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C5B938FE-348B-4030-8A92-4ADA8EAF3E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RPT" sheetId="1" r:id="rId1"/>
    <sheet name="BSDE" sheetId="2" r:id="rId2"/>
    <sheet name="BSIM" sheetId="3" r:id="rId3"/>
    <sheet name="BSSR" sheetId="4" r:id="rId4"/>
    <sheet name="BSWD" sheetId="5" r:id="rId5"/>
    <sheet name="BTEK" sheetId="6" r:id="rId6"/>
    <sheet name="BTEL" sheetId="7" r:id="rId7"/>
    <sheet name="BTON" sheetId="8" r:id="rId8"/>
    <sheet name="BTPN" sheetId="9" r:id="rId9"/>
    <sheet name="BUDI" sheetId="10" r:id="rId10"/>
    <sheet name="BUKK" sheetId="11" r:id="rId11"/>
    <sheet name="BULL" sheetId="12" r:id="rId12"/>
    <sheet name="BUMI" sheetId="13" r:id="rId13"/>
    <sheet name="BUVA" sheetId="14" r:id="rId14"/>
    <sheet name="BVIC" sheetId="15" r:id="rId15"/>
    <sheet name="BWPT" sheetId="16" r:id="rId16"/>
    <sheet name="BYAN" sheetId="17" r:id="rId17"/>
    <sheet name="CANI" sheetId="18" r:id="rId18"/>
    <sheet name="CASS" sheetId="19" r:id="rId19"/>
    <sheet name="CEKA" sheetId="20" r:id="rId20"/>
    <sheet name="CENT" sheetId="21" r:id="rId21"/>
    <sheet name="CFIN" sheetId="22" r:id="rId22"/>
    <sheet name="CINT" sheetId="23" r:id="rId23"/>
    <sheet name="CITA" sheetId="24" r:id="rId24"/>
    <sheet name="CLPI" sheetId="25" r:id="rId25"/>
    <sheet name="CMNP" sheetId="26" r:id="rId26"/>
    <sheet name="CMPP" sheetId="27" r:id="rId27"/>
    <sheet name="CNKO" sheetId="28" r:id="rId28"/>
    <sheet name="CNTX" sheetId="29" r:id="rId29"/>
    <sheet name="COWL" sheetId="30" r:id="rId30"/>
    <sheet name="CPIN" sheetId="31" r:id="rId31"/>
    <sheet name="CPRO" sheetId="32" r:id="rId32"/>
    <sheet name="CSAP" sheetId="33" r:id="rId33"/>
    <sheet name="CTBN" sheetId="34" r:id="rId34"/>
    <sheet name="CTRA" sheetId="35" r:id="rId35"/>
    <sheet name="CTTH" sheetId="36" r:id="rId36"/>
    <sheet name="DART" sheetId="37" r:id="rId37"/>
    <sheet name="DEFI" sheetId="38" r:id="rId38"/>
    <sheet name="DEWA" sheetId="39" r:id="rId39"/>
    <sheet name="DGIK" sheetId="40" r:id="rId40"/>
    <sheet name="DILD" sheetId="41" r:id="rId41"/>
    <sheet name="DKFT" sheetId="42" r:id="rId42"/>
    <sheet name="DLTA" sheetId="43" r:id="rId43"/>
    <sheet name="DMAS" sheetId="44" r:id="rId44"/>
    <sheet name="DNAR" sheetId="45" r:id="rId45"/>
    <sheet name="DNET" sheetId="46" r:id="rId46"/>
    <sheet name="DOID" sheetId="47" r:id="rId47"/>
    <sheet name="DPNS" sheetId="48" r:id="rId48"/>
    <sheet name="DSFI" sheetId="49" r:id="rId49"/>
    <sheet name="DSNG" sheetId="50" r:id="rId50"/>
    <sheet name="DSSA" sheetId="51" r:id="rId51"/>
    <sheet name="DUTI" sheetId="52" r:id="rId52"/>
    <sheet name="DVLA" sheetId="53" r:id="rId53"/>
    <sheet name="DYAN" sheetId="54" r:id="rId54"/>
    <sheet name="ECII" sheetId="55" r:id="rId55"/>
    <sheet name="EKAD" sheetId="56" r:id="rId56"/>
    <sheet name="ELSA" sheetId="57" r:id="rId57"/>
    <sheet name="ELTY" sheetId="58" r:id="rId58"/>
    <sheet name="EMDE" sheetId="59" r:id="rId59"/>
    <sheet name="EMTK" sheetId="60" r:id="rId60"/>
    <sheet name="ENRG" sheetId="61" r:id="rId61"/>
    <sheet name="EPMT" sheetId="62" r:id="rId62"/>
    <sheet name="ERAA" sheetId="63" r:id="rId63"/>
    <sheet name="ERTX" sheetId="64" r:id="rId64"/>
    <sheet name="ESSA" sheetId="65" r:id="rId65"/>
    <sheet name="ESTI" sheetId="66" r:id="rId66"/>
    <sheet name="ETWA" sheetId="67" r:id="rId67"/>
    <sheet name="EXCL" sheetId="68" r:id="rId68"/>
    <sheet name="FAST" sheetId="69" r:id="rId69"/>
    <sheet name="FASW" sheetId="70" r:id="rId70"/>
    <sheet name="FISH" sheetId="71" r:id="rId71"/>
    <sheet name="FMII" sheetId="72" r:id="rId72"/>
    <sheet name="FORU" sheetId="73" r:id="rId73"/>
    <sheet name="FPNI" sheetId="74" r:id="rId74"/>
    <sheet name="GAMA" sheetId="75" r:id="rId75"/>
    <sheet name="GDST" sheetId="76" r:id="rId76"/>
    <sheet name="GDYR" sheetId="77" r:id="rId77"/>
    <sheet name="GEMA" sheetId="78" r:id="rId78"/>
    <sheet name="GEMS" sheetId="79" r:id="rId79"/>
    <sheet name="GGRM" sheetId="80" r:id="rId80"/>
    <sheet name="GIAA" sheetId="81" r:id="rId81"/>
    <sheet name="GJTL" sheetId="82" r:id="rId82"/>
    <sheet name="GLOB" sheetId="83" r:id="rId83"/>
    <sheet name="GMTD" sheetId="84" r:id="rId84"/>
    <sheet name="GOLD" sheetId="85" r:id="rId85"/>
    <sheet name="GOLL" sheetId="86" r:id="rId86"/>
    <sheet name="GPRA" sheetId="87" r:id="rId87"/>
    <sheet name="GSMF" sheetId="88" r:id="rId88"/>
    <sheet name="GTBO" sheetId="89" r:id="rId89"/>
    <sheet name="GWSA" sheetId="90" r:id="rId90"/>
    <sheet name="GZCO" sheetId="91" r:id="rId91"/>
    <sheet name="HADE" sheetId="92" r:id="rId92"/>
    <sheet name="HDFA" sheetId="93" r:id="rId93"/>
    <sheet name="HERO" sheetId="94" r:id="rId94"/>
    <sheet name="HEXA" sheetId="95" r:id="rId95"/>
    <sheet name="HITS" sheetId="96" r:id="rId96"/>
    <sheet name="HMSP" sheetId="97" r:id="rId97"/>
    <sheet name="HOME" sheetId="98" r:id="rId98"/>
    <sheet name="HOTL" sheetId="99" r:id="rId99"/>
    <sheet name="HRUM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7" i="100" l="1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D37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D36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D35" i="100"/>
  <c r="H35" i="100" s="1"/>
  <c r="Y34" i="100"/>
  <c r="X34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H34" i="100"/>
  <c r="D34" i="100"/>
  <c r="Y33" i="100"/>
  <c r="X33" i="100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D33" i="100"/>
  <c r="H33" i="100" s="1"/>
  <c r="Y32" i="100"/>
  <c r="X32" i="100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D32" i="100"/>
  <c r="H32" i="100" s="1"/>
  <c r="U30" i="100"/>
  <c r="X29" i="100"/>
  <c r="W29" i="100"/>
  <c r="T29" i="100"/>
  <c r="P29" i="100"/>
  <c r="O29" i="100"/>
  <c r="L29" i="100"/>
  <c r="H29" i="100"/>
  <c r="V28" i="100"/>
  <c r="I28" i="100"/>
  <c r="Y27" i="100"/>
  <c r="U27" i="100"/>
  <c r="T27" i="100"/>
  <c r="Q27" i="100"/>
  <c r="M27" i="100"/>
  <c r="L27" i="100"/>
  <c r="L30" i="100" s="1"/>
  <c r="I27" i="100"/>
  <c r="X26" i="100"/>
  <c r="W26" i="100"/>
  <c r="T26" i="100"/>
  <c r="P26" i="100"/>
  <c r="O26" i="100"/>
  <c r="L26" i="100"/>
  <c r="H26" i="100"/>
  <c r="D26" i="100"/>
  <c r="Y25" i="100"/>
  <c r="Y29" i="100" s="1"/>
  <c r="X25" i="100"/>
  <c r="W25" i="100"/>
  <c r="V25" i="100"/>
  <c r="U25" i="100"/>
  <c r="U29" i="100" s="1"/>
  <c r="T25" i="100"/>
  <c r="S25" i="100"/>
  <c r="R25" i="100"/>
  <c r="Q25" i="100"/>
  <c r="Q29" i="100" s="1"/>
  <c r="P25" i="100"/>
  <c r="O25" i="100"/>
  <c r="N25" i="100"/>
  <c r="M25" i="100"/>
  <c r="M29" i="100" s="1"/>
  <c r="L25" i="100"/>
  <c r="K25" i="100"/>
  <c r="K29" i="100" s="1"/>
  <c r="J25" i="100"/>
  <c r="J29" i="100" s="1"/>
  <c r="I25" i="100"/>
  <c r="I29" i="100" s="1"/>
  <c r="D25" i="100"/>
  <c r="H25" i="100" s="1"/>
  <c r="Y23" i="100"/>
  <c r="X23" i="100"/>
  <c r="T23" i="100"/>
  <c r="Q23" i="100"/>
  <c r="L24" i="100" s="1"/>
  <c r="P23" i="100"/>
  <c r="L23" i="100"/>
  <c r="I23" i="100"/>
  <c r="D24" i="100" s="1"/>
  <c r="H23" i="100"/>
  <c r="Y21" i="100"/>
  <c r="X21" i="100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D21" i="100"/>
  <c r="H21" i="100" s="1"/>
  <c r="Y16" i="100"/>
  <c r="X16" i="100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H16" i="100"/>
  <c r="D16" i="100"/>
  <c r="Y15" i="100"/>
  <c r="X15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H15" i="100"/>
  <c r="D15" i="100"/>
  <c r="Y14" i="100"/>
  <c r="X14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H14" i="100"/>
  <c r="D14" i="100"/>
  <c r="Y13" i="100"/>
  <c r="X13" i="100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D13" i="100"/>
  <c r="H13" i="100" s="1"/>
  <c r="Y12" i="100"/>
  <c r="X12" i="100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H12" i="100"/>
  <c r="D12" i="100"/>
  <c r="Y11" i="100"/>
  <c r="X11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H11" i="100"/>
  <c r="D11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H9" i="100"/>
  <c r="D9" i="100"/>
  <c r="Y8" i="100"/>
  <c r="X8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H8" i="100"/>
  <c r="D8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D7" i="100"/>
  <c r="H7" i="100" s="1"/>
  <c r="Y6" i="100"/>
  <c r="X6" i="100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D6" i="100"/>
  <c r="H6" i="100" s="1"/>
  <c r="Y5" i="100"/>
  <c r="X5" i="100"/>
  <c r="W5" i="100"/>
  <c r="W23" i="100" s="1"/>
  <c r="V5" i="100"/>
  <c r="U5" i="100"/>
  <c r="U23" i="100" s="1"/>
  <c r="T5" i="100"/>
  <c r="S5" i="100"/>
  <c r="S23" i="100" s="1"/>
  <c r="R5" i="100"/>
  <c r="Q5" i="100"/>
  <c r="P5" i="100"/>
  <c r="O5" i="100"/>
  <c r="O23" i="100" s="1"/>
  <c r="N5" i="100"/>
  <c r="M5" i="100"/>
  <c r="M23" i="100" s="1"/>
  <c r="H24" i="100" s="1"/>
  <c r="L5" i="100"/>
  <c r="K5" i="100"/>
  <c r="K23" i="100" s="1"/>
  <c r="J5" i="100"/>
  <c r="I5" i="100"/>
  <c r="H5" i="100"/>
  <c r="D5" i="100"/>
  <c r="D23" i="100" s="1"/>
  <c r="Y4" i="100"/>
  <c r="X4" i="100"/>
  <c r="X27" i="100" s="1"/>
  <c r="W4" i="100"/>
  <c r="W27" i="100" s="1"/>
  <c r="V4" i="100"/>
  <c r="V27" i="100" s="1"/>
  <c r="U4" i="100"/>
  <c r="T4" i="100"/>
  <c r="S4" i="100"/>
  <c r="S27" i="100" s="1"/>
  <c r="R4" i="100"/>
  <c r="R27" i="100" s="1"/>
  <c r="M28" i="100" s="1"/>
  <c r="Q4" i="100"/>
  <c r="P4" i="100"/>
  <c r="P27" i="100" s="1"/>
  <c r="O4" i="100"/>
  <c r="O27" i="100" s="1"/>
  <c r="N4" i="100"/>
  <c r="N27" i="100" s="1"/>
  <c r="M30" i="100" s="1"/>
  <c r="M4" i="100"/>
  <c r="L4" i="100"/>
  <c r="K4" i="100"/>
  <c r="K27" i="100" s="1"/>
  <c r="K30" i="100" s="1"/>
  <c r="J4" i="100"/>
  <c r="J27" i="100" s="1"/>
  <c r="I4" i="100"/>
  <c r="H4" i="100"/>
  <c r="H27" i="100" s="1"/>
  <c r="H30" i="100" s="1"/>
  <c r="D4" i="100"/>
  <c r="D27" i="100" s="1"/>
  <c r="H3" i="100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D37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D36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D35" i="99"/>
  <c r="H35" i="99" s="1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D34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D33" i="99"/>
  <c r="H33" i="99" s="1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D32" i="99"/>
  <c r="H32" i="99" s="1"/>
  <c r="T29" i="99"/>
  <c r="S29" i="99"/>
  <c r="P29" i="99"/>
  <c r="L29" i="99"/>
  <c r="K29" i="99"/>
  <c r="H29" i="99"/>
  <c r="Q28" i="99"/>
  <c r="U27" i="99"/>
  <c r="P27" i="99"/>
  <c r="T26" i="99"/>
  <c r="P26" i="99"/>
  <c r="O26" i="99"/>
  <c r="L26" i="99"/>
  <c r="H26" i="99"/>
  <c r="D26" i="99"/>
  <c r="U25" i="99"/>
  <c r="U29" i="99" s="1"/>
  <c r="T25" i="99"/>
  <c r="S25" i="99"/>
  <c r="R25" i="99"/>
  <c r="Q25" i="99"/>
  <c r="P25" i="99"/>
  <c r="O25" i="99"/>
  <c r="N25" i="99"/>
  <c r="M25" i="99"/>
  <c r="L25" i="99"/>
  <c r="K25" i="99"/>
  <c r="K26" i="99" s="1"/>
  <c r="J25" i="99"/>
  <c r="J29" i="99" s="1"/>
  <c r="I25" i="99"/>
  <c r="D25" i="99"/>
  <c r="H25" i="99" s="1"/>
  <c r="Q23" i="99"/>
  <c r="P23" i="99"/>
  <c r="I23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D21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D16" i="99"/>
  <c r="H16" i="99" s="1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D15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D14" i="99"/>
  <c r="H14" i="99" s="1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D13" i="99"/>
  <c r="H13" i="99" s="1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D12" i="99"/>
  <c r="H12" i="99" s="1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D11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D9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D8" i="99"/>
  <c r="H8" i="99" s="1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D7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D6" i="99"/>
  <c r="H6" i="99" s="1"/>
  <c r="U5" i="99"/>
  <c r="U23" i="99" s="1"/>
  <c r="T5" i="99"/>
  <c r="S5" i="99"/>
  <c r="R5" i="99"/>
  <c r="R23" i="99" s="1"/>
  <c r="M24" i="99" s="1"/>
  <c r="Q5" i="99"/>
  <c r="P5" i="99"/>
  <c r="O5" i="99"/>
  <c r="N5" i="99"/>
  <c r="N23" i="99" s="1"/>
  <c r="I24" i="99" s="1"/>
  <c r="M5" i="99"/>
  <c r="M23" i="99" s="1"/>
  <c r="L5" i="99"/>
  <c r="K5" i="99"/>
  <c r="J5" i="99"/>
  <c r="J23" i="99" s="1"/>
  <c r="I5" i="99"/>
  <c r="D5" i="99"/>
  <c r="U4" i="99"/>
  <c r="T4" i="99"/>
  <c r="T27" i="99" s="1"/>
  <c r="S4" i="99"/>
  <c r="R4" i="99"/>
  <c r="R27" i="99" s="1"/>
  <c r="Q4" i="99"/>
  <c r="Q27" i="99" s="1"/>
  <c r="P4" i="99"/>
  <c r="O4" i="99"/>
  <c r="N4" i="99"/>
  <c r="N27" i="99" s="1"/>
  <c r="I28" i="99" s="1"/>
  <c r="M4" i="99"/>
  <c r="M27" i="99" s="1"/>
  <c r="L4" i="99"/>
  <c r="L27" i="99" s="1"/>
  <c r="L30" i="99" s="1"/>
  <c r="K4" i="99"/>
  <c r="J4" i="99"/>
  <c r="J27" i="99" s="1"/>
  <c r="I4" i="99"/>
  <c r="I27" i="99" s="1"/>
  <c r="D4" i="99"/>
  <c r="H3" i="99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D37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D36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H35" i="98"/>
  <c r="D35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D34" i="98"/>
  <c r="H34" i="98" s="1"/>
  <c r="T33" i="98"/>
  <c r="S33" i="98"/>
  <c r="R33" i="98"/>
  <c r="Q33" i="98"/>
  <c r="P33" i="98"/>
  <c r="O33" i="98"/>
  <c r="N33" i="98"/>
  <c r="M33" i="98"/>
  <c r="L33" i="98"/>
  <c r="K33" i="98"/>
  <c r="J33" i="98"/>
  <c r="I33" i="98"/>
  <c r="H33" i="98"/>
  <c r="D33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D32" i="98"/>
  <c r="H32" i="98" s="1"/>
  <c r="K30" i="98"/>
  <c r="Q29" i="98"/>
  <c r="P29" i="98"/>
  <c r="M29" i="98"/>
  <c r="I29" i="98"/>
  <c r="H29" i="98"/>
  <c r="R28" i="98"/>
  <c r="S27" i="98"/>
  <c r="P27" i="98"/>
  <c r="O27" i="98"/>
  <c r="K27" i="98"/>
  <c r="D27" i="98"/>
  <c r="R26" i="98"/>
  <c r="Q26" i="98"/>
  <c r="N26" i="98"/>
  <c r="M26" i="98"/>
  <c r="I26" i="98"/>
  <c r="T25" i="98"/>
  <c r="S25" i="98"/>
  <c r="R25" i="98"/>
  <c r="Q25" i="98"/>
  <c r="L26" i="98" s="1"/>
  <c r="P25" i="98"/>
  <c r="O25" i="98"/>
  <c r="J26" i="98" s="1"/>
  <c r="N25" i="98"/>
  <c r="M25" i="98"/>
  <c r="H26" i="98" s="1"/>
  <c r="L25" i="98"/>
  <c r="L29" i="98" s="1"/>
  <c r="K25" i="98"/>
  <c r="J25" i="98"/>
  <c r="I25" i="98"/>
  <c r="D26" i="98" s="1"/>
  <c r="H25" i="98"/>
  <c r="D25" i="98"/>
  <c r="Q24" i="98"/>
  <c r="O23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D21" i="98"/>
  <c r="H21" i="98" s="1"/>
  <c r="T16" i="98"/>
  <c r="S16" i="98"/>
  <c r="R16" i="98"/>
  <c r="Q16" i="98"/>
  <c r="P16" i="98"/>
  <c r="O16" i="98"/>
  <c r="N16" i="98"/>
  <c r="M16" i="98"/>
  <c r="L16" i="98"/>
  <c r="K16" i="98"/>
  <c r="J16" i="98"/>
  <c r="I16" i="98"/>
  <c r="D16" i="98"/>
  <c r="H16" i="98" s="1"/>
  <c r="T15" i="98"/>
  <c r="S15" i="98"/>
  <c r="R15" i="98"/>
  <c r="Q15" i="98"/>
  <c r="P15" i="98"/>
  <c r="O15" i="98"/>
  <c r="N15" i="98"/>
  <c r="M15" i="98"/>
  <c r="L15" i="98"/>
  <c r="K15" i="98"/>
  <c r="J15" i="98"/>
  <c r="I15" i="98"/>
  <c r="D15" i="98"/>
  <c r="H15" i="98" s="1"/>
  <c r="T14" i="98"/>
  <c r="S14" i="98"/>
  <c r="R14" i="98"/>
  <c r="Q14" i="98"/>
  <c r="P14" i="98"/>
  <c r="O14" i="98"/>
  <c r="N14" i="98"/>
  <c r="M14" i="98"/>
  <c r="L14" i="98"/>
  <c r="K14" i="98"/>
  <c r="J14" i="98"/>
  <c r="I14" i="98"/>
  <c r="D14" i="98"/>
  <c r="H14" i="98" s="1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D13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D12" i="98"/>
  <c r="H12" i="98" s="1"/>
  <c r="T11" i="98"/>
  <c r="S11" i="98"/>
  <c r="R11" i="98"/>
  <c r="Q11" i="98"/>
  <c r="P11" i="98"/>
  <c r="O11" i="98"/>
  <c r="N11" i="98"/>
  <c r="M11" i="98"/>
  <c r="L11" i="98"/>
  <c r="K11" i="98"/>
  <c r="J11" i="98"/>
  <c r="I11" i="98"/>
  <c r="H11" i="98"/>
  <c r="D11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D9" i="98"/>
  <c r="T8" i="98"/>
  <c r="S8" i="98"/>
  <c r="R8" i="98"/>
  <c r="Q8" i="98"/>
  <c r="P8" i="98"/>
  <c r="O8" i="98"/>
  <c r="N8" i="98"/>
  <c r="M8" i="98"/>
  <c r="L8" i="98"/>
  <c r="K8" i="98"/>
  <c r="J8" i="98"/>
  <c r="I8" i="98"/>
  <c r="H8" i="98"/>
  <c r="D8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D7" i="98"/>
  <c r="T6" i="98"/>
  <c r="S6" i="98"/>
  <c r="R6" i="98"/>
  <c r="Q6" i="98"/>
  <c r="Q23" i="98" s="1"/>
  <c r="P6" i="98"/>
  <c r="O6" i="98"/>
  <c r="N6" i="98"/>
  <c r="M6" i="98"/>
  <c r="M23" i="98" s="1"/>
  <c r="L6" i="98"/>
  <c r="K6" i="98"/>
  <c r="J6" i="98"/>
  <c r="I6" i="98"/>
  <c r="I23" i="98" s="1"/>
  <c r="H6" i="98"/>
  <c r="D6" i="98"/>
  <c r="T5" i="98"/>
  <c r="T23" i="98" s="1"/>
  <c r="S5" i="98"/>
  <c r="S23" i="98" s="1"/>
  <c r="S24" i="98" s="1"/>
  <c r="R5" i="98"/>
  <c r="Q5" i="98"/>
  <c r="P5" i="98"/>
  <c r="P23" i="98" s="1"/>
  <c r="O5" i="98"/>
  <c r="N5" i="98"/>
  <c r="M5" i="98"/>
  <c r="L5" i="98"/>
  <c r="L23" i="98" s="1"/>
  <c r="K5" i="98"/>
  <c r="K23" i="98" s="1"/>
  <c r="J5" i="98"/>
  <c r="I5" i="98"/>
  <c r="H5" i="98"/>
  <c r="H23" i="98" s="1"/>
  <c r="D5" i="98"/>
  <c r="D23" i="98" s="1"/>
  <c r="T4" i="98"/>
  <c r="T27" i="98" s="1"/>
  <c r="S4" i="98"/>
  <c r="R4" i="98"/>
  <c r="R27" i="98" s="1"/>
  <c r="Q4" i="98"/>
  <c r="Q27" i="98" s="1"/>
  <c r="P4" i="98"/>
  <c r="O4" i="98"/>
  <c r="N4" i="98"/>
  <c r="N27" i="98" s="1"/>
  <c r="M4" i="98"/>
  <c r="M27" i="98" s="1"/>
  <c r="L4" i="98"/>
  <c r="L27" i="98" s="1"/>
  <c r="K4" i="98"/>
  <c r="J4" i="98"/>
  <c r="J27" i="98" s="1"/>
  <c r="I4" i="98"/>
  <c r="I27" i="98" s="1"/>
  <c r="H4" i="98"/>
  <c r="D4" i="98"/>
  <c r="H3" i="98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D37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D36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H35" i="97"/>
  <c r="D35" i="97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H34" i="97"/>
  <c r="D34" i="97"/>
  <c r="Z33" i="97"/>
  <c r="Y33" i="97"/>
  <c r="X33" i="97"/>
  <c r="W33" i="97"/>
  <c r="V33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H33" i="97"/>
  <c r="D33" i="97"/>
  <c r="Z32" i="97"/>
  <c r="Y32" i="97"/>
  <c r="X32" i="97"/>
  <c r="W32" i="97"/>
  <c r="V32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H32" i="97"/>
  <c r="D32" i="97"/>
  <c r="V30" i="97"/>
  <c r="Y29" i="97"/>
  <c r="X29" i="97"/>
  <c r="U29" i="97"/>
  <c r="T29" i="97"/>
  <c r="Q29" i="97"/>
  <c r="P29" i="97"/>
  <c r="M29" i="97"/>
  <c r="L29" i="97"/>
  <c r="I29" i="97"/>
  <c r="L28" i="97"/>
  <c r="X27" i="97"/>
  <c r="P27" i="97"/>
  <c r="T26" i="97"/>
  <c r="L26" i="97"/>
  <c r="Z25" i="97"/>
  <c r="Z26" i="97" s="1"/>
  <c r="Y25" i="97"/>
  <c r="Y26" i="97" s="1"/>
  <c r="X25" i="97"/>
  <c r="X26" i="97" s="1"/>
  <c r="W25" i="97"/>
  <c r="V25" i="97"/>
  <c r="V26" i="97" s="1"/>
  <c r="U25" i="97"/>
  <c r="T25" i="97"/>
  <c r="S25" i="97"/>
  <c r="R25" i="97"/>
  <c r="R29" i="97" s="1"/>
  <c r="Q25" i="97"/>
  <c r="P25" i="97"/>
  <c r="P26" i="97" s="1"/>
  <c r="O25" i="97"/>
  <c r="N25" i="97"/>
  <c r="N29" i="97" s="1"/>
  <c r="M25" i="97"/>
  <c r="L25" i="97"/>
  <c r="K25" i="97"/>
  <c r="K29" i="97" s="1"/>
  <c r="J25" i="97"/>
  <c r="J29" i="97" s="1"/>
  <c r="I25" i="97"/>
  <c r="D25" i="97"/>
  <c r="H25" i="97" s="1"/>
  <c r="X24" i="97"/>
  <c r="X23" i="97"/>
  <c r="T23" i="97"/>
  <c r="P23" i="97"/>
  <c r="L23" i="97"/>
  <c r="D23" i="97"/>
  <c r="Z21" i="97"/>
  <c r="Y21" i="97"/>
  <c r="X21" i="97"/>
  <c r="W21" i="97"/>
  <c r="V21" i="97"/>
  <c r="U21" i="97"/>
  <c r="T21" i="97"/>
  <c r="T27" i="97" s="1"/>
  <c r="S21" i="97"/>
  <c r="S27" i="97" s="1"/>
  <c r="R21" i="97"/>
  <c r="Q21" i="97"/>
  <c r="P21" i="97"/>
  <c r="O21" i="97"/>
  <c r="N21" i="97"/>
  <c r="M21" i="97"/>
  <c r="L21" i="97"/>
  <c r="L27" i="97" s="1"/>
  <c r="L30" i="97" s="1"/>
  <c r="K21" i="97"/>
  <c r="K27" i="97" s="1"/>
  <c r="K30" i="97" s="1"/>
  <c r="J21" i="97"/>
  <c r="I21" i="97"/>
  <c r="D21" i="97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D16" i="97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D15" i="97"/>
  <c r="Z14" i="97"/>
  <c r="Y14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H14" i="97"/>
  <c r="D14" i="97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D13" i="97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D12" i="97"/>
  <c r="Z11" i="97"/>
  <c r="Y11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H11" i="97"/>
  <c r="D11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D9" i="97"/>
  <c r="H9" i="97" s="1"/>
  <c r="Z8" i="97"/>
  <c r="Y8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D8" i="97"/>
  <c r="H8" i="97" s="1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D7" i="97"/>
  <c r="H7" i="97" s="1"/>
  <c r="Z6" i="97"/>
  <c r="Y6" i="97"/>
  <c r="X6" i="97"/>
  <c r="W6" i="97"/>
  <c r="W23" i="97" s="1"/>
  <c r="V6" i="97"/>
  <c r="U6" i="97"/>
  <c r="T6" i="97"/>
  <c r="S6" i="97"/>
  <c r="S23" i="97" s="1"/>
  <c r="R6" i="97"/>
  <c r="Q6" i="97"/>
  <c r="P6" i="97"/>
  <c r="O6" i="97"/>
  <c r="O23" i="97" s="1"/>
  <c r="N6" i="97"/>
  <c r="M6" i="97"/>
  <c r="L6" i="97"/>
  <c r="K6" i="97"/>
  <c r="K23" i="97" s="1"/>
  <c r="K24" i="97" s="1"/>
  <c r="J6" i="97"/>
  <c r="I6" i="97"/>
  <c r="D6" i="97"/>
  <c r="H6" i="97" s="1"/>
  <c r="Z5" i="97"/>
  <c r="Y5" i="97"/>
  <c r="Y23" i="97" s="1"/>
  <c r="X5" i="97"/>
  <c r="W5" i="97"/>
  <c r="V5" i="97"/>
  <c r="U5" i="97"/>
  <c r="U23" i="97" s="1"/>
  <c r="P24" i="97" s="1"/>
  <c r="T5" i="97"/>
  <c r="S5" i="97"/>
  <c r="R5" i="97"/>
  <c r="Q5" i="97"/>
  <c r="Q23" i="97" s="1"/>
  <c r="P5" i="97"/>
  <c r="O5" i="97"/>
  <c r="N5" i="97"/>
  <c r="M5" i="97"/>
  <c r="M23" i="97" s="1"/>
  <c r="L5" i="97"/>
  <c r="K5" i="97"/>
  <c r="J5" i="97"/>
  <c r="I5" i="97"/>
  <c r="I23" i="97" s="1"/>
  <c r="D24" i="97" s="1"/>
  <c r="D5" i="97"/>
  <c r="H5" i="97" s="1"/>
  <c r="H23" i="97" s="1"/>
  <c r="H24" i="97" s="1"/>
  <c r="Z4" i="97"/>
  <c r="Z27" i="97" s="1"/>
  <c r="Y4" i="97"/>
  <c r="Y27" i="97" s="1"/>
  <c r="Y28" i="97" s="1"/>
  <c r="X4" i="97"/>
  <c r="W4" i="97"/>
  <c r="W27" i="97" s="1"/>
  <c r="V4" i="97"/>
  <c r="V27" i="97" s="1"/>
  <c r="U4" i="97"/>
  <c r="U27" i="97" s="1"/>
  <c r="U30" i="97" s="1"/>
  <c r="T4" i="97"/>
  <c r="S4" i="97"/>
  <c r="R4" i="97"/>
  <c r="R27" i="97" s="1"/>
  <c r="Q4" i="97"/>
  <c r="Q27" i="97" s="1"/>
  <c r="Q30" i="97" s="1"/>
  <c r="P4" i="97"/>
  <c r="O4" i="97"/>
  <c r="O27" i="97" s="1"/>
  <c r="N4" i="97"/>
  <c r="N27" i="97" s="1"/>
  <c r="M4" i="97"/>
  <c r="M27" i="97" s="1"/>
  <c r="M30" i="97" s="1"/>
  <c r="L4" i="97"/>
  <c r="K4" i="97"/>
  <c r="J4" i="97"/>
  <c r="J27" i="97" s="1"/>
  <c r="J30" i="97" s="1"/>
  <c r="I4" i="97"/>
  <c r="I27" i="97" s="1"/>
  <c r="I30" i="97" s="1"/>
  <c r="D4" i="97"/>
  <c r="H3" i="97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D37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D36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H35" i="96"/>
  <c r="D35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D34" i="96"/>
  <c r="H34" i="96" s="1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D33" i="96"/>
  <c r="H33" i="96" s="1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H32" i="96"/>
  <c r="D32" i="96"/>
  <c r="T30" i="96"/>
  <c r="L30" i="96"/>
  <c r="W29" i="96"/>
  <c r="V29" i="96"/>
  <c r="S29" i="96"/>
  <c r="O29" i="96"/>
  <c r="N29" i="96"/>
  <c r="K29" i="96"/>
  <c r="Y28" i="96"/>
  <c r="X28" i="96"/>
  <c r="P28" i="96"/>
  <c r="T27" i="96"/>
  <c r="S27" i="96"/>
  <c r="L27" i="96"/>
  <c r="W26" i="96"/>
  <c r="V26" i="96"/>
  <c r="S26" i="96"/>
  <c r="O26" i="96"/>
  <c r="N26" i="96"/>
  <c r="K26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K25" i="96"/>
  <c r="J25" i="96"/>
  <c r="J29" i="96" s="1"/>
  <c r="I25" i="96"/>
  <c r="H25" i="96"/>
  <c r="D25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D21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D16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D15" i="96"/>
  <c r="H15" i="96" s="1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D14" i="96"/>
  <c r="H14" i="96" s="1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H13" i="96"/>
  <c r="D13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D12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H11" i="96"/>
  <c r="D11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D9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D8" i="96"/>
  <c r="H8" i="96" s="1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D7" i="96"/>
  <c r="H7" i="96" s="1"/>
  <c r="Y6" i="96"/>
  <c r="X6" i="96"/>
  <c r="W6" i="96"/>
  <c r="V6" i="96"/>
  <c r="V23" i="96" s="1"/>
  <c r="V24" i="96" s="1"/>
  <c r="U6" i="96"/>
  <c r="T6" i="96"/>
  <c r="S6" i="96"/>
  <c r="R6" i="96"/>
  <c r="R23" i="96" s="1"/>
  <c r="Q6" i="96"/>
  <c r="P6" i="96"/>
  <c r="O6" i="96"/>
  <c r="N6" i="96"/>
  <c r="N23" i="96" s="1"/>
  <c r="M6" i="96"/>
  <c r="L6" i="96"/>
  <c r="K6" i="96"/>
  <c r="J6" i="96"/>
  <c r="J23" i="96" s="1"/>
  <c r="I6" i="96"/>
  <c r="H6" i="96"/>
  <c r="D6" i="96"/>
  <c r="Y5" i="96"/>
  <c r="X5" i="96"/>
  <c r="W5" i="96"/>
  <c r="W23" i="96" s="1"/>
  <c r="V5" i="96"/>
  <c r="U5" i="96"/>
  <c r="T5" i="96"/>
  <c r="S5" i="96"/>
  <c r="S23" i="96" s="1"/>
  <c r="N24" i="96" s="1"/>
  <c r="R5" i="96"/>
  <c r="Q5" i="96"/>
  <c r="P5" i="96"/>
  <c r="O5" i="96"/>
  <c r="O23" i="96" s="1"/>
  <c r="J24" i="96" s="1"/>
  <c r="N5" i="96"/>
  <c r="M5" i="96"/>
  <c r="L5" i="96"/>
  <c r="K5" i="96"/>
  <c r="K23" i="96" s="1"/>
  <c r="J5" i="96"/>
  <c r="I5" i="96"/>
  <c r="D5" i="96"/>
  <c r="D23" i="96" s="1"/>
  <c r="Y4" i="96"/>
  <c r="Y27" i="96" s="1"/>
  <c r="Y30" i="96" s="1"/>
  <c r="X4" i="96"/>
  <c r="X27" i="96" s="1"/>
  <c r="W4" i="96"/>
  <c r="W27" i="96" s="1"/>
  <c r="V4" i="96"/>
  <c r="V27" i="96" s="1"/>
  <c r="U4" i="96"/>
  <c r="U27" i="96" s="1"/>
  <c r="U28" i="96" s="1"/>
  <c r="T4" i="96"/>
  <c r="S4" i="96"/>
  <c r="R4" i="96"/>
  <c r="R27" i="96" s="1"/>
  <c r="Q4" i="96"/>
  <c r="Q27" i="96" s="1"/>
  <c r="Q30" i="96" s="1"/>
  <c r="P4" i="96"/>
  <c r="P27" i="96" s="1"/>
  <c r="O4" i="96"/>
  <c r="O27" i="96" s="1"/>
  <c r="N4" i="96"/>
  <c r="N27" i="96" s="1"/>
  <c r="M4" i="96"/>
  <c r="M27" i="96" s="1"/>
  <c r="L4" i="96"/>
  <c r="K4" i="96"/>
  <c r="K27" i="96" s="1"/>
  <c r="K30" i="96" s="1"/>
  <c r="J4" i="96"/>
  <c r="J27" i="96" s="1"/>
  <c r="I4" i="96"/>
  <c r="I27" i="96" s="1"/>
  <c r="D4" i="96"/>
  <c r="H3" i="96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D37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D36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D35" i="95"/>
  <c r="H35" i="95" s="1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D34" i="95"/>
  <c r="H34" i="95" s="1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D33" i="95"/>
  <c r="H33" i="95" s="1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H32" i="95"/>
  <c r="D32" i="95"/>
  <c r="V29" i="95"/>
  <c r="Q29" i="95"/>
  <c r="M29" i="95"/>
  <c r="S28" i="95"/>
  <c r="W27" i="95"/>
  <c r="P27" i="95"/>
  <c r="K27" i="95"/>
  <c r="D27" i="95"/>
  <c r="Y26" i="95"/>
  <c r="U26" i="95"/>
  <c r="N26" i="95"/>
  <c r="I26" i="95"/>
  <c r="Y25" i="95"/>
  <c r="X25" i="95"/>
  <c r="W25" i="95"/>
  <c r="V25" i="95"/>
  <c r="V26" i="95" s="1"/>
  <c r="U25" i="95"/>
  <c r="T25" i="95"/>
  <c r="S25" i="95"/>
  <c r="R25" i="95"/>
  <c r="M26" i="95" s="1"/>
  <c r="Q25" i="95"/>
  <c r="P25" i="95"/>
  <c r="O25" i="95"/>
  <c r="N25" i="95"/>
  <c r="N29" i="95" s="1"/>
  <c r="M25" i="95"/>
  <c r="L25" i="95"/>
  <c r="L29" i="95" s="1"/>
  <c r="K25" i="95"/>
  <c r="J25" i="95"/>
  <c r="J29" i="95" s="1"/>
  <c r="I25" i="95"/>
  <c r="D26" i="95" s="1"/>
  <c r="H25" i="95"/>
  <c r="H29" i="95" s="1"/>
  <c r="D25" i="95"/>
  <c r="K24" i="95"/>
  <c r="Y23" i="95"/>
  <c r="V23" i="95"/>
  <c r="U23" i="95"/>
  <c r="Q23" i="95"/>
  <c r="N23" i="95"/>
  <c r="M23" i="95"/>
  <c r="I23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L27" i="95" s="1"/>
  <c r="K21" i="95"/>
  <c r="J21" i="95"/>
  <c r="I21" i="95"/>
  <c r="H21" i="95"/>
  <c r="D21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D16" i="95"/>
  <c r="H16" i="95" s="1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D15" i="95"/>
  <c r="H15" i="95" s="1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H14" i="95"/>
  <c r="D14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D13" i="95"/>
  <c r="H13" i="95" s="1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D12" i="95"/>
  <c r="H12" i="95" s="1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D11" i="95"/>
  <c r="H11" i="95" s="1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D9" i="95"/>
  <c r="H9" i="95" s="1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D8" i="95"/>
  <c r="H8" i="95" s="1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D7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H6" i="95"/>
  <c r="D6" i="95"/>
  <c r="Y5" i="95"/>
  <c r="X5" i="95"/>
  <c r="X23" i="95" s="1"/>
  <c r="X24" i="95" s="1"/>
  <c r="W5" i="95"/>
  <c r="W23" i="95" s="1"/>
  <c r="V5" i="95"/>
  <c r="U5" i="95"/>
  <c r="T5" i="95"/>
  <c r="T23" i="95" s="1"/>
  <c r="O24" i="95" s="1"/>
  <c r="S5" i="95"/>
  <c r="S23" i="95" s="1"/>
  <c r="R5" i="95"/>
  <c r="R23" i="95" s="1"/>
  <c r="M24" i="95" s="1"/>
  <c r="Q5" i="95"/>
  <c r="P5" i="95"/>
  <c r="P23" i="95" s="1"/>
  <c r="O5" i="95"/>
  <c r="O23" i="95" s="1"/>
  <c r="N5" i="95"/>
  <c r="M5" i="95"/>
  <c r="L5" i="95"/>
  <c r="L23" i="95" s="1"/>
  <c r="K5" i="95"/>
  <c r="K23" i="95" s="1"/>
  <c r="J5" i="95"/>
  <c r="J23" i="95" s="1"/>
  <c r="I5" i="95"/>
  <c r="D5" i="95"/>
  <c r="Y4" i="95"/>
  <c r="X4" i="95"/>
  <c r="X27" i="95" s="1"/>
  <c r="W4" i="95"/>
  <c r="V4" i="95"/>
  <c r="V27" i="95" s="1"/>
  <c r="U4" i="95"/>
  <c r="T4" i="95"/>
  <c r="T27" i="95" s="1"/>
  <c r="O28" i="95" s="1"/>
  <c r="S4" i="95"/>
  <c r="S27" i="95" s="1"/>
  <c r="R4" i="95"/>
  <c r="R27" i="95" s="1"/>
  <c r="Q4" i="95"/>
  <c r="P4" i="95"/>
  <c r="O4" i="95"/>
  <c r="O27" i="95" s="1"/>
  <c r="N4" i="95"/>
  <c r="N27" i="95" s="1"/>
  <c r="M4" i="95"/>
  <c r="L4" i="95"/>
  <c r="K4" i="95"/>
  <c r="J4" i="95"/>
  <c r="J27" i="95" s="1"/>
  <c r="J30" i="95" s="1"/>
  <c r="I4" i="95"/>
  <c r="H4" i="95"/>
  <c r="H27" i="95" s="1"/>
  <c r="D4" i="95"/>
  <c r="H3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D32" i="94"/>
  <c r="H32" i="94" s="1"/>
  <c r="Y30" i="94"/>
  <c r="Q30" i="94"/>
  <c r="I30" i="94"/>
  <c r="Z29" i="94"/>
  <c r="Y29" i="94"/>
  <c r="U29" i="94"/>
  <c r="T29" i="94"/>
  <c r="Q29" i="94"/>
  <c r="M29" i="94"/>
  <c r="L29" i="94"/>
  <c r="I29" i="94"/>
  <c r="S27" i="94"/>
  <c r="D26" i="94"/>
  <c r="Z25" i="94"/>
  <c r="Z26" i="94" s="1"/>
  <c r="Y25" i="94"/>
  <c r="Y26" i="94" s="1"/>
  <c r="X25" i="94"/>
  <c r="X29" i="94" s="1"/>
  <c r="W25" i="94"/>
  <c r="V25" i="94"/>
  <c r="V26" i="94" s="1"/>
  <c r="U25" i="94"/>
  <c r="U26" i="94" s="1"/>
  <c r="T25" i="94"/>
  <c r="T26" i="94" s="1"/>
  <c r="S25" i="94"/>
  <c r="R25" i="94"/>
  <c r="Q25" i="94"/>
  <c r="Q26" i="94" s="1"/>
  <c r="P25" i="94"/>
  <c r="P29" i="94" s="1"/>
  <c r="O25" i="94"/>
  <c r="N25" i="94"/>
  <c r="M25" i="94"/>
  <c r="M26" i="94" s="1"/>
  <c r="L25" i="94"/>
  <c r="L26" i="94" s="1"/>
  <c r="K25" i="94"/>
  <c r="K29" i="94" s="1"/>
  <c r="J25" i="94"/>
  <c r="I25" i="94"/>
  <c r="I26" i="94" s="1"/>
  <c r="D25" i="94"/>
  <c r="H25" i="94" s="1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D21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D9" i="94"/>
  <c r="H9" i="94" s="1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D6" i="94"/>
  <c r="H6" i="94" s="1"/>
  <c r="Z5" i="94"/>
  <c r="Z23" i="94" s="1"/>
  <c r="Y5" i="94"/>
  <c r="Y23" i="94" s="1"/>
  <c r="Y24" i="94" s="1"/>
  <c r="X5" i="94"/>
  <c r="X23" i="94" s="1"/>
  <c r="X24" i="94" s="1"/>
  <c r="W5" i="94"/>
  <c r="W23" i="94" s="1"/>
  <c r="V5" i="94"/>
  <c r="V23" i="94" s="1"/>
  <c r="U5" i="94"/>
  <c r="U23" i="94" s="1"/>
  <c r="T5" i="94"/>
  <c r="T23" i="94" s="1"/>
  <c r="S5" i="94"/>
  <c r="S23" i="94" s="1"/>
  <c r="N24" i="94" s="1"/>
  <c r="R5" i="94"/>
  <c r="R23" i="94" s="1"/>
  <c r="Q5" i="94"/>
  <c r="Q23" i="94" s="1"/>
  <c r="P5" i="94"/>
  <c r="P23" i="94" s="1"/>
  <c r="O5" i="94"/>
  <c r="O23" i="94" s="1"/>
  <c r="J24" i="94" s="1"/>
  <c r="N5" i="94"/>
  <c r="N23" i="94" s="1"/>
  <c r="M5" i="94"/>
  <c r="M23" i="94" s="1"/>
  <c r="L5" i="94"/>
  <c r="L23" i="94" s="1"/>
  <c r="L24" i="94" s="1"/>
  <c r="K5" i="94"/>
  <c r="K23" i="94" s="1"/>
  <c r="J5" i="94"/>
  <c r="J23" i="94" s="1"/>
  <c r="I5" i="94"/>
  <c r="I23" i="94" s="1"/>
  <c r="D5" i="94"/>
  <c r="H5" i="94" s="1"/>
  <c r="Z4" i="94"/>
  <c r="Z27" i="94" s="1"/>
  <c r="Z30" i="94" s="1"/>
  <c r="Y4" i="94"/>
  <c r="Y27" i="94" s="1"/>
  <c r="Y28" i="94" s="1"/>
  <c r="X4" i="94"/>
  <c r="X27" i="94" s="1"/>
  <c r="W4" i="94"/>
  <c r="V4" i="94"/>
  <c r="V27" i="94" s="1"/>
  <c r="U4" i="94"/>
  <c r="U27" i="94" s="1"/>
  <c r="U30" i="94" s="1"/>
  <c r="T4" i="94"/>
  <c r="T27" i="94" s="1"/>
  <c r="T30" i="94" s="1"/>
  <c r="S4" i="94"/>
  <c r="R4" i="94"/>
  <c r="R27" i="94" s="1"/>
  <c r="Q4" i="94"/>
  <c r="Q27" i="94" s="1"/>
  <c r="L28" i="94" s="1"/>
  <c r="P4" i="94"/>
  <c r="P27" i="94" s="1"/>
  <c r="O4" i="94"/>
  <c r="N4" i="94"/>
  <c r="N27" i="94" s="1"/>
  <c r="M4" i="94"/>
  <c r="M27" i="94" s="1"/>
  <c r="M30" i="94" s="1"/>
  <c r="L4" i="94"/>
  <c r="L27" i="94" s="1"/>
  <c r="L30" i="94" s="1"/>
  <c r="K4" i="94"/>
  <c r="K27" i="94" s="1"/>
  <c r="K30" i="94" s="1"/>
  <c r="J4" i="94"/>
  <c r="J27" i="94" s="1"/>
  <c r="J30" i="94" s="1"/>
  <c r="I4" i="94"/>
  <c r="I27" i="94" s="1"/>
  <c r="D4" i="94"/>
  <c r="H3" i="94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D37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D36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D35" i="93"/>
  <c r="H35" i="93" s="1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H34" i="93"/>
  <c r="D34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D33" i="93"/>
  <c r="H33" i="93" s="1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H32" i="93"/>
  <c r="D32" i="93"/>
  <c r="N30" i="93"/>
  <c r="X29" i="93"/>
  <c r="T29" i="93"/>
  <c r="P29" i="93"/>
  <c r="O29" i="93"/>
  <c r="L29" i="93"/>
  <c r="X28" i="93"/>
  <c r="Q28" i="93"/>
  <c r="P28" i="93"/>
  <c r="I28" i="93"/>
  <c r="V27" i="93"/>
  <c r="V28" i="93" s="1"/>
  <c r="R27" i="93"/>
  <c r="N27" i="93"/>
  <c r="J27" i="93"/>
  <c r="X26" i="93"/>
  <c r="U26" i="93"/>
  <c r="T26" i="93"/>
  <c r="P26" i="93"/>
  <c r="M26" i="93"/>
  <c r="L26" i="93"/>
  <c r="X25" i="93"/>
  <c r="W25" i="93"/>
  <c r="V25" i="93"/>
  <c r="U25" i="93"/>
  <c r="T25" i="93"/>
  <c r="S25" i="93"/>
  <c r="R25" i="93"/>
  <c r="Q25" i="93"/>
  <c r="P25" i="93"/>
  <c r="O25" i="93"/>
  <c r="J26" i="93" s="1"/>
  <c r="N25" i="93"/>
  <c r="M25" i="93"/>
  <c r="L25" i="93"/>
  <c r="K25" i="93"/>
  <c r="K29" i="93" s="1"/>
  <c r="J25" i="93"/>
  <c r="I25" i="93"/>
  <c r="D25" i="93"/>
  <c r="H25" i="93" s="1"/>
  <c r="H26" i="93" s="1"/>
  <c r="R23" i="93"/>
  <c r="J23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H21" i="93"/>
  <c r="D21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D16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D15" i="93"/>
  <c r="H15" i="93" s="1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H14" i="93"/>
  <c r="D14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D13" i="93"/>
  <c r="H13" i="93" s="1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D12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D11" i="93"/>
  <c r="H11" i="93" s="1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D9" i="93"/>
  <c r="H9" i="93" s="1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H8" i="93"/>
  <c r="D8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D7" i="93"/>
  <c r="H7" i="93" s="1"/>
  <c r="X6" i="93"/>
  <c r="W6" i="93"/>
  <c r="W23" i="93" s="1"/>
  <c r="V6" i="93"/>
  <c r="U6" i="93"/>
  <c r="T6" i="93"/>
  <c r="S6" i="93"/>
  <c r="S23" i="93" s="1"/>
  <c r="N24" i="93" s="1"/>
  <c r="R6" i="93"/>
  <c r="Q6" i="93"/>
  <c r="P6" i="93"/>
  <c r="O6" i="93"/>
  <c r="O23" i="93" s="1"/>
  <c r="J24" i="93" s="1"/>
  <c r="N6" i="93"/>
  <c r="M6" i="93"/>
  <c r="L6" i="93"/>
  <c r="K6" i="93"/>
  <c r="K23" i="93" s="1"/>
  <c r="J6" i="93"/>
  <c r="I6" i="93"/>
  <c r="D6" i="93"/>
  <c r="X5" i="93"/>
  <c r="W5" i="93"/>
  <c r="V5" i="93"/>
  <c r="V23" i="93" s="1"/>
  <c r="U5" i="93"/>
  <c r="U23" i="93" s="1"/>
  <c r="U24" i="93" s="1"/>
  <c r="T5" i="93"/>
  <c r="S5" i="93"/>
  <c r="R5" i="93"/>
  <c r="Q5" i="93"/>
  <c r="Q23" i="93" s="1"/>
  <c r="P5" i="93"/>
  <c r="O5" i="93"/>
  <c r="N5" i="93"/>
  <c r="N23" i="93" s="1"/>
  <c r="M5" i="93"/>
  <c r="M23" i="93" s="1"/>
  <c r="L5" i="93"/>
  <c r="K5" i="93"/>
  <c r="J5" i="93"/>
  <c r="I5" i="93"/>
  <c r="I23" i="93" s="1"/>
  <c r="D5" i="93"/>
  <c r="H5" i="93" s="1"/>
  <c r="X4" i="93"/>
  <c r="X27" i="93" s="1"/>
  <c r="W4" i="93"/>
  <c r="W27" i="93" s="1"/>
  <c r="V4" i="93"/>
  <c r="U4" i="93"/>
  <c r="U27" i="93" s="1"/>
  <c r="U30" i="93" s="1"/>
  <c r="T4" i="93"/>
  <c r="T27" i="93" s="1"/>
  <c r="S4" i="93"/>
  <c r="S27" i="93" s="1"/>
  <c r="R4" i="93"/>
  <c r="Q4" i="93"/>
  <c r="Q27" i="93" s="1"/>
  <c r="L28" i="93" s="1"/>
  <c r="P4" i="93"/>
  <c r="P27" i="93" s="1"/>
  <c r="O4" i="93"/>
  <c r="O27" i="93" s="1"/>
  <c r="N4" i="93"/>
  <c r="M4" i="93"/>
  <c r="M27" i="93" s="1"/>
  <c r="M30" i="93" s="1"/>
  <c r="L4" i="93"/>
  <c r="L27" i="93" s="1"/>
  <c r="K4" i="93"/>
  <c r="K27" i="93" s="1"/>
  <c r="K30" i="93" s="1"/>
  <c r="J4" i="93"/>
  <c r="I4" i="93"/>
  <c r="I27" i="93" s="1"/>
  <c r="D4" i="93"/>
  <c r="D27" i="93" s="1"/>
  <c r="H3" i="93"/>
  <c r="S37" i="92"/>
  <c r="R37" i="92"/>
  <c r="Q37" i="92"/>
  <c r="P37" i="92"/>
  <c r="O37" i="92"/>
  <c r="N37" i="92"/>
  <c r="M37" i="92"/>
  <c r="L37" i="92"/>
  <c r="K37" i="92"/>
  <c r="J37" i="92"/>
  <c r="I37" i="92"/>
  <c r="H37" i="92"/>
  <c r="D37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D36" i="92"/>
  <c r="S35" i="92"/>
  <c r="R35" i="92"/>
  <c r="Q35" i="92"/>
  <c r="P35" i="92"/>
  <c r="O35" i="92"/>
  <c r="N35" i="92"/>
  <c r="M35" i="92"/>
  <c r="L35" i="92"/>
  <c r="K35" i="92"/>
  <c r="J35" i="92"/>
  <c r="I35" i="92"/>
  <c r="D35" i="92"/>
  <c r="H35" i="92" s="1"/>
  <c r="S34" i="92"/>
  <c r="R34" i="92"/>
  <c r="Q34" i="92"/>
  <c r="P34" i="92"/>
  <c r="O34" i="92"/>
  <c r="N34" i="92"/>
  <c r="M34" i="92"/>
  <c r="L34" i="92"/>
  <c r="K34" i="92"/>
  <c r="J34" i="92"/>
  <c r="I34" i="92"/>
  <c r="D34" i="92"/>
  <c r="H34" i="92" s="1"/>
  <c r="S33" i="92"/>
  <c r="R33" i="92"/>
  <c r="Q33" i="92"/>
  <c r="P33" i="92"/>
  <c r="O33" i="92"/>
  <c r="N33" i="92"/>
  <c r="M33" i="92"/>
  <c r="L33" i="92"/>
  <c r="K33" i="92"/>
  <c r="J33" i="92"/>
  <c r="I33" i="92"/>
  <c r="D33" i="92"/>
  <c r="H33" i="92" s="1"/>
  <c r="S32" i="92"/>
  <c r="R32" i="92"/>
  <c r="Q32" i="92"/>
  <c r="P32" i="92"/>
  <c r="O32" i="92"/>
  <c r="N32" i="92"/>
  <c r="M32" i="92"/>
  <c r="L32" i="92"/>
  <c r="K32" i="92"/>
  <c r="J32" i="92"/>
  <c r="I32" i="92"/>
  <c r="H32" i="92"/>
  <c r="D32" i="92"/>
  <c r="R29" i="92"/>
  <c r="N29" i="92"/>
  <c r="J29" i="92"/>
  <c r="R27" i="92"/>
  <c r="N27" i="92"/>
  <c r="K27" i="92"/>
  <c r="J27" i="92"/>
  <c r="S26" i="92"/>
  <c r="P26" i="92"/>
  <c r="O26" i="92"/>
  <c r="K26" i="92"/>
  <c r="H26" i="92"/>
  <c r="S25" i="92"/>
  <c r="N26" i="92" s="1"/>
  <c r="R25" i="92"/>
  <c r="R26" i="92" s="1"/>
  <c r="Q25" i="92"/>
  <c r="P25" i="92"/>
  <c r="O25" i="92"/>
  <c r="J26" i="92" s="1"/>
  <c r="N25" i="92"/>
  <c r="M25" i="92"/>
  <c r="M29" i="92" s="1"/>
  <c r="L25" i="92"/>
  <c r="K25" i="92"/>
  <c r="J25" i="92"/>
  <c r="I25" i="92"/>
  <c r="H25" i="92"/>
  <c r="D25" i="92"/>
  <c r="Q24" i="92"/>
  <c r="O23" i="92"/>
  <c r="O24" i="92" s="1"/>
  <c r="N23" i="92"/>
  <c r="I24" i="92" s="1"/>
  <c r="S21" i="92"/>
  <c r="R21" i="92"/>
  <c r="Q21" i="92"/>
  <c r="P21" i="92"/>
  <c r="O21" i="92"/>
  <c r="N21" i="92"/>
  <c r="M21" i="92"/>
  <c r="L21" i="92"/>
  <c r="K21" i="92"/>
  <c r="J21" i="92"/>
  <c r="I21" i="92"/>
  <c r="D21" i="92"/>
  <c r="S16" i="92"/>
  <c r="R16" i="92"/>
  <c r="Q16" i="92"/>
  <c r="P16" i="92"/>
  <c r="O16" i="92"/>
  <c r="N16" i="92"/>
  <c r="M16" i="92"/>
  <c r="L16" i="92"/>
  <c r="K16" i="92"/>
  <c r="J16" i="92"/>
  <c r="I16" i="92"/>
  <c r="D16" i="92"/>
  <c r="H16" i="92" s="1"/>
  <c r="S15" i="92"/>
  <c r="R15" i="92"/>
  <c r="Q15" i="92"/>
  <c r="P15" i="92"/>
  <c r="O15" i="92"/>
  <c r="N15" i="92"/>
  <c r="M15" i="92"/>
  <c r="L15" i="92"/>
  <c r="K15" i="92"/>
  <c r="J15" i="92"/>
  <c r="I15" i="92"/>
  <c r="D15" i="92"/>
  <c r="H15" i="92" s="1"/>
  <c r="S14" i="92"/>
  <c r="R14" i="92"/>
  <c r="Q14" i="92"/>
  <c r="P14" i="92"/>
  <c r="O14" i="92"/>
  <c r="N14" i="92"/>
  <c r="M14" i="92"/>
  <c r="L14" i="92"/>
  <c r="K14" i="92"/>
  <c r="J14" i="92"/>
  <c r="I14" i="92"/>
  <c r="D14" i="92"/>
  <c r="H14" i="92" s="1"/>
  <c r="S13" i="92"/>
  <c r="R13" i="92"/>
  <c r="Q13" i="92"/>
  <c r="P13" i="92"/>
  <c r="O13" i="92"/>
  <c r="N13" i="92"/>
  <c r="M13" i="92"/>
  <c r="L13" i="92"/>
  <c r="K13" i="92"/>
  <c r="J13" i="92"/>
  <c r="I13" i="92"/>
  <c r="H13" i="92"/>
  <c r="D13" i="92"/>
  <c r="S12" i="92"/>
  <c r="R12" i="92"/>
  <c r="Q12" i="92"/>
  <c r="P12" i="92"/>
  <c r="O12" i="92"/>
  <c r="N12" i="92"/>
  <c r="M12" i="92"/>
  <c r="L12" i="92"/>
  <c r="K12" i="92"/>
  <c r="J12" i="92"/>
  <c r="I12" i="92"/>
  <c r="D12" i="92"/>
  <c r="H12" i="92" s="1"/>
  <c r="S11" i="92"/>
  <c r="R11" i="92"/>
  <c r="Q11" i="92"/>
  <c r="P11" i="92"/>
  <c r="O11" i="92"/>
  <c r="N11" i="92"/>
  <c r="M11" i="92"/>
  <c r="L11" i="92"/>
  <c r="K11" i="92"/>
  <c r="J11" i="92"/>
  <c r="I11" i="92"/>
  <c r="D11" i="92"/>
  <c r="H11" i="92" s="1"/>
  <c r="S9" i="92"/>
  <c r="R9" i="92"/>
  <c r="Q9" i="92"/>
  <c r="P9" i="92"/>
  <c r="O9" i="92"/>
  <c r="N9" i="92"/>
  <c r="M9" i="92"/>
  <c r="L9" i="92"/>
  <c r="K9" i="92"/>
  <c r="J9" i="92"/>
  <c r="I9" i="92"/>
  <c r="D9" i="92"/>
  <c r="S8" i="92"/>
  <c r="R8" i="92"/>
  <c r="Q8" i="92"/>
  <c r="P8" i="92"/>
  <c r="O8" i="92"/>
  <c r="N8" i="92"/>
  <c r="M8" i="92"/>
  <c r="L8" i="92"/>
  <c r="K8" i="92"/>
  <c r="J8" i="92"/>
  <c r="I8" i="92"/>
  <c r="H8" i="92"/>
  <c r="D8" i="92"/>
  <c r="S7" i="92"/>
  <c r="R7" i="92"/>
  <c r="Q7" i="92"/>
  <c r="P7" i="92"/>
  <c r="O7" i="92"/>
  <c r="N7" i="92"/>
  <c r="M7" i="92"/>
  <c r="L7" i="92"/>
  <c r="K7" i="92"/>
  <c r="J7" i="92"/>
  <c r="I7" i="92"/>
  <c r="D7" i="92"/>
  <c r="H7" i="92" s="1"/>
  <c r="S6" i="92"/>
  <c r="R6" i="92"/>
  <c r="R23" i="92" s="1"/>
  <c r="Q6" i="92"/>
  <c r="P6" i="92"/>
  <c r="O6" i="92"/>
  <c r="N6" i="92"/>
  <c r="M6" i="92"/>
  <c r="L6" i="92"/>
  <c r="K6" i="92"/>
  <c r="J6" i="92"/>
  <c r="J23" i="92" s="1"/>
  <c r="I6" i="92"/>
  <c r="D6" i="92"/>
  <c r="S5" i="92"/>
  <c r="S23" i="92" s="1"/>
  <c r="R5" i="92"/>
  <c r="Q5" i="92"/>
  <c r="Q23" i="92" s="1"/>
  <c r="P5" i="92"/>
  <c r="P23" i="92" s="1"/>
  <c r="O5" i="92"/>
  <c r="N5" i="92"/>
  <c r="M5" i="92"/>
  <c r="M23" i="92" s="1"/>
  <c r="L5" i="92"/>
  <c r="L23" i="92" s="1"/>
  <c r="K5" i="92"/>
  <c r="K23" i="92" s="1"/>
  <c r="J5" i="92"/>
  <c r="I5" i="92"/>
  <c r="I23" i="92" s="1"/>
  <c r="H5" i="92"/>
  <c r="D5" i="92"/>
  <c r="S4" i="92"/>
  <c r="R4" i="92"/>
  <c r="Q4" i="92"/>
  <c r="Q27" i="92" s="1"/>
  <c r="P4" i="92"/>
  <c r="O4" i="92"/>
  <c r="N4" i="92"/>
  <c r="M4" i="92"/>
  <c r="M27" i="92" s="1"/>
  <c r="L4" i="92"/>
  <c r="K4" i="92"/>
  <c r="J4" i="92"/>
  <c r="I4" i="92"/>
  <c r="I27" i="92" s="1"/>
  <c r="H4" i="92"/>
  <c r="D4" i="92"/>
  <c r="H3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D35" i="91"/>
  <c r="H35" i="91" s="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D34" i="91"/>
  <c r="H34" i="91" s="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D33" i="91"/>
  <c r="H33" i="91" s="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D32" i="91"/>
  <c r="H32" i="91" s="1"/>
  <c r="Z29" i="91"/>
  <c r="V29" i="91"/>
  <c r="U29" i="91"/>
  <c r="R29" i="91"/>
  <c r="N29" i="91"/>
  <c r="M29" i="91"/>
  <c r="J29" i="91"/>
  <c r="U28" i="91"/>
  <c r="M28" i="91"/>
  <c r="Y27" i="91"/>
  <c r="U27" i="91"/>
  <c r="T27" i="91"/>
  <c r="Q27" i="91"/>
  <c r="M27" i="91"/>
  <c r="L27" i="91"/>
  <c r="L30" i="91" s="1"/>
  <c r="I27" i="91"/>
  <c r="Y26" i="91"/>
  <c r="X26" i="91"/>
  <c r="U26" i="91"/>
  <c r="Q26" i="91"/>
  <c r="P26" i="91"/>
  <c r="M26" i="91"/>
  <c r="I26" i="91"/>
  <c r="H26" i="91"/>
  <c r="Z25" i="91"/>
  <c r="Z26" i="91" s="1"/>
  <c r="Y25" i="91"/>
  <c r="Y29" i="91" s="1"/>
  <c r="X25" i="91"/>
  <c r="W25" i="91"/>
  <c r="W26" i="91" s="1"/>
  <c r="V25" i="91"/>
  <c r="V26" i="91" s="1"/>
  <c r="U25" i="91"/>
  <c r="T25" i="91"/>
  <c r="S25" i="91"/>
  <c r="S29" i="91" s="1"/>
  <c r="R25" i="91"/>
  <c r="Q25" i="91"/>
  <c r="Q29" i="91" s="1"/>
  <c r="P25" i="91"/>
  <c r="O25" i="91"/>
  <c r="O29" i="91" s="1"/>
  <c r="N25" i="91"/>
  <c r="M25" i="91"/>
  <c r="L25" i="91"/>
  <c r="L29" i="91" s="1"/>
  <c r="K25" i="91"/>
  <c r="K29" i="91" s="1"/>
  <c r="J25" i="91"/>
  <c r="I25" i="91"/>
  <c r="D26" i="91" s="1"/>
  <c r="H25" i="91"/>
  <c r="H29" i="91" s="1"/>
  <c r="D25" i="91"/>
  <c r="Y24" i="91"/>
  <c r="Q24" i="91"/>
  <c r="Y23" i="91"/>
  <c r="X23" i="91"/>
  <c r="U23" i="91"/>
  <c r="P24" i="91" s="1"/>
  <c r="Q23" i="91"/>
  <c r="P23" i="91"/>
  <c r="M23" i="91"/>
  <c r="I23" i="9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D21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D16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D15" i="9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D14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D13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D12" i="9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D11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D9" i="91"/>
  <c r="H9" i="91" s="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D8" i="91"/>
  <c r="H8" i="91" s="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D7" i="91"/>
  <c r="H7" i="91" s="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D6" i="91"/>
  <c r="H6" i="91" s="1"/>
  <c r="Z5" i="91"/>
  <c r="Z23" i="91" s="1"/>
  <c r="Y5" i="91"/>
  <c r="X5" i="91"/>
  <c r="W5" i="91"/>
  <c r="W23" i="91" s="1"/>
  <c r="V5" i="91"/>
  <c r="V23" i="91" s="1"/>
  <c r="V24" i="91" s="1"/>
  <c r="U5" i="91"/>
  <c r="T5" i="91"/>
  <c r="T23" i="91" s="1"/>
  <c r="S5" i="91"/>
  <c r="S23" i="91" s="1"/>
  <c r="R5" i="91"/>
  <c r="R23" i="91" s="1"/>
  <c r="Q5" i="91"/>
  <c r="P5" i="91"/>
  <c r="O5" i="91"/>
  <c r="O23" i="91" s="1"/>
  <c r="N5" i="91"/>
  <c r="N23" i="91" s="1"/>
  <c r="I24" i="91" s="1"/>
  <c r="M5" i="91"/>
  <c r="L5" i="91"/>
  <c r="L23" i="91" s="1"/>
  <c r="L24" i="91" s="1"/>
  <c r="K5" i="91"/>
  <c r="K23" i="91" s="1"/>
  <c r="J5" i="91"/>
  <c r="J23" i="91" s="1"/>
  <c r="I5" i="91"/>
  <c r="D5" i="91"/>
  <c r="D23" i="91" s="1"/>
  <c r="Z4" i="91"/>
  <c r="Z27" i="91" s="1"/>
  <c r="Y4" i="91"/>
  <c r="X4" i="91"/>
  <c r="X27" i="91" s="1"/>
  <c r="W4" i="91"/>
  <c r="W27" i="91" s="1"/>
  <c r="V4" i="91"/>
  <c r="V27" i="91" s="1"/>
  <c r="U4" i="91"/>
  <c r="T4" i="91"/>
  <c r="S4" i="91"/>
  <c r="S27" i="91" s="1"/>
  <c r="R4" i="91"/>
  <c r="R27" i="91" s="1"/>
  <c r="R30" i="91" s="1"/>
  <c r="Q4" i="91"/>
  <c r="P4" i="91"/>
  <c r="P27" i="91" s="1"/>
  <c r="O4" i="91"/>
  <c r="O27" i="91" s="1"/>
  <c r="N4" i="91"/>
  <c r="N27" i="91" s="1"/>
  <c r="M4" i="91"/>
  <c r="L4" i="91"/>
  <c r="K4" i="91"/>
  <c r="K27" i="91" s="1"/>
  <c r="K30" i="91" s="1"/>
  <c r="J4" i="91"/>
  <c r="J27" i="91" s="1"/>
  <c r="J30" i="91" s="1"/>
  <c r="I4" i="91"/>
  <c r="D4" i="91"/>
  <c r="D27" i="91" s="1"/>
  <c r="H3" i="91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D37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D36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D35" i="90"/>
  <c r="H35" i="90" s="1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H34" i="90"/>
  <c r="D34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D33" i="90"/>
  <c r="H33" i="90" s="1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H32" i="90"/>
  <c r="D32" i="90"/>
  <c r="X29" i="90"/>
  <c r="T29" i="90"/>
  <c r="S29" i="90"/>
  <c r="P29" i="90"/>
  <c r="L29" i="90"/>
  <c r="K29" i="90"/>
  <c r="W27" i="90"/>
  <c r="V27" i="90"/>
  <c r="R27" i="90"/>
  <c r="O27" i="90"/>
  <c r="N27" i="90"/>
  <c r="J27" i="90"/>
  <c r="D27" i="90"/>
  <c r="X26" i="90"/>
  <c r="U26" i="90"/>
  <c r="T26" i="90"/>
  <c r="P26" i="90"/>
  <c r="L26" i="90"/>
  <c r="H26" i="90"/>
  <c r="X25" i="90"/>
  <c r="W25" i="90"/>
  <c r="V25" i="90"/>
  <c r="U25" i="90"/>
  <c r="T25" i="90"/>
  <c r="S25" i="90"/>
  <c r="R25" i="90"/>
  <c r="Q25" i="90"/>
  <c r="P25" i="90"/>
  <c r="O25" i="90"/>
  <c r="N25" i="90"/>
  <c r="N29" i="90" s="1"/>
  <c r="M25" i="90"/>
  <c r="L25" i="90"/>
  <c r="K25" i="90"/>
  <c r="J25" i="90"/>
  <c r="J29" i="90" s="1"/>
  <c r="I25" i="90"/>
  <c r="D26" i="90" s="1"/>
  <c r="D25" i="90"/>
  <c r="H25" i="90" s="1"/>
  <c r="H29" i="90" s="1"/>
  <c r="T24" i="90"/>
  <c r="W23" i="90"/>
  <c r="V23" i="90"/>
  <c r="O23" i="90"/>
  <c r="N23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H21" i="90"/>
  <c r="D21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D16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D15" i="90"/>
  <c r="H15" i="90" s="1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H14" i="90"/>
  <c r="D14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D13" i="90"/>
  <c r="H13" i="90" s="1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D12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D11" i="90"/>
  <c r="H11" i="90" s="1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D9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D8" i="90"/>
  <c r="H8" i="90" s="1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D7" i="90"/>
  <c r="H7" i="90" s="1"/>
  <c r="X6" i="90"/>
  <c r="W6" i="90"/>
  <c r="V6" i="90"/>
  <c r="U6" i="90"/>
  <c r="T6" i="90"/>
  <c r="S6" i="90"/>
  <c r="S23" i="90" s="1"/>
  <c r="N24" i="90" s="1"/>
  <c r="R6" i="90"/>
  <c r="Q6" i="90"/>
  <c r="P6" i="90"/>
  <c r="O6" i="90"/>
  <c r="N6" i="90"/>
  <c r="M6" i="90"/>
  <c r="L6" i="90"/>
  <c r="K6" i="90"/>
  <c r="K23" i="90" s="1"/>
  <c r="J6" i="90"/>
  <c r="I6" i="90"/>
  <c r="D6" i="90"/>
  <c r="X5" i="90"/>
  <c r="X23" i="90" s="1"/>
  <c r="W5" i="90"/>
  <c r="V5" i="90"/>
  <c r="U5" i="90"/>
  <c r="U23" i="90" s="1"/>
  <c r="T5" i="90"/>
  <c r="T23" i="90" s="1"/>
  <c r="S5" i="90"/>
  <c r="R5" i="90"/>
  <c r="R23" i="90" s="1"/>
  <c r="Q5" i="90"/>
  <c r="Q23" i="90" s="1"/>
  <c r="L24" i="90" s="1"/>
  <c r="P5" i="90"/>
  <c r="P23" i="90" s="1"/>
  <c r="K24" i="90" s="1"/>
  <c r="O5" i="90"/>
  <c r="N5" i="90"/>
  <c r="M5" i="90"/>
  <c r="M23" i="90" s="1"/>
  <c r="L5" i="90"/>
  <c r="L23" i="90" s="1"/>
  <c r="K5" i="90"/>
  <c r="J5" i="90"/>
  <c r="J23" i="90" s="1"/>
  <c r="I5" i="90"/>
  <c r="I23" i="90" s="1"/>
  <c r="D5" i="90"/>
  <c r="H5" i="90" s="1"/>
  <c r="X4" i="90"/>
  <c r="W4" i="90"/>
  <c r="V4" i="90"/>
  <c r="U4" i="90"/>
  <c r="T4" i="90"/>
  <c r="S4" i="90"/>
  <c r="S27" i="90" s="1"/>
  <c r="R4" i="90"/>
  <c r="Q4" i="90"/>
  <c r="P4" i="90"/>
  <c r="O4" i="90"/>
  <c r="N4" i="90"/>
  <c r="M4" i="90"/>
  <c r="L4" i="90"/>
  <c r="K4" i="90"/>
  <c r="K27" i="90" s="1"/>
  <c r="J4" i="90"/>
  <c r="I4" i="90"/>
  <c r="D4" i="90"/>
  <c r="H4" i="90" s="1"/>
  <c r="H3" i="90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D37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D36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H35" i="89"/>
  <c r="D35" i="89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D34" i="89"/>
  <c r="H34" i="89" s="1"/>
  <c r="Y33" i="89"/>
  <c r="X33" i="89"/>
  <c r="W33" i="89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H33" i="89"/>
  <c r="D33" i="89"/>
  <c r="Y32" i="89"/>
  <c r="X32" i="89"/>
  <c r="W32" i="89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H32" i="89"/>
  <c r="D32" i="89"/>
  <c r="T30" i="89"/>
  <c r="O30" i="89"/>
  <c r="Y29" i="89"/>
  <c r="V29" i="89"/>
  <c r="R29" i="89"/>
  <c r="N29" i="89"/>
  <c r="J29" i="89"/>
  <c r="I29" i="89"/>
  <c r="X28" i="89"/>
  <c r="P28" i="89"/>
  <c r="K28" i="89"/>
  <c r="S27" i="89"/>
  <c r="K27" i="89"/>
  <c r="K30" i="89" s="1"/>
  <c r="Y26" i="89"/>
  <c r="V26" i="89"/>
  <c r="R26" i="89"/>
  <c r="N26" i="89"/>
  <c r="J26" i="89"/>
  <c r="I26" i="89"/>
  <c r="Y25" i="89"/>
  <c r="T26" i="89" s="1"/>
  <c r="X25" i="89"/>
  <c r="W25" i="89"/>
  <c r="W29" i="89" s="1"/>
  <c r="V25" i="89"/>
  <c r="U25" i="89"/>
  <c r="T25" i="89"/>
  <c r="S25" i="89"/>
  <c r="S29" i="89" s="1"/>
  <c r="R25" i="89"/>
  <c r="Q25" i="89"/>
  <c r="L26" i="89" s="1"/>
  <c r="P25" i="89"/>
  <c r="O25" i="89"/>
  <c r="O29" i="89" s="1"/>
  <c r="N25" i="89"/>
  <c r="M25" i="89"/>
  <c r="L25" i="89"/>
  <c r="K25" i="89"/>
  <c r="K29" i="89" s="1"/>
  <c r="J25" i="89"/>
  <c r="I25" i="89"/>
  <c r="D26" i="89" s="1"/>
  <c r="H25" i="89"/>
  <c r="D25" i="89"/>
  <c r="V23" i="89"/>
  <c r="S23" i="89"/>
  <c r="N24" i="89" s="1"/>
  <c r="R23" i="89"/>
  <c r="N23" i="89"/>
  <c r="K23" i="89"/>
  <c r="J23" i="89"/>
  <c r="Y21" i="89"/>
  <c r="X21" i="89"/>
  <c r="W21" i="89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H21" i="89"/>
  <c r="D21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D16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D15" i="89"/>
  <c r="H15" i="89" s="1"/>
  <c r="Y14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D14" i="89"/>
  <c r="H14" i="89" s="1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D13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D12" i="89"/>
  <c r="H12" i="89" s="1"/>
  <c r="Y11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D11" i="89"/>
  <c r="H11" i="89" s="1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D9" i="89"/>
  <c r="Y8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D8" i="89"/>
  <c r="H8" i="89" s="1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D7" i="89"/>
  <c r="H7" i="89" s="1"/>
  <c r="Y6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H6" i="89"/>
  <c r="D6" i="89"/>
  <c r="Y5" i="89"/>
  <c r="Y23" i="89" s="1"/>
  <c r="Y24" i="89" s="1"/>
  <c r="X5" i="89"/>
  <c r="W5" i="89"/>
  <c r="W23" i="89" s="1"/>
  <c r="V5" i="89"/>
  <c r="U5" i="89"/>
  <c r="T5" i="89"/>
  <c r="S5" i="89"/>
  <c r="R5" i="89"/>
  <c r="Q5" i="89"/>
  <c r="P5" i="89"/>
  <c r="O5" i="89"/>
  <c r="O23" i="89" s="1"/>
  <c r="N5" i="89"/>
  <c r="M5" i="89"/>
  <c r="L5" i="89"/>
  <c r="K5" i="89"/>
  <c r="J5" i="89"/>
  <c r="I5" i="89"/>
  <c r="D5" i="89"/>
  <c r="Y4" i="89"/>
  <c r="Y27" i="89" s="1"/>
  <c r="X4" i="89"/>
  <c r="X27" i="89" s="1"/>
  <c r="X30" i="89" s="1"/>
  <c r="W4" i="89"/>
  <c r="W27" i="89" s="1"/>
  <c r="V4" i="89"/>
  <c r="V27" i="89" s="1"/>
  <c r="U4" i="89"/>
  <c r="U27" i="89" s="1"/>
  <c r="T4" i="89"/>
  <c r="T27" i="89" s="1"/>
  <c r="S4" i="89"/>
  <c r="R4" i="89"/>
  <c r="R27" i="89" s="1"/>
  <c r="Q4" i="89"/>
  <c r="Q27" i="89" s="1"/>
  <c r="P4" i="89"/>
  <c r="P27" i="89" s="1"/>
  <c r="P30" i="89" s="1"/>
  <c r="O4" i="89"/>
  <c r="O27" i="89" s="1"/>
  <c r="N4" i="89"/>
  <c r="N27" i="89" s="1"/>
  <c r="M4" i="89"/>
  <c r="M27" i="89" s="1"/>
  <c r="L4" i="89"/>
  <c r="L27" i="89" s="1"/>
  <c r="K4" i="89"/>
  <c r="J4" i="89"/>
  <c r="J27" i="89" s="1"/>
  <c r="J30" i="89" s="1"/>
  <c r="I4" i="89"/>
  <c r="I27" i="89" s="1"/>
  <c r="D4" i="89"/>
  <c r="H4" i="89" s="1"/>
  <c r="H27" i="89" s="1"/>
  <c r="H30" i="89" s="1"/>
  <c r="H3" i="89"/>
  <c r="R37" i="88"/>
  <c r="Q37" i="88"/>
  <c r="P37" i="88"/>
  <c r="O37" i="88"/>
  <c r="N37" i="88"/>
  <c r="M37" i="88"/>
  <c r="L37" i="88"/>
  <c r="K37" i="88"/>
  <c r="J37" i="88"/>
  <c r="I37" i="88"/>
  <c r="H37" i="88"/>
  <c r="D37" i="88"/>
  <c r="R36" i="88"/>
  <c r="Q36" i="88"/>
  <c r="P36" i="88"/>
  <c r="O36" i="88"/>
  <c r="N36" i="88"/>
  <c r="M36" i="88"/>
  <c r="L36" i="88"/>
  <c r="K36" i="88"/>
  <c r="J36" i="88"/>
  <c r="I36" i="88"/>
  <c r="H36" i="88"/>
  <c r="D36" i="88"/>
  <c r="R35" i="88"/>
  <c r="Q35" i="88"/>
  <c r="P35" i="88"/>
  <c r="O35" i="88"/>
  <c r="N35" i="88"/>
  <c r="M35" i="88"/>
  <c r="L35" i="88"/>
  <c r="K35" i="88"/>
  <c r="J35" i="88"/>
  <c r="I35" i="88"/>
  <c r="D35" i="88"/>
  <c r="H35" i="88" s="1"/>
  <c r="R34" i="88"/>
  <c r="Q34" i="88"/>
  <c r="P34" i="88"/>
  <c r="O34" i="88"/>
  <c r="N34" i="88"/>
  <c r="M34" i="88"/>
  <c r="L34" i="88"/>
  <c r="K34" i="88"/>
  <c r="J34" i="88"/>
  <c r="I34" i="88"/>
  <c r="D34" i="88"/>
  <c r="H34" i="88" s="1"/>
  <c r="R33" i="88"/>
  <c r="Q33" i="88"/>
  <c r="P33" i="88"/>
  <c r="O33" i="88"/>
  <c r="N33" i="88"/>
  <c r="M33" i="88"/>
  <c r="L33" i="88"/>
  <c r="K33" i="88"/>
  <c r="J33" i="88"/>
  <c r="I33" i="88"/>
  <c r="D33" i="88"/>
  <c r="H33" i="88" s="1"/>
  <c r="R32" i="88"/>
  <c r="Q32" i="88"/>
  <c r="P32" i="88"/>
  <c r="O32" i="88"/>
  <c r="N32" i="88"/>
  <c r="M32" i="88"/>
  <c r="L32" i="88"/>
  <c r="K32" i="88"/>
  <c r="J32" i="88"/>
  <c r="I32" i="88"/>
  <c r="D32" i="88"/>
  <c r="H32" i="88" s="1"/>
  <c r="R30" i="88"/>
  <c r="J30" i="88"/>
  <c r="R29" i="88"/>
  <c r="N29" i="88"/>
  <c r="M29" i="88"/>
  <c r="J29" i="88"/>
  <c r="Q28" i="88"/>
  <c r="I28" i="88"/>
  <c r="M27" i="88"/>
  <c r="M30" i="88" s="1"/>
  <c r="Q26" i="88"/>
  <c r="I26" i="88"/>
  <c r="R25" i="88"/>
  <c r="R26" i="88" s="1"/>
  <c r="Q25" i="88"/>
  <c r="Q29" i="88" s="1"/>
  <c r="P25" i="88"/>
  <c r="O25" i="88"/>
  <c r="O26" i="88" s="1"/>
  <c r="N25" i="88"/>
  <c r="N26" i="88" s="1"/>
  <c r="M25" i="88"/>
  <c r="M26" i="88" s="1"/>
  <c r="L25" i="88"/>
  <c r="L29" i="88" s="1"/>
  <c r="K25" i="88"/>
  <c r="J25" i="88"/>
  <c r="I25" i="88"/>
  <c r="D26" i="88" s="1"/>
  <c r="H25" i="88"/>
  <c r="D25" i="88"/>
  <c r="M24" i="88"/>
  <c r="Q23" i="88"/>
  <c r="Q24" i="88" s="1"/>
  <c r="I23" i="88"/>
  <c r="D24" i="88" s="1"/>
  <c r="H23" i="88"/>
  <c r="R21" i="88"/>
  <c r="Q21" i="88"/>
  <c r="P21" i="88"/>
  <c r="O21" i="88"/>
  <c r="N21" i="88"/>
  <c r="M21" i="88"/>
  <c r="L21" i="88"/>
  <c r="K21" i="88"/>
  <c r="J21" i="88"/>
  <c r="I21" i="88"/>
  <c r="H21" i="88"/>
  <c r="D21" i="88"/>
  <c r="R16" i="88"/>
  <c r="Q16" i="88"/>
  <c r="P16" i="88"/>
  <c r="O16" i="88"/>
  <c r="N16" i="88"/>
  <c r="M16" i="88"/>
  <c r="L16" i="88"/>
  <c r="K16" i="88"/>
  <c r="J16" i="88"/>
  <c r="I16" i="88"/>
  <c r="D16" i="88"/>
  <c r="H16" i="88" s="1"/>
  <c r="R15" i="88"/>
  <c r="Q15" i="88"/>
  <c r="P15" i="88"/>
  <c r="O15" i="88"/>
  <c r="N15" i="88"/>
  <c r="M15" i="88"/>
  <c r="L15" i="88"/>
  <c r="K15" i="88"/>
  <c r="J15" i="88"/>
  <c r="I15" i="88"/>
  <c r="D15" i="88"/>
  <c r="H15" i="88" s="1"/>
  <c r="R14" i="88"/>
  <c r="Q14" i="88"/>
  <c r="P14" i="88"/>
  <c r="O14" i="88"/>
  <c r="N14" i="88"/>
  <c r="M14" i="88"/>
  <c r="L14" i="88"/>
  <c r="K14" i="88"/>
  <c r="J14" i="88"/>
  <c r="I14" i="88"/>
  <c r="D14" i="88"/>
  <c r="H14" i="88" s="1"/>
  <c r="R13" i="88"/>
  <c r="Q13" i="88"/>
  <c r="P13" i="88"/>
  <c r="O13" i="88"/>
  <c r="N13" i="88"/>
  <c r="M13" i="88"/>
  <c r="L13" i="88"/>
  <c r="K13" i="88"/>
  <c r="J13" i="88"/>
  <c r="I13" i="88"/>
  <c r="D13" i="88"/>
  <c r="H13" i="88" s="1"/>
  <c r="R12" i="88"/>
  <c r="Q12" i="88"/>
  <c r="P12" i="88"/>
  <c r="O12" i="88"/>
  <c r="N12" i="88"/>
  <c r="M12" i="88"/>
  <c r="L12" i="88"/>
  <c r="K12" i="88"/>
  <c r="J12" i="88"/>
  <c r="I12" i="88"/>
  <c r="D12" i="88"/>
  <c r="H12" i="88" s="1"/>
  <c r="R11" i="88"/>
  <c r="Q11" i="88"/>
  <c r="P11" i="88"/>
  <c r="O11" i="88"/>
  <c r="N11" i="88"/>
  <c r="M11" i="88"/>
  <c r="L11" i="88"/>
  <c r="K11" i="88"/>
  <c r="J11" i="88"/>
  <c r="I11" i="88"/>
  <c r="D11" i="88"/>
  <c r="H11" i="88" s="1"/>
  <c r="R9" i="88"/>
  <c r="Q9" i="88"/>
  <c r="P9" i="88"/>
  <c r="O9" i="88"/>
  <c r="N9" i="88"/>
  <c r="M9" i="88"/>
  <c r="L9" i="88"/>
  <c r="K9" i="88"/>
  <c r="J9" i="88"/>
  <c r="I9" i="88"/>
  <c r="H9" i="88"/>
  <c r="D9" i="88"/>
  <c r="R8" i="88"/>
  <c r="Q8" i="88"/>
  <c r="P8" i="88"/>
  <c r="O8" i="88"/>
  <c r="N8" i="88"/>
  <c r="M8" i="88"/>
  <c r="L8" i="88"/>
  <c r="K8" i="88"/>
  <c r="J8" i="88"/>
  <c r="I8" i="88"/>
  <c r="H8" i="88"/>
  <c r="D8" i="88"/>
  <c r="R7" i="88"/>
  <c r="Q7" i="88"/>
  <c r="P7" i="88"/>
  <c r="O7" i="88"/>
  <c r="N7" i="88"/>
  <c r="M7" i="88"/>
  <c r="L7" i="88"/>
  <c r="K7" i="88"/>
  <c r="J7" i="88"/>
  <c r="I7" i="88"/>
  <c r="H7" i="88"/>
  <c r="D7" i="88"/>
  <c r="R6" i="88"/>
  <c r="Q6" i="88"/>
  <c r="P6" i="88"/>
  <c r="O6" i="88"/>
  <c r="N6" i="88"/>
  <c r="M6" i="88"/>
  <c r="L6" i="88"/>
  <c r="K6" i="88"/>
  <c r="J6" i="88"/>
  <c r="I6" i="88"/>
  <c r="H6" i="88"/>
  <c r="D6" i="88"/>
  <c r="R5" i="88"/>
  <c r="R23" i="88" s="1"/>
  <c r="R24" i="88" s="1"/>
  <c r="Q5" i="88"/>
  <c r="P5" i="88"/>
  <c r="P23" i="88" s="1"/>
  <c r="O5" i="88"/>
  <c r="O23" i="88" s="1"/>
  <c r="N5" i="88"/>
  <c r="N23" i="88" s="1"/>
  <c r="N24" i="88" s="1"/>
  <c r="M5" i="88"/>
  <c r="M23" i="88" s="1"/>
  <c r="L5" i="88"/>
  <c r="L23" i="88" s="1"/>
  <c r="K5" i="88"/>
  <c r="K23" i="88" s="1"/>
  <c r="J5" i="88"/>
  <c r="J23" i="88" s="1"/>
  <c r="I5" i="88"/>
  <c r="H5" i="88"/>
  <c r="D5" i="88"/>
  <c r="D23" i="88" s="1"/>
  <c r="R4" i="88"/>
  <c r="R27" i="88" s="1"/>
  <c r="R28" i="88" s="1"/>
  <c r="Q4" i="88"/>
  <c r="Q27" i="88" s="1"/>
  <c r="P4" i="88"/>
  <c r="P27" i="88" s="1"/>
  <c r="O4" i="88"/>
  <c r="O27" i="88" s="1"/>
  <c r="N4" i="88"/>
  <c r="N27" i="88" s="1"/>
  <c r="N28" i="88" s="1"/>
  <c r="M4" i="88"/>
  <c r="L4" i="88"/>
  <c r="L27" i="88" s="1"/>
  <c r="K4" i="88"/>
  <c r="K27" i="88" s="1"/>
  <c r="J4" i="88"/>
  <c r="J27" i="88" s="1"/>
  <c r="I4" i="88"/>
  <c r="I27" i="88" s="1"/>
  <c r="H4" i="88"/>
  <c r="H27" i="88" s="1"/>
  <c r="H30" i="88" s="1"/>
  <c r="D4" i="88"/>
  <c r="D27" i="88" s="1"/>
  <c r="H3" i="88"/>
  <c r="Z37" i="87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D37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D36" i="87"/>
  <c r="Z35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D35" i="87"/>
  <c r="H35" i="87" s="1"/>
  <c r="Z34" i="87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D34" i="87"/>
  <c r="H34" i="87" s="1"/>
  <c r="Z33" i="87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D33" i="87"/>
  <c r="H33" i="87" s="1"/>
  <c r="Z32" i="87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D32" i="87"/>
  <c r="H32" i="87" s="1"/>
  <c r="Y30" i="87"/>
  <c r="Q30" i="87"/>
  <c r="I30" i="87"/>
  <c r="Z29" i="87"/>
  <c r="Y29" i="87"/>
  <c r="U29" i="87"/>
  <c r="Q29" i="87"/>
  <c r="M29" i="87"/>
  <c r="I29" i="87"/>
  <c r="X28" i="87"/>
  <c r="X27" i="87"/>
  <c r="S28" i="87" s="1"/>
  <c r="T27" i="87"/>
  <c r="T30" i="87" s="1"/>
  <c r="L27" i="87"/>
  <c r="L30" i="87" s="1"/>
  <c r="Z25" i="87"/>
  <c r="Z26" i="87" s="1"/>
  <c r="Y25" i="87"/>
  <c r="Y26" i="87" s="1"/>
  <c r="X25" i="87"/>
  <c r="X29" i="87" s="1"/>
  <c r="W25" i="87"/>
  <c r="V25" i="87"/>
  <c r="V26" i="87" s="1"/>
  <c r="U25" i="87"/>
  <c r="U26" i="87" s="1"/>
  <c r="T25" i="87"/>
  <c r="T29" i="87" s="1"/>
  <c r="S25" i="87"/>
  <c r="R25" i="87"/>
  <c r="Q25" i="87"/>
  <c r="Q26" i="87" s="1"/>
  <c r="P25" i="87"/>
  <c r="P29" i="87" s="1"/>
  <c r="O25" i="87"/>
  <c r="N25" i="87"/>
  <c r="M25" i="87"/>
  <c r="M26" i="87" s="1"/>
  <c r="L25" i="87"/>
  <c r="L29" i="87" s="1"/>
  <c r="K25" i="87"/>
  <c r="J25" i="87"/>
  <c r="I25" i="87"/>
  <c r="I26" i="87" s="1"/>
  <c r="H25" i="87"/>
  <c r="H29" i="87" s="1"/>
  <c r="D25" i="87"/>
  <c r="D26" i="87" s="1"/>
  <c r="X24" i="87"/>
  <c r="P24" i="87"/>
  <c r="L24" i="87"/>
  <c r="Y23" i="87"/>
  <c r="Y24" i="87" s="1"/>
  <c r="X23" i="87"/>
  <c r="U23" i="87"/>
  <c r="T23" i="87"/>
  <c r="O24" i="87" s="1"/>
  <c r="Q23" i="87"/>
  <c r="P23" i="87"/>
  <c r="O23" i="87"/>
  <c r="J24" i="87" s="1"/>
  <c r="M23" i="87"/>
  <c r="L23" i="87"/>
  <c r="I23" i="87"/>
  <c r="Z21" i="87"/>
  <c r="Y21" i="87"/>
  <c r="X21" i="87"/>
  <c r="W21" i="87"/>
  <c r="V21" i="87"/>
  <c r="U21" i="87"/>
  <c r="T21" i="87"/>
  <c r="S21" i="87"/>
  <c r="R21" i="87"/>
  <c r="Q21" i="87"/>
  <c r="P21" i="87"/>
  <c r="P27" i="87" s="1"/>
  <c r="O21" i="87"/>
  <c r="N21" i="87"/>
  <c r="M21" i="87"/>
  <c r="L21" i="87"/>
  <c r="K21" i="87"/>
  <c r="J21" i="87"/>
  <c r="I21" i="87"/>
  <c r="D21" i="87"/>
  <c r="H21" i="87" s="1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D16" i="87"/>
  <c r="H16" i="87" s="1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D15" i="87"/>
  <c r="H15" i="87" s="1"/>
  <c r="Z14" i="87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D14" i="87"/>
  <c r="H14" i="87" s="1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D13" i="87"/>
  <c r="H13" i="87" s="1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D12" i="87"/>
  <c r="H12" i="87" s="1"/>
  <c r="Z11" i="87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D11" i="87"/>
  <c r="H11" i="87" s="1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D9" i="87"/>
  <c r="Z8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D8" i="87"/>
  <c r="H8" i="87" s="1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D7" i="87"/>
  <c r="H7" i="87" s="1"/>
  <c r="Z6" i="87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D6" i="87"/>
  <c r="H6" i="87" s="1"/>
  <c r="Z5" i="87"/>
  <c r="Z23" i="87" s="1"/>
  <c r="Y5" i="87"/>
  <c r="X5" i="87"/>
  <c r="W5" i="87"/>
  <c r="W23" i="87" s="1"/>
  <c r="V5" i="87"/>
  <c r="V23" i="87" s="1"/>
  <c r="U5" i="87"/>
  <c r="T5" i="87"/>
  <c r="S5" i="87"/>
  <c r="S23" i="87" s="1"/>
  <c r="N24" i="87" s="1"/>
  <c r="R5" i="87"/>
  <c r="R23" i="87" s="1"/>
  <c r="M24" i="87" s="1"/>
  <c r="Q5" i="87"/>
  <c r="P5" i="87"/>
  <c r="O5" i="87"/>
  <c r="N5" i="87"/>
  <c r="N23" i="87" s="1"/>
  <c r="I24" i="87" s="1"/>
  <c r="M5" i="87"/>
  <c r="L5" i="87"/>
  <c r="K5" i="87"/>
  <c r="K23" i="87" s="1"/>
  <c r="K24" i="87" s="1"/>
  <c r="J5" i="87"/>
  <c r="J23" i="87" s="1"/>
  <c r="I5" i="87"/>
  <c r="D5" i="87"/>
  <c r="Z4" i="87"/>
  <c r="Z27" i="87" s="1"/>
  <c r="Z30" i="87" s="1"/>
  <c r="Y4" i="87"/>
  <c r="Y27" i="87" s="1"/>
  <c r="Y28" i="87" s="1"/>
  <c r="X4" i="87"/>
  <c r="W4" i="87"/>
  <c r="W27" i="87" s="1"/>
  <c r="V4" i="87"/>
  <c r="V27" i="87" s="1"/>
  <c r="U4" i="87"/>
  <c r="U27" i="87" s="1"/>
  <c r="U30" i="87" s="1"/>
  <c r="T4" i="87"/>
  <c r="S4" i="87"/>
  <c r="S27" i="87" s="1"/>
  <c r="R4" i="87"/>
  <c r="R27" i="87" s="1"/>
  <c r="Q4" i="87"/>
  <c r="Q27" i="87" s="1"/>
  <c r="L28" i="87" s="1"/>
  <c r="P4" i="87"/>
  <c r="O4" i="87"/>
  <c r="O27" i="87" s="1"/>
  <c r="N4" i="87"/>
  <c r="N27" i="87" s="1"/>
  <c r="M4" i="87"/>
  <c r="M27" i="87" s="1"/>
  <c r="M30" i="87" s="1"/>
  <c r="L4" i="87"/>
  <c r="K4" i="87"/>
  <c r="K27" i="87" s="1"/>
  <c r="K30" i="87" s="1"/>
  <c r="J4" i="87"/>
  <c r="J27" i="87" s="1"/>
  <c r="I4" i="87"/>
  <c r="I27" i="87" s="1"/>
  <c r="D4" i="87"/>
  <c r="H4" i="87" s="1"/>
  <c r="H3" i="87"/>
  <c r="P37" i="86"/>
  <c r="O37" i="86"/>
  <c r="N37" i="86"/>
  <c r="M37" i="86"/>
  <c r="L37" i="86"/>
  <c r="K37" i="86"/>
  <c r="J37" i="86"/>
  <c r="I37" i="86"/>
  <c r="H37" i="86"/>
  <c r="D37" i="86"/>
  <c r="P36" i="86"/>
  <c r="O36" i="86"/>
  <c r="N36" i="86"/>
  <c r="M36" i="86"/>
  <c r="L36" i="86"/>
  <c r="K36" i="86"/>
  <c r="J36" i="86"/>
  <c r="I36" i="86"/>
  <c r="H36" i="86"/>
  <c r="D36" i="86"/>
  <c r="P35" i="86"/>
  <c r="O35" i="86"/>
  <c r="N35" i="86"/>
  <c r="M35" i="86"/>
  <c r="L35" i="86"/>
  <c r="K35" i="86"/>
  <c r="J35" i="86"/>
  <c r="I35" i="86"/>
  <c r="D35" i="86"/>
  <c r="H35" i="86" s="1"/>
  <c r="P34" i="86"/>
  <c r="O34" i="86"/>
  <c r="N34" i="86"/>
  <c r="M34" i="86"/>
  <c r="L34" i="86"/>
  <c r="K34" i="86"/>
  <c r="J34" i="86"/>
  <c r="I34" i="86"/>
  <c r="H34" i="86"/>
  <c r="D34" i="86"/>
  <c r="P33" i="86"/>
  <c r="O33" i="86"/>
  <c r="N33" i="86"/>
  <c r="M33" i="86"/>
  <c r="L33" i="86"/>
  <c r="K33" i="86"/>
  <c r="J33" i="86"/>
  <c r="I33" i="86"/>
  <c r="D33" i="86"/>
  <c r="H33" i="86" s="1"/>
  <c r="P32" i="86"/>
  <c r="O32" i="86"/>
  <c r="N32" i="86"/>
  <c r="M32" i="86"/>
  <c r="L32" i="86"/>
  <c r="K32" i="86"/>
  <c r="J32" i="86"/>
  <c r="I32" i="86"/>
  <c r="D32" i="86"/>
  <c r="H32" i="86" s="1"/>
  <c r="I30" i="86"/>
  <c r="P29" i="86"/>
  <c r="O29" i="86"/>
  <c r="K29" i="86"/>
  <c r="L28" i="86"/>
  <c r="N27" i="86"/>
  <c r="M27" i="86"/>
  <c r="M28" i="86" s="1"/>
  <c r="J27" i="86"/>
  <c r="J30" i="86" s="1"/>
  <c r="I27" i="86"/>
  <c r="P26" i="86"/>
  <c r="O26" i="86"/>
  <c r="L26" i="86"/>
  <c r="K26" i="86"/>
  <c r="H26" i="86"/>
  <c r="P25" i="86"/>
  <c r="O25" i="86"/>
  <c r="N25" i="86"/>
  <c r="M25" i="86"/>
  <c r="L25" i="86"/>
  <c r="K25" i="86"/>
  <c r="J25" i="86"/>
  <c r="J29" i="86" s="1"/>
  <c r="I25" i="86"/>
  <c r="D25" i="86"/>
  <c r="H25" i="86" s="1"/>
  <c r="H29" i="86" s="1"/>
  <c r="O24" i="86"/>
  <c r="L24" i="86"/>
  <c r="K24" i="86"/>
  <c r="I23" i="86"/>
  <c r="P21" i="86"/>
  <c r="O21" i="86"/>
  <c r="N21" i="86"/>
  <c r="M21" i="86"/>
  <c r="L21" i="86"/>
  <c r="K21" i="86"/>
  <c r="J21" i="86"/>
  <c r="I21" i="86"/>
  <c r="D21" i="86"/>
  <c r="P16" i="86"/>
  <c r="O16" i="86"/>
  <c r="N16" i="86"/>
  <c r="M16" i="86"/>
  <c r="L16" i="86"/>
  <c r="K16" i="86"/>
  <c r="J16" i="86"/>
  <c r="I16" i="86"/>
  <c r="D16" i="86"/>
  <c r="H16" i="86" s="1"/>
  <c r="P15" i="86"/>
  <c r="O15" i="86"/>
  <c r="N15" i="86"/>
  <c r="M15" i="86"/>
  <c r="L15" i="86"/>
  <c r="K15" i="86"/>
  <c r="J15" i="86"/>
  <c r="I15" i="86"/>
  <c r="D15" i="86"/>
  <c r="H15" i="86" s="1"/>
  <c r="P14" i="86"/>
  <c r="O14" i="86"/>
  <c r="N14" i="86"/>
  <c r="M14" i="86"/>
  <c r="L14" i="86"/>
  <c r="K14" i="86"/>
  <c r="J14" i="86"/>
  <c r="I14" i="86"/>
  <c r="H14" i="86"/>
  <c r="D14" i="86"/>
  <c r="P13" i="86"/>
  <c r="O13" i="86"/>
  <c r="N13" i="86"/>
  <c r="M13" i="86"/>
  <c r="L13" i="86"/>
  <c r="K13" i="86"/>
  <c r="J13" i="86"/>
  <c r="I13" i="86"/>
  <c r="D13" i="86"/>
  <c r="H13" i="86" s="1"/>
  <c r="P12" i="86"/>
  <c r="O12" i="86"/>
  <c r="N12" i="86"/>
  <c r="M12" i="86"/>
  <c r="L12" i="86"/>
  <c r="K12" i="86"/>
  <c r="J12" i="86"/>
  <c r="I12" i="86"/>
  <c r="D12" i="86"/>
  <c r="H12" i="86" s="1"/>
  <c r="P11" i="86"/>
  <c r="O11" i="86"/>
  <c r="N11" i="86"/>
  <c r="M11" i="86"/>
  <c r="L11" i="86"/>
  <c r="K11" i="86"/>
  <c r="J11" i="86"/>
  <c r="I11" i="86"/>
  <c r="D11" i="86"/>
  <c r="H11" i="86" s="1"/>
  <c r="P9" i="86"/>
  <c r="O9" i="86"/>
  <c r="N9" i="86"/>
  <c r="M9" i="86"/>
  <c r="L9" i="86"/>
  <c r="K9" i="86"/>
  <c r="J9" i="86"/>
  <c r="I9" i="86"/>
  <c r="H9" i="86"/>
  <c r="D9" i="86"/>
  <c r="P8" i="86"/>
  <c r="O8" i="86"/>
  <c r="N8" i="86"/>
  <c r="M8" i="86"/>
  <c r="L8" i="86"/>
  <c r="K8" i="86"/>
  <c r="J8" i="86"/>
  <c r="I8" i="86"/>
  <c r="D8" i="86"/>
  <c r="H8" i="86" s="1"/>
  <c r="P7" i="86"/>
  <c r="O7" i="86"/>
  <c r="N7" i="86"/>
  <c r="M7" i="86"/>
  <c r="L7" i="86"/>
  <c r="K7" i="86"/>
  <c r="J7" i="86"/>
  <c r="I7" i="86"/>
  <c r="H7" i="86"/>
  <c r="D7" i="86"/>
  <c r="P6" i="86"/>
  <c r="O6" i="86"/>
  <c r="O23" i="86" s="1"/>
  <c r="N6" i="86"/>
  <c r="N23" i="86" s="1"/>
  <c r="M6" i="86"/>
  <c r="L6" i="86"/>
  <c r="K6" i="86"/>
  <c r="K23" i="86" s="1"/>
  <c r="J6" i="86"/>
  <c r="J23" i="86" s="1"/>
  <c r="I6" i="86"/>
  <c r="D6" i="86"/>
  <c r="P5" i="86"/>
  <c r="P23" i="86" s="1"/>
  <c r="P24" i="86" s="1"/>
  <c r="O5" i="86"/>
  <c r="N5" i="86"/>
  <c r="M5" i="86"/>
  <c r="M23" i="86" s="1"/>
  <c r="L5" i="86"/>
  <c r="L23" i="86" s="1"/>
  <c r="K5" i="86"/>
  <c r="J5" i="86"/>
  <c r="I5" i="86"/>
  <c r="H5" i="86"/>
  <c r="D5" i="86"/>
  <c r="P4" i="86"/>
  <c r="P27" i="86" s="1"/>
  <c r="P30" i="86" s="1"/>
  <c r="O4" i="86"/>
  <c r="O27" i="86" s="1"/>
  <c r="O28" i="86" s="1"/>
  <c r="N4" i="86"/>
  <c r="M4" i="86"/>
  <c r="L4" i="86"/>
  <c r="L27" i="86" s="1"/>
  <c r="L30" i="86" s="1"/>
  <c r="K4" i="86"/>
  <c r="K27" i="86" s="1"/>
  <c r="J4" i="86"/>
  <c r="I4" i="86"/>
  <c r="D4" i="86"/>
  <c r="H3" i="86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D37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D36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D35" i="85"/>
  <c r="H35" i="85" s="1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D34" i="85"/>
  <c r="H34" i="85" s="1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D33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D32" i="85"/>
  <c r="H32" i="85" s="1"/>
  <c r="N30" i="85"/>
  <c r="Y29" i="85"/>
  <c r="X29" i="85"/>
  <c r="U29" i="85"/>
  <c r="T29" i="85"/>
  <c r="Q29" i="85"/>
  <c r="P29" i="85"/>
  <c r="M29" i="85"/>
  <c r="L29" i="85"/>
  <c r="I29" i="85"/>
  <c r="H29" i="85"/>
  <c r="J28" i="85"/>
  <c r="U27" i="85"/>
  <c r="Y26" i="85"/>
  <c r="X26" i="85"/>
  <c r="V26" i="85"/>
  <c r="U26" i="85"/>
  <c r="Q26" i="85"/>
  <c r="M26" i="85"/>
  <c r="I26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L26" i="85" s="1"/>
  <c r="K25" i="85"/>
  <c r="J25" i="85"/>
  <c r="I25" i="85"/>
  <c r="D25" i="85"/>
  <c r="H25" i="85" s="1"/>
  <c r="H26" i="85" s="1"/>
  <c r="Y23" i="85"/>
  <c r="U23" i="85"/>
  <c r="Q23" i="85"/>
  <c r="M23" i="85"/>
  <c r="I23" i="85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H21" i="85"/>
  <c r="D21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D16" i="85"/>
  <c r="H16" i="85" s="1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D15" i="85"/>
  <c r="H15" i="85" s="1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D14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D13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D12" i="85"/>
  <c r="H12" i="85" s="1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D11" i="85"/>
  <c r="H11" i="85" s="1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D9" i="85"/>
  <c r="H9" i="85" s="1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D8" i="85"/>
  <c r="H8" i="85" s="1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H7" i="85"/>
  <c r="D7" i="85"/>
  <c r="Y6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H6" i="85"/>
  <c r="D6" i="85"/>
  <c r="Y5" i="85"/>
  <c r="X5" i="85"/>
  <c r="W5" i="85"/>
  <c r="W23" i="85" s="1"/>
  <c r="W24" i="85" s="1"/>
  <c r="V5" i="85"/>
  <c r="V23" i="85" s="1"/>
  <c r="U5" i="85"/>
  <c r="T5" i="85"/>
  <c r="S5" i="85"/>
  <c r="S23" i="85" s="1"/>
  <c r="R5" i="85"/>
  <c r="R23" i="85" s="1"/>
  <c r="M24" i="85" s="1"/>
  <c r="Q5" i="85"/>
  <c r="P5" i="85"/>
  <c r="O5" i="85"/>
  <c r="O23" i="85" s="1"/>
  <c r="N5" i="85"/>
  <c r="N23" i="85" s="1"/>
  <c r="I24" i="85" s="1"/>
  <c r="M5" i="85"/>
  <c r="L5" i="85"/>
  <c r="K5" i="85"/>
  <c r="K23" i="85" s="1"/>
  <c r="J5" i="85"/>
  <c r="J23" i="85" s="1"/>
  <c r="J24" i="85" s="1"/>
  <c r="I5" i="85"/>
  <c r="D5" i="85"/>
  <c r="Y4" i="85"/>
  <c r="Y27" i="85" s="1"/>
  <c r="X4" i="85"/>
  <c r="W4" i="85"/>
  <c r="W27" i="85" s="1"/>
  <c r="W28" i="85" s="1"/>
  <c r="V4" i="85"/>
  <c r="V27" i="85" s="1"/>
  <c r="U4" i="85"/>
  <c r="T4" i="85"/>
  <c r="S4" i="85"/>
  <c r="S27" i="85" s="1"/>
  <c r="R4" i="85"/>
  <c r="R27" i="85" s="1"/>
  <c r="Q4" i="85"/>
  <c r="Q27" i="85" s="1"/>
  <c r="P4" i="85"/>
  <c r="O4" i="85"/>
  <c r="O27" i="85" s="1"/>
  <c r="N4" i="85"/>
  <c r="N27" i="85" s="1"/>
  <c r="M4" i="85"/>
  <c r="M27" i="85" s="1"/>
  <c r="L4" i="85"/>
  <c r="K4" i="85"/>
  <c r="K27" i="85" s="1"/>
  <c r="J4" i="85"/>
  <c r="J27" i="85" s="1"/>
  <c r="J30" i="85" s="1"/>
  <c r="I4" i="85"/>
  <c r="I27" i="85" s="1"/>
  <c r="D4" i="85"/>
  <c r="H4" i="85" s="1"/>
  <c r="H3" i="85"/>
  <c r="Z37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D37" i="84"/>
  <c r="Z36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D36" i="84"/>
  <c r="Z35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D35" i="84"/>
  <c r="H35" i="84" s="1"/>
  <c r="Z34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D34" i="84"/>
  <c r="H34" i="84" s="1"/>
  <c r="Z33" i="84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D33" i="84"/>
  <c r="H33" i="84" s="1"/>
  <c r="Z32" i="84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D32" i="84"/>
  <c r="H32" i="84" s="1"/>
  <c r="Z30" i="84"/>
  <c r="Z29" i="84"/>
  <c r="Y29" i="84"/>
  <c r="X29" i="84"/>
  <c r="U29" i="84"/>
  <c r="Q29" i="84"/>
  <c r="P29" i="84"/>
  <c r="M29" i="84"/>
  <c r="I29" i="84"/>
  <c r="H29" i="84"/>
  <c r="S28" i="84"/>
  <c r="W27" i="84"/>
  <c r="O27" i="84"/>
  <c r="D27" i="84"/>
  <c r="S26" i="84"/>
  <c r="K26" i="84"/>
  <c r="Z25" i="84"/>
  <c r="Z26" i="84" s="1"/>
  <c r="Y25" i="84"/>
  <c r="Y26" i="84" s="1"/>
  <c r="X25" i="84"/>
  <c r="X26" i="84" s="1"/>
  <c r="W25" i="84"/>
  <c r="V25" i="84"/>
  <c r="V26" i="84" s="1"/>
  <c r="U25" i="84"/>
  <c r="U26" i="84" s="1"/>
  <c r="T25" i="84"/>
  <c r="T29" i="84" s="1"/>
  <c r="S25" i="84"/>
  <c r="R25" i="84"/>
  <c r="Q25" i="84"/>
  <c r="Q26" i="84" s="1"/>
  <c r="P25" i="84"/>
  <c r="P26" i="84" s="1"/>
  <c r="O25" i="84"/>
  <c r="N25" i="84"/>
  <c r="M25" i="84"/>
  <c r="M26" i="84" s="1"/>
  <c r="L25" i="84"/>
  <c r="L29" i="84" s="1"/>
  <c r="K25" i="84"/>
  <c r="J25" i="84"/>
  <c r="I25" i="84"/>
  <c r="I26" i="84" s="1"/>
  <c r="H25" i="84"/>
  <c r="H26" i="84" s="1"/>
  <c r="D25" i="84"/>
  <c r="D26" i="84" s="1"/>
  <c r="W24" i="84"/>
  <c r="O24" i="84"/>
  <c r="L24" i="84"/>
  <c r="Y23" i="84"/>
  <c r="Y24" i="84" s="1"/>
  <c r="X23" i="84"/>
  <c r="S24" i="84" s="1"/>
  <c r="U23" i="84"/>
  <c r="T23" i="84"/>
  <c r="T24" i="84" s="1"/>
  <c r="Q23" i="84"/>
  <c r="P23" i="84"/>
  <c r="M23" i="84"/>
  <c r="L23" i="84"/>
  <c r="K23" i="84"/>
  <c r="I23" i="84"/>
  <c r="Z21" i="84"/>
  <c r="Y21" i="84"/>
  <c r="Y27" i="84" s="1"/>
  <c r="Y28" i="84" s="1"/>
  <c r="X21" i="84"/>
  <c r="X27" i="84" s="1"/>
  <c r="W21" i="84"/>
  <c r="V21" i="84"/>
  <c r="U21" i="84"/>
  <c r="U27" i="84" s="1"/>
  <c r="T21" i="84"/>
  <c r="T27" i="84" s="1"/>
  <c r="S21" i="84"/>
  <c r="R21" i="84"/>
  <c r="Q21" i="84"/>
  <c r="Q27" i="84" s="1"/>
  <c r="Q30" i="84" s="1"/>
  <c r="P21" i="84"/>
  <c r="P27" i="84" s="1"/>
  <c r="P30" i="84" s="1"/>
  <c r="O21" i="84"/>
  <c r="N21" i="84"/>
  <c r="M21" i="84"/>
  <c r="M27" i="84" s="1"/>
  <c r="L21" i="84"/>
  <c r="L27" i="84" s="1"/>
  <c r="L30" i="84" s="1"/>
  <c r="K21" i="84"/>
  <c r="J21" i="84"/>
  <c r="I21" i="84"/>
  <c r="I27" i="84" s="1"/>
  <c r="I30" i="84" s="1"/>
  <c r="H21" i="84"/>
  <c r="D21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D16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D15" i="84"/>
  <c r="Z14" i="84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H14" i="84"/>
  <c r="D14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D13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D12" i="84"/>
  <c r="Z11" i="84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D11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D9" i="84"/>
  <c r="H9" i="84" s="1"/>
  <c r="Z8" i="84"/>
  <c r="Y8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D8" i="84"/>
  <c r="H8" i="84" s="1"/>
  <c r="Z7" i="84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D7" i="84"/>
  <c r="H7" i="84" s="1"/>
  <c r="Z6" i="84"/>
  <c r="Y6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D6" i="84"/>
  <c r="H6" i="84" s="1"/>
  <c r="Z5" i="84"/>
  <c r="Y5" i="84"/>
  <c r="X5" i="84"/>
  <c r="W5" i="84"/>
  <c r="W23" i="84" s="1"/>
  <c r="V5" i="84"/>
  <c r="U5" i="84"/>
  <c r="T5" i="84"/>
  <c r="S5" i="84"/>
  <c r="S23" i="84" s="1"/>
  <c r="R5" i="84"/>
  <c r="Q5" i="84"/>
  <c r="P5" i="84"/>
  <c r="O5" i="84"/>
  <c r="O23" i="84" s="1"/>
  <c r="N5" i="84"/>
  <c r="M5" i="84"/>
  <c r="L5" i="84"/>
  <c r="K5" i="84"/>
  <c r="J5" i="84"/>
  <c r="I5" i="84"/>
  <c r="D5" i="84"/>
  <c r="H5" i="84" s="1"/>
  <c r="H23" i="84" s="1"/>
  <c r="H24" i="84" s="1"/>
  <c r="Z4" i="84"/>
  <c r="Z27" i="84" s="1"/>
  <c r="Y4" i="84"/>
  <c r="X4" i="84"/>
  <c r="W4" i="84"/>
  <c r="V4" i="84"/>
  <c r="V27" i="84" s="1"/>
  <c r="U4" i="84"/>
  <c r="T4" i="84"/>
  <c r="S4" i="84"/>
  <c r="S27" i="84" s="1"/>
  <c r="R4" i="84"/>
  <c r="R27" i="84" s="1"/>
  <c r="M28" i="84" s="1"/>
  <c r="Q4" i="84"/>
  <c r="P4" i="84"/>
  <c r="O4" i="84"/>
  <c r="N4" i="84"/>
  <c r="N27" i="84" s="1"/>
  <c r="I28" i="84" s="1"/>
  <c r="M4" i="84"/>
  <c r="L4" i="84"/>
  <c r="K4" i="84"/>
  <c r="K27" i="84" s="1"/>
  <c r="J4" i="84"/>
  <c r="J27" i="84" s="1"/>
  <c r="I4" i="84"/>
  <c r="D4" i="84"/>
  <c r="H4" i="84" s="1"/>
  <c r="H27" i="84" s="1"/>
  <c r="H30" i="84" s="1"/>
  <c r="H3" i="84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D37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D36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D35" i="83"/>
  <c r="H35" i="83" s="1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D34" i="83"/>
  <c r="H34" i="83" s="1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H33" i="83"/>
  <c r="D33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D32" i="83"/>
  <c r="H32" i="83" s="1"/>
  <c r="W30" i="83"/>
  <c r="O30" i="83"/>
  <c r="W29" i="83"/>
  <c r="V29" i="83"/>
  <c r="S29" i="83"/>
  <c r="O29" i="83"/>
  <c r="N29" i="83"/>
  <c r="K29" i="83"/>
  <c r="W28" i="83"/>
  <c r="S28" i="83"/>
  <c r="O28" i="83"/>
  <c r="D28" i="83"/>
  <c r="W27" i="83"/>
  <c r="T27" i="83"/>
  <c r="S27" i="83"/>
  <c r="P27" i="83"/>
  <c r="O27" i="83"/>
  <c r="L27" i="83"/>
  <c r="K27" i="83"/>
  <c r="D27" i="83"/>
  <c r="T26" i="83"/>
  <c r="W25" i="83"/>
  <c r="W26" i="83" s="1"/>
  <c r="V25" i="83"/>
  <c r="V26" i="83" s="1"/>
  <c r="U25" i="83"/>
  <c r="T25" i="83"/>
  <c r="O26" i="83" s="1"/>
  <c r="S25" i="83"/>
  <c r="S26" i="83" s="1"/>
  <c r="R25" i="83"/>
  <c r="R29" i="83" s="1"/>
  <c r="Q25" i="83"/>
  <c r="Q26" i="83" s="1"/>
  <c r="P25" i="83"/>
  <c r="K26" i="83" s="1"/>
  <c r="O25" i="83"/>
  <c r="J26" i="83" s="1"/>
  <c r="N25" i="83"/>
  <c r="M25" i="83"/>
  <c r="L25" i="83"/>
  <c r="K25" i="83"/>
  <c r="J25" i="83"/>
  <c r="J29" i="83" s="1"/>
  <c r="I25" i="83"/>
  <c r="D25" i="83"/>
  <c r="H25" i="83" s="1"/>
  <c r="T23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H21" i="83"/>
  <c r="D21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D16" i="83"/>
  <c r="H16" i="83" s="1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D15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H14" i="83"/>
  <c r="D14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D13" i="83"/>
  <c r="H13" i="83" s="1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D12" i="83"/>
  <c r="H12" i="83" s="1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H11" i="83"/>
  <c r="D11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D9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D8" i="83"/>
  <c r="H8" i="83" s="1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D7" i="83"/>
  <c r="H7" i="83" s="1"/>
  <c r="W6" i="83"/>
  <c r="W23" i="83" s="1"/>
  <c r="V6" i="83"/>
  <c r="U6" i="83"/>
  <c r="T6" i="83"/>
  <c r="S6" i="83"/>
  <c r="S23" i="83" s="1"/>
  <c r="N24" i="83" s="1"/>
  <c r="R6" i="83"/>
  <c r="Q6" i="83"/>
  <c r="P6" i="83"/>
  <c r="O6" i="83"/>
  <c r="O23" i="83" s="1"/>
  <c r="J24" i="83" s="1"/>
  <c r="N6" i="83"/>
  <c r="M6" i="83"/>
  <c r="L6" i="83"/>
  <c r="L23" i="83" s="1"/>
  <c r="K6" i="83"/>
  <c r="K23" i="83" s="1"/>
  <c r="J6" i="83"/>
  <c r="I6" i="83"/>
  <c r="H6" i="83"/>
  <c r="D6" i="83"/>
  <c r="D23" i="83" s="1"/>
  <c r="W5" i="83"/>
  <c r="V5" i="83"/>
  <c r="V23" i="83" s="1"/>
  <c r="U5" i="83"/>
  <c r="U23" i="83" s="1"/>
  <c r="T5" i="83"/>
  <c r="S5" i="83"/>
  <c r="R5" i="83"/>
  <c r="R23" i="83" s="1"/>
  <c r="Q5" i="83"/>
  <c r="Q23" i="83" s="1"/>
  <c r="P5" i="83"/>
  <c r="P23" i="83" s="1"/>
  <c r="K24" i="83" s="1"/>
  <c r="O5" i="83"/>
  <c r="N5" i="83"/>
  <c r="N23" i="83" s="1"/>
  <c r="M5" i="83"/>
  <c r="M23" i="83" s="1"/>
  <c r="L5" i="83"/>
  <c r="K5" i="83"/>
  <c r="J5" i="83"/>
  <c r="J23" i="83" s="1"/>
  <c r="I5" i="83"/>
  <c r="I23" i="83" s="1"/>
  <c r="H5" i="83"/>
  <c r="H23" i="83" s="1"/>
  <c r="D5" i="83"/>
  <c r="W4" i="83"/>
  <c r="V4" i="83"/>
  <c r="V27" i="83" s="1"/>
  <c r="U4" i="83"/>
  <c r="U27" i="83" s="1"/>
  <c r="T4" i="83"/>
  <c r="S4" i="83"/>
  <c r="R4" i="83"/>
  <c r="R27" i="83" s="1"/>
  <c r="Q4" i="83"/>
  <c r="Q27" i="83" s="1"/>
  <c r="P4" i="83"/>
  <c r="O4" i="83"/>
  <c r="N4" i="83"/>
  <c r="N27" i="83" s="1"/>
  <c r="M4" i="83"/>
  <c r="M27" i="83" s="1"/>
  <c r="L4" i="83"/>
  <c r="K4" i="83"/>
  <c r="J4" i="83"/>
  <c r="J27" i="83" s="1"/>
  <c r="J30" i="83" s="1"/>
  <c r="I4" i="83"/>
  <c r="I27" i="83" s="1"/>
  <c r="D4" i="83"/>
  <c r="H4" i="83" s="1"/>
  <c r="H27" i="83" s="1"/>
  <c r="H30" i="83" s="1"/>
  <c r="H3" i="83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D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D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D35" i="82"/>
  <c r="H35" i="82" s="1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D34" i="82"/>
  <c r="H34" i="82" s="1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D33" i="82"/>
  <c r="H33" i="82" s="1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D32" i="82"/>
  <c r="H32" i="82" s="1"/>
  <c r="K30" i="82"/>
  <c r="S29" i="82"/>
  <c r="O29" i="82"/>
  <c r="K29" i="82"/>
  <c r="U27" i="82"/>
  <c r="P28" i="82" s="1"/>
  <c r="M27" i="82"/>
  <c r="Z26" i="82"/>
  <c r="S26" i="82"/>
  <c r="O26" i="82"/>
  <c r="K26" i="82"/>
  <c r="Z25" i="82"/>
  <c r="Z29" i="82" s="1"/>
  <c r="Y25" i="82"/>
  <c r="X25" i="82"/>
  <c r="X26" i="82" s="1"/>
  <c r="W25" i="82"/>
  <c r="W29" i="82" s="1"/>
  <c r="V25" i="82"/>
  <c r="Q26" i="82" s="1"/>
  <c r="U25" i="82"/>
  <c r="T25" i="82"/>
  <c r="S25" i="82"/>
  <c r="R25" i="82"/>
  <c r="Q25" i="82"/>
  <c r="P25" i="82"/>
  <c r="O25" i="82"/>
  <c r="N25" i="82"/>
  <c r="I26" i="82" s="1"/>
  <c r="M25" i="82"/>
  <c r="L25" i="82"/>
  <c r="K25" i="82"/>
  <c r="J25" i="82"/>
  <c r="J29" i="82" s="1"/>
  <c r="I25" i="82"/>
  <c r="D25" i="82"/>
  <c r="H25" i="82" s="1"/>
  <c r="H29" i="82" s="1"/>
  <c r="U23" i="82"/>
  <c r="P24" i="82" s="1"/>
  <c r="M23" i="82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D21" i="82"/>
  <c r="H21" i="82" s="1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D16" i="82"/>
  <c r="H16" i="82" s="1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D15" i="82"/>
  <c r="H15" i="82" s="1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D14" i="82"/>
  <c r="H14" i="82" s="1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D13" i="82"/>
  <c r="H13" i="82" s="1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D12" i="82"/>
  <c r="H12" i="82" s="1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D11" i="82"/>
  <c r="H11" i="82" s="1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D9" i="82"/>
  <c r="H9" i="82" s="1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D8" i="82"/>
  <c r="H8" i="82" s="1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D7" i="82"/>
  <c r="H7" i="82" s="1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D6" i="82"/>
  <c r="H6" i="82" s="1"/>
  <c r="Z5" i="82"/>
  <c r="Z23" i="82" s="1"/>
  <c r="Y5" i="82"/>
  <c r="Y23" i="82" s="1"/>
  <c r="Y24" i="82" s="1"/>
  <c r="X5" i="82"/>
  <c r="X23" i="82" s="1"/>
  <c r="X24" i="82" s="1"/>
  <c r="W5" i="82"/>
  <c r="W23" i="82" s="1"/>
  <c r="V5" i="82"/>
  <c r="V23" i="82" s="1"/>
  <c r="Q24" i="82" s="1"/>
  <c r="U5" i="82"/>
  <c r="T5" i="82"/>
  <c r="T23" i="82" s="1"/>
  <c r="S5" i="82"/>
  <c r="S23" i="82" s="1"/>
  <c r="R5" i="82"/>
  <c r="R23" i="82" s="1"/>
  <c r="M24" i="82" s="1"/>
  <c r="Q5" i="82"/>
  <c r="Q23" i="82" s="1"/>
  <c r="L24" i="82" s="1"/>
  <c r="P5" i="82"/>
  <c r="P23" i="82" s="1"/>
  <c r="O5" i="82"/>
  <c r="O23" i="82" s="1"/>
  <c r="N5" i="82"/>
  <c r="N23" i="82" s="1"/>
  <c r="I24" i="82" s="1"/>
  <c r="M5" i="82"/>
  <c r="L5" i="82"/>
  <c r="L23" i="82" s="1"/>
  <c r="K5" i="82"/>
  <c r="K23" i="82" s="1"/>
  <c r="J5" i="82"/>
  <c r="J23" i="82" s="1"/>
  <c r="I5" i="82"/>
  <c r="I23" i="82" s="1"/>
  <c r="D5" i="82"/>
  <c r="H5" i="82" s="1"/>
  <c r="Z4" i="82"/>
  <c r="Y4" i="82"/>
  <c r="Y27" i="82" s="1"/>
  <c r="Y28" i="82" s="1"/>
  <c r="X4" i="82"/>
  <c r="X27" i="82" s="1"/>
  <c r="X28" i="82" s="1"/>
  <c r="W4" i="82"/>
  <c r="W27" i="82" s="1"/>
  <c r="V4" i="82"/>
  <c r="U4" i="82"/>
  <c r="T4" i="82"/>
  <c r="T27" i="82" s="1"/>
  <c r="S4" i="82"/>
  <c r="S27" i="82" s="1"/>
  <c r="S30" i="82" s="1"/>
  <c r="R4" i="82"/>
  <c r="Q4" i="82"/>
  <c r="Q27" i="82" s="1"/>
  <c r="P4" i="82"/>
  <c r="P27" i="82" s="1"/>
  <c r="O4" i="82"/>
  <c r="O27" i="82" s="1"/>
  <c r="N4" i="82"/>
  <c r="M4" i="82"/>
  <c r="L4" i="82"/>
  <c r="L27" i="82" s="1"/>
  <c r="K4" i="82"/>
  <c r="K27" i="82" s="1"/>
  <c r="J4" i="82"/>
  <c r="I4" i="82"/>
  <c r="I27" i="82" s="1"/>
  <c r="D4" i="82"/>
  <c r="H4" i="82" s="1"/>
  <c r="H27" i="82" s="1"/>
  <c r="H30" i="82" s="1"/>
  <c r="H3" i="82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D37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D36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H35" i="81"/>
  <c r="D35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D34" i="81"/>
  <c r="H34" i="81" s="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D33" i="81"/>
  <c r="H33" i="81" s="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D32" i="81"/>
  <c r="H32" i="81" s="1"/>
  <c r="W29" i="81"/>
  <c r="V29" i="81"/>
  <c r="S29" i="81"/>
  <c r="R29" i="81"/>
  <c r="O29" i="81"/>
  <c r="N29" i="81"/>
  <c r="K29" i="81"/>
  <c r="J29" i="81"/>
  <c r="X28" i="81"/>
  <c r="W27" i="81"/>
  <c r="O27" i="81"/>
  <c r="K27" i="81"/>
  <c r="K30" i="81" s="1"/>
  <c r="X26" i="81"/>
  <c r="W26" i="81"/>
  <c r="V26" i="81"/>
  <c r="S26" i="81"/>
  <c r="R26" i="81"/>
  <c r="O26" i="81"/>
  <c r="N26" i="81"/>
  <c r="K26" i="81"/>
  <c r="J26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K25" i="81"/>
  <c r="J25" i="81"/>
  <c r="I25" i="81"/>
  <c r="D25" i="81"/>
  <c r="H25" i="81" s="1"/>
  <c r="H29" i="81" s="1"/>
  <c r="X24" i="81"/>
  <c r="L24" i="81"/>
  <c r="W23" i="81"/>
  <c r="S23" i="81"/>
  <c r="O23" i="81"/>
  <c r="K23" i="81"/>
  <c r="D23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D21" i="81"/>
  <c r="H21" i="81" s="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D16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D15" i="81"/>
  <c r="H15" i="81" s="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D14" i="81"/>
  <c r="H14" i="81" s="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D13" i="81"/>
  <c r="H13" i="81" s="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D12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D11" i="81"/>
  <c r="H11" i="81" s="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D9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D8" i="81"/>
  <c r="H8" i="81" s="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D7" i="81"/>
  <c r="H7" i="81" s="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D6" i="81"/>
  <c r="H6" i="81" s="1"/>
  <c r="Y5" i="81"/>
  <c r="Y23" i="81" s="1"/>
  <c r="Y24" i="81" s="1"/>
  <c r="X5" i="81"/>
  <c r="X23" i="81" s="1"/>
  <c r="W5" i="81"/>
  <c r="V5" i="81"/>
  <c r="V23" i="81" s="1"/>
  <c r="U5" i="81"/>
  <c r="U23" i="81" s="1"/>
  <c r="U24" i="81" s="1"/>
  <c r="T5" i="81"/>
  <c r="T23" i="81" s="1"/>
  <c r="S5" i="81"/>
  <c r="R5" i="81"/>
  <c r="R23" i="81" s="1"/>
  <c r="M24" i="81" s="1"/>
  <c r="Q5" i="81"/>
  <c r="Q23" i="81" s="1"/>
  <c r="P5" i="81"/>
  <c r="P23" i="81" s="1"/>
  <c r="O5" i="81"/>
  <c r="N5" i="81"/>
  <c r="N23" i="81" s="1"/>
  <c r="I24" i="81" s="1"/>
  <c r="M5" i="81"/>
  <c r="M23" i="81" s="1"/>
  <c r="L5" i="81"/>
  <c r="L23" i="81" s="1"/>
  <c r="K5" i="81"/>
  <c r="J5" i="81"/>
  <c r="J23" i="81" s="1"/>
  <c r="I5" i="81"/>
  <c r="I23" i="81" s="1"/>
  <c r="D24" i="81" s="1"/>
  <c r="H5" i="81"/>
  <c r="D5" i="81"/>
  <c r="Y4" i="81"/>
  <c r="Y27" i="81" s="1"/>
  <c r="X4" i="81"/>
  <c r="X27" i="81" s="1"/>
  <c r="X30" i="81" s="1"/>
  <c r="W4" i="81"/>
  <c r="V4" i="81"/>
  <c r="V27" i="81" s="1"/>
  <c r="U4" i="81"/>
  <c r="U27" i="81" s="1"/>
  <c r="T4" i="81"/>
  <c r="T27" i="81" s="1"/>
  <c r="O28" i="81" s="1"/>
  <c r="S4" i="81"/>
  <c r="S27" i="81" s="1"/>
  <c r="R4" i="81"/>
  <c r="R27" i="81" s="1"/>
  <c r="Q4" i="81"/>
  <c r="Q27" i="81" s="1"/>
  <c r="Q30" i="81" s="1"/>
  <c r="P4" i="81"/>
  <c r="P27" i="81" s="1"/>
  <c r="O4" i="81"/>
  <c r="N4" i="81"/>
  <c r="N27" i="81" s="1"/>
  <c r="M4" i="81"/>
  <c r="M27" i="81" s="1"/>
  <c r="M30" i="81" s="1"/>
  <c r="L4" i="81"/>
  <c r="L27" i="81" s="1"/>
  <c r="L30" i="81" s="1"/>
  <c r="K4" i="81"/>
  <c r="J4" i="81"/>
  <c r="J27" i="81" s="1"/>
  <c r="I4" i="81"/>
  <c r="I27" i="81" s="1"/>
  <c r="D4" i="81"/>
  <c r="H4" i="81" s="1"/>
  <c r="H3" i="81"/>
  <c r="Z37" i="80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D37" i="80"/>
  <c r="Z36" i="80"/>
  <c r="Y36" i="80"/>
  <c r="X36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D36" i="80"/>
  <c r="Z35" i="80"/>
  <c r="Y35" i="80"/>
  <c r="X35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D35" i="80"/>
  <c r="H35" i="80" s="1"/>
  <c r="Z34" i="80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D34" i="80"/>
  <c r="H34" i="80" s="1"/>
  <c r="Z33" i="80"/>
  <c r="Y33" i="80"/>
  <c r="X33" i="80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D33" i="80"/>
  <c r="H33" i="80" s="1"/>
  <c r="Z32" i="80"/>
  <c r="Y32" i="80"/>
  <c r="X32" i="80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D32" i="80"/>
  <c r="H32" i="80" s="1"/>
  <c r="W30" i="80"/>
  <c r="Z29" i="80"/>
  <c r="W29" i="80"/>
  <c r="V29" i="80"/>
  <c r="S29" i="80"/>
  <c r="R29" i="80"/>
  <c r="O29" i="80"/>
  <c r="N29" i="80"/>
  <c r="K29" i="80"/>
  <c r="J29" i="80"/>
  <c r="U27" i="80"/>
  <c r="Q27" i="80"/>
  <c r="M27" i="80"/>
  <c r="Y26" i="80"/>
  <c r="U26" i="80"/>
  <c r="I26" i="80"/>
  <c r="Z25" i="80"/>
  <c r="Z26" i="80" s="1"/>
  <c r="Y25" i="80"/>
  <c r="X25" i="80"/>
  <c r="X26" i="80" s="1"/>
  <c r="W25" i="80"/>
  <c r="W26" i="80" s="1"/>
  <c r="V25" i="80"/>
  <c r="V26" i="80" s="1"/>
  <c r="U25" i="80"/>
  <c r="T25" i="80"/>
  <c r="S25" i="80"/>
  <c r="S26" i="80" s="1"/>
  <c r="R25" i="80"/>
  <c r="R26" i="80" s="1"/>
  <c r="Q25" i="80"/>
  <c r="P25" i="80"/>
  <c r="O25" i="80"/>
  <c r="O26" i="80" s="1"/>
  <c r="N25" i="80"/>
  <c r="N26" i="80" s="1"/>
  <c r="M25" i="80"/>
  <c r="M26" i="80" s="1"/>
  <c r="L25" i="80"/>
  <c r="K25" i="80"/>
  <c r="K26" i="80" s="1"/>
  <c r="J25" i="80"/>
  <c r="J26" i="80" s="1"/>
  <c r="I25" i="80"/>
  <c r="D25" i="80"/>
  <c r="H25" i="80" s="1"/>
  <c r="Y23" i="80"/>
  <c r="T24" i="80" s="1"/>
  <c r="U23" i="80"/>
  <c r="P24" i="80" s="1"/>
  <c r="Q23" i="80"/>
  <c r="M23" i="80"/>
  <c r="H24" i="80" s="1"/>
  <c r="I23" i="80"/>
  <c r="D24" i="80" s="1"/>
  <c r="Z21" i="80"/>
  <c r="Y21" i="80"/>
  <c r="Y27" i="80" s="1"/>
  <c r="X21" i="80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I27" i="80" s="1"/>
  <c r="D21" i="80"/>
  <c r="H21" i="80" s="1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D16" i="80"/>
  <c r="H16" i="80" s="1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D15" i="80"/>
  <c r="H15" i="80" s="1"/>
  <c r="Z14" i="80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D14" i="80"/>
  <c r="H14" i="80" s="1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D13" i="80"/>
  <c r="H13" i="80" s="1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D12" i="80"/>
  <c r="H12" i="80" s="1"/>
  <c r="Z11" i="80"/>
  <c r="Y11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D11" i="80"/>
  <c r="H11" i="80" s="1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D9" i="80"/>
  <c r="Z8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D8" i="80"/>
  <c r="Z7" i="80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D7" i="80"/>
  <c r="Z6" i="80"/>
  <c r="Y6" i="80"/>
  <c r="X6" i="80"/>
  <c r="W6" i="80"/>
  <c r="V6" i="80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H6" i="80"/>
  <c r="D6" i="80"/>
  <c r="Z5" i="80"/>
  <c r="Z23" i="80" s="1"/>
  <c r="Z24" i="80" s="1"/>
  <c r="Y5" i="80"/>
  <c r="X5" i="80"/>
  <c r="X23" i="80" s="1"/>
  <c r="W5" i="80"/>
  <c r="W23" i="80" s="1"/>
  <c r="V5" i="80"/>
  <c r="V23" i="80" s="1"/>
  <c r="V24" i="80" s="1"/>
  <c r="U5" i="80"/>
  <c r="T5" i="80"/>
  <c r="T23" i="80" s="1"/>
  <c r="S5" i="80"/>
  <c r="S23" i="80" s="1"/>
  <c r="R5" i="80"/>
  <c r="R23" i="80" s="1"/>
  <c r="M24" i="80" s="1"/>
  <c r="Q5" i="80"/>
  <c r="P5" i="80"/>
  <c r="P23" i="80" s="1"/>
  <c r="O5" i="80"/>
  <c r="O23" i="80" s="1"/>
  <c r="N5" i="80"/>
  <c r="N23" i="80" s="1"/>
  <c r="I24" i="80" s="1"/>
  <c r="M5" i="80"/>
  <c r="L5" i="80"/>
  <c r="L23" i="80" s="1"/>
  <c r="K5" i="80"/>
  <c r="K23" i="80" s="1"/>
  <c r="J5" i="80"/>
  <c r="J23" i="80" s="1"/>
  <c r="I5" i="80"/>
  <c r="H5" i="80"/>
  <c r="H23" i="80" s="1"/>
  <c r="D5" i="80"/>
  <c r="D23" i="80" s="1"/>
  <c r="Z4" i="80"/>
  <c r="Z27" i="80" s="1"/>
  <c r="Y4" i="80"/>
  <c r="X4" i="80"/>
  <c r="X27" i="80" s="1"/>
  <c r="W4" i="80"/>
  <c r="W27" i="80" s="1"/>
  <c r="V4" i="80"/>
  <c r="V27" i="80" s="1"/>
  <c r="U4" i="80"/>
  <c r="T4" i="80"/>
  <c r="T27" i="80" s="1"/>
  <c r="S4" i="80"/>
  <c r="S27" i="80" s="1"/>
  <c r="R4" i="80"/>
  <c r="R27" i="80" s="1"/>
  <c r="R30" i="80" s="1"/>
  <c r="Q4" i="80"/>
  <c r="P4" i="80"/>
  <c r="P27" i="80" s="1"/>
  <c r="O4" i="80"/>
  <c r="O27" i="80" s="1"/>
  <c r="N4" i="80"/>
  <c r="N27" i="80" s="1"/>
  <c r="N30" i="80" s="1"/>
  <c r="M4" i="80"/>
  <c r="L4" i="80"/>
  <c r="L27" i="80" s="1"/>
  <c r="K4" i="80"/>
  <c r="K27" i="80" s="1"/>
  <c r="K30" i="80" s="1"/>
  <c r="J4" i="80"/>
  <c r="J27" i="80" s="1"/>
  <c r="J30" i="80" s="1"/>
  <c r="I4" i="80"/>
  <c r="H4" i="80"/>
  <c r="D4" i="80"/>
  <c r="D27" i="80" s="1"/>
  <c r="H3" i="80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D37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D36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D35" i="79"/>
  <c r="H35" i="79" s="1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D34" i="79"/>
  <c r="H34" i="79" s="1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D33" i="79"/>
  <c r="H33" i="79" s="1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D32" i="79"/>
  <c r="H32" i="79" s="1"/>
  <c r="O30" i="79"/>
  <c r="X29" i="79"/>
  <c r="U29" i="79"/>
  <c r="T29" i="79"/>
  <c r="Q29" i="79"/>
  <c r="P29" i="79"/>
  <c r="M29" i="79"/>
  <c r="L29" i="79"/>
  <c r="I29" i="79"/>
  <c r="U28" i="79"/>
  <c r="W27" i="79"/>
  <c r="S27" i="79"/>
  <c r="O27" i="79"/>
  <c r="K27" i="79"/>
  <c r="D27" i="79"/>
  <c r="V26" i="79"/>
  <c r="U26" i="79"/>
  <c r="Q26" i="79"/>
  <c r="M26" i="79"/>
  <c r="I26" i="79"/>
  <c r="X25" i="79"/>
  <c r="X26" i="79" s="1"/>
  <c r="W25" i="79"/>
  <c r="V25" i="79"/>
  <c r="U25" i="79"/>
  <c r="P26" i="79" s="1"/>
  <c r="T25" i="79"/>
  <c r="T26" i="79" s="1"/>
  <c r="S25" i="79"/>
  <c r="R25" i="79"/>
  <c r="Q25" i="79"/>
  <c r="L26" i="79" s="1"/>
  <c r="P25" i="79"/>
  <c r="K26" i="79" s="1"/>
  <c r="O25" i="79"/>
  <c r="N25" i="79"/>
  <c r="M25" i="79"/>
  <c r="H26" i="79" s="1"/>
  <c r="L25" i="79"/>
  <c r="K25" i="79"/>
  <c r="J25" i="79"/>
  <c r="I25" i="79"/>
  <c r="D26" i="79" s="1"/>
  <c r="D25" i="79"/>
  <c r="H25" i="79" s="1"/>
  <c r="H29" i="79" s="1"/>
  <c r="W23" i="79"/>
  <c r="S23" i="79"/>
  <c r="O23" i="79"/>
  <c r="J24" i="79" s="1"/>
  <c r="K23" i="79"/>
  <c r="D23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D21" i="79"/>
  <c r="H21" i="79" s="1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D16" i="79"/>
  <c r="H16" i="79" s="1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D15" i="79"/>
  <c r="H15" i="79" s="1"/>
  <c r="X14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D14" i="79"/>
  <c r="H14" i="79" s="1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D13" i="79"/>
  <c r="H13" i="79" s="1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D12" i="79"/>
  <c r="H12" i="79" s="1"/>
  <c r="X11" i="79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D11" i="79"/>
  <c r="H11" i="79" s="1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D9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D8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D7" i="79"/>
  <c r="H7" i="79" s="1"/>
  <c r="X6" i="79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H6" i="79"/>
  <c r="D6" i="79"/>
  <c r="X5" i="79"/>
  <c r="W5" i="79"/>
  <c r="V5" i="79"/>
  <c r="V23" i="79" s="1"/>
  <c r="V24" i="79" s="1"/>
  <c r="U5" i="79"/>
  <c r="U23" i="79" s="1"/>
  <c r="T5" i="79"/>
  <c r="S5" i="79"/>
  <c r="R5" i="79"/>
  <c r="R23" i="79" s="1"/>
  <c r="Q5" i="79"/>
  <c r="Q23" i="79" s="1"/>
  <c r="P5" i="79"/>
  <c r="O5" i="79"/>
  <c r="N5" i="79"/>
  <c r="N23" i="79" s="1"/>
  <c r="I24" i="79" s="1"/>
  <c r="M5" i="79"/>
  <c r="M23" i="79" s="1"/>
  <c r="L5" i="79"/>
  <c r="K5" i="79"/>
  <c r="J5" i="79"/>
  <c r="J23" i="79" s="1"/>
  <c r="I5" i="79"/>
  <c r="I23" i="79" s="1"/>
  <c r="D24" i="79" s="1"/>
  <c r="D5" i="79"/>
  <c r="H5" i="79" s="1"/>
  <c r="X4" i="79"/>
  <c r="X27" i="79" s="1"/>
  <c r="W4" i="79"/>
  <c r="V4" i="79"/>
  <c r="V27" i="79" s="1"/>
  <c r="U4" i="79"/>
  <c r="U27" i="79" s="1"/>
  <c r="T4" i="79"/>
  <c r="T27" i="79" s="1"/>
  <c r="S4" i="79"/>
  <c r="R4" i="79"/>
  <c r="R27" i="79" s="1"/>
  <c r="R30" i="79" s="1"/>
  <c r="Q4" i="79"/>
  <c r="Q27" i="79" s="1"/>
  <c r="P4" i="79"/>
  <c r="P27" i="79" s="1"/>
  <c r="O4" i="79"/>
  <c r="N4" i="79"/>
  <c r="N27" i="79" s="1"/>
  <c r="N30" i="79" s="1"/>
  <c r="M4" i="79"/>
  <c r="M27" i="79" s="1"/>
  <c r="L4" i="79"/>
  <c r="L27" i="79" s="1"/>
  <c r="K4" i="79"/>
  <c r="J4" i="79"/>
  <c r="J27" i="79" s="1"/>
  <c r="J30" i="79" s="1"/>
  <c r="I4" i="79"/>
  <c r="I27" i="79" s="1"/>
  <c r="H4" i="79"/>
  <c r="D4" i="79"/>
  <c r="H3" i="79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D37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D36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D35" i="78"/>
  <c r="H35" i="78" s="1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D34" i="78"/>
  <c r="H34" i="78" s="1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D33" i="78"/>
  <c r="H33" i="78" s="1"/>
  <c r="Z32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D32" i="78"/>
  <c r="H32" i="78" s="1"/>
  <c r="Z29" i="78"/>
  <c r="V29" i="78"/>
  <c r="R29" i="78"/>
  <c r="N29" i="78"/>
  <c r="J29" i="78"/>
  <c r="M26" i="78"/>
  <c r="Z25" i="78"/>
  <c r="Z26" i="78" s="1"/>
  <c r="Y25" i="78"/>
  <c r="X25" i="78"/>
  <c r="X26" i="78" s="1"/>
  <c r="W25" i="78"/>
  <c r="W26" i="78" s="1"/>
  <c r="V25" i="78"/>
  <c r="V26" i="78" s="1"/>
  <c r="U25" i="78"/>
  <c r="T25" i="78"/>
  <c r="S25" i="78"/>
  <c r="S26" i="78" s="1"/>
  <c r="R25" i="78"/>
  <c r="Q25" i="78"/>
  <c r="P25" i="78"/>
  <c r="O25" i="78"/>
  <c r="O26" i="78" s="1"/>
  <c r="N25" i="78"/>
  <c r="M25" i="78"/>
  <c r="L25" i="78"/>
  <c r="K25" i="78"/>
  <c r="K26" i="78" s="1"/>
  <c r="J25" i="78"/>
  <c r="I25" i="78"/>
  <c r="D25" i="78"/>
  <c r="H25" i="78" s="1"/>
  <c r="H29" i="78" s="1"/>
  <c r="Y24" i="78"/>
  <c r="M24" i="78"/>
  <c r="I24" i="78"/>
  <c r="Y23" i="78"/>
  <c r="U23" i="78"/>
  <c r="Q23" i="78"/>
  <c r="M23" i="78"/>
  <c r="I23" i="78"/>
  <c r="Z21" i="78"/>
  <c r="Y21" i="78"/>
  <c r="X21" i="78"/>
  <c r="W21" i="78"/>
  <c r="V21" i="78"/>
  <c r="U21" i="78"/>
  <c r="U27" i="78" s="1"/>
  <c r="T21" i="78"/>
  <c r="S21" i="78"/>
  <c r="R21" i="78"/>
  <c r="Q21" i="78"/>
  <c r="Q27" i="78" s="1"/>
  <c r="P21" i="78"/>
  <c r="O21" i="78"/>
  <c r="N21" i="78"/>
  <c r="M21" i="78"/>
  <c r="L21" i="78"/>
  <c r="K21" i="78"/>
  <c r="J21" i="78"/>
  <c r="I21" i="78"/>
  <c r="D21" i="78"/>
  <c r="H21" i="78" s="1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D16" i="78"/>
  <c r="H16" i="78" s="1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D15" i="78"/>
  <c r="H15" i="78" s="1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D14" i="78"/>
  <c r="H14" i="78" s="1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D13" i="78"/>
  <c r="H13" i="78" s="1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D12" i="78"/>
  <c r="H12" i="78" s="1"/>
  <c r="Z11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D11" i="78"/>
  <c r="H11" i="78" s="1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D9" i="78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D8" i="78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H7" i="78"/>
  <c r="D7" i="78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H6" i="78"/>
  <c r="D6" i="78"/>
  <c r="Z5" i="78"/>
  <c r="Z23" i="78" s="1"/>
  <c r="Z24" i="78" s="1"/>
  <c r="Y5" i="78"/>
  <c r="X5" i="78"/>
  <c r="X23" i="78" s="1"/>
  <c r="W5" i="78"/>
  <c r="W23" i="78" s="1"/>
  <c r="V5" i="78"/>
  <c r="V23" i="78" s="1"/>
  <c r="V24" i="78" s="1"/>
  <c r="U5" i="78"/>
  <c r="T5" i="78"/>
  <c r="T23" i="78" s="1"/>
  <c r="O24" i="78" s="1"/>
  <c r="S5" i="78"/>
  <c r="S23" i="78" s="1"/>
  <c r="N24" i="78" s="1"/>
  <c r="R5" i="78"/>
  <c r="R23" i="78" s="1"/>
  <c r="Q5" i="78"/>
  <c r="P5" i="78"/>
  <c r="P23" i="78" s="1"/>
  <c r="K24" i="78" s="1"/>
  <c r="O5" i="78"/>
  <c r="O23" i="78" s="1"/>
  <c r="J24" i="78" s="1"/>
  <c r="N5" i="78"/>
  <c r="N23" i="78" s="1"/>
  <c r="M5" i="78"/>
  <c r="L5" i="78"/>
  <c r="L23" i="78" s="1"/>
  <c r="K5" i="78"/>
  <c r="K23" i="78" s="1"/>
  <c r="J5" i="78"/>
  <c r="J23" i="78" s="1"/>
  <c r="I5" i="78"/>
  <c r="H5" i="78"/>
  <c r="H23" i="78" s="1"/>
  <c r="D5" i="78"/>
  <c r="D23" i="78" s="1"/>
  <c r="Z4" i="78"/>
  <c r="Z27" i="78" s="1"/>
  <c r="Y4" i="78"/>
  <c r="X4" i="78"/>
  <c r="X27" i="78" s="1"/>
  <c r="W4" i="78"/>
  <c r="W27" i="78" s="1"/>
  <c r="W30" i="78" s="1"/>
  <c r="V4" i="78"/>
  <c r="V27" i="78" s="1"/>
  <c r="U4" i="78"/>
  <c r="T4" i="78"/>
  <c r="T27" i="78" s="1"/>
  <c r="S4" i="78"/>
  <c r="S27" i="78" s="1"/>
  <c r="N28" i="78" s="1"/>
  <c r="R4" i="78"/>
  <c r="R27" i="78" s="1"/>
  <c r="Q4" i="78"/>
  <c r="P4" i="78"/>
  <c r="P27" i="78" s="1"/>
  <c r="O4" i="78"/>
  <c r="O27" i="78" s="1"/>
  <c r="J28" i="78" s="1"/>
  <c r="N4" i="78"/>
  <c r="N27" i="78" s="1"/>
  <c r="M4" i="78"/>
  <c r="L4" i="78"/>
  <c r="L27" i="78" s="1"/>
  <c r="K4" i="78"/>
  <c r="K27" i="78" s="1"/>
  <c r="K30" i="78" s="1"/>
  <c r="J4" i="78"/>
  <c r="J27" i="78" s="1"/>
  <c r="I4" i="78"/>
  <c r="H4" i="78"/>
  <c r="H27" i="78" s="1"/>
  <c r="D4" i="78"/>
  <c r="D27" i="78" s="1"/>
  <c r="H3" i="78"/>
  <c r="Z37" i="77"/>
  <c r="Y37" i="77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D37" i="77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D36" i="77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D35" i="77"/>
  <c r="H35" i="77" s="1"/>
  <c r="Z34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D34" i="77"/>
  <c r="H34" i="77" s="1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D33" i="77"/>
  <c r="H33" i="77" s="1"/>
  <c r="Z32" i="77"/>
  <c r="Y32" i="77"/>
  <c r="X32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D32" i="77"/>
  <c r="H32" i="77" s="1"/>
  <c r="Y30" i="77"/>
  <c r="U30" i="77"/>
  <c r="I30" i="77"/>
  <c r="Z29" i="77"/>
  <c r="X29" i="77"/>
  <c r="T29" i="77"/>
  <c r="P29" i="77"/>
  <c r="L29" i="77"/>
  <c r="W27" i="77"/>
  <c r="S27" i="77"/>
  <c r="D27" i="77"/>
  <c r="K26" i="77"/>
  <c r="Z25" i="77"/>
  <c r="Z26" i="77" s="1"/>
  <c r="Y25" i="77"/>
  <c r="Y26" i="77" s="1"/>
  <c r="X25" i="77"/>
  <c r="X26" i="77" s="1"/>
  <c r="W25" i="77"/>
  <c r="V25" i="77"/>
  <c r="V26" i="77" s="1"/>
  <c r="U25" i="77"/>
  <c r="U26" i="77" s="1"/>
  <c r="T25" i="77"/>
  <c r="S25" i="77"/>
  <c r="S26" i="77" s="1"/>
  <c r="R25" i="77"/>
  <c r="Q25" i="77"/>
  <c r="Q26" i="77" s="1"/>
  <c r="P25" i="77"/>
  <c r="O25" i="77"/>
  <c r="O26" i="77" s="1"/>
  <c r="N25" i="77"/>
  <c r="M25" i="77"/>
  <c r="M26" i="77" s="1"/>
  <c r="L25" i="77"/>
  <c r="K25" i="77"/>
  <c r="J25" i="77"/>
  <c r="I25" i="77"/>
  <c r="I26" i="77" s="1"/>
  <c r="D25" i="77"/>
  <c r="H25" i="77" s="1"/>
  <c r="H29" i="77" s="1"/>
  <c r="W24" i="77"/>
  <c r="D24" i="77"/>
  <c r="Y23" i="77"/>
  <c r="Y24" i="77" s="1"/>
  <c r="W23" i="77"/>
  <c r="R24" i="77" s="1"/>
  <c r="U23" i="77"/>
  <c r="S23" i="77"/>
  <c r="N24" i="77" s="1"/>
  <c r="Q23" i="77"/>
  <c r="O23" i="77"/>
  <c r="J24" i="77" s="1"/>
  <c r="M23" i="77"/>
  <c r="K23" i="77"/>
  <c r="I23" i="77"/>
  <c r="D23" i="77"/>
  <c r="Z21" i="77"/>
  <c r="Y21" i="77"/>
  <c r="X21" i="77"/>
  <c r="W21" i="77"/>
  <c r="V21" i="77"/>
  <c r="U21" i="77"/>
  <c r="T21" i="77"/>
  <c r="S21" i="77"/>
  <c r="R21" i="77"/>
  <c r="Q21" i="77"/>
  <c r="P21" i="77"/>
  <c r="O21" i="77"/>
  <c r="O27" i="77" s="1"/>
  <c r="N21" i="77"/>
  <c r="M21" i="77"/>
  <c r="L21" i="77"/>
  <c r="K21" i="77"/>
  <c r="J21" i="77"/>
  <c r="I21" i="77"/>
  <c r="D21" i="77"/>
  <c r="H21" i="77" s="1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D16" i="77"/>
  <c r="H16" i="77" s="1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D15" i="77"/>
  <c r="H15" i="77" s="1"/>
  <c r="Z14" i="77"/>
  <c r="Y14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D14" i="77"/>
  <c r="H14" i="77" s="1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D13" i="77"/>
  <c r="H13" i="77" s="1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D12" i="77"/>
  <c r="H12" i="77" s="1"/>
  <c r="Z11" i="77"/>
  <c r="Y11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D11" i="77"/>
  <c r="H11" i="77" s="1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D9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D8" i="77"/>
  <c r="Z7" i="77"/>
  <c r="Y7" i="77"/>
  <c r="X7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H7" i="77"/>
  <c r="D7" i="77"/>
  <c r="Z6" i="77"/>
  <c r="Y6" i="77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D6" i="77"/>
  <c r="Z5" i="77"/>
  <c r="Z23" i="77" s="1"/>
  <c r="Y5" i="77"/>
  <c r="X5" i="77"/>
  <c r="X23" i="77" s="1"/>
  <c r="X24" i="77" s="1"/>
  <c r="W5" i="77"/>
  <c r="V5" i="77"/>
  <c r="V23" i="77" s="1"/>
  <c r="U5" i="77"/>
  <c r="T5" i="77"/>
  <c r="T23" i="77" s="1"/>
  <c r="O24" i="77" s="1"/>
  <c r="S5" i="77"/>
  <c r="R5" i="77"/>
  <c r="R23" i="77" s="1"/>
  <c r="M24" i="77" s="1"/>
  <c r="Q5" i="77"/>
  <c r="P5" i="77"/>
  <c r="P23" i="77" s="1"/>
  <c r="K24" i="77" s="1"/>
  <c r="O5" i="77"/>
  <c r="N5" i="77"/>
  <c r="N23" i="77" s="1"/>
  <c r="I24" i="77" s="1"/>
  <c r="M5" i="77"/>
  <c r="L5" i="77"/>
  <c r="L23" i="77" s="1"/>
  <c r="K5" i="77"/>
  <c r="J5" i="77"/>
  <c r="J23" i="77" s="1"/>
  <c r="I5" i="77"/>
  <c r="H5" i="77"/>
  <c r="H23" i="77" s="1"/>
  <c r="D5" i="77"/>
  <c r="Z4" i="77"/>
  <c r="Z27" i="77" s="1"/>
  <c r="Y4" i="77"/>
  <c r="Y27" i="77" s="1"/>
  <c r="X4" i="77"/>
  <c r="X27" i="77" s="1"/>
  <c r="W4" i="77"/>
  <c r="V4" i="77"/>
  <c r="V27" i="77" s="1"/>
  <c r="U4" i="77"/>
  <c r="U27" i="77" s="1"/>
  <c r="T4" i="77"/>
  <c r="T27" i="77" s="1"/>
  <c r="T30" i="77" s="1"/>
  <c r="S4" i="77"/>
  <c r="R4" i="77"/>
  <c r="R27" i="77" s="1"/>
  <c r="Q4" i="77"/>
  <c r="Q27" i="77" s="1"/>
  <c r="P4" i="77"/>
  <c r="P27" i="77" s="1"/>
  <c r="P30" i="77" s="1"/>
  <c r="O4" i="77"/>
  <c r="N4" i="77"/>
  <c r="N27" i="77" s="1"/>
  <c r="M4" i="77"/>
  <c r="M27" i="77" s="1"/>
  <c r="L4" i="77"/>
  <c r="L27" i="77" s="1"/>
  <c r="L30" i="77" s="1"/>
  <c r="K4" i="77"/>
  <c r="J4" i="77"/>
  <c r="J27" i="77" s="1"/>
  <c r="I4" i="77"/>
  <c r="I27" i="77" s="1"/>
  <c r="D28" i="77" s="1"/>
  <c r="H4" i="77"/>
  <c r="H27" i="77" s="1"/>
  <c r="H30" i="77" s="1"/>
  <c r="D4" i="77"/>
  <c r="H3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D35" i="76"/>
  <c r="H35" i="76" s="1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D34" i="76"/>
  <c r="H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D33" i="76"/>
  <c r="H33" i="76" s="1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D32" i="76"/>
  <c r="H32" i="76" s="1"/>
  <c r="Z29" i="76"/>
  <c r="V29" i="76"/>
  <c r="R29" i="76"/>
  <c r="N29" i="76"/>
  <c r="J29" i="76"/>
  <c r="Q27" i="76"/>
  <c r="U26" i="76"/>
  <c r="Z25" i="76"/>
  <c r="Z26" i="76" s="1"/>
  <c r="Y25" i="76"/>
  <c r="Y26" i="76" s="1"/>
  <c r="X25" i="76"/>
  <c r="X26" i="76" s="1"/>
  <c r="W25" i="76"/>
  <c r="W26" i="76" s="1"/>
  <c r="V25" i="76"/>
  <c r="V26" i="76" s="1"/>
  <c r="U25" i="76"/>
  <c r="T25" i="76"/>
  <c r="S25" i="76"/>
  <c r="S26" i="76" s="1"/>
  <c r="R25" i="76"/>
  <c r="Q25" i="76"/>
  <c r="P25" i="76"/>
  <c r="O25" i="76"/>
  <c r="O26" i="76" s="1"/>
  <c r="N25" i="76"/>
  <c r="M25" i="76"/>
  <c r="M26" i="76" s="1"/>
  <c r="L25" i="76"/>
  <c r="K25" i="76"/>
  <c r="K26" i="76" s="1"/>
  <c r="J25" i="76"/>
  <c r="I25" i="76"/>
  <c r="I26" i="76" s="1"/>
  <c r="D25" i="76"/>
  <c r="H25" i="76" s="1"/>
  <c r="Y23" i="76"/>
  <c r="W23" i="76"/>
  <c r="W24" i="76" s="1"/>
  <c r="S23" i="76"/>
  <c r="Q23" i="76"/>
  <c r="O23" i="76"/>
  <c r="J24" i="76" s="1"/>
  <c r="K23" i="76"/>
  <c r="I23" i="76"/>
  <c r="D24" i="76" s="1"/>
  <c r="D23" i="76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D21" i="76"/>
  <c r="H21" i="76" s="1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D16" i="76"/>
  <c r="H16" i="76" s="1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D15" i="76"/>
  <c r="H15" i="76" s="1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D14" i="76"/>
  <c r="H14" i="76" s="1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D13" i="76"/>
  <c r="H13" i="76" s="1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D12" i="76"/>
  <c r="H12" i="76" s="1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D11" i="76"/>
  <c r="H11" i="76" s="1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D8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D7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D6" i="76"/>
  <c r="Z5" i="76"/>
  <c r="Z23" i="76" s="1"/>
  <c r="Z24" i="76" s="1"/>
  <c r="Y5" i="76"/>
  <c r="X5" i="76"/>
  <c r="X23" i="76" s="1"/>
  <c r="W5" i="76"/>
  <c r="V5" i="76"/>
  <c r="V23" i="76" s="1"/>
  <c r="V24" i="76" s="1"/>
  <c r="U5" i="76"/>
  <c r="U23" i="76" s="1"/>
  <c r="T5" i="76"/>
  <c r="T23" i="76" s="1"/>
  <c r="O24" i="76" s="1"/>
  <c r="S5" i="76"/>
  <c r="R5" i="76"/>
  <c r="R23" i="76" s="1"/>
  <c r="Q5" i="76"/>
  <c r="P5" i="76"/>
  <c r="P23" i="76" s="1"/>
  <c r="K24" i="76" s="1"/>
  <c r="O5" i="76"/>
  <c r="N5" i="76"/>
  <c r="N23" i="76" s="1"/>
  <c r="I24" i="76" s="1"/>
  <c r="M5" i="76"/>
  <c r="M23" i="76" s="1"/>
  <c r="H24" i="76" s="1"/>
  <c r="L5" i="76"/>
  <c r="L23" i="76" s="1"/>
  <c r="K5" i="76"/>
  <c r="J5" i="76"/>
  <c r="J23" i="76" s="1"/>
  <c r="I5" i="76"/>
  <c r="H5" i="76"/>
  <c r="H23" i="76" s="1"/>
  <c r="D5" i="76"/>
  <c r="Z4" i="76"/>
  <c r="Z27" i="76" s="1"/>
  <c r="Y4" i="76"/>
  <c r="Y27" i="76" s="1"/>
  <c r="X4" i="76"/>
  <c r="X27" i="76" s="1"/>
  <c r="W4" i="76"/>
  <c r="W27" i="76" s="1"/>
  <c r="V4" i="76"/>
  <c r="V27" i="76" s="1"/>
  <c r="Q28" i="76" s="1"/>
  <c r="U4" i="76"/>
  <c r="U27" i="76" s="1"/>
  <c r="T4" i="76"/>
  <c r="T27" i="76" s="1"/>
  <c r="S4" i="76"/>
  <c r="S27" i="76" s="1"/>
  <c r="N28" i="76" s="1"/>
  <c r="R4" i="76"/>
  <c r="R27" i="76" s="1"/>
  <c r="Q4" i="76"/>
  <c r="P4" i="76"/>
  <c r="P27" i="76" s="1"/>
  <c r="O4" i="76"/>
  <c r="O27" i="76" s="1"/>
  <c r="J28" i="76" s="1"/>
  <c r="N4" i="76"/>
  <c r="N27" i="76" s="1"/>
  <c r="M4" i="76"/>
  <c r="M27" i="76" s="1"/>
  <c r="L4" i="76"/>
  <c r="L27" i="76" s="1"/>
  <c r="K4" i="76"/>
  <c r="K27" i="76" s="1"/>
  <c r="J4" i="76"/>
  <c r="J27" i="76" s="1"/>
  <c r="I4" i="76"/>
  <c r="I27" i="76" s="1"/>
  <c r="H4" i="76"/>
  <c r="H27" i="76" s="1"/>
  <c r="D4" i="76"/>
  <c r="D27" i="76" s="1"/>
  <c r="H3" i="76"/>
  <c r="S37" i="75"/>
  <c r="R37" i="75"/>
  <c r="Q37" i="75"/>
  <c r="P37" i="75"/>
  <c r="O37" i="75"/>
  <c r="N37" i="75"/>
  <c r="M37" i="75"/>
  <c r="L37" i="75"/>
  <c r="K37" i="75"/>
  <c r="J37" i="75"/>
  <c r="I37" i="75"/>
  <c r="H37" i="75"/>
  <c r="D37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D36" i="75"/>
  <c r="S35" i="75"/>
  <c r="R35" i="75"/>
  <c r="Q35" i="75"/>
  <c r="P35" i="75"/>
  <c r="O35" i="75"/>
  <c r="N35" i="75"/>
  <c r="M35" i="75"/>
  <c r="L35" i="75"/>
  <c r="K35" i="75"/>
  <c r="J35" i="75"/>
  <c r="I35" i="75"/>
  <c r="D35" i="75"/>
  <c r="H35" i="75" s="1"/>
  <c r="S34" i="75"/>
  <c r="R34" i="75"/>
  <c r="Q34" i="75"/>
  <c r="P34" i="75"/>
  <c r="O34" i="75"/>
  <c r="N34" i="75"/>
  <c r="M34" i="75"/>
  <c r="L34" i="75"/>
  <c r="K34" i="75"/>
  <c r="J34" i="75"/>
  <c r="I34" i="75"/>
  <c r="H34" i="75"/>
  <c r="D34" i="75"/>
  <c r="S33" i="75"/>
  <c r="R33" i="75"/>
  <c r="Q33" i="75"/>
  <c r="P33" i="75"/>
  <c r="O33" i="75"/>
  <c r="N33" i="75"/>
  <c r="M33" i="75"/>
  <c r="L33" i="75"/>
  <c r="K33" i="75"/>
  <c r="J33" i="75"/>
  <c r="I33" i="75"/>
  <c r="D33" i="75"/>
  <c r="H33" i="75" s="1"/>
  <c r="S32" i="75"/>
  <c r="R32" i="75"/>
  <c r="Q32" i="75"/>
  <c r="P32" i="75"/>
  <c r="O32" i="75"/>
  <c r="N32" i="75"/>
  <c r="M32" i="75"/>
  <c r="L32" i="75"/>
  <c r="K32" i="75"/>
  <c r="J32" i="75"/>
  <c r="I32" i="75"/>
  <c r="D32" i="75"/>
  <c r="H32" i="75" s="1"/>
  <c r="O30" i="75"/>
  <c r="S29" i="75"/>
  <c r="P29" i="75"/>
  <c r="O29" i="75"/>
  <c r="L29" i="75"/>
  <c r="K29" i="75"/>
  <c r="O28" i="75"/>
  <c r="P27" i="75"/>
  <c r="L27" i="75"/>
  <c r="Q26" i="75"/>
  <c r="I26" i="75"/>
  <c r="S25" i="75"/>
  <c r="S26" i="75" s="1"/>
  <c r="R25" i="75"/>
  <c r="M26" i="75" s="1"/>
  <c r="Q25" i="75"/>
  <c r="L26" i="75" s="1"/>
  <c r="P25" i="75"/>
  <c r="P26" i="75" s="1"/>
  <c r="O25" i="75"/>
  <c r="O26" i="75" s="1"/>
  <c r="N25" i="75"/>
  <c r="M25" i="75"/>
  <c r="L25" i="75"/>
  <c r="K25" i="75"/>
  <c r="J25" i="75"/>
  <c r="I25" i="75"/>
  <c r="D25" i="75"/>
  <c r="D26" i="75" s="1"/>
  <c r="P23" i="75"/>
  <c r="P24" i="75" s="1"/>
  <c r="L23" i="75"/>
  <c r="S21" i="75"/>
  <c r="R21" i="75"/>
  <c r="Q21" i="75"/>
  <c r="P21" i="75"/>
  <c r="O21" i="75"/>
  <c r="N21" i="75"/>
  <c r="M21" i="75"/>
  <c r="L21" i="75"/>
  <c r="K21" i="75"/>
  <c r="J21" i="75"/>
  <c r="I21" i="75"/>
  <c r="D21" i="75"/>
  <c r="H21" i="75" s="1"/>
  <c r="S16" i="75"/>
  <c r="R16" i="75"/>
  <c r="Q16" i="75"/>
  <c r="P16" i="75"/>
  <c r="O16" i="75"/>
  <c r="N16" i="75"/>
  <c r="M16" i="75"/>
  <c r="L16" i="75"/>
  <c r="K16" i="75"/>
  <c r="J16" i="75"/>
  <c r="I16" i="75"/>
  <c r="D16" i="75"/>
  <c r="H16" i="75" s="1"/>
  <c r="S15" i="75"/>
  <c r="R15" i="75"/>
  <c r="Q15" i="75"/>
  <c r="P15" i="75"/>
  <c r="O15" i="75"/>
  <c r="N15" i="75"/>
  <c r="M15" i="75"/>
  <c r="L15" i="75"/>
  <c r="K15" i="75"/>
  <c r="J15" i="75"/>
  <c r="I15" i="75"/>
  <c r="H15" i="75"/>
  <c r="D15" i="75"/>
  <c r="S14" i="75"/>
  <c r="R14" i="75"/>
  <c r="Q14" i="75"/>
  <c r="P14" i="75"/>
  <c r="O14" i="75"/>
  <c r="N14" i="75"/>
  <c r="M14" i="75"/>
  <c r="L14" i="75"/>
  <c r="K14" i="75"/>
  <c r="J14" i="75"/>
  <c r="I14" i="75"/>
  <c r="D14" i="75"/>
  <c r="H14" i="75" s="1"/>
  <c r="S13" i="75"/>
  <c r="R13" i="75"/>
  <c r="Q13" i="75"/>
  <c r="P13" i="75"/>
  <c r="O13" i="75"/>
  <c r="N13" i="75"/>
  <c r="M13" i="75"/>
  <c r="L13" i="75"/>
  <c r="K13" i="75"/>
  <c r="J13" i="75"/>
  <c r="I13" i="75"/>
  <c r="D13" i="75"/>
  <c r="H13" i="75" s="1"/>
  <c r="S12" i="75"/>
  <c r="R12" i="75"/>
  <c r="Q12" i="75"/>
  <c r="P12" i="75"/>
  <c r="O12" i="75"/>
  <c r="N12" i="75"/>
  <c r="M12" i="75"/>
  <c r="L12" i="75"/>
  <c r="K12" i="75"/>
  <c r="J12" i="75"/>
  <c r="I12" i="75"/>
  <c r="D12" i="75"/>
  <c r="H12" i="75" s="1"/>
  <c r="S11" i="75"/>
  <c r="R11" i="75"/>
  <c r="Q11" i="75"/>
  <c r="P11" i="75"/>
  <c r="O11" i="75"/>
  <c r="N11" i="75"/>
  <c r="M11" i="75"/>
  <c r="L11" i="75"/>
  <c r="K11" i="75"/>
  <c r="J11" i="75"/>
  <c r="I11" i="75"/>
  <c r="H11" i="75"/>
  <c r="D11" i="75"/>
  <c r="S9" i="75"/>
  <c r="R9" i="75"/>
  <c r="Q9" i="75"/>
  <c r="P9" i="75"/>
  <c r="O9" i="75"/>
  <c r="N9" i="75"/>
  <c r="M9" i="75"/>
  <c r="L9" i="75"/>
  <c r="K9" i="75"/>
  <c r="J9" i="75"/>
  <c r="I9" i="75"/>
  <c r="D9" i="75"/>
  <c r="S8" i="75"/>
  <c r="R8" i="75"/>
  <c r="Q8" i="75"/>
  <c r="P8" i="75"/>
  <c r="O8" i="75"/>
  <c r="N8" i="75"/>
  <c r="M8" i="75"/>
  <c r="L8" i="75"/>
  <c r="K8" i="75"/>
  <c r="J8" i="75"/>
  <c r="I8" i="75"/>
  <c r="D8" i="75"/>
  <c r="H8" i="75" s="1"/>
  <c r="S7" i="75"/>
  <c r="R7" i="75"/>
  <c r="Q7" i="75"/>
  <c r="P7" i="75"/>
  <c r="O7" i="75"/>
  <c r="N7" i="75"/>
  <c r="M7" i="75"/>
  <c r="L7" i="75"/>
  <c r="K7" i="75"/>
  <c r="J7" i="75"/>
  <c r="I7" i="75"/>
  <c r="D7" i="75"/>
  <c r="H7" i="75" s="1"/>
  <c r="S6" i="75"/>
  <c r="R6" i="75"/>
  <c r="Q6" i="75"/>
  <c r="P6" i="75"/>
  <c r="O6" i="75"/>
  <c r="N6" i="75"/>
  <c r="M6" i="75"/>
  <c r="L6" i="75"/>
  <c r="K6" i="75"/>
  <c r="J6" i="75"/>
  <c r="I6" i="75"/>
  <c r="H6" i="75"/>
  <c r="D6" i="75"/>
  <c r="S5" i="75"/>
  <c r="S23" i="75" s="1"/>
  <c r="N24" i="75" s="1"/>
  <c r="R5" i="75"/>
  <c r="R23" i="75" s="1"/>
  <c r="Q5" i="75"/>
  <c r="Q23" i="75" s="1"/>
  <c r="P5" i="75"/>
  <c r="O5" i="75"/>
  <c r="O23" i="75" s="1"/>
  <c r="J24" i="75" s="1"/>
  <c r="N5" i="75"/>
  <c r="N23" i="75" s="1"/>
  <c r="I24" i="75" s="1"/>
  <c r="M5" i="75"/>
  <c r="M23" i="75" s="1"/>
  <c r="L5" i="75"/>
  <c r="K5" i="75"/>
  <c r="K23" i="75" s="1"/>
  <c r="J5" i="75"/>
  <c r="J23" i="75" s="1"/>
  <c r="I5" i="75"/>
  <c r="I23" i="75" s="1"/>
  <c r="D5" i="75"/>
  <c r="D23" i="75" s="1"/>
  <c r="D24" i="75" s="1"/>
  <c r="S4" i="75"/>
  <c r="S27" i="75" s="1"/>
  <c r="N28" i="75" s="1"/>
  <c r="R4" i="75"/>
  <c r="R27" i="75" s="1"/>
  <c r="Q4" i="75"/>
  <c r="P4" i="75"/>
  <c r="O4" i="75"/>
  <c r="O27" i="75" s="1"/>
  <c r="J28" i="75" s="1"/>
  <c r="N4" i="75"/>
  <c r="N27" i="75" s="1"/>
  <c r="M4" i="75"/>
  <c r="L4" i="75"/>
  <c r="K4" i="75"/>
  <c r="K27" i="75" s="1"/>
  <c r="K30" i="75" s="1"/>
  <c r="J4" i="75"/>
  <c r="J27" i="75" s="1"/>
  <c r="I4" i="75"/>
  <c r="D4" i="75"/>
  <c r="D27" i="75" s="1"/>
  <c r="H3" i="75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D37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D36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D35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D34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D33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D32" i="74"/>
  <c r="T29" i="74"/>
  <c r="S29" i="74"/>
  <c r="P29" i="74"/>
  <c r="O29" i="74"/>
  <c r="L29" i="74"/>
  <c r="K29" i="74"/>
  <c r="V27" i="74"/>
  <c r="R27" i="74"/>
  <c r="N27" i="74"/>
  <c r="R26" i="74"/>
  <c r="V25" i="74"/>
  <c r="U25" i="74"/>
  <c r="U26" i="74" s="1"/>
  <c r="T25" i="74"/>
  <c r="T26" i="74" s="1"/>
  <c r="S25" i="74"/>
  <c r="S26" i="74" s="1"/>
  <c r="R25" i="74"/>
  <c r="Q25" i="74"/>
  <c r="P25" i="74"/>
  <c r="P26" i="74" s="1"/>
  <c r="O25" i="74"/>
  <c r="O26" i="74" s="1"/>
  <c r="N25" i="74"/>
  <c r="M25" i="74"/>
  <c r="L25" i="74"/>
  <c r="L26" i="74" s="1"/>
  <c r="K25" i="74"/>
  <c r="K26" i="74" s="1"/>
  <c r="J25" i="74"/>
  <c r="I25" i="74"/>
  <c r="D25" i="74"/>
  <c r="H25" i="74" s="1"/>
  <c r="N24" i="74"/>
  <c r="V23" i="74"/>
  <c r="S23" i="74"/>
  <c r="S24" i="74" s="1"/>
  <c r="R23" i="74"/>
  <c r="O23" i="74"/>
  <c r="N23" i="74"/>
  <c r="K23" i="74"/>
  <c r="J23" i="74"/>
  <c r="J24" i="74" s="1"/>
  <c r="D23" i="74"/>
  <c r="V21" i="74"/>
  <c r="U21" i="74"/>
  <c r="T21" i="74"/>
  <c r="S21" i="74"/>
  <c r="S27" i="74" s="1"/>
  <c r="R21" i="74"/>
  <c r="Q21" i="74"/>
  <c r="P21" i="74"/>
  <c r="O21" i="74"/>
  <c r="O27" i="74" s="1"/>
  <c r="N21" i="74"/>
  <c r="M21" i="74"/>
  <c r="L21" i="74"/>
  <c r="K21" i="74"/>
  <c r="K27" i="74" s="1"/>
  <c r="J21" i="74"/>
  <c r="J27" i="74" s="1"/>
  <c r="J30" i="74" s="1"/>
  <c r="I21" i="74"/>
  <c r="D21" i="74"/>
  <c r="H21" i="74" s="1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D16" i="74"/>
  <c r="H16" i="74" s="1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D15" i="74"/>
  <c r="H15" i="74" s="1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D14" i="74"/>
  <c r="H14" i="74" s="1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D13" i="74"/>
  <c r="H13" i="74" s="1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D12" i="74"/>
  <c r="H12" i="74" s="1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D11" i="74"/>
  <c r="H11" i="74" s="1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D9" i="74"/>
  <c r="H9" i="74" s="1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D8" i="74"/>
  <c r="H8" i="74" s="1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D7" i="74"/>
  <c r="H7" i="74" s="1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D6" i="74"/>
  <c r="H6" i="74" s="1"/>
  <c r="V5" i="74"/>
  <c r="U5" i="74"/>
  <c r="U23" i="74" s="1"/>
  <c r="T5" i="74"/>
  <c r="T23" i="74" s="1"/>
  <c r="S5" i="74"/>
  <c r="R5" i="74"/>
  <c r="Q5" i="74"/>
  <c r="Q23" i="74" s="1"/>
  <c r="L24" i="74" s="1"/>
  <c r="P5" i="74"/>
  <c r="P23" i="74" s="1"/>
  <c r="K24" i="74" s="1"/>
  <c r="O5" i="74"/>
  <c r="N5" i="74"/>
  <c r="M5" i="74"/>
  <c r="M23" i="74" s="1"/>
  <c r="H24" i="74" s="1"/>
  <c r="L5" i="74"/>
  <c r="L23" i="74" s="1"/>
  <c r="K5" i="74"/>
  <c r="J5" i="74"/>
  <c r="I5" i="74"/>
  <c r="I23" i="74" s="1"/>
  <c r="D24" i="74" s="1"/>
  <c r="D5" i="74"/>
  <c r="H5" i="74" s="1"/>
  <c r="H23" i="74" s="1"/>
  <c r="V4" i="74"/>
  <c r="U4" i="74"/>
  <c r="U27" i="74" s="1"/>
  <c r="T4" i="74"/>
  <c r="T27" i="74" s="1"/>
  <c r="S4" i="74"/>
  <c r="R4" i="74"/>
  <c r="Q4" i="74"/>
  <c r="Q27" i="74" s="1"/>
  <c r="P4" i="74"/>
  <c r="P27" i="74" s="1"/>
  <c r="K28" i="74" s="1"/>
  <c r="O4" i="74"/>
  <c r="N4" i="74"/>
  <c r="M4" i="74"/>
  <c r="M27" i="74" s="1"/>
  <c r="L4" i="74"/>
  <c r="L27" i="74" s="1"/>
  <c r="L30" i="74" s="1"/>
  <c r="K4" i="74"/>
  <c r="J4" i="74"/>
  <c r="I4" i="74"/>
  <c r="I27" i="74" s="1"/>
  <c r="D4" i="74"/>
  <c r="H4" i="74" s="1"/>
  <c r="H27" i="74" s="1"/>
  <c r="H30" i="74" s="1"/>
  <c r="H3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D32" i="73"/>
  <c r="H32" i="73" s="1"/>
  <c r="Z29" i="73"/>
  <c r="Y29" i="73"/>
  <c r="V29" i="73"/>
  <c r="U29" i="73"/>
  <c r="R29" i="73"/>
  <c r="Q29" i="73"/>
  <c r="N29" i="73"/>
  <c r="M29" i="73"/>
  <c r="J29" i="73"/>
  <c r="I29" i="73"/>
  <c r="X27" i="73"/>
  <c r="P27" i="73"/>
  <c r="T26" i="73"/>
  <c r="Z25" i="73"/>
  <c r="Z26" i="73" s="1"/>
  <c r="Y25" i="73"/>
  <c r="Y26" i="73" s="1"/>
  <c r="X25" i="73"/>
  <c r="X26" i="73" s="1"/>
  <c r="W25" i="73"/>
  <c r="W26" i="73" s="1"/>
  <c r="V25" i="73"/>
  <c r="V26" i="73" s="1"/>
  <c r="U25" i="73"/>
  <c r="U26" i="73" s="1"/>
  <c r="T25" i="73"/>
  <c r="S25" i="73"/>
  <c r="R25" i="73"/>
  <c r="Q25" i="73"/>
  <c r="Q26" i="73" s="1"/>
  <c r="P25" i="73"/>
  <c r="O25" i="73"/>
  <c r="N25" i="73"/>
  <c r="M25" i="73"/>
  <c r="M26" i="73" s="1"/>
  <c r="L25" i="73"/>
  <c r="L29" i="73" s="1"/>
  <c r="K25" i="73"/>
  <c r="J25" i="73"/>
  <c r="I25" i="73"/>
  <c r="D26" i="73" s="1"/>
  <c r="H25" i="73"/>
  <c r="H29" i="73" s="1"/>
  <c r="D25" i="73"/>
  <c r="X24" i="73"/>
  <c r="Y23" i="73"/>
  <c r="Y24" i="73" s="1"/>
  <c r="X23" i="73"/>
  <c r="U23" i="73"/>
  <c r="T23" i="73"/>
  <c r="Q23" i="73"/>
  <c r="P23" i="73"/>
  <c r="M23" i="73"/>
  <c r="L23" i="73"/>
  <c r="L24" i="73" s="1"/>
  <c r="I23" i="73"/>
  <c r="Z21" i="73"/>
  <c r="Y21" i="73"/>
  <c r="Y27" i="73" s="1"/>
  <c r="X21" i="73"/>
  <c r="W21" i="73"/>
  <c r="V21" i="73"/>
  <c r="U21" i="73"/>
  <c r="U27" i="73" s="1"/>
  <c r="T21" i="73"/>
  <c r="T27" i="73" s="1"/>
  <c r="S21" i="73"/>
  <c r="R21" i="73"/>
  <c r="Q21" i="73"/>
  <c r="Q27" i="73" s="1"/>
  <c r="P21" i="73"/>
  <c r="O21" i="73"/>
  <c r="N21" i="73"/>
  <c r="M21" i="73"/>
  <c r="M27" i="73" s="1"/>
  <c r="L21" i="73"/>
  <c r="L27" i="73" s="1"/>
  <c r="L30" i="73" s="1"/>
  <c r="K21" i="73"/>
  <c r="J21" i="73"/>
  <c r="I21" i="73"/>
  <c r="I27" i="73" s="1"/>
  <c r="H21" i="73"/>
  <c r="D21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D16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D15" i="73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D14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D13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D12" i="73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D11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D9" i="73"/>
  <c r="H9" i="73" s="1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D8" i="73"/>
  <c r="H8" i="73" s="1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D7" i="73"/>
  <c r="H7" i="73" s="1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D6" i="73"/>
  <c r="H6" i="73" s="1"/>
  <c r="Z5" i="73"/>
  <c r="Z23" i="73" s="1"/>
  <c r="Y5" i="73"/>
  <c r="X5" i="73"/>
  <c r="W5" i="73"/>
  <c r="W23" i="73" s="1"/>
  <c r="V5" i="73"/>
  <c r="V23" i="73" s="1"/>
  <c r="U5" i="73"/>
  <c r="T5" i="73"/>
  <c r="S5" i="73"/>
  <c r="S23" i="73" s="1"/>
  <c r="N24" i="73" s="1"/>
  <c r="R5" i="73"/>
  <c r="R23" i="73" s="1"/>
  <c r="M24" i="73" s="1"/>
  <c r="Q5" i="73"/>
  <c r="P5" i="73"/>
  <c r="O5" i="73"/>
  <c r="O23" i="73" s="1"/>
  <c r="J24" i="73" s="1"/>
  <c r="N5" i="73"/>
  <c r="N23" i="73" s="1"/>
  <c r="I24" i="73" s="1"/>
  <c r="M5" i="73"/>
  <c r="L5" i="73"/>
  <c r="K5" i="73"/>
  <c r="K23" i="73" s="1"/>
  <c r="J5" i="73"/>
  <c r="J23" i="73" s="1"/>
  <c r="I5" i="73"/>
  <c r="D5" i="73"/>
  <c r="Z4" i="73"/>
  <c r="Z27" i="73" s="1"/>
  <c r="Y4" i="73"/>
  <c r="X4" i="73"/>
  <c r="W4" i="73"/>
  <c r="W27" i="73" s="1"/>
  <c r="V4" i="73"/>
  <c r="V27" i="73" s="1"/>
  <c r="U4" i="73"/>
  <c r="T4" i="73"/>
  <c r="S4" i="73"/>
  <c r="S27" i="73" s="1"/>
  <c r="R4" i="73"/>
  <c r="R27" i="73" s="1"/>
  <c r="M28" i="73" s="1"/>
  <c r="Q4" i="73"/>
  <c r="P4" i="73"/>
  <c r="O4" i="73"/>
  <c r="O27" i="73" s="1"/>
  <c r="N4" i="73"/>
  <c r="N27" i="73" s="1"/>
  <c r="I28" i="73" s="1"/>
  <c r="M4" i="73"/>
  <c r="L4" i="73"/>
  <c r="K4" i="73"/>
  <c r="K27" i="73" s="1"/>
  <c r="J4" i="73"/>
  <c r="J27" i="73" s="1"/>
  <c r="J30" i="73" s="1"/>
  <c r="I4" i="73"/>
  <c r="D4" i="73"/>
  <c r="H3" i="73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D37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D36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D35" i="72"/>
  <c r="H35" i="72" s="1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D34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D33" i="72"/>
  <c r="H33" i="72" s="1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D32" i="72"/>
  <c r="H32" i="72" s="1"/>
  <c r="U30" i="72"/>
  <c r="S29" i="72"/>
  <c r="O29" i="72"/>
  <c r="K29" i="72"/>
  <c r="Q28" i="72"/>
  <c r="T26" i="72"/>
  <c r="S26" i="72"/>
  <c r="O26" i="72"/>
  <c r="K26" i="72"/>
  <c r="D26" i="72"/>
  <c r="U25" i="72"/>
  <c r="U29" i="72" s="1"/>
  <c r="T25" i="72"/>
  <c r="S25" i="72"/>
  <c r="N26" i="72" s="1"/>
  <c r="R25" i="72"/>
  <c r="Q25" i="72"/>
  <c r="Q29" i="72" s="1"/>
  <c r="P25" i="72"/>
  <c r="O25" i="72"/>
  <c r="J26" i="72" s="1"/>
  <c r="N25" i="72"/>
  <c r="M25" i="72"/>
  <c r="M29" i="72" s="1"/>
  <c r="L25" i="72"/>
  <c r="K25" i="72"/>
  <c r="J25" i="72"/>
  <c r="J29" i="72" s="1"/>
  <c r="I25" i="72"/>
  <c r="I29" i="72" s="1"/>
  <c r="D25" i="72"/>
  <c r="H25" i="72" s="1"/>
  <c r="H29" i="72" s="1"/>
  <c r="T23" i="72"/>
  <c r="S23" i="72"/>
  <c r="S24" i="72" s="1"/>
  <c r="P23" i="72"/>
  <c r="K24" i="72" s="1"/>
  <c r="O23" i="72"/>
  <c r="L23" i="72"/>
  <c r="K23" i="72"/>
  <c r="H23" i="72"/>
  <c r="D23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D21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D16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D15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D14" i="72"/>
  <c r="H14" i="72" s="1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D13" i="72"/>
  <c r="H13" i="72" s="1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D12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D11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D9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D8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D7" i="72"/>
  <c r="H7" i="72" s="1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D6" i="72"/>
  <c r="H6" i="72" s="1"/>
  <c r="U5" i="72"/>
  <c r="U23" i="72" s="1"/>
  <c r="P24" i="72" s="1"/>
  <c r="T5" i="72"/>
  <c r="S5" i="72"/>
  <c r="R5" i="72"/>
  <c r="R23" i="72" s="1"/>
  <c r="R24" i="72" s="1"/>
  <c r="Q5" i="72"/>
  <c r="Q23" i="72" s="1"/>
  <c r="L24" i="72" s="1"/>
  <c r="P5" i="72"/>
  <c r="O5" i="72"/>
  <c r="N5" i="72"/>
  <c r="N23" i="72" s="1"/>
  <c r="I24" i="72" s="1"/>
  <c r="M5" i="72"/>
  <c r="M23" i="72" s="1"/>
  <c r="H24" i="72" s="1"/>
  <c r="L5" i="72"/>
  <c r="K5" i="72"/>
  <c r="J5" i="72"/>
  <c r="J23" i="72" s="1"/>
  <c r="I5" i="72"/>
  <c r="I23" i="72" s="1"/>
  <c r="D24" i="72" s="1"/>
  <c r="H5" i="72"/>
  <c r="D5" i="72"/>
  <c r="U4" i="72"/>
  <c r="U27" i="72" s="1"/>
  <c r="T4" i="72"/>
  <c r="T27" i="72" s="1"/>
  <c r="S4" i="72"/>
  <c r="R4" i="72"/>
  <c r="R27" i="72" s="1"/>
  <c r="Q4" i="72"/>
  <c r="Q27" i="72" s="1"/>
  <c r="P4" i="72"/>
  <c r="P27" i="72" s="1"/>
  <c r="O4" i="72"/>
  <c r="N4" i="72"/>
  <c r="N27" i="72" s="1"/>
  <c r="M4" i="72"/>
  <c r="M27" i="72" s="1"/>
  <c r="L4" i="72"/>
  <c r="L27" i="72" s="1"/>
  <c r="L30" i="72" s="1"/>
  <c r="K4" i="72"/>
  <c r="J4" i="72"/>
  <c r="J27" i="72" s="1"/>
  <c r="I4" i="72"/>
  <c r="I27" i="72" s="1"/>
  <c r="H4" i="72"/>
  <c r="D4" i="72"/>
  <c r="H3" i="72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D37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D36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D35" i="71"/>
  <c r="H35" i="71" s="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D34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H33" i="71"/>
  <c r="D33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D32" i="71"/>
  <c r="H32" i="71" s="1"/>
  <c r="W30" i="71"/>
  <c r="S30" i="71"/>
  <c r="O30" i="71"/>
  <c r="K30" i="71"/>
  <c r="W29" i="71"/>
  <c r="S29" i="71"/>
  <c r="O29" i="71"/>
  <c r="K29" i="71"/>
  <c r="W28" i="71"/>
  <c r="S28" i="71"/>
  <c r="K28" i="71"/>
  <c r="W27" i="71"/>
  <c r="R28" i="71" s="1"/>
  <c r="T27" i="71"/>
  <c r="S27" i="71"/>
  <c r="N28" i="71" s="1"/>
  <c r="P27" i="71"/>
  <c r="O27" i="71"/>
  <c r="J28" i="71" s="1"/>
  <c r="L27" i="71"/>
  <c r="K27" i="71"/>
  <c r="D27" i="71"/>
  <c r="U26" i="71"/>
  <c r="T26" i="71"/>
  <c r="M26" i="71"/>
  <c r="I26" i="71"/>
  <c r="W25" i="71"/>
  <c r="W26" i="71" s="1"/>
  <c r="V25" i="71"/>
  <c r="U25" i="71"/>
  <c r="P26" i="71" s="1"/>
  <c r="T25" i="71"/>
  <c r="O26" i="71" s="1"/>
  <c r="S25" i="71"/>
  <c r="S26" i="71" s="1"/>
  <c r="R25" i="71"/>
  <c r="R29" i="71" s="1"/>
  <c r="Q25" i="71"/>
  <c r="L26" i="71" s="1"/>
  <c r="P25" i="71"/>
  <c r="K26" i="71" s="1"/>
  <c r="O25" i="71"/>
  <c r="J26" i="71" s="1"/>
  <c r="N25" i="71"/>
  <c r="N29" i="71" s="1"/>
  <c r="M25" i="71"/>
  <c r="H26" i="71" s="1"/>
  <c r="L25" i="71"/>
  <c r="K25" i="71"/>
  <c r="J25" i="71"/>
  <c r="J29" i="71" s="1"/>
  <c r="I25" i="71"/>
  <c r="I29" i="71" s="1"/>
  <c r="D25" i="71"/>
  <c r="H25" i="71" s="1"/>
  <c r="H29" i="71" s="1"/>
  <c r="P23" i="71"/>
  <c r="K24" i="71" s="1"/>
  <c r="H23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H21" i="71"/>
  <c r="D21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D16" i="71"/>
  <c r="H16" i="71" s="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D15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D14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D13" i="71"/>
  <c r="H13" i="71" s="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D12" i="71"/>
  <c r="H12" i="71" s="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D11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D9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D8" i="71"/>
  <c r="H8" i="71" s="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D7" i="71"/>
  <c r="H7" i="71" s="1"/>
  <c r="W6" i="71"/>
  <c r="W23" i="71" s="1"/>
  <c r="R24" i="71" s="1"/>
  <c r="V6" i="71"/>
  <c r="U6" i="71"/>
  <c r="T6" i="71"/>
  <c r="T23" i="71" s="1"/>
  <c r="S6" i="71"/>
  <c r="S23" i="71" s="1"/>
  <c r="N24" i="71" s="1"/>
  <c r="R6" i="71"/>
  <c r="Q6" i="71"/>
  <c r="P6" i="71"/>
  <c r="O6" i="71"/>
  <c r="O23" i="71" s="1"/>
  <c r="J24" i="71" s="1"/>
  <c r="N6" i="71"/>
  <c r="M6" i="71"/>
  <c r="L6" i="71"/>
  <c r="L23" i="71" s="1"/>
  <c r="K6" i="71"/>
  <c r="K23" i="71" s="1"/>
  <c r="J6" i="71"/>
  <c r="I6" i="71"/>
  <c r="H6" i="71"/>
  <c r="D6" i="71"/>
  <c r="D23" i="71" s="1"/>
  <c r="D24" i="71" s="1"/>
  <c r="W5" i="71"/>
  <c r="V5" i="71"/>
  <c r="V23" i="71" s="1"/>
  <c r="U5" i="71"/>
  <c r="U23" i="71" s="1"/>
  <c r="T5" i="71"/>
  <c r="S5" i="71"/>
  <c r="R5" i="71"/>
  <c r="R23" i="71" s="1"/>
  <c r="M24" i="71" s="1"/>
  <c r="Q5" i="71"/>
  <c r="Q23" i="71" s="1"/>
  <c r="P5" i="71"/>
  <c r="O5" i="71"/>
  <c r="N5" i="71"/>
  <c r="N23" i="71" s="1"/>
  <c r="I24" i="71" s="1"/>
  <c r="M5" i="71"/>
  <c r="M23" i="71" s="1"/>
  <c r="L5" i="71"/>
  <c r="K5" i="71"/>
  <c r="J5" i="71"/>
  <c r="J23" i="71" s="1"/>
  <c r="I5" i="71"/>
  <c r="I23" i="71" s="1"/>
  <c r="H5" i="71"/>
  <c r="D5" i="71"/>
  <c r="W4" i="71"/>
  <c r="V4" i="71"/>
  <c r="V27" i="71" s="1"/>
  <c r="U4" i="71"/>
  <c r="U27" i="71" s="1"/>
  <c r="T4" i="71"/>
  <c r="S4" i="71"/>
  <c r="R4" i="71"/>
  <c r="R27" i="71" s="1"/>
  <c r="Q4" i="71"/>
  <c r="Q27" i="71" s="1"/>
  <c r="P4" i="71"/>
  <c r="O4" i="71"/>
  <c r="N4" i="71"/>
  <c r="N27" i="71" s="1"/>
  <c r="M4" i="71"/>
  <c r="M27" i="71" s="1"/>
  <c r="L4" i="71"/>
  <c r="K4" i="71"/>
  <c r="J4" i="71"/>
  <c r="J27" i="71" s="1"/>
  <c r="J30" i="71" s="1"/>
  <c r="I4" i="71"/>
  <c r="I27" i="71" s="1"/>
  <c r="I30" i="71" s="1"/>
  <c r="D4" i="71"/>
  <c r="H4" i="71" s="1"/>
  <c r="H27" i="71" s="1"/>
  <c r="H30" i="71" s="1"/>
  <c r="H3" i="71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D37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D36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D35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D34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H33" i="70"/>
  <c r="D33" i="70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D32" i="70"/>
  <c r="T30" i="70"/>
  <c r="W29" i="70"/>
  <c r="S29" i="70"/>
  <c r="O29" i="70"/>
  <c r="K29" i="70"/>
  <c r="N27" i="70"/>
  <c r="Z26" i="70"/>
  <c r="R26" i="70"/>
  <c r="N26" i="70"/>
  <c r="J26" i="70"/>
  <c r="Z25" i="70"/>
  <c r="Y25" i="70"/>
  <c r="Y26" i="70" s="1"/>
  <c r="X25" i="70"/>
  <c r="X26" i="70" s="1"/>
  <c r="W25" i="70"/>
  <c r="W26" i="70" s="1"/>
  <c r="V25" i="70"/>
  <c r="U25" i="70"/>
  <c r="U29" i="70" s="1"/>
  <c r="T25" i="70"/>
  <c r="S25" i="70"/>
  <c r="S26" i="70" s="1"/>
  <c r="R25" i="70"/>
  <c r="Q25" i="70"/>
  <c r="Q29" i="70" s="1"/>
  <c r="P25" i="70"/>
  <c r="O25" i="70"/>
  <c r="O26" i="70" s="1"/>
  <c r="N25" i="70"/>
  <c r="M25" i="70"/>
  <c r="M29" i="70" s="1"/>
  <c r="L25" i="70"/>
  <c r="K25" i="70"/>
  <c r="K26" i="70" s="1"/>
  <c r="J25" i="70"/>
  <c r="J29" i="70" s="1"/>
  <c r="I25" i="70"/>
  <c r="I29" i="70" s="1"/>
  <c r="D25" i="70"/>
  <c r="H25" i="70" s="1"/>
  <c r="H29" i="70" s="1"/>
  <c r="Z24" i="70"/>
  <c r="R24" i="70"/>
  <c r="J24" i="70"/>
  <c r="Z23" i="70"/>
  <c r="W23" i="70"/>
  <c r="W24" i="70" s="1"/>
  <c r="V23" i="70"/>
  <c r="V24" i="70" s="1"/>
  <c r="S23" i="70"/>
  <c r="R23" i="70"/>
  <c r="O23" i="70"/>
  <c r="N23" i="70"/>
  <c r="K23" i="70"/>
  <c r="J23" i="70"/>
  <c r="D23" i="70"/>
  <c r="Z21" i="70"/>
  <c r="Z27" i="70" s="1"/>
  <c r="Y21" i="70"/>
  <c r="X21" i="70"/>
  <c r="W21" i="70"/>
  <c r="W27" i="70" s="1"/>
  <c r="V21" i="70"/>
  <c r="V27" i="70" s="1"/>
  <c r="U21" i="70"/>
  <c r="T21" i="70"/>
  <c r="S21" i="70"/>
  <c r="S27" i="70" s="1"/>
  <c r="S30" i="70" s="1"/>
  <c r="R21" i="70"/>
  <c r="Q21" i="70"/>
  <c r="P21" i="70"/>
  <c r="O21" i="70"/>
  <c r="O27" i="70" s="1"/>
  <c r="O30" i="70" s="1"/>
  <c r="N21" i="70"/>
  <c r="M21" i="70"/>
  <c r="L21" i="70"/>
  <c r="K21" i="70"/>
  <c r="K27" i="70" s="1"/>
  <c r="K30" i="70" s="1"/>
  <c r="J21" i="70"/>
  <c r="J27" i="70" s="1"/>
  <c r="J30" i="70" s="1"/>
  <c r="I21" i="70"/>
  <c r="D21" i="70"/>
  <c r="H21" i="70" s="1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D16" i="70"/>
  <c r="H16" i="70" s="1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D15" i="70"/>
  <c r="H15" i="70" s="1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D14" i="70"/>
  <c r="H14" i="70" s="1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D13" i="70"/>
  <c r="H13" i="70" s="1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D12" i="70"/>
  <c r="H12" i="70" s="1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D11" i="70"/>
  <c r="H11" i="70" s="1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D9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D8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D7" i="70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D6" i="70"/>
  <c r="Z5" i="70"/>
  <c r="Y5" i="70"/>
  <c r="Y23" i="70" s="1"/>
  <c r="X5" i="70"/>
  <c r="X23" i="70" s="1"/>
  <c r="W5" i="70"/>
  <c r="V5" i="70"/>
  <c r="U5" i="70"/>
  <c r="U23" i="70" s="1"/>
  <c r="P24" i="70" s="1"/>
  <c r="T5" i="70"/>
  <c r="T23" i="70" s="1"/>
  <c r="O24" i="70" s="1"/>
  <c r="S5" i="70"/>
  <c r="R5" i="70"/>
  <c r="Q5" i="70"/>
  <c r="Q23" i="70" s="1"/>
  <c r="L24" i="70" s="1"/>
  <c r="P5" i="70"/>
  <c r="P23" i="70" s="1"/>
  <c r="K24" i="70" s="1"/>
  <c r="O5" i="70"/>
  <c r="N5" i="70"/>
  <c r="M5" i="70"/>
  <c r="M23" i="70" s="1"/>
  <c r="H24" i="70" s="1"/>
  <c r="L5" i="70"/>
  <c r="L23" i="70" s="1"/>
  <c r="K5" i="70"/>
  <c r="J5" i="70"/>
  <c r="I5" i="70"/>
  <c r="I23" i="70" s="1"/>
  <c r="D24" i="70" s="1"/>
  <c r="H5" i="70"/>
  <c r="H23" i="70" s="1"/>
  <c r="D5" i="70"/>
  <c r="Z4" i="70"/>
  <c r="Y4" i="70"/>
  <c r="Y27" i="70" s="1"/>
  <c r="X4" i="70"/>
  <c r="X27" i="70" s="1"/>
  <c r="X30" i="70" s="1"/>
  <c r="W4" i="70"/>
  <c r="V4" i="70"/>
  <c r="U4" i="70"/>
  <c r="U27" i="70" s="1"/>
  <c r="T4" i="70"/>
  <c r="T27" i="70" s="1"/>
  <c r="S4" i="70"/>
  <c r="R4" i="70"/>
  <c r="Q4" i="70"/>
  <c r="Q27" i="70" s="1"/>
  <c r="P4" i="70"/>
  <c r="P27" i="70" s="1"/>
  <c r="O4" i="70"/>
  <c r="N4" i="70"/>
  <c r="M4" i="70"/>
  <c r="M27" i="70" s="1"/>
  <c r="L4" i="70"/>
  <c r="L27" i="70" s="1"/>
  <c r="L30" i="70" s="1"/>
  <c r="K4" i="70"/>
  <c r="J4" i="70"/>
  <c r="I4" i="70"/>
  <c r="I27" i="70" s="1"/>
  <c r="H4" i="70"/>
  <c r="H27" i="70" s="1"/>
  <c r="H30" i="70" s="1"/>
  <c r="D4" i="70"/>
  <c r="H3" i="70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H33" i="69"/>
  <c r="D33" i="69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H32" i="69"/>
  <c r="D32" i="69"/>
  <c r="Y29" i="69"/>
  <c r="T29" i="69"/>
  <c r="Q29" i="69"/>
  <c r="O29" i="69"/>
  <c r="M29" i="69"/>
  <c r="I29" i="69"/>
  <c r="V27" i="69"/>
  <c r="K27" i="69"/>
  <c r="Z26" i="69"/>
  <c r="T26" i="69"/>
  <c r="O26" i="69"/>
  <c r="N26" i="69"/>
  <c r="J26" i="69"/>
  <c r="Z25" i="69"/>
  <c r="Y25" i="69"/>
  <c r="Y26" i="69" s="1"/>
  <c r="X25" i="69"/>
  <c r="X29" i="69" s="1"/>
  <c r="W25" i="69"/>
  <c r="W29" i="69" s="1"/>
  <c r="V25" i="69"/>
  <c r="U25" i="69"/>
  <c r="T25" i="69"/>
  <c r="S29" i="69" s="1"/>
  <c r="S25" i="69"/>
  <c r="R25" i="69"/>
  <c r="Q25" i="69"/>
  <c r="P25" i="69"/>
  <c r="P29" i="69" s="1"/>
  <c r="O25" i="69"/>
  <c r="N25" i="69"/>
  <c r="M25" i="69"/>
  <c r="L25" i="69"/>
  <c r="L29" i="69" s="1"/>
  <c r="K25" i="69"/>
  <c r="K29" i="69" s="1"/>
  <c r="J25" i="69"/>
  <c r="I25" i="69"/>
  <c r="H25" i="69"/>
  <c r="H29" i="69" s="1"/>
  <c r="D25" i="69"/>
  <c r="D26" i="69" s="1"/>
  <c r="Y23" i="69"/>
  <c r="T24" i="69" s="1"/>
  <c r="U23" i="69"/>
  <c r="P24" i="69" s="1"/>
  <c r="Q23" i="69"/>
  <c r="M23" i="69"/>
  <c r="I23" i="69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H21" i="69"/>
  <c r="D21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D16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D15" i="69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H14" i="69"/>
  <c r="D14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D13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D12" i="69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H11" i="69"/>
  <c r="D11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D9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D8" i="69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D7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D6" i="69"/>
  <c r="Z5" i="69"/>
  <c r="Z23" i="69" s="1"/>
  <c r="Y5" i="69"/>
  <c r="X5" i="69"/>
  <c r="X23" i="69" s="1"/>
  <c r="W5" i="69"/>
  <c r="W23" i="69" s="1"/>
  <c r="V5" i="69"/>
  <c r="V23" i="69" s="1"/>
  <c r="U5" i="69"/>
  <c r="T5" i="69"/>
  <c r="T23" i="69" s="1"/>
  <c r="S5" i="69"/>
  <c r="S23" i="69" s="1"/>
  <c r="R5" i="69"/>
  <c r="R23" i="69" s="1"/>
  <c r="M24" i="69" s="1"/>
  <c r="Q5" i="69"/>
  <c r="P5" i="69"/>
  <c r="P23" i="69" s="1"/>
  <c r="O5" i="69"/>
  <c r="O23" i="69" s="1"/>
  <c r="N5" i="69"/>
  <c r="N23" i="69" s="1"/>
  <c r="I24" i="69" s="1"/>
  <c r="M5" i="69"/>
  <c r="L5" i="69"/>
  <c r="L23" i="69" s="1"/>
  <c r="K5" i="69"/>
  <c r="K23" i="69" s="1"/>
  <c r="J5" i="69"/>
  <c r="J23" i="69" s="1"/>
  <c r="I5" i="69"/>
  <c r="H5" i="69"/>
  <c r="H23" i="69" s="1"/>
  <c r="D5" i="69"/>
  <c r="D23" i="69" s="1"/>
  <c r="Z4" i="69"/>
  <c r="Z27" i="69" s="1"/>
  <c r="Y4" i="69"/>
  <c r="X4" i="69"/>
  <c r="X27" i="69" s="1"/>
  <c r="W4" i="69"/>
  <c r="W27" i="69" s="1"/>
  <c r="V4" i="69"/>
  <c r="U4" i="69"/>
  <c r="T4" i="69"/>
  <c r="T27" i="69" s="1"/>
  <c r="S4" i="69"/>
  <c r="S27" i="69" s="1"/>
  <c r="R4" i="69"/>
  <c r="R27" i="69" s="1"/>
  <c r="Q4" i="69"/>
  <c r="P4" i="69"/>
  <c r="P27" i="69" s="1"/>
  <c r="O4" i="69"/>
  <c r="O27" i="69" s="1"/>
  <c r="N4" i="69"/>
  <c r="N27" i="69" s="1"/>
  <c r="M4" i="69"/>
  <c r="L4" i="69"/>
  <c r="L27" i="69" s="1"/>
  <c r="K4" i="69"/>
  <c r="J4" i="69"/>
  <c r="J27" i="69" s="1"/>
  <c r="J30" i="69" s="1"/>
  <c r="I4" i="69"/>
  <c r="H4" i="69"/>
  <c r="H27" i="69" s="1"/>
  <c r="D4" i="69"/>
  <c r="D27" i="69" s="1"/>
  <c r="H3" i="69"/>
  <c r="AB37" i="68"/>
  <c r="AA37" i="68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D37" i="68"/>
  <c r="AB36" i="68"/>
  <c r="AA36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D36" i="68"/>
  <c r="AB35" i="68"/>
  <c r="AA35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D35" i="68"/>
  <c r="H35" i="68" s="1"/>
  <c r="AB34" i="68"/>
  <c r="AA34" i="68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D34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D33" i="68"/>
  <c r="H33" i="68" s="1"/>
  <c r="AB32" i="68"/>
  <c r="AA32" i="68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H32" i="68"/>
  <c r="D32" i="68"/>
  <c r="AB29" i="68"/>
  <c r="X29" i="68"/>
  <c r="T29" i="68"/>
  <c r="P29" i="68"/>
  <c r="L29" i="68"/>
  <c r="AA27" i="68"/>
  <c r="AA28" i="68" s="1"/>
  <c r="W27" i="68"/>
  <c r="S27" i="68"/>
  <c r="O27" i="68"/>
  <c r="J28" i="68" s="1"/>
  <c r="K27" i="68"/>
  <c r="D27" i="68"/>
  <c r="AB26" i="68"/>
  <c r="Y26" i="68"/>
  <c r="X26" i="68"/>
  <c r="U26" i="68"/>
  <c r="T26" i="68"/>
  <c r="Q26" i="68"/>
  <c r="P26" i="68"/>
  <c r="M26" i="68"/>
  <c r="L26" i="68"/>
  <c r="I26" i="68"/>
  <c r="AB25" i="68"/>
  <c r="AA25" i="68"/>
  <c r="AA29" i="68" s="1"/>
  <c r="Z25" i="68"/>
  <c r="Z29" i="68" s="1"/>
  <c r="Y25" i="68"/>
  <c r="Y29" i="68" s="1"/>
  <c r="X25" i="68"/>
  <c r="W25" i="68"/>
  <c r="W29" i="68" s="1"/>
  <c r="V25" i="68"/>
  <c r="V29" i="68" s="1"/>
  <c r="U25" i="68"/>
  <c r="U29" i="68" s="1"/>
  <c r="T25" i="68"/>
  <c r="S25" i="68"/>
  <c r="S29" i="68" s="1"/>
  <c r="R25" i="68"/>
  <c r="R29" i="68" s="1"/>
  <c r="Q25" i="68"/>
  <c r="Q29" i="68" s="1"/>
  <c r="P25" i="68"/>
  <c r="O25" i="68"/>
  <c r="O29" i="68" s="1"/>
  <c r="N25" i="68"/>
  <c r="N29" i="68" s="1"/>
  <c r="M25" i="68"/>
  <c r="M29" i="68" s="1"/>
  <c r="L25" i="68"/>
  <c r="K25" i="68"/>
  <c r="K29" i="68" s="1"/>
  <c r="J25" i="68"/>
  <c r="J29" i="68" s="1"/>
  <c r="I25" i="68"/>
  <c r="D26" i="68" s="1"/>
  <c r="D25" i="68"/>
  <c r="H25" i="68" s="1"/>
  <c r="AA23" i="68"/>
  <c r="AA24" i="68" s="1"/>
  <c r="W23" i="68"/>
  <c r="S23" i="68"/>
  <c r="O23" i="68"/>
  <c r="K23" i="68"/>
  <c r="D23" i="68"/>
  <c r="AB21" i="68"/>
  <c r="AA21" i="68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H21" i="68"/>
  <c r="D21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D16" i="68"/>
  <c r="AB15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D15" i="68"/>
  <c r="H15" i="68" s="1"/>
  <c r="AB14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D14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D13" i="68"/>
  <c r="H13" i="68" s="1"/>
  <c r="AB12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D12" i="68"/>
  <c r="AB11" i="68"/>
  <c r="AA11" i="68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D11" i="68"/>
  <c r="H11" i="68" s="1"/>
  <c r="AB9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D9" i="68"/>
  <c r="AB8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D8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D7" i="68"/>
  <c r="AB6" i="68"/>
  <c r="AA6" i="68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H6" i="68"/>
  <c r="D6" i="68"/>
  <c r="AB5" i="68"/>
  <c r="AA5" i="68"/>
  <c r="Z5" i="68"/>
  <c r="Z23" i="68" s="1"/>
  <c r="Y5" i="68"/>
  <c r="Y23" i="68" s="1"/>
  <c r="X5" i="68"/>
  <c r="W5" i="68"/>
  <c r="V5" i="68"/>
  <c r="V23" i="68" s="1"/>
  <c r="Q24" i="68" s="1"/>
  <c r="U5" i="68"/>
  <c r="U23" i="68" s="1"/>
  <c r="T5" i="68"/>
  <c r="S5" i="68"/>
  <c r="R5" i="68"/>
  <c r="R23" i="68" s="1"/>
  <c r="M24" i="68" s="1"/>
  <c r="Q5" i="68"/>
  <c r="Q23" i="68" s="1"/>
  <c r="P5" i="68"/>
  <c r="O5" i="68"/>
  <c r="N5" i="68"/>
  <c r="N23" i="68" s="1"/>
  <c r="I24" i="68" s="1"/>
  <c r="M5" i="68"/>
  <c r="M23" i="68" s="1"/>
  <c r="L5" i="68"/>
  <c r="K5" i="68"/>
  <c r="J5" i="68"/>
  <c r="J23" i="68" s="1"/>
  <c r="I5" i="68"/>
  <c r="I23" i="68" s="1"/>
  <c r="D24" i="68" s="1"/>
  <c r="H5" i="68"/>
  <c r="D5" i="68"/>
  <c r="AB4" i="68"/>
  <c r="AB27" i="68" s="1"/>
  <c r="AA4" i="68"/>
  <c r="Z4" i="68"/>
  <c r="Z27" i="68" s="1"/>
  <c r="Y4" i="68"/>
  <c r="Y27" i="68" s="1"/>
  <c r="X4" i="68"/>
  <c r="X27" i="68" s="1"/>
  <c r="W4" i="68"/>
  <c r="V4" i="68"/>
  <c r="V27" i="68" s="1"/>
  <c r="U4" i="68"/>
  <c r="U27" i="68" s="1"/>
  <c r="T4" i="68"/>
  <c r="T27" i="68" s="1"/>
  <c r="S4" i="68"/>
  <c r="R4" i="68"/>
  <c r="R27" i="68" s="1"/>
  <c r="Q4" i="68"/>
  <c r="Q27" i="68" s="1"/>
  <c r="P4" i="68"/>
  <c r="P27" i="68" s="1"/>
  <c r="O4" i="68"/>
  <c r="N4" i="68"/>
  <c r="N27" i="68" s="1"/>
  <c r="M4" i="68"/>
  <c r="M27" i="68" s="1"/>
  <c r="L4" i="68"/>
  <c r="L27" i="68" s="1"/>
  <c r="L30" i="68" s="1"/>
  <c r="K4" i="68"/>
  <c r="J4" i="68"/>
  <c r="J27" i="68" s="1"/>
  <c r="J30" i="68" s="1"/>
  <c r="I4" i="68"/>
  <c r="I27" i="68" s="1"/>
  <c r="H4" i="68"/>
  <c r="H27" i="68" s="1"/>
  <c r="H30" i="68" s="1"/>
  <c r="D4" i="68"/>
  <c r="H3" i="68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D37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D36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D35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D34" i="67"/>
  <c r="H34" i="67" s="1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D33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H32" i="67"/>
  <c r="D32" i="67"/>
  <c r="V29" i="67"/>
  <c r="R29" i="67"/>
  <c r="N29" i="67"/>
  <c r="J29" i="67"/>
  <c r="R28" i="67"/>
  <c r="N28" i="67"/>
  <c r="W27" i="67"/>
  <c r="S27" i="67"/>
  <c r="O27" i="67"/>
  <c r="K27" i="67"/>
  <c r="D27" i="67"/>
  <c r="V26" i="67"/>
  <c r="T26" i="67"/>
  <c r="W25" i="67"/>
  <c r="W26" i="67" s="1"/>
  <c r="V25" i="67"/>
  <c r="U25" i="67"/>
  <c r="T25" i="67"/>
  <c r="O26" i="67" s="1"/>
  <c r="S25" i="67"/>
  <c r="S26" i="67" s="1"/>
  <c r="R25" i="67"/>
  <c r="Q25" i="67"/>
  <c r="Q29" i="67" s="1"/>
  <c r="P25" i="67"/>
  <c r="K26" i="67" s="1"/>
  <c r="O25" i="67"/>
  <c r="J26" i="67" s="1"/>
  <c r="N25" i="67"/>
  <c r="M25" i="67"/>
  <c r="M29" i="67" s="1"/>
  <c r="L25" i="67"/>
  <c r="L29" i="67" s="1"/>
  <c r="K25" i="67"/>
  <c r="K29" i="67" s="1"/>
  <c r="J25" i="67"/>
  <c r="I25" i="67"/>
  <c r="D25" i="67"/>
  <c r="H25" i="67" s="1"/>
  <c r="H29" i="67" s="1"/>
  <c r="W23" i="67"/>
  <c r="W24" i="67" s="1"/>
  <c r="D23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H21" i="67"/>
  <c r="D21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D16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D15" i="67"/>
  <c r="H15" i="67" s="1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H14" i="67"/>
  <c r="D14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D13" i="67"/>
  <c r="H13" i="67" s="1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D12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D11" i="67"/>
  <c r="H11" i="67" s="1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D9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D8" i="67"/>
  <c r="H8" i="67" s="1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D7" i="67"/>
  <c r="W6" i="67"/>
  <c r="V6" i="67"/>
  <c r="U6" i="67"/>
  <c r="T6" i="67"/>
  <c r="S6" i="67"/>
  <c r="S23" i="67" s="1"/>
  <c r="R6" i="67"/>
  <c r="Q6" i="67"/>
  <c r="P6" i="67"/>
  <c r="O6" i="67"/>
  <c r="O23" i="67" s="1"/>
  <c r="J24" i="67" s="1"/>
  <c r="N6" i="67"/>
  <c r="M6" i="67"/>
  <c r="L6" i="67"/>
  <c r="K6" i="67"/>
  <c r="K23" i="67" s="1"/>
  <c r="J6" i="67"/>
  <c r="I6" i="67"/>
  <c r="D6" i="67"/>
  <c r="H6" i="67" s="1"/>
  <c r="W5" i="67"/>
  <c r="V5" i="67"/>
  <c r="V23" i="67" s="1"/>
  <c r="Q24" i="67" s="1"/>
  <c r="U5" i="67"/>
  <c r="U23" i="67" s="1"/>
  <c r="T5" i="67"/>
  <c r="T23" i="67" s="1"/>
  <c r="S5" i="67"/>
  <c r="R5" i="67"/>
  <c r="R23" i="67" s="1"/>
  <c r="M24" i="67" s="1"/>
  <c r="Q5" i="67"/>
  <c r="Q23" i="67" s="1"/>
  <c r="P5" i="67"/>
  <c r="P23" i="67" s="1"/>
  <c r="O5" i="67"/>
  <c r="N5" i="67"/>
  <c r="N23" i="67" s="1"/>
  <c r="I24" i="67" s="1"/>
  <c r="M5" i="67"/>
  <c r="M23" i="67" s="1"/>
  <c r="L5" i="67"/>
  <c r="L23" i="67" s="1"/>
  <c r="K5" i="67"/>
  <c r="J5" i="67"/>
  <c r="J23" i="67" s="1"/>
  <c r="I5" i="67"/>
  <c r="I23" i="67" s="1"/>
  <c r="H5" i="67"/>
  <c r="H23" i="67" s="1"/>
  <c r="D5" i="67"/>
  <c r="W4" i="67"/>
  <c r="V4" i="67"/>
  <c r="V27" i="67" s="1"/>
  <c r="V30" i="67" s="1"/>
  <c r="U4" i="67"/>
  <c r="U27" i="67" s="1"/>
  <c r="T4" i="67"/>
  <c r="S4" i="67"/>
  <c r="R4" i="67"/>
  <c r="R27" i="67" s="1"/>
  <c r="Q4" i="67"/>
  <c r="Q27" i="67" s="1"/>
  <c r="P4" i="67"/>
  <c r="O4" i="67"/>
  <c r="N4" i="67"/>
  <c r="N27" i="67" s="1"/>
  <c r="M4" i="67"/>
  <c r="M27" i="67" s="1"/>
  <c r="L4" i="67"/>
  <c r="K4" i="67"/>
  <c r="J4" i="67"/>
  <c r="J27" i="67" s="1"/>
  <c r="J30" i="67" s="1"/>
  <c r="I4" i="67"/>
  <c r="I27" i="67" s="1"/>
  <c r="D4" i="67"/>
  <c r="H4" i="67" s="1"/>
  <c r="H3" i="67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D37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D36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D35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D34" i="66"/>
  <c r="H34" i="66" s="1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D33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D32" i="66"/>
  <c r="H32" i="66" s="1"/>
  <c r="P30" i="66"/>
  <c r="L30" i="66"/>
  <c r="R29" i="66"/>
  <c r="N29" i="66"/>
  <c r="J29" i="66"/>
  <c r="L28" i="66"/>
  <c r="H28" i="66"/>
  <c r="D27" i="66"/>
  <c r="T26" i="66"/>
  <c r="R26" i="66"/>
  <c r="N26" i="66"/>
  <c r="J26" i="66"/>
  <c r="U25" i="66"/>
  <c r="T25" i="66"/>
  <c r="O26" i="66" s="1"/>
  <c r="S25" i="66"/>
  <c r="S29" i="66" s="1"/>
  <c r="R25" i="66"/>
  <c r="Q25" i="66"/>
  <c r="P25" i="66"/>
  <c r="K26" i="66" s="1"/>
  <c r="O25" i="66"/>
  <c r="O29" i="66" s="1"/>
  <c r="N25" i="66"/>
  <c r="M25" i="66"/>
  <c r="L25" i="66"/>
  <c r="K25" i="66"/>
  <c r="K29" i="66" s="1"/>
  <c r="J25" i="66"/>
  <c r="I25" i="66"/>
  <c r="D25" i="66"/>
  <c r="H25" i="66" s="1"/>
  <c r="S23" i="66"/>
  <c r="O23" i="66"/>
  <c r="J24" i="66" s="1"/>
  <c r="K23" i="66"/>
  <c r="D23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H21" i="66"/>
  <c r="D21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D16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D15" i="66"/>
  <c r="H15" i="66" s="1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D14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D13" i="66"/>
  <c r="H13" i="66" s="1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D12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D11" i="66"/>
  <c r="H11" i="66" s="1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D9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D8" i="66"/>
  <c r="H8" i="66" s="1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D7" i="66"/>
  <c r="U6" i="66"/>
  <c r="U23" i="66" s="1"/>
  <c r="U24" i="66" s="1"/>
  <c r="T6" i="66"/>
  <c r="S6" i="66"/>
  <c r="R6" i="66"/>
  <c r="Q6" i="66"/>
  <c r="Q23" i="66" s="1"/>
  <c r="Q24" i="66" s="1"/>
  <c r="P6" i="66"/>
  <c r="O6" i="66"/>
  <c r="N6" i="66"/>
  <c r="M6" i="66"/>
  <c r="M23" i="66" s="1"/>
  <c r="H24" i="66" s="1"/>
  <c r="L6" i="66"/>
  <c r="K6" i="66"/>
  <c r="J6" i="66"/>
  <c r="I6" i="66"/>
  <c r="I23" i="66" s="1"/>
  <c r="D24" i="66" s="1"/>
  <c r="D6" i="66"/>
  <c r="H6" i="66" s="1"/>
  <c r="U5" i="66"/>
  <c r="T5" i="66"/>
  <c r="T23" i="66" s="1"/>
  <c r="S5" i="66"/>
  <c r="R5" i="66"/>
  <c r="R23" i="66" s="1"/>
  <c r="Q5" i="66"/>
  <c r="P5" i="66"/>
  <c r="P23" i="66" s="1"/>
  <c r="K24" i="66" s="1"/>
  <c r="O5" i="66"/>
  <c r="N5" i="66"/>
  <c r="N23" i="66" s="1"/>
  <c r="M5" i="66"/>
  <c r="L5" i="66"/>
  <c r="L23" i="66" s="1"/>
  <c r="K5" i="66"/>
  <c r="J5" i="66"/>
  <c r="J23" i="66" s="1"/>
  <c r="I5" i="66"/>
  <c r="H5" i="66"/>
  <c r="H23" i="66" s="1"/>
  <c r="D5" i="66"/>
  <c r="U4" i="66"/>
  <c r="U27" i="66" s="1"/>
  <c r="P28" i="66" s="1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K4" i="66"/>
  <c r="K27" i="66" s="1"/>
  <c r="K30" i="66" s="1"/>
  <c r="J4" i="66"/>
  <c r="J27" i="66" s="1"/>
  <c r="I4" i="66"/>
  <c r="I27" i="66" s="1"/>
  <c r="D4" i="66"/>
  <c r="H4" i="66" s="1"/>
  <c r="H27" i="66" s="1"/>
  <c r="H30" i="66" s="1"/>
  <c r="H3" i="66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D37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D36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D35" i="65"/>
  <c r="H35" i="65" s="1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D34" i="65"/>
  <c r="H34" i="65" s="1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D33" i="65"/>
  <c r="H33" i="65" s="1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D32" i="65"/>
  <c r="H32" i="65" s="1"/>
  <c r="U30" i="65"/>
  <c r="I30" i="65"/>
  <c r="X29" i="65"/>
  <c r="V29" i="65"/>
  <c r="R29" i="65"/>
  <c r="N29" i="65"/>
  <c r="J29" i="65"/>
  <c r="U27" i="65"/>
  <c r="Q27" i="65"/>
  <c r="M27" i="65"/>
  <c r="I27" i="65"/>
  <c r="D28" i="65" s="1"/>
  <c r="W26" i="65"/>
  <c r="V26" i="65"/>
  <c r="S26" i="65"/>
  <c r="O26" i="65"/>
  <c r="K26" i="65"/>
  <c r="X25" i="65"/>
  <c r="X26" i="65" s="1"/>
  <c r="W25" i="65"/>
  <c r="R26" i="65" s="1"/>
  <c r="V25" i="65"/>
  <c r="U25" i="65"/>
  <c r="T25" i="65"/>
  <c r="T26" i="65" s="1"/>
  <c r="S25" i="65"/>
  <c r="N26" i="65" s="1"/>
  <c r="R25" i="65"/>
  <c r="Q25" i="65"/>
  <c r="P25" i="65"/>
  <c r="O25" i="65"/>
  <c r="J26" i="65" s="1"/>
  <c r="N25" i="65"/>
  <c r="M25" i="65"/>
  <c r="L25" i="65"/>
  <c r="K25" i="65"/>
  <c r="K29" i="65" s="1"/>
  <c r="J25" i="65"/>
  <c r="I25" i="65"/>
  <c r="D25" i="65"/>
  <c r="H25" i="65" s="1"/>
  <c r="H29" i="65" s="1"/>
  <c r="W24" i="65"/>
  <c r="O24" i="65"/>
  <c r="K24" i="65"/>
  <c r="U23" i="65"/>
  <c r="Q23" i="65"/>
  <c r="L24" i="65" s="1"/>
  <c r="M23" i="65"/>
  <c r="H24" i="65" s="1"/>
  <c r="I23" i="65"/>
  <c r="D24" i="65" s="1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D21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D16" i="65"/>
  <c r="H16" i="65" s="1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D15" i="65"/>
  <c r="H15" i="65" s="1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D14" i="65"/>
  <c r="H14" i="65" s="1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D13" i="65"/>
  <c r="H13" i="65" s="1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D12" i="65"/>
  <c r="H12" i="65" s="1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D11" i="65"/>
  <c r="H11" i="65" s="1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D9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D8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D7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D6" i="65"/>
  <c r="X5" i="65"/>
  <c r="X23" i="65" s="1"/>
  <c r="X24" i="65" s="1"/>
  <c r="W5" i="65"/>
  <c r="W23" i="65" s="1"/>
  <c r="V5" i="65"/>
  <c r="V23" i="65" s="1"/>
  <c r="U5" i="65"/>
  <c r="T5" i="65"/>
  <c r="T23" i="65" s="1"/>
  <c r="T24" i="65" s="1"/>
  <c r="S5" i="65"/>
  <c r="S23" i="65" s="1"/>
  <c r="R5" i="65"/>
  <c r="R23" i="65" s="1"/>
  <c r="Q5" i="65"/>
  <c r="P5" i="65"/>
  <c r="P23" i="65" s="1"/>
  <c r="O5" i="65"/>
  <c r="O23" i="65" s="1"/>
  <c r="N5" i="65"/>
  <c r="N23" i="65" s="1"/>
  <c r="I24" i="65" s="1"/>
  <c r="M5" i="65"/>
  <c r="L5" i="65"/>
  <c r="L23" i="65" s="1"/>
  <c r="K5" i="65"/>
  <c r="K23" i="65" s="1"/>
  <c r="J5" i="65"/>
  <c r="J23" i="65" s="1"/>
  <c r="I5" i="65"/>
  <c r="H5" i="65"/>
  <c r="H23" i="65" s="1"/>
  <c r="D5" i="65"/>
  <c r="D23" i="65" s="1"/>
  <c r="X4" i="65"/>
  <c r="X27" i="65" s="1"/>
  <c r="W4" i="65"/>
  <c r="W27" i="65" s="1"/>
  <c r="V4" i="65"/>
  <c r="V27" i="65" s="1"/>
  <c r="U4" i="65"/>
  <c r="T4" i="65"/>
  <c r="T27" i="65" s="1"/>
  <c r="S4" i="65"/>
  <c r="S27" i="65" s="1"/>
  <c r="R4" i="65"/>
  <c r="R27" i="65" s="1"/>
  <c r="Q4" i="65"/>
  <c r="P4" i="65"/>
  <c r="P27" i="65" s="1"/>
  <c r="P30" i="65" s="1"/>
  <c r="O4" i="65"/>
  <c r="O27" i="65" s="1"/>
  <c r="N4" i="65"/>
  <c r="N27" i="65" s="1"/>
  <c r="M4" i="65"/>
  <c r="L4" i="65"/>
  <c r="L27" i="65" s="1"/>
  <c r="K4" i="65"/>
  <c r="K27" i="65" s="1"/>
  <c r="K30" i="65" s="1"/>
  <c r="J4" i="65"/>
  <c r="J27" i="65" s="1"/>
  <c r="I4" i="65"/>
  <c r="H4" i="65"/>
  <c r="D4" i="65"/>
  <c r="D27" i="65" s="1"/>
  <c r="H3" i="65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D37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D36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D35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D34" i="64"/>
  <c r="H34" i="64" s="1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H33" i="64"/>
  <c r="D33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D32" i="64"/>
  <c r="H32" i="64" s="1"/>
  <c r="T29" i="64"/>
  <c r="P29" i="64"/>
  <c r="L29" i="64"/>
  <c r="H29" i="64"/>
  <c r="P28" i="64"/>
  <c r="L28" i="64"/>
  <c r="U27" i="64"/>
  <c r="Q27" i="64"/>
  <c r="M27" i="64"/>
  <c r="I27" i="64"/>
  <c r="V26" i="64"/>
  <c r="T26" i="64"/>
  <c r="R26" i="64"/>
  <c r="W25" i="64"/>
  <c r="V25" i="64"/>
  <c r="Q26" i="64" s="1"/>
  <c r="U25" i="64"/>
  <c r="U26" i="64" s="1"/>
  <c r="T25" i="64"/>
  <c r="S25" i="64"/>
  <c r="R25" i="64"/>
  <c r="M26" i="64" s="1"/>
  <c r="Q25" i="64"/>
  <c r="L26" i="64" s="1"/>
  <c r="P25" i="64"/>
  <c r="O25" i="64"/>
  <c r="N25" i="64"/>
  <c r="I26" i="64" s="1"/>
  <c r="M25" i="64"/>
  <c r="H26" i="64" s="1"/>
  <c r="L25" i="64"/>
  <c r="K25" i="64"/>
  <c r="J25" i="64"/>
  <c r="I25" i="64"/>
  <c r="I29" i="64" s="1"/>
  <c r="D25" i="64"/>
  <c r="H25" i="64" s="1"/>
  <c r="T24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H21" i="64"/>
  <c r="D21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D16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D15" i="64"/>
  <c r="H15" i="64" s="1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D14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D13" i="64"/>
  <c r="H13" i="64" s="1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D12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D11" i="64"/>
  <c r="H11" i="64" s="1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D9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D8" i="64"/>
  <c r="H8" i="64" s="1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D7" i="64"/>
  <c r="W6" i="64"/>
  <c r="W23" i="64" s="1"/>
  <c r="V6" i="64"/>
  <c r="U6" i="64"/>
  <c r="U23" i="64" s="1"/>
  <c r="T6" i="64"/>
  <c r="S6" i="64"/>
  <c r="S23" i="64" s="1"/>
  <c r="R6" i="64"/>
  <c r="Q6" i="64"/>
  <c r="Q23" i="64" s="1"/>
  <c r="L24" i="64" s="1"/>
  <c r="P6" i="64"/>
  <c r="O6" i="64"/>
  <c r="O23" i="64" s="1"/>
  <c r="N6" i="64"/>
  <c r="M6" i="64"/>
  <c r="M23" i="64" s="1"/>
  <c r="H24" i="64" s="1"/>
  <c r="L6" i="64"/>
  <c r="K6" i="64"/>
  <c r="K23" i="64" s="1"/>
  <c r="J6" i="64"/>
  <c r="I6" i="64"/>
  <c r="I23" i="64" s="1"/>
  <c r="D6" i="64"/>
  <c r="H6" i="64" s="1"/>
  <c r="W5" i="64"/>
  <c r="V5" i="64"/>
  <c r="V23" i="64" s="1"/>
  <c r="U5" i="64"/>
  <c r="T5" i="64"/>
  <c r="T23" i="64" s="1"/>
  <c r="O24" i="64" s="1"/>
  <c r="S5" i="64"/>
  <c r="R5" i="64"/>
  <c r="R23" i="64" s="1"/>
  <c r="Q5" i="64"/>
  <c r="P5" i="64"/>
  <c r="P23" i="64" s="1"/>
  <c r="K24" i="64" s="1"/>
  <c r="O5" i="64"/>
  <c r="N5" i="64"/>
  <c r="N23" i="64" s="1"/>
  <c r="M5" i="64"/>
  <c r="L5" i="64"/>
  <c r="L23" i="64" s="1"/>
  <c r="K5" i="64"/>
  <c r="J5" i="64"/>
  <c r="J23" i="64" s="1"/>
  <c r="I5" i="64"/>
  <c r="H5" i="64"/>
  <c r="H23" i="64" s="1"/>
  <c r="D5" i="64"/>
  <c r="W4" i="64"/>
  <c r="W27" i="64" s="1"/>
  <c r="V4" i="64"/>
  <c r="V27" i="64" s="1"/>
  <c r="U4" i="64"/>
  <c r="T4" i="64"/>
  <c r="T27" i="64" s="1"/>
  <c r="S4" i="64"/>
  <c r="S27" i="64" s="1"/>
  <c r="R4" i="64"/>
  <c r="R27" i="64" s="1"/>
  <c r="Q4" i="64"/>
  <c r="P4" i="64"/>
  <c r="P27" i="64" s="1"/>
  <c r="O4" i="64"/>
  <c r="O27" i="64" s="1"/>
  <c r="N4" i="64"/>
  <c r="N27" i="64" s="1"/>
  <c r="M4" i="64"/>
  <c r="L4" i="64"/>
  <c r="L27" i="64" s="1"/>
  <c r="K4" i="64"/>
  <c r="K27" i="64" s="1"/>
  <c r="K30" i="64" s="1"/>
  <c r="J4" i="64"/>
  <c r="J27" i="64" s="1"/>
  <c r="J30" i="64" s="1"/>
  <c r="I4" i="64"/>
  <c r="D4" i="64"/>
  <c r="H3" i="64"/>
  <c r="X37" i="63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D37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D36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D35" i="63"/>
  <c r="H35" i="63" s="1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D34" i="63"/>
  <c r="H34" i="63" s="1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D33" i="63"/>
  <c r="H33" i="63" s="1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D32" i="63"/>
  <c r="H32" i="63" s="1"/>
  <c r="X29" i="63"/>
  <c r="T29" i="63"/>
  <c r="P29" i="63"/>
  <c r="L29" i="63"/>
  <c r="I28" i="63"/>
  <c r="W27" i="63"/>
  <c r="S27" i="63"/>
  <c r="O27" i="63"/>
  <c r="J28" i="63" s="1"/>
  <c r="K27" i="63"/>
  <c r="K30" i="63" s="1"/>
  <c r="D27" i="63"/>
  <c r="X26" i="63"/>
  <c r="U26" i="63"/>
  <c r="T26" i="63"/>
  <c r="Q26" i="63"/>
  <c r="M26" i="63"/>
  <c r="I26" i="63"/>
  <c r="X25" i="63"/>
  <c r="W25" i="63"/>
  <c r="V25" i="63"/>
  <c r="V26" i="63" s="1"/>
  <c r="U25" i="63"/>
  <c r="P26" i="63" s="1"/>
  <c r="T25" i="63"/>
  <c r="S25" i="63"/>
  <c r="R25" i="63"/>
  <c r="Q25" i="63"/>
  <c r="L26" i="63" s="1"/>
  <c r="P25" i="63"/>
  <c r="O25" i="63"/>
  <c r="N25" i="63"/>
  <c r="M25" i="63"/>
  <c r="L25" i="63"/>
  <c r="K25" i="63"/>
  <c r="J25" i="63"/>
  <c r="I25" i="63"/>
  <c r="D25" i="63"/>
  <c r="H25" i="63" s="1"/>
  <c r="H29" i="63" s="1"/>
  <c r="W23" i="63"/>
  <c r="S23" i="63"/>
  <c r="O23" i="63"/>
  <c r="K23" i="63"/>
  <c r="D23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D21" i="63"/>
  <c r="H21" i="63" s="1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D16" i="63"/>
  <c r="H16" i="63" s="1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D15" i="63"/>
  <c r="H15" i="63" s="1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D14" i="63"/>
  <c r="H14" i="63" s="1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D13" i="63"/>
  <c r="H13" i="63" s="1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D12" i="63"/>
  <c r="H12" i="63" s="1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D11" i="63"/>
  <c r="H11" i="63" s="1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D9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D8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D7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D6" i="63"/>
  <c r="X5" i="63"/>
  <c r="W5" i="63"/>
  <c r="V5" i="63"/>
  <c r="V23" i="63" s="1"/>
  <c r="V24" i="63" s="1"/>
  <c r="U5" i="63"/>
  <c r="U23" i="63" s="1"/>
  <c r="T5" i="63"/>
  <c r="S5" i="63"/>
  <c r="R5" i="63"/>
  <c r="R23" i="63" s="1"/>
  <c r="M24" i="63" s="1"/>
  <c r="Q5" i="63"/>
  <c r="Q23" i="63" s="1"/>
  <c r="P5" i="63"/>
  <c r="O5" i="63"/>
  <c r="N5" i="63"/>
  <c r="N23" i="63" s="1"/>
  <c r="I24" i="63" s="1"/>
  <c r="M5" i="63"/>
  <c r="M23" i="63" s="1"/>
  <c r="L5" i="63"/>
  <c r="K5" i="63"/>
  <c r="J5" i="63"/>
  <c r="J23" i="63" s="1"/>
  <c r="I5" i="63"/>
  <c r="I23" i="63" s="1"/>
  <c r="D24" i="63" s="1"/>
  <c r="H5" i="63"/>
  <c r="D5" i="63"/>
  <c r="X4" i="63"/>
  <c r="X27" i="63" s="1"/>
  <c r="W4" i="63"/>
  <c r="V4" i="63"/>
  <c r="V27" i="63" s="1"/>
  <c r="U4" i="63"/>
  <c r="U27" i="63" s="1"/>
  <c r="T4" i="63"/>
  <c r="T27" i="63" s="1"/>
  <c r="S4" i="63"/>
  <c r="R4" i="63"/>
  <c r="R27" i="63" s="1"/>
  <c r="R30" i="63" s="1"/>
  <c r="Q4" i="63"/>
  <c r="Q27" i="63" s="1"/>
  <c r="P4" i="63"/>
  <c r="P27" i="63" s="1"/>
  <c r="O4" i="63"/>
  <c r="N4" i="63"/>
  <c r="N27" i="63" s="1"/>
  <c r="M4" i="63"/>
  <c r="M27" i="63" s="1"/>
  <c r="L4" i="63"/>
  <c r="L27" i="63" s="1"/>
  <c r="L30" i="63" s="1"/>
  <c r="K4" i="63"/>
  <c r="J4" i="63"/>
  <c r="J27" i="63" s="1"/>
  <c r="I4" i="63"/>
  <c r="I27" i="63" s="1"/>
  <c r="H4" i="63"/>
  <c r="H27" i="63" s="1"/>
  <c r="H30" i="63" s="1"/>
  <c r="D4" i="63"/>
  <c r="H3" i="63"/>
  <c r="Z37" i="62"/>
  <c r="Y37" i="62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D37" i="62"/>
  <c r="Z36" i="62"/>
  <c r="Y36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D36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D35" i="62"/>
  <c r="H35" i="62" s="1"/>
  <c r="Z34" i="62"/>
  <c r="Y34" i="62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D34" i="62"/>
  <c r="H34" i="62" s="1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D33" i="62"/>
  <c r="H33" i="62" s="1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D32" i="62"/>
  <c r="H32" i="62" s="1"/>
  <c r="W30" i="62"/>
  <c r="Z29" i="62"/>
  <c r="V29" i="62"/>
  <c r="R29" i="62"/>
  <c r="N29" i="62"/>
  <c r="J29" i="62"/>
  <c r="U27" i="62"/>
  <c r="Q27" i="62"/>
  <c r="M27" i="62"/>
  <c r="Y26" i="62"/>
  <c r="U26" i="62"/>
  <c r="I26" i="62"/>
  <c r="Z25" i="62"/>
  <c r="Z26" i="62" s="1"/>
  <c r="Y25" i="62"/>
  <c r="X25" i="62"/>
  <c r="X26" i="62" s="1"/>
  <c r="W25" i="62"/>
  <c r="W26" i="62" s="1"/>
  <c r="V25" i="62"/>
  <c r="V26" i="62" s="1"/>
  <c r="U25" i="62"/>
  <c r="T25" i="62"/>
  <c r="S25" i="62"/>
  <c r="S26" i="62" s="1"/>
  <c r="R25" i="62"/>
  <c r="Q25" i="62"/>
  <c r="P25" i="62"/>
  <c r="O25" i="62"/>
  <c r="O26" i="62" s="1"/>
  <c r="N25" i="62"/>
  <c r="M25" i="62"/>
  <c r="M26" i="62" s="1"/>
  <c r="L25" i="62"/>
  <c r="K25" i="62"/>
  <c r="K26" i="62" s="1"/>
  <c r="J25" i="62"/>
  <c r="I25" i="62"/>
  <c r="D25" i="62"/>
  <c r="H25" i="62" s="1"/>
  <c r="Y23" i="62"/>
  <c r="T24" i="62" s="1"/>
  <c r="U23" i="62"/>
  <c r="P24" i="62" s="1"/>
  <c r="Q23" i="62"/>
  <c r="M23" i="62"/>
  <c r="H24" i="62" s="1"/>
  <c r="I23" i="62"/>
  <c r="D24" i="62" s="1"/>
  <c r="Z21" i="62"/>
  <c r="Y21" i="62"/>
  <c r="Y27" i="62" s="1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I27" i="62" s="1"/>
  <c r="D21" i="62"/>
  <c r="H21" i="62" s="1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D16" i="62"/>
  <c r="H16" i="62" s="1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D15" i="62"/>
  <c r="H15" i="62" s="1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D14" i="62"/>
  <c r="H14" i="62" s="1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D13" i="62"/>
  <c r="H13" i="62" s="1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D12" i="62"/>
  <c r="H12" i="62" s="1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D11" i="62"/>
  <c r="H11" i="62" s="1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D9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D8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D7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D6" i="62"/>
  <c r="Z5" i="62"/>
  <c r="Z23" i="62" s="1"/>
  <c r="Z24" i="62" s="1"/>
  <c r="Y5" i="62"/>
  <c r="X5" i="62"/>
  <c r="X23" i="62" s="1"/>
  <c r="W5" i="62"/>
  <c r="W23" i="62" s="1"/>
  <c r="V5" i="62"/>
  <c r="V23" i="62" s="1"/>
  <c r="V24" i="62" s="1"/>
  <c r="U5" i="62"/>
  <c r="T5" i="62"/>
  <c r="T23" i="62" s="1"/>
  <c r="S5" i="62"/>
  <c r="S23" i="62" s="1"/>
  <c r="R5" i="62"/>
  <c r="R23" i="62" s="1"/>
  <c r="M24" i="62" s="1"/>
  <c r="Q5" i="62"/>
  <c r="P5" i="62"/>
  <c r="P23" i="62" s="1"/>
  <c r="O5" i="62"/>
  <c r="O23" i="62" s="1"/>
  <c r="N5" i="62"/>
  <c r="N23" i="62" s="1"/>
  <c r="I24" i="62" s="1"/>
  <c r="M5" i="62"/>
  <c r="L5" i="62"/>
  <c r="L23" i="62" s="1"/>
  <c r="K5" i="62"/>
  <c r="K23" i="62" s="1"/>
  <c r="J5" i="62"/>
  <c r="J23" i="62" s="1"/>
  <c r="I5" i="62"/>
  <c r="H5" i="62"/>
  <c r="H23" i="62" s="1"/>
  <c r="D5" i="62"/>
  <c r="D23" i="62" s="1"/>
  <c r="Z4" i="62"/>
  <c r="Z27" i="62" s="1"/>
  <c r="Y4" i="62"/>
  <c r="X4" i="62"/>
  <c r="X27" i="62" s="1"/>
  <c r="W4" i="62"/>
  <c r="W27" i="62" s="1"/>
  <c r="V4" i="62"/>
  <c r="V27" i="62" s="1"/>
  <c r="U4" i="62"/>
  <c r="T4" i="62"/>
  <c r="T27" i="62" s="1"/>
  <c r="S4" i="62"/>
  <c r="S27" i="62" s="1"/>
  <c r="R4" i="62"/>
  <c r="R27" i="62" s="1"/>
  <c r="R30" i="62" s="1"/>
  <c r="Q4" i="62"/>
  <c r="P4" i="62"/>
  <c r="P27" i="62" s="1"/>
  <c r="O4" i="62"/>
  <c r="O27" i="62" s="1"/>
  <c r="N4" i="62"/>
  <c r="N27" i="62" s="1"/>
  <c r="N30" i="62" s="1"/>
  <c r="M4" i="62"/>
  <c r="L4" i="62"/>
  <c r="L27" i="62" s="1"/>
  <c r="K4" i="62"/>
  <c r="K27" i="62" s="1"/>
  <c r="K30" i="62" s="1"/>
  <c r="J4" i="62"/>
  <c r="J27" i="62" s="1"/>
  <c r="J30" i="62" s="1"/>
  <c r="I4" i="62"/>
  <c r="H4" i="62"/>
  <c r="D4" i="62"/>
  <c r="D27" i="62" s="1"/>
  <c r="H3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D35" i="61"/>
  <c r="H35" i="61" s="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D34" i="61"/>
  <c r="H34" i="61" s="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D33" i="61"/>
  <c r="H33" i="61" s="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D32" i="61"/>
  <c r="H32" i="61" s="1"/>
  <c r="Z29" i="61"/>
  <c r="X29" i="61"/>
  <c r="T29" i="61"/>
  <c r="P29" i="61"/>
  <c r="L29" i="61"/>
  <c r="H29" i="61"/>
  <c r="S27" i="61"/>
  <c r="O27" i="61"/>
  <c r="S26" i="61"/>
  <c r="D26" i="61"/>
  <c r="Z25" i="61"/>
  <c r="Z26" i="61" s="1"/>
  <c r="Y25" i="61"/>
  <c r="Y26" i="61" s="1"/>
  <c r="X25" i="61"/>
  <c r="X26" i="61" s="1"/>
  <c r="W25" i="61"/>
  <c r="V25" i="61"/>
  <c r="V26" i="61" s="1"/>
  <c r="U25" i="61"/>
  <c r="U26" i="61" s="1"/>
  <c r="T25" i="61"/>
  <c r="S25" i="61"/>
  <c r="R25" i="61"/>
  <c r="Q25" i="61"/>
  <c r="Q26" i="61" s="1"/>
  <c r="P25" i="61"/>
  <c r="O25" i="61"/>
  <c r="N25" i="61"/>
  <c r="M25" i="61"/>
  <c r="M26" i="61" s="1"/>
  <c r="L25" i="61"/>
  <c r="K25" i="61"/>
  <c r="J25" i="61"/>
  <c r="I25" i="61"/>
  <c r="I26" i="61" s="1"/>
  <c r="D25" i="61"/>
  <c r="H25" i="61" s="1"/>
  <c r="W24" i="61"/>
  <c r="S24" i="61"/>
  <c r="D24" i="61"/>
  <c r="Y23" i="61"/>
  <c r="Y24" i="61" s="1"/>
  <c r="W23" i="61"/>
  <c r="U23" i="61"/>
  <c r="S23" i="61"/>
  <c r="Q23" i="61"/>
  <c r="L24" i="61" s="1"/>
  <c r="O23" i="61"/>
  <c r="M23" i="61"/>
  <c r="K23" i="61"/>
  <c r="I23" i="61"/>
  <c r="D23" i="61"/>
  <c r="Z21" i="61"/>
  <c r="Y21" i="61"/>
  <c r="X21" i="61"/>
  <c r="W21" i="61"/>
  <c r="W27" i="61" s="1"/>
  <c r="V21" i="61"/>
  <c r="U21" i="61"/>
  <c r="T21" i="61"/>
  <c r="S21" i="61"/>
  <c r="R21" i="61"/>
  <c r="Q21" i="61"/>
  <c r="P21" i="61"/>
  <c r="O21" i="61"/>
  <c r="N21" i="61"/>
  <c r="M21" i="61"/>
  <c r="L21" i="61"/>
  <c r="K21" i="61"/>
  <c r="K27" i="61" s="1"/>
  <c r="J21" i="61"/>
  <c r="I21" i="61"/>
  <c r="D21" i="61"/>
  <c r="H21" i="61" s="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D8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D7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D6" i="61"/>
  <c r="Z5" i="61"/>
  <c r="Z23" i="61" s="1"/>
  <c r="Y5" i="61"/>
  <c r="X5" i="61"/>
  <c r="X23" i="61" s="1"/>
  <c r="X24" i="61" s="1"/>
  <c r="W5" i="61"/>
  <c r="V5" i="61"/>
  <c r="V23" i="61" s="1"/>
  <c r="U5" i="61"/>
  <c r="T5" i="61"/>
  <c r="T23" i="61" s="1"/>
  <c r="S5" i="61"/>
  <c r="R5" i="61"/>
  <c r="R23" i="61" s="1"/>
  <c r="M24" i="61" s="1"/>
  <c r="Q5" i="61"/>
  <c r="P5" i="61"/>
  <c r="P23" i="61" s="1"/>
  <c r="K24" i="61" s="1"/>
  <c r="O5" i="61"/>
  <c r="N5" i="61"/>
  <c r="N23" i="61" s="1"/>
  <c r="I24" i="61" s="1"/>
  <c r="M5" i="61"/>
  <c r="L5" i="61"/>
  <c r="L23" i="61" s="1"/>
  <c r="K5" i="61"/>
  <c r="J5" i="61"/>
  <c r="J23" i="61" s="1"/>
  <c r="I5" i="61"/>
  <c r="H5" i="61"/>
  <c r="H23" i="61" s="1"/>
  <c r="D5" i="61"/>
  <c r="Z4" i="61"/>
  <c r="Z27" i="61" s="1"/>
  <c r="Y4" i="61"/>
  <c r="Y27" i="61" s="1"/>
  <c r="Y30" i="61" s="1"/>
  <c r="X4" i="61"/>
  <c r="X27" i="61" s="1"/>
  <c r="W4" i="61"/>
  <c r="V4" i="61"/>
  <c r="V27" i="61" s="1"/>
  <c r="U4" i="61"/>
  <c r="U27" i="61" s="1"/>
  <c r="P28" i="61" s="1"/>
  <c r="T4" i="61"/>
  <c r="T27" i="61" s="1"/>
  <c r="S4" i="61"/>
  <c r="R4" i="61"/>
  <c r="R27" i="61" s="1"/>
  <c r="Q4" i="61"/>
  <c r="Q27" i="61" s="1"/>
  <c r="L28" i="61" s="1"/>
  <c r="P4" i="61"/>
  <c r="P27" i="61" s="1"/>
  <c r="O4" i="61"/>
  <c r="N4" i="61"/>
  <c r="N27" i="61" s="1"/>
  <c r="M4" i="61"/>
  <c r="M27" i="61" s="1"/>
  <c r="L4" i="61"/>
  <c r="L27" i="61" s="1"/>
  <c r="K4" i="61"/>
  <c r="J4" i="61"/>
  <c r="J27" i="61" s="1"/>
  <c r="I4" i="61"/>
  <c r="I27" i="61" s="1"/>
  <c r="H4" i="61"/>
  <c r="D4" i="61"/>
  <c r="H3" i="61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D37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D36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D35" i="60"/>
  <c r="H35" i="60" s="1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D34" i="60"/>
  <c r="H34" i="60" s="1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D33" i="60"/>
  <c r="H33" i="60" s="1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D32" i="60"/>
  <c r="H32" i="60" s="1"/>
  <c r="O30" i="60"/>
  <c r="Z29" i="60"/>
  <c r="V29" i="60"/>
  <c r="R29" i="60"/>
  <c r="N29" i="60"/>
  <c r="J29" i="60"/>
  <c r="Y27" i="60"/>
  <c r="U27" i="60"/>
  <c r="M27" i="60"/>
  <c r="I27" i="60"/>
  <c r="M26" i="60"/>
  <c r="Z25" i="60"/>
  <c r="Z26" i="60" s="1"/>
  <c r="Y25" i="60"/>
  <c r="X25" i="60"/>
  <c r="X26" i="60" s="1"/>
  <c r="W25" i="60"/>
  <c r="W26" i="60" s="1"/>
  <c r="V25" i="60"/>
  <c r="V26" i="60" s="1"/>
  <c r="U25" i="60"/>
  <c r="T25" i="60"/>
  <c r="S25" i="60"/>
  <c r="S26" i="60" s="1"/>
  <c r="R25" i="60"/>
  <c r="Q25" i="60"/>
  <c r="P25" i="60"/>
  <c r="O25" i="60"/>
  <c r="O26" i="60" s="1"/>
  <c r="N25" i="60"/>
  <c r="M25" i="60"/>
  <c r="L25" i="60"/>
  <c r="K25" i="60"/>
  <c r="K26" i="60" s="1"/>
  <c r="J25" i="60"/>
  <c r="I25" i="60"/>
  <c r="D25" i="60"/>
  <c r="H25" i="60" s="1"/>
  <c r="H29" i="60" s="1"/>
  <c r="Y24" i="60"/>
  <c r="Y23" i="60"/>
  <c r="W23" i="60"/>
  <c r="W24" i="60" s="1"/>
  <c r="U23" i="60"/>
  <c r="P24" i="60" s="1"/>
  <c r="S23" i="60"/>
  <c r="Q23" i="60"/>
  <c r="M23" i="60"/>
  <c r="H24" i="60" s="1"/>
  <c r="I23" i="60"/>
  <c r="D24" i="60" s="1"/>
  <c r="Z21" i="60"/>
  <c r="Y21" i="60"/>
  <c r="X21" i="60"/>
  <c r="W21" i="60"/>
  <c r="V21" i="60"/>
  <c r="U21" i="60"/>
  <c r="T21" i="60"/>
  <c r="S21" i="60"/>
  <c r="R21" i="60"/>
  <c r="Q21" i="60"/>
  <c r="Q27" i="60" s="1"/>
  <c r="P21" i="60"/>
  <c r="O21" i="60"/>
  <c r="N21" i="60"/>
  <c r="M21" i="60"/>
  <c r="L21" i="60"/>
  <c r="K21" i="60"/>
  <c r="J21" i="60"/>
  <c r="I21" i="60"/>
  <c r="D21" i="60"/>
  <c r="H21" i="60" s="1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D16" i="60"/>
  <c r="H16" i="60" s="1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D15" i="60"/>
  <c r="H15" i="60" s="1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D14" i="60"/>
  <c r="H14" i="60" s="1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D13" i="60"/>
  <c r="H13" i="60" s="1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D12" i="60"/>
  <c r="H12" i="60" s="1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D11" i="60"/>
  <c r="H11" i="60" s="1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D9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D8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D7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D6" i="60"/>
  <c r="Z5" i="60"/>
  <c r="Z23" i="60" s="1"/>
  <c r="Z24" i="60" s="1"/>
  <c r="Y5" i="60"/>
  <c r="X5" i="60"/>
  <c r="X23" i="60" s="1"/>
  <c r="W5" i="60"/>
  <c r="V5" i="60"/>
  <c r="V23" i="60" s="1"/>
  <c r="V24" i="60" s="1"/>
  <c r="U5" i="60"/>
  <c r="T5" i="60"/>
  <c r="T23" i="60" s="1"/>
  <c r="S5" i="60"/>
  <c r="R5" i="60"/>
  <c r="R23" i="60" s="1"/>
  <c r="M24" i="60" s="1"/>
  <c r="Q5" i="60"/>
  <c r="P5" i="60"/>
  <c r="P23" i="60" s="1"/>
  <c r="O5" i="60"/>
  <c r="O23" i="60" s="1"/>
  <c r="N5" i="60"/>
  <c r="N23" i="60" s="1"/>
  <c r="I24" i="60" s="1"/>
  <c r="M5" i="60"/>
  <c r="L5" i="60"/>
  <c r="L23" i="60" s="1"/>
  <c r="K5" i="60"/>
  <c r="K23" i="60" s="1"/>
  <c r="J5" i="60"/>
  <c r="J23" i="60" s="1"/>
  <c r="I5" i="60"/>
  <c r="H5" i="60"/>
  <c r="H23" i="60" s="1"/>
  <c r="D5" i="60"/>
  <c r="D23" i="60" s="1"/>
  <c r="Z4" i="60"/>
  <c r="Z27" i="60" s="1"/>
  <c r="Y4" i="60"/>
  <c r="X4" i="60"/>
  <c r="X27" i="60" s="1"/>
  <c r="W4" i="60"/>
  <c r="W27" i="60" s="1"/>
  <c r="V4" i="60"/>
  <c r="V27" i="60" s="1"/>
  <c r="U4" i="60"/>
  <c r="T4" i="60"/>
  <c r="T27" i="60" s="1"/>
  <c r="S4" i="60"/>
  <c r="S27" i="60" s="1"/>
  <c r="R4" i="60"/>
  <c r="R27" i="60" s="1"/>
  <c r="R30" i="60" s="1"/>
  <c r="Q4" i="60"/>
  <c r="P4" i="60"/>
  <c r="P27" i="60" s="1"/>
  <c r="O4" i="60"/>
  <c r="O27" i="60" s="1"/>
  <c r="N4" i="60"/>
  <c r="N27" i="60" s="1"/>
  <c r="N30" i="60" s="1"/>
  <c r="M4" i="60"/>
  <c r="L4" i="60"/>
  <c r="L27" i="60" s="1"/>
  <c r="K4" i="60"/>
  <c r="K27" i="60" s="1"/>
  <c r="K30" i="60" s="1"/>
  <c r="J4" i="60"/>
  <c r="J27" i="60" s="1"/>
  <c r="J30" i="60" s="1"/>
  <c r="I4" i="60"/>
  <c r="H4" i="60"/>
  <c r="D4" i="60"/>
  <c r="D27" i="60" s="1"/>
  <c r="H3" i="60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D37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D36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D35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D34" i="59"/>
  <c r="H34" i="59" s="1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D33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D32" i="59"/>
  <c r="H32" i="59" s="1"/>
  <c r="X29" i="59"/>
  <c r="T29" i="59"/>
  <c r="P29" i="59"/>
  <c r="L29" i="59"/>
  <c r="V28" i="59"/>
  <c r="Y27" i="59"/>
  <c r="U27" i="59"/>
  <c r="I27" i="59"/>
  <c r="X26" i="59"/>
  <c r="V26" i="59"/>
  <c r="T26" i="59"/>
  <c r="P26" i="59"/>
  <c r="L26" i="59"/>
  <c r="Y25" i="59"/>
  <c r="Y29" i="59" s="1"/>
  <c r="X25" i="59"/>
  <c r="W25" i="59"/>
  <c r="V25" i="59"/>
  <c r="Q26" i="59" s="1"/>
  <c r="U25" i="59"/>
  <c r="U29" i="59" s="1"/>
  <c r="T25" i="59"/>
  <c r="S25" i="59"/>
  <c r="R25" i="59"/>
  <c r="M26" i="59" s="1"/>
  <c r="Q25" i="59"/>
  <c r="Q29" i="59" s="1"/>
  <c r="P25" i="59"/>
  <c r="O25" i="59"/>
  <c r="N25" i="59"/>
  <c r="I26" i="59" s="1"/>
  <c r="M25" i="59"/>
  <c r="M29" i="59" s="1"/>
  <c r="L25" i="59"/>
  <c r="K25" i="59"/>
  <c r="J25" i="59"/>
  <c r="I25" i="59"/>
  <c r="D25" i="59"/>
  <c r="H25" i="59" s="1"/>
  <c r="H26" i="59" s="1"/>
  <c r="V24" i="59"/>
  <c r="Y23" i="59"/>
  <c r="U23" i="59"/>
  <c r="Q23" i="59"/>
  <c r="M23" i="59"/>
  <c r="I23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D21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D16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D15" i="59"/>
  <c r="H15" i="59" s="1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D14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D13" i="59"/>
  <c r="H13" i="59" s="1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D12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D11" i="59"/>
  <c r="H11" i="59" s="1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D9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D8" i="59"/>
  <c r="H8" i="59" s="1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D7" i="59"/>
  <c r="Y6" i="59"/>
  <c r="X6" i="59"/>
  <c r="W6" i="59"/>
  <c r="W23" i="59" s="1"/>
  <c r="W24" i="59" s="1"/>
  <c r="V6" i="59"/>
  <c r="U6" i="59"/>
  <c r="T6" i="59"/>
  <c r="S6" i="59"/>
  <c r="S23" i="59" s="1"/>
  <c r="N24" i="59" s="1"/>
  <c r="R6" i="59"/>
  <c r="Q6" i="59"/>
  <c r="P6" i="59"/>
  <c r="O6" i="59"/>
  <c r="O23" i="59" s="1"/>
  <c r="J24" i="59" s="1"/>
  <c r="N6" i="59"/>
  <c r="M6" i="59"/>
  <c r="L6" i="59"/>
  <c r="K6" i="59"/>
  <c r="K23" i="59" s="1"/>
  <c r="J6" i="59"/>
  <c r="I6" i="59"/>
  <c r="D6" i="59"/>
  <c r="Y5" i="59"/>
  <c r="X5" i="59"/>
  <c r="X23" i="59" s="1"/>
  <c r="W5" i="59"/>
  <c r="V5" i="59"/>
  <c r="V23" i="59" s="1"/>
  <c r="Q24" i="59" s="1"/>
  <c r="U5" i="59"/>
  <c r="T5" i="59"/>
  <c r="T23" i="59" s="1"/>
  <c r="O24" i="59" s="1"/>
  <c r="S5" i="59"/>
  <c r="R5" i="59"/>
  <c r="R23" i="59" s="1"/>
  <c r="Q5" i="59"/>
  <c r="P5" i="59"/>
  <c r="P23" i="59" s="1"/>
  <c r="K24" i="59" s="1"/>
  <c r="O5" i="59"/>
  <c r="N5" i="59"/>
  <c r="N23" i="59" s="1"/>
  <c r="M5" i="59"/>
  <c r="L5" i="59"/>
  <c r="L23" i="59" s="1"/>
  <c r="K5" i="59"/>
  <c r="J5" i="59"/>
  <c r="J23" i="59" s="1"/>
  <c r="I5" i="59"/>
  <c r="H5" i="59"/>
  <c r="D5" i="59"/>
  <c r="Y4" i="59"/>
  <c r="X4" i="59"/>
  <c r="X27" i="59" s="1"/>
  <c r="W4" i="59"/>
  <c r="W27" i="59" s="1"/>
  <c r="V4" i="59"/>
  <c r="V27" i="59" s="1"/>
  <c r="U4" i="59"/>
  <c r="T4" i="59"/>
  <c r="T27" i="59" s="1"/>
  <c r="S4" i="59"/>
  <c r="S27" i="59" s="1"/>
  <c r="S30" i="59" s="1"/>
  <c r="R4" i="59"/>
  <c r="R27" i="59" s="1"/>
  <c r="Q4" i="59"/>
  <c r="Q27" i="59" s="1"/>
  <c r="P4" i="59"/>
  <c r="P27" i="59" s="1"/>
  <c r="O4" i="59"/>
  <c r="O27" i="59" s="1"/>
  <c r="O30" i="59" s="1"/>
  <c r="N4" i="59"/>
  <c r="N27" i="59" s="1"/>
  <c r="M4" i="59"/>
  <c r="M27" i="59" s="1"/>
  <c r="L4" i="59"/>
  <c r="L27" i="59" s="1"/>
  <c r="K4" i="59"/>
  <c r="K27" i="59" s="1"/>
  <c r="K30" i="59" s="1"/>
  <c r="J4" i="59"/>
  <c r="J27" i="59" s="1"/>
  <c r="J30" i="59" s="1"/>
  <c r="I4" i="59"/>
  <c r="D4" i="59"/>
  <c r="H4" i="59" s="1"/>
  <c r="H27" i="59" s="1"/>
  <c r="H30" i="59" s="1"/>
  <c r="H3" i="59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D37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D36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D35" i="58"/>
  <c r="H35" i="58" s="1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D34" i="58"/>
  <c r="H34" i="58" s="1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D33" i="58"/>
  <c r="H33" i="58" s="1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D32" i="58"/>
  <c r="H32" i="58" s="1"/>
  <c r="Z29" i="58"/>
  <c r="R29" i="58"/>
  <c r="J29" i="58"/>
  <c r="W27" i="58"/>
  <c r="O27" i="58"/>
  <c r="S26" i="58"/>
  <c r="K26" i="58"/>
  <c r="Z25" i="58"/>
  <c r="Z26" i="58" s="1"/>
  <c r="Y25" i="58"/>
  <c r="X25" i="58"/>
  <c r="X26" i="58" s="1"/>
  <c r="W25" i="58"/>
  <c r="V25" i="58"/>
  <c r="V26" i="58" s="1"/>
  <c r="U25" i="58"/>
  <c r="T25" i="58"/>
  <c r="S25" i="58"/>
  <c r="R25" i="58"/>
  <c r="Q25" i="58"/>
  <c r="P25" i="58"/>
  <c r="O25" i="58"/>
  <c r="N25" i="58"/>
  <c r="M25" i="58"/>
  <c r="L25" i="58"/>
  <c r="K25" i="58"/>
  <c r="K29" i="58" s="1"/>
  <c r="J25" i="58"/>
  <c r="I25" i="58"/>
  <c r="I29" i="58" s="1"/>
  <c r="D25" i="58"/>
  <c r="H25" i="58" s="1"/>
  <c r="S23" i="58"/>
  <c r="K23" i="58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D21" i="58"/>
  <c r="H21" i="58" s="1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D16" i="58"/>
  <c r="H16" i="58" s="1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D15" i="58"/>
  <c r="H15" i="58" s="1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D14" i="58"/>
  <c r="H14" i="58" s="1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D13" i="58"/>
  <c r="H13" i="58" s="1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D12" i="58"/>
  <c r="H12" i="58" s="1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D11" i="58"/>
  <c r="H11" i="58" s="1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D9" i="58"/>
  <c r="H9" i="58" s="1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D8" i="58"/>
  <c r="H8" i="58" s="1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D7" i="58"/>
  <c r="H7" i="58" s="1"/>
  <c r="Z6" i="58"/>
  <c r="Y6" i="58"/>
  <c r="X6" i="58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D6" i="58"/>
  <c r="H6" i="58" s="1"/>
  <c r="Z5" i="58"/>
  <c r="Y5" i="58"/>
  <c r="Y23" i="58" s="1"/>
  <c r="X5" i="58"/>
  <c r="X23" i="58" s="1"/>
  <c r="X24" i="58" s="1"/>
  <c r="W5" i="58"/>
  <c r="W23" i="58" s="1"/>
  <c r="V5" i="58"/>
  <c r="U5" i="58"/>
  <c r="U23" i="58" s="1"/>
  <c r="P24" i="58" s="1"/>
  <c r="T5" i="58"/>
  <c r="T23" i="58" s="1"/>
  <c r="S5" i="58"/>
  <c r="R5" i="58"/>
  <c r="Q5" i="58"/>
  <c r="Q23" i="58" s="1"/>
  <c r="L24" i="58" s="1"/>
  <c r="P5" i="58"/>
  <c r="P23" i="58" s="1"/>
  <c r="K24" i="58" s="1"/>
  <c r="O5" i="58"/>
  <c r="O23" i="58" s="1"/>
  <c r="N5" i="58"/>
  <c r="M5" i="58"/>
  <c r="M23" i="58" s="1"/>
  <c r="L5" i="58"/>
  <c r="L23" i="58" s="1"/>
  <c r="K5" i="58"/>
  <c r="J5" i="58"/>
  <c r="I5" i="58"/>
  <c r="I23" i="58" s="1"/>
  <c r="D5" i="58"/>
  <c r="D23" i="58" s="1"/>
  <c r="Z4" i="58"/>
  <c r="Z27" i="58" s="1"/>
  <c r="Y4" i="58"/>
  <c r="Y27" i="58" s="1"/>
  <c r="X4" i="58"/>
  <c r="X27" i="58" s="1"/>
  <c r="W4" i="58"/>
  <c r="V4" i="58"/>
  <c r="V27" i="58" s="1"/>
  <c r="U4" i="58"/>
  <c r="U27" i="58" s="1"/>
  <c r="T4" i="58"/>
  <c r="T27" i="58" s="1"/>
  <c r="O28" i="58" s="1"/>
  <c r="S4" i="58"/>
  <c r="S27" i="58" s="1"/>
  <c r="R4" i="58"/>
  <c r="R27" i="58" s="1"/>
  <c r="Q4" i="58"/>
  <c r="Q27" i="58" s="1"/>
  <c r="P4" i="58"/>
  <c r="P27" i="58" s="1"/>
  <c r="O4" i="58"/>
  <c r="N4" i="58"/>
  <c r="N27" i="58" s="1"/>
  <c r="M4" i="58"/>
  <c r="M27" i="58" s="1"/>
  <c r="L4" i="58"/>
  <c r="L27" i="58" s="1"/>
  <c r="K4" i="58"/>
  <c r="K27" i="58" s="1"/>
  <c r="J4" i="58"/>
  <c r="J27" i="58" s="1"/>
  <c r="J30" i="58" s="1"/>
  <c r="I4" i="58"/>
  <c r="I27" i="58" s="1"/>
  <c r="D4" i="58"/>
  <c r="H4" i="58" s="1"/>
  <c r="H27" i="58" s="1"/>
  <c r="H30" i="58" s="1"/>
  <c r="H3" i="58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D37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D35" i="57"/>
  <c r="H35" i="57" s="1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D34" i="57"/>
  <c r="H34" i="57" s="1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D33" i="57"/>
  <c r="H33" i="57" s="1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D32" i="57"/>
  <c r="H32" i="57" s="1"/>
  <c r="Z29" i="57"/>
  <c r="V29" i="57"/>
  <c r="R29" i="57"/>
  <c r="N29" i="57"/>
  <c r="J29" i="57"/>
  <c r="U27" i="57"/>
  <c r="U30" i="57" s="1"/>
  <c r="T27" i="57"/>
  <c r="M27" i="57"/>
  <c r="M30" i="57" s="1"/>
  <c r="L27" i="57"/>
  <c r="L30" i="57" s="1"/>
  <c r="Y26" i="57"/>
  <c r="X26" i="57"/>
  <c r="Q26" i="57"/>
  <c r="P26" i="57"/>
  <c r="I26" i="57"/>
  <c r="H26" i="57"/>
  <c r="Z25" i="57"/>
  <c r="Z26" i="57" s="1"/>
  <c r="Y25" i="57"/>
  <c r="Y29" i="57" s="1"/>
  <c r="X25" i="57"/>
  <c r="W25" i="57"/>
  <c r="W26" i="57" s="1"/>
  <c r="V25" i="57"/>
  <c r="V26" i="57" s="1"/>
  <c r="U25" i="57"/>
  <c r="U29" i="57" s="1"/>
  <c r="T25" i="57"/>
  <c r="S25" i="57"/>
  <c r="R25" i="57"/>
  <c r="R26" i="57" s="1"/>
  <c r="Q25" i="57"/>
  <c r="Q29" i="57" s="1"/>
  <c r="P25" i="57"/>
  <c r="O25" i="57"/>
  <c r="N25" i="57"/>
  <c r="N26" i="57" s="1"/>
  <c r="M25" i="57"/>
  <c r="M29" i="57" s="1"/>
  <c r="L25" i="57"/>
  <c r="K25" i="57"/>
  <c r="J25" i="57"/>
  <c r="J26" i="57" s="1"/>
  <c r="I25" i="57"/>
  <c r="D26" i="57" s="1"/>
  <c r="H25" i="57"/>
  <c r="H29" i="57" s="1"/>
  <c r="D25" i="57"/>
  <c r="U24" i="57"/>
  <c r="M24" i="57"/>
  <c r="Y23" i="57"/>
  <c r="Y24" i="57" s="1"/>
  <c r="X23" i="57"/>
  <c r="U23" i="57"/>
  <c r="Q23" i="57"/>
  <c r="P23" i="57"/>
  <c r="M23" i="57"/>
  <c r="I23" i="57"/>
  <c r="Z21" i="57"/>
  <c r="Y21" i="57"/>
  <c r="Y27" i="57" s="1"/>
  <c r="X21" i="57"/>
  <c r="W21" i="57"/>
  <c r="V21" i="57"/>
  <c r="U21" i="57"/>
  <c r="T21" i="57"/>
  <c r="S21" i="57"/>
  <c r="R21" i="57"/>
  <c r="Q21" i="57"/>
  <c r="Q27" i="57" s="1"/>
  <c r="P21" i="57"/>
  <c r="O21" i="57"/>
  <c r="N21" i="57"/>
  <c r="M21" i="57"/>
  <c r="L21" i="57"/>
  <c r="K21" i="57"/>
  <c r="J21" i="57"/>
  <c r="I21" i="57"/>
  <c r="I27" i="57" s="1"/>
  <c r="H21" i="57"/>
  <c r="D21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D16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D15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D14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D13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D12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D11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D9" i="57"/>
  <c r="H9" i="57" s="1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D8" i="57"/>
  <c r="H8" i="57" s="1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D7" i="57"/>
  <c r="H7" i="57" s="1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D6" i="57"/>
  <c r="H6" i="57" s="1"/>
  <c r="Z5" i="57"/>
  <c r="Z23" i="57" s="1"/>
  <c r="Z24" i="57" s="1"/>
  <c r="Y5" i="57"/>
  <c r="X5" i="57"/>
  <c r="W5" i="57"/>
  <c r="W23" i="57" s="1"/>
  <c r="V5" i="57"/>
  <c r="V23" i="57" s="1"/>
  <c r="V24" i="57" s="1"/>
  <c r="U5" i="57"/>
  <c r="T5" i="57"/>
  <c r="T23" i="57" s="1"/>
  <c r="S5" i="57"/>
  <c r="S23" i="57" s="1"/>
  <c r="N24" i="57" s="1"/>
  <c r="R5" i="57"/>
  <c r="R23" i="57" s="1"/>
  <c r="Q5" i="57"/>
  <c r="P5" i="57"/>
  <c r="O5" i="57"/>
  <c r="O23" i="57" s="1"/>
  <c r="J24" i="57" s="1"/>
  <c r="N5" i="57"/>
  <c r="N23" i="57" s="1"/>
  <c r="I24" i="57" s="1"/>
  <c r="M5" i="57"/>
  <c r="L5" i="57"/>
  <c r="L23" i="57" s="1"/>
  <c r="L24" i="57" s="1"/>
  <c r="K5" i="57"/>
  <c r="K23" i="57" s="1"/>
  <c r="J5" i="57"/>
  <c r="J23" i="57" s="1"/>
  <c r="I5" i="57"/>
  <c r="D5" i="57"/>
  <c r="D23" i="57" s="1"/>
  <c r="Z4" i="57"/>
  <c r="Z27" i="57" s="1"/>
  <c r="Y4" i="57"/>
  <c r="X4" i="57"/>
  <c r="X27" i="57" s="1"/>
  <c r="W4" i="57"/>
  <c r="W27" i="57" s="1"/>
  <c r="V4" i="57"/>
  <c r="V27" i="57" s="1"/>
  <c r="U4" i="57"/>
  <c r="T4" i="57"/>
  <c r="S4" i="57"/>
  <c r="S27" i="57" s="1"/>
  <c r="N28" i="57" s="1"/>
  <c r="R4" i="57"/>
  <c r="R27" i="57" s="1"/>
  <c r="Q4" i="57"/>
  <c r="P4" i="57"/>
  <c r="P27" i="57" s="1"/>
  <c r="O4" i="57"/>
  <c r="O27" i="57" s="1"/>
  <c r="J28" i="57" s="1"/>
  <c r="N4" i="57"/>
  <c r="N27" i="57" s="1"/>
  <c r="M4" i="57"/>
  <c r="L4" i="57"/>
  <c r="K4" i="57"/>
  <c r="K27" i="57" s="1"/>
  <c r="K30" i="57" s="1"/>
  <c r="J4" i="57"/>
  <c r="J27" i="57" s="1"/>
  <c r="I4" i="57"/>
  <c r="D4" i="57"/>
  <c r="D27" i="57" s="1"/>
  <c r="H3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D35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D34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D33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D32" i="56"/>
  <c r="T30" i="56"/>
  <c r="L30" i="56"/>
  <c r="X29" i="56"/>
  <c r="T29" i="56"/>
  <c r="P29" i="56"/>
  <c r="L29" i="56"/>
  <c r="S27" i="56"/>
  <c r="S30" i="56" s="1"/>
  <c r="K27" i="56"/>
  <c r="K30" i="56" s="1"/>
  <c r="Z26" i="56"/>
  <c r="D26" i="56"/>
  <c r="Z25" i="56"/>
  <c r="Y25" i="56"/>
  <c r="Y26" i="56" s="1"/>
  <c r="X25" i="56"/>
  <c r="X26" i="56" s="1"/>
  <c r="W25" i="56"/>
  <c r="W29" i="56" s="1"/>
  <c r="V25" i="56"/>
  <c r="U25" i="56"/>
  <c r="T25" i="56"/>
  <c r="T26" i="56" s="1"/>
  <c r="S25" i="56"/>
  <c r="S29" i="56" s="1"/>
  <c r="R25" i="56"/>
  <c r="Q25" i="56"/>
  <c r="P25" i="56"/>
  <c r="P26" i="56" s="1"/>
  <c r="O25" i="56"/>
  <c r="O29" i="56" s="1"/>
  <c r="N25" i="56"/>
  <c r="M25" i="56"/>
  <c r="L25" i="56"/>
  <c r="L26" i="56" s="1"/>
  <c r="K25" i="56"/>
  <c r="K29" i="56" s="1"/>
  <c r="J25" i="56"/>
  <c r="I25" i="56"/>
  <c r="D25" i="56"/>
  <c r="H25" i="56" s="1"/>
  <c r="H26" i="56" s="1"/>
  <c r="W23" i="56"/>
  <c r="W24" i="56" s="1"/>
  <c r="V23" i="56"/>
  <c r="S23" i="56"/>
  <c r="N24" i="56" s="1"/>
  <c r="O23" i="56"/>
  <c r="N23" i="56"/>
  <c r="K23" i="56"/>
  <c r="D23" i="56"/>
  <c r="Z21" i="56"/>
  <c r="Y21" i="56"/>
  <c r="X21" i="56"/>
  <c r="W21" i="56"/>
  <c r="W27" i="56" s="1"/>
  <c r="V21" i="56"/>
  <c r="U21" i="56"/>
  <c r="T21" i="56"/>
  <c r="S21" i="56"/>
  <c r="R21" i="56"/>
  <c r="Q21" i="56"/>
  <c r="P21" i="56"/>
  <c r="O21" i="56"/>
  <c r="O27" i="56" s="1"/>
  <c r="N21" i="56"/>
  <c r="M21" i="56"/>
  <c r="L21" i="56"/>
  <c r="K21" i="56"/>
  <c r="J21" i="56"/>
  <c r="I21" i="56"/>
  <c r="D21" i="56"/>
  <c r="H21" i="56" s="1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D16" i="56"/>
  <c r="H16" i="56" s="1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D15" i="56"/>
  <c r="H15" i="56" s="1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D14" i="56"/>
  <c r="H14" i="56" s="1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D13" i="56"/>
  <c r="H13" i="56" s="1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D12" i="56"/>
  <c r="H12" i="56" s="1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D11" i="56"/>
  <c r="H11" i="56" s="1"/>
  <c r="Z10" i="56"/>
  <c r="W10" i="56"/>
  <c r="S10" i="56"/>
  <c r="P10" i="56"/>
  <c r="K10" i="56"/>
  <c r="J10" i="56"/>
  <c r="Z9" i="56"/>
  <c r="Y9" i="56"/>
  <c r="Y10" i="56" s="1"/>
  <c r="X9" i="56"/>
  <c r="W9" i="56"/>
  <c r="V9" i="56"/>
  <c r="U9" i="56"/>
  <c r="U10" i="56" s="1"/>
  <c r="T9" i="56"/>
  <c r="S9" i="56"/>
  <c r="R9" i="56"/>
  <c r="Q9" i="56"/>
  <c r="P9" i="56"/>
  <c r="O9" i="56"/>
  <c r="N9" i="56"/>
  <c r="M9" i="56"/>
  <c r="M10" i="56" s="1"/>
  <c r="L9" i="56"/>
  <c r="K9" i="56"/>
  <c r="J9" i="56"/>
  <c r="I9" i="56"/>
  <c r="D9" i="56"/>
  <c r="H9" i="56" s="1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D8" i="56"/>
  <c r="H8" i="56" s="1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D7" i="56"/>
  <c r="H7" i="56" s="1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D6" i="56"/>
  <c r="H6" i="56" s="1"/>
  <c r="Z5" i="56"/>
  <c r="Z23" i="56" s="1"/>
  <c r="Y5" i="56"/>
  <c r="X5" i="56"/>
  <c r="X23" i="56" s="1"/>
  <c r="X24" i="56" s="1"/>
  <c r="W5" i="56"/>
  <c r="V5" i="56"/>
  <c r="U5" i="56"/>
  <c r="T5" i="56"/>
  <c r="T23" i="56" s="1"/>
  <c r="O24" i="56" s="1"/>
  <c r="S5" i="56"/>
  <c r="R5" i="56"/>
  <c r="R23" i="56" s="1"/>
  <c r="Q5" i="56"/>
  <c r="P5" i="56"/>
  <c r="P23" i="56" s="1"/>
  <c r="K24" i="56" s="1"/>
  <c r="O5" i="56"/>
  <c r="N5" i="56"/>
  <c r="M5" i="56"/>
  <c r="L5" i="56"/>
  <c r="L23" i="56" s="1"/>
  <c r="K5" i="56"/>
  <c r="J5" i="56"/>
  <c r="J23" i="56" s="1"/>
  <c r="J24" i="56" s="1"/>
  <c r="I5" i="56"/>
  <c r="D5" i="56"/>
  <c r="H5" i="56" s="1"/>
  <c r="Z4" i="56"/>
  <c r="Z27" i="56" s="1"/>
  <c r="Y4" i="56"/>
  <c r="Y27" i="56" s="1"/>
  <c r="X4" i="56"/>
  <c r="X27" i="56" s="1"/>
  <c r="X28" i="56" s="1"/>
  <c r="W4" i="56"/>
  <c r="V4" i="56"/>
  <c r="V27" i="56" s="1"/>
  <c r="U4" i="56"/>
  <c r="U27" i="56" s="1"/>
  <c r="P28" i="56" s="1"/>
  <c r="T4" i="56"/>
  <c r="T27" i="56" s="1"/>
  <c r="S4" i="56"/>
  <c r="R4" i="56"/>
  <c r="R27" i="56" s="1"/>
  <c r="Q4" i="56"/>
  <c r="Q27" i="56" s="1"/>
  <c r="L28" i="56" s="1"/>
  <c r="P4" i="56"/>
  <c r="P27" i="56" s="1"/>
  <c r="P30" i="56" s="1"/>
  <c r="O4" i="56"/>
  <c r="N4" i="56"/>
  <c r="N27" i="56" s="1"/>
  <c r="M4" i="56"/>
  <c r="M27" i="56" s="1"/>
  <c r="H28" i="56" s="1"/>
  <c r="L4" i="56"/>
  <c r="L27" i="56" s="1"/>
  <c r="K4" i="56"/>
  <c r="J4" i="56"/>
  <c r="J27" i="56" s="1"/>
  <c r="I4" i="56"/>
  <c r="I27" i="56" s="1"/>
  <c r="D4" i="56"/>
  <c r="H4" i="56" s="1"/>
  <c r="H27" i="56" s="1"/>
  <c r="H30" i="56" s="1"/>
  <c r="H3" i="56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D35" i="55"/>
  <c r="H35" i="55" s="1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D34" i="55"/>
  <c r="H34" i="55" s="1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D33" i="55"/>
  <c r="H33" i="55" s="1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D32" i="55"/>
  <c r="H32" i="55" s="1"/>
  <c r="V29" i="55"/>
  <c r="R29" i="55"/>
  <c r="Q29" i="55"/>
  <c r="N29" i="55"/>
  <c r="J29" i="55"/>
  <c r="I29" i="55"/>
  <c r="U27" i="55"/>
  <c r="Q27" i="55"/>
  <c r="Q30" i="55" s="1"/>
  <c r="P27" i="55"/>
  <c r="M27" i="55"/>
  <c r="I27" i="55"/>
  <c r="U26" i="55"/>
  <c r="Q26" i="55"/>
  <c r="P26" i="55"/>
  <c r="M26" i="55"/>
  <c r="I26" i="55"/>
  <c r="H26" i="55"/>
  <c r="V25" i="55"/>
  <c r="V26" i="55" s="1"/>
  <c r="U25" i="55"/>
  <c r="U29" i="55" s="1"/>
  <c r="T25" i="55"/>
  <c r="S25" i="55"/>
  <c r="S26" i="55" s="1"/>
  <c r="R25" i="55"/>
  <c r="R26" i="55" s="1"/>
  <c r="Q25" i="55"/>
  <c r="L26" i="55" s="1"/>
  <c r="P25" i="55"/>
  <c r="O25" i="55"/>
  <c r="O29" i="55" s="1"/>
  <c r="N25" i="55"/>
  <c r="N26" i="55" s="1"/>
  <c r="M25" i="55"/>
  <c r="M29" i="55" s="1"/>
  <c r="L25" i="55"/>
  <c r="L29" i="55" s="1"/>
  <c r="K25" i="55"/>
  <c r="K29" i="55" s="1"/>
  <c r="J25" i="55"/>
  <c r="I25" i="55"/>
  <c r="D26" i="55" s="1"/>
  <c r="H25" i="55"/>
  <c r="H29" i="55" s="1"/>
  <c r="D25" i="55"/>
  <c r="U23" i="55"/>
  <c r="U24" i="55" s="1"/>
  <c r="Q23" i="55"/>
  <c r="P23" i="55"/>
  <c r="M23" i="55"/>
  <c r="I23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D21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D16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D15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D14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D13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D12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D11" i="55"/>
  <c r="V9" i="55"/>
  <c r="V10" i="55" s="1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D9" i="55"/>
  <c r="H9" i="55" s="1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D8" i="55"/>
  <c r="H8" i="55" s="1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D7" i="55"/>
  <c r="H7" i="55" s="1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D6" i="55"/>
  <c r="H6" i="55" s="1"/>
  <c r="V5" i="55"/>
  <c r="V23" i="55" s="1"/>
  <c r="V24" i="55" s="1"/>
  <c r="U5" i="55"/>
  <c r="T5" i="55"/>
  <c r="T23" i="55" s="1"/>
  <c r="S5" i="55"/>
  <c r="S23" i="55" s="1"/>
  <c r="R5" i="55"/>
  <c r="R23" i="55" s="1"/>
  <c r="R24" i="55" s="1"/>
  <c r="Q5" i="55"/>
  <c r="P5" i="55"/>
  <c r="O5" i="55"/>
  <c r="O23" i="55" s="1"/>
  <c r="J24" i="55" s="1"/>
  <c r="N5" i="55"/>
  <c r="N23" i="55" s="1"/>
  <c r="M5" i="55"/>
  <c r="L5" i="55"/>
  <c r="L23" i="55" s="1"/>
  <c r="K5" i="55"/>
  <c r="K23" i="55" s="1"/>
  <c r="J5" i="55"/>
  <c r="J23" i="55" s="1"/>
  <c r="I5" i="55"/>
  <c r="D5" i="55"/>
  <c r="D23" i="55" s="1"/>
  <c r="V4" i="55"/>
  <c r="V27" i="55" s="1"/>
  <c r="V28" i="55" s="1"/>
  <c r="U4" i="55"/>
  <c r="T4" i="55"/>
  <c r="T27" i="55" s="1"/>
  <c r="S4" i="55"/>
  <c r="S27" i="55" s="1"/>
  <c r="R4" i="55"/>
  <c r="R27" i="55" s="1"/>
  <c r="R28" i="55" s="1"/>
  <c r="Q4" i="55"/>
  <c r="P4" i="55"/>
  <c r="O4" i="55"/>
  <c r="O27" i="55" s="1"/>
  <c r="J28" i="55" s="1"/>
  <c r="N4" i="55"/>
  <c r="N27" i="55" s="1"/>
  <c r="N30" i="55" s="1"/>
  <c r="M4" i="55"/>
  <c r="L4" i="55"/>
  <c r="L27" i="55" s="1"/>
  <c r="L30" i="55" s="1"/>
  <c r="K4" i="55"/>
  <c r="K27" i="55" s="1"/>
  <c r="K30" i="55" s="1"/>
  <c r="J4" i="55"/>
  <c r="J27" i="55" s="1"/>
  <c r="I4" i="55"/>
  <c r="D4" i="55"/>
  <c r="D27" i="55" s="1"/>
  <c r="H3" i="55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D35" i="54"/>
  <c r="H35" i="54" s="1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D34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D33" i="54"/>
  <c r="H33" i="54" s="1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D32" i="54"/>
  <c r="H32" i="54" s="1"/>
  <c r="T29" i="54"/>
  <c r="S29" i="54"/>
  <c r="P29" i="54"/>
  <c r="L29" i="54"/>
  <c r="K29" i="54"/>
  <c r="S28" i="54"/>
  <c r="K28" i="54"/>
  <c r="U27" i="54"/>
  <c r="T27" i="54"/>
  <c r="O28" i="54" s="1"/>
  <c r="P27" i="54"/>
  <c r="M27" i="54"/>
  <c r="M30" i="54" s="1"/>
  <c r="L27" i="54"/>
  <c r="L30" i="54" s="1"/>
  <c r="U26" i="54"/>
  <c r="W25" i="54"/>
  <c r="W26" i="54" s="1"/>
  <c r="V25" i="54"/>
  <c r="V29" i="54" s="1"/>
  <c r="U25" i="54"/>
  <c r="P26" i="54" s="1"/>
  <c r="T25" i="54"/>
  <c r="T26" i="54" s="1"/>
  <c r="S25" i="54"/>
  <c r="S26" i="54" s="1"/>
  <c r="R25" i="54"/>
  <c r="R29" i="54" s="1"/>
  <c r="Q25" i="54"/>
  <c r="L26" i="54" s="1"/>
  <c r="P25" i="54"/>
  <c r="O25" i="54"/>
  <c r="J26" i="54" s="1"/>
  <c r="N25" i="54"/>
  <c r="N29" i="54" s="1"/>
  <c r="M25" i="54"/>
  <c r="L25" i="54"/>
  <c r="K25" i="54"/>
  <c r="J25" i="54"/>
  <c r="J29" i="54" s="1"/>
  <c r="I25" i="54"/>
  <c r="D25" i="54"/>
  <c r="H25" i="54" s="1"/>
  <c r="H29" i="54" s="1"/>
  <c r="U23" i="54"/>
  <c r="U24" i="54" s="1"/>
  <c r="P23" i="54"/>
  <c r="K24" i="54" s="1"/>
  <c r="M23" i="54"/>
  <c r="H24" i="54" s="1"/>
  <c r="H23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D21" i="54"/>
  <c r="H21" i="54" s="1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D16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D15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D14" i="54"/>
  <c r="H14" i="54" s="1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D13" i="54"/>
  <c r="H13" i="54" s="1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D12" i="54"/>
  <c r="H12" i="54" s="1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D11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D9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D8" i="54"/>
  <c r="H8" i="54" s="1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D7" i="54"/>
  <c r="H7" i="54" s="1"/>
  <c r="W6" i="54"/>
  <c r="V6" i="54"/>
  <c r="U6" i="54"/>
  <c r="T6" i="54"/>
  <c r="T23" i="54" s="1"/>
  <c r="S6" i="54"/>
  <c r="R6" i="54"/>
  <c r="Q6" i="54"/>
  <c r="P6" i="54"/>
  <c r="O6" i="54"/>
  <c r="N6" i="54"/>
  <c r="M6" i="54"/>
  <c r="L6" i="54"/>
  <c r="L23" i="54" s="1"/>
  <c r="K6" i="54"/>
  <c r="J6" i="54"/>
  <c r="I6" i="54"/>
  <c r="H6" i="54"/>
  <c r="D6" i="54"/>
  <c r="W5" i="54"/>
  <c r="W23" i="54" s="1"/>
  <c r="R24" i="54" s="1"/>
  <c r="V5" i="54"/>
  <c r="V23" i="54" s="1"/>
  <c r="U5" i="54"/>
  <c r="T5" i="54"/>
  <c r="S5" i="54"/>
  <c r="S23" i="54" s="1"/>
  <c r="N24" i="54" s="1"/>
  <c r="R5" i="54"/>
  <c r="R23" i="54" s="1"/>
  <c r="Q5" i="54"/>
  <c r="Q23" i="54" s="1"/>
  <c r="L24" i="54" s="1"/>
  <c r="P5" i="54"/>
  <c r="O5" i="54"/>
  <c r="O23" i="54" s="1"/>
  <c r="J24" i="54" s="1"/>
  <c r="N5" i="54"/>
  <c r="N23" i="54" s="1"/>
  <c r="M5" i="54"/>
  <c r="L5" i="54"/>
  <c r="K5" i="54"/>
  <c r="K23" i="54" s="1"/>
  <c r="J5" i="54"/>
  <c r="J23" i="54" s="1"/>
  <c r="I5" i="54"/>
  <c r="I23" i="54" s="1"/>
  <c r="D24" i="54" s="1"/>
  <c r="H5" i="54"/>
  <c r="D5" i="54"/>
  <c r="D23" i="54" s="1"/>
  <c r="W4" i="54"/>
  <c r="W27" i="54" s="1"/>
  <c r="W30" i="54" s="1"/>
  <c r="V4" i="54"/>
  <c r="V27" i="54" s="1"/>
  <c r="U4" i="54"/>
  <c r="T4" i="54"/>
  <c r="S4" i="54"/>
  <c r="S27" i="54" s="1"/>
  <c r="R4" i="54"/>
  <c r="R27" i="54" s="1"/>
  <c r="Q4" i="54"/>
  <c r="P4" i="54"/>
  <c r="O4" i="54"/>
  <c r="O27" i="54" s="1"/>
  <c r="O30" i="54" s="1"/>
  <c r="N4" i="54"/>
  <c r="N27" i="54" s="1"/>
  <c r="M4" i="54"/>
  <c r="L4" i="54"/>
  <c r="K4" i="54"/>
  <c r="K27" i="54" s="1"/>
  <c r="J4" i="54"/>
  <c r="J27" i="54" s="1"/>
  <c r="J30" i="54" s="1"/>
  <c r="I4" i="54"/>
  <c r="D4" i="54"/>
  <c r="H3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D35" i="53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D34" i="53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D33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D32" i="53"/>
  <c r="X29" i="53"/>
  <c r="T29" i="53"/>
  <c r="S29" i="53"/>
  <c r="P29" i="53"/>
  <c r="L29" i="53"/>
  <c r="K29" i="53"/>
  <c r="H29" i="53"/>
  <c r="Z27" i="53"/>
  <c r="W27" i="53"/>
  <c r="S27" i="53"/>
  <c r="R27" i="53"/>
  <c r="O27" i="53"/>
  <c r="K27" i="53"/>
  <c r="J27" i="53"/>
  <c r="J30" i="53" s="1"/>
  <c r="S26" i="53"/>
  <c r="K26" i="53"/>
  <c r="D26" i="53"/>
  <c r="Z25" i="53"/>
  <c r="Y25" i="53"/>
  <c r="Y26" i="53" s="1"/>
  <c r="X25" i="53"/>
  <c r="X26" i="53" s="1"/>
  <c r="W25" i="53"/>
  <c r="W29" i="53" s="1"/>
  <c r="V25" i="53"/>
  <c r="U25" i="53"/>
  <c r="U29" i="53" s="1"/>
  <c r="T25" i="53"/>
  <c r="S25" i="53"/>
  <c r="R25" i="53"/>
  <c r="Q25" i="53"/>
  <c r="Q29" i="53" s="1"/>
  <c r="P25" i="53"/>
  <c r="O25" i="53"/>
  <c r="O29" i="53" s="1"/>
  <c r="N25" i="53"/>
  <c r="M25" i="53"/>
  <c r="M29" i="53" s="1"/>
  <c r="L25" i="53"/>
  <c r="K25" i="53"/>
  <c r="J25" i="53"/>
  <c r="J29" i="53" s="1"/>
  <c r="I25" i="53"/>
  <c r="I29" i="53" s="1"/>
  <c r="D25" i="53"/>
  <c r="H25" i="53" s="1"/>
  <c r="W24" i="53"/>
  <c r="Z23" i="53"/>
  <c r="U24" i="53" s="1"/>
  <c r="W23" i="53"/>
  <c r="S23" i="53"/>
  <c r="R23" i="53"/>
  <c r="M24" i="53" s="1"/>
  <c r="O23" i="53"/>
  <c r="K23" i="53"/>
  <c r="J23" i="53"/>
  <c r="J24" i="53" s="1"/>
  <c r="D23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D21" i="53"/>
  <c r="H21" i="53" s="1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D16" i="53"/>
  <c r="H16" i="53" s="1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D15" i="53"/>
  <c r="H15" i="53" s="1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D14" i="53"/>
  <c r="H14" i="53" s="1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D13" i="53"/>
  <c r="H13" i="53" s="1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D12" i="53"/>
  <c r="H12" i="53" s="1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D11" i="53"/>
  <c r="H11" i="53" s="1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D8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D7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D6" i="53"/>
  <c r="Z5" i="53"/>
  <c r="Y5" i="53"/>
  <c r="Y23" i="53" s="1"/>
  <c r="X5" i="53"/>
  <c r="X23" i="53" s="1"/>
  <c r="X24" i="53" s="1"/>
  <c r="W5" i="53"/>
  <c r="V5" i="53"/>
  <c r="V23" i="53" s="1"/>
  <c r="U5" i="53"/>
  <c r="U23" i="53" s="1"/>
  <c r="T5" i="53"/>
  <c r="T23" i="53" s="1"/>
  <c r="O24" i="53" s="1"/>
  <c r="S5" i="53"/>
  <c r="R5" i="53"/>
  <c r="Q5" i="53"/>
  <c r="Q23" i="53" s="1"/>
  <c r="P5" i="53"/>
  <c r="P23" i="53" s="1"/>
  <c r="K24" i="53" s="1"/>
  <c r="O5" i="53"/>
  <c r="N5" i="53"/>
  <c r="N23" i="53" s="1"/>
  <c r="M5" i="53"/>
  <c r="M23" i="53" s="1"/>
  <c r="L5" i="53"/>
  <c r="L23" i="53" s="1"/>
  <c r="K5" i="53"/>
  <c r="J5" i="53"/>
  <c r="I5" i="53"/>
  <c r="I23" i="53" s="1"/>
  <c r="D24" i="53" s="1"/>
  <c r="H5" i="53"/>
  <c r="H23" i="53" s="1"/>
  <c r="D5" i="53"/>
  <c r="Z4" i="53"/>
  <c r="Y4" i="53"/>
  <c r="Y27" i="53" s="1"/>
  <c r="X4" i="53"/>
  <c r="X27" i="53" s="1"/>
  <c r="X28" i="53" s="1"/>
  <c r="W4" i="53"/>
  <c r="V4" i="53"/>
  <c r="V27" i="53" s="1"/>
  <c r="U4" i="53"/>
  <c r="U27" i="53" s="1"/>
  <c r="T4" i="53"/>
  <c r="T27" i="53" s="1"/>
  <c r="T30" i="53" s="1"/>
  <c r="S4" i="53"/>
  <c r="R4" i="53"/>
  <c r="Q4" i="53"/>
  <c r="Q27" i="53" s="1"/>
  <c r="P4" i="53"/>
  <c r="P27" i="53" s="1"/>
  <c r="P30" i="53" s="1"/>
  <c r="O4" i="53"/>
  <c r="N4" i="53"/>
  <c r="N27" i="53" s="1"/>
  <c r="M4" i="53"/>
  <c r="M27" i="53" s="1"/>
  <c r="L4" i="53"/>
  <c r="L27" i="53" s="1"/>
  <c r="L30" i="53" s="1"/>
  <c r="K4" i="53"/>
  <c r="J4" i="53"/>
  <c r="I4" i="53"/>
  <c r="I27" i="53" s="1"/>
  <c r="I30" i="53" s="1"/>
  <c r="H4" i="53"/>
  <c r="H27" i="53" s="1"/>
  <c r="H30" i="53" s="1"/>
  <c r="D4" i="53"/>
  <c r="H3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D32" i="52"/>
  <c r="H32" i="52" s="1"/>
  <c r="V30" i="52"/>
  <c r="N30" i="52"/>
  <c r="Z29" i="52"/>
  <c r="V29" i="52"/>
  <c r="R29" i="52"/>
  <c r="N29" i="52"/>
  <c r="J29" i="52"/>
  <c r="U27" i="52"/>
  <c r="U30" i="52" s="1"/>
  <c r="M27" i="52"/>
  <c r="M30" i="52" s="1"/>
  <c r="Y26" i="52"/>
  <c r="Q26" i="52"/>
  <c r="I26" i="52"/>
  <c r="Z25" i="52"/>
  <c r="Z26" i="52" s="1"/>
  <c r="Y25" i="52"/>
  <c r="Y29" i="52" s="1"/>
  <c r="X25" i="52"/>
  <c r="W25" i="52"/>
  <c r="W26" i="52" s="1"/>
  <c r="V25" i="52"/>
  <c r="V26" i="52" s="1"/>
  <c r="U25" i="52"/>
  <c r="U29" i="52" s="1"/>
  <c r="T25" i="52"/>
  <c r="S25" i="52"/>
  <c r="R25" i="52"/>
  <c r="Q25" i="52"/>
  <c r="Q29" i="52" s="1"/>
  <c r="P25" i="52"/>
  <c r="O25" i="52"/>
  <c r="N25" i="52"/>
  <c r="M25" i="52"/>
  <c r="M29" i="52" s="1"/>
  <c r="L25" i="52"/>
  <c r="L29" i="52" s="1"/>
  <c r="K25" i="52"/>
  <c r="J25" i="52"/>
  <c r="I25" i="52"/>
  <c r="D26" i="52" s="1"/>
  <c r="H25" i="52"/>
  <c r="H29" i="52" s="1"/>
  <c r="D25" i="52"/>
  <c r="U24" i="52"/>
  <c r="M24" i="52"/>
  <c r="Y23" i="52"/>
  <c r="U23" i="52"/>
  <c r="Q23" i="52"/>
  <c r="M23" i="52"/>
  <c r="I23" i="52"/>
  <c r="D24" i="52" s="1"/>
  <c r="Z21" i="52"/>
  <c r="Y21" i="52"/>
  <c r="Y27" i="52" s="1"/>
  <c r="X21" i="52"/>
  <c r="W21" i="52"/>
  <c r="V21" i="52"/>
  <c r="U21" i="52"/>
  <c r="T21" i="52"/>
  <c r="S21" i="52"/>
  <c r="R21" i="52"/>
  <c r="Q21" i="52"/>
  <c r="Q27" i="52" s="1"/>
  <c r="P21" i="52"/>
  <c r="O21" i="52"/>
  <c r="N21" i="52"/>
  <c r="M21" i="52"/>
  <c r="L21" i="52"/>
  <c r="K21" i="52"/>
  <c r="J21" i="52"/>
  <c r="I21" i="52"/>
  <c r="I27" i="52" s="1"/>
  <c r="H21" i="52"/>
  <c r="D21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D16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D15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D14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D13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D12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D11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D8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D7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D6" i="52"/>
  <c r="Z5" i="52"/>
  <c r="Z23" i="52" s="1"/>
  <c r="Z24" i="52" s="1"/>
  <c r="Y5" i="52"/>
  <c r="X5" i="52"/>
  <c r="X23" i="52" s="1"/>
  <c r="W5" i="52"/>
  <c r="W23" i="52" s="1"/>
  <c r="V5" i="52"/>
  <c r="V23" i="52" s="1"/>
  <c r="V24" i="52" s="1"/>
  <c r="U5" i="52"/>
  <c r="T5" i="52"/>
  <c r="T23" i="52" s="1"/>
  <c r="O24" i="52" s="1"/>
  <c r="S5" i="52"/>
  <c r="S23" i="52" s="1"/>
  <c r="R5" i="52"/>
  <c r="R23" i="52" s="1"/>
  <c r="Q5" i="52"/>
  <c r="P5" i="52"/>
  <c r="P23" i="52" s="1"/>
  <c r="O5" i="52"/>
  <c r="O23" i="52" s="1"/>
  <c r="N5" i="52"/>
  <c r="N23" i="52" s="1"/>
  <c r="I24" i="52" s="1"/>
  <c r="M5" i="52"/>
  <c r="L5" i="52"/>
  <c r="L23" i="52" s="1"/>
  <c r="K5" i="52"/>
  <c r="K23" i="52" s="1"/>
  <c r="J5" i="52"/>
  <c r="J23" i="52" s="1"/>
  <c r="I5" i="52"/>
  <c r="H5" i="52"/>
  <c r="H23" i="52" s="1"/>
  <c r="H24" i="52" s="1"/>
  <c r="D5" i="52"/>
  <c r="D23" i="52" s="1"/>
  <c r="Z4" i="52"/>
  <c r="Z27" i="52" s="1"/>
  <c r="Z28" i="52" s="1"/>
  <c r="Y4" i="52"/>
  <c r="X4" i="52"/>
  <c r="X27" i="52" s="1"/>
  <c r="W4" i="52"/>
  <c r="W27" i="52" s="1"/>
  <c r="V4" i="52"/>
  <c r="V27" i="52" s="1"/>
  <c r="V28" i="52" s="1"/>
  <c r="U4" i="52"/>
  <c r="T4" i="52"/>
  <c r="T27" i="52" s="1"/>
  <c r="S4" i="52"/>
  <c r="S27" i="52" s="1"/>
  <c r="R4" i="52"/>
  <c r="R27" i="52" s="1"/>
  <c r="R30" i="52" s="1"/>
  <c r="Q4" i="52"/>
  <c r="P4" i="52"/>
  <c r="P27" i="52" s="1"/>
  <c r="O4" i="52"/>
  <c r="O27" i="52" s="1"/>
  <c r="N4" i="52"/>
  <c r="N27" i="52" s="1"/>
  <c r="M4" i="52"/>
  <c r="L4" i="52"/>
  <c r="L27" i="52" s="1"/>
  <c r="K4" i="52"/>
  <c r="K27" i="52" s="1"/>
  <c r="J4" i="52"/>
  <c r="J27" i="52" s="1"/>
  <c r="J30" i="52" s="1"/>
  <c r="I4" i="52"/>
  <c r="H4" i="52"/>
  <c r="H27" i="52" s="1"/>
  <c r="H30" i="52" s="1"/>
  <c r="D4" i="52"/>
  <c r="D27" i="52" s="1"/>
  <c r="H3" i="52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D35" i="5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D34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D33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D32" i="51"/>
  <c r="X29" i="51"/>
  <c r="W29" i="51"/>
  <c r="V27" i="51"/>
  <c r="N27" i="51"/>
  <c r="Z26" i="51"/>
  <c r="S26" i="51"/>
  <c r="R26" i="51"/>
  <c r="J26" i="51"/>
  <c r="Z25" i="51"/>
  <c r="Y25" i="51"/>
  <c r="Y26" i="51" s="1"/>
  <c r="X25" i="51"/>
  <c r="X26" i="51" s="1"/>
  <c r="W25" i="51"/>
  <c r="W26" i="51" s="1"/>
  <c r="V25" i="51"/>
  <c r="U25" i="51"/>
  <c r="T25" i="51"/>
  <c r="T29" i="51" s="1"/>
  <c r="S25" i="51"/>
  <c r="R25" i="51"/>
  <c r="Q25" i="51"/>
  <c r="P25" i="51"/>
  <c r="P29" i="51" s="1"/>
  <c r="O25" i="51"/>
  <c r="N25" i="51"/>
  <c r="M25" i="51"/>
  <c r="L25" i="51"/>
  <c r="L29" i="51" s="1"/>
  <c r="K25" i="51"/>
  <c r="J25" i="51"/>
  <c r="J29" i="51" s="1"/>
  <c r="I25" i="51"/>
  <c r="I29" i="51" s="1"/>
  <c r="H25" i="51"/>
  <c r="H29" i="51" s="1"/>
  <c r="D25" i="51"/>
  <c r="Y23" i="51"/>
  <c r="Y24" i="51" s="1"/>
  <c r="X23" i="51"/>
  <c r="U23" i="51"/>
  <c r="T23" i="51"/>
  <c r="Q23" i="51"/>
  <c r="P23" i="51"/>
  <c r="M23" i="51"/>
  <c r="L23" i="51"/>
  <c r="L24" i="51" s="1"/>
  <c r="I23" i="5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D21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D16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D15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D14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D13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D12" i="5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D11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D9" i="51"/>
  <c r="H9" i="51" s="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D8" i="51"/>
  <c r="H8" i="51" s="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D7" i="51"/>
  <c r="H7" i="51" s="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D6" i="51"/>
  <c r="H6" i="51" s="1"/>
  <c r="Z5" i="51"/>
  <c r="Z23" i="51" s="1"/>
  <c r="Y5" i="51"/>
  <c r="X5" i="51"/>
  <c r="W5" i="51"/>
  <c r="W23" i="51" s="1"/>
  <c r="V5" i="51"/>
  <c r="V23" i="51" s="1"/>
  <c r="U5" i="51"/>
  <c r="T5" i="51"/>
  <c r="S5" i="51"/>
  <c r="S23" i="51" s="1"/>
  <c r="R5" i="51"/>
  <c r="R23" i="51" s="1"/>
  <c r="M24" i="51" s="1"/>
  <c r="Q5" i="51"/>
  <c r="P5" i="51"/>
  <c r="O5" i="51"/>
  <c r="O23" i="51" s="1"/>
  <c r="N5" i="51"/>
  <c r="N23" i="51" s="1"/>
  <c r="I24" i="51" s="1"/>
  <c r="M5" i="51"/>
  <c r="L5" i="51"/>
  <c r="K5" i="51"/>
  <c r="K23" i="51" s="1"/>
  <c r="J5" i="51"/>
  <c r="J23" i="51" s="1"/>
  <c r="I5" i="51"/>
  <c r="D5" i="51"/>
  <c r="D23" i="51" s="1"/>
  <c r="Z4" i="51"/>
  <c r="Z27" i="51" s="1"/>
  <c r="Y4" i="51"/>
  <c r="X4" i="51"/>
  <c r="W4" i="51"/>
  <c r="W27" i="51" s="1"/>
  <c r="V4" i="51"/>
  <c r="U4" i="51"/>
  <c r="T4" i="51"/>
  <c r="S4" i="51"/>
  <c r="S27" i="51" s="1"/>
  <c r="R4" i="51"/>
  <c r="R27" i="51" s="1"/>
  <c r="Q4" i="51"/>
  <c r="P4" i="51"/>
  <c r="O4" i="51"/>
  <c r="O27" i="51" s="1"/>
  <c r="N4" i="51"/>
  <c r="M4" i="51"/>
  <c r="L4" i="51"/>
  <c r="K4" i="51"/>
  <c r="K27" i="51" s="1"/>
  <c r="J4" i="51"/>
  <c r="J27" i="51" s="1"/>
  <c r="I4" i="51"/>
  <c r="D4" i="51"/>
  <c r="D27" i="51" s="1"/>
  <c r="H3" i="51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D37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D35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D34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D33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D32" i="50"/>
  <c r="T29" i="50"/>
  <c r="S29" i="50"/>
  <c r="P29" i="50"/>
  <c r="O29" i="50"/>
  <c r="L29" i="50"/>
  <c r="K29" i="50"/>
  <c r="V25" i="50"/>
  <c r="V29" i="50" s="1"/>
  <c r="U25" i="50"/>
  <c r="U26" i="50" s="1"/>
  <c r="T25" i="50"/>
  <c r="T26" i="50" s="1"/>
  <c r="S25" i="50"/>
  <c r="S26" i="50" s="1"/>
  <c r="R25" i="50"/>
  <c r="R29" i="50" s="1"/>
  <c r="Q25" i="50"/>
  <c r="P25" i="50"/>
  <c r="P26" i="50" s="1"/>
  <c r="O25" i="50"/>
  <c r="O26" i="50" s="1"/>
  <c r="N25" i="50"/>
  <c r="N29" i="50" s="1"/>
  <c r="M25" i="50"/>
  <c r="L25" i="50"/>
  <c r="L26" i="50" s="1"/>
  <c r="K25" i="50"/>
  <c r="K26" i="50" s="1"/>
  <c r="J25" i="50"/>
  <c r="J29" i="50" s="1"/>
  <c r="I25" i="50"/>
  <c r="D25" i="50"/>
  <c r="H25" i="50" s="1"/>
  <c r="V23" i="50"/>
  <c r="T23" i="50"/>
  <c r="T24" i="50" s="1"/>
  <c r="S23" i="50"/>
  <c r="S24" i="50" s="1"/>
  <c r="R23" i="50"/>
  <c r="P23" i="50"/>
  <c r="O23" i="50"/>
  <c r="O24" i="50" s="1"/>
  <c r="N23" i="50"/>
  <c r="L23" i="50"/>
  <c r="K23" i="50"/>
  <c r="K24" i="50" s="1"/>
  <c r="J23" i="50"/>
  <c r="J24" i="50" s="1"/>
  <c r="D23" i="50"/>
  <c r="V21" i="50"/>
  <c r="V27" i="50" s="1"/>
  <c r="U21" i="50"/>
  <c r="T21" i="50"/>
  <c r="T27" i="50" s="1"/>
  <c r="S21" i="50"/>
  <c r="S27" i="50" s="1"/>
  <c r="R21" i="50"/>
  <c r="R27" i="50" s="1"/>
  <c r="Q21" i="50"/>
  <c r="P21" i="50"/>
  <c r="P27" i="50" s="1"/>
  <c r="O21" i="50"/>
  <c r="O27" i="50" s="1"/>
  <c r="N21" i="50"/>
  <c r="N27" i="50" s="1"/>
  <c r="M21" i="50"/>
  <c r="L21" i="50"/>
  <c r="L27" i="50" s="1"/>
  <c r="K21" i="50"/>
  <c r="K27" i="50" s="1"/>
  <c r="K30" i="50" s="1"/>
  <c r="J21" i="50"/>
  <c r="J27" i="50" s="1"/>
  <c r="J30" i="50" s="1"/>
  <c r="I21" i="50"/>
  <c r="D21" i="50"/>
  <c r="H21" i="50" s="1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D16" i="50"/>
  <c r="H16" i="50" s="1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D15" i="50"/>
  <c r="H15" i="50" s="1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D14" i="50"/>
  <c r="H14" i="50" s="1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D13" i="50"/>
  <c r="H13" i="50" s="1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D12" i="50"/>
  <c r="H12" i="50" s="1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D11" i="50"/>
  <c r="H11" i="50" s="1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D9" i="50"/>
  <c r="H9" i="50" s="1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D8" i="50"/>
  <c r="H8" i="50" s="1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D7" i="50"/>
  <c r="H7" i="50" s="1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D6" i="50"/>
  <c r="H6" i="50" s="1"/>
  <c r="V5" i="50"/>
  <c r="U5" i="50"/>
  <c r="U23" i="50" s="1"/>
  <c r="T5" i="50"/>
  <c r="S5" i="50"/>
  <c r="R5" i="50"/>
  <c r="Q5" i="50"/>
  <c r="Q23" i="50" s="1"/>
  <c r="L24" i="50" s="1"/>
  <c r="P5" i="50"/>
  <c r="O5" i="50"/>
  <c r="N5" i="50"/>
  <c r="M5" i="50"/>
  <c r="M23" i="50" s="1"/>
  <c r="H24" i="50" s="1"/>
  <c r="L5" i="50"/>
  <c r="K5" i="50"/>
  <c r="J5" i="50"/>
  <c r="I5" i="50"/>
  <c r="I23" i="50" s="1"/>
  <c r="D24" i="50" s="1"/>
  <c r="D5" i="50"/>
  <c r="H5" i="50" s="1"/>
  <c r="H23" i="50" s="1"/>
  <c r="V4" i="50"/>
  <c r="U4" i="50"/>
  <c r="U27" i="50" s="1"/>
  <c r="T4" i="50"/>
  <c r="S4" i="50"/>
  <c r="R4" i="50"/>
  <c r="Q4" i="50"/>
  <c r="Q27" i="50" s="1"/>
  <c r="P4" i="50"/>
  <c r="O4" i="50"/>
  <c r="N4" i="50"/>
  <c r="M4" i="50"/>
  <c r="M27" i="50" s="1"/>
  <c r="L4" i="50"/>
  <c r="K4" i="50"/>
  <c r="J4" i="50"/>
  <c r="I4" i="50"/>
  <c r="I27" i="50" s="1"/>
  <c r="D4" i="50"/>
  <c r="H4" i="50" s="1"/>
  <c r="H27" i="50" s="1"/>
  <c r="H30" i="50" s="1"/>
  <c r="H3" i="50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D35" i="49"/>
  <c r="H35" i="49" s="1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D34" i="49"/>
  <c r="H34" i="49" s="1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D33" i="49"/>
  <c r="H33" i="49" s="1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D32" i="49"/>
  <c r="W29" i="49"/>
  <c r="V29" i="49"/>
  <c r="U29" i="49"/>
  <c r="R29" i="49"/>
  <c r="Q29" i="49"/>
  <c r="N29" i="49"/>
  <c r="M29" i="49"/>
  <c r="J29" i="49"/>
  <c r="I29" i="49"/>
  <c r="V27" i="49"/>
  <c r="R27" i="49"/>
  <c r="N27" i="49"/>
  <c r="J27" i="49"/>
  <c r="W26" i="49"/>
  <c r="S26" i="49"/>
  <c r="D26" i="49"/>
  <c r="W25" i="49"/>
  <c r="R26" i="49" s="1"/>
  <c r="V25" i="49"/>
  <c r="V26" i="49" s="1"/>
  <c r="U25" i="49"/>
  <c r="U26" i="49" s="1"/>
  <c r="T25" i="49"/>
  <c r="T29" i="49" s="1"/>
  <c r="S25" i="49"/>
  <c r="N26" i="49" s="1"/>
  <c r="R25" i="49"/>
  <c r="M26" i="49" s="1"/>
  <c r="Q25" i="49"/>
  <c r="L26" i="49" s="1"/>
  <c r="P25" i="49"/>
  <c r="P29" i="49" s="1"/>
  <c r="O25" i="49"/>
  <c r="J26" i="49" s="1"/>
  <c r="N25" i="49"/>
  <c r="I26" i="49" s="1"/>
  <c r="M25" i="49"/>
  <c r="H26" i="49" s="1"/>
  <c r="L25" i="49"/>
  <c r="L29" i="49" s="1"/>
  <c r="K25" i="49"/>
  <c r="J25" i="49"/>
  <c r="I25" i="49"/>
  <c r="H25" i="49"/>
  <c r="H29" i="49" s="1"/>
  <c r="D25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D21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D16" i="49"/>
  <c r="H16" i="49" s="1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D15" i="49"/>
  <c r="H15" i="49" s="1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D14" i="49"/>
  <c r="H14" i="49" s="1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D13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D12" i="49"/>
  <c r="H12" i="49" s="1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D11" i="49"/>
  <c r="H11" i="49" s="1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D9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D8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D7" i="49"/>
  <c r="H7" i="49" s="1"/>
  <c r="W6" i="49"/>
  <c r="V6" i="49"/>
  <c r="V23" i="49" s="1"/>
  <c r="U6" i="49"/>
  <c r="T6" i="49"/>
  <c r="S6" i="49"/>
  <c r="R6" i="49"/>
  <c r="R23" i="49" s="1"/>
  <c r="Q6" i="49"/>
  <c r="P6" i="49"/>
  <c r="O6" i="49"/>
  <c r="N6" i="49"/>
  <c r="N23" i="49" s="1"/>
  <c r="M6" i="49"/>
  <c r="L6" i="49"/>
  <c r="K6" i="49"/>
  <c r="J6" i="49"/>
  <c r="J23" i="49" s="1"/>
  <c r="I6" i="49"/>
  <c r="D6" i="49"/>
  <c r="H6" i="49" s="1"/>
  <c r="W5" i="49"/>
  <c r="W23" i="49" s="1"/>
  <c r="V5" i="49"/>
  <c r="U5" i="49"/>
  <c r="U23" i="49" s="1"/>
  <c r="T5" i="49"/>
  <c r="T23" i="49" s="1"/>
  <c r="S5" i="49"/>
  <c r="S23" i="49" s="1"/>
  <c r="R5" i="49"/>
  <c r="Q5" i="49"/>
  <c r="Q23" i="49" s="1"/>
  <c r="L24" i="49" s="1"/>
  <c r="P5" i="49"/>
  <c r="P23" i="49" s="1"/>
  <c r="K24" i="49" s="1"/>
  <c r="O5" i="49"/>
  <c r="O23" i="49" s="1"/>
  <c r="N5" i="49"/>
  <c r="M5" i="49"/>
  <c r="M23" i="49" s="1"/>
  <c r="L5" i="49"/>
  <c r="L23" i="49" s="1"/>
  <c r="K5" i="49"/>
  <c r="K23" i="49" s="1"/>
  <c r="J5" i="49"/>
  <c r="I5" i="49"/>
  <c r="I23" i="49" s="1"/>
  <c r="D5" i="49"/>
  <c r="W4" i="49"/>
  <c r="V4" i="49"/>
  <c r="U4" i="49"/>
  <c r="U27" i="49" s="1"/>
  <c r="T4" i="49"/>
  <c r="T27" i="49" s="1"/>
  <c r="S4" i="49"/>
  <c r="R4" i="49"/>
  <c r="Q4" i="49"/>
  <c r="Q27" i="49" s="1"/>
  <c r="P4" i="49"/>
  <c r="P27" i="49" s="1"/>
  <c r="O4" i="49"/>
  <c r="N4" i="49"/>
  <c r="M4" i="49"/>
  <c r="M27" i="49" s="1"/>
  <c r="L4" i="49"/>
  <c r="L27" i="49" s="1"/>
  <c r="K4" i="49"/>
  <c r="J4" i="49"/>
  <c r="I4" i="49"/>
  <c r="I27" i="49" s="1"/>
  <c r="H4" i="49"/>
  <c r="D4" i="49"/>
  <c r="H3" i="49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D37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D35" i="48"/>
  <c r="H35" i="48" s="1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D34" i="48"/>
  <c r="H34" i="48" s="1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D33" i="48"/>
  <c r="H33" i="48" s="1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D32" i="48"/>
  <c r="H32" i="48" s="1"/>
  <c r="V29" i="48"/>
  <c r="U29" i="48"/>
  <c r="R29" i="48"/>
  <c r="Q29" i="48"/>
  <c r="N29" i="48"/>
  <c r="M29" i="48"/>
  <c r="J29" i="48"/>
  <c r="I29" i="48"/>
  <c r="T27" i="48"/>
  <c r="T26" i="48"/>
  <c r="H26" i="48"/>
  <c r="V25" i="48"/>
  <c r="V26" i="48" s="1"/>
  <c r="U25" i="48"/>
  <c r="U26" i="48" s="1"/>
  <c r="T25" i="48"/>
  <c r="S25" i="48"/>
  <c r="S26" i="48" s="1"/>
  <c r="R25" i="48"/>
  <c r="R26" i="48" s="1"/>
  <c r="Q25" i="48"/>
  <c r="Q26" i="48" s="1"/>
  <c r="P25" i="48"/>
  <c r="O25" i="48"/>
  <c r="N25" i="48"/>
  <c r="N26" i="48" s="1"/>
  <c r="M25" i="48"/>
  <c r="M26" i="48" s="1"/>
  <c r="L25" i="48"/>
  <c r="K25" i="48"/>
  <c r="J25" i="48"/>
  <c r="J26" i="48" s="1"/>
  <c r="I25" i="48"/>
  <c r="D26" i="48" s="1"/>
  <c r="H25" i="48"/>
  <c r="H29" i="48" s="1"/>
  <c r="D25" i="48"/>
  <c r="T24" i="48"/>
  <c r="V23" i="48"/>
  <c r="V24" i="48" s="1"/>
  <c r="U23" i="48"/>
  <c r="U24" i="48" s="1"/>
  <c r="T23" i="48"/>
  <c r="R23" i="48"/>
  <c r="R24" i="48" s="1"/>
  <c r="Q23" i="48"/>
  <c r="Q24" i="48" s="1"/>
  <c r="P23" i="48"/>
  <c r="N23" i="48"/>
  <c r="M23" i="48"/>
  <c r="M24" i="48" s="1"/>
  <c r="L23" i="48"/>
  <c r="L24" i="48" s="1"/>
  <c r="J23" i="48"/>
  <c r="I23" i="48"/>
  <c r="V21" i="48"/>
  <c r="V27" i="48" s="1"/>
  <c r="U21" i="48"/>
  <c r="U27" i="48" s="1"/>
  <c r="T21" i="48"/>
  <c r="S21" i="48"/>
  <c r="R21" i="48"/>
  <c r="R27" i="48" s="1"/>
  <c r="Q21" i="48"/>
  <c r="Q27" i="48" s="1"/>
  <c r="L28" i="48" s="1"/>
  <c r="P21" i="48"/>
  <c r="P27" i="48" s="1"/>
  <c r="O21" i="48"/>
  <c r="N21" i="48"/>
  <c r="N27" i="48" s="1"/>
  <c r="I28" i="48" s="1"/>
  <c r="M21" i="48"/>
  <c r="M27" i="48" s="1"/>
  <c r="L21" i="48"/>
  <c r="L27" i="48" s="1"/>
  <c r="L30" i="48" s="1"/>
  <c r="K21" i="48"/>
  <c r="J21" i="48"/>
  <c r="J27" i="48" s="1"/>
  <c r="J30" i="48" s="1"/>
  <c r="I21" i="48"/>
  <c r="I27" i="48" s="1"/>
  <c r="H21" i="48"/>
  <c r="D21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D16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D15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D14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D13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D12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D11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D9" i="48"/>
  <c r="H9" i="48" s="1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D8" i="48"/>
  <c r="H8" i="48" s="1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D7" i="48"/>
  <c r="H7" i="48" s="1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D6" i="48"/>
  <c r="H6" i="48" s="1"/>
  <c r="V5" i="48"/>
  <c r="U5" i="48"/>
  <c r="T5" i="48"/>
  <c r="S5" i="48"/>
  <c r="R5" i="48"/>
  <c r="Q5" i="48"/>
  <c r="P5" i="48"/>
  <c r="O5" i="48"/>
  <c r="N5" i="48"/>
  <c r="M5" i="48"/>
  <c r="L5" i="48"/>
  <c r="K5" i="48"/>
  <c r="J5" i="48"/>
  <c r="I5" i="48"/>
  <c r="D5" i="48"/>
  <c r="V4" i="48"/>
  <c r="U4" i="48"/>
  <c r="T4" i="48"/>
  <c r="S4" i="48"/>
  <c r="S27" i="48" s="1"/>
  <c r="R4" i="48"/>
  <c r="Q4" i="48"/>
  <c r="P4" i="48"/>
  <c r="O4" i="48"/>
  <c r="O27" i="48" s="1"/>
  <c r="N4" i="48"/>
  <c r="M4" i="48"/>
  <c r="L4" i="48"/>
  <c r="K4" i="48"/>
  <c r="K27" i="48" s="1"/>
  <c r="J4" i="48"/>
  <c r="I4" i="48"/>
  <c r="D4" i="48"/>
  <c r="H3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D35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D34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D33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D32" i="47"/>
  <c r="X29" i="47"/>
  <c r="W29" i="47"/>
  <c r="T29" i="47"/>
  <c r="S29" i="47"/>
  <c r="P29" i="47"/>
  <c r="O29" i="47"/>
  <c r="L29" i="47"/>
  <c r="K29" i="47"/>
  <c r="Z26" i="47"/>
  <c r="R26" i="47"/>
  <c r="N26" i="47"/>
  <c r="J26" i="47"/>
  <c r="Z25" i="47"/>
  <c r="Y25" i="47"/>
  <c r="Y26" i="47" s="1"/>
  <c r="X25" i="47"/>
  <c r="X26" i="47" s="1"/>
  <c r="W25" i="47"/>
  <c r="W26" i="47" s="1"/>
  <c r="V25" i="47"/>
  <c r="U25" i="47"/>
  <c r="T25" i="47"/>
  <c r="T26" i="47" s="1"/>
  <c r="S25" i="47"/>
  <c r="S26" i="47" s="1"/>
  <c r="R25" i="47"/>
  <c r="Q25" i="47"/>
  <c r="P25" i="47"/>
  <c r="P26" i="47" s="1"/>
  <c r="O25" i="47"/>
  <c r="O26" i="47" s="1"/>
  <c r="N25" i="47"/>
  <c r="M25" i="47"/>
  <c r="L25" i="47"/>
  <c r="L26" i="47" s="1"/>
  <c r="K25" i="47"/>
  <c r="K26" i="47" s="1"/>
  <c r="J25" i="47"/>
  <c r="I25" i="47"/>
  <c r="D25" i="47"/>
  <c r="H25" i="47" s="1"/>
  <c r="Z24" i="47"/>
  <c r="R24" i="47"/>
  <c r="J24" i="47"/>
  <c r="Z23" i="47"/>
  <c r="W23" i="47"/>
  <c r="W24" i="47" s="1"/>
  <c r="V23" i="47"/>
  <c r="V24" i="47" s="1"/>
  <c r="S23" i="47"/>
  <c r="R23" i="47"/>
  <c r="O23" i="47"/>
  <c r="N23" i="47"/>
  <c r="K23" i="47"/>
  <c r="J23" i="47"/>
  <c r="D23" i="47"/>
  <c r="Z21" i="47"/>
  <c r="Z27" i="47" s="1"/>
  <c r="Y21" i="47"/>
  <c r="X21" i="47"/>
  <c r="W21" i="47"/>
  <c r="W27" i="47" s="1"/>
  <c r="V21" i="47"/>
  <c r="V27" i="47" s="1"/>
  <c r="U21" i="47"/>
  <c r="T21" i="47"/>
  <c r="S21" i="47"/>
  <c r="S27" i="47" s="1"/>
  <c r="R21" i="47"/>
  <c r="Q21" i="47"/>
  <c r="P21" i="47"/>
  <c r="O21" i="47"/>
  <c r="O27" i="47" s="1"/>
  <c r="N21" i="47"/>
  <c r="M21" i="47"/>
  <c r="L21" i="47"/>
  <c r="K21" i="47"/>
  <c r="K27" i="47" s="1"/>
  <c r="J21" i="47"/>
  <c r="J27" i="47" s="1"/>
  <c r="J30" i="47" s="1"/>
  <c r="I21" i="47"/>
  <c r="D21" i="47"/>
  <c r="H21" i="47" s="1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D16" i="47"/>
  <c r="H16" i="47" s="1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D15" i="47"/>
  <c r="H15" i="47" s="1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D14" i="47"/>
  <c r="H14" i="47" s="1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D13" i="47"/>
  <c r="H13" i="47" s="1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D12" i="47"/>
  <c r="H12" i="47" s="1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D11" i="47"/>
  <c r="H11" i="47" s="1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D9" i="47"/>
  <c r="H9" i="47" s="1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D8" i="47"/>
  <c r="H8" i="47" s="1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D7" i="47"/>
  <c r="H7" i="47" s="1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D6" i="47"/>
  <c r="H6" i="47" s="1"/>
  <c r="Z5" i="47"/>
  <c r="Y5" i="47"/>
  <c r="Y23" i="47" s="1"/>
  <c r="X5" i="47"/>
  <c r="X23" i="47" s="1"/>
  <c r="W5" i="47"/>
  <c r="V5" i="47"/>
  <c r="U5" i="47"/>
  <c r="U23" i="47" s="1"/>
  <c r="P24" i="47" s="1"/>
  <c r="T5" i="47"/>
  <c r="T23" i="47" s="1"/>
  <c r="O24" i="47" s="1"/>
  <c r="S5" i="47"/>
  <c r="R5" i="47"/>
  <c r="Q5" i="47"/>
  <c r="Q23" i="47" s="1"/>
  <c r="L24" i="47" s="1"/>
  <c r="P5" i="47"/>
  <c r="P23" i="47" s="1"/>
  <c r="K24" i="47" s="1"/>
  <c r="O5" i="47"/>
  <c r="N5" i="47"/>
  <c r="M5" i="47"/>
  <c r="M23" i="47" s="1"/>
  <c r="H24" i="47" s="1"/>
  <c r="L5" i="47"/>
  <c r="L23" i="47" s="1"/>
  <c r="K5" i="47"/>
  <c r="J5" i="47"/>
  <c r="I5" i="47"/>
  <c r="I23" i="47" s="1"/>
  <c r="D24" i="47" s="1"/>
  <c r="D5" i="47"/>
  <c r="H5" i="47" s="1"/>
  <c r="H23" i="47" s="1"/>
  <c r="Z4" i="47"/>
  <c r="Y4" i="47"/>
  <c r="Y27" i="47" s="1"/>
  <c r="X4" i="47"/>
  <c r="X27" i="47" s="1"/>
  <c r="X30" i="47" s="1"/>
  <c r="W4" i="47"/>
  <c r="V4" i="47"/>
  <c r="U4" i="47"/>
  <c r="U27" i="47" s="1"/>
  <c r="T4" i="47"/>
  <c r="T27" i="47" s="1"/>
  <c r="O28" i="47" s="1"/>
  <c r="S4" i="47"/>
  <c r="R4" i="47"/>
  <c r="Q4" i="47"/>
  <c r="Q27" i="47" s="1"/>
  <c r="P4" i="47"/>
  <c r="P27" i="47" s="1"/>
  <c r="K28" i="47" s="1"/>
  <c r="O4" i="47"/>
  <c r="N4" i="47"/>
  <c r="M4" i="47"/>
  <c r="M27" i="47" s="1"/>
  <c r="L4" i="47"/>
  <c r="L27" i="47" s="1"/>
  <c r="L30" i="47" s="1"/>
  <c r="K4" i="47"/>
  <c r="J4" i="47"/>
  <c r="I4" i="47"/>
  <c r="I27" i="47" s="1"/>
  <c r="D4" i="47"/>
  <c r="H4" i="47" s="1"/>
  <c r="H27" i="47" s="1"/>
  <c r="H30" i="47" s="1"/>
  <c r="H3" i="47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D35" i="46"/>
  <c r="H35" i="46" s="1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D34" i="46"/>
  <c r="H34" i="46" s="1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D33" i="46"/>
  <c r="H33" i="46" s="1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D32" i="46"/>
  <c r="H32" i="46" s="1"/>
  <c r="Z30" i="46"/>
  <c r="Z29" i="46"/>
  <c r="Y29" i="46"/>
  <c r="V29" i="46"/>
  <c r="U29" i="46"/>
  <c r="R29" i="46"/>
  <c r="Q29" i="46"/>
  <c r="N29" i="46"/>
  <c r="M29" i="46"/>
  <c r="J29" i="46"/>
  <c r="I29" i="46"/>
  <c r="P28" i="46"/>
  <c r="X27" i="46"/>
  <c r="T27" i="46"/>
  <c r="T28" i="46" s="1"/>
  <c r="P27" i="46"/>
  <c r="X26" i="46"/>
  <c r="H26" i="46"/>
  <c r="Z25" i="46"/>
  <c r="Z26" i="46" s="1"/>
  <c r="Y25" i="46"/>
  <c r="Y26" i="46" s="1"/>
  <c r="X25" i="46"/>
  <c r="W25" i="46"/>
  <c r="W26" i="46" s="1"/>
  <c r="V25" i="46"/>
  <c r="V26" i="46" s="1"/>
  <c r="U25" i="46"/>
  <c r="U26" i="46" s="1"/>
  <c r="T25" i="46"/>
  <c r="S25" i="46"/>
  <c r="R25" i="46"/>
  <c r="R26" i="46" s="1"/>
  <c r="Q25" i="46"/>
  <c r="Q26" i="46" s="1"/>
  <c r="P25" i="46"/>
  <c r="O25" i="46"/>
  <c r="N25" i="46"/>
  <c r="N26" i="46" s="1"/>
  <c r="M25" i="46"/>
  <c r="M26" i="46" s="1"/>
  <c r="L25" i="46"/>
  <c r="K25" i="46"/>
  <c r="J25" i="46"/>
  <c r="J26" i="46" s="1"/>
  <c r="I25" i="46"/>
  <c r="D26" i="46" s="1"/>
  <c r="H25" i="46"/>
  <c r="H29" i="46" s="1"/>
  <c r="D25" i="46"/>
  <c r="L24" i="46"/>
  <c r="Y23" i="46"/>
  <c r="Y24" i="46" s="1"/>
  <c r="X23" i="46"/>
  <c r="S24" i="46" s="1"/>
  <c r="U23" i="46"/>
  <c r="T23" i="46"/>
  <c r="T24" i="46" s="1"/>
  <c r="Q23" i="46"/>
  <c r="P23" i="46"/>
  <c r="K24" i="46" s="1"/>
  <c r="M23" i="46"/>
  <c r="L23" i="46"/>
  <c r="I23" i="46"/>
  <c r="Z21" i="46"/>
  <c r="Y21" i="46"/>
  <c r="Y27" i="46" s="1"/>
  <c r="X21" i="46"/>
  <c r="W21" i="46"/>
  <c r="V21" i="46"/>
  <c r="U21" i="46"/>
  <c r="U27" i="46" s="1"/>
  <c r="T21" i="46"/>
  <c r="S21" i="46"/>
  <c r="R21" i="46"/>
  <c r="Q21" i="46"/>
  <c r="Q27" i="46" s="1"/>
  <c r="P21" i="46"/>
  <c r="O21" i="46"/>
  <c r="N21" i="46"/>
  <c r="M21" i="46"/>
  <c r="M27" i="46" s="1"/>
  <c r="L21" i="46"/>
  <c r="L27" i="46" s="1"/>
  <c r="L30" i="46" s="1"/>
  <c r="K21" i="46"/>
  <c r="J21" i="46"/>
  <c r="I21" i="46"/>
  <c r="I27" i="46" s="1"/>
  <c r="H21" i="46"/>
  <c r="D21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D16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D15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D14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D13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D12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D11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D9" i="46"/>
  <c r="H9" i="46" s="1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D8" i="46"/>
  <c r="H8" i="46" s="1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D7" i="46"/>
  <c r="H7" i="46" s="1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D6" i="46"/>
  <c r="H6" i="46" s="1"/>
  <c r="Z5" i="46"/>
  <c r="Z23" i="46" s="1"/>
  <c r="Y5" i="46"/>
  <c r="X5" i="46"/>
  <c r="W5" i="46"/>
  <c r="W23" i="46" s="1"/>
  <c r="V5" i="46"/>
  <c r="V23" i="46" s="1"/>
  <c r="U5" i="46"/>
  <c r="T5" i="46"/>
  <c r="S5" i="46"/>
  <c r="S23" i="46" s="1"/>
  <c r="N24" i="46" s="1"/>
  <c r="R5" i="46"/>
  <c r="R23" i="46" s="1"/>
  <c r="M24" i="46" s="1"/>
  <c r="Q5" i="46"/>
  <c r="P5" i="46"/>
  <c r="O5" i="46"/>
  <c r="O23" i="46" s="1"/>
  <c r="J24" i="46" s="1"/>
  <c r="N5" i="46"/>
  <c r="N23" i="46" s="1"/>
  <c r="I24" i="46" s="1"/>
  <c r="M5" i="46"/>
  <c r="L5" i="46"/>
  <c r="K5" i="46"/>
  <c r="K23" i="46" s="1"/>
  <c r="J5" i="46"/>
  <c r="J23" i="46" s="1"/>
  <c r="I5" i="46"/>
  <c r="D5" i="46"/>
  <c r="Z4" i="46"/>
  <c r="Z27" i="46" s="1"/>
  <c r="Y4" i="46"/>
  <c r="X4" i="46"/>
  <c r="W4" i="46"/>
  <c r="W27" i="46" s="1"/>
  <c r="V4" i="46"/>
  <c r="V27" i="46" s="1"/>
  <c r="U4" i="46"/>
  <c r="T4" i="46"/>
  <c r="S4" i="46"/>
  <c r="S27" i="46" s="1"/>
  <c r="R4" i="46"/>
  <c r="R27" i="46" s="1"/>
  <c r="M28" i="46" s="1"/>
  <c r="Q4" i="46"/>
  <c r="P4" i="46"/>
  <c r="O4" i="46"/>
  <c r="O27" i="46" s="1"/>
  <c r="N4" i="46"/>
  <c r="N27" i="46" s="1"/>
  <c r="I28" i="46" s="1"/>
  <c r="M4" i="46"/>
  <c r="L4" i="46"/>
  <c r="K4" i="46"/>
  <c r="K27" i="46" s="1"/>
  <c r="J30" i="46" s="1"/>
  <c r="J4" i="46"/>
  <c r="J27" i="46" s="1"/>
  <c r="I4" i="46"/>
  <c r="D4" i="46"/>
  <c r="H3" i="46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D37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D36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D35" i="45"/>
  <c r="H35" i="45" s="1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D34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D33" i="45"/>
  <c r="H33" i="45" s="1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D32" i="45"/>
  <c r="H32" i="45" s="1"/>
  <c r="U29" i="45"/>
  <c r="T29" i="45"/>
  <c r="S29" i="45"/>
  <c r="P29" i="45"/>
  <c r="O29" i="45"/>
  <c r="L29" i="45"/>
  <c r="K29" i="45"/>
  <c r="T27" i="45"/>
  <c r="U26" i="45"/>
  <c r="T26" i="45"/>
  <c r="S26" i="45"/>
  <c r="Q26" i="45"/>
  <c r="P26" i="45"/>
  <c r="O26" i="45"/>
  <c r="L26" i="45"/>
  <c r="K26" i="45"/>
  <c r="D26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D25" i="45"/>
  <c r="H25" i="45" s="1"/>
  <c r="U24" i="45"/>
  <c r="Q24" i="45"/>
  <c r="T23" i="45"/>
  <c r="P23" i="45"/>
  <c r="L23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D21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D16" i="45"/>
  <c r="H16" i="45" s="1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D15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D14" i="45"/>
  <c r="H14" i="45" s="1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D13" i="45"/>
  <c r="H13" i="45" s="1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D12" i="45"/>
  <c r="H12" i="45" s="1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D11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D9" i="45"/>
  <c r="H9" i="45" s="1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D8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D7" i="45"/>
  <c r="H7" i="45" s="1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D6" i="45"/>
  <c r="H6" i="45" s="1"/>
  <c r="U5" i="45"/>
  <c r="U23" i="45" s="1"/>
  <c r="T5" i="45"/>
  <c r="S5" i="45"/>
  <c r="S23" i="45" s="1"/>
  <c r="R5" i="45"/>
  <c r="Q5" i="45"/>
  <c r="Q23" i="45" s="1"/>
  <c r="L24" i="45" s="1"/>
  <c r="P5" i="45"/>
  <c r="O5" i="45"/>
  <c r="O23" i="45" s="1"/>
  <c r="N5" i="45"/>
  <c r="M5" i="45"/>
  <c r="M23" i="45" s="1"/>
  <c r="L5" i="45"/>
  <c r="K5" i="45"/>
  <c r="K23" i="45" s="1"/>
  <c r="J5" i="45"/>
  <c r="I5" i="45"/>
  <c r="I23" i="45" s="1"/>
  <c r="D5" i="45"/>
  <c r="D23" i="45" s="1"/>
  <c r="U4" i="45"/>
  <c r="U27" i="45" s="1"/>
  <c r="U30" i="45" s="1"/>
  <c r="T4" i="45"/>
  <c r="S4" i="45"/>
  <c r="S27" i="45" s="1"/>
  <c r="R4" i="45"/>
  <c r="R27" i="45" s="1"/>
  <c r="Q4" i="45"/>
  <c r="Q27" i="45" s="1"/>
  <c r="Q28" i="45" s="1"/>
  <c r="P4" i="45"/>
  <c r="P27" i="45" s="1"/>
  <c r="O4" i="45"/>
  <c r="O27" i="45" s="1"/>
  <c r="N4" i="45"/>
  <c r="N27" i="45" s="1"/>
  <c r="N30" i="45" s="1"/>
  <c r="M4" i="45"/>
  <c r="M27" i="45" s="1"/>
  <c r="M30" i="45" s="1"/>
  <c r="L4" i="45"/>
  <c r="L27" i="45" s="1"/>
  <c r="L30" i="45" s="1"/>
  <c r="K4" i="45"/>
  <c r="K27" i="45" s="1"/>
  <c r="J4" i="45"/>
  <c r="J27" i="45" s="1"/>
  <c r="J30" i="45" s="1"/>
  <c r="I4" i="45"/>
  <c r="I27" i="45" s="1"/>
  <c r="H4" i="45"/>
  <c r="D4" i="45"/>
  <c r="H3" i="45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D37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D36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D35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D34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D33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D32" i="44"/>
  <c r="T30" i="44"/>
  <c r="H30" i="44"/>
  <c r="T29" i="44"/>
  <c r="S29" i="44"/>
  <c r="P29" i="44"/>
  <c r="O29" i="44"/>
  <c r="L29" i="44"/>
  <c r="K29" i="44"/>
  <c r="R26" i="44"/>
  <c r="N26" i="44"/>
  <c r="V25" i="44"/>
  <c r="U25" i="44"/>
  <c r="U26" i="44" s="1"/>
  <c r="T25" i="44"/>
  <c r="T26" i="44" s="1"/>
  <c r="S25" i="44"/>
  <c r="S26" i="44" s="1"/>
  <c r="R25" i="44"/>
  <c r="Q25" i="44"/>
  <c r="P25" i="44"/>
  <c r="P26" i="44" s="1"/>
  <c r="O25" i="44"/>
  <c r="O26" i="44" s="1"/>
  <c r="N25" i="44"/>
  <c r="M25" i="44"/>
  <c r="L25" i="44"/>
  <c r="L26" i="44" s="1"/>
  <c r="K25" i="44"/>
  <c r="K26" i="44" s="1"/>
  <c r="J25" i="44"/>
  <c r="I25" i="44"/>
  <c r="D25" i="44"/>
  <c r="H25" i="44" s="1"/>
  <c r="J24" i="44"/>
  <c r="V23" i="44"/>
  <c r="T23" i="44"/>
  <c r="T24" i="44" s="1"/>
  <c r="S23" i="44"/>
  <c r="S24" i="44" s="1"/>
  <c r="R23" i="44"/>
  <c r="R24" i="44" s="1"/>
  <c r="P23" i="44"/>
  <c r="O23" i="44"/>
  <c r="O24" i="44" s="1"/>
  <c r="N23" i="44"/>
  <c r="L23" i="44"/>
  <c r="K23" i="44"/>
  <c r="K24" i="44" s="1"/>
  <c r="J23" i="44"/>
  <c r="D23" i="44"/>
  <c r="V21" i="44"/>
  <c r="V27" i="44" s="1"/>
  <c r="U21" i="44"/>
  <c r="T21" i="44"/>
  <c r="S21" i="44"/>
  <c r="S27" i="44" s="1"/>
  <c r="R21" i="44"/>
  <c r="R27" i="44" s="1"/>
  <c r="Q21" i="44"/>
  <c r="P21" i="44"/>
  <c r="O21" i="44"/>
  <c r="O27" i="44" s="1"/>
  <c r="O30" i="44" s="1"/>
  <c r="N21" i="44"/>
  <c r="N27" i="44" s="1"/>
  <c r="M21" i="44"/>
  <c r="L21" i="44"/>
  <c r="K21" i="44"/>
  <c r="K27" i="44" s="1"/>
  <c r="K30" i="44" s="1"/>
  <c r="J21" i="44"/>
  <c r="J27" i="44" s="1"/>
  <c r="J30" i="44" s="1"/>
  <c r="I21" i="44"/>
  <c r="D21" i="44"/>
  <c r="H21" i="44" s="1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D16" i="44"/>
  <c r="H16" i="44" s="1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D15" i="44"/>
  <c r="H15" i="44" s="1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D14" i="44"/>
  <c r="H14" i="44" s="1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D13" i="44"/>
  <c r="H13" i="44" s="1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D12" i="44"/>
  <c r="H12" i="44" s="1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D11" i="44"/>
  <c r="H11" i="44" s="1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D9" i="44"/>
  <c r="H9" i="44" s="1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D8" i="44"/>
  <c r="H8" i="44" s="1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D7" i="44"/>
  <c r="H7" i="44" s="1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D6" i="44"/>
  <c r="H6" i="44" s="1"/>
  <c r="V5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D5" i="44"/>
  <c r="H5" i="44" s="1"/>
  <c r="V4" i="44"/>
  <c r="U4" i="44"/>
  <c r="U27" i="44" s="1"/>
  <c r="T4" i="44"/>
  <c r="T27" i="44" s="1"/>
  <c r="S4" i="44"/>
  <c r="R4" i="44"/>
  <c r="Q4" i="44"/>
  <c r="Q27" i="44" s="1"/>
  <c r="P4" i="44"/>
  <c r="P27" i="44" s="1"/>
  <c r="O4" i="44"/>
  <c r="N4" i="44"/>
  <c r="M4" i="44"/>
  <c r="M27" i="44" s="1"/>
  <c r="L4" i="44"/>
  <c r="L27" i="44" s="1"/>
  <c r="L30" i="44" s="1"/>
  <c r="K4" i="44"/>
  <c r="J4" i="44"/>
  <c r="I4" i="44"/>
  <c r="I27" i="44" s="1"/>
  <c r="D4" i="44"/>
  <c r="H4" i="44" s="1"/>
  <c r="H27" i="44" s="1"/>
  <c r="H3" i="44"/>
  <c r="Z37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D37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D36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D35" i="43"/>
  <c r="H35" i="43" s="1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D34" i="43"/>
  <c r="H34" i="43" s="1"/>
  <c r="Z33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D33" i="43"/>
  <c r="H33" i="43" s="1"/>
  <c r="Z32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D32" i="43"/>
  <c r="H32" i="43" s="1"/>
  <c r="Z30" i="43"/>
  <c r="Z29" i="43"/>
  <c r="Y29" i="43"/>
  <c r="V29" i="43"/>
  <c r="U29" i="43"/>
  <c r="R29" i="43"/>
  <c r="Q29" i="43"/>
  <c r="N29" i="43"/>
  <c r="M29" i="43"/>
  <c r="J29" i="43"/>
  <c r="I29" i="43"/>
  <c r="X27" i="43"/>
  <c r="X28" i="43" s="1"/>
  <c r="Z25" i="43"/>
  <c r="Z26" i="43" s="1"/>
  <c r="Y25" i="43"/>
  <c r="Y26" i="43" s="1"/>
  <c r="X25" i="43"/>
  <c r="X26" i="43" s="1"/>
  <c r="W25" i="43"/>
  <c r="W26" i="43" s="1"/>
  <c r="V25" i="43"/>
  <c r="V26" i="43" s="1"/>
  <c r="U25" i="43"/>
  <c r="U26" i="43" s="1"/>
  <c r="T25" i="43"/>
  <c r="T26" i="43" s="1"/>
  <c r="S25" i="43"/>
  <c r="R25" i="43"/>
  <c r="R26" i="43" s="1"/>
  <c r="Q25" i="43"/>
  <c r="Q26" i="43" s="1"/>
  <c r="P25" i="43"/>
  <c r="P26" i="43" s="1"/>
  <c r="O25" i="43"/>
  <c r="N25" i="43"/>
  <c r="N26" i="43" s="1"/>
  <c r="M25" i="43"/>
  <c r="M26" i="43" s="1"/>
  <c r="L25" i="43"/>
  <c r="K25" i="43"/>
  <c r="J25" i="43"/>
  <c r="J26" i="43" s="1"/>
  <c r="I25" i="43"/>
  <c r="D26" i="43" s="1"/>
  <c r="H25" i="43"/>
  <c r="H29" i="43" s="1"/>
  <c r="D25" i="43"/>
  <c r="Y23" i="43"/>
  <c r="Y24" i="43" s="1"/>
  <c r="X23" i="43"/>
  <c r="X24" i="43" s="1"/>
  <c r="U23" i="43"/>
  <c r="Q23" i="43"/>
  <c r="P23" i="43"/>
  <c r="M23" i="43"/>
  <c r="I23" i="43"/>
  <c r="Z21" i="43"/>
  <c r="Y21" i="43"/>
  <c r="Y27" i="43" s="1"/>
  <c r="X21" i="43"/>
  <c r="W21" i="43"/>
  <c r="V21" i="43"/>
  <c r="U21" i="43"/>
  <c r="U27" i="43" s="1"/>
  <c r="U30" i="43" s="1"/>
  <c r="T21" i="43"/>
  <c r="S21" i="43"/>
  <c r="R21" i="43"/>
  <c r="Q21" i="43"/>
  <c r="Q27" i="43" s="1"/>
  <c r="Q30" i="43" s="1"/>
  <c r="P21" i="43"/>
  <c r="O21" i="43"/>
  <c r="N21" i="43"/>
  <c r="M21" i="43"/>
  <c r="M27" i="43" s="1"/>
  <c r="M30" i="43" s="1"/>
  <c r="L21" i="43"/>
  <c r="K21" i="43"/>
  <c r="J21" i="43"/>
  <c r="I21" i="43"/>
  <c r="I27" i="43" s="1"/>
  <c r="H21" i="43"/>
  <c r="D21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D16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D15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D14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D13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D12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D11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D9" i="43"/>
  <c r="H9" i="43" s="1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D8" i="43"/>
  <c r="H8" i="43" s="1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D7" i="43"/>
  <c r="H7" i="43" s="1"/>
  <c r="Z6" i="43"/>
  <c r="Y6" i="43"/>
  <c r="X6" i="43"/>
  <c r="W6" i="43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D6" i="43"/>
  <c r="H6" i="43" s="1"/>
  <c r="Z5" i="43"/>
  <c r="Z23" i="43" s="1"/>
  <c r="Y5" i="43"/>
  <c r="X5" i="43"/>
  <c r="W5" i="43"/>
  <c r="W23" i="43" s="1"/>
  <c r="V5" i="43"/>
  <c r="V23" i="43" s="1"/>
  <c r="U5" i="43"/>
  <c r="T5" i="43"/>
  <c r="T23" i="43" s="1"/>
  <c r="S5" i="43"/>
  <c r="S23" i="43" s="1"/>
  <c r="N24" i="43" s="1"/>
  <c r="R5" i="43"/>
  <c r="R23" i="43" s="1"/>
  <c r="M24" i="43" s="1"/>
  <c r="Q5" i="43"/>
  <c r="P5" i="43"/>
  <c r="O5" i="43"/>
  <c r="O23" i="43" s="1"/>
  <c r="J24" i="43" s="1"/>
  <c r="N5" i="43"/>
  <c r="N23" i="43" s="1"/>
  <c r="I24" i="43" s="1"/>
  <c r="M5" i="43"/>
  <c r="L5" i="43"/>
  <c r="L23" i="43" s="1"/>
  <c r="L24" i="43" s="1"/>
  <c r="K5" i="43"/>
  <c r="K23" i="43" s="1"/>
  <c r="J5" i="43"/>
  <c r="J23" i="43" s="1"/>
  <c r="I5" i="43"/>
  <c r="D5" i="43"/>
  <c r="D23" i="43" s="1"/>
  <c r="Z4" i="43"/>
  <c r="Z27" i="43" s="1"/>
  <c r="Y4" i="43"/>
  <c r="X4" i="43"/>
  <c r="W4" i="43"/>
  <c r="W27" i="43" s="1"/>
  <c r="V4" i="43"/>
  <c r="V27" i="43" s="1"/>
  <c r="U4" i="43"/>
  <c r="T4" i="43"/>
  <c r="T27" i="43" s="1"/>
  <c r="S4" i="43"/>
  <c r="S27" i="43" s="1"/>
  <c r="R30" i="43" s="1"/>
  <c r="R4" i="43"/>
  <c r="R27" i="43" s="1"/>
  <c r="Q4" i="43"/>
  <c r="P4" i="43"/>
  <c r="P27" i="43" s="1"/>
  <c r="O4" i="43"/>
  <c r="O27" i="43" s="1"/>
  <c r="N30" i="43" s="1"/>
  <c r="N4" i="43"/>
  <c r="N27" i="43" s="1"/>
  <c r="M4" i="43"/>
  <c r="L4" i="43"/>
  <c r="L27" i="43" s="1"/>
  <c r="L30" i="43" s="1"/>
  <c r="K4" i="43"/>
  <c r="K27" i="43" s="1"/>
  <c r="J4" i="43"/>
  <c r="J27" i="43" s="1"/>
  <c r="I4" i="43"/>
  <c r="D4" i="43"/>
  <c r="D27" i="43" s="1"/>
  <c r="H3" i="43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D37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D36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D35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D34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D33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D32" i="42"/>
  <c r="X29" i="42"/>
  <c r="T29" i="42"/>
  <c r="P29" i="42"/>
  <c r="L29" i="42"/>
  <c r="S27" i="42"/>
  <c r="S30" i="42" s="1"/>
  <c r="K27" i="42"/>
  <c r="K30" i="42" s="1"/>
  <c r="Z26" i="42"/>
  <c r="D26" i="42"/>
  <c r="Z25" i="42"/>
  <c r="Y25" i="42"/>
  <c r="Y26" i="42" s="1"/>
  <c r="X25" i="42"/>
  <c r="X26" i="42" s="1"/>
  <c r="W25" i="42"/>
  <c r="W26" i="42" s="1"/>
  <c r="V25" i="42"/>
  <c r="U25" i="42"/>
  <c r="T25" i="42"/>
  <c r="T26" i="42" s="1"/>
  <c r="S25" i="42"/>
  <c r="S29" i="42" s="1"/>
  <c r="R25" i="42"/>
  <c r="Q25" i="42"/>
  <c r="P25" i="42"/>
  <c r="P26" i="42" s="1"/>
  <c r="O25" i="42"/>
  <c r="O26" i="42" s="1"/>
  <c r="N25" i="42"/>
  <c r="M25" i="42"/>
  <c r="L25" i="42"/>
  <c r="L26" i="42" s="1"/>
  <c r="K25" i="42"/>
  <c r="K29" i="42" s="1"/>
  <c r="J25" i="42"/>
  <c r="I25" i="42"/>
  <c r="D25" i="42"/>
  <c r="H25" i="42" s="1"/>
  <c r="H26" i="42" s="1"/>
  <c r="S24" i="42"/>
  <c r="K24" i="42"/>
  <c r="W23" i="42"/>
  <c r="W24" i="42" s="1"/>
  <c r="S23" i="42"/>
  <c r="O23" i="42"/>
  <c r="K23" i="42"/>
  <c r="D23" i="42"/>
  <c r="Z21" i="42"/>
  <c r="Y21" i="42"/>
  <c r="X21" i="42"/>
  <c r="W21" i="42"/>
  <c r="W27" i="42" s="1"/>
  <c r="V21" i="42"/>
  <c r="U21" i="42"/>
  <c r="T21" i="42"/>
  <c r="S21" i="42"/>
  <c r="R21" i="42"/>
  <c r="Q21" i="42"/>
  <c r="P21" i="42"/>
  <c r="O21" i="42"/>
  <c r="O27" i="42" s="1"/>
  <c r="N21" i="42"/>
  <c r="M21" i="42"/>
  <c r="L21" i="42"/>
  <c r="K21" i="42"/>
  <c r="J21" i="42"/>
  <c r="I21" i="42"/>
  <c r="D21" i="42"/>
  <c r="H21" i="42" s="1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D16" i="42"/>
  <c r="H16" i="42" s="1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D15" i="42"/>
  <c r="H15" i="42" s="1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D14" i="42"/>
  <c r="H14" i="42" s="1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D13" i="42"/>
  <c r="H13" i="42" s="1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D12" i="42"/>
  <c r="H12" i="42" s="1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D11" i="42"/>
  <c r="H11" i="42" s="1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D9" i="42"/>
  <c r="H9" i="42" s="1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D8" i="42"/>
  <c r="H8" i="42" s="1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D7" i="42"/>
  <c r="H7" i="42" s="1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D6" i="42"/>
  <c r="H6" i="42" s="1"/>
  <c r="Z5" i="42"/>
  <c r="Z23" i="42" s="1"/>
  <c r="Y5" i="42"/>
  <c r="Y23" i="42" s="1"/>
  <c r="X5" i="42"/>
  <c r="X23" i="42" s="1"/>
  <c r="X24" i="42" s="1"/>
  <c r="W5" i="42"/>
  <c r="V5" i="42"/>
  <c r="V23" i="42" s="1"/>
  <c r="U5" i="42"/>
  <c r="U23" i="42" s="1"/>
  <c r="P24" i="42" s="1"/>
  <c r="T5" i="42"/>
  <c r="T23" i="42" s="1"/>
  <c r="O24" i="42" s="1"/>
  <c r="S5" i="42"/>
  <c r="R5" i="42"/>
  <c r="R23" i="42" s="1"/>
  <c r="Q5" i="42"/>
  <c r="Q23" i="42" s="1"/>
  <c r="L24" i="42" s="1"/>
  <c r="P5" i="42"/>
  <c r="P23" i="42" s="1"/>
  <c r="O5" i="42"/>
  <c r="N5" i="42"/>
  <c r="N23" i="42" s="1"/>
  <c r="M5" i="42"/>
  <c r="M23" i="42" s="1"/>
  <c r="L5" i="42"/>
  <c r="L23" i="42" s="1"/>
  <c r="K5" i="42"/>
  <c r="J5" i="42"/>
  <c r="J23" i="42" s="1"/>
  <c r="J24" i="42" s="1"/>
  <c r="I5" i="42"/>
  <c r="I23" i="42" s="1"/>
  <c r="D24" i="42" s="1"/>
  <c r="D5" i="42"/>
  <c r="H5" i="42" s="1"/>
  <c r="Z4" i="42"/>
  <c r="Z27" i="42" s="1"/>
  <c r="Y4" i="42"/>
  <c r="Y27" i="42" s="1"/>
  <c r="X4" i="42"/>
  <c r="X27" i="42" s="1"/>
  <c r="X28" i="42" s="1"/>
  <c r="W4" i="42"/>
  <c r="V4" i="42"/>
  <c r="V27" i="42" s="1"/>
  <c r="U4" i="42"/>
  <c r="U27" i="42" s="1"/>
  <c r="P28" i="42" s="1"/>
  <c r="T4" i="42"/>
  <c r="T27" i="42" s="1"/>
  <c r="T30" i="42" s="1"/>
  <c r="S4" i="42"/>
  <c r="R4" i="42"/>
  <c r="R27" i="42" s="1"/>
  <c r="Q4" i="42"/>
  <c r="Q27" i="42" s="1"/>
  <c r="L28" i="42" s="1"/>
  <c r="P4" i="42"/>
  <c r="P27" i="42" s="1"/>
  <c r="P30" i="42" s="1"/>
  <c r="O4" i="42"/>
  <c r="N4" i="42"/>
  <c r="N27" i="42" s="1"/>
  <c r="M4" i="42"/>
  <c r="M27" i="42" s="1"/>
  <c r="H28" i="42" s="1"/>
  <c r="L4" i="42"/>
  <c r="L27" i="42" s="1"/>
  <c r="L30" i="42" s="1"/>
  <c r="K4" i="42"/>
  <c r="J4" i="42"/>
  <c r="J27" i="42" s="1"/>
  <c r="J30" i="42" s="1"/>
  <c r="I4" i="42"/>
  <c r="I27" i="42" s="1"/>
  <c r="I30" i="42" s="1"/>
  <c r="D4" i="42"/>
  <c r="H4" i="42" s="1"/>
  <c r="H27" i="42" s="1"/>
  <c r="H30" i="42" s="1"/>
  <c r="H3" i="42"/>
  <c r="AA37" i="41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D37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D36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D35" i="41"/>
  <c r="H35" i="41" s="1"/>
  <c r="AA34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D34" i="41"/>
  <c r="H34" i="41" s="1"/>
  <c r="AA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D33" i="41"/>
  <c r="H33" i="41" s="1"/>
  <c r="AA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D32" i="41"/>
  <c r="AA29" i="41"/>
  <c r="Z29" i="41"/>
  <c r="V29" i="41"/>
  <c r="R29" i="41"/>
  <c r="N29" i="41"/>
  <c r="J29" i="41"/>
  <c r="AA27" i="41"/>
  <c r="Z27" i="41"/>
  <c r="V27" i="41"/>
  <c r="R27" i="41"/>
  <c r="N27" i="41"/>
  <c r="J27" i="41"/>
  <c r="AA26" i="41"/>
  <c r="X26" i="41"/>
  <c r="W26" i="41"/>
  <c r="S26" i="41"/>
  <c r="P26" i="41"/>
  <c r="K26" i="41"/>
  <c r="AA25" i="41"/>
  <c r="V26" i="41" s="1"/>
  <c r="Z25" i="41"/>
  <c r="Z26" i="41" s="1"/>
  <c r="Y25" i="41"/>
  <c r="X25" i="41"/>
  <c r="W25" i="41"/>
  <c r="R26" i="41" s="1"/>
  <c r="V25" i="41"/>
  <c r="U25" i="41"/>
  <c r="U29" i="41" s="1"/>
  <c r="T25" i="41"/>
  <c r="S25" i="41"/>
  <c r="N26" i="41" s="1"/>
  <c r="R25" i="41"/>
  <c r="Q25" i="41"/>
  <c r="P25" i="41"/>
  <c r="O25" i="41"/>
  <c r="J26" i="41" s="1"/>
  <c r="N25" i="41"/>
  <c r="M25" i="41"/>
  <c r="M29" i="41" s="1"/>
  <c r="L25" i="41"/>
  <c r="K25" i="41"/>
  <c r="J25" i="41"/>
  <c r="I25" i="41"/>
  <c r="H25" i="41"/>
  <c r="D25" i="41"/>
  <c r="Y24" i="41"/>
  <c r="W23" i="41"/>
  <c r="W24" i="41" s="1"/>
  <c r="V23" i="41"/>
  <c r="Q24" i="41" s="1"/>
  <c r="O23" i="41"/>
  <c r="J24" i="41" s="1"/>
  <c r="N23" i="41"/>
  <c r="I24" i="41" s="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D21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D16" i="41"/>
  <c r="H16" i="41" s="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D15" i="41"/>
  <c r="H15" i="41" s="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D14" i="41"/>
  <c r="H14" i="41" s="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D13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D12" i="41"/>
  <c r="H12" i="41" s="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D11" i="41"/>
  <c r="H11" i="41" s="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D9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D8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D7" i="41"/>
  <c r="H7" i="41" s="1"/>
  <c r="AA6" i="41"/>
  <c r="Z6" i="41"/>
  <c r="Z23" i="41" s="1"/>
  <c r="Y6" i="41"/>
  <c r="X6" i="41"/>
  <c r="W6" i="41"/>
  <c r="V6" i="41"/>
  <c r="U6" i="41"/>
  <c r="T6" i="41"/>
  <c r="S6" i="41"/>
  <c r="R6" i="41"/>
  <c r="R23" i="41" s="1"/>
  <c r="M24" i="41" s="1"/>
  <c r="Q6" i="41"/>
  <c r="P6" i="41"/>
  <c r="O6" i="41"/>
  <c r="N6" i="41"/>
  <c r="M6" i="41"/>
  <c r="L6" i="41"/>
  <c r="K6" i="41"/>
  <c r="J6" i="41"/>
  <c r="J23" i="41" s="1"/>
  <c r="I6" i="41"/>
  <c r="D6" i="41"/>
  <c r="AA5" i="41"/>
  <c r="AA23" i="41" s="1"/>
  <c r="Z5" i="41"/>
  <c r="Y5" i="41"/>
  <c r="Y23" i="41" s="1"/>
  <c r="X5" i="41"/>
  <c r="X23" i="41" s="1"/>
  <c r="W5" i="41"/>
  <c r="V5" i="41"/>
  <c r="U5" i="41"/>
  <c r="U23" i="41" s="1"/>
  <c r="T5" i="41"/>
  <c r="T23" i="41" s="1"/>
  <c r="O24" i="41" s="1"/>
  <c r="S5" i="41"/>
  <c r="S23" i="41" s="1"/>
  <c r="N24" i="41" s="1"/>
  <c r="R5" i="41"/>
  <c r="Q5" i="41"/>
  <c r="Q23" i="41" s="1"/>
  <c r="P5" i="41"/>
  <c r="P23" i="41" s="1"/>
  <c r="K24" i="41" s="1"/>
  <c r="O5" i="41"/>
  <c r="N5" i="41"/>
  <c r="M5" i="41"/>
  <c r="M23" i="41" s="1"/>
  <c r="L5" i="41"/>
  <c r="L23" i="41" s="1"/>
  <c r="K5" i="41"/>
  <c r="K23" i="41" s="1"/>
  <c r="J5" i="41"/>
  <c r="I5" i="41"/>
  <c r="I23" i="41" s="1"/>
  <c r="H5" i="41"/>
  <c r="D5" i="41"/>
  <c r="AA4" i="41"/>
  <c r="Z4" i="41"/>
  <c r="Y4" i="41"/>
  <c r="Y27" i="41" s="1"/>
  <c r="X4" i="41"/>
  <c r="W4" i="41"/>
  <c r="V4" i="41"/>
  <c r="U4" i="41"/>
  <c r="U27" i="41" s="1"/>
  <c r="T4" i="41"/>
  <c r="S4" i="41"/>
  <c r="R4" i="41"/>
  <c r="Q4" i="41"/>
  <c r="Q27" i="41" s="1"/>
  <c r="P4" i="41"/>
  <c r="O4" i="41"/>
  <c r="N4" i="41"/>
  <c r="M4" i="41"/>
  <c r="M27" i="41" s="1"/>
  <c r="L4" i="41"/>
  <c r="K4" i="41"/>
  <c r="J4" i="41"/>
  <c r="I4" i="41"/>
  <c r="I27" i="41" s="1"/>
  <c r="H4" i="41"/>
  <c r="D4" i="41"/>
  <c r="H3" i="41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D37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D36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D35" i="40"/>
  <c r="H35" i="40" s="1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D34" i="40"/>
  <c r="H34" i="40" s="1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D33" i="40"/>
  <c r="H33" i="40" s="1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D32" i="40"/>
  <c r="H32" i="40" s="1"/>
  <c r="Z30" i="40"/>
  <c r="R29" i="40"/>
  <c r="N29" i="40"/>
  <c r="M29" i="40"/>
  <c r="Z28" i="40"/>
  <c r="U28" i="40"/>
  <c r="Z27" i="40"/>
  <c r="Y27" i="40"/>
  <c r="N27" i="40"/>
  <c r="J27" i="40"/>
  <c r="I27" i="40"/>
  <c r="Z25" i="40"/>
  <c r="Z29" i="40" s="1"/>
  <c r="Y25" i="40"/>
  <c r="Y29" i="40" s="1"/>
  <c r="X25" i="40"/>
  <c r="W25" i="40"/>
  <c r="W26" i="40" s="1"/>
  <c r="V25" i="40"/>
  <c r="V29" i="40" s="1"/>
  <c r="U25" i="40"/>
  <c r="U29" i="40" s="1"/>
  <c r="T25" i="40"/>
  <c r="S25" i="40"/>
  <c r="R25" i="40"/>
  <c r="R26" i="40" s="1"/>
  <c r="Q25" i="40"/>
  <c r="Q29" i="40" s="1"/>
  <c r="P25" i="40"/>
  <c r="O25" i="40"/>
  <c r="N25" i="40"/>
  <c r="N26" i="40" s="1"/>
  <c r="M25" i="40"/>
  <c r="M26" i="40" s="1"/>
  <c r="L25" i="40"/>
  <c r="L29" i="40" s="1"/>
  <c r="K25" i="40"/>
  <c r="J25" i="40"/>
  <c r="J29" i="40" s="1"/>
  <c r="I25" i="40"/>
  <c r="D26" i="40" s="1"/>
  <c r="H25" i="40"/>
  <c r="H29" i="40" s="1"/>
  <c r="D25" i="40"/>
  <c r="P24" i="40"/>
  <c r="X23" i="40"/>
  <c r="T23" i="40"/>
  <c r="O24" i="40" s="1"/>
  <c r="P23" i="40"/>
  <c r="L23" i="40"/>
  <c r="Z21" i="40"/>
  <c r="Y21" i="40"/>
  <c r="X21" i="40"/>
  <c r="W21" i="40"/>
  <c r="V21" i="40"/>
  <c r="U21" i="40"/>
  <c r="T21" i="40"/>
  <c r="T27" i="40" s="1"/>
  <c r="S21" i="40"/>
  <c r="R21" i="40"/>
  <c r="Q21" i="40"/>
  <c r="P21" i="40"/>
  <c r="O21" i="40"/>
  <c r="N21" i="40"/>
  <c r="M21" i="40"/>
  <c r="L21" i="40"/>
  <c r="K21" i="40"/>
  <c r="J21" i="40"/>
  <c r="I21" i="40"/>
  <c r="H21" i="40"/>
  <c r="D21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D16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D15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D14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D13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D12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D11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D9" i="40"/>
  <c r="H9" i="40" s="1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D8" i="40"/>
  <c r="H8" i="40" s="1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D7" i="40"/>
  <c r="H7" i="40" s="1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D6" i="40"/>
  <c r="H6" i="40" s="1"/>
  <c r="Z5" i="40"/>
  <c r="Z23" i="40" s="1"/>
  <c r="Y5" i="40"/>
  <c r="Y23" i="40" s="1"/>
  <c r="Y24" i="40" s="1"/>
  <c r="X5" i="40"/>
  <c r="W5" i="40"/>
  <c r="W23" i="40" s="1"/>
  <c r="V5" i="40"/>
  <c r="V23" i="40" s="1"/>
  <c r="U5" i="40"/>
  <c r="U23" i="40" s="1"/>
  <c r="T5" i="40"/>
  <c r="S5" i="40"/>
  <c r="S23" i="40" s="1"/>
  <c r="N24" i="40" s="1"/>
  <c r="R5" i="40"/>
  <c r="R23" i="40" s="1"/>
  <c r="Q5" i="40"/>
  <c r="Q23" i="40" s="1"/>
  <c r="L24" i="40" s="1"/>
  <c r="P5" i="40"/>
  <c r="O5" i="40"/>
  <c r="O23" i="40" s="1"/>
  <c r="J24" i="40" s="1"/>
  <c r="N5" i="40"/>
  <c r="N23" i="40" s="1"/>
  <c r="M5" i="40"/>
  <c r="M23" i="40" s="1"/>
  <c r="L5" i="40"/>
  <c r="K5" i="40"/>
  <c r="K23" i="40" s="1"/>
  <c r="J5" i="40"/>
  <c r="J23" i="40" s="1"/>
  <c r="I5" i="40"/>
  <c r="I23" i="40" s="1"/>
  <c r="D5" i="40"/>
  <c r="Z4" i="40"/>
  <c r="Y4" i="40"/>
  <c r="X4" i="40"/>
  <c r="X27" i="40" s="1"/>
  <c r="W4" i="40"/>
  <c r="W27" i="40" s="1"/>
  <c r="V4" i="40"/>
  <c r="V27" i="40" s="1"/>
  <c r="U4" i="40"/>
  <c r="U27" i="40" s="1"/>
  <c r="T4" i="40"/>
  <c r="S4" i="40"/>
  <c r="S27" i="40" s="1"/>
  <c r="R4" i="40"/>
  <c r="R27" i="40" s="1"/>
  <c r="Q4" i="40"/>
  <c r="Q27" i="40" s="1"/>
  <c r="P4" i="40"/>
  <c r="P27" i="40" s="1"/>
  <c r="O4" i="40"/>
  <c r="O27" i="40" s="1"/>
  <c r="O30" i="40" s="1"/>
  <c r="N4" i="40"/>
  <c r="M4" i="40"/>
  <c r="M27" i="40" s="1"/>
  <c r="L4" i="40"/>
  <c r="L27" i="40" s="1"/>
  <c r="L30" i="40" s="1"/>
  <c r="K4" i="40"/>
  <c r="K27" i="40" s="1"/>
  <c r="K30" i="40" s="1"/>
  <c r="J4" i="40"/>
  <c r="I4" i="40"/>
  <c r="D4" i="40"/>
  <c r="H3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D35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D34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D33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D32" i="39"/>
  <c r="X29" i="39"/>
  <c r="W29" i="39"/>
  <c r="T29" i="39"/>
  <c r="S29" i="39"/>
  <c r="P29" i="39"/>
  <c r="O29" i="39"/>
  <c r="L29" i="39"/>
  <c r="K29" i="39"/>
  <c r="R26" i="39"/>
  <c r="N26" i="39"/>
  <c r="Z25" i="39"/>
  <c r="Y25" i="39"/>
  <c r="Y26" i="39" s="1"/>
  <c r="X25" i="39"/>
  <c r="X26" i="39" s="1"/>
  <c r="W25" i="39"/>
  <c r="W26" i="39" s="1"/>
  <c r="V25" i="39"/>
  <c r="U25" i="39"/>
  <c r="T25" i="39"/>
  <c r="T26" i="39" s="1"/>
  <c r="S25" i="39"/>
  <c r="S26" i="39" s="1"/>
  <c r="R25" i="39"/>
  <c r="Q25" i="39"/>
  <c r="P25" i="39"/>
  <c r="P26" i="39" s="1"/>
  <c r="O25" i="39"/>
  <c r="O26" i="39" s="1"/>
  <c r="N25" i="39"/>
  <c r="M25" i="39"/>
  <c r="L25" i="39"/>
  <c r="L26" i="39" s="1"/>
  <c r="K25" i="39"/>
  <c r="K26" i="39" s="1"/>
  <c r="J25" i="39"/>
  <c r="I25" i="39"/>
  <c r="D25" i="39"/>
  <c r="H25" i="39" s="1"/>
  <c r="R24" i="39"/>
  <c r="Z23" i="39"/>
  <c r="W23" i="39"/>
  <c r="W24" i="39" s="1"/>
  <c r="V23" i="39"/>
  <c r="S23" i="39"/>
  <c r="R23" i="39"/>
  <c r="O23" i="39"/>
  <c r="N23" i="39"/>
  <c r="K23" i="39"/>
  <c r="J23" i="39"/>
  <c r="J24" i="39" s="1"/>
  <c r="D23" i="39"/>
  <c r="Z21" i="39"/>
  <c r="Y21" i="39"/>
  <c r="X21" i="39"/>
  <c r="W21" i="39"/>
  <c r="V21" i="39"/>
  <c r="V27" i="39" s="1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D21" i="39"/>
  <c r="H21" i="39" s="1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D16" i="39"/>
  <c r="H16" i="39" s="1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D15" i="39"/>
  <c r="H15" i="39" s="1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D14" i="39"/>
  <c r="H14" i="39" s="1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D13" i="39"/>
  <c r="H13" i="39" s="1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D12" i="39"/>
  <c r="H12" i="39" s="1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D11" i="39"/>
  <c r="H11" i="39" s="1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D9" i="39"/>
  <c r="H9" i="39" s="1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D8" i="39"/>
  <c r="H8" i="39" s="1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D6" i="39"/>
  <c r="H6" i="39" s="1"/>
  <c r="Z5" i="39"/>
  <c r="Y5" i="39"/>
  <c r="Y23" i="39" s="1"/>
  <c r="X5" i="39"/>
  <c r="X23" i="39" s="1"/>
  <c r="W5" i="39"/>
  <c r="V5" i="39"/>
  <c r="U5" i="39"/>
  <c r="U23" i="39" s="1"/>
  <c r="P24" i="39" s="1"/>
  <c r="T5" i="39"/>
  <c r="T23" i="39" s="1"/>
  <c r="O24" i="39" s="1"/>
  <c r="S5" i="39"/>
  <c r="R5" i="39"/>
  <c r="Q5" i="39"/>
  <c r="Q23" i="39" s="1"/>
  <c r="L24" i="39" s="1"/>
  <c r="P5" i="39"/>
  <c r="P23" i="39" s="1"/>
  <c r="K24" i="39" s="1"/>
  <c r="O5" i="39"/>
  <c r="N5" i="39"/>
  <c r="M5" i="39"/>
  <c r="M23" i="39" s="1"/>
  <c r="L5" i="39"/>
  <c r="L23" i="39" s="1"/>
  <c r="K5" i="39"/>
  <c r="J5" i="39"/>
  <c r="I5" i="39"/>
  <c r="I23" i="39" s="1"/>
  <c r="D24" i="39" s="1"/>
  <c r="D5" i="39"/>
  <c r="H5" i="39" s="1"/>
  <c r="Z4" i="39"/>
  <c r="Y4" i="39"/>
  <c r="Y27" i="39" s="1"/>
  <c r="X4" i="39"/>
  <c r="X27" i="39" s="1"/>
  <c r="W4" i="39"/>
  <c r="W27" i="39" s="1"/>
  <c r="V4" i="39"/>
  <c r="U4" i="39"/>
  <c r="U27" i="39" s="1"/>
  <c r="T4" i="39"/>
  <c r="T27" i="39" s="1"/>
  <c r="O28" i="39" s="1"/>
  <c r="S4" i="39"/>
  <c r="S27" i="39" s="1"/>
  <c r="R4" i="39"/>
  <c r="Q4" i="39"/>
  <c r="Q27" i="39" s="1"/>
  <c r="P4" i="39"/>
  <c r="P27" i="39" s="1"/>
  <c r="K28" i="39" s="1"/>
  <c r="O4" i="39"/>
  <c r="O27" i="39" s="1"/>
  <c r="N4" i="39"/>
  <c r="M4" i="39"/>
  <c r="M27" i="39" s="1"/>
  <c r="L4" i="39"/>
  <c r="L27" i="39" s="1"/>
  <c r="L30" i="39" s="1"/>
  <c r="K4" i="39"/>
  <c r="K27" i="39" s="1"/>
  <c r="J4" i="39"/>
  <c r="I4" i="39"/>
  <c r="I27" i="39" s="1"/>
  <c r="D4" i="39"/>
  <c r="H4" i="39" s="1"/>
  <c r="H27" i="39" s="1"/>
  <c r="H30" i="39" s="1"/>
  <c r="H3" i="39"/>
  <c r="R37" i="38"/>
  <c r="Q37" i="38"/>
  <c r="P37" i="38"/>
  <c r="O37" i="38"/>
  <c r="N37" i="38"/>
  <c r="M37" i="38"/>
  <c r="L37" i="38"/>
  <c r="K37" i="38"/>
  <c r="J37" i="38"/>
  <c r="I37" i="38"/>
  <c r="H37" i="38"/>
  <c r="D37" i="38"/>
  <c r="R36" i="38"/>
  <c r="Q36" i="38"/>
  <c r="P36" i="38"/>
  <c r="O36" i="38"/>
  <c r="N36" i="38"/>
  <c r="M36" i="38"/>
  <c r="L36" i="38"/>
  <c r="K36" i="38"/>
  <c r="J36" i="38"/>
  <c r="I36" i="38"/>
  <c r="H36" i="38"/>
  <c r="D36" i="38"/>
  <c r="R35" i="38"/>
  <c r="Q35" i="38"/>
  <c r="P35" i="38"/>
  <c r="O35" i="38"/>
  <c r="N35" i="38"/>
  <c r="M35" i="38"/>
  <c r="L35" i="38"/>
  <c r="K35" i="38"/>
  <c r="J35" i="38"/>
  <c r="I35" i="38"/>
  <c r="D35" i="38"/>
  <c r="H35" i="38" s="1"/>
  <c r="R34" i="38"/>
  <c r="Q34" i="38"/>
  <c r="P34" i="38"/>
  <c r="O34" i="38"/>
  <c r="N34" i="38"/>
  <c r="M34" i="38"/>
  <c r="L34" i="38"/>
  <c r="K34" i="38"/>
  <c r="J34" i="38"/>
  <c r="I34" i="38"/>
  <c r="D34" i="38"/>
  <c r="H34" i="38" s="1"/>
  <c r="R33" i="38"/>
  <c r="Q33" i="38"/>
  <c r="P33" i="38"/>
  <c r="O33" i="38"/>
  <c r="N33" i="38"/>
  <c r="M33" i="38"/>
  <c r="L33" i="38"/>
  <c r="K33" i="38"/>
  <c r="J33" i="38"/>
  <c r="I33" i="38"/>
  <c r="D33" i="38"/>
  <c r="H33" i="38" s="1"/>
  <c r="R32" i="38"/>
  <c r="Q32" i="38"/>
  <c r="P32" i="38"/>
  <c r="O32" i="38"/>
  <c r="N32" i="38"/>
  <c r="M32" i="38"/>
  <c r="L32" i="38"/>
  <c r="K32" i="38"/>
  <c r="J32" i="38"/>
  <c r="I32" i="38"/>
  <c r="D32" i="38"/>
  <c r="H32" i="38" s="1"/>
  <c r="N30" i="38"/>
  <c r="R29" i="38"/>
  <c r="Q29" i="38"/>
  <c r="N29" i="38"/>
  <c r="M29" i="38"/>
  <c r="J29" i="38"/>
  <c r="I29" i="38"/>
  <c r="H26" i="38"/>
  <c r="R25" i="38"/>
  <c r="R26" i="38" s="1"/>
  <c r="Q25" i="38"/>
  <c r="Q26" i="38" s="1"/>
  <c r="P25" i="38"/>
  <c r="O25" i="38"/>
  <c r="O26" i="38" s="1"/>
  <c r="N25" i="38"/>
  <c r="N26" i="38" s="1"/>
  <c r="M25" i="38"/>
  <c r="M26" i="38" s="1"/>
  <c r="L25" i="38"/>
  <c r="K25" i="38"/>
  <c r="J25" i="38"/>
  <c r="J26" i="38" s="1"/>
  <c r="I25" i="38"/>
  <c r="D26" i="38" s="1"/>
  <c r="H25" i="38"/>
  <c r="H29" i="38" s="1"/>
  <c r="D25" i="38"/>
  <c r="Q23" i="38"/>
  <c r="Q24" i="38" s="1"/>
  <c r="P23" i="38"/>
  <c r="M23" i="38"/>
  <c r="L23" i="38"/>
  <c r="L24" i="38" s="1"/>
  <c r="I23" i="38"/>
  <c r="R21" i="38"/>
  <c r="Q21" i="38"/>
  <c r="Q27" i="38" s="1"/>
  <c r="P21" i="38"/>
  <c r="O21" i="38"/>
  <c r="N21" i="38"/>
  <c r="M21" i="38"/>
  <c r="M27" i="38" s="1"/>
  <c r="L21" i="38"/>
  <c r="K21" i="38"/>
  <c r="J21" i="38"/>
  <c r="I21" i="38"/>
  <c r="I27" i="38" s="1"/>
  <c r="H21" i="38"/>
  <c r="D21" i="38"/>
  <c r="R16" i="38"/>
  <c r="Q16" i="38"/>
  <c r="P16" i="38"/>
  <c r="O16" i="38"/>
  <c r="N16" i="38"/>
  <c r="M16" i="38"/>
  <c r="L16" i="38"/>
  <c r="K16" i="38"/>
  <c r="J16" i="38"/>
  <c r="I16" i="38"/>
  <c r="H16" i="38"/>
  <c r="D16" i="38"/>
  <c r="R15" i="38"/>
  <c r="Q15" i="38"/>
  <c r="P15" i="38"/>
  <c r="O15" i="38"/>
  <c r="N15" i="38"/>
  <c r="M15" i="38"/>
  <c r="L15" i="38"/>
  <c r="K15" i="38"/>
  <c r="J15" i="38"/>
  <c r="I15" i="38"/>
  <c r="H15" i="38"/>
  <c r="D15" i="38"/>
  <c r="R14" i="38"/>
  <c r="Q14" i="38"/>
  <c r="P14" i="38"/>
  <c r="O14" i="38"/>
  <c r="N14" i="38"/>
  <c r="M14" i="38"/>
  <c r="L14" i="38"/>
  <c r="K14" i="38"/>
  <c r="J14" i="38"/>
  <c r="I14" i="38"/>
  <c r="H14" i="38"/>
  <c r="D14" i="38"/>
  <c r="R13" i="38"/>
  <c r="Q13" i="38"/>
  <c r="P13" i="38"/>
  <c r="O13" i="38"/>
  <c r="N13" i="38"/>
  <c r="M13" i="38"/>
  <c r="L13" i="38"/>
  <c r="K13" i="38"/>
  <c r="J13" i="38"/>
  <c r="I13" i="38"/>
  <c r="H13" i="38"/>
  <c r="D13" i="38"/>
  <c r="R12" i="38"/>
  <c r="Q12" i="38"/>
  <c r="P12" i="38"/>
  <c r="O12" i="38"/>
  <c r="N12" i="38"/>
  <c r="M12" i="38"/>
  <c r="L12" i="38"/>
  <c r="K12" i="38"/>
  <c r="J12" i="38"/>
  <c r="I12" i="38"/>
  <c r="H12" i="38"/>
  <c r="D12" i="38"/>
  <c r="R11" i="38"/>
  <c r="Q11" i="38"/>
  <c r="P11" i="38"/>
  <c r="O11" i="38"/>
  <c r="N11" i="38"/>
  <c r="M11" i="38"/>
  <c r="L11" i="38"/>
  <c r="K11" i="38"/>
  <c r="J11" i="38"/>
  <c r="I11" i="38"/>
  <c r="H11" i="38"/>
  <c r="D11" i="38"/>
  <c r="R9" i="38"/>
  <c r="Q9" i="38"/>
  <c r="P9" i="38"/>
  <c r="O9" i="38"/>
  <c r="N9" i="38"/>
  <c r="M9" i="38"/>
  <c r="L9" i="38"/>
  <c r="K9" i="38"/>
  <c r="J9" i="38"/>
  <c r="I9" i="38"/>
  <c r="D9" i="38"/>
  <c r="H9" i="38" s="1"/>
  <c r="R8" i="38"/>
  <c r="Q8" i="38"/>
  <c r="P8" i="38"/>
  <c r="O8" i="38"/>
  <c r="N8" i="38"/>
  <c r="M8" i="38"/>
  <c r="L8" i="38"/>
  <c r="K8" i="38"/>
  <c r="J8" i="38"/>
  <c r="I8" i="38"/>
  <c r="D8" i="38"/>
  <c r="H8" i="38" s="1"/>
  <c r="R7" i="38"/>
  <c r="Q7" i="38"/>
  <c r="P7" i="38"/>
  <c r="O7" i="38"/>
  <c r="N7" i="38"/>
  <c r="M7" i="38"/>
  <c r="L7" i="38"/>
  <c r="K7" i="38"/>
  <c r="J7" i="38"/>
  <c r="I7" i="38"/>
  <c r="D7" i="38"/>
  <c r="H7" i="38" s="1"/>
  <c r="R6" i="38"/>
  <c r="Q6" i="38"/>
  <c r="P6" i="38"/>
  <c r="O6" i="38"/>
  <c r="N6" i="38"/>
  <c r="M6" i="38"/>
  <c r="L6" i="38"/>
  <c r="K6" i="38"/>
  <c r="J6" i="38"/>
  <c r="I6" i="38"/>
  <c r="D6" i="38"/>
  <c r="H6" i="38" s="1"/>
  <c r="R5" i="38"/>
  <c r="R23" i="38" s="1"/>
  <c r="Q5" i="38"/>
  <c r="P5" i="38"/>
  <c r="O5" i="38"/>
  <c r="N5" i="38"/>
  <c r="N23" i="38" s="1"/>
  <c r="M5" i="38"/>
  <c r="L5" i="38"/>
  <c r="K5" i="38"/>
  <c r="J5" i="38"/>
  <c r="J23" i="38" s="1"/>
  <c r="I5" i="38"/>
  <c r="D5" i="38"/>
  <c r="R4" i="38"/>
  <c r="R27" i="38" s="1"/>
  <c r="Q4" i="38"/>
  <c r="P4" i="38"/>
  <c r="O4" i="38"/>
  <c r="O27" i="38" s="1"/>
  <c r="N4" i="38"/>
  <c r="N27" i="38" s="1"/>
  <c r="M4" i="38"/>
  <c r="L4" i="38"/>
  <c r="K4" i="38"/>
  <c r="K27" i="38" s="1"/>
  <c r="J4" i="38"/>
  <c r="J27" i="38" s="1"/>
  <c r="J30" i="38" s="1"/>
  <c r="I4" i="38"/>
  <c r="D4" i="38"/>
  <c r="H3" i="38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D35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D34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D33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D32" i="37"/>
  <c r="X29" i="37"/>
  <c r="W29" i="37"/>
  <c r="T29" i="37"/>
  <c r="S29" i="37"/>
  <c r="P29" i="37"/>
  <c r="O29" i="37"/>
  <c r="L29" i="37"/>
  <c r="K29" i="37"/>
  <c r="R26" i="37"/>
  <c r="N26" i="37"/>
  <c r="Z25" i="37"/>
  <c r="Y25" i="37"/>
  <c r="Y26" i="37" s="1"/>
  <c r="X25" i="37"/>
  <c r="X26" i="37" s="1"/>
  <c r="W25" i="37"/>
  <c r="W26" i="37" s="1"/>
  <c r="V25" i="37"/>
  <c r="U25" i="37"/>
  <c r="T25" i="37"/>
  <c r="T26" i="37" s="1"/>
  <c r="S25" i="37"/>
  <c r="S26" i="37" s="1"/>
  <c r="R25" i="37"/>
  <c r="Q25" i="37"/>
  <c r="P25" i="37"/>
  <c r="P26" i="37" s="1"/>
  <c r="O25" i="37"/>
  <c r="O26" i="37" s="1"/>
  <c r="N25" i="37"/>
  <c r="M25" i="37"/>
  <c r="L25" i="37"/>
  <c r="L26" i="37" s="1"/>
  <c r="K25" i="37"/>
  <c r="K26" i="37" s="1"/>
  <c r="J25" i="37"/>
  <c r="I25" i="37"/>
  <c r="D25" i="37"/>
  <c r="H25" i="37" s="1"/>
  <c r="R24" i="37"/>
  <c r="Z23" i="37"/>
  <c r="W23" i="37"/>
  <c r="W24" i="37" s="1"/>
  <c r="V23" i="37"/>
  <c r="S23" i="37"/>
  <c r="R23" i="37"/>
  <c r="O23" i="37"/>
  <c r="N23" i="37"/>
  <c r="K23" i="37"/>
  <c r="J23" i="37"/>
  <c r="J24" i="37" s="1"/>
  <c r="D23" i="37"/>
  <c r="Z21" i="37"/>
  <c r="Y21" i="37"/>
  <c r="X21" i="37"/>
  <c r="W21" i="37"/>
  <c r="W27" i="37" s="1"/>
  <c r="V21" i="37"/>
  <c r="V27" i="37" s="1"/>
  <c r="U21" i="37"/>
  <c r="T21" i="37"/>
  <c r="S21" i="37"/>
  <c r="S27" i="37" s="1"/>
  <c r="R21" i="37"/>
  <c r="Q21" i="37"/>
  <c r="P21" i="37"/>
  <c r="O21" i="37"/>
  <c r="O27" i="37" s="1"/>
  <c r="N21" i="37"/>
  <c r="M21" i="37"/>
  <c r="L21" i="37"/>
  <c r="K21" i="37"/>
  <c r="K27" i="37" s="1"/>
  <c r="J21" i="37"/>
  <c r="I21" i="37"/>
  <c r="D21" i="37"/>
  <c r="H21" i="37" s="1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D16" i="37"/>
  <c r="H16" i="37" s="1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D15" i="37"/>
  <c r="H15" i="37" s="1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D14" i="37"/>
  <c r="H14" i="37" s="1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D13" i="37"/>
  <c r="H13" i="37" s="1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D12" i="37"/>
  <c r="H12" i="37" s="1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D11" i="37"/>
  <c r="H11" i="37" s="1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D9" i="37"/>
  <c r="H9" i="37" s="1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D8" i="37"/>
  <c r="H8" i="37" s="1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D7" i="37"/>
  <c r="H7" i="37" s="1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D6" i="37"/>
  <c r="H6" i="37" s="1"/>
  <c r="Z5" i="37"/>
  <c r="Y5" i="37"/>
  <c r="Y23" i="37" s="1"/>
  <c r="X5" i="37"/>
  <c r="X23" i="37" s="1"/>
  <c r="W5" i="37"/>
  <c r="V5" i="37"/>
  <c r="U5" i="37"/>
  <c r="U23" i="37" s="1"/>
  <c r="P24" i="37" s="1"/>
  <c r="T5" i="37"/>
  <c r="T23" i="37" s="1"/>
  <c r="O24" i="37" s="1"/>
  <c r="S5" i="37"/>
  <c r="R5" i="37"/>
  <c r="Q5" i="37"/>
  <c r="Q23" i="37" s="1"/>
  <c r="L24" i="37" s="1"/>
  <c r="P5" i="37"/>
  <c r="P23" i="37" s="1"/>
  <c r="K24" i="37" s="1"/>
  <c r="O5" i="37"/>
  <c r="N5" i="37"/>
  <c r="M5" i="37"/>
  <c r="M23" i="37" s="1"/>
  <c r="L5" i="37"/>
  <c r="L23" i="37" s="1"/>
  <c r="K5" i="37"/>
  <c r="J5" i="37"/>
  <c r="I5" i="37"/>
  <c r="I23" i="37" s="1"/>
  <c r="D24" i="37" s="1"/>
  <c r="D5" i="37"/>
  <c r="H5" i="37" s="1"/>
  <c r="Z4" i="37"/>
  <c r="Y4" i="37"/>
  <c r="Y27" i="37" s="1"/>
  <c r="X4" i="37"/>
  <c r="X27" i="37" s="1"/>
  <c r="W4" i="37"/>
  <c r="V4" i="37"/>
  <c r="U4" i="37"/>
  <c r="U27" i="37" s="1"/>
  <c r="T4" i="37"/>
  <c r="T27" i="37" s="1"/>
  <c r="O28" i="37" s="1"/>
  <c r="S4" i="37"/>
  <c r="R4" i="37"/>
  <c r="Q4" i="37"/>
  <c r="Q27" i="37" s="1"/>
  <c r="P4" i="37"/>
  <c r="P27" i="37" s="1"/>
  <c r="K28" i="37" s="1"/>
  <c r="O4" i="37"/>
  <c r="N4" i="37"/>
  <c r="M4" i="37"/>
  <c r="M27" i="37" s="1"/>
  <c r="L4" i="37"/>
  <c r="L27" i="37" s="1"/>
  <c r="L30" i="37" s="1"/>
  <c r="K4" i="37"/>
  <c r="J4" i="37"/>
  <c r="I4" i="37"/>
  <c r="I27" i="37" s="1"/>
  <c r="D4" i="37"/>
  <c r="H4" i="37" s="1"/>
  <c r="H27" i="37" s="1"/>
  <c r="H30" i="37" s="1"/>
  <c r="H3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D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D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D35" i="36"/>
  <c r="H35" i="36" s="1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D34" i="36"/>
  <c r="H34" i="36" s="1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D33" i="36"/>
  <c r="H33" i="36" s="1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D32" i="36"/>
  <c r="M30" i="36"/>
  <c r="W29" i="36"/>
  <c r="V29" i="36"/>
  <c r="U29" i="36"/>
  <c r="R29" i="36"/>
  <c r="Q29" i="36"/>
  <c r="N29" i="36"/>
  <c r="M29" i="36"/>
  <c r="J29" i="36"/>
  <c r="I29" i="36"/>
  <c r="U28" i="36"/>
  <c r="Q28" i="36"/>
  <c r="V27" i="36"/>
  <c r="R27" i="36"/>
  <c r="N27" i="36"/>
  <c r="J27" i="36"/>
  <c r="W26" i="36"/>
  <c r="S26" i="36"/>
  <c r="D26" i="36"/>
  <c r="W25" i="36"/>
  <c r="R26" i="36" s="1"/>
  <c r="V25" i="36"/>
  <c r="V26" i="36" s="1"/>
  <c r="U25" i="36"/>
  <c r="U26" i="36" s="1"/>
  <c r="T25" i="36"/>
  <c r="S25" i="36"/>
  <c r="N26" i="36" s="1"/>
  <c r="R25" i="36"/>
  <c r="M26" i="36" s="1"/>
  <c r="Q25" i="36"/>
  <c r="P25" i="36"/>
  <c r="O25" i="36"/>
  <c r="J26" i="36" s="1"/>
  <c r="N25" i="36"/>
  <c r="I26" i="36" s="1"/>
  <c r="M25" i="36"/>
  <c r="L25" i="36"/>
  <c r="K25" i="36"/>
  <c r="J25" i="36"/>
  <c r="I25" i="36"/>
  <c r="H25" i="36"/>
  <c r="H29" i="36" s="1"/>
  <c r="D25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D21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D16" i="36"/>
  <c r="H16" i="36" s="1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D15" i="36"/>
  <c r="H15" i="36" s="1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D14" i="36"/>
  <c r="H14" i="36" s="1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D13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D12" i="36"/>
  <c r="H12" i="36" s="1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D11" i="36"/>
  <c r="H11" i="36" s="1"/>
  <c r="W9" i="36"/>
  <c r="W10" i="36" s="1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D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D8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D7" i="36"/>
  <c r="H7" i="36" s="1"/>
  <c r="W6" i="36"/>
  <c r="V6" i="36"/>
  <c r="V23" i="36" s="1"/>
  <c r="U6" i="36"/>
  <c r="T6" i="36"/>
  <c r="S6" i="36"/>
  <c r="R6" i="36"/>
  <c r="R23" i="36" s="1"/>
  <c r="M24" i="36" s="1"/>
  <c r="Q6" i="36"/>
  <c r="P6" i="36"/>
  <c r="O6" i="36"/>
  <c r="N6" i="36"/>
  <c r="N23" i="36" s="1"/>
  <c r="I24" i="36" s="1"/>
  <c r="M6" i="36"/>
  <c r="L6" i="36"/>
  <c r="K6" i="36"/>
  <c r="J6" i="36"/>
  <c r="J23" i="36" s="1"/>
  <c r="I6" i="36"/>
  <c r="D6" i="36"/>
  <c r="H6" i="36" s="1"/>
  <c r="W5" i="36"/>
  <c r="W23" i="36" s="1"/>
  <c r="V5" i="36"/>
  <c r="U5" i="36"/>
  <c r="U23" i="36" s="1"/>
  <c r="P24" i="36" s="1"/>
  <c r="T5" i="36"/>
  <c r="T23" i="36" s="1"/>
  <c r="S5" i="36"/>
  <c r="S23" i="36" s="1"/>
  <c r="R5" i="36"/>
  <c r="Q5" i="36"/>
  <c r="Q23" i="36" s="1"/>
  <c r="L24" i="36" s="1"/>
  <c r="P5" i="36"/>
  <c r="P23" i="36" s="1"/>
  <c r="O5" i="36"/>
  <c r="O23" i="36" s="1"/>
  <c r="N5" i="36"/>
  <c r="M5" i="36"/>
  <c r="M23" i="36" s="1"/>
  <c r="L5" i="36"/>
  <c r="L23" i="36" s="1"/>
  <c r="K5" i="36"/>
  <c r="K23" i="36" s="1"/>
  <c r="J5" i="36"/>
  <c r="I5" i="36"/>
  <c r="I23" i="36" s="1"/>
  <c r="D5" i="36"/>
  <c r="W4" i="36"/>
  <c r="V4" i="36"/>
  <c r="U4" i="36"/>
  <c r="U27" i="36" s="1"/>
  <c r="P28" i="36" s="1"/>
  <c r="T4" i="36"/>
  <c r="T27" i="36" s="1"/>
  <c r="S4" i="36"/>
  <c r="R4" i="36"/>
  <c r="Q4" i="36"/>
  <c r="Q27" i="36" s="1"/>
  <c r="L28" i="36" s="1"/>
  <c r="P4" i="36"/>
  <c r="P27" i="36" s="1"/>
  <c r="O4" i="36"/>
  <c r="N4" i="36"/>
  <c r="M4" i="36"/>
  <c r="M27" i="36" s="1"/>
  <c r="L4" i="36"/>
  <c r="L27" i="36" s="1"/>
  <c r="K4" i="36"/>
  <c r="J4" i="36"/>
  <c r="I4" i="36"/>
  <c r="I27" i="36" s="1"/>
  <c r="I28" i="36" s="1"/>
  <c r="H4" i="36"/>
  <c r="D4" i="36"/>
  <c r="H3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D32" i="35"/>
  <c r="H32" i="35" s="1"/>
  <c r="Z29" i="35"/>
  <c r="Y29" i="35"/>
  <c r="V29" i="35"/>
  <c r="U29" i="35"/>
  <c r="R29" i="35"/>
  <c r="Q29" i="35"/>
  <c r="N29" i="35"/>
  <c r="M29" i="35"/>
  <c r="J29" i="35"/>
  <c r="I29" i="35"/>
  <c r="L27" i="35"/>
  <c r="L30" i="35" s="1"/>
  <c r="I27" i="35"/>
  <c r="Y26" i="35"/>
  <c r="X26" i="35"/>
  <c r="U26" i="35"/>
  <c r="Q26" i="35"/>
  <c r="P26" i="35"/>
  <c r="M26" i="35"/>
  <c r="I26" i="35"/>
  <c r="H26" i="35"/>
  <c r="Z25" i="35"/>
  <c r="Z26" i="35" s="1"/>
  <c r="Y25" i="35"/>
  <c r="T26" i="35" s="1"/>
  <c r="X25" i="35"/>
  <c r="W25" i="35"/>
  <c r="W26" i="35" s="1"/>
  <c r="V25" i="35"/>
  <c r="V26" i="35" s="1"/>
  <c r="U25" i="35"/>
  <c r="T25" i="35"/>
  <c r="S25" i="35"/>
  <c r="R25" i="35"/>
  <c r="R26" i="35" s="1"/>
  <c r="Q25" i="35"/>
  <c r="L26" i="35" s="1"/>
  <c r="P25" i="35"/>
  <c r="O25" i="35"/>
  <c r="N25" i="35"/>
  <c r="N26" i="35" s="1"/>
  <c r="M25" i="35"/>
  <c r="L25" i="35"/>
  <c r="K25" i="35"/>
  <c r="J25" i="35"/>
  <c r="J26" i="35" s="1"/>
  <c r="I25" i="35"/>
  <c r="D26" i="35" s="1"/>
  <c r="H25" i="35"/>
  <c r="H29" i="35" s="1"/>
  <c r="D25" i="35"/>
  <c r="U24" i="35"/>
  <c r="M24" i="35"/>
  <c r="Y23" i="35"/>
  <c r="Y24" i="35" s="1"/>
  <c r="X23" i="35"/>
  <c r="U23" i="35"/>
  <c r="P24" i="35" s="1"/>
  <c r="Q23" i="35"/>
  <c r="P23" i="35"/>
  <c r="M23" i="35"/>
  <c r="I23" i="35"/>
  <c r="Z21" i="35"/>
  <c r="Y21" i="35"/>
  <c r="Y27" i="35" s="1"/>
  <c r="X21" i="35"/>
  <c r="W21" i="35"/>
  <c r="V21" i="35"/>
  <c r="U21" i="35"/>
  <c r="U27" i="35" s="1"/>
  <c r="T21" i="35"/>
  <c r="S21" i="35"/>
  <c r="R21" i="35"/>
  <c r="Q21" i="35"/>
  <c r="Q27" i="35" s="1"/>
  <c r="P21" i="35"/>
  <c r="O21" i="35"/>
  <c r="N21" i="35"/>
  <c r="M21" i="35"/>
  <c r="M27" i="35" s="1"/>
  <c r="L21" i="35"/>
  <c r="K21" i="35"/>
  <c r="J21" i="35"/>
  <c r="I21" i="35"/>
  <c r="H21" i="35"/>
  <c r="D21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D16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D15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D14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D13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D12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D11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D9" i="35"/>
  <c r="H9" i="35" s="1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D8" i="35"/>
  <c r="H8" i="35" s="1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D7" i="35"/>
  <c r="H7" i="35" s="1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D6" i="35"/>
  <c r="H6" i="35" s="1"/>
  <c r="Z5" i="35"/>
  <c r="Z23" i="35" s="1"/>
  <c r="Z24" i="35" s="1"/>
  <c r="Y5" i="35"/>
  <c r="X5" i="35"/>
  <c r="W5" i="35"/>
  <c r="W23" i="35" s="1"/>
  <c r="V5" i="35"/>
  <c r="V23" i="35" s="1"/>
  <c r="V24" i="35" s="1"/>
  <c r="U5" i="35"/>
  <c r="T5" i="35"/>
  <c r="T23" i="35" s="1"/>
  <c r="S5" i="35"/>
  <c r="S23" i="35" s="1"/>
  <c r="N24" i="35" s="1"/>
  <c r="R5" i="35"/>
  <c r="R23" i="35" s="1"/>
  <c r="Q5" i="35"/>
  <c r="P5" i="35"/>
  <c r="O5" i="35"/>
  <c r="O23" i="35" s="1"/>
  <c r="J24" i="35" s="1"/>
  <c r="N5" i="35"/>
  <c r="N23" i="35" s="1"/>
  <c r="I24" i="35" s="1"/>
  <c r="M5" i="35"/>
  <c r="L5" i="35"/>
  <c r="L23" i="35" s="1"/>
  <c r="L24" i="35" s="1"/>
  <c r="K5" i="35"/>
  <c r="K23" i="35" s="1"/>
  <c r="J5" i="35"/>
  <c r="J23" i="35" s="1"/>
  <c r="I5" i="35"/>
  <c r="D5" i="35"/>
  <c r="D23" i="35" s="1"/>
  <c r="Z4" i="35"/>
  <c r="Z27" i="35" s="1"/>
  <c r="Y4" i="35"/>
  <c r="X4" i="35"/>
  <c r="X27" i="35" s="1"/>
  <c r="W4" i="35"/>
  <c r="W27" i="35" s="1"/>
  <c r="V4" i="35"/>
  <c r="V27" i="35" s="1"/>
  <c r="V30" i="35" s="1"/>
  <c r="U4" i="35"/>
  <c r="T4" i="35"/>
  <c r="T27" i="35" s="1"/>
  <c r="S4" i="35"/>
  <c r="S27" i="35" s="1"/>
  <c r="R4" i="35"/>
  <c r="R27" i="35" s="1"/>
  <c r="M28" i="35" s="1"/>
  <c r="Q4" i="35"/>
  <c r="P4" i="35"/>
  <c r="P27" i="35" s="1"/>
  <c r="O4" i="35"/>
  <c r="O27" i="35" s="1"/>
  <c r="N4" i="35"/>
  <c r="N27" i="35" s="1"/>
  <c r="I28" i="35" s="1"/>
  <c r="M4" i="35"/>
  <c r="L4" i="35"/>
  <c r="K4" i="35"/>
  <c r="K27" i="35" s="1"/>
  <c r="K30" i="35" s="1"/>
  <c r="J4" i="35"/>
  <c r="J27" i="35" s="1"/>
  <c r="J30" i="35" s="1"/>
  <c r="I4" i="35"/>
  <c r="D4" i="35"/>
  <c r="D27" i="35" s="1"/>
  <c r="H3" i="35"/>
  <c r="R37" i="34"/>
  <c r="Q37" i="34"/>
  <c r="P37" i="34"/>
  <c r="O37" i="34"/>
  <c r="N37" i="34"/>
  <c r="M37" i="34"/>
  <c r="L37" i="34"/>
  <c r="K37" i="34"/>
  <c r="J37" i="34"/>
  <c r="I37" i="34"/>
  <c r="H37" i="34"/>
  <c r="D37" i="34"/>
  <c r="R36" i="34"/>
  <c r="Q36" i="34"/>
  <c r="P36" i="34"/>
  <c r="O36" i="34"/>
  <c r="N36" i="34"/>
  <c r="M36" i="34"/>
  <c r="L36" i="34"/>
  <c r="K36" i="34"/>
  <c r="J36" i="34"/>
  <c r="I36" i="34"/>
  <c r="H36" i="34"/>
  <c r="D36" i="34"/>
  <c r="R35" i="34"/>
  <c r="Q35" i="34"/>
  <c r="P35" i="34"/>
  <c r="O35" i="34"/>
  <c r="N35" i="34"/>
  <c r="M35" i="34"/>
  <c r="L35" i="34"/>
  <c r="K35" i="34"/>
  <c r="J35" i="34"/>
  <c r="I35" i="34"/>
  <c r="H35" i="34"/>
  <c r="D35" i="34"/>
  <c r="R34" i="34"/>
  <c r="Q34" i="34"/>
  <c r="P34" i="34"/>
  <c r="O34" i="34"/>
  <c r="N34" i="34"/>
  <c r="M34" i="34"/>
  <c r="L34" i="34"/>
  <c r="K34" i="34"/>
  <c r="J34" i="34"/>
  <c r="I34" i="34"/>
  <c r="H34" i="34"/>
  <c r="D34" i="34"/>
  <c r="R33" i="34"/>
  <c r="Q33" i="34"/>
  <c r="P33" i="34"/>
  <c r="O33" i="34"/>
  <c r="N33" i="34"/>
  <c r="M33" i="34"/>
  <c r="L33" i="34"/>
  <c r="K33" i="34"/>
  <c r="J33" i="34"/>
  <c r="I33" i="34"/>
  <c r="H33" i="34"/>
  <c r="D33" i="34"/>
  <c r="R32" i="34"/>
  <c r="Q32" i="34"/>
  <c r="P32" i="34"/>
  <c r="O32" i="34"/>
  <c r="N32" i="34"/>
  <c r="M32" i="34"/>
  <c r="L32" i="34"/>
  <c r="K32" i="34"/>
  <c r="J32" i="34"/>
  <c r="I32" i="34"/>
  <c r="H32" i="34"/>
  <c r="D32" i="34"/>
  <c r="P29" i="34"/>
  <c r="L29" i="34"/>
  <c r="K27" i="34"/>
  <c r="K30" i="34" s="1"/>
  <c r="R26" i="34"/>
  <c r="R25" i="34"/>
  <c r="Q25" i="34"/>
  <c r="Q26" i="34" s="1"/>
  <c r="P25" i="34"/>
  <c r="P26" i="34" s="1"/>
  <c r="O25" i="34"/>
  <c r="O29" i="34" s="1"/>
  <c r="N25" i="34"/>
  <c r="M25" i="34"/>
  <c r="L25" i="34"/>
  <c r="L26" i="34" s="1"/>
  <c r="K25" i="34"/>
  <c r="K29" i="34" s="1"/>
  <c r="J25" i="34"/>
  <c r="I25" i="34"/>
  <c r="D25" i="34"/>
  <c r="H25" i="34" s="1"/>
  <c r="O23" i="34"/>
  <c r="O24" i="34" s="1"/>
  <c r="K23" i="34"/>
  <c r="J23" i="34"/>
  <c r="R21" i="34"/>
  <c r="Q21" i="34"/>
  <c r="P21" i="34"/>
  <c r="O21" i="34"/>
  <c r="N21" i="34"/>
  <c r="M21" i="34"/>
  <c r="L21" i="34"/>
  <c r="K21" i="34"/>
  <c r="J21" i="34"/>
  <c r="I21" i="34"/>
  <c r="H21" i="34"/>
  <c r="D21" i="34"/>
  <c r="R16" i="34"/>
  <c r="Q16" i="34"/>
  <c r="P16" i="34"/>
  <c r="O16" i="34"/>
  <c r="N16" i="34"/>
  <c r="M16" i="34"/>
  <c r="L16" i="34"/>
  <c r="K16" i="34"/>
  <c r="J16" i="34"/>
  <c r="I16" i="34"/>
  <c r="D16" i="34"/>
  <c r="H16" i="34" s="1"/>
  <c r="R15" i="34"/>
  <c r="Q15" i="34"/>
  <c r="P15" i="34"/>
  <c r="O15" i="34"/>
  <c r="N15" i="34"/>
  <c r="M15" i="34"/>
  <c r="L15" i="34"/>
  <c r="K15" i="34"/>
  <c r="J15" i="34"/>
  <c r="I15" i="34"/>
  <c r="D15" i="34"/>
  <c r="H15" i="34" s="1"/>
  <c r="R14" i="34"/>
  <c r="Q14" i="34"/>
  <c r="P14" i="34"/>
  <c r="O14" i="34"/>
  <c r="N14" i="34"/>
  <c r="M14" i="34"/>
  <c r="L14" i="34"/>
  <c r="K14" i="34"/>
  <c r="J14" i="34"/>
  <c r="I14" i="34"/>
  <c r="D14" i="34"/>
  <c r="H14" i="34" s="1"/>
  <c r="R13" i="34"/>
  <c r="Q13" i="34"/>
  <c r="P13" i="34"/>
  <c r="O13" i="34"/>
  <c r="N13" i="34"/>
  <c r="M13" i="34"/>
  <c r="L13" i="34"/>
  <c r="K13" i="34"/>
  <c r="J13" i="34"/>
  <c r="I13" i="34"/>
  <c r="D13" i="34"/>
  <c r="H13" i="34" s="1"/>
  <c r="R12" i="34"/>
  <c r="Q12" i="34"/>
  <c r="P12" i="34"/>
  <c r="O12" i="34"/>
  <c r="N12" i="34"/>
  <c r="M12" i="34"/>
  <c r="L12" i="34"/>
  <c r="K12" i="34"/>
  <c r="J12" i="34"/>
  <c r="I12" i="34"/>
  <c r="D12" i="34"/>
  <c r="H12" i="34" s="1"/>
  <c r="R11" i="34"/>
  <c r="Q11" i="34"/>
  <c r="P11" i="34"/>
  <c r="O11" i="34"/>
  <c r="N11" i="34"/>
  <c r="M11" i="34"/>
  <c r="L11" i="34"/>
  <c r="K11" i="34"/>
  <c r="J11" i="34"/>
  <c r="I11" i="34"/>
  <c r="D11" i="34"/>
  <c r="H11" i="34" s="1"/>
  <c r="R9" i="34"/>
  <c r="Q9" i="34"/>
  <c r="P9" i="34"/>
  <c r="O9" i="34"/>
  <c r="N9" i="34"/>
  <c r="M9" i="34"/>
  <c r="L9" i="34"/>
  <c r="K9" i="34"/>
  <c r="J9" i="34"/>
  <c r="I9" i="34"/>
  <c r="H9" i="34"/>
  <c r="D9" i="34"/>
  <c r="R8" i="34"/>
  <c r="Q8" i="34"/>
  <c r="P8" i="34"/>
  <c r="O8" i="34"/>
  <c r="N8" i="34"/>
  <c r="M8" i="34"/>
  <c r="L8" i="34"/>
  <c r="K8" i="34"/>
  <c r="J8" i="34"/>
  <c r="I8" i="34"/>
  <c r="H8" i="34"/>
  <c r="D8" i="34"/>
  <c r="R7" i="34"/>
  <c r="Q7" i="34"/>
  <c r="P7" i="34"/>
  <c r="O7" i="34"/>
  <c r="N7" i="34"/>
  <c r="M7" i="34"/>
  <c r="L7" i="34"/>
  <c r="K7" i="34"/>
  <c r="J7" i="34"/>
  <c r="I7" i="34"/>
  <c r="H7" i="34"/>
  <c r="D7" i="34"/>
  <c r="R6" i="34"/>
  <c r="Q6" i="34"/>
  <c r="P6" i="34"/>
  <c r="O6" i="34"/>
  <c r="N6" i="34"/>
  <c r="M6" i="34"/>
  <c r="L6" i="34"/>
  <c r="K6" i="34"/>
  <c r="J6" i="34"/>
  <c r="I6" i="34"/>
  <c r="H6" i="34"/>
  <c r="D6" i="34"/>
  <c r="R5" i="34"/>
  <c r="R23" i="34" s="1"/>
  <c r="Q5" i="34"/>
  <c r="Q23" i="34" s="1"/>
  <c r="Q24" i="34" s="1"/>
  <c r="P5" i="34"/>
  <c r="P23" i="34" s="1"/>
  <c r="O5" i="34"/>
  <c r="N5" i="34"/>
  <c r="N23" i="34" s="1"/>
  <c r="M5" i="34"/>
  <c r="M23" i="34" s="1"/>
  <c r="L5" i="34"/>
  <c r="L23" i="34" s="1"/>
  <c r="K5" i="34"/>
  <c r="J5" i="34"/>
  <c r="I5" i="34"/>
  <c r="I23" i="34" s="1"/>
  <c r="H5" i="34"/>
  <c r="H23" i="34" s="1"/>
  <c r="D5" i="34"/>
  <c r="D23" i="34" s="1"/>
  <c r="R4" i="34"/>
  <c r="R27" i="34" s="1"/>
  <c r="Q4" i="34"/>
  <c r="Q27" i="34" s="1"/>
  <c r="P4" i="34"/>
  <c r="P27" i="34" s="1"/>
  <c r="P28" i="34" s="1"/>
  <c r="O4" i="34"/>
  <c r="O27" i="34" s="1"/>
  <c r="N4" i="34"/>
  <c r="N27" i="34" s="1"/>
  <c r="M4" i="34"/>
  <c r="M27" i="34" s="1"/>
  <c r="H28" i="34" s="1"/>
  <c r="L4" i="34"/>
  <c r="L27" i="34" s="1"/>
  <c r="L30" i="34" s="1"/>
  <c r="K4" i="34"/>
  <c r="J4" i="34"/>
  <c r="J27" i="34" s="1"/>
  <c r="J30" i="34" s="1"/>
  <c r="I4" i="34"/>
  <c r="I27" i="34" s="1"/>
  <c r="H4" i="34"/>
  <c r="H27" i="34" s="1"/>
  <c r="H30" i="34" s="1"/>
  <c r="D4" i="34"/>
  <c r="D27" i="34" s="1"/>
  <c r="H3" i="34"/>
  <c r="Q37" i="33"/>
  <c r="P37" i="33"/>
  <c r="O37" i="33"/>
  <c r="N37" i="33"/>
  <c r="M37" i="33"/>
  <c r="L37" i="33"/>
  <c r="K37" i="33"/>
  <c r="J37" i="33"/>
  <c r="I37" i="33"/>
  <c r="H37" i="33"/>
  <c r="D37" i="33"/>
  <c r="Q36" i="33"/>
  <c r="P36" i="33"/>
  <c r="O36" i="33"/>
  <c r="N36" i="33"/>
  <c r="M36" i="33"/>
  <c r="L36" i="33"/>
  <c r="K36" i="33"/>
  <c r="J36" i="33"/>
  <c r="I36" i="33"/>
  <c r="H36" i="33"/>
  <c r="D36" i="33"/>
  <c r="Q35" i="33"/>
  <c r="P35" i="33"/>
  <c r="O35" i="33"/>
  <c r="N35" i="33"/>
  <c r="M35" i="33"/>
  <c r="L35" i="33"/>
  <c r="K35" i="33"/>
  <c r="J35" i="33"/>
  <c r="I35" i="33"/>
  <c r="D35" i="33"/>
  <c r="H35" i="33" s="1"/>
  <c r="Q34" i="33"/>
  <c r="P34" i="33"/>
  <c r="O34" i="33"/>
  <c r="N34" i="33"/>
  <c r="M34" i="33"/>
  <c r="L34" i="33"/>
  <c r="K34" i="33"/>
  <c r="J34" i="33"/>
  <c r="I34" i="33"/>
  <c r="D34" i="33"/>
  <c r="H34" i="33" s="1"/>
  <c r="Q33" i="33"/>
  <c r="P33" i="33"/>
  <c r="O33" i="33"/>
  <c r="N33" i="33"/>
  <c r="M33" i="33"/>
  <c r="L33" i="33"/>
  <c r="K33" i="33"/>
  <c r="J33" i="33"/>
  <c r="I33" i="33"/>
  <c r="H33" i="33"/>
  <c r="D33" i="33"/>
  <c r="Q32" i="33"/>
  <c r="P32" i="33"/>
  <c r="O32" i="33"/>
  <c r="N32" i="33"/>
  <c r="M32" i="33"/>
  <c r="L32" i="33"/>
  <c r="K32" i="33"/>
  <c r="J32" i="33"/>
  <c r="I32" i="33"/>
  <c r="H32" i="33"/>
  <c r="D32" i="33"/>
  <c r="Q29" i="33"/>
  <c r="N29" i="33"/>
  <c r="M29" i="33"/>
  <c r="J29" i="33"/>
  <c r="I29" i="33"/>
  <c r="Q26" i="33"/>
  <c r="N26" i="33"/>
  <c r="M26" i="33"/>
  <c r="J26" i="33"/>
  <c r="I26" i="33"/>
  <c r="Q25" i="33"/>
  <c r="L26" i="33" s="1"/>
  <c r="P25" i="33"/>
  <c r="P29" i="33" s="1"/>
  <c r="O25" i="33"/>
  <c r="O29" i="33" s="1"/>
  <c r="N25" i="33"/>
  <c r="M25" i="33"/>
  <c r="H26" i="33" s="1"/>
  <c r="L25" i="33"/>
  <c r="L29" i="33" s="1"/>
  <c r="K25" i="33"/>
  <c r="K29" i="33" s="1"/>
  <c r="J25" i="33"/>
  <c r="I25" i="33"/>
  <c r="D26" i="33" s="1"/>
  <c r="H25" i="33"/>
  <c r="H29" i="33" s="1"/>
  <c r="D25" i="33"/>
  <c r="N23" i="33"/>
  <c r="N24" i="33" s="1"/>
  <c r="J23" i="33"/>
  <c r="Q21" i="33"/>
  <c r="P21" i="33"/>
  <c r="O21" i="33"/>
  <c r="N21" i="33"/>
  <c r="M21" i="33"/>
  <c r="L21" i="33"/>
  <c r="K21" i="33"/>
  <c r="J21" i="33"/>
  <c r="I21" i="33"/>
  <c r="H21" i="33"/>
  <c r="D21" i="33"/>
  <c r="Q16" i="33"/>
  <c r="P16" i="33"/>
  <c r="O16" i="33"/>
  <c r="N16" i="33"/>
  <c r="M16" i="33"/>
  <c r="L16" i="33"/>
  <c r="K16" i="33"/>
  <c r="J16" i="33"/>
  <c r="I16" i="33"/>
  <c r="D16" i="33"/>
  <c r="H16" i="33" s="1"/>
  <c r="Q15" i="33"/>
  <c r="P15" i="33"/>
  <c r="O15" i="33"/>
  <c r="N15" i="33"/>
  <c r="M15" i="33"/>
  <c r="L15" i="33"/>
  <c r="K15" i="33"/>
  <c r="J15" i="33"/>
  <c r="I15" i="33"/>
  <c r="D15" i="33"/>
  <c r="H15" i="33" s="1"/>
  <c r="Q14" i="33"/>
  <c r="P14" i="33"/>
  <c r="O14" i="33"/>
  <c r="N14" i="33"/>
  <c r="M14" i="33"/>
  <c r="L14" i="33"/>
  <c r="K14" i="33"/>
  <c r="J14" i="33"/>
  <c r="I14" i="33"/>
  <c r="H14" i="33"/>
  <c r="D14" i="33"/>
  <c r="Q13" i="33"/>
  <c r="P13" i="33"/>
  <c r="O13" i="33"/>
  <c r="N13" i="33"/>
  <c r="M13" i="33"/>
  <c r="L13" i="33"/>
  <c r="K13" i="33"/>
  <c r="J13" i="33"/>
  <c r="I13" i="33"/>
  <c r="H13" i="33"/>
  <c r="D13" i="33"/>
  <c r="Q12" i="33"/>
  <c r="P12" i="33"/>
  <c r="O12" i="33"/>
  <c r="N12" i="33"/>
  <c r="M12" i="33"/>
  <c r="L12" i="33"/>
  <c r="K12" i="33"/>
  <c r="J12" i="33"/>
  <c r="I12" i="33"/>
  <c r="D12" i="33"/>
  <c r="H12" i="33" s="1"/>
  <c r="Q11" i="33"/>
  <c r="P11" i="33"/>
  <c r="O11" i="33"/>
  <c r="N11" i="33"/>
  <c r="M11" i="33"/>
  <c r="L11" i="33"/>
  <c r="K11" i="33"/>
  <c r="J11" i="33"/>
  <c r="I11" i="33"/>
  <c r="D11" i="33"/>
  <c r="H11" i="33" s="1"/>
  <c r="Q9" i="33"/>
  <c r="P9" i="33"/>
  <c r="O9" i="33"/>
  <c r="N9" i="33"/>
  <c r="M9" i="33"/>
  <c r="L9" i="33"/>
  <c r="K9" i="33"/>
  <c r="J9" i="33"/>
  <c r="I9" i="33"/>
  <c r="D9" i="33"/>
  <c r="Q8" i="33"/>
  <c r="P8" i="33"/>
  <c r="O8" i="33"/>
  <c r="N8" i="33"/>
  <c r="M8" i="33"/>
  <c r="L8" i="33"/>
  <c r="K8" i="33"/>
  <c r="J8" i="33"/>
  <c r="I8" i="33"/>
  <c r="D8" i="33"/>
  <c r="H8" i="33" s="1"/>
  <c r="Q7" i="33"/>
  <c r="P7" i="33"/>
  <c r="O7" i="33"/>
  <c r="N7" i="33"/>
  <c r="M7" i="33"/>
  <c r="L7" i="33"/>
  <c r="K7" i="33"/>
  <c r="J7" i="33"/>
  <c r="I7" i="33"/>
  <c r="H7" i="33"/>
  <c r="D7" i="33"/>
  <c r="Q6" i="33"/>
  <c r="P6" i="33"/>
  <c r="O6" i="33"/>
  <c r="N6" i="33"/>
  <c r="M6" i="33"/>
  <c r="L6" i="33"/>
  <c r="K6" i="33"/>
  <c r="J6" i="33"/>
  <c r="I6" i="33"/>
  <c r="H6" i="33"/>
  <c r="D6" i="33"/>
  <c r="Q5" i="33"/>
  <c r="Q23" i="33" s="1"/>
  <c r="P5" i="33"/>
  <c r="P23" i="33" s="1"/>
  <c r="O5" i="33"/>
  <c r="O23" i="33" s="1"/>
  <c r="N5" i="33"/>
  <c r="M5" i="33"/>
  <c r="M23" i="33" s="1"/>
  <c r="L5" i="33"/>
  <c r="L23" i="33" s="1"/>
  <c r="K5" i="33"/>
  <c r="K23" i="33" s="1"/>
  <c r="J5" i="33"/>
  <c r="I5" i="33"/>
  <c r="I23" i="33" s="1"/>
  <c r="D5" i="33"/>
  <c r="D23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J30" i="33" s="1"/>
  <c r="I4" i="33"/>
  <c r="I27" i="33" s="1"/>
  <c r="D4" i="33"/>
  <c r="H4" i="33" s="1"/>
  <c r="H27" i="33" s="1"/>
  <c r="H30" i="33" s="1"/>
  <c r="H3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D32" i="32"/>
  <c r="H32" i="32" s="1"/>
  <c r="Z29" i="32"/>
  <c r="Y29" i="32"/>
  <c r="V29" i="32"/>
  <c r="U29" i="32"/>
  <c r="R29" i="32"/>
  <c r="Q29" i="32"/>
  <c r="N29" i="32"/>
  <c r="M29" i="32"/>
  <c r="J29" i="32"/>
  <c r="I29" i="32"/>
  <c r="Z25" i="32"/>
  <c r="Z26" i="32" s="1"/>
  <c r="Y25" i="32"/>
  <c r="Y26" i="32" s="1"/>
  <c r="X25" i="32"/>
  <c r="X29" i="32" s="1"/>
  <c r="W25" i="32"/>
  <c r="W26" i="32" s="1"/>
  <c r="V25" i="32"/>
  <c r="V26" i="32" s="1"/>
  <c r="U25" i="32"/>
  <c r="U26" i="32" s="1"/>
  <c r="T25" i="32"/>
  <c r="T29" i="32" s="1"/>
  <c r="S25" i="32"/>
  <c r="S29" i="32" s="1"/>
  <c r="R25" i="32"/>
  <c r="Q25" i="32"/>
  <c r="Q26" i="32" s="1"/>
  <c r="P25" i="32"/>
  <c r="P29" i="32" s="1"/>
  <c r="O25" i="32"/>
  <c r="O29" i="32" s="1"/>
  <c r="N25" i="32"/>
  <c r="M25" i="32"/>
  <c r="M26" i="32" s="1"/>
  <c r="L25" i="32"/>
  <c r="L29" i="32" s="1"/>
  <c r="K25" i="32"/>
  <c r="K29" i="32" s="1"/>
  <c r="J25" i="32"/>
  <c r="I25" i="32"/>
  <c r="D26" i="32" s="1"/>
  <c r="H25" i="32"/>
  <c r="H29" i="32" s="1"/>
  <c r="D25" i="32"/>
  <c r="Y23" i="32"/>
  <c r="Y24" i="32" s="1"/>
  <c r="X23" i="32"/>
  <c r="U23" i="32"/>
  <c r="T23" i="32"/>
  <c r="Q23" i="32"/>
  <c r="P23" i="32"/>
  <c r="M23" i="32"/>
  <c r="L23" i="32"/>
  <c r="L24" i="32" s="1"/>
  <c r="I23" i="32"/>
  <c r="Z21" i="32"/>
  <c r="Y21" i="32"/>
  <c r="Y27" i="32" s="1"/>
  <c r="X21" i="32"/>
  <c r="X27" i="32" s="1"/>
  <c r="W21" i="32"/>
  <c r="V21" i="32"/>
  <c r="U21" i="32"/>
  <c r="U27" i="32" s="1"/>
  <c r="T21" i="32"/>
  <c r="T27" i="32" s="1"/>
  <c r="S21" i="32"/>
  <c r="R21" i="32"/>
  <c r="Q21" i="32"/>
  <c r="Q27" i="32" s="1"/>
  <c r="P21" i="32"/>
  <c r="P27" i="32" s="1"/>
  <c r="O21" i="32"/>
  <c r="N21" i="32"/>
  <c r="M21" i="32"/>
  <c r="M27" i="32" s="1"/>
  <c r="L21" i="32"/>
  <c r="L27" i="32" s="1"/>
  <c r="K21" i="32"/>
  <c r="J21" i="32"/>
  <c r="I21" i="32"/>
  <c r="I27" i="32" s="1"/>
  <c r="H21" i="32"/>
  <c r="D21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D16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D15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D14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D13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D12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D11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D9" i="32"/>
  <c r="H9" i="32" s="1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D8" i="32"/>
  <c r="H8" i="32" s="1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D7" i="32"/>
  <c r="H7" i="32" s="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D6" i="32"/>
  <c r="H6" i="32" s="1"/>
  <c r="Z5" i="32"/>
  <c r="Y5" i="32"/>
  <c r="X5" i="32"/>
  <c r="W5" i="32"/>
  <c r="W23" i="32" s="1"/>
  <c r="V5" i="32"/>
  <c r="U5" i="32"/>
  <c r="T5" i="32"/>
  <c r="S5" i="32"/>
  <c r="S23" i="32" s="1"/>
  <c r="R5" i="32"/>
  <c r="Q5" i="32"/>
  <c r="P5" i="32"/>
  <c r="O5" i="32"/>
  <c r="O23" i="32" s="1"/>
  <c r="N5" i="32"/>
  <c r="M5" i="32"/>
  <c r="L5" i="32"/>
  <c r="K5" i="32"/>
  <c r="K23" i="32" s="1"/>
  <c r="J5" i="32"/>
  <c r="I5" i="32"/>
  <c r="D5" i="32"/>
  <c r="D23" i="32" s="1"/>
  <c r="Z4" i="32"/>
  <c r="Z27" i="32" s="1"/>
  <c r="Y4" i="32"/>
  <c r="X4" i="32"/>
  <c r="W4" i="32"/>
  <c r="W27" i="32" s="1"/>
  <c r="V4" i="32"/>
  <c r="V27" i="32" s="1"/>
  <c r="U4" i="32"/>
  <c r="T4" i="32"/>
  <c r="S4" i="32"/>
  <c r="S27" i="32" s="1"/>
  <c r="R4" i="32"/>
  <c r="R27" i="32" s="1"/>
  <c r="Q4" i="32"/>
  <c r="P4" i="32"/>
  <c r="O4" i="32"/>
  <c r="O27" i="32" s="1"/>
  <c r="N4" i="32"/>
  <c r="N27" i="32" s="1"/>
  <c r="M4" i="32"/>
  <c r="L4" i="32"/>
  <c r="K4" i="32"/>
  <c r="K27" i="32" s="1"/>
  <c r="K30" i="32" s="1"/>
  <c r="J4" i="32"/>
  <c r="J27" i="32" s="1"/>
  <c r="J30" i="32" s="1"/>
  <c r="I4" i="32"/>
  <c r="D4" i="32"/>
  <c r="D27" i="32" s="1"/>
  <c r="H3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D35" i="31"/>
  <c r="H35" i="31" s="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D34" i="31"/>
  <c r="H34" i="31" s="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D33" i="31"/>
  <c r="H33" i="31" s="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D32" i="31"/>
  <c r="H32" i="31" s="1"/>
  <c r="Z29" i="31"/>
  <c r="W29" i="31"/>
  <c r="V29" i="31"/>
  <c r="S29" i="31"/>
  <c r="R29" i="31"/>
  <c r="O29" i="31"/>
  <c r="N29" i="31"/>
  <c r="K29" i="31"/>
  <c r="J29" i="31"/>
  <c r="Y27" i="31"/>
  <c r="U27" i="31"/>
  <c r="Y26" i="31"/>
  <c r="I26" i="31"/>
  <c r="Z25" i="31"/>
  <c r="Z26" i="31" s="1"/>
  <c r="Y25" i="31"/>
  <c r="X25" i="31"/>
  <c r="X26" i="31" s="1"/>
  <c r="W25" i="31"/>
  <c r="W26" i="31" s="1"/>
  <c r="V25" i="31"/>
  <c r="V26" i="31" s="1"/>
  <c r="U25" i="31"/>
  <c r="U26" i="31" s="1"/>
  <c r="T25" i="31"/>
  <c r="S25" i="31"/>
  <c r="S26" i="31" s="1"/>
  <c r="R25" i="31"/>
  <c r="R26" i="31" s="1"/>
  <c r="Q25" i="31"/>
  <c r="P25" i="31"/>
  <c r="O25" i="31"/>
  <c r="O26" i="31" s="1"/>
  <c r="N25" i="31"/>
  <c r="N26" i="31" s="1"/>
  <c r="M25" i="31"/>
  <c r="M26" i="31" s="1"/>
  <c r="L25" i="31"/>
  <c r="K25" i="31"/>
  <c r="K26" i="31" s="1"/>
  <c r="J25" i="31"/>
  <c r="J26" i="31" s="1"/>
  <c r="I25" i="31"/>
  <c r="D25" i="31"/>
  <c r="H25" i="31" s="1"/>
  <c r="Y24" i="31"/>
  <c r="I24" i="31"/>
  <c r="Z23" i="31"/>
  <c r="Z24" i="31" s="1"/>
  <c r="Y23" i="31"/>
  <c r="W23" i="31"/>
  <c r="W24" i="31" s="1"/>
  <c r="V23" i="31"/>
  <c r="V24" i="31" s="1"/>
  <c r="U23" i="31"/>
  <c r="S23" i="31"/>
  <c r="R23" i="31"/>
  <c r="R24" i="31" s="1"/>
  <c r="Q23" i="31"/>
  <c r="O23" i="31"/>
  <c r="N23" i="31"/>
  <c r="N24" i="31" s="1"/>
  <c r="M23" i="31"/>
  <c r="K23" i="31"/>
  <c r="J23" i="31"/>
  <c r="J24" i="31" s="1"/>
  <c r="I23" i="31"/>
  <c r="D24" i="31" s="1"/>
  <c r="D23" i="31"/>
  <c r="Z21" i="31"/>
  <c r="Z27" i="31" s="1"/>
  <c r="Y21" i="31"/>
  <c r="X21" i="31"/>
  <c r="W21" i="31"/>
  <c r="W27" i="31" s="1"/>
  <c r="W30" i="31" s="1"/>
  <c r="V21" i="31"/>
  <c r="V27" i="31" s="1"/>
  <c r="U21" i="31"/>
  <c r="T21" i="31"/>
  <c r="S21" i="31"/>
  <c r="S27" i="31" s="1"/>
  <c r="R21" i="31"/>
  <c r="R27" i="31" s="1"/>
  <c r="R30" i="31" s="1"/>
  <c r="Q21" i="31"/>
  <c r="Q27" i="31" s="1"/>
  <c r="P21" i="31"/>
  <c r="O21" i="31"/>
  <c r="O27" i="31" s="1"/>
  <c r="N21" i="31"/>
  <c r="N27" i="31" s="1"/>
  <c r="N30" i="31" s="1"/>
  <c r="M21" i="31"/>
  <c r="M27" i="31" s="1"/>
  <c r="L21" i="31"/>
  <c r="K21" i="31"/>
  <c r="K27" i="31" s="1"/>
  <c r="J21" i="31"/>
  <c r="J27" i="31" s="1"/>
  <c r="J30" i="31" s="1"/>
  <c r="I21" i="31"/>
  <c r="I27" i="31" s="1"/>
  <c r="D21" i="31"/>
  <c r="H21" i="31" s="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D16" i="31"/>
  <c r="H16" i="31" s="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D15" i="31"/>
  <c r="H15" i="31" s="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D14" i="31"/>
  <c r="H14" i="31" s="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D13" i="31"/>
  <c r="H13" i="31" s="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D12" i="31"/>
  <c r="H12" i="31" s="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D11" i="31"/>
  <c r="H11" i="31" s="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D8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D7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D6" i="31"/>
  <c r="Z5" i="31"/>
  <c r="Y5" i="31"/>
  <c r="X5" i="31"/>
  <c r="X23" i="31" s="1"/>
  <c r="W5" i="31"/>
  <c r="V5" i="31"/>
  <c r="U5" i="31"/>
  <c r="T5" i="31"/>
  <c r="T23" i="31" s="1"/>
  <c r="O24" i="31" s="1"/>
  <c r="S5" i="31"/>
  <c r="R5" i="31"/>
  <c r="Q5" i="31"/>
  <c r="P5" i="31"/>
  <c r="P23" i="31" s="1"/>
  <c r="K24" i="31" s="1"/>
  <c r="O5" i="31"/>
  <c r="N5" i="31"/>
  <c r="M5" i="31"/>
  <c r="L5" i="31"/>
  <c r="L23" i="31" s="1"/>
  <c r="K5" i="31"/>
  <c r="J5" i="31"/>
  <c r="I5" i="31"/>
  <c r="H5" i="31"/>
  <c r="H23" i="31" s="1"/>
  <c r="D5" i="31"/>
  <c r="Z4" i="31"/>
  <c r="Y4" i="31"/>
  <c r="X4" i="31"/>
  <c r="X27" i="31" s="1"/>
  <c r="W4" i="31"/>
  <c r="V4" i="31"/>
  <c r="U4" i="31"/>
  <c r="T4" i="31"/>
  <c r="T27" i="31" s="1"/>
  <c r="S4" i="31"/>
  <c r="R4" i="31"/>
  <c r="Q4" i="31"/>
  <c r="P4" i="31"/>
  <c r="P27" i="31" s="1"/>
  <c r="O4" i="31"/>
  <c r="N4" i="31"/>
  <c r="M4" i="31"/>
  <c r="L4" i="31"/>
  <c r="L27" i="31" s="1"/>
  <c r="K4" i="31"/>
  <c r="J4" i="31"/>
  <c r="I4" i="31"/>
  <c r="H4" i="31"/>
  <c r="H27" i="31" s="1"/>
  <c r="D4" i="31"/>
  <c r="H3" i="31"/>
  <c r="S37" i="30"/>
  <c r="R37" i="30"/>
  <c r="Q37" i="30"/>
  <c r="P37" i="30"/>
  <c r="O37" i="30"/>
  <c r="N37" i="30"/>
  <c r="M37" i="30"/>
  <c r="L37" i="30"/>
  <c r="K37" i="30"/>
  <c r="J37" i="30"/>
  <c r="I37" i="30"/>
  <c r="H37" i="30"/>
  <c r="D37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D36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D35" i="30"/>
  <c r="S34" i="30"/>
  <c r="R34" i="30"/>
  <c r="Q34" i="30"/>
  <c r="P34" i="30"/>
  <c r="O34" i="30"/>
  <c r="N34" i="30"/>
  <c r="M34" i="30"/>
  <c r="L34" i="30"/>
  <c r="K34" i="30"/>
  <c r="J34" i="30"/>
  <c r="I34" i="30"/>
  <c r="D34" i="30"/>
  <c r="H34" i="30" s="1"/>
  <c r="S33" i="30"/>
  <c r="R33" i="30"/>
  <c r="Q33" i="30"/>
  <c r="P33" i="30"/>
  <c r="O33" i="30"/>
  <c r="N33" i="30"/>
  <c r="M33" i="30"/>
  <c r="L33" i="30"/>
  <c r="K33" i="30"/>
  <c r="J33" i="30"/>
  <c r="I33" i="30"/>
  <c r="D33" i="30"/>
  <c r="H33" i="30" s="1"/>
  <c r="S32" i="30"/>
  <c r="R32" i="30"/>
  <c r="Q32" i="30"/>
  <c r="P32" i="30"/>
  <c r="O32" i="30"/>
  <c r="N32" i="30"/>
  <c r="M32" i="30"/>
  <c r="L32" i="30"/>
  <c r="K32" i="30"/>
  <c r="J32" i="30"/>
  <c r="I32" i="30"/>
  <c r="D32" i="30"/>
  <c r="H32" i="30" s="1"/>
  <c r="Q29" i="30"/>
  <c r="P29" i="30"/>
  <c r="M29" i="30"/>
  <c r="L29" i="30"/>
  <c r="I29" i="30"/>
  <c r="Q27" i="30"/>
  <c r="M27" i="30"/>
  <c r="I27" i="30"/>
  <c r="R26" i="30"/>
  <c r="S25" i="30"/>
  <c r="N26" i="30" s="1"/>
  <c r="R25" i="30"/>
  <c r="M26" i="30" s="1"/>
  <c r="Q25" i="30"/>
  <c r="Q26" i="30" s="1"/>
  <c r="P25" i="30"/>
  <c r="P26" i="30" s="1"/>
  <c r="O25" i="30"/>
  <c r="J26" i="30" s="1"/>
  <c r="N25" i="30"/>
  <c r="I26" i="30" s="1"/>
  <c r="M25" i="30"/>
  <c r="L25" i="30"/>
  <c r="K25" i="30"/>
  <c r="J25" i="30"/>
  <c r="I25" i="30"/>
  <c r="D25" i="30"/>
  <c r="M23" i="30"/>
  <c r="S21" i="30"/>
  <c r="R21" i="30"/>
  <c r="Q21" i="30"/>
  <c r="P21" i="30"/>
  <c r="O21" i="30"/>
  <c r="N21" i="30"/>
  <c r="M21" i="30"/>
  <c r="L21" i="30"/>
  <c r="K21" i="30"/>
  <c r="J21" i="30"/>
  <c r="I21" i="30"/>
  <c r="D21" i="30"/>
  <c r="H21" i="30" s="1"/>
  <c r="S16" i="30"/>
  <c r="R16" i="30"/>
  <c r="Q16" i="30"/>
  <c r="P16" i="30"/>
  <c r="O16" i="30"/>
  <c r="N16" i="30"/>
  <c r="M16" i="30"/>
  <c r="L16" i="30"/>
  <c r="K16" i="30"/>
  <c r="J16" i="30"/>
  <c r="I16" i="30"/>
  <c r="H16" i="30"/>
  <c r="D16" i="30"/>
  <c r="S15" i="30"/>
  <c r="R15" i="30"/>
  <c r="Q15" i="30"/>
  <c r="P15" i="30"/>
  <c r="O15" i="30"/>
  <c r="N15" i="30"/>
  <c r="M15" i="30"/>
  <c r="L15" i="30"/>
  <c r="K15" i="30"/>
  <c r="J15" i="30"/>
  <c r="I15" i="30"/>
  <c r="D15" i="30"/>
  <c r="H15" i="30" s="1"/>
  <c r="S14" i="30"/>
  <c r="R14" i="30"/>
  <c r="Q14" i="30"/>
  <c r="P14" i="30"/>
  <c r="O14" i="30"/>
  <c r="N14" i="30"/>
  <c r="M14" i="30"/>
  <c r="L14" i="30"/>
  <c r="K14" i="30"/>
  <c r="J14" i="30"/>
  <c r="I14" i="30"/>
  <c r="D14" i="30"/>
  <c r="H14" i="30" s="1"/>
  <c r="S13" i="30"/>
  <c r="R13" i="30"/>
  <c r="Q13" i="30"/>
  <c r="P13" i="30"/>
  <c r="O13" i="30"/>
  <c r="N13" i="30"/>
  <c r="M13" i="30"/>
  <c r="L13" i="30"/>
  <c r="K13" i="30"/>
  <c r="J13" i="30"/>
  <c r="I13" i="30"/>
  <c r="D13" i="30"/>
  <c r="H13" i="30" s="1"/>
  <c r="S12" i="30"/>
  <c r="R12" i="30"/>
  <c r="Q12" i="30"/>
  <c r="P12" i="30"/>
  <c r="O12" i="30"/>
  <c r="N12" i="30"/>
  <c r="M12" i="30"/>
  <c r="L12" i="30"/>
  <c r="K12" i="30"/>
  <c r="J12" i="30"/>
  <c r="I12" i="30"/>
  <c r="H12" i="30"/>
  <c r="D12" i="30"/>
  <c r="S11" i="30"/>
  <c r="R11" i="30"/>
  <c r="Q11" i="30"/>
  <c r="P11" i="30"/>
  <c r="O11" i="30"/>
  <c r="N11" i="30"/>
  <c r="M11" i="30"/>
  <c r="L11" i="30"/>
  <c r="K11" i="30"/>
  <c r="J11" i="30"/>
  <c r="I11" i="30"/>
  <c r="D11" i="30"/>
  <c r="H11" i="30" s="1"/>
  <c r="S9" i="30"/>
  <c r="R9" i="30"/>
  <c r="Q9" i="30"/>
  <c r="P9" i="30"/>
  <c r="O9" i="30"/>
  <c r="N9" i="30"/>
  <c r="M9" i="30"/>
  <c r="L9" i="30"/>
  <c r="K9" i="30"/>
  <c r="J9" i="30"/>
  <c r="I9" i="30"/>
  <c r="D9" i="30"/>
  <c r="S8" i="30"/>
  <c r="R8" i="30"/>
  <c r="Q8" i="30"/>
  <c r="P8" i="30"/>
  <c r="O8" i="30"/>
  <c r="N8" i="30"/>
  <c r="M8" i="30"/>
  <c r="L8" i="30"/>
  <c r="K8" i="30"/>
  <c r="J8" i="30"/>
  <c r="I8" i="30"/>
  <c r="D8" i="30"/>
  <c r="H8" i="30" s="1"/>
  <c r="S7" i="30"/>
  <c r="R7" i="30"/>
  <c r="Q7" i="30"/>
  <c r="P7" i="30"/>
  <c r="O7" i="30"/>
  <c r="N7" i="30"/>
  <c r="M7" i="30"/>
  <c r="L7" i="30"/>
  <c r="K7" i="30"/>
  <c r="J7" i="30"/>
  <c r="I7" i="30"/>
  <c r="H7" i="30"/>
  <c r="D7" i="30"/>
  <c r="S6" i="30"/>
  <c r="R6" i="30"/>
  <c r="Q6" i="30"/>
  <c r="Q23" i="30" s="1"/>
  <c r="P6" i="30"/>
  <c r="O6" i="30"/>
  <c r="N6" i="30"/>
  <c r="M6" i="30"/>
  <c r="L6" i="30"/>
  <c r="K6" i="30"/>
  <c r="J6" i="30"/>
  <c r="I6" i="30"/>
  <c r="I23" i="30" s="1"/>
  <c r="D24" i="30" s="1"/>
  <c r="D6" i="30"/>
  <c r="H6" i="30" s="1"/>
  <c r="S5" i="30"/>
  <c r="S23" i="30" s="1"/>
  <c r="R5" i="30"/>
  <c r="R23" i="30" s="1"/>
  <c r="Q5" i="30"/>
  <c r="P5" i="30"/>
  <c r="P23" i="30" s="1"/>
  <c r="K24" i="30" s="1"/>
  <c r="O5" i="30"/>
  <c r="O23" i="30" s="1"/>
  <c r="N5" i="30"/>
  <c r="N23" i="30" s="1"/>
  <c r="M5" i="30"/>
  <c r="L5" i="30"/>
  <c r="L23" i="30" s="1"/>
  <c r="K5" i="30"/>
  <c r="K23" i="30" s="1"/>
  <c r="J5" i="30"/>
  <c r="J23" i="30" s="1"/>
  <c r="I5" i="30"/>
  <c r="D5" i="30"/>
  <c r="D23" i="30" s="1"/>
  <c r="S4" i="30"/>
  <c r="S27" i="30" s="1"/>
  <c r="R4" i="30"/>
  <c r="Q4" i="30"/>
  <c r="P4" i="30"/>
  <c r="P27" i="30" s="1"/>
  <c r="K28" i="30" s="1"/>
  <c r="O4" i="30"/>
  <c r="O27" i="30" s="1"/>
  <c r="N4" i="30"/>
  <c r="M4" i="30"/>
  <c r="L4" i="30"/>
  <c r="L27" i="30" s="1"/>
  <c r="L28" i="30" s="1"/>
  <c r="K4" i="30"/>
  <c r="K27" i="30" s="1"/>
  <c r="J4" i="30"/>
  <c r="I4" i="30"/>
  <c r="D4" i="30"/>
  <c r="H3" i="30"/>
  <c r="S37" i="29"/>
  <c r="R37" i="29"/>
  <c r="Q37" i="29"/>
  <c r="P37" i="29"/>
  <c r="O37" i="29"/>
  <c r="N37" i="29"/>
  <c r="M37" i="29"/>
  <c r="L37" i="29"/>
  <c r="K37" i="29"/>
  <c r="J37" i="29"/>
  <c r="I37" i="29"/>
  <c r="H37" i="29"/>
  <c r="D37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D35" i="29"/>
  <c r="S34" i="29"/>
  <c r="R34" i="29"/>
  <c r="Q34" i="29"/>
  <c r="P34" i="29"/>
  <c r="O34" i="29"/>
  <c r="N34" i="29"/>
  <c r="M34" i="29"/>
  <c r="L34" i="29"/>
  <c r="K34" i="29"/>
  <c r="J34" i="29"/>
  <c r="I34" i="29"/>
  <c r="D34" i="29"/>
  <c r="H34" i="29" s="1"/>
  <c r="S33" i="29"/>
  <c r="R33" i="29"/>
  <c r="Q33" i="29"/>
  <c r="P33" i="29"/>
  <c r="O33" i="29"/>
  <c r="N33" i="29"/>
  <c r="M33" i="29"/>
  <c r="L33" i="29"/>
  <c r="K33" i="29"/>
  <c r="J33" i="29"/>
  <c r="I33" i="29"/>
  <c r="D33" i="29"/>
  <c r="H33" i="29" s="1"/>
  <c r="S32" i="29"/>
  <c r="R32" i="29"/>
  <c r="Q32" i="29"/>
  <c r="P32" i="29"/>
  <c r="O32" i="29"/>
  <c r="N32" i="29"/>
  <c r="M32" i="29"/>
  <c r="L32" i="29"/>
  <c r="K32" i="29"/>
  <c r="J32" i="29"/>
  <c r="I32" i="29"/>
  <c r="D32" i="29"/>
  <c r="H32" i="29" s="1"/>
  <c r="Q29" i="29"/>
  <c r="P29" i="29"/>
  <c r="M29" i="29"/>
  <c r="L29" i="29"/>
  <c r="I29" i="29"/>
  <c r="Q27" i="29"/>
  <c r="M27" i="29"/>
  <c r="I27" i="29"/>
  <c r="R26" i="29"/>
  <c r="N26" i="29"/>
  <c r="J26" i="29"/>
  <c r="S25" i="29"/>
  <c r="R25" i="29"/>
  <c r="M26" i="29" s="1"/>
  <c r="Q25" i="29"/>
  <c r="Q26" i="29" s="1"/>
  <c r="P25" i="29"/>
  <c r="P26" i="29" s="1"/>
  <c r="O25" i="29"/>
  <c r="N25" i="29"/>
  <c r="I26" i="29" s="1"/>
  <c r="M25" i="29"/>
  <c r="L25" i="29"/>
  <c r="K25" i="29"/>
  <c r="J25" i="29"/>
  <c r="I25" i="29"/>
  <c r="D25" i="29"/>
  <c r="S21" i="29"/>
  <c r="R21" i="29"/>
  <c r="Q21" i="29"/>
  <c r="P21" i="29"/>
  <c r="O21" i="29"/>
  <c r="N21" i="29"/>
  <c r="M21" i="29"/>
  <c r="L21" i="29"/>
  <c r="K21" i="29"/>
  <c r="J21" i="29"/>
  <c r="I21" i="29"/>
  <c r="D21" i="29"/>
  <c r="H21" i="29" s="1"/>
  <c r="S16" i="29"/>
  <c r="R16" i="29"/>
  <c r="Q16" i="29"/>
  <c r="P16" i="29"/>
  <c r="O16" i="29"/>
  <c r="N16" i="29"/>
  <c r="M16" i="29"/>
  <c r="L16" i="29"/>
  <c r="K16" i="29"/>
  <c r="J16" i="29"/>
  <c r="I16" i="29"/>
  <c r="H16" i="29"/>
  <c r="D16" i="29"/>
  <c r="S15" i="29"/>
  <c r="R15" i="29"/>
  <c r="Q15" i="29"/>
  <c r="P15" i="29"/>
  <c r="O15" i="29"/>
  <c r="N15" i="29"/>
  <c r="M15" i="29"/>
  <c r="L15" i="29"/>
  <c r="K15" i="29"/>
  <c r="J15" i="29"/>
  <c r="I15" i="29"/>
  <c r="D15" i="29"/>
  <c r="H15" i="29" s="1"/>
  <c r="S14" i="29"/>
  <c r="R14" i="29"/>
  <c r="Q14" i="29"/>
  <c r="P14" i="29"/>
  <c r="O14" i="29"/>
  <c r="N14" i="29"/>
  <c r="M14" i="29"/>
  <c r="L14" i="29"/>
  <c r="K14" i="29"/>
  <c r="J14" i="29"/>
  <c r="I14" i="29"/>
  <c r="D14" i="29"/>
  <c r="H14" i="29" s="1"/>
  <c r="S13" i="29"/>
  <c r="R13" i="29"/>
  <c r="Q13" i="29"/>
  <c r="P13" i="29"/>
  <c r="O13" i="29"/>
  <c r="N13" i="29"/>
  <c r="M13" i="29"/>
  <c r="L13" i="29"/>
  <c r="K13" i="29"/>
  <c r="J13" i="29"/>
  <c r="I13" i="29"/>
  <c r="D13" i="29"/>
  <c r="H13" i="29" s="1"/>
  <c r="S12" i="29"/>
  <c r="R12" i="29"/>
  <c r="Q12" i="29"/>
  <c r="P12" i="29"/>
  <c r="O12" i="29"/>
  <c r="N12" i="29"/>
  <c r="M12" i="29"/>
  <c r="L12" i="29"/>
  <c r="K12" i="29"/>
  <c r="J12" i="29"/>
  <c r="I12" i="29"/>
  <c r="H12" i="29"/>
  <c r="D12" i="29"/>
  <c r="S11" i="29"/>
  <c r="R11" i="29"/>
  <c r="Q11" i="29"/>
  <c r="P11" i="29"/>
  <c r="O11" i="29"/>
  <c r="N11" i="29"/>
  <c r="M11" i="29"/>
  <c r="L11" i="29"/>
  <c r="K11" i="29"/>
  <c r="J11" i="29"/>
  <c r="I11" i="29"/>
  <c r="D11" i="29"/>
  <c r="H11" i="29" s="1"/>
  <c r="S9" i="29"/>
  <c r="R9" i="29"/>
  <c r="Q9" i="29"/>
  <c r="P9" i="29"/>
  <c r="O9" i="29"/>
  <c r="N9" i="29"/>
  <c r="M9" i="29"/>
  <c r="L9" i="29"/>
  <c r="K9" i="29"/>
  <c r="J9" i="29"/>
  <c r="I9" i="29"/>
  <c r="D9" i="29"/>
  <c r="S8" i="29"/>
  <c r="R8" i="29"/>
  <c r="Q8" i="29"/>
  <c r="P8" i="29"/>
  <c r="O8" i="29"/>
  <c r="N8" i="29"/>
  <c r="M8" i="29"/>
  <c r="L8" i="29"/>
  <c r="K8" i="29"/>
  <c r="J8" i="29"/>
  <c r="I8" i="29"/>
  <c r="D8" i="29"/>
  <c r="H8" i="29" s="1"/>
  <c r="S7" i="29"/>
  <c r="R7" i="29"/>
  <c r="Q7" i="29"/>
  <c r="P7" i="29"/>
  <c r="O7" i="29"/>
  <c r="N7" i="29"/>
  <c r="M7" i="29"/>
  <c r="L7" i="29"/>
  <c r="K7" i="29"/>
  <c r="J7" i="29"/>
  <c r="I7" i="29"/>
  <c r="H7" i="29"/>
  <c r="D7" i="29"/>
  <c r="S6" i="29"/>
  <c r="R6" i="29"/>
  <c r="Q6" i="29"/>
  <c r="Q23" i="29" s="1"/>
  <c r="P6" i="29"/>
  <c r="O6" i="29"/>
  <c r="N6" i="29"/>
  <c r="M6" i="29"/>
  <c r="M23" i="29" s="1"/>
  <c r="L6" i="29"/>
  <c r="K6" i="29"/>
  <c r="J6" i="29"/>
  <c r="I6" i="29"/>
  <c r="I23" i="29" s="1"/>
  <c r="D24" i="29" s="1"/>
  <c r="D6" i="29"/>
  <c r="H6" i="29" s="1"/>
  <c r="S5" i="29"/>
  <c r="S23" i="29" s="1"/>
  <c r="R5" i="29"/>
  <c r="R23" i="29" s="1"/>
  <c r="Q5" i="29"/>
  <c r="P5" i="29"/>
  <c r="P23" i="29" s="1"/>
  <c r="K24" i="29" s="1"/>
  <c r="O5" i="29"/>
  <c r="O23" i="29" s="1"/>
  <c r="N5" i="29"/>
  <c r="N23" i="29" s="1"/>
  <c r="M5" i="29"/>
  <c r="L5" i="29"/>
  <c r="L23" i="29" s="1"/>
  <c r="K5" i="29"/>
  <c r="K23" i="29" s="1"/>
  <c r="J5" i="29"/>
  <c r="J23" i="29" s="1"/>
  <c r="I5" i="29"/>
  <c r="D5" i="29"/>
  <c r="D23" i="29" s="1"/>
  <c r="S4" i="29"/>
  <c r="S27" i="29" s="1"/>
  <c r="R4" i="29"/>
  <c r="Q4" i="29"/>
  <c r="P4" i="29"/>
  <c r="P27" i="29" s="1"/>
  <c r="K28" i="29" s="1"/>
  <c r="O4" i="29"/>
  <c r="O27" i="29" s="1"/>
  <c r="N4" i="29"/>
  <c r="M4" i="29"/>
  <c r="L4" i="29"/>
  <c r="L27" i="29" s="1"/>
  <c r="L30" i="29" s="1"/>
  <c r="K4" i="29"/>
  <c r="K27" i="29" s="1"/>
  <c r="J4" i="29"/>
  <c r="I4" i="29"/>
  <c r="D4" i="29"/>
  <c r="H3" i="29"/>
  <c r="Q37" i="28"/>
  <c r="P37" i="28"/>
  <c r="O37" i="28"/>
  <c r="N37" i="28"/>
  <c r="M37" i="28"/>
  <c r="L37" i="28"/>
  <c r="K37" i="28"/>
  <c r="J37" i="28"/>
  <c r="I37" i="28"/>
  <c r="H37" i="28"/>
  <c r="D37" i="28"/>
  <c r="Q36" i="28"/>
  <c r="P36" i="28"/>
  <c r="O36" i="28"/>
  <c r="N36" i="28"/>
  <c r="M36" i="28"/>
  <c r="L36" i="28"/>
  <c r="K36" i="28"/>
  <c r="J36" i="28"/>
  <c r="I36" i="28"/>
  <c r="H36" i="28"/>
  <c r="D36" i="28"/>
  <c r="Q35" i="28"/>
  <c r="P35" i="28"/>
  <c r="O35" i="28"/>
  <c r="N35" i="28"/>
  <c r="M35" i="28"/>
  <c r="L35" i="28"/>
  <c r="K35" i="28"/>
  <c r="J35" i="28"/>
  <c r="I35" i="28"/>
  <c r="D35" i="28"/>
  <c r="H35" i="28" s="1"/>
  <c r="Q34" i="28"/>
  <c r="P34" i="28"/>
  <c r="O34" i="28"/>
  <c r="N34" i="28"/>
  <c r="M34" i="28"/>
  <c r="L34" i="28"/>
  <c r="K34" i="28"/>
  <c r="J34" i="28"/>
  <c r="I34" i="28"/>
  <c r="D34" i="28"/>
  <c r="H34" i="28" s="1"/>
  <c r="Q33" i="28"/>
  <c r="P33" i="28"/>
  <c r="O33" i="28"/>
  <c r="N33" i="28"/>
  <c r="M33" i="28"/>
  <c r="L33" i="28"/>
  <c r="K33" i="28"/>
  <c r="J33" i="28"/>
  <c r="I33" i="28"/>
  <c r="H33" i="28"/>
  <c r="D33" i="28"/>
  <c r="Q32" i="28"/>
  <c r="P32" i="28"/>
  <c r="O32" i="28"/>
  <c r="N32" i="28"/>
  <c r="M32" i="28"/>
  <c r="L32" i="28"/>
  <c r="K32" i="28"/>
  <c r="J32" i="28"/>
  <c r="I32" i="28"/>
  <c r="D32" i="28"/>
  <c r="H32" i="28" s="1"/>
  <c r="Q29" i="28"/>
  <c r="P29" i="28"/>
  <c r="M29" i="28"/>
  <c r="L29" i="28"/>
  <c r="I29" i="28"/>
  <c r="H29" i="28"/>
  <c r="Q26" i="28"/>
  <c r="P26" i="28"/>
  <c r="N26" i="28"/>
  <c r="M26" i="28"/>
  <c r="L26" i="28"/>
  <c r="I26" i="28"/>
  <c r="H26" i="28"/>
  <c r="Q25" i="28"/>
  <c r="P25" i="28"/>
  <c r="O25" i="28"/>
  <c r="N25" i="28"/>
  <c r="M25" i="28"/>
  <c r="L25" i="28"/>
  <c r="K25" i="28"/>
  <c r="J25" i="28"/>
  <c r="I25" i="28"/>
  <c r="D26" i="28" s="1"/>
  <c r="D25" i="28"/>
  <c r="H25" i="28" s="1"/>
  <c r="N24" i="28"/>
  <c r="Q23" i="28"/>
  <c r="M23" i="28"/>
  <c r="I23" i="28"/>
  <c r="Q21" i="28"/>
  <c r="P21" i="28"/>
  <c r="O21" i="28"/>
  <c r="N21" i="28"/>
  <c r="M21" i="28"/>
  <c r="L21" i="28"/>
  <c r="K21" i="28"/>
  <c r="J21" i="28"/>
  <c r="I21" i="28"/>
  <c r="H21" i="28"/>
  <c r="D21" i="28"/>
  <c r="Q16" i="28"/>
  <c r="P16" i="28"/>
  <c r="O16" i="28"/>
  <c r="N16" i="28"/>
  <c r="M16" i="28"/>
  <c r="L16" i="28"/>
  <c r="K16" i="28"/>
  <c r="J16" i="28"/>
  <c r="I16" i="28"/>
  <c r="D16" i="28"/>
  <c r="H16" i="28" s="1"/>
  <c r="Q15" i="28"/>
  <c r="P15" i="28"/>
  <c r="O15" i="28"/>
  <c r="N15" i="28"/>
  <c r="M15" i="28"/>
  <c r="L15" i="28"/>
  <c r="K15" i="28"/>
  <c r="J15" i="28"/>
  <c r="I15" i="28"/>
  <c r="D15" i="28"/>
  <c r="H15" i="28" s="1"/>
  <c r="Q14" i="28"/>
  <c r="P14" i="28"/>
  <c r="O14" i="28"/>
  <c r="N14" i="28"/>
  <c r="M14" i="28"/>
  <c r="L14" i="28"/>
  <c r="K14" i="28"/>
  <c r="J14" i="28"/>
  <c r="I14" i="28"/>
  <c r="H14" i="28"/>
  <c r="D14" i="28"/>
  <c r="Q13" i="28"/>
  <c r="P13" i="28"/>
  <c r="O13" i="28"/>
  <c r="N13" i="28"/>
  <c r="M13" i="28"/>
  <c r="L13" i="28"/>
  <c r="K13" i="28"/>
  <c r="J13" i="28"/>
  <c r="I13" i="28"/>
  <c r="D13" i="28"/>
  <c r="H13" i="28" s="1"/>
  <c r="Q12" i="28"/>
  <c r="P12" i="28"/>
  <c r="O12" i="28"/>
  <c r="N12" i="28"/>
  <c r="M12" i="28"/>
  <c r="L12" i="28"/>
  <c r="K12" i="28"/>
  <c r="J12" i="28"/>
  <c r="I12" i="28"/>
  <c r="D12" i="28"/>
  <c r="H12" i="28" s="1"/>
  <c r="Q11" i="28"/>
  <c r="P11" i="28"/>
  <c r="O11" i="28"/>
  <c r="N11" i="28"/>
  <c r="M11" i="28"/>
  <c r="L11" i="28"/>
  <c r="K11" i="28"/>
  <c r="J11" i="28"/>
  <c r="I11" i="28"/>
  <c r="D11" i="28"/>
  <c r="H11" i="28" s="1"/>
  <c r="Q9" i="28"/>
  <c r="P9" i="28"/>
  <c r="O9" i="28"/>
  <c r="N9" i="28"/>
  <c r="M9" i="28"/>
  <c r="L9" i="28"/>
  <c r="K9" i="28"/>
  <c r="J9" i="28"/>
  <c r="I9" i="28"/>
  <c r="D9" i="28"/>
  <c r="H9" i="28" s="1"/>
  <c r="Q8" i="28"/>
  <c r="P8" i="28"/>
  <c r="O8" i="28"/>
  <c r="N8" i="28"/>
  <c r="M8" i="28"/>
  <c r="L8" i="28"/>
  <c r="K8" i="28"/>
  <c r="J8" i="28"/>
  <c r="I8" i="28"/>
  <c r="D8" i="28"/>
  <c r="H8" i="28" s="1"/>
  <c r="Q7" i="28"/>
  <c r="P7" i="28"/>
  <c r="O7" i="28"/>
  <c r="N7" i="28"/>
  <c r="M7" i="28"/>
  <c r="L7" i="28"/>
  <c r="K7" i="28"/>
  <c r="J7" i="28"/>
  <c r="I7" i="28"/>
  <c r="H7" i="28"/>
  <c r="D7" i="28"/>
  <c r="Q6" i="28"/>
  <c r="P6" i="28"/>
  <c r="O6" i="28"/>
  <c r="N6" i="28"/>
  <c r="M6" i="28"/>
  <c r="L6" i="28"/>
  <c r="K6" i="28"/>
  <c r="J6" i="28"/>
  <c r="I6" i="28"/>
  <c r="D6" i="28"/>
  <c r="H6" i="28" s="1"/>
  <c r="Q5" i="28"/>
  <c r="P5" i="28"/>
  <c r="P23" i="28" s="1"/>
  <c r="O5" i="28"/>
  <c r="O23" i="28" s="1"/>
  <c r="O24" i="28" s="1"/>
  <c r="N5" i="28"/>
  <c r="N23" i="28" s="1"/>
  <c r="M5" i="28"/>
  <c r="L5" i="28"/>
  <c r="L23" i="28" s="1"/>
  <c r="K5" i="28"/>
  <c r="K23" i="28" s="1"/>
  <c r="J5" i="28"/>
  <c r="J23" i="28" s="1"/>
  <c r="I5" i="28"/>
  <c r="D5" i="28"/>
  <c r="D23" i="28" s="1"/>
  <c r="Q4" i="28"/>
  <c r="Q27" i="28" s="1"/>
  <c r="P4" i="28"/>
  <c r="O4" i="28"/>
  <c r="O27" i="28" s="1"/>
  <c r="N4" i="28"/>
  <c r="N27" i="28" s="1"/>
  <c r="M4" i="28"/>
  <c r="M27" i="28" s="1"/>
  <c r="L4" i="28"/>
  <c r="K4" i="28"/>
  <c r="K27" i="28" s="1"/>
  <c r="J4" i="28"/>
  <c r="J27" i="28" s="1"/>
  <c r="J30" i="28" s="1"/>
  <c r="I4" i="28"/>
  <c r="I27" i="28" s="1"/>
  <c r="D4" i="28"/>
  <c r="H4" i="28" s="1"/>
  <c r="H3" i="28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D37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D35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D34" i="27"/>
  <c r="H34" i="27" s="1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D33" i="27"/>
  <c r="H33" i="27" s="1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D32" i="27"/>
  <c r="H32" i="27" s="1"/>
  <c r="U29" i="27"/>
  <c r="T29" i="27"/>
  <c r="Q29" i="27"/>
  <c r="P29" i="27"/>
  <c r="M29" i="27"/>
  <c r="L29" i="27"/>
  <c r="I29" i="27"/>
  <c r="L28" i="27"/>
  <c r="U27" i="27"/>
  <c r="Q27" i="27"/>
  <c r="M27" i="27"/>
  <c r="I27" i="27"/>
  <c r="V26" i="27"/>
  <c r="R26" i="27"/>
  <c r="N26" i="27"/>
  <c r="J26" i="27"/>
  <c r="W25" i="27"/>
  <c r="V25" i="27"/>
  <c r="Q26" i="27" s="1"/>
  <c r="U25" i="27"/>
  <c r="U26" i="27" s="1"/>
  <c r="T25" i="27"/>
  <c r="T26" i="27" s="1"/>
  <c r="S25" i="27"/>
  <c r="R25" i="27"/>
  <c r="M26" i="27" s="1"/>
  <c r="Q25" i="27"/>
  <c r="L26" i="27" s="1"/>
  <c r="P25" i="27"/>
  <c r="K26" i="27" s="1"/>
  <c r="O25" i="27"/>
  <c r="N25" i="27"/>
  <c r="I26" i="27" s="1"/>
  <c r="M25" i="27"/>
  <c r="L25" i="27"/>
  <c r="K25" i="27"/>
  <c r="J25" i="27"/>
  <c r="I25" i="27"/>
  <c r="D25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D21" i="27"/>
  <c r="H21" i="27" s="1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D16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D15" i="27"/>
  <c r="H15" i="27" s="1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D14" i="27"/>
  <c r="H14" i="27" s="1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D13" i="27"/>
  <c r="H13" i="27" s="1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D12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D11" i="27"/>
  <c r="H11" i="27" s="1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D9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D8" i="27"/>
  <c r="H8" i="27" s="1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D7" i="27"/>
  <c r="W6" i="27"/>
  <c r="V6" i="27"/>
  <c r="U6" i="27"/>
  <c r="U23" i="27" s="1"/>
  <c r="T6" i="27"/>
  <c r="S6" i="27"/>
  <c r="R6" i="27"/>
  <c r="Q6" i="27"/>
  <c r="Q23" i="27" s="1"/>
  <c r="L24" i="27" s="1"/>
  <c r="P6" i="27"/>
  <c r="O6" i="27"/>
  <c r="N6" i="27"/>
  <c r="M6" i="27"/>
  <c r="M23" i="27" s="1"/>
  <c r="L6" i="27"/>
  <c r="K6" i="27"/>
  <c r="J6" i="27"/>
  <c r="I6" i="27"/>
  <c r="I23" i="27" s="1"/>
  <c r="D24" i="27" s="1"/>
  <c r="D6" i="27"/>
  <c r="H6" i="27" s="1"/>
  <c r="W5" i="27"/>
  <c r="W23" i="27" s="1"/>
  <c r="V5" i="27"/>
  <c r="V23" i="27" s="1"/>
  <c r="U5" i="27"/>
  <c r="T5" i="27"/>
  <c r="T23" i="27" s="1"/>
  <c r="O24" i="27" s="1"/>
  <c r="S5" i="27"/>
  <c r="S23" i="27" s="1"/>
  <c r="R5" i="27"/>
  <c r="R23" i="27" s="1"/>
  <c r="Q5" i="27"/>
  <c r="P5" i="27"/>
  <c r="P23" i="27" s="1"/>
  <c r="K24" i="27" s="1"/>
  <c r="O5" i="27"/>
  <c r="O23" i="27" s="1"/>
  <c r="N5" i="27"/>
  <c r="N23" i="27" s="1"/>
  <c r="M5" i="27"/>
  <c r="L5" i="27"/>
  <c r="L23" i="27" s="1"/>
  <c r="K5" i="27"/>
  <c r="K23" i="27" s="1"/>
  <c r="J5" i="27"/>
  <c r="J23" i="27" s="1"/>
  <c r="I5" i="27"/>
  <c r="D5" i="27"/>
  <c r="D23" i="27" s="1"/>
  <c r="W4" i="27"/>
  <c r="W27" i="27" s="1"/>
  <c r="V4" i="27"/>
  <c r="U4" i="27"/>
  <c r="T4" i="27"/>
  <c r="T27" i="27" s="1"/>
  <c r="O28" i="27" s="1"/>
  <c r="S4" i="27"/>
  <c r="S27" i="27" s="1"/>
  <c r="R4" i="27"/>
  <c r="Q4" i="27"/>
  <c r="P4" i="27"/>
  <c r="P27" i="27" s="1"/>
  <c r="K28" i="27" s="1"/>
  <c r="O4" i="27"/>
  <c r="O27" i="27" s="1"/>
  <c r="N4" i="27"/>
  <c r="M4" i="27"/>
  <c r="L4" i="27"/>
  <c r="L27" i="27" s="1"/>
  <c r="K4" i="27"/>
  <c r="K27" i="27" s="1"/>
  <c r="J4" i="27"/>
  <c r="I4" i="27"/>
  <c r="D4" i="27"/>
  <c r="H3" i="27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D37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D35" i="26"/>
  <c r="H35" i="26" s="1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D34" i="26"/>
  <c r="H34" i="26" s="1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D33" i="26"/>
  <c r="H33" i="26" s="1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D32" i="26"/>
  <c r="H32" i="26" s="1"/>
  <c r="U30" i="26"/>
  <c r="Z29" i="26"/>
  <c r="Y29" i="26"/>
  <c r="X29" i="26"/>
  <c r="U29" i="26"/>
  <c r="T29" i="26"/>
  <c r="Q29" i="26"/>
  <c r="P29" i="26"/>
  <c r="M29" i="26"/>
  <c r="L29" i="26"/>
  <c r="I29" i="26"/>
  <c r="S28" i="26"/>
  <c r="W27" i="26"/>
  <c r="S27" i="26"/>
  <c r="D27" i="26"/>
  <c r="K26" i="26"/>
  <c r="Z25" i="26"/>
  <c r="Z26" i="26" s="1"/>
  <c r="Y25" i="26"/>
  <c r="Y26" i="26" s="1"/>
  <c r="X25" i="26"/>
  <c r="X26" i="26" s="1"/>
  <c r="W25" i="26"/>
  <c r="V25" i="26"/>
  <c r="V26" i="26" s="1"/>
  <c r="U25" i="26"/>
  <c r="U26" i="26" s="1"/>
  <c r="T25" i="26"/>
  <c r="T26" i="26" s="1"/>
  <c r="S25" i="26"/>
  <c r="S26" i="26" s="1"/>
  <c r="R25" i="26"/>
  <c r="Q25" i="26"/>
  <c r="Q26" i="26" s="1"/>
  <c r="P25" i="26"/>
  <c r="P26" i="26" s="1"/>
  <c r="O25" i="26"/>
  <c r="O26" i="26" s="1"/>
  <c r="N25" i="26"/>
  <c r="M25" i="26"/>
  <c r="M26" i="26" s="1"/>
  <c r="L25" i="26"/>
  <c r="L26" i="26" s="1"/>
  <c r="K25" i="26"/>
  <c r="J25" i="26"/>
  <c r="I25" i="26"/>
  <c r="I26" i="26" s="1"/>
  <c r="D25" i="26"/>
  <c r="H25" i="26" s="1"/>
  <c r="H26" i="26" s="1"/>
  <c r="O24" i="26"/>
  <c r="K24" i="26"/>
  <c r="D24" i="26"/>
  <c r="Y23" i="26"/>
  <c r="Y24" i="26" s="1"/>
  <c r="X23" i="26"/>
  <c r="X24" i="26" s="1"/>
  <c r="W23" i="26"/>
  <c r="U23" i="26"/>
  <c r="T23" i="26"/>
  <c r="T24" i="26" s="1"/>
  <c r="S23" i="26"/>
  <c r="Q23" i="26"/>
  <c r="P23" i="26"/>
  <c r="P24" i="26" s="1"/>
  <c r="O23" i="26"/>
  <c r="M23" i="26"/>
  <c r="L23" i="26"/>
  <c r="L24" i="26" s="1"/>
  <c r="K23" i="26"/>
  <c r="I23" i="26"/>
  <c r="D23" i="26"/>
  <c r="Z21" i="26"/>
  <c r="Y21" i="26"/>
  <c r="Y27" i="26" s="1"/>
  <c r="Y30" i="26" s="1"/>
  <c r="X21" i="26"/>
  <c r="X27" i="26" s="1"/>
  <c r="W21" i="26"/>
  <c r="V21" i="26"/>
  <c r="U21" i="26"/>
  <c r="U27" i="26" s="1"/>
  <c r="P28" i="26" s="1"/>
  <c r="T21" i="26"/>
  <c r="T27" i="26" s="1"/>
  <c r="S21" i="26"/>
  <c r="R21" i="26"/>
  <c r="Q21" i="26"/>
  <c r="Q27" i="26" s="1"/>
  <c r="L28" i="26" s="1"/>
  <c r="P21" i="26"/>
  <c r="P27" i="26" s="1"/>
  <c r="O21" i="26"/>
  <c r="O27" i="26" s="1"/>
  <c r="N21" i="26"/>
  <c r="M21" i="26"/>
  <c r="M27" i="26" s="1"/>
  <c r="M30" i="26" s="1"/>
  <c r="L21" i="26"/>
  <c r="L27" i="26" s="1"/>
  <c r="K21" i="26"/>
  <c r="J21" i="26"/>
  <c r="I21" i="26"/>
  <c r="I27" i="26" s="1"/>
  <c r="I30" i="26" s="1"/>
  <c r="D21" i="26"/>
  <c r="H21" i="26" s="1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D16" i="26"/>
  <c r="H16" i="26" s="1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D15" i="26"/>
  <c r="H15" i="26" s="1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D14" i="26"/>
  <c r="H14" i="26" s="1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D13" i="26"/>
  <c r="H13" i="26" s="1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D12" i="26"/>
  <c r="H12" i="26" s="1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D11" i="26"/>
  <c r="H11" i="26" s="1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D9" i="26"/>
  <c r="H9" i="26" s="1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D8" i="26"/>
  <c r="H8" i="26" s="1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D7" i="26"/>
  <c r="H7" i="26" s="1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D6" i="26"/>
  <c r="H6" i="26" s="1"/>
  <c r="Z5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D5" i="26"/>
  <c r="H5" i="26" s="1"/>
  <c r="H23" i="26" s="1"/>
  <c r="H24" i="26" s="1"/>
  <c r="Z4" i="26"/>
  <c r="Z27" i="26" s="1"/>
  <c r="Y4" i="26"/>
  <c r="X4" i="26"/>
  <c r="W4" i="26"/>
  <c r="V4" i="26"/>
  <c r="V27" i="26" s="1"/>
  <c r="U4" i="26"/>
  <c r="T4" i="26"/>
  <c r="S4" i="26"/>
  <c r="R4" i="26"/>
  <c r="R27" i="26" s="1"/>
  <c r="Q4" i="26"/>
  <c r="P4" i="26"/>
  <c r="O4" i="26"/>
  <c r="N4" i="26"/>
  <c r="N27" i="26" s="1"/>
  <c r="M4" i="26"/>
  <c r="L4" i="26"/>
  <c r="K4" i="26"/>
  <c r="J4" i="26"/>
  <c r="J27" i="26" s="1"/>
  <c r="I4" i="26"/>
  <c r="D4" i="26"/>
  <c r="H4" i="26" s="1"/>
  <c r="H27" i="26" s="1"/>
  <c r="H30" i="26" s="1"/>
  <c r="H3" i="26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D37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D35" i="25"/>
  <c r="H35" i="25" s="1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D34" i="25"/>
  <c r="H34" i="25" s="1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D33" i="25"/>
  <c r="H33" i="25" s="1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D32" i="25"/>
  <c r="W30" i="25"/>
  <c r="O30" i="25"/>
  <c r="Z29" i="25"/>
  <c r="W29" i="25"/>
  <c r="S29" i="25"/>
  <c r="R29" i="25"/>
  <c r="O29" i="25"/>
  <c r="K29" i="25"/>
  <c r="J29" i="25"/>
  <c r="V27" i="25"/>
  <c r="V30" i="25" s="1"/>
  <c r="N27" i="25"/>
  <c r="N30" i="25" s="1"/>
  <c r="Z26" i="25"/>
  <c r="R26" i="25"/>
  <c r="J26" i="25"/>
  <c r="Z25" i="25"/>
  <c r="Y25" i="25"/>
  <c r="X25" i="25"/>
  <c r="X26" i="25" s="1"/>
  <c r="W25" i="25"/>
  <c r="W26" i="25" s="1"/>
  <c r="V25" i="25"/>
  <c r="V29" i="25" s="1"/>
  <c r="U25" i="25"/>
  <c r="T25" i="25"/>
  <c r="S25" i="25"/>
  <c r="S26" i="25" s="1"/>
  <c r="R25" i="25"/>
  <c r="Q25" i="25"/>
  <c r="P25" i="25"/>
  <c r="O25" i="25"/>
  <c r="O26" i="25" s="1"/>
  <c r="N25" i="25"/>
  <c r="N29" i="25" s="1"/>
  <c r="M25" i="25"/>
  <c r="L25" i="25"/>
  <c r="K25" i="25"/>
  <c r="K26" i="25" s="1"/>
  <c r="J25" i="25"/>
  <c r="I25" i="25"/>
  <c r="D25" i="25"/>
  <c r="H25" i="25" s="1"/>
  <c r="V24" i="25"/>
  <c r="N24" i="25"/>
  <c r="Z23" i="25"/>
  <c r="U24" i="25" s="1"/>
  <c r="W23" i="25"/>
  <c r="W24" i="25" s="1"/>
  <c r="V23" i="25"/>
  <c r="U23" i="25"/>
  <c r="P24" i="25" s="1"/>
  <c r="S23" i="25"/>
  <c r="R23" i="25"/>
  <c r="R24" i="25" s="1"/>
  <c r="O23" i="25"/>
  <c r="N23" i="25"/>
  <c r="I24" i="25" s="1"/>
  <c r="K23" i="25"/>
  <c r="J23" i="25"/>
  <c r="J24" i="25" s="1"/>
  <c r="D23" i="25"/>
  <c r="Z21" i="25"/>
  <c r="Y21" i="25"/>
  <c r="X21" i="25"/>
  <c r="W21" i="25"/>
  <c r="W27" i="25" s="1"/>
  <c r="W28" i="25" s="1"/>
  <c r="V21" i="25"/>
  <c r="U21" i="25"/>
  <c r="T21" i="25"/>
  <c r="S21" i="25"/>
  <c r="S27" i="25" s="1"/>
  <c r="S30" i="25" s="1"/>
  <c r="R21" i="25"/>
  <c r="Q21" i="25"/>
  <c r="P21" i="25"/>
  <c r="O21" i="25"/>
  <c r="O27" i="25" s="1"/>
  <c r="N21" i="25"/>
  <c r="M21" i="25"/>
  <c r="L21" i="25"/>
  <c r="K21" i="25"/>
  <c r="K27" i="25" s="1"/>
  <c r="K30" i="25" s="1"/>
  <c r="J21" i="25"/>
  <c r="I21" i="25"/>
  <c r="D21" i="25"/>
  <c r="H21" i="25" s="1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D16" i="25"/>
  <c r="H16" i="25" s="1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D15" i="25"/>
  <c r="H15" i="25" s="1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D14" i="25"/>
  <c r="H14" i="25" s="1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D13" i="25"/>
  <c r="H13" i="25" s="1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D12" i="25"/>
  <c r="H12" i="25" s="1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D11" i="25"/>
  <c r="H11" i="25" s="1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D9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D8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D7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D6" i="25"/>
  <c r="Z5" i="25"/>
  <c r="Y5" i="25"/>
  <c r="Y23" i="25" s="1"/>
  <c r="X5" i="25"/>
  <c r="X23" i="25" s="1"/>
  <c r="W5" i="25"/>
  <c r="V5" i="25"/>
  <c r="U5" i="25"/>
  <c r="T5" i="25"/>
  <c r="T23" i="25" s="1"/>
  <c r="O24" i="25" s="1"/>
  <c r="S5" i="25"/>
  <c r="R5" i="25"/>
  <c r="Q5" i="25"/>
  <c r="Q23" i="25" s="1"/>
  <c r="L24" i="25" s="1"/>
  <c r="P5" i="25"/>
  <c r="P23" i="25" s="1"/>
  <c r="K24" i="25" s="1"/>
  <c r="O5" i="25"/>
  <c r="N5" i="25"/>
  <c r="M5" i="25"/>
  <c r="M23" i="25" s="1"/>
  <c r="L5" i="25"/>
  <c r="L23" i="25" s="1"/>
  <c r="K5" i="25"/>
  <c r="J5" i="25"/>
  <c r="I5" i="25"/>
  <c r="I23" i="25" s="1"/>
  <c r="D24" i="25" s="1"/>
  <c r="H5" i="25"/>
  <c r="H23" i="25" s="1"/>
  <c r="D5" i="25"/>
  <c r="Z4" i="25"/>
  <c r="Y4" i="25"/>
  <c r="X4" i="25"/>
  <c r="X27" i="25" s="1"/>
  <c r="W4" i="25"/>
  <c r="V4" i="25"/>
  <c r="U4" i="25"/>
  <c r="U27" i="25" s="1"/>
  <c r="T4" i="25"/>
  <c r="T27" i="25" s="1"/>
  <c r="O28" i="25" s="1"/>
  <c r="S4" i="25"/>
  <c r="R4" i="25"/>
  <c r="Q4" i="25"/>
  <c r="P4" i="25"/>
  <c r="P27" i="25" s="1"/>
  <c r="K28" i="25" s="1"/>
  <c r="O4" i="25"/>
  <c r="N4" i="25"/>
  <c r="M4" i="25"/>
  <c r="M27" i="25" s="1"/>
  <c r="L4" i="25"/>
  <c r="L27" i="25" s="1"/>
  <c r="K4" i="25"/>
  <c r="J4" i="25"/>
  <c r="I4" i="25"/>
  <c r="H4" i="25"/>
  <c r="D4" i="25"/>
  <c r="H3" i="25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D37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D35" i="24"/>
  <c r="H35" i="24" s="1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D34" i="24"/>
  <c r="H34" i="24" s="1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D33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D32" i="24"/>
  <c r="U29" i="24"/>
  <c r="Q29" i="24"/>
  <c r="P29" i="24"/>
  <c r="M29" i="24"/>
  <c r="I29" i="24"/>
  <c r="H29" i="24"/>
  <c r="U27" i="24"/>
  <c r="M27" i="24"/>
  <c r="U26" i="24"/>
  <c r="T26" i="24"/>
  <c r="R26" i="24"/>
  <c r="Q26" i="24"/>
  <c r="M26" i="24"/>
  <c r="I26" i="24"/>
  <c r="U25" i="24"/>
  <c r="T25" i="24"/>
  <c r="O26" i="24" s="1"/>
  <c r="S25" i="24"/>
  <c r="R25" i="24"/>
  <c r="Q25" i="24"/>
  <c r="P25" i="24"/>
  <c r="K26" i="24" s="1"/>
  <c r="O25" i="24"/>
  <c r="N25" i="24"/>
  <c r="M25" i="24"/>
  <c r="L25" i="24"/>
  <c r="L26" i="24" s="1"/>
  <c r="K25" i="24"/>
  <c r="J25" i="24"/>
  <c r="I25" i="24"/>
  <c r="D26" i="24" s="1"/>
  <c r="H25" i="24"/>
  <c r="H26" i="24" s="1"/>
  <c r="D25" i="24"/>
  <c r="U23" i="24"/>
  <c r="Q23" i="24"/>
  <c r="N23" i="24"/>
  <c r="M23" i="24"/>
  <c r="I23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D21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D16" i="24"/>
  <c r="H16" i="24" s="1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D15" i="24"/>
  <c r="H15" i="24" s="1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D14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D13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D12" i="24"/>
  <c r="H12" i="24" s="1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D11" i="24"/>
  <c r="H11" i="24" s="1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D9" i="24"/>
  <c r="H9" i="24" s="1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D8" i="24"/>
  <c r="H8" i="24" s="1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D7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D6" i="24"/>
  <c r="H6" i="24" s="1"/>
  <c r="U5" i="24"/>
  <c r="T5" i="24"/>
  <c r="T23" i="24" s="1"/>
  <c r="T24" i="24" s="1"/>
  <c r="S5" i="24"/>
  <c r="R5" i="24"/>
  <c r="R23" i="24" s="1"/>
  <c r="Q5" i="24"/>
  <c r="P5" i="24"/>
  <c r="P23" i="24" s="1"/>
  <c r="O5" i="24"/>
  <c r="N5" i="24"/>
  <c r="M5" i="24"/>
  <c r="L5" i="24"/>
  <c r="L23" i="24" s="1"/>
  <c r="K5" i="24"/>
  <c r="J5" i="24"/>
  <c r="J23" i="24" s="1"/>
  <c r="I5" i="24"/>
  <c r="D5" i="24"/>
  <c r="U4" i="24"/>
  <c r="T4" i="24"/>
  <c r="T27" i="24" s="1"/>
  <c r="S4" i="24"/>
  <c r="S27" i="24" s="1"/>
  <c r="S28" i="24" s="1"/>
  <c r="R4" i="24"/>
  <c r="R27" i="24" s="1"/>
  <c r="Q4" i="24"/>
  <c r="Q27" i="24" s="1"/>
  <c r="P4" i="24"/>
  <c r="P27" i="24" s="1"/>
  <c r="O4" i="24"/>
  <c r="O27" i="24" s="1"/>
  <c r="O30" i="24" s="1"/>
  <c r="N4" i="24"/>
  <c r="N27" i="24" s="1"/>
  <c r="M4" i="24"/>
  <c r="L4" i="24"/>
  <c r="L27" i="24" s="1"/>
  <c r="K4" i="24"/>
  <c r="K27" i="24" s="1"/>
  <c r="K28" i="24" s="1"/>
  <c r="J4" i="24"/>
  <c r="J27" i="24" s="1"/>
  <c r="J30" i="24" s="1"/>
  <c r="I4" i="24"/>
  <c r="I27" i="24" s="1"/>
  <c r="D4" i="24"/>
  <c r="H4" i="24" s="1"/>
  <c r="H27" i="24" s="1"/>
  <c r="H3" i="24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D37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D36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D35" i="23"/>
  <c r="H35" i="23" s="1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D34" i="23"/>
  <c r="H34" i="23" s="1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D33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D32" i="23"/>
  <c r="H32" i="23" s="1"/>
  <c r="U29" i="23"/>
  <c r="Q29" i="23"/>
  <c r="P29" i="23"/>
  <c r="M29" i="23"/>
  <c r="I29" i="23"/>
  <c r="H29" i="23"/>
  <c r="U27" i="23"/>
  <c r="N27" i="23"/>
  <c r="M27" i="23"/>
  <c r="U26" i="23"/>
  <c r="T26" i="23"/>
  <c r="R26" i="23"/>
  <c r="Q26" i="23"/>
  <c r="P26" i="23"/>
  <c r="M26" i="23"/>
  <c r="I26" i="23"/>
  <c r="H26" i="23"/>
  <c r="U25" i="23"/>
  <c r="T25" i="23"/>
  <c r="O26" i="23" s="1"/>
  <c r="S25" i="23"/>
  <c r="R25" i="23"/>
  <c r="Q25" i="23"/>
  <c r="P25" i="23"/>
  <c r="K26" i="23" s="1"/>
  <c r="O25" i="23"/>
  <c r="N25" i="23"/>
  <c r="M25" i="23"/>
  <c r="L25" i="23"/>
  <c r="L26" i="23" s="1"/>
  <c r="K25" i="23"/>
  <c r="J25" i="23"/>
  <c r="I25" i="23"/>
  <c r="D26" i="23" s="1"/>
  <c r="H25" i="23"/>
  <c r="D25" i="23"/>
  <c r="U23" i="23"/>
  <c r="Q23" i="23"/>
  <c r="M23" i="23"/>
  <c r="I23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D21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D16" i="23"/>
  <c r="H16" i="23" s="1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D15" i="23"/>
  <c r="H15" i="23" s="1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D14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D13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D12" i="23"/>
  <c r="H12" i="23" s="1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D11" i="23"/>
  <c r="H11" i="23" s="1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D9" i="23"/>
  <c r="H9" i="23" s="1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D8" i="23"/>
  <c r="H8" i="23" s="1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D7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D6" i="23"/>
  <c r="H6" i="23" s="1"/>
  <c r="U5" i="23"/>
  <c r="T5" i="23"/>
  <c r="T23" i="23" s="1"/>
  <c r="T24" i="23" s="1"/>
  <c r="S5" i="23"/>
  <c r="R5" i="23"/>
  <c r="R23" i="23" s="1"/>
  <c r="Q5" i="23"/>
  <c r="P5" i="23"/>
  <c r="P23" i="23" s="1"/>
  <c r="O5" i="23"/>
  <c r="N5" i="23"/>
  <c r="N23" i="23" s="1"/>
  <c r="I24" i="23" s="1"/>
  <c r="M5" i="23"/>
  <c r="L5" i="23"/>
  <c r="L23" i="23" s="1"/>
  <c r="K5" i="23"/>
  <c r="J5" i="23"/>
  <c r="J23" i="23" s="1"/>
  <c r="I5" i="23"/>
  <c r="D5" i="23"/>
  <c r="U4" i="23"/>
  <c r="T4" i="23"/>
  <c r="T27" i="23" s="1"/>
  <c r="S4" i="23"/>
  <c r="S27" i="23" s="1"/>
  <c r="N28" i="23" s="1"/>
  <c r="R4" i="23"/>
  <c r="R27" i="23" s="1"/>
  <c r="Q4" i="23"/>
  <c r="Q27" i="23" s="1"/>
  <c r="P4" i="23"/>
  <c r="P27" i="23" s="1"/>
  <c r="O4" i="23"/>
  <c r="O27" i="23" s="1"/>
  <c r="O30" i="23" s="1"/>
  <c r="N4" i="23"/>
  <c r="M4" i="23"/>
  <c r="L4" i="23"/>
  <c r="L27" i="23" s="1"/>
  <c r="L30" i="23" s="1"/>
  <c r="K4" i="23"/>
  <c r="K27" i="23" s="1"/>
  <c r="J4" i="23"/>
  <c r="J27" i="23" s="1"/>
  <c r="J30" i="23" s="1"/>
  <c r="I4" i="23"/>
  <c r="I27" i="23" s="1"/>
  <c r="D4" i="23"/>
  <c r="H4" i="23" s="1"/>
  <c r="H27" i="23" s="1"/>
  <c r="H3" i="23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D37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D35" i="22"/>
  <c r="H35" i="22" s="1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D34" i="22"/>
  <c r="H34" i="22" s="1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D33" i="22"/>
  <c r="H33" i="22" s="1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D32" i="22"/>
  <c r="H32" i="22" s="1"/>
  <c r="Z30" i="22"/>
  <c r="U30" i="22"/>
  <c r="M30" i="22"/>
  <c r="Z29" i="22"/>
  <c r="Y29" i="22"/>
  <c r="X29" i="22"/>
  <c r="U29" i="22"/>
  <c r="Q29" i="22"/>
  <c r="P29" i="22"/>
  <c r="M29" i="22"/>
  <c r="I29" i="22"/>
  <c r="H29" i="22"/>
  <c r="X27" i="22"/>
  <c r="X30" i="22" s="1"/>
  <c r="P27" i="22"/>
  <c r="P30" i="22" s="1"/>
  <c r="T26" i="22"/>
  <c r="S26" i="22"/>
  <c r="L26" i="22"/>
  <c r="K26" i="22"/>
  <c r="Z25" i="22"/>
  <c r="Z26" i="22" s="1"/>
  <c r="Y25" i="22"/>
  <c r="Y26" i="22" s="1"/>
  <c r="X25" i="22"/>
  <c r="X26" i="22" s="1"/>
  <c r="W25" i="22"/>
  <c r="V25" i="22"/>
  <c r="V26" i="22" s="1"/>
  <c r="U25" i="22"/>
  <c r="U26" i="22" s="1"/>
  <c r="T25" i="22"/>
  <c r="T29" i="22" s="1"/>
  <c r="S25" i="22"/>
  <c r="R25" i="22"/>
  <c r="Q25" i="22"/>
  <c r="Q26" i="22" s="1"/>
  <c r="P25" i="22"/>
  <c r="P26" i="22" s="1"/>
  <c r="O25" i="22"/>
  <c r="N25" i="22"/>
  <c r="M25" i="22"/>
  <c r="M26" i="22" s="1"/>
  <c r="L25" i="22"/>
  <c r="L29" i="22" s="1"/>
  <c r="K25" i="22"/>
  <c r="J25" i="22"/>
  <c r="I25" i="22"/>
  <c r="I26" i="22" s="1"/>
  <c r="H25" i="22"/>
  <c r="H26" i="22" s="1"/>
  <c r="D25" i="22"/>
  <c r="D26" i="22" s="1"/>
  <c r="Y23" i="22"/>
  <c r="Y24" i="22" s="1"/>
  <c r="W23" i="22"/>
  <c r="R24" i="22" s="1"/>
  <c r="U23" i="22"/>
  <c r="Q23" i="22"/>
  <c r="M23" i="22"/>
  <c r="L23" i="22"/>
  <c r="L24" i="22" s="1"/>
  <c r="I23" i="22"/>
  <c r="D23" i="22"/>
  <c r="D24" i="22" s="1"/>
  <c r="Z21" i="22"/>
  <c r="Y21" i="22"/>
  <c r="Y27" i="22" s="1"/>
  <c r="Y28" i="22" s="1"/>
  <c r="X21" i="22"/>
  <c r="W21" i="22"/>
  <c r="V21" i="22"/>
  <c r="U21" i="22"/>
  <c r="U27" i="22" s="1"/>
  <c r="P28" i="22" s="1"/>
  <c r="T21" i="22"/>
  <c r="S21" i="22"/>
  <c r="R21" i="22"/>
  <c r="Q21" i="22"/>
  <c r="Q27" i="22" s="1"/>
  <c r="Q30" i="22" s="1"/>
  <c r="P21" i="22"/>
  <c r="O21" i="22"/>
  <c r="N21" i="22"/>
  <c r="M21" i="22"/>
  <c r="M27" i="22" s="1"/>
  <c r="L21" i="22"/>
  <c r="K21" i="22"/>
  <c r="J21" i="22"/>
  <c r="I21" i="22"/>
  <c r="I27" i="22" s="1"/>
  <c r="I30" i="22" s="1"/>
  <c r="D21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D16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D15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D14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D13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D12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D11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D9" i="22"/>
  <c r="H9" i="22" s="1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D8" i="22"/>
  <c r="H8" i="22" s="1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D7" i="22"/>
  <c r="H7" i="22" s="1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D6" i="22"/>
  <c r="H6" i="22" s="1"/>
  <c r="Z5" i="22"/>
  <c r="Z23" i="22" s="1"/>
  <c r="Y5" i="22"/>
  <c r="X5" i="22"/>
  <c r="X23" i="22" s="1"/>
  <c r="W5" i="22"/>
  <c r="V5" i="22"/>
  <c r="V23" i="22" s="1"/>
  <c r="U5" i="22"/>
  <c r="T5" i="22"/>
  <c r="T23" i="22" s="1"/>
  <c r="S5" i="22"/>
  <c r="S23" i="22" s="1"/>
  <c r="N24" i="22" s="1"/>
  <c r="R5" i="22"/>
  <c r="R23" i="22" s="1"/>
  <c r="M24" i="22" s="1"/>
  <c r="Q5" i="22"/>
  <c r="P5" i="22"/>
  <c r="P23" i="22" s="1"/>
  <c r="O5" i="22"/>
  <c r="O23" i="22" s="1"/>
  <c r="J24" i="22" s="1"/>
  <c r="N5" i="22"/>
  <c r="N23" i="22" s="1"/>
  <c r="I24" i="22" s="1"/>
  <c r="M5" i="22"/>
  <c r="L5" i="22"/>
  <c r="K5" i="22"/>
  <c r="K23" i="22" s="1"/>
  <c r="J5" i="22"/>
  <c r="J23" i="22" s="1"/>
  <c r="I5" i="22"/>
  <c r="D5" i="22"/>
  <c r="H5" i="22" s="1"/>
  <c r="Z4" i="22"/>
  <c r="Z27" i="22" s="1"/>
  <c r="Y4" i="22"/>
  <c r="X4" i="22"/>
  <c r="W4" i="22"/>
  <c r="W27" i="22" s="1"/>
  <c r="V4" i="22"/>
  <c r="V27" i="22" s="1"/>
  <c r="U4" i="22"/>
  <c r="T4" i="22"/>
  <c r="T27" i="22" s="1"/>
  <c r="S4" i="22"/>
  <c r="S27" i="22" s="1"/>
  <c r="R4" i="22"/>
  <c r="R27" i="22" s="1"/>
  <c r="Q4" i="22"/>
  <c r="P4" i="22"/>
  <c r="O4" i="22"/>
  <c r="O27" i="22" s="1"/>
  <c r="N4" i="22"/>
  <c r="N27" i="22" s="1"/>
  <c r="M4" i="22"/>
  <c r="L4" i="22"/>
  <c r="L27" i="22" s="1"/>
  <c r="K4" i="22"/>
  <c r="K27" i="22" s="1"/>
  <c r="J4" i="22"/>
  <c r="J27" i="22" s="1"/>
  <c r="I4" i="22"/>
  <c r="D4" i="22"/>
  <c r="D27" i="22" s="1"/>
  <c r="H3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D35" i="21"/>
  <c r="H35" i="21" s="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D34" i="21"/>
  <c r="H34" i="21" s="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D33" i="21"/>
  <c r="H33" i="21" s="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D32" i="21"/>
  <c r="H32" i="21" s="1"/>
  <c r="X29" i="21"/>
  <c r="S29" i="21"/>
  <c r="P29" i="21"/>
  <c r="O29" i="21"/>
  <c r="K29" i="21"/>
  <c r="M27" i="21"/>
  <c r="Y26" i="21"/>
  <c r="S26" i="21"/>
  <c r="O26" i="21"/>
  <c r="K26" i="21"/>
  <c r="Z25" i="21"/>
  <c r="Z29" i="21" s="1"/>
  <c r="Y25" i="21"/>
  <c r="X25" i="21"/>
  <c r="X26" i="21" s="1"/>
  <c r="W25" i="21"/>
  <c r="W29" i="21" s="1"/>
  <c r="V25" i="21"/>
  <c r="V29" i="21" s="1"/>
  <c r="U25" i="21"/>
  <c r="T25" i="21"/>
  <c r="S25" i="21"/>
  <c r="R25" i="21"/>
  <c r="R29" i="21" s="1"/>
  <c r="Q25" i="21"/>
  <c r="P25" i="21"/>
  <c r="O25" i="21"/>
  <c r="N25" i="21"/>
  <c r="N29" i="21" s="1"/>
  <c r="M25" i="21"/>
  <c r="L29" i="21" s="1"/>
  <c r="L25" i="21"/>
  <c r="K25" i="21"/>
  <c r="J25" i="21"/>
  <c r="J29" i="21" s="1"/>
  <c r="I25" i="21"/>
  <c r="D26" i="21" s="1"/>
  <c r="D25" i="21"/>
  <c r="H25" i="21" s="1"/>
  <c r="H29" i="21" s="1"/>
  <c r="W23" i="21"/>
  <c r="W24" i="21" s="1"/>
  <c r="S23" i="21"/>
  <c r="O23" i="21"/>
  <c r="K23" i="21"/>
  <c r="D23" i="21"/>
  <c r="Z21" i="21"/>
  <c r="Y21" i="21"/>
  <c r="X21" i="21"/>
  <c r="W21" i="21"/>
  <c r="W27" i="21" s="1"/>
  <c r="V21" i="21"/>
  <c r="U21" i="21"/>
  <c r="T21" i="21"/>
  <c r="S21" i="21"/>
  <c r="R21" i="21"/>
  <c r="Q21" i="21"/>
  <c r="P21" i="21"/>
  <c r="O21" i="21"/>
  <c r="O27" i="21" s="1"/>
  <c r="N21" i="21"/>
  <c r="M21" i="21"/>
  <c r="L21" i="21"/>
  <c r="K21" i="21"/>
  <c r="K27" i="21" s="1"/>
  <c r="K30" i="21" s="1"/>
  <c r="J21" i="21"/>
  <c r="I21" i="21"/>
  <c r="D21" i="21"/>
  <c r="H21" i="21" s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D16" i="21"/>
  <c r="H16" i="21" s="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D15" i="21"/>
  <c r="H15" i="21" s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D14" i="21"/>
  <c r="H14" i="21" s="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D13" i="21"/>
  <c r="H13" i="21" s="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D12" i="21"/>
  <c r="H12" i="21" s="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D11" i="21"/>
  <c r="H11" i="21" s="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D8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D7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D6" i="21"/>
  <c r="Z5" i="21"/>
  <c r="Z23" i="21" s="1"/>
  <c r="Y5" i="21"/>
  <c r="Y23" i="21" s="1"/>
  <c r="X5" i="21"/>
  <c r="X23" i="21" s="1"/>
  <c r="W5" i="21"/>
  <c r="V5" i="21"/>
  <c r="V23" i="21" s="1"/>
  <c r="U5" i="21"/>
  <c r="U23" i="21" s="1"/>
  <c r="P24" i="21" s="1"/>
  <c r="T5" i="21"/>
  <c r="T23" i="21" s="1"/>
  <c r="O24" i="21" s="1"/>
  <c r="S5" i="21"/>
  <c r="R5" i="21"/>
  <c r="R23" i="21" s="1"/>
  <c r="Q5" i="21"/>
  <c r="Q23" i="21" s="1"/>
  <c r="L24" i="21" s="1"/>
  <c r="P5" i="21"/>
  <c r="P23" i="21" s="1"/>
  <c r="K24" i="21" s="1"/>
  <c r="O5" i="21"/>
  <c r="N5" i="21"/>
  <c r="N23" i="21" s="1"/>
  <c r="M5" i="21"/>
  <c r="M23" i="21" s="1"/>
  <c r="H24" i="21" s="1"/>
  <c r="L5" i="21"/>
  <c r="L23" i="21" s="1"/>
  <c r="K5" i="21"/>
  <c r="J5" i="21"/>
  <c r="J23" i="21" s="1"/>
  <c r="I5" i="21"/>
  <c r="I23" i="21" s="1"/>
  <c r="D24" i="21" s="1"/>
  <c r="H5" i="21"/>
  <c r="H23" i="21" s="1"/>
  <c r="D5" i="21"/>
  <c r="Z4" i="21"/>
  <c r="Z27" i="21" s="1"/>
  <c r="Y4" i="21"/>
  <c r="Y27" i="21" s="1"/>
  <c r="X4" i="21"/>
  <c r="X27" i="21" s="1"/>
  <c r="X28" i="21" s="1"/>
  <c r="W4" i="21"/>
  <c r="V4" i="21"/>
  <c r="V27" i="21" s="1"/>
  <c r="U4" i="21"/>
  <c r="U27" i="21" s="1"/>
  <c r="T4" i="21"/>
  <c r="T27" i="21" s="1"/>
  <c r="S4" i="21"/>
  <c r="S27" i="21" s="1"/>
  <c r="R4" i="21"/>
  <c r="R27" i="21" s="1"/>
  <c r="Q4" i="21"/>
  <c r="Q27" i="21" s="1"/>
  <c r="P4" i="21"/>
  <c r="P27" i="21" s="1"/>
  <c r="O4" i="21"/>
  <c r="N4" i="21"/>
  <c r="N27" i="21" s="1"/>
  <c r="M4" i="21"/>
  <c r="L4" i="21"/>
  <c r="L27" i="21" s="1"/>
  <c r="L30" i="21" s="1"/>
  <c r="K4" i="21"/>
  <c r="J4" i="21"/>
  <c r="J27" i="21" s="1"/>
  <c r="J30" i="21" s="1"/>
  <c r="I4" i="21"/>
  <c r="I27" i="21" s="1"/>
  <c r="H4" i="21"/>
  <c r="D4" i="21"/>
  <c r="H3" i="21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D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D36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D35" i="20"/>
  <c r="H35" i="20" s="1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D34" i="20"/>
  <c r="H34" i="20" s="1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D33" i="20"/>
  <c r="H33" i="20" s="1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D32" i="20"/>
  <c r="H32" i="20" s="1"/>
  <c r="Z29" i="20"/>
  <c r="V29" i="20"/>
  <c r="R29" i="20"/>
  <c r="N29" i="20"/>
  <c r="J29" i="20"/>
  <c r="Z25" i="20"/>
  <c r="Z26" i="20" s="1"/>
  <c r="Y25" i="20"/>
  <c r="Y29" i="20" s="1"/>
  <c r="X25" i="20"/>
  <c r="X26" i="20" s="1"/>
  <c r="W25" i="20"/>
  <c r="W26" i="20" s="1"/>
  <c r="V25" i="20"/>
  <c r="V26" i="20" s="1"/>
  <c r="U25" i="20"/>
  <c r="U29" i="20" s="1"/>
  <c r="T25" i="20"/>
  <c r="S25" i="20"/>
  <c r="S26" i="20" s="1"/>
  <c r="R25" i="20"/>
  <c r="Q25" i="20"/>
  <c r="Q29" i="20" s="1"/>
  <c r="P25" i="20"/>
  <c r="O25" i="20"/>
  <c r="O26" i="20" s="1"/>
  <c r="N25" i="20"/>
  <c r="M25" i="20"/>
  <c r="M29" i="20" s="1"/>
  <c r="L25" i="20"/>
  <c r="K25" i="20"/>
  <c r="K26" i="20" s="1"/>
  <c r="J25" i="20"/>
  <c r="I25" i="20"/>
  <c r="I29" i="20" s="1"/>
  <c r="D25" i="20"/>
  <c r="H25" i="20" s="1"/>
  <c r="H29" i="20" s="1"/>
  <c r="Y23" i="20"/>
  <c r="U23" i="20"/>
  <c r="Q23" i="20"/>
  <c r="M23" i="20"/>
  <c r="I23" i="20"/>
  <c r="D24" i="20" s="1"/>
  <c r="Z21" i="20"/>
  <c r="Y21" i="20"/>
  <c r="Y27" i="20" s="1"/>
  <c r="X21" i="20"/>
  <c r="W21" i="20"/>
  <c r="V21" i="20"/>
  <c r="U21" i="20"/>
  <c r="U27" i="20" s="1"/>
  <c r="T21" i="20"/>
  <c r="S21" i="20"/>
  <c r="R21" i="20"/>
  <c r="Q21" i="20"/>
  <c r="Q27" i="20" s="1"/>
  <c r="P21" i="20"/>
  <c r="O21" i="20"/>
  <c r="N21" i="20"/>
  <c r="M21" i="20"/>
  <c r="M27" i="20" s="1"/>
  <c r="L21" i="20"/>
  <c r="K21" i="20"/>
  <c r="J21" i="20"/>
  <c r="I21" i="20"/>
  <c r="I27" i="20" s="1"/>
  <c r="D21" i="20"/>
  <c r="H21" i="20" s="1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D16" i="20"/>
  <c r="H16" i="20" s="1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D15" i="20"/>
  <c r="H15" i="20" s="1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D14" i="20"/>
  <c r="H14" i="20" s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D13" i="20"/>
  <c r="H13" i="20" s="1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D12" i="20"/>
  <c r="H12" i="20" s="1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D11" i="20"/>
  <c r="H11" i="20" s="1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D9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D8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D7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D6" i="20"/>
  <c r="Z5" i="20"/>
  <c r="Z23" i="20" s="1"/>
  <c r="Y5" i="20"/>
  <c r="X5" i="20"/>
  <c r="X23" i="20" s="1"/>
  <c r="W5" i="20"/>
  <c r="W23" i="20" s="1"/>
  <c r="V5" i="20"/>
  <c r="V23" i="20" s="1"/>
  <c r="U5" i="20"/>
  <c r="T5" i="20"/>
  <c r="T23" i="20" s="1"/>
  <c r="O24" i="20" s="1"/>
  <c r="S5" i="20"/>
  <c r="S23" i="20" s="1"/>
  <c r="R5" i="20"/>
  <c r="R23" i="20" s="1"/>
  <c r="M24" i="20" s="1"/>
  <c r="Q5" i="20"/>
  <c r="P5" i="20"/>
  <c r="P23" i="20" s="1"/>
  <c r="K24" i="20" s="1"/>
  <c r="O5" i="20"/>
  <c r="O23" i="20" s="1"/>
  <c r="N5" i="20"/>
  <c r="N23" i="20" s="1"/>
  <c r="I24" i="20" s="1"/>
  <c r="M5" i="20"/>
  <c r="L5" i="20"/>
  <c r="L23" i="20" s="1"/>
  <c r="K5" i="20"/>
  <c r="K23" i="20" s="1"/>
  <c r="J5" i="20"/>
  <c r="J23" i="20" s="1"/>
  <c r="I5" i="20"/>
  <c r="H5" i="20"/>
  <c r="H23" i="20" s="1"/>
  <c r="D5" i="20"/>
  <c r="D23" i="20" s="1"/>
  <c r="Z4" i="20"/>
  <c r="Z27" i="20" s="1"/>
  <c r="Y4" i="20"/>
  <c r="X4" i="20"/>
  <c r="X27" i="20" s="1"/>
  <c r="W4" i="20"/>
  <c r="W27" i="20" s="1"/>
  <c r="V4" i="20"/>
  <c r="V27" i="20" s="1"/>
  <c r="U4" i="20"/>
  <c r="T4" i="20"/>
  <c r="T27" i="20" s="1"/>
  <c r="S4" i="20"/>
  <c r="S27" i="20" s="1"/>
  <c r="R4" i="20"/>
  <c r="R27" i="20" s="1"/>
  <c r="Q4" i="20"/>
  <c r="P4" i="20"/>
  <c r="P27" i="20" s="1"/>
  <c r="O4" i="20"/>
  <c r="O27" i="20" s="1"/>
  <c r="N4" i="20"/>
  <c r="N27" i="20" s="1"/>
  <c r="M4" i="20"/>
  <c r="L4" i="20"/>
  <c r="L27" i="20" s="1"/>
  <c r="L30" i="20" s="1"/>
  <c r="K4" i="20"/>
  <c r="K27" i="20" s="1"/>
  <c r="J4" i="20"/>
  <c r="J27" i="20" s="1"/>
  <c r="J30" i="20" s="1"/>
  <c r="I4" i="20"/>
  <c r="H4" i="20"/>
  <c r="H27" i="20" s="1"/>
  <c r="H30" i="20" s="1"/>
  <c r="D4" i="20"/>
  <c r="D27" i="20" s="1"/>
  <c r="H3" i="20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D37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D35" i="19"/>
  <c r="H35" i="19" s="1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D34" i="19"/>
  <c r="H34" i="19" s="1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D33" i="19"/>
  <c r="H33" i="19" s="1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D32" i="19"/>
  <c r="H32" i="19" s="1"/>
  <c r="X29" i="19"/>
  <c r="T29" i="19"/>
  <c r="P29" i="19"/>
  <c r="L29" i="19"/>
  <c r="W27" i="19"/>
  <c r="W28" i="19" s="1"/>
  <c r="S27" i="19"/>
  <c r="N28" i="19" s="1"/>
  <c r="O27" i="19"/>
  <c r="K27" i="19"/>
  <c r="D27" i="19"/>
  <c r="X26" i="19"/>
  <c r="U26" i="19"/>
  <c r="T26" i="19"/>
  <c r="Q26" i="19"/>
  <c r="M26" i="19"/>
  <c r="I26" i="19"/>
  <c r="X25" i="19"/>
  <c r="W25" i="19"/>
  <c r="W29" i="19" s="1"/>
  <c r="V25" i="19"/>
  <c r="V26" i="19" s="1"/>
  <c r="U25" i="19"/>
  <c r="P26" i="19" s="1"/>
  <c r="T25" i="19"/>
  <c r="S25" i="19"/>
  <c r="S29" i="19" s="1"/>
  <c r="R25" i="19"/>
  <c r="Q25" i="19"/>
  <c r="L26" i="19" s="1"/>
  <c r="P25" i="19"/>
  <c r="O25" i="19"/>
  <c r="O29" i="19" s="1"/>
  <c r="N25" i="19"/>
  <c r="M25" i="19"/>
  <c r="H26" i="19" s="1"/>
  <c r="L25" i="19"/>
  <c r="K25" i="19"/>
  <c r="K29" i="19" s="1"/>
  <c r="J25" i="19"/>
  <c r="I25" i="19"/>
  <c r="D26" i="19" s="1"/>
  <c r="D25" i="19"/>
  <c r="H25" i="19" s="1"/>
  <c r="H29" i="19" s="1"/>
  <c r="W23" i="19"/>
  <c r="W24" i="19" s="1"/>
  <c r="S23" i="19"/>
  <c r="N24" i="19" s="1"/>
  <c r="O23" i="19"/>
  <c r="K23" i="19"/>
  <c r="D23" i="19"/>
  <c r="X21" i="19"/>
  <c r="W21" i="19"/>
  <c r="V21" i="19"/>
  <c r="U21" i="19"/>
  <c r="U27" i="19" s="1"/>
  <c r="T21" i="19"/>
  <c r="S21" i="19"/>
  <c r="R21" i="19"/>
  <c r="Q21" i="19"/>
  <c r="Q27" i="19" s="1"/>
  <c r="P21" i="19"/>
  <c r="O21" i="19"/>
  <c r="N21" i="19"/>
  <c r="M21" i="19"/>
  <c r="M27" i="19" s="1"/>
  <c r="L21" i="19"/>
  <c r="K21" i="19"/>
  <c r="J21" i="19"/>
  <c r="I21" i="19"/>
  <c r="I27" i="19" s="1"/>
  <c r="D21" i="19"/>
  <c r="H21" i="19" s="1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D16" i="19"/>
  <c r="H16" i="19" s="1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D15" i="19"/>
  <c r="H15" i="19" s="1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D14" i="19"/>
  <c r="H14" i="19" s="1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D13" i="19"/>
  <c r="H13" i="19" s="1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D12" i="19"/>
  <c r="H12" i="19" s="1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D11" i="19"/>
  <c r="H11" i="19" s="1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D9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D8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D7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D6" i="19"/>
  <c r="X5" i="19"/>
  <c r="X23" i="19" s="1"/>
  <c r="W5" i="19"/>
  <c r="V5" i="19"/>
  <c r="V23" i="19" s="1"/>
  <c r="U5" i="19"/>
  <c r="U23" i="19" s="1"/>
  <c r="T5" i="19"/>
  <c r="T23" i="19" s="1"/>
  <c r="S5" i="19"/>
  <c r="R5" i="19"/>
  <c r="R23" i="19" s="1"/>
  <c r="M24" i="19" s="1"/>
  <c r="Q5" i="19"/>
  <c r="Q23" i="19" s="1"/>
  <c r="P5" i="19"/>
  <c r="P23" i="19" s="1"/>
  <c r="K24" i="19" s="1"/>
  <c r="O5" i="19"/>
  <c r="N5" i="19"/>
  <c r="N23" i="19" s="1"/>
  <c r="I24" i="19" s="1"/>
  <c r="M5" i="19"/>
  <c r="M23" i="19" s="1"/>
  <c r="L5" i="19"/>
  <c r="L23" i="19" s="1"/>
  <c r="K5" i="19"/>
  <c r="J5" i="19"/>
  <c r="J23" i="19" s="1"/>
  <c r="I5" i="19"/>
  <c r="I23" i="19" s="1"/>
  <c r="D24" i="19" s="1"/>
  <c r="H5" i="19"/>
  <c r="H23" i="19" s="1"/>
  <c r="D5" i="19"/>
  <c r="X4" i="19"/>
  <c r="X27" i="19" s="1"/>
  <c r="W4" i="19"/>
  <c r="V4" i="19"/>
  <c r="V27" i="19" s="1"/>
  <c r="U4" i="19"/>
  <c r="T4" i="19"/>
  <c r="T27" i="19" s="1"/>
  <c r="S4" i="19"/>
  <c r="R4" i="19"/>
  <c r="R27" i="19" s="1"/>
  <c r="Q4" i="19"/>
  <c r="P4" i="19"/>
  <c r="P27" i="19" s="1"/>
  <c r="O4" i="19"/>
  <c r="N4" i="19"/>
  <c r="N27" i="19" s="1"/>
  <c r="M4" i="19"/>
  <c r="L4" i="19"/>
  <c r="L27" i="19" s="1"/>
  <c r="K4" i="19"/>
  <c r="J4" i="19"/>
  <c r="J27" i="19" s="1"/>
  <c r="J30" i="19" s="1"/>
  <c r="I4" i="19"/>
  <c r="H4" i="19"/>
  <c r="D4" i="19"/>
  <c r="H3" i="19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D37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D35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D34" i="18"/>
  <c r="H34" i="18" s="1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D33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D32" i="18"/>
  <c r="H32" i="18" s="1"/>
  <c r="R29" i="18"/>
  <c r="N29" i="18"/>
  <c r="J29" i="18"/>
  <c r="T26" i="18"/>
  <c r="R26" i="18"/>
  <c r="N26" i="18"/>
  <c r="J26" i="18"/>
  <c r="U25" i="18"/>
  <c r="U29" i="18" s="1"/>
  <c r="T25" i="18"/>
  <c r="O26" i="18" s="1"/>
  <c r="S25" i="18"/>
  <c r="S29" i="18" s="1"/>
  <c r="R25" i="18"/>
  <c r="Q25" i="18"/>
  <c r="Q29" i="18" s="1"/>
  <c r="P25" i="18"/>
  <c r="K26" i="18" s="1"/>
  <c r="O25" i="18"/>
  <c r="O29" i="18" s="1"/>
  <c r="N25" i="18"/>
  <c r="M25" i="18"/>
  <c r="M29" i="18" s="1"/>
  <c r="L25" i="18"/>
  <c r="K25" i="18"/>
  <c r="K29" i="18" s="1"/>
  <c r="J25" i="18"/>
  <c r="I25" i="18"/>
  <c r="I29" i="18" s="1"/>
  <c r="D25" i="18"/>
  <c r="H25" i="18" s="1"/>
  <c r="H29" i="18" s="1"/>
  <c r="S23" i="18"/>
  <c r="S24" i="18" s="1"/>
  <c r="O23" i="18"/>
  <c r="K23" i="18"/>
  <c r="D23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D21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D16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D15" i="18"/>
  <c r="H15" i="18" s="1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D14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D13" i="18"/>
  <c r="H13" i="18" s="1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D12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D11" i="18"/>
  <c r="H11" i="18" s="1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D9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D8" i="18"/>
  <c r="H8" i="18" s="1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D7" i="18"/>
  <c r="U6" i="18"/>
  <c r="U23" i="18" s="1"/>
  <c r="T6" i="18"/>
  <c r="S6" i="18"/>
  <c r="R6" i="18"/>
  <c r="Q6" i="18"/>
  <c r="Q23" i="18" s="1"/>
  <c r="P6" i="18"/>
  <c r="O6" i="18"/>
  <c r="N6" i="18"/>
  <c r="M6" i="18"/>
  <c r="M23" i="18" s="1"/>
  <c r="L6" i="18"/>
  <c r="K6" i="18"/>
  <c r="J6" i="18"/>
  <c r="I6" i="18"/>
  <c r="I23" i="18" s="1"/>
  <c r="D24" i="18" s="1"/>
  <c r="D6" i="18"/>
  <c r="H6" i="18" s="1"/>
  <c r="U5" i="18"/>
  <c r="T5" i="18"/>
  <c r="T23" i="18" s="1"/>
  <c r="S5" i="18"/>
  <c r="R5" i="18"/>
  <c r="R23" i="18" s="1"/>
  <c r="Q5" i="18"/>
  <c r="P5" i="18"/>
  <c r="P23" i="18" s="1"/>
  <c r="K24" i="18" s="1"/>
  <c r="O5" i="18"/>
  <c r="N5" i="18"/>
  <c r="N23" i="18" s="1"/>
  <c r="I24" i="18" s="1"/>
  <c r="M5" i="18"/>
  <c r="L5" i="18"/>
  <c r="L23" i="18" s="1"/>
  <c r="K5" i="18"/>
  <c r="J5" i="18"/>
  <c r="J23" i="18" s="1"/>
  <c r="I5" i="18"/>
  <c r="H5" i="18"/>
  <c r="D5" i="18"/>
  <c r="U4" i="18"/>
  <c r="U27" i="18" s="1"/>
  <c r="T4" i="18"/>
  <c r="T27" i="18" s="1"/>
  <c r="S4" i="18"/>
  <c r="S27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J30" i="18" s="1"/>
  <c r="I4" i="18"/>
  <c r="I27" i="18" s="1"/>
  <c r="D4" i="18"/>
  <c r="H4" i="18" s="1"/>
  <c r="H27" i="18" s="1"/>
  <c r="H3" i="18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D37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D34" i="17"/>
  <c r="H34" i="17" s="1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D33" i="17"/>
  <c r="H33" i="17" s="1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D32" i="17"/>
  <c r="H32" i="17" s="1"/>
  <c r="Z29" i="17"/>
  <c r="V29" i="17"/>
  <c r="R29" i="17"/>
  <c r="N29" i="17"/>
  <c r="J29" i="17"/>
  <c r="Z25" i="17"/>
  <c r="Z26" i="17" s="1"/>
  <c r="Y25" i="17"/>
  <c r="Y29" i="17" s="1"/>
  <c r="X25" i="17"/>
  <c r="X26" i="17" s="1"/>
  <c r="W25" i="17"/>
  <c r="W26" i="17" s="1"/>
  <c r="V25" i="17"/>
  <c r="V26" i="17" s="1"/>
  <c r="U25" i="17"/>
  <c r="U29" i="17" s="1"/>
  <c r="T25" i="17"/>
  <c r="S25" i="17"/>
  <c r="S26" i="17" s="1"/>
  <c r="R25" i="17"/>
  <c r="Q25" i="17"/>
  <c r="Q29" i="17" s="1"/>
  <c r="P25" i="17"/>
  <c r="O25" i="17"/>
  <c r="O26" i="17" s="1"/>
  <c r="N25" i="17"/>
  <c r="M25" i="17"/>
  <c r="M29" i="17" s="1"/>
  <c r="L25" i="17"/>
  <c r="K25" i="17"/>
  <c r="K26" i="17" s="1"/>
  <c r="J25" i="17"/>
  <c r="I25" i="17"/>
  <c r="I29" i="17" s="1"/>
  <c r="D25" i="17"/>
  <c r="H25" i="17" s="1"/>
  <c r="H29" i="17" s="1"/>
  <c r="Y23" i="17"/>
  <c r="W23" i="17"/>
  <c r="W24" i="17" s="1"/>
  <c r="U23" i="17"/>
  <c r="S23" i="17"/>
  <c r="Q23" i="17"/>
  <c r="O23" i="17"/>
  <c r="J24" i="17" s="1"/>
  <c r="M23" i="17"/>
  <c r="K23" i="17"/>
  <c r="I23" i="17"/>
  <c r="D24" i="17" s="1"/>
  <c r="D23" i="17"/>
  <c r="Z21" i="17"/>
  <c r="Y21" i="17"/>
  <c r="Y27" i="17" s="1"/>
  <c r="X21" i="17"/>
  <c r="W21" i="17"/>
  <c r="W27" i="17" s="1"/>
  <c r="V21" i="17"/>
  <c r="U21" i="17"/>
  <c r="U27" i="17" s="1"/>
  <c r="T21" i="17"/>
  <c r="S21" i="17"/>
  <c r="S27" i="17" s="1"/>
  <c r="R21" i="17"/>
  <c r="Q21" i="17"/>
  <c r="Q27" i="17" s="1"/>
  <c r="P21" i="17"/>
  <c r="O21" i="17"/>
  <c r="O27" i="17" s="1"/>
  <c r="N21" i="17"/>
  <c r="M21" i="17"/>
  <c r="M27" i="17" s="1"/>
  <c r="L21" i="17"/>
  <c r="K21" i="17"/>
  <c r="K27" i="17" s="1"/>
  <c r="J21" i="17"/>
  <c r="I21" i="17"/>
  <c r="I27" i="17" s="1"/>
  <c r="D21" i="17"/>
  <c r="H21" i="17" s="1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D16" i="17"/>
  <c r="H16" i="17" s="1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D15" i="17"/>
  <c r="H15" i="17" s="1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D14" i="17"/>
  <c r="H14" i="17" s="1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D13" i="17"/>
  <c r="H13" i="17" s="1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D12" i="17"/>
  <c r="H12" i="17" s="1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D11" i="17"/>
  <c r="H11" i="17" s="1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D9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D8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D7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D6" i="17"/>
  <c r="Z5" i="17"/>
  <c r="Z23" i="17" s="1"/>
  <c r="Y5" i="17"/>
  <c r="X5" i="17"/>
  <c r="X23" i="17" s="1"/>
  <c r="W5" i="17"/>
  <c r="V5" i="17"/>
  <c r="V23" i="17" s="1"/>
  <c r="U5" i="17"/>
  <c r="T5" i="17"/>
  <c r="T23" i="17" s="1"/>
  <c r="O24" i="17" s="1"/>
  <c r="S5" i="17"/>
  <c r="R5" i="17"/>
  <c r="R23" i="17" s="1"/>
  <c r="M24" i="17" s="1"/>
  <c r="Q5" i="17"/>
  <c r="P5" i="17"/>
  <c r="P23" i="17" s="1"/>
  <c r="K24" i="17" s="1"/>
  <c r="O5" i="17"/>
  <c r="N5" i="17"/>
  <c r="N23" i="17" s="1"/>
  <c r="I24" i="17" s="1"/>
  <c r="M5" i="17"/>
  <c r="L5" i="17"/>
  <c r="L23" i="17" s="1"/>
  <c r="K5" i="17"/>
  <c r="J5" i="17"/>
  <c r="J23" i="17" s="1"/>
  <c r="I5" i="17"/>
  <c r="H5" i="17"/>
  <c r="H23" i="17" s="1"/>
  <c r="D5" i="17"/>
  <c r="Z4" i="17"/>
  <c r="Z27" i="17" s="1"/>
  <c r="Y4" i="17"/>
  <c r="X4" i="17"/>
  <c r="X27" i="17" s="1"/>
  <c r="W4" i="17"/>
  <c r="V4" i="17"/>
  <c r="V27" i="17" s="1"/>
  <c r="U4" i="17"/>
  <c r="T4" i="17"/>
  <c r="T27" i="17" s="1"/>
  <c r="S4" i="17"/>
  <c r="R4" i="17"/>
  <c r="R27" i="17" s="1"/>
  <c r="Q4" i="17"/>
  <c r="P4" i="17"/>
  <c r="P27" i="17" s="1"/>
  <c r="O4" i="17"/>
  <c r="N4" i="17"/>
  <c r="N27" i="17" s="1"/>
  <c r="M4" i="17"/>
  <c r="L4" i="17"/>
  <c r="L27" i="17" s="1"/>
  <c r="L30" i="17" s="1"/>
  <c r="K4" i="17"/>
  <c r="J4" i="17"/>
  <c r="J27" i="17" s="1"/>
  <c r="I4" i="17"/>
  <c r="H4" i="17"/>
  <c r="H27" i="17" s="1"/>
  <c r="H30" i="17" s="1"/>
  <c r="D4" i="17"/>
  <c r="H3" i="17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D35" i="16"/>
  <c r="H35" i="16" s="1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D34" i="16"/>
  <c r="H34" i="16" s="1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D33" i="16"/>
  <c r="H33" i="16" s="1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D32" i="16"/>
  <c r="H32" i="16" s="1"/>
  <c r="Y30" i="16"/>
  <c r="I30" i="16"/>
  <c r="Z29" i="16"/>
  <c r="X29" i="16"/>
  <c r="T29" i="16"/>
  <c r="P29" i="16"/>
  <c r="L29" i="16"/>
  <c r="W27" i="16"/>
  <c r="D27" i="16"/>
  <c r="K26" i="16"/>
  <c r="Z25" i="16"/>
  <c r="Z26" i="16" s="1"/>
  <c r="Y25" i="16"/>
  <c r="Y26" i="16" s="1"/>
  <c r="X25" i="16"/>
  <c r="X26" i="16" s="1"/>
  <c r="W25" i="16"/>
  <c r="V25" i="16"/>
  <c r="V26" i="16" s="1"/>
  <c r="U25" i="16"/>
  <c r="U26" i="16" s="1"/>
  <c r="T25" i="16"/>
  <c r="S25" i="16"/>
  <c r="S26" i="16" s="1"/>
  <c r="R25" i="16"/>
  <c r="Q25" i="16"/>
  <c r="Q26" i="16" s="1"/>
  <c r="P25" i="16"/>
  <c r="O25" i="16"/>
  <c r="O26" i="16" s="1"/>
  <c r="N25" i="16"/>
  <c r="M25" i="16"/>
  <c r="M26" i="16" s="1"/>
  <c r="L25" i="16"/>
  <c r="K25" i="16"/>
  <c r="J25" i="16"/>
  <c r="I25" i="16"/>
  <c r="I26" i="16" s="1"/>
  <c r="D25" i="16"/>
  <c r="H25" i="16" s="1"/>
  <c r="H29" i="16" s="1"/>
  <c r="W24" i="16"/>
  <c r="D24" i="16"/>
  <c r="Y23" i="16"/>
  <c r="Y24" i="16" s="1"/>
  <c r="W23" i="16"/>
  <c r="U23" i="16"/>
  <c r="S23" i="16"/>
  <c r="Q23" i="16"/>
  <c r="O23" i="16"/>
  <c r="M23" i="16"/>
  <c r="K23" i="16"/>
  <c r="I23" i="16"/>
  <c r="D23" i="16"/>
  <c r="Z21" i="16"/>
  <c r="Y21" i="16"/>
  <c r="Y27" i="16" s="1"/>
  <c r="X21" i="16"/>
  <c r="W21" i="16"/>
  <c r="V21" i="16"/>
  <c r="U21" i="16"/>
  <c r="U27" i="16" s="1"/>
  <c r="T21" i="16"/>
  <c r="S21" i="16"/>
  <c r="S27" i="16" s="1"/>
  <c r="R21" i="16"/>
  <c r="Q21" i="16"/>
  <c r="Q27" i="16" s="1"/>
  <c r="Q30" i="16" s="1"/>
  <c r="P21" i="16"/>
  <c r="O21" i="16"/>
  <c r="N21" i="16"/>
  <c r="M21" i="16"/>
  <c r="M27" i="16" s="1"/>
  <c r="M30" i="16" s="1"/>
  <c r="L21" i="16"/>
  <c r="K21" i="16"/>
  <c r="J21" i="16"/>
  <c r="I21" i="16"/>
  <c r="I27" i="16" s="1"/>
  <c r="D28" i="16" s="1"/>
  <c r="D21" i="16"/>
  <c r="H21" i="16" s="1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D16" i="16"/>
  <c r="H16" i="16" s="1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D15" i="16"/>
  <c r="H15" i="16" s="1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D14" i="16"/>
  <c r="H14" i="16" s="1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D13" i="16"/>
  <c r="H13" i="16" s="1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D12" i="16"/>
  <c r="H12" i="16" s="1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D11" i="16"/>
  <c r="H11" i="16" s="1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D8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D7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D6" i="16"/>
  <c r="Z5" i="16"/>
  <c r="Z23" i="16" s="1"/>
  <c r="Y5" i="16"/>
  <c r="X5" i="16"/>
  <c r="X23" i="16" s="1"/>
  <c r="X24" i="16" s="1"/>
  <c r="W5" i="16"/>
  <c r="V5" i="16"/>
  <c r="V23" i="16" s="1"/>
  <c r="U5" i="16"/>
  <c r="T5" i="16"/>
  <c r="T23" i="16" s="1"/>
  <c r="O24" i="16" s="1"/>
  <c r="S5" i="16"/>
  <c r="R5" i="16"/>
  <c r="R23" i="16" s="1"/>
  <c r="M24" i="16" s="1"/>
  <c r="Q5" i="16"/>
  <c r="P5" i="16"/>
  <c r="P23" i="16" s="1"/>
  <c r="K24" i="16" s="1"/>
  <c r="O5" i="16"/>
  <c r="N5" i="16"/>
  <c r="N23" i="16" s="1"/>
  <c r="I24" i="16" s="1"/>
  <c r="M5" i="16"/>
  <c r="L5" i="16"/>
  <c r="L23" i="16" s="1"/>
  <c r="K5" i="16"/>
  <c r="J5" i="16"/>
  <c r="J23" i="16" s="1"/>
  <c r="I5" i="16"/>
  <c r="H5" i="16"/>
  <c r="H23" i="16" s="1"/>
  <c r="D5" i="16"/>
  <c r="Z4" i="16"/>
  <c r="Z27" i="16" s="1"/>
  <c r="Y4" i="16"/>
  <c r="X4" i="16"/>
  <c r="X27" i="16" s="1"/>
  <c r="W4" i="16"/>
  <c r="V4" i="16"/>
  <c r="V27" i="16" s="1"/>
  <c r="U4" i="16"/>
  <c r="T4" i="16"/>
  <c r="T27" i="16" s="1"/>
  <c r="T30" i="16" s="1"/>
  <c r="S4" i="16"/>
  <c r="R4" i="16"/>
  <c r="R27" i="16" s="1"/>
  <c r="Q4" i="16"/>
  <c r="P4" i="16"/>
  <c r="P27" i="16" s="1"/>
  <c r="P30" i="16" s="1"/>
  <c r="O4" i="16"/>
  <c r="N4" i="16"/>
  <c r="N27" i="16" s="1"/>
  <c r="M4" i="16"/>
  <c r="L4" i="16"/>
  <c r="L27" i="16" s="1"/>
  <c r="L30" i="16" s="1"/>
  <c r="K4" i="16"/>
  <c r="J4" i="16"/>
  <c r="J27" i="16" s="1"/>
  <c r="I4" i="16"/>
  <c r="H4" i="16"/>
  <c r="H27" i="16" s="1"/>
  <c r="H30" i="16" s="1"/>
  <c r="D4" i="16"/>
  <c r="H3" i="16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D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D35" i="15"/>
  <c r="H35" i="15" s="1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D33" i="15"/>
  <c r="H33" i="15" s="1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D32" i="15"/>
  <c r="H32" i="15" s="1"/>
  <c r="W30" i="15"/>
  <c r="Z29" i="15"/>
  <c r="V29" i="15"/>
  <c r="R29" i="15"/>
  <c r="N29" i="15"/>
  <c r="J29" i="15"/>
  <c r="Q27" i="15"/>
  <c r="Y26" i="15"/>
  <c r="U26" i="15"/>
  <c r="I26" i="15"/>
  <c r="Z25" i="15"/>
  <c r="Z26" i="15" s="1"/>
  <c r="Y25" i="15"/>
  <c r="X25" i="15"/>
  <c r="X26" i="15" s="1"/>
  <c r="W25" i="15"/>
  <c r="W26" i="15" s="1"/>
  <c r="V25" i="15"/>
  <c r="V26" i="15" s="1"/>
  <c r="U25" i="15"/>
  <c r="T25" i="15"/>
  <c r="S25" i="15"/>
  <c r="S26" i="15" s="1"/>
  <c r="R25" i="15"/>
  <c r="Q25" i="15"/>
  <c r="P25" i="15"/>
  <c r="O25" i="15"/>
  <c r="O26" i="15" s="1"/>
  <c r="N25" i="15"/>
  <c r="M25" i="15"/>
  <c r="M26" i="15" s="1"/>
  <c r="L25" i="15"/>
  <c r="K25" i="15"/>
  <c r="K26" i="15" s="1"/>
  <c r="J25" i="15"/>
  <c r="I25" i="15"/>
  <c r="D25" i="15"/>
  <c r="H25" i="15" s="1"/>
  <c r="U24" i="15"/>
  <c r="Y23" i="15"/>
  <c r="T24" i="15" s="1"/>
  <c r="W23" i="15"/>
  <c r="W24" i="15" s="1"/>
  <c r="U23" i="15"/>
  <c r="S23" i="15"/>
  <c r="N24" i="15" s="1"/>
  <c r="Q23" i="15"/>
  <c r="L24" i="15" s="1"/>
  <c r="O23" i="15"/>
  <c r="M23" i="15"/>
  <c r="K23" i="15"/>
  <c r="I23" i="15"/>
  <c r="D24" i="15" s="1"/>
  <c r="D23" i="15"/>
  <c r="Z21" i="15"/>
  <c r="Y21" i="15"/>
  <c r="X21" i="15"/>
  <c r="W21" i="15"/>
  <c r="W27" i="15" s="1"/>
  <c r="V21" i="15"/>
  <c r="U21" i="15"/>
  <c r="T21" i="15"/>
  <c r="S21" i="15"/>
  <c r="S27" i="15" s="1"/>
  <c r="R21" i="15"/>
  <c r="Q21" i="15"/>
  <c r="P21" i="15"/>
  <c r="O21" i="15"/>
  <c r="O27" i="15" s="1"/>
  <c r="O30" i="15" s="1"/>
  <c r="N21" i="15"/>
  <c r="M21" i="15"/>
  <c r="M27" i="15" s="1"/>
  <c r="L21" i="15"/>
  <c r="K21" i="15"/>
  <c r="K27" i="15" s="1"/>
  <c r="J21" i="15"/>
  <c r="I21" i="15"/>
  <c r="D21" i="15"/>
  <c r="H21" i="15" s="1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D16" i="15"/>
  <c r="H16" i="15" s="1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D15" i="15"/>
  <c r="H15" i="15" s="1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D14" i="15"/>
  <c r="H14" i="15" s="1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D13" i="15"/>
  <c r="H13" i="15" s="1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D12" i="15"/>
  <c r="H12" i="15" s="1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D11" i="15"/>
  <c r="H11" i="15" s="1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D9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D8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D7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D6" i="15"/>
  <c r="Z5" i="15"/>
  <c r="Z23" i="15" s="1"/>
  <c r="Z24" i="15" s="1"/>
  <c r="Y5" i="15"/>
  <c r="X5" i="15"/>
  <c r="X23" i="15" s="1"/>
  <c r="W5" i="15"/>
  <c r="V5" i="15"/>
  <c r="V23" i="15" s="1"/>
  <c r="V24" i="15" s="1"/>
  <c r="U5" i="15"/>
  <c r="T5" i="15"/>
  <c r="T23" i="15" s="1"/>
  <c r="O24" i="15" s="1"/>
  <c r="S5" i="15"/>
  <c r="R5" i="15"/>
  <c r="R23" i="15" s="1"/>
  <c r="M24" i="15" s="1"/>
  <c r="Q5" i="15"/>
  <c r="P5" i="15"/>
  <c r="P23" i="15" s="1"/>
  <c r="K24" i="15" s="1"/>
  <c r="O5" i="15"/>
  <c r="N5" i="15"/>
  <c r="N23" i="15" s="1"/>
  <c r="M5" i="15"/>
  <c r="L5" i="15"/>
  <c r="L23" i="15" s="1"/>
  <c r="K5" i="15"/>
  <c r="J5" i="15"/>
  <c r="J23" i="15" s="1"/>
  <c r="I5" i="15"/>
  <c r="H5" i="15"/>
  <c r="H23" i="15" s="1"/>
  <c r="D5" i="15"/>
  <c r="Z4" i="15"/>
  <c r="Z27" i="15" s="1"/>
  <c r="Y4" i="15"/>
  <c r="X4" i="15"/>
  <c r="X27" i="15" s="1"/>
  <c r="W4" i="15"/>
  <c r="V4" i="15"/>
  <c r="V27" i="15" s="1"/>
  <c r="U4" i="15"/>
  <c r="T4" i="15"/>
  <c r="T27" i="15" s="1"/>
  <c r="S4" i="15"/>
  <c r="R4" i="15"/>
  <c r="R27" i="15" s="1"/>
  <c r="R30" i="15" s="1"/>
  <c r="Q4" i="15"/>
  <c r="P4" i="15"/>
  <c r="P27" i="15" s="1"/>
  <c r="O4" i="15"/>
  <c r="N4" i="15"/>
  <c r="N27" i="15" s="1"/>
  <c r="N30" i="15" s="1"/>
  <c r="M4" i="15"/>
  <c r="L4" i="15"/>
  <c r="L27" i="15" s="1"/>
  <c r="K4" i="15"/>
  <c r="J4" i="15"/>
  <c r="J27" i="15" s="1"/>
  <c r="J30" i="15" s="1"/>
  <c r="I4" i="15"/>
  <c r="H4" i="15"/>
  <c r="D4" i="15"/>
  <c r="H3" i="15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D37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D35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D34" i="14"/>
  <c r="H34" i="14" s="1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D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V30" i="14"/>
  <c r="R30" i="14"/>
  <c r="X29" i="14"/>
  <c r="T29" i="14"/>
  <c r="P29" i="14"/>
  <c r="L29" i="14"/>
  <c r="V28" i="14"/>
  <c r="J28" i="14"/>
  <c r="Y27" i="14"/>
  <c r="I27" i="14"/>
  <c r="X26" i="14"/>
  <c r="V26" i="14"/>
  <c r="T26" i="14"/>
  <c r="P26" i="14"/>
  <c r="L26" i="14"/>
  <c r="Y25" i="14"/>
  <c r="Y29" i="14" s="1"/>
  <c r="X25" i="14"/>
  <c r="W25" i="14"/>
  <c r="V25" i="14"/>
  <c r="Q26" i="14" s="1"/>
  <c r="U25" i="14"/>
  <c r="U29" i="14" s="1"/>
  <c r="T25" i="14"/>
  <c r="S25" i="14"/>
  <c r="R25" i="14"/>
  <c r="M26" i="14" s="1"/>
  <c r="Q25" i="14"/>
  <c r="Q29" i="14" s="1"/>
  <c r="P25" i="14"/>
  <c r="O25" i="14"/>
  <c r="N25" i="14"/>
  <c r="I26" i="14" s="1"/>
  <c r="M25" i="14"/>
  <c r="M29" i="14" s="1"/>
  <c r="L25" i="14"/>
  <c r="K25" i="14"/>
  <c r="J25" i="14"/>
  <c r="I25" i="14"/>
  <c r="D25" i="14"/>
  <c r="H25" i="14" s="1"/>
  <c r="H26" i="14" s="1"/>
  <c r="Y23" i="14"/>
  <c r="U23" i="14"/>
  <c r="Q23" i="14"/>
  <c r="L24" i="14" s="1"/>
  <c r="M23" i="14"/>
  <c r="I23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D21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D16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D15" i="14"/>
  <c r="H15" i="14" s="1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D14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D13" i="14"/>
  <c r="H13" i="14" s="1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D12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D11" i="14"/>
  <c r="H11" i="14" s="1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D9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D8" i="14"/>
  <c r="H8" i="14" s="1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D7" i="14"/>
  <c r="Y6" i="14"/>
  <c r="X6" i="14"/>
  <c r="W6" i="14"/>
  <c r="W23" i="14" s="1"/>
  <c r="W24" i="14" s="1"/>
  <c r="V6" i="14"/>
  <c r="U6" i="14"/>
  <c r="T6" i="14"/>
  <c r="S6" i="14"/>
  <c r="S23" i="14" s="1"/>
  <c r="N24" i="14" s="1"/>
  <c r="R6" i="14"/>
  <c r="Q6" i="14"/>
  <c r="P6" i="14"/>
  <c r="O6" i="14"/>
  <c r="O23" i="14" s="1"/>
  <c r="J24" i="14" s="1"/>
  <c r="N6" i="14"/>
  <c r="M6" i="14"/>
  <c r="L6" i="14"/>
  <c r="K6" i="14"/>
  <c r="K23" i="14" s="1"/>
  <c r="J6" i="14"/>
  <c r="I6" i="14"/>
  <c r="D6" i="14"/>
  <c r="Y5" i="14"/>
  <c r="X5" i="14"/>
  <c r="X23" i="14" s="1"/>
  <c r="W5" i="14"/>
  <c r="V5" i="14"/>
  <c r="V23" i="14" s="1"/>
  <c r="Q24" i="14" s="1"/>
  <c r="U5" i="14"/>
  <c r="T5" i="14"/>
  <c r="T23" i="14" s="1"/>
  <c r="S5" i="14"/>
  <c r="R5" i="14"/>
  <c r="R23" i="14" s="1"/>
  <c r="Q5" i="14"/>
  <c r="P5" i="14"/>
  <c r="P23" i="14" s="1"/>
  <c r="O5" i="14"/>
  <c r="N5" i="14"/>
  <c r="N23" i="14" s="1"/>
  <c r="I24" i="14" s="1"/>
  <c r="M5" i="14"/>
  <c r="L5" i="14"/>
  <c r="L23" i="14" s="1"/>
  <c r="K5" i="14"/>
  <c r="J5" i="14"/>
  <c r="J23" i="14" s="1"/>
  <c r="I5" i="14"/>
  <c r="H5" i="14"/>
  <c r="D5" i="14"/>
  <c r="Y4" i="14"/>
  <c r="X4" i="14"/>
  <c r="X27" i="14" s="1"/>
  <c r="W4" i="14"/>
  <c r="W27" i="14" s="1"/>
  <c r="V4" i="14"/>
  <c r="V27" i="14" s="1"/>
  <c r="U4" i="14"/>
  <c r="U27" i="14" s="1"/>
  <c r="T4" i="14"/>
  <c r="T27" i="14" s="1"/>
  <c r="S4" i="14"/>
  <c r="S27" i="14" s="1"/>
  <c r="N28" i="14" s="1"/>
  <c r="R4" i="14"/>
  <c r="R27" i="14" s="1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K4" i="14"/>
  <c r="K27" i="14" s="1"/>
  <c r="J4" i="14"/>
  <c r="J27" i="14" s="1"/>
  <c r="J30" i="14" s="1"/>
  <c r="I4" i="14"/>
  <c r="D4" i="14"/>
  <c r="H4" i="14" s="1"/>
  <c r="H27" i="14" s="1"/>
  <c r="H30" i="14" s="1"/>
  <c r="H3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D35" i="13"/>
  <c r="H35" i="13" s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D34" i="13"/>
  <c r="H34" i="13" s="1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D33" i="13"/>
  <c r="H33" i="13" s="1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D32" i="13"/>
  <c r="H32" i="13" s="1"/>
  <c r="Z29" i="13"/>
  <c r="X29" i="13"/>
  <c r="T29" i="13"/>
  <c r="P29" i="13"/>
  <c r="L29" i="13"/>
  <c r="O28" i="13"/>
  <c r="W27" i="13"/>
  <c r="S27" i="13"/>
  <c r="O27" i="13"/>
  <c r="D27" i="13"/>
  <c r="D26" i="13"/>
  <c r="Z25" i="13"/>
  <c r="Z26" i="13" s="1"/>
  <c r="Y25" i="13"/>
  <c r="Y26" i="13" s="1"/>
  <c r="X25" i="13"/>
  <c r="X26" i="13" s="1"/>
  <c r="W25" i="13"/>
  <c r="V25" i="13"/>
  <c r="V26" i="13" s="1"/>
  <c r="U25" i="13"/>
  <c r="U26" i="13" s="1"/>
  <c r="T25" i="13"/>
  <c r="S25" i="13"/>
  <c r="R25" i="13"/>
  <c r="Q25" i="13"/>
  <c r="Q26" i="13" s="1"/>
  <c r="P25" i="13"/>
  <c r="O25" i="13"/>
  <c r="N25" i="13"/>
  <c r="M25" i="13"/>
  <c r="M26" i="13" s="1"/>
  <c r="L25" i="13"/>
  <c r="K25" i="13"/>
  <c r="J25" i="13"/>
  <c r="I25" i="13"/>
  <c r="I26" i="13" s="1"/>
  <c r="D25" i="13"/>
  <c r="H25" i="13" s="1"/>
  <c r="H29" i="13" s="1"/>
  <c r="W24" i="13"/>
  <c r="D24" i="13"/>
  <c r="Y23" i="13"/>
  <c r="Y24" i="13" s="1"/>
  <c r="W23" i="13"/>
  <c r="U23" i="13"/>
  <c r="S23" i="13"/>
  <c r="N24" i="13" s="1"/>
  <c r="Q23" i="13"/>
  <c r="O23" i="13"/>
  <c r="M23" i="13"/>
  <c r="K23" i="13"/>
  <c r="I23" i="13"/>
  <c r="D23" i="13"/>
  <c r="Z21" i="13"/>
  <c r="Y21" i="13"/>
  <c r="Y27" i="13" s="1"/>
  <c r="X21" i="13"/>
  <c r="W21" i="13"/>
  <c r="V21" i="13"/>
  <c r="U21" i="13"/>
  <c r="U27" i="13" s="1"/>
  <c r="P28" i="13" s="1"/>
  <c r="T21" i="13"/>
  <c r="S21" i="13"/>
  <c r="R21" i="13"/>
  <c r="Q21" i="13"/>
  <c r="Q27" i="13" s="1"/>
  <c r="L28" i="13" s="1"/>
  <c r="P21" i="13"/>
  <c r="O21" i="13"/>
  <c r="N21" i="13"/>
  <c r="M21" i="13"/>
  <c r="M27" i="13" s="1"/>
  <c r="H28" i="13" s="1"/>
  <c r="L21" i="13"/>
  <c r="K21" i="13"/>
  <c r="K27" i="13" s="1"/>
  <c r="K30" i="13" s="1"/>
  <c r="J21" i="13"/>
  <c r="I21" i="13"/>
  <c r="I27" i="13" s="1"/>
  <c r="D28" i="13" s="1"/>
  <c r="D21" i="13"/>
  <c r="H21" i="13" s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D15" i="13"/>
  <c r="H15" i="13" s="1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D11" i="13"/>
  <c r="H11" i="13" s="1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D8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D7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D6" i="13"/>
  <c r="Z5" i="13"/>
  <c r="Z23" i="13" s="1"/>
  <c r="Y5" i="13"/>
  <c r="X5" i="13"/>
  <c r="X23" i="13" s="1"/>
  <c r="X24" i="13" s="1"/>
  <c r="W5" i="13"/>
  <c r="V5" i="13"/>
  <c r="V23" i="13" s="1"/>
  <c r="U5" i="13"/>
  <c r="T5" i="13"/>
  <c r="T23" i="13" s="1"/>
  <c r="O24" i="13" s="1"/>
  <c r="S5" i="13"/>
  <c r="R5" i="13"/>
  <c r="R23" i="13" s="1"/>
  <c r="M24" i="13" s="1"/>
  <c r="Q5" i="13"/>
  <c r="P5" i="13"/>
  <c r="P23" i="13" s="1"/>
  <c r="K24" i="13" s="1"/>
  <c r="O5" i="13"/>
  <c r="N5" i="13"/>
  <c r="N23" i="13" s="1"/>
  <c r="I24" i="13" s="1"/>
  <c r="M5" i="13"/>
  <c r="L5" i="13"/>
  <c r="L23" i="13" s="1"/>
  <c r="K5" i="13"/>
  <c r="J5" i="13"/>
  <c r="J23" i="13" s="1"/>
  <c r="I5" i="13"/>
  <c r="H5" i="13"/>
  <c r="H23" i="13" s="1"/>
  <c r="D5" i="13"/>
  <c r="Z4" i="13"/>
  <c r="Z27" i="13" s="1"/>
  <c r="Y4" i="13"/>
  <c r="X4" i="13"/>
  <c r="X27" i="13" s="1"/>
  <c r="W4" i="13"/>
  <c r="V4" i="13"/>
  <c r="V27" i="13" s="1"/>
  <c r="U4" i="13"/>
  <c r="T4" i="13"/>
  <c r="T27" i="13" s="1"/>
  <c r="S4" i="13"/>
  <c r="R4" i="13"/>
  <c r="R27" i="13" s="1"/>
  <c r="Q4" i="13"/>
  <c r="P4" i="13"/>
  <c r="P27" i="13" s="1"/>
  <c r="O4" i="13"/>
  <c r="N4" i="13"/>
  <c r="N27" i="13" s="1"/>
  <c r="M4" i="13"/>
  <c r="L4" i="13"/>
  <c r="L27" i="13" s="1"/>
  <c r="K4" i="13"/>
  <c r="J4" i="13"/>
  <c r="J27" i="13" s="1"/>
  <c r="I4" i="13"/>
  <c r="H4" i="13"/>
  <c r="H27" i="13" s="1"/>
  <c r="D4" i="13"/>
  <c r="H3" i="13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D37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D34" i="12"/>
  <c r="H34" i="12" s="1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D33" i="12"/>
  <c r="H33" i="12" s="1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D32" i="12"/>
  <c r="H32" i="12" s="1"/>
  <c r="U30" i="12"/>
  <c r="Q30" i="12"/>
  <c r="X29" i="12"/>
  <c r="V29" i="12"/>
  <c r="R29" i="12"/>
  <c r="N29" i="12"/>
  <c r="J29" i="12"/>
  <c r="U27" i="12"/>
  <c r="Q27" i="12"/>
  <c r="M27" i="12"/>
  <c r="I27" i="12"/>
  <c r="I30" i="12" s="1"/>
  <c r="W26" i="12"/>
  <c r="V26" i="12"/>
  <c r="S26" i="12"/>
  <c r="O26" i="12"/>
  <c r="K26" i="12"/>
  <c r="X25" i="12"/>
  <c r="X26" i="12" s="1"/>
  <c r="W25" i="12"/>
  <c r="R26" i="12" s="1"/>
  <c r="V25" i="12"/>
  <c r="U25" i="12"/>
  <c r="T25" i="12"/>
  <c r="T26" i="12" s="1"/>
  <c r="S25" i="12"/>
  <c r="N26" i="12" s="1"/>
  <c r="R25" i="12"/>
  <c r="Q25" i="12"/>
  <c r="P25" i="12"/>
  <c r="O25" i="12"/>
  <c r="J26" i="12" s="1"/>
  <c r="N25" i="12"/>
  <c r="M25" i="12"/>
  <c r="L25" i="12"/>
  <c r="K25" i="12"/>
  <c r="K29" i="12" s="1"/>
  <c r="J25" i="12"/>
  <c r="I25" i="12"/>
  <c r="D25" i="12"/>
  <c r="H25" i="12" s="1"/>
  <c r="H29" i="12" s="1"/>
  <c r="W24" i="12"/>
  <c r="K24" i="12"/>
  <c r="W23" i="12"/>
  <c r="U23" i="12"/>
  <c r="S23" i="12"/>
  <c r="Q23" i="12"/>
  <c r="L24" i="12" s="1"/>
  <c r="O23" i="12"/>
  <c r="M23" i="12"/>
  <c r="K23" i="12"/>
  <c r="I23" i="12"/>
  <c r="D24" i="12" s="1"/>
  <c r="D23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D21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D15" i="12"/>
  <c r="H15" i="12" s="1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D14" i="12"/>
  <c r="H14" i="12" s="1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D13" i="12"/>
  <c r="H13" i="12" s="1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D12" i="12"/>
  <c r="H12" i="12" s="1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D11" i="12"/>
  <c r="H11" i="12" s="1"/>
  <c r="X9" i="12"/>
  <c r="W9" i="12"/>
  <c r="V9" i="12"/>
  <c r="V10" i="12" s="1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D9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D8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D7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D6" i="12"/>
  <c r="X5" i="12"/>
  <c r="X23" i="12" s="1"/>
  <c r="X24" i="12" s="1"/>
  <c r="W5" i="12"/>
  <c r="V5" i="12"/>
  <c r="V23" i="12" s="1"/>
  <c r="U5" i="12"/>
  <c r="T5" i="12"/>
  <c r="T23" i="12" s="1"/>
  <c r="T24" i="12" s="1"/>
  <c r="S5" i="12"/>
  <c r="R5" i="12"/>
  <c r="R23" i="12" s="1"/>
  <c r="M24" i="12" s="1"/>
  <c r="Q5" i="12"/>
  <c r="P5" i="12"/>
  <c r="P23" i="12" s="1"/>
  <c r="O5" i="12"/>
  <c r="N5" i="12"/>
  <c r="N23" i="12" s="1"/>
  <c r="M5" i="12"/>
  <c r="L5" i="12"/>
  <c r="L23" i="12" s="1"/>
  <c r="K5" i="12"/>
  <c r="J5" i="12"/>
  <c r="J23" i="12" s="1"/>
  <c r="I5" i="12"/>
  <c r="H5" i="12"/>
  <c r="H23" i="12" s="1"/>
  <c r="D5" i="12"/>
  <c r="X4" i="12"/>
  <c r="X27" i="12" s="1"/>
  <c r="W4" i="12"/>
  <c r="V4" i="12"/>
  <c r="V27" i="12" s="1"/>
  <c r="U4" i="12"/>
  <c r="T4" i="12"/>
  <c r="T27" i="12" s="1"/>
  <c r="S4" i="12"/>
  <c r="R4" i="12"/>
  <c r="R27" i="12" s="1"/>
  <c r="Q4" i="12"/>
  <c r="P4" i="12"/>
  <c r="P27" i="12" s="1"/>
  <c r="P30" i="12" s="1"/>
  <c r="O4" i="12"/>
  <c r="N4" i="12"/>
  <c r="N27" i="12" s="1"/>
  <c r="M4" i="12"/>
  <c r="L4" i="12"/>
  <c r="L27" i="12" s="1"/>
  <c r="L30" i="12" s="1"/>
  <c r="K4" i="12"/>
  <c r="J4" i="12"/>
  <c r="J27" i="12" s="1"/>
  <c r="I4" i="12"/>
  <c r="H4" i="12"/>
  <c r="D4" i="12"/>
  <c r="H3" i="12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D37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D35" i="11"/>
  <c r="H35" i="11" s="1"/>
  <c r="T34" i="11"/>
  <c r="S34" i="11"/>
  <c r="R34" i="11"/>
  <c r="Q34" i="11"/>
  <c r="P34" i="11"/>
  <c r="O34" i="11"/>
  <c r="N34" i="11"/>
  <c r="M34" i="11"/>
  <c r="L34" i="11"/>
  <c r="K34" i="11"/>
  <c r="J34" i="11"/>
  <c r="I34" i="11"/>
  <c r="D34" i="11"/>
  <c r="H34" i="11" s="1"/>
  <c r="T33" i="11"/>
  <c r="S33" i="11"/>
  <c r="R33" i="11"/>
  <c r="Q33" i="11"/>
  <c r="P33" i="11"/>
  <c r="O33" i="11"/>
  <c r="N33" i="11"/>
  <c r="M33" i="11"/>
  <c r="L33" i="11"/>
  <c r="K33" i="11"/>
  <c r="J33" i="11"/>
  <c r="I33" i="11"/>
  <c r="D33" i="11"/>
  <c r="H33" i="11" s="1"/>
  <c r="T32" i="11"/>
  <c r="S32" i="11"/>
  <c r="R32" i="11"/>
  <c r="Q32" i="11"/>
  <c r="P32" i="11"/>
  <c r="O32" i="11"/>
  <c r="N32" i="11"/>
  <c r="M32" i="11"/>
  <c r="L32" i="11"/>
  <c r="K32" i="11"/>
  <c r="J32" i="11"/>
  <c r="I32" i="11"/>
  <c r="D32" i="11"/>
  <c r="H32" i="11" s="1"/>
  <c r="T29" i="11"/>
  <c r="P29" i="11"/>
  <c r="L29" i="11"/>
  <c r="H29" i="11"/>
  <c r="S27" i="11"/>
  <c r="O27" i="11"/>
  <c r="J28" i="11" s="1"/>
  <c r="K27" i="11"/>
  <c r="D27" i="11"/>
  <c r="T26" i="11"/>
  <c r="Q26" i="11"/>
  <c r="P26" i="11"/>
  <c r="M26" i="11"/>
  <c r="I26" i="11"/>
  <c r="T25" i="11"/>
  <c r="S25" i="11"/>
  <c r="R25" i="11"/>
  <c r="R26" i="11" s="1"/>
  <c r="Q25" i="11"/>
  <c r="L26" i="11" s="1"/>
  <c r="P25" i="11"/>
  <c r="O25" i="11"/>
  <c r="N25" i="11"/>
  <c r="M25" i="11"/>
  <c r="H26" i="11" s="1"/>
  <c r="L25" i="11"/>
  <c r="K25" i="11"/>
  <c r="J25" i="11"/>
  <c r="I25" i="11"/>
  <c r="D26" i="11" s="1"/>
  <c r="D25" i="11"/>
  <c r="H25" i="11" s="1"/>
  <c r="Q24" i="11"/>
  <c r="S23" i="11"/>
  <c r="Q23" i="11"/>
  <c r="O23" i="11"/>
  <c r="M23" i="11"/>
  <c r="K23" i="11"/>
  <c r="I23" i="11"/>
  <c r="D23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D21" i="11"/>
  <c r="H21" i="11" s="1"/>
  <c r="T16" i="11"/>
  <c r="S16" i="11"/>
  <c r="R16" i="11"/>
  <c r="Q16" i="11"/>
  <c r="P16" i="11"/>
  <c r="O16" i="11"/>
  <c r="N16" i="11"/>
  <c r="M16" i="11"/>
  <c r="L16" i="11"/>
  <c r="K16" i="11"/>
  <c r="J16" i="11"/>
  <c r="I16" i="11"/>
  <c r="D16" i="11"/>
  <c r="H16" i="11" s="1"/>
  <c r="T15" i="11"/>
  <c r="S15" i="11"/>
  <c r="R15" i="11"/>
  <c r="Q15" i="11"/>
  <c r="P15" i="11"/>
  <c r="O15" i="11"/>
  <c r="N15" i="11"/>
  <c r="M15" i="11"/>
  <c r="L15" i="11"/>
  <c r="K15" i="11"/>
  <c r="J15" i="11"/>
  <c r="I15" i="11"/>
  <c r="D15" i="11"/>
  <c r="H15" i="11" s="1"/>
  <c r="T14" i="11"/>
  <c r="S14" i="11"/>
  <c r="R14" i="11"/>
  <c r="Q14" i="11"/>
  <c r="P14" i="11"/>
  <c r="O14" i="11"/>
  <c r="N14" i="11"/>
  <c r="M14" i="11"/>
  <c r="L14" i="11"/>
  <c r="K14" i="11"/>
  <c r="J14" i="11"/>
  <c r="I14" i="11"/>
  <c r="D14" i="11"/>
  <c r="H14" i="11" s="1"/>
  <c r="T13" i="11"/>
  <c r="S13" i="11"/>
  <c r="R13" i="11"/>
  <c r="Q13" i="11"/>
  <c r="P13" i="11"/>
  <c r="O13" i="11"/>
  <c r="N13" i="11"/>
  <c r="M13" i="11"/>
  <c r="L13" i="11"/>
  <c r="K13" i="11"/>
  <c r="J13" i="11"/>
  <c r="I13" i="11"/>
  <c r="D13" i="11"/>
  <c r="H13" i="11" s="1"/>
  <c r="T12" i="11"/>
  <c r="S12" i="11"/>
  <c r="R12" i="11"/>
  <c r="Q12" i="11"/>
  <c r="P12" i="11"/>
  <c r="O12" i="11"/>
  <c r="N12" i="11"/>
  <c r="M12" i="11"/>
  <c r="L12" i="11"/>
  <c r="K12" i="11"/>
  <c r="J12" i="11"/>
  <c r="I12" i="11"/>
  <c r="D12" i="11"/>
  <c r="H12" i="11" s="1"/>
  <c r="T11" i="11"/>
  <c r="S11" i="11"/>
  <c r="R11" i="11"/>
  <c r="Q11" i="11"/>
  <c r="P11" i="11"/>
  <c r="O11" i="11"/>
  <c r="N11" i="11"/>
  <c r="M11" i="11"/>
  <c r="L11" i="11"/>
  <c r="K11" i="11"/>
  <c r="J11" i="11"/>
  <c r="I11" i="11"/>
  <c r="D11" i="11"/>
  <c r="H11" i="11" s="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D9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D8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D7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D6" i="11"/>
  <c r="T5" i="11"/>
  <c r="S5" i="11"/>
  <c r="R5" i="11"/>
  <c r="R23" i="11" s="1"/>
  <c r="R24" i="11" s="1"/>
  <c r="Q5" i="11"/>
  <c r="P5" i="11"/>
  <c r="O5" i="11"/>
  <c r="N5" i="11"/>
  <c r="N23" i="11" s="1"/>
  <c r="I24" i="11" s="1"/>
  <c r="M5" i="11"/>
  <c r="L5" i="11"/>
  <c r="K5" i="11"/>
  <c r="J5" i="11"/>
  <c r="J23" i="11" s="1"/>
  <c r="I5" i="11"/>
  <c r="H5" i="11"/>
  <c r="D5" i="11"/>
  <c r="T4" i="11"/>
  <c r="T27" i="11" s="1"/>
  <c r="S4" i="11"/>
  <c r="R4" i="11"/>
  <c r="R27" i="11" s="1"/>
  <c r="Q4" i="11"/>
  <c r="P4" i="11"/>
  <c r="P27" i="11" s="1"/>
  <c r="O4" i="11"/>
  <c r="N4" i="11"/>
  <c r="N27" i="11" s="1"/>
  <c r="M4" i="11"/>
  <c r="L4" i="11"/>
  <c r="L27" i="11" s="1"/>
  <c r="K4" i="11"/>
  <c r="J4" i="11"/>
  <c r="J27" i="11" s="1"/>
  <c r="J30" i="11" s="1"/>
  <c r="I4" i="11"/>
  <c r="H4" i="11"/>
  <c r="H27" i="11" s="1"/>
  <c r="D4" i="11"/>
  <c r="H3" i="11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D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D35" i="10"/>
  <c r="H35" i="10" s="1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D34" i="10"/>
  <c r="H34" i="10" s="1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D33" i="10"/>
  <c r="H33" i="10" s="1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D32" i="10"/>
  <c r="H32" i="10" s="1"/>
  <c r="Z29" i="10"/>
  <c r="V29" i="10"/>
  <c r="R29" i="10"/>
  <c r="N29" i="10"/>
  <c r="J29" i="10"/>
  <c r="Y28" i="10"/>
  <c r="Y27" i="10"/>
  <c r="Q27" i="10"/>
  <c r="M27" i="10"/>
  <c r="I27" i="10"/>
  <c r="Z25" i="10"/>
  <c r="Z26" i="10" s="1"/>
  <c r="Y25" i="10"/>
  <c r="X25" i="10"/>
  <c r="X26" i="10" s="1"/>
  <c r="W25" i="10"/>
  <c r="W26" i="10" s="1"/>
  <c r="V25" i="10"/>
  <c r="V26" i="10" s="1"/>
  <c r="U25" i="10"/>
  <c r="T25" i="10"/>
  <c r="S25" i="10"/>
  <c r="S26" i="10" s="1"/>
  <c r="R25" i="10"/>
  <c r="Q25" i="10"/>
  <c r="P25" i="10"/>
  <c r="O25" i="10"/>
  <c r="O26" i="10" s="1"/>
  <c r="N25" i="10"/>
  <c r="M25" i="10"/>
  <c r="L25" i="10"/>
  <c r="K25" i="10"/>
  <c r="K26" i="10" s="1"/>
  <c r="J25" i="10"/>
  <c r="I25" i="10"/>
  <c r="D25" i="10"/>
  <c r="H25" i="10" s="1"/>
  <c r="Y23" i="10"/>
  <c r="T24" i="10" s="1"/>
  <c r="W23" i="10"/>
  <c r="W24" i="10" s="1"/>
  <c r="U23" i="10"/>
  <c r="P24" i="10" s="1"/>
  <c r="S23" i="10"/>
  <c r="Q23" i="10"/>
  <c r="L24" i="10" s="1"/>
  <c r="O23" i="10"/>
  <c r="M23" i="10"/>
  <c r="H24" i="10" s="1"/>
  <c r="K23" i="10"/>
  <c r="I23" i="10"/>
  <c r="D24" i="10" s="1"/>
  <c r="D23" i="10"/>
  <c r="Z21" i="10"/>
  <c r="Y21" i="10"/>
  <c r="X21" i="10"/>
  <c r="W21" i="10"/>
  <c r="W27" i="10" s="1"/>
  <c r="V21" i="10"/>
  <c r="U21" i="10"/>
  <c r="U27" i="10" s="1"/>
  <c r="T21" i="10"/>
  <c r="S21" i="10"/>
  <c r="S27" i="10" s="1"/>
  <c r="R21" i="10"/>
  <c r="Q21" i="10"/>
  <c r="P21" i="10"/>
  <c r="O21" i="10"/>
  <c r="O27" i="10" s="1"/>
  <c r="N21" i="10"/>
  <c r="M21" i="10"/>
  <c r="L21" i="10"/>
  <c r="K21" i="10"/>
  <c r="K27" i="10" s="1"/>
  <c r="K30" i="10" s="1"/>
  <c r="J21" i="10"/>
  <c r="I21" i="10"/>
  <c r="D21" i="10"/>
  <c r="H21" i="10" s="1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D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D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D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D6" i="10"/>
  <c r="Z5" i="10"/>
  <c r="Z23" i="10" s="1"/>
  <c r="Z24" i="10" s="1"/>
  <c r="Y5" i="10"/>
  <c r="X5" i="10"/>
  <c r="X23" i="10" s="1"/>
  <c r="W5" i="10"/>
  <c r="V5" i="10"/>
  <c r="V23" i="10" s="1"/>
  <c r="V24" i="10" s="1"/>
  <c r="U5" i="10"/>
  <c r="T5" i="10"/>
  <c r="T23" i="10" s="1"/>
  <c r="O24" i="10" s="1"/>
  <c r="S5" i="10"/>
  <c r="R5" i="10"/>
  <c r="R23" i="10" s="1"/>
  <c r="M24" i="10" s="1"/>
  <c r="Q5" i="10"/>
  <c r="P5" i="10"/>
  <c r="P23" i="10" s="1"/>
  <c r="K24" i="10" s="1"/>
  <c r="O5" i="10"/>
  <c r="N5" i="10"/>
  <c r="N23" i="10" s="1"/>
  <c r="I24" i="10" s="1"/>
  <c r="M5" i="10"/>
  <c r="L5" i="10"/>
  <c r="L23" i="10" s="1"/>
  <c r="K5" i="10"/>
  <c r="J5" i="10"/>
  <c r="J23" i="10" s="1"/>
  <c r="I5" i="10"/>
  <c r="H5" i="10"/>
  <c r="H23" i="10" s="1"/>
  <c r="D5" i="10"/>
  <c r="Z4" i="10"/>
  <c r="Z27" i="10" s="1"/>
  <c r="Y4" i="10"/>
  <c r="X4" i="10"/>
  <c r="X27" i="10" s="1"/>
  <c r="W4" i="10"/>
  <c r="V4" i="10"/>
  <c r="V27" i="10" s="1"/>
  <c r="U4" i="10"/>
  <c r="T4" i="10"/>
  <c r="T27" i="10" s="1"/>
  <c r="S4" i="10"/>
  <c r="R4" i="10"/>
  <c r="R27" i="10" s="1"/>
  <c r="R30" i="10" s="1"/>
  <c r="Q4" i="10"/>
  <c r="P4" i="10"/>
  <c r="P27" i="10" s="1"/>
  <c r="O4" i="10"/>
  <c r="N4" i="10"/>
  <c r="N27" i="10" s="1"/>
  <c r="N30" i="10" s="1"/>
  <c r="M4" i="10"/>
  <c r="L4" i="10"/>
  <c r="L27" i="10" s="1"/>
  <c r="K4" i="10"/>
  <c r="J4" i="10"/>
  <c r="J27" i="10" s="1"/>
  <c r="J30" i="10" s="1"/>
  <c r="I4" i="10"/>
  <c r="H4" i="10"/>
  <c r="D4" i="10"/>
  <c r="H3" i="10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D37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D36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D35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D34" i="9"/>
  <c r="H34" i="9" s="1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D33" i="9"/>
  <c r="H33" i="9" s="1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D32" i="9"/>
  <c r="H32" i="9" s="1"/>
  <c r="Y29" i="9"/>
  <c r="X29" i="9"/>
  <c r="U29" i="9"/>
  <c r="T29" i="9"/>
  <c r="Q29" i="9"/>
  <c r="P29" i="9"/>
  <c r="M29" i="9"/>
  <c r="L29" i="9"/>
  <c r="I29" i="9"/>
  <c r="Y27" i="9"/>
  <c r="U27" i="9"/>
  <c r="Q27" i="9"/>
  <c r="M27" i="9"/>
  <c r="I27" i="9"/>
  <c r="Z26" i="9"/>
  <c r="R26" i="9"/>
  <c r="AA25" i="9"/>
  <c r="Z25" i="9"/>
  <c r="U26" i="9" s="1"/>
  <c r="Y25" i="9"/>
  <c r="Y26" i="9" s="1"/>
  <c r="X25" i="9"/>
  <c r="X26" i="9" s="1"/>
  <c r="W25" i="9"/>
  <c r="V25" i="9"/>
  <c r="Q26" i="9" s="1"/>
  <c r="U25" i="9"/>
  <c r="P26" i="9" s="1"/>
  <c r="T25" i="9"/>
  <c r="S25" i="9"/>
  <c r="R25" i="9"/>
  <c r="M26" i="9" s="1"/>
  <c r="Q25" i="9"/>
  <c r="L26" i="9" s="1"/>
  <c r="P25" i="9"/>
  <c r="O25" i="9"/>
  <c r="N25" i="9"/>
  <c r="I26" i="9" s="1"/>
  <c r="M25" i="9"/>
  <c r="L25" i="9"/>
  <c r="K25" i="9"/>
  <c r="J25" i="9"/>
  <c r="I25" i="9"/>
  <c r="D25" i="9"/>
  <c r="Y23" i="9"/>
  <c r="Y24" i="9" s="1"/>
  <c r="M23" i="9"/>
  <c r="I23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D21" i="9"/>
  <c r="H21" i="9" s="1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D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D15" i="9"/>
  <c r="H15" i="9" s="1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D14" i="9"/>
  <c r="H14" i="9" s="1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D13" i="9"/>
  <c r="H13" i="9" s="1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D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D11" i="9"/>
  <c r="H11" i="9" s="1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D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D8" i="9"/>
  <c r="H8" i="9" s="1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D7" i="9"/>
  <c r="AA6" i="9"/>
  <c r="Z6" i="9"/>
  <c r="Y6" i="9"/>
  <c r="X6" i="9"/>
  <c r="W6" i="9"/>
  <c r="V6" i="9"/>
  <c r="U6" i="9"/>
  <c r="U23" i="9" s="1"/>
  <c r="P24" i="9" s="1"/>
  <c r="T6" i="9"/>
  <c r="S6" i="9"/>
  <c r="R6" i="9"/>
  <c r="Q6" i="9"/>
  <c r="Q23" i="9" s="1"/>
  <c r="L24" i="9" s="1"/>
  <c r="P6" i="9"/>
  <c r="O6" i="9"/>
  <c r="N6" i="9"/>
  <c r="M6" i="9"/>
  <c r="L6" i="9"/>
  <c r="K6" i="9"/>
  <c r="J6" i="9"/>
  <c r="I6" i="9"/>
  <c r="D6" i="9"/>
  <c r="H6" i="9" s="1"/>
  <c r="AA5" i="9"/>
  <c r="AA23" i="9" s="1"/>
  <c r="Z5" i="9"/>
  <c r="Z23" i="9" s="1"/>
  <c r="Y5" i="9"/>
  <c r="X5" i="9"/>
  <c r="X23" i="9" s="1"/>
  <c r="S24" i="9" s="1"/>
  <c r="W5" i="9"/>
  <c r="W23" i="9" s="1"/>
  <c r="V5" i="9"/>
  <c r="V23" i="9" s="1"/>
  <c r="U5" i="9"/>
  <c r="T5" i="9"/>
  <c r="T23" i="9" s="1"/>
  <c r="O24" i="9" s="1"/>
  <c r="S5" i="9"/>
  <c r="S23" i="9" s="1"/>
  <c r="R5" i="9"/>
  <c r="R23" i="9" s="1"/>
  <c r="M24" i="9" s="1"/>
  <c r="Q5" i="9"/>
  <c r="P5" i="9"/>
  <c r="P23" i="9" s="1"/>
  <c r="K24" i="9" s="1"/>
  <c r="O5" i="9"/>
  <c r="O23" i="9" s="1"/>
  <c r="N5" i="9"/>
  <c r="N23" i="9" s="1"/>
  <c r="I24" i="9" s="1"/>
  <c r="M5" i="9"/>
  <c r="L5" i="9"/>
  <c r="L23" i="9" s="1"/>
  <c r="K5" i="9"/>
  <c r="K23" i="9" s="1"/>
  <c r="J5" i="9"/>
  <c r="J23" i="9" s="1"/>
  <c r="I5" i="9"/>
  <c r="D5" i="9"/>
  <c r="D23" i="9" s="1"/>
  <c r="AA4" i="9"/>
  <c r="AA27" i="9" s="1"/>
  <c r="Z4" i="9"/>
  <c r="Y4" i="9"/>
  <c r="X4" i="9"/>
  <c r="X27" i="9" s="1"/>
  <c r="S28" i="9" s="1"/>
  <c r="W4" i="9"/>
  <c r="W27" i="9" s="1"/>
  <c r="V4" i="9"/>
  <c r="U4" i="9"/>
  <c r="T4" i="9"/>
  <c r="T27" i="9" s="1"/>
  <c r="O28" i="9" s="1"/>
  <c r="S4" i="9"/>
  <c r="S27" i="9" s="1"/>
  <c r="R4" i="9"/>
  <c r="Q4" i="9"/>
  <c r="P4" i="9"/>
  <c r="P27" i="9" s="1"/>
  <c r="K28" i="9" s="1"/>
  <c r="O4" i="9"/>
  <c r="O27" i="9" s="1"/>
  <c r="N4" i="9"/>
  <c r="M4" i="9"/>
  <c r="L4" i="9"/>
  <c r="L27" i="9" s="1"/>
  <c r="L30" i="9" s="1"/>
  <c r="K4" i="9"/>
  <c r="K27" i="9" s="1"/>
  <c r="J4" i="9"/>
  <c r="I4" i="9"/>
  <c r="D4" i="9"/>
  <c r="H3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D35" i="8"/>
  <c r="H35" i="8" s="1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D34" i="8"/>
  <c r="H34" i="8" s="1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D33" i="8"/>
  <c r="H33" i="8" s="1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D32" i="8"/>
  <c r="H32" i="8" s="1"/>
  <c r="U30" i="8"/>
  <c r="M30" i="8"/>
  <c r="Z29" i="8"/>
  <c r="Y29" i="8"/>
  <c r="X29" i="8"/>
  <c r="U29" i="8"/>
  <c r="T29" i="8"/>
  <c r="Q29" i="8"/>
  <c r="P29" i="8"/>
  <c r="M29" i="8"/>
  <c r="L29" i="8"/>
  <c r="I29" i="8"/>
  <c r="S28" i="8"/>
  <c r="W27" i="8"/>
  <c r="S27" i="8"/>
  <c r="O27" i="8"/>
  <c r="D27" i="8"/>
  <c r="S26" i="8"/>
  <c r="K26" i="8"/>
  <c r="Z25" i="8"/>
  <c r="Z26" i="8" s="1"/>
  <c r="Y25" i="8"/>
  <c r="Y26" i="8" s="1"/>
  <c r="X25" i="8"/>
  <c r="X26" i="8" s="1"/>
  <c r="W25" i="8"/>
  <c r="V25" i="8"/>
  <c r="V26" i="8" s="1"/>
  <c r="U25" i="8"/>
  <c r="U26" i="8" s="1"/>
  <c r="T25" i="8"/>
  <c r="T26" i="8" s="1"/>
  <c r="S25" i="8"/>
  <c r="R25" i="8"/>
  <c r="Q25" i="8"/>
  <c r="Q26" i="8" s="1"/>
  <c r="P25" i="8"/>
  <c r="P26" i="8" s="1"/>
  <c r="O25" i="8"/>
  <c r="N25" i="8"/>
  <c r="M25" i="8"/>
  <c r="M26" i="8" s="1"/>
  <c r="L25" i="8"/>
  <c r="L26" i="8" s="1"/>
  <c r="K25" i="8"/>
  <c r="J25" i="8"/>
  <c r="I25" i="8"/>
  <c r="I26" i="8" s="1"/>
  <c r="D25" i="8"/>
  <c r="H25" i="8" s="1"/>
  <c r="H26" i="8" s="1"/>
  <c r="S24" i="8"/>
  <c r="K24" i="8"/>
  <c r="D24" i="8"/>
  <c r="Y23" i="8"/>
  <c r="Y24" i="8" s="1"/>
  <c r="X23" i="8"/>
  <c r="X24" i="8" s="1"/>
  <c r="W23" i="8"/>
  <c r="R24" i="8" s="1"/>
  <c r="U23" i="8"/>
  <c r="T23" i="8"/>
  <c r="T24" i="8" s="1"/>
  <c r="S23" i="8"/>
  <c r="Q23" i="8"/>
  <c r="P23" i="8"/>
  <c r="P24" i="8" s="1"/>
  <c r="O23" i="8"/>
  <c r="M23" i="8"/>
  <c r="L23" i="8"/>
  <c r="L24" i="8" s="1"/>
  <c r="K23" i="8"/>
  <c r="I23" i="8"/>
  <c r="D23" i="8"/>
  <c r="Z21" i="8"/>
  <c r="Y21" i="8"/>
  <c r="Y27" i="8" s="1"/>
  <c r="X21" i="8"/>
  <c r="X27" i="8" s="1"/>
  <c r="W21" i="8"/>
  <c r="V21" i="8"/>
  <c r="U21" i="8"/>
  <c r="U27" i="8" s="1"/>
  <c r="T21" i="8"/>
  <c r="T27" i="8" s="1"/>
  <c r="T30" i="8" s="1"/>
  <c r="S21" i="8"/>
  <c r="R21" i="8"/>
  <c r="Q21" i="8"/>
  <c r="Q27" i="8" s="1"/>
  <c r="P21" i="8"/>
  <c r="P27" i="8" s="1"/>
  <c r="P30" i="8" s="1"/>
  <c r="O21" i="8"/>
  <c r="N21" i="8"/>
  <c r="M21" i="8"/>
  <c r="M27" i="8" s="1"/>
  <c r="L21" i="8"/>
  <c r="L27" i="8" s="1"/>
  <c r="L30" i="8" s="1"/>
  <c r="K21" i="8"/>
  <c r="K27" i="8" s="1"/>
  <c r="K30" i="8" s="1"/>
  <c r="J21" i="8"/>
  <c r="I21" i="8"/>
  <c r="I27" i="8" s="1"/>
  <c r="I30" i="8" s="1"/>
  <c r="D21" i="8"/>
  <c r="H21" i="8" s="1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D16" i="8"/>
  <c r="H16" i="8" s="1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D15" i="8"/>
  <c r="H15" i="8" s="1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D14" i="8"/>
  <c r="H14" i="8" s="1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D13" i="8"/>
  <c r="H13" i="8" s="1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D12" i="8"/>
  <c r="H12" i="8" s="1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D11" i="8"/>
  <c r="H11" i="8" s="1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D9" i="8"/>
  <c r="H9" i="8" s="1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D6" i="8"/>
  <c r="H6" i="8" s="1"/>
  <c r="Z5" i="8"/>
  <c r="Z23" i="8" s="1"/>
  <c r="Y5" i="8"/>
  <c r="X5" i="8"/>
  <c r="W5" i="8"/>
  <c r="V5" i="8"/>
  <c r="V23" i="8" s="1"/>
  <c r="U5" i="8"/>
  <c r="T5" i="8"/>
  <c r="S5" i="8"/>
  <c r="R5" i="8"/>
  <c r="R23" i="8" s="1"/>
  <c r="M24" i="8" s="1"/>
  <c r="Q5" i="8"/>
  <c r="P5" i="8"/>
  <c r="O5" i="8"/>
  <c r="N5" i="8"/>
  <c r="N23" i="8" s="1"/>
  <c r="I24" i="8" s="1"/>
  <c r="M5" i="8"/>
  <c r="L5" i="8"/>
  <c r="K5" i="8"/>
  <c r="J5" i="8"/>
  <c r="J23" i="8" s="1"/>
  <c r="I5" i="8"/>
  <c r="D5" i="8"/>
  <c r="H5" i="8" s="1"/>
  <c r="H23" i="8" s="1"/>
  <c r="H24" i="8" s="1"/>
  <c r="Z4" i="8"/>
  <c r="Z27" i="8" s="1"/>
  <c r="Y4" i="8"/>
  <c r="X4" i="8"/>
  <c r="W4" i="8"/>
  <c r="V4" i="8"/>
  <c r="V27" i="8" s="1"/>
  <c r="U4" i="8"/>
  <c r="T4" i="8"/>
  <c r="S4" i="8"/>
  <c r="R4" i="8"/>
  <c r="R27" i="8" s="1"/>
  <c r="Q4" i="8"/>
  <c r="P4" i="8"/>
  <c r="O4" i="8"/>
  <c r="N4" i="8"/>
  <c r="N27" i="8" s="1"/>
  <c r="M4" i="8"/>
  <c r="L4" i="8"/>
  <c r="K4" i="8"/>
  <c r="J4" i="8"/>
  <c r="J27" i="8" s="1"/>
  <c r="I4" i="8"/>
  <c r="D4" i="8"/>
  <c r="H4" i="8" s="1"/>
  <c r="H3" i="8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D37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D36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D35" i="7"/>
  <c r="H35" i="7" s="1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D34" i="7"/>
  <c r="H34" i="7" s="1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D33" i="7"/>
  <c r="H33" i="7" s="1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D32" i="7"/>
  <c r="H32" i="7" s="1"/>
  <c r="Z29" i="7"/>
  <c r="W29" i="7"/>
  <c r="V29" i="7"/>
  <c r="S29" i="7"/>
  <c r="R29" i="7"/>
  <c r="O29" i="7"/>
  <c r="N29" i="7"/>
  <c r="K29" i="7"/>
  <c r="J29" i="7"/>
  <c r="Y27" i="7"/>
  <c r="I27" i="7"/>
  <c r="Y26" i="7"/>
  <c r="U26" i="7"/>
  <c r="M26" i="7"/>
  <c r="I26" i="7"/>
  <c r="Z25" i="7"/>
  <c r="Z26" i="7" s="1"/>
  <c r="Y25" i="7"/>
  <c r="X25" i="7"/>
  <c r="X26" i="7" s="1"/>
  <c r="W25" i="7"/>
  <c r="W26" i="7" s="1"/>
  <c r="V25" i="7"/>
  <c r="V26" i="7" s="1"/>
  <c r="U25" i="7"/>
  <c r="T25" i="7"/>
  <c r="S25" i="7"/>
  <c r="S26" i="7" s="1"/>
  <c r="R25" i="7"/>
  <c r="R26" i="7" s="1"/>
  <c r="Q25" i="7"/>
  <c r="P25" i="7"/>
  <c r="O25" i="7"/>
  <c r="O26" i="7" s="1"/>
  <c r="N25" i="7"/>
  <c r="N26" i="7" s="1"/>
  <c r="M25" i="7"/>
  <c r="L25" i="7"/>
  <c r="K25" i="7"/>
  <c r="K26" i="7" s="1"/>
  <c r="J25" i="7"/>
  <c r="J26" i="7" s="1"/>
  <c r="I25" i="7"/>
  <c r="D25" i="7"/>
  <c r="H25" i="7" s="1"/>
  <c r="H29" i="7" s="1"/>
  <c r="Y24" i="7"/>
  <c r="I24" i="7"/>
  <c r="Z23" i="7"/>
  <c r="Z24" i="7" s="1"/>
  <c r="Y23" i="7"/>
  <c r="W23" i="7"/>
  <c r="W24" i="7" s="1"/>
  <c r="V23" i="7"/>
  <c r="V24" i="7" s="1"/>
  <c r="U23" i="7"/>
  <c r="P24" i="7" s="1"/>
  <c r="S23" i="7"/>
  <c r="R23" i="7"/>
  <c r="R24" i="7" s="1"/>
  <c r="Q23" i="7"/>
  <c r="L24" i="7" s="1"/>
  <c r="O23" i="7"/>
  <c r="N23" i="7"/>
  <c r="N24" i="7" s="1"/>
  <c r="M23" i="7"/>
  <c r="H24" i="7" s="1"/>
  <c r="K23" i="7"/>
  <c r="J23" i="7"/>
  <c r="J24" i="7" s="1"/>
  <c r="I23" i="7"/>
  <c r="D24" i="7" s="1"/>
  <c r="D23" i="7"/>
  <c r="Z21" i="7"/>
  <c r="Z27" i="7" s="1"/>
  <c r="Y21" i="7"/>
  <c r="X21" i="7"/>
  <c r="W21" i="7"/>
  <c r="W27" i="7" s="1"/>
  <c r="W30" i="7" s="1"/>
  <c r="V21" i="7"/>
  <c r="V27" i="7" s="1"/>
  <c r="U21" i="7"/>
  <c r="U27" i="7" s="1"/>
  <c r="T21" i="7"/>
  <c r="S21" i="7"/>
  <c r="S27" i="7" s="1"/>
  <c r="N28" i="7" s="1"/>
  <c r="R21" i="7"/>
  <c r="R27" i="7" s="1"/>
  <c r="Q21" i="7"/>
  <c r="Q27" i="7" s="1"/>
  <c r="P21" i="7"/>
  <c r="O21" i="7"/>
  <c r="O27" i="7" s="1"/>
  <c r="N21" i="7"/>
  <c r="N27" i="7" s="1"/>
  <c r="M21" i="7"/>
  <c r="M27" i="7" s="1"/>
  <c r="L21" i="7"/>
  <c r="K21" i="7"/>
  <c r="K27" i="7" s="1"/>
  <c r="K30" i="7" s="1"/>
  <c r="J21" i="7"/>
  <c r="I21" i="7"/>
  <c r="D21" i="7"/>
  <c r="H21" i="7" s="1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D16" i="7"/>
  <c r="H16" i="7" s="1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D15" i="7"/>
  <c r="H15" i="7" s="1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D14" i="7"/>
  <c r="H14" i="7" s="1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D13" i="7"/>
  <c r="H13" i="7" s="1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D12" i="7"/>
  <c r="H12" i="7" s="1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D11" i="7"/>
  <c r="H11" i="7" s="1"/>
  <c r="O10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D9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D8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D7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D6" i="7"/>
  <c r="Z5" i="7"/>
  <c r="Y5" i="7"/>
  <c r="X5" i="7"/>
  <c r="X23" i="7" s="1"/>
  <c r="W5" i="7"/>
  <c r="V5" i="7"/>
  <c r="U5" i="7"/>
  <c r="T5" i="7"/>
  <c r="T23" i="7" s="1"/>
  <c r="O24" i="7" s="1"/>
  <c r="S5" i="7"/>
  <c r="R5" i="7"/>
  <c r="Q5" i="7"/>
  <c r="P5" i="7"/>
  <c r="P23" i="7" s="1"/>
  <c r="K24" i="7" s="1"/>
  <c r="O5" i="7"/>
  <c r="N5" i="7"/>
  <c r="M5" i="7"/>
  <c r="L5" i="7"/>
  <c r="L23" i="7" s="1"/>
  <c r="K5" i="7"/>
  <c r="J5" i="7"/>
  <c r="I5" i="7"/>
  <c r="H5" i="7"/>
  <c r="H23" i="7" s="1"/>
  <c r="D5" i="7"/>
  <c r="Z4" i="7"/>
  <c r="Y4" i="7"/>
  <c r="X4" i="7"/>
  <c r="X27" i="7" s="1"/>
  <c r="W4" i="7"/>
  <c r="V4" i="7"/>
  <c r="U4" i="7"/>
  <c r="T4" i="7"/>
  <c r="T27" i="7" s="1"/>
  <c r="S4" i="7"/>
  <c r="R4" i="7"/>
  <c r="Q4" i="7"/>
  <c r="P4" i="7"/>
  <c r="P27" i="7" s="1"/>
  <c r="O4" i="7"/>
  <c r="N4" i="7"/>
  <c r="M4" i="7"/>
  <c r="L4" i="7"/>
  <c r="L27" i="7" s="1"/>
  <c r="K4" i="7"/>
  <c r="J4" i="7"/>
  <c r="I4" i="7"/>
  <c r="H4" i="7"/>
  <c r="H27" i="7" s="1"/>
  <c r="D4" i="7"/>
  <c r="H3" i="7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D37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D36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D35" i="6"/>
  <c r="H35" i="6" s="1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D34" i="6"/>
  <c r="H34" i="6" s="1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D33" i="6"/>
  <c r="H33" i="6" s="1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D32" i="6"/>
  <c r="H32" i="6" s="1"/>
  <c r="U30" i="6"/>
  <c r="M30" i="6"/>
  <c r="Z29" i="6"/>
  <c r="Y29" i="6"/>
  <c r="X29" i="6"/>
  <c r="U29" i="6"/>
  <c r="T29" i="6"/>
  <c r="Q29" i="6"/>
  <c r="P29" i="6"/>
  <c r="M29" i="6"/>
  <c r="L29" i="6"/>
  <c r="I29" i="6"/>
  <c r="S28" i="6"/>
  <c r="W27" i="6"/>
  <c r="S27" i="6"/>
  <c r="O27" i="6"/>
  <c r="D27" i="6"/>
  <c r="S26" i="6"/>
  <c r="K26" i="6"/>
  <c r="Z25" i="6"/>
  <c r="Z26" i="6" s="1"/>
  <c r="Y25" i="6"/>
  <c r="Y26" i="6" s="1"/>
  <c r="X25" i="6"/>
  <c r="X26" i="6" s="1"/>
  <c r="W25" i="6"/>
  <c r="V25" i="6"/>
  <c r="V26" i="6" s="1"/>
  <c r="U25" i="6"/>
  <c r="U26" i="6" s="1"/>
  <c r="T25" i="6"/>
  <c r="T26" i="6" s="1"/>
  <c r="S25" i="6"/>
  <c r="R25" i="6"/>
  <c r="Q25" i="6"/>
  <c r="Q26" i="6" s="1"/>
  <c r="P25" i="6"/>
  <c r="P26" i="6" s="1"/>
  <c r="O25" i="6"/>
  <c r="N25" i="6"/>
  <c r="M25" i="6"/>
  <c r="M26" i="6" s="1"/>
  <c r="L25" i="6"/>
  <c r="L26" i="6" s="1"/>
  <c r="K25" i="6"/>
  <c r="J25" i="6"/>
  <c r="I25" i="6"/>
  <c r="I26" i="6" s="1"/>
  <c r="D25" i="6"/>
  <c r="H25" i="6" s="1"/>
  <c r="H26" i="6" s="1"/>
  <c r="S24" i="6"/>
  <c r="K24" i="6"/>
  <c r="D24" i="6"/>
  <c r="Y23" i="6"/>
  <c r="Y24" i="6" s="1"/>
  <c r="X23" i="6"/>
  <c r="X24" i="6" s="1"/>
  <c r="W23" i="6"/>
  <c r="W24" i="6" s="1"/>
  <c r="U23" i="6"/>
  <c r="T23" i="6"/>
  <c r="T24" i="6" s="1"/>
  <c r="S23" i="6"/>
  <c r="Q23" i="6"/>
  <c r="P23" i="6"/>
  <c r="P24" i="6" s="1"/>
  <c r="O23" i="6"/>
  <c r="M23" i="6"/>
  <c r="L23" i="6"/>
  <c r="L24" i="6" s="1"/>
  <c r="K23" i="6"/>
  <c r="I23" i="6"/>
  <c r="D23" i="6"/>
  <c r="Z21" i="6"/>
  <c r="Y21" i="6"/>
  <c r="Y27" i="6" s="1"/>
  <c r="X21" i="6"/>
  <c r="X27" i="6" s="1"/>
  <c r="W21" i="6"/>
  <c r="V21" i="6"/>
  <c r="U21" i="6"/>
  <c r="U27" i="6" s="1"/>
  <c r="T21" i="6"/>
  <c r="T27" i="6" s="1"/>
  <c r="T30" i="6" s="1"/>
  <c r="S21" i="6"/>
  <c r="R21" i="6"/>
  <c r="Q21" i="6"/>
  <c r="Q27" i="6" s="1"/>
  <c r="P21" i="6"/>
  <c r="P27" i="6" s="1"/>
  <c r="P30" i="6" s="1"/>
  <c r="O21" i="6"/>
  <c r="N21" i="6"/>
  <c r="M21" i="6"/>
  <c r="M27" i="6" s="1"/>
  <c r="L21" i="6"/>
  <c r="L27" i="6" s="1"/>
  <c r="L30" i="6" s="1"/>
  <c r="K21" i="6"/>
  <c r="K27" i="6" s="1"/>
  <c r="K30" i="6" s="1"/>
  <c r="J21" i="6"/>
  <c r="I21" i="6"/>
  <c r="I27" i="6" s="1"/>
  <c r="I30" i="6" s="1"/>
  <c r="D21" i="6"/>
  <c r="H21" i="6" s="1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D16" i="6"/>
  <c r="H16" i="6" s="1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D15" i="6"/>
  <c r="H15" i="6" s="1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D14" i="6"/>
  <c r="H14" i="6" s="1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D13" i="6"/>
  <c r="H13" i="6" s="1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D12" i="6"/>
  <c r="H12" i="6" s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D11" i="6"/>
  <c r="H11" i="6" s="1"/>
  <c r="Q10" i="6"/>
  <c r="P10" i="6"/>
  <c r="O10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D9" i="6"/>
  <c r="H9" i="6" s="1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D8" i="6"/>
  <c r="H8" i="6" s="1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D7" i="6"/>
  <c r="H7" i="6" s="1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D6" i="6"/>
  <c r="H6" i="6" s="1"/>
  <c r="Z5" i="6"/>
  <c r="Z23" i="6" s="1"/>
  <c r="Y5" i="6"/>
  <c r="X5" i="6"/>
  <c r="W5" i="6"/>
  <c r="V5" i="6"/>
  <c r="V23" i="6" s="1"/>
  <c r="U5" i="6"/>
  <c r="T5" i="6"/>
  <c r="S5" i="6"/>
  <c r="R5" i="6"/>
  <c r="R23" i="6" s="1"/>
  <c r="M24" i="6" s="1"/>
  <c r="Q5" i="6"/>
  <c r="P5" i="6"/>
  <c r="O5" i="6"/>
  <c r="N5" i="6"/>
  <c r="N23" i="6" s="1"/>
  <c r="I24" i="6" s="1"/>
  <c r="M5" i="6"/>
  <c r="L5" i="6"/>
  <c r="K5" i="6"/>
  <c r="J5" i="6"/>
  <c r="J23" i="6" s="1"/>
  <c r="I5" i="6"/>
  <c r="D5" i="6"/>
  <c r="H5" i="6" s="1"/>
  <c r="H23" i="6" s="1"/>
  <c r="H24" i="6" s="1"/>
  <c r="Z4" i="6"/>
  <c r="Z27" i="6" s="1"/>
  <c r="Y4" i="6"/>
  <c r="X4" i="6"/>
  <c r="W4" i="6"/>
  <c r="V4" i="6"/>
  <c r="V27" i="6" s="1"/>
  <c r="U4" i="6"/>
  <c r="T4" i="6"/>
  <c r="S4" i="6"/>
  <c r="R4" i="6"/>
  <c r="R27" i="6" s="1"/>
  <c r="Q4" i="6"/>
  <c r="P4" i="6"/>
  <c r="O4" i="6"/>
  <c r="N4" i="6"/>
  <c r="N27" i="6" s="1"/>
  <c r="M4" i="6"/>
  <c r="L4" i="6"/>
  <c r="K4" i="6"/>
  <c r="J4" i="6"/>
  <c r="J27" i="6" s="1"/>
  <c r="I4" i="6"/>
  <c r="D4" i="6"/>
  <c r="H4" i="6" s="1"/>
  <c r="H3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D35" i="5"/>
  <c r="H35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D34" i="5"/>
  <c r="H34" i="5" s="1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D33" i="5"/>
  <c r="H33" i="5" s="1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D32" i="5"/>
  <c r="H32" i="5" s="1"/>
  <c r="Z29" i="5"/>
  <c r="W29" i="5"/>
  <c r="V29" i="5"/>
  <c r="S29" i="5"/>
  <c r="R29" i="5"/>
  <c r="O29" i="5"/>
  <c r="N29" i="5"/>
  <c r="K29" i="5"/>
  <c r="J29" i="5"/>
  <c r="U26" i="5"/>
  <c r="M26" i="5"/>
  <c r="Z25" i="5"/>
  <c r="Z26" i="5" s="1"/>
  <c r="Y25" i="5"/>
  <c r="X25" i="5"/>
  <c r="X26" i="5" s="1"/>
  <c r="W25" i="5"/>
  <c r="W26" i="5" s="1"/>
  <c r="V25" i="5"/>
  <c r="V26" i="5" s="1"/>
  <c r="U25" i="5"/>
  <c r="T25" i="5"/>
  <c r="S25" i="5"/>
  <c r="S26" i="5" s="1"/>
  <c r="R25" i="5"/>
  <c r="R26" i="5" s="1"/>
  <c r="Q25" i="5"/>
  <c r="P25" i="5"/>
  <c r="O25" i="5"/>
  <c r="O26" i="5" s="1"/>
  <c r="N25" i="5"/>
  <c r="N26" i="5" s="1"/>
  <c r="M25" i="5"/>
  <c r="L25" i="5"/>
  <c r="K25" i="5"/>
  <c r="K26" i="5" s="1"/>
  <c r="J25" i="5"/>
  <c r="J26" i="5" s="1"/>
  <c r="I25" i="5"/>
  <c r="D25" i="5"/>
  <c r="H25" i="5" s="1"/>
  <c r="H29" i="5" s="1"/>
  <c r="Q24" i="5"/>
  <c r="Z23" i="5"/>
  <c r="Z24" i="5" s="1"/>
  <c r="Y23" i="5"/>
  <c r="W23" i="5"/>
  <c r="W24" i="5" s="1"/>
  <c r="V23" i="5"/>
  <c r="V24" i="5" s="1"/>
  <c r="U23" i="5"/>
  <c r="S23" i="5"/>
  <c r="R23" i="5"/>
  <c r="R24" i="5" s="1"/>
  <c r="Q23" i="5"/>
  <c r="O23" i="5"/>
  <c r="N23" i="5"/>
  <c r="N24" i="5" s="1"/>
  <c r="M23" i="5"/>
  <c r="K23" i="5"/>
  <c r="J23" i="5"/>
  <c r="J24" i="5" s="1"/>
  <c r="I23" i="5"/>
  <c r="D24" i="5" s="1"/>
  <c r="D23" i="5"/>
  <c r="Z21" i="5"/>
  <c r="Z27" i="5" s="1"/>
  <c r="Y21" i="5"/>
  <c r="Y27" i="5" s="1"/>
  <c r="X21" i="5"/>
  <c r="W21" i="5"/>
  <c r="W27" i="5" s="1"/>
  <c r="V21" i="5"/>
  <c r="V27" i="5" s="1"/>
  <c r="U21" i="5"/>
  <c r="U27" i="5" s="1"/>
  <c r="T21" i="5"/>
  <c r="S21" i="5"/>
  <c r="S27" i="5" s="1"/>
  <c r="N28" i="5" s="1"/>
  <c r="R21" i="5"/>
  <c r="R27" i="5" s="1"/>
  <c r="Q21" i="5"/>
  <c r="Q27" i="5" s="1"/>
  <c r="P21" i="5"/>
  <c r="O21" i="5"/>
  <c r="O27" i="5" s="1"/>
  <c r="J28" i="5" s="1"/>
  <c r="N21" i="5"/>
  <c r="N27" i="5" s="1"/>
  <c r="M21" i="5"/>
  <c r="M27" i="5" s="1"/>
  <c r="L21" i="5"/>
  <c r="K21" i="5"/>
  <c r="K27" i="5" s="1"/>
  <c r="K30" i="5" s="1"/>
  <c r="J21" i="5"/>
  <c r="J27" i="5" s="1"/>
  <c r="I21" i="5"/>
  <c r="I27" i="5" s="1"/>
  <c r="D21" i="5"/>
  <c r="H21" i="5" s="1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D16" i="5"/>
  <c r="H16" i="5" s="1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D15" i="5"/>
  <c r="H15" i="5" s="1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D14" i="5"/>
  <c r="H14" i="5" s="1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D13" i="5"/>
  <c r="H13" i="5" s="1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D12" i="5"/>
  <c r="H12" i="5" s="1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D11" i="5"/>
  <c r="H11" i="5" s="1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D6" i="5"/>
  <c r="Z5" i="5"/>
  <c r="Y5" i="5"/>
  <c r="X5" i="5"/>
  <c r="X23" i="5" s="1"/>
  <c r="W5" i="5"/>
  <c r="V5" i="5"/>
  <c r="U5" i="5"/>
  <c r="T5" i="5"/>
  <c r="T23" i="5" s="1"/>
  <c r="O24" i="5" s="1"/>
  <c r="S5" i="5"/>
  <c r="R5" i="5"/>
  <c r="Q5" i="5"/>
  <c r="P5" i="5"/>
  <c r="P23" i="5" s="1"/>
  <c r="K24" i="5" s="1"/>
  <c r="O5" i="5"/>
  <c r="N5" i="5"/>
  <c r="M5" i="5"/>
  <c r="L5" i="5"/>
  <c r="L23" i="5" s="1"/>
  <c r="K5" i="5"/>
  <c r="J5" i="5"/>
  <c r="I5" i="5"/>
  <c r="H5" i="5"/>
  <c r="H23" i="5" s="1"/>
  <c r="D5" i="5"/>
  <c r="Z4" i="5"/>
  <c r="Y4" i="5"/>
  <c r="X4" i="5"/>
  <c r="X27" i="5" s="1"/>
  <c r="W4" i="5"/>
  <c r="V4" i="5"/>
  <c r="U4" i="5"/>
  <c r="T4" i="5"/>
  <c r="T27" i="5" s="1"/>
  <c r="S4" i="5"/>
  <c r="R4" i="5"/>
  <c r="Q4" i="5"/>
  <c r="P4" i="5"/>
  <c r="P27" i="5" s="1"/>
  <c r="O4" i="5"/>
  <c r="N4" i="5"/>
  <c r="M4" i="5"/>
  <c r="L4" i="5"/>
  <c r="L27" i="5" s="1"/>
  <c r="K4" i="5"/>
  <c r="J4" i="5"/>
  <c r="I4" i="5"/>
  <c r="H4" i="5"/>
  <c r="H27" i="5" s="1"/>
  <c r="D4" i="5"/>
  <c r="H3" i="5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D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D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D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D34" i="4"/>
  <c r="H34" i="4" s="1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D33" i="4"/>
  <c r="H33" i="4" s="1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D32" i="4"/>
  <c r="H32" i="4" s="1"/>
  <c r="U29" i="4"/>
  <c r="T29" i="4"/>
  <c r="Q29" i="4"/>
  <c r="P29" i="4"/>
  <c r="M29" i="4"/>
  <c r="L29" i="4"/>
  <c r="I29" i="4"/>
  <c r="P28" i="4"/>
  <c r="U27" i="4"/>
  <c r="Q27" i="4"/>
  <c r="L28" i="4" s="1"/>
  <c r="M27" i="4"/>
  <c r="I27" i="4"/>
  <c r="V26" i="4"/>
  <c r="R26" i="4"/>
  <c r="N26" i="4"/>
  <c r="J26" i="4"/>
  <c r="W25" i="4"/>
  <c r="V25" i="4"/>
  <c r="Q26" i="4" s="1"/>
  <c r="U25" i="4"/>
  <c r="U26" i="4" s="1"/>
  <c r="T25" i="4"/>
  <c r="O26" i="4" s="1"/>
  <c r="S25" i="4"/>
  <c r="R25" i="4"/>
  <c r="M26" i="4" s="1"/>
  <c r="Q25" i="4"/>
  <c r="L26" i="4" s="1"/>
  <c r="P25" i="4"/>
  <c r="K26" i="4" s="1"/>
  <c r="O25" i="4"/>
  <c r="N25" i="4"/>
  <c r="I26" i="4" s="1"/>
  <c r="M25" i="4"/>
  <c r="L25" i="4"/>
  <c r="K25" i="4"/>
  <c r="J25" i="4"/>
  <c r="I25" i="4"/>
  <c r="D25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D21" i="4"/>
  <c r="H21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D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D15" i="4"/>
  <c r="H15" i="4" s="1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D14" i="4"/>
  <c r="H14" i="4" s="1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D13" i="4"/>
  <c r="H13" i="4" s="1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D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D11" i="4"/>
  <c r="H11" i="4" s="1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D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D8" i="4"/>
  <c r="H8" i="4" s="1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D7" i="4"/>
  <c r="W6" i="4"/>
  <c r="V6" i="4"/>
  <c r="U6" i="4"/>
  <c r="U23" i="4" s="1"/>
  <c r="T6" i="4"/>
  <c r="S6" i="4"/>
  <c r="R6" i="4"/>
  <c r="Q6" i="4"/>
  <c r="Q23" i="4" s="1"/>
  <c r="L24" i="4" s="1"/>
  <c r="P6" i="4"/>
  <c r="O6" i="4"/>
  <c r="N6" i="4"/>
  <c r="M6" i="4"/>
  <c r="M23" i="4" s="1"/>
  <c r="L6" i="4"/>
  <c r="K6" i="4"/>
  <c r="J6" i="4"/>
  <c r="I6" i="4"/>
  <c r="I23" i="4" s="1"/>
  <c r="D6" i="4"/>
  <c r="H6" i="4" s="1"/>
  <c r="W5" i="4"/>
  <c r="W23" i="4" s="1"/>
  <c r="V5" i="4"/>
  <c r="V23" i="4" s="1"/>
  <c r="U5" i="4"/>
  <c r="T5" i="4"/>
  <c r="T23" i="4" s="1"/>
  <c r="S5" i="4"/>
  <c r="S23" i="4" s="1"/>
  <c r="R5" i="4"/>
  <c r="R23" i="4" s="1"/>
  <c r="Q5" i="4"/>
  <c r="P5" i="4"/>
  <c r="P23" i="4" s="1"/>
  <c r="O5" i="4"/>
  <c r="O23" i="4" s="1"/>
  <c r="J24" i="4" s="1"/>
  <c r="N5" i="4"/>
  <c r="N23" i="4" s="1"/>
  <c r="M5" i="4"/>
  <c r="L5" i="4"/>
  <c r="L23" i="4" s="1"/>
  <c r="K5" i="4"/>
  <c r="K23" i="4" s="1"/>
  <c r="J5" i="4"/>
  <c r="J23" i="4" s="1"/>
  <c r="I5" i="4"/>
  <c r="D5" i="4"/>
  <c r="W4" i="4"/>
  <c r="W27" i="4" s="1"/>
  <c r="V4" i="4"/>
  <c r="U4" i="4"/>
  <c r="T4" i="4"/>
  <c r="T27" i="4" s="1"/>
  <c r="S4" i="4"/>
  <c r="S27" i="4" s="1"/>
  <c r="R4" i="4"/>
  <c r="Q4" i="4"/>
  <c r="P4" i="4"/>
  <c r="P27" i="4" s="1"/>
  <c r="O4" i="4"/>
  <c r="O27" i="4" s="1"/>
  <c r="N4" i="4"/>
  <c r="M4" i="4"/>
  <c r="L4" i="4"/>
  <c r="L27" i="4" s="1"/>
  <c r="L30" i="4" s="1"/>
  <c r="K4" i="4"/>
  <c r="K27" i="4" s="1"/>
  <c r="K30" i="4" s="1"/>
  <c r="J4" i="4"/>
  <c r="I4" i="4"/>
  <c r="D4" i="4"/>
  <c r="D27" i="4" s="1"/>
  <c r="H3" i="4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D37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D36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D35" i="3"/>
  <c r="H35" i="3" s="1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D34" i="3"/>
  <c r="H34" i="3" s="1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D33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D32" i="3"/>
  <c r="W30" i="3"/>
  <c r="O30" i="3"/>
  <c r="Y29" i="3"/>
  <c r="U29" i="3"/>
  <c r="Q29" i="3"/>
  <c r="M29" i="3"/>
  <c r="I29" i="3"/>
  <c r="W28" i="3"/>
  <c r="S28" i="3"/>
  <c r="K28" i="3"/>
  <c r="Y26" i="3"/>
  <c r="V26" i="3"/>
  <c r="U26" i="3"/>
  <c r="Q26" i="3"/>
  <c r="M26" i="3"/>
  <c r="I26" i="3"/>
  <c r="Y25" i="3"/>
  <c r="X25" i="3"/>
  <c r="S26" i="3" s="1"/>
  <c r="W25" i="3"/>
  <c r="V25" i="3"/>
  <c r="U25" i="3"/>
  <c r="T25" i="3"/>
  <c r="O26" i="3" s="1"/>
  <c r="S25" i="3"/>
  <c r="R25" i="3"/>
  <c r="Q25" i="3"/>
  <c r="P25" i="3"/>
  <c r="K26" i="3" s="1"/>
  <c r="O25" i="3"/>
  <c r="N25" i="3"/>
  <c r="M25" i="3"/>
  <c r="L25" i="3"/>
  <c r="L29" i="3" s="1"/>
  <c r="K25" i="3"/>
  <c r="J25" i="3"/>
  <c r="I25" i="3"/>
  <c r="H25" i="3"/>
  <c r="H29" i="3" s="1"/>
  <c r="D25" i="3"/>
  <c r="Y23" i="3"/>
  <c r="V23" i="3"/>
  <c r="Q24" i="3" s="1"/>
  <c r="U23" i="3"/>
  <c r="Q23" i="3"/>
  <c r="N23" i="3"/>
  <c r="I24" i="3" s="1"/>
  <c r="M23" i="3"/>
  <c r="I23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D21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D16" i="3"/>
  <c r="H16" i="3" s="1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D15" i="3"/>
  <c r="H15" i="3" s="1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D14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D13" i="3"/>
  <c r="H13" i="3" s="1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D12" i="3"/>
  <c r="H12" i="3" s="1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D11" i="3"/>
  <c r="H11" i="3" s="1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D9" i="3"/>
  <c r="H9" i="3" s="1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D8" i="3"/>
  <c r="H8" i="3" s="1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D7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D6" i="3"/>
  <c r="H6" i="3" s="1"/>
  <c r="Y5" i="3"/>
  <c r="X5" i="3"/>
  <c r="X23" i="3" s="1"/>
  <c r="X24" i="3" s="1"/>
  <c r="W5" i="3"/>
  <c r="V5" i="3"/>
  <c r="U5" i="3"/>
  <c r="T5" i="3"/>
  <c r="T23" i="3" s="1"/>
  <c r="S5" i="3"/>
  <c r="R5" i="3"/>
  <c r="R23" i="3" s="1"/>
  <c r="M24" i="3" s="1"/>
  <c r="Q5" i="3"/>
  <c r="P5" i="3"/>
  <c r="P23" i="3" s="1"/>
  <c r="O5" i="3"/>
  <c r="N5" i="3"/>
  <c r="M5" i="3"/>
  <c r="L5" i="3"/>
  <c r="L23" i="3" s="1"/>
  <c r="K5" i="3"/>
  <c r="J5" i="3"/>
  <c r="J23" i="3" s="1"/>
  <c r="I5" i="3"/>
  <c r="D5" i="3"/>
  <c r="Y4" i="3"/>
  <c r="Y27" i="3" s="1"/>
  <c r="X4" i="3"/>
  <c r="X27" i="3" s="1"/>
  <c r="W4" i="3"/>
  <c r="W27" i="3" s="1"/>
  <c r="V4" i="3"/>
  <c r="V27" i="3" s="1"/>
  <c r="U4" i="3"/>
  <c r="U27" i="3" s="1"/>
  <c r="T4" i="3"/>
  <c r="T27" i="3" s="1"/>
  <c r="S4" i="3"/>
  <c r="S27" i="3" s="1"/>
  <c r="N28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K4" i="3"/>
  <c r="K27" i="3" s="1"/>
  <c r="J4" i="3"/>
  <c r="J27" i="3" s="1"/>
  <c r="I4" i="3"/>
  <c r="I27" i="3" s="1"/>
  <c r="D4" i="3"/>
  <c r="H4" i="3" s="1"/>
  <c r="H27" i="3" s="1"/>
  <c r="H3" i="3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D35" i="2"/>
  <c r="H35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D34" i="2"/>
  <c r="H34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D33" i="2"/>
  <c r="H33" i="2" s="1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D32" i="2"/>
  <c r="H32" i="2" s="1"/>
  <c r="Z30" i="2"/>
  <c r="U30" i="2"/>
  <c r="M30" i="2"/>
  <c r="Z29" i="2"/>
  <c r="Y29" i="2"/>
  <c r="U29" i="2"/>
  <c r="Q29" i="2"/>
  <c r="M29" i="2"/>
  <c r="I29" i="2"/>
  <c r="T28" i="2"/>
  <c r="L28" i="2"/>
  <c r="X27" i="2"/>
  <c r="X30" i="2" s="1"/>
  <c r="T27" i="2"/>
  <c r="P27" i="2"/>
  <c r="P30" i="2" s="1"/>
  <c r="L27" i="2"/>
  <c r="T26" i="2"/>
  <c r="L26" i="2"/>
  <c r="Z25" i="2"/>
  <c r="Z26" i="2" s="1"/>
  <c r="Y25" i="2"/>
  <c r="Y26" i="2" s="1"/>
  <c r="X25" i="2"/>
  <c r="X29" i="2" s="1"/>
  <c r="W25" i="2"/>
  <c r="V25" i="2"/>
  <c r="V26" i="2" s="1"/>
  <c r="U25" i="2"/>
  <c r="U26" i="2" s="1"/>
  <c r="T25" i="2"/>
  <c r="T29" i="2" s="1"/>
  <c r="S25" i="2"/>
  <c r="R25" i="2"/>
  <c r="Q25" i="2"/>
  <c r="Q26" i="2" s="1"/>
  <c r="P25" i="2"/>
  <c r="P29" i="2" s="1"/>
  <c r="O25" i="2"/>
  <c r="N25" i="2"/>
  <c r="M25" i="2"/>
  <c r="M26" i="2" s="1"/>
  <c r="L25" i="2"/>
  <c r="L29" i="2" s="1"/>
  <c r="K25" i="2"/>
  <c r="J25" i="2"/>
  <c r="I25" i="2"/>
  <c r="I26" i="2" s="1"/>
  <c r="H25" i="2"/>
  <c r="H29" i="2" s="1"/>
  <c r="D25" i="2"/>
  <c r="D26" i="2" s="1"/>
  <c r="X24" i="2"/>
  <c r="P24" i="2"/>
  <c r="Y23" i="2"/>
  <c r="Y24" i="2" s="1"/>
  <c r="X23" i="2"/>
  <c r="U23" i="2"/>
  <c r="T23" i="2"/>
  <c r="Q23" i="2"/>
  <c r="P23" i="2"/>
  <c r="M23" i="2"/>
  <c r="L23" i="2"/>
  <c r="L24" i="2" s="1"/>
  <c r="I23" i="2"/>
  <c r="D23" i="2"/>
  <c r="D24" i="2" s="1"/>
  <c r="Z21" i="2"/>
  <c r="Y21" i="2"/>
  <c r="Y27" i="2" s="1"/>
  <c r="Y28" i="2" s="1"/>
  <c r="X21" i="2"/>
  <c r="W21" i="2"/>
  <c r="V21" i="2"/>
  <c r="U21" i="2"/>
  <c r="U27" i="2" s="1"/>
  <c r="P28" i="2" s="1"/>
  <c r="T21" i="2"/>
  <c r="S21" i="2"/>
  <c r="R21" i="2"/>
  <c r="Q21" i="2"/>
  <c r="Q27" i="2" s="1"/>
  <c r="Q30" i="2" s="1"/>
  <c r="P21" i="2"/>
  <c r="O21" i="2"/>
  <c r="N21" i="2"/>
  <c r="M21" i="2"/>
  <c r="M27" i="2" s="1"/>
  <c r="L21" i="2"/>
  <c r="K21" i="2"/>
  <c r="J21" i="2"/>
  <c r="I21" i="2"/>
  <c r="I27" i="2" s="1"/>
  <c r="D21" i="2"/>
  <c r="H21" i="2" s="1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D16" i="2"/>
  <c r="H16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D15" i="2"/>
  <c r="H15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D14" i="2"/>
  <c r="H14" i="2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D13" i="2"/>
  <c r="H13" i="2" s="1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D12" i="2"/>
  <c r="H12" i="2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D11" i="2"/>
  <c r="H11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D9" i="2"/>
  <c r="H9" i="2" s="1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D8" i="2"/>
  <c r="H8" i="2" s="1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D7" i="2"/>
  <c r="H7" i="2" s="1"/>
  <c r="Z6" i="2"/>
  <c r="Y6" i="2"/>
  <c r="X6" i="2"/>
  <c r="W6" i="2"/>
  <c r="W23" i="2" s="1"/>
  <c r="V6" i="2"/>
  <c r="U6" i="2"/>
  <c r="T6" i="2"/>
  <c r="S6" i="2"/>
  <c r="R6" i="2"/>
  <c r="Q6" i="2"/>
  <c r="P6" i="2"/>
  <c r="O6" i="2"/>
  <c r="O23" i="2" s="1"/>
  <c r="J24" i="2" s="1"/>
  <c r="N6" i="2"/>
  <c r="M6" i="2"/>
  <c r="L6" i="2"/>
  <c r="K6" i="2"/>
  <c r="K23" i="2" s="1"/>
  <c r="J6" i="2"/>
  <c r="I6" i="2"/>
  <c r="D6" i="2"/>
  <c r="H6" i="2" s="1"/>
  <c r="Z5" i="2"/>
  <c r="Z23" i="2" s="1"/>
  <c r="Y5" i="2"/>
  <c r="X5" i="2"/>
  <c r="W5" i="2"/>
  <c r="V5" i="2"/>
  <c r="V23" i="2" s="1"/>
  <c r="U5" i="2"/>
  <c r="T5" i="2"/>
  <c r="S5" i="2"/>
  <c r="S23" i="2" s="1"/>
  <c r="N24" i="2" s="1"/>
  <c r="R5" i="2"/>
  <c r="R23" i="2" s="1"/>
  <c r="M24" i="2" s="1"/>
  <c r="Q5" i="2"/>
  <c r="P5" i="2"/>
  <c r="O5" i="2"/>
  <c r="N5" i="2"/>
  <c r="N23" i="2" s="1"/>
  <c r="I24" i="2" s="1"/>
  <c r="M5" i="2"/>
  <c r="L5" i="2"/>
  <c r="K5" i="2"/>
  <c r="J5" i="2"/>
  <c r="J23" i="2" s="1"/>
  <c r="I5" i="2"/>
  <c r="D5" i="2"/>
  <c r="H5" i="2" s="1"/>
  <c r="H23" i="2" s="1"/>
  <c r="H24" i="2" s="1"/>
  <c r="Z4" i="2"/>
  <c r="Z27" i="2" s="1"/>
  <c r="Y4" i="2"/>
  <c r="X4" i="2"/>
  <c r="W4" i="2"/>
  <c r="W27" i="2" s="1"/>
  <c r="V4" i="2"/>
  <c r="V27" i="2" s="1"/>
  <c r="U4" i="2"/>
  <c r="T4" i="2"/>
  <c r="S4" i="2"/>
  <c r="S27" i="2" s="1"/>
  <c r="R4" i="2"/>
  <c r="R27" i="2" s="1"/>
  <c r="Q4" i="2"/>
  <c r="P4" i="2"/>
  <c r="O4" i="2"/>
  <c r="O27" i="2" s="1"/>
  <c r="N4" i="2"/>
  <c r="N27" i="2" s="1"/>
  <c r="M4" i="2"/>
  <c r="L4" i="2"/>
  <c r="K4" i="2"/>
  <c r="K27" i="2" s="1"/>
  <c r="J4" i="2"/>
  <c r="J27" i="2" s="1"/>
  <c r="I4" i="2"/>
  <c r="D4" i="2"/>
  <c r="H4" i="2" s="1"/>
  <c r="H3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D35" i="1"/>
  <c r="H35" i="1" s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D34" i="1"/>
  <c r="H34" i="1" s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D33" i="1"/>
  <c r="H33" i="1" s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D32" i="1"/>
  <c r="H32" i="1" s="1"/>
  <c r="Z29" i="1"/>
  <c r="W29" i="1"/>
  <c r="V29" i="1"/>
  <c r="S29" i="1"/>
  <c r="R29" i="1"/>
  <c r="O29" i="1"/>
  <c r="N29" i="1"/>
  <c r="K29" i="1"/>
  <c r="J29" i="1"/>
  <c r="Y26" i="1"/>
  <c r="Q26" i="1"/>
  <c r="I26" i="1"/>
  <c r="Z25" i="1"/>
  <c r="Z26" i="1" s="1"/>
  <c r="Y25" i="1"/>
  <c r="X25" i="1"/>
  <c r="X26" i="1" s="1"/>
  <c r="W25" i="1"/>
  <c r="W26" i="1" s="1"/>
  <c r="V25" i="1"/>
  <c r="V26" i="1" s="1"/>
  <c r="U25" i="1"/>
  <c r="T25" i="1"/>
  <c r="S25" i="1"/>
  <c r="S26" i="1" s="1"/>
  <c r="R25" i="1"/>
  <c r="R26" i="1" s="1"/>
  <c r="Q25" i="1"/>
  <c r="P25" i="1"/>
  <c r="O25" i="1"/>
  <c r="O26" i="1" s="1"/>
  <c r="N25" i="1"/>
  <c r="N26" i="1" s="1"/>
  <c r="M25" i="1"/>
  <c r="L25" i="1"/>
  <c r="K25" i="1"/>
  <c r="K26" i="1" s="1"/>
  <c r="J25" i="1"/>
  <c r="J26" i="1" s="1"/>
  <c r="I25" i="1"/>
  <c r="D25" i="1"/>
  <c r="H25" i="1" s="1"/>
  <c r="Z24" i="1"/>
  <c r="V24" i="1"/>
  <c r="N24" i="1"/>
  <c r="J24" i="1"/>
  <c r="Z23" i="1"/>
  <c r="W23" i="1"/>
  <c r="W24" i="1" s="1"/>
  <c r="V23" i="1"/>
  <c r="Q24" i="1" s="1"/>
  <c r="S23" i="1"/>
  <c r="R23" i="1"/>
  <c r="O23" i="1"/>
  <c r="N23" i="1"/>
  <c r="K23" i="1"/>
  <c r="J23" i="1"/>
  <c r="D23" i="1"/>
  <c r="Z21" i="1"/>
  <c r="Z27" i="1" s="1"/>
  <c r="Y21" i="1"/>
  <c r="X21" i="1"/>
  <c r="W21" i="1"/>
  <c r="W27" i="1" s="1"/>
  <c r="W28" i="1" s="1"/>
  <c r="V21" i="1"/>
  <c r="V27" i="1" s="1"/>
  <c r="U21" i="1"/>
  <c r="T21" i="1"/>
  <c r="S21" i="1"/>
  <c r="S27" i="1" s="1"/>
  <c r="S30" i="1" s="1"/>
  <c r="R21" i="1"/>
  <c r="R27" i="1" s="1"/>
  <c r="Q21" i="1"/>
  <c r="P21" i="1"/>
  <c r="O21" i="1"/>
  <c r="O27" i="1" s="1"/>
  <c r="N21" i="1"/>
  <c r="N27" i="1" s="1"/>
  <c r="M21" i="1"/>
  <c r="L21" i="1"/>
  <c r="K21" i="1"/>
  <c r="K27" i="1" s="1"/>
  <c r="K30" i="1" s="1"/>
  <c r="J21" i="1"/>
  <c r="J27" i="1" s="1"/>
  <c r="J30" i="1" s="1"/>
  <c r="I21" i="1"/>
  <c r="D21" i="1"/>
  <c r="H21" i="1" s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D16" i="1"/>
  <c r="H16" i="1" s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D15" i="1"/>
  <c r="H15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D14" i="1"/>
  <c r="H14" i="1" s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D13" i="1"/>
  <c r="H13" i="1" s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D12" i="1"/>
  <c r="H12" i="1" s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D11" i="1"/>
  <c r="H11" i="1" s="1"/>
  <c r="K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D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D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6" i="1"/>
  <c r="Z5" i="1"/>
  <c r="Y5" i="1"/>
  <c r="Y23" i="1" s="1"/>
  <c r="X5" i="1"/>
  <c r="X23" i="1" s="1"/>
  <c r="W5" i="1"/>
  <c r="V5" i="1"/>
  <c r="U5" i="1"/>
  <c r="U23" i="1" s="1"/>
  <c r="P24" i="1" s="1"/>
  <c r="T5" i="1"/>
  <c r="T23" i="1" s="1"/>
  <c r="O24" i="1" s="1"/>
  <c r="S5" i="1"/>
  <c r="R5" i="1"/>
  <c r="Q5" i="1"/>
  <c r="Q23" i="1" s="1"/>
  <c r="L24" i="1" s="1"/>
  <c r="P5" i="1"/>
  <c r="P23" i="1" s="1"/>
  <c r="K24" i="1" s="1"/>
  <c r="O5" i="1"/>
  <c r="N5" i="1"/>
  <c r="M5" i="1"/>
  <c r="M23" i="1" s="1"/>
  <c r="H24" i="1" s="1"/>
  <c r="L5" i="1"/>
  <c r="L23" i="1" s="1"/>
  <c r="K5" i="1"/>
  <c r="J5" i="1"/>
  <c r="I5" i="1"/>
  <c r="I23" i="1" s="1"/>
  <c r="H5" i="1"/>
  <c r="H23" i="1" s="1"/>
  <c r="D5" i="1"/>
  <c r="Z4" i="1"/>
  <c r="Y4" i="1"/>
  <c r="Y27" i="1" s="1"/>
  <c r="X4" i="1"/>
  <c r="X27" i="1" s="1"/>
  <c r="W4" i="1"/>
  <c r="V4" i="1"/>
  <c r="U4" i="1"/>
  <c r="U27" i="1" s="1"/>
  <c r="T4" i="1"/>
  <c r="T27" i="1" s="1"/>
  <c r="S4" i="1"/>
  <c r="R4" i="1"/>
  <c r="Q4" i="1"/>
  <c r="Q27" i="1" s="1"/>
  <c r="P4" i="1"/>
  <c r="P27" i="1" s="1"/>
  <c r="O4" i="1"/>
  <c r="N4" i="1"/>
  <c r="M4" i="1"/>
  <c r="M27" i="1" s="1"/>
  <c r="L4" i="1"/>
  <c r="L27" i="1" s="1"/>
  <c r="L30" i="1" s="1"/>
  <c r="K4" i="1"/>
  <c r="J4" i="1"/>
  <c r="I4" i="1"/>
  <c r="I27" i="1" s="1"/>
  <c r="H4" i="1"/>
  <c r="H27" i="1" s="1"/>
  <c r="H30" i="1" s="1"/>
  <c r="D4" i="1"/>
  <c r="H3" i="1"/>
  <c r="V2" i="100"/>
  <c r="R2" i="100"/>
  <c r="N2" i="100"/>
  <c r="J2" i="100"/>
  <c r="W2" i="100"/>
  <c r="S2" i="100"/>
  <c r="O2" i="100"/>
  <c r="K2" i="100"/>
  <c r="D2" i="100"/>
  <c r="Y2" i="100"/>
  <c r="Q2" i="100"/>
  <c r="I2" i="100"/>
  <c r="T2" i="99"/>
  <c r="P2" i="99"/>
  <c r="L2" i="99"/>
  <c r="R2" i="98"/>
  <c r="N2" i="98"/>
  <c r="J2" i="98"/>
  <c r="X2" i="100"/>
  <c r="P2" i="100"/>
  <c r="S2" i="99"/>
  <c r="O2" i="99"/>
  <c r="K2" i="99"/>
  <c r="D2" i="99"/>
  <c r="L2" i="100"/>
  <c r="U2" i="99"/>
  <c r="M2" i="99"/>
  <c r="S2" i="98"/>
  <c r="M2" i="98"/>
  <c r="Z2" i="97"/>
  <c r="V2" i="97"/>
  <c r="R2" i="97"/>
  <c r="N2" i="97"/>
  <c r="J2" i="97"/>
  <c r="U2" i="100"/>
  <c r="R2" i="99"/>
  <c r="J2" i="99"/>
  <c r="Q2" i="98"/>
  <c r="L2" i="98"/>
  <c r="D2" i="98"/>
  <c r="Y2" i="97"/>
  <c r="U2" i="97"/>
  <c r="Q2" i="97"/>
  <c r="M2" i="97"/>
  <c r="I2" i="97"/>
  <c r="Y2" i="96"/>
  <c r="U2" i="96"/>
  <c r="Q2" i="96"/>
  <c r="M2" i="96"/>
  <c r="I2" i="96"/>
  <c r="M2" i="100"/>
  <c r="T2" i="98"/>
  <c r="I2" i="98"/>
  <c r="S2" i="97"/>
  <c r="K2" i="97"/>
  <c r="X2" i="96"/>
  <c r="S2" i="96"/>
  <c r="N2" i="96"/>
  <c r="X2" i="95"/>
  <c r="T2" i="95"/>
  <c r="P2" i="95"/>
  <c r="L2" i="95"/>
  <c r="Q2" i="99"/>
  <c r="P2" i="98"/>
  <c r="X2" i="97"/>
  <c r="P2" i="97"/>
  <c r="W2" i="96"/>
  <c r="R2" i="96"/>
  <c r="L2" i="96"/>
  <c r="D2" i="96"/>
  <c r="W2" i="95"/>
  <c r="S2" i="95"/>
  <c r="O2" i="95"/>
  <c r="K2" i="95"/>
  <c r="D2" i="95"/>
  <c r="N2" i="99"/>
  <c r="O2" i="98"/>
  <c r="W2" i="97"/>
  <c r="O2" i="97"/>
  <c r="D2" i="97"/>
  <c r="L2" i="97"/>
  <c r="P2" i="96"/>
  <c r="Y2" i="95"/>
  <c r="Q2" i="95"/>
  <c r="I2" i="95"/>
  <c r="W2" i="94"/>
  <c r="S2" i="94"/>
  <c r="O2" i="94"/>
  <c r="K2" i="94"/>
  <c r="D2" i="94"/>
  <c r="U2" i="93"/>
  <c r="Q2" i="93"/>
  <c r="M2" i="93"/>
  <c r="I2" i="93"/>
  <c r="Q2" i="92"/>
  <c r="M2" i="92"/>
  <c r="I2" i="92"/>
  <c r="W2" i="91"/>
  <c r="S2" i="91"/>
  <c r="O2" i="91"/>
  <c r="K2" i="91"/>
  <c r="D2" i="91"/>
  <c r="U2" i="90"/>
  <c r="Q2" i="90"/>
  <c r="M2" i="90"/>
  <c r="I2" i="90"/>
  <c r="Y2" i="89"/>
  <c r="U2" i="89"/>
  <c r="Q2" i="89"/>
  <c r="M2" i="89"/>
  <c r="I2" i="89"/>
  <c r="I2" i="99"/>
  <c r="O2" i="96"/>
  <c r="V2" i="95"/>
  <c r="N2" i="95"/>
  <c r="Z2" i="94"/>
  <c r="V2" i="94"/>
  <c r="R2" i="94"/>
  <c r="N2" i="94"/>
  <c r="J2" i="94"/>
  <c r="X2" i="93"/>
  <c r="T2" i="93"/>
  <c r="P2" i="93"/>
  <c r="L2" i="93"/>
  <c r="P2" i="92"/>
  <c r="L2" i="92"/>
  <c r="Z2" i="91"/>
  <c r="V2" i="91"/>
  <c r="R2" i="91"/>
  <c r="N2" i="91"/>
  <c r="J2" i="91"/>
  <c r="X2" i="90"/>
  <c r="T2" i="90"/>
  <c r="P2" i="90"/>
  <c r="L2" i="90"/>
  <c r="X2" i="89"/>
  <c r="T2" i="89"/>
  <c r="P2" i="89"/>
  <c r="L2" i="89"/>
  <c r="T2" i="100"/>
  <c r="K2" i="98"/>
  <c r="V2" i="96"/>
  <c r="K2" i="96"/>
  <c r="U2" i="95"/>
  <c r="M2" i="95"/>
  <c r="Y2" i="94"/>
  <c r="U2" i="94"/>
  <c r="Q2" i="94"/>
  <c r="M2" i="94"/>
  <c r="I2" i="94"/>
  <c r="T2" i="94"/>
  <c r="W2" i="93"/>
  <c r="O2" i="93"/>
  <c r="D2" i="93"/>
  <c r="R2" i="92"/>
  <c r="J2" i="92"/>
  <c r="Y2" i="91"/>
  <c r="Q2" i="91"/>
  <c r="I2" i="91"/>
  <c r="V2" i="90"/>
  <c r="N2" i="90"/>
  <c r="S2" i="89"/>
  <c r="K2" i="89"/>
  <c r="P2" i="88"/>
  <c r="L2" i="88"/>
  <c r="R2" i="95"/>
  <c r="P2" i="94"/>
  <c r="V2" i="93"/>
  <c r="N2" i="93"/>
  <c r="O2" i="92"/>
  <c r="D2" i="92"/>
  <c r="X2" i="91"/>
  <c r="P2" i="91"/>
  <c r="S2" i="90"/>
  <c r="K2" i="90"/>
  <c r="R2" i="89"/>
  <c r="J2" i="89"/>
  <c r="O2" i="88"/>
  <c r="K2" i="88"/>
  <c r="D2" i="88"/>
  <c r="T2" i="97"/>
  <c r="T2" i="96"/>
  <c r="J2" i="95"/>
  <c r="L2" i="94"/>
  <c r="S2" i="93"/>
  <c r="K2" i="93"/>
  <c r="N2" i="92"/>
  <c r="U2" i="91"/>
  <c r="M2" i="91"/>
  <c r="T2" i="91"/>
  <c r="R2" i="90"/>
  <c r="V2" i="89"/>
  <c r="R2" i="88"/>
  <c r="J2" i="88"/>
  <c r="Z2" i="87"/>
  <c r="V2" i="87"/>
  <c r="R2" i="87"/>
  <c r="N2" i="87"/>
  <c r="J2" i="87"/>
  <c r="P2" i="86"/>
  <c r="L2" i="86"/>
  <c r="X2" i="85"/>
  <c r="T2" i="85"/>
  <c r="P2" i="85"/>
  <c r="L2" i="85"/>
  <c r="Z2" i="84"/>
  <c r="V2" i="84"/>
  <c r="R2" i="84"/>
  <c r="N2" i="84"/>
  <c r="J2" i="84"/>
  <c r="V2" i="83"/>
  <c r="R2" i="83"/>
  <c r="N2" i="83"/>
  <c r="J2" i="83"/>
  <c r="X2" i="94"/>
  <c r="L2" i="91"/>
  <c r="O2" i="90"/>
  <c r="O2" i="89"/>
  <c r="Q2" i="88"/>
  <c r="I2" i="88"/>
  <c r="Y2" i="87"/>
  <c r="U2" i="87"/>
  <c r="Q2" i="87"/>
  <c r="M2" i="87"/>
  <c r="I2" i="87"/>
  <c r="O2" i="86"/>
  <c r="K2" i="86"/>
  <c r="D2" i="86"/>
  <c r="W2" i="85"/>
  <c r="S2" i="85"/>
  <c r="O2" i="85"/>
  <c r="K2" i="85"/>
  <c r="D2" i="85"/>
  <c r="Y2" i="84"/>
  <c r="U2" i="84"/>
  <c r="Q2" i="84"/>
  <c r="M2" i="84"/>
  <c r="I2" i="84"/>
  <c r="U2" i="83"/>
  <c r="Q2" i="83"/>
  <c r="M2" i="83"/>
  <c r="I2" i="83"/>
  <c r="J2" i="96"/>
  <c r="K2" i="92"/>
  <c r="J2" i="90"/>
  <c r="N2" i="89"/>
  <c r="N2" i="88"/>
  <c r="X2" i="87"/>
  <c r="P2" i="87"/>
  <c r="J2" i="86"/>
  <c r="U2" i="85"/>
  <c r="M2" i="85"/>
  <c r="S2" i="84"/>
  <c r="K2" i="84"/>
  <c r="T2" i="83"/>
  <c r="L2" i="83"/>
  <c r="D2" i="90"/>
  <c r="D2" i="89"/>
  <c r="M2" i="88"/>
  <c r="W2" i="87"/>
  <c r="O2" i="87"/>
  <c r="D2" i="87"/>
  <c r="I2" i="86"/>
  <c r="R2" i="85"/>
  <c r="J2" i="85"/>
  <c r="X2" i="84"/>
  <c r="P2" i="84"/>
  <c r="R2" i="93"/>
  <c r="T2" i="87"/>
  <c r="L2" i="87"/>
  <c r="N2" i="86"/>
  <c r="Y2" i="85"/>
  <c r="Q2" i="85"/>
  <c r="I2" i="85"/>
  <c r="W2" i="84"/>
  <c r="O2" i="84"/>
  <c r="D2" i="84"/>
  <c r="P2" i="83"/>
  <c r="J2" i="93"/>
  <c r="S2" i="92"/>
  <c r="W2" i="90"/>
  <c r="W2" i="89"/>
  <c r="T2" i="84"/>
  <c r="K2" i="83"/>
  <c r="Z2" i="82"/>
  <c r="V2" i="82"/>
  <c r="R2" i="82"/>
  <c r="N2" i="82"/>
  <c r="J2" i="82"/>
  <c r="V2" i="81"/>
  <c r="R2" i="81"/>
  <c r="N2" i="81"/>
  <c r="J2" i="81"/>
  <c r="X2" i="80"/>
  <c r="T2" i="80"/>
  <c r="P2" i="80"/>
  <c r="L2" i="80"/>
  <c r="V2" i="79"/>
  <c r="R2" i="79"/>
  <c r="N2" i="79"/>
  <c r="J2" i="79"/>
  <c r="X2" i="78"/>
  <c r="T2" i="78"/>
  <c r="P2" i="78"/>
  <c r="L2" i="78"/>
  <c r="Z2" i="77"/>
  <c r="V2" i="77"/>
  <c r="R2" i="77"/>
  <c r="N2" i="77"/>
  <c r="J2" i="77"/>
  <c r="X2" i="76"/>
  <c r="T2" i="76"/>
  <c r="P2" i="76"/>
  <c r="L2" i="76"/>
  <c r="S2" i="87"/>
  <c r="M2" i="86"/>
  <c r="V2" i="85"/>
  <c r="L2" i="84"/>
  <c r="W2" i="83"/>
  <c r="D2" i="83"/>
  <c r="Y2" i="82"/>
  <c r="U2" i="82"/>
  <c r="Q2" i="82"/>
  <c r="M2" i="82"/>
  <c r="I2" i="82"/>
  <c r="Y2" i="81"/>
  <c r="U2" i="81"/>
  <c r="Q2" i="81"/>
  <c r="M2" i="81"/>
  <c r="I2" i="81"/>
  <c r="W2" i="80"/>
  <c r="S2" i="80"/>
  <c r="O2" i="80"/>
  <c r="K2" i="80"/>
  <c r="D2" i="80"/>
  <c r="U2" i="79"/>
  <c r="Q2" i="79"/>
  <c r="M2" i="79"/>
  <c r="I2" i="79"/>
  <c r="W2" i="78"/>
  <c r="S2" i="78"/>
  <c r="O2" i="78"/>
  <c r="K2" i="78"/>
  <c r="D2" i="78"/>
  <c r="Y2" i="77"/>
  <c r="U2" i="77"/>
  <c r="Q2" i="77"/>
  <c r="M2" i="77"/>
  <c r="I2" i="77"/>
  <c r="K2" i="87"/>
  <c r="N2" i="85"/>
  <c r="S2" i="83"/>
  <c r="X2" i="82"/>
  <c r="T2" i="82"/>
  <c r="P2" i="82"/>
  <c r="L2" i="82"/>
  <c r="X2" i="81"/>
  <c r="T2" i="81"/>
  <c r="P2" i="81"/>
  <c r="L2" i="81"/>
  <c r="Z2" i="80"/>
  <c r="V2" i="80"/>
  <c r="R2" i="80"/>
  <c r="N2" i="80"/>
  <c r="J2" i="80"/>
  <c r="X2" i="79"/>
  <c r="T2" i="79"/>
  <c r="P2" i="79"/>
  <c r="L2" i="79"/>
  <c r="Z2" i="78"/>
  <c r="V2" i="78"/>
  <c r="R2" i="78"/>
  <c r="N2" i="78"/>
  <c r="J2" i="78"/>
  <c r="X2" i="77"/>
  <c r="T2" i="77"/>
  <c r="P2" i="77"/>
  <c r="L2" i="77"/>
  <c r="O2" i="82"/>
  <c r="O2" i="81"/>
  <c r="Y2" i="80"/>
  <c r="I2" i="80"/>
  <c r="W2" i="79"/>
  <c r="D2" i="79"/>
  <c r="Q2" i="78"/>
  <c r="O2" i="77"/>
  <c r="W2" i="76"/>
  <c r="R2" i="76"/>
  <c r="M2" i="76"/>
  <c r="D2" i="76"/>
  <c r="S2" i="75"/>
  <c r="O2" i="75"/>
  <c r="K2" i="75"/>
  <c r="D2" i="75"/>
  <c r="U2" i="74"/>
  <c r="Q2" i="74"/>
  <c r="M2" i="74"/>
  <c r="I2" i="74"/>
  <c r="W2" i="73"/>
  <c r="S2" i="73"/>
  <c r="O2" i="73"/>
  <c r="K2" i="73"/>
  <c r="D2" i="73"/>
  <c r="S2" i="72"/>
  <c r="O2" i="72"/>
  <c r="K2" i="72"/>
  <c r="D2" i="72"/>
  <c r="W2" i="71"/>
  <c r="S2" i="71"/>
  <c r="O2" i="71"/>
  <c r="K2" i="71"/>
  <c r="D2" i="71"/>
  <c r="O2" i="83"/>
  <c r="K2" i="82"/>
  <c r="K2" i="81"/>
  <c r="U2" i="80"/>
  <c r="S2" i="79"/>
  <c r="M2" i="78"/>
  <c r="K2" i="77"/>
  <c r="V2" i="76"/>
  <c r="Q2" i="76"/>
  <c r="K2" i="76"/>
  <c r="R2" i="75"/>
  <c r="N2" i="75"/>
  <c r="J2" i="75"/>
  <c r="T2" i="74"/>
  <c r="P2" i="74"/>
  <c r="L2" i="74"/>
  <c r="Z2" i="73"/>
  <c r="V2" i="73"/>
  <c r="R2" i="73"/>
  <c r="N2" i="73"/>
  <c r="J2" i="73"/>
  <c r="R2" i="72"/>
  <c r="N2" i="72"/>
  <c r="J2" i="72"/>
  <c r="V2" i="71"/>
  <c r="R2" i="71"/>
  <c r="N2" i="71"/>
  <c r="J2" i="71"/>
  <c r="X2" i="70"/>
  <c r="T2" i="70"/>
  <c r="P2" i="70"/>
  <c r="L2" i="70"/>
  <c r="W2" i="82"/>
  <c r="D2" i="82"/>
  <c r="W2" i="81"/>
  <c r="D2" i="81"/>
  <c r="Q2" i="80"/>
  <c r="O2" i="79"/>
  <c r="Y2" i="78"/>
  <c r="I2" i="78"/>
  <c r="W2" i="77"/>
  <c r="D2" i="77"/>
  <c r="Z2" i="76"/>
  <c r="U2" i="76"/>
  <c r="O2" i="76"/>
  <c r="J2" i="76"/>
  <c r="Q2" i="75"/>
  <c r="M2" i="75"/>
  <c r="I2" i="75"/>
  <c r="S2" i="74"/>
  <c r="O2" i="74"/>
  <c r="K2" i="74"/>
  <c r="D2" i="74"/>
  <c r="Y2" i="73"/>
  <c r="U2" i="73"/>
  <c r="Q2" i="73"/>
  <c r="M2" i="73"/>
  <c r="I2" i="73"/>
  <c r="U2" i="72"/>
  <c r="Q2" i="72"/>
  <c r="M2" i="72"/>
  <c r="I2" i="72"/>
  <c r="U2" i="71"/>
  <c r="Q2" i="71"/>
  <c r="M2" i="71"/>
  <c r="I2" i="71"/>
  <c r="W2" i="70"/>
  <c r="S2" i="70"/>
  <c r="O2" i="70"/>
  <c r="K2" i="70"/>
  <c r="D2" i="70"/>
  <c r="S2" i="82"/>
  <c r="S2" i="81"/>
  <c r="M2" i="80"/>
  <c r="K2" i="79"/>
  <c r="U2" i="78"/>
  <c r="S2" i="77"/>
  <c r="S2" i="76"/>
  <c r="J2" i="74"/>
  <c r="T2" i="73"/>
  <c r="L2" i="72"/>
  <c r="L2" i="71"/>
  <c r="Z2" i="70"/>
  <c r="R2" i="70"/>
  <c r="J2" i="70"/>
  <c r="X2" i="69"/>
  <c r="T2" i="69"/>
  <c r="P2" i="69"/>
  <c r="L2" i="69"/>
  <c r="Z2" i="68"/>
  <c r="V2" i="68"/>
  <c r="R2" i="68"/>
  <c r="N2" i="68"/>
  <c r="J2" i="68"/>
  <c r="V2" i="67"/>
  <c r="R2" i="67"/>
  <c r="N2" i="67"/>
  <c r="J2" i="67"/>
  <c r="R2" i="66"/>
  <c r="N2" i="66"/>
  <c r="J2" i="66"/>
  <c r="X2" i="65"/>
  <c r="T2" i="65"/>
  <c r="P2" i="65"/>
  <c r="L2" i="65"/>
  <c r="T2" i="64"/>
  <c r="P2" i="64"/>
  <c r="L2" i="64"/>
  <c r="V2" i="63"/>
  <c r="R2" i="63"/>
  <c r="N2" i="63"/>
  <c r="J2" i="63"/>
  <c r="X2" i="62"/>
  <c r="T2" i="62"/>
  <c r="P2" i="62"/>
  <c r="L2" i="62"/>
  <c r="Z2" i="61"/>
  <c r="V2" i="61"/>
  <c r="R2" i="61"/>
  <c r="N2" i="61"/>
  <c r="J2" i="61"/>
  <c r="X2" i="60"/>
  <c r="T2" i="60"/>
  <c r="P2" i="60"/>
  <c r="L2" i="60"/>
  <c r="X2" i="59"/>
  <c r="T2" i="59"/>
  <c r="P2" i="59"/>
  <c r="L2" i="59"/>
  <c r="N2" i="76"/>
  <c r="P2" i="75"/>
  <c r="V2" i="74"/>
  <c r="P2" i="73"/>
  <c r="Y2" i="70"/>
  <c r="Q2" i="70"/>
  <c r="I2" i="70"/>
  <c r="W2" i="69"/>
  <c r="S2" i="69"/>
  <c r="O2" i="69"/>
  <c r="K2" i="69"/>
  <c r="D2" i="69"/>
  <c r="Y2" i="68"/>
  <c r="U2" i="68"/>
  <c r="Q2" i="68"/>
  <c r="M2" i="68"/>
  <c r="I2" i="68"/>
  <c r="U2" i="67"/>
  <c r="Q2" i="67"/>
  <c r="M2" i="67"/>
  <c r="I2" i="67"/>
  <c r="U2" i="66"/>
  <c r="Q2" i="66"/>
  <c r="M2" i="66"/>
  <c r="I2" i="66"/>
  <c r="W2" i="65"/>
  <c r="S2" i="65"/>
  <c r="O2" i="65"/>
  <c r="K2" i="65"/>
  <c r="D2" i="65"/>
  <c r="W2" i="64"/>
  <c r="S2" i="64"/>
  <c r="O2" i="64"/>
  <c r="K2" i="64"/>
  <c r="D2" i="64"/>
  <c r="U2" i="63"/>
  <c r="Q2" i="63"/>
  <c r="M2" i="63"/>
  <c r="I2" i="63"/>
  <c r="W2" i="62"/>
  <c r="S2" i="62"/>
  <c r="O2" i="62"/>
  <c r="K2" i="62"/>
  <c r="D2" i="62"/>
  <c r="Y2" i="61"/>
  <c r="U2" i="61"/>
  <c r="Q2" i="61"/>
  <c r="M2" i="61"/>
  <c r="I2" i="61"/>
  <c r="W2" i="60"/>
  <c r="S2" i="60"/>
  <c r="O2" i="60"/>
  <c r="K2" i="60"/>
  <c r="D2" i="60"/>
  <c r="W2" i="59"/>
  <c r="S2" i="59"/>
  <c r="O2" i="59"/>
  <c r="K2" i="59"/>
  <c r="D2" i="59"/>
  <c r="I2" i="76"/>
  <c r="L2" i="75"/>
  <c r="R2" i="74"/>
  <c r="L2" i="73"/>
  <c r="T2" i="72"/>
  <c r="T2" i="71"/>
  <c r="V2" i="70"/>
  <c r="N2" i="70"/>
  <c r="Z2" i="69"/>
  <c r="V2" i="69"/>
  <c r="R2" i="69"/>
  <c r="N2" i="69"/>
  <c r="J2" i="69"/>
  <c r="AB2" i="68"/>
  <c r="X2" i="68"/>
  <c r="T2" i="68"/>
  <c r="P2" i="68"/>
  <c r="L2" i="68"/>
  <c r="T2" i="67"/>
  <c r="P2" i="67"/>
  <c r="L2" i="67"/>
  <c r="T2" i="66"/>
  <c r="P2" i="66"/>
  <c r="L2" i="66"/>
  <c r="V2" i="65"/>
  <c r="R2" i="65"/>
  <c r="N2" i="65"/>
  <c r="J2" i="65"/>
  <c r="V2" i="64"/>
  <c r="R2" i="64"/>
  <c r="N2" i="64"/>
  <c r="J2" i="64"/>
  <c r="X2" i="63"/>
  <c r="T2" i="63"/>
  <c r="P2" i="63"/>
  <c r="L2" i="63"/>
  <c r="Z2" i="62"/>
  <c r="V2" i="62"/>
  <c r="R2" i="62"/>
  <c r="N2" i="62"/>
  <c r="J2" i="62"/>
  <c r="X2" i="61"/>
  <c r="T2" i="61"/>
  <c r="P2" i="61"/>
  <c r="L2" i="61"/>
  <c r="Z2" i="60"/>
  <c r="V2" i="60"/>
  <c r="R2" i="60"/>
  <c r="N2" i="60"/>
  <c r="J2" i="60"/>
  <c r="V2" i="59"/>
  <c r="R2" i="59"/>
  <c r="N2" i="59"/>
  <c r="J2" i="59"/>
  <c r="Y2" i="76"/>
  <c r="N2" i="74"/>
  <c r="X2" i="73"/>
  <c r="P2" i="72"/>
  <c r="P2" i="71"/>
  <c r="U2" i="70"/>
  <c r="M2" i="70"/>
  <c r="Y2" i="69"/>
  <c r="U2" i="69"/>
  <c r="Q2" i="69"/>
  <c r="M2" i="69"/>
  <c r="I2" i="69"/>
  <c r="S2" i="68"/>
  <c r="W2" i="67"/>
  <c r="D2" i="67"/>
  <c r="O2" i="66"/>
  <c r="I2" i="65"/>
  <c r="Q2" i="64"/>
  <c r="O2" i="63"/>
  <c r="Y2" i="62"/>
  <c r="I2" i="62"/>
  <c r="W2" i="61"/>
  <c r="D2" i="61"/>
  <c r="Y2" i="60"/>
  <c r="I2" i="60"/>
  <c r="Y2" i="59"/>
  <c r="I2" i="59"/>
  <c r="Y2" i="58"/>
  <c r="U2" i="58"/>
  <c r="Q2" i="58"/>
  <c r="M2" i="58"/>
  <c r="I2" i="58"/>
  <c r="W2" i="57"/>
  <c r="S2" i="57"/>
  <c r="O2" i="57"/>
  <c r="K2" i="57"/>
  <c r="D2" i="57"/>
  <c r="Y2" i="56"/>
  <c r="U2" i="56"/>
  <c r="Q2" i="56"/>
  <c r="M2" i="56"/>
  <c r="I2" i="56"/>
  <c r="S2" i="55"/>
  <c r="O2" i="55"/>
  <c r="K2" i="55"/>
  <c r="D2" i="55"/>
  <c r="W2" i="54"/>
  <c r="S2" i="54"/>
  <c r="O2" i="54"/>
  <c r="K2" i="54"/>
  <c r="D2" i="54"/>
  <c r="Y2" i="53"/>
  <c r="U2" i="53"/>
  <c r="Q2" i="53"/>
  <c r="M2" i="53"/>
  <c r="I2" i="53"/>
  <c r="W2" i="52"/>
  <c r="S2" i="52"/>
  <c r="O2" i="52"/>
  <c r="K2" i="52"/>
  <c r="D2" i="52"/>
  <c r="O2" i="68"/>
  <c r="S2" i="67"/>
  <c r="K2" i="66"/>
  <c r="U2" i="65"/>
  <c r="M2" i="64"/>
  <c r="K2" i="63"/>
  <c r="U2" i="62"/>
  <c r="S2" i="61"/>
  <c r="U2" i="60"/>
  <c r="U2" i="59"/>
  <c r="X2" i="58"/>
  <c r="T2" i="58"/>
  <c r="P2" i="58"/>
  <c r="L2" i="58"/>
  <c r="Z2" i="57"/>
  <c r="V2" i="57"/>
  <c r="R2" i="57"/>
  <c r="N2" i="57"/>
  <c r="J2" i="57"/>
  <c r="X2" i="56"/>
  <c r="T2" i="56"/>
  <c r="P2" i="56"/>
  <c r="L2" i="56"/>
  <c r="V2" i="55"/>
  <c r="R2" i="55"/>
  <c r="N2" i="55"/>
  <c r="J2" i="55"/>
  <c r="V2" i="54"/>
  <c r="R2" i="54"/>
  <c r="N2" i="54"/>
  <c r="J2" i="54"/>
  <c r="X2" i="53"/>
  <c r="T2" i="53"/>
  <c r="P2" i="53"/>
  <c r="L2" i="53"/>
  <c r="Z2" i="52"/>
  <c r="V2" i="52"/>
  <c r="R2" i="52"/>
  <c r="N2" i="52"/>
  <c r="J2" i="52"/>
  <c r="AA2" i="68"/>
  <c r="K2" i="68"/>
  <c r="O2" i="67"/>
  <c r="D2" i="66"/>
  <c r="Q2" i="65"/>
  <c r="I2" i="64"/>
  <c r="W2" i="63"/>
  <c r="D2" i="63"/>
  <c r="Q2" i="62"/>
  <c r="O2" i="61"/>
  <c r="Q2" i="60"/>
  <c r="Q2" i="59"/>
  <c r="W2" i="68"/>
  <c r="D2" i="68"/>
  <c r="K2" i="67"/>
  <c r="S2" i="66"/>
  <c r="M2" i="65"/>
  <c r="U2" i="64"/>
  <c r="S2" i="63"/>
  <c r="M2" i="62"/>
  <c r="K2" i="61"/>
  <c r="M2" i="60"/>
  <c r="M2" i="59"/>
  <c r="Z2" i="58"/>
  <c r="V2" i="58"/>
  <c r="R2" i="58"/>
  <c r="N2" i="58"/>
  <c r="J2" i="58"/>
  <c r="S2" i="58"/>
  <c r="T2" i="57"/>
  <c r="L2" i="57"/>
  <c r="W2" i="56"/>
  <c r="O2" i="56"/>
  <c r="D2" i="56"/>
  <c r="P2" i="55"/>
  <c r="P2" i="54"/>
  <c r="V2" i="53"/>
  <c r="N2" i="53"/>
  <c r="U2" i="52"/>
  <c r="M2" i="52"/>
  <c r="W2" i="51"/>
  <c r="S2" i="51"/>
  <c r="O2" i="51"/>
  <c r="K2" i="51"/>
  <c r="D2" i="51"/>
  <c r="U2" i="50"/>
  <c r="Q2" i="50"/>
  <c r="M2" i="50"/>
  <c r="I2" i="50"/>
  <c r="U2" i="49"/>
  <c r="Q2" i="49"/>
  <c r="M2" i="49"/>
  <c r="I2" i="49"/>
  <c r="S2" i="48"/>
  <c r="O2" i="48"/>
  <c r="K2" i="48"/>
  <c r="D2" i="48"/>
  <c r="Y2" i="47"/>
  <c r="U2" i="47"/>
  <c r="Q2" i="47"/>
  <c r="M2" i="47"/>
  <c r="I2" i="47"/>
  <c r="W2" i="46"/>
  <c r="S2" i="46"/>
  <c r="O2" i="46"/>
  <c r="K2" i="46"/>
  <c r="D2" i="46"/>
  <c r="S2" i="45"/>
  <c r="O2" i="45"/>
  <c r="K2" i="45"/>
  <c r="D2" i="45"/>
  <c r="U2" i="44"/>
  <c r="Q2" i="44"/>
  <c r="M2" i="44"/>
  <c r="I2" i="44"/>
  <c r="W2" i="43"/>
  <c r="S2" i="43"/>
  <c r="O2" i="43"/>
  <c r="K2" i="43"/>
  <c r="D2" i="43"/>
  <c r="Y2" i="42"/>
  <c r="U2" i="42"/>
  <c r="Q2" i="42"/>
  <c r="M2" i="42"/>
  <c r="I2" i="42"/>
  <c r="Y2" i="41"/>
  <c r="U2" i="41"/>
  <c r="Q2" i="41"/>
  <c r="M2" i="41"/>
  <c r="I2" i="41"/>
  <c r="O2" i="58"/>
  <c r="Y2" i="57"/>
  <c r="Q2" i="57"/>
  <c r="I2" i="57"/>
  <c r="V2" i="56"/>
  <c r="N2" i="56"/>
  <c r="U2" i="55"/>
  <c r="M2" i="55"/>
  <c r="U2" i="54"/>
  <c r="M2" i="54"/>
  <c r="S2" i="53"/>
  <c r="K2" i="53"/>
  <c r="T2" i="52"/>
  <c r="L2" i="52"/>
  <c r="Z2" i="51"/>
  <c r="V2" i="51"/>
  <c r="R2" i="51"/>
  <c r="N2" i="51"/>
  <c r="J2" i="51"/>
  <c r="T2" i="50"/>
  <c r="P2" i="50"/>
  <c r="L2" i="50"/>
  <c r="T2" i="49"/>
  <c r="P2" i="49"/>
  <c r="L2" i="49"/>
  <c r="V2" i="48"/>
  <c r="R2" i="48"/>
  <c r="N2" i="48"/>
  <c r="J2" i="48"/>
  <c r="X2" i="47"/>
  <c r="T2" i="47"/>
  <c r="P2" i="47"/>
  <c r="L2" i="47"/>
  <c r="Z2" i="46"/>
  <c r="V2" i="46"/>
  <c r="R2" i="46"/>
  <c r="N2" i="46"/>
  <c r="J2" i="46"/>
  <c r="R2" i="45"/>
  <c r="N2" i="45"/>
  <c r="J2" i="45"/>
  <c r="T2" i="44"/>
  <c r="P2" i="44"/>
  <c r="L2" i="44"/>
  <c r="Z2" i="43"/>
  <c r="V2" i="43"/>
  <c r="R2" i="43"/>
  <c r="N2" i="43"/>
  <c r="J2" i="43"/>
  <c r="X2" i="42"/>
  <c r="T2" i="42"/>
  <c r="P2" i="42"/>
  <c r="L2" i="42"/>
  <c r="X2" i="41"/>
  <c r="T2" i="41"/>
  <c r="P2" i="41"/>
  <c r="L2" i="41"/>
  <c r="K2" i="58"/>
  <c r="X2" i="57"/>
  <c r="P2" i="57"/>
  <c r="S2" i="56"/>
  <c r="K2" i="56"/>
  <c r="T2" i="55"/>
  <c r="L2" i="55"/>
  <c r="T2" i="54"/>
  <c r="L2" i="54"/>
  <c r="Z2" i="53"/>
  <c r="R2" i="53"/>
  <c r="J2" i="53"/>
  <c r="Y2" i="52"/>
  <c r="Q2" i="52"/>
  <c r="I2" i="52"/>
  <c r="Y2" i="51"/>
  <c r="U2" i="51"/>
  <c r="Q2" i="51"/>
  <c r="M2" i="51"/>
  <c r="I2" i="51"/>
  <c r="S2" i="50"/>
  <c r="O2" i="50"/>
  <c r="K2" i="50"/>
  <c r="D2" i="50"/>
  <c r="W2" i="49"/>
  <c r="S2" i="49"/>
  <c r="O2" i="49"/>
  <c r="K2" i="49"/>
  <c r="D2" i="49"/>
  <c r="U2" i="48"/>
  <c r="Q2" i="48"/>
  <c r="M2" i="48"/>
  <c r="I2" i="48"/>
  <c r="W2" i="47"/>
  <c r="S2" i="47"/>
  <c r="O2" i="47"/>
  <c r="K2" i="47"/>
  <c r="D2" i="47"/>
  <c r="Y2" i="46"/>
  <c r="U2" i="46"/>
  <c r="Q2" i="46"/>
  <c r="M2" i="46"/>
  <c r="I2" i="46"/>
  <c r="U2" i="45"/>
  <c r="Q2" i="45"/>
  <c r="M2" i="45"/>
  <c r="I2" i="45"/>
  <c r="S2" i="44"/>
  <c r="O2" i="44"/>
  <c r="K2" i="44"/>
  <c r="D2" i="44"/>
  <c r="W2" i="58"/>
  <c r="D2" i="58"/>
  <c r="U2" i="57"/>
  <c r="M2" i="57"/>
  <c r="Z2" i="56"/>
  <c r="R2" i="56"/>
  <c r="J2" i="56"/>
  <c r="Q2" i="55"/>
  <c r="I2" i="55"/>
  <c r="Q2" i="54"/>
  <c r="I2" i="54"/>
  <c r="W2" i="53"/>
  <c r="O2" i="53"/>
  <c r="D2" i="53"/>
  <c r="X2" i="52"/>
  <c r="P2" i="52"/>
  <c r="X2" i="51"/>
  <c r="T2" i="51"/>
  <c r="P2" i="51"/>
  <c r="L2" i="51"/>
  <c r="V2" i="50"/>
  <c r="R2" i="50"/>
  <c r="N2" i="50"/>
  <c r="J2" i="50"/>
  <c r="R2" i="49"/>
  <c r="L2" i="48"/>
  <c r="R2" i="47"/>
  <c r="L2" i="46"/>
  <c r="T2" i="45"/>
  <c r="V2" i="44"/>
  <c r="U2" i="43"/>
  <c r="M2" i="43"/>
  <c r="W2" i="42"/>
  <c r="O2" i="42"/>
  <c r="D2" i="42"/>
  <c r="N2" i="49"/>
  <c r="N2" i="47"/>
  <c r="X2" i="46"/>
  <c r="P2" i="45"/>
  <c r="R2" i="44"/>
  <c r="T2" i="43"/>
  <c r="L2" i="43"/>
  <c r="V2" i="42"/>
  <c r="N2" i="42"/>
  <c r="Z2" i="41"/>
  <c r="R2" i="41"/>
  <c r="J2" i="41"/>
  <c r="W2" i="40"/>
  <c r="S2" i="40"/>
  <c r="O2" i="40"/>
  <c r="K2" i="40"/>
  <c r="D2" i="40"/>
  <c r="Y2" i="39"/>
  <c r="U2" i="39"/>
  <c r="Q2" i="39"/>
  <c r="M2" i="39"/>
  <c r="I2" i="39"/>
  <c r="O2" i="38"/>
  <c r="K2" i="38"/>
  <c r="D2" i="38"/>
  <c r="Y2" i="37"/>
  <c r="U2" i="37"/>
  <c r="Q2" i="37"/>
  <c r="M2" i="37"/>
  <c r="I2" i="37"/>
  <c r="U2" i="36"/>
  <c r="Q2" i="36"/>
  <c r="M2" i="36"/>
  <c r="I2" i="36"/>
  <c r="W2" i="35"/>
  <c r="S2" i="35"/>
  <c r="O2" i="35"/>
  <c r="K2" i="35"/>
  <c r="D2" i="35"/>
  <c r="J2" i="49"/>
  <c r="T2" i="48"/>
  <c r="Z2" i="47"/>
  <c r="J2" i="47"/>
  <c r="T2" i="46"/>
  <c r="L2" i="45"/>
  <c r="N2" i="44"/>
  <c r="Y2" i="43"/>
  <c r="Q2" i="43"/>
  <c r="I2" i="43"/>
  <c r="S2" i="42"/>
  <c r="K2" i="42"/>
  <c r="W2" i="41"/>
  <c r="O2" i="41"/>
  <c r="D2" i="41"/>
  <c r="Z2" i="40"/>
  <c r="V2" i="40"/>
  <c r="R2" i="40"/>
  <c r="N2" i="40"/>
  <c r="J2" i="40"/>
  <c r="X2" i="39"/>
  <c r="T2" i="39"/>
  <c r="P2" i="39"/>
  <c r="L2" i="39"/>
  <c r="R2" i="38"/>
  <c r="N2" i="38"/>
  <c r="J2" i="38"/>
  <c r="X2" i="37"/>
  <c r="T2" i="37"/>
  <c r="P2" i="37"/>
  <c r="L2" i="37"/>
  <c r="T2" i="36"/>
  <c r="P2" i="36"/>
  <c r="L2" i="36"/>
  <c r="Z2" i="35"/>
  <c r="V2" i="35"/>
  <c r="R2" i="35"/>
  <c r="N2" i="35"/>
  <c r="J2" i="35"/>
  <c r="V2" i="49"/>
  <c r="P2" i="48"/>
  <c r="V2" i="47"/>
  <c r="P2" i="46"/>
  <c r="J2" i="44"/>
  <c r="X2" i="43"/>
  <c r="P2" i="43"/>
  <c r="Z2" i="42"/>
  <c r="R2" i="42"/>
  <c r="J2" i="42"/>
  <c r="V2" i="41"/>
  <c r="N2" i="41"/>
  <c r="Y2" i="40"/>
  <c r="U2" i="40"/>
  <c r="Q2" i="40"/>
  <c r="M2" i="40"/>
  <c r="I2" i="40"/>
  <c r="W2" i="39"/>
  <c r="S2" i="39"/>
  <c r="O2" i="39"/>
  <c r="K2" i="39"/>
  <c r="D2" i="39"/>
  <c r="Q2" i="38"/>
  <c r="M2" i="38"/>
  <c r="I2" i="38"/>
  <c r="W2" i="37"/>
  <c r="S2" i="37"/>
  <c r="O2" i="37"/>
  <c r="K2" i="37"/>
  <c r="D2" i="37"/>
  <c r="W2" i="36"/>
  <c r="S2" i="36"/>
  <c r="O2" i="36"/>
  <c r="K2" i="36"/>
  <c r="D2" i="36"/>
  <c r="S2" i="41"/>
  <c r="X2" i="40"/>
  <c r="N2" i="39"/>
  <c r="N2" i="37"/>
  <c r="V2" i="36"/>
  <c r="T2" i="35"/>
  <c r="L2" i="35"/>
  <c r="Q2" i="34"/>
  <c r="M2" i="34"/>
  <c r="I2" i="34"/>
  <c r="Q2" i="33"/>
  <c r="M2" i="33"/>
  <c r="I2" i="33"/>
  <c r="K2" i="41"/>
  <c r="T2" i="40"/>
  <c r="Z2" i="39"/>
  <c r="J2" i="39"/>
  <c r="Z2" i="37"/>
  <c r="J2" i="37"/>
  <c r="R2" i="36"/>
  <c r="Y2" i="35"/>
  <c r="Q2" i="35"/>
  <c r="I2" i="35"/>
  <c r="P2" i="34"/>
  <c r="L2" i="34"/>
  <c r="P2" i="33"/>
  <c r="L2" i="33"/>
  <c r="Z2" i="32"/>
  <c r="V2" i="32"/>
  <c r="R2" i="32"/>
  <c r="N2" i="32"/>
  <c r="J2" i="32"/>
  <c r="X2" i="31"/>
  <c r="T2" i="31"/>
  <c r="P2" i="31"/>
  <c r="L2" i="31"/>
  <c r="P2" i="30"/>
  <c r="L2" i="30"/>
  <c r="P2" i="29"/>
  <c r="L2" i="29"/>
  <c r="P2" i="28"/>
  <c r="L2" i="28"/>
  <c r="T2" i="27"/>
  <c r="P2" i="27"/>
  <c r="L2" i="27"/>
  <c r="Z2" i="26"/>
  <c r="V2" i="26"/>
  <c r="R2" i="26"/>
  <c r="N2" i="26"/>
  <c r="J2" i="26"/>
  <c r="X2" i="25"/>
  <c r="T2" i="25"/>
  <c r="P2" i="25"/>
  <c r="L2" i="25"/>
  <c r="T2" i="24"/>
  <c r="P2" i="24"/>
  <c r="L2" i="24"/>
  <c r="T2" i="23"/>
  <c r="P2" i="23"/>
  <c r="L2" i="23"/>
  <c r="Z2" i="22"/>
  <c r="V2" i="22"/>
  <c r="R2" i="22"/>
  <c r="N2" i="22"/>
  <c r="J2" i="22"/>
  <c r="P2" i="40"/>
  <c r="V2" i="39"/>
  <c r="P2" i="38"/>
  <c r="V2" i="37"/>
  <c r="N2" i="36"/>
  <c r="X2" i="35"/>
  <c r="P2" i="35"/>
  <c r="O2" i="34"/>
  <c r="K2" i="34"/>
  <c r="D2" i="34"/>
  <c r="O2" i="33"/>
  <c r="K2" i="33"/>
  <c r="D2" i="33"/>
  <c r="Y2" i="32"/>
  <c r="U2" i="32"/>
  <c r="Q2" i="32"/>
  <c r="M2" i="32"/>
  <c r="I2" i="32"/>
  <c r="W2" i="31"/>
  <c r="S2" i="31"/>
  <c r="O2" i="31"/>
  <c r="K2" i="31"/>
  <c r="D2" i="31"/>
  <c r="S2" i="30"/>
  <c r="O2" i="30"/>
  <c r="K2" i="30"/>
  <c r="D2" i="30"/>
  <c r="S2" i="29"/>
  <c r="O2" i="29"/>
  <c r="K2" i="29"/>
  <c r="D2" i="29"/>
  <c r="O2" i="28"/>
  <c r="K2" i="28"/>
  <c r="D2" i="28"/>
  <c r="W2" i="27"/>
  <c r="S2" i="27"/>
  <c r="O2" i="27"/>
  <c r="K2" i="27"/>
  <c r="D2" i="27"/>
  <c r="Y2" i="26"/>
  <c r="U2" i="26"/>
  <c r="Q2" i="26"/>
  <c r="M2" i="26"/>
  <c r="I2" i="26"/>
  <c r="W2" i="25"/>
  <c r="S2" i="25"/>
  <c r="O2" i="25"/>
  <c r="K2" i="25"/>
  <c r="D2" i="25"/>
  <c r="S2" i="24"/>
  <c r="O2" i="24"/>
  <c r="K2" i="24"/>
  <c r="D2" i="24"/>
  <c r="S2" i="23"/>
  <c r="O2" i="23"/>
  <c r="K2" i="23"/>
  <c r="D2" i="23"/>
  <c r="AA2" i="41"/>
  <c r="L2" i="40"/>
  <c r="R2" i="39"/>
  <c r="L2" i="38"/>
  <c r="R2" i="37"/>
  <c r="J2" i="36"/>
  <c r="U2" i="35"/>
  <c r="M2" i="35"/>
  <c r="R2" i="34"/>
  <c r="N2" i="34"/>
  <c r="J2" i="34"/>
  <c r="N2" i="33"/>
  <c r="J2" i="33"/>
  <c r="X2" i="32"/>
  <c r="T2" i="32"/>
  <c r="P2" i="32"/>
  <c r="L2" i="32"/>
  <c r="Z2" i="31"/>
  <c r="V2" i="31"/>
  <c r="R2" i="31"/>
  <c r="N2" i="31"/>
  <c r="J2" i="31"/>
  <c r="R2" i="30"/>
  <c r="N2" i="30"/>
  <c r="J2" i="30"/>
  <c r="R2" i="29"/>
  <c r="N2" i="29"/>
  <c r="J2" i="29"/>
  <c r="N2" i="28"/>
  <c r="J2" i="28"/>
  <c r="V2" i="27"/>
  <c r="R2" i="27"/>
  <c r="N2" i="27"/>
  <c r="J2" i="27"/>
  <c r="X2" i="26"/>
  <c r="T2" i="26"/>
  <c r="P2" i="26"/>
  <c r="L2" i="26"/>
  <c r="O2" i="32"/>
  <c r="Q2" i="31"/>
  <c r="I2" i="29"/>
  <c r="M2" i="28"/>
  <c r="M2" i="27"/>
  <c r="W2" i="26"/>
  <c r="D2" i="26"/>
  <c r="Z2" i="25"/>
  <c r="R2" i="25"/>
  <c r="J2" i="25"/>
  <c r="U2" i="24"/>
  <c r="M2" i="24"/>
  <c r="N2" i="23"/>
  <c r="X2" i="22"/>
  <c r="S2" i="22"/>
  <c r="M2" i="22"/>
  <c r="Z2" i="21"/>
  <c r="V2" i="21"/>
  <c r="R2" i="21"/>
  <c r="N2" i="21"/>
  <c r="J2" i="21"/>
  <c r="X2" i="20"/>
  <c r="T2" i="20"/>
  <c r="P2" i="20"/>
  <c r="L2" i="20"/>
  <c r="V2" i="19"/>
  <c r="R2" i="19"/>
  <c r="N2" i="19"/>
  <c r="J2" i="19"/>
  <c r="R2" i="18"/>
  <c r="N2" i="18"/>
  <c r="J2" i="18"/>
  <c r="X2" i="17"/>
  <c r="T2" i="17"/>
  <c r="P2" i="17"/>
  <c r="L2" i="17"/>
  <c r="Z2" i="16"/>
  <c r="V2" i="16"/>
  <c r="R2" i="16"/>
  <c r="N2" i="16"/>
  <c r="J2" i="16"/>
  <c r="X2" i="15"/>
  <c r="T2" i="15"/>
  <c r="P2" i="15"/>
  <c r="L2" i="15"/>
  <c r="X2" i="14"/>
  <c r="T2" i="14"/>
  <c r="P2" i="14"/>
  <c r="L2" i="14"/>
  <c r="Z2" i="13"/>
  <c r="V2" i="13"/>
  <c r="R2" i="13"/>
  <c r="N2" i="13"/>
  <c r="J2" i="13"/>
  <c r="X2" i="12"/>
  <c r="T2" i="12"/>
  <c r="P2" i="12"/>
  <c r="L2" i="12"/>
  <c r="R2" i="11"/>
  <c r="N2" i="11"/>
  <c r="J2" i="11"/>
  <c r="X2" i="10"/>
  <c r="T2" i="10"/>
  <c r="P2" i="10"/>
  <c r="L2" i="10"/>
  <c r="X2" i="9"/>
  <c r="T2" i="9"/>
  <c r="P2" i="9"/>
  <c r="L2" i="9"/>
  <c r="Z2" i="8"/>
  <c r="V2" i="8"/>
  <c r="R2" i="8"/>
  <c r="N2" i="8"/>
  <c r="J2" i="8"/>
  <c r="X2" i="7"/>
  <c r="T2" i="7"/>
  <c r="P2" i="7"/>
  <c r="L2" i="7"/>
  <c r="Z2" i="6"/>
  <c r="V2" i="6"/>
  <c r="R2" i="6"/>
  <c r="N2" i="6"/>
  <c r="J2" i="6"/>
  <c r="X2" i="5"/>
  <c r="T2" i="5"/>
  <c r="P2" i="5"/>
  <c r="L2" i="5"/>
  <c r="T2" i="4"/>
  <c r="P2" i="4"/>
  <c r="L2" i="4"/>
  <c r="X2" i="3"/>
  <c r="T2" i="3"/>
  <c r="P2" i="3"/>
  <c r="L2" i="3"/>
  <c r="Z2" i="2"/>
  <c r="V2" i="2"/>
  <c r="R2" i="2"/>
  <c r="N2" i="2"/>
  <c r="J2" i="2"/>
  <c r="X2" i="1"/>
  <c r="T2" i="1"/>
  <c r="P2" i="1"/>
  <c r="L2" i="1"/>
  <c r="V2" i="10"/>
  <c r="R2" i="10"/>
  <c r="J2" i="10"/>
  <c r="Z2" i="9"/>
  <c r="R2" i="9"/>
  <c r="N2" i="9"/>
  <c r="X2" i="8"/>
  <c r="L2" i="8"/>
  <c r="V2" i="7"/>
  <c r="J2" i="7"/>
  <c r="X2" i="6"/>
  <c r="L2" i="6"/>
  <c r="Z2" i="5"/>
  <c r="N2" i="5"/>
  <c r="K2" i="32"/>
  <c r="M2" i="31"/>
  <c r="Q2" i="30"/>
  <c r="I2" i="28"/>
  <c r="I2" i="27"/>
  <c r="S2" i="26"/>
  <c r="Y2" i="25"/>
  <c r="Q2" i="25"/>
  <c r="I2" i="25"/>
  <c r="R2" i="24"/>
  <c r="J2" i="24"/>
  <c r="U2" i="23"/>
  <c r="M2" i="23"/>
  <c r="W2" i="22"/>
  <c r="Q2" i="22"/>
  <c r="L2" i="22"/>
  <c r="D2" i="22"/>
  <c r="Y2" i="21"/>
  <c r="U2" i="21"/>
  <c r="Q2" i="21"/>
  <c r="M2" i="21"/>
  <c r="I2" i="21"/>
  <c r="W2" i="20"/>
  <c r="S2" i="20"/>
  <c r="O2" i="20"/>
  <c r="K2" i="20"/>
  <c r="D2" i="20"/>
  <c r="U2" i="19"/>
  <c r="Q2" i="19"/>
  <c r="M2" i="19"/>
  <c r="I2" i="19"/>
  <c r="U2" i="18"/>
  <c r="Q2" i="18"/>
  <c r="M2" i="18"/>
  <c r="I2" i="18"/>
  <c r="W2" i="17"/>
  <c r="S2" i="17"/>
  <c r="O2" i="17"/>
  <c r="K2" i="17"/>
  <c r="D2" i="17"/>
  <c r="Y2" i="16"/>
  <c r="U2" i="16"/>
  <c r="Q2" i="16"/>
  <c r="M2" i="16"/>
  <c r="I2" i="16"/>
  <c r="W2" i="15"/>
  <c r="S2" i="15"/>
  <c r="O2" i="15"/>
  <c r="K2" i="15"/>
  <c r="D2" i="15"/>
  <c r="W2" i="14"/>
  <c r="S2" i="14"/>
  <c r="O2" i="14"/>
  <c r="K2" i="14"/>
  <c r="D2" i="14"/>
  <c r="Y2" i="13"/>
  <c r="U2" i="13"/>
  <c r="Q2" i="13"/>
  <c r="M2" i="13"/>
  <c r="I2" i="13"/>
  <c r="W2" i="12"/>
  <c r="S2" i="12"/>
  <c r="O2" i="12"/>
  <c r="K2" i="12"/>
  <c r="D2" i="12"/>
  <c r="Q2" i="11"/>
  <c r="M2" i="11"/>
  <c r="I2" i="11"/>
  <c r="W2" i="10"/>
  <c r="S2" i="10"/>
  <c r="O2" i="10"/>
  <c r="K2" i="10"/>
  <c r="D2" i="10"/>
  <c r="AA2" i="9"/>
  <c r="W2" i="9"/>
  <c r="S2" i="9"/>
  <c r="O2" i="9"/>
  <c r="K2" i="9"/>
  <c r="D2" i="9"/>
  <c r="Y2" i="8"/>
  <c r="U2" i="8"/>
  <c r="Q2" i="8"/>
  <c r="M2" i="8"/>
  <c r="I2" i="8"/>
  <c r="W2" i="7"/>
  <c r="S2" i="7"/>
  <c r="O2" i="7"/>
  <c r="K2" i="7"/>
  <c r="D2" i="7"/>
  <c r="Y2" i="6"/>
  <c r="U2" i="6"/>
  <c r="Q2" i="6"/>
  <c r="M2" i="6"/>
  <c r="I2" i="6"/>
  <c r="W2" i="5"/>
  <c r="S2" i="5"/>
  <c r="O2" i="5"/>
  <c r="K2" i="5"/>
  <c r="D2" i="5"/>
  <c r="W2" i="4"/>
  <c r="S2" i="4"/>
  <c r="O2" i="4"/>
  <c r="K2" i="4"/>
  <c r="D2" i="4"/>
  <c r="W2" i="3"/>
  <c r="S2" i="3"/>
  <c r="O2" i="3"/>
  <c r="K2" i="3"/>
  <c r="D2" i="3"/>
  <c r="Y2" i="2"/>
  <c r="U2" i="2"/>
  <c r="Q2" i="2"/>
  <c r="M2" i="2"/>
  <c r="I2" i="2"/>
  <c r="W2" i="1"/>
  <c r="S2" i="1"/>
  <c r="O2" i="1"/>
  <c r="K2" i="1"/>
  <c r="D2" i="1"/>
  <c r="Z2" i="10"/>
  <c r="N2" i="10"/>
  <c r="V2" i="9"/>
  <c r="J2" i="9"/>
  <c r="T2" i="8"/>
  <c r="P2" i="8"/>
  <c r="Z2" i="7"/>
  <c r="R2" i="7"/>
  <c r="N2" i="7"/>
  <c r="T2" i="6"/>
  <c r="P2" i="6"/>
  <c r="V2" i="5"/>
  <c r="R2" i="5"/>
  <c r="J2" i="5"/>
  <c r="W2" i="32"/>
  <c r="D2" i="32"/>
  <c r="Y2" i="31"/>
  <c r="I2" i="31"/>
  <c r="M2" i="30"/>
  <c r="Q2" i="29"/>
  <c r="U2" i="27"/>
  <c r="O2" i="26"/>
  <c r="V2" i="25"/>
  <c r="N2" i="25"/>
  <c r="Q2" i="24"/>
  <c r="I2" i="24"/>
  <c r="R2" i="23"/>
  <c r="J2" i="23"/>
  <c r="U2" i="22"/>
  <c r="P2" i="22"/>
  <c r="K2" i="22"/>
  <c r="X2" i="21"/>
  <c r="T2" i="21"/>
  <c r="P2" i="21"/>
  <c r="L2" i="21"/>
  <c r="Z2" i="20"/>
  <c r="V2" i="20"/>
  <c r="R2" i="20"/>
  <c r="N2" i="20"/>
  <c r="J2" i="20"/>
  <c r="X2" i="19"/>
  <c r="T2" i="19"/>
  <c r="P2" i="19"/>
  <c r="L2" i="19"/>
  <c r="T2" i="18"/>
  <c r="P2" i="18"/>
  <c r="L2" i="18"/>
  <c r="Z2" i="17"/>
  <c r="V2" i="17"/>
  <c r="R2" i="17"/>
  <c r="N2" i="17"/>
  <c r="J2" i="17"/>
  <c r="X2" i="16"/>
  <c r="T2" i="16"/>
  <c r="P2" i="16"/>
  <c r="L2" i="16"/>
  <c r="Z2" i="15"/>
  <c r="V2" i="15"/>
  <c r="R2" i="15"/>
  <c r="N2" i="15"/>
  <c r="J2" i="15"/>
  <c r="V2" i="14"/>
  <c r="R2" i="14"/>
  <c r="N2" i="14"/>
  <c r="J2" i="14"/>
  <c r="X2" i="13"/>
  <c r="T2" i="13"/>
  <c r="P2" i="13"/>
  <c r="L2" i="13"/>
  <c r="V2" i="12"/>
  <c r="R2" i="12"/>
  <c r="N2" i="12"/>
  <c r="J2" i="12"/>
  <c r="T2" i="11"/>
  <c r="P2" i="11"/>
  <c r="L2" i="11"/>
  <c r="S2" i="32"/>
  <c r="U2" i="31"/>
  <c r="I2" i="30"/>
  <c r="M2" i="29"/>
  <c r="Q2" i="28"/>
  <c r="Q2" i="27"/>
  <c r="K2" i="26"/>
  <c r="U2" i="25"/>
  <c r="M2" i="25"/>
  <c r="N2" i="24"/>
  <c r="Q2" i="23"/>
  <c r="I2" i="23"/>
  <c r="Y2" i="22"/>
  <c r="T2" i="22"/>
  <c r="O2" i="22"/>
  <c r="I2" i="22"/>
  <c r="W2" i="21"/>
  <c r="S2" i="21"/>
  <c r="O2" i="21"/>
  <c r="K2" i="21"/>
  <c r="D2" i="21"/>
  <c r="Y2" i="20"/>
  <c r="U2" i="20"/>
  <c r="Q2" i="20"/>
  <c r="M2" i="20"/>
  <c r="I2" i="20"/>
  <c r="W2" i="19"/>
  <c r="S2" i="19"/>
  <c r="O2" i="19"/>
  <c r="K2" i="19"/>
  <c r="D2" i="19"/>
  <c r="S2" i="18"/>
  <c r="O2" i="18"/>
  <c r="K2" i="18"/>
  <c r="D2" i="18"/>
  <c r="Q2" i="17"/>
  <c r="O2" i="16"/>
  <c r="M2" i="15"/>
  <c r="M2" i="14"/>
  <c r="K2" i="13"/>
  <c r="I2" i="12"/>
  <c r="K2" i="11"/>
  <c r="Y2" i="10"/>
  <c r="I2" i="10"/>
  <c r="U2" i="9"/>
  <c r="O2" i="8"/>
  <c r="U2" i="7"/>
  <c r="W2" i="6"/>
  <c r="D2" i="6"/>
  <c r="Y2" i="5"/>
  <c r="I2" i="5"/>
  <c r="Q2" i="4"/>
  <c r="I2" i="4"/>
  <c r="R2" i="3"/>
  <c r="J2" i="3"/>
  <c r="X2" i="2"/>
  <c r="P2" i="2"/>
  <c r="U2" i="1"/>
  <c r="M2" i="1"/>
  <c r="Q2" i="9"/>
  <c r="K2" i="8"/>
  <c r="Q2" i="7"/>
  <c r="S2" i="6"/>
  <c r="U2" i="5"/>
  <c r="V2" i="4"/>
  <c r="N2" i="4"/>
  <c r="I2" i="3"/>
  <c r="D2" i="2"/>
  <c r="Z2" i="1"/>
  <c r="M2" i="17"/>
  <c r="K2" i="16"/>
  <c r="Y2" i="15"/>
  <c r="I2" i="15"/>
  <c r="Y2" i="14"/>
  <c r="I2" i="14"/>
  <c r="W2" i="13"/>
  <c r="D2" i="13"/>
  <c r="U2" i="12"/>
  <c r="D2" i="11"/>
  <c r="U2" i="10"/>
  <c r="Y2" i="17"/>
  <c r="I2" i="17"/>
  <c r="W2" i="16"/>
  <c r="D2" i="16"/>
  <c r="U2" i="15"/>
  <c r="U2" i="14"/>
  <c r="S2" i="13"/>
  <c r="Q2" i="12"/>
  <c r="S2" i="11"/>
  <c r="Q2" i="10"/>
  <c r="M2" i="9"/>
  <c r="W2" i="8"/>
  <c r="D2" i="8"/>
  <c r="M2" i="7"/>
  <c r="O2" i="6"/>
  <c r="Q2" i="5"/>
  <c r="U2" i="4"/>
  <c r="M2" i="4"/>
  <c r="V2" i="3"/>
  <c r="N2" i="3"/>
  <c r="T2" i="2"/>
  <c r="L2" i="2"/>
  <c r="Y2" i="1"/>
  <c r="Q2" i="1"/>
  <c r="I2" i="1"/>
  <c r="Q2" i="3"/>
  <c r="O2" i="2"/>
  <c r="R2" i="1"/>
  <c r="U2" i="17"/>
  <c r="S2" i="16"/>
  <c r="Q2" i="15"/>
  <c r="Q2" i="14"/>
  <c r="O2" i="13"/>
  <c r="M2" i="12"/>
  <c r="O2" i="11"/>
  <c r="M2" i="10"/>
  <c r="Y2" i="9"/>
  <c r="I2" i="9"/>
  <c r="S2" i="8"/>
  <c r="Y2" i="7"/>
  <c r="I2" i="7"/>
  <c r="K2" i="6"/>
  <c r="M2" i="5"/>
  <c r="R2" i="4"/>
  <c r="J2" i="4"/>
  <c r="U2" i="3"/>
  <c r="M2" i="3"/>
  <c r="S2" i="2"/>
  <c r="K2" i="2"/>
  <c r="V2" i="1"/>
  <c r="N2" i="1"/>
  <c r="Y2" i="3"/>
  <c r="W2" i="2"/>
  <c r="J2" i="1"/>
  <c r="J20" i="1" l="1"/>
  <c r="J10" i="1"/>
  <c r="W10" i="2"/>
  <c r="Y10" i="3"/>
  <c r="N20" i="1"/>
  <c r="N10" i="1"/>
  <c r="V20" i="1"/>
  <c r="V10" i="1"/>
  <c r="K10" i="2"/>
  <c r="S20" i="2"/>
  <c r="S10" i="2"/>
  <c r="M10" i="3"/>
  <c r="U10" i="3"/>
  <c r="M10" i="5"/>
  <c r="K10" i="6"/>
  <c r="K20" i="6"/>
  <c r="I20" i="7"/>
  <c r="I10" i="7"/>
  <c r="Y10" i="7"/>
  <c r="Y20" i="7"/>
  <c r="S10" i="8"/>
  <c r="S20" i="8"/>
  <c r="I20" i="9"/>
  <c r="Y20" i="9"/>
  <c r="M10" i="10"/>
  <c r="M20" i="10"/>
  <c r="O10" i="11"/>
  <c r="O20" i="11"/>
  <c r="M10" i="12"/>
  <c r="M20" i="12"/>
  <c r="O10" i="13"/>
  <c r="O20" i="13"/>
  <c r="Q20" i="14"/>
  <c r="Q10" i="15"/>
  <c r="Q20" i="15"/>
  <c r="S10" i="16"/>
  <c r="S20" i="16"/>
  <c r="U20" i="17"/>
  <c r="U10" i="17"/>
  <c r="R20" i="1"/>
  <c r="R10" i="1"/>
  <c r="O10" i="2"/>
  <c r="Q10" i="3"/>
  <c r="L20" i="2"/>
  <c r="L10" i="2"/>
  <c r="T20" i="2"/>
  <c r="T10" i="2"/>
  <c r="M20" i="4"/>
  <c r="U20" i="4"/>
  <c r="Q10" i="5"/>
  <c r="Q20" i="5"/>
  <c r="O20" i="6"/>
  <c r="M10" i="7"/>
  <c r="H2" i="8"/>
  <c r="W20" i="8"/>
  <c r="W10" i="8"/>
  <c r="M20" i="9"/>
  <c r="Q10" i="10"/>
  <c r="Q20" i="10"/>
  <c r="S10" i="11"/>
  <c r="S20" i="11"/>
  <c r="Q10" i="12"/>
  <c r="Q20" i="12"/>
  <c r="S10" i="13"/>
  <c r="S20" i="13"/>
  <c r="U20" i="14"/>
  <c r="U10" i="15"/>
  <c r="H2" i="16"/>
  <c r="D20" i="16"/>
  <c r="W10" i="16"/>
  <c r="W20" i="16"/>
  <c r="I20" i="17"/>
  <c r="I10" i="17"/>
  <c r="Y20" i="17"/>
  <c r="Y10" i="17"/>
  <c r="U20" i="10"/>
  <c r="U10" i="10"/>
  <c r="D10" i="11"/>
  <c r="H2" i="11"/>
  <c r="D20" i="11"/>
  <c r="U10" i="12"/>
  <c r="U20" i="12"/>
  <c r="H2" i="13"/>
  <c r="W10" i="13"/>
  <c r="W20" i="13"/>
  <c r="I20" i="14"/>
  <c r="Y20" i="14"/>
  <c r="I10" i="15"/>
  <c r="Y10" i="15"/>
  <c r="K10" i="16"/>
  <c r="M20" i="17"/>
  <c r="M10" i="17"/>
  <c r="Z20" i="1"/>
  <c r="Z10" i="1"/>
  <c r="H2" i="2"/>
  <c r="I10" i="3"/>
  <c r="V10" i="4"/>
  <c r="U10" i="5"/>
  <c r="S10" i="6"/>
  <c r="S20" i="6"/>
  <c r="Q10" i="7"/>
  <c r="Q20" i="7"/>
  <c r="K10" i="8"/>
  <c r="K20" i="8"/>
  <c r="Q20" i="9"/>
  <c r="P10" i="2"/>
  <c r="P20" i="2"/>
  <c r="X10" i="2"/>
  <c r="X20" i="2"/>
  <c r="I20" i="4"/>
  <c r="Q20" i="4"/>
  <c r="I10" i="5"/>
  <c r="Y10" i="5"/>
  <c r="H2" i="6"/>
  <c r="W20" i="6"/>
  <c r="W10" i="6"/>
  <c r="U10" i="7"/>
  <c r="O10" i="8"/>
  <c r="O20" i="8"/>
  <c r="U20" i="9"/>
  <c r="I10" i="10"/>
  <c r="I20" i="10"/>
  <c r="Y10" i="10"/>
  <c r="Y20" i="10"/>
  <c r="K10" i="11"/>
  <c r="K20" i="11"/>
  <c r="I10" i="12"/>
  <c r="I20" i="12"/>
  <c r="K20" i="13"/>
  <c r="K10" i="13"/>
  <c r="M20" i="14"/>
  <c r="M10" i="15"/>
  <c r="M20" i="15"/>
  <c r="O10" i="16"/>
  <c r="Q20" i="17"/>
  <c r="Q10" i="17"/>
  <c r="D20" i="18"/>
  <c r="D10" i="18"/>
  <c r="H2" i="18"/>
  <c r="K20" i="18"/>
  <c r="O20" i="18"/>
  <c r="S20" i="18"/>
  <c r="D10" i="19"/>
  <c r="H2" i="19"/>
  <c r="D20" i="19"/>
  <c r="K10" i="19"/>
  <c r="K20" i="19"/>
  <c r="O10" i="19"/>
  <c r="O20" i="19"/>
  <c r="S10" i="19"/>
  <c r="S20" i="19"/>
  <c r="W10" i="19"/>
  <c r="W20" i="19"/>
  <c r="I20" i="20"/>
  <c r="I10" i="20"/>
  <c r="M20" i="20"/>
  <c r="M10" i="20"/>
  <c r="Q20" i="20"/>
  <c r="Q10" i="20"/>
  <c r="U20" i="20"/>
  <c r="U10" i="20"/>
  <c r="Y20" i="20"/>
  <c r="Y10" i="20"/>
  <c r="H2" i="21"/>
  <c r="H20" i="21" s="1"/>
  <c r="D20" i="21"/>
  <c r="K20" i="21"/>
  <c r="K10" i="21"/>
  <c r="O20" i="21"/>
  <c r="O10" i="21"/>
  <c r="S20" i="21"/>
  <c r="S10" i="21"/>
  <c r="W20" i="21"/>
  <c r="W10" i="21"/>
  <c r="I20" i="22"/>
  <c r="I10" i="22"/>
  <c r="O10" i="22"/>
  <c r="T10" i="22"/>
  <c r="T20" i="22"/>
  <c r="Y20" i="22"/>
  <c r="Y10" i="22"/>
  <c r="I10" i="23"/>
  <c r="Q10" i="23"/>
  <c r="K10" i="26"/>
  <c r="Q20" i="27"/>
  <c r="Q10" i="28"/>
  <c r="M20" i="29"/>
  <c r="I20" i="30"/>
  <c r="U10" i="31"/>
  <c r="U20" i="31"/>
  <c r="S20" i="32"/>
  <c r="L20" i="13"/>
  <c r="P20" i="13"/>
  <c r="T20" i="13"/>
  <c r="X20" i="13"/>
  <c r="J20" i="15"/>
  <c r="N20" i="15"/>
  <c r="R20" i="15"/>
  <c r="V20" i="15"/>
  <c r="Z20" i="15"/>
  <c r="L20" i="16"/>
  <c r="P20" i="16"/>
  <c r="T20" i="16"/>
  <c r="X20" i="16"/>
  <c r="J20" i="17"/>
  <c r="N20" i="17"/>
  <c r="R20" i="17"/>
  <c r="V20" i="17"/>
  <c r="Z20" i="17"/>
  <c r="J20" i="20"/>
  <c r="N20" i="20"/>
  <c r="R20" i="20"/>
  <c r="V20" i="20"/>
  <c r="Z20" i="20"/>
  <c r="L20" i="21"/>
  <c r="P20" i="21"/>
  <c r="T20" i="21"/>
  <c r="X20" i="21"/>
  <c r="K10" i="22"/>
  <c r="K20" i="22"/>
  <c r="P20" i="22"/>
  <c r="P10" i="22"/>
  <c r="U20" i="22"/>
  <c r="U10" i="22"/>
  <c r="I10" i="24"/>
  <c r="Q10" i="24"/>
  <c r="N20" i="25"/>
  <c r="N10" i="25"/>
  <c r="V20" i="25"/>
  <c r="V10" i="25"/>
  <c r="O20" i="26"/>
  <c r="O10" i="26"/>
  <c r="U20" i="27"/>
  <c r="Q20" i="29"/>
  <c r="M20" i="30"/>
  <c r="I10" i="31"/>
  <c r="Y10" i="31"/>
  <c r="Y20" i="31"/>
  <c r="D20" i="32"/>
  <c r="H2" i="32"/>
  <c r="H20" i="32" s="1"/>
  <c r="W20" i="32"/>
  <c r="J10" i="5"/>
  <c r="R20" i="5"/>
  <c r="R10" i="5"/>
  <c r="V20" i="5"/>
  <c r="V10" i="5"/>
  <c r="P20" i="6"/>
  <c r="T20" i="6"/>
  <c r="T10" i="6"/>
  <c r="N20" i="7"/>
  <c r="N10" i="7"/>
  <c r="R20" i="7"/>
  <c r="R10" i="7"/>
  <c r="Z20" i="7"/>
  <c r="Z10" i="7"/>
  <c r="P20" i="8"/>
  <c r="P10" i="8"/>
  <c r="T20" i="8"/>
  <c r="T10" i="8"/>
  <c r="V10" i="9"/>
  <c r="N10" i="10"/>
  <c r="N20" i="10"/>
  <c r="Z10" i="10"/>
  <c r="Z20" i="10"/>
  <c r="H2" i="1"/>
  <c r="H20" i="1" s="1"/>
  <c r="D20" i="1"/>
  <c r="K20" i="1"/>
  <c r="O20" i="1"/>
  <c r="O10" i="1"/>
  <c r="S20" i="1"/>
  <c r="S10" i="1"/>
  <c r="W20" i="1"/>
  <c r="W10" i="1"/>
  <c r="I20" i="2"/>
  <c r="I10" i="2"/>
  <c r="M20" i="2"/>
  <c r="M10" i="2"/>
  <c r="Q20" i="2"/>
  <c r="Q10" i="2"/>
  <c r="U20" i="2"/>
  <c r="U10" i="2"/>
  <c r="Y20" i="2"/>
  <c r="Y10" i="2"/>
  <c r="H2" i="3"/>
  <c r="H20" i="3" s="1"/>
  <c r="D10" i="3"/>
  <c r="D20" i="3"/>
  <c r="K20" i="3"/>
  <c r="O20" i="3"/>
  <c r="S20" i="3"/>
  <c r="W20" i="3"/>
  <c r="H2" i="4"/>
  <c r="D20" i="4"/>
  <c r="K20" i="4"/>
  <c r="O20" i="4"/>
  <c r="S20" i="4"/>
  <c r="W20" i="4"/>
  <c r="H2" i="5"/>
  <c r="H20" i="5" s="1"/>
  <c r="D20" i="5"/>
  <c r="K20" i="5"/>
  <c r="K10" i="5"/>
  <c r="O20" i="5"/>
  <c r="O10" i="5"/>
  <c r="S20" i="5"/>
  <c r="S10" i="5"/>
  <c r="W20" i="5"/>
  <c r="W10" i="5"/>
  <c r="I20" i="6"/>
  <c r="I10" i="6"/>
  <c r="M20" i="6"/>
  <c r="M10" i="6"/>
  <c r="Q20" i="6"/>
  <c r="U20" i="6"/>
  <c r="U10" i="6"/>
  <c r="Y20" i="6"/>
  <c r="Y10" i="6"/>
  <c r="H2" i="7"/>
  <c r="D20" i="7"/>
  <c r="K20" i="7"/>
  <c r="K10" i="7"/>
  <c r="O20" i="7"/>
  <c r="S20" i="7"/>
  <c r="S10" i="7"/>
  <c r="W20" i="7"/>
  <c r="W10" i="7"/>
  <c r="I20" i="8"/>
  <c r="I10" i="8"/>
  <c r="M20" i="8"/>
  <c r="M10" i="8"/>
  <c r="Q20" i="8"/>
  <c r="Q10" i="8"/>
  <c r="U20" i="8"/>
  <c r="U10" i="8"/>
  <c r="Y20" i="8"/>
  <c r="Y10" i="8"/>
  <c r="H2" i="9"/>
  <c r="H20" i="9" s="1"/>
  <c r="D20" i="9"/>
  <c r="K20" i="9"/>
  <c r="O20" i="9"/>
  <c r="S20" i="9"/>
  <c r="W20" i="9"/>
  <c r="AA20" i="9"/>
  <c r="H2" i="10"/>
  <c r="D20" i="10"/>
  <c r="K20" i="10"/>
  <c r="K10" i="10"/>
  <c r="O20" i="10"/>
  <c r="O10" i="10"/>
  <c r="S20" i="10"/>
  <c r="S10" i="10"/>
  <c r="W20" i="10"/>
  <c r="W10" i="10"/>
  <c r="I10" i="11"/>
  <c r="M10" i="11"/>
  <c r="Q10" i="11"/>
  <c r="H2" i="12"/>
  <c r="K10" i="12"/>
  <c r="O10" i="12"/>
  <c r="S10" i="12"/>
  <c r="W10" i="12"/>
  <c r="I20" i="13"/>
  <c r="I10" i="13"/>
  <c r="M20" i="13"/>
  <c r="M10" i="13"/>
  <c r="Q20" i="13"/>
  <c r="Q10" i="13"/>
  <c r="U20" i="13"/>
  <c r="U10" i="13"/>
  <c r="Y20" i="13"/>
  <c r="Y10" i="13"/>
  <c r="H2" i="14"/>
  <c r="D20" i="14"/>
  <c r="D10" i="14"/>
  <c r="K10" i="14"/>
  <c r="K20" i="14"/>
  <c r="O10" i="14"/>
  <c r="O20" i="14"/>
  <c r="S10" i="14"/>
  <c r="S20" i="14"/>
  <c r="W10" i="14"/>
  <c r="W20" i="14"/>
  <c r="H2" i="15"/>
  <c r="H20" i="15" s="1"/>
  <c r="D20" i="15"/>
  <c r="K20" i="15"/>
  <c r="K10" i="15"/>
  <c r="O20" i="15"/>
  <c r="O10" i="15"/>
  <c r="S20" i="15"/>
  <c r="S10" i="15"/>
  <c r="W20" i="15"/>
  <c r="W10" i="15"/>
  <c r="I20" i="16"/>
  <c r="I10" i="16"/>
  <c r="M20" i="16"/>
  <c r="M10" i="16"/>
  <c r="Q20" i="16"/>
  <c r="Q10" i="16"/>
  <c r="U20" i="16"/>
  <c r="U10" i="16"/>
  <c r="Y20" i="16"/>
  <c r="Y10" i="16"/>
  <c r="H2" i="17"/>
  <c r="H20" i="17" s="1"/>
  <c r="D20" i="17"/>
  <c r="K20" i="17"/>
  <c r="K10" i="17"/>
  <c r="O20" i="17"/>
  <c r="O10" i="17"/>
  <c r="S20" i="17"/>
  <c r="S10" i="17"/>
  <c r="W20" i="17"/>
  <c r="W10" i="17"/>
  <c r="I10" i="18"/>
  <c r="I20" i="18"/>
  <c r="M10" i="18"/>
  <c r="M20" i="18"/>
  <c r="Q10" i="18"/>
  <c r="Q20" i="18"/>
  <c r="U10" i="18"/>
  <c r="U20" i="18"/>
  <c r="I10" i="19"/>
  <c r="M10" i="19"/>
  <c r="Q10" i="19"/>
  <c r="U10" i="19"/>
  <c r="H2" i="20"/>
  <c r="D20" i="20"/>
  <c r="K20" i="20"/>
  <c r="K10" i="20"/>
  <c r="O20" i="20"/>
  <c r="O10" i="20"/>
  <c r="S20" i="20"/>
  <c r="S10" i="20"/>
  <c r="W20" i="20"/>
  <c r="W10" i="20"/>
  <c r="I20" i="21"/>
  <c r="M20" i="21"/>
  <c r="M10" i="21"/>
  <c r="Q20" i="21"/>
  <c r="Q10" i="21"/>
  <c r="U20" i="21"/>
  <c r="U10" i="21"/>
  <c r="Y20" i="21"/>
  <c r="Y10" i="21"/>
  <c r="H2" i="22"/>
  <c r="L10" i="22"/>
  <c r="L20" i="22"/>
  <c r="Q20" i="22"/>
  <c r="Q10" i="22"/>
  <c r="W10" i="22"/>
  <c r="M10" i="23"/>
  <c r="U10" i="23"/>
  <c r="S10" i="26"/>
  <c r="S20" i="26"/>
  <c r="I20" i="27"/>
  <c r="I10" i="28"/>
  <c r="Q20" i="30"/>
  <c r="M20" i="31"/>
  <c r="M10" i="31"/>
  <c r="K20" i="32"/>
  <c r="N20" i="5"/>
  <c r="N10" i="5"/>
  <c r="Z20" i="5"/>
  <c r="Z10" i="5"/>
  <c r="L20" i="6"/>
  <c r="L10" i="6"/>
  <c r="X20" i="6"/>
  <c r="X10" i="6"/>
  <c r="J10" i="7"/>
  <c r="V20" i="7"/>
  <c r="V10" i="7"/>
  <c r="L20" i="8"/>
  <c r="L10" i="8"/>
  <c r="X20" i="8"/>
  <c r="X10" i="8"/>
  <c r="N10" i="9"/>
  <c r="J10" i="10"/>
  <c r="J20" i="10"/>
  <c r="R10" i="10"/>
  <c r="R20" i="10"/>
  <c r="V10" i="10"/>
  <c r="V20" i="10"/>
  <c r="L20" i="1"/>
  <c r="P20" i="1"/>
  <c r="T20" i="1"/>
  <c r="X20" i="1"/>
  <c r="J20" i="2"/>
  <c r="N20" i="2"/>
  <c r="R20" i="2"/>
  <c r="V20" i="2"/>
  <c r="Z20" i="2"/>
  <c r="L20" i="3"/>
  <c r="L10" i="3"/>
  <c r="P10" i="3"/>
  <c r="T20" i="3"/>
  <c r="T10" i="3"/>
  <c r="X10" i="3"/>
  <c r="L20" i="4"/>
  <c r="P20" i="4"/>
  <c r="T20" i="4"/>
  <c r="L20" i="5"/>
  <c r="P20" i="5"/>
  <c r="T20" i="5"/>
  <c r="X20" i="5"/>
  <c r="J20" i="6"/>
  <c r="N20" i="6"/>
  <c r="R20" i="6"/>
  <c r="V20" i="6"/>
  <c r="Z20" i="6"/>
  <c r="L20" i="7"/>
  <c r="P20" i="7"/>
  <c r="T20" i="7"/>
  <c r="X20" i="7"/>
  <c r="J20" i="8"/>
  <c r="N20" i="8"/>
  <c r="R20" i="8"/>
  <c r="V20" i="8"/>
  <c r="Z20" i="8"/>
  <c r="L20" i="9"/>
  <c r="P20" i="9"/>
  <c r="T20" i="9"/>
  <c r="X20" i="9"/>
  <c r="L20" i="10"/>
  <c r="P20" i="10"/>
  <c r="T20" i="10"/>
  <c r="X20" i="10"/>
  <c r="J20" i="11"/>
  <c r="N20" i="11"/>
  <c r="R20" i="11"/>
  <c r="L20" i="12"/>
  <c r="P20" i="12"/>
  <c r="T20" i="12"/>
  <c r="X20" i="12"/>
  <c r="J20" i="13"/>
  <c r="N20" i="13"/>
  <c r="R20" i="13"/>
  <c r="V20" i="13"/>
  <c r="Z20" i="13"/>
  <c r="L10" i="14"/>
  <c r="P10" i="14"/>
  <c r="T10" i="14"/>
  <c r="X10" i="14"/>
  <c r="L20" i="15"/>
  <c r="P20" i="15"/>
  <c r="T20" i="15"/>
  <c r="X20" i="15"/>
  <c r="J20" i="16"/>
  <c r="N20" i="16"/>
  <c r="R20" i="16"/>
  <c r="V20" i="16"/>
  <c r="Z20" i="16"/>
  <c r="L20" i="17"/>
  <c r="P20" i="17"/>
  <c r="T20" i="17"/>
  <c r="X20" i="17"/>
  <c r="J10" i="18"/>
  <c r="N10" i="18"/>
  <c r="R10" i="18"/>
  <c r="J20" i="19"/>
  <c r="N20" i="19"/>
  <c r="R20" i="19"/>
  <c r="V20" i="19"/>
  <c r="L20" i="20"/>
  <c r="P20" i="20"/>
  <c r="T20" i="20"/>
  <c r="X20" i="20"/>
  <c r="J20" i="21"/>
  <c r="N20" i="21"/>
  <c r="R20" i="21"/>
  <c r="V20" i="21"/>
  <c r="Z20" i="21"/>
  <c r="M20" i="22"/>
  <c r="M10" i="22"/>
  <c r="S10" i="22"/>
  <c r="S20" i="22"/>
  <c r="X20" i="22"/>
  <c r="X10" i="22"/>
  <c r="M10" i="24"/>
  <c r="U10" i="24"/>
  <c r="J10" i="25"/>
  <c r="R10" i="25"/>
  <c r="Z10" i="25"/>
  <c r="H2" i="26"/>
  <c r="D20" i="26"/>
  <c r="W10" i="26"/>
  <c r="W20" i="26"/>
  <c r="M20" i="27"/>
  <c r="M10" i="28"/>
  <c r="I20" i="29"/>
  <c r="Q10" i="31"/>
  <c r="Q20" i="31"/>
  <c r="O20" i="32"/>
  <c r="L20" i="26"/>
  <c r="L10" i="26"/>
  <c r="P20" i="26"/>
  <c r="P10" i="26"/>
  <c r="T20" i="26"/>
  <c r="T10" i="26"/>
  <c r="X20" i="26"/>
  <c r="X10" i="26"/>
  <c r="J10" i="27"/>
  <c r="N10" i="27"/>
  <c r="V10" i="27"/>
  <c r="J10" i="29"/>
  <c r="N10" i="29"/>
  <c r="J20" i="31"/>
  <c r="J10" i="31"/>
  <c r="N20" i="31"/>
  <c r="N10" i="31"/>
  <c r="R20" i="31"/>
  <c r="R10" i="31"/>
  <c r="V20" i="31"/>
  <c r="V10" i="31"/>
  <c r="Z20" i="31"/>
  <c r="Z10" i="31"/>
  <c r="L20" i="32"/>
  <c r="L10" i="32"/>
  <c r="P20" i="32"/>
  <c r="P10" i="32"/>
  <c r="T20" i="32"/>
  <c r="T10" i="32"/>
  <c r="X20" i="32"/>
  <c r="X10" i="32"/>
  <c r="J10" i="33"/>
  <c r="N10" i="33"/>
  <c r="J10" i="34"/>
  <c r="N10" i="34"/>
  <c r="R20" i="34"/>
  <c r="R10" i="34"/>
  <c r="M10" i="35"/>
  <c r="M20" i="35"/>
  <c r="U10" i="35"/>
  <c r="U20" i="35"/>
  <c r="J20" i="36"/>
  <c r="R10" i="37"/>
  <c r="L10" i="38"/>
  <c r="R10" i="39"/>
  <c r="L10" i="40"/>
  <c r="H2" i="23"/>
  <c r="H20" i="23" s="1"/>
  <c r="D20" i="23"/>
  <c r="K20" i="23"/>
  <c r="O20" i="23"/>
  <c r="S20" i="23"/>
  <c r="H2" i="24"/>
  <c r="H20" i="24" s="1"/>
  <c r="D10" i="24"/>
  <c r="D20" i="24"/>
  <c r="K20" i="24"/>
  <c r="O20" i="24"/>
  <c r="S20" i="24"/>
  <c r="H2" i="25"/>
  <c r="D20" i="25"/>
  <c r="K20" i="25"/>
  <c r="K10" i="25"/>
  <c r="O20" i="25"/>
  <c r="O10" i="25"/>
  <c r="S20" i="25"/>
  <c r="S10" i="25"/>
  <c r="W20" i="25"/>
  <c r="W10" i="25"/>
  <c r="I20" i="26"/>
  <c r="I10" i="26"/>
  <c r="M20" i="26"/>
  <c r="M10" i="26"/>
  <c r="Q20" i="26"/>
  <c r="Q10" i="26"/>
  <c r="U20" i="26"/>
  <c r="U10" i="26"/>
  <c r="Y20" i="26"/>
  <c r="Y10" i="26"/>
  <c r="H2" i="27"/>
  <c r="D20" i="27"/>
  <c r="K20" i="27"/>
  <c r="O20" i="27"/>
  <c r="S20" i="27"/>
  <c r="W20" i="27"/>
  <c r="H2" i="28"/>
  <c r="H20" i="28" s="1"/>
  <c r="D20" i="28"/>
  <c r="D10" i="28"/>
  <c r="K20" i="28"/>
  <c r="O20" i="28"/>
  <c r="H2" i="29"/>
  <c r="D20" i="29"/>
  <c r="K20" i="29"/>
  <c r="O20" i="29"/>
  <c r="S20" i="29"/>
  <c r="H2" i="30"/>
  <c r="D20" i="30"/>
  <c r="K20" i="30"/>
  <c r="O20" i="30"/>
  <c r="S20" i="30"/>
  <c r="H2" i="31"/>
  <c r="H20" i="31" s="1"/>
  <c r="D20" i="31"/>
  <c r="K20" i="31"/>
  <c r="K10" i="31"/>
  <c r="O20" i="31"/>
  <c r="O10" i="31"/>
  <c r="S20" i="31"/>
  <c r="S10" i="31"/>
  <c r="W20" i="31"/>
  <c r="W10" i="31"/>
  <c r="I20" i="32"/>
  <c r="I10" i="32"/>
  <c r="M20" i="32"/>
  <c r="M10" i="32"/>
  <c r="Q20" i="32"/>
  <c r="Q10" i="32"/>
  <c r="U20" i="32"/>
  <c r="U10" i="32"/>
  <c r="Y20" i="32"/>
  <c r="Y10" i="32"/>
  <c r="D20" i="33"/>
  <c r="H2" i="33"/>
  <c r="H20" i="33" s="1"/>
  <c r="K20" i="33"/>
  <c r="O20" i="33"/>
  <c r="H2" i="34"/>
  <c r="D20" i="34"/>
  <c r="K10" i="34"/>
  <c r="K20" i="34"/>
  <c r="O20" i="34"/>
  <c r="O10" i="34"/>
  <c r="P10" i="35"/>
  <c r="X10" i="35"/>
  <c r="N20" i="36"/>
  <c r="V10" i="37"/>
  <c r="V20" i="37"/>
  <c r="P10" i="38"/>
  <c r="V10" i="39"/>
  <c r="V20" i="39"/>
  <c r="P20" i="40"/>
  <c r="P10" i="40"/>
  <c r="J20" i="22"/>
  <c r="N20" i="22"/>
  <c r="R20" i="22"/>
  <c r="V20" i="22"/>
  <c r="Z20" i="22"/>
  <c r="L20" i="23"/>
  <c r="L10" i="23"/>
  <c r="P10" i="23"/>
  <c r="P20" i="23"/>
  <c r="T20" i="23"/>
  <c r="T10" i="23"/>
  <c r="L10" i="24"/>
  <c r="L20" i="24"/>
  <c r="P10" i="24"/>
  <c r="P20" i="24"/>
  <c r="T10" i="24"/>
  <c r="T20" i="24"/>
  <c r="L20" i="25"/>
  <c r="P20" i="25"/>
  <c r="T20" i="25"/>
  <c r="X20" i="25"/>
  <c r="J20" i="26"/>
  <c r="N20" i="26"/>
  <c r="R20" i="26"/>
  <c r="V20" i="26"/>
  <c r="Z20" i="26"/>
  <c r="L20" i="27"/>
  <c r="P20" i="27"/>
  <c r="T20" i="27"/>
  <c r="L10" i="28"/>
  <c r="P10" i="28"/>
  <c r="L20" i="29"/>
  <c r="P20" i="29"/>
  <c r="L20" i="30"/>
  <c r="P20" i="30"/>
  <c r="L20" i="31"/>
  <c r="P20" i="31"/>
  <c r="T20" i="31"/>
  <c r="X20" i="31"/>
  <c r="J20" i="32"/>
  <c r="N20" i="32"/>
  <c r="R20" i="32"/>
  <c r="V20" i="32"/>
  <c r="Z20" i="32"/>
  <c r="L20" i="33"/>
  <c r="P20" i="33"/>
  <c r="L20" i="34"/>
  <c r="P20" i="34"/>
  <c r="I20" i="35"/>
  <c r="I10" i="35"/>
  <c r="Q20" i="35"/>
  <c r="Q10" i="35"/>
  <c r="Y20" i="35"/>
  <c r="Y10" i="35"/>
  <c r="R20" i="36"/>
  <c r="J10" i="37"/>
  <c r="Z10" i="37"/>
  <c r="J10" i="39"/>
  <c r="Z10" i="39"/>
  <c r="T10" i="40"/>
  <c r="I10" i="33"/>
  <c r="M10" i="33"/>
  <c r="Q10" i="33"/>
  <c r="I20" i="34"/>
  <c r="M20" i="34"/>
  <c r="Q20" i="34"/>
  <c r="L20" i="35"/>
  <c r="T20" i="35"/>
  <c r="V20" i="36"/>
  <c r="N10" i="37"/>
  <c r="N10" i="39"/>
  <c r="X10" i="40"/>
  <c r="X20" i="40"/>
  <c r="H2" i="36"/>
  <c r="O10" i="36"/>
  <c r="S10" i="36"/>
  <c r="H2" i="37"/>
  <c r="D20" i="37"/>
  <c r="K20" i="37"/>
  <c r="K10" i="37"/>
  <c r="O20" i="37"/>
  <c r="O10" i="37"/>
  <c r="S20" i="37"/>
  <c r="S10" i="37"/>
  <c r="W20" i="37"/>
  <c r="W10" i="37"/>
  <c r="I20" i="38"/>
  <c r="I10" i="38"/>
  <c r="M20" i="38"/>
  <c r="M10" i="38"/>
  <c r="Q20" i="38"/>
  <c r="Q10" i="38"/>
  <c r="H2" i="39"/>
  <c r="D20" i="39"/>
  <c r="K20" i="39"/>
  <c r="K10" i="39"/>
  <c r="O20" i="39"/>
  <c r="O10" i="39"/>
  <c r="S20" i="39"/>
  <c r="S10" i="39"/>
  <c r="W20" i="39"/>
  <c r="W10" i="39"/>
  <c r="I20" i="40"/>
  <c r="I10" i="40"/>
  <c r="M20" i="40"/>
  <c r="M10" i="40"/>
  <c r="Q20" i="40"/>
  <c r="Q10" i="40"/>
  <c r="U20" i="40"/>
  <c r="U10" i="40"/>
  <c r="Y20" i="40"/>
  <c r="Y10" i="40"/>
  <c r="N20" i="41"/>
  <c r="V20" i="41"/>
  <c r="P10" i="43"/>
  <c r="P20" i="43"/>
  <c r="X10" i="43"/>
  <c r="J10" i="44"/>
  <c r="P20" i="46"/>
  <c r="P10" i="46"/>
  <c r="V20" i="47"/>
  <c r="V10" i="47"/>
  <c r="P10" i="48"/>
  <c r="V20" i="49"/>
  <c r="J20" i="35"/>
  <c r="J10" i="35"/>
  <c r="N20" i="35"/>
  <c r="N10" i="35"/>
  <c r="R20" i="35"/>
  <c r="R10" i="35"/>
  <c r="V20" i="35"/>
  <c r="V10" i="35"/>
  <c r="Z20" i="35"/>
  <c r="Z10" i="35"/>
  <c r="L20" i="36"/>
  <c r="P20" i="36"/>
  <c r="T20" i="36"/>
  <c r="L20" i="37"/>
  <c r="L10" i="37"/>
  <c r="P20" i="37"/>
  <c r="P10" i="37"/>
  <c r="T20" i="37"/>
  <c r="T10" i="37"/>
  <c r="X20" i="37"/>
  <c r="X10" i="37"/>
  <c r="J20" i="38"/>
  <c r="J10" i="38"/>
  <c r="N20" i="38"/>
  <c r="N10" i="38"/>
  <c r="R20" i="38"/>
  <c r="R10" i="38"/>
  <c r="L20" i="39"/>
  <c r="L10" i="39"/>
  <c r="P20" i="39"/>
  <c r="P10" i="39"/>
  <c r="T20" i="39"/>
  <c r="T10" i="39"/>
  <c r="X20" i="39"/>
  <c r="X10" i="39"/>
  <c r="J20" i="40"/>
  <c r="J10" i="40"/>
  <c r="N20" i="40"/>
  <c r="N10" i="40"/>
  <c r="R20" i="40"/>
  <c r="R10" i="40"/>
  <c r="V20" i="40"/>
  <c r="V10" i="40"/>
  <c r="Z20" i="40"/>
  <c r="Z10" i="40"/>
  <c r="H2" i="41"/>
  <c r="K10" i="42"/>
  <c r="S10" i="42"/>
  <c r="I20" i="43"/>
  <c r="I10" i="43"/>
  <c r="Q20" i="43"/>
  <c r="Q10" i="43"/>
  <c r="Y20" i="43"/>
  <c r="Y10" i="43"/>
  <c r="N10" i="44"/>
  <c r="L10" i="45"/>
  <c r="T20" i="46"/>
  <c r="T10" i="46"/>
  <c r="J10" i="47"/>
  <c r="Z10" i="47"/>
  <c r="T20" i="48"/>
  <c r="T10" i="48"/>
  <c r="J20" i="49"/>
  <c r="D20" i="35"/>
  <c r="H2" i="35"/>
  <c r="K20" i="35"/>
  <c r="O20" i="35"/>
  <c r="S20" i="35"/>
  <c r="W20" i="35"/>
  <c r="I20" i="36"/>
  <c r="M20" i="36"/>
  <c r="Q20" i="36"/>
  <c r="U20" i="36"/>
  <c r="I20" i="37"/>
  <c r="M20" i="37"/>
  <c r="Q20" i="37"/>
  <c r="U20" i="37"/>
  <c r="Y20" i="37"/>
  <c r="D20" i="38"/>
  <c r="H2" i="38"/>
  <c r="H20" i="38" s="1"/>
  <c r="D10" i="38"/>
  <c r="K20" i="38"/>
  <c r="O20" i="38"/>
  <c r="I20" i="39"/>
  <c r="M20" i="39"/>
  <c r="Q20" i="39"/>
  <c r="U20" i="39"/>
  <c r="Y20" i="39"/>
  <c r="D20" i="40"/>
  <c r="H2" i="40"/>
  <c r="H20" i="40" s="1"/>
  <c r="K20" i="40"/>
  <c r="O20" i="40"/>
  <c r="S20" i="40"/>
  <c r="W20" i="40"/>
  <c r="J20" i="41"/>
  <c r="R20" i="41"/>
  <c r="Z20" i="41"/>
  <c r="L20" i="43"/>
  <c r="L10" i="43"/>
  <c r="T10" i="43"/>
  <c r="R20" i="44"/>
  <c r="R10" i="44"/>
  <c r="P10" i="45"/>
  <c r="X20" i="46"/>
  <c r="X10" i="46"/>
  <c r="N10" i="47"/>
  <c r="N20" i="49"/>
  <c r="H2" i="42"/>
  <c r="D20" i="42"/>
  <c r="O20" i="42"/>
  <c r="O10" i="42"/>
  <c r="W20" i="42"/>
  <c r="W10" i="42"/>
  <c r="M20" i="43"/>
  <c r="M10" i="43"/>
  <c r="U20" i="43"/>
  <c r="U10" i="43"/>
  <c r="V10" i="44"/>
  <c r="T10" i="45"/>
  <c r="L10" i="46"/>
  <c r="L20" i="46"/>
  <c r="R10" i="47"/>
  <c r="L20" i="48"/>
  <c r="L10" i="48"/>
  <c r="R20" i="49"/>
  <c r="J20" i="50"/>
  <c r="J10" i="50"/>
  <c r="N20" i="50"/>
  <c r="N10" i="50"/>
  <c r="R20" i="50"/>
  <c r="R10" i="50"/>
  <c r="V20" i="50"/>
  <c r="V10" i="50"/>
  <c r="L20" i="51"/>
  <c r="L10" i="51"/>
  <c r="P20" i="51"/>
  <c r="P10" i="51"/>
  <c r="T20" i="51"/>
  <c r="T10" i="51"/>
  <c r="X20" i="51"/>
  <c r="X10" i="51"/>
  <c r="H2" i="53"/>
  <c r="H20" i="53" s="1"/>
  <c r="O20" i="53"/>
  <c r="O10" i="53"/>
  <c r="W20" i="53"/>
  <c r="W10" i="53"/>
  <c r="I10" i="54"/>
  <c r="Q10" i="54"/>
  <c r="I20" i="55"/>
  <c r="I10" i="55"/>
  <c r="Q20" i="55"/>
  <c r="Q10" i="55"/>
  <c r="R10" i="56"/>
  <c r="M10" i="57"/>
  <c r="M20" i="57"/>
  <c r="U10" i="57"/>
  <c r="U20" i="57"/>
  <c r="H2" i="58"/>
  <c r="H20" i="58" s="1"/>
  <c r="W20" i="58"/>
  <c r="W10" i="58"/>
  <c r="H2" i="44"/>
  <c r="D20" i="44"/>
  <c r="K20" i="44"/>
  <c r="K10" i="44"/>
  <c r="O20" i="44"/>
  <c r="O10" i="44"/>
  <c r="S20" i="44"/>
  <c r="S10" i="44"/>
  <c r="I20" i="46"/>
  <c r="I10" i="46"/>
  <c r="M20" i="46"/>
  <c r="M10" i="46"/>
  <c r="Q20" i="46"/>
  <c r="Q10" i="46"/>
  <c r="U20" i="46"/>
  <c r="U10" i="46"/>
  <c r="Y20" i="46"/>
  <c r="Y10" i="46"/>
  <c r="H2" i="47"/>
  <c r="D20" i="47"/>
  <c r="K20" i="47"/>
  <c r="K10" i="47"/>
  <c r="O20" i="47"/>
  <c r="O10" i="47"/>
  <c r="S20" i="47"/>
  <c r="S10" i="47"/>
  <c r="W20" i="47"/>
  <c r="W10" i="47"/>
  <c r="I20" i="48"/>
  <c r="I10" i="48"/>
  <c r="M20" i="48"/>
  <c r="M10" i="48"/>
  <c r="Q20" i="48"/>
  <c r="Q10" i="48"/>
  <c r="U20" i="48"/>
  <c r="U10" i="48"/>
  <c r="H2" i="49"/>
  <c r="O10" i="49"/>
  <c r="H2" i="50"/>
  <c r="D20" i="50"/>
  <c r="K20" i="50"/>
  <c r="K10" i="50"/>
  <c r="O20" i="50"/>
  <c r="O10" i="50"/>
  <c r="S20" i="50"/>
  <c r="S10" i="50"/>
  <c r="I20" i="51"/>
  <c r="I10" i="51"/>
  <c r="M20" i="51"/>
  <c r="M10" i="51"/>
  <c r="Q20" i="51"/>
  <c r="Q10" i="51"/>
  <c r="U20" i="51"/>
  <c r="U10" i="51"/>
  <c r="Y20" i="51"/>
  <c r="Y10" i="51"/>
  <c r="I10" i="52"/>
  <c r="Q10" i="52"/>
  <c r="Y10" i="52"/>
  <c r="L20" i="54"/>
  <c r="T20" i="54"/>
  <c r="P10" i="57"/>
  <c r="X10" i="57"/>
  <c r="K10" i="58"/>
  <c r="K20" i="58"/>
  <c r="L10" i="41"/>
  <c r="L20" i="41"/>
  <c r="T10" i="41"/>
  <c r="T20" i="41"/>
  <c r="L20" i="42"/>
  <c r="L10" i="42"/>
  <c r="P20" i="42"/>
  <c r="P10" i="42"/>
  <c r="T20" i="42"/>
  <c r="T10" i="42"/>
  <c r="X20" i="42"/>
  <c r="X10" i="42"/>
  <c r="J20" i="43"/>
  <c r="J10" i="43"/>
  <c r="N20" i="43"/>
  <c r="N10" i="43"/>
  <c r="R20" i="43"/>
  <c r="R10" i="43"/>
  <c r="V20" i="43"/>
  <c r="V10" i="43"/>
  <c r="Z20" i="43"/>
  <c r="Z10" i="43"/>
  <c r="L20" i="44"/>
  <c r="L10" i="44"/>
  <c r="P20" i="44"/>
  <c r="P10" i="44"/>
  <c r="T20" i="44"/>
  <c r="T10" i="44"/>
  <c r="J20" i="45"/>
  <c r="N20" i="45"/>
  <c r="R20" i="45"/>
  <c r="J20" i="46"/>
  <c r="J10" i="46"/>
  <c r="N20" i="46"/>
  <c r="N10" i="46"/>
  <c r="R20" i="46"/>
  <c r="R10" i="46"/>
  <c r="V20" i="46"/>
  <c r="V10" i="46"/>
  <c r="Z20" i="46"/>
  <c r="Z10" i="46"/>
  <c r="L20" i="47"/>
  <c r="L10" i="47"/>
  <c r="P20" i="47"/>
  <c r="P10" i="47"/>
  <c r="T20" i="47"/>
  <c r="T10" i="47"/>
  <c r="X20" i="47"/>
  <c r="X10" i="47"/>
  <c r="J20" i="48"/>
  <c r="J10" i="48"/>
  <c r="N20" i="48"/>
  <c r="N10" i="48"/>
  <c r="R20" i="48"/>
  <c r="R10" i="48"/>
  <c r="V20" i="48"/>
  <c r="V10" i="48"/>
  <c r="L20" i="49"/>
  <c r="P20" i="49"/>
  <c r="T20" i="49"/>
  <c r="L20" i="50"/>
  <c r="L10" i="50"/>
  <c r="P20" i="50"/>
  <c r="P10" i="50"/>
  <c r="T20" i="50"/>
  <c r="T10" i="50"/>
  <c r="J20" i="51"/>
  <c r="J10" i="51"/>
  <c r="N20" i="51"/>
  <c r="N10" i="51"/>
  <c r="R20" i="51"/>
  <c r="R10" i="51"/>
  <c r="V20" i="51"/>
  <c r="V10" i="51"/>
  <c r="Z20" i="51"/>
  <c r="Z10" i="51"/>
  <c r="K20" i="53"/>
  <c r="K10" i="53"/>
  <c r="S20" i="53"/>
  <c r="S10" i="53"/>
  <c r="M20" i="55"/>
  <c r="M10" i="55"/>
  <c r="U20" i="55"/>
  <c r="U10" i="55"/>
  <c r="I10" i="57"/>
  <c r="Q10" i="57"/>
  <c r="Y10" i="57"/>
  <c r="O20" i="58"/>
  <c r="O10" i="58"/>
  <c r="I20" i="41"/>
  <c r="M20" i="41"/>
  <c r="Q20" i="41"/>
  <c r="U20" i="41"/>
  <c r="Y20" i="41"/>
  <c r="I20" i="42"/>
  <c r="M20" i="42"/>
  <c r="Q20" i="42"/>
  <c r="U20" i="42"/>
  <c r="Y20" i="42"/>
  <c r="D20" i="43"/>
  <c r="D10" i="43"/>
  <c r="H2" i="43"/>
  <c r="K20" i="43"/>
  <c r="O20" i="43"/>
  <c r="S20" i="43"/>
  <c r="W20" i="43"/>
  <c r="I20" i="44"/>
  <c r="M20" i="44"/>
  <c r="Q20" i="44"/>
  <c r="U20" i="44"/>
  <c r="D10" i="45"/>
  <c r="H2" i="45"/>
  <c r="K10" i="45"/>
  <c r="O10" i="45"/>
  <c r="S10" i="45"/>
  <c r="D20" i="46"/>
  <c r="H2" i="46"/>
  <c r="H20" i="46" s="1"/>
  <c r="K20" i="46"/>
  <c r="O20" i="46"/>
  <c r="S20" i="46"/>
  <c r="W20" i="46"/>
  <c r="I20" i="47"/>
  <c r="M20" i="47"/>
  <c r="Q20" i="47"/>
  <c r="U20" i="47"/>
  <c r="Y20" i="47"/>
  <c r="D20" i="48"/>
  <c r="H2" i="48"/>
  <c r="H20" i="48" s="1"/>
  <c r="K20" i="48"/>
  <c r="O20" i="48"/>
  <c r="S20" i="48"/>
  <c r="I20" i="49"/>
  <c r="M20" i="49"/>
  <c r="Q20" i="49"/>
  <c r="U20" i="49"/>
  <c r="I20" i="50"/>
  <c r="M20" i="50"/>
  <c r="Q20" i="50"/>
  <c r="U20" i="50"/>
  <c r="D20" i="51"/>
  <c r="H2" i="51"/>
  <c r="H20" i="51" s="1"/>
  <c r="K20" i="51"/>
  <c r="O20" i="51"/>
  <c r="S20" i="51"/>
  <c r="W20" i="51"/>
  <c r="M10" i="52"/>
  <c r="M20" i="52"/>
  <c r="U10" i="52"/>
  <c r="U20" i="52"/>
  <c r="N20" i="53"/>
  <c r="N10" i="53"/>
  <c r="V20" i="53"/>
  <c r="V10" i="53"/>
  <c r="P20" i="54"/>
  <c r="P20" i="55"/>
  <c r="P10" i="55"/>
  <c r="H2" i="56"/>
  <c r="H20" i="56" s="1"/>
  <c r="D20" i="56"/>
  <c r="O10" i="56"/>
  <c r="O20" i="56"/>
  <c r="W20" i="56"/>
  <c r="L20" i="57"/>
  <c r="T20" i="57"/>
  <c r="S10" i="58"/>
  <c r="S20" i="58"/>
  <c r="J20" i="58"/>
  <c r="J10" i="58"/>
  <c r="N20" i="58"/>
  <c r="N10" i="58"/>
  <c r="R20" i="58"/>
  <c r="R10" i="58"/>
  <c r="V20" i="58"/>
  <c r="V10" i="58"/>
  <c r="Z20" i="58"/>
  <c r="Z10" i="58"/>
  <c r="M20" i="59"/>
  <c r="M10" i="60"/>
  <c r="M20" i="60"/>
  <c r="K10" i="61"/>
  <c r="K20" i="61"/>
  <c r="M10" i="62"/>
  <c r="M20" i="62"/>
  <c r="S10" i="63"/>
  <c r="S20" i="63"/>
  <c r="U20" i="64"/>
  <c r="M10" i="65"/>
  <c r="M20" i="65"/>
  <c r="S20" i="66"/>
  <c r="K20" i="67"/>
  <c r="D10" i="68"/>
  <c r="H2" i="68"/>
  <c r="D20" i="68"/>
  <c r="W10" i="68"/>
  <c r="W20" i="68"/>
  <c r="Q20" i="59"/>
  <c r="Q10" i="60"/>
  <c r="Q20" i="60"/>
  <c r="O10" i="61"/>
  <c r="O20" i="61"/>
  <c r="Q10" i="62"/>
  <c r="Q20" i="62"/>
  <c r="D10" i="63"/>
  <c r="H2" i="63"/>
  <c r="D20" i="63"/>
  <c r="W10" i="63"/>
  <c r="W20" i="63"/>
  <c r="I20" i="64"/>
  <c r="Q10" i="65"/>
  <c r="Q20" i="65"/>
  <c r="D20" i="66"/>
  <c r="D10" i="66"/>
  <c r="H2" i="66"/>
  <c r="H20" i="66" s="1"/>
  <c r="O20" i="67"/>
  <c r="K10" i="68"/>
  <c r="K20" i="68"/>
  <c r="AA10" i="68"/>
  <c r="AA20" i="68"/>
  <c r="J20" i="52"/>
  <c r="N20" i="52"/>
  <c r="R20" i="52"/>
  <c r="V20" i="52"/>
  <c r="Z20" i="52"/>
  <c r="L20" i="53"/>
  <c r="P20" i="53"/>
  <c r="T20" i="53"/>
  <c r="X20" i="53"/>
  <c r="J20" i="54"/>
  <c r="J10" i="54"/>
  <c r="N20" i="54"/>
  <c r="R20" i="54"/>
  <c r="R10" i="54"/>
  <c r="V20" i="54"/>
  <c r="J20" i="55"/>
  <c r="N20" i="55"/>
  <c r="R20" i="55"/>
  <c r="V20" i="55"/>
  <c r="L20" i="56"/>
  <c r="L10" i="56"/>
  <c r="P20" i="56"/>
  <c r="T20" i="56"/>
  <c r="T10" i="56"/>
  <c r="X20" i="56"/>
  <c r="X10" i="56"/>
  <c r="J20" i="57"/>
  <c r="J10" i="57"/>
  <c r="N20" i="57"/>
  <c r="N10" i="57"/>
  <c r="R20" i="57"/>
  <c r="R10" i="57"/>
  <c r="V20" i="57"/>
  <c r="V10" i="57"/>
  <c r="Z20" i="57"/>
  <c r="Z10" i="57"/>
  <c r="L20" i="58"/>
  <c r="L10" i="58"/>
  <c r="P20" i="58"/>
  <c r="P10" i="58"/>
  <c r="T20" i="58"/>
  <c r="T10" i="58"/>
  <c r="X20" i="58"/>
  <c r="X10" i="58"/>
  <c r="U20" i="59"/>
  <c r="U20" i="60"/>
  <c r="U10" i="60"/>
  <c r="S10" i="61"/>
  <c r="U20" i="62"/>
  <c r="U10" i="62"/>
  <c r="K10" i="63"/>
  <c r="K20" i="63"/>
  <c r="M20" i="64"/>
  <c r="U10" i="65"/>
  <c r="U20" i="65"/>
  <c r="K20" i="66"/>
  <c r="S20" i="67"/>
  <c r="O10" i="68"/>
  <c r="O20" i="68"/>
  <c r="D20" i="52"/>
  <c r="H2" i="52"/>
  <c r="K20" i="52"/>
  <c r="O20" i="52"/>
  <c r="S20" i="52"/>
  <c r="W20" i="52"/>
  <c r="I20" i="53"/>
  <c r="M20" i="53"/>
  <c r="Q20" i="53"/>
  <c r="U20" i="53"/>
  <c r="Y20" i="53"/>
  <c r="D10" i="54"/>
  <c r="H2" i="54"/>
  <c r="D20" i="54"/>
  <c r="K20" i="54"/>
  <c r="O20" i="54"/>
  <c r="S20" i="54"/>
  <c r="W20" i="54"/>
  <c r="D20" i="55"/>
  <c r="H2" i="55"/>
  <c r="H20" i="55" s="1"/>
  <c r="K20" i="55"/>
  <c r="O20" i="55"/>
  <c r="S20" i="55"/>
  <c r="I20" i="56"/>
  <c r="M20" i="56"/>
  <c r="Q20" i="56"/>
  <c r="U20" i="56"/>
  <c r="Y20" i="56"/>
  <c r="D20" i="57"/>
  <c r="H2" i="57"/>
  <c r="K20" i="57"/>
  <c r="O20" i="57"/>
  <c r="S20" i="57"/>
  <c r="W20" i="57"/>
  <c r="M20" i="58"/>
  <c r="U20" i="58"/>
  <c r="I20" i="59"/>
  <c r="Y20" i="59"/>
  <c r="I10" i="60"/>
  <c r="I20" i="60"/>
  <c r="Y10" i="60"/>
  <c r="Y20" i="60"/>
  <c r="H2" i="61"/>
  <c r="W20" i="61"/>
  <c r="W10" i="61"/>
  <c r="I10" i="62"/>
  <c r="I20" i="62"/>
  <c r="Y10" i="62"/>
  <c r="Y20" i="62"/>
  <c r="O10" i="63"/>
  <c r="O20" i="63"/>
  <c r="Q20" i="64"/>
  <c r="I10" i="65"/>
  <c r="I20" i="65"/>
  <c r="O20" i="66"/>
  <c r="D20" i="67"/>
  <c r="H2" i="67"/>
  <c r="H20" i="67" s="1"/>
  <c r="D10" i="67"/>
  <c r="W20" i="67"/>
  <c r="S10" i="68"/>
  <c r="S20" i="68"/>
  <c r="I20" i="69"/>
  <c r="I10" i="69"/>
  <c r="M20" i="69"/>
  <c r="M10" i="69"/>
  <c r="Q20" i="69"/>
  <c r="Q10" i="69"/>
  <c r="U20" i="69"/>
  <c r="U10" i="69"/>
  <c r="Y20" i="69"/>
  <c r="Y10" i="69"/>
  <c r="M20" i="70"/>
  <c r="U20" i="70"/>
  <c r="X10" i="73"/>
  <c r="N10" i="74"/>
  <c r="N20" i="74"/>
  <c r="Y20" i="76"/>
  <c r="J20" i="60"/>
  <c r="N20" i="60"/>
  <c r="R20" i="60"/>
  <c r="V20" i="60"/>
  <c r="Z20" i="60"/>
  <c r="L20" i="61"/>
  <c r="P20" i="61"/>
  <c r="T20" i="61"/>
  <c r="X20" i="61"/>
  <c r="J20" i="62"/>
  <c r="N20" i="62"/>
  <c r="R20" i="62"/>
  <c r="V20" i="62"/>
  <c r="Z20" i="62"/>
  <c r="J10" i="64"/>
  <c r="V10" i="64"/>
  <c r="AB10" i="68"/>
  <c r="J20" i="69"/>
  <c r="N20" i="69"/>
  <c r="R20" i="69"/>
  <c r="V20" i="69"/>
  <c r="Z20" i="69"/>
  <c r="N10" i="70"/>
  <c r="V20" i="70"/>
  <c r="V10" i="70"/>
  <c r="L20" i="73"/>
  <c r="L10" i="73"/>
  <c r="R20" i="74"/>
  <c r="R10" i="74"/>
  <c r="L20" i="75"/>
  <c r="I20" i="76"/>
  <c r="H2" i="59"/>
  <c r="D20" i="59"/>
  <c r="D10" i="59"/>
  <c r="K20" i="59"/>
  <c r="O20" i="59"/>
  <c r="S20" i="59"/>
  <c r="W20" i="59"/>
  <c r="H2" i="60"/>
  <c r="D20" i="60"/>
  <c r="K20" i="60"/>
  <c r="K10" i="60"/>
  <c r="O20" i="60"/>
  <c r="O10" i="60"/>
  <c r="S20" i="60"/>
  <c r="S10" i="60"/>
  <c r="W20" i="60"/>
  <c r="W10" i="60"/>
  <c r="I20" i="61"/>
  <c r="I10" i="61"/>
  <c r="M20" i="61"/>
  <c r="M10" i="61"/>
  <c r="Q20" i="61"/>
  <c r="Q10" i="61"/>
  <c r="U20" i="61"/>
  <c r="U10" i="61"/>
  <c r="Y20" i="61"/>
  <c r="Y10" i="61"/>
  <c r="H2" i="62"/>
  <c r="D20" i="62"/>
  <c r="K20" i="62"/>
  <c r="K10" i="62"/>
  <c r="O20" i="62"/>
  <c r="O10" i="62"/>
  <c r="S20" i="62"/>
  <c r="S10" i="62"/>
  <c r="W20" i="62"/>
  <c r="W10" i="62"/>
  <c r="I10" i="63"/>
  <c r="M10" i="63"/>
  <c r="Q10" i="63"/>
  <c r="U10" i="63"/>
  <c r="H2" i="64"/>
  <c r="D10" i="64"/>
  <c r="D20" i="64"/>
  <c r="K20" i="64"/>
  <c r="O20" i="64"/>
  <c r="S20" i="64"/>
  <c r="W20" i="64"/>
  <c r="H2" i="65"/>
  <c r="K10" i="65"/>
  <c r="O10" i="65"/>
  <c r="S10" i="65"/>
  <c r="W10" i="65"/>
  <c r="I10" i="66"/>
  <c r="I20" i="66"/>
  <c r="M10" i="66"/>
  <c r="M20" i="66"/>
  <c r="Q10" i="66"/>
  <c r="Q20" i="66"/>
  <c r="U10" i="66"/>
  <c r="U20" i="66"/>
  <c r="I20" i="67"/>
  <c r="M20" i="67"/>
  <c r="Q20" i="67"/>
  <c r="U20" i="67"/>
  <c r="I10" i="68"/>
  <c r="M10" i="68"/>
  <c r="Q10" i="68"/>
  <c r="U10" i="68"/>
  <c r="Y10" i="68"/>
  <c r="H2" i="69"/>
  <c r="H20" i="69" s="1"/>
  <c r="D20" i="69"/>
  <c r="K20" i="69"/>
  <c r="O20" i="69"/>
  <c r="S20" i="69"/>
  <c r="W20" i="69"/>
  <c r="I20" i="70"/>
  <c r="Q20" i="70"/>
  <c r="Y20" i="70"/>
  <c r="P20" i="73"/>
  <c r="P10" i="73"/>
  <c r="V20" i="74"/>
  <c r="V10" i="74"/>
  <c r="P20" i="75"/>
  <c r="N20" i="76"/>
  <c r="L10" i="59"/>
  <c r="P10" i="59"/>
  <c r="T10" i="59"/>
  <c r="X10" i="59"/>
  <c r="L20" i="60"/>
  <c r="P20" i="60"/>
  <c r="T20" i="60"/>
  <c r="X20" i="60"/>
  <c r="J20" i="61"/>
  <c r="N20" i="61"/>
  <c r="R20" i="61"/>
  <c r="V20" i="61"/>
  <c r="Z20" i="61"/>
  <c r="L20" i="62"/>
  <c r="P20" i="62"/>
  <c r="T20" i="62"/>
  <c r="X20" i="62"/>
  <c r="J20" i="63"/>
  <c r="N20" i="63"/>
  <c r="R20" i="63"/>
  <c r="V20" i="63"/>
  <c r="L20" i="65"/>
  <c r="P20" i="65"/>
  <c r="T20" i="65"/>
  <c r="X20" i="65"/>
  <c r="J10" i="66"/>
  <c r="N10" i="66"/>
  <c r="R10" i="66"/>
  <c r="J20" i="68"/>
  <c r="N20" i="68"/>
  <c r="R20" i="68"/>
  <c r="V20" i="68"/>
  <c r="Z20" i="68"/>
  <c r="L20" i="69"/>
  <c r="P20" i="69"/>
  <c r="T20" i="69"/>
  <c r="X20" i="69"/>
  <c r="J10" i="70"/>
  <c r="J20" i="70"/>
  <c r="R10" i="70"/>
  <c r="Z10" i="70"/>
  <c r="Z20" i="70"/>
  <c r="T10" i="73"/>
  <c r="T20" i="73"/>
  <c r="J10" i="74"/>
  <c r="J20" i="74"/>
  <c r="S20" i="76"/>
  <c r="S10" i="76"/>
  <c r="S10" i="77"/>
  <c r="S20" i="77"/>
  <c r="U10" i="78"/>
  <c r="K20" i="79"/>
  <c r="M10" i="80"/>
  <c r="M20" i="80"/>
  <c r="S10" i="81"/>
  <c r="S20" i="82"/>
  <c r="H2" i="70"/>
  <c r="D20" i="70"/>
  <c r="K20" i="70"/>
  <c r="K10" i="70"/>
  <c r="O20" i="70"/>
  <c r="O10" i="70"/>
  <c r="S20" i="70"/>
  <c r="S10" i="70"/>
  <c r="W20" i="70"/>
  <c r="W10" i="70"/>
  <c r="I10" i="71"/>
  <c r="Q10" i="71"/>
  <c r="I20" i="72"/>
  <c r="M20" i="72"/>
  <c r="Q20" i="72"/>
  <c r="U20" i="72"/>
  <c r="I20" i="73"/>
  <c r="I10" i="73"/>
  <c r="M20" i="73"/>
  <c r="M10" i="73"/>
  <c r="Q20" i="73"/>
  <c r="Q10" i="73"/>
  <c r="U20" i="73"/>
  <c r="U10" i="73"/>
  <c r="Y20" i="73"/>
  <c r="Y10" i="73"/>
  <c r="H2" i="74"/>
  <c r="D20" i="74"/>
  <c r="K20" i="74"/>
  <c r="K10" i="74"/>
  <c r="O20" i="74"/>
  <c r="O10" i="74"/>
  <c r="S20" i="74"/>
  <c r="S10" i="74"/>
  <c r="Q10" i="75"/>
  <c r="J20" i="76"/>
  <c r="O20" i="76"/>
  <c r="O10" i="76"/>
  <c r="U20" i="76"/>
  <c r="Z20" i="76"/>
  <c r="H2" i="77"/>
  <c r="D20" i="77"/>
  <c r="W10" i="77"/>
  <c r="W20" i="77"/>
  <c r="I10" i="78"/>
  <c r="Y10" i="78"/>
  <c r="O20" i="79"/>
  <c r="Q10" i="80"/>
  <c r="Q20" i="80"/>
  <c r="D10" i="81"/>
  <c r="H2" i="81"/>
  <c r="W10" i="81"/>
  <c r="D20" i="82"/>
  <c r="H2" i="82"/>
  <c r="L20" i="70"/>
  <c r="P20" i="70"/>
  <c r="T20" i="70"/>
  <c r="X20" i="70"/>
  <c r="J20" i="71"/>
  <c r="N20" i="71"/>
  <c r="R20" i="71"/>
  <c r="V20" i="71"/>
  <c r="J10" i="72"/>
  <c r="J20" i="72"/>
  <c r="N10" i="72"/>
  <c r="N20" i="72"/>
  <c r="R10" i="72"/>
  <c r="R20" i="72"/>
  <c r="J20" i="73"/>
  <c r="N20" i="73"/>
  <c r="R20" i="73"/>
  <c r="V20" i="73"/>
  <c r="Z20" i="73"/>
  <c r="L20" i="74"/>
  <c r="L10" i="74"/>
  <c r="P20" i="74"/>
  <c r="P10" i="74"/>
  <c r="T20" i="74"/>
  <c r="T10" i="74"/>
  <c r="J20" i="75"/>
  <c r="N20" i="75"/>
  <c r="R20" i="75"/>
  <c r="K20" i="76"/>
  <c r="K10" i="76"/>
  <c r="Q20" i="76"/>
  <c r="V20" i="76"/>
  <c r="K10" i="77"/>
  <c r="M10" i="78"/>
  <c r="S20" i="79"/>
  <c r="U20" i="80"/>
  <c r="U10" i="80"/>
  <c r="K10" i="81"/>
  <c r="K10" i="82"/>
  <c r="O20" i="83"/>
  <c r="D10" i="71"/>
  <c r="D20" i="71"/>
  <c r="H2" i="71"/>
  <c r="K20" i="71"/>
  <c r="O20" i="71"/>
  <c r="S20" i="71"/>
  <c r="W20" i="71"/>
  <c r="D10" i="72"/>
  <c r="H2" i="72"/>
  <c r="K10" i="72"/>
  <c r="O10" i="72"/>
  <c r="S10" i="72"/>
  <c r="D20" i="73"/>
  <c r="D10" i="73"/>
  <c r="H2" i="73"/>
  <c r="K20" i="73"/>
  <c r="O20" i="73"/>
  <c r="S20" i="73"/>
  <c r="W20" i="73"/>
  <c r="I20" i="74"/>
  <c r="M20" i="74"/>
  <c r="Q20" i="74"/>
  <c r="U20" i="74"/>
  <c r="D20" i="75"/>
  <c r="H2" i="75"/>
  <c r="K20" i="75"/>
  <c r="O20" i="75"/>
  <c r="S20" i="75"/>
  <c r="H2" i="76"/>
  <c r="D20" i="76"/>
  <c r="M20" i="76"/>
  <c r="R20" i="76"/>
  <c r="W20" i="76"/>
  <c r="W10" i="76"/>
  <c r="O20" i="77"/>
  <c r="O10" i="77"/>
  <c r="Q10" i="78"/>
  <c r="Q20" i="78"/>
  <c r="H2" i="79"/>
  <c r="D20" i="79"/>
  <c r="W20" i="79"/>
  <c r="I10" i="80"/>
  <c r="I20" i="80"/>
  <c r="Y10" i="80"/>
  <c r="Y20" i="80"/>
  <c r="O10" i="81"/>
  <c r="L20" i="77"/>
  <c r="P20" i="77"/>
  <c r="T20" i="77"/>
  <c r="X20" i="77"/>
  <c r="J20" i="78"/>
  <c r="N20" i="78"/>
  <c r="R20" i="78"/>
  <c r="V20" i="78"/>
  <c r="Z20" i="78"/>
  <c r="L20" i="79"/>
  <c r="P20" i="79"/>
  <c r="T20" i="79"/>
  <c r="X20" i="79"/>
  <c r="J20" i="80"/>
  <c r="J10" i="80"/>
  <c r="N20" i="80"/>
  <c r="N10" i="80"/>
  <c r="R20" i="80"/>
  <c r="R10" i="80"/>
  <c r="V20" i="80"/>
  <c r="V10" i="80"/>
  <c r="Z20" i="80"/>
  <c r="Z10" i="80"/>
  <c r="L20" i="82"/>
  <c r="P20" i="82"/>
  <c r="T20" i="82"/>
  <c r="X20" i="82"/>
  <c r="S20" i="83"/>
  <c r="K20" i="87"/>
  <c r="K10" i="87"/>
  <c r="I20" i="77"/>
  <c r="I10" i="77"/>
  <c r="M20" i="77"/>
  <c r="M10" i="77"/>
  <c r="Q20" i="77"/>
  <c r="Q10" i="77"/>
  <c r="U20" i="77"/>
  <c r="U10" i="77"/>
  <c r="Y20" i="77"/>
  <c r="Y10" i="77"/>
  <c r="H2" i="78"/>
  <c r="D20" i="78"/>
  <c r="K20" i="78"/>
  <c r="K10" i="78"/>
  <c r="O20" i="78"/>
  <c r="O10" i="78"/>
  <c r="S20" i="78"/>
  <c r="S10" i="78"/>
  <c r="W20" i="78"/>
  <c r="W10" i="78"/>
  <c r="I10" i="79"/>
  <c r="M10" i="79"/>
  <c r="Q10" i="79"/>
  <c r="U10" i="79"/>
  <c r="H2" i="80"/>
  <c r="D20" i="80"/>
  <c r="K20" i="80"/>
  <c r="K10" i="80"/>
  <c r="O20" i="80"/>
  <c r="O10" i="80"/>
  <c r="S20" i="80"/>
  <c r="S10" i="80"/>
  <c r="W20" i="80"/>
  <c r="W10" i="80"/>
  <c r="I20" i="81"/>
  <c r="M20" i="81"/>
  <c r="Q20" i="81"/>
  <c r="U20" i="81"/>
  <c r="Y20" i="81"/>
  <c r="I20" i="82"/>
  <c r="I10" i="82"/>
  <c r="M20" i="82"/>
  <c r="M10" i="82"/>
  <c r="Q10" i="82"/>
  <c r="U20" i="82"/>
  <c r="Y10" i="82"/>
  <c r="Y20" i="82"/>
  <c r="D20" i="83"/>
  <c r="D10" i="83"/>
  <c r="H2" i="83"/>
  <c r="H20" i="83" s="1"/>
  <c r="W20" i="83"/>
  <c r="L20" i="84"/>
  <c r="L10" i="84"/>
  <c r="M20" i="86"/>
  <c r="S20" i="87"/>
  <c r="S10" i="87"/>
  <c r="L20" i="76"/>
  <c r="P20" i="76"/>
  <c r="T20" i="76"/>
  <c r="X20" i="76"/>
  <c r="J20" i="77"/>
  <c r="N20" i="77"/>
  <c r="R20" i="77"/>
  <c r="V20" i="77"/>
  <c r="Z20" i="77"/>
  <c r="L20" i="78"/>
  <c r="P20" i="78"/>
  <c r="T20" i="78"/>
  <c r="X20" i="78"/>
  <c r="L20" i="80"/>
  <c r="P20" i="80"/>
  <c r="T20" i="80"/>
  <c r="X20" i="80"/>
  <c r="J10" i="81"/>
  <c r="N10" i="81"/>
  <c r="R10" i="81"/>
  <c r="V10" i="81"/>
  <c r="R20" i="82"/>
  <c r="K20" i="83"/>
  <c r="T20" i="84"/>
  <c r="T10" i="84"/>
  <c r="W20" i="89"/>
  <c r="W20" i="90"/>
  <c r="J20" i="93"/>
  <c r="D20" i="84"/>
  <c r="H2" i="84"/>
  <c r="H20" i="84" s="1"/>
  <c r="O20" i="84"/>
  <c r="W20" i="84"/>
  <c r="I10" i="85"/>
  <c r="Q10" i="85"/>
  <c r="Y10" i="85"/>
  <c r="N20" i="86"/>
  <c r="L20" i="87"/>
  <c r="L10" i="87"/>
  <c r="T20" i="87"/>
  <c r="T10" i="87"/>
  <c r="R20" i="93"/>
  <c r="P10" i="84"/>
  <c r="P20" i="84"/>
  <c r="X10" i="84"/>
  <c r="X20" i="84"/>
  <c r="I20" i="86"/>
  <c r="H2" i="87"/>
  <c r="D20" i="87"/>
  <c r="O10" i="87"/>
  <c r="O20" i="87"/>
  <c r="W10" i="87"/>
  <c r="W20" i="87"/>
  <c r="M20" i="88"/>
  <c r="D20" i="89"/>
  <c r="H2" i="89"/>
  <c r="H20" i="89" s="1"/>
  <c r="H2" i="90"/>
  <c r="D20" i="90"/>
  <c r="D10" i="90"/>
  <c r="L10" i="83"/>
  <c r="T10" i="83"/>
  <c r="K10" i="84"/>
  <c r="K20" i="84"/>
  <c r="S10" i="84"/>
  <c r="S20" i="84"/>
  <c r="M10" i="85"/>
  <c r="U10" i="85"/>
  <c r="J20" i="86"/>
  <c r="P10" i="87"/>
  <c r="X10" i="87"/>
  <c r="N20" i="88"/>
  <c r="N10" i="88"/>
  <c r="N10" i="89"/>
  <c r="J20" i="90"/>
  <c r="J10" i="96"/>
  <c r="J20" i="96"/>
  <c r="I20" i="83"/>
  <c r="M20" i="83"/>
  <c r="M10" i="83"/>
  <c r="Q20" i="83"/>
  <c r="U20" i="83"/>
  <c r="U10" i="83"/>
  <c r="I20" i="84"/>
  <c r="I10" i="84"/>
  <c r="M20" i="84"/>
  <c r="M10" i="84"/>
  <c r="Q20" i="84"/>
  <c r="Q10" i="84"/>
  <c r="U20" i="84"/>
  <c r="U10" i="84"/>
  <c r="Y20" i="84"/>
  <c r="Y10" i="84"/>
  <c r="H2" i="85"/>
  <c r="D20" i="85"/>
  <c r="K20" i="85"/>
  <c r="O20" i="85"/>
  <c r="S20" i="85"/>
  <c r="W20" i="85"/>
  <c r="H2" i="86"/>
  <c r="D10" i="86"/>
  <c r="K10" i="86"/>
  <c r="O10" i="86"/>
  <c r="I20" i="87"/>
  <c r="I10" i="87"/>
  <c r="M20" i="87"/>
  <c r="M10" i="87"/>
  <c r="Q20" i="87"/>
  <c r="Q10" i="87"/>
  <c r="U20" i="87"/>
  <c r="U10" i="87"/>
  <c r="Y20" i="87"/>
  <c r="Y10" i="87"/>
  <c r="I20" i="88"/>
  <c r="I10" i="88"/>
  <c r="Q10" i="88"/>
  <c r="O20" i="89"/>
  <c r="O20" i="90"/>
  <c r="L20" i="91"/>
  <c r="X10" i="94"/>
  <c r="J20" i="83"/>
  <c r="N20" i="83"/>
  <c r="R20" i="83"/>
  <c r="V20" i="83"/>
  <c r="J20" i="84"/>
  <c r="N20" i="84"/>
  <c r="R20" i="84"/>
  <c r="V20" i="84"/>
  <c r="Z20" i="84"/>
  <c r="L10" i="85"/>
  <c r="P10" i="85"/>
  <c r="T10" i="85"/>
  <c r="T20" i="85"/>
  <c r="X10" i="85"/>
  <c r="L10" i="86"/>
  <c r="P10" i="86"/>
  <c r="J20" i="87"/>
  <c r="N20" i="87"/>
  <c r="R20" i="87"/>
  <c r="V20" i="87"/>
  <c r="Z20" i="87"/>
  <c r="J20" i="88"/>
  <c r="J10" i="88"/>
  <c r="R20" i="88"/>
  <c r="R10" i="88"/>
  <c r="V10" i="89"/>
  <c r="R20" i="90"/>
  <c r="T20" i="91"/>
  <c r="M20" i="91"/>
  <c r="M10" i="91"/>
  <c r="U20" i="91"/>
  <c r="U10" i="91"/>
  <c r="N20" i="92"/>
  <c r="K20" i="93"/>
  <c r="S20" i="93"/>
  <c r="L20" i="94"/>
  <c r="L10" i="94"/>
  <c r="T20" i="96"/>
  <c r="T20" i="97"/>
  <c r="T10" i="97"/>
  <c r="H2" i="88"/>
  <c r="D20" i="88"/>
  <c r="K20" i="88"/>
  <c r="K10" i="88"/>
  <c r="O10" i="88"/>
  <c r="O20" i="88"/>
  <c r="J10" i="89"/>
  <c r="R10" i="89"/>
  <c r="K20" i="90"/>
  <c r="S20" i="90"/>
  <c r="P10" i="91"/>
  <c r="X10" i="91"/>
  <c r="H2" i="92"/>
  <c r="N20" i="93"/>
  <c r="V20" i="93"/>
  <c r="P10" i="94"/>
  <c r="K20" i="89"/>
  <c r="S20" i="89"/>
  <c r="N20" i="90"/>
  <c r="V20" i="90"/>
  <c r="I10" i="91"/>
  <c r="I20" i="91"/>
  <c r="Q10" i="91"/>
  <c r="Q20" i="91"/>
  <c r="Y10" i="91"/>
  <c r="Y20" i="91"/>
  <c r="J20" i="92"/>
  <c r="R20" i="92"/>
  <c r="H2" i="93"/>
  <c r="D10" i="93"/>
  <c r="D20" i="93"/>
  <c r="O20" i="93"/>
  <c r="W20" i="93"/>
  <c r="T20" i="94"/>
  <c r="T10" i="94"/>
  <c r="I20" i="94"/>
  <c r="I10" i="94"/>
  <c r="M20" i="94"/>
  <c r="M10" i="94"/>
  <c r="Q20" i="94"/>
  <c r="Q10" i="94"/>
  <c r="U20" i="94"/>
  <c r="U10" i="94"/>
  <c r="Y20" i="94"/>
  <c r="Y10" i="94"/>
  <c r="M10" i="95"/>
  <c r="U10" i="95"/>
  <c r="K10" i="96"/>
  <c r="V20" i="96"/>
  <c r="V10" i="96"/>
  <c r="K20" i="98"/>
  <c r="K10" i="98"/>
  <c r="T10" i="100"/>
  <c r="L20" i="89"/>
  <c r="P20" i="89"/>
  <c r="T20" i="89"/>
  <c r="X20" i="89"/>
  <c r="L10" i="90"/>
  <c r="P10" i="90"/>
  <c r="T10" i="90"/>
  <c r="X10" i="90"/>
  <c r="J20" i="91"/>
  <c r="N20" i="91"/>
  <c r="R20" i="91"/>
  <c r="V20" i="91"/>
  <c r="Z20" i="91"/>
  <c r="L10" i="92"/>
  <c r="L20" i="92"/>
  <c r="L10" i="93"/>
  <c r="P10" i="93"/>
  <c r="T10" i="93"/>
  <c r="X10" i="93"/>
  <c r="J20" i="94"/>
  <c r="J10" i="94"/>
  <c r="N20" i="94"/>
  <c r="N10" i="94"/>
  <c r="R20" i="94"/>
  <c r="R10" i="94"/>
  <c r="V20" i="94"/>
  <c r="V10" i="94"/>
  <c r="Z20" i="94"/>
  <c r="V20" i="95"/>
  <c r="O10" i="96"/>
  <c r="I10" i="89"/>
  <c r="M20" i="89"/>
  <c r="M10" i="89"/>
  <c r="Q10" i="89"/>
  <c r="U10" i="89"/>
  <c r="U20" i="89"/>
  <c r="Y20" i="89"/>
  <c r="Y10" i="89"/>
  <c r="Q10" i="90"/>
  <c r="D20" i="91"/>
  <c r="H2" i="91"/>
  <c r="K20" i="91"/>
  <c r="O20" i="91"/>
  <c r="S20" i="91"/>
  <c r="W20" i="91"/>
  <c r="I20" i="92"/>
  <c r="M20" i="92"/>
  <c r="Q20" i="92"/>
  <c r="M10" i="93"/>
  <c r="U10" i="93"/>
  <c r="D10" i="94"/>
  <c r="H2" i="94"/>
  <c r="S20" i="94"/>
  <c r="I10" i="95"/>
  <c r="Q10" i="95"/>
  <c r="Y10" i="95"/>
  <c r="P20" i="96"/>
  <c r="L20" i="97"/>
  <c r="L10" i="97"/>
  <c r="H2" i="97"/>
  <c r="O10" i="97"/>
  <c r="W10" i="97"/>
  <c r="O20" i="98"/>
  <c r="N20" i="99"/>
  <c r="H2" i="95"/>
  <c r="H20" i="95" s="1"/>
  <c r="D20" i="95"/>
  <c r="D10" i="95"/>
  <c r="K20" i="95"/>
  <c r="O20" i="95"/>
  <c r="S20" i="95"/>
  <c r="W20" i="95"/>
  <c r="H2" i="96"/>
  <c r="L20" i="96"/>
  <c r="R10" i="96"/>
  <c r="R20" i="96"/>
  <c r="W10" i="96"/>
  <c r="P10" i="97"/>
  <c r="P20" i="97"/>
  <c r="X10" i="97"/>
  <c r="X20" i="97"/>
  <c r="P20" i="98"/>
  <c r="Q20" i="99"/>
  <c r="L20" i="95"/>
  <c r="L10" i="95"/>
  <c r="P20" i="95"/>
  <c r="P10" i="95"/>
  <c r="T20" i="95"/>
  <c r="T10" i="95"/>
  <c r="X20" i="95"/>
  <c r="X10" i="95"/>
  <c r="N20" i="96"/>
  <c r="N10" i="96"/>
  <c r="S10" i="96"/>
  <c r="X20" i="96"/>
  <c r="K10" i="97"/>
  <c r="K20" i="97"/>
  <c r="S10" i="97"/>
  <c r="S20" i="97"/>
  <c r="I10" i="98"/>
  <c r="T20" i="98"/>
  <c r="M20" i="100"/>
  <c r="I20" i="96"/>
  <c r="M20" i="96"/>
  <c r="Q20" i="96"/>
  <c r="U20" i="96"/>
  <c r="Y20" i="96"/>
  <c r="I20" i="97"/>
  <c r="M20" i="97"/>
  <c r="Q20" i="97"/>
  <c r="U20" i="97"/>
  <c r="Y20" i="97"/>
  <c r="H2" i="98"/>
  <c r="D20" i="98"/>
  <c r="L20" i="98"/>
  <c r="Q10" i="98"/>
  <c r="J20" i="99"/>
  <c r="R20" i="99"/>
  <c r="U20" i="100"/>
  <c r="J20" i="97"/>
  <c r="N20" i="97"/>
  <c r="R20" i="97"/>
  <c r="V20" i="97"/>
  <c r="Z20" i="97"/>
  <c r="M10" i="98"/>
  <c r="S20" i="98"/>
  <c r="M20" i="99"/>
  <c r="U20" i="99"/>
  <c r="L10" i="100"/>
  <c r="H2" i="99"/>
  <c r="K20" i="99"/>
  <c r="K10" i="99"/>
  <c r="S20" i="99"/>
  <c r="P10" i="100"/>
  <c r="X10" i="100"/>
  <c r="R10" i="98"/>
  <c r="P10" i="99"/>
  <c r="T10" i="99"/>
  <c r="I20" i="100"/>
  <c r="Q20" i="100"/>
  <c r="Y20" i="100"/>
  <c r="D10" i="100"/>
  <c r="H2" i="100"/>
  <c r="D20" i="100"/>
  <c r="K10" i="100"/>
  <c r="O10" i="100"/>
  <c r="S10" i="100"/>
  <c r="W10" i="100"/>
  <c r="W20" i="100"/>
  <c r="J20" i="100"/>
  <c r="N20" i="100"/>
  <c r="R20" i="100"/>
  <c r="V20" i="100"/>
  <c r="I30" i="1"/>
  <c r="H28" i="1"/>
  <c r="M30" i="1"/>
  <c r="L28" i="1"/>
  <c r="Q30" i="1"/>
  <c r="P28" i="1"/>
  <c r="U30" i="1"/>
  <c r="T28" i="1"/>
  <c r="Y30" i="1"/>
  <c r="Y28" i="1"/>
  <c r="D24" i="1"/>
  <c r="I24" i="1"/>
  <c r="T24" i="1"/>
  <c r="Y24" i="1"/>
  <c r="I10" i="1"/>
  <c r="M10" i="1"/>
  <c r="Q10" i="1"/>
  <c r="U10" i="1"/>
  <c r="Y10" i="1"/>
  <c r="J28" i="1"/>
  <c r="I30" i="3"/>
  <c r="D28" i="3"/>
  <c r="M30" i="3"/>
  <c r="H28" i="3"/>
  <c r="Q30" i="3"/>
  <c r="L28" i="3"/>
  <c r="U30" i="3"/>
  <c r="U28" i="3"/>
  <c r="P28" i="3"/>
  <c r="Y30" i="3"/>
  <c r="Y28" i="3"/>
  <c r="T28" i="3"/>
  <c r="H24" i="4"/>
  <c r="U24" i="4"/>
  <c r="P24" i="4"/>
  <c r="H28" i="7"/>
  <c r="M30" i="7"/>
  <c r="M28" i="7"/>
  <c r="L28" i="7"/>
  <c r="Q30" i="7"/>
  <c r="P28" i="7"/>
  <c r="U30" i="7"/>
  <c r="U28" i="7"/>
  <c r="J10" i="9"/>
  <c r="R10" i="9"/>
  <c r="Z10" i="9"/>
  <c r="N30" i="1"/>
  <c r="I28" i="1"/>
  <c r="R30" i="1"/>
  <c r="M28" i="1"/>
  <c r="V30" i="1"/>
  <c r="V28" i="1"/>
  <c r="Q28" i="1"/>
  <c r="Z30" i="1"/>
  <c r="Z28" i="1"/>
  <c r="U28" i="1"/>
  <c r="H28" i="2"/>
  <c r="O24" i="2"/>
  <c r="O10" i="4"/>
  <c r="M30" i="14"/>
  <c r="H28" i="14"/>
  <c r="U30" i="14"/>
  <c r="U28" i="14"/>
  <c r="P28" i="14"/>
  <c r="M24" i="1"/>
  <c r="U24" i="1"/>
  <c r="K30" i="2"/>
  <c r="J30" i="2"/>
  <c r="J28" i="2"/>
  <c r="O30" i="2"/>
  <c r="N28" i="2"/>
  <c r="S30" i="2"/>
  <c r="R30" i="2"/>
  <c r="R28" i="2"/>
  <c r="W30" i="2"/>
  <c r="W28" i="2"/>
  <c r="K20" i="2"/>
  <c r="O20" i="2"/>
  <c r="W20" i="2"/>
  <c r="K24" i="2"/>
  <c r="S24" i="2"/>
  <c r="J30" i="3"/>
  <c r="J28" i="3"/>
  <c r="I28" i="3"/>
  <c r="N30" i="3"/>
  <c r="M28" i="3"/>
  <c r="R30" i="3"/>
  <c r="R28" i="3"/>
  <c r="Q28" i="3"/>
  <c r="V28" i="3"/>
  <c r="V30" i="3"/>
  <c r="O24" i="3"/>
  <c r="I30" i="5"/>
  <c r="I28" i="5"/>
  <c r="H28" i="5"/>
  <c r="M30" i="5"/>
  <c r="M28" i="5"/>
  <c r="L28" i="5"/>
  <c r="Q30" i="5"/>
  <c r="P28" i="5"/>
  <c r="U30" i="5"/>
  <c r="U28" i="5"/>
  <c r="T28" i="5"/>
  <c r="Y30" i="5"/>
  <c r="Y28" i="5"/>
  <c r="U28" i="15"/>
  <c r="I20" i="15"/>
  <c r="M30" i="15"/>
  <c r="M28" i="15"/>
  <c r="U20" i="15"/>
  <c r="Y20" i="15"/>
  <c r="K20" i="16"/>
  <c r="O20" i="16"/>
  <c r="N28" i="16"/>
  <c r="S30" i="16"/>
  <c r="R24" i="2"/>
  <c r="W24" i="2"/>
  <c r="K10" i="4"/>
  <c r="Q30" i="14"/>
  <c r="L28" i="14"/>
  <c r="I20" i="1"/>
  <c r="M20" i="1"/>
  <c r="Q20" i="1"/>
  <c r="U20" i="1"/>
  <c r="Y20" i="1"/>
  <c r="H27" i="2"/>
  <c r="H30" i="2" s="1"/>
  <c r="H20" i="2"/>
  <c r="P20" i="3"/>
  <c r="X20" i="3"/>
  <c r="J10" i="4"/>
  <c r="N10" i="4"/>
  <c r="R10" i="4"/>
  <c r="P28" i="10"/>
  <c r="U30" i="10"/>
  <c r="R24" i="1"/>
  <c r="R10" i="2"/>
  <c r="J10" i="3"/>
  <c r="V10" i="3"/>
  <c r="Q20" i="3"/>
  <c r="D10" i="1"/>
  <c r="I29" i="1"/>
  <c r="D26" i="1"/>
  <c r="M29" i="1"/>
  <c r="H26" i="1"/>
  <c r="L29" i="1"/>
  <c r="Q29" i="1"/>
  <c r="L26" i="1"/>
  <c r="P29" i="1"/>
  <c r="U29" i="1"/>
  <c r="P26" i="1"/>
  <c r="T29" i="1"/>
  <c r="Y29" i="1"/>
  <c r="T26" i="1"/>
  <c r="X29" i="1"/>
  <c r="M26" i="1"/>
  <c r="U26" i="1"/>
  <c r="O30" i="1"/>
  <c r="W30" i="1"/>
  <c r="D20" i="2"/>
  <c r="T24" i="2"/>
  <c r="H26" i="2"/>
  <c r="P26" i="2"/>
  <c r="X26" i="2"/>
  <c r="L30" i="2"/>
  <c r="T30" i="2"/>
  <c r="X28" i="2"/>
  <c r="I30" i="2"/>
  <c r="Y30" i="2"/>
  <c r="H30" i="3"/>
  <c r="L30" i="3"/>
  <c r="P30" i="3"/>
  <c r="T30" i="3"/>
  <c r="X30" i="3"/>
  <c r="X28" i="3"/>
  <c r="H26" i="3"/>
  <c r="P26" i="3"/>
  <c r="O28" i="3"/>
  <c r="K30" i="3"/>
  <c r="S30" i="3"/>
  <c r="O30" i="4"/>
  <c r="S30" i="4"/>
  <c r="S28" i="4"/>
  <c r="W30" i="4"/>
  <c r="W28" i="4"/>
  <c r="R28" i="4"/>
  <c r="S24" i="4"/>
  <c r="N24" i="4"/>
  <c r="W24" i="4"/>
  <c r="R24" i="4"/>
  <c r="I10" i="4"/>
  <c r="M10" i="4"/>
  <c r="Q10" i="4"/>
  <c r="U10" i="4"/>
  <c r="H20" i="4"/>
  <c r="D26" i="4"/>
  <c r="H25" i="4"/>
  <c r="H29" i="4" s="1"/>
  <c r="D28" i="4"/>
  <c r="I20" i="5"/>
  <c r="Y20" i="5"/>
  <c r="R28" i="5"/>
  <c r="W28" i="5"/>
  <c r="H24" i="5"/>
  <c r="M24" i="5"/>
  <c r="O30" i="5"/>
  <c r="H20" i="6"/>
  <c r="X30" i="6"/>
  <c r="X28" i="6"/>
  <c r="J24" i="6"/>
  <c r="J28" i="6"/>
  <c r="O30" i="6"/>
  <c r="K28" i="6"/>
  <c r="H29" i="6"/>
  <c r="U24" i="7"/>
  <c r="V24" i="8"/>
  <c r="Q24" i="8"/>
  <c r="Z24" i="8"/>
  <c r="U24" i="8"/>
  <c r="J10" i="8"/>
  <c r="N10" i="8"/>
  <c r="R10" i="8"/>
  <c r="V10" i="8"/>
  <c r="Z10" i="8"/>
  <c r="H20" i="8"/>
  <c r="X30" i="8"/>
  <c r="X28" i="8"/>
  <c r="J24" i="8"/>
  <c r="J28" i="8"/>
  <c r="O30" i="8"/>
  <c r="K28" i="8"/>
  <c r="H29" i="8"/>
  <c r="Q24" i="9"/>
  <c r="Z24" i="9"/>
  <c r="U24" i="9"/>
  <c r="I10" i="9"/>
  <c r="M10" i="9"/>
  <c r="Q10" i="9"/>
  <c r="U10" i="9"/>
  <c r="Y10" i="9"/>
  <c r="D24" i="9"/>
  <c r="T24" i="9"/>
  <c r="X28" i="9"/>
  <c r="V30" i="10"/>
  <c r="V28" i="10"/>
  <c r="Z30" i="10"/>
  <c r="Z28" i="10"/>
  <c r="J28" i="10"/>
  <c r="N28" i="10"/>
  <c r="W28" i="10"/>
  <c r="R28" i="10"/>
  <c r="J24" i="10"/>
  <c r="Q24" i="10"/>
  <c r="I29" i="10"/>
  <c r="D26" i="10"/>
  <c r="M29" i="10"/>
  <c r="H26" i="10"/>
  <c r="L29" i="10"/>
  <c r="Q29" i="10"/>
  <c r="L26" i="10"/>
  <c r="P29" i="10"/>
  <c r="U29" i="10"/>
  <c r="P26" i="10"/>
  <c r="T29" i="10"/>
  <c r="Y29" i="10"/>
  <c r="T26" i="10"/>
  <c r="X29" i="10"/>
  <c r="Q26" i="10"/>
  <c r="M30" i="10"/>
  <c r="I28" i="10"/>
  <c r="S30" i="10"/>
  <c r="L30" i="11"/>
  <c r="P28" i="11"/>
  <c r="K28" i="11"/>
  <c r="T28" i="11"/>
  <c r="O28" i="11"/>
  <c r="T30" i="11"/>
  <c r="J10" i="11"/>
  <c r="N10" i="11"/>
  <c r="R10" i="11"/>
  <c r="H20" i="11"/>
  <c r="L20" i="11"/>
  <c r="P20" i="11"/>
  <c r="T20" i="11"/>
  <c r="S28" i="11"/>
  <c r="N28" i="11"/>
  <c r="K30" i="11"/>
  <c r="J20" i="12"/>
  <c r="N20" i="12"/>
  <c r="R20" i="12"/>
  <c r="V20" i="12"/>
  <c r="D10" i="13"/>
  <c r="Y28" i="13"/>
  <c r="T28" i="13"/>
  <c r="K29" i="13"/>
  <c r="J29" i="13"/>
  <c r="O29" i="13"/>
  <c r="J26" i="13"/>
  <c r="N29" i="13"/>
  <c r="S29" i="13"/>
  <c r="N26" i="13"/>
  <c r="R29" i="13"/>
  <c r="W29" i="13"/>
  <c r="R26" i="13"/>
  <c r="V29" i="13"/>
  <c r="W26" i="13"/>
  <c r="N28" i="13"/>
  <c r="S30" i="13"/>
  <c r="U30" i="13"/>
  <c r="L30" i="14"/>
  <c r="P30" i="14"/>
  <c r="K28" i="14"/>
  <c r="T30" i="14"/>
  <c r="O28" i="14"/>
  <c r="X30" i="14"/>
  <c r="X28" i="14"/>
  <c r="S28" i="14"/>
  <c r="H24" i="14"/>
  <c r="I30" i="14"/>
  <c r="Y30" i="14"/>
  <c r="Y28" i="14"/>
  <c r="T28" i="14"/>
  <c r="D10" i="15"/>
  <c r="L28" i="15"/>
  <c r="Q30" i="15"/>
  <c r="X30" i="16"/>
  <c r="X28" i="16"/>
  <c r="L10" i="16"/>
  <c r="P10" i="16"/>
  <c r="T10" i="16"/>
  <c r="X10" i="16"/>
  <c r="H24" i="16"/>
  <c r="P24" i="16"/>
  <c r="R28" i="16"/>
  <c r="W30" i="16"/>
  <c r="S28" i="16"/>
  <c r="K28" i="17"/>
  <c r="P30" i="17"/>
  <c r="O28" i="17"/>
  <c r="T30" i="17"/>
  <c r="X28" i="17"/>
  <c r="S28" i="17"/>
  <c r="X30" i="17"/>
  <c r="X24" i="17"/>
  <c r="S24" i="17"/>
  <c r="L10" i="17"/>
  <c r="P10" i="17"/>
  <c r="T10" i="17"/>
  <c r="X10" i="17"/>
  <c r="K30" i="17"/>
  <c r="J28" i="17"/>
  <c r="O30" i="17"/>
  <c r="N28" i="17"/>
  <c r="S30" i="17"/>
  <c r="W28" i="17"/>
  <c r="R28" i="17"/>
  <c r="W30" i="17"/>
  <c r="I30" i="18"/>
  <c r="M30" i="18"/>
  <c r="H28" i="18"/>
  <c r="Q30" i="18"/>
  <c r="Q28" i="18"/>
  <c r="L28" i="18"/>
  <c r="U30" i="18"/>
  <c r="U28" i="18"/>
  <c r="P28" i="18"/>
  <c r="R24" i="18"/>
  <c r="M24" i="18"/>
  <c r="L10" i="18"/>
  <c r="P10" i="18"/>
  <c r="T10" i="18"/>
  <c r="J20" i="18"/>
  <c r="N20" i="18"/>
  <c r="R20" i="18"/>
  <c r="H20" i="19"/>
  <c r="L20" i="19"/>
  <c r="P20" i="19"/>
  <c r="T20" i="19"/>
  <c r="X20" i="19"/>
  <c r="K28" i="20"/>
  <c r="P30" i="20"/>
  <c r="O28" i="20"/>
  <c r="T30" i="20"/>
  <c r="X28" i="20"/>
  <c r="S28" i="20"/>
  <c r="X30" i="20"/>
  <c r="X24" i="20"/>
  <c r="S24" i="20"/>
  <c r="L10" i="20"/>
  <c r="P10" i="20"/>
  <c r="T10" i="20"/>
  <c r="X10" i="20"/>
  <c r="T24" i="20"/>
  <c r="I30" i="21"/>
  <c r="L28" i="21"/>
  <c r="Q30" i="21"/>
  <c r="P28" i="21"/>
  <c r="U30" i="21"/>
  <c r="T28" i="21"/>
  <c r="Y30" i="21"/>
  <c r="X30" i="21"/>
  <c r="Y28" i="21"/>
  <c r="T24" i="21"/>
  <c r="Y24" i="21"/>
  <c r="I10" i="21"/>
  <c r="D20" i="22"/>
  <c r="M28" i="23"/>
  <c r="R30" i="23"/>
  <c r="R28" i="23"/>
  <c r="M24" i="24"/>
  <c r="R24" i="24"/>
  <c r="I20" i="25"/>
  <c r="M20" i="25"/>
  <c r="Q20" i="25"/>
  <c r="U20" i="25"/>
  <c r="Y20" i="25"/>
  <c r="R10" i="29"/>
  <c r="Q24" i="30"/>
  <c r="L24" i="30"/>
  <c r="V24" i="2"/>
  <c r="Q24" i="2"/>
  <c r="N10" i="2"/>
  <c r="Z10" i="2"/>
  <c r="R10" i="3"/>
  <c r="K28" i="1"/>
  <c r="O28" i="1"/>
  <c r="X28" i="1"/>
  <c r="S28" i="1"/>
  <c r="X24" i="1"/>
  <c r="S24" i="1"/>
  <c r="L10" i="1"/>
  <c r="P10" i="1"/>
  <c r="T10" i="1"/>
  <c r="X10" i="1"/>
  <c r="N28" i="1"/>
  <c r="P30" i="1"/>
  <c r="X30" i="1"/>
  <c r="K26" i="2"/>
  <c r="S26" i="2"/>
  <c r="D27" i="2"/>
  <c r="D28" i="2" s="1"/>
  <c r="K28" i="2"/>
  <c r="S28" i="2"/>
  <c r="K23" i="3"/>
  <c r="K24" i="3" s="1"/>
  <c r="O23" i="3"/>
  <c r="J24" i="3" s="1"/>
  <c r="S23" i="3"/>
  <c r="N24" i="3" s="1"/>
  <c r="W23" i="3"/>
  <c r="H24" i="3"/>
  <c r="U24" i="3"/>
  <c r="P24" i="3"/>
  <c r="K29" i="3"/>
  <c r="J29" i="3"/>
  <c r="O29" i="3"/>
  <c r="N29" i="3"/>
  <c r="J26" i="3"/>
  <c r="S29" i="3"/>
  <c r="R29" i="3"/>
  <c r="N26" i="3"/>
  <c r="W29" i="3"/>
  <c r="W26" i="3"/>
  <c r="V29" i="3"/>
  <c r="R26" i="3"/>
  <c r="X26" i="3"/>
  <c r="P29" i="3"/>
  <c r="X29" i="3"/>
  <c r="H4" i="4"/>
  <c r="H27" i="4" s="1"/>
  <c r="K28" i="4"/>
  <c r="O28" i="4"/>
  <c r="D23" i="4"/>
  <c r="D24" i="4" s="1"/>
  <c r="H5" i="4"/>
  <c r="H23" i="4" s="1"/>
  <c r="K24" i="4"/>
  <c r="O24" i="4"/>
  <c r="H26" i="4"/>
  <c r="D10" i="5"/>
  <c r="M20" i="5"/>
  <c r="T24" i="5"/>
  <c r="I29" i="5"/>
  <c r="D26" i="5"/>
  <c r="M29" i="5"/>
  <c r="H26" i="5"/>
  <c r="L29" i="5"/>
  <c r="Q29" i="5"/>
  <c r="L26" i="5"/>
  <c r="P29" i="5"/>
  <c r="U29" i="5"/>
  <c r="P26" i="5"/>
  <c r="T29" i="5"/>
  <c r="Y29" i="5"/>
  <c r="T26" i="5"/>
  <c r="X29" i="5"/>
  <c r="Q26" i="5"/>
  <c r="S30" i="5"/>
  <c r="H27" i="6"/>
  <c r="H30" i="6" s="1"/>
  <c r="H28" i="6"/>
  <c r="L28" i="6"/>
  <c r="P28" i="6"/>
  <c r="Y28" i="6"/>
  <c r="T28" i="6"/>
  <c r="K29" i="6"/>
  <c r="J29" i="6"/>
  <c r="O29" i="6"/>
  <c r="J26" i="6"/>
  <c r="N29" i="6"/>
  <c r="S29" i="6"/>
  <c r="N26" i="6"/>
  <c r="R29" i="6"/>
  <c r="W29" i="6"/>
  <c r="R26" i="6"/>
  <c r="V29" i="6"/>
  <c r="D26" i="6"/>
  <c r="W26" i="6"/>
  <c r="N28" i="6"/>
  <c r="S30" i="6"/>
  <c r="O28" i="6"/>
  <c r="Q30" i="6"/>
  <c r="U20" i="7"/>
  <c r="J20" i="7"/>
  <c r="N30" i="7"/>
  <c r="R30" i="7"/>
  <c r="V30" i="7"/>
  <c r="V28" i="7"/>
  <c r="Z30" i="7"/>
  <c r="Z28" i="7"/>
  <c r="Q28" i="7"/>
  <c r="J30" i="8"/>
  <c r="N30" i="8"/>
  <c r="I28" i="8"/>
  <c r="R30" i="8"/>
  <c r="M28" i="8"/>
  <c r="V28" i="8"/>
  <c r="V30" i="8"/>
  <c r="Q28" i="8"/>
  <c r="Z28" i="8"/>
  <c r="Z30" i="8"/>
  <c r="U28" i="8"/>
  <c r="L28" i="8"/>
  <c r="P28" i="8"/>
  <c r="T28" i="8"/>
  <c r="Y28" i="8"/>
  <c r="W24" i="8"/>
  <c r="K29" i="8"/>
  <c r="J29" i="8"/>
  <c r="O29" i="8"/>
  <c r="J26" i="8"/>
  <c r="N29" i="8"/>
  <c r="S29" i="8"/>
  <c r="N26" i="8"/>
  <c r="R29" i="8"/>
  <c r="W29" i="8"/>
  <c r="R26" i="8"/>
  <c r="V29" i="8"/>
  <c r="D26" i="8"/>
  <c r="W26" i="8"/>
  <c r="N28" i="8"/>
  <c r="S30" i="8"/>
  <c r="O28" i="8"/>
  <c r="Q30" i="8"/>
  <c r="K30" i="9"/>
  <c r="O30" i="9"/>
  <c r="S30" i="9"/>
  <c r="W30" i="9"/>
  <c r="W28" i="9"/>
  <c r="R28" i="9"/>
  <c r="AA30" i="9"/>
  <c r="AA28" i="9"/>
  <c r="V28" i="9"/>
  <c r="J24" i="9"/>
  <c r="N24" i="9"/>
  <c r="W24" i="9"/>
  <c r="R24" i="9"/>
  <c r="AA24" i="9"/>
  <c r="V24" i="9"/>
  <c r="X24" i="9"/>
  <c r="K29" i="9"/>
  <c r="J29" i="9"/>
  <c r="O29" i="9"/>
  <c r="N29" i="9"/>
  <c r="S29" i="9"/>
  <c r="R29" i="9"/>
  <c r="W29" i="9"/>
  <c r="W26" i="9"/>
  <c r="V29" i="9"/>
  <c r="AA29" i="9"/>
  <c r="Z29" i="9"/>
  <c r="AA26" i="9"/>
  <c r="V26" i="9"/>
  <c r="Q30" i="9"/>
  <c r="L28" i="9"/>
  <c r="P30" i="9"/>
  <c r="D10" i="10"/>
  <c r="H20" i="10"/>
  <c r="U24" i="10"/>
  <c r="U26" i="10"/>
  <c r="L28" i="10"/>
  <c r="Q30" i="10"/>
  <c r="M28" i="10"/>
  <c r="W30" i="10"/>
  <c r="I27" i="11"/>
  <c r="I20" i="11"/>
  <c r="M27" i="11"/>
  <c r="M20" i="11"/>
  <c r="Q27" i="11"/>
  <c r="Q20" i="11"/>
  <c r="J24" i="11"/>
  <c r="M24" i="11"/>
  <c r="O30" i="11"/>
  <c r="T30" i="12"/>
  <c r="T28" i="12"/>
  <c r="X30" i="12"/>
  <c r="X28" i="12"/>
  <c r="I24" i="12"/>
  <c r="V24" i="12"/>
  <c r="Q24" i="12"/>
  <c r="J10" i="12"/>
  <c r="N10" i="12"/>
  <c r="R10" i="12"/>
  <c r="K27" i="12"/>
  <c r="K30" i="12" s="1"/>
  <c r="K20" i="12"/>
  <c r="O27" i="12"/>
  <c r="O20" i="12"/>
  <c r="S27" i="12"/>
  <c r="S20" i="12"/>
  <c r="W27" i="12"/>
  <c r="W20" i="12"/>
  <c r="N24" i="12"/>
  <c r="H30" i="13"/>
  <c r="L30" i="13"/>
  <c r="P30" i="13"/>
  <c r="T30" i="13"/>
  <c r="X30" i="13"/>
  <c r="X28" i="13"/>
  <c r="L10" i="13"/>
  <c r="P10" i="13"/>
  <c r="T10" i="13"/>
  <c r="X10" i="13"/>
  <c r="H24" i="13"/>
  <c r="P24" i="13"/>
  <c r="K26" i="13"/>
  <c r="R28" i="13"/>
  <c r="W30" i="13"/>
  <c r="S28" i="13"/>
  <c r="I30" i="13"/>
  <c r="Y30" i="13"/>
  <c r="M24" i="14"/>
  <c r="D23" i="14"/>
  <c r="H6" i="14"/>
  <c r="H20" i="14"/>
  <c r="L20" i="14"/>
  <c r="P20" i="14"/>
  <c r="T20" i="14"/>
  <c r="X20" i="14"/>
  <c r="D26" i="14"/>
  <c r="H29" i="14"/>
  <c r="H27" i="15"/>
  <c r="L30" i="15"/>
  <c r="K28" i="15"/>
  <c r="P30" i="15"/>
  <c r="O28" i="15"/>
  <c r="X28" i="15"/>
  <c r="S28" i="15"/>
  <c r="X24" i="15"/>
  <c r="S24" i="15"/>
  <c r="L10" i="15"/>
  <c r="P10" i="15"/>
  <c r="T10" i="15"/>
  <c r="X10" i="15"/>
  <c r="I24" i="15"/>
  <c r="Y24" i="15"/>
  <c r="U27" i="15"/>
  <c r="Q28" i="15"/>
  <c r="K30" i="15"/>
  <c r="J24" i="16"/>
  <c r="R24" i="16"/>
  <c r="K27" i="16"/>
  <c r="K30" i="16" s="1"/>
  <c r="W28" i="16"/>
  <c r="L24" i="17"/>
  <c r="T24" i="17"/>
  <c r="N30" i="18"/>
  <c r="I28" i="18"/>
  <c r="R30" i="18"/>
  <c r="R28" i="18"/>
  <c r="M28" i="18"/>
  <c r="Q24" i="18"/>
  <c r="L24" i="18"/>
  <c r="U24" i="18"/>
  <c r="P24" i="18"/>
  <c r="N30" i="19"/>
  <c r="I28" i="19"/>
  <c r="R30" i="19"/>
  <c r="M28" i="19"/>
  <c r="V30" i="19"/>
  <c r="V28" i="19"/>
  <c r="Q28" i="19"/>
  <c r="T24" i="19"/>
  <c r="O24" i="19"/>
  <c r="X24" i="19"/>
  <c r="S24" i="19"/>
  <c r="L10" i="19"/>
  <c r="P10" i="19"/>
  <c r="T10" i="19"/>
  <c r="X10" i="19"/>
  <c r="I30" i="19"/>
  <c r="D28" i="19"/>
  <c r="H28" i="19"/>
  <c r="M30" i="19"/>
  <c r="L28" i="19"/>
  <c r="Q30" i="19"/>
  <c r="P28" i="19"/>
  <c r="U30" i="19"/>
  <c r="U28" i="19"/>
  <c r="H20" i="20"/>
  <c r="H24" i="20"/>
  <c r="N30" i="21"/>
  <c r="I28" i="21"/>
  <c r="R30" i="21"/>
  <c r="M28" i="21"/>
  <c r="V30" i="21"/>
  <c r="V28" i="21"/>
  <c r="Q28" i="21"/>
  <c r="Z30" i="21"/>
  <c r="Z28" i="21"/>
  <c r="U28" i="21"/>
  <c r="I24" i="21"/>
  <c r="M24" i="21"/>
  <c r="V24" i="21"/>
  <c r="Q24" i="21"/>
  <c r="Z24" i="21"/>
  <c r="U24" i="21"/>
  <c r="J10" i="21"/>
  <c r="N10" i="21"/>
  <c r="R10" i="21"/>
  <c r="V10" i="21"/>
  <c r="Z10" i="21"/>
  <c r="J24" i="21"/>
  <c r="K30" i="22"/>
  <c r="J30" i="22"/>
  <c r="J28" i="22"/>
  <c r="O30" i="22"/>
  <c r="N28" i="22"/>
  <c r="S30" i="22"/>
  <c r="R30" i="22"/>
  <c r="R28" i="22"/>
  <c r="W30" i="22"/>
  <c r="W28" i="22"/>
  <c r="H23" i="22"/>
  <c r="H24" i="22" s="1"/>
  <c r="K24" i="22"/>
  <c r="P24" i="22"/>
  <c r="O24" i="22"/>
  <c r="T24" i="22"/>
  <c r="S24" i="22"/>
  <c r="X24" i="22"/>
  <c r="I30" i="24"/>
  <c r="Q30" i="24"/>
  <c r="Q28" i="24"/>
  <c r="L28" i="24"/>
  <c r="J20" i="25"/>
  <c r="R20" i="25"/>
  <c r="Z20" i="25"/>
  <c r="K20" i="26"/>
  <c r="J28" i="26"/>
  <c r="O30" i="26"/>
  <c r="O28" i="26"/>
  <c r="R10" i="27"/>
  <c r="J20" i="9"/>
  <c r="J27" i="9"/>
  <c r="J30" i="9" s="1"/>
  <c r="N20" i="9"/>
  <c r="N27" i="9"/>
  <c r="M30" i="9" s="1"/>
  <c r="R20" i="9"/>
  <c r="R27" i="9"/>
  <c r="V20" i="9"/>
  <c r="V27" i="9"/>
  <c r="Z20" i="9"/>
  <c r="Z27" i="9"/>
  <c r="D26" i="9"/>
  <c r="H25" i="9"/>
  <c r="H29" i="9" s="1"/>
  <c r="K26" i="9"/>
  <c r="O26" i="9"/>
  <c r="J26" i="9"/>
  <c r="U30" i="9"/>
  <c r="P28" i="9"/>
  <c r="T30" i="9"/>
  <c r="H27" i="10"/>
  <c r="H30" i="10" s="1"/>
  <c r="L30" i="10"/>
  <c r="K28" i="10"/>
  <c r="P30" i="10"/>
  <c r="O28" i="10"/>
  <c r="T30" i="10"/>
  <c r="X28" i="10"/>
  <c r="S28" i="10"/>
  <c r="X30" i="10"/>
  <c r="X24" i="10"/>
  <c r="S24" i="10"/>
  <c r="L10" i="10"/>
  <c r="P10" i="10"/>
  <c r="T10" i="10"/>
  <c r="X10" i="10"/>
  <c r="N24" i="10"/>
  <c r="Y24" i="10"/>
  <c r="I26" i="10"/>
  <c r="Y26" i="10"/>
  <c r="Q28" i="10"/>
  <c r="N30" i="11"/>
  <c r="R30" i="11"/>
  <c r="R28" i="11"/>
  <c r="H23" i="11"/>
  <c r="H24" i="11" s="1"/>
  <c r="L23" i="11"/>
  <c r="L24" i="11" s="1"/>
  <c r="P23" i="11"/>
  <c r="T23" i="11"/>
  <c r="L10" i="11"/>
  <c r="P10" i="11"/>
  <c r="T10" i="11"/>
  <c r="D24" i="11"/>
  <c r="K29" i="11"/>
  <c r="J29" i="11"/>
  <c r="K26" i="11"/>
  <c r="O29" i="11"/>
  <c r="N29" i="11"/>
  <c r="O26" i="11"/>
  <c r="J26" i="11"/>
  <c r="S29" i="11"/>
  <c r="R29" i="11"/>
  <c r="S26" i="11"/>
  <c r="N26" i="11"/>
  <c r="M28" i="11"/>
  <c r="S30" i="11"/>
  <c r="D10" i="12"/>
  <c r="D27" i="12"/>
  <c r="D28" i="12" s="1"/>
  <c r="D20" i="12"/>
  <c r="H21" i="12"/>
  <c r="H20" i="12" s="1"/>
  <c r="H24" i="12"/>
  <c r="U24" i="12"/>
  <c r="P24" i="12"/>
  <c r="O24" i="12"/>
  <c r="I29" i="12"/>
  <c r="I26" i="12"/>
  <c r="M29" i="12"/>
  <c r="L29" i="12"/>
  <c r="M26" i="12"/>
  <c r="H26" i="12"/>
  <c r="Q29" i="12"/>
  <c r="P29" i="12"/>
  <c r="Q26" i="12"/>
  <c r="L26" i="12"/>
  <c r="U29" i="12"/>
  <c r="T29" i="12"/>
  <c r="U26" i="12"/>
  <c r="P26" i="12"/>
  <c r="D26" i="12"/>
  <c r="L28" i="12"/>
  <c r="O28" i="12"/>
  <c r="D20" i="13"/>
  <c r="J24" i="13"/>
  <c r="R24" i="13"/>
  <c r="O26" i="13"/>
  <c r="W28" i="13"/>
  <c r="M30" i="13"/>
  <c r="I28" i="14"/>
  <c r="M28" i="14"/>
  <c r="Q28" i="14"/>
  <c r="I10" i="14"/>
  <c r="M10" i="14"/>
  <c r="Q10" i="14"/>
  <c r="U10" i="14"/>
  <c r="Y10" i="14"/>
  <c r="U24" i="14"/>
  <c r="P24" i="14"/>
  <c r="R24" i="14"/>
  <c r="H24" i="15"/>
  <c r="P24" i="15"/>
  <c r="H29" i="15"/>
  <c r="I27" i="15"/>
  <c r="Y27" i="15"/>
  <c r="J30" i="16"/>
  <c r="I28" i="16"/>
  <c r="M28" i="16"/>
  <c r="R30" i="16"/>
  <c r="V28" i="16"/>
  <c r="Q28" i="16"/>
  <c r="V30" i="16"/>
  <c r="Z28" i="16"/>
  <c r="U28" i="16"/>
  <c r="Z30" i="16"/>
  <c r="V24" i="16"/>
  <c r="Q24" i="16"/>
  <c r="Z24" i="16"/>
  <c r="U24" i="16"/>
  <c r="J10" i="16"/>
  <c r="N10" i="16"/>
  <c r="R10" i="16"/>
  <c r="V10" i="16"/>
  <c r="Z10" i="16"/>
  <c r="H20" i="16"/>
  <c r="L24" i="16"/>
  <c r="S24" i="16"/>
  <c r="O27" i="16"/>
  <c r="K28" i="16"/>
  <c r="J30" i="17"/>
  <c r="N30" i="17"/>
  <c r="I28" i="17"/>
  <c r="R30" i="17"/>
  <c r="M28" i="17"/>
  <c r="V30" i="17"/>
  <c r="V28" i="17"/>
  <c r="Q28" i="17"/>
  <c r="Z30" i="17"/>
  <c r="Z28" i="17"/>
  <c r="U28" i="17"/>
  <c r="V24" i="17"/>
  <c r="Q24" i="17"/>
  <c r="Z24" i="17"/>
  <c r="U24" i="17"/>
  <c r="J10" i="17"/>
  <c r="N10" i="17"/>
  <c r="R10" i="17"/>
  <c r="V10" i="17"/>
  <c r="Z10" i="17"/>
  <c r="I30" i="17"/>
  <c r="H28" i="17"/>
  <c r="M30" i="17"/>
  <c r="L28" i="17"/>
  <c r="Q30" i="17"/>
  <c r="P28" i="17"/>
  <c r="U30" i="17"/>
  <c r="T28" i="17"/>
  <c r="Y30" i="17"/>
  <c r="Y28" i="17"/>
  <c r="N24" i="17"/>
  <c r="O30" i="18"/>
  <c r="J28" i="18"/>
  <c r="S30" i="18"/>
  <c r="S28" i="18"/>
  <c r="N28" i="18"/>
  <c r="H23" i="18"/>
  <c r="H24" i="18" s="1"/>
  <c r="O24" i="18"/>
  <c r="T24" i="18"/>
  <c r="H20" i="18"/>
  <c r="L20" i="18"/>
  <c r="P20" i="18"/>
  <c r="T20" i="18"/>
  <c r="J24" i="18"/>
  <c r="H24" i="19"/>
  <c r="L24" i="19"/>
  <c r="P24" i="19"/>
  <c r="U24" i="19"/>
  <c r="K30" i="19"/>
  <c r="N30" i="20"/>
  <c r="I28" i="20"/>
  <c r="R30" i="20"/>
  <c r="M28" i="20"/>
  <c r="V30" i="20"/>
  <c r="V28" i="20"/>
  <c r="Q28" i="20"/>
  <c r="Z30" i="20"/>
  <c r="Z28" i="20"/>
  <c r="U28" i="20"/>
  <c r="V24" i="20"/>
  <c r="Q24" i="20"/>
  <c r="Z24" i="20"/>
  <c r="U24" i="20"/>
  <c r="J10" i="20"/>
  <c r="N10" i="20"/>
  <c r="R10" i="20"/>
  <c r="V10" i="20"/>
  <c r="Z10" i="20"/>
  <c r="I30" i="20"/>
  <c r="D28" i="20"/>
  <c r="H28" i="20"/>
  <c r="M30" i="20"/>
  <c r="L28" i="20"/>
  <c r="Q30" i="20"/>
  <c r="P28" i="20"/>
  <c r="U30" i="20"/>
  <c r="T28" i="20"/>
  <c r="Y30" i="20"/>
  <c r="Y28" i="20"/>
  <c r="L24" i="20"/>
  <c r="S30" i="21"/>
  <c r="S28" i="21"/>
  <c r="N28" i="21"/>
  <c r="D10" i="21"/>
  <c r="N24" i="21"/>
  <c r="L30" i="22"/>
  <c r="L28" i="22"/>
  <c r="T30" i="22"/>
  <c r="O28" i="22"/>
  <c r="T28" i="22"/>
  <c r="M24" i="23"/>
  <c r="R24" i="23"/>
  <c r="I28" i="24"/>
  <c r="N30" i="24"/>
  <c r="M28" i="24"/>
  <c r="R28" i="24"/>
  <c r="R30" i="24"/>
  <c r="D24" i="24"/>
  <c r="Q24" i="25"/>
  <c r="I30" i="28"/>
  <c r="D28" i="28"/>
  <c r="M30" i="28"/>
  <c r="M28" i="28"/>
  <c r="Q30" i="28"/>
  <c r="Q28" i="28"/>
  <c r="Q24" i="29"/>
  <c r="L24" i="29"/>
  <c r="J10" i="30"/>
  <c r="N10" i="30"/>
  <c r="R10" i="30"/>
  <c r="Z24" i="2"/>
  <c r="U24" i="2"/>
  <c r="J10" i="2"/>
  <c r="V10" i="2"/>
  <c r="D23" i="3"/>
  <c r="D24" i="3" s="1"/>
  <c r="H5" i="3"/>
  <c r="H23" i="3" s="1"/>
  <c r="N10" i="3"/>
  <c r="I20" i="3"/>
  <c r="M20" i="3"/>
  <c r="U20" i="3"/>
  <c r="Y20" i="3"/>
  <c r="S24" i="3"/>
  <c r="L26" i="3"/>
  <c r="T26" i="3"/>
  <c r="S10" i="4"/>
  <c r="W10" i="4"/>
  <c r="J20" i="4"/>
  <c r="J27" i="4"/>
  <c r="J30" i="4" s="1"/>
  <c r="N20" i="4"/>
  <c r="N27" i="4"/>
  <c r="M30" i="4" s="1"/>
  <c r="R20" i="4"/>
  <c r="R27" i="4"/>
  <c r="V20" i="4"/>
  <c r="V27" i="4"/>
  <c r="P30" i="4"/>
  <c r="H30" i="5"/>
  <c r="L30" i="5"/>
  <c r="P30" i="5"/>
  <c r="K28" i="5"/>
  <c r="O28" i="5"/>
  <c r="T30" i="5"/>
  <c r="X28" i="5"/>
  <c r="X30" i="5"/>
  <c r="S28" i="5"/>
  <c r="X24" i="5"/>
  <c r="S24" i="5"/>
  <c r="L10" i="5"/>
  <c r="P10" i="5"/>
  <c r="T10" i="5"/>
  <c r="X10" i="5"/>
  <c r="P24" i="5"/>
  <c r="U24" i="5"/>
  <c r="W30" i="5"/>
  <c r="V24" i="6"/>
  <c r="Q24" i="6"/>
  <c r="Z24" i="6"/>
  <c r="U24" i="6"/>
  <c r="J10" i="6"/>
  <c r="N10" i="6"/>
  <c r="R10" i="6"/>
  <c r="V10" i="6"/>
  <c r="Z10" i="6"/>
  <c r="R24" i="6"/>
  <c r="R28" i="6"/>
  <c r="W30" i="6"/>
  <c r="D10" i="7"/>
  <c r="W28" i="7"/>
  <c r="R28" i="7"/>
  <c r="M24" i="7"/>
  <c r="D28" i="7"/>
  <c r="T28" i="7"/>
  <c r="Y30" i="7"/>
  <c r="O30" i="7"/>
  <c r="R28" i="8"/>
  <c r="W30" i="8"/>
  <c r="D27" i="9"/>
  <c r="H4" i="9"/>
  <c r="H27" i="9" s="1"/>
  <c r="H30" i="9" s="1"/>
  <c r="K10" i="9"/>
  <c r="O10" i="9"/>
  <c r="S10" i="9"/>
  <c r="W10" i="9"/>
  <c r="AA10" i="9"/>
  <c r="H29" i="1"/>
  <c r="R28" i="1"/>
  <c r="T30" i="1"/>
  <c r="I28" i="2"/>
  <c r="M28" i="2"/>
  <c r="V28" i="2"/>
  <c r="Q28" i="2"/>
  <c r="Z28" i="2"/>
  <c r="U28" i="2"/>
  <c r="D10" i="2"/>
  <c r="K29" i="2"/>
  <c r="J29" i="2"/>
  <c r="O29" i="2"/>
  <c r="J26" i="2"/>
  <c r="N29" i="2"/>
  <c r="S29" i="2"/>
  <c r="N26" i="2"/>
  <c r="R29" i="2"/>
  <c r="W29" i="2"/>
  <c r="R26" i="2"/>
  <c r="V29" i="2"/>
  <c r="O26" i="2"/>
  <c r="W26" i="2"/>
  <c r="O28" i="2"/>
  <c r="N30" i="2"/>
  <c r="V30" i="2"/>
  <c r="K10" i="3"/>
  <c r="O10" i="3"/>
  <c r="S10" i="3"/>
  <c r="W10" i="3"/>
  <c r="J20" i="3"/>
  <c r="N20" i="3"/>
  <c r="R20" i="3"/>
  <c r="V20" i="3"/>
  <c r="L24" i="3"/>
  <c r="Y24" i="3"/>
  <c r="T24" i="3"/>
  <c r="V24" i="3"/>
  <c r="D26" i="3"/>
  <c r="T29" i="3"/>
  <c r="I24" i="4"/>
  <c r="M24" i="4"/>
  <c r="Q24" i="4"/>
  <c r="V24" i="4"/>
  <c r="D10" i="4"/>
  <c r="H9" i="4"/>
  <c r="L10" i="4"/>
  <c r="P10" i="4"/>
  <c r="T10" i="4"/>
  <c r="T24" i="4"/>
  <c r="K29" i="4"/>
  <c r="J29" i="4"/>
  <c r="O29" i="4"/>
  <c r="N29" i="4"/>
  <c r="S29" i="4"/>
  <c r="R29" i="4"/>
  <c r="S26" i="4"/>
  <c r="W29" i="4"/>
  <c r="W26" i="4"/>
  <c r="V29" i="4"/>
  <c r="U30" i="4"/>
  <c r="U28" i="4"/>
  <c r="T28" i="4"/>
  <c r="T30" i="4"/>
  <c r="U20" i="5"/>
  <c r="J30" i="5"/>
  <c r="N30" i="5"/>
  <c r="R30" i="5"/>
  <c r="V30" i="5"/>
  <c r="V28" i="5"/>
  <c r="Z30" i="5"/>
  <c r="Z28" i="5"/>
  <c r="L24" i="5"/>
  <c r="I24" i="5"/>
  <c r="Y24" i="5"/>
  <c r="I26" i="5"/>
  <c r="Y26" i="5"/>
  <c r="Q28" i="5"/>
  <c r="J30" i="6"/>
  <c r="N30" i="6"/>
  <c r="I28" i="6"/>
  <c r="R30" i="6"/>
  <c r="M28" i="6"/>
  <c r="V28" i="6"/>
  <c r="V30" i="6"/>
  <c r="Q28" i="6"/>
  <c r="Z28" i="6"/>
  <c r="Z30" i="6"/>
  <c r="U28" i="6"/>
  <c r="D20" i="6"/>
  <c r="N24" i="6"/>
  <c r="O24" i="6"/>
  <c r="O26" i="6"/>
  <c r="D28" i="6"/>
  <c r="W28" i="6"/>
  <c r="Y30" i="6"/>
  <c r="H30" i="7"/>
  <c r="L30" i="7"/>
  <c r="K28" i="7"/>
  <c r="P30" i="7"/>
  <c r="O28" i="7"/>
  <c r="T30" i="7"/>
  <c r="X28" i="7"/>
  <c r="S28" i="7"/>
  <c r="X30" i="7"/>
  <c r="X24" i="7"/>
  <c r="S24" i="7"/>
  <c r="L10" i="7"/>
  <c r="P10" i="7"/>
  <c r="T10" i="7"/>
  <c r="X10" i="7"/>
  <c r="M20" i="7"/>
  <c r="H20" i="7"/>
  <c r="T24" i="7"/>
  <c r="Q24" i="7"/>
  <c r="I29" i="7"/>
  <c r="D26" i="7"/>
  <c r="M29" i="7"/>
  <c r="H26" i="7"/>
  <c r="L29" i="7"/>
  <c r="Q29" i="7"/>
  <c r="L26" i="7"/>
  <c r="P29" i="7"/>
  <c r="U29" i="7"/>
  <c r="P26" i="7"/>
  <c r="T29" i="7"/>
  <c r="Y29" i="7"/>
  <c r="T26" i="7"/>
  <c r="X29" i="7"/>
  <c r="Q26" i="7"/>
  <c r="I28" i="7"/>
  <c r="Y28" i="7"/>
  <c r="S30" i="7"/>
  <c r="H27" i="8"/>
  <c r="H30" i="8" s="1"/>
  <c r="D20" i="8"/>
  <c r="N24" i="8"/>
  <c r="O24" i="8"/>
  <c r="O26" i="8"/>
  <c r="D28" i="8"/>
  <c r="W28" i="8"/>
  <c r="Y30" i="8"/>
  <c r="D10" i="9"/>
  <c r="L10" i="9"/>
  <c r="P10" i="9"/>
  <c r="T10" i="9"/>
  <c r="X10" i="9"/>
  <c r="H26" i="9"/>
  <c r="N26" i="9"/>
  <c r="D28" i="9"/>
  <c r="I30" i="9"/>
  <c r="Y30" i="9"/>
  <c r="Y28" i="9"/>
  <c r="T28" i="9"/>
  <c r="X30" i="9"/>
  <c r="H29" i="10"/>
  <c r="M26" i="10"/>
  <c r="I30" i="10"/>
  <c r="T28" i="10"/>
  <c r="Y30" i="10"/>
  <c r="U28" i="10"/>
  <c r="O30" i="10"/>
  <c r="S24" i="11"/>
  <c r="N24" i="11"/>
  <c r="J30" i="12"/>
  <c r="I28" i="12"/>
  <c r="N30" i="12"/>
  <c r="M28" i="12"/>
  <c r="R30" i="12"/>
  <c r="V28" i="12"/>
  <c r="Q28" i="12"/>
  <c r="V30" i="12"/>
  <c r="L10" i="12"/>
  <c r="P10" i="12"/>
  <c r="T10" i="12"/>
  <c r="X10" i="12"/>
  <c r="J24" i="12"/>
  <c r="R24" i="12"/>
  <c r="S24" i="12"/>
  <c r="U28" i="12"/>
  <c r="P28" i="12"/>
  <c r="S28" i="12"/>
  <c r="M30" i="12"/>
  <c r="J30" i="13"/>
  <c r="I28" i="13"/>
  <c r="N30" i="13"/>
  <c r="M28" i="13"/>
  <c r="R30" i="13"/>
  <c r="V28" i="13"/>
  <c r="Q28" i="13"/>
  <c r="V30" i="13"/>
  <c r="Z28" i="13"/>
  <c r="U28" i="13"/>
  <c r="Z30" i="13"/>
  <c r="V24" i="13"/>
  <c r="Q24" i="13"/>
  <c r="Z24" i="13"/>
  <c r="U24" i="13"/>
  <c r="J10" i="13"/>
  <c r="N10" i="13"/>
  <c r="R10" i="13"/>
  <c r="V10" i="13"/>
  <c r="Z10" i="13"/>
  <c r="H20" i="13"/>
  <c r="L24" i="13"/>
  <c r="S24" i="13"/>
  <c r="S26" i="13"/>
  <c r="J28" i="13"/>
  <c r="O30" i="13"/>
  <c r="K28" i="13"/>
  <c r="Q30" i="13"/>
  <c r="K30" i="14"/>
  <c r="O30" i="14"/>
  <c r="S30" i="14"/>
  <c r="W30" i="14"/>
  <c r="W28" i="14"/>
  <c r="H23" i="14"/>
  <c r="K24" i="14"/>
  <c r="O24" i="14"/>
  <c r="X24" i="14"/>
  <c r="S24" i="14"/>
  <c r="J10" i="14"/>
  <c r="N10" i="14"/>
  <c r="R10" i="14"/>
  <c r="V10" i="14"/>
  <c r="J20" i="14"/>
  <c r="N20" i="14"/>
  <c r="R20" i="14"/>
  <c r="V20" i="14"/>
  <c r="D24" i="14"/>
  <c r="Y24" i="14"/>
  <c r="T24" i="14"/>
  <c r="V24" i="14"/>
  <c r="K29" i="14"/>
  <c r="K26" i="14"/>
  <c r="J29" i="14"/>
  <c r="O29" i="14"/>
  <c r="O26" i="14"/>
  <c r="N29" i="14"/>
  <c r="J26" i="14"/>
  <c r="S29" i="14"/>
  <c r="S26" i="14"/>
  <c r="R29" i="14"/>
  <c r="N26" i="14"/>
  <c r="W29" i="14"/>
  <c r="W26" i="14"/>
  <c r="V29" i="14"/>
  <c r="R26" i="14"/>
  <c r="R28" i="14"/>
  <c r="N30" i="14"/>
  <c r="V30" i="15"/>
  <c r="V28" i="15"/>
  <c r="Z30" i="15"/>
  <c r="Z28" i="15"/>
  <c r="J10" i="15"/>
  <c r="N10" i="15"/>
  <c r="R10" i="15"/>
  <c r="V10" i="15"/>
  <c r="Z10" i="15"/>
  <c r="J28" i="15"/>
  <c r="N28" i="15"/>
  <c r="W28" i="15"/>
  <c r="R28" i="15"/>
  <c r="J24" i="15"/>
  <c r="Q24" i="15"/>
  <c r="I29" i="15"/>
  <c r="D26" i="15"/>
  <c r="M29" i="15"/>
  <c r="H26" i="15"/>
  <c r="L29" i="15"/>
  <c r="Q29" i="15"/>
  <c r="L26" i="15"/>
  <c r="P29" i="15"/>
  <c r="U29" i="15"/>
  <c r="P26" i="15"/>
  <c r="T29" i="15"/>
  <c r="Y29" i="15"/>
  <c r="T26" i="15"/>
  <c r="X29" i="15"/>
  <c r="Q26" i="15"/>
  <c r="I28" i="15"/>
  <c r="S30" i="15"/>
  <c r="D10" i="16"/>
  <c r="H28" i="16"/>
  <c r="L28" i="16"/>
  <c r="P28" i="16"/>
  <c r="Y28" i="16"/>
  <c r="T28" i="16"/>
  <c r="N24" i="16"/>
  <c r="K29" i="16"/>
  <c r="J29" i="16"/>
  <c r="O29" i="16"/>
  <c r="J26" i="16"/>
  <c r="N29" i="16"/>
  <c r="S29" i="16"/>
  <c r="N26" i="16"/>
  <c r="R29" i="16"/>
  <c r="W29" i="16"/>
  <c r="R26" i="16"/>
  <c r="V29" i="16"/>
  <c r="D26" i="16"/>
  <c r="W26" i="16"/>
  <c r="O28" i="16"/>
  <c r="U30" i="16"/>
  <c r="D10" i="17"/>
  <c r="H24" i="17"/>
  <c r="P24" i="17"/>
  <c r="H30" i="18"/>
  <c r="L30" i="18"/>
  <c r="K28" i="18"/>
  <c r="P30" i="18"/>
  <c r="O28" i="18"/>
  <c r="T30" i="18"/>
  <c r="T28" i="18"/>
  <c r="K10" i="18"/>
  <c r="O10" i="18"/>
  <c r="S10" i="18"/>
  <c r="H27" i="19"/>
  <c r="H30" i="19" s="1"/>
  <c r="L30" i="19"/>
  <c r="K28" i="19"/>
  <c r="P30" i="19"/>
  <c r="T28" i="19"/>
  <c r="O28" i="19"/>
  <c r="T30" i="19"/>
  <c r="X28" i="19"/>
  <c r="S28" i="19"/>
  <c r="X30" i="19"/>
  <c r="V24" i="19"/>
  <c r="Q24" i="19"/>
  <c r="J10" i="19"/>
  <c r="N10" i="19"/>
  <c r="R10" i="19"/>
  <c r="V10" i="19"/>
  <c r="J24" i="19"/>
  <c r="J28" i="19"/>
  <c r="K30" i="20"/>
  <c r="J28" i="20"/>
  <c r="O30" i="20"/>
  <c r="N28" i="20"/>
  <c r="S30" i="20"/>
  <c r="W28" i="20"/>
  <c r="R28" i="20"/>
  <c r="W30" i="20"/>
  <c r="J24" i="20"/>
  <c r="N24" i="20"/>
  <c r="W24" i="20"/>
  <c r="R24" i="20"/>
  <c r="D10" i="20"/>
  <c r="P24" i="20"/>
  <c r="P30" i="21"/>
  <c r="T30" i="21"/>
  <c r="X24" i="21"/>
  <c r="S24" i="21"/>
  <c r="L10" i="21"/>
  <c r="P10" i="21"/>
  <c r="T10" i="21"/>
  <c r="X10" i="21"/>
  <c r="O30" i="21"/>
  <c r="J28" i="21"/>
  <c r="W30" i="21"/>
  <c r="W28" i="21"/>
  <c r="R28" i="21"/>
  <c r="O20" i="22"/>
  <c r="W20" i="22"/>
  <c r="I30" i="23"/>
  <c r="Q30" i="23"/>
  <c r="Q28" i="23"/>
  <c r="L28" i="23"/>
  <c r="M30" i="25"/>
  <c r="L30" i="25"/>
  <c r="P28" i="25"/>
  <c r="U30" i="25"/>
  <c r="T30" i="25"/>
  <c r="H24" i="25"/>
  <c r="M24" i="25"/>
  <c r="T24" i="25"/>
  <c r="Y24" i="25"/>
  <c r="I10" i="25"/>
  <c r="M10" i="25"/>
  <c r="Q10" i="25"/>
  <c r="U10" i="25"/>
  <c r="Y10" i="25"/>
  <c r="U24" i="27"/>
  <c r="P24" i="27"/>
  <c r="I30" i="31"/>
  <c r="H28" i="31"/>
  <c r="M30" i="31"/>
  <c r="L28" i="31"/>
  <c r="Q30" i="31"/>
  <c r="Y24" i="17"/>
  <c r="I26" i="17"/>
  <c r="M26" i="17"/>
  <c r="Q26" i="17"/>
  <c r="U26" i="17"/>
  <c r="Y26" i="17"/>
  <c r="D27" i="18"/>
  <c r="D28" i="18" s="1"/>
  <c r="O30" i="19"/>
  <c r="S30" i="19"/>
  <c r="W30" i="19"/>
  <c r="Y24" i="20"/>
  <c r="I26" i="20"/>
  <c r="M26" i="20"/>
  <c r="Q26" i="20"/>
  <c r="U26" i="20"/>
  <c r="Y26" i="20"/>
  <c r="Q26" i="21"/>
  <c r="V26" i="21"/>
  <c r="D27" i="21"/>
  <c r="D28" i="21" s="1"/>
  <c r="M30" i="21"/>
  <c r="J10" i="22"/>
  <c r="N10" i="22"/>
  <c r="R10" i="22"/>
  <c r="V10" i="22"/>
  <c r="Z10" i="22"/>
  <c r="H30" i="23"/>
  <c r="P30" i="23"/>
  <c r="T30" i="23"/>
  <c r="T28" i="23"/>
  <c r="I28" i="23"/>
  <c r="O28" i="23"/>
  <c r="K30" i="23"/>
  <c r="S30" i="23"/>
  <c r="K10" i="24"/>
  <c r="O10" i="24"/>
  <c r="S10" i="24"/>
  <c r="J20" i="24"/>
  <c r="N20" i="24"/>
  <c r="R20" i="24"/>
  <c r="Q24" i="24"/>
  <c r="L24" i="24"/>
  <c r="M30" i="24"/>
  <c r="H28" i="24"/>
  <c r="U30" i="24"/>
  <c r="U28" i="24"/>
  <c r="P28" i="24"/>
  <c r="N28" i="24"/>
  <c r="I29" i="25"/>
  <c r="D26" i="25"/>
  <c r="M29" i="25"/>
  <c r="H26" i="25"/>
  <c r="L29" i="25"/>
  <c r="Q29" i="25"/>
  <c r="L26" i="25"/>
  <c r="P29" i="25"/>
  <c r="U29" i="25"/>
  <c r="P26" i="25"/>
  <c r="T29" i="25"/>
  <c r="Y29" i="25"/>
  <c r="T26" i="25"/>
  <c r="X29" i="25"/>
  <c r="M26" i="25"/>
  <c r="U26" i="25"/>
  <c r="I27" i="25"/>
  <c r="Q27" i="25"/>
  <c r="Y27" i="25"/>
  <c r="R28" i="26"/>
  <c r="W30" i="26"/>
  <c r="D10" i="27"/>
  <c r="L10" i="27"/>
  <c r="P10" i="27"/>
  <c r="T10" i="27"/>
  <c r="L30" i="27"/>
  <c r="I28" i="28"/>
  <c r="P24" i="28"/>
  <c r="K24" i="28"/>
  <c r="K10" i="28"/>
  <c r="O10" i="28"/>
  <c r="I20" i="28"/>
  <c r="M20" i="28"/>
  <c r="Q20" i="28"/>
  <c r="J24" i="28"/>
  <c r="D10" i="29"/>
  <c r="L10" i="29"/>
  <c r="P10" i="29"/>
  <c r="H26" i="29"/>
  <c r="Q28" i="29"/>
  <c r="P30" i="29"/>
  <c r="D27" i="30"/>
  <c r="D28" i="30" s="1"/>
  <c r="H4" i="30"/>
  <c r="H27" i="30" s="1"/>
  <c r="H30" i="30" s="1"/>
  <c r="K10" i="30"/>
  <c r="O10" i="30"/>
  <c r="S10" i="30"/>
  <c r="J20" i="30"/>
  <c r="J27" i="30"/>
  <c r="J30" i="30" s="1"/>
  <c r="N20" i="30"/>
  <c r="N27" i="30"/>
  <c r="R20" i="30"/>
  <c r="R27" i="30"/>
  <c r="D26" i="30"/>
  <c r="H25" i="30"/>
  <c r="H29" i="30" s="1"/>
  <c r="P28" i="30"/>
  <c r="L30" i="30"/>
  <c r="H30" i="31"/>
  <c r="L30" i="31"/>
  <c r="K28" i="31"/>
  <c r="P30" i="31"/>
  <c r="O28" i="31"/>
  <c r="T30" i="31"/>
  <c r="X28" i="31"/>
  <c r="S28" i="31"/>
  <c r="X30" i="31"/>
  <c r="X24" i="31"/>
  <c r="S24" i="31"/>
  <c r="L10" i="31"/>
  <c r="P10" i="31"/>
  <c r="T10" i="31"/>
  <c r="X10" i="31"/>
  <c r="P24" i="31"/>
  <c r="U24" i="31"/>
  <c r="M28" i="31"/>
  <c r="J23" i="32"/>
  <c r="N23" i="32"/>
  <c r="I24" i="32" s="1"/>
  <c r="R23" i="32"/>
  <c r="M24" i="32" s="1"/>
  <c r="V23" i="32"/>
  <c r="Z23" i="32"/>
  <c r="J10" i="32"/>
  <c r="N10" i="32"/>
  <c r="R10" i="32"/>
  <c r="V10" i="32"/>
  <c r="Z10" i="32"/>
  <c r="K24" i="32"/>
  <c r="S24" i="32"/>
  <c r="J28" i="33"/>
  <c r="O30" i="33"/>
  <c r="O28" i="33"/>
  <c r="D24" i="33"/>
  <c r="M24" i="33"/>
  <c r="Q24" i="33"/>
  <c r="L24" i="33"/>
  <c r="K10" i="33"/>
  <c r="O10" i="33"/>
  <c r="J20" i="33"/>
  <c r="N20" i="33"/>
  <c r="O30" i="34"/>
  <c r="J28" i="34"/>
  <c r="O28" i="34"/>
  <c r="D10" i="34"/>
  <c r="O24" i="35"/>
  <c r="T24" i="35"/>
  <c r="L10" i="35"/>
  <c r="T10" i="35"/>
  <c r="H20" i="35"/>
  <c r="P20" i="35"/>
  <c r="X20" i="35"/>
  <c r="V24" i="36"/>
  <c r="Q24" i="36"/>
  <c r="H24" i="40"/>
  <c r="R24" i="10"/>
  <c r="J26" i="10"/>
  <c r="N26" i="10"/>
  <c r="R26" i="10"/>
  <c r="K29" i="10"/>
  <c r="O29" i="10"/>
  <c r="S29" i="10"/>
  <c r="W29" i="10"/>
  <c r="I29" i="11"/>
  <c r="M29" i="11"/>
  <c r="Q29" i="11"/>
  <c r="O29" i="12"/>
  <c r="S29" i="12"/>
  <c r="W29" i="12"/>
  <c r="T24" i="13"/>
  <c r="H26" i="13"/>
  <c r="L26" i="13"/>
  <c r="P26" i="13"/>
  <c r="T26" i="13"/>
  <c r="I29" i="13"/>
  <c r="M29" i="13"/>
  <c r="Q29" i="13"/>
  <c r="U29" i="13"/>
  <c r="Y29" i="13"/>
  <c r="U26" i="14"/>
  <c r="Y26" i="14"/>
  <c r="I29" i="14"/>
  <c r="R24" i="15"/>
  <c r="J26" i="15"/>
  <c r="N26" i="15"/>
  <c r="R26" i="15"/>
  <c r="K29" i="15"/>
  <c r="O29" i="15"/>
  <c r="S29" i="15"/>
  <c r="W29" i="15"/>
  <c r="T24" i="16"/>
  <c r="H26" i="16"/>
  <c r="L26" i="16"/>
  <c r="P26" i="16"/>
  <c r="T26" i="16"/>
  <c r="I29" i="16"/>
  <c r="M29" i="16"/>
  <c r="Q29" i="16"/>
  <c r="U29" i="16"/>
  <c r="Y29" i="16"/>
  <c r="R24" i="17"/>
  <c r="J26" i="17"/>
  <c r="N26" i="17"/>
  <c r="R26" i="17"/>
  <c r="K29" i="17"/>
  <c r="O29" i="17"/>
  <c r="S29" i="17"/>
  <c r="W29" i="17"/>
  <c r="D26" i="18"/>
  <c r="S26" i="18"/>
  <c r="R24" i="19"/>
  <c r="J26" i="19"/>
  <c r="N26" i="19"/>
  <c r="R26" i="19"/>
  <c r="R28" i="19"/>
  <c r="I29" i="19"/>
  <c r="M29" i="19"/>
  <c r="Q29" i="19"/>
  <c r="U29" i="19"/>
  <c r="J26" i="20"/>
  <c r="N26" i="20"/>
  <c r="R26" i="20"/>
  <c r="K29" i="20"/>
  <c r="O29" i="20"/>
  <c r="S29" i="20"/>
  <c r="W29" i="20"/>
  <c r="M26" i="21"/>
  <c r="R26" i="21"/>
  <c r="W26" i="21"/>
  <c r="O28" i="21"/>
  <c r="I28" i="22"/>
  <c r="M28" i="22"/>
  <c r="V28" i="22"/>
  <c r="Q28" i="22"/>
  <c r="Z28" i="22"/>
  <c r="U28" i="22"/>
  <c r="V24" i="22"/>
  <c r="Q24" i="22"/>
  <c r="Z24" i="22"/>
  <c r="U24" i="22"/>
  <c r="D10" i="22"/>
  <c r="H21" i="22"/>
  <c r="H20" i="22" s="1"/>
  <c r="K29" i="22"/>
  <c r="J29" i="22"/>
  <c r="O29" i="22"/>
  <c r="J26" i="22"/>
  <c r="N29" i="22"/>
  <c r="S29" i="22"/>
  <c r="N26" i="22"/>
  <c r="R29" i="22"/>
  <c r="W29" i="22"/>
  <c r="R26" i="22"/>
  <c r="V29" i="22"/>
  <c r="O26" i="22"/>
  <c r="W26" i="22"/>
  <c r="D28" i="22"/>
  <c r="N30" i="22"/>
  <c r="V30" i="22"/>
  <c r="K23" i="23"/>
  <c r="K24" i="23" s="1"/>
  <c r="O23" i="23"/>
  <c r="J24" i="23" s="1"/>
  <c r="S23" i="23"/>
  <c r="H24" i="23"/>
  <c r="U24" i="23"/>
  <c r="P24" i="23"/>
  <c r="K29" i="23"/>
  <c r="J29" i="23"/>
  <c r="O29" i="23"/>
  <c r="N29" i="23"/>
  <c r="J26" i="23"/>
  <c r="S29" i="23"/>
  <c r="S26" i="23"/>
  <c r="R29" i="23"/>
  <c r="N26" i="23"/>
  <c r="J28" i="23"/>
  <c r="L29" i="23"/>
  <c r="T29" i="23"/>
  <c r="N30" i="23"/>
  <c r="H30" i="24"/>
  <c r="L30" i="24"/>
  <c r="P30" i="24"/>
  <c r="T30" i="24"/>
  <c r="T28" i="24"/>
  <c r="P26" i="24"/>
  <c r="O28" i="24"/>
  <c r="K30" i="24"/>
  <c r="S30" i="24"/>
  <c r="D10" i="25"/>
  <c r="N26" i="25"/>
  <c r="V26" i="25"/>
  <c r="J27" i="25"/>
  <c r="R27" i="25"/>
  <c r="Z27" i="25"/>
  <c r="N28" i="25"/>
  <c r="V28" i="25"/>
  <c r="P30" i="25"/>
  <c r="K27" i="26"/>
  <c r="K30" i="26" s="1"/>
  <c r="D28" i="26"/>
  <c r="W28" i="26"/>
  <c r="I24" i="27"/>
  <c r="M24" i="27"/>
  <c r="V24" i="27"/>
  <c r="Q24" i="27"/>
  <c r="I10" i="27"/>
  <c r="M10" i="27"/>
  <c r="Q10" i="27"/>
  <c r="U10" i="27"/>
  <c r="J20" i="27"/>
  <c r="J27" i="27"/>
  <c r="J30" i="27" s="1"/>
  <c r="N20" i="27"/>
  <c r="N27" i="27"/>
  <c r="R20" i="27"/>
  <c r="R27" i="27"/>
  <c r="V20" i="27"/>
  <c r="V27" i="27"/>
  <c r="U30" i="27" s="1"/>
  <c r="Q30" i="27"/>
  <c r="P28" i="27"/>
  <c r="P30" i="27"/>
  <c r="O28" i="28"/>
  <c r="J20" i="28"/>
  <c r="N20" i="28"/>
  <c r="D24" i="28"/>
  <c r="K29" i="28"/>
  <c r="J29" i="28"/>
  <c r="O29" i="28"/>
  <c r="O26" i="28"/>
  <c r="N29" i="28"/>
  <c r="J26" i="28"/>
  <c r="I24" i="29"/>
  <c r="R24" i="29"/>
  <c r="M24" i="29"/>
  <c r="I10" i="29"/>
  <c r="M10" i="29"/>
  <c r="Q10" i="29"/>
  <c r="H20" i="29"/>
  <c r="D10" i="30"/>
  <c r="L10" i="30"/>
  <c r="P10" i="30"/>
  <c r="Q30" i="30"/>
  <c r="Q28" i="30"/>
  <c r="P30" i="30"/>
  <c r="V30" i="31"/>
  <c r="V28" i="31"/>
  <c r="Z30" i="31"/>
  <c r="Z28" i="31"/>
  <c r="L24" i="31"/>
  <c r="P28" i="31"/>
  <c r="U30" i="31"/>
  <c r="Q28" i="31"/>
  <c r="K30" i="31"/>
  <c r="I28" i="32"/>
  <c r="N30" i="32"/>
  <c r="M28" i="32"/>
  <c r="R30" i="32"/>
  <c r="V28" i="32"/>
  <c r="Q28" i="32"/>
  <c r="V30" i="32"/>
  <c r="Z28" i="32"/>
  <c r="U28" i="32"/>
  <c r="Z30" i="32"/>
  <c r="J24" i="32"/>
  <c r="W24" i="32"/>
  <c r="R24" i="32"/>
  <c r="K10" i="32"/>
  <c r="O10" i="32"/>
  <c r="S10" i="32"/>
  <c r="W10" i="32"/>
  <c r="D24" i="32"/>
  <c r="P30" i="33"/>
  <c r="P28" i="33"/>
  <c r="K28" i="33"/>
  <c r="D10" i="33"/>
  <c r="L10" i="33"/>
  <c r="P10" i="33"/>
  <c r="P24" i="34"/>
  <c r="K24" i="34"/>
  <c r="L10" i="34"/>
  <c r="P10" i="34"/>
  <c r="J20" i="34"/>
  <c r="N20" i="34"/>
  <c r="H26" i="34"/>
  <c r="H29" i="34"/>
  <c r="K28" i="35"/>
  <c r="P30" i="35"/>
  <c r="O28" i="35"/>
  <c r="T30" i="35"/>
  <c r="T28" i="35"/>
  <c r="S28" i="35"/>
  <c r="X30" i="35"/>
  <c r="X28" i="35"/>
  <c r="D10" i="6"/>
  <c r="J27" i="7"/>
  <c r="J30" i="7" s="1"/>
  <c r="D10" i="8"/>
  <c r="S26" i="9"/>
  <c r="D27" i="1"/>
  <c r="D28" i="1" s="1"/>
  <c r="D27" i="3"/>
  <c r="P26" i="4"/>
  <c r="T26" i="4"/>
  <c r="D27" i="5"/>
  <c r="D28" i="5" s="1"/>
  <c r="D27" i="7"/>
  <c r="H5" i="9"/>
  <c r="H23" i="9" s="1"/>
  <c r="H24" i="9" s="1"/>
  <c r="H9" i="9"/>
  <c r="T26" i="9"/>
  <c r="D27" i="10"/>
  <c r="D28" i="10" s="1"/>
  <c r="D27" i="14"/>
  <c r="D28" i="14" s="1"/>
  <c r="D27" i="15"/>
  <c r="D26" i="17"/>
  <c r="D27" i="17"/>
  <c r="D28" i="17" s="1"/>
  <c r="L29" i="17"/>
  <c r="P29" i="17"/>
  <c r="T29" i="17"/>
  <c r="X29" i="17"/>
  <c r="N24" i="18"/>
  <c r="H26" i="18"/>
  <c r="L26" i="18"/>
  <c r="P26" i="18"/>
  <c r="L29" i="18"/>
  <c r="P29" i="18"/>
  <c r="T29" i="18"/>
  <c r="I20" i="19"/>
  <c r="M20" i="19"/>
  <c r="Q20" i="19"/>
  <c r="U20" i="19"/>
  <c r="K26" i="19"/>
  <c r="O26" i="19"/>
  <c r="S26" i="19"/>
  <c r="W26" i="19"/>
  <c r="J29" i="19"/>
  <c r="N29" i="19"/>
  <c r="R29" i="19"/>
  <c r="V29" i="19"/>
  <c r="D26" i="20"/>
  <c r="L29" i="20"/>
  <c r="P29" i="20"/>
  <c r="T29" i="20"/>
  <c r="X29" i="20"/>
  <c r="H27" i="21"/>
  <c r="H30" i="21" s="1"/>
  <c r="I26" i="21"/>
  <c r="N26" i="21"/>
  <c r="K28" i="21"/>
  <c r="X28" i="22"/>
  <c r="Y30" i="22"/>
  <c r="D23" i="23"/>
  <c r="D24" i="23" s="1"/>
  <c r="H5" i="23"/>
  <c r="H23" i="23" s="1"/>
  <c r="J10" i="23"/>
  <c r="N10" i="23"/>
  <c r="R10" i="23"/>
  <c r="D10" i="23"/>
  <c r="I20" i="23"/>
  <c r="M20" i="23"/>
  <c r="Q20" i="23"/>
  <c r="U20" i="23"/>
  <c r="O24" i="23"/>
  <c r="K28" i="23"/>
  <c r="S28" i="23"/>
  <c r="K23" i="24"/>
  <c r="K24" i="24" s="1"/>
  <c r="O23" i="24"/>
  <c r="J24" i="24" s="1"/>
  <c r="S23" i="24"/>
  <c r="H24" i="24"/>
  <c r="U24" i="24"/>
  <c r="P24" i="24"/>
  <c r="K29" i="24"/>
  <c r="J29" i="24"/>
  <c r="O29" i="24"/>
  <c r="N29" i="24"/>
  <c r="J26" i="24"/>
  <c r="S29" i="24"/>
  <c r="S26" i="24"/>
  <c r="R29" i="24"/>
  <c r="N26" i="24"/>
  <c r="J28" i="24"/>
  <c r="L29" i="24"/>
  <c r="T29" i="24"/>
  <c r="H27" i="25"/>
  <c r="H30" i="25" s="1"/>
  <c r="X28" i="25"/>
  <c r="S28" i="25"/>
  <c r="X24" i="25"/>
  <c r="S24" i="25"/>
  <c r="L10" i="25"/>
  <c r="P10" i="25"/>
  <c r="T10" i="25"/>
  <c r="X10" i="25"/>
  <c r="Z24" i="25"/>
  <c r="I26" i="25"/>
  <c r="Q26" i="25"/>
  <c r="Y26" i="25"/>
  <c r="I28" i="25"/>
  <c r="J23" i="26"/>
  <c r="N23" i="26"/>
  <c r="I24" i="26" s="1"/>
  <c r="R23" i="26"/>
  <c r="M24" i="26" s="1"/>
  <c r="V23" i="26"/>
  <c r="Z23" i="26"/>
  <c r="J10" i="26"/>
  <c r="N10" i="26"/>
  <c r="R10" i="26"/>
  <c r="V10" i="26"/>
  <c r="Z10" i="26"/>
  <c r="H20" i="26"/>
  <c r="L30" i="26"/>
  <c r="P30" i="26"/>
  <c r="T30" i="26"/>
  <c r="X30" i="26"/>
  <c r="X28" i="26"/>
  <c r="J24" i="26"/>
  <c r="S24" i="26"/>
  <c r="K28" i="26"/>
  <c r="H29" i="26"/>
  <c r="K30" i="27"/>
  <c r="O30" i="27"/>
  <c r="J28" i="27"/>
  <c r="S30" i="27"/>
  <c r="S28" i="27"/>
  <c r="W30" i="27"/>
  <c r="W28" i="27"/>
  <c r="R28" i="27"/>
  <c r="J24" i="27"/>
  <c r="S24" i="27"/>
  <c r="N24" i="27"/>
  <c r="W24" i="27"/>
  <c r="R24" i="27"/>
  <c r="T24" i="27"/>
  <c r="K29" i="27"/>
  <c r="J29" i="27"/>
  <c r="O29" i="27"/>
  <c r="N29" i="27"/>
  <c r="S29" i="27"/>
  <c r="R29" i="27"/>
  <c r="S26" i="27"/>
  <c r="W29" i="27"/>
  <c r="V29" i="27"/>
  <c r="W26" i="27"/>
  <c r="U28" i="27"/>
  <c r="T28" i="27"/>
  <c r="T30" i="27"/>
  <c r="H27" i="28"/>
  <c r="H30" i="28" s="1"/>
  <c r="L27" i="28"/>
  <c r="L30" i="28" s="1"/>
  <c r="P27" i="28"/>
  <c r="I24" i="28"/>
  <c r="M24" i="28"/>
  <c r="H24" i="28"/>
  <c r="K26" i="28"/>
  <c r="J28" i="28"/>
  <c r="K30" i="29"/>
  <c r="O30" i="29"/>
  <c r="O28" i="29"/>
  <c r="S30" i="29"/>
  <c r="S28" i="29"/>
  <c r="O24" i="29"/>
  <c r="J24" i="29"/>
  <c r="S24" i="29"/>
  <c r="N24" i="29"/>
  <c r="P24" i="29"/>
  <c r="K29" i="29"/>
  <c r="J29" i="29"/>
  <c r="O29" i="29"/>
  <c r="N29" i="29"/>
  <c r="O26" i="29"/>
  <c r="S29" i="29"/>
  <c r="R29" i="29"/>
  <c r="S26" i="29"/>
  <c r="D28" i="29"/>
  <c r="L28" i="29"/>
  <c r="I24" i="30"/>
  <c r="R24" i="30"/>
  <c r="M24" i="30"/>
  <c r="I10" i="30"/>
  <c r="M10" i="30"/>
  <c r="Q10" i="30"/>
  <c r="H20" i="30"/>
  <c r="H28" i="30"/>
  <c r="I20" i="31"/>
  <c r="J28" i="31"/>
  <c r="N28" i="31"/>
  <c r="W28" i="31"/>
  <c r="R28" i="31"/>
  <c r="H24" i="31"/>
  <c r="M24" i="31"/>
  <c r="H29" i="31"/>
  <c r="T28" i="31"/>
  <c r="Y30" i="31"/>
  <c r="U28" i="31"/>
  <c r="O30" i="31"/>
  <c r="J28" i="32"/>
  <c r="O30" i="32"/>
  <c r="N28" i="32"/>
  <c r="S30" i="32"/>
  <c r="W28" i="32"/>
  <c r="R28" i="32"/>
  <c r="W30" i="32"/>
  <c r="L30" i="32"/>
  <c r="K28" i="32"/>
  <c r="P30" i="32"/>
  <c r="O28" i="32"/>
  <c r="T30" i="32"/>
  <c r="S28" i="32"/>
  <c r="X30" i="32"/>
  <c r="X28" i="32"/>
  <c r="O24" i="32"/>
  <c r="I30" i="33"/>
  <c r="M30" i="33"/>
  <c r="M28" i="33"/>
  <c r="H28" i="33"/>
  <c r="Q30" i="33"/>
  <c r="Q28" i="33"/>
  <c r="L28" i="33"/>
  <c r="J24" i="33"/>
  <c r="O24" i="33"/>
  <c r="I30" i="34"/>
  <c r="D24" i="34"/>
  <c r="H24" i="34"/>
  <c r="I10" i="34"/>
  <c r="M10" i="34"/>
  <c r="Q10" i="34"/>
  <c r="K10" i="36"/>
  <c r="J20" i="37"/>
  <c r="N20" i="37"/>
  <c r="R20" i="37"/>
  <c r="Q28" i="37"/>
  <c r="V30" i="37"/>
  <c r="V28" i="37"/>
  <c r="Z20" i="37"/>
  <c r="J20" i="39"/>
  <c r="N20" i="39"/>
  <c r="R20" i="39"/>
  <c r="Q28" i="39"/>
  <c r="V30" i="39"/>
  <c r="V28" i="39"/>
  <c r="Z20" i="39"/>
  <c r="J20" i="5"/>
  <c r="H26" i="17"/>
  <c r="L26" i="17"/>
  <c r="P26" i="17"/>
  <c r="T26" i="17"/>
  <c r="I26" i="18"/>
  <c r="M26" i="18"/>
  <c r="Q26" i="18"/>
  <c r="U26" i="18"/>
  <c r="H26" i="20"/>
  <c r="L26" i="20"/>
  <c r="P26" i="20"/>
  <c r="T26" i="20"/>
  <c r="R24" i="21"/>
  <c r="I29" i="21"/>
  <c r="M29" i="21"/>
  <c r="H26" i="21"/>
  <c r="Q29" i="21"/>
  <c r="L26" i="21"/>
  <c r="U29" i="21"/>
  <c r="P26" i="21"/>
  <c r="Y29" i="21"/>
  <c r="T26" i="21"/>
  <c r="J26" i="21"/>
  <c r="U26" i="21"/>
  <c r="Z26" i="21"/>
  <c r="T29" i="21"/>
  <c r="H4" i="22"/>
  <c r="H27" i="22" s="1"/>
  <c r="H30" i="22" s="1"/>
  <c r="W24" i="22"/>
  <c r="K28" i="22"/>
  <c r="S28" i="22"/>
  <c r="K10" i="23"/>
  <c r="O10" i="23"/>
  <c r="S10" i="23"/>
  <c r="J20" i="23"/>
  <c r="N20" i="23"/>
  <c r="R20" i="23"/>
  <c r="Q24" i="23"/>
  <c r="L24" i="23"/>
  <c r="M30" i="23"/>
  <c r="H28" i="23"/>
  <c r="U30" i="23"/>
  <c r="U28" i="23"/>
  <c r="P28" i="23"/>
  <c r="D23" i="24"/>
  <c r="H5" i="24"/>
  <c r="H23" i="24" s="1"/>
  <c r="J10" i="24"/>
  <c r="N10" i="24"/>
  <c r="R10" i="24"/>
  <c r="I20" i="24"/>
  <c r="M20" i="24"/>
  <c r="Q20" i="24"/>
  <c r="U20" i="24"/>
  <c r="I24" i="24"/>
  <c r="O24" i="24"/>
  <c r="H20" i="25"/>
  <c r="H29" i="25"/>
  <c r="J30" i="26"/>
  <c r="I28" i="26"/>
  <c r="N30" i="26"/>
  <c r="M28" i="26"/>
  <c r="R30" i="26"/>
  <c r="V28" i="26"/>
  <c r="Q28" i="26"/>
  <c r="V30" i="26"/>
  <c r="Z28" i="26"/>
  <c r="U28" i="26"/>
  <c r="Z30" i="26"/>
  <c r="H28" i="26"/>
  <c r="Y28" i="26"/>
  <c r="T28" i="26"/>
  <c r="W24" i="26"/>
  <c r="K29" i="26"/>
  <c r="J29" i="26"/>
  <c r="O29" i="26"/>
  <c r="J26" i="26"/>
  <c r="N29" i="26"/>
  <c r="S29" i="26"/>
  <c r="N26" i="26"/>
  <c r="R29" i="26"/>
  <c r="W29" i="26"/>
  <c r="R26" i="26"/>
  <c r="V29" i="26"/>
  <c r="D26" i="26"/>
  <c r="W26" i="26"/>
  <c r="N28" i="26"/>
  <c r="S30" i="26"/>
  <c r="Q30" i="26"/>
  <c r="D27" i="27"/>
  <c r="H4" i="27"/>
  <c r="H27" i="27" s="1"/>
  <c r="H30" i="27" s="1"/>
  <c r="K10" i="27"/>
  <c r="O10" i="27"/>
  <c r="S10" i="27"/>
  <c r="W10" i="27"/>
  <c r="H20" i="27"/>
  <c r="D26" i="27"/>
  <c r="H25" i="27"/>
  <c r="H29" i="27" s="1"/>
  <c r="D28" i="27"/>
  <c r="I30" i="27"/>
  <c r="H28" i="27"/>
  <c r="J10" i="28"/>
  <c r="N10" i="28"/>
  <c r="L20" i="28"/>
  <c r="P20" i="28"/>
  <c r="Q24" i="28"/>
  <c r="L24" i="28"/>
  <c r="N28" i="28"/>
  <c r="N30" i="28"/>
  <c r="D27" i="29"/>
  <c r="H4" i="29"/>
  <c r="H27" i="29" s="1"/>
  <c r="H30" i="29" s="1"/>
  <c r="K10" i="29"/>
  <c r="O10" i="29"/>
  <c r="S10" i="29"/>
  <c r="J20" i="29"/>
  <c r="J27" i="29"/>
  <c r="J30" i="29" s="1"/>
  <c r="N20" i="29"/>
  <c r="N27" i="29"/>
  <c r="R20" i="29"/>
  <c r="R27" i="29"/>
  <c r="D26" i="29"/>
  <c r="H25" i="29"/>
  <c r="H29" i="29" s="1"/>
  <c r="M30" i="29"/>
  <c r="P28" i="29"/>
  <c r="K30" i="30"/>
  <c r="O30" i="30"/>
  <c r="O28" i="30"/>
  <c r="J28" i="30"/>
  <c r="S30" i="30"/>
  <c r="S28" i="30"/>
  <c r="O24" i="30"/>
  <c r="J24" i="30"/>
  <c r="S24" i="30"/>
  <c r="N24" i="30"/>
  <c r="P24" i="30"/>
  <c r="K29" i="30"/>
  <c r="J29" i="30"/>
  <c r="O29" i="30"/>
  <c r="N29" i="30"/>
  <c r="O26" i="30"/>
  <c r="S29" i="30"/>
  <c r="R29" i="30"/>
  <c r="S26" i="30"/>
  <c r="I30" i="30"/>
  <c r="D10" i="31"/>
  <c r="T24" i="31"/>
  <c r="Q24" i="31"/>
  <c r="I29" i="31"/>
  <c r="D26" i="31"/>
  <c r="M29" i="31"/>
  <c r="H26" i="31"/>
  <c r="L29" i="31"/>
  <c r="Q29" i="31"/>
  <c r="L26" i="31"/>
  <c r="P29" i="31"/>
  <c r="U29" i="31"/>
  <c r="P26" i="31"/>
  <c r="T29" i="31"/>
  <c r="Y29" i="31"/>
  <c r="T26" i="31"/>
  <c r="X29" i="31"/>
  <c r="Q26" i="31"/>
  <c r="I28" i="31"/>
  <c r="Y28" i="31"/>
  <c r="S30" i="31"/>
  <c r="I30" i="32"/>
  <c r="D28" i="32"/>
  <c r="M30" i="32"/>
  <c r="H28" i="32"/>
  <c r="Q30" i="32"/>
  <c r="L28" i="32"/>
  <c r="U30" i="32"/>
  <c r="P28" i="32"/>
  <c r="Y30" i="32"/>
  <c r="Y28" i="32"/>
  <c r="T28" i="32"/>
  <c r="N30" i="33"/>
  <c r="N28" i="33"/>
  <c r="I28" i="33"/>
  <c r="P24" i="33"/>
  <c r="K24" i="33"/>
  <c r="I20" i="33"/>
  <c r="M20" i="33"/>
  <c r="Q20" i="33"/>
  <c r="I28" i="34"/>
  <c r="N30" i="34"/>
  <c r="N28" i="34"/>
  <c r="M28" i="34"/>
  <c r="R30" i="34"/>
  <c r="R28" i="34"/>
  <c r="I24" i="34"/>
  <c r="N24" i="34"/>
  <c r="M24" i="34"/>
  <c r="R24" i="34"/>
  <c r="H20" i="34"/>
  <c r="L20" i="38"/>
  <c r="P20" i="38"/>
  <c r="L20" i="40"/>
  <c r="O28" i="40"/>
  <c r="T30" i="40"/>
  <c r="D10" i="26"/>
  <c r="O26" i="27"/>
  <c r="K26" i="29"/>
  <c r="K26" i="30"/>
  <c r="D10" i="32"/>
  <c r="P24" i="32"/>
  <c r="T24" i="32"/>
  <c r="X24" i="32"/>
  <c r="H26" i="32"/>
  <c r="L26" i="32"/>
  <c r="P26" i="32"/>
  <c r="T26" i="32"/>
  <c r="X26" i="32"/>
  <c r="Q28" i="34"/>
  <c r="L28" i="34"/>
  <c r="D26" i="34"/>
  <c r="O26" i="34"/>
  <c r="D28" i="34"/>
  <c r="Q30" i="34"/>
  <c r="J28" i="35"/>
  <c r="O30" i="35"/>
  <c r="N28" i="35"/>
  <c r="S30" i="35"/>
  <c r="W28" i="35"/>
  <c r="R28" i="35"/>
  <c r="W30" i="35"/>
  <c r="W24" i="35"/>
  <c r="R24" i="35"/>
  <c r="K10" i="35"/>
  <c r="O10" i="35"/>
  <c r="S10" i="35"/>
  <c r="W10" i="35"/>
  <c r="D10" i="35"/>
  <c r="K24" i="35"/>
  <c r="S24" i="35"/>
  <c r="N30" i="35"/>
  <c r="I10" i="36"/>
  <c r="M10" i="36"/>
  <c r="Q10" i="36"/>
  <c r="U10" i="36"/>
  <c r="D20" i="36"/>
  <c r="D27" i="36"/>
  <c r="H21" i="36"/>
  <c r="R30" i="36"/>
  <c r="X28" i="37"/>
  <c r="S28" i="37"/>
  <c r="Y24" i="37"/>
  <c r="T24" i="37"/>
  <c r="I10" i="37"/>
  <c r="M10" i="37"/>
  <c r="Q10" i="37"/>
  <c r="U10" i="37"/>
  <c r="Y10" i="37"/>
  <c r="I24" i="37"/>
  <c r="Q24" i="37"/>
  <c r="N24" i="37"/>
  <c r="H26" i="37"/>
  <c r="H29" i="37"/>
  <c r="J27" i="37"/>
  <c r="J30" i="37" s="1"/>
  <c r="Z27" i="37"/>
  <c r="P30" i="37"/>
  <c r="N24" i="38"/>
  <c r="I24" i="38"/>
  <c r="R24" i="38"/>
  <c r="M24" i="38"/>
  <c r="L27" i="38"/>
  <c r="L30" i="38" s="1"/>
  <c r="X28" i="39"/>
  <c r="S28" i="39"/>
  <c r="Y24" i="39"/>
  <c r="T24" i="39"/>
  <c r="I10" i="39"/>
  <c r="M10" i="39"/>
  <c r="Q10" i="39"/>
  <c r="U10" i="39"/>
  <c r="Y10" i="39"/>
  <c r="I24" i="39"/>
  <c r="Q24" i="39"/>
  <c r="N24" i="39"/>
  <c r="H26" i="39"/>
  <c r="H29" i="39"/>
  <c r="J27" i="39"/>
  <c r="Z27" i="39"/>
  <c r="P30" i="39"/>
  <c r="S30" i="40"/>
  <c r="N28" i="40"/>
  <c r="W28" i="40"/>
  <c r="W30" i="40"/>
  <c r="R28" i="40"/>
  <c r="D23" i="40"/>
  <c r="D24" i="40" s="1"/>
  <c r="H5" i="40"/>
  <c r="H23" i="40" s="1"/>
  <c r="P29" i="40"/>
  <c r="K26" i="40"/>
  <c r="O29" i="40"/>
  <c r="T29" i="40"/>
  <c r="O26" i="40"/>
  <c r="S29" i="40"/>
  <c r="X29" i="40"/>
  <c r="S26" i="40"/>
  <c r="L26" i="40"/>
  <c r="I30" i="40"/>
  <c r="D28" i="40"/>
  <c r="Y30" i="40"/>
  <c r="Y28" i="40"/>
  <c r="T28" i="40"/>
  <c r="I30" i="41"/>
  <c r="Q30" i="41"/>
  <c r="Y30" i="41"/>
  <c r="Y28" i="41"/>
  <c r="X24" i="41"/>
  <c r="S24" i="41"/>
  <c r="H6" i="41"/>
  <c r="H23" i="41" s="1"/>
  <c r="H24" i="41" s="1"/>
  <c r="D23" i="41"/>
  <c r="K10" i="41"/>
  <c r="O10" i="41"/>
  <c r="S10" i="41"/>
  <c r="W10" i="41"/>
  <c r="AA10" i="41"/>
  <c r="R30" i="41"/>
  <c r="AA30" i="41"/>
  <c r="AA28" i="41"/>
  <c r="I24" i="42"/>
  <c r="N24" i="42"/>
  <c r="M24" i="42"/>
  <c r="R24" i="42"/>
  <c r="Q24" i="42"/>
  <c r="V24" i="42"/>
  <c r="U24" i="42"/>
  <c r="Z24" i="42"/>
  <c r="J10" i="42"/>
  <c r="N10" i="42"/>
  <c r="R10" i="42"/>
  <c r="V10" i="42"/>
  <c r="Z10" i="42"/>
  <c r="O24" i="43"/>
  <c r="T24" i="43"/>
  <c r="H20" i="43"/>
  <c r="T20" i="43"/>
  <c r="X20" i="43"/>
  <c r="D27" i="23"/>
  <c r="D28" i="23" s="1"/>
  <c r="D27" i="24"/>
  <c r="D28" i="24" s="1"/>
  <c r="D27" i="25"/>
  <c r="H5" i="27"/>
  <c r="H23" i="27" s="1"/>
  <c r="H24" i="27" s="1"/>
  <c r="H9" i="27"/>
  <c r="P26" i="27"/>
  <c r="H5" i="28"/>
  <c r="H23" i="28" s="1"/>
  <c r="D27" i="28"/>
  <c r="H5" i="29"/>
  <c r="H23" i="29" s="1"/>
  <c r="H24" i="29" s="1"/>
  <c r="H9" i="29"/>
  <c r="L26" i="29"/>
  <c r="H5" i="30"/>
  <c r="H23" i="30" s="1"/>
  <c r="H24" i="30" s="1"/>
  <c r="H9" i="30"/>
  <c r="L26" i="30"/>
  <c r="D27" i="31"/>
  <c r="D28" i="31" s="1"/>
  <c r="H4" i="32"/>
  <c r="H27" i="32" s="1"/>
  <c r="H30" i="32" s="1"/>
  <c r="H5" i="32"/>
  <c r="H23" i="32" s="1"/>
  <c r="H24" i="32" s="1"/>
  <c r="I26" i="32"/>
  <c r="H5" i="33"/>
  <c r="H23" i="33" s="1"/>
  <c r="H24" i="33" s="1"/>
  <c r="H9" i="33"/>
  <c r="D27" i="33"/>
  <c r="D28" i="33" s="1"/>
  <c r="J24" i="34"/>
  <c r="J26" i="34"/>
  <c r="H4" i="35"/>
  <c r="H27" i="35" s="1"/>
  <c r="H5" i="35"/>
  <c r="H23" i="35" s="1"/>
  <c r="H24" i="35" s="1"/>
  <c r="D24" i="35"/>
  <c r="L29" i="35"/>
  <c r="K29" i="35"/>
  <c r="P29" i="35"/>
  <c r="K26" i="35"/>
  <c r="O29" i="35"/>
  <c r="T29" i="35"/>
  <c r="O26" i="35"/>
  <c r="S29" i="35"/>
  <c r="X29" i="35"/>
  <c r="S26" i="35"/>
  <c r="W29" i="35"/>
  <c r="L28" i="35"/>
  <c r="R30" i="35"/>
  <c r="J24" i="36"/>
  <c r="S24" i="36"/>
  <c r="N24" i="36"/>
  <c r="W24" i="36"/>
  <c r="R24" i="36"/>
  <c r="J10" i="36"/>
  <c r="N10" i="36"/>
  <c r="R10" i="36"/>
  <c r="V10" i="36"/>
  <c r="L29" i="36"/>
  <c r="K29" i="36"/>
  <c r="P29" i="36"/>
  <c r="O29" i="36"/>
  <c r="T29" i="36"/>
  <c r="S29" i="36"/>
  <c r="T26" i="36"/>
  <c r="V30" i="36"/>
  <c r="V28" i="36"/>
  <c r="Q30" i="36"/>
  <c r="H28" i="37"/>
  <c r="L28" i="37"/>
  <c r="P28" i="37"/>
  <c r="U30" i="37"/>
  <c r="Y28" i="37"/>
  <c r="T28" i="37"/>
  <c r="Y30" i="37"/>
  <c r="K30" i="37"/>
  <c r="O30" i="37"/>
  <c r="S30" i="37"/>
  <c r="W30" i="37"/>
  <c r="W28" i="37"/>
  <c r="N27" i="37"/>
  <c r="T30" i="37"/>
  <c r="N28" i="38"/>
  <c r="I28" i="38"/>
  <c r="R28" i="38"/>
  <c r="M28" i="38"/>
  <c r="K23" i="38"/>
  <c r="O23" i="38"/>
  <c r="K10" i="38"/>
  <c r="O10" i="38"/>
  <c r="I30" i="38"/>
  <c r="M30" i="38"/>
  <c r="Q30" i="38"/>
  <c r="Q28" i="38"/>
  <c r="L29" i="38"/>
  <c r="K29" i="38"/>
  <c r="P29" i="38"/>
  <c r="K26" i="38"/>
  <c r="O29" i="38"/>
  <c r="L26" i="38"/>
  <c r="P27" i="38"/>
  <c r="O30" i="38" s="1"/>
  <c r="R30" i="38"/>
  <c r="H28" i="39"/>
  <c r="L28" i="39"/>
  <c r="Q30" i="39"/>
  <c r="P28" i="39"/>
  <c r="U30" i="39"/>
  <c r="Y28" i="39"/>
  <c r="T28" i="39"/>
  <c r="Y30" i="39"/>
  <c r="N27" i="39"/>
  <c r="T30" i="39"/>
  <c r="D27" i="40"/>
  <c r="H4" i="40"/>
  <c r="H27" i="40" s="1"/>
  <c r="H30" i="40" s="1"/>
  <c r="K28" i="40"/>
  <c r="P30" i="40"/>
  <c r="S28" i="40"/>
  <c r="X30" i="40"/>
  <c r="X28" i="40"/>
  <c r="S24" i="40"/>
  <c r="T24" i="40"/>
  <c r="P26" i="40"/>
  <c r="W29" i="40"/>
  <c r="D10" i="41"/>
  <c r="P10" i="41"/>
  <c r="X10" i="41"/>
  <c r="K20" i="41"/>
  <c r="O20" i="41"/>
  <c r="O27" i="41"/>
  <c r="S20" i="41"/>
  <c r="W20" i="41"/>
  <c r="W27" i="41"/>
  <c r="AA20" i="41"/>
  <c r="S27" i="41"/>
  <c r="M30" i="41"/>
  <c r="I28" i="42"/>
  <c r="N30" i="42"/>
  <c r="M28" i="42"/>
  <c r="R30" i="42"/>
  <c r="Q28" i="42"/>
  <c r="V30" i="42"/>
  <c r="V28" i="42"/>
  <c r="U28" i="42"/>
  <c r="Z30" i="42"/>
  <c r="Z28" i="42"/>
  <c r="J20" i="42"/>
  <c r="N20" i="42"/>
  <c r="R20" i="42"/>
  <c r="V20" i="42"/>
  <c r="Z20" i="42"/>
  <c r="K28" i="43"/>
  <c r="P30" i="43"/>
  <c r="O28" i="43"/>
  <c r="T30" i="43"/>
  <c r="T28" i="43"/>
  <c r="I28" i="44"/>
  <c r="N30" i="44"/>
  <c r="N28" i="44"/>
  <c r="M28" i="44"/>
  <c r="R30" i="44"/>
  <c r="R28" i="44"/>
  <c r="Q28" i="44"/>
  <c r="V30" i="44"/>
  <c r="V28" i="44"/>
  <c r="P30" i="45"/>
  <c r="K28" i="45"/>
  <c r="J26" i="32"/>
  <c r="N26" i="32"/>
  <c r="R26" i="32"/>
  <c r="W29" i="32"/>
  <c r="I24" i="33"/>
  <c r="K26" i="33"/>
  <c r="O26" i="33"/>
  <c r="K26" i="34"/>
  <c r="K28" i="34"/>
  <c r="M30" i="34"/>
  <c r="M30" i="35"/>
  <c r="Q30" i="35"/>
  <c r="U30" i="35"/>
  <c r="Y30" i="35"/>
  <c r="Y28" i="35"/>
  <c r="X24" i="35"/>
  <c r="P28" i="35"/>
  <c r="H27" i="36"/>
  <c r="H30" i="36" s="1"/>
  <c r="L30" i="36"/>
  <c r="P30" i="36"/>
  <c r="T30" i="36"/>
  <c r="T28" i="36"/>
  <c r="D23" i="36"/>
  <c r="H5" i="36"/>
  <c r="H23" i="36" s="1"/>
  <c r="K24" i="36"/>
  <c r="T24" i="36"/>
  <c r="O24" i="36"/>
  <c r="H26" i="36"/>
  <c r="L26" i="36"/>
  <c r="K26" i="36"/>
  <c r="U30" i="36"/>
  <c r="H20" i="37"/>
  <c r="M24" i="37"/>
  <c r="U24" i="37"/>
  <c r="V24" i="37"/>
  <c r="J29" i="37"/>
  <c r="I29" i="37"/>
  <c r="N29" i="37"/>
  <c r="I26" i="37"/>
  <c r="M29" i="37"/>
  <c r="R29" i="37"/>
  <c r="M26" i="37"/>
  <c r="Q29" i="37"/>
  <c r="V29" i="37"/>
  <c r="Q26" i="37"/>
  <c r="U29" i="37"/>
  <c r="Z29" i="37"/>
  <c r="U26" i="37"/>
  <c r="Y29" i="37"/>
  <c r="V26" i="37"/>
  <c r="R27" i="37"/>
  <c r="N28" i="37"/>
  <c r="X30" i="37"/>
  <c r="O28" i="38"/>
  <c r="J28" i="38"/>
  <c r="D23" i="38"/>
  <c r="D24" i="38" s="1"/>
  <c r="H5" i="38"/>
  <c r="H23" i="38" s="1"/>
  <c r="H24" i="38" s="1"/>
  <c r="P26" i="38"/>
  <c r="H20" i="39"/>
  <c r="M24" i="39"/>
  <c r="U24" i="39"/>
  <c r="V24" i="39"/>
  <c r="J29" i="39"/>
  <c r="I29" i="39"/>
  <c r="N29" i="39"/>
  <c r="I26" i="39"/>
  <c r="M29" i="39"/>
  <c r="R29" i="39"/>
  <c r="M26" i="39"/>
  <c r="Q29" i="39"/>
  <c r="V29" i="39"/>
  <c r="Q26" i="39"/>
  <c r="U29" i="39"/>
  <c r="Z29" i="39"/>
  <c r="U26" i="39"/>
  <c r="Y29" i="39"/>
  <c r="V26" i="39"/>
  <c r="R27" i="39"/>
  <c r="X30" i="39"/>
  <c r="M30" i="40"/>
  <c r="Q30" i="40"/>
  <c r="L28" i="40"/>
  <c r="U30" i="40"/>
  <c r="I24" i="40"/>
  <c r="M24" i="40"/>
  <c r="V24" i="40"/>
  <c r="Q24" i="40"/>
  <c r="Z24" i="40"/>
  <c r="U24" i="40"/>
  <c r="X24" i="40"/>
  <c r="T26" i="40"/>
  <c r="N30" i="40"/>
  <c r="I28" i="40"/>
  <c r="J28" i="40"/>
  <c r="J30" i="40"/>
  <c r="U24" i="41"/>
  <c r="Z24" i="41"/>
  <c r="D20" i="41"/>
  <c r="D27" i="41"/>
  <c r="D28" i="41" s="1"/>
  <c r="H21" i="41"/>
  <c r="P20" i="41"/>
  <c r="X20" i="41"/>
  <c r="H26" i="41"/>
  <c r="K27" i="41"/>
  <c r="V28" i="41"/>
  <c r="U30" i="41"/>
  <c r="K20" i="42"/>
  <c r="O30" i="42"/>
  <c r="O28" i="42"/>
  <c r="J28" i="42"/>
  <c r="S20" i="42"/>
  <c r="W30" i="42"/>
  <c r="W28" i="42"/>
  <c r="R28" i="42"/>
  <c r="N20" i="47"/>
  <c r="R20" i="47"/>
  <c r="Q28" i="47"/>
  <c r="V30" i="47"/>
  <c r="V28" i="47"/>
  <c r="U28" i="47"/>
  <c r="Z30" i="47"/>
  <c r="Z28" i="47"/>
  <c r="K26" i="32"/>
  <c r="O26" i="32"/>
  <c r="S26" i="32"/>
  <c r="P26" i="33"/>
  <c r="L24" i="34"/>
  <c r="J29" i="34"/>
  <c r="I29" i="34"/>
  <c r="N29" i="34"/>
  <c r="I26" i="34"/>
  <c r="M29" i="34"/>
  <c r="R29" i="34"/>
  <c r="M26" i="34"/>
  <c r="Q29" i="34"/>
  <c r="N26" i="34"/>
  <c r="P30" i="34"/>
  <c r="V28" i="35"/>
  <c r="Q28" i="35"/>
  <c r="Z28" i="35"/>
  <c r="U28" i="35"/>
  <c r="Q24" i="35"/>
  <c r="I30" i="35"/>
  <c r="D28" i="35"/>
  <c r="Z30" i="35"/>
  <c r="D28" i="36"/>
  <c r="D24" i="36"/>
  <c r="H24" i="36"/>
  <c r="D10" i="36"/>
  <c r="H9" i="36"/>
  <c r="L10" i="36"/>
  <c r="P10" i="36"/>
  <c r="T10" i="36"/>
  <c r="K20" i="36"/>
  <c r="K27" i="36"/>
  <c r="K30" i="36" s="1"/>
  <c r="O20" i="36"/>
  <c r="O27" i="36"/>
  <c r="O28" i="36" s="1"/>
  <c r="S20" i="36"/>
  <c r="S27" i="36"/>
  <c r="W20" i="36"/>
  <c r="W27" i="36"/>
  <c r="U24" i="36"/>
  <c r="O26" i="36"/>
  <c r="N30" i="36"/>
  <c r="M28" i="36"/>
  <c r="I30" i="36"/>
  <c r="H23" i="37"/>
  <c r="H24" i="37" s="1"/>
  <c r="X24" i="37"/>
  <c r="S24" i="37"/>
  <c r="Z24" i="37"/>
  <c r="J26" i="37"/>
  <c r="Z26" i="37"/>
  <c r="D27" i="38"/>
  <c r="D28" i="38" s="1"/>
  <c r="H4" i="38"/>
  <c r="H27" i="38" s="1"/>
  <c r="H30" i="38" s="1"/>
  <c r="K24" i="38"/>
  <c r="P24" i="38"/>
  <c r="K30" i="39"/>
  <c r="O30" i="39"/>
  <c r="S30" i="39"/>
  <c r="W30" i="39"/>
  <c r="W28" i="39"/>
  <c r="H23" i="39"/>
  <c r="H24" i="39" s="1"/>
  <c r="X24" i="39"/>
  <c r="S24" i="39"/>
  <c r="Z24" i="39"/>
  <c r="J26" i="39"/>
  <c r="Z26" i="39"/>
  <c r="R28" i="39"/>
  <c r="R30" i="40"/>
  <c r="M28" i="40"/>
  <c r="V30" i="40"/>
  <c r="V28" i="40"/>
  <c r="Q28" i="40"/>
  <c r="W24" i="40"/>
  <c r="R24" i="40"/>
  <c r="K10" i="40"/>
  <c r="O10" i="40"/>
  <c r="S10" i="40"/>
  <c r="W10" i="40"/>
  <c r="D10" i="40"/>
  <c r="T20" i="40"/>
  <c r="K24" i="40"/>
  <c r="K29" i="40"/>
  <c r="H26" i="40"/>
  <c r="X26" i="40"/>
  <c r="P28" i="40"/>
  <c r="AA24" i="41"/>
  <c r="V24" i="41"/>
  <c r="J10" i="41"/>
  <c r="N10" i="41"/>
  <c r="R10" i="41"/>
  <c r="V10" i="41"/>
  <c r="Z10" i="41"/>
  <c r="I29" i="41"/>
  <c r="D26" i="41"/>
  <c r="Q29" i="41"/>
  <c r="L26" i="41"/>
  <c r="Y26" i="41"/>
  <c r="Y29" i="41"/>
  <c r="T26" i="41"/>
  <c r="Z30" i="41"/>
  <c r="K28" i="48"/>
  <c r="P30" i="48"/>
  <c r="K10" i="49"/>
  <c r="S10" i="49"/>
  <c r="W10" i="49"/>
  <c r="P26" i="36"/>
  <c r="D26" i="37"/>
  <c r="D27" i="37"/>
  <c r="D28" i="37" s="1"/>
  <c r="I26" i="38"/>
  <c r="D26" i="39"/>
  <c r="D27" i="39"/>
  <c r="D28" i="39" s="1"/>
  <c r="I26" i="40"/>
  <c r="Q26" i="40"/>
  <c r="U26" i="40"/>
  <c r="Y26" i="40"/>
  <c r="I29" i="40"/>
  <c r="D24" i="41"/>
  <c r="L24" i="41"/>
  <c r="P24" i="41"/>
  <c r="T24" i="41"/>
  <c r="R24" i="41"/>
  <c r="I26" i="41"/>
  <c r="M26" i="41"/>
  <c r="Q26" i="41"/>
  <c r="I28" i="41"/>
  <c r="Q28" i="41"/>
  <c r="J26" i="42"/>
  <c r="R26" i="42"/>
  <c r="O29" i="42"/>
  <c r="W29" i="42"/>
  <c r="H4" i="43"/>
  <c r="H27" i="43" s="1"/>
  <c r="H5" i="43"/>
  <c r="H23" i="43" s="1"/>
  <c r="H24" i="43" s="1"/>
  <c r="D24" i="43"/>
  <c r="H23" i="44"/>
  <c r="V20" i="44"/>
  <c r="S30" i="44"/>
  <c r="S28" i="44"/>
  <c r="I24" i="44"/>
  <c r="N24" i="44"/>
  <c r="R30" i="45"/>
  <c r="R28" i="45"/>
  <c r="I20" i="45"/>
  <c r="M20" i="45"/>
  <c r="Q20" i="45"/>
  <c r="U20" i="45"/>
  <c r="T24" i="45"/>
  <c r="O24" i="45"/>
  <c r="J26" i="45"/>
  <c r="N26" i="45"/>
  <c r="I28" i="45"/>
  <c r="D27" i="46"/>
  <c r="H4" i="46"/>
  <c r="H27" i="46" s="1"/>
  <c r="H30" i="46" s="1"/>
  <c r="P24" i="46"/>
  <c r="L29" i="46"/>
  <c r="K29" i="46"/>
  <c r="P29" i="46"/>
  <c r="K26" i="46"/>
  <c r="O29" i="46"/>
  <c r="T29" i="46"/>
  <c r="O26" i="46"/>
  <c r="S29" i="46"/>
  <c r="X29" i="46"/>
  <c r="S26" i="46"/>
  <c r="W29" i="46"/>
  <c r="L26" i="46"/>
  <c r="S28" i="46"/>
  <c r="X30" i="46"/>
  <c r="I30" i="47"/>
  <c r="H28" i="47"/>
  <c r="M30" i="47"/>
  <c r="L28" i="47"/>
  <c r="P28" i="47"/>
  <c r="U30" i="47"/>
  <c r="Y28" i="47"/>
  <c r="T28" i="47"/>
  <c r="Y30" i="47"/>
  <c r="J20" i="47"/>
  <c r="Z20" i="47"/>
  <c r="K30" i="47"/>
  <c r="O30" i="47"/>
  <c r="S30" i="47"/>
  <c r="W30" i="47"/>
  <c r="W28" i="47"/>
  <c r="N27" i="47"/>
  <c r="J28" i="47"/>
  <c r="T30" i="47"/>
  <c r="R28" i="48"/>
  <c r="M28" i="48"/>
  <c r="V28" i="48"/>
  <c r="Q28" i="48"/>
  <c r="O28" i="48"/>
  <c r="T30" i="48"/>
  <c r="T28" i="48"/>
  <c r="V30" i="48"/>
  <c r="I30" i="49"/>
  <c r="H28" i="49"/>
  <c r="M30" i="49"/>
  <c r="L28" i="49"/>
  <c r="Q30" i="49"/>
  <c r="P28" i="49"/>
  <c r="U30" i="49"/>
  <c r="U28" i="49"/>
  <c r="H24" i="49"/>
  <c r="P24" i="49"/>
  <c r="U24" i="49"/>
  <c r="D10" i="49"/>
  <c r="H9" i="49"/>
  <c r="L10" i="49"/>
  <c r="P10" i="49"/>
  <c r="T10" i="49"/>
  <c r="K20" i="49"/>
  <c r="K27" i="49"/>
  <c r="K30" i="49" s="1"/>
  <c r="O20" i="49"/>
  <c r="O27" i="49"/>
  <c r="S20" i="49"/>
  <c r="S27" i="49"/>
  <c r="W20" i="49"/>
  <c r="I28" i="50"/>
  <c r="N30" i="50"/>
  <c r="M28" i="50"/>
  <c r="R30" i="50"/>
  <c r="R28" i="50"/>
  <c r="Q28" i="50"/>
  <c r="V30" i="50"/>
  <c r="V28" i="50"/>
  <c r="M24" i="50"/>
  <c r="H26" i="50"/>
  <c r="H29" i="50"/>
  <c r="J30" i="51"/>
  <c r="M28" i="51"/>
  <c r="R30" i="51"/>
  <c r="Z30" i="51"/>
  <c r="Z28" i="51"/>
  <c r="J24" i="51"/>
  <c r="N24" i="51"/>
  <c r="W24" i="51"/>
  <c r="R24" i="51"/>
  <c r="K10" i="51"/>
  <c r="O10" i="51"/>
  <c r="S10" i="51"/>
  <c r="W10" i="51"/>
  <c r="D24" i="51"/>
  <c r="I30" i="52"/>
  <c r="D28" i="52"/>
  <c r="I28" i="52"/>
  <c r="Q30" i="52"/>
  <c r="L28" i="52"/>
  <c r="Q28" i="52"/>
  <c r="Y30" i="52"/>
  <c r="T28" i="52"/>
  <c r="Y28" i="52"/>
  <c r="L24" i="52"/>
  <c r="O28" i="55"/>
  <c r="T30" i="55"/>
  <c r="T28" i="55"/>
  <c r="Q26" i="36"/>
  <c r="D10" i="37"/>
  <c r="D10" i="39"/>
  <c r="J26" i="40"/>
  <c r="V26" i="40"/>
  <c r="Z26" i="40"/>
  <c r="H9" i="41"/>
  <c r="Z28" i="41"/>
  <c r="H23" i="42"/>
  <c r="H20" i="42"/>
  <c r="K26" i="42"/>
  <c r="S26" i="42"/>
  <c r="D27" i="42"/>
  <c r="K28" i="42"/>
  <c r="S28" i="42"/>
  <c r="H29" i="42"/>
  <c r="M30" i="42"/>
  <c r="U30" i="42"/>
  <c r="K10" i="43"/>
  <c r="O10" i="43"/>
  <c r="S10" i="43"/>
  <c r="W10" i="43"/>
  <c r="I30" i="43"/>
  <c r="D28" i="43"/>
  <c r="Y30" i="43"/>
  <c r="Y28" i="43"/>
  <c r="L28" i="43"/>
  <c r="K28" i="44"/>
  <c r="T28" i="44"/>
  <c r="O28" i="44"/>
  <c r="I23" i="44"/>
  <c r="D24" i="44" s="1"/>
  <c r="M23" i="44"/>
  <c r="Q23" i="44"/>
  <c r="L24" i="44" s="1"/>
  <c r="U23" i="44"/>
  <c r="I10" i="44"/>
  <c r="M10" i="44"/>
  <c r="Q10" i="44"/>
  <c r="U10" i="44"/>
  <c r="J20" i="44"/>
  <c r="H20" i="44"/>
  <c r="J29" i="44"/>
  <c r="I29" i="44"/>
  <c r="N29" i="44"/>
  <c r="I26" i="44"/>
  <c r="M29" i="44"/>
  <c r="R29" i="44"/>
  <c r="M26" i="44"/>
  <c r="Q29" i="44"/>
  <c r="V29" i="44"/>
  <c r="Q26" i="44"/>
  <c r="U29" i="44"/>
  <c r="V26" i="44"/>
  <c r="D27" i="45"/>
  <c r="D28" i="45" s="1"/>
  <c r="K30" i="45"/>
  <c r="O30" i="45"/>
  <c r="J28" i="45"/>
  <c r="S30" i="45"/>
  <c r="S28" i="45"/>
  <c r="N28" i="45"/>
  <c r="D24" i="45"/>
  <c r="P24" i="45"/>
  <c r="H29" i="45"/>
  <c r="H26" i="45"/>
  <c r="M28" i="45"/>
  <c r="Q30" i="45"/>
  <c r="V24" i="46"/>
  <c r="Q24" i="46"/>
  <c r="Z24" i="46"/>
  <c r="U24" i="46"/>
  <c r="P26" i="46"/>
  <c r="X28" i="46"/>
  <c r="N30" i="46"/>
  <c r="H20" i="47"/>
  <c r="M24" i="47"/>
  <c r="U24" i="47"/>
  <c r="J29" i="47"/>
  <c r="I29" i="47"/>
  <c r="N29" i="47"/>
  <c r="I26" i="47"/>
  <c r="M29" i="47"/>
  <c r="R29" i="47"/>
  <c r="M26" i="47"/>
  <c r="Q29" i="47"/>
  <c r="V29" i="47"/>
  <c r="Q26" i="47"/>
  <c r="U29" i="47"/>
  <c r="Z29" i="47"/>
  <c r="U26" i="47"/>
  <c r="Y29" i="47"/>
  <c r="V26" i="47"/>
  <c r="R27" i="47"/>
  <c r="N28" i="47"/>
  <c r="K23" i="48"/>
  <c r="O23" i="48"/>
  <c r="J24" i="48" s="1"/>
  <c r="S23" i="48"/>
  <c r="K10" i="48"/>
  <c r="O10" i="48"/>
  <c r="S10" i="48"/>
  <c r="D10" i="48"/>
  <c r="I24" i="49"/>
  <c r="M24" i="49"/>
  <c r="V24" i="49"/>
  <c r="Q24" i="49"/>
  <c r="I10" i="49"/>
  <c r="M10" i="49"/>
  <c r="Q10" i="49"/>
  <c r="U10" i="49"/>
  <c r="D20" i="49"/>
  <c r="D27" i="49"/>
  <c r="D28" i="49" s="1"/>
  <c r="H21" i="49"/>
  <c r="J30" i="49"/>
  <c r="O30" i="50"/>
  <c r="J28" i="50"/>
  <c r="S30" i="50"/>
  <c r="S28" i="50"/>
  <c r="N28" i="50"/>
  <c r="I24" i="50"/>
  <c r="J28" i="51"/>
  <c r="N28" i="51"/>
  <c r="W28" i="51"/>
  <c r="R28" i="51"/>
  <c r="O24" i="51"/>
  <c r="I28" i="53"/>
  <c r="N30" i="53"/>
  <c r="N28" i="53"/>
  <c r="M30" i="53"/>
  <c r="Q28" i="53"/>
  <c r="V30" i="53"/>
  <c r="V28" i="53"/>
  <c r="U30" i="53"/>
  <c r="I24" i="53"/>
  <c r="N24" i="53"/>
  <c r="Q24" i="53"/>
  <c r="V24" i="53"/>
  <c r="J10" i="53"/>
  <c r="R10" i="53"/>
  <c r="Z10" i="53"/>
  <c r="M10" i="54"/>
  <c r="U10" i="54"/>
  <c r="L24" i="55"/>
  <c r="J20" i="56"/>
  <c r="N20" i="56"/>
  <c r="R20" i="56"/>
  <c r="V20" i="56"/>
  <c r="Z20" i="56"/>
  <c r="H27" i="41"/>
  <c r="H30" i="41" s="1"/>
  <c r="L27" i="41"/>
  <c r="L30" i="41" s="1"/>
  <c r="P27" i="41"/>
  <c r="T27" i="41"/>
  <c r="T28" i="41" s="1"/>
  <c r="X27" i="41"/>
  <c r="I10" i="41"/>
  <c r="M10" i="41"/>
  <c r="Q10" i="41"/>
  <c r="U10" i="41"/>
  <c r="Y10" i="41"/>
  <c r="H29" i="41"/>
  <c r="L29" i="41"/>
  <c r="K29" i="41"/>
  <c r="P29" i="41"/>
  <c r="O29" i="41"/>
  <c r="T29" i="41"/>
  <c r="S29" i="41"/>
  <c r="X29" i="41"/>
  <c r="W29" i="41"/>
  <c r="O26" i="41"/>
  <c r="M28" i="41"/>
  <c r="U28" i="41"/>
  <c r="H24" i="42"/>
  <c r="Y24" i="42"/>
  <c r="T24" i="42"/>
  <c r="I10" i="42"/>
  <c r="M10" i="42"/>
  <c r="Q10" i="42"/>
  <c r="U10" i="42"/>
  <c r="Y10" i="42"/>
  <c r="J29" i="42"/>
  <c r="I29" i="42"/>
  <c r="N29" i="42"/>
  <c r="I26" i="42"/>
  <c r="M29" i="42"/>
  <c r="R29" i="42"/>
  <c r="M26" i="42"/>
  <c r="Q29" i="42"/>
  <c r="V29" i="42"/>
  <c r="Q26" i="42"/>
  <c r="U29" i="42"/>
  <c r="Z29" i="42"/>
  <c r="U26" i="42"/>
  <c r="Y29" i="42"/>
  <c r="N26" i="42"/>
  <c r="V26" i="42"/>
  <c r="N28" i="42"/>
  <c r="X30" i="42"/>
  <c r="I28" i="43"/>
  <c r="M28" i="43"/>
  <c r="V28" i="43"/>
  <c r="Q28" i="43"/>
  <c r="Z28" i="43"/>
  <c r="U28" i="43"/>
  <c r="V24" i="43"/>
  <c r="Q24" i="43"/>
  <c r="Z24" i="43"/>
  <c r="U24" i="43"/>
  <c r="H26" i="43"/>
  <c r="P28" i="43"/>
  <c r="V30" i="43"/>
  <c r="I30" i="44"/>
  <c r="D28" i="44"/>
  <c r="H28" i="44"/>
  <c r="M30" i="44"/>
  <c r="L28" i="44"/>
  <c r="Q30" i="44"/>
  <c r="U28" i="44"/>
  <c r="P28" i="44"/>
  <c r="U30" i="44"/>
  <c r="N20" i="44"/>
  <c r="V24" i="44"/>
  <c r="J26" i="44"/>
  <c r="J28" i="44"/>
  <c r="P30" i="44"/>
  <c r="J23" i="45"/>
  <c r="N23" i="45"/>
  <c r="I24" i="45" s="1"/>
  <c r="R23" i="45"/>
  <c r="I10" i="45"/>
  <c r="M10" i="45"/>
  <c r="Q10" i="45"/>
  <c r="U10" i="45"/>
  <c r="K20" i="45"/>
  <c r="O20" i="45"/>
  <c r="S20" i="45"/>
  <c r="V28" i="46"/>
  <c r="Q28" i="46"/>
  <c r="Z28" i="46"/>
  <c r="U28" i="46"/>
  <c r="W24" i="46"/>
  <c r="R24" i="46"/>
  <c r="K10" i="46"/>
  <c r="O10" i="46"/>
  <c r="S10" i="46"/>
  <c r="W10" i="46"/>
  <c r="D10" i="46"/>
  <c r="I30" i="46"/>
  <c r="D28" i="46"/>
  <c r="M30" i="46"/>
  <c r="Q30" i="46"/>
  <c r="U30" i="46"/>
  <c r="Y30" i="46"/>
  <c r="Y28" i="46"/>
  <c r="O24" i="46"/>
  <c r="X24" i="46"/>
  <c r="T26" i="46"/>
  <c r="K28" i="46"/>
  <c r="P30" i="46"/>
  <c r="L28" i="46"/>
  <c r="R30" i="46"/>
  <c r="X24" i="47"/>
  <c r="S24" i="47"/>
  <c r="R28" i="47"/>
  <c r="K30" i="48"/>
  <c r="J28" i="48"/>
  <c r="O30" i="48"/>
  <c r="S28" i="48"/>
  <c r="N28" i="48"/>
  <c r="S30" i="48"/>
  <c r="D23" i="48"/>
  <c r="H5" i="48"/>
  <c r="H23" i="48" s="1"/>
  <c r="H24" i="48" s="1"/>
  <c r="D24" i="48"/>
  <c r="O24" i="48"/>
  <c r="L29" i="48"/>
  <c r="K29" i="48"/>
  <c r="P29" i="48"/>
  <c r="K26" i="48"/>
  <c r="O29" i="48"/>
  <c r="T29" i="48"/>
  <c r="O26" i="48"/>
  <c r="S29" i="48"/>
  <c r="L26" i="48"/>
  <c r="N30" i="48"/>
  <c r="J24" i="49"/>
  <c r="S24" i="49"/>
  <c r="N24" i="49"/>
  <c r="W24" i="49"/>
  <c r="R24" i="49"/>
  <c r="J10" i="49"/>
  <c r="N10" i="49"/>
  <c r="R10" i="49"/>
  <c r="V10" i="49"/>
  <c r="U24" i="50"/>
  <c r="P24" i="50"/>
  <c r="I10" i="50"/>
  <c r="M10" i="50"/>
  <c r="Q10" i="50"/>
  <c r="U10" i="50"/>
  <c r="H20" i="50"/>
  <c r="L30" i="50"/>
  <c r="K28" i="50"/>
  <c r="P30" i="50"/>
  <c r="T28" i="50"/>
  <c r="O28" i="50"/>
  <c r="T30" i="50"/>
  <c r="O30" i="52"/>
  <c r="W30" i="52"/>
  <c r="D10" i="52"/>
  <c r="T24" i="52"/>
  <c r="J20" i="53"/>
  <c r="R20" i="53"/>
  <c r="Z20" i="53"/>
  <c r="N10" i="54"/>
  <c r="V10" i="54"/>
  <c r="R24" i="56"/>
  <c r="Z24" i="56"/>
  <c r="N10" i="56"/>
  <c r="V10" i="56"/>
  <c r="K20" i="56"/>
  <c r="O30" i="56"/>
  <c r="J28" i="56"/>
  <c r="O28" i="56"/>
  <c r="S20" i="56"/>
  <c r="W30" i="56"/>
  <c r="R28" i="56"/>
  <c r="W28" i="56"/>
  <c r="O24" i="57"/>
  <c r="T24" i="57"/>
  <c r="L10" i="57"/>
  <c r="T10" i="57"/>
  <c r="H20" i="57"/>
  <c r="P20" i="57"/>
  <c r="X20" i="57"/>
  <c r="Y28" i="42"/>
  <c r="T28" i="42"/>
  <c r="D28" i="42"/>
  <c r="Q30" i="42"/>
  <c r="Y30" i="42"/>
  <c r="K30" i="43"/>
  <c r="J28" i="43"/>
  <c r="O30" i="43"/>
  <c r="N28" i="43"/>
  <c r="S30" i="43"/>
  <c r="W28" i="43"/>
  <c r="R28" i="43"/>
  <c r="W30" i="43"/>
  <c r="W24" i="43"/>
  <c r="R24" i="43"/>
  <c r="K24" i="43"/>
  <c r="S24" i="43"/>
  <c r="P24" i="43"/>
  <c r="L29" i="43"/>
  <c r="K29" i="43"/>
  <c r="P29" i="43"/>
  <c r="K26" i="43"/>
  <c r="O29" i="43"/>
  <c r="T29" i="43"/>
  <c r="O26" i="43"/>
  <c r="S29" i="43"/>
  <c r="X29" i="43"/>
  <c r="S26" i="43"/>
  <c r="W29" i="43"/>
  <c r="L26" i="43"/>
  <c r="S28" i="43"/>
  <c r="X30" i="43"/>
  <c r="J30" i="43"/>
  <c r="M24" i="44"/>
  <c r="H26" i="44"/>
  <c r="H29" i="44"/>
  <c r="L28" i="45"/>
  <c r="P28" i="45"/>
  <c r="J24" i="45"/>
  <c r="S24" i="45"/>
  <c r="N24" i="45"/>
  <c r="J10" i="45"/>
  <c r="N10" i="45"/>
  <c r="R10" i="45"/>
  <c r="H21" i="45"/>
  <c r="D20" i="45"/>
  <c r="L20" i="45"/>
  <c r="P20" i="45"/>
  <c r="T20" i="45"/>
  <c r="K24" i="45"/>
  <c r="J29" i="45"/>
  <c r="I29" i="45"/>
  <c r="N29" i="45"/>
  <c r="M29" i="45"/>
  <c r="I26" i="45"/>
  <c r="R29" i="45"/>
  <c r="R26" i="45"/>
  <c r="Q29" i="45"/>
  <c r="M26" i="45"/>
  <c r="T30" i="45"/>
  <c r="T28" i="45"/>
  <c r="O28" i="45"/>
  <c r="U28" i="45"/>
  <c r="I30" i="45"/>
  <c r="K30" i="46"/>
  <c r="J28" i="46"/>
  <c r="O30" i="46"/>
  <c r="N28" i="46"/>
  <c r="S30" i="46"/>
  <c r="W28" i="46"/>
  <c r="R28" i="46"/>
  <c r="W30" i="46"/>
  <c r="D23" i="46"/>
  <c r="D24" i="46" s="1"/>
  <c r="H5" i="46"/>
  <c r="H23" i="46" s="1"/>
  <c r="H24" i="46" s="1"/>
  <c r="O28" i="46"/>
  <c r="T30" i="46"/>
  <c r="V30" i="46"/>
  <c r="X28" i="47"/>
  <c r="S28" i="47"/>
  <c r="Y24" i="47"/>
  <c r="T24" i="47"/>
  <c r="I10" i="47"/>
  <c r="M10" i="47"/>
  <c r="Q10" i="47"/>
  <c r="U10" i="47"/>
  <c r="Y10" i="47"/>
  <c r="I24" i="47"/>
  <c r="Q24" i="47"/>
  <c r="N24" i="47"/>
  <c r="H26" i="47"/>
  <c r="H29" i="47"/>
  <c r="P30" i="47"/>
  <c r="D27" i="48"/>
  <c r="H4" i="48"/>
  <c r="H27" i="48" s="1"/>
  <c r="P20" i="48"/>
  <c r="I30" i="48"/>
  <c r="D28" i="48"/>
  <c r="M30" i="48"/>
  <c r="Q30" i="48"/>
  <c r="U30" i="48"/>
  <c r="U28" i="48"/>
  <c r="K24" i="48"/>
  <c r="P24" i="48"/>
  <c r="P26" i="48"/>
  <c r="P28" i="48"/>
  <c r="R30" i="48"/>
  <c r="H27" i="49"/>
  <c r="H30" i="49" s="1"/>
  <c r="L30" i="49"/>
  <c r="P30" i="49"/>
  <c r="K28" i="49"/>
  <c r="T30" i="49"/>
  <c r="T28" i="49"/>
  <c r="O28" i="49"/>
  <c r="D23" i="49"/>
  <c r="D24" i="49" s="1"/>
  <c r="H5" i="49"/>
  <c r="H23" i="49" s="1"/>
  <c r="T24" i="49"/>
  <c r="O24" i="49"/>
  <c r="R30" i="49"/>
  <c r="I30" i="50"/>
  <c r="D28" i="50"/>
  <c r="H28" i="50"/>
  <c r="M30" i="50"/>
  <c r="L28" i="50"/>
  <c r="Q30" i="50"/>
  <c r="U28" i="50"/>
  <c r="P28" i="50"/>
  <c r="U30" i="50"/>
  <c r="Q24" i="50"/>
  <c r="V24" i="51"/>
  <c r="Q24" i="51"/>
  <c r="Z24" i="51"/>
  <c r="U24" i="51"/>
  <c r="K24" i="51"/>
  <c r="S24" i="51"/>
  <c r="L30" i="52"/>
  <c r="K30" i="52"/>
  <c r="K28" i="52"/>
  <c r="P30" i="52"/>
  <c r="O28" i="52"/>
  <c r="T30" i="52"/>
  <c r="S30" i="52"/>
  <c r="S28" i="52"/>
  <c r="X30" i="52"/>
  <c r="X28" i="52"/>
  <c r="K24" i="52"/>
  <c r="P24" i="52"/>
  <c r="S24" i="52"/>
  <c r="X24" i="52"/>
  <c r="L10" i="52"/>
  <c r="P10" i="52"/>
  <c r="T10" i="52"/>
  <c r="X10" i="52"/>
  <c r="H20" i="52"/>
  <c r="L20" i="52"/>
  <c r="P20" i="52"/>
  <c r="T20" i="52"/>
  <c r="X20" i="52"/>
  <c r="O24" i="54"/>
  <c r="T24" i="54"/>
  <c r="O24" i="55"/>
  <c r="T24" i="55"/>
  <c r="L10" i="55"/>
  <c r="T10" i="55"/>
  <c r="L20" i="55"/>
  <c r="T20" i="55"/>
  <c r="J30" i="56"/>
  <c r="I30" i="56"/>
  <c r="I28" i="56"/>
  <c r="N30" i="56"/>
  <c r="M28" i="56"/>
  <c r="R30" i="56"/>
  <c r="Q30" i="56"/>
  <c r="Q28" i="56"/>
  <c r="V30" i="56"/>
  <c r="V28" i="56"/>
  <c r="U28" i="56"/>
  <c r="Z30" i="56"/>
  <c r="Z28" i="56"/>
  <c r="Y30" i="56"/>
  <c r="K28" i="57"/>
  <c r="P30" i="57"/>
  <c r="P28" i="57"/>
  <c r="S28" i="57"/>
  <c r="X30" i="57"/>
  <c r="X28" i="57"/>
  <c r="I30" i="57"/>
  <c r="D28" i="57"/>
  <c r="I28" i="57"/>
  <c r="Q30" i="57"/>
  <c r="L28" i="57"/>
  <c r="Q28" i="57"/>
  <c r="Y30" i="57"/>
  <c r="T28" i="57"/>
  <c r="Y28" i="57"/>
  <c r="K26" i="49"/>
  <c r="O26" i="49"/>
  <c r="I28" i="49"/>
  <c r="M28" i="49"/>
  <c r="Q28" i="49"/>
  <c r="N24" i="50"/>
  <c r="R24" i="50"/>
  <c r="V24" i="50"/>
  <c r="J26" i="50"/>
  <c r="N26" i="50"/>
  <c r="R26" i="50"/>
  <c r="V26" i="50"/>
  <c r="D10" i="51"/>
  <c r="P24" i="51"/>
  <c r="T24" i="51"/>
  <c r="X24" i="51"/>
  <c r="N30" i="51"/>
  <c r="Q28" i="51"/>
  <c r="V30" i="51"/>
  <c r="O29" i="51"/>
  <c r="P29" i="52"/>
  <c r="K26" i="52"/>
  <c r="T29" i="52"/>
  <c r="O26" i="52"/>
  <c r="X29" i="52"/>
  <c r="S26" i="52"/>
  <c r="L10" i="53"/>
  <c r="P10" i="53"/>
  <c r="T10" i="53"/>
  <c r="X10" i="53"/>
  <c r="D27" i="53"/>
  <c r="O30" i="53"/>
  <c r="W30" i="53"/>
  <c r="K28" i="53"/>
  <c r="S28" i="53"/>
  <c r="D27" i="54"/>
  <c r="H4" i="54"/>
  <c r="H27" i="54" s="1"/>
  <c r="H30" i="54" s="1"/>
  <c r="L10" i="54"/>
  <c r="P10" i="54"/>
  <c r="T10" i="54"/>
  <c r="M26" i="54"/>
  <c r="K30" i="54"/>
  <c r="S30" i="54"/>
  <c r="S28" i="55"/>
  <c r="N28" i="55"/>
  <c r="S24" i="55"/>
  <c r="N24" i="55"/>
  <c r="K10" i="55"/>
  <c r="O10" i="55"/>
  <c r="S10" i="55"/>
  <c r="D10" i="55"/>
  <c r="K24" i="55"/>
  <c r="P24" i="55"/>
  <c r="K28" i="55"/>
  <c r="P30" i="55"/>
  <c r="P28" i="55"/>
  <c r="J30" i="55"/>
  <c r="R30" i="55"/>
  <c r="O26" i="56"/>
  <c r="W26" i="56"/>
  <c r="W28" i="57"/>
  <c r="R28" i="57"/>
  <c r="W24" i="57"/>
  <c r="R24" i="57"/>
  <c r="K10" i="57"/>
  <c r="O10" i="57"/>
  <c r="S10" i="57"/>
  <c r="W10" i="57"/>
  <c r="D10" i="57"/>
  <c r="K24" i="57"/>
  <c r="S24" i="57"/>
  <c r="O28" i="57"/>
  <c r="T30" i="57"/>
  <c r="N30" i="58"/>
  <c r="I28" i="58"/>
  <c r="R30" i="58"/>
  <c r="M28" i="58"/>
  <c r="V28" i="58"/>
  <c r="V30" i="58"/>
  <c r="Q28" i="58"/>
  <c r="Z28" i="58"/>
  <c r="Z30" i="58"/>
  <c r="U28" i="58"/>
  <c r="O24" i="58"/>
  <c r="R24" i="58"/>
  <c r="W24" i="58"/>
  <c r="L28" i="60"/>
  <c r="Q30" i="60"/>
  <c r="I30" i="62"/>
  <c r="D28" i="62"/>
  <c r="T28" i="62"/>
  <c r="Y30" i="62"/>
  <c r="Y28" i="62"/>
  <c r="I26" i="43"/>
  <c r="D26" i="44"/>
  <c r="D27" i="44"/>
  <c r="I26" i="46"/>
  <c r="D26" i="47"/>
  <c r="D27" i="47"/>
  <c r="D28" i="47" s="1"/>
  <c r="I24" i="48"/>
  <c r="I26" i="48"/>
  <c r="P26" i="49"/>
  <c r="T26" i="49"/>
  <c r="W27" i="49"/>
  <c r="V30" i="49" s="1"/>
  <c r="V28" i="49"/>
  <c r="D26" i="50"/>
  <c r="D27" i="50"/>
  <c r="H4" i="51"/>
  <c r="H27" i="51" s="1"/>
  <c r="L27" i="51"/>
  <c r="L30" i="51" s="1"/>
  <c r="P27" i="51"/>
  <c r="T27" i="51"/>
  <c r="X27" i="51"/>
  <c r="W30" i="51" s="1"/>
  <c r="H5" i="51"/>
  <c r="H23" i="51" s="1"/>
  <c r="H24" i="51" s="1"/>
  <c r="M29" i="51"/>
  <c r="H26" i="51"/>
  <c r="Q29" i="51"/>
  <c r="L26" i="51"/>
  <c r="U29" i="51"/>
  <c r="P26" i="51"/>
  <c r="K26" i="51"/>
  <c r="L26" i="52"/>
  <c r="T26" i="52"/>
  <c r="I29" i="52"/>
  <c r="H28" i="53"/>
  <c r="L28" i="53"/>
  <c r="P28" i="53"/>
  <c r="Y28" i="53"/>
  <c r="T28" i="53"/>
  <c r="H24" i="53"/>
  <c r="L24" i="53"/>
  <c r="P24" i="53"/>
  <c r="Y24" i="53"/>
  <c r="T24" i="53"/>
  <c r="I10" i="53"/>
  <c r="M10" i="53"/>
  <c r="Q10" i="53"/>
  <c r="U10" i="53"/>
  <c r="Y10" i="53"/>
  <c r="N29" i="53"/>
  <c r="I26" i="53"/>
  <c r="R29" i="53"/>
  <c r="M26" i="53"/>
  <c r="V29" i="53"/>
  <c r="Q26" i="53"/>
  <c r="Z29" i="53"/>
  <c r="U26" i="53"/>
  <c r="N26" i="53"/>
  <c r="V26" i="53"/>
  <c r="M28" i="53"/>
  <c r="R30" i="53"/>
  <c r="U28" i="53"/>
  <c r="Z30" i="53"/>
  <c r="X30" i="53"/>
  <c r="H20" i="54"/>
  <c r="W24" i="54"/>
  <c r="N26" i="54"/>
  <c r="V26" i="54"/>
  <c r="U30" i="54"/>
  <c r="U28" i="54"/>
  <c r="T28" i="54"/>
  <c r="T30" i="54"/>
  <c r="H4" i="55"/>
  <c r="H27" i="55" s="1"/>
  <c r="H5" i="55"/>
  <c r="H23" i="55" s="1"/>
  <c r="H24" i="55" s="1"/>
  <c r="D24" i="55"/>
  <c r="I24" i="55"/>
  <c r="Q24" i="55"/>
  <c r="P29" i="55"/>
  <c r="K26" i="55"/>
  <c r="T29" i="55"/>
  <c r="O26" i="55"/>
  <c r="S29" i="55"/>
  <c r="I30" i="55"/>
  <c r="D28" i="55"/>
  <c r="I28" i="55"/>
  <c r="Q28" i="55"/>
  <c r="S30" i="55"/>
  <c r="H23" i="56"/>
  <c r="S24" i="56"/>
  <c r="J26" i="56"/>
  <c r="R26" i="56"/>
  <c r="H4" i="57"/>
  <c r="H27" i="57" s="1"/>
  <c r="H5" i="57"/>
  <c r="H23" i="57" s="1"/>
  <c r="H24" i="57" s="1"/>
  <c r="D24" i="57"/>
  <c r="L29" i="57"/>
  <c r="K29" i="57"/>
  <c r="P29" i="57"/>
  <c r="K26" i="57"/>
  <c r="O29" i="57"/>
  <c r="T29" i="57"/>
  <c r="O26" i="57"/>
  <c r="S29" i="57"/>
  <c r="X29" i="57"/>
  <c r="S26" i="57"/>
  <c r="W29" i="57"/>
  <c r="O30" i="57"/>
  <c r="K30" i="58"/>
  <c r="K28" i="58"/>
  <c r="N28" i="58"/>
  <c r="S30" i="58"/>
  <c r="S28" i="58"/>
  <c r="U26" i="41"/>
  <c r="D10" i="42"/>
  <c r="D10" i="44"/>
  <c r="D10" i="47"/>
  <c r="Q26" i="49"/>
  <c r="K29" i="49"/>
  <c r="O29" i="49"/>
  <c r="S29" i="49"/>
  <c r="D10" i="50"/>
  <c r="I29" i="50"/>
  <c r="M29" i="50"/>
  <c r="Q29" i="50"/>
  <c r="U29" i="50"/>
  <c r="I27" i="51"/>
  <c r="M27" i="51"/>
  <c r="Q27" i="51"/>
  <c r="U27" i="51"/>
  <c r="Y27" i="51"/>
  <c r="N29" i="51"/>
  <c r="I26" i="51"/>
  <c r="R29" i="51"/>
  <c r="M26" i="51"/>
  <c r="V29" i="51"/>
  <c r="Q26" i="51"/>
  <c r="Z29" i="51"/>
  <c r="U26" i="51"/>
  <c r="N26" i="51"/>
  <c r="V26" i="51"/>
  <c r="V28" i="51"/>
  <c r="K29" i="51"/>
  <c r="S29" i="51"/>
  <c r="J10" i="52"/>
  <c r="N10" i="52"/>
  <c r="R10" i="52"/>
  <c r="V10" i="52"/>
  <c r="Z10" i="52"/>
  <c r="I20" i="52"/>
  <c r="Q20" i="52"/>
  <c r="Y20" i="52"/>
  <c r="Q24" i="52"/>
  <c r="Y24" i="52"/>
  <c r="M26" i="52"/>
  <c r="U26" i="52"/>
  <c r="M28" i="52"/>
  <c r="U28" i="52"/>
  <c r="D20" i="53"/>
  <c r="R24" i="53"/>
  <c r="Z24" i="53"/>
  <c r="O26" i="53"/>
  <c r="W26" i="53"/>
  <c r="K30" i="53"/>
  <c r="S30" i="53"/>
  <c r="D28" i="53"/>
  <c r="O28" i="53"/>
  <c r="W28" i="53"/>
  <c r="Q30" i="53"/>
  <c r="Y30" i="53"/>
  <c r="N30" i="54"/>
  <c r="R30" i="54"/>
  <c r="M28" i="54"/>
  <c r="V30" i="54"/>
  <c r="V28" i="54"/>
  <c r="I20" i="54"/>
  <c r="M20" i="54"/>
  <c r="Q20" i="54"/>
  <c r="U20" i="54"/>
  <c r="P24" i="54"/>
  <c r="K26" i="54"/>
  <c r="I26" i="54"/>
  <c r="Q26" i="54"/>
  <c r="W28" i="54"/>
  <c r="O29" i="54"/>
  <c r="W29" i="54"/>
  <c r="T26" i="55"/>
  <c r="L28" i="55"/>
  <c r="V30" i="55"/>
  <c r="I23" i="56"/>
  <c r="D24" i="56" s="1"/>
  <c r="M23" i="56"/>
  <c r="Q23" i="56"/>
  <c r="L24" i="56" s="1"/>
  <c r="U23" i="56"/>
  <c r="P24" i="56" s="1"/>
  <c r="Y23" i="56"/>
  <c r="I10" i="56"/>
  <c r="Q10" i="56"/>
  <c r="V24" i="56"/>
  <c r="K26" i="56"/>
  <c r="S26" i="56"/>
  <c r="D27" i="56"/>
  <c r="D28" i="56" s="1"/>
  <c r="K28" i="56"/>
  <c r="S28" i="56"/>
  <c r="H29" i="56"/>
  <c r="M30" i="56"/>
  <c r="U30" i="56"/>
  <c r="P24" i="57"/>
  <c r="X24" i="57"/>
  <c r="L26" i="57"/>
  <c r="T26" i="57"/>
  <c r="I29" i="57"/>
  <c r="S30" i="57"/>
  <c r="D24" i="58"/>
  <c r="T24" i="58"/>
  <c r="Y24" i="58"/>
  <c r="I10" i="58"/>
  <c r="M10" i="58"/>
  <c r="Q10" i="58"/>
  <c r="U10" i="58"/>
  <c r="Y10" i="58"/>
  <c r="K30" i="61"/>
  <c r="K28" i="61"/>
  <c r="S20" i="61"/>
  <c r="R28" i="61"/>
  <c r="W30" i="61"/>
  <c r="W28" i="61"/>
  <c r="N10" i="64"/>
  <c r="R10" i="64"/>
  <c r="O30" i="66"/>
  <c r="J28" i="66"/>
  <c r="S30" i="66"/>
  <c r="S28" i="66"/>
  <c r="N28" i="66"/>
  <c r="L10" i="67"/>
  <c r="P10" i="67"/>
  <c r="T10" i="67"/>
  <c r="H5" i="45"/>
  <c r="H23" i="45" s="1"/>
  <c r="H24" i="45" s="1"/>
  <c r="I26" i="50"/>
  <c r="M26" i="50"/>
  <c r="Q26" i="50"/>
  <c r="D26" i="51"/>
  <c r="O26" i="51"/>
  <c r="J28" i="52"/>
  <c r="N28" i="52"/>
  <c r="W28" i="52"/>
  <c r="R28" i="52"/>
  <c r="J24" i="52"/>
  <c r="N24" i="52"/>
  <c r="W24" i="52"/>
  <c r="R24" i="52"/>
  <c r="K10" i="52"/>
  <c r="O10" i="52"/>
  <c r="S10" i="52"/>
  <c r="W10" i="52"/>
  <c r="K29" i="52"/>
  <c r="O29" i="52"/>
  <c r="S29" i="52"/>
  <c r="H26" i="52"/>
  <c r="P26" i="52"/>
  <c r="X26" i="52"/>
  <c r="H28" i="52"/>
  <c r="P28" i="52"/>
  <c r="Z30" i="52"/>
  <c r="D10" i="53"/>
  <c r="S24" i="53"/>
  <c r="J26" i="53"/>
  <c r="R26" i="53"/>
  <c r="Z26" i="53"/>
  <c r="J28" i="53"/>
  <c r="R28" i="53"/>
  <c r="Z28" i="53"/>
  <c r="J28" i="54"/>
  <c r="N28" i="54"/>
  <c r="R28" i="54"/>
  <c r="I24" i="54"/>
  <c r="M24" i="54"/>
  <c r="V24" i="54"/>
  <c r="Q24" i="54"/>
  <c r="K10" i="54"/>
  <c r="O10" i="54"/>
  <c r="S10" i="54"/>
  <c r="W10" i="54"/>
  <c r="S24" i="54"/>
  <c r="I29" i="54"/>
  <c r="H26" i="54"/>
  <c r="R26" i="54"/>
  <c r="I27" i="54"/>
  <c r="Q27" i="54"/>
  <c r="Q28" i="54" s="1"/>
  <c r="P28" i="54"/>
  <c r="J10" i="55"/>
  <c r="N10" i="55"/>
  <c r="R10" i="55"/>
  <c r="M24" i="55"/>
  <c r="M30" i="55"/>
  <c r="U30" i="55"/>
  <c r="M28" i="55"/>
  <c r="U28" i="55"/>
  <c r="O30" i="55"/>
  <c r="Y28" i="56"/>
  <c r="T28" i="56"/>
  <c r="J29" i="56"/>
  <c r="I29" i="56"/>
  <c r="N29" i="56"/>
  <c r="I26" i="56"/>
  <c r="M29" i="56"/>
  <c r="R29" i="56"/>
  <c r="M26" i="56"/>
  <c r="Q29" i="56"/>
  <c r="V29" i="56"/>
  <c r="Q26" i="56"/>
  <c r="U29" i="56"/>
  <c r="Z29" i="56"/>
  <c r="U26" i="56"/>
  <c r="Y29" i="56"/>
  <c r="N26" i="56"/>
  <c r="V26" i="56"/>
  <c r="N28" i="56"/>
  <c r="X30" i="56"/>
  <c r="J30" i="57"/>
  <c r="N30" i="57"/>
  <c r="R30" i="57"/>
  <c r="V28" i="57"/>
  <c r="V30" i="57"/>
  <c r="Z28" i="57"/>
  <c r="Z30" i="57"/>
  <c r="I20" i="57"/>
  <c r="Q20" i="57"/>
  <c r="Y20" i="57"/>
  <c r="Q24" i="57"/>
  <c r="M26" i="57"/>
  <c r="U26" i="57"/>
  <c r="M28" i="57"/>
  <c r="U28" i="57"/>
  <c r="W30" i="57"/>
  <c r="I30" i="58"/>
  <c r="H28" i="58"/>
  <c r="M30" i="58"/>
  <c r="L28" i="58"/>
  <c r="Q30" i="58"/>
  <c r="P28" i="58"/>
  <c r="U30" i="58"/>
  <c r="T28" i="58"/>
  <c r="Y28" i="58"/>
  <c r="Y30" i="58"/>
  <c r="J23" i="58"/>
  <c r="J24" i="58" s="1"/>
  <c r="N23" i="58"/>
  <c r="I24" i="58" s="1"/>
  <c r="R23" i="58"/>
  <c r="M24" i="58" s="1"/>
  <c r="V23" i="58"/>
  <c r="Z23" i="58"/>
  <c r="I20" i="58"/>
  <c r="Q20" i="58"/>
  <c r="Y20" i="58"/>
  <c r="M30" i="59"/>
  <c r="H28" i="59"/>
  <c r="Q30" i="59"/>
  <c r="L28" i="59"/>
  <c r="U24" i="64"/>
  <c r="P24" i="64"/>
  <c r="S24" i="67"/>
  <c r="N24" i="67"/>
  <c r="M29" i="58"/>
  <c r="H26" i="58"/>
  <c r="Q29" i="58"/>
  <c r="L26" i="58"/>
  <c r="U29" i="58"/>
  <c r="P26" i="58"/>
  <c r="Y29" i="58"/>
  <c r="T26" i="58"/>
  <c r="D27" i="58"/>
  <c r="D28" i="58" s="1"/>
  <c r="J28" i="58"/>
  <c r="R28" i="58"/>
  <c r="H29" i="58"/>
  <c r="P29" i="58"/>
  <c r="X29" i="58"/>
  <c r="W30" i="59"/>
  <c r="W28" i="59"/>
  <c r="X24" i="59"/>
  <c r="S24" i="59"/>
  <c r="J10" i="59"/>
  <c r="N10" i="59"/>
  <c r="R10" i="59"/>
  <c r="V10" i="59"/>
  <c r="J20" i="59"/>
  <c r="N20" i="59"/>
  <c r="R20" i="59"/>
  <c r="V20" i="59"/>
  <c r="Y24" i="59"/>
  <c r="T24" i="59"/>
  <c r="K29" i="59"/>
  <c r="J29" i="59"/>
  <c r="O29" i="59"/>
  <c r="N29" i="59"/>
  <c r="J26" i="59"/>
  <c r="S29" i="59"/>
  <c r="R29" i="59"/>
  <c r="N26" i="59"/>
  <c r="W29" i="59"/>
  <c r="W26" i="59"/>
  <c r="V29" i="59"/>
  <c r="R26" i="59"/>
  <c r="U30" i="59"/>
  <c r="U28" i="59"/>
  <c r="P28" i="59"/>
  <c r="R28" i="59"/>
  <c r="N30" i="59"/>
  <c r="V30" i="60"/>
  <c r="V28" i="60"/>
  <c r="Z30" i="60"/>
  <c r="Z28" i="60"/>
  <c r="J10" i="60"/>
  <c r="N10" i="60"/>
  <c r="R10" i="60"/>
  <c r="V10" i="60"/>
  <c r="Z10" i="60"/>
  <c r="I30" i="60"/>
  <c r="D28" i="60"/>
  <c r="T28" i="60"/>
  <c r="Y30" i="60"/>
  <c r="U28" i="60"/>
  <c r="J30" i="61"/>
  <c r="I28" i="61"/>
  <c r="N30" i="61"/>
  <c r="M28" i="61"/>
  <c r="R30" i="61"/>
  <c r="V28" i="61"/>
  <c r="Q28" i="61"/>
  <c r="V30" i="61"/>
  <c r="Z28" i="61"/>
  <c r="U28" i="61"/>
  <c r="Z30" i="61"/>
  <c r="V24" i="61"/>
  <c r="Q24" i="61"/>
  <c r="Z24" i="61"/>
  <c r="U24" i="61"/>
  <c r="J10" i="61"/>
  <c r="N10" i="61"/>
  <c r="R10" i="61"/>
  <c r="V10" i="61"/>
  <c r="Z10" i="61"/>
  <c r="H20" i="61"/>
  <c r="J28" i="61"/>
  <c r="O30" i="61"/>
  <c r="Q30" i="61"/>
  <c r="V30" i="62"/>
  <c r="V28" i="62"/>
  <c r="Z30" i="62"/>
  <c r="Z28" i="62"/>
  <c r="J10" i="62"/>
  <c r="N10" i="62"/>
  <c r="R10" i="62"/>
  <c r="V10" i="62"/>
  <c r="Z10" i="62"/>
  <c r="U24" i="62"/>
  <c r="L28" i="62"/>
  <c r="Q30" i="62"/>
  <c r="M28" i="62"/>
  <c r="K28" i="63"/>
  <c r="P30" i="63"/>
  <c r="T28" i="63"/>
  <c r="O28" i="63"/>
  <c r="T30" i="63"/>
  <c r="X28" i="63"/>
  <c r="S28" i="63"/>
  <c r="X30" i="63"/>
  <c r="J10" i="63"/>
  <c r="N10" i="63"/>
  <c r="R10" i="63"/>
  <c r="V10" i="63"/>
  <c r="W30" i="63"/>
  <c r="N30" i="64"/>
  <c r="I28" i="64"/>
  <c r="R30" i="64"/>
  <c r="M28" i="64"/>
  <c r="V30" i="64"/>
  <c r="V28" i="64"/>
  <c r="Q28" i="64"/>
  <c r="K10" i="64"/>
  <c r="O10" i="64"/>
  <c r="S10" i="64"/>
  <c r="W10" i="64"/>
  <c r="J20" i="64"/>
  <c r="N20" i="64"/>
  <c r="R20" i="64"/>
  <c r="V20" i="64"/>
  <c r="M30" i="64"/>
  <c r="L30" i="64"/>
  <c r="J28" i="65"/>
  <c r="O30" i="65"/>
  <c r="N28" i="65"/>
  <c r="S30" i="65"/>
  <c r="R28" i="65"/>
  <c r="W30" i="65"/>
  <c r="J20" i="65"/>
  <c r="N20" i="65"/>
  <c r="R20" i="65"/>
  <c r="V20" i="65"/>
  <c r="H28" i="65"/>
  <c r="K28" i="65"/>
  <c r="J30" i="66"/>
  <c r="N30" i="66"/>
  <c r="I28" i="66"/>
  <c r="R30" i="66"/>
  <c r="R28" i="66"/>
  <c r="M28" i="66"/>
  <c r="L20" i="66"/>
  <c r="P20" i="66"/>
  <c r="T20" i="66"/>
  <c r="P24" i="66"/>
  <c r="L20" i="67"/>
  <c r="P20" i="67"/>
  <c r="T20" i="67"/>
  <c r="V24" i="67"/>
  <c r="N30" i="67"/>
  <c r="K28" i="68"/>
  <c r="P30" i="68"/>
  <c r="O28" i="68"/>
  <c r="T30" i="68"/>
  <c r="X28" i="68"/>
  <c r="S28" i="68"/>
  <c r="X30" i="68"/>
  <c r="AB28" i="68"/>
  <c r="W28" i="68"/>
  <c r="AB30" i="68"/>
  <c r="Z24" i="68"/>
  <c r="U24" i="68"/>
  <c r="J10" i="68"/>
  <c r="N10" i="68"/>
  <c r="R10" i="68"/>
  <c r="V10" i="68"/>
  <c r="Z10" i="68"/>
  <c r="J24" i="68"/>
  <c r="H26" i="68"/>
  <c r="H29" i="68"/>
  <c r="K30" i="68"/>
  <c r="N30" i="69"/>
  <c r="R30" i="69"/>
  <c r="Z30" i="69"/>
  <c r="Z28" i="69"/>
  <c r="V24" i="69"/>
  <c r="Q24" i="69"/>
  <c r="Z24" i="69"/>
  <c r="U24" i="69"/>
  <c r="J10" i="69"/>
  <c r="N10" i="69"/>
  <c r="R10" i="69"/>
  <c r="V10" i="69"/>
  <c r="Z10" i="69"/>
  <c r="T24" i="71"/>
  <c r="O24" i="71"/>
  <c r="P30" i="72"/>
  <c r="T30" i="72"/>
  <c r="T28" i="72"/>
  <c r="H20" i="73"/>
  <c r="O28" i="73"/>
  <c r="T30" i="73"/>
  <c r="X20" i="73"/>
  <c r="M26" i="58"/>
  <c r="U26" i="58"/>
  <c r="O30" i="58"/>
  <c r="W30" i="58"/>
  <c r="L30" i="59"/>
  <c r="P30" i="59"/>
  <c r="K28" i="59"/>
  <c r="T30" i="59"/>
  <c r="O28" i="59"/>
  <c r="X30" i="59"/>
  <c r="X28" i="59"/>
  <c r="S28" i="59"/>
  <c r="K10" i="59"/>
  <c r="O10" i="59"/>
  <c r="S10" i="59"/>
  <c r="W10" i="59"/>
  <c r="K26" i="59"/>
  <c r="O26" i="59"/>
  <c r="S26" i="59"/>
  <c r="I30" i="59"/>
  <c r="Y30" i="59"/>
  <c r="Y28" i="59"/>
  <c r="T28" i="59"/>
  <c r="R30" i="59"/>
  <c r="J28" i="60"/>
  <c r="N28" i="60"/>
  <c r="W28" i="60"/>
  <c r="R28" i="60"/>
  <c r="J24" i="60"/>
  <c r="D10" i="60"/>
  <c r="H20" i="60"/>
  <c r="Q24" i="60"/>
  <c r="I29" i="60"/>
  <c r="D26" i="60"/>
  <c r="M29" i="60"/>
  <c r="H26" i="60"/>
  <c r="L29" i="60"/>
  <c r="Q29" i="60"/>
  <c r="L26" i="60"/>
  <c r="P29" i="60"/>
  <c r="U29" i="60"/>
  <c r="P26" i="60"/>
  <c r="T29" i="60"/>
  <c r="Y29" i="60"/>
  <c r="T26" i="60"/>
  <c r="X29" i="60"/>
  <c r="Q26" i="60"/>
  <c r="H28" i="60"/>
  <c r="M30" i="60"/>
  <c r="I28" i="60"/>
  <c r="Y28" i="60"/>
  <c r="S30" i="60"/>
  <c r="D10" i="61"/>
  <c r="N24" i="61"/>
  <c r="K29" i="61"/>
  <c r="J29" i="61"/>
  <c r="O29" i="61"/>
  <c r="J26" i="61"/>
  <c r="N29" i="61"/>
  <c r="S29" i="61"/>
  <c r="N26" i="61"/>
  <c r="R29" i="61"/>
  <c r="W29" i="61"/>
  <c r="R26" i="61"/>
  <c r="V29" i="61"/>
  <c r="W26" i="61"/>
  <c r="N28" i="61"/>
  <c r="S30" i="61"/>
  <c r="O28" i="61"/>
  <c r="U30" i="61"/>
  <c r="J28" i="62"/>
  <c r="N28" i="62"/>
  <c r="W28" i="62"/>
  <c r="R28" i="62"/>
  <c r="J24" i="62"/>
  <c r="N24" i="62"/>
  <c r="W24" i="62"/>
  <c r="R24" i="62"/>
  <c r="D10" i="62"/>
  <c r="H20" i="62"/>
  <c r="Y24" i="62"/>
  <c r="P28" i="62"/>
  <c r="U30" i="62"/>
  <c r="Q28" i="62"/>
  <c r="I30" i="63"/>
  <c r="D28" i="63"/>
  <c r="H28" i="63"/>
  <c r="M30" i="63"/>
  <c r="L28" i="63"/>
  <c r="Q30" i="63"/>
  <c r="P28" i="63"/>
  <c r="U30" i="63"/>
  <c r="J24" i="63"/>
  <c r="D26" i="63"/>
  <c r="H26" i="63"/>
  <c r="M28" i="63"/>
  <c r="O30" i="64"/>
  <c r="J28" i="64"/>
  <c r="S30" i="64"/>
  <c r="S28" i="64"/>
  <c r="N28" i="64"/>
  <c r="W30" i="64"/>
  <c r="W28" i="64"/>
  <c r="R28" i="64"/>
  <c r="I24" i="64"/>
  <c r="M24" i="64"/>
  <c r="V24" i="64"/>
  <c r="Q24" i="64"/>
  <c r="L10" i="64"/>
  <c r="P10" i="64"/>
  <c r="T10" i="64"/>
  <c r="K29" i="64"/>
  <c r="J29" i="64"/>
  <c r="O29" i="64"/>
  <c r="N29" i="64"/>
  <c r="S29" i="64"/>
  <c r="R29" i="64"/>
  <c r="S26" i="64"/>
  <c r="W29" i="64"/>
  <c r="V29" i="64"/>
  <c r="W26" i="64"/>
  <c r="Q30" i="64"/>
  <c r="P30" i="64"/>
  <c r="H27" i="65"/>
  <c r="H30" i="65" s="1"/>
  <c r="L30" i="65"/>
  <c r="T30" i="65"/>
  <c r="T28" i="65"/>
  <c r="X30" i="65"/>
  <c r="X28" i="65"/>
  <c r="M24" i="65"/>
  <c r="V24" i="65"/>
  <c r="Q24" i="65"/>
  <c r="J10" i="65"/>
  <c r="N10" i="65"/>
  <c r="R10" i="65"/>
  <c r="V10" i="65"/>
  <c r="K20" i="65"/>
  <c r="O20" i="65"/>
  <c r="S20" i="65"/>
  <c r="W20" i="65"/>
  <c r="I29" i="65"/>
  <c r="I26" i="65"/>
  <c r="M29" i="65"/>
  <c r="L29" i="65"/>
  <c r="M26" i="65"/>
  <c r="H26" i="65"/>
  <c r="Q29" i="65"/>
  <c r="P29" i="65"/>
  <c r="Q26" i="65"/>
  <c r="L26" i="65"/>
  <c r="U29" i="65"/>
  <c r="T29" i="65"/>
  <c r="U26" i="65"/>
  <c r="P26" i="65"/>
  <c r="D26" i="65"/>
  <c r="L28" i="65"/>
  <c r="O28" i="65"/>
  <c r="O24" i="66"/>
  <c r="S24" i="66"/>
  <c r="N24" i="66"/>
  <c r="T24" i="66"/>
  <c r="H27" i="67"/>
  <c r="H30" i="67" s="1"/>
  <c r="L27" i="67"/>
  <c r="L30" i="67" s="1"/>
  <c r="P27" i="67"/>
  <c r="T27" i="67"/>
  <c r="S30" i="67" s="1"/>
  <c r="I10" i="67"/>
  <c r="M10" i="67"/>
  <c r="Q10" i="67"/>
  <c r="U10" i="67"/>
  <c r="H26" i="67"/>
  <c r="S28" i="67"/>
  <c r="R30" i="67"/>
  <c r="I30" i="68"/>
  <c r="D28" i="68"/>
  <c r="H28" i="68"/>
  <c r="M30" i="68"/>
  <c r="L28" i="68"/>
  <c r="Q30" i="68"/>
  <c r="P28" i="68"/>
  <c r="U30" i="68"/>
  <c r="T28" i="68"/>
  <c r="Y30" i="68"/>
  <c r="Y28" i="68"/>
  <c r="H20" i="68"/>
  <c r="L20" i="68"/>
  <c r="P20" i="68"/>
  <c r="T20" i="68"/>
  <c r="X20" i="68"/>
  <c r="AB20" i="68"/>
  <c r="N24" i="68"/>
  <c r="O30" i="69"/>
  <c r="J28" i="69"/>
  <c r="S30" i="69"/>
  <c r="N28" i="69"/>
  <c r="W30" i="69"/>
  <c r="W28" i="69"/>
  <c r="R28" i="69"/>
  <c r="J24" i="69"/>
  <c r="N24" i="69"/>
  <c r="W24" i="69"/>
  <c r="R24" i="69"/>
  <c r="D10" i="69"/>
  <c r="K10" i="69"/>
  <c r="O10" i="69"/>
  <c r="S10" i="69"/>
  <c r="W10" i="69"/>
  <c r="D24" i="69"/>
  <c r="T26" i="51"/>
  <c r="Y29" i="51"/>
  <c r="J26" i="52"/>
  <c r="N26" i="52"/>
  <c r="R26" i="52"/>
  <c r="W29" i="52"/>
  <c r="H26" i="53"/>
  <c r="L26" i="53"/>
  <c r="P26" i="53"/>
  <c r="T26" i="53"/>
  <c r="Y29" i="53"/>
  <c r="D26" i="54"/>
  <c r="O26" i="54"/>
  <c r="M29" i="54"/>
  <c r="Q29" i="54"/>
  <c r="U29" i="54"/>
  <c r="J26" i="55"/>
  <c r="D10" i="56"/>
  <c r="D10" i="58"/>
  <c r="D20" i="58"/>
  <c r="O29" i="58"/>
  <c r="J26" i="58"/>
  <c r="S29" i="58"/>
  <c r="N26" i="58"/>
  <c r="W29" i="58"/>
  <c r="R26" i="58"/>
  <c r="D26" i="58"/>
  <c r="O26" i="58"/>
  <c r="W26" i="58"/>
  <c r="W28" i="58"/>
  <c r="L29" i="58"/>
  <c r="T29" i="58"/>
  <c r="I24" i="59"/>
  <c r="M24" i="59"/>
  <c r="D23" i="59"/>
  <c r="D24" i="59" s="1"/>
  <c r="H6" i="59"/>
  <c r="H23" i="59" s="1"/>
  <c r="H24" i="59" s="1"/>
  <c r="H20" i="59"/>
  <c r="L20" i="59"/>
  <c r="P20" i="59"/>
  <c r="T20" i="59"/>
  <c r="X20" i="59"/>
  <c r="L24" i="59"/>
  <c r="D26" i="59"/>
  <c r="J28" i="59"/>
  <c r="H29" i="59"/>
  <c r="V30" i="59"/>
  <c r="H27" i="60"/>
  <c r="H30" i="60" s="1"/>
  <c r="L30" i="60"/>
  <c r="K28" i="60"/>
  <c r="P30" i="60"/>
  <c r="O28" i="60"/>
  <c r="T30" i="60"/>
  <c r="X28" i="60"/>
  <c r="S28" i="60"/>
  <c r="X30" i="60"/>
  <c r="K24" i="60"/>
  <c r="O24" i="60"/>
  <c r="X24" i="60"/>
  <c r="S24" i="60"/>
  <c r="L10" i="60"/>
  <c r="P10" i="60"/>
  <c r="T10" i="60"/>
  <c r="X10" i="60"/>
  <c r="L24" i="60"/>
  <c r="T24" i="60"/>
  <c r="U24" i="60"/>
  <c r="U26" i="60"/>
  <c r="M28" i="60"/>
  <c r="W30" i="60"/>
  <c r="H27" i="61"/>
  <c r="H30" i="61" s="1"/>
  <c r="L30" i="61"/>
  <c r="P30" i="61"/>
  <c r="T30" i="61"/>
  <c r="X30" i="61"/>
  <c r="X28" i="61"/>
  <c r="L10" i="61"/>
  <c r="P10" i="61"/>
  <c r="T10" i="61"/>
  <c r="X10" i="61"/>
  <c r="H24" i="61"/>
  <c r="P24" i="61"/>
  <c r="K26" i="61"/>
  <c r="D27" i="61"/>
  <c r="D28" i="61" s="1"/>
  <c r="S28" i="61"/>
  <c r="I30" i="61"/>
  <c r="H27" i="62"/>
  <c r="H30" i="62" s="1"/>
  <c r="L30" i="62"/>
  <c r="K28" i="62"/>
  <c r="P30" i="62"/>
  <c r="O28" i="62"/>
  <c r="T30" i="62"/>
  <c r="X28" i="62"/>
  <c r="S28" i="62"/>
  <c r="X30" i="62"/>
  <c r="K24" i="62"/>
  <c r="O24" i="62"/>
  <c r="X24" i="62"/>
  <c r="S24" i="62"/>
  <c r="L10" i="62"/>
  <c r="P10" i="62"/>
  <c r="T10" i="62"/>
  <c r="X10" i="62"/>
  <c r="L24" i="62"/>
  <c r="H29" i="62"/>
  <c r="U28" i="62"/>
  <c r="O30" i="62"/>
  <c r="J30" i="63"/>
  <c r="N30" i="63"/>
  <c r="V30" i="63"/>
  <c r="V28" i="63"/>
  <c r="H23" i="63"/>
  <c r="L23" i="63"/>
  <c r="P23" i="63"/>
  <c r="K24" i="63" s="1"/>
  <c r="T23" i="63"/>
  <c r="X23" i="63"/>
  <c r="L10" i="63"/>
  <c r="P10" i="63"/>
  <c r="T10" i="63"/>
  <c r="X10" i="63"/>
  <c r="H20" i="63"/>
  <c r="L20" i="63"/>
  <c r="P20" i="63"/>
  <c r="T20" i="63"/>
  <c r="X20" i="63"/>
  <c r="N24" i="63"/>
  <c r="Q24" i="63"/>
  <c r="N28" i="63"/>
  <c r="Q28" i="63"/>
  <c r="O30" i="63"/>
  <c r="D27" i="64"/>
  <c r="H4" i="64"/>
  <c r="H27" i="64" s="1"/>
  <c r="H30" i="64" s="1"/>
  <c r="K28" i="64"/>
  <c r="O28" i="64"/>
  <c r="J24" i="64"/>
  <c r="S24" i="64"/>
  <c r="N24" i="64"/>
  <c r="W24" i="64"/>
  <c r="R24" i="64"/>
  <c r="I10" i="64"/>
  <c r="M10" i="64"/>
  <c r="Q10" i="64"/>
  <c r="U10" i="64"/>
  <c r="H20" i="64"/>
  <c r="L20" i="64"/>
  <c r="P20" i="64"/>
  <c r="T20" i="64"/>
  <c r="K26" i="64"/>
  <c r="O26" i="64"/>
  <c r="J26" i="64"/>
  <c r="U30" i="64"/>
  <c r="U28" i="64"/>
  <c r="T28" i="64"/>
  <c r="T30" i="64"/>
  <c r="J24" i="65"/>
  <c r="N24" i="65"/>
  <c r="R24" i="65"/>
  <c r="D10" i="65"/>
  <c r="D20" i="65"/>
  <c r="H21" i="65"/>
  <c r="U24" i="65"/>
  <c r="P24" i="65"/>
  <c r="S24" i="65"/>
  <c r="U28" i="65"/>
  <c r="P28" i="65"/>
  <c r="S28" i="65"/>
  <c r="M30" i="65"/>
  <c r="K28" i="66"/>
  <c r="O28" i="66"/>
  <c r="K10" i="66"/>
  <c r="O10" i="66"/>
  <c r="S10" i="66"/>
  <c r="J20" i="66"/>
  <c r="N20" i="66"/>
  <c r="R20" i="66"/>
  <c r="H29" i="66"/>
  <c r="T30" i="66"/>
  <c r="I30" i="67"/>
  <c r="D28" i="67"/>
  <c r="M30" i="67"/>
  <c r="H28" i="67"/>
  <c r="Q30" i="67"/>
  <c r="L28" i="67"/>
  <c r="U30" i="67"/>
  <c r="U28" i="67"/>
  <c r="P28" i="67"/>
  <c r="K24" i="67"/>
  <c r="T24" i="67"/>
  <c r="O24" i="67"/>
  <c r="J10" i="67"/>
  <c r="N10" i="67"/>
  <c r="R10" i="67"/>
  <c r="V10" i="67"/>
  <c r="J20" i="67"/>
  <c r="N20" i="67"/>
  <c r="R20" i="67"/>
  <c r="V20" i="67"/>
  <c r="I29" i="67"/>
  <c r="D26" i="67"/>
  <c r="U29" i="67"/>
  <c r="U26" i="67"/>
  <c r="L26" i="67"/>
  <c r="W30" i="67"/>
  <c r="W28" i="67"/>
  <c r="V28" i="67"/>
  <c r="N30" i="68"/>
  <c r="I28" i="68"/>
  <c r="R30" i="68"/>
  <c r="M28" i="68"/>
  <c r="V30" i="68"/>
  <c r="Q28" i="68"/>
  <c r="Z30" i="68"/>
  <c r="Z28" i="68"/>
  <c r="U28" i="68"/>
  <c r="H23" i="68"/>
  <c r="L23" i="68"/>
  <c r="P23" i="68"/>
  <c r="K24" i="68" s="1"/>
  <c r="T23" i="68"/>
  <c r="O24" i="68" s="1"/>
  <c r="X23" i="68"/>
  <c r="AB23" i="68"/>
  <c r="L10" i="68"/>
  <c r="P10" i="68"/>
  <c r="T10" i="68"/>
  <c r="X10" i="68"/>
  <c r="I20" i="68"/>
  <c r="M20" i="68"/>
  <c r="Q20" i="68"/>
  <c r="U20" i="68"/>
  <c r="Y20" i="68"/>
  <c r="R24" i="68"/>
  <c r="N28" i="68"/>
  <c r="P30" i="69"/>
  <c r="K28" i="69"/>
  <c r="O28" i="69"/>
  <c r="X30" i="69"/>
  <c r="X28" i="69"/>
  <c r="S28" i="69"/>
  <c r="K24" i="69"/>
  <c r="O24" i="69"/>
  <c r="X24" i="69"/>
  <c r="S24" i="69"/>
  <c r="L10" i="69"/>
  <c r="P10" i="69"/>
  <c r="T10" i="69"/>
  <c r="X10" i="69"/>
  <c r="H24" i="69"/>
  <c r="N20" i="70"/>
  <c r="R20" i="70"/>
  <c r="Q28" i="70"/>
  <c r="V30" i="70"/>
  <c r="V28" i="70"/>
  <c r="U28" i="70"/>
  <c r="Z30" i="70"/>
  <c r="Z28" i="70"/>
  <c r="M10" i="71"/>
  <c r="U10" i="71"/>
  <c r="J28" i="74"/>
  <c r="L30" i="58"/>
  <c r="P30" i="58"/>
  <c r="T30" i="58"/>
  <c r="X30" i="58"/>
  <c r="X28" i="58"/>
  <c r="H5" i="58"/>
  <c r="H23" i="58" s="1"/>
  <c r="H24" i="58" s="1"/>
  <c r="S24" i="58"/>
  <c r="I26" i="58"/>
  <c r="Q26" i="58"/>
  <c r="Y26" i="58"/>
  <c r="N29" i="58"/>
  <c r="V29" i="58"/>
  <c r="I28" i="59"/>
  <c r="M28" i="59"/>
  <c r="Q28" i="59"/>
  <c r="I10" i="59"/>
  <c r="M10" i="59"/>
  <c r="Q10" i="59"/>
  <c r="U10" i="59"/>
  <c r="Y10" i="59"/>
  <c r="U24" i="59"/>
  <c r="P24" i="59"/>
  <c r="R24" i="59"/>
  <c r="N28" i="59"/>
  <c r="N24" i="60"/>
  <c r="I26" i="60"/>
  <c r="Y26" i="60"/>
  <c r="P28" i="60"/>
  <c r="U30" i="60"/>
  <c r="Q28" i="60"/>
  <c r="H28" i="61"/>
  <c r="Y28" i="61"/>
  <c r="T28" i="61"/>
  <c r="D20" i="61"/>
  <c r="J24" i="61"/>
  <c r="R24" i="61"/>
  <c r="O24" i="61"/>
  <c r="O26" i="61"/>
  <c r="M30" i="61"/>
  <c r="Q24" i="62"/>
  <c r="I29" i="62"/>
  <c r="D26" i="62"/>
  <c r="M29" i="62"/>
  <c r="H26" i="62"/>
  <c r="L29" i="62"/>
  <c r="Q29" i="62"/>
  <c r="L26" i="62"/>
  <c r="P29" i="62"/>
  <c r="U29" i="62"/>
  <c r="P26" i="62"/>
  <c r="T29" i="62"/>
  <c r="Y29" i="62"/>
  <c r="T26" i="62"/>
  <c r="X29" i="62"/>
  <c r="Q26" i="62"/>
  <c r="H28" i="62"/>
  <c r="M30" i="62"/>
  <c r="I28" i="62"/>
  <c r="S30" i="62"/>
  <c r="H24" i="63"/>
  <c r="L24" i="63"/>
  <c r="P24" i="63"/>
  <c r="I20" i="63"/>
  <c r="M20" i="63"/>
  <c r="Q20" i="63"/>
  <c r="U20" i="63"/>
  <c r="W24" i="63"/>
  <c r="R24" i="63"/>
  <c r="U24" i="63"/>
  <c r="K29" i="63"/>
  <c r="J29" i="63"/>
  <c r="K26" i="63"/>
  <c r="O29" i="63"/>
  <c r="N29" i="63"/>
  <c r="O26" i="63"/>
  <c r="J26" i="63"/>
  <c r="S29" i="63"/>
  <c r="R29" i="63"/>
  <c r="S26" i="63"/>
  <c r="N26" i="63"/>
  <c r="W29" i="63"/>
  <c r="V29" i="63"/>
  <c r="W26" i="63"/>
  <c r="R26" i="63"/>
  <c r="W28" i="63"/>
  <c r="R28" i="63"/>
  <c r="U28" i="63"/>
  <c r="S30" i="63"/>
  <c r="N26" i="64"/>
  <c r="D28" i="64"/>
  <c r="I30" i="64"/>
  <c r="H28" i="64"/>
  <c r="J30" i="65"/>
  <c r="I28" i="65"/>
  <c r="N30" i="65"/>
  <c r="M28" i="65"/>
  <c r="R30" i="65"/>
  <c r="V28" i="65"/>
  <c r="Q28" i="65"/>
  <c r="V30" i="65"/>
  <c r="L10" i="65"/>
  <c r="P10" i="65"/>
  <c r="T10" i="65"/>
  <c r="X10" i="65"/>
  <c r="W28" i="65"/>
  <c r="Q30" i="65"/>
  <c r="D28" i="66"/>
  <c r="I30" i="66"/>
  <c r="M30" i="66"/>
  <c r="Q30" i="66"/>
  <c r="Q28" i="66"/>
  <c r="U30" i="66"/>
  <c r="U28" i="66"/>
  <c r="I24" i="66"/>
  <c r="R24" i="66"/>
  <c r="M24" i="66"/>
  <c r="L10" i="66"/>
  <c r="P10" i="66"/>
  <c r="T10" i="66"/>
  <c r="L24" i="66"/>
  <c r="I29" i="66"/>
  <c r="I26" i="66"/>
  <c r="D26" i="66"/>
  <c r="M29" i="66"/>
  <c r="M26" i="66"/>
  <c r="L29" i="66"/>
  <c r="H26" i="66"/>
  <c r="Q29" i="66"/>
  <c r="Q26" i="66"/>
  <c r="P29" i="66"/>
  <c r="L26" i="66"/>
  <c r="U29" i="66"/>
  <c r="U26" i="66"/>
  <c r="T29" i="66"/>
  <c r="P26" i="66"/>
  <c r="T28" i="66"/>
  <c r="I28" i="67"/>
  <c r="M28" i="67"/>
  <c r="Q28" i="67"/>
  <c r="D24" i="67"/>
  <c r="H24" i="67"/>
  <c r="L24" i="67"/>
  <c r="U24" i="67"/>
  <c r="P24" i="67"/>
  <c r="K10" i="67"/>
  <c r="O10" i="67"/>
  <c r="S10" i="67"/>
  <c r="W10" i="67"/>
  <c r="R24" i="67"/>
  <c r="I26" i="67"/>
  <c r="M26" i="67"/>
  <c r="Q26" i="67"/>
  <c r="P26" i="67"/>
  <c r="K30" i="67"/>
  <c r="J28" i="67"/>
  <c r="H24" i="68"/>
  <c r="L24" i="68"/>
  <c r="P24" i="68"/>
  <c r="Y24" i="68"/>
  <c r="R28" i="68"/>
  <c r="L24" i="69"/>
  <c r="I10" i="75"/>
  <c r="M10" i="75"/>
  <c r="O30" i="68"/>
  <c r="S30" i="68"/>
  <c r="W30" i="68"/>
  <c r="AA30" i="68"/>
  <c r="Y24" i="69"/>
  <c r="K30" i="69"/>
  <c r="V30" i="69"/>
  <c r="W30" i="70"/>
  <c r="W28" i="70"/>
  <c r="I28" i="70"/>
  <c r="N30" i="70"/>
  <c r="J28" i="70"/>
  <c r="M30" i="71"/>
  <c r="H28" i="71"/>
  <c r="Q30" i="71"/>
  <c r="L28" i="71"/>
  <c r="U30" i="71"/>
  <c r="U28" i="71"/>
  <c r="P28" i="71"/>
  <c r="J10" i="71"/>
  <c r="N10" i="71"/>
  <c r="R10" i="71"/>
  <c r="V10" i="71"/>
  <c r="K20" i="72"/>
  <c r="O20" i="72"/>
  <c r="S20" i="72"/>
  <c r="M24" i="72"/>
  <c r="V28" i="73"/>
  <c r="Q28" i="73"/>
  <c r="Z28" i="73"/>
  <c r="U28" i="73"/>
  <c r="W24" i="73"/>
  <c r="R24" i="73"/>
  <c r="K10" i="73"/>
  <c r="O10" i="73"/>
  <c r="S10" i="73"/>
  <c r="W10" i="73"/>
  <c r="I30" i="73"/>
  <c r="M30" i="73"/>
  <c r="Q30" i="73"/>
  <c r="U30" i="73"/>
  <c r="Y30" i="73"/>
  <c r="Y28" i="73"/>
  <c r="O24" i="73"/>
  <c r="K28" i="73"/>
  <c r="P30" i="73"/>
  <c r="L28" i="73"/>
  <c r="R30" i="73"/>
  <c r="T28" i="74"/>
  <c r="O28" i="74"/>
  <c r="U24" i="74"/>
  <c r="P24" i="74"/>
  <c r="I10" i="74"/>
  <c r="M10" i="74"/>
  <c r="Q10" i="74"/>
  <c r="U10" i="74"/>
  <c r="H20" i="74"/>
  <c r="M24" i="74"/>
  <c r="M28" i="74"/>
  <c r="R30" i="74"/>
  <c r="R28" i="74"/>
  <c r="K10" i="75"/>
  <c r="O10" i="75"/>
  <c r="S10" i="75"/>
  <c r="I30" i="76"/>
  <c r="D28" i="76"/>
  <c r="H28" i="76"/>
  <c r="M30" i="76"/>
  <c r="M28" i="76"/>
  <c r="P28" i="76"/>
  <c r="U30" i="76"/>
  <c r="T28" i="76"/>
  <c r="Y30" i="76"/>
  <c r="Y28" i="76"/>
  <c r="P24" i="76"/>
  <c r="U24" i="76"/>
  <c r="I10" i="76"/>
  <c r="M10" i="76"/>
  <c r="Q10" i="76"/>
  <c r="U10" i="76"/>
  <c r="Y10" i="76"/>
  <c r="J20" i="82"/>
  <c r="U26" i="59"/>
  <c r="Y26" i="59"/>
  <c r="I29" i="59"/>
  <c r="R24" i="60"/>
  <c r="J26" i="60"/>
  <c r="N26" i="60"/>
  <c r="R26" i="60"/>
  <c r="K29" i="60"/>
  <c r="O29" i="60"/>
  <c r="S29" i="60"/>
  <c r="W29" i="60"/>
  <c r="T24" i="61"/>
  <c r="H26" i="61"/>
  <c r="L26" i="61"/>
  <c r="P26" i="61"/>
  <c r="T26" i="61"/>
  <c r="I29" i="61"/>
  <c r="M29" i="61"/>
  <c r="Q29" i="61"/>
  <c r="U29" i="61"/>
  <c r="Y29" i="61"/>
  <c r="J26" i="62"/>
  <c r="N26" i="62"/>
  <c r="R26" i="62"/>
  <c r="K29" i="62"/>
  <c r="O29" i="62"/>
  <c r="S29" i="62"/>
  <c r="W29" i="62"/>
  <c r="I29" i="63"/>
  <c r="M29" i="63"/>
  <c r="Q29" i="63"/>
  <c r="U29" i="63"/>
  <c r="D26" i="64"/>
  <c r="M29" i="64"/>
  <c r="Q29" i="64"/>
  <c r="U29" i="64"/>
  <c r="O29" i="65"/>
  <c r="S29" i="65"/>
  <c r="W29" i="65"/>
  <c r="S26" i="66"/>
  <c r="O29" i="67"/>
  <c r="S29" i="67"/>
  <c r="W29" i="67"/>
  <c r="V24" i="68"/>
  <c r="J26" i="68"/>
  <c r="N26" i="68"/>
  <c r="R26" i="68"/>
  <c r="V26" i="68"/>
  <c r="Z26" i="68"/>
  <c r="V28" i="68"/>
  <c r="I29" i="68"/>
  <c r="I27" i="69"/>
  <c r="M27" i="69"/>
  <c r="M28" i="69" s="1"/>
  <c r="Q27" i="69"/>
  <c r="U27" i="69"/>
  <c r="Y27" i="69"/>
  <c r="J29" i="69"/>
  <c r="N29" i="69"/>
  <c r="I26" i="69"/>
  <c r="R29" i="69"/>
  <c r="M26" i="69"/>
  <c r="V29" i="69"/>
  <c r="Q26" i="69"/>
  <c r="Z29" i="69"/>
  <c r="U26" i="69"/>
  <c r="K26" i="69"/>
  <c r="P26" i="69"/>
  <c r="V26" i="69"/>
  <c r="U29" i="69"/>
  <c r="D10" i="70"/>
  <c r="H20" i="70"/>
  <c r="M24" i="70"/>
  <c r="U24" i="70"/>
  <c r="N29" i="70"/>
  <c r="I26" i="70"/>
  <c r="R29" i="70"/>
  <c r="M26" i="70"/>
  <c r="V29" i="70"/>
  <c r="Q26" i="70"/>
  <c r="Z29" i="70"/>
  <c r="U26" i="70"/>
  <c r="V26" i="70"/>
  <c r="R27" i="70"/>
  <c r="N28" i="70"/>
  <c r="N30" i="71"/>
  <c r="I28" i="71"/>
  <c r="R30" i="71"/>
  <c r="M28" i="71"/>
  <c r="V30" i="71"/>
  <c r="V28" i="71"/>
  <c r="Q28" i="71"/>
  <c r="H24" i="71"/>
  <c r="L24" i="71"/>
  <c r="U24" i="71"/>
  <c r="P24" i="71"/>
  <c r="K10" i="71"/>
  <c r="O10" i="71"/>
  <c r="S10" i="71"/>
  <c r="W10" i="71"/>
  <c r="S24" i="71"/>
  <c r="V29" i="71"/>
  <c r="V26" i="71"/>
  <c r="Q26" i="71"/>
  <c r="P30" i="71"/>
  <c r="D28" i="71"/>
  <c r="L28" i="72"/>
  <c r="P28" i="72"/>
  <c r="L10" i="72"/>
  <c r="P10" i="72"/>
  <c r="T10" i="72"/>
  <c r="H21" i="72"/>
  <c r="H20" i="72" s="1"/>
  <c r="D20" i="72"/>
  <c r="L20" i="72"/>
  <c r="P20" i="72"/>
  <c r="T20" i="72"/>
  <c r="Q24" i="72"/>
  <c r="N29" i="72"/>
  <c r="I26" i="72"/>
  <c r="R29" i="72"/>
  <c r="R26" i="72"/>
  <c r="M26" i="72"/>
  <c r="U28" i="72"/>
  <c r="I30" i="72"/>
  <c r="K30" i="73"/>
  <c r="J28" i="73"/>
  <c r="O30" i="73"/>
  <c r="N28" i="73"/>
  <c r="S30" i="73"/>
  <c r="W28" i="73"/>
  <c r="R28" i="73"/>
  <c r="W30" i="73"/>
  <c r="D23" i="73"/>
  <c r="H5" i="73"/>
  <c r="H23" i="73" s="1"/>
  <c r="H24" i="73" s="1"/>
  <c r="K29" i="73"/>
  <c r="O29" i="73"/>
  <c r="S29" i="73"/>
  <c r="H26" i="73"/>
  <c r="P28" i="73"/>
  <c r="V30" i="73"/>
  <c r="I30" i="74"/>
  <c r="H28" i="74"/>
  <c r="M30" i="74"/>
  <c r="L28" i="74"/>
  <c r="Q30" i="74"/>
  <c r="U28" i="74"/>
  <c r="P28" i="74"/>
  <c r="U30" i="74"/>
  <c r="R24" i="74"/>
  <c r="J29" i="74"/>
  <c r="I29" i="74"/>
  <c r="N29" i="74"/>
  <c r="I26" i="74"/>
  <c r="M29" i="74"/>
  <c r="R29" i="74"/>
  <c r="M26" i="74"/>
  <c r="Q29" i="74"/>
  <c r="V29" i="74"/>
  <c r="Q26" i="74"/>
  <c r="U29" i="74"/>
  <c r="V26" i="74"/>
  <c r="Q28" i="74"/>
  <c r="V30" i="74"/>
  <c r="V28" i="74"/>
  <c r="Q24" i="75"/>
  <c r="L24" i="75"/>
  <c r="D10" i="75"/>
  <c r="L10" i="75"/>
  <c r="P10" i="75"/>
  <c r="H20" i="75"/>
  <c r="K24" i="75"/>
  <c r="P30" i="75"/>
  <c r="P28" i="75"/>
  <c r="S28" i="75"/>
  <c r="S30" i="75"/>
  <c r="M24" i="76"/>
  <c r="I20" i="78"/>
  <c r="M20" i="78"/>
  <c r="L28" i="78"/>
  <c r="Q30" i="78"/>
  <c r="Q28" i="78"/>
  <c r="P28" i="78"/>
  <c r="U30" i="78"/>
  <c r="U28" i="78"/>
  <c r="Y20" i="78"/>
  <c r="S30" i="81"/>
  <c r="N28" i="81"/>
  <c r="D27" i="59"/>
  <c r="D28" i="59" s="1"/>
  <c r="D23" i="64"/>
  <c r="D24" i="64" s="1"/>
  <c r="P26" i="64"/>
  <c r="N26" i="67"/>
  <c r="R26" i="67"/>
  <c r="P29" i="67"/>
  <c r="T29" i="67"/>
  <c r="K26" i="68"/>
  <c r="O26" i="68"/>
  <c r="S26" i="68"/>
  <c r="W26" i="68"/>
  <c r="AA26" i="68"/>
  <c r="L26" i="69"/>
  <c r="R26" i="69"/>
  <c r="W26" i="69"/>
  <c r="K28" i="70"/>
  <c r="O28" i="70"/>
  <c r="X28" i="70"/>
  <c r="S28" i="70"/>
  <c r="X24" i="70"/>
  <c r="S24" i="70"/>
  <c r="L10" i="70"/>
  <c r="P10" i="70"/>
  <c r="T10" i="70"/>
  <c r="X10" i="70"/>
  <c r="R28" i="70"/>
  <c r="V24" i="71"/>
  <c r="Q24" i="71"/>
  <c r="L10" i="71"/>
  <c r="P10" i="71"/>
  <c r="T10" i="71"/>
  <c r="H20" i="71"/>
  <c r="L20" i="71"/>
  <c r="P20" i="71"/>
  <c r="T20" i="71"/>
  <c r="W24" i="71"/>
  <c r="R28" i="72"/>
  <c r="I10" i="72"/>
  <c r="M10" i="72"/>
  <c r="Q10" i="72"/>
  <c r="U10" i="72"/>
  <c r="T24" i="72"/>
  <c r="O24" i="72"/>
  <c r="U24" i="72"/>
  <c r="I28" i="72"/>
  <c r="M30" i="72"/>
  <c r="D27" i="73"/>
  <c r="D28" i="73" s="1"/>
  <c r="H4" i="73"/>
  <c r="H27" i="73" s="1"/>
  <c r="H30" i="73" s="1"/>
  <c r="K24" i="73"/>
  <c r="S24" i="73"/>
  <c r="P24" i="73"/>
  <c r="P29" i="73"/>
  <c r="K26" i="73"/>
  <c r="T29" i="73"/>
  <c r="O26" i="73"/>
  <c r="X29" i="73"/>
  <c r="S26" i="73"/>
  <c r="L26" i="73"/>
  <c r="S28" i="73"/>
  <c r="X30" i="73"/>
  <c r="T28" i="73"/>
  <c r="Z30" i="73"/>
  <c r="I24" i="74"/>
  <c r="Q24" i="74"/>
  <c r="V24" i="74"/>
  <c r="J26" i="74"/>
  <c r="P30" i="74"/>
  <c r="J30" i="75"/>
  <c r="N30" i="75"/>
  <c r="I28" i="75"/>
  <c r="R30" i="75"/>
  <c r="R28" i="75"/>
  <c r="R24" i="75"/>
  <c r="M24" i="75"/>
  <c r="I20" i="75"/>
  <c r="I27" i="75"/>
  <c r="M20" i="75"/>
  <c r="M27" i="75"/>
  <c r="M28" i="75" s="1"/>
  <c r="Q20" i="75"/>
  <c r="Q27" i="75"/>
  <c r="O24" i="75"/>
  <c r="J29" i="75"/>
  <c r="I29" i="75"/>
  <c r="N29" i="75"/>
  <c r="M29" i="75"/>
  <c r="R29" i="75"/>
  <c r="Q29" i="75"/>
  <c r="R26" i="75"/>
  <c r="K30" i="76"/>
  <c r="K20" i="77"/>
  <c r="J28" i="77"/>
  <c r="O30" i="77"/>
  <c r="H26" i="69"/>
  <c r="S26" i="69"/>
  <c r="X26" i="69"/>
  <c r="V28" i="69"/>
  <c r="I30" i="70"/>
  <c r="H28" i="70"/>
  <c r="M30" i="70"/>
  <c r="L28" i="70"/>
  <c r="Q30" i="70"/>
  <c r="P28" i="70"/>
  <c r="U30" i="70"/>
  <c r="Y28" i="70"/>
  <c r="T28" i="70"/>
  <c r="Y30" i="70"/>
  <c r="Y24" i="70"/>
  <c r="T24" i="70"/>
  <c r="I10" i="70"/>
  <c r="M10" i="70"/>
  <c r="Q10" i="70"/>
  <c r="U10" i="70"/>
  <c r="Y10" i="70"/>
  <c r="I24" i="70"/>
  <c r="Q24" i="70"/>
  <c r="N24" i="70"/>
  <c r="P30" i="70"/>
  <c r="I20" i="71"/>
  <c r="M20" i="71"/>
  <c r="Q20" i="71"/>
  <c r="U20" i="71"/>
  <c r="L30" i="71"/>
  <c r="T30" i="71"/>
  <c r="T28" i="71"/>
  <c r="O28" i="71"/>
  <c r="D27" i="72"/>
  <c r="D28" i="72" s="1"/>
  <c r="K27" i="72"/>
  <c r="K30" i="72" s="1"/>
  <c r="O27" i="72"/>
  <c r="O28" i="72" s="1"/>
  <c r="S27" i="72"/>
  <c r="J24" i="72"/>
  <c r="M28" i="72"/>
  <c r="Q30" i="72"/>
  <c r="V24" i="73"/>
  <c r="Q24" i="73"/>
  <c r="Z24" i="73"/>
  <c r="U24" i="73"/>
  <c r="J10" i="73"/>
  <c r="N10" i="73"/>
  <c r="R10" i="73"/>
  <c r="V10" i="73"/>
  <c r="Z10" i="73"/>
  <c r="D24" i="73"/>
  <c r="T24" i="73"/>
  <c r="P26" i="73"/>
  <c r="H28" i="73"/>
  <c r="X28" i="73"/>
  <c r="N30" i="73"/>
  <c r="T24" i="74"/>
  <c r="O24" i="74"/>
  <c r="K30" i="74"/>
  <c r="O30" i="74"/>
  <c r="S30" i="74"/>
  <c r="S28" i="74"/>
  <c r="H26" i="74"/>
  <c r="H29" i="74"/>
  <c r="N26" i="74"/>
  <c r="I28" i="74"/>
  <c r="N30" i="74"/>
  <c r="N28" i="74"/>
  <c r="T30" i="74"/>
  <c r="J10" i="75"/>
  <c r="N10" i="75"/>
  <c r="R10" i="75"/>
  <c r="S24" i="75"/>
  <c r="K28" i="75"/>
  <c r="H30" i="76"/>
  <c r="L30" i="76"/>
  <c r="K28" i="76"/>
  <c r="P30" i="76"/>
  <c r="O28" i="76"/>
  <c r="T30" i="76"/>
  <c r="X28" i="76"/>
  <c r="S28" i="76"/>
  <c r="X30" i="76"/>
  <c r="W30" i="76"/>
  <c r="X24" i="76"/>
  <c r="S24" i="76"/>
  <c r="L10" i="76"/>
  <c r="P10" i="76"/>
  <c r="T10" i="76"/>
  <c r="X10" i="76"/>
  <c r="I30" i="80"/>
  <c r="D28" i="80"/>
  <c r="T28" i="80"/>
  <c r="Y30" i="80"/>
  <c r="Y28" i="80"/>
  <c r="V10" i="82"/>
  <c r="H20" i="76"/>
  <c r="L24" i="76"/>
  <c r="T24" i="76"/>
  <c r="L28" i="76"/>
  <c r="Q30" i="76"/>
  <c r="X30" i="77"/>
  <c r="X28" i="77"/>
  <c r="L10" i="77"/>
  <c r="P10" i="77"/>
  <c r="T10" i="77"/>
  <c r="X10" i="77"/>
  <c r="H24" i="77"/>
  <c r="P24" i="77"/>
  <c r="R28" i="77"/>
  <c r="W30" i="77"/>
  <c r="S28" i="77"/>
  <c r="K28" i="78"/>
  <c r="P30" i="78"/>
  <c r="O28" i="78"/>
  <c r="T30" i="78"/>
  <c r="X28" i="78"/>
  <c r="S28" i="78"/>
  <c r="X30" i="78"/>
  <c r="X24" i="78"/>
  <c r="S24" i="78"/>
  <c r="L10" i="78"/>
  <c r="P10" i="78"/>
  <c r="T10" i="78"/>
  <c r="X10" i="78"/>
  <c r="L24" i="78"/>
  <c r="I27" i="78"/>
  <c r="Y27" i="78"/>
  <c r="O30" i="78"/>
  <c r="V30" i="79"/>
  <c r="V28" i="79"/>
  <c r="K10" i="79"/>
  <c r="O10" i="79"/>
  <c r="S10" i="79"/>
  <c r="W10" i="79"/>
  <c r="M24" i="79"/>
  <c r="N28" i="79"/>
  <c r="Q28" i="79"/>
  <c r="V30" i="80"/>
  <c r="V28" i="80"/>
  <c r="Z30" i="80"/>
  <c r="Z28" i="80"/>
  <c r="U24" i="80"/>
  <c r="L28" i="80"/>
  <c r="Q30" i="80"/>
  <c r="M28" i="80"/>
  <c r="I30" i="81"/>
  <c r="U30" i="81"/>
  <c r="U28" i="81"/>
  <c r="Y30" i="81"/>
  <c r="Y28" i="81"/>
  <c r="V24" i="81"/>
  <c r="Q24" i="81"/>
  <c r="I10" i="81"/>
  <c r="M10" i="81"/>
  <c r="Q10" i="81"/>
  <c r="U10" i="81"/>
  <c r="Y10" i="81"/>
  <c r="H20" i="81"/>
  <c r="L20" i="81"/>
  <c r="P20" i="81"/>
  <c r="T20" i="81"/>
  <c r="X20" i="81"/>
  <c r="J24" i="81"/>
  <c r="T30" i="81"/>
  <c r="L28" i="82"/>
  <c r="Z24" i="82"/>
  <c r="U24" i="82"/>
  <c r="J10" i="82"/>
  <c r="N10" i="82"/>
  <c r="R10" i="82"/>
  <c r="Z10" i="82"/>
  <c r="O20" i="82"/>
  <c r="W20" i="82"/>
  <c r="V24" i="82"/>
  <c r="H28" i="82"/>
  <c r="I10" i="83"/>
  <c r="Q10" i="83"/>
  <c r="N30" i="89"/>
  <c r="I28" i="89"/>
  <c r="D26" i="70"/>
  <c r="D27" i="70"/>
  <c r="D28" i="70" s="1"/>
  <c r="L29" i="70"/>
  <c r="P29" i="70"/>
  <c r="T29" i="70"/>
  <c r="X29" i="70"/>
  <c r="N26" i="71"/>
  <c r="R26" i="71"/>
  <c r="L29" i="71"/>
  <c r="P29" i="71"/>
  <c r="T29" i="71"/>
  <c r="N24" i="72"/>
  <c r="H26" i="72"/>
  <c r="L26" i="72"/>
  <c r="P26" i="72"/>
  <c r="L29" i="72"/>
  <c r="P29" i="72"/>
  <c r="T29" i="72"/>
  <c r="I26" i="73"/>
  <c r="D26" i="74"/>
  <c r="D27" i="74"/>
  <c r="D28" i="74" s="1"/>
  <c r="J26" i="75"/>
  <c r="N26" i="75"/>
  <c r="N24" i="76"/>
  <c r="Y24" i="76"/>
  <c r="H28" i="77"/>
  <c r="L28" i="77"/>
  <c r="P28" i="77"/>
  <c r="Y28" i="77"/>
  <c r="T28" i="77"/>
  <c r="K27" i="77"/>
  <c r="K30" i="77" s="1"/>
  <c r="W28" i="77"/>
  <c r="M30" i="77"/>
  <c r="U20" i="78"/>
  <c r="P24" i="78"/>
  <c r="Q24" i="78"/>
  <c r="I29" i="78"/>
  <c r="D26" i="78"/>
  <c r="M29" i="78"/>
  <c r="H26" i="78"/>
  <c r="L29" i="78"/>
  <c r="Q29" i="78"/>
  <c r="L26" i="78"/>
  <c r="P29" i="78"/>
  <c r="U29" i="78"/>
  <c r="P26" i="78"/>
  <c r="T29" i="78"/>
  <c r="Y29" i="78"/>
  <c r="T26" i="78"/>
  <c r="X29" i="78"/>
  <c r="Q26" i="78"/>
  <c r="M27" i="78"/>
  <c r="S30" i="78"/>
  <c r="D10" i="79"/>
  <c r="L10" i="79"/>
  <c r="P10" i="79"/>
  <c r="T10" i="79"/>
  <c r="X10" i="79"/>
  <c r="H20" i="79"/>
  <c r="N24" i="79"/>
  <c r="Q24" i="79"/>
  <c r="W28" i="79"/>
  <c r="R28" i="79"/>
  <c r="S30" i="79"/>
  <c r="J28" i="80"/>
  <c r="N28" i="80"/>
  <c r="W28" i="80"/>
  <c r="R28" i="80"/>
  <c r="J24" i="80"/>
  <c r="N24" i="80"/>
  <c r="W24" i="80"/>
  <c r="R24" i="80"/>
  <c r="D10" i="80"/>
  <c r="H20" i="80"/>
  <c r="Y24" i="80"/>
  <c r="P28" i="80"/>
  <c r="U30" i="80"/>
  <c r="Q28" i="80"/>
  <c r="J30" i="81"/>
  <c r="N30" i="81"/>
  <c r="I28" i="81"/>
  <c r="R30" i="81"/>
  <c r="M28" i="81"/>
  <c r="V30" i="81"/>
  <c r="V28" i="81"/>
  <c r="Q28" i="81"/>
  <c r="N24" i="81"/>
  <c r="P24" i="81"/>
  <c r="I29" i="81"/>
  <c r="D26" i="81"/>
  <c r="M29" i="81"/>
  <c r="L29" i="81"/>
  <c r="H26" i="81"/>
  <c r="Q29" i="81"/>
  <c r="P29" i="81"/>
  <c r="L26" i="81"/>
  <c r="U29" i="81"/>
  <c r="U26" i="81"/>
  <c r="T29" i="81"/>
  <c r="P26" i="81"/>
  <c r="Y29" i="81"/>
  <c r="Y26" i="81"/>
  <c r="X29" i="81"/>
  <c r="T26" i="81"/>
  <c r="O30" i="81"/>
  <c r="J28" i="81"/>
  <c r="L28" i="81"/>
  <c r="J27" i="82"/>
  <c r="J30" i="82" s="1"/>
  <c r="N27" i="82"/>
  <c r="R27" i="82"/>
  <c r="V27" i="82"/>
  <c r="Z27" i="82"/>
  <c r="J24" i="82"/>
  <c r="R24" i="82"/>
  <c r="W24" i="82"/>
  <c r="O10" i="82"/>
  <c r="S10" i="82"/>
  <c r="W10" i="82"/>
  <c r="T24" i="83"/>
  <c r="O24" i="83"/>
  <c r="Q24" i="85"/>
  <c r="V24" i="85"/>
  <c r="H26" i="70"/>
  <c r="L26" i="70"/>
  <c r="P26" i="70"/>
  <c r="T26" i="70"/>
  <c r="Y29" i="70"/>
  <c r="D26" i="71"/>
  <c r="M29" i="71"/>
  <c r="Q29" i="71"/>
  <c r="U29" i="71"/>
  <c r="Q26" i="72"/>
  <c r="U26" i="72"/>
  <c r="J26" i="73"/>
  <c r="N26" i="73"/>
  <c r="R26" i="73"/>
  <c r="W29" i="73"/>
  <c r="D10" i="74"/>
  <c r="H4" i="75"/>
  <c r="H27" i="75" s="1"/>
  <c r="H30" i="75" s="1"/>
  <c r="H25" i="75"/>
  <c r="H29" i="75" s="1"/>
  <c r="K26" i="75"/>
  <c r="J30" i="76"/>
  <c r="N30" i="76"/>
  <c r="R30" i="76"/>
  <c r="V30" i="76"/>
  <c r="V28" i="76"/>
  <c r="Z30" i="76"/>
  <c r="Z28" i="76"/>
  <c r="J10" i="76"/>
  <c r="N10" i="76"/>
  <c r="R10" i="76"/>
  <c r="V10" i="76"/>
  <c r="Z10" i="76"/>
  <c r="H29" i="76"/>
  <c r="U28" i="76"/>
  <c r="O30" i="76"/>
  <c r="I28" i="77"/>
  <c r="N30" i="77"/>
  <c r="M28" i="77"/>
  <c r="R30" i="77"/>
  <c r="V28" i="77"/>
  <c r="Q28" i="77"/>
  <c r="V30" i="77"/>
  <c r="Z28" i="77"/>
  <c r="U28" i="77"/>
  <c r="Z30" i="77"/>
  <c r="V24" i="77"/>
  <c r="Q24" i="77"/>
  <c r="Z24" i="77"/>
  <c r="U24" i="77"/>
  <c r="J10" i="77"/>
  <c r="N10" i="77"/>
  <c r="R10" i="77"/>
  <c r="V10" i="77"/>
  <c r="Z10" i="77"/>
  <c r="H20" i="77"/>
  <c r="L24" i="77"/>
  <c r="S24" i="77"/>
  <c r="K28" i="77"/>
  <c r="Q30" i="77"/>
  <c r="J30" i="78"/>
  <c r="N30" i="78"/>
  <c r="R30" i="78"/>
  <c r="V30" i="78"/>
  <c r="V28" i="78"/>
  <c r="Z30" i="78"/>
  <c r="Z28" i="78"/>
  <c r="J10" i="78"/>
  <c r="N10" i="78"/>
  <c r="R10" i="78"/>
  <c r="V10" i="78"/>
  <c r="Z10" i="78"/>
  <c r="D24" i="78"/>
  <c r="T24" i="78"/>
  <c r="U24" i="78"/>
  <c r="U26" i="78"/>
  <c r="M28" i="78"/>
  <c r="H27" i="79"/>
  <c r="H30" i="79" s="1"/>
  <c r="L30" i="79"/>
  <c r="K28" i="79"/>
  <c r="P30" i="79"/>
  <c r="T28" i="79"/>
  <c r="O28" i="79"/>
  <c r="T30" i="79"/>
  <c r="X28" i="79"/>
  <c r="S28" i="79"/>
  <c r="X30" i="79"/>
  <c r="I20" i="79"/>
  <c r="M20" i="79"/>
  <c r="Q20" i="79"/>
  <c r="U20" i="79"/>
  <c r="W24" i="79"/>
  <c r="R24" i="79"/>
  <c r="U24" i="79"/>
  <c r="K29" i="79"/>
  <c r="J29" i="79"/>
  <c r="O29" i="79"/>
  <c r="N29" i="79"/>
  <c r="J26" i="79"/>
  <c r="S29" i="79"/>
  <c r="R29" i="79"/>
  <c r="N26" i="79"/>
  <c r="W29" i="79"/>
  <c r="V29" i="79"/>
  <c r="W26" i="79"/>
  <c r="R26" i="79"/>
  <c r="I28" i="79"/>
  <c r="W30" i="79"/>
  <c r="H27" i="80"/>
  <c r="H30" i="80" s="1"/>
  <c r="L30" i="80"/>
  <c r="K28" i="80"/>
  <c r="P30" i="80"/>
  <c r="O28" i="80"/>
  <c r="T30" i="80"/>
  <c r="X28" i="80"/>
  <c r="S28" i="80"/>
  <c r="X30" i="80"/>
  <c r="K24" i="80"/>
  <c r="O24" i="80"/>
  <c r="X24" i="80"/>
  <c r="S24" i="80"/>
  <c r="L10" i="80"/>
  <c r="P10" i="80"/>
  <c r="T10" i="80"/>
  <c r="X10" i="80"/>
  <c r="L24" i="80"/>
  <c r="H29" i="80"/>
  <c r="U28" i="80"/>
  <c r="O30" i="80"/>
  <c r="H23" i="81"/>
  <c r="H24" i="81" s="1"/>
  <c r="K24" i="81"/>
  <c r="O24" i="81"/>
  <c r="S24" i="81"/>
  <c r="J20" i="81"/>
  <c r="N20" i="81"/>
  <c r="R20" i="81"/>
  <c r="V20" i="81"/>
  <c r="W24" i="81"/>
  <c r="R24" i="81"/>
  <c r="T24" i="81"/>
  <c r="I26" i="81"/>
  <c r="M26" i="81"/>
  <c r="Q26" i="81"/>
  <c r="P28" i="81"/>
  <c r="O30" i="82"/>
  <c r="J28" i="82"/>
  <c r="W30" i="82"/>
  <c r="W28" i="82"/>
  <c r="H23" i="82"/>
  <c r="H24" i="82" s="1"/>
  <c r="K24" i="82"/>
  <c r="I29" i="82"/>
  <c r="D26" i="82"/>
  <c r="M29" i="82"/>
  <c r="H26" i="82"/>
  <c r="L29" i="82"/>
  <c r="Q29" i="82"/>
  <c r="L26" i="82"/>
  <c r="P29" i="82"/>
  <c r="U29" i="82"/>
  <c r="P26" i="82"/>
  <c r="T29" i="82"/>
  <c r="Y29" i="82"/>
  <c r="T26" i="82"/>
  <c r="Y26" i="82"/>
  <c r="X29" i="82"/>
  <c r="M30" i="85"/>
  <c r="L20" i="85"/>
  <c r="H5" i="75"/>
  <c r="H23" i="75" s="1"/>
  <c r="H24" i="75" s="1"/>
  <c r="H9" i="75"/>
  <c r="W28" i="76"/>
  <c r="R28" i="76"/>
  <c r="D10" i="76"/>
  <c r="Q24" i="76"/>
  <c r="I29" i="76"/>
  <c r="D26" i="76"/>
  <c r="M29" i="76"/>
  <c r="H26" i="76"/>
  <c r="L29" i="76"/>
  <c r="Q29" i="76"/>
  <c r="L26" i="76"/>
  <c r="P29" i="76"/>
  <c r="U29" i="76"/>
  <c r="P26" i="76"/>
  <c r="T29" i="76"/>
  <c r="Y29" i="76"/>
  <c r="T26" i="76"/>
  <c r="X29" i="76"/>
  <c r="Q26" i="76"/>
  <c r="I28" i="76"/>
  <c r="S30" i="76"/>
  <c r="D10" i="77"/>
  <c r="K29" i="77"/>
  <c r="J29" i="77"/>
  <c r="O29" i="77"/>
  <c r="J26" i="77"/>
  <c r="N29" i="77"/>
  <c r="S29" i="77"/>
  <c r="N26" i="77"/>
  <c r="R29" i="77"/>
  <c r="W29" i="77"/>
  <c r="R26" i="77"/>
  <c r="V29" i="77"/>
  <c r="D26" i="77"/>
  <c r="W26" i="77"/>
  <c r="N28" i="77"/>
  <c r="S30" i="77"/>
  <c r="O28" i="77"/>
  <c r="W28" i="78"/>
  <c r="R28" i="78"/>
  <c r="W24" i="78"/>
  <c r="R24" i="78"/>
  <c r="D10" i="78"/>
  <c r="H20" i="78"/>
  <c r="H24" i="78"/>
  <c r="I26" i="78"/>
  <c r="Y26" i="78"/>
  <c r="I30" i="79"/>
  <c r="D28" i="79"/>
  <c r="M30" i="79"/>
  <c r="L28" i="79"/>
  <c r="Q30" i="79"/>
  <c r="P28" i="79"/>
  <c r="U30" i="79"/>
  <c r="H23" i="79"/>
  <c r="H24" i="79" s="1"/>
  <c r="L23" i="79"/>
  <c r="L24" i="79" s="1"/>
  <c r="P23" i="79"/>
  <c r="K24" i="79" s="1"/>
  <c r="T23" i="79"/>
  <c r="X23" i="79"/>
  <c r="J10" i="79"/>
  <c r="N10" i="79"/>
  <c r="R10" i="79"/>
  <c r="V10" i="79"/>
  <c r="J20" i="79"/>
  <c r="N20" i="79"/>
  <c r="R20" i="79"/>
  <c r="V20" i="79"/>
  <c r="J28" i="79"/>
  <c r="M28" i="79"/>
  <c r="K30" i="79"/>
  <c r="Q24" i="80"/>
  <c r="I29" i="80"/>
  <c r="D26" i="80"/>
  <c r="M29" i="80"/>
  <c r="H26" i="80"/>
  <c r="L29" i="80"/>
  <c r="Q29" i="80"/>
  <c r="L26" i="80"/>
  <c r="P29" i="80"/>
  <c r="U29" i="80"/>
  <c r="P26" i="80"/>
  <c r="T29" i="80"/>
  <c r="Y29" i="80"/>
  <c r="T26" i="80"/>
  <c r="X29" i="80"/>
  <c r="Q26" i="80"/>
  <c r="H28" i="80"/>
  <c r="M30" i="80"/>
  <c r="I28" i="80"/>
  <c r="S30" i="80"/>
  <c r="H27" i="81"/>
  <c r="H30" i="81" s="1"/>
  <c r="K28" i="81"/>
  <c r="S28" i="81"/>
  <c r="L10" i="81"/>
  <c r="P10" i="81"/>
  <c r="T10" i="81"/>
  <c r="X10" i="81"/>
  <c r="K20" i="81"/>
  <c r="O20" i="81"/>
  <c r="S20" i="81"/>
  <c r="W20" i="81"/>
  <c r="D27" i="81"/>
  <c r="D28" i="81" s="1"/>
  <c r="W30" i="81"/>
  <c r="W28" i="81"/>
  <c r="R28" i="81"/>
  <c r="T28" i="81"/>
  <c r="P30" i="81"/>
  <c r="P30" i="82"/>
  <c r="U10" i="82"/>
  <c r="N20" i="82"/>
  <c r="V20" i="82"/>
  <c r="Z20" i="82"/>
  <c r="N24" i="82"/>
  <c r="I29" i="83"/>
  <c r="D26" i="83"/>
  <c r="I26" i="83"/>
  <c r="M29" i="83"/>
  <c r="L29" i="83"/>
  <c r="H26" i="83"/>
  <c r="M26" i="83"/>
  <c r="Q29" i="83"/>
  <c r="P29" i="83"/>
  <c r="L26" i="83"/>
  <c r="U29" i="83"/>
  <c r="T29" i="83"/>
  <c r="P26" i="83"/>
  <c r="U26" i="83"/>
  <c r="K30" i="84"/>
  <c r="J30" i="84"/>
  <c r="N28" i="84"/>
  <c r="S30" i="84"/>
  <c r="R30" i="84"/>
  <c r="K24" i="84"/>
  <c r="P24" i="84"/>
  <c r="U30" i="85"/>
  <c r="U28" i="85"/>
  <c r="R24" i="76"/>
  <c r="J26" i="76"/>
  <c r="N26" i="76"/>
  <c r="R26" i="76"/>
  <c r="K29" i="76"/>
  <c r="O29" i="76"/>
  <c r="S29" i="76"/>
  <c r="W29" i="76"/>
  <c r="T24" i="77"/>
  <c r="H26" i="77"/>
  <c r="L26" i="77"/>
  <c r="P26" i="77"/>
  <c r="T26" i="77"/>
  <c r="I29" i="77"/>
  <c r="M29" i="77"/>
  <c r="Q29" i="77"/>
  <c r="U29" i="77"/>
  <c r="Y29" i="77"/>
  <c r="J26" i="78"/>
  <c r="N26" i="78"/>
  <c r="R26" i="78"/>
  <c r="K29" i="78"/>
  <c r="O29" i="78"/>
  <c r="S29" i="78"/>
  <c r="W29" i="78"/>
  <c r="D10" i="82"/>
  <c r="K20" i="82"/>
  <c r="D23" i="82"/>
  <c r="D24" i="82" s="1"/>
  <c r="R29" i="82"/>
  <c r="M26" i="82"/>
  <c r="N26" i="82"/>
  <c r="U26" i="82"/>
  <c r="D27" i="82"/>
  <c r="D28" i="82" s="1"/>
  <c r="N29" i="82"/>
  <c r="V29" i="82"/>
  <c r="X30" i="82"/>
  <c r="R24" i="83"/>
  <c r="W24" i="83"/>
  <c r="T30" i="84"/>
  <c r="O28" i="84"/>
  <c r="X30" i="84"/>
  <c r="X28" i="84"/>
  <c r="J28" i="84"/>
  <c r="O30" i="84"/>
  <c r="I30" i="85"/>
  <c r="D28" i="85"/>
  <c r="Q30" i="85"/>
  <c r="Y30" i="85"/>
  <c r="Y28" i="85"/>
  <c r="N24" i="85"/>
  <c r="H20" i="85"/>
  <c r="P20" i="85"/>
  <c r="X20" i="85"/>
  <c r="R24" i="85"/>
  <c r="K29" i="85"/>
  <c r="J29" i="85"/>
  <c r="O29" i="85"/>
  <c r="N29" i="85"/>
  <c r="J26" i="85"/>
  <c r="S29" i="85"/>
  <c r="R29" i="85"/>
  <c r="N26" i="85"/>
  <c r="W29" i="85"/>
  <c r="W26" i="85"/>
  <c r="V29" i="85"/>
  <c r="R26" i="85"/>
  <c r="N24" i="86"/>
  <c r="I24" i="86"/>
  <c r="I10" i="86"/>
  <c r="M10" i="86"/>
  <c r="D28" i="87"/>
  <c r="S24" i="87"/>
  <c r="H9" i="79"/>
  <c r="O26" i="79"/>
  <c r="S26" i="79"/>
  <c r="D20" i="81"/>
  <c r="L30" i="82"/>
  <c r="T30" i="82"/>
  <c r="O28" i="82"/>
  <c r="O24" i="82"/>
  <c r="L10" i="82"/>
  <c r="P10" i="82"/>
  <c r="T10" i="82"/>
  <c r="X10" i="82"/>
  <c r="V26" i="82"/>
  <c r="K28" i="82"/>
  <c r="I28" i="83"/>
  <c r="N30" i="83"/>
  <c r="N28" i="83"/>
  <c r="M28" i="83"/>
  <c r="R30" i="83"/>
  <c r="Q28" i="83"/>
  <c r="V30" i="83"/>
  <c r="V28" i="83"/>
  <c r="D24" i="83"/>
  <c r="H24" i="83"/>
  <c r="L24" i="83"/>
  <c r="U24" i="83"/>
  <c r="P24" i="83"/>
  <c r="K10" i="83"/>
  <c r="O10" i="83"/>
  <c r="S10" i="83"/>
  <c r="W10" i="83"/>
  <c r="S24" i="83"/>
  <c r="J28" i="83"/>
  <c r="R28" i="83"/>
  <c r="H28" i="84"/>
  <c r="P28" i="84"/>
  <c r="R28" i="84"/>
  <c r="W30" i="84"/>
  <c r="W28" i="84"/>
  <c r="I28" i="85"/>
  <c r="M28" i="85"/>
  <c r="R30" i="85"/>
  <c r="Q28" i="85"/>
  <c r="V28" i="85"/>
  <c r="U24" i="85"/>
  <c r="R28" i="85"/>
  <c r="V30" i="85"/>
  <c r="N28" i="86"/>
  <c r="I28" i="86"/>
  <c r="N30" i="86"/>
  <c r="M30" i="86"/>
  <c r="J30" i="87"/>
  <c r="R30" i="87"/>
  <c r="R24" i="87"/>
  <c r="W24" i="87"/>
  <c r="H27" i="87"/>
  <c r="H20" i="87"/>
  <c r="P30" i="87"/>
  <c r="K28" i="87"/>
  <c r="P28" i="87"/>
  <c r="X20" i="87"/>
  <c r="I30" i="82"/>
  <c r="T28" i="82"/>
  <c r="Y30" i="82"/>
  <c r="T24" i="82"/>
  <c r="Q20" i="82"/>
  <c r="S24" i="82"/>
  <c r="J26" i="82"/>
  <c r="S28" i="82"/>
  <c r="P10" i="83"/>
  <c r="P30" i="83"/>
  <c r="K28" i="83"/>
  <c r="R24" i="84"/>
  <c r="O10" i="84"/>
  <c r="W10" i="84"/>
  <c r="K28" i="84"/>
  <c r="K30" i="85"/>
  <c r="D24" i="85"/>
  <c r="M24" i="86"/>
  <c r="N26" i="86"/>
  <c r="I26" i="86"/>
  <c r="N29" i="86"/>
  <c r="J28" i="87"/>
  <c r="O30" i="87"/>
  <c r="N28" i="87"/>
  <c r="S30" i="87"/>
  <c r="R28" i="87"/>
  <c r="W30" i="87"/>
  <c r="W28" i="87"/>
  <c r="H5" i="87"/>
  <c r="H23" i="87" s="1"/>
  <c r="H24" i="87" s="1"/>
  <c r="D23" i="87"/>
  <c r="D24" i="87" s="1"/>
  <c r="H9" i="87"/>
  <c r="D10" i="87"/>
  <c r="T24" i="87"/>
  <c r="H26" i="87"/>
  <c r="P26" i="87"/>
  <c r="X26" i="87"/>
  <c r="R30" i="89"/>
  <c r="M28" i="89"/>
  <c r="V30" i="89"/>
  <c r="V28" i="89"/>
  <c r="Q28" i="89"/>
  <c r="D23" i="89"/>
  <c r="H5" i="89"/>
  <c r="H23" i="89" s="1"/>
  <c r="I20" i="89"/>
  <c r="Q20" i="89"/>
  <c r="H24" i="90"/>
  <c r="P24" i="90"/>
  <c r="U24" i="90"/>
  <c r="H6" i="90"/>
  <c r="D23" i="90"/>
  <c r="D24" i="90" s="1"/>
  <c r="M24" i="90"/>
  <c r="R29" i="90"/>
  <c r="M26" i="90"/>
  <c r="V29" i="90"/>
  <c r="V26" i="90"/>
  <c r="I26" i="90"/>
  <c r="V28" i="90"/>
  <c r="Q28" i="90"/>
  <c r="V30" i="90"/>
  <c r="I30" i="92"/>
  <c r="H28" i="92"/>
  <c r="M30" i="92"/>
  <c r="Q30" i="92"/>
  <c r="Q28" i="92"/>
  <c r="P24" i="92"/>
  <c r="K24" i="92"/>
  <c r="H6" i="92"/>
  <c r="H23" i="92" s="1"/>
  <c r="H24" i="92" s="1"/>
  <c r="D23" i="92"/>
  <c r="K10" i="92"/>
  <c r="O10" i="92"/>
  <c r="S10" i="92"/>
  <c r="W24" i="93"/>
  <c r="R24" i="93"/>
  <c r="K10" i="93"/>
  <c r="O10" i="93"/>
  <c r="S10" i="93"/>
  <c r="W10" i="93"/>
  <c r="I24" i="83"/>
  <c r="M24" i="83"/>
  <c r="Q24" i="83"/>
  <c r="L20" i="83"/>
  <c r="P20" i="83"/>
  <c r="T20" i="83"/>
  <c r="V24" i="83"/>
  <c r="J23" i="84"/>
  <c r="J24" i="84" s="1"/>
  <c r="N23" i="84"/>
  <c r="I24" i="84" s="1"/>
  <c r="R23" i="84"/>
  <c r="M24" i="84" s="1"/>
  <c r="V23" i="84"/>
  <c r="Z23" i="84"/>
  <c r="J10" i="84"/>
  <c r="N10" i="84"/>
  <c r="R10" i="84"/>
  <c r="V10" i="84"/>
  <c r="Z10" i="84"/>
  <c r="D23" i="84"/>
  <c r="D24" i="84" s="1"/>
  <c r="X24" i="84"/>
  <c r="L26" i="84"/>
  <c r="T26" i="84"/>
  <c r="L28" i="84"/>
  <c r="T28" i="84"/>
  <c r="M30" i="84"/>
  <c r="U30" i="84"/>
  <c r="D23" i="85"/>
  <c r="H5" i="85"/>
  <c r="H23" i="85" s="1"/>
  <c r="H24" i="85" s="1"/>
  <c r="L23" i="85"/>
  <c r="L24" i="85" s="1"/>
  <c r="P23" i="85"/>
  <c r="K24" i="85" s="1"/>
  <c r="T23" i="85"/>
  <c r="O24" i="85" s="1"/>
  <c r="X23" i="85"/>
  <c r="J10" i="85"/>
  <c r="N10" i="85"/>
  <c r="R10" i="85"/>
  <c r="V10" i="85"/>
  <c r="D10" i="85"/>
  <c r="I20" i="85"/>
  <c r="M20" i="85"/>
  <c r="Q20" i="85"/>
  <c r="U20" i="85"/>
  <c r="Y20" i="85"/>
  <c r="K26" i="85"/>
  <c r="O26" i="85"/>
  <c r="S26" i="85"/>
  <c r="T26" i="85"/>
  <c r="J24" i="86"/>
  <c r="J10" i="86"/>
  <c r="N10" i="86"/>
  <c r="J26" i="86"/>
  <c r="P20" i="87"/>
  <c r="K26" i="87"/>
  <c r="S26" i="87"/>
  <c r="D27" i="87"/>
  <c r="D10" i="88"/>
  <c r="H28" i="88"/>
  <c r="J28" i="89"/>
  <c r="R28" i="89"/>
  <c r="W28" i="89"/>
  <c r="W30" i="89"/>
  <c r="N28" i="89"/>
  <c r="S30" i="89"/>
  <c r="S28" i="89"/>
  <c r="N28" i="90"/>
  <c r="R30" i="90"/>
  <c r="I10" i="90"/>
  <c r="J24" i="90"/>
  <c r="O24" i="91"/>
  <c r="T24" i="91"/>
  <c r="L10" i="91"/>
  <c r="T10" i="91"/>
  <c r="Y30" i="91"/>
  <c r="T28" i="91"/>
  <c r="Y28" i="91"/>
  <c r="D23" i="93"/>
  <c r="D24" i="93" s="1"/>
  <c r="H6" i="93"/>
  <c r="L30" i="83"/>
  <c r="T30" i="83"/>
  <c r="T28" i="83"/>
  <c r="K30" i="83"/>
  <c r="S30" i="83"/>
  <c r="V28" i="84"/>
  <c r="Q28" i="84"/>
  <c r="Z28" i="84"/>
  <c r="U28" i="84"/>
  <c r="D10" i="84"/>
  <c r="K29" i="84"/>
  <c r="J29" i="84"/>
  <c r="O29" i="84"/>
  <c r="J26" i="84"/>
  <c r="N29" i="84"/>
  <c r="S29" i="84"/>
  <c r="N26" i="84"/>
  <c r="R29" i="84"/>
  <c r="W29" i="84"/>
  <c r="R26" i="84"/>
  <c r="V29" i="84"/>
  <c r="O26" i="84"/>
  <c r="W26" i="84"/>
  <c r="D28" i="84"/>
  <c r="N30" i="84"/>
  <c r="V30" i="84"/>
  <c r="K10" i="85"/>
  <c r="O10" i="85"/>
  <c r="S10" i="85"/>
  <c r="W10" i="85"/>
  <c r="J20" i="85"/>
  <c r="N20" i="85"/>
  <c r="R20" i="85"/>
  <c r="V20" i="85"/>
  <c r="Y24" i="85"/>
  <c r="T24" i="85"/>
  <c r="D26" i="85"/>
  <c r="N28" i="85"/>
  <c r="K30" i="86"/>
  <c r="J28" i="86"/>
  <c r="O30" i="86"/>
  <c r="D23" i="86"/>
  <c r="D24" i="86" s="1"/>
  <c r="H6" i="86"/>
  <c r="H23" i="86" s="1"/>
  <c r="H24" i="86" s="1"/>
  <c r="D20" i="86"/>
  <c r="K20" i="86"/>
  <c r="O20" i="86"/>
  <c r="P28" i="86"/>
  <c r="V24" i="87"/>
  <c r="Q24" i="87"/>
  <c r="Z24" i="87"/>
  <c r="U24" i="87"/>
  <c r="J10" i="87"/>
  <c r="N10" i="87"/>
  <c r="R10" i="87"/>
  <c r="V10" i="87"/>
  <c r="Z10" i="87"/>
  <c r="L26" i="87"/>
  <c r="T26" i="87"/>
  <c r="X30" i="87"/>
  <c r="T28" i="87"/>
  <c r="L30" i="88"/>
  <c r="K30" i="88"/>
  <c r="K24" i="88"/>
  <c r="P24" i="88"/>
  <c r="H29" i="88"/>
  <c r="H26" i="88"/>
  <c r="P29" i="88"/>
  <c r="K26" i="88"/>
  <c r="P26" i="88"/>
  <c r="V24" i="90"/>
  <c r="Q24" i="90"/>
  <c r="J30" i="90"/>
  <c r="K28" i="91"/>
  <c r="P30" i="91"/>
  <c r="P28" i="91"/>
  <c r="O30" i="91"/>
  <c r="S28" i="91"/>
  <c r="X30" i="91"/>
  <c r="X28" i="91"/>
  <c r="W30" i="91"/>
  <c r="Q30" i="91"/>
  <c r="L28" i="91"/>
  <c r="K20" i="92"/>
  <c r="O20" i="92"/>
  <c r="O27" i="92"/>
  <c r="S20" i="92"/>
  <c r="S27" i="92"/>
  <c r="I28" i="92"/>
  <c r="N28" i="94"/>
  <c r="S30" i="94"/>
  <c r="I20" i="95"/>
  <c r="M20" i="95"/>
  <c r="Q20" i="95"/>
  <c r="U20" i="95"/>
  <c r="Y20" i="95"/>
  <c r="H20" i="82"/>
  <c r="R26" i="82"/>
  <c r="W26" i="82"/>
  <c r="I30" i="83"/>
  <c r="M30" i="83"/>
  <c r="H28" i="83"/>
  <c r="Q30" i="83"/>
  <c r="L28" i="83"/>
  <c r="U30" i="83"/>
  <c r="U28" i="83"/>
  <c r="P28" i="83"/>
  <c r="J10" i="83"/>
  <c r="N10" i="83"/>
  <c r="R10" i="83"/>
  <c r="V10" i="83"/>
  <c r="H29" i="83"/>
  <c r="Y30" i="84"/>
  <c r="H27" i="85"/>
  <c r="H30" i="85" s="1"/>
  <c r="L27" i="85"/>
  <c r="L30" i="85" s="1"/>
  <c r="P27" i="85"/>
  <c r="T27" i="85"/>
  <c r="X27" i="85"/>
  <c r="P26" i="85"/>
  <c r="D27" i="86"/>
  <c r="D28" i="86" s="1"/>
  <c r="H4" i="86"/>
  <c r="H21" i="86"/>
  <c r="L20" i="86"/>
  <c r="P20" i="86"/>
  <c r="I29" i="86"/>
  <c r="M29" i="86"/>
  <c r="L29" i="86"/>
  <c r="M26" i="86"/>
  <c r="D26" i="86"/>
  <c r="K28" i="86"/>
  <c r="I28" i="87"/>
  <c r="M28" i="87"/>
  <c r="V28" i="87"/>
  <c r="Q28" i="87"/>
  <c r="Z28" i="87"/>
  <c r="U28" i="87"/>
  <c r="K29" i="87"/>
  <c r="J29" i="87"/>
  <c r="O29" i="87"/>
  <c r="J26" i="87"/>
  <c r="N29" i="87"/>
  <c r="S29" i="87"/>
  <c r="N26" i="87"/>
  <c r="R29" i="87"/>
  <c r="W29" i="87"/>
  <c r="R26" i="87"/>
  <c r="V29" i="87"/>
  <c r="O26" i="87"/>
  <c r="W26" i="87"/>
  <c r="O28" i="87"/>
  <c r="N30" i="87"/>
  <c r="V30" i="87"/>
  <c r="M10" i="88"/>
  <c r="L24" i="88"/>
  <c r="H20" i="90"/>
  <c r="L20" i="90"/>
  <c r="P20" i="90"/>
  <c r="T20" i="90"/>
  <c r="X20" i="90"/>
  <c r="M29" i="90"/>
  <c r="Q29" i="90"/>
  <c r="U29" i="90"/>
  <c r="Q26" i="90"/>
  <c r="H20" i="91"/>
  <c r="P20" i="91"/>
  <c r="X20" i="91"/>
  <c r="S24" i="92"/>
  <c r="N24" i="92"/>
  <c r="J10" i="92"/>
  <c r="N10" i="92"/>
  <c r="R10" i="92"/>
  <c r="D20" i="92"/>
  <c r="D27" i="92"/>
  <c r="D28" i="92" s="1"/>
  <c r="H21" i="92"/>
  <c r="H20" i="92" s="1"/>
  <c r="P20" i="92"/>
  <c r="M28" i="93"/>
  <c r="R30" i="93"/>
  <c r="I29" i="96"/>
  <c r="D26" i="96"/>
  <c r="M29" i="96"/>
  <c r="H26" i="96"/>
  <c r="Q29" i="96"/>
  <c r="L26" i="96"/>
  <c r="U29" i="96"/>
  <c r="U26" i="96"/>
  <c r="P26" i="96"/>
  <c r="Y29" i="96"/>
  <c r="Y26" i="96"/>
  <c r="T26" i="96"/>
  <c r="N26" i="83"/>
  <c r="R26" i="83"/>
  <c r="D27" i="85"/>
  <c r="K28" i="88"/>
  <c r="P30" i="88"/>
  <c r="L10" i="88"/>
  <c r="P10" i="88"/>
  <c r="H20" i="88"/>
  <c r="L20" i="88"/>
  <c r="P20" i="88"/>
  <c r="O28" i="89"/>
  <c r="L10" i="89"/>
  <c r="P10" i="89"/>
  <c r="T10" i="89"/>
  <c r="X10" i="89"/>
  <c r="H27" i="90"/>
  <c r="H30" i="90" s="1"/>
  <c r="M10" i="90"/>
  <c r="U10" i="90"/>
  <c r="I20" i="90"/>
  <c r="M20" i="90"/>
  <c r="Q20" i="90"/>
  <c r="U20" i="90"/>
  <c r="W24" i="90"/>
  <c r="R24" i="90"/>
  <c r="N30" i="90"/>
  <c r="W28" i="90"/>
  <c r="R28" i="90"/>
  <c r="M24" i="91"/>
  <c r="Z24" i="91"/>
  <c r="U24" i="91"/>
  <c r="J10" i="91"/>
  <c r="N10" i="91"/>
  <c r="R10" i="91"/>
  <c r="V10" i="91"/>
  <c r="Z10" i="91"/>
  <c r="I30" i="91"/>
  <c r="D28" i="91"/>
  <c r="D10" i="92"/>
  <c r="P10" i="92"/>
  <c r="M28" i="92"/>
  <c r="J28" i="93"/>
  <c r="O30" i="93"/>
  <c r="N28" i="93"/>
  <c r="S30" i="93"/>
  <c r="W28" i="93"/>
  <c r="R28" i="93"/>
  <c r="W30" i="93"/>
  <c r="I24" i="93"/>
  <c r="V24" i="93"/>
  <c r="Q24" i="93"/>
  <c r="I10" i="93"/>
  <c r="Q10" i="93"/>
  <c r="N26" i="93"/>
  <c r="S29" i="93"/>
  <c r="W26" i="93"/>
  <c r="R26" i="93"/>
  <c r="J30" i="93"/>
  <c r="V30" i="93"/>
  <c r="R30" i="94"/>
  <c r="R24" i="94"/>
  <c r="W24" i="94"/>
  <c r="K10" i="94"/>
  <c r="O10" i="94"/>
  <c r="S10" i="94"/>
  <c r="W10" i="94"/>
  <c r="K20" i="94"/>
  <c r="O20" i="94"/>
  <c r="W20" i="94"/>
  <c r="D23" i="94"/>
  <c r="D24" i="94" s="1"/>
  <c r="H29" i="97"/>
  <c r="H26" i="97"/>
  <c r="I30" i="88"/>
  <c r="D28" i="88"/>
  <c r="Q30" i="88"/>
  <c r="L28" i="88"/>
  <c r="H24" i="88"/>
  <c r="Q20" i="88"/>
  <c r="K29" i="88"/>
  <c r="P28" i="88"/>
  <c r="I30" i="89"/>
  <c r="M30" i="89"/>
  <c r="Q30" i="89"/>
  <c r="L28" i="89"/>
  <c r="U30" i="89"/>
  <c r="U28" i="89"/>
  <c r="Y30" i="89"/>
  <c r="Y28" i="89"/>
  <c r="T28" i="89"/>
  <c r="J24" i="89"/>
  <c r="R24" i="89"/>
  <c r="W24" i="89"/>
  <c r="H26" i="89"/>
  <c r="M29" i="89"/>
  <c r="M26" i="89"/>
  <c r="P26" i="89"/>
  <c r="U29" i="89"/>
  <c r="U26" i="89"/>
  <c r="Q26" i="89"/>
  <c r="H28" i="89"/>
  <c r="Q29" i="89"/>
  <c r="L30" i="89"/>
  <c r="I27" i="90"/>
  <c r="M27" i="90"/>
  <c r="Q27" i="90"/>
  <c r="U27" i="90"/>
  <c r="H23" i="90"/>
  <c r="O24" i="90"/>
  <c r="S24" i="90"/>
  <c r="X24" i="90"/>
  <c r="J10" i="90"/>
  <c r="N10" i="90"/>
  <c r="R10" i="90"/>
  <c r="V10" i="90"/>
  <c r="I24" i="90"/>
  <c r="J28" i="90"/>
  <c r="O30" i="90"/>
  <c r="N30" i="91"/>
  <c r="I28" i="91"/>
  <c r="V28" i="91"/>
  <c r="V30" i="91"/>
  <c r="Q28" i="91"/>
  <c r="Z28" i="91"/>
  <c r="Z30" i="91"/>
  <c r="M24" i="92"/>
  <c r="R24" i="92"/>
  <c r="I29" i="92"/>
  <c r="D26" i="92"/>
  <c r="Q26" i="92"/>
  <c r="Q29" i="92"/>
  <c r="L26" i="92"/>
  <c r="J30" i="92"/>
  <c r="M24" i="93"/>
  <c r="W29" i="93"/>
  <c r="K24" i="94"/>
  <c r="S24" i="94"/>
  <c r="O29" i="94"/>
  <c r="J26" i="94"/>
  <c r="N29" i="94"/>
  <c r="O26" i="94"/>
  <c r="S29" i="94"/>
  <c r="N26" i="94"/>
  <c r="R29" i="94"/>
  <c r="W29" i="94"/>
  <c r="R26" i="94"/>
  <c r="V29" i="94"/>
  <c r="W26" i="94"/>
  <c r="J28" i="91"/>
  <c r="N28" i="91"/>
  <c r="W28" i="91"/>
  <c r="R28" i="91"/>
  <c r="J24" i="91"/>
  <c r="N24" i="91"/>
  <c r="W24" i="91"/>
  <c r="R24" i="91"/>
  <c r="K10" i="91"/>
  <c r="O10" i="91"/>
  <c r="S10" i="91"/>
  <c r="W10" i="91"/>
  <c r="D10" i="91"/>
  <c r="K24" i="91"/>
  <c r="S24" i="91"/>
  <c r="O28" i="91"/>
  <c r="T30" i="91"/>
  <c r="D24" i="92"/>
  <c r="L24" i="92"/>
  <c r="J24" i="92"/>
  <c r="I26" i="92"/>
  <c r="K26" i="93"/>
  <c r="O26" i="93"/>
  <c r="S26" i="93"/>
  <c r="H29" i="93"/>
  <c r="O27" i="94"/>
  <c r="W27" i="94"/>
  <c r="H23" i="94"/>
  <c r="O24" i="94"/>
  <c r="T24" i="94"/>
  <c r="D20" i="94"/>
  <c r="H21" i="94"/>
  <c r="H20" i="94" s="1"/>
  <c r="P20" i="94"/>
  <c r="X20" i="94"/>
  <c r="H29" i="94"/>
  <c r="H26" i="94"/>
  <c r="S24" i="95"/>
  <c r="T30" i="99"/>
  <c r="T28" i="99"/>
  <c r="R24" i="99"/>
  <c r="L26" i="88"/>
  <c r="I29" i="88"/>
  <c r="N30" i="88"/>
  <c r="L23" i="89"/>
  <c r="P23" i="89"/>
  <c r="K24" i="89" s="1"/>
  <c r="T23" i="89"/>
  <c r="O24" i="89" s="1"/>
  <c r="X23" i="89"/>
  <c r="I24" i="89"/>
  <c r="V24" i="89"/>
  <c r="D27" i="89"/>
  <c r="D28" i="89" s="1"/>
  <c r="K10" i="90"/>
  <c r="O10" i="90"/>
  <c r="S10" i="90"/>
  <c r="W10" i="90"/>
  <c r="J26" i="90"/>
  <c r="N26" i="90"/>
  <c r="W26" i="90"/>
  <c r="R26" i="90"/>
  <c r="O29" i="90"/>
  <c r="W29" i="90"/>
  <c r="H4" i="91"/>
  <c r="H27" i="91" s="1"/>
  <c r="H5" i="91"/>
  <c r="H23" i="91" s="1"/>
  <c r="H24" i="91" s="1"/>
  <c r="D24" i="91"/>
  <c r="P29" i="91"/>
  <c r="K26" i="91"/>
  <c r="T29" i="91"/>
  <c r="O26" i="91"/>
  <c r="X29" i="91"/>
  <c r="S26" i="91"/>
  <c r="M30" i="91"/>
  <c r="U30" i="91"/>
  <c r="S30" i="91"/>
  <c r="H9" i="92"/>
  <c r="K29" i="92"/>
  <c r="R28" i="92"/>
  <c r="R30" i="92"/>
  <c r="H4" i="93"/>
  <c r="H27" i="93" s="1"/>
  <c r="L30" i="93"/>
  <c r="K28" i="93"/>
  <c r="P30" i="93"/>
  <c r="O28" i="93"/>
  <c r="T30" i="93"/>
  <c r="S28" i="93"/>
  <c r="X30" i="93"/>
  <c r="H20" i="93"/>
  <c r="L20" i="93"/>
  <c r="P20" i="93"/>
  <c r="T20" i="93"/>
  <c r="X20" i="93"/>
  <c r="D26" i="93"/>
  <c r="T28" i="93"/>
  <c r="D27" i="94"/>
  <c r="D28" i="94" s="1"/>
  <c r="H4" i="94"/>
  <c r="H27" i="94" s="1"/>
  <c r="P30" i="94"/>
  <c r="K28" i="94"/>
  <c r="P28" i="94"/>
  <c r="X30" i="94"/>
  <c r="S28" i="94"/>
  <c r="X28" i="94"/>
  <c r="H24" i="94"/>
  <c r="P24" i="94"/>
  <c r="O28" i="94"/>
  <c r="J24" i="95"/>
  <c r="R24" i="95"/>
  <c r="Q24" i="95"/>
  <c r="V24" i="95"/>
  <c r="K30" i="95"/>
  <c r="O20" i="97"/>
  <c r="N28" i="97"/>
  <c r="S30" i="97"/>
  <c r="W20" i="97"/>
  <c r="O28" i="88"/>
  <c r="J28" i="88"/>
  <c r="O24" i="88"/>
  <c r="J24" i="88"/>
  <c r="I24" i="88"/>
  <c r="M28" i="88"/>
  <c r="O30" i="88"/>
  <c r="I23" i="89"/>
  <c r="D24" i="89" s="1"/>
  <c r="M23" i="89"/>
  <c r="H24" i="89" s="1"/>
  <c r="Q23" i="89"/>
  <c r="U23" i="89"/>
  <c r="D10" i="89"/>
  <c r="K10" i="89"/>
  <c r="O10" i="89"/>
  <c r="S10" i="89"/>
  <c r="W10" i="89"/>
  <c r="J20" i="89"/>
  <c r="N20" i="89"/>
  <c r="R20" i="89"/>
  <c r="V20" i="89"/>
  <c r="T24" i="89"/>
  <c r="H29" i="89"/>
  <c r="L29" i="89"/>
  <c r="P29" i="89"/>
  <c r="K26" i="89"/>
  <c r="T29" i="89"/>
  <c r="O26" i="89"/>
  <c r="X29" i="89"/>
  <c r="X26" i="89"/>
  <c r="S26" i="89"/>
  <c r="L27" i="90"/>
  <c r="L30" i="90" s="1"/>
  <c r="P27" i="90"/>
  <c r="T27" i="90"/>
  <c r="X27" i="90"/>
  <c r="K26" i="90"/>
  <c r="O26" i="90"/>
  <c r="S26" i="90"/>
  <c r="X24" i="91"/>
  <c r="L26" i="91"/>
  <c r="T26" i="91"/>
  <c r="I29" i="91"/>
  <c r="H27" i="92"/>
  <c r="H30" i="92" s="1"/>
  <c r="L27" i="92"/>
  <c r="L30" i="92" s="1"/>
  <c r="P27" i="92"/>
  <c r="I10" i="92"/>
  <c r="M10" i="92"/>
  <c r="Q10" i="92"/>
  <c r="H29" i="92"/>
  <c r="L29" i="92"/>
  <c r="P29" i="92"/>
  <c r="I30" i="93"/>
  <c r="D28" i="93"/>
  <c r="Q30" i="93"/>
  <c r="H23" i="93"/>
  <c r="H24" i="93" s="1"/>
  <c r="L23" i="93"/>
  <c r="L24" i="93" s="1"/>
  <c r="P23" i="93"/>
  <c r="K24" i="93" s="1"/>
  <c r="T23" i="93"/>
  <c r="X23" i="93"/>
  <c r="J10" i="93"/>
  <c r="N10" i="93"/>
  <c r="R10" i="93"/>
  <c r="V10" i="93"/>
  <c r="I20" i="93"/>
  <c r="M20" i="93"/>
  <c r="Q20" i="93"/>
  <c r="U20" i="93"/>
  <c r="J29" i="93"/>
  <c r="I29" i="93"/>
  <c r="N29" i="93"/>
  <c r="M29" i="93"/>
  <c r="R29" i="93"/>
  <c r="Q29" i="93"/>
  <c r="V29" i="93"/>
  <c r="U29" i="93"/>
  <c r="V26" i="93"/>
  <c r="I26" i="93"/>
  <c r="Q26" i="93"/>
  <c r="U28" i="93"/>
  <c r="N30" i="95"/>
  <c r="R30" i="95"/>
  <c r="V30" i="95"/>
  <c r="V28" i="95"/>
  <c r="D23" i="95"/>
  <c r="D24" i="95" s="1"/>
  <c r="H5" i="95"/>
  <c r="H23" i="95" s="1"/>
  <c r="H24" i="95" s="1"/>
  <c r="J10" i="95"/>
  <c r="N10" i="95"/>
  <c r="R10" i="95"/>
  <c r="V10" i="95"/>
  <c r="I24" i="95"/>
  <c r="N24" i="95"/>
  <c r="P29" i="95"/>
  <c r="K26" i="95"/>
  <c r="T29" i="95"/>
  <c r="O26" i="95"/>
  <c r="X29" i="95"/>
  <c r="X26" i="95"/>
  <c r="S26" i="95"/>
  <c r="W29" i="95"/>
  <c r="K28" i="95"/>
  <c r="K29" i="95"/>
  <c r="O30" i="95"/>
  <c r="P26" i="94"/>
  <c r="X26" i="94"/>
  <c r="J28" i="95"/>
  <c r="N28" i="95"/>
  <c r="S30" i="95"/>
  <c r="K10" i="95"/>
  <c r="O10" i="95"/>
  <c r="S10" i="95"/>
  <c r="W10" i="95"/>
  <c r="J20" i="95"/>
  <c r="N20" i="95"/>
  <c r="R20" i="95"/>
  <c r="L24" i="95"/>
  <c r="Y24" i="95"/>
  <c r="T24" i="95"/>
  <c r="J30" i="96"/>
  <c r="N30" i="96"/>
  <c r="M30" i="96"/>
  <c r="I28" i="96"/>
  <c r="R30" i="96"/>
  <c r="M28" i="96"/>
  <c r="V30" i="96"/>
  <c r="V28" i="96"/>
  <c r="U30" i="96"/>
  <c r="Q28" i="96"/>
  <c r="W24" i="96"/>
  <c r="R24" i="96"/>
  <c r="L10" i="96"/>
  <c r="P10" i="96"/>
  <c r="T10" i="96"/>
  <c r="X10" i="96"/>
  <c r="S30" i="96"/>
  <c r="N28" i="96"/>
  <c r="J28" i="97"/>
  <c r="O30" i="97"/>
  <c r="R28" i="97"/>
  <c r="W30" i="97"/>
  <c r="W28" i="97"/>
  <c r="D20" i="97"/>
  <c r="T30" i="97"/>
  <c r="O28" i="97"/>
  <c r="T28" i="97"/>
  <c r="H20" i="98"/>
  <c r="J26" i="88"/>
  <c r="O29" i="88"/>
  <c r="W26" i="89"/>
  <c r="I29" i="90"/>
  <c r="J26" i="91"/>
  <c r="N26" i="91"/>
  <c r="R26" i="91"/>
  <c r="W29" i="91"/>
  <c r="M26" i="92"/>
  <c r="O29" i="92"/>
  <c r="S29" i="92"/>
  <c r="K26" i="94"/>
  <c r="S26" i="94"/>
  <c r="H30" i="95"/>
  <c r="W24" i="95"/>
  <c r="X28" i="95"/>
  <c r="T30" i="95"/>
  <c r="O30" i="96"/>
  <c r="J28" i="96"/>
  <c r="W30" i="96"/>
  <c r="W28" i="96"/>
  <c r="R28" i="96"/>
  <c r="H5" i="96"/>
  <c r="H23" i="96" s="1"/>
  <c r="L23" i="96"/>
  <c r="P23" i="96"/>
  <c r="K24" i="96" s="1"/>
  <c r="T23" i="96"/>
  <c r="O24" i="96" s="1"/>
  <c r="X23" i="96"/>
  <c r="I10" i="96"/>
  <c r="M10" i="96"/>
  <c r="Q10" i="96"/>
  <c r="U10" i="96"/>
  <c r="Y10" i="96"/>
  <c r="H4" i="97"/>
  <c r="H27" i="97" s="1"/>
  <c r="H30" i="97" s="1"/>
  <c r="D27" i="97"/>
  <c r="L24" i="97"/>
  <c r="Y24" i="97"/>
  <c r="T24" i="97"/>
  <c r="I10" i="97"/>
  <c r="M10" i="97"/>
  <c r="Q10" i="97"/>
  <c r="U10" i="97"/>
  <c r="Y10" i="97"/>
  <c r="P30" i="97"/>
  <c r="K28" i="97"/>
  <c r="J30" i="98"/>
  <c r="J28" i="98"/>
  <c r="N30" i="98"/>
  <c r="I28" i="98"/>
  <c r="R30" i="98"/>
  <c r="M28" i="98"/>
  <c r="P24" i="98"/>
  <c r="K24" i="98"/>
  <c r="T24" i="98"/>
  <c r="O24" i="98"/>
  <c r="L10" i="98"/>
  <c r="P10" i="98"/>
  <c r="T10" i="98"/>
  <c r="P28" i="98"/>
  <c r="K28" i="98"/>
  <c r="T28" i="100"/>
  <c r="Y30" i="100"/>
  <c r="Y28" i="100"/>
  <c r="I28" i="94"/>
  <c r="M28" i="94"/>
  <c r="V28" i="94"/>
  <c r="Q28" i="94"/>
  <c r="Z28" i="94"/>
  <c r="U28" i="94"/>
  <c r="I24" i="94"/>
  <c r="M24" i="94"/>
  <c r="V24" i="94"/>
  <c r="Q24" i="94"/>
  <c r="Z24" i="94"/>
  <c r="U24" i="94"/>
  <c r="Z10" i="94"/>
  <c r="J29" i="94"/>
  <c r="T28" i="94"/>
  <c r="I27" i="95"/>
  <c r="M27" i="95"/>
  <c r="Q27" i="95"/>
  <c r="U27" i="95"/>
  <c r="Y27" i="95"/>
  <c r="U24" i="95"/>
  <c r="P24" i="95"/>
  <c r="O29" i="95"/>
  <c r="S29" i="95"/>
  <c r="W26" i="95"/>
  <c r="R26" i="95"/>
  <c r="J26" i="95"/>
  <c r="R28" i="95"/>
  <c r="W28" i="95"/>
  <c r="W30" i="95"/>
  <c r="R29" i="95"/>
  <c r="D27" i="96"/>
  <c r="H4" i="96"/>
  <c r="H27" i="96" s="1"/>
  <c r="K28" i="96"/>
  <c r="P30" i="96"/>
  <c r="S28" i="96"/>
  <c r="X30" i="96"/>
  <c r="H21" i="96"/>
  <c r="H20" i="96" s="1"/>
  <c r="D20" i="96"/>
  <c r="J24" i="97"/>
  <c r="S24" i="97"/>
  <c r="R24" i="97"/>
  <c r="W24" i="97"/>
  <c r="O24" i="97"/>
  <c r="X30" i="97"/>
  <c r="S28" i="97"/>
  <c r="X28" i="97"/>
  <c r="N30" i="97"/>
  <c r="P30" i="98"/>
  <c r="I26" i="96"/>
  <c r="M26" i="96"/>
  <c r="Q26" i="96"/>
  <c r="O28" i="96"/>
  <c r="J23" i="97"/>
  <c r="N23" i="97"/>
  <c r="I24" i="97" s="1"/>
  <c r="R23" i="97"/>
  <c r="M24" i="97" s="1"/>
  <c r="V23" i="97"/>
  <c r="Z23" i="97"/>
  <c r="J10" i="97"/>
  <c r="N10" i="97"/>
  <c r="R10" i="97"/>
  <c r="V10" i="97"/>
  <c r="Z10" i="97"/>
  <c r="O29" i="97"/>
  <c r="J26" i="97"/>
  <c r="S29" i="97"/>
  <c r="N26" i="97"/>
  <c r="W29" i="97"/>
  <c r="R26" i="97"/>
  <c r="D26" i="97"/>
  <c r="O26" i="97"/>
  <c r="W26" i="97"/>
  <c r="D28" i="97"/>
  <c r="Y30" i="97"/>
  <c r="H27" i="98"/>
  <c r="H30" i="98" s="1"/>
  <c r="S28" i="98"/>
  <c r="N28" i="98"/>
  <c r="S30" i="98"/>
  <c r="P30" i="99"/>
  <c r="L28" i="100"/>
  <c r="Q30" i="100"/>
  <c r="H26" i="95"/>
  <c r="L26" i="95"/>
  <c r="P26" i="95"/>
  <c r="T26" i="95"/>
  <c r="Q26" i="95"/>
  <c r="I29" i="95"/>
  <c r="Y29" i="95"/>
  <c r="I23" i="96"/>
  <c r="M23" i="96"/>
  <c r="H24" i="96" s="1"/>
  <c r="Q23" i="96"/>
  <c r="U23" i="96"/>
  <c r="Y23" i="96"/>
  <c r="J26" i="96"/>
  <c r="R26" i="96"/>
  <c r="L28" i="96"/>
  <c r="T28" i="96"/>
  <c r="R29" i="96"/>
  <c r="I28" i="97"/>
  <c r="M28" i="97"/>
  <c r="V28" i="97"/>
  <c r="Q28" i="97"/>
  <c r="Z28" i="97"/>
  <c r="U28" i="97"/>
  <c r="D10" i="97"/>
  <c r="H21" i="97"/>
  <c r="H20" i="97" s="1"/>
  <c r="P28" i="97"/>
  <c r="R30" i="97"/>
  <c r="Z30" i="97"/>
  <c r="L30" i="98"/>
  <c r="T28" i="98"/>
  <c r="O28" i="98"/>
  <c r="T30" i="98"/>
  <c r="J10" i="98"/>
  <c r="N10" i="98"/>
  <c r="I20" i="98"/>
  <c r="M20" i="98"/>
  <c r="Q20" i="98"/>
  <c r="P26" i="98"/>
  <c r="K26" i="98"/>
  <c r="T26" i="98"/>
  <c r="O26" i="98"/>
  <c r="T29" i="98"/>
  <c r="O10" i="99"/>
  <c r="S10" i="99"/>
  <c r="H21" i="99"/>
  <c r="H20" i="99" s="1"/>
  <c r="D20" i="99"/>
  <c r="L24" i="99"/>
  <c r="P28" i="99"/>
  <c r="U28" i="99"/>
  <c r="U30" i="99"/>
  <c r="M30" i="99"/>
  <c r="O30" i="100"/>
  <c r="J28" i="100"/>
  <c r="S30" i="100"/>
  <c r="N28" i="100"/>
  <c r="W30" i="100"/>
  <c r="W28" i="100"/>
  <c r="R28" i="100"/>
  <c r="U29" i="95"/>
  <c r="D28" i="96"/>
  <c r="D10" i="96"/>
  <c r="K20" i="96"/>
  <c r="O20" i="96"/>
  <c r="S20" i="96"/>
  <c r="W20" i="96"/>
  <c r="H29" i="96"/>
  <c r="L29" i="96"/>
  <c r="P29" i="96"/>
  <c r="T29" i="96"/>
  <c r="X29" i="96"/>
  <c r="I30" i="96"/>
  <c r="K26" i="97"/>
  <c r="S26" i="97"/>
  <c r="I30" i="98"/>
  <c r="D28" i="98"/>
  <c r="M30" i="98"/>
  <c r="L28" i="98"/>
  <c r="Q30" i="98"/>
  <c r="Q28" i="98"/>
  <c r="D24" i="98"/>
  <c r="H24" i="98"/>
  <c r="L24" i="98"/>
  <c r="D10" i="98"/>
  <c r="O10" i="98"/>
  <c r="S10" i="98"/>
  <c r="O30" i="98"/>
  <c r="P24" i="99"/>
  <c r="U24" i="99"/>
  <c r="H9" i="99"/>
  <c r="D10" i="99"/>
  <c r="L10" i="99"/>
  <c r="Q24" i="99"/>
  <c r="I26" i="99"/>
  <c r="N29" i="99"/>
  <c r="M26" i="99"/>
  <c r="R29" i="99"/>
  <c r="R26" i="99"/>
  <c r="K28" i="100"/>
  <c r="P30" i="100"/>
  <c r="S28" i="100"/>
  <c r="X30" i="100"/>
  <c r="X28" i="100"/>
  <c r="P24" i="100"/>
  <c r="U24" i="100"/>
  <c r="K20" i="100"/>
  <c r="O20" i="100"/>
  <c r="S20" i="100"/>
  <c r="J30" i="100"/>
  <c r="X26" i="96"/>
  <c r="I26" i="97"/>
  <c r="M26" i="97"/>
  <c r="Q26" i="97"/>
  <c r="U26" i="97"/>
  <c r="V29" i="97"/>
  <c r="Z29" i="97"/>
  <c r="J20" i="98"/>
  <c r="N20" i="98"/>
  <c r="R20" i="98"/>
  <c r="I30" i="99"/>
  <c r="L28" i="99"/>
  <c r="Q30" i="99"/>
  <c r="K23" i="99"/>
  <c r="K24" i="99" s="1"/>
  <c r="O23" i="99"/>
  <c r="J24" i="99" s="1"/>
  <c r="S23" i="99"/>
  <c r="H20" i="100"/>
  <c r="S24" i="100"/>
  <c r="X24" i="100"/>
  <c r="I26" i="100"/>
  <c r="N29" i="100"/>
  <c r="M26" i="100"/>
  <c r="R29" i="100"/>
  <c r="Q26" i="100"/>
  <c r="V29" i="100"/>
  <c r="V26" i="100"/>
  <c r="D28" i="100"/>
  <c r="I30" i="100"/>
  <c r="O28" i="100"/>
  <c r="T30" i="100"/>
  <c r="J23" i="98"/>
  <c r="J24" i="98" s="1"/>
  <c r="N23" i="98"/>
  <c r="I24" i="98" s="1"/>
  <c r="R23" i="98"/>
  <c r="K29" i="98"/>
  <c r="J29" i="98"/>
  <c r="O29" i="98"/>
  <c r="N29" i="98"/>
  <c r="S29" i="98"/>
  <c r="R29" i="98"/>
  <c r="S26" i="98"/>
  <c r="M28" i="99"/>
  <c r="R28" i="99"/>
  <c r="D23" i="99"/>
  <c r="H5" i="99"/>
  <c r="H23" i="99" s="1"/>
  <c r="H24" i="99" s="1"/>
  <c r="L23" i="99"/>
  <c r="T23" i="99"/>
  <c r="J10" i="99"/>
  <c r="N10" i="99"/>
  <c r="R10" i="99"/>
  <c r="O20" i="99"/>
  <c r="D24" i="99"/>
  <c r="I29" i="99"/>
  <c r="M29" i="99"/>
  <c r="Q29" i="99"/>
  <c r="N30" i="100"/>
  <c r="V30" i="100"/>
  <c r="W24" i="100"/>
  <c r="I10" i="100"/>
  <c r="M10" i="100"/>
  <c r="Q10" i="100"/>
  <c r="U10" i="100"/>
  <c r="Y10" i="100"/>
  <c r="K24" i="100"/>
  <c r="T24" i="100"/>
  <c r="Y24" i="100"/>
  <c r="Q28" i="100"/>
  <c r="R30" i="100"/>
  <c r="D27" i="99"/>
  <c r="D28" i="99" s="1"/>
  <c r="K27" i="99"/>
  <c r="K30" i="99" s="1"/>
  <c r="O27" i="99"/>
  <c r="S27" i="99"/>
  <c r="L20" i="99"/>
  <c r="P20" i="99"/>
  <c r="T20" i="99"/>
  <c r="J26" i="99"/>
  <c r="N26" i="99"/>
  <c r="J10" i="100"/>
  <c r="N10" i="100"/>
  <c r="R10" i="100"/>
  <c r="V10" i="100"/>
  <c r="L20" i="100"/>
  <c r="P20" i="100"/>
  <c r="T20" i="100"/>
  <c r="X20" i="100"/>
  <c r="O24" i="100"/>
  <c r="J26" i="100"/>
  <c r="N26" i="100"/>
  <c r="R26" i="100"/>
  <c r="H28" i="100"/>
  <c r="P28" i="100"/>
  <c r="H4" i="99"/>
  <c r="I10" i="99"/>
  <c r="M10" i="99"/>
  <c r="Q10" i="99"/>
  <c r="U10" i="99"/>
  <c r="I20" i="99"/>
  <c r="S26" i="99"/>
  <c r="O29" i="99"/>
  <c r="J23" i="100"/>
  <c r="J24" i="100" s="1"/>
  <c r="N23" i="100"/>
  <c r="R23" i="100"/>
  <c r="M24" i="100" s="1"/>
  <c r="V23" i="100"/>
  <c r="K26" i="100"/>
  <c r="S26" i="100"/>
  <c r="U28" i="100"/>
  <c r="S29" i="100"/>
  <c r="Q26" i="99"/>
  <c r="U26" i="99"/>
  <c r="U26" i="100"/>
  <c r="Y26" i="100"/>
  <c r="H20" i="49" l="1"/>
  <c r="H20" i="86"/>
  <c r="O30" i="99"/>
  <c r="J28" i="99"/>
  <c r="H30" i="96"/>
  <c r="H28" i="96"/>
  <c r="U30" i="90"/>
  <c r="P28" i="90"/>
  <c r="U28" i="90"/>
  <c r="X30" i="85"/>
  <c r="X28" i="85"/>
  <c r="S28" i="85"/>
  <c r="O30" i="92"/>
  <c r="O28" i="92"/>
  <c r="J28" i="92"/>
  <c r="N30" i="92"/>
  <c r="X24" i="79"/>
  <c r="S24" i="79"/>
  <c r="I30" i="51"/>
  <c r="D28" i="51"/>
  <c r="H30" i="55"/>
  <c r="H28" i="55"/>
  <c r="M28" i="37"/>
  <c r="R30" i="37"/>
  <c r="O30" i="41"/>
  <c r="J28" i="41"/>
  <c r="J30" i="39"/>
  <c r="J28" i="39"/>
  <c r="R30" i="29"/>
  <c r="R28" i="29"/>
  <c r="M28" i="29"/>
  <c r="K30" i="28"/>
  <c r="N30" i="27"/>
  <c r="I28" i="27"/>
  <c r="R30" i="25"/>
  <c r="R28" i="25"/>
  <c r="M28" i="25"/>
  <c r="N30" i="30"/>
  <c r="I28" i="30"/>
  <c r="U24" i="96"/>
  <c r="P24" i="96"/>
  <c r="L28" i="95"/>
  <c r="Q30" i="95"/>
  <c r="K30" i="90"/>
  <c r="V30" i="82"/>
  <c r="Q28" i="82"/>
  <c r="V28" i="82"/>
  <c r="I30" i="78"/>
  <c r="D28" i="78"/>
  <c r="I28" i="78"/>
  <c r="N30" i="72"/>
  <c r="Y28" i="51"/>
  <c r="T28" i="51"/>
  <c r="Y30" i="51"/>
  <c r="P30" i="51"/>
  <c r="K28" i="51"/>
  <c r="P30" i="54"/>
  <c r="R24" i="100"/>
  <c r="S24" i="99"/>
  <c r="N24" i="99"/>
  <c r="H28" i="98"/>
  <c r="H28" i="97"/>
  <c r="L24" i="96"/>
  <c r="Q24" i="96"/>
  <c r="Z24" i="97"/>
  <c r="U24" i="97"/>
  <c r="M30" i="95"/>
  <c r="H28" i="95"/>
  <c r="M28" i="95"/>
  <c r="S24" i="93"/>
  <c r="X24" i="93"/>
  <c r="S28" i="90"/>
  <c r="X30" i="90"/>
  <c r="X28" i="90"/>
  <c r="L24" i="89"/>
  <c r="S24" i="89"/>
  <c r="X24" i="89"/>
  <c r="Q30" i="90"/>
  <c r="L28" i="90"/>
  <c r="H27" i="86"/>
  <c r="T30" i="85"/>
  <c r="O28" i="85"/>
  <c r="Z24" i="84"/>
  <c r="U24" i="84"/>
  <c r="N24" i="84"/>
  <c r="T24" i="79"/>
  <c r="O24" i="79"/>
  <c r="R30" i="82"/>
  <c r="M28" i="82"/>
  <c r="P24" i="79"/>
  <c r="J30" i="72"/>
  <c r="Y28" i="69"/>
  <c r="Y30" i="69"/>
  <c r="T28" i="69"/>
  <c r="I30" i="69"/>
  <c r="D28" i="69"/>
  <c r="L30" i="69"/>
  <c r="P30" i="67"/>
  <c r="K28" i="67"/>
  <c r="H27" i="72"/>
  <c r="Z24" i="58"/>
  <c r="U24" i="58"/>
  <c r="I30" i="54"/>
  <c r="D28" i="54"/>
  <c r="P28" i="51"/>
  <c r="U30" i="51"/>
  <c r="H30" i="57"/>
  <c r="H28" i="57"/>
  <c r="Q24" i="56"/>
  <c r="U24" i="56"/>
  <c r="O30" i="51"/>
  <c r="S24" i="48"/>
  <c r="N24" i="48"/>
  <c r="M28" i="47"/>
  <c r="R30" i="47"/>
  <c r="O30" i="49"/>
  <c r="J28" i="49"/>
  <c r="I28" i="47"/>
  <c r="N30" i="47"/>
  <c r="N30" i="41"/>
  <c r="S30" i="36"/>
  <c r="S28" i="36"/>
  <c r="N28" i="36"/>
  <c r="K30" i="38"/>
  <c r="J30" i="36"/>
  <c r="K28" i="36"/>
  <c r="W30" i="41"/>
  <c r="W28" i="41"/>
  <c r="R28" i="41"/>
  <c r="J28" i="37"/>
  <c r="Q30" i="37"/>
  <c r="H30" i="35"/>
  <c r="H28" i="35"/>
  <c r="L28" i="41"/>
  <c r="H20" i="36"/>
  <c r="N28" i="30"/>
  <c r="N28" i="27"/>
  <c r="N24" i="24"/>
  <c r="S24" i="24"/>
  <c r="J30" i="25"/>
  <c r="J28" i="25"/>
  <c r="I30" i="25"/>
  <c r="D28" i="25"/>
  <c r="H28" i="25"/>
  <c r="I30" i="7"/>
  <c r="J28" i="7"/>
  <c r="R30" i="4"/>
  <c r="M28" i="4"/>
  <c r="H28" i="28"/>
  <c r="J28" i="16"/>
  <c r="O30" i="16"/>
  <c r="T28" i="15"/>
  <c r="Y30" i="15"/>
  <c r="Y28" i="15"/>
  <c r="Z30" i="9"/>
  <c r="Z28" i="9"/>
  <c r="U28" i="9"/>
  <c r="R30" i="9"/>
  <c r="M28" i="9"/>
  <c r="P28" i="15"/>
  <c r="U30" i="15"/>
  <c r="T30" i="15"/>
  <c r="N28" i="12"/>
  <c r="S30" i="12"/>
  <c r="L28" i="11"/>
  <c r="Q30" i="11"/>
  <c r="Q28" i="11"/>
  <c r="I30" i="11"/>
  <c r="D28" i="11"/>
  <c r="I28" i="11"/>
  <c r="J28" i="9"/>
  <c r="R24" i="3"/>
  <c r="W24" i="3"/>
  <c r="H28" i="9"/>
  <c r="M24" i="98"/>
  <c r="R24" i="98"/>
  <c r="U24" i="89"/>
  <c r="P24" i="89"/>
  <c r="U30" i="82"/>
  <c r="H30" i="78"/>
  <c r="O30" i="72"/>
  <c r="J28" i="72"/>
  <c r="M30" i="69"/>
  <c r="H28" i="69"/>
  <c r="P30" i="41"/>
  <c r="K28" i="41"/>
  <c r="I30" i="29"/>
  <c r="V30" i="27"/>
  <c r="V28" i="27"/>
  <c r="Q28" i="27"/>
  <c r="L28" i="25"/>
  <c r="Q30" i="25"/>
  <c r="H28" i="22"/>
  <c r="I24" i="100"/>
  <c r="N24" i="100"/>
  <c r="O24" i="99"/>
  <c r="T24" i="99"/>
  <c r="N24" i="98"/>
  <c r="K28" i="99"/>
  <c r="V24" i="97"/>
  <c r="Q24" i="97"/>
  <c r="Y28" i="95"/>
  <c r="T28" i="95"/>
  <c r="Y30" i="95"/>
  <c r="D28" i="95"/>
  <c r="I30" i="95"/>
  <c r="S24" i="96"/>
  <c r="X24" i="96"/>
  <c r="Q28" i="95"/>
  <c r="O24" i="93"/>
  <c r="T24" i="93"/>
  <c r="O28" i="90"/>
  <c r="T30" i="90"/>
  <c r="T28" i="90"/>
  <c r="H30" i="94"/>
  <c r="H28" i="94"/>
  <c r="H30" i="93"/>
  <c r="H28" i="93"/>
  <c r="H30" i="91"/>
  <c r="H28" i="91"/>
  <c r="Q24" i="89"/>
  <c r="M30" i="90"/>
  <c r="H28" i="90"/>
  <c r="M28" i="90"/>
  <c r="P30" i="85"/>
  <c r="K28" i="85"/>
  <c r="S30" i="92"/>
  <c r="S28" i="92"/>
  <c r="N28" i="92"/>
  <c r="P24" i="93"/>
  <c r="S30" i="90"/>
  <c r="X24" i="85"/>
  <c r="S24" i="85"/>
  <c r="V24" i="84"/>
  <c r="Q24" i="84"/>
  <c r="L28" i="92"/>
  <c r="M24" i="89"/>
  <c r="S30" i="85"/>
  <c r="P24" i="85"/>
  <c r="L28" i="85"/>
  <c r="P28" i="85"/>
  <c r="H28" i="79"/>
  <c r="N30" i="82"/>
  <c r="I28" i="82"/>
  <c r="N28" i="82"/>
  <c r="H28" i="81"/>
  <c r="Q30" i="75"/>
  <c r="Q28" i="75"/>
  <c r="L28" i="75"/>
  <c r="I30" i="75"/>
  <c r="D28" i="75"/>
  <c r="H26" i="75"/>
  <c r="M28" i="70"/>
  <c r="R30" i="70"/>
  <c r="U30" i="69"/>
  <c r="P28" i="69"/>
  <c r="T30" i="69"/>
  <c r="H30" i="69"/>
  <c r="AB24" i="68"/>
  <c r="W24" i="68"/>
  <c r="H20" i="65"/>
  <c r="X24" i="63"/>
  <c r="S24" i="63"/>
  <c r="O30" i="67"/>
  <c r="V24" i="58"/>
  <c r="Q24" i="58"/>
  <c r="H24" i="56"/>
  <c r="L28" i="51"/>
  <c r="Q30" i="51"/>
  <c r="X28" i="51"/>
  <c r="X30" i="51"/>
  <c r="S28" i="51"/>
  <c r="H30" i="51"/>
  <c r="W30" i="49"/>
  <c r="W28" i="49"/>
  <c r="R28" i="49"/>
  <c r="I24" i="56"/>
  <c r="I28" i="51"/>
  <c r="X30" i="41"/>
  <c r="X28" i="41"/>
  <c r="S28" i="41"/>
  <c r="K30" i="51"/>
  <c r="H24" i="44"/>
  <c r="U28" i="51"/>
  <c r="Q30" i="47"/>
  <c r="L28" i="38"/>
  <c r="H28" i="36"/>
  <c r="V30" i="41"/>
  <c r="M28" i="39"/>
  <c r="R30" i="39"/>
  <c r="H28" i="38"/>
  <c r="S30" i="41"/>
  <c r="N28" i="41"/>
  <c r="I30" i="39"/>
  <c r="O24" i="38"/>
  <c r="J24" i="38"/>
  <c r="I28" i="37"/>
  <c r="N30" i="37"/>
  <c r="I30" i="37"/>
  <c r="H28" i="41"/>
  <c r="N30" i="29"/>
  <c r="I28" i="29"/>
  <c r="J28" i="29"/>
  <c r="Z24" i="26"/>
  <c r="U24" i="26"/>
  <c r="N24" i="32"/>
  <c r="H26" i="30"/>
  <c r="R30" i="27"/>
  <c r="M28" i="27"/>
  <c r="N24" i="23"/>
  <c r="S24" i="23"/>
  <c r="Z24" i="32"/>
  <c r="U24" i="32"/>
  <c r="R30" i="30"/>
  <c r="R28" i="30"/>
  <c r="M28" i="30"/>
  <c r="M30" i="27"/>
  <c r="R24" i="26"/>
  <c r="H28" i="21"/>
  <c r="Q30" i="4"/>
  <c r="L28" i="28"/>
  <c r="N30" i="16"/>
  <c r="I30" i="15"/>
  <c r="D28" i="15"/>
  <c r="T24" i="11"/>
  <c r="O24" i="11"/>
  <c r="X30" i="15"/>
  <c r="H30" i="15"/>
  <c r="H28" i="8"/>
  <c r="H30" i="4"/>
  <c r="H28" i="4"/>
  <c r="H28" i="29"/>
  <c r="P30" i="11"/>
  <c r="H30" i="11"/>
  <c r="H28" i="10"/>
  <c r="J28" i="4"/>
  <c r="H28" i="15"/>
  <c r="Q24" i="100"/>
  <c r="V24" i="100"/>
  <c r="N30" i="99"/>
  <c r="J28" i="94"/>
  <c r="O30" i="94"/>
  <c r="N30" i="94"/>
  <c r="M30" i="75"/>
  <c r="H28" i="75"/>
  <c r="T30" i="67"/>
  <c r="T28" i="67"/>
  <c r="O28" i="67"/>
  <c r="Q30" i="54"/>
  <c r="L28" i="54"/>
  <c r="H20" i="45"/>
  <c r="H27" i="45"/>
  <c r="R24" i="45"/>
  <c r="M24" i="45"/>
  <c r="U24" i="44"/>
  <c r="P24" i="44"/>
  <c r="H30" i="43"/>
  <c r="H28" i="43"/>
  <c r="K28" i="38"/>
  <c r="P30" i="38"/>
  <c r="P28" i="38"/>
  <c r="H27" i="12"/>
  <c r="H27" i="99"/>
  <c r="S30" i="99"/>
  <c r="S28" i="99"/>
  <c r="N28" i="99"/>
  <c r="R30" i="99"/>
  <c r="J30" i="99"/>
  <c r="T24" i="96"/>
  <c r="Y24" i="96"/>
  <c r="D24" i="96"/>
  <c r="I24" i="96"/>
  <c r="N24" i="97"/>
  <c r="M24" i="96"/>
  <c r="U28" i="95"/>
  <c r="P28" i="95"/>
  <c r="U30" i="95"/>
  <c r="X30" i="95"/>
  <c r="P30" i="95"/>
  <c r="L30" i="95"/>
  <c r="I28" i="95"/>
  <c r="P30" i="92"/>
  <c r="P28" i="92"/>
  <c r="K28" i="92"/>
  <c r="K28" i="90"/>
  <c r="P30" i="90"/>
  <c r="O28" i="99"/>
  <c r="R28" i="94"/>
  <c r="W30" i="94"/>
  <c r="V30" i="94"/>
  <c r="W28" i="94"/>
  <c r="I30" i="90"/>
  <c r="D28" i="90"/>
  <c r="W30" i="90"/>
  <c r="I28" i="90"/>
  <c r="K30" i="92"/>
  <c r="W30" i="85"/>
  <c r="O30" i="85"/>
  <c r="H30" i="87"/>
  <c r="H28" i="87"/>
  <c r="T28" i="85"/>
  <c r="H28" i="85"/>
  <c r="R28" i="82"/>
  <c r="J30" i="77"/>
  <c r="Z30" i="82"/>
  <c r="Z28" i="82"/>
  <c r="U28" i="82"/>
  <c r="H28" i="78"/>
  <c r="M30" i="78"/>
  <c r="M30" i="82"/>
  <c r="Q30" i="82"/>
  <c r="T28" i="78"/>
  <c r="Y30" i="78"/>
  <c r="Y28" i="78"/>
  <c r="L30" i="78"/>
  <c r="S30" i="72"/>
  <c r="S28" i="72"/>
  <c r="N28" i="72"/>
  <c r="R30" i="72"/>
  <c r="Q30" i="69"/>
  <c r="L28" i="69"/>
  <c r="L30" i="75"/>
  <c r="Q28" i="69"/>
  <c r="T24" i="68"/>
  <c r="X24" i="68"/>
  <c r="S24" i="68"/>
  <c r="T24" i="63"/>
  <c r="O24" i="63"/>
  <c r="N24" i="58"/>
  <c r="K28" i="72"/>
  <c r="U28" i="69"/>
  <c r="I28" i="69"/>
  <c r="H28" i="54"/>
  <c r="Y24" i="56"/>
  <c r="T24" i="56"/>
  <c r="I28" i="54"/>
  <c r="H28" i="51"/>
  <c r="M30" i="51"/>
  <c r="O28" i="51"/>
  <c r="T30" i="51"/>
  <c r="H30" i="48"/>
  <c r="H28" i="48"/>
  <c r="M24" i="56"/>
  <c r="N30" i="49"/>
  <c r="Q24" i="44"/>
  <c r="T30" i="41"/>
  <c r="O28" i="41"/>
  <c r="S30" i="51"/>
  <c r="S30" i="49"/>
  <c r="S28" i="49"/>
  <c r="N28" i="49"/>
  <c r="R28" i="37"/>
  <c r="W30" i="36"/>
  <c r="W28" i="36"/>
  <c r="R28" i="36"/>
  <c r="O30" i="36"/>
  <c r="J28" i="36"/>
  <c r="H28" i="46"/>
  <c r="K30" i="41"/>
  <c r="H20" i="41"/>
  <c r="H28" i="40"/>
  <c r="J30" i="41"/>
  <c r="I28" i="39"/>
  <c r="N30" i="39"/>
  <c r="M30" i="39"/>
  <c r="M30" i="37"/>
  <c r="P28" i="41"/>
  <c r="U28" i="39"/>
  <c r="Z30" i="39"/>
  <c r="Z28" i="39"/>
  <c r="U28" i="37"/>
  <c r="Z30" i="37"/>
  <c r="Z28" i="37"/>
  <c r="N28" i="39"/>
  <c r="N28" i="29"/>
  <c r="P30" i="28"/>
  <c r="P28" i="28"/>
  <c r="K28" i="28"/>
  <c r="V24" i="26"/>
  <c r="Q24" i="26"/>
  <c r="Q28" i="25"/>
  <c r="O30" i="28"/>
  <c r="N24" i="26"/>
  <c r="Z30" i="25"/>
  <c r="Z28" i="25"/>
  <c r="U28" i="25"/>
  <c r="V24" i="32"/>
  <c r="Q24" i="32"/>
  <c r="M30" i="30"/>
  <c r="Q30" i="29"/>
  <c r="H26" i="27"/>
  <c r="T28" i="25"/>
  <c r="Y30" i="25"/>
  <c r="Y28" i="25"/>
  <c r="V30" i="4"/>
  <c r="V28" i="4"/>
  <c r="Q28" i="4"/>
  <c r="I28" i="4"/>
  <c r="N30" i="4"/>
  <c r="X30" i="25"/>
  <c r="P24" i="11"/>
  <c r="K24" i="11"/>
  <c r="Q28" i="9"/>
  <c r="V30" i="9"/>
  <c r="I28" i="9"/>
  <c r="N30" i="9"/>
  <c r="K28" i="12"/>
  <c r="R28" i="12"/>
  <c r="W30" i="12"/>
  <c r="W28" i="12"/>
  <c r="J28" i="12"/>
  <c r="O30" i="12"/>
  <c r="H28" i="11"/>
  <c r="M30" i="11"/>
  <c r="N28" i="9"/>
  <c r="I30" i="4"/>
  <c r="N28" i="4"/>
  <c r="H30" i="12" l="1"/>
  <c r="H28" i="12"/>
  <c r="H30" i="45"/>
  <c r="H28" i="45"/>
  <c r="H30" i="72"/>
  <c r="H28" i="72"/>
  <c r="H30" i="86"/>
  <c r="H28" i="86"/>
  <c r="H30" i="99"/>
  <c r="H28" i="9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</futureMetadata>
  <valueMetadata count="7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</valueMetadata>
</metadata>
</file>

<file path=xl/sharedStrings.xml><?xml version="1.0" encoding="utf-8"?>
<sst xmlns="http://schemas.openxmlformats.org/spreadsheetml/2006/main" count="36822" uniqueCount="2988">
  <si>
    <t>BRPT</t>
  </si>
  <si>
    <t>Q1</t>
  </si>
  <si>
    <t>tahun Berjalan</t>
  </si>
  <si>
    <t>XIDX:BRPT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</si>
  <si>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</si>
  <si>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</si>
  <si>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</si>
  <si>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</si>
  <si>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</si>
  <si>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</si>
  <si>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</si>
  <si>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</si>
  <si>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</si>
  <si>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</si>
  <si>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</si>
  <si>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</si>
  <si>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</si>
  <si>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</si>
  <si>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</si>
  <si>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</si>
  <si>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</si>
  <si>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</si>
  <si>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</si>
  <si>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</si>
  <si>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</si>
  <si>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</si>
  <si>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</si>
  <si>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</si>
  <si>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</si>
  <si>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</si>
  <si>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</si>
  <si>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</si>
  <si>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</si>
  <si>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</si>
  <si>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</si>
  <si>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</si>
  <si>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</si>
  <si>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</si>
  <si>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</si>
  <si>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</si>
  <si>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</si>
  <si>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</si>
  <si>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</si>
  <si>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</si>
  <si>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</si>
  <si>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</si>
  <si>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</si>
  <si>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</si>
  <si>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</si>
  <si>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</si>
  <si>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</si>
  <si>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</si>
  <si>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</si>
  <si>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</si>
  <si>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</si>
  <si>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</si>
  <si>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</si>
  <si>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</si>
  <si>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</si>
  <si>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</si>
  <si>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</si>
  <si>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</si>
  <si>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</si>
  <si>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</si>
  <si>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</si>
  <si>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</si>
  <si>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</si>
  <si>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</si>
  <si>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</si>
  <si>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</si>
  <si>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</si>
  <si>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</si>
  <si>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</si>
  <si>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</si>
  <si>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</si>
  <si>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</si>
  <si>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</si>
  <si>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</si>
  <si>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</si>
  <si>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</si>
  <si>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</si>
  <si>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</si>
  <si>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</si>
  <si>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</si>
  <si>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</si>
  <si>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</si>
  <si>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</si>
  <si>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</si>
  <si>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Umum Dan Administra...</t>
  </si>
  <si>
    <t>Beban Penjualan</t>
  </si>
  <si>
    <t>Laba Usaha</t>
  </si>
  <si>
    <t>Penghasilan/Beban Lain-Lain</t>
  </si>
  <si>
    <t>Pendapatan Keuangan</t>
  </si>
  <si>
    <t>Bagian Atas Hasil Bersih ...</t>
  </si>
  <si>
    <t>Laba (Rugi) Selisih Kurs</t>
  </si>
  <si>
    <t>Keuntungan (Rugi) Atas Tr...</t>
  </si>
  <si>
    <t>Adjustment</t>
  </si>
  <si>
    <t>Others</t>
  </si>
  <si>
    <t>Total Penghasilan/Beban Lain-...</t>
  </si>
  <si>
    <t>Laba Bersih Dari Operasi Yang D...</t>
  </si>
  <si>
    <t>Hak Minoritas</t>
  </si>
  <si>
    <t>Operasi Yang Dihentikan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</si>
  <si>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</si>
  <si>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</si>
  <si>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</si>
  <si>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</si>
  <si>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</si>
  <si>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</si>
  <si>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</si>
  <si>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</si>
  <si>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</si>
  <si>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</si>
  <si>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Deposito Berjangka</t>
  </si>
  <si>
    <t>Piutang Usaha</t>
  </si>
  <si>
    <t>Pihak Berelasi</t>
  </si>
  <si>
    <t>Pihak Ketiga</t>
  </si>
  <si>
    <t>Total Piutang Usaha</t>
  </si>
  <si>
    <t>Piutang Lain-Lain</t>
  </si>
  <si>
    <t>Total Piutang Lain-Lai...</t>
  </si>
  <si>
    <t>Persediaan</t>
  </si>
  <si>
    <t>Piutang Sewa Pembiayaan</t>
  </si>
  <si>
    <t>Total Aset Lancar</t>
  </si>
  <si>
    <t>Aset Tidak Lancar</t>
  </si>
  <si>
    <t>Piutang Pihak Berelasi</t>
  </si>
  <si>
    <t>Investasi Pada Entitas A...</t>
  </si>
  <si>
    <t>Tanaman Perkebunan</t>
  </si>
  <si>
    <t>Aset Tetap</t>
  </si>
  <si>
    <t>Properti Investasi</t>
  </si>
  <si>
    <t>Aset Pajak Tangguhan</t>
  </si>
  <si>
    <t>Beban Akrual</t>
  </si>
  <si>
    <t>Goodwill</t>
  </si>
  <si>
    <t>Aset Tak Berwujud</t>
  </si>
  <si>
    <t>Aset Eksplorasi Dan Eval...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</si>
  <si>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</si>
  <si>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</si>
  <si>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</si>
  <si>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</si>
  <si>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</si>
  <si>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</si>
  <si>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</si>
  <si>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Utang Lain-Lain</t>
  </si>
  <si>
    <t>Total Utang Lain-La...</t>
  </si>
  <si>
    <t>Utang Pihak Berelasi</t>
  </si>
  <si>
    <t>Utang Pajak</t>
  </si>
  <si>
    <t>Liabilitas Derivatif</t>
  </si>
  <si>
    <t>Pinjaman Jangka Pende...</t>
  </si>
  <si>
    <t>Utang Bank Jangka Pen...</t>
  </si>
  <si>
    <t>Bagian Lancar Atas Li...</t>
  </si>
  <si>
    <t>Pinjaman Jangka P...</t>
  </si>
  <si>
    <t>Kewajiban Lembaga...</t>
  </si>
  <si>
    <t>Utang Sewa Pembia...</t>
  </si>
  <si>
    <t>Utang Obligasi</t>
  </si>
  <si>
    <t>Total Bagian Lancar...</t>
  </si>
  <si>
    <t>Total Liabilitas Jangk...</t>
  </si>
  <si>
    <t>Liabilitas Jangka Panjan...</t>
  </si>
  <si>
    <t>Liabilitas Pajak Tang...</t>
  </si>
  <si>
    <t>Liabilitas Jangka Pan...</t>
  </si>
  <si>
    <t>Utang Jangka Panj...</t>
  </si>
  <si>
    <t>Wesel Bayar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</si>
  <si>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</si>
  <si>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</si>
  <si>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</si>
  <si>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</si>
  <si>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</si>
  <si>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</si>
  <si>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</si>
  <si>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</si>
  <si>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</si>
  <si>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</si>
  <si>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</si>
  <si>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</si>
  <si>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</si>
  <si>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</si>
  <si>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</si>
  <si>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Kepada Pemasok...</t>
  </si>
  <si>
    <t>Pembayaran Beban Keuangan</t>
  </si>
  <si>
    <t>Pembayaran Atas Tagihan P...</t>
  </si>
  <si>
    <t>Pembayaran Pajak Penghasi...</t>
  </si>
  <si>
    <t>Pembayaran Beban Usaha</t>
  </si>
  <si>
    <t>Pembayaran Surat Keputusa...</t>
  </si>
  <si>
    <t>Penerimaan Restitusi Paja...</t>
  </si>
  <si>
    <t>Arus Kas Masuk Dari Aktiv...</t>
  </si>
  <si>
    <t>Lain-Lain -Bersih</t>
  </si>
  <si>
    <t>Total Arus Kas Dari Aktivitas...</t>
  </si>
  <si>
    <t>Arus Kas Dari Aktivitas Investa...</t>
  </si>
  <si>
    <t>Penarikan Dari Rekening Y...</t>
  </si>
  <si>
    <t>Penempatan Pada Rekening ...</t>
  </si>
  <si>
    <t>Penempatan Pada Deposito ...</t>
  </si>
  <si>
    <t>Penempatan Pada Aset Tida...</t>
  </si>
  <si>
    <t>Penarikan Pada Deposito B...</t>
  </si>
  <si>
    <t>Akuisisi Kepentingan Pada...</t>
  </si>
  <si>
    <t>Penerimaan Atas Aset Keua...</t>
  </si>
  <si>
    <t>Akuisisi Aset</t>
  </si>
  <si>
    <t>Akusisi Entitas Anak</t>
  </si>
  <si>
    <t>Akusisi Entitas Asosiasi</t>
  </si>
  <si>
    <t>Penambahan Beban Yang Dit...</t>
  </si>
  <si>
    <t>Pencairan (Penambahan) De...</t>
  </si>
  <si>
    <t>Pencairan (Penempatan) Pa...</t>
  </si>
  <si>
    <t>Deposit Atas Akuisisi Ent...</t>
  </si>
  <si>
    <t>Arus Kas Bersih Pada Saat...</t>
  </si>
  <si>
    <t>Arus Kas Keluar Neto Dari...</t>
  </si>
  <si>
    <t>Arus Kas Bersih Dari Akti...</t>
  </si>
  <si>
    <t>Penerimaan Bunga</t>
  </si>
  <si>
    <t>Penerimaan Dividen Tunai</t>
  </si>
  <si>
    <t>Perolehan Aset Keuangan L...</t>
  </si>
  <si>
    <t>Hasil Penjualan Aset Keua...</t>
  </si>
  <si>
    <t>Pengembalian Aset Keuanga...</t>
  </si>
  <si>
    <t>Perolehan Aset Tetap</t>
  </si>
  <si>
    <t>Hasil Penjualan Aset Teta...</t>
  </si>
  <si>
    <t>Uang Muka Untuk Perolehan...</t>
  </si>
  <si>
    <t>Perolehan Properti Invest...</t>
  </si>
  <si>
    <t>Pembayaran Tax Security D...</t>
  </si>
  <si>
    <t>Uang Muka Pembelian Bangu...</t>
  </si>
  <si>
    <t>Penambahan Tanaman Perkeb...</t>
  </si>
  <si>
    <t>Penambahan Hutan Tanaman ...</t>
  </si>
  <si>
    <t>Penambahan Biaya Pengemba...</t>
  </si>
  <si>
    <t>Penanaman Tanaman Industr...</t>
  </si>
  <si>
    <t>Penjualan Barang Investas...</t>
  </si>
  <si>
    <t>Pembayaran Uang Muka Inve...</t>
  </si>
  <si>
    <t>Investasi Diperusahaan As...</t>
  </si>
  <si>
    <t>Perolehan Investasi Saham</t>
  </si>
  <si>
    <t>Hasil Penjualan Investasi...</t>
  </si>
  <si>
    <t>Hasil Penjualan Saham Ent...</t>
  </si>
  <si>
    <t>Pembelian Tambahan Saham ...</t>
  </si>
  <si>
    <t>Beban Ditangguhkan Atas T...</t>
  </si>
  <si>
    <t>Pembayaran Uang Muka Pemb...</t>
  </si>
  <si>
    <t>Perolehan Investasi Jangk...</t>
  </si>
  <si>
    <t>Penurunan Piutang Lain-La...</t>
  </si>
  <si>
    <t>Peningkatan Piutang Lain-...</t>
  </si>
  <si>
    <t>Pemberian Pinjaman Kepada...</t>
  </si>
  <si>
    <t>Pembayaran Biaya Transaks...</t>
  </si>
  <si>
    <t>Pembayaran Untuk Kepemili...</t>
  </si>
  <si>
    <t>Bagi Hasil Operasi</t>
  </si>
  <si>
    <t>Penerimaan Dari Pihak Ber...</t>
  </si>
  <si>
    <t>Penambahan Aset Eksploras...</t>
  </si>
  <si>
    <t>Penambahan Aset Tak Berwu...</t>
  </si>
  <si>
    <t>Penambahan Suku Cadang Da...</t>
  </si>
  <si>
    <t>Pembayaran Beban Bunga Ya...</t>
  </si>
  <si>
    <t>Biaya Transaksi Untuk Aku...</t>
  </si>
  <si>
    <t>Uang Muka Penambahan Inve...</t>
  </si>
  <si>
    <t>Penambahan Investasi Pada...</t>
  </si>
  <si>
    <t>Arus Kas Dari Aktivitas Pendana...</t>
  </si>
  <si>
    <t>Penerimaan Pinjaman Jangk...</t>
  </si>
  <si>
    <t>Pembayaran Pinjaman Jangk...</t>
  </si>
  <si>
    <t>Penerimaan Utang Bank Jan...</t>
  </si>
  <si>
    <t>Pembayaran Utang Bank Jan...</t>
  </si>
  <si>
    <t>Penerimaan Dari Penerbita...</t>
  </si>
  <si>
    <t>Penerimaan Utang Obligasi...</t>
  </si>
  <si>
    <t>Pembayaran Utang Obligasi</t>
  </si>
  <si>
    <t>Pembayaran Liabilitas Sew...</t>
  </si>
  <si>
    <t>Biaya Transaksi Atas Akui...</t>
  </si>
  <si>
    <t>Pembayaran Liabilitas Keu...</t>
  </si>
  <si>
    <t>Pembelian Saham Diperoleh...</t>
  </si>
  <si>
    <t>Pembayaran Biaya Peroleha...</t>
  </si>
  <si>
    <t>Penerimaan Pinjaman Berja...</t>
  </si>
  <si>
    <t>Penerbitan Wesel Bayar</t>
  </si>
  <si>
    <t>Pembayaran Dividen</t>
  </si>
  <si>
    <t>Pembayaran Dividen Tunai ...</t>
  </si>
  <si>
    <t>Penerimaan Dari Kepenting...</t>
  </si>
  <si>
    <t>Kontribusi Modal Dari Kep...</t>
  </si>
  <si>
    <t>Penerimaan Atas Penambaha...</t>
  </si>
  <si>
    <t>Pembayaran Sewa Pembiayaa...</t>
  </si>
  <si>
    <t>Penerimaan Dari Surat Hut...</t>
  </si>
  <si>
    <t>Hasil Emisi Dari Penawara...</t>
  </si>
  <si>
    <t>Biaya Emisi Penawaran Umu...</t>
  </si>
  <si>
    <t>Pembayaran Utang Pembelia...</t>
  </si>
  <si>
    <t>Pelunasan Dipercepat Seni...</t>
  </si>
  <si>
    <t>Pembayaran Beban Bunga Da...</t>
  </si>
  <si>
    <t>Pembayaran Utang Lain-Lai...</t>
  </si>
  <si>
    <t>Pembayaran/Penerimaan Uta...</t>
  </si>
  <si>
    <t>Kewajiban Lembaga Keuanga...</t>
  </si>
  <si>
    <t>Pembayaran Pajak Atas Pem...</t>
  </si>
  <si>
    <t>Penerimaan Utang Lembaga ...</t>
  </si>
  <si>
    <t>Denda Untuk Pembatalan Tr...</t>
  </si>
  <si>
    <t>Penerimaan Dari Ipo Entit...</t>
  </si>
  <si>
    <t>Pengembalian Uang Muka Pe...</t>
  </si>
  <si>
    <t>Penerimaan Dari Penawaran...</t>
  </si>
  <si>
    <t>Penerimaan Dari Pelepasan...</t>
  </si>
  <si>
    <t>Kenaikan (Penurunan) Bersih Kas...</t>
  </si>
  <si>
    <t>Kas Dan Setara Kas Awal Periode</t>
  </si>
  <si>
    <t>Dampak Neto Perubahan Nilai Tuk...</t>
  </si>
  <si>
    <t>Kas Dan Setara Kas Kelompok Lep...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</si>
  <si>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</si>
  <si>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</si>
  <si>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</si>
  <si>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</si>
  <si>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</si>
  <si>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</si>
  <si>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</si>
  <si>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</si>
  <si>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</si>
  <si>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</si>
  <si>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</si>
  <si>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</si>
  <si>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</si>
  <si>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</si>
  <si>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</si>
  <si>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</si>
  <si>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</si>
  <si>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</si>
  <si>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</si>
  <si>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</si>
  <si>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</si>
  <si>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</si>
  <si>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</si>
  <si>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</si>
  <si>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</si>
  <si>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</si>
  <si>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</si>
  <si>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</si>
  <si>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</si>
  <si>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</si>
  <si>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</si>
  <si>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</si>
  <si>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</si>
  <si>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</si>
  <si>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</si>
  <si>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Net Income - Div (TTM)</t>
  </si>
  <si>
    <t>Net Income - Div Yield</t>
  </si>
  <si>
    <t>EPS - TTM (Q1)</t>
  </si>
  <si>
    <t>EPS - Payout Ratio</t>
  </si>
  <si>
    <t>EPS - Div Yield</t>
  </si>
  <si>
    <t>Revenue</t>
  </si>
  <si>
    <t>Revenue - TTM (Q1)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</si>
  <si>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</si>
  <si>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</si>
  <si>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</si>
  <si>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</si>
  <si>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</si>
  <si>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</si>
  <si>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</si>
  <si>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</si>
  <si>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</si>
  <si>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</si>
  <si>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</si>
  <si>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</si>
  <si>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</si>
  <si>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</si>
  <si>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</si>
  <si>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</si>
  <si>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</si>
  <si>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</si>
  <si>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</si>
  <si>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</si>
  <si>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</si>
  <si>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</si>
  <si>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</si>
  <si>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</si>
  <si>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</si>
  <si>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</si>
  <si>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</si>
  <si>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</si>
  <si>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</si>
  <si>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</si>
  <si>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</si>
  <si>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</si>
  <si>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</si>
  <si>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</si>
  <si>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</si>
  <si>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</si>
  <si>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</si>
  <si>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</si>
  <si>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</si>
  <si>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</si>
  <si>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</si>
  <si>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</si>
  <si>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</si>
  <si>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</si>
  <si>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</si>
  <si>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</si>
  <si>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</si>
  <si>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</si>
  <si>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</si>
  <si>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</si>
  <si>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</si>
  <si>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Latest Dividend Ex-Date</t>
  </si>
  <si>
    <t>27 Jun 24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</si>
  <si>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</si>
  <si>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</si>
  <si>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</si>
  <si>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</si>
  <si>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</si>
  <si>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</si>
  <si>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</si>
  <si>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</si>
  <si>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</si>
  <si>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</si>
  <si>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</si>
  <si>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</si>
  <si>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</si>
  <si>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</si>
  <si>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</si>
  <si>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</si>
  <si>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</si>
  <si>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</si>
  <si>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</si>
  <si>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</si>
  <si>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</si>
  <si>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BSDE</t>
  </si>
  <si>
    <t>XIDX:BSDE</t>
  </si>
  <si>
    <t>Q1 2025</t>
  </si>
  <si>
    <t>2025</t>
  </si>
  <si>
    <t>Final</t>
  </si>
  <si>
    <t>Laba (Rugi) Atas Penjuala...</t>
  </si>
  <si>
    <t>Laba Dari Ventura Bersama</t>
  </si>
  <si>
    <t>Pajak Kini</t>
  </si>
  <si>
    <t>Pajak Tangguhan</t>
  </si>
  <si>
    <t>Total Beban Pajak Penghasilan</t>
  </si>
  <si>
    <t>Laba Pra Akuisisi</t>
  </si>
  <si>
    <t>Proforma Laba Bersih Dari Trans...</t>
  </si>
  <si>
    <t>Total Pendapatan Komprehensif...</t>
  </si>
  <si>
    <t>Proforma Laba Bersih Dari...</t>
  </si>
  <si>
    <t>Investasi Jangka Pendek</t>
  </si>
  <si>
    <t>Tanah Untuk Dikembangkan</t>
  </si>
  <si>
    <t>Dana Syirkah Temporer</t>
  </si>
  <si>
    <t>Utang Bank Jangka...</t>
  </si>
  <si>
    <t>Utang Bank Jangka Pan...</t>
  </si>
  <si>
    <t>Utang Sewa Pembiayaan</t>
  </si>
  <si>
    <t>Obligasi Konversi</t>
  </si>
  <si>
    <t>Penerimaan Kas Dari :</t>
  </si>
  <si>
    <t>Pelanggan</t>
  </si>
  <si>
    <t>Lain-Lain</t>
  </si>
  <si>
    <t>Total Penerimaan Kas Da...</t>
  </si>
  <si>
    <t>Pembayaran Kas Untuk :</t>
  </si>
  <si>
    <t>Kontaktor</t>
  </si>
  <si>
    <t>Beban Umum</t>
  </si>
  <si>
    <t>Gaji</t>
  </si>
  <si>
    <t>Total Pembayaran Kas Un...</t>
  </si>
  <si>
    <t>Pembayaran Untuk Pembelia...</t>
  </si>
  <si>
    <t>Penerimaan Dari Restitusi...</t>
  </si>
  <si>
    <t>Pembayaran Pajak Final</t>
  </si>
  <si>
    <t>Penurunan (Kenaikan) Bank...</t>
  </si>
  <si>
    <t>Penerimaan Dividen</t>
  </si>
  <si>
    <t>Penerimaan Bagi Hasil</t>
  </si>
  <si>
    <t>Hasil Penjualan Investasi</t>
  </si>
  <si>
    <t>Hasil Penjualan Properti ...</t>
  </si>
  <si>
    <t>Investasi Pada Surat Berh...</t>
  </si>
  <si>
    <t>Uang Muka Pembayaran Tana...</t>
  </si>
  <si>
    <t>Arus Kas Masuk Bersih Pad...</t>
  </si>
  <si>
    <t>Arus Kas Keluar Bersih Pa...</t>
  </si>
  <si>
    <t>Penyaluran Dana Mudharaba...</t>
  </si>
  <si>
    <t>Penambahan Aset Tetap Dal...</t>
  </si>
  <si>
    <t>Penambahan Properti Inves...</t>
  </si>
  <si>
    <t>Penarikan (Penempatan) In...</t>
  </si>
  <si>
    <t>Uang Muka Investasi</t>
  </si>
  <si>
    <t>Uang Muka Pembelian Saham</t>
  </si>
  <si>
    <t>Penerimaan (Pembayaran) I...</t>
  </si>
  <si>
    <t>Pembayaran Investasi Bers...</t>
  </si>
  <si>
    <t>Pembayaran Dari Pihak Yan...</t>
  </si>
  <si>
    <t>Pembayaran Atas Penambaha...</t>
  </si>
  <si>
    <t>Penarikan Investasi Pada ...</t>
  </si>
  <si>
    <t>Pendapatan Investasi Waka...</t>
  </si>
  <si>
    <t>Pembayaran Akuisisi Saham</t>
  </si>
  <si>
    <t>Penambahan Aset Tidak Ber...</t>
  </si>
  <si>
    <t>Penempatan Hak Guna Aset</t>
  </si>
  <si>
    <t>Pembayaran Liabilitas Ata...</t>
  </si>
  <si>
    <t>Uang Muka Properti Invest...</t>
  </si>
  <si>
    <t>Penurunan Aset Bangun Kel...</t>
  </si>
  <si>
    <t>Penerimaan Atas Uang Muka...</t>
  </si>
  <si>
    <t>Penurunan Piutang Pada Pe...</t>
  </si>
  <si>
    <t>Pembayaran Untuk Hak Kons...</t>
  </si>
  <si>
    <t>Pembayaran Uang Muka Aset...</t>
  </si>
  <si>
    <t>Hasil Penjualan Saham</t>
  </si>
  <si>
    <t>Akuisisi Saham Anak Perus...</t>
  </si>
  <si>
    <t>Penerimaan Utang Obligasi</t>
  </si>
  <si>
    <t>Penerimaan Atas Peningkat...</t>
  </si>
  <si>
    <t>Kelebihan Penerimaan Seto...</t>
  </si>
  <si>
    <t>Pembayaran Untuk :</t>
  </si>
  <si>
    <t>Dividen</t>
  </si>
  <si>
    <t>Uang Muka Dividen Oleh E...</t>
  </si>
  <si>
    <t>Dividen Oleh Entitas Ana...</t>
  </si>
  <si>
    <t>Utang Obligasi Konversi</t>
  </si>
  <si>
    <t>Bunga</t>
  </si>
  <si>
    <t>Utang Bank Jangka Panjan...</t>
  </si>
  <si>
    <t>Utang Bank Jangka Pendek</t>
  </si>
  <si>
    <t>Utang Pihak Berelasi Non...</t>
  </si>
  <si>
    <t>Liabilitas Sewa Pembiaya...</t>
  </si>
  <si>
    <t>Cicilan Imbalan Ijarah</t>
  </si>
  <si>
    <t>Bunga Sewa Pembiayaan</t>
  </si>
  <si>
    <t>Utang Bank</t>
  </si>
  <si>
    <t>Total Pembayaran Untuk ...</t>
  </si>
  <si>
    <t>Penerimaan Surat Sanggup ...</t>
  </si>
  <si>
    <t>Pembayaran Surat Sanggup ...</t>
  </si>
  <si>
    <t>Hasil Penerbitan Penawara...</t>
  </si>
  <si>
    <t>Uang Muka Pembayaran Divi...</t>
  </si>
  <si>
    <t>Arus Kas Keluar Pada Tang...</t>
  </si>
  <si>
    <t>Hasil Penerbitan Obligasi...</t>
  </si>
  <si>
    <t>Hasil Penerbitan Obligasi</t>
  </si>
  <si>
    <t>Pembelian Saham Treasuri</t>
  </si>
  <si>
    <t>Surat Sanggup Jangka Mene...</t>
  </si>
  <si>
    <t>Pinjaman Ke Pihak Berelas...</t>
  </si>
  <si>
    <t>Penerbitan Saham Baru</t>
  </si>
  <si>
    <t>Pembayaran Biaya Penerbit...</t>
  </si>
  <si>
    <t>Pembayaran Atas Pengembal...</t>
  </si>
  <si>
    <t>Penerimaan Pinjaman Oleh ...</t>
  </si>
  <si>
    <t>Penambahan Utang Bank</t>
  </si>
  <si>
    <t>Pinjaman Oleh Entitas Ana...</t>
  </si>
  <si>
    <t>Pembayaran Atas Penurunan...</t>
  </si>
  <si>
    <t>Penerimaan Uang Muka Atas...</t>
  </si>
  <si>
    <t>Uang Muka Penurunan Modal...</t>
  </si>
  <si>
    <t>Pembayaran Biaya Emisi Ob...</t>
  </si>
  <si>
    <t>Selisih Kurs</t>
  </si>
  <si>
    <t>Efek Penyesuaian Proforma Atas ...</t>
  </si>
  <si>
    <t>Forward PE Ratio</t>
  </si>
  <si>
    <t>PEG (Forward)</t>
  </si>
  <si>
    <t>12 Jun 17</t>
  </si>
  <si>
    <t>BSIM</t>
  </si>
  <si>
    <t>XIDX:BSIM</t>
  </si>
  <si>
    <t>Pendapatan Bunga</t>
  </si>
  <si>
    <t>Beban Bunga</t>
  </si>
  <si>
    <t>Total Beban Pokok Penjualan...</t>
  </si>
  <si>
    <t>Pendapatan Operasional La...</t>
  </si>
  <si>
    <t>Provisi Dan Komisi Lainn...</t>
  </si>
  <si>
    <t>Pemulihan Cadangan Kerug...</t>
  </si>
  <si>
    <t>Keuntungan Transaksi Mat...</t>
  </si>
  <si>
    <t>Keuntungan Penjualan Efe...</t>
  </si>
  <si>
    <t>Pemulihan Estimasi Kerug...</t>
  </si>
  <si>
    <t>Total Pemulihan Estima...</t>
  </si>
  <si>
    <t>Total Pendapatan Operas...</t>
  </si>
  <si>
    <t>Beban Operasional Lainnya</t>
  </si>
  <si>
    <t>Beban Umum Dan Administr...</t>
  </si>
  <si>
    <t>Beban Tenaga Kerja</t>
  </si>
  <si>
    <t>Beban Kerugian Atas Aset...</t>
  </si>
  <si>
    <t>Beban Penyisihan Kerugia...</t>
  </si>
  <si>
    <t>Kerugian Transaksi Mata ...</t>
  </si>
  <si>
    <t>Beban Penyusutan</t>
  </si>
  <si>
    <t>Beban Komisi</t>
  </si>
  <si>
    <t>Total Beban Operasional...</t>
  </si>
  <si>
    <t>Pendapatan Non-Operasiona...</t>
  </si>
  <si>
    <t>Beban Non-Operasional</t>
  </si>
  <si>
    <t>Kepentingan Non-Pegendali</t>
  </si>
  <si>
    <t>Giro Pada Bank Indonesia</t>
  </si>
  <si>
    <t>Penempatan Pada Bank Indo...</t>
  </si>
  <si>
    <t>Penempatan Pada Bank Ind...</t>
  </si>
  <si>
    <t>Total Penempatan Pada B...</t>
  </si>
  <si>
    <t>Pinjaman Yang Diberikan</t>
  </si>
  <si>
    <t>Total Pinjaman Yang Dib...</t>
  </si>
  <si>
    <t>Total Aset Tetap</t>
  </si>
  <si>
    <t>Liabilitas Segera</t>
  </si>
  <si>
    <t>Simpanan Nasabah</t>
  </si>
  <si>
    <t>Total Simpanan Nasabah</t>
  </si>
  <si>
    <t>Simpanan Dari Bank Lain</t>
  </si>
  <si>
    <t>Total Simpanan Dari Ba...</t>
  </si>
  <si>
    <t>Liabilitas Akseptasi</t>
  </si>
  <si>
    <t>Total Liabilitas Aksep...</t>
  </si>
  <si>
    <t>Pinjaman Yang Diterima</t>
  </si>
  <si>
    <t>Surat Berharga Yang Dite...</t>
  </si>
  <si>
    <t>Liabilitas Pajak Tangguh...</t>
  </si>
  <si>
    <t>Pendapatan Bunga Dan Bagi...</t>
  </si>
  <si>
    <t>Pendapatan Bagi Hasil</t>
  </si>
  <si>
    <t>Total Pendapatan Bunga ...</t>
  </si>
  <si>
    <t>Beban Bunga Dan Bagi Hasi...</t>
  </si>
  <si>
    <t>Beban Bagi Hasil</t>
  </si>
  <si>
    <t>Total Beban Bunga Dan B...</t>
  </si>
  <si>
    <t>Keuntungan Selisih Kurs M...</t>
  </si>
  <si>
    <t>Pembayaran Pajak Atas Rev...</t>
  </si>
  <si>
    <t>Penurunan (Kenaikan) Aset...</t>
  </si>
  <si>
    <t>Penempatan Pada Bank Lai...</t>
  </si>
  <si>
    <t>Efek-Efek</t>
  </si>
  <si>
    <t>Efek Yang Dibeli Dengan ...</t>
  </si>
  <si>
    <t>Kredit Yang Diberikan</t>
  </si>
  <si>
    <t>Pembiayaan Syariah</t>
  </si>
  <si>
    <t>Tagihan Akseptasi</t>
  </si>
  <si>
    <t>Penyertaan Modal Sementa...</t>
  </si>
  <si>
    <t>Biaya Dibayar Dimuka</t>
  </si>
  <si>
    <t>Obyek Ijarah</t>
  </si>
  <si>
    <t>Aset Lain-Lain</t>
  </si>
  <si>
    <t>Total Penurunan (Kenaik...</t>
  </si>
  <si>
    <t>Kenaikan (Penurunan) Liab...</t>
  </si>
  <si>
    <t>Simpanan</t>
  </si>
  <si>
    <t>Efek Yang Dijual Dengan ...</t>
  </si>
  <si>
    <t>Penerimaan Tagihan Aksep...</t>
  </si>
  <si>
    <t>Liabilitas Lain-Lain</t>
  </si>
  <si>
    <t>Total Kenaikan (Penurun...</t>
  </si>
  <si>
    <t>Kenaikan (Penurunan) Dana...</t>
  </si>
  <si>
    <t>Penyertaan Modal Sementar...</t>
  </si>
  <si>
    <t>Penghapusan Aset Tetap</t>
  </si>
  <si>
    <t>Penggantian Asuransi Atas...</t>
  </si>
  <si>
    <t>Hasil Konversi Waran</t>
  </si>
  <si>
    <t>Hasil Konversi Waran Seri...</t>
  </si>
  <si>
    <t>Hasil Penawaran Umum Terb...</t>
  </si>
  <si>
    <t>Hasil Penambahan Modal Pe...</t>
  </si>
  <si>
    <t>Penerimaan Obligasi Subor...</t>
  </si>
  <si>
    <t>Penerimaan Dari Penyertaa...</t>
  </si>
  <si>
    <t>Penerimaan Pinjaman Diter...</t>
  </si>
  <si>
    <t>Biaya Emisi Saham</t>
  </si>
  <si>
    <t>Perolehan Dari Eksekusi W...</t>
  </si>
  <si>
    <t>Penambahan Modal Disetor</t>
  </si>
  <si>
    <t>BSSR</t>
  </si>
  <si>
    <t>XIDX:BSSR</t>
  </si>
  <si>
    <t>Properti Pertambangan</t>
  </si>
  <si>
    <t>Utang Pembiayaan ...</t>
  </si>
  <si>
    <t>Utang Jangka Panjang ...</t>
  </si>
  <si>
    <t>Penerimaan Tunai Dari Pel...</t>
  </si>
  <si>
    <t>Pembayaran Tunai Kepada P...</t>
  </si>
  <si>
    <t>Pembayaran Tunai Kepada ...</t>
  </si>
  <si>
    <t>Pembayaran Untuk Beban O...</t>
  </si>
  <si>
    <t>Total Pembayaran Tunai ...</t>
  </si>
  <si>
    <t>Pembayaran Kepada Karyawa...</t>
  </si>
  <si>
    <t>Penerimaan Taksiran Pajak...</t>
  </si>
  <si>
    <t>Pembayaran Pajak Pertamba...</t>
  </si>
  <si>
    <t>Pembayaran Kepada Pemerin...</t>
  </si>
  <si>
    <t>Bagian Penjualan Batubar...</t>
  </si>
  <si>
    <t>Royalti Berdasarkan Izin...</t>
  </si>
  <si>
    <t>Total Pembayaran Kepada...</t>
  </si>
  <si>
    <t>Pembayaran Bunga</t>
  </si>
  <si>
    <t>Pembayaran Iain-Iain, Net...</t>
  </si>
  <si>
    <t>Penambahan Biaya Pengupas...</t>
  </si>
  <si>
    <t>Penerimaan Dari Piutang L...</t>
  </si>
  <si>
    <t>Penambahan Properti Perta...</t>
  </si>
  <si>
    <t>Pembayaran Utang Peroleha...</t>
  </si>
  <si>
    <t>Penambahan Deposito Jangk...</t>
  </si>
  <si>
    <t>Hasil Pelepasan Aset Teta...</t>
  </si>
  <si>
    <t>Kenaikan Aset Tidak Lanca...</t>
  </si>
  <si>
    <t>Kenaikan Jaminan</t>
  </si>
  <si>
    <t>Akuisisi Kepentingan Nonp...</t>
  </si>
  <si>
    <t>Pelepasan Entitas Anak Ke...</t>
  </si>
  <si>
    <t>Penerimaan Neto Dari Pena...</t>
  </si>
  <si>
    <t>Penerimaan Utang Jangka P...</t>
  </si>
  <si>
    <t>Pembayaran Utang Jangka P...</t>
  </si>
  <si>
    <t>Utang Pembiayaan Konsume...</t>
  </si>
  <si>
    <t>Total Pembayaran Utang ...</t>
  </si>
  <si>
    <t>Pembayaran Dividen Kepad...</t>
  </si>
  <si>
    <t>Total Pembayaran Divide...</t>
  </si>
  <si>
    <t>Kas Dan Setara Kas Yang D...</t>
  </si>
  <si>
    <t>Penerimaan Pinjaman Sewa ...</t>
  </si>
  <si>
    <t>Penerimaan Utang Iain-Iai...</t>
  </si>
  <si>
    <t>Penerimaan Dari Utang Ban...</t>
  </si>
  <si>
    <t>Penerimaan Setoran Modal ...</t>
  </si>
  <si>
    <t>Pembayaran Untuk Peroleha...</t>
  </si>
  <si>
    <t>Penurunan Bersih Kas Dan Setara...</t>
  </si>
  <si>
    <t>Dividend (TTM)</t>
  </si>
  <si>
    <t>Payout Ratio</t>
  </si>
  <si>
    <t>Dividend Yield</t>
  </si>
  <si>
    <t>05 Jan 26</t>
  </si>
  <si>
    <t>BSWD</t>
  </si>
  <si>
    <t>XIDX:BSWD</t>
  </si>
  <si>
    <t>Provisi Dan Komisi Kredit</t>
  </si>
  <si>
    <t>Beban Provisi Dan Komisi</t>
  </si>
  <si>
    <t>Pemulihan Kerugian Atas ...</t>
  </si>
  <si>
    <t>Total Pinjaman Yang Di...</t>
  </si>
  <si>
    <t>Total Aset Tak Berwujud</t>
  </si>
  <si>
    <t>Total Tambahan Modal D...</t>
  </si>
  <si>
    <t>Penerimaan Bunga, Provisi...</t>
  </si>
  <si>
    <t>Pembayaran Bunga, Provisi...</t>
  </si>
  <si>
    <t>Tenaga Kerja Dan Tunjanga...</t>
  </si>
  <si>
    <t>Umum, Administrasi, Pemel...</t>
  </si>
  <si>
    <t>Pendapatan (Beban) Non-Op...</t>
  </si>
  <si>
    <t>Pembayaran Beban Pajak</t>
  </si>
  <si>
    <t>Kredit</t>
  </si>
  <si>
    <t>Penurunan (Kenaikan) Efek...</t>
  </si>
  <si>
    <t>Penurunan (Penambahan) Ef...</t>
  </si>
  <si>
    <t>Penawaran Umum Saham</t>
  </si>
  <si>
    <t>Dana Setoran Modal</t>
  </si>
  <si>
    <t>09 Jul 12</t>
  </si>
  <si>
    <t>BTEK</t>
  </si>
  <si>
    <t>XIDX:BTEK</t>
  </si>
  <si>
    <t>Beban Usaha</t>
  </si>
  <si>
    <t>Utang Dari Pihak ...</t>
  </si>
  <si>
    <t>Pembayaran Kas Kepada Pem...</t>
  </si>
  <si>
    <t>Pemasok</t>
  </si>
  <si>
    <t>Karyawan</t>
  </si>
  <si>
    <t>Total Pembayaran Kas Ke...</t>
  </si>
  <si>
    <t>Pembayaran Untuk Beban Us...</t>
  </si>
  <si>
    <t>Penerimaan Dari (Pembayar...</t>
  </si>
  <si>
    <t>Pendapatan (Beban) Lain-L...</t>
  </si>
  <si>
    <t>Beban Lain-Lain</t>
  </si>
  <si>
    <t>Hutang Lain-Lain</t>
  </si>
  <si>
    <t>Penghasilan Bunga</t>
  </si>
  <si>
    <t>Pembelian Aset Tetap</t>
  </si>
  <si>
    <t>Perolehan Aset Tak Berwuj...</t>
  </si>
  <si>
    <t>Perolehan Aset Tidak Lanc...</t>
  </si>
  <si>
    <t>Penjualan Saham</t>
  </si>
  <si>
    <t>Uang Muka Penyertaan Saha...</t>
  </si>
  <si>
    <t>Investasi</t>
  </si>
  <si>
    <t>Perolehan Atas Penjualan ...</t>
  </si>
  <si>
    <t>Pekerjaan Dalam Pelaksana...</t>
  </si>
  <si>
    <t>Penurunan (Peningkatan) A...</t>
  </si>
  <si>
    <t>Uang Muka Pembelian Aset ...</t>
  </si>
  <si>
    <t>Akuisisi Entitas Anak Set...</t>
  </si>
  <si>
    <t>Peningkatan (Penurunan) S...</t>
  </si>
  <si>
    <t>Penerimaan Utang Lain-Lai...</t>
  </si>
  <si>
    <t>Penerimaan(Penurunan)Ut...</t>
  </si>
  <si>
    <t>Pembayaran Utang Sewa Pem...</t>
  </si>
  <si>
    <t>Pembayaran Biaya Emisi Sa...</t>
  </si>
  <si>
    <t>Penambahan Modal Saham</t>
  </si>
  <si>
    <t>Kenaikan Utang Obligasi K...</t>
  </si>
  <si>
    <t>Penerimaan Pinjaman Bank</t>
  </si>
  <si>
    <t>Pembayaran Pinjaman Bank</t>
  </si>
  <si>
    <t>Penerimaan Pinjaman Lain-...</t>
  </si>
  <si>
    <t>Penambahan Agio Saham</t>
  </si>
  <si>
    <t>Kenaikan (Penurunan) Utan...</t>
  </si>
  <si>
    <t>Kenaikan (Penurunan) Piut...</t>
  </si>
  <si>
    <t>Kenaikan Komponen Ekuitas...</t>
  </si>
  <si>
    <t>Kenaikan Modal Disetor</t>
  </si>
  <si>
    <t>Peningkatan (Penurunan) U...</t>
  </si>
  <si>
    <t>Penerimaan (Pengeluaran) ...</t>
  </si>
  <si>
    <t>Dampak Akuisisi Entitas Anak</t>
  </si>
  <si>
    <t>BTEL</t>
  </si>
  <si>
    <t>XIDX:BTEL</t>
  </si>
  <si>
    <t>12M 2007</t>
  </si>
  <si>
    <t>Q4 2024</t>
  </si>
  <si>
    <t>Beban Interkoneksi</t>
  </si>
  <si>
    <t>Beban Karyawan</t>
  </si>
  <si>
    <t>Senior Notes</t>
  </si>
  <si>
    <t>Pembayaran Kas Kepada Kar...</t>
  </si>
  <si>
    <t>Pembayaran Pajak</t>
  </si>
  <si>
    <t>Penerimaan Lainnya</t>
  </si>
  <si>
    <t>Pembayaran Untuk Aktivita...</t>
  </si>
  <si>
    <t>Penurunan Neto Investasi ...</t>
  </si>
  <si>
    <t>Penerimaan Atas Pelaksana...</t>
  </si>
  <si>
    <t>Penerimaan Dari Penjualan...</t>
  </si>
  <si>
    <t>Pembayaran Akuisisi Entit...</t>
  </si>
  <si>
    <t>Penerimaan (Pembayaran) P...</t>
  </si>
  <si>
    <t>(Pembayaran)/Penerimaan U...</t>
  </si>
  <si>
    <t>Penerimaan Dari Pinjaman ...</t>
  </si>
  <si>
    <t>Pembayaran Pinjaman Bank ...</t>
  </si>
  <si>
    <t>Penerbitan Kembali Saham ...</t>
  </si>
  <si>
    <t>Saham Beredar Yang Dipero...</t>
  </si>
  <si>
    <t>Penggunaan (Penempatan) P...</t>
  </si>
  <si>
    <t>Pembayaran Pinjaman</t>
  </si>
  <si>
    <t>Pembayaran Wesel Senior</t>
  </si>
  <si>
    <t>BTON</t>
  </si>
  <si>
    <t>XIDX:BTON</t>
  </si>
  <si>
    <t>Pembayaran Kas Kepada Pe...</t>
  </si>
  <si>
    <t>Pembayaran Kas Kepada Ka...</t>
  </si>
  <si>
    <t>Pembayaran Lainnya</t>
  </si>
  <si>
    <t>Laba Penjualan Aset Tetap</t>
  </si>
  <si>
    <t>Laba Yang Direaliasi Atas...</t>
  </si>
  <si>
    <t>Pembayaran Bunga Dan Beba...</t>
  </si>
  <si>
    <t>Pembayaran Dividen Tunai</t>
  </si>
  <si>
    <t>Investasi Saham Dan Depos...</t>
  </si>
  <si>
    <t>Pencairan Deposito</t>
  </si>
  <si>
    <t>Laba Investasi Saham Jang...</t>
  </si>
  <si>
    <t>Penarikan Pinjaman Bank J...</t>
  </si>
  <si>
    <t>Penambahan (Pembayaran) U...</t>
  </si>
  <si>
    <t>20 Sep 24</t>
  </si>
  <si>
    <t>BTPN</t>
  </si>
  <si>
    <t>XIDX:BTPN</t>
  </si>
  <si>
    <t>Pendapatan Bunga Dan Syar...</t>
  </si>
  <si>
    <t>Pendapatan Syariah</t>
  </si>
  <si>
    <t>Beban Bunga Dan Syariah</t>
  </si>
  <si>
    <t>Beban Syariah</t>
  </si>
  <si>
    <t>Total Beban Bunga Dan S...</t>
  </si>
  <si>
    <t>Jasa Administrasi</t>
  </si>
  <si>
    <t>Total Penempatan Pada ...</t>
  </si>
  <si>
    <t>Piutang Pembiayaan</t>
  </si>
  <si>
    <t>Total Piutang Pembiayaa...</t>
  </si>
  <si>
    <t>Simpanan Dari Bank La...</t>
  </si>
  <si>
    <t>Total Utang Pajak</t>
  </si>
  <si>
    <t>Efek-Efek Yang Diterbitk...</t>
  </si>
  <si>
    <t>Surat Berharga Jangka...</t>
  </si>
  <si>
    <t>Total Efek-Efek Yang D...</t>
  </si>
  <si>
    <t>Obligasi Subordinasi</t>
  </si>
  <si>
    <t>Total Pihak Ket...</t>
  </si>
  <si>
    <t>Total Pihak Ber...</t>
  </si>
  <si>
    <t>Total Simpanan Nasa...</t>
  </si>
  <si>
    <t>Total Dana Syirkah Tem...</t>
  </si>
  <si>
    <t>Penerimaan Bunga Dan Pend...</t>
  </si>
  <si>
    <t>Total Penerimaan Bunga ...</t>
  </si>
  <si>
    <t>Pendapatan Provisi Dan Ko...</t>
  </si>
  <si>
    <t>Pembayaran Bunga Dan Bagi...</t>
  </si>
  <si>
    <t>Pembayaran Bagi Hasil Sy...</t>
  </si>
  <si>
    <t>Total Pembayaran Bunga ...</t>
  </si>
  <si>
    <t>Penerimaan Kembali Atas K...</t>
  </si>
  <si>
    <t>Pembayaran Beban Tenaga K...</t>
  </si>
  <si>
    <t>Pendapatan Non-Operasion...</t>
  </si>
  <si>
    <t>Total Pendapatan (Beban...</t>
  </si>
  <si>
    <t>Pembayaran Pajak Kini</t>
  </si>
  <si>
    <t>Pajak Atas Revaluasi Aset...</t>
  </si>
  <si>
    <t>Penurunan/(Kenaikan) Dala...</t>
  </si>
  <si>
    <t>Efek-Efek Jatuh Tempo Le...</t>
  </si>
  <si>
    <t>Efek-Efek Yang Dibeli De...</t>
  </si>
  <si>
    <t>Tagihan Atas Surat Berha...</t>
  </si>
  <si>
    <t>Pembiayan/Piutang Syaria...</t>
  </si>
  <si>
    <t>Tagihan Derivative</t>
  </si>
  <si>
    <t>Giro</t>
  </si>
  <si>
    <t>Tabungan</t>
  </si>
  <si>
    <t>Deposito Berjangk...</t>
  </si>
  <si>
    <t>Deposito On Call ...</t>
  </si>
  <si>
    <t>Simpanan Nasabah Syariah</t>
  </si>
  <si>
    <t>Akrual Dan Liabilitas La...</t>
  </si>
  <si>
    <t>Total Akrual Dan Liabi...</t>
  </si>
  <si>
    <t>Tabungan Mudharabah</t>
  </si>
  <si>
    <t>Deposito Mudharabah</t>
  </si>
  <si>
    <t>Total Penurunan/(Kenaik...</t>
  </si>
  <si>
    <t>Hasil Penjualan Aset Terb...</t>
  </si>
  <si>
    <t>Efek-Efek Dan Obligasi P...</t>
  </si>
  <si>
    <t>Total Efek-Efek</t>
  </si>
  <si>
    <t>Pembelian Entitas Anak, S...</t>
  </si>
  <si>
    <t>Pembayaran Untuk Akuisisi...</t>
  </si>
  <si>
    <t>Kenaikan Efek-Efek Yang D...</t>
  </si>
  <si>
    <t>Pembelian Surat Berharga</t>
  </si>
  <si>
    <t>Pengalihan Kas Dan Setara...</t>
  </si>
  <si>
    <t>Pembayaran Utang Sewa Gun...</t>
  </si>
  <si>
    <t>Perolehan Aset Hak Guna</t>
  </si>
  <si>
    <t>Penyertaan Saham</t>
  </si>
  <si>
    <t>Lain Lain</t>
  </si>
  <si>
    <t>Penerimaan Dari Obligasi ...</t>
  </si>
  <si>
    <t>Penerimaan (Pembayaran) D...</t>
  </si>
  <si>
    <t>Pembayaran Untuk Obligasi...</t>
  </si>
  <si>
    <t>Biaya Emisi Obligasi</t>
  </si>
  <si>
    <t>Pelunasan Atas Efek Yang ...</t>
  </si>
  <si>
    <t>Pembayaran Angsuran Dan P...</t>
  </si>
  <si>
    <t>Biaya Surat Berharga Yang...</t>
  </si>
  <si>
    <t>Hasil Right Issues</t>
  </si>
  <si>
    <t>Biaya Emisi Right Issues</t>
  </si>
  <si>
    <t>Biaya Transaksi Atas Pinj...</t>
  </si>
  <si>
    <t>Pembayaran Pokok Liabilit...</t>
  </si>
  <si>
    <t>Pembayaran Pinjaman Subor...</t>
  </si>
  <si>
    <t>Sewa Pembiayaan</t>
  </si>
  <si>
    <t>Akuisisi Saham Tresuri</t>
  </si>
  <si>
    <t>Penjualan Saham Tresuri K...</t>
  </si>
  <si>
    <t>Eksekusi Opsi Saham</t>
  </si>
  <si>
    <t>Biaya Emisi Ekuitas</t>
  </si>
  <si>
    <t>Kenaikan (Penurunan) Efek...</t>
  </si>
  <si>
    <t>Dana Yang Diterima Oleh E...</t>
  </si>
  <si>
    <t>Imbalan Yang Dibayarkan K...</t>
  </si>
  <si>
    <t>Dana Setoran Modal Dan Ke...</t>
  </si>
  <si>
    <t>05 May 26</t>
  </si>
  <si>
    <t>BUDI</t>
  </si>
  <si>
    <t>XIDX:BUDI</t>
  </si>
  <si>
    <t>Keuntungan Atas Penjualan...</t>
  </si>
  <si>
    <t>Utang Dari Pihak Bere...</t>
  </si>
  <si>
    <t>Utang Pembelian A...</t>
  </si>
  <si>
    <t>Penerimaan Dari Pelanggan</t>
  </si>
  <si>
    <t>Pembayaran Beban Bunga</t>
  </si>
  <si>
    <t>Penerimaan Pajak Penghasi...</t>
  </si>
  <si>
    <t>Hasil Penjualan Dan Prose...</t>
  </si>
  <si>
    <t>Hasil Penjualan Aset Tida...</t>
  </si>
  <si>
    <t>Hasil Pelepasan Entitas A...</t>
  </si>
  <si>
    <t>Pencairan (Penempatan) De...</t>
  </si>
  <si>
    <t>Perolehan Utang Bank Jang...</t>
  </si>
  <si>
    <t>Perolehan Saham Treasuri</t>
  </si>
  <si>
    <t>Penerimaan Dari Konversi ...</t>
  </si>
  <si>
    <t>Pembayaran Pinjaman Pembe...</t>
  </si>
  <si>
    <t>Penambahan Modal Tanpa Me...</t>
  </si>
  <si>
    <t>21 Nov 25</t>
  </si>
  <si>
    <t>BUKK</t>
  </si>
  <si>
    <t>XIDX:BUKK</t>
  </si>
  <si>
    <t>Penyesuaian Proforma</t>
  </si>
  <si>
    <t>Piutang Retensi</t>
  </si>
  <si>
    <t>Utang Lain Jangka...</t>
  </si>
  <si>
    <t>Utang Pihak Berel...</t>
  </si>
  <si>
    <t>Pembayaran Kas Untuk Beba...</t>
  </si>
  <si>
    <t>Penerimaan Pengembalian (...</t>
  </si>
  <si>
    <t>Penerimaan (Pembayaran) K...</t>
  </si>
  <si>
    <t>Hasil Penjualan Entitas A...</t>
  </si>
  <si>
    <t>Akuisisi Investasi Kepada...</t>
  </si>
  <si>
    <t>Pengurangan (Kenaikan) As...</t>
  </si>
  <si>
    <t>Penyertaan Investasi Kepa...</t>
  </si>
  <si>
    <t>Pengurangan (Penempatan) ...</t>
  </si>
  <si>
    <t>Uang Penyertaan Pada Anak...</t>
  </si>
  <si>
    <t>Penerimaan Kepada Pihak Y...</t>
  </si>
  <si>
    <t>Pembayaran Kepada Pihak Y...</t>
  </si>
  <si>
    <t>Penyertaan Saham Entitas ...</t>
  </si>
  <si>
    <t>Uang Muka Dan Pinjaman Di...</t>
  </si>
  <si>
    <t>Penambahan Aset Keuangan ...</t>
  </si>
  <si>
    <t>Penerimaan Pelepasan Sura...</t>
  </si>
  <si>
    <t>Penerimaan Kas Dari Pinja...</t>
  </si>
  <si>
    <t>Penerimaan Sewa Pembiayaa...</t>
  </si>
  <si>
    <t>Pembayaran (Penerimaan) K...</t>
  </si>
  <si>
    <t>Penerimaan Kas Dari Pihak...</t>
  </si>
  <si>
    <t>Pembayaran Kepada Pihak B...</t>
  </si>
  <si>
    <t>Pembayaran Pinjaman Lain-...</t>
  </si>
  <si>
    <t>Penerimaan Dari Penambaha...</t>
  </si>
  <si>
    <t>Rekening Bank Dibatasi Pengguna...</t>
  </si>
  <si>
    <t>BULL</t>
  </si>
  <si>
    <t>XIDX:BULL</t>
  </si>
  <si>
    <t>Total Piutang Pihak Be...</t>
  </si>
  <si>
    <t>Total Utang Pihak B...</t>
  </si>
  <si>
    <t>Pembayaran Kepada Pemasok</t>
  </si>
  <si>
    <t>Pembayaran Pada Karyawan ...</t>
  </si>
  <si>
    <t>Klaim Asuransi</t>
  </si>
  <si>
    <t>Penempatan Investasi</t>
  </si>
  <si>
    <t>Penarikan Investasi</t>
  </si>
  <si>
    <t>Penempatan Kas Dibatasi P...</t>
  </si>
  <si>
    <t>Penggunaan Kas Dibatasi P...</t>
  </si>
  <si>
    <t>Pembayaran Dividen Entita...</t>
  </si>
  <si>
    <t>Uang Jaminan</t>
  </si>
  <si>
    <t>Kas Entitas Anak Yang Dia...</t>
  </si>
  <si>
    <t>Uang Muka Akuisisi</t>
  </si>
  <si>
    <t>Pengembalian Uang Muka Ak...</t>
  </si>
  <si>
    <t>Pelepasan Saham Entitas A...</t>
  </si>
  <si>
    <t>Penempatan Piutang</t>
  </si>
  <si>
    <t>Penerimaan Piutang Penjua...</t>
  </si>
  <si>
    <t>Penerimaan Piutang Dalam ...</t>
  </si>
  <si>
    <t>Penjualan Aset Tetap</t>
  </si>
  <si>
    <t>Uang Muka Perolehan Aset ...</t>
  </si>
  <si>
    <t>Akuisisi Entitas Anak</t>
  </si>
  <si>
    <t>Penerimaan Dari Pelaksana...</t>
  </si>
  <si>
    <t>Penjualan Aset Keuangan T...</t>
  </si>
  <si>
    <t>Perubahan Piutang Kepada ...</t>
  </si>
  <si>
    <t>Pembayaran Utang Kepada P...</t>
  </si>
  <si>
    <t>Penambahan Pinjaman Jangk...</t>
  </si>
  <si>
    <t>Penerimaan Dari Pelaksaan...</t>
  </si>
  <si>
    <t>Biaya Penawaran Umum Perd...</t>
  </si>
  <si>
    <t>Kas Dan Setara Kas Entitas Anak...</t>
  </si>
  <si>
    <t>BUMI</t>
  </si>
  <si>
    <t>XIDX:BUMI</t>
  </si>
  <si>
    <t>Beban Eksplorasi</t>
  </si>
  <si>
    <t>Total Investasi Jangka...</t>
  </si>
  <si>
    <t>Aset Minyak Dan Gas Bumi</t>
  </si>
  <si>
    <t>Biaya Eksplorasi Dan Pen...</t>
  </si>
  <si>
    <t>Biaya Pengupasan Tanah Y...</t>
  </si>
  <si>
    <t>Total Pinjaman Jang...</t>
  </si>
  <si>
    <t>Pinjaman Dari Pemerin...</t>
  </si>
  <si>
    <t>Peneriman Dari Penghasila...</t>
  </si>
  <si>
    <t>Pembayaran Kepada Pemaso...</t>
  </si>
  <si>
    <t>Pembayaran Kepada Karyaw...</t>
  </si>
  <si>
    <t>Pembayaran Lain-Lain</t>
  </si>
  <si>
    <t>Aset Tidak Lancar Lainnya</t>
  </si>
  <si>
    <t>Aset Lancar Lainnya</t>
  </si>
  <si>
    <t>Aset Keuangan Lancar Lain...</t>
  </si>
  <si>
    <t>Penempatan (Penarikan) De...</t>
  </si>
  <si>
    <t>Pembayaran Biaya Eksplora...</t>
  </si>
  <si>
    <t>Pembayaran Biaya Proyek U...</t>
  </si>
  <si>
    <t>Pembayaran Biaya Properti...</t>
  </si>
  <si>
    <t>Pembayaran Jaminan Restor...</t>
  </si>
  <si>
    <t>Pengembalian Deposit Atas...</t>
  </si>
  <si>
    <t>Pembayaran Biaya Proyek P...</t>
  </si>
  <si>
    <t>Penarikan Deposito Berjan...</t>
  </si>
  <si>
    <t>Mutasi Properti Pertamban...</t>
  </si>
  <si>
    <t>Pembayaran Uang Muka Kepa...</t>
  </si>
  <si>
    <t>Penarikan Atas Investasi ...</t>
  </si>
  <si>
    <t>Penempatan Wesel Tagih</t>
  </si>
  <si>
    <t>Pengembalian Dari Biaya P...</t>
  </si>
  <si>
    <t>Penambahan Aset Minyak Da...</t>
  </si>
  <si>
    <t>Penempatan Investasi Jang...</t>
  </si>
  <si>
    <t>Pembelian Saham</t>
  </si>
  <si>
    <t>Pembayaran Uang Muka Proy...</t>
  </si>
  <si>
    <t>Penurunan (Kenaikan) Piut...</t>
  </si>
  <si>
    <t>Penerimaan Dari Penyelesa...</t>
  </si>
  <si>
    <t>Penerimaan Dari Utang Lai...</t>
  </si>
  <si>
    <t>Akuisisi Entitas Asosiasi</t>
  </si>
  <si>
    <t>Kenaikan Dari Piutang Lai...</t>
  </si>
  <si>
    <t>Pinjaman Yang Diberikan K...</t>
  </si>
  <si>
    <t>Pinjaman Modal Kerja</t>
  </si>
  <si>
    <t>Uang Muka Pembelian Ruang...</t>
  </si>
  <si>
    <t>Uang Muka Proyek Pengemba...</t>
  </si>
  <si>
    <t>Uang Muka Pembayaran Obli...</t>
  </si>
  <si>
    <t>Perolehan Aset Derivatif</t>
  </si>
  <si>
    <t>Penerimaan Dari Pinjaman</t>
  </si>
  <si>
    <t>Pembayaran Atas Pinjaman</t>
  </si>
  <si>
    <t>Penerimaan (Pelunasan) Da...</t>
  </si>
  <si>
    <t>Penarikan (Penempatan) Ka...</t>
  </si>
  <si>
    <t>Biayan Emisi Saham</t>
  </si>
  <si>
    <t>Pembayaran Obligasi Konve...</t>
  </si>
  <si>
    <t>Pembayaran Sehubungan Den...</t>
  </si>
  <si>
    <t>Kas Dan Bank Pengaruh Cash And ...</t>
  </si>
  <si>
    <t>20 Jun 12</t>
  </si>
  <si>
    <t>BUVA</t>
  </si>
  <si>
    <t>XIDX:BUVA</t>
  </si>
  <si>
    <t>Total Beban Keuangan</t>
  </si>
  <si>
    <t>Aset Real Estat</t>
  </si>
  <si>
    <t>Aset Dalam Pelaksanaan</t>
  </si>
  <si>
    <t>Utang Pemegang Saham</t>
  </si>
  <si>
    <t>Utang Lain Jangka Pan...</t>
  </si>
  <si>
    <t>Penerimaan Kas Dari Tamu ...</t>
  </si>
  <si>
    <t>(Pembayaran) Penerimaan D...</t>
  </si>
  <si>
    <t>Penerimaan (Pembayaran) A...</t>
  </si>
  <si>
    <t>Kenaikan Piutang Iain-Lai...</t>
  </si>
  <si>
    <t>Penurunan Uang Muka Pembe...</t>
  </si>
  <si>
    <t>(Kenaikan) Penurunan Uang...</t>
  </si>
  <si>
    <t>(Penurunan) Uang Muka Pem...</t>
  </si>
  <si>
    <t>Perolehan Proyek Dalam Pe...</t>
  </si>
  <si>
    <t>Penerimaan Dari Entitas A...</t>
  </si>
  <si>
    <t>(Penempatan) Pencairan In...</t>
  </si>
  <si>
    <t>Pencairan (Penambahan) In...</t>
  </si>
  <si>
    <t>Pencairan Deposito Berjan...</t>
  </si>
  <si>
    <t>Perolehan Aset Real Estat</t>
  </si>
  <si>
    <t>Penurunan Aset Real Estat</t>
  </si>
  <si>
    <t>Penerimaan Uang Muka Penj...</t>
  </si>
  <si>
    <t>Penambahan Nilai Investas...</t>
  </si>
  <si>
    <t>Penambahan Aset Hak Guna</t>
  </si>
  <si>
    <t>Pembelian Peralatan</t>
  </si>
  <si>
    <t>Kenaikan Atas Uang Jamina...</t>
  </si>
  <si>
    <t>Kenaikan Asset Tidak Lanc...</t>
  </si>
  <si>
    <t>Selisih Transaksi Entitas...</t>
  </si>
  <si>
    <t>Pembelian Tanah</t>
  </si>
  <si>
    <t>Uang Muka Saham</t>
  </si>
  <si>
    <t>Hasil Penjualan Aset Dala...</t>
  </si>
  <si>
    <t>Penerimaan Piutang Beli E...</t>
  </si>
  <si>
    <t>Kepentingan Minoritas</t>
  </si>
  <si>
    <t>Kas Keluar Atas Entitas A...</t>
  </si>
  <si>
    <t>Penambahan Utang Jangka P...</t>
  </si>
  <si>
    <t>Hasil Pinjaman Bank</t>
  </si>
  <si>
    <t>(Kenaikan) Penurunan Piut...</t>
  </si>
  <si>
    <t>Kenaikan Piutang Pemegang...</t>
  </si>
  <si>
    <t>Penurunan (Kenaikan) Utan...</t>
  </si>
  <si>
    <t>Kenaikan Piutang Lain-Lai...</t>
  </si>
  <si>
    <t>Pembayaran Aset Tidak Lan...</t>
  </si>
  <si>
    <t>Penerimaan Dari Modal Dis...</t>
  </si>
  <si>
    <t>Tambahan Modal Disetor - ...</t>
  </si>
  <si>
    <t>Penurunan Modal Di Anak P...</t>
  </si>
  <si>
    <t>(Penurunan) Kenaikan Kepe...</t>
  </si>
  <si>
    <t>Selisih Transaksi Restukt...</t>
  </si>
  <si>
    <t>Uang Muka Pemesanan Saham</t>
  </si>
  <si>
    <t>Penurunan Piutang Pihak B...</t>
  </si>
  <si>
    <t>Kenaikan Pinjaman Jangka ...</t>
  </si>
  <si>
    <t>Pembayaran Emisi Efek Eku...</t>
  </si>
  <si>
    <t>Penerimaan Dari Uang Muka...</t>
  </si>
  <si>
    <t>BVIC</t>
  </si>
  <si>
    <t>XIDX:BVIC</t>
  </si>
  <si>
    <t>Keuntungan Dari Perubaha...</t>
  </si>
  <si>
    <t>Beban Penyisihan Keru...</t>
  </si>
  <si>
    <t>Total Beban Penyisihan...</t>
  </si>
  <si>
    <t>Total Goodwill</t>
  </si>
  <si>
    <t>Total Simpanan Dari...</t>
  </si>
  <si>
    <t>Penerimaan Dari Bunga Dan...</t>
  </si>
  <si>
    <t>Pendapatan Bunga Yang Di...</t>
  </si>
  <si>
    <t>Provisi Dan Komisi Kredi...</t>
  </si>
  <si>
    <t>Total Penerimaan Dari B...</t>
  </si>
  <si>
    <t>Beban Bunga Yang Dibayar</t>
  </si>
  <si>
    <t>Pendapatan Administrasi J...</t>
  </si>
  <si>
    <t>Keuntungan (Kerugian) Pe...</t>
  </si>
  <si>
    <t>Pembayaran Beban Operasio...</t>
  </si>
  <si>
    <t>Penjualan Agunan Yang Dia...</t>
  </si>
  <si>
    <t>Pendapatan (Beban) Non Op...</t>
  </si>
  <si>
    <t>Pembayaran Pajak Final At...</t>
  </si>
  <si>
    <t>Surat-Surat Berharga Yan...</t>
  </si>
  <si>
    <t>Efek-Efek Berharga Yang ...</t>
  </si>
  <si>
    <t>Efek-Efek Yang Dijual De...</t>
  </si>
  <si>
    <t>Kredit Yang Diberikan Da...</t>
  </si>
  <si>
    <t>Aset Yang Diambil Alih</t>
  </si>
  <si>
    <t>Agunan Yang Diambil Alih</t>
  </si>
  <si>
    <t>Aset Hak Guna</t>
  </si>
  <si>
    <t>Pelunasan Surat Berharga...</t>
  </si>
  <si>
    <t>Utang Akseptasi</t>
  </si>
  <si>
    <t>Estimasi Kerugian Komitm...</t>
  </si>
  <si>
    <t>Keuntungan (Kerugian) Be...</t>
  </si>
  <si>
    <t>Beban Akrual Dan Liabili...</t>
  </si>
  <si>
    <t>Kewajiban Lain-Lain</t>
  </si>
  <si>
    <t>Total Beban Akrual Dan...</t>
  </si>
  <si>
    <t>Pembelian Aset Tak Berwuj...</t>
  </si>
  <si>
    <t>Pelunasan (Pembelian) Sur...</t>
  </si>
  <si>
    <t>Surplus Revaluasi Aset Te...</t>
  </si>
  <si>
    <t>Penjualan/(Pembelian) Efe...</t>
  </si>
  <si>
    <t>Perolehan Perangkat Lunak</t>
  </si>
  <si>
    <t>Tambahan Modal Disetor Da...</t>
  </si>
  <si>
    <t>Penerbitan Surat Berharg...</t>
  </si>
  <si>
    <t>Jatuh Tempo Efek-Efek</t>
  </si>
  <si>
    <t>Pelaksanaan Waran</t>
  </si>
  <si>
    <t>Penerbitan Obligasi</t>
  </si>
  <si>
    <t>Penambahan Hak Minoritas...</t>
  </si>
  <si>
    <t>Penerbitan Saham Tanpa H...</t>
  </si>
  <si>
    <t>Penawaran Umum Terbatas ...</t>
  </si>
  <si>
    <t>Total Tambahan Modal Di...</t>
  </si>
  <si>
    <t>Pembayaran Emisi Efek</t>
  </si>
  <si>
    <t>Pelunasan Surat Berharga ...</t>
  </si>
  <si>
    <t>Pelunasan Jatuh Tempo Obl...</t>
  </si>
  <si>
    <t>Pembayaran Sewa</t>
  </si>
  <si>
    <t>Amortisasi Emisi Obligasi</t>
  </si>
  <si>
    <t>Dividen Kas</t>
  </si>
  <si>
    <t>Penambahan Cadangan Umum</t>
  </si>
  <si>
    <t>Selisih Transaksi Perubah...</t>
  </si>
  <si>
    <t>Pelunasan Pinjaman Subord...</t>
  </si>
  <si>
    <t>Dampak Kehilangan Pengendalian ...</t>
  </si>
  <si>
    <t>04 Jul 14</t>
  </si>
  <si>
    <t>BWPT</t>
  </si>
  <si>
    <t>XIDX:BWPT</t>
  </si>
  <si>
    <t>Adjusment</t>
  </si>
  <si>
    <t>Tanaman Telah Menghas...</t>
  </si>
  <si>
    <t>Tanaman Belum Menghas...</t>
  </si>
  <si>
    <t>Total Tanaman Perkebun...</t>
  </si>
  <si>
    <t>Pembibitan</t>
  </si>
  <si>
    <t>Kewajiban Lembaga Keu...</t>
  </si>
  <si>
    <t>Sukuk Mudharabah</t>
  </si>
  <si>
    <t>Utang Lembaga Keu...</t>
  </si>
  <si>
    <t>Utang Pembelian K...</t>
  </si>
  <si>
    <t>Total Utang Lain Ja...</t>
  </si>
  <si>
    <t>Pembayaran Imbalan Kerja ...</t>
  </si>
  <si>
    <t>Pembayaran Bunga Yang Dik...</t>
  </si>
  <si>
    <t>Penerimaan Dari Petani Pl...</t>
  </si>
  <si>
    <t>Penerimaan Dari Investasi...</t>
  </si>
  <si>
    <t>Pembayaran Atas Investasi...</t>
  </si>
  <si>
    <t>Penambahan Perkebunan Pla...</t>
  </si>
  <si>
    <t>Uang Muka Penambahan Plas...</t>
  </si>
  <si>
    <t>Uang Muka Pembelian Mesin</t>
  </si>
  <si>
    <t>Pembayaran Atas Transaksi...</t>
  </si>
  <si>
    <t>Saldo Kas Pihak Yang Diak...</t>
  </si>
  <si>
    <t>Pembayaran Atas Biaya Pen...</t>
  </si>
  <si>
    <t>Pengeluaran Kepada Petani...</t>
  </si>
  <si>
    <t>Penempatan Kas Yang Dibat...</t>
  </si>
  <si>
    <t>Penempatan Investasi Sura...</t>
  </si>
  <si>
    <t>Pembayaran Atas Akuisisi ...</t>
  </si>
  <si>
    <t>Divestasi Anak Perusahaan</t>
  </si>
  <si>
    <t>Perolehan Dari Penawaran ...</t>
  </si>
  <si>
    <t>Pihak Yang Mempunyai Hubu...</t>
  </si>
  <si>
    <t>Perolehan Dari Penerbitan...</t>
  </si>
  <si>
    <t>Perolehan Pinjaman Bank</t>
  </si>
  <si>
    <t>Jangka Panjang</t>
  </si>
  <si>
    <t>Jangka Pendek</t>
  </si>
  <si>
    <t>Total Perolehan Pinjama...</t>
  </si>
  <si>
    <t>Total Pembayaran Pinjam...</t>
  </si>
  <si>
    <t>Pembayaran Utang Dari Lem...</t>
  </si>
  <si>
    <t>Penambahan Modal Entitas ...</t>
  </si>
  <si>
    <t>Penerimaan Sukuk Mudharab...</t>
  </si>
  <si>
    <t>Pembayaran Liabilitas Lai...</t>
  </si>
  <si>
    <t>Perolehan Hutang Pembelia...</t>
  </si>
  <si>
    <t>Perolehan Dari Modal Dise...</t>
  </si>
  <si>
    <t>Penerimaan Uang Muka Seto...</t>
  </si>
  <si>
    <t>Pengurangan Uang Muka Set...</t>
  </si>
  <si>
    <t>Pembayaran Pinjaman Diter...</t>
  </si>
  <si>
    <t>Hasil Transaksi Jual Dan ...</t>
  </si>
  <si>
    <t>Pembayaran Saham Treasuri</t>
  </si>
  <si>
    <t>Penerimaan Utang Pemegang...</t>
  </si>
  <si>
    <t>Pembayaran Utang Pemegang...</t>
  </si>
  <si>
    <t>Perolehan Dari Employee S...</t>
  </si>
  <si>
    <t>14 Nov 14</t>
  </si>
  <si>
    <t>BYAN</t>
  </si>
  <si>
    <t>XIDX:BYAN</t>
  </si>
  <si>
    <t>Total Pendapatan Keuang...</t>
  </si>
  <si>
    <t>Pinjaman Jangka Panja...</t>
  </si>
  <si>
    <t>Investasi Pada Entita...</t>
  </si>
  <si>
    <t>Pembayaran Kepada Direktu...</t>
  </si>
  <si>
    <t>Pembayaran Royalti/ Iuran...</t>
  </si>
  <si>
    <t>Penerimaan Pengembalian P...</t>
  </si>
  <si>
    <t>Penerimaan Kewajiban Lind...</t>
  </si>
  <si>
    <t>Pembayaran Lain-Lain, Ber...</t>
  </si>
  <si>
    <t>Penambahan Biaya Eksplora...</t>
  </si>
  <si>
    <t>Akusisi Entitas Anak, Dik...</t>
  </si>
  <si>
    <t>Uang Muka Akuisisi Anak P...</t>
  </si>
  <si>
    <t>Penerimaan Uang Muka Dari...</t>
  </si>
  <si>
    <t>Penerimaan Deposit Terkai...</t>
  </si>
  <si>
    <t>Penempatan Investasi Obli...</t>
  </si>
  <si>
    <t>Pinjaman Kepada Pihak Ber...</t>
  </si>
  <si>
    <t>Perubahan Dalam Kas Dan S...</t>
  </si>
  <si>
    <t>Penerimaan Pendapatan Bun...</t>
  </si>
  <si>
    <t>Perolehan Kas Dari :</t>
  </si>
  <si>
    <t>Pinjaman</t>
  </si>
  <si>
    <t>Pinjaman Jangka Panjang</t>
  </si>
  <si>
    <t>Penerbitan Modal Saham</t>
  </si>
  <si>
    <t>Pinjaman Jangka Pendek</t>
  </si>
  <si>
    <t>Total Perolehan Kas Dar...</t>
  </si>
  <si>
    <t>Penerimaan Yang Berhubung...</t>
  </si>
  <si>
    <t>Penerbitan Senior Notes</t>
  </si>
  <si>
    <t>Pembayaran Kembali Atas S...</t>
  </si>
  <si>
    <t>Premi Atas Pembayaran Kem...</t>
  </si>
  <si>
    <t>Pembayaran Kembali Atas:</t>
  </si>
  <si>
    <t>Biaya Keuangan</t>
  </si>
  <si>
    <t>Capped Loss Link Swap</t>
  </si>
  <si>
    <t>Pinjaman Pihak Ketiga</t>
  </si>
  <si>
    <t>Total Pembayaran Kembal...</t>
  </si>
  <si>
    <t>Pembayaran Dividen Kepada...</t>
  </si>
  <si>
    <t>Kepentingan Non-Pengenda...</t>
  </si>
  <si>
    <t>Pembayaran Beban Yang Ber...</t>
  </si>
  <si>
    <t>Pelepasan Kas Atas Klasifikasi ...</t>
  </si>
  <si>
    <t>22 Jun 26</t>
  </si>
  <si>
    <t>CANI</t>
  </si>
  <si>
    <t>XIDX:CANI</t>
  </si>
  <si>
    <t>Q3 2024</t>
  </si>
  <si>
    <t>Total Belum Ditentu...</t>
  </si>
  <si>
    <t>Penghasilan Bunga Yang Di...</t>
  </si>
  <si>
    <t>Penerimaan Penjualan Aset...</t>
  </si>
  <si>
    <t>Pembayaran Pengedokan Kap...</t>
  </si>
  <si>
    <t>Penambahan Dana Yang Diba...</t>
  </si>
  <si>
    <t>Penerimaan Dana Yang Diba...</t>
  </si>
  <si>
    <t>Penerimaan Pinjaman Bank ...</t>
  </si>
  <si>
    <t>Penerimaan Atas Penawaran...</t>
  </si>
  <si>
    <t>Pinjaman Bank Jangka Panj...</t>
  </si>
  <si>
    <t>Penerimaan</t>
  </si>
  <si>
    <t>Pembayaran</t>
  </si>
  <si>
    <t>Total Pinjaman Bank Jan...</t>
  </si>
  <si>
    <t>Utang Kepada Pemegang Sah...</t>
  </si>
  <si>
    <t>Total Utang Kepada Peme...</t>
  </si>
  <si>
    <t>Utang Lain-Lain Kepada Pi...</t>
  </si>
  <si>
    <t>Total Utang Lain-Lain K...</t>
  </si>
  <si>
    <t>Utang Nonusaha Kepada Pih...</t>
  </si>
  <si>
    <t>Total Utang Nonusaha Ke...</t>
  </si>
  <si>
    <t>CASS</t>
  </si>
  <si>
    <t>XIDX:CASS</t>
  </si>
  <si>
    <t>Penerimaan Imbalan Bunga</t>
  </si>
  <si>
    <t>Penerimaan Pembayaran Kem...</t>
  </si>
  <si>
    <t>Pembayaran Bunga Dan Biay...</t>
  </si>
  <si>
    <t>Perolehan Konsesi</t>
  </si>
  <si>
    <t>Pembayaran Pinjaman Kepad...</t>
  </si>
  <si>
    <t>Penerimaan Pinjaman Kepad...</t>
  </si>
  <si>
    <t>Kas Dan Setara Kas Entita...</t>
  </si>
  <si>
    <t>Penempatan Aset Keuangan ...</t>
  </si>
  <si>
    <t>Pembayaran Pinjaman Kenda...</t>
  </si>
  <si>
    <t>Pembayaran Advance</t>
  </si>
  <si>
    <t>Pengembalian Uang Muka In...</t>
  </si>
  <si>
    <t>Pembayaran Uang Muka</t>
  </si>
  <si>
    <t>Investasi Saham</t>
  </si>
  <si>
    <t>Investasi Mandatory Conve...</t>
  </si>
  <si>
    <t>Penanaman Modal Saham Ent...</t>
  </si>
  <si>
    <t>Akuisisi Unit Bisnis</t>
  </si>
  <si>
    <t>Pemberian Pinjaman Dan We...</t>
  </si>
  <si>
    <t>Pembayaran Diterima Dari ...</t>
  </si>
  <si>
    <t>Penerimaan Pengalihan Pin...</t>
  </si>
  <si>
    <t>Uang Muka Dividen Diterim...</t>
  </si>
  <si>
    <t>Uang Muka Dividen Dibayar</t>
  </si>
  <si>
    <t>Penerimaan Pinjaman Dari ...</t>
  </si>
  <si>
    <t>Penerimaan Pembayaran Pin...</t>
  </si>
  <si>
    <t>Setoran Modal Dari Pihak ...</t>
  </si>
  <si>
    <t>Pembayaran Utank Bank Jan...</t>
  </si>
  <si>
    <t>Penerimaan Pinjaman Semen...</t>
  </si>
  <si>
    <t>Pembayaran Pinjaman Semen...</t>
  </si>
  <si>
    <t>Penerbitan Saham Baru Ole...</t>
  </si>
  <si>
    <t>Uang Muka Setoran Modal D...</t>
  </si>
  <si>
    <t>Kas Dan Setara Kas Kas Entitas ...</t>
  </si>
  <si>
    <t>09 Jul 18</t>
  </si>
  <si>
    <t>EPS Rating</t>
  </si>
  <si>
    <t>CEKA</t>
  </si>
  <si>
    <t>XIDX:CEKA</t>
  </si>
  <si>
    <t>Total Pajak Kini</t>
  </si>
  <si>
    <t>Total Pajak Tangguhan</t>
  </si>
  <si>
    <t>Penerimaan Jasa Maklon</t>
  </si>
  <si>
    <t>Penalti Pajak</t>
  </si>
  <si>
    <t>Pembayaran Dari Pajak Pen...</t>
  </si>
  <si>
    <t>Pendapatan Bunga Yang Dit...</t>
  </si>
  <si>
    <t>Pembayaran Pajak Dan Pene...</t>
  </si>
  <si>
    <t>Penerimaan Dari Pengembal...</t>
  </si>
  <si>
    <t>Penambahan Aset Dalam Pen...</t>
  </si>
  <si>
    <t>Hasil Penjualan Anak Peru...</t>
  </si>
  <si>
    <t>Penerimaan Tunai Dari Pin...</t>
  </si>
  <si>
    <t>Pinjaman Kepada Pihak Rel...</t>
  </si>
  <si>
    <t>Penerimaan Pengembalian A...</t>
  </si>
  <si>
    <t>Penerimaan (Pembayaran) H...</t>
  </si>
  <si>
    <t>Penerimaan/(Pembayaran) ...</t>
  </si>
  <si>
    <t>Penerimaan Pinjaman Dar...</t>
  </si>
  <si>
    <t>Pembayaran Pinjaman Ke ...</t>
  </si>
  <si>
    <t>Total Penerimaan/(Pemba...</t>
  </si>
  <si>
    <t>Penerimaan Atas Pinjaman ...</t>
  </si>
  <si>
    <t>Pembayaran Atas Pinjaman ...</t>
  </si>
  <si>
    <t>Penerimaan Uang Jaminan</t>
  </si>
  <si>
    <t>23 Jun 26</t>
  </si>
  <si>
    <t>CENT</t>
  </si>
  <si>
    <t>XIDX:CENT</t>
  </si>
  <si>
    <t>Investasi Jangka Panjang</t>
  </si>
  <si>
    <t>Utang Bunga Dan Denda</t>
  </si>
  <si>
    <t>Penambahan Kas Dari Pelan...</t>
  </si>
  <si>
    <t>Keuntungan (Kerugian) Inv...</t>
  </si>
  <si>
    <t>Penerimaan Pengembalian R...</t>
  </si>
  <si>
    <t>Penerimaan Pajak Lainnya</t>
  </si>
  <si>
    <t>Pambayaran Pajak Penghasi...</t>
  </si>
  <si>
    <t>Pembayaran Atas Akuisisi</t>
  </si>
  <si>
    <t>Penambahan Investasi Jang...</t>
  </si>
  <si>
    <t>Penurunan Investasi Jangk...</t>
  </si>
  <si>
    <t>Pembayaran Sewa Guna Usah...</t>
  </si>
  <si>
    <t>Pembayaran Sewa Jangka Pa...</t>
  </si>
  <si>
    <t>Penerimaan Atas Divestasi...</t>
  </si>
  <si>
    <t>Hasil Pelepasan Operasi Y...</t>
  </si>
  <si>
    <t>Penarikan Aset Keuangan L...</t>
  </si>
  <si>
    <t>Penambahan Uang Jaminan</t>
  </si>
  <si>
    <t>Perolehan Entitas Anak</t>
  </si>
  <si>
    <t>Pembelian Fasilitas Pinja...</t>
  </si>
  <si>
    <t>Penyertaan Investasi Pada...</t>
  </si>
  <si>
    <t>Pembayaran Perjanjian Top...</t>
  </si>
  <si>
    <t>Penerimaan Pinjaman Pemeg...</t>
  </si>
  <si>
    <t>Penerimaan Dari Pemegang ...</t>
  </si>
  <si>
    <t>Pembayaran Setoran Modal ...</t>
  </si>
  <si>
    <t>Pembayaran Utang Bank</t>
  </si>
  <si>
    <t>Penerimaan Dari Utang Obl...</t>
  </si>
  <si>
    <t>Pembayaran Utang Pihak Ke...</t>
  </si>
  <si>
    <t>Pembayaran Biaya Pelaksan...</t>
  </si>
  <si>
    <t>Penambahan Modal Disetor ...</t>
  </si>
  <si>
    <t>Penerimaan Bersih Atas Pe...</t>
  </si>
  <si>
    <t>Pembayaran Utang Pembiaya...</t>
  </si>
  <si>
    <t>Kenaikan (Pembayaran) Piu...</t>
  </si>
  <si>
    <t>Penurunan Investasi Dalam...</t>
  </si>
  <si>
    <t>Penempatan Dana Yang Diba...</t>
  </si>
  <si>
    <t>Penambahan Utang Afiliasi</t>
  </si>
  <si>
    <t>Pembayaran Provisi Bank</t>
  </si>
  <si>
    <t>Penyelesaian Transaksi De...</t>
  </si>
  <si>
    <t>Saldo Cerukan</t>
  </si>
  <si>
    <t>09 Sep 11</t>
  </si>
  <si>
    <t>CFIN</t>
  </si>
  <si>
    <t>XIDX:CFIN</t>
  </si>
  <si>
    <t>Pendapatan Sewa Pembiayaa...</t>
  </si>
  <si>
    <t>Pendapatan Pembiayaan Kon...</t>
  </si>
  <si>
    <t>Pendapatan Anjak Piutang</t>
  </si>
  <si>
    <t>Pendapatan Sewa Operasi</t>
  </si>
  <si>
    <t>Total Pendapatan Sewa O...</t>
  </si>
  <si>
    <t>Keuntungan Transaksi Mata...</t>
  </si>
  <si>
    <t>Kerugian Transaksi Mata U...</t>
  </si>
  <si>
    <t>Beban Penyisihan Kerugian...</t>
  </si>
  <si>
    <t>Total Kas Dan Setara Ka...</t>
  </si>
  <si>
    <t>Total Investasi Jangka ...</t>
  </si>
  <si>
    <t>Piutang Sewa Pembiaya...</t>
  </si>
  <si>
    <t>Total Pihak Berelasi</t>
  </si>
  <si>
    <t>Total Pihak Ketiga</t>
  </si>
  <si>
    <t>Total Piutang Sewa Pemb...</t>
  </si>
  <si>
    <t>Piutang Pembiayaan Konsum...</t>
  </si>
  <si>
    <t>Piutang Pembiayaan Konsu...</t>
  </si>
  <si>
    <t>Total Piutang Lain-Lain</t>
  </si>
  <si>
    <t>Total Utang Bank</t>
  </si>
  <si>
    <t>Total Beban Akrual</t>
  </si>
  <si>
    <t>Total Utang Obligasi</t>
  </si>
  <si>
    <t>Total Surat Berharga Y...</t>
  </si>
  <si>
    <t>Penerimaan Kas Dari:</t>
  </si>
  <si>
    <t>Pembiayaan Konsumen</t>
  </si>
  <si>
    <t>Anjak Piutang</t>
  </si>
  <si>
    <t>Jual Dan Sewa-Balik</t>
  </si>
  <si>
    <t>Sewa Operasi</t>
  </si>
  <si>
    <t>Pembiayaan Bersama</t>
  </si>
  <si>
    <t>Penerimaan Dari Pendapata...</t>
  </si>
  <si>
    <t>Penerimaan Kembali Uang J...</t>
  </si>
  <si>
    <t>Pembayaran Kas Sehubungan...</t>
  </si>
  <si>
    <t>Pembayaran Kas Untuk:</t>
  </si>
  <si>
    <t>Sewa Pembiayaan Dan Pemb...</t>
  </si>
  <si>
    <t>Pembayaran Aktivitas Oper...</t>
  </si>
  <si>
    <t>Pembayaran Beban Umum Dan...</t>
  </si>
  <si>
    <t>Penerusan Pinjaman Dan Pe...</t>
  </si>
  <si>
    <t>Pembayaran Uang Jaminan</t>
  </si>
  <si>
    <t>Pencairan Investasi Jangk...</t>
  </si>
  <si>
    <t>Perolehan Aset Tidak Berw...</t>
  </si>
  <si>
    <t>Pembayaran Sewa Dibayar D...</t>
  </si>
  <si>
    <t>Perolehan Aset Untuk Dise...</t>
  </si>
  <si>
    <t>Hasil Penjualan Aset Sewa...</t>
  </si>
  <si>
    <t>Penerimaan Utang Bank</t>
  </si>
  <si>
    <t>Pembelian Surat Berharga ...</t>
  </si>
  <si>
    <t>Pembayaran Surat Berharga...</t>
  </si>
  <si>
    <t>Pembayaran Biaya Emisi Su...</t>
  </si>
  <si>
    <t>Efek Yang Dijual Dengan J...</t>
  </si>
  <si>
    <t>11 Jun 25</t>
  </si>
  <si>
    <t>CINT</t>
  </si>
  <si>
    <t>XIDX:CINT</t>
  </si>
  <si>
    <t>Kas Diperoleh Dari Pelang...</t>
  </si>
  <si>
    <t>Penerimaan Atas Pajak Dib...</t>
  </si>
  <si>
    <t>Kas Dibayar Kepada Pemaso...</t>
  </si>
  <si>
    <t>Penerimaan Klaim Asuransi...</t>
  </si>
  <si>
    <t>Kas Dibayar Untuk Beban U...</t>
  </si>
  <si>
    <t>Kas Dibayar Untuk Beban ...</t>
  </si>
  <si>
    <t>Total Kas Dibayar Untuk...</t>
  </si>
  <si>
    <t>Kas Untuk Beban Keuangan</t>
  </si>
  <si>
    <t>Pembayaran Untuk Pajak Pe...</t>
  </si>
  <si>
    <t>Penerimaan Keuangan</t>
  </si>
  <si>
    <t>Penerimaan (Pembayaran) L...</t>
  </si>
  <si>
    <t>Aktivitas Operasi Lainnya</t>
  </si>
  <si>
    <t>Investasi Entitas Asosisa...</t>
  </si>
  <si>
    <t>Penjualan</t>
  </si>
  <si>
    <t>Penerimaan Dari Klaim Asu...</t>
  </si>
  <si>
    <t>Kas Di Bank Yang Dibatasi...</t>
  </si>
  <si>
    <t>Akuisisi Dari Kepentingan...</t>
  </si>
  <si>
    <t>Penerimaan Atas Penjualan...</t>
  </si>
  <si>
    <t>Penerimaan Dividen Tunai ...</t>
  </si>
  <si>
    <t>Penerimaan Dividen Dari P...</t>
  </si>
  <si>
    <t>Pendirian Anak Perusahaan</t>
  </si>
  <si>
    <t>Penambahan Uang Muka Pemb...</t>
  </si>
  <si>
    <t>Penambahan Aset Tidak Lan...</t>
  </si>
  <si>
    <t>Pembentukan Perusahaan As...</t>
  </si>
  <si>
    <t>Penerimaan Atas Utang Sew...</t>
  </si>
  <si>
    <t>Pinjaman Bank Jangka Pend...</t>
  </si>
  <si>
    <t>Pembayaran Atas Utang Ban...</t>
  </si>
  <si>
    <t>Penerimaan Atas Utang Ban...</t>
  </si>
  <si>
    <t>Penambahan Modal Saham Pa...</t>
  </si>
  <si>
    <t>Setoran Modal Kepentingan...</t>
  </si>
  <si>
    <t>Pembayaran Porsi Pokok Li...</t>
  </si>
  <si>
    <t>Penambahan Liabilitas Sew...</t>
  </si>
  <si>
    <t>Pembayaran Deviden Kepada</t>
  </si>
  <si>
    <t>Pengendali</t>
  </si>
  <si>
    <t>Total Pembayaran Devide...</t>
  </si>
  <si>
    <t>Penerimaan Deviden Dari E...</t>
  </si>
  <si>
    <t>Pembayaran Deviden Entita...</t>
  </si>
  <si>
    <t>Penerimaan Dana Hasil Pen...</t>
  </si>
  <si>
    <t>Penggunaan Dana Hasil Pen...</t>
  </si>
  <si>
    <t>Biaya Penawaran Umum Sah...</t>
  </si>
  <si>
    <t>Realisasi Penggunaan Dan...</t>
  </si>
  <si>
    <t>Total Penggunaan Dana H...</t>
  </si>
  <si>
    <t>Kas Dan Setara Kas, Dan C...</t>
  </si>
  <si>
    <t>Total Kas Dan Setara Kas Awal...</t>
  </si>
  <si>
    <t>04 May 26</t>
  </si>
  <si>
    <t>CITA</t>
  </si>
  <si>
    <t>XIDX:CITA</t>
  </si>
  <si>
    <t>Liabilitas Keuangan L...</t>
  </si>
  <si>
    <t>Penerimaan Pajak</t>
  </si>
  <si>
    <t>Penempatan Jaminan Reklam...</t>
  </si>
  <si>
    <t>Uang Muka Penyertaan</t>
  </si>
  <si>
    <t>Uang Muka Investasi Pada ...</t>
  </si>
  <si>
    <t>Penambahan Uang Muka Peny...</t>
  </si>
  <si>
    <t>Penempatan Investasi Pada...</t>
  </si>
  <si>
    <t>Penambahan Entitas Anak</t>
  </si>
  <si>
    <t>Pelepasan Investasi Entit...</t>
  </si>
  <si>
    <t>Penambahan Uang Muka Seto...</t>
  </si>
  <si>
    <t>Aset Pengampunan Pajak</t>
  </si>
  <si>
    <t>Pembelian Kepentingan Non...</t>
  </si>
  <si>
    <t>Pembayaran Atas Sewa Pemb...</t>
  </si>
  <si>
    <t>Penurunan Utang Pembelian...</t>
  </si>
  <si>
    <t>25 May 26</t>
  </si>
  <si>
    <t>CLPI</t>
  </si>
  <si>
    <t>XIDX:CLPI</t>
  </si>
  <si>
    <t>Penerimaan Dari Tagihan P...</t>
  </si>
  <si>
    <t>Penerimaan/(Pembayaran) D...</t>
  </si>
  <si>
    <t>Penerimaan (Pembayaran) ...</t>
  </si>
  <si>
    <t>Uang Muka Pembelian Gedun...</t>
  </si>
  <si>
    <t>Penerimaan Atas Pencairan...</t>
  </si>
  <si>
    <t>Penerimaan Dividen Kas</t>
  </si>
  <si>
    <t>Penjualan Saham Treasuri</t>
  </si>
  <si>
    <t>Pembayaran Atas Utang Pem...</t>
  </si>
  <si>
    <t>Pembayaran Atas Utang Jan...</t>
  </si>
  <si>
    <t>Pemberian Pinjaman Karyaw...</t>
  </si>
  <si>
    <t>30 Jun 25</t>
  </si>
  <si>
    <t>CMNP</t>
  </si>
  <si>
    <t>XIDX:CMNP</t>
  </si>
  <si>
    <t>Pos Luar Biasa</t>
  </si>
  <si>
    <t>Tagihan Bruto Kepada Pem...</t>
  </si>
  <si>
    <t>Hak Pengusahaan Jalan To...</t>
  </si>
  <si>
    <t>Tagihan Bruto Kepada ...</t>
  </si>
  <si>
    <t>Utang Kontraktor</t>
  </si>
  <si>
    <t>Penerimaan Kas Dari Penda...</t>
  </si>
  <si>
    <t>Pembayaran Kepada Kontrak...</t>
  </si>
  <si>
    <t>Pembayaran Biaya Pendanaa...</t>
  </si>
  <si>
    <t>Penerimaan (Penambahan) P...</t>
  </si>
  <si>
    <t>Penerimaan Klaim</t>
  </si>
  <si>
    <t>Penerimaan Tagihan Pajak</t>
  </si>
  <si>
    <t>Penjualan Properti Invest...</t>
  </si>
  <si>
    <t>Penerimaan Investasi Jang...</t>
  </si>
  <si>
    <t>Penambahan (Pengurangan) ...</t>
  </si>
  <si>
    <t>Dana Yang Dibatasi Penggu...</t>
  </si>
  <si>
    <t>Pencairan Rekening Bank Y...</t>
  </si>
  <si>
    <t>Penambahan Saham Pada Ent...</t>
  </si>
  <si>
    <t>Penambahan Dana Talangan</t>
  </si>
  <si>
    <t>Penerimaan Dari Piutang T...</t>
  </si>
  <si>
    <t>Penambahan Hak Pengusahaa...</t>
  </si>
  <si>
    <t>Pembayaran Uang Muka Untu...</t>
  </si>
  <si>
    <t>Penambahan Penyertaan Sah...</t>
  </si>
  <si>
    <t>Penjualan Saham Perusahaa...</t>
  </si>
  <si>
    <t>Penambahan Beban Ditanggu...</t>
  </si>
  <si>
    <t>Penambahan (Penurunan) Hu...</t>
  </si>
  <si>
    <t>Pembayaran Uang Ganti Ker...</t>
  </si>
  <si>
    <t>Pengembalian Uang Ganti K...</t>
  </si>
  <si>
    <t>Biaya Pinjaman Yang Dibay...</t>
  </si>
  <si>
    <t>Penambahan (Penurunan) Pi...</t>
  </si>
  <si>
    <t>Pengembalian Pembayaran T...</t>
  </si>
  <si>
    <t>Penempatan Investasi Asur...</t>
  </si>
  <si>
    <t>Peningkatan Utang Pihak B...</t>
  </si>
  <si>
    <t>Biaya Restrukturisasi Uta...</t>
  </si>
  <si>
    <t>Pembayaran Obligasi</t>
  </si>
  <si>
    <t>Hutang Peralatan Tol</t>
  </si>
  <si>
    <t>Penyelesaian Pembelian As...</t>
  </si>
  <si>
    <t>Liabilitas Jangka Panjang...</t>
  </si>
  <si>
    <t>Peningkatan Modal Disetor</t>
  </si>
  <si>
    <t>Perolehan Utang Pemegang ...</t>
  </si>
  <si>
    <t>Pembayaran Utang Ke Pemeg...</t>
  </si>
  <si>
    <t>Penerimaan Dari Tambahan ...</t>
  </si>
  <si>
    <t>Pembayaran Pinjaman Entit...</t>
  </si>
  <si>
    <t>Pembayaran Bunga Pinjaman...</t>
  </si>
  <si>
    <t>Pelepasan Saham Induk Pad...</t>
  </si>
  <si>
    <t>Penerimaan Kepentingan No...</t>
  </si>
  <si>
    <t>21 Jul 14</t>
  </si>
  <si>
    <t>CMPP</t>
  </si>
  <si>
    <t>XIDX:CMPP</t>
  </si>
  <si>
    <t>Beban Pemasaran</t>
  </si>
  <si>
    <t>Dana Perawatan Pesawat D...</t>
  </si>
  <si>
    <t>Utang Pemegang Sa...</t>
  </si>
  <si>
    <t>Pembayaran Untuk Pemasok</t>
  </si>
  <si>
    <t>Pembayaran Gaji, Kesejaht...</t>
  </si>
  <si>
    <t>Penerimaan (Pembayaran) U...</t>
  </si>
  <si>
    <t>Penghasilan Bunga Dan Lai...</t>
  </si>
  <si>
    <t>Investasi Anak Perusahaan</t>
  </si>
  <si>
    <t>Penjualan Anak Perusahaan</t>
  </si>
  <si>
    <t>Penerimaan Dari Perusahaa...</t>
  </si>
  <si>
    <t>Pelepasan Entitas Anak</t>
  </si>
  <si>
    <t>Pembayaran Dana Pemelihar...</t>
  </si>
  <si>
    <t>Pembayaran Pembelian Gedu...</t>
  </si>
  <si>
    <t>Penerimaan Kas Dari Sekur...</t>
  </si>
  <si>
    <t>Perolehan Saldo Awal Kas Entita...</t>
  </si>
  <si>
    <t>CNKO</t>
  </si>
  <si>
    <t>XIDX:CNKO</t>
  </si>
  <si>
    <t>2024</t>
  </si>
  <si>
    <t>2023</t>
  </si>
  <si>
    <t>2022</t>
  </si>
  <si>
    <t>2021</t>
  </si>
  <si>
    <t>2020</t>
  </si>
  <si>
    <t>2019</t>
  </si>
  <si>
    <t>2018</t>
  </si>
  <si>
    <t>2017</t>
  </si>
  <si>
    <t>CNTX</t>
  </si>
  <si>
    <t>XIDX:CNTX</t>
  </si>
  <si>
    <t>Penerimaan Dari:</t>
  </si>
  <si>
    <t>Pendapatan Lain-Lain</t>
  </si>
  <si>
    <t>Aktivitas Operasi Lainny...</t>
  </si>
  <si>
    <t>Penerimaan Pajak Penghas...</t>
  </si>
  <si>
    <t>Restitusi Pajak</t>
  </si>
  <si>
    <t>Total Penerimaan Dari:</t>
  </si>
  <si>
    <t>Pembayaran Untuk:</t>
  </si>
  <si>
    <t>Pajak Penghasilan</t>
  </si>
  <si>
    <t>Total Pembayaran Untuk:</t>
  </si>
  <si>
    <t>Penambahan Utang Bank Jan...</t>
  </si>
  <si>
    <t>Pelunasan Utang Bank Jang...</t>
  </si>
  <si>
    <t>Pembayaran Utang Pihak Be...</t>
  </si>
  <si>
    <t>Penambahan Pinjaman Dari ...</t>
  </si>
  <si>
    <t>COWL</t>
  </si>
  <si>
    <t>XIDX:COWL</t>
  </si>
  <si>
    <t>Q3 2019</t>
  </si>
  <si>
    <t>Q2 2019</t>
  </si>
  <si>
    <t>Q1 2019</t>
  </si>
  <si>
    <t>Q4 2018</t>
  </si>
  <si>
    <t>Investasi Pada Entitas P...</t>
  </si>
  <si>
    <t>Total Aset Tak Berwuju...</t>
  </si>
  <si>
    <t>Perolehan Tanah Pemasok ...</t>
  </si>
  <si>
    <t>Beban Gaji Dan Tunjangan</t>
  </si>
  <si>
    <t>Beban Usaha Diluar Beban...</t>
  </si>
  <si>
    <t>Pendapatan Denda Pembata...</t>
  </si>
  <si>
    <t>Pembayaran Kegiatan Oper...</t>
  </si>
  <si>
    <t>Beban Pajak</t>
  </si>
  <si>
    <t>Pendapatan (Beban) Lain-...</t>
  </si>
  <si>
    <t>Total Penerimaan Dari (...</t>
  </si>
  <si>
    <t>Pembayaran Hutang Lain-La...</t>
  </si>
  <si>
    <t>Deposito Berjangka Yang D...</t>
  </si>
  <si>
    <t>Penambahan Tanah Untuk Di...</t>
  </si>
  <si>
    <t>Investasi Pada Ventura Be...</t>
  </si>
  <si>
    <t>Penambahan Investasi Saha...</t>
  </si>
  <si>
    <t>Penurunan Investasi Saham</t>
  </si>
  <si>
    <t>Setoran Bagian Partisipas...</t>
  </si>
  <si>
    <t>Hasil Penjualan Aset Lain...</t>
  </si>
  <si>
    <t>Penambahan Aset Lain-Lain</t>
  </si>
  <si>
    <t>Penerimaan (Setoran) Bagi...</t>
  </si>
  <si>
    <t>Setoran Modal</t>
  </si>
  <si>
    <t>Pembayaran Utang Lain - L...</t>
  </si>
  <si>
    <t>Agio Saham</t>
  </si>
  <si>
    <t>Divestasi Saham Anak Peru...</t>
  </si>
  <si>
    <t>Penurunan (Kenaikan) Dana...</t>
  </si>
  <si>
    <t>Penerimaan Liabilitas Jan...</t>
  </si>
  <si>
    <t>Total Penerimaan Liabil...</t>
  </si>
  <si>
    <t>Pembayaran Liabilitas Jan...</t>
  </si>
  <si>
    <t>Utang Lembaga Keuangan</t>
  </si>
  <si>
    <t>Utang Pembelian Aset Tet...</t>
  </si>
  <si>
    <t>Total Pembayaran Liabil...</t>
  </si>
  <si>
    <t>Instrumen Keuangan Deriva...</t>
  </si>
  <si>
    <t>Penerimaan Dari Utang Lem...</t>
  </si>
  <si>
    <t>Premi Lindung Nilai Dimuk...</t>
  </si>
  <si>
    <t>Penambahan Investasi Tana...</t>
  </si>
  <si>
    <t>Aset Pengampunan Pajak - ...</t>
  </si>
  <si>
    <t>Pembayaran Deviden</t>
  </si>
  <si>
    <t>Dampak Perubahan Selisih Kurs T...</t>
  </si>
  <si>
    <t>23 Jul 12</t>
  </si>
  <si>
    <t>CPIN</t>
  </si>
  <si>
    <t>XIDX:CPIN</t>
  </si>
  <si>
    <t>Ayam Pembibit Turunan</t>
  </si>
  <si>
    <t>Liabilitas Deriva...</t>
  </si>
  <si>
    <t>Pembayaran Untuk Beban U...</t>
  </si>
  <si>
    <t>Tagihan Pajak</t>
  </si>
  <si>
    <t>Kegiatan Operasional Lain</t>
  </si>
  <si>
    <t>Penerimaan Dari Hasil Pen...</t>
  </si>
  <si>
    <t>Kombinasi Bisnis Entitas ...</t>
  </si>
  <si>
    <t>Penarikan Deposito Yang D...</t>
  </si>
  <si>
    <t>Perolehan Aset Keuangan T...</t>
  </si>
  <si>
    <t>Penambahan Piutang Petern...</t>
  </si>
  <si>
    <t>Pelunasan Piutang Peternk</t>
  </si>
  <si>
    <t>Penghasilan Dividen</t>
  </si>
  <si>
    <t>Penerimaan Atas Pengurang...</t>
  </si>
  <si>
    <t>Akuisisi Entitas Anak - D...</t>
  </si>
  <si>
    <t>Utang Instrumen Derivati...</t>
  </si>
  <si>
    <t>Perolehan Investasi Saha...</t>
  </si>
  <si>
    <t>Dividen Tunai Kepada Pem...</t>
  </si>
  <si>
    <t>Dividen Tunai</t>
  </si>
  <si>
    <t>Modal Saham Yang Diperol...</t>
  </si>
  <si>
    <t>Utang Hubungan Istimewa</t>
  </si>
  <si>
    <t>Penurunan Utang Obligasi</t>
  </si>
  <si>
    <t>Liabilitas Sewa</t>
  </si>
  <si>
    <t>03 Jun 26</t>
  </si>
  <si>
    <t>CPRO</t>
  </si>
  <si>
    <t>XIDX:CPRO</t>
  </si>
  <si>
    <t>Pembayaran Kepada Pemsok ...</t>
  </si>
  <si>
    <t>Penerimaaan Dari (Pembaya...</t>
  </si>
  <si>
    <t>Kegiatan Operasional Lai...</t>
  </si>
  <si>
    <t>Total Penerimaaan Dari ...</t>
  </si>
  <si>
    <t>Uang Muka Setoran Saham</t>
  </si>
  <si>
    <t>Perolehan Saham Asosiasi</t>
  </si>
  <si>
    <t>Perolehan Tambahan Saham ...</t>
  </si>
  <si>
    <t>Utang Bank - Jangka Pend...</t>
  </si>
  <si>
    <t>Utang Bank - Jangka Panj...</t>
  </si>
  <si>
    <t>Utang Jangka Panjang Lai...</t>
  </si>
  <si>
    <t>Pembayaran Dividen Kas</t>
  </si>
  <si>
    <t>Konversi Waran</t>
  </si>
  <si>
    <t>Pembayaran Cosent Fee</t>
  </si>
  <si>
    <t>Penempatan Deposito Yang ...</t>
  </si>
  <si>
    <t>Tambahan Modal Bersih</t>
  </si>
  <si>
    <t>CSAP</t>
  </si>
  <si>
    <t>XIDX:CSAP</t>
  </si>
  <si>
    <t>03 Jul 25</t>
  </si>
  <si>
    <t>CTBN</t>
  </si>
  <si>
    <t>XIDX:CTBN</t>
  </si>
  <si>
    <t>Liabilitas Keuang...</t>
  </si>
  <si>
    <t>Penerimaan Dari Penghasil...</t>
  </si>
  <si>
    <t>Penerimaan Dari Lain-Lain</t>
  </si>
  <si>
    <t>Pembayaran Untuk Pajak</t>
  </si>
  <si>
    <t>Penerimaan Dari Klaim Res...</t>
  </si>
  <si>
    <t>Pembayaran Untuk Beban La...</t>
  </si>
  <si>
    <t>Pengembalian (Pembayaran)...</t>
  </si>
  <si>
    <t>Penambahan Modal Kerja Sa...</t>
  </si>
  <si>
    <t>Pembayaran Cicilan Hutang...</t>
  </si>
  <si>
    <t>Pembayaran Bunga Utang</t>
  </si>
  <si>
    <t>09 Jun 26</t>
  </si>
  <si>
    <t>CTRA</t>
  </si>
  <si>
    <t>XIDX:CTRA</t>
  </si>
  <si>
    <t>Beban Pokok Penjualan</t>
  </si>
  <si>
    <t>Kontraktor, Pemasok Dan ...</t>
  </si>
  <si>
    <t>Gaji Dan Tunjangan Karya...</t>
  </si>
  <si>
    <t>Pajak Penghasilan Dan Pa...</t>
  </si>
  <si>
    <t>Beban Operational Lainny...</t>
  </si>
  <si>
    <t>Pihak-Pihak Berelasi</t>
  </si>
  <si>
    <t>Pencairan / (Kenaikan) Da...</t>
  </si>
  <si>
    <t>Pencairan Investasi Efek ...</t>
  </si>
  <si>
    <t>Penempatan Investasi Efek...</t>
  </si>
  <si>
    <t>Kenaikan/Penurunan Piutan...</t>
  </si>
  <si>
    <t>Kenaikan/Penurunan Hutang...</t>
  </si>
  <si>
    <t>Pencairan/Penempatan Dan...</t>
  </si>
  <si>
    <t>Penurunan/Kenaikan Invest...</t>
  </si>
  <si>
    <t>Penerimaan Dividen Dari E...</t>
  </si>
  <si>
    <t>Hasil Pelepasan Investasi...</t>
  </si>
  <si>
    <t>Uang Muka Pembelian Tanah</t>
  </si>
  <si>
    <t>Akuisisi Enitas Anak</t>
  </si>
  <si>
    <t>Kenaikan Dana Rekening Es...</t>
  </si>
  <si>
    <t>Kenaikan Uang Muka Pembel...</t>
  </si>
  <si>
    <t>Kenaikan Piutang Pihak Be...</t>
  </si>
  <si>
    <t>Kas Entitas Anak Yang Did...</t>
  </si>
  <si>
    <t>Penempatan Investasi Dala...</t>
  </si>
  <si>
    <t>Pencairan Investasi Dalam...</t>
  </si>
  <si>
    <t>Akuisisi Entitas Sepengen...</t>
  </si>
  <si>
    <t>Perolehan Anak Perusahaan...</t>
  </si>
  <si>
    <t>Penurunan/Kenaikan Aset ...</t>
  </si>
  <si>
    <t>Penerimaan Hutang Bank</t>
  </si>
  <si>
    <t>Pembayaran Hutang Bank</t>
  </si>
  <si>
    <t>Pembayaran Wesel Bayar</t>
  </si>
  <si>
    <t>Penerimaan Dari Wesel Bay...</t>
  </si>
  <si>
    <t>Penerimaan Dari Obligasi</t>
  </si>
  <si>
    <t>Setoran Modal Dari Kepent...</t>
  </si>
  <si>
    <t>Pembayaran Dividen Oleh P...</t>
  </si>
  <si>
    <t>Pembelian Kembali Modal S...</t>
  </si>
  <si>
    <t>Pembayaran Dividen Oleh E...</t>
  </si>
  <si>
    <t>Setoran Modal Pada Entita...</t>
  </si>
  <si>
    <t>Penurunan Modal Pada Enti...</t>
  </si>
  <si>
    <t>Penjualan Kembali Saham O...</t>
  </si>
  <si>
    <t>Kenaikan Dana Yang Dibata...</t>
  </si>
  <si>
    <t>Proforma Capital</t>
  </si>
  <si>
    <t>Hasil Pelaksanaan Waran</t>
  </si>
  <si>
    <t>Pembelian Kembali Saham O...</t>
  </si>
  <si>
    <t>Proforma Kas Dan Setara Kas Dip...</t>
  </si>
  <si>
    <t>26 Jun 25</t>
  </si>
  <si>
    <t>CTTH</t>
  </si>
  <si>
    <t>XIDX:CTTH</t>
  </si>
  <si>
    <t>Utang Konversi</t>
  </si>
  <si>
    <t>Pemasok Dan Karyawan</t>
  </si>
  <si>
    <t>Lainnya</t>
  </si>
  <si>
    <t>Pembayaran Untuk Operasi ...</t>
  </si>
  <si>
    <t>Pembayaran Uang Tebusan P...</t>
  </si>
  <si>
    <t>Pengeluaran Untuk Investa...</t>
  </si>
  <si>
    <t>Penerimaan Utang Dari Pih...</t>
  </si>
  <si>
    <t>DART</t>
  </si>
  <si>
    <t>XIDX:DART</t>
  </si>
  <si>
    <t>Surat Berharga Yang D...</t>
  </si>
  <si>
    <t>Pembayaran Kas Untuk Asu...</t>
  </si>
  <si>
    <t>Kontraktor Dan Pemasok</t>
  </si>
  <si>
    <t>Beban Usaha Lainnya</t>
  </si>
  <si>
    <t>Uang Muka Sewa</t>
  </si>
  <si>
    <t>Perolehan Persediaan Uni...</t>
  </si>
  <si>
    <t>Pengeluaran Kas Untuk:</t>
  </si>
  <si>
    <t>Bunga Dan Beban Pembiaya...</t>
  </si>
  <si>
    <t>Pajak</t>
  </si>
  <si>
    <t>Asuransi</t>
  </si>
  <si>
    <t>Denda Keterlambatan</t>
  </si>
  <si>
    <t>Total Pengeluaran Kas U...</t>
  </si>
  <si>
    <t>Hasil Penjualan Efek Ters...</t>
  </si>
  <si>
    <t>Pembayaran Kas Ke Kontrak...</t>
  </si>
  <si>
    <t>Penempatan Dana Yang Dib...</t>
  </si>
  <si>
    <t>Pelunasan Utang Obligasi</t>
  </si>
  <si>
    <t>Pembayaran Utang Bank Dan...</t>
  </si>
  <si>
    <t>Bunga Dan Beban Pembiayaa...</t>
  </si>
  <si>
    <t>10 Jul 17</t>
  </si>
  <si>
    <t>DEFI</t>
  </si>
  <si>
    <t>XIDX:DEFI</t>
  </si>
  <si>
    <t>Pembentukan Cadangan Keru...</t>
  </si>
  <si>
    <t>Efek Tersedia Untuk Dijua...</t>
  </si>
  <si>
    <t>Penerimaan Dari Pembiayaa...</t>
  </si>
  <si>
    <t>Penerimaan Dari Anjak Piu...</t>
  </si>
  <si>
    <t>Pembayaran Untuk Pembiaya...</t>
  </si>
  <si>
    <t>Pembayaran Untuk Anjak Pi...</t>
  </si>
  <si>
    <t>Pembayaran Untuk Beban Um...</t>
  </si>
  <si>
    <t>Pengembalian Uang Jaminan</t>
  </si>
  <si>
    <t>Penjualan Surat Berharga</t>
  </si>
  <si>
    <t>Pengeluaran Untuk Peroleh...</t>
  </si>
  <si>
    <t>Penerimaan Dari Peneribit...</t>
  </si>
  <si>
    <t>Pembayaran Untuk Kegiatan...</t>
  </si>
  <si>
    <t>Penerimaan Uang Muka Moda...</t>
  </si>
  <si>
    <t>Penerimaan Piutang Pemega...</t>
  </si>
  <si>
    <t>Pembayaran Beban Penerbit...</t>
  </si>
  <si>
    <t>04 Dec 13</t>
  </si>
  <si>
    <t>DEWA</t>
  </si>
  <si>
    <t>XIDX:DEWA</t>
  </si>
  <si>
    <t>Laba (Rugi) Atas Perubaha...</t>
  </si>
  <si>
    <t>Penerimaan Penghasilan Bu...</t>
  </si>
  <si>
    <t>Arus Kas Masuk Bersih Dar...</t>
  </si>
  <si>
    <t>Arus Kas Keluar Bersih Da...</t>
  </si>
  <si>
    <t>Kenaikan (Penurunan) Reke...</t>
  </si>
  <si>
    <t>Kenaikan (Penurunan) Kas ...</t>
  </si>
  <si>
    <t>Investasi Pada Perusahaan...</t>
  </si>
  <si>
    <t>Biaya Pengembangan Tanggu...</t>
  </si>
  <si>
    <t>Investasi Pada Entitas An...</t>
  </si>
  <si>
    <t>Pembayaran Utang Aset Hak...</t>
  </si>
  <si>
    <t>Penerimaan Utang Sewa Pem...</t>
  </si>
  <si>
    <t>Penerimaan Dari Transaksi...</t>
  </si>
  <si>
    <t>Pembayaran Dari Transaksi...</t>
  </si>
  <si>
    <t>Penerimaan Utang Lain</t>
  </si>
  <si>
    <t>Pembayaran Utang Lain</t>
  </si>
  <si>
    <t>Total Penerimaan (Pemba...</t>
  </si>
  <si>
    <t>Penambahan Modal Dari Pen...</t>
  </si>
  <si>
    <t>Penambahan Modal Dari Pel...</t>
  </si>
  <si>
    <t>Pembayaran Utang Lembaga ...</t>
  </si>
  <si>
    <t>Perolehan Wesel Bayar</t>
  </si>
  <si>
    <t>Pembayaran Biasa Emisi Ef...</t>
  </si>
  <si>
    <t>DGIK</t>
  </si>
  <si>
    <t>XIDX:DGIK</t>
  </si>
  <si>
    <t>Pendapatan Bersih Ventura Bersa...</t>
  </si>
  <si>
    <t>Laba Kotor Setelah Ventura Bers...</t>
  </si>
  <si>
    <t>Pembayaran Kepada :</t>
  </si>
  <si>
    <t>Pemasok Dan Lainnya</t>
  </si>
  <si>
    <t>Komisaris, Direksi Dan K...</t>
  </si>
  <si>
    <t>Penerimaan Lain-Lain</t>
  </si>
  <si>
    <t>Penerimaan Pendapatan Jas...</t>
  </si>
  <si>
    <t>Pembayaran Bunga Utang Se...</t>
  </si>
  <si>
    <t>Pembayaran Ke Kas Negara</t>
  </si>
  <si>
    <t>Pembayaran Bunga Pinjaman</t>
  </si>
  <si>
    <t>Penurunan (Peningkatan) D...</t>
  </si>
  <si>
    <t>Peningkatan Efek Tersedia...</t>
  </si>
  <si>
    <t>Penjualan Aset Tetap Pemi...</t>
  </si>
  <si>
    <t>Penerimaan Jasa Managemen...</t>
  </si>
  <si>
    <t>Pencairan Investasi Jang...</t>
  </si>
  <si>
    <t>Penerimaan Dividen Dari I...</t>
  </si>
  <si>
    <t>Penerimaan Kembali Aset T...</t>
  </si>
  <si>
    <t>Pengembalian Investasi Da...</t>
  </si>
  <si>
    <t>Partisipasi Investasi Dal...</t>
  </si>
  <si>
    <t>Perolehan Investasi Pada ...</t>
  </si>
  <si>
    <t>Penerimaan Management Fee...</t>
  </si>
  <si>
    <t>Pembayaran Investasi Dala...</t>
  </si>
  <si>
    <t>Penjualan Investasi Dalam...</t>
  </si>
  <si>
    <t>Perolehan Utang Bank Dan ...</t>
  </si>
  <si>
    <t>Perolehan Utang Sewa Pemb...</t>
  </si>
  <si>
    <t>Pembayaran Utang Sewa Pe...</t>
  </si>
  <si>
    <t>Pembayaran Bunga Pembiaya...</t>
  </si>
  <si>
    <t>Penerimaan Transaksi Jual...</t>
  </si>
  <si>
    <t>Perolehan Saham Diperoleh...</t>
  </si>
  <si>
    <t>Setoran Dari Kepentingan ...</t>
  </si>
  <si>
    <t>Kas Dan Setara Kas Yang Diperol...</t>
  </si>
  <si>
    <t>Pengaruh Divestasi</t>
  </si>
  <si>
    <t>23 Jun 15</t>
  </si>
  <si>
    <t>DILD</t>
  </si>
  <si>
    <t>XIDX:DILD</t>
  </si>
  <si>
    <t>Pembayaran Kepada Lain-L...</t>
  </si>
  <si>
    <t>Penambahan (Penempatan) I...</t>
  </si>
  <si>
    <t>Pembayaran Untuk Peningka...</t>
  </si>
  <si>
    <t>Pembayaran Untuk Investas...</t>
  </si>
  <si>
    <t>Penambahan Aset Bangun Ke...</t>
  </si>
  <si>
    <t>Penjualan Investasi Jangk...</t>
  </si>
  <si>
    <t>Penambahan Investasi Keua...</t>
  </si>
  <si>
    <t>Penerimaan Dari Badan Ker...</t>
  </si>
  <si>
    <t>Penambahan Uang Muka Inve...</t>
  </si>
  <si>
    <t>Penjualan Investasi Oblig...</t>
  </si>
  <si>
    <t>Penjualan Investasi Saham</t>
  </si>
  <si>
    <t>Pembayaran Peningkatan In...</t>
  </si>
  <si>
    <t>Pencairan Investasi Semen...</t>
  </si>
  <si>
    <t>Penerimaan Utang Lain-La...</t>
  </si>
  <si>
    <t>Pembayaran Utang Lain-La...</t>
  </si>
  <si>
    <t>Penerimaan Pelaksanaan Wa...</t>
  </si>
  <si>
    <t>Penerimaan Dari Pihak Be...</t>
  </si>
  <si>
    <t>Pembayaran Kepada Pihak ...</t>
  </si>
  <si>
    <t>Penurunan Modal Di Entita...</t>
  </si>
  <si>
    <t>Pembagian Dividen Oleh Pe...</t>
  </si>
  <si>
    <t>Pembagian Dividen Oleh En...</t>
  </si>
  <si>
    <t>Pembelian Kembali Saham</t>
  </si>
  <si>
    <t>Pembayaran Utang Sukuk Ij...</t>
  </si>
  <si>
    <t>Penerimaan Wesel Bayar</t>
  </si>
  <si>
    <t>29 May 17</t>
  </si>
  <si>
    <t>DKFT</t>
  </si>
  <si>
    <t>XIDX:DKFT</t>
  </si>
  <si>
    <t>Utang Lembaga Keuanga...</t>
  </si>
  <si>
    <t>Utang Pembiayaan</t>
  </si>
  <si>
    <t>Penerimaan Anjak Piutang</t>
  </si>
  <si>
    <t>Penerimaan Pembiayaan Kon...</t>
  </si>
  <si>
    <t>Penerimaan Penjualan Kend...</t>
  </si>
  <si>
    <t>Pembayaran Iuran Dana Has...</t>
  </si>
  <si>
    <t>Pajak Penghasilan Dan Paj...</t>
  </si>
  <si>
    <t>Uang Muka Penjualan Saham</t>
  </si>
  <si>
    <t>Penjualan Aset Lainnya</t>
  </si>
  <si>
    <t>Penjualan Investasi Reksa...</t>
  </si>
  <si>
    <t>Investasi Pada Medium Ter...</t>
  </si>
  <si>
    <t>Pembayaran Biaya Reklamas...</t>
  </si>
  <si>
    <t>Pembayaran Investasi Saha...</t>
  </si>
  <si>
    <t>Peningkatan Aset Tidak La...</t>
  </si>
  <si>
    <t>Peningkatan/(Penurunan) A...</t>
  </si>
  <si>
    <t>Penempatan Pada Reksadana</t>
  </si>
  <si>
    <t>Pembayaran Uang Muka Sehu...</t>
  </si>
  <si>
    <t>Penempatan Pada Aset Keua...</t>
  </si>
  <si>
    <t>Pembayaran Hutang Sewa Gu...</t>
  </si>
  <si>
    <t>Penerimaan Utang Dari Lem...</t>
  </si>
  <si>
    <t>Total Penerimaan Utang ...</t>
  </si>
  <si>
    <t>Penerimaan/Pembayaran Pin...</t>
  </si>
  <si>
    <t>Penerimaan Pinjaman</t>
  </si>
  <si>
    <t>Total Penerimaan/Pembay...</t>
  </si>
  <si>
    <t>Penerimaan Hutang Pembiay...</t>
  </si>
  <si>
    <t>Penerimaan Hutang Afilias...</t>
  </si>
  <si>
    <t>Uang Muka Pembelian Saham...</t>
  </si>
  <si>
    <t>Penjualan Saham Pada Enti...</t>
  </si>
  <si>
    <t>Perolehan Saham Pada Enti...</t>
  </si>
  <si>
    <t>DLTA</t>
  </si>
  <si>
    <t>XIDX:DLTA</t>
  </si>
  <si>
    <t>Pembayaran Kas Karyawan</t>
  </si>
  <si>
    <t>Penerimaan Bunga Pengemba...</t>
  </si>
  <si>
    <t>Penerimaan Pengembalian C...</t>
  </si>
  <si>
    <t>Pengeluaran Kas Untuk Paj...</t>
  </si>
  <si>
    <t>Hasil Penurunan Nilai Inv...</t>
  </si>
  <si>
    <t>Rekening Bank Yang Dibata...</t>
  </si>
  <si>
    <t>Pembayaran Dividen Kas Ke...</t>
  </si>
  <si>
    <t>01 Jul 25</t>
  </si>
  <si>
    <t>DMAS</t>
  </si>
  <si>
    <t>XIDX:DMAS</t>
  </si>
  <si>
    <t>Pembayaran Utang Atas Pro...</t>
  </si>
  <si>
    <t>Pembayaran Utang Atas Per...</t>
  </si>
  <si>
    <t>Pencairan Investasi</t>
  </si>
  <si>
    <t>Arus Kas Untuk Akuisisi E...</t>
  </si>
  <si>
    <t>Pembayaran Untuk Liabilit...</t>
  </si>
  <si>
    <t>Biaya Emisi Penerbitan Sa...</t>
  </si>
  <si>
    <t>08 May 25</t>
  </si>
  <si>
    <t>DNAR</t>
  </si>
  <si>
    <t>XIDX:DNAR</t>
  </si>
  <si>
    <t>Penerimaan Bunga Dan Komi...</t>
  </si>
  <si>
    <t>Pendapatan (Beban) Operas...</t>
  </si>
  <si>
    <t>Pendapatan (Beban) Bukan ...</t>
  </si>
  <si>
    <t>Perubahan Dalam Aset Dan ...</t>
  </si>
  <si>
    <t>Penurunan/(Kenaikan) Ase...</t>
  </si>
  <si>
    <t>Penempatan Pada Bank ...</t>
  </si>
  <si>
    <t>Efek-Efek Dan Tagihan...</t>
  </si>
  <si>
    <t>Pinjaman Yang Diberik...</t>
  </si>
  <si>
    <t>Agunan Yang Diambil A...</t>
  </si>
  <si>
    <t>Total Penurunan/(Kenai...</t>
  </si>
  <si>
    <t>(Penurunan) / Kenaikan L...</t>
  </si>
  <si>
    <t>Simpanan Nasabah :</t>
  </si>
  <si>
    <t>Total (Penurunan) / Ke...</t>
  </si>
  <si>
    <t>Total Perubahan Dalam A...</t>
  </si>
  <si>
    <t>Pembayaran Tebusan Aset P...</t>
  </si>
  <si>
    <t>Pembayaran Pajak Revaluas...</t>
  </si>
  <si>
    <t>Investasi Dalam Surat Ber...</t>
  </si>
  <si>
    <t>Penerimaan Dari Surat Ber...</t>
  </si>
  <si>
    <t>Pinjaman Dari Bank Lain</t>
  </si>
  <si>
    <t>Pengembalian Dana Setoran...</t>
  </si>
  <si>
    <t>Selisih Penilaian Kembali...</t>
  </si>
  <si>
    <t>DNET</t>
  </si>
  <si>
    <t>XIDX:DNET</t>
  </si>
  <si>
    <t>Penurunan Pajak Dibayar D...</t>
  </si>
  <si>
    <t>Investasi Pada Entitas As...</t>
  </si>
  <si>
    <t>Pendapatan Dari Kontrak P...</t>
  </si>
  <si>
    <t>Perolehan Dividen Dari En...</t>
  </si>
  <si>
    <t>Penempatan Pada Investasi...</t>
  </si>
  <si>
    <t>Penghasilan Dari Investas...</t>
  </si>
  <si>
    <t>Penghasilan Bunga Dari In...</t>
  </si>
  <si>
    <t>Akuisisi Bisnis Dan Entit...</t>
  </si>
  <si>
    <t>Penerimaan Dari Pengaliha...</t>
  </si>
  <si>
    <t>Penjualan Segmen Usaha</t>
  </si>
  <si>
    <t>Pembayaran Utang Usaha Te...</t>
  </si>
  <si>
    <t>Biaya Penerbitan Saham Me...</t>
  </si>
  <si>
    <t>Penerimaan Dari Utang Pih...</t>
  </si>
  <si>
    <t>Pembayaran Utang Obligasi...</t>
  </si>
  <si>
    <t>Piutang Pada Pihak Yang M...</t>
  </si>
  <si>
    <t>Pembayaran Pinjaman Ke Pi...</t>
  </si>
  <si>
    <t>Utang Pembiayaan Konsumen</t>
  </si>
  <si>
    <t>Pembayaran Provisi Atas P...</t>
  </si>
  <si>
    <t>Uang Muka Setoran Modal</t>
  </si>
  <si>
    <t>Pengembalian Uang Muka Se...</t>
  </si>
  <si>
    <t>Pembayaran Utang Sewa</t>
  </si>
  <si>
    <t>Pembayaran Bunga Liabilit...</t>
  </si>
  <si>
    <t>07 Jul 25</t>
  </si>
  <si>
    <t>DOID</t>
  </si>
  <si>
    <t>XIDX:DOID</t>
  </si>
  <si>
    <t>Total Operasi Yang Dihentikan</t>
  </si>
  <si>
    <t>Pembayaran Untuk Beban Pa...</t>
  </si>
  <si>
    <t>Hasil Dari Penjualan Aset...</t>
  </si>
  <si>
    <t>Penerimaan Wesel Tagih</t>
  </si>
  <si>
    <t>Penarikan Kas Di Bank Yan...</t>
  </si>
  <si>
    <t>Hasil Dari Pengembalian U...</t>
  </si>
  <si>
    <t>Penarikan Deposit Jaminan</t>
  </si>
  <si>
    <t>Peningkatan Investasi Pad...</t>
  </si>
  <si>
    <t>Pembayaran Atas Sisa Harg...</t>
  </si>
  <si>
    <t>Hasil Dari Penjualan Enti...</t>
  </si>
  <si>
    <t>Akuisisi Bisnis</t>
  </si>
  <si>
    <t>Penempatan Kas Dalam Pemb...</t>
  </si>
  <si>
    <t>Penurunan Kas Dalam Pemba...</t>
  </si>
  <si>
    <t>Penerimaan Pendapatan Inv...</t>
  </si>
  <si>
    <t>Uang Muka Terima</t>
  </si>
  <si>
    <t>Pembatalan Atas Akuisisi ...</t>
  </si>
  <si>
    <t>Pembelian Anak Perusahaan</t>
  </si>
  <si>
    <t>Penarikan Investasi Jangk...</t>
  </si>
  <si>
    <t>Kenaikan (Penurunan) Aset...</t>
  </si>
  <si>
    <t>Hasil Dari (Pembayaran At...</t>
  </si>
  <si>
    <t>Penerimaan Neto Dari Pin...</t>
  </si>
  <si>
    <t>Pembayaran Atas Pinjaman...</t>
  </si>
  <si>
    <t>Total Hasil Dari (Pemba...</t>
  </si>
  <si>
    <t>Penerimaan Atas Utang Lai...</t>
  </si>
  <si>
    <t>Pembayaran Pinjaman Lainn...</t>
  </si>
  <si>
    <t>Pembayaran Kepada Pemegan...</t>
  </si>
  <si>
    <t>Penerimaan Kepada Pihak H...</t>
  </si>
  <si>
    <t>Akuisisi Saham Treasuri</t>
  </si>
  <si>
    <t>Penerimaan Atas Senior No...</t>
  </si>
  <si>
    <t>Pembayaran Atas Senior No...</t>
  </si>
  <si>
    <t>Hasil Dari Penempatan Tam...</t>
  </si>
  <si>
    <t>Kenaikan (Penurunan ) Uta...</t>
  </si>
  <si>
    <t>Kenaikan (Penurunan ) Piu...</t>
  </si>
  <si>
    <t>Kenaikan Piutang Pihak B...</t>
  </si>
  <si>
    <t>Penurunan Piutang Pihak ...</t>
  </si>
  <si>
    <t>Kenaikan ( Penurunan) Kew...</t>
  </si>
  <si>
    <t>Modal Disetor</t>
  </si>
  <si>
    <t>Kas Dan Setara Kas Dari O...</t>
  </si>
  <si>
    <t>02 Jul 24</t>
  </si>
  <si>
    <t>DPNS</t>
  </si>
  <si>
    <t>XIDX:DPNS</t>
  </si>
  <si>
    <t>Beban Penelitian Dan Peng...</t>
  </si>
  <si>
    <t>Penerimaan Kas Lainnya</t>
  </si>
  <si>
    <t>Penerimaaan Bunga Dari Ak...</t>
  </si>
  <si>
    <t>Pembayaran Gaji Dan Tunja...</t>
  </si>
  <si>
    <t>Pembayaran Royalti Dan Iu...</t>
  </si>
  <si>
    <t>Pembayaran Beban Operasi ...</t>
  </si>
  <si>
    <t>Penerimaan Hasil Restitus...</t>
  </si>
  <si>
    <t>Pembayaran (Pengembalian)...</t>
  </si>
  <si>
    <t>Pencairan (Penempatan) In...</t>
  </si>
  <si>
    <t>Pencairan (Penempatan) As...</t>
  </si>
  <si>
    <t>Penerimaan Pengembalian U...</t>
  </si>
  <si>
    <t>Pembayaran Uang Muka Lain...</t>
  </si>
  <si>
    <t>Uang Muka Pekerjaan Ekspl...</t>
  </si>
  <si>
    <t>Uang Muka Penjualan Prope...</t>
  </si>
  <si>
    <t>Piutang Kepada Pemegang S...</t>
  </si>
  <si>
    <t>Penambahan Beban Tangguha...</t>
  </si>
  <si>
    <t>Pembayaran Uang Jaminan R...</t>
  </si>
  <si>
    <t>Penerimaan Penjualan Saha...</t>
  </si>
  <si>
    <t>Peningkatan Modal Disetor...</t>
  </si>
  <si>
    <t>Pinjaman Kepada Entitas A...</t>
  </si>
  <si>
    <t>Utang Lain-Lain - Pihak K...</t>
  </si>
  <si>
    <t>Utang Kepada Pihak Berela...</t>
  </si>
  <si>
    <t>Piutang Kepada Pihak Bere...</t>
  </si>
  <si>
    <t>Dampak Dari Pelepasan Entitas A...</t>
  </si>
  <si>
    <t>23 Jun 25</t>
  </si>
  <si>
    <t>DSFI</t>
  </si>
  <si>
    <t>XIDX:DSFI</t>
  </si>
  <si>
    <t>Pembayaran Kas Kepada:</t>
  </si>
  <si>
    <t>Direksi Dan Karyawan</t>
  </si>
  <si>
    <t>Imbalan Kerja</t>
  </si>
  <si>
    <t>Pencairan (Penempatan) Se...</t>
  </si>
  <si>
    <t>Pelepasan Investasi</t>
  </si>
  <si>
    <t>Penempatan Deposito</t>
  </si>
  <si>
    <t>Pembayaran (Penerimaan) P...</t>
  </si>
  <si>
    <t>Pembayaran Utang Pihak B...</t>
  </si>
  <si>
    <t>Penerimaan Utang Pihak B...</t>
  </si>
  <si>
    <t>Total Pembayaran (Pener...</t>
  </si>
  <si>
    <t>Penerimaan Utang Pihak Be...</t>
  </si>
  <si>
    <t>Pembayaran Utang Leasing</t>
  </si>
  <si>
    <t>Penerimaan Liabilitas Sew...</t>
  </si>
  <si>
    <t>DSNG</t>
  </si>
  <si>
    <t>XIDX:DSNG</t>
  </si>
  <si>
    <t>Penerimaan Klaim Asuransi</t>
  </si>
  <si>
    <t>Penerimaan Kas Dari Penju...</t>
  </si>
  <si>
    <t>Penambahan Kapitalisasi B...</t>
  </si>
  <si>
    <t>Investasi Pada Aset Keuan...</t>
  </si>
  <si>
    <t>Penerimaan Kas Dari Uang ...</t>
  </si>
  <si>
    <t>Pembayaran Kontrak Swap D...</t>
  </si>
  <si>
    <t>Uang Muka Koperasi</t>
  </si>
  <si>
    <t>Penerimaan Kas Dari Kontr...</t>
  </si>
  <si>
    <t>Pinjaman Ke Pihak Ketiga</t>
  </si>
  <si>
    <t>Pembayaran Dari Pinjaman ...</t>
  </si>
  <si>
    <t>Penambahan Uang Muka Kope...</t>
  </si>
  <si>
    <t>Pengembalian Uang Muka Ko...</t>
  </si>
  <si>
    <t>Pembelian Entitas Anak Se...</t>
  </si>
  <si>
    <t>Penerimaan Dividen Dari A...</t>
  </si>
  <si>
    <t>(Kenaikan) / Penurunan Re...</t>
  </si>
  <si>
    <t>Penerimaan Utang Bank Ja...</t>
  </si>
  <si>
    <t>Pembayaran Utang Bank Ja...</t>
  </si>
  <si>
    <t>Pembayaran Pinjaman Pihak...</t>
  </si>
  <si>
    <t>Eksekusi Opsi Saham Karya...</t>
  </si>
  <si>
    <t>Pembayaran Dividen Kepeme...</t>
  </si>
  <si>
    <t>Pembayaran Atas Pembelian...</t>
  </si>
  <si>
    <t>Pembayaran Modal Saham Di...</t>
  </si>
  <si>
    <t>Penerimaan Setoran Modal</t>
  </si>
  <si>
    <t>Akuisisi Kepentingan Non ...</t>
  </si>
  <si>
    <t>19 Jun 26</t>
  </si>
  <si>
    <t>DSSA</t>
  </si>
  <si>
    <t>XIDX:DSSA</t>
  </si>
  <si>
    <t>Proforma Hak Minoritas</t>
  </si>
  <si>
    <t>Penerimaan Taksiran Tagih...</t>
  </si>
  <si>
    <t>Penempatan</t>
  </si>
  <si>
    <t>Hasil Penarikan</t>
  </si>
  <si>
    <t>Hasil Penjualan</t>
  </si>
  <si>
    <t>Penambahan Piutang Lain-L...</t>
  </si>
  <si>
    <t>Investasi Dalam Ventura B...</t>
  </si>
  <si>
    <t>Pembayaran Utang Akuisisi...</t>
  </si>
  <si>
    <t>Penerimaan Atas Pengembal...</t>
  </si>
  <si>
    <t>Investasi Dalam Asosiasi</t>
  </si>
  <si>
    <t>Dana Yang Dibatasi Pencai...</t>
  </si>
  <si>
    <t>Pencairan</t>
  </si>
  <si>
    <t>Total Dana Yang Dibatas...</t>
  </si>
  <si>
    <t>Perolehan Obligasi Konver...</t>
  </si>
  <si>
    <t>Perubahan Dalam Aset Tida...</t>
  </si>
  <si>
    <t>Penerimaan Pembayaran Obl...</t>
  </si>
  <si>
    <t>Penambahan Investasi Dala...</t>
  </si>
  <si>
    <t>Dampak Pelepasan Entitas ...</t>
  </si>
  <si>
    <t>Penerimaan Atas Properti ...</t>
  </si>
  <si>
    <t>Penambahan Konstruksi Pem...</t>
  </si>
  <si>
    <t>Penambahan Investasi Ters...</t>
  </si>
  <si>
    <t>Penambahan Aset Biologis</t>
  </si>
  <si>
    <t>Hasil Bersih Penjualan In...</t>
  </si>
  <si>
    <t>Penambahan Tambang Dalam ...</t>
  </si>
  <si>
    <t>Pembayaran Imbalan Yang D...</t>
  </si>
  <si>
    <t>Pengeluaran Atas Akuisisi...</t>
  </si>
  <si>
    <t>Pembayaran Uang Muka Gant...</t>
  </si>
  <si>
    <t>Pembelian Saham Entitas A...</t>
  </si>
  <si>
    <t>Perubahan Dalam Dana Yang...</t>
  </si>
  <si>
    <t>Penambahan Aset Perhutana...</t>
  </si>
  <si>
    <t>Penerimaan (Pembayaran) S...</t>
  </si>
  <si>
    <t>Penerimaan Dari Sewa Pemb...</t>
  </si>
  <si>
    <t>Utang Bank Jangka Panjang...</t>
  </si>
  <si>
    <t>Total Utang Bank Jangka...</t>
  </si>
  <si>
    <t>Pembayaran Akuisisi Saham...</t>
  </si>
  <si>
    <t>Liabilitas Jangka Panjang</t>
  </si>
  <si>
    <t>Total Liabilitas Jangka...</t>
  </si>
  <si>
    <t>Setoran Modal Saham Dari ...</t>
  </si>
  <si>
    <t>Peningkatan Modal Saham E...</t>
  </si>
  <si>
    <t>Penerimaan Dari Senior Se...</t>
  </si>
  <si>
    <t>Penebusan Atas Senior Not...</t>
  </si>
  <si>
    <t>Pembayaran Liabilitas Anj...</t>
  </si>
  <si>
    <t>Kenaikan Utang Wajib Konv...</t>
  </si>
  <si>
    <t>Penerbitan Saham Kepada K...</t>
  </si>
  <si>
    <t>Utang Kepada Lembaga Keua...</t>
  </si>
  <si>
    <t>Penerimaan Bersih Utang L...</t>
  </si>
  <si>
    <t>Utang Wajib Konversi Enti...</t>
  </si>
  <si>
    <t>Penerimaan Utang Kepada P...</t>
  </si>
  <si>
    <t>Dividen Entitas Anak Kepa...</t>
  </si>
  <si>
    <t>Pelepasan Kepentingan Ter...</t>
  </si>
  <si>
    <t>Pengaruh Penyesuaian Proforma D...</t>
  </si>
  <si>
    <t>DUTI</t>
  </si>
  <si>
    <t>XIDX:DUTI</t>
  </si>
  <si>
    <t>Penerimaan Kas Dari</t>
  </si>
  <si>
    <t>Konsumen</t>
  </si>
  <si>
    <t>Lain -Lain</t>
  </si>
  <si>
    <t>Kontraktor</t>
  </si>
  <si>
    <t>Beban Umum, Administrasi...</t>
  </si>
  <si>
    <t>Pencairan Investasi Saham</t>
  </si>
  <si>
    <t>(Penempatan) Pencairan Da...</t>
  </si>
  <si>
    <t>Akuisisi Entitas Anak - B...</t>
  </si>
  <si>
    <t>Penerimaan Bunga Dan Bagi...</t>
  </si>
  <si>
    <t>Penerimaan Investasi Waka...</t>
  </si>
  <si>
    <t>Uang Muka Penerimaan Divi...</t>
  </si>
  <si>
    <t>Penambahan Kepemilikan Pa...</t>
  </si>
  <si>
    <t>Piutang Pihak Berelasi No...</t>
  </si>
  <si>
    <t>Perolehan Aset Tetap Dala...</t>
  </si>
  <si>
    <t>Uang Muka Penurunan Modal</t>
  </si>
  <si>
    <t>Pengurangan Modal Ditempa...</t>
  </si>
  <si>
    <t>Penerimaan Uang Muka Inve...</t>
  </si>
  <si>
    <t>Hasil Penerbitan (Pembaya...</t>
  </si>
  <si>
    <t>Penerimaan Kas Dari Pener...</t>
  </si>
  <si>
    <t>Pembayaran Uang Muka Divi...</t>
  </si>
  <si>
    <t>Pembayaran Beban Utang Mu...</t>
  </si>
  <si>
    <t>Pembayaran Utang Mudharab...</t>
  </si>
  <si>
    <t>Pembayaran Deviden Oleh E...</t>
  </si>
  <si>
    <t>Pembayaran Bunga Sewa Pem...</t>
  </si>
  <si>
    <t>13 Dec 24</t>
  </si>
  <si>
    <t>DVLA</t>
  </si>
  <si>
    <t>XIDX:DVLA</t>
  </si>
  <si>
    <t>Pembayaran Biaya Operasi ...</t>
  </si>
  <si>
    <t>Penerimaan Neto Dari Akti...</t>
  </si>
  <si>
    <t>(Pembayaran)/Penerimaan P...</t>
  </si>
  <si>
    <t>Penambahan Aset Hak-Guna</t>
  </si>
  <si>
    <t>Investasi Aset Tetap</t>
  </si>
  <si>
    <t>Hasil Penjualan Penyertaa...</t>
  </si>
  <si>
    <t>Penerimaan Atas Klaim Asu...</t>
  </si>
  <si>
    <t>Investasi Pada Efek Ekuit...</t>
  </si>
  <si>
    <t>Kontribusi Untuk Pendanaa...</t>
  </si>
  <si>
    <t>Modal Treasuri</t>
  </si>
  <si>
    <t>Penjualan Saham Diperoleh...</t>
  </si>
  <si>
    <t>Pembayaran Bagian Pokok D...</t>
  </si>
  <si>
    <t>30 Oct 25</t>
  </si>
  <si>
    <t>DYAN</t>
  </si>
  <si>
    <t>XIDX:DYAN</t>
  </si>
  <si>
    <t>Penerimaan Tagihan Pajak ...</t>
  </si>
  <si>
    <t>Pelepasan Aset Tetap</t>
  </si>
  <si>
    <t>Penerimaan Pelepasan Inve...</t>
  </si>
  <si>
    <t>Penerimaan Pelepasan Peny...</t>
  </si>
  <si>
    <t>Peningkatan Kas Neto Dari...</t>
  </si>
  <si>
    <t>Penambahan Sewa Tanah Dib...</t>
  </si>
  <si>
    <t>Penambahan Piutang Dari P...</t>
  </si>
  <si>
    <t>Penurunan Piutang Dari Pi...</t>
  </si>
  <si>
    <t>Penurunan Aset Lain-Lain</t>
  </si>
  <si>
    <t>Penurunan (Penambahan) Ka...</t>
  </si>
  <si>
    <t>Penambahan Pinjaman Bank</t>
  </si>
  <si>
    <t>Penambahan Utang Sewa Pem...</t>
  </si>
  <si>
    <t>Penambahan Setoran Modal</t>
  </si>
  <si>
    <t>Penerimaan (Pengembalian)...</t>
  </si>
  <si>
    <t>Penawaran Umum Saham Perd...</t>
  </si>
  <si>
    <t>Akuisisi Modal Saham Ent...</t>
  </si>
  <si>
    <t>Modal Saham Dari Entitas ...</t>
  </si>
  <si>
    <t>Pembayaran Biaya Emisi Ef...</t>
  </si>
  <si>
    <t>Kas Dan Setara Kas Dari Entitas...</t>
  </si>
  <si>
    <t>12 Jun 19</t>
  </si>
  <si>
    <t>ECII</t>
  </si>
  <si>
    <t>XIDX:ECII</t>
  </si>
  <si>
    <t>Hasil Investasi</t>
  </si>
  <si>
    <t>Penerimaan Kas Dari Hibah...</t>
  </si>
  <si>
    <t>Pencairan Aset Yang Dijam...</t>
  </si>
  <si>
    <t>Pencairan Kontrak Pengelo...</t>
  </si>
  <si>
    <t>Pengembalian Utang Lain-L...</t>
  </si>
  <si>
    <t>Pencairan Aset Keuangan D...</t>
  </si>
  <si>
    <t>Penempatan Reksadana</t>
  </si>
  <si>
    <t>Pencairan Reksadana</t>
  </si>
  <si>
    <t>Pencairan (Penempatan) Su...</t>
  </si>
  <si>
    <t>Penempatan Penyertaan Lan...</t>
  </si>
  <si>
    <t>Pelepasan Investasi Jangk...</t>
  </si>
  <si>
    <t>Bagi Hasil Investasi Mudh...</t>
  </si>
  <si>
    <t>Perolehan Entitas Anakset...</t>
  </si>
  <si>
    <t>Penambahan Investasi Di E...</t>
  </si>
  <si>
    <t>Pelepasan Entitas Asosias...</t>
  </si>
  <si>
    <t>Investasi Pada Pihak Keti...</t>
  </si>
  <si>
    <t>Penempatan Uang Muka</t>
  </si>
  <si>
    <t>Piutang Lain-Lain Yang Di...</t>
  </si>
  <si>
    <t>Uang Muka Atas Perolehan ...</t>
  </si>
  <si>
    <t>Pengembalian Uang Muka</t>
  </si>
  <si>
    <t>Penambahan Modal Saham Da...</t>
  </si>
  <si>
    <t>Biaya Transaksi Penerbita...</t>
  </si>
  <si>
    <t>Penempatan Aset Yang Dija...</t>
  </si>
  <si>
    <t>Total Pinjaman Jangka P...</t>
  </si>
  <si>
    <t>Penerimaan Piutang Dari P...</t>
  </si>
  <si>
    <t>Pembayaran Pembelian Kemb...</t>
  </si>
  <si>
    <t>Pengaruh Perubahan Kurs Mata Ua...</t>
  </si>
  <si>
    <t>11 Jul 23</t>
  </si>
  <si>
    <t>EKAD</t>
  </si>
  <si>
    <t>XIDX:EKAD</t>
  </si>
  <si>
    <t>Penerimaan Aset Lain-Lain</t>
  </si>
  <si>
    <t>Pencairan Investasi Pada ...</t>
  </si>
  <si>
    <t>Hasil Penjualan Obligasi</t>
  </si>
  <si>
    <t>Hutang Leasing</t>
  </si>
  <si>
    <t>Penerimaan Dari Pencairan...</t>
  </si>
  <si>
    <t>Setoran Modal Anak Perusa...</t>
  </si>
  <si>
    <t>Jaminan Deposito</t>
  </si>
  <si>
    <t>Pembayaran Dividen Kepent...</t>
  </si>
  <si>
    <t>05 Jun 26</t>
  </si>
  <si>
    <t>ELSA</t>
  </si>
  <si>
    <t>XIDX:ELSA</t>
  </si>
  <si>
    <t>Utang Sukuk</t>
  </si>
  <si>
    <t>Hasil Dari Penjualan Peny...</t>
  </si>
  <si>
    <t>Pembelian Properti Invest...</t>
  </si>
  <si>
    <t>Pembelian Aset Jangka Pan...</t>
  </si>
  <si>
    <t>Pembelian Aset Tetap Untu...</t>
  </si>
  <si>
    <t>Penerimaan Uang Muka Aset...</t>
  </si>
  <si>
    <t>Penerimaan Hasil Penjuala...</t>
  </si>
  <si>
    <t>Penerimaan Dari Penjulan ...</t>
  </si>
  <si>
    <t>Pembelian Barang Konsumsi...</t>
  </si>
  <si>
    <t>Penambahan Investasi Di A...</t>
  </si>
  <si>
    <t>Penyertaan Pada Entitas P...</t>
  </si>
  <si>
    <t>Hasil Dari Pencairan Depo...</t>
  </si>
  <si>
    <t>Penempatan Deposito Berja...</t>
  </si>
  <si>
    <t>Penempatan Atas Aktivitas...</t>
  </si>
  <si>
    <t>Penarikan Atas Aktivitas ...</t>
  </si>
  <si>
    <t>Pembayaran Atas Aktivitas...</t>
  </si>
  <si>
    <t>Pembayaran Biaya Pinjaman</t>
  </si>
  <si>
    <t>Pembayaran Beban Bunga Se...</t>
  </si>
  <si>
    <t>Pembayaran Kupon Sukuk</t>
  </si>
  <si>
    <t>Penerimaan Piutang Dan Hu...</t>
  </si>
  <si>
    <t>Total Penerimaan Piutan...</t>
  </si>
  <si>
    <t>Pembayaran Dividen Kas Un...</t>
  </si>
  <si>
    <t>Pembelian Kembali Saham Y...</t>
  </si>
  <si>
    <t>Penerimaan Dari Aktivitas...</t>
  </si>
  <si>
    <t>Kas Yang Dibatasi Penggun...</t>
  </si>
  <si>
    <t>Pembayaran Hutang Pembeli...</t>
  </si>
  <si>
    <t>18 Jun 26</t>
  </si>
  <si>
    <t>ELTY</t>
  </si>
  <si>
    <t>XIDX:ELTY</t>
  </si>
  <si>
    <t>Utang Pkpu</t>
  </si>
  <si>
    <t>Penjualan (Pembelian) Tan...</t>
  </si>
  <si>
    <t>Pembayaran Operasional La...</t>
  </si>
  <si>
    <t>Penerimaan Piutang Lainny...</t>
  </si>
  <si>
    <t>Penurunan (Peningkatan) I...</t>
  </si>
  <si>
    <t>Penurunan (Peningkatan) ...</t>
  </si>
  <si>
    <t>Hasil Penjualan Investas...</t>
  </si>
  <si>
    <t>Pembayaran Utang</t>
  </si>
  <si>
    <t>Total Penurunan (Pening...</t>
  </si>
  <si>
    <t>Peningkatan Aset Kerjasam...</t>
  </si>
  <si>
    <t>Peningkatan Penyertaan Sa...</t>
  </si>
  <si>
    <t>Akuisisi/Divestasi Entita...</t>
  </si>
  <si>
    <t>Penurunan Piutang Lainlai...</t>
  </si>
  <si>
    <t>Penurunan Piutang Dari P...</t>
  </si>
  <si>
    <t>Peningkatan Aset Kso</t>
  </si>
  <si>
    <t>Peningkatan (Penurunan) P...</t>
  </si>
  <si>
    <t>Obligasi</t>
  </si>
  <si>
    <t>Sukuk</t>
  </si>
  <si>
    <t>Peningkatan Tambahan Moda...</t>
  </si>
  <si>
    <t>Penerbitan Saham</t>
  </si>
  <si>
    <t>Realisasi Waran</t>
  </si>
  <si>
    <t>Total Peningkatan Tamba...</t>
  </si>
  <si>
    <t>Pembayaran Pinjaman Musya...</t>
  </si>
  <si>
    <t>Total Peningkatan Modal...</t>
  </si>
  <si>
    <t>Kenaikan (Penurunan) Pinj...</t>
  </si>
  <si>
    <t>Penurunan (Peningkatan) U...</t>
  </si>
  <si>
    <t>Penurunan Utang Sewa Pemb...</t>
  </si>
  <si>
    <t>Penurunan (Peningkatan) P...</t>
  </si>
  <si>
    <t>Penurunan Utang Usaha Jan...</t>
  </si>
  <si>
    <t>Biaya Penerbitan Saham</t>
  </si>
  <si>
    <t>Biaya Penerbitan Sukuk</t>
  </si>
  <si>
    <t>Peningkatan Saham Diperol...</t>
  </si>
  <si>
    <t>Penerimaan Dari Waran</t>
  </si>
  <si>
    <t>Pencairan (Penempatan) Da...</t>
  </si>
  <si>
    <t>Penerimaan (Penurunan) Ut...</t>
  </si>
  <si>
    <t>Kenaikan Pinjaman Dari Pi...</t>
  </si>
  <si>
    <t>Reklasifikasi Ke Aset Yang Dikl...</t>
  </si>
  <si>
    <t>Kas Dan Setara Kas Dari Akuisis...</t>
  </si>
  <si>
    <t>10 Jun 10</t>
  </si>
  <si>
    <t>EMDE</t>
  </si>
  <si>
    <t>XIDX:EMDE</t>
  </si>
  <si>
    <t>Pembayaran Kepada:</t>
  </si>
  <si>
    <t>Penerimaan Kembali (Resti...</t>
  </si>
  <si>
    <t>Penerimaan Aset Keuangan ...</t>
  </si>
  <si>
    <t>Penerimaan Atas Pelepasan...</t>
  </si>
  <si>
    <t>Pelepasan Penyertaan Saha...</t>
  </si>
  <si>
    <t>Aset Keuangan Lainnya</t>
  </si>
  <si>
    <t>Penerimaan Utang Bank Da...</t>
  </si>
  <si>
    <t>Pembayaran Utang Bank Da...</t>
  </si>
  <si>
    <t>Pemberian Piutang Kepada ...</t>
  </si>
  <si>
    <t>22 Jun 17</t>
  </si>
  <si>
    <t>EMTK</t>
  </si>
  <si>
    <t>XIDX:EMTK</t>
  </si>
  <si>
    <t>Total Obligasi Konv...</t>
  </si>
  <si>
    <t>Hasil Dari Investasi Jang...</t>
  </si>
  <si>
    <t>Perolehan Entitas Anak, N...</t>
  </si>
  <si>
    <t>Penarikan (Penempatan) Pa...</t>
  </si>
  <si>
    <t>Biaya Akuisisi</t>
  </si>
  <si>
    <t>Penurunan (Kenaikan) Ase...</t>
  </si>
  <si>
    <t>Penempatan Dana Investasi</t>
  </si>
  <si>
    <t>Akuisisi Entitas Anak Dar...</t>
  </si>
  <si>
    <t>Perolehan Penjualan Inves...</t>
  </si>
  <si>
    <t>Hasil Dari Aset Non-Keuan...</t>
  </si>
  <si>
    <t>Penerimaan Pelunasan Pinj...</t>
  </si>
  <si>
    <t>Penjualan Kepemilikan Sah...</t>
  </si>
  <si>
    <t>Penjualan Atas Kepemilika...</t>
  </si>
  <si>
    <t>Pemberian Piutang Lain-La...</t>
  </si>
  <si>
    <t>Penerimaan Atas Penerbita...</t>
  </si>
  <si>
    <t>Pengambilalihan Piutang</t>
  </si>
  <si>
    <t>Pembayaran Saham Yang Dip...</t>
  </si>
  <si>
    <t>Penambahan Setoran Modal ...</t>
  </si>
  <si>
    <t>Pembelian Kembali Saham P...</t>
  </si>
  <si>
    <t>Kas Neto Kas Dan Setara Kas</t>
  </si>
  <si>
    <t>Kas Dan Setara Kas Awal Periode...</t>
  </si>
  <si>
    <t>Kas Dan Setra Kas Akhir Periode</t>
  </si>
  <si>
    <t>04 Jun 26</t>
  </si>
  <si>
    <t>ENRG</t>
  </si>
  <si>
    <t>XIDX:ENRG</t>
  </si>
  <si>
    <t>Obligasi Rupiah</t>
  </si>
  <si>
    <t>Penerimaan Neto Dari Penj...</t>
  </si>
  <si>
    <t>Penambahan Partisipasi Pa...</t>
  </si>
  <si>
    <t>Penurunan (Kenaikan) Asse...</t>
  </si>
  <si>
    <t>Invetasi Pada Ventura Ber...</t>
  </si>
  <si>
    <t>Hasil Penerbitan Modal Sa...</t>
  </si>
  <si>
    <t>Penerimaan Pembiayaan Mus...</t>
  </si>
  <si>
    <t>Pembayaran Musyarakah</t>
  </si>
  <si>
    <t>Pembayaran Pembiayaan Mus...</t>
  </si>
  <si>
    <t>Penerimaan Utang Wesel</t>
  </si>
  <si>
    <t>Pembayaran Hutang Berelas...</t>
  </si>
  <si>
    <t>Penurunan (Peningkatan) K...</t>
  </si>
  <si>
    <t>Penurunan Piutang Afilias...</t>
  </si>
  <si>
    <t>Kenaikan Kas Di Bank Dala...</t>
  </si>
  <si>
    <t>EPMT</t>
  </si>
  <si>
    <t>XIDX:EPMT</t>
  </si>
  <si>
    <t>Efek Tersedia Untuk Diju...</t>
  </si>
  <si>
    <t>Pembayaran Kas Untuk Pema...</t>
  </si>
  <si>
    <t>Pembayaran Kas Untuk Pem...</t>
  </si>
  <si>
    <t>Pembayaran Kas Untuk Kar...</t>
  </si>
  <si>
    <t>Penerimaan Tagihan Restit...</t>
  </si>
  <si>
    <t>Penerimaan Pendapatan Sew...</t>
  </si>
  <si>
    <t>Penempatan Pada Efek Ters...</t>
  </si>
  <si>
    <t>Investasi Dalam Saham</t>
  </si>
  <si>
    <t>Pendapatan Dividen</t>
  </si>
  <si>
    <t>Pencairan Aset Tidak Lanc...</t>
  </si>
  <si>
    <t>Pembayaran Dividen Kas :</t>
  </si>
  <si>
    <t>Entitas Anak</t>
  </si>
  <si>
    <t>Kenaikan (Penurunan) Huta...</t>
  </si>
  <si>
    <t>03 Jun 25</t>
  </si>
  <si>
    <t>ERAA</t>
  </si>
  <si>
    <t>XIDX:ERAA</t>
  </si>
  <si>
    <t>Kegiatan Usaha Lainnya</t>
  </si>
  <si>
    <t>Akuisisi Entitas Anak Dan...</t>
  </si>
  <si>
    <t>Pembelian Saham Anak Peru...</t>
  </si>
  <si>
    <t>Penambahan Sewa</t>
  </si>
  <si>
    <t>Penambahan Sewa Dibayar D...</t>
  </si>
  <si>
    <t>Divestasi Entitas Anak Ne...</t>
  </si>
  <si>
    <t>Pelepasan Investasi Pada ...</t>
  </si>
  <si>
    <t>Pengembalian Penyertaan M...</t>
  </si>
  <si>
    <t>Hasil Likuidasi Entitas A...</t>
  </si>
  <si>
    <t>Pembayaran Untuk Uang Muk...</t>
  </si>
  <si>
    <t>Penerimaan Dividen Kas Da...</t>
  </si>
  <si>
    <t>Penerimaan Dari :</t>
  </si>
  <si>
    <t>Penambahan Modal Dari En...</t>
  </si>
  <si>
    <t>Penerbitan Modal Saham -...</t>
  </si>
  <si>
    <t>Pelunasan Pinjaman Oleh ...</t>
  </si>
  <si>
    <t>Penjualan Sebagian Kepem...</t>
  </si>
  <si>
    <t>Kepentingan Nonpengendal...</t>
  </si>
  <si>
    <t>Setoran Modal Ke Entitas...</t>
  </si>
  <si>
    <t>Penambahan Aset Yang Ter...</t>
  </si>
  <si>
    <t>Deposit Atas Penerbitan ...</t>
  </si>
  <si>
    <t>Utang Pengembalian Modal</t>
  </si>
  <si>
    <t>Total Penerimaan Dari :</t>
  </si>
  <si>
    <t>Utang Jangka Panjang</t>
  </si>
  <si>
    <t>Penurunan Modal Saham En...</t>
  </si>
  <si>
    <t>Pinjaman Kepada Pihak Be...</t>
  </si>
  <si>
    <t>Dividen Kas Untuk Kepent...</t>
  </si>
  <si>
    <t>Saham Treasuri</t>
  </si>
  <si>
    <t>Pengembalian Uang Muka P...</t>
  </si>
  <si>
    <t>Akuisisi Kepentingan Non...</t>
  </si>
  <si>
    <t>Pemberian Pinjaman Ke Pih...</t>
  </si>
  <si>
    <t>19 Jun 25</t>
  </si>
  <si>
    <t>ERTX</t>
  </si>
  <si>
    <t>XIDX:ERTX</t>
  </si>
  <si>
    <t>Beban Klaim</t>
  </si>
  <si>
    <t>Pembayaran Untuk Gaji Dan...</t>
  </si>
  <si>
    <t>Pembayaran Kas Untuk Biay...</t>
  </si>
  <si>
    <t>Penerimaan/ (Pembayaran) ...</t>
  </si>
  <si>
    <t>Total Penerimaan Dari P...</t>
  </si>
  <si>
    <t>Penerimaan Utang Pembiaya...</t>
  </si>
  <si>
    <t>Penerimaan Atas Utang Kep...</t>
  </si>
  <si>
    <t>ESSA</t>
  </si>
  <si>
    <t>XIDX:ESSA</t>
  </si>
  <si>
    <t>Pencairan Obligasi Kinerj...</t>
  </si>
  <si>
    <t>Penambahan Investasi Peru...</t>
  </si>
  <si>
    <t>Pembayaran Kepada Kepenti...</t>
  </si>
  <si>
    <t>Pembayaran Beban Tangguha...</t>
  </si>
  <si>
    <t>Perolehan Aset Takberwuju...</t>
  </si>
  <si>
    <t>Obligasi Pemerintah Indon...</t>
  </si>
  <si>
    <t>Pembayaran Biaya Yang Dit...</t>
  </si>
  <si>
    <t>Penerimaan Tambahan Setor...</t>
  </si>
  <si>
    <t>Pembayaran Utang Institus...</t>
  </si>
  <si>
    <t>Pembayaran Kredit Modal K...</t>
  </si>
  <si>
    <t>Penerimaan Pinjaman Lemba...</t>
  </si>
  <si>
    <t>Pembayaran Pinjaman Lemba...</t>
  </si>
  <si>
    <t>Penerimaan Penambahan Sah...</t>
  </si>
  <si>
    <t>Penerimaan Utang Ifc</t>
  </si>
  <si>
    <t>Pembayaran Biaya Keuangan...</t>
  </si>
  <si>
    <t>Penerimaan Kontribusi Mod...</t>
  </si>
  <si>
    <t>Penerimaan Utang Leasing ...</t>
  </si>
  <si>
    <t>Pembayaran Utang Leasing ...</t>
  </si>
  <si>
    <t>Penerimaan (Pembayaran) T...</t>
  </si>
  <si>
    <t>Keuntungan Nilai Tukar Ka...</t>
  </si>
  <si>
    <t>Total Penurunan Bersih Kas Da...</t>
  </si>
  <si>
    <t>28 Apr 25</t>
  </si>
  <si>
    <t>ESTI</t>
  </si>
  <si>
    <t>XIDX:ESTI</t>
  </si>
  <si>
    <t>Gaji Dan Kesejahteraan K...</t>
  </si>
  <si>
    <t>Pembayaran Biaya Bank</t>
  </si>
  <si>
    <t>Pembayaran Pajak Lainnya</t>
  </si>
  <si>
    <t>Pembayaran Pesangon</t>
  </si>
  <si>
    <t>Lain-Iain - Neto</t>
  </si>
  <si>
    <t>Kas Neto Diperoleh Dari (...</t>
  </si>
  <si>
    <t>Pembayaran Uang Muka Pero...</t>
  </si>
  <si>
    <t>Kas Bersih Diperoleh Dari...</t>
  </si>
  <si>
    <t>Pembayaran Piutang Pihak ...</t>
  </si>
  <si>
    <t>ETWA</t>
  </si>
  <si>
    <t>XIDX:ETWA</t>
  </si>
  <si>
    <t>Q3 2023</t>
  </si>
  <si>
    <t>Q2 2023</t>
  </si>
  <si>
    <t>Q1 2023</t>
  </si>
  <si>
    <t>Q4 2022</t>
  </si>
  <si>
    <t>Penerimaan Kas Dari Tagih...</t>
  </si>
  <si>
    <t>Penerimaan Kas Klaim Asur...</t>
  </si>
  <si>
    <t>Penempatan Uang Jaminan</t>
  </si>
  <si>
    <t>Uang Muka Pembangunan Pab...</t>
  </si>
  <si>
    <t>Uang Muka Pembelian Bibit</t>
  </si>
  <si>
    <t>Perolehan Investasi</t>
  </si>
  <si>
    <t>Kenaikan Aset Lain-Lain</t>
  </si>
  <si>
    <t>Penerimaan Dari Pihak Hub...</t>
  </si>
  <si>
    <t>Penerimaan Dari Liabilita...</t>
  </si>
  <si>
    <t>Pembayayran Dividen</t>
  </si>
  <si>
    <t>Kas Dan Bank Dari Entitas Anak ...</t>
  </si>
  <si>
    <t>05 Aug 14</t>
  </si>
  <si>
    <t>EXCL</t>
  </si>
  <si>
    <t>XIDX:EXCL</t>
  </si>
  <si>
    <t>12M 2006</t>
  </si>
  <si>
    <t>Beban Infrastruktur</t>
  </si>
  <si>
    <t>Sukuk Ijarah</t>
  </si>
  <si>
    <t>Penerimaan Dari Pelanggan...</t>
  </si>
  <si>
    <t>Penghasilan Keuangan Yang...</t>
  </si>
  <si>
    <t>Pembayaran Atas Biaya-Bia...</t>
  </si>
  <si>
    <t>Realisasi/(Penambahan) As...</t>
  </si>
  <si>
    <t>Penerimaan Kas Bersih Dar...</t>
  </si>
  <si>
    <t>Akuisisi Entitas Asosiasi...</t>
  </si>
  <si>
    <t>Akuisisi Bisnis Kombinasi</t>
  </si>
  <si>
    <t>Pembayaran Berkaitan Deng...</t>
  </si>
  <si>
    <t>Investasi Pada Pengendali...</t>
  </si>
  <si>
    <t>Pembayaran Ijin Pita Spe...</t>
  </si>
  <si>
    <t>Pembelian Lisensi</t>
  </si>
  <si>
    <t>Penerimaan Dari Aset Teta...</t>
  </si>
  <si>
    <t>Penerimaan Kas Dari Merge...</t>
  </si>
  <si>
    <t>Pembayaran Atas Merger</t>
  </si>
  <si>
    <t>Pembayaran Bunga Obligasi</t>
  </si>
  <si>
    <t>Pembayaran Biaya Saham Tr...</t>
  </si>
  <si>
    <t>Biaya Penerbitan Sukuk Ij...</t>
  </si>
  <si>
    <t>Pembayaran Imbal Hasil Ij...</t>
  </si>
  <si>
    <t>Pembayaran Sukuk Ijarah</t>
  </si>
  <si>
    <t>Penerimaan Dari Sukuk Ija...</t>
  </si>
  <si>
    <t>02 Dec 25</t>
  </si>
  <si>
    <t>FAST</t>
  </si>
  <si>
    <t>XIDX:FAST</t>
  </si>
  <si>
    <t>Penerimaan Uang Muka Lain</t>
  </si>
  <si>
    <t>Pembayaran Beban Operasi</t>
  </si>
  <si>
    <t>Pembayaran Bunga Utang Ob...</t>
  </si>
  <si>
    <t>Penyelesaian Uang Jaminan</t>
  </si>
  <si>
    <t>Penerimaan Pengembalian B...</t>
  </si>
  <si>
    <t>Pembayaran Investasi Diba...</t>
  </si>
  <si>
    <t>Penambahan Biaya Renovasi</t>
  </si>
  <si>
    <t>Penambahan (Penurunan) As...</t>
  </si>
  <si>
    <t>Investasi Pada Properti</t>
  </si>
  <si>
    <t>Pembayaran Investasi Pada...</t>
  </si>
  <si>
    <t>Uang Muka Investasi Asosi...</t>
  </si>
  <si>
    <t>Pembayaran Kewajiban Sewa...</t>
  </si>
  <si>
    <t>Penambahan Kewajiban Sewa...</t>
  </si>
  <si>
    <t>Penerimaan Utang Dari Pem...</t>
  </si>
  <si>
    <t>Pengembalian Uang Muka Ke...</t>
  </si>
  <si>
    <t>Penarikan Pinjaman Bank</t>
  </si>
  <si>
    <t>Pembayaran Biaya-Biaya Pe...</t>
  </si>
  <si>
    <t>Pembayaran Cadangan Layan...</t>
  </si>
  <si>
    <t>Pembayaran Pembiayaan Kon...</t>
  </si>
  <si>
    <t>Kenaikan (Penurunan) Neto Kas D...</t>
  </si>
  <si>
    <t>Kas Dari Entitas Anak Baru</t>
  </si>
  <si>
    <t>19 Jun 19</t>
  </si>
  <si>
    <t>FASW</t>
  </si>
  <si>
    <t>XIDX:FASW</t>
  </si>
  <si>
    <t>Pembayaran Untuk Beban Op...</t>
  </si>
  <si>
    <t>Restitusi Pajak Penghasi...</t>
  </si>
  <si>
    <t>Restitusi Pajak Pertamba...</t>
  </si>
  <si>
    <t>Wesel Tagih</t>
  </si>
  <si>
    <t>Perolehan Piutang Lain-La...</t>
  </si>
  <si>
    <t>Perolehan Utang Bank</t>
  </si>
  <si>
    <t>Perolehan (Pembayaran) Ut...</t>
  </si>
  <si>
    <t>Pembelian Kembali Obligas...</t>
  </si>
  <si>
    <t>Perolehan Dari Transaksi ...</t>
  </si>
  <si>
    <t>Penerimaan Dari Setoran M...</t>
  </si>
  <si>
    <t>31 Mar 23</t>
  </si>
  <si>
    <t>FISH</t>
  </si>
  <si>
    <t>XIDX:FISH</t>
  </si>
  <si>
    <t>Pembayaran Beban Pabrikas...</t>
  </si>
  <si>
    <t>Pembayaran Gaji, Upah Dan...</t>
  </si>
  <si>
    <t>Pembayaran Keberatan Paja...</t>
  </si>
  <si>
    <t>Akuisisi Entitas Anak, Se...</t>
  </si>
  <si>
    <t>Uang Muka Aset Takberwuju...</t>
  </si>
  <si>
    <t>Setoran Modal Oleh Kepent...</t>
  </si>
  <si>
    <t>Setoran Uang Muka Saham D...</t>
  </si>
  <si>
    <t>Pembayaran Biaya Komitmen</t>
  </si>
  <si>
    <t>Pembayaran Dividen Kas Ol...</t>
  </si>
  <si>
    <t>12 Jun 26</t>
  </si>
  <si>
    <t>FMII</t>
  </si>
  <si>
    <t>XIDX:FMII</t>
  </si>
  <si>
    <t>Surat Berharga Ya...</t>
  </si>
  <si>
    <t>Penerimanaan Penghasilan ...</t>
  </si>
  <si>
    <t>Penerimaan Kembali Uang M...</t>
  </si>
  <si>
    <t>Penjualan (Penambahan) Ak...</t>
  </si>
  <si>
    <t>Uang Muka Pembelian</t>
  </si>
  <si>
    <t>Uang Muka Lain-Lain</t>
  </si>
  <si>
    <t>Investasi Rdpt</t>
  </si>
  <si>
    <t>Uang Muka Dividen</t>
  </si>
  <si>
    <t>Perolehan Dari Penjualan ...</t>
  </si>
  <si>
    <t>Real Estate</t>
  </si>
  <si>
    <t>Penjualan (Penambahan) Ta...</t>
  </si>
  <si>
    <t>Pembayaran Hutang Bank Ja...</t>
  </si>
  <si>
    <t>Pembayaran Hutang Pihak B...</t>
  </si>
  <si>
    <t>Pembayaran Piutang Lain-L...</t>
  </si>
  <si>
    <t>Utang Jangka Pendek</t>
  </si>
  <si>
    <t>Utang Rdpt</t>
  </si>
  <si>
    <t>Penambahan Hutang Bank</t>
  </si>
  <si>
    <t>Penambahan Hutang Lain-La...</t>
  </si>
  <si>
    <t>Pembayaran Hutang Pihak Y...</t>
  </si>
  <si>
    <t>Penambahan Hutang Surat B...</t>
  </si>
  <si>
    <t>Penambahan Hutang Bank Ja...</t>
  </si>
  <si>
    <t>Penambahan Hutang Pihak B...</t>
  </si>
  <si>
    <t>Penambahan Piutang Pihak ...</t>
  </si>
  <si>
    <t>Kas Dan Setara Kas Dari Pelepas...</t>
  </si>
  <si>
    <t>Rekening Yang Dibatasi Pengguna...</t>
  </si>
  <si>
    <t>FORU</t>
  </si>
  <si>
    <t>XIDX:FORU</t>
  </si>
  <si>
    <t>Penerimaan Kas Dari (Pemb...</t>
  </si>
  <si>
    <t>Taksiran Restitusi Pajak ...</t>
  </si>
  <si>
    <t>Kas Dan Setara Kas Awal Tahun P...</t>
  </si>
  <si>
    <t>Dampak Perubahan Nilai Tukar At...</t>
  </si>
  <si>
    <t>18 Jul 14</t>
  </si>
  <si>
    <t>FPNI</t>
  </si>
  <si>
    <t>XIDX:FPNI</t>
  </si>
  <si>
    <t>Pembayaran Beban Usaha La...</t>
  </si>
  <si>
    <t>Pembayaran Beban Usahan L...</t>
  </si>
  <si>
    <t>Pembayaran Untuk Biaya Ba...</t>
  </si>
  <si>
    <t>Pembayaran Bunga Obligasi...</t>
  </si>
  <si>
    <t>Pembayaran Pokok Obligasi...</t>
  </si>
  <si>
    <t>Penerimaan Bersih Dari Tr...</t>
  </si>
  <si>
    <t>GAMA</t>
  </si>
  <si>
    <t>XIDX:GAMA</t>
  </si>
  <si>
    <t>Q3 2022</t>
  </si>
  <si>
    <t>Q2 2022</t>
  </si>
  <si>
    <t>Q1 2022</t>
  </si>
  <si>
    <t>Q4 2021</t>
  </si>
  <si>
    <t>Pendapatan Dari Pelanggan</t>
  </si>
  <si>
    <t>Pembayaran Kepada Kontra...</t>
  </si>
  <si>
    <t>Pendapatan Lain - Lain</t>
  </si>
  <si>
    <t>Penerimaan Bunga Deposito</t>
  </si>
  <si>
    <t>Pencairan Atau Penempatan...</t>
  </si>
  <si>
    <t>Peneriman Dari Pelepasan ...</t>
  </si>
  <si>
    <t>Peningkatan Modal Entitas...</t>
  </si>
  <si>
    <t>Saldo Kas Dan Bank Entita...</t>
  </si>
  <si>
    <t>Pembayaran Pihak Berelasi</t>
  </si>
  <si>
    <t>Penerimaan Pihak Berelasi</t>
  </si>
  <si>
    <t>Penerimaan Lain-Lain Piha...</t>
  </si>
  <si>
    <t>Penerimaan Utang Bank Dan...</t>
  </si>
  <si>
    <t>GDST</t>
  </si>
  <si>
    <t>XIDX:GDST</t>
  </si>
  <si>
    <t>Total Pos Luar Biasa</t>
  </si>
  <si>
    <t>Penerimaan Pendapatan Kla...</t>
  </si>
  <si>
    <t>Penerimaan Laba Aset Ters...</t>
  </si>
  <si>
    <t>Penjualan Efek Tersedia U...</t>
  </si>
  <si>
    <t>Penambahan Aset Lancar La...</t>
  </si>
  <si>
    <t>(Penambahan) Pengurangan ...</t>
  </si>
  <si>
    <t>Pengurangan Piutang Lain-...</t>
  </si>
  <si>
    <t>Penerimaan Piutang Pihak ...</t>
  </si>
  <si>
    <t>Penambahan (Pembayaran) H...</t>
  </si>
  <si>
    <t>Pembayaran Hutang Lembaga...</t>
  </si>
  <si>
    <t>08 Jan 26</t>
  </si>
  <si>
    <t>GDYR</t>
  </si>
  <si>
    <t>XIDX:GDYR</t>
  </si>
  <si>
    <t>Penerimaan Pendapatan Keu...</t>
  </si>
  <si>
    <t>Penerimaan Pajak Lain-Lai...</t>
  </si>
  <si>
    <t>Pembayaran Pajak Lain-Lai...</t>
  </si>
  <si>
    <t>Pembayaran Kepada Dana Pe...</t>
  </si>
  <si>
    <t>Penerimaan/Pembayaran Div...</t>
  </si>
  <si>
    <t>Penerimaan Pengembalian D...</t>
  </si>
  <si>
    <t>Pembayaran Biaya Keuangan</t>
  </si>
  <si>
    <t>Pembayaran/Penerimaan Pin...</t>
  </si>
  <si>
    <t>Pembayaran Pinjaman Jang...</t>
  </si>
  <si>
    <t>Total Pembayaran/Peneri...</t>
  </si>
  <si>
    <t>Penyesuaian Penjabaran</t>
  </si>
  <si>
    <t>26 May 17</t>
  </si>
  <si>
    <t>GEMA</t>
  </si>
  <si>
    <t>XIDX:GEMA</t>
  </si>
  <si>
    <t>Pendapatan Komisi</t>
  </si>
  <si>
    <t>Pembayaran Kas Kepada :</t>
  </si>
  <si>
    <t>Beban Operasional Lainny...</t>
  </si>
  <si>
    <t>Beban Lain-Lain - Bersih</t>
  </si>
  <si>
    <t>Pembayaran Administrasi D...</t>
  </si>
  <si>
    <t>Penerimaan Pajak Pertamba...</t>
  </si>
  <si>
    <t>Penerimaan Klaim Pajak Pe...</t>
  </si>
  <si>
    <t>Pembayaran Jaminan</t>
  </si>
  <si>
    <t>Denda Pajak</t>
  </si>
  <si>
    <t>Hasil Penjualan Aset Tak ...</t>
  </si>
  <si>
    <t>Reksadana</t>
  </si>
  <si>
    <t>Penurunan Deposito Berjan...</t>
  </si>
  <si>
    <t>Penerimaan Piutang Non Us...</t>
  </si>
  <si>
    <t>Pembayaran Piutang Non Us...</t>
  </si>
  <si>
    <t>Penurunan Dana Yang Dibat...</t>
  </si>
  <si>
    <t>Penurunan (Peningkatan) B...</t>
  </si>
  <si>
    <t>Pelunasan Utang Afiliasi ...</t>
  </si>
  <si>
    <t>Pembelian Saham Dari Non-...</t>
  </si>
  <si>
    <t>Penerimaan Utang Non-Usah...</t>
  </si>
  <si>
    <t>Pembayaran Utang Non-Usah...</t>
  </si>
  <si>
    <t>(Pembayaran) Penerimaan U...</t>
  </si>
  <si>
    <t>Pembayaran Dari Kepenting...</t>
  </si>
  <si>
    <t>Penerimaan Piutang Afilia...</t>
  </si>
  <si>
    <t>Pembayaran Piutang Afilia...</t>
  </si>
  <si>
    <t>Utang Jangka Panjang Lain...</t>
  </si>
  <si>
    <t>Pembelian Saham Dari Non ...</t>
  </si>
  <si>
    <t>Penerimaan Utang Dividen</t>
  </si>
  <si>
    <t>GEMS</t>
  </si>
  <si>
    <t>XIDX:GEMS</t>
  </si>
  <si>
    <t>Pembayaran Dhpb Dan Deadr...</t>
  </si>
  <si>
    <t>Pembayaran Tambang Pada T...</t>
  </si>
  <si>
    <t>Penambahan Aset Pertamban...</t>
  </si>
  <si>
    <t>Penurunan/Kenaikan Uang M...</t>
  </si>
  <si>
    <t>Penempatan Investasi Saha...</t>
  </si>
  <si>
    <t>Penurunan/Penambahan Aset...</t>
  </si>
  <si>
    <t>Pembayaran Liabilitas Se...</t>
  </si>
  <si>
    <t>Pembayaran Utang Bank Lem...</t>
  </si>
  <si>
    <t>Pembayaran Dividen - Kepe...</t>
  </si>
  <si>
    <t>Penerimaan Dividen Dari D...</t>
  </si>
  <si>
    <t>Penerbitan Modal Saham Me...</t>
  </si>
  <si>
    <t>Penambahan Utang Obligasi</t>
  </si>
  <si>
    <t>Penerimaan Utang Dari Ban...</t>
  </si>
  <si>
    <t>Penerimaan Pinjaman Anjak...</t>
  </si>
  <si>
    <t>Pembayaran Pinjaman Anjak...</t>
  </si>
  <si>
    <t>Pengaruh Tidak Dikonsolidasikan...</t>
  </si>
  <si>
    <t>Dampak Dari Kehilangan Pengenda...</t>
  </si>
  <si>
    <t>02 Jun 26</t>
  </si>
  <si>
    <t>GGRM</t>
  </si>
  <si>
    <t>XIDX:GGRM</t>
  </si>
  <si>
    <t>Utang Cukai</t>
  </si>
  <si>
    <t>Pinjaman Kepada Pihak Yan...</t>
  </si>
  <si>
    <t>Pembayaran Investasi Jang...</t>
  </si>
  <si>
    <t>Akuisisi Hak Minoritas Pa...</t>
  </si>
  <si>
    <t>Penjualan Entitas Asosias...</t>
  </si>
  <si>
    <t>Penerimaan Dari Pinjaman...</t>
  </si>
  <si>
    <t>Pembayaran Dari Pinjaman...</t>
  </si>
  <si>
    <t>Penyetoran Modal Saham En...</t>
  </si>
  <si>
    <t>GIAA</t>
  </si>
  <si>
    <t>XIDX:GIAA</t>
  </si>
  <si>
    <t>Klaim Reasuransi</t>
  </si>
  <si>
    <t>Pengeluaran Kas Kepada Pe...</t>
  </si>
  <si>
    <t>Pengeluaran Kas Kepada Ka...</t>
  </si>
  <si>
    <t>Penempatan Atas Kas Yang ...</t>
  </si>
  <si>
    <t>Penarikan Kas Yang Dibata...</t>
  </si>
  <si>
    <t>Pengembalian Pajak</t>
  </si>
  <si>
    <t>Penerimaan Lain-Lain Dari...</t>
  </si>
  <si>
    <t>Pengeluaran Untuk Dana Pe...</t>
  </si>
  <si>
    <t>Uang Muka Pembelian Pesaw...</t>
  </si>
  <si>
    <t>Pengeluaran Untuk Deposit...</t>
  </si>
  <si>
    <t>Penerimaan Lainnya Dari A...</t>
  </si>
  <si>
    <t>Pembayaran Lainnya Dari A...</t>
  </si>
  <si>
    <t>(Pembayaran)/Penerimaan L...</t>
  </si>
  <si>
    <t>Pembayaran Utang Usaha Ja...</t>
  </si>
  <si>
    <t>Penerimaan Sukuk</t>
  </si>
  <si>
    <t>Pembayaran Untuk Penarika...</t>
  </si>
  <si>
    <t>Penerimaan Kas Dari Tamba...</t>
  </si>
  <si>
    <t>Hasil Dari Penawaran Umum...</t>
  </si>
  <si>
    <t>Pembayaran Biaya Pengemba...</t>
  </si>
  <si>
    <t>Pembayaran Dividen Ke Pem...</t>
  </si>
  <si>
    <t>Pengeluaran Untuk Dana Ca...</t>
  </si>
  <si>
    <t>Penurunan (Kenaikan) Kas ...</t>
  </si>
  <si>
    <t>GJTL</t>
  </si>
  <si>
    <t>XIDX:GJTL</t>
  </si>
  <si>
    <t>Pencairan Investasi Terse...</t>
  </si>
  <si>
    <t>Penempatan Investasi Ters...</t>
  </si>
  <si>
    <t>Penempatan Bank Garansi</t>
  </si>
  <si>
    <t>Penerimaan Dari Piutang K...</t>
  </si>
  <si>
    <t>Arus Kas Masuk Bersih Aku...</t>
  </si>
  <si>
    <t>Pembayaran Wesel Bayar Ja...</t>
  </si>
  <si>
    <t>Pembayaran Utang Bank Yan...</t>
  </si>
  <si>
    <t>Pembayaran Penalti Atas P...</t>
  </si>
  <si>
    <t>Saldo Kas Anak Perusahaan Yang ...</t>
  </si>
  <si>
    <t>GLOB</t>
  </si>
  <si>
    <t>XIDX:GLOB</t>
  </si>
  <si>
    <t>Utang Pembiayaan Kons...</t>
  </si>
  <si>
    <t>Penerimaan Kas Dari Komis...</t>
  </si>
  <si>
    <t>Pembayaran Kas Untuk Oper...</t>
  </si>
  <si>
    <t>Perolehan Entitas Anak Se...</t>
  </si>
  <si>
    <t>Peneriman Dari Penjualan ...</t>
  </si>
  <si>
    <t>Peningkatan Modal Saham</t>
  </si>
  <si>
    <t>Penerimanan Dari Penerbit...</t>
  </si>
  <si>
    <t>Pembayaran Untuk Bunga Pi...</t>
  </si>
  <si>
    <t>Pengurangan (Penambahan) ...</t>
  </si>
  <si>
    <t>28 May 13</t>
  </si>
  <si>
    <t>GMTD</t>
  </si>
  <si>
    <t>XIDX:GMTD</t>
  </si>
  <si>
    <t>Pembayaran :</t>
  </si>
  <si>
    <t>Total Pembayaran :</t>
  </si>
  <si>
    <t>Pencairan Dana Yang Dibat...</t>
  </si>
  <si>
    <t>Pendapatan Lainnya - Bers...</t>
  </si>
  <si>
    <t>Penempatan Dana</t>
  </si>
  <si>
    <t>Hasil Dari Pelepasan Aset...</t>
  </si>
  <si>
    <t>Pembayaran Bunga Beban Ke...</t>
  </si>
  <si>
    <t>Penerimaan Pinjaman Atas ...</t>
  </si>
  <si>
    <t>Penyesuaian Kas Dan Setara Kas ...</t>
  </si>
  <si>
    <t>06 May 26</t>
  </si>
  <si>
    <t>GOLD</t>
  </si>
  <si>
    <t>XIDX:GOLD</t>
  </si>
  <si>
    <t>Pajak Final</t>
  </si>
  <si>
    <t>Jasa Giro</t>
  </si>
  <si>
    <t>Pembayaran Sewa Lahan</t>
  </si>
  <si>
    <t>Perlohehan Aset Keuangan ...</t>
  </si>
  <si>
    <t>Entitas Asosiasi</t>
  </si>
  <si>
    <t>Total Penjualan Saham</t>
  </si>
  <si>
    <t>Penjualan Merk</t>
  </si>
  <si>
    <t>Pembayaran Hutang Pembiay...</t>
  </si>
  <si>
    <t>Pembayaran Biaya Terkait ...</t>
  </si>
  <si>
    <t>Setoran Modal Saham Entit...</t>
  </si>
  <si>
    <t>Pembayaran Atas Beban Bun...</t>
  </si>
  <si>
    <t>Penerimaan Hutang Jaminan</t>
  </si>
  <si>
    <t>Penambahan Utang Pihak Be...</t>
  </si>
  <si>
    <t>Pembayaran Biaya Pinjaman...</t>
  </si>
  <si>
    <t>GOLL</t>
  </si>
  <si>
    <t>XIDX:GOLL</t>
  </si>
  <si>
    <t>Q3 2021</t>
  </si>
  <si>
    <t>Q2 2021</t>
  </si>
  <si>
    <t>Q1 2021</t>
  </si>
  <si>
    <t>Q4 2020</t>
  </si>
  <si>
    <t>Pembayaran Karyawan</t>
  </si>
  <si>
    <t>Perolehan Hak Atas Tanah</t>
  </si>
  <si>
    <t>Uang Muka Investasi Saham</t>
  </si>
  <si>
    <t>Pembayaran Untuk Proyek P...</t>
  </si>
  <si>
    <t>Pemeliharaan Tanaman Perk...</t>
  </si>
  <si>
    <t>Cassie Atas Pinjaman Enti...</t>
  </si>
  <si>
    <t>Penambahan Modal Saham Me...</t>
  </si>
  <si>
    <t>Total Penambahan Modal ...</t>
  </si>
  <si>
    <t>Utang Bank - Jangka Panja...</t>
  </si>
  <si>
    <t>Total Utang Bank - Jang...</t>
  </si>
  <si>
    <t>Utang Bank - Jangka Pende...</t>
  </si>
  <si>
    <t>Penerimaan Dana Syirkah T...</t>
  </si>
  <si>
    <t>Total Pihak-Pihak Berel...</t>
  </si>
  <si>
    <t>Pembayaran Ujroh</t>
  </si>
  <si>
    <t>Pelunasan Pinjaman Dari P...</t>
  </si>
  <si>
    <t>Pinjaman Dari Pihak Ketig...</t>
  </si>
  <si>
    <t>Total Pinjaman Dari Pih...</t>
  </si>
  <si>
    <t>Pengurangan Kas Entitas Anak</t>
  </si>
  <si>
    <t>GPRA</t>
  </si>
  <si>
    <t>XIDX:GPRA</t>
  </si>
  <si>
    <t>Total Utang Bank Ja...</t>
  </si>
  <si>
    <t>Utang Pembelian Aset ...</t>
  </si>
  <si>
    <t>Total Utang Pembeli...</t>
  </si>
  <si>
    <t>Total Utang Pembiay...</t>
  </si>
  <si>
    <t>Beban Bunga Dan Keuangan</t>
  </si>
  <si>
    <t>Kegiatan Operasional Lain...</t>
  </si>
  <si>
    <t>Akuisisi Tambahan Kepemil...</t>
  </si>
  <si>
    <t>Penjualan (Perolehan) Ase...</t>
  </si>
  <si>
    <t>Total Penjualan (Perole...</t>
  </si>
  <si>
    <t>Penurunan Investasi Efek</t>
  </si>
  <si>
    <t>Pelepasan Investasi Efek</t>
  </si>
  <si>
    <t>Penurunan Aset-Aset Lain</t>
  </si>
  <si>
    <t>Penerimaan (Pelunasan) Pi...</t>
  </si>
  <si>
    <t>Penerimaan (Pelunasan) Su...</t>
  </si>
  <si>
    <t>Penambahan Hak Minoritas</t>
  </si>
  <si>
    <t>Pembayaran Kepada Pihak K...</t>
  </si>
  <si>
    <t>Penerimaan Utang Pembelia...</t>
  </si>
  <si>
    <t>Setoran Modal Entitas Ana...</t>
  </si>
  <si>
    <t>Konversi Waran Menjadi Sa...</t>
  </si>
  <si>
    <t>Penambahan Setara Kas Yang Diba...</t>
  </si>
  <si>
    <t>Kas Dan Setara Kas Bersih Dari ...</t>
  </si>
  <si>
    <t>09 Jul 25</t>
  </si>
  <si>
    <t>GSMF</t>
  </si>
  <si>
    <t>XIDX:GSMF</t>
  </si>
  <si>
    <t>Pendapatan Underwriting</t>
  </si>
  <si>
    <t>Jasa Kegiatan Manager Inv...</t>
  </si>
  <si>
    <t>Beban Underwriting</t>
  </si>
  <si>
    <t>Penerimaan Kembali Aset Y...</t>
  </si>
  <si>
    <t>Piutang Premi</t>
  </si>
  <si>
    <t>Total Piutang Premi</t>
  </si>
  <si>
    <t>Aset Reasuransi</t>
  </si>
  <si>
    <t>Utang Reasuransi</t>
  </si>
  <si>
    <t>Medium Term Notes</t>
  </si>
  <si>
    <t>Liabilitas Manfaat Polis...</t>
  </si>
  <si>
    <t>Total Liabilitas Manfa...</t>
  </si>
  <si>
    <t>Premi Yang Belum Merupak...</t>
  </si>
  <si>
    <t>Total Premi Yang Belum...</t>
  </si>
  <si>
    <t>Penerimaan Premi Dan Kla...</t>
  </si>
  <si>
    <t>Penerimaan Dari Cicilan ...</t>
  </si>
  <si>
    <t>Penjualan Reksa Dana</t>
  </si>
  <si>
    <t>Aktivitas Modal Ventura</t>
  </si>
  <si>
    <t>Penerimaan Jasa Manajeme...</t>
  </si>
  <si>
    <t>Penjualan Obligasi</t>
  </si>
  <si>
    <t>Aktivitas Investasi Lain...</t>
  </si>
  <si>
    <t>Bunga Deposito</t>
  </si>
  <si>
    <t>Bunga Obligasi</t>
  </si>
  <si>
    <t>Bunga Dari Perbankan</t>
  </si>
  <si>
    <t>Aktivitas Operasional Pe...</t>
  </si>
  <si>
    <t>Pembagian Hasil Reksadan...</t>
  </si>
  <si>
    <t>Pembayaran Premi Reasura...</t>
  </si>
  <si>
    <t>Pengeluaran Untuk Aktivi...</t>
  </si>
  <si>
    <t>Pengeluaran Untuk Kontra...</t>
  </si>
  <si>
    <t>Pembelian Reksa Dana</t>
  </si>
  <si>
    <t>Penempatan Investasi Lai...</t>
  </si>
  <si>
    <t>Bunga Pinjaman</t>
  </si>
  <si>
    <t>Penempatan Obligasi</t>
  </si>
  <si>
    <t>Pengeluaran Jasa Manajem...</t>
  </si>
  <si>
    <t>Kas Dan Setara Kas Dari A...</t>
  </si>
  <si>
    <t>Pembelian Penyertaan Saha...</t>
  </si>
  <si>
    <t>Penjualan Penyertaan Saha...</t>
  </si>
  <si>
    <t>Penjualan Aset Tarikan</t>
  </si>
  <si>
    <t>Penerimaan Utang Lainnya</t>
  </si>
  <si>
    <t>Penerimaan Setoran Uang M...</t>
  </si>
  <si>
    <t>Penerimaan Dana Setoran M...</t>
  </si>
  <si>
    <t>Pembayaran Utang Lainnya</t>
  </si>
  <si>
    <t>Penawaran Umum Terbatas</t>
  </si>
  <si>
    <t>GTBO</t>
  </si>
  <si>
    <t>XIDX:GTBO</t>
  </si>
  <si>
    <t>Pinjaman Investasi</t>
  </si>
  <si>
    <t>Bunga Giro Dan Deposito</t>
  </si>
  <si>
    <t>Penerimaan Dari Bunga</t>
  </si>
  <si>
    <t>Penerimaan Dari Pemasok</t>
  </si>
  <si>
    <t>Penerimaan (Pembayaran) J...</t>
  </si>
  <si>
    <t>Pembayaran Iuran Eksplora...</t>
  </si>
  <si>
    <t>Pelepasan Tanah Garapan</t>
  </si>
  <si>
    <t>Penempatan Jaminan</t>
  </si>
  <si>
    <t>Penerimaan (Pembayaan) Pi...</t>
  </si>
  <si>
    <t>Penerimaan (Pembayaan) Hu...</t>
  </si>
  <si>
    <t>Penerimaan Hutang Jangka ...</t>
  </si>
  <si>
    <t>Pengeluaran Dari Penawara...</t>
  </si>
  <si>
    <t>Arus Kas Bersih Yang Dipe...</t>
  </si>
  <si>
    <t>GWSA</t>
  </si>
  <si>
    <t>XIDX:GWSA</t>
  </si>
  <si>
    <t>Pembayaran Lebih Bayar Pa...</t>
  </si>
  <si>
    <t>Pembayaran Beban Pajak Fi...</t>
  </si>
  <si>
    <t>Penurunana (Kenaikan) Dep...</t>
  </si>
  <si>
    <t>Pembayaran Bunga Dan Prov...</t>
  </si>
  <si>
    <t>Pembayaran Utang Atas Pem...</t>
  </si>
  <si>
    <t>Investasi Dalam Saham Ent...</t>
  </si>
  <si>
    <t>Uang Muka Investasi Dalam...</t>
  </si>
  <si>
    <t>Penerimanaan Penerbitan O...</t>
  </si>
  <si>
    <t>Penerimaan Dari Pihak Non...</t>
  </si>
  <si>
    <t>Pembayaran Biaya Penawara...</t>
  </si>
  <si>
    <t>Penambahan Utang Pembelia...</t>
  </si>
  <si>
    <t>Penerimanan Utang Bank Ja...</t>
  </si>
  <si>
    <t>Pembayaran Utang Kepada L...</t>
  </si>
  <si>
    <t>GZCO</t>
  </si>
  <si>
    <t>XIDX:GZCO</t>
  </si>
  <si>
    <t>Kas Diterima Dari Pelangg...</t>
  </si>
  <si>
    <t>Kas Dibayar Kepada Pemas...</t>
  </si>
  <si>
    <t>Kas Dibayar Kepada Karya...</t>
  </si>
  <si>
    <t>Total Kas Dibayar Kepad...</t>
  </si>
  <si>
    <t>Penerimaan Pajak Badan</t>
  </si>
  <si>
    <t>Penempatan Kas Dan Setara...</t>
  </si>
  <si>
    <t>Pengurangan Tanaman Perke...</t>
  </si>
  <si>
    <t>Pengambialihan Kepentinga...</t>
  </si>
  <si>
    <t>Penambahan Kas Bersih Dar...</t>
  </si>
  <si>
    <t>Penambahan Uang Muka</t>
  </si>
  <si>
    <t>Uang Muka Penjualan Entit...</t>
  </si>
  <si>
    <t>Pelunasan Piutang Pihak B...</t>
  </si>
  <si>
    <t>Selisih Nilai Transaksi R...</t>
  </si>
  <si>
    <t>Penambahan Hutang Lembaga...</t>
  </si>
  <si>
    <t>Penambahan Modal Ditempat...</t>
  </si>
  <si>
    <t>Pembayaran Utang Pada Pih...</t>
  </si>
  <si>
    <t>Pembayaran Hutang Sewa</t>
  </si>
  <si>
    <t>Pembayaran Hutang Sewa Pe...</t>
  </si>
  <si>
    <t>Pembayaran Untuk Saham Tr...</t>
  </si>
  <si>
    <t>Kas Dan Setara Kas Anak Perusah...</t>
  </si>
  <si>
    <t>28 Jun 11</t>
  </si>
  <si>
    <t>HADE</t>
  </si>
  <si>
    <t>XIDX:HADE</t>
  </si>
  <si>
    <t>Deposito Pada Lembaga Kl...</t>
  </si>
  <si>
    <t>Piutang Pada Lembaga Kli...</t>
  </si>
  <si>
    <t>Piutang Nasabah</t>
  </si>
  <si>
    <t>Portofolio Efek</t>
  </si>
  <si>
    <t>Utang Pada Lembaga Kl...</t>
  </si>
  <si>
    <t>Utang Nasabah</t>
  </si>
  <si>
    <t>Pendapatan Komisi Kegiata...</t>
  </si>
  <si>
    <t>Penerimaan Dari Jasa Pena...</t>
  </si>
  <si>
    <t>Penerimaan Dari Jasa Peng...</t>
  </si>
  <si>
    <t>Penerimaan Dari Jasa Kons...</t>
  </si>
  <si>
    <t>Penerimaan Atas Piutang R...</t>
  </si>
  <si>
    <t>Pembayaran Kepada Perusah...</t>
  </si>
  <si>
    <t>Pemasok Dan Beban Operas...</t>
  </si>
  <si>
    <t>Penerimaan (Pembayaran) N...</t>
  </si>
  <si>
    <t>Uang Muka Pembelian Tangk...</t>
  </si>
  <si>
    <t>Pembayaran Deposit Lembag...</t>
  </si>
  <si>
    <t>Perolehan Investasi Saham...</t>
  </si>
  <si>
    <t>Pembayaran Atas Biaya Emi...</t>
  </si>
  <si>
    <t>Penerimaan Dari Kenaikan ...</t>
  </si>
  <si>
    <t>HDFA</t>
  </si>
  <si>
    <t>XIDX:HDFA</t>
  </si>
  <si>
    <t>Liabilitas Keuangan</t>
  </si>
  <si>
    <t>Total Utang Lain-Lain</t>
  </si>
  <si>
    <t>Total Pembiayaan Konsu...</t>
  </si>
  <si>
    <t>Pembiayaan Bersama With...</t>
  </si>
  <si>
    <t>Bunga Bank</t>
  </si>
  <si>
    <t>Pengeluaran Kas Untuk</t>
  </si>
  <si>
    <t>Pembayaran Kepada Penyal...</t>
  </si>
  <si>
    <t>Total Beban Bunga Dan ...</t>
  </si>
  <si>
    <t>Pembayaran Pembiayaan Be...</t>
  </si>
  <si>
    <t>Transaksi Bunga Pembiaya...</t>
  </si>
  <si>
    <t>Premi Asuransi</t>
  </si>
  <si>
    <t>Pajak Penghasilan Badan</t>
  </si>
  <si>
    <t>Beban Iklan Dan Promosi</t>
  </si>
  <si>
    <t>Penerimaan Pembiayaan Ber...</t>
  </si>
  <si>
    <t>Pencairan Kas Dan Setara ...</t>
  </si>
  <si>
    <t>Penerimaan Dana Ipo</t>
  </si>
  <si>
    <t>Penerimaan Utang Jual Dan...</t>
  </si>
  <si>
    <t>Penerimaan Pinjaman Pihak...</t>
  </si>
  <si>
    <t>Pembayaran Pembiayaan Ber...</t>
  </si>
  <si>
    <t>Pembayaran Uang Muka Huta...</t>
  </si>
  <si>
    <t>Biaya Emisi Dari Penawara...</t>
  </si>
  <si>
    <t>Dampak Perubahan Selisih Kurs M...</t>
  </si>
  <si>
    <t>28 Apr 16</t>
  </si>
  <si>
    <t>HERO</t>
  </si>
  <si>
    <t>XIDX:HERO</t>
  </si>
  <si>
    <t>Pembayaran Hasil Ketetapa...</t>
  </si>
  <si>
    <t>Hasil Dari Penjualan Segm...</t>
  </si>
  <si>
    <t>Pembayaran Pinjaman Dari ...</t>
  </si>
  <si>
    <t>HEXA</t>
  </si>
  <si>
    <t>XIDX:HEXA</t>
  </si>
  <si>
    <t>Gaji, Upah Dan Kesejahte...</t>
  </si>
  <si>
    <t>Perolehan Penghasilan Bun...</t>
  </si>
  <si>
    <t>Pembayaran Pajak Ppn</t>
  </si>
  <si>
    <t>Hasilpenjualan Aset Takbe...</t>
  </si>
  <si>
    <t>Penambahan Pembayaran Uan...</t>
  </si>
  <si>
    <t>Penurunan (Kenaikan) Pemb...</t>
  </si>
  <si>
    <t>Pembayaran Penyertaan Sah...</t>
  </si>
  <si>
    <t>Pencairan Pinjaman Bank</t>
  </si>
  <si>
    <t>Penerimaan Hutang Bank Ja...</t>
  </si>
  <si>
    <t>Pembayaran Biaya Bunga</t>
  </si>
  <si>
    <t>25 Sep 25</t>
  </si>
  <si>
    <t>HITS</t>
  </si>
  <si>
    <t>XIDX:HITS</t>
  </si>
  <si>
    <t>Utang Pembelian Kapal</t>
  </si>
  <si>
    <t>Uang Muka Pengedokan</t>
  </si>
  <si>
    <t>Uang Muka Pembelian Kapal</t>
  </si>
  <si>
    <t>Aktiva Tidak Lancar Lainn...</t>
  </si>
  <si>
    <t>Kenaikan Aktiva Lancar La...</t>
  </si>
  <si>
    <t>Penurunan Utang Lancar La...</t>
  </si>
  <si>
    <t>Kepentingan Non Pengendal...</t>
  </si>
  <si>
    <t>Penurunan Atas Provisi Hu...</t>
  </si>
  <si>
    <t>Kenaikan Yang Dibatasi Pe...</t>
  </si>
  <si>
    <t>Penurunan Dana Yang Dikua...</t>
  </si>
  <si>
    <t>Pengembalian Uang Muka Un...</t>
  </si>
  <si>
    <t>Penurunan Dana Pihak Keti...</t>
  </si>
  <si>
    <t>Beda Nilai Tukar</t>
  </si>
  <si>
    <t>Pelunasan Obligasi</t>
  </si>
  <si>
    <t>Pembayaran Hutang Investa...</t>
  </si>
  <si>
    <t>Penurunan Neto Akun Pihak...</t>
  </si>
  <si>
    <t>Penambahan Hutang Sewa Pe...</t>
  </si>
  <si>
    <t>Pembayaran Untuk Pinjaman...</t>
  </si>
  <si>
    <t>Saham Treasury</t>
  </si>
  <si>
    <t>Kas Dan Setara Kas Milik Entita...</t>
  </si>
  <si>
    <t>Entitas Anak Yang Dikonsolidasi</t>
  </si>
  <si>
    <t>Entitas Anak Yang Dilikuidasi</t>
  </si>
  <si>
    <t>15 Apr 19</t>
  </si>
  <si>
    <t>HMSP</t>
  </si>
  <si>
    <t>XIDX:HMSP</t>
  </si>
  <si>
    <t>Pembayaran Cukai</t>
  </si>
  <si>
    <t>Penerimaan Dari Klaim Pen...</t>
  </si>
  <si>
    <t>Beban Pembiayaan</t>
  </si>
  <si>
    <t>Penghasilan Keuangan / Bu...</t>
  </si>
  <si>
    <t>Penerimaan Dari Piutang D...</t>
  </si>
  <si>
    <t>Pemberian Piutang Lainnya...</t>
  </si>
  <si>
    <t>(Penambahan)/Penurunan As...</t>
  </si>
  <si>
    <t>Merek Dagang</t>
  </si>
  <si>
    <t>Penerimaan Penjualan Ase...</t>
  </si>
  <si>
    <t>Penyertaan Saham Pada En...</t>
  </si>
  <si>
    <t>Penerimaan Dari Pelepasa...</t>
  </si>
  <si>
    <t>Penerimaan Pinjaman Dari...</t>
  </si>
  <si>
    <t>Perolehan Aset Tetap.</t>
  </si>
  <si>
    <t>Pembayaran Uang Muka Unt...</t>
  </si>
  <si>
    <t>Total Perolehan Aset Te...</t>
  </si>
  <si>
    <t>Pembayaran Kembali Sewa P...</t>
  </si>
  <si>
    <t>Dividen Yang Dibayarkan K...</t>
  </si>
  <si>
    <t>Pembayaran Untuk Penyerta...</t>
  </si>
  <si>
    <t>29 May 26</t>
  </si>
  <si>
    <t>HOME</t>
  </si>
  <si>
    <t>XIDX:HOME</t>
  </si>
  <si>
    <t>Q3 2020</t>
  </si>
  <si>
    <t>Q2 2020</t>
  </si>
  <si>
    <t>Q1 2020</t>
  </si>
  <si>
    <t>Q4 2019</t>
  </si>
  <si>
    <t>Utang Dari Pihak Keti...</t>
  </si>
  <si>
    <t>Pembayaran Kas Untuk Gaji...</t>
  </si>
  <si>
    <t>Pembayaran Kas Ke Direksi...</t>
  </si>
  <si>
    <t>Pembayaran Bunga Dan Admi...</t>
  </si>
  <si>
    <t>Pembayaran Utang Pendanaa...</t>
  </si>
  <si>
    <t>Cadangan Nilai Wajar</t>
  </si>
  <si>
    <t>Pembayaran Kewajiban Pasc...</t>
  </si>
  <si>
    <t>Penambahan Utang Lain-Lai...</t>
  </si>
  <si>
    <t>Deposit Pelanggan</t>
  </si>
  <si>
    <t>Penerimaan(Pengeluaran) L...</t>
  </si>
  <si>
    <t>HOTL</t>
  </si>
  <si>
    <t>XIDX:HOTL</t>
  </si>
  <si>
    <t>Q2 2024</t>
  </si>
  <si>
    <t>Q1 2024</t>
  </si>
  <si>
    <t>Q4 2023</t>
  </si>
  <si>
    <t>Utang Surat Prome...</t>
  </si>
  <si>
    <t>Pembayaran Kembali Untuk:</t>
  </si>
  <si>
    <t>Pembayaran Beban Bunga D...</t>
  </si>
  <si>
    <t>Penerimaan Dari Operasi L...</t>
  </si>
  <si>
    <t>Pembayaran Untuk Beban Ke...</t>
  </si>
  <si>
    <t>Kenaikan Dana Dalam Pemba...</t>
  </si>
  <si>
    <t>Penurunan Utang Pihak Ber...</t>
  </si>
  <si>
    <t>Peningkatan Modal Ditempa...</t>
  </si>
  <si>
    <t>Peneriman Dari Setoran Mo...</t>
  </si>
  <si>
    <t>Penerimaan (Pembyaran) U...</t>
  </si>
  <si>
    <t>Pemberian Surat Utang Kep...</t>
  </si>
  <si>
    <t>Pelunasan Utang Pembiayaa...</t>
  </si>
  <si>
    <t>Penerimaan Dari Eksekusi ...</t>
  </si>
  <si>
    <t>Dana Dalam Pembatasan</t>
  </si>
  <si>
    <t>Penurunan Kas Sehubungan Dengan...</t>
  </si>
  <si>
    <t>HRUM</t>
  </si>
  <si>
    <t>XIDX:HRUM</t>
  </si>
  <si>
    <t>Piutang Pihak Berelas...</t>
  </si>
  <si>
    <t>Pembayaran Royalti Ke Pem...</t>
  </si>
  <si>
    <t>Pembelian Aset Keuangan L...</t>
  </si>
  <si>
    <t>Pembayaran Biaya Docking</t>
  </si>
  <si>
    <t>Penempatan Dana Untuk Jam...</t>
  </si>
  <si>
    <t>Penerimaan Liabilitas Kon...</t>
  </si>
  <si>
    <t>Penempatan Investasi Keua...</t>
  </si>
  <si>
    <t>Pembayaran Biaya Labuh</t>
  </si>
  <si>
    <t>Perolehan Investasi Keuan...</t>
  </si>
  <si>
    <t>Pembayaran Tagihan Pajak ...</t>
  </si>
  <si>
    <t>Penambahan Kas Dan Setara...</t>
  </si>
  <si>
    <t>Penerimaan Pembayaran Piu...</t>
  </si>
  <si>
    <t>Penerimaan Hasil Investas...</t>
  </si>
  <si>
    <t>Piutang Dan Utang Pihak B...</t>
  </si>
  <si>
    <t>Pembayaran Uang Muka Jang...</t>
  </si>
  <si>
    <t>Pembayaran Dana Untuk Jam...</t>
  </si>
  <si>
    <t>Uang Muka Setoran Modal P...</t>
  </si>
  <si>
    <t>Setoran Modal Kepada Enti...</t>
  </si>
  <si>
    <t>Piutang Dan Utang Kepada ...</t>
  </si>
  <si>
    <t>Pelunasan Piutang Lainlai...</t>
  </si>
  <si>
    <t>Pembayaran Piutang Kepada...</t>
  </si>
  <si>
    <t>Pembayaran Arrangement Fe...</t>
  </si>
  <si>
    <t>Pembayaran Dividen:</t>
  </si>
  <si>
    <t>Perusahaan</t>
  </si>
  <si>
    <t>Entitas Anak Kepada Kepe...</t>
  </si>
  <si>
    <t>Pembayaran Utang Bank - J...</t>
  </si>
  <si>
    <t>Penjualan Saham Treasury</t>
  </si>
  <si>
    <t>Perolehan Saham Treasury</t>
  </si>
  <si>
    <t>Penerimaan Pembayaran Uta...</t>
  </si>
  <si>
    <t>Pembayaran Dividen Interi...</t>
  </si>
  <si>
    <t>Penambahan Utang Bank - J...</t>
  </si>
  <si>
    <t>Utang Kepada Kepentingan ...</t>
  </si>
  <si>
    <t>14 Dec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</si>
</sst>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89">
  <a r="1">
    <v t="i">0</v>
  </a>
  <a r="1">
    <v>550</v>
  </a>
  <a r="1">
    <v>285</v>
  </a>
  <a r="1">
    <v>770</v>
  </a>
  <a r="1">
    <v>486</v>
  </a>
  <a r="1">
    <v>396</v>
  </a>
  <a r="1">
    <v>600</v>
  </a>
  <a r="1">
    <v>735</v>
  </a>
  <a r="1">
    <v>725</v>
  </a>
  <a r="1">
    <v>400</v>
  </a>
  <a r="1">
    <v>750</v>
  </a>
  <a r="1">
    <v>384</v>
  </a>
  <a r="1">
    <v>-99999901</v>
  </a>
  <a r="1">
    <v>730</v>
  </a>
  <a r="1">
    <v>700</v>
  </a>
  <a r="1">
    <v>366</v>
  </a>
  <a r="1">
    <v>376</v>
  </a>
  <a r="1">
    <v>629.70230000000004</v>
  </a>
  <a r="1">
    <v>656</v>
  </a>
  <a r="1">
    <v>129</v>
  </a>
  <a r="1">
    <v>230</v>
  </a>
  <a r="1">
    <v>1476.8018</v>
  </a>
  <a r="1">
    <v>560</v>
  </a>
  <a r="1">
    <v>89</v>
  </a>
  <a r="1">
    <v>102</v>
  </a>
  <a r="1">
    <v>1600</v>
  </a>
  <a r="1">
    <v>992</v>
  </a>
  <a r="1">
    <v>800</v>
  </a>
  <a r="1">
    <v>50</v>
  </a>
  <a r="1">
    <v>294</v>
  </a>
  <a r="1">
    <v>1424</v>
  </a>
  <a r="1">
    <v>1630</v>
  </a>
  <a r="1">
    <v>220</v>
  </a>
  <a r="1">
    <v>590</v>
  </a>
  <a r="1">
    <v>120</v>
  </a>
  <a r="1">
    <v>440</v>
  </a>
  <a r="1">
    <v>404</v>
  </a>
  <a r="1">
    <v>200</v>
  </a>
  <a r="1">
    <v>147</v>
  </a>
  <a r="1">
    <v>408</v>
  </a>
  <a r="1">
    <v>218</v>
  </a>
  <a r="1">
    <v>392</v>
  </a>
  <a r="1">
    <v>359</v>
  </a>
  <a r="1">
    <v>426</v>
  </a>
  <a r="1">
    <v>382</v>
  </a>
  <a r="1">
    <v>109</v>
  </a>
  <a r="1">
    <v>78.75</v>
  </a>
  <a r="1">
    <v>124</v>
  </a>
  <a r="1">
    <v>470</v>
  </a>
  <a r="1">
    <v>112.5</v>
  </a>
  <a r="1">
    <v>140</v>
  </a>
  <a r="1">
    <v>236</v>
  </a>
  <a r="1">
    <v>210</v>
  </a>
  <a r="1">
    <v>101</v>
  </a>
  <a r="1">
    <v>118</v>
  </a>
  <a r="1">
    <v>214</v>
  </a>
  <a r="1">
    <v>1200</v>
  </a>
  <a r="1">
    <v>428</v>
  </a>
  <a r="1">
    <v>596</v>
  </a>
  <a r="1">
    <v>1035</v>
  </a>
  <a r="1">
    <v>1370</v>
  </a>
  <a r="1">
    <v>135</v>
  </a>
  <a r="1">
    <v>264</v>
  </a>
  <a r="1">
    <v>1335</v>
  </a>
  <a r="1">
    <v>1075</v>
  </a>
  <a r="1">
    <v>410</v>
  </a>
  <a r="1">
    <v>1800</v>
  </a>
  <a r="1">
    <v>280</v>
  </a>
  <a r="1">
    <v>1620</v>
  </a>
  <a r="1">
    <v>2065</v>
  </a>
  <a r="1">
    <v>332</v>
  </a>
  <a r="1">
    <v>5200</v>
  </a>
  <a r="1">
    <v>6800</v>
  </a>
  <a r="1">
    <v>3530</v>
  </a>
  <a r="1">
    <v>1925</v>
  </a>
  <a r="1">
    <v>5000</v>
  </a>
  <a r="1">
    <v>4400</v>
  </a>
  <a r="1">
    <v>2150</v>
  </a>
  <a r="1">
    <v>7600</v>
  </a>
  <a r="1">
    <v>3740</v>
  </a>
  <a r="1">
    <v>7800</v>
  </a>
  <a r="1">
    <v>3830</v>
  </a>
  <a r="1">
    <v>4590</v>
  </a>
  <a r="1">
    <v>2020</v>
  </a>
  <a r="1">
    <v>2400</v>
  </a>
  <a r="1">
    <v>5500</v>
  </a>
  <a r="1">
    <v>3000</v>
  </a>
  <a r="1">
    <v>3225</v>
  </a>
  <a r="1">
    <v>2990</v>
  </a>
  <a r="1">
    <v>4600</v>
  </a>
  <a r="1">
    <v>7150</v>
  </a>
  <a r="1">
    <v>3505</v>
  </a>
  <a r="1">
    <v>2850</v>
  </a>
  <a r="1">
    <v>5275</v>
  </a>
  <a r="1">
    <v>4410</v>
  </a>
  <a r="1">
    <v>690</v>
  </a>
  <a r="1">
    <v>3050</v>
  </a>
  <a r="1">
    <v>4810</v>
  </a>
  <a r="1">
    <v>8950</v>
  </a>
  <a r="1">
    <v>3470</v>
  </a>
  <a r="1">
    <v>8150</v>
  </a>
  <a r="1">
    <v>3290</v>
  </a>
  <a r="1">
    <v>1235</v>
  </a>
  <a r="1">
    <v>5375</v>
  </a>
  <a r="1">
    <v>122.1429</v>
  </a>
  <a r="1">
    <v>670</v>
  </a>
  <a r="1">
    <v>71</v>
  </a>
  <a r="1">
    <v>53</v>
  </a>
  <a r="1">
    <v>78</v>
  </a>
  <a r="1">
    <v>60</v>
  </a>
  <a r="1">
    <v>456</v>
  </a>
  <a r="1">
    <v>45.238100000000003</v>
  </a>
  <a r="1">
    <v>111</v>
  </a>
  <a r="1">
    <v>45.8</v>
  </a>
  <a r="1">
    <v>55.5</v>
  </a>
  <a r="1">
    <v>2675</v>
  </a>
  <a r="1">
    <v>22.2</v>
  </a>
  <a r="1">
    <v>64</v>
  </a>
  <a r="1">
    <v>1480</v>
  </a>
  <a r="1">
    <v>4040</v>
  </a>
  <a r="1">
    <v>54</v>
  </a>
  <a r="1">
    <v>55</v>
  </a>
  <a r="1">
    <v>350</v>
  </a>
  <a r="1">
    <v>88</v>
  </a>
  <a r="1">
    <v>69</v>
  </a>
  <a r="1">
    <v>51</v>
  </a>
  <a r="1">
    <v>58</v>
  </a>
  <a r="1">
    <v>127</v>
  </a>
  <a r="1">
    <v>171</v>
  </a>
  <a r="1">
    <v>95</v>
  </a>
  <a r="1">
    <v>156</v>
  </a>
  <a r="1">
    <v>150</v>
  </a>
  <a r="1">
    <v>133</v>
  </a>
  <a r="1">
    <v>240</v>
  </a>
  <a r="1">
    <v>116</v>
  </a>
  <a r="1">
    <v>101.7655</v>
  </a>
  <a r="1">
    <v>92</v>
  </a>
  <a r="1">
    <v>97</v>
  </a>
  <a r="1">
    <v>1674.2416000000001</v>
  </a>
  <a r="1">
    <v>715</v>
  </a>
  <a r="1">
    <v>316</v>
  </a>
  <a r="1">
    <v>1585.6052999999999</v>
  </a>
  <a r="1">
    <v>193</v>
  </a>
  <a r="1">
    <v>525</v>
  </a>
  <a r="1">
    <v>304</v>
  </a>
  <a r="1">
    <v>352</v>
  </a>
  <a r="1">
    <v>510</v>
  </a>
  <a r="1">
    <v>555</v>
  </a>
  <a r="1">
    <v>153</v>
  </a>
  <a r="1">
    <v>1150</v>
  </a>
  <a r="1">
    <v>890</v>
  </a>
  <a r="1">
    <v>885</v>
  </a>
  <a r="1">
    <v>398</v>
  </a>
  <a r="1">
    <v>4162.8125</v>
  </a>
  <a r="1">
    <v>1260</v>
  </a>
  <a r="1">
    <v>830</v>
  </a>
  <a r="1">
    <v>565</v>
  </a>
  <a r="1">
    <v>2425</v>
  </a>
  <a r="1">
    <v>925</v>
  </a>
  <a r="1">
    <v>1840</v>
  </a>
  <a r="1">
    <v>430</v>
  </a>
  <a r="1">
    <v>2380</v>
  </a>
  <a r="1">
    <v>1500</v>
  </a>
  <a r="1">
    <v>1145</v>
  </a>
  <a r="1">
    <v>3070</v>
  </a>
  <a r="1">
    <v>4700</v>
  </a>
  <a r="1">
    <v>9075</v>
  </a>
  <a r="1">
    <v>1100</v>
  </a>
  <a r="1">
    <v>3500</v>
  </a>
  <a r="1">
    <v>9000</v>
  </a>
  <a r="1">
    <v>2250</v>
  </a>
  <a r="1">
    <v>4140</v>
  </a>
  <a r="1">
    <v>915</v>
  </a>
  <a r="1">
    <v>321.65230000000003</v>
  </a>
  <a r="1">
    <v>2378.6386000000002</v>
  </a>
  <a r="1">
    <v>1505</v>
  </a>
  <a r="1">
    <v>635</v>
  </a>
  <a r="1">
    <v>407.02910000000003</v>
  </a>
  <a r="1">
    <v>2477.9140000000002</v>
  </a>
  <a r="1">
    <v>4730</v>
  </a>
  <a r="1">
    <v>965</v>
  </a>
  <a r="1">
    <v>3760</v>
  </a>
  <a r="1">
    <v>895</v>
  </a>
  <a r="1">
    <v>1117.8409999999999</v>
  </a>
  <a r="1">
    <v>3710</v>
  </a>
  <a r="1">
    <v>1548.6962000000001</v>
  </a>
  <a r="1">
    <v>2100</v>
  </a>
  <a r="1">
    <v>720</v>
  </a>
  <a r="1">
    <v>840</v>
  </a>
  <a r="1">
    <v>2726.1025</v>
  </a>
  <a r="1">
    <v>206</v>
  </a>
  <a r="1">
    <v>126</v>
  </a>
  <a r="1">
    <v>284</v>
  </a>
  <a r="1">
    <v>157</v>
  </a>
  <a r="1">
    <v>245.18219999999999</v>
  </a>
  <a r="1">
    <v>130</v>
  </a>
  <a r="1">
    <v>96</v>
  </a>
  <a r="1">
    <v>249.8083</v>
  </a>
  <a r="1">
    <v>100</v>
  </a>
  <a r="1">
    <v>252</v>
  </a>
  <a r="1">
    <v>119</v>
  </a>
  <a r="1">
    <v>26</v>
  </a>
  <a r="1">
    <v>7</v>
  </a>
  <a r="1">
    <v>22</v>
  </a>
  <a r="1">
    <v>4</v>
  </a>
  <a r="1">
    <v>4620</v>
  </a>
  <a r="1">
    <v>4350</v>
  </a>
  <a r="1">
    <v>3800</v>
  </a>
  <a r="1">
    <v>3620</v>
  </a>
  <a r="1">
    <v>4475</v>
  </a>
  <a r="1">
    <v>4880</v>
  </a>
  <a r="1">
    <v>4180</v>
  </a>
  <a r="1">
    <v>116.32340000000001</v>
  </a>
  <a r="1">
    <v>30.1248</v>
  </a>
  <a r="1">
    <v>475.23559999999998</v>
  </a>
  <a r="1">
    <v>753.79200000000003</v>
  </a>
  <a r="1">
    <v>76.554699999999997</v>
  </a>
  <a r="1">
    <v>12.924799999999999</v>
  </a>
  <a r="1">
    <v>1501.2672</v>
  </a>
  <a r="1">
    <v>1327.8720000000001</v>
  </a>
  <a r="1">
    <v>1330</v>
  </a>
  <a r="1">
    <v>40.762900000000002</v>
  </a>
  <a r="1">
    <v>850.05529999999999</v>
  </a>
  <a r="1">
    <v>59.652999999999999</v>
  </a>
  <a r="1">
    <v>132.23079999999999</v>
  </a>
  <a r="1">
    <v>449.38600000000002</v>
  </a>
  <a r="1">
    <v>3270</v>
  </a>
  <a r="1">
    <v>145.65270000000001</v>
  </a>
  <a r="1">
    <v>41.757100000000001</v>
  </a>
  <a r="1">
    <v>1093.6384</v>
  </a>
  <a r="1">
    <v>920</v>
  </a>
  <a r="1">
    <v>835</v>
  </a>
  <a r="1">
    <v>820</v>
  </a>
  <a r="1">
    <v>1145.1903</v>
  </a>
  <a r="1">
    <v>575</v>
  </a>
  <a r="1">
    <v>1275</v>
  </a>
  <a r="1">
    <v>740</v>
  </a>
  <a r="1">
    <v>286</v>
  </a>
  <a r="1">
    <v>1381.134</v>
  </a>
  <a r="1">
    <v>1090</v>
  </a>
  <a r="1">
    <v>292</v>
  </a>
  <a r="1">
    <v>950</v>
  </a>
  <a r="1">
    <v>975</v>
  </a>
  <a r="1">
    <v>585</v>
  </a>
  <a r="1">
    <v>262.37619999999998</v>
  </a>
  <a r="1">
    <v>185</v>
  </a>
  <a r="1">
    <v>84.1584</v>
  </a>
  <a r="1">
    <v>75</v>
  </a>
  <a r="1">
    <v>113</v>
  </a>
  <a r="1">
    <v>227.72280000000001</v>
  </a>
  <a r="1">
    <v>62</v>
  </a>
  <a r="1">
    <v>260</v>
  </a>
  <a r="1">
    <v>425.74259999999998</v>
  </a>
  <a r="1">
    <v>110</v>
  </a>
  <a r="1">
    <v>81</v>
  </a>
  <a r="1">
    <v>5622.4287000000004</v>
  </a>
  <a r="1">
    <v>2310</v>
  </a>
  <a r="1">
    <v>2730</v>
  </a>
  <a r="1">
    <v>1884.0068000000001</v>
  </a>
  <a r="1">
    <v>5129.2331999999997</v>
  </a>
  <a r="1">
    <v>2960</v>
  </a>
  <a r="1">
    <v>3170</v>
  </a>
  <a r="1">
    <v>3750</v>
  </a>
  <a r="1">
    <v>5227.8723</v>
  </a>
  <a r="1">
    <v>4798.7921999999999</v>
  </a>
  <a r="1">
    <v>1980</v>
  </a>
  <a r="1">
    <v>2140</v>
  </a>
  <a r="1">
    <v>3600.3272000000002</v>
  </a>
  <a r="1">
    <v>3150</v>
  </a>
  <a r="1">
    <v>2000</v>
  </a>
  <a r="1">
    <v>4463.4192999999996</v>
  </a>
  <a r="1">
    <v>340.12920000000003</v>
  </a>
  <a r="1">
    <v>320</v>
  </a>
  <a r="1">
    <v>212.58070000000001</v>
  </a>
  <a r="1">
    <v>284.85820000000001</v>
  </a>
  <a r="1">
    <v>163.68719999999999</v>
  </a>
  <a r="1">
    <v>218.95820000000001</v>
  </a>
  <a r="1">
    <v>161.56139999999999</v>
  </a>
  <a r="1">
    <v>296</v>
  </a>
  <a r="1">
    <v>108.8413</v>
  </a>
  <a r="1">
    <v>297.613</v>
  </a>
  <a r="1">
    <v>159</v>
  </a>
  <a r="1">
    <v>183</v>
  </a>
  <a r="1">
    <v>158</v>
  </a>
  <a r="1">
    <v>174</v>
  </a>
  <a r="1">
    <v>142</v>
  </a>
  <a r="1">
    <v>151</v>
  </a>
  <a r="1">
    <v>154</v>
  </a>
  <a r="1">
    <v>199</v>
  </a>
  <a r="1">
    <v>169</v>
  </a>
  <a r="1">
    <v>363</v>
  </a>
  <a r="1">
    <v>187</v>
  </a>
  <a r="1">
    <v>418</v>
  </a>
  <a r="1">
    <v>580</v>
  </a>
  <a r="1">
    <v>238</v>
  </a>
  <a r="1">
    <v>155</v>
  </a>
  <a r="1">
    <v>106</v>
  </a>
  <a r="1">
    <v>99</v>
  </a>
  <a r="1">
    <v>91</v>
  </a>
  <a r="1">
    <v>68</v>
  </a>
  <a r="1">
    <v>87</v>
  </a>
  <a r="1">
    <v>82</v>
  </a>
  <a r="1">
    <v>57</v>
  </a>
  <a r="1">
    <v>14.7</v>
  </a>
  <a r="1">
    <v>4680</v>
  </a>
  <a r="1">
    <v>1017.5</v>
  </a>
  <a r="1">
    <v>3340</v>
  </a>
  <a r="1">
    <v>2387.5</v>
  </a>
  <a r="1">
    <v>1535</v>
  </a>
  <a r="1">
    <v>610</v>
  </a>
  <a r="1">
    <v>910</v>
  </a>
  <a r="1">
    <v>278</v>
  </a>
  <a r="1">
    <v>72</v>
  </a>
  <a r="1">
    <v>2500</v>
  </a>
  <a r="1">
    <v>300</v>
  </a>
  <a r="1">
    <v>270</v>
  </a>
  <a r="1">
    <v>67</v>
  </a>
  <a r="1">
    <v>3025</v>
  </a>
  <a r="1">
    <v>80</v>
  </a>
  <a r="1">
    <v>103</v>
  </a>
  <a r="1">
    <v>161</v>
  </a>
  <a r="1">
    <v>85</v>
  </a>
  <a r="1">
    <v>2175</v>
  </a>
  <a r="1">
    <v>226</v>
  </a>
  <a r="1">
    <v>66</v>
  </a>
  <a r="1">
    <v>94</v>
  </a>
  <a r="1">
    <v>61</v>
  </a>
  <a r="1">
    <v>121</v>
  </a>
  <a r="1">
    <v>1147.2284999999999</v>
  </a>
  <a r="1">
    <v>274</v>
  </a>
  <a r="1">
    <v>144</v>
  </a>
  <a r="1">
    <v>59</v>
  </a>
  <a r="1">
    <v>432.28899999999999</v>
  </a>
  <a r="1">
    <v>1105.6623</v>
  </a>
  <a r="1">
    <v>74</v>
  </a>
  <a r="1">
    <v>143</v>
  </a>
  <a r="1">
    <v>1072.4093</v>
  </a>
  <a r="1">
    <v>164</v>
  </a>
  <a r="1">
    <v>65</v>
  </a>
  <a r="1">
    <v>931.08399999999995</v>
  </a>
  <a r="1">
    <v>123</v>
  </a>
  <a r="1">
    <v>138</v>
  </a>
  <a r="1">
    <v>3780</v>
  </a>
  <a r="1">
    <v>7225</v>
  </a>
  <a r="1">
    <v>5650</v>
  </a>
  <a r="1">
    <v>2600</v>
  </a>
  <a r="1">
    <v>6500</v>
  </a>
  <a r="1">
    <v>5025</v>
  </a>
  <a r="1">
    <v>4010</v>
  </a>
  <a r="1">
    <v>3650</v>
  </a>
  <a r="1">
    <v>3090</v>
  </a>
  <a r="1">
    <v>6525</v>
  </a>
  <a r="1">
    <v>4760</v>
  </a>
  <a r="1">
    <v>5950</v>
  </a>
  <a r="1">
    <v>455</v>
  </a>
  <a r="1">
    <v>4510</v>
  </a>
  <a r="1">
    <v>3375</v>
  </a>
  <a r="1">
    <v>255</v>
  </a>
  <a r="1">
    <v>145</v>
  </a>
  <a r="1">
    <v>100.5</v>
  </a>
  <a r="1">
    <v>117</v>
  </a>
  <a r="1">
    <v>76</v>
  </a>
  <a r="1">
    <v>104</v>
  </a>
  <a r="1">
    <v>299</v>
  </a>
  <a r="1">
    <v>258.94740000000002</v>
  </a>
  <a r="1">
    <v>315</v>
  </a>
  <a r="1">
    <v>137</v>
  </a>
  <a r="1">
    <v>425</v>
  </a>
  <a r="1">
    <v>650</v>
  </a>
  <a r="1">
    <v>308</v>
  </a>
  <a r="1">
    <v>500</v>
  </a>
  <a r="1">
    <v>162</v>
  </a>
  <a r="1">
    <v>335</v>
  </a>
  <a r="1">
    <v>489</v>
  </a>
  <a r="1">
    <v>198</v>
  </a>
  <a r="1">
    <v>251</v>
  </a>
  <a r="1">
    <v>2783.69</v>
  </a>
  <a r="1">
    <v>1597.596</v>
  </a>
  <a r="1">
    <v>7528.0659999999998</v>
  </a>
  <a r="1">
    <v>4236.05</v>
  </a>
  <a r="1">
    <v>7455.4480000000003</v>
  </a>
  <a r="1">
    <v>3969.7840000000001</v>
  </a>
  <a r="1">
    <v>5228.4960000000001</v>
  </a>
  <a r="1">
    <v>2469.0120000000002</v>
  </a>
  <a r="1">
    <v>1960.6859999999999</v>
  </a>
  <a r="1">
    <v>420</v>
  </a>
  <a r="1">
    <v>540</v>
  </a>
  <a r="1">
    <v>385</v>
  </a>
  <a r="1">
    <v>222</v>
  </a>
  <a r="1">
    <v>330</v>
  </a>
  <a r="1">
    <v>1170</v>
  </a>
  <a r="1">
    <v>1250</v>
  </a>
  <a r="1">
    <v>1000</v>
  </a>
  <a r="1">
    <v>112</v>
  </a>
  <a r="1">
    <v>324</v>
  </a>
  <a r="1">
    <v>488</v>
  </a>
  <a r="1">
    <v>191</v>
  </a>
  <a r="1">
    <v>215</v>
  </a>
  <a r="1">
    <v>163</v>
  </a>
  <a r="1">
    <v>132</v>
  </a>
  <a r="1">
    <v>246</v>
  </a>
  <a r="1">
    <v>149</v>
  </a>
  <a r="1">
    <v>2225</v>
  </a>
  <a r="1">
    <v>1070</v>
  </a>
  <a r="1">
    <v>655</v>
  </a>
  <a r="1">
    <v>1120</v>
  </a>
  <a r="1">
    <v>1680</v>
  </a>
  <a r="1">
    <v>680</v>
  </a>
  <a r="1">
    <v>665</v>
  </a>
  <a r="1">
    <v>1045</v>
  </a>
  <a r="1">
    <v>2300</v>
  </a>
  <a r="1">
    <v>1425</v>
  </a>
  <a r="1">
    <v>1040</v>
  </a>
  <a r="1">
    <v>530</v>
  </a>
  <a r="1">
    <v>850</v>
  </a>
  <a r="1">
    <v>1010</v>
  </a>
  <a r="1">
    <v>288</v>
  </a>
  <a r="1">
    <v>256</v>
  </a>
  <a r="1">
    <v>2775</v>
  </a>
  <a r="1">
    <v>970</v>
  </a>
  <a r="1">
    <v>605</v>
  </a>
  <a r="1">
    <v>177</v>
  </a>
  <a r="1">
    <v>654.64340000000004</v>
  </a>
  <a r="1">
    <v>338</v>
  </a>
  <a r="1">
    <v>402</v>
  </a>
  <a r="1">
    <v>495.94200000000001</v>
  </a>
  <a r="1">
    <v>98</v>
  </a>
  <a r="1">
    <v>298</v>
  </a>
  <a r="1">
    <v>498</v>
  </a>
  <a r="1">
    <v>471.14490000000001</v>
  </a>
  <a r="1">
    <v>309</v>
  </a>
  <a r="1">
    <v>90</v>
  </a>
  <a r="1">
    <v>77</v>
  </a>
  <a r="1">
    <v>235</v>
  </a>
  <a r="1">
    <v>56</v>
  </a>
  <a r="1">
    <v>322</v>
  </a>
  <a r="1">
    <v>394</v>
  </a>
  <a r="1">
    <v>353</v>
  </a>
  <a r="1">
    <v>40000</v>
  </a>
  <a r="1">
    <v>60700</v>
  </a>
  <a r="1">
    <v>83625</v>
  </a>
  <a r="1">
    <v>18000</v>
  </a>
  <a r="1">
    <v>62050</v>
  </a>
  <a r="1">
    <v>55000</v>
  </a>
  <a r="1">
    <v>53000</v>
  </a>
  <a r="1">
    <v>20325</v>
  </a>
  <a r="1">
    <v>13675</v>
  </a>
  <a r="1">
    <v>4250</v>
  </a>
  <a r="1">
    <v>56300</v>
  </a>
  <a r="1">
    <v>63900</v>
  </a>
  <a r="1">
    <v>41000</v>
  </a>
  <a r="1">
    <v>13275</v>
  </a>
  <a r="1">
    <v>20700</v>
  </a>
  <a r="1">
    <v>14000</v>
  </a>
  <a r="1">
    <v>42000</v>
  </a>
  <a r="1">
    <v>83800</v>
  </a>
  <a r="1">
    <v>30600</v>
  </a>
  <a r="1">
    <v>10625</v>
  </a>
  <a r="1">
    <v>7950</v>
  </a>
  <a r="1">
    <v>8125</v>
  </a>
  <a r="1">
    <v>7050</v>
  </a>
  <a r="1">
    <v>2725</v>
  </a>
  <a r="1">
    <v>8700</v>
  </a>
  <a r="1">
    <v>5800</v>
  </a>
  <a r="1">
    <v>79</v>
  </a>
  <a r="1">
    <v>65.599999999999994</v>
  </a>
  <a r="1">
    <v>83.6</v>
  </a>
  <a r="1">
    <v>194</v>
  </a>
  <a r="1">
    <v>354</v>
  </a>
  <a r="1">
    <v>1920</v>
  </a>
  <a r="1">
    <v>1420</v>
  </a>
  <a r="1">
    <v>960</v>
  </a>
  <a r="1">
    <v>1340</v>
  </a>
  <a r="1">
    <v>1940</v>
  </a>
  <a r="1">
    <v>1395</v>
  </a>
  <a r="1">
    <v>1460</v>
  </a>
  <a r="1">
    <v>955</v>
  </a>
  <a r="1">
    <v>1105</v>
  </a>
  <a r="1">
    <v>45</v>
  </a>
  <a r="1">
    <v>12</v>
  </a>
  <a r="1">
    <v>42</v>
  </a>
  <a r="1">
    <v>160</v>
  </a>
  <a r="1">
    <v>108</v>
  </a>
  <a r="1">
    <v>86</v>
  </a>
  <a r="1">
    <v>188</v>
  </a>
  <a r="1">
    <v>464</v>
  </a>
  <a r="1">
    <v>905</v>
  </a>
  <a r="1">
    <v>197</v>
  </a>
  <a r="1">
    <v>115</v>
  </a>
  <a r="1">
    <v>362</v>
  </a>
  <a r="1">
    <v>52</v>
  </a>
  <a r="1">
    <v>41</v>
  </a>
  <a r="1">
    <v>105</v>
  </a>
  <a r="1">
    <v>1190</v>
  </a>
  <a r="1">
    <v>167</v>
  </a>
  <a r="1">
    <v>125</v>
  </a>
  <a r="1">
    <v>552.5</v>
  </a>
  <a r="1">
    <v>262</v>
  </a>
  <a r="1">
    <v>765</v>
  </a>
  <a r="1">
    <v>1005</v>
  </a>
  <a r="1">
    <v>675</v>
  </a>
  <a r="1">
    <v>182</v>
  </a>
  <a r="1">
    <v>63</v>
  </a>
  <a r="1">
    <v>205</v>
  </a>
  <a r="1">
    <v>365</v>
  </a>
  <a r="1">
    <v>179</v>
  </a>
  <a r="1">
    <v>310</v>
  </a>
  <a r="1">
    <v>262.9862</v>
  </a>
  <a r="1">
    <v>144.88390000000001</v>
  </a>
  <a r="1">
    <v>268</v>
  </a>
  <a r="1">
    <v>760</v>
  </a>
  <a r="1">
    <v>272.20600000000002</v>
  </a>
  <a r="1">
    <v>142.24959999999999</v>
  </a>
  <a r="1">
    <v>810</v>
  </a>
  <a r="1">
    <v>208.54499999999999</v>
  </a>
  <a r="1">
    <v>193.17850000000001</v>
  </a>
  <a r="1">
    <v>2800</v>
  </a>
  <a r="1">
    <v>2750</v>
  </a>
  <a r="1">
    <v>2590</v>
  </a>
  <a r="1">
    <v>2320</v>
  </a>
  <a r="1">
    <v>320.93979999999999</v>
  </a>
  <a r="1">
    <v>1750</v>
  </a>
  <a r="1">
    <v>2110</v>
  </a>
  <a r="1">
    <v>2430</v>
  </a>
  <a r="1">
    <v>799.88070000000005</v>
  </a>
  <a r="1">
    <v>2700</v>
  </a>
  <a r="1">
    <v>122</v>
  </a>
  <a r="1">
    <v>780</v>
  </a>
  <a r="1">
    <v>1030</v>
  </a>
  <a r="1">
    <v>557.5</v>
  </a>
  <a r="1">
    <v>390</v>
  </a>
  <a r="1">
    <v>997.5</v>
  </a>
  <a r="1">
    <v>1400</v>
  </a>
  <a r="1">
    <v>492</v>
  </a>
  <a r="1">
    <v>1085</v>
  </a>
  <a r="1">
    <v>2280</v>
  </a>
  <a r="1">
    <v>3870</v>
  </a>
  <a r="1">
    <v>4230</v>
  </a>
  <a r="1">
    <v>3220</v>
  </a>
  <a r="1">
    <v>3660</v>
  </a>
  <a r="1">
    <v>710</v>
  </a>
  <a r="1">
    <v>4470</v>
  </a>
  <a r="1">
    <v>2980</v>
  </a>
  <a r="1">
    <v>254</v>
  </a>
  <a r="1">
    <v>224</v>
  </a>
  <a r="1">
    <v>192</v>
  </a>
  <a r="1">
    <v>166</v>
  </a>
  <a r="1">
    <v>128</v>
  </a>
  <a r="1">
    <v>173</v>
  </a>
  <a r="1">
    <v>186</v>
  </a>
  <a r="1">
    <v>276</v>
  </a>
  <a r="1">
    <v>170</v>
  </a>
  <a r="1">
    <v>247</v>
  </a>
  <a r="1">
    <v>306</v>
  </a>
  <a r="1">
    <v>388</v>
  </a>
  <a r="1">
    <v>432</v>
  </a>
  <a r="1">
    <v>685</v>
  </a>
  <a r="1">
    <v>312</v>
  </a>
  <a r="1">
    <v>372</v>
  </a>
  <a r="1">
    <v>325</v>
  </a>
  <a r="1">
    <v>344</v>
  </a>
  <a r="1">
    <v>380</v>
  </a>
  <a r="1">
    <v>415</v>
  </a>
  <a r="1">
    <v>178</v>
  </a>
  <a r="1">
    <v>334</v>
  </a>
  <a r="1">
    <v>20</v>
  </a>
  <a r="1">
    <v>139</v>
  </a>
  <a r="1">
    <v>291</v>
  </a>
  <a r="1">
    <v>184</v>
  </a>
  <a r="1">
    <v>40.799999999999997</v>
  </a>
  <a r="1">
    <v>70</v>
  </a>
  <a r="1">
    <v>248</v>
  </a>
  <a r="1">
    <v>212</v>
  </a>
  <a r="1">
    <v>2200</v>
  </a>
  <a r="1">
    <v>1960</v>
  </a>
  <a r="1">
    <v>1650</v>
  </a>
  <a r="1">
    <v>2370</v>
  </a>
  <a r="1">
    <v>2420</v>
  </a>
  <a r="1">
    <v>1300</v>
  </a>
  <a r="1">
    <v>1665</v>
  </a>
  <a r="1">
    <v>1755</v>
  </a>
  <a r="1">
    <v>146</v>
  </a>
  <a r="1">
    <v>436</v>
  </a>
  <a r="1">
    <v>1540</v>
  </a>
  <a r="1">
    <v>460</v>
  </a>
  <a r="1">
    <v>1730</v>
  </a>
  <a r="1">
    <v>1975</v>
  </a>
  <a r="1">
    <v>73</v>
  </a>
  <a r="1">
    <v>1685</v>
  </a>
  <a r="1">
    <v>1820</v>
  </a>
  <a r="1">
    <v>445</v>
  </a>
  <a r="1">
    <v>190</v>
  </a>
  <a r="1">
    <v>242</v>
  </a>
  <a r="1">
    <v>172</v>
  </a>
  <a r="1">
    <v>134</v>
  </a>
  <a r="1">
    <v>250</v>
  </a>
  <a r="1">
    <v>168</v>
  </a>
  <a r="1">
    <v>360</v>
  </a>
  <a r="1">
    <v>530.91610000000003</v>
  </a>
  <a r="1">
    <v>1451.0428999999999</v>
  </a>
  <a r="1">
    <v>90.452399999999997</v>
  </a>
  <a r="1">
    <v>786.54240000000004</v>
  </a>
  <a r="1">
    <v>985</v>
  </a>
  <a r="1">
    <v>980</v>
  </a>
  <a r="1">
    <v>1228.9725000000001</v>
  </a>
  <a r="1">
    <v>940</v>
  </a>
  <a r="1">
    <v>238.42070000000001</v>
  </a>
  <a r="1">
    <v>1185</v>
  </a>
  <a r="1">
    <v>344.1123</v>
  </a>
  <a r="1">
    <v>737.38350000000003</v>
  </a>
  <a r="1">
    <v>5900</v>
  </a>
  <a r="1">
    <v>1435</v>
  </a>
  <a r="1">
    <v>6075</v>
  </a>
  <a r="1">
    <v>451.9479</v>
  </a>
  <a r="1">
    <v>487.78519999999997</v>
  </a>
  <a r="1">
    <v>542.53660000000002</v>
  </a>
  <a r="1">
    <v>811.31619999999998</v>
  </a>
  <a r="1">
    <v>447.96600000000001</v>
  </a>
  <a r="1">
    <v>384.25529999999998</v>
  </a>
  <a r="1">
    <v>880</v>
  </a>
  <a r="1">
    <v>625</v>
  </a>
  <a r="1">
    <v>727.5</v>
  </a>
  <a r="1">
    <v>122.9837</v>
  </a>
  <a r="1">
    <v>208</v>
  </a>
  <a r="1">
    <v>106.123</v>
  </a>
  <a r="1">
    <v>615.27290000000005</v>
  </a>
  <a r="1">
    <v>1099.6366</v>
  </a>
  <a r="1">
    <v>1464.5458000000001</v>
  </a>
  <a r="1">
    <v>1430</v>
  </a>
  <a r="1">
    <v>562.90920000000006</v>
  </a>
  <a r="1">
    <v>2192.7278000000001</v>
  </a>
  <a r="1">
    <v>1765</v>
  </a>
  <a r="1">
    <v>890.18200000000002</v>
  </a>
  <a r="1">
    <v>1937.4549999999999</v>
  </a>
  <a r="1">
    <v>1280</v>
  </a>
  <a r="1">
    <v>2190</v>
  </a>
  <a r="1">
    <v>1450</v>
  </a>
  <a r="1">
    <v>1992.2732000000001</v>
  </a>
  <a r="1">
    <v>1855</v>
  </a>
  <a r="1">
    <v>345</v>
  </a>
  <a r="1">
    <v>795</v>
  </a>
  <a r="1">
    <v>640</v>
  </a>
  <a r="1">
    <v>935</v>
  </a>
  <a r="1">
    <v>645</v>
  </a>
  <a r="1">
    <v>1570</v>
  </a>
  <a r="1">
    <v>1060</v>
  </a>
  <a r="1">
    <v>860</v>
  </a>
  <a r="1">
    <v>755</v>
  </a>
  <a r="1">
    <v>570</v>
  </a>
  <a r="1">
    <v>1025</v>
  </a>
  <a r="1">
    <v>234</v>
  </a>
  <a r="1">
    <v>302</v>
  </a>
  <a r="1">
    <v>165</v>
  </a>
  <a r="1">
    <v>244</v>
  </a>
  <a r="1">
    <v>172.41390000000001</v>
  </a>
  <a r="1">
    <v>405</v>
  </a>
  <a r="1">
    <v>650.24649999999997</v>
  </a>
  <a r="1">
    <v>275</v>
  </a>
  <a r="1">
    <v>314</v>
  </a>
  <a r="1">
    <v>490</v>
  </a>
  <a r="1">
    <v>221.67500000000001</v>
  </a>
  <a r="1">
    <v>439</v>
  </a>
  <a r="1">
    <v>290</v>
  </a>
  <a r="1">
    <v>120.43980000000001</v>
  </a>
  <a r="1">
    <v>191.11099999999999</v>
  </a>
  <a r="1">
    <v>232</v>
  </a>
  <a r="1">
    <v>16.921299999999999</v>
  </a>
  <a r="1">
    <v>158.46289999999999</v>
  </a>
  <a r="1">
    <v>10.849500000000001</v>
  </a>
  <a r="1">
    <v>99.537000000000006</v>
  </a>
  <a r="1">
    <v>1375</v>
  </a>
  <a r="1">
    <v>1670</v>
  </a>
  <a r="1">
    <v>1845</v>
  </a>
  <a r="1">
    <v>1350</v>
  </a>
  <a r="1">
    <v>1785</v>
  </a>
  <a r="1">
    <v>2080</v>
  </a>
  <a r="1">
    <v>1290</v>
  </a>
  <a r="1">
    <v>1880</v>
  </a>
  <a r="1">
    <v>2410</v>
  </a>
  <a r="1">
    <v>945</v>
  </a>
  <a r="1">
    <v>1900</v>
  </a>
  <a r="1">
    <v>900</v>
  </a>
  <a r="1">
    <v>468</v>
  </a>
  <a r="1">
    <v>2560</v>
  </a>
  <a r="1">
    <v>416</v>
  </a>
  <a r="1">
    <v>1130</v>
  </a>
  <a r="1">
    <v>620</v>
  </a>
  <a r="1">
    <v>1805</v>
  </a>
  <a r="1">
    <v>661.32209999999998</v>
  </a>
  <a r="1">
    <v>54.559100000000001</v>
  </a>
  <a r="1">
    <v>102.50490000000001</v>
  </a>
  <a r="1">
    <v>141.3381</v>
  </a>
  <a r="1">
    <v>1740</v>
  </a>
  <a r="1">
    <v>49</v>
  </a>
  <a r="1">
    <v>265</v>
  </a>
  <a r="1">
    <v>1987.5</v>
  </a>
  <a r="1">
    <v>21000</v>
  </a>
  <a r="1">
    <v>787.5</v>
  </a>
  <a r="1">
    <v>1590</v>
  </a>
  <a r="1">
    <v>19900</v>
  </a>
  <a r="1">
    <v>11925</v>
  </a>
  <a r="1">
    <v>845</v>
  </a>
  <a r="1">
    <v>1547.5</v>
  </a>
  <a r="1">
    <v>20250</v>
  </a>
  <a r="1">
    <v>15700</v>
  </a>
  <a r="1">
    <v>1550</v>
  </a>
  <a r="1">
    <v>1215</v>
  </a>
  <a r="1">
    <v>1545</v>
  </a>
  <a r="1">
    <v>138.79140000000001</v>
  </a>
  <a r="1">
    <v>107</v>
  </a>
  <a r="1">
    <v>84</v>
  </a>
  <a r="1">
    <v>80.672499999999999</v>
  </a>
  <a r="1">
    <v>114</v>
  </a>
  <a r="1">
    <v>204</v>
  </a>
  <a r="1">
    <v>117.9727</v>
  </a>
  <a r="1">
    <v>140.50239999999999</v>
  </a>
  <a r="1">
    <v>237.77330000000001</v>
  </a>
  <a r="1">
    <v>178.1138</v>
  </a>
  <a r="1">
    <v>190.21860000000001</v>
  </a>
  <a r="1">
    <v>63.982599999999998</v>
  </a>
  <a r="1">
    <v>52.742400000000004</v>
  </a>
  <a r="1">
    <v>995</v>
  </a>
  <a r="1">
    <v>216.1575</v>
  </a>
  <a r="1">
    <v>246.4196</v>
  </a>
  <a r="1">
    <v>47.554699999999997</v>
  </a>
  <a r="1">
    <v>50.148499999999999</v>
  </a>
  <a r="1">
    <v>1390</v>
  </a>
  <a r="1">
    <v>263.7122</v>
  </a>
  <a r="1">
    <v>224.8038</v>
  </a>
  <a r="1">
    <v>2632.6871999999998</v>
  </a>
  <a r="1">
    <v>3939.0585000000001</v>
  </a>
  <a r="1">
    <v>3430.4712</v>
  </a>
  <a r="1">
    <v>2642.6595000000002</v>
  </a>
  <a r="1">
    <v>3101.3852999999999</v>
  </a>
  <a r="1">
    <v>3390.5819999999999</v>
  </a>
  <a r="1">
    <v>2393.3519999999999</v>
  </a>
  <a r="1">
    <v>3240.9974999999999</v>
  </a>
  <a r="1">
    <v>2612.7426</v>
  </a>
  <a r="1">
    <v>1990</v>
  </a>
  <a r="1">
    <v>5235.4575000000004</v>
  </a>
  <a r="1">
    <v>4288.0889999999999</v>
  </a>
  <a r="1">
    <v>2453.1858000000002</v>
  </a>
  <a r="1">
    <v>673.28610000000003</v>
  </a>
  <a r="1">
    <v>2120</v>
  </a>
  <a r="1">
    <v>175</v>
  </a>
  <a r="1">
    <v>444</v>
  </a>
  <a r="1">
    <v>73.75</v>
  </a>
  <a r="1">
    <v>137.5</v>
  </a>
  <a r="1">
    <v>374</v>
  </a>
  <a r="1">
    <v>83.75</v>
  </a>
  <a r="1">
    <v>108.75</v>
  </a>
  <a r="1">
    <v>10.2943</v>
  </a>
  <a r="1">
    <v>102.9432</v>
  </a>
  <a r="1">
    <v>153.75</v>
  </a>
  <a r="1">
    <v>3</v>
  </a>
  <a r="1">
    <v>9.0465</v>
  </a>
  <a r="1">
    <v>158.05420000000001</v>
  </a>
  <a r="1">
    <v>17</v>
  </a>
  <a r="1">
    <v>131.01859999999999</v>
  </a>
  <a r="1">
    <v>103.983</v>
  </a>
  <a r="1">
    <v>15</v>
  </a>
  <a r="1">
    <v>187.1694</v>
  </a>
  <a r="1">
    <v>3695.4479000000001</v>
  </a>
  <a r="1">
    <v>2690</v>
  </a>
  <a r="1">
    <v>1735</v>
  </a>
  <a r="1">
    <v>2340</v>
  </a>
  <a r="1">
    <v>4340</v>
  </a>
  <a r="1">
    <v>3860</v>
  </a>
  <a r="1">
    <v>4110</v>
  </a>
  <a r="1">
    <v>4020</v>
  </a>
  <a r="1">
    <v>1695</v>
  </a>
  <a r="1">
    <v>1950</v>
  </a>
  <a r="1">
    <v>4090</v>
  </a>
  <a r="1">
    <v>398.56319999999999</v>
  </a>
  <a r="1">
    <v>337.84710000000001</v>
  </a>
  <a r="1">
    <v>265.7088</v>
  </a>
  <a r="1">
    <v>392.66</v>
  </a>
  <a r="1">
    <v>870</v>
  </a>
  <a r="1">
    <v>224.23480000000001</v>
  </a>
  <a r="1">
    <v>505</v>
  </a>
  <a r="1">
    <v>239.18379999999999</v>
  </a>
  <a r="1">
    <v>875</v>
  </a>
  <a r="1">
    <v>88.178100000000001</v>
  </a>
  <a r="1">
    <v>1110</v>
  </a>
  <a r="1">
    <v>1225</v>
  </a>
  <a r="1">
    <v>816.80809999999997</v>
  </a>
  <a r="1">
    <v>1700</v>
  </a>
  <a r="1">
    <v>1255</v>
  </a>
  <a r="1">
    <v>1080</v>
  </a>
</arrayData>
</file>

<file path=xl/richData/rdrichvalue.xml><?xml version="1.0" encoding="utf-8"?>
<rvData xmlns="http://schemas.microsoft.com/office/spreadsheetml/2017/richdata" count="2264">
  <rv s="0">
    <fb>1330</fb>
    <v>0</v>
  </rv>
  <rv s="0">
    <fb>3270</fb>
    <v>0</v>
  </rv>
  <rv s="0">
    <fb>920</fb>
    <v>0</v>
  </rv>
  <rv s="0">
    <fb>1327.8720000000001</fb>
    <v>0</v>
  </rv>
  <rv s="0">
    <fb>753.79200000000003</fb>
    <v>0</v>
  </rv>
  <rv s="0">
    <fb>850.05529999999999</fb>
    <v>0</v>
  </rv>
  <rv s="0">
    <fb>1093.6384</fb>
    <v>0</v>
  </rv>
  <rv s="0">
    <fb>1501.2672</fb>
    <v>0</v>
  </rv>
  <rv s="0">
    <fb>475.23559999999998</fb>
    <v>0</v>
  </rv>
  <rv s="0">
    <fb>449.38600000000002</fb>
    <v>0</v>
  </rv>
  <rv s="0">
    <fb>145.65270000000001</fb>
    <v>0</v>
  </rv>
  <rv s="0">
    <fb>12.924799999999999</fb>
    <v>0</v>
  </rv>
  <rv s="0">
    <fb>30.1248</fb>
    <v>0</v>
  </rv>
  <rv s="0">
    <fb>40.762900000000002</fb>
    <v>0</v>
  </rv>
  <rv s="0">
    <fb>41.757100000000001</fb>
    <v>0</v>
  </rv>
  <rv s="0">
    <fb>76.554699999999997</fb>
    <v>0</v>
  </rv>
  <rv s="0">
    <fb>116.32340000000001</fb>
    <v>0</v>
  </rv>
  <rv s="0">
    <fb>132.23079999999999</fb>
    <v>0</v>
  </rv>
  <rv s="0">
    <fb>59.652999999999999</fb>
    <v>0</v>
  </rv>
  <rv s="0">
    <fb>730</fb>
    <v>0</v>
  </rv>
  <rv s="0">
    <fb>905</fb>
    <v>0</v>
  </rv>
  <rv s="0">
    <fb>945</fb>
    <v>0</v>
  </rv>
  <rv s="0">
    <fb>1080</fb>
    <v>0</v>
  </rv>
  <rv s="0">
    <fb>1010</fb>
    <v>0</v>
  </rv>
  <rv s="0">
    <fb>1225</fb>
    <v>0</v>
  </rv>
  <rv s="0">
    <fb>1255</fb>
    <v>0</v>
  </rv>
  <rv s="0">
    <fb>1700</fb>
    <v>0</v>
  </rv>
  <rv s="0">
    <fb>1755</fb>
    <v>0</v>
  </rv>
  <rv s="0">
    <fb>1800</fb>
    <v>0</v>
  </rv>
  <rv s="0">
    <fb>1805</fb>
    <v>0</v>
  </rv>
  <rv s="0">
    <fb>1290</fb>
    <v>0</v>
  </rv>
  <rv s="0">
    <fb>1110</fb>
    <v>0</v>
  </rv>
  <rv s="0">
    <fb>980</fb>
    <v>0</v>
  </rv>
  <rv s="0">
    <fb>900</fb>
    <v>0</v>
  </rv>
  <rv s="0">
    <fb>816.80809999999997</fb>
    <v>0</v>
  </rv>
  <rv s="0">
    <fb>88.178100000000001</fb>
    <v>0</v>
  </rv>
  <rv s="0">
    <fb>860</fb>
    <v>0</v>
  </rv>
  <rv s="0">
    <fb>820</fb>
    <v>0</v>
  </rv>
  <rv s="0">
    <fb>890</fb>
    <v>0</v>
  </rv>
  <rv s="0">
    <fb>845</fb>
    <v>0</v>
  </rv>
  <rv s="0">
    <fb>875</fb>
    <v>0</v>
  </rv>
  <rv s="0">
    <fb>505</fb>
    <v>0</v>
  </rv>
  <rv s="0">
    <fb>585</fb>
    <v>0</v>
  </rv>
  <rv s="0">
    <fb>880</fb>
    <v>0</v>
  </rv>
  <rv s="0">
    <fb>870</fb>
    <v>0</v>
  </rv>
  <rv s="0">
    <fb>392.66</fb>
    <v>0</v>
  </rv>
  <rv s="0">
    <fb>337.84710000000001</fb>
    <v>0</v>
  </rv>
  <rv s="0">
    <fb>239.18379999999999</fb>
    <v>0</v>
  </rv>
  <rv s="0">
    <fb>224.23480000000001</fb>
    <v>0</v>
  </rv>
  <rv s="0">
    <fb>265.7088</fb>
    <v>0</v>
  </rv>
  <rv s="0">
    <fb>398.56319999999999</fb>
    <v>0</v>
  </rv>
  <rv s="0">
    <fb>4110</fb>
    <v>0</v>
  </rv>
  <rv s="0">
    <fb>4020</fb>
    <v>0</v>
  </rv>
  <rv s="0">
    <fb>4470</fb>
    <v>0</v>
  </rv>
  <rv s="0">
    <fb>3860</fb>
    <v>0</v>
  </rv>
  <rv s="0">
    <fb>4340</fb>
    <v>0</v>
  </rv>
  <rv s="0">
    <fb>4090</fb>
    <v>0</v>
  </rv>
  <rv s="0">
    <fb>1695</fb>
    <v>0</v>
  </rv>
  <rv s="0">
    <fb>1820</fb>
    <v>0</v>
  </rv>
  <rv s="0">
    <fb>2340</fb>
    <v>0</v>
  </rv>
  <rv s="0">
    <fb>2100</fb>
    <v>0</v>
  </rv>
  <rv s="0">
    <fb>1950</fb>
    <v>0</v>
  </rv>
  <rv s="0">
    <fb>1980</fb>
    <v>0</v>
  </rv>
  <rv s="0">
    <fb>1350</fb>
    <v>0</v>
  </rv>
  <rv s="0">
    <fb>2690</fb>
    <v>0</v>
  </rv>
  <rv s="0">
    <fb>1735</fb>
    <v>0</v>
  </rv>
  <rv s="0">
    <fb>3695.4479000000001</fb>
    <v>0</v>
  </rv>
  <rv s="0">
    <fb>15</fb>
    <v>0</v>
  </rv>
  <rv s="0">
    <fb>17</fb>
    <v>0</v>
  </rv>
  <rv s="0">
    <fb>3</fb>
    <v>0</v>
  </rv>
  <rv s="0">
    <fb>50</fb>
    <v>0</v>
  </rv>
  <rv s="0">
    <fb>150</fb>
    <v>0</v>
  </rv>
  <rv s="0">
    <fb>140</fb>
    <v>0</v>
  </rv>
  <rv s="0">
    <fb>153.75</fb>
    <v>0</v>
  </rv>
  <rv s="0">
    <fb>187.1694</fb>
    <v>0</v>
  </rv>
  <rv s="0">
    <fb>131.01859999999999</fb>
    <v>0</v>
  </rv>
  <rv s="0">
    <fb>158.05420000000001</fb>
    <v>0</v>
  </rv>
  <rv s="0">
    <fb>102.9432</fb>
    <v>0</v>
  </rv>
  <rv s="0">
    <fb>103.983</fb>
    <v>0</v>
  </rv>
  <rv s="0">
    <fb>9.0465</fb>
    <v>0</v>
  </rv>
  <rv s="0">
    <fb>10.2943</fb>
    <v>0</v>
  </rv>
  <rv s="0">
    <fb>260</fb>
    <v>0</v>
  </rv>
  <rv s="0">
    <fb>235</fb>
    <v>0</v>
  </rv>
  <rv s="0">
    <fb>147</fb>
    <v>0</v>
  </rv>
  <rv s="0">
    <fb>51</fb>
    <v>0</v>
  </rv>
  <rv s="0">
    <fb>376</fb>
    <v>0</v>
  </rv>
  <rv s="0">
    <fb>374</fb>
    <v>0</v>
  </rv>
  <rv s="0">
    <fb>444</fb>
    <v>0</v>
  </rv>
  <rv s="0">
    <fb>432</fb>
    <v>0</v>
  </rv>
  <rv s="0">
    <fb>430</fb>
    <v>0</v>
  </rv>
  <rv s="0">
    <fb>300</fb>
    <v>0</v>
  </rv>
  <rv s="0">
    <fb>210</fb>
    <v>0</v>
  </rv>
  <rv s="0">
    <fb>230</fb>
    <v>0</v>
  </rv>
  <rv s="0">
    <fb>113</fb>
    <v>0</v>
  </rv>
  <rv s="0">
    <fb>126</fb>
    <v>0</v>
  </rv>
  <rv s="0">
    <fb>108.75</fb>
    <v>0</v>
  </rv>
  <rv s="0">
    <fb>135</fb>
    <v>0</v>
  </rv>
  <rv s="0">
    <fb>137.5</fb>
    <v>0</v>
  </rv>
  <rv s="0">
    <fb>175</fb>
    <v>0</v>
  </rv>
  <rv s="0">
    <fb>83.75</fb>
    <v>0</v>
  </rv>
  <rv s="0">
    <fb>85</fb>
    <v>0</v>
  </rv>
  <rv s="0">
    <fb>73.75</fb>
    <v>0</v>
  </rv>
  <rv s="0">
    <fb>1990</fb>
    <v>0</v>
  </rv>
  <rv s="0">
    <fb>2120</fb>
    <v>0</v>
  </rv>
  <rv s="0">
    <fb>2200</fb>
    <v>0</v>
  </rv>
  <rv s="0">
    <fb>2612.7426</fb>
    <v>0</v>
  </rv>
  <rv s="0">
    <fb>2642.6595000000002</fb>
    <v>0</v>
  </rv>
  <rv s="0">
    <fb>3101.3852999999999</fb>
    <v>0</v>
  </rv>
  <rv s="0">
    <fb>3240.9974999999999</fb>
    <v>0</v>
  </rv>
  <rv s="0">
    <fb>3430.4712</fb>
    <v>0</v>
  </rv>
  <rv s="0">
    <fb>2453.1858000000002</fb>
    <v>0</v>
  </rv>
  <rv s="0">
    <fb>2632.6871999999998</fb>
    <v>0</v>
  </rv>
  <rv s="0">
    <fb>2393.3519999999999</fb>
    <v>0</v>
  </rv>
  <rv s="0">
    <fb>3939.0585000000001</fb>
    <v>0</v>
  </rv>
  <rv s="0">
    <fb>4288.0889999999999</fb>
    <v>0</v>
  </rv>
  <rv s="0">
    <fb>5235.4575000000004</fb>
    <v>0</v>
  </rv>
  <rv s="0">
    <fb>3390.5819999999999</fb>
    <v>0</v>
  </rv>
  <rv s="0">
    <fb>673.28610000000003</fb>
    <v>0</v>
  </rv>
  <rv s="0">
    <fb>212</fb>
    <v>0</v>
  </rv>
  <rv s="0">
    <fb>214</fb>
    <v>0</v>
  </rv>
  <rv s="0">
    <fb>226</fb>
    <v>0</v>
  </rv>
  <rv s="0">
    <fb>278</fb>
    <v>0</v>
  </rv>
  <rv s="0">
    <fb>179</fb>
    <v>0</v>
  </rv>
  <rv s="0">
    <fb>99</fb>
    <v>0</v>
  </rv>
  <rv s="0">
    <fb>103</fb>
    <v>0</v>
  </rv>
  <rv s="0">
    <fb>96</fb>
    <v>0</v>
  </rv>
  <rv s="0">
    <fb>94</fb>
    <v>0</v>
  </rv>
  <rv s="0">
    <fb>87</fb>
    <v>0</v>
  </rv>
  <rv s="0">
    <fb>63</fb>
    <v>0</v>
  </rv>
  <rv s="0">
    <fb>107</fb>
    <v>0</v>
  </rv>
  <rv s="0">
    <fb>109</fb>
    <v>0</v>
  </rv>
  <rv s="0">
    <fb>114</fb>
    <v>0</v>
  </rv>
  <rv s="0">
    <fb>240</fb>
    <v>0</v>
  </rv>
  <rv s="0">
    <fb>220</fb>
    <v>0</v>
  </rv>
  <rv s="0">
    <fb>215</fb>
    <v>0</v>
  </rv>
  <rv s="0">
    <fb>130</fb>
    <v>0</v>
  </rv>
  <rv s="0">
    <fb>1545</fb>
    <v>0</v>
  </rv>
  <rv s="0">
    <fb>1920</fb>
    <v>0</v>
  </rv>
  <rv s="0">
    <fb>885</fb>
    <v>0</v>
  </rv>
  <rv s="0">
    <fb>1100</fb>
    <v>0</v>
  </rv>
  <rv s="0">
    <fb>1200</fb>
    <v>0</v>
  </rv>
  <rv s="0">
    <fb>1215</fb>
    <v>0</v>
  </rv>
  <rv s="0">
    <fb>1105</fb>
    <v>0</v>
  </rv>
  <rv s="0">
    <fb>1400</fb>
    <v>0</v>
  </rv>
  <rv s="0">
    <fb>1900</fb>
    <v>0</v>
  </rv>
  <rv s="0">
    <fb>1550</fb>
    <v>0</v>
  </rv>
  <rv s="0">
    <fb>750</fb>
    <v>0</v>
  </rv>
  <rv s="0">
    <fb>700</fb>
    <v>0</v>
  </rv>
  <rv s="0">
    <fb>334</fb>
    <v>0</v>
  </rv>
  <rv s="0">
    <fb>420</fb>
    <v>0</v>
  </rv>
  <rv s="0">
    <fb>120</fb>
    <v>0</v>
  </rv>
  <rv s="0">
    <fb>154</fb>
    <v>0</v>
  </rv>
  <rv s="0">
    <fb>178</fb>
    <v>0</v>
  </rv>
  <rv s="0">
    <fb>238</fb>
    <v>0</v>
  </rv>
  <rv s="0">
    <fb>350</fb>
    <v>0</v>
  </rv>
  <rv s="0">
    <fb>162</fb>
    <v>0</v>
  </rv>
  <rv s="0">
    <fb>117</fb>
    <v>0</v>
  </rv>
  <rv s="0">
    <fb>141.3381</fb>
    <v>0</v>
  </rv>
  <rv s="0">
    <fb>102.50490000000001</fb>
    <v>0</v>
  </rv>
  <rv s="0">
    <fb>54.559100000000001</fb>
    <v>0</v>
  </rv>
  <rv s="0">
    <fb>661.32209999999998</fb>
    <v>0</v>
  </rv>
  <rv s="0">
    <fb>366</fb>
    <v>0</v>
  </rv>
  <rv s="0">
    <fb>118</fb>
    <v>0</v>
  </rv>
  <rv s="0">
    <fb>161</fb>
    <v>0</v>
  </rv>
  <rv s="0">
    <fb>67</fb>
    <v>0</v>
  </rv>
  <rv s="0">
    <fb>72</fb>
    <v>0</v>
  </rv>
  <rv s="0">
    <fb>66</fb>
    <v>0</v>
  </rv>
  <rv s="0">
    <fb>270</fb>
    <v>0</v>
  </rv>
  <rv s="0">
    <fb>80</fb>
    <v>0</v>
  </rv>
  <rv s="0">
    <fb>590</fb>
    <v>0</v>
  </rv>
  <rv s="0">
    <fb>2175</fb>
    <v>0</v>
  </rv>
  <rv s="0">
    <fb>3025</fb>
    <v>0</v>
  </rv>
  <rv s="0">
    <fb>2500</fb>
    <v>0</v>
  </rv>
  <rv s="0">
    <fb>910</fb>
    <v>0</v>
  </rv>
  <rv s="0">
    <fb>995</fb>
    <v>0</v>
  </rv>
  <rv s="0">
    <fb>1390</fb>
    <v>0</v>
  </rv>
  <rv s="0">
    <fb>50.148499999999999</fb>
    <v>0</v>
  </rv>
  <rv s="0">
    <fb>52.742400000000004</fb>
    <v>0</v>
  </rv>
  <rv s="0">
    <fb>47.554699999999997</fb>
    <v>0</v>
  </rv>
  <rv s="0">
    <fb>63.982599999999998</fb>
    <v>0</v>
  </rv>
  <rv s="0">
    <fb>178.1138</fb>
    <v>0</v>
  </rv>
  <rv s="0">
    <fb>224.8038</fb>
    <v>0</v>
  </rv>
  <rv s="0">
    <fb>246.4196</fb>
    <v>0</v>
  </rv>
  <rv s="0">
    <fb>237.77330000000001</fb>
    <v>0</v>
  </rv>
  <rv s="0">
    <fb>263.7122</fb>
    <v>0</v>
  </rv>
  <rv s="0">
    <fb>216.1575</fb>
    <v>0</v>
  </rv>
  <rv s="0">
    <fb>190.21860000000001</fb>
    <v>0</v>
  </rv>
  <rv s="0">
    <fb>140.50239999999999</fb>
    <v>0</v>
  </rv>
  <rv s="0">
    <fb>104</fb>
    <v>0</v>
  </rv>
  <rv s="0">
    <fb>115</fb>
    <v>0</v>
  </rv>
  <rv s="0">
    <fb>89</fb>
    <v>0</v>
  </rv>
  <rv s="0">
    <fb>204</fb>
    <v>0</v>
  </rv>
  <rv s="0">
    <fb>84</fb>
    <v>0</v>
  </rv>
  <rv s="0">
    <fb>190</fb>
    <v>0</v>
  </rv>
  <rv s="0">
    <fb>236</fb>
    <v>0</v>
  </rv>
  <rv s="0">
    <fb>105</fb>
    <v>0</v>
  </rv>
  <rv s="0">
    <fb>125</fb>
    <v>0</v>
  </rv>
  <rv s="0">
    <fb>129</fb>
    <v>0</v>
  </rv>
  <rv s="0">
    <fb>138.79140000000001</fb>
    <v>0</v>
  </rv>
  <rv s="0">
    <fb>117.9727</fb>
    <v>0</v>
  </rv>
  <rv s="0">
    <fb>80.672499999999999</fb>
    <v>0</v>
  </rv>
  <rv s="0">
    <fb>123</fb>
    <v>0</v>
  </rv>
  <rv s="0">
    <fb>143</fb>
    <v>0</v>
  </rv>
  <rv s="0">
    <fb>59</fb>
    <v>0</v>
  </rv>
  <rv s="0">
    <fb>54</fb>
    <v>0</v>
  </rv>
  <rv s="0">
    <fb>65</fb>
    <v>0</v>
  </rv>
  <rv s="0">
    <fb>74</fb>
    <v>0</v>
  </rv>
  <rv s="0">
    <fb>144</fb>
    <v>0</v>
  </rv>
  <rv s="0">
    <fb>157</fb>
    <v>0</v>
  </rv>
  <rv s="0">
    <fb>164</fb>
    <v>0</v>
  </rv>
  <rv s="0">
    <fb>183</fb>
    <v>0</v>
  </rv>
  <rv s="0">
    <fb>274</fb>
    <v>0</v>
  </rv>
  <rv s="0">
    <fb>138</fb>
    <v>0</v>
  </rv>
  <rv s="0">
    <fb>400</fb>
    <v>0</v>
  </rv>
  <rv s="0">
    <fb>1105.6623</fb>
    <v>0</v>
  </rv>
  <rv s="0">
    <fb>1147.2284999999999</fb>
    <v>0</v>
  </rv>
  <rv s="0">
    <fb>931.08399999999995</fb>
    <v>0</v>
  </rv>
  <rv s="0">
    <fb>1072.4093</fb>
    <v>0</v>
  </rv>
  <rv s="0">
    <fb>432.28899999999999</fb>
    <v>0</v>
  </rv>
  <rv s="0">
    <fb>11925</fb>
    <v>0</v>
  </rv>
  <rv s="0">
    <fb>15700</fb>
    <v>0</v>
  </rv>
  <rv s="0">
    <fb>20250</fb>
    <v>0</v>
  </rv>
  <rv s="0">
    <fb>19900</fb>
    <v>0</v>
  </rv>
  <rv s="0">
    <fb>21000</fb>
    <v>0</v>
  </rv>
  <rv s="0">
    <fb>2700</fb>
    <v>0</v>
  </rv>
  <rv s="0">
    <fb>1547.5</fb>
    <v>0</v>
  </rv>
  <rv s="0">
    <fb>1590</fb>
    <v>0</v>
  </rv>
  <rv s="0">
    <fb>1987.5</fb>
    <v>0</v>
  </rv>
  <rv s="0">
    <fb>1060</fb>
    <v>0</v>
  </rv>
  <rv s="0">
    <fb>787.5</fb>
    <v>0</v>
  </rv>
  <rv s="0">
    <fb>665</fb>
    <v>0</v>
  </rv>
  <rv s="0">
    <fb>850</fb>
    <v>0</v>
  </rv>
  <rv s="0">
    <fb>565</fb>
    <v>0</v>
  </rv>
  <rv s="0">
    <fb>165</fb>
    <v>0</v>
  </rv>
  <rv s="0">
    <fb>49</fb>
    <v>0</v>
  </rv>
  <rv s="0">
    <fb>81</fb>
    <v>0</v>
  </rv>
  <rv s="0">
    <fb>112</fb>
    <v>0</v>
  </rv>
  <rv s="0">
    <fb>264</fb>
    <v>0</v>
  </rv>
  <rv s="0">
    <fb>268</fb>
    <v>0</v>
  </rv>
  <rv s="0">
    <fb>1740</fb>
    <v>0</v>
  </rv>
  <rv s="0">
    <fb>265</fb>
    <v>0</v>
  </rv>
  <rv s="0">
    <fb>2560</fb>
    <v>0</v>
  </rv>
  <rv s="0">
    <fb>416</fb>
    <v>0</v>
  </rv>
  <rv s="0">
    <fb>468</fb>
    <v>0</v>
  </rv>
  <rv s="0">
    <fb>620</fb>
    <v>0</v>
  </rv>
  <rv s="0">
    <fb>1130</fb>
    <v>0</v>
  </rv>
  <rv s="0">
    <fb>1250</fb>
    <v>0</v>
  </rv>
  <rv s="0">
    <fb>405</fb>
    <v>0</v>
  </rv>
  <rv s="0">
    <fb>2250</fb>
    <v>0</v>
  </rv>
  <rv s="0">
    <fb>2410</fb>
    <v>0</v>
  </rv>
  <rv s="0">
    <fb>2080</fb>
    <v>0</v>
  </rv>
  <rv s="0">
    <fb>1845</fb>
    <v>0</v>
  </rv>
  <rv s="0">
    <fb>1880</fb>
    <v>0</v>
  </rv>
  <rv s="0">
    <fb>1785</fb>
    <v>0</v>
  </rv>
  <rv s="0">
    <fb>1670</fb>
    <v>0</v>
  </rv>
  <rv s="0">
    <fb>1375</fb>
    <v>0</v>
  </rv>
  <rv s="0">
    <fb>675</fb>
    <v>0</v>
  </rv>
  <rv s="0">
    <fb>580</fb>
    <v>0</v>
  </rv>
  <rv s="0">
    <fb>650</fb>
    <v>0</v>
  </rv>
  <rv s="0">
    <fb>100</fb>
    <v>0</v>
  </rv>
  <rv s="0">
    <fb>153</fb>
    <v>0</v>
  </rv>
  <rv s="0">
    <fb>45</fb>
    <v>0</v>
  </rv>
  <rv s="0">
    <fb>55</fb>
    <v>0</v>
  </rv>
  <rv s="0">
    <fb>232</fb>
    <v>0</v>
  </rv>
  <rv s="0">
    <fb>142</fb>
    <v>0</v>
  </rv>
  <rv s="0">
    <fb>73</fb>
    <v>0</v>
  </rv>
  <rv s="0">
    <fb>86</fb>
    <v>0</v>
  </rv>
  <rv s="0">
    <fb>119</fb>
    <v>0</v>
  </rv>
  <rv s="0">
    <fb>99.537000000000006</fb>
    <v>0</v>
  </rv>
  <rv s="0">
    <fb>158.46289999999999</fb>
    <v>0</v>
  </rv>
  <rv s="0">
    <fb>191.11099999999999</fb>
    <v>0</v>
  </rv>
  <rv s="0">
    <fb>120.43980000000001</fb>
    <v>0</v>
  </rv>
  <rv s="0">
    <fb>10.849500000000001</fb>
    <v>0</v>
  </rv>
  <rv s="0">
    <fb>16.921299999999999</fb>
    <v>0</v>
  </rv>
  <rv s="0">
    <fb>330</fb>
    <v>0</v>
  </rv>
  <rv s="0">
    <fb>324</fb>
    <v>0</v>
  </rv>
  <rv s="0">
    <fb>308</fb>
    <v>0</v>
  </rv>
  <rv s="0">
    <fb>490</fb>
    <v>0</v>
  </rv>
  <rv s="0">
    <fb>250</fb>
    <v>0</v>
  </rv>
  <rv s="0">
    <fb>234</fb>
    <v>0</v>
  </rv>
  <rv s="0">
    <fb>290</fb>
    <v>0</v>
  </rv>
  <rv s="0">
    <fb>314</fb>
    <v>0</v>
  </rv>
  <rv s="0">
    <fb>280</fb>
    <v>0</v>
  </rv>
  <rv s="0">
    <fb>275</fb>
    <v>0</v>
  </rv>
  <rv s="0">
    <fb>439</fb>
    <v>0</v>
  </rv>
  <rv s="0">
    <fb>650.24649999999997</fb>
    <v>0</v>
  </rv>
  <rv s="0">
    <fb>221.67500000000001</fb>
    <v>0</v>
  </rv>
  <rv s="0">
    <fb>172.41390000000001</fb>
    <v>0</v>
  </rv>
  <rv s="0">
    <fb>194</fb>
    <v>0</v>
  </rv>
  <rv s="0">
    <fb>244</fb>
    <v>0</v>
  </rv>
  <rv s="0">
    <fb>186</fb>
    <v>0</v>
  </rv>
  <rv s="0">
    <fb>252</fb>
    <v>0</v>
  </rv>
  <rv s="0">
    <fb>302</fb>
    <v>0</v>
  </rv>
  <rv s="0">
    <fb>284</fb>
    <v>0</v>
  </rv>
  <rv s="0">
    <fb>316</fb>
    <v>0</v>
  </rv>
  <rv s="0">
    <fb>338</fb>
    <v>0</v>
  </rv>
  <rv s="0">
    <fb>362</fb>
    <v>0</v>
  </rv>
  <rv s="0">
    <fb>4230</fb>
    <v>0</v>
  </rv>
  <rv s="0">
    <fb>3660</fb>
    <v>0</v>
  </rv>
  <rv s="0">
    <fb>2110</fb>
    <v>0</v>
  </rv>
  <rv s="0">
    <fb>3870</fb>
    <v>0</v>
  </rv>
  <rv s="0">
    <fb>3220</fb>
    <v>0</v>
  </rv>
  <rv s="0">
    <fb>2980</fb>
    <v>0</v>
  </rv>
  <rv s="0">
    <fb>1750</fb>
    <v>0</v>
  </rv>
  <rv s="0">
    <fb>1840</fb>
    <v>0</v>
  </rv>
  <rv s="0">
    <fb>710</fb>
    <v>0</v>
  </rv>
  <rv s="0">
    <fb>1570</fb>
    <v>0</v>
  </rv>
  <rv s="0">
    <fb>1500</fb>
    <v>0</v>
  </rv>
  <rv s="0">
    <fb>985</fb>
    <v>0</v>
  </rv>
  <rv s="0">
    <fb>935</fb>
    <v>0</v>
  </rv>
  <rv s="0">
    <fb>1025</fb>
    <v>0</v>
  </rv>
  <rv s="0">
    <fb>755</fb>
    <v>0</v>
  </rv>
  <rv s="0">
    <fb>770</fb>
    <v>0</v>
  </rv>
  <rv s="0">
    <fb>640</fb>
    <v>0</v>
  </rv>
  <rv s="0">
    <fb>950</fb>
    <v>0</v>
  </rv>
  <rv s="0">
    <fb>645</fb>
    <v>0</v>
  </rv>
  <rv s="0">
    <fb>795</fb>
    <v>0</v>
  </rv>
  <rv s="0">
    <fb>570</fb>
    <v>0</v>
  </rv>
  <rv s="0">
    <fb>1460</fb>
    <v>0</v>
  </rv>
  <rv s="0">
    <fb>1340</fb>
    <v>0</v>
  </rv>
  <rv s="0">
    <fb>345</fb>
    <v>0</v>
  </rv>
  <rv s="0">
    <fb>1450</fb>
    <v>0</v>
  </rv>
  <rv s="0">
    <fb>1765</fb>
    <v>0</v>
  </rv>
  <rv s="0">
    <fb>1430</fb>
    <v>0</v>
  </rv>
  <rv s="0">
    <fb>1665</fb>
    <v>0</v>
  </rv>
  <rv s="0">
    <fb>2190</fb>
    <v>0</v>
  </rv>
  <rv s="0">
    <fb>2000</fb>
    <v>0</v>
  </rv>
  <rv s="0">
    <fb>1540</fb>
    <v>0</v>
  </rv>
  <rv s="0">
    <fb>1855</fb>
    <v>0</v>
  </rv>
  <rv s="0">
    <fb>1280</fb>
    <v>0</v>
  </rv>
  <rv s="0">
    <fb>1464.5458000000001</fb>
    <v>0</v>
  </rv>
  <rv s="0">
    <fb>1992.2732000000001</fb>
    <v>0</v>
  </rv>
  <rv s="0">
    <fb>1937.4549999999999</fb>
    <v>0</v>
  </rv>
  <rv s="0">
    <fb>2192.7278000000001</fb>
    <v>0</v>
  </rv>
  <rv s="0">
    <fb>1099.6366</fb>
    <v>0</v>
  </rv>
  <rv s="0">
    <fb>890.18200000000002</fb>
    <v>0</v>
  </rv>
  <rv s="0">
    <fb>562.90920000000006</fb>
    <v>0</v>
  </rv>
  <rv s="0">
    <fb>615.27290000000005</fb>
    <v>0</v>
  </rv>
  <rv s="0">
    <fb>192</fb>
    <v>0</v>
  </rv>
  <rv s="0">
    <fb>208</fb>
    <v>0</v>
  </rv>
  <rv s="0">
    <fb>106.123</fb>
    <v>0</v>
  </rv>
  <rv s="0">
    <fb>122.9837</fb>
    <v>0</v>
  </rv>
  <rv s="0">
    <fb>60</fb>
    <v>0</v>
  </rv>
  <rv s="0">
    <fb>64</fb>
    <v>0</v>
  </rv>
  <rv s="0">
    <fb>22</fb>
    <v>0</v>
  </rv>
  <rv s="0">
    <fb>218</fb>
    <v>0</v>
  </rv>
  <rv s="0">
    <fb>727.5</fb>
    <v>0</v>
  </rv>
  <rv s="0">
    <fb>418</fb>
    <v>0</v>
  </rv>
  <rv s="0">
    <fb>1085</fb>
    <v>0</v>
  </rv>
  <rv s="0">
    <fb>600</fb>
    <v>0</v>
  </rv>
  <rv s="0">
    <fb>625</fb>
    <v>0</v>
  </rv>
  <rv s="0">
    <fb>470</fb>
    <v>0</v>
  </rv>
  <rv s="0">
    <fb>122</fb>
    <v>0</v>
  </rv>
  <rv s="0">
    <fb>4010</fb>
    <v>0</v>
  </rv>
  <rv s="0">
    <fb>4510</fb>
    <v>0</v>
  </rv>
  <rv s="0">
    <fb>4760</fb>
    <v>0</v>
  </rv>
  <rv s="0">
    <fb>5025</fb>
    <v>0</v>
  </rv>
  <rv s="0">
    <fb>5650</fb>
    <v>0</v>
  </rv>
  <rv s="0">
    <fb>5950</fb>
    <v>0</v>
  </rv>
  <rv s="0">
    <fb>6525</fb>
    <v>0</v>
  </rv>
  <rv s="0">
    <fb>6500</fb>
    <v>0</v>
  </rv>
  <rv s="0">
    <fb>7225</fb>
    <v>0</v>
  </rv>
  <rv s="0">
    <fb>3000</fb>
    <v>0</v>
  </rv>
  <rv s="0">
    <fb>3090</fb>
    <v>0</v>
  </rv>
  <rv s="0">
    <fb>2600</fb>
    <v>0</v>
  </rv>
  <rv s="0">
    <fb>3780</fb>
    <v>0</v>
  </rv>
  <rv s="0">
    <fb>3375</fb>
    <v>0</v>
  </rv>
  <rv s="0">
    <fb>3650</fb>
    <v>0</v>
  </rv>
  <rv s="0">
    <fb>2150</fb>
    <v>0</v>
  </rv>
  <rv s="0">
    <fb>455</fb>
    <v>0</v>
  </rv>
  <rv s="0">
    <fb>53</fb>
    <v>0</v>
  </rv>
  <rv s="0">
    <fb>95</fb>
    <v>0</v>
  </rv>
  <rv s="0">
    <fb>56</fb>
    <v>0</v>
  </rv>
  <rv s="0">
    <fb>486</fb>
    <v>0</v>
  </rv>
  <rv s="0">
    <fb>605</fb>
    <v>0</v>
  </rv>
  <rv s="0">
    <fb>811.31619999999998</fb>
    <v>0</v>
  </rv>
  <rv s="0">
    <fb>487.78519999999997</fb>
    <v>0</v>
  </rv>
  <rv s="0">
    <fb>384.25529999999998</fb>
    <v>0</v>
  </rv>
  <rv s="0">
    <fb>447.96600000000001</fb>
    <v>0</v>
  </rv>
  <rv s="0">
    <fb>542.53660000000002</fb>
    <v>0</v>
  </rv>
  <rv s="0">
    <fb>451.9479</fb>
    <v>0</v>
  </rv>
  <rv s="0">
    <fb>6075</fb>
    <v>0</v>
  </rv>
  <rv s="0">
    <fb>5900</fb>
    <v>0</v>
  </rv>
  <rv s="0">
    <fb>2800</fb>
    <v>0</v>
  </rv>
  <rv s="0">
    <fb>1435</fb>
    <v>0</v>
  </rv>
  <rv s="0">
    <fb>2400</fb>
    <v>0</v>
  </rv>
  <rv s="0">
    <fb>685</fb>
    <v>0</v>
  </rv>
  <rv s="0">
    <fb>830</fb>
    <v>0</v>
  </rv>
  <rv s="0">
    <fb>1170</fb>
    <v>0</v>
  </rv>
  <rv s="0">
    <fb>940</fb>
    <v>0</v>
  </rv>
  <rv s="0">
    <fb>970</fb>
    <v>0</v>
  </rv>
  <rv s="0">
    <fb>1040</fb>
    <v>0</v>
  </rv>
  <rv s="0">
    <fb>1185</fb>
    <v>0</v>
  </rv>
  <rv s="0">
    <fb>1335</fb>
    <v>0</v>
  </rv>
  <rv s="0">
    <fb>1451.0428999999999</fb>
    <v>0</v>
  </rv>
  <rv s="0">
    <fb>1228.9725000000001</fb>
    <v>0</v>
  </rv>
  <rv s="0">
    <fb>737.38350000000003</fb>
    <v>0</v>
  </rv>
  <rv s="0">
    <fb>786.54240000000004</fb>
    <v>0</v>
  </rv>
  <rv s="0">
    <fb>530.91610000000003</fb>
    <v>0</v>
  </rv>
  <rv s="0">
    <fb>344.1123</fb>
    <v>0</v>
  </rv>
  <rv s="0">
    <fb>238.42070000000001</fb>
    <v>0</v>
  </rv>
  <rv s="0">
    <fb>90.452399999999997</fb>
    <v>0</v>
  </rv>
  <rv s="0">
    <fb>71</fb>
    <v>0</v>
  </rv>
  <rv s="0">
    <fb>134</fb>
    <v>0</v>
  </rv>
  <rv s="0">
    <fb>26</fb>
    <v>0</v>
  </rv>
  <rv s="0">
    <fb>12</fb>
    <v>0</v>
  </rv>
  <rv s="0">
    <fb>70</fb>
    <v>0</v>
  </rv>
  <rv s="0">
    <fb>58</fb>
    <v>0</v>
  </rv>
  <rv s="0">
    <fb>168</fb>
    <v>0</v>
  </rv>
  <rv s="0">
    <fb>128</fb>
    <v>0</v>
  </rv>
  <rv s="0">
    <fb>172</fb>
    <v>0</v>
  </rv>
  <rv s="0">
    <fb>312</fb>
    <v>0</v>
  </rv>
  <rv s="0">
    <fb>224</fb>
    <v>0</v>
  </rv>
  <rv s="0">
    <fb>242</fb>
    <v>0</v>
  </rv>
  <rv s="0">
    <fb>306</fb>
    <v>0</v>
  </rv>
  <rv s="0">
    <fb>360</fb>
    <v>0</v>
  </rv>
  <rv s="0">
    <fb>680</fb>
    <v>0</v>
  </rv>
  <rv s="0">
    <fb>445</fb>
    <v>0</v>
  </rv>
  <rv s="0">
    <fb>200</fb>
    <v>0</v>
  </rv>
  <rv s="0">
    <fb>298</fb>
    <v>0</v>
  </rv>
  <rv s="0">
    <fb>1000</fb>
    <v>0</v>
  </rv>
  <rv s="0">
    <fb>1685</fb>
    <v>0</v>
  </rv>
  <rv s="0">
    <fb>1975</fb>
    <v>0</v>
  </rv>
  <rv s="0">
    <fb>780</fb>
    <v>0</v>
  </rv>
  <rv s="0">
    <fb>456</fb>
    <v>0</v>
  </rv>
  <rv s="0">
    <fb>670</fb>
    <v>0</v>
  </rv>
  <rv s="0">
    <fb>111</fb>
    <v>0</v>
  </rv>
  <rv s="0">
    <fb>78</fb>
    <v>0</v>
  </rv>
  <rv s="0">
    <fb>122.1429</fb>
    <v>0</v>
  </rv>
  <rv s="0">
    <fb>45.238100000000003</fb>
    <v>0</v>
  </rv>
  <rv s="0">
    <fb>182</fb>
    <v>0</v>
  </rv>
  <rv s="0">
    <fb>132</fb>
    <v>0</v>
  </rv>
  <rv s="0">
    <fb>197</fb>
    <v>0</v>
  </rv>
  <rv s="0">
    <fb>146</fb>
    <v>0</v>
  </rv>
  <rv s="0">
    <fb>124</fb>
    <v>0</v>
  </rv>
  <rv s="0">
    <fb>137</fb>
    <v>0</v>
  </rv>
  <rv s="0">
    <fb>198</fb>
    <v>0</v>
  </rv>
  <rv s="0">
    <fb>171</fb>
    <v>0</v>
  </rv>
  <rv s="0">
    <fb>156</fb>
    <v>0</v>
  </rv>
  <rv s="0">
    <fb>500</fb>
    <v>0</v>
  </rv>
  <rv s="0">
    <fb>489</fb>
    <v>0</v>
  </rv>
  <rv s="0">
    <fb>315</fb>
    <v>0</v>
  </rv>
  <rv s="0">
    <fb>335</fb>
    <v>0</v>
  </rv>
  <rv s="0">
    <fb>255</fb>
    <v>0</v>
  </rv>
  <rv s="0">
    <fb>425</fb>
    <v>0</v>
  </rv>
  <rv s="0">
    <fb>258.94740000000002</fb>
    <v>0</v>
  </rv>
  <rv s="0">
    <fb>725</fb>
    <v>0</v>
  </rv>
  <rv s="0">
    <fb>394</fb>
    <v>0</v>
  </rv>
  <rv s="0">
    <fb>380</fb>
    <v>0</v>
  </rv>
  <rv s="0">
    <fb>415</fb>
    <v>0</v>
  </rv>
  <rv s="0">
    <fb>1925</fb>
    <v>0</v>
  </rv>
  <rv s="0">
    <fb>2020</fb>
    <v>0</v>
  </rv>
  <rv s="0">
    <fb>3530</fb>
    <v>0</v>
  </rv>
  <rv s="0">
    <fb>3830</fb>
    <v>0</v>
  </rv>
  <rv s="0">
    <fb>3740</fb>
    <v>0</v>
  </rv>
  <rv s="0">
    <fb>4400</fb>
    <v>0</v>
  </rv>
  <rv s="0">
    <fb>6800</fb>
    <v>0</v>
  </rv>
  <rv s="0">
    <fb>5500</fb>
    <v>0</v>
  </rv>
  <rv s="0">
    <fb>4590</fb>
    <v>0</v>
  </rv>
  <rv s="0">
    <fb>5000</fb>
    <v>0</v>
  </rv>
  <rv s="0">
    <fb>5200</fb>
    <v>0</v>
  </rv>
  <rv s="0">
    <fb>7800</fb>
    <v>0</v>
  </rv>
  <rv s="0">
    <fb>7600</fb>
    <v>0</v>
  </rv>
  <rv s="0">
    <fb>149</fb>
    <v>0</v>
  </rv>
  <rv s="0">
    <fb>163</fb>
    <v>0</v>
  </rv>
  <rv s="0">
    <fb>159</fb>
    <v>0</v>
  </rv>
  <rv s="0">
    <fb>191</fb>
    <v>0</v>
  </rv>
  <rv s="0">
    <fb>246</fb>
    <v>0</v>
  </rv>
  <rv s="0">
    <fb>296</fb>
    <v>0</v>
  </rv>
  <rv s="0">
    <fb>121</fb>
    <v>0</v>
  </rv>
  <rv s="0">
    <fb>170</fb>
    <v>0</v>
  </rv>
  <rv s="0">
    <fb>292</fb>
    <v>0</v>
  </rv>
  <rv s="0">
    <fb>173</fb>
    <v>0</v>
  </rv>
  <rv s="0">
    <fb>276</fb>
    <v>0</v>
  </rv>
  <rv s="0">
    <fb>9075</fb>
    <v>0</v>
  </rv>
  <rv s="0">
    <fb>9000</fb>
    <v>0</v>
  </rv>
  <rv s="0">
    <fb>4700</fb>
    <v>0</v>
  </rv>
  <rv s="0">
    <fb>4140</fb>
    <v>0</v>
  </rv>
  <rv s="0">
    <fb>3290</fb>
    <v>0</v>
  </rv>
  <rv s="0">
    <fb>3500</fb>
    <v>0</v>
  </rv>
  <rv s="0">
    <fb>3070</fb>
    <v>0</v>
  </rv>
  <rv s="0">
    <fb>1145</fb>
    <v>0</v>
  </rv>
  <rv s="0">
    <fb>915</fb>
    <v>0</v>
  </rv>
  <rv s="0">
    <fb>800</fb>
    <v>0</v>
  </rv>
  <rv s="0">
    <fb>555</fb>
    <v>0</v>
  </rv>
  <rv s="0">
    <fb>352</fb>
    <v>0</v>
  </rv>
  <rv s="0">
    <fb>304</fb>
    <v>0</v>
  </rv>
  <rv s="0">
    <fb>525</fb>
    <v>0</v>
  </rv>
  <rv s="0">
    <fb>715</fb>
    <v>0</v>
  </rv>
  <rv s="0">
    <fb>510</fb>
    <v>0</v>
  </rv>
  <rv s="0">
    <fb>193</fb>
    <v>0</v>
  </rv>
  <rv s="0">
    <fb>92</fb>
    <v>0</v>
  </rv>
  <rv s="0">
    <fb>1585.6052999999999</fb>
    <v>0</v>
  </rv>
  <rv s="0">
    <fb>1674.2416000000001</fb>
    <v>0</v>
  </rv>
  <rv s="0">
    <fb>322</fb>
    <v>0</v>
  </rv>
  <rv s="0">
    <fb>353</fb>
    <v>0</v>
  </rv>
  <rv s="0">
    <fb>57</fb>
    <v>0</v>
  </rv>
  <rv s="0">
    <fb>68</fb>
    <v>0</v>
  </rv>
  <rv s="0">
    <fb>91</fb>
    <v>0</v>
  </rv>
  <rv s="0">
    <fb>82</fb>
    <v>0</v>
  </rv>
  <rv s="0">
    <fb>101</fb>
    <v>0</v>
  </rv>
  <rv s="0">
    <fb>106</fb>
    <v>0</v>
  </rv>
  <rv s="0">
    <fb>158</fb>
    <v>0</v>
  </rv>
  <rv s="0">
    <fb>1730</fb>
    <v>0</v>
  </rv>
  <rv s="0">
    <fb>610</fb>
    <v>0</v>
  </rv>
  <rv s="0">
    <fb>460</fb>
    <v>0</v>
  </rv>
  <rv s="0">
    <fb>410</fb>
    <v>0</v>
  </rv>
  <rv s="0">
    <fb>436</fb>
    <v>0</v>
  </rv>
  <rv s="0">
    <fb>550</fb>
    <v>0</v>
  </rv>
  <rv s="0">
    <fb>2675</fb>
    <v>0</v>
  </rv>
  <rv s="0">
    <fb>4040</fb>
    <v>0</v>
  </rv>
  <rv s="0">
    <fb>1480</fb>
    <v>0</v>
  </rv>
  <rv s="0">
    <fb>55.5</fb>
    <v>0</v>
  </rv>
  <rv s="0">
    <fb>22.2</fb>
    <v>0</v>
  </rv>
  <rv s="0">
    <fb>45.8</fb>
    <v>0</v>
  </rv>
  <rv s="0">
    <fb>4350</fb>
    <v>0</v>
  </rv>
  <rv s="0">
    <fb>4180</fb>
    <v>0</v>
  </rv>
  <rv s="0">
    <fb>3620</fb>
    <v>0</v>
  </rv>
  <rv s="0">
    <fb>4620</fb>
    <v>0</v>
  </rv>
  <rv s="0">
    <fb>3800</fb>
    <v>0</v>
  </rv>
  <rv s="0">
    <fb>4880</fb>
    <v>0</v>
  </rv>
  <rv s="0">
    <fb>4475</fb>
    <v>0</v>
  </rv>
  <rv s="0">
    <fb>3050</fb>
    <v>0</v>
  </rv>
  <rv s="0">
    <fb>1600</fb>
    <v>0</v>
  </rv>
  <rv s="0">
    <fb>1650</fb>
    <v>0</v>
  </rv>
  <rv s="0">
    <fb>2370</fb>
    <v>0</v>
  </rv>
  <rv s="0">
    <fb>2750</fb>
    <v>0</v>
  </rv>
  <rv s="0">
    <fb>2420</fb>
    <v>0</v>
  </rv>
  <rv s="0">
    <fb>1940</fb>
    <v>0</v>
  </rv>
  <rv s="0">
    <fb>1960</fb>
    <v>0</v>
  </rv>
  <rv s="0">
    <fb>1300</fb>
    <v>0</v>
  </rv>
  <rv s="0">
    <fb>90</fb>
    <v>0</v>
  </rv>
  <rv s="0">
    <fb>98</fb>
    <v>0</v>
  </rv>
  <rv s="0">
    <fb>75</fb>
    <v>0</v>
  </rv>
  <rv s="0">
    <fb>77</fb>
    <v>0</v>
  </rv>
  <rv s="0">
    <fb>177</fb>
    <v>0</v>
  </rv>
  <rv s="0">
    <fb>256</fb>
    <v>0</v>
  </rv>
  <rv s="0">
    <fb>288</fb>
    <v>0</v>
  </rv>
  <rv s="0">
    <fb>655</fb>
    <v>0</v>
  </rv>
  <rv s="0">
    <fb>1090</fb>
    <v>0</v>
  </rv>
  <rv s="0">
    <fb>2775</fb>
    <v>0</v>
  </rv>
  <rv s="0">
    <fb>184</fb>
    <v>0</v>
  </rv>
  <rv s="0">
    <fb>248</fb>
    <v>0</v>
  </rv>
  <rv s="0">
    <fb>291</fb>
    <v>0</v>
  </rv>
  <rv s="0">
    <fb>139</fb>
    <v>0</v>
  </rv>
  <rv s="0">
    <fb>40.799999999999997</fb>
    <v>0</v>
  </rv>
  <rv s="0">
    <fb>20</fb>
    <v>0</v>
  </rv>
  <rv s="0">
    <fb>740</fb>
    <v>0</v>
  </rv>
  <rv s="0">
    <fb>498</fb>
    <v>0</v>
  </rv>
  <rv s="0">
    <fb>388</fb>
    <v>0</v>
  </rv>
  <rv s="0">
    <fb>344</fb>
    <v>0</v>
  </rv>
  <rv s="0">
    <fb>372</fb>
    <v>0</v>
  </rv>
  <rv s="0">
    <fb>247</fb>
    <v>0</v>
  </rv>
  <rv s="0">
    <fb>325</fb>
    <v>0</v>
  </rv>
  <rv s="0">
    <fb>42</fb>
    <v>0</v>
  </rv>
  <rv s="0">
    <fb>166</fb>
    <v>0</v>
  </rv>
  <rv s="0">
    <fb>254</fb>
    <v>0</v>
  </rv>
  <rv s="0">
    <fb>160</fb>
    <v>0</v>
  </rv>
  <rv s="0">
    <fb>492</fb>
    <v>0</v>
  </rv>
  <rv s="0">
    <fb>1030</fb>
    <v>0</v>
  </rv>
  <rv s="0">
    <fb>2280</fb>
    <v>0</v>
  </rv>
  <rv s="0">
    <fb>557.5</fb>
    <v>0</v>
  </rv>
  <rv s="0">
    <fb>840</fb>
    <v>0</v>
  </rv>
  <rv s="0">
    <fb>997.5</fb>
    <v>0</v>
  </rv>
  <rv s="0">
    <fb>390</fb>
    <v>0</v>
  </rv>
  <rv s="0">
    <fb>1630</fb>
    <v>0</v>
  </rv>
  <rv s="0">
    <fb>294</fb>
    <v>0</v>
  </rv>
  <rv s="0">
    <fb>102</fb>
    <v>0</v>
  </rv>
  <rv s="0">
    <fb>560</fb>
    <v>0</v>
  </rv>
  <rv s="0">
    <fb>656</fb>
    <v>0</v>
  </rv>
  <rv s="0">
    <fb>1424</fb>
    <v>0</v>
  </rv>
  <rv s="0">
    <fb>992</fb>
    <v>0</v>
  </rv>
  <rv s="0">
    <fb>1476.8018</fb>
    <v>0</v>
  </rv>
  <rv s="0">
    <fb>629.70230000000004</fb>
    <v>0</v>
  </rv>
  <rv s="0">
    <fb>2320</fb>
    <v>0</v>
  </rv>
  <rv s="0">
    <fb>2300</fb>
    <v>0</v>
  </rv>
  <rv s="0">
    <fb>2430</fb>
    <v>0</v>
  </rv>
  <rv s="0">
    <fb>2590</fb>
    <v>0</v>
  </rv>
  <rv s="0">
    <fb>799.88070000000005</fb>
    <v>0</v>
  </rv>
  <rv s="0">
    <fb>320.93979999999999</fb>
    <v>0</v>
  </rv>
  <rv s="0">
    <fb>382</fb>
    <v>0</v>
  </rv>
  <rv s="0">
    <fb>408</fb>
    <v>0</v>
  </rv>
  <rv s="0">
    <fb>404</fb>
    <v>0</v>
  </rv>
  <rv s="0">
    <fb>426</fb>
    <v>0</v>
  </rv>
  <rv s="0">
    <fb>392</fb>
    <v>0</v>
  </rv>
  <rv s="0">
    <fb>440</fb>
    <v>0</v>
  </rv>
  <rv s="0">
    <fb>359</fb>
    <v>0</v>
  </rv>
  <rv s="0">
    <fb>112.5</fb>
    <v>0</v>
  </rv>
  <rv s="0">
    <fb>78.75</fb>
    <v>0</v>
  </rv>
  <rv s="0">
    <fb>760</fb>
    <v>0</v>
  </rv>
  <rv s="0">
    <fb>810</fb>
    <v>0</v>
  </rv>
  <rv s="0">
    <fb>530</fb>
    <v>0</v>
  </rv>
  <rv s="0">
    <fb>193.17850000000001</fb>
    <v>0</v>
  </rv>
  <rv s="0">
    <fb>142.24959999999999</fb>
    <v>0</v>
  </rv>
  <rv s="0">
    <fb>144.88390000000001</fb>
    <v>0</v>
  </rv>
  <rv s="0">
    <fb>262.9862</fb>
    <v>0</v>
  </rv>
  <rv s="0">
    <fb>208.54499999999999</fb>
    <v>0</v>
  </rv>
  <rv s="0">
    <fb>272.20600000000002</fb>
    <v>0</v>
  </rv>
  <rv s="0">
    <fb>199</fb>
    <v>0</v>
  </rv>
  <rv s="0">
    <fb>41</fb>
    <v>0</v>
  </rv>
  <rv s="0">
    <fb>116</fb>
    <v>0</v>
  </rv>
  <rv s="0">
    <fb>52</fb>
    <v>0</v>
  </rv>
  <rv s="0">
    <fb>365</fb>
    <v>0</v>
  </rv>
  <rv s="0">
    <fb>310</fb>
    <v>0</v>
  </rv>
  <rv s="0">
    <fb>205</fb>
    <v>0</v>
  </rv>
  <rv s="0">
    <fb>2850</fb>
    <v>0</v>
  </rv>
  <rv s="0">
    <fb>3750</fb>
    <v>0</v>
  </rv>
  <rv s="0">
    <fb>2140</fb>
    <v>0</v>
  </rv>
  <rv s="0">
    <fb>3170</fb>
    <v>0</v>
  </rv>
  <rv s="0">
    <fb>2730</fb>
    <v>0</v>
  </rv>
  <rv s="0">
    <fb>3150</fb>
    <v>0</v>
  </rv>
  <rv s="0">
    <fb>2960</fb>
    <v>0</v>
  </rv>
  <rv s="0">
    <fb>2310</fb>
    <v>0</v>
  </rv>
  <rv s="0">
    <fb>3600.3272000000002</fb>
    <v>0</v>
  </rv>
  <rv s="0">
    <fb>4798.7921999999999</fb>
    <v>0</v>
  </rv>
  <rv s="0">
    <fb>5129.2331999999997</fb>
    <v>0</v>
  </rv>
  <rv s="0">
    <fb>5622.4287000000004</fb>
    <v>0</v>
  </rv>
  <rv s="0">
    <fb>4463.4192999999996</fb>
    <v>0</v>
  </rv>
  <rv s="0">
    <fb>5227.8723</fb>
    <v>0</v>
  </rv>
  <rv s="0">
    <fb>1884.0068000000001</fb>
    <v>0</v>
  </rv>
  <rv s="0">
    <fb>286</fb>
    <v>0</v>
  </rv>
  <rv s="0">
    <fb>975</fb>
    <v>0</v>
  </rv>
  <rv s="0">
    <fb>1275</fb>
    <v>0</v>
  </rv>
  <rv s="0">
    <fb>835</fb>
    <v>0</v>
  </rv>
  <rv s="0">
    <fb>720</fb>
    <v>0</v>
  </rv>
  <rv s="0">
    <fb>575</fb>
    <v>0</v>
  </rv>
  <rv s="0">
    <fb>1381.134</fb>
    <v>0</v>
  </rv>
  <rv s="0">
    <fb>1145.1903</fb>
    <v>0</v>
  </rv>
  <rv s="0">
    <fb>7455.4480000000003</fb>
    <v>0</v>
  </rv>
  <rv s="0">
    <fb>7528.0659999999998</fb>
    <v>0</v>
  </rv>
  <rv s="0">
    <fb>5228.4960000000001</fb>
    <v>0</v>
  </rv>
  <rv s="0">
    <fb>3969.7840000000001</fb>
    <v>0</v>
  </rv>
  <rv s="0">
    <fb>1597.596</fb>
    <v>0</v>
  </rv>
  <rv s="0">
    <fb>1960.6859999999999</fb>
    <v>0</v>
  </rv>
  <rv s="0">
    <fb>2469.0120000000002</fb>
    <v>0</v>
  </rv>
  <rv s="0">
    <fb>4236.05</fb>
    <v>0</v>
  </rv>
  <rv s="0">
    <fb>2783.69</fb>
    <v>0</v>
  </rv>
  <rv s="0">
    <fb>1005</fb>
    <v>0</v>
  </rv>
  <rv s="0">
    <fb>552.5</fb>
    <v>0</v>
  </rv>
  <rv s="0">
    <fb>765</fb>
    <v>0</v>
  </rv>
  <rv s="0">
    <fb>262</fb>
    <v>0</v>
  </rv>
  <rv s="0">
    <fb>320</fb>
    <v>0</v>
  </rv>
  <rv s="0">
    <fb>108.8413</fb>
    <v>0</v>
  </rv>
  <rv s="0">
    <fb>161.56139999999999</fb>
    <v>0</v>
  </rv>
  <rv s="0">
    <fb>284.85820000000001</fb>
    <v>0</v>
  </rv>
  <rv s="0">
    <fb>297.613</fb>
    <v>0</v>
  </rv>
  <rv s="0">
    <fb>218.95820000000001</fb>
    <v>0</v>
  </rv>
  <rv s="0">
    <fb>212.58070000000001</fb>
    <v>0</v>
  </rv>
  <rv s="0">
    <fb>340.12920000000003</fb>
    <v>0</v>
  </rv>
  <rv s="0">
    <fb>163.68719999999999</fb>
    <v>0</v>
  </rv>
  <rv s="0">
    <fb>1190</fb>
    <v>0</v>
  </rv>
  <rv s="0">
    <fb>1680</fb>
    <v>0</v>
  </rv>
  <rv s="0">
    <fb>222</fb>
    <v>0</v>
  </rv>
  <rv s="0">
    <fb>110</fb>
    <v>0</v>
  </rv>
  <rv s="0">
    <fb>167</fb>
    <v>0</v>
  </rv>
  <rv s="0">
    <fb>188</fb>
    <v>0</v>
  </rv>
  <rv s="0">
    <fb>464</fb>
    <v>0</v>
  </rv>
  <rv s="0">
    <fb>69</fb>
    <v>0</v>
  </rv>
  <rv s="0">
    <fb>88</fb>
    <v>0</v>
  </rv>
  <rv s="0">
    <fb>151</fb>
    <v>0</v>
  </rv>
  <rv s="0">
    <fb>62</fb>
    <v>0</v>
  </rv>
  <rv s="0">
    <fb>108</fb>
    <v>0</v>
  </rv>
  <rv s="0">
    <fb>1395</fb>
    <v>0</v>
  </rv>
  <rv s="0">
    <fb>1420</fb>
    <v>0</v>
  </rv>
  <rv s="0">
    <fb>955</fb>
    <v>0</v>
  </rv>
  <rv s="0">
    <fb>960</fb>
    <v>0</v>
  </rv>
  <rv s="0">
    <fb>97</fb>
    <v>0</v>
  </rv>
  <rv s="0">
    <fb>354</fb>
    <v>0</v>
  </rv>
  <rv s="0">
    <fb>83.6</fb>
    <v>0</v>
  </rv>
  <rv s="0">
    <fb>65.599999999999994</fb>
    <v>0</v>
  </rv>
  <rv s="0">
    <fb>79</fb>
    <v>0</v>
  </rv>
  <rv s="0">
    <fb>8700</fb>
    <v>0</v>
  </rv>
  <rv s="0">
    <fb>8125</fb>
    <v>0</v>
  </rv>
  <rv s="0">
    <fb>10625</fb>
    <v>0</v>
  </rv>
  <rv s="0">
    <fb>5800</fb>
    <v>0</v>
  </rv>
  <rv s="0">
    <fb>7050</fb>
    <v>0</v>
  </rv>
  <rv s="0">
    <fb>7950</fb>
    <v>0</v>
  </rv>
  <rv s="0">
    <fb>2725</fb>
    <v>0</v>
  </rv>
  <rv s="0">
    <fb>13675</fb>
    <v>0</v>
  </rv>
  <rv s="0">
    <fb>14000</fb>
    <v>0</v>
  </rv>
  <rv s="0">
    <fb>13275</fb>
    <v>0</v>
  </rv>
  <rv s="0">
    <fb>20325</fb>
    <v>0</v>
  </rv>
  <rv s="0">
    <fb>18000</fb>
    <v>0</v>
  </rv>
  <rv s="0">
    <fb>30600</fb>
    <v>0</v>
  </rv>
  <rv s="0">
    <fb>41000</fb>
    <v>0</v>
  </rv>
  <rv s="0">
    <fb>53000</fb>
    <v>0</v>
  </rv>
  <rv s="0">
    <fb>83625</fb>
    <v>0</v>
  </rv>
  <rv s="0">
    <fb>83800</fb>
    <v>0</v>
  </rv>
  <rv s="0">
    <fb>63900</fb>
    <v>0</v>
  </rv>
  <rv s="0">
    <fb>55000</fb>
    <v>0</v>
  </rv>
  <rv s="0">
    <fb>60700</fb>
    <v>0</v>
  </rv>
  <rv s="0">
    <fb>42000</fb>
    <v>0</v>
  </rv>
  <rv s="0">
    <fb>56300</fb>
    <v>0</v>
  </rv>
  <rv s="0">
    <fb>62050</fb>
    <v>0</v>
  </rv>
  <rv s="0">
    <fb>40000</fb>
    <v>0</v>
  </rv>
  <rv s="0">
    <fb>20700</fb>
    <v>0</v>
  </rv>
  <rv s="0">
    <fb>4250</fb>
    <v>0</v>
  </rv>
  <rv s="0">
    <fb>402</fb>
    <v>0</v>
  </rv>
  <rv s="0">
    <fb>309</fb>
    <v>0</v>
  </rv>
  <rv s="0">
    <fb>495.94200000000001</fb>
    <v>0</v>
  </rv>
  <rv s="0">
    <fb>654.64340000000004</fb>
    <v>0</v>
  </rv>
  <rv s="0">
    <fb>471.14490000000001</fb>
    <v>0</v>
  </rv>
  <rv s="0">
    <fb>1045</fb>
    <v>0</v>
  </rv>
  <rv s="0">
    <fb>1120</fb>
    <v>0</v>
  </rv>
  <rv s="0">
    <fb>1035</fb>
    <v>0</v>
  </rv>
  <rv s="0">
    <fb>1070</fb>
    <v>0</v>
  </rv>
  <rv s="0">
    <fb>1425</fb>
    <v>0</v>
  </rv>
  <rv s="0">
    <fb>2225</fb>
    <v>0</v>
  </rv>
  <rv s="0">
    <fb>488</fb>
    <v>0</v>
  </rv>
  <rv s="0">
    <fb>1535</fb>
    <v>0</v>
  </rv>
  <rv s="0">
    <fb>3340</fb>
    <v>0</v>
  </rv>
  <rv s="0">
    <fb>4680</fb>
    <v>0</v>
  </rv>
  <rv s="0">
    <fb>2387.5</fb>
    <v>0</v>
  </rv>
  <rv s="0">
    <fb>1017.5</fb>
    <v>0</v>
  </rv>
  <rv s="0">
    <fb>14.7</fb>
    <v>0</v>
  </rv>
  <rv s="0">
    <fb>540</fb>
    <v>0</v>
  </rv>
  <rv s="0">
    <fb>385</fb>
    <v>0</v>
  </rv>
  <rv s="0">
    <fb>251</fb>
    <v>0</v>
  </rv>
  <rv s="0">
    <fb>145</fb>
    <v>0</v>
  </rv>
  <rv s="0">
    <fb>76</fb>
    <v>0</v>
  </rv>
  <rv s="0">
    <fb>299</fb>
    <v>0</v>
  </rv>
  <rv s="0">
    <fb>100.5</fb>
    <v>0</v>
  </rv>
  <rv s="0">
    <fb>61</fb>
    <v>0</v>
  </rv>
  <rv s="0">
    <fb>187</fb>
    <v>0</v>
  </rv>
  <rv s="0">
    <fb>155</fb>
    <v>0</v>
  </rv>
  <rv s="0">
    <fb>169</fb>
    <v>0</v>
  </rv>
  <rv s="0">
    <fb>363</fb>
    <v>0</v>
  </rv>
  <rv s="0">
    <fb>133</fb>
    <v>0</v>
  </rv>
  <rv s="0">
    <fb>174</fb>
    <v>0</v>
  </rv>
  <rv s="0">
    <fb>185</fb>
    <v>0</v>
  </rv>
  <rv s="0">
    <fb>262.37619999999998</fb>
    <v>0</v>
  </rv>
  <rv s="0">
    <fb>425.74259999999998</fb>
    <v>0</v>
  </rv>
  <rv s="0">
    <fb>227.72280000000001</fb>
    <v>0</v>
  </rv>
  <rv s="0">
    <fb>84.1584</fb>
    <v>0</v>
  </rv>
  <rv s="0">
    <fb>7</fb>
    <v>0</v>
  </rv>
  <rv s="0">
    <fb>4</fb>
    <v>0</v>
  </rv>
  <rv s="0">
    <fb>206</fb>
    <v>0</v>
  </rv>
  <rv s="0">
    <fb>249.8083</fb>
    <v>0</v>
  </rv>
  <rv s="0">
    <fb>245.18219999999999</fb>
    <v>0</v>
  </rv>
  <rv s="0">
    <fb>398</fb>
    <v>0</v>
  </rv>
  <rv s="0">
    <fb>925</fb>
    <v>0</v>
  </rv>
  <rv s="0">
    <fb>1260</fb>
    <v>0</v>
  </rv>
  <rv s="0">
    <fb>1150</fb>
    <v>0</v>
  </rv>
  <rv s="0">
    <fb>2380</fb>
    <v>0</v>
  </rv>
  <rv s="0">
    <fb>2425</fb>
    <v>0</v>
  </rv>
  <rv s="0">
    <fb>4162.8125</fb>
    <v>0</v>
  </rv>
  <rv s="0">
    <fb>4410</fb>
    <v>0</v>
  </rv>
  <rv s="0">
    <fb>4810</fb>
    <v>0</v>
  </rv>
  <rv s="0">
    <fb>5375</fb>
    <v>0</v>
  </rv>
  <rv s="0">
    <fb>5275</fb>
    <v>0</v>
  </rv>
  <rv s="0">
    <fb>4600</fb>
    <v>0</v>
  </rv>
  <rv s="0">
    <fb>3470</fb>
    <v>0</v>
  </rv>
  <rv s="0">
    <fb>2990</fb>
    <v>0</v>
  </rv>
  <rv s="0">
    <fb>1235</fb>
    <v>0</v>
  </rv>
  <rv s="0">
    <fb>3505</fb>
    <v>0</v>
  </rv>
  <rv s="0">
    <fb>3225</fb>
    <v>0</v>
  </rv>
  <rv s="0">
    <fb>8150</fb>
    <v>0</v>
  </rv>
  <rv s="0">
    <fb>8950</fb>
    <v>0</v>
  </rv>
  <rv s="0">
    <fb>7150</fb>
    <v>0</v>
  </rv>
  <rv s="0">
    <fb>690</fb>
    <v>0</v>
  </rv>
  <rv s="0">
    <fb>396</fb>
    <v>0</v>
  </rv>
  <rv s="0">
    <fb>384</fb>
    <v>0</v>
  </rv>
  <rv s="0">
    <fb>735</fb>
    <v>0</v>
  </rv>
  <rv s="0">
    <fb>285</fb>
    <v>0</v>
  </rv>
  <rv s="0">
    <fb>635</fb>
    <v>0</v>
  </rv>
  <rv s="0">
    <fb>895</fb>
    <v>0</v>
  </rv>
  <rv s="0">
    <fb>965</fb>
    <v>0</v>
  </rv>
  <rv s="0">
    <fb>1505</fb>
    <v>0</v>
  </rv>
  <rv s="0">
    <fb>3710</fb>
    <v>0</v>
  </rv>
  <rv s="0">
    <fb>4730</fb>
    <v>0</v>
  </rv>
  <rv s="0">
    <fb>3760</fb>
    <v>0</v>
  </rv>
  <rv s="0">
    <fb>2726.1025</fb>
    <v>0</v>
  </rv>
  <rv s="0">
    <fb>2477.9140000000002</fb>
    <v>0</v>
  </rv>
  <rv s="0">
    <fb>2378.6386000000002</fb>
    <v>0</v>
  </rv>
  <rv s="0">
    <fb>1548.6962000000001</fb>
    <v>0</v>
  </rv>
  <rv s="0">
    <fb>1117.8409999999999</fb>
    <v>0</v>
  </rv>
  <rv s="0">
    <fb>407.02910000000003</fb>
    <v>0</v>
  </rv>
  <rv s="0">
    <fb>321.65230000000003</fb>
    <v>0</v>
  </rv>
  <rv s="0">
    <fb>101.7655</fb>
    <v>0</v>
  </rv>
  <rv s="0">
    <fb>127</fb>
    <v>0</v>
  </rv>
  <rv s="0">
    <fb>1075</fb>
    <v>0</v>
  </rv>
  <rv s="0">
    <fb>1620</fb>
    <v>0</v>
  </rv>
  <rv s="0">
    <fb>2065</fb>
    <v>0</v>
  </rv>
  <rv s="0">
    <fb>596</fb>
    <v>0</v>
  </rv>
  <rv s="0">
    <fb>428</fb>
    <v>0</v>
  </rv>
  <rv s="0">
    <fb>332</fb>
    <v>0</v>
  </rv>
  <rv s="0">
    <fb>1370</fb>
    <v>0</v>
  </rv>
  <rv s="1">
    <v>1</v>
    <v>XIDX:HITS</v>
    <v>Daily</v>
    <v>39812</v>
    <v>39812</v>
    <v>0</v>
    <v>1</v>
    <v>633661920000000000,639177789316927556,0</v>
    <v>0</v>
    <v>bkgrm7</v>
    <v>XIDX:HITS</v>
    <v>1</v>
  </rv>
  <rv s="1">
    <v>1</v>
    <v>XIDX:HITS</v>
    <v>Daily</v>
    <v>41271</v>
    <v>41271</v>
    <v>0</v>
    <v>1</v>
    <v>634922496000000000,639177789317327646,0</v>
    <v>0</v>
    <v>bkgrm7</v>
    <v>XIDX:HITS</v>
    <v>2</v>
  </rv>
  <rv s="1">
    <v>1</v>
    <v>XIDX:HITS</v>
    <v>Daily</v>
    <v>42734</v>
    <v>42734</v>
    <v>0</v>
    <v>1</v>
    <v>636186528000000000,639177789317697725,0</v>
    <v>0</v>
    <v>bkgrm7</v>
    <v>XIDX:HITS</v>
    <v>3</v>
  </rv>
  <rv s="1">
    <v>1</v>
    <v>XIDX:HITS</v>
    <v>Daily</v>
    <v>44195</v>
    <v>44195</v>
    <v>0</v>
    <v>1</v>
    <v>637448832000000000,639177789318057803,0</v>
    <v>0</v>
    <v>bkgrm7</v>
    <v>XIDX:HITS</v>
    <v>4</v>
  </rv>
  <rv s="1">
    <v>1</v>
    <v>XIDX:HITS</v>
    <v>Daily</v>
    <v>45656</v>
    <v>45656</v>
    <v>0</v>
    <v>1</v>
    <v>638711136000000000,639177789318438710,0</v>
    <v>0</v>
    <v>bkgrm7</v>
    <v>XIDX:HITS</v>
    <v>5</v>
  </rv>
  <rv s="1">
    <v>1</v>
    <v>XIDX:HITS</v>
    <v>Daily</v>
    <v>40176</v>
    <v>40176</v>
    <v>0</v>
    <v>1</v>
    <v>633976416000000000,639177789316936316,0</v>
    <v>0</v>
    <v>bkgrm7</v>
    <v>XIDX:HITS</v>
    <v>6</v>
  </rv>
  <rv s="1">
    <v>1</v>
    <v>XIDX:HITS</v>
    <v>Daily</v>
    <v>42003</v>
    <v>42003</v>
    <v>0</v>
    <v>1</v>
    <v>635554944000000000,639177789317318454,0</v>
    <v>0</v>
    <v>bkgrm7</v>
    <v>XIDX:HITS</v>
    <v>7</v>
  </rv>
  <rv s="1">
    <v>1</v>
    <v>XIDX:HITS</v>
    <v>Daily</v>
    <v>43829</v>
    <v>43829</v>
    <v>0</v>
    <v>1</v>
    <v>637132608000000000,639177789317687723,0</v>
    <v>0</v>
    <v>bkgrm7</v>
    <v>XIDX:HITS</v>
    <v>8</v>
  </rv>
  <rv s="1">
    <v>1</v>
    <v>XIDX:HITS</v>
    <v>Daily</v>
    <v>40542</v>
    <v>40542</v>
    <v>0</v>
    <v>1</v>
    <v>634292640000000000,639177789317497681,0</v>
    <v>0</v>
    <v>bkgrm7</v>
    <v>XIDX:HITS</v>
    <v>9</v>
  </rv>
  <rv s="1">
    <v>1</v>
    <v>XIDX:HITS</v>
    <v>Daily</v>
    <v>42368</v>
    <v>42368</v>
    <v>0</v>
    <v>1</v>
    <v>635870304000000000,639177789317867763,0</v>
    <v>0</v>
    <v>bkgrm7</v>
    <v>XIDX:HITS</v>
    <v>10</v>
  </rv>
  <rv s="1">
    <v>1</v>
    <v>XIDX:HITS</v>
    <v>Daily</v>
    <v>44560</v>
    <v>44560</v>
    <v>0</v>
    <v>1</v>
    <v>637764192000000000,639177789318248663,0</v>
    <v>0</v>
    <v>bkgrm7</v>
    <v>XIDX:HITS</v>
    <v>11</v>
  </rv>
  <rv s="1">
    <v>1</v>
    <v>XIDX:HITS</v>
    <v>Daily</v>
    <v>46111</v>
    <v>46111</v>
    <v>0</v>
    <v>1</v>
    <v>639104256000000000,639177789318628748,0</v>
    <v>0</v>
    <v>bkgrm7</v>
    <v>XIDX:HITS</v>
    <v>12</v>
  </rv>
  <rv s="1">
    <v>1</v>
    <v>XIDX:HITS</v>
    <v>Daily</v>
    <v>43098</v>
    <v>43098</v>
    <v>0</v>
    <v>1</v>
    <v>636501024000000000,639177789315896075,0</v>
    <v>0</v>
    <v>bkgrm7</v>
    <v>XIDX:HITS</v>
    <v>13</v>
  </rv>
  <rv s="1">
    <v>1</v>
    <v>XIDX:HITS</v>
    <v>Daily</v>
    <v>43462</v>
    <v>43462</v>
    <v>0</v>
    <v>1</v>
    <v>636815520000000000,639177789322477573,0</v>
    <v>0</v>
    <v>bkgrm7</v>
    <v>XIDX:HITS</v>
    <v>14</v>
  </rv>
  <rv s="1">
    <v>1</v>
    <v>XIDX:HITS</v>
    <v>Daily</v>
    <v>44925</v>
    <v>44925</v>
    <v>0</v>
    <v>1</v>
    <v>638079552000000000,639177789322698820,0</v>
    <v>0</v>
    <v>bkgrm7</v>
    <v>XIDX:HITS</v>
    <v>15</v>
  </rv>
  <rv s="1">
    <v>1</v>
    <v>XIDX:HITS</v>
    <v>Daily</v>
    <v>45289</v>
    <v>45289</v>
    <v>0</v>
    <v>1</v>
    <v>638394048000000000,639177789328708974,0</v>
    <v>0</v>
    <v>bkgrm7</v>
    <v>XIDX:HITS</v>
    <v>16</v>
  </rv>
  <rv s="1">
    <v>1</v>
    <v>XIDX:ENRG</v>
    <v>Daily</v>
    <v>39812</v>
    <v>39812</v>
    <v>0</v>
    <v>1</v>
    <v>633661920000000000,639177789348165334,0</v>
    <v>0</v>
    <v>bkgofr</v>
    <v>XIDX:ENRG</v>
    <v>17</v>
  </rv>
  <rv s="1">
    <v>1</v>
    <v>XIDX:ENRG</v>
    <v>Daily</v>
    <v>41271</v>
    <v>41271</v>
    <v>0</v>
    <v>1</v>
    <v>634922496000000000,639177789348534537,0</v>
    <v>0</v>
    <v>bkgofr</v>
    <v>XIDX:ENRG</v>
    <v>18</v>
  </rv>
  <rv s="1">
    <v>1</v>
    <v>XIDX:ENRG</v>
    <v>Daily</v>
    <v>42734</v>
    <v>42734</v>
    <v>0</v>
    <v>1</v>
    <v>636186528000000000,639177789345453871,0</v>
    <v>0</v>
    <v>bkgofr</v>
    <v>XIDX:ENRG</v>
    <v>9</v>
  </rv>
  <rv s="1">
    <v>1</v>
    <v>XIDX:ENRG</v>
    <v>Daily</v>
    <v>44195</v>
    <v>44195</v>
    <v>0</v>
    <v>1</v>
    <v>637448832000000000,639177789345823954,0</v>
    <v>0</v>
    <v>bkgofr</v>
    <v>XIDX:ENRG</v>
    <v>19</v>
  </rv>
  <rv s="1">
    <v>1</v>
    <v>XIDX:ENRG</v>
    <v>Daily</v>
    <v>45656</v>
    <v>45656</v>
    <v>0</v>
    <v>1</v>
    <v>638711136000000000,639177789346204920,0</v>
    <v>0</v>
    <v>bkgofr</v>
    <v>XIDX:ENRG</v>
    <v>20</v>
  </rv>
  <rv s="1">
    <v>1</v>
    <v>XIDX:ENRG</v>
    <v>Daily</v>
    <v>40176</v>
    <v>40176</v>
    <v>0</v>
    <v>1</v>
    <v>633976416000000000,639177789349274699,0</v>
    <v>0</v>
    <v>bkgofr</v>
    <v>XIDX:ENRG</v>
    <v>21</v>
  </rv>
  <rv s="1">
    <v>1</v>
    <v>XIDX:ENRG</v>
    <v>Daily</v>
    <v>41638</v>
    <v>41638</v>
    <v>0</v>
    <v>1</v>
    <v>635239584000000000,639177789349645653,0</v>
    <v>0</v>
    <v>bkgofr</v>
    <v>XIDX:ENRG</v>
    <v>22</v>
  </rv>
  <rv s="1">
    <v>1</v>
    <v>XIDX:ENRG</v>
    <v>Daily</v>
    <v>43098</v>
    <v>43098</v>
    <v>0</v>
    <v>1</v>
    <v>636501024000000000,639177789350014852,0</v>
    <v>0</v>
    <v>bkgofr</v>
    <v>XIDX:ENRG</v>
    <v>23</v>
  </rv>
  <rv s="1">
    <v>1</v>
    <v>XIDX:ENRG</v>
    <v>Daily</v>
    <v>44560</v>
    <v>44560</v>
    <v>0</v>
    <v>1</v>
    <v>637764192000000000,639177789350384940,0</v>
    <v>0</v>
    <v>bkgofr</v>
    <v>XIDX:ENRG</v>
    <v>24</v>
  </rv>
  <rv s="1">
    <v>1</v>
    <v>XIDX:ENRG</v>
    <v>Daily</v>
    <v>46021</v>
    <v>46021</v>
    <v>0</v>
    <v>1</v>
    <v>639026496000000000,639177789350755015,0</v>
    <v>0</v>
    <v>bkgofr</v>
    <v>XIDX:ENRG</v>
    <v>25</v>
  </rv>
  <rv s="1">
    <v>1</v>
    <v>XIDX:ENRG</v>
    <v>Daily</v>
    <v>40542</v>
    <v>40542</v>
    <v>0</v>
    <v>1</v>
    <v>634292640000000000,639177789352896357,0</v>
    <v>0</v>
    <v>bkgofr</v>
    <v>XIDX:ENRG</v>
    <v>26</v>
  </rv>
  <rv s="1">
    <v>1</v>
    <v>XIDX:ENRG</v>
    <v>Daily</v>
    <v>42003</v>
    <v>42003</v>
    <v>0</v>
    <v>1</v>
    <v>635554944000000000,639177789353255560,0</v>
    <v>0</v>
    <v>bkgofr</v>
    <v>XIDX:ENRG</v>
    <v>27</v>
  </rv>
  <rv s="1">
    <v>1</v>
    <v>XIDX:ENRG</v>
    <v>Daily</v>
    <v>43462</v>
    <v>43462</v>
    <v>0</v>
    <v>1</v>
    <v>636815520000000000,639177789353635641,0</v>
    <v>0</v>
    <v>bkgofr</v>
    <v>XIDX:ENRG</v>
    <v>28</v>
  </rv>
  <rv s="1">
    <v>1</v>
    <v>XIDX:ENRG</v>
    <v>Daily</v>
    <v>44925</v>
    <v>44925</v>
    <v>0</v>
    <v>1</v>
    <v>638079552000000000,639177789354016601,0</v>
    <v>0</v>
    <v>bkgofr</v>
    <v>XIDX:ENRG</v>
    <v>29</v>
  </rv>
  <rv s="1">
    <v>1</v>
    <v>XIDX:ENRG</v>
    <v>Daily</v>
    <v>40907</v>
    <v>40907</v>
    <v>0</v>
    <v>1</v>
    <v>634608000000000000,639177789354907041,0</v>
    <v>0</v>
    <v>bkgofr</v>
    <v>XIDX:ENRG</v>
    <v>30</v>
  </rv>
  <rv s="1">
    <v>1</v>
    <v>XIDX:ENRG</v>
    <v>Daily</v>
    <v>46111</v>
    <v>46111</v>
    <v>0</v>
    <v>1</v>
    <v>639104256000000000,639177789355276878,0</v>
    <v>0</v>
    <v>bkgofr</v>
    <v>XIDX:ENRG</v>
    <v>31</v>
  </rv>
  <rv s="1">
    <v>1</v>
    <v>XIDX:ENRG</v>
    <v>Daily</v>
    <v>42368</v>
    <v>42368</v>
    <v>0</v>
    <v>1</v>
    <v>635870304000000000,639177789357196411,0</v>
    <v>0</v>
    <v>bkgofr</v>
    <v>XIDX:ENRG</v>
    <v>9</v>
  </rv>
  <rv s="1">
    <v>1</v>
    <v>XIDX:ENRG</v>
    <v>Daily</v>
    <v>43829</v>
    <v>43829</v>
    <v>0</v>
    <v>1</v>
    <v>637132608000000000,639177789360037026,0</v>
    <v>0</v>
    <v>bkgofr</v>
    <v>XIDX:ENRG</v>
    <v>28</v>
  </rv>
  <rv s="1">
    <v>1</v>
    <v>XIDX:ENRG</v>
    <v>Daily</v>
    <v>45289</v>
    <v>45289</v>
    <v>0</v>
    <v>1</v>
    <v>638394048000000000,639177789360337093,0</v>
    <v>0</v>
    <v>bkgofr</v>
    <v>XIDX:ENRG</v>
    <v>32</v>
  </rv>
  <rv s="1">
    <v>1</v>
    <v>XIDX:ERAA</v>
    <v>Daily</v>
    <v>41271</v>
    <v>41271</v>
    <v>0</v>
    <v>1</v>
    <v>634922496000000000,639177789345194286,0</v>
    <v>0</v>
    <v>bkgolh</v>
    <v>XIDX:ERAA</v>
    <v>33</v>
  </rv>
  <rv s="1">
    <v>1</v>
    <v>XIDX:ERAA</v>
    <v>Daily</v>
    <v>42734</v>
    <v>42734</v>
    <v>0</v>
    <v>1</v>
    <v>636186528000000000,639177789345561168,0</v>
    <v>0</v>
    <v>bkgolh</v>
    <v>XIDX:ERAA</v>
    <v>34</v>
  </rv>
  <rv s="1">
    <v>1</v>
    <v>XIDX:ERAA</v>
    <v>Daily</v>
    <v>44195</v>
    <v>44195</v>
    <v>0</v>
    <v>1</v>
    <v>637448832000000000,639177789345931255,0</v>
    <v>0</v>
    <v>bkgolh</v>
    <v>XIDX:ERAA</v>
    <v>35</v>
  </rv>
  <rv s="1">
    <v>1</v>
    <v>XIDX:ERAA</v>
    <v>Daily</v>
    <v>45656</v>
    <v>45656</v>
    <v>0</v>
    <v>1</v>
    <v>638711136000000000,639177789346301342,0</v>
    <v>0</v>
    <v>bkgolh</v>
    <v>XIDX:ERAA</v>
    <v>36</v>
  </rv>
  <rv s="1">
    <v>1</v>
    <v>XIDX:ERAA</v>
    <v>Daily</v>
    <v>41638</v>
    <v>41638</v>
    <v>0</v>
    <v>1</v>
    <v>635239584000000000,639177789349772119,0</v>
    <v>0</v>
    <v>bkgolh</v>
    <v>XIDX:ERAA</v>
    <v>37</v>
  </rv>
  <rv s="1">
    <v>1</v>
    <v>XIDX:ERAA</v>
    <v>Daily</v>
    <v>43098</v>
    <v>43098</v>
    <v>0</v>
    <v>1</v>
    <v>636501024000000000,639177789350132199,0</v>
    <v>0</v>
    <v>bkgolh</v>
    <v>XIDX:ERAA</v>
    <v>38</v>
  </rv>
  <rv s="1">
    <v>1</v>
    <v>XIDX:ERAA</v>
    <v>Daily</v>
    <v>44560</v>
    <v>44560</v>
    <v>0</v>
    <v>1</v>
    <v>637764192000000000,639177789350495482,0</v>
    <v>0</v>
    <v>bkgolh</v>
    <v>XIDX:ERAA</v>
    <v>6</v>
  </rv>
  <rv s="1">
    <v>1</v>
    <v>XIDX:ERAA</v>
    <v>Daily</v>
    <v>46021</v>
    <v>46021</v>
    <v>0</v>
    <v>1</v>
    <v>639026496000000000,639177789350872365,0</v>
    <v>0</v>
    <v>bkgolh</v>
    <v>XIDX:ERAA</v>
    <v>39</v>
  </rv>
  <rv s="1">
    <v>1</v>
    <v>XIDX:ERAA</v>
    <v>Daily</v>
    <v>42003</v>
    <v>42003</v>
    <v>0</v>
    <v>1</v>
    <v>635554944000000000,639177789352245865,0</v>
    <v>0</v>
    <v>bkgolh</v>
    <v>XIDX:ERAA</v>
    <v>40</v>
  </rv>
  <rv s="1">
    <v>1</v>
    <v>XIDX:ERAA</v>
    <v>Daily</v>
    <v>43462</v>
    <v>43462</v>
    <v>0</v>
    <v>1</v>
    <v>636815520000000000,639177789352605942,0</v>
    <v>0</v>
    <v>bkgolh</v>
    <v>XIDX:ERAA</v>
    <v>35</v>
  </rv>
  <rv s="1">
    <v>1</v>
    <v>XIDX:ERAA</v>
    <v>Daily</v>
    <v>44925</v>
    <v>44925</v>
    <v>0</v>
    <v>1</v>
    <v>638079552000000000,639177789352976021,0</v>
    <v>0</v>
    <v>bkgolh</v>
    <v>XIDX:ERAA</v>
    <v>41</v>
  </rv>
  <rv s="1">
    <v>1</v>
    <v>XIDX:ERAA</v>
    <v>Daily</v>
    <v>43829</v>
    <v>43829</v>
    <v>0</v>
    <v>1</v>
    <v>637132608000000000,639177789353793020,0</v>
    <v>0</v>
    <v>bkgolh</v>
    <v>XIDX:ERAA</v>
    <v>42</v>
  </rv>
  <rv s="1">
    <v>1</v>
    <v>XIDX:ERAA</v>
    <v>Daily</v>
    <v>45289</v>
    <v>45289</v>
    <v>0</v>
    <v>1</v>
    <v>638394048000000000,639177789356466778,0</v>
    <v>0</v>
    <v>bkgolh</v>
    <v>XIDX:ERAA</v>
    <v>43</v>
  </rv>
  <rv s="1">
    <v>1</v>
    <v>XIDX:ERAA</v>
    <v>Daily</v>
    <v>40907</v>
    <v>40907</v>
    <v>0</v>
    <v>1</v>
    <v>634608000000000000,639177789358944190,0</v>
    <v>0</v>
    <v>bkgolh</v>
    <v>XIDX:ERAA</v>
    <v>37</v>
  </rv>
  <rv s="1">
    <v>1</v>
    <v>XIDX:ERAA</v>
    <v>Daily</v>
    <v>46111</v>
    <v>46111</v>
    <v>0</v>
    <v>1</v>
    <v>639104256000000000,639177789359307404,0</v>
    <v>0</v>
    <v>bkgolh</v>
    <v>XIDX:ERAA</v>
    <v>44</v>
  </rv>
  <rv s="1">
    <v>1</v>
    <v>XIDX:ERAA</v>
    <v>Daily</v>
    <v>42368</v>
    <v>42368</v>
    <v>0</v>
    <v>1</v>
    <v>635870304000000000,639177789359594339,0</v>
    <v>0</v>
    <v>bkgolh</v>
    <v>XIDX:ERAA</v>
    <v>45</v>
  </rv>
  <rv s="1">
    <v>1</v>
    <v>XIDX:ERTX</v>
    <v>Daily</v>
    <v>42003</v>
    <v>42003</v>
    <v>0</v>
    <v>1</v>
    <v>635554944000000000,639177789347822455,0</v>
    <v>0</v>
    <v>bkgooc</v>
    <v>XIDX:ERTX</v>
    <v>46</v>
  </rv>
  <rv s="1">
    <v>1</v>
    <v>XIDX:ERTX</v>
    <v>Daily</v>
    <v>43462</v>
    <v>43462</v>
    <v>0</v>
    <v>1</v>
    <v>636815520000000000,639177789348195400,0</v>
    <v>0</v>
    <v>bkgooc</v>
    <v>XIDX:ERTX</v>
    <v>47</v>
  </rv>
  <rv s="1">
    <v>1</v>
    <v>XIDX:ERTX</v>
    <v>Daily</v>
    <v>44925</v>
    <v>44925</v>
    <v>0</v>
    <v>1</v>
    <v>638079552000000000,639177789348572623,0</v>
    <v>0</v>
    <v>bkgooc</v>
    <v>XIDX:ERTX</v>
    <v>48</v>
  </rv>
  <rv s="1">
    <v>1</v>
    <v>XIDX:ERTX</v>
    <v>Daily</v>
    <v>42368</v>
    <v>42368</v>
    <v>0</v>
    <v>1</v>
    <v>635870304000000000,639177789348265407,0</v>
    <v>0</v>
    <v>bkgooc</v>
    <v>XIDX:ERTX</v>
    <v>49</v>
  </rv>
  <rv s="1">
    <v>1</v>
    <v>XIDX:ERTX</v>
    <v>Daily</v>
    <v>43829</v>
    <v>43829</v>
    <v>0</v>
    <v>1</v>
    <v>637132608000000000,639177789348635496,0</v>
    <v>0</v>
    <v>bkgooc</v>
    <v>XIDX:ERTX</v>
    <v>50</v>
  </rv>
  <rv s="1">
    <v>1</v>
    <v>XIDX:ERTX</v>
    <v>Daily</v>
    <v>45289</v>
    <v>45289</v>
    <v>0</v>
    <v>1</v>
    <v>638394048000000000,639177789349014176,0</v>
    <v>0</v>
    <v>bkgooc</v>
    <v>XIDX:ERTX</v>
    <v>51</v>
  </rv>
  <rv s="1">
    <v>1</v>
    <v>XIDX:ERTX</v>
    <v>Daily</v>
    <v>46111</v>
    <v>46111</v>
    <v>0</v>
    <v>1</v>
    <v>639104256000000000,639177789349395656,0</v>
    <v>0</v>
    <v>bkgooc</v>
    <v>XIDX:ERTX</v>
    <v>52</v>
  </rv>
  <rv s="1">
    <v>1</v>
    <v>XIDX:ERTX</v>
    <v>Daily</v>
    <v>44195</v>
    <v>44195</v>
    <v>0</v>
    <v>1</v>
    <v>637448832000000000,639177789351133617,0</v>
    <v>0</v>
    <v>bkgooc</v>
    <v>XIDX:ERTX</v>
    <v>34</v>
  </rv>
  <rv s="1">
    <v>1</v>
    <v>XIDX:ERTX</v>
    <v>Daily</v>
    <v>45656</v>
    <v>45656</v>
    <v>0</v>
    <v>1</v>
    <v>638711136000000000,639177789351503262,0</v>
    <v>0</v>
    <v>bkgooc</v>
    <v>XIDX:ERTX</v>
    <v>53</v>
  </rv>
  <rv s="1">
    <v>1</v>
    <v>XIDX:ERTX</v>
    <v>Daily</v>
    <v>43098</v>
    <v>43098</v>
    <v>0</v>
    <v>1</v>
    <v>636501024000000000,639177789353426541,0</v>
    <v>0</v>
    <v>bkgooc</v>
    <v>XIDX:ERTX</v>
    <v>54</v>
  </rv>
  <rv s="1">
    <v>1</v>
    <v>XIDX:ERTX</v>
    <v>Daily</v>
    <v>44560</v>
    <v>44560</v>
    <v>0</v>
    <v>1</v>
    <v>637764192000000000,639177789359825131,0</v>
    <v>0</v>
    <v>bkgooc</v>
    <v>XIDX:ERTX</v>
    <v>55</v>
  </rv>
  <rv s="1">
    <v>1</v>
    <v>XIDX:ERTX</v>
    <v>Daily</v>
    <v>46021</v>
    <v>46021</v>
    <v>0</v>
    <v>1</v>
    <v>639026496000000000,639177789358574851,0</v>
    <v>0</v>
    <v>bkgooc</v>
    <v>XIDX:ERTX</v>
    <v>20</v>
  </rv>
  <rv s="1">
    <v>1</v>
    <v>XIDX:HRUM</v>
    <v>Daily</v>
    <v>41271</v>
    <v>41271</v>
    <v>0</v>
    <v>1</v>
    <v>634922496000000000,639177789315487332,0</v>
    <v>0</v>
    <v>bn957w</v>
    <v>XIDX:HRUM</v>
    <v>56</v>
  </rv>
  <rv s="1">
    <v>1</v>
    <v>XIDX:HRUM</v>
    <v>Daily</v>
    <v>42734</v>
    <v>42734</v>
    <v>0</v>
    <v>1</v>
    <v>636186528000000000,639177789315857413,0</v>
    <v>0</v>
    <v>bn957w</v>
    <v>XIDX:HRUM</v>
    <v>57</v>
  </rv>
  <rv s="1">
    <v>1</v>
    <v>XIDX:HRUM</v>
    <v>Daily</v>
    <v>44195</v>
    <v>44195</v>
    <v>0</v>
    <v>1</v>
    <v>637448832000000000,639177789316228458,0</v>
    <v>0</v>
    <v>bn957w</v>
    <v>XIDX:HRUM</v>
    <v>58</v>
  </rv>
  <rv s="1">
    <v>1</v>
    <v>XIDX:HRUM</v>
    <v>Daily</v>
    <v>45656</v>
    <v>45656</v>
    <v>0</v>
    <v>1</v>
    <v>638711136000000000,639177789316598287,0</v>
    <v>0</v>
    <v>bn957w</v>
    <v>XIDX:HRUM</v>
    <v>59</v>
  </rv>
  <rv s="1">
    <v>1</v>
    <v>XIDX:HRUM</v>
    <v>Daily</v>
    <v>40907</v>
    <v>40907</v>
    <v>0</v>
    <v>1</v>
    <v>634608000000000000,639177789316967655,0</v>
    <v>0</v>
    <v>bn957w</v>
    <v>XIDX:HRUM</v>
    <v>60</v>
  </rv>
  <rv s="1">
    <v>1</v>
    <v>XIDX:HRUM</v>
    <v>Daily</v>
    <v>42368</v>
    <v>42368</v>
    <v>0</v>
    <v>1</v>
    <v>635870304000000000,639177789317338697,0</v>
    <v>0</v>
    <v>bn957w</v>
    <v>XIDX:HRUM</v>
    <v>61</v>
  </rv>
  <rv s="1">
    <v>1</v>
    <v>XIDX:HRUM</v>
    <v>Daily</v>
    <v>43829</v>
    <v>43829</v>
    <v>0</v>
    <v>1</v>
    <v>637132608000000000,639177789317708780,0</v>
    <v>0</v>
    <v>bn957w</v>
    <v>XIDX:HRUM</v>
    <v>62</v>
  </rv>
  <rv s="1">
    <v>1</v>
    <v>XIDX:HRUM</v>
    <v>Daily</v>
    <v>45289</v>
    <v>45289</v>
    <v>0</v>
    <v>1</v>
    <v>638394048000000000,639177789318077909,0</v>
    <v>0</v>
    <v>bn957w</v>
    <v>XIDX:HRUM</v>
    <v>63</v>
  </rv>
  <rv s="1">
    <v>1</v>
    <v>XIDX:HRUM</v>
    <v>Daily</v>
    <v>46111</v>
    <v>46111</v>
    <v>0</v>
    <v>1</v>
    <v>639104256000000000,639177789318448931,0</v>
    <v>0</v>
    <v>bn957w</v>
    <v>XIDX:HRUM</v>
    <v>64</v>
  </rv>
  <rv s="1">
    <v>1</v>
    <v>XIDX:HRUM</v>
    <v>Daily</v>
    <v>43098</v>
    <v>43098</v>
    <v>0</v>
    <v>1</v>
    <v>636501024000000000,639177789315118224,0</v>
    <v>0</v>
    <v>bn957w</v>
    <v>XIDX:HRUM</v>
    <v>65</v>
  </rv>
  <rv s="1">
    <v>1</v>
    <v>XIDX:HRUM</v>
    <v>Daily</v>
    <v>46021</v>
    <v>46021</v>
    <v>0</v>
    <v>1</v>
    <v>639026496000000000,639177789315498042,0</v>
    <v>0</v>
    <v>bn957w</v>
    <v>XIDX:HRUM</v>
    <v>64</v>
  </rv>
  <rv s="1">
    <v>1</v>
    <v>XIDX:HRUM</v>
    <v>Daily</v>
    <v>40542</v>
    <v>40542</v>
    <v>0</v>
    <v>1</v>
    <v>634292640000000000,639177789318087911,0</v>
    <v>0</v>
    <v>bn957w</v>
    <v>XIDX:HRUM</v>
    <v>66</v>
  </rv>
  <rv s="1">
    <v>1</v>
    <v>XIDX:HRUM</v>
    <v>Daily</v>
    <v>43462</v>
    <v>43462</v>
    <v>0</v>
    <v>1</v>
    <v>636815520000000000,639177789318458935,0</v>
    <v>0</v>
    <v>bn957w</v>
    <v>XIDX:HRUM</v>
    <v>67</v>
  </rv>
  <rv s="1">
    <v>1</v>
    <v>XIDX:HRUM</v>
    <v>Daily</v>
    <v>44925</v>
    <v>44925</v>
    <v>0</v>
    <v>1</v>
    <v>638079552000000000,639177789317167706,0</v>
    <v>0</v>
    <v>bn957w</v>
    <v>XIDX:HRUM</v>
    <v>68</v>
  </rv>
  <rv s="1">
    <v>1</v>
    <v>XIDX:HRUM</v>
    <v>Daily</v>
    <v>41638</v>
    <v>41638</v>
    <v>0</v>
    <v>1</v>
    <v>635239584000000000,639177789316848339,0</v>
    <v>0</v>
    <v>bn957w</v>
    <v>XIDX:HRUM</v>
    <v>1</v>
  </rv>
  <rv s="1">
    <v>1</v>
    <v>XIDX:HRUM</v>
    <v>Daily</v>
    <v>44560</v>
    <v>44560</v>
    <v>0</v>
    <v>1</v>
    <v>637764192000000000,639177789315078219,0</v>
    <v>0</v>
    <v>bn957w</v>
    <v>XIDX:HRUM</v>
    <v>69</v>
  </rv>
  <rv s="1">
    <v>1</v>
    <v>XIDX:HRUM</v>
    <v>Daily</v>
    <v>42003</v>
    <v>42003</v>
    <v>0</v>
    <v>1</v>
    <v>635554944000000000,639177789325299511,0</v>
    <v>0</v>
    <v>bn957w</v>
    <v>XIDX:HRUM</v>
    <v>70</v>
  </rv>
  <rv s="1">
    <v>1</v>
    <v>XIDX:DLTA</v>
    <v>Daily</v>
    <v>42368</v>
    <v>42368</v>
    <v>0</v>
    <v>1</v>
    <v>635870304000000000,639177789362655756,0</v>
    <v>0</v>
    <v>bkgn52</v>
    <v>XIDX:DLTA</v>
    <v>71</v>
  </rv>
  <rv s="1">
    <v>1</v>
    <v>XIDX:DLTA</v>
    <v>Daily</v>
    <v>43829</v>
    <v>43829</v>
    <v>0</v>
    <v>1</v>
    <v>637132608000000000,639177789363025836,0</v>
    <v>0</v>
    <v>bkgn52</v>
    <v>XIDX:DLTA</v>
    <v>72</v>
  </rv>
  <rv s="1">
    <v>1</v>
    <v>XIDX:DLTA</v>
    <v>Daily</v>
    <v>45289</v>
    <v>45289</v>
    <v>0</v>
    <v>1</v>
    <v>638394048000000000,639177789363398719,0</v>
    <v>0</v>
    <v>bkgn52</v>
    <v>XIDX:DLTA</v>
    <v>73</v>
  </rv>
  <rv s="1">
    <v>1</v>
    <v>XIDX:DLTA</v>
    <v>Daily</v>
    <v>46111</v>
    <v>46111</v>
    <v>0</v>
    <v>1</v>
    <v>639104256000000000,639177789363778802,0</v>
    <v>0</v>
    <v>bkgn52</v>
    <v>XIDX:DLTA</v>
    <v>74</v>
  </rv>
  <rv s="1">
    <v>1</v>
    <v>XIDX:DLTA</v>
    <v>Daily</v>
    <v>42734</v>
    <v>42734</v>
    <v>0</v>
    <v>1</v>
    <v>636186528000000000,639177789365026274,0</v>
    <v>0</v>
    <v>bkgn52</v>
    <v>XIDX:DLTA</v>
    <v>75</v>
  </rv>
  <rv s="1">
    <v>1</v>
    <v>XIDX:DLTA</v>
    <v>Daily</v>
    <v>44195</v>
    <v>44195</v>
    <v>0</v>
    <v>1</v>
    <v>637448832000000000,639177789365397672,0</v>
    <v>0</v>
    <v>bkgn52</v>
    <v>XIDX:DLTA</v>
    <v>76</v>
  </rv>
  <rv s="1">
    <v>1</v>
    <v>XIDX:DLTA</v>
    <v>Daily</v>
    <v>45656</v>
    <v>45656</v>
    <v>0</v>
    <v>1</v>
    <v>638711136000000000,639177789365776454,0</v>
    <v>0</v>
    <v>bkgn52</v>
    <v>XIDX:DLTA</v>
    <v>77</v>
  </rv>
  <rv s="1">
    <v>1</v>
    <v>XIDX:DLTA</v>
    <v>Daily</v>
    <v>41638</v>
    <v>41638</v>
    <v>0</v>
    <v>1</v>
    <v>635239584000000000,639177789371397669,0</v>
    <v>0</v>
    <v>bkgn52</v>
    <v>XIDX:DLTA</v>
    <v>78</v>
  </rv>
  <rv s="1">
    <v>1</v>
    <v>XIDX:DLTA</v>
    <v>Daily</v>
    <v>44560</v>
    <v>44560</v>
    <v>0</v>
    <v>1</v>
    <v>637764192000000000,639177789371759029,0</v>
    <v>0</v>
    <v>bkgn52</v>
    <v>XIDX:DLTA</v>
    <v>79</v>
  </rv>
  <rv s="1">
    <v>1</v>
    <v>XIDX:DLTA</v>
    <v>Daily</v>
    <v>42003</v>
    <v>42003</v>
    <v>0</v>
    <v>1</v>
    <v>635554944000000000,639177789371387669,0</v>
    <v>0</v>
    <v>bkgn52</v>
    <v>XIDX:DLTA</v>
    <v>80</v>
  </rv>
  <rv s="1">
    <v>1</v>
    <v>XIDX:DLTA</v>
    <v>Daily</v>
    <v>44925</v>
    <v>44925</v>
    <v>0</v>
    <v>1</v>
    <v>638079552000000000,639177789371757747,0</v>
    <v>0</v>
    <v>bkgn52</v>
    <v>XIDX:DLTA</v>
    <v>81</v>
  </rv>
  <rv s="1">
    <v>1</v>
    <v>XIDX:DLTA</v>
    <v>Daily</v>
    <v>43098</v>
    <v>43098</v>
    <v>0</v>
    <v>1</v>
    <v>636501024000000000,639177789376888897,0</v>
    <v>0</v>
    <v>bkgn52</v>
    <v>XIDX:DLTA</v>
    <v>82</v>
  </rv>
  <rv s="1">
    <v>1</v>
    <v>XIDX:DLTA</v>
    <v>Daily</v>
    <v>46021</v>
    <v>46021</v>
    <v>0</v>
    <v>1</v>
    <v>639026496000000000,639177789377261740,0</v>
    <v>0</v>
    <v>bkgn52</v>
    <v>XIDX:DLTA</v>
    <v>83</v>
  </rv>
  <rv s="1">
    <v>1</v>
    <v>XIDX:DLTA</v>
    <v>Daily</v>
    <v>40542</v>
    <v>40542</v>
    <v>0</v>
    <v>1</v>
    <v>634292640000000000,639177789376088717,0</v>
    <v>0</v>
    <v>bkgn52</v>
    <v>XIDX:DLTA</v>
    <v>84</v>
  </rv>
  <rv s="1">
    <v>1</v>
    <v>XIDX:DLTA</v>
    <v>Daily</v>
    <v>43462</v>
    <v>43462</v>
    <v>0</v>
    <v>1</v>
    <v>636815520000000000,639177789376460033,0</v>
    <v>0</v>
    <v>bkgn52</v>
    <v>XIDX:DLTA</v>
    <v>85</v>
  </rv>
  <rv s="1">
    <v>1</v>
    <v>XIDX:HEXA</v>
    <v>Daily</v>
    <v>40176</v>
    <v>40176</v>
    <v>0</v>
    <v>1</v>
    <v>633976416000000000,639177789318058848,0</v>
    <v>0</v>
    <v>bn95ar</v>
    <v>XIDX:HEXA</v>
    <v>86</v>
  </rv>
  <rv s="1">
    <v>1</v>
    <v>XIDX:HEXA</v>
    <v>Daily</v>
    <v>41638</v>
    <v>41638</v>
    <v>0</v>
    <v>1</v>
    <v>635239584000000000,639177789318427985,0</v>
    <v>0</v>
    <v>bn95ar</v>
    <v>XIDX:HEXA</v>
    <v>87</v>
  </rv>
  <rv s="1">
    <v>1</v>
    <v>XIDX:HEXA</v>
    <v>Daily</v>
    <v>43098</v>
    <v>43098</v>
    <v>0</v>
    <v>1</v>
    <v>636501024000000000,639177789315237275,0</v>
    <v>0</v>
    <v>bn95ar</v>
    <v>XIDX:HEXA</v>
    <v>88</v>
  </rv>
  <rv s="1">
    <v>1</v>
    <v>XIDX:HEXA</v>
    <v>Daily</v>
    <v>44560</v>
    <v>44560</v>
    <v>0</v>
    <v>1</v>
    <v>637764192000000000,639177789315608330,0</v>
    <v>0</v>
    <v>bn95ar</v>
    <v>XIDX:HEXA</v>
    <v>89</v>
  </rv>
  <rv s="1">
    <v>1</v>
    <v>XIDX:HEXA</v>
    <v>Daily</v>
    <v>40542</v>
    <v>40542</v>
    <v>0</v>
    <v>1</v>
    <v>634292640000000000,639177789315278257,0</v>
    <v>0</v>
    <v>bn95ar</v>
    <v>XIDX:HEXA</v>
    <v>90</v>
  </rv>
  <rv s="1">
    <v>1</v>
    <v>XIDX:HEXA</v>
    <v>Daily</v>
    <v>42003</v>
    <v>42003</v>
    <v>0</v>
    <v>1</v>
    <v>635554944000000000,639177789315647370,0</v>
    <v>0</v>
    <v>bn95ar</v>
    <v>XIDX:HEXA</v>
    <v>91</v>
  </rv>
  <rv s="1">
    <v>1</v>
    <v>XIDX:HEXA</v>
    <v>Daily</v>
    <v>43462</v>
    <v>43462</v>
    <v>0</v>
    <v>1</v>
    <v>636815520000000000,639177789316027452,0</v>
    <v>0</v>
    <v>bn95ar</v>
    <v>XIDX:HEXA</v>
    <v>92</v>
  </rv>
  <rv s="1">
    <v>1</v>
    <v>XIDX:HEXA</v>
    <v>Daily</v>
    <v>44925</v>
    <v>44925</v>
    <v>0</v>
    <v>1</v>
    <v>638079552000000000,639177789316398499,0</v>
    <v>0</v>
    <v>bn95ar</v>
    <v>XIDX:HEXA</v>
    <v>93</v>
  </rv>
  <rv s="1">
    <v>1</v>
    <v>XIDX:HEXA</v>
    <v>Daily</v>
    <v>46111</v>
    <v>46111</v>
    <v>0</v>
    <v>1</v>
    <v>639104256000000000,639177789316778334,0</v>
    <v>0</v>
    <v>bn95ar</v>
    <v>XIDX:HEXA</v>
    <v>94</v>
  </rv>
  <rv s="1">
    <v>1</v>
    <v>XIDX:HEXA</v>
    <v>Daily</v>
    <v>39812</v>
    <v>39812</v>
    <v>0</v>
    <v>1</v>
    <v>633661920000000000,639177789316257503,0</v>
    <v>0</v>
    <v>bn95ar</v>
    <v>XIDX:HEXA</v>
    <v>95</v>
  </rv>
  <rv s="1">
    <v>1</v>
    <v>XIDX:HEXA</v>
    <v>Daily</v>
    <v>42734</v>
    <v>42734</v>
    <v>0</v>
    <v>1</v>
    <v>636186528000000000,639177789316627585,0</v>
    <v>0</v>
    <v>bn95ar</v>
    <v>XIDX:HEXA</v>
    <v>96</v>
  </rv>
  <rv s="1">
    <v>1</v>
    <v>XIDX:HEXA</v>
    <v>Daily</v>
    <v>45656</v>
    <v>45656</v>
    <v>0</v>
    <v>1</v>
    <v>638711136000000000,639177789316987667,0</v>
    <v>0</v>
    <v>bn95ar</v>
    <v>XIDX:HEXA</v>
    <v>97</v>
  </rv>
  <rv s="1">
    <v>1</v>
    <v>XIDX:HEXA</v>
    <v>Daily</v>
    <v>40907</v>
    <v>40907</v>
    <v>0</v>
    <v>1</v>
    <v>634608000000000000,639177789322848971,0</v>
    <v>0</v>
    <v>bn95ar</v>
    <v>XIDX:HEXA</v>
    <v>98</v>
  </rv>
  <rv s="1">
    <v>1</v>
    <v>XIDX:HEXA</v>
    <v>Daily</v>
    <v>43829</v>
    <v>43829</v>
    <v>0</v>
    <v>1</v>
    <v>637132608000000000,639177789323209052,0</v>
    <v>0</v>
    <v>bn95ar</v>
    <v>XIDX:HEXA</v>
    <v>99</v>
  </rv>
  <rv s="1">
    <v>1</v>
    <v>XIDX:HEXA</v>
    <v>Daily</v>
    <v>41271</v>
    <v>41271</v>
    <v>0</v>
    <v>1</v>
    <v>634922496000000000,639177789323069019,0</v>
    <v>0</v>
    <v>bn95ar</v>
    <v>XIDX:HEXA</v>
    <v>100</v>
  </rv>
  <rv s="1">
    <v>1</v>
    <v>XIDX:HEXA</v>
    <v>Daily</v>
    <v>44195</v>
    <v>44195</v>
    <v>0</v>
    <v>1</v>
    <v>637448832000000000,639177789323429998,0</v>
    <v>0</v>
    <v>bn95ar</v>
    <v>XIDX:HEXA</v>
    <v>101</v>
  </rv>
  <rv s="1">
    <v>1</v>
    <v>XIDX:HEXA</v>
    <v>Daily</v>
    <v>42368</v>
    <v>42368</v>
    <v>0</v>
    <v>1</v>
    <v>635870304000000000,639177789323920110,0</v>
    <v>0</v>
    <v>bn95ar</v>
    <v>XIDX:HEXA</v>
    <v>102</v>
  </rv>
  <rv s="1">
    <v>1</v>
    <v>XIDX:HEXA</v>
    <v>Daily</v>
    <v>45289</v>
    <v>45289</v>
    <v>0</v>
    <v>1</v>
    <v>638394048000000000,639177789323159040,0</v>
    <v>0</v>
    <v>bn95ar</v>
    <v>XIDX:HEXA</v>
    <v>103</v>
  </rv>
  <rv s="1">
    <v>1</v>
    <v>XIDX:DEWA</v>
    <v>Daily</v>
    <v>40176</v>
    <v>40176</v>
    <v>0</v>
    <v>1</v>
    <v>633976416000000000,639177789373323510,0</v>
    <v>0</v>
    <v>bn93qh</v>
    <v>XIDX:DEWA</v>
    <v>104</v>
  </rv>
  <rv s="1">
    <v>1</v>
    <v>XIDX:DEWA</v>
    <v>Daily</v>
    <v>43098</v>
    <v>43098</v>
    <v>0</v>
    <v>1</v>
    <v>636501024000000000,639177789374063671,0</v>
    <v>0</v>
    <v>bn93qh</v>
    <v>XIDX:DEWA</v>
    <v>28</v>
  </rv>
  <rv s="1">
    <v>1</v>
    <v>XIDX:DEWA</v>
    <v>Daily</v>
    <v>44560</v>
    <v>44560</v>
    <v>0</v>
    <v>1</v>
    <v>637764192000000000,639177789374423749,0</v>
    <v>0</v>
    <v>bn93qh</v>
    <v>XIDX:DEWA</v>
    <v>28</v>
  </rv>
  <rv s="1">
    <v>1</v>
    <v>XIDX:DEWA</v>
    <v>Daily</v>
    <v>46021</v>
    <v>46021</v>
    <v>0</v>
    <v>1</v>
    <v>639026496000000000,639177789374807266,0</v>
    <v>0</v>
    <v>bn93qh</v>
    <v>XIDX:DEWA</v>
    <v>105</v>
  </rv>
  <rv s="1">
    <v>1</v>
    <v>XIDX:DEWA</v>
    <v>Daily</v>
    <v>40542</v>
    <v>40542</v>
    <v>0</v>
    <v>1</v>
    <v>634292640000000000,639177789377454408,0</v>
    <v>0</v>
    <v>bn93qh</v>
    <v>XIDX:DEWA</v>
    <v>106</v>
  </rv>
  <rv s="1">
    <v>1</v>
    <v>XIDX:DEWA</v>
    <v>Daily</v>
    <v>43462</v>
    <v>43462</v>
    <v>0</v>
    <v>1</v>
    <v>636815520000000000,639177789378195123,0</v>
    <v>0</v>
    <v>bn93qh</v>
    <v>XIDX:DEWA</v>
    <v>28</v>
  </rv>
  <rv s="1">
    <v>1</v>
    <v>XIDX:DEWA</v>
    <v>Daily</v>
    <v>44925</v>
    <v>44925</v>
    <v>0</v>
    <v>1</v>
    <v>638079552000000000,639177789374977293,0</v>
    <v>0</v>
    <v>bn93qh</v>
    <v>XIDX:DEWA</v>
    <v>107</v>
  </rv>
  <rv s="1">
    <v>1</v>
    <v>XIDX:DEWA</v>
    <v>Daily</v>
    <v>40907</v>
    <v>40907</v>
    <v>0</v>
    <v>1</v>
    <v>634608000000000000,639177789376767684,0</v>
    <v>0</v>
    <v>bn93qh</v>
    <v>XIDX:DEWA</v>
    <v>108</v>
  </rv>
  <rv s="1">
    <v>1</v>
    <v>XIDX:DEWA</v>
    <v>Daily</v>
    <v>43829</v>
    <v>43829</v>
    <v>0</v>
    <v>1</v>
    <v>637132608000000000,639177789377504416,0</v>
    <v>0</v>
    <v>bn93qh</v>
    <v>XIDX:DEWA</v>
    <v>28</v>
  </rv>
  <rv s="1">
    <v>1</v>
    <v>XIDX:DEWA</v>
    <v>Daily</v>
    <v>45289</v>
    <v>45289</v>
    <v>0</v>
    <v>1</v>
    <v>638394048000000000,639177789377875052,0</v>
    <v>0</v>
    <v>bn93qh</v>
    <v>XIDX:DEWA</v>
    <v>109</v>
  </rv>
  <rv s="1">
    <v>1</v>
    <v>XIDX:DEWA</v>
    <v>Daily</v>
    <v>46111</v>
    <v>46111</v>
    <v>0</v>
    <v>1</v>
    <v>639104256000000000,639177789378248007,0</v>
    <v>0</v>
    <v>bn93qh</v>
    <v>XIDX:DEWA</v>
    <v>110</v>
  </rv>
  <rv s="1">
    <v>1</v>
    <v>XIDX:DEWA</v>
    <v>Daily</v>
    <v>44195</v>
    <v>44195</v>
    <v>0</v>
    <v>1</v>
    <v>637448832000000000,639177789378195123,0</v>
    <v>0</v>
    <v>bn93qh</v>
    <v>XIDX:DEWA</v>
    <v>28</v>
  </rv>
  <rv s="1">
    <v>1</v>
    <v>XIDX:DEWA</v>
    <v>Daily</v>
    <v>39812</v>
    <v>39812</v>
    <v>0</v>
    <v>1</v>
    <v>633661920000000000,639177789382345471,0</v>
    <v>0</v>
    <v>bn93qh</v>
    <v>XIDX:DEWA</v>
    <v>111</v>
  </rv>
  <rv s="1">
    <v>1</v>
    <v>XIDX:DEWA</v>
    <v>Daily</v>
    <v>45656</v>
    <v>45656</v>
    <v>0</v>
    <v>1</v>
    <v>638711136000000000,639177789382708984,0</v>
    <v>0</v>
    <v>bn93qh</v>
    <v>XIDX:DEWA</v>
    <v>112</v>
  </rv>
  <rv s="1">
    <v>1</v>
    <v>XIDX:DEWA</v>
    <v>Daily</v>
    <v>41271</v>
    <v>41271</v>
    <v>0</v>
    <v>1</v>
    <v>634922496000000000,639177789383689199,0</v>
    <v>0</v>
    <v>bn93qh</v>
    <v>XIDX:DEWA</v>
    <v>28</v>
  </rv>
  <rv s="1">
    <v>1</v>
    <v>XIDX:DEWA</v>
    <v>Daily</v>
    <v>42734</v>
    <v>42734</v>
    <v>0</v>
    <v>1</v>
    <v>636186528000000000,639177789388440231,0</v>
    <v>0</v>
    <v>bn93qh</v>
    <v>XIDX:DEWA</v>
    <v>28</v>
  </rv>
  <rv s="1">
    <v>1</v>
    <v>XIDX:DSSA</v>
    <v>Daily</v>
    <v>40907</v>
    <v>40907</v>
    <v>0</v>
    <v>1</v>
    <v>634608000000000000,639177789360957103,0</v>
    <v>0</v>
    <v>bn94ec</v>
    <v>XIDX:DSSA</v>
    <v>113</v>
  </rv>
  <rv s="1">
    <v>1</v>
    <v>XIDX:DSSA</v>
    <v>Daily</v>
    <v>43829</v>
    <v>43829</v>
    <v>0</v>
    <v>1</v>
    <v>637132608000000000,639177789361697257,0</v>
    <v>0</v>
    <v>bn94ec</v>
    <v>XIDX:DSSA</v>
    <v>114</v>
  </rv>
  <rv s="1">
    <v>1</v>
    <v>XIDX:DSSA</v>
    <v>Daily</v>
    <v>45289</v>
    <v>45289</v>
    <v>0</v>
    <v>1</v>
    <v>638394048000000000,639177789362078395,0</v>
    <v>0</v>
    <v>bn94ec</v>
    <v>XIDX:DSSA</v>
    <v>12</v>
  </rv>
  <rv s="1">
    <v>1</v>
    <v>XIDX:DSSA</v>
    <v>Daily</v>
    <v>46111</v>
    <v>46111</v>
    <v>0</v>
    <v>1</v>
    <v>639104256000000000,639177789362447410,0</v>
    <v>0</v>
    <v>bn94ec</v>
    <v>XIDX:DSSA</v>
    <v>115</v>
  </rv>
  <rv s="1">
    <v>1</v>
    <v>XIDX:DSSA</v>
    <v>Daily</v>
    <v>42734</v>
    <v>42734</v>
    <v>0</v>
    <v>1</v>
    <v>636186528000000000,639177789364697117,0</v>
    <v>0</v>
    <v>bn94ec</v>
    <v>XIDX:DSSA</v>
    <v>116</v>
  </rv>
  <rv s="1">
    <v>1</v>
    <v>XIDX:DSSA</v>
    <v>Daily</v>
    <v>44195</v>
    <v>44195</v>
    <v>0</v>
    <v>1</v>
    <v>637448832000000000,639177789365067975,0</v>
    <v>0</v>
    <v>bn94ec</v>
    <v>XIDX:DSSA</v>
    <v>117</v>
  </rv>
  <rv s="1">
    <v>1</v>
    <v>XIDX:DSSA</v>
    <v>Daily</v>
    <v>45656</v>
    <v>45656</v>
    <v>0</v>
    <v>1</v>
    <v>638711136000000000,639177789365438061,0</v>
    <v>0</v>
    <v>bn94ec</v>
    <v>XIDX:DSSA</v>
    <v>118</v>
  </rv>
  <rv s="1">
    <v>1</v>
    <v>XIDX:DSSA</v>
    <v>Daily</v>
    <v>40176</v>
    <v>40176</v>
    <v>0</v>
    <v>1</v>
    <v>633976416000000000,639177789370739224,0</v>
    <v>0</v>
    <v>bn94ec</v>
    <v>XIDX:DSSA</v>
    <v>116</v>
  </rv>
  <rv s="1">
    <v>1</v>
    <v>XIDX:DSSA</v>
    <v>Daily</v>
    <v>44560</v>
    <v>44560</v>
    <v>0</v>
    <v>1</v>
    <v>637764192000000000,639177789368077905,0</v>
    <v>0</v>
    <v>bn94ec</v>
    <v>XIDX:DSSA</v>
    <v>12</v>
  </rv>
  <rv s="1">
    <v>1</v>
    <v>XIDX:DSSA</v>
    <v>Daily</v>
    <v>46021</v>
    <v>46021</v>
    <v>0</v>
    <v>1</v>
    <v>639026496000000000,639177789368437989,0</v>
    <v>0</v>
    <v>bn94ec</v>
    <v>XIDX:DSSA</v>
    <v>119</v>
  </rv>
  <rv s="1">
    <v>1</v>
    <v>XIDX:DSSA</v>
    <v>Daily</v>
    <v>43462</v>
    <v>43462</v>
    <v>0</v>
    <v>1</v>
    <v>636815520000000000,639177789370329134,0</v>
    <v>0</v>
    <v>bn94ec</v>
    <v>XIDX:DSSA</v>
    <v>120</v>
  </rv>
  <rv s="1">
    <v>1</v>
    <v>XIDX:DSSA</v>
    <v>Daily</v>
    <v>44925</v>
    <v>44925</v>
    <v>0</v>
    <v>1</v>
    <v>638079552000000000,639177789370698512,0</v>
    <v>0</v>
    <v>bn94ec</v>
    <v>XIDX:DSSA</v>
    <v>12</v>
  </rv>
  <rv s="1">
    <v>1</v>
    <v>XIDX:GAMA</v>
    <v>Daily</v>
    <v>42368</v>
    <v>42368</v>
    <v>0</v>
    <v>1</v>
    <v>635870304000000000,639177789335141946,0</v>
    <v>0</v>
    <v>bkgp6h</v>
    <v>XIDX:GAMA</v>
    <v>121</v>
  </rv>
  <rv s="1">
    <v>1</v>
    <v>XIDX:GAMA</v>
    <v>Daily</v>
    <v>43829</v>
    <v>43829</v>
    <v>0</v>
    <v>1</v>
    <v>637132608000000000,639177789335502029,0</v>
    <v>0</v>
    <v>bkgp6h</v>
    <v>XIDX:GAMA</v>
    <v>28</v>
  </rv>
  <rv s="1">
    <v>1</v>
    <v>XIDX:GAMA</v>
    <v>Daily</v>
    <v>46111</v>
    <v>46111</v>
    <v>0</v>
    <v>1</v>
    <v>639104256000000000,639177789335868882,0</v>
    <v>0</v>
    <v>bkgp6h</v>
    <v>XIDX:GAMA</v>
    <v>12</v>
  </rv>
  <rv s="1">
    <v>1</v>
    <v>XIDX:GAMA</v>
    <v>Daily</v>
    <v>41271</v>
    <v>41271</v>
    <v>0</v>
    <v>1</v>
    <v>634922496000000000,639177789340219868,0</v>
    <v>0</v>
    <v>bkgp6h</v>
    <v>XIDX:GAMA</v>
    <v>122</v>
  </rv>
  <rv s="1">
    <v>1</v>
    <v>XIDX:GAMA</v>
    <v>Daily</v>
    <v>42734</v>
    <v>42734</v>
    <v>0</v>
    <v>1</v>
    <v>636186528000000000,639177789340583163,0</v>
    <v>0</v>
    <v>bkgp6h</v>
    <v>XIDX:GAMA</v>
    <v>28</v>
  </rv>
  <rv s="1">
    <v>1</v>
    <v>XIDX:GAMA</v>
    <v>Daily</v>
    <v>44195</v>
    <v>44195</v>
    <v>0</v>
    <v>1</v>
    <v>637448832000000000,639177789340950033,0</v>
    <v>0</v>
    <v>bkgp6h</v>
    <v>XIDX:GAMA</v>
    <v>12</v>
  </rv>
  <rv s="1">
    <v>1</v>
    <v>XIDX:GAMA</v>
    <v>Daily</v>
    <v>41638</v>
    <v>41638</v>
    <v>0</v>
    <v>1</v>
    <v>635239584000000000,639177789343753864,0</v>
    <v>0</v>
    <v>bkgp6h</v>
    <v>XIDX:GAMA</v>
    <v>123</v>
  </rv>
  <rv s="1">
    <v>1</v>
    <v>XIDX:GAMA</v>
    <v>Daily</v>
    <v>43098</v>
    <v>43098</v>
    <v>0</v>
    <v>1</v>
    <v>636501024000000000,639177789344130754,0</v>
    <v>0</v>
    <v>bkgp6h</v>
    <v>XIDX:GAMA</v>
    <v>124</v>
  </rv>
  <rv s="1">
    <v>1</v>
    <v>XIDX:GAMA</v>
    <v>Daily</v>
    <v>44560</v>
    <v>44560</v>
    <v>0</v>
    <v>1</v>
    <v>637764192000000000,639177789340880018,0</v>
    <v>0</v>
    <v>bkgp6h</v>
    <v>XIDX:GAMA</v>
    <v>28</v>
  </rv>
  <rv s="1">
    <v>1</v>
    <v>XIDX:GAMA</v>
    <v>Daily</v>
    <v>42003</v>
    <v>42003</v>
    <v>0</v>
    <v>1</v>
    <v>635554944000000000,639177789347441499,0</v>
    <v>0</v>
    <v>bkgp6h</v>
    <v>XIDX:GAMA</v>
    <v>125</v>
  </rv>
  <rv s="1">
    <v>1</v>
    <v>XIDX:GAMA</v>
    <v>Daily</v>
    <v>43462</v>
    <v>43462</v>
    <v>0</v>
    <v>1</v>
    <v>636815520000000000,639177789349985265,0</v>
    <v>0</v>
    <v>bkgp6h</v>
    <v>XIDX:GAMA</v>
    <v>126</v>
  </rv>
  <rv s="1">
    <v>1</v>
    <v>XIDX:HOTL</v>
    <v>Daily</v>
    <v>42734</v>
    <v>42734</v>
    <v>0</v>
    <v>1</v>
    <v>636186528000000000,639177789316244475,0</v>
    <v>0</v>
    <v>bkgs1h</v>
    <v>XIDX:HOTL</v>
    <v>127</v>
  </rv>
  <rv s="1">
    <v>1</v>
    <v>XIDX:HOTL</v>
    <v>Daily</v>
    <v>44195</v>
    <v>44195</v>
    <v>0</v>
    <v>1</v>
    <v>637448832000000000,639177789316617938,0</v>
    <v>0</v>
    <v>bkgs1h</v>
    <v>XIDX:HOTL</v>
    <v>28</v>
  </rv>
  <rv s="1">
    <v>1</v>
    <v>XIDX:HOTL</v>
    <v>Daily</v>
    <v>41638</v>
    <v>41638</v>
    <v>0</v>
    <v>1</v>
    <v>635239584000000000,639177789315684351,0</v>
    <v>0</v>
    <v>bkgs1h</v>
    <v>XIDX:HOTL</v>
    <v>128</v>
  </rv>
  <rv s="1">
    <v>1</v>
    <v>XIDX:HOTL</v>
    <v>Daily</v>
    <v>43098</v>
    <v>43098</v>
    <v>0</v>
    <v>1</v>
    <v>636501024000000000,639177789316062446,0</v>
    <v>0</v>
    <v>bkgs1h</v>
    <v>XIDX:HOTL</v>
    <v>129</v>
  </rv>
  <rv s="1">
    <v>1</v>
    <v>XIDX:HOTL</v>
    <v>Daily</v>
    <v>44560</v>
    <v>44560</v>
    <v>0</v>
    <v>1</v>
    <v>637764192000000000,639177789316432531,0</v>
    <v>0</v>
    <v>bkgs1h</v>
    <v>XIDX:HOTL</v>
    <v>28</v>
  </rv>
  <rv s="1">
    <v>1</v>
    <v>XIDX:HOTL</v>
    <v>Daily</v>
    <v>46111</v>
    <v>46111</v>
    <v>0</v>
    <v>1</v>
    <v>639104256000000000,639177789316807976,0</v>
    <v>0</v>
    <v>bkgs1h</v>
    <v>XIDX:HOTL</v>
    <v>12</v>
  </rv>
  <rv s="1">
    <v>1</v>
    <v>XIDX:HOTL</v>
    <v>Daily</v>
    <v>43829</v>
    <v>43829</v>
    <v>0</v>
    <v>1</v>
    <v>637132608000000000,639177789317908230,0</v>
    <v>0</v>
    <v>bkgs1h</v>
    <v>XIDX:HOTL</v>
    <v>130</v>
  </rv>
  <rv s="1">
    <v>1</v>
    <v>XIDX:HOTL</v>
    <v>Daily</v>
    <v>42003</v>
    <v>42003</v>
    <v>0</v>
    <v>1</v>
    <v>635554944000000000,639177789317328098,0</v>
    <v>0</v>
    <v>bkgs1h</v>
    <v>XIDX:HOTL</v>
    <v>131</v>
  </rv>
  <rv s="1">
    <v>1</v>
    <v>XIDX:HOTL</v>
    <v>Daily</v>
    <v>44925</v>
    <v>44925</v>
    <v>0</v>
    <v>1</v>
    <v>638079552000000000,639177789317694812,0</v>
    <v>0</v>
    <v>bkgs1h</v>
    <v>XIDX:HOTL</v>
    <v>12</v>
  </rv>
  <rv s="1">
    <v>1</v>
    <v>XIDX:HOTL</v>
    <v>Daily</v>
    <v>42368</v>
    <v>42368</v>
    <v>0</v>
    <v>1</v>
    <v>635870304000000000,639177789315984420,0</v>
    <v>0</v>
    <v>bkgs1h</v>
    <v>XIDX:HOTL</v>
    <v>132</v>
  </rv>
  <rv s="1">
    <v>1</v>
    <v>XIDX:HOTL</v>
    <v>Daily</v>
    <v>43462</v>
    <v>43462</v>
    <v>0</v>
    <v>1</v>
    <v>636815520000000000,639177789317152689,0</v>
    <v>0</v>
    <v>bkgs1h</v>
    <v>XIDX:HOTL</v>
    <v>24</v>
  </rv>
  <rv s="1">
    <v>1</v>
    <v>XIDX:HOTL</v>
    <v>Daily</v>
    <v>45289</v>
    <v>45289</v>
    <v>0</v>
    <v>1</v>
    <v>638394048000000000,639177789322109170,0</v>
    <v>0</v>
    <v>bkgs1h</v>
    <v>XIDX:HOTL</v>
    <v>12</v>
  </rv>
  <rv s="1">
    <v>1</v>
    <v>XIDX:HOME</v>
    <v>Daily</v>
    <v>42003</v>
    <v>42003</v>
    <v>0</v>
    <v>1</v>
    <v>635554944000000000,639177789317354639,0</v>
    <v>0</v>
    <v>bkgrxm</v>
    <v>XIDX:HOME</v>
    <v>133</v>
  </rv>
  <rv s="1">
    <v>1</v>
    <v>XIDX:HOME</v>
    <v>Daily</v>
    <v>43462</v>
    <v>43462</v>
    <v>0</v>
    <v>1</v>
    <v>636815520000000000,639177789317728059,0</v>
    <v>0</v>
    <v>bkgrxm</v>
    <v>XIDX:HOME</v>
    <v>134</v>
  </rv>
  <rv s="1">
    <v>1</v>
    <v>XIDX:HOME</v>
    <v>Daily</v>
    <v>46111</v>
    <v>46111</v>
    <v>0</v>
    <v>1</v>
    <v>639104256000000000,639177789318804970,0</v>
    <v>0</v>
    <v>bkgrxm</v>
    <v>XIDX:HOME</v>
    <v>12</v>
  </rv>
  <rv s="1">
    <v>1</v>
    <v>XIDX:HOME</v>
    <v>Daily</v>
    <v>39812</v>
    <v>39812</v>
    <v>0</v>
    <v>1</v>
    <v>633661920000000000,639177789315464209,0</v>
    <v>0</v>
    <v>bkgrxm</v>
    <v>XIDX:HOME</v>
    <v>135</v>
  </rv>
  <rv s="1">
    <v>1</v>
    <v>XIDX:HOME</v>
    <v>Daily</v>
    <v>43829</v>
    <v>43829</v>
    <v>0</v>
    <v>1</v>
    <v>637132608000000000,639177789315834296,0</v>
    <v>0</v>
    <v>bkgrxm</v>
    <v>XIDX:HOME</v>
    <v>28</v>
  </rv>
  <rv s="1">
    <v>1</v>
    <v>XIDX:HOME</v>
    <v>Daily</v>
    <v>41271</v>
    <v>41271</v>
    <v>0</v>
    <v>1</v>
    <v>634922496000000000,639177789316367754,0</v>
    <v>0</v>
    <v>bkgrxm</v>
    <v>XIDX:HOME</v>
    <v>136</v>
  </rv>
  <rv s="1">
    <v>1</v>
    <v>XIDX:HOME</v>
    <v>Daily</v>
    <v>43098</v>
    <v>43098</v>
    <v>0</v>
    <v>1</v>
    <v>636501024000000000,639177789321955701,0</v>
    <v>0</v>
    <v>bkgrxm</v>
    <v>XIDX:HOME</v>
    <v>137</v>
  </rv>
  <rv s="1">
    <v>1</v>
    <v>XIDX:DOID</v>
    <v>Daily</v>
    <v>40176</v>
    <v>40176</v>
    <v>0</v>
    <v>1</v>
    <v>633976416000000000,639177789363027626,0</v>
    <v>0</v>
    <v>bkgngh</v>
    <v>XIDX:DOID</v>
    <v>138</v>
  </rv>
  <rv s="1">
    <v>1</v>
    <v>XIDX:DOID</v>
    <v>Daily</v>
    <v>41638</v>
    <v>41638</v>
    <v>0</v>
    <v>1</v>
    <v>635239584000000000,639177789363397706,0</v>
    <v>0</v>
    <v>bkgngh</v>
    <v>XIDX:DOID</v>
    <v>136</v>
  </rv>
  <rv s="1">
    <v>1</v>
    <v>XIDX:DOID</v>
    <v>Daily</v>
    <v>43098</v>
    <v>43098</v>
    <v>0</v>
    <v>1</v>
    <v>636501024000000000,639177789363767784,0</v>
    <v>0</v>
    <v>bkgngh</v>
    <v>XIDX:DOID</v>
    <v>139</v>
  </rv>
  <rv s="1">
    <v>1</v>
    <v>XIDX:DOID</v>
    <v>Daily</v>
    <v>44560</v>
    <v>44560</v>
    <v>0</v>
    <v>1</v>
    <v>637764192000000000,639177789364151274,0</v>
    <v>0</v>
    <v>bkgngh</v>
    <v>XIDX:DOID</v>
    <v>62</v>
  </rv>
  <rv s="1">
    <v>1</v>
    <v>XIDX:DOID</v>
    <v>Daily</v>
    <v>46021</v>
    <v>46021</v>
    <v>0</v>
    <v>1</v>
    <v>639026496000000000,639177789364517943,0</v>
    <v>0</v>
    <v>bkgngh</v>
    <v>XIDX:DOID</v>
    <v>140</v>
  </rv>
  <rv s="1">
    <v>1</v>
    <v>XIDX:DOID</v>
    <v>Daily</v>
    <v>40542</v>
    <v>40542</v>
    <v>0</v>
    <v>1</v>
    <v>634292640000000000,639177789365878234,0</v>
    <v>0</v>
    <v>bkgngh</v>
    <v>XIDX:DOID</v>
    <v>141</v>
  </rv>
  <rv s="1">
    <v>1</v>
    <v>XIDX:DOID</v>
    <v>Daily</v>
    <v>42003</v>
    <v>42003</v>
    <v>0</v>
    <v>1</v>
    <v>635554944000000000,639177789366248313,0</v>
    <v>0</v>
    <v>bkgngh</v>
    <v>XIDX:DOID</v>
    <v>142</v>
  </rv>
  <rv s="1">
    <v>1</v>
    <v>XIDX:DOID</v>
    <v>Daily</v>
    <v>43462</v>
    <v>43462</v>
    <v>0</v>
    <v>1</v>
    <v>636815520000000000,639177789366621815,0</v>
    <v>0</v>
    <v>bkgngh</v>
    <v>XIDX:DOID</v>
    <v>143</v>
  </rv>
  <rv s="1">
    <v>1</v>
    <v>XIDX:DOID</v>
    <v>Daily</v>
    <v>44925</v>
    <v>44925</v>
    <v>0</v>
    <v>1</v>
    <v>638079552000000000,639177789366998472,0</v>
    <v>0</v>
    <v>bkgngh</v>
    <v>XIDX:DOID</v>
    <v>144</v>
  </rv>
  <rv s="1">
    <v>1</v>
    <v>XIDX:DOID</v>
    <v>Daily</v>
    <v>40907</v>
    <v>40907</v>
    <v>0</v>
    <v>1</v>
    <v>634608000000000000,639177789371289377,0</v>
    <v>0</v>
    <v>bkgngh</v>
    <v>XIDX:DOID</v>
    <v>105</v>
  </rv>
  <rv s="1">
    <v>1</v>
    <v>XIDX:DOID</v>
    <v>Daily</v>
    <v>42368</v>
    <v>42368</v>
    <v>0</v>
    <v>1</v>
    <v>635870304000000000,639177789371649451,0</v>
    <v>0</v>
    <v>bkgngh</v>
    <v>XIDX:DOID</v>
    <v>120</v>
  </rv>
  <rv s="1">
    <v>1</v>
    <v>XIDX:DOID</v>
    <v>Daily</v>
    <v>43829</v>
    <v>43829</v>
    <v>0</v>
    <v>1</v>
    <v>637132608000000000,639177789372019530,0</v>
    <v>0</v>
    <v>bkgngh</v>
    <v>XIDX:DOID</v>
    <v>67</v>
  </rv>
  <rv s="1">
    <v>1</v>
    <v>XIDX:DOID</v>
    <v>Daily</v>
    <v>45289</v>
    <v>45289</v>
    <v>0</v>
    <v>1</v>
    <v>638394048000000000,639177789372389603,0</v>
    <v>0</v>
    <v>bkgngh</v>
    <v>XIDX:DOID</v>
    <v>145</v>
  </rv>
  <rv s="1">
    <v>1</v>
    <v>XIDX:DOID</v>
    <v>Daily</v>
    <v>46111</v>
    <v>46111</v>
    <v>0</v>
    <v>1</v>
    <v>639104256000000000,639177789372758743,0</v>
    <v>0</v>
    <v>bkgngh</v>
    <v>XIDX:DOID</v>
    <v>62</v>
  </rv>
  <rv s="1">
    <v>1</v>
    <v>XIDX:DOID</v>
    <v>Daily</v>
    <v>42734</v>
    <v>42734</v>
    <v>0</v>
    <v>1</v>
    <v>636186528000000000,639177789373289790,0</v>
    <v>0</v>
    <v>bkgngh</v>
    <v>XIDX:DOID</v>
    <v>146</v>
  </rv>
  <rv s="1">
    <v>1</v>
    <v>XIDX:DOID</v>
    <v>Daily</v>
    <v>44195</v>
    <v>44195</v>
    <v>0</v>
    <v>1</v>
    <v>637448832000000000,639177789373599853,0</v>
    <v>0</v>
    <v>bkgngh</v>
    <v>XIDX:DOID</v>
    <v>145</v>
  </rv>
  <rv s="1">
    <v>1</v>
    <v>XIDX:DOID</v>
    <v>Daily</v>
    <v>45656</v>
    <v>45656</v>
    <v>0</v>
    <v>1</v>
    <v>638711136000000000,639177789375050154,0</v>
    <v>0</v>
    <v>bkgngh</v>
    <v>XIDX:DOID</v>
    <v>147</v>
  </rv>
  <rv s="1">
    <v>1</v>
    <v>XIDX:DOID</v>
    <v>Daily</v>
    <v>41271</v>
    <v>41271</v>
    <v>0</v>
    <v>1</v>
    <v>634922496000000000,639177789378200805,0</v>
    <v>0</v>
    <v>bkgngh</v>
    <v>XIDX:DOID</v>
    <v>148</v>
  </rv>
  <rv s="1">
    <v>1</v>
    <v>XIDX:HERO</v>
    <v>Daily</v>
    <v>42368</v>
    <v>42368</v>
    <v>0</v>
    <v>1</v>
    <v>635870304000000000,639177789317755836,0</v>
    <v>0</v>
    <v>bkgrgh</v>
    <v>XIDX:HERO</v>
    <v>149</v>
  </rv>
  <rv s="1">
    <v>1</v>
    <v>XIDX:HERO</v>
    <v>Daily</v>
    <v>43829</v>
    <v>43829</v>
    <v>0</v>
    <v>1</v>
    <v>637132608000000000,639177789318125922,0</v>
    <v>0</v>
    <v>bkgrgh</v>
    <v>XIDX:HERO</v>
    <v>150</v>
  </rv>
  <rv s="1">
    <v>1</v>
    <v>XIDX:HERO</v>
    <v>Daily</v>
    <v>45289</v>
    <v>45289</v>
    <v>0</v>
    <v>1</v>
    <v>638394048000000000,639177789318498905,0</v>
    <v>0</v>
    <v>bkgrgh</v>
    <v>XIDX:HERO</v>
    <v>151</v>
  </rv>
  <rv s="1">
    <v>1</v>
    <v>XIDX:HERO</v>
    <v>Daily</v>
    <v>46111</v>
    <v>46111</v>
    <v>0</v>
    <v>1</v>
    <v>639104256000000000,639177789318886080,0</v>
    <v>0</v>
    <v>bkgrgh</v>
    <v>XIDX:HERO</v>
    <v>152</v>
  </rv>
  <rv s="1">
    <v>1</v>
    <v>XIDX:HERO</v>
    <v>Daily</v>
    <v>41271</v>
    <v>41271</v>
    <v>0</v>
    <v>1</v>
    <v>634922496000000000,639177789323947188,0</v>
    <v>0</v>
    <v>bkgrgh</v>
    <v>XIDX:HERO</v>
    <v>153</v>
  </rv>
  <rv s="1">
    <v>1</v>
    <v>XIDX:HERO</v>
    <v>Daily</v>
    <v>42734</v>
    <v>42734</v>
    <v>0</v>
    <v>1</v>
    <v>636186528000000000,639177789324307264,0</v>
    <v>0</v>
    <v>bkgrgh</v>
    <v>XIDX:HERO</v>
    <v>154</v>
  </rv>
  <rv s="1">
    <v>1</v>
    <v>XIDX:HERO</v>
    <v>Daily</v>
    <v>44195</v>
    <v>44195</v>
    <v>0</v>
    <v>1</v>
    <v>637448832000000000,639177789324677343,0</v>
    <v>0</v>
    <v>bkgrgh</v>
    <v>XIDX:HERO</v>
    <v>155</v>
  </rv>
  <rv s="1">
    <v>1</v>
    <v>XIDX:HERO</v>
    <v>Daily</v>
    <v>45656</v>
    <v>45656</v>
    <v>0</v>
    <v>1</v>
    <v>638711136000000000,639177789325047427,0</v>
    <v>0</v>
    <v>bkgrgh</v>
    <v>XIDX:HERO</v>
    <v>156</v>
  </rv>
  <rv s="1">
    <v>1</v>
    <v>XIDX:HERO</v>
    <v>Daily</v>
    <v>41638</v>
    <v>41638</v>
    <v>0</v>
    <v>1</v>
    <v>635239584000000000,639177789324167229,0</v>
    <v>0</v>
    <v>bkgrgh</v>
    <v>XIDX:HERO</v>
    <v>157</v>
  </rv>
  <rv s="1">
    <v>1</v>
    <v>XIDX:HERO</v>
    <v>Daily</v>
    <v>43098</v>
    <v>43098</v>
    <v>0</v>
    <v>1</v>
    <v>636501024000000000,639177789324537314,0</v>
    <v>0</v>
    <v>bkgrgh</v>
    <v>XIDX:HERO</v>
    <v>158</v>
  </rv>
  <rv s="1">
    <v>1</v>
    <v>XIDX:HERO</v>
    <v>Daily</v>
    <v>44560</v>
    <v>44560</v>
    <v>0</v>
    <v>1</v>
    <v>637764192000000000,639177789324897390,0</v>
    <v>0</v>
    <v>bkgrgh</v>
    <v>XIDX:HERO</v>
    <v>159</v>
  </rv>
  <rv s="1">
    <v>1</v>
    <v>XIDX:HERO</v>
    <v>Daily</v>
    <v>46021</v>
    <v>46021</v>
    <v>0</v>
    <v>1</v>
    <v>639026496000000000,639177789325267469,0</v>
    <v>0</v>
    <v>bkgrgh</v>
    <v>XIDX:HERO</v>
    <v>160</v>
  </rv>
  <rv s="1">
    <v>1</v>
    <v>XIDX:HERO</v>
    <v>Daily</v>
    <v>42003</v>
    <v>42003</v>
    <v>0</v>
    <v>1</v>
    <v>635554944000000000,639177789321788353,0</v>
    <v>0</v>
    <v>bkgrgh</v>
    <v>XIDX:HERO</v>
    <v>161</v>
  </rv>
  <rv s="1">
    <v>1</v>
    <v>XIDX:HERO</v>
    <v>Daily</v>
    <v>44925</v>
    <v>44925</v>
    <v>0</v>
    <v>1</v>
    <v>638079552000000000,639177789323527091,0</v>
    <v>0</v>
    <v>bkgrgh</v>
    <v>XIDX:HERO</v>
    <v>162</v>
  </rv>
  <rv s="1">
    <v>1</v>
    <v>XIDX:DNET</v>
    <v>Daily</v>
    <v>42368</v>
    <v>42368</v>
    <v>0</v>
    <v>1</v>
    <v>635870304000000000,639177789365262484,0</v>
    <v>0</v>
    <v>bkgndm</v>
    <v>XIDX:DNET</v>
    <v>163</v>
  </rv>
  <rv s="1">
    <v>1</v>
    <v>XIDX:DNET</v>
    <v>Daily</v>
    <v>43829</v>
    <v>43829</v>
    <v>0</v>
    <v>1</v>
    <v>637132608000000000,639177789365632574,0</v>
    <v>0</v>
    <v>bkgndm</v>
    <v>XIDX:DNET</v>
    <v>164</v>
  </rv>
  <rv s="1">
    <v>1</v>
    <v>XIDX:DNET</v>
    <v>Daily</v>
    <v>45289</v>
    <v>45289</v>
    <v>0</v>
    <v>1</v>
    <v>638394048000000000,639177789362331787,0</v>
    <v>0</v>
    <v>bkgndm</v>
    <v>XIDX:DNET</v>
    <v>165</v>
  </rv>
  <rv s="1">
    <v>1</v>
    <v>XIDX:DNET</v>
    <v>Daily</v>
    <v>46111</v>
    <v>46111</v>
    <v>0</v>
    <v>1</v>
    <v>639104256000000000,639177789362715868,0</v>
    <v>0</v>
    <v>bkgndm</v>
    <v>XIDX:DNET</v>
    <v>166</v>
  </rv>
  <rv s="1">
    <v>1</v>
    <v>XIDX:DNET</v>
    <v>Daily</v>
    <v>42734</v>
    <v>42734</v>
    <v>0</v>
    <v>1</v>
    <v>636186528000000000,639177789364632334,0</v>
    <v>0</v>
    <v>bkgndm</v>
    <v>XIDX:DNET</v>
    <v>167</v>
  </rv>
  <rv s="1">
    <v>1</v>
    <v>XIDX:DNET</v>
    <v>Daily</v>
    <v>44195</v>
    <v>44195</v>
    <v>0</v>
    <v>1</v>
    <v>637448832000000000,639177789364996370,0</v>
    <v>0</v>
    <v>bkgndm</v>
    <v>XIDX:DNET</v>
    <v>168</v>
  </rv>
  <rv s="1">
    <v>1</v>
    <v>XIDX:DNET</v>
    <v>Daily</v>
    <v>45656</v>
    <v>45656</v>
    <v>0</v>
    <v>1</v>
    <v>638711136000000000,639177789365374826,0</v>
    <v>0</v>
    <v>bkgndm</v>
    <v>XIDX:DNET</v>
    <v>169</v>
  </rv>
  <rv s="1">
    <v>1</v>
    <v>XIDX:DNET</v>
    <v>Daily</v>
    <v>41638</v>
    <v>41638</v>
    <v>0</v>
    <v>1</v>
    <v>635239584000000000,639177789369653536,0</v>
    <v>0</v>
    <v>bkgndm</v>
    <v>XIDX:DNET</v>
    <v>27</v>
  </rv>
  <rv s="1">
    <v>1</v>
    <v>XIDX:DNET</v>
    <v>Daily</v>
    <v>43098</v>
    <v>43098</v>
    <v>0</v>
    <v>1</v>
    <v>636501024000000000,639177789370013625,0</v>
    <v>0</v>
    <v>bkgndm</v>
    <v>XIDX:DNET</v>
    <v>170</v>
  </rv>
  <rv s="1">
    <v>1</v>
    <v>XIDX:DNET</v>
    <v>Daily</v>
    <v>44560</v>
    <v>44560</v>
    <v>0</v>
    <v>1</v>
    <v>637764192000000000,639177789370387577,0</v>
    <v>0</v>
    <v>bkgndm</v>
    <v>XIDX:DNET</v>
    <v>101</v>
  </rv>
  <rv s="1">
    <v>1</v>
    <v>XIDX:DNET</v>
    <v>Daily</v>
    <v>46021</v>
    <v>46021</v>
    <v>0</v>
    <v>1</v>
    <v>639026496000000000,639177789370753814,0</v>
    <v>0</v>
    <v>bkgndm</v>
    <v>XIDX:DNET</v>
    <v>166</v>
  </rv>
  <rv s="1">
    <v>1</v>
    <v>XIDX:DNET</v>
    <v>Daily</v>
    <v>44925</v>
    <v>44925</v>
    <v>0</v>
    <v>1</v>
    <v>638079552000000000,639177789370285831,0</v>
    <v>0</v>
    <v>bkgndm</v>
    <v>XIDX:DNET</v>
    <v>171</v>
  </rv>
  <rv s="1">
    <v>1</v>
    <v>XIDX:DNET</v>
    <v>Daily</v>
    <v>42003</v>
    <v>42003</v>
    <v>0</v>
    <v>1</v>
    <v>635554944000000000,639177789375418683,0</v>
    <v>0</v>
    <v>bkgndm</v>
    <v>XIDX:DNET</v>
    <v>172</v>
  </rv>
  <rv s="1">
    <v>1</v>
    <v>XIDX:DNET</v>
    <v>Daily</v>
    <v>43462</v>
    <v>43462</v>
    <v>0</v>
    <v>1</v>
    <v>636815520000000000,639177789378595726,0</v>
    <v>0</v>
    <v>bkgndm</v>
    <v>XIDX:DNET</v>
    <v>101</v>
  </rv>
  <rv s="1">
    <v>1</v>
    <v>XIDX:HMSP</v>
    <v>Daily</v>
    <v>39812</v>
    <v>39812</v>
    <v>0</v>
    <v>1</v>
    <v>633661920000000000,639177789319016105,0</v>
    <v>0</v>
    <v>bn95jc</v>
    <v>XIDX:HMSP</v>
    <v>173</v>
  </rv>
  <rv s="1">
    <v>1</v>
    <v>XIDX:HMSP</v>
    <v>Daily</v>
    <v>41271</v>
    <v>41271</v>
    <v>0</v>
    <v>1</v>
    <v>634922496000000000,639177789315348227,0</v>
    <v>0</v>
    <v>bn95jc</v>
    <v>XIDX:HMSP</v>
    <v>174</v>
  </rv>
  <rv s="1">
    <v>1</v>
    <v>XIDX:HMSP</v>
    <v>Daily</v>
    <v>42734</v>
    <v>42734</v>
    <v>0</v>
    <v>1</v>
    <v>636186528000000000,639177789315728300,0</v>
    <v>0</v>
    <v>bn95jc</v>
    <v>XIDX:HMSP</v>
    <v>81</v>
  </rv>
  <rv s="1">
    <v>1</v>
    <v>XIDX:HMSP</v>
    <v>Daily</v>
    <v>44195</v>
    <v>44195</v>
    <v>0</v>
    <v>1</v>
    <v>637448832000000000,639177789316105472,0</v>
    <v>0</v>
    <v>bn95jc</v>
    <v>XIDX:HMSP</v>
    <v>175</v>
  </rv>
  <rv s="1">
    <v>1</v>
    <v>XIDX:HMSP</v>
    <v>Daily</v>
    <v>45656</v>
    <v>45656</v>
    <v>0</v>
    <v>1</v>
    <v>638711136000000000,639177789316475548,0</v>
    <v>0</v>
    <v>bn95jc</v>
    <v>XIDX:HMSP</v>
    <v>176</v>
  </rv>
  <rv s="1">
    <v>1</v>
    <v>XIDX:HMSP</v>
    <v>Daily</v>
    <v>40176</v>
    <v>40176</v>
    <v>0</v>
    <v>1</v>
    <v>633976416000000000,639177789315085244,0</v>
    <v>0</v>
    <v>bn95jc</v>
    <v>XIDX:HMSP</v>
    <v>177</v>
  </rv>
  <rv s="1">
    <v>1</v>
    <v>XIDX:HMSP</v>
    <v>Daily</v>
    <v>41638</v>
    <v>41638</v>
    <v>0</v>
    <v>1</v>
    <v>635239584000000000,639177789315448248,0</v>
    <v>0</v>
    <v>bn95jc</v>
    <v>XIDX:HMSP</v>
    <v>178</v>
  </rv>
  <rv s="1">
    <v>1</v>
    <v>XIDX:HMSP</v>
    <v>Daily</v>
    <v>43098</v>
    <v>43098</v>
    <v>0</v>
    <v>1</v>
    <v>636501024000000000,639177789315815409,0</v>
    <v>0</v>
    <v>bn95jc</v>
    <v>XIDX:HMSP</v>
    <v>179</v>
  </rv>
  <rv s="1">
    <v>1</v>
    <v>XIDX:HMSP</v>
    <v>Daily</v>
    <v>44560</v>
    <v>44560</v>
    <v>0</v>
    <v>1</v>
    <v>637764192000000000,639177789316175485,0</v>
    <v>0</v>
    <v>bn95jc</v>
    <v>XIDX:HMSP</v>
    <v>180</v>
  </rv>
  <rv s="1">
    <v>1</v>
    <v>XIDX:HMSP</v>
    <v>Daily</v>
    <v>46021</v>
    <v>46021</v>
    <v>0</v>
    <v>1</v>
    <v>639026496000000000,639177789316548478,0</v>
    <v>0</v>
    <v>bn95jc</v>
    <v>XIDX:HMSP</v>
    <v>8</v>
  </rv>
  <rv s="1">
    <v>1</v>
    <v>XIDX:HMSP</v>
    <v>Daily</v>
    <v>42368</v>
    <v>42368</v>
    <v>0</v>
    <v>1</v>
    <v>635870304000000000,639177789316205499,0</v>
    <v>0</v>
    <v>bn95jc</v>
    <v>XIDX:HMSP</v>
    <v>181</v>
  </rv>
  <rv s="1">
    <v>1</v>
    <v>XIDX:HMSP</v>
    <v>Daily</v>
    <v>45289</v>
    <v>45289</v>
    <v>0</v>
    <v>1</v>
    <v>638394048000000000,639177789316575575,0</v>
    <v>0</v>
    <v>bn95jc</v>
    <v>XIDX:HMSP</v>
    <v>182</v>
  </rv>
  <rv s="1">
    <v>1</v>
    <v>XIDX:HMSP</v>
    <v>Daily</v>
    <v>40542</v>
    <v>40542</v>
    <v>0</v>
    <v>1</v>
    <v>634292640000000000,639177789316757282,0</v>
    <v>0</v>
    <v>bn95jc</v>
    <v>XIDX:HMSP</v>
    <v>183</v>
  </rv>
  <rv s="1">
    <v>1</v>
    <v>XIDX:HMSP</v>
    <v>Daily</v>
    <v>43462</v>
    <v>43462</v>
    <v>0</v>
    <v>1</v>
    <v>636815520000000000,639177789317125693,0</v>
    <v>0</v>
    <v>bn95jc</v>
    <v>XIDX:HMSP</v>
    <v>184</v>
  </rv>
  <rv s="1">
    <v>1</v>
    <v>XIDX:HMSP</v>
    <v>Daily</v>
    <v>40907</v>
    <v>40907</v>
    <v>0</v>
    <v>1</v>
    <v>634608000000000000,639177789317895863,0</v>
    <v>0</v>
    <v>bn95jc</v>
    <v>XIDX:HMSP</v>
    <v>185</v>
  </rv>
  <rv s="1">
    <v>1</v>
    <v>XIDX:HMSP</v>
    <v>Daily</v>
    <v>43829</v>
    <v>43829</v>
    <v>0</v>
    <v>1</v>
    <v>637132608000000000,639177789318255943,0</v>
    <v>0</v>
    <v>bn95jc</v>
    <v>XIDX:HMSP</v>
    <v>186</v>
  </rv>
  <rv s="1">
    <v>1</v>
    <v>XIDX:HMSP</v>
    <v>Daily</v>
    <v>46111</v>
    <v>46111</v>
    <v>0</v>
    <v>1</v>
    <v>639104256000000000,639177789318626023,0</v>
    <v>0</v>
    <v>bn95jc</v>
    <v>XIDX:HMSP</v>
    <v>187</v>
  </rv>
  <rv s="1">
    <v>1</v>
    <v>XIDX:HMSP</v>
    <v>Daily</v>
    <v>44925</v>
    <v>44925</v>
    <v>0</v>
    <v>1</v>
    <v>638079552000000000,639177789315515344,0</v>
    <v>0</v>
    <v>bn95jc</v>
    <v>XIDX:HMSP</v>
    <v>188</v>
  </rv>
  <rv s="1">
    <v>1</v>
    <v>XIDX:HMSP</v>
    <v>Daily</v>
    <v>42003</v>
    <v>42003</v>
    <v>0</v>
    <v>1</v>
    <v>635554944000000000,639177789322436854,0</v>
    <v>0</v>
    <v>bn95jc</v>
    <v>XIDX:HMSP</v>
    <v>189</v>
  </rv>
  <rv s="1">
    <v>1</v>
    <v>XIDX:HDFA</v>
    <v>Daily</v>
    <v>44560</v>
    <v>44560</v>
    <v>0</v>
    <v>1</v>
    <v>637764192000000000,639177789316329734,0</v>
    <v>0</v>
    <v>bkgr7w</v>
    <v>XIDX:HDFA</v>
    <v>190</v>
  </rv>
  <rv s="1">
    <v>1</v>
    <v>XIDX:HDFA</v>
    <v>Daily</v>
    <v>46021</v>
    <v>46021</v>
    <v>0</v>
    <v>1</v>
    <v>639026496000000000,639177789316704492,0</v>
    <v>0</v>
    <v>bkgr7w</v>
    <v>XIDX:HDFA</v>
    <v>191</v>
  </rv>
  <rv s="1">
    <v>1</v>
    <v>XIDX:HDFA</v>
    <v>Daily</v>
    <v>43462</v>
    <v>43462</v>
    <v>0</v>
    <v>1</v>
    <v>636815520000000000,639177789322545839,0</v>
    <v>0</v>
    <v>bkgr7w</v>
    <v>XIDX:HDFA</v>
    <v>192</v>
  </rv>
  <rv s="1">
    <v>1</v>
    <v>XIDX:HDFA</v>
    <v>Daily</v>
    <v>44925</v>
    <v>44925</v>
    <v>0</v>
    <v>1</v>
    <v>638079552000000000,639177789322915927,0</v>
    <v>0</v>
    <v>bkgr7w</v>
    <v>XIDX:HDFA</v>
    <v>193</v>
  </rv>
  <rv s="1">
    <v>1</v>
    <v>XIDX:HDFA</v>
    <v>Daily</v>
    <v>40907</v>
    <v>40907</v>
    <v>0</v>
    <v>1</v>
    <v>634608000000000000,639177789322155749,0</v>
    <v>0</v>
    <v>bkgr7w</v>
    <v>XIDX:HDFA</v>
    <v>194</v>
  </rv>
  <rv s="1">
    <v>1</v>
    <v>XIDX:HDFA</v>
    <v>Daily</v>
    <v>43829</v>
    <v>43829</v>
    <v>0</v>
    <v>1</v>
    <v>637132608000000000,639177789322529131,0</v>
    <v>0</v>
    <v>bkgr7w</v>
    <v>XIDX:HDFA</v>
    <v>195</v>
  </rv>
  <rv s="1">
    <v>1</v>
    <v>XIDX:HDFA</v>
    <v>Daily</v>
    <v>46111</v>
    <v>46111</v>
    <v>0</v>
    <v>1</v>
    <v>639104256000000000,639177789322901164,0</v>
    <v>0</v>
    <v>bkgr7w</v>
    <v>XIDX:HDFA</v>
    <v>196</v>
  </rv>
  <rv s="1">
    <v>1</v>
    <v>XIDX:HDFA</v>
    <v>Daily</v>
    <v>41271</v>
    <v>41271</v>
    <v>0</v>
    <v>1</v>
    <v>634922496000000000,639177789324646327,0</v>
    <v>0</v>
    <v>bkgr7w</v>
    <v>XIDX:HDFA</v>
    <v>197</v>
  </rv>
  <rv s="1">
    <v>1</v>
    <v>XIDX:HDFA</v>
    <v>Daily</v>
    <v>44195</v>
    <v>44195</v>
    <v>0</v>
    <v>1</v>
    <v>637448832000000000,639177789325016413,0</v>
    <v>0</v>
    <v>bkgr7w</v>
    <v>XIDX:HDFA</v>
    <v>191</v>
  </rv>
  <rv s="1">
    <v>1</v>
    <v>XIDX:HDFA</v>
    <v>Daily</v>
    <v>45289</v>
    <v>45289</v>
    <v>0</v>
    <v>1</v>
    <v>638394048000000000,639177789324259517,0</v>
    <v>0</v>
    <v>bkgr7w</v>
    <v>XIDX:HDFA</v>
    <v>198</v>
  </rv>
  <rv s="1">
    <v>1</v>
    <v>XIDX:HDFA</v>
    <v>Daily</v>
    <v>42734</v>
    <v>42734</v>
    <v>0</v>
    <v>1</v>
    <v>636186528000000000,639177789330362799,0</v>
    <v>0</v>
    <v>bkgr7w</v>
    <v>XIDX:HDFA</v>
    <v>199</v>
  </rv>
  <rv s="1">
    <v>1</v>
    <v>XIDX:HDFA</v>
    <v>Daily</v>
    <v>45656</v>
    <v>45656</v>
    <v>0</v>
    <v>1</v>
    <v>638711136000000000,639177789331142971,0</v>
    <v>0</v>
    <v>bkgr7w</v>
    <v>XIDX:HDFA</v>
    <v>200</v>
  </rv>
  <rv s="1">
    <v>1</v>
    <v>XIDX:HADE</v>
    <v>Daily</v>
    <v>43098</v>
    <v>43098</v>
    <v>0</v>
    <v>1</v>
    <v>636501024000000000,639177789317074579,0</v>
    <v>0</v>
    <v>bkgr52</v>
    <v>XIDX:HADE</v>
    <v>28</v>
  </rv>
  <rv s="1">
    <v>1</v>
    <v>XIDX:HADE</v>
    <v>Daily</v>
    <v>44560</v>
    <v>44560</v>
    <v>0</v>
    <v>1</v>
    <v>637764192000000000,639177789317447997,0</v>
    <v>0</v>
    <v>bkgr52</v>
    <v>XIDX:HADE</v>
    <v>28</v>
  </rv>
  <rv s="1">
    <v>1</v>
    <v>XIDX:HADE</v>
    <v>Daily</v>
    <v>46021</v>
    <v>46021</v>
    <v>0</v>
    <v>1</v>
    <v>639026496000000000,639177789317808076,0</v>
    <v>0</v>
    <v>bkgr52</v>
    <v>XIDX:HADE</v>
    <v>201</v>
  </rv>
  <rv s="1">
    <v>1</v>
    <v>XIDX:HADE</v>
    <v>Daily</v>
    <v>43462</v>
    <v>43462</v>
    <v>0</v>
    <v>1</v>
    <v>636815520000000000,639177789323286012,0</v>
    <v>0</v>
    <v>bkgr52</v>
    <v>XIDX:HADE</v>
    <v>28</v>
  </rv>
  <rv s="1">
    <v>1</v>
    <v>XIDX:HADE</v>
    <v>Daily</v>
    <v>44925</v>
    <v>44925</v>
    <v>0</v>
    <v>1</v>
    <v>638079552000000000,639177789323656097,0</v>
    <v>0</v>
    <v>bkgr52</v>
    <v>XIDX:HADE</v>
    <v>12</v>
  </rv>
  <rv s="1">
    <v>1</v>
    <v>XIDX:HADE</v>
    <v>Daily</v>
    <v>42734</v>
    <v>42734</v>
    <v>0</v>
    <v>1</v>
    <v>636186528000000000,639177789323269298,0</v>
    <v>0</v>
    <v>bkgr52</v>
    <v>XIDX:HADE</v>
    <v>28</v>
  </rv>
  <rv s="1">
    <v>1</v>
    <v>XIDX:HADE</v>
    <v>Daily</v>
    <v>45656</v>
    <v>45656</v>
    <v>0</v>
    <v>1</v>
    <v>638711136000000000,639177789323636092,0</v>
    <v>0</v>
    <v>bkgr52</v>
    <v>XIDX:HADE</v>
    <v>202</v>
  </rv>
  <rv s="1">
    <v>1</v>
    <v>XIDX:HADE</v>
    <v>Daily</v>
    <v>43829</v>
    <v>43829</v>
    <v>0</v>
    <v>1</v>
    <v>637132608000000000,639177789325389770,0</v>
    <v>0</v>
    <v>bkgr52</v>
    <v>XIDX:HADE</v>
    <v>28</v>
  </rv>
  <rv s="1">
    <v>1</v>
    <v>XIDX:HADE</v>
    <v>Daily</v>
    <v>46111</v>
    <v>46111</v>
    <v>0</v>
    <v>1</v>
    <v>639104256000000000,639177789322419107,0</v>
    <v>0</v>
    <v>bkgr52</v>
    <v>XIDX:HADE</v>
    <v>203</v>
  </rv>
  <rv s="1">
    <v>1</v>
    <v>XIDX:HADE</v>
    <v>Daily</v>
    <v>44195</v>
    <v>44195</v>
    <v>0</v>
    <v>1</v>
    <v>637448832000000000,639177789324626326,0</v>
    <v>0</v>
    <v>bkgr52</v>
    <v>XIDX:HADE</v>
    <v>12</v>
  </rv>
  <rv s="1">
    <v>1</v>
    <v>XIDX:HADE</v>
    <v>Daily</v>
    <v>45289</v>
    <v>45289</v>
    <v>0</v>
    <v>1</v>
    <v>638394048000000000,639177789329077356,0</v>
    <v>0</v>
    <v>bkgr52</v>
    <v>XIDX:HADE</v>
    <v>204</v>
  </rv>
  <rv s="1">
    <v>1</v>
    <v>XIDX:HADE</v>
    <v>Daily</v>
    <v>42368</v>
    <v>42368</v>
    <v>0</v>
    <v>1</v>
    <v>635870304000000000,639177789331511139,0</v>
    <v>0</v>
    <v>bkgr52</v>
    <v>XIDX:HADE</v>
    <v>28</v>
  </rv>
  <rv s="1">
    <v>1</v>
    <v>XIDX:DUTI</v>
    <v>Daily</v>
    <v>43829</v>
    <v>43829</v>
    <v>0</v>
    <v>1</v>
    <v>637132608000000000,639177789357223126,0</v>
    <v>0</v>
    <v>bn94h7</v>
    <v>XIDX:DUTI</v>
    <v>12</v>
  </rv>
  <rv s="1">
    <v>1</v>
    <v>XIDX:DUTI</v>
    <v>Daily</v>
    <v>45289</v>
    <v>45289</v>
    <v>0</v>
    <v>1</v>
    <v>638394048000000000,639177789357603445,0</v>
    <v>0</v>
    <v>bn94h7</v>
    <v>XIDX:DUTI</v>
    <v>205</v>
  </rv>
  <rv s="1">
    <v>1</v>
    <v>XIDX:DUTI</v>
    <v>Daily</v>
    <v>46111</v>
    <v>46111</v>
    <v>0</v>
    <v>1</v>
    <v>639104256000000000,639177789357973292,0</v>
    <v>0</v>
    <v>bn94h7</v>
    <v>XIDX:DUTI</v>
    <v>206</v>
  </rv>
  <rv s="1">
    <v>1</v>
    <v>XIDX:DUTI</v>
    <v>Daily</v>
    <v>41271</v>
    <v>41271</v>
    <v>0</v>
    <v>1</v>
    <v>634922496000000000,639177789358403625,0</v>
    <v>0</v>
    <v>bn94h7</v>
    <v>XIDX:DUTI</v>
    <v>96</v>
  </rv>
  <rv s="1">
    <v>1</v>
    <v>XIDX:DUTI</v>
    <v>Daily</v>
    <v>44195</v>
    <v>44195</v>
    <v>0</v>
    <v>1</v>
    <v>637448832000000000,639177789359142326,0</v>
    <v>0</v>
    <v>bn94h7</v>
    <v>XIDX:DUTI</v>
    <v>207</v>
  </rv>
  <rv s="1">
    <v>1</v>
    <v>XIDX:DUTI</v>
    <v>Daily</v>
    <v>45656</v>
    <v>45656</v>
    <v>0</v>
    <v>1</v>
    <v>638711136000000000,639177789359522407,0</v>
    <v>0</v>
    <v>bn94h7</v>
    <v>XIDX:DUTI</v>
    <v>208</v>
  </rv>
  <rv s="1">
    <v>1</v>
    <v>XIDX:DUTI</v>
    <v>Daily</v>
    <v>41638</v>
    <v>41638</v>
    <v>0</v>
    <v>1</v>
    <v>635239584000000000,639177789360202563,0</v>
    <v>0</v>
    <v>bn94h7</v>
    <v>XIDX:DUTI</v>
    <v>209</v>
  </rv>
  <rv s="1">
    <v>1</v>
    <v>XIDX:DUTI</v>
    <v>Daily</v>
    <v>44560</v>
    <v>44560</v>
    <v>0</v>
    <v>1</v>
    <v>637764192000000000,639177789360574116,0</v>
    <v>0</v>
    <v>bn94h7</v>
    <v>XIDX:DUTI</v>
    <v>12</v>
  </rv>
  <rv s="1">
    <v>1</v>
    <v>XIDX:DUTI</v>
    <v>Daily</v>
    <v>42003</v>
    <v>42003</v>
    <v>0</v>
    <v>1</v>
    <v>635554944000000000,639177789366003830,0</v>
    <v>0</v>
    <v>bn94h7</v>
    <v>XIDX:DUTI</v>
    <v>210</v>
  </rv>
  <rv s="1">
    <v>1</v>
    <v>XIDX:DUTI</v>
    <v>Daily</v>
    <v>44925</v>
    <v>44925</v>
    <v>0</v>
    <v>1</v>
    <v>638079552000000000,639177789366365392,0</v>
    <v>0</v>
    <v>bn94h7</v>
    <v>XIDX:DUTI</v>
    <v>171</v>
  </rv>
  <rv s="1">
    <v>1</v>
    <v>XIDX:DUTI</v>
    <v>Daily</v>
    <v>46021</v>
    <v>46021</v>
    <v>0</v>
    <v>1</v>
    <v>639026496000000000,639177789370366180,0</v>
    <v>0</v>
    <v>bn94h7</v>
    <v>XIDX:DUTI</v>
    <v>211</v>
  </rv>
  <rv s="1">
    <v>1</v>
    <v>XIDX:DUTI</v>
    <v>Daily</v>
    <v>40542</v>
    <v>40542</v>
    <v>0</v>
    <v>1</v>
    <v>634292640000000000,639177789372656779,0</v>
    <v>0</v>
    <v>bn94h7</v>
    <v>XIDX:DUTI</v>
    <v>186</v>
  </rv>
  <rv s="1">
    <v>1</v>
    <v>XIDX:BRPT</v>
    <v>Daily</v>
    <v>40542</v>
    <v>40542</v>
    <v>0</v>
    <v>1</v>
    <v>634292640000000000,639177789393891389,0</v>
    <v>0</v>
    <v>bn9277</v>
    <v>XIDX:BRPT</v>
    <v>212</v>
  </rv>
  <rv s="1">
    <v>1</v>
    <v>XIDX:BRPT</v>
    <v>Daily</v>
    <v>42003</v>
    <v>42003</v>
    <v>0</v>
    <v>1</v>
    <v>635554944000000000,639177789394268089,0</v>
    <v>0</v>
    <v>bn9277</v>
    <v>XIDX:BRPT</v>
    <v>213</v>
  </rv>
  <rv s="1">
    <v>1</v>
    <v>XIDX:BRPT</v>
    <v>Daily</v>
    <v>43462</v>
    <v>43462</v>
    <v>0</v>
    <v>1</v>
    <v>636815520000000000,639177789394628168,0</v>
    <v>0</v>
    <v>bn9277</v>
    <v>XIDX:BRPT</v>
    <v>214</v>
  </rv>
  <rv s="1">
    <v>1</v>
    <v>XIDX:BRPT</v>
    <v>Daily</v>
    <v>44925</v>
    <v>44925</v>
    <v>0</v>
    <v>1</v>
    <v>638079552000000000,639177789395011627,0</v>
    <v>0</v>
    <v>bn9277</v>
    <v>XIDX:BRPT</v>
    <v>215</v>
  </rv>
  <rv s="1">
    <v>1</v>
    <v>XIDX:BRPT</v>
    <v>Daily</v>
    <v>40907</v>
    <v>40907</v>
    <v>0</v>
    <v>1</v>
    <v>634608000000000000,639177789401029591,0</v>
    <v>0</v>
    <v>bn9277</v>
    <v>XIDX:BRPT</v>
    <v>216</v>
  </rv>
  <rv s="1">
    <v>1</v>
    <v>XIDX:BRPT</v>
    <v>Daily</v>
    <v>42368</v>
    <v>42368</v>
    <v>0</v>
    <v>1</v>
    <v>635870304000000000,639177789401393015,0</v>
    <v>0</v>
    <v>bn9277</v>
    <v>XIDX:BRPT</v>
    <v>217</v>
  </rv>
  <rv s="1">
    <v>1</v>
    <v>XIDX:BRPT</v>
    <v>Daily</v>
    <v>43829</v>
    <v>43829</v>
    <v>0</v>
    <v>1</v>
    <v>637132608000000000,639177789401753095,0</v>
    <v>0</v>
    <v>bn9277</v>
    <v>XIDX:BRPT</v>
    <v>218</v>
  </rv>
  <rv s="1">
    <v>1</v>
    <v>XIDX:BRPT</v>
    <v>Daily</v>
    <v>45289</v>
    <v>45289</v>
    <v>0</v>
    <v>1</v>
    <v>638394048000000000,639177789402123175,0</v>
    <v>0</v>
    <v>bn9277</v>
    <v>XIDX:BRPT</v>
    <v>219</v>
  </rv>
  <rv s="1">
    <v>1</v>
    <v>XIDX:BRPT</v>
    <v>Daily</v>
    <v>46111</v>
    <v>46111</v>
    <v>0</v>
    <v>1</v>
    <v>639104256000000000,639177789402493256,0</v>
    <v>0</v>
    <v>bn9277</v>
    <v>XIDX:BRPT</v>
    <v>220</v>
  </rv>
  <rv s="1">
    <v>1</v>
    <v>XIDX:BRPT</v>
    <v>Daily</v>
    <v>41638</v>
    <v>41638</v>
    <v>0</v>
    <v>1</v>
    <v>635239584000000000,639177789409381944,0</v>
    <v>0</v>
    <v>bn9277</v>
    <v>XIDX:BRPT</v>
    <v>221</v>
  </rv>
  <rv s="1">
    <v>1</v>
    <v>XIDX:BRPT</v>
    <v>Daily</v>
    <v>44560</v>
    <v>44560</v>
    <v>0</v>
    <v>1</v>
    <v>637764192000000000,639177789409744829,0</v>
    <v>0</v>
    <v>bn9277</v>
    <v>XIDX:BRPT</v>
    <v>222</v>
  </rv>
  <rv s="1">
    <v>1</v>
    <v>XIDX:BRPT</v>
    <v>Daily</v>
    <v>39812</v>
    <v>39812</v>
    <v>0</v>
    <v>1</v>
    <v>633661920000000000,639177789410605011,0</v>
    <v>0</v>
    <v>bn9277</v>
    <v>XIDX:BRPT</v>
    <v>223</v>
  </rv>
  <rv s="1">
    <v>1</v>
    <v>XIDX:BRPT</v>
    <v>Daily</v>
    <v>40176</v>
    <v>40176</v>
    <v>0</v>
    <v>1</v>
    <v>633976416000000000,639177789414072975,0</v>
    <v>0</v>
    <v>bn9277</v>
    <v>XIDX:BRPT</v>
    <v>224</v>
  </rv>
  <rv s="1">
    <v>1</v>
    <v>XIDX:BRPT</v>
    <v>Daily</v>
    <v>43098</v>
    <v>43098</v>
    <v>0</v>
    <v>1</v>
    <v>636501024000000000,639177789414432534,0</v>
    <v>0</v>
    <v>bn9277</v>
    <v>XIDX:BRPT</v>
    <v>225</v>
  </rv>
  <rv s="1">
    <v>1</v>
    <v>XIDX:BRPT</v>
    <v>Daily</v>
    <v>46021</v>
    <v>46021</v>
    <v>0</v>
    <v>1</v>
    <v>639026496000000000,639177789414805904,0</v>
    <v>0</v>
    <v>bn9277</v>
    <v>XIDX:BRPT</v>
    <v>226</v>
  </rv>
  <rv s="1">
    <v>1</v>
    <v>XIDX:BRPT</v>
    <v>Daily</v>
    <v>42734</v>
    <v>42734</v>
    <v>0</v>
    <v>1</v>
    <v>636186528000000000,639177789412385389,0</v>
    <v>0</v>
    <v>bn9277</v>
    <v>XIDX:BRPT</v>
    <v>227</v>
  </rv>
  <rv s="1">
    <v>1</v>
    <v>XIDX:BRPT</v>
    <v>Daily</v>
    <v>41271</v>
    <v>41271</v>
    <v>0</v>
    <v>1</v>
    <v>634922496000000000,639177789413185560,0</v>
    <v>0</v>
    <v>bn9277</v>
    <v>XIDX:BRPT</v>
    <v>228</v>
  </rv>
  <rv s="1">
    <v>1</v>
    <v>XIDX:BRPT</v>
    <v>Daily</v>
    <v>44195</v>
    <v>44195</v>
    <v>0</v>
    <v>1</v>
    <v>637448832000000000,639177789413555640,0</v>
    <v>0</v>
    <v>bn9277</v>
    <v>XIDX:BRPT</v>
    <v>229</v>
  </rv>
  <rv s="1">
    <v>1</v>
    <v>XIDX:BRPT</v>
    <v>Daily</v>
    <v>45656</v>
    <v>45656</v>
    <v>0</v>
    <v>1</v>
    <v>638711136000000000,639177789414665875,0</v>
    <v>0</v>
    <v>bn9277</v>
    <v>XIDX:BRPT</v>
    <v>230</v>
  </rv>
  <rv s="1">
    <v>1</v>
    <v>XIDX:FAST</v>
    <v>Daily</v>
    <v>43462</v>
    <v>43462</v>
    <v>0</v>
    <v>1</v>
    <v>636815520000000000,639177789344332806,0</v>
    <v>0</v>
    <v>bkgor7</v>
    <v>XIDX:FAST</v>
    <v>231</v>
  </rv>
  <rv s="1">
    <v>1</v>
    <v>XIDX:FAST</v>
    <v>Daily</v>
    <v>44925</v>
    <v>44925</v>
    <v>0</v>
    <v>1</v>
    <v>638079552000000000,639177789344163613,0</v>
    <v>0</v>
    <v>bkgor7</v>
    <v>XIDX:FAST</v>
    <v>232</v>
  </rv>
  <rv s="1">
    <v>1</v>
    <v>XIDX:FAST</v>
    <v>Daily</v>
    <v>40907</v>
    <v>40907</v>
    <v>0</v>
    <v>1</v>
    <v>634608000000000000,639177789349644780,0</v>
    <v>0</v>
    <v>bkgor7</v>
    <v>XIDX:FAST</v>
    <v>233</v>
  </rv>
  <rv s="1">
    <v>1</v>
    <v>XIDX:FAST</v>
    <v>Daily</v>
    <v>42368</v>
    <v>42368</v>
    <v>0</v>
    <v>1</v>
    <v>635870304000000000,639177789350004856,0</v>
    <v>0</v>
    <v>bkgor7</v>
    <v>XIDX:FAST</v>
    <v>234</v>
  </rv>
  <rv s="1">
    <v>1</v>
    <v>XIDX:FAST</v>
    <v>Daily</v>
    <v>43829</v>
    <v>43829</v>
    <v>0</v>
    <v>1</v>
    <v>637132608000000000,639177789346894193,0</v>
    <v>0</v>
    <v>bkgor7</v>
    <v>XIDX:FAST</v>
    <v>235</v>
  </rv>
  <rv s="1">
    <v>1</v>
    <v>XIDX:FAST</v>
    <v>Daily</v>
    <v>45289</v>
    <v>45289</v>
    <v>0</v>
    <v>1</v>
    <v>638394048000000000,639177789347267611,0</v>
    <v>0</v>
    <v>bkgor7</v>
    <v>XIDX:FAST</v>
    <v>236</v>
  </rv>
  <rv s="1">
    <v>1</v>
    <v>XIDX:FAST</v>
    <v>Daily</v>
    <v>46111</v>
    <v>46111</v>
    <v>0</v>
    <v>1</v>
    <v>639104256000000000,639177789347633510,0</v>
    <v>0</v>
    <v>bkgor7</v>
    <v>XIDX:FAST</v>
    <v>237</v>
  </rv>
  <rv s="1">
    <v>1</v>
    <v>XIDX:FAST</v>
    <v>Daily</v>
    <v>41271</v>
    <v>41271</v>
    <v>0</v>
    <v>1</v>
    <v>634922496000000000,639177789352955484,0</v>
    <v>0</v>
    <v>bkgor7</v>
    <v>XIDX:FAST</v>
    <v>238</v>
  </rv>
  <rv s="1">
    <v>1</v>
    <v>XIDX:FAST</v>
    <v>Daily</v>
    <v>42734</v>
    <v>42734</v>
    <v>0</v>
    <v>1</v>
    <v>636186528000000000,639177789350885043,0</v>
    <v>0</v>
    <v>bkgor7</v>
    <v>XIDX:FAST</v>
    <v>10</v>
  </rv>
  <rv s="1">
    <v>1</v>
    <v>XIDX:FAST</v>
    <v>Daily</v>
    <v>44195</v>
    <v>44195</v>
    <v>0</v>
    <v>1</v>
    <v>637448832000000000,639177789351245117,0</v>
    <v>0</v>
    <v>bkgor7</v>
    <v>XIDX:FAST</v>
    <v>239</v>
  </rv>
  <rv s="1">
    <v>1</v>
    <v>XIDX:FAST</v>
    <v>Daily</v>
    <v>45656</v>
    <v>45656</v>
    <v>0</v>
    <v>1</v>
    <v>638711136000000000,639177789351618570,0</v>
    <v>0</v>
    <v>bkgor7</v>
    <v>XIDX:FAST</v>
    <v>240</v>
  </rv>
  <rv s="1">
    <v>1</v>
    <v>XIDX:FAST</v>
    <v>Daily</v>
    <v>41638</v>
    <v>41638</v>
    <v>0</v>
    <v>1</v>
    <v>635239584000000000,639177789353805659,0</v>
    <v>0</v>
    <v>bkgor7</v>
    <v>XIDX:FAST</v>
    <v>241</v>
  </rv>
  <rv s="1">
    <v>1</v>
    <v>XIDX:FAST</v>
    <v>Daily</v>
    <v>43098</v>
    <v>43098</v>
    <v>0</v>
    <v>1</v>
    <v>636501024000000000,639177789354175744,0</v>
    <v>0</v>
    <v>bkgor7</v>
    <v>XIDX:FAST</v>
    <v>187</v>
  </rv>
  <rv s="1">
    <v>1</v>
    <v>XIDX:FAST</v>
    <v>Daily</v>
    <v>44560</v>
    <v>44560</v>
    <v>0</v>
    <v>1</v>
    <v>637764192000000000,639177789354559219,0</v>
    <v>0</v>
    <v>bkgor7</v>
    <v>XIDX:FAST</v>
    <v>242</v>
  </rv>
  <rv s="1">
    <v>1</v>
    <v>XIDX:FAST</v>
    <v>Daily</v>
    <v>46021</v>
    <v>46021</v>
    <v>0</v>
    <v>1</v>
    <v>639026496000000000,639177789354935064,0</v>
    <v>0</v>
    <v>bkgor7</v>
    <v>XIDX:FAST</v>
    <v>243</v>
  </rv>
  <rv s="1">
    <v>1</v>
    <v>XIDX:GZCO</v>
    <v>Daily</v>
    <v>40907</v>
    <v>40907</v>
    <v>0</v>
    <v>1</v>
    <v>634608000000000000,639177789318187934,0</v>
    <v>0</v>
    <v>bkgr27</v>
    <v>XIDX:GZCO</v>
    <v>244</v>
  </rv>
  <rv s="1">
    <v>1</v>
    <v>XIDX:GZCO</v>
    <v>Daily</v>
    <v>42368</v>
    <v>42368</v>
    <v>0</v>
    <v>1</v>
    <v>635870304000000000,639177789318568959,0</v>
    <v>0</v>
    <v>bkgr27</v>
    <v>XIDX:GZCO</v>
    <v>129</v>
  </rv>
  <rv s="1">
    <v>1</v>
    <v>XIDX:GZCO</v>
    <v>Daily</v>
    <v>43829</v>
    <v>43829</v>
    <v>0</v>
    <v>1</v>
    <v>637132608000000000,639177789318928100,0</v>
    <v>0</v>
    <v>bkgr27</v>
    <v>XIDX:GZCO</v>
    <v>28</v>
  </rv>
  <rv s="1">
    <v>1</v>
    <v>XIDX:GZCO</v>
    <v>Daily</v>
    <v>45289</v>
    <v>45289</v>
    <v>0</v>
    <v>1</v>
    <v>638394048000000000,639177789321289537,0</v>
    <v>0</v>
    <v>bkgr27</v>
    <v>XIDX:GZCO</v>
    <v>34</v>
  </rv>
  <rv s="1">
    <v>1</v>
    <v>XIDX:GZCO</v>
    <v>Daily</v>
    <v>46111</v>
    <v>46111</v>
    <v>0</v>
    <v>1</v>
    <v>639104256000000000,639177789321679463,0</v>
    <v>0</v>
    <v>bkgr27</v>
    <v>XIDX:GZCO</v>
    <v>245</v>
  </rv>
  <rv s="1">
    <v>1</v>
    <v>XIDX:GZCO</v>
    <v>Daily</v>
    <v>39812</v>
    <v>39812</v>
    <v>0</v>
    <v>1</v>
    <v>633661920000000000,639177789324019241,0</v>
    <v>0</v>
    <v>bkgr27</v>
    <v>XIDX:GZCO</v>
    <v>246</v>
  </rv>
  <rv s="1">
    <v>1</v>
    <v>XIDX:GZCO</v>
    <v>Daily</v>
    <v>41271</v>
    <v>41271</v>
    <v>0</v>
    <v>1</v>
    <v>634922496000000000,639177789324390202,0</v>
    <v>0</v>
    <v>bkgr27</v>
    <v>XIDX:GZCO</v>
    <v>37</v>
  </rv>
  <rv s="1">
    <v>1</v>
    <v>XIDX:GZCO</v>
    <v>Daily</v>
    <v>42734</v>
    <v>42734</v>
    <v>0</v>
    <v>1</v>
    <v>636186528000000000,639177789324759394,0</v>
    <v>0</v>
    <v>bkgr27</v>
    <v>XIDX:GZCO</v>
    <v>247</v>
  </rv>
  <rv s="1">
    <v>1</v>
    <v>XIDX:GZCO</v>
    <v>Daily</v>
    <v>44195</v>
    <v>44195</v>
    <v>0</v>
    <v>1</v>
    <v>637448832000000000,639177789325129478,0</v>
    <v>0</v>
    <v>bkgr27</v>
    <v>XIDX:GZCO</v>
    <v>28</v>
  </rv>
  <rv s="1">
    <v>1</v>
    <v>XIDX:GZCO</v>
    <v>Daily</v>
    <v>45656</v>
    <v>45656</v>
    <v>0</v>
    <v>1</v>
    <v>638711136000000000,639177789321938771,0</v>
    <v>0</v>
    <v>bkgr27</v>
    <v>XIDX:GZCO</v>
    <v>248</v>
  </rv>
  <rv s="1">
    <v>1</v>
    <v>XIDX:GZCO</v>
    <v>Daily</v>
    <v>40176</v>
    <v>40176</v>
    <v>0</v>
    <v>1</v>
    <v>633976416000000000,639177789324009232,0</v>
    <v>0</v>
    <v>bkgr27</v>
    <v>XIDX:GZCO</v>
    <v>249</v>
  </rv>
  <rv s="1">
    <v>1</v>
    <v>XIDX:GZCO</v>
    <v>Daily</v>
    <v>43098</v>
    <v>43098</v>
    <v>0</v>
    <v>1</v>
    <v>636501024000000000,639177789324390202,0</v>
    <v>0</v>
    <v>bkgr27</v>
    <v>XIDX:GZCO</v>
    <v>250</v>
  </rv>
  <rv s="1">
    <v>1</v>
    <v>XIDX:GZCO</v>
    <v>Daily</v>
    <v>46021</v>
    <v>46021</v>
    <v>0</v>
    <v>1</v>
    <v>639026496000000000,639177789324760280,0</v>
    <v>0</v>
    <v>bkgr27</v>
    <v>XIDX:GZCO</v>
    <v>251</v>
  </rv>
  <rv s="1">
    <v>1</v>
    <v>XIDX:GZCO</v>
    <v>Daily</v>
    <v>40542</v>
    <v>40542</v>
    <v>0</v>
    <v>1</v>
    <v>634292640000000000,639177789322798971,0</v>
    <v>0</v>
    <v>bkgr27</v>
    <v>XIDX:GZCO</v>
    <v>252</v>
  </rv>
  <rv s="1">
    <v>1</v>
    <v>XIDX:GZCO</v>
    <v>Daily</v>
    <v>43462</v>
    <v>43462</v>
    <v>0</v>
    <v>1</v>
    <v>636815520000000000,639177789323179044,0</v>
    <v>0</v>
    <v>bkgr27</v>
    <v>XIDX:GZCO</v>
    <v>28</v>
  </rv>
  <rv s="1">
    <v>1</v>
    <v>XIDX:GZCO</v>
    <v>Daily</v>
    <v>41638</v>
    <v>41638</v>
    <v>0</v>
    <v>1</v>
    <v>635239584000000000,639177789324990227,0</v>
    <v>0</v>
    <v>bkgr27</v>
    <v>XIDX:GZCO</v>
    <v>253</v>
  </rv>
  <rv s="1">
    <v>1</v>
    <v>XIDX:GZCO</v>
    <v>Daily</v>
    <v>44560</v>
    <v>44560</v>
    <v>0</v>
    <v>1</v>
    <v>637764192000000000,639177789325359527,0</v>
    <v>0</v>
    <v>bkgr27</v>
    <v>XIDX:GZCO</v>
    <v>124</v>
  </rv>
  <rv s="1">
    <v>1</v>
    <v>XIDX:GZCO</v>
    <v>Daily</v>
    <v>42003</v>
    <v>42003</v>
    <v>0</v>
    <v>1</v>
    <v>635554944000000000,639177789325729605,0</v>
    <v>0</v>
    <v>bkgr27</v>
    <v>XIDX:GZCO</v>
    <v>61</v>
  </rv>
  <rv s="1">
    <v>1</v>
    <v>XIDX:GZCO</v>
    <v>Daily</v>
    <v>44925</v>
    <v>44925</v>
    <v>0</v>
    <v>1</v>
    <v>638079552000000000,639177789329380402,0</v>
    <v>0</v>
    <v>bkgr27</v>
    <v>XIDX:GZCO</v>
    <v>254</v>
  </rv>
  <rv s="1">
    <v>1</v>
    <v>XIDX:EXCL</v>
    <v>Daily</v>
    <v>41271</v>
    <v>41271</v>
    <v>0</v>
    <v>1</v>
    <v>634922496000000000,639177789344911023,0</v>
    <v>0</v>
    <v>bn94pr</v>
    <v>XIDX:EXCL</v>
    <v>255</v>
  </rv>
  <rv s="1">
    <v>1</v>
    <v>XIDX:EXCL</v>
    <v>Daily</v>
    <v>42734</v>
    <v>42734</v>
    <v>0</v>
    <v>1</v>
    <v>636186528000000000,639177789345281106,0</v>
    <v>0</v>
    <v>bn94pr</v>
    <v>XIDX:EXCL</v>
    <v>256</v>
  </rv>
  <rv s="1">
    <v>1</v>
    <v>XIDX:EXCL</v>
    <v>Daily</v>
    <v>44195</v>
    <v>44195</v>
    <v>0</v>
    <v>1</v>
    <v>637448832000000000,639177789345671194,0</v>
    <v>0</v>
    <v>bn94pr</v>
    <v>XIDX:EXCL</v>
    <v>257</v>
  </rv>
  <rv s="1">
    <v>1</v>
    <v>XIDX:EXCL</v>
    <v>Daily</v>
    <v>45656</v>
    <v>45656</v>
    <v>0</v>
    <v>1</v>
    <v>638711136000000000,639177789346041280,0</v>
    <v>0</v>
    <v>bn94pr</v>
    <v>XIDX:EXCL</v>
    <v>170</v>
  </rv>
  <rv s="1">
    <v>1</v>
    <v>XIDX:EXCL</v>
    <v>Daily</v>
    <v>40176</v>
    <v>40176</v>
    <v>0</v>
    <v>1</v>
    <v>633976416000000000,639177789348001724,0</v>
    <v>0</v>
    <v>bn94pr</v>
    <v>XIDX:EXCL</v>
    <v>258</v>
  </rv>
  <rv s="1">
    <v>1</v>
    <v>XIDX:EXCL</v>
    <v>Daily</v>
    <v>41638</v>
    <v>41638</v>
    <v>0</v>
    <v>1</v>
    <v>635239584000000000,639177789348371808,0</v>
    <v>0</v>
    <v>bn94pr</v>
    <v>XIDX:EXCL</v>
    <v>259</v>
  </rv>
  <rv s="1">
    <v>1</v>
    <v>XIDX:EXCL</v>
    <v>Daily</v>
    <v>43098</v>
    <v>43098</v>
    <v>0</v>
    <v>1</v>
    <v>636501024000000000,639177789348745100,0</v>
    <v>0</v>
    <v>bn94pr</v>
    <v>XIDX:EXCL</v>
    <v>260</v>
  </rv>
  <rv s="1">
    <v>1</v>
    <v>XIDX:EXCL</v>
    <v>Daily</v>
    <v>44560</v>
    <v>44560</v>
    <v>0</v>
    <v>1</v>
    <v>637764192000000000,639177789349111972,0</v>
    <v>0</v>
    <v>bn94pr</v>
    <v>XIDX:EXCL</v>
    <v>261</v>
  </rv>
  <rv s="1">
    <v>1</v>
    <v>XIDX:EXCL</v>
    <v>Daily</v>
    <v>46021</v>
    <v>46021</v>
    <v>0</v>
    <v>1</v>
    <v>639026496000000000,639177789349472054,0</v>
    <v>0</v>
    <v>bn94pr</v>
    <v>XIDX:EXCL</v>
    <v>262</v>
  </rv>
  <rv s="1">
    <v>1</v>
    <v>XIDX:EXCL</v>
    <v>Daily</v>
    <v>40542</v>
    <v>40542</v>
    <v>0</v>
    <v>1</v>
    <v>634292640000000000,639177789352355894,0</v>
    <v>0</v>
    <v>bn94pr</v>
    <v>XIDX:EXCL</v>
    <v>263</v>
  </rv>
  <rv s="1">
    <v>1</v>
    <v>XIDX:EXCL</v>
    <v>Daily</v>
    <v>42003</v>
    <v>42003</v>
    <v>0</v>
    <v>1</v>
    <v>635554944000000000,639177789352715966,0</v>
    <v>0</v>
    <v>bn94pr</v>
    <v>XIDX:EXCL</v>
    <v>264</v>
  </rv>
  <rv s="1">
    <v>1</v>
    <v>XIDX:EXCL</v>
    <v>Daily</v>
    <v>43462</v>
    <v>43462</v>
    <v>0</v>
    <v>1</v>
    <v>636815520000000000,639177789353086046,0</v>
    <v>0</v>
    <v>bn94pr</v>
    <v>XIDX:EXCL</v>
    <v>265</v>
  </rv>
  <rv s="1">
    <v>1</v>
    <v>XIDX:EXCL</v>
    <v>Daily</v>
    <v>44925</v>
    <v>44925</v>
    <v>0</v>
    <v>1</v>
    <v>638079552000000000,639177789353452944,0</v>
    <v>0</v>
    <v>bn94pr</v>
    <v>XIDX:EXCL</v>
    <v>266</v>
  </rv>
  <rv s="1">
    <v>1</v>
    <v>XIDX:EXCL</v>
    <v>Daily</v>
    <v>42368</v>
    <v>42368</v>
    <v>0</v>
    <v>1</v>
    <v>635870304000000000,639177789355311159,0</v>
    <v>0</v>
    <v>bn94pr</v>
    <v>XIDX:EXCL</v>
    <v>267</v>
  </rv>
  <rv s="1">
    <v>1</v>
    <v>XIDX:EXCL</v>
    <v>Daily</v>
    <v>43829</v>
    <v>43829</v>
    <v>0</v>
    <v>1</v>
    <v>637132608000000000,639177789358344052,0</v>
    <v>0</v>
    <v>bn94pr</v>
    <v>XIDX:EXCL</v>
    <v>268</v>
  </rv>
  <rv s="1">
    <v>1</v>
    <v>XIDX:EXCL</v>
    <v>Daily</v>
    <v>45289</v>
    <v>45289</v>
    <v>0</v>
    <v>1</v>
    <v>638394048000000000,639177789360244494,0</v>
    <v>0</v>
    <v>bn94pr</v>
    <v>XIDX:EXCL</v>
    <v>269</v>
  </rv>
  <rv s="1">
    <v>1</v>
    <v>XIDX:EXCL</v>
    <v>Daily</v>
    <v>40907</v>
    <v>40907</v>
    <v>0</v>
    <v>1</v>
    <v>634608000000000000,639177789361144698,0</v>
    <v>0</v>
    <v>bn94pr</v>
    <v>XIDX:EXCL</v>
    <v>270</v>
  </rv>
  <rv s="1">
    <v>1</v>
    <v>XIDX:EXCL</v>
    <v>Daily</v>
    <v>46111</v>
    <v>46111</v>
    <v>0</v>
    <v>1</v>
    <v>639104256000000000,639177789361514783,0</v>
    <v>0</v>
    <v>bn94pr</v>
    <v>XIDX:EXCL</v>
    <v>92</v>
  </rv>
  <rv s="1">
    <v>1</v>
    <v>XIDX:FMII</v>
    <v>Daily</v>
    <v>42368</v>
    <v>42368</v>
    <v>0</v>
    <v>1</v>
    <v>635870304000000000,639177789339209708,0</v>
    <v>0</v>
    <v>bkgp9c</v>
    <v>XIDX:FMII</v>
    <v>271</v>
  </rv>
  <rv s="1">
    <v>1</v>
    <v>XIDX:FMII</v>
    <v>Daily</v>
    <v>43829</v>
    <v>43829</v>
    <v>0</v>
    <v>1</v>
    <v>637132608000000000,639177789339587689,0</v>
    <v>0</v>
    <v>bkgp9c</v>
    <v>XIDX:FMII</v>
    <v>12</v>
  </rv>
  <rv s="1">
    <v>1</v>
    <v>XIDX:FMII</v>
    <v>Daily</v>
    <v>45289</v>
    <v>45289</v>
    <v>0</v>
    <v>1</v>
    <v>638394048000000000,639177789339957770,0</v>
    <v>0</v>
    <v>bkgp9c</v>
    <v>XIDX:FMII</v>
    <v>272</v>
  </rv>
  <rv s="1">
    <v>1</v>
    <v>XIDX:FMII</v>
    <v>Daily</v>
    <v>46111</v>
    <v>46111</v>
    <v>0</v>
    <v>1</v>
    <v>639104256000000000,639177789340329963,0</v>
    <v>0</v>
    <v>bkgp9c</v>
    <v>XIDX:FMII</v>
    <v>51</v>
  </rv>
  <rv s="1">
    <v>1</v>
    <v>XIDX:FMII</v>
    <v>Daily</v>
    <v>42734</v>
    <v>42734</v>
    <v>0</v>
    <v>1</v>
    <v>636186528000000000,639177789340913335,0</v>
    <v>0</v>
    <v>bkgp9c</v>
    <v>XIDX:FMII</v>
    <v>273</v>
  </rv>
  <rv s="1">
    <v>1</v>
    <v>XIDX:FMII</v>
    <v>Daily</v>
    <v>44195</v>
    <v>44195</v>
    <v>0</v>
    <v>1</v>
    <v>637448832000000000,639177789341280183,0</v>
    <v>0</v>
    <v>bkgp9c</v>
    <v>XIDX:FMII</v>
    <v>274</v>
  </rv>
  <rv s="1">
    <v>1</v>
    <v>XIDX:FMII</v>
    <v>Daily</v>
    <v>45656</v>
    <v>45656</v>
    <v>0</v>
    <v>1</v>
    <v>638711136000000000,639177789341650269,0</v>
    <v>0</v>
    <v>bkgp9c</v>
    <v>XIDX:FMII</v>
    <v>12</v>
  </rv>
  <rv s="1">
    <v>1</v>
    <v>XIDX:FMII</v>
    <v>Daily</v>
    <v>41638</v>
    <v>41638</v>
    <v>0</v>
    <v>1</v>
    <v>635239584000000000,639177789341000119,0</v>
    <v>0</v>
    <v>bkgp9c</v>
    <v>XIDX:FMII</v>
    <v>275</v>
  </rv>
  <rv s="1">
    <v>1</v>
    <v>XIDX:FMII</v>
    <v>Daily</v>
    <v>43098</v>
    <v>43098</v>
    <v>0</v>
    <v>1</v>
    <v>636501024000000000,639177789341370203,0</v>
    <v>0</v>
    <v>bkgp9c</v>
    <v>XIDX:FMII</v>
    <v>276</v>
  </rv>
  <rv s="1">
    <v>1</v>
    <v>XIDX:FMII</v>
    <v>Daily</v>
    <v>44560</v>
    <v>44560</v>
    <v>0</v>
    <v>1</v>
    <v>637764192000000000,639177789341743515,0</v>
    <v>0</v>
    <v>bkgp9c</v>
    <v>XIDX:FMII</v>
    <v>277</v>
  </rv>
  <rv s="1">
    <v>1</v>
    <v>XIDX:FMII</v>
    <v>Daily</v>
    <v>46021</v>
    <v>46021</v>
    <v>0</v>
    <v>1</v>
    <v>639026496000000000,639177789342113587,0</v>
    <v>0</v>
    <v>bkgp9c</v>
    <v>XIDX:FMII</v>
    <v>278</v>
  </rv>
  <rv s="1">
    <v>1</v>
    <v>XIDX:FMII</v>
    <v>Daily</v>
    <v>44925</v>
    <v>44925</v>
    <v>0</v>
    <v>1</v>
    <v>638079552000000000,639177789341740288,0</v>
    <v>0</v>
    <v>bkgp9c</v>
    <v>XIDX:FMII</v>
    <v>279</v>
  </rv>
  <rv s="1">
    <v>1</v>
    <v>XIDX:FMII</v>
    <v>Daily</v>
    <v>43462</v>
    <v>43462</v>
    <v>0</v>
    <v>1</v>
    <v>636815520000000000,639177789355103313,0</v>
    <v>0</v>
    <v>bkgp9c</v>
    <v>XIDX:FMII</v>
    <v>280</v>
  </rv>
  <rv s="1">
    <v>1</v>
    <v>XIDX:GWSA</v>
    <v>Daily</v>
    <v>41638</v>
    <v>41638</v>
    <v>0</v>
    <v>1</v>
    <v>635239584000000000,639177789322058680,0</v>
    <v>0</v>
    <v>bkgqyc</v>
    <v>XIDX:GWSA</v>
    <v>281</v>
  </rv>
  <rv s="1">
    <v>1</v>
    <v>XIDX:GWSA</v>
    <v>Daily</v>
    <v>43098</v>
    <v>43098</v>
    <v>0</v>
    <v>1</v>
    <v>636501024000000000,639177789322417565,0</v>
    <v>0</v>
    <v>bkgqyc</v>
    <v>XIDX:GWSA</v>
    <v>131</v>
  </rv>
  <rv s="1">
    <v>1</v>
    <v>XIDX:GWSA</v>
    <v>Daily</v>
    <v>44560</v>
    <v>44560</v>
    <v>0</v>
    <v>1</v>
    <v>637764192000000000,639177789322788831,0</v>
    <v>0</v>
    <v>bkgqyc</v>
    <v>XIDX:GWSA</v>
    <v>282</v>
  </rv>
  <rv s="1">
    <v>1</v>
    <v>XIDX:GWSA</v>
    <v>Daily</v>
    <v>46021</v>
    <v>46021</v>
    <v>0</v>
    <v>1</v>
    <v>639026496000000000,639177789323157722,0</v>
    <v>0</v>
    <v>bkgqyc</v>
    <v>XIDX:GWSA</v>
    <v>283</v>
  </rv>
  <rv s="1">
    <v>1</v>
    <v>XIDX:GWSA</v>
    <v>Daily</v>
    <v>42003</v>
    <v>42003</v>
    <v>0</v>
    <v>1</v>
    <v>635554944000000000,639177789322678807,0</v>
    <v>0</v>
    <v>bkgqyc</v>
    <v>XIDX:GWSA</v>
    <v>284</v>
  </rv>
  <rv s="1">
    <v>1</v>
    <v>XIDX:GWSA</v>
    <v>Daily</v>
    <v>43462</v>
    <v>43462</v>
    <v>0</v>
    <v>1</v>
    <v>636815520000000000,639177789323059745,0</v>
    <v>0</v>
    <v>bkgqyc</v>
    <v>XIDX:GWSA</v>
    <v>285</v>
  </rv>
  <rv s="1">
    <v>1</v>
    <v>XIDX:GWSA</v>
    <v>Daily</v>
    <v>44925</v>
    <v>44925</v>
    <v>0</v>
    <v>1</v>
    <v>638079552000000000,639177789323429830,0</v>
    <v>0</v>
    <v>bkgqyc</v>
    <v>XIDX:GWSA</v>
    <v>286</v>
  </rv>
  <rv s="1">
    <v>1</v>
    <v>XIDX:GWSA</v>
    <v>Daily</v>
    <v>41271</v>
    <v>41271</v>
    <v>0</v>
    <v>1</v>
    <v>634922496000000000,639177789325129347,0</v>
    <v>0</v>
    <v>bkgqyc</v>
    <v>XIDX:GWSA</v>
    <v>20</v>
  </rv>
  <rv s="1">
    <v>1</v>
    <v>XIDX:GWSA</v>
    <v>Daily</v>
    <v>44195</v>
    <v>44195</v>
    <v>0</v>
    <v>1</v>
    <v>637448832000000000,639177789322058680,0</v>
    <v>0</v>
    <v>bkgqyc</v>
    <v>XIDX:GWSA</v>
    <v>61</v>
  </rv>
  <rv s="1">
    <v>1</v>
    <v>XIDX:GWSA</v>
    <v>Daily</v>
    <v>45289</v>
    <v>45289</v>
    <v>0</v>
    <v>1</v>
    <v>638394048000000000,639177789323919088,0</v>
    <v>0</v>
    <v>bkgqyc</v>
    <v>XIDX:GWSA</v>
    <v>287</v>
  </rv>
  <rv s="1">
    <v>1</v>
    <v>XIDX:GWSA</v>
    <v>Daily</v>
    <v>42734</v>
    <v>42734</v>
    <v>0</v>
    <v>1</v>
    <v>636186528000000000,639177789322528784,0</v>
    <v>0</v>
    <v>bkgqyc</v>
    <v>XIDX:GWSA</v>
    <v>19</v>
  </rv>
  <rv s="1">
    <v>1</v>
    <v>XIDX:GWSA</v>
    <v>Daily</v>
    <v>43829</v>
    <v>43829</v>
    <v>0</v>
    <v>1</v>
    <v>637132608000000000,639177789329740328,0</v>
    <v>0</v>
    <v>bkgqyc</v>
    <v>XIDX:GWSA</v>
    <v>287</v>
  </rv>
  <rv s="1">
    <v>1</v>
    <v>XIDX:GWSA</v>
    <v>Daily</v>
    <v>45656</v>
    <v>45656</v>
    <v>0</v>
    <v>1</v>
    <v>638711136000000000,639177789329450271,0</v>
    <v>0</v>
    <v>bkgqyc</v>
    <v>XIDX:GWSA</v>
    <v>132</v>
  </rv>
  <rv s="1">
    <v>1</v>
    <v>XIDX:GWSA</v>
    <v>Daily</v>
    <v>46111</v>
    <v>46111</v>
    <v>0</v>
    <v>1</v>
    <v>639104256000000000,639177789330189302,0</v>
    <v>0</v>
    <v>bkgqyc</v>
    <v>XIDX:GWSA</v>
    <v>285</v>
  </rv>
  <rv s="1">
    <v>1</v>
    <v>XIDX:GWSA</v>
    <v>Daily</v>
    <v>40907</v>
    <v>40907</v>
    <v>0</v>
    <v>1</v>
    <v>634608000000000000,639177789328210905,0</v>
    <v>0</v>
    <v>bkgqyc</v>
    <v>XIDX:GWSA</v>
    <v>288</v>
  </rv>
  <rv s="1">
    <v>1</v>
    <v>XIDX:GTBO</v>
    <v>Daily</v>
    <v>44195</v>
    <v>44195</v>
    <v>0</v>
    <v>1</v>
    <v>637448832000000000,639177789324619365,0</v>
    <v>0</v>
    <v>bkgqh7</v>
    <v>XIDX:GTBO</v>
    <v>12</v>
  </rv>
  <rv s="1">
    <v>1</v>
    <v>XIDX:GTBO</v>
    <v>Daily</v>
    <v>45656</v>
    <v>45656</v>
    <v>0</v>
    <v>1</v>
    <v>638711136000000000,639177789321738724,0</v>
    <v>0</v>
    <v>bkgqh7</v>
    <v>XIDX:GTBO</v>
    <v>40</v>
  </rv>
  <rv s="1">
    <v>1</v>
    <v>XIDX:GTBO</v>
    <v>Daily</v>
    <v>43098</v>
    <v>43098</v>
    <v>0</v>
    <v>1</v>
    <v>636501024000000000,639177789324550125,0</v>
    <v>0</v>
    <v>bkgqh7</v>
    <v>XIDX:GTBO</v>
    <v>289</v>
  </rv>
  <rv s="1">
    <v>1</v>
    <v>XIDX:GTBO</v>
    <v>Daily</v>
    <v>44560</v>
    <v>44560</v>
    <v>0</v>
    <v>1</v>
    <v>637764192000000000,639177789324919430,0</v>
    <v>0</v>
    <v>bkgqh7</v>
    <v>XIDX:GTBO</v>
    <v>12</v>
  </rv>
  <rv s="1">
    <v>1</v>
    <v>XIDX:GTBO</v>
    <v>Daily</v>
    <v>42003</v>
    <v>42003</v>
    <v>0</v>
    <v>1</v>
    <v>635554944000000000,639177789322418880,0</v>
    <v>0</v>
    <v>bkgqh7</v>
    <v>XIDX:GTBO</v>
    <v>290</v>
  </rv>
  <rv s="1">
    <v>1</v>
    <v>XIDX:GTBO</v>
    <v>Daily</v>
    <v>44925</v>
    <v>44925</v>
    <v>0</v>
    <v>1</v>
    <v>638079552000000000,639177789322788957,0</v>
    <v>0</v>
    <v>bkgqh7</v>
    <v>XIDX:GTBO</v>
    <v>291</v>
  </rv>
  <rv s="1">
    <v>1</v>
    <v>XIDX:GTBO</v>
    <v>Daily</v>
    <v>45289</v>
    <v>45289</v>
    <v>0</v>
    <v>1</v>
    <v>638394048000000000,639177789324689380,0</v>
    <v>0</v>
    <v>bkgqh7</v>
    <v>XIDX:GTBO</v>
    <v>292</v>
  </rv>
  <rv s="1">
    <v>1</v>
    <v>XIDX:GTBO</v>
    <v>Daily</v>
    <v>40907</v>
    <v>40907</v>
    <v>0</v>
    <v>1</v>
    <v>634608000000000000,639177789322909875,0</v>
    <v>0</v>
    <v>bkgqh7</v>
    <v>XIDX:GTBO</v>
    <v>293</v>
  </rv>
  <rv s="1">
    <v>1</v>
    <v>XIDX:GTBO</v>
    <v>Daily</v>
    <v>43462</v>
    <v>43462</v>
    <v>0</v>
    <v>1</v>
    <v>636815520000000000,639177789330110553,0</v>
    <v>0</v>
    <v>bkgqh7</v>
    <v>XIDX:GTBO</v>
    <v>294</v>
  </rv>
  <rv s="1">
    <v>1</v>
    <v>XIDX:GTBO</v>
    <v>Daily</v>
    <v>43829</v>
    <v>43829</v>
    <v>0</v>
    <v>1</v>
    <v>637132608000000000,639177789329820490,0</v>
    <v>0</v>
    <v>bkgqh7</v>
    <v>XIDX:GTBO</v>
    <v>295</v>
  </rv>
  <rv s="1">
    <v>1</v>
    <v>XIDX:GTBO</v>
    <v>Daily</v>
    <v>46111</v>
    <v>46111</v>
    <v>0</v>
    <v>1</v>
    <v>639104256000000000,639177789330561494,0</v>
    <v>0</v>
    <v>bkgqh7</v>
    <v>XIDX:GTBO</v>
    <v>40</v>
  </rv>
  <rv s="1">
    <v>1</v>
    <v>XIDX:GTBO</v>
    <v>Daily</v>
    <v>40542</v>
    <v>40542</v>
    <v>0</v>
    <v>1</v>
    <v>634292640000000000,639177789328580218,0</v>
    <v>0</v>
    <v>bkgqh7</v>
    <v>XIDX:GTBO</v>
    <v>250</v>
  </rv>
  <rv s="1">
    <v>1</v>
    <v>XIDX:DSFI</v>
    <v>Daily</v>
    <v>41638</v>
    <v>41638</v>
    <v>0</v>
    <v>1</v>
    <v>635239584000000000,639177789362067465,0</v>
    <v>0</v>
    <v>bkgnp2</v>
    <v>XIDX:DSFI</v>
    <v>125</v>
  </rv>
  <rv s="1">
    <v>1</v>
    <v>XIDX:DSFI</v>
    <v>Daily</v>
    <v>43098</v>
    <v>43098</v>
    <v>0</v>
    <v>1</v>
    <v>636501024000000000,639177789362428456,0</v>
    <v>0</v>
    <v>bkgnp2</v>
    <v>XIDX:DSFI</v>
    <v>296</v>
  </rv>
  <rv s="1">
    <v>1</v>
    <v>XIDX:DSFI</v>
    <v>Daily</v>
    <v>44560</v>
    <v>44560</v>
    <v>0</v>
    <v>1</v>
    <v>637764192000000000,639177789362798532,0</v>
    <v>0</v>
    <v>bkgnp2</v>
    <v>XIDX:DSFI</v>
    <v>129</v>
  </rv>
  <rv s="1">
    <v>1</v>
    <v>XIDX:DSFI</v>
    <v>Daily</v>
    <v>46021</v>
    <v>46021</v>
    <v>0</v>
    <v>1</v>
    <v>639026496000000000,639177789363178953,0</v>
    <v>0</v>
    <v>bkgnp2</v>
    <v>XIDX:DSFI</v>
    <v>297</v>
  </rv>
  <rv s="1">
    <v>1</v>
    <v>XIDX:DSFI</v>
    <v>Daily</v>
    <v>42003</v>
    <v>42003</v>
    <v>0</v>
    <v>1</v>
    <v>635554944000000000,639177789366928517,0</v>
    <v>0</v>
    <v>bkgnp2</v>
    <v>XIDX:DSFI</v>
    <v>37</v>
  </rv>
  <rv s="1">
    <v>1</v>
    <v>XIDX:DSFI</v>
    <v>Daily</v>
    <v>43462</v>
    <v>43462</v>
    <v>0</v>
    <v>1</v>
    <v>636815520000000000,639177789367288595,0</v>
    <v>0</v>
    <v>bkgnp2</v>
    <v>XIDX:DSFI</v>
    <v>53</v>
  </rv>
  <rv s="1">
    <v>1</v>
    <v>XIDX:DSFI</v>
    <v>Daily</v>
    <v>44925</v>
    <v>44925</v>
    <v>0</v>
    <v>1</v>
    <v>638079552000000000,639177789367658677,0</v>
    <v>0</v>
    <v>bkgnp2</v>
    <v>XIDX:DSFI</v>
    <v>298</v>
  </rv>
  <rv s="1">
    <v>1</v>
    <v>XIDX:DSFI</v>
    <v>Daily</v>
    <v>40907</v>
    <v>40907</v>
    <v>0</v>
    <v>1</v>
    <v>634608000000000000,639177789370279241,0</v>
    <v>0</v>
    <v>bkgnp2</v>
    <v>XIDX:DSFI</v>
    <v>28</v>
  </rv>
  <rv s="1">
    <v>1</v>
    <v>XIDX:DSFI</v>
    <v>Daily</v>
    <v>42368</v>
    <v>42368</v>
    <v>0</v>
    <v>1</v>
    <v>635870304000000000,639177789370650203,0</v>
    <v>0</v>
    <v>bkgnp2</v>
    <v>XIDX:DSFI</v>
    <v>296</v>
  </rv>
  <rv s="1">
    <v>1</v>
    <v>XIDX:DSFI</v>
    <v>Daily</v>
    <v>43829</v>
    <v>43829</v>
    <v>0</v>
    <v>1</v>
    <v>637132608000000000,639177789371019401,0</v>
    <v>0</v>
    <v>bkgnp2</v>
    <v>XIDX:DSFI</v>
    <v>198</v>
  </rv>
  <rv s="1">
    <v>1</v>
    <v>XIDX:DSFI</v>
    <v>Daily</v>
    <v>45289</v>
    <v>45289</v>
    <v>0</v>
    <v>1</v>
    <v>638394048000000000,639177789371389482,0</v>
    <v>0</v>
    <v>bkgnp2</v>
    <v>XIDX:DSFI</v>
    <v>299</v>
  </rv>
  <rv s="1">
    <v>1</v>
    <v>XIDX:DSFI</v>
    <v>Daily</v>
    <v>46111</v>
    <v>46111</v>
    <v>0</v>
    <v>1</v>
    <v>639104256000000000,639177789369439944,0</v>
    <v>0</v>
    <v>bkgnp2</v>
    <v>XIDX:DSFI</v>
    <v>300</v>
  </rv>
  <rv s="1">
    <v>1</v>
    <v>XIDX:DSFI</v>
    <v>Daily</v>
    <v>42734</v>
    <v>42734</v>
    <v>0</v>
    <v>1</v>
    <v>636186528000000000,639177789372559731,0</v>
    <v>0</v>
    <v>bkgnp2</v>
    <v>XIDX:DSFI</v>
    <v>283</v>
  </rv>
  <rv s="1">
    <v>1</v>
    <v>XIDX:DSFI</v>
    <v>Daily</v>
    <v>44195</v>
    <v>44195</v>
    <v>0</v>
    <v>1</v>
    <v>637448832000000000,639177789373231243,0</v>
    <v>0</v>
    <v>bkgnp2</v>
    <v>XIDX:DSFI</v>
    <v>301</v>
  </rv>
  <rv s="1">
    <v>1</v>
    <v>XIDX:DSFI</v>
    <v>Daily</v>
    <v>45656</v>
    <v>45656</v>
    <v>0</v>
    <v>1</v>
    <v>638711136000000000,639177789376161379,0</v>
    <v>0</v>
    <v>bkgnp2</v>
    <v>XIDX:DSFI</v>
    <v>302</v>
  </rv>
  <rv s="1">
    <v>1</v>
    <v>XIDX:DSFI</v>
    <v>Daily</v>
    <v>41271</v>
    <v>41271</v>
    <v>0</v>
    <v>1</v>
    <v>634922496000000000,639177789377470797,0</v>
    <v>0</v>
    <v>bkgnp2</v>
    <v>XIDX:DSFI</v>
    <v>121</v>
  </rv>
  <rv s="1">
    <v>1</v>
    <v>XIDX:GMTD</v>
    <v>Daily</v>
    <v>39812</v>
    <v>39812</v>
    <v>0</v>
    <v>1</v>
    <v>633661920000000000,639177789328457212,0</v>
    <v>0</v>
    <v>bkgqk2</v>
    <v>XIDX:GMTD</v>
    <v>303</v>
  </rv>
  <rv s="1">
    <v>1</v>
    <v>XIDX:GMTD</v>
    <v>Daily</v>
    <v>44195</v>
    <v>44195</v>
    <v>0</v>
    <v>1</v>
    <v>637448832000000000,639177789329570695,0</v>
    <v>0</v>
    <v>bkgqk2</v>
    <v>XIDX:GMTD</v>
    <v>12</v>
  </rv>
  <rv s="1">
    <v>1</v>
    <v>XIDX:GMTD</v>
    <v>Daily</v>
    <v>45656</v>
    <v>45656</v>
    <v>0</v>
    <v>1</v>
    <v>638711136000000000,639177789329940788,0</v>
    <v>0</v>
    <v>bkgqk2</v>
    <v>XIDX:GMTD</v>
    <v>304</v>
  </rv>
  <rv s="1">
    <v>1</v>
    <v>XIDX:GMTD</v>
    <v>Daily</v>
    <v>41638</v>
    <v>41638</v>
    <v>0</v>
    <v>1</v>
    <v>635239584000000000,639177789329252561,0</v>
    <v>0</v>
    <v>bkgqk2</v>
    <v>XIDX:GMTD</v>
    <v>155</v>
  </rv>
  <rv s="1">
    <v>1</v>
    <v>XIDX:GMTD</v>
    <v>Daily</v>
    <v>43098</v>
    <v>43098</v>
    <v>0</v>
    <v>1</v>
    <v>636501024000000000,639177789329630718,0</v>
    <v>0</v>
    <v>bkgqk2</v>
    <v>XIDX:GMTD</v>
    <v>305</v>
  </rv>
  <rv s="1">
    <v>1</v>
    <v>XIDX:GMTD</v>
    <v>Daily</v>
    <v>44560</v>
    <v>44560</v>
    <v>0</v>
    <v>1</v>
    <v>637764192000000000,639177789330007562,0</v>
    <v>0</v>
    <v>bkgqk2</v>
    <v>XIDX:GMTD</v>
    <v>12</v>
  </rv>
  <rv s="1">
    <v>1</v>
    <v>XIDX:GMTD</v>
    <v>Daily</v>
    <v>46021</v>
    <v>46021</v>
    <v>0</v>
    <v>1</v>
    <v>639026496000000000,639177789330377646,0</v>
    <v>0</v>
    <v>bkgqk2</v>
    <v>XIDX:GMTD</v>
    <v>306</v>
  </rv>
  <rv s="1">
    <v>1</v>
    <v>XIDX:GMTD</v>
    <v>Daily</v>
    <v>42368</v>
    <v>42368</v>
    <v>0</v>
    <v>1</v>
    <v>635870304000000000,639177789328707268,0</v>
    <v>0</v>
    <v>bkgqk2</v>
    <v>XIDX:GMTD</v>
    <v>10</v>
  </rv>
  <rv s="1">
    <v>1</v>
    <v>XIDX:GMTD</v>
    <v>Daily</v>
    <v>45289</v>
    <v>45289</v>
    <v>0</v>
    <v>1</v>
    <v>638394048000000000,639177789329077356,0</v>
    <v>0</v>
    <v>bkgqk2</v>
    <v>XIDX:GMTD</v>
    <v>307</v>
  </rv>
  <rv s="1">
    <v>1</v>
    <v>XIDX:GMTD</v>
    <v>Daily</v>
    <v>43462</v>
    <v>43462</v>
    <v>0</v>
    <v>1</v>
    <v>636815520000000000,639177789329987556,0</v>
    <v>0</v>
    <v>bkgqk2</v>
    <v>XIDX:GMTD</v>
    <v>162</v>
  </rv>
  <rv s="1">
    <v>1</v>
    <v>XIDX:GMTD</v>
    <v>Daily</v>
    <v>43829</v>
    <v>43829</v>
    <v>0</v>
    <v>1</v>
    <v>637132608000000000,639177789330030808,0</v>
    <v>0</v>
    <v>bkgqk2</v>
    <v>XIDX:GMTD</v>
    <v>12</v>
  </rv>
  <rv s="1">
    <v>1</v>
    <v>XIDX:GMTD</v>
    <v>Daily</v>
    <v>46111</v>
    <v>46111</v>
    <v>0</v>
    <v>1</v>
    <v>639104256000000000,639177789330407652,0</v>
    <v>0</v>
    <v>bkgqk2</v>
    <v>XIDX:GMTD</v>
    <v>308</v>
  </rv>
  <rv s="1">
    <v>1</v>
    <v>XIDX:GMTD</v>
    <v>Daily</v>
    <v>42003</v>
    <v>42003</v>
    <v>0</v>
    <v>1</v>
    <v>635554944000000000,639177789328960567,0</v>
    <v>0</v>
    <v>bkgqk2</v>
    <v>XIDX:GMTD</v>
    <v>309</v>
  </rv>
  <rv s="1">
    <v>1</v>
    <v>XIDX:GMTD</v>
    <v>Daily</v>
    <v>44925</v>
    <v>44925</v>
    <v>0</v>
    <v>1</v>
    <v>638079552000000000,639177789336112168,0</v>
    <v>0</v>
    <v>bkgqk2</v>
    <v>XIDX:GMTD</v>
    <v>12</v>
  </rv>
  <rv s="1">
    <v>1</v>
    <v>XIDX:BUMI</v>
    <v>Daily</v>
    <v>39812</v>
    <v>39812</v>
    <v>0</v>
    <v>1</v>
    <v>633661920000000000,639177789391351002,0</v>
    <v>0</v>
    <v>bn92fr</v>
    <v>XIDX:BUMI</v>
    <v>310</v>
  </rv>
  <rv s="1">
    <v>1</v>
    <v>XIDX:BUMI</v>
    <v>Daily</v>
    <v>41271</v>
    <v>41271</v>
    <v>0</v>
    <v>1</v>
    <v>634922496000000000,639177789391729627,0</v>
    <v>0</v>
    <v>bn92fr</v>
    <v>XIDX:BUMI</v>
    <v>33</v>
  </rv>
  <rv s="1">
    <v>1</v>
    <v>XIDX:BUMI</v>
    <v>Daily</v>
    <v>42734</v>
    <v>42734</v>
    <v>0</v>
    <v>1</v>
    <v>636186528000000000,639177789392091168,0</v>
    <v>0</v>
    <v>bn92fr</v>
    <v>XIDX:BUMI</v>
    <v>311</v>
  </rv>
  <rv s="1">
    <v>1</v>
    <v>XIDX:BUMI</v>
    <v>Daily</v>
    <v>44195</v>
    <v>44195</v>
    <v>0</v>
    <v>1</v>
    <v>637448832000000000,639177789392451248,0</v>
    <v>0</v>
    <v>bn92fr</v>
    <v>XIDX:BUMI</v>
    <v>312</v>
  </rv>
  <rv s="1">
    <v>1</v>
    <v>XIDX:BUMI</v>
    <v>Daily</v>
    <v>45656</v>
    <v>45656</v>
    <v>0</v>
    <v>1</v>
    <v>638711136000000000,639177789392831402,0</v>
    <v>0</v>
    <v>bn92fr</v>
    <v>XIDX:BUMI</v>
    <v>54</v>
  </rv>
  <rv s="1">
    <v>1</v>
    <v>XIDX:BUMI</v>
    <v>Daily</v>
    <v>40176</v>
    <v>40176</v>
    <v>0</v>
    <v>1</v>
    <v>633976416000000000,639177789399302916,0</v>
    <v>0</v>
    <v>bn92fr</v>
    <v>XIDX:BUMI</v>
    <v>313</v>
  </rv>
  <rv s="1">
    <v>1</v>
    <v>XIDX:BUMI</v>
    <v>Daily</v>
    <v>41638</v>
    <v>41638</v>
    <v>0</v>
    <v>1</v>
    <v>635239584000000000,639177789399673007,0</v>
    <v>0</v>
    <v>bn92fr</v>
    <v>XIDX:BUMI</v>
    <v>314</v>
  </rv>
  <rv s="1">
    <v>1</v>
    <v>XIDX:BUMI</v>
    <v>Daily</v>
    <v>43098</v>
    <v>43098</v>
    <v>0</v>
    <v>1</v>
    <v>636501024000000000,639177789400043095,0</v>
    <v>0</v>
    <v>bn92fr</v>
    <v>XIDX:BUMI</v>
    <v>315</v>
  </rv>
  <rv s="1">
    <v>1</v>
    <v>XIDX:BUMI</v>
    <v>Daily</v>
    <v>44560</v>
    <v>44560</v>
    <v>0</v>
    <v>1</v>
    <v>637764192000000000,639177789400413179,0</v>
    <v>0</v>
    <v>bn92fr</v>
    <v>XIDX:BUMI</v>
    <v>316</v>
  </rv>
  <rv s="1">
    <v>1</v>
    <v>XIDX:BUMI</v>
    <v>Daily</v>
    <v>46021</v>
    <v>46021</v>
    <v>0</v>
    <v>1</v>
    <v>639026496000000000,639177789400781642,0</v>
    <v>0</v>
    <v>bn92fr</v>
    <v>XIDX:BUMI</v>
    <v>15</v>
  </rv>
  <rv s="1">
    <v>1</v>
    <v>XIDX:BUMI</v>
    <v>Daily</v>
    <v>40542</v>
    <v>40542</v>
    <v>0</v>
    <v>1</v>
    <v>634292640000000000,639177789406814457,0</v>
    <v>0</v>
    <v>bn92fr</v>
    <v>XIDX:BUMI</v>
    <v>317</v>
  </rv>
  <rv s="1">
    <v>1</v>
    <v>XIDX:BUMI</v>
    <v>Daily</v>
    <v>42003</v>
    <v>42003</v>
    <v>0</v>
    <v>1</v>
    <v>635554944000000000,639177789407184543,0</v>
    <v>0</v>
    <v>bn92fr</v>
    <v>XIDX:BUMI</v>
    <v>318</v>
  </rv>
  <rv s="1">
    <v>1</v>
    <v>XIDX:BUMI</v>
    <v>Daily</v>
    <v>43462</v>
    <v>43462</v>
    <v>0</v>
    <v>1</v>
    <v>636815520000000000,639177789407544620,0</v>
    <v>0</v>
    <v>bn92fr</v>
    <v>XIDX:BUMI</v>
    <v>319</v>
  </rv>
  <rv s="1">
    <v>1</v>
    <v>XIDX:BUMI</v>
    <v>Daily</v>
    <v>44925</v>
    <v>44925</v>
    <v>0</v>
    <v>1</v>
    <v>638079552000000000,639177789407904924,0</v>
    <v>0</v>
    <v>bn92fr</v>
    <v>XIDX:BUMI</v>
    <v>320</v>
  </rv>
  <rv s="1">
    <v>1</v>
    <v>XIDX:BUMI</v>
    <v>Daily</v>
    <v>45289</v>
    <v>45289</v>
    <v>0</v>
    <v>1</v>
    <v>638394048000000000,639177789409273524,0</v>
    <v>0</v>
    <v>bn92fr</v>
    <v>XIDX:BUMI</v>
    <v>321</v>
  </rv>
  <rv s="1">
    <v>1</v>
    <v>XIDX:BUMI</v>
    <v>Daily</v>
    <v>40907</v>
    <v>40907</v>
    <v>0</v>
    <v>1</v>
    <v>634608000000000000,639177789413184403,0</v>
    <v>0</v>
    <v>bn92fr</v>
    <v>XIDX:BUMI</v>
    <v>322</v>
  </rv>
  <rv s="1">
    <v>1</v>
    <v>XIDX:BUMI</v>
    <v>Daily</v>
    <v>46111</v>
    <v>46111</v>
    <v>0</v>
    <v>1</v>
    <v>639104256000000000,639177789413555955,0</v>
    <v>0</v>
    <v>bn92fr</v>
    <v>XIDX:BUMI</v>
    <v>323</v>
  </rv>
  <rv s="1">
    <v>1</v>
    <v>XIDX:BUMI</v>
    <v>Daily</v>
    <v>42368</v>
    <v>42368</v>
    <v>0</v>
    <v>1</v>
    <v>635870304000000000,639177789415216325,0</v>
    <v>0</v>
    <v>bn92fr</v>
    <v>XIDX:BUMI</v>
    <v>28</v>
  </rv>
  <rv s="1">
    <v>1</v>
    <v>XIDX:BUMI</v>
    <v>Daily</v>
    <v>43829</v>
    <v>43829</v>
    <v>0</v>
    <v>1</v>
    <v>637132608000000000,639177789414226101,0</v>
    <v>0</v>
    <v>bn92fr</v>
    <v>XIDX:BUMI</v>
    <v>324</v>
  </rv>
  <rv s="1">
    <v>1</v>
    <v>XIDX:GSMF</v>
    <v>Daily</v>
    <v>43462</v>
    <v>43462</v>
    <v>0</v>
    <v>1</v>
    <v>636815520000000000,639177789323173091,0</v>
    <v>0</v>
    <v>bkgqec</v>
    <v>XIDX:GSMF</v>
    <v>325</v>
  </rv>
  <rv s="1">
    <v>1</v>
    <v>XIDX:GSMF</v>
    <v>Daily</v>
    <v>44925</v>
    <v>44925</v>
    <v>0</v>
    <v>1</v>
    <v>638079552000000000,639177789323546209,0</v>
    <v>0</v>
    <v>bkgqec</v>
    <v>XIDX:GSMF</v>
    <v>108</v>
  </rv>
  <rv s="1">
    <v>1</v>
    <v>XIDX:GSMF</v>
    <v>Daily</v>
    <v>43829</v>
    <v>43829</v>
    <v>0</v>
    <v>1</v>
    <v>637132608000000000,639177789325062904,0</v>
    <v>0</v>
    <v>bkgqec</v>
    <v>XIDX:GSMF</v>
    <v>198</v>
  </rv>
  <rv s="1">
    <v>1</v>
    <v>XIDX:GSMF</v>
    <v>Daily</v>
    <v>45289</v>
    <v>45289</v>
    <v>0</v>
    <v>1</v>
    <v>638394048000000000,639177789325436623,0</v>
    <v>0</v>
    <v>bkgqec</v>
    <v>XIDX:GSMF</v>
    <v>326</v>
  </rv>
  <rv s="1">
    <v>1</v>
    <v>XIDX:GSMF</v>
    <v>Daily</v>
    <v>46111</v>
    <v>46111</v>
    <v>0</v>
    <v>1</v>
    <v>639104256000000000,639177789325806706,0</v>
    <v>0</v>
    <v>bkgqec</v>
    <v>XIDX:GSMF</v>
    <v>327</v>
  </rv>
  <rv s="1">
    <v>1</v>
    <v>XIDX:GSMF</v>
    <v>Daily</v>
    <v>42734</v>
    <v>42734</v>
    <v>0</v>
    <v>1</v>
    <v>636186528000000000,639177789323286153,0</v>
    <v>0</v>
    <v>bkgqec</v>
    <v>XIDX:GSMF</v>
    <v>325</v>
  </rv>
  <rv s="1">
    <v>1</v>
    <v>XIDX:GSMF</v>
    <v>Daily</v>
    <v>45656</v>
    <v>45656</v>
    <v>0</v>
    <v>1</v>
    <v>638711136000000000,639177789323662592,0</v>
    <v>0</v>
    <v>bkgqec</v>
    <v>XIDX:GSMF</v>
    <v>120</v>
  </rv>
  <rv s="1">
    <v>1</v>
    <v>XIDX:GSMF</v>
    <v>Daily</v>
    <v>43098</v>
    <v>43098</v>
    <v>0</v>
    <v>1</v>
    <v>636501024000000000,639177789330484689,0</v>
    <v>0</v>
    <v>bkgqec</v>
    <v>XIDX:GSMF</v>
    <v>54</v>
  </rv>
  <rv s="1">
    <v>1</v>
    <v>XIDX:GSMF</v>
    <v>Daily</v>
    <v>46021</v>
    <v>46021</v>
    <v>0</v>
    <v>1</v>
    <v>639026496000000000,639177789330854161,0</v>
    <v>0</v>
    <v>bkgqec</v>
    <v>XIDX:GSMF</v>
    <v>253</v>
  </rv>
  <rv s="1">
    <v>1</v>
    <v>XIDX:GSMF</v>
    <v>Daily</v>
    <v>44195</v>
    <v>44195</v>
    <v>0</v>
    <v>1</v>
    <v>637448832000000000,639177789330184016,0</v>
    <v>0</v>
    <v>bkgqec</v>
    <v>XIDX:GSMF</v>
    <v>129</v>
  </rv>
  <rv s="1">
    <v>1</v>
    <v>XIDX:GSMF</v>
    <v>Daily</v>
    <v>44560</v>
    <v>44560</v>
    <v>0</v>
    <v>1</v>
    <v>637764192000000000,639177789330944179,0</v>
    <v>0</v>
    <v>bkgqec</v>
    <v>XIDX:GSMF</v>
    <v>320</v>
  </rv>
  <rv s="1">
    <v>1</v>
    <v>XIDX:BWPT</v>
    <v>Daily</v>
    <v>41271</v>
    <v>41271</v>
    <v>0</v>
    <v>1</v>
    <v>634922496000000000,639177789390693658,0</v>
    <v>0</v>
    <v>bn92im</v>
    <v>XIDX:BWPT</v>
    <v>328</v>
  </rv>
  <rv s="1">
    <v>1</v>
    <v>XIDX:BWPT</v>
    <v>Daily</v>
    <v>42734</v>
    <v>42734</v>
    <v>0</v>
    <v>1</v>
    <v>636186528000000000,639177789391063738,0</v>
    <v>0</v>
    <v>bn92im</v>
    <v>XIDX:BWPT</v>
    <v>329</v>
  </rv>
  <rv s="1">
    <v>1</v>
    <v>XIDX:BWPT</v>
    <v>Daily</v>
    <v>44195</v>
    <v>44195</v>
    <v>0</v>
    <v>1</v>
    <v>637448832000000000,639177789388163980,0</v>
    <v>0</v>
    <v>bn92im</v>
    <v>XIDX:BWPT</v>
    <v>330</v>
  </rv>
  <rv s="1">
    <v>1</v>
    <v>XIDX:BWPT</v>
    <v>Daily</v>
    <v>45656</v>
    <v>45656</v>
    <v>0</v>
    <v>1</v>
    <v>638711136000000000,639177789388533190,0</v>
    <v>0</v>
    <v>bn92im</v>
    <v>XIDX:BWPT</v>
    <v>331</v>
  </rv>
  <rv s="1">
    <v>1</v>
    <v>XIDX:BWPT</v>
    <v>Daily</v>
    <v>40176</v>
    <v>40176</v>
    <v>0</v>
    <v>1</v>
    <v>633976416000000000,639177789400266584,0</v>
    <v>0</v>
    <v>bn92im</v>
    <v>XIDX:BWPT</v>
    <v>332</v>
  </rv>
  <rv s="1">
    <v>1</v>
    <v>XIDX:BWPT</v>
    <v>Daily</v>
    <v>41638</v>
    <v>41638</v>
    <v>0</v>
    <v>1</v>
    <v>635239584000000000,639177789400637489,0</v>
    <v>0</v>
    <v>bn92im</v>
    <v>XIDX:BWPT</v>
    <v>333</v>
  </rv>
  <rv s="1">
    <v>1</v>
    <v>XIDX:BWPT</v>
    <v>Daily</v>
    <v>43098</v>
    <v>43098</v>
    <v>0</v>
    <v>1</v>
    <v>636501024000000000,639177789398165275,0</v>
    <v>0</v>
    <v>bn92im</v>
    <v>XIDX:BWPT</v>
    <v>282</v>
  </rv>
  <rv s="1">
    <v>1</v>
    <v>XIDX:BWPT</v>
    <v>Daily</v>
    <v>44560</v>
    <v>44560</v>
    <v>0</v>
    <v>1</v>
    <v>637764192000000000,639177789398537022,0</v>
    <v>0</v>
    <v>bn92im</v>
    <v>XIDX:BWPT</v>
    <v>334</v>
  </rv>
  <rv s="1">
    <v>1</v>
    <v>XIDX:BWPT</v>
    <v>Daily</v>
    <v>46021</v>
    <v>46021</v>
    <v>0</v>
    <v>1</v>
    <v>639026496000000000,639177789398916297,0</v>
    <v>0</v>
    <v>bn92im</v>
    <v>XIDX:BWPT</v>
    <v>335</v>
  </rv>
  <rv s="1">
    <v>1</v>
    <v>XIDX:BWPT</v>
    <v>Daily</v>
    <v>40542</v>
    <v>40542</v>
    <v>0</v>
    <v>1</v>
    <v>634292640000000000,639177789407997409,0</v>
    <v>0</v>
    <v>bn92im</v>
    <v>XIDX:BWPT</v>
    <v>336</v>
  </rv>
  <rv s="1">
    <v>1</v>
    <v>XIDX:BWPT</v>
    <v>Daily</v>
    <v>42003</v>
    <v>42003</v>
    <v>0</v>
    <v>1</v>
    <v>635554944000000000,639177789405797800,0</v>
    <v>0</v>
    <v>bn92im</v>
    <v>XIDX:BWPT</v>
    <v>9</v>
  </rv>
  <rv s="1">
    <v>1</v>
    <v>XIDX:BWPT</v>
    <v>Daily</v>
    <v>43462</v>
    <v>43462</v>
    <v>0</v>
    <v>1</v>
    <v>636815520000000000,639177789406167005,0</v>
    <v>0</v>
    <v>bn92im</v>
    <v>XIDX:BWPT</v>
    <v>337</v>
  </rv>
  <rv s="1">
    <v>1</v>
    <v>XIDX:BWPT</v>
    <v>Daily</v>
    <v>44925</v>
    <v>44925</v>
    <v>0</v>
    <v>1</v>
    <v>638079552000000000,639177789406537957,0</v>
    <v>0</v>
    <v>bn92im</v>
    <v>XIDX:BWPT</v>
    <v>338</v>
  </rv>
  <rv s="1">
    <v>1</v>
    <v>XIDX:BWPT</v>
    <v>Daily</v>
    <v>43829</v>
    <v>43829</v>
    <v>0</v>
    <v>1</v>
    <v>637132608000000000,639177789409677766,0</v>
    <v>0</v>
    <v>bn92im</v>
    <v>XIDX:BWPT</v>
    <v>193</v>
  </rv>
  <rv s="1">
    <v>1</v>
    <v>XIDX:BWPT</v>
    <v>Daily</v>
    <v>45289</v>
    <v>45289</v>
    <v>0</v>
    <v>1</v>
    <v>638394048000000000,639177789411348129,0</v>
    <v>0</v>
    <v>bn92im</v>
    <v>XIDX:BWPT</v>
    <v>120</v>
  </rv>
  <rv s="1">
    <v>1</v>
    <v>XIDX:BWPT</v>
    <v>Daily</v>
    <v>40907</v>
    <v>40907</v>
    <v>0</v>
    <v>1</v>
    <v>634608000000000000,639177789413748646,0</v>
    <v>0</v>
    <v>bn92im</v>
    <v>XIDX:BWPT</v>
    <v>339</v>
  </rv>
  <rv s="1">
    <v>1</v>
    <v>XIDX:BWPT</v>
    <v>Daily</v>
    <v>46111</v>
    <v>46111</v>
    <v>0</v>
    <v>1</v>
    <v>639104256000000000,639177789414118724,0</v>
    <v>0</v>
    <v>bn92im</v>
    <v>XIDX:BWPT</v>
    <v>340</v>
  </rv>
  <rv s="1">
    <v>1</v>
    <v>XIDX:BWPT</v>
    <v>Daily</v>
    <v>42368</v>
    <v>42368</v>
    <v>0</v>
    <v>1</v>
    <v>635870304000000000,639177789413118504,0</v>
    <v>0</v>
    <v>bn92im</v>
    <v>XIDX:BWPT</v>
    <v>341</v>
  </rv>
  <rv s="1">
    <v>1</v>
    <v>XIDX:CPIN</v>
    <v>Daily</v>
    <v>40542</v>
    <v>40542</v>
    <v>0</v>
    <v>1</v>
    <v>634292640000000000,639177789381381517,0</v>
    <v>0</v>
    <v>bn93nm</v>
    <v>XIDX:CPIN</v>
    <v>159</v>
  </rv>
  <rv s="1">
    <v>1</v>
    <v>XIDX:CPIN</v>
    <v>Daily</v>
    <v>42003</v>
    <v>42003</v>
    <v>0</v>
    <v>1</v>
    <v>635554944000000000,639177789381762763,0</v>
    <v>0</v>
    <v>bn93nm</v>
    <v>XIDX:CPIN</v>
    <v>342</v>
  </rv>
  <rv s="1">
    <v>1</v>
    <v>XIDX:CPIN</v>
    <v>Daily</v>
    <v>43462</v>
    <v>43462</v>
    <v>0</v>
    <v>1</v>
    <v>636815520000000000,639177789382131677,0</v>
    <v>0</v>
    <v>bn93nm</v>
    <v>XIDX:CPIN</v>
    <v>343</v>
  </rv>
  <rv s="1">
    <v>1</v>
    <v>XIDX:CPIN</v>
    <v>Daily</v>
    <v>44925</v>
    <v>44925</v>
    <v>0</v>
    <v>1</v>
    <v>638079552000000000,639177789382502926,0</v>
    <v>0</v>
    <v>bn93nm</v>
    <v>XIDX:CPIN</v>
    <v>344</v>
  </rv>
  <rv s="1">
    <v>1</v>
    <v>XIDX:CPIN</v>
    <v>Daily</v>
    <v>40907</v>
    <v>40907</v>
    <v>0</v>
    <v>1</v>
    <v>634608000000000000,639177789383051865,0</v>
    <v>0</v>
    <v>bn93nm</v>
    <v>XIDX:CPIN</v>
    <v>77</v>
  </rv>
  <rv s="1">
    <v>1</v>
    <v>XIDX:CPIN</v>
    <v>Daily</v>
    <v>42368</v>
    <v>42368</v>
    <v>0</v>
    <v>1</v>
    <v>635870304000000000,639177789383431376,0</v>
    <v>0</v>
    <v>bn93nm</v>
    <v>XIDX:CPIN</v>
    <v>345</v>
  </rv>
  <rv s="1">
    <v>1</v>
    <v>XIDX:CPIN</v>
    <v>Daily</v>
    <v>43829</v>
    <v>43829</v>
    <v>0</v>
    <v>1</v>
    <v>637132608000000000,639177789383802022,0</v>
    <v>0</v>
    <v>bn93nm</v>
    <v>XIDX:CPIN</v>
    <v>346</v>
  </rv>
  <rv s="1">
    <v>1</v>
    <v>XIDX:CPIN</v>
    <v>Daily</v>
    <v>45289</v>
    <v>45289</v>
    <v>0</v>
    <v>1</v>
    <v>638394048000000000,639177789384172107,0</v>
    <v>0</v>
    <v>bn93nm</v>
    <v>XIDX:CPIN</v>
    <v>347</v>
  </rv>
  <rv s="1">
    <v>1</v>
    <v>XIDX:CPIN</v>
    <v>Daily</v>
    <v>46111</v>
    <v>46111</v>
    <v>0</v>
    <v>1</v>
    <v>639104256000000000,639177789384541638,0</v>
    <v>0</v>
    <v>bn93nm</v>
    <v>XIDX:CPIN</v>
    <v>348</v>
  </rv>
  <rv s="1">
    <v>1</v>
    <v>XIDX:CPIN</v>
    <v>Daily</v>
    <v>39812</v>
    <v>39812</v>
    <v>0</v>
    <v>1</v>
    <v>633661920000000000,639177789386902179,0</v>
    <v>0</v>
    <v>bn93nm</v>
    <v>XIDX:CPIN</v>
    <v>300</v>
  </rv>
  <rv s="1">
    <v>1</v>
    <v>XIDX:CPIN</v>
    <v>Daily</v>
    <v>41271</v>
    <v>41271</v>
    <v>0</v>
    <v>1</v>
    <v>634922496000000000,639177789387272784,0</v>
    <v>0</v>
    <v>bn93nm</v>
    <v>XIDX:CPIN</v>
    <v>349</v>
  </rv>
  <rv s="1">
    <v>1</v>
    <v>XIDX:CPIN</v>
    <v>Daily</v>
    <v>42734</v>
    <v>42734</v>
    <v>0</v>
    <v>1</v>
    <v>636186528000000000,639177789387644082,0</v>
    <v>0</v>
    <v>bn93nm</v>
    <v>XIDX:CPIN</v>
    <v>350</v>
  </rv>
  <rv s="1">
    <v>1</v>
    <v>XIDX:CPIN</v>
    <v>Daily</v>
    <v>44195</v>
    <v>44195</v>
    <v>0</v>
    <v>1</v>
    <v>637448832000000000,639177789388012433,0</v>
    <v>0</v>
    <v>bn93nm</v>
    <v>XIDX:CPIN</v>
    <v>351</v>
  </rv>
  <rv s="1">
    <v>1</v>
    <v>XIDX:CPIN</v>
    <v>Daily</v>
    <v>45656</v>
    <v>45656</v>
    <v>0</v>
    <v>1</v>
    <v>638711136000000000,639177789388383033,0</v>
    <v>0</v>
    <v>bn93nm</v>
    <v>XIDX:CPIN</v>
    <v>352</v>
  </rv>
  <rv s="1">
    <v>1</v>
    <v>XIDX:CPIN</v>
    <v>Daily</v>
    <v>43098</v>
    <v>43098</v>
    <v>0</v>
    <v>1</v>
    <v>636501024000000000,639177789388373025,0</v>
    <v>0</v>
    <v>bn93nm</v>
    <v>XIDX:CPIN</v>
    <v>86</v>
  </rv>
  <rv s="1">
    <v>1</v>
    <v>XIDX:CPIN</v>
    <v>Daily</v>
    <v>44560</v>
    <v>44560</v>
    <v>0</v>
    <v>1</v>
    <v>637764192000000000,639177789397284982,0</v>
    <v>0</v>
    <v>bn93nm</v>
    <v>XIDX:CPIN</v>
    <v>353</v>
  </rv>
  <rv s="1">
    <v>1</v>
    <v>XIDX:CPIN</v>
    <v>Daily</v>
    <v>40176</v>
    <v>40176</v>
    <v>0</v>
    <v>1</v>
    <v>633976416000000000,639177789403846000,0</v>
    <v>0</v>
    <v>bn93nm</v>
    <v>XIDX:CPIN</v>
    <v>354</v>
  </rv>
  <rv s="1">
    <v>1</v>
    <v>XIDX:CPIN</v>
    <v>Daily</v>
    <v>46021</v>
    <v>46021</v>
    <v>0</v>
    <v>1</v>
    <v>639026496000000000,639177789404216500,0</v>
    <v>0</v>
    <v>bn93nm</v>
    <v>XIDX:CPIN</v>
    <v>355</v>
  </rv>
  <rv s="1">
    <v>1</v>
    <v>XIDX:CPIN</v>
    <v>Daily</v>
    <v>41638</v>
    <v>41638</v>
    <v>0</v>
    <v>1</v>
    <v>635239584000000000,639177789407426798,0</v>
    <v>0</v>
    <v>bn93nm</v>
    <v>XIDX:CPIN</v>
    <v>356</v>
  </rv>
  <rv s="1">
    <v>1</v>
    <v>XIDX:GPRA</v>
    <v>Daily</v>
    <v>39812</v>
    <v>39812</v>
    <v>0</v>
    <v>1</v>
    <v>633661920000000000,639177789324039330,0</v>
    <v>0</v>
    <v>bkgqvh</v>
    <v>XIDX:GPRA</v>
    <v>357</v>
  </rv>
  <rv s="1">
    <v>1</v>
    <v>XIDX:GPRA</v>
    <v>Daily</v>
    <v>41271</v>
    <v>41271</v>
    <v>0</v>
    <v>1</v>
    <v>634922496000000000,639177789324412574,0</v>
    <v>0</v>
    <v>bkgqvh</v>
    <v>XIDX:GPRA</v>
    <v>198</v>
  </rv>
  <rv s="1">
    <v>1</v>
    <v>XIDX:GPRA</v>
    <v>Daily</v>
    <v>42734</v>
    <v>42734</v>
    <v>0</v>
    <v>1</v>
    <v>636186528000000000,639177789324792657,0</v>
    <v>0</v>
    <v>bkgqvh</v>
    <v>XIDX:GPRA</v>
    <v>282</v>
  </rv>
  <rv s="1">
    <v>1</v>
    <v>XIDX:GPRA</v>
    <v>Daily</v>
    <v>44195</v>
    <v>44195</v>
    <v>0</v>
    <v>1</v>
    <v>637448832000000000,639177789325162742,0</v>
    <v>0</v>
    <v>bkgqvh</v>
    <v>XIDX:GPRA</v>
    <v>247</v>
  </rv>
  <rv s="1">
    <v>1</v>
    <v>XIDX:GPRA</v>
    <v>Daily</v>
    <v>45656</v>
    <v>45656</v>
    <v>0</v>
    <v>1</v>
    <v>638711136000000000,639177789325539648,0</v>
    <v>0</v>
    <v>bkgqvh</v>
    <v>XIDX:GPRA</v>
    <v>321</v>
  </rv>
  <rv s="1">
    <v>1</v>
    <v>XIDX:GPRA</v>
    <v>Daily</v>
    <v>41638</v>
    <v>41638</v>
    <v>0</v>
    <v>1</v>
    <v>635239584000000000,639177789327829360,0</v>
    <v>0</v>
    <v>bkgqvh</v>
    <v>XIDX:GPRA</v>
    <v>286</v>
  </rv>
  <rv s="1">
    <v>1</v>
    <v>XIDX:GPRA</v>
    <v>Daily</v>
    <v>43098</v>
    <v>43098</v>
    <v>0</v>
    <v>1</v>
    <v>636501024000000000,639177789328210219,0</v>
    <v>0</v>
    <v>bkgqvh</v>
    <v>XIDX:GPRA</v>
    <v>319</v>
  </rv>
  <rv s="1">
    <v>1</v>
    <v>XIDX:GPRA</v>
    <v>Daily</v>
    <v>44560</v>
    <v>44560</v>
    <v>0</v>
    <v>1</v>
    <v>637764192000000000,639177789328583492,0</v>
    <v>0</v>
    <v>bkgqvh</v>
    <v>XIDX:GPRA</v>
    <v>300</v>
  </rv>
  <rv s="1">
    <v>1</v>
    <v>XIDX:GPRA</v>
    <v>Daily</v>
    <v>46021</v>
    <v>46021</v>
    <v>0</v>
    <v>1</v>
    <v>639026496000000000,639177789328949600,0</v>
    <v>0</v>
    <v>bkgqvh</v>
    <v>XIDX:GPRA</v>
    <v>358</v>
  </rv>
  <rv s="1">
    <v>1</v>
    <v>XIDX:GPRA</v>
    <v>Daily</v>
    <v>40542</v>
    <v>40542</v>
    <v>0</v>
    <v>1</v>
    <v>634292640000000000,639177789330560720,0</v>
    <v>0</v>
    <v>bkgqvh</v>
    <v>XIDX:GPRA</v>
    <v>359</v>
  </rv>
  <rv s="1">
    <v>1</v>
    <v>XIDX:GPRA</v>
    <v>Daily</v>
    <v>43462</v>
    <v>43462</v>
    <v>0</v>
    <v>1</v>
    <v>636815520000000000,639177789330920795,0</v>
    <v>0</v>
    <v>bkgqvh</v>
    <v>XIDX:GPRA</v>
    <v>253</v>
  </rv>
  <rv s="1">
    <v>1</v>
    <v>XIDX:GPRA</v>
    <v>Daily</v>
    <v>40907</v>
    <v>40907</v>
    <v>0</v>
    <v>1</v>
    <v>634608000000000000,639177789331310882,0</v>
    <v>0</v>
    <v>bkgqvh</v>
    <v>XIDX:GPRA</v>
    <v>360</v>
  </rv>
  <rv s="1">
    <v>1</v>
    <v>XIDX:GPRA</v>
    <v>Daily</v>
    <v>43829</v>
    <v>43829</v>
    <v>0</v>
    <v>1</v>
    <v>637132608000000000,639177789327790127,0</v>
    <v>0</v>
    <v>bkgqvh</v>
    <v>XIDX:GPRA</v>
    <v>361</v>
  </rv>
  <rv s="1">
    <v>1</v>
    <v>XIDX:GPRA</v>
    <v>Daily</v>
    <v>46111</v>
    <v>46111</v>
    <v>0</v>
    <v>1</v>
    <v>639104256000000000,639177789328160199,0</v>
    <v>0</v>
    <v>bkgqvh</v>
    <v>XIDX:GPRA</v>
    <v>362</v>
  </rv>
  <rv s="1">
    <v>1</v>
    <v>XIDX:GPRA</v>
    <v>Daily</v>
    <v>42003</v>
    <v>42003</v>
    <v>0</v>
    <v>1</v>
    <v>635554944000000000,639177789330743971,0</v>
    <v>0</v>
    <v>bkgqvh</v>
    <v>XIDX:GPRA</v>
    <v>363</v>
  </rv>
  <rv s="1">
    <v>1</v>
    <v>XIDX:GPRA</v>
    <v>Daily</v>
    <v>44925</v>
    <v>44925</v>
    <v>0</v>
    <v>1</v>
    <v>638079552000000000,639177789331120052,0</v>
    <v>0</v>
    <v>bkgqvh</v>
    <v>XIDX:GPRA</v>
    <v>297</v>
  </rv>
  <rv s="1">
    <v>1</v>
    <v>XIDX:GPRA</v>
    <v>Daily</v>
    <v>42368</v>
    <v>42368</v>
    <v>0</v>
    <v>1</v>
    <v>635870304000000000,639177789335000876,0</v>
    <v>0</v>
    <v>bkgqvh</v>
    <v>XIDX:GPRA</v>
    <v>288</v>
  </rv>
  <rv s="1">
    <v>1</v>
    <v>XIDX:GPRA</v>
    <v>Daily</v>
    <v>45289</v>
    <v>45289</v>
    <v>0</v>
    <v>1</v>
    <v>638394048000000000,639177789337831473,0</v>
    <v>0</v>
    <v>bkgqvh</v>
    <v>XIDX:GPRA</v>
    <v>325</v>
  </rv>
  <rv s="1">
    <v>1</v>
    <v>XIDX:DILD</v>
    <v>Daily</v>
    <v>40176</v>
    <v>40176</v>
    <v>0</v>
    <v>1</v>
    <v>633976416000000000,639177789363404559,0</v>
    <v>0</v>
    <v>bn93tc</v>
    <v>XIDX:DILD</v>
    <v>364</v>
  </rv>
  <rv s="1">
    <v>1</v>
    <v>XIDX:DILD</v>
    <v>Daily</v>
    <v>41638</v>
    <v>41638</v>
    <v>0</v>
    <v>1</v>
    <v>635239584000000000,639177789363774648,0</v>
    <v>0</v>
    <v>bn93tc</v>
    <v>XIDX:DILD</v>
    <v>365</v>
  </rv>
  <rv s="1">
    <v>1</v>
    <v>XIDX:DILD</v>
    <v>Daily</v>
    <v>43098</v>
    <v>43098</v>
    <v>0</v>
    <v>1</v>
    <v>636501024000000000,639177789364134904,0</v>
    <v>0</v>
    <v>bn93tc</v>
    <v>XIDX:DILD</v>
    <v>122</v>
  </rv>
  <rv s="1">
    <v>1</v>
    <v>XIDX:DILD</v>
    <v>Daily</v>
    <v>44560</v>
    <v>44560</v>
    <v>0</v>
    <v>1</v>
    <v>637764192000000000,639177789364513501,0</v>
    <v>0</v>
    <v>bn93tc</v>
    <v>XIDX:DILD</v>
    <v>130</v>
  </rv>
  <rv s="1">
    <v>1</v>
    <v>XIDX:DILD</v>
    <v>Daily</v>
    <v>46021</v>
    <v>46021</v>
    <v>0</v>
    <v>1</v>
    <v>639026496000000000,639177789364873580,0</v>
    <v>0</v>
    <v>bn93tc</v>
    <v>XIDX:DILD</v>
    <v>366</v>
  </rv>
  <rv s="1">
    <v>1</v>
    <v>XIDX:DILD</v>
    <v>Daily</v>
    <v>40542</v>
    <v>40542</v>
    <v>0</v>
    <v>1</v>
    <v>634292640000000000,639177789367624192,0</v>
    <v>0</v>
    <v>bn93tc</v>
    <v>XIDX:DILD</v>
    <v>367</v>
  </rv>
  <rv s="1">
    <v>1</v>
    <v>XIDX:DILD</v>
    <v>Daily</v>
    <v>42003</v>
    <v>42003</v>
    <v>0</v>
    <v>1</v>
    <v>635554944000000000,639177789367994278,0</v>
    <v>0</v>
    <v>bn93tc</v>
    <v>XIDX:DILD</v>
    <v>368</v>
  </rv>
  <rv s="1">
    <v>1</v>
    <v>XIDX:DILD</v>
    <v>Daily</v>
    <v>43462</v>
    <v>43462</v>
    <v>0</v>
    <v>1</v>
    <v>636815520000000000,639177789365993827,0</v>
    <v>0</v>
    <v>bn93tc</v>
    <v>XIDX:DILD</v>
    <v>369</v>
  </rv>
  <rv s="1">
    <v>1</v>
    <v>XIDX:DILD</v>
    <v>Daily</v>
    <v>44925</v>
    <v>44925</v>
    <v>0</v>
    <v>1</v>
    <v>638079552000000000,639177789366363907,0</v>
    <v>0</v>
    <v>bn93tc</v>
    <v>XIDX:DILD</v>
    <v>128</v>
  </rv>
  <rv s="1">
    <v>1</v>
    <v>XIDX:DILD</v>
    <v>Daily</v>
    <v>42734</v>
    <v>42734</v>
    <v>0</v>
    <v>1</v>
    <v>636186528000000000,639177789373226910,0</v>
    <v>0</v>
    <v>bn93tc</v>
    <v>XIDX:DILD</v>
    <v>370</v>
  </rv>
  <rv s="1">
    <v>1</v>
    <v>XIDX:DILD</v>
    <v>Daily</v>
    <v>45656</v>
    <v>45656</v>
    <v>0</v>
    <v>1</v>
    <v>638711136000000000,639177789373596931,0</v>
    <v>0</v>
    <v>bn93tc</v>
    <v>XIDX:DILD</v>
    <v>371</v>
  </rv>
  <rv s="1">
    <v>1</v>
    <v>XIDX:DILD</v>
    <v>Daily</v>
    <v>40907</v>
    <v>40907</v>
    <v>0</v>
    <v>1</v>
    <v>634608000000000000,639177789378388074,0</v>
    <v>0</v>
    <v>bn93tc</v>
    <v>XIDX:DILD</v>
    <v>357</v>
  </rv>
  <rv s="1">
    <v>1</v>
    <v>XIDX:DILD</v>
    <v>Daily</v>
    <v>43829</v>
    <v>43829</v>
    <v>0</v>
    <v>1</v>
    <v>637132608000000000,639177789374837269,0</v>
    <v>0</v>
    <v>bn93tc</v>
    <v>XIDX:DILD</v>
    <v>251</v>
  </rv>
  <rv s="1">
    <v>1</v>
    <v>XIDX:DILD</v>
    <v>Daily</v>
    <v>46111</v>
    <v>46111</v>
    <v>0</v>
    <v>1</v>
    <v>639104256000000000,639177789375205902,0</v>
    <v>0</v>
    <v>bn93tc</v>
    <v>XIDX:DILD</v>
    <v>47</v>
  </rv>
  <rv s="1">
    <v>1</v>
    <v>XIDX:DILD</v>
    <v>Daily</v>
    <v>41271</v>
    <v>41271</v>
    <v>0</v>
    <v>1</v>
    <v>634922496000000000,639177789377947976,0</v>
    <v>0</v>
    <v>bn93tc</v>
    <v>XIDX:DILD</v>
    <v>372</v>
  </rv>
  <rv s="1">
    <v>1</v>
    <v>XIDX:DILD</v>
    <v>Daily</v>
    <v>44195</v>
    <v>44195</v>
    <v>0</v>
    <v>1</v>
    <v>637448832000000000,639177789378318058,0</v>
    <v>0</v>
    <v>bn93tc</v>
    <v>XIDX:DILD</v>
    <v>32</v>
  </rv>
  <rv s="1">
    <v>1</v>
    <v>XIDX:DILD</v>
    <v>Daily</v>
    <v>42368</v>
    <v>42368</v>
    <v>0</v>
    <v>1</v>
    <v>635870304000000000,639177789377446408,0</v>
    <v>0</v>
    <v>bn93tc</v>
    <v>XIDX:DILD</v>
    <v>373</v>
  </rv>
  <rv s="1">
    <v>1</v>
    <v>XIDX:DILD</v>
    <v>Daily</v>
    <v>45289</v>
    <v>45289</v>
    <v>0</v>
    <v>1</v>
    <v>638394048000000000,639177789381608797,0</v>
    <v>0</v>
    <v>bn93tc</v>
    <v>XIDX:DILD</v>
    <v>374</v>
  </rv>
  <rv s="1">
    <v>1</v>
    <v>XIDX:GOLL</v>
    <v>Daily</v>
    <v>43098</v>
    <v>43098</v>
    <v>0</v>
    <v>1</v>
    <v>636501024000000000,639177789326587759,0</v>
    <v>0</v>
    <v>bkgqpr</v>
    <v>XIDX:GOLL</v>
    <v>137</v>
  </rv>
  <rv s="1">
    <v>1</v>
    <v>XIDX:GOLL</v>
    <v>Daily</v>
    <v>42003</v>
    <v>42003</v>
    <v>0</v>
    <v>1</v>
    <v>635554944000000000,639177789329318354,0</v>
    <v>0</v>
    <v>bkgqpr</v>
    <v>XIDX:GOLL</v>
    <v>375</v>
  </rv>
  <rv s="1">
    <v>1</v>
    <v>XIDX:GOLL</v>
    <v>Daily</v>
    <v>43462</v>
    <v>43462</v>
    <v>0</v>
    <v>1</v>
    <v>636815520000000000,639177789329678433,0</v>
    <v>0</v>
    <v>bkgqpr</v>
    <v>XIDX:GOLL</v>
    <v>28</v>
  </rv>
  <rv s="1">
    <v>1</v>
    <v>XIDX:GOLL</v>
    <v>Daily</v>
    <v>46111</v>
    <v>46111</v>
    <v>0</v>
    <v>1</v>
    <v>639104256000000000,639177789330048514,0</v>
    <v>0</v>
    <v>bkgqpr</v>
    <v>XIDX:GOLL</v>
    <v>12</v>
  </rv>
  <rv s="1">
    <v>1</v>
    <v>XIDX:GOLL</v>
    <v>Daily</v>
    <v>43829</v>
    <v>43829</v>
    <v>0</v>
    <v>1</v>
    <v>637132608000000000,639177789331288785,0</v>
    <v>0</v>
    <v>bkgqpr</v>
    <v>XIDX:GOLL</v>
    <v>12</v>
  </rv>
  <rv s="1">
    <v>1</v>
    <v>XIDX:GOLL</v>
    <v>Daily</v>
    <v>44195</v>
    <v>44195</v>
    <v>0</v>
    <v>1</v>
    <v>637448832000000000,639177789328528186,0</v>
    <v>0</v>
    <v>bkgqpr</v>
    <v>XIDX:GOLL</v>
    <v>12</v>
  </rv>
  <rv s="1">
    <v>1</v>
    <v>XIDX:GOLL</v>
    <v>Daily</v>
    <v>42368</v>
    <v>42368</v>
    <v>0</v>
    <v>1</v>
    <v>635870304000000000,639177789328199727,0</v>
    <v>0</v>
    <v>bkgqpr</v>
    <v>XIDX:GOLL</v>
    <v>334</v>
  </rv>
  <rv s="1">
    <v>1</v>
    <v>XIDX:GOLL</v>
    <v>Daily</v>
    <v>42734</v>
    <v>42734</v>
    <v>0</v>
    <v>1</v>
    <v>636186528000000000,639177789335371257,0</v>
    <v>0</v>
    <v>bkgqpr</v>
    <v>XIDX:GOLL</v>
    <v>34</v>
  </rv>
  <rv s="1">
    <v>1</v>
    <v>XIDX:FASW</v>
    <v>Daily</v>
    <v>40542</v>
    <v>40542</v>
    <v>0</v>
    <v>1</v>
    <v>634292640000000000,639177789341201806,0</v>
    <v>0</v>
    <v>bkgou2</v>
    <v>XIDX:FASW</v>
    <v>376</v>
  </rv>
  <rv s="1">
    <v>1</v>
    <v>XIDX:FASW</v>
    <v>Daily</v>
    <v>42003</v>
    <v>42003</v>
    <v>0</v>
    <v>1</v>
    <v>635554944000000000,639177789341571858,0</v>
    <v>0</v>
    <v>bkgou2</v>
    <v>XIDX:FASW</v>
    <v>377</v>
  </rv>
  <rv s="1">
    <v>1</v>
    <v>XIDX:FASW</v>
    <v>Daily</v>
    <v>43462</v>
    <v>43462</v>
    <v>0</v>
    <v>1</v>
    <v>636815520000000000,639177789341942975,0</v>
    <v>0</v>
    <v>bkgou2</v>
    <v>XIDX:FASW</v>
    <v>378</v>
  </rv>
  <rv s="1">
    <v>1</v>
    <v>XIDX:FASW</v>
    <v>Daily</v>
    <v>44925</v>
    <v>44925</v>
    <v>0</v>
    <v>1</v>
    <v>638079552000000000,639177789342312034,0</v>
    <v>0</v>
    <v>bkgou2</v>
    <v>XIDX:FASW</v>
    <v>12</v>
  </rv>
  <rv s="1">
    <v>1</v>
    <v>XIDX:FASW</v>
    <v>Daily</v>
    <v>40907</v>
    <v>40907</v>
    <v>0</v>
    <v>1</v>
    <v>634608000000000000,639177789343952414,0</v>
    <v>0</v>
    <v>bkgou2</v>
    <v>XIDX:FASW</v>
    <v>379</v>
  </rv>
  <rv s="1">
    <v>1</v>
    <v>XIDX:FASW</v>
    <v>Daily</v>
    <v>43829</v>
    <v>43829</v>
    <v>0</v>
    <v>1</v>
    <v>637132608000000000,639177789341062781,0</v>
    <v>0</v>
    <v>bkgou2</v>
    <v>XIDX:FASW</v>
    <v>380</v>
  </rv>
  <rv s="1">
    <v>1</v>
    <v>XIDX:FASW</v>
    <v>Daily</v>
    <v>45289</v>
    <v>45289</v>
    <v>0</v>
    <v>1</v>
    <v>638394048000000000,639177789341431827,0</v>
    <v>0</v>
    <v>bkgou2</v>
    <v>XIDX:FASW</v>
    <v>12</v>
  </rv>
  <rv s="1">
    <v>1</v>
    <v>XIDX:FASW</v>
    <v>Daily</v>
    <v>46111</v>
    <v>46111</v>
    <v>0</v>
    <v>1</v>
    <v>639104256000000000,639177789341813903,0</v>
    <v>0</v>
    <v>bkgou2</v>
    <v>XIDX:FASW</v>
    <v>12</v>
  </rv>
  <rv s="1">
    <v>1</v>
    <v>XIDX:FASW</v>
    <v>Daily</v>
    <v>42734</v>
    <v>42734</v>
    <v>0</v>
    <v>1</v>
    <v>636186528000000000,639177789342852163,0</v>
    <v>0</v>
    <v>bkgou2</v>
    <v>XIDX:FASW</v>
    <v>381</v>
  </rv>
  <rv s="1">
    <v>1</v>
    <v>XIDX:FASW</v>
    <v>Daily</v>
    <v>45656</v>
    <v>45656</v>
    <v>0</v>
    <v>1</v>
    <v>638711136000000000,639177789343222244,0</v>
    <v>0</v>
    <v>bkgou2</v>
    <v>XIDX:FASW</v>
    <v>12</v>
  </rv>
  <rv s="1">
    <v>1</v>
    <v>XIDX:FASW</v>
    <v>Daily</v>
    <v>43098</v>
    <v>43098</v>
    <v>0</v>
    <v>1</v>
    <v>636501024000000000,639177789348913553,0</v>
    <v>0</v>
    <v>bkgou2</v>
    <v>XIDX:FASW</v>
    <v>382</v>
  </rv>
  <rv s="1">
    <v>1</v>
    <v>XIDX:FASW</v>
    <v>Daily</v>
    <v>46021</v>
    <v>46021</v>
    <v>0</v>
    <v>1</v>
    <v>639026496000000000,639177789349273647,0</v>
    <v>0</v>
    <v>bkgou2</v>
    <v>XIDX:FASW</v>
    <v>12</v>
  </rv>
  <rv s="1">
    <v>1</v>
    <v>XIDX:FASW</v>
    <v>Daily</v>
    <v>41271</v>
    <v>41271</v>
    <v>0</v>
    <v>1</v>
    <v>634922496000000000,639177789351844217,0</v>
    <v>0</v>
    <v>bkgou2</v>
    <v>XIDX:FASW</v>
    <v>383</v>
  </rv>
  <rv s="1">
    <v>1</v>
    <v>XIDX:FASW</v>
    <v>Daily</v>
    <v>44195</v>
    <v>44195</v>
    <v>0</v>
    <v>1</v>
    <v>637448832000000000,639177789352216242,0</v>
    <v>0</v>
    <v>bkgou2</v>
    <v>XIDX:FASW</v>
    <v>12</v>
  </rv>
  <rv s="1">
    <v>1</v>
    <v>XIDX:FASW</v>
    <v>Daily</v>
    <v>41638</v>
    <v>41638</v>
    <v>0</v>
    <v>1</v>
    <v>635239584000000000,639177789355835110,0</v>
    <v>0</v>
    <v>bkgou2</v>
    <v>XIDX:FASW</v>
    <v>384</v>
  </rv>
  <rv s="1">
    <v>1</v>
    <v>XIDX:FASW</v>
    <v>Daily</v>
    <v>44560</v>
    <v>44560</v>
    <v>0</v>
    <v>1</v>
    <v>637764192000000000,639177789353065413,0</v>
    <v>0</v>
    <v>bkgou2</v>
    <v>XIDX:FASW</v>
    <v>12</v>
  </rv>
  <rv s="1">
    <v>1</v>
    <v>XIDX:GOLD</v>
    <v>Daily</v>
    <v>40542</v>
    <v>40542</v>
    <v>0</v>
    <v>1</v>
    <v>634292640000000000,639177789326966943,0</v>
    <v>0</v>
    <v>bkgqmw</v>
    <v>XIDX:GOLD</v>
    <v>385</v>
  </rv>
  <rv s="1">
    <v>1</v>
    <v>XIDX:GOLD</v>
    <v>Daily</v>
    <v>43462</v>
    <v>43462</v>
    <v>0</v>
    <v>1</v>
    <v>636815520000000000,639177789327707099,0</v>
    <v>0</v>
    <v>bkgqmw</v>
    <v>XIDX:GOLD</v>
    <v>386</v>
  </rv>
  <rv s="1">
    <v>1</v>
    <v>XIDX:GOLD</v>
    <v>Daily</v>
    <v>44925</v>
    <v>44925</v>
    <v>0</v>
    <v>1</v>
    <v>638079552000000000,639177789328090516,0</v>
    <v>0</v>
    <v>bkgqmw</v>
    <v>XIDX:GOLD</v>
    <v>272</v>
  </rv>
  <rv s="1">
    <v>1</v>
    <v>XIDX:GOLD</v>
    <v>Daily</v>
    <v>40907</v>
    <v>40907</v>
    <v>0</v>
    <v>1</v>
    <v>634608000000000000,639177789330417715,0</v>
    <v>0</v>
    <v>bkgqmw</v>
    <v>XIDX:GOLD</v>
    <v>387</v>
  </rv>
  <rv s="1">
    <v>1</v>
    <v>XIDX:GOLD</v>
    <v>Daily</v>
    <v>42368</v>
    <v>42368</v>
    <v>0</v>
    <v>1</v>
    <v>635870304000000000,639177789330771119,0</v>
    <v>0</v>
    <v>bkgqmw</v>
    <v>XIDX:GOLD</v>
    <v>314</v>
  </rv>
  <rv s="1">
    <v>1</v>
    <v>XIDX:GOLD</v>
    <v>Daily</v>
    <v>43829</v>
    <v>43829</v>
    <v>0</v>
    <v>1</v>
    <v>637132608000000000,639177789327777127,0</v>
    <v>0</v>
    <v>bkgqmw</v>
    <v>XIDX:GOLD</v>
    <v>388</v>
  </rv>
  <rv s="1">
    <v>1</v>
    <v>XIDX:GOLD</v>
    <v>Daily</v>
    <v>45289</v>
    <v>45289</v>
    <v>0</v>
    <v>1</v>
    <v>638394048000000000,639177789328155167,0</v>
    <v>0</v>
    <v>bkgqmw</v>
    <v>XIDX:GOLD</v>
    <v>237</v>
  </rv>
  <rv s="1">
    <v>1</v>
    <v>XIDX:GOLD</v>
    <v>Daily</v>
    <v>46111</v>
    <v>46111</v>
    <v>0</v>
    <v>1</v>
    <v>639104256000000000,639177789328527300,0</v>
    <v>0</v>
    <v>bkgqmw</v>
    <v>XIDX:GOLD</v>
    <v>67</v>
  </rv>
  <rv s="1">
    <v>1</v>
    <v>XIDX:GOLD</v>
    <v>Daily</v>
    <v>44560</v>
    <v>44560</v>
    <v>0</v>
    <v>1</v>
    <v>637764192000000000,639177789328335210,0</v>
    <v>0</v>
    <v>bkgqmw</v>
    <v>XIDX:GOLD</v>
    <v>9</v>
  </rv>
  <rv s="1">
    <v>1</v>
    <v>XIDX:GOLD</v>
    <v>Daily</v>
    <v>45656</v>
    <v>45656</v>
    <v>0</v>
    <v>1</v>
    <v>638711136000000000,639177789329257461,0</v>
    <v>0</v>
    <v>bkgqmw</v>
    <v>XIDX:GOLD</v>
    <v>192</v>
  </rv>
  <rv s="1">
    <v>1</v>
    <v>XIDX:GOLD</v>
    <v>Daily</v>
    <v>46021</v>
    <v>46021</v>
    <v>0</v>
    <v>1</v>
    <v>639026496000000000,639177789329297468,0</v>
    <v>0</v>
    <v>bkgqmw</v>
    <v>XIDX:GOLD</v>
    <v>389</v>
  </rv>
  <rv s="1">
    <v>1</v>
    <v>XIDX:GOLD</v>
    <v>Daily</v>
    <v>44195</v>
    <v>44195</v>
    <v>0</v>
    <v>1</v>
    <v>637448832000000000,639177789334628661,0</v>
    <v>0</v>
    <v>bkgqmw</v>
    <v>XIDX:GOLD</v>
    <v>20</v>
  </rv>
  <rv s="1">
    <v>1</v>
    <v>XIDX:GLOB</v>
    <v>Daily</v>
    <v>41271</v>
    <v>41271</v>
    <v>0</v>
    <v>1</v>
    <v>634922496000000000,639177789327513436,0</v>
    <v>0</v>
    <v>bgveur</v>
    <v>XIDX:GLOB</v>
    <v>390</v>
  </rv>
  <rv s="1">
    <v>1</v>
    <v>XIDX:GLOB</v>
    <v>Daily</v>
    <v>44195</v>
    <v>44195</v>
    <v>0</v>
    <v>1</v>
    <v>637448832000000000,639177789328263615,0</v>
    <v>0</v>
    <v>bgveur</v>
    <v>XIDX:GLOB</v>
    <v>45</v>
  </rv>
  <rv s="1">
    <v>1</v>
    <v>XIDX:GLOB</v>
    <v>Daily</v>
    <v>45656</v>
    <v>45656</v>
    <v>0</v>
    <v>1</v>
    <v>638711136000000000,639177789328638439,0</v>
    <v>0</v>
    <v>bgveur</v>
    <v>XIDX:GLOB</v>
    <v>12</v>
  </rv>
  <rv s="1">
    <v>1</v>
    <v>XIDX:GLOB</v>
    <v>Daily</v>
    <v>41638</v>
    <v>41638</v>
    <v>0</v>
    <v>1</v>
    <v>635239584000000000,639177789330747590,0</v>
    <v>0</v>
    <v>bgveur</v>
    <v>XIDX:GLOB</v>
    <v>391</v>
  </rv>
  <rv s="1">
    <v>1</v>
    <v>XIDX:GLOB</v>
    <v>Daily</v>
    <v>44560</v>
    <v>44560</v>
    <v>0</v>
    <v>1</v>
    <v>637764192000000000,639177789327973545,0</v>
    <v>0</v>
    <v>bgveur</v>
    <v>XIDX:GLOB</v>
    <v>55</v>
  </rv>
  <rv s="1">
    <v>1</v>
    <v>XIDX:GLOB</v>
    <v>Daily</v>
    <v>46021</v>
    <v>46021</v>
    <v>0</v>
    <v>1</v>
    <v>639026496000000000,639177789328343634,0</v>
    <v>0</v>
    <v>bgveur</v>
    <v>XIDX:GLOB</v>
    <v>12</v>
  </rv>
  <rv s="1">
    <v>1</v>
    <v>XIDX:GLOB</v>
    <v>Daily</v>
    <v>42003</v>
    <v>42003</v>
    <v>0</v>
    <v>1</v>
    <v>635554944000000000,639177789329457315,0</v>
    <v>0</v>
    <v>bgveur</v>
    <v>XIDX:GLOB</v>
    <v>392</v>
  </rv>
  <rv s="1">
    <v>1</v>
    <v>XIDX:GLOB</v>
    <v>Daily</v>
    <v>44925</v>
    <v>44925</v>
    <v>0</v>
    <v>1</v>
    <v>638079552000000000,639177789329828699,0</v>
    <v>0</v>
    <v>bgveur</v>
    <v>XIDX:GLOB</v>
    <v>393</v>
  </rv>
  <rv s="1">
    <v>1</v>
    <v>XIDX:GLOB</v>
    <v>Daily</v>
    <v>43462</v>
    <v>43462</v>
    <v>0</v>
    <v>1</v>
    <v>636815520000000000,639177789330768894,0</v>
    <v>0</v>
    <v>bgveur</v>
    <v>XIDX:GLOB</v>
    <v>394</v>
  </rv>
  <rv s="1">
    <v>1</v>
    <v>XIDX:GLOB</v>
    <v>Daily</v>
    <v>45289</v>
    <v>45289</v>
    <v>0</v>
    <v>1</v>
    <v>638394048000000000,639177789329328593,0</v>
    <v>0</v>
    <v>bgveur</v>
    <v>XIDX:GLOB</v>
    <v>45</v>
  </rv>
  <rv s="1">
    <v>1</v>
    <v>XIDX:GLOB</v>
    <v>Daily</v>
    <v>46111</v>
    <v>46111</v>
    <v>0</v>
    <v>1</v>
    <v>639104256000000000,639177789336838867,0</v>
    <v>0</v>
    <v>bgveur</v>
    <v>XIDX:GLOB</v>
    <v>12</v>
  </rv>
  <rv s="1">
    <v>1</v>
    <v>XIDX:GLOB</v>
    <v>Daily</v>
    <v>42368</v>
    <v>42368</v>
    <v>0</v>
    <v>1</v>
    <v>635870304000000000,639177789335009833,0</v>
    <v>0</v>
    <v>bgveur</v>
    <v>XIDX:GLOB</v>
    <v>395</v>
  </rv>
  <rv s="1">
    <v>1</v>
    <v>XIDX:GLOB</v>
    <v>Daily</v>
    <v>43829</v>
    <v>43829</v>
    <v>0</v>
    <v>1</v>
    <v>637132608000000000,639177789340049530,0</v>
    <v>0</v>
    <v>bgveur</v>
    <v>XIDX:GLOB</v>
    <v>44</v>
  </rv>
  <rv s="1">
    <v>1</v>
    <v>XIDX:DMAS</v>
    <v>Daily</v>
    <v>43098</v>
    <v>43098</v>
    <v>0</v>
    <v>1</v>
    <v>636501024000000000,639177789364926252,0</v>
    <v>0</v>
    <v>bkgn7w</v>
    <v>XIDX:DMAS</v>
    <v>128</v>
  </rv>
  <rv s="1">
    <v>1</v>
    <v>XIDX:DMAS</v>
    <v>Daily</v>
    <v>44560</v>
    <v>44560</v>
    <v>0</v>
    <v>1</v>
    <v>637764192000000000,639177789365286329,0</v>
    <v>0</v>
    <v>bkgn7w</v>
    <v>XIDX:DMAS</v>
    <v>396</v>
  </rv>
  <rv s="1">
    <v>1</v>
    <v>XIDX:DMAS</v>
    <v>Daily</v>
    <v>46021</v>
    <v>46021</v>
    <v>0</v>
    <v>1</v>
    <v>639026496000000000,639177789365659217,0</v>
    <v>0</v>
    <v>bkgn7w</v>
    <v>XIDX:DMAS</v>
    <v>19</v>
  </rv>
  <rv s="1">
    <v>1</v>
    <v>XIDX:DMAS</v>
    <v>Daily</v>
    <v>43462</v>
    <v>43462</v>
    <v>0</v>
    <v>1</v>
    <v>636815520000000000,639177789367256762,0</v>
    <v>0</v>
    <v>bkgn7w</v>
    <v>XIDX:DMAS</v>
    <v>281</v>
  </rv>
  <rv s="1">
    <v>1</v>
    <v>XIDX:DMAS</v>
    <v>Daily</v>
    <v>44925</v>
    <v>44925</v>
    <v>0</v>
    <v>1</v>
    <v>638079552000000000,639177789367629645,0</v>
    <v>0</v>
    <v>bkgn7w</v>
    <v>XIDX:DMAS</v>
    <v>281</v>
  </rv>
  <rv s="1">
    <v>1</v>
    <v>XIDX:DMAS</v>
    <v>Daily</v>
    <v>42368</v>
    <v>42368</v>
    <v>0</v>
    <v>1</v>
    <v>635870304000000000,639177789372587935,0</v>
    <v>0</v>
    <v>bkgn7w</v>
    <v>XIDX:DMAS</v>
    <v>397</v>
  </rv>
  <rv s="1">
    <v>1</v>
    <v>XIDX:DMAS</v>
    <v>Daily</v>
    <v>43829</v>
    <v>43829</v>
    <v>0</v>
    <v>1</v>
    <v>637132608000000000,639177789369317211,0</v>
    <v>0</v>
    <v>bkgn7w</v>
    <v>XIDX:DMAS</v>
    <v>278</v>
  </rv>
  <rv s="1">
    <v>1</v>
    <v>XIDX:DMAS</v>
    <v>Daily</v>
    <v>45289</v>
    <v>45289</v>
    <v>0</v>
    <v>1</v>
    <v>638394048000000000,639177789369687295,0</v>
    <v>0</v>
    <v>bkgn7w</v>
    <v>XIDX:DMAS</v>
    <v>398</v>
  </rv>
  <rv s="1">
    <v>1</v>
    <v>XIDX:DMAS</v>
    <v>Daily</v>
    <v>46111</v>
    <v>46111</v>
    <v>0</v>
    <v>1</v>
    <v>639104256000000000,639177789370048665,0</v>
    <v>0</v>
    <v>bkgn7w</v>
    <v>XIDX:DMAS</v>
    <v>399</v>
  </rv>
  <rv s="1">
    <v>1</v>
    <v>XIDX:DMAS</v>
    <v>Daily</v>
    <v>42734</v>
    <v>42734</v>
    <v>0</v>
    <v>1</v>
    <v>636186528000000000,639177789371017582,0</v>
    <v>0</v>
    <v>bkgn7w</v>
    <v>XIDX:DMAS</v>
    <v>20</v>
  </rv>
  <rv s="1">
    <v>1</v>
    <v>XIDX:DMAS</v>
    <v>Daily</v>
    <v>44195</v>
    <v>44195</v>
    <v>0</v>
    <v>1</v>
    <v>637448832000000000,639177789376158736,0</v>
    <v>0</v>
    <v>bkgn7w</v>
    <v>XIDX:DMAS</v>
    <v>400</v>
  </rv>
  <rv s="1">
    <v>1</v>
    <v>XIDX:DMAS</v>
    <v>Daily</v>
    <v>45656</v>
    <v>45656</v>
    <v>0</v>
    <v>1</v>
    <v>638711136000000000,639177789375728637,0</v>
    <v>0</v>
    <v>bkgn7w</v>
    <v>XIDX:DMAS</v>
    <v>401</v>
  </rv>
  <rv s="1">
    <v>1</v>
    <v>XIDX:GJTL</v>
    <v>Daily</v>
    <v>39812</v>
    <v>39812</v>
    <v>0</v>
    <v>1</v>
    <v>633661920000000000,639177789329707147,0</v>
    <v>0</v>
    <v>bn9527</v>
    <v>XIDX:GJTL</v>
    <v>37</v>
  </rv>
  <rv s="1">
    <v>1</v>
    <v>XIDX:GJTL</v>
    <v>Daily</v>
    <v>41271</v>
    <v>41271</v>
    <v>0</v>
    <v>1</v>
    <v>634922496000000000,639177789330077229,0</v>
    <v>0</v>
    <v>bn9527</v>
    <v>XIDX:GJTL</v>
    <v>402</v>
  </rv>
  <rv s="1">
    <v>1</v>
    <v>XIDX:GJTL</v>
    <v>Daily</v>
    <v>42734</v>
    <v>42734</v>
    <v>0</v>
    <v>1</v>
    <v>636186528000000000,639177789330456949,0</v>
    <v>0</v>
    <v>bn9527</v>
    <v>XIDX:GJTL</v>
    <v>403</v>
  </rv>
  <rv s="1">
    <v>1</v>
    <v>XIDX:GJTL</v>
    <v>Daily</v>
    <v>44195</v>
    <v>44195</v>
    <v>0</v>
    <v>1</v>
    <v>637448832000000000,639177789330827401,0</v>
    <v>0</v>
    <v>bn9527</v>
    <v>XIDX:GJTL</v>
    <v>404</v>
  </rv>
  <rv s="1">
    <v>1</v>
    <v>XIDX:GJTL</v>
    <v>Daily</v>
    <v>45656</v>
    <v>45656</v>
    <v>0</v>
    <v>1</v>
    <v>638711136000000000,639177789331206041,0</v>
    <v>0</v>
    <v>bn9527</v>
    <v>XIDX:GJTL</v>
    <v>405</v>
  </rv>
  <rv s="1">
    <v>1</v>
    <v>XIDX:GJTL</v>
    <v>Daily</v>
    <v>40176</v>
    <v>40176</v>
    <v>0</v>
    <v>1</v>
    <v>633976416000000000,639177789333716602,0</v>
    <v>0</v>
    <v>bn9527</v>
    <v>XIDX:GJTL</v>
    <v>160</v>
  </rv>
  <rv s="1">
    <v>1</v>
    <v>XIDX:GJTL</v>
    <v>Daily</v>
    <v>41638</v>
    <v>41638</v>
    <v>0</v>
    <v>1</v>
    <v>635239584000000000,639177789334078134,0</v>
    <v>0</v>
    <v>bn9527</v>
    <v>XIDX:GJTL</v>
    <v>406</v>
  </rv>
  <rv s="1">
    <v>1</v>
    <v>XIDX:GJTL</v>
    <v>Daily</v>
    <v>43098</v>
    <v>43098</v>
    <v>0</v>
    <v>1</v>
    <v>636501024000000000,639177789334447878,0</v>
    <v>0</v>
    <v>bn9527</v>
    <v>XIDX:GJTL</v>
    <v>407</v>
  </rv>
  <rv s="1">
    <v>1</v>
    <v>XIDX:GJTL</v>
    <v>Daily</v>
    <v>44560</v>
    <v>44560</v>
    <v>0</v>
    <v>1</v>
    <v>637764192000000000,639177789334818301,0</v>
    <v>0</v>
    <v>bn9527</v>
    <v>XIDX:GJTL</v>
    <v>408</v>
  </rv>
  <rv s="1">
    <v>1</v>
    <v>XIDX:GJTL</v>
    <v>Daily</v>
    <v>46021</v>
    <v>46021</v>
    <v>0</v>
    <v>1</v>
    <v>639026496000000000,639177789335186942,0</v>
    <v>0</v>
    <v>bn9527</v>
    <v>XIDX:GJTL</v>
    <v>409</v>
  </rv>
  <rv s="1">
    <v>1</v>
    <v>XIDX:GJTL</v>
    <v>Daily</v>
    <v>40542</v>
    <v>40542</v>
    <v>0</v>
    <v>1</v>
    <v>634292640000000000,639177789335378094,0</v>
    <v>0</v>
    <v>bn9527</v>
    <v>XIDX:GJTL</v>
    <v>410</v>
  </rv>
  <rv s="1">
    <v>1</v>
    <v>XIDX:GJTL</v>
    <v>Daily</v>
    <v>42003</v>
    <v>42003</v>
    <v>0</v>
    <v>1</v>
    <v>635554944000000000,639177789335748511,0</v>
    <v>0</v>
    <v>bn9527</v>
    <v>XIDX:GJTL</v>
    <v>411</v>
  </rv>
  <rv s="1">
    <v>1</v>
    <v>XIDX:GJTL</v>
    <v>Daily</v>
    <v>43462</v>
    <v>43462</v>
    <v>0</v>
    <v>1</v>
    <v>636815520000000000,639177789336128264,0</v>
    <v>0</v>
    <v>bn9527</v>
    <v>XIDX:GJTL</v>
    <v>368</v>
  </rv>
  <rv s="1">
    <v>1</v>
    <v>XIDX:GJTL</v>
    <v>Daily</v>
    <v>44925</v>
    <v>44925</v>
    <v>0</v>
    <v>1</v>
    <v>638079552000000000,639177789336497235,0</v>
    <v>0</v>
    <v>bn9527</v>
    <v>XIDX:GJTL</v>
    <v>22</v>
  </rv>
  <rv s="1">
    <v>1</v>
    <v>XIDX:GJTL</v>
    <v>Daily</v>
    <v>43829</v>
    <v>43829</v>
    <v>0</v>
    <v>1</v>
    <v>637132608000000000,639177789337578593,0</v>
    <v>0</v>
    <v>bn9527</v>
    <v>XIDX:GJTL</v>
    <v>243</v>
  </rv>
  <rv s="1">
    <v>1</v>
    <v>XIDX:GJTL</v>
    <v>Daily</v>
    <v>45289</v>
    <v>45289</v>
    <v>0</v>
    <v>1</v>
    <v>638394048000000000,639177789340418118,0</v>
    <v>0</v>
    <v>bn9527</v>
    <v>XIDX:GJTL</v>
    <v>59</v>
  </rv>
  <rv s="1">
    <v>1</v>
    <v>XIDX:GJTL</v>
    <v>Daily</v>
    <v>40907</v>
    <v>40907</v>
    <v>0</v>
    <v>1</v>
    <v>634608000000000000,639177789342678629,0</v>
    <v>0</v>
    <v>bn9527</v>
    <v>XIDX:GJTL</v>
    <v>86</v>
  </rv>
  <rv s="1">
    <v>1</v>
    <v>XIDX:GJTL</v>
    <v>Daily</v>
    <v>46111</v>
    <v>46111</v>
    <v>0</v>
    <v>1</v>
    <v>639104256000000000,639177789343048713,0</v>
    <v>0</v>
    <v>bn9527</v>
    <v>XIDX:GJTL</v>
    <v>412</v>
  </rv>
  <rv s="1">
    <v>1</v>
    <v>XIDX:GJTL</v>
    <v>Daily</v>
    <v>42368</v>
    <v>42368</v>
    <v>0</v>
    <v>1</v>
    <v>635870304000000000,639177789342188517,0</v>
    <v>0</v>
    <v>bn9527</v>
    <v>XIDX:GJTL</v>
    <v>413</v>
  </rv>
  <rv s="1">
    <v>1</v>
    <v>XIDX:ECII</v>
    <v>Daily</v>
    <v>42368</v>
    <v>42368</v>
    <v>0</v>
    <v>1</v>
    <v>635870304000000000,639177789355566596,0</v>
    <v>0</v>
    <v>bkgn27</v>
    <v>XIDX:ECII</v>
    <v>414</v>
  </rv>
  <rv s="1">
    <v>1</v>
    <v>XIDX:ECII</v>
    <v>Daily</v>
    <v>43829</v>
    <v>43829</v>
    <v>0</v>
    <v>1</v>
    <v>637132608000000000,639177789355943502,0</v>
    <v>0</v>
    <v>bkgn27</v>
    <v>XIDX:ECII</v>
    <v>415</v>
  </rv>
  <rv s="1">
    <v>1</v>
    <v>XIDX:ECII</v>
    <v>Daily</v>
    <v>45289</v>
    <v>45289</v>
    <v>0</v>
    <v>1</v>
    <v>638394048000000000,639177789356303583,0</v>
    <v>0</v>
    <v>bkgn27</v>
    <v>XIDX:ECII</v>
    <v>416</v>
  </rv>
  <rv s="1">
    <v>1</v>
    <v>XIDX:ECII</v>
    <v>Daily</v>
    <v>46111</v>
    <v>46111</v>
    <v>0</v>
    <v>1</v>
    <v>639104256000000000,639177789356666827,0</v>
    <v>0</v>
    <v>bkgn27</v>
    <v>XIDX:ECII</v>
    <v>142</v>
  </rv>
  <rv s="1">
    <v>1</v>
    <v>XIDX:ECII</v>
    <v>Daily</v>
    <v>42734</v>
    <v>42734</v>
    <v>0</v>
    <v>1</v>
    <v>636186528000000000,639177789360007566,0</v>
    <v>0</v>
    <v>bkgn27</v>
    <v>XIDX:ECII</v>
    <v>6</v>
  </rv>
  <rv s="1">
    <v>1</v>
    <v>XIDX:ECII</v>
    <v>Daily</v>
    <v>44195</v>
    <v>44195</v>
    <v>0</v>
    <v>1</v>
    <v>637448832000000000,639177789357943961,0</v>
    <v>0</v>
    <v>bkgn27</v>
    <v>XIDX:ECII</v>
    <v>404</v>
  </rv>
  <rv s="1">
    <v>1</v>
    <v>XIDX:ECII</v>
    <v>Daily</v>
    <v>45656</v>
    <v>45656</v>
    <v>0</v>
    <v>1</v>
    <v>638711136000000000,639177789358317191,0</v>
    <v>0</v>
    <v>bkgn27</v>
    <v>XIDX:ECII</v>
    <v>417</v>
  </rv>
  <rv s="1">
    <v>1</v>
    <v>XIDX:ECII</v>
    <v>Daily</v>
    <v>41638</v>
    <v>41638</v>
    <v>0</v>
    <v>1</v>
    <v>635239584000000000,639177789363788392,0</v>
    <v>0</v>
    <v>bkgn27</v>
    <v>XIDX:ECII</v>
    <v>418</v>
  </rv>
  <rv s="1">
    <v>1</v>
    <v>XIDX:ECII</v>
    <v>Daily</v>
    <v>44560</v>
    <v>44560</v>
    <v>0</v>
    <v>1</v>
    <v>637764192000000000,639177789364158484,0</v>
    <v>0</v>
    <v>bkgn27</v>
    <v>XIDX:ECII</v>
    <v>419</v>
  </rv>
  <rv s="1">
    <v>1</v>
    <v>XIDX:ECII</v>
    <v>Daily</v>
    <v>42003</v>
    <v>42003</v>
    <v>0</v>
    <v>1</v>
    <v>635554944000000000,639177789368586400,0</v>
    <v>0</v>
    <v>bkgn27</v>
    <v>XIDX:ECII</v>
    <v>239</v>
  </rv>
  <rv s="1">
    <v>1</v>
    <v>XIDX:ECII</v>
    <v>Daily</v>
    <v>44925</v>
    <v>44925</v>
    <v>0</v>
    <v>1</v>
    <v>638079552000000000,639177789368956484,0</v>
    <v>0</v>
    <v>bkgn27</v>
    <v>XIDX:ECII</v>
    <v>370</v>
  </rv>
  <rv s="1">
    <v>1</v>
    <v>XIDX:ECII</v>
    <v>Daily</v>
    <v>43098</v>
    <v>43098</v>
    <v>0</v>
    <v>1</v>
    <v>636501024000000000,639177789370086736,0</v>
    <v>0</v>
    <v>bkgn27</v>
    <v>XIDX:ECII</v>
    <v>420</v>
  </rv>
  <rv s="1">
    <v>1</v>
    <v>XIDX:ECII</v>
    <v>Daily</v>
    <v>46021</v>
    <v>46021</v>
    <v>0</v>
    <v>1</v>
    <v>639026496000000000,639177789370456820,0</v>
    <v>0</v>
    <v>bkgn27</v>
    <v>XIDX:ECII</v>
    <v>421</v>
  </rv>
  <rv s="1">
    <v>1</v>
    <v>XIDX:GIAA</v>
    <v>Daily</v>
    <v>41271</v>
    <v>41271</v>
    <v>0</v>
    <v>1</v>
    <v>634922496000000000,639177789331574153,0</v>
    <v>0</v>
    <v>bkgq5r</v>
    <v>XIDX:GIAA</v>
    <v>422</v>
  </rv>
  <rv s="1">
    <v>1</v>
    <v>XIDX:GIAA</v>
    <v>Daily</v>
    <v>42734</v>
    <v>42734</v>
    <v>0</v>
    <v>1</v>
    <v>636186528000000000,639177789328220219,0</v>
    <v>0</v>
    <v>bkgq5r</v>
    <v>XIDX:GIAA</v>
    <v>423</v>
  </rv>
  <rv s="1">
    <v>1</v>
    <v>XIDX:GIAA</v>
    <v>Daily</v>
    <v>44195</v>
    <v>44195</v>
    <v>0</v>
    <v>1</v>
    <v>637448832000000000,639177789328590299,0</v>
    <v>0</v>
    <v>bkgq5r</v>
    <v>XIDX:GIAA</v>
    <v>424</v>
  </rv>
  <rv s="1">
    <v>1</v>
    <v>XIDX:GIAA</v>
    <v>Daily</v>
    <v>45656</v>
    <v>45656</v>
    <v>0</v>
    <v>1</v>
    <v>638711136000000000,639177789328960380,0</v>
    <v>0</v>
    <v>bkgq5r</v>
    <v>XIDX:GIAA</v>
    <v>121</v>
  </rv>
  <rv s="1">
    <v>1</v>
    <v>XIDX:GIAA</v>
    <v>Daily</v>
    <v>41638</v>
    <v>41638</v>
    <v>0</v>
    <v>1</v>
    <v>635239584000000000,639177789335941080,0</v>
    <v>0</v>
    <v>bkgq5r</v>
    <v>XIDX:GIAA</v>
    <v>425</v>
  </rv>
  <rv s="1">
    <v>1</v>
    <v>XIDX:GIAA</v>
    <v>Daily</v>
    <v>43098</v>
    <v>43098</v>
    <v>0</v>
    <v>1</v>
    <v>636501024000000000,639177789336311941,0</v>
    <v>0</v>
    <v>bkgq5r</v>
    <v>XIDX:GIAA</v>
    <v>314</v>
  </rv>
  <rv s="1">
    <v>1</v>
    <v>XIDX:GIAA</v>
    <v>Daily</v>
    <v>44560</v>
    <v>44560</v>
    <v>0</v>
    <v>1</v>
    <v>637764192000000000,639177789336672019,0</v>
    <v>0</v>
    <v>bkgq5r</v>
    <v>XIDX:GIAA</v>
    <v>12</v>
  </rv>
  <rv s="1">
    <v>1</v>
    <v>XIDX:GIAA</v>
    <v>Daily</v>
    <v>46021</v>
    <v>46021</v>
    <v>0</v>
    <v>1</v>
    <v>639026496000000000,639177789337042096,0</v>
    <v>0</v>
    <v>bkgq5r</v>
    <v>XIDX:GIAA</v>
    <v>426</v>
  </rv>
  <rv s="1">
    <v>1</v>
    <v>XIDX:GIAA</v>
    <v>Daily</v>
    <v>42003</v>
    <v>42003</v>
    <v>0</v>
    <v>1</v>
    <v>635554944000000000,639177789337252143,0</v>
    <v>0</v>
    <v>bkgq5r</v>
    <v>XIDX:GIAA</v>
    <v>147</v>
  </rv>
  <rv s="1">
    <v>1</v>
    <v>XIDX:GIAA</v>
    <v>Daily</v>
    <v>43462</v>
    <v>43462</v>
    <v>0</v>
    <v>1</v>
    <v>636815520000000000,639177789337622222,0</v>
    <v>0</v>
    <v>bkgq5r</v>
    <v>XIDX:GIAA</v>
    <v>427</v>
  </rv>
  <rv s="1">
    <v>1</v>
    <v>XIDX:GIAA</v>
    <v>Daily</v>
    <v>44925</v>
    <v>44925</v>
    <v>0</v>
    <v>1</v>
    <v>638079552000000000,639177789337995568,0</v>
    <v>0</v>
    <v>bkgq5r</v>
    <v>XIDX:GIAA</v>
    <v>12</v>
  </rv>
  <rv s="1">
    <v>1</v>
    <v>XIDX:GIAA</v>
    <v>Daily</v>
    <v>43829</v>
    <v>43829</v>
    <v>0</v>
    <v>1</v>
    <v>637132608000000000,639177789337942290,0</v>
    <v>0</v>
    <v>bkgq5r</v>
    <v>XIDX:GIAA</v>
    <v>428</v>
  </rv>
  <rv s="1">
    <v>1</v>
    <v>XIDX:GIAA</v>
    <v>Daily</v>
    <v>45289</v>
    <v>45289</v>
    <v>0</v>
    <v>1</v>
    <v>638394048000000000,639177789340792895,0</v>
    <v>0</v>
    <v>bkgq5r</v>
    <v>XIDX:GIAA</v>
    <v>124</v>
  </rv>
  <rv s="1">
    <v>1</v>
    <v>XIDX:GIAA</v>
    <v>Daily</v>
    <v>40907</v>
    <v>40907</v>
    <v>0</v>
    <v>1</v>
    <v>634608000000000000,639177789343413445,0</v>
    <v>0</v>
    <v>bkgq5r</v>
    <v>XIDX:GIAA</v>
    <v>429</v>
  </rv>
  <rv s="1">
    <v>1</v>
    <v>XIDX:GIAA</v>
    <v>Daily</v>
    <v>46111</v>
    <v>46111</v>
    <v>0</v>
    <v>1</v>
    <v>639104256000000000,639177789343782699,0</v>
    <v>0</v>
    <v>bkgq5r</v>
    <v>XIDX:GIAA</v>
    <v>247</v>
  </rv>
  <rv s="1">
    <v>1</v>
    <v>XIDX:GIAA</v>
    <v>Daily</v>
    <v>42368</v>
    <v>42368</v>
    <v>0</v>
    <v>1</v>
    <v>635870304000000000,639177789342553269,0</v>
    <v>0</v>
    <v>bkgq5r</v>
    <v>XIDX:GIAA</v>
    <v>430</v>
  </rv>
  <rv s="1">
    <v>1</v>
    <v>XIDX:DYAN</v>
    <v>Daily</v>
    <v>42368</v>
    <v>42368</v>
    <v>0</v>
    <v>1</v>
    <v>635870304000000000,639177789355653000,0</v>
    <v>0</v>
    <v>bkgmyc</v>
    <v>XIDX:DYAN</v>
    <v>338</v>
  </rv>
  <rv s="1">
    <v>1</v>
    <v>XIDX:DYAN</v>
    <v>Daily</v>
    <v>43829</v>
    <v>43829</v>
    <v>0</v>
    <v>1</v>
    <v>637132608000000000,639177789356021632,0</v>
    <v>0</v>
    <v>bkgmyc</v>
    <v>XIDX:DYAN</v>
    <v>54</v>
  </rv>
  <rv s="1">
    <v>1</v>
    <v>XIDX:DYAN</v>
    <v>Daily</v>
    <v>45289</v>
    <v>45289</v>
    <v>0</v>
    <v>1</v>
    <v>638394048000000000,639177789356392924,0</v>
    <v>0</v>
    <v>bkgmyc</v>
    <v>XIDX:DYAN</v>
    <v>321</v>
  </rv>
  <rv s="1">
    <v>1</v>
    <v>XIDX:DYAN</v>
    <v>Daily</v>
    <v>46111</v>
    <v>46111</v>
    <v>0</v>
    <v>1</v>
    <v>639104256000000000,639177789356761801,0</v>
    <v>0</v>
    <v>bkgmyc</v>
    <v>XIDX:DYAN</v>
    <v>318</v>
  </rv>
  <rv s="1">
    <v>1</v>
    <v>XIDX:DYAN</v>
    <v>Daily</v>
    <v>42734</v>
    <v>42734</v>
    <v>0</v>
    <v>1</v>
    <v>636186528000000000,639177789359053774,0</v>
    <v>0</v>
    <v>bkgmyc</v>
    <v>XIDX:DYAN</v>
    <v>126</v>
  </rv>
  <rv s="1">
    <v>1</v>
    <v>XIDX:DYAN</v>
    <v>Daily</v>
    <v>44195</v>
    <v>44195</v>
    <v>0</v>
    <v>1</v>
    <v>637448832000000000,639177789359413853,0</v>
    <v>0</v>
    <v>bkgmyc</v>
    <v>XIDX:DYAN</v>
    <v>121</v>
  </rv>
  <rv s="1">
    <v>1</v>
    <v>XIDX:DYAN</v>
    <v>Daily</v>
    <v>45656</v>
    <v>45656</v>
    <v>0</v>
    <v>1</v>
    <v>638711136000000000,639177789359783938,0</v>
    <v>0</v>
    <v>bkgmyc</v>
    <v>XIDX:DYAN</v>
    <v>431</v>
  </rv>
  <rv s="1">
    <v>1</v>
    <v>XIDX:DYAN</v>
    <v>Daily</v>
    <v>43462</v>
    <v>43462</v>
    <v>0</v>
    <v>1</v>
    <v>636815520000000000,639177789359102320,0</v>
    <v>0</v>
    <v>bkgmyc</v>
    <v>XIDX:DYAN</v>
    <v>432</v>
  </rv>
  <rv s="1">
    <v>1</v>
    <v>XIDX:DYAN</v>
    <v>Daily</v>
    <v>41638</v>
    <v>41638</v>
    <v>0</v>
    <v>1</v>
    <v>635239584000000000,639177789364533507,0</v>
    <v>0</v>
    <v>bkgmyc</v>
    <v>XIDX:DYAN</v>
    <v>433</v>
  </rv>
  <rv s="1">
    <v>1</v>
    <v>XIDX:DYAN</v>
    <v>Daily</v>
    <v>44560</v>
    <v>44560</v>
    <v>0</v>
    <v>1</v>
    <v>637764192000000000,639177789364894911,0</v>
    <v>0</v>
    <v>bkgmyc</v>
    <v>XIDX:DYAN</v>
    <v>247</v>
  </rv>
  <rv s="1">
    <v>1</v>
    <v>XIDX:DYAN</v>
    <v>Daily</v>
    <v>42003</v>
    <v>42003</v>
    <v>0</v>
    <v>1</v>
    <v>635554944000000000,639177789369314572,0</v>
    <v>0</v>
    <v>bkgmyc</v>
    <v>XIDX:DYAN</v>
    <v>341</v>
  </rv>
  <rv s="1">
    <v>1</v>
    <v>XIDX:DYAN</v>
    <v>Daily</v>
    <v>44925</v>
    <v>44925</v>
    <v>0</v>
    <v>1</v>
    <v>638079552000000000,639177789368074290,0</v>
    <v>0</v>
    <v>bkgmyc</v>
    <v>XIDX:DYAN</v>
    <v>426</v>
  </rv>
  <rv s="1">
    <v>1</v>
    <v>XIDX:DYAN</v>
    <v>Daily</v>
    <v>43098</v>
    <v>43098</v>
    <v>0</v>
    <v>1</v>
    <v>636501024000000000,639177789370826284,0</v>
    <v>0</v>
    <v>bkgmyc</v>
    <v>XIDX:DYAN</v>
    <v>434</v>
  </rv>
  <rv s="1">
    <v>1</v>
    <v>XIDX:DYAN</v>
    <v>Daily</v>
    <v>46021</v>
    <v>46021</v>
    <v>0</v>
    <v>1</v>
    <v>639026496000000000,639177789371194996,0</v>
    <v>0</v>
    <v>bkgmyc</v>
    <v>XIDX:DYAN</v>
    <v>129</v>
  </rv>
  <rv s="1">
    <v>1</v>
    <v>XIDX:DPNS</v>
    <v>Daily</v>
    <v>43829</v>
    <v>43829</v>
    <v>0</v>
    <v>1</v>
    <v>637132608000000000,639177789363918810,0</v>
    <v>0</v>
    <v>bkgnjc</v>
    <v>XIDX:DPNS</v>
    <v>12</v>
  </rv>
  <rv s="1">
    <v>1</v>
    <v>XIDX:DPNS</v>
    <v>Daily</v>
    <v>45289</v>
    <v>45289</v>
    <v>0</v>
    <v>1</v>
    <v>638394048000000000,639177789362287385,0</v>
    <v>0</v>
    <v>bkgnjc</v>
    <v>XIDX:DPNS</v>
    <v>385</v>
  </rv>
  <rv s="1">
    <v>1</v>
    <v>XIDX:DPNS</v>
    <v>Daily</v>
    <v>46111</v>
    <v>46111</v>
    <v>0</v>
    <v>1</v>
    <v>639104256000000000,639177789362657461,0</v>
    <v>0</v>
    <v>bkgnjc</v>
    <v>XIDX:DPNS</v>
    <v>12</v>
  </rv>
  <rv s="1">
    <v>1</v>
    <v>XIDX:DPNS</v>
    <v>Daily</v>
    <v>44195</v>
    <v>44195</v>
    <v>0</v>
    <v>1</v>
    <v>637448832000000000,639177789365137228,0</v>
    <v>0</v>
    <v>bkgnjc</v>
    <v>XIDX:DPNS</v>
    <v>329</v>
  </rv>
  <rv s="1">
    <v>1</v>
    <v>XIDX:DPNS</v>
    <v>Daily</v>
    <v>45656</v>
    <v>45656</v>
    <v>0</v>
    <v>1</v>
    <v>638711136000000000,639177789365508079,0</v>
    <v>0</v>
    <v>bkgnjc</v>
    <v>XIDX:DPNS</v>
    <v>435</v>
  </rv>
  <rv s="1">
    <v>1</v>
    <v>XIDX:DPNS</v>
    <v>Daily</v>
    <v>41638</v>
    <v>41638</v>
    <v>0</v>
    <v>1</v>
    <v>635239584000000000,639177789369809020,0</v>
    <v>0</v>
    <v>bkgnjc</v>
    <v>XIDX:DPNS</v>
    <v>48</v>
  </rv>
  <rv s="1">
    <v>1</v>
    <v>XIDX:DPNS</v>
    <v>Daily</v>
    <v>43098</v>
    <v>43098</v>
    <v>0</v>
    <v>1</v>
    <v>636501024000000000,639177789370179094,0</v>
    <v>0</v>
    <v>bkgnjc</v>
    <v>XIDX:DPNS</v>
    <v>122</v>
  </rv>
  <rv s="1">
    <v>1</v>
    <v>XIDX:DPNS</v>
    <v>Daily</v>
    <v>44560</v>
    <v>44560</v>
    <v>0</v>
    <v>1</v>
    <v>637764192000000000,639177789370548471,0</v>
    <v>0</v>
    <v>bkgnjc</v>
    <v>XIDX:DPNS</v>
    <v>436</v>
  </rv>
  <rv s="1">
    <v>1</v>
    <v>XIDX:DPNS</v>
    <v>Daily</v>
    <v>46021</v>
    <v>46021</v>
    <v>0</v>
    <v>1</v>
    <v>639026496000000000,639177789370919265,0</v>
    <v>0</v>
    <v>bkgnjc</v>
    <v>XIDX:DPNS</v>
    <v>12</v>
  </rv>
  <rv s="1">
    <v>1</v>
    <v>XIDX:DPNS</v>
    <v>Daily</v>
    <v>44925</v>
    <v>44925</v>
    <v>0</v>
    <v>1</v>
    <v>638079552000000000,639177789372929002,0</v>
    <v>0</v>
    <v>bkgnjc</v>
    <v>XIDX:DPNS</v>
    <v>9</v>
  </rv>
  <rv s="1">
    <v>1</v>
    <v>XIDX:DPNS</v>
    <v>Daily</v>
    <v>42003</v>
    <v>42003</v>
    <v>0</v>
    <v>1</v>
    <v>635554944000000000,639177789376530475,0</v>
    <v>0</v>
    <v>bkgnjc</v>
    <v>XIDX:DPNS</v>
    <v>437</v>
  </rv>
  <rv s="1">
    <v>1</v>
    <v>XIDX:GGRM</v>
    <v>Daily</v>
    <v>40542</v>
    <v>40542</v>
    <v>0</v>
    <v>1</v>
    <v>634292640000000000,639177789329343880,0</v>
    <v>0</v>
    <v>bn94vh</v>
    <v>XIDX:GGRM</v>
    <v>438</v>
  </rv>
  <rv s="1">
    <v>1</v>
    <v>XIDX:GGRM</v>
    <v>Daily</v>
    <v>42003</v>
    <v>42003</v>
    <v>0</v>
    <v>1</v>
    <v>635554944000000000,639177789329713968,0</v>
    <v>0</v>
    <v>bn94vh</v>
    <v>XIDX:GGRM</v>
    <v>439</v>
  </rv>
  <rv s="1">
    <v>1</v>
    <v>XIDX:GGRM</v>
    <v>Daily</v>
    <v>43462</v>
    <v>43462</v>
    <v>0</v>
    <v>1</v>
    <v>636815520000000000,639177789330084058,0</v>
    <v>0</v>
    <v>bn94vh</v>
    <v>XIDX:GGRM</v>
    <v>440</v>
  </rv>
  <rv s="1">
    <v>1</v>
    <v>XIDX:GGRM</v>
    <v>Daily</v>
    <v>44925</v>
    <v>44925</v>
    <v>0</v>
    <v>1</v>
    <v>638079552000000000,639177789330468837,0</v>
    <v>0</v>
    <v>bn94vh</v>
    <v>XIDX:GGRM</v>
    <v>441</v>
  </rv>
  <rv s="1">
    <v>1</v>
    <v>XIDX:GGRM</v>
    <v>Daily</v>
    <v>40907</v>
    <v>40907</v>
    <v>0</v>
    <v>1</v>
    <v>634608000000000000,639177789333899585,0</v>
    <v>0</v>
    <v>bn94vh</v>
    <v>XIDX:GGRM</v>
    <v>442</v>
  </rv>
  <rv s="1">
    <v>1</v>
    <v>XIDX:GGRM</v>
    <v>Daily</v>
    <v>42368</v>
    <v>42368</v>
    <v>0</v>
    <v>1</v>
    <v>635870304000000000,639177789334259664,0</v>
    <v>0</v>
    <v>bn94vh</v>
    <v>XIDX:GGRM</v>
    <v>443</v>
  </rv>
  <rv s="1">
    <v>1</v>
    <v>XIDX:GGRM</v>
    <v>Daily</v>
    <v>43829</v>
    <v>43829</v>
    <v>0</v>
    <v>1</v>
    <v>637132608000000000,639177789334625168,0</v>
    <v>0</v>
    <v>bn94vh</v>
    <v>XIDX:GGRM</v>
    <v>444</v>
  </rv>
  <rv s="1">
    <v>1</v>
    <v>XIDX:GGRM</v>
    <v>Daily</v>
    <v>45289</v>
    <v>45289</v>
    <v>0</v>
    <v>1</v>
    <v>638394048000000000,639177789334995261,0</v>
    <v>0</v>
    <v>bn94vh</v>
    <v>XIDX:GGRM</v>
    <v>445</v>
  </rv>
  <rv s="1">
    <v>1</v>
    <v>XIDX:GGRM</v>
    <v>Daily</v>
    <v>46111</v>
    <v>46111</v>
    <v>0</v>
    <v>1</v>
    <v>639104256000000000,639177789335359897,0</v>
    <v>0</v>
    <v>bn94vh</v>
    <v>XIDX:GGRM</v>
    <v>446</v>
  </rv>
  <rv s="1">
    <v>1</v>
    <v>XIDX:GGRM</v>
    <v>Daily</v>
    <v>39812</v>
    <v>39812</v>
    <v>0</v>
    <v>1</v>
    <v>633661920000000000,639177789334635171,0</v>
    <v>0</v>
    <v>bn94vh</v>
    <v>XIDX:GGRM</v>
    <v>447</v>
  </rv>
  <rv s="1">
    <v>1</v>
    <v>XIDX:GGRM</v>
    <v>Daily</v>
    <v>41271</v>
    <v>41271</v>
    <v>0</v>
    <v>1</v>
    <v>634922496000000000,639177789334999824,0</v>
    <v>0</v>
    <v>bn94vh</v>
    <v>XIDX:GGRM</v>
    <v>448</v>
  </rv>
  <rv s="1">
    <v>1</v>
    <v>XIDX:GGRM</v>
    <v>Daily</v>
    <v>42734</v>
    <v>42734</v>
    <v>0</v>
    <v>1</v>
    <v>636186528000000000,639177789335369904,0</v>
    <v>0</v>
    <v>bn94vh</v>
    <v>XIDX:GGRM</v>
    <v>449</v>
  </rv>
  <rv s="1">
    <v>1</v>
    <v>XIDX:GGRM</v>
    <v>Daily</v>
    <v>44195</v>
    <v>44195</v>
    <v>0</v>
    <v>1</v>
    <v>637448832000000000,639177789335735437,0</v>
    <v>0</v>
    <v>bn94vh</v>
    <v>XIDX:GGRM</v>
    <v>450</v>
  </rv>
  <rv s="1">
    <v>1</v>
    <v>XIDX:GGRM</v>
    <v>Daily</v>
    <v>45656</v>
    <v>45656</v>
    <v>0</v>
    <v>1</v>
    <v>638711136000000000,639177789336110066,0</v>
    <v>0</v>
    <v>bn94vh</v>
    <v>XIDX:GGRM</v>
    <v>451</v>
  </rv>
  <rv s="1">
    <v>1</v>
    <v>XIDX:GGRM</v>
    <v>Daily</v>
    <v>40176</v>
    <v>40176</v>
    <v>0</v>
    <v>1</v>
    <v>633976416000000000,639177789334945237,0</v>
    <v>0</v>
    <v>bn94vh</v>
    <v>XIDX:GGRM</v>
    <v>452</v>
  </rv>
  <rv s="1">
    <v>1</v>
    <v>XIDX:GGRM</v>
    <v>Daily</v>
    <v>46021</v>
    <v>46021</v>
    <v>0</v>
    <v>1</v>
    <v>639026496000000000,639177789335328557,0</v>
    <v>0</v>
    <v>bn94vh</v>
    <v>XIDX:GGRM</v>
    <v>453</v>
  </rv>
  <rv s="1">
    <v>1</v>
    <v>XIDX:GGRM</v>
    <v>Daily</v>
    <v>41638</v>
    <v>41638</v>
    <v>0</v>
    <v>1</v>
    <v>635239584000000000,639177789341156746,0</v>
    <v>0</v>
    <v>bn94vh</v>
    <v>XIDX:GGRM</v>
    <v>454</v>
  </rv>
  <rv s="1">
    <v>1</v>
    <v>XIDX:GGRM</v>
    <v>Daily</v>
    <v>43098</v>
    <v>43098</v>
    <v>0</v>
    <v>1</v>
    <v>636501024000000000,639177789344157463,0</v>
    <v>0</v>
    <v>bn94vh</v>
    <v>XIDX:GGRM</v>
    <v>455</v>
  </rv>
  <rv s="1">
    <v>1</v>
    <v>XIDX:GGRM</v>
    <v>Daily</v>
    <v>44560</v>
    <v>44560</v>
    <v>0</v>
    <v>1</v>
    <v>637764192000000000,639177789342927168,0</v>
    <v>0</v>
    <v>bn94vh</v>
    <v>XIDX:GGRM</v>
    <v>456</v>
  </rv>
  <rv s="1">
    <v>1</v>
    <v>XIDX:GEMS</v>
    <v>Daily</v>
    <v>44195</v>
    <v>44195</v>
    <v>0</v>
    <v>1</v>
    <v>637448832000000000,639177789331591291,0</v>
    <v>0</v>
    <v>bkgpw7</v>
    <v>XIDX:GEMS</v>
    <v>12</v>
  </rv>
  <rv s="1">
    <v>1</v>
    <v>XIDX:GEMS</v>
    <v>Daily</v>
    <v>45656</v>
    <v>45656</v>
    <v>0</v>
    <v>1</v>
    <v>638711136000000000,639177789332161416,0</v>
    <v>0</v>
    <v>bkgpw7</v>
    <v>XIDX:GEMS</v>
    <v>457</v>
  </rv>
  <rv s="1">
    <v>1</v>
    <v>XIDX:GEMS</v>
    <v>Daily</v>
    <v>41638</v>
    <v>41638</v>
    <v>0</v>
    <v>1</v>
    <v>635239584000000000,639177789335728909,0</v>
    <v>0</v>
    <v>bkgpw7</v>
    <v>XIDX:GEMS</v>
    <v>322</v>
  </rv>
  <rv s="1">
    <v>1</v>
    <v>XIDX:GEMS</v>
    <v>Daily</v>
    <v>44560</v>
    <v>44560</v>
    <v>0</v>
    <v>1</v>
    <v>637764192000000000,639177789336459072,0</v>
    <v>0</v>
    <v>bkgpw7</v>
    <v>XIDX:GEMS</v>
    <v>458</v>
  </rv>
  <rv s="1">
    <v>1</v>
    <v>XIDX:GEMS</v>
    <v>Daily</v>
    <v>46021</v>
    <v>46021</v>
    <v>0</v>
    <v>1</v>
    <v>639026496000000000,639177789336829155,0</v>
    <v>0</v>
    <v>bkgpw7</v>
    <v>XIDX:GEMS</v>
    <v>459</v>
  </rv>
  <rv s="1">
    <v>1</v>
    <v>XIDX:GEMS</v>
    <v>Daily</v>
    <v>44925</v>
    <v>44925</v>
    <v>0</v>
    <v>1</v>
    <v>638079552000000000,639177789337572600,0</v>
    <v>0</v>
    <v>bkgpw7</v>
    <v>XIDX:GEMS</v>
    <v>460</v>
  </rv>
  <rv s="1">
    <v>1</v>
    <v>XIDX:GEMS</v>
    <v>Daily</v>
    <v>40907</v>
    <v>40907</v>
    <v>0</v>
    <v>1</v>
    <v>634608000000000000,639177789335698908,0</v>
    <v>0</v>
    <v>bkgpw7</v>
    <v>XIDX:GEMS</v>
    <v>461</v>
  </rv>
  <rv s="1">
    <v>1</v>
    <v>XIDX:GEMS</v>
    <v>Daily</v>
    <v>46111</v>
    <v>46111</v>
    <v>0</v>
    <v>1</v>
    <v>639104256000000000,639177789336058981,0</v>
    <v>0</v>
    <v>bkgpw7</v>
    <v>XIDX:GEMS</v>
    <v>462</v>
  </rv>
  <rv s="1">
    <v>1</v>
    <v>XIDX:GEMS</v>
    <v>Daily</v>
    <v>43829</v>
    <v>43829</v>
    <v>0</v>
    <v>1</v>
    <v>637132608000000000,639177789344528784,0</v>
    <v>0</v>
    <v>bkgpw7</v>
    <v>XIDX:GEMS</v>
    <v>12</v>
  </rv>
  <rv s="1">
    <v>1</v>
    <v>XIDX:GEMS</v>
    <v>Daily</v>
    <v>45289</v>
    <v>45289</v>
    <v>0</v>
    <v>1</v>
    <v>638394048000000000,639177789343293866,0</v>
    <v>0</v>
    <v>bkgpw7</v>
    <v>XIDX:GEMS</v>
    <v>463</v>
  </rv>
  <rv s="1">
    <v>1</v>
    <v>XIDX:GEMA</v>
    <v>Daily</v>
    <v>40542</v>
    <v>40542</v>
    <v>0</v>
    <v>1</v>
    <v>634292640000000000,639177789332531077,0</v>
    <v>0</v>
    <v>bkgptc</v>
    <v>XIDX:GEMA</v>
    <v>434</v>
  </rv>
  <rv s="1">
    <v>1</v>
    <v>XIDX:GEMA</v>
    <v>Daily</v>
    <v>42003</v>
    <v>42003</v>
    <v>0</v>
    <v>1</v>
    <v>635554944000000000,639177789332912023,0</v>
    <v>0</v>
    <v>bkgptc</v>
    <v>XIDX:GEMA</v>
    <v>464</v>
  </rv>
  <rv s="1">
    <v>1</v>
    <v>XIDX:GEMA</v>
    <v>Daily</v>
    <v>43462</v>
    <v>43462</v>
    <v>0</v>
    <v>1</v>
    <v>636815520000000000,639177789333292112,0</v>
    <v>0</v>
    <v>bkgptc</v>
    <v>XIDX:GEMA</v>
    <v>140</v>
  </rv>
  <rv s="1">
    <v>1</v>
    <v>XIDX:GEMA</v>
    <v>Daily</v>
    <v>44925</v>
    <v>44925</v>
    <v>0</v>
    <v>1</v>
    <v>638079552000000000,639177789333662193,0</v>
    <v>0</v>
    <v>bkgptc</v>
    <v>XIDX:GEMA</v>
    <v>314</v>
  </rv>
  <rv s="1">
    <v>1</v>
    <v>XIDX:GEMA</v>
    <v>Daily</v>
    <v>40907</v>
    <v>40907</v>
    <v>0</v>
    <v>1</v>
    <v>634608000000000000,639177789337202994,0</v>
    <v>0</v>
    <v>bkgptc</v>
    <v>XIDX:GEMA</v>
    <v>109</v>
  </rv>
  <rv s="1">
    <v>1</v>
    <v>XIDX:GEMA</v>
    <v>Daily</v>
    <v>42368</v>
    <v>42368</v>
    <v>0</v>
    <v>1</v>
    <v>635870304000000000,639177789334501503,0</v>
    <v>0</v>
    <v>bkgptc</v>
    <v>XIDX:GEMA</v>
    <v>465</v>
  </rv>
  <rv s="1">
    <v>1</v>
    <v>XIDX:GEMA</v>
    <v>Daily</v>
    <v>43829</v>
    <v>43829</v>
    <v>0</v>
    <v>1</v>
    <v>637132608000000000,639177789334872458,0</v>
    <v>0</v>
    <v>bkgptc</v>
    <v>XIDX:GEMA</v>
    <v>423</v>
  </rv>
  <rv s="1">
    <v>1</v>
    <v>XIDX:GEMA</v>
    <v>Daily</v>
    <v>45289</v>
    <v>45289</v>
    <v>0</v>
    <v>1</v>
    <v>638394048000000000,639177789335241665,0</v>
    <v>0</v>
    <v>bkgptc</v>
    <v>XIDX:GEMA</v>
    <v>67</v>
  </rv>
  <rv s="1">
    <v>1</v>
    <v>XIDX:GEMA</v>
    <v>Daily</v>
    <v>46111</v>
    <v>46111</v>
    <v>0</v>
    <v>1</v>
    <v>639104256000000000,639177789335622624,0</v>
    <v>0</v>
    <v>bkgptc</v>
    <v>XIDX:GEMA</v>
    <v>300</v>
  </rv>
  <rv s="1">
    <v>1</v>
    <v>XIDX:GEMA</v>
    <v>Daily</v>
    <v>41271</v>
    <v>41271</v>
    <v>0</v>
    <v>1</v>
    <v>634922496000000000,639177789334621527,0</v>
    <v>0</v>
    <v>bkgptc</v>
    <v>XIDX:GEMA</v>
    <v>464</v>
  </rv>
  <rv s="1">
    <v>1</v>
    <v>XIDX:GEMA</v>
    <v>Daily</v>
    <v>42734</v>
    <v>42734</v>
    <v>0</v>
    <v>1</v>
    <v>636186528000000000,639177789334981606,0</v>
    <v>0</v>
    <v>bkgptc</v>
    <v>XIDX:GEMA</v>
    <v>466</v>
  </rv>
  <rv s="1">
    <v>1</v>
    <v>XIDX:GEMA</v>
    <v>Daily</v>
    <v>44195</v>
    <v>44195</v>
    <v>0</v>
    <v>1</v>
    <v>637448832000000000,639177789335351689,0</v>
    <v>0</v>
    <v>bkgptc</v>
    <v>XIDX:GEMA</v>
    <v>12</v>
  </rv>
  <rv s="1">
    <v>1</v>
    <v>XIDX:GEMA</v>
    <v>Daily</v>
    <v>45656</v>
    <v>45656</v>
    <v>0</v>
    <v>1</v>
    <v>638711136000000000,639177789335721765,0</v>
    <v>0</v>
    <v>bkgptc</v>
    <v>XIDX:GEMA</v>
    <v>371</v>
  </rv>
  <rv s="1">
    <v>1</v>
    <v>XIDX:GEMA</v>
    <v>Daily</v>
    <v>43098</v>
    <v>43098</v>
    <v>0</v>
    <v>1</v>
    <v>636501024000000000,639177789336432802,0</v>
    <v>0</v>
    <v>bkgptc</v>
    <v>XIDX:GEMA</v>
    <v>467</v>
  </rv>
  <rv s="1">
    <v>1</v>
    <v>XIDX:GEMA</v>
    <v>Daily</v>
    <v>44560</v>
    <v>44560</v>
    <v>0</v>
    <v>1</v>
    <v>637764192000000000,639177789341884000,0</v>
    <v>0</v>
    <v>bkgptc</v>
    <v>XIDX:GEMA</v>
    <v>468</v>
  </rv>
  <rv s="1">
    <v>1</v>
    <v>XIDX:GEMA</v>
    <v>Daily</v>
    <v>46021</v>
    <v>46021</v>
    <v>0</v>
    <v>1</v>
    <v>639026496000000000,639177789341172950,0</v>
    <v>0</v>
    <v>bkgptc</v>
    <v>XIDX:GEMA</v>
    <v>137</v>
  </rv>
  <rv s="1">
    <v>1</v>
    <v>XIDX:GDYR</v>
    <v>Daily</v>
    <v>39812</v>
    <v>39812</v>
    <v>0</v>
    <v>1</v>
    <v>633661920000000000,639177789334037783,0</v>
    <v>0</v>
    <v>bkgpqh</v>
    <v>XIDX:GDYR</v>
    <v>370</v>
  </rv>
  <rv s="1">
    <v>1</v>
    <v>XIDX:GDYR</v>
    <v>Daily</v>
    <v>42734</v>
    <v>42734</v>
    <v>0</v>
    <v>1</v>
    <v>636186528000000000,639177789334787957,0</v>
    <v>0</v>
    <v>bkgpqh</v>
    <v>XIDX:GDYR</v>
    <v>469</v>
  </rv>
  <rv s="1">
    <v>1</v>
    <v>XIDX:GDYR</v>
    <v>Daily</v>
    <v>44195</v>
    <v>44195</v>
    <v>0</v>
    <v>1</v>
    <v>637448832000000000,639177789335158378,0</v>
    <v>0</v>
    <v>bkgpqh</v>
    <v>XIDX:GDYR</v>
    <v>470</v>
  </rv>
  <rv s="1">
    <v>1</v>
    <v>XIDX:GDYR</v>
    <v>Daily</v>
    <v>45656</v>
    <v>45656</v>
    <v>0</v>
    <v>1</v>
    <v>638711136000000000,639177789335528128,0</v>
    <v>0</v>
    <v>bkgpqh</v>
    <v>XIDX:GDYR</v>
    <v>415</v>
  </rv>
  <rv s="1">
    <v>1</v>
    <v>XIDX:GDYR</v>
    <v>Daily</v>
    <v>40176</v>
    <v>40176</v>
    <v>0</v>
    <v>1</v>
    <v>633976416000000000,639177789335987114,0</v>
    <v>0</v>
    <v>bkgpqh</v>
    <v>XIDX:GDYR</v>
    <v>471</v>
  </rv>
  <rv s="1">
    <v>1</v>
    <v>XIDX:GDYR</v>
    <v>Daily</v>
    <v>44560</v>
    <v>44560</v>
    <v>0</v>
    <v>1</v>
    <v>637764192000000000,639177789337088473,0</v>
    <v>0</v>
    <v>bkgpqh</v>
    <v>XIDX:GDYR</v>
    <v>472</v>
  </rv>
  <rv s="1">
    <v>1</v>
    <v>XIDX:GDYR</v>
    <v>Daily</v>
    <v>46021</v>
    <v>46021</v>
    <v>0</v>
    <v>1</v>
    <v>639026496000000000,639177789337458896,0</v>
    <v>0</v>
    <v>bkgpqh</v>
    <v>XIDX:GDYR</v>
    <v>151</v>
  </rv>
  <rv s="1">
    <v>1</v>
    <v>XIDX:GDYR</v>
    <v>Daily</v>
    <v>40542</v>
    <v>40542</v>
    <v>0</v>
    <v>1</v>
    <v>634292640000000000,639177789336097145,0</v>
    <v>0</v>
    <v>bkgpqh</v>
    <v>XIDX:GDYR</v>
    <v>391</v>
  </rv>
  <rv s="1">
    <v>1</v>
    <v>XIDX:GDYR</v>
    <v>Daily</v>
    <v>42003</v>
    <v>42003</v>
    <v>0</v>
    <v>1</v>
    <v>635554944000000000,639177789336468673,0</v>
    <v>0</v>
    <v>bkgpqh</v>
    <v>XIDX:GDYR</v>
    <v>25</v>
  </rv>
  <rv s="1">
    <v>1</v>
    <v>XIDX:GDYR</v>
    <v>Daily</v>
    <v>43462</v>
    <v>43462</v>
    <v>0</v>
    <v>1</v>
    <v>636815520000000000,639177789336837311,0</v>
    <v>0</v>
    <v>bkgpqh</v>
    <v>XIDX:GDYR</v>
    <v>473</v>
  </rv>
  <rv s="1">
    <v>1</v>
    <v>XIDX:GDYR</v>
    <v>Daily</v>
    <v>44925</v>
    <v>44925</v>
    <v>0</v>
    <v>1</v>
    <v>638079552000000000,639177789337208511,0</v>
    <v>0</v>
    <v>bkgpqh</v>
    <v>XIDX:GDYR</v>
    <v>474</v>
  </rv>
  <rv s="1">
    <v>1</v>
    <v>XIDX:GDYR</v>
    <v>Daily</v>
    <v>43829</v>
    <v>43829</v>
    <v>0</v>
    <v>1</v>
    <v>637132608000000000,639177789336798747,0</v>
    <v>0</v>
    <v>bkgpqh</v>
    <v>XIDX:GDYR</v>
    <v>12</v>
  </rv>
  <rv s="1">
    <v>1</v>
    <v>XIDX:GDYR</v>
    <v>Daily</v>
    <v>45289</v>
    <v>45289</v>
    <v>0</v>
    <v>1</v>
    <v>638394048000000000,639177789342249652,0</v>
    <v>0</v>
    <v>bkgpqh</v>
    <v>XIDX:GDYR</v>
    <v>475</v>
  </rv>
  <rv s="1">
    <v>1</v>
    <v>XIDX:GDYR</v>
    <v>Daily</v>
    <v>40907</v>
    <v>40907</v>
    <v>0</v>
    <v>1</v>
    <v>634608000000000000,639177789341548373,0</v>
    <v>0</v>
    <v>bkgpqh</v>
    <v>XIDX:GDYR</v>
    <v>476</v>
  </rv>
  <rv s="1">
    <v>1</v>
    <v>XIDX:GDYR</v>
    <v>Daily</v>
    <v>46111</v>
    <v>46111</v>
    <v>0</v>
    <v>1</v>
    <v>639104256000000000,639177789341918459,0</v>
    <v>0</v>
    <v>bkgpqh</v>
    <v>XIDX:GDYR</v>
    <v>477</v>
  </rv>
  <rv s="1">
    <v>1</v>
    <v>XIDX:ELTY</v>
    <v>Daily</v>
    <v>40176</v>
    <v>40176</v>
    <v>0</v>
    <v>1</v>
    <v>633976416000000000,639177789353706777,0</v>
    <v>0</v>
    <v>bn94k2</v>
    <v>XIDX:ELTY</v>
    <v>374</v>
  </rv>
  <rv s="1">
    <v>1</v>
    <v>XIDX:ELTY</v>
    <v>Daily</v>
    <v>41638</v>
    <v>41638</v>
    <v>0</v>
    <v>1</v>
    <v>635239584000000000,639177789354075738,0</v>
    <v>0</v>
    <v>bn94k2</v>
    <v>XIDX:ELTY</v>
    <v>28</v>
  </rv>
  <rv s="1">
    <v>1</v>
    <v>XIDX:ELTY</v>
    <v>Daily</v>
    <v>43098</v>
    <v>43098</v>
    <v>0</v>
    <v>1</v>
    <v>636501024000000000,639177789354445818,0</v>
    <v>0</v>
    <v>bn94k2</v>
    <v>XIDX:ELTY</v>
    <v>28</v>
  </rv>
  <rv s="1">
    <v>1</v>
    <v>XIDX:ELTY</v>
    <v>Daily</v>
    <v>44560</v>
    <v>44560</v>
    <v>0</v>
    <v>1</v>
    <v>637764192000000000,639177789354815902,0</v>
    <v>0</v>
    <v>bn94k2</v>
    <v>XIDX:ELTY</v>
    <v>28</v>
  </rv>
  <rv s="1">
    <v>1</v>
    <v>XIDX:ELTY</v>
    <v>Daily</v>
    <v>46021</v>
    <v>46021</v>
    <v>0</v>
    <v>1</v>
    <v>639026496000000000,639177789355187112,0</v>
    <v>0</v>
    <v>bn94k2</v>
    <v>XIDX:ELTY</v>
    <v>478</v>
  </rv>
  <rv s="1">
    <v>1</v>
    <v>XIDX:ELTY</v>
    <v>Daily</v>
    <v>40542</v>
    <v>40542</v>
    <v>0</v>
    <v>1</v>
    <v>634292640000000000,639177789358317556,0</v>
    <v>0</v>
    <v>bn94k2</v>
    <v>XIDX:ELTY</v>
    <v>193</v>
  </rv>
  <rv s="1">
    <v>1</v>
    <v>XIDX:ELTY</v>
    <v>Daily</v>
    <v>42003</v>
    <v>42003</v>
    <v>0</v>
    <v>1</v>
    <v>635554944000000000,639177789358676734,0</v>
    <v>0</v>
    <v>bn94k2</v>
    <v>XIDX:ELTY</v>
    <v>28</v>
  </rv>
  <rv s="1">
    <v>1</v>
    <v>XIDX:ELTY</v>
    <v>Daily</v>
    <v>43462</v>
    <v>43462</v>
    <v>0</v>
    <v>1</v>
    <v>636815520000000000,639177789359057996,0</v>
    <v>0</v>
    <v>bn94k2</v>
    <v>XIDX:ELTY</v>
    <v>28</v>
  </rv>
  <rv s="1">
    <v>1</v>
    <v>XIDX:ELTY</v>
    <v>Daily</v>
    <v>44925</v>
    <v>44925</v>
    <v>0</v>
    <v>1</v>
    <v>638079552000000000,639177789359426894,0</v>
    <v>0</v>
    <v>bn94k2</v>
    <v>XIDX:ELTY</v>
    <v>28</v>
  </rv>
  <rv s="1">
    <v>1</v>
    <v>XIDX:ELTY</v>
    <v>Daily</v>
    <v>39812</v>
    <v>39812</v>
    <v>0</v>
    <v>1</v>
    <v>633661920000000000,639177789361447331,0</v>
    <v>0</v>
    <v>bn94k2</v>
    <v>XIDX:ELTY</v>
    <v>312</v>
  </rv>
  <rv s="1">
    <v>1</v>
    <v>XIDX:ELTY</v>
    <v>Daily</v>
    <v>41271</v>
    <v>41271</v>
    <v>0</v>
    <v>1</v>
    <v>634922496000000000,639177789361818316,0</v>
    <v>0</v>
    <v>bn94k2</v>
    <v>XIDX:ELTY</v>
    <v>120</v>
  </rv>
  <rv s="1">
    <v>1</v>
    <v>XIDX:ELTY</v>
    <v>Daily</v>
    <v>42734</v>
    <v>42734</v>
    <v>0</v>
    <v>1</v>
    <v>636186528000000000,639177789359096827,0</v>
    <v>0</v>
    <v>bn94k2</v>
    <v>XIDX:ELTY</v>
    <v>28</v>
  </rv>
  <rv s="1">
    <v>1</v>
    <v>XIDX:ELTY</v>
    <v>Daily</v>
    <v>44195</v>
    <v>44195</v>
    <v>0</v>
    <v>1</v>
    <v>637448832000000000,639177789359468099,0</v>
    <v>0</v>
    <v>bn94k2</v>
    <v>XIDX:ELTY</v>
    <v>12</v>
  </rv>
  <rv s="1">
    <v>1</v>
    <v>XIDX:ELTY</v>
    <v>Daily</v>
    <v>45656</v>
    <v>45656</v>
    <v>0</v>
    <v>1</v>
    <v>638711136000000000,639177789359836980,0</v>
    <v>0</v>
    <v>bn94k2</v>
    <v>XIDX:ELTY</v>
    <v>479</v>
  </rv>
  <rv s="1">
    <v>1</v>
    <v>XIDX:ELTY</v>
    <v>Daily</v>
    <v>43829</v>
    <v>43829</v>
    <v>0</v>
    <v>1</v>
    <v>637132608000000000,639177789365248154,0</v>
    <v>0</v>
    <v>bn94k2</v>
    <v>XIDX:ELTY</v>
    <v>28</v>
  </rv>
  <rv s="1">
    <v>1</v>
    <v>XIDX:ELTY</v>
    <v>Daily</v>
    <v>45289</v>
    <v>45289</v>
    <v>0</v>
    <v>1</v>
    <v>638394048000000000,639177789366728468,0</v>
    <v>0</v>
    <v>bn94k2</v>
    <v>XIDX:ELTY</v>
    <v>28</v>
  </rv>
  <rv s="1">
    <v>1</v>
    <v>XIDX:ELTY</v>
    <v>Daily</v>
    <v>40907</v>
    <v>40907</v>
    <v>0</v>
    <v>1</v>
    <v>634608000000000000,639177789370430612,0</v>
    <v>0</v>
    <v>bn94k2</v>
    <v>XIDX:ELTY</v>
    <v>200</v>
  </rv>
  <rv s="1">
    <v>1</v>
    <v>XIDX:ELTY</v>
    <v>Daily</v>
    <v>46111</v>
    <v>46111</v>
    <v>0</v>
    <v>1</v>
    <v>639104256000000000,639177789370800235,0</v>
    <v>0</v>
    <v>bn94k2</v>
    <v>XIDX:ELTY</v>
    <v>480</v>
  </rv>
  <rv s="1">
    <v>1</v>
    <v>XIDX:GDST</v>
    <v>Daily</v>
    <v>40542</v>
    <v>40542</v>
    <v>0</v>
    <v>1</v>
    <v>634292640000000000,639177789333528355,0</v>
    <v>0</v>
    <v>bkgpnm</v>
    <v>XIDX:GDST</v>
    <v>481</v>
  </rv>
  <rv s="1">
    <v>1</v>
    <v>XIDX:GDST</v>
    <v>Daily</v>
    <v>42003</v>
    <v>42003</v>
    <v>0</v>
    <v>1</v>
    <v>635554944000000000,639177789333898432,0</v>
    <v>0</v>
    <v>bkgpnm</v>
    <v>XIDX:GDST</v>
    <v>319</v>
  </rv>
  <rv s="1">
    <v>1</v>
    <v>XIDX:GDST</v>
    <v>Daily</v>
    <v>43462</v>
    <v>43462</v>
    <v>0</v>
    <v>1</v>
    <v>636815520000000000,639177789334268514,0</v>
    <v>0</v>
    <v>bkgpnm</v>
    <v>XIDX:GDST</v>
    <v>325</v>
  </rv>
  <rv s="1">
    <v>1</v>
    <v>XIDX:GDST</v>
    <v>Daily</v>
    <v>44925</v>
    <v>44925</v>
    <v>0</v>
    <v>1</v>
    <v>638079552000000000,639177789334634982,0</v>
    <v>0</v>
    <v>bkgpnm</v>
    <v>XIDX:GDST</v>
    <v>286</v>
  </rv>
  <rv s="1">
    <v>1</v>
    <v>XIDX:GDST</v>
    <v>Daily</v>
    <v>40907</v>
    <v>40907</v>
    <v>0</v>
    <v>1</v>
    <v>634608000000000000,639177789337169132,0</v>
    <v>0</v>
    <v>bkgpnm</v>
    <v>XIDX:GDST</v>
    <v>19</v>
  </rv>
  <rv s="1">
    <v>1</v>
    <v>XIDX:GDST</v>
    <v>Daily</v>
    <v>42734</v>
    <v>42734</v>
    <v>0</v>
    <v>1</v>
    <v>636186528000000000,639177789337535601,0</v>
    <v>0</v>
    <v>bkgpnm</v>
    <v>XIDX:GDST</v>
    <v>248</v>
  </rv>
  <rv s="1">
    <v>1</v>
    <v>XIDX:GDST</v>
    <v>Daily</v>
    <v>44560</v>
    <v>44560</v>
    <v>0</v>
    <v>1</v>
    <v>637764192000000000,639177789337899281,0</v>
    <v>0</v>
    <v>bkgpnm</v>
    <v>XIDX:GDST</v>
    <v>198</v>
  </rv>
  <rv s="1">
    <v>1</v>
    <v>XIDX:GDST</v>
    <v>Daily</v>
    <v>46111</v>
    <v>46111</v>
    <v>0</v>
    <v>1</v>
    <v>639104256000000000,639177789338269373,0</v>
    <v>0</v>
    <v>bkgpnm</v>
    <v>XIDX:GDST</v>
    <v>24</v>
  </rv>
  <rv s="1">
    <v>1</v>
    <v>XIDX:GDST</v>
    <v>Daily</v>
    <v>41271</v>
    <v>41271</v>
    <v>0</v>
    <v>1</v>
    <v>634922496000000000,639177789342616734,0</v>
    <v>0</v>
    <v>bkgpnm</v>
    <v>XIDX:GDST</v>
    <v>482</v>
  </rv>
  <rv s="1">
    <v>1</v>
    <v>XIDX:GDST</v>
    <v>Daily</v>
    <v>43098</v>
    <v>43098</v>
    <v>0</v>
    <v>1</v>
    <v>636501024000000000,639177789339486660,0</v>
    <v>0</v>
    <v>bkgpnm</v>
    <v>XIDX:GDST</v>
    <v>301</v>
  </rv>
  <rv s="1">
    <v>1</v>
    <v>XIDX:GDST</v>
    <v>Daily</v>
    <v>45289</v>
    <v>45289</v>
    <v>0</v>
    <v>1</v>
    <v>638394048000000000,639177789339849718,0</v>
    <v>0</v>
    <v>bkgpnm</v>
    <v>XIDX:GDST</v>
    <v>399</v>
  </rv>
  <rv s="1">
    <v>1</v>
    <v>XIDX:GDST</v>
    <v>Daily</v>
    <v>41638</v>
    <v>41638</v>
    <v>0</v>
    <v>1</v>
    <v>635239584000000000,639177789342646729,0</v>
    <v>0</v>
    <v>bkgpnm</v>
    <v>XIDX:GDST</v>
    <v>483</v>
  </rv>
  <rv s="1">
    <v>1</v>
    <v>XIDX:GDST</v>
    <v>Daily</v>
    <v>43829</v>
    <v>43829</v>
    <v>0</v>
    <v>1</v>
    <v>637132608000000000,639177789343016823,0</v>
    <v>0</v>
    <v>bkgpnm</v>
    <v>XIDX:GDST</v>
    <v>250</v>
  </rv>
  <rv s="1">
    <v>1</v>
    <v>XIDX:GDST</v>
    <v>Daily</v>
    <v>45656</v>
    <v>45656</v>
    <v>0</v>
    <v>1</v>
    <v>638711136000000000,639177789343390495,0</v>
    <v>0</v>
    <v>bkgpnm</v>
    <v>XIDX:GDST</v>
    <v>196</v>
  </rv>
  <rv s="1">
    <v>1</v>
    <v>XIDX:GDST</v>
    <v>Daily</v>
    <v>42368</v>
    <v>42368</v>
    <v>0</v>
    <v>1</v>
    <v>635870304000000000,639177789344397129,0</v>
    <v>0</v>
    <v>bkgpnm</v>
    <v>XIDX:GDST</v>
    <v>331</v>
  </rv>
  <rv s="1">
    <v>1</v>
    <v>XIDX:GDST</v>
    <v>Daily</v>
    <v>44195</v>
    <v>44195</v>
    <v>0</v>
    <v>1</v>
    <v>637448832000000000,639177789346967711,0</v>
    <v>0</v>
    <v>bkgpnm</v>
    <v>XIDX:GDST</v>
    <v>253</v>
  </rv>
  <rv s="1">
    <v>1</v>
    <v>XIDX:GDST</v>
    <v>Daily</v>
    <v>46021</v>
    <v>46021</v>
    <v>0</v>
    <v>1</v>
    <v>639026496000000000,639177789349611840,0</v>
    <v>0</v>
    <v>bkgpnm</v>
    <v>XIDX:GDST</v>
    <v>340</v>
  </rv>
  <rv s="1">
    <v>1</v>
    <v>XIDX:GDST</v>
    <v>Daily</v>
    <v>40176</v>
    <v>40176</v>
    <v>0</v>
    <v>1</v>
    <v>633976416000000000,639177789353999251,0</v>
    <v>0</v>
    <v>bkgpnm</v>
    <v>XIDX:GDST</v>
    <v>360</v>
  </rv>
  <rv s="1">
    <v>1</v>
    <v>XIDX:FPNI</v>
    <v>Daily</v>
    <v>43098</v>
    <v>43098</v>
    <v>0</v>
    <v>1</v>
    <v>636501024000000000,639177789336611996,0</v>
    <v>0</v>
    <v>bkgphw</v>
    <v>XIDX:FPNI</v>
    <v>484</v>
  </rv>
  <rv s="1">
    <v>1</v>
    <v>XIDX:FPNI</v>
    <v>Daily</v>
    <v>44560</v>
    <v>44560</v>
    <v>0</v>
    <v>1</v>
    <v>637764192000000000,639177789336975344,0</v>
    <v>0</v>
    <v>bkgphw</v>
    <v>XIDX:FPNI</v>
    <v>485</v>
  </rv>
  <rv s="1">
    <v>1</v>
    <v>XIDX:FPNI</v>
    <v>Daily</v>
    <v>46021</v>
    <v>46021</v>
    <v>0</v>
    <v>1</v>
    <v>639026496000000000,639177789337352165,0</v>
    <v>0</v>
    <v>bkgphw</v>
    <v>XIDX:FPNI</v>
    <v>486</v>
  </rv>
  <rv s="1">
    <v>1</v>
    <v>XIDX:FPNI</v>
    <v>Daily</v>
    <v>42003</v>
    <v>42003</v>
    <v>0</v>
    <v>1</v>
    <v>635554944000000000,639177789341333009,0</v>
    <v>0</v>
    <v>bkgphw</v>
    <v>XIDX:FPNI</v>
    <v>298</v>
  </rv>
  <rv s="1">
    <v>1</v>
    <v>XIDX:FPNI</v>
    <v>Daily</v>
    <v>43462</v>
    <v>43462</v>
    <v>0</v>
    <v>1</v>
    <v>636815520000000000,639177789341706387,0</v>
    <v>0</v>
    <v>bkgphw</v>
    <v>XIDX:FPNI</v>
    <v>481</v>
  </rv>
  <rv s="1">
    <v>1</v>
    <v>XIDX:FPNI</v>
    <v>Daily</v>
    <v>44925</v>
    <v>44925</v>
    <v>0</v>
    <v>1</v>
    <v>638079552000000000,639177789342076470,0</v>
    <v>0</v>
    <v>bkgphw</v>
    <v>XIDX:FPNI</v>
    <v>40</v>
  </rv>
  <rv s="1">
    <v>1</v>
    <v>XIDX:FPNI</v>
    <v>Daily</v>
    <v>43829</v>
    <v>43829</v>
    <v>0</v>
    <v>1</v>
    <v>637132608000000000,639177789341622255,0</v>
    <v>0</v>
    <v>bkgphw</v>
    <v>XIDX:FPNI</v>
    <v>200</v>
  </rv>
  <rv s="1">
    <v>1</v>
    <v>XIDX:FPNI</v>
    <v>Daily</v>
    <v>45289</v>
    <v>45289</v>
    <v>0</v>
    <v>1</v>
    <v>638394048000000000,639177789341983141,0</v>
    <v>0</v>
    <v>bkgphw</v>
    <v>XIDX:FPNI</v>
    <v>487</v>
  </rv>
  <rv s="1">
    <v>1</v>
    <v>XIDX:FPNI</v>
    <v>Daily</v>
    <v>46111</v>
    <v>46111</v>
    <v>0</v>
    <v>1</v>
    <v>639104256000000000,639177789342353232,0</v>
    <v>0</v>
    <v>bkgphw</v>
    <v>XIDX:FPNI</v>
    <v>36</v>
  </rv>
  <rv s="1">
    <v>1</v>
    <v>XIDX:FPNI</v>
    <v>Daily</v>
    <v>45656</v>
    <v>45656</v>
    <v>0</v>
    <v>1</v>
    <v>638711136000000000,639177789340986228,0</v>
    <v>0</v>
    <v>bkgphw</v>
    <v>XIDX:FPNI</v>
    <v>484</v>
  </rv>
  <rv s="1">
    <v>1</v>
    <v>XIDX:FPNI</v>
    <v>Daily</v>
    <v>41271</v>
    <v>41271</v>
    <v>0</v>
    <v>1</v>
    <v>634922496000000000,639177789347814389,0</v>
    <v>0</v>
    <v>bkgphw</v>
    <v>XIDX:FPNI</v>
    <v>488</v>
  </rv>
  <rv s="1">
    <v>1</v>
    <v>XIDX:FPNI</v>
    <v>Daily</v>
    <v>42734</v>
    <v>42734</v>
    <v>0</v>
    <v>1</v>
    <v>636186528000000000,639177789350354087,0</v>
    <v>0</v>
    <v>bkgphw</v>
    <v>XIDX:FPNI</v>
    <v>19</v>
  </rv>
  <rv s="1">
    <v>1</v>
    <v>XIDX:FPNI</v>
    <v>Daily</v>
    <v>44195</v>
    <v>44195</v>
    <v>0</v>
    <v>1</v>
    <v>637448832000000000,639177789354369179,0</v>
    <v>0</v>
    <v>bkgphw</v>
    <v>XIDX:FPNI</v>
    <v>489</v>
  </rv>
  <rv s="1">
    <v>1</v>
    <v>XIDX:ESTI</v>
    <v>Daily</v>
    <v>42734</v>
    <v>42734</v>
    <v>0</v>
    <v>1</v>
    <v>636186528000000000,639177789345162036,0</v>
    <v>0</v>
    <v>bkgo1h</v>
    <v>XIDX:ESTI</v>
    <v>129</v>
  </rv>
  <rv s="1">
    <v>1</v>
    <v>XIDX:ESTI</v>
    <v>Daily</v>
    <v>44195</v>
    <v>44195</v>
    <v>0</v>
    <v>1</v>
    <v>637448832000000000,639177789345537792,0</v>
    <v>0</v>
    <v>bkgo1h</v>
    <v>XIDX:ESTI</v>
    <v>490</v>
  </rv>
  <rv s="1">
    <v>1</v>
    <v>XIDX:ESTI</v>
    <v>Daily</v>
    <v>45656</v>
    <v>45656</v>
    <v>0</v>
    <v>1</v>
    <v>638711136000000000,639177789345912206,0</v>
    <v>0</v>
    <v>bkgo1h</v>
    <v>XIDX:ESTI</v>
    <v>491</v>
  </rv>
  <rv s="1">
    <v>1</v>
    <v>XIDX:ESTI</v>
    <v>Daily</v>
    <v>43098</v>
    <v>43098</v>
    <v>0</v>
    <v>1</v>
    <v>636501024000000000,639177789348542770,0</v>
    <v>0</v>
    <v>bkgo1h</v>
    <v>XIDX:ESTI</v>
    <v>432</v>
  </rv>
  <rv s="1">
    <v>1</v>
    <v>XIDX:ESTI</v>
    <v>Daily</v>
    <v>44560</v>
    <v>44560</v>
    <v>0</v>
    <v>1</v>
    <v>637764192000000000,639177789348918592,0</v>
    <v>0</v>
    <v>bkgo1h</v>
    <v>XIDX:ESTI</v>
    <v>134</v>
  </rv>
  <rv s="1">
    <v>1</v>
    <v>XIDX:ESTI</v>
    <v>Daily</v>
    <v>46021</v>
    <v>46021</v>
    <v>0</v>
    <v>1</v>
    <v>639026496000000000,639177789349288685,0</v>
    <v>0</v>
    <v>bkgo1h</v>
    <v>XIDX:ESTI</v>
    <v>492</v>
  </rv>
  <rv s="1">
    <v>1</v>
    <v>XIDX:ESTI</v>
    <v>Daily</v>
    <v>43462</v>
    <v>43462</v>
    <v>0</v>
    <v>1</v>
    <v>636815520000000000,639177789351823487,0</v>
    <v>0</v>
    <v>bkgo1h</v>
    <v>XIDX:ESTI</v>
    <v>254</v>
  </rv>
  <rv s="1">
    <v>1</v>
    <v>XIDX:ESTI</v>
    <v>Daily</v>
    <v>44925</v>
    <v>44925</v>
    <v>0</v>
    <v>1</v>
    <v>638079552000000000,639177789352189374,0</v>
    <v>0</v>
    <v>bkgo1h</v>
    <v>XIDX:ESTI</v>
    <v>107</v>
  </rv>
  <rv s="1">
    <v>1</v>
    <v>XIDX:ESTI</v>
    <v>Daily</v>
    <v>43829</v>
    <v>43829</v>
    <v>0</v>
    <v>1</v>
    <v>637132608000000000,639177789356414484,0</v>
    <v>0</v>
    <v>bkgo1h</v>
    <v>XIDX:ESTI</v>
    <v>109</v>
  </rv>
  <rv s="1">
    <v>1</v>
    <v>XIDX:ESTI</v>
    <v>Daily</v>
    <v>45289</v>
    <v>45289</v>
    <v>0</v>
    <v>1</v>
    <v>638394048000000000,639177789359071011,0</v>
    <v>0</v>
    <v>bkgo1h</v>
    <v>XIDX:ESTI</v>
    <v>28</v>
  </rv>
  <rv s="1">
    <v>1</v>
    <v>XIDX:ESTI</v>
    <v>Daily</v>
    <v>46111</v>
    <v>46111</v>
    <v>0</v>
    <v>1</v>
    <v>639104256000000000,639177789360985477,0</v>
    <v>0</v>
    <v>bkgo1h</v>
    <v>XIDX:ESTI</v>
    <v>288</v>
  </rv>
  <rv s="1">
    <v>1</v>
    <v>XIDX:FORU</v>
    <v>Daily</v>
    <v>43829</v>
    <v>43829</v>
    <v>0</v>
    <v>1</v>
    <v>637132608000000000,639177789338093189,0</v>
    <v>0</v>
    <v>bkgpc7</v>
    <v>XIDX:FORU</v>
    <v>12</v>
  </rv>
  <rv s="1">
    <v>1</v>
    <v>XIDX:FORU</v>
    <v>Daily</v>
    <v>45289</v>
    <v>45289</v>
    <v>0</v>
    <v>1</v>
    <v>638394048000000000,639177789338470395,0</v>
    <v>0</v>
    <v>bkgpc7</v>
    <v>XIDX:FORU</v>
    <v>61</v>
  </rv>
  <rv s="1">
    <v>1</v>
    <v>XIDX:FORU</v>
    <v>Daily</v>
    <v>46111</v>
    <v>46111</v>
    <v>0</v>
    <v>1</v>
    <v>639104256000000000,639177789338840479,0</v>
    <v>0</v>
    <v>bkgpc7</v>
    <v>XIDX:FORU</v>
    <v>493</v>
  </rv>
  <rv s="1">
    <v>1</v>
    <v>XIDX:FORU</v>
    <v>Daily</v>
    <v>44195</v>
    <v>44195</v>
    <v>0</v>
    <v>1</v>
    <v>637448832000000000,639177789340173637,0</v>
    <v>0</v>
    <v>bkgpc7</v>
    <v>XIDX:FORU</v>
    <v>366</v>
  </rv>
  <rv s="1">
    <v>1</v>
    <v>XIDX:FORU</v>
    <v>Daily</v>
    <v>45656</v>
    <v>45656</v>
    <v>0</v>
    <v>1</v>
    <v>638711136000000000,639177789340540865,0</v>
    <v>0</v>
    <v>bkgpc7</v>
    <v>XIDX:FORU</v>
    <v>79</v>
  </rv>
  <rv s="1">
    <v>1</v>
    <v>XIDX:FORU</v>
    <v>Daily</v>
    <v>40176</v>
    <v>40176</v>
    <v>0</v>
    <v>1</v>
    <v>633976416000000000,639177789342724207,0</v>
    <v>0</v>
    <v>bkgpc7</v>
    <v>XIDX:FORU</v>
    <v>23</v>
  </rv>
  <rv s="1">
    <v>1</v>
    <v>XIDX:FORU</v>
    <v>Daily</v>
    <v>41638</v>
    <v>41638</v>
    <v>0</v>
    <v>1</v>
    <v>635239584000000000,639177789343091427,0</v>
    <v>0</v>
    <v>bkgpc7</v>
    <v>XIDX:FORU</v>
    <v>494</v>
  </rv>
  <rv s="1">
    <v>1</v>
    <v>XIDX:FORU</v>
    <v>Daily</v>
    <v>43098</v>
    <v>43098</v>
    <v>0</v>
    <v>1</v>
    <v>636501024000000000,639177789343451505,0</v>
    <v>0</v>
    <v>bkgpc7</v>
    <v>XIDX:FORU</v>
    <v>495</v>
  </rv>
  <rv s="1">
    <v>1</v>
    <v>XIDX:FORU</v>
    <v>Daily</v>
    <v>44560</v>
    <v>44560</v>
    <v>0</v>
    <v>1</v>
    <v>637764192000000000,639177789343821585,0</v>
    <v>0</v>
    <v>bkgpc7</v>
    <v>XIDX:FORU</v>
    <v>388</v>
  </rv>
  <rv s="1">
    <v>1</v>
    <v>XIDX:FORU</v>
    <v>Daily</v>
    <v>46021</v>
    <v>46021</v>
    <v>0</v>
    <v>1</v>
    <v>639026496000000000,639177789344181664,0</v>
    <v>0</v>
    <v>bkgpc7</v>
    <v>XIDX:FORU</v>
    <v>406</v>
  </rv>
  <rv s="1">
    <v>1</v>
    <v>XIDX:FORU</v>
    <v>Daily</v>
    <v>42003</v>
    <v>42003</v>
    <v>0</v>
    <v>1</v>
    <v>635554944000000000,639177789341372539,0</v>
    <v>0</v>
    <v>bkgpc7</v>
    <v>XIDX:FORU</v>
    <v>14</v>
  </rv>
  <rv s="1">
    <v>1</v>
    <v>XIDX:FORU</v>
    <v>Daily</v>
    <v>43462</v>
    <v>43462</v>
    <v>0</v>
    <v>1</v>
    <v>636815520000000000,639177789348182534,0</v>
    <v>0</v>
    <v>bkgpc7</v>
    <v>XIDX:FORU</v>
    <v>253</v>
  </rv>
  <rv s="1">
    <v>1</v>
    <v>XIDX:FORU</v>
    <v>Daily</v>
    <v>44925</v>
    <v>44925</v>
    <v>0</v>
    <v>1</v>
    <v>638079552000000000,639177789350725952,0</v>
    <v>0</v>
    <v>bkgpc7</v>
    <v>XIDX:FORU</v>
    <v>40</v>
  </rv>
  <rv s="1">
    <v>1</v>
    <v>XIDX:FORU</v>
    <v>Daily</v>
    <v>40542</v>
    <v>40542</v>
    <v>0</v>
    <v>1</v>
    <v>634292640000000000,639177789354744004,0</v>
    <v>0</v>
    <v>bkgpc7</v>
    <v>XIDX:FORU</v>
    <v>393</v>
  </rv>
  <rv s="1">
    <v>1</v>
    <v>XIDX:FISH</v>
    <v>Daily</v>
    <v>43829</v>
    <v>43829</v>
    <v>0</v>
    <v>1</v>
    <v>637132608000000000,639177789341433976,0</v>
    <v>0</v>
    <v>bkgp3m</v>
    <v>XIDX:FISH</v>
    <v>12</v>
  </rv>
  <rv s="1">
    <v>1</v>
    <v>XIDX:FISH</v>
    <v>Daily</v>
    <v>45289</v>
    <v>45289</v>
    <v>0</v>
    <v>1</v>
    <v>638394048000000000,639177789339312545,0</v>
    <v>0</v>
    <v>bkgp3m</v>
    <v>XIDX:FISH</v>
    <v>496</v>
  </rv>
  <rv s="1">
    <v>1</v>
    <v>XIDX:FISH</v>
    <v>Daily</v>
    <v>46111</v>
    <v>46111</v>
    <v>0</v>
    <v>1</v>
    <v>639104256000000000,639177789339672621,0</v>
    <v>0</v>
    <v>bkgp3m</v>
    <v>XIDX:FISH</v>
    <v>13</v>
  </rv>
  <rv s="1">
    <v>1</v>
    <v>XIDX:FISH</v>
    <v>Daily</v>
    <v>42734</v>
    <v>42734</v>
    <v>0</v>
    <v>1</v>
    <v>636186528000000000,639177789342394109,0</v>
    <v>0</v>
    <v>bkgp3m</v>
    <v>XIDX:FISH</v>
    <v>9</v>
  </rv>
  <rv s="1">
    <v>1</v>
    <v>XIDX:FISH</v>
    <v>Daily</v>
    <v>44195</v>
    <v>44195</v>
    <v>0</v>
    <v>1</v>
    <v>637448832000000000,639177789342754281,0</v>
    <v>0</v>
    <v>bkgp3m</v>
    <v>XIDX:FISH</v>
    <v>497</v>
  </rv>
  <rv s="1">
    <v>1</v>
    <v>XIDX:FISH</v>
    <v>Daily</v>
    <v>45656</v>
    <v>45656</v>
    <v>0</v>
    <v>1</v>
    <v>638711136000000000,639177789343133370,0</v>
    <v>0</v>
    <v>bkgp3m</v>
    <v>XIDX:FISH</v>
    <v>12</v>
  </rv>
  <rv s="1">
    <v>1</v>
    <v>XIDX:FISH</v>
    <v>Daily</v>
    <v>43098</v>
    <v>43098</v>
    <v>0</v>
    <v>1</v>
    <v>636501024000000000,639177789342844304,0</v>
    <v>0</v>
    <v>bkgp3m</v>
    <v>XIDX:FISH</v>
    <v>133</v>
  </rv>
  <rv s="1">
    <v>1</v>
    <v>XIDX:FISH</v>
    <v>Daily</v>
    <v>44560</v>
    <v>44560</v>
    <v>0</v>
    <v>1</v>
    <v>637764192000000000,639177789343213396,0</v>
    <v>0</v>
    <v>bkgp3m</v>
    <v>XIDX:FISH</v>
    <v>498</v>
  </rv>
  <rv s="1">
    <v>1</v>
    <v>XIDX:FISH</v>
    <v>Daily</v>
    <v>46021</v>
    <v>46021</v>
    <v>0</v>
    <v>1</v>
    <v>639026496000000000,639177789343584473,0</v>
    <v>0</v>
    <v>bkgp3m</v>
    <v>XIDX:FISH</v>
    <v>499</v>
  </rv>
  <rv s="1">
    <v>1</v>
    <v>XIDX:FISH</v>
    <v>Daily</v>
    <v>44925</v>
    <v>44925</v>
    <v>0</v>
    <v>1</v>
    <v>638079552000000000,639177789342104130,0</v>
    <v>0</v>
    <v>bkgp3m</v>
    <v>XIDX:FISH</v>
    <v>500</v>
  </rv>
  <rv s="1">
    <v>1</v>
    <v>XIDX:FISH</v>
    <v>Daily</v>
    <v>42003</v>
    <v>42003</v>
    <v>0</v>
    <v>1</v>
    <v>635554944000000000,639177789351465171,0</v>
    <v>0</v>
    <v>bkgp3m</v>
    <v>XIDX:FISH</v>
    <v>501</v>
  </rv>
  <rv s="1">
    <v>1</v>
    <v>XIDX:CPRO</v>
    <v>Daily</v>
    <v>39812</v>
    <v>39812</v>
    <v>0</v>
    <v>1</v>
    <v>633661920000000000,639177789382578414,0</v>
    <v>0</v>
    <v>bkgl9c</v>
    <v>XIDX:CPRO</v>
    <v>434</v>
  </rv>
  <rv s="1">
    <v>1</v>
    <v>XIDX:CPRO</v>
    <v>Daily</v>
    <v>42734</v>
    <v>42734</v>
    <v>0</v>
    <v>1</v>
    <v>636186528000000000,639177789380256118,0</v>
    <v>0</v>
    <v>bkgl9c</v>
    <v>XIDX:CPRO</v>
    <v>28</v>
  </rv>
  <rv s="1">
    <v>1</v>
    <v>XIDX:CPRO</v>
    <v>Daily</v>
    <v>44195</v>
    <v>44195</v>
    <v>0</v>
    <v>1</v>
    <v>637448832000000000,639177789380629816,0</v>
    <v>0</v>
    <v>bkgl9c</v>
    <v>XIDX:CPRO</v>
    <v>28</v>
  </rv>
  <rv s="1">
    <v>1</v>
    <v>XIDX:CPRO</v>
    <v>Daily</v>
    <v>45656</v>
    <v>45656</v>
    <v>0</v>
    <v>1</v>
    <v>638711136000000000,639177789381016298,0</v>
    <v>0</v>
    <v>bkgl9c</v>
    <v>XIDX:CPRO</v>
    <v>28</v>
  </rv>
  <rv s="1">
    <v>1</v>
    <v>XIDX:CPRO</v>
    <v>Daily</v>
    <v>40176</v>
    <v>40176</v>
    <v>0</v>
    <v>1</v>
    <v>633976416000000000,639177789384640689,0</v>
    <v>0</v>
    <v>bkgl9c</v>
    <v>XIDX:CPRO</v>
    <v>109</v>
  </rv>
  <rv s="1">
    <v>1</v>
    <v>XIDX:CPRO</v>
    <v>Daily</v>
    <v>41638</v>
    <v>41638</v>
    <v>0</v>
    <v>1</v>
    <v>635239584000000000,639177789381576432,0</v>
    <v>0</v>
    <v>bkgl9c</v>
    <v>XIDX:CPRO</v>
    <v>28</v>
  </rv>
  <rv s="1">
    <v>1</v>
    <v>XIDX:CPRO</v>
    <v>Daily</v>
    <v>43098</v>
    <v>43098</v>
    <v>0</v>
    <v>1</v>
    <v>636501024000000000,639177789381950104,0</v>
    <v>0</v>
    <v>bkgl9c</v>
    <v>XIDX:CPRO</v>
    <v>28</v>
  </rv>
  <rv s="1">
    <v>1</v>
    <v>XIDX:CPRO</v>
    <v>Daily</v>
    <v>44560</v>
    <v>44560</v>
    <v>0</v>
    <v>1</v>
    <v>637764192000000000,639177789382316608,0</v>
    <v>0</v>
    <v>bkgl9c</v>
    <v>XIDX:CPRO</v>
    <v>129</v>
  </rv>
  <rv s="1">
    <v>1</v>
    <v>XIDX:CPRO</v>
    <v>Daily</v>
    <v>46021</v>
    <v>46021</v>
    <v>0</v>
    <v>1</v>
    <v>639026496000000000,639177789382686701,0</v>
    <v>0</v>
    <v>bkgl9c</v>
    <v>XIDX:CPRO</v>
    <v>502</v>
  </rv>
  <rv s="1">
    <v>1</v>
    <v>XIDX:CPRO</v>
    <v>Daily</v>
    <v>42003</v>
    <v>42003</v>
    <v>0</v>
    <v>1</v>
    <v>635554944000000000,639177789389068212,0</v>
    <v>0</v>
    <v>bkgl9c</v>
    <v>XIDX:CPRO</v>
    <v>319</v>
  </rv>
  <rv s="1">
    <v>1</v>
    <v>XIDX:CPRO</v>
    <v>Daily</v>
    <v>43462</v>
    <v>43462</v>
    <v>0</v>
    <v>1</v>
    <v>636815520000000000,639177789389441726,0</v>
    <v>0</v>
    <v>bkgl9c</v>
    <v>XIDX:CPRO</v>
    <v>28</v>
  </rv>
  <rv s="1">
    <v>1</v>
    <v>XIDX:CPRO</v>
    <v>Daily</v>
    <v>44925</v>
    <v>44925</v>
    <v>0</v>
    <v>1</v>
    <v>638079552000000000,639177789389811815,0</v>
    <v>0</v>
    <v>bkgl9c</v>
    <v>XIDX:CPRO</v>
    <v>107</v>
  </rv>
  <rv s="1">
    <v>1</v>
    <v>XIDX:CPRO</v>
    <v>Daily</v>
    <v>43829</v>
    <v>43829</v>
    <v>0</v>
    <v>1</v>
    <v>637132608000000000,639177789388011417,0</v>
    <v>0</v>
    <v>bkgl9c</v>
    <v>XIDX:CPRO</v>
    <v>28</v>
  </rv>
  <rv s="1">
    <v>1</v>
    <v>XIDX:CPRO</v>
    <v>Daily</v>
    <v>45289</v>
    <v>45289</v>
    <v>0</v>
    <v>1</v>
    <v>638394048000000000,639177789396920081,0</v>
    <v>0</v>
    <v>bkgl9c</v>
    <v>XIDX:CPRO</v>
    <v>125</v>
  </rv>
  <rv s="1">
    <v>1</v>
    <v>XIDX:CPRO</v>
    <v>Daily</v>
    <v>46111</v>
    <v>46111</v>
    <v>0</v>
    <v>1</v>
    <v>639104256000000000,639177789403471673,0</v>
    <v>0</v>
    <v>bkgl9c</v>
    <v>XIDX:CPRO</v>
    <v>120</v>
  </rv>
  <rv s="1">
    <v>1</v>
    <v>XIDX:CPRO</v>
    <v>Daily</v>
    <v>42368</v>
    <v>42368</v>
    <v>0</v>
    <v>1</v>
    <v>635870304000000000,639177789406982531,0</v>
    <v>0</v>
    <v>bkgl9c</v>
    <v>XIDX:CPRO</v>
    <v>28</v>
  </rv>
  <rv s="1">
    <v>1</v>
    <v>XIDX:ETWA</v>
    <v>Daily</v>
    <v>40176</v>
    <v>40176</v>
    <v>0</v>
    <v>1</v>
    <v>633976416000000000,639177789346412980,0</v>
    <v>0</v>
    <v>bgv83m</v>
    <v>XIDX:ETWA</v>
    <v>503</v>
  </rv>
  <rv s="1">
    <v>1</v>
    <v>XIDX:ETWA</v>
    <v>Daily</v>
    <v>41638</v>
    <v>41638</v>
    <v>0</v>
    <v>1</v>
    <v>635239584000000000,639177789346794040,0</v>
    <v>0</v>
    <v>bgv83m</v>
    <v>XIDX:ETWA</v>
    <v>504</v>
  </rv>
  <rv s="1">
    <v>1</v>
    <v>XIDX:ETWA</v>
    <v>Daily</v>
    <v>44560</v>
    <v>44560</v>
    <v>0</v>
    <v>1</v>
    <v>637764192000000000,639177789347523248,0</v>
    <v>0</v>
    <v>bgv83m</v>
    <v>XIDX:ETWA</v>
    <v>12</v>
  </rv>
  <rv s="1">
    <v>1</v>
    <v>XIDX:ETWA</v>
    <v>Daily</v>
    <v>40542</v>
    <v>40542</v>
    <v>0</v>
    <v>1</v>
    <v>634292640000000000,639177789349843772,0</v>
    <v>0</v>
    <v>bgv83m</v>
    <v>XIDX:ETWA</v>
    <v>20</v>
  </rv>
  <rv s="1">
    <v>1</v>
    <v>XIDX:ETWA</v>
    <v>Daily</v>
    <v>42003</v>
    <v>42003</v>
    <v>0</v>
    <v>1</v>
    <v>635554944000000000,639177789350213845,0</v>
    <v>0</v>
    <v>bgv83m</v>
    <v>XIDX:ETWA</v>
    <v>251</v>
  </rv>
  <rv s="1">
    <v>1</v>
    <v>XIDX:ETWA</v>
    <v>Daily</v>
    <v>43462</v>
    <v>43462</v>
    <v>0</v>
    <v>1</v>
    <v>636815520000000000,639177789347424177,0</v>
    <v>0</v>
    <v>bgv83m</v>
    <v>XIDX:ETWA</v>
    <v>254</v>
  </rv>
  <rv s="1">
    <v>1</v>
    <v>XIDX:ETWA</v>
    <v>Daily</v>
    <v>44925</v>
    <v>44925</v>
    <v>0</v>
    <v>1</v>
    <v>638079552000000000,639177789347804263,0</v>
    <v>0</v>
    <v>bgv83m</v>
    <v>XIDX:ETWA</v>
    <v>505</v>
  </rv>
  <rv s="1">
    <v>1</v>
    <v>XIDX:ETWA</v>
    <v>Daily</v>
    <v>40907</v>
    <v>40907</v>
    <v>0</v>
    <v>1</v>
    <v>634608000000000000,639177789353825580,0</v>
    <v>0</v>
    <v>bgv83m</v>
    <v>XIDX:ETWA</v>
    <v>160</v>
  </rv>
  <rv s="1">
    <v>1</v>
    <v>XIDX:ETWA</v>
    <v>Daily</v>
    <v>42368</v>
    <v>42368</v>
    <v>0</v>
    <v>1</v>
    <v>635870304000000000,639177789354206675,0</v>
    <v>0</v>
    <v>bgv83m</v>
    <v>XIDX:ETWA</v>
    <v>108</v>
  </rv>
  <rv s="1">
    <v>1</v>
    <v>XIDX:ETWA</v>
    <v>Daily</v>
    <v>43829</v>
    <v>43829</v>
    <v>0</v>
    <v>1</v>
    <v>637132608000000000,639177789351084038,0</v>
    <v>0</v>
    <v>bgv83m</v>
    <v>XIDX:ETWA</v>
    <v>117</v>
  </rv>
  <rv s="1">
    <v>1</v>
    <v>XIDX:ETWA</v>
    <v>Daily</v>
    <v>39812</v>
    <v>39812</v>
    <v>0</v>
    <v>1</v>
    <v>633661920000000000,639177789355675976,0</v>
    <v>0</v>
    <v>bgv83m</v>
    <v>XIDX:ETWA</v>
    <v>426</v>
  </rv>
  <rv s="1">
    <v>1</v>
    <v>XIDX:ETWA</v>
    <v>Daily</v>
    <v>46111</v>
    <v>46111</v>
    <v>0</v>
    <v>1</v>
    <v>639104256000000000,639177789356045156,0</v>
    <v>0</v>
    <v>bgv83m</v>
    <v>XIDX:ETWA</v>
    <v>12</v>
  </rv>
  <rv s="1">
    <v>1</v>
    <v>XIDX:ETWA</v>
    <v>Daily</v>
    <v>41271</v>
    <v>41271</v>
    <v>0</v>
    <v>1</v>
    <v>634922496000000000,639177789358707659,0</v>
    <v>0</v>
    <v>bgv83m</v>
    <v>XIDX:ETWA</v>
    <v>506</v>
  </rv>
  <rv s="1">
    <v>1</v>
    <v>XIDX:ETWA</v>
    <v>Daily</v>
    <v>44195</v>
    <v>44195</v>
    <v>0</v>
    <v>1</v>
    <v>637448832000000000,639177789361887288,0</v>
    <v>0</v>
    <v>bgv83m</v>
    <v>XIDX:ETWA</v>
    <v>12</v>
  </rv>
  <rv s="1">
    <v>1</v>
    <v>XIDX:ESSA</v>
    <v>Daily</v>
    <v>42003</v>
    <v>42003</v>
    <v>0</v>
    <v>1</v>
    <v>635554944000000000,639177789346642198,0</v>
    <v>0</v>
    <v>bkgnxm</v>
    <v>XIDX:ESSA</v>
    <v>507</v>
  </rv>
  <rv s="1">
    <v>1</v>
    <v>XIDX:ESSA</v>
    <v>Daily</v>
    <v>43462</v>
    <v>43462</v>
    <v>0</v>
    <v>1</v>
    <v>636815520000000000,639177789347025135,0</v>
    <v>0</v>
    <v>bkgnxm</v>
    <v>XIDX:ESSA</v>
    <v>435</v>
  </rv>
  <rv s="1">
    <v>1</v>
    <v>XIDX:ESSA</v>
    <v>Daily</v>
    <v>44925</v>
    <v>44925</v>
    <v>0</v>
    <v>1</v>
    <v>638079552000000000,639177789347452372,0</v>
    <v>0</v>
    <v>bkgnxm</v>
    <v>XIDX:ESSA</v>
    <v>172</v>
  </rv>
  <rv s="1">
    <v>1</v>
    <v>XIDX:ESSA</v>
    <v>Daily</v>
    <v>42368</v>
    <v>42368</v>
    <v>0</v>
    <v>1</v>
    <v>635870304000000000,639177789350032938,0</v>
    <v>0</v>
    <v>bkgnxm</v>
    <v>XIDX:ESSA</v>
    <v>508</v>
  </rv>
  <rv s="1">
    <v>1</v>
    <v>XIDX:ESSA</v>
    <v>Daily</v>
    <v>43829</v>
    <v>43829</v>
    <v>0</v>
    <v>1</v>
    <v>637132608000000000,639177789350403021,0</v>
    <v>0</v>
    <v>bkgnxm</v>
    <v>XIDX:ESSA</v>
    <v>509</v>
  </rv>
  <rv s="1">
    <v>1</v>
    <v>XIDX:ESSA</v>
    <v>Daily</v>
    <v>45289</v>
    <v>45289</v>
    <v>0</v>
    <v>1</v>
    <v>638394048000000000,639177789350773101,0</v>
    <v>0</v>
    <v>bkgnxm</v>
    <v>XIDX:ESSA</v>
    <v>413</v>
  </rv>
  <rv s="1">
    <v>1</v>
    <v>XIDX:ESSA</v>
    <v>Daily</v>
    <v>46111</v>
    <v>46111</v>
    <v>0</v>
    <v>1</v>
    <v>639104256000000000,639177789347522390,0</v>
    <v>0</v>
    <v>bkgnxm</v>
    <v>XIDX:ESSA</v>
    <v>510</v>
  </rv>
  <rv s="1">
    <v>1</v>
    <v>XIDX:ESSA</v>
    <v>Daily</v>
    <v>41271</v>
    <v>41271</v>
    <v>0</v>
    <v>1</v>
    <v>634922496000000000,639177789352553502,0</v>
    <v>0</v>
    <v>bkgnxm</v>
    <v>XIDX:ESSA</v>
    <v>511</v>
  </rv>
  <rv s="1">
    <v>1</v>
    <v>XIDX:ESSA</v>
    <v>Daily</v>
    <v>42734</v>
    <v>42734</v>
    <v>0</v>
    <v>1</v>
    <v>636186528000000000,639177789352924998,0</v>
    <v>0</v>
    <v>bkgnxm</v>
    <v>XIDX:ESSA</v>
    <v>512</v>
  </rv>
  <rv s="1">
    <v>1</v>
    <v>XIDX:ESSA</v>
    <v>Daily</v>
    <v>44195</v>
    <v>44195</v>
    <v>0</v>
    <v>1</v>
    <v>637448832000000000,639177789353306517,0</v>
    <v>0</v>
    <v>bkgnxm</v>
    <v>XIDX:ESSA</v>
    <v>52</v>
  </rv>
  <rv s="1">
    <v>1</v>
    <v>XIDX:ESSA</v>
    <v>Daily</v>
    <v>45656</v>
    <v>45656</v>
    <v>0</v>
    <v>1</v>
    <v>638711136000000000,639177789353665164,0</v>
    <v>0</v>
    <v>bkgnxm</v>
    <v>XIDX:ESSA</v>
    <v>513</v>
  </rv>
  <rv s="1">
    <v>1</v>
    <v>XIDX:ESSA</v>
    <v>Daily</v>
    <v>46021</v>
    <v>46021</v>
    <v>0</v>
    <v>1</v>
    <v>639026496000000000,639177789353053609,0</v>
    <v>0</v>
    <v>bkgnxm</v>
    <v>XIDX:ESSA</v>
    <v>420</v>
  </rv>
  <rv s="1">
    <v>1</v>
    <v>XIDX:ESSA</v>
    <v>Daily</v>
    <v>41638</v>
    <v>41638</v>
    <v>0</v>
    <v>1</v>
    <v>635239584000000000,639177789359446400,0</v>
    <v>0</v>
    <v>bkgnxm</v>
    <v>XIDX:ESSA</v>
    <v>514</v>
  </rv>
  <rv s="1">
    <v>1</v>
    <v>XIDX:ESSA</v>
    <v>Daily</v>
    <v>43098</v>
    <v>43098</v>
    <v>0</v>
    <v>1</v>
    <v>636501024000000000,639177789361355471,0</v>
    <v>0</v>
    <v>bkgnxm</v>
    <v>XIDX:ESSA</v>
    <v>515</v>
  </rv>
  <rv s="1">
    <v>1</v>
    <v>XIDX:ESSA</v>
    <v>Daily</v>
    <v>44560</v>
    <v>44560</v>
    <v>0</v>
    <v>1</v>
    <v>637764192000000000,639177789358864918,0</v>
    <v>0</v>
    <v>bkgnxm</v>
    <v>XIDX:ESSA</v>
    <v>413</v>
  </rv>
  <rv s="1">
    <v>1</v>
    <v>XIDX:EPMT</v>
    <v>Daily</v>
    <v>42003</v>
    <v>42003</v>
    <v>0</v>
    <v>1</v>
    <v>635554944000000000,639177789347051411,0</v>
    <v>0</v>
    <v>bkgoim</v>
    <v>XIDX:EPMT</v>
    <v>516</v>
  </rv>
  <rv s="1">
    <v>1</v>
    <v>XIDX:EPMT</v>
    <v>Daily</v>
    <v>43462</v>
    <v>43462</v>
    <v>0</v>
    <v>1</v>
    <v>636815520000000000,639177789347424694,0</v>
    <v>0</v>
    <v>bkgoim</v>
    <v>XIDX:EPMT</v>
    <v>186</v>
  </rv>
  <rv s="1">
    <v>1</v>
    <v>XIDX:EPMT</v>
    <v>Daily</v>
    <v>44925</v>
    <v>44925</v>
    <v>0</v>
    <v>1</v>
    <v>638079552000000000,639177789347791579,0</v>
    <v>0</v>
    <v>bkgoim</v>
    <v>XIDX:EPMT</v>
    <v>517</v>
  </rv>
  <rv s="1">
    <v>1</v>
    <v>XIDX:EPMT</v>
    <v>Daily</v>
    <v>40907</v>
    <v>40907</v>
    <v>0</v>
    <v>1</v>
    <v>634608000000000000,639177789347404688,0</v>
    <v>0</v>
    <v>bkgoim</v>
    <v>XIDX:EPMT</v>
    <v>10</v>
  </rv>
  <rv s="1">
    <v>1</v>
    <v>XIDX:EPMT</v>
    <v>Daily</v>
    <v>43829</v>
    <v>43829</v>
    <v>0</v>
    <v>1</v>
    <v>637132608000000000,639177789348141659,0</v>
    <v>0</v>
    <v>bkgoim</v>
    <v>XIDX:EPMT</v>
    <v>12</v>
  </rv>
  <rv s="1">
    <v>1</v>
    <v>XIDX:EPMT</v>
    <v>Daily</v>
    <v>45289</v>
    <v>45289</v>
    <v>0</v>
    <v>1</v>
    <v>638394048000000000,639177789348534942,0</v>
    <v>0</v>
    <v>bkgoim</v>
    <v>XIDX:EPMT</v>
    <v>518</v>
  </rv>
  <rv s="1">
    <v>1</v>
    <v>XIDX:EPMT</v>
    <v>Daily</v>
    <v>46111</v>
    <v>46111</v>
    <v>0</v>
    <v>1</v>
    <v>639104256000000000,639177789348906860,0</v>
    <v>0</v>
    <v>bkgoim</v>
    <v>XIDX:EPMT</v>
    <v>519</v>
  </rv>
  <rv s="1">
    <v>1</v>
    <v>XIDX:EPMT</v>
    <v>Daily</v>
    <v>39812</v>
    <v>39812</v>
    <v>0</v>
    <v>1</v>
    <v>633661920000000000,639177789353357836,0</v>
    <v>0</v>
    <v>bkgoim</v>
    <v>XIDX:EPMT</v>
    <v>520</v>
  </rv>
  <rv s="1">
    <v>1</v>
    <v>XIDX:EPMT</v>
    <v>Daily</v>
    <v>41271</v>
    <v>41271</v>
    <v>0</v>
    <v>1</v>
    <v>634922496000000000,639177789353722955,0</v>
    <v>0</v>
    <v>bkgoim</v>
    <v>XIDX:EPMT</v>
    <v>521</v>
  </rv>
  <rv s="1">
    <v>1</v>
    <v>XIDX:EPMT</v>
    <v>Daily</v>
    <v>44195</v>
    <v>44195</v>
    <v>0</v>
    <v>1</v>
    <v>637448832000000000,639177789354453122,0</v>
    <v>0</v>
    <v>bkgoim</v>
    <v>XIDX:EPMT</v>
    <v>522</v>
  </rv>
  <rv s="1">
    <v>1</v>
    <v>XIDX:EPMT</v>
    <v>Daily</v>
    <v>45656</v>
    <v>45656</v>
    <v>0</v>
    <v>1</v>
    <v>638711136000000000,639177789352512674,0</v>
    <v>0</v>
    <v>bkgoim</v>
    <v>XIDX:EPMT</v>
    <v>523</v>
  </rv>
  <rv s="1">
    <v>1</v>
    <v>XIDX:EPMT</v>
    <v>Daily</v>
    <v>40176</v>
    <v>40176</v>
    <v>0</v>
    <v>1</v>
    <v>633976416000000000,639177789354158011,0</v>
    <v>0</v>
    <v>bkgoim</v>
    <v>XIDX:EPMT</v>
    <v>524</v>
  </rv>
  <rv s="1">
    <v>1</v>
    <v>XIDX:EPMT</v>
    <v>Daily</v>
    <v>46021</v>
    <v>46021</v>
    <v>0</v>
    <v>1</v>
    <v>639026496000000000,639177789354526280,0</v>
    <v>0</v>
    <v>bkgoim</v>
    <v>XIDX:EPMT</v>
    <v>410</v>
  </rv>
  <rv s="1">
    <v>1</v>
    <v>XIDX:EPMT</v>
    <v>Daily</v>
    <v>44560</v>
    <v>44560</v>
    <v>0</v>
    <v>1</v>
    <v>637764192000000000,639177789359967496,0</v>
    <v>0</v>
    <v>bkgoim</v>
    <v>XIDX:EPMT</v>
    <v>525</v>
  </rv>
  <rv s="1">
    <v>1</v>
    <v>XIDX:EMTK</v>
    <v>Daily</v>
    <v>40542</v>
    <v>40542</v>
    <v>0</v>
    <v>1</v>
    <v>634292640000000000,639177789346570953,0</v>
    <v>0</v>
    <v>bkgocw</v>
    <v>XIDX:EMTK</v>
    <v>526</v>
  </rv>
  <rv s="1">
    <v>1</v>
    <v>XIDX:EMTK</v>
    <v>Daily</v>
    <v>42003</v>
    <v>42003</v>
    <v>0</v>
    <v>1</v>
    <v>635554944000000000,639177789346951039,0</v>
    <v>0</v>
    <v>bkgocw</v>
    <v>XIDX:EMTK</v>
    <v>527</v>
  </rv>
  <rv s="1">
    <v>1</v>
    <v>XIDX:EMTK</v>
    <v>Daily</v>
    <v>43462</v>
    <v>43462</v>
    <v>0</v>
    <v>1</v>
    <v>636815520000000000,639177789347311122,0</v>
    <v>0</v>
    <v>bkgocw</v>
    <v>XIDX:EMTK</v>
    <v>188</v>
  </rv>
  <rv s="1">
    <v>1</v>
    <v>XIDX:EMTK</v>
    <v>Daily</v>
    <v>44925</v>
    <v>44925</v>
    <v>0</v>
    <v>1</v>
    <v>638079552000000000,639177789347799783,0</v>
    <v>0</v>
    <v>bkgocw</v>
    <v>XIDX:EMTK</v>
    <v>528</v>
  </rv>
  <rv s="1">
    <v>1</v>
    <v>XIDX:EMTK</v>
    <v>Daily</v>
    <v>40907</v>
    <v>40907</v>
    <v>0</v>
    <v>1</v>
    <v>634608000000000000,639177789347379694,0</v>
    <v>0</v>
    <v>bkgocw</v>
    <v>XIDX:EMTK</v>
    <v>389</v>
  </rv>
  <rv s="1">
    <v>1</v>
    <v>XIDX:EMTK</v>
    <v>Daily</v>
    <v>42368</v>
    <v>42368</v>
    <v>0</v>
    <v>1</v>
    <v>635870304000000000,639177789347750913,0</v>
    <v>0</v>
    <v>bkgocw</v>
    <v>XIDX:EMTK</v>
    <v>528</v>
  </rv>
  <rv s="1">
    <v>1</v>
    <v>XIDX:EMTK</v>
    <v>Daily</v>
    <v>43829</v>
    <v>43829</v>
    <v>0</v>
    <v>1</v>
    <v>637132608000000000,639177789348119859,0</v>
    <v>0</v>
    <v>bkgocw</v>
    <v>XIDX:EMTK</v>
    <v>529</v>
  </rv>
  <rv s="1">
    <v>1</v>
    <v>XIDX:EMTK</v>
    <v>Daily</v>
    <v>45289</v>
    <v>45289</v>
    <v>0</v>
    <v>1</v>
    <v>638394048000000000,639177789348481085,0</v>
    <v>0</v>
    <v>bkgocw</v>
    <v>XIDX:EMTK</v>
    <v>33</v>
  </rv>
  <rv s="1">
    <v>1</v>
    <v>XIDX:EMTK</v>
    <v>Daily</v>
    <v>46111</v>
    <v>46111</v>
    <v>0</v>
    <v>1</v>
    <v>639104256000000000,639177789348861171,0</v>
    <v>0</v>
    <v>bkgocw</v>
    <v>XIDX:EMTK</v>
    <v>27</v>
  </rv>
  <rv s="1">
    <v>1</v>
    <v>XIDX:EMTK</v>
    <v>Daily</v>
    <v>41271</v>
    <v>41271</v>
    <v>0</v>
    <v>1</v>
    <v>634922496000000000,639177789354752535,0</v>
    <v>0</v>
    <v>bkgocw</v>
    <v>XIDX:EMTK</v>
    <v>530</v>
  </rv>
  <rv s="1">
    <v>1</v>
    <v>XIDX:EMTK</v>
    <v>Daily</v>
    <v>42734</v>
    <v>42734</v>
    <v>0</v>
    <v>1</v>
    <v>636186528000000000,639177789355131437,0</v>
    <v>0</v>
    <v>bkgocw</v>
    <v>XIDX:EMTK</v>
    <v>531</v>
  </rv>
  <rv s="1">
    <v>1</v>
    <v>XIDX:EMTK</v>
    <v>Daily</v>
    <v>44195</v>
    <v>44195</v>
    <v>0</v>
    <v>1</v>
    <v>637448832000000000,639177789355492969,0</v>
    <v>0</v>
    <v>bkgocw</v>
    <v>XIDX:EMTK</v>
    <v>532</v>
  </rv>
  <rv s="1">
    <v>1</v>
    <v>XIDX:EMTK</v>
    <v>Daily</v>
    <v>45656</v>
    <v>45656</v>
    <v>0</v>
    <v>1</v>
    <v>638711136000000000,639177789355863052,0</v>
    <v>0</v>
    <v>bkgocw</v>
    <v>XIDX:EMTK</v>
    <v>533</v>
  </rv>
  <rv s="1">
    <v>1</v>
    <v>XIDX:EMTK</v>
    <v>Daily</v>
    <v>46021</v>
    <v>46021</v>
    <v>0</v>
    <v>1</v>
    <v>639026496000000000,639177789356011632,0</v>
    <v>0</v>
    <v>bkgocw</v>
    <v>XIDX:EMTK</v>
    <v>534</v>
  </rv>
  <rv s="1">
    <v>1</v>
    <v>XIDX:EMTK</v>
    <v>Daily</v>
    <v>41638</v>
    <v>41638</v>
    <v>0</v>
    <v>1</v>
    <v>635239584000000000,639177789357563437,0</v>
    <v>0</v>
    <v>bkgocw</v>
    <v>XIDX:EMTK</v>
    <v>147</v>
  </rv>
  <rv s="1">
    <v>1</v>
    <v>XIDX:EMTK</v>
    <v>Daily</v>
    <v>43098</v>
    <v>43098</v>
    <v>0</v>
    <v>1</v>
    <v>636501024000000000,639177789360412605,0</v>
    <v>0</v>
    <v>bkgocw</v>
    <v>XIDX:EMTK</v>
    <v>241</v>
  </rv>
  <rv s="1">
    <v>1</v>
    <v>XIDX:EMTK</v>
    <v>Daily</v>
    <v>44560</v>
    <v>44560</v>
    <v>0</v>
    <v>1</v>
    <v>637764192000000000,639177789360703934,0</v>
    <v>0</v>
    <v>bkgocw</v>
    <v>XIDX:EMTK</v>
    <v>535</v>
  </rv>
  <rv s="1">
    <v>1</v>
    <v>XIDX:CITA</v>
    <v>Daily</v>
    <v>43462</v>
    <v>43462</v>
    <v>0</v>
    <v>1</v>
    <v>636815520000000000,639177789383097685,0</v>
    <v>0</v>
    <v>bkfnim</v>
    <v>XIDX:CITA</v>
    <v>159</v>
  </rv>
  <rv s="1">
    <v>1</v>
    <v>XIDX:CITA</v>
    <v>Daily</v>
    <v>44925</v>
    <v>44925</v>
    <v>0</v>
    <v>1</v>
    <v>638079552000000000,639177789383469232,0</v>
    <v>0</v>
    <v>bkfnim</v>
    <v>XIDX:CITA</v>
    <v>536</v>
  </rv>
  <rv s="1">
    <v>1</v>
    <v>XIDX:CITA</v>
    <v>Daily</v>
    <v>43829</v>
    <v>43829</v>
    <v>0</v>
    <v>1</v>
    <v>637132608000000000,639177789387790196,0</v>
    <v>0</v>
    <v>bkfnim</v>
    <v>XIDX:CITA</v>
    <v>521</v>
  </rv>
  <rv s="1">
    <v>1</v>
    <v>XIDX:CITA</v>
    <v>Daily</v>
    <v>45289</v>
    <v>45289</v>
    <v>0</v>
    <v>1</v>
    <v>638394048000000000,639177789388150278,0</v>
    <v>0</v>
    <v>bkfnim</v>
    <v>XIDX:CITA</v>
    <v>522</v>
  </rv>
  <rv s="1">
    <v>1</v>
    <v>XIDX:CITA</v>
    <v>Daily</v>
    <v>46111</v>
    <v>46111</v>
    <v>0</v>
    <v>1</v>
    <v>639104256000000000,639177789388528905,0</v>
    <v>0</v>
    <v>bkfnim</v>
    <v>XIDX:CITA</v>
    <v>537</v>
  </rv>
  <rv s="1">
    <v>1</v>
    <v>XIDX:CITA</v>
    <v>Daily</v>
    <v>44560</v>
    <v>44560</v>
    <v>0</v>
    <v>1</v>
    <v>637764192000000000,639177789388458890,0</v>
    <v>0</v>
    <v>bkfnim</v>
    <v>XIDX:CITA</v>
    <v>538</v>
  </rv>
  <rv s="1">
    <v>1</v>
    <v>XIDX:CITA</v>
    <v>Daily</v>
    <v>45656</v>
    <v>45656</v>
    <v>0</v>
    <v>1</v>
    <v>638711136000000000,639177789397112410,0</v>
    <v>0</v>
    <v>bkfnim</v>
    <v>XIDX:CITA</v>
    <v>539</v>
  </rv>
  <rv s="1">
    <v>1</v>
    <v>XIDX:CITA</v>
    <v>Daily</v>
    <v>43098</v>
    <v>43098</v>
    <v>0</v>
    <v>1</v>
    <v>636501024000000000,639177789404064026,0</v>
    <v>0</v>
    <v>bkfnim</v>
    <v>XIDX:CITA</v>
    <v>540</v>
  </rv>
  <rv s="1">
    <v>1</v>
    <v>XIDX:CITA</v>
    <v>Daily</v>
    <v>46021</v>
    <v>46021</v>
    <v>0</v>
    <v>1</v>
    <v>639026496000000000,639177789404423935,0</v>
    <v>0</v>
    <v>bkfnim</v>
    <v>XIDX:CITA</v>
    <v>541</v>
  </rv>
  <rv s="1">
    <v>1</v>
    <v>XIDX:CITA</v>
    <v>Daily</v>
    <v>44195</v>
    <v>44195</v>
    <v>0</v>
    <v>1</v>
    <v>637448832000000000,639177789406644428,0</v>
    <v>0</v>
    <v>bkfnim</v>
    <v>XIDX:CITA</v>
    <v>542</v>
  </rv>
  <rv s="1">
    <v>1</v>
    <v>XIDX:EMDE</v>
    <v>Daily</v>
    <v>42003</v>
    <v>42003</v>
    <v>0</v>
    <v>1</v>
    <v>635554944000000000,639177789348531397,0</v>
    <v>0</v>
    <v>bkgo77</v>
    <v>XIDX:EMDE</v>
    <v>366</v>
  </rv>
  <rv s="1">
    <v>1</v>
    <v>XIDX:EMDE</v>
    <v>Daily</v>
    <v>43462</v>
    <v>43462</v>
    <v>0</v>
    <v>1</v>
    <v>636815520000000000,639177789348911482,0</v>
    <v>0</v>
    <v>bkgo77</v>
    <v>XIDX:EMDE</v>
    <v>543</v>
  </rv>
  <rv s="1">
    <v>1</v>
    <v>XIDX:EMDE</v>
    <v>Daily</v>
    <v>44925</v>
    <v>44925</v>
    <v>0</v>
    <v>1</v>
    <v>638079552000000000,639177789346600645,0</v>
    <v>0</v>
    <v>bkgo77</v>
    <v>XIDX:EMDE</v>
    <v>526</v>
  </rv>
  <rv s="1">
    <v>1</v>
    <v>XIDX:EMDE</v>
    <v>Daily</v>
    <v>40907</v>
    <v>40907</v>
    <v>0</v>
    <v>1</v>
    <v>634608000000000000,639177789349230110,0</v>
    <v>0</v>
    <v>bkgo77</v>
    <v>XIDX:EMDE</v>
    <v>481</v>
  </rv>
  <rv s="1">
    <v>1</v>
    <v>XIDX:EMDE</v>
    <v>Daily</v>
    <v>42368</v>
    <v>42368</v>
    <v>0</v>
    <v>1</v>
    <v>635870304000000000,639177789349591626,0</v>
    <v>0</v>
    <v>bkgo77</v>
    <v>XIDX:EMDE</v>
    <v>330</v>
  </rv>
  <rv s="1">
    <v>1</v>
    <v>XIDX:EMDE</v>
    <v>Daily</v>
    <v>43829</v>
    <v>43829</v>
    <v>0</v>
    <v>1</v>
    <v>637132608000000000,639177789349961428,0</v>
    <v>0</v>
    <v>bkgo77</v>
    <v>XIDX:EMDE</v>
    <v>544</v>
  </rv>
  <rv s="1">
    <v>1</v>
    <v>XIDX:EMDE</v>
    <v>Daily</v>
    <v>45289</v>
    <v>45289</v>
    <v>0</v>
    <v>1</v>
    <v>638394048000000000,639177789350340355,0</v>
    <v>0</v>
    <v>bkgo77</v>
    <v>XIDX:EMDE</v>
    <v>360</v>
  </rv>
  <rv s="1">
    <v>1</v>
    <v>XIDX:EMDE</v>
    <v>Daily</v>
    <v>46111</v>
    <v>46111</v>
    <v>0</v>
    <v>1</v>
    <v>639104256000000000,639177789350711602,0</v>
    <v>0</v>
    <v>bkgo77</v>
    <v>XIDX:EMDE</v>
    <v>247</v>
  </rv>
  <rv s="1">
    <v>1</v>
    <v>XIDX:EMDE</v>
    <v>Daily</v>
    <v>41271</v>
    <v>41271</v>
    <v>0</v>
    <v>1</v>
    <v>634922496000000000,639177789352520850,0</v>
    <v>0</v>
    <v>bkgo77</v>
    <v>XIDX:EMDE</v>
    <v>50</v>
  </rv>
  <rv s="1">
    <v>1</v>
    <v>XIDX:EMDE</v>
    <v>Daily</v>
    <v>42734</v>
    <v>42734</v>
    <v>0</v>
    <v>1</v>
    <v>636186528000000000,639177789352900935,0</v>
    <v>0</v>
    <v>bkgo77</v>
    <v>XIDX:EMDE</v>
    <v>50</v>
  </rv>
  <rv s="1">
    <v>1</v>
    <v>XIDX:EMDE</v>
    <v>Daily</v>
    <v>44195</v>
    <v>44195</v>
    <v>0</v>
    <v>1</v>
    <v>637448832000000000,639177789353262202,0</v>
    <v>0</v>
    <v>bkgo77</v>
    <v>XIDX:EMDE</v>
    <v>545</v>
  </rv>
  <rv s="1">
    <v>1</v>
    <v>XIDX:EMDE</v>
    <v>Daily</v>
    <v>45656</v>
    <v>45656</v>
    <v>0</v>
    <v>1</v>
    <v>638711136000000000,639177789353631098,0</v>
    <v>0</v>
    <v>bkgo77</v>
    <v>XIDX:EMDE</v>
    <v>200</v>
  </rv>
  <rv s="1">
    <v>1</v>
    <v>XIDX:EMDE</v>
    <v>Daily</v>
    <v>46021</v>
    <v>46021</v>
    <v>0</v>
    <v>1</v>
    <v>639026496000000000,639177789353332483,0</v>
    <v>0</v>
    <v>bkgo77</v>
    <v>XIDX:EMDE</v>
    <v>426</v>
  </rv>
  <rv s="1">
    <v>1</v>
    <v>XIDX:EMDE</v>
    <v>Daily</v>
    <v>41638</v>
    <v>41638</v>
    <v>0</v>
    <v>1</v>
    <v>635239584000000000,639177789357933510,0</v>
    <v>0</v>
    <v>bkgo77</v>
    <v>XIDX:EMDE</v>
    <v>112</v>
  </rv>
  <rv s="1">
    <v>1</v>
    <v>XIDX:EMDE</v>
    <v>Daily</v>
    <v>43098</v>
    <v>43098</v>
    <v>0</v>
    <v>1</v>
    <v>636501024000000000,639177789360774161,0</v>
    <v>0</v>
    <v>bkgo77</v>
    <v>XIDX:EMDE</v>
    <v>251</v>
  </rv>
  <rv s="1">
    <v>1</v>
    <v>XIDX:EMDE</v>
    <v>Daily</v>
    <v>44560</v>
    <v>44560</v>
    <v>0</v>
    <v>1</v>
    <v>637764192000000000,639177789361082749,0</v>
    <v>0</v>
    <v>bkgo77</v>
    <v>XIDX:EMDE</v>
    <v>546</v>
  </rv>
  <rv s="1">
    <v>1</v>
    <v>XIDX:DNAR</v>
    <v>Daily</v>
    <v>43829</v>
    <v>43829</v>
    <v>0</v>
    <v>1</v>
    <v>637132608000000000,639177789363455928,0</v>
    <v>0</v>
    <v>bkgnar</v>
    <v>XIDX:DNAR</v>
    <v>51</v>
  </rv>
  <rv s="1">
    <v>1</v>
    <v>XIDX:DNAR</v>
    <v>Daily</v>
    <v>45289</v>
    <v>45289</v>
    <v>0</v>
    <v>1</v>
    <v>638394048000000000,639177789363828814,0</v>
    <v>0</v>
    <v>bkgnar</v>
    <v>XIDX:DNAR</v>
    <v>327</v>
  </rv>
  <rv s="1">
    <v>1</v>
    <v>XIDX:DNAR</v>
    <v>Daily</v>
    <v>46111</v>
    <v>46111</v>
    <v>0</v>
    <v>1</v>
    <v>639104256000000000,639177789364186088,0</v>
    <v>0</v>
    <v>bkgnar</v>
    <v>XIDX:DNAR</v>
    <v>547</v>
  </rv>
  <rv s="1">
    <v>1</v>
    <v>XIDX:DNAR</v>
    <v>Daily</v>
    <v>42734</v>
    <v>42734</v>
    <v>0</v>
    <v>1</v>
    <v>636186528000000000,639177789365756439,0</v>
    <v>0</v>
    <v>bkgnar</v>
    <v>XIDX:DNAR</v>
    <v>133</v>
  </rv>
  <rv s="1">
    <v>1</v>
    <v>XIDX:DNAR</v>
    <v>Daily</v>
    <v>44195</v>
    <v>44195</v>
    <v>0</v>
    <v>1</v>
    <v>637448832000000000,639177789366126515,0</v>
    <v>0</v>
    <v>bkgnar</v>
    <v>XIDX:DNAR</v>
    <v>548</v>
  </rv>
  <rv s="1">
    <v>1</v>
    <v>XIDX:DNAR</v>
    <v>Daily</v>
    <v>45656</v>
    <v>45656</v>
    <v>0</v>
    <v>1</v>
    <v>638711136000000000,639177789366497906,0</v>
    <v>0</v>
    <v>bkgnar</v>
    <v>XIDX:DNAR</v>
    <v>248</v>
  </rv>
  <rv s="1">
    <v>1</v>
    <v>XIDX:DNAR</v>
    <v>Daily</v>
    <v>43098</v>
    <v>43098</v>
    <v>0</v>
    <v>1</v>
    <v>636501024000000000,639177789371487684,0</v>
    <v>0</v>
    <v>bkgnar</v>
    <v>XIDX:DNAR</v>
    <v>67</v>
  </rv>
  <rv s="1">
    <v>1</v>
    <v>XIDX:DNAR</v>
    <v>Daily</v>
    <v>44560</v>
    <v>44560</v>
    <v>0</v>
    <v>1</v>
    <v>637764192000000000,639177789371857770,0</v>
    <v>0</v>
    <v>bkgnar</v>
    <v>XIDX:DNAR</v>
    <v>240</v>
  </rv>
  <rv s="1">
    <v>1</v>
    <v>XIDX:DNAR</v>
    <v>Daily</v>
    <v>46021</v>
    <v>46021</v>
    <v>0</v>
    <v>1</v>
    <v>639026496000000000,639177789372217858,0</v>
    <v>0</v>
    <v>bkgnar</v>
    <v>XIDX:DNAR</v>
    <v>549</v>
  </rv>
  <rv s="1">
    <v>1</v>
    <v>XIDX:DNAR</v>
    <v>Daily</v>
    <v>42003</v>
    <v>42003</v>
    <v>0</v>
    <v>1</v>
    <v>635554944000000000,639177789370657502,0</v>
    <v>0</v>
    <v>bkgnar</v>
    <v>XIDX:DNAR</v>
    <v>467</v>
  </rv>
  <rv s="1">
    <v>1</v>
    <v>XIDX:DNAR</v>
    <v>Daily</v>
    <v>43462</v>
    <v>43462</v>
    <v>0</v>
    <v>1</v>
    <v>636815520000000000,639177789370657502,0</v>
    <v>0</v>
    <v>bkgnar</v>
    <v>XIDX:DNAR</v>
    <v>550</v>
  </rv>
  <rv s="1">
    <v>1</v>
    <v>XIDX:DNAR</v>
    <v>Daily</v>
    <v>44925</v>
    <v>44925</v>
    <v>0</v>
    <v>1</v>
    <v>638079552000000000,639177789375788651,0</v>
    <v>0</v>
    <v>bkgnar</v>
    <v>XIDX:DNAR</v>
    <v>551</v>
  </rv>
  <rv s="1">
    <v>1</v>
    <v>XIDX:ELSA</v>
    <v>Daily</v>
    <v>40907</v>
    <v>40907</v>
    <v>0</v>
    <v>1</v>
    <v>634608000000000000,639177789355556590,0</v>
    <v>0</v>
    <v>bkgmh7</v>
    <v>XIDX:ELSA</v>
    <v>20</v>
  </rv>
  <rv s="1">
    <v>1</v>
    <v>XIDX:ELSA</v>
    <v>Daily</v>
    <v>42368</v>
    <v>42368</v>
    <v>0</v>
    <v>1</v>
    <v>635870304000000000,639177789355923498,0</v>
    <v>0</v>
    <v>bkgmh7</v>
    <v>XIDX:ELSA</v>
    <v>552</v>
  </rv>
  <rv s="1">
    <v>1</v>
    <v>XIDX:ELSA</v>
    <v>Daily</v>
    <v>43829</v>
    <v>43829</v>
    <v>0</v>
    <v>1</v>
    <v>637132608000000000,639177789356303583,0</v>
    <v>0</v>
    <v>bkgmh7</v>
    <v>XIDX:ELSA</v>
    <v>553</v>
  </rv>
  <rv s="1">
    <v>1</v>
    <v>XIDX:ELSA</v>
    <v>Daily</v>
    <v>45289</v>
    <v>45289</v>
    <v>0</v>
    <v>1</v>
    <v>638394048000000000,639177789356663666,0</v>
    <v>0</v>
    <v>bkgmh7</v>
    <v>XIDX:ELSA</v>
    <v>554</v>
  </rv>
  <rv s="1">
    <v>1</v>
    <v>XIDX:ELSA</v>
    <v>Daily</v>
    <v>46111</v>
    <v>46111</v>
    <v>0</v>
    <v>1</v>
    <v>639104256000000000,639177789353346101,0</v>
    <v>0</v>
    <v>bkgmh7</v>
    <v>XIDX:ELSA</v>
    <v>236</v>
  </rv>
  <rv s="1">
    <v>1</v>
    <v>XIDX:ELSA</v>
    <v>Daily</v>
    <v>39812</v>
    <v>39812</v>
    <v>0</v>
    <v>1</v>
    <v>633661920000000000,639177789359794390,0</v>
    <v>0</v>
    <v>bkgmh7</v>
    <v>XIDX:ELSA</v>
    <v>360</v>
  </rv>
  <rv s="1">
    <v>1</v>
    <v>XIDX:ELSA</v>
    <v>Daily</v>
    <v>41271</v>
    <v>41271</v>
    <v>0</v>
    <v>1</v>
    <v>634922496000000000,639177789356706834,0</v>
    <v>0</v>
    <v>bkgmh7</v>
    <v>XIDX:ELSA</v>
    <v>548</v>
  </rv>
  <rv s="1">
    <v>1</v>
    <v>XIDX:ELSA</v>
    <v>Daily</v>
    <v>42734</v>
    <v>42734</v>
    <v>0</v>
    <v>1</v>
    <v>636186528000000000,639177789357073760,0</v>
    <v>0</v>
    <v>bkgmh7</v>
    <v>XIDX:ELSA</v>
    <v>385</v>
  </rv>
  <rv s="1">
    <v>1</v>
    <v>XIDX:ELSA</v>
    <v>Daily</v>
    <v>44195</v>
    <v>44195</v>
    <v>0</v>
    <v>1</v>
    <v>637448832000000000,639177789357426985,0</v>
    <v>0</v>
    <v>bkgmh7</v>
    <v>XIDX:ELSA</v>
    <v>145</v>
  </rv>
  <rv s="1">
    <v>1</v>
    <v>XIDX:ELSA</v>
    <v>Daily</v>
    <v>45656</v>
    <v>45656</v>
    <v>0</v>
    <v>1</v>
    <v>638711136000000000,639177789357807076,0</v>
    <v>0</v>
    <v>bkgmh7</v>
    <v>XIDX:ELSA</v>
    <v>555</v>
  </rv>
  <rv s="1">
    <v>1</v>
    <v>XIDX:ELSA</v>
    <v>Daily</v>
    <v>42003</v>
    <v>42003</v>
    <v>0</v>
    <v>1</v>
    <v>635554944000000000,639177789360564565,0</v>
    <v>0</v>
    <v>bkgmh7</v>
    <v>XIDX:ELSA</v>
    <v>556</v>
  </rv>
  <rv s="1">
    <v>1</v>
    <v>XIDX:ELSA</v>
    <v>Daily</v>
    <v>44925</v>
    <v>44925</v>
    <v>0</v>
    <v>1</v>
    <v>638079552000000000,639177789360934651,0</v>
    <v>0</v>
    <v>bkgmh7</v>
    <v>XIDX:ELSA</v>
    <v>557</v>
  </rv>
  <rv s="1">
    <v>1</v>
    <v>XIDX:ELSA</v>
    <v>Daily</v>
    <v>40176</v>
    <v>40176</v>
    <v>0</v>
    <v>1</v>
    <v>633976416000000000,639177789365628816,0</v>
    <v>0</v>
    <v>bkgmh7</v>
    <v>XIDX:ELSA</v>
    <v>122</v>
  </rv>
  <rv s="1">
    <v>1</v>
    <v>XIDX:ELSA</v>
    <v>Daily</v>
    <v>43098</v>
    <v>43098</v>
    <v>0</v>
    <v>1</v>
    <v>636501024000000000,639177789366003562,0</v>
    <v>0</v>
    <v>bkgmh7</v>
    <v>XIDX:ELSA</v>
    <v>558</v>
  </rv>
  <rv s="1">
    <v>1</v>
    <v>XIDX:ELSA</v>
    <v>Daily</v>
    <v>46021</v>
    <v>46021</v>
    <v>0</v>
    <v>1</v>
    <v>639026496000000000,639177789366375904,0</v>
    <v>0</v>
    <v>bkgmh7</v>
    <v>XIDX:ELSA</v>
    <v>428</v>
  </rv>
  <rv s="1">
    <v>1</v>
    <v>XIDX:ELSA</v>
    <v>Daily</v>
    <v>40542</v>
    <v>40542</v>
    <v>0</v>
    <v>1</v>
    <v>634292640000000000,639177789367106069,0</v>
    <v>0</v>
    <v>bkgmh7</v>
    <v>XIDX:ELSA</v>
    <v>559</v>
  </rv>
  <rv s="1">
    <v>1</v>
    <v>XIDX:ELSA</v>
    <v>Daily</v>
    <v>43462</v>
    <v>43462</v>
    <v>0</v>
    <v>1</v>
    <v>636815520000000000,639177789367469229,0</v>
    <v>0</v>
    <v>bkgmh7</v>
    <v>XIDX:ELSA</v>
    <v>560</v>
  </rv>
  <rv s="1">
    <v>1</v>
    <v>XIDX:ELSA</v>
    <v>Daily</v>
    <v>41638</v>
    <v>41638</v>
    <v>0</v>
    <v>1</v>
    <v>635239584000000000,639177789371174719,0</v>
    <v>0</v>
    <v>bkgmh7</v>
    <v>XIDX:ELSA</v>
    <v>389</v>
  </rv>
  <rv s="1">
    <v>1</v>
    <v>XIDX:ELSA</v>
    <v>Daily</v>
    <v>44560</v>
    <v>44560</v>
    <v>0</v>
    <v>1</v>
    <v>637764192000000000,639177789371547078,0</v>
    <v>0</v>
    <v>bkgmh7</v>
    <v>XIDX:ELSA</v>
    <v>550</v>
  </rv>
  <rv s="1">
    <v>1</v>
    <v>XIDX:DKFT</v>
    <v>Daily</v>
    <v>41638</v>
    <v>41638</v>
    <v>0</v>
    <v>1</v>
    <v>635239584000000000,639177789364514818,0</v>
    <v>0</v>
    <v>bkgmbh</v>
    <v>XIDX:DKFT</v>
    <v>561</v>
  </rv>
  <rv s="1">
    <v>1</v>
    <v>XIDX:DKFT</v>
    <v>Daily</v>
    <v>43098</v>
    <v>43098</v>
    <v>0</v>
    <v>1</v>
    <v>636501024000000000,639177789364894911,0</v>
    <v>0</v>
    <v>bkgmbh</v>
    <v>XIDX:DKFT</v>
    <v>436</v>
  </rv>
  <rv s="1">
    <v>1</v>
    <v>XIDX:DKFT</v>
    <v>Daily</v>
    <v>44560</v>
    <v>44560</v>
    <v>0</v>
    <v>1</v>
    <v>637764192000000000,639177789365264983,0</v>
    <v>0</v>
    <v>bkgmbh</v>
    <v>XIDX:DKFT</v>
    <v>526</v>
  </rv>
  <rv s="1">
    <v>1</v>
    <v>XIDX:DKFT</v>
    <v>Daily</v>
    <v>46021</v>
    <v>46021</v>
    <v>0</v>
    <v>1</v>
    <v>639026496000000000,639177789365635235,0</v>
    <v>0</v>
    <v>bkgmbh</v>
    <v>XIDX:DKFT</v>
    <v>8</v>
  </rv>
  <rv s="1">
    <v>1</v>
    <v>XIDX:DKFT</v>
    <v>Daily</v>
    <v>43462</v>
    <v>43462</v>
    <v>0</v>
    <v>1</v>
    <v>636815520000000000,639177789366875505,0</v>
    <v>0</v>
    <v>bkgmbh</v>
    <v>XIDX:DKFT</v>
    <v>553</v>
  </rv>
  <rv s="1">
    <v>1</v>
    <v>XIDX:DKFT</v>
    <v>Daily</v>
    <v>44925</v>
    <v>44925</v>
    <v>0</v>
    <v>1</v>
    <v>638079552000000000,639177789367245586,0</v>
    <v>0</v>
    <v>bkgmbh</v>
    <v>XIDX:DKFT</v>
    <v>319</v>
  </rv>
  <rv s="1">
    <v>1</v>
    <v>XIDX:DKFT</v>
    <v>Daily</v>
    <v>40907</v>
    <v>40907</v>
    <v>0</v>
    <v>1</v>
    <v>634608000000000000,639177789372126660,0</v>
    <v>0</v>
    <v>bkgmbh</v>
    <v>XIDX:DKFT</v>
    <v>557</v>
  </rv>
  <rv s="1">
    <v>1</v>
    <v>XIDX:DKFT</v>
    <v>Daily</v>
    <v>43829</v>
    <v>43829</v>
    <v>0</v>
    <v>1</v>
    <v>637132608000000000,639177789372496676,0</v>
    <v>0</v>
    <v>bkgmbh</v>
    <v>XIDX:DKFT</v>
    <v>285</v>
  </rv>
  <rv s="1">
    <v>1</v>
    <v>XIDX:DKFT</v>
    <v>Daily</v>
    <v>46111</v>
    <v>46111</v>
    <v>0</v>
    <v>1</v>
    <v>639104256000000000,639177789372856825,0</v>
    <v>0</v>
    <v>bkgmbh</v>
    <v>XIDX:DKFT</v>
    <v>105</v>
  </rv>
  <rv s="1">
    <v>1</v>
    <v>XIDX:DKFT</v>
    <v>Daily</v>
    <v>41271</v>
    <v>41271</v>
    <v>0</v>
    <v>1</v>
    <v>634922496000000000,639177789372125206,0</v>
    <v>0</v>
    <v>bkgmbh</v>
    <v>XIDX:DKFT</v>
    <v>562</v>
  </rv>
  <rv s="1">
    <v>1</v>
    <v>XIDX:DKFT</v>
    <v>Daily</v>
    <v>44195</v>
    <v>44195</v>
    <v>0</v>
    <v>1</v>
    <v>637448832000000000,639177789372495290,0</v>
    <v>0</v>
    <v>bkgmbh</v>
    <v>XIDX:DKFT</v>
    <v>563</v>
  </rv>
  <rv s="1">
    <v>1</v>
    <v>XIDX:DKFT</v>
    <v>Daily</v>
    <v>45289</v>
    <v>45289</v>
    <v>0</v>
    <v>1</v>
    <v>638394048000000000,639177789378016538,0</v>
    <v>0</v>
    <v>bkgmbh</v>
    <v>XIDX:DKFT</v>
    <v>393</v>
  </rv>
  <rv s="1">
    <v>1</v>
    <v>XIDX:DKFT</v>
    <v>Daily</v>
    <v>42734</v>
    <v>42734</v>
    <v>0</v>
    <v>1</v>
    <v>636186528000000000,639177789377207807,0</v>
    <v>0</v>
    <v>bkgmbh</v>
    <v>XIDX:DKFT</v>
    <v>564</v>
  </rv>
  <rv s="1">
    <v>1</v>
    <v>XIDX:DKFT</v>
    <v>Daily</v>
    <v>45656</v>
    <v>45656</v>
    <v>0</v>
    <v>1</v>
    <v>638711136000000000,639177789377567856,0</v>
    <v>0</v>
    <v>bkgmbh</v>
    <v>XIDX:DKFT</v>
    <v>52</v>
  </rv>
  <rv s="1">
    <v>1</v>
    <v>XIDX:EKAD</v>
    <v>Daily</v>
    <v>40176</v>
    <v>40176</v>
    <v>0</v>
    <v>1</v>
    <v>633976416000000000,639177789353715657,0</v>
    <v>0</v>
    <v>bkgmec</v>
    <v>XIDX:EKAD</v>
    <v>565</v>
  </rv>
  <rv s="1">
    <v>1</v>
    <v>XIDX:EKAD</v>
    <v>Daily</v>
    <v>41638</v>
    <v>41638</v>
    <v>0</v>
    <v>1</v>
    <v>635239584000000000,639177789354085741,0</v>
    <v>0</v>
    <v>bkgmec</v>
    <v>XIDX:EKAD</v>
    <v>108</v>
  </rv>
  <rv s="1">
    <v>1</v>
    <v>XIDX:EKAD</v>
    <v>Daily</v>
    <v>43098</v>
    <v>43098</v>
    <v>0</v>
    <v>1</v>
    <v>636501024000000000,639177789354456936,0</v>
    <v>0</v>
    <v>bkgmec</v>
    <v>XIDX:EKAD</v>
    <v>566</v>
  </rv>
  <rv s="1">
    <v>1</v>
    <v>XIDX:EKAD</v>
    <v>Daily</v>
    <v>44560</v>
    <v>44560</v>
    <v>0</v>
    <v>1</v>
    <v>637764192000000000,639177789354826780,0</v>
    <v>0</v>
    <v>bkgmec</v>
    <v>XIDX:EKAD</v>
    <v>567</v>
  </rv>
  <rv s="1">
    <v>1</v>
    <v>XIDX:EKAD</v>
    <v>Daily</v>
    <v>46021</v>
    <v>46021</v>
    <v>0</v>
    <v>1</v>
    <v>639026496000000000,639177789355195978,0</v>
    <v>0</v>
    <v>bkgmec</v>
    <v>XIDX:EKAD</v>
    <v>568</v>
  </rv>
  <rv s="1">
    <v>1</v>
    <v>XIDX:EKAD</v>
    <v>Daily</v>
    <v>40542</v>
    <v>40542</v>
    <v>0</v>
    <v>1</v>
    <v>634292640000000000,639177789358166621,0</v>
    <v>0</v>
    <v>bkgmec</v>
    <v>XIDX:EKAD</v>
    <v>569</v>
  </rv>
  <rv s="1">
    <v>1</v>
    <v>XIDX:EKAD</v>
    <v>Daily</v>
    <v>42003</v>
    <v>42003</v>
    <v>0</v>
    <v>1</v>
    <v>635554944000000000,639177789358537599,0</v>
    <v>0</v>
    <v>bkgmec</v>
    <v>XIDX:EKAD</v>
    <v>319</v>
  </rv>
  <rv s="1">
    <v>1</v>
    <v>XIDX:EKAD</v>
    <v>Daily</v>
    <v>43462</v>
    <v>43462</v>
    <v>0</v>
    <v>1</v>
    <v>636815520000000000,639177789358917967,0</v>
    <v>0</v>
    <v>bkgmec</v>
    <v>XIDX:EKAD</v>
    <v>128</v>
  </rv>
  <rv s="1">
    <v>1</v>
    <v>XIDX:EKAD</v>
    <v>Daily</v>
    <v>44925</v>
    <v>44925</v>
    <v>0</v>
    <v>1</v>
    <v>638079552000000000,639177789359276864,0</v>
    <v>0</v>
    <v>bkgmec</v>
    <v>XIDX:EKAD</v>
    <v>67</v>
  </rv>
  <rv s="1">
    <v>1</v>
    <v>XIDX:EKAD</v>
    <v>Daily</v>
    <v>40907</v>
    <v>40907</v>
    <v>0</v>
    <v>1</v>
    <v>634608000000000000,639177789361308520,0</v>
    <v>0</v>
    <v>bkgmec</v>
    <v>XIDX:EKAD</v>
    <v>434</v>
  </rv>
  <rv s="1">
    <v>1</v>
    <v>XIDX:EKAD</v>
    <v>Daily</v>
    <v>43829</v>
    <v>43829</v>
    <v>0</v>
    <v>1</v>
    <v>637132608000000000,639177789361668305,0</v>
    <v>0</v>
    <v>bkgmec</v>
    <v>XIDX:EKAD</v>
    <v>55</v>
  </rv>
  <rv s="1">
    <v>1</v>
    <v>XIDX:EKAD</v>
    <v>Daily</v>
    <v>46111</v>
    <v>46111</v>
    <v>0</v>
    <v>1</v>
    <v>639104256000000000,639177789362047461,0</v>
    <v>0</v>
    <v>bkgmec</v>
    <v>XIDX:EKAD</v>
    <v>282</v>
  </rv>
  <rv s="1">
    <v>1</v>
    <v>XIDX:EKAD</v>
    <v>Daily</v>
    <v>41271</v>
    <v>41271</v>
    <v>0</v>
    <v>1</v>
    <v>634922496000000000,639177789366749369,0</v>
    <v>0</v>
    <v>bkgmec</v>
    <v>XIDX:EKAD</v>
    <v>570</v>
  </rv>
  <rv s="1">
    <v>1</v>
    <v>XIDX:EKAD</v>
    <v>Daily</v>
    <v>44195</v>
    <v>44195</v>
    <v>0</v>
    <v>1</v>
    <v>637448832000000000,639177789363419010,0</v>
    <v>0</v>
    <v>bkgmec</v>
    <v>XIDX:EKAD</v>
    <v>199</v>
  </rv>
  <rv s="1">
    <v>1</v>
    <v>XIDX:EKAD</v>
    <v>Daily</v>
    <v>42368</v>
    <v>42368</v>
    <v>0</v>
    <v>1</v>
    <v>635870304000000000,639177789367848717,0</v>
    <v>0</v>
    <v>bkgmec</v>
    <v>XIDX:EKAD</v>
    <v>318</v>
  </rv>
  <rv s="1">
    <v>1</v>
    <v>XIDX:EKAD</v>
    <v>Daily</v>
    <v>45289</v>
    <v>45289</v>
    <v>0</v>
    <v>1</v>
    <v>638394048000000000,639177789368219684,0</v>
    <v>0</v>
    <v>bkgmec</v>
    <v>XIDX:EKAD</v>
    <v>571</v>
  </rv>
  <rv s="1">
    <v>1</v>
    <v>XIDX:EKAD</v>
    <v>Daily</v>
    <v>42734</v>
    <v>42734</v>
    <v>0</v>
    <v>1</v>
    <v>636186528000000000,639177789372291032,0</v>
    <v>0</v>
    <v>bkgmec</v>
    <v>XIDX:EKAD</v>
    <v>54</v>
  </rv>
  <rv s="1">
    <v>1</v>
    <v>XIDX:EKAD</v>
    <v>Daily</v>
    <v>45656</v>
    <v>45656</v>
    <v>0</v>
    <v>1</v>
    <v>638711136000000000,639177789372659747,0</v>
    <v>0</v>
    <v>bkgmec</v>
    <v>XIDX:EKAD</v>
    <v>572</v>
  </rv>
  <rv s="1">
    <v>1</v>
    <v>XIDX:DVLA</v>
    <v>Daily</v>
    <v>41638</v>
    <v>41638</v>
    <v>0</v>
    <v>1</v>
    <v>635239584000000000,639177789357496361,0</v>
    <v>0</v>
    <v>bkgmsm</v>
    <v>XIDX:DVLA</v>
    <v>573</v>
  </rv>
  <rv s="1">
    <v>1</v>
    <v>XIDX:DVLA</v>
    <v>Daily</v>
    <v>43098</v>
    <v>43098</v>
    <v>0</v>
    <v>1</v>
    <v>636501024000000000,639177789357866441,0</v>
    <v>0</v>
    <v>bkgmsm</v>
    <v>XIDX:DVLA</v>
    <v>574</v>
  </rv>
  <rv s="1">
    <v>1</v>
    <v>XIDX:DVLA</v>
    <v>Daily</v>
    <v>44560</v>
    <v>44560</v>
    <v>0</v>
    <v>1</v>
    <v>637764192000000000,639177789358237556,0</v>
    <v>0</v>
    <v>bkgmsm</v>
    <v>XIDX:DVLA</v>
    <v>517</v>
  </rv>
  <rv s="1">
    <v>1</v>
    <v>XIDX:DVLA</v>
    <v>Daily</v>
    <v>46021</v>
    <v>46021</v>
    <v>0</v>
    <v>1</v>
    <v>639026496000000000,639177789358615733,0</v>
    <v>0</v>
    <v>bkgmsm</v>
    <v>XIDX:DVLA</v>
    <v>575</v>
  </rv>
  <rv s="1">
    <v>1</v>
    <v>XIDX:DVLA</v>
    <v>Daily</v>
    <v>43462</v>
    <v>43462</v>
    <v>0</v>
    <v>1</v>
    <v>636815520000000000,639177789360887083,0</v>
    <v>0</v>
    <v>bkgmsm</v>
    <v>XIDX:DVLA</v>
    <v>473</v>
  </rv>
  <rv s="1">
    <v>1</v>
    <v>XIDX:DVLA</v>
    <v>Daily</v>
    <v>44925</v>
    <v>44925</v>
    <v>0</v>
    <v>1</v>
    <v>638079552000000000,639177789361266353,0</v>
    <v>0</v>
    <v>bkgmsm</v>
    <v>XIDX:DVLA</v>
    <v>576</v>
  </rv>
  <rv s="1">
    <v>1</v>
    <v>XIDX:DVLA</v>
    <v>Daily</v>
    <v>44195</v>
    <v>44195</v>
    <v>0</v>
    <v>1</v>
    <v>637448832000000000,639177789359836864,0</v>
    <v>0</v>
    <v>bkgmsm</v>
    <v>XIDX:DVLA</v>
    <v>577</v>
  </rv>
  <rv s="1">
    <v>1</v>
    <v>XIDX:DVLA</v>
    <v>Daily</v>
    <v>42368</v>
    <v>42368</v>
    <v>0</v>
    <v>1</v>
    <v>635870304000000000,639177789365267258,0</v>
    <v>0</v>
    <v>bkgmsm</v>
    <v>XIDX:DVLA</v>
    <v>578</v>
  </rv>
  <rv s="1">
    <v>1</v>
    <v>XIDX:DVLA</v>
    <v>Daily</v>
    <v>45289</v>
    <v>45289</v>
    <v>0</v>
    <v>1</v>
    <v>638394048000000000,639177789365637344,0</v>
    <v>0</v>
    <v>bkgmsm</v>
    <v>XIDX:DVLA</v>
    <v>579</v>
  </rv>
  <rv s="1">
    <v>1</v>
    <v>XIDX:DVLA</v>
    <v>Daily</v>
    <v>42734</v>
    <v>42734</v>
    <v>0</v>
    <v>1</v>
    <v>636186528000000000,639177789368818803,0</v>
    <v>0</v>
    <v>bkgmsm</v>
    <v>XIDX:DVLA</v>
    <v>580</v>
  </rv>
  <rv s="1">
    <v>1</v>
    <v>XIDX:DVLA</v>
    <v>Daily</v>
    <v>45656</v>
    <v>45656</v>
    <v>0</v>
    <v>1</v>
    <v>638711136000000000,639177789369188884,0</v>
    <v>0</v>
    <v>bkgmsm</v>
    <v>XIDX:DVLA</v>
    <v>25</v>
  </rv>
  <rv s="1">
    <v>1</v>
    <v>XIDX:DVLA</v>
    <v>Daily</v>
    <v>43829</v>
    <v>43829</v>
    <v>0</v>
    <v>1</v>
    <v>637132608000000000,639177789371928777,0</v>
    <v>0</v>
    <v>bkgmsm</v>
    <v>XIDX:DVLA</v>
    <v>170</v>
  </rv>
  <rv s="1">
    <v>1</v>
    <v>XIDX:DVLA</v>
    <v>Daily</v>
    <v>46111</v>
    <v>46111</v>
    <v>0</v>
    <v>1</v>
    <v>639104256000000000,639177789372299569,0</v>
    <v>0</v>
    <v>bkgmsm</v>
    <v>XIDX:DVLA</v>
    <v>25</v>
  </rv>
  <rv s="1">
    <v>1</v>
    <v>XIDX:DGIK</v>
    <v>Daily</v>
    <v>40907</v>
    <v>40907</v>
    <v>0</v>
    <v>1</v>
    <v>634608000000000000,639177789371456554,0</v>
    <v>0</v>
    <v>bkgm5r</v>
    <v>XIDX:DGIK</v>
    <v>23</v>
  </rv>
  <rv s="1">
    <v>1</v>
    <v>XIDX:DGIK</v>
    <v>Daily</v>
    <v>42368</v>
    <v>42368</v>
    <v>0</v>
    <v>1</v>
    <v>635870304000000000,639177789371843185,0</v>
    <v>0</v>
    <v>bkgm5r</v>
    <v>XIDX:DGIK</v>
    <v>321</v>
  </rv>
  <rv s="1">
    <v>1</v>
    <v>XIDX:DGIK</v>
    <v>Daily</v>
    <v>43829</v>
    <v>43829</v>
    <v>0</v>
    <v>1</v>
    <v>637132608000000000,639177789372213261,0</v>
    <v>0</v>
    <v>bkgm5r</v>
    <v>XIDX:DGIK</v>
    <v>28</v>
  </rv>
  <rv s="1">
    <v>1</v>
    <v>XIDX:DGIK</v>
    <v>Daily</v>
    <v>45289</v>
    <v>45289</v>
    <v>0</v>
    <v>1</v>
    <v>638394048000000000,639177789372583349,0</v>
    <v>0</v>
    <v>bkgm5r</v>
    <v>XIDX:DGIK</v>
    <v>196</v>
  </rv>
  <rv s="1">
    <v>1</v>
    <v>XIDX:DGIK</v>
    <v>Daily</v>
    <v>46111</v>
    <v>46111</v>
    <v>0</v>
    <v>1</v>
    <v>639104256000000000,639177789372946870,0</v>
    <v>0</v>
    <v>bkgm5r</v>
    <v>XIDX:DGIK</v>
    <v>495</v>
  </rv>
  <rv s="1">
    <v>1</v>
    <v>XIDX:DGIK</v>
    <v>Daily</v>
    <v>39812</v>
    <v>39812</v>
    <v>0</v>
    <v>1</v>
    <v>633661920000000000,639177789375594557,0</v>
    <v>0</v>
    <v>bkgm5r</v>
    <v>XIDX:DGIK</v>
    <v>28</v>
  </rv>
  <rv s="1">
    <v>1</v>
    <v>XIDX:DGIK</v>
    <v>Daily</v>
    <v>41271</v>
    <v>41271</v>
    <v>0</v>
    <v>1</v>
    <v>634922496000000000,639177789375964085,0</v>
    <v>0</v>
    <v>bkgm5r</v>
    <v>XIDX:DGIK</v>
    <v>330</v>
  </rv>
  <rv s="1">
    <v>1</v>
    <v>XIDX:DGIK</v>
    <v>Daily</v>
    <v>42734</v>
    <v>42734</v>
    <v>0</v>
    <v>1</v>
    <v>636186528000000000,639177789376337591,0</v>
    <v>0</v>
    <v>bkgm5r</v>
    <v>XIDX:DGIK</v>
    <v>121</v>
  </rv>
  <rv s="1">
    <v>1</v>
    <v>XIDX:DGIK</v>
    <v>Daily</v>
    <v>44195</v>
    <v>44195</v>
    <v>0</v>
    <v>1</v>
    <v>637448832000000000,639177789376707670,0</v>
    <v>0</v>
    <v>bkgm5r</v>
    <v>XIDX:DGIK</v>
    <v>28</v>
  </rv>
  <rv s="1">
    <v>1</v>
    <v>XIDX:DGIK</v>
    <v>Daily</v>
    <v>45656</v>
    <v>45656</v>
    <v>0</v>
    <v>1</v>
    <v>638711136000000000,639177789377084328,0</v>
    <v>0</v>
    <v>bkgm5r</v>
    <v>XIDX:DGIK</v>
    <v>318</v>
  </rv>
  <rv s="1">
    <v>1</v>
    <v>XIDX:DGIK</v>
    <v>Daily</v>
    <v>40176</v>
    <v>40176</v>
    <v>0</v>
    <v>1</v>
    <v>633976416000000000,639177789378674681,0</v>
    <v>0</v>
    <v>bkgm5r</v>
    <v>XIDX:DGIK</v>
    <v>23</v>
  </rv>
  <rv s="1">
    <v>1</v>
    <v>XIDX:DGIK</v>
    <v>Daily</v>
    <v>41638</v>
    <v>41638</v>
    <v>0</v>
    <v>1</v>
    <v>635239584000000000,639177789379044760,0</v>
    <v>0</v>
    <v>bkgm5r</v>
    <v>XIDX:DGIK</v>
    <v>131</v>
  </rv>
  <rv s="1">
    <v>1</v>
    <v>XIDX:DGIK</v>
    <v>Daily</v>
    <v>43098</v>
    <v>43098</v>
    <v>0</v>
    <v>1</v>
    <v>636501024000000000,639177789375667449,0</v>
    <v>0</v>
    <v>bkgm5r</v>
    <v>XIDX:DGIK</v>
    <v>126</v>
  </rv>
  <rv s="1">
    <v>1</v>
    <v>XIDX:DGIK</v>
    <v>Daily</v>
    <v>44560</v>
    <v>44560</v>
    <v>0</v>
    <v>1</v>
    <v>637764192000000000,639177789376037528,0</v>
    <v>0</v>
    <v>bkgm5r</v>
    <v>XIDX:DGIK</v>
    <v>487</v>
  </rv>
  <rv s="1">
    <v>1</v>
    <v>XIDX:DGIK</v>
    <v>Daily</v>
    <v>46021</v>
    <v>46021</v>
    <v>0</v>
    <v>1</v>
    <v>639026496000000000,639177789376404182,0</v>
    <v>0</v>
    <v>bkgm5r</v>
    <v>XIDX:DGIK</v>
    <v>501</v>
  </rv>
  <rv s="1">
    <v>1</v>
    <v>XIDX:DGIK</v>
    <v>Daily</v>
    <v>40542</v>
    <v>40542</v>
    <v>0</v>
    <v>1</v>
    <v>634292640000000000,639177789377817912,0</v>
    <v>0</v>
    <v>bkgm5r</v>
    <v>XIDX:DGIK</v>
    <v>581</v>
  </rv>
  <rv s="1">
    <v>1</v>
    <v>XIDX:DGIK</v>
    <v>Daily</v>
    <v>42003</v>
    <v>42003</v>
    <v>0</v>
    <v>1</v>
    <v>635554944000000000,639177789381985951,0</v>
    <v>0</v>
    <v>bkgm5r</v>
    <v>XIDX:DGIK</v>
    <v>505</v>
  </rv>
  <rv s="1">
    <v>1</v>
    <v>XIDX:DGIK</v>
    <v>Daily</v>
    <v>43462</v>
    <v>43462</v>
    <v>0</v>
    <v>1</v>
    <v>636815520000000000,639177789383316237,0</v>
    <v>0</v>
    <v>bkgm5r</v>
    <v>XIDX:DGIK</v>
    <v>28</v>
  </rv>
  <rv s="1">
    <v>1</v>
    <v>XIDX:DGIK</v>
    <v>Daily</v>
    <v>44925</v>
    <v>44925</v>
    <v>0</v>
    <v>1</v>
    <v>638079552000000000,639177789388076715,0</v>
    <v>0</v>
    <v>bkgm5r</v>
    <v>XIDX:DGIK</v>
    <v>399</v>
  </rv>
  <rv s="1">
    <v>1</v>
    <v>XIDX:DSNG</v>
    <v>Daily</v>
    <v>41638</v>
    <v>41638</v>
    <v>0</v>
    <v>1</v>
    <v>635239584000000000,639177789360607638,0</v>
    <v>0</v>
    <v>bkgnrw</v>
    <v>XIDX:DSNG</v>
    <v>65</v>
  </rv>
  <rv s="1">
    <v>1</v>
    <v>XIDX:DSNG</v>
    <v>Daily</v>
    <v>43098</v>
    <v>43098</v>
    <v>0</v>
    <v>1</v>
    <v>636501024000000000,639177789360974621,0</v>
    <v>0</v>
    <v>bkgnrw</v>
    <v>XIDX:DSNG</v>
    <v>582</v>
  </rv>
  <rv s="1">
    <v>1</v>
    <v>XIDX:DSNG</v>
    <v>Daily</v>
    <v>44560</v>
    <v>44560</v>
    <v>0</v>
    <v>1</v>
    <v>637764192000000000,639177789361334703,0</v>
    <v>0</v>
    <v>bkgnrw</v>
    <v>XIDX:DSNG</v>
    <v>370</v>
  </rv>
  <rv s="1">
    <v>1</v>
    <v>XIDX:DSNG</v>
    <v>Daily</v>
    <v>46021</v>
    <v>46021</v>
    <v>0</v>
    <v>1</v>
    <v>639026496000000000,639177789361697883,0</v>
    <v>0</v>
    <v>bkgnrw</v>
    <v>XIDX:DSNG</v>
    <v>583</v>
  </rv>
  <rv s="1">
    <v>1</v>
    <v>XIDX:DSNG</v>
    <v>Daily</v>
    <v>42003</v>
    <v>42003</v>
    <v>0</v>
    <v>1</v>
    <v>635554944000000000,639177789365808801,0</v>
    <v>0</v>
    <v>bkgnrw</v>
    <v>XIDX:DSNG</v>
    <v>3</v>
  </rv>
  <rv s="1">
    <v>1</v>
    <v>XIDX:DSNG</v>
    <v>Daily</v>
    <v>43462</v>
    <v>43462</v>
    <v>0</v>
    <v>1</v>
    <v>636815520000000000,639177789366175794,0</v>
    <v>0</v>
    <v>bkgnrw</v>
    <v>XIDX:DSNG</v>
    <v>65</v>
  </rv>
  <rv s="1">
    <v>1</v>
    <v>XIDX:DSNG</v>
    <v>Daily</v>
    <v>44925</v>
    <v>44925</v>
    <v>0</v>
    <v>1</v>
    <v>638079552000000000,639177789366550725,0</v>
    <v>0</v>
    <v>bkgnrw</v>
    <v>XIDX:DSNG</v>
    <v>6</v>
  </rv>
  <rv s="1">
    <v>1</v>
    <v>XIDX:DSNG</v>
    <v>Daily</v>
    <v>42368</v>
    <v>42368</v>
    <v>0</v>
    <v>1</v>
    <v>635870304000000000,639177789368809470,0</v>
    <v>0</v>
    <v>bkgnrw</v>
    <v>XIDX:DSNG</v>
    <v>6</v>
  </rv>
  <rv s="1">
    <v>1</v>
    <v>XIDX:DSNG</v>
    <v>Daily</v>
    <v>43829</v>
    <v>43829</v>
    <v>0</v>
    <v>1</v>
    <v>637132608000000000,639177789369166480,0</v>
    <v>0</v>
    <v>bkgnrw</v>
    <v>XIDX:DSNG</v>
    <v>584</v>
  </rv>
  <rv s="1">
    <v>1</v>
    <v>XIDX:DSNG</v>
    <v>Daily</v>
    <v>45289</v>
    <v>45289</v>
    <v>0</v>
    <v>1</v>
    <v>638394048000000000,639177789369539634,0</v>
    <v>0</v>
    <v>bkgnrw</v>
    <v>XIDX:DSNG</v>
    <v>147</v>
  </rv>
  <rv s="1">
    <v>1</v>
    <v>XIDX:DSNG</v>
    <v>Daily</v>
    <v>46111</v>
    <v>46111</v>
    <v>0</v>
    <v>1</v>
    <v>639104256000000000,639177789369906650,0</v>
    <v>0</v>
    <v>bkgnrw</v>
    <v>XIDX:DSNG</v>
    <v>585</v>
  </rv>
  <rv s="1">
    <v>1</v>
    <v>XIDX:DSNG</v>
    <v>Daily</v>
    <v>42734</v>
    <v>42734</v>
    <v>0</v>
    <v>1</v>
    <v>636186528000000000,639177789371450060,0</v>
    <v>0</v>
    <v>bkgnrw</v>
    <v>XIDX:DSNG</v>
    <v>1</v>
  </rv>
  <rv s="1">
    <v>1</v>
    <v>XIDX:DSNG</v>
    <v>Daily</v>
    <v>44195</v>
    <v>44195</v>
    <v>0</v>
    <v>1</v>
    <v>637448832000000000,639177789371820144,0</v>
    <v>0</v>
    <v>bkgnrw</v>
    <v>XIDX:DSNG</v>
    <v>309</v>
  </rv>
  <rv s="1">
    <v>1</v>
    <v>XIDX:DSNG</v>
    <v>Daily</v>
    <v>45656</v>
    <v>45656</v>
    <v>0</v>
    <v>1</v>
    <v>638711136000000000,639177789372180223,0</v>
    <v>0</v>
    <v>bkgnrw</v>
    <v>XIDX:DSNG</v>
    <v>241</v>
  </rv>
  <rv s="1">
    <v>1</v>
    <v>XIDX:DEFI</v>
    <v>Daily</v>
    <v>43829</v>
    <v>43829</v>
    <v>0</v>
    <v>1</v>
    <v>637132608000000000,639177789373594501,0</v>
    <v>0</v>
    <v>bkglw7</v>
    <v>XIDX:DEFI</v>
    <v>586</v>
  </rv>
  <rv s="1">
    <v>1</v>
    <v>XIDX:DEFI</v>
    <v>Daily</v>
    <v>45289</v>
    <v>45289</v>
    <v>0</v>
    <v>1</v>
    <v>638394048000000000,639177789373968357,0</v>
    <v>0</v>
    <v>bkglw7</v>
    <v>XIDX:DEFI</v>
    <v>12</v>
  </rv>
  <rv s="1">
    <v>1</v>
    <v>XIDX:DEFI</v>
    <v>Daily</v>
    <v>46111</v>
    <v>46111</v>
    <v>0</v>
    <v>1</v>
    <v>639104256000000000,639177789374338448,0</v>
    <v>0</v>
    <v>bkglw7</v>
    <v>XIDX:DEFI</v>
    <v>587</v>
  </rv>
  <rv s="1">
    <v>1</v>
    <v>XIDX:DEFI</v>
    <v>Daily</v>
    <v>42734</v>
    <v>42734</v>
    <v>0</v>
    <v>1</v>
    <v>636186528000000000,639177789375354934,0</v>
    <v>0</v>
    <v>bkglw7</v>
    <v>XIDX:DEFI</v>
    <v>527</v>
  </rv>
  <rv s="1">
    <v>1</v>
    <v>XIDX:DEFI</v>
    <v>Daily</v>
    <v>44195</v>
    <v>44195</v>
    <v>0</v>
    <v>1</v>
    <v>637448832000000000,639177789375725021,0</v>
    <v>0</v>
    <v>bkglw7</v>
    <v>XIDX:DEFI</v>
    <v>588</v>
  </rv>
  <rv s="1">
    <v>1</v>
    <v>XIDX:DEFI</v>
    <v>Daily</v>
    <v>45656</v>
    <v>45656</v>
    <v>0</v>
    <v>1</v>
    <v>638711136000000000,639177789376088828,0</v>
    <v>0</v>
    <v>bkglw7</v>
    <v>XIDX:DEFI</v>
    <v>12</v>
  </rv>
  <rv s="1">
    <v>1</v>
    <v>XIDX:DEFI</v>
    <v>Daily</v>
    <v>43098</v>
    <v>43098</v>
    <v>0</v>
    <v>1</v>
    <v>636501024000000000,639177789378619373,0</v>
    <v>0</v>
    <v>bkglw7</v>
    <v>XIDX:DEFI</v>
    <v>500</v>
  </rv>
  <rv s="1">
    <v>1</v>
    <v>XIDX:DEFI</v>
    <v>Daily</v>
    <v>44560</v>
    <v>44560</v>
    <v>0</v>
    <v>1</v>
    <v>637764192000000000,639177789378989460,0</v>
    <v>0</v>
    <v>bkglw7</v>
    <v>XIDX:DEFI</v>
    <v>392</v>
  </rv>
  <rv s="1">
    <v>1</v>
    <v>XIDX:DEFI</v>
    <v>Daily</v>
    <v>46021</v>
    <v>46021</v>
    <v>0</v>
    <v>1</v>
    <v>639026496000000000,639177789375665008,0</v>
    <v>0</v>
    <v>bkglw7</v>
    <v>XIDX:DEFI</v>
    <v>427</v>
  </rv>
  <rv s="1">
    <v>1</v>
    <v>XIDX:DEFI</v>
    <v>Daily</v>
    <v>43462</v>
    <v>43462</v>
    <v>0</v>
    <v>1</v>
    <v>636815520000000000,639177789384068731,0</v>
    <v>0</v>
    <v>bkglw7</v>
    <v>XIDX:DEFI</v>
    <v>589</v>
  </rv>
  <rv s="1">
    <v>1</v>
    <v>XIDX:DEFI</v>
    <v>Daily</v>
    <v>44925</v>
    <v>44925</v>
    <v>0</v>
    <v>1</v>
    <v>638079552000000000,639177789388811595,0</v>
    <v>0</v>
    <v>bkglw7</v>
    <v>XIDX:DEFI</v>
    <v>12</v>
  </rv>
  <rv s="1">
    <v>1</v>
    <v>XIDX:DART</v>
    <v>Daily</v>
    <v>40176</v>
    <v>40176</v>
    <v>0</v>
    <v>1</v>
    <v>633976416000000000,639177789374700789,0</v>
    <v>0</v>
    <v>bkglqh</v>
    <v>XIDX:DART</v>
    <v>37</v>
  </rv>
  <rv s="1">
    <v>1</v>
    <v>XIDX:DART</v>
    <v>Daily</v>
    <v>41638</v>
    <v>41638</v>
    <v>0</v>
    <v>1</v>
    <v>635239584000000000,639177789375070871,0</v>
    <v>0</v>
    <v>bkglqh</v>
    <v>XIDX:DART</v>
    <v>590</v>
  </rv>
  <rv s="1">
    <v>1</v>
    <v>XIDX:DART</v>
    <v>Daily</v>
    <v>43098</v>
    <v>43098</v>
    <v>0</v>
    <v>1</v>
    <v>636501024000000000,639177789375442671,0</v>
    <v>0</v>
    <v>bkglqh</v>
    <v>XIDX:DART</v>
    <v>553</v>
  </rv>
  <rv s="1">
    <v>1</v>
    <v>XIDX:DART</v>
    <v>Daily</v>
    <v>44560</v>
    <v>44560</v>
    <v>0</v>
    <v>1</v>
    <v>637764192000000000,639177789375808021,0</v>
    <v>0</v>
    <v>bkglqh</v>
    <v>XIDX:DART</v>
    <v>557</v>
  </rv>
  <rv s="1">
    <v>1</v>
    <v>XIDX:DART</v>
    <v>Daily</v>
    <v>46021</v>
    <v>46021</v>
    <v>0</v>
    <v>1</v>
    <v>639026496000000000,639177789376171116,0</v>
    <v>0</v>
    <v>bkglqh</v>
    <v>XIDX:DART</v>
    <v>591</v>
  </rv>
  <rv s="1">
    <v>1</v>
    <v>XIDX:DART</v>
    <v>Daily</v>
    <v>40542</v>
    <v>40542</v>
    <v>0</v>
    <v>1</v>
    <v>634292640000000000,639177789376451180,0</v>
    <v>0</v>
    <v>bkglqh</v>
    <v>XIDX:DART</v>
    <v>549</v>
  </rv>
  <rv s="1">
    <v>1</v>
    <v>XIDX:DART</v>
    <v>Daily</v>
    <v>42003</v>
    <v>42003</v>
    <v>0</v>
    <v>1</v>
    <v>635554944000000000,639177789376828257,0</v>
    <v>0</v>
    <v>bkglqh</v>
    <v>XIDX:DART</v>
    <v>407</v>
  </rv>
  <rv s="1">
    <v>1</v>
    <v>XIDX:DART</v>
    <v>Daily</v>
    <v>43462</v>
    <v>43462</v>
    <v>0</v>
    <v>1</v>
    <v>636815520000000000,639177789377191346,0</v>
    <v>0</v>
    <v>bkglqh</v>
    <v>XIDX:DART</v>
    <v>592</v>
  </rv>
  <rv s="1">
    <v>1</v>
    <v>XIDX:DART</v>
    <v>Daily</v>
    <v>44925</v>
    <v>44925</v>
    <v>0</v>
    <v>1</v>
    <v>638079552000000000,639177789377603145,0</v>
    <v>0</v>
    <v>bkglqh</v>
    <v>XIDX:DART</v>
    <v>593</v>
  </rv>
  <rv s="1">
    <v>1</v>
    <v>XIDX:DART</v>
    <v>Daily</v>
    <v>43829</v>
    <v>43829</v>
    <v>0</v>
    <v>1</v>
    <v>637132608000000000,639177789376772964,0</v>
    <v>0</v>
    <v>bkglqh</v>
    <v>XIDX:DART</v>
    <v>12</v>
  </rv>
  <rv s="1">
    <v>1</v>
    <v>XIDX:DART</v>
    <v>Daily</v>
    <v>45289</v>
    <v>45289</v>
    <v>0</v>
    <v>1</v>
    <v>638394048000000000,639177789377148336,0</v>
    <v>0</v>
    <v>bkglqh</v>
    <v>XIDX:DART</v>
    <v>547</v>
  </rv>
  <rv s="1">
    <v>1</v>
    <v>XIDX:DART</v>
    <v>Daily</v>
    <v>46111</v>
    <v>46111</v>
    <v>0</v>
    <v>1</v>
    <v>639104256000000000,639177789377511416,0</v>
    <v>0</v>
    <v>bkglqh</v>
    <v>XIDX:DART</v>
    <v>594</v>
  </rv>
  <rv s="1">
    <v>1</v>
    <v>XIDX:DART</v>
    <v>Daily</v>
    <v>44195</v>
    <v>44195</v>
    <v>0</v>
    <v>1</v>
    <v>637448832000000000,639177789378558658,0</v>
    <v>0</v>
    <v>bkglqh</v>
    <v>XIDX:DART</v>
    <v>544</v>
  </rv>
  <rv s="1">
    <v>1</v>
    <v>XIDX:DART</v>
    <v>Daily</v>
    <v>39812</v>
    <v>39812</v>
    <v>0</v>
    <v>1</v>
    <v>633661920000000000,639177789383079681,0</v>
    <v>0</v>
    <v>bkglqh</v>
    <v>XIDX:DART</v>
    <v>595</v>
  </rv>
  <rv s="1">
    <v>1</v>
    <v>XIDX:DART</v>
    <v>Daily</v>
    <v>45656</v>
    <v>45656</v>
    <v>0</v>
    <v>1</v>
    <v>638711136000000000,639177789383454428,0</v>
    <v>0</v>
    <v>bkglqh</v>
    <v>XIDX:DART</v>
    <v>596</v>
  </rv>
  <rv s="1">
    <v>1</v>
    <v>XIDX:DART</v>
    <v>Daily</v>
    <v>41271</v>
    <v>41271</v>
    <v>0</v>
    <v>1</v>
    <v>634922496000000000,639177789384439985,0</v>
    <v>0</v>
    <v>bkglqh</v>
    <v>XIDX:DART</v>
    <v>540</v>
  </rv>
  <rv s="1">
    <v>1</v>
    <v>XIDX:DART</v>
    <v>Daily</v>
    <v>42734</v>
    <v>42734</v>
    <v>0</v>
    <v>1</v>
    <v>636186528000000000,639177789389184025,0</v>
    <v>0</v>
    <v>bkglqh</v>
    <v>XIDX:DART</v>
    <v>597</v>
  </rv>
  <rv s="1">
    <v>1</v>
    <v>XIDX:CTTH</v>
    <v>Daily</v>
    <v>41638</v>
    <v>41638</v>
    <v>0</v>
    <v>1</v>
    <v>635239584000000000,639177789376551461,0</v>
    <v>0</v>
    <v>bkglnm</v>
    <v>XIDX:CTTH</v>
    <v>117</v>
  </rv>
  <rv s="1">
    <v>1</v>
    <v>XIDX:CTTH</v>
    <v>Daily</v>
    <v>43098</v>
    <v>43098</v>
    <v>0</v>
    <v>1</v>
    <v>636501024000000000,639177789376921541,0</v>
    <v>0</v>
    <v>bkglnm</v>
    <v>XIDX:CTTH</v>
    <v>297</v>
  </rv>
  <rv s="1">
    <v>1</v>
    <v>XIDX:CTTH</v>
    <v>Daily</v>
    <v>44560</v>
    <v>44560</v>
    <v>0</v>
    <v>1</v>
    <v>637764192000000000,639177789373549949,0</v>
    <v>0</v>
    <v>bkglnm</v>
    <v>XIDX:CTTH</v>
    <v>28</v>
  </rv>
  <rv s="1">
    <v>1</v>
    <v>XIDX:CTTH</v>
    <v>Daily</v>
    <v>46021</v>
    <v>46021</v>
    <v>0</v>
    <v>1</v>
    <v>639026496000000000,639177789373911396,0</v>
    <v>0</v>
    <v>bkglnm</v>
    <v>XIDX:CTTH</v>
    <v>594</v>
  </rv>
  <rv s="1">
    <v>1</v>
    <v>XIDX:CTTH</v>
    <v>Daily</v>
    <v>42003</v>
    <v>42003</v>
    <v>0</v>
    <v>1</v>
    <v>635554944000000000,639177789377981770,0</v>
    <v>0</v>
    <v>bkglnm</v>
    <v>XIDX:CTTH</v>
    <v>316</v>
  </rv>
  <rv s="1">
    <v>1</v>
    <v>XIDX:CTTH</v>
    <v>Daily</v>
    <v>43462</v>
    <v>43462</v>
    <v>0</v>
    <v>1</v>
    <v>636815520000000000,639177789378350992,0</v>
    <v>0</v>
    <v>bkglnm</v>
    <v>XIDX:CTTH</v>
    <v>200</v>
  </rv>
  <rv s="1">
    <v>1</v>
    <v>XIDX:CTTH</v>
    <v>Daily</v>
    <v>44925</v>
    <v>44925</v>
    <v>0</v>
    <v>1</v>
    <v>638079552000000000,639177789375230315,0</v>
    <v>0</v>
    <v>bkglnm</v>
    <v>XIDX:CTTH</v>
    <v>28</v>
  </rv>
  <rv s="1">
    <v>1</v>
    <v>XIDX:CTTH</v>
    <v>Daily</v>
    <v>40907</v>
    <v>40907</v>
    <v>0</v>
    <v>1</v>
    <v>634608000000000000,639177789377880886,0</v>
    <v>0</v>
    <v>bkglnm</v>
    <v>XIDX:CTTH</v>
    <v>106</v>
  </rv>
  <rv s="1">
    <v>1</v>
    <v>XIDX:CTTH</v>
    <v>Daily</v>
    <v>42368</v>
    <v>42368</v>
    <v>0</v>
    <v>1</v>
    <v>635870304000000000,639177789378240964,0</v>
    <v>0</v>
    <v>bkglnm</v>
    <v>XIDX:CTTH</v>
    <v>434</v>
  </rv>
  <rv s="1">
    <v>1</v>
    <v>XIDX:CTTH</v>
    <v>Daily</v>
    <v>43829</v>
    <v>43829</v>
    <v>0</v>
    <v>1</v>
    <v>637132608000000000,639177789378601901,0</v>
    <v>0</v>
    <v>bkglnm</v>
    <v>XIDX:CTTH</v>
    <v>570</v>
  </rv>
  <rv s="1">
    <v>1</v>
    <v>XIDX:CTTH</v>
    <v>Daily</v>
    <v>45289</v>
    <v>45289</v>
    <v>0</v>
    <v>1</v>
    <v>638394048000000000,639177789378971121,0</v>
    <v>0</v>
    <v>bkglnm</v>
    <v>XIDX:CTTH</v>
    <v>479</v>
  </rv>
  <rv s="1">
    <v>1</v>
    <v>XIDX:CTTH</v>
    <v>Daily</v>
    <v>46111</v>
    <v>46111</v>
    <v>0</v>
    <v>1</v>
    <v>639104256000000000,639177789377082114,0</v>
    <v>0</v>
    <v>bkglnm</v>
    <v>XIDX:CTTH</v>
    <v>106</v>
  </rv>
  <rv s="1">
    <v>1</v>
    <v>XIDX:CTTH</v>
    <v>Daily</v>
    <v>41271</v>
    <v>41271</v>
    <v>0</v>
    <v>1</v>
    <v>634922496000000000,639177789379051146,0</v>
    <v>0</v>
    <v>bkglnm</v>
    <v>XIDX:CTTH</v>
    <v>126</v>
  </rv>
  <rv s="1">
    <v>1</v>
    <v>XIDX:CTTH</v>
    <v>Daily</v>
    <v>42734</v>
    <v>42734</v>
    <v>0</v>
    <v>1</v>
    <v>636186528000000000,639177789379581254,0</v>
    <v>0</v>
    <v>bkglnm</v>
    <v>XIDX:CTTH</v>
    <v>318</v>
  </rv>
  <rv s="1">
    <v>1</v>
    <v>XIDX:CTTH</v>
    <v>Daily</v>
    <v>44195</v>
    <v>44195</v>
    <v>0</v>
    <v>1</v>
    <v>637448832000000000,639177789381303063,0</v>
    <v>0</v>
    <v>bkglnm</v>
    <v>XIDX:CTTH</v>
    <v>121</v>
  </rv>
  <rv s="1">
    <v>1</v>
    <v>XIDX:CTTH</v>
    <v>Daily</v>
    <v>45656</v>
    <v>45656</v>
    <v>0</v>
    <v>1</v>
    <v>638711136000000000,639177789389543409,0</v>
    <v>0</v>
    <v>bkglnm</v>
    <v>XIDX:CTTH</v>
    <v>201</v>
  </rv>
  <rv s="1">
    <v>1</v>
    <v>XIDX:CTRA</v>
    <v>Daily</v>
    <v>40907</v>
    <v>40907</v>
    <v>0</v>
    <v>1</v>
    <v>634608000000000000,639177789374301096,0</v>
    <v>0</v>
    <v>bn942w</v>
    <v>XIDX:CTRA</v>
    <v>598</v>
  </rv>
  <rv s="1">
    <v>1</v>
    <v>XIDX:CTRA</v>
    <v>Daily</v>
    <v>42368</v>
    <v>42368</v>
    <v>0</v>
    <v>1</v>
    <v>635870304000000000,639177789374678408,0</v>
    <v>0</v>
    <v>bn942w</v>
    <v>XIDX:CTRA</v>
    <v>599</v>
  </rv>
  <rv s="1">
    <v>1</v>
    <v>XIDX:CTRA</v>
    <v>Daily</v>
    <v>43829</v>
    <v>43829</v>
    <v>0</v>
    <v>1</v>
    <v>637132608000000000,639177789375058489,0</v>
    <v>0</v>
    <v>bn942w</v>
    <v>XIDX:CTRA</v>
    <v>412</v>
  </rv>
  <rv s="1">
    <v>1</v>
    <v>XIDX:CTRA</v>
    <v>Daily</v>
    <v>45289</v>
    <v>45289</v>
    <v>0</v>
    <v>1</v>
    <v>638394048000000000,639177789375428571,0</v>
    <v>0</v>
    <v>bn942w</v>
    <v>XIDX:CTRA</v>
    <v>390</v>
  </rv>
  <rv s="1">
    <v>1</v>
    <v>XIDX:CTRA</v>
    <v>Daily</v>
    <v>46111</v>
    <v>46111</v>
    <v>0</v>
    <v>1</v>
    <v>639104256000000000,639177789375798661,0</v>
    <v>0</v>
    <v>bn942w</v>
    <v>XIDX:CTRA</v>
    <v>556</v>
  </rv>
  <rv s="1">
    <v>1</v>
    <v>XIDX:CTRA</v>
    <v>Daily</v>
    <v>39812</v>
    <v>39812</v>
    <v>0</v>
    <v>1</v>
    <v>633661920000000000,639177789375619857,0</v>
    <v>0</v>
    <v>bn942w</v>
    <v>XIDX:CTRA</v>
    <v>600</v>
  </rv>
  <rv s="1">
    <v>1</v>
    <v>XIDX:CTRA</v>
    <v>Daily</v>
    <v>41271</v>
    <v>41271</v>
    <v>0</v>
    <v>1</v>
    <v>634922496000000000,639177789375988697,0</v>
    <v>0</v>
    <v>bn942w</v>
    <v>XIDX:CTRA</v>
    <v>601</v>
  </rv>
  <rv s="1">
    <v>1</v>
    <v>XIDX:CTRA</v>
    <v>Daily</v>
    <v>42734</v>
    <v>42734</v>
    <v>0</v>
    <v>1</v>
    <v>636186528000000000,639177789376358780,0</v>
    <v>0</v>
    <v>bn942w</v>
    <v>XIDX:CTRA</v>
    <v>63</v>
  </rv>
  <rv s="1">
    <v>1</v>
    <v>XIDX:CTRA</v>
    <v>Daily</v>
    <v>44195</v>
    <v>44195</v>
    <v>0</v>
    <v>1</v>
    <v>637448832000000000,639177789376728862,0</v>
    <v>0</v>
    <v>bn942w</v>
    <v>XIDX:CTRA</v>
    <v>602</v>
  </rv>
  <rv s="1">
    <v>1</v>
    <v>XIDX:CTRA</v>
    <v>Daily</v>
    <v>45656</v>
    <v>45656</v>
    <v>0</v>
    <v>1</v>
    <v>638711136000000000,639177789377098947,0</v>
    <v>0</v>
    <v>bn942w</v>
    <v>XIDX:CTRA</v>
    <v>603</v>
  </rv>
  <rv s="1">
    <v>1</v>
    <v>XIDX:CTRA</v>
    <v>Daily</v>
    <v>42003</v>
    <v>42003</v>
    <v>0</v>
    <v>1</v>
    <v>635554944000000000,639177789379419472,0</v>
    <v>0</v>
    <v>bn942w</v>
    <v>XIDX:CTRA</v>
    <v>604</v>
  </rv>
  <rv s="1">
    <v>1</v>
    <v>XIDX:CTRA</v>
    <v>Daily</v>
    <v>44925</v>
    <v>44925</v>
    <v>0</v>
    <v>1</v>
    <v>638079552000000000,639177789379789553,0</v>
    <v>0</v>
    <v>bn942w</v>
    <v>XIDX:CTRA</v>
    <v>605</v>
  </rv>
  <rv s="1">
    <v>1</v>
    <v>XIDX:CTRA</v>
    <v>Daily</v>
    <v>40176</v>
    <v>40176</v>
    <v>0</v>
    <v>1</v>
    <v>633976416000000000,639177789379952327,0</v>
    <v>0</v>
    <v>bn942w</v>
    <v>XIDX:CTRA</v>
    <v>606</v>
  </rv>
  <rv s="1">
    <v>1</v>
    <v>XIDX:CTRA</v>
    <v>Daily</v>
    <v>43098</v>
    <v>43098</v>
    <v>0</v>
    <v>1</v>
    <v>636501024000000000,639177789380329674,0</v>
    <v>0</v>
    <v>bn942w</v>
    <v>XIDX:CTRA</v>
    <v>607</v>
  </rv>
  <rv s="1">
    <v>1</v>
    <v>XIDX:CTRA</v>
    <v>Daily</v>
    <v>46021</v>
    <v>46021</v>
    <v>0</v>
    <v>1</v>
    <v>639026496000000000,639177789380699764,0</v>
    <v>0</v>
    <v>bn942w</v>
    <v>XIDX:CTRA</v>
    <v>155</v>
  </rv>
  <rv s="1">
    <v>1</v>
    <v>XIDX:CTRA</v>
    <v>Daily</v>
    <v>40542</v>
    <v>40542</v>
    <v>0</v>
    <v>1</v>
    <v>634292640000000000,639177789381669975,0</v>
    <v>0</v>
    <v>bn942w</v>
    <v>XIDX:CTRA</v>
    <v>608</v>
  </rv>
  <rv s="1">
    <v>1</v>
    <v>XIDX:CTRA</v>
    <v>Daily</v>
    <v>43462</v>
    <v>43462</v>
    <v>0</v>
    <v>1</v>
    <v>636815520000000000,639177789382040049,0</v>
    <v>0</v>
    <v>bn942w</v>
    <v>XIDX:CTRA</v>
    <v>415</v>
  </rv>
  <rv s="1">
    <v>1</v>
    <v>XIDX:CTRA</v>
    <v>Daily</v>
    <v>41638</v>
    <v>41638</v>
    <v>0</v>
    <v>1</v>
    <v>635239584000000000,639177789389914512,0</v>
    <v>0</v>
    <v>bn942w</v>
    <v>XIDX:CTRA</v>
    <v>609</v>
  </rv>
  <rv s="1">
    <v>1</v>
    <v>XIDX:CTRA</v>
    <v>Daily</v>
    <v>44560</v>
    <v>44560</v>
    <v>0</v>
    <v>1</v>
    <v>637764192000000000,639177789386481017,0</v>
    <v>0</v>
    <v>bn942w</v>
    <v>XIDX:CTRA</v>
    <v>419</v>
  </rv>
  <rv s="1">
    <v>1</v>
    <v>XIDX:CTBN</v>
    <v>Daily</v>
    <v>44560</v>
    <v>44560</v>
    <v>0</v>
    <v>1</v>
    <v>637764192000000000,639177789380535080,0</v>
    <v>0</v>
    <v>bkglhw</v>
    <v>XIDX:CTBN</v>
    <v>84</v>
  </rv>
  <rv s="1">
    <v>1</v>
    <v>XIDX:CTBN</v>
    <v>Daily</v>
    <v>46021</v>
    <v>46021</v>
    <v>0</v>
    <v>1</v>
    <v>639026496000000000,639177789380105542,0</v>
    <v>0</v>
    <v>bkglhw</v>
    <v>XIDX:CTBN</v>
    <v>610</v>
  </rv>
  <rv s="1">
    <v>1</v>
    <v>XIDX:CTBN</v>
    <v>Daily</v>
    <v>44925</v>
    <v>44925</v>
    <v>0</v>
    <v>1</v>
    <v>638079552000000000,639177789381438706,0</v>
    <v>0</v>
    <v>bkglhw</v>
    <v>XIDX:CTBN</v>
    <v>12</v>
  </rv>
  <rv s="1">
    <v>1</v>
    <v>XIDX:CTBN</v>
    <v>Daily</v>
    <v>43829</v>
    <v>43829</v>
    <v>0</v>
    <v>1</v>
    <v>637132608000000000,639177789382405484,0</v>
    <v>0</v>
    <v>bkglhw</v>
    <v>XIDX:CTBN</v>
    <v>12</v>
  </rv>
  <rv s="1">
    <v>1</v>
    <v>XIDX:CTBN</v>
    <v>Daily</v>
    <v>45289</v>
    <v>45289</v>
    <v>0</v>
    <v>1</v>
    <v>638394048000000000,639177789382775564,0</v>
    <v>0</v>
    <v>bkglhw</v>
    <v>XIDX:CTBN</v>
    <v>611</v>
  </rv>
  <rv s="1">
    <v>1</v>
    <v>XIDX:CTBN</v>
    <v>Daily</v>
    <v>46111</v>
    <v>46111</v>
    <v>0</v>
    <v>1</v>
    <v>639104256000000000,639177789383149084,0</v>
    <v>0</v>
    <v>bkglhw</v>
    <v>XIDX:CTBN</v>
    <v>612</v>
  </rv>
  <rv s="1">
    <v>1</v>
    <v>XIDX:CTBN</v>
    <v>Daily</v>
    <v>44195</v>
    <v>44195</v>
    <v>0</v>
    <v>1</v>
    <v>637448832000000000,639177789387206526,0</v>
    <v>0</v>
    <v>bkglhw</v>
    <v>XIDX:CTBN</v>
    <v>538</v>
  </rv>
  <rv s="1">
    <v>1</v>
    <v>XIDX:CTBN</v>
    <v>Daily</v>
    <v>45656</v>
    <v>45656</v>
    <v>0</v>
    <v>1</v>
    <v>638711136000000000,639177789387587178,0</v>
    <v>0</v>
    <v>bkglhw</v>
    <v>XIDX:CTBN</v>
    <v>516</v>
  </rv>
  <rv s="1">
    <v>1</v>
    <v>XIDX:CSAP</v>
    <v>Daily</v>
    <v>43098</v>
    <v>43098</v>
    <v>0</v>
    <v>1</v>
    <v>636501024000000000,639177789380489094,0</v>
    <v>0</v>
    <v>bn93z2</v>
    <v>XIDX:CSAP</v>
    <v>613</v>
  </rv>
  <rv s="1">
    <v>1</v>
    <v>XIDX:CSAP</v>
    <v>Daily</v>
    <v>44560</v>
    <v>44560</v>
    <v>0</v>
    <v>1</v>
    <v>637764192000000000,639177789380869181,0</v>
    <v>0</v>
    <v>bn93z2</v>
    <v>XIDX:CSAP</v>
    <v>614</v>
  </rv>
  <rv s="1">
    <v>1</v>
    <v>XIDX:CSAP</v>
    <v>Daily</v>
    <v>46021</v>
    <v>46021</v>
    <v>0</v>
    <v>1</v>
    <v>639026496000000000,639177789381239268,0</v>
    <v>0</v>
    <v>bn93z2</v>
    <v>XIDX:CSAP</v>
    <v>140</v>
  </rv>
  <rv s="1">
    <v>1</v>
    <v>XIDX:CSAP</v>
    <v>Daily</v>
    <v>43462</v>
    <v>43462</v>
    <v>0</v>
    <v>1</v>
    <v>636815520000000000,639177789381812441,0</v>
    <v>0</v>
    <v>bn93z2</v>
    <v>XIDX:CSAP</v>
    <v>615</v>
  </rv>
  <rv s="1">
    <v>1</v>
    <v>XIDX:CSAP</v>
    <v>Daily</v>
    <v>44925</v>
    <v>44925</v>
    <v>0</v>
    <v>1</v>
    <v>638079552000000000,639177789382189485,0</v>
    <v>0</v>
    <v>bn93z2</v>
    <v>XIDX:CSAP</v>
    <v>616</v>
  </rv>
  <rv s="1">
    <v>1</v>
    <v>XIDX:CSAP</v>
    <v>Daily</v>
    <v>43829</v>
    <v>43829</v>
    <v>0</v>
    <v>1</v>
    <v>637132608000000000,639177789383527443,0</v>
    <v>0</v>
    <v>bn93z2</v>
    <v>XIDX:CSAP</v>
    <v>617</v>
  </rv>
  <rv s="1">
    <v>1</v>
    <v>XIDX:CSAP</v>
    <v>Daily</v>
    <v>45289</v>
    <v>45289</v>
    <v>0</v>
    <v>1</v>
    <v>638394048000000000,639177789383899881,0</v>
    <v>0</v>
    <v>bn93z2</v>
    <v>XIDX:CSAP</v>
    <v>420</v>
  </rv>
  <rv s="1">
    <v>1</v>
    <v>XIDX:CSAP</v>
    <v>Daily</v>
    <v>46111</v>
    <v>46111</v>
    <v>0</v>
    <v>1</v>
    <v>639104256000000000,639177789384272969,0</v>
    <v>0</v>
    <v>bn93z2</v>
    <v>XIDX:CSAP</v>
    <v>311</v>
  </rv>
  <rv s="1">
    <v>1</v>
    <v>XIDX:CSAP</v>
    <v>Daily</v>
    <v>44195</v>
    <v>44195</v>
    <v>0</v>
    <v>1</v>
    <v>637448832000000000,639177789387958418,0</v>
    <v>0</v>
    <v>bn93z2</v>
    <v>XIDX:CSAP</v>
    <v>618</v>
  </rv>
  <rv s="1">
    <v>1</v>
    <v>XIDX:CSAP</v>
    <v>Daily</v>
    <v>45656</v>
    <v>45656</v>
    <v>0</v>
    <v>1</v>
    <v>638711136000000000,639177789388333864,0</v>
    <v>0</v>
    <v>bn93z2</v>
    <v>XIDX:CSAP</v>
    <v>4</v>
  </rv>
  <rv s="1">
    <v>1</v>
    <v>XIDX:COWL</v>
    <v>Daily</v>
    <v>40907</v>
    <v>40907</v>
    <v>0</v>
    <v>1</v>
    <v>634608000000000000,639177789382869645,0</v>
    <v>0</v>
    <v>bkgl3m</v>
    <v>XIDX:COWL</v>
    <v>433</v>
  </rv>
  <rv s="1">
    <v>1</v>
    <v>XIDX:COWL</v>
    <v>Daily</v>
    <v>42368</v>
    <v>42368</v>
    <v>0</v>
    <v>1</v>
    <v>635870304000000000,639177789383229725,0</v>
    <v>0</v>
    <v>bkgl3m</v>
    <v>XIDX:COWL</v>
    <v>6</v>
  </rv>
  <rv s="1">
    <v>1</v>
    <v>XIDX:COWL</v>
    <v>Daily</v>
    <v>41271</v>
    <v>41271</v>
    <v>0</v>
    <v>1</v>
    <v>634922496000000000,639177789381579346,0</v>
    <v>0</v>
    <v>bkgl3m</v>
    <v>XIDX:COWL</v>
    <v>335</v>
  </rv>
  <rv s="1">
    <v>1</v>
    <v>XIDX:COWL</v>
    <v>Daily</v>
    <v>42734</v>
    <v>42734</v>
    <v>0</v>
    <v>1</v>
    <v>636186528000000000,639177789381952472,0</v>
    <v>0</v>
    <v>bkgl3m</v>
    <v>XIDX:COWL</v>
    <v>534</v>
  </rv>
  <rv s="1">
    <v>1</v>
    <v>XIDX:COWL</v>
    <v>Daily</v>
    <v>46111</v>
    <v>46111</v>
    <v>0</v>
    <v>1</v>
    <v>639104256000000000,639177789382319516,0</v>
    <v>0</v>
    <v>bkgl3m</v>
    <v>XIDX:COWL</v>
    <v>12</v>
  </rv>
  <rv s="1">
    <v>1</v>
    <v>XIDX:COWL</v>
    <v>Daily</v>
    <v>40176</v>
    <v>40176</v>
    <v>0</v>
    <v>1</v>
    <v>633976416000000000,639177789388848613,0</v>
    <v>0</v>
    <v>bkgl3m</v>
    <v>XIDX:COWL</v>
    <v>122</v>
  </rv>
  <rv s="1">
    <v>1</v>
    <v>XIDX:COWL</v>
    <v>Daily</v>
    <v>41638</v>
    <v>41638</v>
    <v>0</v>
    <v>1</v>
    <v>635239584000000000,639177789389221090,0</v>
    <v>0</v>
    <v>bkgl3m</v>
    <v>XIDX:COWL</v>
    <v>48</v>
  </rv>
  <rv s="1">
    <v>1</v>
    <v>XIDX:COWL</v>
    <v>Daily</v>
    <v>43098</v>
    <v>43098</v>
    <v>0</v>
    <v>1</v>
    <v>636501024000000000,639177789389594133,0</v>
    <v>0</v>
    <v>bkgl3m</v>
    <v>XIDX:COWL</v>
    <v>619</v>
  </rv>
  <rv s="1">
    <v>1</v>
    <v>XIDX:COWL</v>
    <v>Daily</v>
    <v>40542</v>
    <v>40542</v>
    <v>0</v>
    <v>1</v>
    <v>634292640000000000,639177789394192204,0</v>
    <v>0</v>
    <v>bkgl3m</v>
    <v>XIDX:COWL</v>
    <v>526</v>
  </rv>
  <rv s="1">
    <v>1</v>
    <v>XIDX:COWL</v>
    <v>Daily</v>
    <v>42003</v>
    <v>42003</v>
    <v>0</v>
    <v>1</v>
    <v>635554944000000000,639177789404574585,0</v>
    <v>0</v>
    <v>bkgl3m</v>
    <v>XIDX:COWL</v>
    <v>620</v>
  </rv>
  <rv s="1">
    <v>1</v>
    <v>XIDX:COWL</v>
    <v>Daily</v>
    <v>43462</v>
    <v>43462</v>
    <v>0</v>
    <v>1</v>
    <v>636815520000000000,639177789407788226,0</v>
    <v>0</v>
    <v>bkgl3m</v>
    <v>XIDX:COWL</v>
    <v>292</v>
  </rv>
  <rv s="1">
    <v>1</v>
    <v>XIDX:CNTX</v>
    <v>Daily</v>
    <v>44560</v>
    <v>44560</v>
    <v>0</v>
    <v>1</v>
    <v>637764192000000000,639177789380929201,0</v>
    <v>0</v>
    <v>aqgn8m</v>
    <v>XIDX:CNTX</v>
    <v>140</v>
  </rv>
  <rv s="1">
    <v>1</v>
    <v>XIDX:CNTX</v>
    <v>Daily</v>
    <v>44925</v>
    <v>44925</v>
    <v>0</v>
    <v>1</v>
    <v>638079552000000000,639177789383432743,0</v>
    <v>0</v>
    <v>aqgn8m</v>
    <v>XIDX:CNTX</v>
    <v>12</v>
  </rv>
  <rv s="1">
    <v>1</v>
    <v>XIDX:CNTX</v>
    <v>Daily</v>
    <v>46111</v>
    <v>46111</v>
    <v>0</v>
    <v>1</v>
    <v>639104256000000000,639177789383844514,0</v>
    <v>0</v>
    <v>aqgn8m</v>
    <v>XIDX:CNTX</v>
    <v>12</v>
  </rv>
  <rv s="1">
    <v>1</v>
    <v>XIDX:CNTX</v>
    <v>Daily</v>
    <v>42368</v>
    <v>42368</v>
    <v>0</v>
    <v>1</v>
    <v>635870304000000000,639177789389964194,0</v>
    <v>0</v>
    <v>aqgn8m</v>
    <v>XIDX:CNTX</v>
    <v>621</v>
  </rv>
  <rv s="1">
    <v>1</v>
    <v>XIDX:CNTX</v>
    <v>Daily</v>
    <v>43829</v>
    <v>43829</v>
    <v>0</v>
    <v>1</v>
    <v>637132608000000000,639177789390321314,0</v>
    <v>0</v>
    <v>aqgn8m</v>
    <v>XIDX:CNTX</v>
    <v>423</v>
  </rv>
  <rv s="1">
    <v>1</v>
    <v>XIDX:CNTX</v>
    <v>Daily</v>
    <v>45289</v>
    <v>45289</v>
    <v>0</v>
    <v>1</v>
    <v>638394048000000000,639177789387380648,0</v>
    <v>0</v>
    <v>aqgn8m</v>
    <v>XIDX:CNTX</v>
    <v>12</v>
  </rv>
  <rv s="1">
    <v>1</v>
    <v>XIDX:CNTX</v>
    <v>Daily</v>
    <v>45656</v>
    <v>45656</v>
    <v>0</v>
    <v>1</v>
    <v>638711136000000000,639177789388743926,0</v>
    <v>0</v>
    <v>aqgn8m</v>
    <v>XIDX:CNTX</v>
    <v>12</v>
  </rv>
  <rv s="1">
    <v>1</v>
    <v>XIDX:CNTX</v>
    <v>Daily</v>
    <v>42734</v>
    <v>42734</v>
    <v>0</v>
    <v>1</v>
    <v>636186528000000000,639177789404954664,0</v>
    <v>0</v>
    <v>aqgn8m</v>
    <v>XIDX:CNTX</v>
    <v>10</v>
  </rv>
  <rv s="1">
    <v>1</v>
    <v>XIDX:CNTX</v>
    <v>Daily</v>
    <v>44195</v>
    <v>44195</v>
    <v>0</v>
    <v>1</v>
    <v>637448832000000000,639177789408165408,0</v>
    <v>0</v>
    <v>aqgn8m</v>
    <v>XIDX:CNTX</v>
    <v>40</v>
  </rv>
  <rv s="1">
    <v>1</v>
    <v>XIDX:CNKO</v>
    <v>Daily</v>
    <v>43462</v>
    <v>43462</v>
    <v>0</v>
    <v>1</v>
    <v>636815520000000000,639177789381303958,0</v>
    <v>0</v>
    <v>bkgkzr</v>
    <v>XIDX:CNKO</v>
    <v>28</v>
  </rv>
  <rv s="1">
    <v>1</v>
    <v>XIDX:CNKO</v>
    <v>Daily</v>
    <v>44925</v>
    <v>44925</v>
    <v>0</v>
    <v>1</v>
    <v>638079552000000000,639177789381679366,0</v>
    <v>0</v>
    <v>bkgkzr</v>
    <v>XIDX:CNKO</v>
    <v>28</v>
  </rv>
  <rv s="1">
    <v>1</v>
    <v>XIDX:CNKO</v>
    <v>Daily</v>
    <v>43829</v>
    <v>43829</v>
    <v>0</v>
    <v>1</v>
    <v>637132608000000000,639177789384232918,0</v>
    <v>0</v>
    <v>bkgkzr</v>
    <v>XIDX:CNKO</v>
    <v>28</v>
  </rv>
  <rv s="1">
    <v>1</v>
    <v>XIDX:CNKO</v>
    <v>Daily</v>
    <v>45289</v>
    <v>45289</v>
    <v>0</v>
    <v>1</v>
    <v>638394048000000000,639177789384590019,0</v>
    <v>0</v>
    <v>bkgkzr</v>
    <v>XIDX:CNKO</v>
    <v>12</v>
  </rv>
  <rv s="1">
    <v>1</v>
    <v>XIDX:CNKO</v>
    <v>Daily</v>
    <v>46111</v>
    <v>46111</v>
    <v>0</v>
    <v>1</v>
    <v>639104256000000000,639177789384953080,0</v>
    <v>0</v>
    <v>bkgkzr</v>
    <v>XIDX:CNKO</v>
    <v>109</v>
  </rv>
  <rv s="1">
    <v>1</v>
    <v>XIDX:CNKO</v>
    <v>Daily</v>
    <v>44195</v>
    <v>44195</v>
    <v>0</v>
    <v>1</v>
    <v>637448832000000000,639177789387743701,0</v>
    <v>0</v>
    <v>bkgkzr</v>
    <v>XIDX:CNKO</v>
    <v>12</v>
  </rv>
  <rv s="1">
    <v>1</v>
    <v>XIDX:CNKO</v>
    <v>Daily</v>
    <v>45656</v>
    <v>45656</v>
    <v>0</v>
    <v>1</v>
    <v>638711136000000000,639177789388113784,0</v>
    <v>0</v>
    <v>bkgkzr</v>
    <v>XIDX:CNKO</v>
    <v>203</v>
  </rv>
  <rv s="1">
    <v>1</v>
    <v>XIDX:CNKO</v>
    <v>Daily</v>
    <v>44560</v>
    <v>44560</v>
    <v>0</v>
    <v>1</v>
    <v>637764192000000000,639177789389115668,0</v>
    <v>0</v>
    <v>bkgkzr</v>
    <v>XIDX:CNKO</v>
    <v>28</v>
  </rv>
  <rv s="1">
    <v>1</v>
    <v>XIDX:CNKO</v>
    <v>Daily</v>
    <v>46021</v>
    <v>46021</v>
    <v>0</v>
    <v>1</v>
    <v>639026496000000000,639177789394565226,0</v>
    <v>0</v>
    <v>bkgkzr</v>
    <v>XIDX:CNKO</v>
    <v>117</v>
  </rv>
  <rv s="1">
    <v>1</v>
    <v>XIDX:CNKO</v>
    <v>Daily</v>
    <v>43098</v>
    <v>43098</v>
    <v>0</v>
    <v>1</v>
    <v>636501024000000000,639177789408539986,0</v>
    <v>0</v>
    <v>bkgkzr</v>
    <v>XIDX:CNKO</v>
    <v>28</v>
  </rv>
  <rv s="1">
    <v>1</v>
    <v>XIDX:CMPP</v>
    <v>Daily</v>
    <v>42003</v>
    <v>42003</v>
    <v>0</v>
    <v>1</v>
    <v>635554944000000000,639177789382058903,0</v>
    <v>0</v>
    <v>bkgku2</v>
    <v>XIDX:CMPP</v>
    <v>622</v>
  </rv>
  <rv s="1">
    <v>1</v>
    <v>XIDX:CMPP</v>
    <v>Daily</v>
    <v>43462</v>
    <v>43462</v>
    <v>0</v>
    <v>1</v>
    <v>636815520000000000,639177789382428988,0</v>
    <v>0</v>
    <v>bkgku2</v>
    <v>XIDX:CMPP</v>
    <v>623</v>
  </rv>
  <rv s="1">
    <v>1</v>
    <v>XIDX:CMPP</v>
    <v>Daily</v>
    <v>44925</v>
    <v>44925</v>
    <v>0</v>
    <v>1</v>
    <v>638079552000000000,639177789382797615,0</v>
    <v>0</v>
    <v>bkgku2</v>
    <v>XIDX:CMPP</v>
    <v>545</v>
  </rv>
  <rv s="1">
    <v>1</v>
    <v>XIDX:CMPP</v>
    <v>Daily</v>
    <v>42368</v>
    <v>42368</v>
    <v>0</v>
    <v>1</v>
    <v>635870304000000000,639177789382989106,0</v>
    <v>0</v>
    <v>bkgku2</v>
    <v>XIDX:CMPP</v>
    <v>624</v>
  </rv>
  <rv s="1">
    <v>1</v>
    <v>XIDX:CMPP</v>
    <v>Daily</v>
    <v>43829</v>
    <v>43829</v>
    <v>0</v>
    <v>1</v>
    <v>637132608000000000,639177789383357741,0</v>
    <v>0</v>
    <v>bkgku2</v>
    <v>XIDX:CMPP</v>
    <v>12</v>
  </rv>
  <rv s="1">
    <v>1</v>
    <v>XIDX:CMPP</v>
    <v>Daily</v>
    <v>45289</v>
    <v>45289</v>
    <v>0</v>
    <v>1</v>
    <v>638394048000000000,639177789383719290,0</v>
    <v>0</v>
    <v>bkgku2</v>
    <v>XIDX:CMPP</v>
    <v>495</v>
  </rv>
  <rv s="1">
    <v>1</v>
    <v>XIDX:CMPP</v>
    <v>Daily</v>
    <v>46111</v>
    <v>46111</v>
    <v>0</v>
    <v>1</v>
    <v>639104256000000000,639177789384089374,0</v>
    <v>0</v>
    <v>bkgku2</v>
    <v>XIDX:CMPP</v>
    <v>300</v>
  </rv>
  <rv s="1">
    <v>1</v>
    <v>XIDX:CMPP</v>
    <v>Daily</v>
    <v>44195</v>
    <v>44195</v>
    <v>0</v>
    <v>1</v>
    <v>637448832000000000,639177789389210517,0</v>
    <v>0</v>
    <v>bkgku2</v>
    <v>XIDX:CMPP</v>
    <v>12</v>
  </rv>
  <rv s="1">
    <v>1</v>
    <v>XIDX:CMPP</v>
    <v>Daily</v>
    <v>45656</v>
    <v>45656</v>
    <v>0</v>
    <v>1</v>
    <v>638711136000000000,639177789389580606,0</v>
    <v>0</v>
    <v>bkgku2</v>
    <v>XIDX:CMPP</v>
    <v>483</v>
  </rv>
  <rv s="1">
    <v>1</v>
    <v>XIDX:CMPP</v>
    <v>Daily</v>
    <v>44560</v>
    <v>44560</v>
    <v>0</v>
    <v>1</v>
    <v>637764192000000000,639177789389480578,0</v>
    <v>0</v>
    <v>bkgku2</v>
    <v>XIDX:CMPP</v>
    <v>12</v>
  </rv>
  <rv s="1">
    <v>1</v>
    <v>XIDX:CMPP</v>
    <v>Daily</v>
    <v>46021</v>
    <v>46021</v>
    <v>0</v>
    <v>1</v>
    <v>639026496000000000,639177789394921808,0</v>
    <v>0</v>
    <v>bkgku2</v>
    <v>XIDX:CMPP</v>
    <v>23</v>
  </rv>
  <rv s="1">
    <v>1</v>
    <v>XIDX:CMPP</v>
    <v>Daily</v>
    <v>43098</v>
    <v>43098</v>
    <v>0</v>
    <v>1</v>
    <v>636501024000000000,639177789408913439,0</v>
    <v>0</v>
    <v>bkgku2</v>
    <v>XIDX:CMPP</v>
    <v>133</v>
  </rv>
  <rv s="1">
    <v>1</v>
    <v>XIDX:BTEL</v>
    <v>Daily</v>
    <v>40176</v>
    <v>40176</v>
    <v>0</v>
    <v>1</v>
    <v>633976416000000000,639177789394168064,0</v>
    <v>0</v>
    <v>bn92cw</v>
    <v>XIDX:BTEL</v>
    <v>38</v>
  </rv>
  <rv s="1">
    <v>1</v>
    <v>XIDX:BTEL</v>
    <v>Daily</v>
    <v>43098</v>
    <v>43098</v>
    <v>0</v>
    <v>1</v>
    <v>636501024000000000,639177789394901604,0</v>
    <v>0</v>
    <v>bn92cw</v>
    <v>XIDX:BTEL</v>
    <v>28</v>
  </rv>
  <rv s="1">
    <v>1</v>
    <v>XIDX:BTEL</v>
    <v>Daily</v>
    <v>44560</v>
    <v>44560</v>
    <v>0</v>
    <v>1</v>
    <v>637764192000000000,639177789395271684,0</v>
    <v>0</v>
    <v>bn92cw</v>
    <v>XIDX:BTEL</v>
    <v>12</v>
  </rv>
  <rv s="1">
    <v>1</v>
    <v>XIDX:BTEL</v>
    <v>Daily</v>
    <v>40907</v>
    <v>40907</v>
    <v>0</v>
    <v>1</v>
    <v>634608000000000000,639177789394691559,0</v>
    <v>0</v>
    <v>bn92cw</v>
    <v>XIDX:BTEL</v>
    <v>251</v>
  </rv>
  <rv s="1">
    <v>1</v>
    <v>XIDX:BTEL</v>
    <v>Daily</v>
    <v>45289</v>
    <v>45289</v>
    <v>0</v>
    <v>1</v>
    <v>638394048000000000,639177789395061641,0</v>
    <v>0</v>
    <v>bn92cw</v>
    <v>XIDX:BTEL</v>
    <v>12</v>
  </rv>
  <rv s="1">
    <v>1</v>
    <v>XIDX:BTEL</v>
    <v>Daily</v>
    <v>40542</v>
    <v>40542</v>
    <v>0</v>
    <v>1</v>
    <v>634292640000000000,639177789400642850,0</v>
    <v>0</v>
    <v>bn92cw</v>
    <v>XIDX:BTEL</v>
    <v>433</v>
  </rv>
  <rv s="1">
    <v>1</v>
    <v>XIDX:BTEL</v>
    <v>Daily</v>
    <v>44925</v>
    <v>44925</v>
    <v>0</v>
    <v>1</v>
    <v>638079552000000000,639177789401743093,0</v>
    <v>0</v>
    <v>bn92cw</v>
    <v>XIDX:BTEL</v>
    <v>12</v>
  </rv>
  <rv s="1">
    <v>1</v>
    <v>XIDX:BTEL</v>
    <v>Daily</v>
    <v>46111</v>
    <v>46111</v>
    <v>0</v>
    <v>1</v>
    <v>639104256000000000,639177789402123175,0</v>
    <v>0</v>
    <v>bn92cw</v>
    <v>XIDX:BTEL</v>
    <v>12</v>
  </rv>
  <rv s="1">
    <v>1</v>
    <v>XIDX:BTEL</v>
    <v>Daily</v>
    <v>42368</v>
    <v>42368</v>
    <v>0</v>
    <v>1</v>
    <v>635870304000000000,639177789402289866,0</v>
    <v>0</v>
    <v>bn92cw</v>
    <v>XIDX:BTEL</v>
    <v>28</v>
  </rv>
  <rv s="1">
    <v>1</v>
    <v>XIDX:BTEL</v>
    <v>Daily</v>
    <v>43829</v>
    <v>43829</v>
    <v>0</v>
    <v>1</v>
    <v>637132608000000000,639177789402663297,0</v>
    <v>0</v>
    <v>bn92cw</v>
    <v>XIDX:BTEL</v>
    <v>12</v>
  </rv>
  <rv s="1">
    <v>1</v>
    <v>XIDX:BTEL</v>
    <v>Daily</v>
    <v>41271</v>
    <v>41271</v>
    <v>0</v>
    <v>1</v>
    <v>634922496000000000,639177789411865278,0</v>
    <v>0</v>
    <v>bn92cw</v>
    <v>XIDX:BTEL</v>
    <v>28</v>
  </rv>
  <rv s="1">
    <v>1</v>
    <v>XIDX:BTEL</v>
    <v>Daily</v>
    <v>44195</v>
    <v>44195</v>
    <v>0</v>
    <v>1</v>
    <v>637448832000000000,639177789413912416,0</v>
    <v>0</v>
    <v>bn92cw</v>
    <v>XIDX:BTEL</v>
    <v>12</v>
  </rv>
  <rv s="1">
    <v>1</v>
    <v>XIDX:BTEL</v>
    <v>Daily</v>
    <v>39812</v>
    <v>39812</v>
    <v>0</v>
    <v>1</v>
    <v>633661920000000000,639177789413195561,0</v>
    <v>0</v>
    <v>bn92cw</v>
    <v>XIDX:BTEL</v>
    <v>125</v>
  </rv>
  <rv s="1">
    <v>1</v>
    <v>XIDX:BTEL</v>
    <v>Daily</v>
    <v>45656</v>
    <v>45656</v>
    <v>0</v>
    <v>1</v>
    <v>638711136000000000,639177789413555640,0</v>
    <v>0</v>
    <v>bn92cw</v>
    <v>XIDX:BTEL</v>
    <v>12</v>
  </rv>
  <rv s="1">
    <v>1</v>
    <v>XIDX:CMNP</v>
    <v>Daily</v>
    <v>39812</v>
    <v>39812</v>
    <v>0</v>
    <v>1</v>
    <v>633661920000000000,639177789383171850,0</v>
    <v>0</v>
    <v>bn93kr</v>
    <v>XIDX:CMNP</v>
    <v>625</v>
  </rv>
  <rv s="1">
    <v>1</v>
    <v>XIDX:CMNP</v>
    <v>Daily</v>
    <v>41271</v>
    <v>41271</v>
    <v>0</v>
    <v>1</v>
    <v>634922496000000000,639177789383551933,0</v>
    <v>0</v>
    <v>bn93kr</v>
    <v>XIDX:CMNP</v>
    <v>626</v>
  </rv>
  <rv s="1">
    <v>1</v>
    <v>XIDX:CMNP</v>
    <v>Daily</v>
    <v>42734</v>
    <v>42734</v>
    <v>0</v>
    <v>1</v>
    <v>636186528000000000,639177789383912003,0</v>
    <v>0</v>
    <v>bn93kr</v>
    <v>XIDX:CMNP</v>
    <v>627</v>
  </rv>
  <rv s="1">
    <v>1</v>
    <v>XIDX:CMNP</v>
    <v>Daily</v>
    <v>44195</v>
    <v>44195</v>
    <v>0</v>
    <v>1</v>
    <v>637448832000000000,639177789384282084,0</v>
    <v>0</v>
    <v>bn93kr</v>
    <v>XIDX:CMNP</v>
    <v>583</v>
  </rv>
  <rv s="1">
    <v>1</v>
    <v>XIDX:CMNP</v>
    <v>Daily</v>
    <v>45656</v>
    <v>45656</v>
    <v>0</v>
    <v>1</v>
    <v>638711136000000000,639177789380884959,0</v>
    <v>0</v>
    <v>bn93kr</v>
    <v>XIDX:CMNP</v>
    <v>628</v>
  </rv>
  <rv s="1">
    <v>1</v>
    <v>XIDX:CMNP</v>
    <v>Daily</v>
    <v>40176</v>
    <v>40176</v>
    <v>0</v>
    <v>1</v>
    <v>633976416000000000,639177789384452123,0</v>
    <v>0</v>
    <v>bn93kr</v>
    <v>XIDX:CMNP</v>
    <v>629</v>
  </rv>
  <rv s="1">
    <v>1</v>
    <v>XIDX:CMNP</v>
    <v>Daily</v>
    <v>41638</v>
    <v>41638</v>
    <v>0</v>
    <v>1</v>
    <v>635239584000000000,639177789384841297,0</v>
    <v>0</v>
    <v>bn93kr</v>
    <v>XIDX:CMNP</v>
    <v>630</v>
  </rv>
  <rv s="1">
    <v>1</v>
    <v>XIDX:CMNP</v>
    <v>Daily</v>
    <v>43098</v>
    <v>43098</v>
    <v>0</v>
    <v>1</v>
    <v>636501024000000000,639177789385202281,0</v>
    <v>0</v>
    <v>bn93kr</v>
    <v>XIDX:CMNP</v>
    <v>583</v>
  </rv>
  <rv s="1">
    <v>1</v>
    <v>XIDX:CMNP</v>
    <v>Daily</v>
    <v>44560</v>
    <v>44560</v>
    <v>0</v>
    <v>1</v>
    <v>637764192000000000,639177789385572361,0</v>
    <v>0</v>
    <v>bn93kr</v>
    <v>XIDX:CMNP</v>
    <v>269</v>
  </rv>
  <rv s="1">
    <v>1</v>
    <v>XIDX:CMNP</v>
    <v>Daily</v>
    <v>46021</v>
    <v>46021</v>
    <v>0</v>
    <v>1</v>
    <v>639026496000000000,639177789385942440,0</v>
    <v>0</v>
    <v>bn93kr</v>
    <v>XIDX:CMNP</v>
    <v>631</v>
  </rv>
  <rv s="1">
    <v>1</v>
    <v>XIDX:CMNP</v>
    <v>Daily</v>
    <v>40542</v>
    <v>40542</v>
    <v>0</v>
    <v>1</v>
    <v>634292640000000000,639177789389953294,0</v>
    <v>0</v>
    <v>bn93kr</v>
    <v>XIDX:CMNP</v>
    <v>632</v>
  </rv>
  <rv s="1">
    <v>1</v>
    <v>XIDX:CMNP</v>
    <v>Daily</v>
    <v>42003</v>
    <v>42003</v>
    <v>0</v>
    <v>1</v>
    <v>635554944000000000,639177789390323372,0</v>
    <v>0</v>
    <v>bn93kr</v>
    <v>XIDX:CMNP</v>
    <v>633</v>
  </rv>
  <rv s="1">
    <v>1</v>
    <v>XIDX:CMNP</v>
    <v>Daily</v>
    <v>43462</v>
    <v>43462</v>
    <v>0</v>
    <v>1</v>
    <v>636815520000000000,639177789390693450,0</v>
    <v>0</v>
    <v>bn93kr</v>
    <v>XIDX:CMNP</v>
    <v>634</v>
  </rv>
  <rv s="1">
    <v>1</v>
    <v>XIDX:CMNP</v>
    <v>Daily</v>
    <v>44925</v>
    <v>44925</v>
    <v>0</v>
    <v>1</v>
    <v>638079552000000000,639177789387621876,0</v>
    <v>0</v>
    <v>bn93kr</v>
    <v>XIDX:CMNP</v>
    <v>635</v>
  </rv>
  <rv s="1">
    <v>1</v>
    <v>XIDX:CMNP</v>
    <v>Daily</v>
    <v>40907</v>
    <v>40907</v>
    <v>0</v>
    <v>1</v>
    <v>634608000000000000,639177789389846935,0</v>
    <v>0</v>
    <v>bn93kr</v>
    <v>XIDX:CMNP</v>
    <v>626</v>
  </rv>
  <rv s="1">
    <v>1</v>
    <v>XIDX:CMNP</v>
    <v>Daily</v>
    <v>46111</v>
    <v>46111</v>
    <v>0</v>
    <v>1</v>
    <v>639104256000000000,639177789390227019,0</v>
    <v>0</v>
    <v>bn93kr</v>
    <v>XIDX:CMNP</v>
    <v>636</v>
  </rv>
  <rv s="1">
    <v>1</v>
    <v>XIDX:CMNP</v>
    <v>Daily</v>
    <v>42368</v>
    <v>42368</v>
    <v>0</v>
    <v>1</v>
    <v>635870304000000000,639177789395294432,0</v>
    <v>0</v>
    <v>bn93kr</v>
    <v>XIDX:CMNP</v>
    <v>637</v>
  </rv>
  <rv s="1">
    <v>1</v>
    <v>XIDX:CMNP</v>
    <v>Daily</v>
    <v>43829</v>
    <v>43829</v>
    <v>0</v>
    <v>1</v>
    <v>637132608000000000,639177789405690427,0</v>
    <v>0</v>
    <v>bn93kr</v>
    <v>XIDX:CMNP</v>
    <v>638</v>
  </rv>
  <rv s="1">
    <v>1</v>
    <v>XIDX:CMNP</v>
    <v>Daily</v>
    <v>45289</v>
    <v>45289</v>
    <v>0</v>
    <v>1</v>
    <v>638394048000000000,639177789409281220,0</v>
    <v>0</v>
    <v>bn93kr</v>
    <v>XIDX:CMNP</v>
    <v>579</v>
  </rv>
  <rv s="1">
    <v>1</v>
    <v>XIDX:CLPI</v>
    <v>Daily</v>
    <v>40542</v>
    <v>40542</v>
    <v>0</v>
    <v>1</v>
    <v>634292640000000000,639177789381249888,0</v>
    <v>0</v>
    <v>bkfnr7</v>
    <v>XIDX:CLPI</v>
    <v>639</v>
  </rv>
  <rv s="1">
    <v>1</v>
    <v>XIDX:CLPI</v>
    <v>Daily</v>
    <v>42003</v>
    <v>42003</v>
    <v>0</v>
    <v>1</v>
    <v>635554944000000000,639177789381622703,0</v>
    <v>0</v>
    <v>bkfnr7</v>
    <v>XIDX:CLPI</v>
    <v>640</v>
  </rv>
  <rv s="1">
    <v>1</v>
    <v>XIDX:CLPI</v>
    <v>Daily</v>
    <v>43462</v>
    <v>43462</v>
    <v>0</v>
    <v>1</v>
    <v>636815520000000000,639177789382000042,0</v>
    <v>0</v>
    <v>bkfnr7</v>
    <v>XIDX:CLPI</v>
    <v>641</v>
  </rv>
  <rv s="1">
    <v>1</v>
    <v>XIDX:CLPI</v>
    <v>Daily</v>
    <v>44925</v>
    <v>44925</v>
    <v>0</v>
    <v>1</v>
    <v>638079552000000000,639177789382360121,0</v>
    <v>0</v>
    <v>bkfnr7</v>
    <v>XIDX:CLPI</v>
    <v>642</v>
  </rv>
  <rv s="1">
    <v>1</v>
    <v>XIDX:CLPI</v>
    <v>Daily</v>
    <v>40907</v>
    <v>40907</v>
    <v>0</v>
    <v>1</v>
    <v>634608000000000000,639177789385553562,0</v>
    <v>0</v>
    <v>bkfnr7</v>
    <v>XIDX:CLPI</v>
    <v>472</v>
  </rv>
  <rv s="1">
    <v>1</v>
    <v>XIDX:CLPI</v>
    <v>Daily</v>
    <v>42368</v>
    <v>42368</v>
    <v>0</v>
    <v>1</v>
    <v>635870304000000000,639177789385933643,0</v>
    <v>0</v>
    <v>bkfnr7</v>
    <v>XIDX:CLPI</v>
    <v>643</v>
  </rv>
  <rv s="1">
    <v>1</v>
    <v>XIDX:CLPI</v>
    <v>Daily</v>
    <v>43829</v>
    <v>43829</v>
    <v>0</v>
    <v>1</v>
    <v>637132608000000000,639177789386300981,0</v>
    <v>0</v>
    <v>bkfnr7</v>
    <v>XIDX:CLPI</v>
    <v>3</v>
  </rv>
  <rv s="1">
    <v>1</v>
    <v>XIDX:CLPI</v>
    <v>Daily</v>
    <v>45289</v>
    <v>45289</v>
    <v>0</v>
    <v>1</v>
    <v>638394048000000000,639177789386681065,0</v>
    <v>0</v>
    <v>bkfnr7</v>
    <v>XIDX:CLPI</v>
    <v>602</v>
  </rv>
  <rv s="1">
    <v>1</v>
    <v>XIDX:CLPI</v>
    <v>Daily</v>
    <v>46111</v>
    <v>46111</v>
    <v>0</v>
    <v>1</v>
    <v>639104256000000000,639177789387041142,0</v>
    <v>0</v>
    <v>bkfnr7</v>
    <v>XIDX:CLPI</v>
    <v>644</v>
  </rv>
  <rv s="1">
    <v>1</v>
    <v>XIDX:CLPI</v>
    <v>Daily</v>
    <v>42734</v>
    <v>42734</v>
    <v>0</v>
    <v>1</v>
    <v>636186528000000000,639177789390962002,0</v>
    <v>0</v>
    <v>bkfnr7</v>
    <v>XIDX:CLPI</v>
    <v>241</v>
  </rv>
  <rv s="1">
    <v>1</v>
    <v>XIDX:CLPI</v>
    <v>Daily</v>
    <v>45656</v>
    <v>45656</v>
    <v>0</v>
    <v>1</v>
    <v>638711136000000000,639177789387721292,0</v>
    <v>0</v>
    <v>bkfnr7</v>
    <v>XIDX:CLPI</v>
    <v>645</v>
  </rv>
  <rv s="1">
    <v>1</v>
    <v>XIDX:CLPI</v>
    <v>Daily</v>
    <v>43098</v>
    <v>43098</v>
    <v>0</v>
    <v>1</v>
    <v>636501024000000000,639177789396013103,0</v>
    <v>0</v>
    <v>bkfnr7</v>
    <v>XIDX:CLPI</v>
    <v>646</v>
  </rv>
  <rv s="1">
    <v>1</v>
    <v>XIDX:CLPI</v>
    <v>Daily</v>
    <v>46021</v>
    <v>46021</v>
    <v>0</v>
    <v>1</v>
    <v>639026496000000000,639177789396383179,0</v>
    <v>0</v>
    <v>bkfnr7</v>
    <v>XIDX:CLPI</v>
    <v>162</v>
  </rv>
  <rv s="1">
    <v>1</v>
    <v>XIDX:CLPI</v>
    <v>Daily</v>
    <v>41271</v>
    <v>41271</v>
    <v>0</v>
    <v>1</v>
    <v>634922496000000000,639177789406055323,0</v>
    <v>0</v>
    <v>bkfnr7</v>
    <v>XIDX:CLPI</v>
    <v>475</v>
  </rv>
  <rv s="1">
    <v>1</v>
    <v>XIDX:CLPI</v>
    <v>Daily</v>
    <v>44195</v>
    <v>44195</v>
    <v>0</v>
    <v>1</v>
    <v>637448832000000000,639177789403694789,0</v>
    <v>0</v>
    <v>bkfnr7</v>
    <v>XIDX:CLPI</v>
    <v>647</v>
  </rv>
  <rv s="1">
    <v>1</v>
    <v>XIDX:CLPI</v>
    <v>Daily</v>
    <v>41638</v>
    <v>41638</v>
    <v>0</v>
    <v>1</v>
    <v>635239584000000000,639177789405888000,0</v>
    <v>0</v>
    <v>bkfnr7</v>
    <v>XIDX:CLPI</v>
    <v>648</v>
  </rv>
  <rv s="1">
    <v>1</v>
    <v>XIDX:CLPI</v>
    <v>Daily</v>
    <v>44560</v>
    <v>44560</v>
    <v>0</v>
    <v>1</v>
    <v>637764192000000000,639177789406266401,0</v>
    <v>0</v>
    <v>bkfnr7</v>
    <v>XIDX:CLPI</v>
    <v>649</v>
  </rv>
  <rv s="1">
    <v>1</v>
    <v>XIDX:CINT</v>
    <v>Daily</v>
    <v>42003</v>
    <v>42003</v>
    <v>0</v>
    <v>1</v>
    <v>635554944000000000,639177789383829228,0</v>
    <v>0</v>
    <v>bkfnfr</v>
    <v>XIDX:CINT</v>
    <v>489</v>
  </rv>
  <rv s="1">
    <v>1</v>
    <v>XIDX:CINT</v>
    <v>Daily</v>
    <v>43462</v>
    <v>43462</v>
    <v>0</v>
    <v>1</v>
    <v>636815520000000000,639177789384199311,0</v>
    <v>0</v>
    <v>bkfnfr</v>
    <v>XIDX:CINT</v>
    <v>192</v>
  </rv>
  <rv s="1">
    <v>1</v>
    <v>XIDX:CINT</v>
    <v>Daily</v>
    <v>44925</v>
    <v>44925</v>
    <v>0</v>
    <v>1</v>
    <v>638079552000000000,639177789381095199,0</v>
    <v>0</v>
    <v>bkfnfr</v>
    <v>XIDX:CINT</v>
    <v>650</v>
  </rv>
  <rv s="1">
    <v>1</v>
    <v>XIDX:CINT</v>
    <v>Daily</v>
    <v>42368</v>
    <v>42368</v>
    <v>0</v>
    <v>1</v>
    <v>635870304000000000,639177789388890327,0</v>
    <v>0</v>
    <v>bkfnfr</v>
    <v>XIDX:CINT</v>
    <v>423</v>
  </rv>
  <rv s="1">
    <v>1</v>
    <v>XIDX:CINT</v>
    <v>Daily</v>
    <v>43829</v>
    <v>43829</v>
    <v>0</v>
    <v>1</v>
    <v>637132608000000000,639177789386596386,0</v>
    <v>0</v>
    <v>bkfnfr</v>
    <v>XIDX:CINT</v>
    <v>651</v>
  </rv>
  <rv s="1">
    <v>1</v>
    <v>XIDX:CINT</v>
    <v>Daily</v>
    <v>45289</v>
    <v>45289</v>
    <v>0</v>
    <v>1</v>
    <v>638394048000000000,639177789386969918,0</v>
    <v>0</v>
    <v>bkfnfr</v>
    <v>XIDX:CINT</v>
    <v>652</v>
  </rv>
  <rv s="1">
    <v>1</v>
    <v>XIDX:CINT</v>
    <v>Daily</v>
    <v>46111</v>
    <v>46111</v>
    <v>0</v>
    <v>1</v>
    <v>639104256000000000,639177789387350000,0</v>
    <v>0</v>
    <v>bkfnfr</v>
    <v>XIDX:CINT</v>
    <v>467</v>
  </rv>
  <rv s="1">
    <v>1</v>
    <v>XIDX:CINT</v>
    <v>Daily</v>
    <v>44195</v>
    <v>44195</v>
    <v>0</v>
    <v>1</v>
    <v>637448832000000000,639177789388857457,0</v>
    <v>0</v>
    <v>bkfnfr</v>
    <v>XIDX:CINT</v>
    <v>133</v>
  </rv>
  <rv s="1">
    <v>1</v>
    <v>XIDX:CINT</v>
    <v>Daily</v>
    <v>44560</v>
    <v>44560</v>
    <v>0</v>
    <v>1</v>
    <v>637764192000000000,639177789394328654,0</v>
    <v>0</v>
    <v>bkfnfr</v>
    <v>XIDX:CINT</v>
    <v>199</v>
  </rv>
  <rv s="1">
    <v>1</v>
    <v>XIDX:CINT</v>
    <v>Daily</v>
    <v>42734</v>
    <v>42734</v>
    <v>0</v>
    <v>1</v>
    <v>636186528000000000,639177789404800942,0</v>
    <v>0</v>
    <v>bkfnfr</v>
    <v>XIDX:CINT</v>
    <v>140</v>
  </rv>
  <rv s="1">
    <v>1</v>
    <v>XIDX:CINT</v>
    <v>Daily</v>
    <v>45656</v>
    <v>45656</v>
    <v>0</v>
    <v>1</v>
    <v>638711136000000000,639177789405173845,0</v>
    <v>0</v>
    <v>bkfnfr</v>
    <v>XIDX:CINT</v>
    <v>549</v>
  </rv>
  <rv s="1">
    <v>1</v>
    <v>XIDX:CINT</v>
    <v>Daily</v>
    <v>43098</v>
    <v>43098</v>
    <v>0</v>
    <v>1</v>
    <v>636501024000000000,639177789407010893,0</v>
    <v>0</v>
    <v>bkfnfr</v>
    <v>XIDX:CINT</v>
    <v>564</v>
  </rv>
  <rv s="1">
    <v>1</v>
    <v>XIDX:CINT</v>
    <v>Daily</v>
    <v>46021</v>
    <v>46021</v>
    <v>0</v>
    <v>1</v>
    <v>639026496000000000,639177789407381507,0</v>
    <v>0</v>
    <v>bkfnfr</v>
    <v>XIDX:CINT</v>
    <v>653</v>
  </rv>
  <rv s="1">
    <v>1</v>
    <v>XIDX:CFIN</v>
    <v>Daily</v>
    <v>39812</v>
    <v>39812</v>
    <v>0</v>
    <v>1</v>
    <v>633661920000000000,639177789381472368,0</v>
    <v>0</v>
    <v>bkfkw7</v>
    <v>XIDX:CFIN</v>
    <v>654</v>
  </rv>
  <rv s="1">
    <v>1</v>
    <v>XIDX:CFIN</v>
    <v>Daily</v>
    <v>41271</v>
    <v>41271</v>
    <v>0</v>
    <v>1</v>
    <v>634922496000000000,639177789381842446,0</v>
    <v>0</v>
    <v>bkfkw7</v>
    <v>XIDX:CFIN</v>
    <v>655</v>
  </rv>
  <rv s="1">
    <v>1</v>
    <v>XIDX:CFIN</v>
    <v>Daily</v>
    <v>42734</v>
    <v>42734</v>
    <v>0</v>
    <v>1</v>
    <v>636186528000000000,639177789382209491,0</v>
    <v>0</v>
    <v>bkfkw7</v>
    <v>XIDX:CFIN</v>
    <v>133</v>
  </rv>
  <rv s="1">
    <v>1</v>
    <v>XIDX:CFIN</v>
    <v>Daily</v>
    <v>44195</v>
    <v>44195</v>
    <v>0</v>
    <v>1</v>
    <v>637448832000000000,639177789382569575,0</v>
    <v>0</v>
    <v>bkfkw7</v>
    <v>XIDX:CFIN</v>
    <v>650</v>
  </rv>
  <rv s="1">
    <v>1</v>
    <v>XIDX:CFIN</v>
    <v>Daily</v>
    <v>45656</v>
    <v>45656</v>
    <v>0</v>
    <v>1</v>
    <v>638711136000000000,639177789382939664,0</v>
    <v>0</v>
    <v>bkfkw7</v>
    <v>XIDX:CFIN</v>
    <v>369</v>
  </rv>
  <rv s="1">
    <v>1</v>
    <v>XIDX:CFIN</v>
    <v>Daily</v>
    <v>40542</v>
    <v>40542</v>
    <v>0</v>
    <v>1</v>
    <v>634292640000000000,639177789389221090,0</v>
    <v>0</v>
    <v>bkfkw7</v>
    <v>XIDX:CFIN</v>
    <v>656</v>
  </rv>
  <rv s="1">
    <v>1</v>
    <v>XIDX:CFIN</v>
    <v>Daily</v>
    <v>42368</v>
    <v>42368</v>
    <v>0</v>
    <v>1</v>
    <v>635870304000000000,639177789389598779,0</v>
    <v>0</v>
    <v>bkfkw7</v>
    <v>XIDX:CFIN</v>
    <v>657</v>
  </rv>
  <rv s="1">
    <v>1</v>
    <v>XIDX:CFIN</v>
    <v>Daily</v>
    <v>44560</v>
    <v>44560</v>
    <v>0</v>
    <v>1</v>
    <v>637764192000000000,639177789389971248,0</v>
    <v>0</v>
    <v>bkfkw7</v>
    <v>XIDX:CFIN</v>
    <v>595</v>
  </rv>
  <rv s="1">
    <v>1</v>
    <v>XIDX:CFIN</v>
    <v>Daily</v>
    <v>40907</v>
    <v>40907</v>
    <v>0</v>
    <v>1</v>
    <v>634608000000000000,639177789394702320,0</v>
    <v>0</v>
    <v>bkfkw7</v>
    <v>XIDX:CFIN</v>
    <v>160</v>
  </rv>
  <rv s="1">
    <v>1</v>
    <v>XIDX:CFIN</v>
    <v>Daily</v>
    <v>43098</v>
    <v>43098</v>
    <v>0</v>
    <v>1</v>
    <v>636501024000000000,639177789395072400,0</v>
    <v>0</v>
    <v>bkfkw7</v>
    <v>XIDX:CFIN</v>
    <v>67</v>
  </rv>
  <rv s="1">
    <v>1</v>
    <v>XIDX:CFIN</v>
    <v>Daily</v>
    <v>44925</v>
    <v>44925</v>
    <v>0</v>
    <v>1</v>
    <v>638079552000000000,639177789395432481,0</v>
    <v>0</v>
    <v>bkfkw7</v>
    <v>XIDX:CFIN</v>
    <v>314</v>
  </rv>
  <rv s="1">
    <v>1</v>
    <v>XIDX:CFIN</v>
    <v>Daily</v>
    <v>46111</v>
    <v>46111</v>
    <v>0</v>
    <v>1</v>
    <v>639104256000000000,639177789395802563,0</v>
    <v>0</v>
    <v>bkfkw7</v>
    <v>XIDX:CFIN</v>
    <v>389</v>
  </rv>
  <rv s="1">
    <v>1</v>
    <v>XIDX:CFIN</v>
    <v>Daily</v>
    <v>41638</v>
    <v>41638</v>
    <v>0</v>
    <v>1</v>
    <v>635239584000000000,639177789405552330,0</v>
    <v>0</v>
    <v>bkfkw7</v>
    <v>XIDX:CFIN</v>
    <v>9</v>
  </rv>
  <rv s="1">
    <v>1</v>
    <v>XIDX:CFIN</v>
    <v>Daily</v>
    <v>43462</v>
    <v>43462</v>
    <v>0</v>
    <v>1</v>
    <v>636815520000000000,639177789405924894,0</v>
    <v>0</v>
    <v>bkfkw7</v>
    <v>XIDX:CFIN</v>
    <v>658</v>
  </rv>
  <rv s="1">
    <v>1</v>
    <v>XIDX:CFIN</v>
    <v>Daily</v>
    <v>45289</v>
    <v>45289</v>
    <v>0</v>
    <v>1</v>
    <v>638394048000000000,639177789406297888,0</v>
    <v>0</v>
    <v>bkfkw7</v>
    <v>XIDX:CFIN</v>
    <v>659</v>
  </rv>
  <rv s="1">
    <v>1</v>
    <v>XIDX:CFIN</v>
    <v>Daily</v>
    <v>40176</v>
    <v>40176</v>
    <v>0</v>
    <v>1</v>
    <v>633976416000000000,639177789407758217,0</v>
    <v>0</v>
    <v>bkfkw7</v>
    <v>XIDX:CFIN</v>
    <v>660</v>
  </rv>
  <rv s="1">
    <v>1</v>
    <v>XIDX:CFIN</v>
    <v>Daily</v>
    <v>42003</v>
    <v>42003</v>
    <v>0</v>
    <v>1</v>
    <v>635554944000000000,639177789408125392,0</v>
    <v>0</v>
    <v>bkfkw7</v>
    <v>XIDX:CFIN</v>
    <v>661</v>
  </rv>
  <rv s="1">
    <v>1</v>
    <v>XIDX:CFIN</v>
    <v>Daily</v>
    <v>43829</v>
    <v>43829</v>
    <v>0</v>
    <v>1</v>
    <v>637132608000000000,639177789408495472,0</v>
    <v>0</v>
    <v>bkfkw7</v>
    <v>XIDX:CFIN</v>
    <v>662</v>
  </rv>
  <rv s="1">
    <v>1</v>
    <v>XIDX:CFIN</v>
    <v>Daily</v>
    <v>46021</v>
    <v>46021</v>
    <v>0</v>
    <v>1</v>
    <v>639026496000000000,639177789408868470,0</v>
    <v>0</v>
    <v>bkfkw7</v>
    <v>XIDX:CFIN</v>
    <v>394</v>
  </rv>
  <rv s="1">
    <v>1</v>
    <v>XIDX:CENT</v>
    <v>Daily</v>
    <v>41271</v>
    <v>41271</v>
    <v>0</v>
    <v>1</v>
    <v>634922496000000000,639177789390713659,0</v>
    <v>0</v>
    <v>bkfktc</v>
    <v>XIDX:CENT</v>
    <v>663</v>
  </rv>
  <rv s="1">
    <v>1</v>
    <v>XIDX:CENT</v>
    <v>Daily</v>
    <v>42734</v>
    <v>42734</v>
    <v>0</v>
    <v>1</v>
    <v>636186528000000000,639177789391094626,0</v>
    <v>0</v>
    <v>bkfktc</v>
    <v>XIDX:CENT</v>
    <v>200</v>
  </rv>
  <rv s="1">
    <v>1</v>
    <v>XIDX:CENT</v>
    <v>Daily</v>
    <v>44195</v>
    <v>44195</v>
    <v>0</v>
    <v>1</v>
    <v>637448832000000000,639177789387654498,0</v>
    <v>0</v>
    <v>bkfktc</v>
    <v>XIDX:CENT</v>
    <v>285</v>
  </rv>
  <rv s="1">
    <v>1</v>
    <v>XIDX:CENT</v>
    <v>Daily</v>
    <v>45656</v>
    <v>45656</v>
    <v>0</v>
    <v>1</v>
    <v>638711136000000000,639177789388024585,0</v>
    <v>0</v>
    <v>bkfktc</v>
    <v>XIDX:CENT</v>
    <v>478</v>
  </rv>
  <rv s="1">
    <v>1</v>
    <v>XIDX:CENT</v>
    <v>Daily</v>
    <v>41638</v>
    <v>41638</v>
    <v>0</v>
    <v>1</v>
    <v>635239584000000000,639177789396534920,0</v>
    <v>0</v>
    <v>bkfktc</v>
    <v>XIDX:CENT</v>
    <v>664</v>
  </rv>
  <rv s="1">
    <v>1</v>
    <v>XIDX:CENT</v>
    <v>Daily</v>
    <v>43098</v>
    <v>43098</v>
    <v>0</v>
    <v>1</v>
    <v>636501024000000000,639177789396905867,0</v>
    <v>0</v>
    <v>bkfktc</v>
    <v>XIDX:CENT</v>
    <v>318</v>
  </rv>
  <rv s="1">
    <v>1</v>
    <v>XIDX:CENT</v>
    <v>Daily</v>
    <v>44560</v>
    <v>44560</v>
    <v>0</v>
    <v>1</v>
    <v>637764192000000000,639177789397276729,0</v>
    <v>0</v>
    <v>bkfktc</v>
    <v>XIDX:CENT</v>
    <v>665</v>
  </rv>
  <rv s="1">
    <v>1</v>
    <v>XIDX:CENT</v>
    <v>Daily</v>
    <v>46021</v>
    <v>46021</v>
    <v>0</v>
    <v>1</v>
    <v>639026496000000000,639177789397656034,0</v>
    <v>0</v>
    <v>bkfktc</v>
    <v>XIDX:CENT</v>
    <v>148</v>
  </rv>
  <rv s="1">
    <v>1</v>
    <v>XIDX:CENT</v>
    <v>Daily</v>
    <v>40542</v>
    <v>40542</v>
    <v>0</v>
    <v>1</v>
    <v>634292640000000000,639177789406667985,0</v>
    <v>0</v>
    <v>bkfktc</v>
    <v>XIDX:CENT</v>
    <v>666</v>
  </rv>
  <rv s="1">
    <v>1</v>
    <v>XIDX:CENT</v>
    <v>Daily</v>
    <v>42003</v>
    <v>42003</v>
    <v>0</v>
    <v>1</v>
    <v>635554944000000000,639177789407038068,0</v>
    <v>0</v>
    <v>bkfktc</v>
    <v>XIDX:CENT</v>
    <v>667</v>
  </rv>
  <rv s="1">
    <v>1</v>
    <v>XIDX:CENT</v>
    <v>Daily</v>
    <v>43462</v>
    <v>43462</v>
    <v>0</v>
    <v>1</v>
    <v>636815520000000000,639177789403726470,0</v>
    <v>0</v>
    <v>bkfktc</v>
    <v>XIDX:CENT</v>
    <v>483</v>
  </rv>
  <rv s="1">
    <v>1</v>
    <v>XIDX:CENT</v>
    <v>Daily</v>
    <v>44925</v>
    <v>44925</v>
    <v>0</v>
    <v>1</v>
    <v>638079552000000000,639177789404096564,0</v>
    <v>0</v>
    <v>bkfktc</v>
    <v>XIDX:CENT</v>
    <v>393</v>
  </rv>
  <rv s="1">
    <v>1</v>
    <v>XIDX:CENT</v>
    <v>Daily</v>
    <v>40907</v>
    <v>40907</v>
    <v>0</v>
    <v>1</v>
    <v>634608000000000000,639177789409227667,0</v>
    <v>0</v>
    <v>bkfktc</v>
    <v>XIDX:CENT</v>
    <v>668</v>
  </rv>
  <rv s="1">
    <v>1</v>
    <v>XIDX:CENT</v>
    <v>Daily</v>
    <v>42368</v>
    <v>42368</v>
    <v>0</v>
    <v>1</v>
    <v>635870304000000000,639177789406297904,0</v>
    <v>0</v>
    <v>bkfktc</v>
    <v>XIDX:CENT</v>
    <v>669</v>
  </rv>
  <rv s="1">
    <v>1</v>
    <v>XIDX:CENT</v>
    <v>Daily</v>
    <v>43829</v>
    <v>43829</v>
    <v>0</v>
    <v>1</v>
    <v>637132608000000000,639177789406668848,0</v>
    <v>0</v>
    <v>bkfktc</v>
    <v>XIDX:CENT</v>
    <v>587</v>
  </rv>
  <rv s="1">
    <v>1</v>
    <v>XIDX:CENT</v>
    <v>Daily</v>
    <v>45289</v>
    <v>45289</v>
    <v>0</v>
    <v>1</v>
    <v>638394048000000000,639177789407037187,0</v>
    <v>0</v>
    <v>bkfktc</v>
    <v>XIDX:CENT</v>
    <v>121</v>
  </rv>
  <rv s="1">
    <v>1</v>
    <v>XIDX:CENT</v>
    <v>Daily</v>
    <v>46111</v>
    <v>46111</v>
    <v>0</v>
    <v>1</v>
    <v>639104256000000000,639177789407409019,0</v>
    <v>0</v>
    <v>bkfktc</v>
    <v>XIDX:CENT</v>
    <v>198</v>
  </rv>
  <rv s="1">
    <v>1</v>
    <v>XIDX:CEKA</v>
    <v>Daily</v>
    <v>42003</v>
    <v>42003</v>
    <v>0</v>
    <v>1</v>
    <v>635554944000000000,639177789388760415,0</v>
    <v>0</v>
    <v>bkfkqh</v>
    <v>XIDX:CEKA</v>
    <v>10</v>
  </rv>
  <rv s="1">
    <v>1</v>
    <v>XIDX:CEKA</v>
    <v>Daily</v>
    <v>43462</v>
    <v>43462</v>
    <v>0</v>
    <v>1</v>
    <v>636815520000000000,639177789389130499,0</v>
    <v>0</v>
    <v>bkfkqh</v>
    <v>XIDX:CEKA</v>
    <v>670</v>
  </rv>
  <rv s="1">
    <v>1</v>
    <v>XIDX:CEKA</v>
    <v>Daily</v>
    <v>44925</v>
    <v>44925</v>
    <v>0</v>
    <v>1</v>
    <v>638079552000000000,639177789389500583,0</v>
    <v>0</v>
    <v>bkfkqh</v>
    <v>XIDX:CEKA</v>
    <v>265</v>
  </rv>
  <rv s="1">
    <v>1</v>
    <v>XIDX:CEKA</v>
    <v>Daily</v>
    <v>42368</v>
    <v>42368</v>
    <v>0</v>
    <v>1</v>
    <v>635870304000000000,639177789395581956,0</v>
    <v>0</v>
    <v>bkfkqh</v>
    <v>XIDX:CEKA</v>
    <v>500</v>
  </rv>
  <rv s="1">
    <v>1</v>
    <v>XIDX:CEKA</v>
    <v>Daily</v>
    <v>43829</v>
    <v>43829</v>
    <v>0</v>
    <v>1</v>
    <v>637132608000000000,639177789395952139,0</v>
    <v>0</v>
    <v>bkfkqh</v>
    <v>XIDX:CEKA</v>
    <v>671</v>
  </rv>
  <rv s="1">
    <v>1</v>
    <v>XIDX:CEKA</v>
    <v>Daily</v>
    <v>45289</v>
    <v>45289</v>
    <v>0</v>
    <v>1</v>
    <v>638394048000000000,639177789396312224,0</v>
    <v>0</v>
    <v>bkfkqh</v>
    <v>XIDX:CEKA</v>
    <v>672</v>
  </rv>
  <rv s="1">
    <v>1</v>
    <v>XIDX:CEKA</v>
    <v>Daily</v>
    <v>46111</v>
    <v>46111</v>
    <v>0</v>
    <v>1</v>
    <v>639104256000000000,639177789396690737,0</v>
    <v>0</v>
    <v>bkfkqh</v>
    <v>XIDX:CEKA</v>
    <v>170</v>
  </rv>
  <rv s="1">
    <v>1</v>
    <v>XIDX:CEKA</v>
    <v>Daily</v>
    <v>41271</v>
    <v>41271</v>
    <v>0</v>
    <v>1</v>
    <v>634922496000000000,639177789404834027,0</v>
    <v>0</v>
    <v>bkfkqh</v>
    <v>XIDX:CEKA</v>
    <v>368</v>
  </rv>
  <rv s="1">
    <v>1</v>
    <v>XIDX:CEKA</v>
    <v>Daily</v>
    <v>42734</v>
    <v>42734</v>
    <v>0</v>
    <v>1</v>
    <v>636186528000000000,639177789405214106,0</v>
    <v>0</v>
    <v>bkfkqh</v>
    <v>XIDX:CEKA</v>
    <v>673</v>
  </rv>
  <rv s="1">
    <v>1</v>
    <v>XIDX:CEKA</v>
    <v>Daily</v>
    <v>44195</v>
    <v>44195</v>
    <v>0</v>
    <v>1</v>
    <v>637448832000000000,639177789405582697,0</v>
    <v>0</v>
    <v>bkfkqh</v>
    <v>XIDX:CEKA</v>
    <v>674</v>
  </rv>
  <rv s="1">
    <v>1</v>
    <v>XIDX:CEKA</v>
    <v>Daily</v>
    <v>45656</v>
    <v>45656</v>
    <v>0</v>
    <v>1</v>
    <v>638711136000000000,639177789405954466,0</v>
    <v>0</v>
    <v>bkfkqh</v>
    <v>XIDX:CEKA</v>
    <v>675</v>
  </rv>
  <rv s="1">
    <v>1</v>
    <v>XIDX:CEKA</v>
    <v>Daily</v>
    <v>41638</v>
    <v>41638</v>
    <v>0</v>
    <v>1</v>
    <v>635239584000000000,639177789408134748,0</v>
    <v>0</v>
    <v>bkfkqh</v>
    <v>XIDX:CEKA</v>
    <v>293</v>
  </rv>
  <rv s="1">
    <v>1</v>
    <v>XIDX:CEKA</v>
    <v>Daily</v>
    <v>43098</v>
    <v>43098</v>
    <v>0</v>
    <v>1</v>
    <v>636501024000000000,639177789408504830,0</v>
    <v>0</v>
    <v>bkfkqh</v>
    <v>XIDX:CEKA</v>
    <v>676</v>
  </rv>
  <rv s="1">
    <v>1</v>
    <v>XIDX:CEKA</v>
    <v>Daily</v>
    <v>44560</v>
    <v>44560</v>
    <v>0</v>
    <v>1</v>
    <v>637764192000000000,639177789408865145,0</v>
    <v>0</v>
    <v>bkfkqh</v>
    <v>XIDX:CEKA</v>
    <v>677</v>
  </rv>
  <rv s="1">
    <v>1</v>
    <v>XIDX:CEKA</v>
    <v>Daily</v>
    <v>46021</v>
    <v>46021</v>
    <v>0</v>
    <v>1</v>
    <v>639026496000000000,639177789409233513,0</v>
    <v>0</v>
    <v>bkfkqh</v>
    <v>XIDX:CEKA</v>
    <v>678</v>
  </rv>
  <rv s="1">
    <v>1</v>
    <v>XIDX:CASS</v>
    <v>Daily</v>
    <v>41271</v>
    <v>41271</v>
    <v>0</v>
    <v>1</v>
    <v>634922496000000000,639177789389872339,0</v>
    <v>0</v>
    <v>bkfonm</v>
    <v>XIDX:CASS</v>
    <v>13</v>
  </rv>
  <rv s="1">
    <v>1</v>
    <v>XIDX:CASS</v>
    <v>Daily</v>
    <v>42734</v>
    <v>42734</v>
    <v>0</v>
    <v>1</v>
    <v>636186528000000000,639177789390253357,0</v>
    <v>0</v>
    <v>bkfonm</v>
    <v>XIDX:CASS</v>
    <v>679</v>
  </rv>
  <rv s="1">
    <v>1</v>
    <v>XIDX:CASS</v>
    <v>Daily</v>
    <v>44195</v>
    <v>44195</v>
    <v>0</v>
    <v>1</v>
    <v>637448832000000000,639177789390623442,0</v>
    <v>0</v>
    <v>bkfonm</v>
    <v>XIDX:CASS</v>
    <v>315</v>
  </rv>
  <rv s="1">
    <v>1</v>
    <v>XIDX:CASS</v>
    <v>Daily</v>
    <v>45656</v>
    <v>45656</v>
    <v>0</v>
    <v>1</v>
    <v>638711136000000000,639177789390993515,0</v>
    <v>0</v>
    <v>bkfonm</v>
    <v>XIDX:CASS</v>
    <v>680</v>
  </rv>
  <rv s="1">
    <v>1</v>
    <v>XIDX:CASS</v>
    <v>Daily</v>
    <v>41638</v>
    <v>41638</v>
    <v>0</v>
    <v>1</v>
    <v>635239584000000000,639177789397054805,0</v>
    <v>0</v>
    <v>bkfonm</v>
    <v>XIDX:CASS</v>
    <v>232</v>
  </rv>
  <rv s="1">
    <v>1</v>
    <v>XIDX:CASS</v>
    <v>Daily</v>
    <v>43098</v>
    <v>43098</v>
    <v>0</v>
    <v>1</v>
    <v>636501024000000000,639177789397424885,0</v>
    <v>0</v>
    <v>bkfonm</v>
    <v>XIDX:CASS</v>
    <v>681</v>
  </rv>
  <rv s="1">
    <v>1</v>
    <v>XIDX:CASS</v>
    <v>Daily</v>
    <v>44560</v>
    <v>44560</v>
    <v>0</v>
    <v>1</v>
    <v>637764192000000000,639177789397794963,0</v>
    <v>0</v>
    <v>bkfonm</v>
    <v>XIDX:CASS</v>
    <v>682</v>
  </rv>
  <rv s="1">
    <v>1</v>
    <v>XIDX:CASS</v>
    <v>Daily</v>
    <v>46021</v>
    <v>46021</v>
    <v>0</v>
    <v>1</v>
    <v>639026496000000000,639177789398165034,0</v>
    <v>0</v>
    <v>bkfonm</v>
    <v>XIDX:CASS</v>
    <v>683</v>
  </rv>
  <rv s="1">
    <v>1</v>
    <v>XIDX:CASS</v>
    <v>Daily</v>
    <v>42003</v>
    <v>42003</v>
    <v>0</v>
    <v>1</v>
    <v>635554944000000000,639177789406686848,0</v>
    <v>0</v>
    <v>bkfonm</v>
    <v>XIDX:CASS</v>
    <v>391</v>
  </rv>
  <rv s="1">
    <v>1</v>
    <v>XIDX:CASS</v>
    <v>Daily</v>
    <v>44925</v>
    <v>44925</v>
    <v>0</v>
    <v>1</v>
    <v>638079552000000000,639177789404690207,0</v>
    <v>0</v>
    <v>bkfonm</v>
    <v>XIDX:CASS</v>
    <v>684</v>
  </rv>
  <rv s="1">
    <v>1</v>
    <v>XIDX:CASS</v>
    <v>Daily</v>
    <v>40907</v>
    <v>40907</v>
    <v>0</v>
    <v>1</v>
    <v>634608000000000000,639177789409597475,0</v>
    <v>0</v>
    <v>bkfonm</v>
    <v>XIDX:CASS</v>
    <v>655</v>
  </rv>
  <rv s="1">
    <v>1</v>
    <v>XIDX:CASS</v>
    <v>Daily</v>
    <v>42368</v>
    <v>42368</v>
    <v>0</v>
    <v>1</v>
    <v>635870304000000000,639177789406366787,0</v>
    <v>0</v>
    <v>bkfonm</v>
    <v>XIDX:CASS</v>
    <v>685</v>
  </rv>
  <rv s="1">
    <v>1</v>
    <v>XIDX:CASS</v>
    <v>Daily</v>
    <v>43829</v>
    <v>43829</v>
    <v>0</v>
    <v>1</v>
    <v>637132608000000000,639177789406726862,0</v>
    <v>0</v>
    <v>bkfonm</v>
    <v>XIDX:CASS</v>
    <v>686</v>
  </rv>
  <rv s="1">
    <v>1</v>
    <v>XIDX:CASS</v>
    <v>Daily</v>
    <v>45289</v>
    <v>45289</v>
    <v>0</v>
    <v>1</v>
    <v>638394048000000000,639177789407100737,0</v>
    <v>0</v>
    <v>bkfonm</v>
    <v>XIDX:CASS</v>
    <v>681</v>
  </rv>
  <rv s="1">
    <v>1</v>
    <v>XIDX:CASS</v>
    <v>Daily</v>
    <v>46111</v>
    <v>46111</v>
    <v>0</v>
    <v>1</v>
    <v>639104256000000000,639177789407467022,0</v>
    <v>0</v>
    <v>bkfonm</v>
    <v>XIDX:CASS</v>
    <v>687</v>
  </rv>
  <rv s="1">
    <v>1</v>
    <v>XIDX:BULL</v>
    <v>Daily</v>
    <v>43462</v>
    <v>43462</v>
    <v>0</v>
    <v>1</v>
    <v>636815520000000000,639177789393950774,0</v>
    <v>0</v>
    <v>bkfnu2</v>
    <v>XIDX:BULL</v>
    <v>360</v>
  </rv>
  <rv s="1">
    <v>1</v>
    <v>XIDX:BULL</v>
    <v>Daily</v>
    <v>44925</v>
    <v>44925</v>
    <v>0</v>
    <v>1</v>
    <v>638079552000000000,639177789394319465,0</v>
    <v>0</v>
    <v>bkfnu2</v>
    <v>XIDX:BULL</v>
    <v>563</v>
  </rv>
  <rv s="1">
    <v>1</v>
    <v>XIDX:BULL</v>
    <v>Daily</v>
    <v>40907</v>
    <v>40907</v>
    <v>0</v>
    <v>1</v>
    <v>634608000000000000,639177789401154289,0</v>
    <v>0</v>
    <v>bkfnu2</v>
    <v>XIDX:BULL</v>
    <v>688</v>
  </rv>
  <rv s="1">
    <v>1</v>
    <v>XIDX:BULL</v>
    <v>Daily</v>
    <v>42368</v>
    <v>42368</v>
    <v>0</v>
    <v>1</v>
    <v>635870304000000000,639177789401521197,0</v>
    <v>0</v>
    <v>bkfnu2</v>
    <v>XIDX:BULL</v>
    <v>689</v>
  </rv>
  <rv s="1">
    <v>1</v>
    <v>XIDX:BULL</v>
    <v>Daily</v>
    <v>43829</v>
    <v>43829</v>
    <v>0</v>
    <v>1</v>
    <v>637132608000000000,639177789399111835,0</v>
    <v>0</v>
    <v>bkfnu2</v>
    <v>XIDX:BULL</v>
    <v>371</v>
  </rv>
  <rv s="1">
    <v>1</v>
    <v>XIDX:BULL</v>
    <v>Daily</v>
    <v>45289</v>
    <v>45289</v>
    <v>0</v>
    <v>1</v>
    <v>638394048000000000,639177789399490698,0</v>
    <v>0</v>
    <v>bkfnu2</v>
    <v>XIDX:BULL</v>
    <v>287</v>
  </rv>
  <rv s="1">
    <v>1</v>
    <v>XIDX:BULL</v>
    <v>Daily</v>
    <v>46111</v>
    <v>46111</v>
    <v>0</v>
    <v>1</v>
    <v>639104256000000000,639177789399861989,0</v>
    <v>0</v>
    <v>bkfnu2</v>
    <v>XIDX:BULL</v>
    <v>564</v>
  </rv>
  <rv s="1">
    <v>1</v>
    <v>XIDX:BULL</v>
    <v>Daily</v>
    <v>42734</v>
    <v>42734</v>
    <v>0</v>
    <v>1</v>
    <v>636186528000000000,639177789408642935,0</v>
    <v>0</v>
    <v>bkfnu2</v>
    <v>XIDX:BULL</v>
    <v>690</v>
  </rv>
  <rv s="1">
    <v>1</v>
    <v>XIDX:BULL</v>
    <v>Daily</v>
    <v>44195</v>
    <v>44195</v>
    <v>0</v>
    <v>1</v>
    <v>637448832000000000,639177789409023027,0</v>
    <v>0</v>
    <v>bkfnu2</v>
    <v>XIDX:BULL</v>
    <v>122</v>
  </rv>
  <rv s="1">
    <v>1</v>
    <v>XIDX:BULL</v>
    <v>Daily</v>
    <v>45656</v>
    <v>45656</v>
    <v>0</v>
    <v>1</v>
    <v>638711136000000000,639177789409393117,0</v>
    <v>0</v>
    <v>bkfnu2</v>
    <v>XIDX:BULL</v>
    <v>34</v>
  </rv>
  <rv s="1">
    <v>1</v>
    <v>XIDX:BULL</v>
    <v>Daily</v>
    <v>46021</v>
    <v>46021</v>
    <v>0</v>
    <v>1</v>
    <v>639026496000000000,639177789409643174,0</v>
    <v>0</v>
    <v>bkfnu2</v>
    <v>XIDX:BULL</v>
    <v>385</v>
  </rv>
  <rv s="1">
    <v>1</v>
    <v>XIDX:BULL</v>
    <v>Daily</v>
    <v>43098</v>
    <v>43098</v>
    <v>0</v>
    <v>1</v>
    <v>636501024000000000,639177789411696577,0</v>
    <v>0</v>
    <v>bkfnu2</v>
    <v>XIDX:BULL</v>
    <v>691</v>
  </rv>
  <rv s="1">
    <v>1</v>
    <v>XIDX:BULL</v>
    <v>Daily</v>
    <v>44560</v>
    <v>44560</v>
    <v>0</v>
    <v>1</v>
    <v>637764192000000000,639177789414597203,0</v>
    <v>0</v>
    <v>bkfnu2</v>
    <v>XIDX:BULL</v>
    <v>294</v>
  </rv>
  <rv s="1">
    <v>1</v>
    <v>XIDX:CANI</v>
    <v>Daily</v>
    <v>43829</v>
    <v>43829</v>
    <v>0</v>
    <v>1</v>
    <v>637132608000000000,639177789388093812,0</v>
    <v>0</v>
    <v>bkfof2</v>
    <v>XIDX:CANI</v>
    <v>371</v>
  </rv>
  <rv s="1">
    <v>1</v>
    <v>XIDX:CANI</v>
    <v>Daily</v>
    <v>45289</v>
    <v>45289</v>
    <v>0</v>
    <v>1</v>
    <v>638394048000000000,639177789388473888,0</v>
    <v>0</v>
    <v>bkfof2</v>
    <v>XIDX:CANI</v>
    <v>12</v>
  </rv>
  <rv s="1">
    <v>1</v>
    <v>XIDX:CANI</v>
    <v>Daily</v>
    <v>42734</v>
    <v>42734</v>
    <v>0</v>
    <v>1</v>
    <v>636186528000000000,639177789397322914,0</v>
    <v>0</v>
    <v>bkfof2</v>
    <v>XIDX:CANI</v>
    <v>692</v>
  </rv>
  <rv s="1">
    <v>1</v>
    <v>XIDX:CANI</v>
    <v>Daily</v>
    <v>44195</v>
    <v>44195</v>
    <v>0</v>
    <v>1</v>
    <v>637448832000000000,639177789397692997,0</v>
    <v>0</v>
    <v>bkfof2</v>
    <v>XIDX:CANI</v>
    <v>393</v>
  </rv>
  <rv s="1">
    <v>1</v>
    <v>XIDX:CANI</v>
    <v>Daily</v>
    <v>45656</v>
    <v>45656</v>
    <v>0</v>
    <v>1</v>
    <v>638711136000000000,639177789398056041,0</v>
    <v>0</v>
    <v>bkfof2</v>
    <v>XIDX:CANI</v>
    <v>693</v>
  </rv>
  <rv s="1">
    <v>1</v>
    <v>XIDX:CANI</v>
    <v>Daily</v>
    <v>43098</v>
    <v>43098</v>
    <v>0</v>
    <v>1</v>
    <v>636501024000000000,639177789405427690,0</v>
    <v>0</v>
    <v>bkfof2</v>
    <v>XIDX:CANI</v>
    <v>509</v>
  </rv>
  <rv s="1">
    <v>1</v>
    <v>XIDX:CANI</v>
    <v>Daily</v>
    <v>44560</v>
    <v>44560</v>
    <v>0</v>
    <v>1</v>
    <v>637764192000000000,639177789405794864,0</v>
    <v>0</v>
    <v>bkfof2</v>
    <v>XIDX:CANI</v>
    <v>131</v>
  </rv>
  <rv s="1">
    <v>1</v>
    <v>XIDX:CANI</v>
    <v>Daily</v>
    <v>42003</v>
    <v>42003</v>
    <v>0</v>
    <v>1</v>
    <v>635554944000000000,639177789407838233,0</v>
    <v>0</v>
    <v>bkfof2</v>
    <v>XIDX:CANI</v>
    <v>694</v>
  </rv>
  <rv s="1">
    <v>1</v>
    <v>XIDX:CANI</v>
    <v>Daily</v>
    <v>43462</v>
    <v>43462</v>
    <v>0</v>
    <v>1</v>
    <v>636815520000000000,639177789408205408,0</v>
    <v>0</v>
    <v>bkfof2</v>
    <v>XIDX:CANI</v>
    <v>62</v>
  </rv>
  <rv s="1">
    <v>1</v>
    <v>XIDX:CANI</v>
    <v>Daily</v>
    <v>44925</v>
    <v>44925</v>
    <v>0</v>
    <v>1</v>
    <v>638079552000000000,639177789408575492,0</v>
    <v>0</v>
    <v>bkfof2</v>
    <v>XIDX:CANI</v>
    <v>254</v>
  </rv>
  <rv s="1">
    <v>1</v>
    <v>XIDX:CANI</v>
    <v>Daily</v>
    <v>46111</v>
    <v>46111</v>
    <v>0</v>
    <v>1</v>
    <v>639104256000000000,639177789408938488,0</v>
    <v>0</v>
    <v>bkfof2</v>
    <v>XIDX:CANI</v>
    <v>652</v>
  </rv>
  <rv s="1">
    <v>1</v>
    <v>XIDX:BYAN</v>
    <v>Daily</v>
    <v>40542</v>
    <v>40542</v>
    <v>0</v>
    <v>1</v>
    <v>634292640000000000,639177789388843949,0</v>
    <v>0</v>
    <v>bn92lh</v>
    <v>XIDX:BYAN</v>
    <v>66</v>
  </rv>
  <rv s="1">
    <v>1</v>
    <v>XIDX:BYAN</v>
    <v>Daily</v>
    <v>42003</v>
    <v>42003</v>
    <v>0</v>
    <v>1</v>
    <v>635554944000000000,639177789389221065,0</v>
    <v>0</v>
    <v>bn92lh</v>
    <v>XIDX:BYAN</v>
    <v>408</v>
  </rv>
  <rv s="1">
    <v>1</v>
    <v>XIDX:BYAN</v>
    <v>Daily</v>
    <v>43462</v>
    <v>43462</v>
    <v>0</v>
    <v>1</v>
    <v>636815520000000000,639177789389594116,0</v>
    <v>0</v>
    <v>bn92lh</v>
    <v>XIDX:BYAN</v>
    <v>695</v>
  </rv>
  <rv s="1">
    <v>1</v>
    <v>XIDX:BYAN</v>
    <v>Daily</v>
    <v>44925</v>
    <v>44925</v>
    <v>0</v>
    <v>1</v>
    <v>638079552000000000,639177789389964194,0</v>
    <v>0</v>
    <v>bn92lh</v>
    <v>XIDX:BYAN</v>
    <v>696</v>
  </rv>
  <rv s="1">
    <v>1</v>
    <v>XIDX:BYAN</v>
    <v>Daily</v>
    <v>40907</v>
    <v>40907</v>
    <v>0</v>
    <v>1</v>
    <v>634608000000000000,639177789398427728,0</v>
    <v>0</v>
    <v>bn92lh</v>
    <v>XIDX:BYAN</v>
    <v>66</v>
  </rv>
  <rv s="1">
    <v>1</v>
    <v>XIDX:BYAN</v>
    <v>Daily</v>
    <v>42368</v>
    <v>42368</v>
    <v>0</v>
    <v>1</v>
    <v>635870304000000000,639177789398803235,0</v>
    <v>0</v>
    <v>bn92lh</v>
    <v>XIDX:BYAN</v>
    <v>697</v>
  </rv>
  <rv s="1">
    <v>1</v>
    <v>XIDX:BYAN</v>
    <v>Daily</v>
    <v>43829</v>
    <v>43829</v>
    <v>0</v>
    <v>1</v>
    <v>637132608000000000,639177789399173322,0</v>
    <v>0</v>
    <v>bn92lh</v>
    <v>XIDX:BYAN</v>
    <v>698</v>
  </rv>
  <rv s="1">
    <v>1</v>
    <v>XIDX:BYAN</v>
    <v>Daily</v>
    <v>45289</v>
    <v>45289</v>
    <v>0</v>
    <v>1</v>
    <v>638394048000000000,639177789399536337,0</v>
    <v>0</v>
    <v>bn92lh</v>
    <v>XIDX:BYAN</v>
    <v>699</v>
  </rv>
  <rv s="1">
    <v>1</v>
    <v>XIDX:BYAN</v>
    <v>Daily</v>
    <v>46111</v>
    <v>46111</v>
    <v>0</v>
    <v>1</v>
    <v>639104256000000000,639177789399906420,0</v>
    <v>0</v>
    <v>bn92lh</v>
    <v>XIDX:BYAN</v>
    <v>700</v>
  </rv>
  <rv s="1">
    <v>1</v>
    <v>XIDX:BYAN</v>
    <v>Daily</v>
    <v>39812</v>
    <v>39812</v>
    <v>0</v>
    <v>1</v>
    <v>633661920000000000,639177789406157816,0</v>
    <v>0</v>
    <v>bn92lh</v>
    <v>XIDX:BYAN</v>
    <v>325</v>
  </rv>
  <rv s="1">
    <v>1</v>
    <v>XIDX:BYAN</v>
    <v>Daily</v>
    <v>41271</v>
    <v>41271</v>
    <v>0</v>
    <v>1</v>
    <v>634922496000000000,639177789406527898,0</v>
    <v>0</v>
    <v>bn92lh</v>
    <v>XIDX:BYAN</v>
    <v>701</v>
  </rv>
  <rv s="1">
    <v>1</v>
    <v>XIDX:BYAN</v>
    <v>Daily</v>
    <v>44195</v>
    <v>44195</v>
    <v>0</v>
    <v>1</v>
    <v>637448832000000000,639177789407265201,0</v>
    <v>0</v>
    <v>bn92lh</v>
    <v>XIDX:BYAN</v>
    <v>702</v>
  </rv>
  <rv s="1">
    <v>1</v>
    <v>XIDX:BYAN</v>
    <v>Daily</v>
    <v>45656</v>
    <v>45656</v>
    <v>0</v>
    <v>1</v>
    <v>638711136000000000,639177789407628144,0</v>
    <v>0</v>
    <v>bn92lh</v>
    <v>XIDX:BYAN</v>
    <v>703</v>
  </rv>
  <rv s="1">
    <v>1</v>
    <v>XIDX:BYAN</v>
    <v>Daily</v>
    <v>43098</v>
    <v>43098</v>
    <v>0</v>
    <v>1</v>
    <v>636501024000000000,639177789409305666,0</v>
    <v>0</v>
    <v>bn92lh</v>
    <v>XIDX:BYAN</v>
    <v>645</v>
  </rv>
  <rv s="1">
    <v>1</v>
    <v>XIDX:BYAN</v>
    <v>Daily</v>
    <v>44560</v>
    <v>44560</v>
    <v>0</v>
    <v>1</v>
    <v>637764192000000000,639177789410976046,0</v>
    <v>0</v>
    <v>bn92lh</v>
    <v>XIDX:BYAN</v>
    <v>525</v>
  </rv>
  <rv s="1">
    <v>1</v>
    <v>XIDX:BYAN</v>
    <v>Daily</v>
    <v>40176</v>
    <v>40176</v>
    <v>0</v>
    <v>1</v>
    <v>633976416000000000,639177789413009346,0</v>
    <v>0</v>
    <v>bn92lh</v>
    <v>XIDX:BYAN</v>
    <v>156</v>
  </rv>
  <rv s="1">
    <v>1</v>
    <v>XIDX:BYAN</v>
    <v>Daily</v>
    <v>46021</v>
    <v>46021</v>
    <v>0</v>
    <v>1</v>
    <v>639026496000000000,639177789413386589,0</v>
    <v>0</v>
    <v>bn92lh</v>
    <v>XIDX:BYAN</v>
    <v>704</v>
  </rv>
  <rv s="1">
    <v>1</v>
    <v>XIDX:BYAN</v>
    <v>Daily</v>
    <v>41638</v>
    <v>41638</v>
    <v>0</v>
    <v>1</v>
    <v>635239584000000000,639177789412749289,0</v>
    <v>0</v>
    <v>bn92lh</v>
    <v>XIDX:BYAN</v>
    <v>414</v>
  </rv>
  <rv s="1">
    <v>1</v>
    <v>XIDX:BUKK</v>
    <v>Daily</v>
    <v>42734</v>
    <v>42734</v>
    <v>0</v>
    <v>1</v>
    <v>636186528000000000,639177789394680295,0</v>
    <v>0</v>
    <v>bkfqxm</v>
    <v>XIDX:BUKK</v>
    <v>10</v>
  </rv>
  <rv s="1">
    <v>1</v>
    <v>XIDX:BUKK</v>
    <v>Daily</v>
    <v>44195</v>
    <v>44195</v>
    <v>0</v>
    <v>1</v>
    <v>637448832000000000,639177789392441246,0</v>
    <v>0</v>
    <v>bkfqxm</v>
    <v>XIDX:BUKK</v>
    <v>477</v>
  </rv>
  <rv s="1">
    <v>1</v>
    <v>XIDX:BUKK</v>
    <v>Daily</v>
    <v>45656</v>
    <v>45656</v>
    <v>0</v>
    <v>1</v>
    <v>638711136000000000,639177789392799870,0</v>
    <v>0</v>
    <v>bkfqxm</v>
    <v>XIDX:BUKK</v>
    <v>151</v>
  </rv>
  <rv s="1">
    <v>1</v>
    <v>XIDX:BUKK</v>
    <v>Daily</v>
    <v>43098</v>
    <v>43098</v>
    <v>0</v>
    <v>1</v>
    <v>636501024000000000,639177789400243006,0</v>
    <v>0</v>
    <v>bkfqxm</v>
    <v>XIDX:BUKK</v>
    <v>705</v>
  </rv>
  <rv s="1">
    <v>1</v>
    <v>XIDX:BUKK</v>
    <v>Daily</v>
    <v>44560</v>
    <v>44560</v>
    <v>0</v>
    <v>1</v>
    <v>637764192000000000,639177789400611603,0</v>
    <v>0</v>
    <v>bkfqxm</v>
    <v>XIDX:BUKK</v>
    <v>706</v>
  </rv>
  <rv s="1">
    <v>1</v>
    <v>XIDX:BUKK</v>
    <v>Daily</v>
    <v>46021</v>
    <v>46021</v>
    <v>0</v>
    <v>1</v>
    <v>639026496000000000,639177789400973172,0</v>
    <v>0</v>
    <v>bkfqxm</v>
    <v>XIDX:BUKK</v>
    <v>469</v>
  </rv>
  <rv s="1">
    <v>1</v>
    <v>XIDX:BUKK</v>
    <v>Daily</v>
    <v>43462</v>
    <v>43462</v>
    <v>0</v>
    <v>1</v>
    <v>636815520000000000,639177789406242839,0</v>
    <v>0</v>
    <v>bkfqxm</v>
    <v>XIDX:BUKK</v>
    <v>680</v>
  </rv>
  <rv s="1">
    <v>1</v>
    <v>XIDX:BUKK</v>
    <v>Daily</v>
    <v>44925</v>
    <v>44925</v>
    <v>0</v>
    <v>1</v>
    <v>638079552000000000,639177789406614626,0</v>
    <v>0</v>
    <v>bkfqxm</v>
    <v>XIDX:BUKK</v>
    <v>56</v>
  </rv>
  <rv s="1">
    <v>1</v>
    <v>XIDX:BUKK</v>
    <v>Daily</v>
    <v>45289</v>
    <v>45289</v>
    <v>0</v>
    <v>1</v>
    <v>638394048000000000,639177789410013689,0</v>
    <v>0</v>
    <v>bkfqxm</v>
    <v>XIDX:BUKK</v>
    <v>167</v>
  </rv>
  <rv s="1">
    <v>1</v>
    <v>XIDX:BUKK</v>
    <v>Daily</v>
    <v>46111</v>
    <v>46111</v>
    <v>0</v>
    <v>1</v>
    <v>639104256000000000,639177789412275662,0</v>
    <v>0</v>
    <v>bkfqxm</v>
    <v>XIDX:BUKK</v>
    <v>707</v>
  </rv>
  <rv s="1">
    <v>1</v>
    <v>XIDX:BUKK</v>
    <v>Daily</v>
    <v>42368</v>
    <v>42368</v>
    <v>0</v>
    <v>1</v>
    <v>635870304000000000,639177789412065895,0</v>
    <v>0</v>
    <v>bkfqxm</v>
    <v>XIDX:BUKK</v>
    <v>14</v>
  </rv>
  <rv s="1">
    <v>1</v>
    <v>XIDX:BUKK</v>
    <v>Daily</v>
    <v>43829</v>
    <v>43829</v>
    <v>0</v>
    <v>1</v>
    <v>637132608000000000,639177789414976271,0</v>
    <v>0</v>
    <v>bkfqxm</v>
    <v>XIDX:BUKK</v>
    <v>532</v>
  </rv>
  <rv s="1">
    <v>1</v>
    <v>XIDX:BVIC</v>
    <v>Daily</v>
    <v>40542</v>
    <v>40542</v>
    <v>0</v>
    <v>1</v>
    <v>634292640000000000,639177789388896898,0</v>
    <v>0</v>
    <v>bkfo3m</v>
    <v>XIDX:BVIC</v>
    <v>708</v>
  </rv>
  <rv s="1">
    <v>1</v>
    <v>XIDX:BVIC</v>
    <v>Daily</v>
    <v>42003</v>
    <v>42003</v>
    <v>0</v>
    <v>1</v>
    <v>635554944000000000,639177789389280410,0</v>
    <v>0</v>
    <v>bkfo3m</v>
    <v>XIDX:BVIC</v>
    <v>34</v>
  </rv>
  <rv s="1">
    <v>1</v>
    <v>XIDX:BVIC</v>
    <v>Daily</v>
    <v>43462</v>
    <v>43462</v>
    <v>0</v>
    <v>1</v>
    <v>636815520000000000,639177789389657639,0</v>
    <v>0</v>
    <v>bkfo3m</v>
    <v>XIDX:BVIC</v>
    <v>591</v>
  </rv>
  <rv s="1">
    <v>1</v>
    <v>XIDX:BVIC</v>
    <v>Daily</v>
    <v>44925</v>
    <v>44925</v>
    <v>0</v>
    <v>1</v>
    <v>638079552000000000,639177789390027713,0</v>
    <v>0</v>
    <v>bkfo3m</v>
    <v>XIDX:BVIC</v>
    <v>709</v>
  </rv>
  <rv s="1">
    <v>1</v>
    <v>XIDX:BVIC</v>
    <v>Daily</v>
    <v>40907</v>
    <v>40907</v>
    <v>0</v>
    <v>1</v>
    <v>634608000000000000,639177789399279208,0</v>
    <v>0</v>
    <v>bkfo3m</v>
    <v>XIDX:BVIC</v>
    <v>19</v>
  </rv>
  <rv s="1">
    <v>1</v>
    <v>XIDX:BVIC</v>
    <v>Daily</v>
    <v>42368</v>
    <v>42368</v>
    <v>0</v>
    <v>1</v>
    <v>635870304000000000,639177789399649293,0</v>
    <v>0</v>
    <v>bkfo3m</v>
    <v>XIDX:BVIC</v>
    <v>492</v>
  </rv>
  <rv s="1">
    <v>1</v>
    <v>XIDX:BVIC</v>
    <v>Daily</v>
    <v>43829</v>
    <v>43829</v>
    <v>0</v>
    <v>1</v>
    <v>637132608000000000,639177789400022715,0</v>
    <v>0</v>
    <v>bkfo3m</v>
    <v>XIDX:BVIC</v>
    <v>710</v>
  </rv>
  <rv s="1">
    <v>1</v>
    <v>XIDX:BVIC</v>
    <v>Daily</v>
    <v>45289</v>
    <v>45289</v>
    <v>0</v>
    <v>1</v>
    <v>638394048000000000,639177789400382794,0</v>
    <v>0</v>
    <v>bkfo3m</v>
    <v>XIDX:BVIC</v>
    <v>297</v>
  </rv>
  <rv s="1">
    <v>1</v>
    <v>XIDX:BVIC</v>
    <v>Daily</v>
    <v>46111</v>
    <v>46111</v>
    <v>0</v>
    <v>1</v>
    <v>639104256000000000,639177789400760055,0</v>
    <v>0</v>
    <v>bkfo3m</v>
    <v>XIDX:BVIC</v>
    <v>362</v>
  </rv>
  <rv s="1">
    <v>1</v>
    <v>XIDX:BVIC</v>
    <v>Daily</v>
    <v>39812</v>
    <v>39812</v>
    <v>0</v>
    <v>1</v>
    <v>633661920000000000,639177789406900867,0</v>
    <v>0</v>
    <v>bkfo3m</v>
    <v>XIDX:BVIC</v>
    <v>711</v>
  </rv>
  <rv s="1">
    <v>1</v>
    <v>XIDX:BVIC</v>
    <v>Daily</v>
    <v>41271</v>
    <v>41271</v>
    <v>0</v>
    <v>1</v>
    <v>634922496000000000,639177789407271482,0</v>
    <v>0</v>
    <v>bkfo3m</v>
    <v>XIDX:BVIC</v>
    <v>360</v>
  </rv>
  <rv s="1">
    <v>1</v>
    <v>XIDX:BVIC</v>
    <v>Daily</v>
    <v>42734</v>
    <v>42734</v>
    <v>0</v>
    <v>1</v>
    <v>636186528000000000,639177789407734400,0</v>
    <v>0</v>
    <v>bkfo3m</v>
    <v>XIDX:BVIC</v>
    <v>709</v>
  </rv>
  <rv s="1">
    <v>1</v>
    <v>XIDX:BVIC</v>
    <v>Daily</v>
    <v>44195</v>
    <v>44195</v>
    <v>0</v>
    <v>1</v>
    <v>637448832000000000,639177789408101131,0</v>
    <v>0</v>
    <v>bkfo3m</v>
    <v>XIDX:BVIC</v>
    <v>712</v>
  </rv>
  <rv s="1">
    <v>1</v>
    <v>XIDX:BVIC</v>
    <v>Daily</v>
    <v>45656</v>
    <v>45656</v>
    <v>0</v>
    <v>1</v>
    <v>638711136000000000,639177789408464549,0</v>
    <v>0</v>
    <v>bkfo3m</v>
    <v>XIDX:BVIC</v>
    <v>23</v>
  </rv>
  <rv s="1">
    <v>1</v>
    <v>XIDX:BVIC</v>
    <v>Daily</v>
    <v>44560</v>
    <v>44560</v>
    <v>0</v>
    <v>1</v>
    <v>637764192000000000,639177789408544577,0</v>
    <v>0</v>
    <v>bkfo3m</v>
    <v>XIDX:BVIC</v>
    <v>713</v>
  </rv>
  <rv s="1">
    <v>1</v>
    <v>XIDX:BVIC</v>
    <v>Daily</v>
    <v>40176</v>
    <v>40176</v>
    <v>0</v>
    <v>1</v>
    <v>633976416000000000,639177789411715246,0</v>
    <v>0</v>
    <v>bkfo3m</v>
    <v>XIDX:BVIC</v>
    <v>714</v>
  </rv>
  <rv s="1">
    <v>1</v>
    <v>XIDX:BVIC</v>
    <v>Daily</v>
    <v>46021</v>
    <v>46021</v>
    <v>0</v>
    <v>1</v>
    <v>639026496000000000,639177789412085327,0</v>
    <v>0</v>
    <v>bkfo3m</v>
    <v>XIDX:BVIC</v>
    <v>488</v>
  </rv>
  <rv s="1">
    <v>1</v>
    <v>XIDX:BVIC</v>
    <v>Daily</v>
    <v>41638</v>
    <v>41638</v>
    <v>0</v>
    <v>1</v>
    <v>635239584000000000,639177789414472539,0</v>
    <v>0</v>
    <v>bkfo3m</v>
    <v>XIDX:BVIC</v>
    <v>495</v>
  </rv>
  <rv s="1">
    <v>1</v>
    <v>XIDX:BVIC</v>
    <v>Daily</v>
    <v>43098</v>
    <v>43098</v>
    <v>0</v>
    <v>1</v>
    <v>636501024000000000,639177789413492321,0</v>
    <v>0</v>
    <v>bkfo3m</v>
    <v>XIDX:BVIC</v>
    <v>51</v>
  </rv>
  <rv s="1">
    <v>1</v>
    <v>XIDX:BUVA</v>
    <v>Daily</v>
    <v>40542</v>
    <v>40542</v>
    <v>0</v>
    <v>1</v>
    <v>634292640000000000,639177789390393469,0</v>
    <v>0</v>
    <v>bkfnzr</v>
    <v>XIDX:BUVA</v>
    <v>715</v>
  </rv>
  <rv s="1">
    <v>1</v>
    <v>XIDX:BUVA</v>
    <v>Daily</v>
    <v>42003</v>
    <v>42003</v>
    <v>0</v>
    <v>1</v>
    <v>635554944000000000,639177789390763549,0</v>
    <v>0</v>
    <v>bkfnzr</v>
    <v>XIDX:BUVA</v>
    <v>716</v>
  </rv>
  <rv s="1">
    <v>1</v>
    <v>XIDX:BUVA</v>
    <v>Daily</v>
    <v>43462</v>
    <v>43462</v>
    <v>0</v>
    <v>1</v>
    <v>636815520000000000,639177789391133632,0</v>
    <v>0</v>
    <v>bkfnzr</v>
    <v>XIDX:BUVA</v>
    <v>717</v>
  </rv>
  <rv s="1">
    <v>1</v>
    <v>XIDX:BUVA</v>
    <v>Daily</v>
    <v>44925</v>
    <v>44925</v>
    <v>0</v>
    <v>1</v>
    <v>638079552000000000,639177789391513719,0</v>
    <v>0</v>
    <v>bkfnzr</v>
    <v>XIDX:BUVA</v>
    <v>12</v>
  </rv>
  <rv s="1">
    <v>1</v>
    <v>XIDX:BUVA</v>
    <v>Daily</v>
    <v>40907</v>
    <v>40907</v>
    <v>0</v>
    <v>1</v>
    <v>634608000000000000,639177789401125384,0</v>
    <v>0</v>
    <v>bkfnzr</v>
    <v>XIDX:BUVA</v>
    <v>718</v>
  </rv>
  <rv s="1">
    <v>1</v>
    <v>XIDX:BUVA</v>
    <v>Daily</v>
    <v>43829</v>
    <v>43829</v>
    <v>0</v>
    <v>1</v>
    <v>637132608000000000,639177789398184724,0</v>
    <v>0</v>
    <v>bkfnzr</v>
    <v>XIDX:BUVA</v>
    <v>719</v>
  </rv>
  <rv s="1">
    <v>1</v>
    <v>XIDX:BUVA</v>
    <v>Daily</v>
    <v>45289</v>
    <v>45289</v>
    <v>0</v>
    <v>1</v>
    <v>638394048000000000,639177789398544799,0</v>
    <v>0</v>
    <v>bkfnzr</v>
    <v>XIDX:BUVA</v>
    <v>720</v>
  </rv>
  <rv s="1">
    <v>1</v>
    <v>XIDX:BUVA</v>
    <v>Daily</v>
    <v>46111</v>
    <v>46111</v>
    <v>0</v>
    <v>1</v>
    <v>639104256000000000,639177789398916620,0</v>
    <v>0</v>
    <v>bkfnzr</v>
    <v>XIDX:BUVA</v>
    <v>721</v>
  </rv>
  <rv s="1">
    <v>1</v>
    <v>XIDX:BUVA</v>
    <v>Daily</v>
    <v>41271</v>
    <v>41271</v>
    <v>0</v>
    <v>1</v>
    <v>634922496000000000,639177789408827110,0</v>
    <v>0</v>
    <v>bkfnzr</v>
    <v>XIDX:BUVA</v>
    <v>722</v>
  </rv>
  <rv s="1">
    <v>1</v>
    <v>XIDX:BUVA</v>
    <v>Daily</v>
    <v>42734</v>
    <v>42734</v>
    <v>0</v>
    <v>1</v>
    <v>636186528000000000,639177789409187189,0</v>
    <v>0</v>
    <v>bkfnzr</v>
    <v>XIDX:BUVA</v>
    <v>723</v>
  </rv>
  <rv s="1">
    <v>1</v>
    <v>XIDX:BUVA</v>
    <v>Daily</v>
    <v>44195</v>
    <v>44195</v>
    <v>0</v>
    <v>1</v>
    <v>637448832000000000,639177789406076893,0</v>
    <v>0</v>
    <v>bkfnzr</v>
    <v>XIDX:BUVA</v>
    <v>724</v>
  </rv>
  <rv s="1">
    <v>1</v>
    <v>XIDX:BUVA</v>
    <v>Daily</v>
    <v>45656</v>
    <v>45656</v>
    <v>0</v>
    <v>1</v>
    <v>638711136000000000,639177789406446973,0</v>
    <v>0</v>
    <v>bkfnzr</v>
    <v>XIDX:BUVA</v>
    <v>725</v>
  </rv>
  <rv s="1">
    <v>1</v>
    <v>XIDX:BUVA</v>
    <v>Daily</v>
    <v>44560</v>
    <v>44560</v>
    <v>0</v>
    <v>1</v>
    <v>637764192000000000,639177789408907489,0</v>
    <v>0</v>
    <v>bkfnzr</v>
    <v>XIDX:BUVA</v>
    <v>12</v>
  </rv>
  <rv s="1">
    <v>1</v>
    <v>XIDX:BUVA</v>
    <v>Daily</v>
    <v>46021</v>
    <v>46021</v>
    <v>0</v>
    <v>1</v>
    <v>639026496000000000,639177789412818318,0</v>
    <v>0</v>
    <v>bkfnzr</v>
    <v>XIDX:BUVA</v>
    <v>726</v>
  </rv>
  <rv s="1">
    <v>1</v>
    <v>XIDX:BUVA</v>
    <v>Daily</v>
    <v>41638</v>
    <v>41638</v>
    <v>0</v>
    <v>1</v>
    <v>635239584000000000,639177789414848769,0</v>
    <v>0</v>
    <v>bkfnzr</v>
    <v>XIDX:BUVA</v>
    <v>727</v>
  </rv>
  <rv s="1">
    <v>1</v>
    <v>XIDX:BUVA</v>
    <v>Daily</v>
    <v>43098</v>
    <v>43098</v>
    <v>0</v>
    <v>1</v>
    <v>636501024000000000,639177789413859911,0</v>
    <v>0</v>
    <v>bkfnzr</v>
    <v>XIDX:BUVA</v>
    <v>728</v>
  </rv>
  <rv s="1">
    <v>1</v>
    <v>XIDX:BUDI</v>
    <v>Daily</v>
    <v>40542</v>
    <v>40542</v>
    <v>0</v>
    <v>1</v>
    <v>634292640000000000,639177789393167842,0</v>
    <v>0</v>
    <v>bkfqur</v>
    <v>XIDX:BUDI</v>
    <v>32</v>
  </rv>
  <rv s="1">
    <v>1</v>
    <v>XIDX:BUDI</v>
    <v>Daily</v>
    <v>42003</v>
    <v>42003</v>
    <v>0</v>
    <v>1</v>
    <v>635554944000000000,639177789393541315,0</v>
    <v>0</v>
    <v>bkfqur</v>
    <v>XIDX:BUDI</v>
    <v>709</v>
  </rv>
  <rv s="1">
    <v>1</v>
    <v>XIDX:BUDI</v>
    <v>Daily</v>
    <v>43462</v>
    <v>43462</v>
    <v>0</v>
    <v>1</v>
    <v>636815520000000000,639177789393918562,0</v>
    <v>0</v>
    <v>bkfqur</v>
    <v>XIDX:BUDI</v>
    <v>196</v>
  </rv>
  <rv s="1">
    <v>1</v>
    <v>XIDX:BUDI</v>
    <v>Daily</v>
    <v>44925</v>
    <v>44925</v>
    <v>0</v>
    <v>1</v>
    <v>638079552000000000,639177789394288644,0</v>
    <v>0</v>
    <v>bkfqur</v>
    <v>XIDX:BUDI</v>
    <v>323</v>
  </rv>
  <rv s="1">
    <v>1</v>
    <v>XIDX:BUDI</v>
    <v>Daily</v>
    <v>41271</v>
    <v>41271</v>
    <v>0</v>
    <v>1</v>
    <v>634922496000000000,639177789395378336,0</v>
    <v>0</v>
    <v>bkfqur</v>
    <v>XIDX:BUDI</v>
    <v>712</v>
  </rv>
  <rv s="1">
    <v>1</v>
    <v>XIDX:BUDI</v>
    <v>Daily</v>
    <v>42734</v>
    <v>42734</v>
    <v>0</v>
    <v>1</v>
    <v>636186528000000000,639177789395758427,0</v>
    <v>0</v>
    <v>bkfqur</v>
    <v>XIDX:BUDI</v>
    <v>300</v>
  </rv>
  <rv s="1">
    <v>1</v>
    <v>XIDX:BUDI</v>
    <v>Daily</v>
    <v>45656</v>
    <v>45656</v>
    <v>0</v>
    <v>1</v>
    <v>638711136000000000,639177789396128509,0</v>
    <v>0</v>
    <v>bkfqur</v>
    <v>XIDX:BUDI</v>
    <v>323</v>
  </rv>
  <rv s="1">
    <v>1</v>
    <v>XIDX:BUDI</v>
    <v>Daily</v>
    <v>40907</v>
    <v>40907</v>
    <v>0</v>
    <v>1</v>
    <v>634608000000000000,639177789401339662,0</v>
    <v>0</v>
    <v>bkfqur</v>
    <v>XIDX:BUDI</v>
    <v>133</v>
  </rv>
  <rv s="1">
    <v>1</v>
    <v>XIDX:BUDI</v>
    <v>Daily</v>
    <v>42368</v>
    <v>42368</v>
    <v>0</v>
    <v>1</v>
    <v>635870304000000000,639177789401713080,0</v>
    <v>0</v>
    <v>bkfqur</v>
    <v>XIDX:BUDI</v>
    <v>502</v>
  </rv>
  <rv s="1">
    <v>1</v>
    <v>XIDX:BUDI</v>
    <v>Daily</v>
    <v>43829</v>
    <v>43829</v>
    <v>0</v>
    <v>1</v>
    <v>637132608000000000,639177789402079820,0</v>
    <v>0</v>
    <v>bkfqur</v>
    <v>XIDX:BUDI</v>
    <v>319</v>
  </rv>
  <rv s="1">
    <v>1</v>
    <v>XIDX:BUDI</v>
    <v>Daily</v>
    <v>45289</v>
    <v>45289</v>
    <v>0</v>
    <v>1</v>
    <v>638394048000000000,639177789402449905,0</v>
    <v>0</v>
    <v>bkfqur</v>
    <v>XIDX:BUDI</v>
    <v>311</v>
  </rv>
  <rv s="1">
    <v>1</v>
    <v>XIDX:BUDI</v>
    <v>Daily</v>
    <v>46111</v>
    <v>46111</v>
    <v>0</v>
    <v>1</v>
    <v>639104256000000000,639177789399942697,0</v>
    <v>0</v>
    <v>bkfqur</v>
    <v>XIDX:BUDI</v>
    <v>572</v>
  </rv>
  <rv s="1">
    <v>1</v>
    <v>XIDX:BUDI</v>
    <v>Daily</v>
    <v>39812</v>
    <v>39812</v>
    <v>0</v>
    <v>1</v>
    <v>633661920000000000,639177789402853335,0</v>
    <v>0</v>
    <v>bkfqur</v>
    <v>XIDX:BUDI</v>
    <v>195</v>
  </rv>
  <rv s="1">
    <v>1</v>
    <v>XIDX:BUDI</v>
    <v>Daily</v>
    <v>44195</v>
    <v>44195</v>
    <v>0</v>
    <v>1</v>
    <v>637448832000000000,639177789403230064,0</v>
    <v>0</v>
    <v>bkfqur</v>
    <v>XIDX:BUDI</v>
    <v>297</v>
  </rv>
  <rv s="1">
    <v>1</v>
    <v>XIDX:BUDI</v>
    <v>Daily</v>
    <v>40176</v>
    <v>40176</v>
    <v>0</v>
    <v>1</v>
    <v>633976416000000000,639177789410384962,0</v>
    <v>0</v>
    <v>bkfqur</v>
    <v>XIDX:BUDI</v>
    <v>397</v>
  </rv>
  <rv s="1">
    <v>1</v>
    <v>XIDX:BUDI</v>
    <v>Daily</v>
    <v>46021</v>
    <v>46021</v>
    <v>0</v>
    <v>1</v>
    <v>639026496000000000,639177789410761716,0</v>
    <v>0</v>
    <v>bkfqur</v>
    <v>XIDX:BUDI</v>
    <v>55</v>
  </rv>
  <rv s="1">
    <v>1</v>
    <v>XIDX:BUDI</v>
    <v>Daily</v>
    <v>41638</v>
    <v>41638</v>
    <v>0</v>
    <v>1</v>
    <v>635239584000000000,639177789412645444,0</v>
    <v>0</v>
    <v>bkfqur</v>
    <v>XIDX:BUDI</v>
    <v>45</v>
  </rv>
  <rv s="1">
    <v>1</v>
    <v>XIDX:BUDI</v>
    <v>Daily</v>
    <v>43098</v>
    <v>43098</v>
    <v>0</v>
    <v>1</v>
    <v>636501024000000000,639177789412435398,0</v>
    <v>0</v>
    <v>bkfqur</v>
    <v>XIDX:BUDI</v>
    <v>325</v>
  </rv>
  <rv s="1">
    <v>1</v>
    <v>XIDX:BUDI</v>
    <v>Daily</v>
    <v>44560</v>
    <v>44560</v>
    <v>0</v>
    <v>1</v>
    <v>637764192000000000,639177789415346025,0</v>
    <v>0</v>
    <v>bkfqur</v>
    <v>XIDX:BUDI</v>
    <v>505</v>
  </rv>
  <rv s="1">
    <v>1</v>
    <v>XIDX:BTPN</v>
    <v>Daily</v>
    <v>40542</v>
    <v>40542</v>
    <v>0</v>
    <v>1</v>
    <v>634292640000000000,639177789394714415,0</v>
    <v>0</v>
    <v>bkfqrw</v>
    <v>XIDX:BTPN</v>
    <v>729</v>
  </rv>
  <rv s="1">
    <v>1</v>
    <v>XIDX:BTPN</v>
    <v>Daily</v>
    <v>42003</v>
    <v>42003</v>
    <v>0</v>
    <v>1</v>
    <v>635554944000000000,639177789395084028,0</v>
    <v>0</v>
    <v>bkfqrw</v>
    <v>XIDX:BTPN</v>
    <v>730</v>
  </rv>
  <rv s="1">
    <v>1</v>
    <v>XIDX:BTPN</v>
    <v>Daily</v>
    <v>43462</v>
    <v>43462</v>
    <v>0</v>
    <v>1</v>
    <v>636815520000000000,639177789395444569,0</v>
    <v>0</v>
    <v>bkfqrw</v>
    <v>XIDX:BTPN</v>
    <v>731</v>
  </rv>
  <rv s="1">
    <v>1</v>
    <v>XIDX:BTPN</v>
    <v>Daily</v>
    <v>44925</v>
    <v>44925</v>
    <v>0</v>
    <v>1</v>
    <v>638079552000000000,639177789395824660,0</v>
    <v>0</v>
    <v>bkfqrw</v>
    <v>XIDX:BTPN</v>
    <v>732</v>
  </rv>
  <rv s="1">
    <v>1</v>
    <v>XIDX:BTPN</v>
    <v>Daily</v>
    <v>42734</v>
    <v>42734</v>
    <v>0</v>
    <v>1</v>
    <v>636186528000000000,639177789396874429,0</v>
    <v>0</v>
    <v>bkfqrw</v>
    <v>XIDX:BTPN</v>
    <v>729</v>
  </rv>
  <rv s="1">
    <v>1</v>
    <v>XIDX:BTPN</v>
    <v>Daily</v>
    <v>44195</v>
    <v>44195</v>
    <v>0</v>
    <v>1</v>
    <v>637448832000000000,639177789397244979,0</v>
    <v>0</v>
    <v>bkfqrw</v>
    <v>XIDX:BTPN</v>
    <v>733</v>
  </rv>
  <rv s="1">
    <v>1</v>
    <v>XIDX:BTPN</v>
    <v>Daily</v>
    <v>40907</v>
    <v>40907</v>
    <v>0</v>
    <v>1</v>
    <v>634608000000000000,639177789400685730,0</v>
    <v>0</v>
    <v>bkfqrw</v>
    <v>XIDX:BTPN</v>
    <v>734</v>
  </rv>
  <rv s="1">
    <v>1</v>
    <v>XIDX:BTPN</v>
    <v>Daily</v>
    <v>42368</v>
    <v>42368</v>
    <v>0</v>
    <v>1</v>
    <v>635870304000000000,639177789401045808,0</v>
    <v>0</v>
    <v>bkfqrw</v>
    <v>XIDX:BTPN</v>
    <v>735</v>
  </rv>
  <rv s="1">
    <v>1</v>
    <v>XIDX:BTPN</v>
    <v>Daily</v>
    <v>43829</v>
    <v>43829</v>
    <v>0</v>
    <v>1</v>
    <v>637132608000000000,639177789401415886,0</v>
    <v>0</v>
    <v>bkfqrw</v>
    <v>XIDX:BTPN</v>
    <v>736</v>
  </rv>
  <rv s="1">
    <v>1</v>
    <v>XIDX:BTPN</v>
    <v>Daily</v>
    <v>45289</v>
    <v>45289</v>
    <v>0</v>
    <v>1</v>
    <v>638394048000000000,639177789401775963,0</v>
    <v>0</v>
    <v>bkfqrw</v>
    <v>XIDX:BTPN</v>
    <v>737</v>
  </rv>
  <rv s="1">
    <v>1</v>
    <v>XIDX:BTPN</v>
    <v>Daily</v>
    <v>46111</v>
    <v>46111</v>
    <v>0</v>
    <v>1</v>
    <v>639104256000000000,639177789402146050,0</v>
    <v>0</v>
    <v>bkfqrw</v>
    <v>XIDX:BTPN</v>
    <v>738</v>
  </rv>
  <rv s="1">
    <v>1</v>
    <v>XIDX:BTPN</v>
    <v>Daily</v>
    <v>41271</v>
    <v>41271</v>
    <v>0</v>
    <v>1</v>
    <v>634922496000000000,639177789403586364,0</v>
    <v>0</v>
    <v>bkfqrw</v>
    <v>XIDX:BTPN</v>
    <v>739</v>
  </rv>
  <rv s="1">
    <v>1</v>
    <v>XIDX:BTPN</v>
    <v>Daily</v>
    <v>45656</v>
    <v>45656</v>
    <v>0</v>
    <v>1</v>
    <v>638711136000000000,639177789400815745,0</v>
    <v>0</v>
    <v>bkfqrw</v>
    <v>XIDX:BTPN</v>
    <v>573</v>
  </rv>
  <rv s="1">
    <v>1</v>
    <v>XIDX:BTPN</v>
    <v>Daily</v>
    <v>41638</v>
    <v>41638</v>
    <v>0</v>
    <v>1</v>
    <v>635239584000000000,639177789411127632,0</v>
    <v>0</v>
    <v>bkfqrw</v>
    <v>XIDX:BTPN</v>
    <v>740</v>
  </rv>
  <rv s="1">
    <v>1</v>
    <v>XIDX:BTPN</v>
    <v>Daily</v>
    <v>43098</v>
    <v>43098</v>
    <v>0</v>
    <v>1</v>
    <v>636501024000000000,639177789410117753,0</v>
    <v>0</v>
    <v>bkfqrw</v>
    <v>XIDX:BTPN</v>
    <v>741</v>
  </rv>
  <rv s="1">
    <v>1</v>
    <v>XIDX:BTPN</v>
    <v>Daily</v>
    <v>44560</v>
    <v>44560</v>
    <v>0</v>
    <v>1</v>
    <v>637764192000000000,639177789412808019,0</v>
    <v>0</v>
    <v>bkfqrw</v>
    <v>XIDX:BTPN</v>
    <v>737</v>
  </rv>
  <rv s="1">
    <v>1</v>
    <v>XIDX:BTPN</v>
    <v>Daily</v>
    <v>40176</v>
    <v>40176</v>
    <v>0</v>
    <v>1</v>
    <v>633976416000000000,639177789415718955,0</v>
    <v>0</v>
    <v>bkfqrw</v>
    <v>XIDX:BTPN</v>
    <v>742</v>
  </rv>
  <rv s="1">
    <v>1</v>
    <v>XIDX:BTPN</v>
    <v>Daily</v>
    <v>46021</v>
    <v>46021</v>
    <v>0</v>
    <v>1</v>
    <v>639026496000000000,639177789412458253,0</v>
    <v>0</v>
    <v>bkfqrw</v>
    <v>XIDX:BTPN</v>
    <v>743</v>
  </rv>
  <rv s="1">
    <v>1</v>
    <v>XIDX:BTON</v>
    <v>Daily</v>
    <v>41271</v>
    <v>41271</v>
    <v>0</v>
    <v>1</v>
    <v>634922496000000000,639177789392647552,0</v>
    <v>0</v>
    <v>bkfqp2</v>
    <v>XIDX:BTON</v>
    <v>744</v>
  </rv>
  <rv s="1">
    <v>1</v>
    <v>XIDX:BTON</v>
    <v>Daily</v>
    <v>42734</v>
    <v>42734</v>
    <v>0</v>
    <v>1</v>
    <v>636186528000000000,639177789393037652,0</v>
    <v>0</v>
    <v>bkfqp2</v>
    <v>XIDX:BTON</v>
    <v>191</v>
  </rv>
  <rv s="1">
    <v>1</v>
    <v>XIDX:BTON</v>
    <v>Daily</v>
    <v>44195</v>
    <v>44195</v>
    <v>0</v>
    <v>1</v>
    <v>637448832000000000,639177789393407720,0</v>
    <v>0</v>
    <v>bkfqp2</v>
    <v>XIDX:BTON</v>
    <v>314</v>
  </rv>
  <rv s="1">
    <v>1</v>
    <v>XIDX:BTON</v>
    <v>Daily</v>
    <v>45656</v>
    <v>45656</v>
    <v>0</v>
    <v>1</v>
    <v>638711136000000000,639177789393794115,0</v>
    <v>0</v>
    <v>bkfqp2</v>
    <v>XIDX:BTON</v>
    <v>745</v>
  </rv>
  <rv s="1">
    <v>1</v>
    <v>XIDX:BTON</v>
    <v>Daily</v>
    <v>40542</v>
    <v>40542</v>
    <v>0</v>
    <v>1</v>
    <v>634292640000000000,639177789393954140,0</v>
    <v>0</v>
    <v>bkfqp2</v>
    <v>XIDX:BTON</v>
    <v>321</v>
  </rv>
  <rv s="1">
    <v>1</v>
    <v>XIDX:BTON</v>
    <v>Daily</v>
    <v>44925</v>
    <v>44925</v>
    <v>0</v>
    <v>1</v>
    <v>638079552000000000,639177789394324216,0</v>
    <v>0</v>
    <v>bkfqp2</v>
    <v>XIDX:BTON</v>
    <v>555</v>
  </rv>
  <rv s="1">
    <v>1</v>
    <v>XIDX:BTON</v>
    <v>Daily</v>
    <v>40176</v>
    <v>40176</v>
    <v>0</v>
    <v>1</v>
    <v>633976416000000000,639177789402515970,0</v>
    <v>0</v>
    <v>bkfqp2</v>
    <v>XIDX:BTON</v>
    <v>746</v>
  </rv>
  <rv s="1">
    <v>1</v>
    <v>XIDX:BTON</v>
    <v>Daily</v>
    <v>41638</v>
    <v>41638</v>
    <v>0</v>
    <v>1</v>
    <v>635239584000000000,639177789402886045,0</v>
    <v>0</v>
    <v>bkfqp2</v>
    <v>XIDX:BTON</v>
    <v>747</v>
  </rv>
  <rv s="1">
    <v>1</v>
    <v>XIDX:BTON</v>
    <v>Daily</v>
    <v>43098</v>
    <v>43098</v>
    <v>0</v>
    <v>1</v>
    <v>636501024000000000,639177789403256124,0</v>
    <v>0</v>
    <v>bkfqp2</v>
    <v>XIDX:BTON</v>
    <v>248</v>
  </rv>
  <rv s="1">
    <v>1</v>
    <v>XIDX:BTON</v>
    <v>Daily</v>
    <v>44560</v>
    <v>44560</v>
    <v>0</v>
    <v>1</v>
    <v>637764192000000000,639177789399915411,0</v>
    <v>0</v>
    <v>bkfqp2</v>
    <v>XIDX:BTON</v>
    <v>160</v>
  </rv>
  <rv s="1">
    <v>1</v>
    <v>XIDX:BTON</v>
    <v>Daily</v>
    <v>46021</v>
    <v>46021</v>
    <v>0</v>
    <v>1</v>
    <v>639026496000000000,639177789400285488,0</v>
    <v>0</v>
    <v>bkfqp2</v>
    <v>XIDX:BTON</v>
    <v>748</v>
  </rv>
  <rv s="1">
    <v>1</v>
    <v>XIDX:BTON</v>
    <v>Daily</v>
    <v>42003</v>
    <v>42003</v>
    <v>0</v>
    <v>1</v>
    <v>635554944000000000,639177789401185683,0</v>
    <v>0</v>
    <v>bkfqp2</v>
    <v>XIDX:BTON</v>
    <v>61</v>
  </rv>
  <rv s="1">
    <v>1</v>
    <v>XIDX:BTON</v>
    <v>Daily</v>
    <v>43462</v>
    <v>43462</v>
    <v>0</v>
    <v>1</v>
    <v>636815520000000000,639177789401555763,0</v>
    <v>0</v>
    <v>bkfqp2</v>
    <v>XIDX:BTON</v>
    <v>20</v>
  </rv>
  <rv s="1">
    <v>1</v>
    <v>XIDX:BTON</v>
    <v>Daily</v>
    <v>43829</v>
    <v>43829</v>
    <v>0</v>
    <v>1</v>
    <v>637132608000000000,639177789411501708,0</v>
    <v>0</v>
    <v>bkfqp2</v>
    <v>XIDX:BTON</v>
    <v>52</v>
  </rv>
  <rv s="1">
    <v>1</v>
    <v>XIDX:BTON</v>
    <v>Daily</v>
    <v>45289</v>
    <v>45289</v>
    <v>0</v>
    <v>1</v>
    <v>638394048000000000,639177789410477660,0</v>
    <v>0</v>
    <v>bkfqp2</v>
    <v>XIDX:BTON</v>
    <v>745</v>
  </rv>
  <rv s="1">
    <v>1</v>
    <v>XIDX:BTON</v>
    <v>Daily</v>
    <v>40907</v>
    <v>40907</v>
    <v>0</v>
    <v>1</v>
    <v>634608000000000000,639177789413168236,0</v>
    <v>0</v>
    <v>bkfqp2</v>
    <v>XIDX:BTON</v>
    <v>749</v>
  </rv>
  <rv s="1">
    <v>1</v>
    <v>XIDX:BTON</v>
    <v>Daily</v>
    <v>46111</v>
    <v>46111</v>
    <v>0</v>
    <v>1</v>
    <v>639104256000000000,639177789413538313,0</v>
    <v>0</v>
    <v>bkfqp2</v>
    <v>XIDX:BTON</v>
    <v>16</v>
  </rv>
  <rv s="1">
    <v>1</v>
    <v>XIDX:BTON</v>
    <v>Daily</v>
    <v>42368</v>
    <v>42368</v>
    <v>0</v>
    <v>1</v>
    <v>635870304000000000,639177789412818150,0</v>
    <v>0</v>
    <v>bkfqp2</v>
    <v>XIDX:BTON</v>
    <v>750</v>
  </rv>
  <rv s="1">
    <v>1</v>
    <v>XIDX:BTEK</v>
    <v>Daily</v>
    <v>39812</v>
    <v>39812</v>
    <v>0</v>
    <v>1</v>
    <v>633661920000000000,639177789395632525,0</v>
    <v>0</v>
    <v>bkfqjc</v>
    <v>XIDX:BTEK</v>
    <v>751</v>
  </rv>
  <rv s="1">
    <v>1</v>
    <v>XIDX:BTEK</v>
    <v>Daily</v>
    <v>41271</v>
    <v>41271</v>
    <v>0</v>
    <v>1</v>
    <v>634922496000000000,639177789393612079,0</v>
    <v>0</v>
    <v>bkfqjc</v>
    <v>XIDX:BTEK</v>
    <v>752</v>
  </rv>
  <rv s="1">
    <v>1</v>
    <v>XIDX:BTEK</v>
    <v>Daily</v>
    <v>42734</v>
    <v>42734</v>
    <v>0</v>
    <v>1</v>
    <v>636186528000000000,639177789393982156,0</v>
    <v>0</v>
    <v>bkfqjc</v>
    <v>XIDX:BTEK</v>
    <v>753</v>
  </rv>
  <rv s="1">
    <v>1</v>
    <v>XIDX:BTEK</v>
    <v>Daily</v>
    <v>44195</v>
    <v>44195</v>
    <v>0</v>
    <v>1</v>
    <v>637448832000000000,639177789394342237,0</v>
    <v>0</v>
    <v>bkfqjc</v>
    <v>XIDX:BTEK</v>
    <v>28</v>
  </rv>
  <rv s="1">
    <v>1</v>
    <v>XIDX:BTEK</v>
    <v>Daily</v>
    <v>45656</v>
    <v>45656</v>
    <v>0</v>
    <v>1</v>
    <v>638711136000000000,639177789394725290,0</v>
    <v>0</v>
    <v>bkfqjc</v>
    <v>XIDX:BTEK</v>
    <v>754</v>
  </rv>
  <rv s="1">
    <v>1</v>
    <v>XIDX:BTEK</v>
    <v>Daily</v>
    <v>44925</v>
    <v>44925</v>
    <v>0</v>
    <v>1</v>
    <v>638079552000000000,639177789395802563,0</v>
    <v>0</v>
    <v>bkfqjc</v>
    <v>XIDX:BTEK</v>
    <v>28</v>
  </rv>
  <rv s="1">
    <v>1</v>
    <v>XIDX:BTEK</v>
    <v>Daily</v>
    <v>40176</v>
    <v>40176</v>
    <v>0</v>
    <v>1</v>
    <v>633976416000000000,639177789402484101,0</v>
    <v>0</v>
    <v>bkfqjc</v>
    <v>XIDX:BTEK</v>
    <v>755</v>
  </rv>
  <rv s="1">
    <v>1</v>
    <v>XIDX:BTEK</v>
    <v>Daily</v>
    <v>41638</v>
    <v>41638</v>
    <v>0</v>
    <v>1</v>
    <v>635239584000000000,639177789402861723,0</v>
    <v>0</v>
    <v>bkfqjc</v>
    <v>XIDX:BTEK</v>
    <v>756</v>
  </rv>
  <rv s="1">
    <v>1</v>
    <v>XIDX:BTEK</v>
    <v>Daily</v>
    <v>43098</v>
    <v>43098</v>
    <v>0</v>
    <v>1</v>
    <v>636501024000000000,639177789403224274,0</v>
    <v>0</v>
    <v>bkfqjc</v>
    <v>XIDX:BTEK</v>
    <v>50</v>
  </rv>
  <rv s="1">
    <v>1</v>
    <v>XIDX:BTEK</v>
    <v>Daily</v>
    <v>44560</v>
    <v>44560</v>
    <v>0</v>
    <v>1</v>
    <v>637764192000000000,639177789400311145,0</v>
    <v>0</v>
    <v>bkfqjc</v>
    <v>XIDX:BTEK</v>
    <v>28</v>
  </rv>
  <rv s="1">
    <v>1</v>
    <v>XIDX:BTEK</v>
    <v>Daily</v>
    <v>46021</v>
    <v>46021</v>
    <v>0</v>
    <v>1</v>
    <v>639026496000000000,639177789400683686,0</v>
    <v>0</v>
    <v>bkfqjc</v>
    <v>XIDX:BTEK</v>
    <v>757</v>
  </rv>
  <rv s="1">
    <v>1</v>
    <v>XIDX:BTEK</v>
    <v>Daily</v>
    <v>42003</v>
    <v>42003</v>
    <v>0</v>
    <v>1</v>
    <v>635554944000000000,639177789403031753,0</v>
    <v>0</v>
    <v>bkfqjc</v>
    <v>XIDX:BTEK</v>
    <v>758</v>
  </rv>
  <rv s="1">
    <v>1</v>
    <v>XIDX:BTEK</v>
    <v>Daily</v>
    <v>43462</v>
    <v>43462</v>
    <v>0</v>
    <v>1</v>
    <v>636815520000000000,639177789403407243,0</v>
    <v>0</v>
    <v>bkfqjc</v>
    <v>XIDX:BTEK</v>
    <v>131</v>
  </rv>
  <rv s="1">
    <v>1</v>
    <v>XIDX:BTEK</v>
    <v>Daily</v>
    <v>40907</v>
    <v>40907</v>
    <v>0</v>
    <v>1</v>
    <v>634608000000000000,639177789409375673,0</v>
    <v>0</v>
    <v>bkfqjc</v>
    <v>XIDX:BTEK</v>
    <v>759</v>
  </rv>
  <rv s="1">
    <v>1</v>
    <v>XIDX:BTEK</v>
    <v>Daily</v>
    <v>46111</v>
    <v>46111</v>
    <v>0</v>
    <v>1</v>
    <v>639104256000000000,639177789409763285,0</v>
    <v>0</v>
    <v>bkfqjc</v>
    <v>XIDX:BTEK</v>
    <v>760</v>
  </rv>
  <rv s="1">
    <v>1</v>
    <v>XIDX:BTEK</v>
    <v>Daily</v>
    <v>42368</v>
    <v>42368</v>
    <v>0</v>
    <v>1</v>
    <v>635870304000000000,639177789411208985,0</v>
    <v>0</v>
    <v>bkfqjc</v>
    <v>XIDX:BTEK</v>
    <v>761</v>
  </rv>
  <rv s="1">
    <v>1</v>
    <v>XIDX:BTEK</v>
    <v>Daily</v>
    <v>43829</v>
    <v>43829</v>
    <v>0</v>
    <v>1</v>
    <v>637132608000000000,639177789414266766,0</v>
    <v>0</v>
    <v>bkfqjc</v>
    <v>XIDX:BTEK</v>
    <v>12</v>
  </rv>
  <rv s="1">
    <v>1</v>
    <v>XIDX:BTEK</v>
    <v>Daily</v>
    <v>45289</v>
    <v>45289</v>
    <v>0</v>
    <v>1</v>
    <v>638394048000000000,639177789413926691,0</v>
    <v>0</v>
    <v>bkfqjc</v>
    <v>XIDX:BTEK</v>
    <v>28</v>
  </rv>
  <rv s="1">
    <v>1</v>
    <v>XIDX:BSWD</v>
    <v>Daily</v>
    <v>44925</v>
    <v>44925</v>
    <v>0</v>
    <v>1</v>
    <v>638079552000000000,639177789396195591,0</v>
    <v>0</v>
    <v>bkfqgh</v>
    <v>XIDX:BSWD</v>
    <v>12</v>
  </rv>
  <rv s="1">
    <v>1</v>
    <v>XIDX:BSWD</v>
    <v>Daily</v>
    <v>44195</v>
    <v>44195</v>
    <v>0</v>
    <v>1</v>
    <v>637448832000000000,639177789396545659,0</v>
    <v>0</v>
    <v>bkfqgh</v>
    <v>XIDX:BSWD</v>
    <v>12</v>
  </rv>
  <rv s="1">
    <v>1</v>
    <v>XIDX:BSWD</v>
    <v>Daily</v>
    <v>42368</v>
    <v>42368</v>
    <v>0</v>
    <v>1</v>
    <v>635870304000000000,639177789401406756,0</v>
    <v>0</v>
    <v>bkfqgh</v>
    <v>XIDX:BSWD</v>
    <v>762</v>
  </rv>
  <rv s="1">
    <v>1</v>
    <v>XIDX:BSWD</v>
    <v>Daily</v>
    <v>43829</v>
    <v>43829</v>
    <v>0</v>
    <v>1</v>
    <v>637132608000000000,639177789401776837,0</v>
    <v>0</v>
    <v>bkfqgh</v>
    <v>XIDX:BSWD</v>
    <v>12</v>
  </rv>
  <rv s="1">
    <v>1</v>
    <v>XIDX:BSWD</v>
    <v>Daily</v>
    <v>45289</v>
    <v>45289</v>
    <v>0</v>
    <v>1</v>
    <v>638394048000000000,639177789402146920,0</v>
    <v>0</v>
    <v>bkfqgh</v>
    <v>XIDX:BSWD</v>
    <v>12</v>
  </rv>
  <rv s="1">
    <v>1</v>
    <v>XIDX:BSWD</v>
    <v>Daily</v>
    <v>46111</v>
    <v>46111</v>
    <v>0</v>
    <v>1</v>
    <v>639104256000000000,639177789402514096,0</v>
    <v>0</v>
    <v>bkfqgh</v>
    <v>XIDX:BSWD</v>
    <v>673</v>
  </rv>
  <rv s="1">
    <v>1</v>
    <v>XIDX:BSWD</v>
    <v>Daily</v>
    <v>45656</v>
    <v>45656</v>
    <v>0</v>
    <v>1</v>
    <v>638711136000000000,639177789402744154,0</v>
    <v>0</v>
    <v>bkfqgh</v>
    <v>XIDX:BSWD</v>
    <v>763</v>
  </rv>
  <rv s="1">
    <v>1</v>
    <v>XIDX:BSWD</v>
    <v>Daily</v>
    <v>46021</v>
    <v>46021</v>
    <v>0</v>
    <v>1</v>
    <v>639026496000000000,639177789410495936,0</v>
    <v>0</v>
    <v>bkfqgh</v>
    <v>XIDX:BSWD</v>
    <v>12</v>
  </rv>
  <rv s="1">
    <v>1</v>
    <v>XIDX:BSWD</v>
    <v>Daily</v>
    <v>43098</v>
    <v>43098</v>
    <v>0</v>
    <v>1</v>
    <v>636501024000000000,639177789414636881,0</v>
    <v>0</v>
    <v>bkfqgh</v>
    <v>XIDX:BSWD</v>
    <v>764</v>
  </rv>
  <rv s="1">
    <v>1</v>
    <v>XIDX:BSWD</v>
    <v>Daily</v>
    <v>44560</v>
    <v>44560</v>
    <v>0</v>
    <v>1</v>
    <v>637764192000000000,639177789414296795,0</v>
    <v>0</v>
    <v>bkfqgh</v>
    <v>XIDX:BSWD</v>
    <v>12</v>
  </rv>
  <rv s="1">
    <v>1</v>
    <v>XIDX:BSSR</v>
    <v>Daily</v>
    <v>43462</v>
    <v>43462</v>
    <v>0</v>
    <v>1</v>
    <v>636815520000000000,639177789396925008,0</v>
    <v>0</v>
    <v>bkfqdm</v>
    <v>XIDX:BSSR</v>
    <v>765</v>
  </rv>
  <rv s="1">
    <v>1</v>
    <v>XIDX:BSSR</v>
    <v>Daily</v>
    <v>44925</v>
    <v>44925</v>
    <v>0</v>
    <v>1</v>
    <v>638079552000000000,639177789394054385,0</v>
    <v>0</v>
    <v>bkfqdm</v>
    <v>XIDX:BSSR</v>
    <v>766</v>
  </rv>
  <rv s="1">
    <v>1</v>
    <v>XIDX:BSSR</v>
    <v>Daily</v>
    <v>43829</v>
    <v>43829</v>
    <v>0</v>
    <v>1</v>
    <v>637132608000000000,639177789403617321,0</v>
    <v>0</v>
    <v>bkfqdm</v>
    <v>XIDX:BSSR</v>
    <v>589</v>
  </rv>
  <rv s="1">
    <v>1</v>
    <v>XIDX:BSSR</v>
    <v>Daily</v>
    <v>45289</v>
    <v>45289</v>
    <v>0</v>
    <v>1</v>
    <v>638394048000000000,639177789400375752,0</v>
    <v>0</v>
    <v>bkfqdm</v>
    <v>XIDX:BSSR</v>
    <v>767</v>
  </rv>
  <rv s="1">
    <v>1</v>
    <v>XIDX:BSSR</v>
    <v>Daily</v>
    <v>46111</v>
    <v>46111</v>
    <v>0</v>
    <v>1</v>
    <v>639104256000000000,639177789400736686,0</v>
    <v>0</v>
    <v>bkfqdm</v>
    <v>XIDX:BSSR</v>
    <v>768</v>
  </rv>
  <rv s="1">
    <v>1</v>
    <v>XIDX:BSSR</v>
    <v>Daily</v>
    <v>43098</v>
    <v>43098</v>
    <v>0</v>
    <v>1</v>
    <v>636501024000000000,639177789410868026,0</v>
    <v>0</v>
    <v>bkfqdm</v>
    <v>XIDX:BSSR</v>
    <v>186</v>
  </rv>
  <rv s="1">
    <v>1</v>
    <v>XIDX:BSSR</v>
    <v>Daily</v>
    <v>46021</v>
    <v>46021</v>
    <v>0</v>
    <v>1</v>
    <v>639026496000000000,639177789411248993,0</v>
    <v>0</v>
    <v>bkfqdm</v>
    <v>XIDX:BSSR</v>
    <v>769</v>
  </rv>
  <rv s="1">
    <v>1</v>
    <v>XIDX:BSSR</v>
    <v>Daily</v>
    <v>41271</v>
    <v>41271</v>
    <v>0</v>
    <v>1</v>
    <v>634922496000000000,639177789411949141,0</v>
    <v>0</v>
    <v>bkfqdm</v>
    <v>XIDX:BSSR</v>
    <v>265</v>
  </rv>
  <rv s="1">
    <v>1</v>
    <v>XIDX:BSSR</v>
    <v>Daily</v>
    <v>44195</v>
    <v>44195</v>
    <v>0</v>
    <v>1</v>
    <v>637448832000000000,639177789412319224,0</v>
    <v>0</v>
    <v>bkfqdm</v>
    <v>XIDX:BSSR</v>
    <v>770</v>
  </rv>
  <rv s="1">
    <v>1</v>
    <v>XIDX:BSSR</v>
    <v>Daily</v>
    <v>41638</v>
    <v>41638</v>
    <v>0</v>
    <v>1</v>
    <v>635239584000000000,639177789415009800,0</v>
    <v>0</v>
    <v>bkfqdm</v>
    <v>XIDX:BSSR</v>
    <v>771</v>
  </rv>
  <rv s="1">
    <v>1</v>
    <v>XIDX:BSSR</v>
    <v>Daily</v>
    <v>44560</v>
    <v>44560</v>
    <v>0</v>
    <v>1</v>
    <v>637764192000000000,639177789412229202,0</v>
    <v>0</v>
    <v>bkfqdm</v>
    <v>XIDX:BSSR</v>
    <v>772</v>
  </rv>
  <rv s="1">
    <v>1</v>
    <v>XIDX:BSSR</v>
    <v>Daily</v>
    <v>45656</v>
    <v>45656</v>
    <v>0</v>
    <v>1</v>
    <v>638711136000000000,639177789415029802,0</v>
    <v>0</v>
    <v>bkfqdm</v>
    <v>XIDX:BSSR</v>
    <v>541</v>
  </rv>
  <rv s="1">
    <v>1</v>
    <v>XIDX:BSIM</v>
    <v>Daily</v>
    <v>40542</v>
    <v>40542</v>
    <v>0</v>
    <v>1</v>
    <v>634292640000000000,639177789394423886,0</v>
    <v>0</v>
    <v>bn92a2</v>
    <v>XIDX:BSIM</v>
    <v>773</v>
  </rv>
  <rv s="1">
    <v>1</v>
    <v>XIDX:BSIM</v>
    <v>Daily</v>
    <v>42003</v>
    <v>42003</v>
    <v>0</v>
    <v>1</v>
    <v>635554944000000000,639177789394793972,0</v>
    <v>0</v>
    <v>bn92a2</v>
    <v>XIDX:BSIM</v>
    <v>774</v>
  </rv>
  <rv s="1">
    <v>1</v>
    <v>XIDX:BSIM</v>
    <v>Daily</v>
    <v>44925</v>
    <v>44925</v>
    <v>0</v>
    <v>1</v>
    <v>638079552000000000,639177789395534129,0</v>
    <v>0</v>
    <v>bn92a2</v>
    <v>XIDX:BSIM</v>
    <v>701</v>
  </rv>
  <rv s="1">
    <v>1</v>
    <v>XIDX:BSIM</v>
    <v>Daily</v>
    <v>40907</v>
    <v>40907</v>
    <v>0</v>
    <v>1</v>
    <v>634608000000000000,639177789401105377,0</v>
    <v>0</v>
    <v>bn92a2</v>
    <v>XIDX:BSIM</v>
    <v>775</v>
  </rv>
  <rv s="1">
    <v>1</v>
    <v>XIDX:BSIM</v>
    <v>Daily</v>
    <v>42368</v>
    <v>42368</v>
    <v>0</v>
    <v>1</v>
    <v>635870304000000000,639177789401477196,0</v>
    <v>0</v>
    <v>bn92a2</v>
    <v>XIDX:BSIM</v>
    <v>776</v>
  </rv>
  <rv s="1">
    <v>1</v>
    <v>XIDX:BSIM</v>
    <v>Daily</v>
    <v>43829</v>
    <v>43829</v>
    <v>0</v>
    <v>1</v>
    <v>637132608000000000,639177789401855984,0</v>
    <v>0</v>
    <v>bn92a2</v>
    <v>XIDX:BSIM</v>
    <v>243</v>
  </rv>
  <rv s="1">
    <v>1</v>
    <v>XIDX:BSIM</v>
    <v>Daily</v>
    <v>45289</v>
    <v>45289</v>
    <v>0</v>
    <v>1</v>
    <v>638394048000000000,639177789402225626,0</v>
    <v>0</v>
    <v>bn92a2</v>
    <v>XIDX:BSIM</v>
    <v>150</v>
  </rv>
  <rv s="1">
    <v>1</v>
    <v>XIDX:BSIM</v>
    <v>Daily</v>
    <v>46111</v>
    <v>46111</v>
    <v>0</v>
    <v>1</v>
    <v>639104256000000000,639177789402595710,0</v>
    <v>0</v>
    <v>bn92a2</v>
    <v>XIDX:BSIM</v>
    <v>681</v>
  </rv>
  <rv s="1">
    <v>1</v>
    <v>XIDX:BSIM</v>
    <v>Daily</v>
    <v>42734</v>
    <v>42734</v>
    <v>0</v>
    <v>1</v>
    <v>636186528000000000,639177789411617746,0</v>
    <v>0</v>
    <v>bn92a2</v>
    <v>XIDX:BSIM</v>
    <v>777</v>
  </rv>
  <rv s="1">
    <v>1</v>
    <v>XIDX:BSIM</v>
    <v>Daily</v>
    <v>45656</v>
    <v>45656</v>
    <v>0</v>
    <v>1</v>
    <v>638711136000000000,639177789411977833,0</v>
    <v>0</v>
    <v>bn92a2</v>
    <v>XIDX:BSIM</v>
    <v>232</v>
  </rv>
  <rv s="1">
    <v>1</v>
    <v>XIDX:BSIM</v>
    <v>Daily</v>
    <v>46021</v>
    <v>46021</v>
    <v>0</v>
    <v>1</v>
    <v>639026496000000000,639177789412678297,0</v>
    <v>0</v>
    <v>bn92a2</v>
    <v>XIDX:BSIM</v>
    <v>646</v>
  </rv>
  <rv s="1">
    <v>1</v>
    <v>XIDX:BSIM</v>
    <v>Daily</v>
    <v>41271</v>
    <v>41271</v>
    <v>0</v>
    <v>1</v>
    <v>634922496000000000,639177789412599636,0</v>
    <v>0</v>
    <v>bn92a2</v>
    <v>XIDX:BSIM</v>
    <v>778</v>
  </rv>
  <rv s="1">
    <v>1</v>
    <v>XIDX:BSIM</v>
    <v>Daily</v>
    <v>44195</v>
    <v>44195</v>
    <v>0</v>
    <v>1</v>
    <v>637448832000000000,639177789412958359,0</v>
    <v>0</v>
    <v>bn92a2</v>
    <v>XIDX:BSIM</v>
    <v>779</v>
  </rv>
  <rv s="1">
    <v>1</v>
    <v>XIDX:BSIM</v>
    <v>Daily</v>
    <v>43098</v>
    <v>43098</v>
    <v>0</v>
    <v>1</v>
    <v>636501024000000000,639177789415178556,0</v>
    <v>0</v>
    <v>bn92a2</v>
    <v>XIDX:BSIM</v>
    <v>619</v>
  </rv>
  <rv s="1">
    <v>1</v>
    <v>XIDX:BSIM</v>
    <v>Daily</v>
    <v>41638</v>
    <v>41638</v>
    <v>0</v>
    <v>1</v>
    <v>635239584000000000,639177789415398614,0</v>
    <v>0</v>
    <v>bn92a2</v>
    <v>XIDX:BSIM</v>
    <v>780</v>
  </rv>
  <rv s="1">
    <v>1</v>
    <v>XIDX:BSIM</v>
    <v>Daily</v>
    <v>44560</v>
    <v>44560</v>
    <v>0</v>
    <v>1</v>
    <v>637764192000000000,639177789415768966,0</v>
    <v>0</v>
    <v>bn92a2</v>
    <v>XIDX:BSIM</v>
    <v>781</v>
  </rv>
  <rv s="1">
    <v>1</v>
    <v>XIDX:BSDE</v>
    <v>Daily</v>
    <v>39812</v>
    <v>39812</v>
    <v>0</v>
    <v>1</v>
    <v>633661920000000000,639177789395900568,0</v>
    <v>0</v>
    <v>bkfq7w</v>
    <v>XIDX:BSDE</v>
    <v>782</v>
  </rv>
  <rv s="1">
    <v>1</v>
    <v>XIDX:BSDE</v>
    <v>Daily</v>
    <v>41271</v>
    <v>41271</v>
    <v>0</v>
    <v>1</v>
    <v>634922496000000000,639177789396270653,0</v>
    <v>0</v>
    <v>bkfq7w</v>
    <v>XIDX:BSDE</v>
    <v>783</v>
  </rv>
  <rv s="1">
    <v>1</v>
    <v>XIDX:BSDE</v>
    <v>Daily</v>
    <v>42734</v>
    <v>42734</v>
    <v>0</v>
    <v>1</v>
    <v>636186528000000000,639177789396652201,0</v>
    <v>0</v>
    <v>bkfq7w</v>
    <v>XIDX:BSDE</v>
    <v>580</v>
  </rv>
  <rv s="1">
    <v>1</v>
    <v>XIDX:BSDE</v>
    <v>Daily</v>
    <v>44195</v>
    <v>44195</v>
    <v>0</v>
    <v>1</v>
    <v>637448832000000000,639177789397020819,0</v>
    <v>0</v>
    <v>bkfq7w</v>
    <v>XIDX:BSDE</v>
    <v>784</v>
  </rv>
  <rv s="1">
    <v>1</v>
    <v>XIDX:BSDE</v>
    <v>Daily</v>
    <v>45656</v>
    <v>45656</v>
    <v>0</v>
    <v>1</v>
    <v>638711136000000000,639177789397380896,0</v>
    <v>0</v>
    <v>bkfq7w</v>
    <v>XIDX:BSDE</v>
    <v>679</v>
  </rv>
  <rv s="1">
    <v>1</v>
    <v>XIDX:BSDE</v>
    <v>Daily</v>
    <v>40176</v>
    <v>40176</v>
    <v>0</v>
    <v>1</v>
    <v>633976416000000000,639177789402963613,0</v>
    <v>0</v>
    <v>bkfq7w</v>
    <v>XIDX:BSDE</v>
    <v>785</v>
  </rv>
  <rv s="1">
    <v>1</v>
    <v>XIDX:BSDE</v>
    <v>Daily</v>
    <v>41638</v>
    <v>41638</v>
    <v>0</v>
    <v>1</v>
    <v>635239584000000000,639177789403333859,0</v>
    <v>0</v>
    <v>bkfq7w</v>
    <v>XIDX:BSDE</v>
    <v>676</v>
  </rv>
  <rv s="1">
    <v>1</v>
    <v>XIDX:BSDE</v>
    <v>Daily</v>
    <v>43098</v>
    <v>43098</v>
    <v>0</v>
    <v>1</v>
    <v>636501024000000000,639177789403703776,0</v>
    <v>0</v>
    <v>bkfq7w</v>
    <v>XIDX:BSDE</v>
    <v>786</v>
  </rv>
  <rv s="1">
    <v>1</v>
    <v>XIDX:BSDE</v>
    <v>Daily</v>
    <v>44560</v>
    <v>44560</v>
    <v>0</v>
    <v>1</v>
    <v>637764192000000000,639177789400293010,0</v>
    <v>0</v>
    <v>bkfq7w</v>
    <v>XIDX:BSDE</v>
    <v>415</v>
  </rv>
  <rv s="1">
    <v>1</v>
    <v>XIDX:BSDE</v>
    <v>Daily</v>
    <v>46021</v>
    <v>46021</v>
    <v>0</v>
    <v>1</v>
    <v>639026496000000000,639177789400661615,0</v>
    <v>0</v>
    <v>bkfq7w</v>
    <v>XIDX:BSDE</v>
    <v>486</v>
  </rv>
  <rv s="1">
    <v>1</v>
    <v>XIDX:BSDE</v>
    <v>Daily</v>
    <v>40542</v>
    <v>40542</v>
    <v>0</v>
    <v>1</v>
    <v>634292640000000000,639177789412375683,0</v>
    <v>0</v>
    <v>bkfq7w</v>
    <v>XIDX:BSDE</v>
    <v>681</v>
  </rv>
  <rv s="1">
    <v>1</v>
    <v>XIDX:BSDE</v>
    <v>Daily</v>
    <v>43462</v>
    <v>43462</v>
    <v>0</v>
    <v>1</v>
    <v>636815520000000000,639177789412746048,0</v>
    <v>0</v>
    <v>bkfq7w</v>
    <v>XIDX:BSDE</v>
    <v>787</v>
  </rv>
  <rv s="1">
    <v>1</v>
    <v>XIDX:BSDE</v>
    <v>Daily</v>
    <v>46111</v>
    <v>46111</v>
    <v>0</v>
    <v>1</v>
    <v>639104256000000000,639177789410245466,0</v>
    <v>0</v>
    <v>bkfq7w</v>
    <v>XIDX:BSDE</v>
    <v>13</v>
  </rv>
  <rv s="1">
    <v>1</v>
    <v>XIDX:BSDE</v>
    <v>Daily</v>
    <v>42003</v>
    <v>42003</v>
    <v>0</v>
    <v>1</v>
    <v>635554944000000000,639177789413326187,0</v>
    <v>0</v>
    <v>bkfq7w</v>
    <v>XIDX:BSDE</v>
    <v>687</v>
  </rv>
  <rv s="1">
    <v>1</v>
    <v>XIDX:BSDE</v>
    <v>Daily</v>
    <v>44925</v>
    <v>44925</v>
    <v>0</v>
    <v>1</v>
    <v>638079552000000000,639177789413706275,0</v>
    <v>0</v>
    <v>bkfq7w</v>
    <v>XIDX:BSDE</v>
    <v>230</v>
  </rv>
  <rv s="1">
    <v>1</v>
    <v>XIDX:BSDE</v>
    <v>Daily</v>
    <v>43829</v>
    <v>43829</v>
    <v>0</v>
    <v>1</v>
    <v>637132608000000000,639177789415546399,0</v>
    <v>0</v>
    <v>bkfq7w</v>
    <v>XIDX:BSDE</v>
    <v>787</v>
  </rv>
  <rv s="1">
    <v>1</v>
    <v>XIDX:BSDE</v>
    <v>Daily</v>
    <v>42368</v>
    <v>42368</v>
    <v>0</v>
    <v>1</v>
    <v>635870304000000000,639177789412445698,0</v>
    <v>0</v>
    <v>bkfq7w</v>
    <v>XIDX:BSDE</v>
    <v>66</v>
  </rv>
  <rv s="1">
    <v>1</v>
    <v>XIDX:BSDE</v>
    <v>Daily</v>
    <v>45289</v>
    <v>45289</v>
    <v>0</v>
    <v>1</v>
    <v>638394048000000000,639177789412815784,0</v>
    <v>0</v>
    <v>bkfq7w</v>
    <v>XIDX:BSDE</v>
    <v>788</v>
  </rv>
  <rv s="1">
    <v>1</v>
    <v>XIDX:BSDE</v>
    <v>Daily</v>
    <v>40907</v>
    <v>40907</v>
    <v>0</v>
    <v>1</v>
    <v>634608000000000000,639177789414296410,0</v>
    <v>0</v>
    <v>bkfq7w</v>
    <v>XIDX:BSDE</v>
    <v>603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7"/>
  <sheetViews>
    <sheetView tabSelected="1" topLeftCell="B16" workbookViewId="0">
      <selection activeCell="H30" sqref="H30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</v>
      </c>
      <c r="D2" s="2" vm="1">
        <f ca="1">IFERROR(_xlfn.STOCKHISTORY("XIDX:" &amp; $C$1, D3, , 0, 0, 1), "Libur")</f>
        <v>1330</v>
      </c>
      <c r="H2" s="2" vm="1">
        <f ca="1">IFERROR(INDEX(D2:G2,COUNT(D2:G2)),"")</f>
        <v>1330</v>
      </c>
      <c r="I2" s="2" vm="2">
        <f t="shared" ref="I2:Z2" ca="1" si="0">IFERROR(_xlfn.STOCKHISTORY("XIDX:" &amp; $C$1, I1, , 0, 0, 1), "Libur")</f>
        <v>3270</v>
      </c>
      <c r="J2" s="2" vm="3">
        <f t="shared" ca="1" si="0"/>
        <v>920</v>
      </c>
      <c r="K2" s="2" vm="4">
        <f t="shared" ca="1" si="0"/>
        <v>1327.8720000000001</v>
      </c>
      <c r="L2" s="2" vm="5">
        <f t="shared" ca="1" si="0"/>
        <v>753.79200000000003</v>
      </c>
      <c r="M2" s="2" vm="6">
        <f t="shared" ca="1" si="0"/>
        <v>850.05529999999999</v>
      </c>
      <c r="N2" s="2" vm="7">
        <f t="shared" ca="1" si="0"/>
        <v>1093.6384</v>
      </c>
      <c r="O2" s="2" vm="8">
        <f t="shared" ca="1" si="0"/>
        <v>1501.2672</v>
      </c>
      <c r="P2" s="2" vm="9">
        <f t="shared" ca="1" si="0"/>
        <v>475.23559999999998</v>
      </c>
      <c r="Q2" s="2" vm="10">
        <f t="shared" ca="1" si="0"/>
        <v>449.38600000000002</v>
      </c>
      <c r="R2" s="2" vm="11">
        <f t="shared" ca="1" si="0"/>
        <v>145.65270000000001</v>
      </c>
      <c r="S2" s="2" vm="12">
        <f t="shared" ca="1" si="0"/>
        <v>12.924799999999999</v>
      </c>
      <c r="T2" s="2" vm="13">
        <f t="shared" ca="1" si="0"/>
        <v>30.1248</v>
      </c>
      <c r="U2" s="2" vm="14">
        <f t="shared" ca="1" si="0"/>
        <v>40.762900000000002</v>
      </c>
      <c r="V2" s="2" vm="15">
        <f t="shared" ca="1" si="0"/>
        <v>41.757100000000001</v>
      </c>
      <c r="W2" s="2" vm="16">
        <f t="shared" ca="1" si="0"/>
        <v>76.554699999999997</v>
      </c>
      <c r="X2" s="2" vm="17">
        <f t="shared" ca="1" si="0"/>
        <v>116.32340000000001</v>
      </c>
      <c r="Y2" s="2" vm="18">
        <f t="shared" ca="1" si="0"/>
        <v>132.23079999999999</v>
      </c>
      <c r="Z2" s="2" vm="19">
        <f t="shared" ca="1" si="0"/>
        <v>59.652999999999999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2570247000</v>
      </c>
      <c r="H4" s="2">
        <f>IFERROR(SUM(D4:G4)*(4/MAX(1,COUNT(D4:G4))),"")</f>
        <v>10280988000</v>
      </c>
      <c r="I4" s="2">
        <f t="shared" ref="I4:Z4" si="1">IFERROR(INDEX(I51:I500,MATCH($C$4,$C$51:$C$500,0)),"")</f>
        <v>7630662000</v>
      </c>
      <c r="J4" s="2">
        <f t="shared" si="1"/>
        <v>2386995000</v>
      </c>
      <c r="K4" s="2">
        <f t="shared" si="1"/>
        <v>2760359000</v>
      </c>
      <c r="L4" s="2">
        <f t="shared" si="1"/>
        <v>2961532000</v>
      </c>
      <c r="M4" s="2">
        <f t="shared" si="1"/>
        <v>3155656000</v>
      </c>
      <c r="N4" s="2">
        <f t="shared" si="1"/>
        <v>2334170000</v>
      </c>
      <c r="O4" s="2">
        <f t="shared" si="1"/>
        <v>2402466000</v>
      </c>
      <c r="P4" s="2">
        <f t="shared" si="1"/>
        <v>3075561000</v>
      </c>
      <c r="Q4" s="2">
        <f t="shared" si="1"/>
        <v>2452847000</v>
      </c>
      <c r="R4" s="2">
        <f t="shared" si="1"/>
        <v>1961307000</v>
      </c>
      <c r="S4" s="2">
        <f t="shared" si="1"/>
        <v>1406139000</v>
      </c>
      <c r="T4" s="2">
        <f t="shared" si="1"/>
        <v>2476887000</v>
      </c>
      <c r="U4" s="2">
        <f t="shared" si="1"/>
        <v>2518996000</v>
      </c>
      <c r="V4" s="2">
        <f t="shared" si="1"/>
        <v>2295023000</v>
      </c>
      <c r="W4" s="2">
        <f t="shared" si="1"/>
        <v>19377426000000</v>
      </c>
      <c r="X4" s="2">
        <f t="shared" si="1"/>
        <v>16965228000000</v>
      </c>
      <c r="Y4" s="2">
        <f t="shared" si="1"/>
        <v>14392940000000</v>
      </c>
      <c r="Z4" s="2">
        <f t="shared" si="1"/>
        <v>18322898000000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88958000</v>
      </c>
      <c r="H5" s="2">
        <f>IFERROR(SUM(D5:G5)*(4/MAX(1,COUNT(D5:G5))),"")</f>
        <v>355832000</v>
      </c>
      <c r="I5" s="2">
        <f t="shared" ref="I5:Z5" si="2">IFERROR(INDEX(I51:I500,MATCH($C$5,$C$51:$C$500,0)),"")</f>
        <v>453188000</v>
      </c>
      <c r="J5" s="2">
        <f t="shared" si="2"/>
        <v>44592000</v>
      </c>
      <c r="K5" s="2">
        <f t="shared" si="2"/>
        <v>8460000</v>
      </c>
      <c r="L5" s="2">
        <f t="shared" si="2"/>
        <v>92210000</v>
      </c>
      <c r="M5" s="2">
        <f t="shared" si="2"/>
        <v>136438000</v>
      </c>
      <c r="N5" s="2">
        <f t="shared" si="2"/>
        <v>31924000</v>
      </c>
      <c r="O5" s="2">
        <f t="shared" si="2"/>
        <v>42433000</v>
      </c>
      <c r="P5" s="2">
        <f t="shared" si="2"/>
        <v>72879000</v>
      </c>
      <c r="Q5" s="2">
        <f t="shared" si="2"/>
        <v>119266000</v>
      </c>
      <c r="R5" s="2">
        <f t="shared" si="2"/>
        <v>128803000</v>
      </c>
      <c r="S5" s="2">
        <f t="shared" si="2"/>
        <v>-9928000</v>
      </c>
      <c r="T5" s="2">
        <f t="shared" si="2"/>
        <v>-9619000</v>
      </c>
      <c r="U5" s="2">
        <f t="shared" si="2"/>
        <v>-39845000</v>
      </c>
      <c r="V5" s="2">
        <f t="shared" si="2"/>
        <v>-92720000</v>
      </c>
      <c r="W5" s="2">
        <f t="shared" si="2"/>
        <v>-244182000000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6311032000</v>
      </c>
      <c r="H6" s="2">
        <f>IFERROR(INDEX(D6:G6,COUNT(D6:G6)),"")</f>
        <v>6311032000</v>
      </c>
      <c r="I6" s="2">
        <f t="shared" ref="I6:Z6" si="3">IFERROR(INDEX(I51:I500,MATCH($C$6,$C$51:$C$500,0)),"")</f>
        <v>6045632000</v>
      </c>
      <c r="J6" s="2">
        <f t="shared" si="3"/>
        <v>4187985000</v>
      </c>
      <c r="K6" s="2">
        <f t="shared" si="3"/>
        <v>4111929000</v>
      </c>
      <c r="L6" s="2">
        <f t="shared" si="3"/>
        <v>3721897000</v>
      </c>
      <c r="M6" s="2">
        <f t="shared" si="3"/>
        <v>4271882000</v>
      </c>
      <c r="N6" s="2">
        <f t="shared" si="3"/>
        <v>2957357000</v>
      </c>
      <c r="O6" s="2">
        <f t="shared" si="3"/>
        <v>2755807000</v>
      </c>
      <c r="P6" s="2">
        <f t="shared" si="3"/>
        <v>2702042000</v>
      </c>
      <c r="Q6" s="2">
        <f t="shared" si="3"/>
        <v>2016899000</v>
      </c>
      <c r="R6" s="2">
        <f t="shared" si="3"/>
        <v>1448368000</v>
      </c>
      <c r="S6" s="2">
        <f t="shared" si="3"/>
        <v>1195909000</v>
      </c>
      <c r="T6" s="2">
        <f t="shared" si="3"/>
        <v>1054903000</v>
      </c>
      <c r="U6" s="2">
        <f t="shared" si="3"/>
        <v>1059160000</v>
      </c>
      <c r="V6" s="2">
        <f t="shared" si="3"/>
        <v>969576000</v>
      </c>
      <c r="W6" s="2">
        <f t="shared" si="3"/>
        <v>9628738000000</v>
      </c>
      <c r="X6" s="2">
        <f t="shared" si="3"/>
        <v>7869459000000</v>
      </c>
      <c r="Y6" s="2">
        <f t="shared" si="3"/>
        <v>8801296000000</v>
      </c>
      <c r="Z6" s="2">
        <f t="shared" si="3"/>
        <v>8934424000000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93.75</v>
      </c>
      <c r="H7" s="3">
        <f>IFERROR(INDEX(D7:G7,COUNT(D7:G7)),"")</f>
        <v>93.75</v>
      </c>
      <c r="I7" s="3">
        <f t="shared" ref="I7:Z7" si="4">IFERROR(INDEX(I51:I500,MATCH($C$7,$C$51:$C$500,0))/1000000000,"")</f>
        <v>93.75</v>
      </c>
      <c r="J7" s="3">
        <f t="shared" si="4"/>
        <v>93.75</v>
      </c>
      <c r="K7" s="3">
        <f t="shared" si="4"/>
        <v>93.75</v>
      </c>
      <c r="L7" s="3">
        <f t="shared" si="4"/>
        <v>93.75</v>
      </c>
      <c r="M7" s="3">
        <f t="shared" si="4"/>
        <v>93.75</v>
      </c>
      <c r="N7" s="3">
        <f t="shared" si="4"/>
        <v>93.39</v>
      </c>
      <c r="O7" s="3">
        <f t="shared" si="4"/>
        <v>89.02</v>
      </c>
      <c r="P7" s="3">
        <f t="shared" si="4"/>
        <v>17.79</v>
      </c>
      <c r="Q7" s="3">
        <f t="shared" si="4"/>
        <v>13.96</v>
      </c>
      <c r="R7" s="3">
        <f t="shared" si="4"/>
        <v>6.98</v>
      </c>
      <c r="S7" s="3">
        <f t="shared" si="4"/>
        <v>6.98</v>
      </c>
      <c r="T7" s="3">
        <f t="shared" si="4"/>
        <v>6.98</v>
      </c>
      <c r="U7" s="3">
        <f t="shared" si="4"/>
        <v>6.98</v>
      </c>
      <c r="V7" s="3">
        <f t="shared" si="4"/>
        <v>6.98</v>
      </c>
      <c r="W7" s="3">
        <f t="shared" si="4"/>
        <v>6.98</v>
      </c>
      <c r="X7" s="3">
        <f t="shared" si="4"/>
        <v>6.98</v>
      </c>
      <c r="Y7" s="3">
        <f t="shared" si="4"/>
        <v>6.98</v>
      </c>
      <c r="Z7" s="3">
        <f t="shared" si="4"/>
        <v>6.98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-6033000000000</v>
      </c>
      <c r="H8" s="2">
        <f>IFERROR(INDEX(D8:G8,COUNT(D8:G8)),"")</f>
        <v>-6033000000000</v>
      </c>
      <c r="I8" s="2">
        <f t="shared" ref="I8:Z8" si="5">IFERROR(INDEX(I51:I500,MATCH($C$8,$C$51:$C$500,0)),"")</f>
        <v>-10093000000000</v>
      </c>
      <c r="J8" s="2">
        <f t="shared" si="5"/>
        <v>-9595000000000</v>
      </c>
      <c r="K8" s="2">
        <f t="shared" si="5"/>
        <v>255000000000</v>
      </c>
      <c r="L8" s="2">
        <f t="shared" si="5"/>
        <v>-4864000000000</v>
      </c>
      <c r="M8" s="2">
        <f t="shared" si="5"/>
        <v>2982000000000</v>
      </c>
      <c r="N8" s="2">
        <f t="shared" si="5"/>
        <v>4118000000000</v>
      </c>
      <c r="O8" s="2">
        <f t="shared" si="5"/>
        <v>-261000000000</v>
      </c>
      <c r="P8" s="2">
        <f t="shared" si="5"/>
        <v>1951000000000</v>
      </c>
      <c r="Q8" s="2">
        <f t="shared" si="5"/>
        <v>1572000000000</v>
      </c>
      <c r="R8" s="2">
        <f t="shared" si="5"/>
        <v>4821000000000</v>
      </c>
      <c r="S8" s="2">
        <f t="shared" si="5"/>
        <v>-2009000000000</v>
      </c>
      <c r="T8" s="2">
        <f t="shared" si="5"/>
        <v>-1788000000000</v>
      </c>
      <c r="U8" s="2">
        <f t="shared" si="5"/>
        <v>-359000000000</v>
      </c>
      <c r="V8" s="2">
        <f t="shared" si="5"/>
        <v>-154000000000</v>
      </c>
      <c r="W8" s="2">
        <f t="shared" si="5"/>
        <v>-2094000000000</v>
      </c>
      <c r="X8" s="2">
        <f t="shared" si="5"/>
        <v>391000000000</v>
      </c>
      <c r="Y8" s="2">
        <f t="shared" si="5"/>
        <v>891000000000</v>
      </c>
      <c r="Z8" s="2">
        <f t="shared" si="5"/>
        <v>-943000000000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-64.349999999999994</v>
      </c>
      <c r="H9" s="3">
        <f>IFERROR(INDEX(D9:G9,COUNT(D9:G9)),"")</f>
        <v>-64.349999999999994</v>
      </c>
      <c r="I9" s="3">
        <f t="shared" ref="I9:Z9" si="6">IFERROR(INDEX(I51:I500,MATCH($C$9,$C$51:$C$500,0)),"")</f>
        <v>-107.66</v>
      </c>
      <c r="J9" s="3">
        <f t="shared" si="6"/>
        <v>-102.35</v>
      </c>
      <c r="K9" s="3">
        <f t="shared" si="6"/>
        <v>0</v>
      </c>
      <c r="L9" s="3">
        <f t="shared" si="6"/>
        <v>-51.88</v>
      </c>
      <c r="M9" s="3">
        <f t="shared" si="6"/>
        <v>31.8</v>
      </c>
      <c r="N9" s="3">
        <f t="shared" si="6"/>
        <v>44.09</v>
      </c>
      <c r="O9" s="3">
        <f t="shared" si="6"/>
        <v>-2.93</v>
      </c>
      <c r="P9" s="3">
        <f t="shared" si="6"/>
        <v>109.68</v>
      </c>
      <c r="Q9" s="3">
        <f t="shared" si="6"/>
        <v>112.6</v>
      </c>
      <c r="R9" s="3">
        <f t="shared" si="6"/>
        <v>690.67</v>
      </c>
      <c r="S9" s="3">
        <f t="shared" si="6"/>
        <v>-287.77</v>
      </c>
      <c r="T9" s="3">
        <f t="shared" si="6"/>
        <v>-256.22000000000003</v>
      </c>
      <c r="U9" s="3">
        <f t="shared" si="6"/>
        <v>-51.36</v>
      </c>
      <c r="V9" s="3">
        <f t="shared" si="6"/>
        <v>-22.04</v>
      </c>
      <c r="W9" s="3">
        <f t="shared" si="6"/>
        <v>-299.98</v>
      </c>
      <c r="X9" s="3">
        <f t="shared" si="6"/>
        <v>56</v>
      </c>
      <c r="Y9" s="3">
        <f t="shared" si="6"/>
        <v>127.7</v>
      </c>
      <c r="Z9" s="3">
        <f t="shared" si="6"/>
        <v>-135.08000000000001</v>
      </c>
    </row>
    <row r="10" spans="1:26" ht="15.5" x14ac:dyDescent="0.35">
      <c r="C10" t="s">
        <v>17</v>
      </c>
      <c r="D10" s="3">
        <f ca="1">IFERROR(IF(D9=0,"",D2/D9),"")</f>
        <v>-20.66822066822067</v>
      </c>
      <c r="I10" s="3">
        <f t="shared" ref="I10:Z10" ca="1" si="7">IFERROR(IF(I9=0,"",I2/I9),"")</f>
        <v>-30.373397733605795</v>
      </c>
      <c r="J10" s="3">
        <f t="shared" ca="1" si="7"/>
        <v>-8.9887640449438209</v>
      </c>
      <c r="K10" s="3" t="str">
        <f t="shared" si="7"/>
        <v/>
      </c>
      <c r="L10" s="3">
        <f t="shared" ca="1" si="7"/>
        <v>-14.52952968388589</v>
      </c>
      <c r="M10" s="3">
        <f t="shared" ca="1" si="7"/>
        <v>26.731298742138364</v>
      </c>
      <c r="N10" s="3">
        <f t="shared" ca="1" si="7"/>
        <v>24.804681333635745</v>
      </c>
      <c r="O10" s="3">
        <f t="shared" ca="1" si="7"/>
        <v>-512.37788395904431</v>
      </c>
      <c r="P10" s="3">
        <f t="shared" ca="1" si="7"/>
        <v>4.3329285193289566</v>
      </c>
      <c r="Q10" s="3">
        <f t="shared" ca="1" si="7"/>
        <v>3.9909946714031976</v>
      </c>
      <c r="R10" s="3">
        <f t="shared" ca="1" si="7"/>
        <v>0.21088609610957479</v>
      </c>
      <c r="S10" s="3">
        <f t="shared" ca="1" si="7"/>
        <v>-4.4913646314765264E-2</v>
      </c>
      <c r="T10" s="3">
        <f t="shared" ca="1" si="7"/>
        <v>-0.11757395987822963</v>
      </c>
      <c r="U10" s="3">
        <f t="shared" ca="1" si="7"/>
        <v>-0.79367017133956386</v>
      </c>
      <c r="V10" s="3">
        <f t="shared" ca="1" si="7"/>
        <v>-1.8946052631578949</v>
      </c>
      <c r="W10" s="3">
        <f t="shared" ca="1" si="7"/>
        <v>-0.25519934662310817</v>
      </c>
      <c r="X10" s="3">
        <f t="shared" ca="1" si="7"/>
        <v>2.0772035714285715</v>
      </c>
      <c r="Y10" s="3">
        <f t="shared" ca="1" si="7"/>
        <v>1.035480031323414</v>
      </c>
      <c r="Z10" s="3">
        <f t="shared" ca="1" si="7"/>
        <v>-0.44161237785016283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3114557000</v>
      </c>
      <c r="H11" s="2">
        <f>IFERROR(INDEX(D11:G11,COUNT(D11:G11)),"")</f>
        <v>3114557000</v>
      </c>
      <c r="I11" s="2">
        <f t="shared" ref="I11:Z11" si="8">IFERROR(INDEX(I51:I500,MATCH($C$11,$C$51:$C$500,0)),"")</f>
        <v>3007062000</v>
      </c>
      <c r="J11" s="2">
        <f t="shared" si="8"/>
        <v>1606760000</v>
      </c>
      <c r="K11" s="2">
        <f t="shared" si="8"/>
        <v>1800231000</v>
      </c>
      <c r="L11" s="2">
        <f t="shared" si="8"/>
        <v>1638072000</v>
      </c>
      <c r="M11" s="2">
        <f t="shared" si="8"/>
        <v>1875393000</v>
      </c>
      <c r="N11" s="2">
        <f t="shared" si="8"/>
        <v>1135310000</v>
      </c>
      <c r="O11" s="2">
        <f t="shared" si="8"/>
        <v>744202000</v>
      </c>
      <c r="P11" s="2">
        <f t="shared" si="8"/>
        <v>800572000</v>
      </c>
      <c r="Q11" s="2">
        <f t="shared" si="8"/>
        <v>880973000</v>
      </c>
      <c r="R11" s="2">
        <f t="shared" si="8"/>
        <v>306400000</v>
      </c>
      <c r="S11" s="2">
        <f t="shared" si="8"/>
        <v>105178000</v>
      </c>
      <c r="T11" s="2">
        <f t="shared" si="8"/>
        <v>218917000</v>
      </c>
      <c r="U11" s="2">
        <f t="shared" si="8"/>
        <v>269227000</v>
      </c>
      <c r="V11" s="2">
        <f t="shared" si="8"/>
        <v>146405000</v>
      </c>
      <c r="W11" s="2">
        <f t="shared" si="8"/>
        <v>1222486000000</v>
      </c>
      <c r="X11" s="2">
        <f t="shared" si="8"/>
        <v>1732213000000</v>
      </c>
      <c r="Y11" s="2">
        <f t="shared" si="8"/>
        <v>1868490000000</v>
      </c>
      <c r="Z11" s="2">
        <f t="shared" si="8"/>
        <v>1570267000000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84305000000000</v>
      </c>
      <c r="H12" s="2">
        <f>IFERROR(INDEX(D12:G12,COUNT(D12:G12)),"")</f>
        <v>84305000000000</v>
      </c>
      <c r="I12" s="2">
        <f t="shared" ref="I12:Z12" si="9">IFERROR(INDEX(I51:I500,MATCH($C$12,$C$51:$C$500,0)),"")</f>
        <v>79842000000000</v>
      </c>
      <c r="J12" s="2">
        <f t="shared" si="9"/>
        <v>49518000000000</v>
      </c>
      <c r="K12" s="2">
        <f t="shared" si="9"/>
        <v>38320000000000</v>
      </c>
      <c r="L12" s="2">
        <f t="shared" si="9"/>
        <v>36645000000000</v>
      </c>
      <c r="M12" s="2">
        <f t="shared" si="9"/>
        <v>17299000000000</v>
      </c>
      <c r="N12" s="2">
        <f t="shared" si="9"/>
        <v>24544000000000</v>
      </c>
      <c r="O12" s="2">
        <f t="shared" si="9"/>
        <v>25061000000000</v>
      </c>
      <c r="P12" s="2">
        <f t="shared" si="9"/>
        <v>26988000000000</v>
      </c>
      <c r="Q12" s="2">
        <f t="shared" si="9"/>
        <v>448000000000</v>
      </c>
      <c r="R12" s="2">
        <f t="shared" si="9"/>
        <v>3099000000000</v>
      </c>
      <c r="S12" s="2">
        <f t="shared" si="9"/>
        <v>6897000000000</v>
      </c>
      <c r="T12" s="2">
        <f t="shared" si="9"/>
        <v>5883000000000</v>
      </c>
      <c r="U12" s="2">
        <f t="shared" si="9"/>
        <v>3461000000000</v>
      </c>
      <c r="V12" s="2">
        <f t="shared" si="9"/>
        <v>3716000000000</v>
      </c>
      <c r="W12" s="2">
        <f t="shared" si="9"/>
        <v>3218000000000</v>
      </c>
      <c r="X12" s="2">
        <f t="shared" si="9"/>
        <v>2154000000000</v>
      </c>
      <c r="Y12" s="2">
        <f t="shared" si="9"/>
        <v>2529000000000</v>
      </c>
      <c r="Z12" s="2">
        <f t="shared" si="9"/>
        <v>4157000000000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137250000000000</v>
      </c>
      <c r="H13" s="2">
        <f>IFERROR(INDEX(D13:G13,COUNT(D13:G13)),"")</f>
        <v>137250000000000</v>
      </c>
      <c r="I13" s="2">
        <f t="shared" ref="I13:Z13" si="10">IFERROR(INDEX(I51:I500,MATCH($C$13,$C$51:$C$500,0)),"")</f>
        <v>130120000000000</v>
      </c>
      <c r="J13" s="2">
        <f t="shared" si="10"/>
        <v>75478000000000</v>
      </c>
      <c r="K13" s="2">
        <f t="shared" si="10"/>
        <v>66114000000000</v>
      </c>
      <c r="L13" s="2">
        <f t="shared" si="10"/>
        <v>62186000000000</v>
      </c>
      <c r="M13" s="2">
        <f t="shared" si="10"/>
        <v>44075000000000</v>
      </c>
      <c r="N13" s="2">
        <f t="shared" si="10"/>
        <v>40558000000000</v>
      </c>
      <c r="O13" s="2">
        <f t="shared" si="10"/>
        <v>35406000000000</v>
      </c>
      <c r="P13" s="2">
        <f t="shared" si="10"/>
        <v>38581000000000</v>
      </c>
      <c r="Q13" s="2">
        <f t="shared" si="10"/>
        <v>12384000000000</v>
      </c>
      <c r="R13" s="2">
        <f t="shared" si="10"/>
        <v>7216000000000</v>
      </c>
      <c r="S13" s="2">
        <f t="shared" si="10"/>
        <v>8348000000000</v>
      </c>
      <c r="T13" s="2">
        <f t="shared" si="10"/>
        <v>8606000000000</v>
      </c>
      <c r="U13" s="2">
        <f t="shared" si="10"/>
        <v>6745000000000</v>
      </c>
      <c r="V13" s="2">
        <f t="shared" si="10"/>
        <v>5132000000000</v>
      </c>
      <c r="W13" s="2">
        <f t="shared" si="10"/>
        <v>4441000000000</v>
      </c>
      <c r="X13" s="2">
        <f t="shared" si="10"/>
        <v>3887000000000</v>
      </c>
      <c r="Y13" s="2">
        <f t="shared" si="10"/>
        <v>4397000000000</v>
      </c>
      <c r="Z13" s="2">
        <f t="shared" si="10"/>
        <v>5727000000000</v>
      </c>
    </row>
    <row r="14" spans="1:26" ht="15.5" x14ac:dyDescent="0.35">
      <c r="C14" t="s">
        <v>26</v>
      </c>
      <c r="D14" s="2">
        <f>IFERROR(INDEX(D51:D500,MATCH($C$14,$C$51:$C$500,0)),"")</f>
        <v>-126244000</v>
      </c>
      <c r="H14" s="2">
        <f>IFERROR(SUM(D14:G14)*(4/MAX(1,COUNT(D14:G14))),"")</f>
        <v>-504976000</v>
      </c>
      <c r="I14" s="2">
        <f t="shared" ref="I14:Z14" si="11">IFERROR(INDEX(I51:I500,MATCH($C$14,$C$51:$C$500,0)),"")</f>
        <v>-429365000</v>
      </c>
      <c r="J14" s="2">
        <f t="shared" si="11"/>
        <v>-349761000</v>
      </c>
      <c r="K14" s="2">
        <f t="shared" si="11"/>
        <v>-322172000</v>
      </c>
      <c r="L14" s="2">
        <f t="shared" si="11"/>
        <v>-202985000</v>
      </c>
      <c r="M14" s="2">
        <f t="shared" si="11"/>
        <v>-182945000</v>
      </c>
      <c r="N14" s="2">
        <f t="shared" si="11"/>
        <v>-213689000</v>
      </c>
      <c r="O14" s="2">
        <f t="shared" si="11"/>
        <v>-185026000</v>
      </c>
      <c r="P14" s="2">
        <f t="shared" si="11"/>
        <v>-208349000</v>
      </c>
      <c r="Q14" s="2">
        <f t="shared" si="11"/>
        <v>-59707000</v>
      </c>
      <c r="R14" s="2">
        <f t="shared" si="11"/>
        <v>-38202000</v>
      </c>
      <c r="S14" s="2">
        <f t="shared" si="11"/>
        <v>-28522000</v>
      </c>
      <c r="T14" s="2">
        <f t="shared" si="11"/>
        <v>-38224000</v>
      </c>
      <c r="U14" s="2">
        <f t="shared" si="11"/>
        <v>-28902000</v>
      </c>
      <c r="V14" s="2">
        <f t="shared" si="11"/>
        <v>-51955000</v>
      </c>
      <c r="W14" s="2">
        <f t="shared" si="11"/>
        <v>-486268000000</v>
      </c>
      <c r="X14" s="2">
        <f t="shared" si="11"/>
        <v>-492807000000</v>
      </c>
      <c r="Y14" s="2">
        <f t="shared" si="11"/>
        <v>-265035000000</v>
      </c>
      <c r="Z14" s="2">
        <f t="shared" si="11"/>
        <v>-321751000000</v>
      </c>
    </row>
    <row r="15" spans="1:26" ht="15.5" x14ac:dyDescent="0.35">
      <c r="C15" t="s">
        <v>27</v>
      </c>
      <c r="D15" s="2">
        <f>IFERROR(INDEX(D51:D500,MATCH($C$15,$C$51:$C$500,0)),"")</f>
        <v>-64429000</v>
      </c>
      <c r="H15" s="2">
        <f>IFERROR(SUM(D15:G15)*(4/MAX(1,COUNT(D15:G15))),"")</f>
        <v>-257716000</v>
      </c>
      <c r="I15" s="2">
        <f t="shared" ref="I15:Z15" si="12">IFERROR(INDEX(I51:I500,MATCH($C$15,$C$51:$C$500,0)),"")</f>
        <v>12646000</v>
      </c>
      <c r="J15" s="2">
        <f t="shared" si="12"/>
        <v>-109800000</v>
      </c>
      <c r="K15" s="2">
        <f t="shared" si="12"/>
        <v>-123442000</v>
      </c>
      <c r="L15" s="2">
        <f t="shared" si="12"/>
        <v>-123213000</v>
      </c>
      <c r="M15" s="2">
        <f t="shared" si="12"/>
        <v>-185313000</v>
      </c>
      <c r="N15" s="2">
        <f t="shared" si="12"/>
        <v>-103089000</v>
      </c>
      <c r="O15" s="2">
        <f t="shared" si="12"/>
        <v>-139289000</v>
      </c>
      <c r="P15" s="2">
        <f t="shared" si="12"/>
        <v>-197643000</v>
      </c>
      <c r="Q15" s="2">
        <f t="shared" si="12"/>
        <v>-105515000</v>
      </c>
      <c r="R15" s="2">
        <f t="shared" si="12"/>
        <v>-100247000</v>
      </c>
      <c r="S15" s="2">
        <f t="shared" si="12"/>
        <v>-29655000</v>
      </c>
      <c r="T15" s="2">
        <f t="shared" si="12"/>
        <v>-7013000</v>
      </c>
      <c r="U15" s="2">
        <f t="shared" si="12"/>
        <v>-6347000</v>
      </c>
      <c r="V15" s="2">
        <f t="shared" si="12"/>
        <v>22873000</v>
      </c>
      <c r="W15" s="2">
        <f t="shared" si="12"/>
        <v>87581000000</v>
      </c>
      <c r="X15" s="2">
        <f t="shared" si="12"/>
        <v>-870801000000</v>
      </c>
      <c r="Y15" s="2">
        <f t="shared" si="12"/>
        <v>-335060000000</v>
      </c>
      <c r="Z15" s="2">
        <f t="shared" si="12"/>
        <v>644469000000</v>
      </c>
    </row>
    <row r="16" spans="1:26" ht="15.5" x14ac:dyDescent="0.35">
      <c r="C16" t="s">
        <v>28</v>
      </c>
      <c r="D16" s="2">
        <f>IFERROR(INDEX(D51:D500,MATCH($C$16,$C$51:$C$500,0)),"")</f>
        <v>335253000</v>
      </c>
      <c r="H16" s="2">
        <f>IFERROR(SUM(D16:G16)*(4/MAX(1,COUNT(D16:G16))),"")</f>
        <v>1341012000</v>
      </c>
      <c r="I16" s="2">
        <f t="shared" ref="I16:Z16" si="13">IFERROR(INDEX(I51:I500,MATCH($C$16,$C$51:$C$500,0)),"")</f>
        <v>1677303000</v>
      </c>
      <c r="J16" s="2">
        <f t="shared" si="13"/>
        <v>232696000</v>
      </c>
      <c r="K16" s="2">
        <f t="shared" si="13"/>
        <v>223218000</v>
      </c>
      <c r="L16" s="2">
        <f t="shared" si="13"/>
        <v>155423000</v>
      </c>
      <c r="M16" s="2">
        <f t="shared" si="13"/>
        <v>481320000</v>
      </c>
      <c r="N16" s="2">
        <f t="shared" si="13"/>
        <v>250571000</v>
      </c>
      <c r="O16" s="2">
        <f t="shared" si="13"/>
        <v>276669000</v>
      </c>
      <c r="P16" s="2">
        <f t="shared" si="13"/>
        <v>455809000</v>
      </c>
      <c r="Q16" s="2">
        <f t="shared" si="13"/>
        <v>385404000</v>
      </c>
      <c r="R16" s="2">
        <f t="shared" si="13"/>
        <v>380043000</v>
      </c>
      <c r="S16" s="2">
        <f t="shared" si="13"/>
        <v>34737000</v>
      </c>
      <c r="T16" s="2">
        <f t="shared" si="13"/>
        <v>5613000</v>
      </c>
      <c r="U16" s="2">
        <f t="shared" si="13"/>
        <v>-14390000</v>
      </c>
      <c r="V16" s="2">
        <f t="shared" si="13"/>
        <v>-146468000</v>
      </c>
      <c r="W16" s="2">
        <f t="shared" si="13"/>
        <v>-164976000000</v>
      </c>
      <c r="X16" s="2">
        <f t="shared" si="13"/>
        <v>131950000000</v>
      </c>
      <c r="Y16" s="2">
        <f t="shared" si="13"/>
        <v>1132984000000</v>
      </c>
      <c r="Z16" s="2">
        <f t="shared" si="13"/>
        <v>-4520204000000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124687500000000</v>
      </c>
      <c r="H20" s="2">
        <f t="shared" ref="H20:Z20" ca="1" si="14">IFERROR(H21*H2,"")</f>
        <v>124687500000000</v>
      </c>
      <c r="I20" s="2">
        <f t="shared" ca="1" si="14"/>
        <v>306562500000000</v>
      </c>
      <c r="J20" s="2">
        <f t="shared" ca="1" si="14"/>
        <v>86250000000000</v>
      </c>
      <c r="K20" s="2">
        <f t="shared" ca="1" si="14"/>
        <v>124488000000000</v>
      </c>
      <c r="L20" s="2">
        <f t="shared" ca="1" si="14"/>
        <v>70668000000000</v>
      </c>
      <c r="M20" s="2">
        <f t="shared" ca="1" si="14"/>
        <v>79692684375000</v>
      </c>
      <c r="N20" s="2">
        <f t="shared" ca="1" si="14"/>
        <v>102134890176000</v>
      </c>
      <c r="O20" s="2">
        <f t="shared" ca="1" si="14"/>
        <v>133642806144000</v>
      </c>
      <c r="P20" s="2">
        <f t="shared" ca="1" si="14"/>
        <v>8454441324000</v>
      </c>
      <c r="Q20" s="2">
        <f t="shared" ca="1" si="14"/>
        <v>6273428560000</v>
      </c>
      <c r="R20" s="2">
        <f t="shared" ca="1" si="14"/>
        <v>1016655846000.0001</v>
      </c>
      <c r="S20" s="2">
        <f t="shared" ca="1" si="14"/>
        <v>90215104000</v>
      </c>
      <c r="T20" s="2">
        <f t="shared" ca="1" si="14"/>
        <v>210271104000</v>
      </c>
      <c r="U20" s="2">
        <f t="shared" ca="1" si="14"/>
        <v>284525042000</v>
      </c>
      <c r="V20" s="2">
        <f t="shared" ca="1" si="14"/>
        <v>291464558000</v>
      </c>
      <c r="W20" s="2">
        <f t="shared" ca="1" si="14"/>
        <v>534351806000</v>
      </c>
      <c r="X20" s="2">
        <f t="shared" ca="1" si="14"/>
        <v>811937332000</v>
      </c>
      <c r="Y20" s="2">
        <f t="shared" ca="1" si="14"/>
        <v>922970983999.99988</v>
      </c>
      <c r="Z20" s="2">
        <f t="shared" ca="1" si="14"/>
        <v>416377940000</v>
      </c>
    </row>
    <row r="21" spans="1:26" ht="15.5" x14ac:dyDescent="0.35">
      <c r="C21" t="s">
        <v>11</v>
      </c>
      <c r="D21" s="2">
        <f>IFERROR(INDEX(D51:D500,MATCH($C$7,$C$51:$C$500,0)),"")</f>
        <v>93750000000</v>
      </c>
      <c r="H21" s="2">
        <f>IFERROR(INDEX(D21:G21,COUNT(D21:G21)),"")</f>
        <v>93750000000</v>
      </c>
      <c r="I21" s="2">
        <f t="shared" ref="I21:Z21" si="15">IFERROR(INDEX(I51:I500,MATCH($C$7,$C$51:$C$500,0)),"")</f>
        <v>93750000000</v>
      </c>
      <c r="J21" s="2">
        <f t="shared" si="15"/>
        <v>93750000000</v>
      </c>
      <c r="K21" s="2">
        <f t="shared" si="15"/>
        <v>93750000000</v>
      </c>
      <c r="L21" s="2">
        <f t="shared" si="15"/>
        <v>93750000000</v>
      </c>
      <c r="M21" s="2">
        <f t="shared" si="15"/>
        <v>93750000000</v>
      </c>
      <c r="N21" s="2">
        <f t="shared" si="15"/>
        <v>93390000000</v>
      </c>
      <c r="O21" s="2">
        <f t="shared" si="15"/>
        <v>89020000000</v>
      </c>
      <c r="P21" s="2">
        <f t="shared" si="15"/>
        <v>17790000000</v>
      </c>
      <c r="Q21" s="2">
        <f t="shared" si="15"/>
        <v>13960000000</v>
      </c>
      <c r="R21" s="2">
        <f t="shared" si="15"/>
        <v>6980000000</v>
      </c>
      <c r="S21" s="2">
        <f t="shared" si="15"/>
        <v>6980000000</v>
      </c>
      <c r="T21" s="2">
        <f t="shared" si="15"/>
        <v>6980000000</v>
      </c>
      <c r="U21" s="2">
        <f t="shared" si="15"/>
        <v>6980000000</v>
      </c>
      <c r="V21" s="2">
        <f t="shared" si="15"/>
        <v>6980000000</v>
      </c>
      <c r="W21" s="2">
        <f t="shared" si="15"/>
        <v>6980000000</v>
      </c>
      <c r="X21" s="2">
        <f t="shared" si="15"/>
        <v>6980000000</v>
      </c>
      <c r="Y21" s="2">
        <f t="shared" si="15"/>
        <v>6980000000</v>
      </c>
      <c r="Z21" s="2">
        <f t="shared" si="15"/>
        <v>6980000000</v>
      </c>
    </row>
    <row r="23" spans="1:26" ht="15.5" x14ac:dyDescent="0.35">
      <c r="B23" t="s">
        <v>53</v>
      </c>
      <c r="C23" t="s">
        <v>54</v>
      </c>
      <c r="D23" s="3">
        <f>IFERROR(D5/D6*100,"")</f>
        <v>1.4095634438234508</v>
      </c>
      <c r="H23" s="3">
        <f t="shared" ref="H23:Z23" si="16">IFERROR(H5/H6*100,"")</f>
        <v>5.6382537752938031</v>
      </c>
      <c r="I23" s="3">
        <f t="shared" si="16"/>
        <v>7.4961228205752519</v>
      </c>
      <c r="J23" s="3">
        <f t="shared" si="16"/>
        <v>1.0647602606026527</v>
      </c>
      <c r="K23" s="3">
        <f t="shared" si="16"/>
        <v>0.20574285207745563</v>
      </c>
      <c r="L23" s="3">
        <f t="shared" si="16"/>
        <v>2.477500049034135</v>
      </c>
      <c r="M23" s="3">
        <f t="shared" si="16"/>
        <v>3.1938616282004042</v>
      </c>
      <c r="N23" s="3">
        <f t="shared" si="16"/>
        <v>1.0794773847053298</v>
      </c>
      <c r="O23" s="3">
        <f t="shared" si="16"/>
        <v>1.5397667543481819</v>
      </c>
      <c r="P23" s="3">
        <f t="shared" si="16"/>
        <v>2.697182353198063</v>
      </c>
      <c r="Q23" s="3">
        <f t="shared" si="16"/>
        <v>5.9133352736056688</v>
      </c>
      <c r="R23" s="3">
        <f t="shared" si="16"/>
        <v>8.8929747136086963</v>
      </c>
      <c r="S23" s="3">
        <f t="shared" si="16"/>
        <v>-0.83016349906221953</v>
      </c>
      <c r="T23" s="3">
        <f t="shared" si="16"/>
        <v>-0.91183739168435396</v>
      </c>
      <c r="U23" s="3">
        <f t="shared" si="16"/>
        <v>-3.7619434268665737</v>
      </c>
      <c r="V23" s="3">
        <f t="shared" si="16"/>
        <v>-9.5629429771363981</v>
      </c>
      <c r="W23" s="3">
        <f t="shared" si="16"/>
        <v>-2.5359709652500668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-0.28410457524173061</v>
      </c>
      <c r="H24" s="4">
        <f t="shared" ref="H24:Z24" si="17">IFERROR(_xlfn.RRI(5,M23,H23),"")</f>
        <v>0.12038092082679586</v>
      </c>
      <c r="I24" s="4">
        <f t="shared" si="17"/>
        <v>0.47341344699272292</v>
      </c>
      <c r="J24" s="4">
        <f t="shared" si="17"/>
        <v>-7.1120498254186759E-2</v>
      </c>
      <c r="K24" s="4">
        <f t="shared" si="17"/>
        <v>-0.40230050449474331</v>
      </c>
      <c r="L24" s="4">
        <f t="shared" si="17"/>
        <v>-0.15969638150543575</v>
      </c>
      <c r="M24" s="4">
        <f t="shared" si="17"/>
        <v>-0.18519477017713049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16.27</v>
      </c>
      <c r="H25" s="3">
        <f>IFERROR(INDEX(D25:G25,COUNT(D25:G25)),"")</f>
        <v>16.27</v>
      </c>
      <c r="I25" s="3">
        <f t="shared" ref="I25:Z25" si="18">IFERROR(INDEX(I51:I500,MATCH($C$25,$C$51:$C$500,0)),"")</f>
        <v>86.09</v>
      </c>
      <c r="J25" s="3">
        <f t="shared" si="18"/>
        <v>9.5500000000000007</v>
      </c>
      <c r="K25" s="3">
        <f t="shared" si="18"/>
        <v>4.25</v>
      </c>
      <c r="L25" s="3">
        <f t="shared" si="18"/>
        <v>0.28000000000000003</v>
      </c>
      <c r="M25" s="3">
        <f t="shared" si="18"/>
        <v>16.66</v>
      </c>
      <c r="N25" s="3">
        <f t="shared" si="18"/>
        <v>6.61</v>
      </c>
      <c r="O25" s="3">
        <f t="shared" si="18"/>
        <v>7.01</v>
      </c>
      <c r="P25" s="3">
        <f t="shared" si="18"/>
        <v>57.85</v>
      </c>
      <c r="Q25" s="3">
        <f t="shared" si="18"/>
        <v>113.24</v>
      </c>
      <c r="R25" s="3">
        <f t="shared" si="18"/>
        <v>251.1</v>
      </c>
      <c r="S25" s="3">
        <f t="shared" si="18"/>
        <v>-10.27</v>
      </c>
      <c r="T25" s="3">
        <f t="shared" si="18"/>
        <v>-15.51</v>
      </c>
      <c r="U25" s="3">
        <f t="shared" si="18"/>
        <v>-45.2</v>
      </c>
      <c r="V25" s="3">
        <f t="shared" si="18"/>
        <v>-128.77000000000001</v>
      </c>
      <c r="W25" s="3">
        <f t="shared" si="18"/>
        <v>-13.36</v>
      </c>
      <c r="X25" s="3">
        <f t="shared" si="18"/>
        <v>0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58</v>
      </c>
      <c r="D26" s="4">
        <f>IFERROR(_xlfn.RRI(5,I25,D25),"")</f>
        <v>-0.28338322690394313</v>
      </c>
      <c r="H26" s="4">
        <f t="shared" ref="H26:Z26" si="19">IFERROR(_xlfn.RRI(5,M25,H25),"")</f>
        <v>-4.7263386450788758E-3</v>
      </c>
      <c r="I26" s="4">
        <f t="shared" si="19"/>
        <v>0.67089919453164248</v>
      </c>
      <c r="J26" s="4">
        <f t="shared" si="19"/>
        <v>6.3792859120883838E-2</v>
      </c>
      <c r="K26" s="4">
        <f t="shared" si="19"/>
        <v>-0.40677818491939777</v>
      </c>
      <c r="L26" s="4">
        <f t="shared" si="19"/>
        <v>-0.6989548505205615</v>
      </c>
      <c r="M26" s="4">
        <f t="shared" si="19"/>
        <v>-0.41874639845014816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>
        <f t="shared" si="19"/>
        <v>0</v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59</v>
      </c>
      <c r="D27" s="3">
        <f>IFERROR(D4/D21,"")</f>
        <v>2.7415967999999999E-2</v>
      </c>
      <c r="H27" s="3">
        <f t="shared" ref="H27:Z27" si="20">IFERROR(H4/H21,"")</f>
        <v>0.109663872</v>
      </c>
      <c r="I27" s="3">
        <f t="shared" si="20"/>
        <v>8.1393727999999999E-2</v>
      </c>
      <c r="J27" s="3">
        <f t="shared" si="20"/>
        <v>2.5461279999999999E-2</v>
      </c>
      <c r="K27" s="3">
        <f t="shared" si="20"/>
        <v>2.9443829333333334E-2</v>
      </c>
      <c r="L27" s="3">
        <f t="shared" si="20"/>
        <v>3.1589674666666664E-2</v>
      </c>
      <c r="M27" s="3">
        <f t="shared" si="20"/>
        <v>3.3660330666666669E-2</v>
      </c>
      <c r="N27" s="3">
        <f t="shared" si="20"/>
        <v>2.4993789484955564E-2</v>
      </c>
      <c r="O27" s="3">
        <f t="shared" si="20"/>
        <v>2.6987935295439226E-2</v>
      </c>
      <c r="P27" s="3">
        <f t="shared" si="20"/>
        <v>0.1728814502529511</v>
      </c>
      <c r="Q27" s="3">
        <f t="shared" si="20"/>
        <v>0.17570537249283669</v>
      </c>
      <c r="R27" s="3">
        <f t="shared" si="20"/>
        <v>0.28098954154727795</v>
      </c>
      <c r="S27" s="3">
        <f t="shared" si="20"/>
        <v>0.20145257879656162</v>
      </c>
      <c r="T27" s="3">
        <f t="shared" si="20"/>
        <v>0.35485487106017194</v>
      </c>
      <c r="U27" s="3">
        <f t="shared" si="20"/>
        <v>0.36088767908309455</v>
      </c>
      <c r="V27" s="3">
        <f t="shared" si="20"/>
        <v>0.32879985673352435</v>
      </c>
      <c r="W27" s="3">
        <f t="shared" si="20"/>
        <v>2776.13553008596</v>
      </c>
      <c r="X27" s="3">
        <f t="shared" si="20"/>
        <v>2430.5484240687679</v>
      </c>
      <c r="Y27" s="3">
        <f t="shared" si="20"/>
        <v>2062.025787965616</v>
      </c>
      <c r="Z27" s="3">
        <f t="shared" si="20"/>
        <v>2625.0570200573065</v>
      </c>
    </row>
    <row r="28" spans="1:26" ht="15.5" x14ac:dyDescent="0.35">
      <c r="C28" t="s">
        <v>60</v>
      </c>
      <c r="D28" s="4">
        <f>IFERROR(_xlfn.RRI(5,I27,D27),"")</f>
        <v>-0.19558061302729535</v>
      </c>
      <c r="H28" s="4">
        <f t="shared" ref="H28:Z28" si="21">IFERROR(_xlfn.RRI(5,M27,H27),"")</f>
        <v>0.26645289055906152</v>
      </c>
      <c r="I28" s="4">
        <f t="shared" si="21"/>
        <v>0.26634420291441452</v>
      </c>
      <c r="J28" s="4">
        <f t="shared" si="21"/>
        <v>-1.1578657067791154E-2</v>
      </c>
      <c r="K28" s="4">
        <f t="shared" si="21"/>
        <v>-0.29814212212082825</v>
      </c>
      <c r="L28" s="4">
        <f t="shared" si="21"/>
        <v>-0.29050061645882286</v>
      </c>
      <c r="M28" s="4">
        <f t="shared" si="21"/>
        <v>-0.34583750003959979</v>
      </c>
      <c r="N28" s="4">
        <f t="shared" si="21"/>
        <v>-0.34123297026129884</v>
      </c>
      <c r="O28" s="4">
        <f t="shared" si="21"/>
        <v>-0.40265700127696313</v>
      </c>
      <c r="P28" s="4">
        <f t="shared" si="21"/>
        <v>-0.13687187489580777</v>
      </c>
      <c r="Q28" s="4">
        <f t="shared" si="21"/>
        <v>-0.11779262451711681</v>
      </c>
      <c r="R28" s="4">
        <f t="shared" si="21"/>
        <v>-0.84112707248490992</v>
      </c>
      <c r="S28" s="4">
        <f t="shared" si="21"/>
        <v>-0.84735108891066546</v>
      </c>
      <c r="T28" s="4">
        <f t="shared" si="21"/>
        <v>-0.82333466724201809</v>
      </c>
      <c r="U28" s="4">
        <f t="shared" si="21"/>
        <v>-0.83109338332137561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-0.81101173190846798</v>
      </c>
      <c r="I29" s="4">
        <f t="shared" si="22"/>
        <v>8.0146596858638741</v>
      </c>
      <c r="J29" s="4">
        <f t="shared" si="22"/>
        <v>1.247058823529412</v>
      </c>
      <c r="K29" s="4">
        <f t="shared" si="22"/>
        <v>14.178571428571427</v>
      </c>
      <c r="L29" s="4">
        <f t="shared" si="22"/>
        <v>-0.98319327731092432</v>
      </c>
      <c r="M29" s="4">
        <f t="shared" si="22"/>
        <v>1.5204236006051437</v>
      </c>
      <c r="N29" s="4">
        <f t="shared" si="22"/>
        <v>-5.7061340941512051E-2</v>
      </c>
      <c r="O29" s="4">
        <f t="shared" si="22"/>
        <v>-0.87882454624027662</v>
      </c>
      <c r="P29" s="4">
        <f t="shared" si="22"/>
        <v>-0.48913811374072763</v>
      </c>
      <c r="Q29" s="4">
        <f t="shared" si="22"/>
        <v>-0.54902429311031464</v>
      </c>
      <c r="R29" s="4">
        <f t="shared" si="22"/>
        <v>-25.449853943524833</v>
      </c>
      <c r="S29" s="4">
        <f t="shared" si="22"/>
        <v>-0.33784655061250807</v>
      </c>
      <c r="T29" s="4">
        <f t="shared" si="22"/>
        <v>-0.65685840707964605</v>
      </c>
      <c r="U29" s="4">
        <f t="shared" si="22"/>
        <v>-0.6489865651937563</v>
      </c>
      <c r="V29" s="4">
        <f t="shared" si="22"/>
        <v>8.6384730538922163</v>
      </c>
      <c r="W29" s="4" t="str">
        <f t="shared" si="22"/>
        <v/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0.34732582834883785</v>
      </c>
      <c r="I30" s="4">
        <f t="shared" si="23"/>
        <v>2.1967649701821745</v>
      </c>
      <c r="J30" s="4">
        <f t="shared" si="23"/>
        <v>-0.13525921809445807</v>
      </c>
      <c r="K30" s="4">
        <f t="shared" si="23"/>
        <v>-6.7928693662604261E-2</v>
      </c>
      <c r="L30" s="4">
        <f t="shared" si="23"/>
        <v>-6.1516210892442129E-2</v>
      </c>
      <c r="M30" s="4">
        <f t="shared" si="23"/>
        <v>0.34674778656224697</v>
      </c>
      <c r="N30" s="4">
        <f t="shared" si="23"/>
        <v>-7.3890269435345018E-2</v>
      </c>
      <c r="O30" s="4">
        <f t="shared" si="23"/>
        <v>-0.84389340061671225</v>
      </c>
      <c r="P30" s="4">
        <f t="shared" si="23"/>
        <v>-1.6071917436677803E-2</v>
      </c>
      <c r="Q30" s="4">
        <f t="shared" si="23"/>
        <v>-0.37469070369911495</v>
      </c>
      <c r="R30" s="4">
        <f t="shared" si="23"/>
        <v>0.39481729757868889</v>
      </c>
      <c r="S30" s="4">
        <f t="shared" si="23"/>
        <v>-0.43229586170059431</v>
      </c>
      <c r="T30" s="4">
        <f t="shared" si="23"/>
        <v>-1.6716580732958612E-2</v>
      </c>
      <c r="U30" s="4">
        <f t="shared" si="23"/>
        <v>9.7590743099306612E-2</v>
      </c>
      <c r="V30" s="4">
        <f t="shared" si="23"/>
        <v>-0.99988156202996215</v>
      </c>
      <c r="W30" s="4">
        <f t="shared" si="23"/>
        <v>0.14218482651692044</v>
      </c>
      <c r="X30" s="4">
        <f t="shared" si="23"/>
        <v>0.17871873293434143</v>
      </c>
      <c r="Y30" s="4">
        <f t="shared" si="23"/>
        <v>-0.21448342942257279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422.51</v>
      </c>
      <c r="H32" s="3">
        <f>IFERROR(INDEX(D32:G32,COUNT(D32:G32)),"")</f>
        <v>422.51</v>
      </c>
      <c r="I32" s="3">
        <f t="shared" ref="I32:Z32" si="24">IFERROR(INDEX(I51:I500,MATCH($C$32,$C$51:$C$500,0)),"")</f>
        <v>400.12</v>
      </c>
      <c r="J32" s="3">
        <f t="shared" si="24"/>
        <v>297.79000000000002</v>
      </c>
      <c r="K32" s="3">
        <f t="shared" si="24"/>
        <v>278.06</v>
      </c>
      <c r="L32" s="3">
        <f t="shared" si="24"/>
        <v>262.77999999999997</v>
      </c>
      <c r="M32" s="3">
        <f t="shared" si="24"/>
        <v>266.52</v>
      </c>
      <c r="N32" s="3">
        <f t="shared" si="24"/>
        <v>201.09</v>
      </c>
      <c r="O32" s="3">
        <f t="shared" si="24"/>
        <v>183.58</v>
      </c>
      <c r="P32" s="3">
        <f t="shared" si="24"/>
        <v>956.21</v>
      </c>
      <c r="Q32" s="3">
        <f t="shared" si="24"/>
        <v>1039.27</v>
      </c>
      <c r="R32" s="3">
        <f t="shared" si="24"/>
        <v>1620.3</v>
      </c>
      <c r="S32" s="3">
        <f t="shared" si="24"/>
        <v>1412.52</v>
      </c>
      <c r="T32" s="3">
        <f t="shared" si="24"/>
        <v>1260.9100000000001</v>
      </c>
      <c r="U32" s="3">
        <f t="shared" si="24"/>
        <v>1251.71</v>
      </c>
      <c r="V32" s="3">
        <f t="shared" si="24"/>
        <v>983.32</v>
      </c>
      <c r="W32" s="3">
        <f t="shared" si="24"/>
        <v>1015.57</v>
      </c>
      <c r="X32" s="3">
        <f t="shared" si="24"/>
        <v>839.42</v>
      </c>
      <c r="Y32" s="3">
        <f t="shared" si="24"/>
        <v>926.58</v>
      </c>
      <c r="Z32" s="3">
        <f t="shared" si="24"/>
        <v>977.81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3.23</v>
      </c>
      <c r="H33" s="3">
        <f>IFERROR(INDEX(D33:G33,COUNT(D33:G33)),"")</f>
        <v>3.23</v>
      </c>
      <c r="I33" s="3">
        <f t="shared" ref="I33:Z33" si="25">IFERROR(INDEX(I51:I500,MATCH($C$33,$C$51:$C$500,0)),"")</f>
        <v>8.17</v>
      </c>
      <c r="J33" s="3">
        <f t="shared" si="25"/>
        <v>3.09</v>
      </c>
      <c r="K33" s="3">
        <f t="shared" si="25"/>
        <v>4.78</v>
      </c>
      <c r="L33" s="3">
        <f t="shared" si="25"/>
        <v>2.87</v>
      </c>
      <c r="M33" s="3">
        <f t="shared" si="25"/>
        <v>3.21</v>
      </c>
      <c r="N33" s="3">
        <f t="shared" si="25"/>
        <v>5.47</v>
      </c>
      <c r="O33" s="3">
        <f t="shared" si="25"/>
        <v>8.23</v>
      </c>
      <c r="P33" s="3">
        <f t="shared" si="25"/>
        <v>2.5</v>
      </c>
      <c r="Q33" s="3">
        <f t="shared" si="25"/>
        <v>2.17</v>
      </c>
      <c r="R33" s="3">
        <f t="shared" si="25"/>
        <v>0.91</v>
      </c>
      <c r="S33" s="3">
        <f t="shared" si="25"/>
        <v>0.09</v>
      </c>
      <c r="T33" s="3">
        <f t="shared" si="25"/>
        <v>0.24</v>
      </c>
      <c r="U33" s="3">
        <f t="shared" si="25"/>
        <v>0.33</v>
      </c>
      <c r="V33" s="3">
        <f t="shared" si="25"/>
        <v>0.43</v>
      </c>
      <c r="W33" s="3">
        <f t="shared" si="25"/>
        <v>0.76</v>
      </c>
      <c r="X33" s="3">
        <f t="shared" si="25"/>
        <v>1.39</v>
      </c>
      <c r="Y33" s="3">
        <f t="shared" si="25"/>
        <v>1.44</v>
      </c>
      <c r="Z33" s="3">
        <f t="shared" si="25"/>
        <v>0.61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83.9</v>
      </c>
      <c r="H34" s="3">
        <f>IFERROR(INDEX(D34:G34,COUNT(D34:G34)),"")</f>
        <v>83.9</v>
      </c>
      <c r="I34" s="3">
        <f t="shared" ref="I34:Z34" si="26">IFERROR(INDEX(I51:I500,MATCH($C$34,$C$51:$C$500,0)),"")</f>
        <v>37.979999999999997</v>
      </c>
      <c r="J34" s="3">
        <f t="shared" si="26"/>
        <v>96.34</v>
      </c>
      <c r="K34" s="3">
        <f t="shared" si="26"/>
        <v>312.94</v>
      </c>
      <c r="L34" s="3">
        <f t="shared" si="26"/>
        <v>2696.43</v>
      </c>
      <c r="M34" s="3">
        <f t="shared" si="26"/>
        <v>51.32</v>
      </c>
      <c r="N34" s="3">
        <f t="shared" si="26"/>
        <v>166.41</v>
      </c>
      <c r="O34" s="3">
        <f t="shared" si="26"/>
        <v>215.41</v>
      </c>
      <c r="P34" s="3">
        <f t="shared" si="26"/>
        <v>41.31</v>
      </c>
      <c r="Q34" s="3">
        <f t="shared" si="26"/>
        <v>19.96</v>
      </c>
      <c r="R34" s="3">
        <f t="shared" si="26"/>
        <v>5.85</v>
      </c>
      <c r="S34" s="3">
        <f t="shared" si="26"/>
        <v>-12.66</v>
      </c>
      <c r="T34" s="3">
        <f t="shared" si="26"/>
        <v>-19.34</v>
      </c>
      <c r="U34" s="3">
        <f t="shared" si="26"/>
        <v>-9.07</v>
      </c>
      <c r="V34" s="3">
        <f t="shared" si="26"/>
        <v>-3.26</v>
      </c>
      <c r="W34" s="3">
        <f t="shared" si="26"/>
        <v>-57.63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2.95</v>
      </c>
      <c r="H35" s="3">
        <f>IFERROR(INDEX(D35:G35,COUNT(D35:G35)),"")</f>
        <v>2.95</v>
      </c>
      <c r="I35" s="3">
        <f t="shared" ref="I35:Z35" si="27">IFERROR(INDEX(I51:I500,MATCH($C$35,$C$51:$C$500,0)),"")</f>
        <v>2.44</v>
      </c>
      <c r="J35" s="3">
        <f t="shared" si="27"/>
        <v>2.2799999999999998</v>
      </c>
      <c r="K35" s="3">
        <f t="shared" si="27"/>
        <v>2.96</v>
      </c>
      <c r="L35" s="3">
        <f t="shared" si="27"/>
        <v>1.61</v>
      </c>
      <c r="M35" s="3">
        <f t="shared" si="27"/>
        <v>1.77</v>
      </c>
      <c r="N35" s="3">
        <f t="shared" si="27"/>
        <v>3.02</v>
      </c>
      <c r="O35" s="3">
        <f t="shared" si="27"/>
        <v>3.95</v>
      </c>
      <c r="P35" s="3">
        <f t="shared" si="27"/>
        <v>0.97</v>
      </c>
      <c r="Q35" s="3">
        <f t="shared" si="27"/>
        <v>0.96</v>
      </c>
      <c r="R35" s="3">
        <f t="shared" si="27"/>
        <v>0.39</v>
      </c>
      <c r="S35" s="3">
        <f t="shared" si="27"/>
        <v>0.05</v>
      </c>
      <c r="T35" s="3">
        <f t="shared" si="27"/>
        <v>7.0000000000000007E-2</v>
      </c>
      <c r="U35" s="3">
        <f t="shared" si="27"/>
        <v>0.09</v>
      </c>
      <c r="V35" s="3">
        <f t="shared" si="27"/>
        <v>0.13</v>
      </c>
      <c r="W35" s="3">
        <f t="shared" si="27"/>
        <v>0.28000000000000003</v>
      </c>
      <c r="X35" s="3">
        <f t="shared" si="27"/>
        <v>0.48</v>
      </c>
      <c r="Y35" s="3">
        <f t="shared" si="27"/>
        <v>0.64</v>
      </c>
      <c r="Z35" s="3">
        <f t="shared" si="27"/>
        <v>0.23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9.1300000000000006E-2</v>
      </c>
      <c r="J36" s="4">
        <f t="shared" si="28"/>
        <v>0</v>
      </c>
      <c r="K36" s="4">
        <f t="shared" si="28"/>
        <v>0.2051</v>
      </c>
      <c r="L36" s="4">
        <f t="shared" si="28"/>
        <v>5.6874000000000002</v>
      </c>
      <c r="M36" s="4">
        <f t="shared" si="28"/>
        <v>0.18629999999999999</v>
      </c>
      <c r="N36" s="4">
        <f t="shared" si="28"/>
        <v>0.41049999999999998</v>
      </c>
      <c r="O36" s="4">
        <f t="shared" si="28"/>
        <v>0</v>
      </c>
      <c r="P36" s="4">
        <f t="shared" si="28"/>
        <v>0.19980000000000001</v>
      </c>
      <c r="Q36" s="4">
        <f t="shared" si="28"/>
        <v>0.28809999999999997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0.87</v>
      </c>
      <c r="L37" s="3">
        <f t="shared" si="29"/>
        <v>1.59</v>
      </c>
      <c r="M37" s="3">
        <f t="shared" si="29"/>
        <v>3.1</v>
      </c>
      <c r="N37" s="3">
        <f t="shared" si="29"/>
        <v>2.7</v>
      </c>
      <c r="O37" s="3">
        <f t="shared" si="29"/>
        <v>0</v>
      </c>
      <c r="P37" s="3">
        <f t="shared" si="29"/>
        <v>2.81</v>
      </c>
      <c r="Q37" s="3">
        <f t="shared" si="29"/>
        <v>4.8600000000000003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2570247000</v>
      </c>
      <c r="E51" s="5">
        <v>2067030000</v>
      </c>
      <c r="F51" s="5">
        <v>2335034000</v>
      </c>
      <c r="G51" s="5">
        <v>2454849000</v>
      </c>
      <c r="I51" s="5">
        <v>7630662000</v>
      </c>
      <c r="J51" s="5">
        <v>2386995000</v>
      </c>
      <c r="K51" s="5">
        <v>2760359000</v>
      </c>
      <c r="L51" s="5">
        <v>2961532000</v>
      </c>
      <c r="M51" s="5">
        <v>3155656000</v>
      </c>
      <c r="N51" s="5">
        <v>2334170000</v>
      </c>
      <c r="O51" s="5">
        <v>2402466000</v>
      </c>
      <c r="P51" s="5">
        <v>3075561000</v>
      </c>
      <c r="Q51" s="5">
        <v>2452847000</v>
      </c>
      <c r="R51" s="5">
        <v>1961307000</v>
      </c>
      <c r="S51" s="5">
        <v>1406139000</v>
      </c>
      <c r="T51" s="5">
        <v>2476887000</v>
      </c>
      <c r="U51" s="5">
        <v>2518996000</v>
      </c>
      <c r="V51" s="5">
        <v>2295023000</v>
      </c>
      <c r="W51" s="5">
        <v>19377426000000</v>
      </c>
      <c r="X51" s="5">
        <v>16965228000000</v>
      </c>
      <c r="Y51" s="5">
        <v>14392940000000</v>
      </c>
      <c r="Z51" s="5">
        <v>18322898000000</v>
      </c>
    </row>
    <row r="52" spans="2:26" ht="15.5" x14ac:dyDescent="0.35">
      <c r="C52" t="s">
        <v>85</v>
      </c>
      <c r="D52" s="5">
        <v>-1881006000</v>
      </c>
      <c r="E52" s="5">
        <v>-2000679000</v>
      </c>
      <c r="F52" s="5">
        <v>-2296195000</v>
      </c>
      <c r="G52" s="5">
        <v>-2491029000</v>
      </c>
      <c r="I52" s="5">
        <v>-7391623000</v>
      </c>
      <c r="J52" s="5">
        <v>-1868192000</v>
      </c>
      <c r="K52" s="5">
        <v>-2202219000</v>
      </c>
      <c r="L52" s="5">
        <v>-2515859000</v>
      </c>
      <c r="M52" s="5">
        <v>-2370805000</v>
      </c>
      <c r="N52" s="5">
        <v>-1750773000</v>
      </c>
      <c r="O52" s="5">
        <v>-1823015000</v>
      </c>
      <c r="P52" s="5">
        <v>-2270124000</v>
      </c>
      <c r="Q52" s="5">
        <v>-1913202000</v>
      </c>
      <c r="R52" s="5">
        <v>-1473851000</v>
      </c>
      <c r="S52" s="5">
        <v>-1267026000</v>
      </c>
      <c r="T52" s="5">
        <v>-2366941000</v>
      </c>
      <c r="U52" s="5">
        <v>-2431378000</v>
      </c>
      <c r="V52" s="5">
        <v>-2282021000</v>
      </c>
      <c r="W52" s="5">
        <v>-18505784000000</v>
      </c>
      <c r="X52" s="5">
        <v>-15849592000000</v>
      </c>
      <c r="Y52" s="5">
        <v>-12640433000000</v>
      </c>
      <c r="Z52" s="5">
        <v>-19377638000000</v>
      </c>
    </row>
    <row r="53" spans="2:26" ht="15.5" x14ac:dyDescent="0.35">
      <c r="C53" t="s">
        <v>86</v>
      </c>
      <c r="D53" s="5">
        <v>689241000</v>
      </c>
      <c r="E53" s="5">
        <v>66351000</v>
      </c>
      <c r="F53" s="5">
        <v>38839000</v>
      </c>
      <c r="G53" s="5">
        <v>-36180000</v>
      </c>
      <c r="I53" s="5">
        <v>239039000</v>
      </c>
      <c r="J53" s="5">
        <v>518803000</v>
      </c>
      <c r="K53" s="5">
        <v>558140000</v>
      </c>
      <c r="L53" s="5">
        <v>445673000</v>
      </c>
      <c r="M53" s="5">
        <v>784851000</v>
      </c>
      <c r="N53" s="5">
        <v>583397000</v>
      </c>
      <c r="O53" s="5">
        <v>579451000</v>
      </c>
      <c r="P53" s="5">
        <v>805437000</v>
      </c>
      <c r="Q53" s="5">
        <v>539645000</v>
      </c>
      <c r="R53" s="5">
        <v>487456000</v>
      </c>
      <c r="S53" s="5">
        <v>139113000</v>
      </c>
      <c r="T53" s="5">
        <v>109946000</v>
      </c>
      <c r="U53" s="5">
        <v>87618000</v>
      </c>
      <c r="V53" s="5">
        <v>13002000</v>
      </c>
      <c r="W53" s="5">
        <v>871642000000</v>
      </c>
      <c r="X53" s="5">
        <v>1115636000000</v>
      </c>
      <c r="Y53" s="5">
        <v>1752507000000</v>
      </c>
      <c r="Z53" s="5">
        <v>-1054740000000</v>
      </c>
    </row>
    <row r="54" spans="2:26" ht="15.5" x14ac:dyDescent="0.35">
      <c r="C54" t="s">
        <v>87</v>
      </c>
      <c r="D54" s="5">
        <v>-83588000</v>
      </c>
      <c r="E54" s="5">
        <v>-155794000</v>
      </c>
      <c r="F54" s="5">
        <v>-92419000</v>
      </c>
      <c r="G54" s="5">
        <v>-66073000</v>
      </c>
      <c r="I54" s="5">
        <v>-364783000</v>
      </c>
      <c r="J54" s="5">
        <v>-178887000</v>
      </c>
      <c r="K54" s="5">
        <v>-208072000</v>
      </c>
      <c r="L54" s="5">
        <v>-176585000</v>
      </c>
      <c r="M54" s="5">
        <v>-161353000</v>
      </c>
      <c r="N54" s="5">
        <v>-158076000</v>
      </c>
      <c r="O54" s="5">
        <v>-154120000</v>
      </c>
      <c r="P54" s="5">
        <v>-143236000</v>
      </c>
      <c r="Q54" s="5">
        <v>-94601000</v>
      </c>
      <c r="R54" s="5">
        <v>-79219000</v>
      </c>
      <c r="S54" s="5">
        <v>-74512000</v>
      </c>
      <c r="T54" s="5">
        <v>-77645000</v>
      </c>
      <c r="U54" s="5">
        <v>-79370000</v>
      </c>
      <c r="V54" s="5">
        <v>-79331000</v>
      </c>
      <c r="W54" s="5">
        <v>-647211000000</v>
      </c>
      <c r="X54" s="5">
        <v>-539821000000</v>
      </c>
      <c r="Y54" s="5">
        <v>-630236000000</v>
      </c>
      <c r="Z54" s="5">
        <v>-786968000000</v>
      </c>
    </row>
    <row r="55" spans="2:26" ht="15.5" x14ac:dyDescent="0.35">
      <c r="C55" t="s">
        <v>88</v>
      </c>
      <c r="D55" s="5">
        <v>-63829000</v>
      </c>
      <c r="E55" s="5">
        <v>-213614000</v>
      </c>
      <c r="F55" s="5">
        <v>-68289000</v>
      </c>
      <c r="G55" s="5">
        <v>-42539000</v>
      </c>
      <c r="I55" s="5">
        <v>-364783000</v>
      </c>
      <c r="J55" s="5">
        <v>-133358000</v>
      </c>
      <c r="K55" s="5">
        <v>-138960000</v>
      </c>
      <c r="L55" s="5">
        <v>-114253000</v>
      </c>
      <c r="M55" s="5">
        <v>-107899000</v>
      </c>
      <c r="N55" s="5">
        <v>-107557000</v>
      </c>
      <c r="O55" s="5">
        <v>-111947000</v>
      </c>
      <c r="P55" s="5">
        <v>-102764000</v>
      </c>
      <c r="Q55" s="5">
        <v>-50409000</v>
      </c>
      <c r="R55" s="5">
        <v>-34733000</v>
      </c>
      <c r="S55" s="5">
        <v>-30770000</v>
      </c>
      <c r="T55" s="5">
        <v>-33443000</v>
      </c>
      <c r="U55" s="5">
        <v>-37835000</v>
      </c>
      <c r="V55" s="5">
        <v>-43207000</v>
      </c>
      <c r="W55" s="5">
        <v>-403802000000</v>
      </c>
      <c r="X55" s="5">
        <v>-183113000000</v>
      </c>
      <c r="Y55" s="5">
        <v>-455445000000</v>
      </c>
      <c r="Z55" s="5">
        <v>-573639000000</v>
      </c>
    </row>
    <row r="56" spans="2:26" ht="15.5" x14ac:dyDescent="0.35">
      <c r="C56" t="s">
        <v>89</v>
      </c>
      <c r="D56" s="5">
        <v>-19759000</v>
      </c>
      <c r="E56" s="5">
        <v>57820000</v>
      </c>
      <c r="F56" s="5">
        <v>-24130000</v>
      </c>
      <c r="G56" s="5">
        <v>-23534000</v>
      </c>
      <c r="J56" s="5">
        <v>-45529000</v>
      </c>
      <c r="K56" s="5">
        <v>-69112000</v>
      </c>
      <c r="L56" s="5">
        <v>-62332000</v>
      </c>
      <c r="M56" s="5">
        <v>-53454000</v>
      </c>
      <c r="N56" s="5">
        <v>-50519000</v>
      </c>
      <c r="O56" s="5">
        <v>-42173000</v>
      </c>
      <c r="P56" s="5">
        <v>-40472000</v>
      </c>
      <c r="Q56" s="5">
        <v>-44192000</v>
      </c>
      <c r="R56" s="5">
        <v>-44486000</v>
      </c>
      <c r="S56" s="5">
        <v>-43742000</v>
      </c>
      <c r="T56" s="5">
        <v>-44202000</v>
      </c>
      <c r="U56" s="5">
        <v>-41535000</v>
      </c>
      <c r="V56" s="5">
        <v>-36124000</v>
      </c>
      <c r="W56" s="5">
        <v>-243409000000</v>
      </c>
      <c r="X56" s="5">
        <v>-356708000000</v>
      </c>
      <c r="Y56" s="5">
        <v>-174791000000</v>
      </c>
      <c r="Z56" s="5">
        <v>-213329000000</v>
      </c>
    </row>
    <row r="57" spans="2:26" ht="15.5" x14ac:dyDescent="0.35">
      <c r="C57" t="s">
        <v>90</v>
      </c>
      <c r="D57" s="5">
        <v>605653000</v>
      </c>
      <c r="E57" s="5">
        <v>-89443000</v>
      </c>
      <c r="F57" s="5">
        <v>-53580000</v>
      </c>
      <c r="G57" s="5">
        <v>-102253000</v>
      </c>
      <c r="I57" s="5">
        <v>-125744000</v>
      </c>
      <c r="J57" s="5">
        <v>339916000</v>
      </c>
      <c r="K57" s="5">
        <v>350068000</v>
      </c>
      <c r="L57" s="5">
        <v>269088000</v>
      </c>
      <c r="M57" s="5">
        <v>623498000</v>
      </c>
      <c r="N57" s="5">
        <v>425321000</v>
      </c>
      <c r="O57" s="5">
        <v>425331000</v>
      </c>
      <c r="P57" s="5">
        <v>662201000</v>
      </c>
      <c r="Q57" s="5">
        <v>445044000</v>
      </c>
      <c r="R57" s="5">
        <v>408237000</v>
      </c>
      <c r="S57" s="5">
        <v>64601000</v>
      </c>
      <c r="T57" s="5">
        <v>32301000</v>
      </c>
      <c r="U57" s="5">
        <v>8248000</v>
      </c>
      <c r="V57" s="5">
        <v>-66329000</v>
      </c>
      <c r="W57" s="5">
        <v>224431000000</v>
      </c>
      <c r="X57" s="5">
        <v>575815000000</v>
      </c>
      <c r="Y57" s="5">
        <v>1122271000000</v>
      </c>
      <c r="Z57" s="5">
        <v>-1841708000000</v>
      </c>
    </row>
    <row r="58" spans="2:26" ht="15.5" x14ac:dyDescent="0.35">
      <c r="C58" t="s">
        <v>91</v>
      </c>
      <c r="D58" s="5">
        <v>-270400000</v>
      </c>
      <c r="E58" s="5">
        <v>-54233000</v>
      </c>
      <c r="F58" s="5">
        <v>133197000</v>
      </c>
      <c r="G58" s="5">
        <v>1787359000</v>
      </c>
      <c r="I58" s="5">
        <v>1803047000</v>
      </c>
      <c r="J58" s="5">
        <v>-107220000</v>
      </c>
      <c r="K58" s="5">
        <v>-126850000</v>
      </c>
      <c r="L58" s="5">
        <v>-113665000</v>
      </c>
      <c r="M58" s="5">
        <v>-142178000</v>
      </c>
      <c r="N58" s="5">
        <v>-174750000</v>
      </c>
      <c r="O58" s="5">
        <v>-148662000</v>
      </c>
      <c r="P58" s="5">
        <v>-206392000</v>
      </c>
      <c r="Q58" s="5">
        <v>-59640000</v>
      </c>
      <c r="R58" s="5">
        <v>-28194000</v>
      </c>
      <c r="S58" s="5">
        <v>-29864000</v>
      </c>
      <c r="T58" s="5">
        <v>-26688000</v>
      </c>
      <c r="U58" s="5">
        <v>-22638000</v>
      </c>
      <c r="V58" s="5">
        <v>-80139000</v>
      </c>
      <c r="W58" s="5">
        <v>-389407000000</v>
      </c>
      <c r="X58" s="5">
        <v>-443865000000</v>
      </c>
      <c r="Y58" s="5">
        <v>10713000000</v>
      </c>
      <c r="Z58" s="5">
        <v>-2678496000000</v>
      </c>
    </row>
    <row r="59" spans="2:26" ht="15.5" x14ac:dyDescent="0.35">
      <c r="C59" t="s">
        <v>26</v>
      </c>
      <c r="D59" s="5">
        <v>-126244000</v>
      </c>
      <c r="E59" s="5">
        <v>-129930000</v>
      </c>
      <c r="F59" s="5">
        <v>-110094000</v>
      </c>
      <c r="G59" s="5">
        <v>-105337000</v>
      </c>
      <c r="I59" s="5">
        <v>-429365000</v>
      </c>
      <c r="J59" s="5">
        <v>-349761000</v>
      </c>
      <c r="K59" s="5">
        <v>-322172000</v>
      </c>
      <c r="L59" s="5">
        <v>-202985000</v>
      </c>
      <c r="M59" s="5">
        <v>-182945000</v>
      </c>
      <c r="N59" s="5">
        <v>-213689000</v>
      </c>
      <c r="O59" s="5">
        <v>-185026000</v>
      </c>
      <c r="P59" s="5">
        <v>-208349000</v>
      </c>
      <c r="Q59" s="5">
        <v>-59707000</v>
      </c>
      <c r="R59" s="5">
        <v>-38202000</v>
      </c>
      <c r="S59" s="5">
        <v>-28522000</v>
      </c>
      <c r="T59" s="5">
        <v>-38224000</v>
      </c>
      <c r="U59" s="5">
        <v>-28902000</v>
      </c>
      <c r="V59" s="5">
        <v>-51955000</v>
      </c>
      <c r="W59" s="5">
        <v>-486268000000</v>
      </c>
      <c r="X59" s="5">
        <v>-492807000000</v>
      </c>
      <c r="Y59" s="5">
        <v>-265035000000</v>
      </c>
      <c r="Z59" s="5">
        <v>-321751000000</v>
      </c>
    </row>
    <row r="60" spans="2:26" ht="15.5" x14ac:dyDescent="0.35">
      <c r="C60" t="s">
        <v>92</v>
      </c>
      <c r="D60" s="5">
        <v>30346000</v>
      </c>
      <c r="E60" s="5">
        <v>152342000</v>
      </c>
      <c r="G60" s="5">
        <v>-560000</v>
      </c>
      <c r="I60" s="5">
        <v>152342000</v>
      </c>
      <c r="J60" s="5">
        <v>128811000</v>
      </c>
      <c r="K60" s="5">
        <v>104146000</v>
      </c>
      <c r="X60" s="5">
        <v>25114000000</v>
      </c>
      <c r="Y60" s="5">
        <v>30202000000</v>
      </c>
      <c r="Z60" s="5">
        <v>29317000000</v>
      </c>
    </row>
    <row r="61" spans="2:26" ht="15.5" x14ac:dyDescent="0.35">
      <c r="C61" t="s">
        <v>93</v>
      </c>
      <c r="D61" s="5">
        <v>16194000</v>
      </c>
      <c r="E61" s="5">
        <v>-14909000</v>
      </c>
      <c r="F61" s="5">
        <v>19181000</v>
      </c>
      <c r="G61" s="5">
        <v>34826000</v>
      </c>
      <c r="I61" s="5">
        <v>60470000</v>
      </c>
      <c r="J61" s="5">
        <v>78573000</v>
      </c>
      <c r="K61" s="5">
        <v>69991000</v>
      </c>
      <c r="L61" s="5">
        <v>39459000</v>
      </c>
      <c r="M61" s="5">
        <v>20356000</v>
      </c>
      <c r="N61" s="5">
        <v>20452000</v>
      </c>
      <c r="O61" s="5">
        <v>-3383000</v>
      </c>
      <c r="P61" s="5">
        <v>-8445000</v>
      </c>
      <c r="Q61" s="5">
        <v>-8517000</v>
      </c>
      <c r="R61" s="5">
        <v>-5426000</v>
      </c>
      <c r="S61" s="5">
        <v>-4482000</v>
      </c>
      <c r="T61" s="5">
        <v>4072000</v>
      </c>
      <c r="U61" s="5">
        <v>29000</v>
      </c>
      <c r="V61" s="5">
        <v>455000</v>
      </c>
      <c r="W61" s="5">
        <v>5931000000</v>
      </c>
    </row>
    <row r="62" spans="2:26" ht="15.5" x14ac:dyDescent="0.35">
      <c r="C62" t="s">
        <v>94</v>
      </c>
      <c r="D62" s="5">
        <v>10321000</v>
      </c>
      <c r="E62" s="5">
        <v>12189000</v>
      </c>
      <c r="F62" s="5">
        <v>3637000</v>
      </c>
      <c r="G62" s="5">
        <v>-16862000</v>
      </c>
      <c r="I62" s="5">
        <v>6732000</v>
      </c>
      <c r="J62" s="5">
        <v>13851000</v>
      </c>
      <c r="K62" s="5">
        <v>-8958000</v>
      </c>
      <c r="L62" s="5">
        <v>19239000</v>
      </c>
      <c r="M62" s="5">
        <v>2000000</v>
      </c>
      <c r="N62" s="5">
        <v>-10069000</v>
      </c>
      <c r="O62" s="5">
        <v>-2159000</v>
      </c>
      <c r="P62" s="5">
        <v>-12284000</v>
      </c>
      <c r="Q62" s="5">
        <v>-2729000</v>
      </c>
      <c r="R62" s="5">
        <v>-1298000</v>
      </c>
      <c r="S62" s="5">
        <v>-10317000</v>
      </c>
      <c r="T62" s="5">
        <v>-4331000</v>
      </c>
      <c r="U62" s="5">
        <v>-7742000</v>
      </c>
      <c r="X62" s="5">
        <v>83990000000</v>
      </c>
      <c r="Y62" s="5">
        <v>254383000000</v>
      </c>
      <c r="Z62" s="5">
        <v>-440812000000</v>
      </c>
    </row>
    <row r="63" spans="2:26" ht="15.5" x14ac:dyDescent="0.35">
      <c r="C63" t="s">
        <v>95</v>
      </c>
      <c r="E63" s="5">
        <v>-274618000</v>
      </c>
      <c r="F63" s="5">
        <v>274618000</v>
      </c>
      <c r="L63" s="5">
        <v>5482000</v>
      </c>
      <c r="M63" s="5">
        <v>3894000</v>
      </c>
    </row>
    <row r="64" spans="2:26" ht="15.5" x14ac:dyDescent="0.35">
      <c r="C64" t="s">
        <v>96</v>
      </c>
    </row>
    <row r="65" spans="3:26" ht="15.5" x14ac:dyDescent="0.35">
      <c r="C65" t="s">
        <v>97</v>
      </c>
      <c r="D65" s="5">
        <v>176686000</v>
      </c>
      <c r="E65" s="5">
        <v>-124619000</v>
      </c>
      <c r="F65" s="5">
        <v>59320000</v>
      </c>
      <c r="G65" s="5">
        <v>1164099000</v>
      </c>
      <c r="I65" s="5">
        <v>1106595000</v>
      </c>
      <c r="J65" s="5">
        <v>63734000</v>
      </c>
      <c r="K65" s="5">
        <v>68963000</v>
      </c>
      <c r="L65" s="5">
        <v>85358000</v>
      </c>
      <c r="M65" s="5">
        <v>201588000</v>
      </c>
      <c r="N65" s="5">
        <v>103704000</v>
      </c>
      <c r="O65" s="5">
        <v>83359000</v>
      </c>
      <c r="P65" s="5">
        <v>179792000</v>
      </c>
      <c r="Q65" s="5">
        <v>161017000</v>
      </c>
      <c r="R65" s="5">
        <v>147312000</v>
      </c>
      <c r="S65" s="5">
        <v>10112000</v>
      </c>
      <c r="T65" s="5">
        <v>7259000</v>
      </c>
      <c r="U65" s="5">
        <v>3248000</v>
      </c>
      <c r="V65" s="5">
        <v>-30727000</v>
      </c>
      <c r="W65" s="5">
        <v>-3161000000</v>
      </c>
      <c r="X65" s="5">
        <v>-738851000000</v>
      </c>
      <c r="Y65" s="5">
        <v>797924000000</v>
      </c>
      <c r="Z65" s="5">
        <v>-3875735000000</v>
      </c>
    </row>
    <row r="66" spans="3:26" ht="15.5" x14ac:dyDescent="0.35">
      <c r="C66" t="s">
        <v>98</v>
      </c>
      <c r="D66" s="5">
        <v>-270400000</v>
      </c>
      <c r="E66" s="5">
        <v>-54233000</v>
      </c>
      <c r="F66" s="5">
        <v>133197000</v>
      </c>
      <c r="G66" s="5">
        <v>1787359000</v>
      </c>
      <c r="I66" s="5">
        <v>1803047000</v>
      </c>
      <c r="J66" s="5">
        <v>-107220000</v>
      </c>
      <c r="K66" s="5">
        <v>-126850000</v>
      </c>
      <c r="L66" s="5">
        <v>-113665000</v>
      </c>
      <c r="M66" s="5">
        <v>-142178000</v>
      </c>
      <c r="N66" s="5">
        <v>-174750000</v>
      </c>
      <c r="O66" s="5">
        <v>-148662000</v>
      </c>
      <c r="P66" s="5">
        <v>-206392000</v>
      </c>
      <c r="Q66" s="5">
        <v>-59640000</v>
      </c>
      <c r="R66" s="5">
        <v>-28194000</v>
      </c>
      <c r="S66" s="5">
        <v>-29864000</v>
      </c>
      <c r="T66" s="5">
        <v>-26688000</v>
      </c>
      <c r="U66" s="5">
        <v>-22638000</v>
      </c>
      <c r="V66" s="5">
        <v>-80139000</v>
      </c>
      <c r="W66" s="5">
        <v>-389407000000</v>
      </c>
      <c r="X66" s="5">
        <v>-443865000000</v>
      </c>
      <c r="Y66" s="5">
        <v>10713000000</v>
      </c>
      <c r="Z66" s="5">
        <v>-2678496000000</v>
      </c>
    </row>
    <row r="67" spans="3:26" ht="15.5" x14ac:dyDescent="0.35">
      <c r="C67" t="s">
        <v>28</v>
      </c>
      <c r="D67" s="5">
        <v>335253000</v>
      </c>
      <c r="E67" s="5">
        <v>-143676000</v>
      </c>
      <c r="F67" s="5">
        <v>79617000</v>
      </c>
      <c r="G67" s="5">
        <v>1685106000</v>
      </c>
      <c r="I67" s="5">
        <v>1677303000</v>
      </c>
      <c r="J67" s="5">
        <v>232696000</v>
      </c>
      <c r="K67" s="5">
        <v>223218000</v>
      </c>
      <c r="L67" s="5">
        <v>155423000</v>
      </c>
      <c r="M67" s="5">
        <v>481320000</v>
      </c>
      <c r="N67" s="5">
        <v>250571000</v>
      </c>
      <c r="O67" s="5">
        <v>276669000</v>
      </c>
      <c r="P67" s="5">
        <v>455809000</v>
      </c>
      <c r="Q67" s="5">
        <v>385404000</v>
      </c>
      <c r="R67" s="5">
        <v>380043000</v>
      </c>
      <c r="S67" s="5">
        <v>34737000</v>
      </c>
      <c r="T67" s="5">
        <v>5613000</v>
      </c>
      <c r="U67" s="5">
        <v>-14390000</v>
      </c>
      <c r="V67" s="5">
        <v>-146468000</v>
      </c>
      <c r="W67" s="5">
        <v>-164976000000</v>
      </c>
      <c r="X67" s="5">
        <v>131950000000</v>
      </c>
      <c r="Y67" s="5">
        <v>1132984000000</v>
      </c>
      <c r="Z67" s="5">
        <v>-4520204000000</v>
      </c>
    </row>
    <row r="68" spans="3:26" ht="15.5" x14ac:dyDescent="0.35">
      <c r="C68" t="s">
        <v>27</v>
      </c>
      <c r="D68" s="5">
        <v>-64429000</v>
      </c>
      <c r="E68" s="5">
        <v>14325000</v>
      </c>
      <c r="F68" s="5">
        <v>15820000</v>
      </c>
      <c r="G68" s="5">
        <v>9234000</v>
      </c>
      <c r="I68" s="5">
        <v>12646000</v>
      </c>
      <c r="J68" s="5">
        <v>-109800000</v>
      </c>
      <c r="K68" s="5">
        <v>-123442000</v>
      </c>
      <c r="L68" s="5">
        <v>-123213000</v>
      </c>
      <c r="M68" s="5">
        <v>-185313000</v>
      </c>
      <c r="N68" s="5">
        <v>-103089000</v>
      </c>
      <c r="O68" s="5">
        <v>-139289000</v>
      </c>
      <c r="P68" s="5">
        <v>-197643000</v>
      </c>
      <c r="Q68" s="5">
        <v>-105515000</v>
      </c>
      <c r="R68" s="5">
        <v>-100247000</v>
      </c>
      <c r="S68" s="5">
        <v>-29655000</v>
      </c>
      <c r="T68" s="5">
        <v>-7013000</v>
      </c>
      <c r="U68" s="5">
        <v>-6347000</v>
      </c>
      <c r="V68" s="5">
        <v>22873000</v>
      </c>
      <c r="W68" s="5">
        <v>87581000000</v>
      </c>
      <c r="X68" s="5">
        <v>-870801000000</v>
      </c>
      <c r="Y68" s="5">
        <v>-335060000000</v>
      </c>
      <c r="Z68" s="5">
        <v>644469000000</v>
      </c>
    </row>
    <row r="69" spans="3:26" ht="15.5" x14ac:dyDescent="0.35">
      <c r="C69" t="s">
        <v>99</v>
      </c>
      <c r="D69" s="5">
        <v>270824000</v>
      </c>
      <c r="E69" s="5">
        <v>-129351000</v>
      </c>
      <c r="F69" s="5">
        <v>95437000</v>
      </c>
      <c r="G69" s="5">
        <v>1694340000</v>
      </c>
      <c r="I69" s="5">
        <v>1689949000</v>
      </c>
      <c r="J69" s="5">
        <v>122896000</v>
      </c>
      <c r="K69" s="5">
        <v>99776000</v>
      </c>
      <c r="L69" s="5">
        <v>32210000</v>
      </c>
      <c r="M69" s="5">
        <v>296007000</v>
      </c>
      <c r="N69" s="5">
        <v>147482000</v>
      </c>
      <c r="O69" s="5">
        <v>137380000</v>
      </c>
      <c r="P69" s="5">
        <v>258166000</v>
      </c>
      <c r="Q69" s="5">
        <v>279889000</v>
      </c>
      <c r="R69" s="5">
        <v>279796000</v>
      </c>
      <c r="S69" s="5">
        <v>5082000</v>
      </c>
      <c r="T69" s="5">
        <v>-1400000</v>
      </c>
      <c r="U69" s="5">
        <v>-20737000</v>
      </c>
      <c r="V69" s="5">
        <v>-123595000</v>
      </c>
      <c r="W69" s="5">
        <v>-77395000000</v>
      </c>
      <c r="X69" s="5">
        <v>-738851000000</v>
      </c>
      <c r="Y69" s="5">
        <v>797924000000</v>
      </c>
      <c r="Z69" s="5">
        <v>-3875735000000</v>
      </c>
    </row>
    <row r="70" spans="3:26" ht="15.5" x14ac:dyDescent="0.35">
      <c r="C70" t="s">
        <v>100</v>
      </c>
    </row>
    <row r="71" spans="3:26" ht="15.5" x14ac:dyDescent="0.35">
      <c r="C71" t="s">
        <v>101</v>
      </c>
      <c r="P71" s="5">
        <v>-16100000</v>
      </c>
      <c r="X71" s="5">
        <v>180221000000</v>
      </c>
      <c r="Y71" s="5">
        <v>-250659000000</v>
      </c>
      <c r="Z71" s="5">
        <v>475977000000</v>
      </c>
    </row>
    <row r="72" spans="3:26" ht="15.5" x14ac:dyDescent="0.35">
      <c r="C72" t="s">
        <v>102</v>
      </c>
      <c r="D72" s="5">
        <v>270824000</v>
      </c>
      <c r="E72" s="5">
        <v>-129351000</v>
      </c>
      <c r="F72" s="5">
        <v>95437000</v>
      </c>
      <c r="G72" s="5">
        <v>1694340000</v>
      </c>
      <c r="I72" s="5">
        <v>1689949000</v>
      </c>
      <c r="J72" s="5">
        <v>122896000</v>
      </c>
      <c r="K72" s="5">
        <v>99776000</v>
      </c>
      <c r="L72" s="5">
        <v>32210000</v>
      </c>
      <c r="M72" s="5">
        <v>296007000</v>
      </c>
      <c r="N72" s="5">
        <v>147482000</v>
      </c>
      <c r="O72" s="5">
        <v>137380000</v>
      </c>
      <c r="P72" s="5">
        <v>242066000</v>
      </c>
      <c r="Q72" s="5">
        <v>279889000</v>
      </c>
      <c r="R72" s="5">
        <v>279796000</v>
      </c>
      <c r="S72" s="5">
        <v>5082000</v>
      </c>
      <c r="T72" s="5">
        <v>-1400000</v>
      </c>
      <c r="U72" s="5">
        <v>-20737000</v>
      </c>
      <c r="V72" s="5">
        <v>-123595000</v>
      </c>
      <c r="W72" s="5">
        <v>-77395000000</v>
      </c>
      <c r="X72" s="5">
        <v>-558630000000</v>
      </c>
      <c r="Y72" s="5">
        <v>547265000000</v>
      </c>
      <c r="Z72" s="5">
        <v>-3399758000000</v>
      </c>
    </row>
    <row r="73" spans="3:26" ht="15.5" x14ac:dyDescent="0.35">
      <c r="C73" t="s">
        <v>103</v>
      </c>
      <c r="D73" s="5">
        <v>-5180000</v>
      </c>
      <c r="E73" s="5">
        <v>-25568000</v>
      </c>
      <c r="F73" s="5">
        <v>12339000</v>
      </c>
      <c r="G73" s="5">
        <v>-25646000</v>
      </c>
      <c r="I73" s="5">
        <v>-55851000</v>
      </c>
      <c r="J73" s="5">
        <v>-14570000</v>
      </c>
      <c r="K73" s="5">
        <v>-22353000</v>
      </c>
      <c r="L73" s="5">
        <v>145358000</v>
      </c>
      <c r="M73" s="5">
        <v>42019000</v>
      </c>
      <c r="N73" s="5">
        <v>-11854000</v>
      </c>
      <c r="O73" s="5">
        <v>-11588000</v>
      </c>
      <c r="P73" s="5">
        <v>10605000</v>
      </c>
      <c r="Q73" s="5">
        <v>394000</v>
      </c>
      <c r="R73" s="5">
        <v>-3681000</v>
      </c>
      <c r="S73" s="5">
        <v>-4898000</v>
      </c>
      <c r="T73" s="5">
        <v>-960000</v>
      </c>
      <c r="U73" s="5">
        <v>-15860000</v>
      </c>
      <c r="V73" s="5">
        <v>148000</v>
      </c>
      <c r="W73" s="5">
        <v>-169948000000</v>
      </c>
    </row>
    <row r="74" spans="3:26" ht="15.5" x14ac:dyDescent="0.35">
      <c r="C74" t="s">
        <v>104</v>
      </c>
      <c r="D74" s="5">
        <v>265644000</v>
      </c>
      <c r="E74" s="5">
        <v>-154919000</v>
      </c>
      <c r="F74" s="5">
        <v>107776000</v>
      </c>
      <c r="G74" s="5">
        <v>1668694000</v>
      </c>
      <c r="I74" s="5">
        <v>1634098000</v>
      </c>
      <c r="J74" s="5">
        <v>108326000</v>
      </c>
      <c r="K74" s="5">
        <v>77423000</v>
      </c>
      <c r="L74" s="5">
        <v>177568000</v>
      </c>
      <c r="M74" s="5">
        <v>338026000</v>
      </c>
      <c r="N74" s="5">
        <v>135628000</v>
      </c>
      <c r="O74" s="5">
        <v>125792000</v>
      </c>
      <c r="P74" s="5">
        <v>252671000</v>
      </c>
      <c r="Q74" s="5">
        <v>280283000</v>
      </c>
      <c r="R74" s="5">
        <v>276115000</v>
      </c>
      <c r="S74" s="5">
        <v>184000</v>
      </c>
      <c r="T74" s="5">
        <v>-2360000</v>
      </c>
      <c r="U74" s="5">
        <v>-36597000</v>
      </c>
      <c r="V74" s="5">
        <v>-123447000</v>
      </c>
      <c r="W74" s="5">
        <v>-247343000000</v>
      </c>
    </row>
    <row r="75" spans="3:26" ht="15.5" x14ac:dyDescent="0.35">
      <c r="C75" t="s">
        <v>105</v>
      </c>
      <c r="D75" s="5">
        <v>270824000</v>
      </c>
      <c r="E75" s="5">
        <v>-203666000</v>
      </c>
      <c r="F75" s="5">
        <v>95437000</v>
      </c>
      <c r="G75" s="5">
        <v>1694340000</v>
      </c>
      <c r="I75" s="5">
        <v>1615634000</v>
      </c>
      <c r="J75" s="5">
        <v>122896000</v>
      </c>
      <c r="K75" s="5">
        <v>99776000</v>
      </c>
      <c r="L75" s="5">
        <v>32210000</v>
      </c>
      <c r="M75" s="5">
        <v>296007000</v>
      </c>
      <c r="N75" s="5">
        <v>147482000</v>
      </c>
      <c r="O75" s="5">
        <v>137380000</v>
      </c>
      <c r="P75" s="5">
        <v>242066000</v>
      </c>
      <c r="Q75" s="5">
        <v>279889000</v>
      </c>
      <c r="R75" s="5">
        <v>279796000</v>
      </c>
      <c r="S75" s="5">
        <v>5082000</v>
      </c>
      <c r="T75" s="5">
        <v>-1400000</v>
      </c>
      <c r="U75" s="5">
        <v>-20737000</v>
      </c>
      <c r="V75" s="5">
        <v>-123595000</v>
      </c>
      <c r="W75" s="5">
        <v>-77395000000</v>
      </c>
    </row>
    <row r="76" spans="3:26" ht="15.5" x14ac:dyDescent="0.35">
      <c r="C76" t="s">
        <v>7</v>
      </c>
      <c r="D76" s="5">
        <v>88958000</v>
      </c>
      <c r="E76" s="5">
        <v>-104615000</v>
      </c>
      <c r="F76" s="5">
        <v>48456000</v>
      </c>
      <c r="G76" s="5">
        <v>504595000</v>
      </c>
      <c r="I76" s="5">
        <v>453188000</v>
      </c>
      <c r="J76" s="5">
        <v>44592000</v>
      </c>
      <c r="K76" s="5">
        <v>8460000</v>
      </c>
      <c r="L76" s="5">
        <v>92210000</v>
      </c>
      <c r="M76" s="5">
        <v>136438000</v>
      </c>
      <c r="N76" s="5">
        <v>31924000</v>
      </c>
      <c r="O76" s="5">
        <v>42433000</v>
      </c>
      <c r="P76" s="5">
        <v>72879000</v>
      </c>
      <c r="Q76" s="5">
        <v>119266000</v>
      </c>
      <c r="R76" s="5">
        <v>128803000</v>
      </c>
      <c r="S76" s="5">
        <v>-9928000</v>
      </c>
      <c r="T76" s="5">
        <v>-9619000</v>
      </c>
      <c r="U76" s="5">
        <v>-39845000</v>
      </c>
      <c r="V76" s="5">
        <v>-92720000</v>
      </c>
      <c r="W76" s="5">
        <v>-244182000000</v>
      </c>
    </row>
    <row r="77" spans="3:26" ht="15.5" x14ac:dyDescent="0.35">
      <c r="C77" t="s">
        <v>106</v>
      </c>
      <c r="D77" s="5">
        <v>270824000</v>
      </c>
      <c r="E77" s="5">
        <v>-203666000</v>
      </c>
      <c r="F77" s="5">
        <v>95437000</v>
      </c>
      <c r="G77" s="5">
        <v>1694340000</v>
      </c>
      <c r="I77" s="5">
        <v>1615634000</v>
      </c>
      <c r="J77" s="5">
        <v>122896000</v>
      </c>
      <c r="K77" s="5">
        <v>99776000</v>
      </c>
      <c r="L77" s="5">
        <v>32210000</v>
      </c>
      <c r="M77" s="5">
        <v>296007000</v>
      </c>
      <c r="N77" s="5">
        <v>147482000</v>
      </c>
      <c r="O77" s="5">
        <v>137380000</v>
      </c>
      <c r="P77" s="5">
        <v>242066000</v>
      </c>
      <c r="Q77" s="5">
        <v>279889000</v>
      </c>
      <c r="R77" s="5">
        <v>279796000</v>
      </c>
      <c r="S77" s="5">
        <v>5082000</v>
      </c>
      <c r="T77" s="5">
        <v>-1400000</v>
      </c>
      <c r="U77" s="5">
        <v>-20737000</v>
      </c>
      <c r="V77" s="5">
        <v>-123595000</v>
      </c>
      <c r="W77" s="5">
        <v>-77395000000</v>
      </c>
    </row>
    <row r="78" spans="3:26" ht="15.5" x14ac:dyDescent="0.35">
      <c r="C78" t="s">
        <v>107</v>
      </c>
      <c r="D78" s="5">
        <v>265644000</v>
      </c>
      <c r="E78" s="5">
        <v>-229234000</v>
      </c>
      <c r="F78" s="5">
        <v>107776000</v>
      </c>
      <c r="G78" s="5">
        <v>1668694000</v>
      </c>
      <c r="I78" s="5">
        <v>1559783000</v>
      </c>
      <c r="J78" s="5">
        <v>108326000</v>
      </c>
      <c r="K78" s="5">
        <v>77423000</v>
      </c>
      <c r="L78" s="5">
        <v>177568000</v>
      </c>
      <c r="M78" s="5">
        <v>338026000</v>
      </c>
      <c r="N78" s="5">
        <v>135628000</v>
      </c>
      <c r="O78" s="5">
        <v>125792000</v>
      </c>
      <c r="P78" s="5">
        <v>252671000</v>
      </c>
      <c r="Q78" s="5">
        <v>280283000</v>
      </c>
      <c r="R78" s="5">
        <v>276115000</v>
      </c>
      <c r="S78" s="5">
        <v>184000</v>
      </c>
      <c r="T78" s="5">
        <v>-2360000</v>
      </c>
      <c r="U78" s="5">
        <v>-36597000</v>
      </c>
      <c r="V78" s="5">
        <v>-123447000</v>
      </c>
      <c r="W78" s="5">
        <v>-247343000000</v>
      </c>
      <c r="X78" s="5">
        <v>-738851000000</v>
      </c>
      <c r="Y78" s="5">
        <v>797924000000</v>
      </c>
      <c r="Z78" s="5">
        <v>-3875735000000</v>
      </c>
    </row>
    <row r="79" spans="3:26" ht="15.5" x14ac:dyDescent="0.35">
      <c r="C79" t="s">
        <v>108</v>
      </c>
      <c r="D79" s="5">
        <v>265644000</v>
      </c>
      <c r="E79" s="5">
        <v>-229234000</v>
      </c>
      <c r="F79" s="5">
        <v>107776000</v>
      </c>
      <c r="G79" s="5">
        <v>1668694000</v>
      </c>
      <c r="I79" s="5">
        <v>1559783000</v>
      </c>
      <c r="J79" s="5">
        <v>108326000</v>
      </c>
      <c r="K79" s="5">
        <v>77423000</v>
      </c>
      <c r="L79" s="5">
        <v>177568000</v>
      </c>
      <c r="M79" s="5">
        <v>338026000</v>
      </c>
      <c r="N79" s="5">
        <v>135628000</v>
      </c>
      <c r="O79" s="5">
        <v>125792000</v>
      </c>
      <c r="P79" s="5">
        <v>252671000</v>
      </c>
      <c r="Q79" s="5">
        <v>280283000</v>
      </c>
      <c r="R79" s="5">
        <v>276115000</v>
      </c>
      <c r="S79" s="5">
        <v>184000</v>
      </c>
      <c r="T79" s="5">
        <v>-2360000</v>
      </c>
      <c r="U79" s="5">
        <v>-36597000</v>
      </c>
      <c r="V79" s="5">
        <v>-123447000</v>
      </c>
      <c r="W79" s="5">
        <v>-247343000000</v>
      </c>
      <c r="X79" s="5">
        <v>-738851000000</v>
      </c>
      <c r="Y79" s="5">
        <v>797924000000</v>
      </c>
      <c r="Z79" s="5">
        <v>-3875735000000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111</v>
      </c>
    </row>
    <row r="83" spans="2:26" ht="15.5" x14ac:dyDescent="0.35">
      <c r="C83" t="s">
        <v>19</v>
      </c>
      <c r="D83" s="5">
        <v>3114557000</v>
      </c>
      <c r="E83" s="5">
        <v>3007062000</v>
      </c>
      <c r="F83" s="5">
        <v>2968133000</v>
      </c>
      <c r="G83" s="5">
        <v>3110470000</v>
      </c>
      <c r="I83" s="5">
        <v>3007062000</v>
      </c>
      <c r="J83" s="5">
        <v>1606760000</v>
      </c>
      <c r="K83" s="5">
        <v>1800231000</v>
      </c>
      <c r="L83" s="5">
        <v>1638072000</v>
      </c>
      <c r="M83" s="5">
        <v>1875393000</v>
      </c>
      <c r="N83" s="5">
        <v>1135310000</v>
      </c>
      <c r="O83" s="5">
        <v>744202000</v>
      </c>
      <c r="P83" s="5">
        <v>800572000</v>
      </c>
      <c r="Q83" s="5">
        <v>880973000</v>
      </c>
      <c r="R83" s="5">
        <v>306400000</v>
      </c>
      <c r="S83" s="5">
        <v>105178000</v>
      </c>
      <c r="T83" s="5">
        <v>218917000</v>
      </c>
      <c r="U83" s="5">
        <v>269227000</v>
      </c>
      <c r="V83" s="5">
        <v>146405000</v>
      </c>
      <c r="W83" s="5">
        <v>1222486000000</v>
      </c>
      <c r="X83" s="5">
        <v>1732213000000</v>
      </c>
      <c r="Y83" s="5">
        <v>1868490000000</v>
      </c>
      <c r="Z83" s="5">
        <v>1570267000000</v>
      </c>
    </row>
    <row r="84" spans="2:26" ht="15.5" x14ac:dyDescent="0.35">
      <c r="C84" t="s">
        <v>112</v>
      </c>
      <c r="M84" s="5">
        <v>442000000</v>
      </c>
    </row>
    <row r="85" spans="2:26" ht="15.5" x14ac:dyDescent="0.35">
      <c r="C85" t="s">
        <v>113</v>
      </c>
      <c r="D85" s="5">
        <v>1162485000</v>
      </c>
      <c r="E85" s="5">
        <v>756378000</v>
      </c>
      <c r="F85" s="5">
        <v>981052000</v>
      </c>
      <c r="G85" s="5">
        <v>1123356000</v>
      </c>
      <c r="I85" s="5">
        <v>756378000</v>
      </c>
      <c r="J85" s="5">
        <v>315270000</v>
      </c>
      <c r="K85" s="5">
        <v>257716000</v>
      </c>
      <c r="L85" s="5">
        <v>230898000</v>
      </c>
      <c r="M85" s="5">
        <v>269661000</v>
      </c>
      <c r="N85" s="5">
        <v>225314000</v>
      </c>
      <c r="O85" s="5">
        <v>260843000</v>
      </c>
      <c r="P85" s="5">
        <v>249391000</v>
      </c>
      <c r="Q85" s="5">
        <v>206041000</v>
      </c>
      <c r="R85" s="5">
        <v>141503000</v>
      </c>
      <c r="S85" s="5">
        <v>52944000</v>
      </c>
      <c r="T85" s="5">
        <v>101317000</v>
      </c>
      <c r="U85" s="5">
        <v>182096000</v>
      </c>
      <c r="V85" s="5">
        <v>155043000</v>
      </c>
      <c r="W85" s="5">
        <v>1201452000000</v>
      </c>
      <c r="X85" s="5">
        <v>1020445000000</v>
      </c>
      <c r="Y85" s="5">
        <v>1141687000000</v>
      </c>
      <c r="Z85" s="5">
        <v>677200000000</v>
      </c>
    </row>
    <row r="86" spans="2:26" ht="15.5" x14ac:dyDescent="0.35">
      <c r="C86" t="s">
        <v>114</v>
      </c>
      <c r="R86" s="5">
        <v>45000</v>
      </c>
      <c r="S86" s="5">
        <v>47000</v>
      </c>
      <c r="T86" s="5">
        <v>34000</v>
      </c>
    </row>
    <row r="87" spans="2:26" ht="15.5" x14ac:dyDescent="0.35">
      <c r="C87" t="s">
        <v>115</v>
      </c>
      <c r="R87" s="5">
        <v>21000</v>
      </c>
      <c r="S87" s="5">
        <v>3035000</v>
      </c>
      <c r="T87" s="5">
        <v>1000000</v>
      </c>
    </row>
    <row r="88" spans="2:26" ht="15.5" x14ac:dyDescent="0.35">
      <c r="C88" t="s">
        <v>116</v>
      </c>
      <c r="D88" s="5">
        <v>1162485000</v>
      </c>
      <c r="E88" s="5">
        <v>756378000</v>
      </c>
      <c r="F88" s="5">
        <v>981052000</v>
      </c>
      <c r="G88" s="5">
        <v>1123356000</v>
      </c>
      <c r="I88" s="5">
        <v>756378000</v>
      </c>
      <c r="J88" s="5">
        <v>315270000</v>
      </c>
      <c r="K88" s="5">
        <v>257716000</v>
      </c>
      <c r="L88" s="5">
        <v>230898000</v>
      </c>
      <c r="M88" s="5">
        <v>269661000</v>
      </c>
      <c r="N88" s="5">
        <v>225314000</v>
      </c>
      <c r="O88" s="5">
        <v>260843000</v>
      </c>
      <c r="P88" s="5">
        <v>249391000</v>
      </c>
      <c r="Q88" s="5">
        <v>206041000</v>
      </c>
      <c r="R88" s="5">
        <v>141503000</v>
      </c>
      <c r="S88" s="5">
        <v>52944000</v>
      </c>
      <c r="T88" s="5">
        <v>101317000</v>
      </c>
      <c r="U88" s="5">
        <v>182096000</v>
      </c>
      <c r="V88" s="5">
        <v>155043000</v>
      </c>
      <c r="W88" s="5">
        <v>1201452000000</v>
      </c>
      <c r="X88" s="5">
        <v>1020445000000</v>
      </c>
      <c r="Y88" s="5">
        <v>1141687000000</v>
      </c>
      <c r="Z88" s="5">
        <v>677200000000</v>
      </c>
    </row>
    <row r="89" spans="2:26" ht="15.5" x14ac:dyDescent="0.35">
      <c r="C89" t="s">
        <v>117</v>
      </c>
      <c r="D89" s="5">
        <v>284988000</v>
      </c>
      <c r="E89" s="5">
        <v>289759000</v>
      </c>
      <c r="F89" s="5">
        <v>138212000</v>
      </c>
      <c r="G89" s="5">
        <v>138004000</v>
      </c>
      <c r="I89" s="5">
        <v>289759000</v>
      </c>
      <c r="J89" s="5">
        <v>108799000</v>
      </c>
      <c r="K89" s="5">
        <v>285775000</v>
      </c>
      <c r="L89" s="5">
        <v>273014000</v>
      </c>
      <c r="M89" s="5">
        <v>275916000</v>
      </c>
      <c r="N89" s="5">
        <v>264205000</v>
      </c>
      <c r="O89" s="5">
        <v>65380000</v>
      </c>
      <c r="P89" s="5">
        <v>65137000</v>
      </c>
    </row>
    <row r="90" spans="2:26" ht="15.5" x14ac:dyDescent="0.35">
      <c r="C90" t="s">
        <v>118</v>
      </c>
      <c r="D90" s="5">
        <v>284988000</v>
      </c>
      <c r="E90" s="5">
        <v>289759000</v>
      </c>
      <c r="F90" s="5">
        <v>138212000</v>
      </c>
      <c r="G90" s="5">
        <v>138004000</v>
      </c>
      <c r="I90" s="5">
        <v>289759000</v>
      </c>
      <c r="J90" s="5">
        <v>108799000</v>
      </c>
      <c r="K90" s="5">
        <v>285775000</v>
      </c>
      <c r="L90" s="5">
        <v>273014000</v>
      </c>
      <c r="M90" s="5">
        <v>275916000</v>
      </c>
      <c r="N90" s="5">
        <v>264205000</v>
      </c>
      <c r="O90" s="5">
        <v>65380000</v>
      </c>
      <c r="P90" s="5">
        <v>65137000</v>
      </c>
    </row>
    <row r="91" spans="2:26" ht="15.5" x14ac:dyDescent="0.35">
      <c r="C91" t="s">
        <v>119</v>
      </c>
      <c r="D91" s="5">
        <v>1210715000</v>
      </c>
      <c r="E91" s="5">
        <v>1273619000</v>
      </c>
      <c r="F91" s="5">
        <v>1196235000</v>
      </c>
      <c r="G91" s="5">
        <v>1299081000</v>
      </c>
      <c r="I91" s="5">
        <v>1273619000</v>
      </c>
      <c r="J91" s="5">
        <v>398837000</v>
      </c>
      <c r="K91" s="5">
        <v>416753000</v>
      </c>
      <c r="L91" s="5">
        <v>331063000</v>
      </c>
      <c r="M91" s="5">
        <v>382109000</v>
      </c>
      <c r="N91" s="5">
        <v>276354000</v>
      </c>
      <c r="O91" s="5">
        <v>307945000</v>
      </c>
      <c r="P91" s="5">
        <v>275091000</v>
      </c>
      <c r="Q91" s="5">
        <v>241581000</v>
      </c>
      <c r="R91" s="5">
        <v>202382000</v>
      </c>
      <c r="S91" s="5">
        <v>183332000</v>
      </c>
      <c r="T91" s="5">
        <v>222687000</v>
      </c>
      <c r="U91" s="5">
        <v>295793000</v>
      </c>
      <c r="V91" s="5">
        <v>279974000</v>
      </c>
      <c r="W91" s="5">
        <v>2593512000000</v>
      </c>
      <c r="X91" s="5">
        <v>2004886000000</v>
      </c>
      <c r="Y91" s="5">
        <v>1821082000000</v>
      </c>
      <c r="Z91" s="5">
        <v>1746179000000</v>
      </c>
    </row>
    <row r="92" spans="2:26" ht="15.5" x14ac:dyDescent="0.35">
      <c r="C92" t="s">
        <v>120</v>
      </c>
      <c r="D92" s="5">
        <v>380584000</v>
      </c>
      <c r="E92" s="5">
        <v>383990000</v>
      </c>
      <c r="F92" s="5">
        <v>387111000</v>
      </c>
      <c r="G92" s="5">
        <v>390095000</v>
      </c>
      <c r="I92" s="5">
        <v>383990000</v>
      </c>
      <c r="J92" s="5">
        <v>353566000</v>
      </c>
      <c r="K92" s="5">
        <v>363449000</v>
      </c>
      <c r="L92" s="5">
        <v>372368000</v>
      </c>
      <c r="M92" s="5">
        <v>380420000</v>
      </c>
      <c r="N92" s="5">
        <v>387692000</v>
      </c>
      <c r="O92" s="5">
        <v>394262000</v>
      </c>
      <c r="P92" s="5">
        <v>400199000</v>
      </c>
    </row>
    <row r="93" spans="2:26" ht="15.5" x14ac:dyDescent="0.35">
      <c r="C93" t="s">
        <v>97</v>
      </c>
      <c r="D93" s="5">
        <v>307092000</v>
      </c>
      <c r="E93" s="5">
        <v>310878000</v>
      </c>
      <c r="F93" s="5">
        <v>267102000</v>
      </c>
      <c r="G93" s="5">
        <v>253253000</v>
      </c>
      <c r="I93" s="5">
        <v>310878000</v>
      </c>
      <c r="J93" s="5">
        <v>286378000</v>
      </c>
      <c r="K93" s="5">
        <v>293397000</v>
      </c>
      <c r="L93" s="5">
        <v>201070000</v>
      </c>
      <c r="M93" s="5">
        <v>347730000</v>
      </c>
      <c r="N93" s="5">
        <v>33476000</v>
      </c>
      <c r="O93" s="5">
        <v>-82752000</v>
      </c>
      <c r="P93" s="5">
        <v>-37808000</v>
      </c>
      <c r="Q93" s="5">
        <v>-29318000</v>
      </c>
      <c r="R93" s="5">
        <v>-140327000</v>
      </c>
      <c r="S93" s="5">
        <v>-135656000</v>
      </c>
      <c r="T93" s="5">
        <v>-150440000</v>
      </c>
      <c r="U93" s="5">
        <v>-150312000</v>
      </c>
      <c r="V93" s="5">
        <v>-182661000</v>
      </c>
      <c r="W93" s="5">
        <v>-246818000000</v>
      </c>
      <c r="X93" s="5">
        <v>-1040761000000</v>
      </c>
      <c r="Y93" s="5">
        <v>-974219000000</v>
      </c>
      <c r="Z93" s="5">
        <v>-69381000000</v>
      </c>
    </row>
    <row r="94" spans="2:26" ht="15.5" x14ac:dyDescent="0.35">
      <c r="C94" t="s">
        <v>121</v>
      </c>
      <c r="D94" s="5">
        <v>6626994000</v>
      </c>
      <c r="E94" s="5">
        <v>6236536000</v>
      </c>
      <c r="F94" s="5">
        <v>6453080000</v>
      </c>
      <c r="G94" s="5">
        <v>6595204000</v>
      </c>
      <c r="I94" s="5">
        <v>6236536000</v>
      </c>
      <c r="J94" s="5">
        <v>3493519000</v>
      </c>
      <c r="K94" s="5">
        <v>3624849000</v>
      </c>
      <c r="L94" s="5">
        <v>2878122000</v>
      </c>
      <c r="M94" s="5">
        <v>3564431000</v>
      </c>
      <c r="N94" s="5">
        <v>2056677000</v>
      </c>
      <c r="O94" s="5">
        <v>1828133000</v>
      </c>
      <c r="P94" s="5">
        <v>2042975000</v>
      </c>
      <c r="Q94" s="5">
        <v>1504057000</v>
      </c>
      <c r="R94" s="5">
        <v>728773000</v>
      </c>
      <c r="S94" s="5">
        <v>448467000</v>
      </c>
      <c r="T94" s="5">
        <v>694548000</v>
      </c>
      <c r="U94" s="5">
        <v>853890000</v>
      </c>
      <c r="V94" s="5">
        <v>755866000</v>
      </c>
      <c r="W94" s="5">
        <v>6956974000000</v>
      </c>
      <c r="X94" s="5">
        <v>5915459000000</v>
      </c>
      <c r="Y94" s="5">
        <v>6122175000000</v>
      </c>
      <c r="Z94" s="5">
        <v>5129286000000</v>
      </c>
    </row>
    <row r="95" spans="2:26" ht="15.5" x14ac:dyDescent="0.35">
      <c r="C95" t="s">
        <v>122</v>
      </c>
    </row>
    <row r="96" spans="2:26" ht="15.5" x14ac:dyDescent="0.35">
      <c r="C96" t="s">
        <v>123</v>
      </c>
      <c r="T96" s="5">
        <v>1039000</v>
      </c>
      <c r="U96" s="5">
        <v>912000</v>
      </c>
      <c r="W96" s="5">
        <v>18723000000</v>
      </c>
      <c r="X96" s="5">
        <v>44506000000</v>
      </c>
      <c r="Y96" s="5">
        <v>1820000000</v>
      </c>
      <c r="Z96" s="5">
        <v>902000000</v>
      </c>
    </row>
    <row r="97" spans="3:26" ht="15.5" x14ac:dyDescent="0.35">
      <c r="C97" t="s">
        <v>124</v>
      </c>
      <c r="D97" s="5">
        <v>707450000</v>
      </c>
      <c r="E97" s="5">
        <v>672448000</v>
      </c>
      <c r="F97" s="5">
        <v>696971000</v>
      </c>
      <c r="G97" s="5">
        <v>659185000</v>
      </c>
      <c r="I97" s="5">
        <v>672448000</v>
      </c>
      <c r="J97" s="5">
        <v>662073000</v>
      </c>
      <c r="K97" s="5">
        <v>556169000</v>
      </c>
      <c r="L97" s="5">
        <v>367374000</v>
      </c>
      <c r="M97" s="5">
        <v>237736000</v>
      </c>
      <c r="N97" s="5">
        <v>184063000</v>
      </c>
      <c r="O97" s="5">
        <v>25374000</v>
      </c>
      <c r="P97" s="5">
        <v>26811000</v>
      </c>
      <c r="Q97" s="5">
        <v>38880000</v>
      </c>
      <c r="R97" s="5">
        <v>47400000</v>
      </c>
      <c r="S97" s="5">
        <v>53779000</v>
      </c>
      <c r="T97" s="5">
        <v>23530000</v>
      </c>
      <c r="U97" s="5">
        <v>11461000</v>
      </c>
      <c r="V97" s="5">
        <v>6534000</v>
      </c>
      <c r="W97" s="5">
        <v>74891000000</v>
      </c>
    </row>
    <row r="98" spans="3:26" ht="15.5" x14ac:dyDescent="0.35">
      <c r="C98" t="s">
        <v>125</v>
      </c>
      <c r="Q98" s="5">
        <v>40628000</v>
      </c>
      <c r="R98" s="5">
        <v>42597000</v>
      </c>
      <c r="S98" s="5">
        <v>42984000</v>
      </c>
      <c r="T98" s="5">
        <v>46190000</v>
      </c>
      <c r="U98" s="5">
        <v>41498000</v>
      </c>
      <c r="V98" s="5">
        <v>39593000</v>
      </c>
      <c r="W98" s="5">
        <v>298899000000</v>
      </c>
      <c r="X98" s="5">
        <v>200058000000</v>
      </c>
    </row>
    <row r="99" spans="3:26" ht="15.5" x14ac:dyDescent="0.35">
      <c r="C99" t="s">
        <v>126</v>
      </c>
      <c r="D99" s="5">
        <v>6161344000</v>
      </c>
      <c r="E99" s="5">
        <v>5660112000</v>
      </c>
      <c r="F99" s="5">
        <v>5232344000</v>
      </c>
      <c r="G99" s="5">
        <v>4967609000</v>
      </c>
      <c r="I99" s="5">
        <v>5660112000</v>
      </c>
      <c r="J99" s="5">
        <v>3489851000</v>
      </c>
      <c r="K99" s="5">
        <v>2963984000</v>
      </c>
      <c r="L99" s="5">
        <v>2850136000</v>
      </c>
      <c r="M99" s="5">
        <v>2710177000</v>
      </c>
      <c r="N99" s="5">
        <v>2666341000</v>
      </c>
      <c r="O99" s="5">
        <v>2584943000</v>
      </c>
      <c r="P99" s="5">
        <v>2354458000</v>
      </c>
      <c r="Q99" s="5">
        <v>1705253000</v>
      </c>
      <c r="R99" s="5">
        <v>1584720000</v>
      </c>
      <c r="S99" s="5">
        <v>1587316000</v>
      </c>
      <c r="T99" s="5">
        <v>1437739000</v>
      </c>
      <c r="U99" s="5">
        <v>1287758000</v>
      </c>
      <c r="V99" s="5">
        <v>1270153000</v>
      </c>
      <c r="W99" s="5">
        <v>11003788000000</v>
      </c>
      <c r="X99" s="5">
        <v>9175086000000</v>
      </c>
      <c r="Y99" s="5">
        <v>9809342000000</v>
      </c>
      <c r="Z99" s="5">
        <v>11807631000000</v>
      </c>
    </row>
    <row r="100" spans="3:26" ht="15.5" x14ac:dyDescent="0.35">
      <c r="C100" t="s">
        <v>127</v>
      </c>
      <c r="D100" s="5">
        <v>24597000</v>
      </c>
      <c r="E100" s="5">
        <v>25056000</v>
      </c>
      <c r="F100" s="5">
        <v>24151000</v>
      </c>
      <c r="G100" s="5">
        <v>25336000</v>
      </c>
      <c r="I100" s="5">
        <v>25056000</v>
      </c>
      <c r="J100" s="5">
        <v>25466000</v>
      </c>
      <c r="K100" s="5">
        <v>26079000</v>
      </c>
      <c r="L100" s="5">
        <v>21880000</v>
      </c>
      <c r="M100" s="5">
        <v>32230000</v>
      </c>
      <c r="N100" s="5">
        <v>41641000</v>
      </c>
      <c r="O100" s="5">
        <v>25250000</v>
      </c>
      <c r="P100" s="5">
        <v>11345000</v>
      </c>
      <c r="Q100" s="5">
        <v>10669000</v>
      </c>
      <c r="R100" s="5">
        <v>10070000</v>
      </c>
      <c r="S100" s="5">
        <v>10084000</v>
      </c>
      <c r="T100" s="5">
        <v>10268000</v>
      </c>
      <c r="U100" s="5">
        <v>10389000</v>
      </c>
      <c r="V100" s="5">
        <v>10858000</v>
      </c>
      <c r="W100" s="5">
        <v>88364000000</v>
      </c>
      <c r="X100" s="5">
        <v>9417000000</v>
      </c>
      <c r="Y100" s="5">
        <v>8104000000</v>
      </c>
      <c r="Z100" s="5">
        <v>8519000000</v>
      </c>
    </row>
    <row r="101" spans="3:26" ht="15.5" x14ac:dyDescent="0.35">
      <c r="C101" t="s">
        <v>128</v>
      </c>
      <c r="D101" s="5">
        <v>83686000</v>
      </c>
      <c r="E101" s="5">
        <v>122783000</v>
      </c>
      <c r="F101" s="5">
        <v>85921000</v>
      </c>
      <c r="G101" s="5">
        <v>41883000</v>
      </c>
      <c r="I101" s="5">
        <v>122783000</v>
      </c>
      <c r="J101" s="5">
        <v>51000</v>
      </c>
      <c r="K101" s="5">
        <v>67000</v>
      </c>
      <c r="L101" s="5">
        <v>148000</v>
      </c>
      <c r="M101" s="5">
        <v>168000</v>
      </c>
      <c r="N101" s="5">
        <v>213000</v>
      </c>
      <c r="O101" s="5">
        <v>375000</v>
      </c>
      <c r="P101" s="5">
        <v>313000</v>
      </c>
      <c r="Q101" s="5">
        <v>607000</v>
      </c>
      <c r="R101" s="5">
        <v>3998000</v>
      </c>
      <c r="S101" s="5">
        <v>6222000</v>
      </c>
      <c r="T101" s="5">
        <v>934000</v>
      </c>
      <c r="U101" s="5">
        <v>402000</v>
      </c>
      <c r="X101" s="5">
        <v>3293000000</v>
      </c>
      <c r="Y101" s="5">
        <v>7404000000</v>
      </c>
      <c r="Z101" s="5">
        <v>7681000000</v>
      </c>
    </row>
    <row r="102" spans="3:26" ht="15.5" x14ac:dyDescent="0.35">
      <c r="C102" t="s">
        <v>129</v>
      </c>
      <c r="D102" s="5">
        <v>147079000</v>
      </c>
      <c r="E102" s="5">
        <v>232005000</v>
      </c>
      <c r="F102" s="5">
        <v>118572000</v>
      </c>
      <c r="G102" s="5">
        <v>106309000</v>
      </c>
      <c r="I102" s="5">
        <v>232005000</v>
      </c>
      <c r="J102" s="5">
        <v>113004000</v>
      </c>
      <c r="K102" s="5">
        <v>75053000</v>
      </c>
      <c r="L102" s="5">
        <v>63542000</v>
      </c>
      <c r="M102" s="5">
        <v>62887000</v>
      </c>
      <c r="N102" s="5">
        <v>59755000</v>
      </c>
      <c r="O102" s="5">
        <v>58798000</v>
      </c>
      <c r="P102" s="5">
        <v>59841000</v>
      </c>
      <c r="Q102" s="5">
        <v>15521000</v>
      </c>
      <c r="R102" s="5">
        <v>6702000</v>
      </c>
      <c r="S102" s="5">
        <v>10001000</v>
      </c>
      <c r="T102" s="5">
        <v>8377000</v>
      </c>
      <c r="U102" s="5">
        <v>9664000</v>
      </c>
      <c r="V102" s="5">
        <v>10259000</v>
      </c>
      <c r="W102" s="5">
        <v>162122000000</v>
      </c>
      <c r="X102" s="5">
        <v>216477000000</v>
      </c>
      <c r="Y102" s="5">
        <v>207810000000</v>
      </c>
      <c r="Z102" s="5">
        <v>165578000000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1686322000</v>
      </c>
      <c r="E104" s="5">
        <v>1466582000</v>
      </c>
      <c r="F104" s="5">
        <v>1460526000</v>
      </c>
      <c r="G104" s="5">
        <v>1461348000</v>
      </c>
      <c r="I104" s="5">
        <v>1466582000</v>
      </c>
      <c r="J104" s="5">
        <v>1469894000</v>
      </c>
      <c r="K104" s="5">
        <v>1442453000</v>
      </c>
      <c r="L104" s="5">
        <v>1439632000</v>
      </c>
      <c r="M104" s="5">
        <v>1572559000</v>
      </c>
      <c r="N104" s="5">
        <v>1628972000</v>
      </c>
      <c r="O104" s="5">
        <v>1683952000</v>
      </c>
      <c r="P104" s="5">
        <v>1684585000</v>
      </c>
    </row>
    <row r="105" spans="3:26" ht="15.5" x14ac:dyDescent="0.35">
      <c r="C105" t="s">
        <v>132</v>
      </c>
      <c r="D105" s="5">
        <v>26887000</v>
      </c>
      <c r="E105" s="5">
        <v>26216000</v>
      </c>
      <c r="F105" s="5">
        <v>11246000</v>
      </c>
      <c r="G105" s="5">
        <v>6440000</v>
      </c>
      <c r="I105" s="5">
        <v>26216000</v>
      </c>
      <c r="J105" s="5">
        <v>7009000</v>
      </c>
      <c r="K105" s="5">
        <v>5125000</v>
      </c>
    </row>
    <row r="106" spans="3:26" ht="15.5" x14ac:dyDescent="0.35">
      <c r="C106" t="s">
        <v>96</v>
      </c>
    </row>
    <row r="107" spans="3:26" ht="15.5" x14ac:dyDescent="0.35">
      <c r="C107" t="s">
        <v>133</v>
      </c>
      <c r="D107" s="5">
        <v>10992241000</v>
      </c>
      <c r="E107" s="5">
        <v>11116675000</v>
      </c>
      <c r="F107" s="5">
        <v>9559065000</v>
      </c>
      <c r="G107" s="5">
        <v>8594817000</v>
      </c>
      <c r="I107" s="5">
        <v>11116675000</v>
      </c>
      <c r="J107" s="5">
        <v>7039045000</v>
      </c>
      <c r="K107" s="5">
        <v>6524817000</v>
      </c>
      <c r="L107" s="5">
        <v>6370132000</v>
      </c>
      <c r="M107" s="5">
        <v>5677120000</v>
      </c>
      <c r="N107" s="5">
        <v>5632878000</v>
      </c>
      <c r="O107" s="5">
        <v>5354302000</v>
      </c>
      <c r="P107" s="5">
        <v>4999516000</v>
      </c>
      <c r="Q107" s="5">
        <v>2138871000</v>
      </c>
      <c r="R107" s="5">
        <v>1841817000</v>
      </c>
      <c r="S107" s="5">
        <v>1804617000</v>
      </c>
      <c r="T107" s="5">
        <v>1630871000</v>
      </c>
      <c r="U107" s="5">
        <v>1467180000</v>
      </c>
      <c r="V107" s="5">
        <v>1364595000</v>
      </c>
      <c r="W107" s="5">
        <v>11886753000000</v>
      </c>
      <c r="X107" s="5">
        <v>10099729000000</v>
      </c>
      <c r="Y107" s="5">
        <v>10253111000000</v>
      </c>
      <c r="Z107" s="5">
        <v>12114435000000</v>
      </c>
    </row>
    <row r="108" spans="3:26" ht="15.5" x14ac:dyDescent="0.35">
      <c r="C108" t="s">
        <v>134</v>
      </c>
      <c r="D108" s="5">
        <v>17619235000</v>
      </c>
      <c r="E108" s="5">
        <v>17353211000</v>
      </c>
      <c r="F108" s="5">
        <v>16012145000</v>
      </c>
      <c r="G108" s="5">
        <v>15190021000</v>
      </c>
      <c r="I108" s="5">
        <v>17353211000</v>
      </c>
      <c r="J108" s="5">
        <v>10532564000</v>
      </c>
      <c r="K108" s="5">
        <v>10149666000</v>
      </c>
      <c r="L108" s="5">
        <v>9248254000</v>
      </c>
      <c r="M108" s="5">
        <v>9241551000</v>
      </c>
      <c r="N108" s="5">
        <v>7689555000</v>
      </c>
      <c r="O108" s="5">
        <v>7182435000</v>
      </c>
      <c r="P108" s="5">
        <v>7042491000</v>
      </c>
      <c r="Q108" s="5">
        <v>3642928000</v>
      </c>
      <c r="R108" s="5">
        <v>2570590000</v>
      </c>
      <c r="S108" s="5">
        <v>2253084000</v>
      </c>
      <c r="T108" s="5">
        <v>2325419000</v>
      </c>
      <c r="U108" s="5">
        <v>2321070000</v>
      </c>
      <c r="V108" s="5">
        <v>2120461000</v>
      </c>
      <c r="W108" s="5">
        <v>18843727000000</v>
      </c>
      <c r="X108" s="5">
        <v>16015188000000</v>
      </c>
      <c r="Y108" s="5">
        <v>16375286000000</v>
      </c>
      <c r="Z108" s="5">
        <v>17243721000000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2413023000</v>
      </c>
      <c r="E111" s="5">
        <v>2667147000</v>
      </c>
      <c r="F111" s="5">
        <v>2229642000</v>
      </c>
      <c r="G111" s="5">
        <v>2244498000</v>
      </c>
      <c r="I111" s="5">
        <v>2667147000</v>
      </c>
      <c r="J111" s="5">
        <v>1433953000</v>
      </c>
      <c r="K111" s="5">
        <v>1137497000</v>
      </c>
      <c r="L111" s="5">
        <v>778629000</v>
      </c>
      <c r="M111" s="5">
        <v>1132850000</v>
      </c>
      <c r="N111" s="5">
        <v>1099536000</v>
      </c>
      <c r="O111" s="5">
        <v>1105635000</v>
      </c>
      <c r="P111" s="5">
        <v>1168410000</v>
      </c>
      <c r="Q111" s="5">
        <v>873123000</v>
      </c>
      <c r="R111" s="5">
        <v>544566000</v>
      </c>
      <c r="S111" s="5">
        <v>405554000</v>
      </c>
      <c r="T111" s="5">
        <v>494696000</v>
      </c>
      <c r="U111" s="5">
        <v>632878000</v>
      </c>
      <c r="V111" s="5">
        <v>494418000</v>
      </c>
      <c r="W111" s="5">
        <v>3496204000000</v>
      </c>
      <c r="X111" s="5">
        <v>4104017000000</v>
      </c>
      <c r="Y111" s="5">
        <v>2832156000000</v>
      </c>
      <c r="Z111" s="5">
        <v>2324998000000</v>
      </c>
    </row>
    <row r="112" spans="3:26" ht="15.5" x14ac:dyDescent="0.35">
      <c r="C112" t="s">
        <v>138</v>
      </c>
    </row>
    <row r="113" spans="3:26" ht="15.5" x14ac:dyDescent="0.35">
      <c r="C113" t="s">
        <v>139</v>
      </c>
      <c r="D113" s="5">
        <v>691008000</v>
      </c>
      <c r="E113" s="5">
        <v>930648000</v>
      </c>
      <c r="F113" s="5">
        <v>1087710000</v>
      </c>
      <c r="G113" s="5">
        <v>698922000</v>
      </c>
      <c r="I113" s="5">
        <v>930648000</v>
      </c>
      <c r="J113" s="5">
        <v>531719000</v>
      </c>
      <c r="K113" s="5">
        <v>667817000</v>
      </c>
      <c r="L113" s="5">
        <v>450268000</v>
      </c>
      <c r="M113" s="5">
        <v>782276000</v>
      </c>
      <c r="N113" s="5">
        <v>725636000</v>
      </c>
      <c r="O113" s="5">
        <v>690407000</v>
      </c>
      <c r="P113" s="5">
        <v>569519000</v>
      </c>
      <c r="Q113" s="5">
        <v>482961000</v>
      </c>
      <c r="R113" s="5">
        <v>345867000</v>
      </c>
      <c r="S113" s="5">
        <v>231663000</v>
      </c>
      <c r="T113" s="5">
        <v>391912000</v>
      </c>
      <c r="U113" s="5">
        <v>525663000</v>
      </c>
      <c r="V113" s="5">
        <v>446858000</v>
      </c>
      <c r="W113" s="5">
        <v>2934253000000</v>
      </c>
      <c r="X113" s="5">
        <v>2403423000000</v>
      </c>
      <c r="Y113" s="5">
        <v>1896452000000</v>
      </c>
      <c r="Z113" s="5">
        <v>1357231000000</v>
      </c>
    </row>
    <row r="114" spans="3:26" ht="15.5" x14ac:dyDescent="0.35">
      <c r="C114" t="s">
        <v>140</v>
      </c>
      <c r="U114" s="5">
        <v>200000</v>
      </c>
      <c r="V114" s="5">
        <v>44000</v>
      </c>
      <c r="W114" s="5">
        <v>428000000</v>
      </c>
      <c r="X114" s="5">
        <v>428000000</v>
      </c>
      <c r="Y114" s="5">
        <v>896000000</v>
      </c>
      <c r="Z114" s="5">
        <v>277000000</v>
      </c>
    </row>
    <row r="115" spans="3:26" ht="15.5" x14ac:dyDescent="0.35">
      <c r="C115" t="s">
        <v>141</v>
      </c>
      <c r="R115" s="5">
        <v>66000</v>
      </c>
      <c r="S115" s="5">
        <v>3082000</v>
      </c>
      <c r="T115" s="5">
        <v>1034000</v>
      </c>
      <c r="U115" s="5">
        <v>200000</v>
      </c>
      <c r="V115" s="5">
        <v>44000</v>
      </c>
      <c r="W115" s="5">
        <v>428000000</v>
      </c>
      <c r="X115" s="5">
        <v>428000000</v>
      </c>
      <c r="Y115" s="5">
        <v>896000000</v>
      </c>
      <c r="Z115" s="5">
        <v>277000000</v>
      </c>
    </row>
    <row r="116" spans="3:26" ht="15.5" x14ac:dyDescent="0.35">
      <c r="C116" t="s">
        <v>142</v>
      </c>
      <c r="O116" s="5">
        <v>79893000</v>
      </c>
      <c r="P116" s="5">
        <v>23558000</v>
      </c>
    </row>
    <row r="117" spans="3:26" ht="15.5" x14ac:dyDescent="0.35">
      <c r="C117" t="s">
        <v>143</v>
      </c>
      <c r="D117" s="5">
        <v>64221000</v>
      </c>
      <c r="E117" s="5">
        <v>57964000</v>
      </c>
      <c r="F117" s="5">
        <v>62166000</v>
      </c>
      <c r="G117" s="5">
        <v>59431000</v>
      </c>
      <c r="I117" s="5">
        <v>57964000</v>
      </c>
      <c r="J117" s="5">
        <v>54855000</v>
      </c>
      <c r="K117" s="5">
        <v>57569000</v>
      </c>
      <c r="L117" s="5">
        <v>34998000</v>
      </c>
      <c r="M117" s="5">
        <v>32448000</v>
      </c>
      <c r="N117" s="5">
        <v>33923000</v>
      </c>
      <c r="O117" s="5">
        <v>35429000</v>
      </c>
      <c r="P117" s="5">
        <v>35808000</v>
      </c>
      <c r="Q117" s="5">
        <v>17345000</v>
      </c>
      <c r="R117" s="5">
        <v>37588000</v>
      </c>
      <c r="S117" s="5">
        <v>2551000</v>
      </c>
      <c r="T117" s="5">
        <v>2927000</v>
      </c>
      <c r="U117" s="5">
        <v>2393000</v>
      </c>
      <c r="V117" s="5">
        <v>2374000</v>
      </c>
      <c r="W117" s="5">
        <v>29934000000</v>
      </c>
      <c r="X117" s="5">
        <v>52369000000</v>
      </c>
      <c r="Y117" s="5">
        <v>75984000000</v>
      </c>
      <c r="Z117" s="5">
        <v>77574000000</v>
      </c>
    </row>
    <row r="118" spans="3:26" ht="15.5" x14ac:dyDescent="0.35">
      <c r="C118" t="s">
        <v>144</v>
      </c>
      <c r="D118" s="5">
        <v>57908000</v>
      </c>
      <c r="E118" s="5">
        <v>34789000</v>
      </c>
      <c r="F118" s="5">
        <v>45171000</v>
      </c>
      <c r="G118" s="5">
        <v>39881000</v>
      </c>
      <c r="I118" s="5">
        <v>34789000</v>
      </c>
      <c r="J118" s="5">
        <v>30210000</v>
      </c>
      <c r="K118" s="5">
        <v>21891000</v>
      </c>
      <c r="L118" s="5">
        <v>28108000</v>
      </c>
      <c r="M118" s="5">
        <v>3600000</v>
      </c>
      <c r="N118" s="5">
        <v>5422000</v>
      </c>
      <c r="O118" s="5">
        <v>11384000</v>
      </c>
      <c r="P118" s="5">
        <v>10126000</v>
      </c>
      <c r="Q118" s="5">
        <v>1346000</v>
      </c>
      <c r="R118" s="5">
        <v>40000</v>
      </c>
      <c r="S118" s="5">
        <v>677000</v>
      </c>
      <c r="T118" s="5">
        <v>491000</v>
      </c>
      <c r="U118" s="5">
        <v>242000</v>
      </c>
      <c r="V118" s="5">
        <v>1091000</v>
      </c>
      <c r="X118" s="5">
        <v>8553000000</v>
      </c>
      <c r="Y118" s="5">
        <v>50056000000</v>
      </c>
      <c r="Z118" s="5">
        <v>71482000000</v>
      </c>
    </row>
    <row r="119" spans="3:26" ht="15.5" x14ac:dyDescent="0.35">
      <c r="C119" t="s">
        <v>145</v>
      </c>
      <c r="D119" s="5">
        <v>53149000</v>
      </c>
      <c r="E119" s="5">
        <v>53149000</v>
      </c>
      <c r="I119" s="5">
        <v>53149000</v>
      </c>
    </row>
    <row r="120" spans="3:26" ht="15.5" x14ac:dyDescent="0.35">
      <c r="C120" t="s">
        <v>146</v>
      </c>
      <c r="D120" s="5">
        <v>291173000</v>
      </c>
      <c r="E120" s="5">
        <v>444274000</v>
      </c>
      <c r="F120" s="5">
        <v>251004000</v>
      </c>
      <c r="G120" s="5">
        <v>441849000</v>
      </c>
      <c r="I120" s="5">
        <v>444274000</v>
      </c>
      <c r="J120" s="5">
        <v>147152000</v>
      </c>
      <c r="K120" s="5">
        <v>49649000</v>
      </c>
      <c r="L120" s="5">
        <v>636000</v>
      </c>
      <c r="M120" s="5">
        <v>701000</v>
      </c>
      <c r="N120" s="5">
        <v>709000</v>
      </c>
      <c r="O120" s="5">
        <v>72000</v>
      </c>
      <c r="R120" s="5">
        <v>60000000</v>
      </c>
      <c r="S120" s="5">
        <v>52108000</v>
      </c>
      <c r="U120" s="5">
        <v>21776000</v>
      </c>
      <c r="V120" s="5">
        <v>5000000</v>
      </c>
      <c r="W120" s="5">
        <v>226700000000</v>
      </c>
      <c r="Z120" s="5">
        <v>54750000000</v>
      </c>
    </row>
    <row r="121" spans="3:26" ht="15.5" x14ac:dyDescent="0.35">
      <c r="C121" t="s">
        <v>147</v>
      </c>
    </row>
    <row r="122" spans="3:26" ht="15.5" x14ac:dyDescent="0.35">
      <c r="C122" t="s">
        <v>148</v>
      </c>
      <c r="D122" s="5">
        <v>5001623000</v>
      </c>
      <c r="E122" s="5">
        <v>4853236000</v>
      </c>
      <c r="F122" s="5">
        <v>3798416000</v>
      </c>
      <c r="G122" s="5">
        <v>3238455000</v>
      </c>
      <c r="I122" s="5">
        <v>4853236000</v>
      </c>
      <c r="J122" s="5">
        <v>1867697000</v>
      </c>
      <c r="K122" s="5">
        <v>1764269000</v>
      </c>
      <c r="L122" s="5">
        <v>1698844000</v>
      </c>
      <c r="M122" s="5">
        <v>897223000</v>
      </c>
      <c r="N122" s="5">
        <v>476345000</v>
      </c>
      <c r="O122" s="5">
        <v>1335658000</v>
      </c>
      <c r="P122" s="5">
        <v>1308282000</v>
      </c>
      <c r="Q122" s="5">
        <v>216375000</v>
      </c>
      <c r="R122" s="5">
        <v>367029000</v>
      </c>
      <c r="S122" s="5">
        <v>475197000</v>
      </c>
      <c r="T122" s="5">
        <v>473383000</v>
      </c>
      <c r="U122" s="5">
        <v>340338000</v>
      </c>
      <c r="V122" s="5">
        <v>352719000</v>
      </c>
      <c r="W122" s="5">
        <v>747341000000</v>
      </c>
      <c r="X122" s="5">
        <v>250291000000</v>
      </c>
      <c r="Y122" s="5">
        <v>2292245000000</v>
      </c>
      <c r="Z122" s="5">
        <v>3323472000000</v>
      </c>
    </row>
    <row r="123" spans="3:26" ht="15.5" x14ac:dyDescent="0.35">
      <c r="C123" t="s">
        <v>149</v>
      </c>
      <c r="J123" s="5">
        <v>4000</v>
      </c>
      <c r="K123" s="5">
        <v>4000</v>
      </c>
      <c r="L123" s="5">
        <v>5000</v>
      </c>
      <c r="M123" s="5">
        <v>3000</v>
      </c>
      <c r="N123" s="5">
        <v>9000</v>
      </c>
      <c r="O123" s="5">
        <v>6000</v>
      </c>
    </row>
    <row r="124" spans="3:26" ht="15.5" x14ac:dyDescent="0.35">
      <c r="C124" t="s">
        <v>150</v>
      </c>
      <c r="U124" s="5">
        <v>54000</v>
      </c>
      <c r="V124" s="5">
        <v>122000</v>
      </c>
      <c r="W124" s="5">
        <v>20151000000</v>
      </c>
      <c r="X124" s="5">
        <v>20837000000</v>
      </c>
      <c r="Y124" s="5">
        <v>19744000000</v>
      </c>
      <c r="Z124" s="5">
        <v>23214000000</v>
      </c>
    </row>
    <row r="125" spans="3:26" ht="15.5" x14ac:dyDescent="0.35">
      <c r="C125" t="s">
        <v>151</v>
      </c>
      <c r="D125" s="5">
        <v>2075748000</v>
      </c>
      <c r="E125" s="5">
        <v>1947920000</v>
      </c>
      <c r="F125" s="5">
        <v>2043640000</v>
      </c>
      <c r="G125" s="5">
        <v>2037394000</v>
      </c>
      <c r="I125" s="5">
        <v>1947920000</v>
      </c>
      <c r="J125" s="5">
        <v>2113864000</v>
      </c>
      <c r="K125" s="5">
        <v>2206535000</v>
      </c>
      <c r="L125" s="5">
        <v>2064565000</v>
      </c>
      <c r="M125" s="5">
        <v>1988306000</v>
      </c>
      <c r="N125" s="5">
        <v>2196056000</v>
      </c>
      <c r="O125" s="5">
        <v>1013663000</v>
      </c>
      <c r="P125" s="5">
        <v>915672000</v>
      </c>
      <c r="Q125" s="5">
        <v>355572000</v>
      </c>
      <c r="R125" s="5">
        <v>36594000</v>
      </c>
      <c r="W125" s="5">
        <v>1800165000000</v>
      </c>
      <c r="X125" s="5">
        <v>1999452000000</v>
      </c>
      <c r="Y125" s="5">
        <v>26320000000</v>
      </c>
      <c r="Z125" s="5">
        <v>32200000000</v>
      </c>
    </row>
    <row r="126" spans="3:26" ht="15.5" x14ac:dyDescent="0.35">
      <c r="C126" t="s">
        <v>152</v>
      </c>
      <c r="D126" s="5">
        <v>583404000</v>
      </c>
      <c r="E126" s="5">
        <v>441346000</v>
      </c>
      <c r="F126" s="5">
        <v>347537000</v>
      </c>
      <c r="G126" s="5">
        <v>459393000</v>
      </c>
      <c r="I126" s="5">
        <v>441346000</v>
      </c>
      <c r="J126" s="5">
        <v>499711000</v>
      </c>
      <c r="K126" s="5">
        <v>239899000</v>
      </c>
      <c r="L126" s="5">
        <v>196148000</v>
      </c>
      <c r="M126" s="5">
        <v>197112000</v>
      </c>
      <c r="N126" s="5">
        <v>196895000</v>
      </c>
      <c r="O126" s="5">
        <v>186261000</v>
      </c>
      <c r="P126" s="5">
        <v>430155000</v>
      </c>
      <c r="Q126" s="5">
        <v>340767000</v>
      </c>
      <c r="R126" s="5">
        <v>73410000</v>
      </c>
      <c r="S126" s="5">
        <v>77152000</v>
      </c>
      <c r="T126" s="5">
        <v>73080000</v>
      </c>
      <c r="U126" s="5">
        <v>49515000</v>
      </c>
      <c r="V126" s="5">
        <v>21793000</v>
      </c>
      <c r="W126" s="5">
        <v>59674000000</v>
      </c>
      <c r="X126" s="5">
        <v>34114000000</v>
      </c>
      <c r="Y126" s="5">
        <v>599220000000</v>
      </c>
      <c r="Z126" s="5">
        <v>579959000000</v>
      </c>
    </row>
    <row r="127" spans="3:26" ht="15.5" x14ac:dyDescent="0.35">
      <c r="C127" t="s">
        <v>153</v>
      </c>
      <c r="D127" s="5">
        <v>8895180000</v>
      </c>
      <c r="E127" s="5">
        <v>8640432000</v>
      </c>
      <c r="F127" s="5">
        <v>7408419000</v>
      </c>
      <c r="G127" s="5">
        <v>6739584000</v>
      </c>
      <c r="I127" s="5">
        <v>8640432000</v>
      </c>
      <c r="J127" s="5">
        <v>4910626000</v>
      </c>
      <c r="K127" s="5">
        <v>4900240000</v>
      </c>
      <c r="L127" s="5">
        <v>4747728000</v>
      </c>
      <c r="M127" s="5">
        <v>3836819000</v>
      </c>
      <c r="N127" s="5">
        <v>3632662000</v>
      </c>
      <c r="O127" s="5">
        <v>3320993000</v>
      </c>
      <c r="P127" s="5">
        <v>3172039000</v>
      </c>
      <c r="Q127" s="5">
        <v>752906000</v>
      </c>
      <c r="R127" s="5">
        <v>577656000</v>
      </c>
      <c r="S127" s="5">
        <v>651621000</v>
      </c>
      <c r="T127" s="5">
        <v>775820000</v>
      </c>
      <c r="U127" s="5">
        <v>629032000</v>
      </c>
      <c r="V127" s="5">
        <v>656467000</v>
      </c>
      <c r="W127" s="5">
        <v>5718785000000</v>
      </c>
      <c r="X127" s="5">
        <v>4041712000000</v>
      </c>
      <c r="Y127" s="5">
        <v>4741834000000</v>
      </c>
      <c r="Z127" s="5">
        <v>5984299000000</v>
      </c>
    </row>
    <row r="128" spans="3:26" ht="15.5" x14ac:dyDescent="0.35">
      <c r="C128" t="s">
        <v>154</v>
      </c>
      <c r="D128" s="5">
        <v>8895180000</v>
      </c>
      <c r="E128" s="5">
        <v>8640432000</v>
      </c>
      <c r="F128" s="5">
        <v>7408419000</v>
      </c>
      <c r="G128" s="5">
        <v>6739584000</v>
      </c>
      <c r="I128" s="5">
        <v>8640432000</v>
      </c>
      <c r="J128" s="5">
        <v>4910626000</v>
      </c>
      <c r="K128" s="5">
        <v>4900240000</v>
      </c>
      <c r="L128" s="5">
        <v>4747728000</v>
      </c>
      <c r="M128" s="5">
        <v>3836819000</v>
      </c>
      <c r="N128" s="5">
        <v>3632662000</v>
      </c>
      <c r="O128" s="5">
        <v>3320993000</v>
      </c>
      <c r="P128" s="5">
        <v>3172039000</v>
      </c>
      <c r="Q128" s="5">
        <v>752906000</v>
      </c>
      <c r="R128" s="5">
        <v>577656000</v>
      </c>
      <c r="S128" s="5">
        <v>651621000</v>
      </c>
      <c r="T128" s="5">
        <v>775820000</v>
      </c>
      <c r="U128" s="5">
        <v>629032000</v>
      </c>
      <c r="V128" s="5">
        <v>656467000</v>
      </c>
      <c r="W128" s="5">
        <v>5718785000000</v>
      </c>
      <c r="X128" s="5">
        <v>4041712000000</v>
      </c>
      <c r="Y128" s="5">
        <v>4741834000000</v>
      </c>
      <c r="Z128" s="5">
        <v>5984299000000</v>
      </c>
    </row>
    <row r="129" spans="3:26" ht="15.5" x14ac:dyDescent="0.35">
      <c r="C129" t="s">
        <v>155</v>
      </c>
      <c r="D129" s="5">
        <v>978164000</v>
      </c>
      <c r="E129" s="5">
        <v>999732000</v>
      </c>
      <c r="F129" s="5">
        <v>753704000</v>
      </c>
      <c r="G129" s="5">
        <v>763734000</v>
      </c>
      <c r="I129" s="5">
        <v>999732000</v>
      </c>
      <c r="J129" s="5">
        <v>799936000</v>
      </c>
      <c r="K129" s="5">
        <v>810364000</v>
      </c>
      <c r="L129" s="5">
        <v>873247000</v>
      </c>
      <c r="M129" s="5">
        <v>880358000</v>
      </c>
      <c r="N129" s="5">
        <v>865894000</v>
      </c>
      <c r="O129" s="5">
        <v>899861000</v>
      </c>
      <c r="P129" s="5">
        <v>891743000</v>
      </c>
      <c r="Q129" s="5">
        <v>141310000</v>
      </c>
      <c r="R129" s="5">
        <v>141470000</v>
      </c>
      <c r="S129" s="5">
        <v>146329000</v>
      </c>
      <c r="T129" s="5">
        <v>133509000</v>
      </c>
      <c r="U129" s="5">
        <v>126851000</v>
      </c>
      <c r="V129" s="5">
        <v>129870000</v>
      </c>
      <c r="W129" s="5">
        <v>1391377000000</v>
      </c>
      <c r="X129" s="5">
        <v>1413726000000</v>
      </c>
      <c r="Y129" s="5">
        <v>698410000000</v>
      </c>
      <c r="Z129" s="5">
        <v>636726000000</v>
      </c>
    </row>
    <row r="130" spans="3:26" ht="15.5" x14ac:dyDescent="0.35">
      <c r="C130" t="s">
        <v>156</v>
      </c>
    </row>
    <row r="131" spans="3:26" ht="15.5" x14ac:dyDescent="0.35">
      <c r="C131" t="s">
        <v>157</v>
      </c>
      <c r="T131" s="5">
        <v>144807000</v>
      </c>
      <c r="U131" s="5">
        <v>141000000</v>
      </c>
      <c r="V131" s="5">
        <v>150000000</v>
      </c>
      <c r="W131" s="5">
        <v>1586900000000</v>
      </c>
      <c r="X131" s="5">
        <v>224775000000</v>
      </c>
      <c r="Y131" s="5">
        <v>1410000000000</v>
      </c>
      <c r="Z131" s="5">
        <v>1642500000000</v>
      </c>
    </row>
    <row r="132" spans="3:26" ht="15.5" x14ac:dyDescent="0.35">
      <c r="C132" t="s">
        <v>158</v>
      </c>
    </row>
    <row r="133" spans="3:26" ht="15.5" x14ac:dyDescent="0.35">
      <c r="C133" t="s">
        <v>159</v>
      </c>
      <c r="D133" s="5">
        <v>7444989000</v>
      </c>
      <c r="E133" s="5">
        <v>7180279000</v>
      </c>
      <c r="F133" s="5">
        <v>6177689000</v>
      </c>
      <c r="G133" s="5">
        <v>5642709000</v>
      </c>
      <c r="I133" s="5">
        <v>7180279000</v>
      </c>
      <c r="J133" s="5">
        <v>3992418000</v>
      </c>
      <c r="K133" s="5">
        <v>3979254000</v>
      </c>
      <c r="L133" s="5">
        <v>3770331000</v>
      </c>
      <c r="M133" s="5">
        <v>2896443000</v>
      </c>
      <c r="N133" s="5">
        <v>2680245000</v>
      </c>
      <c r="O133" s="5">
        <v>2349327000</v>
      </c>
      <c r="P133" s="5">
        <v>2223954000</v>
      </c>
      <c r="Q133" s="5">
        <v>571947000</v>
      </c>
      <c r="R133" s="5">
        <v>403623000</v>
      </c>
      <c r="S133" s="5">
        <v>475197000</v>
      </c>
      <c r="T133" s="5">
        <v>618190000</v>
      </c>
      <c r="U133" s="5">
        <v>481392000</v>
      </c>
      <c r="V133" s="5">
        <v>502841000</v>
      </c>
      <c r="W133" s="5">
        <v>4154557000000</v>
      </c>
      <c r="X133" s="5">
        <v>2495355000000</v>
      </c>
      <c r="Y133" s="5">
        <v>3884021000000</v>
      </c>
      <c r="Z133" s="5">
        <v>5179725000000</v>
      </c>
    </row>
    <row r="134" spans="3:26" ht="15.5" x14ac:dyDescent="0.35">
      <c r="C134" t="s">
        <v>160</v>
      </c>
      <c r="D134" s="5">
        <v>11308203000</v>
      </c>
      <c r="E134" s="5">
        <v>11307579000</v>
      </c>
      <c r="F134" s="5">
        <v>9638061000</v>
      </c>
      <c r="G134" s="5">
        <v>8984082000</v>
      </c>
      <c r="I134" s="5">
        <v>11307579000</v>
      </c>
      <c r="J134" s="5">
        <v>6344579000</v>
      </c>
      <c r="K134" s="5">
        <v>6037737000</v>
      </c>
      <c r="L134" s="5">
        <v>5526357000</v>
      </c>
      <c r="M134" s="5">
        <v>4969669000</v>
      </c>
      <c r="N134" s="5">
        <v>4732198000</v>
      </c>
      <c r="O134" s="5">
        <v>4426628000</v>
      </c>
      <c r="P134" s="5">
        <v>4340449000</v>
      </c>
      <c r="Q134" s="5">
        <v>1626029000</v>
      </c>
      <c r="R134" s="5">
        <v>1122222000</v>
      </c>
      <c r="S134" s="5">
        <v>1057175000</v>
      </c>
      <c r="T134" s="5">
        <v>1270516000</v>
      </c>
      <c r="U134" s="5">
        <v>1261910000</v>
      </c>
      <c r="V134" s="5">
        <v>1150885000</v>
      </c>
      <c r="W134" s="5">
        <v>9214989000000</v>
      </c>
      <c r="X134" s="5">
        <v>8145729000000</v>
      </c>
      <c r="Y134" s="5">
        <v>7573990000000</v>
      </c>
      <c r="Z134" s="5">
        <v>8309297000000</v>
      </c>
    </row>
    <row r="135" spans="3:26" ht="15.5" x14ac:dyDescent="0.35">
      <c r="C135" t="s">
        <v>161</v>
      </c>
    </row>
    <row r="136" spans="3:26" ht="15.5" x14ac:dyDescent="0.35">
      <c r="C136" t="s">
        <v>162</v>
      </c>
      <c r="D136" s="5">
        <v>981373000</v>
      </c>
      <c r="E136" s="5">
        <v>981373000</v>
      </c>
      <c r="F136" s="5">
        <v>981373000</v>
      </c>
      <c r="G136" s="5">
        <v>981373000</v>
      </c>
      <c r="I136" s="5">
        <v>981373000</v>
      </c>
      <c r="J136" s="5">
        <v>981373000</v>
      </c>
      <c r="K136" s="5">
        <v>981373000</v>
      </c>
      <c r="L136" s="5">
        <v>981373000</v>
      </c>
      <c r="M136" s="5">
        <v>981373000</v>
      </c>
      <c r="N136" s="5">
        <v>978875000</v>
      </c>
      <c r="O136" s="5">
        <v>948025000</v>
      </c>
      <c r="P136" s="5">
        <v>947615000</v>
      </c>
      <c r="Q136" s="5">
        <v>811899000</v>
      </c>
      <c r="R136" s="5">
        <v>811899000</v>
      </c>
      <c r="S136" s="5">
        <v>811899000</v>
      </c>
      <c r="T136" s="5">
        <v>811899000</v>
      </c>
      <c r="U136" s="5">
        <v>811899000</v>
      </c>
      <c r="V136" s="5">
        <v>811899000</v>
      </c>
      <c r="W136" s="5">
        <v>6979893000000</v>
      </c>
      <c r="X136" s="5">
        <v>6979893000000</v>
      </c>
      <c r="Y136" s="5">
        <v>6979893000000</v>
      </c>
      <c r="Z136" s="5">
        <v>6979893000000</v>
      </c>
    </row>
    <row r="137" spans="3:26" ht="15.5" x14ac:dyDescent="0.35">
      <c r="C137" t="s">
        <v>163</v>
      </c>
      <c r="D137" s="5">
        <v>96086000</v>
      </c>
      <c r="E137" s="5">
        <v>96086000</v>
      </c>
      <c r="F137" s="5">
        <v>94806000</v>
      </c>
      <c r="G137" s="5">
        <v>94806000</v>
      </c>
      <c r="I137" s="5">
        <v>96086000</v>
      </c>
      <c r="J137" s="5">
        <v>94806000</v>
      </c>
      <c r="K137" s="5">
        <v>99835000</v>
      </c>
      <c r="L137" s="5">
        <v>99835000</v>
      </c>
      <c r="M137" s="5">
        <v>104889000</v>
      </c>
      <c r="N137" s="5">
        <v>96028000</v>
      </c>
      <c r="O137" s="5">
        <v>127718000</v>
      </c>
      <c r="P137" s="5">
        <v>126594000</v>
      </c>
      <c r="Q137" s="5">
        <v>161600000</v>
      </c>
      <c r="R137" s="5">
        <v>161600000</v>
      </c>
      <c r="S137" s="5">
        <v>161600000</v>
      </c>
      <c r="T137" s="5">
        <v>161600000</v>
      </c>
      <c r="U137" s="5">
        <v>161600000</v>
      </c>
      <c r="V137" s="5">
        <v>161600000</v>
      </c>
      <c r="W137" s="5">
        <v>330362000000</v>
      </c>
      <c r="X137" s="5">
        <v>5908786000000</v>
      </c>
      <c r="Y137" s="5">
        <v>5908786000000</v>
      </c>
      <c r="Z137" s="5">
        <v>5908786000000</v>
      </c>
    </row>
    <row r="138" spans="3:26" ht="15.5" x14ac:dyDescent="0.35">
      <c r="C138" t="s">
        <v>164</v>
      </c>
      <c r="D138" s="5">
        <v>945555000</v>
      </c>
      <c r="E138" s="5">
        <v>855079000</v>
      </c>
      <c r="F138" s="5">
        <v>947418000</v>
      </c>
      <c r="G138" s="5">
        <v>905096000</v>
      </c>
      <c r="I138" s="5">
        <v>855079000</v>
      </c>
      <c r="J138" s="5">
        <v>365272000</v>
      </c>
      <c r="K138" s="5">
        <v>313788000</v>
      </c>
      <c r="L138" s="5">
        <v>297672000</v>
      </c>
      <c r="M138" s="5">
        <v>315913000</v>
      </c>
      <c r="N138" s="5">
        <v>223027000</v>
      </c>
      <c r="O138" s="5">
        <v>182545000</v>
      </c>
      <c r="P138" s="5">
        <v>138415000</v>
      </c>
      <c r="Q138" s="5">
        <v>126675000</v>
      </c>
      <c r="R138" s="5">
        <v>8559000</v>
      </c>
      <c r="S138" s="5">
        <v>-123145000</v>
      </c>
      <c r="T138" s="5">
        <v>-115641000</v>
      </c>
      <c r="U138" s="5">
        <v>-106937000</v>
      </c>
      <c r="V138" s="5">
        <v>-81070000</v>
      </c>
      <c r="W138" s="5">
        <v>25119000000</v>
      </c>
      <c r="X138" s="5">
        <v>-5988867000000</v>
      </c>
      <c r="Y138" s="5">
        <v>-5447042000000</v>
      </c>
      <c r="Z138" s="5">
        <v>-5994307000000</v>
      </c>
    </row>
    <row r="139" spans="3:26" ht="15.5" x14ac:dyDescent="0.35">
      <c r="C139" t="s">
        <v>165</v>
      </c>
      <c r="D139" s="5">
        <v>4853000</v>
      </c>
      <c r="E139" s="5">
        <v>4853000</v>
      </c>
      <c r="F139" s="5">
        <v>4853000</v>
      </c>
      <c r="G139" s="5">
        <v>4853000</v>
      </c>
      <c r="I139" s="5">
        <v>4853000</v>
      </c>
      <c r="J139" s="5">
        <v>4293000</v>
      </c>
      <c r="K139" s="5">
        <v>4033000</v>
      </c>
      <c r="L139" s="5">
        <v>4013000</v>
      </c>
      <c r="M139" s="5">
        <v>2913000</v>
      </c>
      <c r="N139" s="5">
        <v>2550000</v>
      </c>
      <c r="O139" s="5">
        <v>181045000</v>
      </c>
      <c r="P139" s="5">
        <v>136915000</v>
      </c>
      <c r="X139" s="5">
        <v>40000000000</v>
      </c>
      <c r="Y139" s="5">
        <v>40000000000</v>
      </c>
      <c r="Z139" s="5">
        <v>40000000000</v>
      </c>
    </row>
    <row r="140" spans="3:26" ht="15.5" x14ac:dyDescent="0.35">
      <c r="C140" t="s">
        <v>166</v>
      </c>
      <c r="D140" s="5">
        <v>940702000</v>
      </c>
      <c r="E140" s="5">
        <v>850226000</v>
      </c>
      <c r="F140" s="5">
        <v>942565000</v>
      </c>
      <c r="G140" s="5">
        <v>900243000</v>
      </c>
      <c r="I140" s="5">
        <v>850226000</v>
      </c>
      <c r="J140" s="5">
        <v>360979000</v>
      </c>
      <c r="K140" s="5">
        <v>309755000</v>
      </c>
      <c r="L140" s="5">
        <v>293659000</v>
      </c>
      <c r="M140" s="5">
        <v>313000000</v>
      </c>
      <c r="N140" s="5">
        <v>220477000</v>
      </c>
      <c r="O140" s="5">
        <v>1500000</v>
      </c>
      <c r="P140" s="5">
        <v>1500000</v>
      </c>
      <c r="W140" s="5">
        <v>25119000000</v>
      </c>
      <c r="X140" s="5">
        <v>-6028867000000</v>
      </c>
      <c r="Y140" s="5">
        <v>-5487042000000</v>
      </c>
      <c r="Z140" s="5">
        <v>-6034307000000</v>
      </c>
    </row>
    <row r="141" spans="3:26" ht="15.5" x14ac:dyDescent="0.35">
      <c r="C141" t="s">
        <v>167</v>
      </c>
      <c r="D141" s="5">
        <v>945555000</v>
      </c>
      <c r="E141" s="5">
        <v>855079000</v>
      </c>
      <c r="F141" s="5">
        <v>947418000</v>
      </c>
      <c r="G141" s="5">
        <v>905096000</v>
      </c>
      <c r="I141" s="5">
        <v>855079000</v>
      </c>
      <c r="J141" s="5">
        <v>365272000</v>
      </c>
      <c r="K141" s="5">
        <v>313788000</v>
      </c>
      <c r="L141" s="5">
        <v>297672000</v>
      </c>
      <c r="M141" s="5">
        <v>315913000</v>
      </c>
      <c r="N141" s="5">
        <v>223027000</v>
      </c>
      <c r="O141" s="5">
        <v>182545000</v>
      </c>
      <c r="P141" s="5">
        <v>138415000</v>
      </c>
      <c r="Q141" s="5">
        <v>126675000</v>
      </c>
      <c r="R141" s="5">
        <v>8559000</v>
      </c>
      <c r="S141" s="5">
        <v>-123145000</v>
      </c>
      <c r="T141" s="5">
        <v>-115641000</v>
      </c>
      <c r="U141" s="5">
        <v>-106937000</v>
      </c>
      <c r="V141" s="5">
        <v>-81070000</v>
      </c>
      <c r="W141" s="5">
        <v>25119000000</v>
      </c>
      <c r="X141" s="5">
        <v>-5988867000000</v>
      </c>
      <c r="Y141" s="5">
        <v>-5447042000000</v>
      </c>
      <c r="Z141" s="5">
        <v>-5994307000000</v>
      </c>
    </row>
    <row r="142" spans="3:26" ht="15.5" x14ac:dyDescent="0.35">
      <c r="C142" t="s">
        <v>168</v>
      </c>
      <c r="D142" s="5">
        <v>3980926000</v>
      </c>
      <c r="E142" s="5">
        <v>3802216000</v>
      </c>
      <c r="F142" s="5">
        <v>4083385000</v>
      </c>
      <c r="G142" s="5">
        <v>3971411000</v>
      </c>
      <c r="I142" s="5">
        <v>3802216000</v>
      </c>
      <c r="J142" s="5">
        <v>2460156000</v>
      </c>
      <c r="K142" s="5">
        <v>2423536000</v>
      </c>
      <c r="L142" s="5">
        <v>2141947000</v>
      </c>
      <c r="M142" s="5">
        <v>2521977000</v>
      </c>
      <c r="N142" s="5">
        <v>1625951000</v>
      </c>
      <c r="O142" s="5">
        <v>1580271000</v>
      </c>
      <c r="P142" s="5">
        <v>1527226000</v>
      </c>
      <c r="Q142" s="5">
        <v>946043000</v>
      </c>
      <c r="R142" s="5">
        <v>606637000</v>
      </c>
      <c r="S142" s="5">
        <v>481211000</v>
      </c>
      <c r="T142" s="5">
        <v>347485000</v>
      </c>
      <c r="U142" s="5">
        <v>342910000</v>
      </c>
      <c r="V142" s="5">
        <v>259808000</v>
      </c>
      <c r="W142" s="5">
        <v>2540182000000</v>
      </c>
      <c r="X142" s="5">
        <v>2010408000000</v>
      </c>
      <c r="Y142" s="5">
        <v>2333878000000</v>
      </c>
      <c r="Z142" s="5">
        <v>2109433000000</v>
      </c>
    </row>
    <row r="143" spans="3:26" ht="15.5" x14ac:dyDescent="0.35">
      <c r="C143" t="s">
        <v>9</v>
      </c>
      <c r="D143" s="5">
        <v>6311032000</v>
      </c>
      <c r="E143" s="5">
        <v>6045632000</v>
      </c>
      <c r="F143" s="5">
        <v>6374084000</v>
      </c>
      <c r="G143" s="5">
        <v>6205939000</v>
      </c>
      <c r="I143" s="5">
        <v>6045632000</v>
      </c>
      <c r="J143" s="5">
        <v>4187985000</v>
      </c>
      <c r="K143" s="5">
        <v>4111929000</v>
      </c>
      <c r="L143" s="5">
        <v>3721897000</v>
      </c>
      <c r="M143" s="5">
        <v>4271882000</v>
      </c>
      <c r="N143" s="5">
        <v>2957357000</v>
      </c>
      <c r="O143" s="5">
        <v>2755807000</v>
      </c>
      <c r="P143" s="5">
        <v>2702042000</v>
      </c>
      <c r="Q143" s="5">
        <v>2016899000</v>
      </c>
      <c r="R143" s="5">
        <v>1448368000</v>
      </c>
      <c r="S143" s="5">
        <v>1195909000</v>
      </c>
      <c r="T143" s="5">
        <v>1054903000</v>
      </c>
      <c r="U143" s="5">
        <v>1059160000</v>
      </c>
      <c r="V143" s="5">
        <v>969576000</v>
      </c>
      <c r="W143" s="5">
        <v>9628738000000</v>
      </c>
      <c r="X143" s="5">
        <v>7869459000000</v>
      </c>
      <c r="Y143" s="5">
        <v>8801296000000</v>
      </c>
      <c r="Z143" s="5">
        <v>8934424000000</v>
      </c>
    </row>
    <row r="144" spans="3:26" ht="15.5" x14ac:dyDescent="0.35">
      <c r="C144" t="s">
        <v>169</v>
      </c>
      <c r="D144" s="5">
        <v>17619235000</v>
      </c>
      <c r="E144" s="5">
        <v>17353211000</v>
      </c>
      <c r="F144" s="5">
        <v>16012145000</v>
      </c>
      <c r="G144" s="5">
        <v>15190021000</v>
      </c>
      <c r="I144" s="5">
        <v>17353211000</v>
      </c>
      <c r="J144" s="5">
        <v>10532564000</v>
      </c>
      <c r="K144" s="5">
        <v>10149666000</v>
      </c>
      <c r="L144" s="5">
        <v>9248254000</v>
      </c>
      <c r="M144" s="5">
        <v>9241551000</v>
      </c>
      <c r="N144" s="5">
        <v>7689555000</v>
      </c>
      <c r="O144" s="5">
        <v>7182435000</v>
      </c>
      <c r="P144" s="5">
        <v>7042491000</v>
      </c>
      <c r="Q144" s="5">
        <v>3642928000</v>
      </c>
      <c r="R144" s="5">
        <v>2570590000</v>
      </c>
      <c r="S144" s="5">
        <v>2253084000</v>
      </c>
      <c r="T144" s="5">
        <v>2325419000</v>
      </c>
      <c r="U144" s="5">
        <v>2321070000</v>
      </c>
      <c r="V144" s="5">
        <v>2120461000</v>
      </c>
      <c r="W144" s="5">
        <v>18843727000000</v>
      </c>
      <c r="X144" s="5">
        <v>16015188000000</v>
      </c>
      <c r="Y144" s="5">
        <v>16375286000000</v>
      </c>
      <c r="Z144" s="5">
        <v>17243721000000</v>
      </c>
    </row>
    <row r="145" spans="2:26" ht="15.5" x14ac:dyDescent="0.35">
      <c r="C145" t="s">
        <v>170</v>
      </c>
      <c r="D145" s="5">
        <v>93747218044</v>
      </c>
      <c r="E145" s="5">
        <v>93747218044</v>
      </c>
      <c r="F145" s="5">
        <v>93747218044</v>
      </c>
      <c r="G145" s="5">
        <v>93747218044</v>
      </c>
      <c r="I145" s="5">
        <v>93747218044</v>
      </c>
      <c r="J145" s="5">
        <v>93747218044</v>
      </c>
      <c r="K145" s="5">
        <v>93747218044</v>
      </c>
      <c r="L145" s="5">
        <v>93747218044</v>
      </c>
      <c r="M145" s="5">
        <v>93747218044</v>
      </c>
      <c r="N145" s="5">
        <v>93388796190</v>
      </c>
      <c r="O145" s="5">
        <v>89015998170</v>
      </c>
      <c r="P145" s="5">
        <v>17791586878</v>
      </c>
      <c r="Q145" s="5">
        <v>13959785568</v>
      </c>
      <c r="R145" s="5">
        <v>6979892784</v>
      </c>
      <c r="S145" s="5">
        <v>6979892784</v>
      </c>
      <c r="T145" s="5">
        <v>6979892784</v>
      </c>
      <c r="U145" s="5">
        <v>6979892784</v>
      </c>
      <c r="V145" s="5">
        <v>6979892784</v>
      </c>
      <c r="W145" s="5">
        <v>6979892784</v>
      </c>
      <c r="X145" s="5">
        <v>6979892784</v>
      </c>
      <c r="Y145" s="5">
        <v>6979892784</v>
      </c>
      <c r="Z145" s="5">
        <v>6979892784</v>
      </c>
    </row>
    <row r="147" spans="2:26" ht="15.5" x14ac:dyDescent="0.35">
      <c r="B147" t="s">
        <v>171</v>
      </c>
      <c r="C147" t="s">
        <v>172</v>
      </c>
      <c r="D147" s="5">
        <v>-212260000</v>
      </c>
      <c r="E147" s="5">
        <v>262481000</v>
      </c>
      <c r="F147" s="5">
        <v>97185000</v>
      </c>
      <c r="G147" s="5">
        <v>266459000</v>
      </c>
      <c r="I147" s="5">
        <v>309608000</v>
      </c>
      <c r="J147" s="5">
        <v>-110181000</v>
      </c>
      <c r="K147" s="5">
        <v>140504000</v>
      </c>
      <c r="L147" s="5">
        <v>-132862000</v>
      </c>
      <c r="M147" s="5">
        <v>367377000</v>
      </c>
      <c r="N147" s="5">
        <v>431065000</v>
      </c>
      <c r="O147" s="5">
        <v>459289000</v>
      </c>
      <c r="P147" s="5">
        <v>542157000</v>
      </c>
      <c r="Q147" s="5">
        <v>337886000</v>
      </c>
      <c r="R147" s="5">
        <v>436518000</v>
      </c>
      <c r="S147" s="5">
        <v>80515000</v>
      </c>
      <c r="T147" s="5">
        <v>56944000</v>
      </c>
      <c r="U147" s="5">
        <v>95482000</v>
      </c>
      <c r="V147" s="5">
        <v>87924000</v>
      </c>
      <c r="W147" s="5">
        <v>-772330000000</v>
      </c>
      <c r="X147" s="5">
        <v>773066000000</v>
      </c>
      <c r="Y147" s="5">
        <v>1034262000000</v>
      </c>
      <c r="Z147" s="5">
        <v>-849465000000</v>
      </c>
    </row>
    <row r="148" spans="2:26" ht="15.5" x14ac:dyDescent="0.35">
      <c r="C148" t="s">
        <v>173</v>
      </c>
      <c r="D148" s="5">
        <v>2174465000</v>
      </c>
      <c r="E148" s="5">
        <v>3039776000</v>
      </c>
      <c r="F148" s="5">
        <v>2179281000</v>
      </c>
      <c r="G148" s="5">
        <v>1959426000</v>
      </c>
      <c r="I148" s="5">
        <v>7939631000</v>
      </c>
      <c r="J148" s="5">
        <v>2330293000</v>
      </c>
      <c r="K148" s="5">
        <v>2715760000</v>
      </c>
      <c r="L148" s="5">
        <v>3011688000</v>
      </c>
      <c r="M148" s="5">
        <v>3082073000</v>
      </c>
      <c r="N148" s="5">
        <v>2386421000</v>
      </c>
      <c r="O148" s="5">
        <v>2398699000</v>
      </c>
      <c r="P148" s="5">
        <v>3136114000</v>
      </c>
      <c r="Q148" s="5">
        <v>2387753000</v>
      </c>
      <c r="R148" s="5">
        <v>1875104000</v>
      </c>
      <c r="S148" s="5">
        <v>1454511000</v>
      </c>
      <c r="T148" s="5">
        <v>2557666000</v>
      </c>
      <c r="U148" s="5">
        <v>2492083000</v>
      </c>
      <c r="V148" s="5">
        <v>2272974000</v>
      </c>
      <c r="W148" s="5">
        <v>19196419000000</v>
      </c>
      <c r="X148" s="5">
        <v>17086554000000</v>
      </c>
      <c r="Y148" s="5">
        <v>13928228000000</v>
      </c>
      <c r="Z148" s="5">
        <v>18509738000000</v>
      </c>
    </row>
    <row r="149" spans="2:26" ht="15.5" x14ac:dyDescent="0.35">
      <c r="C149" t="s">
        <v>174</v>
      </c>
      <c r="D149" s="5">
        <v>-2278992000</v>
      </c>
      <c r="E149" s="5">
        <v>-2626134000</v>
      </c>
      <c r="F149" s="5">
        <v>-1972090000</v>
      </c>
      <c r="G149" s="5">
        <v>-1553904000</v>
      </c>
      <c r="I149" s="5">
        <v>-7112407000</v>
      </c>
      <c r="J149" s="5">
        <v>-2018133000</v>
      </c>
      <c r="K149" s="5">
        <v>-2134201000</v>
      </c>
      <c r="L149" s="5">
        <v>-2850661000</v>
      </c>
      <c r="M149" s="5">
        <v>-2426921000</v>
      </c>
      <c r="N149" s="5">
        <v>-1714747000</v>
      </c>
      <c r="O149" s="5">
        <v>-1667201000</v>
      </c>
      <c r="P149" s="5">
        <v>-2278919000</v>
      </c>
      <c r="Q149" s="5">
        <v>-1859137000</v>
      </c>
      <c r="R149" s="5">
        <v>-1396523000</v>
      </c>
      <c r="S149" s="5">
        <v>-1362246000</v>
      </c>
      <c r="T149" s="5">
        <v>-2463183000</v>
      </c>
      <c r="U149" s="5">
        <v>-2368093000</v>
      </c>
      <c r="V149" s="5">
        <v>-2130826000</v>
      </c>
      <c r="W149" s="5">
        <v>-18817945000000</v>
      </c>
      <c r="X149" s="5">
        <v>-15610224000000</v>
      </c>
      <c r="Y149" s="5">
        <v>-12528868000000</v>
      </c>
      <c r="Z149" s="5">
        <v>-18821248000000</v>
      </c>
    </row>
    <row r="150" spans="2:26" ht="15.5" x14ac:dyDescent="0.35">
      <c r="C150" t="s">
        <v>175</v>
      </c>
      <c r="D150" s="5">
        <v>-84854000</v>
      </c>
      <c r="E150" s="5">
        <v>-147172000</v>
      </c>
      <c r="F150" s="5">
        <v>-79993000</v>
      </c>
      <c r="G150" s="5">
        <v>-100776000</v>
      </c>
      <c r="I150" s="5">
        <v>-414435000</v>
      </c>
      <c r="J150" s="5">
        <v>-314956000</v>
      </c>
      <c r="K150" s="5">
        <v>-306520000</v>
      </c>
      <c r="L150" s="5">
        <v>-193376000</v>
      </c>
      <c r="M150" s="5">
        <v>-181289000</v>
      </c>
      <c r="N150" s="5">
        <v>-198595000</v>
      </c>
      <c r="O150" s="5">
        <v>-182016000</v>
      </c>
      <c r="P150" s="5">
        <v>-163359000</v>
      </c>
      <c r="Q150" s="5">
        <v>-43597000</v>
      </c>
      <c r="R150" s="5">
        <v>-34058000</v>
      </c>
      <c r="S150" s="5">
        <v>-28993000</v>
      </c>
      <c r="T150" s="5">
        <v>-35669000</v>
      </c>
      <c r="U150" s="5">
        <v>-32361000</v>
      </c>
      <c r="V150" s="5">
        <v>-46954000</v>
      </c>
      <c r="W150" s="5">
        <v>-489995000000</v>
      </c>
      <c r="X150" s="5">
        <v>-556533000000</v>
      </c>
      <c r="Y150" s="5">
        <v>-214014000000</v>
      </c>
      <c r="Z150" s="5">
        <v>-259698000000</v>
      </c>
    </row>
    <row r="151" spans="2:26" ht="15.5" x14ac:dyDescent="0.35">
      <c r="C151" t="s">
        <v>176</v>
      </c>
      <c r="M151" s="5">
        <v>2435000</v>
      </c>
      <c r="N151" s="5">
        <v>-2482000</v>
      </c>
    </row>
    <row r="152" spans="2:26" ht="15.5" x14ac:dyDescent="0.35">
      <c r="C152" t="s">
        <v>177</v>
      </c>
      <c r="D152" s="5">
        <v>-34852000</v>
      </c>
      <c r="E152" s="5">
        <v>-27539000</v>
      </c>
      <c r="F152" s="5">
        <v>-56455000</v>
      </c>
      <c r="G152" s="5">
        <v>-46337000</v>
      </c>
      <c r="I152" s="5">
        <v>-175832000</v>
      </c>
      <c r="J152" s="5">
        <v>-167441000</v>
      </c>
      <c r="K152" s="5">
        <v>-190434000</v>
      </c>
      <c r="L152" s="5">
        <v>-164998000</v>
      </c>
      <c r="M152" s="5">
        <v>-157861000</v>
      </c>
      <c r="N152" s="5">
        <v>-149086000</v>
      </c>
      <c r="O152" s="5">
        <v>-153872000</v>
      </c>
      <c r="P152" s="5">
        <v>-254417000</v>
      </c>
      <c r="Q152" s="5">
        <v>-164296000</v>
      </c>
      <c r="R152" s="5">
        <v>-69341000</v>
      </c>
      <c r="S152" s="5">
        <v>-27611000</v>
      </c>
      <c r="T152" s="5">
        <v>-35830000</v>
      </c>
      <c r="U152" s="5">
        <v>-28394000</v>
      </c>
      <c r="V152" s="5">
        <v>-38100000</v>
      </c>
      <c r="W152" s="5">
        <v>-601532000000</v>
      </c>
      <c r="X152" s="5">
        <v>-487315000000</v>
      </c>
      <c r="Y152" s="5">
        <v>-399237000000</v>
      </c>
      <c r="Z152" s="5">
        <v>-278257000000</v>
      </c>
    </row>
    <row r="153" spans="2:26" ht="15.5" x14ac:dyDescent="0.35">
      <c r="C153" t="s">
        <v>178</v>
      </c>
    </row>
    <row r="154" spans="2:26" ht="15.5" x14ac:dyDescent="0.35">
      <c r="C154" t="s">
        <v>179</v>
      </c>
      <c r="T154" s="5">
        <v>-27444000</v>
      </c>
      <c r="U154" s="5">
        <v>-31338000</v>
      </c>
      <c r="V154" s="5">
        <v>-4240000</v>
      </c>
      <c r="W154" s="5">
        <v>-189862000000</v>
      </c>
    </row>
    <row r="155" spans="2:26" ht="15.5" x14ac:dyDescent="0.35">
      <c r="C155" t="s">
        <v>180</v>
      </c>
      <c r="D155" s="5">
        <v>11973000</v>
      </c>
      <c r="E155" s="5">
        <v>23550000</v>
      </c>
      <c r="F155" s="5">
        <v>26442000</v>
      </c>
      <c r="G155" s="5">
        <v>8050000</v>
      </c>
      <c r="I155" s="5">
        <v>72651000</v>
      </c>
      <c r="J155" s="5">
        <v>60056000</v>
      </c>
      <c r="K155" s="5">
        <v>55899000</v>
      </c>
      <c r="L155" s="5">
        <v>64485000</v>
      </c>
      <c r="M155" s="5">
        <v>48940000</v>
      </c>
      <c r="N155" s="5">
        <v>109554000</v>
      </c>
      <c r="O155" s="5">
        <v>63679000</v>
      </c>
      <c r="P155" s="5">
        <v>77898000</v>
      </c>
      <c r="Q155" s="5">
        <v>17163000</v>
      </c>
      <c r="R155" s="5">
        <v>61336000</v>
      </c>
      <c r="S155" s="5">
        <v>44854000</v>
      </c>
      <c r="T155" s="5">
        <v>61404000</v>
      </c>
      <c r="U155" s="5">
        <v>63585000</v>
      </c>
      <c r="V155" s="5">
        <v>35070000</v>
      </c>
      <c r="W155" s="5">
        <v>130585000000</v>
      </c>
      <c r="X155" s="5">
        <v>340584000000</v>
      </c>
      <c r="Y155" s="5">
        <v>248153000000</v>
      </c>
    </row>
    <row r="156" spans="2:26" ht="15.5" x14ac:dyDescent="0.35">
      <c r="C156" t="s">
        <v>181</v>
      </c>
      <c r="P156" s="5">
        <v>24840000</v>
      </c>
    </row>
    <row r="157" spans="2:26" ht="15.5" x14ac:dyDescent="0.35">
      <c r="C157" t="s">
        <v>182</v>
      </c>
    </row>
    <row r="158" spans="2:26" ht="15.5" x14ac:dyDescent="0.35">
      <c r="C158" t="s">
        <v>183</v>
      </c>
      <c r="D158" s="5">
        <v>293675000</v>
      </c>
      <c r="E158" s="5">
        <v>1317967000</v>
      </c>
      <c r="F158" s="5">
        <v>295208000</v>
      </c>
      <c r="G158" s="5">
        <v>1167252000</v>
      </c>
      <c r="I158" s="5">
        <v>3524898000</v>
      </c>
      <c r="J158" s="5">
        <v>193942000</v>
      </c>
      <c r="K158" s="5">
        <v>513863000</v>
      </c>
      <c r="L158" s="5">
        <v>892359000</v>
      </c>
      <c r="M158" s="5">
        <v>1169101000</v>
      </c>
      <c r="N158" s="5">
        <v>297995000</v>
      </c>
      <c r="O158" s="5">
        <v>136357000</v>
      </c>
      <c r="P158" s="5">
        <v>-277504000</v>
      </c>
      <c r="Q158" s="5">
        <v>662806000</v>
      </c>
      <c r="R158" s="5">
        <v>-99971000</v>
      </c>
      <c r="S158" s="5">
        <v>50613000</v>
      </c>
      <c r="T158" s="5">
        <v>109940000</v>
      </c>
      <c r="U158" s="5">
        <v>150915000</v>
      </c>
      <c r="V158" s="5">
        <v>18007000</v>
      </c>
      <c r="W158" s="5">
        <v>691857000000</v>
      </c>
      <c r="X158" s="5">
        <v>-655915000000</v>
      </c>
      <c r="Y158" s="5">
        <v>-544175000000</v>
      </c>
      <c r="Z158" s="5">
        <v>2010759000000</v>
      </c>
    </row>
    <row r="159" spans="2:26" ht="15.5" x14ac:dyDescent="0.35">
      <c r="C159" t="s">
        <v>184</v>
      </c>
      <c r="D159" s="5">
        <v>26080000</v>
      </c>
      <c r="E159" s="5">
        <v>-1541519000</v>
      </c>
      <c r="F159" s="5">
        <v>-534730000</v>
      </c>
      <c r="G159" s="5">
        <v>-298088000</v>
      </c>
      <c r="I159" s="5">
        <v>-2434204000</v>
      </c>
      <c r="J159" s="5">
        <v>-277232000</v>
      </c>
      <c r="K159" s="5">
        <v>-492208000</v>
      </c>
      <c r="L159" s="5">
        <v>-996818000</v>
      </c>
      <c r="M159" s="5">
        <v>-796395000</v>
      </c>
      <c r="N159" s="5">
        <v>-337952000</v>
      </c>
      <c r="O159" s="5">
        <v>-652016000</v>
      </c>
      <c r="P159" s="5">
        <v>-370329000</v>
      </c>
      <c r="Q159" s="5">
        <v>-426119000</v>
      </c>
      <c r="R159" s="5">
        <v>-135325000</v>
      </c>
      <c r="S159" s="5">
        <v>-244901000</v>
      </c>
      <c r="T159" s="5">
        <v>-216863000</v>
      </c>
      <c r="U159" s="5">
        <v>-123108000</v>
      </c>
      <c r="V159" s="5">
        <v>-94341000</v>
      </c>
      <c r="W159" s="5">
        <v>-429254000000</v>
      </c>
      <c r="X159" s="5">
        <v>-261928000000</v>
      </c>
      <c r="Y159" s="5">
        <v>-191864000000</v>
      </c>
      <c r="Z159" s="5">
        <v>-627133000000</v>
      </c>
    </row>
    <row r="160" spans="2:26" ht="15.5" x14ac:dyDescent="0.35">
      <c r="C160" t="s">
        <v>185</v>
      </c>
      <c r="D160" s="5">
        <v>17303000</v>
      </c>
      <c r="E160" s="5">
        <v>677255000</v>
      </c>
      <c r="G160" s="5">
        <v>-54085000</v>
      </c>
      <c r="I160" s="5">
        <v>677255000</v>
      </c>
      <c r="J160" s="5">
        <v>457020000</v>
      </c>
      <c r="K160" s="5">
        <v>-87744000</v>
      </c>
      <c r="L160" s="5">
        <v>18337000</v>
      </c>
    </row>
    <row r="161" spans="3:26" ht="15.5" x14ac:dyDescent="0.35">
      <c r="C161" t="s">
        <v>186</v>
      </c>
      <c r="E161" s="5">
        <v>-686410000</v>
      </c>
      <c r="F161" s="5">
        <v>40452000</v>
      </c>
      <c r="I161" s="5">
        <v>-645958000</v>
      </c>
      <c r="J161" s="5">
        <v>-531093000</v>
      </c>
      <c r="M161" s="5">
        <v>-17577000</v>
      </c>
    </row>
    <row r="162" spans="3:26" ht="15.5" x14ac:dyDescent="0.35">
      <c r="C162" t="s">
        <v>187</v>
      </c>
      <c r="L162" s="5">
        <v>442000000</v>
      </c>
      <c r="M162" s="5">
        <v>-442000000</v>
      </c>
    </row>
    <row r="163" spans="3:26" ht="15.5" x14ac:dyDescent="0.35">
      <c r="C163" t="s">
        <v>188</v>
      </c>
      <c r="D163" s="5">
        <v>-35942000</v>
      </c>
      <c r="G163" s="5">
        <v>19096000</v>
      </c>
    </row>
    <row r="164" spans="3:26" ht="15.5" x14ac:dyDescent="0.35">
      <c r="C164" t="s">
        <v>189</v>
      </c>
      <c r="J164" s="5">
        <v>3239000</v>
      </c>
    </row>
    <row r="165" spans="3:26" ht="15.5" x14ac:dyDescent="0.35">
      <c r="C165" t="s">
        <v>190</v>
      </c>
      <c r="K165" s="5">
        <v>-69811000</v>
      </c>
      <c r="L165" s="5">
        <v>-645000000</v>
      </c>
    </row>
    <row r="166" spans="3:26" ht="15.5" x14ac:dyDescent="0.35">
      <c r="C166" t="s">
        <v>191</v>
      </c>
      <c r="D166" s="5">
        <v>153338000</v>
      </c>
      <c r="G166" s="5">
        <v>-61297000</v>
      </c>
    </row>
    <row r="167" spans="3:26" ht="15.5" x14ac:dyDescent="0.35">
      <c r="C167" t="s">
        <v>192</v>
      </c>
    </row>
    <row r="168" spans="3:26" ht="15.5" x14ac:dyDescent="0.35">
      <c r="C168" t="s">
        <v>193</v>
      </c>
      <c r="E168" s="5">
        <v>-4434000</v>
      </c>
      <c r="F168" s="5">
        <v>78488000</v>
      </c>
      <c r="G168" s="5">
        <v>-253745000</v>
      </c>
      <c r="I168" s="5">
        <v>-179691000</v>
      </c>
      <c r="J168" s="5">
        <v>-104608000</v>
      </c>
      <c r="K168" s="5">
        <v>-140353000</v>
      </c>
    </row>
    <row r="169" spans="3:26" ht="15.5" x14ac:dyDescent="0.35">
      <c r="C169" t="s">
        <v>194</v>
      </c>
      <c r="E169" s="5">
        <v>-6847000</v>
      </c>
      <c r="I169" s="5">
        <v>-6847000</v>
      </c>
      <c r="J169" s="5">
        <v>-27278000</v>
      </c>
      <c r="K169" s="5">
        <v>-64813000</v>
      </c>
    </row>
    <row r="170" spans="3:26" ht="15.5" x14ac:dyDescent="0.35">
      <c r="C170" t="s">
        <v>195</v>
      </c>
      <c r="E170" s="5">
        <v>23614000</v>
      </c>
      <c r="F170" s="5">
        <v>-22295000</v>
      </c>
      <c r="G170" s="5">
        <v>-1319000</v>
      </c>
    </row>
    <row r="171" spans="3:26" ht="15.5" x14ac:dyDescent="0.35">
      <c r="C171" t="s">
        <v>196</v>
      </c>
    </row>
    <row r="172" spans="3:26" ht="15.5" x14ac:dyDescent="0.35">
      <c r="C172" t="s">
        <v>197</v>
      </c>
      <c r="E172" s="5">
        <v>286126000</v>
      </c>
      <c r="F172" s="5">
        <v>-286126000</v>
      </c>
    </row>
    <row r="173" spans="3:26" ht="15.5" x14ac:dyDescent="0.35">
      <c r="C173" t="s">
        <v>198</v>
      </c>
      <c r="X173" s="5">
        <v>-100000000</v>
      </c>
      <c r="Z173" s="5">
        <v>-566835000000</v>
      </c>
    </row>
    <row r="174" spans="3:26" ht="15.5" x14ac:dyDescent="0.35">
      <c r="C174" t="s">
        <v>199</v>
      </c>
      <c r="U174" s="5">
        <v>-2819000</v>
      </c>
      <c r="V174" s="5">
        <v>2220000</v>
      </c>
    </row>
    <row r="175" spans="3:26" ht="15.5" x14ac:dyDescent="0.35">
      <c r="C175" t="s">
        <v>200</v>
      </c>
    </row>
    <row r="176" spans="3:26" ht="15.5" x14ac:dyDescent="0.35">
      <c r="C176" t="s">
        <v>201</v>
      </c>
      <c r="P176" s="5">
        <v>-22474000</v>
      </c>
    </row>
    <row r="177" spans="3:26" ht="15.5" x14ac:dyDescent="0.35">
      <c r="C177" t="s">
        <v>202</v>
      </c>
      <c r="D177" s="5">
        <v>19371000</v>
      </c>
      <c r="E177" s="5">
        <v>73613000</v>
      </c>
      <c r="F177" s="5">
        <v>24743000</v>
      </c>
      <c r="G177" s="5">
        <v>13899000</v>
      </c>
      <c r="I177" s="5">
        <v>135000000</v>
      </c>
      <c r="J177" s="5">
        <v>113578000</v>
      </c>
      <c r="K177" s="5">
        <v>89635000</v>
      </c>
      <c r="L177" s="5">
        <v>30265000</v>
      </c>
      <c r="M177" s="5">
        <v>12060000</v>
      </c>
      <c r="N177" s="5">
        <v>8846000</v>
      </c>
      <c r="O177" s="5">
        <v>13184000</v>
      </c>
      <c r="P177" s="5">
        <v>10318000</v>
      </c>
      <c r="Q177" s="5">
        <v>3652000</v>
      </c>
      <c r="R177" s="5">
        <v>2091000</v>
      </c>
      <c r="S177" s="5">
        <v>932000</v>
      </c>
      <c r="T177" s="5">
        <v>3531000</v>
      </c>
      <c r="U177" s="5">
        <v>1838000</v>
      </c>
      <c r="V177" s="5">
        <v>1857000</v>
      </c>
      <c r="W177" s="5">
        <v>18407000000</v>
      </c>
      <c r="X177" s="5">
        <v>25114000000</v>
      </c>
      <c r="Y177" s="5">
        <v>30202000000</v>
      </c>
      <c r="Z177" s="5">
        <v>29317000000</v>
      </c>
    </row>
    <row r="178" spans="3:26" ht="15.5" x14ac:dyDescent="0.35">
      <c r="C178" t="s">
        <v>203</v>
      </c>
      <c r="D178" s="5">
        <v>61000</v>
      </c>
      <c r="E178" s="5">
        <v>1875000</v>
      </c>
      <c r="F178" s="5">
        <v>3069000</v>
      </c>
      <c r="G178" s="5">
        <v>224000</v>
      </c>
      <c r="I178" s="5">
        <v>5168000</v>
      </c>
      <c r="J178" s="5">
        <v>7313000</v>
      </c>
      <c r="K178" s="5">
        <v>10137000</v>
      </c>
      <c r="M178" s="5">
        <v>774000</v>
      </c>
      <c r="N178" s="5">
        <v>1106000</v>
      </c>
      <c r="O178" s="5">
        <v>1390000</v>
      </c>
      <c r="P178" s="5">
        <v>1269000</v>
      </c>
      <c r="T178" s="5">
        <v>226000</v>
      </c>
      <c r="U178" s="5">
        <v>556000</v>
      </c>
      <c r="V178" s="5">
        <v>161000</v>
      </c>
      <c r="W178" s="5">
        <v>28000000</v>
      </c>
      <c r="X178" s="5">
        <v>9537000000</v>
      </c>
      <c r="Y178" s="5">
        <v>4117000000</v>
      </c>
      <c r="Z178" s="5">
        <v>11593000000</v>
      </c>
    </row>
    <row r="179" spans="3:26" ht="15.5" x14ac:dyDescent="0.35">
      <c r="C179" t="s">
        <v>204</v>
      </c>
      <c r="E179" s="5">
        <v>-975381000</v>
      </c>
      <c r="F179" s="5">
        <v>15307000</v>
      </c>
      <c r="G179" s="5">
        <v>-15307000</v>
      </c>
      <c r="I179" s="5">
        <v>-975381000</v>
      </c>
      <c r="J179" s="5">
        <v>-420644000</v>
      </c>
      <c r="K179" s="5">
        <v>-582335000</v>
      </c>
      <c r="L179" s="5">
        <v>-647346000</v>
      </c>
      <c r="M179" s="5">
        <v>-184126000</v>
      </c>
      <c r="N179" s="5">
        <v>-7268000</v>
      </c>
      <c r="O179" s="5">
        <v>-40039000</v>
      </c>
      <c r="P179" s="5">
        <v>-31654000</v>
      </c>
      <c r="Q179" s="5">
        <v>-17120000</v>
      </c>
      <c r="R179" s="5">
        <v>-4556000</v>
      </c>
      <c r="V179" s="5">
        <v>-3433000</v>
      </c>
      <c r="W179" s="5">
        <v>-308902000000</v>
      </c>
    </row>
    <row r="180" spans="3:26" ht="15.5" x14ac:dyDescent="0.35">
      <c r="C180" t="s">
        <v>205</v>
      </c>
      <c r="E180" s="5">
        <v>570339000</v>
      </c>
      <c r="I180" s="5">
        <v>570339000</v>
      </c>
      <c r="J180" s="5">
        <v>710482000</v>
      </c>
      <c r="K180" s="5">
        <v>443136000</v>
      </c>
      <c r="L180" s="5">
        <v>10403000</v>
      </c>
      <c r="S180" s="5">
        <v>25789000</v>
      </c>
      <c r="V180" s="5">
        <v>8096000</v>
      </c>
      <c r="W180" s="5">
        <v>248419000000</v>
      </c>
    </row>
    <row r="181" spans="3:26" ht="15.5" x14ac:dyDescent="0.35">
      <c r="C181" t="s">
        <v>206</v>
      </c>
      <c r="F181" s="5">
        <v>-130886000</v>
      </c>
      <c r="G181" s="5">
        <v>130886000</v>
      </c>
      <c r="W181" s="5">
        <v>34757000000</v>
      </c>
    </row>
    <row r="182" spans="3:26" ht="15.5" x14ac:dyDescent="0.35">
      <c r="C182" t="s">
        <v>207</v>
      </c>
      <c r="D182" s="5">
        <v>-142620000</v>
      </c>
      <c r="E182" s="5">
        <v>-444760000</v>
      </c>
      <c r="F182" s="5">
        <v>-207727000</v>
      </c>
      <c r="G182" s="5">
        <v>-107456000</v>
      </c>
      <c r="I182" s="5">
        <v>-877292000</v>
      </c>
      <c r="J182" s="5">
        <v>-482400000</v>
      </c>
      <c r="K182" s="5">
        <v>-114746000</v>
      </c>
      <c r="L182" s="5">
        <v>-175968000</v>
      </c>
      <c r="M182" s="5">
        <v>-153901000</v>
      </c>
      <c r="N182" s="5">
        <v>-135079000</v>
      </c>
      <c r="O182" s="5">
        <v>-415743000</v>
      </c>
      <c r="P182" s="5">
        <v>-370815000</v>
      </c>
      <c r="Q182" s="5">
        <v>-210573000</v>
      </c>
      <c r="R182" s="5">
        <v>-73924000</v>
      </c>
      <c r="S182" s="5">
        <v>-220668000</v>
      </c>
      <c r="T182" s="5">
        <v>-184092000</v>
      </c>
      <c r="U182" s="5">
        <v>-74382000</v>
      </c>
      <c r="V182" s="5">
        <v>-91442000</v>
      </c>
      <c r="W182" s="5">
        <v>-1213004000000</v>
      </c>
      <c r="X182" s="5">
        <v>-295964000000</v>
      </c>
      <c r="Y182" s="5">
        <v>-142932000000</v>
      </c>
      <c r="Z182" s="5">
        <v>-93392000000</v>
      </c>
    </row>
    <row r="183" spans="3:26" ht="15.5" x14ac:dyDescent="0.35">
      <c r="C183" t="s">
        <v>208</v>
      </c>
      <c r="D183" s="5">
        <v>33489000</v>
      </c>
      <c r="E183" s="5">
        <v>6222000</v>
      </c>
      <c r="I183" s="5">
        <v>6222000</v>
      </c>
      <c r="L183" s="5">
        <v>69000</v>
      </c>
      <c r="O183" s="5">
        <v>80266000</v>
      </c>
      <c r="R183" s="5">
        <v>250000</v>
      </c>
      <c r="S183" s="5">
        <v>34000</v>
      </c>
      <c r="T183" s="5">
        <v>75000</v>
      </c>
      <c r="U183" s="5">
        <v>7380000</v>
      </c>
      <c r="V183" s="5">
        <v>619000</v>
      </c>
      <c r="W183" s="5">
        <v>6757000000</v>
      </c>
      <c r="X183" s="5">
        <v>288000000</v>
      </c>
      <c r="Y183" s="5">
        <v>6056000000</v>
      </c>
      <c r="Z183" s="5">
        <v>13100000000</v>
      </c>
    </row>
    <row r="184" spans="3:26" ht="15.5" x14ac:dyDescent="0.35">
      <c r="C184" t="s">
        <v>209</v>
      </c>
      <c r="E184" s="5">
        <v>-4206000</v>
      </c>
      <c r="F184" s="5">
        <v>-6385000</v>
      </c>
      <c r="G184" s="5">
        <v>-6157000</v>
      </c>
      <c r="I184" s="5">
        <v>-16748000</v>
      </c>
      <c r="J184" s="5">
        <v>-1282000</v>
      </c>
      <c r="K184" s="5">
        <v>-9242000</v>
      </c>
      <c r="L184" s="5">
        <v>-3106000</v>
      </c>
      <c r="M184" s="5">
        <v>-4658000</v>
      </c>
      <c r="N184" s="5">
        <v>-4055000</v>
      </c>
      <c r="O184" s="5">
        <v>-62333000</v>
      </c>
      <c r="P184" s="5">
        <v>-36586000</v>
      </c>
      <c r="Q184" s="5">
        <v>-10806000</v>
      </c>
      <c r="R184" s="5">
        <v>-3162000</v>
      </c>
      <c r="S184" s="5">
        <v>-3891000</v>
      </c>
    </row>
    <row r="185" spans="3:26" ht="15.5" x14ac:dyDescent="0.35">
      <c r="C185" t="s">
        <v>210</v>
      </c>
      <c r="D185" s="5">
        <v>-433000</v>
      </c>
      <c r="E185" s="5">
        <v>-474000</v>
      </c>
      <c r="F185" s="5">
        <v>-194000</v>
      </c>
      <c r="G185" s="5">
        <v>-154000</v>
      </c>
      <c r="I185" s="5">
        <v>-822000</v>
      </c>
      <c r="J185" s="5">
        <v>-498000</v>
      </c>
      <c r="K185" s="5">
        <v>-4199000</v>
      </c>
      <c r="L185" s="5">
        <v>-10020000</v>
      </c>
      <c r="M185" s="5">
        <v>-3481000</v>
      </c>
      <c r="N185" s="5">
        <v>-15915000</v>
      </c>
      <c r="O185" s="5">
        <v>-13904000</v>
      </c>
      <c r="P185" s="5">
        <v>-166000</v>
      </c>
      <c r="R185" s="5">
        <v>-261000</v>
      </c>
      <c r="S185" s="5">
        <v>-33000</v>
      </c>
      <c r="T185" s="5">
        <v>-23000</v>
      </c>
      <c r="U185" s="5">
        <v>-212000</v>
      </c>
      <c r="V185" s="5">
        <v>-562000</v>
      </c>
      <c r="W185" s="5">
        <v>-542000000</v>
      </c>
      <c r="X185" s="5">
        <v>-2224000000</v>
      </c>
      <c r="Y185" s="5">
        <v>-253000000</v>
      </c>
      <c r="Z185" s="5">
        <v>-38000000</v>
      </c>
    </row>
    <row r="186" spans="3:26" ht="15.5" x14ac:dyDescent="0.35">
      <c r="C186" t="s">
        <v>211</v>
      </c>
    </row>
    <row r="187" spans="3:26" ht="15.5" x14ac:dyDescent="0.35">
      <c r="C187" t="s">
        <v>212</v>
      </c>
      <c r="T187" s="5">
        <v>-11496000</v>
      </c>
      <c r="U187" s="5">
        <v>-40472000</v>
      </c>
      <c r="V187" s="5">
        <v>-3714000</v>
      </c>
      <c r="W187" s="5">
        <v>-23897000000</v>
      </c>
    </row>
    <row r="188" spans="3:26" ht="15.5" x14ac:dyDescent="0.35">
      <c r="C188" t="s">
        <v>213</v>
      </c>
      <c r="Q188" s="5">
        <v>-489000</v>
      </c>
      <c r="R188" s="5">
        <v>-635000</v>
      </c>
      <c r="S188" s="5">
        <v>-1559000</v>
      </c>
      <c r="T188" s="5">
        <v>-5108000</v>
      </c>
      <c r="U188" s="5">
        <v>-10019000</v>
      </c>
      <c r="V188" s="5">
        <v>-8674000</v>
      </c>
      <c r="W188" s="5">
        <v>-84581000000</v>
      </c>
      <c r="X188" s="5">
        <v>-86194000000</v>
      </c>
    </row>
    <row r="189" spans="3:26" ht="15.5" x14ac:dyDescent="0.35">
      <c r="C189" t="s">
        <v>214</v>
      </c>
      <c r="U189" s="5">
        <v>-8000</v>
      </c>
    </row>
    <row r="190" spans="3:26" ht="15.5" x14ac:dyDescent="0.35">
      <c r="C190" t="s">
        <v>215</v>
      </c>
      <c r="E190" s="5">
        <v>511000</v>
      </c>
      <c r="F190" s="5">
        <v>-511000</v>
      </c>
    </row>
    <row r="191" spans="3:26" ht="15.5" x14ac:dyDescent="0.35">
      <c r="C191" t="s">
        <v>216</v>
      </c>
    </row>
    <row r="192" spans="3:26" ht="15.5" x14ac:dyDescent="0.35">
      <c r="C192" t="s">
        <v>217</v>
      </c>
    </row>
    <row r="193" spans="3:26" ht="15.5" x14ac:dyDescent="0.35">
      <c r="C193" t="s">
        <v>218</v>
      </c>
      <c r="D193" s="5">
        <v>-1184000</v>
      </c>
      <c r="E193" s="5">
        <v>-949616000</v>
      </c>
      <c r="F193" s="5">
        <v>-2251000</v>
      </c>
      <c r="G193" s="5">
        <v>-1102000</v>
      </c>
      <c r="I193" s="5">
        <v>-954611000</v>
      </c>
      <c r="N193" s="5">
        <v>-6318000</v>
      </c>
      <c r="O193" s="5">
        <v>-81570000</v>
      </c>
      <c r="P193" s="5">
        <v>-7061000</v>
      </c>
      <c r="Q193" s="5">
        <v>-175714000</v>
      </c>
      <c r="R193" s="5">
        <v>-58599000</v>
      </c>
    </row>
    <row r="194" spans="3:26" ht="15.5" x14ac:dyDescent="0.35">
      <c r="C194" t="s">
        <v>219</v>
      </c>
      <c r="N194" s="5">
        <v>-56307000</v>
      </c>
      <c r="O194" s="5">
        <v>-24185000</v>
      </c>
      <c r="P194" s="5">
        <v>-35000</v>
      </c>
      <c r="Q194" s="5">
        <v>-18000</v>
      </c>
      <c r="R194" s="5">
        <v>-1954000</v>
      </c>
      <c r="S194" s="5">
        <v>-46172000</v>
      </c>
      <c r="T194" s="5">
        <v>-8100000</v>
      </c>
      <c r="U194" s="5">
        <v>-5400000</v>
      </c>
    </row>
    <row r="195" spans="3:26" ht="15.5" x14ac:dyDescent="0.35">
      <c r="C195" t="s">
        <v>220</v>
      </c>
      <c r="X195" s="5">
        <v>-208331000000</v>
      </c>
      <c r="Y195" s="5">
        <v>-165880000000</v>
      </c>
    </row>
    <row r="196" spans="3:26" ht="15.5" x14ac:dyDescent="0.35">
      <c r="C196" t="s">
        <v>221</v>
      </c>
    </row>
    <row r="197" spans="3:26" ht="15.5" x14ac:dyDescent="0.35">
      <c r="C197" t="s">
        <v>222</v>
      </c>
      <c r="P197" s="5">
        <v>63569000</v>
      </c>
      <c r="T197" s="5">
        <v>615000</v>
      </c>
      <c r="W197" s="5">
        <v>893304000000</v>
      </c>
    </row>
    <row r="198" spans="3:26" ht="15.5" x14ac:dyDescent="0.35">
      <c r="C198" t="s">
        <v>223</v>
      </c>
      <c r="O198" s="5">
        <v>-49947000</v>
      </c>
      <c r="Z198" s="5">
        <v>-32878000000</v>
      </c>
    </row>
    <row r="199" spans="3:26" ht="15.5" x14ac:dyDescent="0.35">
      <c r="C199" t="s">
        <v>224</v>
      </c>
      <c r="P199" s="5">
        <v>-1144000</v>
      </c>
    </row>
    <row r="200" spans="3:26" ht="15.5" x14ac:dyDescent="0.35">
      <c r="C200" t="s">
        <v>225</v>
      </c>
      <c r="J200" s="5">
        <v>-37603000</v>
      </c>
    </row>
    <row r="201" spans="3:26" ht="15.5" x14ac:dyDescent="0.35">
      <c r="C201" t="s">
        <v>226</v>
      </c>
    </row>
    <row r="202" spans="3:26" ht="15.5" x14ac:dyDescent="0.35">
      <c r="C202" t="s">
        <v>227</v>
      </c>
      <c r="S202" s="5">
        <v>-105000</v>
      </c>
      <c r="T202" s="5">
        <v>-3670000</v>
      </c>
      <c r="U202" s="5">
        <v>-2163000</v>
      </c>
    </row>
    <row r="203" spans="3:26" ht="15.5" x14ac:dyDescent="0.35">
      <c r="C203" t="s">
        <v>228</v>
      </c>
      <c r="N203" s="5">
        <v>-122103000</v>
      </c>
      <c r="O203" s="5">
        <v>-61800000</v>
      </c>
      <c r="S203" s="5">
        <v>1144000</v>
      </c>
      <c r="T203" s="5">
        <v>3543000</v>
      </c>
      <c r="U203" s="5">
        <v>1251000</v>
      </c>
    </row>
    <row r="204" spans="3:26" ht="15.5" x14ac:dyDescent="0.35">
      <c r="C204" t="s">
        <v>229</v>
      </c>
      <c r="E204" s="5">
        <v>21441000</v>
      </c>
      <c r="F204" s="5">
        <v>37000</v>
      </c>
      <c r="G204" s="5">
        <v>-15656000</v>
      </c>
    </row>
    <row r="205" spans="3:26" ht="15.5" x14ac:dyDescent="0.35">
      <c r="C205" t="s">
        <v>230</v>
      </c>
      <c r="K205" s="5">
        <v>-5461000</v>
      </c>
    </row>
    <row r="206" spans="3:26" ht="15.5" x14ac:dyDescent="0.35">
      <c r="C206" t="s">
        <v>231</v>
      </c>
      <c r="E206" s="5">
        <v>-160975000</v>
      </c>
      <c r="I206" s="5">
        <v>-160975000</v>
      </c>
      <c r="K206" s="5">
        <v>-46426000</v>
      </c>
    </row>
    <row r="207" spans="3:26" ht="15.5" x14ac:dyDescent="0.35">
      <c r="C207" t="s">
        <v>232</v>
      </c>
      <c r="E207" s="5">
        <v>900000</v>
      </c>
      <c r="F207" s="5">
        <v>1000</v>
      </c>
      <c r="I207" s="5">
        <v>901000</v>
      </c>
      <c r="J207" s="5">
        <v>2209000</v>
      </c>
      <c r="K207" s="5">
        <v>2270000</v>
      </c>
      <c r="L207" s="5">
        <v>2354000</v>
      </c>
      <c r="M207" s="5">
        <v>1962000</v>
      </c>
      <c r="O207" s="5">
        <v>2992000</v>
      </c>
      <c r="P207" s="5">
        <v>1326000</v>
      </c>
      <c r="Q207" s="5">
        <v>899000</v>
      </c>
      <c r="R207" s="5">
        <v>3059000</v>
      </c>
    </row>
    <row r="208" spans="3:26" ht="15.5" x14ac:dyDescent="0.35">
      <c r="C208" t="s">
        <v>233</v>
      </c>
      <c r="E208" s="5">
        <v>39740000</v>
      </c>
      <c r="I208" s="5">
        <v>39740000</v>
      </c>
      <c r="J208" s="5">
        <v>-39740000</v>
      </c>
    </row>
    <row r="209" spans="3:26" ht="15.5" x14ac:dyDescent="0.35">
      <c r="C209" t="s">
        <v>234</v>
      </c>
      <c r="E209" s="5">
        <v>-19207000</v>
      </c>
      <c r="I209" s="5">
        <v>-19207000</v>
      </c>
    </row>
    <row r="210" spans="3:26" ht="15.5" x14ac:dyDescent="0.35">
      <c r="C210" t="s">
        <v>235</v>
      </c>
      <c r="L210" s="5">
        <v>-469000</v>
      </c>
      <c r="M210" s="5">
        <v>-1293000</v>
      </c>
      <c r="O210" s="5">
        <v>-1000</v>
      </c>
      <c r="P210" s="5">
        <v>-16000</v>
      </c>
    </row>
    <row r="211" spans="3:26" ht="15.5" x14ac:dyDescent="0.35">
      <c r="C211" t="s">
        <v>236</v>
      </c>
      <c r="N211" s="5">
        <v>-859000</v>
      </c>
      <c r="O211" s="5">
        <v>-326000</v>
      </c>
      <c r="P211" s="5">
        <v>-1195000</v>
      </c>
    </row>
    <row r="212" spans="3:26" ht="15.5" x14ac:dyDescent="0.35">
      <c r="C212" t="s">
        <v>237</v>
      </c>
    </row>
    <row r="213" spans="3:26" ht="15.5" x14ac:dyDescent="0.35">
      <c r="C213" t="s">
        <v>238</v>
      </c>
    </row>
    <row r="214" spans="3:26" ht="15.5" x14ac:dyDescent="0.35">
      <c r="C214" t="s">
        <v>239</v>
      </c>
    </row>
    <row r="215" spans="3:26" ht="15.5" x14ac:dyDescent="0.35">
      <c r="C215" t="s">
        <v>240</v>
      </c>
      <c r="M215" s="5">
        <v>-21732000</v>
      </c>
    </row>
    <row r="216" spans="3:26" ht="15.5" x14ac:dyDescent="0.35">
      <c r="C216" t="s">
        <v>241</v>
      </c>
      <c r="D216" s="5">
        <v>293675000</v>
      </c>
      <c r="E216" s="5">
        <v>1317967000</v>
      </c>
      <c r="F216" s="5">
        <v>295208000</v>
      </c>
      <c r="G216" s="5">
        <v>1167252000</v>
      </c>
      <c r="I216" s="5">
        <v>3524898000</v>
      </c>
      <c r="J216" s="5">
        <v>193942000</v>
      </c>
      <c r="K216" s="5">
        <v>513863000</v>
      </c>
      <c r="L216" s="5">
        <v>892359000</v>
      </c>
      <c r="M216" s="5">
        <v>1169101000</v>
      </c>
      <c r="N216" s="5">
        <v>297995000</v>
      </c>
      <c r="O216" s="5">
        <v>136357000</v>
      </c>
      <c r="P216" s="5">
        <v>-277504000</v>
      </c>
      <c r="Q216" s="5">
        <v>662806000</v>
      </c>
      <c r="R216" s="5">
        <v>-99971000</v>
      </c>
      <c r="S216" s="5">
        <v>50613000</v>
      </c>
      <c r="T216" s="5">
        <v>109940000</v>
      </c>
      <c r="U216" s="5">
        <v>150915000</v>
      </c>
      <c r="V216" s="5">
        <v>18007000</v>
      </c>
      <c r="W216" s="5">
        <v>691857000000</v>
      </c>
      <c r="X216" s="5">
        <v>-655915000000</v>
      </c>
      <c r="Y216" s="5">
        <v>-544175000000</v>
      </c>
      <c r="Z216" s="5">
        <v>2010759000000</v>
      </c>
    </row>
    <row r="217" spans="3:26" ht="15.5" x14ac:dyDescent="0.35">
      <c r="C217" t="s">
        <v>242</v>
      </c>
      <c r="D217" s="5">
        <v>275552000</v>
      </c>
      <c r="E217" s="5">
        <v>-2050248000</v>
      </c>
      <c r="F217" s="5">
        <v>570616000</v>
      </c>
      <c r="G217" s="5">
        <v>750271000</v>
      </c>
      <c r="Q217" s="5">
        <v>250000000</v>
      </c>
      <c r="R217" s="5">
        <v>201810000</v>
      </c>
      <c r="S217" s="5">
        <v>169869000</v>
      </c>
      <c r="T217" s="5">
        <v>206320000</v>
      </c>
      <c r="U217" s="5">
        <v>62668000</v>
      </c>
      <c r="V217" s="5">
        <v>288781000</v>
      </c>
      <c r="W217" s="5">
        <v>614920000000</v>
      </c>
      <c r="X217" s="5">
        <v>113600000000</v>
      </c>
      <c r="Z217" s="5">
        <v>975675000000</v>
      </c>
    </row>
    <row r="218" spans="3:26" ht="15.5" x14ac:dyDescent="0.35">
      <c r="C218" t="s">
        <v>243</v>
      </c>
      <c r="D218" s="5">
        <v>-52442000</v>
      </c>
      <c r="E218" s="5">
        <v>-65033000</v>
      </c>
      <c r="F218" s="5">
        <v>-201374000</v>
      </c>
      <c r="G218" s="5">
        <v>-45197000</v>
      </c>
      <c r="I218" s="5">
        <v>-338924000</v>
      </c>
      <c r="J218" s="5">
        <v>-275047000</v>
      </c>
      <c r="K218" s="5">
        <v>-167954000</v>
      </c>
      <c r="L218" s="5">
        <v>-368972000</v>
      </c>
      <c r="M218" s="5">
        <v>-93946000</v>
      </c>
      <c r="N218" s="5">
        <v>-1222121000</v>
      </c>
      <c r="O218" s="5">
        <v>-692733000</v>
      </c>
      <c r="P218" s="5">
        <v>-795200000</v>
      </c>
      <c r="Q218" s="5">
        <v>-135037000</v>
      </c>
      <c r="R218" s="5">
        <v>-316449000</v>
      </c>
      <c r="S218" s="5">
        <v>-158618000</v>
      </c>
      <c r="T218" s="5">
        <v>-55056000</v>
      </c>
      <c r="U218" s="5">
        <v>-40772000</v>
      </c>
      <c r="V218" s="5">
        <v>-330000</v>
      </c>
      <c r="W218" s="5">
        <v>-132097000000</v>
      </c>
      <c r="X218" s="5">
        <v>-2745398000000</v>
      </c>
      <c r="Y218" s="5">
        <v>-492185000000</v>
      </c>
      <c r="Z218" s="5">
        <v>-86007000000</v>
      </c>
    </row>
    <row r="219" spans="3:26" ht="15.5" x14ac:dyDescent="0.35">
      <c r="C219" t="s">
        <v>244</v>
      </c>
      <c r="D219" s="5">
        <v>106425000</v>
      </c>
      <c r="E219" s="5">
        <v>792885000</v>
      </c>
      <c r="F219" s="5">
        <v>113027000</v>
      </c>
      <c r="G219" s="5">
        <v>381425000</v>
      </c>
      <c r="I219" s="5">
        <v>1291911000</v>
      </c>
      <c r="J219" s="5">
        <v>253498000</v>
      </c>
      <c r="K219" s="5">
        <v>50070000</v>
      </c>
      <c r="L219" s="5">
        <v>81085000</v>
      </c>
      <c r="M219" s="5">
        <v>20701000</v>
      </c>
      <c r="N219" s="5">
        <v>115696000</v>
      </c>
      <c r="O219" s="5">
        <v>575000</v>
      </c>
      <c r="R219" s="5">
        <v>280135000</v>
      </c>
      <c r="S219" s="5">
        <v>240504000</v>
      </c>
      <c r="T219" s="5">
        <v>72003000</v>
      </c>
      <c r="U219" s="5">
        <v>21776000</v>
      </c>
      <c r="V219" s="5">
        <v>5000000</v>
      </c>
      <c r="W219" s="5">
        <v>227200000000</v>
      </c>
    </row>
    <row r="220" spans="3:26" ht="15.5" x14ac:dyDescent="0.35">
      <c r="C220" t="s">
        <v>245</v>
      </c>
      <c r="D220" s="5">
        <v>-258951000</v>
      </c>
      <c r="E220" s="5">
        <v>-673389000</v>
      </c>
      <c r="F220" s="5">
        <v>-254849000</v>
      </c>
      <c r="G220" s="5">
        <v>-4333000</v>
      </c>
      <c r="I220" s="5">
        <v>-992571000</v>
      </c>
      <c r="J220" s="5">
        <v>-155794000</v>
      </c>
      <c r="K220" s="5">
        <v>-1070000</v>
      </c>
      <c r="L220" s="5">
        <v>-81150000</v>
      </c>
      <c r="M220" s="5">
        <v>-20709000</v>
      </c>
      <c r="N220" s="5">
        <v>-115073000</v>
      </c>
      <c r="O220" s="5">
        <v>-503000</v>
      </c>
      <c r="U220" s="5">
        <v>-9000000</v>
      </c>
      <c r="V220" s="5">
        <v>-25000000</v>
      </c>
      <c r="Y220" s="5">
        <v>-51990000000</v>
      </c>
      <c r="Z220" s="5">
        <v>-273189000000</v>
      </c>
    </row>
    <row r="221" spans="3:26" ht="15.5" x14ac:dyDescent="0.35">
      <c r="C221" t="s">
        <v>246</v>
      </c>
      <c r="F221" s="5">
        <v>61218000</v>
      </c>
      <c r="I221" s="5">
        <v>61218000</v>
      </c>
      <c r="J221" s="5">
        <v>156380000</v>
      </c>
      <c r="K221" s="5">
        <v>276825000</v>
      </c>
      <c r="L221" s="5">
        <v>271774000</v>
      </c>
      <c r="M221" s="5">
        <v>190495000</v>
      </c>
      <c r="N221" s="5">
        <v>1323210000</v>
      </c>
      <c r="O221" s="5">
        <v>107906000</v>
      </c>
      <c r="P221" s="5">
        <v>649055000</v>
      </c>
      <c r="Q221" s="5">
        <v>326858000</v>
      </c>
      <c r="R221" s="5">
        <v>37510000</v>
      </c>
      <c r="X221" s="5">
        <v>2028044000000</v>
      </c>
    </row>
    <row r="222" spans="3:26" ht="15.5" x14ac:dyDescent="0.35">
      <c r="C222" t="s">
        <v>247</v>
      </c>
      <c r="D222" s="5">
        <v>221655000</v>
      </c>
      <c r="E222" s="5">
        <v>165133000</v>
      </c>
      <c r="F222" s="5">
        <v>-22111000</v>
      </c>
      <c r="G222" s="5">
        <v>-143022000</v>
      </c>
    </row>
    <row r="223" spans="3:26" ht="15.5" x14ac:dyDescent="0.35">
      <c r="C223" t="s">
        <v>248</v>
      </c>
      <c r="D223" s="5">
        <v>-3103000</v>
      </c>
      <c r="E223" s="5">
        <v>-216488000</v>
      </c>
      <c r="G223" s="5">
        <v>85344000</v>
      </c>
      <c r="I223" s="5">
        <v>-216488000</v>
      </c>
      <c r="J223" s="5">
        <v>-152914000</v>
      </c>
      <c r="K223" s="5">
        <v>-135787000</v>
      </c>
      <c r="L223" s="5">
        <v>-130906000</v>
      </c>
      <c r="M223" s="5">
        <v>-373036000</v>
      </c>
      <c r="N223" s="5">
        <v>-40460000</v>
      </c>
      <c r="O223" s="5">
        <v>-62274000</v>
      </c>
      <c r="P223" s="5">
        <v>-9860000</v>
      </c>
      <c r="V223" s="5">
        <v>-225364000</v>
      </c>
      <c r="X223" s="5">
        <v>-225407000000</v>
      </c>
    </row>
    <row r="224" spans="3:26" ht="15.5" x14ac:dyDescent="0.35">
      <c r="C224" t="s">
        <v>249</v>
      </c>
      <c r="D224" s="5">
        <v>-8106000</v>
      </c>
      <c r="E224" s="5">
        <v>-27904000</v>
      </c>
      <c r="F224" s="5">
        <v>-11853000</v>
      </c>
      <c r="G224" s="5">
        <v>-3780000</v>
      </c>
      <c r="I224" s="5">
        <v>-44138000</v>
      </c>
      <c r="J224" s="5">
        <v>-3442000</v>
      </c>
      <c r="K224" s="5">
        <v>-4253000</v>
      </c>
      <c r="L224" s="5">
        <v>-2771000</v>
      </c>
      <c r="M224" s="5">
        <v>-3795000</v>
      </c>
      <c r="N224" s="5">
        <v>-12885000</v>
      </c>
    </row>
    <row r="225" spans="3:26" ht="15.5" x14ac:dyDescent="0.35">
      <c r="C225" t="s">
        <v>250</v>
      </c>
    </row>
    <row r="226" spans="3:26" ht="15.5" x14ac:dyDescent="0.35">
      <c r="C226" t="s">
        <v>251</v>
      </c>
    </row>
    <row r="227" spans="3:26" ht="15.5" x14ac:dyDescent="0.35">
      <c r="C227" t="s">
        <v>252</v>
      </c>
      <c r="D227" s="5">
        <v>-4906000</v>
      </c>
      <c r="E227" s="5">
        <v>5163000</v>
      </c>
      <c r="F227" s="5">
        <v>-5163000</v>
      </c>
    </row>
    <row r="228" spans="3:26" ht="15.5" x14ac:dyDescent="0.35">
      <c r="C228" t="s">
        <v>253</v>
      </c>
      <c r="D228" s="5">
        <v>-415000</v>
      </c>
      <c r="E228" s="5">
        <v>33452000</v>
      </c>
      <c r="F228" s="5">
        <v>10346000</v>
      </c>
      <c r="G228" s="5">
        <v>-29891000</v>
      </c>
      <c r="Q228" s="5">
        <v>-7264000</v>
      </c>
      <c r="R228" s="5">
        <v>-3463000</v>
      </c>
      <c r="S228" s="5">
        <v>-2594000</v>
      </c>
      <c r="T228" s="5">
        <v>-3531000</v>
      </c>
      <c r="U228" s="5">
        <v>-4876000</v>
      </c>
    </row>
    <row r="229" spans="3:26" ht="15.5" x14ac:dyDescent="0.35">
      <c r="C229" t="s">
        <v>254</v>
      </c>
    </row>
    <row r="230" spans="3:26" ht="15.5" x14ac:dyDescent="0.35">
      <c r="C230" t="s">
        <v>255</v>
      </c>
    </row>
    <row r="231" spans="3:26" ht="15.5" x14ac:dyDescent="0.35">
      <c r="C231" t="s">
        <v>256</v>
      </c>
      <c r="J231" s="5">
        <v>-5000000</v>
      </c>
      <c r="K231" s="5">
        <v>-10000000</v>
      </c>
      <c r="L231" s="5">
        <v>-20000000</v>
      </c>
      <c r="M231" s="5">
        <v>-18000000</v>
      </c>
      <c r="P231" s="5">
        <v>-47223000</v>
      </c>
    </row>
    <row r="232" spans="3:26" ht="15.5" x14ac:dyDescent="0.35">
      <c r="C232" t="s">
        <v>257</v>
      </c>
      <c r="D232" s="5">
        <v>-4088000</v>
      </c>
      <c r="E232" s="5">
        <v>-22305000</v>
      </c>
      <c r="F232" s="5">
        <v>-18438000</v>
      </c>
      <c r="G232" s="5">
        <v>-13109000</v>
      </c>
      <c r="I232" s="5">
        <v>-60121000</v>
      </c>
      <c r="J232" s="5">
        <v>-68367000</v>
      </c>
      <c r="K232" s="5">
        <v>-57697000</v>
      </c>
      <c r="L232" s="5">
        <v>-58771000</v>
      </c>
      <c r="M232" s="5">
        <v>-69793000</v>
      </c>
      <c r="N232" s="5">
        <v>-105529000</v>
      </c>
      <c r="O232" s="5">
        <v>-24207000</v>
      </c>
      <c r="P232" s="5">
        <v>-44224000</v>
      </c>
      <c r="Q232" s="5">
        <v>-82939000</v>
      </c>
      <c r="R232" s="5">
        <v>-21886000</v>
      </c>
      <c r="S232" s="5">
        <v>-2685000</v>
      </c>
      <c r="T232" s="5">
        <v>-2684000</v>
      </c>
      <c r="U232" s="5">
        <v>-1453000</v>
      </c>
      <c r="W232" s="5">
        <v>-15597000000</v>
      </c>
      <c r="X232" s="5">
        <v>-54734000000</v>
      </c>
    </row>
    <row r="233" spans="3:26" ht="15.5" x14ac:dyDescent="0.35">
      <c r="C233" t="s">
        <v>258</v>
      </c>
      <c r="D233" s="5">
        <v>5040000</v>
      </c>
      <c r="E233" s="5">
        <v>-41358000</v>
      </c>
      <c r="F233" s="5">
        <v>408390000</v>
      </c>
      <c r="G233" s="5">
        <v>-152356000</v>
      </c>
      <c r="I233" s="5">
        <v>367032000</v>
      </c>
      <c r="J233" s="5">
        <v>35578000</v>
      </c>
      <c r="K233" s="5">
        <v>194000000</v>
      </c>
      <c r="Q233" s="5">
        <v>371357000</v>
      </c>
      <c r="U233" s="5">
        <v>127634000</v>
      </c>
    </row>
    <row r="234" spans="3:26" ht="15.5" x14ac:dyDescent="0.35">
      <c r="C234" t="s">
        <v>259</v>
      </c>
      <c r="N234" s="5">
        <v>48441000</v>
      </c>
    </row>
    <row r="235" spans="3:26" ht="15.5" x14ac:dyDescent="0.35">
      <c r="C235" t="s">
        <v>260</v>
      </c>
      <c r="F235" s="5">
        <v>-262925000</v>
      </c>
      <c r="G235" s="5">
        <v>262925000</v>
      </c>
    </row>
    <row r="236" spans="3:26" ht="15.5" x14ac:dyDescent="0.35">
      <c r="C236" t="s">
        <v>261</v>
      </c>
      <c r="S236" s="5">
        <v>-54000</v>
      </c>
      <c r="T236" s="5">
        <v>-68000</v>
      </c>
      <c r="U236" s="5">
        <v>-62000</v>
      </c>
      <c r="V236" s="5">
        <v>-80000</v>
      </c>
      <c r="W236" s="5">
        <v>-2569000000</v>
      </c>
      <c r="X236" s="5">
        <v>-2970000000</v>
      </c>
    </row>
    <row r="237" spans="3:26" ht="15.5" x14ac:dyDescent="0.35">
      <c r="C237" t="s">
        <v>262</v>
      </c>
      <c r="F237" s="5">
        <v>-135759000</v>
      </c>
      <c r="G237" s="5">
        <v>135759000</v>
      </c>
      <c r="X237" s="5">
        <v>230950000000</v>
      </c>
      <c r="Z237" s="5">
        <v>1394280000000</v>
      </c>
    </row>
    <row r="238" spans="3:26" ht="15.5" x14ac:dyDescent="0.35">
      <c r="C238" t="s">
        <v>263</v>
      </c>
      <c r="M238" s="5">
        <v>1080069000</v>
      </c>
      <c r="N238" s="5">
        <v>115009000</v>
      </c>
      <c r="O238" s="5">
        <v>1534000</v>
      </c>
      <c r="P238" s="5">
        <v>111756000</v>
      </c>
    </row>
    <row r="239" spans="3:26" ht="15.5" x14ac:dyDescent="0.35">
      <c r="C239" t="s">
        <v>264</v>
      </c>
      <c r="P239" s="5">
        <v>-6172000</v>
      </c>
    </row>
    <row r="240" spans="3:26" ht="15.5" x14ac:dyDescent="0.35">
      <c r="C240" t="s">
        <v>265</v>
      </c>
      <c r="N240" s="5">
        <v>-42965000</v>
      </c>
      <c r="O240" s="5">
        <v>301800000</v>
      </c>
      <c r="P240" s="5">
        <v>-295279000</v>
      </c>
      <c r="S240" s="5">
        <v>-7413000</v>
      </c>
      <c r="T240" s="5">
        <v>-13265000</v>
      </c>
    </row>
    <row r="241" spans="3:26" ht="15.5" x14ac:dyDescent="0.35">
      <c r="C241" t="s">
        <v>266</v>
      </c>
    </row>
    <row r="242" spans="3:26" ht="15.5" x14ac:dyDescent="0.35">
      <c r="C242" t="s">
        <v>267</v>
      </c>
    </row>
    <row r="243" spans="3:26" ht="15.5" x14ac:dyDescent="0.35">
      <c r="C243" t="s">
        <v>268</v>
      </c>
      <c r="E243" s="5">
        <v>3360389000</v>
      </c>
      <c r="I243" s="5">
        <v>3360389000</v>
      </c>
      <c r="J243" s="5">
        <v>492684000</v>
      </c>
      <c r="K243" s="5">
        <v>258369000</v>
      </c>
      <c r="L243" s="5">
        <v>1186429000</v>
      </c>
      <c r="M243" s="5">
        <v>477640000</v>
      </c>
      <c r="N243" s="5">
        <v>263768000</v>
      </c>
      <c r="O243" s="5">
        <v>517007000</v>
      </c>
      <c r="P243" s="5">
        <v>200171000</v>
      </c>
      <c r="R243" s="5">
        <v>-978000</v>
      </c>
    </row>
    <row r="244" spans="3:26" ht="15.5" x14ac:dyDescent="0.35">
      <c r="C244" t="s">
        <v>269</v>
      </c>
      <c r="E244" s="5">
        <v>-70955000</v>
      </c>
      <c r="I244" s="5">
        <v>-70955000</v>
      </c>
      <c r="J244" s="5">
        <v>-9155000</v>
      </c>
      <c r="K244" s="5">
        <v>-1636000</v>
      </c>
      <c r="L244" s="5">
        <v>-1853000</v>
      </c>
      <c r="M244" s="5">
        <v>-2920000</v>
      </c>
      <c r="N244" s="5">
        <v>-26555000</v>
      </c>
      <c r="O244" s="5">
        <v>-12758000</v>
      </c>
      <c r="P244" s="5">
        <v>-14589000</v>
      </c>
      <c r="Q244" s="5">
        <v>-60000000</v>
      </c>
      <c r="R244" s="5">
        <v>-272243000</v>
      </c>
      <c r="S244" s="5">
        <v>-188396000</v>
      </c>
      <c r="T244" s="5">
        <v>-93779000</v>
      </c>
      <c r="U244" s="5">
        <v>-5000000</v>
      </c>
      <c r="V244" s="5">
        <v>-25000000</v>
      </c>
    </row>
    <row r="245" spans="3:26" ht="15.5" x14ac:dyDescent="0.35">
      <c r="C245" t="s">
        <v>270</v>
      </c>
      <c r="E245" s="5">
        <v>-19000</v>
      </c>
      <c r="I245" s="5">
        <v>-19000</v>
      </c>
      <c r="J245" s="5">
        <v>-7000</v>
      </c>
      <c r="K245" s="5">
        <v>22000</v>
      </c>
      <c r="L245" s="5">
        <v>5000</v>
      </c>
      <c r="M245" s="5">
        <v>-28000</v>
      </c>
      <c r="N245" s="5">
        <v>25000</v>
      </c>
      <c r="O245" s="5">
        <v>10000</v>
      </c>
    </row>
    <row r="246" spans="3:26" ht="15.5" x14ac:dyDescent="0.35">
      <c r="C246" t="s">
        <v>271</v>
      </c>
      <c r="J246" s="5">
        <v>-399000</v>
      </c>
      <c r="L246" s="5">
        <v>-848000</v>
      </c>
    </row>
    <row r="247" spans="3:26" ht="15.5" x14ac:dyDescent="0.35">
      <c r="C247" t="s">
        <v>272</v>
      </c>
    </row>
    <row r="248" spans="3:26" ht="15.5" x14ac:dyDescent="0.35">
      <c r="C248" t="s">
        <v>273</v>
      </c>
    </row>
    <row r="249" spans="3:26" ht="15.5" x14ac:dyDescent="0.35">
      <c r="C249" t="s">
        <v>274</v>
      </c>
      <c r="K249" s="5">
        <v>200718000</v>
      </c>
    </row>
    <row r="250" spans="3:26" ht="15.5" x14ac:dyDescent="0.35">
      <c r="C250" t="s">
        <v>275</v>
      </c>
      <c r="E250" s="5">
        <v>1378000</v>
      </c>
      <c r="F250" s="5">
        <v>-1378000</v>
      </c>
    </row>
    <row r="251" spans="3:26" ht="15.5" x14ac:dyDescent="0.35">
      <c r="C251" t="s">
        <v>276</v>
      </c>
      <c r="E251" s="5">
        <v>141584000</v>
      </c>
      <c r="I251" s="5">
        <v>141584000</v>
      </c>
    </row>
    <row r="252" spans="3:26" ht="15.5" x14ac:dyDescent="0.35">
      <c r="C252" t="s">
        <v>277</v>
      </c>
    </row>
    <row r="253" spans="3:26" ht="15.5" x14ac:dyDescent="0.35">
      <c r="C253" t="s">
        <v>278</v>
      </c>
      <c r="D253" s="5">
        <v>107495000</v>
      </c>
      <c r="E253" s="5">
        <v>38929000</v>
      </c>
      <c r="F253" s="5">
        <v>-142337000</v>
      </c>
      <c r="G253" s="5">
        <v>1135623000</v>
      </c>
      <c r="I253" s="5">
        <v>1400302000</v>
      </c>
      <c r="J253" s="5">
        <v>-193471000</v>
      </c>
      <c r="K253" s="5">
        <v>162159000</v>
      </c>
      <c r="L253" s="5">
        <v>-237321000</v>
      </c>
      <c r="M253" s="5">
        <v>740083000</v>
      </c>
      <c r="N253" s="5">
        <v>391108000</v>
      </c>
      <c r="O253" s="5">
        <v>-56370000</v>
      </c>
      <c r="P253" s="5">
        <v>-105676000</v>
      </c>
      <c r="Q253" s="5">
        <v>574573000</v>
      </c>
      <c r="R253" s="5">
        <v>201222000</v>
      </c>
      <c r="S253" s="5">
        <v>-113773000</v>
      </c>
      <c r="T253" s="5">
        <v>-49979000</v>
      </c>
      <c r="U253" s="5">
        <v>123289000</v>
      </c>
      <c r="V253" s="5">
        <v>11590000</v>
      </c>
      <c r="W253" s="5">
        <v>-509727000000</v>
      </c>
      <c r="X253" s="5">
        <v>-144777000000</v>
      </c>
      <c r="Y253" s="5">
        <v>298223000000</v>
      </c>
      <c r="Z253" s="5">
        <v>534161000000</v>
      </c>
    </row>
    <row r="254" spans="3:26" ht="15.5" x14ac:dyDescent="0.35">
      <c r="C254" t="s">
        <v>279</v>
      </c>
      <c r="D254" s="5">
        <v>3007062000</v>
      </c>
      <c r="I254" s="5">
        <v>1606760000</v>
      </c>
      <c r="J254" s="5">
        <v>1800231000</v>
      </c>
      <c r="K254" s="5">
        <v>1638072000</v>
      </c>
      <c r="L254" s="5">
        <v>1875393000</v>
      </c>
      <c r="M254" s="5">
        <v>1135310000</v>
      </c>
      <c r="N254" s="5">
        <v>744202000</v>
      </c>
      <c r="O254" s="5">
        <v>800572000</v>
      </c>
      <c r="P254" s="5">
        <v>906248000</v>
      </c>
      <c r="Q254" s="5">
        <v>306400000</v>
      </c>
      <c r="R254" s="5">
        <v>105178000</v>
      </c>
      <c r="S254" s="5">
        <v>218917000</v>
      </c>
      <c r="T254" s="5">
        <v>269227000</v>
      </c>
      <c r="U254" s="5">
        <v>146405000</v>
      </c>
      <c r="V254" s="5">
        <v>134815000</v>
      </c>
      <c r="W254" s="5">
        <v>3029961000000</v>
      </c>
      <c r="X254" s="5">
        <v>1876990000000</v>
      </c>
      <c r="Y254" s="5">
        <v>1570267000000</v>
      </c>
      <c r="Z254" s="5">
        <v>1036106000000</v>
      </c>
    </row>
    <row r="255" spans="3:26" ht="15.5" x14ac:dyDescent="0.35">
      <c r="C255" t="s">
        <v>280</v>
      </c>
      <c r="S255" s="5">
        <v>34000</v>
      </c>
      <c r="T255" s="5">
        <v>-331000</v>
      </c>
      <c r="U255" s="5">
        <v>-467000</v>
      </c>
    </row>
    <row r="256" spans="3:26" ht="15.5" x14ac:dyDescent="0.35">
      <c r="C256" t="s">
        <v>281</v>
      </c>
    </row>
    <row r="257" spans="2:26" ht="15.5" x14ac:dyDescent="0.35">
      <c r="C257" t="s">
        <v>282</v>
      </c>
      <c r="D257" s="5">
        <v>3114557000</v>
      </c>
      <c r="E257" s="5">
        <v>38929000</v>
      </c>
      <c r="F257" s="5">
        <v>-142337000</v>
      </c>
      <c r="G257" s="5">
        <v>1135623000</v>
      </c>
      <c r="I257" s="5">
        <v>3007062000</v>
      </c>
      <c r="J257" s="5">
        <v>1606760000</v>
      </c>
      <c r="K257" s="5">
        <v>1800231000</v>
      </c>
      <c r="L257" s="5">
        <v>1638072000</v>
      </c>
      <c r="M257" s="5">
        <v>1875393000</v>
      </c>
      <c r="N257" s="5">
        <v>1135310000</v>
      </c>
      <c r="O257" s="5">
        <v>744202000</v>
      </c>
      <c r="P257" s="5">
        <v>800572000</v>
      </c>
      <c r="Q257" s="5">
        <v>880973000</v>
      </c>
      <c r="R257" s="5">
        <v>306400000</v>
      </c>
      <c r="S257" s="5">
        <v>105178000</v>
      </c>
      <c r="T257" s="5">
        <v>218917000</v>
      </c>
      <c r="U257" s="5">
        <v>269227000</v>
      </c>
      <c r="V257" s="5">
        <v>146405000</v>
      </c>
      <c r="W257" s="5">
        <v>2520234000000</v>
      </c>
      <c r="X257" s="5">
        <v>1732213000000</v>
      </c>
      <c r="Y257" s="5">
        <v>1868490000000</v>
      </c>
      <c r="Z257" s="5">
        <v>1570267000000</v>
      </c>
    </row>
    <row r="259" spans="2:26" ht="15.5" x14ac:dyDescent="0.35">
      <c r="B259" t="s">
        <v>283</v>
      </c>
      <c r="C259" t="s">
        <v>11</v>
      </c>
      <c r="D259" s="5">
        <v>93750000000</v>
      </c>
      <c r="E259" s="5">
        <v>93750000000</v>
      </c>
      <c r="F259" s="5">
        <v>93750000000</v>
      </c>
      <c r="G259" s="5">
        <v>93750000000</v>
      </c>
      <c r="I259" s="5">
        <v>93750000000</v>
      </c>
      <c r="J259" s="5">
        <v>93750000000</v>
      </c>
      <c r="K259" s="5">
        <v>93750000000</v>
      </c>
      <c r="L259" s="5">
        <v>93750000000</v>
      </c>
      <c r="M259" s="5">
        <v>93750000000</v>
      </c>
      <c r="N259" s="5">
        <v>93390000000</v>
      </c>
      <c r="O259" s="5">
        <v>89020000000</v>
      </c>
      <c r="P259" s="5">
        <v>17790000000</v>
      </c>
      <c r="Q259" s="5">
        <v>13960000000</v>
      </c>
      <c r="R259" s="5">
        <v>6980000000</v>
      </c>
      <c r="S259" s="5">
        <v>6980000000</v>
      </c>
      <c r="T259" s="5">
        <v>6980000000</v>
      </c>
      <c r="U259" s="5">
        <v>6980000000</v>
      </c>
      <c r="V259" s="5">
        <v>6980000000</v>
      </c>
      <c r="W259" s="5">
        <v>6980000000</v>
      </c>
      <c r="X259" s="5">
        <v>6980000000</v>
      </c>
      <c r="Y259" s="5">
        <v>6980000000</v>
      </c>
      <c r="Z259" s="5">
        <v>6980000000</v>
      </c>
    </row>
    <row r="260" spans="2:26" ht="15.5" x14ac:dyDescent="0.35">
      <c r="C260" t="s">
        <v>284</v>
      </c>
      <c r="D260" s="6">
        <v>16.27</v>
      </c>
      <c r="E260" s="6">
        <v>-16.420000000000002</v>
      </c>
      <c r="F260" s="6">
        <v>7.39</v>
      </c>
      <c r="G260" s="6">
        <v>92.21</v>
      </c>
    </row>
    <row r="261" spans="2:26" ht="15.5" x14ac:dyDescent="0.35">
      <c r="C261" t="s">
        <v>285</v>
      </c>
      <c r="D261" s="6">
        <v>83.9</v>
      </c>
      <c r="E261" s="6">
        <v>-199.15</v>
      </c>
      <c r="F261" s="6">
        <v>507.44</v>
      </c>
      <c r="G261" s="5">
        <v>18</v>
      </c>
    </row>
    <row r="262" spans="2:26" ht="15.5" x14ac:dyDescent="0.35">
      <c r="C262" t="s">
        <v>72</v>
      </c>
      <c r="D262" s="6">
        <v>2.95</v>
      </c>
      <c r="E262" s="6">
        <v>8.9</v>
      </c>
      <c r="F262" s="6">
        <v>9.1999999999999993</v>
      </c>
      <c r="G262" s="6">
        <v>3.84</v>
      </c>
    </row>
    <row r="263" spans="2:26" ht="15.5" x14ac:dyDescent="0.35">
      <c r="C263" t="s">
        <v>286</v>
      </c>
      <c r="D263" s="5">
        <v>12068130000000</v>
      </c>
      <c r="E263" s="5">
        <v>223090000000</v>
      </c>
      <c r="F263" s="6">
        <v>537700000000.00006</v>
      </c>
      <c r="G263" s="5">
        <v>-500780000000</v>
      </c>
    </row>
    <row r="264" spans="2:26" ht="15.5" x14ac:dyDescent="0.35">
      <c r="C264" t="s">
        <v>287</v>
      </c>
      <c r="D264" s="6">
        <v>5.1000000000000004E-3</v>
      </c>
      <c r="E264" s="6">
        <v>-5.3E-3</v>
      </c>
      <c r="F264" s="6">
        <v>2.5999999999999999E-3</v>
      </c>
      <c r="G264" s="6">
        <v>3.5099999999999999E-2</v>
      </c>
    </row>
    <row r="265" spans="2:26" ht="15.5" x14ac:dyDescent="0.35">
      <c r="C265" t="s">
        <v>288</v>
      </c>
      <c r="D265" s="6">
        <v>3.85E-2</v>
      </c>
      <c r="E265" s="6">
        <v>-4.0999999999999995E-2</v>
      </c>
      <c r="F265" s="6">
        <v>1.8100000000000002E-2</v>
      </c>
      <c r="G265" s="6">
        <v>0.23829999999999998</v>
      </c>
    </row>
    <row r="266" spans="2:26" ht="15.5" x14ac:dyDescent="0.35">
      <c r="C266" t="s">
        <v>289</v>
      </c>
      <c r="D266" s="6">
        <v>4.0500000000000001E-2</v>
      </c>
      <c r="E266" s="6">
        <v>-6.3E-3</v>
      </c>
      <c r="F266" s="6">
        <v>-4.0000000000000001E-3</v>
      </c>
      <c r="G266" s="6">
        <v>-9.0000000000000011E-3</v>
      </c>
    </row>
    <row r="267" spans="2:26" ht="15.5" x14ac:dyDescent="0.35">
      <c r="C267" t="s">
        <v>290</v>
      </c>
      <c r="D267" s="6">
        <v>4.8</v>
      </c>
      <c r="E267" s="6">
        <v>-0.69</v>
      </c>
      <c r="F267" s="6">
        <v>-0.49</v>
      </c>
      <c r="G267" s="6">
        <v>-0.97</v>
      </c>
    </row>
    <row r="268" spans="2:26" ht="15.5" x14ac:dyDescent="0.35">
      <c r="C268" t="s">
        <v>291</v>
      </c>
      <c r="D268" s="5">
        <v>107281000000000</v>
      </c>
      <c r="E268" s="5">
        <v>101083000000000</v>
      </c>
      <c r="F268" s="5">
        <v>106396000000000</v>
      </c>
      <c r="G268" s="5">
        <v>100729000000000</v>
      </c>
    </row>
    <row r="269" spans="2:26" ht="15.5" x14ac:dyDescent="0.35">
      <c r="C269" t="s">
        <v>292</v>
      </c>
      <c r="D269" s="6">
        <v>3.23</v>
      </c>
      <c r="E269" s="6">
        <v>8.17</v>
      </c>
      <c r="F269" s="6">
        <v>9.19</v>
      </c>
      <c r="G269" s="6">
        <v>4.29</v>
      </c>
    </row>
    <row r="270" spans="2:26" ht="15.5" x14ac:dyDescent="0.35">
      <c r="C270" t="s">
        <v>293</v>
      </c>
      <c r="D270" s="6">
        <v>422.51</v>
      </c>
      <c r="E270" s="6">
        <v>400.12</v>
      </c>
      <c r="F270" s="6">
        <v>407.87</v>
      </c>
      <c r="G270" s="6">
        <v>386.88</v>
      </c>
    </row>
    <row r="271" spans="2:26" ht="15.5" x14ac:dyDescent="0.35">
      <c r="C271" t="s">
        <v>294</v>
      </c>
      <c r="D271" s="6">
        <v>11.69</v>
      </c>
      <c r="E271" s="6">
        <v>23.6</v>
      </c>
      <c r="F271" s="6">
        <v>25.37</v>
      </c>
      <c r="G271" s="6">
        <v>12.4</v>
      </c>
    </row>
    <row r="272" spans="2:26" ht="15.5" x14ac:dyDescent="0.35">
      <c r="C272" t="s">
        <v>295</v>
      </c>
      <c r="D272" s="6">
        <v>116.74</v>
      </c>
      <c r="E272" s="6">
        <v>138.55000000000001</v>
      </c>
      <c r="F272" s="6">
        <v>147.82</v>
      </c>
      <c r="G272" s="6">
        <v>133.87</v>
      </c>
    </row>
    <row r="273" spans="3:26" ht="15.5" x14ac:dyDescent="0.35">
      <c r="C273" t="s">
        <v>296</v>
      </c>
      <c r="D273" s="5">
        <v>15957000000000</v>
      </c>
      <c r="E273" s="5">
        <v>15823000000000</v>
      </c>
      <c r="F273" s="5">
        <v>10117000000000</v>
      </c>
      <c r="G273" s="5">
        <v>14812000000000</v>
      </c>
    </row>
    <row r="274" spans="3:26" ht="15.5" x14ac:dyDescent="0.35">
      <c r="C274" t="s">
        <v>297</v>
      </c>
      <c r="D274" s="5">
        <v>121293000000000</v>
      </c>
      <c r="E274" s="5">
        <v>114297000000000</v>
      </c>
      <c r="F274" s="5">
        <v>98270000000000</v>
      </c>
      <c r="G274" s="5">
        <v>86280000000000</v>
      </c>
    </row>
    <row r="275" spans="3:26" ht="15.5" x14ac:dyDescent="0.35">
      <c r="C275" t="s">
        <v>298</v>
      </c>
      <c r="D275" s="5">
        <v>39609000000000</v>
      </c>
      <c r="E275" s="5">
        <v>37510000000000</v>
      </c>
      <c r="F275" s="5">
        <v>38236000000000</v>
      </c>
      <c r="G275" s="5">
        <v>36269000000000</v>
      </c>
    </row>
    <row r="276" spans="3:26" ht="15.5" x14ac:dyDescent="0.35">
      <c r="C276" t="s">
        <v>23</v>
      </c>
      <c r="D276" s="5">
        <v>137250000000000</v>
      </c>
      <c r="E276" s="5">
        <v>130120000000000</v>
      </c>
      <c r="F276" s="5">
        <v>108387000000000</v>
      </c>
      <c r="G276" s="5">
        <v>101091000000000</v>
      </c>
    </row>
    <row r="277" spans="3:26" ht="15.5" x14ac:dyDescent="0.35">
      <c r="C277" t="s">
        <v>20</v>
      </c>
      <c r="D277" s="5">
        <v>84305000000000</v>
      </c>
      <c r="E277" s="5">
        <v>79842000000000</v>
      </c>
      <c r="F277" s="5">
        <v>58843000000000</v>
      </c>
      <c r="G277" s="5">
        <v>50605000000000</v>
      </c>
    </row>
    <row r="278" spans="3:26" ht="15.5" x14ac:dyDescent="0.35">
      <c r="C278" t="s">
        <v>299</v>
      </c>
      <c r="D278" s="5">
        <v>71633000000000</v>
      </c>
      <c r="E278" s="5">
        <v>59680000000000</v>
      </c>
      <c r="F278" s="5">
        <v>70498000000000</v>
      </c>
      <c r="G278" s="5">
        <v>70616000000000</v>
      </c>
    </row>
    <row r="279" spans="3:26" ht="15.5" x14ac:dyDescent="0.35">
      <c r="C279" t="s">
        <v>300</v>
      </c>
      <c r="D279" s="5">
        <v>-3608000000000</v>
      </c>
      <c r="E279" s="5">
        <v>4390000000000</v>
      </c>
      <c r="F279" s="5">
        <v>1599000000000</v>
      </c>
      <c r="G279" s="5">
        <v>4431000000000</v>
      </c>
    </row>
    <row r="280" spans="3:26" ht="15.5" x14ac:dyDescent="0.35">
      <c r="C280" t="s">
        <v>301</v>
      </c>
      <c r="D280" s="5">
        <v>-2424000000000</v>
      </c>
      <c r="E280" s="5">
        <v>-7840000000000</v>
      </c>
      <c r="F280" s="5">
        <v>-3680000000000</v>
      </c>
      <c r="G280" s="5">
        <v>-1805000000000</v>
      </c>
    </row>
    <row r="281" spans="3:26" ht="15.5" x14ac:dyDescent="0.35">
      <c r="C281" t="s">
        <v>12</v>
      </c>
      <c r="D281" s="5">
        <v>-6033000000000</v>
      </c>
      <c r="E281" s="5">
        <v>-3450000000000</v>
      </c>
      <c r="F281" s="5">
        <v>-2081000000000</v>
      </c>
      <c r="G281" s="5">
        <v>2626000000000</v>
      </c>
    </row>
    <row r="282" spans="3:26" ht="15.5" x14ac:dyDescent="0.35">
      <c r="C282" t="s">
        <v>15</v>
      </c>
      <c r="D282" s="6">
        <v>-64.349999999999994</v>
      </c>
      <c r="E282" s="6">
        <v>-36.799999999999997</v>
      </c>
      <c r="F282" s="6">
        <v>-22.2</v>
      </c>
      <c r="G282" s="6">
        <v>28.01</v>
      </c>
    </row>
    <row r="283" spans="3:26" ht="15.5" x14ac:dyDescent="0.35">
      <c r="C283" t="s">
        <v>57</v>
      </c>
      <c r="I283" s="6">
        <v>86.09</v>
      </c>
      <c r="J283" s="6">
        <v>9.5500000000000007</v>
      </c>
      <c r="K283" s="6">
        <v>4.25</v>
      </c>
      <c r="L283" s="6">
        <v>0.28000000000000003</v>
      </c>
      <c r="M283" s="6">
        <v>16.66</v>
      </c>
      <c r="N283" s="6">
        <v>6.61</v>
      </c>
      <c r="O283" s="6">
        <v>7.01</v>
      </c>
      <c r="P283" s="6">
        <v>57.85</v>
      </c>
      <c r="Q283" s="6">
        <v>113.24</v>
      </c>
      <c r="R283" s="6">
        <v>251.1</v>
      </c>
      <c r="S283" s="6">
        <v>-10.27</v>
      </c>
      <c r="T283" s="6">
        <v>-15.51</v>
      </c>
      <c r="U283" s="6">
        <v>-45.2</v>
      </c>
      <c r="V283" s="6">
        <v>-128.77000000000001</v>
      </c>
      <c r="W283" s="6">
        <v>-13.36</v>
      </c>
    </row>
    <row r="284" spans="3:26" ht="15.5" x14ac:dyDescent="0.35">
      <c r="C284" t="s">
        <v>71</v>
      </c>
      <c r="I284" s="6">
        <v>37.979999999999997</v>
      </c>
      <c r="J284" s="6">
        <v>96.34</v>
      </c>
      <c r="K284" s="6">
        <v>312.94</v>
      </c>
      <c r="L284" s="6">
        <v>2696.43</v>
      </c>
      <c r="M284" s="6">
        <v>51.32</v>
      </c>
      <c r="N284" s="6">
        <v>166.41</v>
      </c>
      <c r="O284" s="6">
        <v>215.41</v>
      </c>
      <c r="P284" s="6">
        <v>41.31</v>
      </c>
      <c r="Q284" s="6">
        <v>19.96</v>
      </c>
      <c r="R284" s="6">
        <v>5.85</v>
      </c>
      <c r="S284" s="6">
        <v>-12.66</v>
      </c>
      <c r="T284" s="6">
        <v>-19.34</v>
      </c>
      <c r="U284" s="6">
        <v>-9.07</v>
      </c>
      <c r="V284" s="6">
        <v>-3.26</v>
      </c>
      <c r="W284" s="6">
        <v>-57.63</v>
      </c>
      <c r="X284" s="5">
        <v>0</v>
      </c>
      <c r="Y284" s="5">
        <v>0</v>
      </c>
      <c r="Z284" s="5">
        <v>0</v>
      </c>
    </row>
    <row r="285" spans="3:26" ht="15.5" x14ac:dyDescent="0.35">
      <c r="C285" t="s">
        <v>74</v>
      </c>
      <c r="I285" s="6">
        <v>2.44</v>
      </c>
      <c r="J285" s="6">
        <v>2.2799999999999998</v>
      </c>
      <c r="K285" s="6">
        <v>2.96</v>
      </c>
      <c r="L285" s="6">
        <v>1.61</v>
      </c>
      <c r="M285" s="6">
        <v>1.77</v>
      </c>
      <c r="N285" s="6">
        <v>3.02</v>
      </c>
      <c r="O285" s="6">
        <v>3.95</v>
      </c>
      <c r="P285" s="6">
        <v>0.97</v>
      </c>
      <c r="Q285" s="6">
        <v>0.96</v>
      </c>
      <c r="R285" s="6">
        <v>0.39</v>
      </c>
      <c r="S285" s="6">
        <v>0.05</v>
      </c>
      <c r="T285" s="6">
        <v>7.0000000000000007E-2</v>
      </c>
      <c r="U285" s="6">
        <v>0.09</v>
      </c>
      <c r="V285" s="6">
        <v>0.13</v>
      </c>
      <c r="W285" s="6">
        <v>0.28000000000000003</v>
      </c>
      <c r="X285" s="6">
        <v>0.48</v>
      </c>
      <c r="Y285" s="6">
        <v>0.64</v>
      </c>
      <c r="Z285" s="6">
        <v>0.23</v>
      </c>
    </row>
    <row r="286" spans="3:26" ht="15.5" x14ac:dyDescent="0.35">
      <c r="C286" t="s">
        <v>302</v>
      </c>
      <c r="I286" s="5">
        <v>3017800000000</v>
      </c>
      <c r="J286" s="6">
        <v>8535309999999.999</v>
      </c>
      <c r="K286" s="5">
        <v>8203990000000</v>
      </c>
      <c r="L286" s="5">
        <v>6504160000000</v>
      </c>
      <c r="M286" s="5">
        <v>11294290000000</v>
      </c>
      <c r="N286" s="6">
        <v>8643799999999.999</v>
      </c>
      <c r="O286" s="5">
        <v>7639630000000</v>
      </c>
      <c r="P286" s="5">
        <v>11034190000000</v>
      </c>
    </row>
    <row r="287" spans="3:26" ht="15.5" x14ac:dyDescent="0.35">
      <c r="C287" t="s">
        <v>303</v>
      </c>
      <c r="I287" s="6">
        <v>2.7799999999999998E-2</v>
      </c>
      <c r="J287" s="6">
        <v>5.3E-3</v>
      </c>
      <c r="K287" s="6">
        <v>2.5000000000000001E-3</v>
      </c>
      <c r="L287" s="6">
        <v>2.0000000000000001E-4</v>
      </c>
      <c r="M287" s="6">
        <v>1.18E-2</v>
      </c>
      <c r="N287" s="6">
        <v>5.6999999999999993E-3</v>
      </c>
      <c r="O287" s="6">
        <v>6.3E-3</v>
      </c>
      <c r="P287" s="6">
        <v>1.01E-2</v>
      </c>
      <c r="Q287" s="6">
        <v>3.2000000000000001E-2</v>
      </c>
      <c r="R287" s="6">
        <v>5.0700000000000002E-2</v>
      </c>
      <c r="S287" s="6">
        <v>-2.3E-3</v>
      </c>
      <c r="T287" s="6">
        <v>-3.7000000000000002E-3</v>
      </c>
      <c r="U287" s="6">
        <v>-1.11E-2</v>
      </c>
      <c r="V287" s="6">
        <v>-4.3799999999999999E-2</v>
      </c>
      <c r="W287" s="6">
        <v>-5.0000000000000001E-3</v>
      </c>
      <c r="X287" s="5">
        <v>0</v>
      </c>
      <c r="Y287" s="5">
        <v>0</v>
      </c>
      <c r="Z287" s="5">
        <v>0</v>
      </c>
    </row>
    <row r="288" spans="3:26" ht="15.5" x14ac:dyDescent="0.35">
      <c r="C288" t="s">
        <v>304</v>
      </c>
      <c r="I288" s="6">
        <v>0.2152</v>
      </c>
      <c r="J288" s="6">
        <v>3.2099999999999997E-2</v>
      </c>
      <c r="K288" s="6">
        <v>1.5300000000000001E-2</v>
      </c>
      <c r="L288" s="6">
        <v>1.1000000000000001E-3</v>
      </c>
      <c r="M288" s="6">
        <v>6.25E-2</v>
      </c>
      <c r="N288" s="6">
        <v>3.2899999999999999E-2</v>
      </c>
      <c r="O288" s="6">
        <v>3.8199999999999998E-2</v>
      </c>
      <c r="P288" s="6">
        <v>6.0499999999999998E-2</v>
      </c>
      <c r="Q288" s="6">
        <v>0.109</v>
      </c>
      <c r="R288" s="6">
        <v>0.155</v>
      </c>
      <c r="S288" s="6">
        <v>-7.3000000000000001E-3</v>
      </c>
      <c r="T288" s="6">
        <v>-1.23E-2</v>
      </c>
      <c r="U288" s="6">
        <v>-3.61E-2</v>
      </c>
      <c r="V288" s="6">
        <v>-0.13100000000000001</v>
      </c>
      <c r="W288" s="6">
        <v>-1.32E-2</v>
      </c>
      <c r="X288" s="5">
        <v>0</v>
      </c>
      <c r="Y288" s="5">
        <v>0</v>
      </c>
      <c r="Z288" s="5">
        <v>0</v>
      </c>
    </row>
    <row r="289" spans="3:26" ht="15.5" x14ac:dyDescent="0.35">
      <c r="C289" t="s">
        <v>305</v>
      </c>
      <c r="I289" s="6">
        <v>-1.06E-2</v>
      </c>
      <c r="J289" s="6">
        <v>3.7699999999999997E-2</v>
      </c>
      <c r="K289" s="6">
        <v>3.9399999999999998E-2</v>
      </c>
      <c r="L289" s="6">
        <v>3.2300000000000002E-2</v>
      </c>
      <c r="M289" s="6">
        <v>8.5500000000000007E-2</v>
      </c>
      <c r="N289" s="6">
        <v>6.9900000000000004E-2</v>
      </c>
      <c r="O289" s="6">
        <v>7.0999999999999994E-2</v>
      </c>
      <c r="P289" s="6">
        <v>0.15390000000000001</v>
      </c>
      <c r="Q289" s="6">
        <v>0.184</v>
      </c>
      <c r="R289" s="6">
        <v>0.20610000000000001</v>
      </c>
      <c r="S289" s="6">
        <v>3.5900000000000001E-2</v>
      </c>
      <c r="T289" s="6">
        <v>1.8500000000000003E-2</v>
      </c>
      <c r="U289" s="6">
        <v>5.5000000000000005E-3</v>
      </c>
      <c r="V289" s="6">
        <v>-4.1299999999999996E-2</v>
      </c>
      <c r="W289" s="6">
        <v>1.6500000000000001E-2</v>
      </c>
      <c r="X289" s="6">
        <v>4.5199999999999997E-2</v>
      </c>
      <c r="Y289" s="6">
        <v>7.8899999999999998E-2</v>
      </c>
      <c r="Z289" s="6">
        <v>-0.24690000000000001</v>
      </c>
    </row>
    <row r="290" spans="3:26" ht="15.5" x14ac:dyDescent="0.35">
      <c r="C290" t="s">
        <v>306</v>
      </c>
      <c r="I290" s="6">
        <v>-0.28999999999999998</v>
      </c>
      <c r="J290" s="6">
        <v>0.97</v>
      </c>
      <c r="K290" s="6">
        <v>1.0900000000000001</v>
      </c>
      <c r="L290" s="6">
        <v>1.33</v>
      </c>
      <c r="M290" s="6">
        <v>3.41</v>
      </c>
      <c r="N290" s="6">
        <v>1.99</v>
      </c>
      <c r="O290" s="6">
        <v>2.2999999999999998</v>
      </c>
      <c r="P290" s="6">
        <v>3.18</v>
      </c>
      <c r="Q290" s="6">
        <v>7.45</v>
      </c>
      <c r="R290" s="6">
        <v>10.69</v>
      </c>
      <c r="S290" s="6">
        <v>2.2599999999999998</v>
      </c>
      <c r="T290" s="6">
        <v>0.85</v>
      </c>
      <c r="U290" s="6">
        <v>0.28999999999999998</v>
      </c>
      <c r="V290" s="6">
        <v>-1.28</v>
      </c>
      <c r="W290" s="6">
        <v>0.46</v>
      </c>
      <c r="X290" s="6">
        <v>1.17</v>
      </c>
      <c r="Y290" s="6">
        <v>4.2300000000000004</v>
      </c>
      <c r="Z290" s="6">
        <v>-5.72</v>
      </c>
    </row>
    <row r="291" spans="3:26" ht="15.5" x14ac:dyDescent="0.35">
      <c r="C291" t="s">
        <v>68</v>
      </c>
      <c r="I291" s="6">
        <v>8.17</v>
      </c>
      <c r="J291" s="6">
        <v>3.09</v>
      </c>
      <c r="K291" s="6">
        <v>4.78</v>
      </c>
      <c r="L291" s="6">
        <v>2.87</v>
      </c>
      <c r="M291" s="6">
        <v>3.21</v>
      </c>
      <c r="N291" s="6">
        <v>5.47</v>
      </c>
      <c r="O291" s="6">
        <v>8.23</v>
      </c>
      <c r="P291" s="6">
        <v>2.5</v>
      </c>
      <c r="Q291" s="6">
        <v>2.17</v>
      </c>
      <c r="R291" s="6">
        <v>0.91</v>
      </c>
      <c r="S291" s="6">
        <v>0.09</v>
      </c>
      <c r="T291" s="6">
        <v>0.24</v>
      </c>
      <c r="U291" s="6">
        <v>0.33</v>
      </c>
      <c r="V291" s="6">
        <v>0.43</v>
      </c>
      <c r="W291" s="6">
        <v>0.76</v>
      </c>
      <c r="X291" s="6">
        <v>1.39</v>
      </c>
      <c r="Y291" s="6">
        <v>1.44</v>
      </c>
      <c r="Z291" s="6">
        <v>0.61</v>
      </c>
    </row>
    <row r="292" spans="3:26" ht="15.5" x14ac:dyDescent="0.35">
      <c r="C292" t="s">
        <v>65</v>
      </c>
      <c r="I292" s="6">
        <v>400.12</v>
      </c>
      <c r="J292" s="6">
        <v>297.79000000000002</v>
      </c>
      <c r="K292" s="6">
        <v>278.06</v>
      </c>
      <c r="L292" s="6">
        <v>262.77999999999997</v>
      </c>
      <c r="M292" s="6">
        <v>266.52</v>
      </c>
      <c r="N292" s="6">
        <v>201.09</v>
      </c>
      <c r="O292" s="6">
        <v>183.58</v>
      </c>
      <c r="P292" s="6">
        <v>956.21</v>
      </c>
      <c r="Q292" s="6">
        <v>1039.27</v>
      </c>
      <c r="R292" s="6">
        <v>1620.3</v>
      </c>
      <c r="S292" s="6">
        <v>1412.52</v>
      </c>
      <c r="T292" s="6">
        <v>1260.9100000000001</v>
      </c>
      <c r="U292" s="6">
        <v>1251.71</v>
      </c>
      <c r="V292" s="6">
        <v>983.32</v>
      </c>
      <c r="W292" s="6">
        <v>1015.57</v>
      </c>
      <c r="X292" s="6">
        <v>839.42</v>
      </c>
      <c r="Y292" s="6">
        <v>926.58</v>
      </c>
      <c r="Z292" s="6">
        <v>977.81</v>
      </c>
    </row>
    <row r="293" spans="3:26" ht="15.5" x14ac:dyDescent="0.35">
      <c r="C293" t="s">
        <v>307</v>
      </c>
      <c r="I293" s="6">
        <v>23.6</v>
      </c>
      <c r="J293" s="6">
        <v>20.7</v>
      </c>
      <c r="K293" s="6">
        <v>32.840000000000003</v>
      </c>
      <c r="L293" s="6">
        <v>32.35</v>
      </c>
      <c r="M293" s="6">
        <v>31.65</v>
      </c>
      <c r="N293" s="6">
        <v>-24.48</v>
      </c>
      <c r="O293" s="6">
        <v>-19.02</v>
      </c>
      <c r="P293" s="6">
        <v>-5.76</v>
      </c>
      <c r="Q293" s="6">
        <v>2.17</v>
      </c>
      <c r="R293" s="6">
        <v>0.91</v>
      </c>
      <c r="S293" s="6">
        <v>0.09</v>
      </c>
      <c r="T293" s="6">
        <v>0.24</v>
      </c>
      <c r="U293" s="6">
        <v>0.33</v>
      </c>
      <c r="V293" s="6">
        <v>0.43</v>
      </c>
      <c r="W293" s="6">
        <v>0.76</v>
      </c>
      <c r="X293" s="6">
        <v>1.39</v>
      </c>
      <c r="Y293" s="6">
        <v>1.44</v>
      </c>
      <c r="Z293" s="6">
        <v>0.61</v>
      </c>
    </row>
    <row r="294" spans="3:26" ht="15.5" x14ac:dyDescent="0.35">
      <c r="C294" t="s">
        <v>308</v>
      </c>
      <c r="I294" s="6">
        <v>138.55000000000001</v>
      </c>
      <c r="J294" s="6">
        <v>44.45</v>
      </c>
      <c r="K294" s="6">
        <v>40.5</v>
      </c>
      <c r="L294" s="6">
        <v>23.34</v>
      </c>
      <c r="M294" s="6">
        <v>27.01</v>
      </c>
      <c r="N294" s="6">
        <v>-44.94</v>
      </c>
      <c r="O294" s="6">
        <v>-79.400000000000006</v>
      </c>
      <c r="P294" s="6">
        <v>-414.91</v>
      </c>
      <c r="Q294" s="6">
        <v>1039.27</v>
      </c>
      <c r="R294" s="6">
        <v>1620.3</v>
      </c>
      <c r="S294" s="6">
        <v>1412.52</v>
      </c>
      <c r="T294" s="6">
        <v>1260.9100000000001</v>
      </c>
      <c r="U294" s="6">
        <v>1251.71</v>
      </c>
      <c r="V294" s="6">
        <v>983.32</v>
      </c>
      <c r="W294" s="6">
        <v>1015.57</v>
      </c>
      <c r="X294" s="6">
        <v>839.42</v>
      </c>
      <c r="Y294" s="6">
        <v>926.58</v>
      </c>
      <c r="Z294" s="6">
        <v>977.81</v>
      </c>
    </row>
    <row r="295" spans="3:26" ht="15.5" x14ac:dyDescent="0.35">
      <c r="C295" t="s">
        <v>309</v>
      </c>
      <c r="I295" s="5">
        <v>15823000000000</v>
      </c>
      <c r="J295" s="5">
        <v>10660000000000</v>
      </c>
      <c r="K295" s="5">
        <v>4470000000000</v>
      </c>
      <c r="L295" s="5">
        <v>3068000000000</v>
      </c>
      <c r="M295" s="5">
        <v>2824000000000</v>
      </c>
      <c r="N295" s="5">
        <v>2787000000000</v>
      </c>
      <c r="O295" s="5">
        <v>2590000000000</v>
      </c>
      <c r="P295" s="5">
        <v>6229000000000</v>
      </c>
      <c r="Q295" s="5">
        <v>4617000000000</v>
      </c>
      <c r="R295" s="5">
        <v>1792000000000</v>
      </c>
      <c r="S295" s="5">
        <v>1783000000000</v>
      </c>
      <c r="T295" s="5">
        <v>909000000000</v>
      </c>
      <c r="U295" s="5">
        <v>870000000000</v>
      </c>
      <c r="V295" s="5">
        <v>259000000000</v>
      </c>
      <c r="W295" s="5">
        <v>286000000000</v>
      </c>
      <c r="X295" s="5">
        <v>1383000000000</v>
      </c>
      <c r="Y295" s="5">
        <v>599000000000</v>
      </c>
      <c r="Z295" s="5">
        <v>634000000000</v>
      </c>
    </row>
    <row r="296" spans="3:26" ht="15.5" x14ac:dyDescent="0.35">
      <c r="C296" t="s">
        <v>310</v>
      </c>
      <c r="I296" s="5">
        <v>114297000000000</v>
      </c>
      <c r="J296" s="5">
        <v>64818000000000</v>
      </c>
      <c r="K296" s="5">
        <v>61643000000000</v>
      </c>
      <c r="L296" s="5">
        <v>59117000000000</v>
      </c>
      <c r="M296" s="5">
        <v>41251000000000</v>
      </c>
      <c r="N296" s="5">
        <v>37771000000000</v>
      </c>
      <c r="O296" s="5">
        <v>32816000000000</v>
      </c>
      <c r="P296" s="5">
        <v>32352000000000</v>
      </c>
      <c r="Q296" s="5">
        <v>7767000000000</v>
      </c>
      <c r="R296" s="5">
        <v>5424000000000</v>
      </c>
      <c r="S296" s="5">
        <v>6565000000000</v>
      </c>
      <c r="T296" s="5">
        <v>7697000000000</v>
      </c>
      <c r="U296" s="5">
        <v>5875000000000</v>
      </c>
      <c r="V296" s="5">
        <v>4873000000000</v>
      </c>
      <c r="W296" s="5">
        <v>4155000000000</v>
      </c>
      <c r="X296" s="5">
        <v>2504000000000</v>
      </c>
      <c r="Y296" s="5">
        <v>3798000000000</v>
      </c>
      <c r="Z296" s="5">
        <v>5093000000000</v>
      </c>
    </row>
    <row r="297" spans="3:26" ht="15.5" x14ac:dyDescent="0.35">
      <c r="C297" t="s">
        <v>25</v>
      </c>
      <c r="I297" s="5">
        <v>130120000000000</v>
      </c>
      <c r="J297" s="5">
        <v>75478000000000</v>
      </c>
      <c r="K297" s="5">
        <v>66114000000000</v>
      </c>
      <c r="L297" s="5">
        <v>62186000000000</v>
      </c>
      <c r="M297" s="5">
        <v>44075000000000</v>
      </c>
      <c r="N297" s="5">
        <v>40558000000000</v>
      </c>
      <c r="O297" s="5">
        <v>35406000000000</v>
      </c>
      <c r="P297" s="5">
        <v>38581000000000</v>
      </c>
      <c r="Q297" s="5">
        <v>12384000000000</v>
      </c>
      <c r="R297" s="5">
        <v>7216000000000</v>
      </c>
      <c r="S297" s="5">
        <v>8348000000000</v>
      </c>
      <c r="T297" s="5">
        <v>8606000000000</v>
      </c>
      <c r="U297" s="5">
        <v>6745000000000</v>
      </c>
      <c r="V297" s="5">
        <v>5132000000000</v>
      </c>
      <c r="W297" s="5">
        <v>4441000000000</v>
      </c>
      <c r="X297" s="5">
        <v>3887000000000</v>
      </c>
      <c r="Y297" s="5">
        <v>4397000000000</v>
      </c>
      <c r="Z297" s="5">
        <v>5727000000000</v>
      </c>
    </row>
    <row r="298" spans="3:26" ht="15.5" x14ac:dyDescent="0.35">
      <c r="C298" t="s">
        <v>22</v>
      </c>
      <c r="I298" s="5">
        <v>79842000000000</v>
      </c>
      <c r="J298" s="5">
        <v>49518000000000</v>
      </c>
      <c r="K298" s="5">
        <v>38320000000000</v>
      </c>
      <c r="L298" s="5">
        <v>36645000000000</v>
      </c>
      <c r="M298" s="5">
        <v>17299000000000</v>
      </c>
      <c r="N298" s="5">
        <v>24544000000000</v>
      </c>
      <c r="O298" s="5">
        <v>25061000000000</v>
      </c>
      <c r="P298" s="5">
        <v>26988000000000</v>
      </c>
      <c r="Q298" s="5">
        <v>448000000000</v>
      </c>
      <c r="R298" s="5">
        <v>3099000000000</v>
      </c>
      <c r="S298" s="5">
        <v>6897000000000</v>
      </c>
      <c r="T298" s="5">
        <v>5883000000000</v>
      </c>
      <c r="U298" s="5">
        <v>3461000000000</v>
      </c>
      <c r="V298" s="5">
        <v>3716000000000</v>
      </c>
      <c r="W298" s="5">
        <v>3218000000000</v>
      </c>
      <c r="X298" s="5">
        <v>2154000000000</v>
      </c>
      <c r="Y298" s="5">
        <v>2529000000000</v>
      </c>
      <c r="Z298" s="5">
        <v>4157000000000</v>
      </c>
    </row>
    <row r="299" spans="3:26" ht="15.5" x14ac:dyDescent="0.35">
      <c r="C299" t="s">
        <v>311</v>
      </c>
      <c r="I299" s="5">
        <v>59680000000000</v>
      </c>
      <c r="J299" s="5">
        <v>33276000000000</v>
      </c>
      <c r="K299" s="5">
        <v>38402000000000</v>
      </c>
      <c r="L299" s="5">
        <v>32735000000000</v>
      </c>
      <c r="M299" s="5">
        <v>34718000000000</v>
      </c>
      <c r="N299" s="5">
        <v>13500000000000</v>
      </c>
      <c r="O299" s="5">
        <v>10043000000000</v>
      </c>
      <c r="P299" s="5">
        <v>12665000000000</v>
      </c>
      <c r="Q299" s="5">
        <v>8548000000000</v>
      </c>
      <c r="R299" s="5">
        <v>2475000000000</v>
      </c>
      <c r="S299" s="5">
        <v>592000000000</v>
      </c>
      <c r="T299" s="5">
        <v>2486000000000</v>
      </c>
      <c r="U299" s="5">
        <v>2696000000000</v>
      </c>
      <c r="V299" s="5">
        <v>2528000000000</v>
      </c>
      <c r="W299" s="5">
        <v>3461000000000</v>
      </c>
      <c r="X299" s="5">
        <v>1811000000000</v>
      </c>
      <c r="Y299" s="5">
        <v>3290000000000</v>
      </c>
      <c r="Z299" s="5">
        <v>2804000000000</v>
      </c>
    </row>
    <row r="300" spans="3:26" ht="15.5" x14ac:dyDescent="0.35">
      <c r="C300" t="s">
        <v>312</v>
      </c>
      <c r="I300" s="5">
        <v>5177000000000</v>
      </c>
      <c r="J300" s="5">
        <v>-1780000000000</v>
      </c>
      <c r="K300" s="5">
        <v>2169000000000</v>
      </c>
      <c r="L300" s="5">
        <v>-2072000000000</v>
      </c>
      <c r="M300" s="5">
        <v>5245000000000</v>
      </c>
      <c r="N300" s="5">
        <v>6080000000000</v>
      </c>
      <c r="O300" s="5">
        <v>6385000000000</v>
      </c>
      <c r="P300" s="5">
        <v>7851000000000</v>
      </c>
      <c r="Q300" s="5">
        <v>4578000000000</v>
      </c>
      <c r="R300" s="5">
        <v>5865000000000</v>
      </c>
      <c r="S300" s="5">
        <v>1111000000000</v>
      </c>
      <c r="T300" s="5">
        <v>708000000000</v>
      </c>
      <c r="U300" s="5">
        <v>1165000000000</v>
      </c>
      <c r="V300" s="5">
        <v>850000000000</v>
      </c>
      <c r="W300" s="5">
        <v>-772000000000</v>
      </c>
      <c r="X300" s="5">
        <v>773000000000</v>
      </c>
      <c r="Y300" s="5">
        <v>1034000000000</v>
      </c>
      <c r="Z300" s="5">
        <v>-849000000000</v>
      </c>
    </row>
    <row r="301" spans="3:26" ht="15.5" x14ac:dyDescent="0.35">
      <c r="C301" t="s">
        <v>313</v>
      </c>
      <c r="I301" s="5">
        <v>-15269000000000</v>
      </c>
      <c r="J301" s="5">
        <v>-7815000000000</v>
      </c>
      <c r="K301" s="5">
        <v>-1914000000000</v>
      </c>
      <c r="L301" s="5">
        <v>-2792000000000</v>
      </c>
      <c r="M301" s="5">
        <v>-2264000000000</v>
      </c>
      <c r="N301" s="5">
        <v>-1962000000000</v>
      </c>
      <c r="O301" s="5">
        <v>-6646000000000</v>
      </c>
      <c r="P301" s="5">
        <v>-5900000000000</v>
      </c>
      <c r="Q301" s="5">
        <v>-3006000000000</v>
      </c>
      <c r="R301" s="5">
        <v>-1044000000000</v>
      </c>
      <c r="S301" s="5">
        <v>-3119000000000</v>
      </c>
      <c r="T301" s="5">
        <v>-2497000000000</v>
      </c>
      <c r="U301" s="5">
        <v>-1523000000000</v>
      </c>
      <c r="V301" s="5">
        <v>-1004000000000</v>
      </c>
      <c r="W301" s="5">
        <v>-1321000000000</v>
      </c>
      <c r="X301" s="5">
        <v>-382000000000</v>
      </c>
      <c r="Y301" s="5">
        <v>-143000000000</v>
      </c>
      <c r="Z301" s="5">
        <v>-93000000000</v>
      </c>
    </row>
    <row r="302" spans="3:26" ht="15.5" x14ac:dyDescent="0.35">
      <c r="C302" t="s">
        <v>14</v>
      </c>
      <c r="I302" s="5">
        <v>-10093000000000</v>
      </c>
      <c r="J302" s="5">
        <v>-9595000000000</v>
      </c>
      <c r="K302" s="5">
        <v>255000000000</v>
      </c>
      <c r="L302" s="5">
        <v>-4864000000000</v>
      </c>
      <c r="M302" s="5">
        <v>2982000000000</v>
      </c>
      <c r="N302" s="5">
        <v>4118000000000</v>
      </c>
      <c r="O302" s="5">
        <v>-261000000000</v>
      </c>
      <c r="P302" s="5">
        <v>1951000000000</v>
      </c>
      <c r="Q302" s="5">
        <v>1572000000000</v>
      </c>
      <c r="R302" s="5">
        <v>4821000000000</v>
      </c>
      <c r="S302" s="5">
        <v>-2009000000000</v>
      </c>
      <c r="T302" s="5">
        <v>-1788000000000</v>
      </c>
      <c r="U302" s="5">
        <v>-359000000000</v>
      </c>
      <c r="V302" s="5">
        <v>-154000000000</v>
      </c>
      <c r="W302" s="5">
        <v>-2094000000000</v>
      </c>
      <c r="X302" s="5">
        <v>391000000000</v>
      </c>
      <c r="Y302" s="5">
        <v>891000000000</v>
      </c>
      <c r="Z302" s="5">
        <v>-943000000000</v>
      </c>
    </row>
    <row r="303" spans="3:26" ht="15.5" x14ac:dyDescent="0.35">
      <c r="C303" t="s">
        <v>16</v>
      </c>
      <c r="I303" s="6">
        <v>-107.66</v>
      </c>
      <c r="J303" s="6">
        <v>-102.35</v>
      </c>
      <c r="K303" s="5">
        <v>0</v>
      </c>
      <c r="L303" s="6">
        <v>-51.88</v>
      </c>
      <c r="M303" s="6">
        <v>31.8</v>
      </c>
      <c r="N303" s="6">
        <v>44.09</v>
      </c>
      <c r="O303" s="6">
        <v>-2.93</v>
      </c>
      <c r="P303" s="6">
        <v>109.68</v>
      </c>
      <c r="Q303" s="6">
        <v>112.6</v>
      </c>
      <c r="R303" s="6">
        <v>690.67</v>
      </c>
      <c r="S303" s="6">
        <v>-287.77</v>
      </c>
      <c r="T303" s="6">
        <v>-256.22000000000003</v>
      </c>
      <c r="U303" s="6">
        <v>-51.36</v>
      </c>
      <c r="V303" s="6">
        <v>-22.04</v>
      </c>
      <c r="W303" s="6">
        <v>-299.98</v>
      </c>
      <c r="X303" s="5">
        <v>56</v>
      </c>
      <c r="Y303" s="6">
        <v>127.7</v>
      </c>
      <c r="Z303" s="6">
        <v>-135.08000000000001</v>
      </c>
    </row>
    <row r="305" spans="2:17" ht="15.5" x14ac:dyDescent="0.35">
      <c r="B305" t="s">
        <v>314</v>
      </c>
      <c r="C305" t="s">
        <v>315</v>
      </c>
      <c r="D305" s="5">
        <v>1525000000000</v>
      </c>
      <c r="E305" s="5">
        <v>-1539000000000</v>
      </c>
      <c r="F305" s="5">
        <v>693000000000</v>
      </c>
      <c r="G305" s="5">
        <v>8644000000000</v>
      </c>
      <c r="H305" s="5">
        <v>6101000000000</v>
      </c>
      <c r="I305" s="5">
        <v>8071000000000</v>
      </c>
      <c r="J305" s="5">
        <v>895000000000</v>
      </c>
      <c r="K305" s="5">
        <v>398000000000</v>
      </c>
      <c r="L305" s="5">
        <v>26000000000</v>
      </c>
      <c r="M305" s="5">
        <v>1562000000000</v>
      </c>
      <c r="N305" s="5">
        <v>618000000000</v>
      </c>
      <c r="O305" s="5">
        <v>624000000000</v>
      </c>
      <c r="P305" s="5">
        <v>1029000000000</v>
      </c>
      <c r="Q305" s="5">
        <v>1581000000000</v>
      </c>
    </row>
    <row r="306" spans="2:17" ht="15.5" x14ac:dyDescent="0.35">
      <c r="C306" t="s">
        <v>316</v>
      </c>
      <c r="H306" s="5">
        <v>9362000000000</v>
      </c>
      <c r="I306" s="5">
        <v>8071000000000</v>
      </c>
      <c r="J306" s="5">
        <v>895000000000</v>
      </c>
      <c r="K306" s="5">
        <v>398000000000</v>
      </c>
      <c r="L306" s="5">
        <v>26000000000</v>
      </c>
      <c r="M306" s="5">
        <v>1562000000000</v>
      </c>
      <c r="N306" s="5">
        <v>618000000000</v>
      </c>
      <c r="O306" s="5">
        <v>624000000000</v>
      </c>
      <c r="P306" s="5">
        <v>1029000000000</v>
      </c>
      <c r="Q306" s="5">
        <v>1581000000000</v>
      </c>
    </row>
    <row r="307" spans="2:17" ht="15.5" x14ac:dyDescent="0.35">
      <c r="C307" t="s">
        <v>317</v>
      </c>
      <c r="K307" s="6">
        <v>0.87</v>
      </c>
      <c r="L307" s="6">
        <v>1.59</v>
      </c>
      <c r="M307" s="6">
        <v>3.1</v>
      </c>
      <c r="N307" s="6">
        <v>2.7</v>
      </c>
      <c r="P307" s="6">
        <v>2.81</v>
      </c>
      <c r="Q307" s="6">
        <v>4.8600000000000003</v>
      </c>
    </row>
    <row r="308" spans="2:17" ht="15.5" x14ac:dyDescent="0.35">
      <c r="C308" t="s">
        <v>76</v>
      </c>
      <c r="I308" s="6">
        <v>9.1300000000000006E-2</v>
      </c>
      <c r="K308" s="6">
        <v>0.2051</v>
      </c>
      <c r="L308" s="6">
        <v>5.6874000000000002</v>
      </c>
      <c r="M308" s="6">
        <v>0.18629999999999999</v>
      </c>
      <c r="N308" s="6">
        <v>0.41049999999999998</v>
      </c>
      <c r="P308" s="6">
        <v>0.19980000000000001</v>
      </c>
      <c r="Q308" s="6">
        <v>0.28809999999999997</v>
      </c>
    </row>
    <row r="309" spans="2:17" ht="15.5" x14ac:dyDescent="0.35">
      <c r="C309" t="s">
        <v>318</v>
      </c>
      <c r="I309" s="6">
        <v>8.9999999999999998E-4</v>
      </c>
      <c r="K309" s="6">
        <v>8.9999999999999998E-4</v>
      </c>
      <c r="L309" s="6">
        <v>2.0999999999999999E-3</v>
      </c>
      <c r="M309" s="6">
        <v>3.8E-3</v>
      </c>
      <c r="N309" s="6">
        <v>3.0999999999999999E-3</v>
      </c>
      <c r="P309" s="6">
        <v>6.6E-3</v>
      </c>
      <c r="Q309" s="6">
        <v>1.1200000000000002E-2</v>
      </c>
    </row>
    <row r="310" spans="2:17" ht="15.5" x14ac:dyDescent="0.35">
      <c r="C310" t="s">
        <v>56</v>
      </c>
      <c r="D310" s="6">
        <v>16.27</v>
      </c>
      <c r="E310" s="6">
        <v>-16.420000000000002</v>
      </c>
      <c r="F310" s="6">
        <v>7.39</v>
      </c>
      <c r="G310" s="6">
        <v>92.21</v>
      </c>
      <c r="H310" s="6">
        <v>65.08</v>
      </c>
      <c r="I310" s="6">
        <v>86.09</v>
      </c>
      <c r="J310" s="6">
        <v>9.5500000000000007</v>
      </c>
      <c r="K310" s="6">
        <v>4.25</v>
      </c>
      <c r="L310" s="6">
        <v>0.28000000000000003</v>
      </c>
      <c r="M310" s="6">
        <v>16.66</v>
      </c>
      <c r="N310" s="6">
        <v>6.59</v>
      </c>
      <c r="O310" s="6">
        <v>6.66</v>
      </c>
      <c r="P310" s="6">
        <v>10.98</v>
      </c>
      <c r="Q310" s="6">
        <v>16.86</v>
      </c>
    </row>
    <row r="311" spans="2:17" ht="15.5" x14ac:dyDescent="0.35">
      <c r="C311" t="s">
        <v>319</v>
      </c>
      <c r="H311" s="6">
        <v>99.87</v>
      </c>
      <c r="I311" s="6">
        <v>86.09</v>
      </c>
      <c r="J311" s="6">
        <v>9.5500000000000007</v>
      </c>
      <c r="K311" s="6">
        <v>4.25</v>
      </c>
      <c r="L311" s="6">
        <v>0.28000000000000003</v>
      </c>
      <c r="M311" s="6">
        <v>16.66</v>
      </c>
      <c r="N311" s="6">
        <v>6.59</v>
      </c>
      <c r="O311" s="6">
        <v>6.66</v>
      </c>
      <c r="P311" s="6">
        <v>10.98</v>
      </c>
      <c r="Q311" s="6">
        <v>16.86</v>
      </c>
    </row>
    <row r="312" spans="2:17" ht="15.5" x14ac:dyDescent="0.35">
      <c r="C312" t="s">
        <v>78</v>
      </c>
      <c r="K312" s="6">
        <v>0.87</v>
      </c>
      <c r="L312" s="6">
        <v>1.59</v>
      </c>
      <c r="M312" s="6">
        <v>3.1</v>
      </c>
      <c r="N312" s="6">
        <v>2.7</v>
      </c>
      <c r="P312" s="6">
        <v>2.81</v>
      </c>
      <c r="Q312" s="6">
        <v>4.8600000000000003</v>
      </c>
    </row>
    <row r="313" spans="2:17" ht="15.5" x14ac:dyDescent="0.35">
      <c r="C313" t="s">
        <v>320</v>
      </c>
      <c r="I313" s="6">
        <v>9.1300000000000006E-2</v>
      </c>
      <c r="K313" s="6">
        <v>0.2051</v>
      </c>
      <c r="L313" s="6">
        <v>5.6874000000000002</v>
      </c>
      <c r="M313" s="6">
        <v>0.18629999999999999</v>
      </c>
      <c r="N313" s="6">
        <v>0.41049999999999998</v>
      </c>
      <c r="P313" s="6">
        <v>0.19980000000000001</v>
      </c>
      <c r="Q313" s="6">
        <v>0.28809999999999997</v>
      </c>
    </row>
    <row r="314" spans="2:17" ht="15.5" x14ac:dyDescent="0.35">
      <c r="C314" t="s">
        <v>321</v>
      </c>
      <c r="I314" s="6">
        <v>8.9999999999999998E-4</v>
      </c>
      <c r="K314" s="6">
        <v>8.9999999999999998E-4</v>
      </c>
      <c r="L314" s="6">
        <v>2.0999999999999999E-3</v>
      </c>
      <c r="M314" s="6">
        <v>3.8E-3</v>
      </c>
      <c r="N314" s="6">
        <v>3.0999999999999999E-3</v>
      </c>
      <c r="P314" s="6">
        <v>6.6E-3</v>
      </c>
      <c r="Q314" s="6">
        <v>1.1200000000000002E-2</v>
      </c>
    </row>
    <row r="315" spans="2:17" ht="15.5" x14ac:dyDescent="0.35">
      <c r="C315" t="s">
        <v>322</v>
      </c>
      <c r="D315" s="5">
        <v>43330000000000</v>
      </c>
      <c r="E315" s="5">
        <v>34453000000000</v>
      </c>
      <c r="F315" s="5">
        <v>38227000000000</v>
      </c>
      <c r="G315" s="5">
        <v>40523000000000</v>
      </c>
      <c r="H315" s="5">
        <v>173319000000000</v>
      </c>
      <c r="I315" s="5">
        <v>125734000000000</v>
      </c>
      <c r="J315" s="5">
        <v>37834000000000</v>
      </c>
      <c r="K315" s="5">
        <v>42108000000000</v>
      </c>
      <c r="L315" s="5">
        <v>44056000000000</v>
      </c>
      <c r="M315" s="5">
        <v>45163000000000</v>
      </c>
      <c r="N315" s="5">
        <v>34025000000000</v>
      </c>
      <c r="O315" s="5">
        <v>33986000000000</v>
      </c>
      <c r="P315" s="5">
        <v>43826000000000</v>
      </c>
      <c r="Q315" s="5">
        <v>32829000000000</v>
      </c>
    </row>
    <row r="316" spans="2:17" ht="15.5" x14ac:dyDescent="0.35">
      <c r="C316" t="s">
        <v>323</v>
      </c>
      <c r="H316" s="5">
        <v>156457000000000</v>
      </c>
      <c r="I316" s="5">
        <v>125734000000000</v>
      </c>
      <c r="J316" s="5">
        <v>37834000000000</v>
      </c>
      <c r="K316" s="5">
        <v>42108000000000</v>
      </c>
      <c r="L316" s="5">
        <v>44056000000000</v>
      </c>
      <c r="M316" s="5">
        <v>45163000000000</v>
      </c>
      <c r="N316" s="5">
        <v>34025000000000</v>
      </c>
      <c r="O316" s="5">
        <v>33986000000000</v>
      </c>
      <c r="P316" s="5">
        <v>43826000000000</v>
      </c>
      <c r="Q316" s="5">
        <v>32829000000000</v>
      </c>
    </row>
    <row r="317" spans="2:17" ht="15.5" x14ac:dyDescent="0.35">
      <c r="C317" t="s">
        <v>324</v>
      </c>
      <c r="K317" s="6">
        <v>0.87</v>
      </c>
      <c r="L317" s="6">
        <v>1.59</v>
      </c>
      <c r="M317" s="6">
        <v>3.1</v>
      </c>
      <c r="N317" s="6">
        <v>2.7</v>
      </c>
      <c r="P317" s="6">
        <v>2.81</v>
      </c>
      <c r="Q317" s="6">
        <v>4.8600000000000003</v>
      </c>
    </row>
    <row r="318" spans="2:17" ht="15.5" x14ac:dyDescent="0.35">
      <c r="C318" t="s">
        <v>325</v>
      </c>
      <c r="I318" s="6">
        <v>9.1300000000000006E-2</v>
      </c>
      <c r="K318" s="6">
        <v>0.2051</v>
      </c>
      <c r="L318" s="6">
        <v>5.6874000000000002</v>
      </c>
      <c r="M318" s="6">
        <v>0.18629999999999999</v>
      </c>
      <c r="N318" s="6">
        <v>0.41049999999999998</v>
      </c>
      <c r="P318" s="6">
        <v>0.19980000000000001</v>
      </c>
      <c r="Q318" s="6">
        <v>0.28809999999999997</v>
      </c>
    </row>
    <row r="319" spans="2:17" ht="15.5" x14ac:dyDescent="0.35">
      <c r="C319" t="s">
        <v>326</v>
      </c>
      <c r="I319" s="6">
        <v>8.9999999999999998E-4</v>
      </c>
      <c r="K319" s="6">
        <v>8.9999999999999998E-4</v>
      </c>
      <c r="L319" s="6">
        <v>2.0999999999999999E-3</v>
      </c>
      <c r="M319" s="6">
        <v>3.8E-3</v>
      </c>
      <c r="N319" s="6">
        <v>3.0999999999999999E-3</v>
      </c>
      <c r="P319" s="6">
        <v>6.6E-3</v>
      </c>
      <c r="Q319" s="6">
        <v>1.1200000000000002E-2</v>
      </c>
    </row>
    <row r="320" spans="2:17" ht="15.5" x14ac:dyDescent="0.35">
      <c r="C320" t="s">
        <v>327</v>
      </c>
      <c r="I320" s="6">
        <v>24.43</v>
      </c>
    </row>
    <row r="321" spans="3:9" ht="15.5" x14ac:dyDescent="0.35">
      <c r="C321" t="s">
        <v>328</v>
      </c>
      <c r="I321" s="6">
        <v>15.92</v>
      </c>
    </row>
    <row r="322" spans="3:9" ht="15.5" x14ac:dyDescent="0.35">
      <c r="C322" t="s">
        <v>329</v>
      </c>
      <c r="I322" s="6">
        <v>7.49</v>
      </c>
    </row>
    <row r="323" spans="3:9" ht="15.5" x14ac:dyDescent="0.35">
      <c r="C323" t="s">
        <v>330</v>
      </c>
      <c r="I323" s="6">
        <v>6.2800000000000009E-2</v>
      </c>
    </row>
    <row r="324" spans="3:9" ht="15.5" x14ac:dyDescent="0.35">
      <c r="C324" t="s">
        <v>331</v>
      </c>
      <c r="I324" s="6">
        <v>0.95</v>
      </c>
    </row>
    <row r="325" spans="3:9" ht="15.5" x14ac:dyDescent="0.35">
      <c r="C325" t="s">
        <v>332</v>
      </c>
      <c r="I325" s="6">
        <v>3.76</v>
      </c>
    </row>
    <row r="326" spans="3:9" ht="15.5" x14ac:dyDescent="0.35">
      <c r="C326" t="s">
        <v>333</v>
      </c>
      <c r="I326" s="6">
        <v>21.88</v>
      </c>
    </row>
    <row r="327" spans="3:9" ht="15.5" x14ac:dyDescent="0.35">
      <c r="C327" t="s">
        <v>334</v>
      </c>
      <c r="I327" s="6">
        <v>-16.68</v>
      </c>
    </row>
    <row r="328" spans="3:9" ht="15.5" x14ac:dyDescent="0.35">
      <c r="C328" t="s">
        <v>335</v>
      </c>
      <c r="I328" s="6">
        <v>50.33</v>
      </c>
    </row>
    <row r="329" spans="3:9" ht="15.5" x14ac:dyDescent="0.35">
      <c r="C329" t="s">
        <v>336</v>
      </c>
      <c r="I329" s="6">
        <v>24.77</v>
      </c>
    </row>
    <row r="330" spans="3:9" ht="15.5" x14ac:dyDescent="0.35">
      <c r="C330" t="s">
        <v>337</v>
      </c>
      <c r="I330" s="6">
        <v>0.02</v>
      </c>
    </row>
    <row r="331" spans="3:9" ht="15.5" x14ac:dyDescent="0.35">
      <c r="C331" t="s">
        <v>338</v>
      </c>
      <c r="I331" s="6">
        <v>0.03</v>
      </c>
    </row>
    <row r="332" spans="3:9" ht="15.5" x14ac:dyDescent="0.35">
      <c r="C332" t="s">
        <v>339</v>
      </c>
      <c r="I332" s="6">
        <v>99.87</v>
      </c>
    </row>
    <row r="333" spans="3:9" ht="15.5" x14ac:dyDescent="0.35">
      <c r="C333" t="s">
        <v>340</v>
      </c>
      <c r="I333" s="6">
        <v>65.08</v>
      </c>
    </row>
    <row r="334" spans="3:9" ht="15.5" x14ac:dyDescent="0.35">
      <c r="C334" t="s">
        <v>341</v>
      </c>
      <c r="I334" s="6">
        <v>1668.92</v>
      </c>
    </row>
    <row r="335" spans="3:9" ht="15.5" x14ac:dyDescent="0.35">
      <c r="C335" t="s">
        <v>342</v>
      </c>
      <c r="D335" s="6">
        <v>564.76</v>
      </c>
    </row>
    <row r="336" spans="3:9" ht="15.5" x14ac:dyDescent="0.35">
      <c r="C336" t="s">
        <v>343</v>
      </c>
      <c r="I336" s="6">
        <v>422.51</v>
      </c>
    </row>
    <row r="337" spans="3:9" ht="15.5" x14ac:dyDescent="0.35">
      <c r="C337" t="s">
        <v>344</v>
      </c>
      <c r="I337" s="6">
        <v>-95.34</v>
      </c>
    </row>
    <row r="338" spans="3:9" ht="15.5" x14ac:dyDescent="0.35">
      <c r="C338" t="s">
        <v>345</v>
      </c>
      <c r="D338" s="6">
        <v>2.75</v>
      </c>
    </row>
    <row r="339" spans="3:9" ht="15.5" x14ac:dyDescent="0.35">
      <c r="C339" t="s">
        <v>346</v>
      </c>
      <c r="D339" s="6">
        <v>2.2400000000000002</v>
      </c>
    </row>
    <row r="340" spans="3:9" ht="15.5" x14ac:dyDescent="0.35">
      <c r="C340" t="s">
        <v>347</v>
      </c>
      <c r="D340" s="6">
        <v>3.47</v>
      </c>
    </row>
    <row r="341" spans="3:9" ht="15.5" x14ac:dyDescent="0.35">
      <c r="C341" t="s">
        <v>348</v>
      </c>
      <c r="D341" s="6">
        <v>3.06</v>
      </c>
    </row>
    <row r="342" spans="3:9" ht="15.5" x14ac:dyDescent="0.35">
      <c r="C342" t="s">
        <v>349</v>
      </c>
      <c r="D342" s="6">
        <v>4.8499999999999996</v>
      </c>
    </row>
    <row r="343" spans="3:9" ht="15.5" x14ac:dyDescent="0.35">
      <c r="C343" t="s">
        <v>350</v>
      </c>
      <c r="D343" s="6">
        <v>0.46</v>
      </c>
    </row>
    <row r="344" spans="3:9" ht="15.5" x14ac:dyDescent="0.35">
      <c r="C344" t="s">
        <v>351</v>
      </c>
      <c r="D344" s="6">
        <v>7.56</v>
      </c>
    </row>
    <row r="345" spans="3:9" ht="15.5" x14ac:dyDescent="0.35">
      <c r="C345" t="s">
        <v>352</v>
      </c>
      <c r="I345" s="6">
        <v>0.76</v>
      </c>
    </row>
    <row r="346" spans="3:9" ht="15.5" x14ac:dyDescent="0.35">
      <c r="C346" t="s">
        <v>12</v>
      </c>
      <c r="D346" s="5">
        <v>-6033000000000</v>
      </c>
    </row>
    <row r="347" spans="3:9" ht="15.5" x14ac:dyDescent="0.35">
      <c r="C347" t="s">
        <v>353</v>
      </c>
      <c r="I347" s="6">
        <v>2.09</v>
      </c>
    </row>
    <row r="348" spans="3:9" ht="15.5" x14ac:dyDescent="0.35">
      <c r="C348" t="s">
        <v>354</v>
      </c>
      <c r="I348" s="6">
        <v>3.1300000000000001E-2</v>
      </c>
    </row>
    <row r="349" spans="3:9" ht="15.5" x14ac:dyDescent="0.35">
      <c r="C349" t="s">
        <v>355</v>
      </c>
      <c r="I349" s="6">
        <v>0.2364</v>
      </c>
    </row>
    <row r="350" spans="3:9" ht="15.5" x14ac:dyDescent="0.35">
      <c r="C350" t="s">
        <v>356</v>
      </c>
      <c r="I350" s="6">
        <v>2.3700000000000002E-2</v>
      </c>
    </row>
    <row r="351" spans="3:9" ht="15.5" x14ac:dyDescent="0.35">
      <c r="C351" t="s">
        <v>357</v>
      </c>
      <c r="I351" s="6">
        <v>2.4799999999999999E-2</v>
      </c>
    </row>
    <row r="352" spans="3:9" ht="15.5" x14ac:dyDescent="0.35">
      <c r="C352" t="s">
        <v>358</v>
      </c>
      <c r="D352" s="6">
        <v>34.03</v>
      </c>
    </row>
    <row r="353" spans="3:9" ht="15.5" x14ac:dyDescent="0.35">
      <c r="C353" t="s">
        <v>359</v>
      </c>
      <c r="D353" s="6">
        <v>60.09</v>
      </c>
    </row>
    <row r="354" spans="3:9" ht="15.5" x14ac:dyDescent="0.35">
      <c r="C354" t="s">
        <v>360</v>
      </c>
      <c r="D354" s="6">
        <v>39.18</v>
      </c>
    </row>
    <row r="355" spans="3:9" ht="15.5" x14ac:dyDescent="0.35">
      <c r="C355" t="s">
        <v>361</v>
      </c>
      <c r="D355" s="6">
        <v>54.94</v>
      </c>
    </row>
    <row r="356" spans="3:9" ht="15.5" x14ac:dyDescent="0.35">
      <c r="C356" t="s">
        <v>362</v>
      </c>
      <c r="D356" s="6">
        <v>2.67</v>
      </c>
    </row>
    <row r="357" spans="3:9" ht="15.5" x14ac:dyDescent="0.35">
      <c r="C357" t="s">
        <v>363</v>
      </c>
      <c r="I357" s="6">
        <v>0.53</v>
      </c>
    </row>
    <row r="358" spans="3:9" ht="15.5" x14ac:dyDescent="0.35">
      <c r="C358" t="s">
        <v>364</v>
      </c>
      <c r="I358" s="6">
        <v>6.87</v>
      </c>
    </row>
    <row r="359" spans="3:9" ht="15.5" x14ac:dyDescent="0.35">
      <c r="C359" t="s">
        <v>52</v>
      </c>
      <c r="I359" s="5">
        <v>149058000000000</v>
      </c>
    </row>
    <row r="360" spans="3:9" ht="15.5" x14ac:dyDescent="0.35">
      <c r="C360" t="s">
        <v>365</v>
      </c>
      <c r="I360" s="5">
        <v>301035000000000</v>
      </c>
    </row>
    <row r="361" spans="3:9" ht="15.5" x14ac:dyDescent="0.35">
      <c r="C361" t="s">
        <v>366</v>
      </c>
      <c r="I361" s="5">
        <v>93750000000</v>
      </c>
    </row>
    <row r="362" spans="3:9" ht="15.5" x14ac:dyDescent="0.35">
      <c r="C362" t="s">
        <v>367</v>
      </c>
      <c r="I362" s="6">
        <v>0.26929999999999998</v>
      </c>
    </row>
    <row r="363" spans="3:9" ht="15.5" x14ac:dyDescent="0.35">
      <c r="C363" t="s">
        <v>368</v>
      </c>
      <c r="D363" s="6">
        <v>0.26819999999999999</v>
      </c>
    </row>
    <row r="364" spans="3:9" ht="15.5" x14ac:dyDescent="0.35">
      <c r="C364" t="s">
        <v>369</v>
      </c>
      <c r="D364" s="6">
        <v>0.23559999999999998</v>
      </c>
    </row>
    <row r="365" spans="3:9" ht="15.5" x14ac:dyDescent="0.35">
      <c r="C365" t="s">
        <v>370</v>
      </c>
      <c r="D365" s="6">
        <v>3.5200000000000002E-2</v>
      </c>
    </row>
    <row r="366" spans="3:9" ht="15.5" x14ac:dyDescent="0.35">
      <c r="C366" t="s">
        <v>371</v>
      </c>
      <c r="D366" s="6">
        <v>2.4232</v>
      </c>
    </row>
    <row r="367" spans="3:9" ht="15.5" x14ac:dyDescent="0.35">
      <c r="C367" t="s">
        <v>372</v>
      </c>
      <c r="D367" s="6">
        <v>3.1774</v>
      </c>
    </row>
    <row r="368" spans="3:9" ht="15.5" x14ac:dyDescent="0.35">
      <c r="C368" t="s">
        <v>373</v>
      </c>
      <c r="D368" s="6">
        <v>4.7697000000000003</v>
      </c>
    </row>
    <row r="369" spans="3:9" ht="15.5" x14ac:dyDescent="0.35">
      <c r="C369" t="s">
        <v>374</v>
      </c>
      <c r="I369" s="6">
        <v>0.87</v>
      </c>
    </row>
    <row r="370" spans="3:9" ht="15.5" x14ac:dyDescent="0.35">
      <c r="C370" t="s">
        <v>375</v>
      </c>
      <c r="I370" t="s">
        <v>376</v>
      </c>
    </row>
    <row r="371" spans="3:9" ht="15.5" x14ac:dyDescent="0.35">
      <c r="C371" t="s">
        <v>377</v>
      </c>
      <c r="I371" s="5">
        <v>6</v>
      </c>
    </row>
    <row r="372" spans="3:9" ht="15.5" x14ac:dyDescent="0.35">
      <c r="C372" t="s">
        <v>378</v>
      </c>
      <c r="I372" s="6">
        <v>0.3</v>
      </c>
    </row>
    <row r="373" spans="3:9" ht="15.5" x14ac:dyDescent="0.35">
      <c r="C373" t="s">
        <v>379</v>
      </c>
      <c r="I373" s="6">
        <v>0.99</v>
      </c>
    </row>
    <row r="374" spans="3:9" ht="15.5" x14ac:dyDescent="0.35">
      <c r="C374" t="s">
        <v>380</v>
      </c>
      <c r="I374" s="6">
        <v>0.46</v>
      </c>
    </row>
    <row r="375" spans="3:9" ht="15.5" x14ac:dyDescent="0.35">
      <c r="C375" t="s">
        <v>381</v>
      </c>
      <c r="I375" s="6">
        <v>0.36</v>
      </c>
    </row>
    <row r="376" spans="3:9" ht="15.5" x14ac:dyDescent="0.35">
      <c r="C376" t="s">
        <v>382</v>
      </c>
      <c r="I376" s="6">
        <v>0.59</v>
      </c>
    </row>
    <row r="377" spans="3:9" ht="15.5" x14ac:dyDescent="0.35">
      <c r="C377" t="s">
        <v>383</v>
      </c>
      <c r="I377" s="6">
        <v>0.17</v>
      </c>
    </row>
    <row r="378" spans="3:9" ht="15.5" x14ac:dyDescent="0.35">
      <c r="C378" t="s">
        <v>384</v>
      </c>
      <c r="I378" s="6">
        <v>0.17</v>
      </c>
    </row>
    <row r="379" spans="3:9" ht="15.5" x14ac:dyDescent="0.35">
      <c r="C379" t="s">
        <v>385</v>
      </c>
      <c r="I379" s="5">
        <v>156457000000000</v>
      </c>
    </row>
    <row r="380" spans="3:9" ht="15.5" x14ac:dyDescent="0.35">
      <c r="C380" t="s">
        <v>386</v>
      </c>
      <c r="I380" s="5">
        <v>12584000000000</v>
      </c>
    </row>
    <row r="381" spans="3:9" ht="15.5" x14ac:dyDescent="0.35">
      <c r="C381" t="s">
        <v>387</v>
      </c>
      <c r="I381" s="5">
        <v>12155000000000</v>
      </c>
    </row>
    <row r="382" spans="3:9" ht="15.5" x14ac:dyDescent="0.35">
      <c r="C382" t="s">
        <v>388</v>
      </c>
      <c r="I382" s="5">
        <v>9362000000000</v>
      </c>
    </row>
    <row r="383" spans="3:9" ht="15.5" x14ac:dyDescent="0.35">
      <c r="C383" t="s">
        <v>389</v>
      </c>
      <c r="D383" s="5">
        <v>52944000000000</v>
      </c>
    </row>
    <row r="384" spans="3:9" ht="15.5" x14ac:dyDescent="0.35">
      <c r="C384" t="s">
        <v>390</v>
      </c>
      <c r="D384" s="5">
        <v>299509000000000</v>
      </c>
    </row>
    <row r="385" spans="3:9" ht="15.5" x14ac:dyDescent="0.35">
      <c r="C385" t="s">
        <v>391</v>
      </c>
      <c r="D385" s="5">
        <v>192228000000000</v>
      </c>
    </row>
    <row r="386" spans="3:9" ht="15.5" x14ac:dyDescent="0.35">
      <c r="C386" t="s">
        <v>299</v>
      </c>
      <c r="D386" s="5">
        <v>71633000000000</v>
      </c>
    </row>
    <row r="387" spans="3:9" ht="15.5" x14ac:dyDescent="0.35">
      <c r="C387" t="s">
        <v>298</v>
      </c>
      <c r="I387" s="5">
        <v>39609000000000</v>
      </c>
    </row>
    <row r="388" spans="3:9" ht="15.5" x14ac:dyDescent="0.35">
      <c r="C388" t="s">
        <v>297</v>
      </c>
      <c r="D388" s="5">
        <v>121293000000000</v>
      </c>
    </row>
    <row r="389" spans="3:9" ht="15.5" x14ac:dyDescent="0.35">
      <c r="C389" t="s">
        <v>296</v>
      </c>
      <c r="D389" s="5">
        <v>15957000000000</v>
      </c>
    </row>
    <row r="390" spans="3:9" ht="15.5" x14ac:dyDescent="0.35">
      <c r="C390" t="s">
        <v>23</v>
      </c>
      <c r="D390" s="5">
        <v>137250000000000</v>
      </c>
    </row>
    <row r="391" spans="3:9" ht="15.5" x14ac:dyDescent="0.35">
      <c r="C391" t="s">
        <v>20</v>
      </c>
      <c r="D391" s="5">
        <v>84305000000000</v>
      </c>
    </row>
    <row r="392" spans="3:9" ht="15.5" x14ac:dyDescent="0.35">
      <c r="C392" t="s">
        <v>392</v>
      </c>
      <c r="I392" s="5">
        <v>107281000000000</v>
      </c>
    </row>
    <row r="393" spans="3:9" ht="15.5" x14ac:dyDescent="0.35">
      <c r="C393" t="s">
        <v>393</v>
      </c>
      <c r="I393" s="5">
        <v>6812000000000</v>
      </c>
    </row>
    <row r="394" spans="3:9" ht="15.5" x14ac:dyDescent="0.35">
      <c r="C394" t="s">
        <v>394</v>
      </c>
      <c r="I394" s="5">
        <v>-39265000000000</v>
      </c>
    </row>
    <row r="395" spans="3:9" ht="15.5" x14ac:dyDescent="0.35">
      <c r="C395" t="s">
        <v>395</v>
      </c>
      <c r="I395" s="5">
        <v>51596000000000</v>
      </c>
    </row>
    <row r="396" spans="3:9" ht="15.5" x14ac:dyDescent="0.35">
      <c r="C396" t="s">
        <v>396</v>
      </c>
      <c r="I396" s="5">
        <v>-15750000000000</v>
      </c>
    </row>
    <row r="397" spans="3:9" ht="15.5" x14ac:dyDescent="0.35">
      <c r="C397" t="s">
        <v>397</v>
      </c>
      <c r="I397" s="5">
        <v>-8938000000000</v>
      </c>
    </row>
  </sheetData>
  <pageMargins left="0.7" right="0.7" top="0.75" bottom="0.75" header="0.3" footer="0.3"/>
  <ignoredErrors>
    <ignoredError sqref="A1:Z3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399</v>
      </c>
      <c r="D2" s="2" vm="20">
        <f ca="1">IFERROR(_xlfn.STOCKHISTORY("XIDX:" &amp; $C$1, D3, , 0, 0, 1), "Libur")</f>
        <v>730</v>
      </c>
      <c r="H2" s="2" vm="20">
        <f ca="1">IFERROR(INDEX(D2:G2,COUNT(D2:G2)),"")</f>
        <v>730</v>
      </c>
      <c r="I2" s="2" vm="21">
        <f t="shared" ref="I2:Z2" ca="1" si="0">IFERROR(_xlfn.STOCKHISTORY("XIDX:" &amp; $C$1, I1, , 0, 0, 1), "Libur")</f>
        <v>905</v>
      </c>
      <c r="J2" s="2" vm="22">
        <f t="shared" ca="1" si="0"/>
        <v>945</v>
      </c>
      <c r="K2" s="2" vm="23">
        <f t="shared" ca="1" si="0"/>
        <v>1080</v>
      </c>
      <c r="L2" s="2" vm="3">
        <f t="shared" ca="1" si="0"/>
        <v>920</v>
      </c>
      <c r="M2" s="2" vm="24">
        <f t="shared" ca="1" si="0"/>
        <v>1010</v>
      </c>
      <c r="N2" s="2" vm="25">
        <f t="shared" ca="1" si="0"/>
        <v>1225</v>
      </c>
      <c r="O2" s="2" vm="26">
        <f t="shared" ca="1" si="0"/>
        <v>1255</v>
      </c>
      <c r="P2" s="2" vm="26">
        <f t="shared" ca="1" si="0"/>
        <v>1255</v>
      </c>
      <c r="Q2" s="2" vm="27">
        <f t="shared" ca="1" si="0"/>
        <v>1700</v>
      </c>
      <c r="R2" s="2" vm="28">
        <f t="shared" ca="1" si="0"/>
        <v>1755</v>
      </c>
      <c r="S2" s="2" vm="29">
        <f t="shared" ca="1" si="0"/>
        <v>1800</v>
      </c>
      <c r="T2" s="2" vm="30">
        <f t="shared" ca="1" si="0"/>
        <v>1805</v>
      </c>
      <c r="U2" s="2" vm="31">
        <f t="shared" ca="1" si="0"/>
        <v>1290</v>
      </c>
      <c r="V2" s="2" vm="32">
        <f t="shared" ca="1" si="0"/>
        <v>1110</v>
      </c>
      <c r="W2" s="2" vm="33">
        <f t="shared" ca="1" si="0"/>
        <v>980</v>
      </c>
      <c r="X2" s="2" vm="34">
        <f t="shared" ca="1" si="0"/>
        <v>900</v>
      </c>
      <c r="Y2" s="2" vm="35">
        <f t="shared" ca="1" si="0"/>
        <v>816.80809999999997</v>
      </c>
      <c r="Z2" s="2" vm="36">
        <f t="shared" ca="1" si="0"/>
        <v>88.178100000000001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4025671121233</v>
      </c>
      <c r="H4" s="2">
        <f>IFERROR(SUM(D4:G4)*(4/MAX(1,COUNT(D4:G4))),"")</f>
        <v>16102684484932</v>
      </c>
      <c r="I4" s="2">
        <f t="shared" ref="I4:Z4" si="1">IFERROR(INDEX(I51:I500,MATCH($C$4,$C$51:$C$500,0)),"")</f>
        <v>12788452336734</v>
      </c>
      <c r="J4" s="2">
        <f t="shared" si="1"/>
        <v>13796572148837</v>
      </c>
      <c r="K4" s="2">
        <f t="shared" si="1"/>
        <v>11539141250155</v>
      </c>
      <c r="L4" s="2">
        <f t="shared" si="1"/>
        <v>10235479955727</v>
      </c>
      <c r="M4" s="2">
        <f t="shared" si="1"/>
        <v>7654802250986</v>
      </c>
      <c r="N4" s="2">
        <f t="shared" si="1"/>
        <v>6180589086059</v>
      </c>
      <c r="O4" s="2">
        <f t="shared" si="1"/>
        <v>7084864038574</v>
      </c>
      <c r="P4" s="2">
        <f t="shared" si="1"/>
        <v>6628782185008</v>
      </c>
      <c r="Q4" s="2">
        <f t="shared" si="1"/>
        <v>10347343192163</v>
      </c>
      <c r="R4" s="2">
        <f t="shared" si="1"/>
        <v>6521770279079</v>
      </c>
      <c r="S4" s="2">
        <f t="shared" si="1"/>
        <v>6209574072348</v>
      </c>
      <c r="T4" s="2">
        <f t="shared" si="1"/>
        <v>5571872356240</v>
      </c>
      <c r="U4" s="2">
        <f t="shared" si="1"/>
        <v>5741264172193</v>
      </c>
      <c r="V4" s="2">
        <f t="shared" si="1"/>
        <v>3727811859978</v>
      </c>
      <c r="W4" s="2">
        <f t="shared" si="1"/>
        <v>2806339356563</v>
      </c>
      <c r="X4" s="2">
        <f t="shared" si="1"/>
        <v>2477202549758</v>
      </c>
      <c r="Y4" s="2">
        <f t="shared" si="1"/>
        <v>1270592451000</v>
      </c>
      <c r="Z4" s="2">
        <f t="shared" si="1"/>
        <v>1386110523000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1162903837028</v>
      </c>
      <c r="H5" s="2">
        <f>IFERROR(SUM(D5:G5)*(4/MAX(1,COUNT(D5:G5))),"")</f>
        <v>4651615348112</v>
      </c>
      <c r="I5" s="2">
        <f t="shared" ref="I5:Z5" si="2">IFERROR(INDEX(I51:I500,MATCH($C$5,$C$51:$C$500,0)),"")</f>
        <v>2580869721109</v>
      </c>
      <c r="J5" s="2">
        <f t="shared" si="2"/>
        <v>4359040831562</v>
      </c>
      <c r="K5" s="2">
        <f t="shared" si="2"/>
        <v>2406771789357</v>
      </c>
      <c r="L5" s="2">
        <f t="shared" si="2"/>
        <v>2182346820295</v>
      </c>
      <c r="M5" s="2">
        <f t="shared" si="2"/>
        <v>1336868703441</v>
      </c>
      <c r="N5" s="2">
        <f t="shared" si="2"/>
        <v>300249399591</v>
      </c>
      <c r="O5" s="2">
        <f t="shared" si="2"/>
        <v>3026579336636</v>
      </c>
      <c r="P5" s="2">
        <f t="shared" si="2"/>
        <v>1033020848674</v>
      </c>
      <c r="Q5" s="2">
        <f t="shared" si="2"/>
        <v>4852978904785</v>
      </c>
      <c r="R5" s="2">
        <f t="shared" si="2"/>
        <v>1777978701027</v>
      </c>
      <c r="S5" s="2">
        <f t="shared" si="2"/>
        <v>2134233025231</v>
      </c>
      <c r="T5" s="2">
        <f t="shared" si="2"/>
        <v>3817255833880</v>
      </c>
      <c r="U5" s="2">
        <f t="shared" si="2"/>
        <v>2695880295299</v>
      </c>
      <c r="V5" s="2">
        <f t="shared" si="2"/>
        <v>1287148762084</v>
      </c>
      <c r="W5" s="2">
        <f t="shared" si="2"/>
        <v>840948996078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52668904684347</v>
      </c>
      <c r="H6" s="2">
        <f>IFERROR(INDEX(D6:G6,COUNT(D6:G6)),"")</f>
        <v>52668904684347</v>
      </c>
      <c r="I6" s="2">
        <f t="shared" ref="I6:Z6" si="3">IFERROR(INDEX(I51:I500,MATCH($C$6,$C$51:$C$500,0)),"")</f>
        <v>52668904684347</v>
      </c>
      <c r="J6" s="2">
        <f t="shared" si="3"/>
        <v>47319328154004</v>
      </c>
      <c r="K6" s="2">
        <f t="shared" si="3"/>
        <v>41201586203678</v>
      </c>
      <c r="L6" s="2">
        <f t="shared" si="3"/>
        <v>38045436127815</v>
      </c>
      <c r="M6" s="2">
        <f t="shared" si="3"/>
        <v>35893717013842</v>
      </c>
      <c r="N6" s="2">
        <f t="shared" si="3"/>
        <v>34471102475824</v>
      </c>
      <c r="O6" s="2">
        <f t="shared" si="3"/>
        <v>33547505881845</v>
      </c>
      <c r="P6" s="2">
        <f t="shared" si="3"/>
        <v>30286897950250</v>
      </c>
      <c r="Q6" s="2">
        <f t="shared" si="3"/>
        <v>29196851089224</v>
      </c>
      <c r="R6" s="2">
        <f t="shared" si="3"/>
        <v>24352907009392</v>
      </c>
      <c r="S6" s="2">
        <f t="shared" si="3"/>
        <v>22096690483336</v>
      </c>
      <c r="T6" s="2">
        <f t="shared" si="3"/>
        <v>18473430005417</v>
      </c>
      <c r="U6" s="2">
        <f t="shared" si="3"/>
        <v>13415298286907</v>
      </c>
      <c r="V6" s="2">
        <f t="shared" si="3"/>
        <v>10531704399283</v>
      </c>
      <c r="W6" s="2">
        <f t="shared" si="3"/>
        <v>8257224804639</v>
      </c>
      <c r="X6" s="2">
        <f t="shared" si="3"/>
        <v>7415268894380</v>
      </c>
      <c r="Y6" s="2">
        <f t="shared" si="3"/>
        <v>2340125429000</v>
      </c>
      <c r="Z6" s="2">
        <f t="shared" si="3"/>
        <v>2075129586000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21.17</v>
      </c>
      <c r="H7" s="3">
        <f>IFERROR(INDEX(D7:G7,COUNT(D7:G7)),"")</f>
        <v>21.17</v>
      </c>
      <c r="I7" s="3">
        <f t="shared" ref="I7:Z7" si="4">IFERROR(INDEX(I51:I500,MATCH($C$7,$C$51:$C$500,0))/1000000000,"")</f>
        <v>21.17</v>
      </c>
      <c r="J7" s="3">
        <f t="shared" si="4"/>
        <v>21.17</v>
      </c>
      <c r="K7" s="3">
        <f t="shared" si="4"/>
        <v>21.17</v>
      </c>
      <c r="L7" s="3">
        <f t="shared" si="4"/>
        <v>21.17</v>
      </c>
      <c r="M7" s="3">
        <f t="shared" si="4"/>
        <v>21.17</v>
      </c>
      <c r="N7" s="3">
        <f t="shared" si="4"/>
        <v>21.17</v>
      </c>
      <c r="O7" s="3">
        <f t="shared" si="4"/>
        <v>19.25</v>
      </c>
      <c r="P7" s="3">
        <f t="shared" si="4"/>
        <v>19.25</v>
      </c>
      <c r="Q7" s="3">
        <f t="shared" si="4"/>
        <v>19.25</v>
      </c>
      <c r="R7" s="3">
        <f t="shared" si="4"/>
        <v>19.25</v>
      </c>
      <c r="S7" s="3">
        <f t="shared" si="4"/>
        <v>19.25</v>
      </c>
      <c r="T7" s="3">
        <f t="shared" si="4"/>
        <v>18.37</v>
      </c>
      <c r="U7" s="3">
        <f t="shared" si="4"/>
        <v>17.5</v>
      </c>
      <c r="V7" s="3">
        <f t="shared" si="4"/>
        <v>17.5</v>
      </c>
      <c r="W7" s="3">
        <f t="shared" si="4"/>
        <v>17.5</v>
      </c>
      <c r="X7" s="3">
        <f t="shared" si="4"/>
        <v>17.5</v>
      </c>
      <c r="Y7" s="3">
        <f t="shared" si="4"/>
        <v>10.4</v>
      </c>
      <c r="Z7" s="3">
        <f t="shared" si="4"/>
        <v>10.4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-24000000000</v>
      </c>
      <c r="H8" s="2">
        <f>IFERROR(INDEX(D8:G8,COUNT(D8:G8)),"")</f>
        <v>-24000000000</v>
      </c>
      <c r="I8" s="2">
        <f t="shared" ref="I8:Z8" si="5">IFERROR(INDEX(I51:I500,MATCH($C$8,$C$51:$C$500,0)),"")</f>
        <v>-1316000000000</v>
      </c>
      <c r="J8" s="2">
        <f t="shared" si="5"/>
        <v>87000000000</v>
      </c>
      <c r="K8" s="2">
        <f t="shared" si="5"/>
        <v>208000000000</v>
      </c>
      <c r="L8" s="2">
        <f t="shared" si="5"/>
        <v>2893000000000</v>
      </c>
      <c r="M8" s="2">
        <f t="shared" si="5"/>
        <v>3283000000000</v>
      </c>
      <c r="N8" s="2">
        <f t="shared" si="5"/>
        <v>1332000000000</v>
      </c>
      <c r="O8" s="2">
        <f t="shared" si="5"/>
        <v>1632000000000</v>
      </c>
      <c r="P8" s="2">
        <f t="shared" si="5"/>
        <v>826000000000</v>
      </c>
      <c r="Q8" s="2">
        <f t="shared" si="5"/>
        <v>2305000000000</v>
      </c>
      <c r="R8" s="2">
        <f t="shared" si="5"/>
        <v>-1016000000000</v>
      </c>
      <c r="S8" s="2">
        <f t="shared" si="5"/>
        <v>-934000000000</v>
      </c>
      <c r="T8" s="2">
        <f t="shared" si="5"/>
        <v>-222000000000</v>
      </c>
      <c r="U8" s="2">
        <f t="shared" si="5"/>
        <v>-828000000000</v>
      </c>
      <c r="V8" s="2">
        <f t="shared" si="5"/>
        <v>116000000000</v>
      </c>
      <c r="W8" s="2">
        <f t="shared" si="5"/>
        <v>655000000000</v>
      </c>
      <c r="X8" s="2">
        <f t="shared" si="5"/>
        <v>710000000000</v>
      </c>
      <c r="Y8" s="2">
        <f t="shared" si="5"/>
        <v>139000000000</v>
      </c>
      <c r="Z8" s="2">
        <f t="shared" si="5"/>
        <v>487000000000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-1.1599999999999999</v>
      </c>
      <c r="H9" s="3">
        <f>IFERROR(INDEX(D9:G9,COUNT(D9:G9)),"")</f>
        <v>-1.1599999999999999</v>
      </c>
      <c r="I9" s="3">
        <f t="shared" ref="I9:Z9" si="6">IFERROR(INDEX(I51:I500,MATCH($C$9,$C$51:$C$500,0)),"")</f>
        <v>-62.16</v>
      </c>
      <c r="J9" s="3">
        <f t="shared" si="6"/>
        <v>4.12</v>
      </c>
      <c r="K9" s="3">
        <f t="shared" si="6"/>
        <v>9.82</v>
      </c>
      <c r="L9" s="3">
        <f t="shared" si="6"/>
        <v>136.66</v>
      </c>
      <c r="M9" s="3">
        <f t="shared" si="6"/>
        <v>155.04</v>
      </c>
      <c r="N9" s="3">
        <f t="shared" si="6"/>
        <v>62.91</v>
      </c>
      <c r="O9" s="3">
        <f t="shared" si="6"/>
        <v>84.82</v>
      </c>
      <c r="P9" s="3">
        <f t="shared" si="6"/>
        <v>42.91</v>
      </c>
      <c r="Q9" s="3">
        <f t="shared" si="6"/>
        <v>119.74</v>
      </c>
      <c r="R9" s="3">
        <f t="shared" si="6"/>
        <v>-52.81</v>
      </c>
      <c r="S9" s="3">
        <f t="shared" si="6"/>
        <v>-48.55</v>
      </c>
      <c r="T9" s="3">
        <f t="shared" si="6"/>
        <v>-12.08</v>
      </c>
      <c r="U9" s="3">
        <f t="shared" si="6"/>
        <v>-47.35</v>
      </c>
      <c r="V9" s="3">
        <f t="shared" si="6"/>
        <v>6.64</v>
      </c>
      <c r="W9" s="3">
        <f t="shared" si="6"/>
        <v>37.44</v>
      </c>
      <c r="X9" s="3">
        <f t="shared" si="6"/>
        <v>40.57</v>
      </c>
      <c r="Y9" s="3">
        <f t="shared" si="6"/>
        <v>13.4</v>
      </c>
      <c r="Z9" s="3">
        <f t="shared" si="6"/>
        <v>46.87</v>
      </c>
    </row>
    <row r="10" spans="1:26" ht="15.5" x14ac:dyDescent="0.35">
      <c r="C10" t="s">
        <v>17</v>
      </c>
      <c r="D10" s="3">
        <f ca="1">IFERROR(IF(D9=0,"",D2/D9),"")</f>
        <v>-629.31034482758628</v>
      </c>
      <c r="I10" s="3">
        <f t="shared" ref="I10:Z10" ca="1" si="7">IFERROR(IF(I9=0,"",I2/I9),"")</f>
        <v>-14.559202059202059</v>
      </c>
      <c r="J10" s="3">
        <f t="shared" ca="1" si="7"/>
        <v>229.36893203883494</v>
      </c>
      <c r="K10" s="3">
        <f t="shared" ca="1" si="7"/>
        <v>109.97963340122199</v>
      </c>
      <c r="L10" s="3">
        <f t="shared" ca="1" si="7"/>
        <v>6.7320357090589784</v>
      </c>
      <c r="M10" s="3">
        <f t="shared" ca="1" si="7"/>
        <v>6.5144478844169251</v>
      </c>
      <c r="N10" s="3">
        <f t="shared" ca="1" si="7"/>
        <v>19.47226196153235</v>
      </c>
      <c r="O10" s="3">
        <f t="shared" ca="1" si="7"/>
        <v>14.796038670124972</v>
      </c>
      <c r="P10" s="3">
        <f t="shared" ca="1" si="7"/>
        <v>29.24726171055698</v>
      </c>
      <c r="Q10" s="3">
        <f t="shared" ca="1" si="7"/>
        <v>14.197427760146986</v>
      </c>
      <c r="R10" s="3">
        <f t="shared" ca="1" si="7"/>
        <v>-33.232342359401628</v>
      </c>
      <c r="S10" s="3">
        <f t="shared" ca="1" si="7"/>
        <v>-37.075180226570545</v>
      </c>
      <c r="T10" s="3">
        <f t="shared" ca="1" si="7"/>
        <v>-149.42052980132451</v>
      </c>
      <c r="U10" s="3">
        <f t="shared" ca="1" si="7"/>
        <v>-27.24392819429778</v>
      </c>
      <c r="V10" s="3">
        <f t="shared" ca="1" si="7"/>
        <v>167.1686746987952</v>
      </c>
      <c r="W10" s="3">
        <f t="shared" ca="1" si="7"/>
        <v>26.175213675213676</v>
      </c>
      <c r="X10" s="3">
        <f t="shared" ca="1" si="7"/>
        <v>22.18387971407444</v>
      </c>
      <c r="Y10" s="3">
        <f t="shared" ca="1" si="7"/>
        <v>60.955828358208954</v>
      </c>
      <c r="Z10" s="3">
        <f t="shared" ca="1" si="7"/>
        <v>1.8813334755707276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10283536306860</v>
      </c>
      <c r="H11" s="2">
        <f>IFERROR(INDEX(D11:G11,COUNT(D11:G11)),"")</f>
        <v>10283536306860</v>
      </c>
      <c r="I11" s="2">
        <f t="shared" ref="I11:Z11" si="8">IFERROR(INDEX(I51:I500,MATCH($C$11,$C$51:$C$500,0)),"")</f>
        <v>10283536306860</v>
      </c>
      <c r="J11" s="2">
        <f t="shared" si="8"/>
        <v>8957981035066</v>
      </c>
      <c r="K11" s="2">
        <f t="shared" si="8"/>
        <v>9425764083804</v>
      </c>
      <c r="L11" s="2">
        <f t="shared" si="8"/>
        <v>9734419239987</v>
      </c>
      <c r="M11" s="2">
        <f t="shared" si="8"/>
        <v>7766937331640</v>
      </c>
      <c r="N11" s="2">
        <f t="shared" si="8"/>
        <v>10916966640203</v>
      </c>
      <c r="O11" s="2">
        <f t="shared" si="8"/>
        <v>6860252636474</v>
      </c>
      <c r="P11" s="2">
        <f t="shared" si="8"/>
        <v>8139323593710</v>
      </c>
      <c r="Q11" s="2">
        <f t="shared" si="8"/>
        <v>5793029077323</v>
      </c>
      <c r="R11" s="2">
        <f t="shared" si="8"/>
        <v>3568915922508</v>
      </c>
      <c r="S11" s="2">
        <f t="shared" si="8"/>
        <v>6109239577200</v>
      </c>
      <c r="T11" s="2">
        <f t="shared" si="8"/>
        <v>2966813507701</v>
      </c>
      <c r="U11" s="2">
        <f t="shared" si="8"/>
        <v>4331624074336</v>
      </c>
      <c r="V11" s="2">
        <f t="shared" si="8"/>
        <v>3961464628320</v>
      </c>
      <c r="W11" s="2">
        <f t="shared" si="8"/>
        <v>3479082438056</v>
      </c>
      <c r="X11" s="2">
        <f t="shared" si="8"/>
        <v>3545384624435</v>
      </c>
      <c r="Y11" s="2">
        <f t="shared" si="8"/>
        <v>1049739003000</v>
      </c>
      <c r="Z11" s="2">
        <f t="shared" si="8"/>
        <v>951049423000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6119000000000</v>
      </c>
      <c r="H12" s="2">
        <f>IFERROR(INDEX(D12:G12,COUNT(D12:G12)),"")</f>
        <v>6119000000000</v>
      </c>
      <c r="I12" s="2">
        <f t="shared" ref="I12:Z12" si="9">IFERROR(INDEX(I51:I500,MATCH($C$12,$C$51:$C$500,0)),"")</f>
        <v>6119000000000</v>
      </c>
      <c r="J12" s="2">
        <f t="shared" si="9"/>
        <v>5499000000000</v>
      </c>
      <c r="K12" s="2">
        <f t="shared" si="9"/>
        <v>2407000000000</v>
      </c>
      <c r="L12" s="2">
        <f t="shared" si="9"/>
        <v>2243000000000</v>
      </c>
      <c r="M12" s="2">
        <f t="shared" si="9"/>
        <v>4228000000000</v>
      </c>
      <c r="N12" s="2">
        <f t="shared" si="9"/>
        <v>6204000000000</v>
      </c>
      <c r="O12" s="2">
        <f t="shared" si="9"/>
        <v>6547000000000</v>
      </c>
      <c r="P12" s="2">
        <f t="shared" si="9"/>
        <v>5812000000000</v>
      </c>
      <c r="Q12" s="2">
        <f t="shared" si="9"/>
        <v>3285000000000</v>
      </c>
      <c r="R12" s="2">
        <f t="shared" si="9"/>
        <v>3911000000000</v>
      </c>
      <c r="S12" s="2">
        <f t="shared" si="9"/>
        <v>1816000000000</v>
      </c>
      <c r="T12" s="2">
        <f t="shared" si="9"/>
        <v>1340000000000</v>
      </c>
      <c r="U12" s="2">
        <f t="shared" si="9"/>
        <v>-239000000000</v>
      </c>
      <c r="V12" s="2">
        <f t="shared" si="9"/>
        <v>-2836000000000</v>
      </c>
      <c r="W12" s="2">
        <f t="shared" si="9"/>
        <v>-2816000000000</v>
      </c>
      <c r="X12" s="2">
        <f t="shared" si="9"/>
        <v>-2239000000000</v>
      </c>
      <c r="Y12" s="2">
        <f t="shared" si="9"/>
        <v>-204000000000</v>
      </c>
      <c r="Z12" s="2">
        <f t="shared" si="9"/>
        <v>-109000000000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16402000000000</v>
      </c>
      <c r="H13" s="2">
        <f>IFERROR(INDEX(D13:G13,COUNT(D13:G13)),"")</f>
        <v>16402000000000</v>
      </c>
      <c r="I13" s="2">
        <f t="shared" ref="I13:Z13" si="10">IFERROR(INDEX(I51:I500,MATCH($C$13,$C$51:$C$500,0)),"")</f>
        <v>16402000000000</v>
      </c>
      <c r="J13" s="2">
        <f t="shared" si="10"/>
        <v>14457000000000</v>
      </c>
      <c r="K13" s="2">
        <f t="shared" si="10"/>
        <v>11833000000000</v>
      </c>
      <c r="L13" s="2">
        <f t="shared" si="10"/>
        <v>11978000000000</v>
      </c>
      <c r="M13" s="2">
        <f t="shared" si="10"/>
        <v>11995000000000</v>
      </c>
      <c r="N13" s="2">
        <f t="shared" si="10"/>
        <v>17121000000000</v>
      </c>
      <c r="O13" s="2">
        <f t="shared" si="10"/>
        <v>13407000000000</v>
      </c>
      <c r="P13" s="2">
        <f t="shared" si="10"/>
        <v>13952000000000</v>
      </c>
      <c r="Q13" s="2">
        <f t="shared" si="10"/>
        <v>9078000000000</v>
      </c>
      <c r="R13" s="2">
        <f t="shared" si="10"/>
        <v>7480000000000</v>
      </c>
      <c r="S13" s="2">
        <f t="shared" si="10"/>
        <v>7925000000000</v>
      </c>
      <c r="T13" s="2">
        <f t="shared" si="10"/>
        <v>4307000000000</v>
      </c>
      <c r="U13" s="2">
        <f t="shared" si="10"/>
        <v>4093000000000</v>
      </c>
      <c r="V13" s="2">
        <f t="shared" si="10"/>
        <v>1125000000000</v>
      </c>
      <c r="W13" s="2">
        <f t="shared" si="10"/>
        <v>663000000000</v>
      </c>
      <c r="X13" s="2">
        <f t="shared" si="10"/>
        <v>1306000000000</v>
      </c>
      <c r="Y13" s="2">
        <f t="shared" si="10"/>
        <v>845000000000</v>
      </c>
      <c r="Z13" s="2">
        <f t="shared" si="10"/>
        <v>843000000000</v>
      </c>
    </row>
    <row r="14" spans="1:26" ht="15.5" x14ac:dyDescent="0.35">
      <c r="C14" t="s">
        <v>26</v>
      </c>
      <c r="D14" s="2">
        <f>IFERROR(INDEX(D51:D500,MATCH($C$14,$C$51:$C$500,0)),"")</f>
        <v>-397174508208</v>
      </c>
      <c r="H14" s="2">
        <f>IFERROR(SUM(D14:G14)*(4/MAX(1,COUNT(D14:G14))),"")</f>
        <v>-1588698032832</v>
      </c>
      <c r="I14" s="2">
        <f t="shared" ref="I14:Z14" si="11">IFERROR(INDEX(I51:I500,MATCH($C$14,$C$51:$C$500,0)),"")</f>
        <v>-1532815326777</v>
      </c>
      <c r="J14" s="2">
        <f t="shared" si="11"/>
        <v>-1412252663821</v>
      </c>
      <c r="K14" s="2">
        <f t="shared" si="11"/>
        <v>-1618745644976</v>
      </c>
      <c r="L14" s="2">
        <f t="shared" si="11"/>
        <v>-1667991852534</v>
      </c>
      <c r="M14" s="2">
        <f t="shared" si="11"/>
        <v>-1644706378815</v>
      </c>
      <c r="N14" s="2">
        <f t="shared" si="11"/>
        <v>-1781522131954</v>
      </c>
      <c r="O14" s="2">
        <f t="shared" si="11"/>
        <v>-1043353008806</v>
      </c>
      <c r="P14" s="2">
        <f t="shared" si="11"/>
        <v>-912706869025</v>
      </c>
      <c r="Q14" s="2">
        <f t="shared" si="11"/>
        <v>-549130850528</v>
      </c>
      <c r="R14" s="2">
        <f t="shared" si="11"/>
        <v>-612614134366</v>
      </c>
      <c r="S14" s="2">
        <f t="shared" si="11"/>
        <v>-574966702317</v>
      </c>
      <c r="T14" s="2">
        <f t="shared" si="11"/>
        <v>-384629239497</v>
      </c>
      <c r="U14" s="2">
        <f t="shared" si="11"/>
        <v>-198686580140</v>
      </c>
      <c r="V14" s="2">
        <f t="shared" si="11"/>
        <v>-90394800818</v>
      </c>
      <c r="W14" s="2">
        <f t="shared" si="11"/>
        <v>-153378138143</v>
      </c>
      <c r="X14" s="2">
        <f t="shared" si="11"/>
        <v>-189679954947</v>
      </c>
      <c r="Y14" s="2">
        <f t="shared" si="11"/>
        <v>-123434028000</v>
      </c>
      <c r="Z14" s="2">
        <f t="shared" si="11"/>
        <v>-176358251000</v>
      </c>
    </row>
    <row r="15" spans="1:26" ht="15.5" x14ac:dyDescent="0.35">
      <c r="C15" t="s">
        <v>27</v>
      </c>
      <c r="D15" s="2">
        <f>IFERROR(INDEX(D51:D500,MATCH($C$15,$C$51:$C$500,0)),"")</f>
        <v>-4413549421</v>
      </c>
      <c r="H15" s="2">
        <f>IFERROR(SUM(D15:G15)*(4/MAX(1,COUNT(D15:G15))),"")</f>
        <v>-17654197684</v>
      </c>
      <c r="I15" s="2">
        <f t="shared" ref="I15:Z15" si="12">IFERROR(INDEX(I51:I500,MATCH($C$15,$C$51:$C$500,0)),"")</f>
        <v>-17088515523</v>
      </c>
      <c r="J15" s="2">
        <f t="shared" si="12"/>
        <v>-27731890354</v>
      </c>
      <c r="K15" s="2">
        <f t="shared" si="12"/>
        <v>-10280417561</v>
      </c>
      <c r="L15" s="2">
        <f t="shared" si="12"/>
        <v>-4806064184</v>
      </c>
      <c r="M15" s="2">
        <f t="shared" si="12"/>
        <v>-8165533697</v>
      </c>
      <c r="N15" s="2">
        <f t="shared" si="12"/>
        <v>-15890482660</v>
      </c>
      <c r="O15" s="2">
        <f t="shared" si="12"/>
        <v>-35021413006</v>
      </c>
      <c r="P15" s="2">
        <f t="shared" si="12"/>
        <v>-58602950500</v>
      </c>
      <c r="Q15" s="2">
        <f t="shared" si="12"/>
        <v>-39349089255</v>
      </c>
      <c r="R15" s="2">
        <f t="shared" si="12"/>
        <v>-27905221175</v>
      </c>
      <c r="S15" s="2">
        <f t="shared" si="12"/>
        <v>-10701865488</v>
      </c>
      <c r="T15" s="2">
        <f t="shared" si="12"/>
        <v>-309861607648</v>
      </c>
      <c r="U15" s="2">
        <f t="shared" si="12"/>
        <v>-373305894466</v>
      </c>
      <c r="V15" s="2">
        <f t="shared" si="12"/>
        <v>-217705039997</v>
      </c>
      <c r="W15" s="2">
        <f t="shared" si="12"/>
        <v>-158196682792</v>
      </c>
      <c r="X15" s="2">
        <f t="shared" si="12"/>
        <v>-142407463599</v>
      </c>
      <c r="Y15" s="2">
        <f t="shared" si="12"/>
        <v>-67430383000</v>
      </c>
      <c r="Z15" s="2">
        <f t="shared" si="12"/>
        <v>-80665377000</v>
      </c>
    </row>
    <row r="16" spans="1:26" ht="15.5" x14ac:dyDescent="0.35">
      <c r="C16" t="s">
        <v>28</v>
      </c>
      <c r="D16" s="2">
        <f>IFERROR(INDEX(D51:D500,MATCH($C$16,$C$51:$C$500,0)),"")</f>
        <v>1389549014856</v>
      </c>
      <c r="H16" s="2">
        <f>IFERROR(SUM(D16:G16)*(4/MAX(1,COUNT(D16:G16))),"")</f>
        <v>5558196059424</v>
      </c>
      <c r="I16" s="2">
        <f t="shared" ref="I16:Z16" si="13">IFERROR(INDEX(I51:I500,MATCH($C$16,$C$51:$C$500,0)),"")</f>
        <v>2874827008467</v>
      </c>
      <c r="J16" s="2">
        <f t="shared" si="13"/>
        <v>4945402426567</v>
      </c>
      <c r="K16" s="2">
        <f t="shared" si="13"/>
        <v>2269737255284</v>
      </c>
      <c r="L16" s="2">
        <f t="shared" si="13"/>
        <v>2661691654486</v>
      </c>
      <c r="M16" s="2">
        <f t="shared" si="13"/>
        <v>1547006489870</v>
      </c>
      <c r="N16" s="2">
        <f t="shared" si="13"/>
        <v>496216734944</v>
      </c>
      <c r="O16" s="2">
        <f t="shared" si="13"/>
        <v>3165097516458</v>
      </c>
      <c r="P16" s="2">
        <f t="shared" si="13"/>
        <v>1760420645427</v>
      </c>
      <c r="Q16" s="2">
        <f t="shared" si="13"/>
        <v>5228121059142</v>
      </c>
      <c r="R16" s="2">
        <f t="shared" si="13"/>
        <v>2065442901305</v>
      </c>
      <c r="S16" s="2">
        <f t="shared" si="13"/>
        <v>2362081922633</v>
      </c>
      <c r="T16" s="2">
        <f t="shared" si="13"/>
        <v>4306325501113</v>
      </c>
      <c r="U16" s="2">
        <f t="shared" si="13"/>
        <v>3278954399964</v>
      </c>
      <c r="V16" s="2">
        <f t="shared" si="13"/>
        <v>1696563824942</v>
      </c>
      <c r="W16" s="2">
        <f t="shared" si="13"/>
        <v>1170230504942</v>
      </c>
      <c r="X16" s="2">
        <f t="shared" si="13"/>
        <v>893706121462</v>
      </c>
      <c r="Y16" s="2">
        <f t="shared" si="13"/>
        <v>376168717000</v>
      </c>
      <c r="Z16" s="2">
        <f t="shared" si="13"/>
        <v>304127174000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15454100000000</v>
      </c>
      <c r="H20" s="2">
        <f t="shared" ref="H20:Z20" ca="1" si="14">IFERROR(H21*H2,"")</f>
        <v>15454100000000</v>
      </c>
      <c r="I20" s="2">
        <f t="shared" ca="1" si="14"/>
        <v>19158850000000</v>
      </c>
      <c r="J20" s="2">
        <f t="shared" ca="1" si="14"/>
        <v>20005650000000</v>
      </c>
      <c r="K20" s="2">
        <f t="shared" ca="1" si="14"/>
        <v>22863600000000</v>
      </c>
      <c r="L20" s="2">
        <f t="shared" ca="1" si="14"/>
        <v>19476400000000</v>
      </c>
      <c r="M20" s="2">
        <f t="shared" ca="1" si="14"/>
        <v>21381700000000</v>
      </c>
      <c r="N20" s="2">
        <f t="shared" ca="1" si="14"/>
        <v>25933250000000</v>
      </c>
      <c r="O20" s="2">
        <f t="shared" ca="1" si="14"/>
        <v>24158750000000</v>
      </c>
      <c r="P20" s="2">
        <f t="shared" ca="1" si="14"/>
        <v>24158750000000</v>
      </c>
      <c r="Q20" s="2">
        <f t="shared" ca="1" si="14"/>
        <v>32725000000000</v>
      </c>
      <c r="R20" s="2">
        <f t="shared" ca="1" si="14"/>
        <v>33783750000000</v>
      </c>
      <c r="S20" s="2">
        <f t="shared" ca="1" si="14"/>
        <v>34650000000000</v>
      </c>
      <c r="T20" s="2">
        <f t="shared" ca="1" si="14"/>
        <v>33157850000000</v>
      </c>
      <c r="U20" s="2">
        <f t="shared" ca="1" si="14"/>
        <v>22575000000000</v>
      </c>
      <c r="V20" s="2">
        <f t="shared" ca="1" si="14"/>
        <v>19425000000000</v>
      </c>
      <c r="W20" s="2">
        <f t="shared" ca="1" si="14"/>
        <v>17150000000000</v>
      </c>
      <c r="X20" s="2">
        <f t="shared" ca="1" si="14"/>
        <v>15750000000000</v>
      </c>
      <c r="Y20" s="2">
        <f t="shared" ca="1" si="14"/>
        <v>8494804240000</v>
      </c>
      <c r="Z20" s="2">
        <f t="shared" ca="1" si="14"/>
        <v>917052240000</v>
      </c>
    </row>
    <row r="21" spans="1:26" ht="15.5" x14ac:dyDescent="0.35">
      <c r="C21" t="s">
        <v>11</v>
      </c>
      <c r="D21" s="2">
        <f>IFERROR(INDEX(D51:D500,MATCH($C$7,$C$51:$C$500,0)),"")</f>
        <v>21170000000</v>
      </c>
      <c r="H21" s="2">
        <f>IFERROR(INDEX(D21:G21,COUNT(D21:G21)),"")</f>
        <v>21170000000</v>
      </c>
      <c r="I21" s="2">
        <f t="shared" ref="I21:Z21" si="15">IFERROR(INDEX(I51:I500,MATCH($C$7,$C$51:$C$500,0)),"")</f>
        <v>21170000000</v>
      </c>
      <c r="J21" s="2">
        <f t="shared" si="15"/>
        <v>21170000000</v>
      </c>
      <c r="K21" s="2">
        <f t="shared" si="15"/>
        <v>21170000000</v>
      </c>
      <c r="L21" s="2">
        <f t="shared" si="15"/>
        <v>21170000000</v>
      </c>
      <c r="M21" s="2">
        <f t="shared" si="15"/>
        <v>21170000000</v>
      </c>
      <c r="N21" s="2">
        <f t="shared" si="15"/>
        <v>21170000000</v>
      </c>
      <c r="O21" s="2">
        <f t="shared" si="15"/>
        <v>19250000000</v>
      </c>
      <c r="P21" s="2">
        <f t="shared" si="15"/>
        <v>19250000000</v>
      </c>
      <c r="Q21" s="2">
        <f t="shared" si="15"/>
        <v>19250000000</v>
      </c>
      <c r="R21" s="2">
        <f t="shared" si="15"/>
        <v>19250000000</v>
      </c>
      <c r="S21" s="2">
        <f t="shared" si="15"/>
        <v>19250000000</v>
      </c>
      <c r="T21" s="2">
        <f t="shared" si="15"/>
        <v>18370000000</v>
      </c>
      <c r="U21" s="2">
        <f t="shared" si="15"/>
        <v>17500000000</v>
      </c>
      <c r="V21" s="2">
        <f t="shared" si="15"/>
        <v>17500000000</v>
      </c>
      <c r="W21" s="2">
        <f t="shared" si="15"/>
        <v>17500000000</v>
      </c>
      <c r="X21" s="2">
        <f t="shared" si="15"/>
        <v>17500000000</v>
      </c>
      <c r="Y21" s="2">
        <f t="shared" si="15"/>
        <v>10400000000</v>
      </c>
      <c r="Z21" s="2">
        <f t="shared" si="15"/>
        <v>10400000000</v>
      </c>
    </row>
    <row r="23" spans="1:26" ht="15.5" x14ac:dyDescent="0.35">
      <c r="B23" t="s">
        <v>53</v>
      </c>
      <c r="C23" t="s">
        <v>54</v>
      </c>
      <c r="D23" s="3">
        <f>IFERROR(D5/D6*100,"")</f>
        <v>2.2079514354769003</v>
      </c>
      <c r="H23" s="3">
        <f t="shared" ref="H23:Z23" si="16">IFERROR(H5/H6*100,"")</f>
        <v>8.8318057419076013</v>
      </c>
      <c r="I23" s="3">
        <f t="shared" si="16"/>
        <v>4.900177318242247</v>
      </c>
      <c r="J23" s="3">
        <f t="shared" si="16"/>
        <v>9.2119668676934765</v>
      </c>
      <c r="K23" s="3">
        <f t="shared" si="16"/>
        <v>5.8414542038727415</v>
      </c>
      <c r="L23" s="3">
        <f t="shared" si="16"/>
        <v>5.7361592937542571</v>
      </c>
      <c r="M23" s="3">
        <f t="shared" si="16"/>
        <v>3.7245200961646074</v>
      </c>
      <c r="N23" s="3">
        <f t="shared" si="16"/>
        <v>0.8710176873558868</v>
      </c>
      <c r="O23" s="3">
        <f t="shared" si="16"/>
        <v>9.0217715358503074</v>
      </c>
      <c r="P23" s="3">
        <f t="shared" si="16"/>
        <v>3.4107845919739463</v>
      </c>
      <c r="Q23" s="3">
        <f t="shared" si="16"/>
        <v>16.621583231542878</v>
      </c>
      <c r="R23" s="3">
        <f t="shared" si="16"/>
        <v>7.3008889671417885</v>
      </c>
      <c r="S23" s="3">
        <f t="shared" si="16"/>
        <v>9.6586094050623128</v>
      </c>
      <c r="T23" s="3">
        <f t="shared" si="16"/>
        <v>20.663492555311379</v>
      </c>
      <c r="U23" s="3">
        <f t="shared" si="16"/>
        <v>20.095567296704186</v>
      </c>
      <c r="V23" s="3">
        <f t="shared" si="16"/>
        <v>12.221656754548004</v>
      </c>
      <c r="W23" s="3">
        <f t="shared" si="16"/>
        <v>10.184402338247416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-0.14737994409391597</v>
      </c>
      <c r="H24" s="4">
        <f t="shared" ref="H24:Z24" si="17">IFERROR(_xlfn.RRI(5,M23,H23),"")</f>
        <v>0.18849083553863588</v>
      </c>
      <c r="I24" s="4">
        <f t="shared" si="17"/>
        <v>0.41265777575241591</v>
      </c>
      <c r="J24" s="4">
        <f t="shared" si="17"/>
        <v>4.1812510686352056E-3</v>
      </c>
      <c r="K24" s="4">
        <f t="shared" si="17"/>
        <v>0.11361055027691735</v>
      </c>
      <c r="L24" s="4">
        <f t="shared" si="17"/>
        <v>-0.19166801663554334</v>
      </c>
      <c r="M24" s="4">
        <f t="shared" si="17"/>
        <v>-0.1259446898065244</v>
      </c>
      <c r="N24" s="4">
        <f t="shared" si="17"/>
        <v>-0.3819516175677703</v>
      </c>
      <c r="O24" s="4">
        <f t="shared" si="17"/>
        <v>-0.15273821304591018</v>
      </c>
      <c r="P24" s="4">
        <f t="shared" si="17"/>
        <v>-0.298624155997674</v>
      </c>
      <c r="Q24" s="4">
        <f t="shared" si="17"/>
        <v>6.3428906417179354E-2</v>
      </c>
      <c r="R24" s="4">
        <f t="shared" si="17"/>
        <v>-6.4404683405585361E-2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55.82</v>
      </c>
      <c r="H25" s="3">
        <f>IFERROR(INDEX(D25:G25,COUNT(D25:G25)),"")</f>
        <v>55.82</v>
      </c>
      <c r="I25" s="3">
        <f t="shared" ref="I25:Z25" si="18">IFERROR(INDEX(I51:I500,MATCH($C$25,$C$51:$C$500,0)),"")</f>
        <v>120.23</v>
      </c>
      <c r="J25" s="3">
        <f t="shared" si="18"/>
        <v>205.89</v>
      </c>
      <c r="K25" s="3">
        <f t="shared" si="18"/>
        <v>91.89</v>
      </c>
      <c r="L25" s="3">
        <f t="shared" si="18"/>
        <v>114.93</v>
      </c>
      <c r="M25" s="3">
        <f t="shared" si="18"/>
        <v>63.7</v>
      </c>
      <c r="N25" s="3">
        <f t="shared" si="18"/>
        <v>13.31</v>
      </c>
      <c r="O25" s="3">
        <f t="shared" si="18"/>
        <v>145.03</v>
      </c>
      <c r="P25" s="3">
        <f t="shared" si="18"/>
        <v>67.22</v>
      </c>
      <c r="Q25" s="3">
        <f t="shared" si="18"/>
        <v>255.64</v>
      </c>
      <c r="R25" s="3">
        <f t="shared" si="18"/>
        <v>93.32</v>
      </c>
      <c r="S25" s="3">
        <f t="shared" si="18"/>
        <v>111.16</v>
      </c>
      <c r="T25" s="3">
        <f t="shared" si="18"/>
        <v>207.96</v>
      </c>
      <c r="U25" s="3">
        <f t="shared" si="18"/>
        <v>153.82</v>
      </c>
      <c r="V25" s="3">
        <f t="shared" si="18"/>
        <v>73.5</v>
      </c>
      <c r="W25" s="3">
        <f t="shared" si="18"/>
        <v>48.05</v>
      </c>
      <c r="X25" s="3">
        <f t="shared" si="18"/>
        <v>42.94</v>
      </c>
      <c r="Y25" s="3">
        <f t="shared" si="18"/>
        <v>29.7</v>
      </c>
      <c r="Z25" s="3">
        <f t="shared" si="18"/>
        <v>21.5</v>
      </c>
    </row>
    <row r="26" spans="1:26" ht="15.5" x14ac:dyDescent="0.35">
      <c r="C26" t="s">
        <v>58</v>
      </c>
      <c r="D26" s="4">
        <f>IFERROR(_xlfn.RRI(5,I25,D25),"")</f>
        <v>-0.14226052635676145</v>
      </c>
      <c r="H26" s="4">
        <f t="shared" ref="H26:Z26" si="19">IFERROR(_xlfn.RRI(5,M25,H25),"")</f>
        <v>-2.6064760620931327E-2</v>
      </c>
      <c r="I26" s="4">
        <f t="shared" si="19"/>
        <v>0.55298391775790412</v>
      </c>
      <c r="J26" s="4">
        <f t="shared" si="19"/>
        <v>7.2594291677258838E-2</v>
      </c>
      <c r="K26" s="4">
        <f t="shared" si="19"/>
        <v>6.4520302435293164E-2</v>
      </c>
      <c r="L26" s="4">
        <f t="shared" si="19"/>
        <v>-0.14776195145784488</v>
      </c>
      <c r="M26" s="4">
        <f t="shared" si="19"/>
        <v>-7.3526630616682187E-2</v>
      </c>
      <c r="N26" s="4">
        <f t="shared" si="19"/>
        <v>-0.34589735774364128</v>
      </c>
      <c r="O26" s="4">
        <f t="shared" si="19"/>
        <v>-6.9544499436679841E-2</v>
      </c>
      <c r="P26" s="4">
        <f t="shared" si="19"/>
        <v>-0.15258306223401208</v>
      </c>
      <c r="Q26" s="4">
        <f t="shared" si="19"/>
        <v>0.28312301234031367</v>
      </c>
      <c r="R26" s="4">
        <f t="shared" si="19"/>
        <v>0.14197413526459846</v>
      </c>
      <c r="S26" s="4">
        <f t="shared" si="19"/>
        <v>0.20953182407727233</v>
      </c>
      <c r="T26" s="4">
        <f t="shared" si="19"/>
        <v>0.47585833347493689</v>
      </c>
      <c r="U26" s="4">
        <f t="shared" si="19"/>
        <v>0.48222750983383689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190.15924049282003</v>
      </c>
      <c r="H27" s="3">
        <f t="shared" ref="H27:Z27" si="20">IFERROR(H4/H21,"")</f>
        <v>760.63696197128013</v>
      </c>
      <c r="I27" s="3">
        <f t="shared" si="20"/>
        <v>604.08371925999052</v>
      </c>
      <c r="J27" s="3">
        <f t="shared" si="20"/>
        <v>651.70392767298063</v>
      </c>
      <c r="K27" s="3">
        <f t="shared" si="20"/>
        <v>545.07044167005199</v>
      </c>
      <c r="L27" s="3">
        <f t="shared" si="20"/>
        <v>483.48984202772789</v>
      </c>
      <c r="M27" s="3">
        <f t="shared" si="20"/>
        <v>361.58725795871516</v>
      </c>
      <c r="N27" s="3">
        <f t="shared" si="20"/>
        <v>291.95035834005671</v>
      </c>
      <c r="O27" s="3">
        <f t="shared" si="20"/>
        <v>368.04488512072726</v>
      </c>
      <c r="P27" s="3">
        <f t="shared" si="20"/>
        <v>344.35232129911691</v>
      </c>
      <c r="Q27" s="3">
        <f t="shared" si="20"/>
        <v>537.52432167080519</v>
      </c>
      <c r="R27" s="3">
        <f t="shared" si="20"/>
        <v>338.79326125085714</v>
      </c>
      <c r="S27" s="3">
        <f t="shared" si="20"/>
        <v>322.5752764856104</v>
      </c>
      <c r="T27" s="3">
        <f t="shared" si="20"/>
        <v>303.3136829744148</v>
      </c>
      <c r="U27" s="3">
        <f t="shared" si="20"/>
        <v>328.07223841102859</v>
      </c>
      <c r="V27" s="3">
        <f t="shared" si="20"/>
        <v>213.01782057017144</v>
      </c>
      <c r="W27" s="3">
        <f t="shared" si="20"/>
        <v>160.36224894645713</v>
      </c>
      <c r="X27" s="3">
        <f t="shared" si="20"/>
        <v>141.55443141474285</v>
      </c>
      <c r="Y27" s="3">
        <f t="shared" si="20"/>
        <v>122.17235105769231</v>
      </c>
      <c r="Z27" s="3">
        <f t="shared" si="20"/>
        <v>133.27985798076924</v>
      </c>
    </row>
    <row r="28" spans="1:26" ht="15.5" x14ac:dyDescent="0.35">
      <c r="C28" t="s">
        <v>60</v>
      </c>
      <c r="D28" s="4">
        <f>IFERROR(_xlfn.RRI(5,I27,D27),"")</f>
        <v>-0.20639561174768883</v>
      </c>
      <c r="H28" s="4">
        <f t="shared" ref="H28:Z28" si="21">IFERROR(_xlfn.RRI(5,M27,H27),"")</f>
        <v>0.16036029964574361</v>
      </c>
      <c r="I28" s="4">
        <f t="shared" si="21"/>
        <v>0.15653192002512628</v>
      </c>
      <c r="J28" s="4">
        <f t="shared" si="21"/>
        <v>0.12106271912921596</v>
      </c>
      <c r="K28" s="4">
        <f t="shared" si="21"/>
        <v>9.6200316990517676E-2</v>
      </c>
      <c r="L28" s="4">
        <f t="shared" si="21"/>
        <v>-2.0965836399505777E-2</v>
      </c>
      <c r="M28" s="4">
        <f t="shared" si="21"/>
        <v>1.3107827653000337E-2</v>
      </c>
      <c r="N28" s="4">
        <f t="shared" si="21"/>
        <v>-1.9752853166100426E-2</v>
      </c>
      <c r="O28" s="4">
        <f t="shared" si="21"/>
        <v>3.944557990868458E-2</v>
      </c>
      <c r="P28" s="4">
        <f t="shared" si="21"/>
        <v>9.7333640154246837E-3</v>
      </c>
      <c r="Q28" s="4">
        <f t="shared" si="21"/>
        <v>0.20336239739875062</v>
      </c>
      <c r="R28" s="4">
        <f t="shared" si="21"/>
        <v>0.16135909405542459</v>
      </c>
      <c r="S28" s="4">
        <f t="shared" si="21"/>
        <v>0.17907524600599434</v>
      </c>
      <c r="T28" s="4">
        <f t="shared" si="21"/>
        <v>0.19945459965788159</v>
      </c>
      <c r="U28" s="4">
        <f t="shared" si="21"/>
        <v>0.19740479267493982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-0.53572319720535633</v>
      </c>
      <c r="I29" s="4">
        <f t="shared" si="22"/>
        <v>-0.41604740395356737</v>
      </c>
      <c r="J29" s="4">
        <f t="shared" si="22"/>
        <v>1.2406137773424746</v>
      </c>
      <c r="K29" s="4">
        <f t="shared" si="22"/>
        <v>-0.20046985121378236</v>
      </c>
      <c r="L29" s="4">
        <f t="shared" si="22"/>
        <v>0.80423861852433287</v>
      </c>
      <c r="M29" s="4">
        <f t="shared" si="22"/>
        <v>3.7858752817430501</v>
      </c>
      <c r="N29" s="4">
        <f t="shared" si="22"/>
        <v>-0.9082258842998</v>
      </c>
      <c r="O29" s="4">
        <f t="shared" si="22"/>
        <v>1.1575423980958048</v>
      </c>
      <c r="P29" s="4">
        <f t="shared" si="22"/>
        <v>-0.737052104521984</v>
      </c>
      <c r="Q29" s="4">
        <f t="shared" si="22"/>
        <v>1.7393913416202316</v>
      </c>
      <c r="R29" s="4">
        <f t="shared" si="22"/>
        <v>-0.16048938467074492</v>
      </c>
      <c r="S29" s="4">
        <f t="shared" si="22"/>
        <v>-0.46547412964031548</v>
      </c>
      <c r="T29" s="4">
        <f t="shared" si="22"/>
        <v>0.35196983487192834</v>
      </c>
      <c r="U29" s="4">
        <f t="shared" si="22"/>
        <v>1.0927891156462584</v>
      </c>
      <c r="V29" s="4">
        <f t="shared" si="22"/>
        <v>0.52965660770031231</v>
      </c>
      <c r="W29" s="4">
        <f t="shared" si="22"/>
        <v>0.11900326036329761</v>
      </c>
      <c r="X29" s="4">
        <f t="shared" si="22"/>
        <v>0.44579124579124574</v>
      </c>
      <c r="Y29" s="4">
        <f t="shared" si="22"/>
        <v>0.38139534883720927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0.25915818903887883</v>
      </c>
      <c r="I30" s="4">
        <f t="shared" si="23"/>
        <v>-7.3070310597982954E-2</v>
      </c>
      <c r="J30" s="4">
        <f t="shared" si="23"/>
        <v>0.1956324868327334</v>
      </c>
      <c r="K30" s="4">
        <f t="shared" si="23"/>
        <v>0.12736689437788123</v>
      </c>
      <c r="L30" s="4">
        <f t="shared" si="23"/>
        <v>0.33713185790117406</v>
      </c>
      <c r="M30" s="4">
        <f t="shared" si="23"/>
        <v>0.23852308322069971</v>
      </c>
      <c r="N30" s="4">
        <f t="shared" si="23"/>
        <v>-0.20675338758127226</v>
      </c>
      <c r="O30" s="4">
        <f t="shared" si="23"/>
        <v>6.8803264436339107E-2</v>
      </c>
      <c r="P30" s="4">
        <f t="shared" si="23"/>
        <v>-0.35937350661872408</v>
      </c>
      <c r="Q30" s="4">
        <f t="shared" si="23"/>
        <v>0.58658504506911957</v>
      </c>
      <c r="R30" s="4">
        <f t="shared" si="23"/>
        <v>5.0276589520245517E-2</v>
      </c>
      <c r="S30" s="4">
        <f t="shared" si="23"/>
        <v>6.3503872698088465E-2</v>
      </c>
      <c r="T30" s="4">
        <f t="shared" si="23"/>
        <v>-7.5466779988847418E-2</v>
      </c>
      <c r="U30" s="4">
        <f t="shared" si="23"/>
        <v>0.54011639745866435</v>
      </c>
      <c r="V30" s="4">
        <f t="shared" si="23"/>
        <v>0.32835391103360817</v>
      </c>
      <c r="W30" s="4">
        <f t="shared" si="23"/>
        <v>0.13286632812369481</v>
      </c>
      <c r="X30" s="4">
        <f t="shared" si="23"/>
        <v>0.15864539062441321</v>
      </c>
      <c r="Y30" s="4">
        <f t="shared" si="23"/>
        <v>-8.3339726582538923E-2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2069.79</v>
      </c>
      <c r="H32" s="3">
        <f>IFERROR(INDEX(D32:G32,COUNT(D32:G32)),"")</f>
        <v>2069.79</v>
      </c>
      <c r="I32" s="3">
        <f t="shared" ref="I32:Z32" si="24">IFERROR(INDEX(I51:I500,MATCH($C$32,$C$51:$C$500,0)),"")</f>
        <v>2069.79</v>
      </c>
      <c r="J32" s="3">
        <f t="shared" si="24"/>
        <v>1930.02</v>
      </c>
      <c r="K32" s="3">
        <f t="shared" si="24"/>
        <v>1722.65</v>
      </c>
      <c r="L32" s="3">
        <f t="shared" si="24"/>
        <v>1588.81</v>
      </c>
      <c r="M32" s="3">
        <f t="shared" si="24"/>
        <v>1485.76</v>
      </c>
      <c r="N32" s="3">
        <f t="shared" si="24"/>
        <v>1422.64</v>
      </c>
      <c r="O32" s="3">
        <f t="shared" si="24"/>
        <v>1514.52</v>
      </c>
      <c r="P32" s="3">
        <f t="shared" si="24"/>
        <v>1356.58</v>
      </c>
      <c r="Q32" s="3">
        <f t="shared" si="24"/>
        <v>1316.67</v>
      </c>
      <c r="R32" s="3">
        <f t="shared" si="24"/>
        <v>1069.31</v>
      </c>
      <c r="S32" s="3">
        <f t="shared" si="24"/>
        <v>979.36</v>
      </c>
      <c r="T32" s="3">
        <f t="shared" si="24"/>
        <v>837.25</v>
      </c>
      <c r="U32" s="3">
        <f t="shared" si="24"/>
        <v>584.34</v>
      </c>
      <c r="V32" s="3">
        <f t="shared" si="24"/>
        <v>452.45</v>
      </c>
      <c r="W32" s="3">
        <f t="shared" si="24"/>
        <v>392.78</v>
      </c>
      <c r="X32" s="3">
        <f t="shared" si="24"/>
        <v>350.48</v>
      </c>
      <c r="Y32" s="3">
        <f t="shared" si="24"/>
        <v>225.11</v>
      </c>
      <c r="Z32" s="3">
        <f t="shared" si="24"/>
        <v>199.62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Z33" si="25">IFERROR(INDEX(I51:I500,MATCH($C$33,$C$51:$C$500,0)),"")</f>
        <v>0.44</v>
      </c>
      <c r="J33" s="3">
        <f t="shared" si="25"/>
        <v>0.49</v>
      </c>
      <c r="K33" s="3">
        <f t="shared" si="25"/>
        <v>0.63</v>
      </c>
      <c r="L33" s="3">
        <f t="shared" si="25"/>
        <v>0.57999999999999996</v>
      </c>
      <c r="M33" s="3">
        <f t="shared" si="25"/>
        <v>0.68</v>
      </c>
      <c r="N33" s="3">
        <f t="shared" si="25"/>
        <v>0.86</v>
      </c>
      <c r="O33" s="3">
        <f t="shared" si="25"/>
        <v>0.83</v>
      </c>
      <c r="P33" s="3">
        <f t="shared" si="25"/>
        <v>0.93</v>
      </c>
      <c r="Q33" s="3">
        <f t="shared" si="25"/>
        <v>1.29</v>
      </c>
      <c r="R33" s="3">
        <f t="shared" si="25"/>
        <v>1.64</v>
      </c>
      <c r="S33" s="3">
        <f t="shared" si="25"/>
        <v>1.84</v>
      </c>
      <c r="T33" s="3">
        <f t="shared" si="25"/>
        <v>2.16</v>
      </c>
      <c r="U33" s="3">
        <f t="shared" si="25"/>
        <v>2.21</v>
      </c>
      <c r="V33" s="3">
        <f t="shared" si="25"/>
        <v>2.4500000000000002</v>
      </c>
      <c r="W33" s="3">
        <f t="shared" si="25"/>
        <v>2.5</v>
      </c>
      <c r="X33" s="3">
        <f t="shared" si="25"/>
        <v>2.57</v>
      </c>
      <c r="Y33" s="3">
        <f t="shared" si="25"/>
        <v>3.63</v>
      </c>
      <c r="Z33" s="3">
        <f t="shared" si="25"/>
        <v>0.44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16.21</v>
      </c>
      <c r="H34" s="3">
        <f>IFERROR(INDEX(D34:G34,COUNT(D34:G34)),"")</f>
        <v>16.21</v>
      </c>
      <c r="I34" s="3">
        <f t="shared" ref="I34:Z34" si="26">IFERROR(INDEX(I51:I500,MATCH($C$34,$C$51:$C$500,0)),"")</f>
        <v>7.53</v>
      </c>
      <c r="J34" s="3">
        <f t="shared" si="26"/>
        <v>4.59</v>
      </c>
      <c r="K34" s="3">
        <f t="shared" si="26"/>
        <v>11.75</v>
      </c>
      <c r="L34" s="3">
        <f t="shared" si="26"/>
        <v>8</v>
      </c>
      <c r="M34" s="3">
        <f t="shared" si="26"/>
        <v>15.86</v>
      </c>
      <c r="N34" s="3">
        <f t="shared" si="26"/>
        <v>92.04</v>
      </c>
      <c r="O34" s="3">
        <f t="shared" si="26"/>
        <v>8.65</v>
      </c>
      <c r="P34" s="3">
        <f t="shared" si="26"/>
        <v>18.670000000000002</v>
      </c>
      <c r="Q34" s="3">
        <f t="shared" si="26"/>
        <v>6.65</v>
      </c>
      <c r="R34" s="3">
        <f t="shared" si="26"/>
        <v>18.809999999999999</v>
      </c>
      <c r="S34" s="3">
        <f t="shared" si="26"/>
        <v>16.190000000000001</v>
      </c>
      <c r="T34" s="3">
        <f t="shared" si="26"/>
        <v>8.68</v>
      </c>
      <c r="U34" s="3">
        <f t="shared" si="26"/>
        <v>8.39</v>
      </c>
      <c r="V34" s="3">
        <f t="shared" si="26"/>
        <v>15.1</v>
      </c>
      <c r="W34" s="3">
        <f t="shared" si="26"/>
        <v>20.399999999999999</v>
      </c>
      <c r="X34" s="3">
        <f t="shared" si="26"/>
        <v>20.96</v>
      </c>
      <c r="Y34" s="3">
        <f t="shared" si="26"/>
        <v>27.51</v>
      </c>
      <c r="Z34" s="3">
        <f t="shared" si="26"/>
        <v>4.09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4.76</v>
      </c>
      <c r="H35" s="3">
        <f>IFERROR(INDEX(D35:G35,COUNT(D35:G35)),"")</f>
        <v>4.76</v>
      </c>
      <c r="I35" s="3">
        <f t="shared" ref="I35:Z35" si="27">IFERROR(INDEX(I51:I500,MATCH($C$35,$C$51:$C$500,0)),"")</f>
        <v>1.5</v>
      </c>
      <c r="J35" s="3">
        <f t="shared" si="27"/>
        <v>1.45</v>
      </c>
      <c r="K35" s="3">
        <f t="shared" si="27"/>
        <v>1.98</v>
      </c>
      <c r="L35" s="3">
        <f t="shared" si="27"/>
        <v>1.9</v>
      </c>
      <c r="M35" s="3">
        <f t="shared" si="27"/>
        <v>2.79</v>
      </c>
      <c r="N35" s="3">
        <f t="shared" si="27"/>
        <v>4.2</v>
      </c>
      <c r="O35" s="3">
        <f t="shared" si="27"/>
        <v>3.41</v>
      </c>
      <c r="P35" s="3">
        <f t="shared" si="27"/>
        <v>3.64</v>
      </c>
      <c r="Q35" s="3">
        <f t="shared" si="27"/>
        <v>3.16</v>
      </c>
      <c r="R35" s="3">
        <f t="shared" si="27"/>
        <v>5.18</v>
      </c>
      <c r="S35" s="3">
        <f t="shared" si="27"/>
        <v>5.58</v>
      </c>
      <c r="T35" s="3">
        <f t="shared" si="27"/>
        <v>5.95</v>
      </c>
      <c r="U35" s="3">
        <f t="shared" si="27"/>
        <v>3.93</v>
      </c>
      <c r="V35" s="3">
        <f t="shared" si="27"/>
        <v>5.21</v>
      </c>
      <c r="W35" s="3">
        <f t="shared" si="27"/>
        <v>6.11</v>
      </c>
      <c r="X35" s="3">
        <f t="shared" si="27"/>
        <v>6.36</v>
      </c>
      <c r="Y35" s="3">
        <f t="shared" si="27"/>
        <v>6.68</v>
      </c>
      <c r="Z35" s="3">
        <f t="shared" si="27"/>
        <v>0.66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5.8899999999999994E-2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5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4025671121233</v>
      </c>
      <c r="E51" s="5">
        <v>2372024732117</v>
      </c>
      <c r="F51" s="5">
        <v>3689852468453</v>
      </c>
      <c r="G51" s="5">
        <v>2700904014931</v>
      </c>
      <c r="I51" s="5">
        <v>12788452336734</v>
      </c>
      <c r="J51" s="5">
        <v>13796572148837</v>
      </c>
      <c r="K51" s="5">
        <v>11539141250155</v>
      </c>
      <c r="L51" s="5">
        <v>10235479955727</v>
      </c>
      <c r="M51" s="5">
        <v>7654802250986</v>
      </c>
      <c r="N51" s="5">
        <v>6180589086059</v>
      </c>
      <c r="O51" s="5">
        <v>7084864038574</v>
      </c>
      <c r="P51" s="5">
        <v>6628782185008</v>
      </c>
      <c r="Q51" s="5">
        <v>10347343192163</v>
      </c>
      <c r="R51" s="5">
        <v>6521770279079</v>
      </c>
      <c r="S51" s="5">
        <v>6209574072348</v>
      </c>
      <c r="T51" s="5">
        <v>5571872356240</v>
      </c>
      <c r="U51" s="5">
        <v>5741264172193</v>
      </c>
      <c r="V51" s="5">
        <v>3727811859978</v>
      </c>
      <c r="W51" s="5">
        <v>2806339356563</v>
      </c>
      <c r="X51" s="5">
        <v>2477202549758</v>
      </c>
      <c r="Y51" s="5">
        <v>1270592451000</v>
      </c>
      <c r="Z51" s="5">
        <v>1386110523000</v>
      </c>
    </row>
    <row r="52" spans="2:26" ht="15.5" x14ac:dyDescent="0.35">
      <c r="C52" t="s">
        <v>85</v>
      </c>
      <c r="D52" s="5">
        <v>-1448991690517</v>
      </c>
      <c r="E52" s="5">
        <v>-881701648892</v>
      </c>
      <c r="F52" s="5">
        <v>-1327545127978</v>
      </c>
      <c r="G52" s="5">
        <v>-1004257996647</v>
      </c>
      <c r="I52" s="5">
        <v>-4662496464034</v>
      </c>
      <c r="J52" s="5">
        <v>-4980186683675</v>
      </c>
      <c r="K52" s="5">
        <v>-5127454604612</v>
      </c>
      <c r="L52" s="5">
        <v>-3409439613895</v>
      </c>
      <c r="M52" s="5">
        <v>-2914751290124</v>
      </c>
      <c r="N52" s="5">
        <v>-1928745848318</v>
      </c>
      <c r="O52" s="5">
        <v>-2018798088448</v>
      </c>
      <c r="P52" s="5">
        <v>-1874274191288</v>
      </c>
      <c r="Q52" s="5">
        <v>-2756914142298</v>
      </c>
      <c r="R52" s="5">
        <v>-1840304062208</v>
      </c>
      <c r="S52" s="5">
        <v>-1571558558979</v>
      </c>
      <c r="T52" s="5">
        <v>-1440361331957</v>
      </c>
      <c r="U52" s="5">
        <v>-1575447230439</v>
      </c>
      <c r="V52" s="5">
        <v>-1346826251766</v>
      </c>
      <c r="W52" s="5">
        <v>-1021278370406</v>
      </c>
      <c r="X52" s="5">
        <v>-940509230380</v>
      </c>
      <c r="Y52" s="5">
        <v>-637957452000</v>
      </c>
      <c r="Z52" s="5">
        <v>-744459323000</v>
      </c>
    </row>
    <row r="53" spans="2:26" ht="15.5" x14ac:dyDescent="0.35">
      <c r="C53" t="s">
        <v>86</v>
      </c>
      <c r="D53" s="5">
        <v>2576679430716</v>
      </c>
      <c r="E53" s="5">
        <v>1490323083225</v>
      </c>
      <c r="F53" s="5">
        <v>2362307340475</v>
      </c>
      <c r="G53" s="5">
        <v>1696646018284</v>
      </c>
      <c r="I53" s="5">
        <v>8125955872700</v>
      </c>
      <c r="J53" s="5">
        <v>8816385465162</v>
      </c>
      <c r="K53" s="5">
        <v>6411686645543</v>
      </c>
      <c r="L53" s="5">
        <v>6826040341832</v>
      </c>
      <c r="M53" s="5">
        <v>4740050960862</v>
      </c>
      <c r="N53" s="5">
        <v>4251843237741</v>
      </c>
      <c r="O53" s="5">
        <v>5066065950126</v>
      </c>
      <c r="P53" s="5">
        <v>4754507993720</v>
      </c>
      <c r="Q53" s="5">
        <v>7590429049865</v>
      </c>
      <c r="R53" s="5">
        <v>4681466216871</v>
      </c>
      <c r="S53" s="5">
        <v>4638015513369</v>
      </c>
      <c r="T53" s="5">
        <v>4131511024283</v>
      </c>
      <c r="U53" s="5">
        <v>4165816941754</v>
      </c>
      <c r="V53" s="5">
        <v>2380985608212</v>
      </c>
      <c r="W53" s="5">
        <v>1785060986157</v>
      </c>
      <c r="X53" s="5">
        <v>1536693319378</v>
      </c>
      <c r="Y53" s="5">
        <v>632634999000</v>
      </c>
      <c r="Z53" s="5">
        <v>641651200000</v>
      </c>
    </row>
    <row r="54" spans="2:26" ht="15.5" x14ac:dyDescent="0.35">
      <c r="C54" t="s">
        <v>87</v>
      </c>
      <c r="D54" s="5">
        <v>-1264308765728</v>
      </c>
      <c r="E54" s="5">
        <v>-1166546240533</v>
      </c>
      <c r="F54" s="5">
        <v>-1146744331606</v>
      </c>
      <c r="G54" s="5">
        <v>-1101177693155</v>
      </c>
      <c r="I54" s="5">
        <v>-4678777031022</v>
      </c>
      <c r="J54" s="5">
        <v>-4347479661584</v>
      </c>
      <c r="K54" s="5">
        <v>-3501518678561</v>
      </c>
      <c r="L54" s="5">
        <v>-3121030668038</v>
      </c>
      <c r="M54" s="5">
        <v>-2347794099960</v>
      </c>
      <c r="N54" s="5">
        <v>-2269576193588</v>
      </c>
      <c r="O54" s="5">
        <v>-2536617831792</v>
      </c>
      <c r="P54" s="5">
        <v>-2589333173966</v>
      </c>
      <c r="Q54" s="5">
        <v>-2528033380134</v>
      </c>
      <c r="R54" s="5">
        <v>-2205388979704</v>
      </c>
      <c r="S54" s="5">
        <v>-2090605871743</v>
      </c>
      <c r="T54" s="5">
        <v>-1499934694042</v>
      </c>
      <c r="U54" s="5">
        <v>-1256189773879</v>
      </c>
      <c r="V54" s="5">
        <v>-949430685669</v>
      </c>
      <c r="W54" s="5">
        <v>-824505606459</v>
      </c>
      <c r="X54" s="5">
        <v>-666218808691</v>
      </c>
      <c r="Y54" s="5">
        <v>-176177078000</v>
      </c>
      <c r="Z54" s="5">
        <v>-229636353000</v>
      </c>
    </row>
    <row r="55" spans="2:26" ht="15.5" x14ac:dyDescent="0.35">
      <c r="C55" t="s">
        <v>89</v>
      </c>
      <c r="D55" s="5">
        <v>-503533732536</v>
      </c>
      <c r="E55" s="5">
        <v>-432855293467</v>
      </c>
      <c r="F55" s="5">
        <v>-435333856684</v>
      </c>
      <c r="G55" s="5">
        <v>-440742589901</v>
      </c>
      <c r="I55" s="5">
        <v>-1812465472588</v>
      </c>
      <c r="J55" s="5">
        <v>-1913377932427</v>
      </c>
      <c r="K55" s="5">
        <v>-1545476160528</v>
      </c>
      <c r="L55" s="5">
        <v>-1393075046957</v>
      </c>
      <c r="M55" s="5">
        <v>-990947732508</v>
      </c>
      <c r="N55" s="5">
        <v>-812354404558</v>
      </c>
      <c r="O55" s="5">
        <v>-948980580405</v>
      </c>
      <c r="P55" s="5">
        <v>-1014991016488</v>
      </c>
      <c r="Q55" s="5">
        <v>-912603848105</v>
      </c>
      <c r="R55" s="5">
        <v>-541321478992</v>
      </c>
      <c r="S55" s="5">
        <v>-530181558159</v>
      </c>
      <c r="T55" s="5">
        <v>-462704965669</v>
      </c>
      <c r="U55" s="5">
        <v>-375170990467</v>
      </c>
      <c r="V55" s="5">
        <v>-287041615108</v>
      </c>
      <c r="W55" s="5">
        <v>-306802000522</v>
      </c>
      <c r="X55" s="5">
        <v>-246827931838</v>
      </c>
      <c r="Y55" s="5">
        <v>-85103813000</v>
      </c>
      <c r="Z55" s="5">
        <v>-125511193000</v>
      </c>
    </row>
    <row r="56" spans="2:26" ht="15.5" x14ac:dyDescent="0.35">
      <c r="C56" t="s">
        <v>88</v>
      </c>
      <c r="D56" s="5">
        <v>-603596218360</v>
      </c>
      <c r="E56" s="5">
        <v>-652131069801</v>
      </c>
      <c r="F56" s="5">
        <v>-550517986200</v>
      </c>
      <c r="G56" s="5">
        <v>-570971530360</v>
      </c>
      <c r="I56" s="5">
        <v>-2377216804721</v>
      </c>
      <c r="J56" s="5">
        <v>-2028679336364</v>
      </c>
      <c r="K56" s="5">
        <v>-1567429489880</v>
      </c>
      <c r="L56" s="5">
        <v>-1393651663950</v>
      </c>
      <c r="M56" s="5">
        <v>-1119949581289</v>
      </c>
      <c r="N56" s="5">
        <v>-1235289881113</v>
      </c>
      <c r="O56" s="5">
        <v>-1324227647413</v>
      </c>
      <c r="P56" s="5">
        <v>-1301675569437</v>
      </c>
      <c r="Q56" s="5">
        <v>-1202328379604</v>
      </c>
      <c r="R56" s="5">
        <v>-1304797230838</v>
      </c>
      <c r="S56" s="5">
        <v>-1207249084531</v>
      </c>
      <c r="T56" s="5">
        <v>-1037229728373</v>
      </c>
      <c r="U56" s="5">
        <v>-881018783412</v>
      </c>
      <c r="V56" s="5">
        <v>-662389070561</v>
      </c>
      <c r="W56" s="5">
        <v>-517703605937</v>
      </c>
      <c r="X56" s="5">
        <v>-419390876853</v>
      </c>
      <c r="Y56" s="5">
        <v>-91073265000</v>
      </c>
      <c r="Z56" s="5">
        <v>-104125160000</v>
      </c>
    </row>
    <row r="57" spans="2:26" ht="15.5" x14ac:dyDescent="0.35">
      <c r="C57" t="s">
        <v>402</v>
      </c>
      <c r="D57" s="5">
        <v>-157178814832</v>
      </c>
      <c r="E57" s="5">
        <v>-81559877265</v>
      </c>
      <c r="F57" s="5">
        <v>-160892488722</v>
      </c>
      <c r="G57" s="5">
        <v>-89463572894</v>
      </c>
      <c r="I57" s="5">
        <v>-489094753713</v>
      </c>
      <c r="J57" s="5">
        <v>-405422392793</v>
      </c>
      <c r="K57" s="5">
        <v>-388613028153</v>
      </c>
      <c r="L57" s="5">
        <v>-334303957131</v>
      </c>
      <c r="M57" s="5">
        <v>-236896786163</v>
      </c>
      <c r="N57" s="5">
        <v>-221931907917</v>
      </c>
      <c r="O57" s="5">
        <v>-263409603974</v>
      </c>
      <c r="P57" s="5">
        <v>-272666588041</v>
      </c>
      <c r="Q57" s="5">
        <v>-413101152425</v>
      </c>
      <c r="R57" s="5">
        <v>-359270269874</v>
      </c>
      <c r="S57" s="5">
        <v>-353175229053</v>
      </c>
    </row>
    <row r="58" spans="2:26" ht="15.5" x14ac:dyDescent="0.35">
      <c r="C58" t="s">
        <v>90</v>
      </c>
      <c r="D58" s="5">
        <v>1312370664988</v>
      </c>
      <c r="E58" s="5">
        <v>323776842692</v>
      </c>
      <c r="F58" s="5">
        <v>1215563008869</v>
      </c>
      <c r="G58" s="5">
        <v>595468325129</v>
      </c>
      <c r="I58" s="5">
        <v>3447178841678</v>
      </c>
      <c r="J58" s="5">
        <v>4468905803578</v>
      </c>
      <c r="K58" s="5">
        <v>2910167966982</v>
      </c>
      <c r="L58" s="5">
        <v>3705009673794</v>
      </c>
      <c r="M58" s="5">
        <v>2392256860902</v>
      </c>
      <c r="N58" s="5">
        <v>1982267044153</v>
      </c>
      <c r="O58" s="5">
        <v>2529448118334</v>
      </c>
      <c r="P58" s="5">
        <v>2165174819754</v>
      </c>
      <c r="Q58" s="5">
        <v>5062395669731</v>
      </c>
      <c r="R58" s="5">
        <v>2476077237167</v>
      </c>
      <c r="S58" s="5">
        <v>2547409641626</v>
      </c>
      <c r="T58" s="5">
        <v>2631576330241</v>
      </c>
      <c r="U58" s="5">
        <v>2909627167875</v>
      </c>
      <c r="V58" s="5">
        <v>1431554922543</v>
      </c>
      <c r="W58" s="5">
        <v>960555379698</v>
      </c>
      <c r="X58" s="5">
        <v>870474510687</v>
      </c>
      <c r="Y58" s="5">
        <v>456457921000</v>
      </c>
      <c r="Z58" s="5">
        <v>412014847000</v>
      </c>
    </row>
    <row r="59" spans="2:26" ht="15.5" x14ac:dyDescent="0.35">
      <c r="C59" t="s">
        <v>91</v>
      </c>
      <c r="D59" s="5">
        <v>77178349868</v>
      </c>
      <c r="E59" s="5">
        <v>-15178190479</v>
      </c>
      <c r="F59" s="5">
        <v>-386287453728</v>
      </c>
      <c r="G59" s="5">
        <v>-248064538872</v>
      </c>
      <c r="I59" s="5">
        <v>-572351833211</v>
      </c>
      <c r="J59" s="5">
        <v>476496622989</v>
      </c>
      <c r="K59" s="5">
        <v>-640430711698</v>
      </c>
      <c r="L59" s="5">
        <v>-1043318019308</v>
      </c>
      <c r="M59" s="5">
        <v>-845250371032</v>
      </c>
      <c r="N59" s="5">
        <v>-958436518843</v>
      </c>
      <c r="O59" s="5">
        <v>635649398124</v>
      </c>
      <c r="P59" s="5">
        <v>-404754174327</v>
      </c>
      <c r="Q59" s="5">
        <v>165725389411</v>
      </c>
      <c r="R59" s="5">
        <v>-410634335862</v>
      </c>
      <c r="S59" s="5">
        <v>-185327718993</v>
      </c>
      <c r="T59" s="5">
        <v>1674749170872</v>
      </c>
      <c r="U59" s="5">
        <v>369327232089</v>
      </c>
      <c r="V59" s="5">
        <v>265008902399</v>
      </c>
      <c r="W59" s="5">
        <v>209675125244</v>
      </c>
      <c r="X59" s="5">
        <v>23231610775</v>
      </c>
      <c r="Y59" s="5">
        <v>-80289204000</v>
      </c>
      <c r="Z59" s="5">
        <v>-107887673000</v>
      </c>
    </row>
    <row r="60" spans="2:26" ht="15.5" x14ac:dyDescent="0.35">
      <c r="C60" t="s">
        <v>92</v>
      </c>
      <c r="D60" s="5">
        <v>92201958122</v>
      </c>
      <c r="E60" s="5">
        <v>101269250305</v>
      </c>
      <c r="F60" s="5">
        <v>100570920616</v>
      </c>
      <c r="G60" s="5">
        <v>85847655219</v>
      </c>
      <c r="I60" s="5">
        <v>379889784262</v>
      </c>
      <c r="J60" s="5">
        <v>428124503115</v>
      </c>
      <c r="K60" s="5">
        <v>497138120094</v>
      </c>
      <c r="L60" s="5">
        <v>332398265898</v>
      </c>
      <c r="M60" s="5">
        <v>393245728662</v>
      </c>
      <c r="N60" s="5">
        <v>560237491372</v>
      </c>
      <c r="O60" s="5">
        <v>461953042653</v>
      </c>
      <c r="P60" s="5">
        <v>386665017718</v>
      </c>
      <c r="Q60" s="5">
        <v>265993198809</v>
      </c>
      <c r="R60" s="5">
        <v>222407007539</v>
      </c>
      <c r="S60" s="5">
        <v>251444511424</v>
      </c>
      <c r="T60" s="5">
        <v>285387849520</v>
      </c>
      <c r="U60" s="5">
        <v>206124584121</v>
      </c>
      <c r="V60" s="5">
        <v>206160854973</v>
      </c>
      <c r="W60" s="5">
        <v>240891318712</v>
      </c>
      <c r="X60" s="5">
        <v>112161888224</v>
      </c>
      <c r="Y60" s="5">
        <v>71926954000</v>
      </c>
      <c r="Z60" s="5">
        <v>61437231000</v>
      </c>
    </row>
    <row r="61" spans="2:26" ht="15.5" x14ac:dyDescent="0.35">
      <c r="C61" t="s">
        <v>94</v>
      </c>
      <c r="D61" s="5">
        <v>15422279125</v>
      </c>
      <c r="E61" s="5">
        <v>19128272229</v>
      </c>
      <c r="F61" s="5">
        <v>-39298983716</v>
      </c>
      <c r="G61" s="5">
        <v>17808845759</v>
      </c>
      <c r="I61" s="5">
        <v>13060413397</v>
      </c>
      <c r="J61" s="5">
        <v>65202334377</v>
      </c>
      <c r="K61" s="5">
        <v>-497088114002</v>
      </c>
      <c r="L61" s="5">
        <v>-111192768353</v>
      </c>
      <c r="M61" s="5">
        <v>-10158361902</v>
      </c>
      <c r="N61" s="5">
        <v>1525836509</v>
      </c>
      <c r="O61" s="5">
        <v>-73212643476</v>
      </c>
      <c r="P61" s="5">
        <v>1671295596</v>
      </c>
      <c r="Q61" s="5">
        <v>-47580504424</v>
      </c>
      <c r="R61" s="5">
        <v>-116421421740</v>
      </c>
      <c r="S61" s="5">
        <v>138534244938</v>
      </c>
      <c r="T61" s="5">
        <v>29702969826</v>
      </c>
      <c r="U61" s="5">
        <v>165838960366</v>
      </c>
      <c r="V61" s="5">
        <v>15693151314</v>
      </c>
      <c r="W61" s="5">
        <v>3760965034</v>
      </c>
      <c r="X61" s="5">
        <v>-6613368239</v>
      </c>
      <c r="Y61" s="5">
        <v>-17568074000</v>
      </c>
      <c r="Z61" s="5">
        <v>-7923546000</v>
      </c>
    </row>
    <row r="62" spans="2:26" ht="15.5" x14ac:dyDescent="0.35">
      <c r="C62" t="s">
        <v>403</v>
      </c>
      <c r="D62" s="5">
        <v>1685452418</v>
      </c>
      <c r="E62" s="5">
        <v>272072072</v>
      </c>
      <c r="F62" s="5">
        <v>-78691098</v>
      </c>
      <c r="G62" s="5">
        <v>699492002</v>
      </c>
      <c r="I62" s="5">
        <v>2578325394</v>
      </c>
      <c r="J62" s="5">
        <v>2199920768</v>
      </c>
      <c r="K62" s="5">
        <v>3222437916</v>
      </c>
      <c r="L62" s="5">
        <v>1317125144</v>
      </c>
      <c r="M62" s="5">
        <v>12255032946</v>
      </c>
      <c r="N62" s="5">
        <v>1447406385</v>
      </c>
      <c r="O62" s="5">
        <v>570158085</v>
      </c>
      <c r="P62" s="5">
        <v>4230760320</v>
      </c>
      <c r="Q62" s="5">
        <v>4038609095</v>
      </c>
      <c r="R62" s="5">
        <v>2965023187</v>
      </c>
      <c r="S62" s="5">
        <v>2390878508</v>
      </c>
      <c r="T62" s="5">
        <v>743702451</v>
      </c>
      <c r="U62" s="5">
        <v>1539059327</v>
      </c>
      <c r="V62" s="5">
        <v>1159355000</v>
      </c>
      <c r="W62" s="5">
        <v>382820500</v>
      </c>
      <c r="X62" s="5">
        <v>3706043722</v>
      </c>
    </row>
    <row r="63" spans="2:26" ht="15.5" x14ac:dyDescent="0.35">
      <c r="C63" t="s">
        <v>26</v>
      </c>
      <c r="D63" s="5">
        <v>-397174508208</v>
      </c>
      <c r="E63" s="5">
        <v>-1135640818569</v>
      </c>
      <c r="F63" s="5">
        <v>385611022788</v>
      </c>
      <c r="G63" s="5">
        <v>-385611022788</v>
      </c>
      <c r="I63" s="5">
        <v>-1532815326777</v>
      </c>
      <c r="J63" s="5">
        <v>-1412252663821</v>
      </c>
      <c r="K63" s="5">
        <v>-1618745644976</v>
      </c>
      <c r="L63" s="5">
        <v>-1667991852534</v>
      </c>
      <c r="M63" s="5">
        <v>-1644706378815</v>
      </c>
      <c r="N63" s="5">
        <v>-1781522131954</v>
      </c>
      <c r="O63" s="5">
        <v>-1043353008806</v>
      </c>
      <c r="P63" s="5">
        <v>-912706869025</v>
      </c>
      <c r="Q63" s="5">
        <v>-549130850528</v>
      </c>
      <c r="R63" s="5">
        <v>-612614134366</v>
      </c>
      <c r="S63" s="5">
        <v>-574966702317</v>
      </c>
      <c r="T63" s="5">
        <v>-384629239497</v>
      </c>
      <c r="U63" s="5">
        <v>-198686580140</v>
      </c>
      <c r="V63" s="5">
        <v>-90394800818</v>
      </c>
      <c r="W63" s="5">
        <v>-153378138143</v>
      </c>
      <c r="X63" s="5">
        <v>-189679954947</v>
      </c>
      <c r="Y63" s="5">
        <v>-123434028000</v>
      </c>
      <c r="Z63" s="5">
        <v>-176358251000</v>
      </c>
    </row>
    <row r="64" spans="2:26" ht="15.5" x14ac:dyDescent="0.35">
      <c r="C64" t="s">
        <v>404</v>
      </c>
    </row>
    <row r="65" spans="3:26" ht="15.5" x14ac:dyDescent="0.35">
      <c r="C65" t="s">
        <v>93</v>
      </c>
      <c r="D65" s="5">
        <v>-261757660587</v>
      </c>
      <c r="E65" s="5">
        <v>261757660587</v>
      </c>
      <c r="F65" s="5">
        <v>-25519702576</v>
      </c>
      <c r="G65" s="5">
        <v>25519702576</v>
      </c>
      <c r="O65" s="5">
        <v>163561865750</v>
      </c>
      <c r="P65" s="5">
        <v>62865020343</v>
      </c>
      <c r="Q65" s="5">
        <v>494587176739</v>
      </c>
      <c r="R65" s="5">
        <v>241278110215</v>
      </c>
      <c r="S65" s="5">
        <v>47621071430</v>
      </c>
      <c r="T65" s="5">
        <v>1666579562088</v>
      </c>
      <c r="U65" s="5">
        <v>47138654389</v>
      </c>
      <c r="V65" s="5">
        <v>43087504937</v>
      </c>
      <c r="W65" s="5">
        <v>53905812307</v>
      </c>
      <c r="X65" s="5">
        <v>35182107975</v>
      </c>
    </row>
    <row r="66" spans="3:26" ht="15.5" x14ac:dyDescent="0.35">
      <c r="C66" t="s">
        <v>97</v>
      </c>
      <c r="D66" s="5">
        <v>200546501643</v>
      </c>
      <c r="E66" s="5">
        <v>45308777994</v>
      </c>
      <c r="F66" s="5">
        <v>39726291898</v>
      </c>
      <c r="G66" s="5">
        <v>25763884386</v>
      </c>
      <c r="I66" s="5">
        <v>311345455921</v>
      </c>
      <c r="J66" s="5">
        <v>558533043349</v>
      </c>
      <c r="K66" s="5">
        <v>313233841437</v>
      </c>
      <c r="L66" s="5">
        <v>223875864958</v>
      </c>
      <c r="M66" s="5">
        <v>192758077983</v>
      </c>
      <c r="N66" s="5">
        <v>204478796596</v>
      </c>
      <c r="O66" s="5">
        <v>336585735755</v>
      </c>
      <c r="P66" s="5">
        <v>410946513690</v>
      </c>
      <c r="Q66" s="5">
        <v>244031673375</v>
      </c>
      <c r="R66" s="5">
        <v>240163592115</v>
      </c>
      <c r="S66" s="5">
        <v>211876773650</v>
      </c>
      <c r="T66" s="5">
        <v>177076477668</v>
      </c>
      <c r="U66" s="5">
        <v>213466996959</v>
      </c>
      <c r="V66" s="5">
        <v>193432018144</v>
      </c>
      <c r="W66" s="5">
        <v>171352063985</v>
      </c>
    </row>
    <row r="67" spans="3:26" ht="15.5" x14ac:dyDescent="0.35">
      <c r="C67" t="s">
        <v>98</v>
      </c>
      <c r="D67" s="5">
        <v>77178349868</v>
      </c>
      <c r="E67" s="5">
        <v>-15178190479</v>
      </c>
      <c r="F67" s="5">
        <v>-386287453728</v>
      </c>
      <c r="G67" s="5">
        <v>-248064538872</v>
      </c>
      <c r="I67" s="5">
        <v>-572351833211</v>
      </c>
      <c r="J67" s="5">
        <v>476496622989</v>
      </c>
      <c r="K67" s="5">
        <v>-640430711698</v>
      </c>
      <c r="L67" s="5">
        <v>-1043318019308</v>
      </c>
      <c r="M67" s="5">
        <v>-845250371032</v>
      </c>
      <c r="N67" s="5">
        <v>-958436518843</v>
      </c>
      <c r="O67" s="5">
        <v>635649398124</v>
      </c>
      <c r="P67" s="5">
        <v>-404754174327</v>
      </c>
      <c r="Q67" s="5">
        <v>165725389411</v>
      </c>
      <c r="R67" s="5">
        <v>-410634335862</v>
      </c>
      <c r="S67" s="5">
        <v>-185327718993</v>
      </c>
      <c r="T67" s="5">
        <v>1674749170872</v>
      </c>
      <c r="U67" s="5">
        <v>369327232089</v>
      </c>
      <c r="V67" s="5">
        <v>265008902399</v>
      </c>
      <c r="W67" s="5">
        <v>209675125244</v>
      </c>
      <c r="X67" s="5">
        <v>23231610775</v>
      </c>
      <c r="Y67" s="5">
        <v>-80289204000</v>
      </c>
      <c r="Z67" s="5">
        <v>-107887673000</v>
      </c>
    </row>
    <row r="68" spans="3:26" ht="15.5" x14ac:dyDescent="0.35">
      <c r="C68" t="s">
        <v>28</v>
      </c>
      <c r="D68" s="5">
        <v>1389549014856</v>
      </c>
      <c r="E68" s="5">
        <v>124518028177</v>
      </c>
      <c r="F68" s="5">
        <v>1013356179177</v>
      </c>
      <c r="G68" s="5">
        <v>347403786257</v>
      </c>
      <c r="I68" s="5">
        <v>2874827008467</v>
      </c>
      <c r="J68" s="5">
        <v>4945402426567</v>
      </c>
      <c r="K68" s="5">
        <v>2269737255284</v>
      </c>
      <c r="L68" s="5">
        <v>2661691654486</v>
      </c>
      <c r="M68" s="5">
        <v>1547006489870</v>
      </c>
      <c r="N68" s="5">
        <v>496216734944</v>
      </c>
      <c r="O68" s="5">
        <v>3165097516458</v>
      </c>
      <c r="P68" s="5">
        <v>1760420645427</v>
      </c>
      <c r="Q68" s="5">
        <v>5228121059142</v>
      </c>
      <c r="R68" s="5">
        <v>2065442901305</v>
      </c>
      <c r="S68" s="5">
        <v>2362081922633</v>
      </c>
      <c r="T68" s="5">
        <v>4306325501113</v>
      </c>
      <c r="U68" s="5">
        <v>3278954399964</v>
      </c>
      <c r="V68" s="5">
        <v>1696563824942</v>
      </c>
      <c r="W68" s="5">
        <v>1170230504942</v>
      </c>
      <c r="X68" s="5">
        <v>893706121462</v>
      </c>
      <c r="Y68" s="5">
        <v>376168717000</v>
      </c>
      <c r="Z68" s="5">
        <v>304127174000</v>
      </c>
    </row>
    <row r="69" spans="3:26" ht="15.5" x14ac:dyDescent="0.35">
      <c r="C69" t="s">
        <v>27</v>
      </c>
      <c r="D69" s="5">
        <v>-4413549421</v>
      </c>
      <c r="E69" s="5">
        <v>-3720602068</v>
      </c>
      <c r="F69" s="5">
        <v>-6237861921</v>
      </c>
      <c r="G69" s="5">
        <v>-2716502113</v>
      </c>
      <c r="I69" s="5">
        <v>-17088515523</v>
      </c>
      <c r="J69" s="5">
        <v>-27731890354</v>
      </c>
      <c r="K69" s="5">
        <v>-10280417561</v>
      </c>
      <c r="L69" s="5">
        <v>-4806064184</v>
      </c>
      <c r="M69" s="5">
        <v>-8165533697</v>
      </c>
      <c r="N69" s="5">
        <v>-15890482660</v>
      </c>
      <c r="O69" s="5">
        <v>-35021413006</v>
      </c>
      <c r="P69" s="5">
        <v>-58602950500</v>
      </c>
      <c r="Q69" s="5">
        <v>-39349089255</v>
      </c>
      <c r="R69" s="5">
        <v>-27905221175</v>
      </c>
      <c r="S69" s="5">
        <v>-10701865488</v>
      </c>
      <c r="T69" s="5">
        <v>-309861607648</v>
      </c>
      <c r="U69" s="5">
        <v>-373305894466</v>
      </c>
      <c r="V69" s="5">
        <v>-217705039997</v>
      </c>
      <c r="W69" s="5">
        <v>-158196682792</v>
      </c>
      <c r="X69" s="5">
        <v>-142407463599</v>
      </c>
      <c r="Y69" s="5">
        <v>-67430383000</v>
      </c>
      <c r="Z69" s="5">
        <v>-80665377000</v>
      </c>
    </row>
    <row r="70" spans="3:26" ht="15.5" x14ac:dyDescent="0.35">
      <c r="C70" t="s">
        <v>405</v>
      </c>
      <c r="D70" s="5">
        <v>-4413549421</v>
      </c>
      <c r="E70" s="5">
        <v>-3720602068</v>
      </c>
      <c r="F70" s="5">
        <v>-6237861921</v>
      </c>
      <c r="G70" s="5">
        <v>-2716502113</v>
      </c>
      <c r="I70" s="5">
        <v>-17088515523</v>
      </c>
      <c r="J70" s="5">
        <v>-27731890354</v>
      </c>
      <c r="K70" s="5">
        <v>-10280417561</v>
      </c>
      <c r="L70" s="5">
        <v>-4806064184</v>
      </c>
      <c r="M70" s="5">
        <v>-8165533697</v>
      </c>
      <c r="N70" s="5">
        <v>-15890482660</v>
      </c>
      <c r="O70" s="5">
        <v>-35021413006</v>
      </c>
      <c r="P70" s="5">
        <v>-58602950500</v>
      </c>
      <c r="Q70" s="5">
        <v>-39349089255</v>
      </c>
      <c r="R70" s="5">
        <v>-27905221175</v>
      </c>
      <c r="S70" s="5">
        <v>-10701865488</v>
      </c>
      <c r="Y70" s="5">
        <v>-67430383000</v>
      </c>
      <c r="Z70" s="5">
        <v>-67758622000</v>
      </c>
    </row>
    <row r="71" spans="3:26" ht="15.5" x14ac:dyDescent="0.35">
      <c r="C71" t="s">
        <v>406</v>
      </c>
      <c r="Z71" s="5">
        <v>-12906755000</v>
      </c>
    </row>
    <row r="72" spans="3:26" ht="15.5" x14ac:dyDescent="0.35">
      <c r="C72" t="s">
        <v>96</v>
      </c>
    </row>
    <row r="73" spans="3:26" ht="15.5" x14ac:dyDescent="0.35">
      <c r="C73" t="s">
        <v>407</v>
      </c>
      <c r="D73" s="5">
        <v>-4413549421</v>
      </c>
      <c r="E73" s="5">
        <v>-3720602068</v>
      </c>
      <c r="F73" s="5">
        <v>-6237861921</v>
      </c>
      <c r="G73" s="5">
        <v>-2716502113</v>
      </c>
      <c r="I73" s="5">
        <v>-17088515523</v>
      </c>
      <c r="J73" s="5">
        <v>-27731890354</v>
      </c>
      <c r="K73" s="5">
        <v>-10280417561</v>
      </c>
      <c r="L73" s="5">
        <v>-4806064184</v>
      </c>
      <c r="M73" s="5">
        <v>-8165533697</v>
      </c>
      <c r="N73" s="5">
        <v>-15890482660</v>
      </c>
      <c r="O73" s="5">
        <v>-35021413006</v>
      </c>
      <c r="P73" s="5">
        <v>-58602950500</v>
      </c>
      <c r="Q73" s="5">
        <v>-39349089255</v>
      </c>
      <c r="R73" s="5">
        <v>-27905221175</v>
      </c>
      <c r="S73" s="5">
        <v>-10701865488</v>
      </c>
      <c r="T73" s="5">
        <v>-309861607648</v>
      </c>
      <c r="U73" s="5">
        <v>-373305894466</v>
      </c>
      <c r="V73" s="5">
        <v>-217705039997</v>
      </c>
      <c r="W73" s="5">
        <v>-158196682792</v>
      </c>
      <c r="X73" s="5">
        <v>-142407463599</v>
      </c>
      <c r="Y73" s="5">
        <v>-67430383000</v>
      </c>
      <c r="Z73" s="5">
        <v>-80665377000</v>
      </c>
    </row>
    <row r="74" spans="3:26" ht="15.5" x14ac:dyDescent="0.35">
      <c r="C74" t="s">
        <v>99</v>
      </c>
      <c r="D74" s="5">
        <v>1385135465435</v>
      </c>
      <c r="E74" s="5">
        <v>120797426109</v>
      </c>
      <c r="F74" s="5">
        <v>1007118317256</v>
      </c>
      <c r="G74" s="5">
        <v>344687284144</v>
      </c>
      <c r="I74" s="5">
        <v>2857738492944</v>
      </c>
      <c r="J74" s="5">
        <v>4917670536213</v>
      </c>
      <c r="K74" s="5">
        <v>2259456837723</v>
      </c>
      <c r="L74" s="5">
        <v>2656885590302</v>
      </c>
      <c r="M74" s="5">
        <v>1538840956173</v>
      </c>
      <c r="N74" s="5">
        <v>480326252284</v>
      </c>
      <c r="O74" s="5">
        <v>3130076103452</v>
      </c>
      <c r="P74" s="5">
        <v>1701817694927</v>
      </c>
      <c r="Q74" s="5">
        <v>5188771969887</v>
      </c>
      <c r="R74" s="5">
        <v>2037537680130</v>
      </c>
      <c r="S74" s="5">
        <v>2351380057145</v>
      </c>
      <c r="T74" s="5">
        <v>3996463893465</v>
      </c>
      <c r="U74" s="5">
        <v>2905648505498</v>
      </c>
      <c r="V74" s="5">
        <v>1478858784945</v>
      </c>
      <c r="W74" s="5">
        <v>1012033822150</v>
      </c>
      <c r="X74" s="5">
        <v>751298657863</v>
      </c>
      <c r="Y74" s="5">
        <v>308738334000</v>
      </c>
      <c r="Z74" s="5">
        <v>223461797000</v>
      </c>
    </row>
    <row r="75" spans="3:26" ht="15.5" x14ac:dyDescent="0.35">
      <c r="C75" t="s">
        <v>408</v>
      </c>
      <c r="X75" s="5">
        <v>-231594689315</v>
      </c>
    </row>
    <row r="76" spans="3:26" ht="15.5" x14ac:dyDescent="0.35">
      <c r="C76" t="s">
        <v>100</v>
      </c>
      <c r="X76" s="5">
        <v>-125300763793</v>
      </c>
    </row>
    <row r="77" spans="3:26" ht="15.5" x14ac:dyDescent="0.35">
      <c r="C77" t="s">
        <v>409</v>
      </c>
      <c r="N77" s="5">
        <v>5931561874</v>
      </c>
    </row>
    <row r="78" spans="3:26" ht="15.5" x14ac:dyDescent="0.35">
      <c r="C78" t="s">
        <v>102</v>
      </c>
      <c r="D78" s="5">
        <v>1385135465435</v>
      </c>
      <c r="E78" s="5">
        <v>120797426109</v>
      </c>
      <c r="F78" s="5">
        <v>1007118317256</v>
      </c>
      <c r="G78" s="5">
        <v>344687284144</v>
      </c>
      <c r="I78" s="5">
        <v>2857738492944</v>
      </c>
      <c r="J78" s="5">
        <v>4917670536213</v>
      </c>
      <c r="K78" s="5">
        <v>2259456837723</v>
      </c>
      <c r="L78" s="5">
        <v>2656885590302</v>
      </c>
      <c r="M78" s="5">
        <v>1538840956173</v>
      </c>
      <c r="N78" s="5">
        <v>486257814158</v>
      </c>
      <c r="O78" s="5">
        <v>3130076103452</v>
      </c>
      <c r="P78" s="5">
        <v>1701817694927</v>
      </c>
      <c r="Q78" s="5">
        <v>5166720070985</v>
      </c>
      <c r="R78" s="5">
        <v>2037537680130</v>
      </c>
      <c r="S78" s="5">
        <v>2351380057145</v>
      </c>
      <c r="T78" s="5">
        <v>3996463893465</v>
      </c>
      <c r="U78" s="5">
        <v>2905648505498</v>
      </c>
      <c r="V78" s="5">
        <v>1478858784945</v>
      </c>
      <c r="W78" s="5">
        <v>1012033822150</v>
      </c>
      <c r="X78" s="5">
        <v>394403204755</v>
      </c>
      <c r="Y78" s="5">
        <v>308738334000</v>
      </c>
      <c r="Z78" s="5">
        <v>223461797000</v>
      </c>
    </row>
    <row r="79" spans="3:26" ht="15.5" x14ac:dyDescent="0.35">
      <c r="C79" t="s">
        <v>103</v>
      </c>
      <c r="D79" s="5">
        <v>-21685126764</v>
      </c>
      <c r="E79" s="5">
        <v>29518410068</v>
      </c>
      <c r="F79" s="5">
        <v>-10232735286</v>
      </c>
      <c r="G79" s="5">
        <v>36876136068</v>
      </c>
      <c r="I79" s="5">
        <v>34476684086</v>
      </c>
      <c r="J79" s="5">
        <v>-96661302</v>
      </c>
      <c r="K79" s="5">
        <v>460548793071</v>
      </c>
      <c r="L79" s="5">
        <v>-250662905049</v>
      </c>
      <c r="M79" s="5">
        <v>-9214174749</v>
      </c>
      <c r="N79" s="5">
        <v>18470382029</v>
      </c>
      <c r="O79" s="5">
        <v>233088968939</v>
      </c>
      <c r="P79" s="5">
        <v>-257850332563</v>
      </c>
      <c r="Q79" s="5">
        <v>-69709492825</v>
      </c>
      <c r="R79" s="5">
        <v>-19395386988</v>
      </c>
      <c r="S79" s="5">
        <v>-5270258264</v>
      </c>
      <c r="T79" s="5">
        <v>-2131581917</v>
      </c>
      <c r="U79" s="5">
        <v>3698786760</v>
      </c>
      <c r="V79" s="5">
        <v>1721995283</v>
      </c>
      <c r="W79" s="5">
        <v>267237913</v>
      </c>
    </row>
    <row r="80" spans="3:26" ht="15.5" x14ac:dyDescent="0.35">
      <c r="C80" t="s">
        <v>410</v>
      </c>
      <c r="D80" s="5">
        <v>-21685126764</v>
      </c>
      <c r="E80" s="5">
        <v>29518410068</v>
      </c>
      <c r="F80" s="5">
        <v>-10232735286</v>
      </c>
      <c r="G80" s="5">
        <v>36876136068</v>
      </c>
      <c r="I80" s="5">
        <v>34476684086</v>
      </c>
      <c r="J80" s="5">
        <v>-96661302</v>
      </c>
      <c r="K80" s="5">
        <v>460548793071</v>
      </c>
      <c r="L80" s="5">
        <v>-250662905049</v>
      </c>
      <c r="M80" s="5">
        <v>-9214174749</v>
      </c>
      <c r="N80" s="5">
        <v>18470382029</v>
      </c>
      <c r="O80" s="5">
        <v>233088968939</v>
      </c>
      <c r="P80" s="5">
        <v>-257850332563</v>
      </c>
      <c r="Q80" s="5">
        <v>-69709492825</v>
      </c>
      <c r="R80" s="5">
        <v>-19395386988</v>
      </c>
      <c r="S80" s="5">
        <v>-5270258264</v>
      </c>
      <c r="T80" s="5">
        <v>-2131581917</v>
      </c>
      <c r="U80" s="5">
        <v>3698786760</v>
      </c>
      <c r="V80" s="5">
        <v>1721995283</v>
      </c>
      <c r="W80" s="5">
        <v>267237913</v>
      </c>
    </row>
    <row r="81" spans="2:26" ht="15.5" x14ac:dyDescent="0.35">
      <c r="C81" t="s">
        <v>104</v>
      </c>
      <c r="D81" s="5">
        <v>1363450338671</v>
      </c>
      <c r="E81" s="5">
        <v>150315836177</v>
      </c>
      <c r="F81" s="5">
        <v>996885581970</v>
      </c>
      <c r="G81" s="5">
        <v>381563420212</v>
      </c>
      <c r="I81" s="5">
        <v>2892215177030</v>
      </c>
      <c r="J81" s="5">
        <v>4917573874911</v>
      </c>
      <c r="K81" s="5">
        <v>2720005630794</v>
      </c>
      <c r="L81" s="5">
        <v>2406222685253</v>
      </c>
      <c r="M81" s="5">
        <v>1529626781424</v>
      </c>
      <c r="N81" s="5">
        <v>504728196187</v>
      </c>
      <c r="O81" s="5">
        <v>3363165072391</v>
      </c>
      <c r="P81" s="5">
        <v>1443967362364</v>
      </c>
      <c r="Q81" s="5">
        <v>5097010578160</v>
      </c>
      <c r="R81" s="5">
        <v>2018142293142</v>
      </c>
      <c r="S81" s="5">
        <v>2346109798881</v>
      </c>
      <c r="T81" s="5">
        <v>3994332311548</v>
      </c>
      <c r="U81" s="5">
        <v>2909347292258</v>
      </c>
      <c r="V81" s="5">
        <v>1480580780228</v>
      </c>
      <c r="W81" s="5">
        <v>1012301060063</v>
      </c>
    </row>
    <row r="82" spans="2:26" ht="15.5" x14ac:dyDescent="0.35">
      <c r="C82" t="s">
        <v>105</v>
      </c>
      <c r="D82" s="5">
        <v>1385135465435</v>
      </c>
      <c r="E82" s="5">
        <v>120797426109</v>
      </c>
      <c r="F82" s="5">
        <v>1007118317256</v>
      </c>
      <c r="G82" s="5">
        <v>344687284144</v>
      </c>
      <c r="I82" s="5">
        <v>2857738492944</v>
      </c>
      <c r="J82" s="5">
        <v>4917670536213</v>
      </c>
      <c r="K82" s="5">
        <v>2259456837723</v>
      </c>
      <c r="L82" s="5">
        <v>2656885590302</v>
      </c>
      <c r="M82" s="5">
        <v>1538840956173</v>
      </c>
      <c r="N82" s="5">
        <v>486257814158</v>
      </c>
      <c r="O82" s="5">
        <v>3130076103452</v>
      </c>
      <c r="P82" s="5">
        <v>1701817694926</v>
      </c>
      <c r="Q82" s="5">
        <v>5166720070985</v>
      </c>
      <c r="R82" s="5">
        <v>2037537680130</v>
      </c>
      <c r="S82" s="5">
        <v>2351380057145</v>
      </c>
      <c r="T82" s="5">
        <v>3996463893465</v>
      </c>
      <c r="U82" s="5">
        <v>2905648505498</v>
      </c>
      <c r="V82" s="5">
        <v>1478858784945</v>
      </c>
      <c r="W82" s="5">
        <v>1012033822150</v>
      </c>
      <c r="X82" s="5">
        <v>394403204755</v>
      </c>
      <c r="Y82" s="5">
        <v>308738334000</v>
      </c>
      <c r="Z82" s="5">
        <v>223461797000</v>
      </c>
    </row>
    <row r="83" spans="2:26" ht="15.5" x14ac:dyDescent="0.35">
      <c r="C83" t="s">
        <v>7</v>
      </c>
      <c r="D83" s="5">
        <v>1162903837028</v>
      </c>
      <c r="E83" s="5">
        <v>105007058183</v>
      </c>
      <c r="F83" s="5">
        <v>957159290072</v>
      </c>
      <c r="G83" s="5">
        <v>355799535826</v>
      </c>
      <c r="I83" s="5">
        <v>2580869721109</v>
      </c>
      <c r="J83" s="5">
        <v>4359040831562</v>
      </c>
      <c r="K83" s="5">
        <v>2406771789357</v>
      </c>
      <c r="L83" s="5">
        <v>2182346820295</v>
      </c>
      <c r="M83" s="5">
        <v>1336868703441</v>
      </c>
      <c r="N83" s="5">
        <v>300249399591</v>
      </c>
      <c r="O83" s="5">
        <v>3026579336636</v>
      </c>
      <c r="P83" s="5">
        <v>1033020848674</v>
      </c>
      <c r="Q83" s="5">
        <v>4852978904785</v>
      </c>
      <c r="R83" s="5">
        <v>1777978701027</v>
      </c>
      <c r="S83" s="5">
        <v>2134233025231</v>
      </c>
      <c r="T83" s="5">
        <v>3817255833880</v>
      </c>
      <c r="U83" s="5">
        <v>2695880295299</v>
      </c>
      <c r="V83" s="5">
        <v>1287148762084</v>
      </c>
      <c r="W83" s="5">
        <v>840948996078</v>
      </c>
    </row>
    <row r="84" spans="2:26" ht="15.5" x14ac:dyDescent="0.35">
      <c r="C84" t="s">
        <v>411</v>
      </c>
    </row>
    <row r="85" spans="2:26" ht="15.5" x14ac:dyDescent="0.35">
      <c r="C85" t="s">
        <v>106</v>
      </c>
      <c r="D85" s="5">
        <v>1385135465435</v>
      </c>
      <c r="E85" s="5">
        <v>120797426109</v>
      </c>
      <c r="F85" s="5">
        <v>1007118317256</v>
      </c>
      <c r="G85" s="5">
        <v>344687284144</v>
      </c>
      <c r="I85" s="5">
        <v>2857738492944</v>
      </c>
      <c r="J85" s="5">
        <v>4917670536213</v>
      </c>
      <c r="K85" s="5">
        <v>2259456837723</v>
      </c>
      <c r="L85" s="5">
        <v>2656885590302</v>
      </c>
      <c r="M85" s="5">
        <v>1538840956173</v>
      </c>
      <c r="N85" s="5">
        <v>486257814158</v>
      </c>
      <c r="O85" s="5">
        <v>3130076103452</v>
      </c>
      <c r="P85" s="5">
        <v>1701817694926</v>
      </c>
      <c r="Q85" s="5">
        <v>5166720070985</v>
      </c>
      <c r="R85" s="5">
        <v>2037537680130</v>
      </c>
      <c r="S85" s="5">
        <v>2351380057145</v>
      </c>
      <c r="T85" s="5">
        <v>3996463893465</v>
      </c>
      <c r="U85" s="5">
        <v>2905648505498</v>
      </c>
      <c r="V85" s="5">
        <v>1478858784945</v>
      </c>
      <c r="W85" s="5">
        <v>1012033822150</v>
      </c>
      <c r="X85" s="5">
        <v>394403204755</v>
      </c>
      <c r="Y85" s="5">
        <v>308738334000</v>
      </c>
      <c r="Z85" s="5">
        <v>223461797000</v>
      </c>
    </row>
    <row r="86" spans="2:26" ht="15.5" x14ac:dyDescent="0.35">
      <c r="C86" t="s">
        <v>107</v>
      </c>
      <c r="D86" s="5">
        <v>1363450338671</v>
      </c>
      <c r="E86" s="5">
        <v>150315836177</v>
      </c>
      <c r="F86" s="5">
        <v>996885581970</v>
      </c>
      <c r="G86" s="5">
        <v>381563420212</v>
      </c>
      <c r="I86" s="5">
        <v>2892215177030</v>
      </c>
      <c r="J86" s="5">
        <v>4917573874911</v>
      </c>
      <c r="K86" s="5">
        <v>2720005630794</v>
      </c>
      <c r="L86" s="5">
        <v>2406222685253</v>
      </c>
      <c r="M86" s="5">
        <v>1529626781424</v>
      </c>
      <c r="N86" s="5">
        <v>504728196187</v>
      </c>
      <c r="O86" s="5">
        <v>3363165072391</v>
      </c>
      <c r="P86" s="5">
        <v>1443967362364</v>
      </c>
      <c r="Q86" s="5">
        <v>5097010578160</v>
      </c>
      <c r="R86" s="5">
        <v>2018142293142</v>
      </c>
      <c r="S86" s="5">
        <v>2346109798881</v>
      </c>
      <c r="T86" s="5">
        <v>3994332311548</v>
      </c>
      <c r="U86" s="5">
        <v>2909347292258</v>
      </c>
      <c r="V86" s="5">
        <v>1480580780228</v>
      </c>
      <c r="W86" s="5">
        <v>1012301060063</v>
      </c>
    </row>
    <row r="87" spans="2:26" ht="15.5" x14ac:dyDescent="0.35">
      <c r="C87" t="s">
        <v>108</v>
      </c>
      <c r="D87" s="5">
        <v>1363450338671</v>
      </c>
      <c r="E87" s="5">
        <v>150315836177</v>
      </c>
      <c r="F87" s="5">
        <v>996885581970</v>
      </c>
      <c r="G87" s="5">
        <v>381563420212</v>
      </c>
      <c r="I87" s="5">
        <v>2892215177030</v>
      </c>
      <c r="J87" s="5">
        <v>4917573874911</v>
      </c>
      <c r="K87" s="5">
        <v>2720005630794</v>
      </c>
      <c r="L87" s="5">
        <v>2406222685253</v>
      </c>
      <c r="M87" s="5">
        <v>1529626781424</v>
      </c>
      <c r="N87" s="5">
        <v>504728196187</v>
      </c>
      <c r="O87" s="5">
        <v>3363165072391</v>
      </c>
      <c r="P87" s="5">
        <v>1443967362364</v>
      </c>
      <c r="Q87" s="5">
        <v>5097010578160</v>
      </c>
      <c r="R87" s="5">
        <v>2018142293142</v>
      </c>
      <c r="S87" s="5">
        <v>2346109798881</v>
      </c>
      <c r="T87" s="5">
        <v>3994332311548</v>
      </c>
      <c r="U87" s="5">
        <v>2909347292258</v>
      </c>
      <c r="V87" s="5">
        <v>1480580780228</v>
      </c>
      <c r="W87" s="5">
        <v>1012301060063</v>
      </c>
    </row>
    <row r="89" spans="2:26" ht="15.5" x14ac:dyDescent="0.35">
      <c r="B89" t="s">
        <v>109</v>
      </c>
      <c r="C89" t="s">
        <v>110</v>
      </c>
    </row>
    <row r="90" spans="2:26" ht="15.5" x14ac:dyDescent="0.35">
      <c r="C90" t="s">
        <v>111</v>
      </c>
    </row>
    <row r="91" spans="2:26" ht="15.5" x14ac:dyDescent="0.35">
      <c r="C91" t="s">
        <v>19</v>
      </c>
      <c r="D91" s="5">
        <v>10283536306860</v>
      </c>
      <c r="E91" s="5">
        <v>8898340997899</v>
      </c>
      <c r="F91" s="5">
        <v>8806359641012</v>
      </c>
      <c r="G91" s="5">
        <v>7993149609117</v>
      </c>
      <c r="I91" s="5">
        <v>10283536306860</v>
      </c>
      <c r="J91" s="5">
        <v>8957981035066</v>
      </c>
      <c r="K91" s="5">
        <v>9425764083804</v>
      </c>
      <c r="L91" s="5">
        <v>9734419239987</v>
      </c>
      <c r="M91" s="5">
        <v>7766937331640</v>
      </c>
      <c r="N91" s="5">
        <v>10916966640203</v>
      </c>
      <c r="O91" s="5">
        <v>6860252636474</v>
      </c>
      <c r="P91" s="5">
        <v>8139323593710</v>
      </c>
      <c r="Q91" s="5">
        <v>5793029077323</v>
      </c>
      <c r="R91" s="5">
        <v>3568915922508</v>
      </c>
      <c r="S91" s="5">
        <v>6109239577200</v>
      </c>
      <c r="T91" s="5">
        <v>2966813507701</v>
      </c>
      <c r="U91" s="5">
        <v>4331624074336</v>
      </c>
      <c r="V91" s="5">
        <v>3961464628320</v>
      </c>
      <c r="W91" s="5">
        <v>3479082438056</v>
      </c>
      <c r="X91" s="5">
        <v>3545384624435</v>
      </c>
      <c r="Y91" s="5">
        <v>1049739003000</v>
      </c>
      <c r="Z91" s="5">
        <v>951049423000</v>
      </c>
    </row>
    <row r="92" spans="2:26" ht="15.5" x14ac:dyDescent="0.35">
      <c r="C92" t="s">
        <v>412</v>
      </c>
      <c r="D92" s="5">
        <v>1504892472469</v>
      </c>
      <c r="E92" s="5">
        <v>1897947548901</v>
      </c>
      <c r="F92" s="5">
        <v>2265272251827</v>
      </c>
      <c r="G92" s="5">
        <v>2007963120387</v>
      </c>
      <c r="I92" s="5">
        <v>1504892472469</v>
      </c>
      <c r="J92" s="5">
        <v>2045013181056</v>
      </c>
      <c r="K92" s="5">
        <v>1382066186804</v>
      </c>
      <c r="L92" s="5">
        <v>2204869492501</v>
      </c>
      <c r="M92" s="5">
        <v>4073952181406</v>
      </c>
      <c r="N92" s="5">
        <v>2510973981521</v>
      </c>
      <c r="O92" s="5">
        <v>2917382282267</v>
      </c>
      <c r="P92" s="5">
        <v>935127890512</v>
      </c>
      <c r="Q92" s="5">
        <v>763402579273</v>
      </c>
      <c r="R92" s="5">
        <v>612194828562</v>
      </c>
      <c r="S92" s="5">
        <v>683279177510</v>
      </c>
      <c r="T92" s="5">
        <v>695398954816</v>
      </c>
      <c r="U92" s="5">
        <v>1129454193611</v>
      </c>
      <c r="V92" s="5">
        <v>769377570824</v>
      </c>
      <c r="W92" s="5">
        <v>686701992715</v>
      </c>
      <c r="X92" s="5">
        <v>663566822745</v>
      </c>
      <c r="Y92" s="5">
        <v>38360000000</v>
      </c>
      <c r="Z92" s="5">
        <v>109153957000</v>
      </c>
    </row>
    <row r="93" spans="2:26" ht="15.5" x14ac:dyDescent="0.35">
      <c r="C93" t="s">
        <v>113</v>
      </c>
      <c r="N93" s="5">
        <v>5176226</v>
      </c>
      <c r="O93" s="5">
        <v>5176226</v>
      </c>
      <c r="P93" s="5">
        <v>198290293</v>
      </c>
      <c r="Q93" s="5">
        <v>1623595329</v>
      </c>
      <c r="R93" s="5">
        <v>5085510192</v>
      </c>
      <c r="S93" s="5">
        <v>2566351406</v>
      </c>
      <c r="T93" s="5">
        <v>19634408</v>
      </c>
      <c r="U93" s="5">
        <v>18514844938</v>
      </c>
    </row>
    <row r="94" spans="2:26" ht="15.5" x14ac:dyDescent="0.35">
      <c r="C94" t="s">
        <v>114</v>
      </c>
      <c r="D94" s="5">
        <v>142827481030</v>
      </c>
      <c r="E94" s="5">
        <v>76900550505</v>
      </c>
      <c r="F94" s="5">
        <v>49237756614</v>
      </c>
      <c r="G94" s="5">
        <v>92951090528</v>
      </c>
      <c r="I94" s="5">
        <v>142827481030</v>
      </c>
      <c r="J94" s="5">
        <v>154686256430</v>
      </c>
      <c r="K94" s="5">
        <v>68102619366</v>
      </c>
      <c r="L94" s="5">
        <v>52311624</v>
      </c>
      <c r="Z94" s="5">
        <v>357380000</v>
      </c>
    </row>
    <row r="95" spans="2:26" ht="15.5" x14ac:dyDescent="0.35">
      <c r="C95" t="s">
        <v>115</v>
      </c>
      <c r="D95" s="5">
        <v>818330554654</v>
      </c>
      <c r="E95" s="5">
        <v>903308079850</v>
      </c>
      <c r="F95" s="5">
        <v>860856740912</v>
      </c>
      <c r="G95" s="5">
        <v>1297700176731</v>
      </c>
      <c r="I95" s="5">
        <v>818330554654</v>
      </c>
      <c r="J95" s="5">
        <v>1200139994611</v>
      </c>
      <c r="K95" s="5">
        <v>961686172084</v>
      </c>
      <c r="L95" s="5">
        <v>900995129745</v>
      </c>
      <c r="M95" s="5">
        <v>1111568076501</v>
      </c>
      <c r="N95" s="5">
        <v>933984491331</v>
      </c>
      <c r="O95" s="5">
        <v>695301096484</v>
      </c>
      <c r="P95" s="5">
        <v>1162638344339</v>
      </c>
      <c r="Y95" s="5">
        <v>22130408000</v>
      </c>
      <c r="Z95" s="5">
        <v>40378780000</v>
      </c>
    </row>
    <row r="96" spans="2:26" ht="15.5" x14ac:dyDescent="0.35">
      <c r="C96" t="s">
        <v>116</v>
      </c>
      <c r="N96" s="5">
        <v>5176226</v>
      </c>
      <c r="O96" s="5">
        <v>5176226</v>
      </c>
      <c r="P96" s="5">
        <v>198290293</v>
      </c>
      <c r="Q96" s="5">
        <v>1623595329</v>
      </c>
      <c r="R96" s="5">
        <v>5085510192</v>
      </c>
      <c r="S96" s="5">
        <v>2566351406</v>
      </c>
      <c r="T96" s="5">
        <v>19634408</v>
      </c>
      <c r="U96" s="5">
        <v>18514844938</v>
      </c>
    </row>
    <row r="97" spans="3:26" ht="15.5" x14ac:dyDescent="0.35">
      <c r="C97" t="s">
        <v>117</v>
      </c>
      <c r="D97" s="5">
        <v>319596417681</v>
      </c>
      <c r="E97" s="5">
        <v>341347928138</v>
      </c>
      <c r="F97" s="5">
        <v>8642857816</v>
      </c>
      <c r="G97" s="5">
        <v>9450389394</v>
      </c>
      <c r="I97" s="5">
        <v>319596417681</v>
      </c>
      <c r="J97" s="5">
        <v>10216188303</v>
      </c>
      <c r="K97" s="5">
        <v>12930945610</v>
      </c>
      <c r="L97" s="5">
        <v>15373362742</v>
      </c>
      <c r="M97" s="5">
        <v>17434494813</v>
      </c>
      <c r="N97" s="5">
        <v>19124226639</v>
      </c>
      <c r="O97" s="5">
        <v>21744122522</v>
      </c>
    </row>
    <row r="98" spans="3:26" ht="15.5" x14ac:dyDescent="0.35">
      <c r="C98" t="s">
        <v>119</v>
      </c>
      <c r="D98" s="5">
        <v>18329610658647</v>
      </c>
      <c r="E98" s="5">
        <v>18189579496357</v>
      </c>
      <c r="F98" s="5">
        <v>17720214190592</v>
      </c>
      <c r="G98" s="5">
        <v>17084691167582</v>
      </c>
      <c r="I98" s="5">
        <v>18329610658647</v>
      </c>
      <c r="J98" s="5">
        <v>16860604021758</v>
      </c>
      <c r="K98" s="5">
        <v>14307593965981</v>
      </c>
      <c r="L98" s="5">
        <v>12609569765938</v>
      </c>
      <c r="M98" s="5">
        <v>11857045406862</v>
      </c>
      <c r="N98" s="5">
        <v>10697402657252</v>
      </c>
      <c r="O98" s="5">
        <v>10173883686535</v>
      </c>
      <c r="P98" s="5">
        <v>9044390118830</v>
      </c>
      <c r="Q98" s="5">
        <v>7910269422155</v>
      </c>
      <c r="R98" s="5">
        <v>7440631663835</v>
      </c>
      <c r="S98" s="5">
        <v>6547651545914</v>
      </c>
      <c r="T98" s="5">
        <v>5239016917801</v>
      </c>
      <c r="U98" s="5">
        <v>3796776235388</v>
      </c>
      <c r="V98" s="5">
        <v>3374802203965</v>
      </c>
      <c r="W98" s="5">
        <v>3012273393424</v>
      </c>
      <c r="X98" s="5">
        <v>2883392139609</v>
      </c>
      <c r="Y98" s="5">
        <v>1734151735000</v>
      </c>
      <c r="Z98" s="5">
        <v>1689566086000</v>
      </c>
    </row>
    <row r="99" spans="3:26" ht="15.5" x14ac:dyDescent="0.35">
      <c r="C99" t="s">
        <v>128</v>
      </c>
    </row>
    <row r="100" spans="3:26" ht="15.5" x14ac:dyDescent="0.35">
      <c r="C100" t="s">
        <v>97</v>
      </c>
      <c r="D100" s="5">
        <v>578076355879</v>
      </c>
      <c r="E100" s="5">
        <v>553743524397</v>
      </c>
      <c r="F100" s="5">
        <v>525417434706</v>
      </c>
      <c r="G100" s="5">
        <v>536868214854</v>
      </c>
      <c r="I100" s="5">
        <v>578076355879</v>
      </c>
      <c r="J100" s="5">
        <v>142067058971</v>
      </c>
      <c r="K100" s="5">
        <v>118758757867</v>
      </c>
      <c r="L100" s="5">
        <v>-776760548978</v>
      </c>
      <c r="M100" s="5">
        <v>-544520847196</v>
      </c>
      <c r="N100" s="5">
        <v>-486625347055</v>
      </c>
      <c r="O100" s="5">
        <v>-476316441184</v>
      </c>
      <c r="P100" s="5">
        <v>-744981464325</v>
      </c>
      <c r="Q100" s="5">
        <v>-162576298270</v>
      </c>
      <c r="R100" s="5">
        <v>-146647642790</v>
      </c>
      <c r="S100" s="5">
        <v>-181058690702</v>
      </c>
      <c r="T100" s="5">
        <v>-63911814316</v>
      </c>
      <c r="U100" s="5">
        <v>-62347555368</v>
      </c>
      <c r="V100" s="5">
        <v>-1538852353759</v>
      </c>
      <c r="W100" s="5">
        <v>-1471760870610</v>
      </c>
      <c r="X100" s="5">
        <v>-1471929827079</v>
      </c>
    </row>
    <row r="101" spans="3:26" ht="15.5" x14ac:dyDescent="0.35">
      <c r="C101" t="s">
        <v>121</v>
      </c>
      <c r="D101" s="5">
        <v>32764535658564</v>
      </c>
      <c r="E101" s="5">
        <v>31628490729348</v>
      </c>
      <c r="F101" s="5">
        <v>32149196415720</v>
      </c>
      <c r="G101" s="5">
        <v>31089739645737</v>
      </c>
      <c r="I101" s="5">
        <v>32764535658564</v>
      </c>
      <c r="J101" s="5">
        <v>30896491642352</v>
      </c>
      <c r="K101" s="5">
        <v>29374818540867</v>
      </c>
      <c r="L101" s="5">
        <v>29586676145282</v>
      </c>
      <c r="M101" s="5">
        <v>28397860868620</v>
      </c>
      <c r="N101" s="5">
        <v>28364288311886</v>
      </c>
      <c r="O101" s="5">
        <v>24256712740291</v>
      </c>
      <c r="P101" s="5">
        <v>20948678473652</v>
      </c>
      <c r="Q101" s="5">
        <v>17964523956819</v>
      </c>
      <c r="R101" s="5">
        <v>16341455817712</v>
      </c>
      <c r="S101" s="5">
        <v>16789559633165</v>
      </c>
      <c r="T101" s="5">
        <v>11623677431540</v>
      </c>
      <c r="U101" s="5">
        <v>11831665075276</v>
      </c>
      <c r="V101" s="5">
        <v>9130624135244</v>
      </c>
      <c r="W101" s="5">
        <v>7798757618159</v>
      </c>
      <c r="X101" s="5">
        <v>7530606609120</v>
      </c>
      <c r="Y101" s="5">
        <v>2977501735000</v>
      </c>
      <c r="Z101" s="5">
        <v>2882985810000</v>
      </c>
    </row>
    <row r="102" spans="3:26" ht="15.5" x14ac:dyDescent="0.35">
      <c r="C102" t="s">
        <v>122</v>
      </c>
    </row>
    <row r="103" spans="3:26" ht="15.5" x14ac:dyDescent="0.35">
      <c r="C103" t="s">
        <v>413</v>
      </c>
      <c r="D103" s="5">
        <v>18447406738561</v>
      </c>
      <c r="E103" s="5">
        <v>17604819444888</v>
      </c>
      <c r="F103" s="5">
        <v>17553616643070</v>
      </c>
      <c r="G103" s="5">
        <v>17633315711661</v>
      </c>
      <c r="I103" s="5">
        <v>18447406738561</v>
      </c>
      <c r="J103" s="5">
        <v>17713124553688</v>
      </c>
      <c r="K103" s="5">
        <v>14051853942890</v>
      </c>
      <c r="L103" s="5">
        <v>15501297530416</v>
      </c>
      <c r="M103" s="5">
        <v>14472137355167</v>
      </c>
      <c r="N103" s="5">
        <v>12428838764952</v>
      </c>
      <c r="O103" s="5">
        <v>12068737024723</v>
      </c>
      <c r="P103" s="5">
        <v>11913374148535</v>
      </c>
      <c r="Q103" s="5">
        <v>11124003862571</v>
      </c>
      <c r="R103" s="5">
        <v>10076111943103</v>
      </c>
      <c r="S103" s="5">
        <v>8594183050278</v>
      </c>
      <c r="T103" s="5">
        <v>8038297745734</v>
      </c>
      <c r="U103" s="5">
        <v>7247149379703</v>
      </c>
      <c r="V103" s="5">
        <v>6519620293383</v>
      </c>
      <c r="W103" s="5">
        <v>3720105909409</v>
      </c>
      <c r="X103" s="5">
        <v>3151878601248</v>
      </c>
      <c r="Y103" s="5">
        <v>1428594666000</v>
      </c>
      <c r="Z103" s="5">
        <v>1318650611000</v>
      </c>
    </row>
    <row r="104" spans="3:26" ht="15.5" x14ac:dyDescent="0.35">
      <c r="C104" t="s">
        <v>123</v>
      </c>
      <c r="K104" s="5">
        <v>33827405106</v>
      </c>
      <c r="L104" s="5">
        <v>13895410525</v>
      </c>
      <c r="M104" s="5">
        <v>41344022248</v>
      </c>
      <c r="N104" s="5">
        <v>19840494007</v>
      </c>
      <c r="O104" s="5">
        <v>18572500286</v>
      </c>
      <c r="P104" s="5">
        <v>14409514881</v>
      </c>
      <c r="Q104" s="5">
        <v>19339861967</v>
      </c>
      <c r="R104" s="5">
        <v>239404625418</v>
      </c>
      <c r="S104" s="5">
        <v>235050621146</v>
      </c>
      <c r="T104" s="5">
        <v>100515606025</v>
      </c>
    </row>
    <row r="105" spans="3:26" ht="15.5" x14ac:dyDescent="0.35">
      <c r="C105" t="s">
        <v>126</v>
      </c>
      <c r="D105" s="5">
        <v>1235400577780</v>
      </c>
      <c r="E105" s="5">
        <v>1168142748174</v>
      </c>
      <c r="F105" s="5">
        <v>1140250601394</v>
      </c>
      <c r="G105" s="5">
        <v>1165741538758</v>
      </c>
      <c r="I105" s="5">
        <v>1235400577780</v>
      </c>
      <c r="J105" s="5">
        <v>1178775699216</v>
      </c>
      <c r="K105" s="5">
        <v>531685784258</v>
      </c>
      <c r="L105" s="5">
        <v>548157192272</v>
      </c>
      <c r="M105" s="5">
        <v>530203479403</v>
      </c>
      <c r="N105" s="5">
        <v>584619322260</v>
      </c>
      <c r="O105" s="5">
        <v>631541383154</v>
      </c>
      <c r="P105" s="5">
        <v>676536086022</v>
      </c>
      <c r="Q105" s="5">
        <v>771936999821</v>
      </c>
      <c r="R105" s="5">
        <v>823400890386</v>
      </c>
      <c r="S105" s="5">
        <v>803252704495</v>
      </c>
      <c r="T105" s="5">
        <v>607789869871</v>
      </c>
      <c r="U105" s="5">
        <v>437868159909</v>
      </c>
      <c r="V105" s="5">
        <v>415370551974</v>
      </c>
      <c r="W105" s="5">
        <v>438274560563</v>
      </c>
      <c r="X105" s="5">
        <v>313734349372</v>
      </c>
      <c r="Y105" s="5">
        <v>111474980000</v>
      </c>
      <c r="Z105" s="5">
        <v>100359688000</v>
      </c>
    </row>
    <row r="106" spans="3:26" ht="15.5" x14ac:dyDescent="0.35">
      <c r="C106" t="s">
        <v>131</v>
      </c>
      <c r="D106" s="5">
        <v>4962117528862</v>
      </c>
      <c r="E106" s="5">
        <v>4974667309644</v>
      </c>
      <c r="F106" s="5">
        <v>5005125215826</v>
      </c>
      <c r="G106" s="5">
        <v>5035047200443</v>
      </c>
      <c r="I106" s="5">
        <v>4962117528862</v>
      </c>
      <c r="J106" s="5">
        <v>5065818074187</v>
      </c>
      <c r="K106" s="5">
        <v>4914513309296</v>
      </c>
      <c r="L106" s="5">
        <v>4500404147216</v>
      </c>
      <c r="M106" s="5">
        <v>3550937248179</v>
      </c>
      <c r="N106" s="5">
        <v>2488453922103</v>
      </c>
      <c r="O106" s="5">
        <v>1652225606549</v>
      </c>
      <c r="Y106" s="5">
        <v>1006953000</v>
      </c>
    </row>
    <row r="107" spans="3:26" ht="15.5" x14ac:dyDescent="0.35">
      <c r="C107" t="s">
        <v>127</v>
      </c>
      <c r="D107" s="5">
        <v>11761271014452</v>
      </c>
      <c r="E107" s="5">
        <v>11655958786346</v>
      </c>
      <c r="F107" s="5">
        <v>11711972546909</v>
      </c>
      <c r="G107" s="5">
        <v>11781426904493</v>
      </c>
      <c r="I107" s="5">
        <v>11761271014452</v>
      </c>
      <c r="J107" s="5">
        <v>11758223439453</v>
      </c>
      <c r="K107" s="5">
        <v>9215990425748</v>
      </c>
      <c r="L107" s="5">
        <v>7738300261862</v>
      </c>
      <c r="M107" s="5">
        <v>7957939470725</v>
      </c>
      <c r="N107" s="5">
        <v>8296075662640</v>
      </c>
      <c r="O107" s="5">
        <v>8251942578182</v>
      </c>
      <c r="P107" s="5">
        <v>8084982223550</v>
      </c>
      <c r="Q107" s="5">
        <v>7370388893677</v>
      </c>
      <c r="R107" s="5">
        <v>4000957997954</v>
      </c>
      <c r="S107" s="5">
        <v>3277559560530</v>
      </c>
      <c r="T107" s="5">
        <v>2714951438150</v>
      </c>
      <c r="U107" s="5">
        <v>2503357937977</v>
      </c>
      <c r="V107" s="5">
        <v>635398889373</v>
      </c>
      <c r="W107" s="5">
        <v>766441489432</v>
      </c>
      <c r="X107" s="5">
        <v>638709494648</v>
      </c>
      <c r="Y107" s="5">
        <v>72402710000</v>
      </c>
      <c r="Z107" s="5">
        <v>77124626000</v>
      </c>
    </row>
    <row r="108" spans="3:26" ht="15.5" x14ac:dyDescent="0.35">
      <c r="C108" t="s">
        <v>130</v>
      </c>
      <c r="D108" s="5">
        <v>9302932297</v>
      </c>
      <c r="E108" s="5">
        <v>9302932297</v>
      </c>
      <c r="F108" s="5">
        <v>9302932297</v>
      </c>
      <c r="G108" s="5">
        <v>9302932297</v>
      </c>
      <c r="I108" s="5">
        <v>9302932297</v>
      </c>
      <c r="J108" s="5">
        <v>9302932297</v>
      </c>
      <c r="K108" s="5">
        <v>9302932297</v>
      </c>
      <c r="L108" s="5">
        <v>9302932297</v>
      </c>
      <c r="M108" s="5">
        <v>9302932297</v>
      </c>
      <c r="N108" s="5">
        <v>9302932297</v>
      </c>
      <c r="O108" s="5">
        <v>9302932297</v>
      </c>
      <c r="P108" s="5">
        <v>9302932297</v>
      </c>
      <c r="Q108" s="5">
        <v>9302932297</v>
      </c>
      <c r="R108" s="5">
        <v>9302932297</v>
      </c>
      <c r="S108" s="5">
        <v>9302932297</v>
      </c>
      <c r="T108" s="5">
        <v>9302932297</v>
      </c>
      <c r="U108" s="5">
        <v>9302932297</v>
      </c>
      <c r="V108" s="5">
        <v>9302932297</v>
      </c>
      <c r="W108" s="5">
        <v>9302932297</v>
      </c>
      <c r="X108" s="5">
        <v>4277705548</v>
      </c>
    </row>
    <row r="109" spans="3:26" ht="15.5" x14ac:dyDescent="0.35">
      <c r="C109" t="s">
        <v>133</v>
      </c>
      <c r="D109" s="5">
        <v>46503866542454</v>
      </c>
      <c r="E109" s="5">
        <v>45771588829053</v>
      </c>
      <c r="F109" s="5">
        <v>44491812180033</v>
      </c>
      <c r="G109" s="5">
        <v>44826997162788</v>
      </c>
      <c r="I109" s="5">
        <v>46503866542454</v>
      </c>
      <c r="J109" s="5">
        <v>45126857244494</v>
      </c>
      <c r="K109" s="5">
        <v>37452829945526</v>
      </c>
      <c r="L109" s="5">
        <v>35412727335505</v>
      </c>
      <c r="M109" s="5">
        <v>33071851297036</v>
      </c>
      <c r="N109" s="5">
        <v>32498638274864</v>
      </c>
      <c r="O109" s="5">
        <v>30188136312156</v>
      </c>
      <c r="P109" s="5">
        <v>31152813730900</v>
      </c>
      <c r="Q109" s="5">
        <v>27986664518338</v>
      </c>
      <c r="R109" s="5">
        <v>21950750166019</v>
      </c>
      <c r="S109" s="5">
        <v>19232588856481</v>
      </c>
      <c r="T109" s="5">
        <v>16511047965853</v>
      </c>
      <c r="U109" s="5">
        <v>10740494416202</v>
      </c>
      <c r="V109" s="5">
        <v>7626093892331</v>
      </c>
      <c r="W109" s="5">
        <v>4988619295997</v>
      </c>
      <c r="X109" s="5">
        <v>4164141292431</v>
      </c>
      <c r="Y109" s="5">
        <v>1615334747000</v>
      </c>
      <c r="Z109" s="5">
        <v>1498099507000</v>
      </c>
    </row>
    <row r="110" spans="3:26" ht="15.5" x14ac:dyDescent="0.35">
      <c r="C110" t="s">
        <v>134</v>
      </c>
      <c r="D110" s="5">
        <v>79268402201018</v>
      </c>
      <c r="E110" s="5">
        <v>77400079558401</v>
      </c>
      <c r="F110" s="5">
        <v>76641008595753</v>
      </c>
      <c r="G110" s="5">
        <v>75916736808525</v>
      </c>
      <c r="I110" s="5">
        <v>79268402201018</v>
      </c>
      <c r="J110" s="5">
        <v>76023348886846</v>
      </c>
      <c r="K110" s="5">
        <v>66827648486393</v>
      </c>
      <c r="L110" s="5">
        <v>64999403480787</v>
      </c>
      <c r="M110" s="5">
        <v>61469712165656</v>
      </c>
      <c r="N110" s="5">
        <v>60862926586750</v>
      </c>
      <c r="O110" s="5">
        <v>54444849052447</v>
      </c>
      <c r="P110" s="5">
        <v>52101492204552</v>
      </c>
      <c r="Q110" s="5">
        <v>45951188475157</v>
      </c>
      <c r="R110" s="5">
        <v>38292205983731</v>
      </c>
      <c r="S110" s="5">
        <v>36022148489646</v>
      </c>
      <c r="T110" s="5">
        <v>28134725397393</v>
      </c>
      <c r="U110" s="5">
        <v>22572159491478</v>
      </c>
      <c r="V110" s="5">
        <v>16756718027575</v>
      </c>
      <c r="W110" s="5">
        <v>12787376914156</v>
      </c>
      <c r="X110" s="5">
        <v>11694747901551</v>
      </c>
      <c r="Y110" s="5">
        <v>4592836482000</v>
      </c>
      <c r="Z110" s="5">
        <v>4381085317000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D113" s="5">
        <v>9686823512477</v>
      </c>
      <c r="E113" s="5">
        <v>11038435975543</v>
      </c>
      <c r="F113" s="5">
        <v>12782204562580</v>
      </c>
      <c r="G113" s="5">
        <v>12928139571557</v>
      </c>
      <c r="I113" s="5">
        <v>9686823512477</v>
      </c>
      <c r="J113" s="5">
        <v>14333486036630</v>
      </c>
      <c r="K113" s="5">
        <v>11897714398814</v>
      </c>
      <c r="L113" s="5">
        <v>11332854264009</v>
      </c>
      <c r="M113" s="5">
        <v>10967892740436</v>
      </c>
      <c r="N113" s="5">
        <v>11965625224530</v>
      </c>
      <c r="O113" s="5">
        <v>6159441542866</v>
      </c>
      <c r="P113" s="5">
        <v>6231233383026</v>
      </c>
      <c r="Q113" s="5">
        <v>7568816957723</v>
      </c>
      <c r="R113" s="5">
        <v>5566196840616</v>
      </c>
      <c r="S113" s="5">
        <v>6146403064486</v>
      </c>
      <c r="T113" s="5">
        <v>5329326982247</v>
      </c>
      <c r="U113" s="5">
        <v>4436117210208</v>
      </c>
      <c r="V113" s="5">
        <v>5899198905085</v>
      </c>
      <c r="W113" s="5">
        <v>4185944778390</v>
      </c>
      <c r="X113" s="5">
        <v>3909135361150</v>
      </c>
      <c r="Y113" s="5">
        <v>1998238617000</v>
      </c>
      <c r="Z113" s="5">
        <v>2059097260000</v>
      </c>
    </row>
    <row r="114" spans="3:26" ht="15.5" x14ac:dyDescent="0.35">
      <c r="C114" t="s">
        <v>146</v>
      </c>
      <c r="J114" s="5">
        <v>26627205723</v>
      </c>
      <c r="K114" s="5">
        <v>19776957260</v>
      </c>
      <c r="L114" s="5">
        <v>33258423489</v>
      </c>
      <c r="P114" s="5">
        <v>250000000000</v>
      </c>
      <c r="Q114" s="5">
        <v>250000000000</v>
      </c>
      <c r="R114" s="5">
        <v>377000000000</v>
      </c>
      <c r="S114" s="5">
        <v>1897000000000</v>
      </c>
      <c r="T114" s="5">
        <v>1420000000000</v>
      </c>
      <c r="U114" s="5">
        <v>1330000000000</v>
      </c>
      <c r="V114" s="5">
        <v>91000000000</v>
      </c>
      <c r="W114" s="5">
        <v>97000000000</v>
      </c>
      <c r="X114" s="5">
        <v>143500000000</v>
      </c>
      <c r="Y114" s="5">
        <v>250000000000</v>
      </c>
      <c r="Z114" s="5">
        <v>250000000000</v>
      </c>
    </row>
    <row r="115" spans="3:26" ht="15.5" x14ac:dyDescent="0.35">
      <c r="C115" t="s">
        <v>151</v>
      </c>
      <c r="D115" s="5">
        <v>3115448061328</v>
      </c>
      <c r="E115" s="5">
        <v>1358781147396</v>
      </c>
      <c r="F115" s="5">
        <v>386112550318</v>
      </c>
      <c r="G115" s="5">
        <v>386959258975</v>
      </c>
      <c r="I115" s="5">
        <v>3115448061328</v>
      </c>
      <c r="J115" s="5">
        <v>386691738361</v>
      </c>
      <c r="K115" s="5">
        <v>2357979629973</v>
      </c>
      <c r="L115" s="5">
        <v>5672674549609</v>
      </c>
      <c r="M115" s="5">
        <v>8080841158110</v>
      </c>
      <c r="N115" s="5">
        <v>7959396064283</v>
      </c>
      <c r="O115" s="5">
        <v>8475194279119</v>
      </c>
      <c r="P115" s="5">
        <v>9883958101918</v>
      </c>
      <c r="Q115" s="5">
        <v>5695114210833</v>
      </c>
      <c r="R115" s="5">
        <v>6446064322488</v>
      </c>
      <c r="S115" s="5">
        <v>5693363130028</v>
      </c>
      <c r="T115" s="5">
        <v>2649518385982</v>
      </c>
      <c r="U115" s="5">
        <v>2730273852579</v>
      </c>
    </row>
    <row r="116" spans="3:26" ht="15.5" x14ac:dyDescent="0.35">
      <c r="C116" t="s">
        <v>138</v>
      </c>
      <c r="Q116" s="5">
        <v>1767640710376</v>
      </c>
      <c r="R116" s="5">
        <v>261224455766</v>
      </c>
      <c r="S116" s="5">
        <v>316601005643</v>
      </c>
      <c r="T116" s="5">
        <v>158055128867</v>
      </c>
      <c r="U116" s="5">
        <v>95714598636</v>
      </c>
      <c r="V116" s="5">
        <v>177681119424</v>
      </c>
      <c r="W116" s="5">
        <v>44601957025</v>
      </c>
      <c r="X116" s="5">
        <v>15539903697</v>
      </c>
    </row>
    <row r="117" spans="3:26" ht="15.5" x14ac:dyDescent="0.35">
      <c r="C117" t="s">
        <v>139</v>
      </c>
      <c r="D117" s="5">
        <v>961158035684</v>
      </c>
      <c r="E117" s="5">
        <v>980208630355</v>
      </c>
      <c r="F117" s="5">
        <v>910094497526</v>
      </c>
      <c r="G117" s="5">
        <v>1390651267259</v>
      </c>
      <c r="I117" s="5">
        <v>961158035684</v>
      </c>
      <c r="J117" s="5">
        <v>1354826251041</v>
      </c>
      <c r="K117" s="5">
        <v>1029788791450</v>
      </c>
      <c r="L117" s="5">
        <v>901047441369</v>
      </c>
      <c r="M117" s="5">
        <v>1111568076501</v>
      </c>
      <c r="N117" s="5">
        <v>933984491331</v>
      </c>
      <c r="O117" s="5">
        <v>695301096484</v>
      </c>
      <c r="P117" s="5">
        <v>1162638344339</v>
      </c>
      <c r="Q117" s="5">
        <v>1767640710376</v>
      </c>
      <c r="R117" s="5">
        <v>261224455766</v>
      </c>
      <c r="S117" s="5">
        <v>316601005643</v>
      </c>
      <c r="T117" s="5">
        <v>158055128867</v>
      </c>
      <c r="U117" s="5">
        <v>95714598636</v>
      </c>
      <c r="V117" s="5">
        <v>177681119424</v>
      </c>
      <c r="W117" s="5">
        <v>44601957025</v>
      </c>
      <c r="X117" s="5">
        <v>15539903697</v>
      </c>
      <c r="Y117" s="5">
        <v>22130408000</v>
      </c>
      <c r="Z117" s="5">
        <v>40736160000</v>
      </c>
    </row>
    <row r="118" spans="3:26" ht="15.5" x14ac:dyDescent="0.35">
      <c r="C118" t="s">
        <v>143</v>
      </c>
      <c r="D118" s="5">
        <v>194099886998</v>
      </c>
      <c r="E118" s="5">
        <v>62489900246</v>
      </c>
      <c r="F118" s="5">
        <v>127976741931</v>
      </c>
      <c r="G118" s="5">
        <v>69617522128</v>
      </c>
      <c r="I118" s="5">
        <v>194099886998</v>
      </c>
      <c r="J118" s="5">
        <v>134885447504</v>
      </c>
      <c r="K118" s="5">
        <v>71679034644</v>
      </c>
      <c r="L118" s="5">
        <v>77612981712</v>
      </c>
      <c r="M118" s="5">
        <v>70748518618</v>
      </c>
      <c r="N118" s="5">
        <v>87207606593</v>
      </c>
      <c r="O118" s="5">
        <v>108665621511</v>
      </c>
      <c r="P118" s="5">
        <v>125221452840</v>
      </c>
      <c r="Q118" s="5">
        <v>112151697988</v>
      </c>
      <c r="R118" s="5">
        <v>71670463047</v>
      </c>
      <c r="S118" s="5">
        <v>62270878398</v>
      </c>
      <c r="T118" s="5">
        <v>55729825668</v>
      </c>
      <c r="U118" s="5">
        <v>42958151905</v>
      </c>
      <c r="V118" s="5">
        <v>36690677815</v>
      </c>
      <c r="W118" s="5">
        <v>36468946165</v>
      </c>
      <c r="X118" s="5">
        <v>34292998273</v>
      </c>
      <c r="Y118" s="5">
        <v>14492663000</v>
      </c>
      <c r="Z118" s="5">
        <v>27615153000</v>
      </c>
    </row>
    <row r="119" spans="3:26" ht="15.5" x14ac:dyDescent="0.35">
      <c r="C119" t="s">
        <v>129</v>
      </c>
      <c r="D119" s="5">
        <v>170361748466</v>
      </c>
      <c r="E119" s="5">
        <v>148793099572</v>
      </c>
      <c r="F119" s="5">
        <v>113231265717</v>
      </c>
      <c r="G119" s="5">
        <v>125950493749</v>
      </c>
      <c r="I119" s="5">
        <v>170361748466</v>
      </c>
      <c r="J119" s="5">
        <v>183102957400</v>
      </c>
      <c r="K119" s="5">
        <v>165004315825</v>
      </c>
      <c r="L119" s="5">
        <v>228455465974</v>
      </c>
      <c r="M119" s="5">
        <v>245792056920</v>
      </c>
      <c r="N119" s="5">
        <v>309911580332</v>
      </c>
      <c r="O119" s="5">
        <v>198794687658</v>
      </c>
      <c r="P119" s="5">
        <v>229822449573</v>
      </c>
      <c r="Q119" s="5">
        <v>156398046661</v>
      </c>
      <c r="R119" s="5">
        <v>156203110964</v>
      </c>
      <c r="S119" s="5">
        <v>155259151942</v>
      </c>
      <c r="T119" s="5">
        <v>136514827937</v>
      </c>
      <c r="U119" s="5">
        <v>91335283538</v>
      </c>
      <c r="V119" s="5">
        <v>94332765613</v>
      </c>
      <c r="W119" s="5">
        <v>56841839549</v>
      </c>
      <c r="X119" s="5">
        <v>70797798419</v>
      </c>
      <c r="Y119" s="5">
        <v>40629118000</v>
      </c>
      <c r="Z119" s="5">
        <v>53882887000</v>
      </c>
    </row>
    <row r="120" spans="3:26" ht="15.5" x14ac:dyDescent="0.35">
      <c r="C120" t="s">
        <v>414</v>
      </c>
      <c r="Q120" s="5">
        <v>6779469916</v>
      </c>
      <c r="R120" s="5">
        <v>6779469916</v>
      </c>
    </row>
    <row r="121" spans="3:26" ht="15.5" x14ac:dyDescent="0.35">
      <c r="C121" t="s">
        <v>147</v>
      </c>
    </row>
    <row r="122" spans="3:26" ht="15.5" x14ac:dyDescent="0.35">
      <c r="C122" t="s">
        <v>415</v>
      </c>
      <c r="D122" s="5">
        <v>1923306052948</v>
      </c>
      <c r="E122" s="5">
        <v>1802383872471</v>
      </c>
      <c r="F122" s="5">
        <v>1600831601641</v>
      </c>
      <c r="G122" s="5">
        <v>1500150727479</v>
      </c>
      <c r="I122" s="5">
        <v>1923306052948</v>
      </c>
      <c r="J122" s="5">
        <v>1373628028649</v>
      </c>
      <c r="K122" s="5">
        <v>1610126580226</v>
      </c>
      <c r="L122" s="5">
        <v>1432235000000</v>
      </c>
      <c r="M122" s="5">
        <v>2147647687500</v>
      </c>
      <c r="N122" s="5">
        <v>656250000000</v>
      </c>
      <c r="O122" s="5">
        <v>640663650000</v>
      </c>
      <c r="P122" s="5">
        <v>131250000000</v>
      </c>
      <c r="Q122" s="5">
        <v>8518000000</v>
      </c>
      <c r="R122" s="5">
        <v>34088000000</v>
      </c>
      <c r="S122" s="5">
        <v>91627581035</v>
      </c>
      <c r="T122" s="5">
        <v>1024000000</v>
      </c>
    </row>
    <row r="123" spans="3:26" ht="15.5" x14ac:dyDescent="0.35">
      <c r="C123" t="s">
        <v>150</v>
      </c>
      <c r="D123" s="5">
        <v>8504379327</v>
      </c>
      <c r="E123" s="5">
        <v>9243030189</v>
      </c>
      <c r="F123" s="5">
        <v>9237332124</v>
      </c>
      <c r="G123" s="5">
        <v>8249695934</v>
      </c>
      <c r="I123" s="5">
        <v>8504379327</v>
      </c>
      <c r="J123" s="5">
        <v>3026259572</v>
      </c>
      <c r="K123" s="5">
        <v>8171586279</v>
      </c>
      <c r="L123" s="5">
        <v>5200234250</v>
      </c>
      <c r="M123" s="5">
        <v>4948432837</v>
      </c>
      <c r="N123" s="5">
        <v>9557139616</v>
      </c>
      <c r="P123" s="5">
        <v>3481887520</v>
      </c>
      <c r="Q123" s="5">
        <v>43463497854</v>
      </c>
      <c r="R123" s="5">
        <v>64097554264</v>
      </c>
      <c r="S123" s="5">
        <v>66830408332</v>
      </c>
      <c r="T123" s="5">
        <v>17118872342</v>
      </c>
    </row>
    <row r="124" spans="3:26" ht="15.5" x14ac:dyDescent="0.35">
      <c r="C124" t="s">
        <v>152</v>
      </c>
      <c r="D124" s="5">
        <v>1931810432275</v>
      </c>
      <c r="E124" s="5">
        <v>1811626902660</v>
      </c>
      <c r="F124" s="5">
        <v>1610068933765</v>
      </c>
      <c r="G124" s="5">
        <v>2119100985229</v>
      </c>
      <c r="I124" s="5">
        <v>1931810432275</v>
      </c>
      <c r="J124" s="5">
        <v>3423305967133</v>
      </c>
      <c r="K124" s="5">
        <v>1618298166505</v>
      </c>
      <c r="L124" s="5">
        <v>1462408467278</v>
      </c>
      <c r="M124" s="5">
        <v>2152596120337</v>
      </c>
      <c r="N124" s="5">
        <v>5512273060597</v>
      </c>
      <c r="O124" s="5">
        <v>640663650000</v>
      </c>
      <c r="P124" s="5">
        <v>570285978239</v>
      </c>
      <c r="Q124" s="5">
        <v>1800659659765</v>
      </c>
      <c r="R124" s="5">
        <v>576559130528</v>
      </c>
      <c r="S124" s="5">
        <v>158457989367</v>
      </c>
      <c r="T124" s="5">
        <v>102975411132</v>
      </c>
    </row>
    <row r="125" spans="3:26" ht="15.5" x14ac:dyDescent="0.35">
      <c r="C125" t="s">
        <v>153</v>
      </c>
      <c r="D125" s="5">
        <v>16912674004194</v>
      </c>
      <c r="E125" s="5">
        <v>15037150115674</v>
      </c>
      <c r="F125" s="5">
        <v>13123066968741</v>
      </c>
      <c r="G125" s="5">
        <v>14541202774435</v>
      </c>
      <c r="I125" s="5">
        <v>16912674004194</v>
      </c>
      <c r="J125" s="5">
        <v>14370534696212</v>
      </c>
      <c r="K125" s="5">
        <v>13728347883901</v>
      </c>
      <c r="L125" s="5">
        <v>15621113088963</v>
      </c>
      <c r="M125" s="5">
        <v>14608102411378</v>
      </c>
      <c r="N125" s="5">
        <v>14426198886396</v>
      </c>
      <c r="O125" s="5">
        <v>14737901627736</v>
      </c>
      <c r="P125" s="5">
        <v>15583360871276</v>
      </c>
      <c r="Q125" s="5">
        <v>9185520428210</v>
      </c>
      <c r="R125" s="5">
        <v>8373102133723</v>
      </c>
      <c r="S125" s="5">
        <v>7779054941824</v>
      </c>
      <c r="T125" s="5">
        <v>4331968409729</v>
      </c>
      <c r="U125" s="5">
        <v>4720743994363</v>
      </c>
      <c r="V125" s="5">
        <v>325814723207</v>
      </c>
      <c r="W125" s="5">
        <v>344207331127</v>
      </c>
      <c r="X125" s="5">
        <v>370343646021</v>
      </c>
      <c r="Y125" s="5">
        <v>254472436000</v>
      </c>
      <c r="Z125" s="5">
        <v>246858471000</v>
      </c>
    </row>
    <row r="126" spans="3:26" ht="15.5" x14ac:dyDescent="0.35">
      <c r="C126" t="s">
        <v>154</v>
      </c>
      <c r="D126" s="5">
        <v>16912674004194</v>
      </c>
      <c r="E126" s="5">
        <v>15037150115674</v>
      </c>
      <c r="F126" s="5">
        <v>13123066968741</v>
      </c>
      <c r="G126" s="5">
        <v>14541202774435</v>
      </c>
      <c r="I126" s="5">
        <v>16912674004194</v>
      </c>
      <c r="J126" s="5">
        <v>14370534696212</v>
      </c>
      <c r="K126" s="5">
        <v>13728347883901</v>
      </c>
      <c r="L126" s="5">
        <v>15621113088963</v>
      </c>
      <c r="M126" s="5">
        <v>14608102411378</v>
      </c>
      <c r="N126" s="5">
        <v>14426198886396</v>
      </c>
      <c r="O126" s="5">
        <v>14737901627736</v>
      </c>
      <c r="P126" s="5">
        <v>15583360871276</v>
      </c>
      <c r="Q126" s="5">
        <v>9185520428210</v>
      </c>
      <c r="R126" s="5">
        <v>8373102133723</v>
      </c>
      <c r="S126" s="5">
        <v>7779054941824</v>
      </c>
      <c r="T126" s="5">
        <v>4331968409729</v>
      </c>
      <c r="U126" s="5">
        <v>4720743994363</v>
      </c>
      <c r="V126" s="5">
        <v>325814723207</v>
      </c>
      <c r="W126" s="5">
        <v>344207331127</v>
      </c>
      <c r="X126" s="5">
        <v>370343646021</v>
      </c>
      <c r="Y126" s="5">
        <v>254472436000</v>
      </c>
      <c r="Z126" s="5">
        <v>246858471000</v>
      </c>
    </row>
    <row r="127" spans="3:26" ht="15.5" x14ac:dyDescent="0.35">
      <c r="C127" t="s">
        <v>416</v>
      </c>
      <c r="D127" s="5">
        <v>11319356762015</v>
      </c>
      <c r="E127" s="5">
        <v>11751076812678</v>
      </c>
      <c r="F127" s="5">
        <v>10782435280795</v>
      </c>
      <c r="G127" s="5">
        <v>11199214669048</v>
      </c>
      <c r="I127" s="5">
        <v>11319356762015</v>
      </c>
      <c r="J127" s="5">
        <v>10590762471662</v>
      </c>
      <c r="K127" s="5">
        <v>7804137401914</v>
      </c>
      <c r="L127" s="5">
        <v>4775413666481</v>
      </c>
      <c r="M127" s="5">
        <v>1744757338610</v>
      </c>
      <c r="N127" s="5">
        <v>3631250000000</v>
      </c>
      <c r="O127" s="5">
        <v>4291279189976</v>
      </c>
      <c r="P127" s="5">
        <v>3247272359948</v>
      </c>
      <c r="Q127" s="5">
        <v>1328772359948</v>
      </c>
      <c r="R127" s="5">
        <v>34084000000</v>
      </c>
      <c r="S127" s="5">
        <v>68172000000</v>
      </c>
      <c r="T127" s="5">
        <v>101986888224</v>
      </c>
      <c r="U127" s="5">
        <v>32668511072</v>
      </c>
    </row>
    <row r="128" spans="3:26" ht="15.5" x14ac:dyDescent="0.35">
      <c r="C128" t="s">
        <v>417</v>
      </c>
      <c r="D128" s="5">
        <v>35849072339</v>
      </c>
      <c r="E128" s="5">
        <v>37638102378</v>
      </c>
      <c r="F128" s="5">
        <v>39360122694</v>
      </c>
      <c r="G128" s="5">
        <v>37395592581</v>
      </c>
      <c r="I128" s="5">
        <v>35849072339</v>
      </c>
      <c r="J128" s="5">
        <v>29901935192</v>
      </c>
      <c r="K128" s="5">
        <v>32870770514</v>
      </c>
      <c r="L128" s="5">
        <v>34163691096</v>
      </c>
      <c r="M128" s="5">
        <v>16426519063</v>
      </c>
      <c r="N128" s="5">
        <v>18138877248</v>
      </c>
      <c r="Q128" s="5">
        <v>3526095419</v>
      </c>
      <c r="R128" s="5">
        <v>46601137825</v>
      </c>
      <c r="S128" s="5">
        <v>107897923855</v>
      </c>
      <c r="T128" s="5">
        <v>32678165271</v>
      </c>
    </row>
    <row r="129" spans="2:26" ht="15.5" x14ac:dyDescent="0.35">
      <c r="C129" t="s">
        <v>418</v>
      </c>
      <c r="V129" s="5">
        <v>44160000000</v>
      </c>
      <c r="W129" s="5">
        <v>67401000000</v>
      </c>
      <c r="X129" s="5">
        <v>67401000000</v>
      </c>
    </row>
    <row r="130" spans="2:26" ht="15.5" x14ac:dyDescent="0.35">
      <c r="C130" t="s">
        <v>160</v>
      </c>
      <c r="D130" s="5">
        <v>26599497516671</v>
      </c>
      <c r="E130" s="5">
        <v>26075586091217</v>
      </c>
      <c r="F130" s="5">
        <v>25905271531321</v>
      </c>
      <c r="G130" s="5">
        <v>27469342345992</v>
      </c>
      <c r="I130" s="5">
        <v>26599497516671</v>
      </c>
      <c r="J130" s="5">
        <v>28704020732842</v>
      </c>
      <c r="K130" s="5">
        <v>25626062282715</v>
      </c>
      <c r="L130" s="5">
        <v>26953967352972</v>
      </c>
      <c r="M130" s="5">
        <v>25575995151814</v>
      </c>
      <c r="N130" s="5">
        <v>26391824110926</v>
      </c>
      <c r="O130" s="5">
        <v>20897343170602</v>
      </c>
      <c r="P130" s="5">
        <v>21814594254302</v>
      </c>
      <c r="Q130" s="5">
        <v>16754337385933</v>
      </c>
      <c r="R130" s="5">
        <v>13939298974339</v>
      </c>
      <c r="S130" s="5">
        <v>13925458006310</v>
      </c>
      <c r="T130" s="5">
        <v>9661295391976</v>
      </c>
      <c r="U130" s="5">
        <v>9156861204571</v>
      </c>
      <c r="V130" s="5">
        <v>6225013628292</v>
      </c>
      <c r="W130" s="5">
        <v>4530152109517</v>
      </c>
      <c r="X130" s="5">
        <v>4279479007171</v>
      </c>
      <c r="Y130" s="5">
        <v>2252711053000</v>
      </c>
      <c r="Z130" s="5">
        <v>2305955731000</v>
      </c>
    </row>
    <row r="131" spans="2:26" ht="15.5" x14ac:dyDescent="0.35">
      <c r="C131" t="s">
        <v>161</v>
      </c>
    </row>
    <row r="132" spans="2:26" ht="15.5" x14ac:dyDescent="0.35">
      <c r="C132" t="s">
        <v>162</v>
      </c>
      <c r="D132" s="5">
        <v>2117136581200</v>
      </c>
      <c r="E132" s="5">
        <v>2117136581200</v>
      </c>
      <c r="F132" s="5">
        <v>2117136581200</v>
      </c>
      <c r="G132" s="5">
        <v>2117136581200</v>
      </c>
      <c r="I132" s="5">
        <v>2117136581200</v>
      </c>
      <c r="J132" s="5">
        <v>2117136581200</v>
      </c>
      <c r="K132" s="5">
        <v>2117136581200</v>
      </c>
      <c r="L132" s="5">
        <v>2117136581200</v>
      </c>
      <c r="M132" s="5">
        <v>2117136581200</v>
      </c>
      <c r="N132" s="5">
        <v>2117136581200</v>
      </c>
      <c r="O132" s="5">
        <v>1924669619200</v>
      </c>
      <c r="P132" s="5">
        <v>1924669619200</v>
      </c>
      <c r="Q132" s="5">
        <v>1924669619200</v>
      </c>
      <c r="R132" s="5">
        <v>1924669619200</v>
      </c>
      <c r="S132" s="5">
        <v>1924669619200</v>
      </c>
      <c r="T132" s="5">
        <v>1837184639200</v>
      </c>
      <c r="U132" s="5">
        <v>1749699659200</v>
      </c>
      <c r="V132" s="5">
        <v>1749699659200</v>
      </c>
      <c r="W132" s="5">
        <v>1749699659200</v>
      </c>
      <c r="X132" s="5">
        <v>1749699659200</v>
      </c>
      <c r="Y132" s="5">
        <v>1093562287000</v>
      </c>
      <c r="Z132" s="5">
        <v>1093562287000</v>
      </c>
    </row>
    <row r="133" spans="2:26" ht="15.5" x14ac:dyDescent="0.35">
      <c r="C133" t="s">
        <v>163</v>
      </c>
      <c r="D133" s="5">
        <v>7458161071491</v>
      </c>
      <c r="E133" s="5">
        <v>7458161071491</v>
      </c>
      <c r="F133" s="5">
        <v>7458161071491</v>
      </c>
      <c r="G133" s="5">
        <v>7462973542508</v>
      </c>
      <c r="I133" s="5">
        <v>7458161071491</v>
      </c>
      <c r="J133" s="5">
        <v>7462973542508</v>
      </c>
      <c r="K133" s="5">
        <v>7462973542508</v>
      </c>
      <c r="L133" s="5">
        <v>7462973542508</v>
      </c>
      <c r="M133" s="5">
        <v>7462973542508</v>
      </c>
      <c r="N133" s="5">
        <v>7462973542508</v>
      </c>
      <c r="O133" s="5">
        <v>6411155813452</v>
      </c>
      <c r="P133" s="5">
        <v>6411155813452</v>
      </c>
      <c r="Q133" s="5">
        <v>6411155813452</v>
      </c>
      <c r="R133" s="5">
        <v>6390182537388</v>
      </c>
      <c r="S133" s="5">
        <v>6378253160104</v>
      </c>
      <c r="T133" s="5">
        <v>4694642925161</v>
      </c>
      <c r="U133" s="5">
        <v>3167989573112</v>
      </c>
      <c r="V133" s="5">
        <v>4765730551613</v>
      </c>
      <c r="W133" s="5">
        <v>4765730551613</v>
      </c>
      <c r="X133" s="5">
        <v>4765730551613</v>
      </c>
      <c r="Y133" s="5">
        <v>484666101000</v>
      </c>
      <c r="Z133" s="5">
        <v>484666101000</v>
      </c>
    </row>
    <row r="134" spans="2:26" ht="15.5" x14ac:dyDescent="0.35">
      <c r="C134" t="s">
        <v>164</v>
      </c>
      <c r="D134" s="5">
        <v>33666888196375</v>
      </c>
      <c r="E134" s="5">
        <v>32528317195539</v>
      </c>
      <c r="F134" s="5">
        <v>32451636901945</v>
      </c>
      <c r="G134" s="5">
        <v>31483074314348</v>
      </c>
      <c r="I134" s="5">
        <v>33666888196375</v>
      </c>
      <c r="J134" s="5">
        <v>31139000297798</v>
      </c>
      <c r="K134" s="5">
        <v>26771890783999</v>
      </c>
      <c r="L134" s="5">
        <v>24833970771898</v>
      </c>
      <c r="M134" s="5">
        <v>22420018363467</v>
      </c>
      <c r="N134" s="5">
        <v>21025849642359</v>
      </c>
      <c r="O134" s="5">
        <v>21289945039757</v>
      </c>
      <c r="P134" s="5">
        <v>18518889004782</v>
      </c>
      <c r="Q134" s="5">
        <v>17168223687148</v>
      </c>
      <c r="R134" s="5">
        <v>12412443102333</v>
      </c>
      <c r="S134" s="5">
        <v>10727656917704</v>
      </c>
      <c r="T134" s="5">
        <v>8913858856349</v>
      </c>
      <c r="U134" s="5">
        <v>5368884885860</v>
      </c>
      <c r="V134" s="5">
        <v>2939943840316</v>
      </c>
      <c r="W134" s="5">
        <v>1828866781662</v>
      </c>
      <c r="X134" s="5">
        <v>1088781700666</v>
      </c>
      <c r="Y134" s="5">
        <v>761897041000</v>
      </c>
      <c r="Z134" s="5">
        <v>496901198000</v>
      </c>
    </row>
    <row r="135" spans="2:26" ht="15.5" x14ac:dyDescent="0.35">
      <c r="C135" t="s">
        <v>165</v>
      </c>
      <c r="D135" s="5">
        <v>53812873217</v>
      </c>
      <c r="E135" s="5">
        <v>53812873217</v>
      </c>
      <c r="F135" s="5">
        <v>53812873217</v>
      </c>
      <c r="G135" s="5">
        <v>51812873217</v>
      </c>
      <c r="I135" s="5">
        <v>53812873217</v>
      </c>
      <c r="J135" s="5">
        <v>51812873217</v>
      </c>
      <c r="K135" s="5">
        <v>49812873217</v>
      </c>
      <c r="L135" s="5">
        <v>47812873217</v>
      </c>
      <c r="M135" s="5">
        <v>45812873217</v>
      </c>
      <c r="N135" s="5">
        <v>43812873217</v>
      </c>
      <c r="O135" s="5">
        <v>41812873217</v>
      </c>
      <c r="P135" s="5">
        <v>39812873217</v>
      </c>
      <c r="Q135" s="5">
        <v>37812873217</v>
      </c>
      <c r="R135" s="5">
        <v>35812873217</v>
      </c>
      <c r="S135" s="5">
        <v>33812873217</v>
      </c>
      <c r="T135" s="5">
        <v>31812873217</v>
      </c>
      <c r="U135" s="5">
        <v>29812873217</v>
      </c>
      <c r="V135" s="5">
        <v>27812873217</v>
      </c>
      <c r="W135" s="5">
        <v>25812873217</v>
      </c>
      <c r="X135" s="5">
        <v>23812873217</v>
      </c>
      <c r="Y135" s="5">
        <v>23312873000</v>
      </c>
      <c r="Z135" s="5">
        <v>21312873000</v>
      </c>
    </row>
    <row r="136" spans="2:26" ht="15.5" x14ac:dyDescent="0.35">
      <c r="C136" t="s">
        <v>166</v>
      </c>
      <c r="D136" s="5">
        <v>33613075323158</v>
      </c>
      <c r="E136" s="5">
        <v>32474504322322</v>
      </c>
      <c r="F136" s="5">
        <v>32397824028728</v>
      </c>
      <c r="G136" s="5">
        <v>31431261441131</v>
      </c>
      <c r="I136" s="5">
        <v>33613075323158</v>
      </c>
      <c r="J136" s="5">
        <v>31087187424581</v>
      </c>
      <c r="K136" s="5">
        <v>26722077910782</v>
      </c>
      <c r="L136" s="5">
        <v>24786157898681</v>
      </c>
      <c r="M136" s="5">
        <v>22374205490250</v>
      </c>
      <c r="N136" s="5">
        <v>20982036769142</v>
      </c>
      <c r="O136" s="5">
        <v>21248132166540</v>
      </c>
      <c r="P136" s="5">
        <v>18479076131565</v>
      </c>
      <c r="Q136" s="5">
        <v>17130410813931</v>
      </c>
      <c r="R136" s="5">
        <v>12376630229116</v>
      </c>
      <c r="S136" s="5">
        <v>10693844044487</v>
      </c>
      <c r="T136" s="5">
        <v>8882045983132</v>
      </c>
      <c r="U136" s="5">
        <v>5339072012643</v>
      </c>
      <c r="V136" s="5">
        <v>2912130967099</v>
      </c>
      <c r="W136" s="5">
        <v>1803053908445</v>
      </c>
      <c r="X136" s="5">
        <v>1064968827449</v>
      </c>
      <c r="Y136" s="5">
        <v>738584168000</v>
      </c>
      <c r="Z136" s="5">
        <v>475588325000</v>
      </c>
    </row>
    <row r="137" spans="2:26" ht="15.5" x14ac:dyDescent="0.35">
      <c r="C137" t="s">
        <v>167</v>
      </c>
      <c r="D137" s="5">
        <v>33666888196375</v>
      </c>
      <c r="E137" s="5">
        <v>32528317195539</v>
      </c>
      <c r="F137" s="5">
        <v>32451636901945</v>
      </c>
      <c r="G137" s="5">
        <v>31483074314348</v>
      </c>
      <c r="I137" s="5">
        <v>33666888196375</v>
      </c>
      <c r="J137" s="5">
        <v>31139000297798</v>
      </c>
      <c r="K137" s="5">
        <v>26771890783999</v>
      </c>
      <c r="L137" s="5">
        <v>24833970771898</v>
      </c>
      <c r="M137" s="5">
        <v>22420018363467</v>
      </c>
      <c r="N137" s="5">
        <v>21025849642359</v>
      </c>
      <c r="O137" s="5">
        <v>21289945039757</v>
      </c>
      <c r="P137" s="5">
        <v>18518889004782</v>
      </c>
      <c r="Q137" s="5">
        <v>17168223687148</v>
      </c>
      <c r="R137" s="5">
        <v>12412443102333</v>
      </c>
      <c r="S137" s="5">
        <v>10727656917704</v>
      </c>
      <c r="T137" s="5">
        <v>8913858856349</v>
      </c>
      <c r="U137" s="5">
        <v>5368884885860</v>
      </c>
      <c r="V137" s="5">
        <v>2939943840316</v>
      </c>
      <c r="W137" s="5">
        <v>1828866781662</v>
      </c>
      <c r="X137" s="5">
        <v>1088781700666</v>
      </c>
      <c r="Y137" s="5">
        <v>761897041000</v>
      </c>
      <c r="Z137" s="5">
        <v>496901198000</v>
      </c>
    </row>
    <row r="138" spans="2:26" ht="15.5" x14ac:dyDescent="0.35">
      <c r="C138" t="s">
        <v>96</v>
      </c>
    </row>
    <row r="139" spans="2:26" ht="15.5" x14ac:dyDescent="0.35">
      <c r="C139" t="s">
        <v>168</v>
      </c>
      <c r="D139" s="5">
        <v>8848642479402</v>
      </c>
      <c r="E139" s="5">
        <v>8667135094557</v>
      </c>
      <c r="F139" s="5">
        <v>8183385075090</v>
      </c>
      <c r="G139" s="5">
        <v>6847341809623</v>
      </c>
      <c r="I139" s="5">
        <v>8848642479402</v>
      </c>
      <c r="J139" s="5">
        <v>6458150673527</v>
      </c>
      <c r="K139" s="5">
        <v>4730826538104</v>
      </c>
      <c r="L139" s="5">
        <v>4408115781187</v>
      </c>
      <c r="M139" s="5">
        <v>4438109373863</v>
      </c>
      <c r="N139" s="5">
        <v>4351768056812</v>
      </c>
      <c r="O139" s="5">
        <v>4398051850620</v>
      </c>
      <c r="P139" s="5">
        <v>4177164977141</v>
      </c>
      <c r="Q139" s="5">
        <v>3855378267694</v>
      </c>
      <c r="R139" s="5">
        <v>3772259393261</v>
      </c>
      <c r="S139" s="5">
        <v>3247169477030</v>
      </c>
      <c r="T139" s="5">
        <v>3091655399023</v>
      </c>
      <c r="U139" s="5">
        <v>3191071724103</v>
      </c>
      <c r="V139" s="5">
        <v>2615182701913</v>
      </c>
      <c r="W139" s="5">
        <v>1384688682774</v>
      </c>
      <c r="X139" s="5">
        <v>1282986809980</v>
      </c>
    </row>
    <row r="140" spans="2:26" ht="15.5" x14ac:dyDescent="0.35">
      <c r="C140" t="s">
        <v>9</v>
      </c>
      <c r="D140" s="5">
        <v>52668904684347</v>
      </c>
      <c r="E140" s="5">
        <v>51324493467184</v>
      </c>
      <c r="F140" s="5">
        <v>50735737064432</v>
      </c>
      <c r="G140" s="5">
        <v>48447394462533</v>
      </c>
      <c r="I140" s="5">
        <v>52668904684347</v>
      </c>
      <c r="J140" s="5">
        <v>47319328154004</v>
      </c>
      <c r="K140" s="5">
        <v>41201586203678</v>
      </c>
      <c r="L140" s="5">
        <v>38045436127815</v>
      </c>
      <c r="M140" s="5">
        <v>35893717013842</v>
      </c>
      <c r="N140" s="5">
        <v>34471102475824</v>
      </c>
      <c r="O140" s="5">
        <v>33547505881845</v>
      </c>
      <c r="P140" s="5">
        <v>30286897950250</v>
      </c>
      <c r="Q140" s="5">
        <v>29196851089224</v>
      </c>
      <c r="R140" s="5">
        <v>24352907009392</v>
      </c>
      <c r="S140" s="5">
        <v>22096690483336</v>
      </c>
      <c r="T140" s="5">
        <v>18473430005417</v>
      </c>
      <c r="U140" s="5">
        <v>13415298286907</v>
      </c>
      <c r="V140" s="5">
        <v>10531704399283</v>
      </c>
      <c r="W140" s="5">
        <v>8257224804639</v>
      </c>
      <c r="X140" s="5">
        <v>7415268894380</v>
      </c>
      <c r="Y140" s="5">
        <v>2340125429000</v>
      </c>
      <c r="Z140" s="5">
        <v>2075129586000</v>
      </c>
    </row>
    <row r="141" spans="2:26" ht="15.5" x14ac:dyDescent="0.35">
      <c r="C141" t="s">
        <v>169</v>
      </c>
      <c r="D141" s="5">
        <v>79268402201018</v>
      </c>
      <c r="E141" s="5">
        <v>77400079558401</v>
      </c>
      <c r="F141" s="5">
        <v>76641008595753</v>
      </c>
      <c r="G141" s="5">
        <v>75916736808525</v>
      </c>
      <c r="I141" s="5">
        <v>79268402201018</v>
      </c>
      <c r="J141" s="5">
        <v>76023348886846</v>
      </c>
      <c r="K141" s="5">
        <v>66827648486393</v>
      </c>
      <c r="L141" s="5">
        <v>64999403480787</v>
      </c>
      <c r="M141" s="5">
        <v>61469712165656</v>
      </c>
      <c r="N141" s="5">
        <v>60862926586750</v>
      </c>
      <c r="O141" s="5">
        <v>54444849052447</v>
      </c>
      <c r="P141" s="5">
        <v>52101492204552</v>
      </c>
      <c r="Q141" s="5">
        <v>45951188475157</v>
      </c>
      <c r="R141" s="5">
        <v>38292205983731</v>
      </c>
      <c r="S141" s="5">
        <v>36022148489646</v>
      </c>
      <c r="T141" s="5">
        <v>28134725397393</v>
      </c>
      <c r="U141" s="5">
        <v>22572159491478</v>
      </c>
      <c r="V141" s="5">
        <v>16756718027575</v>
      </c>
      <c r="W141" s="5">
        <v>12787376914156</v>
      </c>
      <c r="X141" s="5">
        <v>11694747901551</v>
      </c>
      <c r="Y141" s="5">
        <v>4592836482000</v>
      </c>
      <c r="Z141" s="5">
        <v>4381085317000</v>
      </c>
    </row>
    <row r="142" spans="2:26" ht="15.5" x14ac:dyDescent="0.35">
      <c r="C142" t="s">
        <v>170</v>
      </c>
      <c r="D142" s="5">
        <v>21171365812</v>
      </c>
      <c r="E142" s="5">
        <v>21171365812</v>
      </c>
      <c r="F142" s="5">
        <v>21171365812</v>
      </c>
      <c r="G142" s="5">
        <v>21171365812</v>
      </c>
      <c r="I142" s="5">
        <v>21171365812</v>
      </c>
      <c r="J142" s="5">
        <v>21171365812</v>
      </c>
      <c r="K142" s="5">
        <v>21171365812</v>
      </c>
      <c r="L142" s="5">
        <v>21171365812</v>
      </c>
      <c r="M142" s="5">
        <v>21171365812</v>
      </c>
      <c r="N142" s="5">
        <v>21171365812</v>
      </c>
      <c r="O142" s="5">
        <v>19246696192</v>
      </c>
      <c r="P142" s="5">
        <v>19246696192</v>
      </c>
      <c r="Q142" s="5">
        <v>19246696192</v>
      </c>
      <c r="R142" s="5">
        <v>19246696192</v>
      </c>
      <c r="S142" s="5">
        <v>19246696192</v>
      </c>
      <c r="T142" s="5">
        <v>18371846392</v>
      </c>
      <c r="U142" s="5">
        <v>17496996592</v>
      </c>
      <c r="V142" s="5">
        <v>17496996592</v>
      </c>
      <c r="W142" s="5">
        <v>17496996592</v>
      </c>
      <c r="X142" s="5">
        <v>17496996592</v>
      </c>
      <c r="Y142" s="5">
        <v>10395622870</v>
      </c>
      <c r="Z142" s="5">
        <v>10395622870</v>
      </c>
    </row>
    <row r="144" spans="2:26" ht="15.5" x14ac:dyDescent="0.35">
      <c r="B144" t="s">
        <v>171</v>
      </c>
      <c r="C144" t="s">
        <v>172</v>
      </c>
      <c r="D144" s="5">
        <v>37390926720</v>
      </c>
      <c r="E144" s="5">
        <v>-234788701141</v>
      </c>
      <c r="F144" s="5">
        <v>-441255585109</v>
      </c>
      <c r="G144" s="5">
        <v>-354564625386</v>
      </c>
      <c r="I144" s="5">
        <v>-993217984916</v>
      </c>
      <c r="J144" s="5">
        <v>916030528262</v>
      </c>
      <c r="K144" s="5">
        <v>840493807756</v>
      </c>
      <c r="L144" s="5">
        <v>3091638015054</v>
      </c>
      <c r="M144" s="5">
        <v>3305687034045</v>
      </c>
      <c r="N144" s="5">
        <v>1464349026164</v>
      </c>
      <c r="O144" s="5">
        <v>2016997906950</v>
      </c>
      <c r="P144" s="5">
        <v>1616680418950</v>
      </c>
      <c r="Q144" s="5">
        <v>4647444612879</v>
      </c>
      <c r="R144" s="5">
        <v>-264246326033</v>
      </c>
      <c r="S144" s="5">
        <v>-167069726926</v>
      </c>
      <c r="T144" s="5">
        <v>126342552051</v>
      </c>
      <c r="U144" s="5">
        <v>548881192619</v>
      </c>
      <c r="V144" s="5">
        <v>222677916607</v>
      </c>
      <c r="W144" s="5">
        <v>984966671642</v>
      </c>
      <c r="X144" s="5">
        <v>759666347857</v>
      </c>
      <c r="Y144" s="5">
        <v>165855406000</v>
      </c>
      <c r="Z144" s="5">
        <v>524301028000</v>
      </c>
    </row>
    <row r="145" spans="3:26" ht="15.5" x14ac:dyDescent="0.35">
      <c r="C145" t="s">
        <v>419</v>
      </c>
    </row>
    <row r="146" spans="3:26" ht="15.5" x14ac:dyDescent="0.35">
      <c r="C146" t="s">
        <v>420</v>
      </c>
      <c r="D146" s="5">
        <v>3213850914466</v>
      </c>
      <c r="E146" s="5">
        <v>2790084196893</v>
      </c>
      <c r="F146" s="5">
        <v>2448637189062</v>
      </c>
      <c r="G146" s="5">
        <v>2292230075086</v>
      </c>
      <c r="I146" s="5">
        <v>10744802375507</v>
      </c>
      <c r="J146" s="5">
        <v>11966714616123</v>
      </c>
      <c r="K146" s="5">
        <v>10652361049202</v>
      </c>
      <c r="L146" s="5">
        <v>11719083697711</v>
      </c>
      <c r="M146" s="5">
        <v>10761534900189</v>
      </c>
      <c r="N146" s="5">
        <v>6685490022887</v>
      </c>
      <c r="O146" s="5">
        <v>8239065392974</v>
      </c>
      <c r="P146" s="5">
        <v>7742133400017</v>
      </c>
      <c r="Q146" s="5">
        <v>11125626253726</v>
      </c>
      <c r="R146" s="5">
        <v>7650610681557</v>
      </c>
      <c r="S146" s="5">
        <v>7028565302561</v>
      </c>
      <c r="T146" s="5">
        <v>5922028044426</v>
      </c>
      <c r="U146" s="5">
        <v>7270674900953</v>
      </c>
      <c r="V146" s="5">
        <v>4772049216778</v>
      </c>
      <c r="W146" s="5">
        <v>4059439261843</v>
      </c>
      <c r="X146" s="5">
        <v>2122944821808</v>
      </c>
      <c r="Y146" s="5">
        <v>1405601256000</v>
      </c>
      <c r="Z146" s="5">
        <v>1767408991000</v>
      </c>
    </row>
    <row r="147" spans="3:26" ht="15.5" x14ac:dyDescent="0.35">
      <c r="C147" t="s">
        <v>421</v>
      </c>
      <c r="T147" s="5">
        <v>-10736916485</v>
      </c>
    </row>
    <row r="148" spans="3:26" ht="15.5" x14ac:dyDescent="0.35">
      <c r="C148" t="s">
        <v>422</v>
      </c>
      <c r="D148" s="5">
        <v>3214220141677</v>
      </c>
      <c r="E148" s="5">
        <v>2789514024944</v>
      </c>
      <c r="F148" s="5">
        <v>2449492278976</v>
      </c>
      <c r="G148" s="5">
        <v>2292405120404</v>
      </c>
      <c r="I148" s="5">
        <v>10745631566001</v>
      </c>
      <c r="J148" s="5">
        <v>11967672481884</v>
      </c>
      <c r="K148" s="5">
        <v>10653108132590</v>
      </c>
      <c r="L148" s="5">
        <v>11719763366601</v>
      </c>
      <c r="M148" s="5">
        <v>10761534900189</v>
      </c>
      <c r="N148" s="5">
        <v>6685776007068</v>
      </c>
      <c r="O148" s="5">
        <v>8241799507568</v>
      </c>
      <c r="P148" s="5">
        <v>8154154699258</v>
      </c>
      <c r="Q148" s="5">
        <v>11125626253726</v>
      </c>
      <c r="R148" s="5">
        <v>7654660681557</v>
      </c>
      <c r="S148" s="5">
        <v>7028565302561</v>
      </c>
      <c r="T148" s="5">
        <v>5922028044426</v>
      </c>
      <c r="U148" s="5">
        <v>7270674900953</v>
      </c>
      <c r="V148" s="5">
        <v>4772049216778</v>
      </c>
      <c r="W148" s="5">
        <v>4059439261843</v>
      </c>
      <c r="X148" s="5">
        <v>2122944821808</v>
      </c>
      <c r="Y148" s="5">
        <v>1405601256000</v>
      </c>
      <c r="Z148" s="5">
        <v>1767408991000</v>
      </c>
    </row>
    <row r="149" spans="3:26" ht="15.5" x14ac:dyDescent="0.35">
      <c r="C149" t="s">
        <v>423</v>
      </c>
    </row>
    <row r="150" spans="3:26" ht="15.5" x14ac:dyDescent="0.35">
      <c r="C150" t="s">
        <v>424</v>
      </c>
      <c r="D150" s="5">
        <v>-1041823359808</v>
      </c>
      <c r="E150" s="5">
        <v>-841732535433</v>
      </c>
      <c r="F150" s="5">
        <v>-851349663263</v>
      </c>
      <c r="G150" s="5">
        <v>-780098259883</v>
      </c>
      <c r="I150" s="5">
        <v>-3515003818387</v>
      </c>
      <c r="J150" s="5">
        <v>-4782062156584</v>
      </c>
      <c r="K150" s="5">
        <v>-4514644251639</v>
      </c>
      <c r="L150" s="5">
        <v>-3431477301783</v>
      </c>
      <c r="M150" s="5">
        <v>-2186393214729</v>
      </c>
      <c r="N150" s="5">
        <v>-1667261897646</v>
      </c>
      <c r="O150" s="5">
        <v>-2463810156256</v>
      </c>
      <c r="P150" s="5">
        <v>-2386969593959</v>
      </c>
      <c r="Q150" s="5">
        <v>-2264825827016</v>
      </c>
      <c r="R150" s="5">
        <v>-2703337516867</v>
      </c>
      <c r="S150" s="5">
        <v>-2643052975274</v>
      </c>
      <c r="T150" s="5">
        <v>-2117166831770</v>
      </c>
      <c r="U150" s="5">
        <v>-1513565117516</v>
      </c>
      <c r="V150" s="5">
        <v>-1115415870683</v>
      </c>
      <c r="W150" s="5">
        <v>-1010340937893</v>
      </c>
      <c r="X150" s="5">
        <v>-530629088785</v>
      </c>
      <c r="Y150" s="5">
        <v>-616130163000</v>
      </c>
      <c r="Z150" s="5">
        <v>-571829863000</v>
      </c>
    </row>
    <row r="151" spans="3:26" ht="15.5" x14ac:dyDescent="0.35">
      <c r="C151" t="s">
        <v>425</v>
      </c>
      <c r="D151" s="5">
        <v>-115250629825</v>
      </c>
      <c r="E151" s="5">
        <v>-374842792404</v>
      </c>
      <c r="F151" s="5">
        <v>-336953848794</v>
      </c>
      <c r="G151" s="5">
        <v>-328326199524</v>
      </c>
      <c r="I151" s="5">
        <v>-1155373470547</v>
      </c>
      <c r="J151" s="5">
        <v>-1799370842523</v>
      </c>
      <c r="K151" s="5">
        <v>-1567751758166</v>
      </c>
      <c r="L151" s="5">
        <v>-1425794621489</v>
      </c>
      <c r="M151" s="5">
        <v>-1140999509581</v>
      </c>
      <c r="N151" s="5">
        <v>-1337442810724</v>
      </c>
      <c r="O151" s="5">
        <v>-1372310432773</v>
      </c>
      <c r="P151" s="5">
        <v>-1310715332015</v>
      </c>
      <c r="Q151" s="5">
        <v>-1297448298089</v>
      </c>
      <c r="R151" s="5">
        <v>-1516924479996</v>
      </c>
      <c r="S151" s="5">
        <v>-1074096475337</v>
      </c>
      <c r="T151" s="5">
        <v>-1077158028508</v>
      </c>
      <c r="U151" s="5">
        <v>-995874394753</v>
      </c>
      <c r="V151" s="5">
        <v>-547489299432</v>
      </c>
      <c r="W151" s="5">
        <v>-611596097815</v>
      </c>
      <c r="X151" s="5">
        <v>-210497319217</v>
      </c>
      <c r="Y151" s="5">
        <v>-168219200000</v>
      </c>
      <c r="Z151" s="5">
        <v>-183427281000</v>
      </c>
    </row>
    <row r="152" spans="3:26" ht="15.5" x14ac:dyDescent="0.35">
      <c r="C152" t="s">
        <v>426</v>
      </c>
      <c r="D152" s="5">
        <v>-355140483516</v>
      </c>
      <c r="E152" s="5">
        <v>-470419907028</v>
      </c>
      <c r="F152" s="5">
        <v>-336536962909</v>
      </c>
      <c r="G152" s="5">
        <v>-391211005164</v>
      </c>
      <c r="I152" s="5">
        <v>-1553308358617</v>
      </c>
      <c r="J152" s="5">
        <v>-1284279217656</v>
      </c>
      <c r="K152" s="5">
        <v>-1082765396634</v>
      </c>
      <c r="L152" s="5">
        <v>-1018892600672</v>
      </c>
      <c r="M152" s="5">
        <v>-777080135181</v>
      </c>
      <c r="N152" s="5">
        <v>-832943309170</v>
      </c>
      <c r="O152" s="5">
        <v>-929384681013</v>
      </c>
      <c r="P152" s="5">
        <v>-879776878061</v>
      </c>
      <c r="Q152" s="5">
        <v>-826269141608</v>
      </c>
      <c r="R152" s="5">
        <v>-775828197791</v>
      </c>
      <c r="S152" s="5">
        <v>-763933583146</v>
      </c>
      <c r="T152" s="5">
        <v>-647858550519</v>
      </c>
      <c r="U152" s="5">
        <v>-515141189542</v>
      </c>
      <c r="V152" s="5">
        <v>-385461189671</v>
      </c>
      <c r="W152" s="5">
        <v>-356071458941</v>
      </c>
      <c r="X152" s="5">
        <v>-133082271695</v>
      </c>
      <c r="Y152" s="5">
        <v>-114029949000</v>
      </c>
      <c r="Z152" s="5">
        <v>-112885603000</v>
      </c>
    </row>
    <row r="153" spans="3:26" ht="15.5" x14ac:dyDescent="0.35">
      <c r="C153" t="s">
        <v>89</v>
      </c>
      <c r="D153" s="5">
        <v>-514330904432</v>
      </c>
      <c r="E153" s="5">
        <v>-414085243192</v>
      </c>
      <c r="F153" s="5">
        <v>-604077691784</v>
      </c>
      <c r="G153" s="5">
        <v>-439820984318</v>
      </c>
      <c r="I153" s="5">
        <v>-1972314823726</v>
      </c>
      <c r="J153" s="5">
        <v>-1553832028901</v>
      </c>
      <c r="K153" s="5">
        <v>-1324421384050</v>
      </c>
      <c r="L153" s="5">
        <v>-1296120432608</v>
      </c>
      <c r="M153" s="5">
        <v>-916287390856</v>
      </c>
      <c r="N153" s="5">
        <v>-602531183388</v>
      </c>
      <c r="O153" s="5">
        <v>-629285146255</v>
      </c>
      <c r="P153" s="5">
        <v>-679392002376</v>
      </c>
      <c r="Q153" s="5">
        <v>-597620180426</v>
      </c>
      <c r="R153" s="5">
        <v>-296542658792</v>
      </c>
      <c r="S153" s="5">
        <v>-315275062923</v>
      </c>
      <c r="T153" s="5">
        <v>-265662739300</v>
      </c>
      <c r="U153" s="5">
        <v>-225320859650</v>
      </c>
      <c r="V153" s="5">
        <v>-159820643063</v>
      </c>
      <c r="W153" s="5">
        <v>-190891706595</v>
      </c>
      <c r="X153" s="5">
        <v>-103522642389</v>
      </c>
      <c r="Y153" s="5">
        <v>-63025175000</v>
      </c>
      <c r="Z153" s="5">
        <v>-102643585000</v>
      </c>
    </row>
    <row r="154" spans="3:26" ht="15.5" x14ac:dyDescent="0.35">
      <c r="C154" t="s">
        <v>427</v>
      </c>
      <c r="D154" s="5">
        <v>-2026545377581</v>
      </c>
      <c r="E154" s="5">
        <v>-2101080478057</v>
      </c>
      <c r="F154" s="5">
        <v>-2128918166750</v>
      </c>
      <c r="G154" s="5">
        <v>-1939456448889</v>
      </c>
      <c r="I154" s="5">
        <v>-8196000471277</v>
      </c>
      <c r="J154" s="5">
        <v>-9419544245664</v>
      </c>
      <c r="K154" s="5">
        <v>-8489582790489</v>
      </c>
      <c r="L154" s="5">
        <v>-7172284956552</v>
      </c>
      <c r="M154" s="5">
        <v>-5020760250347</v>
      </c>
      <c r="N154" s="5">
        <v>-4440179200928</v>
      </c>
      <c r="O154" s="5">
        <v>-5394790416297</v>
      </c>
      <c r="P154" s="5">
        <v>-5256853806411</v>
      </c>
      <c r="Q154" s="5">
        <v>-4986163447139</v>
      </c>
      <c r="R154" s="5">
        <v>-5292632853446</v>
      </c>
      <c r="S154" s="5">
        <v>-4796358096680</v>
      </c>
      <c r="T154" s="5">
        <v>-4107846150097</v>
      </c>
      <c r="U154" s="5">
        <v>-3249901561461</v>
      </c>
      <c r="V154" s="5">
        <v>-2208187002849</v>
      </c>
      <c r="W154" s="5">
        <v>-2168900201244</v>
      </c>
      <c r="X154" s="5">
        <v>-977731322086</v>
      </c>
      <c r="Y154" s="5">
        <v>-961404487000</v>
      </c>
      <c r="Z154" s="5">
        <v>-970786332000</v>
      </c>
    </row>
    <row r="155" spans="3:26" ht="15.5" x14ac:dyDescent="0.35">
      <c r="C155" t="s">
        <v>428</v>
      </c>
      <c r="D155" s="5">
        <v>-999734004520</v>
      </c>
      <c r="E155" s="5">
        <v>-856684178793</v>
      </c>
      <c r="F155" s="5">
        <v>-574233141174</v>
      </c>
      <c r="G155" s="5">
        <v>-593682508782</v>
      </c>
      <c r="I155" s="5">
        <v>-3024333833269</v>
      </c>
      <c r="J155" s="5">
        <v>-1259487456749</v>
      </c>
      <c r="K155" s="5">
        <v>-999699073714</v>
      </c>
      <c r="L155" s="5">
        <v>-1096145955525</v>
      </c>
      <c r="M155" s="5">
        <v>-2119004484155</v>
      </c>
      <c r="N155" s="5">
        <v>-553385554422</v>
      </c>
      <c r="O155" s="5">
        <v>-607997365281</v>
      </c>
      <c r="P155" s="5">
        <v>-1023841185741</v>
      </c>
      <c r="Q155" s="5">
        <v>-1163511148469</v>
      </c>
      <c r="R155" s="5">
        <v>-2307672295048</v>
      </c>
      <c r="S155" s="5">
        <v>-2229769371247</v>
      </c>
      <c r="T155" s="5">
        <v>-1386471810516</v>
      </c>
      <c r="U155" s="5">
        <v>-3126677551222</v>
      </c>
      <c r="V155" s="5">
        <v>-2118838195727</v>
      </c>
      <c r="W155" s="5">
        <v>-718671686537</v>
      </c>
      <c r="X155" s="5">
        <v>-285157478566</v>
      </c>
      <c r="Y155" s="5">
        <v>-150512579000</v>
      </c>
      <c r="Z155" s="5">
        <v>-214562009000</v>
      </c>
    </row>
    <row r="156" spans="3:26" ht="15.5" x14ac:dyDescent="0.35">
      <c r="C156" t="s">
        <v>429</v>
      </c>
      <c r="S156" s="5">
        <v>158120242816</v>
      </c>
    </row>
    <row r="157" spans="3:26" ht="15.5" x14ac:dyDescent="0.35">
      <c r="C157" t="s">
        <v>430</v>
      </c>
      <c r="D157" s="5">
        <v>-120183242788</v>
      </c>
      <c r="E157" s="5">
        <v>-71856166521</v>
      </c>
      <c r="F157" s="5">
        <v>-178764427935</v>
      </c>
      <c r="G157" s="5">
        <v>-101959729760</v>
      </c>
      <c r="I157" s="5">
        <v>-472763567004</v>
      </c>
      <c r="J157" s="5">
        <v>-336689809972</v>
      </c>
      <c r="K157" s="5">
        <v>-317126752192</v>
      </c>
      <c r="L157" s="5">
        <v>-350580069315</v>
      </c>
      <c r="M157" s="5">
        <v>-309169578256</v>
      </c>
      <c r="N157" s="5">
        <v>-223487615295</v>
      </c>
      <c r="O157" s="5">
        <v>-217389126112</v>
      </c>
      <c r="P157" s="5">
        <v>-252036319702</v>
      </c>
      <c r="Q157" s="5">
        <v>-323080405235</v>
      </c>
      <c r="R157" s="5">
        <v>-315289742280</v>
      </c>
      <c r="S157" s="5">
        <v>-323385247490</v>
      </c>
    </row>
    <row r="158" spans="3:26" ht="15.5" x14ac:dyDescent="0.35">
      <c r="C158" t="s">
        <v>177</v>
      </c>
      <c r="D158" s="5">
        <v>-30366590068</v>
      </c>
      <c r="E158" s="5">
        <v>5318097286</v>
      </c>
      <c r="F158" s="5">
        <v>-8832128226</v>
      </c>
      <c r="G158" s="5">
        <v>-11871058359</v>
      </c>
      <c r="I158" s="5">
        <v>-45751679367</v>
      </c>
      <c r="J158" s="5">
        <v>-35920441237</v>
      </c>
      <c r="K158" s="5">
        <v>-6205708439</v>
      </c>
      <c r="L158" s="5">
        <v>-9114370155</v>
      </c>
      <c r="M158" s="5">
        <v>-6913553386</v>
      </c>
      <c r="N158" s="5">
        <v>-4374610259</v>
      </c>
      <c r="O158" s="5">
        <v>-4624692928</v>
      </c>
      <c r="P158" s="5">
        <v>-4742968454</v>
      </c>
      <c r="Q158" s="5">
        <v>-5426640004</v>
      </c>
      <c r="R158" s="5">
        <v>-3312116816</v>
      </c>
      <c r="S158" s="5">
        <v>-4242556886</v>
      </c>
      <c r="T158" s="5">
        <v>-301367531762</v>
      </c>
      <c r="U158" s="5">
        <v>-345214595651</v>
      </c>
      <c r="V158" s="5">
        <v>-222346101595</v>
      </c>
      <c r="W158" s="5">
        <v>-186900702420</v>
      </c>
      <c r="X158" s="5">
        <v>-100389673299</v>
      </c>
      <c r="Y158" s="5">
        <v>-127828784000</v>
      </c>
      <c r="Z158" s="5">
        <v>-57759622000</v>
      </c>
    </row>
    <row r="159" spans="3:26" ht="15.5" x14ac:dyDescent="0.35">
      <c r="C159" t="s">
        <v>183</v>
      </c>
      <c r="D159" s="5">
        <v>3336239163882</v>
      </c>
      <c r="E159" s="5">
        <v>1868294415629</v>
      </c>
      <c r="F159" s="5">
        <v>429384909973</v>
      </c>
      <c r="G159" s="5">
        <v>-1658460217048</v>
      </c>
      <c r="I159" s="5">
        <v>3975458272436</v>
      </c>
      <c r="J159" s="5">
        <v>1232882557399</v>
      </c>
      <c r="K159" s="5">
        <v>-312903780210</v>
      </c>
      <c r="L159" s="5">
        <v>-1747846279782</v>
      </c>
      <c r="M159" s="5">
        <v>-6485647317854</v>
      </c>
      <c r="N159" s="5">
        <v>3307403025612</v>
      </c>
      <c r="O159" s="5">
        <v>-1280444515383</v>
      </c>
      <c r="P159" s="5">
        <v>3362601654947</v>
      </c>
      <c r="Q159" s="5">
        <v>595529887165</v>
      </c>
      <c r="R159" s="5">
        <v>-1253749408098</v>
      </c>
      <c r="S159" s="5">
        <v>3918232635213</v>
      </c>
      <c r="T159" s="5">
        <v>673381046257</v>
      </c>
      <c r="U159" s="5">
        <v>2580647366027</v>
      </c>
      <c r="V159" s="5">
        <v>304092897576</v>
      </c>
      <c r="W159" s="5">
        <v>-987179289277</v>
      </c>
      <c r="X159" s="5">
        <v>4525976391776</v>
      </c>
      <c r="Y159" s="5">
        <v>-168233077000</v>
      </c>
      <c r="Z159" s="5">
        <v>174775630000</v>
      </c>
    </row>
    <row r="160" spans="3:26" ht="15.5" x14ac:dyDescent="0.35">
      <c r="C160" t="s">
        <v>184</v>
      </c>
      <c r="D160" s="5">
        <v>-1818054103456</v>
      </c>
      <c r="E160" s="5">
        <v>-1569397945756</v>
      </c>
      <c r="F160" s="5">
        <v>823741608634</v>
      </c>
      <c r="G160" s="5">
        <v>997234999337</v>
      </c>
      <c r="I160" s="5">
        <v>-1566475441241</v>
      </c>
      <c r="J160" s="5">
        <v>-2715094311001</v>
      </c>
      <c r="K160" s="5">
        <v>-315001477009</v>
      </c>
      <c r="L160" s="5">
        <v>451039272020</v>
      </c>
      <c r="M160" s="5">
        <v>368787171489</v>
      </c>
      <c r="N160" s="5">
        <v>-1005506334228</v>
      </c>
      <c r="O160" s="5">
        <v>-1969148509295</v>
      </c>
      <c r="P160" s="5">
        <v>-2651717327363</v>
      </c>
      <c r="Q160" s="5">
        <v>-2998563771963</v>
      </c>
      <c r="R160" s="5">
        <v>-981536181821</v>
      </c>
      <c r="S160" s="5">
        <v>-626062957565</v>
      </c>
      <c r="T160" s="5">
        <v>-2184175449792</v>
      </c>
      <c r="U160" s="5">
        <v>-2846963217992</v>
      </c>
      <c r="V160" s="5">
        <v>-57410952525</v>
      </c>
      <c r="W160" s="5">
        <v>-67234835765</v>
      </c>
      <c r="X160" s="5">
        <v>-2785102423120</v>
      </c>
      <c r="Y160" s="5">
        <v>118343638000</v>
      </c>
      <c r="Z160" s="5">
        <v>-23567308000</v>
      </c>
    </row>
    <row r="161" spans="3:26" ht="15.5" x14ac:dyDescent="0.35">
      <c r="C161" t="s">
        <v>202</v>
      </c>
      <c r="D161" s="5">
        <v>84387113056</v>
      </c>
      <c r="E161" s="5">
        <v>100085430268</v>
      </c>
      <c r="F161" s="5">
        <v>129868644356</v>
      </c>
      <c r="G161" s="5">
        <v>58902513248</v>
      </c>
      <c r="I161" s="5">
        <v>373243700928</v>
      </c>
      <c r="J161" s="5">
        <v>422297258237</v>
      </c>
      <c r="K161" s="5">
        <v>490435330203</v>
      </c>
      <c r="L161" s="5">
        <v>325679199948</v>
      </c>
      <c r="M161" s="5">
        <v>385067892306</v>
      </c>
      <c r="N161" s="5">
        <v>563897015495</v>
      </c>
      <c r="O161" s="5">
        <v>432961509348</v>
      </c>
      <c r="P161" s="5">
        <v>301939405054</v>
      </c>
      <c r="Q161" s="5">
        <v>179145058136</v>
      </c>
      <c r="R161" s="5">
        <v>413970836030</v>
      </c>
      <c r="S161" s="5">
        <v>322145970265</v>
      </c>
      <c r="T161" s="5">
        <v>276930742599</v>
      </c>
      <c r="U161" s="5">
        <v>198869803432</v>
      </c>
      <c r="V161" s="5">
        <v>204982008297</v>
      </c>
      <c r="W161" s="5">
        <v>241783252873</v>
      </c>
      <c r="X161" s="5">
        <v>62958917853</v>
      </c>
      <c r="Y161" s="5">
        <v>73387371000</v>
      </c>
      <c r="Z161" s="5">
        <v>58543610000</v>
      </c>
    </row>
    <row r="162" spans="3:26" ht="15.5" x14ac:dyDescent="0.35">
      <c r="C162" t="s">
        <v>431</v>
      </c>
    </row>
    <row r="163" spans="3:26" ht="15.5" x14ac:dyDescent="0.35">
      <c r="C163" t="s">
        <v>432</v>
      </c>
      <c r="D163" s="5">
        <v>102481571350</v>
      </c>
      <c r="F163" s="5">
        <v>144796109389</v>
      </c>
      <c r="G163" s="5">
        <v>12000000000</v>
      </c>
      <c r="I163" s="5">
        <v>259277680739</v>
      </c>
      <c r="J163" s="5">
        <v>452904921155</v>
      </c>
      <c r="K163" s="5">
        <v>743161935816</v>
      </c>
      <c r="L163" s="5">
        <v>158385753650</v>
      </c>
      <c r="M163" s="5">
        <v>188314535618</v>
      </c>
      <c r="N163" s="5">
        <v>215319089370</v>
      </c>
      <c r="O163" s="5">
        <v>1019178246160</v>
      </c>
      <c r="P163" s="5">
        <v>34780760320</v>
      </c>
      <c r="Q163" s="5">
        <v>341912445919</v>
      </c>
      <c r="R163" s="5">
        <v>68602635668</v>
      </c>
      <c r="S163" s="5">
        <v>118999216385</v>
      </c>
      <c r="T163" s="5">
        <v>65819212822</v>
      </c>
      <c r="U163" s="5">
        <v>35718647144</v>
      </c>
      <c r="V163" s="5">
        <v>13011800000</v>
      </c>
    </row>
    <row r="164" spans="3:26" ht="15.5" x14ac:dyDescent="0.35">
      <c r="C164" t="s">
        <v>433</v>
      </c>
      <c r="T164" s="5">
        <v>11385804326</v>
      </c>
      <c r="U164" s="5">
        <v>14841666661</v>
      </c>
      <c r="W164" s="5">
        <v>13011800000</v>
      </c>
    </row>
    <row r="165" spans="3:26" ht="15.5" x14ac:dyDescent="0.35">
      <c r="C165" t="s">
        <v>434</v>
      </c>
      <c r="D165" s="5">
        <v>-2151624504000</v>
      </c>
      <c r="E165" s="5">
        <v>2151624504000</v>
      </c>
    </row>
    <row r="166" spans="3:26" ht="15.5" x14ac:dyDescent="0.35">
      <c r="C166" t="s">
        <v>246</v>
      </c>
      <c r="W166" s="5">
        <v>3000</v>
      </c>
    </row>
    <row r="167" spans="3:26" ht="15.5" x14ac:dyDescent="0.35">
      <c r="C167" t="s">
        <v>208</v>
      </c>
      <c r="D167" s="5">
        <v>1837275335</v>
      </c>
      <c r="E167" s="5">
        <v>272072072</v>
      </c>
      <c r="F167" s="5">
        <v>-78691098</v>
      </c>
      <c r="G167" s="5">
        <v>699492002</v>
      </c>
      <c r="I167" s="5">
        <v>2730148311</v>
      </c>
      <c r="J167" s="5">
        <v>2244036149</v>
      </c>
      <c r="K167" s="5">
        <v>6904122997</v>
      </c>
      <c r="L167" s="5">
        <v>2153992796</v>
      </c>
      <c r="M167" s="5">
        <v>13234565549</v>
      </c>
      <c r="N167" s="5">
        <v>2157302219</v>
      </c>
      <c r="O167" s="5">
        <v>769924043</v>
      </c>
      <c r="P167" s="5">
        <v>2023564132</v>
      </c>
      <c r="Q167" s="5">
        <v>228456364</v>
      </c>
      <c r="R167" s="5">
        <v>3180771091</v>
      </c>
      <c r="S167" s="5">
        <v>2490035606</v>
      </c>
      <c r="T167" s="5">
        <v>1226787272</v>
      </c>
      <c r="U167" s="5">
        <v>2120225000</v>
      </c>
      <c r="V167" s="5">
        <v>1159355000</v>
      </c>
      <c r="W167" s="5">
        <v>382820500</v>
      </c>
      <c r="X167" s="5">
        <v>533511110</v>
      </c>
      <c r="Y167" s="5">
        <v>742331000</v>
      </c>
      <c r="Z167" s="5">
        <v>41025000</v>
      </c>
    </row>
    <row r="168" spans="3:26" ht="15.5" x14ac:dyDescent="0.35">
      <c r="C168" t="s">
        <v>435</v>
      </c>
      <c r="V168" s="5">
        <v>209440000000</v>
      </c>
    </row>
    <row r="169" spans="3:26" ht="15.5" x14ac:dyDescent="0.35">
      <c r="C169" t="s">
        <v>436</v>
      </c>
      <c r="V169" s="5">
        <v>80004712365</v>
      </c>
      <c r="W169" s="5">
        <v>10191955432</v>
      </c>
    </row>
    <row r="170" spans="3:26" ht="15.5" x14ac:dyDescent="0.35">
      <c r="C170" t="s">
        <v>437</v>
      </c>
      <c r="D170" s="5">
        <v>52536976058</v>
      </c>
      <c r="E170" s="5">
        <v>-2131384612</v>
      </c>
      <c r="F170" s="5">
        <v>-50405591446</v>
      </c>
      <c r="N170" s="5">
        <v>-696081274814</v>
      </c>
      <c r="O170" s="5">
        <v>-1447288623535</v>
      </c>
    </row>
    <row r="171" spans="3:26" ht="15.5" x14ac:dyDescent="0.35">
      <c r="C171" t="s">
        <v>438</v>
      </c>
      <c r="D171" s="5">
        <v>-6541713733</v>
      </c>
      <c r="E171" s="5">
        <v>89457291</v>
      </c>
      <c r="F171" s="5">
        <v>76798871504</v>
      </c>
      <c r="I171" s="5">
        <v>70346615062</v>
      </c>
      <c r="T171" s="5">
        <v>127350534425</v>
      </c>
      <c r="U171" s="5">
        <v>-255947520699</v>
      </c>
      <c r="V171" s="5">
        <v>213950908141</v>
      </c>
    </row>
    <row r="172" spans="3:26" ht="15.5" x14ac:dyDescent="0.35">
      <c r="C172" t="s">
        <v>439</v>
      </c>
      <c r="D172" s="5">
        <v>10920951933</v>
      </c>
      <c r="I172" s="5">
        <v>10920951933</v>
      </c>
      <c r="J172" s="5">
        <v>-922500999131</v>
      </c>
      <c r="K172" s="5">
        <v>-13138390238</v>
      </c>
      <c r="M172" s="5">
        <v>-68469936430</v>
      </c>
      <c r="P172" s="5">
        <v>-95783917</v>
      </c>
    </row>
    <row r="173" spans="3:26" ht="15.5" x14ac:dyDescent="0.35">
      <c r="C173" t="s">
        <v>207</v>
      </c>
      <c r="D173" s="5">
        <v>-16348733356</v>
      </c>
      <c r="E173" s="5">
        <v>-10941304462</v>
      </c>
      <c r="F173" s="5">
        <v>-13209647362</v>
      </c>
      <c r="G173" s="5">
        <v>-10133167867</v>
      </c>
      <c r="I173" s="5">
        <v>-50632853047</v>
      </c>
      <c r="J173" s="5">
        <v>-68309356882</v>
      </c>
      <c r="K173" s="5">
        <v>-46621387932</v>
      </c>
      <c r="L173" s="5">
        <v>-79874262210</v>
      </c>
      <c r="M173" s="5">
        <v>-16576787665</v>
      </c>
      <c r="N173" s="5">
        <v>-19828950090</v>
      </c>
      <c r="O173" s="5">
        <v>-31034493781</v>
      </c>
      <c r="P173" s="5">
        <v>-38999471354</v>
      </c>
      <c r="Q173" s="5">
        <v>-78397728107</v>
      </c>
      <c r="R173" s="5">
        <v>-127560698636</v>
      </c>
      <c r="S173" s="5">
        <v>-138760777215</v>
      </c>
      <c r="T173" s="5">
        <v>-169111637059</v>
      </c>
      <c r="U173" s="5">
        <v>-73923738922</v>
      </c>
      <c r="V173" s="5">
        <v>-55354031063</v>
      </c>
      <c r="W173" s="5">
        <v>-169462052331</v>
      </c>
      <c r="X173" s="5">
        <v>-31978492443</v>
      </c>
      <c r="Y173" s="5">
        <v>-25556001000</v>
      </c>
      <c r="Z173" s="5">
        <v>-37051736000</v>
      </c>
    </row>
    <row r="174" spans="3:26" ht="15.5" x14ac:dyDescent="0.35">
      <c r="C174" t="s">
        <v>440</v>
      </c>
      <c r="T174" s="5">
        <v>351656000000</v>
      </c>
      <c r="U174" s="5">
        <v>-255000000000</v>
      </c>
    </row>
    <row r="175" spans="3:26" ht="15.5" x14ac:dyDescent="0.35">
      <c r="C175" t="s">
        <v>441</v>
      </c>
    </row>
    <row r="176" spans="3:26" ht="15.5" x14ac:dyDescent="0.35">
      <c r="C176" t="s">
        <v>442</v>
      </c>
      <c r="D176" s="5">
        <v>-45516796167</v>
      </c>
      <c r="E176" s="5">
        <v>-67506379877</v>
      </c>
      <c r="F176" s="5">
        <v>-73928549138</v>
      </c>
      <c r="G176" s="5">
        <v>-85221300810</v>
      </c>
      <c r="I176" s="5">
        <v>-272173025992</v>
      </c>
      <c r="J176" s="5">
        <v>-754265584212</v>
      </c>
      <c r="K176" s="5">
        <v>-530503510833</v>
      </c>
      <c r="L176" s="5">
        <v>-118584952466</v>
      </c>
      <c r="M176" s="5">
        <v>-6605803270</v>
      </c>
      <c r="N176" s="5">
        <v>-112713191721</v>
      </c>
      <c r="O176" s="5">
        <v>-353552248563</v>
      </c>
      <c r="P176" s="5">
        <v>-751797974023</v>
      </c>
      <c r="Q176" s="5">
        <v>-1523525010239</v>
      </c>
      <c r="R176" s="5">
        <v>-624630563888</v>
      </c>
      <c r="S176" s="5">
        <v>-628580737856</v>
      </c>
      <c r="T176" s="5">
        <v>-179219476133</v>
      </c>
      <c r="U176" s="5">
        <v>-1303422489458</v>
      </c>
      <c r="V176" s="5">
        <v>-51096786508</v>
      </c>
      <c r="W176" s="5">
        <v>-158078336317</v>
      </c>
      <c r="X176" s="5">
        <v>-17141326488</v>
      </c>
    </row>
    <row r="177" spans="3:26" ht="15.5" x14ac:dyDescent="0.35">
      <c r="C177" t="s">
        <v>443</v>
      </c>
      <c r="D177" s="5">
        <v>332201046152</v>
      </c>
      <c r="E177" s="5">
        <v>-3589830523</v>
      </c>
      <c r="F177" s="5">
        <v>-1191698552115</v>
      </c>
      <c r="G177" s="5">
        <v>989049392317</v>
      </c>
      <c r="I177" s="5">
        <v>125962055831</v>
      </c>
      <c r="J177" s="5">
        <v>-602962048438</v>
      </c>
      <c r="K177" s="5">
        <v>594916951369</v>
      </c>
      <c r="L177" s="5">
        <v>1687142378576</v>
      </c>
      <c r="M177" s="5">
        <v>556906023816</v>
      </c>
      <c r="N177" s="5">
        <v>-826648634903</v>
      </c>
      <c r="O177" s="5">
        <v>-2070892017076</v>
      </c>
      <c r="P177" s="5">
        <v>-1474897671317</v>
      </c>
      <c r="Q177" s="5">
        <v>-140849306494</v>
      </c>
      <c r="R177" s="5">
        <v>73723983804</v>
      </c>
      <c r="S177" s="5">
        <v>16549531751</v>
      </c>
      <c r="T177" s="5">
        <v>-123475140122</v>
      </c>
      <c r="U177" s="5">
        <v>-427688764150</v>
      </c>
      <c r="V177" s="5">
        <v>-409725585421</v>
      </c>
      <c r="W177" s="5">
        <v>76580005339</v>
      </c>
      <c r="X177" s="5">
        <v>-38380005339</v>
      </c>
    </row>
    <row r="178" spans="3:26" ht="15.5" x14ac:dyDescent="0.35">
      <c r="C178" t="s">
        <v>444</v>
      </c>
      <c r="D178" s="5">
        <v>-161408000000</v>
      </c>
      <c r="I178" s="5">
        <v>-161408000000</v>
      </c>
      <c r="R178" s="5">
        <v>1600000000</v>
      </c>
      <c r="S178" s="5">
        <v>80000000000</v>
      </c>
    </row>
    <row r="179" spans="3:26" ht="15.5" x14ac:dyDescent="0.35">
      <c r="C179" t="s">
        <v>221</v>
      </c>
    </row>
    <row r="180" spans="3:26" ht="15.5" x14ac:dyDescent="0.35">
      <c r="C180" t="s">
        <v>445</v>
      </c>
      <c r="D180" s="5">
        <v>-514090000000</v>
      </c>
      <c r="I180" s="5">
        <v>-514090000000</v>
      </c>
      <c r="J180" s="5">
        <v>-9688000000</v>
      </c>
      <c r="K180" s="5">
        <v>-10183000000</v>
      </c>
    </row>
    <row r="181" spans="3:26" ht="15.5" x14ac:dyDescent="0.35">
      <c r="C181" t="s">
        <v>218</v>
      </c>
    </row>
    <row r="182" spans="3:26" ht="15.5" x14ac:dyDescent="0.35">
      <c r="C182" t="s">
        <v>446</v>
      </c>
      <c r="D182" s="5">
        <v>547972767183</v>
      </c>
      <c r="E182" s="5">
        <v>-293200000000</v>
      </c>
      <c r="F182" s="5">
        <v>-295185118293</v>
      </c>
      <c r="G182" s="5">
        <v>88355006610</v>
      </c>
      <c r="I182" s="5">
        <v>47942655500</v>
      </c>
      <c r="J182" s="5">
        <v>-878285756520</v>
      </c>
      <c r="K182" s="5">
        <v>-1053750847439</v>
      </c>
      <c r="L182" s="5">
        <v>-425100000000</v>
      </c>
      <c r="M182" s="5">
        <v>164208000000</v>
      </c>
      <c r="N182" s="5">
        <v>-102445900000</v>
      </c>
      <c r="O182" s="5">
        <v>-1206173000000</v>
      </c>
      <c r="P182" s="5">
        <v>-17000000000</v>
      </c>
      <c r="Q182" s="5">
        <v>-916909686338</v>
      </c>
      <c r="R182" s="5">
        <v>-343000000000</v>
      </c>
      <c r="S182" s="5">
        <v>-224542269400</v>
      </c>
      <c r="T182" s="5">
        <v>-2164840750737</v>
      </c>
      <c r="U182" s="5">
        <v>-782531047000</v>
      </c>
      <c r="V182" s="5">
        <v>-263783333336</v>
      </c>
      <c r="W182" s="5">
        <v>-57166667668</v>
      </c>
    </row>
    <row r="183" spans="3:26" ht="15.5" x14ac:dyDescent="0.35">
      <c r="C183" t="s">
        <v>447</v>
      </c>
      <c r="W183" s="5">
        <v>-22070400000</v>
      </c>
    </row>
    <row r="184" spans="3:26" ht="15.5" x14ac:dyDescent="0.35">
      <c r="C184" t="s">
        <v>448</v>
      </c>
      <c r="Z184" s="5">
        <v>693750000</v>
      </c>
    </row>
    <row r="185" spans="3:26" ht="15.5" x14ac:dyDescent="0.35">
      <c r="C185" t="s">
        <v>449</v>
      </c>
      <c r="R185" s="5">
        <v>-2500000000</v>
      </c>
    </row>
    <row r="186" spans="3:26" ht="15.5" x14ac:dyDescent="0.35">
      <c r="C186" t="s">
        <v>450</v>
      </c>
      <c r="Y186" s="5">
        <v>70793957000</v>
      </c>
      <c r="Z186" s="5">
        <v>-70793957000</v>
      </c>
    </row>
    <row r="187" spans="3:26" ht="15.5" x14ac:dyDescent="0.35">
      <c r="C187" t="s">
        <v>451</v>
      </c>
    </row>
    <row r="188" spans="3:26" ht="15.5" x14ac:dyDescent="0.35">
      <c r="C188" t="s">
        <v>452</v>
      </c>
      <c r="E188" s="5">
        <v>-1196395072105</v>
      </c>
      <c r="I188" s="5">
        <v>-1196395072105</v>
      </c>
    </row>
    <row r="189" spans="3:26" ht="15.5" x14ac:dyDescent="0.35">
      <c r="C189" t="s">
        <v>123</v>
      </c>
      <c r="D189" s="5">
        <v>19213500000</v>
      </c>
      <c r="F189" s="5">
        <v>8000000000</v>
      </c>
      <c r="G189" s="5">
        <v>-8000000000</v>
      </c>
      <c r="I189" s="5">
        <v>19213500000</v>
      </c>
      <c r="J189" s="5">
        <v>17713500000</v>
      </c>
      <c r="K189" s="5">
        <v>173199500000</v>
      </c>
      <c r="L189" s="5">
        <v>-187807000000</v>
      </c>
      <c r="M189" s="5">
        <v>-29400000000</v>
      </c>
      <c r="N189" s="5">
        <v>-26231260250</v>
      </c>
      <c r="O189" s="5">
        <v>-88586500000</v>
      </c>
      <c r="P189" s="5">
        <v>-60350000000</v>
      </c>
      <c r="Q189" s="5">
        <v>-58154000000</v>
      </c>
      <c r="R189" s="5">
        <v>-92050000000</v>
      </c>
      <c r="S189" s="5">
        <v>-170030000000</v>
      </c>
      <c r="T189" s="5">
        <v>-129360000000</v>
      </c>
    </row>
    <row r="190" spans="3:26" ht="15.5" x14ac:dyDescent="0.35">
      <c r="C190" t="s">
        <v>453</v>
      </c>
      <c r="W190" s="5">
        <v>-2407216593</v>
      </c>
      <c r="X190" s="5">
        <v>-689466824</v>
      </c>
      <c r="Y190" s="5">
        <v>-1024020000</v>
      </c>
    </row>
    <row r="191" spans="3:26" ht="15.5" x14ac:dyDescent="0.35">
      <c r="C191" t="s">
        <v>454</v>
      </c>
    </row>
    <row r="192" spans="3:26" ht="15.5" x14ac:dyDescent="0.35">
      <c r="C192" t="s">
        <v>455</v>
      </c>
      <c r="D192" s="5">
        <v>-283627834</v>
      </c>
      <c r="F192" s="5">
        <v>-23557263</v>
      </c>
      <c r="G192" s="5">
        <v>-3553202740</v>
      </c>
      <c r="I192" s="5">
        <v>-3860387837</v>
      </c>
      <c r="J192" s="5">
        <v>-417044241</v>
      </c>
      <c r="K192" s="5">
        <v>-197175320</v>
      </c>
      <c r="L192" s="5">
        <v>-594450000</v>
      </c>
      <c r="M192" s="5">
        <v>-612312750</v>
      </c>
      <c r="N192" s="5">
        <v>-862235389</v>
      </c>
      <c r="O192" s="5">
        <v>-180315000</v>
      </c>
      <c r="P192" s="5">
        <v>-3039222843</v>
      </c>
      <c r="Q192" s="5">
        <v>-1251381000</v>
      </c>
      <c r="R192" s="5">
        <v>-1729649979</v>
      </c>
      <c r="S192" s="5">
        <v>-4333927101</v>
      </c>
    </row>
    <row r="193" spans="3:26" ht="15.5" x14ac:dyDescent="0.35">
      <c r="C193" t="s">
        <v>456</v>
      </c>
      <c r="J193" s="5">
        <v>-6161636000</v>
      </c>
      <c r="K193" s="5">
        <v>-55454724000</v>
      </c>
      <c r="Q193" s="5">
        <v>-740944105854</v>
      </c>
    </row>
    <row r="194" spans="3:26" ht="15.5" x14ac:dyDescent="0.35">
      <c r="C194" t="s">
        <v>457</v>
      </c>
    </row>
    <row r="195" spans="3:26" ht="15.5" x14ac:dyDescent="0.35">
      <c r="C195" t="s">
        <v>458</v>
      </c>
    </row>
    <row r="196" spans="3:26" ht="15.5" x14ac:dyDescent="0.35">
      <c r="C196" t="s">
        <v>459</v>
      </c>
      <c r="D196" s="5">
        <v>-34213500000</v>
      </c>
      <c r="E196" s="5">
        <v>32413500000</v>
      </c>
      <c r="F196" s="5">
        <v>1800000000</v>
      </c>
    </row>
    <row r="197" spans="3:26" ht="15.5" x14ac:dyDescent="0.35">
      <c r="C197" t="s">
        <v>460</v>
      </c>
      <c r="D197" s="5">
        <v>-131701159718</v>
      </c>
      <c r="F197" s="5">
        <v>44863733423</v>
      </c>
      <c r="G197" s="5">
        <v>-44863733423</v>
      </c>
      <c r="I197" s="5">
        <v>-131701159718</v>
      </c>
      <c r="J197" s="5">
        <v>-366355246333</v>
      </c>
      <c r="K197" s="5">
        <v>-584799141632</v>
      </c>
      <c r="L197" s="5">
        <v>-907030165933</v>
      </c>
      <c r="M197" s="5">
        <v>-811473287328</v>
      </c>
    </row>
    <row r="198" spans="3:26" ht="15.5" x14ac:dyDescent="0.35">
      <c r="C198" t="s">
        <v>461</v>
      </c>
      <c r="Q198" s="5">
        <v>-10866009</v>
      </c>
    </row>
    <row r="199" spans="3:26" ht="15.5" x14ac:dyDescent="0.35">
      <c r="C199" t="s">
        <v>462</v>
      </c>
      <c r="E199" s="5">
        <v>-2146224504000</v>
      </c>
      <c r="F199" s="5">
        <v>2146224504000</v>
      </c>
      <c r="O199" s="5">
        <v>2290206207740</v>
      </c>
    </row>
    <row r="200" spans="3:26" ht="15.5" x14ac:dyDescent="0.35">
      <c r="C200" t="s">
        <v>463</v>
      </c>
      <c r="E200" s="5">
        <v>9283248500</v>
      </c>
      <c r="F200" s="5">
        <v>-9283248500</v>
      </c>
      <c r="X200" s="5">
        <v>-2760405560989</v>
      </c>
    </row>
    <row r="201" spans="3:26" ht="15.5" x14ac:dyDescent="0.35">
      <c r="C201" t="s">
        <v>96</v>
      </c>
    </row>
    <row r="202" spans="3:26" ht="15.5" x14ac:dyDescent="0.35">
      <c r="C202" t="s">
        <v>241</v>
      </c>
      <c r="D202" s="5">
        <v>3336239163882</v>
      </c>
      <c r="E202" s="5">
        <v>1868294415629</v>
      </c>
      <c r="F202" s="5">
        <v>429384909973</v>
      </c>
      <c r="G202" s="5">
        <v>-1658460217048</v>
      </c>
      <c r="I202" s="5">
        <v>3975458272436</v>
      </c>
      <c r="J202" s="5">
        <v>1232882557399</v>
      </c>
      <c r="K202" s="5">
        <v>-312903780210</v>
      </c>
      <c r="L202" s="5">
        <v>-1747846279782</v>
      </c>
      <c r="M202" s="5">
        <v>-6485647317854</v>
      </c>
      <c r="N202" s="5">
        <v>3307403025612</v>
      </c>
      <c r="O202" s="5">
        <v>-1280444515383</v>
      </c>
      <c r="P202" s="5">
        <v>3362601654947</v>
      </c>
      <c r="Q202" s="5">
        <v>595529887165</v>
      </c>
      <c r="R202" s="5">
        <v>-1253749408098</v>
      </c>
      <c r="S202" s="5">
        <v>3918232635213</v>
      </c>
      <c r="T202" s="5">
        <v>673381046257</v>
      </c>
      <c r="U202" s="5">
        <v>2580647366027</v>
      </c>
      <c r="V202" s="5">
        <v>304092897576</v>
      </c>
      <c r="W202" s="5">
        <v>-987179289277</v>
      </c>
      <c r="X202" s="5">
        <v>4525976391776</v>
      </c>
      <c r="Y202" s="5">
        <v>-168233077000</v>
      </c>
      <c r="Z202" s="5">
        <v>174775630000</v>
      </c>
    </row>
    <row r="203" spans="3:26" ht="15.5" x14ac:dyDescent="0.35">
      <c r="C203" t="s">
        <v>464</v>
      </c>
      <c r="D203" s="5">
        <v>1750870000000</v>
      </c>
      <c r="E203" s="5">
        <v>1000000000000</v>
      </c>
      <c r="I203" s="5">
        <v>2750870000000</v>
      </c>
      <c r="L203" s="5">
        <v>1000000000000</v>
      </c>
      <c r="N203" s="5">
        <v>4044060540000</v>
      </c>
      <c r="P203" s="5">
        <v>4289866122141</v>
      </c>
      <c r="Q203" s="5">
        <v>956303041882</v>
      </c>
      <c r="R203" s="5">
        <v>3258800000000</v>
      </c>
      <c r="S203" s="5">
        <v>2867162625000</v>
      </c>
      <c r="T203" s="5">
        <v>1592226636000</v>
      </c>
      <c r="U203" s="5">
        <v>1750000000000</v>
      </c>
      <c r="V203" s="5">
        <v>1000000000000</v>
      </c>
    </row>
    <row r="204" spans="3:26" ht="15.5" x14ac:dyDescent="0.35">
      <c r="C204" t="s">
        <v>465</v>
      </c>
      <c r="D204" s="5">
        <v>-1115103000000</v>
      </c>
      <c r="E204" s="5">
        <v>629147985000</v>
      </c>
      <c r="F204" s="5">
        <v>485955015000</v>
      </c>
      <c r="P204" s="5">
        <v>6396500000</v>
      </c>
      <c r="Q204" s="5">
        <v>18360000000</v>
      </c>
      <c r="R204" s="5">
        <v>443896300000</v>
      </c>
    </row>
    <row r="205" spans="3:26" ht="15.5" x14ac:dyDescent="0.35">
      <c r="C205" t="s">
        <v>466</v>
      </c>
    </row>
    <row r="206" spans="3:26" ht="15.5" x14ac:dyDescent="0.35">
      <c r="C206" t="s">
        <v>244</v>
      </c>
      <c r="D206" s="5">
        <v>68550044269</v>
      </c>
      <c r="E206" s="5">
        <v>1528000000000</v>
      </c>
      <c r="F206" s="5">
        <v>57934635421</v>
      </c>
      <c r="G206" s="5">
        <v>1046263256454</v>
      </c>
      <c r="I206" s="5">
        <v>2700747936144</v>
      </c>
      <c r="J206" s="5">
        <v>4094580225610</v>
      </c>
      <c r="K206" s="5">
        <v>4693225315659</v>
      </c>
      <c r="L206" s="5">
        <v>4611652640371</v>
      </c>
      <c r="M206" s="5">
        <v>261155026110</v>
      </c>
      <c r="N206" s="5">
        <v>250000000000</v>
      </c>
      <c r="O206" s="5">
        <v>1750000000000</v>
      </c>
      <c r="P206" s="5">
        <v>3106000000000</v>
      </c>
      <c r="Q206" s="5">
        <v>2078375003999</v>
      </c>
      <c r="R206" s="5">
        <v>556779469916</v>
      </c>
      <c r="S206" s="5">
        <v>85783288591</v>
      </c>
      <c r="T206" s="5">
        <v>70342377152</v>
      </c>
      <c r="U206" s="5">
        <v>32668511072</v>
      </c>
    </row>
    <row r="207" spans="3:26" ht="15.5" x14ac:dyDescent="0.35">
      <c r="C207" t="s">
        <v>467</v>
      </c>
    </row>
    <row r="208" spans="3:26" ht="15.5" x14ac:dyDescent="0.35">
      <c r="C208" t="s">
        <v>151</v>
      </c>
      <c r="E208" s="5">
        <v>-2056418985000</v>
      </c>
      <c r="F208" s="5">
        <v>2109734039489</v>
      </c>
      <c r="G208" s="5">
        <v>-2109734039489</v>
      </c>
      <c r="I208" s="5">
        <v>-2056418985000</v>
      </c>
      <c r="K208" s="5">
        <v>-3272331640000</v>
      </c>
      <c r="L208" s="5">
        <v>-4159394413752</v>
      </c>
      <c r="M208" s="5">
        <v>-4965400000000</v>
      </c>
      <c r="O208" s="5">
        <v>-1559216435880</v>
      </c>
      <c r="P208" s="5">
        <v>-1750000000000</v>
      </c>
      <c r="Q208" s="5">
        <v>-479000000000</v>
      </c>
      <c r="R208" s="5">
        <v>-2053089076800</v>
      </c>
      <c r="S208" s="5">
        <v>-85000000000</v>
      </c>
      <c r="V208" s="5">
        <v>-500000000000</v>
      </c>
      <c r="Z208" s="5">
        <v>-250000000000</v>
      </c>
    </row>
    <row r="209" spans="3:26" ht="15.5" x14ac:dyDescent="0.35">
      <c r="C209" t="s">
        <v>468</v>
      </c>
      <c r="Q209" s="5">
        <v>-96233480960</v>
      </c>
      <c r="R209" s="5">
        <v>-96233480960</v>
      </c>
      <c r="S209" s="5">
        <v>-288700442880</v>
      </c>
      <c r="T209" s="5">
        <v>-275577695880</v>
      </c>
      <c r="U209" s="5">
        <v>-262454948880</v>
      </c>
      <c r="V209" s="5">
        <v>-174969965920</v>
      </c>
      <c r="W209" s="5">
        <v>-104981979553</v>
      </c>
      <c r="X209" s="5">
        <v>-65613737220</v>
      </c>
      <c r="Y209" s="5">
        <v>-43742491000</v>
      </c>
    </row>
    <row r="210" spans="3:26" ht="15.5" x14ac:dyDescent="0.35">
      <c r="C210" t="s">
        <v>469</v>
      </c>
    </row>
    <row r="211" spans="3:26" ht="15.5" x14ac:dyDescent="0.35">
      <c r="C211" t="s">
        <v>470</v>
      </c>
      <c r="D211" s="5">
        <v>-87288974075</v>
      </c>
      <c r="E211" s="5">
        <v>-220341433425</v>
      </c>
      <c r="G211" s="5">
        <v>-83848529318</v>
      </c>
      <c r="I211" s="5">
        <v>-391478936818</v>
      </c>
      <c r="J211" s="5">
        <v>-483133634622</v>
      </c>
      <c r="K211" s="5">
        <v>-371922317305</v>
      </c>
      <c r="L211" s="5">
        <v>-260524977480</v>
      </c>
      <c r="M211" s="5">
        <v>-124388853406</v>
      </c>
      <c r="N211" s="5">
        <v>-186238102446</v>
      </c>
      <c r="O211" s="5">
        <v>-110113140796</v>
      </c>
      <c r="P211" s="5">
        <v>-67813057500</v>
      </c>
      <c r="Q211" s="5">
        <v>-97195201875</v>
      </c>
      <c r="R211" s="5">
        <v>-121016612625</v>
      </c>
      <c r="S211" s="5">
        <v>-93986412500</v>
      </c>
      <c r="T211" s="5">
        <v>-41077699500</v>
      </c>
      <c r="U211" s="5">
        <v>-71048582500</v>
      </c>
      <c r="V211" s="5">
        <v>-39126262500</v>
      </c>
      <c r="W211" s="5">
        <v>-51188400000</v>
      </c>
    </row>
    <row r="212" spans="3:26" ht="15.5" x14ac:dyDescent="0.35">
      <c r="C212" t="s">
        <v>471</v>
      </c>
      <c r="D212" s="5">
        <v>-20971875000</v>
      </c>
      <c r="E212" s="5">
        <v>2056418985000</v>
      </c>
      <c r="F212" s="5">
        <v>-2056418985000</v>
      </c>
      <c r="I212" s="5">
        <v>-20971875000</v>
      </c>
      <c r="J212" s="5">
        <v>-14865000000</v>
      </c>
      <c r="K212" s="5">
        <v>-14865000000</v>
      </c>
      <c r="L212" s="5">
        <v>-7432500000</v>
      </c>
      <c r="U212" s="5">
        <v>-44160000000</v>
      </c>
      <c r="V212" s="5">
        <v>-23241000000</v>
      </c>
      <c r="W212" s="5">
        <v>-600000000000</v>
      </c>
    </row>
    <row r="213" spans="3:26" ht="15.5" x14ac:dyDescent="0.35">
      <c r="C213" t="s">
        <v>472</v>
      </c>
      <c r="D213" s="5">
        <v>-249380341462</v>
      </c>
      <c r="E213" s="5">
        <v>-227382514489</v>
      </c>
      <c r="F213" s="5">
        <v>-288787526524</v>
      </c>
      <c r="G213" s="5">
        <v>-225452501855</v>
      </c>
      <c r="I213" s="5">
        <v>-991002884330</v>
      </c>
      <c r="J213" s="5">
        <v>-744573001102</v>
      </c>
      <c r="K213" s="5">
        <v>-866106424467</v>
      </c>
      <c r="L213" s="5">
        <v>-758893370314</v>
      </c>
      <c r="M213" s="5">
        <v>-992054572668</v>
      </c>
      <c r="N213" s="5">
        <v>-1136646023968</v>
      </c>
      <c r="O213" s="5">
        <v>-911367484447</v>
      </c>
      <c r="P213" s="5">
        <v>-827932493143</v>
      </c>
      <c r="Q213" s="5">
        <v>-561650876012</v>
      </c>
      <c r="R213" s="5">
        <v>-823517040458</v>
      </c>
      <c r="S213" s="5">
        <v>-635118034087</v>
      </c>
      <c r="T213" s="5">
        <v>-375505078295</v>
      </c>
      <c r="U213" s="5">
        <v>-166113033665</v>
      </c>
      <c r="V213" s="5">
        <v>-79509875004</v>
      </c>
      <c r="W213" s="5">
        <v>-166508909724</v>
      </c>
      <c r="X213" s="5">
        <v>-111611693080</v>
      </c>
      <c r="Y213" s="5">
        <v>-123559028000</v>
      </c>
      <c r="Z213" s="5">
        <v>-157813417000</v>
      </c>
    </row>
    <row r="214" spans="3:26" ht="15.5" x14ac:dyDescent="0.35">
      <c r="C214" t="s">
        <v>473</v>
      </c>
      <c r="D214" s="5">
        <v>-1395197121521</v>
      </c>
      <c r="E214" s="5">
        <v>658043009778</v>
      </c>
      <c r="F214" s="5">
        <v>-374033149511</v>
      </c>
      <c r="G214" s="5">
        <v>-311288360238</v>
      </c>
      <c r="I214" s="5">
        <v>-1422475621492</v>
      </c>
      <c r="J214" s="5">
        <v>-1616564179636</v>
      </c>
      <c r="K214" s="5">
        <v>-1486610000000</v>
      </c>
      <c r="L214" s="5">
        <v>-2296409000000</v>
      </c>
      <c r="M214" s="5">
        <v>-656250000000</v>
      </c>
      <c r="N214" s="5">
        <v>-894442839976</v>
      </c>
      <c r="O214" s="5">
        <v>-196579519972</v>
      </c>
      <c r="P214" s="5">
        <v>-1064768000000</v>
      </c>
      <c r="Q214" s="5">
        <v>-859654000000</v>
      </c>
      <c r="R214" s="5">
        <v>-641627581035</v>
      </c>
      <c r="S214" s="5">
        <v>-28994595780</v>
      </c>
    </row>
    <row r="215" spans="3:26" ht="15.5" x14ac:dyDescent="0.35">
      <c r="C215" t="s">
        <v>474</v>
      </c>
      <c r="D215" s="5">
        <v>-27929794219</v>
      </c>
      <c r="E215" s="5">
        <v>27929794219</v>
      </c>
      <c r="G215" s="5">
        <v>-27278499971</v>
      </c>
      <c r="I215" s="5">
        <v>-27278499971</v>
      </c>
      <c r="J215" s="5">
        <v>-97791987357</v>
      </c>
      <c r="K215" s="5">
        <v>-37819783845</v>
      </c>
      <c r="O215" s="5">
        <v>-250000000000</v>
      </c>
    </row>
    <row r="216" spans="3:26" ht="15.5" x14ac:dyDescent="0.35">
      <c r="C216" t="s">
        <v>475</v>
      </c>
      <c r="K216" s="5">
        <v>-24131990998</v>
      </c>
    </row>
    <row r="217" spans="3:26" ht="15.5" x14ac:dyDescent="0.35">
      <c r="C217" t="s">
        <v>476</v>
      </c>
      <c r="D217" s="5">
        <v>-3162962895</v>
      </c>
      <c r="E217" s="5">
        <v>-4774401669</v>
      </c>
      <c r="F217" s="5">
        <v>-575491652</v>
      </c>
      <c r="G217" s="5">
        <v>-699964129</v>
      </c>
      <c r="I217" s="5">
        <v>-9212820345</v>
      </c>
      <c r="J217" s="5">
        <v>-12076569906</v>
      </c>
      <c r="K217" s="5">
        <v>-10828983295</v>
      </c>
      <c r="L217" s="5">
        <v>-10325472096</v>
      </c>
      <c r="M217" s="5">
        <v>-10630327890</v>
      </c>
      <c r="N217" s="5">
        <v>-12705437791</v>
      </c>
      <c r="O217" s="5">
        <v>-3403296451</v>
      </c>
      <c r="P217" s="5">
        <v>-45966253548</v>
      </c>
      <c r="Q217" s="5">
        <v>-63746908712</v>
      </c>
      <c r="R217" s="5">
        <v>-66530197652</v>
      </c>
      <c r="S217" s="5">
        <v>-67544432343</v>
      </c>
    </row>
    <row r="218" spans="3:26" ht="15.5" x14ac:dyDescent="0.35">
      <c r="C218" t="s">
        <v>477</v>
      </c>
      <c r="D218" s="5">
        <v>10077187500</v>
      </c>
      <c r="E218" s="5">
        <v>-2644687500</v>
      </c>
      <c r="F218" s="5">
        <v>-3716250000</v>
      </c>
      <c r="G218" s="5">
        <v>-3716250000</v>
      </c>
    </row>
    <row r="219" spans="3:26" ht="15.5" x14ac:dyDescent="0.35">
      <c r="C219" t="s">
        <v>478</v>
      </c>
      <c r="N219" s="5">
        <v>-2968417007</v>
      </c>
      <c r="O219" s="5">
        <v>-114767921</v>
      </c>
      <c r="P219" s="5">
        <v>-2627912910</v>
      </c>
      <c r="Q219" s="5">
        <v>-3452586600</v>
      </c>
      <c r="R219" s="5">
        <v>-4615083041</v>
      </c>
      <c r="S219" s="5">
        <v>-5451482788</v>
      </c>
    </row>
    <row r="220" spans="3:26" ht="15.5" x14ac:dyDescent="0.35">
      <c r="C220" t="s">
        <v>479</v>
      </c>
      <c r="D220" s="5">
        <v>1043127707037</v>
      </c>
      <c r="E220" s="5">
        <v>-1043127707037</v>
      </c>
      <c r="Q220" s="5">
        <v>-127000000000</v>
      </c>
      <c r="R220" s="5">
        <v>-1870000000000</v>
      </c>
      <c r="S220" s="5">
        <v>-130000000000</v>
      </c>
      <c r="T220" s="5">
        <v>-300000000000</v>
      </c>
      <c r="U220" s="5">
        <v>-91000000000</v>
      </c>
      <c r="V220" s="5">
        <v>-6000000000</v>
      </c>
      <c r="W220" s="5">
        <v>-46500000000</v>
      </c>
      <c r="X220" s="5">
        <v>-321000000000</v>
      </c>
    </row>
    <row r="221" spans="3:26" ht="15.5" x14ac:dyDescent="0.35">
      <c r="C221" t="s">
        <v>480</v>
      </c>
      <c r="D221" s="5">
        <v>-730726174635</v>
      </c>
      <c r="E221" s="5">
        <v>-812297940123</v>
      </c>
      <c r="F221" s="5">
        <v>-613797363198</v>
      </c>
      <c r="G221" s="5">
        <v>-2762018145000</v>
      </c>
      <c r="I221" s="5">
        <v>-4918839622956</v>
      </c>
      <c r="J221" s="5">
        <v>-2969004372623</v>
      </c>
      <c r="K221" s="5">
        <v>-6084616139910</v>
      </c>
      <c r="L221" s="5">
        <v>-7492979733642</v>
      </c>
      <c r="M221" s="5">
        <v>-6748723753964</v>
      </c>
      <c r="N221" s="5">
        <v>-2233000821188</v>
      </c>
      <c r="O221" s="5">
        <v>-3030794645467</v>
      </c>
      <c r="P221" s="5">
        <v>-3759107717101</v>
      </c>
      <c r="Q221" s="5">
        <v>-2287933054159</v>
      </c>
      <c r="R221" s="5">
        <v>-5676629072571</v>
      </c>
      <c r="S221" s="5">
        <v>-1334795400378</v>
      </c>
      <c r="T221" s="5">
        <v>-992160473675</v>
      </c>
      <c r="U221" s="5">
        <v>-634776565045</v>
      </c>
      <c r="V221" s="5">
        <v>-822847103424</v>
      </c>
      <c r="W221" s="5">
        <v>-969179289277</v>
      </c>
      <c r="X221" s="5">
        <v>-498225430300</v>
      </c>
      <c r="Y221" s="5">
        <v>-167301519000</v>
      </c>
      <c r="Z221" s="5">
        <v>-407813417000</v>
      </c>
    </row>
    <row r="222" spans="3:26" ht="15.5" x14ac:dyDescent="0.35">
      <c r="C222" t="s">
        <v>481</v>
      </c>
      <c r="R222" s="5">
        <v>256842500000</v>
      </c>
    </row>
    <row r="223" spans="3:26" ht="15.5" x14ac:dyDescent="0.35">
      <c r="C223" t="s">
        <v>482</v>
      </c>
      <c r="Q223" s="5">
        <v>-169609894557</v>
      </c>
      <c r="R223" s="5">
        <v>-87232605443</v>
      </c>
    </row>
    <row r="224" spans="3:26" ht="15.5" x14ac:dyDescent="0.35">
      <c r="C224" t="s">
        <v>483</v>
      </c>
      <c r="S224" s="5">
        <v>1653466122000</v>
      </c>
      <c r="U224" s="5">
        <v>102755420000</v>
      </c>
      <c r="X224" s="5">
        <v>4937201822076</v>
      </c>
      <c r="Z224" s="5">
        <v>583245838000</v>
      </c>
    </row>
    <row r="225" spans="3:24" ht="15.5" x14ac:dyDescent="0.35">
      <c r="C225" t="s">
        <v>484</v>
      </c>
    </row>
    <row r="226" spans="3:24" ht="15.5" x14ac:dyDescent="0.35">
      <c r="C226" t="s">
        <v>485</v>
      </c>
    </row>
    <row r="227" spans="3:24" ht="15.5" x14ac:dyDescent="0.35">
      <c r="C227" t="s">
        <v>486</v>
      </c>
    </row>
    <row r="228" spans="3:24" ht="15.5" x14ac:dyDescent="0.35">
      <c r="C228" t="s">
        <v>487</v>
      </c>
    </row>
    <row r="229" spans="3:24" ht="15.5" x14ac:dyDescent="0.35">
      <c r="C229" t="s">
        <v>488</v>
      </c>
      <c r="P229" s="5">
        <v>-288001650093</v>
      </c>
    </row>
    <row r="230" spans="3:24" ht="15.5" x14ac:dyDescent="0.35">
      <c r="C230" t="s">
        <v>489</v>
      </c>
    </row>
    <row r="231" spans="3:24" ht="15.5" x14ac:dyDescent="0.35">
      <c r="C231" t="s">
        <v>490</v>
      </c>
    </row>
    <row r="232" spans="3:24" ht="15.5" x14ac:dyDescent="0.35">
      <c r="C232" t="s">
        <v>491</v>
      </c>
    </row>
    <row r="233" spans="3:24" ht="15.5" x14ac:dyDescent="0.35">
      <c r="C233" t="s">
        <v>414</v>
      </c>
      <c r="O233" s="5">
        <v>-6779469916</v>
      </c>
    </row>
    <row r="234" spans="3:24" ht="15.5" x14ac:dyDescent="0.35">
      <c r="C234" t="s">
        <v>492</v>
      </c>
    </row>
    <row r="235" spans="3:24" ht="15.5" x14ac:dyDescent="0.35">
      <c r="C235" t="s">
        <v>493</v>
      </c>
      <c r="J235" s="5">
        <v>-67485000000</v>
      </c>
      <c r="K235" s="5">
        <v>-515808825575</v>
      </c>
    </row>
    <row r="236" spans="3:24" ht="15.5" x14ac:dyDescent="0.35">
      <c r="C236" t="s">
        <v>494</v>
      </c>
      <c r="Q236" s="5">
        <v>34790000</v>
      </c>
    </row>
    <row r="237" spans="3:24" ht="15.5" x14ac:dyDescent="0.35">
      <c r="C237" t="s">
        <v>495</v>
      </c>
      <c r="T237" s="5">
        <v>390000000000</v>
      </c>
      <c r="U237" s="5">
        <v>1330000000000</v>
      </c>
      <c r="X237" s="5">
        <v>87000000000</v>
      </c>
    </row>
    <row r="238" spans="3:24" ht="15.5" x14ac:dyDescent="0.35">
      <c r="C238" t="s">
        <v>496</v>
      </c>
      <c r="R238" s="5">
        <v>-197500000000</v>
      </c>
    </row>
    <row r="239" spans="3:24" ht="15.5" x14ac:dyDescent="0.35">
      <c r="C239" t="s">
        <v>497</v>
      </c>
      <c r="T239" s="5">
        <v>-500000017220</v>
      </c>
      <c r="W239" s="5">
        <v>-18000000000</v>
      </c>
    </row>
    <row r="240" spans="3:24" ht="15.5" x14ac:dyDescent="0.35">
      <c r="C240" t="s">
        <v>498</v>
      </c>
      <c r="D240" s="5">
        <v>448300015000</v>
      </c>
      <c r="I240" s="5">
        <v>448300015000</v>
      </c>
      <c r="J240" s="5">
        <v>26470000000</v>
      </c>
      <c r="P240" s="5">
        <v>7448400000</v>
      </c>
      <c r="R240" s="5">
        <v>28910000000</v>
      </c>
      <c r="S240" s="5">
        <v>39616000000</v>
      </c>
    </row>
    <row r="241" spans="2:26" ht="15.5" x14ac:dyDescent="0.35">
      <c r="C241" t="s">
        <v>499</v>
      </c>
      <c r="R241" s="5">
        <v>-187616000000</v>
      </c>
      <c r="T241" s="5">
        <v>112972524000</v>
      </c>
    </row>
    <row r="242" spans="2:26" ht="15.5" x14ac:dyDescent="0.35">
      <c r="C242" t="s">
        <v>500</v>
      </c>
      <c r="F242" s="5">
        <v>7541718750</v>
      </c>
      <c r="G242" s="5">
        <v>-7541718750</v>
      </c>
      <c r="Y242" s="5">
        <v>-931558000</v>
      </c>
      <c r="Z242" s="5">
        <v>-656791000</v>
      </c>
    </row>
    <row r="243" spans="2:26" ht="15.5" x14ac:dyDescent="0.35">
      <c r="C243" t="s">
        <v>501</v>
      </c>
    </row>
    <row r="244" spans="2:26" ht="15.5" x14ac:dyDescent="0.35">
      <c r="C244" t="s">
        <v>278</v>
      </c>
      <c r="D244" s="5">
        <v>1555575987146</v>
      </c>
      <c r="E244" s="5">
        <v>64107768732</v>
      </c>
      <c r="F244" s="5">
        <v>811870933498</v>
      </c>
      <c r="G244" s="5">
        <v>-1015789843097</v>
      </c>
      <c r="I244" s="5">
        <v>1415764846279</v>
      </c>
      <c r="J244" s="5">
        <v>-566181225340</v>
      </c>
      <c r="K244" s="5">
        <v>212588550537</v>
      </c>
      <c r="L244" s="5">
        <v>1794831007292</v>
      </c>
      <c r="M244" s="5">
        <v>-2811173112320</v>
      </c>
      <c r="N244" s="5">
        <v>3766245717548</v>
      </c>
      <c r="O244" s="5">
        <v>-1232595117728</v>
      </c>
      <c r="P244" s="5">
        <v>2327564746534</v>
      </c>
      <c r="Q244" s="5">
        <v>2244410728081</v>
      </c>
      <c r="R244" s="5">
        <v>-2499531915952</v>
      </c>
      <c r="S244" s="5">
        <v>3125099950722</v>
      </c>
      <c r="T244" s="5">
        <v>-1384451851484</v>
      </c>
      <c r="U244" s="5">
        <v>282565340654</v>
      </c>
      <c r="V244" s="5">
        <v>469359861658</v>
      </c>
      <c r="W244" s="5">
        <v>-69447453400</v>
      </c>
      <c r="X244" s="5">
        <v>2500540316513</v>
      </c>
      <c r="Y244" s="5">
        <v>115965967000</v>
      </c>
      <c r="Z244" s="5">
        <v>675509350000</v>
      </c>
    </row>
    <row r="245" spans="2:26" ht="15.5" x14ac:dyDescent="0.35">
      <c r="C245" t="s">
        <v>279</v>
      </c>
      <c r="G245" s="5">
        <v>8957981035066</v>
      </c>
      <c r="I245" s="5">
        <v>8957981035066</v>
      </c>
      <c r="J245" s="5">
        <v>9425764083804</v>
      </c>
      <c r="K245" s="5">
        <v>9734419239987</v>
      </c>
      <c r="L245" s="5">
        <v>7766937331640</v>
      </c>
      <c r="M245" s="5">
        <v>10508135948416</v>
      </c>
      <c r="N245" s="5">
        <v>6864044121089</v>
      </c>
      <c r="O245" s="5">
        <v>8139323593710</v>
      </c>
      <c r="P245" s="5">
        <v>5793029077323</v>
      </c>
      <c r="Q245" s="5">
        <v>3577705526195</v>
      </c>
      <c r="R245" s="5">
        <v>6109239577200</v>
      </c>
      <c r="S245" s="5">
        <v>2820497518399</v>
      </c>
      <c r="T245" s="5">
        <v>4331624074336</v>
      </c>
      <c r="U245" s="5">
        <v>3961464628320</v>
      </c>
      <c r="V245" s="5">
        <v>3479082438056</v>
      </c>
      <c r="W245" s="5">
        <v>3545384624435</v>
      </c>
      <c r="X245" s="5">
        <v>1749073952154</v>
      </c>
      <c r="Y245" s="5">
        <v>951049423000</v>
      </c>
      <c r="Z245" s="5">
        <v>275096083000</v>
      </c>
    </row>
    <row r="246" spans="2:26" ht="15.5" x14ac:dyDescent="0.35">
      <c r="C246" t="s">
        <v>502</v>
      </c>
      <c r="X246" s="5">
        <v>-699334948728</v>
      </c>
    </row>
    <row r="247" spans="2:26" ht="15.5" x14ac:dyDescent="0.35">
      <c r="C247" t="s">
        <v>280</v>
      </c>
      <c r="D247" s="5">
        <v>6449433498</v>
      </c>
      <c r="E247" s="5">
        <v>27873588155</v>
      </c>
      <c r="F247" s="5">
        <v>1339098397</v>
      </c>
      <c r="G247" s="5">
        <v>50958417148</v>
      </c>
      <c r="I247" s="5">
        <v>86620537198</v>
      </c>
      <c r="J247" s="5">
        <v>98398176602</v>
      </c>
      <c r="K247" s="5">
        <v>-521243706720</v>
      </c>
      <c r="L247" s="5">
        <v>172650901055</v>
      </c>
      <c r="M247" s="5">
        <v>69974495544</v>
      </c>
      <c r="N247" s="5">
        <v>286676801566</v>
      </c>
      <c r="O247" s="5">
        <v>-46475839508</v>
      </c>
      <c r="P247" s="5">
        <v>18729769853</v>
      </c>
      <c r="Q247" s="5">
        <v>-29087176953</v>
      </c>
      <c r="R247" s="5">
        <v>-40791738740</v>
      </c>
      <c r="S247" s="5">
        <v>163642108079</v>
      </c>
      <c r="T247" s="5">
        <v>19641284849</v>
      </c>
      <c r="U247" s="5">
        <v>87594105362</v>
      </c>
      <c r="V247" s="5">
        <v>13022328606</v>
      </c>
      <c r="W247" s="5">
        <v>3154867021</v>
      </c>
      <c r="X247" s="5">
        <v>-4894695504</v>
      </c>
      <c r="Y247" s="5">
        <v>-17276387000</v>
      </c>
      <c r="Z247" s="5">
        <v>443990000</v>
      </c>
    </row>
    <row r="248" spans="2:26" ht="15.5" x14ac:dyDescent="0.35">
      <c r="C248" t="s">
        <v>282</v>
      </c>
      <c r="D248" s="5">
        <v>1562025420644</v>
      </c>
      <c r="E248" s="5">
        <v>91981356887</v>
      </c>
      <c r="F248" s="5">
        <v>813210031895</v>
      </c>
      <c r="G248" s="5">
        <v>7993149609117</v>
      </c>
      <c r="I248" s="5">
        <v>10460366418543</v>
      </c>
      <c r="J248" s="5">
        <v>8957981035066</v>
      </c>
      <c r="K248" s="5">
        <v>9425764083804</v>
      </c>
      <c r="L248" s="5">
        <v>9734419239987</v>
      </c>
      <c r="M248" s="5">
        <v>7766937331640</v>
      </c>
      <c r="N248" s="5">
        <v>10916966640203</v>
      </c>
      <c r="O248" s="5">
        <v>6860252636474</v>
      </c>
      <c r="P248" s="5">
        <v>8139323593710</v>
      </c>
      <c r="Q248" s="5">
        <v>5793029077323</v>
      </c>
      <c r="R248" s="5">
        <v>3568915922508</v>
      </c>
      <c r="S248" s="5">
        <v>6109239577200</v>
      </c>
      <c r="T248" s="5">
        <v>2966813507701</v>
      </c>
      <c r="U248" s="5">
        <v>4331624074336</v>
      </c>
      <c r="V248" s="5">
        <v>3961464628320</v>
      </c>
      <c r="W248" s="5">
        <v>3479092038056</v>
      </c>
      <c r="X248" s="5">
        <v>3545384624435</v>
      </c>
      <c r="Y248" s="5">
        <v>1049739003000</v>
      </c>
      <c r="Z248" s="5">
        <v>951049423000</v>
      </c>
    </row>
    <row r="250" spans="2:26" ht="15.5" x14ac:dyDescent="0.35">
      <c r="B250" t="s">
        <v>283</v>
      </c>
      <c r="C250" t="s">
        <v>11</v>
      </c>
      <c r="D250" s="5">
        <v>21170000000</v>
      </c>
      <c r="E250" s="5">
        <v>21170000000</v>
      </c>
      <c r="F250" s="5">
        <v>21170000000</v>
      </c>
      <c r="G250" s="5">
        <v>21170000000</v>
      </c>
      <c r="I250" s="5">
        <v>21170000000</v>
      </c>
      <c r="J250" s="5">
        <v>21170000000</v>
      </c>
      <c r="K250" s="5">
        <v>21170000000</v>
      </c>
      <c r="L250" s="5">
        <v>21170000000</v>
      </c>
      <c r="M250" s="5">
        <v>21170000000</v>
      </c>
      <c r="N250" s="5">
        <v>21170000000</v>
      </c>
      <c r="O250" s="5">
        <v>19250000000</v>
      </c>
      <c r="P250" s="5">
        <v>19250000000</v>
      </c>
      <c r="Q250" s="5">
        <v>19250000000</v>
      </c>
      <c r="R250" s="5">
        <v>19250000000</v>
      </c>
      <c r="S250" s="5">
        <v>19250000000</v>
      </c>
      <c r="T250" s="5">
        <v>18370000000</v>
      </c>
      <c r="U250" s="5">
        <v>17500000000</v>
      </c>
      <c r="V250" s="5">
        <v>17500000000</v>
      </c>
      <c r="W250" s="5">
        <v>17500000000</v>
      </c>
      <c r="X250" s="5">
        <v>17500000000</v>
      </c>
      <c r="Y250" s="5">
        <v>10400000000</v>
      </c>
      <c r="Z250" s="5">
        <v>10400000000</v>
      </c>
    </row>
    <row r="251" spans="2:26" ht="15.5" x14ac:dyDescent="0.35">
      <c r="C251" t="s">
        <v>284</v>
      </c>
      <c r="D251" s="6">
        <v>55.82</v>
      </c>
      <c r="E251" s="6">
        <v>3.57</v>
      </c>
      <c r="F251" s="6">
        <v>45.7</v>
      </c>
      <c r="G251" s="6">
        <v>15.14</v>
      </c>
    </row>
    <row r="252" spans="2:26" ht="15.5" x14ac:dyDescent="0.35">
      <c r="C252" t="s">
        <v>285</v>
      </c>
      <c r="D252" s="6">
        <v>16.21</v>
      </c>
      <c r="E252" s="6">
        <v>296.92</v>
      </c>
      <c r="F252" s="6">
        <v>17.18</v>
      </c>
      <c r="G252" s="6">
        <v>53.17</v>
      </c>
    </row>
    <row r="253" spans="2:26" ht="15.5" x14ac:dyDescent="0.35">
      <c r="C253" t="s">
        <v>72</v>
      </c>
      <c r="D253" s="6">
        <v>4.76</v>
      </c>
      <c r="E253" s="6">
        <v>9.4600000000000009</v>
      </c>
      <c r="F253" s="6">
        <v>4.5</v>
      </c>
      <c r="G253" s="6">
        <v>6.31</v>
      </c>
    </row>
    <row r="254" spans="2:26" ht="15.5" x14ac:dyDescent="0.35">
      <c r="C254" t="s">
        <v>286</v>
      </c>
      <c r="D254" s="5">
        <v>1531810000000</v>
      </c>
      <c r="E254" s="6">
        <v>520700000000.00006</v>
      </c>
      <c r="F254" s="5">
        <v>1413570000000</v>
      </c>
      <c r="G254" s="5">
        <v>795550000000</v>
      </c>
    </row>
    <row r="255" spans="2:26" ht="15.5" x14ac:dyDescent="0.35">
      <c r="C255" t="s">
        <v>287</v>
      </c>
      <c r="D255" s="6">
        <v>1.49E-2</v>
      </c>
      <c r="E255" s="6">
        <v>1E-3</v>
      </c>
      <c r="F255" s="6">
        <v>1.26E-2</v>
      </c>
      <c r="G255" s="6">
        <v>4.1999999999999997E-3</v>
      </c>
    </row>
    <row r="256" spans="2:26" ht="15.5" x14ac:dyDescent="0.35">
      <c r="C256" t="s">
        <v>288</v>
      </c>
      <c r="D256" s="6">
        <v>2.7000000000000003E-2</v>
      </c>
      <c r="E256" s="6">
        <v>1.8E-3</v>
      </c>
      <c r="F256" s="6">
        <v>2.2700000000000001E-2</v>
      </c>
      <c r="G256" s="6">
        <v>7.7000000000000002E-3</v>
      </c>
    </row>
    <row r="257" spans="3:7" ht="15.5" x14ac:dyDescent="0.35">
      <c r="C257" t="s">
        <v>289</v>
      </c>
      <c r="D257" s="6">
        <v>1.9299999999999998E-2</v>
      </c>
      <c r="E257" s="6">
        <v>5.0000000000000001E-3</v>
      </c>
      <c r="F257" s="6">
        <v>1.9199999999999998E-2</v>
      </c>
      <c r="G257" s="6">
        <v>9.5999999999999992E-3</v>
      </c>
    </row>
    <row r="258" spans="3:7" ht="15.5" x14ac:dyDescent="0.35">
      <c r="C258" t="s">
        <v>290</v>
      </c>
      <c r="D258" s="6">
        <v>3.3</v>
      </c>
      <c r="E258" s="6">
        <v>0.28999999999999998</v>
      </c>
      <c r="F258" s="6">
        <v>3.15</v>
      </c>
      <c r="G258" s="6">
        <v>1.54</v>
      </c>
    </row>
    <row r="259" spans="3:7" ht="15.5" x14ac:dyDescent="0.35">
      <c r="C259" t="s">
        <v>292</v>
      </c>
      <c r="D259" s="6">
        <v>0.44</v>
      </c>
      <c r="E259" s="6">
        <v>0.53</v>
      </c>
      <c r="F259" s="6">
        <v>0.39</v>
      </c>
      <c r="G259" s="6">
        <v>0.41</v>
      </c>
    </row>
    <row r="260" spans="3:7" ht="15.5" x14ac:dyDescent="0.35">
      <c r="C260" t="s">
        <v>293</v>
      </c>
      <c r="D260" s="6">
        <v>2069.79</v>
      </c>
      <c r="E260" s="6">
        <v>2014.86</v>
      </c>
      <c r="F260" s="6">
        <v>2009.9</v>
      </c>
      <c r="G260" s="6">
        <v>1964.92</v>
      </c>
    </row>
    <row r="261" spans="3:7" ht="15.5" x14ac:dyDescent="0.35">
      <c r="C261" t="s">
        <v>294</v>
      </c>
      <c r="D261" s="6">
        <v>0.49</v>
      </c>
      <c r="E261" s="6">
        <v>0.6</v>
      </c>
      <c r="F261" s="6">
        <v>0.44</v>
      </c>
      <c r="G261" s="6">
        <v>0.47</v>
      </c>
    </row>
    <row r="262" spans="3:7" ht="15.5" x14ac:dyDescent="0.35">
      <c r="C262" t="s">
        <v>295</v>
      </c>
      <c r="D262" s="6">
        <v>1834.97</v>
      </c>
      <c r="E262" s="6">
        <v>1779.45</v>
      </c>
      <c r="F262" s="6">
        <v>1773.05</v>
      </c>
      <c r="G262" s="6">
        <v>1726.66</v>
      </c>
    </row>
    <row r="263" spans="3:7" ht="15.5" x14ac:dyDescent="0.35">
      <c r="C263" t="s">
        <v>296</v>
      </c>
      <c r="D263" s="5">
        <v>1932000000000</v>
      </c>
      <c r="E263" s="5">
        <v>1812000000000</v>
      </c>
      <c r="F263" s="5">
        <v>1610000000000</v>
      </c>
      <c r="G263" s="5">
        <v>2119000000000</v>
      </c>
    </row>
    <row r="264" spans="3:7" ht="15.5" x14ac:dyDescent="0.35">
      <c r="C264" t="s">
        <v>297</v>
      </c>
      <c r="D264" s="5">
        <v>14471000000000</v>
      </c>
      <c r="E264" s="5">
        <v>13147000000000</v>
      </c>
      <c r="F264" s="5">
        <v>11208000000000</v>
      </c>
      <c r="G264" s="5">
        <v>11624000000000</v>
      </c>
    </row>
    <row r="265" spans="3:7" ht="15.5" x14ac:dyDescent="0.35">
      <c r="C265" t="s">
        <v>392</v>
      </c>
      <c r="D265" s="5">
        <v>43820000000000</v>
      </c>
      <c r="E265" s="5">
        <v>42657000000000</v>
      </c>
      <c r="F265" s="5">
        <v>42552000000000</v>
      </c>
      <c r="G265" s="5">
        <v>41600000000000</v>
      </c>
    </row>
    <row r="266" spans="3:7" ht="15.5" x14ac:dyDescent="0.35">
      <c r="C266" t="s">
        <v>23</v>
      </c>
      <c r="D266" s="5">
        <v>16402000000000</v>
      </c>
      <c r="E266" s="5">
        <v>14959000000000</v>
      </c>
      <c r="F266" s="5">
        <v>12818000000000</v>
      </c>
      <c r="G266" s="5">
        <v>13743000000000</v>
      </c>
    </row>
    <row r="267" spans="3:7" ht="15.5" x14ac:dyDescent="0.35">
      <c r="C267" t="s">
        <v>20</v>
      </c>
      <c r="D267" s="5">
        <v>6119000000000</v>
      </c>
      <c r="E267" s="5">
        <v>6061000000000</v>
      </c>
      <c r="F267" s="5">
        <v>4012000000000</v>
      </c>
      <c r="G267" s="5">
        <v>5750000000000</v>
      </c>
    </row>
    <row r="268" spans="3:7" ht="15.5" x14ac:dyDescent="0.35">
      <c r="C268" t="s">
        <v>299</v>
      </c>
      <c r="D268" s="5">
        <v>23078000000000</v>
      </c>
      <c r="E268" s="5">
        <v>20590000000000</v>
      </c>
      <c r="F268" s="5">
        <v>19367000000000</v>
      </c>
      <c r="G268" s="5">
        <v>18162000000000</v>
      </c>
    </row>
    <row r="269" spans="3:7" ht="15.5" x14ac:dyDescent="0.35">
      <c r="C269" t="s">
        <v>300</v>
      </c>
      <c r="D269" s="5">
        <v>37000000000</v>
      </c>
      <c r="E269" s="5">
        <v>-235000000000</v>
      </c>
      <c r="F269" s="5">
        <v>-441000000000</v>
      </c>
      <c r="G269" s="5">
        <v>-355000000000</v>
      </c>
    </row>
    <row r="270" spans="3:7" ht="15.5" x14ac:dyDescent="0.35">
      <c r="C270" t="s">
        <v>301</v>
      </c>
      <c r="D270" s="5">
        <v>-62000000000</v>
      </c>
      <c r="E270" s="5">
        <v>-78000000000</v>
      </c>
      <c r="F270" s="5">
        <v>-87000000000</v>
      </c>
      <c r="G270" s="5">
        <v>-95000000000</v>
      </c>
    </row>
    <row r="271" spans="3:7" ht="15.5" x14ac:dyDescent="0.35">
      <c r="C271" t="s">
        <v>12</v>
      </c>
      <c r="D271" s="5">
        <v>-24000000000</v>
      </c>
      <c r="E271" s="5">
        <v>-313000000000</v>
      </c>
      <c r="F271" s="5">
        <v>-528000000000</v>
      </c>
      <c r="G271" s="5">
        <v>-450000000000</v>
      </c>
    </row>
    <row r="272" spans="3:7" ht="15.5" x14ac:dyDescent="0.35">
      <c r="C272" t="s">
        <v>15</v>
      </c>
      <c r="D272" s="6">
        <v>-1.1599999999999999</v>
      </c>
      <c r="E272" s="6">
        <v>-14.8</v>
      </c>
      <c r="F272" s="6">
        <v>-24.96</v>
      </c>
      <c r="G272" s="6">
        <v>-21.25</v>
      </c>
    </row>
    <row r="273" spans="3:26" ht="15.5" x14ac:dyDescent="0.35">
      <c r="C273" t="s">
        <v>57</v>
      </c>
      <c r="I273" s="6">
        <v>120.23</v>
      </c>
      <c r="J273" s="6">
        <v>205.89</v>
      </c>
      <c r="K273" s="6">
        <v>91.89</v>
      </c>
      <c r="L273" s="6">
        <v>114.93</v>
      </c>
      <c r="M273" s="6">
        <v>63.7</v>
      </c>
      <c r="N273" s="6">
        <v>13.31</v>
      </c>
      <c r="O273" s="6">
        <v>145.03</v>
      </c>
      <c r="P273" s="6">
        <v>67.22</v>
      </c>
      <c r="Q273" s="6">
        <v>255.64</v>
      </c>
      <c r="R273" s="6">
        <v>93.32</v>
      </c>
      <c r="S273" s="6">
        <v>111.16</v>
      </c>
      <c r="T273" s="6">
        <v>207.96</v>
      </c>
      <c r="U273" s="6">
        <v>153.82</v>
      </c>
      <c r="V273" s="6">
        <v>73.5</v>
      </c>
      <c r="W273" s="6">
        <v>48.05</v>
      </c>
      <c r="X273" s="6">
        <v>42.94</v>
      </c>
      <c r="Y273" s="6">
        <v>29.7</v>
      </c>
      <c r="Z273" s="6">
        <v>21.5</v>
      </c>
    </row>
    <row r="274" spans="3:26" ht="15.5" x14ac:dyDescent="0.35">
      <c r="C274" t="s">
        <v>71</v>
      </c>
      <c r="I274" s="6">
        <v>7.53</v>
      </c>
      <c r="J274" s="6">
        <v>4.59</v>
      </c>
      <c r="K274" s="6">
        <v>11.75</v>
      </c>
      <c r="L274" s="5">
        <v>8</v>
      </c>
      <c r="M274" s="6">
        <v>15.86</v>
      </c>
      <c r="N274" s="6">
        <v>92.04</v>
      </c>
      <c r="O274" s="6">
        <v>8.65</v>
      </c>
      <c r="P274" s="6">
        <v>18.670000000000002</v>
      </c>
      <c r="Q274" s="6">
        <v>6.65</v>
      </c>
      <c r="R274" s="6">
        <v>18.809999999999999</v>
      </c>
      <c r="S274" s="6">
        <v>16.190000000000001</v>
      </c>
      <c r="T274" s="6">
        <v>8.68</v>
      </c>
      <c r="U274" s="6">
        <v>8.39</v>
      </c>
      <c r="V274" s="6">
        <v>15.1</v>
      </c>
      <c r="W274" s="6">
        <v>20.399999999999999</v>
      </c>
      <c r="X274" s="6">
        <v>20.96</v>
      </c>
      <c r="Y274" s="6">
        <v>27.51</v>
      </c>
      <c r="Z274" s="6">
        <v>4.09</v>
      </c>
    </row>
    <row r="275" spans="3:26" ht="15.5" x14ac:dyDescent="0.35">
      <c r="C275" t="s">
        <v>74</v>
      </c>
      <c r="I275" s="6">
        <v>1.5</v>
      </c>
      <c r="J275" s="6">
        <v>1.45</v>
      </c>
      <c r="K275" s="6">
        <v>1.98</v>
      </c>
      <c r="L275" s="6">
        <v>1.9</v>
      </c>
      <c r="M275" s="6">
        <v>2.79</v>
      </c>
      <c r="N275" s="6">
        <v>4.2</v>
      </c>
      <c r="O275" s="6">
        <v>3.41</v>
      </c>
      <c r="P275" s="6">
        <v>3.64</v>
      </c>
      <c r="Q275" s="6">
        <v>3.16</v>
      </c>
      <c r="R275" s="6">
        <v>5.18</v>
      </c>
      <c r="S275" s="6">
        <v>5.58</v>
      </c>
      <c r="T275" s="6">
        <v>5.95</v>
      </c>
      <c r="U275" s="6">
        <v>3.93</v>
      </c>
      <c r="V275" s="6">
        <v>5.21</v>
      </c>
      <c r="W275" s="6">
        <v>6.11</v>
      </c>
      <c r="X275" s="6">
        <v>6.36</v>
      </c>
      <c r="Y275" s="6">
        <v>6.68</v>
      </c>
      <c r="Z275" s="6">
        <v>0.66</v>
      </c>
    </row>
    <row r="276" spans="3:26" ht="15.5" x14ac:dyDescent="0.35">
      <c r="C276" t="s">
        <v>302</v>
      </c>
      <c r="I276" s="6">
        <v>4261640000000.0005</v>
      </c>
      <c r="J276" s="5">
        <v>5224340000000</v>
      </c>
      <c r="K276" s="5">
        <v>3476710000000</v>
      </c>
      <c r="L276" s="5">
        <v>4153120000000</v>
      </c>
      <c r="M276" s="5">
        <v>2825480000000</v>
      </c>
      <c r="N276" s="5">
        <v>2379130000000</v>
      </c>
      <c r="O276" s="5">
        <v>2888700000000</v>
      </c>
      <c r="P276" s="5">
        <v>2556820000000</v>
      </c>
    </row>
    <row r="277" spans="3:26" ht="15.5" x14ac:dyDescent="0.35">
      <c r="C277" t="s">
        <v>303</v>
      </c>
      <c r="I277" s="6">
        <v>3.2099999999999997E-2</v>
      </c>
      <c r="J277" s="6">
        <v>5.7300000000000004E-2</v>
      </c>
      <c r="K277" s="6">
        <v>2.9100000000000001E-2</v>
      </c>
      <c r="L277" s="6">
        <v>3.7400000000000003E-2</v>
      </c>
      <c r="M277" s="6">
        <v>2.1899999999999999E-2</v>
      </c>
      <c r="N277" s="6">
        <v>4.5999999999999999E-3</v>
      </c>
      <c r="O277" s="6">
        <v>5.1299999999999998E-2</v>
      </c>
      <c r="P277" s="6">
        <v>2.4799999999999999E-2</v>
      </c>
      <c r="Q277" s="6">
        <v>0.10710000000000001</v>
      </c>
      <c r="R277" s="6">
        <v>4.6900000000000004E-2</v>
      </c>
      <c r="S277" s="6">
        <v>5.9400000000000001E-2</v>
      </c>
      <c r="T277" s="6">
        <v>0.1358</v>
      </c>
      <c r="U277" s="6">
        <v>0.1192</v>
      </c>
      <c r="V277" s="6">
        <v>7.6700000000000004E-2</v>
      </c>
      <c r="W277" s="6">
        <v>6.5799999999999997E-2</v>
      </c>
      <c r="X277" s="6">
        <v>6.4199999999999993E-2</v>
      </c>
      <c r="Y277" s="6">
        <v>6.7199999999999996E-2</v>
      </c>
      <c r="Z277" s="6">
        <v>5.0999999999999997E-2</v>
      </c>
    </row>
    <row r="278" spans="3:26" ht="15.5" x14ac:dyDescent="0.35">
      <c r="C278" t="s">
        <v>304</v>
      </c>
      <c r="I278" s="6">
        <v>5.8099999999999999E-2</v>
      </c>
      <c r="J278" s="6">
        <v>0.1067</v>
      </c>
      <c r="K278" s="6">
        <v>5.33E-2</v>
      </c>
      <c r="L278" s="6">
        <v>7.2300000000000003E-2</v>
      </c>
      <c r="M278" s="6">
        <v>4.2900000000000001E-2</v>
      </c>
      <c r="N278" s="6">
        <v>9.3999999999999986E-3</v>
      </c>
      <c r="O278" s="6">
        <v>9.5799999999999996E-2</v>
      </c>
      <c r="P278" s="6">
        <v>4.9599999999999998E-2</v>
      </c>
      <c r="Q278" s="6">
        <v>0.19420000000000001</v>
      </c>
      <c r="R278" s="6">
        <v>8.7300000000000003E-2</v>
      </c>
      <c r="S278" s="6">
        <v>0.11349999999999999</v>
      </c>
      <c r="T278" s="6">
        <v>0.24840000000000001</v>
      </c>
      <c r="U278" s="6">
        <v>0.26319999999999999</v>
      </c>
      <c r="V278" s="6">
        <v>0.16250000000000001</v>
      </c>
      <c r="W278" s="6">
        <v>0.12230000000000001</v>
      </c>
      <c r="X278" s="6">
        <v>0.1225</v>
      </c>
      <c r="Y278" s="6">
        <v>0.13189999999999999</v>
      </c>
      <c r="Z278" s="6">
        <v>0.10769999999999999</v>
      </c>
    </row>
    <row r="279" spans="3:26" ht="15.5" x14ac:dyDescent="0.35">
      <c r="C279" t="s">
        <v>305</v>
      </c>
      <c r="I279" s="6">
        <v>5.2499999999999998E-2</v>
      </c>
      <c r="J279" s="6">
        <v>7.6600000000000001E-2</v>
      </c>
      <c r="K279" s="6">
        <v>5.3600000000000002E-2</v>
      </c>
      <c r="L279" s="6">
        <v>7.1099999999999997E-2</v>
      </c>
      <c r="M279" s="6">
        <v>4.8099999999999997E-2</v>
      </c>
      <c r="N279" s="6">
        <v>4.0800000000000003E-2</v>
      </c>
      <c r="O279" s="6">
        <v>5.3699999999999998E-2</v>
      </c>
      <c r="P279" s="6">
        <v>5.1399999999999994E-2</v>
      </c>
      <c r="Q279" s="6">
        <v>0.1424</v>
      </c>
      <c r="R279" s="6">
        <v>7.9100000000000004E-2</v>
      </c>
      <c r="S279" s="6">
        <v>9.6699999999999994E-2</v>
      </c>
      <c r="T279" s="6">
        <v>0.12859999999999999</v>
      </c>
      <c r="U279" s="6">
        <v>0.20069999999999999</v>
      </c>
      <c r="V279" s="6">
        <v>0.14710000000000001</v>
      </c>
      <c r="W279" s="6">
        <v>0.11720000000000001</v>
      </c>
      <c r="X279" s="6">
        <v>0.16769999999999999</v>
      </c>
      <c r="Y279" s="6">
        <v>0.1857</v>
      </c>
      <c r="Z279" s="6">
        <v>0.35489999999999999</v>
      </c>
    </row>
    <row r="280" spans="3:26" ht="15.5" x14ac:dyDescent="0.35">
      <c r="C280" t="s">
        <v>306</v>
      </c>
      <c r="I280" s="6">
        <v>2.25</v>
      </c>
      <c r="J280" s="6">
        <v>3.16</v>
      </c>
      <c r="K280" s="6">
        <v>1.8</v>
      </c>
      <c r="L280" s="6">
        <v>2.2200000000000002</v>
      </c>
      <c r="M280" s="6">
        <v>1.45</v>
      </c>
      <c r="N280" s="6">
        <v>1.1100000000000001</v>
      </c>
      <c r="O280" s="6">
        <v>2.42</v>
      </c>
      <c r="P280" s="6">
        <v>2.37</v>
      </c>
      <c r="Q280" s="6">
        <v>9.2200000000000006</v>
      </c>
      <c r="R280" s="6">
        <v>4.04</v>
      </c>
      <c r="S280" s="6">
        <v>4.43</v>
      </c>
      <c r="T280" s="6">
        <v>6.84</v>
      </c>
      <c r="U280" s="6">
        <v>14.64</v>
      </c>
      <c r="V280" s="6">
        <v>15.84</v>
      </c>
      <c r="W280" s="6">
        <v>6.26</v>
      </c>
      <c r="X280" s="6">
        <v>4.59</v>
      </c>
      <c r="Y280" s="6">
        <v>3.7</v>
      </c>
      <c r="Z280" s="6">
        <v>2.34</v>
      </c>
    </row>
    <row r="281" spans="3:26" ht="15.5" x14ac:dyDescent="0.35">
      <c r="C281" t="s">
        <v>68</v>
      </c>
      <c r="I281" s="6">
        <v>0.44</v>
      </c>
      <c r="J281" s="6">
        <v>0.49</v>
      </c>
      <c r="K281" s="6">
        <v>0.63</v>
      </c>
      <c r="L281" s="6">
        <v>0.57999999999999996</v>
      </c>
      <c r="M281" s="6">
        <v>0.68</v>
      </c>
      <c r="N281" s="6">
        <v>0.86</v>
      </c>
      <c r="O281" s="6">
        <v>0.83</v>
      </c>
      <c r="P281" s="6">
        <v>0.93</v>
      </c>
      <c r="Q281" s="6">
        <v>1.29</v>
      </c>
      <c r="R281" s="6">
        <v>1.64</v>
      </c>
      <c r="S281" s="6">
        <v>1.84</v>
      </c>
      <c r="T281" s="6">
        <v>2.16</v>
      </c>
      <c r="U281" s="6">
        <v>2.21</v>
      </c>
      <c r="V281" s="6">
        <v>2.4500000000000002</v>
      </c>
      <c r="W281" s="6">
        <v>2.5</v>
      </c>
      <c r="X281" s="6">
        <v>2.57</v>
      </c>
      <c r="Y281" s="6">
        <v>3.63</v>
      </c>
      <c r="Z281" s="6">
        <v>0.44</v>
      </c>
    </row>
    <row r="282" spans="3:26" ht="15.5" x14ac:dyDescent="0.35">
      <c r="C282" t="s">
        <v>65</v>
      </c>
      <c r="I282" s="6">
        <v>2069.79</v>
      </c>
      <c r="J282" s="6">
        <v>1930.02</v>
      </c>
      <c r="K282" s="6">
        <v>1722.65</v>
      </c>
      <c r="L282" s="6">
        <v>1588.81</v>
      </c>
      <c r="M282" s="6">
        <v>1485.76</v>
      </c>
      <c r="N282" s="6">
        <v>1422.64</v>
      </c>
      <c r="O282" s="6">
        <v>1514.52</v>
      </c>
      <c r="P282" s="6">
        <v>1356.58</v>
      </c>
      <c r="Q282" s="6">
        <v>1316.67</v>
      </c>
      <c r="R282" s="6">
        <v>1069.31</v>
      </c>
      <c r="S282" s="6">
        <v>979.36</v>
      </c>
      <c r="T282" s="6">
        <v>837.25</v>
      </c>
      <c r="U282" s="6">
        <v>584.34</v>
      </c>
      <c r="V282" s="6">
        <v>452.45</v>
      </c>
      <c r="W282" s="6">
        <v>392.78</v>
      </c>
      <c r="X282" s="6">
        <v>350.48</v>
      </c>
      <c r="Y282" s="6">
        <v>225.11</v>
      </c>
      <c r="Z282" s="6">
        <v>199.62</v>
      </c>
    </row>
    <row r="283" spans="3:26" ht="15.5" x14ac:dyDescent="0.35">
      <c r="C283" t="s">
        <v>307</v>
      </c>
      <c r="I283" s="6">
        <v>0.49</v>
      </c>
      <c r="J283" s="6">
        <v>0.56000000000000005</v>
      </c>
      <c r="K283" s="6">
        <v>0.72</v>
      </c>
      <c r="L283" s="6">
        <v>0.67</v>
      </c>
      <c r="M283" s="6">
        <v>0.77</v>
      </c>
      <c r="N283" s="6">
        <v>0.94</v>
      </c>
      <c r="O283" s="6">
        <v>0.88</v>
      </c>
      <c r="P283" s="6">
        <v>0.93</v>
      </c>
      <c r="Q283" s="6">
        <v>1.29</v>
      </c>
      <c r="R283" s="6">
        <v>1.64</v>
      </c>
      <c r="S283" s="6">
        <v>1.84</v>
      </c>
      <c r="T283" s="6">
        <v>2.16</v>
      </c>
      <c r="U283" s="6">
        <v>2.21</v>
      </c>
      <c r="V283" s="6">
        <v>2.46</v>
      </c>
      <c r="W283" s="6">
        <v>2.5</v>
      </c>
      <c r="X283" s="6">
        <v>2.57</v>
      </c>
      <c r="Y283" s="6">
        <v>3.63</v>
      </c>
      <c r="Z283" s="6">
        <v>0.44</v>
      </c>
    </row>
    <row r="284" spans="3:26" ht="15.5" x14ac:dyDescent="0.35">
      <c r="C284" t="s">
        <v>308</v>
      </c>
      <c r="I284" s="6">
        <v>1834.97</v>
      </c>
      <c r="J284" s="6">
        <v>1690.3</v>
      </c>
      <c r="K284" s="6">
        <v>1490.08</v>
      </c>
      <c r="L284" s="6">
        <v>1375.8</v>
      </c>
      <c r="M284" s="6">
        <v>1317.6</v>
      </c>
      <c r="N284" s="6">
        <v>1304.67</v>
      </c>
      <c r="O284" s="6">
        <v>1428.19</v>
      </c>
      <c r="P284" s="6">
        <v>1356.1</v>
      </c>
      <c r="Q284" s="6">
        <v>1316.18</v>
      </c>
      <c r="R284" s="6">
        <v>1068.82</v>
      </c>
      <c r="S284" s="6">
        <v>978.88</v>
      </c>
      <c r="T284" s="6">
        <v>836.74</v>
      </c>
      <c r="U284" s="6">
        <v>583.80999999999995</v>
      </c>
      <c r="V284" s="6">
        <v>451.92</v>
      </c>
      <c r="W284" s="6">
        <v>392.25</v>
      </c>
      <c r="X284" s="6">
        <v>350.23</v>
      </c>
      <c r="Y284" s="6">
        <v>225.01</v>
      </c>
      <c r="Z284" s="6">
        <v>199.62</v>
      </c>
    </row>
    <row r="285" spans="3:26" ht="15.5" x14ac:dyDescent="0.35">
      <c r="C285" t="s">
        <v>309</v>
      </c>
      <c r="I285" s="5">
        <v>1932000000000</v>
      </c>
      <c r="J285" s="5">
        <v>3450000000000</v>
      </c>
      <c r="K285" s="5">
        <v>1638000000000</v>
      </c>
      <c r="L285" s="5">
        <v>1496000000000</v>
      </c>
      <c r="M285" s="5">
        <v>2153000000000</v>
      </c>
      <c r="N285" s="5">
        <v>5512000000000</v>
      </c>
      <c r="O285" s="5">
        <v>641000000000</v>
      </c>
      <c r="P285" s="5">
        <v>820000000000</v>
      </c>
      <c r="Q285" s="5">
        <v>2051000000000</v>
      </c>
      <c r="R285" s="5">
        <v>954000000000</v>
      </c>
      <c r="S285" s="5">
        <v>2055000000000</v>
      </c>
      <c r="T285" s="5">
        <v>1523000000000</v>
      </c>
      <c r="U285" s="5">
        <v>1330000000000</v>
      </c>
      <c r="V285" s="5">
        <v>1081000000000</v>
      </c>
      <c r="W285" s="5">
        <v>596000000000</v>
      </c>
      <c r="X285" s="5">
        <v>1239000000000</v>
      </c>
      <c r="Y285" s="5">
        <v>845000000000</v>
      </c>
      <c r="Z285" s="5">
        <v>843000000000</v>
      </c>
    </row>
    <row r="286" spans="3:26" ht="15.5" x14ac:dyDescent="0.35">
      <c r="C286" t="s">
        <v>310</v>
      </c>
      <c r="I286" s="5">
        <v>14471000000000</v>
      </c>
      <c r="J286" s="5">
        <v>11007000000000</v>
      </c>
      <c r="K286" s="5">
        <v>10195000000000</v>
      </c>
      <c r="L286" s="5">
        <v>10482000000000</v>
      </c>
      <c r="M286" s="5">
        <v>9842000000000</v>
      </c>
      <c r="N286" s="5">
        <v>11609000000000</v>
      </c>
      <c r="O286" s="5">
        <v>12766000000000</v>
      </c>
      <c r="P286" s="5">
        <v>13131000000000</v>
      </c>
      <c r="Q286" s="5">
        <v>7027000000000</v>
      </c>
      <c r="R286" s="5">
        <v>6527000000000</v>
      </c>
      <c r="S286" s="5">
        <v>5869000000000</v>
      </c>
      <c r="T286" s="5">
        <v>2784000000000</v>
      </c>
      <c r="U286" s="5">
        <v>2763000000000</v>
      </c>
      <c r="V286" s="5">
        <v>44000000000</v>
      </c>
      <c r="W286" s="5">
        <v>67000000000</v>
      </c>
      <c r="X286" s="5">
        <v>67000000000</v>
      </c>
    </row>
    <row r="287" spans="3:26" ht="15.5" x14ac:dyDescent="0.35">
      <c r="C287" t="s">
        <v>25</v>
      </c>
      <c r="I287" s="5">
        <v>16402000000000</v>
      </c>
      <c r="J287" s="5">
        <v>14457000000000</v>
      </c>
      <c r="K287" s="5">
        <v>11833000000000</v>
      </c>
      <c r="L287" s="5">
        <v>11978000000000</v>
      </c>
      <c r="M287" s="5">
        <v>11995000000000</v>
      </c>
      <c r="N287" s="5">
        <v>17121000000000</v>
      </c>
      <c r="O287" s="5">
        <v>13407000000000</v>
      </c>
      <c r="P287" s="5">
        <v>13952000000000</v>
      </c>
      <c r="Q287" s="5">
        <v>9078000000000</v>
      </c>
      <c r="R287" s="5">
        <v>7480000000000</v>
      </c>
      <c r="S287" s="5">
        <v>7925000000000</v>
      </c>
      <c r="T287" s="5">
        <v>4307000000000</v>
      </c>
      <c r="U287" s="5">
        <v>4093000000000</v>
      </c>
      <c r="V287" s="5">
        <v>1125000000000</v>
      </c>
      <c r="W287" s="5">
        <v>663000000000</v>
      </c>
      <c r="X287" s="5">
        <v>1306000000000</v>
      </c>
      <c r="Y287" s="5">
        <v>845000000000</v>
      </c>
      <c r="Z287" s="5">
        <v>843000000000</v>
      </c>
    </row>
    <row r="288" spans="3:26" ht="15.5" x14ac:dyDescent="0.35">
      <c r="C288" t="s">
        <v>22</v>
      </c>
      <c r="I288" s="5">
        <v>6119000000000</v>
      </c>
      <c r="J288" s="5">
        <v>5499000000000</v>
      </c>
      <c r="K288" s="5">
        <v>2407000000000</v>
      </c>
      <c r="L288" s="5">
        <v>2243000000000</v>
      </c>
      <c r="M288" s="5">
        <v>4228000000000</v>
      </c>
      <c r="N288" s="5">
        <v>6204000000000</v>
      </c>
      <c r="O288" s="5">
        <v>6547000000000</v>
      </c>
      <c r="P288" s="5">
        <v>5812000000000</v>
      </c>
      <c r="Q288" s="5">
        <v>3285000000000</v>
      </c>
      <c r="R288" s="5">
        <v>3911000000000</v>
      </c>
      <c r="S288" s="5">
        <v>1816000000000</v>
      </c>
      <c r="T288" s="5">
        <v>1340000000000</v>
      </c>
      <c r="U288" s="5">
        <v>-239000000000</v>
      </c>
      <c r="V288" s="5">
        <v>-2836000000000</v>
      </c>
      <c r="W288" s="5">
        <v>-2816000000000</v>
      </c>
      <c r="X288" s="5">
        <v>-2239000000000</v>
      </c>
      <c r="Y288" s="5">
        <v>-204000000000</v>
      </c>
      <c r="Z288" s="5">
        <v>-109000000000</v>
      </c>
    </row>
    <row r="289" spans="2:26" ht="15.5" x14ac:dyDescent="0.35">
      <c r="C289" t="s">
        <v>311</v>
      </c>
      <c r="I289" s="5">
        <v>23078000000000</v>
      </c>
      <c r="J289" s="5">
        <v>16563000000000</v>
      </c>
      <c r="K289" s="5">
        <v>17477000000000</v>
      </c>
      <c r="L289" s="5">
        <v>18254000000000</v>
      </c>
      <c r="M289" s="5">
        <v>17430000000000</v>
      </c>
      <c r="N289" s="5">
        <v>16399000000000</v>
      </c>
      <c r="O289" s="5">
        <v>18097000000000</v>
      </c>
      <c r="P289" s="5">
        <v>14717000000000</v>
      </c>
      <c r="Q289" s="5">
        <v>10396000000000</v>
      </c>
      <c r="R289" s="5">
        <v>10775000000000</v>
      </c>
      <c r="S289" s="5">
        <v>10643000000000</v>
      </c>
      <c r="T289" s="5">
        <v>6294000000000</v>
      </c>
      <c r="U289" s="5">
        <v>7396000000000</v>
      </c>
      <c r="V289" s="5">
        <v>3231000000000</v>
      </c>
      <c r="W289" s="5">
        <v>3613000000000</v>
      </c>
      <c r="X289" s="5">
        <v>3621000000000</v>
      </c>
      <c r="Y289" s="5">
        <v>979000000000</v>
      </c>
      <c r="Z289" s="5">
        <v>824000000000</v>
      </c>
    </row>
    <row r="290" spans="2:26" ht="15.5" x14ac:dyDescent="0.35">
      <c r="C290" t="s">
        <v>312</v>
      </c>
      <c r="I290" s="5">
        <v>-993000000000</v>
      </c>
      <c r="J290" s="5">
        <v>916000000000</v>
      </c>
      <c r="K290" s="5">
        <v>840000000000</v>
      </c>
      <c r="L290" s="5">
        <v>3092000000000</v>
      </c>
      <c r="M290" s="5">
        <v>3306000000000</v>
      </c>
      <c r="N290" s="5">
        <v>1464000000000</v>
      </c>
      <c r="O290" s="5">
        <v>2017000000000</v>
      </c>
      <c r="P290" s="5">
        <v>1617000000000</v>
      </c>
      <c r="Q290" s="5">
        <v>4647000000000</v>
      </c>
      <c r="R290" s="5">
        <v>-264000000000</v>
      </c>
      <c r="S290" s="5">
        <v>-167000000000</v>
      </c>
      <c r="T290" s="5">
        <v>126000000000</v>
      </c>
      <c r="U290" s="5">
        <v>549000000000</v>
      </c>
      <c r="V290" s="5">
        <v>223000000000</v>
      </c>
      <c r="W290" s="5">
        <v>985000000000</v>
      </c>
      <c r="X290" s="5">
        <v>760000000000</v>
      </c>
      <c r="Y290" s="5">
        <v>166000000000</v>
      </c>
      <c r="Z290" s="5">
        <v>524000000000</v>
      </c>
    </row>
    <row r="291" spans="2:26" ht="15.5" x14ac:dyDescent="0.35">
      <c r="C291" t="s">
        <v>313</v>
      </c>
      <c r="I291" s="5">
        <v>-323000000000</v>
      </c>
      <c r="J291" s="5">
        <v>-829000000000</v>
      </c>
      <c r="K291" s="5">
        <v>-633000000000</v>
      </c>
      <c r="L291" s="5">
        <v>-198000000000</v>
      </c>
      <c r="M291" s="5">
        <v>-23000000000</v>
      </c>
      <c r="N291" s="5">
        <v>-133000000000</v>
      </c>
      <c r="O291" s="5">
        <v>-385000000000</v>
      </c>
      <c r="P291" s="5">
        <v>-791000000000</v>
      </c>
      <c r="Q291" s="5">
        <v>-2343000000000</v>
      </c>
      <c r="R291" s="5">
        <v>-752000000000</v>
      </c>
      <c r="S291" s="5">
        <v>-767000000000</v>
      </c>
      <c r="T291" s="5">
        <v>-348000000000</v>
      </c>
      <c r="U291" s="5">
        <v>-1377000000000</v>
      </c>
      <c r="V291" s="5">
        <v>-106000000000</v>
      </c>
      <c r="W291" s="5">
        <v>-330000000000</v>
      </c>
      <c r="X291" s="5">
        <v>-50000000000</v>
      </c>
      <c r="Y291" s="5">
        <v>-27000000000</v>
      </c>
      <c r="Z291" s="5">
        <v>-37000000000</v>
      </c>
    </row>
    <row r="292" spans="2:26" ht="15.5" x14ac:dyDescent="0.35">
      <c r="C292" t="s">
        <v>14</v>
      </c>
      <c r="I292" s="5">
        <v>-1316000000000</v>
      </c>
      <c r="J292" s="5">
        <v>87000000000</v>
      </c>
      <c r="K292" s="5">
        <v>208000000000</v>
      </c>
      <c r="L292" s="5">
        <v>2893000000000</v>
      </c>
      <c r="M292" s="5">
        <v>3283000000000</v>
      </c>
      <c r="N292" s="5">
        <v>1332000000000</v>
      </c>
      <c r="O292" s="5">
        <v>1632000000000</v>
      </c>
      <c r="P292" s="5">
        <v>826000000000</v>
      </c>
      <c r="Q292" s="5">
        <v>2305000000000</v>
      </c>
      <c r="R292" s="5">
        <v>-1016000000000</v>
      </c>
      <c r="S292" s="5">
        <v>-934000000000</v>
      </c>
      <c r="T292" s="5">
        <v>-222000000000</v>
      </c>
      <c r="U292" s="5">
        <v>-828000000000</v>
      </c>
      <c r="V292" s="5">
        <v>116000000000</v>
      </c>
      <c r="W292" s="5">
        <v>655000000000</v>
      </c>
      <c r="X292" s="5">
        <v>710000000000</v>
      </c>
      <c r="Y292" s="5">
        <v>139000000000</v>
      </c>
      <c r="Z292" s="5">
        <v>487000000000</v>
      </c>
    </row>
    <row r="293" spans="2:26" ht="15.5" x14ac:dyDescent="0.35">
      <c r="C293" t="s">
        <v>16</v>
      </c>
      <c r="I293" s="6">
        <v>-62.16</v>
      </c>
      <c r="J293" s="6">
        <v>4.12</v>
      </c>
      <c r="K293" s="6">
        <v>9.82</v>
      </c>
      <c r="L293" s="6">
        <v>136.66</v>
      </c>
      <c r="M293" s="6">
        <v>155.04</v>
      </c>
      <c r="N293" s="6">
        <v>62.91</v>
      </c>
      <c r="O293" s="6">
        <v>84.82</v>
      </c>
      <c r="P293" s="6">
        <v>42.91</v>
      </c>
      <c r="Q293" s="6">
        <v>119.74</v>
      </c>
      <c r="R293" s="6">
        <v>-52.81</v>
      </c>
      <c r="S293" s="6">
        <v>-48.55</v>
      </c>
      <c r="T293" s="6">
        <v>-12.08</v>
      </c>
      <c r="U293" s="6">
        <v>-47.35</v>
      </c>
      <c r="V293" s="6">
        <v>6.64</v>
      </c>
      <c r="W293" s="6">
        <v>37.44</v>
      </c>
      <c r="X293" s="6">
        <v>40.57</v>
      </c>
      <c r="Y293" s="6">
        <v>13.4</v>
      </c>
      <c r="Z293" s="6">
        <v>46.87</v>
      </c>
    </row>
    <row r="295" spans="2:26" ht="15.5" x14ac:dyDescent="0.35">
      <c r="B295" t="s">
        <v>314</v>
      </c>
      <c r="C295" t="s">
        <v>315</v>
      </c>
      <c r="D295" s="5">
        <v>1182000000000</v>
      </c>
      <c r="E295" s="5">
        <v>76000000000</v>
      </c>
      <c r="F295" s="5">
        <v>967000000000</v>
      </c>
      <c r="G295" s="5">
        <v>321000000000</v>
      </c>
      <c r="H295" s="5">
        <v>2545000000000</v>
      </c>
      <c r="J295" s="5">
        <v>4359000000000</v>
      </c>
      <c r="K295" s="5">
        <v>1945000000000</v>
      </c>
      <c r="L295" s="5">
        <v>2433000000000</v>
      </c>
      <c r="M295" s="5">
        <v>1349000000000</v>
      </c>
      <c r="N295" s="5">
        <v>282000000000</v>
      </c>
      <c r="O295" s="5">
        <v>2791000000000</v>
      </c>
      <c r="P295" s="5">
        <v>1294000000000</v>
      </c>
      <c r="Q295" s="5">
        <v>4920000000000</v>
      </c>
      <c r="R295" s="5">
        <v>1796000000000</v>
      </c>
    </row>
    <row r="296" spans="2:26" ht="15.5" x14ac:dyDescent="0.35">
      <c r="C296" t="s">
        <v>317</v>
      </c>
      <c r="R296" s="5">
        <v>5</v>
      </c>
    </row>
    <row r="297" spans="2:26" ht="15.5" x14ac:dyDescent="0.35">
      <c r="C297" t="s">
        <v>76</v>
      </c>
      <c r="R297" s="6">
        <v>5.8899999999999994E-2</v>
      </c>
    </row>
    <row r="298" spans="2:26" ht="15.5" x14ac:dyDescent="0.35">
      <c r="C298" t="s">
        <v>318</v>
      </c>
      <c r="R298" s="6">
        <v>2.8000000000000004E-3</v>
      </c>
    </row>
    <row r="299" spans="2:26" ht="15.5" x14ac:dyDescent="0.35">
      <c r="C299" t="s">
        <v>56</v>
      </c>
      <c r="D299" s="6">
        <v>55.82</v>
      </c>
      <c r="E299" s="6">
        <v>3.57</v>
      </c>
      <c r="F299" s="6">
        <v>45.7</v>
      </c>
      <c r="G299" s="6">
        <v>15.14</v>
      </c>
      <c r="H299" s="6">
        <v>120.23</v>
      </c>
      <c r="J299" s="6">
        <v>205.89</v>
      </c>
      <c r="K299" s="6">
        <v>91.89</v>
      </c>
      <c r="L299" s="6">
        <v>114.93</v>
      </c>
      <c r="M299" s="6">
        <v>63.7</v>
      </c>
      <c r="N299" s="6">
        <v>13.31</v>
      </c>
      <c r="O299" s="6">
        <v>131.85</v>
      </c>
      <c r="P299" s="6">
        <v>61.11</v>
      </c>
      <c r="Q299" s="6">
        <v>232.4</v>
      </c>
      <c r="R299" s="6">
        <v>84.84</v>
      </c>
    </row>
    <row r="300" spans="2:26" ht="15.5" x14ac:dyDescent="0.35">
      <c r="C300" t="s">
        <v>78</v>
      </c>
      <c r="R300" s="5">
        <v>5</v>
      </c>
    </row>
    <row r="301" spans="2:26" ht="15.5" x14ac:dyDescent="0.35">
      <c r="C301" t="s">
        <v>320</v>
      </c>
      <c r="R301" s="6">
        <v>5.8899999999999994E-2</v>
      </c>
    </row>
    <row r="302" spans="2:26" ht="15.5" x14ac:dyDescent="0.35">
      <c r="C302" t="s">
        <v>321</v>
      </c>
      <c r="R302" s="6">
        <v>2.8000000000000004E-3</v>
      </c>
    </row>
    <row r="303" spans="2:26" ht="15.5" x14ac:dyDescent="0.35">
      <c r="C303" t="s">
        <v>322</v>
      </c>
      <c r="D303" s="5">
        <v>4026000000000</v>
      </c>
      <c r="E303" s="5">
        <v>2372000000000</v>
      </c>
      <c r="F303" s="5">
        <v>3690000000000</v>
      </c>
      <c r="G303" s="5">
        <v>2701000000000</v>
      </c>
      <c r="H303" s="5">
        <v>12788000000000</v>
      </c>
      <c r="J303" s="5">
        <v>13797000000000</v>
      </c>
      <c r="K303" s="5">
        <v>11539000000000</v>
      </c>
      <c r="L303" s="5">
        <v>10235000000000</v>
      </c>
      <c r="M303" s="5">
        <v>7655000000000</v>
      </c>
      <c r="N303" s="5">
        <v>6181000000000</v>
      </c>
      <c r="O303" s="5">
        <v>7085000000000</v>
      </c>
      <c r="P303" s="5">
        <v>6629000000000</v>
      </c>
      <c r="Q303" s="5">
        <v>10347000000000</v>
      </c>
      <c r="R303" s="5">
        <v>6522000000000</v>
      </c>
    </row>
    <row r="304" spans="2:26" ht="15.5" x14ac:dyDescent="0.35">
      <c r="C304" t="s">
        <v>324</v>
      </c>
      <c r="R304" s="5">
        <v>5</v>
      </c>
    </row>
    <row r="305" spans="3:18" ht="15.5" x14ac:dyDescent="0.35">
      <c r="C305" t="s">
        <v>325</v>
      </c>
      <c r="R305" s="6">
        <v>5.8899999999999994E-2</v>
      </c>
    </row>
    <row r="306" spans="3:18" ht="15.5" x14ac:dyDescent="0.35">
      <c r="C306" t="s">
        <v>326</v>
      </c>
      <c r="R306" s="6">
        <v>2.8000000000000004E-3</v>
      </c>
    </row>
    <row r="307" spans="3:18" ht="15.5" x14ac:dyDescent="0.35">
      <c r="C307" t="s">
        <v>327</v>
      </c>
      <c r="I307" s="6">
        <v>4.7</v>
      </c>
    </row>
    <row r="308" spans="3:18" ht="15.5" x14ac:dyDescent="0.35">
      <c r="C308" t="s">
        <v>328</v>
      </c>
      <c r="I308" s="6">
        <v>4.7</v>
      </c>
    </row>
    <row r="309" spans="3:18" ht="15.5" x14ac:dyDescent="0.35">
      <c r="C309" t="s">
        <v>503</v>
      </c>
      <c r="I309" s="6">
        <v>4.76</v>
      </c>
    </row>
    <row r="310" spans="3:18" ht="15.5" x14ac:dyDescent="0.35">
      <c r="C310" t="s">
        <v>329</v>
      </c>
      <c r="I310" s="6">
        <v>7.49</v>
      </c>
    </row>
    <row r="311" spans="3:18" ht="15.5" x14ac:dyDescent="0.35">
      <c r="C311" t="s">
        <v>330</v>
      </c>
      <c r="I311" s="6">
        <v>0.21280000000000002</v>
      </c>
    </row>
    <row r="312" spans="3:18" ht="15.5" x14ac:dyDescent="0.35">
      <c r="C312" t="s">
        <v>331</v>
      </c>
      <c r="I312" s="6">
        <v>0.94</v>
      </c>
    </row>
    <row r="313" spans="3:18" ht="15.5" x14ac:dyDescent="0.35">
      <c r="C313" t="s">
        <v>332</v>
      </c>
      <c r="I313" s="6">
        <v>0.27</v>
      </c>
    </row>
    <row r="314" spans="3:18" ht="15.5" x14ac:dyDescent="0.35">
      <c r="C314" t="s">
        <v>333</v>
      </c>
      <c r="I314" s="6">
        <v>-12.04</v>
      </c>
    </row>
    <row r="315" spans="3:18" ht="15.5" x14ac:dyDescent="0.35">
      <c r="C315" t="s">
        <v>334</v>
      </c>
      <c r="I315" s="6">
        <v>-9.09</v>
      </c>
    </row>
    <row r="316" spans="3:18" ht="15.5" x14ac:dyDescent="0.35">
      <c r="C316" t="s">
        <v>335</v>
      </c>
      <c r="I316" s="6">
        <v>7.81</v>
      </c>
    </row>
    <row r="317" spans="3:18" ht="15.5" x14ac:dyDescent="0.35">
      <c r="C317" t="s">
        <v>336</v>
      </c>
      <c r="I317" s="6">
        <v>6.32</v>
      </c>
    </row>
    <row r="318" spans="3:18" ht="15.5" x14ac:dyDescent="0.35">
      <c r="C318" t="s">
        <v>337</v>
      </c>
      <c r="I318" s="6">
        <v>-0.11</v>
      </c>
    </row>
    <row r="319" spans="3:18" ht="15.5" x14ac:dyDescent="0.35">
      <c r="C319" t="s">
        <v>338</v>
      </c>
      <c r="I319" s="6">
        <v>3.11</v>
      </c>
    </row>
    <row r="320" spans="3:18" ht="15.5" x14ac:dyDescent="0.35">
      <c r="C320" t="s">
        <v>504</v>
      </c>
      <c r="I320" s="6">
        <v>1.1599999999999999</v>
      </c>
    </row>
    <row r="321" spans="3:9" ht="15.5" x14ac:dyDescent="0.35">
      <c r="C321" t="s">
        <v>339</v>
      </c>
      <c r="I321" s="6">
        <v>120.23</v>
      </c>
    </row>
    <row r="322" spans="3:9" ht="15.5" x14ac:dyDescent="0.35">
      <c r="C322" t="s">
        <v>340</v>
      </c>
      <c r="I322" s="6">
        <v>120.23</v>
      </c>
    </row>
    <row r="323" spans="3:9" ht="15.5" x14ac:dyDescent="0.35">
      <c r="C323" t="s">
        <v>341</v>
      </c>
      <c r="I323" s="6">
        <v>604.04</v>
      </c>
    </row>
    <row r="324" spans="3:9" ht="15.5" x14ac:dyDescent="0.35">
      <c r="C324" t="s">
        <v>342</v>
      </c>
      <c r="D324" s="6">
        <v>485.73</v>
      </c>
    </row>
    <row r="325" spans="3:9" ht="15.5" x14ac:dyDescent="0.35">
      <c r="C325" t="s">
        <v>343</v>
      </c>
      <c r="I325" s="6">
        <v>2069.79</v>
      </c>
    </row>
    <row r="326" spans="3:9" ht="15.5" x14ac:dyDescent="0.35">
      <c r="C326" t="s">
        <v>344</v>
      </c>
      <c r="I326" s="6">
        <v>-62.16</v>
      </c>
    </row>
    <row r="327" spans="3:9" ht="15.5" x14ac:dyDescent="0.35">
      <c r="C327" t="s">
        <v>345</v>
      </c>
      <c r="D327" s="6">
        <v>3.38</v>
      </c>
    </row>
    <row r="328" spans="3:9" ht="15.5" x14ac:dyDescent="0.35">
      <c r="C328" t="s">
        <v>346</v>
      </c>
      <c r="D328" s="6">
        <v>1.49</v>
      </c>
    </row>
    <row r="329" spans="3:9" ht="15.5" x14ac:dyDescent="0.35">
      <c r="C329" t="s">
        <v>347</v>
      </c>
      <c r="D329" s="6">
        <v>0.37</v>
      </c>
    </row>
    <row r="330" spans="3:9" ht="15.5" x14ac:dyDescent="0.35">
      <c r="C330" t="s">
        <v>348</v>
      </c>
      <c r="D330" s="6">
        <v>0.33</v>
      </c>
    </row>
    <row r="331" spans="3:9" ht="15.5" x14ac:dyDescent="0.35">
      <c r="C331" t="s">
        <v>349</v>
      </c>
      <c r="D331" s="6">
        <v>0.61</v>
      </c>
    </row>
    <row r="332" spans="3:9" ht="15.5" x14ac:dyDescent="0.35">
      <c r="C332" t="s">
        <v>350</v>
      </c>
      <c r="D332" s="6">
        <v>0.21</v>
      </c>
    </row>
    <row r="333" spans="3:9" ht="15.5" x14ac:dyDescent="0.35">
      <c r="C333" t="s">
        <v>351</v>
      </c>
      <c r="D333" s="6">
        <v>1.81</v>
      </c>
    </row>
    <row r="334" spans="3:9" ht="15.5" x14ac:dyDescent="0.35">
      <c r="C334" t="s">
        <v>352</v>
      </c>
      <c r="I334" s="6">
        <v>2.25</v>
      </c>
    </row>
    <row r="335" spans="3:9" ht="15.5" x14ac:dyDescent="0.35">
      <c r="C335" t="s">
        <v>12</v>
      </c>
      <c r="D335" s="5">
        <v>-24000000000</v>
      </c>
    </row>
    <row r="336" spans="3:9" ht="15.5" x14ac:dyDescent="0.35">
      <c r="C336" t="s">
        <v>353</v>
      </c>
      <c r="I336" s="6">
        <v>5.32</v>
      </c>
    </row>
    <row r="337" spans="3:9" ht="15.5" x14ac:dyDescent="0.35">
      <c r="C337" t="s">
        <v>354</v>
      </c>
      <c r="I337" s="6">
        <v>3.2099999999999997E-2</v>
      </c>
    </row>
    <row r="338" spans="3:9" ht="15.5" x14ac:dyDescent="0.35">
      <c r="C338" t="s">
        <v>355</v>
      </c>
      <c r="I338" s="6">
        <v>5.8099999999999999E-2</v>
      </c>
    </row>
    <row r="339" spans="3:9" ht="15.5" x14ac:dyDescent="0.35">
      <c r="C339" t="s">
        <v>356</v>
      </c>
      <c r="I339" s="6">
        <v>5.0700000000000002E-2</v>
      </c>
    </row>
    <row r="340" spans="3:9" ht="15.5" x14ac:dyDescent="0.35">
      <c r="C340" t="s">
        <v>357</v>
      </c>
      <c r="I340" s="6">
        <v>5.0599999999999999E-2</v>
      </c>
    </row>
    <row r="341" spans="3:9" ht="15.5" x14ac:dyDescent="0.35">
      <c r="C341" t="s">
        <v>358</v>
      </c>
      <c r="D341" s="6">
        <v>2.4500000000000002</v>
      </c>
    </row>
    <row r="342" spans="3:9" ht="15.5" x14ac:dyDescent="0.35">
      <c r="C342" t="s">
        <v>359</v>
      </c>
      <c r="D342" s="6">
        <v>1146.74</v>
      </c>
    </row>
    <row r="343" spans="3:9" ht="15.5" x14ac:dyDescent="0.35">
      <c r="C343" t="s">
        <v>360</v>
      </c>
      <c r="D343" s="6">
        <v>60.96</v>
      </c>
    </row>
    <row r="344" spans="3:9" ht="15.5" x14ac:dyDescent="0.35">
      <c r="C344" t="s">
        <v>361</v>
      </c>
      <c r="D344" s="6">
        <v>1088.23</v>
      </c>
    </row>
    <row r="345" spans="3:9" ht="15.5" x14ac:dyDescent="0.35">
      <c r="C345" t="s">
        <v>362</v>
      </c>
      <c r="D345" s="6">
        <v>37.07</v>
      </c>
    </row>
    <row r="346" spans="3:9" ht="15.5" x14ac:dyDescent="0.35">
      <c r="C346" t="s">
        <v>363</v>
      </c>
      <c r="I346" s="6">
        <v>0.16</v>
      </c>
    </row>
    <row r="347" spans="3:9" ht="15.5" x14ac:dyDescent="0.35">
      <c r="C347" t="s">
        <v>364</v>
      </c>
      <c r="I347" s="6">
        <v>0.26</v>
      </c>
    </row>
    <row r="348" spans="3:9" ht="15.5" x14ac:dyDescent="0.35">
      <c r="C348" t="s">
        <v>52</v>
      </c>
      <c r="I348" s="5">
        <v>11962000000000</v>
      </c>
    </row>
    <row r="349" spans="3:9" ht="15.5" x14ac:dyDescent="0.35">
      <c r="C349" t="s">
        <v>365</v>
      </c>
      <c r="I349" s="5">
        <v>26929000000000</v>
      </c>
    </row>
    <row r="350" spans="3:9" ht="15.5" x14ac:dyDescent="0.35">
      <c r="C350" t="s">
        <v>366</v>
      </c>
      <c r="I350" s="5">
        <v>21170000000</v>
      </c>
    </row>
    <row r="351" spans="3:9" ht="15.5" x14ac:dyDescent="0.35">
      <c r="C351" t="s">
        <v>367</v>
      </c>
      <c r="I351" s="6">
        <v>0.18940000000000001</v>
      </c>
    </row>
    <row r="352" spans="3:9" ht="15.5" x14ac:dyDescent="0.35">
      <c r="C352" t="s">
        <v>368</v>
      </c>
      <c r="D352" s="6">
        <v>0.6401</v>
      </c>
    </row>
    <row r="353" spans="3:9" ht="15.5" x14ac:dyDescent="0.35">
      <c r="C353" t="s">
        <v>369</v>
      </c>
      <c r="D353" s="6">
        <v>0.32600000000000001</v>
      </c>
    </row>
    <row r="354" spans="3:9" ht="15.5" x14ac:dyDescent="0.35">
      <c r="C354" t="s">
        <v>370</v>
      </c>
      <c r="D354" s="6">
        <v>0.29359999999999997</v>
      </c>
    </row>
    <row r="355" spans="3:9" ht="15.5" x14ac:dyDescent="0.35">
      <c r="C355" t="s">
        <v>371</v>
      </c>
      <c r="D355" s="6">
        <v>7.9399999999999998E-2</v>
      </c>
    </row>
    <row r="356" spans="3:9" ht="15.5" x14ac:dyDescent="0.35">
      <c r="C356" t="s">
        <v>372</v>
      </c>
      <c r="D356" s="6">
        <v>0.1578</v>
      </c>
    </row>
    <row r="357" spans="3:9" ht="15.5" x14ac:dyDescent="0.35">
      <c r="C357" t="s">
        <v>373</v>
      </c>
      <c r="D357" s="6">
        <v>-0.2868</v>
      </c>
    </row>
    <row r="358" spans="3:9" ht="15.5" x14ac:dyDescent="0.35">
      <c r="C358" t="s">
        <v>374</v>
      </c>
      <c r="I358" s="5">
        <v>4</v>
      </c>
    </row>
    <row r="359" spans="3:9" ht="15.5" x14ac:dyDescent="0.35">
      <c r="C359" t="s">
        <v>375</v>
      </c>
      <c r="I359" t="s">
        <v>505</v>
      </c>
    </row>
    <row r="360" spans="3:9" ht="15.5" x14ac:dyDescent="0.35">
      <c r="C360" t="s">
        <v>377</v>
      </c>
      <c r="I360" s="5">
        <v>3</v>
      </c>
    </row>
    <row r="361" spans="3:9" ht="15.5" x14ac:dyDescent="0.35">
      <c r="C361" t="s">
        <v>378</v>
      </c>
      <c r="I361" s="6">
        <v>0.08</v>
      </c>
    </row>
    <row r="362" spans="3:9" ht="15.5" x14ac:dyDescent="0.35">
      <c r="C362" t="s">
        <v>379</v>
      </c>
      <c r="I362" s="6">
        <v>0.87</v>
      </c>
    </row>
    <row r="363" spans="3:9" ht="15.5" x14ac:dyDescent="0.35">
      <c r="C363" t="s">
        <v>380</v>
      </c>
      <c r="I363" s="6">
        <v>0.94</v>
      </c>
    </row>
    <row r="364" spans="3:9" ht="15.5" x14ac:dyDescent="0.35">
      <c r="C364" t="s">
        <v>381</v>
      </c>
      <c r="I364" s="6">
        <v>0.88</v>
      </c>
    </row>
    <row r="365" spans="3:9" ht="15.5" x14ac:dyDescent="0.35">
      <c r="C365" t="s">
        <v>382</v>
      </c>
      <c r="I365" s="6">
        <v>0.6</v>
      </c>
    </row>
    <row r="366" spans="3:9" ht="15.5" x14ac:dyDescent="0.35">
      <c r="C366" t="s">
        <v>383</v>
      </c>
      <c r="I366" s="6">
        <v>0.94</v>
      </c>
    </row>
    <row r="367" spans="3:9" ht="15.5" x14ac:dyDescent="0.35">
      <c r="C367" t="s">
        <v>384</v>
      </c>
      <c r="I367" s="6">
        <v>0.35</v>
      </c>
    </row>
    <row r="368" spans="3:9" ht="15.5" x14ac:dyDescent="0.35">
      <c r="C368" t="s">
        <v>385</v>
      </c>
      <c r="I368" s="5">
        <v>12788000000000</v>
      </c>
    </row>
    <row r="369" spans="3:9" ht="15.5" x14ac:dyDescent="0.35">
      <c r="C369" t="s">
        <v>386</v>
      </c>
      <c r="I369" s="5">
        <v>8126000000000</v>
      </c>
    </row>
    <row r="370" spans="3:9" ht="15.5" x14ac:dyDescent="0.35">
      <c r="C370" t="s">
        <v>387</v>
      </c>
      <c r="I370" s="5">
        <v>4262000000000</v>
      </c>
    </row>
    <row r="371" spans="3:9" ht="15.5" x14ac:dyDescent="0.35">
      <c r="C371" t="s">
        <v>388</v>
      </c>
      <c r="I371" s="5">
        <v>2545000000000</v>
      </c>
    </row>
    <row r="372" spans="3:9" ht="15.5" x14ac:dyDescent="0.35">
      <c r="C372" t="s">
        <v>389</v>
      </c>
      <c r="D372" s="5">
        <v>10284000000000</v>
      </c>
    </row>
    <row r="373" spans="3:9" ht="15.5" x14ac:dyDescent="0.35">
      <c r="C373" t="s">
        <v>390</v>
      </c>
      <c r="D373" s="5">
        <v>79268000000000</v>
      </c>
    </row>
    <row r="374" spans="3:9" ht="15.5" x14ac:dyDescent="0.35">
      <c r="C374" t="s">
        <v>391</v>
      </c>
      <c r="D374" s="5">
        <v>26599000000000</v>
      </c>
    </row>
    <row r="375" spans="3:9" ht="15.5" x14ac:dyDescent="0.35">
      <c r="C375" t="s">
        <v>299</v>
      </c>
      <c r="D375" s="5">
        <v>23078000000000</v>
      </c>
    </row>
    <row r="376" spans="3:9" ht="15.5" x14ac:dyDescent="0.35">
      <c r="C376" t="s">
        <v>298</v>
      </c>
      <c r="I376" s="5">
        <v>43820000000000</v>
      </c>
    </row>
    <row r="377" spans="3:9" ht="15.5" x14ac:dyDescent="0.35">
      <c r="C377" t="s">
        <v>297</v>
      </c>
      <c r="D377" s="5">
        <v>14471000000000</v>
      </c>
    </row>
    <row r="378" spans="3:9" ht="15.5" x14ac:dyDescent="0.35">
      <c r="C378" t="s">
        <v>296</v>
      </c>
      <c r="D378" s="5">
        <v>1932000000000</v>
      </c>
    </row>
    <row r="379" spans="3:9" ht="15.5" x14ac:dyDescent="0.35">
      <c r="C379" t="s">
        <v>23</v>
      </c>
      <c r="D379" s="5">
        <v>16402000000000</v>
      </c>
    </row>
    <row r="380" spans="3:9" ht="15.5" x14ac:dyDescent="0.35">
      <c r="C380" t="s">
        <v>20</v>
      </c>
      <c r="D380" s="5">
        <v>6119000000000</v>
      </c>
    </row>
    <row r="381" spans="3:9" ht="15.5" x14ac:dyDescent="0.35">
      <c r="C381" t="s">
        <v>392</v>
      </c>
      <c r="I381" s="5">
        <v>52669000000000</v>
      </c>
    </row>
    <row r="382" spans="3:9" ht="15.5" x14ac:dyDescent="0.35">
      <c r="C382" t="s">
        <v>393</v>
      </c>
      <c r="I382" s="5">
        <v>-993000000000</v>
      </c>
    </row>
    <row r="383" spans="3:9" ht="15.5" x14ac:dyDescent="0.35">
      <c r="C383" t="s">
        <v>394</v>
      </c>
      <c r="I383" s="5">
        <v>-1566000000000</v>
      </c>
    </row>
    <row r="384" spans="3:9" ht="15.5" x14ac:dyDescent="0.35">
      <c r="C384" t="s">
        <v>395</v>
      </c>
      <c r="I384" s="5">
        <v>3975000000000</v>
      </c>
    </row>
    <row r="385" spans="3:9" ht="15.5" x14ac:dyDescent="0.35">
      <c r="C385" t="s">
        <v>396</v>
      </c>
      <c r="I385" s="5">
        <v>-323000000000</v>
      </c>
    </row>
    <row r="386" spans="3:9" ht="15.5" x14ac:dyDescent="0.35">
      <c r="C386" t="s">
        <v>397</v>
      </c>
      <c r="I386" s="5">
        <v>-1316000000000</v>
      </c>
    </row>
  </sheetData>
  <pageMargins left="0.7" right="0.7" top="0.75" bottom="0.75" header="0.3" footer="0.3"/>
  <ignoredErrors>
    <ignoredError sqref="A1:Z38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506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507</v>
      </c>
      <c r="D2" s="2" vm="34">
        <f ca="1">IFERROR(_xlfn.STOCKHISTORY("XIDX:" &amp; $C$1, D3, , 0, 0, 1), "Libur")</f>
        <v>900</v>
      </c>
      <c r="H2" s="2" vm="34">
        <f ca="1">IFERROR(INDEX(D2:G2,COUNT(D2:G2)),"")</f>
        <v>900</v>
      </c>
      <c r="I2" s="2" vm="37">
        <f t="shared" ref="I2:Y2" ca="1" si="0">IFERROR(_xlfn.STOCKHISTORY("XIDX:" &amp; $C$1, I1, , 0, 0, 1), "Libur")</f>
        <v>860</v>
      </c>
      <c r="J2" s="2" vm="38">
        <f t="shared" ca="1" si="0"/>
        <v>820</v>
      </c>
      <c r="K2" s="2" vm="39">
        <f t="shared" ca="1" si="0"/>
        <v>890</v>
      </c>
      <c r="L2" s="2" vm="40">
        <f t="shared" ca="1" si="0"/>
        <v>845</v>
      </c>
      <c r="M2" s="2" vm="41">
        <f t="shared" ca="1" si="0"/>
        <v>875</v>
      </c>
      <c r="N2" s="2" vm="42">
        <f t="shared" ca="1" si="0"/>
        <v>505</v>
      </c>
      <c r="O2" s="2" vm="43">
        <f t="shared" ca="1" si="0"/>
        <v>585</v>
      </c>
      <c r="P2" s="2" t="str">
        <f t="shared" ca="1" si="0"/>
        <v>Libur</v>
      </c>
      <c r="Q2" s="2" vm="44">
        <f t="shared" ca="1" si="0"/>
        <v>880</v>
      </c>
      <c r="R2" s="2" vm="45">
        <f t="shared" ca="1" si="0"/>
        <v>870</v>
      </c>
      <c r="S2" s="2" vm="46">
        <f t="shared" ca="1" si="0"/>
        <v>392.66</v>
      </c>
      <c r="T2" s="2" vm="47">
        <f t="shared" ca="1" si="0"/>
        <v>337.84710000000001</v>
      </c>
      <c r="U2" s="2" vm="48">
        <f t="shared" ca="1" si="0"/>
        <v>239.18379999999999</v>
      </c>
      <c r="V2" s="2" vm="49">
        <f t="shared" ca="1" si="0"/>
        <v>224.23480000000001</v>
      </c>
      <c r="W2" s="2" vm="50">
        <f t="shared" ca="1" si="0"/>
        <v>265.7088</v>
      </c>
      <c r="X2" s="2" vm="51">
        <f t="shared" ca="1" si="0"/>
        <v>398.56319999999999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720301000000</v>
      </c>
      <c r="H4" s="2">
        <f>IFERROR(SUM(D4:G4)*(4/MAX(1,COUNT(D4:G4))),"")</f>
        <v>2881204000000</v>
      </c>
      <c r="I4" s="2">
        <f t="shared" ref="I4:Y4" si="1">IFERROR(INDEX(I51:I500,MATCH($C$4,$C$51:$C$500,0)),"")</f>
        <v>3049238000000</v>
      </c>
      <c r="J4" s="2">
        <f t="shared" si="1"/>
        <v>3788903000000</v>
      </c>
      <c r="K4" s="2">
        <f t="shared" si="1"/>
        <v>3515811000000</v>
      </c>
      <c r="L4" s="2">
        <f t="shared" si="1"/>
        <v>3298457000000</v>
      </c>
      <c r="M4" s="2">
        <f t="shared" si="1"/>
        <v>3317979000000</v>
      </c>
      <c r="N4" s="2">
        <f t="shared" si="1"/>
        <v>3300261000000</v>
      </c>
      <c r="O4" s="2">
        <f t="shared" si="1"/>
        <v>3360860000000</v>
      </c>
      <c r="P4" s="2">
        <f t="shared" si="1"/>
        <v>3085519000000</v>
      </c>
      <c r="Q4" s="2">
        <f t="shared" si="1"/>
        <v>3106718000000</v>
      </c>
      <c r="R4" s="2">
        <f t="shared" si="1"/>
        <v>2881420000000</v>
      </c>
      <c r="S4" s="2">
        <f t="shared" si="1"/>
        <v>2379676000000</v>
      </c>
      <c r="T4" s="2">
        <f t="shared" si="1"/>
        <v>1794506000000</v>
      </c>
      <c r="U4" s="2">
        <f t="shared" si="1"/>
        <v>1390147000000</v>
      </c>
      <c r="V4" s="2">
        <f t="shared" si="1"/>
        <v>1451584000000</v>
      </c>
      <c r="W4" s="2">
        <f t="shared" si="1"/>
        <v>1310172000000</v>
      </c>
      <c r="X4" s="2">
        <f t="shared" si="1"/>
        <v>916108000000</v>
      </c>
      <c r="Y4" s="2">
        <f t="shared" si="1"/>
        <v>782390000000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-269645000000</v>
      </c>
      <c r="H5" s="2">
        <f>IFERROR(SUM(D5:G5)*(4/MAX(1,COUNT(D5:G5))),"")</f>
        <v>-1078580000000</v>
      </c>
      <c r="I5" s="2">
        <f t="shared" ref="I5:Y5" si="2">IFERROR(INDEX(I51:I500,MATCH($C$5,$C$51:$C$500,0)),"")</f>
        <v>643347000000</v>
      </c>
      <c r="J5" s="2">
        <f t="shared" si="2"/>
        <v>205672000000</v>
      </c>
      <c r="K5" s="2">
        <f t="shared" si="2"/>
        <v>541760000000</v>
      </c>
      <c r="L5" s="2">
        <f t="shared" si="2"/>
        <v>-74408000000</v>
      </c>
      <c r="M5" s="2">
        <f t="shared" si="2"/>
        <v>-106403000000</v>
      </c>
      <c r="N5" s="2">
        <f t="shared" si="2"/>
        <v>263870000000</v>
      </c>
      <c r="O5" s="2">
        <f t="shared" si="2"/>
        <v>218043000000</v>
      </c>
      <c r="P5" s="2">
        <f t="shared" si="2"/>
        <v>12236000000</v>
      </c>
      <c r="Q5" s="2">
        <f t="shared" si="2"/>
        <v>335708000000</v>
      </c>
      <c r="R5" s="2">
        <f t="shared" si="2"/>
        <v>367433000000</v>
      </c>
      <c r="S5" s="2">
        <f t="shared" si="2"/>
        <v>486604000000</v>
      </c>
      <c r="T5" s="2">
        <f t="shared" si="2"/>
        <v>159624000000</v>
      </c>
      <c r="U5" s="2">
        <f t="shared" si="2"/>
        <v>221156000000</v>
      </c>
      <c r="V5" s="2">
        <f t="shared" si="2"/>
        <v>233351000000</v>
      </c>
      <c r="W5" s="2">
        <f t="shared" si="2"/>
        <v>113719000000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9012733000000</v>
      </c>
      <c r="H6" s="2">
        <f>IFERROR(INDEX(D6:G6,COUNT(D6:G6)),"")</f>
        <v>9012733000000</v>
      </c>
      <c r="I6" s="2">
        <f t="shared" ref="I6:Y6" si="3">IFERROR(INDEX(I51:I500,MATCH($C$6,$C$51:$C$500,0)),"")</f>
        <v>9282595000000</v>
      </c>
      <c r="J6" s="2">
        <f t="shared" si="3"/>
        <v>8599622000000</v>
      </c>
      <c r="K6" s="2">
        <f t="shared" si="3"/>
        <v>7826768000000</v>
      </c>
      <c r="L6" s="2">
        <f t="shared" si="3"/>
        <v>7285008000000</v>
      </c>
      <c r="M6" s="2">
        <f t="shared" si="3"/>
        <v>7359416000000</v>
      </c>
      <c r="N6" s="2">
        <f t="shared" si="3"/>
        <v>6056844000000</v>
      </c>
      <c r="O6" s="2">
        <f t="shared" si="3"/>
        <v>6074463000000</v>
      </c>
      <c r="P6" s="2">
        <f t="shared" si="3"/>
        <v>4856420000000</v>
      </c>
      <c r="Q6" s="2">
        <f t="shared" si="3"/>
        <v>4844184000000</v>
      </c>
      <c r="R6" s="2">
        <f t="shared" si="3"/>
        <v>4475322000000</v>
      </c>
      <c r="S6" s="2">
        <f t="shared" si="3"/>
        <v>3669611000000</v>
      </c>
      <c r="T6" s="2">
        <f t="shared" si="3"/>
        <v>3160482000000</v>
      </c>
      <c r="U6" s="2">
        <f t="shared" si="3"/>
        <v>2754260000000</v>
      </c>
      <c r="V6" s="2">
        <f t="shared" si="3"/>
        <v>1825608000000</v>
      </c>
      <c r="W6" s="2">
        <f t="shared" si="3"/>
        <v>1294968000000</v>
      </c>
      <c r="X6" s="2">
        <f t="shared" si="3"/>
        <v>911494000000</v>
      </c>
      <c r="Y6" s="2">
        <f t="shared" si="3"/>
        <v>571429000000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19.72</v>
      </c>
      <c r="H7" s="3">
        <f>IFERROR(INDEX(D7:G7,COUNT(D7:G7)),"")</f>
        <v>19.72</v>
      </c>
      <c r="I7" s="3">
        <f t="shared" ref="I7:Y7" si="4">IFERROR(INDEX(I51:I500,MATCH($C$7,$C$51:$C$500,0))/1000000000,"")</f>
        <v>19.72</v>
      </c>
      <c r="J7" s="3">
        <f t="shared" si="4"/>
        <v>19.72</v>
      </c>
      <c r="K7" s="3">
        <f t="shared" si="4"/>
        <v>19.72</v>
      </c>
      <c r="L7" s="3">
        <f t="shared" si="4"/>
        <v>19.72</v>
      </c>
      <c r="M7" s="3">
        <f t="shared" si="4"/>
        <v>17.46</v>
      </c>
      <c r="N7" s="3">
        <f t="shared" si="4"/>
        <v>17.46</v>
      </c>
      <c r="O7" s="3">
        <f t="shared" si="4"/>
        <v>16.98</v>
      </c>
      <c r="P7" s="3">
        <f t="shared" si="4"/>
        <v>15.38</v>
      </c>
      <c r="Q7" s="3">
        <f t="shared" si="4"/>
        <v>15.38</v>
      </c>
      <c r="R7" s="3">
        <f t="shared" si="4"/>
        <v>15.25</v>
      </c>
      <c r="S7" s="3">
        <f t="shared" si="4"/>
        <v>14.15</v>
      </c>
      <c r="T7" s="3">
        <f t="shared" si="4"/>
        <v>14.04</v>
      </c>
      <c r="U7" s="3">
        <f t="shared" si="4"/>
        <v>13.12</v>
      </c>
      <c r="V7" s="3">
        <f t="shared" si="4"/>
        <v>10.28</v>
      </c>
      <c r="W7" s="3">
        <f t="shared" si="4"/>
        <v>9.08</v>
      </c>
      <c r="X7" s="3">
        <f t="shared" si="4"/>
        <v>7.28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-3309000000000</v>
      </c>
      <c r="H8" s="2">
        <f>IFERROR(INDEX(D8:G8,COUNT(D8:G8)),"")</f>
        <v>-3309000000000</v>
      </c>
      <c r="I8" s="2">
        <f t="shared" ref="I8:Y8" si="5">IFERROR(INDEX(I51:I500,MATCH($C$8,$C$51:$C$500,0)),"")</f>
        <v>-736000000000</v>
      </c>
      <c r="J8" s="2">
        <f t="shared" si="5"/>
        <v>1012000000000</v>
      </c>
      <c r="K8" s="2">
        <f t="shared" si="5"/>
        <v>4440000000000</v>
      </c>
      <c r="L8" s="2">
        <f t="shared" si="5"/>
        <v>-5119000000000</v>
      </c>
      <c r="M8" s="2">
        <f t="shared" si="5"/>
        <v>7722000000000</v>
      </c>
      <c r="N8" s="2">
        <f t="shared" si="5"/>
        <v>1874000000000</v>
      </c>
      <c r="O8" s="2">
        <f t="shared" si="5"/>
        <v>-1452000000000</v>
      </c>
      <c r="P8" s="2">
        <f t="shared" si="5"/>
        <v>-1139000000000</v>
      </c>
      <c r="Q8" s="2">
        <f t="shared" si="5"/>
        <v>-1020000000000</v>
      </c>
      <c r="R8" s="2">
        <f t="shared" si="5"/>
        <v>653000000000</v>
      </c>
      <c r="S8" s="2">
        <f t="shared" si="5"/>
        <v>1797000000000</v>
      </c>
      <c r="T8" s="2">
        <f t="shared" si="5"/>
        <v>219000000000</v>
      </c>
      <c r="U8" s="2">
        <f t="shared" si="5"/>
        <v>-143000000000</v>
      </c>
      <c r="V8" s="2">
        <f t="shared" si="5"/>
        <v>-1299000000000</v>
      </c>
      <c r="W8" s="2">
        <f t="shared" si="5"/>
        <v>1091000000000</v>
      </c>
      <c r="X8" s="2">
        <f t="shared" si="5"/>
        <v>666000000000</v>
      </c>
      <c r="Y8" s="2">
        <f t="shared" si="5"/>
        <v>593000000000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-167.83</v>
      </c>
      <c r="H9" s="3">
        <f>IFERROR(INDEX(D9:G9,COUNT(D9:G9)),"")</f>
        <v>-167.83</v>
      </c>
      <c r="I9" s="3">
        <f t="shared" ref="I9:Y9" si="6">IFERROR(INDEX(I51:I500,MATCH($C$9,$C$51:$C$500,0)),"")</f>
        <v>-37.340000000000003</v>
      </c>
      <c r="J9" s="3">
        <f t="shared" si="6"/>
        <v>51.34</v>
      </c>
      <c r="K9" s="3">
        <f t="shared" si="6"/>
        <v>225.18</v>
      </c>
      <c r="L9" s="3">
        <f t="shared" si="6"/>
        <v>-259.66000000000003</v>
      </c>
      <c r="M9" s="3">
        <f t="shared" si="6"/>
        <v>442.19</v>
      </c>
      <c r="N9" s="3">
        <f t="shared" si="6"/>
        <v>107.3</v>
      </c>
      <c r="O9" s="3">
        <f t="shared" si="6"/>
        <v>-85.52</v>
      </c>
      <c r="P9" s="3">
        <f t="shared" si="6"/>
        <v>-74.040000000000006</v>
      </c>
      <c r="Q9" s="3">
        <f t="shared" si="6"/>
        <v>-66.31</v>
      </c>
      <c r="R9" s="3">
        <f t="shared" si="6"/>
        <v>42.79</v>
      </c>
      <c r="S9" s="3">
        <f t="shared" si="6"/>
        <v>127</v>
      </c>
      <c r="T9" s="3">
        <f t="shared" si="6"/>
        <v>15.6</v>
      </c>
      <c r="U9" s="3">
        <f t="shared" si="6"/>
        <v>-10.87</v>
      </c>
      <c r="V9" s="3">
        <f t="shared" si="6"/>
        <v>-126.35</v>
      </c>
      <c r="W9" s="3">
        <f t="shared" si="6"/>
        <v>120.19</v>
      </c>
      <c r="X9" s="3">
        <f t="shared" si="6"/>
        <v>91.46</v>
      </c>
      <c r="Y9" s="3">
        <f t="shared" si="6"/>
        <v>564505.71</v>
      </c>
    </row>
    <row r="10" spans="1:25" ht="15.5" x14ac:dyDescent="0.35">
      <c r="C10" t="s">
        <v>17</v>
      </c>
      <c r="D10" s="3">
        <f ca="1">IFERROR(IF(D9=0,"",D2/D9),"")</f>
        <v>-5.3625692665196922</v>
      </c>
      <c r="I10" s="3">
        <f t="shared" ref="I10:Y10" ca="1" si="7">IFERROR(IF(I9=0,"",I2/I9),"")</f>
        <v>-23.03160149973219</v>
      </c>
      <c r="J10" s="3">
        <f t="shared" ca="1" si="7"/>
        <v>15.971951694585117</v>
      </c>
      <c r="K10" s="3">
        <f t="shared" ca="1" si="7"/>
        <v>3.9523936406430411</v>
      </c>
      <c r="L10" s="3">
        <f t="shared" ca="1" si="7"/>
        <v>-3.2542555649695752</v>
      </c>
      <c r="M10" s="3">
        <f t="shared" ca="1" si="7"/>
        <v>1.9787873990818428</v>
      </c>
      <c r="N10" s="3">
        <f t="shared" ca="1" si="7"/>
        <v>4.7064305684995338</v>
      </c>
      <c r="O10" s="3">
        <f t="shared" ca="1" si="7"/>
        <v>-6.8405051449953227</v>
      </c>
      <c r="P10" s="3" t="str">
        <f t="shared" ca="1" si="7"/>
        <v/>
      </c>
      <c r="Q10" s="3">
        <f t="shared" ca="1" si="7"/>
        <v>-13.270999849193183</v>
      </c>
      <c r="R10" s="3">
        <f t="shared" ca="1" si="7"/>
        <v>20.331853236737555</v>
      </c>
      <c r="S10" s="3">
        <f t="shared" ca="1" si="7"/>
        <v>3.0918110236220473</v>
      </c>
      <c r="T10" s="3">
        <f t="shared" ca="1" si="7"/>
        <v>21.656865384615386</v>
      </c>
      <c r="U10" s="3">
        <f t="shared" ca="1" si="7"/>
        <v>-22.00402943882245</v>
      </c>
      <c r="V10" s="3">
        <f t="shared" ca="1" si="7"/>
        <v>-1.7747115156311835</v>
      </c>
      <c r="W10" s="3">
        <f t="shared" ca="1" si="7"/>
        <v>2.2107396622015143</v>
      </c>
      <c r="X10" s="3">
        <f t="shared" ca="1" si="7"/>
        <v>4.3577870107150671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526739000000</v>
      </c>
      <c r="H11" s="2">
        <f>IFERROR(INDEX(D11:G11,COUNT(D11:G11)),"")</f>
        <v>526739000000</v>
      </c>
      <c r="I11" s="2">
        <f t="shared" ref="I11:Y11" si="8">IFERROR(INDEX(I51:I500,MATCH($C$11,$C$51:$C$500,0)),"")</f>
        <v>472539000000</v>
      </c>
      <c r="J11" s="2">
        <f t="shared" si="8"/>
        <v>509207000000</v>
      </c>
      <c r="K11" s="2">
        <f t="shared" si="8"/>
        <v>388102000000</v>
      </c>
      <c r="L11" s="2">
        <f t="shared" si="8"/>
        <v>386167000000</v>
      </c>
      <c r="M11" s="2">
        <f t="shared" si="8"/>
        <v>571425000000</v>
      </c>
      <c r="N11" s="2">
        <f t="shared" si="8"/>
        <v>629712000000</v>
      </c>
      <c r="O11" s="2">
        <f t="shared" si="8"/>
        <v>615219000000</v>
      </c>
      <c r="P11" s="2">
        <f t="shared" si="8"/>
        <v>553688000000</v>
      </c>
      <c r="Q11" s="2">
        <f t="shared" si="8"/>
        <v>585646000000</v>
      </c>
      <c r="R11" s="2">
        <f t="shared" si="8"/>
        <v>474452000000</v>
      </c>
      <c r="S11" s="2">
        <f t="shared" si="8"/>
        <v>487483000000</v>
      </c>
      <c r="T11" s="2">
        <f t="shared" si="8"/>
        <v>370991000000</v>
      </c>
      <c r="U11" s="2">
        <f t="shared" si="8"/>
        <v>375908000000</v>
      </c>
      <c r="V11" s="2">
        <f t="shared" si="8"/>
        <v>283214000000</v>
      </c>
      <c r="W11" s="2">
        <f t="shared" si="8"/>
        <v>467063000000</v>
      </c>
      <c r="X11" s="2">
        <f t="shared" si="8"/>
        <v>269274000000</v>
      </c>
      <c r="Y11" s="2">
        <f t="shared" si="8"/>
        <v>199311000000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Y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</row>
    <row r="15" spans="1:25" ht="15.5" x14ac:dyDescent="0.35">
      <c r="C15" t="s">
        <v>27</v>
      </c>
      <c r="D15" s="2">
        <f>IFERROR(INDEX(D51:D500,MATCH($C$15,$C$51:$C$500,0)),"")</f>
        <v>-11987000000</v>
      </c>
      <c r="H15" s="2">
        <f>IFERROR(SUM(D15:G15)*(4/MAX(1,COUNT(D15:G15))),"")</f>
        <v>-47948000000</v>
      </c>
      <c r="I15" s="2">
        <f t="shared" ref="I15:Y15" si="12">IFERROR(INDEX(I51:I500,MATCH($C$15,$C$51:$C$500,0)),"")</f>
        <v>-197299000000</v>
      </c>
      <c r="J15" s="2">
        <f t="shared" si="12"/>
        <v>-68679000000</v>
      </c>
      <c r="K15" s="2">
        <f t="shared" si="12"/>
        <v>2218000000</v>
      </c>
      <c r="L15" s="2">
        <f t="shared" si="12"/>
        <v>-56051000000</v>
      </c>
      <c r="M15" s="2">
        <f t="shared" si="12"/>
        <v>-31770000000</v>
      </c>
      <c r="N15" s="2">
        <f t="shared" si="12"/>
        <v>1922000000</v>
      </c>
      <c r="O15" s="2">
        <f t="shared" si="12"/>
        <v>-75141000000</v>
      </c>
      <c r="P15" s="2">
        <f t="shared" si="12"/>
        <v>-25391000000</v>
      </c>
      <c r="Q15" s="2">
        <f t="shared" si="12"/>
        <v>-88536000000</v>
      </c>
      <c r="R15" s="2">
        <f t="shared" si="12"/>
        <v>-122979000000</v>
      </c>
      <c r="S15" s="2">
        <f t="shared" si="12"/>
        <v>-53800000000</v>
      </c>
      <c r="T15" s="2">
        <f t="shared" si="12"/>
        <v>-45963000000</v>
      </c>
      <c r="U15" s="2">
        <f t="shared" si="12"/>
        <v>-65000000000</v>
      </c>
      <c r="V15" s="2">
        <f t="shared" si="12"/>
        <v>-57573000000</v>
      </c>
      <c r="W15" s="2">
        <f t="shared" si="12"/>
        <v>-42427000000</v>
      </c>
      <c r="X15" s="2">
        <f t="shared" si="12"/>
        <v>-39140000000</v>
      </c>
      <c r="Y15" s="2">
        <f t="shared" si="12"/>
        <v>-22031000000</v>
      </c>
    </row>
    <row r="16" spans="1:25" ht="15.5" x14ac:dyDescent="0.35">
      <c r="C16" t="s">
        <v>28</v>
      </c>
      <c r="D16" s="2">
        <f>IFERROR(INDEX(D51:D500,MATCH($C$16,$C$51:$C$500,0)),"")</f>
        <v>66633000000</v>
      </c>
      <c r="H16" s="2">
        <f>IFERROR(SUM(D16:G16)*(4/MAX(1,COUNT(D16:G16))),"")</f>
        <v>266532000000</v>
      </c>
      <c r="I16" s="2">
        <f t="shared" ref="I16:Y16" si="13">IFERROR(INDEX(I51:I500,MATCH($C$16,$C$51:$C$500,0)),"")</f>
        <v>519729000000</v>
      </c>
      <c r="J16" s="2">
        <f t="shared" si="13"/>
        <v>438816000000</v>
      </c>
      <c r="K16" s="2">
        <f t="shared" si="13"/>
        <v>73578000000</v>
      </c>
      <c r="L16" s="2">
        <f t="shared" si="13"/>
        <v>277211000000</v>
      </c>
      <c r="M16" s="2">
        <f t="shared" si="13"/>
        <v>159518000000</v>
      </c>
      <c r="N16" s="2">
        <f t="shared" si="13"/>
        <v>116600000000</v>
      </c>
      <c r="O16" s="2">
        <f t="shared" si="13"/>
        <v>81893000000</v>
      </c>
      <c r="P16" s="2">
        <f t="shared" si="13"/>
        <v>75863000000</v>
      </c>
      <c r="Q16" s="2">
        <f t="shared" si="13"/>
        <v>407459000000</v>
      </c>
      <c r="R16" s="2">
        <f t="shared" si="13"/>
        <v>493630000000</v>
      </c>
      <c r="S16" s="2">
        <f t="shared" si="13"/>
        <v>238953000000</v>
      </c>
      <c r="T16" s="2">
        <f t="shared" si="13"/>
        <v>200895000000</v>
      </c>
      <c r="U16" s="2">
        <f t="shared" si="13"/>
        <v>286100000000</v>
      </c>
      <c r="V16" s="2">
        <f t="shared" si="13"/>
        <v>285479000000</v>
      </c>
      <c r="W16" s="2">
        <f t="shared" si="13"/>
        <v>155077000000</v>
      </c>
      <c r="X16" s="2">
        <f t="shared" si="13"/>
        <v>140946000000</v>
      </c>
      <c r="Y16" s="2">
        <f t="shared" si="13"/>
        <v>70797000000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17748000000000</v>
      </c>
      <c r="H20" s="2">
        <f t="shared" ref="H20:Y20" ca="1" si="14">IFERROR(H21*H2,"")</f>
        <v>17748000000000</v>
      </c>
      <c r="I20" s="2">
        <f t="shared" ca="1" si="14"/>
        <v>16959200000000</v>
      </c>
      <c r="J20" s="2">
        <f t="shared" ca="1" si="14"/>
        <v>16170400000000</v>
      </c>
      <c r="K20" s="2">
        <f t="shared" ca="1" si="14"/>
        <v>17550800000000</v>
      </c>
      <c r="L20" s="2">
        <f t="shared" ca="1" si="14"/>
        <v>16663400000000</v>
      </c>
      <c r="M20" s="2">
        <f t="shared" ca="1" si="14"/>
        <v>15277500000000</v>
      </c>
      <c r="N20" s="2">
        <f t="shared" ca="1" si="14"/>
        <v>8817300000000</v>
      </c>
      <c r="O20" s="2">
        <f t="shared" ca="1" si="14"/>
        <v>9933300000000</v>
      </c>
      <c r="P20" s="2" t="str">
        <f t="shared" ca="1" si="14"/>
        <v/>
      </c>
      <c r="Q20" s="2">
        <f t="shared" ca="1" si="14"/>
        <v>13534400000000</v>
      </c>
      <c r="R20" s="2">
        <f t="shared" ca="1" si="14"/>
        <v>13267500000000</v>
      </c>
      <c r="S20" s="2">
        <f t="shared" ca="1" si="14"/>
        <v>5556139000000</v>
      </c>
      <c r="T20" s="2">
        <f t="shared" ca="1" si="14"/>
        <v>4743373284000</v>
      </c>
      <c r="U20" s="2">
        <f t="shared" ca="1" si="14"/>
        <v>3138091456000</v>
      </c>
      <c r="V20" s="2">
        <f t="shared" ca="1" si="14"/>
        <v>2305133744000</v>
      </c>
      <c r="W20" s="2">
        <f t="shared" ca="1" si="14"/>
        <v>2412635904000</v>
      </c>
      <c r="X20" s="2">
        <f t="shared" ca="1" si="14"/>
        <v>2901540096000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19720000000</v>
      </c>
      <c r="H21" s="2">
        <f>IFERROR(INDEX(D21:G21,COUNT(D21:G21)),"")</f>
        <v>19720000000</v>
      </c>
      <c r="I21" s="2">
        <f t="shared" ref="I21:Y21" si="15">IFERROR(INDEX(I51:I500,MATCH($C$7,$C$51:$C$500,0)),"")</f>
        <v>19720000000</v>
      </c>
      <c r="J21" s="2">
        <f t="shared" si="15"/>
        <v>19720000000</v>
      </c>
      <c r="K21" s="2">
        <f t="shared" si="15"/>
        <v>19720000000</v>
      </c>
      <c r="L21" s="2">
        <f t="shared" si="15"/>
        <v>19720000000</v>
      </c>
      <c r="M21" s="2">
        <f t="shared" si="15"/>
        <v>17460000000</v>
      </c>
      <c r="N21" s="2">
        <f t="shared" si="15"/>
        <v>17460000000</v>
      </c>
      <c r="O21" s="2">
        <f t="shared" si="15"/>
        <v>16980000000</v>
      </c>
      <c r="P21" s="2">
        <f t="shared" si="15"/>
        <v>15380000000</v>
      </c>
      <c r="Q21" s="2">
        <f t="shared" si="15"/>
        <v>15380000000</v>
      </c>
      <c r="R21" s="2">
        <f t="shared" si="15"/>
        <v>15250000000</v>
      </c>
      <c r="S21" s="2">
        <f t="shared" si="15"/>
        <v>14150000000</v>
      </c>
      <c r="T21" s="2">
        <f t="shared" si="15"/>
        <v>14040000000</v>
      </c>
      <c r="U21" s="2">
        <f t="shared" si="15"/>
        <v>13120000000</v>
      </c>
      <c r="V21" s="2">
        <f t="shared" si="15"/>
        <v>10280000000</v>
      </c>
      <c r="W21" s="2">
        <f t="shared" si="15"/>
        <v>9080000000</v>
      </c>
      <c r="X21" s="2">
        <f t="shared" si="15"/>
        <v>7280000000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-2.9918227911555793</v>
      </c>
      <c r="H23" s="3">
        <f t="shared" ref="H23:Y23" si="16">IFERROR(H5/H6*100,"")</f>
        <v>-11.967291164622317</v>
      </c>
      <c r="I23" s="3">
        <f t="shared" si="16"/>
        <v>6.9306804832053963</v>
      </c>
      <c r="J23" s="3">
        <f t="shared" si="16"/>
        <v>2.3916400046420647</v>
      </c>
      <c r="K23" s="3">
        <f t="shared" si="16"/>
        <v>6.9218865309409958</v>
      </c>
      <c r="L23" s="3">
        <f t="shared" si="16"/>
        <v>-1.0213852888013302</v>
      </c>
      <c r="M23" s="3">
        <f t="shared" si="16"/>
        <v>-1.4458076564770901</v>
      </c>
      <c r="N23" s="3">
        <f t="shared" si="16"/>
        <v>4.3565592906140562</v>
      </c>
      <c r="O23" s="3">
        <f t="shared" si="16"/>
        <v>3.5895024794784325</v>
      </c>
      <c r="P23" s="3">
        <f t="shared" si="16"/>
        <v>0.25195514391259405</v>
      </c>
      <c r="Q23" s="3">
        <f t="shared" si="16"/>
        <v>6.9301248672635056</v>
      </c>
      <c r="R23" s="3">
        <f t="shared" si="16"/>
        <v>8.2102025284437641</v>
      </c>
      <c r="S23" s="3">
        <f t="shared" si="16"/>
        <v>13.260370104624169</v>
      </c>
      <c r="T23" s="3">
        <f t="shared" si="16"/>
        <v>5.0506220253746106</v>
      </c>
      <c r="U23" s="3">
        <f t="shared" si="16"/>
        <v>8.0295977867013288</v>
      </c>
      <c r="V23" s="3">
        <f t="shared" si="16"/>
        <v>12.782097799746714</v>
      </c>
      <c r="W23" s="3">
        <f t="shared" si="16"/>
        <v>8.7816069586275489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>
        <f t="shared" ref="H24:Y24" si="17">IFERROR(_xlfn.RRI(5,M23,H23),"")</f>
        <v>0.52607918020417355</v>
      </c>
      <c r="I24" s="4">
        <f t="shared" si="17"/>
        <v>9.7302704814095975E-2</v>
      </c>
      <c r="J24" s="4">
        <f t="shared" si="17"/>
        <v>-7.7997050634299625E-2</v>
      </c>
      <c r="K24" s="4">
        <f t="shared" si="17"/>
        <v>0.93990404797048588</v>
      </c>
      <c r="L24" s="4" t="str">
        <f t="shared" si="17"/>
        <v/>
      </c>
      <c r="M24" s="4" t="str">
        <f t="shared" si="17"/>
        <v/>
      </c>
      <c r="N24" s="4">
        <f t="shared" si="17"/>
        <v>-0.19958061761160162</v>
      </c>
      <c r="O24" s="4">
        <f t="shared" si="17"/>
        <v>-6.6019351809569082E-2</v>
      </c>
      <c r="P24" s="4">
        <f t="shared" si="17"/>
        <v>-0.49959010635263834</v>
      </c>
      <c r="Q24" s="4">
        <f t="shared" si="17"/>
        <v>-0.11523530460112463</v>
      </c>
      <c r="R24" s="4">
        <f t="shared" si="17"/>
        <v>-1.3366232686105262E-2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2.44</v>
      </c>
      <c r="H25" s="3">
        <f>IFERROR(INDEX(D25:G25,COUNT(D25:G25)),"")</f>
        <v>2.44</v>
      </c>
      <c r="I25" s="3">
        <f t="shared" ref="I25:Y25" si="18">IFERROR(INDEX(I51:I500,MATCH($C$25,$C$51:$C$500,0)),"")</f>
        <v>14.49</v>
      </c>
      <c r="J25" s="3">
        <f t="shared" si="18"/>
        <v>14.75</v>
      </c>
      <c r="K25" s="3">
        <f t="shared" si="18"/>
        <v>3.84</v>
      </c>
      <c r="L25" s="3">
        <f t="shared" si="18"/>
        <v>11.22</v>
      </c>
      <c r="M25" s="3">
        <f t="shared" si="18"/>
        <v>7.32</v>
      </c>
      <c r="N25" s="3">
        <f t="shared" si="18"/>
        <v>6.79</v>
      </c>
      <c r="O25" s="3">
        <f t="shared" si="18"/>
        <v>0.4</v>
      </c>
      <c r="P25" s="3">
        <f t="shared" si="18"/>
        <v>3.28</v>
      </c>
      <c r="Q25" s="3">
        <f t="shared" si="18"/>
        <v>20.73</v>
      </c>
      <c r="R25" s="3">
        <f t="shared" si="18"/>
        <v>24.3</v>
      </c>
      <c r="S25" s="3">
        <f t="shared" si="18"/>
        <v>13.08</v>
      </c>
      <c r="T25" s="3">
        <f t="shared" si="18"/>
        <v>11.03</v>
      </c>
      <c r="U25" s="3">
        <f t="shared" si="18"/>
        <v>16.86</v>
      </c>
      <c r="V25" s="3">
        <f t="shared" si="18"/>
        <v>22.16</v>
      </c>
      <c r="W25" s="3">
        <f t="shared" si="18"/>
        <v>12.41</v>
      </c>
      <c r="X25" s="3">
        <f t="shared" si="18"/>
        <v>13.98</v>
      </c>
      <c r="Y25" s="3">
        <f t="shared" si="18"/>
        <v>46443.81</v>
      </c>
    </row>
    <row r="26" spans="1:25" ht="15.5" x14ac:dyDescent="0.35">
      <c r="C26" t="s">
        <v>58</v>
      </c>
      <c r="D26" s="4">
        <f>IFERROR(_xlfn.RRI(5,I25,D25),"")</f>
        <v>-0.29973198833250281</v>
      </c>
      <c r="H26" s="4">
        <f t="shared" ref="H26:Y26" si="19">IFERROR(_xlfn.RRI(5,M25,H25),"")</f>
        <v>-0.1972584382397693</v>
      </c>
      <c r="I26" s="4">
        <f t="shared" si="19"/>
        <v>0.16369648425873029</v>
      </c>
      <c r="J26" s="4">
        <f t="shared" si="19"/>
        <v>1.0575310877490427</v>
      </c>
      <c r="K26" s="4">
        <f t="shared" si="19"/>
        <v>3.2027990057917011E-2</v>
      </c>
      <c r="L26" s="4">
        <f t="shared" si="19"/>
        <v>-0.11553895242349188</v>
      </c>
      <c r="M26" s="4">
        <f t="shared" si="19"/>
        <v>-0.21335106054425745</v>
      </c>
      <c r="N26" s="4">
        <f t="shared" si="19"/>
        <v>-0.12289334530030283</v>
      </c>
      <c r="O26" s="4">
        <f t="shared" si="19"/>
        <v>-0.48489365939795492</v>
      </c>
      <c r="P26" s="4">
        <f t="shared" si="19"/>
        <v>-0.27921912498316825</v>
      </c>
      <c r="Q26" s="4">
        <f t="shared" si="19"/>
        <v>-1.3252785243093479E-2</v>
      </c>
      <c r="R26" s="4">
        <f t="shared" si="19"/>
        <v>0.14384426331648892</v>
      </c>
      <c r="S26" s="4">
        <f t="shared" si="19"/>
        <v>-1.322050926872087E-2</v>
      </c>
      <c r="T26" s="4">
        <f t="shared" si="19"/>
        <v>-0.81157890014089396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36.526419878296146</v>
      </c>
      <c r="H27" s="3">
        <f t="shared" ref="H27:Y27" si="20">IFERROR(H4/H21,"")</f>
        <v>146.10567951318458</v>
      </c>
      <c r="I27" s="3">
        <f t="shared" si="20"/>
        <v>154.62667342799188</v>
      </c>
      <c r="J27" s="3">
        <f t="shared" si="20"/>
        <v>192.13504056795131</v>
      </c>
      <c r="K27" s="3">
        <f t="shared" si="20"/>
        <v>178.28656186612577</v>
      </c>
      <c r="L27" s="3">
        <f t="shared" si="20"/>
        <v>167.26455375253551</v>
      </c>
      <c r="M27" s="3">
        <f t="shared" si="20"/>
        <v>190.0331615120275</v>
      </c>
      <c r="N27" s="3">
        <f t="shared" si="20"/>
        <v>189.01838487972509</v>
      </c>
      <c r="O27" s="3">
        <f t="shared" si="20"/>
        <v>197.93050647820965</v>
      </c>
      <c r="P27" s="3">
        <f t="shared" si="20"/>
        <v>200.61892067620286</v>
      </c>
      <c r="Q27" s="3">
        <f t="shared" si="20"/>
        <v>201.99726918075422</v>
      </c>
      <c r="R27" s="3">
        <f t="shared" si="20"/>
        <v>188.94557377049179</v>
      </c>
      <c r="S27" s="3">
        <f t="shared" si="20"/>
        <v>168.17498233215548</v>
      </c>
      <c r="T27" s="3">
        <f t="shared" si="20"/>
        <v>127.81381766381766</v>
      </c>
      <c r="U27" s="3">
        <f t="shared" si="20"/>
        <v>105.95632621951219</v>
      </c>
      <c r="V27" s="3">
        <f t="shared" si="20"/>
        <v>141.2046692607004</v>
      </c>
      <c r="W27" s="3">
        <f t="shared" si="20"/>
        <v>144.2920704845815</v>
      </c>
      <c r="X27" s="3">
        <f t="shared" si="20"/>
        <v>125.83901098901099</v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-0.25068480614861544</v>
      </c>
      <c r="H28" s="4">
        <f t="shared" ref="H28:Y28" si="21">IFERROR(_xlfn.RRI(5,M27,H27),"")</f>
        <v>-5.1215587775736315E-2</v>
      </c>
      <c r="I28" s="4">
        <f t="shared" si="21"/>
        <v>-3.937016001921434E-2</v>
      </c>
      <c r="J28" s="4">
        <f t="shared" si="21"/>
        <v>-5.9258784303376499E-3</v>
      </c>
      <c r="K28" s="4">
        <f t="shared" si="21"/>
        <v>-2.3326635210132785E-2</v>
      </c>
      <c r="L28" s="4">
        <f t="shared" si="21"/>
        <v>-3.703238116024421E-2</v>
      </c>
      <c r="M28" s="4">
        <f t="shared" si="21"/>
        <v>1.1485765263359315E-3</v>
      </c>
      <c r="N28" s="4">
        <f t="shared" si="21"/>
        <v>2.3643024747181274E-2</v>
      </c>
      <c r="O28" s="4">
        <f t="shared" si="21"/>
        <v>9.1407630510628612E-2</v>
      </c>
      <c r="P28" s="4">
        <f t="shared" si="21"/>
        <v>0.13618486441304833</v>
      </c>
      <c r="Q28" s="4">
        <f t="shared" si="21"/>
        <v>7.4234975022986927E-2</v>
      </c>
      <c r="R28" s="4">
        <f t="shared" si="21"/>
        <v>5.5404281027680247E-2</v>
      </c>
      <c r="S28" s="4">
        <f t="shared" si="21"/>
        <v>5.9715334694054212E-2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-0.83160800552104908</v>
      </c>
      <c r="I29" s="4">
        <f t="shared" si="22"/>
        <v>-1.7627118644067782E-2</v>
      </c>
      <c r="J29" s="4">
        <f t="shared" si="22"/>
        <v>2.8411458333333335</v>
      </c>
      <c r="K29" s="4">
        <f t="shared" si="22"/>
        <v>-0.65775401069518724</v>
      </c>
      <c r="L29" s="4">
        <f t="shared" si="22"/>
        <v>0.53278688524590168</v>
      </c>
      <c r="M29" s="4">
        <f t="shared" si="22"/>
        <v>7.805596465390284E-2</v>
      </c>
      <c r="N29" s="4">
        <f t="shared" si="22"/>
        <v>15.974999999999998</v>
      </c>
      <c r="O29" s="4">
        <f t="shared" si="22"/>
        <v>-0.87804878048780488</v>
      </c>
      <c r="P29" s="4">
        <f t="shared" si="22"/>
        <v>-0.84177520501688374</v>
      </c>
      <c r="Q29" s="4">
        <f t="shared" si="22"/>
        <v>-0.14691358024691359</v>
      </c>
      <c r="R29" s="4">
        <f t="shared" si="22"/>
        <v>0.85779816513761475</v>
      </c>
      <c r="S29" s="4">
        <f t="shared" si="22"/>
        <v>0.18585675430643706</v>
      </c>
      <c r="T29" s="4">
        <f t="shared" si="22"/>
        <v>-0.34578884934756821</v>
      </c>
      <c r="U29" s="4">
        <f t="shared" si="22"/>
        <v>-0.23916967509025275</v>
      </c>
      <c r="V29" s="4">
        <f t="shared" si="22"/>
        <v>0.78565672844480261</v>
      </c>
      <c r="W29" s="4">
        <f t="shared" si="22"/>
        <v>-0.11230329041487841</v>
      </c>
      <c r="X29" s="4">
        <f t="shared" si="22"/>
        <v>-0.99969899110344296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-5.5106882440793342E-2</v>
      </c>
      <c r="I30" s="4">
        <f t="shared" si="23"/>
        <v>-0.19521877440515106</v>
      </c>
      <c r="J30" s="4">
        <f t="shared" si="23"/>
        <v>7.7675392676113619E-2</v>
      </c>
      <c r="K30" s="4">
        <f t="shared" si="23"/>
        <v>6.5895659697852646E-2</v>
      </c>
      <c r="L30" s="4">
        <f t="shared" si="23"/>
        <v>-0.11981386605543021</v>
      </c>
      <c r="M30" s="4">
        <f t="shared" si="23"/>
        <v>5.3686662963929686E-3</v>
      </c>
      <c r="N30" s="4">
        <f t="shared" si="23"/>
        <v>-4.5026518433456869E-2</v>
      </c>
      <c r="O30" s="4">
        <f t="shared" si="23"/>
        <v>-1.3400601443431586E-2</v>
      </c>
      <c r="P30" s="4">
        <f t="shared" si="23"/>
        <v>-6.8235996958847991E-3</v>
      </c>
      <c r="Q30" s="4">
        <f t="shared" si="23"/>
        <v>6.9076481389905672E-2</v>
      </c>
      <c r="R30" s="4">
        <f t="shared" si="23"/>
        <v>0.12350583392548346</v>
      </c>
      <c r="S30" s="4">
        <f t="shared" si="23"/>
        <v>0.31578091794815011</v>
      </c>
      <c r="T30" s="4">
        <f t="shared" si="23"/>
        <v>0.20628774348992426</v>
      </c>
      <c r="U30" s="4">
        <f t="shared" si="23"/>
        <v>-0.24962590278166111</v>
      </c>
      <c r="V30" s="4">
        <f t="shared" si="23"/>
        <v>-2.1396887670351989E-2</v>
      </c>
      <c r="W30" s="4">
        <f t="shared" si="23"/>
        <v>0.14664021395703711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426.36</v>
      </c>
      <c r="H32" s="3">
        <f>IFERROR(INDEX(D32:G32,COUNT(D32:G32)),"")</f>
        <v>426.36</v>
      </c>
      <c r="I32" s="3">
        <f t="shared" ref="I32:Y32" si="24">IFERROR(INDEX(I51:I500,MATCH($C$32,$C$51:$C$500,0)),"")</f>
        <v>440.03</v>
      </c>
      <c r="J32" s="3">
        <f t="shared" si="24"/>
        <v>407.4</v>
      </c>
      <c r="K32" s="3">
        <f t="shared" si="24"/>
        <v>396.97</v>
      </c>
      <c r="L32" s="3">
        <f t="shared" si="24"/>
        <v>369.49</v>
      </c>
      <c r="M32" s="3">
        <f t="shared" si="24"/>
        <v>421.46</v>
      </c>
      <c r="N32" s="3">
        <f t="shared" si="24"/>
        <v>346.86</v>
      </c>
      <c r="O32" s="3">
        <f t="shared" si="24"/>
        <v>357.7</v>
      </c>
      <c r="P32" s="3">
        <f t="shared" si="24"/>
        <v>315.73</v>
      </c>
      <c r="Q32" s="3">
        <f t="shared" si="24"/>
        <v>314.93</v>
      </c>
      <c r="R32" s="3">
        <f t="shared" si="24"/>
        <v>293.43</v>
      </c>
      <c r="S32" s="3">
        <f t="shared" si="24"/>
        <v>259.3</v>
      </c>
      <c r="T32" s="3">
        <f t="shared" si="24"/>
        <v>225.1</v>
      </c>
      <c r="U32" s="3">
        <f t="shared" si="24"/>
        <v>209.98</v>
      </c>
      <c r="V32" s="3">
        <f t="shared" si="24"/>
        <v>177.52</v>
      </c>
      <c r="W32" s="3">
        <f t="shared" si="24"/>
        <v>142.63999999999999</v>
      </c>
      <c r="X32" s="3">
        <f t="shared" si="24"/>
        <v>125.2</v>
      </c>
      <c r="Y32" s="3">
        <f t="shared" si="24"/>
        <v>544218.1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2.1</v>
      </c>
      <c r="H33" s="3">
        <f>IFERROR(INDEX(D33:G33,COUNT(D33:G33)),"")</f>
        <v>2.1</v>
      </c>
      <c r="I33" s="3">
        <f t="shared" ref="I33:Y33" si="25">IFERROR(INDEX(I51:I500,MATCH($C$33,$C$51:$C$500,0)),"")</f>
        <v>1.95</v>
      </c>
      <c r="J33" s="3">
        <f t="shared" si="25"/>
        <v>2.0099999999999998</v>
      </c>
      <c r="K33" s="3">
        <f t="shared" si="25"/>
        <v>2.2400000000000002</v>
      </c>
      <c r="L33" s="3">
        <f t="shared" si="25"/>
        <v>2.29</v>
      </c>
      <c r="M33" s="3">
        <f t="shared" si="25"/>
        <v>2.08</v>
      </c>
      <c r="N33" s="3">
        <f t="shared" si="25"/>
        <v>1.46</v>
      </c>
      <c r="O33" s="3">
        <f t="shared" si="25"/>
        <v>1.64</v>
      </c>
      <c r="P33" s="3">
        <f t="shared" si="25"/>
        <v>1.74</v>
      </c>
      <c r="Q33" s="3">
        <f t="shared" si="25"/>
        <v>2.79</v>
      </c>
      <c r="R33" s="3">
        <f t="shared" si="25"/>
        <v>2.96</v>
      </c>
      <c r="S33" s="3">
        <f t="shared" si="25"/>
        <v>1.52</v>
      </c>
      <c r="T33" s="3">
        <f t="shared" si="25"/>
        <v>1.51</v>
      </c>
      <c r="U33" s="3">
        <f t="shared" si="25"/>
        <v>1.1399999999999999</v>
      </c>
      <c r="V33" s="3">
        <f t="shared" si="25"/>
        <v>1.27</v>
      </c>
      <c r="W33" s="3">
        <f t="shared" si="25"/>
        <v>1.87</v>
      </c>
      <c r="X33" s="3">
        <f t="shared" si="25"/>
        <v>3.19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366.8</v>
      </c>
      <c r="H34" s="3">
        <f>IFERROR(INDEX(D34:G34,COUNT(D34:G34)),"")</f>
        <v>366.8</v>
      </c>
      <c r="I34" s="3">
        <f t="shared" ref="I34:Y34" si="26">IFERROR(INDEX(I51:I500,MATCH($C$34,$C$51:$C$500,0)),"")</f>
        <v>59.35</v>
      </c>
      <c r="J34" s="3">
        <f t="shared" si="26"/>
        <v>55.59</v>
      </c>
      <c r="K34" s="3">
        <f t="shared" si="26"/>
        <v>231.77</v>
      </c>
      <c r="L34" s="3">
        <f t="shared" si="26"/>
        <v>75.31</v>
      </c>
      <c r="M34" s="3">
        <f t="shared" si="26"/>
        <v>119.54</v>
      </c>
      <c r="N34" s="3">
        <f t="shared" si="26"/>
        <v>74.37</v>
      </c>
      <c r="O34" s="3">
        <f t="shared" si="26"/>
        <v>1462.5</v>
      </c>
      <c r="P34" s="3">
        <f t="shared" si="26"/>
        <v>167.68</v>
      </c>
      <c r="Q34" s="3">
        <f t="shared" si="26"/>
        <v>42.45</v>
      </c>
      <c r="R34" s="3">
        <f t="shared" si="26"/>
        <v>35.799999999999997</v>
      </c>
      <c r="S34" s="3">
        <f t="shared" si="26"/>
        <v>30.12</v>
      </c>
      <c r="T34" s="3">
        <f t="shared" si="26"/>
        <v>30.73</v>
      </c>
      <c r="U34" s="3">
        <f t="shared" si="26"/>
        <v>14.23</v>
      </c>
      <c r="V34" s="3">
        <f t="shared" si="26"/>
        <v>10.15</v>
      </c>
      <c r="W34" s="3">
        <f t="shared" si="26"/>
        <v>21.51</v>
      </c>
      <c r="X34" s="3">
        <f t="shared" si="26"/>
        <v>28.61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24.5</v>
      </c>
      <c r="H35" s="3">
        <f>IFERROR(INDEX(D35:G35,COUNT(D35:G35)),"")</f>
        <v>24.5</v>
      </c>
      <c r="I35" s="3">
        <f t="shared" ref="I35:Y35" si="27">IFERROR(INDEX(I51:I500,MATCH($C$35,$C$51:$C$500,0)),"")</f>
        <v>5.56</v>
      </c>
      <c r="J35" s="3">
        <f t="shared" si="27"/>
        <v>4.2699999999999996</v>
      </c>
      <c r="K35" s="3">
        <f t="shared" si="27"/>
        <v>4.99</v>
      </c>
      <c r="L35" s="3">
        <f t="shared" si="27"/>
        <v>5.05</v>
      </c>
      <c r="M35" s="3">
        <f t="shared" si="27"/>
        <v>4.5999999999999996</v>
      </c>
      <c r="N35" s="3">
        <f t="shared" si="27"/>
        <v>2.67</v>
      </c>
      <c r="O35" s="3">
        <f t="shared" si="27"/>
        <v>2.96</v>
      </c>
      <c r="P35" s="3">
        <f t="shared" si="27"/>
        <v>2.74</v>
      </c>
      <c r="Q35" s="3">
        <f t="shared" si="27"/>
        <v>4.3600000000000003</v>
      </c>
      <c r="R35" s="3">
        <f t="shared" si="27"/>
        <v>4.6100000000000003</v>
      </c>
      <c r="S35" s="3">
        <f t="shared" si="27"/>
        <v>2.34</v>
      </c>
      <c r="T35" s="3">
        <f t="shared" si="27"/>
        <v>2.65</v>
      </c>
      <c r="U35" s="3">
        <f t="shared" si="27"/>
        <v>2.2599999999999998</v>
      </c>
      <c r="V35" s="3">
        <f t="shared" si="27"/>
        <v>1.59</v>
      </c>
      <c r="W35" s="3">
        <f t="shared" si="27"/>
        <v>1.85</v>
      </c>
      <c r="X35" s="3">
        <f t="shared" si="27"/>
        <v>3.18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720301000000</v>
      </c>
      <c r="E51" s="5">
        <v>741763000000</v>
      </c>
      <c r="F51" s="5">
        <v>741979000000</v>
      </c>
      <c r="G51" s="5">
        <v>754230000000</v>
      </c>
      <c r="I51" s="5">
        <v>3049238000000</v>
      </c>
      <c r="J51" s="5">
        <v>3788903000000</v>
      </c>
      <c r="K51" s="5">
        <v>3515811000000</v>
      </c>
      <c r="L51" s="5">
        <v>3298457000000</v>
      </c>
      <c r="M51" s="5">
        <v>3317979000000</v>
      </c>
      <c r="N51" s="5">
        <v>3300261000000</v>
      </c>
      <c r="O51" s="5">
        <v>3360860000000</v>
      </c>
      <c r="P51" s="5">
        <v>3085519000000</v>
      </c>
      <c r="Q51" s="5">
        <v>3106718000000</v>
      </c>
      <c r="R51" s="5">
        <v>2881420000000</v>
      </c>
      <c r="S51" s="5">
        <v>2379676000000</v>
      </c>
      <c r="T51" s="5">
        <v>1794506000000</v>
      </c>
      <c r="U51" s="5">
        <v>1390147000000</v>
      </c>
      <c r="V51" s="5">
        <v>1451584000000</v>
      </c>
      <c r="W51" s="5">
        <v>1310172000000</v>
      </c>
      <c r="X51" s="5">
        <v>916108000000</v>
      </c>
      <c r="Y51" s="5">
        <v>782390000000</v>
      </c>
    </row>
    <row r="52" spans="2:25" ht="15.5" x14ac:dyDescent="0.35">
      <c r="C52" t="s">
        <v>508</v>
      </c>
      <c r="D52" s="5">
        <v>567381000000</v>
      </c>
      <c r="E52" s="5">
        <v>583074000000</v>
      </c>
      <c r="F52" s="5">
        <v>613484000000</v>
      </c>
      <c r="G52" s="5">
        <v>635150000000</v>
      </c>
      <c r="I52" s="5">
        <v>2481899000000</v>
      </c>
      <c r="J52" s="5">
        <v>3018913000000</v>
      </c>
      <c r="K52" s="5">
        <v>2781795000000</v>
      </c>
      <c r="L52" s="5">
        <v>2527616000000</v>
      </c>
      <c r="M52" s="5">
        <v>2622909000000</v>
      </c>
      <c r="N52" s="5">
        <v>2632465000000</v>
      </c>
      <c r="O52" s="5">
        <v>2781204000000</v>
      </c>
      <c r="P52" s="5">
        <v>2604754000000</v>
      </c>
      <c r="Q52" s="5">
        <v>2708982000000</v>
      </c>
      <c r="R52" s="5">
        <v>2881420000000</v>
      </c>
      <c r="S52" s="5">
        <v>2379676000000</v>
      </c>
      <c r="T52" s="5">
        <v>1794506000000</v>
      </c>
      <c r="U52" s="5">
        <v>1390147000000</v>
      </c>
      <c r="V52" s="5">
        <v>1451584000000</v>
      </c>
      <c r="W52" s="5">
        <v>1310172000000</v>
      </c>
      <c r="X52" s="5">
        <v>916108000000</v>
      </c>
      <c r="Y52" s="5">
        <v>782390000000</v>
      </c>
    </row>
    <row r="53" spans="2:25" ht="15.5" x14ac:dyDescent="0.35">
      <c r="C53" t="s">
        <v>97</v>
      </c>
      <c r="D53" s="5">
        <v>-324508000000</v>
      </c>
      <c r="E53" s="5">
        <v>-45166000000</v>
      </c>
      <c r="F53" s="5">
        <v>260699000000</v>
      </c>
      <c r="G53" s="5">
        <v>161312000000</v>
      </c>
      <c r="I53" s="5">
        <v>360543000000</v>
      </c>
      <c r="J53" s="5">
        <v>-85173000000</v>
      </c>
      <c r="K53" s="5">
        <v>465964000000</v>
      </c>
      <c r="L53" s="5">
        <v>-295568000000</v>
      </c>
      <c r="M53" s="5">
        <v>-234151000000</v>
      </c>
      <c r="N53" s="5">
        <v>145348000000</v>
      </c>
      <c r="O53" s="5">
        <v>211291000000</v>
      </c>
      <c r="P53" s="5">
        <v>-38236000000</v>
      </c>
      <c r="Q53" s="5">
        <v>16785000000</v>
      </c>
      <c r="R53" s="5">
        <v>-3218000000</v>
      </c>
      <c r="S53" s="5">
        <v>301451000000</v>
      </c>
      <c r="T53" s="5">
        <v>4692000000</v>
      </c>
      <c r="U53" s="5">
        <v>56000000</v>
      </c>
      <c r="V53" s="5">
        <v>5445000000</v>
      </c>
      <c r="W53" s="5">
        <v>1069000000</v>
      </c>
    </row>
    <row r="54" spans="2:25" ht="15.5" x14ac:dyDescent="0.35">
      <c r="C54" t="s">
        <v>85</v>
      </c>
      <c r="D54" s="5">
        <v>-344585000000</v>
      </c>
      <c r="E54" s="5">
        <v>-338699000000</v>
      </c>
      <c r="F54" s="5">
        <v>-284261000000</v>
      </c>
      <c r="G54" s="5">
        <v>-274522000000</v>
      </c>
      <c r="I54" s="5">
        <v>-1196283000000</v>
      </c>
      <c r="J54" s="5">
        <v>-1190095000000</v>
      </c>
      <c r="K54" s="5">
        <v>-892492000000</v>
      </c>
      <c r="L54" s="5">
        <v>-765810000000</v>
      </c>
      <c r="M54" s="5">
        <v>-902182000000</v>
      </c>
      <c r="N54" s="5">
        <v>-1112057000000</v>
      </c>
      <c r="O54" s="5">
        <v>-1150357000000</v>
      </c>
      <c r="P54" s="5">
        <v>-919577000000</v>
      </c>
      <c r="Q54" s="5">
        <v>-1181506000000</v>
      </c>
      <c r="R54" s="5">
        <v>-1136444000000</v>
      </c>
      <c r="S54" s="5">
        <v>-1048493000000</v>
      </c>
      <c r="T54" s="5">
        <v>-806881000000</v>
      </c>
      <c r="U54" s="5">
        <v>-563787000000</v>
      </c>
      <c r="V54" s="5">
        <v>-671392000000</v>
      </c>
      <c r="W54" s="5">
        <v>-798535000000</v>
      </c>
      <c r="X54" s="5">
        <v>-497652000000</v>
      </c>
      <c r="Y54" s="5">
        <v>-470357000000</v>
      </c>
    </row>
    <row r="55" spans="2:25" ht="15.5" x14ac:dyDescent="0.35">
      <c r="C55" t="s">
        <v>509</v>
      </c>
      <c r="D55" s="5">
        <v>-271024000000</v>
      </c>
      <c r="E55" s="5">
        <v>-249806000000</v>
      </c>
      <c r="F55" s="5">
        <v>-220768000000</v>
      </c>
      <c r="G55" s="5">
        <v>-209486000000</v>
      </c>
      <c r="I55" s="5">
        <v>-889426000000</v>
      </c>
      <c r="J55" s="5">
        <v>-829608000000</v>
      </c>
      <c r="K55" s="5">
        <v>-632923000000</v>
      </c>
      <c r="L55" s="5">
        <v>-566923000000</v>
      </c>
      <c r="M55" s="5">
        <v>-687603000000</v>
      </c>
      <c r="N55" s="5">
        <v>-905187000000</v>
      </c>
      <c r="O55" s="5">
        <v>-967014000000</v>
      </c>
      <c r="P55" s="5">
        <v>-763373000000</v>
      </c>
      <c r="Q55" s="5">
        <v>-1181506000000</v>
      </c>
      <c r="R55" s="5">
        <v>-1136444000000</v>
      </c>
      <c r="S55" s="5">
        <v>-1048493000000</v>
      </c>
      <c r="T55" s="5">
        <v>-806881000000</v>
      </c>
      <c r="U55" s="5">
        <v>-563787000000</v>
      </c>
      <c r="V55" s="5">
        <v>-671392000000</v>
      </c>
      <c r="W55" s="5">
        <v>-798535000000</v>
      </c>
      <c r="X55" s="5">
        <v>-497652000000</v>
      </c>
      <c r="Y55" s="5">
        <v>-470357000000</v>
      </c>
    </row>
    <row r="56" spans="2:25" ht="15.5" x14ac:dyDescent="0.35">
      <c r="C56" t="s">
        <v>510</v>
      </c>
      <c r="D56" s="5">
        <v>-344585000000</v>
      </c>
      <c r="E56" s="5">
        <v>-338699000000</v>
      </c>
      <c r="F56" s="5">
        <v>-284261000000</v>
      </c>
      <c r="G56" s="5">
        <v>-274522000000</v>
      </c>
      <c r="I56" s="5">
        <v>-1196283000000</v>
      </c>
      <c r="J56" s="5">
        <v>-1190095000000</v>
      </c>
      <c r="K56" s="5">
        <v>-892492000000</v>
      </c>
      <c r="L56" s="5">
        <v>-765810000000</v>
      </c>
      <c r="M56" s="5">
        <v>-902182000000</v>
      </c>
      <c r="N56" s="5">
        <v>-1112057000000</v>
      </c>
      <c r="O56" s="5">
        <v>-1150357000000</v>
      </c>
      <c r="P56" s="5">
        <v>-919577000000</v>
      </c>
      <c r="Q56" s="5">
        <v>-1181506000000</v>
      </c>
      <c r="R56" s="5">
        <v>-1136444000000</v>
      </c>
      <c r="S56" s="5">
        <v>-1048493000000</v>
      </c>
      <c r="T56" s="5">
        <v>-806881000000</v>
      </c>
      <c r="U56" s="5">
        <v>-563787000000</v>
      </c>
      <c r="V56" s="5">
        <v>-671392000000</v>
      </c>
      <c r="W56" s="5">
        <v>-798535000000</v>
      </c>
      <c r="X56" s="5">
        <v>-497652000000</v>
      </c>
      <c r="Y56" s="5">
        <v>-470357000000</v>
      </c>
    </row>
    <row r="57" spans="2:25" ht="15.5" x14ac:dyDescent="0.35">
      <c r="C57" t="s">
        <v>86</v>
      </c>
      <c r="D57" s="5">
        <v>375716000000</v>
      </c>
      <c r="E57" s="5">
        <v>403064000000</v>
      </c>
      <c r="F57" s="5">
        <v>457718000000</v>
      </c>
      <c r="G57" s="5">
        <v>479708000000</v>
      </c>
      <c r="I57" s="5">
        <v>1852955000000</v>
      </c>
      <c r="J57" s="5">
        <v>2598808000000</v>
      </c>
      <c r="K57" s="5">
        <v>2623319000000</v>
      </c>
      <c r="L57" s="5">
        <v>2532647000000</v>
      </c>
      <c r="M57" s="5">
        <v>2415797000000</v>
      </c>
      <c r="N57" s="5">
        <v>2188204000000</v>
      </c>
      <c r="O57" s="5">
        <v>2210503000000</v>
      </c>
      <c r="P57" s="5">
        <v>2165942000000</v>
      </c>
      <c r="Q57" s="5">
        <v>1925212000000</v>
      </c>
      <c r="R57" s="5">
        <v>1744976000000</v>
      </c>
      <c r="S57" s="5">
        <v>1331183000000</v>
      </c>
      <c r="T57" s="5">
        <v>987625000000</v>
      </c>
      <c r="U57" s="5">
        <v>826360000000</v>
      </c>
      <c r="V57" s="5">
        <v>780192000000</v>
      </c>
      <c r="W57" s="5">
        <v>511637000000</v>
      </c>
      <c r="X57" s="5">
        <v>418456000000</v>
      </c>
      <c r="Y57" s="5">
        <v>312033000000</v>
      </c>
    </row>
    <row r="58" spans="2:25" ht="15.5" x14ac:dyDescent="0.35">
      <c r="C58" t="s">
        <v>87</v>
      </c>
      <c r="D58" s="5">
        <v>-309083000000</v>
      </c>
      <c r="E58" s="5">
        <v>-259400000000</v>
      </c>
      <c r="F58" s="5">
        <v>-294609000000</v>
      </c>
      <c r="G58" s="5">
        <v>-338337000000</v>
      </c>
      <c r="I58" s="5">
        <v>-1333226000000</v>
      </c>
      <c r="J58" s="5">
        <v>-2159992000000</v>
      </c>
      <c r="K58" s="5">
        <v>-2549741000000</v>
      </c>
      <c r="L58" s="5">
        <v>-2255436000000</v>
      </c>
      <c r="M58" s="5">
        <v>-2256279000000</v>
      </c>
      <c r="N58" s="5">
        <v>-2071604000000</v>
      </c>
      <c r="O58" s="5">
        <v>-2128610000000</v>
      </c>
      <c r="P58" s="5">
        <v>-2090079000000</v>
      </c>
      <c r="Q58" s="5">
        <v>-1517753000000</v>
      </c>
      <c r="R58" s="5">
        <v>-1251346000000</v>
      </c>
      <c r="S58" s="5">
        <v>-1092230000000</v>
      </c>
      <c r="T58" s="5">
        <v>-786730000000</v>
      </c>
      <c r="U58" s="5">
        <v>-540260000000</v>
      </c>
      <c r="V58" s="5">
        <v>-494713000000</v>
      </c>
      <c r="W58" s="5">
        <v>-357403000000</v>
      </c>
      <c r="X58" s="5">
        <v>-277250000000</v>
      </c>
      <c r="Y58" s="5">
        <v>-237077000000</v>
      </c>
    </row>
    <row r="59" spans="2:25" ht="15.5" x14ac:dyDescent="0.35">
      <c r="C59" t="s">
        <v>511</v>
      </c>
    </row>
    <row r="60" spans="2:25" ht="15.5" x14ac:dyDescent="0.35">
      <c r="C60" t="s">
        <v>512</v>
      </c>
      <c r="D60" s="5">
        <v>156407000000</v>
      </c>
      <c r="E60" s="5">
        <v>181625000000</v>
      </c>
      <c r="F60" s="5">
        <v>161560000000</v>
      </c>
      <c r="G60" s="5">
        <v>128500000000</v>
      </c>
      <c r="I60" s="5">
        <v>596696000000</v>
      </c>
      <c r="J60" s="5">
        <v>502363000000</v>
      </c>
      <c r="K60" s="5">
        <v>425536000000</v>
      </c>
      <c r="L60" s="5">
        <v>576765000000</v>
      </c>
      <c r="M60" s="5">
        <v>649365000000</v>
      </c>
      <c r="N60" s="5">
        <v>598706000000</v>
      </c>
      <c r="O60" s="5">
        <v>976899000000</v>
      </c>
      <c r="P60" s="5">
        <v>617435000000</v>
      </c>
      <c r="Q60" s="5">
        <v>477508000000</v>
      </c>
      <c r="R60" s="5">
        <v>646902000000</v>
      </c>
      <c r="S60" s="5">
        <v>429423000000</v>
      </c>
      <c r="T60" s="5">
        <v>226938000000</v>
      </c>
      <c r="U60" s="5">
        <v>244475000000</v>
      </c>
      <c r="V60" s="5">
        <v>117718000000</v>
      </c>
      <c r="W60" s="5">
        <v>72693000000</v>
      </c>
      <c r="X60" s="5">
        <v>61667000000</v>
      </c>
      <c r="Y60" s="5">
        <v>55381000000</v>
      </c>
    </row>
    <row r="61" spans="2:25" ht="15.5" x14ac:dyDescent="0.35">
      <c r="C61" t="s">
        <v>513</v>
      </c>
      <c r="D61" s="5">
        <v>8676000000</v>
      </c>
      <c r="E61" s="5">
        <v>216186000000</v>
      </c>
      <c r="G61" s="5">
        <v>-34047000000</v>
      </c>
      <c r="I61" s="5">
        <v>216186000000</v>
      </c>
      <c r="U61" s="5">
        <v>130000000</v>
      </c>
      <c r="V61" s="5">
        <v>392000000</v>
      </c>
      <c r="W61" s="5">
        <v>15000000</v>
      </c>
    </row>
    <row r="62" spans="2:25" ht="15.5" x14ac:dyDescent="0.35">
      <c r="C62" t="s">
        <v>514</v>
      </c>
      <c r="E62" s="5">
        <v>17767000000</v>
      </c>
      <c r="F62" s="5">
        <v>29270000000</v>
      </c>
      <c r="G62" s="5">
        <v>56963000000</v>
      </c>
      <c r="I62" s="5">
        <v>104000000000</v>
      </c>
      <c r="J62" s="5">
        <v>104588000000</v>
      </c>
      <c r="K62" s="5">
        <v>76312000000</v>
      </c>
      <c r="L62" s="5">
        <v>33649000000</v>
      </c>
      <c r="M62" s="5">
        <v>39385000000</v>
      </c>
      <c r="N62" s="5">
        <v>67970000000</v>
      </c>
      <c r="O62" s="5">
        <v>28221000000</v>
      </c>
      <c r="P62" s="5">
        <v>18206000000</v>
      </c>
      <c r="Q62" s="5">
        <v>14025000000</v>
      </c>
      <c r="S62" s="5">
        <v>5240000000</v>
      </c>
      <c r="U62" s="5">
        <v>2316000000</v>
      </c>
      <c r="V62" s="5">
        <v>13640000000</v>
      </c>
      <c r="W62" s="5">
        <v>9742000000</v>
      </c>
      <c r="X62" s="5">
        <v>2373000000</v>
      </c>
      <c r="Y62" s="5">
        <v>9988000000</v>
      </c>
    </row>
    <row r="63" spans="2:25" ht="15.5" x14ac:dyDescent="0.35">
      <c r="C63" t="s">
        <v>515</v>
      </c>
      <c r="E63" s="5">
        <v>59815000000</v>
      </c>
      <c r="F63" s="5">
        <v>98902000000</v>
      </c>
      <c r="G63" s="5">
        <v>94124000000</v>
      </c>
      <c r="I63" s="5">
        <v>256906000000</v>
      </c>
      <c r="J63" s="5">
        <v>146827000000</v>
      </c>
      <c r="L63" s="5">
        <v>18199000000</v>
      </c>
      <c r="M63" s="5">
        <v>177855000000</v>
      </c>
      <c r="N63" s="5">
        <v>372456000000</v>
      </c>
      <c r="O63" s="5">
        <v>2632000000</v>
      </c>
      <c r="P63" s="5">
        <v>8566000000</v>
      </c>
      <c r="Q63" s="5">
        <v>25910000000</v>
      </c>
      <c r="R63" s="5">
        <v>21658000000</v>
      </c>
      <c r="S63" s="5">
        <v>2679000000</v>
      </c>
      <c r="T63" s="5">
        <v>9493000000</v>
      </c>
      <c r="U63" s="5">
        <v>128000000</v>
      </c>
      <c r="V63" s="5">
        <v>10661000000</v>
      </c>
      <c r="W63" s="5">
        <v>4614000000</v>
      </c>
    </row>
    <row r="64" spans="2:25" ht="15.5" x14ac:dyDescent="0.35">
      <c r="C64" t="s">
        <v>516</v>
      </c>
      <c r="W64" s="5">
        <v>3537000000</v>
      </c>
      <c r="X64" s="5">
        <v>3190000000</v>
      </c>
    </row>
    <row r="65" spans="3:25" ht="15.5" x14ac:dyDescent="0.35">
      <c r="C65" t="s">
        <v>517</v>
      </c>
      <c r="D65" s="5">
        <v>5349000000</v>
      </c>
      <c r="E65" s="5">
        <v>41090000000</v>
      </c>
      <c r="F65" s="5">
        <v>17141000000</v>
      </c>
      <c r="G65" s="5">
        <v>24616000000</v>
      </c>
      <c r="I65" s="5">
        <v>87320000000</v>
      </c>
      <c r="J65" s="5">
        <v>19589000000</v>
      </c>
      <c r="K65" s="5">
        <v>356676000000</v>
      </c>
      <c r="L65" s="5">
        <v>120381000000</v>
      </c>
      <c r="M65" s="5">
        <v>52890000000</v>
      </c>
      <c r="N65" s="5">
        <v>646106000000</v>
      </c>
      <c r="O65" s="5">
        <v>1012935000000</v>
      </c>
      <c r="P65" s="5">
        <v>7228000000</v>
      </c>
      <c r="Q65" s="5">
        <v>9721000000</v>
      </c>
      <c r="R65" s="5">
        <v>5870000000</v>
      </c>
      <c r="S65" s="5">
        <v>3315000000</v>
      </c>
      <c r="T65" s="5">
        <v>14675000000</v>
      </c>
      <c r="U65" s="5">
        <v>2172000000</v>
      </c>
      <c r="V65" s="5">
        <v>4383000000</v>
      </c>
      <c r="W65" s="5">
        <v>3537000000</v>
      </c>
      <c r="X65" s="5">
        <v>3190000000</v>
      </c>
      <c r="Y65" s="5">
        <v>490000000</v>
      </c>
    </row>
    <row r="66" spans="3:25" ht="15.5" x14ac:dyDescent="0.35">
      <c r="C66" t="s">
        <v>518</v>
      </c>
      <c r="D66" s="5">
        <v>634753000000</v>
      </c>
      <c r="E66" s="5">
        <v>461880000000</v>
      </c>
      <c r="F66" s="5">
        <v>531515000000</v>
      </c>
      <c r="G66" s="5">
        <v>595341000000</v>
      </c>
      <c r="I66" s="5">
        <v>1853697000000</v>
      </c>
      <c r="J66" s="5">
        <v>976348000000</v>
      </c>
      <c r="K66" s="5">
        <v>926065000000</v>
      </c>
      <c r="L66" s="5">
        <v>760183000000</v>
      </c>
      <c r="M66" s="5">
        <v>925378000000</v>
      </c>
      <c r="N66" s="5">
        <v>1687729000000</v>
      </c>
      <c r="O66" s="5">
        <v>2026280000000</v>
      </c>
      <c r="P66" s="5">
        <v>664407000000</v>
      </c>
      <c r="Q66" s="5">
        <v>539865000000</v>
      </c>
      <c r="R66" s="5">
        <v>680187000000</v>
      </c>
      <c r="S66" s="5">
        <v>446237000000</v>
      </c>
      <c r="T66" s="5">
        <v>251106000000</v>
      </c>
      <c r="U66" s="5">
        <v>275230000000</v>
      </c>
      <c r="V66" s="5">
        <v>171150000000</v>
      </c>
      <c r="W66" s="5">
        <v>91933000000</v>
      </c>
      <c r="X66" s="5">
        <v>78168000000</v>
      </c>
      <c r="Y66" s="5">
        <v>67515000000</v>
      </c>
    </row>
    <row r="67" spans="3:25" ht="15.5" x14ac:dyDescent="0.35">
      <c r="C67" t="s">
        <v>519</v>
      </c>
    </row>
    <row r="68" spans="3:25" ht="15.5" x14ac:dyDescent="0.35">
      <c r="C68" t="s">
        <v>520</v>
      </c>
      <c r="D68" s="5">
        <v>-353742000000</v>
      </c>
      <c r="E68" s="5">
        <v>-279622000000</v>
      </c>
      <c r="F68" s="5">
        <v>-415634000000</v>
      </c>
      <c r="G68" s="5">
        <v>-361089000000</v>
      </c>
      <c r="I68" s="5">
        <v>-1358152000000</v>
      </c>
      <c r="J68" s="5">
        <v>-1456772000000</v>
      </c>
      <c r="K68" s="5">
        <v>-1196199000000</v>
      </c>
      <c r="L68" s="5">
        <v>-1129748000000</v>
      </c>
      <c r="M68" s="5">
        <v>-1147080000000</v>
      </c>
      <c r="N68" s="5">
        <v>-1125180000000</v>
      </c>
      <c r="O68" s="5">
        <v>-1043445000000</v>
      </c>
      <c r="P68" s="5">
        <v>-870519000000</v>
      </c>
      <c r="Q68" s="5">
        <v>-848734000000</v>
      </c>
      <c r="R68" s="5">
        <v>-1031875000000</v>
      </c>
      <c r="S68" s="5">
        <v>-848356000000</v>
      </c>
      <c r="T68" s="5">
        <v>-588858000000</v>
      </c>
      <c r="U68" s="5">
        <v>-469224000000</v>
      </c>
      <c r="V68" s="5">
        <v>-390482000000</v>
      </c>
      <c r="W68" s="5">
        <v>-249893000000</v>
      </c>
      <c r="X68" s="5">
        <v>-180734000000</v>
      </c>
      <c r="Y68" s="5">
        <v>-148324000000</v>
      </c>
    </row>
    <row r="69" spans="3:25" ht="15.5" x14ac:dyDescent="0.35">
      <c r="C69" t="s">
        <v>521</v>
      </c>
      <c r="D69" s="5">
        <v>-493697000000</v>
      </c>
      <c r="E69" s="5">
        <v>-330965000000</v>
      </c>
      <c r="F69" s="5">
        <v>-341124000000</v>
      </c>
      <c r="G69" s="5">
        <v>-433036000000</v>
      </c>
      <c r="I69" s="5">
        <v>-1446770000000</v>
      </c>
      <c r="J69" s="5">
        <v>-1282509000000</v>
      </c>
      <c r="K69" s="5">
        <v>-1018965000000</v>
      </c>
      <c r="L69" s="5">
        <v>-903294000000</v>
      </c>
      <c r="M69" s="5">
        <v>-761502000000</v>
      </c>
      <c r="N69" s="5">
        <v>-758862000000</v>
      </c>
      <c r="O69" s="5">
        <v>-677630000000</v>
      </c>
      <c r="P69" s="5">
        <v>-633054000000</v>
      </c>
      <c r="Q69" s="5">
        <v>-575894000000</v>
      </c>
      <c r="R69" s="5">
        <v>-512257000000</v>
      </c>
      <c r="S69" s="5">
        <v>-424708000000</v>
      </c>
      <c r="T69" s="5">
        <v>-336819000000</v>
      </c>
      <c r="U69" s="5">
        <v>-281952000000</v>
      </c>
      <c r="V69" s="5">
        <v>-227061000000</v>
      </c>
      <c r="W69" s="5">
        <v>-144926000000</v>
      </c>
      <c r="X69" s="5">
        <v>-103905000000</v>
      </c>
      <c r="Y69" s="5">
        <v>-72534000000</v>
      </c>
    </row>
    <row r="70" spans="3:25" ht="15.5" x14ac:dyDescent="0.35">
      <c r="C70" t="s">
        <v>522</v>
      </c>
      <c r="X70" s="5">
        <v>-33000000</v>
      </c>
    </row>
    <row r="71" spans="3:25" ht="15.5" x14ac:dyDescent="0.35">
      <c r="C71" t="s">
        <v>523</v>
      </c>
      <c r="F71" s="5">
        <v>24808000000</v>
      </c>
      <c r="G71" s="5">
        <v>-24808000000</v>
      </c>
      <c r="J71" s="5">
        <v>-43538000000</v>
      </c>
      <c r="K71" s="5">
        <v>-895494000000</v>
      </c>
      <c r="L71" s="5">
        <v>-599193000000</v>
      </c>
      <c r="M71" s="5">
        <v>-832151000000</v>
      </c>
      <c r="N71" s="5">
        <v>-1366010000000</v>
      </c>
      <c r="O71" s="5">
        <v>-2024718000000</v>
      </c>
      <c r="P71" s="5">
        <v>-1033925000000</v>
      </c>
      <c r="Q71" s="5">
        <v>-435803000000</v>
      </c>
      <c r="R71" s="5">
        <v>-230660000000</v>
      </c>
      <c r="S71" s="5">
        <v>-171895000000</v>
      </c>
      <c r="T71" s="5">
        <v>-39236000000</v>
      </c>
      <c r="W71" s="5">
        <v>-24872000000</v>
      </c>
      <c r="X71" s="5">
        <v>-48091000000</v>
      </c>
      <c r="Y71" s="5">
        <v>-60473000000</v>
      </c>
    </row>
    <row r="72" spans="3:25" ht="15.5" x14ac:dyDescent="0.35">
      <c r="C72" t="s">
        <v>524</v>
      </c>
      <c r="D72" s="5">
        <v>33894000000</v>
      </c>
      <c r="G72" s="5">
        <v>-24347000000</v>
      </c>
      <c r="R72" s="5">
        <v>-19369000000</v>
      </c>
      <c r="T72" s="5">
        <v>-4537000000</v>
      </c>
    </row>
    <row r="73" spans="3:25" ht="15.5" x14ac:dyDescent="0.35">
      <c r="C73" t="s">
        <v>525</v>
      </c>
      <c r="D73" s="5">
        <v>-73467000000</v>
      </c>
      <c r="E73" s="5">
        <v>-79202000000</v>
      </c>
      <c r="F73" s="5">
        <v>-74633000000</v>
      </c>
      <c r="G73" s="5">
        <v>-74421000000</v>
      </c>
      <c r="I73" s="5">
        <v>-300575000000</v>
      </c>
      <c r="J73" s="5">
        <v>-295164000000</v>
      </c>
      <c r="K73" s="5">
        <v>-267244000000</v>
      </c>
      <c r="L73" s="5">
        <v>-250324000000</v>
      </c>
      <c r="M73" s="5">
        <v>-252403000000</v>
      </c>
      <c r="N73" s="5">
        <v>-245687000000</v>
      </c>
      <c r="O73" s="5">
        <v>-138558000000</v>
      </c>
      <c r="P73" s="5">
        <v>-114770000000</v>
      </c>
      <c r="Q73" s="5">
        <v>-115050000000</v>
      </c>
      <c r="R73" s="5">
        <v>-97330000000</v>
      </c>
      <c r="S73" s="5">
        <v>-82134000000</v>
      </c>
      <c r="T73" s="5">
        <v>-65352000000</v>
      </c>
      <c r="U73" s="5">
        <v>-54814000000</v>
      </c>
      <c r="V73" s="5">
        <v>-46013000000</v>
      </c>
      <c r="W73" s="5">
        <v>-28472000000</v>
      </c>
      <c r="X73" s="5">
        <v>-22103000000</v>
      </c>
      <c r="Y73" s="5">
        <v>-18747000000</v>
      </c>
    </row>
    <row r="74" spans="3:25" ht="15.5" x14ac:dyDescent="0.35">
      <c r="C74" t="s">
        <v>526</v>
      </c>
      <c r="D74" s="5">
        <v>-14179000000</v>
      </c>
      <c r="E74" s="5">
        <v>-20140000000</v>
      </c>
      <c r="F74" s="5">
        <v>-16575000000</v>
      </c>
      <c r="G74" s="5">
        <v>-14344000000</v>
      </c>
      <c r="I74" s="5">
        <v>-63017000000</v>
      </c>
      <c r="J74" s="5">
        <v>-42719000000</v>
      </c>
      <c r="K74" s="5">
        <v>-33303000000</v>
      </c>
      <c r="L74" s="5">
        <v>-39669000000</v>
      </c>
      <c r="M74" s="5">
        <v>-45021000000</v>
      </c>
      <c r="N74" s="5">
        <v>-43948000000</v>
      </c>
      <c r="O74" s="5">
        <v>-75488000000</v>
      </c>
      <c r="P74" s="5">
        <v>-52869000000</v>
      </c>
      <c r="Q74" s="5">
        <v>-41912000000</v>
      </c>
      <c r="R74" s="5">
        <v>-30202000000</v>
      </c>
    </row>
    <row r="75" spans="3:25" ht="15.5" x14ac:dyDescent="0.35">
      <c r="C75" t="s">
        <v>527</v>
      </c>
      <c r="D75" s="5">
        <v>-943836000000</v>
      </c>
      <c r="E75" s="5">
        <v>-721280000000</v>
      </c>
      <c r="F75" s="5">
        <v>-826124000000</v>
      </c>
      <c r="G75" s="5">
        <v>-933678000000</v>
      </c>
      <c r="I75" s="5">
        <v>-3186923000000</v>
      </c>
      <c r="J75" s="5">
        <v>-3136340000000</v>
      </c>
      <c r="K75" s="5">
        <v>-3475806000000</v>
      </c>
      <c r="L75" s="5">
        <v>-3015619000000</v>
      </c>
      <c r="M75" s="5">
        <v>-3181657000000</v>
      </c>
      <c r="N75" s="5">
        <v>-3759333000000</v>
      </c>
      <c r="O75" s="5">
        <v>-4154890000000</v>
      </c>
      <c r="P75" s="5">
        <v>-2754486000000</v>
      </c>
      <c r="Q75" s="5">
        <v>-2057618000000</v>
      </c>
      <c r="R75" s="5">
        <v>-1931533000000</v>
      </c>
      <c r="S75" s="5">
        <v>-1538467000000</v>
      </c>
      <c r="T75" s="5">
        <v>-1037836000000</v>
      </c>
      <c r="U75" s="5">
        <v>-815490000000</v>
      </c>
      <c r="V75" s="5">
        <v>-665863000000</v>
      </c>
      <c r="W75" s="5">
        <v>-449336000000</v>
      </c>
      <c r="X75" s="5">
        <v>-355418000000</v>
      </c>
      <c r="Y75" s="5">
        <v>-304592000000</v>
      </c>
    </row>
    <row r="76" spans="3:25" ht="15.5" x14ac:dyDescent="0.35">
      <c r="C76" t="s">
        <v>90</v>
      </c>
      <c r="D76" s="5">
        <v>66633000000</v>
      </c>
      <c r="E76" s="5">
        <v>143664000000</v>
      </c>
      <c r="F76" s="5">
        <v>163109000000</v>
      </c>
      <c r="G76" s="5">
        <v>141371000000</v>
      </c>
      <c r="I76" s="5">
        <v>519729000000</v>
      </c>
      <c r="J76" s="5">
        <v>438816000000</v>
      </c>
      <c r="K76" s="5">
        <v>73578000000</v>
      </c>
      <c r="L76" s="5">
        <v>277211000000</v>
      </c>
      <c r="M76" s="5">
        <v>159518000000</v>
      </c>
      <c r="N76" s="5">
        <v>116600000000</v>
      </c>
      <c r="O76" s="5">
        <v>81893000000</v>
      </c>
      <c r="P76" s="5">
        <v>75863000000</v>
      </c>
      <c r="Q76" s="5">
        <v>407459000000</v>
      </c>
      <c r="R76" s="5">
        <v>493630000000</v>
      </c>
      <c r="S76" s="5">
        <v>238953000000</v>
      </c>
      <c r="T76" s="5">
        <v>200895000000</v>
      </c>
      <c r="U76" s="5">
        <v>286100000000</v>
      </c>
      <c r="V76" s="5">
        <v>285479000000</v>
      </c>
      <c r="W76" s="5">
        <v>155077000000</v>
      </c>
      <c r="X76" s="5">
        <v>141610000000</v>
      </c>
      <c r="Y76" s="5">
        <v>74956000000</v>
      </c>
    </row>
    <row r="77" spans="3:25" ht="15.5" x14ac:dyDescent="0.35">
      <c r="C77" t="s">
        <v>91</v>
      </c>
      <c r="X77" s="5">
        <v>-664000000</v>
      </c>
      <c r="Y77" s="5">
        <v>-4159000000</v>
      </c>
    </row>
    <row r="78" spans="3:25" ht="15.5" x14ac:dyDescent="0.35">
      <c r="C78" t="s">
        <v>528</v>
      </c>
      <c r="X78" s="5">
        <v>2999000000</v>
      </c>
      <c r="Y78" s="5">
        <v>203000000</v>
      </c>
    </row>
    <row r="79" spans="3:25" ht="15.5" x14ac:dyDescent="0.35">
      <c r="C79" t="s">
        <v>529</v>
      </c>
      <c r="X79" s="5">
        <v>-3663000000</v>
      </c>
      <c r="Y79" s="5">
        <v>-4362000000</v>
      </c>
    </row>
    <row r="80" spans="3:25" ht="15.5" x14ac:dyDescent="0.35">
      <c r="C80" t="s">
        <v>98</v>
      </c>
      <c r="X80" s="5">
        <v>-664000000</v>
      </c>
      <c r="Y80" s="5">
        <v>-4159000000</v>
      </c>
    </row>
    <row r="81" spans="3:25" ht="15.5" x14ac:dyDescent="0.35">
      <c r="C81" t="s">
        <v>28</v>
      </c>
      <c r="D81" s="5">
        <v>66633000000</v>
      </c>
      <c r="E81" s="5">
        <v>143664000000</v>
      </c>
      <c r="F81" s="5">
        <v>163109000000</v>
      </c>
      <c r="G81" s="5">
        <v>141371000000</v>
      </c>
      <c r="I81" s="5">
        <v>519729000000</v>
      </c>
      <c r="J81" s="5">
        <v>438816000000</v>
      </c>
      <c r="K81" s="5">
        <v>73578000000</v>
      </c>
      <c r="L81" s="5">
        <v>277211000000</v>
      </c>
      <c r="M81" s="5">
        <v>159518000000</v>
      </c>
      <c r="N81" s="5">
        <v>116600000000</v>
      </c>
      <c r="O81" s="5">
        <v>81893000000</v>
      </c>
      <c r="P81" s="5">
        <v>75863000000</v>
      </c>
      <c r="Q81" s="5">
        <v>407459000000</v>
      </c>
      <c r="R81" s="5">
        <v>493630000000</v>
      </c>
      <c r="S81" s="5">
        <v>238953000000</v>
      </c>
      <c r="T81" s="5">
        <v>200895000000</v>
      </c>
      <c r="U81" s="5">
        <v>286100000000</v>
      </c>
      <c r="V81" s="5">
        <v>285479000000</v>
      </c>
      <c r="W81" s="5">
        <v>155077000000</v>
      </c>
      <c r="X81" s="5">
        <v>140946000000</v>
      </c>
      <c r="Y81" s="5">
        <v>70797000000</v>
      </c>
    </row>
    <row r="82" spans="3:25" ht="15.5" x14ac:dyDescent="0.35">
      <c r="C82" t="s">
        <v>27</v>
      </c>
      <c r="D82" s="5">
        <v>-11987000000</v>
      </c>
      <c r="E82" s="5">
        <v>-126957000000</v>
      </c>
      <c r="F82" s="5">
        <v>-27500000000</v>
      </c>
      <c r="G82" s="5">
        <v>-28379000000</v>
      </c>
      <c r="I82" s="5">
        <v>-197299000000</v>
      </c>
      <c r="J82" s="5">
        <v>-68679000000</v>
      </c>
      <c r="K82" s="5">
        <v>2218000000</v>
      </c>
      <c r="L82" s="5">
        <v>-56051000000</v>
      </c>
      <c r="M82" s="5">
        <v>-31770000000</v>
      </c>
      <c r="N82" s="5">
        <v>1922000000</v>
      </c>
      <c r="O82" s="5">
        <v>-75141000000</v>
      </c>
      <c r="P82" s="5">
        <v>-25391000000</v>
      </c>
      <c r="Q82" s="5">
        <v>-88536000000</v>
      </c>
      <c r="R82" s="5">
        <v>-122979000000</v>
      </c>
      <c r="S82" s="5">
        <v>-53800000000</v>
      </c>
      <c r="T82" s="5">
        <v>-45963000000</v>
      </c>
      <c r="U82" s="5">
        <v>-65000000000</v>
      </c>
      <c r="V82" s="5">
        <v>-57573000000</v>
      </c>
      <c r="W82" s="5">
        <v>-42427000000</v>
      </c>
      <c r="X82" s="5">
        <v>-39140000000</v>
      </c>
      <c r="Y82" s="5">
        <v>-22031000000</v>
      </c>
    </row>
    <row r="83" spans="3:25" ht="15.5" x14ac:dyDescent="0.35">
      <c r="C83" t="s">
        <v>405</v>
      </c>
      <c r="D83" s="5">
        <v>-7489000000</v>
      </c>
      <c r="E83" s="5">
        <v>39470000000</v>
      </c>
      <c r="F83" s="5">
        <v>-27500000000</v>
      </c>
      <c r="G83" s="5">
        <v>-28379000000</v>
      </c>
      <c r="I83" s="5">
        <v>-30872000000</v>
      </c>
      <c r="J83" s="5">
        <v>-94150000000</v>
      </c>
      <c r="K83" s="5">
        <v>-78960000000</v>
      </c>
      <c r="L83" s="5">
        <v>-182184000000</v>
      </c>
      <c r="M83" s="5">
        <v>-33571000000</v>
      </c>
      <c r="N83" s="5">
        <v>-48580000000</v>
      </c>
      <c r="O83" s="5">
        <v>-16101000000</v>
      </c>
      <c r="P83" s="5">
        <v>-49828000000</v>
      </c>
      <c r="Q83" s="5">
        <v>-91159000000</v>
      </c>
      <c r="R83" s="5">
        <v>-117356000000</v>
      </c>
      <c r="S83" s="5">
        <v>-31369000000</v>
      </c>
      <c r="T83" s="5">
        <v>-24256000000</v>
      </c>
      <c r="U83" s="5">
        <v>-42222000000</v>
      </c>
      <c r="V83" s="5">
        <v>-39754000000</v>
      </c>
      <c r="W83" s="5">
        <v>-34699000000</v>
      </c>
      <c r="X83" s="5">
        <v>-34990000000</v>
      </c>
      <c r="Y83" s="5">
        <v>-19298000000</v>
      </c>
    </row>
    <row r="84" spans="3:25" ht="15.5" x14ac:dyDescent="0.35">
      <c r="C84" t="s">
        <v>406</v>
      </c>
      <c r="D84" s="5">
        <v>-4498000000</v>
      </c>
      <c r="E84" s="5">
        <v>-166427000000</v>
      </c>
      <c r="I84" s="5">
        <v>-166427000000</v>
      </c>
      <c r="J84" s="5">
        <v>25471000000</v>
      </c>
      <c r="K84" s="5">
        <v>1904000000</v>
      </c>
      <c r="L84" s="5">
        <v>126133000000</v>
      </c>
      <c r="M84" s="5">
        <v>1801000000</v>
      </c>
      <c r="N84" s="5">
        <v>50502000000</v>
      </c>
      <c r="O84" s="5">
        <v>-59040000000</v>
      </c>
      <c r="P84" s="5">
        <v>24437000000</v>
      </c>
      <c r="Q84" s="5">
        <v>2623000000</v>
      </c>
      <c r="R84" s="5">
        <v>-5623000000</v>
      </c>
      <c r="S84" s="5">
        <v>-22431000000</v>
      </c>
      <c r="T84" s="5">
        <v>-21707000000</v>
      </c>
      <c r="U84" s="5">
        <v>-22778000000</v>
      </c>
      <c r="V84" s="5">
        <v>-17819000000</v>
      </c>
      <c r="W84" s="5">
        <v>-7728000000</v>
      </c>
      <c r="X84" s="5">
        <v>-4150000000</v>
      </c>
      <c r="Y84" s="5">
        <v>-2733000000</v>
      </c>
    </row>
    <row r="85" spans="3:25" ht="15.5" x14ac:dyDescent="0.35">
      <c r="C85" t="s">
        <v>407</v>
      </c>
      <c r="D85" s="5">
        <v>-11987000000</v>
      </c>
      <c r="E85" s="5">
        <v>-126957000000</v>
      </c>
      <c r="F85" s="5">
        <v>-27500000000</v>
      </c>
      <c r="G85" s="5">
        <v>-28379000000</v>
      </c>
      <c r="I85" s="5">
        <v>-197299000000</v>
      </c>
      <c r="J85" s="5">
        <v>-68679000000</v>
      </c>
      <c r="K85" s="5">
        <v>2218000000</v>
      </c>
      <c r="L85" s="5">
        <v>-56051000000</v>
      </c>
      <c r="M85" s="5">
        <v>-31770000000</v>
      </c>
      <c r="N85" s="5">
        <v>1922000000</v>
      </c>
      <c r="O85" s="5">
        <v>-75141000000</v>
      </c>
      <c r="P85" s="5">
        <v>-25391000000</v>
      </c>
      <c r="Q85" s="5">
        <v>-88536000000</v>
      </c>
      <c r="R85" s="5">
        <v>-122979000000</v>
      </c>
      <c r="S85" s="5">
        <v>-53800000000</v>
      </c>
      <c r="T85" s="5">
        <v>-45963000000</v>
      </c>
      <c r="U85" s="5">
        <v>-65000000000</v>
      </c>
      <c r="V85" s="5">
        <v>-57573000000</v>
      </c>
      <c r="W85" s="5">
        <v>-42427000000</v>
      </c>
      <c r="X85" s="5">
        <v>-39140000000</v>
      </c>
      <c r="Y85" s="5">
        <v>-22031000000</v>
      </c>
    </row>
    <row r="86" spans="3:25" ht="15.5" x14ac:dyDescent="0.35">
      <c r="C86" t="s">
        <v>102</v>
      </c>
      <c r="D86" s="5">
        <v>54646000000</v>
      </c>
      <c r="E86" s="5">
        <v>16707000000</v>
      </c>
      <c r="F86" s="5">
        <v>135609000000</v>
      </c>
      <c r="G86" s="5">
        <v>112992000000</v>
      </c>
      <c r="I86" s="5">
        <v>322430000000</v>
      </c>
      <c r="J86" s="5">
        <v>370137000000</v>
      </c>
      <c r="K86" s="5">
        <v>75796000000</v>
      </c>
      <c r="L86" s="5">
        <v>221160000000</v>
      </c>
      <c r="M86" s="5">
        <v>127748000000</v>
      </c>
      <c r="N86" s="5">
        <v>118522000000</v>
      </c>
      <c r="O86" s="5">
        <v>6752000000</v>
      </c>
      <c r="P86" s="5">
        <v>50472000000</v>
      </c>
      <c r="Q86" s="5">
        <v>318923000000</v>
      </c>
      <c r="R86" s="5">
        <v>370651000000</v>
      </c>
      <c r="S86" s="5">
        <v>185153000000</v>
      </c>
      <c r="T86" s="5">
        <v>154932000000</v>
      </c>
      <c r="U86" s="5">
        <v>221100000000</v>
      </c>
      <c r="V86" s="5">
        <v>227906000000</v>
      </c>
      <c r="W86" s="5">
        <v>112650000000</v>
      </c>
      <c r="X86" s="5">
        <v>101806000000</v>
      </c>
      <c r="Y86" s="5">
        <v>48766000000</v>
      </c>
    </row>
    <row r="87" spans="3:25" ht="15.5" x14ac:dyDescent="0.35">
      <c r="C87" t="s">
        <v>103</v>
      </c>
      <c r="D87" s="5">
        <v>-324508000000</v>
      </c>
      <c r="E87" s="5">
        <v>-45166000000</v>
      </c>
      <c r="F87" s="5">
        <v>260699000000</v>
      </c>
      <c r="G87" s="5">
        <v>161312000000</v>
      </c>
      <c r="I87" s="5">
        <v>360543000000</v>
      </c>
      <c r="J87" s="5">
        <v>-85173000000</v>
      </c>
      <c r="K87" s="5">
        <v>465964000000</v>
      </c>
      <c r="L87" s="5">
        <v>-295568000000</v>
      </c>
      <c r="M87" s="5">
        <v>-234151000000</v>
      </c>
      <c r="N87" s="5">
        <v>145348000000</v>
      </c>
      <c r="O87" s="5">
        <v>211291000000</v>
      </c>
      <c r="P87" s="5">
        <v>-38236000000</v>
      </c>
      <c r="Q87" s="5">
        <v>16785000000</v>
      </c>
      <c r="R87" s="5">
        <v>-3218000000</v>
      </c>
      <c r="S87" s="5">
        <v>301451000000</v>
      </c>
      <c r="T87" s="5">
        <v>4692000000</v>
      </c>
      <c r="U87" s="5">
        <v>56000000</v>
      </c>
      <c r="V87" s="5">
        <v>5445000000</v>
      </c>
      <c r="W87" s="5">
        <v>1069000000</v>
      </c>
    </row>
    <row r="88" spans="3:25" ht="15.5" x14ac:dyDescent="0.35">
      <c r="C88" t="s">
        <v>410</v>
      </c>
      <c r="D88" s="5">
        <v>-324508000000</v>
      </c>
      <c r="E88" s="5">
        <v>-45166000000</v>
      </c>
      <c r="F88" s="5">
        <v>260699000000</v>
      </c>
      <c r="G88" s="5">
        <v>161312000000</v>
      </c>
      <c r="I88" s="5">
        <v>360543000000</v>
      </c>
      <c r="J88" s="5">
        <v>-85173000000</v>
      </c>
      <c r="K88" s="5">
        <v>465964000000</v>
      </c>
      <c r="L88" s="5">
        <v>-295568000000</v>
      </c>
      <c r="M88" s="5">
        <v>-234151000000</v>
      </c>
      <c r="N88" s="5">
        <v>145348000000</v>
      </c>
      <c r="O88" s="5">
        <v>211291000000</v>
      </c>
      <c r="P88" s="5">
        <v>-38236000000</v>
      </c>
      <c r="Q88" s="5">
        <v>16785000000</v>
      </c>
      <c r="R88" s="5">
        <v>-3218000000</v>
      </c>
      <c r="S88" s="5">
        <v>301451000000</v>
      </c>
      <c r="T88" s="5">
        <v>4692000000</v>
      </c>
      <c r="U88" s="5">
        <v>56000000</v>
      </c>
      <c r="V88" s="5">
        <v>5445000000</v>
      </c>
      <c r="W88" s="5">
        <v>1069000000</v>
      </c>
    </row>
    <row r="89" spans="3:25" ht="15.5" x14ac:dyDescent="0.35">
      <c r="C89" t="s">
        <v>104</v>
      </c>
      <c r="D89" s="5">
        <v>-269862000000</v>
      </c>
      <c r="E89" s="5">
        <v>-28459000000</v>
      </c>
      <c r="F89" s="5">
        <v>396308000000</v>
      </c>
      <c r="G89" s="5">
        <v>274304000000</v>
      </c>
      <c r="I89" s="5">
        <v>682973000000</v>
      </c>
      <c r="J89" s="5">
        <v>284964000000</v>
      </c>
      <c r="K89" s="5">
        <v>541760000000</v>
      </c>
      <c r="L89" s="5">
        <v>-74408000000</v>
      </c>
      <c r="M89" s="5">
        <v>-106403000000</v>
      </c>
      <c r="N89" s="5">
        <v>263870000000</v>
      </c>
      <c r="O89" s="5">
        <v>218043000000</v>
      </c>
      <c r="P89" s="5">
        <v>12236000000</v>
      </c>
      <c r="Q89" s="5">
        <v>335708000000</v>
      </c>
      <c r="R89" s="5">
        <v>367433000000</v>
      </c>
      <c r="S89" s="5">
        <v>486604000000</v>
      </c>
      <c r="T89" s="5">
        <v>159624000000</v>
      </c>
      <c r="U89" s="5">
        <v>221156000000</v>
      </c>
      <c r="V89" s="5">
        <v>233351000000</v>
      </c>
      <c r="W89" s="5">
        <v>113719000000</v>
      </c>
    </row>
    <row r="90" spans="3:25" ht="15.5" x14ac:dyDescent="0.35">
      <c r="C90" t="s">
        <v>105</v>
      </c>
      <c r="D90" s="5">
        <v>54646000000</v>
      </c>
      <c r="E90" s="5">
        <v>16707000000</v>
      </c>
      <c r="F90" s="5">
        <v>135609000000</v>
      </c>
      <c r="G90" s="5">
        <v>112992000000</v>
      </c>
      <c r="I90" s="5">
        <v>322430000000</v>
      </c>
      <c r="J90" s="5">
        <v>370137000000</v>
      </c>
      <c r="K90" s="5">
        <v>75796000000</v>
      </c>
      <c r="L90" s="5">
        <v>221160000000</v>
      </c>
      <c r="M90" s="5">
        <v>127748000000</v>
      </c>
      <c r="N90" s="5">
        <v>118522000000</v>
      </c>
      <c r="O90" s="5">
        <v>6752000000</v>
      </c>
      <c r="P90" s="5">
        <v>50472000000</v>
      </c>
      <c r="Q90" s="5">
        <v>318923000000</v>
      </c>
      <c r="R90" s="5">
        <v>370651000000</v>
      </c>
      <c r="S90" s="5">
        <v>185153000000</v>
      </c>
      <c r="T90" s="5">
        <v>154932000000</v>
      </c>
      <c r="U90" s="5">
        <v>221100000000</v>
      </c>
      <c r="V90" s="5">
        <v>227906000000</v>
      </c>
      <c r="W90" s="5">
        <v>112650000000</v>
      </c>
      <c r="X90" s="5">
        <v>101806000000</v>
      </c>
      <c r="Y90" s="5">
        <v>48766000000</v>
      </c>
    </row>
    <row r="91" spans="3:25" ht="15.5" x14ac:dyDescent="0.35">
      <c r="C91" t="s">
        <v>7</v>
      </c>
      <c r="D91" s="5">
        <v>-269645000000</v>
      </c>
      <c r="E91" s="5">
        <v>-10937000000</v>
      </c>
      <c r="F91" s="5">
        <v>369483000000</v>
      </c>
      <c r="G91" s="5">
        <v>254966000000</v>
      </c>
      <c r="I91" s="5">
        <v>643347000000</v>
      </c>
      <c r="J91" s="5">
        <v>205672000000</v>
      </c>
      <c r="K91" s="5">
        <v>541760000000</v>
      </c>
      <c r="L91" s="5">
        <v>-74408000000</v>
      </c>
      <c r="M91" s="5">
        <v>-106403000000</v>
      </c>
      <c r="N91" s="5">
        <v>263870000000</v>
      </c>
      <c r="O91" s="5">
        <v>218043000000</v>
      </c>
      <c r="P91" s="5">
        <v>12236000000</v>
      </c>
      <c r="Q91" s="5">
        <v>335708000000</v>
      </c>
      <c r="R91" s="5">
        <v>367433000000</v>
      </c>
      <c r="S91" s="5">
        <v>486604000000</v>
      </c>
      <c r="T91" s="5">
        <v>159624000000</v>
      </c>
      <c r="U91" s="5">
        <v>221156000000</v>
      </c>
      <c r="V91" s="5">
        <v>233351000000</v>
      </c>
      <c r="W91" s="5">
        <v>113719000000</v>
      </c>
    </row>
    <row r="92" spans="3:25" ht="15.5" x14ac:dyDescent="0.35">
      <c r="C92" t="s">
        <v>530</v>
      </c>
      <c r="D92" s="5">
        <v>-217000000</v>
      </c>
      <c r="E92" s="5">
        <v>-17522000000</v>
      </c>
      <c r="F92" s="5">
        <v>26825000000</v>
      </c>
      <c r="G92" s="5">
        <v>19338000000</v>
      </c>
      <c r="I92" s="5">
        <v>39626000000</v>
      </c>
      <c r="J92" s="5">
        <v>79292000000</v>
      </c>
    </row>
    <row r="93" spans="3:25" ht="15.5" x14ac:dyDescent="0.35">
      <c r="C93" t="s">
        <v>106</v>
      </c>
      <c r="D93" s="5">
        <v>54646000000</v>
      </c>
      <c r="E93" s="5">
        <v>16707000000</v>
      </c>
      <c r="F93" s="5">
        <v>135609000000</v>
      </c>
      <c r="G93" s="5">
        <v>112992000000</v>
      </c>
      <c r="I93" s="5">
        <v>322430000000</v>
      </c>
      <c r="J93" s="5">
        <v>370137000000</v>
      </c>
      <c r="K93" s="5">
        <v>75796000000</v>
      </c>
      <c r="L93" s="5">
        <v>221160000000</v>
      </c>
      <c r="M93" s="5">
        <v>127748000000</v>
      </c>
      <c r="N93" s="5">
        <v>118522000000</v>
      </c>
      <c r="O93" s="5">
        <v>6752000000</v>
      </c>
      <c r="P93" s="5">
        <v>50472000000</v>
      </c>
      <c r="Q93" s="5">
        <v>318923000000</v>
      </c>
      <c r="R93" s="5">
        <v>370651000000</v>
      </c>
      <c r="S93" s="5">
        <v>185153000000</v>
      </c>
      <c r="T93" s="5">
        <v>154932000000</v>
      </c>
      <c r="U93" s="5">
        <v>221100000000</v>
      </c>
      <c r="V93" s="5">
        <v>227906000000</v>
      </c>
      <c r="W93" s="5">
        <v>112650000000</v>
      </c>
      <c r="X93" s="5">
        <v>101806000000</v>
      </c>
      <c r="Y93" s="5">
        <v>48766000000</v>
      </c>
    </row>
    <row r="94" spans="3:25" ht="15.5" x14ac:dyDescent="0.35">
      <c r="C94" t="s">
        <v>107</v>
      </c>
      <c r="D94" s="5">
        <v>-269862000000</v>
      </c>
      <c r="E94" s="5">
        <v>-28459000000</v>
      </c>
      <c r="F94" s="5">
        <v>396308000000</v>
      </c>
      <c r="G94" s="5">
        <v>274304000000</v>
      </c>
      <c r="I94" s="5">
        <v>682973000000</v>
      </c>
      <c r="J94" s="5">
        <v>284964000000</v>
      </c>
      <c r="K94" s="5">
        <v>541760000000</v>
      </c>
      <c r="L94" s="5">
        <v>-74408000000</v>
      </c>
      <c r="M94" s="5">
        <v>-106403000000</v>
      </c>
      <c r="N94" s="5">
        <v>263870000000</v>
      </c>
      <c r="O94" s="5">
        <v>218043000000</v>
      </c>
      <c r="P94" s="5">
        <v>12236000000</v>
      </c>
      <c r="Q94" s="5">
        <v>335708000000</v>
      </c>
      <c r="R94" s="5">
        <v>367433000000</v>
      </c>
      <c r="S94" s="5">
        <v>486604000000</v>
      </c>
      <c r="T94" s="5">
        <v>159624000000</v>
      </c>
      <c r="U94" s="5">
        <v>221156000000</v>
      </c>
      <c r="V94" s="5">
        <v>233351000000</v>
      </c>
      <c r="W94" s="5">
        <v>113719000000</v>
      </c>
    </row>
    <row r="95" spans="3:25" ht="15.5" x14ac:dyDescent="0.35">
      <c r="C95" t="s">
        <v>108</v>
      </c>
      <c r="D95" s="5">
        <v>-269862000000</v>
      </c>
      <c r="E95" s="5">
        <v>-28459000000</v>
      </c>
      <c r="F95" s="5">
        <v>396308000000</v>
      </c>
      <c r="G95" s="5">
        <v>274304000000</v>
      </c>
      <c r="I95" s="5">
        <v>682973000000</v>
      </c>
      <c r="J95" s="5">
        <v>284964000000</v>
      </c>
      <c r="K95" s="5">
        <v>541760000000</v>
      </c>
      <c r="L95" s="5">
        <v>-74408000000</v>
      </c>
      <c r="M95" s="5">
        <v>-106403000000</v>
      </c>
      <c r="N95" s="5">
        <v>263870000000</v>
      </c>
      <c r="O95" s="5">
        <v>218043000000</v>
      </c>
      <c r="P95" s="5">
        <v>12236000000</v>
      </c>
      <c r="Q95" s="5">
        <v>335708000000</v>
      </c>
      <c r="R95" s="5">
        <v>367433000000</v>
      </c>
      <c r="S95" s="5">
        <v>486604000000</v>
      </c>
      <c r="T95" s="5">
        <v>159624000000</v>
      </c>
      <c r="U95" s="5">
        <v>221156000000</v>
      </c>
      <c r="V95" s="5">
        <v>233351000000</v>
      </c>
      <c r="W95" s="5">
        <v>113719000000</v>
      </c>
    </row>
    <row r="97" spans="2:25" ht="15.5" x14ac:dyDescent="0.35">
      <c r="B97" t="s">
        <v>109</v>
      </c>
      <c r="C97" t="s">
        <v>110</v>
      </c>
    </row>
    <row r="98" spans="2:25" ht="15.5" x14ac:dyDescent="0.35">
      <c r="C98" t="s">
        <v>19</v>
      </c>
      <c r="D98" s="5">
        <v>526739000000</v>
      </c>
      <c r="E98" s="5">
        <v>472539000000</v>
      </c>
      <c r="F98" s="5">
        <v>457942000000</v>
      </c>
      <c r="G98" s="5">
        <v>505492000000</v>
      </c>
      <c r="I98" s="5">
        <v>472539000000</v>
      </c>
      <c r="J98" s="5">
        <v>509207000000</v>
      </c>
      <c r="K98" s="5">
        <v>388102000000</v>
      </c>
      <c r="L98" s="5">
        <v>386167000000</v>
      </c>
      <c r="M98" s="5">
        <v>571425000000</v>
      </c>
      <c r="N98" s="5">
        <v>629712000000</v>
      </c>
      <c r="O98" s="5">
        <v>615219000000</v>
      </c>
      <c r="P98" s="5">
        <v>553688000000</v>
      </c>
      <c r="Q98" s="5">
        <v>585646000000</v>
      </c>
      <c r="R98" s="5">
        <v>474452000000</v>
      </c>
      <c r="S98" s="5">
        <v>487483000000</v>
      </c>
      <c r="T98" s="5">
        <v>370991000000</v>
      </c>
      <c r="U98" s="5">
        <v>375908000000</v>
      </c>
      <c r="V98" s="5">
        <v>283214000000</v>
      </c>
      <c r="W98" s="5">
        <v>467063000000</v>
      </c>
      <c r="X98" s="5">
        <v>269274000000</v>
      </c>
      <c r="Y98" s="5">
        <v>199311000000</v>
      </c>
    </row>
    <row r="99" spans="2:25" ht="15.5" x14ac:dyDescent="0.35">
      <c r="C99" t="s">
        <v>531</v>
      </c>
      <c r="D99" s="5">
        <v>5867136000000</v>
      </c>
      <c r="E99" s="5">
        <v>6214016000000</v>
      </c>
      <c r="F99" s="5">
        <v>4984394000000</v>
      </c>
      <c r="G99" s="5">
        <v>4766331000000</v>
      </c>
      <c r="I99" s="5">
        <v>6214016000000</v>
      </c>
      <c r="J99" s="5">
        <v>5706437000000</v>
      </c>
      <c r="K99" s="5">
        <v>6022812000000</v>
      </c>
      <c r="L99" s="5">
        <v>4132468000000</v>
      </c>
      <c r="M99" s="5">
        <v>2137244000000</v>
      </c>
      <c r="N99" s="5">
        <v>1623067000000</v>
      </c>
      <c r="O99" s="5">
        <v>2060593000000</v>
      </c>
      <c r="P99" s="5">
        <v>2022611000000</v>
      </c>
      <c r="Q99" s="5">
        <v>1880885000000</v>
      </c>
      <c r="R99" s="5">
        <v>2038678000000</v>
      </c>
      <c r="S99" s="5">
        <v>1867617000000</v>
      </c>
      <c r="T99" s="5">
        <v>1534185000000</v>
      </c>
      <c r="U99" s="5">
        <v>1461477000000</v>
      </c>
      <c r="V99" s="5">
        <v>1441593000000</v>
      </c>
      <c r="W99" s="5">
        <v>1344573000000</v>
      </c>
      <c r="X99" s="5">
        <v>1067918000000</v>
      </c>
      <c r="Y99" s="5">
        <v>854850000000</v>
      </c>
    </row>
    <row r="100" spans="2:25" ht="15.5" x14ac:dyDescent="0.35">
      <c r="C100" t="s">
        <v>532</v>
      </c>
    </row>
    <row r="101" spans="2:25" ht="15.5" x14ac:dyDescent="0.35">
      <c r="C101" t="s">
        <v>533</v>
      </c>
      <c r="D101" s="5">
        <v>4594594000000</v>
      </c>
      <c r="E101" s="5">
        <v>8655785000000</v>
      </c>
      <c r="F101" s="5">
        <v>7282482000000</v>
      </c>
      <c r="G101" s="5">
        <v>5864776000000</v>
      </c>
      <c r="I101" s="5">
        <v>8655785000000</v>
      </c>
      <c r="J101" s="5">
        <v>8726115000000</v>
      </c>
      <c r="K101" s="5">
        <v>6263389000000</v>
      </c>
      <c r="L101" s="5">
        <v>4802974000000</v>
      </c>
      <c r="M101" s="5">
        <v>9592917000000</v>
      </c>
      <c r="N101" s="5">
        <v>1905318000000</v>
      </c>
      <c r="O101" s="5">
        <v>1039622000000</v>
      </c>
      <c r="P101" s="5">
        <v>1829730000000</v>
      </c>
      <c r="Q101" s="5">
        <v>2638778000000</v>
      </c>
      <c r="R101" s="5">
        <v>3079112000000</v>
      </c>
      <c r="S101" s="5">
        <v>2272655000000</v>
      </c>
      <c r="T101" s="5">
        <v>1693348000000</v>
      </c>
      <c r="U101" s="5">
        <v>1510764000000</v>
      </c>
      <c r="V101" s="5">
        <v>553334000000</v>
      </c>
    </row>
    <row r="102" spans="2:25" ht="15.5" x14ac:dyDescent="0.35">
      <c r="C102" t="s">
        <v>115</v>
      </c>
    </row>
    <row r="103" spans="2:25" ht="15.5" x14ac:dyDescent="0.35">
      <c r="C103" t="s">
        <v>97</v>
      </c>
      <c r="D103" s="5">
        <v>556602000000</v>
      </c>
      <c r="E103" s="5">
        <v>874388000000</v>
      </c>
      <c r="F103" s="5">
        <v>907716000000</v>
      </c>
      <c r="G103" s="5">
        <v>648643000000</v>
      </c>
      <c r="I103" s="5">
        <v>874388000000</v>
      </c>
      <c r="J103" s="5">
        <v>502000000000</v>
      </c>
      <c r="K103" s="5">
        <v>588242000000</v>
      </c>
      <c r="L103" s="5">
        <v>118628000000</v>
      </c>
      <c r="M103" s="5">
        <v>407324000000</v>
      </c>
      <c r="N103" s="5">
        <v>637954000000</v>
      </c>
      <c r="O103" s="5">
        <v>483426000000</v>
      </c>
      <c r="P103" s="5">
        <v>268245000000</v>
      </c>
      <c r="Q103" s="5">
        <v>307186000000</v>
      </c>
      <c r="R103" s="5">
        <v>282014000000</v>
      </c>
      <c r="S103" s="5">
        <v>280958000000</v>
      </c>
      <c r="T103" s="5">
        <v>-28310000000</v>
      </c>
      <c r="U103" s="5">
        <v>-33002000000</v>
      </c>
      <c r="V103" s="5">
        <v>-33058000000</v>
      </c>
      <c r="W103" s="5">
        <v>-38503000000</v>
      </c>
      <c r="X103" s="5">
        <v>-39572000000</v>
      </c>
      <c r="Y103" s="5">
        <v>-42072000000</v>
      </c>
    </row>
    <row r="104" spans="2:25" ht="15.5" x14ac:dyDescent="0.35">
      <c r="C104" t="s">
        <v>534</v>
      </c>
      <c r="D104" s="5">
        <v>4594390000000</v>
      </c>
      <c r="E104" s="5">
        <v>8655557000000</v>
      </c>
      <c r="F104" s="5">
        <v>7282371000000</v>
      </c>
      <c r="G104" s="5">
        <v>5864650000000</v>
      </c>
      <c r="I104" s="5">
        <v>8655557000000</v>
      </c>
      <c r="J104" s="5">
        <v>8725976000000</v>
      </c>
      <c r="K104" s="5">
        <v>6263377000000</v>
      </c>
      <c r="L104" s="5">
        <v>4802861000000</v>
      </c>
      <c r="M104" s="5">
        <v>9592917000000</v>
      </c>
      <c r="N104" s="5">
        <v>1905318000000</v>
      </c>
      <c r="O104" s="5">
        <v>1039622000000</v>
      </c>
      <c r="P104" s="5">
        <v>1829730000000</v>
      </c>
      <c r="Q104" s="5">
        <v>2638778000000</v>
      </c>
      <c r="R104" s="5">
        <v>3079112000000</v>
      </c>
      <c r="S104" s="5">
        <v>2272655000000</v>
      </c>
      <c r="T104" s="5">
        <v>1693348000000</v>
      </c>
      <c r="U104" s="5">
        <v>1510764000000</v>
      </c>
      <c r="V104" s="5">
        <v>553334000000</v>
      </c>
      <c r="W104" s="5">
        <v>561608000000</v>
      </c>
      <c r="X104" s="5">
        <v>706189000000</v>
      </c>
      <c r="Y104" s="5">
        <v>273277000000</v>
      </c>
    </row>
    <row r="105" spans="2:25" ht="15.5" x14ac:dyDescent="0.35">
      <c r="C105" t="s">
        <v>535</v>
      </c>
    </row>
    <row r="106" spans="2:25" ht="15.5" x14ac:dyDescent="0.35">
      <c r="C106" t="s">
        <v>114</v>
      </c>
      <c r="O106" s="5">
        <v>26433000000</v>
      </c>
      <c r="P106" s="5">
        <v>123047000000</v>
      </c>
      <c r="Q106" s="5">
        <v>118482000000</v>
      </c>
      <c r="R106" s="5">
        <v>113671000000</v>
      </c>
      <c r="S106" s="5">
        <v>104475000000</v>
      </c>
      <c r="T106" s="5">
        <v>17336000000</v>
      </c>
      <c r="U106" s="5">
        <v>36199000000</v>
      </c>
      <c r="W106" s="5">
        <v>172027000000</v>
      </c>
      <c r="X106" s="5">
        <v>14250000000</v>
      </c>
      <c r="Y106" s="5">
        <v>14891000000</v>
      </c>
    </row>
    <row r="107" spans="2:25" ht="15.5" x14ac:dyDescent="0.35">
      <c r="C107" t="s">
        <v>536</v>
      </c>
      <c r="D107" s="5">
        <v>11056498000000</v>
      </c>
      <c r="E107" s="5">
        <v>10966734000000</v>
      </c>
      <c r="F107" s="5">
        <v>9170077000000</v>
      </c>
      <c r="G107" s="5">
        <v>10651816000000</v>
      </c>
      <c r="I107" s="5">
        <v>10966734000000</v>
      </c>
      <c r="J107" s="5">
        <v>12806287000000</v>
      </c>
      <c r="K107" s="5">
        <v>15185200000000</v>
      </c>
      <c r="L107" s="5">
        <v>13379839000000</v>
      </c>
      <c r="M107" s="5">
        <v>16313869000000</v>
      </c>
      <c r="N107" s="5">
        <v>18878373000000</v>
      </c>
      <c r="O107" s="5">
        <v>21314497000000</v>
      </c>
      <c r="P107" s="5">
        <v>19214056000000</v>
      </c>
      <c r="Q107" s="5">
        <v>18364562000000</v>
      </c>
      <c r="R107" s="5">
        <v>19111131000000</v>
      </c>
      <c r="S107" s="5">
        <v>17327762000000</v>
      </c>
      <c r="T107" s="5">
        <v>14223357000000</v>
      </c>
      <c r="U107" s="5">
        <v>10909738000000</v>
      </c>
      <c r="V107" s="5">
        <v>10293836000000</v>
      </c>
      <c r="W107" s="5">
        <v>10135442000000</v>
      </c>
      <c r="X107" s="5">
        <v>6934158000000</v>
      </c>
      <c r="Y107" s="5">
        <v>5322975000000</v>
      </c>
    </row>
    <row r="108" spans="2:25" ht="15.5" x14ac:dyDescent="0.35">
      <c r="C108" t="s">
        <v>126</v>
      </c>
      <c r="D108" s="5">
        <v>1494823000000</v>
      </c>
      <c r="E108" s="5">
        <v>1510059000000</v>
      </c>
      <c r="F108" s="5">
        <v>1529178000000</v>
      </c>
      <c r="G108" s="5">
        <v>1568651000000</v>
      </c>
      <c r="I108" s="5">
        <v>1510059000000</v>
      </c>
      <c r="J108" s="5">
        <v>1555763000000</v>
      </c>
      <c r="K108" s="5">
        <v>1606075000000</v>
      </c>
      <c r="L108" s="5">
        <v>1508203000000</v>
      </c>
      <c r="M108" s="5">
        <v>1540865000000</v>
      </c>
      <c r="N108" s="5">
        <v>1584298000000</v>
      </c>
      <c r="O108" s="5">
        <v>1399242000000</v>
      </c>
      <c r="P108" s="5">
        <v>1211744000000</v>
      </c>
      <c r="Q108" s="5">
        <v>1138582000000</v>
      </c>
      <c r="R108" s="5">
        <v>1041763000000</v>
      </c>
      <c r="S108" s="5">
        <v>1035570000000</v>
      </c>
    </row>
    <row r="109" spans="2:25" ht="15.5" x14ac:dyDescent="0.35">
      <c r="C109" t="s">
        <v>537</v>
      </c>
      <c r="D109" s="5">
        <v>1494823000000</v>
      </c>
      <c r="E109" s="5">
        <v>1510059000000</v>
      </c>
      <c r="F109" s="5">
        <v>1529178000000</v>
      </c>
      <c r="G109" s="5">
        <v>1568651000000</v>
      </c>
      <c r="I109" s="5">
        <v>1510059000000</v>
      </c>
      <c r="J109" s="5">
        <v>1555763000000</v>
      </c>
      <c r="K109" s="5">
        <v>1606075000000</v>
      </c>
      <c r="L109" s="5">
        <v>1508203000000</v>
      </c>
      <c r="M109" s="5">
        <v>1540865000000</v>
      </c>
      <c r="N109" s="5">
        <v>1584298000000</v>
      </c>
      <c r="O109" s="5">
        <v>1399242000000</v>
      </c>
      <c r="P109" s="5">
        <v>1211744000000</v>
      </c>
      <c r="Q109" s="5">
        <v>1138582000000</v>
      </c>
      <c r="R109" s="5">
        <v>1041763000000</v>
      </c>
      <c r="S109" s="5">
        <v>1035570000000</v>
      </c>
      <c r="T109" s="5">
        <v>584058000000</v>
      </c>
      <c r="U109" s="5">
        <v>544440000000</v>
      </c>
      <c r="V109" s="5">
        <v>494110000000</v>
      </c>
      <c r="W109" s="5">
        <v>354350000000</v>
      </c>
      <c r="X109" s="5">
        <v>227977000000</v>
      </c>
      <c r="Y109" s="5">
        <v>217524000000</v>
      </c>
    </row>
    <row r="110" spans="2:25" ht="15.5" x14ac:dyDescent="0.35">
      <c r="C110" t="s">
        <v>134</v>
      </c>
      <c r="D110" s="5">
        <v>56422278000000</v>
      </c>
      <c r="E110" s="5">
        <v>58244487000000</v>
      </c>
      <c r="F110" s="5">
        <v>55743284000000</v>
      </c>
      <c r="G110" s="5">
        <v>49516935000000</v>
      </c>
      <c r="I110" s="5">
        <v>58244487000000</v>
      </c>
      <c r="J110" s="5">
        <v>55624433000000</v>
      </c>
      <c r="K110" s="5">
        <v>52634996000000</v>
      </c>
      <c r="L110" s="5">
        <v>47350601000000</v>
      </c>
      <c r="M110" s="5">
        <v>52671981000000</v>
      </c>
      <c r="N110" s="5">
        <v>44612045000000</v>
      </c>
      <c r="O110" s="5">
        <v>36559556000000</v>
      </c>
      <c r="P110" s="5">
        <v>30748742000000</v>
      </c>
      <c r="Q110" s="5">
        <v>30404078000000</v>
      </c>
      <c r="R110" s="5">
        <v>31192626000000</v>
      </c>
      <c r="S110" s="5">
        <v>27886113000000</v>
      </c>
      <c r="T110" s="5">
        <v>21259549000000</v>
      </c>
      <c r="U110" s="5">
        <v>17447455000000</v>
      </c>
      <c r="V110" s="5">
        <v>15151892000000</v>
      </c>
      <c r="W110" s="5">
        <v>16658656000000</v>
      </c>
      <c r="X110" s="5">
        <v>11232179000000</v>
      </c>
      <c r="Y110" s="5">
        <v>8036015000000</v>
      </c>
    </row>
    <row r="111" spans="2:25" ht="15.5" x14ac:dyDescent="0.35">
      <c r="C111" t="s">
        <v>135</v>
      </c>
    </row>
    <row r="112" spans="2:25" ht="15.5" x14ac:dyDescent="0.35">
      <c r="C112" t="s">
        <v>136</v>
      </c>
    </row>
    <row r="113" spans="3:25" ht="15.5" x14ac:dyDescent="0.35">
      <c r="C113" t="s">
        <v>538</v>
      </c>
      <c r="D113" s="5">
        <v>339777000000</v>
      </c>
      <c r="E113" s="5">
        <v>123060000000</v>
      </c>
      <c r="F113" s="5">
        <v>151445000000</v>
      </c>
      <c r="G113" s="5">
        <v>228746000000</v>
      </c>
      <c r="I113" s="5">
        <v>123060000000</v>
      </c>
      <c r="J113" s="5">
        <v>178778000000</v>
      </c>
      <c r="K113" s="5">
        <v>165101000000</v>
      </c>
      <c r="L113" s="5">
        <v>129064000000</v>
      </c>
      <c r="M113" s="5">
        <v>116189000000</v>
      </c>
      <c r="N113" s="5">
        <v>193249000000</v>
      </c>
      <c r="O113" s="5">
        <v>131750000000</v>
      </c>
      <c r="P113" s="5">
        <v>192041000000</v>
      </c>
      <c r="Q113" s="5">
        <v>213163000000</v>
      </c>
      <c r="R113" s="5">
        <v>155217000000</v>
      </c>
      <c r="S113" s="5">
        <v>181367000000</v>
      </c>
      <c r="T113" s="5">
        <v>137857000000</v>
      </c>
      <c r="U113" s="5">
        <v>236072000000</v>
      </c>
      <c r="V113" s="5">
        <v>204852000000</v>
      </c>
      <c r="W113" s="5">
        <v>73086000000</v>
      </c>
      <c r="X113" s="5">
        <v>46739000000</v>
      </c>
      <c r="Y113" s="5">
        <v>65362000000</v>
      </c>
    </row>
    <row r="114" spans="3:25" ht="15.5" x14ac:dyDescent="0.35">
      <c r="C114" t="s">
        <v>539</v>
      </c>
      <c r="D114" s="5">
        <v>39608696000000</v>
      </c>
      <c r="E114" s="5">
        <v>39878344000000</v>
      </c>
      <c r="F114" s="5">
        <v>38105031000000</v>
      </c>
      <c r="G114" s="5">
        <v>34590581000000</v>
      </c>
      <c r="I114" s="5">
        <v>39878344000000</v>
      </c>
      <c r="J114" s="5">
        <v>37897415000000</v>
      </c>
      <c r="K114" s="5">
        <v>35142585000000</v>
      </c>
      <c r="L114" s="5">
        <v>32397026000000</v>
      </c>
      <c r="M114" s="5">
        <v>37961555000000</v>
      </c>
      <c r="N114" s="5">
        <v>30763916000000</v>
      </c>
      <c r="O114" s="5">
        <v>24652197000000</v>
      </c>
      <c r="P114" s="5">
        <v>21989429000000</v>
      </c>
      <c r="Q114" s="5">
        <v>23606522000000</v>
      </c>
      <c r="R114" s="5">
        <v>25077741000000</v>
      </c>
      <c r="S114" s="5">
        <v>22357131000000</v>
      </c>
      <c r="T114" s="5">
        <v>16946231000000</v>
      </c>
      <c r="U114" s="5">
        <v>13819061000000</v>
      </c>
      <c r="V114" s="5">
        <v>12860714000000</v>
      </c>
      <c r="W114" s="5">
        <v>14853064000000</v>
      </c>
      <c r="X114" s="5">
        <v>9819214000000</v>
      </c>
      <c r="Y114" s="5">
        <v>6832422000000</v>
      </c>
    </row>
    <row r="115" spans="3:25" ht="15.5" x14ac:dyDescent="0.35">
      <c r="C115" t="s">
        <v>540</v>
      </c>
      <c r="D115" s="5">
        <v>39608696000000</v>
      </c>
      <c r="E115" s="5">
        <v>39878344000000</v>
      </c>
      <c r="F115" s="5">
        <v>38105031000000</v>
      </c>
      <c r="G115" s="5">
        <v>34590581000000</v>
      </c>
      <c r="I115" s="5">
        <v>39878344000000</v>
      </c>
      <c r="J115" s="5">
        <v>37897415000000</v>
      </c>
      <c r="K115" s="5">
        <v>35142585000000</v>
      </c>
      <c r="L115" s="5">
        <v>32397026000000</v>
      </c>
      <c r="M115" s="5">
        <v>37961555000000</v>
      </c>
      <c r="N115" s="5">
        <v>30763916000000</v>
      </c>
      <c r="O115" s="5">
        <v>24652197000000</v>
      </c>
      <c r="P115" s="5">
        <v>21989429000000</v>
      </c>
      <c r="Q115" s="5">
        <v>23606522000000</v>
      </c>
      <c r="R115" s="5">
        <v>25077741000000</v>
      </c>
      <c r="S115" s="5">
        <v>22357131000000</v>
      </c>
      <c r="T115" s="5">
        <v>16946231000000</v>
      </c>
      <c r="U115" s="5">
        <v>13819061000000</v>
      </c>
      <c r="V115" s="5">
        <v>12860714000000</v>
      </c>
      <c r="W115" s="5">
        <v>14853064000000</v>
      </c>
      <c r="X115" s="5">
        <v>9819214000000</v>
      </c>
      <c r="Y115" s="5">
        <v>6832422000000</v>
      </c>
    </row>
    <row r="116" spans="3:25" ht="15.5" x14ac:dyDescent="0.35">
      <c r="C116" t="s">
        <v>541</v>
      </c>
      <c r="D116" s="5">
        <v>1527532000000</v>
      </c>
      <c r="E116" s="5">
        <v>512842000000</v>
      </c>
      <c r="F116" s="5">
        <v>143276000000</v>
      </c>
      <c r="G116" s="5">
        <v>297971000000</v>
      </c>
      <c r="I116" s="5">
        <v>512842000000</v>
      </c>
      <c r="J116" s="5">
        <v>66760000000</v>
      </c>
      <c r="K116" s="5">
        <v>327445000000</v>
      </c>
      <c r="L116" s="5">
        <v>14149000000</v>
      </c>
      <c r="M116" s="5">
        <v>79243000000</v>
      </c>
      <c r="N116" s="5">
        <v>61198000000</v>
      </c>
      <c r="O116" s="5">
        <v>800259000000</v>
      </c>
      <c r="P116" s="5">
        <v>821498000000</v>
      </c>
      <c r="Q116" s="5">
        <v>1098658000000</v>
      </c>
      <c r="R116" s="5">
        <v>915484000000</v>
      </c>
      <c r="S116" s="5">
        <v>1114480000000</v>
      </c>
      <c r="T116" s="5">
        <v>766197000000</v>
      </c>
      <c r="U116" s="5">
        <v>256681000000</v>
      </c>
      <c r="V116" s="5">
        <v>152335000000</v>
      </c>
      <c r="W116" s="5">
        <v>323675000000</v>
      </c>
      <c r="X116" s="5">
        <v>366853000000</v>
      </c>
      <c r="Y116" s="5">
        <v>238626000000</v>
      </c>
    </row>
    <row r="117" spans="3:25" ht="15.5" x14ac:dyDescent="0.35">
      <c r="C117" t="s">
        <v>542</v>
      </c>
      <c r="D117" s="5">
        <v>1527532000000</v>
      </c>
      <c r="E117" s="5">
        <v>512842000000</v>
      </c>
      <c r="F117" s="5">
        <v>143276000000</v>
      </c>
      <c r="G117" s="5">
        <v>297971000000</v>
      </c>
      <c r="I117" s="5">
        <v>512842000000</v>
      </c>
      <c r="J117" s="5">
        <v>66760000000</v>
      </c>
      <c r="K117" s="5">
        <v>327445000000</v>
      </c>
      <c r="L117" s="5">
        <v>14149000000</v>
      </c>
      <c r="M117" s="5">
        <v>79243000000</v>
      </c>
      <c r="N117" s="5">
        <v>61198000000</v>
      </c>
      <c r="O117" s="5">
        <v>800259000000</v>
      </c>
      <c r="P117" s="5">
        <v>821498000000</v>
      </c>
      <c r="Q117" s="5">
        <v>1098658000000</v>
      </c>
      <c r="R117" s="5">
        <v>915484000000</v>
      </c>
      <c r="S117" s="5">
        <v>1114480000000</v>
      </c>
      <c r="T117" s="5">
        <v>766197000000</v>
      </c>
      <c r="U117" s="5">
        <v>256681000000</v>
      </c>
      <c r="V117" s="5">
        <v>152335000000</v>
      </c>
      <c r="W117" s="5">
        <v>323675000000</v>
      </c>
      <c r="X117" s="5">
        <v>366853000000</v>
      </c>
      <c r="Y117" s="5">
        <v>238626000000</v>
      </c>
    </row>
    <row r="118" spans="3:25" ht="15.5" x14ac:dyDescent="0.35">
      <c r="C118" t="s">
        <v>543</v>
      </c>
      <c r="D118" s="5">
        <v>140941000000</v>
      </c>
      <c r="E118" s="5">
        <v>161553000000</v>
      </c>
      <c r="F118" s="5">
        <v>104798000000</v>
      </c>
      <c r="G118" s="5">
        <v>104115000000</v>
      </c>
      <c r="I118" s="5">
        <v>161553000000</v>
      </c>
      <c r="J118" s="5">
        <v>38160000000</v>
      </c>
      <c r="K118" s="5">
        <v>79880000000</v>
      </c>
      <c r="L118" s="5">
        <v>78065000000</v>
      </c>
      <c r="M118" s="5">
        <v>250424000000</v>
      </c>
      <c r="N118" s="5">
        <v>153617000000</v>
      </c>
      <c r="O118" s="5">
        <v>265212000000</v>
      </c>
      <c r="P118" s="5">
        <v>232457000000</v>
      </c>
      <c r="Q118" s="5">
        <v>172460000000</v>
      </c>
      <c r="R118" s="5">
        <v>176810000000</v>
      </c>
      <c r="S118" s="5">
        <v>139840000000</v>
      </c>
      <c r="T118" s="5">
        <v>67836000000</v>
      </c>
      <c r="U118" s="5">
        <v>238324000000</v>
      </c>
    </row>
    <row r="119" spans="3:25" ht="15.5" x14ac:dyDescent="0.35">
      <c r="C119" t="s">
        <v>544</v>
      </c>
      <c r="D119" s="5">
        <v>140941000000</v>
      </c>
      <c r="E119" s="5">
        <v>161553000000</v>
      </c>
      <c r="F119" s="5">
        <v>104798000000</v>
      </c>
      <c r="G119" s="5">
        <v>104115000000</v>
      </c>
      <c r="I119" s="5">
        <v>161553000000</v>
      </c>
      <c r="J119" s="5">
        <v>38160000000</v>
      </c>
      <c r="K119" s="5">
        <v>79880000000</v>
      </c>
      <c r="L119" s="5">
        <v>78065000000</v>
      </c>
      <c r="M119" s="5">
        <v>250424000000</v>
      </c>
      <c r="N119" s="5">
        <v>153617000000</v>
      </c>
      <c r="O119" s="5">
        <v>265212000000</v>
      </c>
      <c r="P119" s="5">
        <v>232457000000</v>
      </c>
      <c r="Q119" s="5">
        <v>172460000000</v>
      </c>
      <c r="R119" s="5">
        <v>176810000000</v>
      </c>
      <c r="S119" s="5">
        <v>139840000000</v>
      </c>
      <c r="T119" s="5">
        <v>67836000000</v>
      </c>
      <c r="U119" s="5">
        <v>238324000000</v>
      </c>
    </row>
    <row r="120" spans="3:25" ht="15.5" x14ac:dyDescent="0.35">
      <c r="C120" t="s">
        <v>143</v>
      </c>
      <c r="D120" s="5">
        <v>57541000000</v>
      </c>
      <c r="E120" s="5">
        <v>29145000000</v>
      </c>
      <c r="F120" s="5">
        <v>78439000000</v>
      </c>
      <c r="G120" s="5">
        <v>74467000000</v>
      </c>
      <c r="I120" s="5">
        <v>29145000000</v>
      </c>
      <c r="J120" s="5">
        <v>52719000000</v>
      </c>
      <c r="K120" s="5">
        <v>52572000000</v>
      </c>
      <c r="L120" s="5">
        <v>158846000000</v>
      </c>
      <c r="M120" s="5">
        <v>29745000000</v>
      </c>
      <c r="N120" s="5">
        <v>71082000000</v>
      </c>
      <c r="O120" s="5">
        <v>38428000000</v>
      </c>
      <c r="P120" s="5">
        <v>34422000000</v>
      </c>
      <c r="Q120" s="5">
        <v>68886000000</v>
      </c>
      <c r="R120" s="5">
        <v>121530000000</v>
      </c>
      <c r="S120" s="5">
        <v>42601000000</v>
      </c>
      <c r="T120" s="5">
        <v>28224000000</v>
      </c>
      <c r="U120" s="5">
        <v>31878000000</v>
      </c>
      <c r="V120" s="5">
        <v>18844000000</v>
      </c>
      <c r="W120" s="5">
        <v>22587000000</v>
      </c>
      <c r="X120" s="5">
        <v>25208000000</v>
      </c>
      <c r="Y120" s="5">
        <v>19227000000</v>
      </c>
    </row>
    <row r="121" spans="3:25" ht="15.5" x14ac:dyDescent="0.35">
      <c r="C121" t="s">
        <v>545</v>
      </c>
      <c r="D121" s="5">
        <v>120000000000</v>
      </c>
      <c r="E121" s="5">
        <v>120000000000</v>
      </c>
      <c r="F121" s="5">
        <v>30000000000</v>
      </c>
      <c r="I121" s="5">
        <v>120000000000</v>
      </c>
    </row>
    <row r="122" spans="3:25" ht="15.5" x14ac:dyDescent="0.35">
      <c r="C122" t="s">
        <v>546</v>
      </c>
      <c r="T122" s="5">
        <v>355000000</v>
      </c>
      <c r="U122" s="5">
        <v>355000000</v>
      </c>
      <c r="V122" s="5">
        <v>431000000</v>
      </c>
      <c r="W122" s="5">
        <v>881000000</v>
      </c>
      <c r="X122" s="5">
        <v>1616000000</v>
      </c>
      <c r="Y122" s="5">
        <v>2626000000</v>
      </c>
    </row>
    <row r="123" spans="3:25" ht="15.5" x14ac:dyDescent="0.35">
      <c r="C123" t="s">
        <v>547</v>
      </c>
      <c r="E123" s="5">
        <v>22427000000</v>
      </c>
      <c r="I123" s="5">
        <v>22427000000</v>
      </c>
      <c r="O123" s="5">
        <v>123277000000</v>
      </c>
      <c r="P123" s="5">
        <v>78233000000</v>
      </c>
      <c r="Q123" s="5">
        <v>104148000000</v>
      </c>
      <c r="R123" s="5">
        <v>109918000000</v>
      </c>
      <c r="S123" s="5">
        <v>105334000000</v>
      </c>
      <c r="T123" s="5">
        <v>84048000000</v>
      </c>
      <c r="U123" s="5">
        <v>62341000000</v>
      </c>
      <c r="V123" s="5">
        <v>39563000000</v>
      </c>
      <c r="W123" s="5">
        <v>21744000000</v>
      </c>
      <c r="X123" s="5">
        <v>14016000000</v>
      </c>
      <c r="Y123" s="5">
        <v>9866000000</v>
      </c>
    </row>
    <row r="124" spans="3:25" ht="15.5" x14ac:dyDescent="0.35">
      <c r="C124" t="s">
        <v>414</v>
      </c>
      <c r="D124" s="5">
        <v>4629507000000</v>
      </c>
      <c r="E124" s="5">
        <v>7208547000000</v>
      </c>
      <c r="F124" s="5">
        <v>6956782000000</v>
      </c>
      <c r="G124" s="5">
        <v>4288112000000</v>
      </c>
      <c r="I124" s="5">
        <v>7208547000000</v>
      </c>
      <c r="J124" s="5">
        <v>6925521000000</v>
      </c>
      <c r="K124" s="5">
        <v>7019320000000</v>
      </c>
      <c r="L124" s="5">
        <v>6518412000000</v>
      </c>
      <c r="M124" s="5">
        <v>6512896000000</v>
      </c>
      <c r="N124" s="5">
        <v>5997280000000</v>
      </c>
      <c r="O124" s="5">
        <v>4099174000000</v>
      </c>
      <c r="P124" s="5">
        <v>2359476000000</v>
      </c>
    </row>
    <row r="125" spans="3:25" ht="15.5" x14ac:dyDescent="0.35">
      <c r="C125" t="s">
        <v>160</v>
      </c>
      <c r="D125" s="5">
        <v>47409545000000</v>
      </c>
      <c r="E125" s="5">
        <v>48961892000000</v>
      </c>
      <c r="F125" s="5">
        <v>46432230000000</v>
      </c>
      <c r="G125" s="5">
        <v>40603833000000</v>
      </c>
      <c r="I125" s="5">
        <v>48961892000000</v>
      </c>
      <c r="J125" s="5">
        <v>47024811000000</v>
      </c>
      <c r="K125" s="5">
        <v>44808228000000</v>
      </c>
      <c r="L125" s="5">
        <v>40065593000000</v>
      </c>
      <c r="M125" s="5">
        <v>45312565000000</v>
      </c>
      <c r="N125" s="5">
        <v>38555201000000</v>
      </c>
      <c r="O125" s="5">
        <v>30485093000000</v>
      </c>
      <c r="P125" s="5">
        <v>25892322000000</v>
      </c>
      <c r="Q125" s="5">
        <v>25559894000000</v>
      </c>
      <c r="R125" s="5">
        <v>26717304000000</v>
      </c>
      <c r="S125" s="5">
        <v>24199077000000</v>
      </c>
      <c r="T125" s="5">
        <v>18099067000000</v>
      </c>
      <c r="U125" s="5">
        <v>14693195000000</v>
      </c>
      <c r="V125" s="5">
        <v>13326284000000</v>
      </c>
      <c r="W125" s="5">
        <v>15363688000000</v>
      </c>
      <c r="X125" s="5">
        <v>10320685000000</v>
      </c>
      <c r="Y125" s="5">
        <v>7464586000000</v>
      </c>
    </row>
    <row r="126" spans="3:25" ht="15.5" x14ac:dyDescent="0.35">
      <c r="C126" t="s">
        <v>161</v>
      </c>
    </row>
    <row r="127" spans="3:25" ht="15.5" x14ac:dyDescent="0.35">
      <c r="C127" t="s">
        <v>162</v>
      </c>
      <c r="D127" s="5">
        <v>1971616000000</v>
      </c>
      <c r="E127" s="5">
        <v>1971616000000</v>
      </c>
      <c r="F127" s="5">
        <v>1971616000000</v>
      </c>
      <c r="G127" s="5">
        <v>1971616000000</v>
      </c>
      <c r="I127" s="5">
        <v>1971616000000</v>
      </c>
      <c r="J127" s="5">
        <v>1971616000000</v>
      </c>
      <c r="K127" s="5">
        <v>1971616000000</v>
      </c>
      <c r="L127" s="5">
        <v>1971616000000</v>
      </c>
      <c r="M127" s="5">
        <v>1746180000000</v>
      </c>
      <c r="N127" s="5">
        <v>1746180000000</v>
      </c>
      <c r="O127" s="5">
        <v>1698180000000</v>
      </c>
      <c r="P127" s="5">
        <v>1538180000000</v>
      </c>
      <c r="Q127" s="5">
        <v>1538180000000</v>
      </c>
      <c r="R127" s="5">
        <v>1525170000000</v>
      </c>
      <c r="S127" s="5">
        <v>1415199000000</v>
      </c>
      <c r="T127" s="5">
        <v>1404016000000</v>
      </c>
      <c r="U127" s="5">
        <v>1311688000000</v>
      </c>
      <c r="V127" s="5">
        <v>1028384000000</v>
      </c>
      <c r="W127" s="5">
        <v>907887000000</v>
      </c>
      <c r="X127" s="5">
        <v>728050000000</v>
      </c>
      <c r="Y127" s="5">
        <v>525000000000</v>
      </c>
    </row>
    <row r="128" spans="3:25" ht="15.5" x14ac:dyDescent="0.35">
      <c r="C128" t="s">
        <v>163</v>
      </c>
      <c r="D128" s="5">
        <v>3552194000000</v>
      </c>
      <c r="E128" s="5">
        <v>3552194000000</v>
      </c>
      <c r="F128" s="5">
        <v>3552194000000</v>
      </c>
      <c r="G128" s="5">
        <v>3552194000000</v>
      </c>
      <c r="I128" s="5">
        <v>3552194000000</v>
      </c>
      <c r="J128" s="5">
        <v>3552194000000</v>
      </c>
      <c r="K128" s="5">
        <v>3552194000000</v>
      </c>
      <c r="L128" s="5">
        <v>3552194000000</v>
      </c>
      <c r="M128" s="5">
        <v>3777630000000</v>
      </c>
      <c r="N128" s="5">
        <v>2368655000000</v>
      </c>
      <c r="O128" s="5">
        <v>2116655000000</v>
      </c>
      <c r="P128" s="5">
        <v>1276655000000</v>
      </c>
      <c r="Q128" s="5">
        <v>1276655000000</v>
      </c>
      <c r="R128" s="5">
        <v>1256511000000</v>
      </c>
      <c r="S128" s="5">
        <v>928204000000</v>
      </c>
      <c r="T128" s="5">
        <v>920494000000</v>
      </c>
      <c r="U128" s="5">
        <v>766224000000</v>
      </c>
      <c r="V128" s="5">
        <v>342032000000</v>
      </c>
      <c r="W128" s="5">
        <v>165240000000</v>
      </c>
      <c r="X128" s="5">
        <v>75322000000</v>
      </c>
    </row>
    <row r="129" spans="2:25" ht="15.5" x14ac:dyDescent="0.35">
      <c r="C129" t="s">
        <v>164</v>
      </c>
      <c r="D129" s="5">
        <v>2325730000000</v>
      </c>
      <c r="E129" s="5">
        <v>2277589000000</v>
      </c>
      <c r="F129" s="5">
        <v>2255198000000</v>
      </c>
      <c r="G129" s="5">
        <v>2144788000000</v>
      </c>
      <c r="I129" s="5">
        <v>2277589000000</v>
      </c>
      <c r="J129" s="5">
        <v>2006630000000</v>
      </c>
      <c r="K129" s="5">
        <v>1714716000000</v>
      </c>
      <c r="L129" s="5">
        <v>1642570000000</v>
      </c>
      <c r="M129" s="5">
        <v>1428282000000</v>
      </c>
      <c r="N129" s="5">
        <v>1304055000000</v>
      </c>
      <c r="O129" s="5">
        <v>1776202000000</v>
      </c>
      <c r="P129" s="5">
        <v>1773340000000</v>
      </c>
      <c r="Q129" s="5">
        <v>1722163000000</v>
      </c>
      <c r="R129" s="5">
        <v>1411627000000</v>
      </c>
      <c r="S129" s="5">
        <v>1045250000000</v>
      </c>
      <c r="T129" s="5">
        <v>864282000000</v>
      </c>
      <c r="U129" s="5">
        <v>709350000000</v>
      </c>
      <c r="V129" s="5">
        <v>488250000000</v>
      </c>
      <c r="W129" s="5">
        <v>260344000000</v>
      </c>
      <c r="X129" s="5">
        <v>147694000000</v>
      </c>
      <c r="Y129" s="5">
        <v>88501000000</v>
      </c>
    </row>
    <row r="130" spans="2:25" ht="15.5" x14ac:dyDescent="0.35">
      <c r="C130" t="s">
        <v>165</v>
      </c>
      <c r="D130" s="5">
        <v>10800000000</v>
      </c>
      <c r="E130" s="5">
        <v>10800000000</v>
      </c>
      <c r="F130" s="5">
        <v>10800000000</v>
      </c>
      <c r="G130" s="5">
        <v>10800000000</v>
      </c>
      <c r="I130" s="5">
        <v>10800000000</v>
      </c>
      <c r="J130" s="5">
        <v>10000000000</v>
      </c>
      <c r="K130" s="5">
        <v>9500000000</v>
      </c>
      <c r="L130" s="5">
        <v>9000000000</v>
      </c>
      <c r="M130" s="5">
        <v>8500000000</v>
      </c>
      <c r="N130" s="5">
        <v>8000000000</v>
      </c>
      <c r="O130" s="5">
        <v>7500000000</v>
      </c>
      <c r="P130" s="5">
        <v>7000000000</v>
      </c>
      <c r="Q130" s="5">
        <v>6500000000</v>
      </c>
      <c r="R130" s="5">
        <v>6000000000</v>
      </c>
      <c r="S130" s="5">
        <v>5500000000</v>
      </c>
      <c r="T130" s="5">
        <v>5000000000</v>
      </c>
      <c r="U130" s="5">
        <v>4500000000</v>
      </c>
      <c r="V130" s="5">
        <v>4000000000</v>
      </c>
      <c r="W130" s="5">
        <v>3500000000</v>
      </c>
      <c r="X130" s="5">
        <v>3000000000</v>
      </c>
      <c r="Y130" s="5">
        <v>2500000000</v>
      </c>
    </row>
    <row r="131" spans="2:25" ht="15.5" x14ac:dyDescent="0.35">
      <c r="C131" t="s">
        <v>166</v>
      </c>
      <c r="D131" s="5">
        <v>2314930000000</v>
      </c>
      <c r="E131" s="5">
        <v>2266789000000</v>
      </c>
      <c r="F131" s="5">
        <v>2244398000000</v>
      </c>
      <c r="G131" s="5">
        <v>2133988000000</v>
      </c>
      <c r="I131" s="5">
        <v>2266789000000</v>
      </c>
      <c r="J131" s="5">
        <v>1996630000000</v>
      </c>
      <c r="K131" s="5">
        <v>1705216000000</v>
      </c>
      <c r="L131" s="5">
        <v>1633570000000</v>
      </c>
      <c r="M131" s="5">
        <v>1419782000000</v>
      </c>
      <c r="N131" s="5">
        <v>1296055000000</v>
      </c>
      <c r="O131" s="5">
        <v>1768702000000</v>
      </c>
      <c r="P131" s="5">
        <v>1766340000000</v>
      </c>
      <c r="Q131" s="5">
        <v>1715663000000</v>
      </c>
      <c r="R131" s="5">
        <v>1405627000000</v>
      </c>
      <c r="S131" s="5">
        <v>1039750000000</v>
      </c>
      <c r="T131" s="5">
        <v>859282000000</v>
      </c>
      <c r="U131" s="5">
        <v>704850000000</v>
      </c>
      <c r="V131" s="5">
        <v>484250000000</v>
      </c>
      <c r="W131" s="5">
        <v>256844000000</v>
      </c>
      <c r="X131" s="5">
        <v>144694000000</v>
      </c>
      <c r="Y131" s="5">
        <v>86001000000</v>
      </c>
    </row>
    <row r="132" spans="2:25" ht="15.5" x14ac:dyDescent="0.35">
      <c r="C132" t="s">
        <v>167</v>
      </c>
      <c r="D132" s="5">
        <v>2325730000000</v>
      </c>
      <c r="E132" s="5">
        <v>2277589000000</v>
      </c>
      <c r="F132" s="5">
        <v>2255198000000</v>
      </c>
      <c r="G132" s="5">
        <v>2144788000000</v>
      </c>
      <c r="I132" s="5">
        <v>2277589000000</v>
      </c>
      <c r="J132" s="5">
        <v>2006630000000</v>
      </c>
      <c r="K132" s="5">
        <v>1714716000000</v>
      </c>
      <c r="L132" s="5">
        <v>1642570000000</v>
      </c>
      <c r="M132" s="5">
        <v>1428282000000</v>
      </c>
      <c r="N132" s="5">
        <v>1304055000000</v>
      </c>
      <c r="O132" s="5">
        <v>1776202000000</v>
      </c>
      <c r="P132" s="5">
        <v>1773340000000</v>
      </c>
      <c r="Q132" s="5">
        <v>1722163000000</v>
      </c>
      <c r="R132" s="5">
        <v>1411627000000</v>
      </c>
      <c r="S132" s="5">
        <v>1045250000000</v>
      </c>
      <c r="T132" s="5">
        <v>864282000000</v>
      </c>
      <c r="U132" s="5">
        <v>709350000000</v>
      </c>
      <c r="V132" s="5">
        <v>488250000000</v>
      </c>
      <c r="W132" s="5">
        <v>260344000000</v>
      </c>
      <c r="X132" s="5">
        <v>147694000000</v>
      </c>
      <c r="Y132" s="5">
        <v>88501000000</v>
      </c>
    </row>
    <row r="133" spans="2:25" ht="15.5" x14ac:dyDescent="0.35">
      <c r="C133" t="s">
        <v>168</v>
      </c>
      <c r="D133" s="5">
        <v>606591000000</v>
      </c>
      <c r="E133" s="5">
        <v>606808000000</v>
      </c>
      <c r="F133" s="5">
        <v>624330000000</v>
      </c>
      <c r="G133" s="5">
        <v>595861000000</v>
      </c>
      <c r="I133" s="5">
        <v>606808000000</v>
      </c>
      <c r="J133" s="5">
        <v>567182000000</v>
      </c>
    </row>
    <row r="134" spans="2:25" ht="15.5" x14ac:dyDescent="0.35">
      <c r="C134" t="s">
        <v>9</v>
      </c>
      <c r="D134" s="5">
        <v>9012733000000</v>
      </c>
      <c r="E134" s="5">
        <v>9282595000000</v>
      </c>
      <c r="F134" s="5">
        <v>9311054000000</v>
      </c>
      <c r="G134" s="5">
        <v>8913102000000</v>
      </c>
      <c r="I134" s="5">
        <v>9282595000000</v>
      </c>
      <c r="J134" s="5">
        <v>8599622000000</v>
      </c>
      <c r="K134" s="5">
        <v>7826768000000</v>
      </c>
      <c r="L134" s="5">
        <v>7285008000000</v>
      </c>
      <c r="M134" s="5">
        <v>7359416000000</v>
      </c>
      <c r="N134" s="5">
        <v>6056844000000</v>
      </c>
      <c r="O134" s="5">
        <v>6074463000000</v>
      </c>
      <c r="P134" s="5">
        <v>4856420000000</v>
      </c>
      <c r="Q134" s="5">
        <v>4844184000000</v>
      </c>
      <c r="R134" s="5">
        <v>4475322000000</v>
      </c>
      <c r="S134" s="5">
        <v>3669611000000</v>
      </c>
      <c r="T134" s="5">
        <v>3160482000000</v>
      </c>
      <c r="U134" s="5">
        <v>2754260000000</v>
      </c>
      <c r="V134" s="5">
        <v>1825608000000</v>
      </c>
      <c r="W134" s="5">
        <v>1294968000000</v>
      </c>
      <c r="X134" s="5">
        <v>911494000000</v>
      </c>
      <c r="Y134" s="5">
        <v>571429000000</v>
      </c>
    </row>
    <row r="135" spans="2:25" ht="15.5" x14ac:dyDescent="0.35">
      <c r="C135" t="s">
        <v>169</v>
      </c>
      <c r="D135" s="5">
        <v>56422278000000</v>
      </c>
      <c r="E135" s="5">
        <v>58244487000000</v>
      </c>
      <c r="F135" s="5">
        <v>55743284000000</v>
      </c>
      <c r="G135" s="5">
        <v>49516935000000</v>
      </c>
      <c r="I135" s="5">
        <v>58244487000000</v>
      </c>
      <c r="J135" s="5">
        <v>55624433000000</v>
      </c>
      <c r="K135" s="5">
        <v>52634996000000</v>
      </c>
      <c r="L135" s="5">
        <v>47350601000000</v>
      </c>
      <c r="M135" s="5">
        <v>52671981000000</v>
      </c>
      <c r="N135" s="5">
        <v>44612045000000</v>
      </c>
      <c r="O135" s="5">
        <v>36559556000000</v>
      </c>
      <c r="P135" s="5">
        <v>30748742000000</v>
      </c>
      <c r="Q135" s="5">
        <v>30404078000000</v>
      </c>
      <c r="R135" s="5">
        <v>31192626000000</v>
      </c>
      <c r="S135" s="5">
        <v>27868688000000</v>
      </c>
      <c r="T135" s="5">
        <v>21259549000000</v>
      </c>
      <c r="U135" s="5">
        <v>17447455000000</v>
      </c>
      <c r="V135" s="5">
        <v>15151892000000</v>
      </c>
      <c r="W135" s="5">
        <v>16658656000000</v>
      </c>
      <c r="X135" s="5">
        <v>11232179000000</v>
      </c>
      <c r="Y135" s="5">
        <v>8036015000000</v>
      </c>
    </row>
    <row r="136" spans="2:25" ht="15.5" x14ac:dyDescent="0.35">
      <c r="C136" t="s">
        <v>170</v>
      </c>
      <c r="D136" s="5">
        <v>19716162403</v>
      </c>
      <c r="E136" s="5">
        <v>19716162403</v>
      </c>
      <c r="F136" s="5">
        <v>19716162403</v>
      </c>
      <c r="G136" s="5">
        <v>19716162403</v>
      </c>
      <c r="I136" s="5">
        <v>19716162403</v>
      </c>
      <c r="J136" s="5">
        <v>19716162403</v>
      </c>
      <c r="K136" s="5">
        <v>19716162403</v>
      </c>
      <c r="L136" s="5">
        <v>19716162403</v>
      </c>
      <c r="M136" s="5">
        <v>17461803306</v>
      </c>
      <c r="N136" s="5">
        <v>17461803306</v>
      </c>
      <c r="O136" s="5">
        <v>16981803206</v>
      </c>
      <c r="P136" s="5">
        <v>15381803206</v>
      </c>
      <c r="Q136" s="5">
        <v>15381803066</v>
      </c>
      <c r="R136" s="5">
        <v>15251704336</v>
      </c>
      <c r="S136" s="5">
        <v>14151999729</v>
      </c>
      <c r="T136" s="5">
        <v>14040168349</v>
      </c>
      <c r="U136" s="5">
        <v>13116881498</v>
      </c>
      <c r="V136" s="5">
        <v>10283836238</v>
      </c>
      <c r="W136" s="5">
        <v>9078869400</v>
      </c>
      <c r="X136" s="5">
        <v>7280500000</v>
      </c>
      <c r="Y136" s="5">
        <v>1050000</v>
      </c>
    </row>
    <row r="138" spans="2:25" ht="15.5" x14ac:dyDescent="0.35">
      <c r="B138" t="s">
        <v>171</v>
      </c>
      <c r="C138" t="s">
        <v>172</v>
      </c>
      <c r="D138" s="5">
        <v>-3300712000000</v>
      </c>
      <c r="E138" s="5">
        <v>38214000000</v>
      </c>
      <c r="F138" s="5">
        <v>3135371000000</v>
      </c>
      <c r="G138" s="5">
        <v>1367103000000</v>
      </c>
      <c r="I138" s="5">
        <v>-562560000000</v>
      </c>
      <c r="J138" s="5">
        <v>1165114000000</v>
      </c>
      <c r="K138" s="5">
        <v>4628695000000</v>
      </c>
      <c r="L138" s="5">
        <v>-4999465000000</v>
      </c>
      <c r="M138" s="5">
        <v>7837071000000</v>
      </c>
      <c r="N138" s="5">
        <v>2116579000000</v>
      </c>
      <c r="O138" s="5">
        <v>-1212141000000</v>
      </c>
      <c r="P138" s="5">
        <v>-950257000000</v>
      </c>
      <c r="Q138" s="5">
        <v>-807980000000</v>
      </c>
      <c r="R138" s="5">
        <v>751080000000</v>
      </c>
      <c r="S138" s="5">
        <v>2014021000000</v>
      </c>
      <c r="T138" s="5">
        <v>324116000000</v>
      </c>
      <c r="U138" s="5">
        <v>-35610000000</v>
      </c>
      <c r="V138" s="5">
        <v>-1112467000000</v>
      </c>
      <c r="W138" s="5">
        <v>1246603000000</v>
      </c>
      <c r="X138" s="5">
        <v>698515000000</v>
      </c>
      <c r="Y138" s="5">
        <v>667051000000</v>
      </c>
    </row>
    <row r="139" spans="2:25" ht="15.5" x14ac:dyDescent="0.35">
      <c r="C139" t="s">
        <v>548</v>
      </c>
      <c r="S139" s="5">
        <v>2329245000000</v>
      </c>
      <c r="T139" s="5">
        <v>2150472000000</v>
      </c>
      <c r="U139" s="5">
        <v>1624847000000</v>
      </c>
      <c r="V139" s="5">
        <v>1630883000000</v>
      </c>
      <c r="W139" s="5">
        <v>1532532000000</v>
      </c>
      <c r="X139" s="5">
        <v>912763000000</v>
      </c>
      <c r="Y139" s="5">
        <v>832834000000</v>
      </c>
    </row>
    <row r="140" spans="2:25" ht="15.5" x14ac:dyDescent="0.35">
      <c r="C140" t="s">
        <v>508</v>
      </c>
      <c r="D140" s="5">
        <v>641860000000</v>
      </c>
      <c r="E140" s="5">
        <v>504029000000</v>
      </c>
      <c r="F140" s="5">
        <v>695398000000</v>
      </c>
      <c r="G140" s="5">
        <v>577766000000</v>
      </c>
      <c r="I140" s="5">
        <v>2487910000000</v>
      </c>
      <c r="J140" s="5">
        <v>3046518000000</v>
      </c>
      <c r="K140" s="5">
        <v>2766341000000</v>
      </c>
      <c r="L140" s="5">
        <v>2530370000000</v>
      </c>
      <c r="M140" s="5">
        <v>2561339000000</v>
      </c>
      <c r="N140" s="5">
        <v>2607985000000</v>
      </c>
      <c r="O140" s="5">
        <v>2796025000000</v>
      </c>
      <c r="P140" s="5">
        <v>2510098000000</v>
      </c>
      <c r="Q140" s="5">
        <v>2790701000000</v>
      </c>
      <c r="R140" s="5">
        <v>2558043000000</v>
      </c>
    </row>
    <row r="141" spans="2:25" ht="15.5" x14ac:dyDescent="0.35">
      <c r="C141" t="s">
        <v>549</v>
      </c>
      <c r="D141" s="5">
        <v>180339000000</v>
      </c>
      <c r="E141" s="5">
        <v>199518000000</v>
      </c>
      <c r="F141" s="5">
        <v>102971000000</v>
      </c>
      <c r="G141" s="5">
        <v>229763000000</v>
      </c>
      <c r="I141" s="5">
        <v>668099000000</v>
      </c>
      <c r="J141" s="5">
        <v>957469000000</v>
      </c>
      <c r="K141" s="5">
        <v>825965000000</v>
      </c>
      <c r="L141" s="5">
        <v>876013000000</v>
      </c>
      <c r="M141" s="5">
        <v>831025000000</v>
      </c>
      <c r="N141" s="5">
        <v>889051000000</v>
      </c>
      <c r="O141" s="5">
        <v>834304000000</v>
      </c>
      <c r="P141" s="5">
        <v>582616000000</v>
      </c>
      <c r="Q141" s="5">
        <v>382296000000</v>
      </c>
      <c r="R141" s="5">
        <v>334445000000</v>
      </c>
    </row>
    <row r="142" spans="2:25" ht="15.5" x14ac:dyDescent="0.35">
      <c r="C142" t="s">
        <v>550</v>
      </c>
      <c r="D142" s="5">
        <v>822199000000</v>
      </c>
      <c r="E142" s="5">
        <v>703547000000</v>
      </c>
      <c r="F142" s="5">
        <v>798369000000</v>
      </c>
      <c r="G142" s="5">
        <v>807529000000</v>
      </c>
      <c r="I142" s="5">
        <v>3156009000000</v>
      </c>
      <c r="J142" s="5">
        <v>4003987000000</v>
      </c>
      <c r="K142" s="5">
        <v>3592306000000</v>
      </c>
      <c r="L142" s="5">
        <v>3406383000000</v>
      </c>
      <c r="M142" s="5">
        <v>3392364000000</v>
      </c>
      <c r="N142" s="5">
        <v>3497036000000</v>
      </c>
      <c r="O142" s="5">
        <v>3630329000000</v>
      </c>
      <c r="P142" s="5">
        <v>3092714000000</v>
      </c>
      <c r="Q142" s="5">
        <v>3172997000000</v>
      </c>
      <c r="R142" s="5">
        <v>2892488000000</v>
      </c>
      <c r="S142" s="5">
        <v>2329245000000</v>
      </c>
      <c r="T142" s="5">
        <v>2150472000000</v>
      </c>
      <c r="U142" s="5">
        <v>1624847000000</v>
      </c>
      <c r="V142" s="5">
        <v>1630883000000</v>
      </c>
      <c r="W142" s="5">
        <v>1532532000000</v>
      </c>
      <c r="X142" s="5">
        <v>912763000000</v>
      </c>
      <c r="Y142" s="5">
        <v>832834000000</v>
      </c>
    </row>
    <row r="143" spans="2:25" ht="15.5" x14ac:dyDescent="0.35">
      <c r="C143" t="s">
        <v>511</v>
      </c>
      <c r="D143" s="5">
        <v>625693000000</v>
      </c>
      <c r="E143" s="5">
        <v>318769000000</v>
      </c>
      <c r="F143" s="5">
        <v>433563000000</v>
      </c>
      <c r="G143" s="5">
        <v>509999000000</v>
      </c>
      <c r="I143" s="5">
        <v>1529417000000</v>
      </c>
      <c r="J143" s="5">
        <v>866018000000</v>
      </c>
      <c r="K143" s="5">
        <v>658322000000</v>
      </c>
      <c r="L143" s="5">
        <v>714902000000</v>
      </c>
      <c r="M143" s="5">
        <v>879489000000</v>
      </c>
      <c r="N143" s="5">
        <v>1616957000000</v>
      </c>
      <c r="O143" s="5">
        <v>1992442000000</v>
      </c>
      <c r="P143" s="5">
        <v>632834000000</v>
      </c>
      <c r="Q143" s="5">
        <v>536476000000</v>
      </c>
      <c r="R143" s="5">
        <v>748707000000</v>
      </c>
      <c r="S143" s="5">
        <v>439934000000</v>
      </c>
      <c r="T143" s="5">
        <v>14109000000</v>
      </c>
      <c r="U143" s="5">
        <v>1718000000</v>
      </c>
      <c r="V143" s="5">
        <v>3357000000</v>
      </c>
      <c r="W143" s="5">
        <v>843000000</v>
      </c>
      <c r="X143" s="5">
        <v>62071000000</v>
      </c>
      <c r="Y143" s="5">
        <v>491000000</v>
      </c>
    </row>
    <row r="144" spans="2:25" ht="15.5" x14ac:dyDescent="0.35">
      <c r="C144" t="s">
        <v>551</v>
      </c>
      <c r="S144" s="5">
        <v>-1041028000000</v>
      </c>
      <c r="T144" s="5">
        <v>-791876000000</v>
      </c>
      <c r="U144" s="5">
        <v>-568448000000</v>
      </c>
      <c r="V144" s="5">
        <v>-691166000000</v>
      </c>
      <c r="W144" s="5">
        <v>-781739000000</v>
      </c>
      <c r="X144" s="5">
        <v>-488745000000</v>
      </c>
      <c r="Y144" s="5">
        <v>-473633000000</v>
      </c>
    </row>
    <row r="145" spans="3:25" ht="15.5" x14ac:dyDescent="0.35">
      <c r="C145" t="s">
        <v>509</v>
      </c>
      <c r="D145" s="5">
        <v>-266791000000</v>
      </c>
      <c r="E145" s="5">
        <v>-242677000000</v>
      </c>
      <c r="F145" s="5">
        <v>-217622000000</v>
      </c>
      <c r="G145" s="5">
        <v>-200151000000</v>
      </c>
      <c r="I145" s="5">
        <v>-876711000000</v>
      </c>
      <c r="J145" s="5">
        <v>-828863000000</v>
      </c>
      <c r="K145" s="5">
        <v>-622726000000</v>
      </c>
      <c r="L145" s="5">
        <v>-558965000000</v>
      </c>
      <c r="M145" s="5">
        <v>-701963000000</v>
      </c>
      <c r="N145" s="5">
        <v>-900725000000</v>
      </c>
      <c r="O145" s="5">
        <v>-966144000000</v>
      </c>
      <c r="P145" s="5">
        <v>-767603000000</v>
      </c>
      <c r="Q145" s="5">
        <v>-1036850000000</v>
      </c>
      <c r="R145" s="5">
        <v>-982826000000</v>
      </c>
    </row>
    <row r="146" spans="3:25" ht="15.5" x14ac:dyDescent="0.35">
      <c r="C146" t="s">
        <v>552</v>
      </c>
      <c r="D146" s="5">
        <v>-77476000000</v>
      </c>
      <c r="E146" s="5">
        <v>-91965000000</v>
      </c>
      <c r="F146" s="5">
        <v>-55576000000</v>
      </c>
      <c r="G146" s="5">
        <v>-67924000000</v>
      </c>
      <c r="I146" s="5">
        <v>-308748000000</v>
      </c>
      <c r="J146" s="5">
        <v>-359839000000</v>
      </c>
      <c r="K146" s="5">
        <v>-254037000000</v>
      </c>
      <c r="L146" s="5">
        <v>-200380000000</v>
      </c>
      <c r="M146" s="5">
        <v>-218308000000</v>
      </c>
      <c r="N146" s="5">
        <v>-200924000000</v>
      </c>
      <c r="O146" s="5">
        <v>-185156000000</v>
      </c>
      <c r="P146" s="5">
        <v>-154831000000</v>
      </c>
      <c r="Q146" s="5">
        <v>-146795000000</v>
      </c>
      <c r="R146" s="5">
        <v>-156299000000</v>
      </c>
    </row>
    <row r="147" spans="3:25" ht="15.5" x14ac:dyDescent="0.35">
      <c r="C147" t="s">
        <v>553</v>
      </c>
      <c r="D147" s="5">
        <v>-344267000000</v>
      </c>
      <c r="E147" s="5">
        <v>-334642000000</v>
      </c>
      <c r="F147" s="5">
        <v>-273198000000</v>
      </c>
      <c r="G147" s="5">
        <v>-268075000000</v>
      </c>
      <c r="I147" s="5">
        <v>-1185459000000</v>
      </c>
      <c r="J147" s="5">
        <v>-1188702000000</v>
      </c>
      <c r="K147" s="5">
        <v>-876763000000</v>
      </c>
      <c r="L147" s="5">
        <v>-759345000000</v>
      </c>
      <c r="M147" s="5">
        <v>-920271000000</v>
      </c>
      <c r="N147" s="5">
        <v>-1101649000000</v>
      </c>
      <c r="O147" s="5">
        <v>-1151300000000</v>
      </c>
      <c r="P147" s="5">
        <v>-922434000000</v>
      </c>
      <c r="Q147" s="5">
        <v>-1183645000000</v>
      </c>
      <c r="R147" s="5">
        <v>-1139125000000</v>
      </c>
      <c r="S147" s="5">
        <v>-1041028000000</v>
      </c>
      <c r="T147" s="5">
        <v>-791876000000</v>
      </c>
      <c r="U147" s="5">
        <v>-568448000000</v>
      </c>
      <c r="V147" s="5">
        <v>-691166000000</v>
      </c>
      <c r="W147" s="5">
        <v>-781739000000</v>
      </c>
      <c r="X147" s="5">
        <v>-488745000000</v>
      </c>
      <c r="Y147" s="5">
        <v>-473633000000</v>
      </c>
    </row>
    <row r="148" spans="3:25" ht="15.5" x14ac:dyDescent="0.35">
      <c r="C148" t="s">
        <v>554</v>
      </c>
      <c r="D148" s="5">
        <v>-35034000000</v>
      </c>
      <c r="E148" s="5">
        <v>53576000000</v>
      </c>
      <c r="F148" s="5">
        <v>-85236000000</v>
      </c>
      <c r="G148" s="5">
        <v>114621000000</v>
      </c>
      <c r="I148" s="5">
        <v>-24544000000</v>
      </c>
      <c r="J148" s="5">
        <v>-142485000000</v>
      </c>
      <c r="K148" s="5">
        <v>228376000000</v>
      </c>
      <c r="L148" s="5">
        <v>-321373000000</v>
      </c>
      <c r="M148" s="5">
        <v>-51509000000</v>
      </c>
      <c r="N148" s="5">
        <v>41936000000</v>
      </c>
      <c r="O148" s="5">
        <v>82657000000</v>
      </c>
      <c r="P148" s="5">
        <v>-20482000000</v>
      </c>
      <c r="Q148" s="5">
        <v>-10328000000</v>
      </c>
      <c r="R148" s="5">
        <v>45615000000</v>
      </c>
      <c r="S148" s="5">
        <v>227955000000</v>
      </c>
      <c r="T148" s="5">
        <v>-14036000000</v>
      </c>
      <c r="U148" s="5">
        <v>-408895000000</v>
      </c>
      <c r="V148" s="5">
        <v>-44196000000</v>
      </c>
      <c r="W148" s="5">
        <v>9806000000</v>
      </c>
      <c r="X148" s="5">
        <v>23206000000</v>
      </c>
      <c r="Y148" s="5">
        <v>9988000000</v>
      </c>
    </row>
    <row r="149" spans="3:25" ht="15.5" x14ac:dyDescent="0.35">
      <c r="C149" t="s">
        <v>177</v>
      </c>
      <c r="D149" s="5">
        <v>-5353000000</v>
      </c>
      <c r="E149" s="5">
        <v>39470000000</v>
      </c>
      <c r="F149" s="5">
        <v>-28534000000</v>
      </c>
      <c r="G149" s="5">
        <v>-31951000000</v>
      </c>
      <c r="I149" s="5">
        <v>-37985000000</v>
      </c>
      <c r="J149" s="5">
        <v>-107492000000</v>
      </c>
      <c r="K149" s="5">
        <v>-189791000000</v>
      </c>
      <c r="L149" s="5">
        <v>-53076000000</v>
      </c>
      <c r="M149" s="5">
        <v>-55055000000</v>
      </c>
      <c r="N149" s="5">
        <v>-33586000000</v>
      </c>
      <c r="O149" s="5">
        <v>-7523000000</v>
      </c>
      <c r="P149" s="5">
        <v>-98868000000</v>
      </c>
      <c r="Q149" s="5">
        <v>-134601000000</v>
      </c>
      <c r="R149" s="5">
        <v>-41891000000</v>
      </c>
      <c r="S149" s="5">
        <v>-20566000000</v>
      </c>
      <c r="T149" s="5">
        <v>-33754000000</v>
      </c>
      <c r="U149" s="5">
        <v>-26807000000</v>
      </c>
      <c r="V149" s="5">
        <v>-44264000000</v>
      </c>
      <c r="W149" s="5">
        <v>-41777000000</v>
      </c>
    </row>
    <row r="150" spans="3:25" ht="15.5" x14ac:dyDescent="0.35">
      <c r="C150" t="s">
        <v>88</v>
      </c>
      <c r="D150" s="5">
        <v>-345017000000</v>
      </c>
      <c r="E150" s="5">
        <v>-276442000000</v>
      </c>
      <c r="F150" s="5">
        <v>-410807000000</v>
      </c>
      <c r="G150" s="5">
        <v>-352523000000</v>
      </c>
      <c r="I150" s="5">
        <v>-1337713000000</v>
      </c>
      <c r="J150" s="5">
        <v>-1448940000000</v>
      </c>
      <c r="K150" s="5">
        <v>-1199899000000</v>
      </c>
      <c r="L150" s="5">
        <v>-1129930000000</v>
      </c>
      <c r="M150" s="5">
        <v>-1152875000000</v>
      </c>
      <c r="N150" s="5">
        <v>-1114117000000</v>
      </c>
      <c r="O150" s="5">
        <v>-1094752000000</v>
      </c>
      <c r="P150" s="5">
        <v>-866327000000</v>
      </c>
      <c r="Q150" s="5">
        <v>-843172000000</v>
      </c>
      <c r="R150" s="5">
        <v>-1027393000000</v>
      </c>
      <c r="S150" s="5">
        <v>-996533000000</v>
      </c>
      <c r="T150" s="5">
        <v>-588858000000</v>
      </c>
      <c r="U150" s="5">
        <v>-469224000000</v>
      </c>
      <c r="V150" s="5">
        <v>-390482000000</v>
      </c>
      <c r="W150" s="5">
        <v>-244930000000</v>
      </c>
      <c r="X150" s="5">
        <v>-177697000000</v>
      </c>
      <c r="Y150" s="5">
        <v>-146422000000</v>
      </c>
    </row>
    <row r="151" spans="3:25" ht="15.5" x14ac:dyDescent="0.35">
      <c r="C151" t="s">
        <v>521</v>
      </c>
      <c r="D151" s="5">
        <v>-493697000000</v>
      </c>
      <c r="E151" s="5">
        <v>-330965000000</v>
      </c>
      <c r="F151" s="5">
        <v>-341124000000</v>
      </c>
      <c r="G151" s="5">
        <v>-433036000000</v>
      </c>
      <c r="I151" s="5">
        <v>-1446770000000</v>
      </c>
      <c r="J151" s="5">
        <v>-1282509000000</v>
      </c>
      <c r="K151" s="5">
        <v>-1018965000000</v>
      </c>
      <c r="L151" s="5">
        <v>-903294000000</v>
      </c>
      <c r="M151" s="5">
        <v>-761502000000</v>
      </c>
      <c r="N151" s="5">
        <v>-758862000000</v>
      </c>
      <c r="O151" s="5">
        <v>-677630000000</v>
      </c>
      <c r="P151" s="5">
        <v>-633054000000</v>
      </c>
      <c r="Q151" s="5">
        <v>-575894000000</v>
      </c>
      <c r="R151" s="5">
        <v>-512257000000</v>
      </c>
      <c r="S151" s="5">
        <v>-424708000000</v>
      </c>
      <c r="T151" s="5">
        <v>-336239000000</v>
      </c>
      <c r="U151" s="5">
        <v>-279842000000</v>
      </c>
      <c r="V151" s="5">
        <v>-221217000000</v>
      </c>
      <c r="W151" s="5">
        <v>-146338000000</v>
      </c>
      <c r="X151" s="5">
        <v>-103905000000</v>
      </c>
      <c r="Y151" s="5">
        <v>-72756000000</v>
      </c>
    </row>
    <row r="152" spans="3:25" ht="15.5" x14ac:dyDescent="0.35">
      <c r="C152" t="s">
        <v>555</v>
      </c>
      <c r="S152" s="5">
        <v>-9508000000</v>
      </c>
    </row>
    <row r="153" spans="3:25" ht="15.5" x14ac:dyDescent="0.35">
      <c r="C153" t="s">
        <v>519</v>
      </c>
      <c r="D153" s="5">
        <v>-13209000000</v>
      </c>
      <c r="E153" s="5">
        <v>-29544000000</v>
      </c>
      <c r="F153" s="5">
        <v>-18877000000</v>
      </c>
      <c r="G153" s="5">
        <v>-16161000000</v>
      </c>
      <c r="I153" s="5">
        <v>-78794000000</v>
      </c>
      <c r="J153" s="5">
        <v>-123910000000</v>
      </c>
      <c r="K153" s="5">
        <v>-248442000000</v>
      </c>
      <c r="L153" s="5">
        <v>-200710000000</v>
      </c>
      <c r="M153" s="5">
        <v>-75517000000</v>
      </c>
      <c r="N153" s="5">
        <v>-185182000000</v>
      </c>
      <c r="O153" s="5">
        <v>-147958000000</v>
      </c>
      <c r="P153" s="5">
        <v>-117386000000</v>
      </c>
      <c r="Q153" s="5">
        <v>-82138000000</v>
      </c>
      <c r="R153" s="5">
        <v>-30202000000</v>
      </c>
      <c r="T153" s="5">
        <v>-1697000000</v>
      </c>
      <c r="U153" s="5">
        <v>-3300000000</v>
      </c>
      <c r="V153" s="5">
        <v>-2307000000</v>
      </c>
      <c r="W153" s="5">
        <v>-609000000</v>
      </c>
      <c r="X153" s="5">
        <v>-3177000000</v>
      </c>
      <c r="Y153" s="5">
        <v>-757000000</v>
      </c>
    </row>
    <row r="154" spans="3:25" ht="15.5" x14ac:dyDescent="0.35">
      <c r="C154" t="s">
        <v>556</v>
      </c>
    </row>
    <row r="155" spans="3:25" ht="15.5" x14ac:dyDescent="0.35">
      <c r="C155" t="s">
        <v>557</v>
      </c>
      <c r="N155" s="5">
        <v>138825000000</v>
      </c>
      <c r="O155" s="5">
        <v>-70547000000</v>
      </c>
      <c r="P155" s="5">
        <v>297827000000</v>
      </c>
      <c r="Q155" s="5">
        <v>-153381000000</v>
      </c>
      <c r="R155" s="5">
        <v>87932000000</v>
      </c>
      <c r="S155" s="5">
        <v>-131169000000</v>
      </c>
      <c r="T155" s="5">
        <v>436000000</v>
      </c>
      <c r="U155" s="5">
        <v>135000000</v>
      </c>
      <c r="V155" s="5">
        <v>196768000000</v>
      </c>
      <c r="X155" s="5">
        <v>97000000</v>
      </c>
      <c r="Y155" s="5">
        <v>194000000</v>
      </c>
    </row>
    <row r="156" spans="3:25" ht="15.5" x14ac:dyDescent="0.35">
      <c r="C156" t="s">
        <v>558</v>
      </c>
      <c r="D156" s="5">
        <v>-731837000000</v>
      </c>
      <c r="E156" s="5">
        <v>-494313000000</v>
      </c>
      <c r="F156" s="5">
        <v>-3415299000000</v>
      </c>
      <c r="G156" s="5">
        <v>1036747000000</v>
      </c>
      <c r="I156" s="5">
        <v>-3445012000000</v>
      </c>
      <c r="J156" s="5">
        <v>-4096893000000</v>
      </c>
      <c r="K156" s="5">
        <v>943036000000</v>
      </c>
      <c r="L156" s="5">
        <v>-4347166000000</v>
      </c>
      <c r="M156" s="5">
        <v>-5630368000000</v>
      </c>
      <c r="N156" s="5">
        <v>-3709120000000</v>
      </c>
      <c r="O156" s="5">
        <v>-2265221000000</v>
      </c>
      <c r="P156" s="5">
        <v>-27621000000</v>
      </c>
      <c r="Q156" s="5">
        <v>-435151000000</v>
      </c>
      <c r="R156" s="5">
        <v>-245169000000</v>
      </c>
      <c r="S156" s="5">
        <v>-1118001000000</v>
      </c>
      <c r="T156" s="5">
        <v>-6029000000</v>
      </c>
      <c r="U156" s="5">
        <v>-29375000000</v>
      </c>
      <c r="V156" s="5">
        <v>703385000000</v>
      </c>
      <c r="W156" s="5">
        <v>-798411000000</v>
      </c>
      <c r="X156" s="5">
        <v>-346635000000</v>
      </c>
      <c r="Y156" s="5">
        <v>-175509000000</v>
      </c>
    </row>
    <row r="157" spans="3:25" ht="15.5" x14ac:dyDescent="0.35">
      <c r="C157" t="s">
        <v>559</v>
      </c>
      <c r="D157" s="5">
        <v>-603387000000</v>
      </c>
      <c r="E157" s="5">
        <v>44817000000</v>
      </c>
      <c r="F157" s="5">
        <v>-1044916000000</v>
      </c>
      <c r="G157" s="5">
        <v>-149690000000</v>
      </c>
      <c r="I157" s="5">
        <v>-1202725000000</v>
      </c>
      <c r="J157" s="5">
        <v>-192215000000</v>
      </c>
      <c r="L157" s="5">
        <v>1672987000000</v>
      </c>
      <c r="M157" s="5">
        <v>2913099000000</v>
      </c>
      <c r="N157" s="5">
        <v>-4477421000000</v>
      </c>
      <c r="O157" s="5">
        <v>381147000000</v>
      </c>
      <c r="P157" s="5">
        <v>-369048000000</v>
      </c>
      <c r="Q157" s="5">
        <v>-120764000000</v>
      </c>
      <c r="T157" s="5">
        <v>139212000000</v>
      </c>
      <c r="U157" s="5">
        <v>-139212000000</v>
      </c>
      <c r="W157" s="5">
        <v>75221000000</v>
      </c>
      <c r="X157" s="5">
        <v>-64920000000</v>
      </c>
      <c r="Y157" s="5">
        <v>-10017000000</v>
      </c>
    </row>
    <row r="158" spans="3:25" ht="15.5" x14ac:dyDescent="0.35">
      <c r="C158" t="s">
        <v>560</v>
      </c>
      <c r="D158" s="5">
        <v>-656684000000</v>
      </c>
      <c r="E158" s="5">
        <v>-770806000000</v>
      </c>
      <c r="F158" s="5">
        <v>1937356000000</v>
      </c>
      <c r="G158" s="5">
        <v>345472000000</v>
      </c>
      <c r="I158" s="5">
        <v>1451232000000</v>
      </c>
      <c r="J158" s="5">
        <v>416647000000</v>
      </c>
      <c r="K158" s="5">
        <v>-508345000000</v>
      </c>
      <c r="L158" s="5">
        <v>398056000000</v>
      </c>
      <c r="M158" s="5">
        <v>2048171000000</v>
      </c>
      <c r="N158" s="5">
        <v>2013671000000</v>
      </c>
      <c r="O158" s="5">
        <v>-3770905000000</v>
      </c>
      <c r="P158" s="5">
        <v>-1795241000000</v>
      </c>
      <c r="Q158" s="5">
        <v>1523940000000</v>
      </c>
      <c r="R158" s="5">
        <v>-2074962000000</v>
      </c>
      <c r="S158" s="5">
        <v>-3231584000000</v>
      </c>
      <c r="T158" s="5">
        <v>-3332364000000</v>
      </c>
      <c r="U158" s="5">
        <v>-579987000000</v>
      </c>
      <c r="V158" s="5">
        <v>-145910000000</v>
      </c>
      <c r="W158" s="5">
        <v>-3228378000000</v>
      </c>
      <c r="X158" s="5">
        <v>-1663590000000</v>
      </c>
      <c r="Y158" s="5">
        <v>-1148363000000</v>
      </c>
    </row>
    <row r="159" spans="3:25" ht="15.5" x14ac:dyDescent="0.35">
      <c r="C159" t="s">
        <v>561</v>
      </c>
      <c r="D159" s="5">
        <v>577438000000</v>
      </c>
      <c r="E159" s="5">
        <v>-856444000000</v>
      </c>
      <c r="F159" s="5">
        <v>-339769000000</v>
      </c>
      <c r="G159" s="5">
        <v>689929000000</v>
      </c>
      <c r="I159" s="5">
        <v>654255000000</v>
      </c>
      <c r="J159" s="5">
        <v>1993407000000</v>
      </c>
      <c r="K159" s="5">
        <v>-2000631000000</v>
      </c>
      <c r="L159" s="5">
        <v>2032756000000</v>
      </c>
      <c r="M159" s="5">
        <v>-153724000000</v>
      </c>
      <c r="N159" s="5">
        <v>-1484933000000</v>
      </c>
      <c r="O159" s="5">
        <v>-366607000000</v>
      </c>
      <c r="P159" s="5">
        <v>-362000000</v>
      </c>
      <c r="Q159" s="5">
        <v>-1222023000000</v>
      </c>
      <c r="R159" s="5">
        <v>78716000000</v>
      </c>
    </row>
    <row r="160" spans="3:25" ht="15.5" x14ac:dyDescent="0.35">
      <c r="C160" t="s">
        <v>562</v>
      </c>
      <c r="D160" s="5">
        <v>20502000000</v>
      </c>
      <c r="E160" s="5">
        <v>-56563000000</v>
      </c>
      <c r="F160" s="5">
        <v>-741000000</v>
      </c>
      <c r="G160" s="5">
        <v>-42965000000</v>
      </c>
      <c r="I160" s="5">
        <v>-123109000000</v>
      </c>
      <c r="J160" s="5">
        <v>41720000000</v>
      </c>
      <c r="K160" s="5">
        <v>-1882000000</v>
      </c>
      <c r="L160" s="5">
        <v>171829000000</v>
      </c>
      <c r="M160" s="5">
        <v>23606000000</v>
      </c>
      <c r="N160" s="5">
        <v>111595000000</v>
      </c>
      <c r="O160" s="5">
        <v>-32755000000</v>
      </c>
      <c r="P160" s="5">
        <v>-59997000000</v>
      </c>
      <c r="Q160" s="5">
        <v>4350000000</v>
      </c>
      <c r="R160" s="5">
        <v>17030000000</v>
      </c>
      <c r="S160" s="5">
        <v>-72004000000</v>
      </c>
      <c r="T160" s="5">
        <v>-173800000000</v>
      </c>
    </row>
    <row r="161" spans="3:25" ht="15.5" x14ac:dyDescent="0.35">
      <c r="C161" t="s">
        <v>563</v>
      </c>
      <c r="O161" s="5">
        <v>-335100000000</v>
      </c>
    </row>
    <row r="162" spans="3:25" ht="15.5" x14ac:dyDescent="0.35">
      <c r="C162" t="s">
        <v>564</v>
      </c>
      <c r="D162" s="5">
        <v>-73891000000</v>
      </c>
      <c r="E162" s="5">
        <v>42322000000</v>
      </c>
      <c r="F162" s="5">
        <v>198537000000</v>
      </c>
      <c r="G162" s="5">
        <v>89443000000</v>
      </c>
      <c r="I162" s="5">
        <v>272536000000</v>
      </c>
      <c r="J162" s="5">
        <v>309971000000</v>
      </c>
      <c r="K162" s="5">
        <v>357505000000</v>
      </c>
      <c r="L162" s="5">
        <v>321992000000</v>
      </c>
      <c r="M162" s="5">
        <v>334141000000</v>
      </c>
      <c r="N162" s="5">
        <v>-234858000000</v>
      </c>
      <c r="O162" s="5">
        <v>-1464455000000</v>
      </c>
      <c r="P162" s="5">
        <v>21919000000</v>
      </c>
      <c r="Q162" s="5">
        <v>40916000000</v>
      </c>
      <c r="R162" s="5">
        <v>60549000000</v>
      </c>
      <c r="S162" s="5">
        <v>-27805000000</v>
      </c>
      <c r="T162" s="5">
        <v>-89917000000</v>
      </c>
      <c r="U162" s="5">
        <v>-134661000000</v>
      </c>
      <c r="V162" s="5">
        <v>-59457000000</v>
      </c>
      <c r="W162" s="5">
        <v>-25004000000</v>
      </c>
      <c r="X162" s="5">
        <v>-8070000000</v>
      </c>
      <c r="Y162" s="5">
        <v>-8829000000</v>
      </c>
    </row>
    <row r="163" spans="3:25" ht="15.5" x14ac:dyDescent="0.35">
      <c r="C163" t="s">
        <v>565</v>
      </c>
      <c r="D163" s="5">
        <v>-422379000000</v>
      </c>
      <c r="E163" s="5">
        <v>-262268000000</v>
      </c>
      <c r="F163" s="5">
        <v>-88443000000</v>
      </c>
      <c r="G163" s="5">
        <v>-46390000000</v>
      </c>
      <c r="I163" s="5">
        <v>-444598000000</v>
      </c>
      <c r="J163" s="5">
        <v>-201750000000</v>
      </c>
      <c r="K163" s="5">
        <v>-85805000000</v>
      </c>
      <c r="L163" s="5">
        <v>-97421000000</v>
      </c>
      <c r="M163" s="5">
        <v>-79628000000</v>
      </c>
      <c r="N163" s="5">
        <v>-55047000000</v>
      </c>
      <c r="O163" s="5">
        <v>-256853000000</v>
      </c>
      <c r="P163" s="5">
        <v>-443715000000</v>
      </c>
      <c r="Q163" s="5">
        <v>-109077000000</v>
      </c>
      <c r="R163" s="5">
        <v>-207428000000</v>
      </c>
      <c r="S163" s="5">
        <v>-7790000000</v>
      </c>
      <c r="T163" s="5">
        <v>-130044000000</v>
      </c>
      <c r="U163" s="5">
        <v>-58043000000</v>
      </c>
      <c r="V163" s="5">
        <v>-36091000000</v>
      </c>
      <c r="W163" s="5">
        <v>-22384000000</v>
      </c>
      <c r="X163" s="5">
        <v>-219158000000</v>
      </c>
    </row>
    <row r="164" spans="3:25" ht="15.5" x14ac:dyDescent="0.35">
      <c r="C164" t="s">
        <v>566</v>
      </c>
      <c r="D164" s="5">
        <v>-103383000000</v>
      </c>
      <c r="E164" s="5">
        <v>-155967000000</v>
      </c>
      <c r="F164" s="5">
        <v>-1455000000</v>
      </c>
      <c r="G164" s="5">
        <v>306325000000</v>
      </c>
      <c r="I164" s="5">
        <v>-155085000000</v>
      </c>
      <c r="J164" s="5">
        <v>-17689000000</v>
      </c>
      <c r="K164" s="5">
        <v>25120000000</v>
      </c>
      <c r="L164" s="5">
        <v>-129521000000</v>
      </c>
      <c r="M164" s="5">
        <v>238815000000</v>
      </c>
      <c r="N164" s="5">
        <v>-235898000000</v>
      </c>
      <c r="O164" s="5">
        <v>-243322000000</v>
      </c>
      <c r="P164" s="5">
        <v>-47943000000</v>
      </c>
      <c r="Q164" s="5">
        <v>-94379000000</v>
      </c>
      <c r="R164" s="5">
        <v>-332566000000</v>
      </c>
      <c r="S164" s="5">
        <v>46988000000</v>
      </c>
      <c r="T164" s="5">
        <v>-30065000000</v>
      </c>
      <c r="U164" s="5">
        <v>-57461000000</v>
      </c>
      <c r="V164" s="5">
        <v>25013000000</v>
      </c>
      <c r="W164" s="5">
        <v>-107772000000</v>
      </c>
      <c r="X164" s="5">
        <v>-31414000000</v>
      </c>
      <c r="Y164" s="5">
        <v>73707000000</v>
      </c>
    </row>
    <row r="165" spans="3:25" ht="15.5" x14ac:dyDescent="0.35">
      <c r="C165" t="s">
        <v>567</v>
      </c>
      <c r="D165" s="5">
        <v>-1993621000000</v>
      </c>
      <c r="E165" s="5">
        <v>-2509222000000</v>
      </c>
      <c r="F165" s="5">
        <v>-2754730000000</v>
      </c>
      <c r="G165" s="5">
        <v>2228871000000</v>
      </c>
      <c r="I165" s="5">
        <v>-2992506000000</v>
      </c>
      <c r="J165" s="5">
        <v>-1746802000000</v>
      </c>
      <c r="K165" s="5">
        <v>-1271002000000</v>
      </c>
      <c r="L165" s="5">
        <v>23512000000</v>
      </c>
      <c r="M165" s="5">
        <v>-305888000000</v>
      </c>
      <c r="N165" s="5">
        <v>-7933186000000</v>
      </c>
      <c r="O165" s="5">
        <v>-8424618000000</v>
      </c>
      <c r="P165" s="5">
        <v>-2424181000000</v>
      </c>
      <c r="Q165" s="5">
        <v>-565569000000</v>
      </c>
      <c r="R165" s="5">
        <v>-2615898000000</v>
      </c>
      <c r="S165" s="5">
        <v>-4541365000000</v>
      </c>
      <c r="T165" s="5">
        <v>-3622571000000</v>
      </c>
      <c r="U165" s="5">
        <v>-998604000000</v>
      </c>
      <c r="V165" s="5">
        <v>683708000000</v>
      </c>
      <c r="W165" s="5">
        <v>-4106728000000</v>
      </c>
      <c r="X165" s="5">
        <v>-2333690000000</v>
      </c>
      <c r="Y165" s="5">
        <v>-1268817000000</v>
      </c>
    </row>
    <row r="166" spans="3:25" ht="15.5" x14ac:dyDescent="0.35">
      <c r="C166" t="s">
        <v>568</v>
      </c>
    </row>
    <row r="167" spans="3:25" ht="15.5" x14ac:dyDescent="0.35">
      <c r="C167" t="s">
        <v>538</v>
      </c>
      <c r="D167" s="5">
        <v>216717000000</v>
      </c>
      <c r="E167" s="5">
        <v>-28385000000</v>
      </c>
      <c r="F167" s="5">
        <v>-81349000000</v>
      </c>
      <c r="G167" s="5">
        <v>-108039000000</v>
      </c>
      <c r="I167" s="5">
        <v>-55718000000</v>
      </c>
      <c r="J167" s="5">
        <v>13677000000</v>
      </c>
      <c r="K167" s="5">
        <v>36037000000</v>
      </c>
      <c r="L167" s="5">
        <v>12875000000</v>
      </c>
      <c r="M167" s="5">
        <v>-77060000000</v>
      </c>
      <c r="N167" s="5">
        <v>61499000000</v>
      </c>
      <c r="O167" s="5">
        <v>-60291000000</v>
      </c>
      <c r="P167" s="5">
        <v>-21122000000</v>
      </c>
      <c r="Q167" s="5">
        <v>57946000000</v>
      </c>
      <c r="R167" s="5">
        <v>-26150000000</v>
      </c>
      <c r="S167" s="5">
        <v>43155000000</v>
      </c>
      <c r="T167" s="5">
        <v>-98215000000</v>
      </c>
      <c r="U167" s="5">
        <v>31222000000</v>
      </c>
      <c r="V167" s="5">
        <v>135289000000</v>
      </c>
      <c r="W167" s="5">
        <v>26047000000</v>
      </c>
      <c r="X167" s="5">
        <v>-18623000000</v>
      </c>
      <c r="Y167" s="5">
        <v>6149000000</v>
      </c>
    </row>
    <row r="168" spans="3:25" ht="15.5" x14ac:dyDescent="0.35">
      <c r="C168" t="s">
        <v>569</v>
      </c>
      <c r="D168" s="5">
        <v>-2646263000000</v>
      </c>
      <c r="E168" s="5">
        <v>199378000000</v>
      </c>
      <c r="F168" s="5">
        <v>2667978000000</v>
      </c>
      <c r="G168" s="5">
        <v>-1520622000000</v>
      </c>
      <c r="I168" s="5">
        <v>230149000000</v>
      </c>
      <c r="J168" s="5">
        <v>-81002000000</v>
      </c>
      <c r="K168" s="5">
        <v>686542000000</v>
      </c>
      <c r="L168" s="5">
        <v>-190354000000</v>
      </c>
      <c r="M168" s="5">
        <v>514724000000</v>
      </c>
      <c r="N168" s="5">
        <v>2424979000000</v>
      </c>
      <c r="O168" s="5">
        <v>1258662000000</v>
      </c>
    </row>
    <row r="169" spans="3:25" ht="15.5" x14ac:dyDescent="0.35">
      <c r="C169" t="s">
        <v>541</v>
      </c>
      <c r="D169" s="5">
        <v>67223000000</v>
      </c>
      <c r="E169" s="5">
        <v>52387000000</v>
      </c>
      <c r="F169" s="5">
        <v>692000000</v>
      </c>
      <c r="G169" s="5">
        <v>-40034000000</v>
      </c>
      <c r="I169" s="5">
        <v>52877000000</v>
      </c>
      <c r="J169" s="5">
        <v>-12797000000</v>
      </c>
      <c r="K169" s="5">
        <v>-185634000000</v>
      </c>
      <c r="L169" s="5">
        <v>195870000000</v>
      </c>
      <c r="M169" s="5">
        <v>892000000</v>
      </c>
      <c r="N169" s="5">
        <v>-526873000000</v>
      </c>
      <c r="O169" s="5">
        <v>481036000000</v>
      </c>
    </row>
    <row r="170" spans="3:25" ht="15.5" x14ac:dyDescent="0.35">
      <c r="C170" t="s">
        <v>143</v>
      </c>
      <c r="D170" s="5">
        <v>26260000000</v>
      </c>
      <c r="E170" s="5">
        <v>-49294000000</v>
      </c>
      <c r="F170" s="5">
        <v>5006000000</v>
      </c>
      <c r="G170" s="5">
        <v>14556000000</v>
      </c>
      <c r="I170" s="5">
        <v>-16461000000</v>
      </c>
      <c r="J170" s="5">
        <v>13489000000</v>
      </c>
      <c r="K170" s="5">
        <v>4557000000</v>
      </c>
      <c r="L170" s="5">
        <v>-7000000</v>
      </c>
      <c r="M170" s="5">
        <v>-19853000000</v>
      </c>
      <c r="N170" s="5">
        <v>17660000000</v>
      </c>
      <c r="O170" s="5">
        <v>-4572000000</v>
      </c>
      <c r="P170" s="5">
        <v>14576000000</v>
      </c>
      <c r="Q170" s="5">
        <v>-9202000000</v>
      </c>
      <c r="R170" s="5">
        <v>3465000000</v>
      </c>
      <c r="S170" s="5">
        <v>3574000000</v>
      </c>
      <c r="T170" s="5">
        <v>5844000000</v>
      </c>
      <c r="U170" s="5">
        <v>-2381000000</v>
      </c>
      <c r="V170" s="5">
        <v>766000000</v>
      </c>
      <c r="W170" s="5">
        <v>4457000000</v>
      </c>
      <c r="X170" s="5">
        <v>-29009000000</v>
      </c>
      <c r="Y170" s="5">
        <v>-19840000000</v>
      </c>
    </row>
    <row r="171" spans="3:25" ht="15.5" x14ac:dyDescent="0.35">
      <c r="C171" t="s">
        <v>546</v>
      </c>
      <c r="U171" s="5">
        <v>-76000000</v>
      </c>
      <c r="V171" s="5">
        <v>-450000000</v>
      </c>
      <c r="W171" s="5">
        <v>-735000000</v>
      </c>
      <c r="X171" s="5">
        <v>-1010000000</v>
      </c>
      <c r="Y171" s="5">
        <v>-2805000000</v>
      </c>
    </row>
    <row r="172" spans="3:25" ht="15.5" x14ac:dyDescent="0.35">
      <c r="C172" t="s">
        <v>570</v>
      </c>
      <c r="D172" s="5">
        <v>19414000000</v>
      </c>
      <c r="G172" s="5">
        <v>-101655000000</v>
      </c>
      <c r="I172" s="5">
        <v>-879455000000</v>
      </c>
      <c r="J172" s="5">
        <v>-172262000000</v>
      </c>
      <c r="K172" s="5">
        <v>1051717000000</v>
      </c>
      <c r="M172" s="5">
        <v>-1042913000000</v>
      </c>
      <c r="N172" s="5">
        <v>806214000000</v>
      </c>
      <c r="O172" s="5">
        <v>236699000000</v>
      </c>
      <c r="R172" s="5">
        <v>-145009000000</v>
      </c>
      <c r="S172" s="5">
        <v>145009000000</v>
      </c>
      <c r="X172" s="5">
        <v>-258428000000</v>
      </c>
      <c r="Y172" s="5">
        <v>88669000000</v>
      </c>
    </row>
    <row r="173" spans="3:25" ht="15.5" x14ac:dyDescent="0.35">
      <c r="C173" t="s">
        <v>571</v>
      </c>
      <c r="D173" s="5">
        <v>-20612000000</v>
      </c>
      <c r="E173" s="5">
        <v>56755000000</v>
      </c>
      <c r="F173" s="5">
        <v>683000000</v>
      </c>
      <c r="G173" s="5">
        <v>43088000000</v>
      </c>
      <c r="I173" s="5">
        <v>123393000000</v>
      </c>
      <c r="J173" s="5">
        <v>-41720000000</v>
      </c>
      <c r="K173" s="5">
        <v>1815000000</v>
      </c>
      <c r="L173" s="5">
        <v>-172359000000</v>
      </c>
      <c r="M173" s="5">
        <v>96807000000</v>
      </c>
      <c r="N173" s="5">
        <v>-111595000000</v>
      </c>
      <c r="O173" s="5">
        <v>32755000000</v>
      </c>
      <c r="P173" s="5">
        <v>59997000000</v>
      </c>
      <c r="Q173" s="5">
        <v>-4351000000</v>
      </c>
      <c r="R173" s="5">
        <v>36970000000</v>
      </c>
      <c r="S173" s="5">
        <v>72004000000</v>
      </c>
    </row>
    <row r="174" spans="3:25" ht="15.5" x14ac:dyDescent="0.35">
      <c r="C174" t="s">
        <v>572</v>
      </c>
      <c r="D174" s="5">
        <v>73813000000</v>
      </c>
      <c r="E174" s="5">
        <v>29947000000</v>
      </c>
      <c r="F174" s="5">
        <v>-136820000000</v>
      </c>
      <c r="G174" s="5">
        <v>25297000000</v>
      </c>
      <c r="I174" s="5">
        <v>-26011000000</v>
      </c>
      <c r="J174" s="5">
        <v>122419000000</v>
      </c>
      <c r="K174" s="5">
        <v>300664000000</v>
      </c>
      <c r="L174" s="5">
        <v>7064000000</v>
      </c>
      <c r="M174" s="5">
        <v>199554000000</v>
      </c>
      <c r="N174" s="5">
        <v>42691000000</v>
      </c>
      <c r="O174" s="5">
        <v>394000000</v>
      </c>
      <c r="P174" s="5">
        <v>-111747000000</v>
      </c>
      <c r="Q174" s="5">
        <v>121546000000</v>
      </c>
      <c r="R174" s="5">
        <v>40146000000</v>
      </c>
      <c r="S174" s="5">
        <v>27670000000</v>
      </c>
      <c r="T174" s="5">
        <v>4251000000</v>
      </c>
      <c r="U174" s="5">
        <v>1487000000</v>
      </c>
      <c r="V174" s="5">
        <v>-8698000000</v>
      </c>
      <c r="W174" s="5">
        <v>5102000000</v>
      </c>
      <c r="X174" s="5">
        <v>-260000000</v>
      </c>
      <c r="Y174" s="5">
        <v>-1852000000</v>
      </c>
    </row>
    <row r="175" spans="3:25" ht="15.5" x14ac:dyDescent="0.35">
      <c r="C175" t="s">
        <v>573</v>
      </c>
      <c r="D175" s="5">
        <v>-2579040000000</v>
      </c>
      <c r="E175" s="5">
        <v>251765000000</v>
      </c>
      <c r="F175" s="5">
        <v>2668670000000</v>
      </c>
      <c r="G175" s="5">
        <v>-1560656000000</v>
      </c>
      <c r="I175" s="5">
        <v>283026000000</v>
      </c>
      <c r="J175" s="5">
        <v>-93799000000</v>
      </c>
      <c r="K175" s="5">
        <v>500908000000</v>
      </c>
      <c r="L175" s="5">
        <v>5516000000</v>
      </c>
      <c r="M175" s="5">
        <v>515616000000</v>
      </c>
      <c r="N175" s="5">
        <v>1898106000000</v>
      </c>
      <c r="O175" s="5">
        <v>1739698000000</v>
      </c>
    </row>
    <row r="176" spans="3:25" ht="15.5" x14ac:dyDescent="0.35">
      <c r="C176" t="s">
        <v>574</v>
      </c>
    </row>
    <row r="177" spans="3:25" ht="15.5" x14ac:dyDescent="0.35">
      <c r="C177" t="s">
        <v>96</v>
      </c>
    </row>
    <row r="178" spans="3:25" ht="15.5" x14ac:dyDescent="0.35">
      <c r="C178" t="s">
        <v>183</v>
      </c>
      <c r="D178" s="5">
        <v>-45956000000</v>
      </c>
      <c r="E178" s="5">
        <v>71544000000</v>
      </c>
      <c r="F178" s="5">
        <v>1250000000</v>
      </c>
      <c r="G178" s="5">
        <v>-18132000000</v>
      </c>
      <c r="I178" s="5">
        <v>6851000000</v>
      </c>
      <c r="J178" s="5">
        <v>372097000000</v>
      </c>
      <c r="K178" s="5">
        <v>-111120000000</v>
      </c>
      <c r="L178" s="5">
        <v>397299000000</v>
      </c>
      <c r="M178" s="5">
        <v>1329009000000</v>
      </c>
      <c r="N178" s="5">
        <v>203099000000</v>
      </c>
      <c r="O178" s="5">
        <v>1000000000000</v>
      </c>
      <c r="Q178" s="5">
        <v>33154000000</v>
      </c>
      <c r="R178" s="5">
        <v>433044000000</v>
      </c>
      <c r="S178" s="5">
        <v>18893000000</v>
      </c>
      <c r="T178" s="5">
        <v>246598000000</v>
      </c>
      <c r="U178" s="5">
        <v>707496000000</v>
      </c>
      <c r="V178" s="5">
        <v>297289000000</v>
      </c>
      <c r="W178" s="5">
        <v>269755000000</v>
      </c>
      <c r="X178" s="5">
        <v>235322000000</v>
      </c>
      <c r="Y178" s="5">
        <v>100000000000</v>
      </c>
    </row>
    <row r="179" spans="3:25" ht="15.5" x14ac:dyDescent="0.35">
      <c r="C179" t="s">
        <v>184</v>
      </c>
      <c r="D179" s="5">
        <v>-7897000000</v>
      </c>
      <c r="E179" s="5">
        <v>-33545000000</v>
      </c>
      <c r="F179" s="5">
        <v>-22165000000</v>
      </c>
      <c r="G179" s="5">
        <v>-91921000000</v>
      </c>
      <c r="I179" s="5">
        <v>-172091000000</v>
      </c>
      <c r="J179" s="5">
        <v>-152118000000</v>
      </c>
      <c r="K179" s="5">
        <v>-188267000000</v>
      </c>
      <c r="L179" s="5">
        <v>-119425000000</v>
      </c>
      <c r="M179" s="5">
        <v>-114928000000</v>
      </c>
      <c r="N179" s="5">
        <v>-242578000000</v>
      </c>
      <c r="O179" s="5">
        <v>-239975000000</v>
      </c>
      <c r="P179" s="5">
        <v>-187899000000</v>
      </c>
      <c r="Q179" s="5">
        <v>-210980000000</v>
      </c>
      <c r="R179" s="5">
        <v>-96172000000</v>
      </c>
      <c r="S179" s="5">
        <v>-215585000000</v>
      </c>
      <c r="T179" s="5">
        <v>-104951000000</v>
      </c>
      <c r="U179" s="5">
        <v>-104846000000</v>
      </c>
      <c r="V179" s="5">
        <v>-184826000000</v>
      </c>
      <c r="W179" s="5">
        <v>-155409000000</v>
      </c>
      <c r="X179" s="5">
        <v>-32426000000</v>
      </c>
      <c r="Y179" s="5">
        <v>-74123000000</v>
      </c>
    </row>
    <row r="180" spans="3:25" ht="15.5" x14ac:dyDescent="0.35">
      <c r="C180" t="s">
        <v>575</v>
      </c>
    </row>
    <row r="181" spans="3:25" ht="15.5" x14ac:dyDescent="0.35">
      <c r="C181" t="s">
        <v>208</v>
      </c>
      <c r="U181" s="5">
        <v>196000000</v>
      </c>
    </row>
    <row r="182" spans="3:25" ht="15.5" x14ac:dyDescent="0.35">
      <c r="C182" t="s">
        <v>576</v>
      </c>
    </row>
    <row r="183" spans="3:25" ht="15.5" x14ac:dyDescent="0.35">
      <c r="C183" t="s">
        <v>577</v>
      </c>
      <c r="T183" s="5">
        <v>113000000</v>
      </c>
    </row>
    <row r="184" spans="3:25" ht="15.5" x14ac:dyDescent="0.35">
      <c r="C184" t="s">
        <v>207</v>
      </c>
      <c r="D184" s="5">
        <v>-8311000000</v>
      </c>
      <c r="E184" s="5">
        <v>-35054000000</v>
      </c>
      <c r="F184" s="5">
        <v>-22014000000</v>
      </c>
      <c r="G184" s="5">
        <v>-92127000000</v>
      </c>
      <c r="I184" s="5">
        <v>-173682000000</v>
      </c>
      <c r="J184" s="5">
        <v>-152885000000</v>
      </c>
      <c r="K184" s="5">
        <v>-189091000000</v>
      </c>
      <c r="L184" s="5">
        <v>-119946000000</v>
      </c>
      <c r="M184" s="5">
        <v>-115564000000</v>
      </c>
      <c r="N184" s="5">
        <v>-242957000000</v>
      </c>
      <c r="O184" s="5">
        <v>-240196000000</v>
      </c>
      <c r="P184" s="5">
        <v>-188642000000</v>
      </c>
      <c r="Q184" s="5">
        <v>-211928000000</v>
      </c>
      <c r="R184" s="5">
        <v>-98453000000</v>
      </c>
      <c r="S184" s="5">
        <v>-216730000000</v>
      </c>
      <c r="T184" s="5">
        <v>-105068000000</v>
      </c>
      <c r="U184" s="5">
        <v>-107007000000</v>
      </c>
      <c r="V184" s="5">
        <v>-186858000000</v>
      </c>
      <c r="W184" s="5">
        <v>-155419000000</v>
      </c>
      <c r="X184" s="5">
        <v>-32616000000</v>
      </c>
      <c r="Y184" s="5">
        <v>-74320000000</v>
      </c>
    </row>
    <row r="185" spans="3:25" ht="15.5" x14ac:dyDescent="0.35">
      <c r="C185" t="s">
        <v>241</v>
      </c>
      <c r="D185" s="5">
        <v>-45956000000</v>
      </c>
      <c r="E185" s="5">
        <v>71544000000</v>
      </c>
      <c r="F185" s="5">
        <v>1250000000</v>
      </c>
      <c r="G185" s="5">
        <v>-18132000000</v>
      </c>
      <c r="I185" s="5">
        <v>6851000000</v>
      </c>
      <c r="J185" s="5">
        <v>372097000000</v>
      </c>
      <c r="K185" s="5">
        <v>-111120000000</v>
      </c>
      <c r="L185" s="5">
        <v>397299000000</v>
      </c>
      <c r="M185" s="5">
        <v>1329009000000</v>
      </c>
      <c r="N185" s="5">
        <v>203099000000</v>
      </c>
      <c r="O185" s="5">
        <v>1000000000000</v>
      </c>
      <c r="Q185" s="5">
        <v>33154000000</v>
      </c>
      <c r="R185" s="5">
        <v>433044000000</v>
      </c>
      <c r="S185" s="5">
        <v>18893000000</v>
      </c>
      <c r="T185" s="5">
        <v>246598000000</v>
      </c>
      <c r="U185" s="5">
        <v>707496000000</v>
      </c>
      <c r="V185" s="5">
        <v>297289000000</v>
      </c>
      <c r="W185" s="5">
        <v>269755000000</v>
      </c>
      <c r="X185" s="5">
        <v>235322000000</v>
      </c>
      <c r="Y185" s="5">
        <v>100000000000</v>
      </c>
    </row>
    <row r="186" spans="3:25" ht="15.5" x14ac:dyDescent="0.35">
      <c r="C186" t="s">
        <v>578</v>
      </c>
      <c r="M186" s="5">
        <v>1408975000000</v>
      </c>
      <c r="N186" s="5">
        <v>300000000000</v>
      </c>
      <c r="O186" s="5">
        <v>1000000000000</v>
      </c>
    </row>
    <row r="187" spans="3:25" ht="15.5" x14ac:dyDescent="0.35">
      <c r="C187" t="s">
        <v>579</v>
      </c>
    </row>
    <row r="188" spans="3:25" ht="15.5" x14ac:dyDescent="0.35">
      <c r="C188" t="s">
        <v>580</v>
      </c>
      <c r="V188" s="5">
        <v>300797000000</v>
      </c>
      <c r="X188" s="5">
        <v>240000000000</v>
      </c>
    </row>
    <row r="189" spans="3:25" ht="15.5" x14ac:dyDescent="0.35">
      <c r="C189" t="s">
        <v>581</v>
      </c>
      <c r="R189" s="5">
        <v>430425000000</v>
      </c>
    </row>
    <row r="190" spans="3:25" ht="15.5" x14ac:dyDescent="0.35">
      <c r="C190" t="s">
        <v>582</v>
      </c>
      <c r="L190" s="5">
        <v>495040000000</v>
      </c>
    </row>
    <row r="191" spans="3:25" ht="15.5" x14ac:dyDescent="0.35">
      <c r="C191" t="s">
        <v>583</v>
      </c>
      <c r="J191" s="5">
        <v>490000000000</v>
      </c>
    </row>
    <row r="192" spans="3:25" ht="15.5" x14ac:dyDescent="0.35">
      <c r="C192" t="s">
        <v>584</v>
      </c>
      <c r="E192" s="5">
        <v>90000000000</v>
      </c>
      <c r="F192" s="5">
        <v>30000000000</v>
      </c>
      <c r="I192" s="5">
        <v>120000000000</v>
      </c>
    </row>
    <row r="193" spans="2:25" ht="15.5" x14ac:dyDescent="0.35">
      <c r="C193" t="s">
        <v>585</v>
      </c>
      <c r="V193" s="5">
        <v>-3776000000</v>
      </c>
      <c r="X193" s="5">
        <v>-4678000000</v>
      </c>
    </row>
    <row r="194" spans="2:25" ht="15.5" x14ac:dyDescent="0.35">
      <c r="C194" t="s">
        <v>586</v>
      </c>
    </row>
    <row r="195" spans="2:25" ht="15.5" x14ac:dyDescent="0.35">
      <c r="C195" t="s">
        <v>249</v>
      </c>
      <c r="D195" s="5">
        <v>-45956000000</v>
      </c>
      <c r="E195" s="5">
        <v>-18456000000</v>
      </c>
      <c r="F195" s="5">
        <v>-28750000000</v>
      </c>
      <c r="G195" s="5">
        <v>-18132000000</v>
      </c>
      <c r="I195" s="5">
        <v>-113149000000</v>
      </c>
      <c r="J195" s="5">
        <v>-117903000000</v>
      </c>
      <c r="K195" s="5">
        <v>-111120000000</v>
      </c>
      <c r="L195" s="5">
        <v>-97741000000</v>
      </c>
      <c r="M195" s="5">
        <v>-79966000000</v>
      </c>
      <c r="N195" s="5">
        <v>-96901000000</v>
      </c>
    </row>
    <row r="196" spans="2:25" ht="15.5" x14ac:dyDescent="0.35">
      <c r="C196" t="s">
        <v>587</v>
      </c>
      <c r="T196" s="5">
        <v>241838000000</v>
      </c>
      <c r="Y196" s="5">
        <v>100000000000</v>
      </c>
    </row>
    <row r="197" spans="2:25" ht="15.5" x14ac:dyDescent="0.35">
      <c r="C197" t="s">
        <v>278</v>
      </c>
      <c r="D197" s="5">
        <v>-3354565000000</v>
      </c>
      <c r="E197" s="5">
        <v>76213000000</v>
      </c>
      <c r="F197" s="5">
        <v>3114456000000</v>
      </c>
      <c r="G197" s="5">
        <v>1257050000000</v>
      </c>
      <c r="I197" s="5">
        <v>-727800000000</v>
      </c>
      <c r="J197" s="5">
        <v>1385093000000</v>
      </c>
      <c r="K197" s="5">
        <v>4329308000000</v>
      </c>
      <c r="L197" s="5">
        <v>-4721591000000</v>
      </c>
      <c r="M197" s="5">
        <v>9051152000000</v>
      </c>
      <c r="N197" s="5">
        <v>2077100000000</v>
      </c>
      <c r="O197" s="5">
        <v>-452116000000</v>
      </c>
      <c r="P197" s="5">
        <v>-1138156000000</v>
      </c>
      <c r="Q197" s="5">
        <v>-985806000000</v>
      </c>
      <c r="R197" s="5">
        <v>1087952000000</v>
      </c>
      <c r="S197" s="5">
        <v>1817329000000</v>
      </c>
      <c r="T197" s="5">
        <v>465763000000</v>
      </c>
      <c r="U197" s="5">
        <v>567040000000</v>
      </c>
      <c r="V197" s="5">
        <v>-1000004000000</v>
      </c>
      <c r="W197" s="5">
        <v>1360949000000</v>
      </c>
      <c r="X197" s="5">
        <v>901411000000</v>
      </c>
      <c r="Y197" s="5">
        <v>692928000000</v>
      </c>
    </row>
    <row r="198" spans="2:25" ht="15.5" x14ac:dyDescent="0.35">
      <c r="C198" t="s">
        <v>279</v>
      </c>
      <c r="D198" s="5">
        <v>16364059000000</v>
      </c>
      <c r="I198" s="5">
        <v>16963313000000</v>
      </c>
      <c r="J198" s="5">
        <v>15331170000000</v>
      </c>
      <c r="K198" s="5">
        <v>11042096000000</v>
      </c>
      <c r="L198" s="5">
        <v>15452929000000</v>
      </c>
      <c r="M198" s="5">
        <v>6316455000000</v>
      </c>
      <c r="N198" s="5">
        <v>4213323000000</v>
      </c>
      <c r="O198" s="5">
        <v>4719849000000</v>
      </c>
      <c r="P198" s="5">
        <v>5820259000000</v>
      </c>
      <c r="Q198" s="5">
        <v>6778388000000</v>
      </c>
      <c r="R198" s="5">
        <v>5765603000000</v>
      </c>
      <c r="S198" s="5">
        <v>4170254000000</v>
      </c>
      <c r="T198" s="5">
        <v>3694992000000</v>
      </c>
      <c r="U198" s="5">
        <v>2726375000000</v>
      </c>
      <c r="V198" s="5">
        <v>3664468000000</v>
      </c>
      <c r="W198" s="5">
        <v>2301226000000</v>
      </c>
      <c r="X198" s="5">
        <v>1420684000000</v>
      </c>
      <c r="Y198" s="5">
        <v>727981000000</v>
      </c>
    </row>
    <row r="199" spans="2:25" ht="15.5" x14ac:dyDescent="0.35">
      <c r="C199" t="s">
        <v>280</v>
      </c>
      <c r="D199" s="5">
        <v>63098000000</v>
      </c>
      <c r="E199" s="5">
        <v>-35809000000</v>
      </c>
      <c r="F199" s="5">
        <v>114514000000</v>
      </c>
      <c r="G199" s="5">
        <v>-82011000000</v>
      </c>
      <c r="I199" s="5">
        <v>128546000000</v>
      </c>
      <c r="J199" s="5">
        <v>247050000000</v>
      </c>
      <c r="K199" s="5">
        <v>-40234000000</v>
      </c>
      <c r="L199" s="5">
        <v>310758000000</v>
      </c>
      <c r="M199" s="5">
        <v>85322000000</v>
      </c>
      <c r="N199" s="5">
        <v>26032000000</v>
      </c>
      <c r="O199" s="5">
        <v>-54410000000</v>
      </c>
      <c r="P199" s="5">
        <v>37746000000</v>
      </c>
      <c r="Q199" s="5">
        <v>27677000000</v>
      </c>
      <c r="R199" s="5">
        <v>-75167000000</v>
      </c>
      <c r="S199" s="5">
        <v>-221980000000</v>
      </c>
      <c r="T199" s="5">
        <v>9499000000</v>
      </c>
      <c r="U199" s="5">
        <v>401577000000</v>
      </c>
      <c r="V199" s="5">
        <v>61911000000</v>
      </c>
      <c r="W199" s="5">
        <v>2293000000</v>
      </c>
      <c r="X199" s="5">
        <v>-20869000000</v>
      </c>
      <c r="Y199" s="5">
        <v>-225000000</v>
      </c>
    </row>
    <row r="200" spans="2:25" ht="15.5" x14ac:dyDescent="0.35">
      <c r="C200" t="s">
        <v>282</v>
      </c>
      <c r="D200" s="5">
        <v>13072592000000</v>
      </c>
      <c r="E200" s="5">
        <v>40404000000</v>
      </c>
      <c r="F200" s="5">
        <v>3228970000000</v>
      </c>
      <c r="G200" s="5">
        <v>1175039000000</v>
      </c>
      <c r="I200" s="5">
        <v>16364059000000</v>
      </c>
      <c r="J200" s="5">
        <v>16963313000000</v>
      </c>
      <c r="K200" s="5">
        <v>15331170000000</v>
      </c>
      <c r="L200" s="5">
        <v>11042096000000</v>
      </c>
      <c r="M200" s="5">
        <v>15452929000000</v>
      </c>
      <c r="N200" s="5">
        <v>6316455000000</v>
      </c>
      <c r="O200" s="5">
        <v>4213323000000</v>
      </c>
      <c r="P200" s="5">
        <v>4719849000000</v>
      </c>
      <c r="Q200" s="5">
        <v>5820259000000</v>
      </c>
      <c r="R200" s="5">
        <v>6778388000000</v>
      </c>
      <c r="S200" s="5">
        <v>5765603000000</v>
      </c>
      <c r="T200" s="5">
        <v>4170254000000</v>
      </c>
      <c r="U200" s="5">
        <v>3694992000000</v>
      </c>
      <c r="V200" s="5">
        <v>2726375000000</v>
      </c>
      <c r="W200" s="5">
        <v>3664468000000</v>
      </c>
      <c r="X200" s="5">
        <v>2301226000000</v>
      </c>
      <c r="Y200" s="5">
        <v>1420684000000</v>
      </c>
    </row>
    <row r="202" spans="2:25" ht="15.5" x14ac:dyDescent="0.35">
      <c r="B202" t="s">
        <v>283</v>
      </c>
      <c r="C202" t="s">
        <v>11</v>
      </c>
      <c r="D202" s="5">
        <v>19720000000</v>
      </c>
      <c r="E202" s="5">
        <v>19720000000</v>
      </c>
      <c r="F202" s="5">
        <v>19720000000</v>
      </c>
      <c r="G202" s="5">
        <v>19720000000</v>
      </c>
      <c r="I202" s="5">
        <v>19720000000</v>
      </c>
      <c r="J202" s="5">
        <v>19720000000</v>
      </c>
      <c r="K202" s="5">
        <v>19720000000</v>
      </c>
      <c r="L202" s="5">
        <v>19720000000</v>
      </c>
      <c r="M202" s="5">
        <v>17460000000</v>
      </c>
      <c r="N202" s="5">
        <v>17460000000</v>
      </c>
      <c r="O202" s="5">
        <v>16980000000</v>
      </c>
      <c r="P202" s="5">
        <v>15380000000</v>
      </c>
      <c r="Q202" s="5">
        <v>15380000000</v>
      </c>
      <c r="R202" s="5">
        <v>15250000000</v>
      </c>
      <c r="S202" s="5">
        <v>14150000000</v>
      </c>
      <c r="T202" s="5">
        <v>14040000000</v>
      </c>
      <c r="U202" s="5">
        <v>13120000000</v>
      </c>
      <c r="V202" s="5">
        <v>10280000000</v>
      </c>
      <c r="W202" s="5">
        <v>9080000000</v>
      </c>
      <c r="X202" s="5">
        <v>7280000000</v>
      </c>
      <c r="Y202" s="5">
        <v>0</v>
      </c>
    </row>
    <row r="203" spans="2:25" ht="15.5" x14ac:dyDescent="0.35">
      <c r="C203" t="s">
        <v>284</v>
      </c>
      <c r="D203" s="6">
        <v>2.44</v>
      </c>
      <c r="E203" s="6">
        <v>1.8</v>
      </c>
      <c r="F203" s="6">
        <v>5.6</v>
      </c>
      <c r="G203" s="6">
        <v>4.75</v>
      </c>
    </row>
    <row r="204" spans="2:25" ht="15.5" x14ac:dyDescent="0.35">
      <c r="C204" t="s">
        <v>285</v>
      </c>
      <c r="D204" s="6">
        <v>366.8</v>
      </c>
      <c r="E204" s="6">
        <v>477.78</v>
      </c>
      <c r="F204" s="6">
        <v>158.93</v>
      </c>
      <c r="G204" s="6">
        <v>196.84</v>
      </c>
    </row>
    <row r="205" spans="2:25" ht="15.5" x14ac:dyDescent="0.35">
      <c r="C205" t="s">
        <v>72</v>
      </c>
      <c r="D205" s="6">
        <v>24.5</v>
      </c>
      <c r="E205" s="6">
        <v>22.86</v>
      </c>
      <c r="F205" s="6">
        <v>23.65</v>
      </c>
      <c r="G205" s="6">
        <v>24.44</v>
      </c>
    </row>
    <row r="206" spans="2:25" ht="15.5" x14ac:dyDescent="0.35">
      <c r="C206" t="s">
        <v>286</v>
      </c>
      <c r="D206" s="5">
        <v>185000000000</v>
      </c>
      <c r="E206" s="5">
        <v>260180000000</v>
      </c>
      <c r="F206" s="5">
        <v>260700000000</v>
      </c>
      <c r="G206" s="5">
        <v>246620000000</v>
      </c>
    </row>
    <row r="207" spans="2:25" ht="15.5" x14ac:dyDescent="0.35">
      <c r="C207" t="s">
        <v>287</v>
      </c>
      <c r="D207" s="6">
        <v>8.9999999999999998E-4</v>
      </c>
      <c r="E207" s="6">
        <v>5.9999999999999995E-4</v>
      </c>
      <c r="F207" s="6">
        <v>2E-3</v>
      </c>
      <c r="G207" s="6">
        <v>1.9E-3</v>
      </c>
    </row>
    <row r="208" spans="2:25" ht="15.5" x14ac:dyDescent="0.35">
      <c r="C208" t="s">
        <v>288</v>
      </c>
      <c r="D208" s="6">
        <v>5.6999999999999993E-3</v>
      </c>
      <c r="E208" s="6">
        <v>4.0999999999999995E-3</v>
      </c>
      <c r="F208" s="6">
        <v>1.2699999999999999E-2</v>
      </c>
      <c r="G208" s="6">
        <v>1.1299999999999999E-2</v>
      </c>
    </row>
    <row r="209" spans="3:7" ht="15.5" x14ac:dyDescent="0.35">
      <c r="C209" t="s">
        <v>289</v>
      </c>
      <c r="D209" s="6">
        <v>1.1999999999999999E-3</v>
      </c>
      <c r="E209" s="6">
        <v>2.5000000000000001E-3</v>
      </c>
      <c r="F209" s="6">
        <v>3.0999999999999999E-3</v>
      </c>
      <c r="G209" s="6">
        <v>2.8000000000000004E-3</v>
      </c>
    </row>
    <row r="210" spans="3:7" ht="15.5" x14ac:dyDescent="0.35">
      <c r="C210" t="s">
        <v>290</v>
      </c>
    </row>
    <row r="211" spans="3:7" ht="15.5" x14ac:dyDescent="0.35">
      <c r="C211" t="s">
        <v>291</v>
      </c>
      <c r="D211" s="5">
        <v>9013000000000</v>
      </c>
      <c r="E211" s="5">
        <v>9283000000000</v>
      </c>
      <c r="F211" s="5">
        <v>9311000000000</v>
      </c>
      <c r="G211" s="5">
        <v>8913000000000</v>
      </c>
    </row>
    <row r="212" spans="3:7" ht="15.5" x14ac:dyDescent="0.35">
      <c r="C212" t="s">
        <v>292</v>
      </c>
      <c r="D212" s="6">
        <v>2.1</v>
      </c>
      <c r="E212" s="6">
        <v>1.95</v>
      </c>
      <c r="F212" s="6">
        <v>2.02</v>
      </c>
      <c r="G212" s="6">
        <v>2.2200000000000002</v>
      </c>
    </row>
    <row r="213" spans="3:7" ht="15.5" x14ac:dyDescent="0.35">
      <c r="C213" t="s">
        <v>293</v>
      </c>
      <c r="D213" s="6">
        <v>426.36</v>
      </c>
      <c r="E213" s="6">
        <v>440.03</v>
      </c>
      <c r="F213" s="6">
        <v>440.59</v>
      </c>
      <c r="G213" s="6">
        <v>421.85</v>
      </c>
    </row>
    <row r="214" spans="3:7" ht="15.5" x14ac:dyDescent="0.35">
      <c r="C214" t="s">
        <v>294</v>
      </c>
      <c r="D214" s="6">
        <v>2.1</v>
      </c>
      <c r="E214" s="6">
        <v>1.95</v>
      </c>
      <c r="F214" s="6">
        <v>2.02</v>
      </c>
      <c r="G214" s="6">
        <v>2.2200000000000002</v>
      </c>
    </row>
    <row r="215" spans="3:7" ht="15.5" x14ac:dyDescent="0.35">
      <c r="C215" t="s">
        <v>295</v>
      </c>
      <c r="D215" s="6">
        <v>426.36</v>
      </c>
      <c r="E215" s="6">
        <v>440.03</v>
      </c>
      <c r="F215" s="6">
        <v>440.59</v>
      </c>
      <c r="G215" s="6">
        <v>421.85</v>
      </c>
    </row>
    <row r="216" spans="3:7" ht="15.5" x14ac:dyDescent="0.35">
      <c r="C216" t="s">
        <v>296</v>
      </c>
    </row>
    <row r="217" spans="3:7" ht="15.5" x14ac:dyDescent="0.35">
      <c r="C217" t="s">
        <v>297</v>
      </c>
    </row>
    <row r="218" spans="3:7" ht="15.5" x14ac:dyDescent="0.35">
      <c r="C218" t="s">
        <v>298</v>
      </c>
      <c r="D218" s="5">
        <v>8406000000000</v>
      </c>
      <c r="E218" s="5">
        <v>8676000000000</v>
      </c>
      <c r="F218" s="5">
        <v>8687000000000</v>
      </c>
      <c r="G218" s="5">
        <v>8317000000000</v>
      </c>
    </row>
    <row r="219" spans="3:7" ht="15.5" x14ac:dyDescent="0.35">
      <c r="C219" t="s">
        <v>23</v>
      </c>
    </row>
    <row r="220" spans="3:7" ht="15.5" x14ac:dyDescent="0.35">
      <c r="C220" t="s">
        <v>20</v>
      </c>
    </row>
    <row r="221" spans="3:7" ht="15.5" x14ac:dyDescent="0.35">
      <c r="C221" t="s">
        <v>299</v>
      </c>
    </row>
    <row r="222" spans="3:7" ht="15.5" x14ac:dyDescent="0.35">
      <c r="C222" t="s">
        <v>300</v>
      </c>
      <c r="D222" s="5">
        <v>-3301000000000</v>
      </c>
      <c r="E222" s="5">
        <v>38000000000</v>
      </c>
      <c r="F222" s="5">
        <v>3135000000000</v>
      </c>
      <c r="G222" s="5">
        <v>1367000000000</v>
      </c>
    </row>
    <row r="223" spans="3:7" ht="15.5" x14ac:dyDescent="0.35">
      <c r="C223" t="s">
        <v>301</v>
      </c>
      <c r="D223" s="5">
        <v>-8000000000</v>
      </c>
      <c r="E223" s="5">
        <v>-35000000000</v>
      </c>
      <c r="F223" s="5">
        <v>-22000000000</v>
      </c>
      <c r="G223" s="5">
        <v>-92000000000</v>
      </c>
    </row>
    <row r="224" spans="3:7" ht="15.5" x14ac:dyDescent="0.35">
      <c r="C224" t="s">
        <v>12</v>
      </c>
      <c r="D224" s="5">
        <v>-3309000000000</v>
      </c>
      <c r="E224" s="5">
        <v>3000000000</v>
      </c>
      <c r="F224" s="5">
        <v>3113000000000</v>
      </c>
      <c r="G224" s="5">
        <v>1275000000000</v>
      </c>
    </row>
    <row r="225" spans="3:25" ht="15.5" x14ac:dyDescent="0.35">
      <c r="C225" t="s">
        <v>15</v>
      </c>
      <c r="D225" s="6">
        <v>-167.83</v>
      </c>
      <c r="E225" s="6">
        <v>0.16</v>
      </c>
      <c r="F225" s="6">
        <v>157.91</v>
      </c>
      <c r="G225" s="6">
        <v>64.67</v>
      </c>
    </row>
    <row r="226" spans="3:25" ht="15.5" x14ac:dyDescent="0.35">
      <c r="C226" t="s">
        <v>57</v>
      </c>
      <c r="I226" s="6">
        <v>14.49</v>
      </c>
      <c r="J226" s="6">
        <v>14.75</v>
      </c>
      <c r="K226" s="6">
        <v>3.84</v>
      </c>
      <c r="L226" s="6">
        <v>11.22</v>
      </c>
      <c r="M226" s="6">
        <v>7.32</v>
      </c>
      <c r="N226" s="6">
        <v>6.79</v>
      </c>
      <c r="O226" s="6">
        <v>0.4</v>
      </c>
      <c r="P226" s="6">
        <v>3.28</v>
      </c>
      <c r="Q226" s="6">
        <v>20.73</v>
      </c>
      <c r="R226" s="6">
        <v>24.3</v>
      </c>
      <c r="S226" s="6">
        <v>13.08</v>
      </c>
      <c r="T226" s="6">
        <v>11.03</v>
      </c>
      <c r="U226" s="6">
        <v>16.86</v>
      </c>
      <c r="V226" s="6">
        <v>22.16</v>
      </c>
      <c r="W226" s="6">
        <v>12.41</v>
      </c>
      <c r="X226" s="6">
        <v>13.98</v>
      </c>
      <c r="Y226" s="6">
        <v>46443.81</v>
      </c>
    </row>
    <row r="227" spans="3:25" ht="15.5" x14ac:dyDescent="0.35">
      <c r="C227" t="s">
        <v>71</v>
      </c>
      <c r="I227" s="6">
        <v>59.35</v>
      </c>
      <c r="J227" s="6">
        <v>55.59</v>
      </c>
      <c r="K227" s="6">
        <v>231.77</v>
      </c>
      <c r="L227" s="6">
        <v>75.31</v>
      </c>
      <c r="M227" s="6">
        <v>119.54</v>
      </c>
      <c r="N227" s="6">
        <v>74.37</v>
      </c>
      <c r="O227" s="6">
        <v>1462.5</v>
      </c>
      <c r="P227" s="6">
        <v>167.68</v>
      </c>
      <c r="Q227" s="6">
        <v>42.45</v>
      </c>
      <c r="R227" s="6">
        <v>35.799999999999997</v>
      </c>
      <c r="S227" s="6">
        <v>30.12</v>
      </c>
      <c r="T227" s="6">
        <v>30.73</v>
      </c>
      <c r="U227" s="6">
        <v>14.23</v>
      </c>
      <c r="V227" s="6">
        <v>10.15</v>
      </c>
      <c r="W227" s="6">
        <v>21.51</v>
      </c>
      <c r="X227" s="6">
        <v>28.61</v>
      </c>
      <c r="Y227" s="5">
        <v>0</v>
      </c>
    </row>
    <row r="228" spans="3:25" ht="15.5" x14ac:dyDescent="0.35">
      <c r="C228" t="s">
        <v>74</v>
      </c>
      <c r="I228" s="6">
        <v>5.56</v>
      </c>
      <c r="J228" s="6">
        <v>4.2699999999999996</v>
      </c>
      <c r="K228" s="6">
        <v>4.99</v>
      </c>
      <c r="L228" s="6">
        <v>5.05</v>
      </c>
      <c r="M228" s="6">
        <v>4.5999999999999996</v>
      </c>
      <c r="N228" s="6">
        <v>2.67</v>
      </c>
      <c r="O228" s="6">
        <v>2.96</v>
      </c>
      <c r="P228" s="6">
        <v>2.74</v>
      </c>
      <c r="Q228" s="6">
        <v>4.3600000000000003</v>
      </c>
      <c r="R228" s="6">
        <v>4.6100000000000003</v>
      </c>
      <c r="S228" s="6">
        <v>2.34</v>
      </c>
      <c r="T228" s="6">
        <v>2.65</v>
      </c>
      <c r="U228" s="6">
        <v>2.2599999999999998</v>
      </c>
      <c r="V228" s="6">
        <v>1.59</v>
      </c>
      <c r="W228" s="6">
        <v>1.85</v>
      </c>
      <c r="X228" s="6">
        <v>3.18</v>
      </c>
      <c r="Y228" s="5">
        <v>0</v>
      </c>
    </row>
    <row r="229" spans="3:25" ht="15.5" x14ac:dyDescent="0.35">
      <c r="C229" t="s">
        <v>302</v>
      </c>
      <c r="I229" s="5">
        <v>928400000000</v>
      </c>
      <c r="J229" s="5">
        <v>924420000000</v>
      </c>
      <c r="K229" s="5">
        <v>340820000000</v>
      </c>
      <c r="L229" s="5">
        <v>527530000000</v>
      </c>
      <c r="M229" s="5">
        <v>411920000000</v>
      </c>
      <c r="N229" s="5">
        <v>362290000000</v>
      </c>
      <c r="O229" s="5">
        <v>220450000000</v>
      </c>
      <c r="P229" s="5">
        <v>190630000000</v>
      </c>
    </row>
    <row r="230" spans="3:25" ht="15.5" x14ac:dyDescent="0.35">
      <c r="C230" t="s">
        <v>303</v>
      </c>
      <c r="I230" s="6">
        <v>4.8999999999999998E-3</v>
      </c>
      <c r="J230" s="6">
        <v>5.1999999999999998E-3</v>
      </c>
      <c r="K230" s="6">
        <v>1.4000000000000002E-3</v>
      </c>
      <c r="L230" s="6">
        <v>4.6999999999999993E-3</v>
      </c>
      <c r="M230" s="6">
        <v>2.3999999999999998E-3</v>
      </c>
      <c r="N230" s="6">
        <v>2.7000000000000001E-3</v>
      </c>
      <c r="O230" s="6">
        <v>2.0000000000000001E-4</v>
      </c>
      <c r="P230" s="6">
        <v>1.6000000000000001E-3</v>
      </c>
      <c r="Q230" s="6">
        <v>1.0500000000000001E-2</v>
      </c>
      <c r="R230" s="6">
        <v>1.1899999999999999E-2</v>
      </c>
      <c r="S230" s="6">
        <v>6.6E-3</v>
      </c>
      <c r="T230" s="6">
        <v>7.3000000000000001E-3</v>
      </c>
      <c r="U230" s="6">
        <v>1.2699999999999999E-2</v>
      </c>
      <c r="V230" s="6">
        <v>1.4999999999999999E-2</v>
      </c>
      <c r="W230" s="6">
        <v>6.8000000000000005E-3</v>
      </c>
      <c r="X230" s="6">
        <v>9.1000000000000004E-3</v>
      </c>
      <c r="Y230" s="6">
        <v>6.0999999999999995E-3</v>
      </c>
    </row>
    <row r="231" spans="3:25" ht="15.5" x14ac:dyDescent="0.35">
      <c r="C231" t="s">
        <v>304</v>
      </c>
      <c r="I231" s="6">
        <v>3.2899999999999999E-2</v>
      </c>
      <c r="J231" s="6">
        <v>3.6200000000000003E-2</v>
      </c>
      <c r="K231" s="6">
        <v>9.7000000000000003E-3</v>
      </c>
      <c r="L231" s="6">
        <v>3.04E-2</v>
      </c>
      <c r="M231" s="6">
        <v>1.7399999999999999E-2</v>
      </c>
      <c r="N231" s="6">
        <v>1.9599999999999999E-2</v>
      </c>
      <c r="O231" s="6">
        <v>1.1000000000000001E-3</v>
      </c>
      <c r="P231" s="6">
        <v>1.04E-2</v>
      </c>
      <c r="Q231" s="6">
        <v>6.5799999999999997E-2</v>
      </c>
      <c r="R231" s="6">
        <v>8.2799999999999999E-2</v>
      </c>
      <c r="S231" s="6">
        <v>5.0499999999999996E-2</v>
      </c>
      <c r="T231" s="6">
        <v>4.9000000000000002E-2</v>
      </c>
      <c r="U231" s="6">
        <v>8.0299999999999996E-2</v>
      </c>
      <c r="V231" s="6">
        <v>0.12480000000000001</v>
      </c>
      <c r="W231" s="6">
        <v>8.6999999999999994E-2</v>
      </c>
      <c r="X231" s="6">
        <v>0.11169999999999999</v>
      </c>
      <c r="Y231" s="6">
        <v>8.5299999999999987E-2</v>
      </c>
    </row>
    <row r="232" spans="3:25" ht="15.5" x14ac:dyDescent="0.35">
      <c r="C232" t="s">
        <v>305</v>
      </c>
      <c r="I232" s="6">
        <v>9.1000000000000004E-3</v>
      </c>
      <c r="J232" s="6">
        <v>8.1000000000000013E-3</v>
      </c>
      <c r="K232" s="6">
        <v>1.5E-3</v>
      </c>
      <c r="L232" s="6">
        <v>5.5000000000000005E-3</v>
      </c>
      <c r="M232" s="6">
        <v>3.3E-3</v>
      </c>
      <c r="N232" s="6">
        <v>2.8999999999999998E-3</v>
      </c>
      <c r="O232" s="6">
        <v>2.3999999999999998E-3</v>
      </c>
      <c r="P232" s="6">
        <v>2.5000000000000001E-3</v>
      </c>
      <c r="Q232" s="6">
        <v>1.32E-2</v>
      </c>
      <c r="R232" s="6">
        <v>1.67E-2</v>
      </c>
      <c r="S232" s="6">
        <v>9.7000000000000003E-3</v>
      </c>
      <c r="T232" s="6">
        <v>1.04E-2</v>
      </c>
      <c r="U232" s="6">
        <v>1.7600000000000001E-2</v>
      </c>
      <c r="V232" s="6">
        <v>1.7899999999999999E-2</v>
      </c>
      <c r="W232" s="6">
        <v>1.11E-2</v>
      </c>
      <c r="X232" s="6">
        <v>1.47E-2</v>
      </c>
      <c r="Y232" s="6">
        <v>1.8700000000000001E-2</v>
      </c>
    </row>
    <row r="233" spans="3:25" ht="15.5" x14ac:dyDescent="0.35">
      <c r="C233" t="s">
        <v>306</v>
      </c>
    </row>
    <row r="234" spans="3:25" ht="15.5" x14ac:dyDescent="0.35">
      <c r="C234" t="s">
        <v>68</v>
      </c>
      <c r="I234" s="6">
        <v>1.95</v>
      </c>
      <c r="J234" s="6">
        <v>2.0099999999999998</v>
      </c>
      <c r="K234" s="6">
        <v>2.2400000000000002</v>
      </c>
      <c r="L234" s="6">
        <v>2.29</v>
      </c>
      <c r="M234" s="6">
        <v>2.08</v>
      </c>
      <c r="N234" s="6">
        <v>1.46</v>
      </c>
      <c r="O234" s="6">
        <v>1.64</v>
      </c>
      <c r="P234" s="6">
        <v>1.74</v>
      </c>
      <c r="Q234" s="6">
        <v>2.79</v>
      </c>
      <c r="R234" s="6">
        <v>2.96</v>
      </c>
      <c r="S234" s="6">
        <v>1.52</v>
      </c>
      <c r="T234" s="6">
        <v>1.51</v>
      </c>
      <c r="U234" s="6">
        <v>1.1399999999999999</v>
      </c>
      <c r="V234" s="6">
        <v>1.27</v>
      </c>
      <c r="W234" s="6">
        <v>1.87</v>
      </c>
      <c r="X234" s="6">
        <v>3.19</v>
      </c>
      <c r="Y234" s="5">
        <v>0</v>
      </c>
    </row>
    <row r="235" spans="3:25" ht="15.5" x14ac:dyDescent="0.35">
      <c r="C235" t="s">
        <v>65</v>
      </c>
      <c r="I235" s="6">
        <v>440.03</v>
      </c>
      <c r="J235" s="6">
        <v>407.4</v>
      </c>
      <c r="K235" s="6">
        <v>396.97</v>
      </c>
      <c r="L235" s="6">
        <v>369.49</v>
      </c>
      <c r="M235" s="6">
        <v>421.46</v>
      </c>
      <c r="N235" s="6">
        <v>346.86</v>
      </c>
      <c r="O235" s="6">
        <v>357.7</v>
      </c>
      <c r="P235" s="6">
        <v>315.73</v>
      </c>
      <c r="Q235" s="6">
        <v>314.93</v>
      </c>
      <c r="R235" s="6">
        <v>293.43</v>
      </c>
      <c r="S235" s="6">
        <v>259.3</v>
      </c>
      <c r="T235" s="6">
        <v>225.1</v>
      </c>
      <c r="U235" s="6">
        <v>209.98</v>
      </c>
      <c r="V235" s="6">
        <v>177.52</v>
      </c>
      <c r="W235" s="6">
        <v>142.63999999999999</v>
      </c>
      <c r="X235" s="6">
        <v>125.2</v>
      </c>
      <c r="Y235" s="6">
        <v>544218.1</v>
      </c>
    </row>
    <row r="236" spans="3:25" ht="15.5" x14ac:dyDescent="0.35">
      <c r="C236" t="s">
        <v>307</v>
      </c>
      <c r="I236" s="6">
        <v>1.95</v>
      </c>
      <c r="J236" s="6">
        <v>2.0099999999999998</v>
      </c>
      <c r="K236" s="6">
        <v>2.2400000000000002</v>
      </c>
      <c r="L236" s="6">
        <v>2.29</v>
      </c>
      <c r="M236" s="6">
        <v>2.08</v>
      </c>
      <c r="N236" s="6">
        <v>1.46</v>
      </c>
      <c r="O236" s="6">
        <v>1.64</v>
      </c>
      <c r="P236" s="6">
        <v>1.74</v>
      </c>
      <c r="Q236" s="6">
        <v>2.79</v>
      </c>
      <c r="R236" s="6">
        <v>2.96</v>
      </c>
      <c r="S236" s="6">
        <v>1.52</v>
      </c>
      <c r="T236" s="6">
        <v>1.51</v>
      </c>
      <c r="U236" s="6">
        <v>1.1399999999999999</v>
      </c>
      <c r="V236" s="6">
        <v>1.27</v>
      </c>
      <c r="W236" s="6">
        <v>1.87</v>
      </c>
      <c r="X236" s="6">
        <v>3.19</v>
      </c>
      <c r="Y236" s="5">
        <v>0</v>
      </c>
    </row>
    <row r="237" spans="3:25" ht="15.5" x14ac:dyDescent="0.35">
      <c r="C237" t="s">
        <v>308</v>
      </c>
      <c r="I237" s="6">
        <v>440.03</v>
      </c>
      <c r="J237" s="6">
        <v>407.4</v>
      </c>
      <c r="K237" s="6">
        <v>396.97</v>
      </c>
      <c r="L237" s="6">
        <v>369.49</v>
      </c>
      <c r="M237" s="6">
        <v>421.46</v>
      </c>
      <c r="N237" s="6">
        <v>346.86</v>
      </c>
      <c r="O237" s="6">
        <v>357.7</v>
      </c>
      <c r="P237" s="6">
        <v>315.73</v>
      </c>
      <c r="Q237" s="6">
        <v>314.93</v>
      </c>
      <c r="R237" s="6">
        <v>293.43</v>
      </c>
      <c r="S237" s="6">
        <v>259.3</v>
      </c>
      <c r="T237" s="6">
        <v>225.1</v>
      </c>
      <c r="U237" s="6">
        <v>209.98</v>
      </c>
      <c r="V237" s="6">
        <v>177.52</v>
      </c>
      <c r="W237" s="6">
        <v>142.63999999999999</v>
      </c>
      <c r="X237" s="6">
        <v>125.2</v>
      </c>
      <c r="Y237" s="6">
        <v>544218.1</v>
      </c>
    </row>
    <row r="238" spans="3:25" ht="15.5" x14ac:dyDescent="0.35">
      <c r="C238" t="s">
        <v>309</v>
      </c>
    </row>
    <row r="239" spans="3:25" ht="15.5" x14ac:dyDescent="0.35">
      <c r="C239" t="s">
        <v>310</v>
      </c>
    </row>
    <row r="240" spans="3:25" ht="15.5" x14ac:dyDescent="0.35">
      <c r="C240" t="s">
        <v>25</v>
      </c>
    </row>
    <row r="241" spans="2:25" ht="15.5" x14ac:dyDescent="0.35">
      <c r="C241" t="s">
        <v>22</v>
      </c>
    </row>
    <row r="242" spans="2:25" ht="15.5" x14ac:dyDescent="0.35">
      <c r="C242" t="s">
        <v>311</v>
      </c>
    </row>
    <row r="243" spans="2:25" ht="15.5" x14ac:dyDescent="0.35">
      <c r="C243" t="s">
        <v>312</v>
      </c>
      <c r="I243" s="5">
        <v>-563000000000</v>
      </c>
      <c r="J243" s="5">
        <v>1165000000000</v>
      </c>
      <c r="K243" s="5">
        <v>4629000000000</v>
      </c>
      <c r="L243" s="5">
        <v>-4999000000000</v>
      </c>
      <c r="M243" s="5">
        <v>7837000000000</v>
      </c>
      <c r="N243" s="5">
        <v>2117000000000</v>
      </c>
      <c r="O243" s="5">
        <v>-1212000000000</v>
      </c>
      <c r="P243" s="5">
        <v>-950000000000</v>
      </c>
      <c r="Q243" s="5">
        <v>-808000000000</v>
      </c>
      <c r="R243" s="5">
        <v>751000000000</v>
      </c>
      <c r="S243" s="5">
        <v>2014000000000</v>
      </c>
      <c r="T243" s="5">
        <v>324000000000</v>
      </c>
      <c r="U243" s="5">
        <v>-36000000000</v>
      </c>
      <c r="V243" s="5">
        <v>-1112000000000</v>
      </c>
      <c r="W243" s="5">
        <v>1247000000000</v>
      </c>
      <c r="X243" s="5">
        <v>699000000000</v>
      </c>
      <c r="Y243" s="5">
        <v>667000000000</v>
      </c>
    </row>
    <row r="244" spans="2:25" ht="15.5" x14ac:dyDescent="0.35">
      <c r="C244" t="s">
        <v>313</v>
      </c>
      <c r="I244" s="5">
        <v>-174000000000</v>
      </c>
      <c r="J244" s="5">
        <v>-153000000000</v>
      </c>
      <c r="K244" s="5">
        <v>-189000000000</v>
      </c>
      <c r="L244" s="5">
        <v>-120000000000</v>
      </c>
      <c r="M244" s="5">
        <v>-116000000000</v>
      </c>
      <c r="N244" s="5">
        <v>-243000000000</v>
      </c>
      <c r="O244" s="5">
        <v>-240000000000</v>
      </c>
      <c r="P244" s="5">
        <v>-189000000000</v>
      </c>
      <c r="Q244" s="5">
        <v>-212000000000</v>
      </c>
      <c r="R244" s="5">
        <v>-98000000000</v>
      </c>
      <c r="S244" s="5">
        <v>-217000000000</v>
      </c>
      <c r="T244" s="5">
        <v>-105000000000</v>
      </c>
      <c r="U244" s="5">
        <v>-107000000000</v>
      </c>
      <c r="V244" s="5">
        <v>-187000000000</v>
      </c>
      <c r="W244" s="5">
        <v>-155000000000</v>
      </c>
      <c r="X244" s="5">
        <v>-33000000000</v>
      </c>
      <c r="Y244" s="5">
        <v>-74000000000</v>
      </c>
    </row>
    <row r="245" spans="2:25" ht="15.5" x14ac:dyDescent="0.35">
      <c r="C245" t="s">
        <v>14</v>
      </c>
      <c r="I245" s="5">
        <v>-736000000000</v>
      </c>
      <c r="J245" s="5">
        <v>1012000000000</v>
      </c>
      <c r="K245" s="5">
        <v>4440000000000</v>
      </c>
      <c r="L245" s="5">
        <v>-5119000000000</v>
      </c>
      <c r="M245" s="5">
        <v>7722000000000</v>
      </c>
      <c r="N245" s="5">
        <v>1874000000000</v>
      </c>
      <c r="O245" s="5">
        <v>-1452000000000</v>
      </c>
      <c r="P245" s="5">
        <v>-1139000000000</v>
      </c>
      <c r="Q245" s="5">
        <v>-1020000000000</v>
      </c>
      <c r="R245" s="5">
        <v>653000000000</v>
      </c>
      <c r="S245" s="5">
        <v>1797000000000</v>
      </c>
      <c r="T245" s="5">
        <v>219000000000</v>
      </c>
      <c r="U245" s="5">
        <v>-143000000000</v>
      </c>
      <c r="V245" s="5">
        <v>-1299000000000</v>
      </c>
      <c r="W245" s="5">
        <v>1091000000000</v>
      </c>
      <c r="X245" s="5">
        <v>666000000000</v>
      </c>
      <c r="Y245" s="5">
        <v>593000000000</v>
      </c>
    </row>
    <row r="246" spans="2:25" ht="15.5" x14ac:dyDescent="0.35">
      <c r="C246" t="s">
        <v>16</v>
      </c>
      <c r="I246" s="6">
        <v>-37.340000000000003</v>
      </c>
      <c r="J246" s="6">
        <v>51.34</v>
      </c>
      <c r="K246" s="6">
        <v>225.18</v>
      </c>
      <c r="L246" s="6">
        <v>-259.66000000000003</v>
      </c>
      <c r="M246" s="6">
        <v>442.19</v>
      </c>
      <c r="N246" s="6">
        <v>107.3</v>
      </c>
      <c r="O246" s="6">
        <v>-85.52</v>
      </c>
      <c r="P246" s="6">
        <v>-74.040000000000006</v>
      </c>
      <c r="Q246" s="6">
        <v>-66.31</v>
      </c>
      <c r="R246" s="6">
        <v>42.79</v>
      </c>
      <c r="S246" s="5">
        <v>127</v>
      </c>
      <c r="T246" s="6">
        <v>15.6</v>
      </c>
      <c r="U246" s="6">
        <v>-10.87</v>
      </c>
      <c r="V246" s="6">
        <v>-126.35</v>
      </c>
      <c r="W246" s="6">
        <v>120.19</v>
      </c>
      <c r="X246" s="6">
        <v>91.46</v>
      </c>
      <c r="Y246" s="6">
        <v>564505.71</v>
      </c>
    </row>
    <row r="248" spans="2:25" ht="15.5" x14ac:dyDescent="0.35">
      <c r="B248" t="s">
        <v>314</v>
      </c>
      <c r="C248" t="s">
        <v>315</v>
      </c>
      <c r="D248" s="5">
        <v>48000000000</v>
      </c>
      <c r="E248" s="5">
        <v>36000000000</v>
      </c>
      <c r="F248" s="5">
        <v>110000000000</v>
      </c>
      <c r="G248" s="5">
        <v>94000000000</v>
      </c>
      <c r="H248" s="5">
        <v>193000000000</v>
      </c>
      <c r="I248" s="5">
        <v>286000000000</v>
      </c>
      <c r="J248" s="5">
        <v>291000000000</v>
      </c>
      <c r="K248" s="5">
        <v>76000000000</v>
      </c>
      <c r="L248" s="5">
        <v>221000000000</v>
      </c>
      <c r="M248" s="5">
        <v>128000000000</v>
      </c>
      <c r="N248" s="5">
        <v>119000000000</v>
      </c>
      <c r="O248" s="5">
        <v>7000000000</v>
      </c>
      <c r="P248" s="5">
        <v>50000000000</v>
      </c>
      <c r="Q248" s="5">
        <v>319000000000</v>
      </c>
    </row>
    <row r="249" spans="2:25" ht="15.5" x14ac:dyDescent="0.35">
      <c r="C249" t="s">
        <v>316</v>
      </c>
      <c r="H249" s="5">
        <v>288000000000</v>
      </c>
      <c r="I249" s="5">
        <v>286000000000</v>
      </c>
      <c r="J249" s="5">
        <v>291000000000</v>
      </c>
      <c r="K249" s="5">
        <v>76000000000</v>
      </c>
      <c r="L249" s="5">
        <v>221000000000</v>
      </c>
      <c r="M249" s="5">
        <v>128000000000</v>
      </c>
      <c r="N249" s="5">
        <v>119000000000</v>
      </c>
      <c r="O249" s="5">
        <v>7000000000</v>
      </c>
      <c r="P249" s="5">
        <v>50000000000</v>
      </c>
      <c r="Q249" s="5">
        <v>319000000000</v>
      </c>
    </row>
    <row r="250" spans="2:25" ht="15.5" x14ac:dyDescent="0.35">
      <c r="C250" t="s">
        <v>56</v>
      </c>
      <c r="D250" s="6">
        <v>2.44</v>
      </c>
      <c r="E250" s="6">
        <v>1.8</v>
      </c>
      <c r="F250" s="6">
        <v>5.6</v>
      </c>
      <c r="G250" s="6">
        <v>4.75</v>
      </c>
      <c r="H250" s="6">
        <v>9.77</v>
      </c>
      <c r="I250" s="6">
        <v>14.49</v>
      </c>
      <c r="J250" s="6">
        <v>14.75</v>
      </c>
      <c r="K250" s="6">
        <v>3.84</v>
      </c>
      <c r="L250" s="6">
        <v>11.22</v>
      </c>
      <c r="M250" s="6">
        <v>6.48</v>
      </c>
      <c r="N250" s="6">
        <v>6.01</v>
      </c>
      <c r="O250" s="6">
        <v>0.34</v>
      </c>
      <c r="P250" s="6">
        <v>2.56</v>
      </c>
      <c r="Q250" s="6">
        <v>16.18</v>
      </c>
    </row>
    <row r="251" spans="2:25" ht="15.5" x14ac:dyDescent="0.35">
      <c r="C251" t="s">
        <v>319</v>
      </c>
      <c r="H251" s="6">
        <v>14.59</v>
      </c>
      <c r="I251" s="6">
        <v>14.49</v>
      </c>
      <c r="J251" s="6">
        <v>14.75</v>
      </c>
      <c r="K251" s="6">
        <v>3.84</v>
      </c>
      <c r="L251" s="6">
        <v>11.22</v>
      </c>
      <c r="M251" s="6">
        <v>6.48</v>
      </c>
      <c r="N251" s="6">
        <v>6.01</v>
      </c>
      <c r="O251" s="6">
        <v>0.34</v>
      </c>
      <c r="P251" s="6">
        <v>2.56</v>
      </c>
      <c r="Q251" s="6">
        <v>16.18</v>
      </c>
    </row>
    <row r="252" spans="2:25" ht="15.5" x14ac:dyDescent="0.35">
      <c r="C252" t="s">
        <v>322</v>
      </c>
      <c r="D252" s="5">
        <v>720000000000</v>
      </c>
      <c r="E252" s="5">
        <v>742000000000</v>
      </c>
      <c r="F252" s="5">
        <v>742000000000</v>
      </c>
      <c r="G252" s="5">
        <v>754000000000</v>
      </c>
      <c r="H252" s="5">
        <v>2881000000000</v>
      </c>
      <c r="I252" s="5">
        <v>3049000000000</v>
      </c>
      <c r="J252" s="5">
        <v>3789000000000</v>
      </c>
      <c r="K252" s="5">
        <v>3516000000000</v>
      </c>
      <c r="L252" s="5">
        <v>3298000000000</v>
      </c>
      <c r="M252" s="5">
        <v>3318000000000</v>
      </c>
      <c r="N252" s="5">
        <v>3300000000000</v>
      </c>
      <c r="O252" s="5">
        <v>3361000000000</v>
      </c>
      <c r="P252" s="5">
        <v>3086000000000</v>
      </c>
      <c r="Q252" s="5">
        <v>3107000000000</v>
      </c>
    </row>
    <row r="253" spans="2:25" ht="15.5" x14ac:dyDescent="0.35">
      <c r="C253" t="s">
        <v>323</v>
      </c>
      <c r="H253" s="5">
        <v>2958000000000</v>
      </c>
      <c r="I253" s="5">
        <v>3049000000000</v>
      </c>
      <c r="J253" s="5">
        <v>3789000000000</v>
      </c>
      <c r="K253" s="5">
        <v>3516000000000</v>
      </c>
      <c r="L253" s="5">
        <v>3298000000000</v>
      </c>
      <c r="M253" s="5">
        <v>3318000000000</v>
      </c>
      <c r="N253" s="5">
        <v>3300000000000</v>
      </c>
      <c r="O253" s="5">
        <v>3361000000000</v>
      </c>
      <c r="P253" s="5">
        <v>3086000000000</v>
      </c>
      <c r="Q253" s="5">
        <v>3107000000000</v>
      </c>
    </row>
    <row r="254" spans="2:25" ht="15.5" x14ac:dyDescent="0.35">
      <c r="C254" t="s">
        <v>327</v>
      </c>
      <c r="I254" s="6">
        <v>75.25</v>
      </c>
    </row>
    <row r="255" spans="2:25" ht="15.5" x14ac:dyDescent="0.35">
      <c r="C255" t="s">
        <v>328</v>
      </c>
      <c r="I255" s="6">
        <v>50.36</v>
      </c>
    </row>
    <row r="256" spans="2:25" ht="15.5" x14ac:dyDescent="0.35">
      <c r="C256" t="s">
        <v>329</v>
      </c>
      <c r="I256" s="6">
        <v>7.49</v>
      </c>
    </row>
    <row r="257" spans="3:9" ht="15.5" x14ac:dyDescent="0.35">
      <c r="C257" t="s">
        <v>330</v>
      </c>
      <c r="I257" s="6">
        <v>1.9900000000000001E-2</v>
      </c>
    </row>
    <row r="258" spans="3:9" ht="15.5" x14ac:dyDescent="0.35">
      <c r="C258" t="s">
        <v>331</v>
      </c>
      <c r="I258" s="6">
        <v>4.9000000000000004</v>
      </c>
    </row>
    <row r="259" spans="3:9" ht="15.5" x14ac:dyDescent="0.35">
      <c r="C259" t="s">
        <v>332</v>
      </c>
      <c r="I259" s="6">
        <v>1.72</v>
      </c>
    </row>
    <row r="260" spans="3:9" ht="15.5" x14ac:dyDescent="0.35">
      <c r="C260" t="s">
        <v>333</v>
      </c>
      <c r="I260" s="6">
        <v>11.69</v>
      </c>
    </row>
    <row r="261" spans="3:9" ht="15.5" x14ac:dyDescent="0.35">
      <c r="C261" t="s">
        <v>334</v>
      </c>
      <c r="I261" s="6">
        <v>13.39</v>
      </c>
    </row>
    <row r="262" spans="3:9" ht="15.5" x14ac:dyDescent="0.35">
      <c r="C262" t="s">
        <v>335</v>
      </c>
      <c r="I262" s="6">
        <v>28.31</v>
      </c>
    </row>
    <row r="263" spans="3:9" ht="15.5" x14ac:dyDescent="0.35">
      <c r="C263" t="s">
        <v>336</v>
      </c>
      <c r="I263" s="6">
        <v>15.3</v>
      </c>
    </row>
    <row r="264" spans="3:9" ht="15.5" x14ac:dyDescent="0.35">
      <c r="C264" t="s">
        <v>337</v>
      </c>
      <c r="I264" s="6">
        <v>-28.61</v>
      </c>
    </row>
    <row r="265" spans="3:9" ht="15.5" x14ac:dyDescent="0.35">
      <c r="C265" t="s">
        <v>338</v>
      </c>
      <c r="I265" s="6">
        <v>5.66</v>
      </c>
    </row>
    <row r="266" spans="3:9" ht="15.5" x14ac:dyDescent="0.35">
      <c r="C266" t="s">
        <v>339</v>
      </c>
      <c r="I266" s="6">
        <v>14.59</v>
      </c>
    </row>
    <row r="267" spans="3:9" ht="15.5" x14ac:dyDescent="0.35">
      <c r="C267" t="s">
        <v>340</v>
      </c>
      <c r="I267" s="6">
        <v>9.77</v>
      </c>
    </row>
    <row r="268" spans="3:9" ht="15.5" x14ac:dyDescent="0.35">
      <c r="C268" t="s">
        <v>341</v>
      </c>
      <c r="I268" s="6">
        <v>150.04</v>
      </c>
    </row>
    <row r="269" spans="3:9" ht="15.5" x14ac:dyDescent="0.35">
      <c r="C269" t="s">
        <v>342</v>
      </c>
      <c r="D269" s="6">
        <v>26.72</v>
      </c>
    </row>
    <row r="270" spans="3:9" ht="15.5" x14ac:dyDescent="0.35">
      <c r="C270" t="s">
        <v>343</v>
      </c>
      <c r="I270" s="6">
        <v>426.36</v>
      </c>
    </row>
    <row r="271" spans="3:9" ht="15.5" x14ac:dyDescent="0.35">
      <c r="C271" t="s">
        <v>344</v>
      </c>
      <c r="I271" s="6">
        <v>54.9</v>
      </c>
    </row>
    <row r="272" spans="3:9" ht="15.5" x14ac:dyDescent="0.35">
      <c r="C272" t="s">
        <v>349</v>
      </c>
      <c r="D272" s="6">
        <v>5.64</v>
      </c>
    </row>
    <row r="273" spans="3:9" ht="15.5" x14ac:dyDescent="0.35">
      <c r="C273" t="s">
        <v>351</v>
      </c>
      <c r="D273" s="6">
        <v>6.71</v>
      </c>
    </row>
    <row r="274" spans="3:9" ht="15.5" x14ac:dyDescent="0.35">
      <c r="C274" t="s">
        <v>12</v>
      </c>
      <c r="D274" s="5">
        <v>-3309000000000</v>
      </c>
    </row>
    <row r="275" spans="3:9" ht="15.5" x14ac:dyDescent="0.35">
      <c r="C275" t="s">
        <v>353</v>
      </c>
      <c r="I275" s="6">
        <v>0.38</v>
      </c>
    </row>
    <row r="276" spans="3:9" ht="15.5" x14ac:dyDescent="0.35">
      <c r="C276" t="s">
        <v>354</v>
      </c>
      <c r="I276" s="6">
        <v>5.1000000000000004E-3</v>
      </c>
    </row>
    <row r="277" spans="3:9" ht="15.5" x14ac:dyDescent="0.35">
      <c r="C277" t="s">
        <v>355</v>
      </c>
      <c r="I277" s="6">
        <v>3.4200000000000001E-2</v>
      </c>
    </row>
    <row r="278" spans="3:9" ht="15.5" x14ac:dyDescent="0.35">
      <c r="C278" t="s">
        <v>356</v>
      </c>
      <c r="I278" s="6">
        <v>9.0000000000000011E-3</v>
      </c>
    </row>
    <row r="279" spans="3:9" ht="15.5" x14ac:dyDescent="0.35">
      <c r="C279" t="s">
        <v>357</v>
      </c>
      <c r="I279" s="6">
        <v>3.5000000000000003E-2</v>
      </c>
    </row>
    <row r="280" spans="3:9" ht="15.5" x14ac:dyDescent="0.35">
      <c r="C280" t="s">
        <v>363</v>
      </c>
      <c r="I280" s="6">
        <v>0.05</v>
      </c>
    </row>
    <row r="281" spans="3:9" ht="15.5" x14ac:dyDescent="0.35">
      <c r="C281" t="s">
        <v>52</v>
      </c>
      <c r="I281" s="5">
        <v>14491000000000</v>
      </c>
    </row>
    <row r="282" spans="3:9" ht="15.5" x14ac:dyDescent="0.35">
      <c r="C282" t="s">
        <v>365</v>
      </c>
      <c r="I282" s="5">
        <v>14571000000000</v>
      </c>
    </row>
    <row r="283" spans="3:9" ht="15.5" x14ac:dyDescent="0.35">
      <c r="C283" t="s">
        <v>366</v>
      </c>
      <c r="I283" s="5">
        <v>19720000000</v>
      </c>
    </row>
    <row r="284" spans="3:9" ht="15.5" x14ac:dyDescent="0.35">
      <c r="C284" t="s">
        <v>367</v>
      </c>
      <c r="I284" s="6">
        <v>0.23180000000000001</v>
      </c>
    </row>
    <row r="285" spans="3:9" ht="15.5" x14ac:dyDescent="0.35">
      <c r="C285" t="s">
        <v>368</v>
      </c>
      <c r="D285" s="6">
        <v>0.52159999999999995</v>
      </c>
    </row>
    <row r="286" spans="3:9" ht="15.5" x14ac:dyDescent="0.35">
      <c r="C286" t="s">
        <v>369</v>
      </c>
      <c r="D286" s="6">
        <v>9.2499999999999999E-2</v>
      </c>
    </row>
    <row r="287" spans="3:9" ht="15.5" x14ac:dyDescent="0.35">
      <c r="C287" t="s">
        <v>370</v>
      </c>
      <c r="D287" s="6">
        <v>6.6799999999999998E-2</v>
      </c>
    </row>
    <row r="288" spans="3:9" ht="15.5" x14ac:dyDescent="0.35">
      <c r="C288" t="s">
        <v>371</v>
      </c>
      <c r="D288" s="6">
        <v>-0.11210000000000001</v>
      </c>
    </row>
    <row r="289" spans="3:9" ht="15.5" x14ac:dyDescent="0.35">
      <c r="C289" t="s">
        <v>372</v>
      </c>
      <c r="D289" s="6">
        <v>-0.26679999999999998</v>
      </c>
    </row>
    <row r="290" spans="3:9" ht="15.5" x14ac:dyDescent="0.35">
      <c r="C290" t="s">
        <v>373</v>
      </c>
      <c r="D290" s="6">
        <v>4.3400000000000001E-2</v>
      </c>
    </row>
    <row r="291" spans="3:9" ht="15.5" x14ac:dyDescent="0.35">
      <c r="C291" t="s">
        <v>377</v>
      </c>
      <c r="I291" s="5">
        <v>5</v>
      </c>
    </row>
    <row r="292" spans="3:9" ht="15.5" x14ac:dyDescent="0.35">
      <c r="C292" t="s">
        <v>378</v>
      </c>
      <c r="I292" s="6">
        <v>0.28000000000000003</v>
      </c>
    </row>
    <row r="293" spans="3:9" ht="15.5" x14ac:dyDescent="0.35">
      <c r="C293" t="s">
        <v>379</v>
      </c>
      <c r="I293" s="6">
        <v>0.89</v>
      </c>
    </row>
    <row r="294" spans="3:9" ht="15.5" x14ac:dyDescent="0.35">
      <c r="C294" t="s">
        <v>380</v>
      </c>
      <c r="I294" s="6">
        <v>0.2</v>
      </c>
    </row>
    <row r="295" spans="3:9" ht="15.5" x14ac:dyDescent="0.35">
      <c r="C295" t="s">
        <v>381</v>
      </c>
      <c r="I295" s="6">
        <v>0.43</v>
      </c>
    </row>
    <row r="296" spans="3:9" ht="15.5" x14ac:dyDescent="0.35">
      <c r="C296" t="s">
        <v>382</v>
      </c>
      <c r="I296" s="6">
        <v>0.22</v>
      </c>
    </row>
    <row r="297" spans="3:9" ht="15.5" x14ac:dyDescent="0.35">
      <c r="C297" t="s">
        <v>383</v>
      </c>
      <c r="I297" s="6">
        <v>0.37</v>
      </c>
    </row>
    <row r="298" spans="3:9" ht="15.5" x14ac:dyDescent="0.35">
      <c r="C298" t="s">
        <v>384</v>
      </c>
      <c r="I298" s="6">
        <v>0.27</v>
      </c>
    </row>
    <row r="299" spans="3:9" ht="15.5" x14ac:dyDescent="0.35">
      <c r="C299" t="s">
        <v>385</v>
      </c>
      <c r="I299" s="5">
        <v>2958000000000</v>
      </c>
    </row>
    <row r="300" spans="3:9" ht="15.5" x14ac:dyDescent="0.35">
      <c r="C300" t="s">
        <v>386</v>
      </c>
      <c r="I300" s="5">
        <v>1716000000000</v>
      </c>
    </row>
    <row r="301" spans="3:9" ht="15.5" x14ac:dyDescent="0.35">
      <c r="C301" t="s">
        <v>387</v>
      </c>
      <c r="I301" s="5">
        <v>952000000000</v>
      </c>
    </row>
    <row r="302" spans="3:9" ht="15.5" x14ac:dyDescent="0.35">
      <c r="C302" t="s">
        <v>388</v>
      </c>
      <c r="I302" s="5">
        <v>288000000000</v>
      </c>
    </row>
    <row r="303" spans="3:9" ht="15.5" x14ac:dyDescent="0.35">
      <c r="C303" t="s">
        <v>389</v>
      </c>
      <c r="D303" s="5">
        <v>527000000000</v>
      </c>
    </row>
    <row r="304" spans="3:9" ht="15.5" x14ac:dyDescent="0.35">
      <c r="C304" t="s">
        <v>390</v>
      </c>
      <c r="D304" s="5">
        <v>56422000000000</v>
      </c>
    </row>
    <row r="305" spans="3:9" ht="15.5" x14ac:dyDescent="0.35">
      <c r="C305" t="s">
        <v>391</v>
      </c>
      <c r="D305" s="5">
        <v>47410000000000</v>
      </c>
    </row>
    <row r="306" spans="3:9" ht="15.5" x14ac:dyDescent="0.35">
      <c r="C306" t="s">
        <v>298</v>
      </c>
      <c r="I306" s="5">
        <v>8406000000000</v>
      </c>
    </row>
    <row r="307" spans="3:9" ht="15.5" x14ac:dyDescent="0.35">
      <c r="C307" t="s">
        <v>392</v>
      </c>
      <c r="I307" s="5">
        <v>9013000000000</v>
      </c>
    </row>
    <row r="308" spans="3:9" ht="15.5" x14ac:dyDescent="0.35">
      <c r="C308" t="s">
        <v>393</v>
      </c>
      <c r="I308" s="5">
        <v>1240000000000</v>
      </c>
    </row>
    <row r="309" spans="3:9" ht="15.5" x14ac:dyDescent="0.35">
      <c r="C309" t="s">
        <v>394</v>
      </c>
      <c r="I309" s="5">
        <v>-156000000000</v>
      </c>
    </row>
    <row r="310" spans="3:9" ht="15.5" x14ac:dyDescent="0.35">
      <c r="C310" t="s">
        <v>395</v>
      </c>
      <c r="I310" s="5">
        <v>9000000000</v>
      </c>
    </row>
    <row r="311" spans="3:9" ht="15.5" x14ac:dyDescent="0.35">
      <c r="C311" t="s">
        <v>396</v>
      </c>
      <c r="I311" s="5">
        <v>-158000000000</v>
      </c>
    </row>
    <row r="312" spans="3:9" ht="15.5" x14ac:dyDescent="0.35">
      <c r="C312" t="s">
        <v>397</v>
      </c>
      <c r="I312" s="5">
        <v>1082000000000</v>
      </c>
    </row>
  </sheetData>
  <pageMargins left="0.7" right="0.7" top="0.75" bottom="0.75" header="0.3" footer="0.3"/>
  <ignoredErrors>
    <ignoredError sqref="A1:Y3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588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589</v>
      </c>
      <c r="D2" s="2" vm="52">
        <f ca="1">IFERROR(_xlfn.STOCKHISTORY("XIDX:" &amp; $C$1, D3, , 0, 0, 1), "Libur")</f>
        <v>4110</v>
      </c>
      <c r="H2" s="2" vm="52">
        <f ca="1">IFERROR(INDEX(D2:G2,COUNT(D2:G2)),"")</f>
        <v>4110</v>
      </c>
      <c r="I2" s="2" vm="53">
        <f t="shared" ref="I2:W2" ca="1" si="0">IFERROR(_xlfn.STOCKHISTORY("XIDX:" &amp; $C$1, I1, , 0, 0, 1), "Libur")</f>
        <v>4020</v>
      </c>
      <c r="J2" s="2" vm="54">
        <f t="shared" ca="1" si="0"/>
        <v>4470</v>
      </c>
      <c r="K2" s="2" vm="55">
        <f t="shared" ca="1" si="0"/>
        <v>3860</v>
      </c>
      <c r="L2" s="2" vm="56">
        <f t="shared" ca="1" si="0"/>
        <v>4340</v>
      </c>
      <c r="M2" s="2" vm="57">
        <f t="shared" ca="1" si="0"/>
        <v>4090</v>
      </c>
      <c r="N2" s="2" vm="58">
        <f t="shared" ca="1" si="0"/>
        <v>1695</v>
      </c>
      <c r="O2" s="2" vm="59">
        <f t="shared" ca="1" si="0"/>
        <v>1820</v>
      </c>
      <c r="P2" s="2" vm="60">
        <f t="shared" ca="1" si="0"/>
        <v>2340</v>
      </c>
      <c r="Q2" s="2" vm="61">
        <f t="shared" ca="1" si="0"/>
        <v>2100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62">
        <f t="shared" ca="1" si="0"/>
        <v>1950</v>
      </c>
      <c r="V2" s="2" vm="63">
        <f t="shared" ca="1" si="0"/>
        <v>1980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167700226</v>
      </c>
      <c r="H4" s="2">
        <f>IFERROR(SUM(D4:G4)*(4/MAX(1,COUNT(D4:G4))),"")</f>
        <v>670800904</v>
      </c>
      <c r="I4" s="2">
        <f t="shared" ref="I4:W4" si="1">IFERROR(INDEX(I51:I500,MATCH($C$4,$C$51:$C$500,0)),"")</f>
        <v>703773741</v>
      </c>
      <c r="J4" s="2">
        <f t="shared" si="1"/>
        <v>947769460</v>
      </c>
      <c r="K4" s="2">
        <f t="shared" si="1"/>
        <v>1134336606</v>
      </c>
      <c r="L4" s="2">
        <f t="shared" si="1"/>
        <v>1029015864</v>
      </c>
      <c r="M4" s="2">
        <f t="shared" si="1"/>
        <v>691372585</v>
      </c>
      <c r="N4" s="2">
        <f t="shared" si="1"/>
        <v>331463965</v>
      </c>
      <c r="O4" s="2">
        <f t="shared" si="1"/>
        <v>418087491</v>
      </c>
      <c r="P4" s="2">
        <f t="shared" si="1"/>
        <v>443432403</v>
      </c>
      <c r="Q4" s="2">
        <f t="shared" si="1"/>
        <v>392574134</v>
      </c>
      <c r="R4" s="2">
        <f t="shared" si="1"/>
        <v>242598535</v>
      </c>
      <c r="S4" s="2">
        <f t="shared" si="1"/>
        <v>259020747</v>
      </c>
      <c r="T4" s="2">
        <f t="shared" si="1"/>
        <v>217110403</v>
      </c>
      <c r="U4" s="2">
        <f t="shared" si="1"/>
        <v>143173506</v>
      </c>
      <c r="V4" s="2">
        <f t="shared" si="1"/>
        <v>108968528</v>
      </c>
      <c r="W4" s="2">
        <f t="shared" si="1"/>
        <v>55793577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25777715</v>
      </c>
      <c r="H5" s="2">
        <f>IFERROR(SUM(D5:G5)*(4/MAX(1,COUNT(D5:G5))),"")</f>
        <v>103110860</v>
      </c>
      <c r="I5" s="2">
        <f t="shared" ref="I5:W5" si="2">IFERROR(INDEX(I51:I500,MATCH($C$5,$C$51:$C$500,0)),"")</f>
        <v>83956474</v>
      </c>
      <c r="J5" s="2">
        <f t="shared" si="2"/>
        <v>131585872</v>
      </c>
      <c r="K5" s="2">
        <f t="shared" si="2"/>
        <v>162005605</v>
      </c>
      <c r="L5" s="2">
        <f t="shared" si="2"/>
        <v>239865239</v>
      </c>
      <c r="M5" s="2">
        <f t="shared" si="2"/>
        <v>205236467</v>
      </c>
      <c r="N5" s="2">
        <f t="shared" si="2"/>
        <v>30075843</v>
      </c>
      <c r="O5" s="2">
        <f t="shared" si="2"/>
        <v>30038273</v>
      </c>
      <c r="P5" s="2">
        <f t="shared" si="2"/>
        <v>69388684</v>
      </c>
      <c r="Q5" s="2">
        <f t="shared" si="2"/>
        <v>82545239</v>
      </c>
      <c r="R5" s="2">
        <f t="shared" si="2"/>
        <v>27393934</v>
      </c>
      <c r="S5" s="2">
        <f t="shared" si="2"/>
        <v>26747167</v>
      </c>
      <c r="T5" s="2">
        <f t="shared" si="2"/>
        <v>2533832</v>
      </c>
      <c r="U5" s="2">
        <f t="shared" si="2"/>
        <v>4734868</v>
      </c>
      <c r="V5" s="2">
        <f t="shared" si="2"/>
        <v>9782603</v>
      </c>
      <c r="W5" s="2">
        <f t="shared" si="2"/>
        <v>3107738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298803863</v>
      </c>
      <c r="H6" s="2">
        <f>IFERROR(INDEX(D6:G6,COUNT(D6:G6)),"")</f>
        <v>298803863</v>
      </c>
      <c r="I6" s="2">
        <f t="shared" ref="I6:W6" si="3">IFERROR(INDEX(I51:I500,MATCH($C$6,$C$51:$C$500,0)),"")</f>
        <v>273026081</v>
      </c>
      <c r="J6" s="2">
        <f t="shared" si="3"/>
        <v>264069579</v>
      </c>
      <c r="K6" s="2">
        <f t="shared" si="3"/>
        <v>242483460</v>
      </c>
      <c r="L6" s="2">
        <f t="shared" si="3"/>
        <v>220477774</v>
      </c>
      <c r="M6" s="2">
        <f t="shared" si="3"/>
        <v>252612693</v>
      </c>
      <c r="N6" s="2">
        <f t="shared" si="3"/>
        <v>190376045</v>
      </c>
      <c r="O6" s="2">
        <f t="shared" si="3"/>
        <v>170317658</v>
      </c>
      <c r="P6" s="2">
        <f t="shared" si="3"/>
        <v>150279337</v>
      </c>
      <c r="Q6" s="2">
        <f t="shared" si="3"/>
        <v>149890675</v>
      </c>
      <c r="R6" s="2">
        <f t="shared" si="3"/>
        <v>127345381</v>
      </c>
      <c r="S6" s="2">
        <f t="shared" si="3"/>
        <v>104951376</v>
      </c>
      <c r="T6" s="2">
        <f t="shared" si="3"/>
        <v>89736990</v>
      </c>
      <c r="U6" s="2">
        <f t="shared" si="3"/>
        <v>87203144</v>
      </c>
      <c r="V6" s="2">
        <f t="shared" si="3"/>
        <v>82468253</v>
      </c>
      <c r="W6" s="2">
        <f t="shared" si="3"/>
        <v>29691810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2.62</v>
      </c>
      <c r="H7" s="3">
        <f>IFERROR(INDEX(D7:G7,COUNT(D7:G7)),"")</f>
        <v>2.62</v>
      </c>
      <c r="I7" s="3">
        <f t="shared" ref="I7:W7" si="4">IFERROR(INDEX(I51:I500,MATCH($C$7,$C$51:$C$500,0))/1000000000,"")</f>
        <v>2.62</v>
      </c>
      <c r="J7" s="3">
        <f t="shared" si="4"/>
        <v>2.62</v>
      </c>
      <c r="K7" s="3">
        <f t="shared" si="4"/>
        <v>2.62</v>
      </c>
      <c r="L7" s="3">
        <f t="shared" si="4"/>
        <v>2.62</v>
      </c>
      <c r="M7" s="3">
        <f t="shared" si="4"/>
        <v>2.62</v>
      </c>
      <c r="N7" s="3">
        <f t="shared" si="4"/>
        <v>2.62</v>
      </c>
      <c r="O7" s="3">
        <f t="shared" si="4"/>
        <v>2.62</v>
      </c>
      <c r="P7" s="3">
        <f t="shared" si="4"/>
        <v>2.62</v>
      </c>
      <c r="Q7" s="3">
        <f t="shared" si="4"/>
        <v>2.62</v>
      </c>
      <c r="R7" s="3">
        <f t="shared" si="4"/>
        <v>2.62</v>
      </c>
      <c r="S7" s="3">
        <f t="shared" si="4"/>
        <v>2.62</v>
      </c>
      <c r="T7" s="3">
        <f t="shared" si="4"/>
        <v>2.62</v>
      </c>
      <c r="U7" s="3">
        <f t="shared" si="4"/>
        <v>2.62</v>
      </c>
      <c r="V7" s="3">
        <f t="shared" si="4"/>
        <v>2.62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877000000000</v>
      </c>
      <c r="H8" s="2">
        <f>IFERROR(INDEX(D8:G8,COUNT(D8:G8)),"")</f>
        <v>877000000000</v>
      </c>
      <c r="I8" s="2">
        <f t="shared" ref="I8:W8" si="5">IFERROR(INDEX(I51:I500,MATCH($C$8,$C$51:$C$500,0)),"")</f>
        <v>2141000000000</v>
      </c>
      <c r="J8" s="2">
        <f t="shared" si="5"/>
        <v>1630000000000</v>
      </c>
      <c r="K8" s="2">
        <f t="shared" si="5"/>
        <v>1222000000000</v>
      </c>
      <c r="L8" s="2">
        <f t="shared" si="5"/>
        <v>4181000000000</v>
      </c>
      <c r="M8" s="2">
        <f t="shared" si="5"/>
        <v>3060000000000</v>
      </c>
      <c r="N8" s="2">
        <f t="shared" si="5"/>
        <v>384000000000</v>
      </c>
      <c r="O8" s="2">
        <f t="shared" si="5"/>
        <v>191000000000</v>
      </c>
      <c r="P8" s="2">
        <f t="shared" si="5"/>
        <v>700000000000</v>
      </c>
      <c r="Q8" s="2">
        <f t="shared" si="5"/>
        <v>1167000000000</v>
      </c>
      <c r="R8" s="2">
        <f t="shared" si="5"/>
        <v>58000000000</v>
      </c>
      <c r="S8" s="2">
        <f t="shared" si="5"/>
        <v>435000000000</v>
      </c>
      <c r="T8" s="2">
        <f t="shared" si="5"/>
        <v>40000000000</v>
      </c>
      <c r="U8" s="2">
        <f t="shared" si="5"/>
        <v>-302000000000</v>
      </c>
      <c r="V8" s="2">
        <f t="shared" si="5"/>
        <v>-185000000000</v>
      </c>
      <c r="W8" s="2">
        <f t="shared" si="5"/>
        <v>-58000000000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335.25</v>
      </c>
      <c r="H9" s="3">
        <f>IFERROR(INDEX(D9:G9,COUNT(D9:G9)),"")</f>
        <v>335.25</v>
      </c>
      <c r="I9" s="3">
        <f t="shared" ref="I9:W9" si="6">IFERROR(INDEX(I51:I500,MATCH($C$9,$C$51:$C$500,0)),"")</f>
        <v>818.34</v>
      </c>
      <c r="J9" s="3">
        <f t="shared" si="6"/>
        <v>623.03</v>
      </c>
      <c r="K9" s="3">
        <f t="shared" si="6"/>
        <v>466.89</v>
      </c>
      <c r="L9" s="3">
        <f t="shared" si="6"/>
        <v>1597.92</v>
      </c>
      <c r="M9" s="3">
        <f t="shared" si="6"/>
        <v>1169.3599999999999</v>
      </c>
      <c r="N9" s="3">
        <f t="shared" si="6"/>
        <v>146.91999999999999</v>
      </c>
      <c r="O9" s="3">
        <f t="shared" si="6"/>
        <v>73.010000000000005</v>
      </c>
      <c r="P9" s="3">
        <f t="shared" si="6"/>
        <v>267.38</v>
      </c>
      <c r="Q9" s="3">
        <f t="shared" si="6"/>
        <v>446.09</v>
      </c>
      <c r="R9" s="3">
        <f t="shared" si="6"/>
        <v>22.3</v>
      </c>
      <c r="S9" s="3">
        <f t="shared" si="6"/>
        <v>166.34</v>
      </c>
      <c r="T9" s="3">
        <f t="shared" si="6"/>
        <v>15.3</v>
      </c>
      <c r="U9" s="3">
        <f t="shared" si="6"/>
        <v>-115.26</v>
      </c>
      <c r="V9" s="3">
        <f t="shared" si="6"/>
        <v>-70.569999999999993</v>
      </c>
      <c r="W9" s="3">
        <f t="shared" si="6"/>
        <v>-24805.93</v>
      </c>
    </row>
    <row r="10" spans="1:23" ht="15.5" x14ac:dyDescent="0.35">
      <c r="C10" t="s">
        <v>17</v>
      </c>
      <c r="D10" s="3">
        <f ca="1">IFERROR(IF(D9=0,"",D2/D9),"")</f>
        <v>12.259507829977629</v>
      </c>
      <c r="I10" s="3">
        <f t="shared" ref="I10:W10" ca="1" si="7">IFERROR(IF(I9=0,"",I2/I9),"")</f>
        <v>4.9123836058362045</v>
      </c>
      <c r="J10" s="3">
        <f t="shared" ca="1" si="7"/>
        <v>7.1746143845400709</v>
      </c>
      <c r="K10" s="3">
        <f t="shared" ca="1" si="7"/>
        <v>8.2674719955449891</v>
      </c>
      <c r="L10" s="3">
        <f t="shared" ca="1" si="7"/>
        <v>2.7160308400921198</v>
      </c>
      <c r="M10" s="3">
        <f t="shared" ca="1" si="7"/>
        <v>3.4976397345556545</v>
      </c>
      <c r="N10" s="3">
        <f t="shared" ca="1" si="7"/>
        <v>11.536890824938743</v>
      </c>
      <c r="O10" s="3">
        <f t="shared" ca="1" si="7"/>
        <v>24.928092042186002</v>
      </c>
      <c r="P10" s="3">
        <f t="shared" ca="1" si="7"/>
        <v>8.7515894980926028</v>
      </c>
      <c r="Q10" s="3">
        <f t="shared" ca="1" si="7"/>
        <v>4.7075702212558008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-16.91827173347215</v>
      </c>
      <c r="V10" s="3">
        <f t="shared" ca="1" si="7"/>
        <v>-28.057248122431631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60958061</v>
      </c>
      <c r="H11" s="2">
        <f>IFERROR(INDEX(D11:G11,COUNT(D11:G11)),"")</f>
        <v>60958061</v>
      </c>
      <c r="I11" s="2">
        <f t="shared" ref="I11:W11" si="8">IFERROR(INDEX(I51:I500,MATCH($C$11,$C$51:$C$500,0)),"")</f>
        <v>44249952</v>
      </c>
      <c r="J11" s="2">
        <f t="shared" si="8"/>
        <v>35886262</v>
      </c>
      <c r="K11" s="2">
        <f t="shared" si="8"/>
        <v>45591329</v>
      </c>
      <c r="L11" s="2">
        <f t="shared" si="8"/>
        <v>87540447</v>
      </c>
      <c r="M11" s="2">
        <f t="shared" si="8"/>
        <v>165766995</v>
      </c>
      <c r="N11" s="2">
        <f t="shared" si="8"/>
        <v>25437581</v>
      </c>
      <c r="O11" s="2">
        <f t="shared" si="8"/>
        <v>12752524</v>
      </c>
      <c r="P11" s="2">
        <f t="shared" si="8"/>
        <v>17968352</v>
      </c>
      <c r="Q11" s="2">
        <f t="shared" si="8"/>
        <v>18535847</v>
      </c>
      <c r="R11" s="2">
        <f t="shared" si="8"/>
        <v>12135903</v>
      </c>
      <c r="S11" s="2">
        <f t="shared" si="8"/>
        <v>14461640</v>
      </c>
      <c r="T11" s="2">
        <f t="shared" si="8"/>
        <v>4835016</v>
      </c>
      <c r="U11" s="2">
        <f t="shared" si="8"/>
        <v>834252</v>
      </c>
      <c r="V11" s="2">
        <f t="shared" si="8"/>
        <v>30834930</v>
      </c>
      <c r="W11" s="2">
        <f t="shared" si="8"/>
        <v>27519653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-1036000000000</v>
      </c>
      <c r="H12" s="2">
        <f>IFERROR(INDEX(D12:G12,COUNT(D12:G12)),"")</f>
        <v>-1036000000000</v>
      </c>
      <c r="I12" s="2">
        <f t="shared" ref="I12:W12" si="9">IFERROR(INDEX(I51:I500,MATCH($C$12,$C$51:$C$500,0)),"")</f>
        <v>-718000000000</v>
      </c>
      <c r="J12" s="2">
        <f t="shared" si="9"/>
        <v>-534000000000</v>
      </c>
      <c r="K12" s="2">
        <f t="shared" si="9"/>
        <v>-618000000000</v>
      </c>
      <c r="L12" s="2">
        <f t="shared" si="9"/>
        <v>-1236000000000</v>
      </c>
      <c r="M12" s="2">
        <f t="shared" si="9"/>
        <v>-2149000000000</v>
      </c>
      <c r="N12" s="2">
        <f t="shared" si="9"/>
        <v>-214000000000</v>
      </c>
      <c r="O12" s="2">
        <f t="shared" si="9"/>
        <v>23000000000</v>
      </c>
      <c r="P12" s="2">
        <f t="shared" si="9"/>
        <v>69000000000</v>
      </c>
      <c r="Q12" s="2">
        <f t="shared" si="9"/>
        <v>-203000000000</v>
      </c>
      <c r="R12" s="2">
        <f t="shared" si="9"/>
        <v>158000000000</v>
      </c>
      <c r="S12" s="2">
        <f t="shared" si="9"/>
        <v>154000000000</v>
      </c>
      <c r="T12" s="2">
        <f t="shared" si="9"/>
        <v>376000000000</v>
      </c>
      <c r="U12" s="2">
        <f t="shared" si="9"/>
        <v>206000000000</v>
      </c>
      <c r="V12" s="2">
        <f t="shared" si="9"/>
        <v>-79000000000</v>
      </c>
      <c r="W12" s="2">
        <f t="shared" si="9"/>
        <v>158000000000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22000000000</v>
      </c>
      <c r="J13" s="2">
        <f t="shared" si="10"/>
        <v>46000000000</v>
      </c>
      <c r="K13" s="2">
        <f t="shared" si="10"/>
        <v>86000000000</v>
      </c>
      <c r="L13" s="2">
        <f t="shared" si="10"/>
        <v>129000000000</v>
      </c>
      <c r="M13" s="2">
        <f t="shared" si="10"/>
        <v>217000000000</v>
      </c>
      <c r="N13" s="2">
        <f t="shared" si="10"/>
        <v>145000000000</v>
      </c>
      <c r="O13" s="2">
        <f t="shared" si="10"/>
        <v>200000000000</v>
      </c>
      <c r="P13" s="2">
        <f t="shared" si="10"/>
        <v>329000000000</v>
      </c>
      <c r="Q13" s="2">
        <f t="shared" si="10"/>
        <v>48000000000</v>
      </c>
      <c r="R13" s="2">
        <f t="shared" si="10"/>
        <v>321000000000</v>
      </c>
      <c r="S13" s="2">
        <f t="shared" si="10"/>
        <v>353000000000</v>
      </c>
      <c r="T13" s="2">
        <f t="shared" si="10"/>
        <v>436000000000</v>
      </c>
      <c r="U13" s="2">
        <f t="shared" si="10"/>
        <v>217000000000</v>
      </c>
      <c r="V13" s="2">
        <f t="shared" si="10"/>
        <v>219000000000</v>
      </c>
      <c r="W13" s="2">
        <f t="shared" si="10"/>
        <v>407000000000</v>
      </c>
    </row>
    <row r="14" spans="1:23" ht="15.5" x14ac:dyDescent="0.35">
      <c r="C14" t="s">
        <v>26</v>
      </c>
      <c r="D14" s="2">
        <f>IFERROR(INDEX(D51:D500,MATCH($C$14,$C$51:$C$500,0)),"")</f>
        <v>-11628</v>
      </c>
      <c r="H14" s="2">
        <f>IFERROR(SUM(D14:G14)*(4/MAX(1,COUNT(D14:G14))),"")</f>
        <v>-46512</v>
      </c>
      <c r="I14" s="2">
        <f t="shared" ref="I14:W14" si="11">IFERROR(INDEX(I51:I500,MATCH($C$14,$C$51:$C$500,0)),"")</f>
        <v>-101082</v>
      </c>
      <c r="J14" s="2">
        <f t="shared" si="11"/>
        <v>-228144</v>
      </c>
      <c r="K14" s="2">
        <f t="shared" si="11"/>
        <v>-370239</v>
      </c>
      <c r="L14" s="2">
        <f t="shared" si="11"/>
        <v>-473804</v>
      </c>
      <c r="M14" s="2">
        <f t="shared" si="11"/>
        <v>-717818</v>
      </c>
      <c r="N14" s="2">
        <f t="shared" si="11"/>
        <v>-855904</v>
      </c>
      <c r="O14" s="2">
        <f t="shared" si="11"/>
        <v>-1291753</v>
      </c>
      <c r="P14" s="2">
        <f t="shared" si="11"/>
        <v>-554058</v>
      </c>
      <c r="Q14" s="2">
        <f t="shared" si="11"/>
        <v>-675602</v>
      </c>
      <c r="R14" s="2">
        <f t="shared" si="11"/>
        <v>-1228598</v>
      </c>
      <c r="S14" s="2">
        <f t="shared" si="11"/>
        <v>-1556480</v>
      </c>
      <c r="T14" s="2">
        <f t="shared" si="11"/>
        <v>-1674444</v>
      </c>
      <c r="U14" s="2">
        <f t="shared" si="11"/>
        <v>-1248473</v>
      </c>
      <c r="V14" s="2">
        <f t="shared" si="11"/>
        <v>-2885739</v>
      </c>
      <c r="W14" s="2">
        <f t="shared" si="11"/>
        <v>-2001530</v>
      </c>
    </row>
    <row r="15" spans="1:23" ht="15.5" x14ac:dyDescent="0.35">
      <c r="C15" t="s">
        <v>27</v>
      </c>
      <c r="D15" s="2">
        <f>IFERROR(INDEX(D51:D500,MATCH($C$15,$C$51:$C$500,0)),"")</f>
        <v>-6676535</v>
      </c>
      <c r="H15" s="2">
        <f>IFERROR(SUM(D15:G15)*(4/MAX(1,COUNT(D15:G15))),"")</f>
        <v>-26706140</v>
      </c>
      <c r="I15" s="2">
        <f t="shared" ref="I15:W15" si="12">IFERROR(INDEX(I51:I500,MATCH($C$15,$C$51:$C$500,0)),"")</f>
        <v>-20733919</v>
      </c>
      <c r="J15" s="2">
        <f t="shared" si="12"/>
        <v>-40078628</v>
      </c>
      <c r="K15" s="2">
        <f t="shared" si="12"/>
        <v>-58320495</v>
      </c>
      <c r="L15" s="2">
        <f t="shared" si="12"/>
        <v>-68885156</v>
      </c>
      <c r="M15" s="2">
        <f t="shared" si="12"/>
        <v>-59044129</v>
      </c>
      <c r="N15" s="2">
        <f t="shared" si="12"/>
        <v>-10318744</v>
      </c>
      <c r="O15" s="2">
        <f t="shared" si="12"/>
        <v>-10848672</v>
      </c>
      <c r="P15" s="2">
        <f t="shared" si="12"/>
        <v>-24291684</v>
      </c>
      <c r="Q15" s="2">
        <f t="shared" si="12"/>
        <v>-28871637</v>
      </c>
      <c r="R15" s="2">
        <f t="shared" si="12"/>
        <v>-8170678</v>
      </c>
      <c r="S15" s="2">
        <f t="shared" si="12"/>
        <v>-10106455</v>
      </c>
      <c r="T15" s="2">
        <f t="shared" si="12"/>
        <v>-2657912</v>
      </c>
      <c r="U15" s="2">
        <f t="shared" si="12"/>
        <v>-1995987</v>
      </c>
      <c r="V15" s="2">
        <f t="shared" si="12"/>
        <v>-3127446</v>
      </c>
      <c r="W15" s="2">
        <f t="shared" si="12"/>
        <v>-1271399</v>
      </c>
    </row>
    <row r="16" spans="1:23" ht="15.5" x14ac:dyDescent="0.35">
      <c r="C16" t="s">
        <v>28</v>
      </c>
      <c r="D16" s="2">
        <f>IFERROR(INDEX(D51:D500,MATCH($C$16,$C$51:$C$500,0)),"")</f>
        <v>32171652</v>
      </c>
      <c r="H16" s="2">
        <f>IFERROR(SUM(D16:G16)*(4/MAX(1,COUNT(D16:G16))),"")</f>
        <v>128686608</v>
      </c>
      <c r="I16" s="2">
        <f t="shared" ref="I16:W16" si="13">IFERROR(INDEX(I51:I500,MATCH($C$16,$C$51:$C$500,0)),"")</f>
        <v>104719296</v>
      </c>
      <c r="J16" s="2">
        <f t="shared" si="13"/>
        <v>171630306</v>
      </c>
      <c r="K16" s="2">
        <f t="shared" si="13"/>
        <v>220589954</v>
      </c>
      <c r="L16" s="2">
        <f t="shared" si="13"/>
        <v>308781175</v>
      </c>
      <c r="M16" s="2">
        <f t="shared" si="13"/>
        <v>264208458</v>
      </c>
      <c r="N16" s="2">
        <f t="shared" si="13"/>
        <v>40839013</v>
      </c>
      <c r="O16" s="2">
        <f t="shared" si="13"/>
        <v>41316129</v>
      </c>
      <c r="P16" s="2">
        <f t="shared" si="13"/>
        <v>93354875</v>
      </c>
      <c r="Q16" s="2">
        <f t="shared" si="13"/>
        <v>111688566</v>
      </c>
      <c r="R16" s="2">
        <f t="shared" si="13"/>
        <v>35592255</v>
      </c>
      <c r="S16" s="2">
        <f t="shared" si="13"/>
        <v>36482580</v>
      </c>
      <c r="T16" s="2">
        <f t="shared" si="13"/>
        <v>5191758</v>
      </c>
      <c r="U16" s="2">
        <f t="shared" si="13"/>
        <v>6730878</v>
      </c>
      <c r="V16" s="2">
        <f t="shared" si="13"/>
        <v>12911035</v>
      </c>
      <c r="W16" s="2">
        <f t="shared" si="13"/>
        <v>5624753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10768200000000</v>
      </c>
      <c r="H20" s="2">
        <f t="shared" ref="H20:W20" ca="1" si="14">IFERROR(H21*H2,"")</f>
        <v>10768200000000</v>
      </c>
      <c r="I20" s="2">
        <f t="shared" ca="1" si="14"/>
        <v>10532400000000</v>
      </c>
      <c r="J20" s="2">
        <f t="shared" ca="1" si="14"/>
        <v>11711400000000</v>
      </c>
      <c r="K20" s="2">
        <f t="shared" ca="1" si="14"/>
        <v>10113200000000</v>
      </c>
      <c r="L20" s="2">
        <f t="shared" ca="1" si="14"/>
        <v>11370800000000</v>
      </c>
      <c r="M20" s="2">
        <f t="shared" ca="1" si="14"/>
        <v>10715800000000</v>
      </c>
      <c r="N20" s="2">
        <f t="shared" ca="1" si="14"/>
        <v>4440900000000</v>
      </c>
      <c r="O20" s="2">
        <f t="shared" ca="1" si="14"/>
        <v>4768400000000</v>
      </c>
      <c r="P20" s="2">
        <f t="shared" ca="1" si="14"/>
        <v>6130800000000</v>
      </c>
      <c r="Q20" s="2">
        <f t="shared" ca="1" si="14"/>
        <v>5502000000000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5109000000000</v>
      </c>
      <c r="V20" s="2">
        <f t="shared" ca="1" si="14"/>
        <v>5187600000000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2620000000</v>
      </c>
      <c r="H21" s="2">
        <f>IFERROR(INDEX(D21:G21,COUNT(D21:G21)),"")</f>
        <v>2620000000</v>
      </c>
      <c r="I21" s="2">
        <f t="shared" ref="I21:W21" si="15">IFERROR(INDEX(I51:I500,MATCH($C$7,$C$51:$C$500,0)),"")</f>
        <v>2620000000</v>
      </c>
      <c r="J21" s="2">
        <f t="shared" si="15"/>
        <v>2620000000</v>
      </c>
      <c r="K21" s="2">
        <f t="shared" si="15"/>
        <v>2620000000</v>
      </c>
      <c r="L21" s="2">
        <f t="shared" si="15"/>
        <v>2620000000</v>
      </c>
      <c r="M21" s="2">
        <f t="shared" si="15"/>
        <v>2620000000</v>
      </c>
      <c r="N21" s="2">
        <f t="shared" si="15"/>
        <v>2620000000</v>
      </c>
      <c r="O21" s="2">
        <f t="shared" si="15"/>
        <v>2620000000</v>
      </c>
      <c r="P21" s="2">
        <f t="shared" si="15"/>
        <v>2620000000</v>
      </c>
      <c r="Q21" s="2">
        <f t="shared" si="15"/>
        <v>2620000000</v>
      </c>
      <c r="R21" s="2">
        <f t="shared" si="15"/>
        <v>2620000000</v>
      </c>
      <c r="S21" s="2">
        <f t="shared" si="15"/>
        <v>2620000000</v>
      </c>
      <c r="T21" s="2">
        <f t="shared" si="15"/>
        <v>2620000000</v>
      </c>
      <c r="U21" s="2">
        <f t="shared" si="15"/>
        <v>2620000000</v>
      </c>
      <c r="V21" s="2">
        <f t="shared" si="15"/>
        <v>2620000000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8.6269684538850822</v>
      </c>
      <c r="H23" s="3">
        <f t="shared" ref="H23:W23" si="16">IFERROR(H5/H6*100,"")</f>
        <v>34.507873815540329</v>
      </c>
      <c r="I23" s="3">
        <f t="shared" si="16"/>
        <v>30.750349451047498</v>
      </c>
      <c r="J23" s="3">
        <f t="shared" si="16"/>
        <v>49.830000297005057</v>
      </c>
      <c r="K23" s="3">
        <f t="shared" si="16"/>
        <v>66.810991974462922</v>
      </c>
      <c r="L23" s="3">
        <f t="shared" si="16"/>
        <v>108.79338749129425</v>
      </c>
      <c r="M23" s="3">
        <f t="shared" si="16"/>
        <v>81.245508514490993</v>
      </c>
      <c r="N23" s="3">
        <f t="shared" si="16"/>
        <v>15.798123655736203</v>
      </c>
      <c r="O23" s="3">
        <f t="shared" si="16"/>
        <v>17.636616985421441</v>
      </c>
      <c r="P23" s="3">
        <f t="shared" si="16"/>
        <v>46.173136896391817</v>
      </c>
      <c r="Q23" s="3">
        <f t="shared" si="16"/>
        <v>55.070296401026951</v>
      </c>
      <c r="R23" s="3">
        <f t="shared" si="16"/>
        <v>21.511525416065151</v>
      </c>
      <c r="S23" s="3">
        <f t="shared" si="16"/>
        <v>25.485294256647002</v>
      </c>
      <c r="T23" s="3">
        <f t="shared" si="16"/>
        <v>2.8236204490478229</v>
      </c>
      <c r="U23" s="3">
        <f t="shared" si="16"/>
        <v>5.4296987273761594</v>
      </c>
      <c r="V23" s="3">
        <f t="shared" si="16"/>
        <v>11.862265349552148</v>
      </c>
      <c r="W23" s="3">
        <f t="shared" si="16"/>
        <v>10.46665056795123</v>
      </c>
    </row>
    <row r="24" spans="1:23" ht="15.5" x14ac:dyDescent="0.35">
      <c r="C24" t="s">
        <v>55</v>
      </c>
      <c r="D24" s="4">
        <f>IFERROR(_xlfn.RRI(5,I23,D23),"")</f>
        <v>-0.22446459191006618</v>
      </c>
      <c r="H24" s="4">
        <f t="shared" ref="H24:W24" si="17">IFERROR(_xlfn.RRI(5,M23,H23),"")</f>
        <v>-0.15739551198684987</v>
      </c>
      <c r="I24" s="4">
        <f t="shared" si="17"/>
        <v>0.14248079759347676</v>
      </c>
      <c r="J24" s="4">
        <f t="shared" si="17"/>
        <v>0.23087831696887906</v>
      </c>
      <c r="K24" s="4">
        <f t="shared" si="17"/>
        <v>7.6692549650311692E-2</v>
      </c>
      <c r="L24" s="4">
        <f t="shared" si="17"/>
        <v>0.14587440043758249</v>
      </c>
      <c r="M24" s="4">
        <f t="shared" si="17"/>
        <v>0.30444457415225501</v>
      </c>
      <c r="N24" s="4">
        <f t="shared" si="17"/>
        <v>-9.1210770652544904E-2</v>
      </c>
      <c r="O24" s="4">
        <f t="shared" si="17"/>
        <v>0.44251983324510347</v>
      </c>
      <c r="P24" s="4">
        <f t="shared" si="17"/>
        <v>0.53434396515427962</v>
      </c>
      <c r="Q24" s="4">
        <f t="shared" si="17"/>
        <v>0.35940842096167991</v>
      </c>
      <c r="R24" s="4">
        <f t="shared" si="17"/>
        <v>0.15497529974487434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164.27</v>
      </c>
      <c r="H25" s="3">
        <f>IFERROR(INDEX(D25:G25,COUNT(D25:G25)),"")</f>
        <v>164.27</v>
      </c>
      <c r="I25" s="3">
        <f t="shared" ref="I25:W25" si="18">IFERROR(INDEX(I51:I500,MATCH($C$25,$C$51:$C$500,0)),"")</f>
        <v>528.9</v>
      </c>
      <c r="J25" s="3">
        <f t="shared" si="18"/>
        <v>796.9</v>
      </c>
      <c r="K25" s="3">
        <f t="shared" si="18"/>
        <v>946.04</v>
      </c>
      <c r="L25" s="3">
        <f t="shared" si="18"/>
        <v>1363.91</v>
      </c>
      <c r="M25" s="3">
        <f t="shared" si="18"/>
        <v>1122.2</v>
      </c>
      <c r="N25" s="3">
        <f t="shared" si="18"/>
        <v>170.03</v>
      </c>
      <c r="O25" s="3">
        <f t="shared" si="18"/>
        <v>164.72</v>
      </c>
      <c r="P25" s="3">
        <f t="shared" si="18"/>
        <v>376.12</v>
      </c>
      <c r="Q25" s="3">
        <f t="shared" si="18"/>
        <v>423.63</v>
      </c>
      <c r="R25" s="3">
        <f t="shared" si="18"/>
        <v>139.46</v>
      </c>
      <c r="S25" s="3">
        <f t="shared" si="18"/>
        <v>135</v>
      </c>
      <c r="T25" s="3">
        <f t="shared" si="18"/>
        <v>12.05</v>
      </c>
      <c r="U25" s="3">
        <f t="shared" si="18"/>
        <v>22.07</v>
      </c>
      <c r="V25" s="3">
        <f t="shared" si="18"/>
        <v>36.15</v>
      </c>
      <c r="W25" s="3">
        <f t="shared" si="18"/>
        <v>11945.85</v>
      </c>
    </row>
    <row r="26" spans="1:23" ht="15.5" x14ac:dyDescent="0.35">
      <c r="C26" t="s">
        <v>58</v>
      </c>
      <c r="D26" s="4">
        <f>IFERROR(_xlfn.RRI(5,I25,D25),"")</f>
        <v>-0.2085254802248504</v>
      </c>
      <c r="H26" s="4">
        <f t="shared" ref="H26:W26" si="19">IFERROR(_xlfn.RRI(5,M25,H25),"")</f>
        <v>-0.31907763551276036</v>
      </c>
      <c r="I26" s="4">
        <f t="shared" si="19"/>
        <v>0.25478582067212407</v>
      </c>
      <c r="J26" s="4">
        <f t="shared" si="19"/>
        <v>0.37066555375716881</v>
      </c>
      <c r="K26" s="4">
        <f t="shared" si="19"/>
        <v>0.20258730348055365</v>
      </c>
      <c r="L26" s="4">
        <f t="shared" si="19"/>
        <v>0.2634550661504711</v>
      </c>
      <c r="M26" s="4">
        <f t="shared" si="19"/>
        <v>0.51748400010045903</v>
      </c>
      <c r="N26" s="4">
        <f t="shared" si="19"/>
        <v>4.7221035435626391E-2</v>
      </c>
      <c r="O26" s="4">
        <f t="shared" si="19"/>
        <v>0.68714285613498571</v>
      </c>
      <c r="P26" s="4">
        <f t="shared" si="19"/>
        <v>0.76321316101751835</v>
      </c>
      <c r="Q26" s="4">
        <f t="shared" si="19"/>
        <v>0.63597130260038726</v>
      </c>
      <c r="R26" s="4">
        <f t="shared" si="19"/>
        <v>-0.58937392795527344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6.400771984732824E-2</v>
      </c>
      <c r="H27" s="3">
        <f t="shared" ref="H27:W27" si="20">IFERROR(H4/H21,"")</f>
        <v>0.25603087938931296</v>
      </c>
      <c r="I27" s="3">
        <f t="shared" si="20"/>
        <v>0.2686159316793893</v>
      </c>
      <c r="J27" s="3">
        <f t="shared" si="20"/>
        <v>0.36174406870229009</v>
      </c>
      <c r="K27" s="3">
        <f t="shared" si="20"/>
        <v>0.43295290305343509</v>
      </c>
      <c r="L27" s="3">
        <f t="shared" si="20"/>
        <v>0.3927541465648855</v>
      </c>
      <c r="M27" s="3">
        <f t="shared" si="20"/>
        <v>0.26388266603053434</v>
      </c>
      <c r="N27" s="3">
        <f t="shared" si="20"/>
        <v>0.12651296374045801</v>
      </c>
      <c r="O27" s="3">
        <f t="shared" si="20"/>
        <v>0.15957537824427481</v>
      </c>
      <c r="P27" s="3">
        <f t="shared" si="20"/>
        <v>0.16924900877862595</v>
      </c>
      <c r="Q27" s="3">
        <f t="shared" si="20"/>
        <v>0.14983745572519083</v>
      </c>
      <c r="R27" s="3">
        <f t="shared" si="20"/>
        <v>9.2594860687022898E-2</v>
      </c>
      <c r="S27" s="3">
        <f t="shared" si="20"/>
        <v>9.8862880534351147E-2</v>
      </c>
      <c r="T27" s="3">
        <f t="shared" si="20"/>
        <v>8.2866566030534355E-2</v>
      </c>
      <c r="U27" s="3">
        <f t="shared" si="20"/>
        <v>5.4646376335877864E-2</v>
      </c>
      <c r="V27" s="3">
        <f t="shared" si="20"/>
        <v>4.1591041221374046E-2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-0.24938002416607419</v>
      </c>
      <c r="H28" s="4">
        <f t="shared" ref="H28:W28" si="21">IFERROR(_xlfn.RRI(5,M27,H27),"")</f>
        <v>-6.0230875783989779E-3</v>
      </c>
      <c r="I28" s="4">
        <f t="shared" si="21"/>
        <v>0.16251709367158229</v>
      </c>
      <c r="J28" s="4">
        <f t="shared" si="21"/>
        <v>0.17784219194256301</v>
      </c>
      <c r="K28" s="4">
        <f t="shared" si="21"/>
        <v>0.20665440991224537</v>
      </c>
      <c r="L28" s="4">
        <f t="shared" si="21"/>
        <v>0.21255117771177212</v>
      </c>
      <c r="M28" s="4">
        <f t="shared" si="21"/>
        <v>0.233004881854594</v>
      </c>
      <c r="N28" s="4">
        <f t="shared" si="21"/>
        <v>5.0558773252905809E-2</v>
      </c>
      <c r="O28" s="4">
        <f t="shared" si="21"/>
        <v>0.14003269873710034</v>
      </c>
      <c r="P28" s="4">
        <f t="shared" si="21"/>
        <v>0.25369805773297327</v>
      </c>
      <c r="Q28" s="4">
        <f t="shared" si="21"/>
        <v>0.29218328641041524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-0.68941198714312724</v>
      </c>
      <c r="I29" s="4">
        <f t="shared" si="22"/>
        <v>-0.33630317480235916</v>
      </c>
      <c r="J29" s="4">
        <f t="shared" si="22"/>
        <v>-0.1576466111369498</v>
      </c>
      <c r="K29" s="4">
        <f t="shared" si="22"/>
        <v>-0.30637652044489744</v>
      </c>
      <c r="L29" s="4">
        <f t="shared" si="22"/>
        <v>0.21538941365175551</v>
      </c>
      <c r="M29" s="4">
        <f t="shared" si="22"/>
        <v>5.6000117626301247</v>
      </c>
      <c r="N29" s="4">
        <f t="shared" si="22"/>
        <v>3.223652258377855E-2</v>
      </c>
      <c r="O29" s="4">
        <f t="shared" si="22"/>
        <v>-0.5620546634052962</v>
      </c>
      <c r="P29" s="4">
        <f t="shared" si="22"/>
        <v>-0.11214975332247479</v>
      </c>
      <c r="Q29" s="4">
        <f t="shared" si="22"/>
        <v>2.0376452029255696</v>
      </c>
      <c r="R29" s="4">
        <f t="shared" si="22"/>
        <v>3.3037037037037094E-2</v>
      </c>
      <c r="S29" s="4">
        <f t="shared" si="22"/>
        <v>10.203319502074688</v>
      </c>
      <c r="T29" s="4">
        <f t="shared" si="22"/>
        <v>-0.45400996828273671</v>
      </c>
      <c r="U29" s="4">
        <f t="shared" si="22"/>
        <v>-0.38948824343015209</v>
      </c>
      <c r="V29" s="4">
        <f t="shared" si="22"/>
        <v>-0.99697384447318527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-4.685147381763425E-2</v>
      </c>
      <c r="I30" s="4">
        <f t="shared" si="23"/>
        <v>-0.25744205663685349</v>
      </c>
      <c r="J30" s="4">
        <f t="shared" si="23"/>
        <v>-0.16447247229187975</v>
      </c>
      <c r="K30" s="4">
        <f t="shared" si="23"/>
        <v>0.10235094101523</v>
      </c>
      <c r="L30" s="4">
        <f t="shared" si="23"/>
        <v>0.48836660047780178</v>
      </c>
      <c r="M30" s="4">
        <f t="shared" si="23"/>
        <v>1.0858152257968676</v>
      </c>
      <c r="N30" s="4">
        <f t="shared" si="23"/>
        <v>-0.20718994914870589</v>
      </c>
      <c r="O30" s="4">
        <f t="shared" si="23"/>
        <v>-5.715620200177382E-2</v>
      </c>
      <c r="P30" s="4">
        <f t="shared" si="23"/>
        <v>0.12955073856190435</v>
      </c>
      <c r="Q30" s="4">
        <f t="shared" si="23"/>
        <v>0.61820488322404743</v>
      </c>
      <c r="R30" s="4">
        <f t="shared" si="23"/>
        <v>-6.3401145237219209E-2</v>
      </c>
      <c r="S30" s="4">
        <f t="shared" si="23"/>
        <v>0.193037014444674</v>
      </c>
      <c r="T30" s="4">
        <f t="shared" si="23"/>
        <v>0.51641465705254164</v>
      </c>
      <c r="U30" s="4">
        <f t="shared" si="23"/>
        <v>0.31389777055628393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1941.27</v>
      </c>
      <c r="H32" s="3">
        <f>IFERROR(INDEX(D32:G32,COUNT(D32:G32)),"")</f>
        <v>1941.27</v>
      </c>
      <c r="I32" s="3">
        <f t="shared" ref="I32:W32" si="24">IFERROR(INDEX(I51:I500,MATCH($C$32,$C$51:$C$500,0)),"")</f>
        <v>1744.69</v>
      </c>
      <c r="J32" s="3">
        <f t="shared" si="24"/>
        <v>1630.63</v>
      </c>
      <c r="K32" s="3">
        <f t="shared" si="24"/>
        <v>1430.8</v>
      </c>
      <c r="L32" s="3">
        <f t="shared" si="24"/>
        <v>1313.84</v>
      </c>
      <c r="M32" s="3">
        <f t="shared" si="24"/>
        <v>1378.48</v>
      </c>
      <c r="N32" s="3">
        <f t="shared" si="24"/>
        <v>1026.27</v>
      </c>
      <c r="O32" s="3">
        <f t="shared" si="24"/>
        <v>904.86</v>
      </c>
      <c r="P32" s="3">
        <f t="shared" si="24"/>
        <v>831.71</v>
      </c>
      <c r="Q32" s="3">
        <f t="shared" si="24"/>
        <v>776.12</v>
      </c>
      <c r="R32" s="3">
        <f t="shared" si="24"/>
        <v>653.92999999999995</v>
      </c>
      <c r="S32" s="3">
        <f t="shared" si="24"/>
        <v>553.33000000000004</v>
      </c>
      <c r="T32" s="3">
        <f t="shared" si="24"/>
        <v>426.68</v>
      </c>
      <c r="U32" s="3">
        <f t="shared" si="24"/>
        <v>406.53</v>
      </c>
      <c r="V32" s="3">
        <f t="shared" si="24"/>
        <v>304.77999999999997</v>
      </c>
      <c r="W32" s="3">
        <f t="shared" si="24"/>
        <v>108255.89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2.12</v>
      </c>
      <c r="H33" s="3">
        <f>IFERROR(INDEX(D33:G33,COUNT(D33:G33)),"")</f>
        <v>2.12</v>
      </c>
      <c r="I33" s="3">
        <f t="shared" ref="I33:W33" si="25">IFERROR(INDEX(I51:I500,MATCH($C$33,$C$51:$C$500,0)),"")</f>
        <v>2.2999999999999998</v>
      </c>
      <c r="J33" s="3">
        <f t="shared" si="25"/>
        <v>2.74</v>
      </c>
      <c r="K33" s="3">
        <f t="shared" si="25"/>
        <v>2.7</v>
      </c>
      <c r="L33" s="3">
        <f t="shared" si="25"/>
        <v>3.3</v>
      </c>
      <c r="M33" s="3">
        <f t="shared" si="25"/>
        <v>2.97</v>
      </c>
      <c r="N33" s="3">
        <f t="shared" si="25"/>
        <v>1.65</v>
      </c>
      <c r="O33" s="3">
        <f t="shared" si="25"/>
        <v>2.0099999999999998</v>
      </c>
      <c r="P33" s="3">
        <f t="shared" si="25"/>
        <v>2.81</v>
      </c>
      <c r="Q33" s="3">
        <f t="shared" si="25"/>
        <v>2.71</v>
      </c>
      <c r="R33" s="3">
        <f t="shared" si="25"/>
        <v>2.16</v>
      </c>
      <c r="S33" s="3">
        <f t="shared" si="25"/>
        <v>2.0099999999999998</v>
      </c>
      <c r="T33" s="3">
        <f t="shared" si="25"/>
        <v>3.73</v>
      </c>
      <c r="U33" s="3">
        <f t="shared" si="25"/>
        <v>4.8</v>
      </c>
      <c r="V33" s="3">
        <f t="shared" si="25"/>
        <v>6.5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25.02</v>
      </c>
      <c r="H34" s="3">
        <f>IFERROR(INDEX(D34:G34,COUNT(D34:G34)),"")</f>
        <v>25.02</v>
      </c>
      <c r="I34" s="3">
        <f t="shared" ref="I34:W34" si="26">IFERROR(INDEX(I51:I500,MATCH($C$34,$C$51:$C$500,0)),"")</f>
        <v>7.6</v>
      </c>
      <c r="J34" s="3">
        <f t="shared" si="26"/>
        <v>5.61</v>
      </c>
      <c r="K34" s="3">
        <f t="shared" si="26"/>
        <v>4.08</v>
      </c>
      <c r="L34" s="3">
        <f t="shared" si="26"/>
        <v>3.18</v>
      </c>
      <c r="M34" s="3">
        <f t="shared" si="26"/>
        <v>3.64</v>
      </c>
      <c r="N34" s="3">
        <f t="shared" si="26"/>
        <v>9.9700000000000006</v>
      </c>
      <c r="O34" s="3">
        <f t="shared" si="26"/>
        <v>11.05</v>
      </c>
      <c r="P34" s="3">
        <f t="shared" si="26"/>
        <v>6.22</v>
      </c>
      <c r="Q34" s="3">
        <f t="shared" si="26"/>
        <v>4.96</v>
      </c>
      <c r="R34" s="3">
        <f t="shared" si="26"/>
        <v>10.11</v>
      </c>
      <c r="S34" s="3">
        <f t="shared" si="26"/>
        <v>8.2200000000000006</v>
      </c>
      <c r="T34" s="3">
        <f t="shared" si="26"/>
        <v>131.94999999999999</v>
      </c>
      <c r="U34" s="3">
        <f t="shared" si="26"/>
        <v>88.36</v>
      </c>
      <c r="V34" s="3">
        <f t="shared" si="26"/>
        <v>54.77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3.8</v>
      </c>
      <c r="H35" s="3">
        <f>IFERROR(INDEX(D35:G35,COUNT(D35:G35)),"")</f>
        <v>3.8</v>
      </c>
      <c r="I35" s="3">
        <f t="shared" ref="I35:W35" si="27">IFERROR(INDEX(I51:I500,MATCH($C$35,$C$51:$C$500,0)),"")</f>
        <v>0.91</v>
      </c>
      <c r="J35" s="3">
        <f t="shared" si="27"/>
        <v>0.78</v>
      </c>
      <c r="K35" s="3">
        <f t="shared" si="27"/>
        <v>0.57999999999999996</v>
      </c>
      <c r="L35" s="3">
        <f t="shared" si="27"/>
        <v>0.74</v>
      </c>
      <c r="M35" s="3">
        <f t="shared" si="27"/>
        <v>1.08</v>
      </c>
      <c r="N35" s="3">
        <f t="shared" si="27"/>
        <v>0.92</v>
      </c>
      <c r="O35" s="3">
        <f t="shared" si="27"/>
        <v>0.81</v>
      </c>
      <c r="P35" s="3">
        <f t="shared" si="27"/>
        <v>0.97</v>
      </c>
      <c r="Q35" s="3">
        <f t="shared" si="27"/>
        <v>1.05</v>
      </c>
      <c r="R35" s="3">
        <f t="shared" si="27"/>
        <v>1.1399999999999999</v>
      </c>
      <c r="S35" s="3">
        <f t="shared" si="27"/>
        <v>0.84</v>
      </c>
      <c r="T35" s="3">
        <f t="shared" si="27"/>
        <v>1.54</v>
      </c>
      <c r="U35" s="3">
        <f t="shared" si="27"/>
        <v>2.92</v>
      </c>
      <c r="V35" s="3">
        <f t="shared" si="27"/>
        <v>4.92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1.2725</v>
      </c>
      <c r="I36" s="4">
        <f t="shared" si="28"/>
        <v>1.5809</v>
      </c>
      <c r="J36" s="4">
        <f t="shared" si="28"/>
        <v>0.57399999999999995</v>
      </c>
      <c r="K36" s="4">
        <f t="shared" si="28"/>
        <v>0.8599</v>
      </c>
      <c r="L36" s="4">
        <f t="shared" si="28"/>
        <v>1.0918000000000001</v>
      </c>
      <c r="M36" s="4">
        <f t="shared" si="28"/>
        <v>0.86659999999999993</v>
      </c>
      <c r="N36" s="4">
        <f t="shared" si="28"/>
        <v>1.3102</v>
      </c>
      <c r="O36" s="4">
        <f t="shared" si="28"/>
        <v>0.3468</v>
      </c>
      <c r="P36" s="4">
        <f t="shared" si="28"/>
        <v>0.54569999999999996</v>
      </c>
      <c r="Q36" s="4">
        <f t="shared" si="28"/>
        <v>0.81730000000000003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836.13</v>
      </c>
      <c r="I37" s="3">
        <f t="shared" si="29"/>
        <v>836.13</v>
      </c>
      <c r="J37" s="3">
        <f t="shared" si="29"/>
        <v>457.4</v>
      </c>
      <c r="K37" s="3">
        <f t="shared" si="29"/>
        <v>813.48</v>
      </c>
      <c r="L37" s="3">
        <f t="shared" si="29"/>
        <v>1489.13</v>
      </c>
      <c r="M37" s="3">
        <f t="shared" si="29"/>
        <v>972.52</v>
      </c>
      <c r="N37" s="3">
        <f t="shared" si="29"/>
        <v>222.77</v>
      </c>
      <c r="O37" s="3">
        <f t="shared" si="29"/>
        <v>57.12</v>
      </c>
      <c r="P37" s="3">
        <f t="shared" si="29"/>
        <v>205.26</v>
      </c>
      <c r="Q37" s="3">
        <f t="shared" si="29"/>
        <v>346.22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167700226</v>
      </c>
      <c r="E51" s="5">
        <v>188781145</v>
      </c>
      <c r="F51" s="5">
        <v>188609032</v>
      </c>
      <c r="G51" s="5">
        <v>173262428</v>
      </c>
      <c r="I51" s="5">
        <v>703773741</v>
      </c>
      <c r="J51" s="5">
        <v>947769460</v>
      </c>
      <c r="K51" s="5">
        <v>1134336606</v>
      </c>
      <c r="L51" s="5">
        <v>1029015864</v>
      </c>
      <c r="M51" s="5">
        <v>691372585</v>
      </c>
      <c r="N51" s="5">
        <v>331463965</v>
      </c>
      <c r="O51" s="5">
        <v>418087491</v>
      </c>
      <c r="P51" s="5">
        <v>443432403</v>
      </c>
      <c r="Q51" s="5">
        <v>392574134</v>
      </c>
      <c r="R51" s="5">
        <v>242598535</v>
      </c>
      <c r="S51" s="5">
        <v>259020747</v>
      </c>
      <c r="T51" s="5">
        <v>217110403</v>
      </c>
      <c r="U51" s="5">
        <v>143173506</v>
      </c>
      <c r="V51" s="5">
        <v>108968528</v>
      </c>
      <c r="W51" s="5">
        <v>55793577</v>
      </c>
    </row>
    <row r="52" spans="2:23" ht="15.5" x14ac:dyDescent="0.35">
      <c r="C52" t="s">
        <v>85</v>
      </c>
      <c r="D52" s="5">
        <v>-112137342</v>
      </c>
      <c r="E52" s="5">
        <v>-132069142</v>
      </c>
      <c r="F52" s="5">
        <v>-142859340</v>
      </c>
      <c r="G52" s="5">
        <v>-116586035</v>
      </c>
      <c r="I52" s="5">
        <v>-495179758</v>
      </c>
      <c r="J52" s="5">
        <v>-638608631</v>
      </c>
      <c r="K52" s="5">
        <v>-783055356</v>
      </c>
      <c r="L52" s="5">
        <v>-565714830</v>
      </c>
      <c r="M52" s="5">
        <v>-339760699</v>
      </c>
      <c r="N52" s="5">
        <v>-231556947</v>
      </c>
      <c r="O52" s="5">
        <v>-307629852</v>
      </c>
      <c r="P52" s="5">
        <v>-286014873</v>
      </c>
      <c r="Q52" s="5">
        <v>-221453657</v>
      </c>
      <c r="R52" s="5">
        <v>-165410972</v>
      </c>
      <c r="S52" s="5">
        <v>-170562185</v>
      </c>
      <c r="T52" s="5">
        <v>-169914993</v>
      </c>
      <c r="U52" s="5">
        <v>-95398548</v>
      </c>
      <c r="V52" s="5">
        <v>-65054321</v>
      </c>
      <c r="W52" s="5">
        <v>-29277150</v>
      </c>
    </row>
    <row r="53" spans="2:23" ht="15.5" x14ac:dyDescent="0.35">
      <c r="C53" t="s">
        <v>86</v>
      </c>
      <c r="D53" s="5">
        <v>55562884</v>
      </c>
      <c r="E53" s="5">
        <v>56712003</v>
      </c>
      <c r="F53" s="5">
        <v>45749692</v>
      </c>
      <c r="G53" s="5">
        <v>56676393</v>
      </c>
      <c r="I53" s="5">
        <v>208593983</v>
      </c>
      <c r="J53" s="5">
        <v>309160829</v>
      </c>
      <c r="K53" s="5">
        <v>351281250</v>
      </c>
      <c r="L53" s="5">
        <v>463301034</v>
      </c>
      <c r="M53" s="5">
        <v>351611886</v>
      </c>
      <c r="N53" s="5">
        <v>99907018</v>
      </c>
      <c r="O53" s="5">
        <v>110457639</v>
      </c>
      <c r="P53" s="5">
        <v>157417530</v>
      </c>
      <c r="Q53" s="5">
        <v>171120477</v>
      </c>
      <c r="R53" s="5">
        <v>77187563</v>
      </c>
      <c r="S53" s="5">
        <v>88458562</v>
      </c>
      <c r="T53" s="5">
        <v>47195410</v>
      </c>
      <c r="U53" s="5">
        <v>47774958</v>
      </c>
      <c r="V53" s="5">
        <v>43914207</v>
      </c>
      <c r="W53" s="5">
        <v>26516427</v>
      </c>
    </row>
    <row r="54" spans="2:23" ht="15.5" x14ac:dyDescent="0.35">
      <c r="C54" t="s">
        <v>87</v>
      </c>
      <c r="D54" s="5">
        <v>-23879648</v>
      </c>
      <c r="E54" s="5">
        <v>-26697115</v>
      </c>
      <c r="F54" s="5">
        <v>-29238034</v>
      </c>
      <c r="G54" s="5">
        <v>-25506044</v>
      </c>
      <c r="I54" s="5">
        <v>-105563782</v>
      </c>
      <c r="J54" s="5">
        <v>-139432921</v>
      </c>
      <c r="K54" s="5">
        <v>-132990860</v>
      </c>
      <c r="L54" s="5">
        <v>-155021661</v>
      </c>
      <c r="M54" s="5">
        <v>-87171866</v>
      </c>
      <c r="N54" s="5">
        <v>-58614625</v>
      </c>
      <c r="O54" s="5">
        <v>-68072787</v>
      </c>
      <c r="P54" s="5">
        <v>-64427724</v>
      </c>
      <c r="Q54" s="5">
        <v>-59413358</v>
      </c>
      <c r="R54" s="5">
        <v>-40467689</v>
      </c>
      <c r="S54" s="5">
        <v>-50824846</v>
      </c>
      <c r="T54" s="5">
        <v>-40378119</v>
      </c>
      <c r="U54" s="5">
        <v>-40071232</v>
      </c>
      <c r="V54" s="5">
        <v>-28463707</v>
      </c>
      <c r="W54" s="5">
        <v>-18924149</v>
      </c>
    </row>
    <row r="55" spans="2:23" ht="15.5" x14ac:dyDescent="0.35">
      <c r="C55" t="s">
        <v>89</v>
      </c>
      <c r="D55" s="5">
        <v>-20982746</v>
      </c>
      <c r="E55" s="5">
        <v>-23267175</v>
      </c>
      <c r="F55" s="5">
        <v>-25975622</v>
      </c>
      <c r="G55" s="5">
        <v>-23227078</v>
      </c>
      <c r="I55" s="5">
        <v>-94826122</v>
      </c>
      <c r="J55" s="5">
        <v>-120991566</v>
      </c>
      <c r="K55" s="5">
        <v>-150098988</v>
      </c>
      <c r="L55" s="5">
        <v>-110062338</v>
      </c>
      <c r="M55" s="5">
        <v>-74621343</v>
      </c>
      <c r="N55" s="5">
        <v>-48942691</v>
      </c>
      <c r="O55" s="5">
        <v>-57719276</v>
      </c>
      <c r="P55" s="5">
        <v>-57297506</v>
      </c>
      <c r="Q55" s="5">
        <v>-50542093</v>
      </c>
      <c r="R55" s="5">
        <v>-32875897</v>
      </c>
      <c r="S55" s="5">
        <v>-36940833</v>
      </c>
      <c r="T55" s="5">
        <v>-29578282</v>
      </c>
      <c r="U55" s="5">
        <v>-31643429</v>
      </c>
      <c r="V55" s="5">
        <v>-28497595</v>
      </c>
      <c r="W55" s="5">
        <v>-14201545</v>
      </c>
    </row>
    <row r="56" spans="2:23" ht="15.5" x14ac:dyDescent="0.35">
      <c r="C56" t="s">
        <v>88</v>
      </c>
      <c r="D56" s="5">
        <v>-2297491</v>
      </c>
      <c r="E56" s="5">
        <v>-2054944</v>
      </c>
      <c r="F56" s="5">
        <v>-2181967</v>
      </c>
      <c r="G56" s="5">
        <v>-2215560</v>
      </c>
      <c r="I56" s="5">
        <v>-8691132</v>
      </c>
      <c r="J56" s="5">
        <v>-11250136</v>
      </c>
      <c r="K56" s="5">
        <v>-12789925</v>
      </c>
      <c r="L56" s="5">
        <v>-8732102</v>
      </c>
      <c r="M56" s="5">
        <v>-8360921</v>
      </c>
      <c r="N56" s="5">
        <v>-8679589</v>
      </c>
      <c r="O56" s="5">
        <v>-8600754</v>
      </c>
      <c r="P56" s="5">
        <v>-7598629</v>
      </c>
      <c r="Q56" s="5">
        <v>-8935319</v>
      </c>
      <c r="R56" s="5">
        <v>-6820796</v>
      </c>
      <c r="S56" s="5">
        <v>-12558852</v>
      </c>
      <c r="T56" s="5">
        <v>-11059417</v>
      </c>
      <c r="U56" s="5">
        <v>-7814550</v>
      </c>
      <c r="V56" s="5">
        <v>-6837611</v>
      </c>
      <c r="W56" s="5">
        <v>-4766474</v>
      </c>
    </row>
    <row r="57" spans="2:23" ht="15.5" x14ac:dyDescent="0.35">
      <c r="C57" t="s">
        <v>97</v>
      </c>
      <c r="D57" s="5">
        <v>-599411</v>
      </c>
      <c r="E57" s="5">
        <v>-1374996</v>
      </c>
      <c r="F57" s="5">
        <v>-1080445</v>
      </c>
      <c r="G57" s="5">
        <v>-63406</v>
      </c>
      <c r="I57" s="5">
        <v>-2046528</v>
      </c>
      <c r="J57" s="5">
        <v>-7191219</v>
      </c>
      <c r="K57" s="5">
        <v>29898053</v>
      </c>
      <c r="L57" s="5">
        <v>-36227221</v>
      </c>
      <c r="M57" s="5">
        <v>-4189602</v>
      </c>
      <c r="N57" s="5">
        <v>-992345</v>
      </c>
      <c r="O57" s="5">
        <v>-1752757</v>
      </c>
      <c r="P57" s="5">
        <v>468411</v>
      </c>
      <c r="Q57" s="5">
        <v>64054</v>
      </c>
      <c r="R57" s="5">
        <v>-770996</v>
      </c>
      <c r="S57" s="5">
        <v>-1325161</v>
      </c>
      <c r="T57" s="5">
        <v>259580</v>
      </c>
      <c r="U57" s="5">
        <v>-613253</v>
      </c>
      <c r="V57" s="5">
        <v>6871499</v>
      </c>
      <c r="W57" s="5">
        <v>43870</v>
      </c>
    </row>
    <row r="58" spans="2:23" ht="15.5" x14ac:dyDescent="0.35">
      <c r="C58" t="s">
        <v>90</v>
      </c>
      <c r="D58" s="5">
        <v>31683236</v>
      </c>
      <c r="E58" s="5">
        <v>30014888</v>
      </c>
      <c r="F58" s="5">
        <v>16511658</v>
      </c>
      <c r="G58" s="5">
        <v>31170349</v>
      </c>
      <c r="I58" s="5">
        <v>103030201</v>
      </c>
      <c r="J58" s="5">
        <v>169727908</v>
      </c>
      <c r="K58" s="5">
        <v>218290390</v>
      </c>
      <c r="L58" s="5">
        <v>308279373</v>
      </c>
      <c r="M58" s="5">
        <v>264440020</v>
      </c>
      <c r="N58" s="5">
        <v>41292393</v>
      </c>
      <c r="O58" s="5">
        <v>42384852</v>
      </c>
      <c r="P58" s="5">
        <v>92989806</v>
      </c>
      <c r="Q58" s="5">
        <v>111707119</v>
      </c>
      <c r="R58" s="5">
        <v>36719874</v>
      </c>
      <c r="S58" s="5">
        <v>37633716</v>
      </c>
      <c r="T58" s="5">
        <v>6817291</v>
      </c>
      <c r="U58" s="5">
        <v>7703726</v>
      </c>
      <c r="V58" s="5">
        <v>15450500</v>
      </c>
      <c r="W58" s="5">
        <v>7592278</v>
      </c>
    </row>
    <row r="59" spans="2:23" ht="15.5" x14ac:dyDescent="0.35">
      <c r="C59" t="s">
        <v>91</v>
      </c>
      <c r="D59" s="5">
        <v>488416</v>
      </c>
      <c r="E59" s="5">
        <v>556779</v>
      </c>
      <c r="F59" s="5">
        <v>442100</v>
      </c>
      <c r="G59" s="5">
        <v>394048</v>
      </c>
      <c r="I59" s="5">
        <v>1689095</v>
      </c>
      <c r="J59" s="5">
        <v>1902398</v>
      </c>
      <c r="K59" s="5">
        <v>2299564</v>
      </c>
      <c r="L59" s="5">
        <v>501802</v>
      </c>
      <c r="M59" s="5">
        <v>-231562</v>
      </c>
      <c r="N59" s="5">
        <v>-453380</v>
      </c>
      <c r="O59" s="5">
        <v>-1068723</v>
      </c>
      <c r="P59" s="5">
        <v>365069</v>
      </c>
      <c r="Q59" s="5">
        <v>-18553</v>
      </c>
      <c r="R59" s="5">
        <v>-1127619</v>
      </c>
      <c r="S59" s="5">
        <v>-1151136</v>
      </c>
      <c r="T59" s="5">
        <v>-1625533</v>
      </c>
      <c r="U59" s="5">
        <v>-972848</v>
      </c>
      <c r="V59" s="5">
        <v>-2539465</v>
      </c>
      <c r="W59" s="5">
        <v>-1967525</v>
      </c>
    </row>
    <row r="60" spans="2:23" ht="15.5" x14ac:dyDescent="0.35">
      <c r="C60" t="s">
        <v>92</v>
      </c>
      <c r="D60" s="5">
        <v>500044</v>
      </c>
      <c r="E60" s="5">
        <v>573845</v>
      </c>
      <c r="F60" s="5">
        <v>460446</v>
      </c>
      <c r="G60" s="5">
        <v>422825</v>
      </c>
      <c r="I60" s="5">
        <v>1790177</v>
      </c>
      <c r="J60" s="5">
        <v>2130542</v>
      </c>
      <c r="K60" s="5">
        <v>2669803</v>
      </c>
      <c r="L60" s="5">
        <v>975606</v>
      </c>
      <c r="M60" s="5">
        <v>486256</v>
      </c>
      <c r="N60" s="5">
        <v>402524</v>
      </c>
      <c r="O60" s="5">
        <v>223030</v>
      </c>
      <c r="P60" s="5">
        <v>919127</v>
      </c>
      <c r="Q60" s="5">
        <v>657049</v>
      </c>
      <c r="R60" s="5">
        <v>100979</v>
      </c>
      <c r="S60" s="5">
        <v>405344</v>
      </c>
      <c r="T60" s="5">
        <v>48911</v>
      </c>
      <c r="U60" s="5">
        <v>275625</v>
      </c>
      <c r="V60" s="5">
        <v>346274</v>
      </c>
      <c r="W60" s="5">
        <v>34005</v>
      </c>
    </row>
    <row r="61" spans="2:23" ht="15.5" x14ac:dyDescent="0.35">
      <c r="C61" t="s">
        <v>26</v>
      </c>
      <c r="D61" s="5">
        <v>-11628</v>
      </c>
      <c r="E61" s="5">
        <v>-17066</v>
      </c>
      <c r="F61" s="5">
        <v>-18346</v>
      </c>
      <c r="G61" s="5">
        <v>-28777</v>
      </c>
      <c r="I61" s="5">
        <v>-101082</v>
      </c>
      <c r="J61" s="5">
        <v>-228144</v>
      </c>
      <c r="K61" s="5">
        <v>-370239</v>
      </c>
      <c r="L61" s="5">
        <v>-473804</v>
      </c>
      <c r="M61" s="5">
        <v>-717818</v>
      </c>
      <c r="N61" s="5">
        <v>-855904</v>
      </c>
      <c r="O61" s="5">
        <v>-1291753</v>
      </c>
      <c r="P61" s="5">
        <v>-554058</v>
      </c>
      <c r="Q61" s="5">
        <v>-675602</v>
      </c>
      <c r="R61" s="5">
        <v>-1228598</v>
      </c>
      <c r="S61" s="5">
        <v>-1556480</v>
      </c>
      <c r="T61" s="5">
        <v>-1674444</v>
      </c>
      <c r="U61" s="5">
        <v>-1248473</v>
      </c>
      <c r="V61" s="5">
        <v>-2885739</v>
      </c>
      <c r="W61" s="5">
        <v>-2001530</v>
      </c>
    </row>
    <row r="62" spans="2:23" ht="15.5" x14ac:dyDescent="0.35">
      <c r="C62" t="s">
        <v>98</v>
      </c>
      <c r="D62" s="5">
        <v>488416</v>
      </c>
      <c r="E62" s="5">
        <v>556779</v>
      </c>
      <c r="F62" s="5">
        <v>442100</v>
      </c>
      <c r="G62" s="5">
        <v>394048</v>
      </c>
      <c r="I62" s="5">
        <v>1689095</v>
      </c>
      <c r="J62" s="5">
        <v>1902398</v>
      </c>
      <c r="K62" s="5">
        <v>2299564</v>
      </c>
      <c r="L62" s="5">
        <v>501802</v>
      </c>
      <c r="M62" s="5">
        <v>-231562</v>
      </c>
      <c r="N62" s="5">
        <v>-453380</v>
      </c>
      <c r="O62" s="5">
        <v>-1068723</v>
      </c>
      <c r="P62" s="5">
        <v>365069</v>
      </c>
      <c r="Q62" s="5">
        <v>-18553</v>
      </c>
      <c r="R62" s="5">
        <v>-1127619</v>
      </c>
      <c r="S62" s="5">
        <v>-1151136</v>
      </c>
      <c r="T62" s="5">
        <v>-1625533</v>
      </c>
      <c r="U62" s="5">
        <v>-972848</v>
      </c>
      <c r="V62" s="5">
        <v>-2539465</v>
      </c>
      <c r="W62" s="5">
        <v>-1967525</v>
      </c>
    </row>
    <row r="63" spans="2:23" ht="15.5" x14ac:dyDescent="0.35">
      <c r="C63" t="s">
        <v>28</v>
      </c>
      <c r="D63" s="5">
        <v>32171652</v>
      </c>
      <c r="E63" s="5">
        <v>30571667</v>
      </c>
      <c r="F63" s="5">
        <v>16953758</v>
      </c>
      <c r="G63" s="5">
        <v>31564397</v>
      </c>
      <c r="I63" s="5">
        <v>104719296</v>
      </c>
      <c r="J63" s="5">
        <v>171630306</v>
      </c>
      <c r="K63" s="5">
        <v>220589954</v>
      </c>
      <c r="L63" s="5">
        <v>308781175</v>
      </c>
      <c r="M63" s="5">
        <v>264208458</v>
      </c>
      <c r="N63" s="5">
        <v>40839013</v>
      </c>
      <c r="O63" s="5">
        <v>41316129</v>
      </c>
      <c r="P63" s="5">
        <v>93354875</v>
      </c>
      <c r="Q63" s="5">
        <v>111688566</v>
      </c>
      <c r="R63" s="5">
        <v>35592255</v>
      </c>
      <c r="S63" s="5">
        <v>36482580</v>
      </c>
      <c r="T63" s="5">
        <v>5191758</v>
      </c>
      <c r="U63" s="5">
        <v>6730878</v>
      </c>
      <c r="V63" s="5">
        <v>12911035</v>
      </c>
      <c r="W63" s="5">
        <v>5624753</v>
      </c>
    </row>
    <row r="64" spans="2:23" ht="15.5" x14ac:dyDescent="0.35">
      <c r="C64" t="s">
        <v>27</v>
      </c>
      <c r="D64" s="5">
        <v>-6676535</v>
      </c>
      <c r="E64" s="5">
        <v>-8164657</v>
      </c>
      <c r="F64" s="5">
        <v>-5049900</v>
      </c>
      <c r="G64" s="5">
        <v>-1422986</v>
      </c>
      <c r="I64" s="5">
        <v>-20733919</v>
      </c>
      <c r="J64" s="5">
        <v>-40078628</v>
      </c>
      <c r="K64" s="5">
        <v>-58320495</v>
      </c>
      <c r="L64" s="5">
        <v>-68885156</v>
      </c>
      <c r="M64" s="5">
        <v>-59044129</v>
      </c>
      <c r="N64" s="5">
        <v>-10318744</v>
      </c>
      <c r="O64" s="5">
        <v>-10848672</v>
      </c>
      <c r="P64" s="5">
        <v>-24291684</v>
      </c>
      <c r="Q64" s="5">
        <v>-28871637</v>
      </c>
      <c r="R64" s="5">
        <v>-8170678</v>
      </c>
      <c r="S64" s="5">
        <v>-10106455</v>
      </c>
      <c r="T64" s="5">
        <v>-2657912</v>
      </c>
      <c r="U64" s="5">
        <v>-1995987</v>
      </c>
      <c r="V64" s="5">
        <v>-3127446</v>
      </c>
      <c r="W64" s="5">
        <v>-1271399</v>
      </c>
    </row>
    <row r="65" spans="2:23" ht="15.5" x14ac:dyDescent="0.35">
      <c r="C65" t="s">
        <v>102</v>
      </c>
      <c r="D65" s="5">
        <v>25495117</v>
      </c>
      <c r="E65" s="5">
        <v>22407010</v>
      </c>
      <c r="F65" s="5">
        <v>11903858</v>
      </c>
      <c r="G65" s="5">
        <v>30141411</v>
      </c>
      <c r="I65" s="5">
        <v>83985377</v>
      </c>
      <c r="J65" s="5">
        <v>131551678</v>
      </c>
      <c r="K65" s="5">
        <v>162269459</v>
      </c>
      <c r="L65" s="5">
        <v>239896019</v>
      </c>
      <c r="M65" s="5">
        <v>205164329</v>
      </c>
      <c r="N65" s="5">
        <v>30520269</v>
      </c>
      <c r="O65" s="5">
        <v>30467457</v>
      </c>
      <c r="P65" s="5">
        <v>69063191</v>
      </c>
      <c r="Q65" s="5">
        <v>82816929</v>
      </c>
      <c r="R65" s="5">
        <v>27421577</v>
      </c>
      <c r="S65" s="5">
        <v>26376125</v>
      </c>
      <c r="T65" s="5">
        <v>2533846</v>
      </c>
      <c r="U65" s="5">
        <v>4734891</v>
      </c>
      <c r="V65" s="5">
        <v>9783589</v>
      </c>
      <c r="W65" s="5">
        <v>4353354</v>
      </c>
    </row>
    <row r="66" spans="2:23" ht="15.5" x14ac:dyDescent="0.35">
      <c r="C66" t="s">
        <v>103</v>
      </c>
      <c r="D66" s="5">
        <v>282665</v>
      </c>
      <c r="E66" s="5">
        <v>468</v>
      </c>
      <c r="F66" s="5">
        <v>-3713</v>
      </c>
      <c r="G66" s="5">
        <v>-232274</v>
      </c>
      <c r="I66" s="5">
        <v>-28668</v>
      </c>
      <c r="J66" s="5">
        <v>34524</v>
      </c>
      <c r="K66" s="5">
        <v>-263475</v>
      </c>
      <c r="L66" s="5">
        <v>-30365</v>
      </c>
      <c r="M66" s="5">
        <v>72555</v>
      </c>
      <c r="N66" s="5">
        <v>-444342</v>
      </c>
      <c r="O66" s="5">
        <v>-429105</v>
      </c>
      <c r="P66" s="5">
        <v>325688</v>
      </c>
      <c r="Q66" s="5">
        <v>-271462</v>
      </c>
      <c r="R66" s="5">
        <v>-27572</v>
      </c>
      <c r="S66" s="5">
        <v>371117</v>
      </c>
      <c r="W66" s="5">
        <v>10486</v>
      </c>
    </row>
    <row r="67" spans="2:23" ht="15.5" x14ac:dyDescent="0.35">
      <c r="C67" t="s">
        <v>104</v>
      </c>
      <c r="D67" s="5">
        <v>25777782</v>
      </c>
      <c r="E67" s="5">
        <v>22407478</v>
      </c>
      <c r="F67" s="5">
        <v>11900145</v>
      </c>
      <c r="G67" s="5">
        <v>29909137</v>
      </c>
      <c r="I67" s="5">
        <v>83956709</v>
      </c>
      <c r="J67" s="5">
        <v>131586202</v>
      </c>
      <c r="K67" s="5">
        <v>162005984</v>
      </c>
      <c r="L67" s="5">
        <v>239865654</v>
      </c>
      <c r="M67" s="5">
        <v>205236884</v>
      </c>
      <c r="N67" s="5">
        <v>30075927</v>
      </c>
      <c r="O67" s="5">
        <v>30038352</v>
      </c>
      <c r="P67" s="5">
        <v>69388879</v>
      </c>
      <c r="Q67" s="5">
        <v>82545467</v>
      </c>
      <c r="R67" s="5">
        <v>27394005</v>
      </c>
      <c r="S67" s="5">
        <v>26747242</v>
      </c>
      <c r="T67" s="5">
        <v>2533846</v>
      </c>
      <c r="U67" s="5">
        <v>4734891</v>
      </c>
      <c r="V67" s="5">
        <v>9783589</v>
      </c>
      <c r="W67" s="5">
        <v>4363840</v>
      </c>
    </row>
    <row r="68" spans="2:23" ht="15.5" x14ac:dyDescent="0.35">
      <c r="C68" t="s">
        <v>105</v>
      </c>
      <c r="D68" s="5">
        <v>25495117</v>
      </c>
      <c r="E68" s="5">
        <v>22407010</v>
      </c>
      <c r="F68" s="5">
        <v>11903858</v>
      </c>
      <c r="G68" s="5">
        <v>30141411</v>
      </c>
      <c r="I68" s="5">
        <v>83985377</v>
      </c>
      <c r="J68" s="5">
        <v>131551678</v>
      </c>
      <c r="K68" s="5">
        <v>162269459</v>
      </c>
      <c r="L68" s="5">
        <v>239896019</v>
      </c>
      <c r="M68" s="5">
        <v>205164329</v>
      </c>
      <c r="N68" s="5">
        <v>30520269</v>
      </c>
      <c r="O68" s="5">
        <v>30467457</v>
      </c>
      <c r="P68" s="5">
        <v>69063191</v>
      </c>
      <c r="Q68" s="5">
        <v>82816929</v>
      </c>
      <c r="R68" s="5">
        <v>27421577</v>
      </c>
      <c r="S68" s="5">
        <v>26376125</v>
      </c>
      <c r="T68" s="5">
        <v>2533846</v>
      </c>
      <c r="U68" s="5">
        <v>4734891</v>
      </c>
      <c r="V68" s="5">
        <v>9783589</v>
      </c>
      <c r="W68" s="5">
        <v>4353354</v>
      </c>
    </row>
    <row r="69" spans="2:23" ht="15.5" x14ac:dyDescent="0.35">
      <c r="C69" t="s">
        <v>7</v>
      </c>
      <c r="D69" s="5">
        <v>25777715</v>
      </c>
      <c r="E69" s="5">
        <v>22407406</v>
      </c>
      <c r="F69" s="5">
        <v>11900314</v>
      </c>
      <c r="G69" s="5">
        <v>29909132</v>
      </c>
      <c r="I69" s="5">
        <v>83956474</v>
      </c>
      <c r="J69" s="5">
        <v>131585872</v>
      </c>
      <c r="K69" s="5">
        <v>162005605</v>
      </c>
      <c r="L69" s="5">
        <v>239865239</v>
      </c>
      <c r="M69" s="5">
        <v>205236467</v>
      </c>
      <c r="N69" s="5">
        <v>30075843</v>
      </c>
      <c r="O69" s="5">
        <v>30038273</v>
      </c>
      <c r="P69" s="5">
        <v>69388684</v>
      </c>
      <c r="Q69" s="5">
        <v>82545239</v>
      </c>
      <c r="R69" s="5">
        <v>27393934</v>
      </c>
      <c r="S69" s="5">
        <v>26747167</v>
      </c>
      <c r="T69" s="5">
        <v>2533832</v>
      </c>
      <c r="U69" s="5">
        <v>4734868</v>
      </c>
      <c r="V69" s="5">
        <v>9782603</v>
      </c>
      <c r="W69" s="5">
        <v>3107738</v>
      </c>
    </row>
    <row r="70" spans="2:23" ht="15.5" x14ac:dyDescent="0.35">
      <c r="C70" t="s">
        <v>530</v>
      </c>
      <c r="D70" s="5">
        <v>67</v>
      </c>
      <c r="E70" s="5">
        <v>72</v>
      </c>
      <c r="F70" s="5">
        <v>-169</v>
      </c>
      <c r="G70" s="5">
        <v>5</v>
      </c>
      <c r="I70" s="5">
        <v>235</v>
      </c>
      <c r="J70" s="5">
        <v>330</v>
      </c>
      <c r="K70" s="5">
        <v>379</v>
      </c>
      <c r="L70" s="5">
        <v>415</v>
      </c>
      <c r="M70" s="5">
        <v>417</v>
      </c>
      <c r="N70" s="5">
        <v>84</v>
      </c>
      <c r="O70" s="5">
        <v>79</v>
      </c>
      <c r="P70" s="5">
        <v>195</v>
      </c>
      <c r="Q70" s="5">
        <v>228</v>
      </c>
      <c r="R70" s="5">
        <v>71</v>
      </c>
      <c r="S70" s="5">
        <v>75</v>
      </c>
      <c r="T70" s="5">
        <v>14</v>
      </c>
      <c r="U70" s="5">
        <v>23</v>
      </c>
      <c r="V70" s="5">
        <v>986</v>
      </c>
      <c r="W70" s="5">
        <v>1256102</v>
      </c>
    </row>
    <row r="71" spans="2:23" ht="15.5" x14ac:dyDescent="0.35">
      <c r="C71" t="s">
        <v>106</v>
      </c>
      <c r="D71" s="5">
        <v>25495117</v>
      </c>
      <c r="E71" s="5">
        <v>22407010</v>
      </c>
      <c r="F71" s="5">
        <v>11903858</v>
      </c>
      <c r="G71" s="5">
        <v>30141411</v>
      </c>
      <c r="I71" s="5">
        <v>83985377</v>
      </c>
      <c r="J71" s="5">
        <v>131551678</v>
      </c>
      <c r="K71" s="5">
        <v>162269459</v>
      </c>
      <c r="L71" s="5">
        <v>239896019</v>
      </c>
      <c r="M71" s="5">
        <v>205164329</v>
      </c>
      <c r="N71" s="5">
        <v>30520269</v>
      </c>
      <c r="O71" s="5">
        <v>30467457</v>
      </c>
      <c r="P71" s="5">
        <v>69063191</v>
      </c>
      <c r="Q71" s="5">
        <v>82816929</v>
      </c>
      <c r="R71" s="5">
        <v>27421577</v>
      </c>
      <c r="S71" s="5">
        <v>26376125</v>
      </c>
      <c r="T71" s="5">
        <v>2533846</v>
      </c>
      <c r="U71" s="5">
        <v>4734891</v>
      </c>
      <c r="V71" s="5">
        <v>9783589</v>
      </c>
      <c r="W71" s="5">
        <v>4353354</v>
      </c>
    </row>
    <row r="72" spans="2:23" ht="15.5" x14ac:dyDescent="0.35">
      <c r="C72" t="s">
        <v>107</v>
      </c>
      <c r="D72" s="5">
        <v>25777782</v>
      </c>
      <c r="E72" s="5">
        <v>22407478</v>
      </c>
      <c r="F72" s="5">
        <v>11900145</v>
      </c>
      <c r="G72" s="5">
        <v>29909137</v>
      </c>
      <c r="I72" s="5">
        <v>83956709</v>
      </c>
      <c r="J72" s="5">
        <v>131586202</v>
      </c>
      <c r="K72" s="5">
        <v>162005984</v>
      </c>
      <c r="L72" s="5">
        <v>239865654</v>
      </c>
      <c r="M72" s="5">
        <v>205236884</v>
      </c>
      <c r="N72" s="5">
        <v>30075927</v>
      </c>
      <c r="O72" s="5">
        <v>30038352</v>
      </c>
      <c r="P72" s="5">
        <v>69388879</v>
      </c>
      <c r="Q72" s="5">
        <v>82545467</v>
      </c>
      <c r="R72" s="5">
        <v>27394005</v>
      </c>
      <c r="S72" s="5">
        <v>26747242</v>
      </c>
      <c r="T72" s="5">
        <v>2533846</v>
      </c>
      <c r="U72" s="5">
        <v>4734891</v>
      </c>
      <c r="V72" s="5">
        <v>9783589</v>
      </c>
      <c r="W72" s="5">
        <v>4363840</v>
      </c>
    </row>
    <row r="73" spans="2:23" ht="15.5" x14ac:dyDescent="0.35">
      <c r="C73" t="s">
        <v>108</v>
      </c>
      <c r="D73" s="5">
        <v>25777782</v>
      </c>
      <c r="E73" s="5">
        <v>22407478</v>
      </c>
      <c r="F73" s="5">
        <v>11900145</v>
      </c>
      <c r="G73" s="5">
        <v>29909137</v>
      </c>
      <c r="I73" s="5">
        <v>83956709</v>
      </c>
      <c r="J73" s="5">
        <v>131586202</v>
      </c>
      <c r="K73" s="5">
        <v>162005984</v>
      </c>
      <c r="L73" s="5">
        <v>239865654</v>
      </c>
      <c r="M73" s="5">
        <v>205236884</v>
      </c>
      <c r="N73" s="5">
        <v>30075927</v>
      </c>
      <c r="O73" s="5">
        <v>30038352</v>
      </c>
      <c r="P73" s="5">
        <v>69388879</v>
      </c>
      <c r="Q73" s="5">
        <v>82545467</v>
      </c>
      <c r="R73" s="5">
        <v>27394005</v>
      </c>
      <c r="S73" s="5">
        <v>26747242</v>
      </c>
      <c r="T73" s="5">
        <v>2533846</v>
      </c>
      <c r="U73" s="5">
        <v>4734891</v>
      </c>
      <c r="V73" s="5">
        <v>9783589</v>
      </c>
      <c r="W73" s="5">
        <v>4363840</v>
      </c>
    </row>
    <row r="75" spans="2:23" ht="15.5" x14ac:dyDescent="0.35">
      <c r="B75" t="s">
        <v>109</v>
      </c>
      <c r="C75" t="s">
        <v>110</v>
      </c>
    </row>
    <row r="76" spans="2:23" ht="15.5" x14ac:dyDescent="0.35">
      <c r="C76" t="s">
        <v>111</v>
      </c>
    </row>
    <row r="77" spans="2:23" ht="15.5" x14ac:dyDescent="0.35">
      <c r="C77" t="s">
        <v>19</v>
      </c>
      <c r="D77" s="5">
        <v>60958061</v>
      </c>
      <c r="E77" s="5">
        <v>44249952</v>
      </c>
      <c r="F77" s="5">
        <v>43861261</v>
      </c>
      <c r="G77" s="5">
        <v>61734040</v>
      </c>
      <c r="I77" s="5">
        <v>44249952</v>
      </c>
      <c r="J77" s="5">
        <v>35886262</v>
      </c>
      <c r="K77" s="5">
        <v>45591329</v>
      </c>
      <c r="L77" s="5">
        <v>87540447</v>
      </c>
      <c r="M77" s="5">
        <v>165766995</v>
      </c>
      <c r="N77" s="5">
        <v>25437581</v>
      </c>
      <c r="O77" s="5">
        <v>12752524</v>
      </c>
      <c r="P77" s="5">
        <v>17968352</v>
      </c>
      <c r="Q77" s="5">
        <v>18535847</v>
      </c>
      <c r="R77" s="5">
        <v>12135903</v>
      </c>
      <c r="S77" s="5">
        <v>14461640</v>
      </c>
      <c r="T77" s="5">
        <v>4835016</v>
      </c>
      <c r="U77" s="5">
        <v>834252</v>
      </c>
      <c r="V77" s="5">
        <v>30834930</v>
      </c>
      <c r="W77" s="5">
        <v>27519653</v>
      </c>
    </row>
    <row r="78" spans="2:23" ht="15.5" x14ac:dyDescent="0.35">
      <c r="C78" t="s">
        <v>412</v>
      </c>
    </row>
    <row r="79" spans="2:23" ht="15.5" x14ac:dyDescent="0.35">
      <c r="C79" t="s">
        <v>112</v>
      </c>
      <c r="D79" s="5">
        <v>43734364</v>
      </c>
      <c r="E79" s="5">
        <v>35470645</v>
      </c>
      <c r="F79" s="5">
        <v>29604531</v>
      </c>
      <c r="G79" s="5">
        <v>13519005</v>
      </c>
      <c r="I79" s="5">
        <v>35470645</v>
      </c>
    </row>
    <row r="80" spans="2:23" ht="15.5" x14ac:dyDescent="0.35">
      <c r="C80" t="s">
        <v>113</v>
      </c>
      <c r="D80" s="5">
        <v>51921970</v>
      </c>
      <c r="E80" s="5">
        <v>44220906</v>
      </c>
      <c r="F80" s="5">
        <v>60041345</v>
      </c>
      <c r="G80" s="5">
        <v>60555962</v>
      </c>
      <c r="I80" s="5">
        <v>44220906</v>
      </c>
      <c r="J80" s="5">
        <v>76967592</v>
      </c>
      <c r="K80" s="5">
        <v>87304765</v>
      </c>
      <c r="L80" s="5">
        <v>62407365</v>
      </c>
      <c r="M80" s="5">
        <v>66857716</v>
      </c>
      <c r="N80" s="5">
        <v>54652801</v>
      </c>
      <c r="O80" s="5">
        <v>49719428</v>
      </c>
      <c r="P80" s="5">
        <v>52754699</v>
      </c>
      <c r="Q80" s="5">
        <v>50824269</v>
      </c>
      <c r="R80" s="5">
        <v>34186652</v>
      </c>
      <c r="S80" s="5">
        <v>23698401</v>
      </c>
      <c r="T80" s="5">
        <v>23859305</v>
      </c>
      <c r="U80" s="5">
        <v>12954840</v>
      </c>
      <c r="V80" s="5">
        <v>29276279</v>
      </c>
      <c r="W80" s="5">
        <v>7309807</v>
      </c>
    </row>
    <row r="81" spans="3:23" ht="15.5" x14ac:dyDescent="0.35">
      <c r="C81" t="s">
        <v>114</v>
      </c>
      <c r="U81" s="5">
        <v>17000000</v>
      </c>
    </row>
    <row r="82" spans="3:23" ht="15.5" x14ac:dyDescent="0.35">
      <c r="C82" t="s">
        <v>115</v>
      </c>
      <c r="S82" s="5">
        <v>94415</v>
      </c>
      <c r="T82" s="5">
        <v>286597</v>
      </c>
      <c r="U82" s="5">
        <v>1317373</v>
      </c>
      <c r="V82" s="5">
        <v>533895</v>
      </c>
      <c r="W82" s="5">
        <v>723063</v>
      </c>
    </row>
    <row r="83" spans="3:23" ht="15.5" x14ac:dyDescent="0.35">
      <c r="C83" t="s">
        <v>116</v>
      </c>
      <c r="D83" s="5">
        <v>51921970</v>
      </c>
      <c r="E83" s="5">
        <v>44220906</v>
      </c>
      <c r="F83" s="5">
        <v>60041345</v>
      </c>
      <c r="G83" s="5">
        <v>60555962</v>
      </c>
      <c r="I83" s="5">
        <v>44220906</v>
      </c>
      <c r="J83" s="5">
        <v>76967592</v>
      </c>
      <c r="K83" s="5">
        <v>87304765</v>
      </c>
      <c r="L83" s="5">
        <v>62407365</v>
      </c>
      <c r="M83" s="5">
        <v>66857716</v>
      </c>
      <c r="N83" s="5">
        <v>54652801</v>
      </c>
      <c r="O83" s="5">
        <v>49719428</v>
      </c>
      <c r="P83" s="5">
        <v>52754699</v>
      </c>
      <c r="Q83" s="5">
        <v>50824269</v>
      </c>
      <c r="R83" s="5">
        <v>34186652</v>
      </c>
      <c r="S83" s="5">
        <v>23698401</v>
      </c>
      <c r="T83" s="5">
        <v>23859305</v>
      </c>
      <c r="U83" s="5">
        <v>12954840</v>
      </c>
      <c r="V83" s="5">
        <v>29276279</v>
      </c>
      <c r="W83" s="5">
        <v>7309807</v>
      </c>
    </row>
    <row r="84" spans="3:23" ht="15.5" x14ac:dyDescent="0.35">
      <c r="C84" t="s">
        <v>117</v>
      </c>
      <c r="D84" s="5">
        <v>1726637</v>
      </c>
      <c r="E84" s="5">
        <v>1402067</v>
      </c>
      <c r="F84" s="5">
        <v>1008903</v>
      </c>
      <c r="G84" s="5">
        <v>1860706</v>
      </c>
      <c r="I84" s="5">
        <v>1402067</v>
      </c>
      <c r="J84" s="5">
        <v>1829697</v>
      </c>
      <c r="K84" s="5">
        <v>950308</v>
      </c>
      <c r="L84" s="5">
        <v>1717080</v>
      </c>
      <c r="M84" s="5">
        <v>1316080</v>
      </c>
      <c r="N84" s="5">
        <v>1218339</v>
      </c>
      <c r="O84" s="5">
        <v>836278</v>
      </c>
      <c r="P84" s="5">
        <v>831453</v>
      </c>
      <c r="Q84" s="5">
        <v>669902</v>
      </c>
      <c r="R84" s="5">
        <v>709246</v>
      </c>
      <c r="S84" s="5">
        <v>651044</v>
      </c>
      <c r="T84" s="5">
        <v>464611</v>
      </c>
      <c r="U84" s="5">
        <v>1986579</v>
      </c>
      <c r="V84" s="5">
        <v>2393487</v>
      </c>
      <c r="W84" s="5">
        <v>1797062</v>
      </c>
    </row>
    <row r="85" spans="3:23" ht="15.5" x14ac:dyDescent="0.35">
      <c r="C85" t="s">
        <v>118</v>
      </c>
      <c r="D85" s="5">
        <v>1726637</v>
      </c>
      <c r="E85" s="5">
        <v>1402067</v>
      </c>
      <c r="F85" s="5">
        <v>1008903</v>
      </c>
      <c r="G85" s="5">
        <v>1860706</v>
      </c>
      <c r="I85" s="5">
        <v>1402067</v>
      </c>
      <c r="J85" s="5">
        <v>1829697</v>
      </c>
      <c r="K85" s="5">
        <v>950308</v>
      </c>
      <c r="L85" s="5">
        <v>1717080</v>
      </c>
      <c r="M85" s="5">
        <v>1316080</v>
      </c>
      <c r="N85" s="5">
        <v>1218339</v>
      </c>
      <c r="O85" s="5">
        <v>836278</v>
      </c>
      <c r="P85" s="5">
        <v>831453</v>
      </c>
      <c r="Q85" s="5">
        <v>669902</v>
      </c>
      <c r="R85" s="5">
        <v>709246</v>
      </c>
      <c r="S85" s="5">
        <v>651044</v>
      </c>
      <c r="T85" s="5">
        <v>464611</v>
      </c>
      <c r="U85" s="5">
        <v>1986579</v>
      </c>
      <c r="V85" s="5">
        <v>2393487</v>
      </c>
      <c r="W85" s="5">
        <v>1797062</v>
      </c>
    </row>
    <row r="86" spans="3:23" ht="15.5" x14ac:dyDescent="0.35">
      <c r="C86" t="s">
        <v>119</v>
      </c>
      <c r="D86" s="5">
        <v>35332827</v>
      </c>
      <c r="E86" s="5">
        <v>41198686</v>
      </c>
      <c r="F86" s="5">
        <v>60147741</v>
      </c>
      <c r="G86" s="5">
        <v>68021867</v>
      </c>
      <c r="I86" s="5">
        <v>41198686</v>
      </c>
      <c r="J86" s="5">
        <v>43125712</v>
      </c>
      <c r="K86" s="5">
        <v>37507573</v>
      </c>
      <c r="L86" s="5">
        <v>37974249</v>
      </c>
      <c r="M86" s="5">
        <v>20239812</v>
      </c>
      <c r="N86" s="5">
        <v>7587854</v>
      </c>
      <c r="O86" s="5">
        <v>12366729</v>
      </c>
      <c r="P86" s="5">
        <v>15939832</v>
      </c>
      <c r="Q86" s="5">
        <v>5545199</v>
      </c>
      <c r="R86" s="5">
        <v>5247018</v>
      </c>
      <c r="S86" s="5">
        <v>6370826</v>
      </c>
      <c r="T86" s="5">
        <v>8837718</v>
      </c>
      <c r="U86" s="5">
        <v>16940027</v>
      </c>
      <c r="V86" s="5">
        <v>16018655</v>
      </c>
      <c r="W86" s="5">
        <v>9521080</v>
      </c>
    </row>
    <row r="87" spans="3:23" ht="15.5" x14ac:dyDescent="0.35">
      <c r="C87" t="s">
        <v>97</v>
      </c>
      <c r="D87" s="5">
        <v>-6374679</v>
      </c>
      <c r="E87" s="5">
        <v>-6374679</v>
      </c>
      <c r="F87" s="5">
        <v>-6374679</v>
      </c>
      <c r="G87" s="5">
        <v>-6374679</v>
      </c>
      <c r="I87" s="5">
        <v>-6374679</v>
      </c>
      <c r="J87" s="5">
        <v>-6374679</v>
      </c>
      <c r="K87" s="5">
        <v>-6374679</v>
      </c>
      <c r="L87" s="5">
        <v>-6374679</v>
      </c>
      <c r="M87" s="5">
        <v>-6374679</v>
      </c>
      <c r="N87" s="5">
        <v>-6374679</v>
      </c>
      <c r="O87" s="5">
        <v>-6374679</v>
      </c>
      <c r="P87" s="5">
        <v>-6374679</v>
      </c>
      <c r="Q87" s="5">
        <v>-6374679</v>
      </c>
      <c r="R87" s="5">
        <v>-6374679</v>
      </c>
      <c r="S87" s="5">
        <v>-6374679</v>
      </c>
      <c r="T87" s="5">
        <v>-6374679</v>
      </c>
      <c r="U87" s="5">
        <v>-6374679</v>
      </c>
      <c r="V87" s="5">
        <v>-6374966</v>
      </c>
    </row>
    <row r="88" spans="3:23" ht="15.5" x14ac:dyDescent="0.35">
      <c r="C88" t="s">
        <v>121</v>
      </c>
      <c r="D88" s="5">
        <v>227216930</v>
      </c>
      <c r="E88" s="5">
        <v>199271693</v>
      </c>
      <c r="F88" s="5">
        <v>222271104</v>
      </c>
      <c r="G88" s="5">
        <v>234243068</v>
      </c>
      <c r="I88" s="5">
        <v>199271693</v>
      </c>
      <c r="J88" s="5">
        <v>190135652</v>
      </c>
      <c r="K88" s="5">
        <v>211847038</v>
      </c>
      <c r="L88" s="5">
        <v>213244699</v>
      </c>
      <c r="M88" s="5">
        <v>271784042</v>
      </c>
      <c r="N88" s="5">
        <v>95968026</v>
      </c>
      <c r="O88" s="5">
        <v>77537334</v>
      </c>
      <c r="P88" s="5">
        <v>90459139</v>
      </c>
      <c r="Q88" s="5">
        <v>78872989</v>
      </c>
      <c r="R88" s="5">
        <v>54182494</v>
      </c>
      <c r="S88" s="5">
        <v>46313523</v>
      </c>
      <c r="T88" s="5">
        <v>39315081</v>
      </c>
      <c r="U88" s="5">
        <v>33132151</v>
      </c>
      <c r="V88" s="5">
        <v>79012143</v>
      </c>
      <c r="W88" s="5">
        <v>47251513</v>
      </c>
    </row>
    <row r="89" spans="3:23" ht="15.5" x14ac:dyDescent="0.35">
      <c r="C89" t="s">
        <v>122</v>
      </c>
    </row>
    <row r="90" spans="3:23" ht="15.5" x14ac:dyDescent="0.35">
      <c r="C90" t="s">
        <v>132</v>
      </c>
      <c r="D90" s="5">
        <v>663986</v>
      </c>
      <c r="E90" s="5">
        <v>663986</v>
      </c>
      <c r="F90" s="5">
        <v>594785</v>
      </c>
      <c r="G90" s="5">
        <v>584197</v>
      </c>
      <c r="I90" s="5">
        <v>663986</v>
      </c>
      <c r="J90" s="5">
        <v>5885321</v>
      </c>
      <c r="K90" s="5">
        <v>2266442</v>
      </c>
      <c r="L90" s="5">
        <v>1256287</v>
      </c>
      <c r="M90" s="5">
        <v>852998</v>
      </c>
      <c r="N90" s="5">
        <v>349460</v>
      </c>
      <c r="O90" s="5">
        <v>3515130</v>
      </c>
      <c r="P90" s="5">
        <v>2501613</v>
      </c>
      <c r="Q90" s="5">
        <v>1765521</v>
      </c>
      <c r="R90" s="5">
        <v>1449662</v>
      </c>
      <c r="S90" s="5">
        <v>1113284</v>
      </c>
      <c r="T90" s="5">
        <v>923110</v>
      </c>
      <c r="U90" s="5">
        <v>5012282</v>
      </c>
      <c r="V90" s="5">
        <v>4153475</v>
      </c>
      <c r="W90" s="5">
        <v>4023501</v>
      </c>
    </row>
    <row r="91" spans="3:23" ht="15.5" x14ac:dyDescent="0.35">
      <c r="C91" t="s">
        <v>590</v>
      </c>
      <c r="D91" s="5">
        <v>42752306</v>
      </c>
      <c r="E91" s="5">
        <v>51686387</v>
      </c>
      <c r="F91" s="5">
        <v>55904120</v>
      </c>
      <c r="G91" s="5">
        <v>63058204</v>
      </c>
      <c r="I91" s="5">
        <v>51686387</v>
      </c>
      <c r="J91" s="5">
        <v>60529788</v>
      </c>
      <c r="K91" s="5">
        <v>74783060</v>
      </c>
      <c r="L91" s="5">
        <v>80184081</v>
      </c>
      <c r="M91" s="5">
        <v>68241291</v>
      </c>
      <c r="N91" s="5">
        <v>66881348</v>
      </c>
      <c r="O91" s="5">
        <v>65250974</v>
      </c>
      <c r="P91" s="5">
        <v>62300719</v>
      </c>
      <c r="Q91" s="5">
        <v>39261508</v>
      </c>
      <c r="R91" s="5">
        <v>32321914</v>
      </c>
      <c r="S91" s="5">
        <v>32979710</v>
      </c>
      <c r="T91" s="5">
        <v>34882531</v>
      </c>
      <c r="U91" s="5">
        <v>29402275</v>
      </c>
      <c r="V91" s="5">
        <v>22629033</v>
      </c>
      <c r="W91" s="5">
        <v>21005312</v>
      </c>
    </row>
    <row r="92" spans="3:23" ht="15.5" x14ac:dyDescent="0.35">
      <c r="C92" t="s">
        <v>126</v>
      </c>
      <c r="D92" s="5">
        <v>57955250</v>
      </c>
      <c r="E92" s="5">
        <v>61389649</v>
      </c>
      <c r="F92" s="5">
        <v>63848787</v>
      </c>
      <c r="G92" s="5">
        <v>66463192</v>
      </c>
      <c r="I92" s="5">
        <v>61389649</v>
      </c>
      <c r="J92" s="5">
        <v>71116216</v>
      </c>
      <c r="K92" s="5">
        <v>72036241</v>
      </c>
      <c r="L92" s="5">
        <v>71079147</v>
      </c>
      <c r="M92" s="5">
        <v>61072056</v>
      </c>
      <c r="N92" s="5">
        <v>57066668</v>
      </c>
      <c r="O92" s="5">
        <v>61167459</v>
      </c>
      <c r="P92" s="5">
        <v>61417640</v>
      </c>
      <c r="Q92" s="5">
        <v>63833889</v>
      </c>
      <c r="R92" s="5">
        <v>68829822</v>
      </c>
      <c r="S92" s="5">
        <v>66446110</v>
      </c>
      <c r="T92" s="5">
        <v>63045244</v>
      </c>
      <c r="U92" s="5">
        <v>63307777</v>
      </c>
      <c r="V92" s="5">
        <v>7660879</v>
      </c>
      <c r="W92" s="5">
        <v>5635090</v>
      </c>
    </row>
    <row r="93" spans="3:23" ht="15.5" x14ac:dyDescent="0.35">
      <c r="C93" t="s">
        <v>130</v>
      </c>
      <c r="D93" s="5">
        <v>20102790</v>
      </c>
      <c r="E93" s="5">
        <v>20102790</v>
      </c>
      <c r="F93" s="5">
        <v>20102790</v>
      </c>
      <c r="G93" s="5">
        <v>20102790</v>
      </c>
      <c r="I93" s="5">
        <v>20102790</v>
      </c>
      <c r="J93" s="5">
        <v>20102790</v>
      </c>
      <c r="K93" s="5">
        <v>20102790</v>
      </c>
      <c r="L93" s="5">
        <v>20102790</v>
      </c>
      <c r="M93" s="5">
        <v>20102790</v>
      </c>
      <c r="N93" s="5">
        <v>20102790</v>
      </c>
      <c r="O93" s="5">
        <v>20102790</v>
      </c>
      <c r="P93" s="5">
        <v>20102790</v>
      </c>
      <c r="Q93" s="5">
        <v>20102790</v>
      </c>
      <c r="R93" s="5">
        <v>20102790</v>
      </c>
      <c r="S93" s="5">
        <v>20102790</v>
      </c>
      <c r="T93" s="5">
        <v>20102790</v>
      </c>
      <c r="U93" s="5">
        <v>20102790</v>
      </c>
      <c r="V93" s="5">
        <v>20102790</v>
      </c>
      <c r="W93" s="5">
        <v>20102790</v>
      </c>
    </row>
    <row r="94" spans="3:23" ht="15.5" x14ac:dyDescent="0.35">
      <c r="C94" t="s">
        <v>128</v>
      </c>
      <c r="D94" s="5">
        <v>8990703</v>
      </c>
      <c r="E94" s="5">
        <v>7358723</v>
      </c>
      <c r="F94" s="5">
        <v>7356700</v>
      </c>
      <c r="G94" s="5">
        <v>7709249</v>
      </c>
      <c r="I94" s="5">
        <v>7358723</v>
      </c>
      <c r="J94" s="5">
        <v>9139341</v>
      </c>
      <c r="K94" s="5">
        <v>7891471</v>
      </c>
      <c r="L94" s="5">
        <v>6535843</v>
      </c>
      <c r="M94" s="5">
        <v>5601715</v>
      </c>
      <c r="N94" s="5">
        <v>3934010</v>
      </c>
      <c r="O94" s="5">
        <v>3865683</v>
      </c>
      <c r="P94" s="5">
        <v>2666682</v>
      </c>
      <c r="Q94" s="5">
        <v>2240820</v>
      </c>
      <c r="R94" s="5">
        <v>1723901</v>
      </c>
      <c r="S94" s="5">
        <v>1837205</v>
      </c>
      <c r="T94" s="5">
        <v>2985835</v>
      </c>
      <c r="U94" s="5">
        <v>2494314</v>
      </c>
      <c r="V94" s="5">
        <v>2027423</v>
      </c>
      <c r="W94" s="5">
        <v>1220383</v>
      </c>
    </row>
    <row r="95" spans="3:23" ht="15.5" x14ac:dyDescent="0.35">
      <c r="C95" t="s">
        <v>133</v>
      </c>
      <c r="D95" s="5">
        <v>166211189</v>
      </c>
      <c r="E95" s="5">
        <v>170949319</v>
      </c>
      <c r="F95" s="5">
        <v>176072069</v>
      </c>
      <c r="G95" s="5">
        <v>185212983</v>
      </c>
      <c r="I95" s="5">
        <v>170949319</v>
      </c>
      <c r="J95" s="5">
        <v>192983173</v>
      </c>
      <c r="K95" s="5">
        <v>196607535</v>
      </c>
      <c r="L95" s="5">
        <v>191586476</v>
      </c>
      <c r="M95" s="5">
        <v>163533344</v>
      </c>
      <c r="N95" s="5">
        <v>167375742</v>
      </c>
      <c r="O95" s="5">
        <v>173142982</v>
      </c>
      <c r="P95" s="5">
        <v>154641063</v>
      </c>
      <c r="Q95" s="5">
        <v>131264465</v>
      </c>
      <c r="R95" s="5">
        <v>129799416</v>
      </c>
      <c r="S95" s="5">
        <v>127563795</v>
      </c>
      <c r="T95" s="5">
        <v>127875301</v>
      </c>
      <c r="U95" s="5">
        <v>126108340</v>
      </c>
      <c r="V95" s="5">
        <v>60297640</v>
      </c>
      <c r="W95" s="5">
        <v>55915813</v>
      </c>
    </row>
    <row r="96" spans="3:23" ht="15.5" x14ac:dyDescent="0.35">
      <c r="C96" t="s">
        <v>134</v>
      </c>
      <c r="D96" s="5">
        <v>393428119</v>
      </c>
      <c r="E96" s="5">
        <v>370221012</v>
      </c>
      <c r="F96" s="5">
        <v>398343173</v>
      </c>
      <c r="G96" s="5">
        <v>419456051</v>
      </c>
      <c r="I96" s="5">
        <v>370221012</v>
      </c>
      <c r="J96" s="5">
        <v>383118825</v>
      </c>
      <c r="K96" s="5">
        <v>408454573</v>
      </c>
      <c r="L96" s="5">
        <v>404831175</v>
      </c>
      <c r="M96" s="5">
        <v>435317386</v>
      </c>
      <c r="N96" s="5">
        <v>263343768</v>
      </c>
      <c r="O96" s="5">
        <v>250680316</v>
      </c>
      <c r="P96" s="5">
        <v>245100202</v>
      </c>
      <c r="Q96" s="5">
        <v>210137454</v>
      </c>
      <c r="R96" s="5">
        <v>183981910</v>
      </c>
      <c r="S96" s="5">
        <v>173877318</v>
      </c>
      <c r="T96" s="5">
        <v>167190382</v>
      </c>
      <c r="U96" s="5">
        <v>159240491</v>
      </c>
      <c r="V96" s="5">
        <v>139309783</v>
      </c>
      <c r="W96" s="5">
        <v>103167326</v>
      </c>
    </row>
    <row r="97" spans="3:23" ht="15.5" x14ac:dyDescent="0.35">
      <c r="C97" t="s">
        <v>135</v>
      </c>
    </row>
    <row r="98" spans="3:23" ht="15.5" x14ac:dyDescent="0.35">
      <c r="C98" t="s">
        <v>136</v>
      </c>
    </row>
    <row r="99" spans="3:23" ht="15.5" x14ac:dyDescent="0.35">
      <c r="C99" t="s">
        <v>137</v>
      </c>
      <c r="D99" s="5">
        <v>81868849</v>
      </c>
      <c r="E99" s="5">
        <v>84940973</v>
      </c>
      <c r="F99" s="5">
        <v>80998977</v>
      </c>
      <c r="G99" s="5">
        <v>114439438</v>
      </c>
      <c r="I99" s="5">
        <v>84940973</v>
      </c>
      <c r="J99" s="5">
        <v>108408766</v>
      </c>
      <c r="K99" s="5">
        <v>153588431</v>
      </c>
      <c r="L99" s="5">
        <v>171249024</v>
      </c>
      <c r="M99" s="5">
        <v>169686767</v>
      </c>
      <c r="N99" s="5">
        <v>60853847</v>
      </c>
      <c r="O99" s="5">
        <v>64264652</v>
      </c>
      <c r="P99" s="5">
        <v>74454433</v>
      </c>
      <c r="Q99" s="5">
        <v>54430580</v>
      </c>
      <c r="R99" s="5">
        <v>48895237</v>
      </c>
      <c r="S99" s="5">
        <v>55450256</v>
      </c>
      <c r="T99" s="5">
        <v>58642244</v>
      </c>
      <c r="U99" s="5">
        <v>67079982</v>
      </c>
      <c r="V99" s="5">
        <v>47081153</v>
      </c>
      <c r="W99" s="5">
        <v>44634049</v>
      </c>
    </row>
    <row r="100" spans="3:23" ht="15.5" x14ac:dyDescent="0.35">
      <c r="C100" t="s">
        <v>146</v>
      </c>
      <c r="E100" s="5">
        <v>1070054</v>
      </c>
      <c r="I100" s="5">
        <v>1070054</v>
      </c>
      <c r="M100" s="5">
        <v>3673263</v>
      </c>
      <c r="N100" s="5">
        <v>519320</v>
      </c>
      <c r="P100" s="5">
        <v>3366782</v>
      </c>
      <c r="Q100" s="5">
        <v>2437763</v>
      </c>
      <c r="R100" s="5">
        <v>14324000</v>
      </c>
      <c r="S100" s="5">
        <v>8734000</v>
      </c>
      <c r="T100" s="5">
        <v>14698123</v>
      </c>
      <c r="U100" s="5">
        <v>14646002</v>
      </c>
      <c r="V100" s="5">
        <v>13053540</v>
      </c>
      <c r="W100" s="5">
        <v>9569925</v>
      </c>
    </row>
    <row r="101" spans="3:23" ht="15.5" x14ac:dyDescent="0.35">
      <c r="C101" t="s">
        <v>138</v>
      </c>
    </row>
    <row r="102" spans="3:23" ht="15.5" x14ac:dyDescent="0.35">
      <c r="C102" t="s">
        <v>139</v>
      </c>
      <c r="D102" s="5">
        <v>25621859</v>
      </c>
      <c r="E102" s="5">
        <v>16046120</v>
      </c>
      <c r="F102" s="5">
        <v>17157366</v>
      </c>
      <c r="G102" s="5">
        <v>24882444</v>
      </c>
      <c r="I102" s="5">
        <v>16046120</v>
      </c>
      <c r="J102" s="5">
        <v>15226127</v>
      </c>
      <c r="K102" s="5">
        <v>42660477</v>
      </c>
      <c r="L102" s="5">
        <v>24867669</v>
      </c>
      <c r="M102" s="5">
        <v>19466784</v>
      </c>
      <c r="N102" s="5">
        <v>15021971</v>
      </c>
      <c r="O102" s="5">
        <v>28803679</v>
      </c>
      <c r="P102" s="5">
        <v>25019845</v>
      </c>
      <c r="Q102" s="5">
        <v>6308689</v>
      </c>
      <c r="R102" s="5">
        <v>11459215</v>
      </c>
      <c r="S102" s="5">
        <v>10846404</v>
      </c>
      <c r="T102" s="5">
        <v>13966117</v>
      </c>
      <c r="U102" s="5">
        <v>19575970</v>
      </c>
      <c r="V102" s="5">
        <v>23519336</v>
      </c>
      <c r="W102" s="5">
        <v>19607847</v>
      </c>
    </row>
    <row r="103" spans="3:23" ht="15.5" x14ac:dyDescent="0.35">
      <c r="C103" t="s">
        <v>140</v>
      </c>
      <c r="G103" s="5">
        <v>1717252</v>
      </c>
      <c r="J103" s="5">
        <v>34465</v>
      </c>
    </row>
    <row r="104" spans="3:23" ht="15.5" x14ac:dyDescent="0.35">
      <c r="C104" t="s">
        <v>141</v>
      </c>
      <c r="G104" s="5">
        <v>1717252</v>
      </c>
      <c r="J104" s="5">
        <v>34465</v>
      </c>
      <c r="S104" s="5">
        <v>94415</v>
      </c>
      <c r="T104" s="5">
        <v>286597</v>
      </c>
      <c r="U104" s="5">
        <v>18317373</v>
      </c>
      <c r="V104" s="5">
        <v>533895</v>
      </c>
      <c r="W104" s="5">
        <v>723063</v>
      </c>
    </row>
    <row r="105" spans="3:23" ht="15.5" x14ac:dyDescent="0.35">
      <c r="C105" t="s">
        <v>129</v>
      </c>
      <c r="D105" s="5">
        <v>49425179</v>
      </c>
      <c r="E105" s="5">
        <v>42087643</v>
      </c>
      <c r="F105" s="5">
        <v>58490277</v>
      </c>
      <c r="G105" s="5">
        <v>61751518</v>
      </c>
      <c r="I105" s="5">
        <v>42087643</v>
      </c>
      <c r="J105" s="5">
        <v>61113436</v>
      </c>
      <c r="K105" s="5">
        <v>82388319</v>
      </c>
      <c r="L105" s="5">
        <v>118551797</v>
      </c>
      <c r="M105" s="5">
        <v>39420825</v>
      </c>
      <c r="N105" s="5">
        <v>35950780</v>
      </c>
      <c r="O105" s="5">
        <v>28709149</v>
      </c>
      <c r="P105" s="5">
        <v>37638446</v>
      </c>
      <c r="Q105" s="5">
        <v>27371391</v>
      </c>
      <c r="R105" s="5">
        <v>13803440</v>
      </c>
      <c r="S105" s="5">
        <v>20749594</v>
      </c>
      <c r="T105" s="5">
        <v>20479466</v>
      </c>
      <c r="U105" s="5">
        <v>10012314</v>
      </c>
      <c r="V105" s="5">
        <v>4489886</v>
      </c>
      <c r="W105" s="5">
        <v>4423573</v>
      </c>
    </row>
    <row r="106" spans="3:23" ht="15.5" x14ac:dyDescent="0.35">
      <c r="C106" t="s">
        <v>143</v>
      </c>
      <c r="D106" s="5">
        <v>6821811</v>
      </c>
      <c r="E106" s="5">
        <v>5618480</v>
      </c>
      <c r="F106" s="5">
        <v>4478266</v>
      </c>
      <c r="G106" s="5">
        <v>5481206</v>
      </c>
      <c r="I106" s="5">
        <v>5618480</v>
      </c>
      <c r="J106" s="5">
        <v>4419528</v>
      </c>
      <c r="K106" s="5">
        <v>5766260</v>
      </c>
      <c r="L106" s="5">
        <v>25046139</v>
      </c>
      <c r="M106" s="5">
        <v>36942399</v>
      </c>
      <c r="N106" s="5">
        <v>4245302</v>
      </c>
      <c r="O106" s="5">
        <v>1751824</v>
      </c>
      <c r="P106" s="5">
        <v>3429360</v>
      </c>
      <c r="Q106" s="5">
        <v>17205404</v>
      </c>
      <c r="R106" s="5">
        <v>1993858</v>
      </c>
      <c r="S106" s="5">
        <v>7707150</v>
      </c>
      <c r="T106" s="5">
        <v>2869225</v>
      </c>
      <c r="U106" s="5">
        <v>2966611</v>
      </c>
      <c r="V106" s="5">
        <v>3612823</v>
      </c>
      <c r="W106" s="5">
        <v>1999633</v>
      </c>
    </row>
    <row r="107" spans="3:23" ht="15.5" x14ac:dyDescent="0.35">
      <c r="C107" t="s">
        <v>147</v>
      </c>
      <c r="V107" s="5">
        <v>1726381</v>
      </c>
      <c r="W107" s="5">
        <v>7975274</v>
      </c>
    </row>
    <row r="108" spans="3:23" ht="15.5" x14ac:dyDescent="0.35">
      <c r="C108" t="s">
        <v>591</v>
      </c>
      <c r="T108" s="5">
        <v>4429</v>
      </c>
      <c r="U108" s="5">
        <v>1928</v>
      </c>
    </row>
    <row r="109" spans="3:23" ht="15.5" x14ac:dyDescent="0.35">
      <c r="C109" t="s">
        <v>150</v>
      </c>
      <c r="L109" s="5">
        <v>29342</v>
      </c>
      <c r="M109" s="5">
        <v>41319</v>
      </c>
      <c r="N109" s="5">
        <v>264678</v>
      </c>
      <c r="U109" s="5">
        <v>610944</v>
      </c>
    </row>
    <row r="110" spans="3:23" ht="15.5" x14ac:dyDescent="0.35">
      <c r="C110" t="s">
        <v>479</v>
      </c>
      <c r="J110" s="5">
        <v>218267</v>
      </c>
      <c r="K110" s="5">
        <v>2837468</v>
      </c>
      <c r="L110" s="5">
        <v>5456670</v>
      </c>
      <c r="M110" s="5">
        <v>5317708</v>
      </c>
      <c r="N110" s="5">
        <v>4375000</v>
      </c>
      <c r="O110" s="5">
        <v>9375000</v>
      </c>
      <c r="P110" s="5">
        <v>14375000</v>
      </c>
      <c r="R110" s="5">
        <v>2239101</v>
      </c>
      <c r="S110" s="5">
        <v>9553825</v>
      </c>
      <c r="T110" s="5">
        <v>14444444</v>
      </c>
    </row>
    <row r="111" spans="3:23" ht="15.5" x14ac:dyDescent="0.35">
      <c r="C111" t="s">
        <v>152</v>
      </c>
      <c r="E111" s="5">
        <v>218267</v>
      </c>
      <c r="F111" s="5">
        <v>873068</v>
      </c>
      <c r="G111" s="5">
        <v>1527868</v>
      </c>
      <c r="I111" s="5">
        <v>218267</v>
      </c>
      <c r="J111" s="5">
        <v>2619202</v>
      </c>
      <c r="K111" s="5">
        <v>2703261</v>
      </c>
      <c r="L111" s="5">
        <v>2783419</v>
      </c>
      <c r="M111" s="5">
        <v>6196645</v>
      </c>
      <c r="N111" s="5">
        <v>5116458</v>
      </c>
      <c r="O111" s="5">
        <v>5000000</v>
      </c>
      <c r="P111" s="5">
        <v>5000000</v>
      </c>
      <c r="Q111" s="5">
        <v>1107333</v>
      </c>
      <c r="R111" s="5">
        <v>7314724</v>
      </c>
      <c r="S111" s="5">
        <v>7318693</v>
      </c>
      <c r="T111" s="5">
        <v>5912704</v>
      </c>
      <c r="U111" s="5">
        <v>998924</v>
      </c>
      <c r="V111" s="5">
        <v>1726381</v>
      </c>
      <c r="W111" s="5">
        <v>7975274</v>
      </c>
    </row>
    <row r="112" spans="3:23" ht="15.5" x14ac:dyDescent="0.35">
      <c r="C112" t="s">
        <v>153</v>
      </c>
      <c r="D112" s="5">
        <v>12755407</v>
      </c>
      <c r="E112" s="5">
        <v>12253958</v>
      </c>
      <c r="F112" s="5">
        <v>11725449</v>
      </c>
      <c r="G112" s="5">
        <v>11298011</v>
      </c>
      <c r="I112" s="5">
        <v>12253958</v>
      </c>
      <c r="J112" s="5">
        <v>10640480</v>
      </c>
      <c r="K112" s="5">
        <v>12382682</v>
      </c>
      <c r="L112" s="5">
        <v>13104377</v>
      </c>
      <c r="M112" s="5">
        <v>13017926</v>
      </c>
      <c r="N112" s="5">
        <v>12113876</v>
      </c>
      <c r="O112" s="5">
        <v>16098006</v>
      </c>
      <c r="P112" s="5">
        <v>20366432</v>
      </c>
      <c r="Q112" s="5">
        <v>5816199</v>
      </c>
      <c r="R112" s="5">
        <v>7741292</v>
      </c>
      <c r="S112" s="5">
        <v>13475686</v>
      </c>
      <c r="T112" s="5">
        <v>18811148</v>
      </c>
      <c r="U112" s="5">
        <v>4957365</v>
      </c>
      <c r="V112" s="5">
        <v>9760377</v>
      </c>
      <c r="W112" s="5">
        <v>28841467</v>
      </c>
    </row>
    <row r="113" spans="3:23" ht="15.5" x14ac:dyDescent="0.35">
      <c r="C113" t="s">
        <v>154</v>
      </c>
      <c r="D113" s="5">
        <v>12755407</v>
      </c>
      <c r="E113" s="5">
        <v>12253958</v>
      </c>
      <c r="F113" s="5">
        <v>11725449</v>
      </c>
      <c r="G113" s="5">
        <v>11298011</v>
      </c>
      <c r="I113" s="5">
        <v>12253958</v>
      </c>
      <c r="J113" s="5">
        <v>10640480</v>
      </c>
      <c r="K113" s="5">
        <v>12382682</v>
      </c>
      <c r="L113" s="5">
        <v>13104377</v>
      </c>
      <c r="M113" s="5">
        <v>13017926</v>
      </c>
      <c r="N113" s="5">
        <v>12113876</v>
      </c>
      <c r="O113" s="5">
        <v>16098006</v>
      </c>
      <c r="P113" s="5">
        <v>20366432</v>
      </c>
      <c r="Q113" s="5">
        <v>5816199</v>
      </c>
      <c r="R113" s="5">
        <v>7741292</v>
      </c>
      <c r="S113" s="5">
        <v>13475686</v>
      </c>
      <c r="T113" s="5">
        <v>18811148</v>
      </c>
      <c r="U113" s="5">
        <v>4957365</v>
      </c>
      <c r="V113" s="5">
        <v>9760377</v>
      </c>
      <c r="W113" s="5">
        <v>28841467</v>
      </c>
    </row>
    <row r="114" spans="3:23" ht="15.5" x14ac:dyDescent="0.35">
      <c r="C114" t="s">
        <v>592</v>
      </c>
      <c r="T114" s="5">
        <v>378</v>
      </c>
      <c r="U114" s="5">
        <v>1500527</v>
      </c>
      <c r="V114" s="5">
        <v>6129322</v>
      </c>
      <c r="W114" s="5">
        <v>10658099</v>
      </c>
    </row>
    <row r="115" spans="3:23" ht="15.5" x14ac:dyDescent="0.35">
      <c r="C115" t="s">
        <v>156</v>
      </c>
      <c r="V115" s="5">
        <v>1729954</v>
      </c>
      <c r="W115" s="5">
        <v>16700838</v>
      </c>
    </row>
    <row r="116" spans="3:23" ht="15.5" x14ac:dyDescent="0.35">
      <c r="C116" t="s">
        <v>159</v>
      </c>
      <c r="J116" s="5">
        <v>218267</v>
      </c>
      <c r="K116" s="5">
        <v>2837468</v>
      </c>
      <c r="L116" s="5">
        <v>5486012</v>
      </c>
      <c r="M116" s="5">
        <v>5359027</v>
      </c>
      <c r="N116" s="5">
        <v>4639678</v>
      </c>
      <c r="O116" s="5">
        <v>9375000</v>
      </c>
      <c r="P116" s="5">
        <v>14375000</v>
      </c>
      <c r="R116" s="5">
        <v>2239101</v>
      </c>
      <c r="S116" s="5">
        <v>9553825</v>
      </c>
      <c r="T116" s="5">
        <v>14448873</v>
      </c>
      <c r="U116" s="5">
        <v>612872</v>
      </c>
      <c r="V116" s="5">
        <v>1729954</v>
      </c>
      <c r="W116" s="5">
        <v>16700838</v>
      </c>
    </row>
    <row r="117" spans="3:23" ht="15.5" x14ac:dyDescent="0.35">
      <c r="C117" t="s">
        <v>155</v>
      </c>
      <c r="S117" s="5">
        <v>2157490</v>
      </c>
      <c r="T117" s="5">
        <v>772825</v>
      </c>
      <c r="U117" s="5">
        <v>434184</v>
      </c>
      <c r="W117" s="5">
        <v>151879</v>
      </c>
    </row>
    <row r="118" spans="3:23" ht="15.5" x14ac:dyDescent="0.35">
      <c r="C118" t="s">
        <v>160</v>
      </c>
      <c r="D118" s="5">
        <v>94624256</v>
      </c>
      <c r="E118" s="5">
        <v>97194931</v>
      </c>
      <c r="F118" s="5">
        <v>92724426</v>
      </c>
      <c r="G118" s="5">
        <v>125737449</v>
      </c>
      <c r="I118" s="5">
        <v>97194931</v>
      </c>
      <c r="J118" s="5">
        <v>119049246</v>
      </c>
      <c r="K118" s="5">
        <v>165971113</v>
      </c>
      <c r="L118" s="5">
        <v>184353401</v>
      </c>
      <c r="M118" s="5">
        <v>182704693</v>
      </c>
      <c r="N118" s="5">
        <v>72967723</v>
      </c>
      <c r="O118" s="5">
        <v>80362658</v>
      </c>
      <c r="P118" s="5">
        <v>94820865</v>
      </c>
      <c r="Q118" s="5">
        <v>60246779</v>
      </c>
      <c r="R118" s="5">
        <v>56636529</v>
      </c>
      <c r="S118" s="5">
        <v>68925942</v>
      </c>
      <c r="T118" s="5">
        <v>77453392</v>
      </c>
      <c r="U118" s="5">
        <v>72037347</v>
      </c>
      <c r="V118" s="5">
        <v>56841530</v>
      </c>
      <c r="W118" s="5">
        <v>73475516</v>
      </c>
    </row>
    <row r="119" spans="3:23" ht="15.5" x14ac:dyDescent="0.35">
      <c r="C119" t="s">
        <v>161</v>
      </c>
    </row>
    <row r="120" spans="3:23" ht="15.5" x14ac:dyDescent="0.35">
      <c r="C120" t="s">
        <v>162</v>
      </c>
      <c r="D120" s="5">
        <v>28468640</v>
      </c>
      <c r="E120" s="5">
        <v>28468640</v>
      </c>
      <c r="F120" s="5">
        <v>28468640</v>
      </c>
      <c r="G120" s="5">
        <v>28468640</v>
      </c>
      <c r="I120" s="5">
        <v>28468640</v>
      </c>
      <c r="J120" s="5">
        <v>28468640</v>
      </c>
      <c r="K120" s="5">
        <v>28468640</v>
      </c>
      <c r="L120" s="5">
        <v>28468640</v>
      </c>
      <c r="M120" s="5">
        <v>28468640</v>
      </c>
      <c r="N120" s="5">
        <v>28468640</v>
      </c>
      <c r="O120" s="5">
        <v>28468640</v>
      </c>
      <c r="P120" s="5">
        <v>28468640</v>
      </c>
      <c r="Q120" s="5">
        <v>28468640</v>
      </c>
      <c r="R120" s="5">
        <v>28468640</v>
      </c>
      <c r="S120" s="5">
        <v>28468640</v>
      </c>
      <c r="T120" s="5">
        <v>28468640</v>
      </c>
      <c r="U120" s="5">
        <v>28468640</v>
      </c>
      <c r="V120" s="5">
        <v>28468640</v>
      </c>
      <c r="W120" s="5">
        <v>25753167</v>
      </c>
    </row>
    <row r="121" spans="3:23" ht="15.5" x14ac:dyDescent="0.35">
      <c r="C121" t="s">
        <v>163</v>
      </c>
      <c r="D121" s="5">
        <v>48431262</v>
      </c>
      <c r="E121" s="5">
        <v>48431262</v>
      </c>
      <c r="F121" s="5">
        <v>48431262</v>
      </c>
      <c r="G121" s="5">
        <v>48431262</v>
      </c>
      <c r="I121" s="5">
        <v>48431262</v>
      </c>
      <c r="J121" s="5">
        <v>48431262</v>
      </c>
      <c r="K121" s="5">
        <v>48431262</v>
      </c>
      <c r="L121" s="5">
        <v>48431262</v>
      </c>
      <c r="M121" s="5">
        <v>48431262</v>
      </c>
      <c r="N121" s="5">
        <v>48431262</v>
      </c>
      <c r="O121" s="5">
        <v>48431262</v>
      </c>
      <c r="P121" s="5">
        <v>48431262</v>
      </c>
      <c r="Q121" s="5">
        <v>48431262</v>
      </c>
      <c r="R121" s="5">
        <v>48431262</v>
      </c>
      <c r="S121" s="5">
        <v>48431262</v>
      </c>
      <c r="T121" s="5">
        <v>48431262</v>
      </c>
      <c r="U121" s="5">
        <v>48431262</v>
      </c>
      <c r="V121" s="5">
        <v>48431262</v>
      </c>
      <c r="W121" s="5">
        <v>201757</v>
      </c>
    </row>
    <row r="122" spans="3:23" ht="15.5" x14ac:dyDescent="0.35">
      <c r="C122" t="s">
        <v>164</v>
      </c>
      <c r="D122" s="5">
        <v>228277125</v>
      </c>
      <c r="E122" s="5">
        <v>202499410</v>
      </c>
      <c r="F122" s="5">
        <v>235092004</v>
      </c>
      <c r="G122" s="5">
        <v>223191690</v>
      </c>
      <c r="I122" s="5">
        <v>202499410</v>
      </c>
      <c r="J122" s="5">
        <v>193542936</v>
      </c>
      <c r="K122" s="5">
        <v>171957064</v>
      </c>
      <c r="L122" s="5">
        <v>149951459</v>
      </c>
      <c r="M122" s="5">
        <v>182086220</v>
      </c>
      <c r="N122" s="5">
        <v>119849753</v>
      </c>
      <c r="O122" s="5">
        <v>99791403</v>
      </c>
      <c r="P122" s="5">
        <v>79753130</v>
      </c>
      <c r="Q122" s="5">
        <v>79364446</v>
      </c>
      <c r="R122" s="5">
        <v>56819207</v>
      </c>
      <c r="S122" s="5">
        <v>34425273</v>
      </c>
      <c r="T122" s="5">
        <v>19210915</v>
      </c>
      <c r="U122" s="5">
        <v>16677083</v>
      </c>
      <c r="V122" s="5">
        <v>11942215</v>
      </c>
      <c r="W122" s="5">
        <v>2159612</v>
      </c>
    </row>
    <row r="123" spans="3:23" ht="15.5" x14ac:dyDescent="0.35">
      <c r="C123" t="s">
        <v>165</v>
      </c>
      <c r="D123" s="5">
        <v>5693728</v>
      </c>
      <c r="E123" s="5">
        <v>5693728</v>
      </c>
      <c r="F123" s="5">
        <v>5693728</v>
      </c>
      <c r="G123" s="5">
        <v>5693728</v>
      </c>
      <c r="I123" s="5">
        <v>5693728</v>
      </c>
      <c r="J123" s="5">
        <v>5693728</v>
      </c>
      <c r="K123" s="5">
        <v>5693728</v>
      </c>
      <c r="L123" s="5">
        <v>5693728</v>
      </c>
      <c r="M123" s="5">
        <v>5693728</v>
      </c>
      <c r="N123" s="5">
        <v>5693728</v>
      </c>
      <c r="O123" s="5">
        <v>5693728</v>
      </c>
      <c r="P123" s="5">
        <v>5693728</v>
      </c>
      <c r="Q123" s="5">
        <v>5693728</v>
      </c>
      <c r="R123" s="5">
        <v>410560</v>
      </c>
      <c r="S123" s="5">
        <v>310560</v>
      </c>
      <c r="T123" s="5">
        <v>210560</v>
      </c>
      <c r="U123" s="5">
        <v>110560</v>
      </c>
    </row>
    <row r="124" spans="3:23" ht="15.5" x14ac:dyDescent="0.35">
      <c r="C124" t="s">
        <v>166</v>
      </c>
      <c r="D124" s="5">
        <v>222583397</v>
      </c>
      <c r="E124" s="5">
        <v>196805682</v>
      </c>
      <c r="F124" s="5">
        <v>229398276</v>
      </c>
      <c r="G124" s="5">
        <v>217497962</v>
      </c>
      <c r="I124" s="5">
        <v>196805682</v>
      </c>
      <c r="J124" s="5">
        <v>187849208</v>
      </c>
      <c r="K124" s="5">
        <v>166263336</v>
      </c>
      <c r="L124" s="5">
        <v>144257731</v>
      </c>
      <c r="M124" s="5">
        <v>176392492</v>
      </c>
      <c r="N124" s="5">
        <v>114156025</v>
      </c>
      <c r="O124" s="5">
        <v>94097675</v>
      </c>
      <c r="P124" s="5">
        <v>74059402</v>
      </c>
      <c r="Q124" s="5">
        <v>73670718</v>
      </c>
      <c r="R124" s="5">
        <v>56408647</v>
      </c>
      <c r="S124" s="5">
        <v>34114713</v>
      </c>
      <c r="T124" s="5">
        <v>19000355</v>
      </c>
      <c r="U124" s="5">
        <v>16566523</v>
      </c>
      <c r="V124" s="5">
        <v>11942215</v>
      </c>
      <c r="W124" s="5">
        <v>2159612</v>
      </c>
    </row>
    <row r="125" spans="3:23" ht="15.5" x14ac:dyDescent="0.35">
      <c r="C125" t="s">
        <v>167</v>
      </c>
      <c r="D125" s="5">
        <v>228277125</v>
      </c>
      <c r="E125" s="5">
        <v>202499410</v>
      </c>
      <c r="F125" s="5">
        <v>235092004</v>
      </c>
      <c r="G125" s="5">
        <v>223191690</v>
      </c>
      <c r="I125" s="5">
        <v>202499410</v>
      </c>
      <c r="J125" s="5">
        <v>193542936</v>
      </c>
      <c r="K125" s="5">
        <v>171957064</v>
      </c>
      <c r="L125" s="5">
        <v>149951459</v>
      </c>
      <c r="M125" s="5">
        <v>182086220</v>
      </c>
      <c r="N125" s="5">
        <v>119849753</v>
      </c>
      <c r="O125" s="5">
        <v>99791403</v>
      </c>
      <c r="P125" s="5">
        <v>79753130</v>
      </c>
      <c r="Q125" s="5">
        <v>79364446</v>
      </c>
      <c r="R125" s="5">
        <v>56819207</v>
      </c>
      <c r="S125" s="5">
        <v>34425273</v>
      </c>
      <c r="T125" s="5">
        <v>19210915</v>
      </c>
      <c r="U125" s="5">
        <v>16677083</v>
      </c>
      <c r="V125" s="5">
        <v>11942215</v>
      </c>
      <c r="W125" s="5">
        <v>2159612</v>
      </c>
    </row>
    <row r="126" spans="3:23" ht="15.5" x14ac:dyDescent="0.35">
      <c r="C126" t="s">
        <v>168</v>
      </c>
      <c r="D126" s="5">
        <v>1515</v>
      </c>
      <c r="E126" s="5">
        <v>1448</v>
      </c>
      <c r="F126" s="5">
        <v>1520</v>
      </c>
      <c r="G126" s="5">
        <v>1689</v>
      </c>
      <c r="I126" s="5">
        <v>1448</v>
      </c>
      <c r="J126" s="5">
        <v>1420</v>
      </c>
      <c r="K126" s="5">
        <v>1173</v>
      </c>
      <c r="L126" s="5">
        <v>1092</v>
      </c>
      <c r="M126" s="5">
        <v>1250</v>
      </c>
      <c r="N126" s="5">
        <v>1069</v>
      </c>
      <c r="O126" s="5">
        <v>1032</v>
      </c>
      <c r="P126" s="5">
        <v>984</v>
      </c>
      <c r="Q126" s="5">
        <v>1006</v>
      </c>
      <c r="R126" s="5">
        <v>951</v>
      </c>
      <c r="S126" s="5">
        <v>880</v>
      </c>
      <c r="T126" s="5">
        <v>852</v>
      </c>
      <c r="U126" s="5">
        <v>838</v>
      </c>
      <c r="V126" s="5">
        <v>1102</v>
      </c>
      <c r="W126" s="5">
        <v>1577274</v>
      </c>
    </row>
    <row r="127" spans="3:23" ht="15.5" x14ac:dyDescent="0.35">
      <c r="C127" t="s">
        <v>9</v>
      </c>
      <c r="D127" s="5">
        <v>298803863</v>
      </c>
      <c r="E127" s="5">
        <v>273026081</v>
      </c>
      <c r="F127" s="5">
        <v>305618747</v>
      </c>
      <c r="G127" s="5">
        <v>293718602</v>
      </c>
      <c r="I127" s="5">
        <v>273026081</v>
      </c>
      <c r="J127" s="5">
        <v>264069579</v>
      </c>
      <c r="K127" s="5">
        <v>242483460</v>
      </c>
      <c r="L127" s="5">
        <v>220477774</v>
      </c>
      <c r="M127" s="5">
        <v>252612693</v>
      </c>
      <c r="N127" s="5">
        <v>190376045</v>
      </c>
      <c r="O127" s="5">
        <v>170317658</v>
      </c>
      <c r="P127" s="5">
        <v>150279337</v>
      </c>
      <c r="Q127" s="5">
        <v>149890675</v>
      </c>
      <c r="R127" s="5">
        <v>127345381</v>
      </c>
      <c r="S127" s="5">
        <v>104951376</v>
      </c>
      <c r="T127" s="5">
        <v>89736990</v>
      </c>
      <c r="U127" s="5">
        <v>87203144</v>
      </c>
      <c r="V127" s="5">
        <v>82468253</v>
      </c>
      <c r="W127" s="5">
        <v>29691810</v>
      </c>
    </row>
    <row r="128" spans="3:23" ht="15.5" x14ac:dyDescent="0.35">
      <c r="C128" t="s">
        <v>169</v>
      </c>
      <c r="D128" s="5">
        <v>393428119</v>
      </c>
      <c r="E128" s="5">
        <v>370221012</v>
      </c>
      <c r="F128" s="5">
        <v>398343173</v>
      </c>
      <c r="G128" s="5">
        <v>419456051</v>
      </c>
      <c r="I128" s="5">
        <v>370221012</v>
      </c>
      <c r="J128" s="5">
        <v>383118825</v>
      </c>
      <c r="K128" s="5">
        <v>408454573</v>
      </c>
      <c r="L128" s="5">
        <v>404831175</v>
      </c>
      <c r="M128" s="5">
        <v>435317386</v>
      </c>
      <c r="N128" s="5">
        <v>263343768</v>
      </c>
      <c r="O128" s="5">
        <v>250680316</v>
      </c>
      <c r="P128" s="5">
        <v>245100202</v>
      </c>
      <c r="Q128" s="5">
        <v>210137454</v>
      </c>
      <c r="R128" s="5">
        <v>183981910</v>
      </c>
      <c r="S128" s="5">
        <v>173877318</v>
      </c>
      <c r="T128" s="5">
        <v>167190382</v>
      </c>
      <c r="U128" s="5">
        <v>159240491</v>
      </c>
      <c r="V128" s="5">
        <v>139309783</v>
      </c>
      <c r="W128" s="5">
        <v>103167326</v>
      </c>
    </row>
    <row r="129" spans="2:23" ht="15.5" x14ac:dyDescent="0.35">
      <c r="C129" t="s">
        <v>170</v>
      </c>
      <c r="D129" s="5">
        <v>2616500000</v>
      </c>
      <c r="E129" s="5">
        <v>2616500000</v>
      </c>
      <c r="F129" s="5">
        <v>2616500000</v>
      </c>
      <c r="G129" s="5">
        <v>2616500000</v>
      </c>
      <c r="I129" s="5">
        <v>2616500000</v>
      </c>
      <c r="J129" s="5">
        <v>2616500000</v>
      </c>
      <c r="K129" s="5">
        <v>2616500000</v>
      </c>
      <c r="L129" s="5">
        <v>2616500000</v>
      </c>
      <c r="M129" s="5">
        <v>2616500000</v>
      </c>
      <c r="N129" s="5">
        <v>2616500000</v>
      </c>
      <c r="O129" s="5">
        <v>2616500000</v>
      </c>
      <c r="P129" s="5">
        <v>2616500000</v>
      </c>
      <c r="Q129" s="5">
        <v>2616500000</v>
      </c>
      <c r="R129" s="5">
        <v>2616500000</v>
      </c>
      <c r="S129" s="5">
        <v>2616500000</v>
      </c>
      <c r="T129" s="5">
        <v>2616500000</v>
      </c>
      <c r="U129" s="5">
        <v>2616500000</v>
      </c>
      <c r="V129" s="5">
        <v>2616500000</v>
      </c>
      <c r="W129" s="5">
        <v>2355000</v>
      </c>
    </row>
    <row r="131" spans="2:23" ht="15.5" x14ac:dyDescent="0.35">
      <c r="B131" t="s">
        <v>171</v>
      </c>
      <c r="C131" t="s">
        <v>172</v>
      </c>
      <c r="D131" s="5">
        <v>52266949</v>
      </c>
      <c r="E131" s="5">
        <v>49891670</v>
      </c>
      <c r="F131" s="5">
        <v>24013085</v>
      </c>
      <c r="G131" s="5">
        <v>26086876</v>
      </c>
      <c r="I131" s="5">
        <v>161620611</v>
      </c>
      <c r="J131" s="5">
        <v>136422247</v>
      </c>
      <c r="K131" s="5">
        <v>113902067</v>
      </c>
      <c r="L131" s="5">
        <v>316485498</v>
      </c>
      <c r="M131" s="5">
        <v>237308108</v>
      </c>
      <c r="N131" s="5">
        <v>37581986</v>
      </c>
      <c r="O131" s="5">
        <v>35534352</v>
      </c>
      <c r="P131" s="5">
        <v>84308233</v>
      </c>
      <c r="Q131" s="5">
        <v>99429622</v>
      </c>
      <c r="R131" s="5">
        <v>16018419</v>
      </c>
      <c r="S131" s="5">
        <v>43573156</v>
      </c>
      <c r="T131" s="5">
        <v>14253990</v>
      </c>
      <c r="U131" s="5">
        <v>11355746</v>
      </c>
      <c r="V131" s="5">
        <v>-15288894</v>
      </c>
      <c r="W131" s="5">
        <v>410742</v>
      </c>
    </row>
    <row r="132" spans="2:23" ht="15.5" x14ac:dyDescent="0.35">
      <c r="C132" t="s">
        <v>593</v>
      </c>
      <c r="D132" s="5">
        <v>159965659</v>
      </c>
      <c r="E132" s="5">
        <v>204073023</v>
      </c>
      <c r="F132" s="5">
        <v>188637333</v>
      </c>
      <c r="G132" s="5">
        <v>155454313</v>
      </c>
      <c r="I132" s="5">
        <v>736125905</v>
      </c>
      <c r="J132" s="5">
        <v>958847255</v>
      </c>
      <c r="K132" s="5">
        <v>1109439206</v>
      </c>
      <c r="L132" s="5">
        <v>1033466215</v>
      </c>
      <c r="M132" s="5">
        <v>679167670</v>
      </c>
      <c r="N132" s="5">
        <v>326530592</v>
      </c>
      <c r="O132" s="5">
        <v>421122761</v>
      </c>
      <c r="P132" s="5">
        <v>439243389</v>
      </c>
      <c r="Q132" s="5">
        <v>375550695</v>
      </c>
      <c r="R132" s="5">
        <v>232110284</v>
      </c>
      <c r="S132" s="5">
        <v>258816753</v>
      </c>
      <c r="T132" s="5">
        <v>206205938</v>
      </c>
      <c r="U132" s="5">
        <v>173744673</v>
      </c>
      <c r="V132" s="5">
        <v>107795174</v>
      </c>
      <c r="W132" s="5">
        <v>52105503</v>
      </c>
    </row>
    <row r="133" spans="2:23" ht="15.5" x14ac:dyDescent="0.35">
      <c r="C133" t="s">
        <v>594</v>
      </c>
      <c r="D133" s="5">
        <v>-74342313</v>
      </c>
      <c r="E133" s="5">
        <v>-119955877</v>
      </c>
      <c r="F133" s="5">
        <v>-128013168</v>
      </c>
      <c r="G133" s="5">
        <v>-108877036</v>
      </c>
      <c r="I133" s="5">
        <v>-453605655</v>
      </c>
      <c r="J133" s="5">
        <v>-653797861</v>
      </c>
      <c r="K133" s="5">
        <v>-751747506</v>
      </c>
      <c r="L133" s="5">
        <v>-460848842</v>
      </c>
      <c r="M133" s="5">
        <v>-325293379</v>
      </c>
      <c r="N133" s="5">
        <v>-235359566</v>
      </c>
      <c r="O133" s="5">
        <v>-294204017</v>
      </c>
      <c r="P133" s="5">
        <v>-246399728</v>
      </c>
      <c r="Q133" s="5">
        <v>-192081911</v>
      </c>
      <c r="R133" s="5">
        <v>-149485692</v>
      </c>
      <c r="S133" s="5">
        <v>-157033479</v>
      </c>
    </row>
    <row r="134" spans="2:23" ht="15.5" x14ac:dyDescent="0.35">
      <c r="C134" t="s">
        <v>595</v>
      </c>
      <c r="T134" s="5">
        <v>-119240159</v>
      </c>
      <c r="U134" s="5">
        <v>-85947990</v>
      </c>
      <c r="V134" s="5">
        <v>-65400502</v>
      </c>
      <c r="W134" s="5">
        <v>-29225024</v>
      </c>
    </row>
    <row r="135" spans="2:23" ht="15.5" x14ac:dyDescent="0.35">
      <c r="C135" t="s">
        <v>596</v>
      </c>
      <c r="T135" s="5">
        <v>-30841241</v>
      </c>
      <c r="U135" s="5">
        <v>-40756705</v>
      </c>
      <c r="V135" s="5">
        <v>-26370276</v>
      </c>
      <c r="W135" s="5">
        <v>-10985709</v>
      </c>
    </row>
    <row r="136" spans="2:23" ht="15.5" x14ac:dyDescent="0.35">
      <c r="C136" t="s">
        <v>597</v>
      </c>
      <c r="D136" s="5">
        <v>-74342313</v>
      </c>
      <c r="E136" s="5">
        <v>-119955877</v>
      </c>
      <c r="F136" s="5">
        <v>-128013168</v>
      </c>
      <c r="G136" s="5">
        <v>-108877036</v>
      </c>
      <c r="I136" s="5">
        <v>-453605655</v>
      </c>
      <c r="J136" s="5">
        <v>-653797861</v>
      </c>
      <c r="K136" s="5">
        <v>-751747506</v>
      </c>
      <c r="L136" s="5">
        <v>-460848842</v>
      </c>
      <c r="M136" s="5">
        <v>-325293379</v>
      </c>
      <c r="N136" s="5">
        <v>-235359566</v>
      </c>
      <c r="O136" s="5">
        <v>-294204017</v>
      </c>
      <c r="P136" s="5">
        <v>-246399728</v>
      </c>
      <c r="Q136" s="5">
        <v>-192081911</v>
      </c>
      <c r="R136" s="5">
        <v>-149485692</v>
      </c>
      <c r="S136" s="5">
        <v>-157033479</v>
      </c>
      <c r="T136" s="5">
        <v>-150081400</v>
      </c>
      <c r="U136" s="5">
        <v>-126704695</v>
      </c>
      <c r="V136" s="5">
        <v>-91770778</v>
      </c>
      <c r="W136" s="5">
        <v>-40210733</v>
      </c>
    </row>
    <row r="137" spans="2:23" ht="15.5" x14ac:dyDescent="0.35">
      <c r="C137" t="s">
        <v>598</v>
      </c>
      <c r="D137" s="5">
        <v>-5175496</v>
      </c>
      <c r="E137" s="5">
        <v>-3419586</v>
      </c>
      <c r="F137" s="5">
        <v>-4994047</v>
      </c>
      <c r="G137" s="5">
        <v>-4821825</v>
      </c>
      <c r="I137" s="5">
        <v>-17696020</v>
      </c>
      <c r="J137" s="5">
        <v>-18097598</v>
      </c>
      <c r="K137" s="5">
        <v>-17278293</v>
      </c>
      <c r="L137" s="5">
        <v>-12941023</v>
      </c>
      <c r="M137" s="5">
        <v>-10669964</v>
      </c>
      <c r="N137" s="5">
        <v>-10574509</v>
      </c>
      <c r="O137" s="5">
        <v>-11230902</v>
      </c>
      <c r="P137" s="5">
        <v>-9107191</v>
      </c>
      <c r="Q137" s="5">
        <v>-8068569</v>
      </c>
      <c r="R137" s="5">
        <v>-7515451</v>
      </c>
      <c r="S137" s="5">
        <v>-6676350</v>
      </c>
      <c r="T137" s="5">
        <v>-8136724</v>
      </c>
      <c r="U137" s="5">
        <v>-7932384</v>
      </c>
      <c r="V137" s="5">
        <v>-3326318</v>
      </c>
      <c r="W137" s="5">
        <v>-3010382</v>
      </c>
    </row>
    <row r="138" spans="2:23" ht="15.5" x14ac:dyDescent="0.35">
      <c r="C138" t="s">
        <v>202</v>
      </c>
      <c r="D138" s="5">
        <v>500044</v>
      </c>
      <c r="E138" s="5">
        <v>573845</v>
      </c>
      <c r="F138" s="5">
        <v>460446</v>
      </c>
      <c r="G138" s="5">
        <v>422825</v>
      </c>
      <c r="I138" s="5">
        <v>1790177</v>
      </c>
      <c r="J138" s="5">
        <v>2130542</v>
      </c>
      <c r="K138" s="5">
        <v>2669803</v>
      </c>
      <c r="L138" s="5">
        <v>975606</v>
      </c>
      <c r="M138" s="5">
        <v>486256</v>
      </c>
      <c r="N138" s="5">
        <v>402524</v>
      </c>
      <c r="O138" s="5">
        <v>223030</v>
      </c>
      <c r="P138" s="5">
        <v>647890</v>
      </c>
      <c r="Q138" s="5">
        <v>564412</v>
      </c>
      <c r="R138" s="5">
        <v>100979</v>
      </c>
      <c r="S138" s="5">
        <v>233812</v>
      </c>
      <c r="T138" s="5">
        <v>48911</v>
      </c>
      <c r="U138" s="5">
        <v>275625</v>
      </c>
      <c r="V138" s="5">
        <v>285411</v>
      </c>
      <c r="W138" s="5">
        <v>34005</v>
      </c>
    </row>
    <row r="139" spans="2:23" ht="15.5" x14ac:dyDescent="0.35">
      <c r="C139" t="s">
        <v>599</v>
      </c>
      <c r="G139" s="5">
        <v>12361261</v>
      </c>
      <c r="I139" s="5">
        <v>12361261</v>
      </c>
    </row>
    <row r="140" spans="2:23" ht="15.5" x14ac:dyDescent="0.35">
      <c r="C140" t="s">
        <v>177</v>
      </c>
      <c r="D140" s="5">
        <v>-9702884</v>
      </c>
      <c r="E140" s="5">
        <v>-10084181</v>
      </c>
      <c r="F140" s="5">
        <v>-9514617</v>
      </c>
      <c r="G140" s="5">
        <v>-9617579</v>
      </c>
      <c r="I140" s="5">
        <v>-37913986</v>
      </c>
      <c r="J140" s="5">
        <v>-44294650</v>
      </c>
      <c r="K140" s="5">
        <v>-72337993</v>
      </c>
      <c r="L140" s="5">
        <v>-86353258</v>
      </c>
      <c r="M140" s="5">
        <v>-16450560</v>
      </c>
      <c r="N140" s="5">
        <v>-7089163</v>
      </c>
      <c r="O140" s="5">
        <v>-25000537</v>
      </c>
      <c r="P140" s="5">
        <v>-39575057</v>
      </c>
      <c r="Q140" s="5">
        <v>-47911377</v>
      </c>
      <c r="R140" s="5">
        <v>-34681928</v>
      </c>
      <c r="S140" s="5">
        <v>-37233027</v>
      </c>
      <c r="T140" s="5">
        <v>-29001448</v>
      </c>
      <c r="U140" s="5">
        <v>-4131790</v>
      </c>
      <c r="V140" s="5">
        <v>-2473175</v>
      </c>
      <c r="W140" s="5">
        <v>-574099</v>
      </c>
    </row>
    <row r="141" spans="2:23" ht="15.5" x14ac:dyDescent="0.35">
      <c r="C141" t="s">
        <v>600</v>
      </c>
      <c r="M141" s="5">
        <v>-7569856</v>
      </c>
    </row>
    <row r="142" spans="2:23" ht="15.5" x14ac:dyDescent="0.35">
      <c r="C142" t="s">
        <v>601</v>
      </c>
      <c r="Q142" s="5">
        <v>-27742667</v>
      </c>
      <c r="R142" s="5">
        <v>-23087688</v>
      </c>
      <c r="S142" s="5">
        <v>-12760062</v>
      </c>
      <c r="T142" s="5">
        <v>-2970276</v>
      </c>
      <c r="U142" s="5">
        <v>-22942284</v>
      </c>
      <c r="V142" s="5">
        <v>-22385345</v>
      </c>
      <c r="W142" s="5">
        <v>-5576415</v>
      </c>
    </row>
    <row r="143" spans="2:23" ht="15.5" x14ac:dyDescent="0.35">
      <c r="C143" t="s">
        <v>602</v>
      </c>
      <c r="D143" s="5">
        <v>-14667817</v>
      </c>
      <c r="E143" s="5">
        <v>-17630739</v>
      </c>
      <c r="F143" s="5">
        <v>-17811322</v>
      </c>
      <c r="G143" s="5">
        <v>-15050593</v>
      </c>
      <c r="I143" s="5">
        <v>-63411661</v>
      </c>
      <c r="J143" s="5">
        <v>-89707941</v>
      </c>
      <c r="K143" s="5">
        <v>-130455231</v>
      </c>
      <c r="L143" s="5">
        <v>-128101854</v>
      </c>
      <c r="M143" s="5">
        <v>-75304455</v>
      </c>
      <c r="N143" s="5">
        <v>-33341965</v>
      </c>
      <c r="O143" s="5">
        <v>-50322773</v>
      </c>
      <c r="P143" s="5">
        <v>-56990047</v>
      </c>
    </row>
    <row r="144" spans="2:23" ht="15.5" x14ac:dyDescent="0.35">
      <c r="C144" t="s">
        <v>603</v>
      </c>
      <c r="D144" s="5">
        <v>-4278801</v>
      </c>
      <c r="E144" s="5">
        <v>-3635219</v>
      </c>
      <c r="F144" s="5">
        <v>-4711950</v>
      </c>
      <c r="G144" s="5">
        <v>-3730610</v>
      </c>
      <c r="I144" s="5">
        <v>-15848352</v>
      </c>
      <c r="J144" s="5">
        <v>-18181332</v>
      </c>
      <c r="K144" s="5">
        <v>-26790475</v>
      </c>
      <c r="L144" s="5">
        <v>-28785710</v>
      </c>
      <c r="M144" s="5">
        <v>-6230817</v>
      </c>
      <c r="N144" s="5">
        <v>-1720861</v>
      </c>
      <c r="O144" s="5">
        <v>-3788114</v>
      </c>
      <c r="P144" s="5">
        <v>-3537806</v>
      </c>
    </row>
    <row r="145" spans="3:23" ht="15.5" x14ac:dyDescent="0.35">
      <c r="C145" t="s">
        <v>604</v>
      </c>
      <c r="D145" s="5">
        <v>-18946618</v>
      </c>
      <c r="E145" s="5">
        <v>-21265958</v>
      </c>
      <c r="F145" s="5">
        <v>-22523272</v>
      </c>
      <c r="G145" s="5">
        <v>-18781203</v>
      </c>
      <c r="I145" s="5">
        <v>-79260013</v>
      </c>
      <c r="J145" s="5">
        <v>-107889273</v>
      </c>
      <c r="K145" s="5">
        <v>-157245706</v>
      </c>
      <c r="L145" s="5">
        <v>-156887564</v>
      </c>
      <c r="M145" s="5">
        <v>-81535272</v>
      </c>
      <c r="N145" s="5">
        <v>-35062826</v>
      </c>
      <c r="O145" s="5">
        <v>-54110887</v>
      </c>
      <c r="P145" s="5">
        <v>-60527853</v>
      </c>
      <c r="Q145" s="5">
        <v>-27742667</v>
      </c>
      <c r="R145" s="5">
        <v>-23087688</v>
      </c>
      <c r="S145" s="5">
        <v>-12760062</v>
      </c>
      <c r="T145" s="5">
        <v>-2970276</v>
      </c>
      <c r="U145" s="5">
        <v>-22942284</v>
      </c>
      <c r="V145" s="5">
        <v>-22385345</v>
      </c>
      <c r="W145" s="5">
        <v>-5576415</v>
      </c>
    </row>
    <row r="146" spans="3:23" ht="15.5" x14ac:dyDescent="0.35">
      <c r="C146" t="s">
        <v>605</v>
      </c>
      <c r="D146" s="5">
        <v>-9375</v>
      </c>
      <c r="E146" s="5">
        <v>-7661</v>
      </c>
      <c r="F146" s="5">
        <v>-18346</v>
      </c>
      <c r="G146" s="5">
        <v>-28777</v>
      </c>
      <c r="I146" s="5">
        <v>-91677</v>
      </c>
      <c r="J146" s="5">
        <v>-312203</v>
      </c>
      <c r="K146" s="5">
        <v>-364216</v>
      </c>
      <c r="L146" s="5">
        <v>-524636</v>
      </c>
      <c r="M146" s="5">
        <v>-729046</v>
      </c>
      <c r="N146" s="5">
        <v>-883006</v>
      </c>
      <c r="O146" s="5">
        <v>-1260270</v>
      </c>
      <c r="P146" s="5">
        <v>-423684</v>
      </c>
      <c r="Q146" s="5">
        <v>-693632</v>
      </c>
      <c r="R146" s="5">
        <v>-1345132</v>
      </c>
      <c r="S146" s="5">
        <v>-1547873</v>
      </c>
      <c r="T146" s="5">
        <v>-1708743</v>
      </c>
      <c r="U146" s="5">
        <v>-687959</v>
      </c>
      <c r="V146" s="5">
        <v>-2419742</v>
      </c>
      <c r="W146" s="5">
        <v>-2014027</v>
      </c>
    </row>
    <row r="147" spans="3:23" ht="15.5" x14ac:dyDescent="0.35">
      <c r="C147" t="s">
        <v>606</v>
      </c>
      <c r="D147" s="5">
        <v>-22068</v>
      </c>
      <c r="E147" s="5">
        <v>-21935</v>
      </c>
      <c r="F147" s="5">
        <v>-21244</v>
      </c>
      <c r="G147" s="5">
        <v>-25103</v>
      </c>
      <c r="I147" s="5">
        <v>-89381</v>
      </c>
      <c r="J147" s="5">
        <v>-163965</v>
      </c>
      <c r="K147" s="5">
        <v>766772</v>
      </c>
      <c r="L147" s="5">
        <v>-401000</v>
      </c>
      <c r="M147" s="5">
        <v>-97741</v>
      </c>
      <c r="N147" s="5">
        <v>-382060</v>
      </c>
      <c r="O147" s="5">
        <v>-4826</v>
      </c>
      <c r="P147" s="5">
        <v>450467</v>
      </c>
      <c r="Q147" s="5">
        <v>-187329</v>
      </c>
      <c r="R147" s="5">
        <v>-76953</v>
      </c>
      <c r="S147" s="5">
        <v>-226618</v>
      </c>
      <c r="T147" s="5">
        <v>-102268</v>
      </c>
      <c r="U147" s="5">
        <v>-265440</v>
      </c>
      <c r="V147" s="5">
        <v>-994121</v>
      </c>
      <c r="W147" s="5">
        <v>-343110</v>
      </c>
    </row>
    <row r="148" spans="3:23" ht="15.5" x14ac:dyDescent="0.35">
      <c r="C148" t="s">
        <v>183</v>
      </c>
      <c r="D148" s="5">
        <v>-21288321</v>
      </c>
      <c r="E148" s="5">
        <v>-34584891</v>
      </c>
      <c r="F148" s="5">
        <v>-20654800</v>
      </c>
      <c r="G148" s="5">
        <v>-654863</v>
      </c>
      <c r="I148" s="5">
        <v>-81549355</v>
      </c>
      <c r="J148" s="5">
        <v>-107619470</v>
      </c>
      <c r="K148" s="5">
        <v>-121270714</v>
      </c>
      <c r="L148" s="5">
        <v>-342936107</v>
      </c>
      <c r="M148" s="5">
        <v>-74018810</v>
      </c>
      <c r="N148" s="5">
        <v>-14623361</v>
      </c>
      <c r="O148" s="5">
        <v>-19138770</v>
      </c>
      <c r="P148" s="5">
        <v>-48753311</v>
      </c>
      <c r="Q148" s="5">
        <v>-79848476</v>
      </c>
      <c r="R148" s="5">
        <v>-6733770</v>
      </c>
      <c r="S148" s="5">
        <v>-21920240</v>
      </c>
      <c r="T148" s="5">
        <v>-978984</v>
      </c>
      <c r="U148" s="5">
        <v>-4912660</v>
      </c>
      <c r="V148" s="5">
        <v>25532661</v>
      </c>
      <c r="W148" s="5">
        <v>24864755</v>
      </c>
    </row>
    <row r="149" spans="3:23" ht="15.5" x14ac:dyDescent="0.35">
      <c r="C149" t="s">
        <v>184</v>
      </c>
      <c r="D149" s="5">
        <v>-13824953</v>
      </c>
      <c r="E149" s="5">
        <v>-14834722</v>
      </c>
      <c r="F149" s="5">
        <v>-20853367</v>
      </c>
      <c r="G149" s="5">
        <v>-20792653</v>
      </c>
      <c r="I149" s="5">
        <v>-71184588</v>
      </c>
      <c r="J149" s="5">
        <v>-37773663</v>
      </c>
      <c r="K149" s="5">
        <v>-34777342</v>
      </c>
      <c r="L149" s="5">
        <v>-48276331</v>
      </c>
      <c r="M149" s="5">
        <v>-22923245</v>
      </c>
      <c r="N149" s="5">
        <v>-10267603</v>
      </c>
      <c r="O149" s="5">
        <v>-21782379</v>
      </c>
      <c r="P149" s="5">
        <v>-35707908</v>
      </c>
      <c r="Q149" s="5">
        <v>-13175683</v>
      </c>
      <c r="R149" s="5">
        <v>-11624504</v>
      </c>
      <c r="S149" s="5">
        <v>-11980561</v>
      </c>
      <c r="T149" s="5">
        <v>-9277048</v>
      </c>
      <c r="U149" s="5">
        <v>-35931950</v>
      </c>
      <c r="V149" s="5">
        <v>-4918352</v>
      </c>
      <c r="W149" s="5">
        <v>-6761440</v>
      </c>
    </row>
    <row r="150" spans="3:23" ht="15.5" x14ac:dyDescent="0.35">
      <c r="C150" t="s">
        <v>234</v>
      </c>
      <c r="D150" s="5">
        <v>-459229</v>
      </c>
      <c r="E150" s="5">
        <v>-8276373</v>
      </c>
      <c r="F150" s="5">
        <v>-4210815</v>
      </c>
      <c r="G150" s="5">
        <v>-4860273</v>
      </c>
      <c r="I150" s="5">
        <v>-30555841</v>
      </c>
      <c r="J150" s="5">
        <v>-20435536</v>
      </c>
      <c r="K150" s="5">
        <v>-21144078</v>
      </c>
      <c r="L150" s="5">
        <v>-16704833</v>
      </c>
      <c r="M150" s="5">
        <v>-11522423</v>
      </c>
      <c r="N150" s="5">
        <v>-6295043</v>
      </c>
      <c r="O150" s="5">
        <v>-9535327</v>
      </c>
      <c r="P150" s="5">
        <v>-15589408</v>
      </c>
      <c r="Q150" s="5">
        <v>-4573393</v>
      </c>
      <c r="R150" s="5">
        <v>-2851983</v>
      </c>
      <c r="S150" s="5">
        <v>-2559972</v>
      </c>
      <c r="T150" s="5">
        <v>-1155913</v>
      </c>
      <c r="U150" s="5">
        <v>-3442689</v>
      </c>
      <c r="V150" s="5">
        <v>-2395275</v>
      </c>
      <c r="W150" s="5">
        <v>-5491218</v>
      </c>
    </row>
    <row r="151" spans="3:23" ht="15.5" x14ac:dyDescent="0.35">
      <c r="C151" t="s">
        <v>607</v>
      </c>
    </row>
    <row r="152" spans="3:23" ht="15.5" x14ac:dyDescent="0.35">
      <c r="C152" t="s">
        <v>608</v>
      </c>
      <c r="T152" s="5">
        <v>1641889</v>
      </c>
    </row>
    <row r="153" spans="3:23" ht="15.5" x14ac:dyDescent="0.35">
      <c r="C153" t="s">
        <v>609</v>
      </c>
      <c r="K153" s="5">
        <v>-14045</v>
      </c>
      <c r="L153" s="5">
        <v>-11507632</v>
      </c>
      <c r="M153" s="5">
        <v>-3893115</v>
      </c>
      <c r="N153" s="5">
        <v>-625824</v>
      </c>
      <c r="O153" s="5">
        <v>-5630553</v>
      </c>
      <c r="P153" s="5">
        <v>-15422576</v>
      </c>
      <c r="Q153" s="5">
        <v>-6655557</v>
      </c>
      <c r="R153" s="5">
        <v>-10684</v>
      </c>
      <c r="S153" s="5">
        <v>-464114</v>
      </c>
      <c r="T153" s="5">
        <v>-4969882</v>
      </c>
    </row>
    <row r="154" spans="3:23" ht="15.5" x14ac:dyDescent="0.35">
      <c r="C154" t="s">
        <v>610</v>
      </c>
      <c r="D154" s="5">
        <v>-29693</v>
      </c>
      <c r="E154" s="5">
        <v>-7075</v>
      </c>
      <c r="G154" s="5">
        <v>-322206</v>
      </c>
      <c r="I154" s="5">
        <v>-329281</v>
      </c>
    </row>
    <row r="155" spans="3:23" ht="15.5" x14ac:dyDescent="0.35">
      <c r="C155" t="s">
        <v>207</v>
      </c>
      <c r="D155" s="5">
        <v>-205387</v>
      </c>
      <c r="E155" s="5">
        <v>-624896</v>
      </c>
      <c r="F155" s="5">
        <v>-576409</v>
      </c>
      <c r="G155" s="5">
        <v>-477416</v>
      </c>
      <c r="I155" s="5">
        <v>-2394102</v>
      </c>
      <c r="J155" s="5">
        <v>-9599515</v>
      </c>
      <c r="K155" s="5">
        <v>-13619219</v>
      </c>
      <c r="L155" s="5">
        <v>-20124599</v>
      </c>
      <c r="M155" s="5">
        <v>-7603010</v>
      </c>
      <c r="N155" s="5">
        <v>-3407963</v>
      </c>
      <c r="O155" s="5">
        <v>-6626702</v>
      </c>
      <c r="P155" s="5">
        <v>-4984868</v>
      </c>
      <c r="Q155" s="5">
        <v>-2048377</v>
      </c>
      <c r="R155" s="5">
        <v>-8812507</v>
      </c>
      <c r="S155" s="5">
        <v>-8998637</v>
      </c>
      <c r="T155" s="5">
        <v>-4910296</v>
      </c>
      <c r="U155" s="5">
        <v>-32635886</v>
      </c>
      <c r="V155" s="5">
        <v>-1128555</v>
      </c>
      <c r="W155" s="5">
        <v>-1361735</v>
      </c>
    </row>
    <row r="156" spans="3:23" ht="15.5" x14ac:dyDescent="0.35">
      <c r="C156" t="s">
        <v>611</v>
      </c>
      <c r="D156" s="5">
        <v>-8263719</v>
      </c>
      <c r="E156" s="5">
        <v>-5866114</v>
      </c>
      <c r="F156" s="5">
        <v>-16085526</v>
      </c>
      <c r="G156" s="5">
        <v>-13519005</v>
      </c>
      <c r="I156" s="5">
        <v>-35470645</v>
      </c>
    </row>
    <row r="157" spans="3:23" ht="15.5" x14ac:dyDescent="0.35">
      <c r="C157" t="s">
        <v>612</v>
      </c>
      <c r="D157" s="5">
        <v>10810</v>
      </c>
      <c r="E157" s="5">
        <v>14832</v>
      </c>
      <c r="I157" s="5">
        <v>14832</v>
      </c>
      <c r="L157" s="5">
        <v>60733</v>
      </c>
      <c r="M157" s="5">
        <v>95303</v>
      </c>
      <c r="N157" s="5">
        <v>61227</v>
      </c>
      <c r="O157" s="5">
        <v>10203</v>
      </c>
      <c r="P157" s="5">
        <v>288944</v>
      </c>
      <c r="Q157" s="5">
        <v>101644</v>
      </c>
      <c r="R157" s="5">
        <v>50670</v>
      </c>
      <c r="S157" s="5">
        <v>42162</v>
      </c>
      <c r="T157" s="5">
        <v>117154</v>
      </c>
      <c r="U157" s="5">
        <v>146625</v>
      </c>
      <c r="V157" s="5">
        <v>6839500</v>
      </c>
      <c r="W157" s="5">
        <v>35604</v>
      </c>
    </row>
    <row r="158" spans="3:23" ht="15.5" x14ac:dyDescent="0.35">
      <c r="C158" t="s">
        <v>209</v>
      </c>
      <c r="E158" s="5">
        <v>-90077</v>
      </c>
      <c r="F158" s="5">
        <v>53312</v>
      </c>
      <c r="G158" s="5">
        <v>-1580812</v>
      </c>
      <c r="I158" s="5">
        <v>-609934</v>
      </c>
      <c r="J158" s="5">
        <v>-5491802</v>
      </c>
      <c r="V158" s="5">
        <v>-281900</v>
      </c>
    </row>
    <row r="159" spans="3:23" ht="15.5" x14ac:dyDescent="0.35">
      <c r="C159" t="s">
        <v>613</v>
      </c>
      <c r="E159" s="5">
        <v>1746731</v>
      </c>
      <c r="F159" s="5">
        <v>-1758737</v>
      </c>
      <c r="G159" s="5">
        <v>-110776</v>
      </c>
      <c r="I159" s="5">
        <v>-107867</v>
      </c>
      <c r="J159" s="5">
        <v>-189456</v>
      </c>
    </row>
    <row r="160" spans="3:23" ht="15.5" x14ac:dyDescent="0.35">
      <c r="C160" t="s">
        <v>614</v>
      </c>
      <c r="D160" s="5">
        <v>-4877735</v>
      </c>
      <c r="E160" s="5">
        <v>-1731750</v>
      </c>
      <c r="F160" s="5">
        <v>1724808</v>
      </c>
      <c r="G160" s="5">
        <v>77835</v>
      </c>
      <c r="I160" s="5">
        <v>-1731750</v>
      </c>
      <c r="J160" s="5">
        <v>-2057354</v>
      </c>
    </row>
    <row r="161" spans="3:23" ht="15.5" x14ac:dyDescent="0.35">
      <c r="C161" t="s">
        <v>615</v>
      </c>
      <c r="V161" s="5">
        <v>-7952122</v>
      </c>
    </row>
    <row r="162" spans="3:23" ht="15.5" x14ac:dyDescent="0.35">
      <c r="C162" t="s">
        <v>616</v>
      </c>
      <c r="W162" s="5">
        <v>55909</v>
      </c>
    </row>
    <row r="163" spans="3:23" ht="15.5" x14ac:dyDescent="0.35">
      <c r="C163" t="s">
        <v>241</v>
      </c>
      <c r="D163" s="5">
        <v>-21288321</v>
      </c>
      <c r="E163" s="5">
        <v>-34584891</v>
      </c>
      <c r="F163" s="5">
        <v>-20654800</v>
      </c>
      <c r="G163" s="5">
        <v>-654863</v>
      </c>
      <c r="I163" s="5">
        <v>-81549355</v>
      </c>
      <c r="J163" s="5">
        <v>-107619470</v>
      </c>
      <c r="K163" s="5">
        <v>-121270714</v>
      </c>
      <c r="L163" s="5">
        <v>-342936107</v>
      </c>
      <c r="M163" s="5">
        <v>-74018810</v>
      </c>
      <c r="N163" s="5">
        <v>-14623361</v>
      </c>
      <c r="O163" s="5">
        <v>-19138770</v>
      </c>
      <c r="P163" s="5">
        <v>-48753311</v>
      </c>
      <c r="Q163" s="5">
        <v>-79848476</v>
      </c>
      <c r="R163" s="5">
        <v>-6733770</v>
      </c>
      <c r="S163" s="5">
        <v>-21920240</v>
      </c>
      <c r="T163" s="5">
        <v>-978984</v>
      </c>
      <c r="U163" s="5">
        <v>-4912660</v>
      </c>
      <c r="V163" s="5">
        <v>25532661</v>
      </c>
      <c r="W163" s="5">
        <v>24864755</v>
      </c>
    </row>
    <row r="164" spans="3:23" ht="15.5" x14ac:dyDescent="0.35">
      <c r="C164" t="s">
        <v>617</v>
      </c>
      <c r="V164" s="5">
        <v>50944978</v>
      </c>
    </row>
    <row r="165" spans="3:23" ht="15.5" x14ac:dyDescent="0.35">
      <c r="C165" t="s">
        <v>618</v>
      </c>
      <c r="E165" s="5">
        <v>2140159</v>
      </c>
      <c r="I165" s="5">
        <v>2140159</v>
      </c>
      <c r="J165" s="5">
        <v>9331384</v>
      </c>
      <c r="L165" s="5">
        <v>672929</v>
      </c>
      <c r="M165" s="5">
        <v>13620428</v>
      </c>
      <c r="N165" s="5">
        <v>2845692</v>
      </c>
      <c r="O165" s="5">
        <v>7122406</v>
      </c>
      <c r="P165" s="5">
        <v>58235541</v>
      </c>
      <c r="Q165" s="5">
        <v>30433758</v>
      </c>
      <c r="R165" s="5">
        <v>42611652</v>
      </c>
      <c r="S165" s="5">
        <v>33313061</v>
      </c>
      <c r="T165" s="5">
        <v>89074915</v>
      </c>
      <c r="U165" s="5">
        <v>48967768</v>
      </c>
      <c r="V165" s="5">
        <v>41906151</v>
      </c>
      <c r="W165" s="5">
        <v>7035257</v>
      </c>
    </row>
    <row r="166" spans="3:23" ht="15.5" x14ac:dyDescent="0.35">
      <c r="C166" t="s">
        <v>619</v>
      </c>
    </row>
    <row r="167" spans="3:23" ht="15.5" x14ac:dyDescent="0.35">
      <c r="C167" t="s">
        <v>268</v>
      </c>
      <c r="T167" s="5">
        <v>-18500149</v>
      </c>
      <c r="U167" s="5">
        <v>-4628794</v>
      </c>
      <c r="V167" s="5">
        <v>-24160806</v>
      </c>
      <c r="W167" s="5">
        <v>-23325619</v>
      </c>
    </row>
    <row r="168" spans="3:23" ht="15.5" x14ac:dyDescent="0.35">
      <c r="C168" t="s">
        <v>417</v>
      </c>
      <c r="K168" s="5">
        <v>-107091</v>
      </c>
      <c r="L168" s="5">
        <v>-104647</v>
      </c>
      <c r="M168" s="5">
        <v>-70547</v>
      </c>
      <c r="N168" s="5">
        <v>-141845</v>
      </c>
      <c r="S168" s="5">
        <v>-343005</v>
      </c>
      <c r="T168" s="5">
        <v>-1238713</v>
      </c>
      <c r="U168" s="5">
        <v>-1497887</v>
      </c>
      <c r="V168" s="5">
        <v>-900769</v>
      </c>
      <c r="W168" s="5">
        <v>-443406</v>
      </c>
    </row>
    <row r="169" spans="3:23" ht="15.5" x14ac:dyDescent="0.35">
      <c r="C169" t="s">
        <v>620</v>
      </c>
      <c r="R169" s="5">
        <v>-3969</v>
      </c>
      <c r="S169" s="5">
        <v>-14603</v>
      </c>
      <c r="T169" s="5">
        <v>-48182</v>
      </c>
      <c r="U169" s="5">
        <v>-378441</v>
      </c>
      <c r="V169" s="5">
        <v>-466386</v>
      </c>
      <c r="W169" s="5">
        <v>-297350</v>
      </c>
    </row>
    <row r="170" spans="3:23" ht="15.5" x14ac:dyDescent="0.35">
      <c r="C170" t="s">
        <v>479</v>
      </c>
      <c r="D170" s="5">
        <v>-218267</v>
      </c>
      <c r="E170" s="5">
        <v>-654801</v>
      </c>
      <c r="F170" s="5">
        <v>-654800</v>
      </c>
      <c r="G170" s="5">
        <v>-654800</v>
      </c>
      <c r="I170" s="5">
        <v>-2619202</v>
      </c>
      <c r="J170" s="5">
        <v>-2619201</v>
      </c>
      <c r="K170" s="5">
        <v>-2619202</v>
      </c>
      <c r="L170" s="5">
        <v>-6328665</v>
      </c>
      <c r="M170" s="5">
        <v>-5000000</v>
      </c>
      <c r="N170" s="5">
        <v>-5000000</v>
      </c>
      <c r="O170" s="5">
        <v>-5000000</v>
      </c>
      <c r="P170" s="5">
        <v>-1732333</v>
      </c>
      <c r="Q170" s="5">
        <v>-8440492</v>
      </c>
      <c r="R170" s="5">
        <v>-7314724</v>
      </c>
      <c r="S170" s="5">
        <v>-5894010</v>
      </c>
      <c r="V170" s="5">
        <v>-23000000</v>
      </c>
      <c r="W170" s="5">
        <v>-41478</v>
      </c>
    </row>
    <row r="171" spans="3:23" ht="15.5" x14ac:dyDescent="0.35">
      <c r="C171" t="s">
        <v>621</v>
      </c>
      <c r="D171" s="5">
        <v>-218267</v>
      </c>
      <c r="E171" s="5">
        <v>-654801</v>
      </c>
      <c r="F171" s="5">
        <v>-654800</v>
      </c>
      <c r="G171" s="5">
        <v>-654800</v>
      </c>
      <c r="I171" s="5">
        <v>-2619202</v>
      </c>
      <c r="J171" s="5">
        <v>-2619201</v>
      </c>
      <c r="K171" s="5">
        <v>-2726293</v>
      </c>
      <c r="L171" s="5">
        <v>-6433312</v>
      </c>
      <c r="M171" s="5">
        <v>-5070547</v>
      </c>
      <c r="N171" s="5">
        <v>-5141845</v>
      </c>
      <c r="O171" s="5">
        <v>-5000000</v>
      </c>
      <c r="P171" s="5">
        <v>-1732333</v>
      </c>
      <c r="Q171" s="5">
        <v>-8440492</v>
      </c>
      <c r="R171" s="5">
        <v>-7318693</v>
      </c>
      <c r="S171" s="5">
        <v>-6251618</v>
      </c>
      <c r="T171" s="5">
        <v>-1286895</v>
      </c>
      <c r="U171" s="5">
        <v>-1876328</v>
      </c>
      <c r="V171" s="5">
        <v>-24367155</v>
      </c>
      <c r="W171" s="5">
        <v>-782234</v>
      </c>
    </row>
    <row r="172" spans="3:23" ht="15.5" x14ac:dyDescent="0.35">
      <c r="C172" t="s">
        <v>256</v>
      </c>
      <c r="Q172" s="5">
        <v>-60000000</v>
      </c>
      <c r="R172" s="5">
        <v>-5000000</v>
      </c>
      <c r="S172" s="5">
        <v>-11500000</v>
      </c>
    </row>
    <row r="173" spans="3:23" ht="15.5" x14ac:dyDescent="0.35">
      <c r="C173" t="s">
        <v>622</v>
      </c>
      <c r="D173" s="5">
        <v>-20000000</v>
      </c>
      <c r="E173" s="5">
        <v>-35000000</v>
      </c>
      <c r="F173" s="5">
        <v>-20000000</v>
      </c>
      <c r="I173" s="5">
        <v>-80000000</v>
      </c>
      <c r="J173" s="5">
        <v>-105000000</v>
      </c>
      <c r="K173" s="5">
        <v>-120000000</v>
      </c>
      <c r="L173" s="5">
        <v>-336000000</v>
      </c>
      <c r="M173" s="5">
        <v>-79000000</v>
      </c>
      <c r="N173" s="5">
        <v>-10000000</v>
      </c>
      <c r="O173" s="5">
        <v>-10000000</v>
      </c>
      <c r="P173" s="5">
        <v>-69000000</v>
      </c>
    </row>
    <row r="174" spans="3:23" ht="15.5" x14ac:dyDescent="0.35">
      <c r="C174" t="s">
        <v>623</v>
      </c>
      <c r="D174" s="5">
        <v>-20000000</v>
      </c>
      <c r="E174" s="5">
        <v>-35000144</v>
      </c>
      <c r="F174" s="5">
        <v>-20000000</v>
      </c>
      <c r="G174" s="5">
        <v>-63</v>
      </c>
      <c r="I174" s="5">
        <v>-80000207</v>
      </c>
      <c r="J174" s="5">
        <v>-105000269</v>
      </c>
      <c r="K174" s="5">
        <v>-120000299</v>
      </c>
      <c r="L174" s="5">
        <v>-336000667</v>
      </c>
      <c r="M174" s="5">
        <v>-79000158</v>
      </c>
      <c r="N174" s="5">
        <v>-10000031</v>
      </c>
      <c r="O174" s="5">
        <v>-10000031</v>
      </c>
      <c r="P174" s="5">
        <v>-69000217</v>
      </c>
      <c r="Q174" s="5">
        <v>-60000000</v>
      </c>
      <c r="R174" s="5">
        <v>-5000000</v>
      </c>
      <c r="S174" s="5">
        <v>-11500000</v>
      </c>
    </row>
    <row r="175" spans="3:23" ht="15.5" x14ac:dyDescent="0.35">
      <c r="C175" t="s">
        <v>624</v>
      </c>
      <c r="K175" s="5">
        <v>1455878</v>
      </c>
      <c r="L175" s="5">
        <v>-696</v>
      </c>
      <c r="M175" s="5">
        <v>-696</v>
      </c>
      <c r="N175" s="5">
        <v>-805</v>
      </c>
      <c r="O175" s="5">
        <v>-771957</v>
      </c>
      <c r="P175" s="5">
        <v>1050220</v>
      </c>
      <c r="Q175" s="5">
        <v>484252</v>
      </c>
      <c r="R175" s="5">
        <v>-5077</v>
      </c>
      <c r="S175" s="5">
        <v>-967058</v>
      </c>
      <c r="T175" s="5">
        <v>-1244061</v>
      </c>
    </row>
    <row r="176" spans="3:23" ht="15.5" x14ac:dyDescent="0.35">
      <c r="C176" t="s">
        <v>625</v>
      </c>
    </row>
    <row r="177" spans="2:23" ht="15.5" x14ac:dyDescent="0.35">
      <c r="C177" t="s">
        <v>626</v>
      </c>
      <c r="V177" s="5">
        <v>19632029</v>
      </c>
      <c r="W177" s="5">
        <v>11105871</v>
      </c>
    </row>
    <row r="178" spans="2:23" ht="15.5" x14ac:dyDescent="0.35">
      <c r="C178" t="s">
        <v>627</v>
      </c>
      <c r="L178" s="5">
        <v>3171831</v>
      </c>
      <c r="M178" s="5">
        <v>6898648</v>
      </c>
      <c r="S178" s="5">
        <v>2762559</v>
      </c>
      <c r="T178" s="5">
        <v>20000000</v>
      </c>
      <c r="W178" s="5">
        <v>5503969</v>
      </c>
    </row>
    <row r="179" spans="2:23" ht="15.5" x14ac:dyDescent="0.35">
      <c r="C179" t="s">
        <v>628</v>
      </c>
      <c r="W179" s="5">
        <v>25327511</v>
      </c>
    </row>
    <row r="180" spans="2:23" ht="15.5" x14ac:dyDescent="0.35">
      <c r="C180" t="s">
        <v>629</v>
      </c>
    </row>
    <row r="181" spans="2:23" ht="15.5" x14ac:dyDescent="0.35">
      <c r="C181" t="s">
        <v>630</v>
      </c>
      <c r="D181" s="5">
        <v>17153675</v>
      </c>
      <c r="E181" s="5">
        <v>472057</v>
      </c>
      <c r="F181" s="5">
        <v>-17495082</v>
      </c>
      <c r="G181" s="5">
        <v>4639360</v>
      </c>
      <c r="I181" s="5">
        <v>8886668</v>
      </c>
      <c r="J181" s="5">
        <v>-8970886</v>
      </c>
      <c r="K181" s="5">
        <v>-42145989</v>
      </c>
      <c r="L181" s="5">
        <v>-74726940</v>
      </c>
      <c r="M181" s="5">
        <v>140366053</v>
      </c>
      <c r="N181" s="5">
        <v>12691022</v>
      </c>
      <c r="O181" s="5">
        <v>-5386797</v>
      </c>
      <c r="P181" s="5">
        <v>-152986</v>
      </c>
      <c r="Q181" s="5">
        <v>6405463</v>
      </c>
      <c r="R181" s="5">
        <v>-2339855</v>
      </c>
      <c r="S181" s="5">
        <v>9672355</v>
      </c>
      <c r="T181" s="5">
        <v>3997958</v>
      </c>
      <c r="U181" s="5">
        <v>-29488864</v>
      </c>
      <c r="V181" s="5">
        <v>5325415</v>
      </c>
      <c r="W181" s="5">
        <v>18514057</v>
      </c>
    </row>
    <row r="182" spans="2:23" ht="15.5" x14ac:dyDescent="0.35">
      <c r="C182" t="s">
        <v>280</v>
      </c>
      <c r="D182" s="5">
        <v>-445566</v>
      </c>
      <c r="E182" s="5">
        <v>-83366</v>
      </c>
      <c r="F182" s="5">
        <v>-377697</v>
      </c>
      <c r="G182" s="5">
        <v>301632</v>
      </c>
      <c r="I182" s="5">
        <v>-522978</v>
      </c>
      <c r="J182" s="5">
        <v>-734181</v>
      </c>
      <c r="K182" s="5">
        <v>196871</v>
      </c>
      <c r="L182" s="5">
        <v>-3499608</v>
      </c>
      <c r="M182" s="5">
        <v>-36639</v>
      </c>
      <c r="N182" s="5">
        <v>-5965</v>
      </c>
      <c r="O182" s="5">
        <v>170969</v>
      </c>
      <c r="P182" s="5">
        <v>-414509</v>
      </c>
      <c r="Q182" s="5">
        <v>-5519</v>
      </c>
      <c r="R182" s="5">
        <v>14118</v>
      </c>
      <c r="S182" s="5">
        <v>-45731</v>
      </c>
      <c r="T182" s="5">
        <v>2806</v>
      </c>
      <c r="U182" s="5">
        <v>-511814</v>
      </c>
      <c r="V182" s="5">
        <v>-2010138</v>
      </c>
      <c r="W182" s="5">
        <v>-91529</v>
      </c>
    </row>
    <row r="183" spans="2:23" ht="15.5" x14ac:dyDescent="0.35">
      <c r="C183" t="s">
        <v>279</v>
      </c>
      <c r="D183" s="5">
        <v>44249952</v>
      </c>
      <c r="I183" s="5">
        <v>35886262</v>
      </c>
      <c r="J183" s="5">
        <v>45591329</v>
      </c>
      <c r="K183" s="5">
        <v>87540447</v>
      </c>
      <c r="L183" s="5">
        <v>165766995</v>
      </c>
      <c r="M183" s="5">
        <v>25437581</v>
      </c>
      <c r="N183" s="5">
        <v>12752524</v>
      </c>
      <c r="O183" s="5">
        <v>17968352</v>
      </c>
      <c r="P183" s="5">
        <v>18535847</v>
      </c>
      <c r="Q183" s="5">
        <v>12135903</v>
      </c>
      <c r="R183" s="5">
        <v>14461640</v>
      </c>
      <c r="S183" s="5">
        <v>4835016</v>
      </c>
      <c r="T183" s="5">
        <v>834252</v>
      </c>
      <c r="U183" s="5">
        <v>30834930</v>
      </c>
      <c r="V183" s="5">
        <v>27519653</v>
      </c>
      <c r="W183" s="5">
        <v>9097125</v>
      </c>
    </row>
    <row r="184" spans="2:23" ht="15.5" x14ac:dyDescent="0.35">
      <c r="C184" t="s">
        <v>282</v>
      </c>
      <c r="D184" s="5">
        <v>60958061</v>
      </c>
      <c r="E184" s="5">
        <v>388691</v>
      </c>
      <c r="F184" s="5">
        <v>-17872779</v>
      </c>
      <c r="G184" s="5">
        <v>4940992</v>
      </c>
      <c r="I184" s="5">
        <v>44249952</v>
      </c>
      <c r="J184" s="5">
        <v>35886262</v>
      </c>
      <c r="K184" s="5">
        <v>45591329</v>
      </c>
      <c r="L184" s="5">
        <v>87540447</v>
      </c>
      <c r="M184" s="5">
        <v>165766995</v>
      </c>
      <c r="N184" s="5">
        <v>25437581</v>
      </c>
      <c r="O184" s="5">
        <v>12752524</v>
      </c>
      <c r="P184" s="5">
        <v>17968352</v>
      </c>
      <c r="Q184" s="5">
        <v>18535847</v>
      </c>
      <c r="R184" s="5">
        <v>12135903</v>
      </c>
      <c r="S184" s="5">
        <v>14461640</v>
      </c>
      <c r="T184" s="5">
        <v>4835016</v>
      </c>
      <c r="U184" s="5">
        <v>834252</v>
      </c>
      <c r="V184" s="5">
        <v>30834930</v>
      </c>
      <c r="W184" s="5">
        <v>27519653</v>
      </c>
    </row>
    <row r="186" spans="2:23" ht="15.5" x14ac:dyDescent="0.35">
      <c r="B186" t="s">
        <v>283</v>
      </c>
      <c r="C186" t="s">
        <v>11</v>
      </c>
      <c r="D186" s="5">
        <v>2620000000</v>
      </c>
      <c r="E186" s="5">
        <v>2620000000</v>
      </c>
      <c r="F186" s="5">
        <v>2620000000</v>
      </c>
      <c r="G186" s="5">
        <v>2620000000</v>
      </c>
      <c r="I186" s="5">
        <v>2620000000</v>
      </c>
      <c r="J186" s="5">
        <v>2620000000</v>
      </c>
      <c r="K186" s="5">
        <v>2620000000</v>
      </c>
      <c r="L186" s="5">
        <v>2620000000</v>
      </c>
      <c r="M186" s="5">
        <v>2620000000</v>
      </c>
      <c r="N186" s="5">
        <v>2620000000</v>
      </c>
      <c r="O186" s="5">
        <v>2620000000</v>
      </c>
      <c r="P186" s="5">
        <v>2620000000</v>
      </c>
      <c r="Q186" s="5">
        <v>2620000000</v>
      </c>
      <c r="R186" s="5">
        <v>2620000000</v>
      </c>
      <c r="S186" s="5">
        <v>2620000000</v>
      </c>
      <c r="T186" s="5">
        <v>2620000000</v>
      </c>
      <c r="U186" s="5">
        <v>2620000000</v>
      </c>
      <c r="V186" s="5">
        <v>2620000000</v>
      </c>
      <c r="W186" s="5">
        <v>0</v>
      </c>
    </row>
    <row r="187" spans="2:23" ht="15.5" x14ac:dyDescent="0.35">
      <c r="C187" t="s">
        <v>284</v>
      </c>
      <c r="D187" s="6">
        <v>164.27</v>
      </c>
      <c r="E187" s="6">
        <v>142.74</v>
      </c>
      <c r="F187" s="6">
        <v>74.48</v>
      </c>
      <c r="G187" s="6">
        <v>190.16</v>
      </c>
    </row>
    <row r="188" spans="2:23" ht="15.5" x14ac:dyDescent="0.35">
      <c r="C188" t="s">
        <v>285</v>
      </c>
      <c r="D188" s="6">
        <v>25.02</v>
      </c>
      <c r="E188" s="6">
        <v>28.16</v>
      </c>
      <c r="F188" s="6">
        <v>52.5</v>
      </c>
      <c r="G188" s="6">
        <v>20.51</v>
      </c>
    </row>
    <row r="189" spans="2:23" ht="15.5" x14ac:dyDescent="0.35">
      <c r="C189" t="s">
        <v>72</v>
      </c>
      <c r="D189" s="6">
        <v>3.8</v>
      </c>
      <c r="E189" s="6">
        <v>3.34</v>
      </c>
      <c r="F189" s="6">
        <v>3.31</v>
      </c>
      <c r="G189" s="6">
        <v>3.57</v>
      </c>
    </row>
    <row r="190" spans="2:23" ht="15.5" x14ac:dyDescent="0.35">
      <c r="C190" t="s">
        <v>286</v>
      </c>
      <c r="D190" s="5">
        <v>745470000000</v>
      </c>
      <c r="E190" s="5">
        <v>760300000000</v>
      </c>
      <c r="F190" s="5">
        <v>558030000000</v>
      </c>
      <c r="G190" s="5">
        <v>795850000000</v>
      </c>
    </row>
    <row r="191" spans="2:23" ht="15.5" x14ac:dyDescent="0.35">
      <c r="C191" t="s">
        <v>287</v>
      </c>
      <c r="D191" s="6">
        <v>6.4299999999999996E-2</v>
      </c>
      <c r="E191" s="6">
        <v>6.0299999999999999E-2</v>
      </c>
      <c r="F191" s="6">
        <v>2.9300000000000003E-2</v>
      </c>
      <c r="G191" s="6">
        <v>7.3099999999999998E-2</v>
      </c>
    </row>
    <row r="192" spans="2:23" ht="15.5" x14ac:dyDescent="0.35">
      <c r="C192" t="s">
        <v>288</v>
      </c>
      <c r="D192" s="6">
        <v>8.4600000000000009E-2</v>
      </c>
      <c r="E192" s="6">
        <v>8.1799999999999998E-2</v>
      </c>
      <c r="F192" s="6">
        <v>3.8199999999999998E-2</v>
      </c>
      <c r="G192" s="6">
        <v>0.10439999999999999</v>
      </c>
    </row>
    <row r="193" spans="3:7" ht="15.5" x14ac:dyDescent="0.35">
      <c r="C193" t="s">
        <v>289</v>
      </c>
      <c r="D193" s="6">
        <v>0.1061</v>
      </c>
      <c r="E193" s="6">
        <v>9.9399999999999988E-2</v>
      </c>
      <c r="F193" s="6">
        <v>5.28E-2</v>
      </c>
      <c r="G193" s="6">
        <v>0.1047</v>
      </c>
    </row>
    <row r="194" spans="3:7" ht="15.5" x14ac:dyDescent="0.35">
      <c r="C194" t="s">
        <v>290</v>
      </c>
      <c r="D194" s="6">
        <v>2724.74</v>
      </c>
      <c r="E194" s="6">
        <v>1758.75</v>
      </c>
      <c r="F194" s="6">
        <v>900.01</v>
      </c>
      <c r="G194" s="6">
        <v>1083.17</v>
      </c>
    </row>
    <row r="195" spans="3:7" ht="15.5" x14ac:dyDescent="0.35">
      <c r="C195" t="s">
        <v>291</v>
      </c>
      <c r="D195" s="5">
        <v>5079000000000</v>
      </c>
      <c r="E195" s="5">
        <v>4565000000000</v>
      </c>
      <c r="F195" s="5">
        <v>5101000000000</v>
      </c>
      <c r="G195" s="5">
        <v>4767000000000</v>
      </c>
    </row>
    <row r="196" spans="3:7" ht="15.5" x14ac:dyDescent="0.35">
      <c r="C196" t="s">
        <v>292</v>
      </c>
      <c r="D196" s="6">
        <v>2.12</v>
      </c>
      <c r="E196" s="6">
        <v>2.2999999999999998</v>
      </c>
      <c r="F196" s="6">
        <v>2.0099999999999998</v>
      </c>
      <c r="G196" s="6">
        <v>2.14</v>
      </c>
    </row>
    <row r="197" spans="3:7" ht="15.5" x14ac:dyDescent="0.35">
      <c r="C197" t="s">
        <v>293</v>
      </c>
      <c r="D197" s="6">
        <v>1941.27</v>
      </c>
      <c r="E197" s="6">
        <v>1744.69</v>
      </c>
      <c r="F197" s="6">
        <v>1949.69</v>
      </c>
      <c r="G197" s="6">
        <v>1822.02</v>
      </c>
    </row>
    <row r="198" spans="3:7" ht="15.5" x14ac:dyDescent="0.35">
      <c r="C198" t="s">
        <v>294</v>
      </c>
      <c r="D198" s="6">
        <v>2.27</v>
      </c>
      <c r="E198" s="6">
        <v>2.4900000000000002</v>
      </c>
      <c r="F198" s="6">
        <v>2.15</v>
      </c>
      <c r="G198" s="6">
        <v>2.2999999999999998</v>
      </c>
    </row>
    <row r="199" spans="3:7" ht="15.5" x14ac:dyDescent="0.35">
      <c r="C199" t="s">
        <v>295</v>
      </c>
      <c r="D199" s="6">
        <v>1810.67</v>
      </c>
      <c r="E199" s="6">
        <v>1616.23</v>
      </c>
      <c r="F199" s="6">
        <v>1821.44</v>
      </c>
      <c r="G199" s="6">
        <v>1697.32</v>
      </c>
    </row>
    <row r="200" spans="3:7" ht="15.5" x14ac:dyDescent="0.35">
      <c r="C200" t="s">
        <v>296</v>
      </c>
      <c r="E200" s="5">
        <v>22000000000</v>
      </c>
      <c r="F200" s="5">
        <v>15000000000</v>
      </c>
      <c r="G200" s="5">
        <v>25000000000</v>
      </c>
    </row>
    <row r="201" spans="3:7" ht="15.5" x14ac:dyDescent="0.35">
      <c r="C201" t="s">
        <v>297</v>
      </c>
    </row>
    <row r="202" spans="3:7" ht="15.5" x14ac:dyDescent="0.35">
      <c r="C202" t="s">
        <v>298</v>
      </c>
      <c r="D202" s="5">
        <v>5079000000000</v>
      </c>
      <c r="E202" s="5">
        <v>4565000000000</v>
      </c>
      <c r="F202" s="5">
        <v>5101000000000</v>
      </c>
      <c r="G202" s="5">
        <v>4767000000000</v>
      </c>
    </row>
    <row r="203" spans="3:7" ht="15.5" x14ac:dyDescent="0.35">
      <c r="C203" t="s">
        <v>23</v>
      </c>
      <c r="E203" s="5">
        <v>22000000000</v>
      </c>
      <c r="F203" s="5">
        <v>15000000000</v>
      </c>
      <c r="G203" s="5">
        <v>25000000000</v>
      </c>
    </row>
    <row r="204" spans="3:7" ht="15.5" x14ac:dyDescent="0.35">
      <c r="C204" t="s">
        <v>20</v>
      </c>
      <c r="D204" s="5">
        <v>-1036000000000</v>
      </c>
      <c r="E204" s="5">
        <v>-718000000000</v>
      </c>
      <c r="F204" s="5">
        <v>-718000000000</v>
      </c>
      <c r="G204" s="5">
        <v>-977000000000</v>
      </c>
    </row>
    <row r="205" spans="3:7" ht="15.5" x14ac:dyDescent="0.35">
      <c r="C205" t="s">
        <v>299</v>
      </c>
      <c r="D205" s="5">
        <v>2471000000000</v>
      </c>
      <c r="E205" s="5">
        <v>1912000000000</v>
      </c>
      <c r="F205" s="5">
        <v>2358000000000</v>
      </c>
      <c r="G205" s="5">
        <v>1945000000000</v>
      </c>
    </row>
    <row r="206" spans="3:7" ht="15.5" x14ac:dyDescent="0.35">
      <c r="C206" t="s">
        <v>300</v>
      </c>
      <c r="D206" s="5">
        <v>888000000000</v>
      </c>
      <c r="E206" s="5">
        <v>837000000000</v>
      </c>
      <c r="F206" s="5">
        <v>441000000000</v>
      </c>
      <c r="G206" s="5">
        <v>403000000000</v>
      </c>
    </row>
    <row r="207" spans="3:7" ht="15.5" x14ac:dyDescent="0.35">
      <c r="C207" t="s">
        <v>301</v>
      </c>
      <c r="D207" s="5">
        <v>-11000000000</v>
      </c>
      <c r="E207" s="5">
        <v>-151000000000</v>
      </c>
      <c r="F207" s="5">
        <v>-88000000000</v>
      </c>
      <c r="G207" s="5">
        <v>-108000000000</v>
      </c>
    </row>
    <row r="208" spans="3:7" ht="15.5" x14ac:dyDescent="0.35">
      <c r="C208" t="s">
        <v>12</v>
      </c>
      <c r="D208" s="5">
        <v>877000000000</v>
      </c>
      <c r="E208" s="5">
        <v>686000000000</v>
      </c>
      <c r="F208" s="5">
        <v>353000000000</v>
      </c>
      <c r="G208" s="5">
        <v>295000000000</v>
      </c>
    </row>
    <row r="209" spans="3:23" ht="15.5" x14ac:dyDescent="0.35">
      <c r="C209" t="s">
        <v>15</v>
      </c>
      <c r="D209" s="6">
        <v>335.25</v>
      </c>
      <c r="E209" s="6">
        <v>262.29000000000002</v>
      </c>
      <c r="F209" s="6">
        <v>134.94999999999999</v>
      </c>
      <c r="G209" s="6">
        <v>112.67</v>
      </c>
    </row>
    <row r="210" spans="3:23" ht="15.5" x14ac:dyDescent="0.35">
      <c r="C210" t="s">
        <v>57</v>
      </c>
      <c r="I210" s="6">
        <v>528.9</v>
      </c>
      <c r="J210" s="6">
        <v>796.9</v>
      </c>
      <c r="K210" s="6">
        <v>946.04</v>
      </c>
      <c r="L210" s="6">
        <v>1363.91</v>
      </c>
      <c r="M210" s="6">
        <v>1122.2</v>
      </c>
      <c r="N210" s="6">
        <v>170.03</v>
      </c>
      <c r="O210" s="6">
        <v>164.72</v>
      </c>
      <c r="P210" s="6">
        <v>376.12</v>
      </c>
      <c r="Q210" s="6">
        <v>423.63</v>
      </c>
      <c r="R210" s="6">
        <v>139.46</v>
      </c>
      <c r="S210" s="5">
        <v>135</v>
      </c>
      <c r="T210" s="6">
        <v>12.05</v>
      </c>
      <c r="U210" s="6">
        <v>22.07</v>
      </c>
      <c r="V210" s="6">
        <v>36.15</v>
      </c>
      <c r="W210" s="6">
        <v>11945.85</v>
      </c>
    </row>
    <row r="211" spans="3:23" ht="15.5" x14ac:dyDescent="0.35">
      <c r="C211" t="s">
        <v>71</v>
      </c>
      <c r="I211" s="6">
        <v>7.6</v>
      </c>
      <c r="J211" s="6">
        <v>5.61</v>
      </c>
      <c r="K211" s="6">
        <v>4.08</v>
      </c>
      <c r="L211" s="6">
        <v>3.18</v>
      </c>
      <c r="M211" s="6">
        <v>3.64</v>
      </c>
      <c r="N211" s="6">
        <v>9.9700000000000006</v>
      </c>
      <c r="O211" s="6">
        <v>11.05</v>
      </c>
      <c r="P211" s="6">
        <v>6.22</v>
      </c>
      <c r="Q211" s="6">
        <v>4.96</v>
      </c>
      <c r="R211" s="6">
        <v>10.11</v>
      </c>
      <c r="S211" s="6">
        <v>8.2200000000000006</v>
      </c>
      <c r="T211" s="6">
        <v>131.94999999999999</v>
      </c>
      <c r="U211" s="6">
        <v>88.36</v>
      </c>
      <c r="V211" s="6">
        <v>54.77</v>
      </c>
      <c r="W211" s="5">
        <v>0</v>
      </c>
    </row>
    <row r="212" spans="3:23" ht="15.5" x14ac:dyDescent="0.35">
      <c r="C212" t="s">
        <v>74</v>
      </c>
      <c r="I212" s="6">
        <v>0.91</v>
      </c>
      <c r="J212" s="6">
        <v>0.78</v>
      </c>
      <c r="K212" s="6">
        <v>0.57999999999999996</v>
      </c>
      <c r="L212" s="6">
        <v>0.74</v>
      </c>
      <c r="M212" s="6">
        <v>1.08</v>
      </c>
      <c r="N212" s="6">
        <v>0.92</v>
      </c>
      <c r="O212" s="6">
        <v>0.81</v>
      </c>
      <c r="P212" s="6">
        <v>0.97</v>
      </c>
      <c r="Q212" s="6">
        <v>1.05</v>
      </c>
      <c r="R212" s="6">
        <v>1.1399999999999999</v>
      </c>
      <c r="S212" s="6">
        <v>0.84</v>
      </c>
      <c r="T212" s="6">
        <v>1.54</v>
      </c>
      <c r="U212" s="6">
        <v>2.92</v>
      </c>
      <c r="V212" s="6">
        <v>4.92</v>
      </c>
      <c r="W212" s="5">
        <v>0</v>
      </c>
    </row>
    <row r="213" spans="3:23" ht="15.5" x14ac:dyDescent="0.35">
      <c r="C213" t="s">
        <v>302</v>
      </c>
      <c r="P213" s="5">
        <v>1531070000000</v>
      </c>
      <c r="Q213" s="5">
        <v>858470000000</v>
      </c>
      <c r="R213" s="5">
        <v>818150000000</v>
      </c>
      <c r="S213" s="5">
        <v>4075380000000</v>
      </c>
      <c r="T213" s="5">
        <v>4979240000000</v>
      </c>
      <c r="U213" s="5">
        <v>3912090000000</v>
      </c>
      <c r="V213" s="5">
        <v>3392280000000</v>
      </c>
      <c r="W213" s="5">
        <v>2697610000000</v>
      </c>
    </row>
    <row r="214" spans="3:23" ht="15.5" x14ac:dyDescent="0.35">
      <c r="C214" t="s">
        <v>303</v>
      </c>
      <c r="I214" s="6">
        <v>3.0099999999999998E-2</v>
      </c>
      <c r="J214" s="6">
        <v>7.0199999999999999E-2</v>
      </c>
      <c r="K214" s="6">
        <v>2.9700000000000001E-2</v>
      </c>
      <c r="L214" s="6">
        <v>1.52E-2</v>
      </c>
      <c r="M214" s="6">
        <v>0.14730000000000001</v>
      </c>
      <c r="N214" s="6">
        <v>0.14760000000000001</v>
      </c>
      <c r="O214" s="6">
        <v>0.38929999999999998</v>
      </c>
      <c r="P214" s="6">
        <v>0.27729999999999999</v>
      </c>
      <c r="Q214" s="6">
        <v>0.12369999999999999</v>
      </c>
      <c r="R214" s="6">
        <v>0.1198</v>
      </c>
      <c r="S214" s="6">
        <v>0.47240000000000004</v>
      </c>
      <c r="T214" s="6">
        <v>0.56540000000000001</v>
      </c>
      <c r="U214" s="6">
        <v>0.39250000000000002</v>
      </c>
      <c r="V214" s="6">
        <v>0.33679999999999999</v>
      </c>
      <c r="W214" s="6">
        <v>0.22359999999999999</v>
      </c>
    </row>
    <row r="215" spans="3:23" ht="15.5" x14ac:dyDescent="0.35">
      <c r="C215" t="s">
        <v>304</v>
      </c>
      <c r="I215" s="6">
        <v>0.1103</v>
      </c>
      <c r="J215" s="6">
        <v>0.1186</v>
      </c>
      <c r="K215" s="6">
        <v>5.4299999999999994E-2</v>
      </c>
      <c r="L215" s="6">
        <v>2.8199999999999999E-2</v>
      </c>
      <c r="M215" s="6">
        <v>0.24399999999999999</v>
      </c>
      <c r="N215" s="6">
        <v>0.21329999999999999</v>
      </c>
      <c r="O215" s="6">
        <v>0.54579999999999995</v>
      </c>
      <c r="P215" s="6">
        <v>0.45219999999999999</v>
      </c>
      <c r="Q215" s="6">
        <v>0.182</v>
      </c>
      <c r="R215" s="6">
        <v>0.16570000000000001</v>
      </c>
      <c r="S215" s="6">
        <v>0.81409999999999993</v>
      </c>
      <c r="T215" s="6">
        <v>1.0381</v>
      </c>
      <c r="U215" s="6">
        <v>0.66120000000000001</v>
      </c>
      <c r="V215" s="6">
        <v>0.48869999999999997</v>
      </c>
      <c r="W215" s="6">
        <v>0.30309999999999998</v>
      </c>
    </row>
    <row r="216" spans="3:23" ht="15.5" x14ac:dyDescent="0.35">
      <c r="C216" t="s">
        <v>305</v>
      </c>
      <c r="I216" s="6">
        <v>0.15179999999999999</v>
      </c>
      <c r="J216" s="6">
        <v>0.21</v>
      </c>
      <c r="K216" s="6">
        <v>9.3200000000000005E-2</v>
      </c>
      <c r="L216" s="6">
        <v>6.8499999999999991E-2</v>
      </c>
      <c r="M216" s="6">
        <v>0.33779999999999999</v>
      </c>
      <c r="N216" s="6">
        <v>0.28339999999999999</v>
      </c>
      <c r="O216" s="6">
        <v>0.76190000000000002</v>
      </c>
      <c r="P216" s="6">
        <v>0.5786</v>
      </c>
      <c r="Q216" s="6">
        <v>0.2369</v>
      </c>
      <c r="R216" s="6">
        <v>0.221</v>
      </c>
      <c r="S216" s="6">
        <v>1.1384000000000001</v>
      </c>
      <c r="T216" s="6">
        <v>1.2337</v>
      </c>
      <c r="U216" s="6">
        <v>0.879</v>
      </c>
      <c r="V216" s="6">
        <v>0.64260000000000006</v>
      </c>
      <c r="W216" s="6">
        <v>0.36869999999999997</v>
      </c>
    </row>
    <row r="217" spans="3:23" ht="15.5" x14ac:dyDescent="0.35">
      <c r="C217" t="s">
        <v>306</v>
      </c>
      <c r="I217" s="6">
        <v>3.79</v>
      </c>
      <c r="J217" s="6">
        <v>5.35</v>
      </c>
      <c r="K217" s="6">
        <v>6.17</v>
      </c>
      <c r="L217" s="6">
        <v>4.07</v>
      </c>
      <c r="M217" s="6">
        <v>24.18</v>
      </c>
      <c r="N217" s="6">
        <v>29.89</v>
      </c>
      <c r="O217" s="6">
        <v>165.34</v>
      </c>
      <c r="P217" s="6">
        <v>167.83</v>
      </c>
      <c r="Q217" s="6">
        <v>32.81</v>
      </c>
      <c r="R217" s="6">
        <v>48.24</v>
      </c>
      <c r="S217" s="6">
        <v>368.39</v>
      </c>
      <c r="T217" s="6">
        <v>650.65</v>
      </c>
      <c r="U217" s="6">
        <v>589.59</v>
      </c>
      <c r="V217" s="6">
        <v>743.95</v>
      </c>
      <c r="W217" s="6">
        <v>1019.27</v>
      </c>
    </row>
    <row r="218" spans="3:23" ht="15.5" x14ac:dyDescent="0.35">
      <c r="C218" t="s">
        <v>68</v>
      </c>
      <c r="I218" s="6">
        <v>2.2999999999999998</v>
      </c>
      <c r="J218" s="6">
        <v>2.74</v>
      </c>
      <c r="K218" s="6">
        <v>2.7</v>
      </c>
      <c r="L218" s="6">
        <v>3.3</v>
      </c>
      <c r="M218" s="6">
        <v>2.97</v>
      </c>
      <c r="N218" s="6">
        <v>1.65</v>
      </c>
      <c r="O218" s="6">
        <v>2.0099999999999998</v>
      </c>
      <c r="P218" s="6">
        <v>2.81</v>
      </c>
      <c r="Q218" s="6">
        <v>2.71</v>
      </c>
      <c r="R218" s="6">
        <v>2.16</v>
      </c>
      <c r="S218" s="6">
        <v>2.0099999999999998</v>
      </c>
      <c r="T218" s="6">
        <v>3.73</v>
      </c>
      <c r="U218" s="6">
        <v>4.8</v>
      </c>
      <c r="V218" s="6">
        <v>6.5</v>
      </c>
      <c r="W218" s="5">
        <v>0</v>
      </c>
    </row>
    <row r="219" spans="3:23" ht="15.5" x14ac:dyDescent="0.35">
      <c r="C219" t="s">
        <v>65</v>
      </c>
      <c r="I219" s="6">
        <v>1744.69</v>
      </c>
      <c r="J219" s="6">
        <v>1630.63</v>
      </c>
      <c r="K219" s="6">
        <v>1430.8</v>
      </c>
      <c r="L219" s="6">
        <v>1313.84</v>
      </c>
      <c r="M219" s="6">
        <v>1378.48</v>
      </c>
      <c r="N219" s="6">
        <v>1026.27</v>
      </c>
      <c r="O219" s="6">
        <v>904.86</v>
      </c>
      <c r="P219" s="6">
        <v>831.71</v>
      </c>
      <c r="Q219" s="6">
        <v>776.12</v>
      </c>
      <c r="R219" s="6">
        <v>653.92999999999995</v>
      </c>
      <c r="S219" s="6">
        <v>553.33000000000004</v>
      </c>
      <c r="T219" s="6">
        <v>426.68</v>
      </c>
      <c r="U219" s="6">
        <v>406.53</v>
      </c>
      <c r="V219" s="6">
        <v>304.77999999999997</v>
      </c>
      <c r="W219" s="6">
        <v>108255.89</v>
      </c>
    </row>
    <row r="220" spans="3:23" ht="15.5" x14ac:dyDescent="0.35">
      <c r="C220" t="s">
        <v>307</v>
      </c>
      <c r="I220" s="6">
        <v>2.4900000000000002</v>
      </c>
      <c r="J220" s="6">
        <v>2.97</v>
      </c>
      <c r="K220" s="6">
        <v>2.94</v>
      </c>
      <c r="L220" s="6">
        <v>3.63</v>
      </c>
      <c r="M220" s="6">
        <v>3.22</v>
      </c>
      <c r="N220" s="6">
        <v>1.85</v>
      </c>
      <c r="O220" s="6">
        <v>2.2799999999999998</v>
      </c>
      <c r="P220" s="6">
        <v>3.25</v>
      </c>
      <c r="Q220" s="6">
        <v>3.12</v>
      </c>
      <c r="R220" s="6">
        <v>2.56</v>
      </c>
      <c r="S220" s="6">
        <v>2.48</v>
      </c>
      <c r="T220" s="6">
        <v>4.8</v>
      </c>
      <c r="U220" s="6">
        <v>6.23</v>
      </c>
      <c r="V220" s="6">
        <v>8.59</v>
      </c>
      <c r="W220" s="5">
        <v>0</v>
      </c>
    </row>
    <row r="221" spans="3:23" ht="15.5" x14ac:dyDescent="0.35">
      <c r="C221" t="s">
        <v>308</v>
      </c>
      <c r="I221" s="6">
        <v>1616.23</v>
      </c>
      <c r="J221" s="6">
        <v>1506.5</v>
      </c>
      <c r="K221" s="6">
        <v>1312.18</v>
      </c>
      <c r="L221" s="6">
        <v>1194.05</v>
      </c>
      <c r="M221" s="6">
        <v>1268.78</v>
      </c>
      <c r="N221" s="6">
        <v>917.9</v>
      </c>
      <c r="O221" s="6">
        <v>798.06</v>
      </c>
      <c r="P221" s="6">
        <v>720.46</v>
      </c>
      <c r="Q221" s="6">
        <v>672.02</v>
      </c>
      <c r="R221" s="6">
        <v>550.70000000000005</v>
      </c>
      <c r="S221" s="6">
        <v>447.34</v>
      </c>
      <c r="T221" s="6">
        <v>331.09</v>
      </c>
      <c r="U221" s="6">
        <v>312.81</v>
      </c>
      <c r="V221" s="6">
        <v>230.48</v>
      </c>
      <c r="W221" s="6">
        <v>30849.47</v>
      </c>
    </row>
    <row r="222" spans="3:23" ht="15.5" x14ac:dyDescent="0.35">
      <c r="C222" t="s">
        <v>309</v>
      </c>
      <c r="I222" s="5">
        <v>22000000000</v>
      </c>
      <c r="J222" s="5">
        <v>42000000000</v>
      </c>
      <c r="K222" s="5">
        <v>42000000000</v>
      </c>
      <c r="L222" s="5">
        <v>43000000000</v>
      </c>
      <c r="M222" s="5">
        <v>141000000000</v>
      </c>
      <c r="N222" s="5">
        <v>79000000000</v>
      </c>
      <c r="O222" s="5">
        <v>70000000000</v>
      </c>
      <c r="P222" s="5">
        <v>121000000000</v>
      </c>
      <c r="Q222" s="5">
        <v>48000000000</v>
      </c>
      <c r="R222" s="5">
        <v>291000000000</v>
      </c>
      <c r="S222" s="5">
        <v>221000000000</v>
      </c>
      <c r="T222" s="5">
        <v>256000000000</v>
      </c>
      <c r="U222" s="5">
        <v>191000000000</v>
      </c>
      <c r="V222" s="5">
        <v>143000000000</v>
      </c>
      <c r="W222" s="5">
        <v>159000000000</v>
      </c>
    </row>
    <row r="223" spans="3:23" ht="15.5" x14ac:dyDescent="0.35">
      <c r="C223" t="s">
        <v>310</v>
      </c>
      <c r="J223" s="5">
        <v>4000000000</v>
      </c>
      <c r="K223" s="5">
        <v>44000000000</v>
      </c>
      <c r="L223" s="5">
        <v>86000000000</v>
      </c>
      <c r="M223" s="5">
        <v>77000000000</v>
      </c>
      <c r="N223" s="5">
        <v>65000000000</v>
      </c>
      <c r="O223" s="5">
        <v>130000000000</v>
      </c>
      <c r="P223" s="5">
        <v>208000000000</v>
      </c>
      <c r="R223" s="5">
        <v>30000000000</v>
      </c>
      <c r="S223" s="5">
        <v>132000000000</v>
      </c>
      <c r="T223" s="5">
        <v>180000000000</v>
      </c>
      <c r="U223" s="5">
        <v>26000000000</v>
      </c>
      <c r="V223" s="5">
        <v>76000000000</v>
      </c>
      <c r="W223" s="5">
        <v>248000000000</v>
      </c>
    </row>
    <row r="224" spans="3:23" ht="15.5" x14ac:dyDescent="0.35">
      <c r="C224" t="s">
        <v>25</v>
      </c>
      <c r="I224" s="5">
        <v>22000000000</v>
      </c>
      <c r="J224" s="5">
        <v>46000000000</v>
      </c>
      <c r="K224" s="5">
        <v>86000000000</v>
      </c>
      <c r="L224" s="5">
        <v>129000000000</v>
      </c>
      <c r="M224" s="5">
        <v>217000000000</v>
      </c>
      <c r="N224" s="5">
        <v>145000000000</v>
      </c>
      <c r="O224" s="5">
        <v>200000000000</v>
      </c>
      <c r="P224" s="5">
        <v>329000000000</v>
      </c>
      <c r="Q224" s="5">
        <v>48000000000</v>
      </c>
      <c r="R224" s="5">
        <v>321000000000</v>
      </c>
      <c r="S224" s="5">
        <v>353000000000</v>
      </c>
      <c r="T224" s="5">
        <v>436000000000</v>
      </c>
      <c r="U224" s="5">
        <v>217000000000</v>
      </c>
      <c r="V224" s="5">
        <v>219000000000</v>
      </c>
      <c r="W224" s="5">
        <v>407000000000</v>
      </c>
    </row>
    <row r="225" spans="2:23" ht="15.5" x14ac:dyDescent="0.35">
      <c r="C225" t="s">
        <v>22</v>
      </c>
      <c r="I225" s="5">
        <v>-718000000000</v>
      </c>
      <c r="J225" s="5">
        <v>-534000000000</v>
      </c>
      <c r="K225" s="5">
        <v>-618000000000</v>
      </c>
      <c r="L225" s="5">
        <v>-1236000000000</v>
      </c>
      <c r="M225" s="5">
        <v>-2149000000000</v>
      </c>
      <c r="N225" s="5">
        <v>-214000000000</v>
      </c>
      <c r="O225" s="5">
        <v>23000000000</v>
      </c>
      <c r="P225" s="5">
        <v>69000000000</v>
      </c>
      <c r="Q225" s="5">
        <v>-203000000000</v>
      </c>
      <c r="R225" s="5">
        <v>158000000000</v>
      </c>
      <c r="S225" s="5">
        <v>154000000000</v>
      </c>
      <c r="T225" s="5">
        <v>376000000000</v>
      </c>
      <c r="U225" s="5">
        <v>206000000000</v>
      </c>
      <c r="V225" s="5">
        <v>-79000000000</v>
      </c>
      <c r="W225" s="5">
        <v>158000000000</v>
      </c>
    </row>
    <row r="226" spans="2:23" ht="15.5" x14ac:dyDescent="0.35">
      <c r="C226" t="s">
        <v>311</v>
      </c>
      <c r="I226" s="5">
        <v>1912000000000</v>
      </c>
      <c r="J226" s="5">
        <v>1320000000000</v>
      </c>
      <c r="K226" s="5">
        <v>899000000000</v>
      </c>
      <c r="L226" s="5">
        <v>655000000000</v>
      </c>
      <c r="M226" s="5">
        <v>1458000000000</v>
      </c>
      <c r="N226" s="5">
        <v>495000000000</v>
      </c>
      <c r="O226" s="5">
        <v>185000000000</v>
      </c>
      <c r="P226" s="5">
        <v>232000000000</v>
      </c>
      <c r="Q226" s="5">
        <v>331000000000</v>
      </c>
      <c r="R226" s="5">
        <v>71000000000</v>
      </c>
      <c r="S226" s="5">
        <v>-126000000000</v>
      </c>
      <c r="T226" s="5">
        <v>-240000000000</v>
      </c>
      <c r="U226" s="5">
        <v>-414000000000</v>
      </c>
      <c r="V226" s="5">
        <v>309000000000</v>
      </c>
      <c r="W226" s="5">
        <v>24000000000</v>
      </c>
    </row>
    <row r="227" spans="2:23" ht="15.5" x14ac:dyDescent="0.35">
      <c r="C227" t="s">
        <v>312</v>
      </c>
      <c r="I227" s="5">
        <v>2702000000000</v>
      </c>
      <c r="J227" s="5">
        <v>2204000000000</v>
      </c>
      <c r="K227" s="5">
        <v>1759000000000</v>
      </c>
      <c r="L227" s="5">
        <v>4935000000000</v>
      </c>
      <c r="M227" s="5">
        <v>3388000000000</v>
      </c>
      <c r="N227" s="5">
        <v>530000000000</v>
      </c>
      <c r="O227" s="5">
        <v>494000000000</v>
      </c>
      <c r="P227" s="5">
        <v>1221000000000</v>
      </c>
      <c r="Q227" s="5">
        <v>1347000000000</v>
      </c>
      <c r="R227" s="5">
        <v>215000000000</v>
      </c>
      <c r="S227" s="5">
        <v>601000000000</v>
      </c>
      <c r="T227" s="5">
        <v>177000000000</v>
      </c>
      <c r="U227" s="5">
        <v>139000000000</v>
      </c>
      <c r="V227" s="5">
        <v>-148000000000</v>
      </c>
      <c r="W227" s="5">
        <v>4000000000</v>
      </c>
    </row>
    <row r="228" spans="2:23" ht="15.5" x14ac:dyDescent="0.35">
      <c r="C228" t="s">
        <v>313</v>
      </c>
      <c r="I228" s="5">
        <v>-561000000000</v>
      </c>
      <c r="J228" s="5">
        <v>-574000000000</v>
      </c>
      <c r="K228" s="5">
        <v>-537000000000</v>
      </c>
      <c r="L228" s="5">
        <v>-754000000000</v>
      </c>
      <c r="M228" s="5">
        <v>-329000000000</v>
      </c>
      <c r="N228" s="5">
        <v>-146000000000</v>
      </c>
      <c r="O228" s="5">
        <v>-303000000000</v>
      </c>
      <c r="P228" s="5">
        <v>-521000000000</v>
      </c>
      <c r="Q228" s="5">
        <v>-180000000000</v>
      </c>
      <c r="R228" s="5">
        <v>-157000000000</v>
      </c>
      <c r="S228" s="5">
        <v>-166000000000</v>
      </c>
      <c r="T228" s="5">
        <v>-137000000000</v>
      </c>
      <c r="U228" s="5">
        <v>-440000000000</v>
      </c>
      <c r="V228" s="5">
        <v>-37000000000</v>
      </c>
      <c r="W228" s="5">
        <v>-62000000000</v>
      </c>
    </row>
    <row r="229" spans="2:23" ht="15.5" x14ac:dyDescent="0.35">
      <c r="C229" t="s">
        <v>14</v>
      </c>
      <c r="I229" s="5">
        <v>2141000000000</v>
      </c>
      <c r="J229" s="5">
        <v>1630000000000</v>
      </c>
      <c r="K229" s="5">
        <v>1222000000000</v>
      </c>
      <c r="L229" s="5">
        <v>4181000000000</v>
      </c>
      <c r="M229" s="5">
        <v>3060000000000</v>
      </c>
      <c r="N229" s="5">
        <v>384000000000</v>
      </c>
      <c r="O229" s="5">
        <v>191000000000</v>
      </c>
      <c r="P229" s="5">
        <v>700000000000</v>
      </c>
      <c r="Q229" s="5">
        <v>1167000000000</v>
      </c>
      <c r="R229" s="5">
        <v>58000000000</v>
      </c>
      <c r="S229" s="5">
        <v>435000000000</v>
      </c>
      <c r="T229" s="5">
        <v>40000000000</v>
      </c>
      <c r="U229" s="5">
        <v>-302000000000</v>
      </c>
      <c r="V229" s="5">
        <v>-185000000000</v>
      </c>
      <c r="W229" s="5">
        <v>-58000000000</v>
      </c>
    </row>
    <row r="230" spans="2:23" ht="15.5" x14ac:dyDescent="0.35">
      <c r="C230" t="s">
        <v>16</v>
      </c>
      <c r="I230" s="6">
        <v>818.34</v>
      </c>
      <c r="J230" s="6">
        <v>623.03</v>
      </c>
      <c r="K230" s="6">
        <v>466.89</v>
      </c>
      <c r="L230" s="6">
        <v>1597.92</v>
      </c>
      <c r="M230" s="6">
        <v>1169.3599999999999</v>
      </c>
      <c r="N230" s="6">
        <v>146.91999999999999</v>
      </c>
      <c r="O230" s="6">
        <v>73.010000000000005</v>
      </c>
      <c r="P230" s="6">
        <v>267.38</v>
      </c>
      <c r="Q230" s="6">
        <v>446.09</v>
      </c>
      <c r="R230" s="6">
        <v>22.3</v>
      </c>
      <c r="S230" s="6">
        <v>166.34</v>
      </c>
      <c r="T230" s="6">
        <v>15.3</v>
      </c>
      <c r="U230" s="6">
        <v>-115.26</v>
      </c>
      <c r="V230" s="6">
        <v>-70.569999999999993</v>
      </c>
      <c r="W230" s="6">
        <v>-24805.93</v>
      </c>
    </row>
    <row r="232" spans="2:23" ht="15.5" x14ac:dyDescent="0.35">
      <c r="B232" t="s">
        <v>314</v>
      </c>
      <c r="C232" t="s">
        <v>315</v>
      </c>
      <c r="D232" s="5">
        <v>430000000000</v>
      </c>
      <c r="E232" s="5">
        <v>373000000000</v>
      </c>
      <c r="F232" s="5">
        <v>195000000000</v>
      </c>
      <c r="G232" s="5">
        <v>498000000000</v>
      </c>
      <c r="H232" s="5">
        <v>1719000000000</v>
      </c>
      <c r="I232" s="5">
        <v>1384000000000</v>
      </c>
      <c r="J232" s="5">
        <v>2085000000000</v>
      </c>
      <c r="K232" s="5">
        <v>2475000000000</v>
      </c>
      <c r="L232" s="5">
        <v>3569000000000</v>
      </c>
      <c r="M232" s="5">
        <v>2936000000000</v>
      </c>
      <c r="N232" s="5">
        <v>445000000000</v>
      </c>
      <c r="O232" s="5">
        <v>431000000000</v>
      </c>
      <c r="P232" s="5">
        <v>984000000000</v>
      </c>
      <c r="Q232" s="5">
        <v>1108000000000</v>
      </c>
    </row>
    <row r="233" spans="2:23" ht="15.5" x14ac:dyDescent="0.35">
      <c r="C233" t="s">
        <v>316</v>
      </c>
      <c r="H233" s="5">
        <v>1493000000000</v>
      </c>
      <c r="I233" s="5">
        <v>1384000000000</v>
      </c>
      <c r="J233" s="5">
        <v>2085000000000</v>
      </c>
      <c r="K233" s="5">
        <v>2475000000000</v>
      </c>
      <c r="L233" s="5">
        <v>3569000000000</v>
      </c>
      <c r="M233" s="5">
        <v>2936000000000</v>
      </c>
      <c r="N233" s="5">
        <v>445000000000</v>
      </c>
      <c r="O233" s="5">
        <v>431000000000</v>
      </c>
      <c r="P233" s="5">
        <v>984000000000</v>
      </c>
      <c r="Q233" s="5">
        <v>1108000000000</v>
      </c>
    </row>
    <row r="234" spans="2:23" ht="15.5" x14ac:dyDescent="0.35">
      <c r="C234" t="s">
        <v>317</v>
      </c>
      <c r="H234" s="6">
        <v>836.13</v>
      </c>
      <c r="I234" s="6">
        <v>836.13</v>
      </c>
      <c r="J234" s="6">
        <v>457.4</v>
      </c>
      <c r="K234" s="6">
        <v>813.48</v>
      </c>
      <c r="L234" s="6">
        <v>1489.13</v>
      </c>
      <c r="M234" s="6">
        <v>972.52</v>
      </c>
      <c r="N234" s="6">
        <v>222.77</v>
      </c>
      <c r="O234" s="6">
        <v>57.12</v>
      </c>
      <c r="P234" s="6">
        <v>205.26</v>
      </c>
      <c r="Q234" s="6">
        <v>346.22</v>
      </c>
    </row>
    <row r="235" spans="2:23" ht="15.5" x14ac:dyDescent="0.35">
      <c r="C235" t="s">
        <v>76</v>
      </c>
      <c r="H235" s="6">
        <v>1.2725</v>
      </c>
      <c r="I235" s="6">
        <v>1.5809</v>
      </c>
      <c r="J235" s="6">
        <v>0.57399999999999995</v>
      </c>
      <c r="K235" s="6">
        <v>0.8599</v>
      </c>
      <c r="L235" s="6">
        <v>1.0918000000000001</v>
      </c>
      <c r="M235" s="6">
        <v>0.86659999999999993</v>
      </c>
      <c r="N235" s="6">
        <v>1.3102</v>
      </c>
      <c r="O235" s="6">
        <v>0.3468</v>
      </c>
      <c r="P235" s="6">
        <v>0.54569999999999996</v>
      </c>
      <c r="Q235" s="6">
        <v>0.81730000000000003</v>
      </c>
    </row>
    <row r="236" spans="2:23" ht="15.5" x14ac:dyDescent="0.35">
      <c r="C236" t="s">
        <v>318</v>
      </c>
      <c r="H236" s="6">
        <v>0.18460000000000001</v>
      </c>
      <c r="I236" s="6">
        <v>0.20850000000000002</v>
      </c>
      <c r="J236" s="6">
        <v>0.1108</v>
      </c>
      <c r="K236" s="6">
        <v>0.19370000000000001</v>
      </c>
      <c r="L236" s="6">
        <v>0.42430000000000001</v>
      </c>
      <c r="M236" s="6">
        <v>0.20960000000000001</v>
      </c>
      <c r="N236" s="6">
        <v>9.1300000000000006E-2</v>
      </c>
      <c r="O236" s="6">
        <v>3.9300000000000002E-2</v>
      </c>
      <c r="P236" s="6">
        <v>9.64E-2</v>
      </c>
      <c r="Q236" s="6">
        <v>0.125</v>
      </c>
    </row>
    <row r="237" spans="2:23" ht="15.5" x14ac:dyDescent="0.35">
      <c r="C237" t="s">
        <v>56</v>
      </c>
      <c r="D237" s="6">
        <v>164.27</v>
      </c>
      <c r="E237" s="6">
        <v>142.74</v>
      </c>
      <c r="F237" s="6">
        <v>74.48</v>
      </c>
      <c r="G237" s="6">
        <v>190.16</v>
      </c>
      <c r="H237" s="6">
        <v>657.06</v>
      </c>
      <c r="I237" s="6">
        <v>528.9</v>
      </c>
      <c r="J237" s="6">
        <v>796.9</v>
      </c>
      <c r="K237" s="6">
        <v>946.04</v>
      </c>
      <c r="L237" s="6">
        <v>1363.91</v>
      </c>
      <c r="M237" s="6">
        <v>1122.2</v>
      </c>
      <c r="N237" s="6">
        <v>170.03</v>
      </c>
      <c r="O237" s="6">
        <v>164.72</v>
      </c>
      <c r="P237" s="6">
        <v>376.12</v>
      </c>
      <c r="Q237" s="6">
        <v>423.63</v>
      </c>
    </row>
    <row r="238" spans="2:23" ht="15.5" x14ac:dyDescent="0.35">
      <c r="C238" t="s">
        <v>319</v>
      </c>
      <c r="H238" s="6">
        <v>570.53</v>
      </c>
      <c r="I238" s="6">
        <v>528.9</v>
      </c>
      <c r="J238" s="6">
        <v>796.9</v>
      </c>
      <c r="K238" s="6">
        <v>946.04</v>
      </c>
      <c r="L238" s="6">
        <v>1363.91</v>
      </c>
      <c r="M238" s="6">
        <v>1122.2</v>
      </c>
      <c r="N238" s="6">
        <v>170.03</v>
      </c>
      <c r="O238" s="6">
        <v>164.72</v>
      </c>
      <c r="P238" s="6">
        <v>376.12</v>
      </c>
      <c r="Q238" s="6">
        <v>423.63</v>
      </c>
    </row>
    <row r="239" spans="2:23" ht="15.5" x14ac:dyDescent="0.35">
      <c r="C239" t="s">
        <v>78</v>
      </c>
      <c r="H239" s="6">
        <v>836.13</v>
      </c>
      <c r="I239" s="6">
        <v>836.13</v>
      </c>
      <c r="J239" s="6">
        <v>457.4</v>
      </c>
      <c r="K239" s="6">
        <v>813.48</v>
      </c>
      <c r="L239" s="6">
        <v>1489.13</v>
      </c>
      <c r="M239" s="6">
        <v>972.52</v>
      </c>
      <c r="N239" s="6">
        <v>222.77</v>
      </c>
      <c r="O239" s="6">
        <v>57.12</v>
      </c>
      <c r="P239" s="6">
        <v>205.26</v>
      </c>
      <c r="Q239" s="6">
        <v>346.22</v>
      </c>
    </row>
    <row r="240" spans="2:23" ht="15.5" x14ac:dyDescent="0.35">
      <c r="C240" t="s">
        <v>320</v>
      </c>
      <c r="H240" s="6">
        <v>1.2725</v>
      </c>
      <c r="I240" s="6">
        <v>1.5809</v>
      </c>
      <c r="J240" s="6">
        <v>0.57399999999999995</v>
      </c>
      <c r="K240" s="6">
        <v>0.8599</v>
      </c>
      <c r="L240" s="6">
        <v>1.0918000000000001</v>
      </c>
      <c r="M240" s="6">
        <v>0.86659999999999993</v>
      </c>
      <c r="N240" s="6">
        <v>1.3102</v>
      </c>
      <c r="O240" s="6">
        <v>0.3468</v>
      </c>
      <c r="P240" s="6">
        <v>0.54569999999999996</v>
      </c>
      <c r="Q240" s="6">
        <v>0.81730000000000003</v>
      </c>
    </row>
    <row r="241" spans="3:17" ht="15.5" x14ac:dyDescent="0.35">
      <c r="C241" t="s">
        <v>321</v>
      </c>
      <c r="H241" s="6">
        <v>0.18460000000000001</v>
      </c>
      <c r="I241" s="6">
        <v>0.20850000000000002</v>
      </c>
      <c r="J241" s="6">
        <v>0.1108</v>
      </c>
      <c r="K241" s="6">
        <v>0.19370000000000001</v>
      </c>
      <c r="L241" s="6">
        <v>0.42430000000000001</v>
      </c>
      <c r="M241" s="6">
        <v>0.20960000000000001</v>
      </c>
      <c r="N241" s="6">
        <v>9.1300000000000006E-2</v>
      </c>
      <c r="O241" s="6">
        <v>3.9300000000000002E-2</v>
      </c>
      <c r="P241" s="6">
        <v>9.64E-2</v>
      </c>
      <c r="Q241" s="6">
        <v>0.125</v>
      </c>
    </row>
    <row r="242" spans="3:17" ht="15.5" x14ac:dyDescent="0.35">
      <c r="C242" t="s">
        <v>322</v>
      </c>
      <c r="D242" s="5">
        <v>2827000000000</v>
      </c>
      <c r="E242" s="5">
        <v>3147000000000</v>
      </c>
      <c r="F242" s="5">
        <v>3088000000000</v>
      </c>
      <c r="G242" s="5">
        <v>2860000000000</v>
      </c>
      <c r="H242" s="5">
        <v>11308000000000</v>
      </c>
      <c r="I242" s="5">
        <v>11596000000000</v>
      </c>
      <c r="J242" s="5">
        <v>15022000000000</v>
      </c>
      <c r="K242" s="5">
        <v>17304000000000</v>
      </c>
      <c r="L242" s="5">
        <v>15308000000000</v>
      </c>
      <c r="M242" s="5">
        <v>9895000000000</v>
      </c>
      <c r="N242" s="5">
        <v>4832000000000</v>
      </c>
      <c r="O242" s="5">
        <v>5914000000000</v>
      </c>
      <c r="P242" s="5">
        <v>6319000000000</v>
      </c>
      <c r="Q242" s="5">
        <v>5254000000000</v>
      </c>
    </row>
    <row r="243" spans="3:17" ht="15.5" x14ac:dyDescent="0.35">
      <c r="C243" t="s">
        <v>323</v>
      </c>
      <c r="H243" s="5">
        <v>11922000000000</v>
      </c>
      <c r="I243" s="5">
        <v>11596000000000</v>
      </c>
      <c r="J243" s="5">
        <v>15022000000000</v>
      </c>
      <c r="K243" s="5">
        <v>17304000000000</v>
      </c>
      <c r="L243" s="5">
        <v>15308000000000</v>
      </c>
      <c r="M243" s="5">
        <v>9895000000000</v>
      </c>
      <c r="N243" s="5">
        <v>4832000000000</v>
      </c>
      <c r="O243" s="5">
        <v>5914000000000</v>
      </c>
      <c r="P243" s="5">
        <v>6319000000000</v>
      </c>
      <c r="Q243" s="5">
        <v>5254000000000</v>
      </c>
    </row>
    <row r="244" spans="3:17" ht="15.5" x14ac:dyDescent="0.35">
      <c r="C244" t="s">
        <v>324</v>
      </c>
      <c r="H244" s="6">
        <v>836.13</v>
      </c>
      <c r="I244" s="6">
        <v>836.13</v>
      </c>
      <c r="J244" s="6">
        <v>457.4</v>
      </c>
      <c r="K244" s="6">
        <v>813.48</v>
      </c>
      <c r="L244" s="6">
        <v>1489.13</v>
      </c>
      <c r="M244" s="6">
        <v>972.52</v>
      </c>
      <c r="N244" s="6">
        <v>222.77</v>
      </c>
      <c r="O244" s="6">
        <v>57.12</v>
      </c>
      <c r="P244" s="6">
        <v>205.26</v>
      </c>
      <c r="Q244" s="6">
        <v>346.22</v>
      </c>
    </row>
    <row r="245" spans="3:17" ht="15.5" x14ac:dyDescent="0.35">
      <c r="C245" t="s">
        <v>325</v>
      </c>
      <c r="H245" s="6">
        <v>1.2725</v>
      </c>
      <c r="I245" s="6">
        <v>1.5809</v>
      </c>
      <c r="J245" s="6">
        <v>0.57399999999999995</v>
      </c>
      <c r="K245" s="6">
        <v>0.8599</v>
      </c>
      <c r="L245" s="6">
        <v>1.0918000000000001</v>
      </c>
      <c r="M245" s="6">
        <v>0.86659999999999993</v>
      </c>
      <c r="N245" s="6">
        <v>1.3102</v>
      </c>
      <c r="O245" s="6">
        <v>0.3468</v>
      </c>
      <c r="P245" s="6">
        <v>0.54569999999999996</v>
      </c>
      <c r="Q245" s="6">
        <v>0.81730000000000003</v>
      </c>
    </row>
    <row r="246" spans="3:17" ht="15.5" x14ac:dyDescent="0.35">
      <c r="C246" t="s">
        <v>326</v>
      </c>
      <c r="H246" s="6">
        <v>0.18460000000000001</v>
      </c>
      <c r="I246" s="6">
        <v>0.20850000000000002</v>
      </c>
      <c r="J246" s="6">
        <v>0.1108</v>
      </c>
      <c r="K246" s="6">
        <v>0.19370000000000001</v>
      </c>
      <c r="L246" s="6">
        <v>0.42430000000000001</v>
      </c>
      <c r="M246" s="6">
        <v>0.20960000000000001</v>
      </c>
      <c r="N246" s="6">
        <v>9.1300000000000006E-2</v>
      </c>
      <c r="O246" s="6">
        <v>3.9300000000000002E-2</v>
      </c>
      <c r="P246" s="6">
        <v>9.64E-2</v>
      </c>
      <c r="Q246" s="6">
        <v>0.125</v>
      </c>
    </row>
    <row r="247" spans="3:17" ht="15.5" x14ac:dyDescent="0.35">
      <c r="C247" t="s">
        <v>327</v>
      </c>
      <c r="I247" s="6">
        <v>6.89</v>
      </c>
    </row>
    <row r="248" spans="3:17" ht="15.5" x14ac:dyDescent="0.35">
      <c r="C248" t="s">
        <v>328</v>
      </c>
      <c r="I248" s="6">
        <v>7.94</v>
      </c>
    </row>
    <row r="249" spans="3:17" ht="15.5" x14ac:dyDescent="0.35">
      <c r="C249" t="s">
        <v>329</v>
      </c>
      <c r="I249" s="6">
        <v>7.49</v>
      </c>
    </row>
    <row r="250" spans="3:17" ht="15.5" x14ac:dyDescent="0.35">
      <c r="C250" t="s">
        <v>330</v>
      </c>
      <c r="I250" s="6">
        <v>0.12590000000000001</v>
      </c>
    </row>
    <row r="251" spans="3:17" ht="15.5" x14ac:dyDescent="0.35">
      <c r="C251" t="s">
        <v>331</v>
      </c>
      <c r="I251" s="6">
        <v>0.99</v>
      </c>
    </row>
    <row r="252" spans="3:17" ht="15.5" x14ac:dyDescent="0.35">
      <c r="C252" t="s">
        <v>332</v>
      </c>
      <c r="I252" s="6">
        <v>2.33</v>
      </c>
    </row>
    <row r="253" spans="3:17" ht="15.5" x14ac:dyDescent="0.35">
      <c r="C253" t="s">
        <v>333</v>
      </c>
      <c r="I253" s="6">
        <v>4.6100000000000003</v>
      </c>
    </row>
    <row r="254" spans="3:17" ht="15.5" x14ac:dyDescent="0.35">
      <c r="C254" t="s">
        <v>334</v>
      </c>
      <c r="I254" s="6">
        <v>5.36</v>
      </c>
    </row>
    <row r="255" spans="3:17" ht="15.5" x14ac:dyDescent="0.35">
      <c r="C255" t="s">
        <v>335</v>
      </c>
      <c r="I255" s="6">
        <v>5.96</v>
      </c>
    </row>
    <row r="256" spans="3:17" ht="15.5" x14ac:dyDescent="0.35">
      <c r="C256" t="s">
        <v>336</v>
      </c>
      <c r="I256" s="6">
        <v>3.79</v>
      </c>
    </row>
    <row r="257" spans="3:9" ht="15.5" x14ac:dyDescent="0.35">
      <c r="C257" t="s">
        <v>337</v>
      </c>
      <c r="I257" s="6">
        <v>-0.24</v>
      </c>
    </row>
    <row r="258" spans="3:9" ht="15.5" x14ac:dyDescent="0.35">
      <c r="C258" t="s">
        <v>338</v>
      </c>
      <c r="I258" s="6">
        <v>-0.28999999999999998</v>
      </c>
    </row>
    <row r="259" spans="3:9" ht="15.5" x14ac:dyDescent="0.35">
      <c r="C259" t="s">
        <v>339</v>
      </c>
      <c r="I259" s="6">
        <v>570.53</v>
      </c>
    </row>
    <row r="260" spans="3:9" ht="15.5" x14ac:dyDescent="0.35">
      <c r="C260" t="s">
        <v>340</v>
      </c>
      <c r="I260" s="6">
        <v>657.06</v>
      </c>
    </row>
    <row r="261" spans="3:9" ht="15.5" x14ac:dyDescent="0.35">
      <c r="C261" t="s">
        <v>341</v>
      </c>
      <c r="I261" s="6">
        <v>4556.5</v>
      </c>
    </row>
    <row r="262" spans="3:9" ht="15.5" x14ac:dyDescent="0.35">
      <c r="C262" t="s">
        <v>342</v>
      </c>
      <c r="D262" s="6">
        <v>396.04</v>
      </c>
    </row>
    <row r="263" spans="3:9" ht="15.5" x14ac:dyDescent="0.35">
      <c r="C263" t="s">
        <v>343</v>
      </c>
      <c r="I263" s="6">
        <v>1941.27</v>
      </c>
    </row>
    <row r="264" spans="3:9" ht="15.5" x14ac:dyDescent="0.35">
      <c r="C264" t="s">
        <v>344</v>
      </c>
      <c r="I264" s="6">
        <v>845.17</v>
      </c>
    </row>
    <row r="265" spans="3:9" ht="15.5" x14ac:dyDescent="0.35">
      <c r="C265" t="s">
        <v>345</v>
      </c>
      <c r="D265" s="6">
        <v>2.78</v>
      </c>
    </row>
    <row r="266" spans="3:9" ht="15.5" x14ac:dyDescent="0.35">
      <c r="C266" t="s">
        <v>346</v>
      </c>
      <c r="D266" s="6">
        <v>2.34</v>
      </c>
    </row>
    <row r="267" spans="3:9" ht="15.5" x14ac:dyDescent="0.35">
      <c r="C267" t="s">
        <v>349</v>
      </c>
      <c r="D267" s="6">
        <v>0.32</v>
      </c>
    </row>
    <row r="268" spans="3:9" ht="15.5" x14ac:dyDescent="0.35">
      <c r="C268" t="s">
        <v>351</v>
      </c>
      <c r="D268" s="6">
        <v>1.32</v>
      </c>
    </row>
    <row r="269" spans="3:9" ht="15.5" x14ac:dyDescent="0.35">
      <c r="C269" t="s">
        <v>352</v>
      </c>
      <c r="I269" s="6">
        <v>1442.69</v>
      </c>
    </row>
    <row r="270" spans="3:9" ht="15.5" x14ac:dyDescent="0.35">
      <c r="C270" t="s">
        <v>12</v>
      </c>
      <c r="D270" s="5">
        <v>877000000000</v>
      </c>
    </row>
    <row r="271" spans="3:9" ht="15.5" x14ac:dyDescent="0.35">
      <c r="C271" t="s">
        <v>353</v>
      </c>
      <c r="I271" s="6">
        <v>9.4499999999999993</v>
      </c>
    </row>
    <row r="272" spans="3:9" ht="15.5" x14ac:dyDescent="0.35">
      <c r="C272" t="s">
        <v>354</v>
      </c>
      <c r="I272" s="6">
        <v>0.22320000000000001</v>
      </c>
    </row>
    <row r="273" spans="3:9" ht="15.5" x14ac:dyDescent="0.35">
      <c r="C273" t="s">
        <v>355</v>
      </c>
      <c r="I273" s="6">
        <v>0.29389999999999999</v>
      </c>
    </row>
    <row r="274" spans="3:9" ht="15.5" x14ac:dyDescent="0.35">
      <c r="C274" t="s">
        <v>356</v>
      </c>
      <c r="I274" s="6">
        <v>0.36070000000000002</v>
      </c>
    </row>
    <row r="275" spans="3:9" ht="15.5" x14ac:dyDescent="0.35">
      <c r="C275" t="s">
        <v>357</v>
      </c>
      <c r="I275" s="6">
        <v>0.30370000000000003</v>
      </c>
    </row>
    <row r="276" spans="3:9" ht="15.5" x14ac:dyDescent="0.35">
      <c r="C276" t="s">
        <v>358</v>
      </c>
      <c r="D276" s="6">
        <v>26.1</v>
      </c>
    </row>
    <row r="277" spans="3:9" ht="15.5" x14ac:dyDescent="0.35">
      <c r="C277" t="s">
        <v>359</v>
      </c>
      <c r="D277" s="6">
        <v>31.04</v>
      </c>
    </row>
    <row r="278" spans="3:9" ht="15.5" x14ac:dyDescent="0.35">
      <c r="C278" t="s">
        <v>360</v>
      </c>
      <c r="D278" s="6">
        <v>16.940000000000001</v>
      </c>
    </row>
    <row r="279" spans="3:9" ht="15.5" x14ac:dyDescent="0.35">
      <c r="C279" t="s">
        <v>361</v>
      </c>
      <c r="D279" s="6">
        <v>40.200000000000003</v>
      </c>
    </row>
    <row r="280" spans="3:9" ht="15.5" x14ac:dyDescent="0.35">
      <c r="C280" t="s">
        <v>362</v>
      </c>
      <c r="D280" s="6">
        <v>3.49</v>
      </c>
    </row>
    <row r="281" spans="3:9" ht="15.5" x14ac:dyDescent="0.35">
      <c r="C281" t="s">
        <v>363</v>
      </c>
      <c r="I281" s="6">
        <v>1.85</v>
      </c>
    </row>
    <row r="282" spans="3:9" ht="15.5" x14ac:dyDescent="0.35">
      <c r="C282" t="s">
        <v>364</v>
      </c>
      <c r="I282" s="6">
        <v>12.96</v>
      </c>
    </row>
    <row r="283" spans="3:9" ht="15.5" x14ac:dyDescent="0.35">
      <c r="C283" t="s">
        <v>52</v>
      </c>
      <c r="I283" s="5">
        <v>11853000000000</v>
      </c>
    </row>
    <row r="284" spans="3:9" ht="15.5" x14ac:dyDescent="0.35">
      <c r="C284" t="s">
        <v>365</v>
      </c>
      <c r="I284" s="5">
        <v>10817000000000</v>
      </c>
    </row>
    <row r="285" spans="3:9" ht="15.5" x14ac:dyDescent="0.35">
      <c r="C285" t="s">
        <v>366</v>
      </c>
      <c r="I285" s="5">
        <v>2620000000</v>
      </c>
    </row>
    <row r="286" spans="3:9" ht="15.5" x14ac:dyDescent="0.35">
      <c r="C286" t="s">
        <v>367</v>
      </c>
      <c r="I286" s="6">
        <v>8.77E-2</v>
      </c>
    </row>
    <row r="287" spans="3:9" ht="15.5" x14ac:dyDescent="0.35">
      <c r="C287" t="s">
        <v>368</v>
      </c>
      <c r="D287" s="6">
        <v>0.33130000000000004</v>
      </c>
    </row>
    <row r="288" spans="3:9" ht="15.5" x14ac:dyDescent="0.35">
      <c r="C288" t="s">
        <v>369</v>
      </c>
      <c r="D288" s="6">
        <v>0.18890000000000001</v>
      </c>
    </row>
    <row r="289" spans="3:9" ht="15.5" x14ac:dyDescent="0.35">
      <c r="C289" t="s">
        <v>370</v>
      </c>
      <c r="D289" s="6">
        <v>0.152</v>
      </c>
    </row>
    <row r="290" spans="3:9" ht="15.5" x14ac:dyDescent="0.35">
      <c r="C290" t="s">
        <v>371</v>
      </c>
      <c r="D290" s="6">
        <v>0.12859999999999999</v>
      </c>
    </row>
    <row r="291" spans="3:9" ht="15.5" x14ac:dyDescent="0.35">
      <c r="C291" t="s">
        <v>372</v>
      </c>
      <c r="D291" s="6">
        <v>0.1578</v>
      </c>
    </row>
    <row r="292" spans="3:9" ht="15.5" x14ac:dyDescent="0.35">
      <c r="C292" t="s">
        <v>373</v>
      </c>
      <c r="D292" s="6">
        <v>0.34509999999999996</v>
      </c>
    </row>
    <row r="293" spans="3:9" ht="15.5" x14ac:dyDescent="0.35">
      <c r="C293" t="s">
        <v>374</v>
      </c>
      <c r="I293" s="6">
        <v>127.41</v>
      </c>
    </row>
    <row r="294" spans="3:9" ht="15.5" x14ac:dyDescent="0.35">
      <c r="C294" t="s">
        <v>631</v>
      </c>
      <c r="I294" s="6">
        <v>836.13</v>
      </c>
    </row>
    <row r="295" spans="3:9" ht="15.5" x14ac:dyDescent="0.35">
      <c r="C295" t="s">
        <v>632</v>
      </c>
      <c r="I295" s="6">
        <v>1.2725</v>
      </c>
    </row>
    <row r="296" spans="3:9" ht="15.5" x14ac:dyDescent="0.35">
      <c r="C296" t="s">
        <v>633</v>
      </c>
      <c r="I296" s="6">
        <v>0.18460000000000001</v>
      </c>
    </row>
    <row r="297" spans="3:9" ht="15.5" x14ac:dyDescent="0.35">
      <c r="C297" t="s">
        <v>375</v>
      </c>
      <c r="I297" t="s">
        <v>634</v>
      </c>
    </row>
    <row r="298" spans="3:9" ht="15.5" x14ac:dyDescent="0.35">
      <c r="C298" t="s">
        <v>377</v>
      </c>
      <c r="I298" s="5">
        <v>6</v>
      </c>
    </row>
    <row r="299" spans="3:9" ht="15.5" x14ac:dyDescent="0.35">
      <c r="C299" t="s">
        <v>378</v>
      </c>
      <c r="I299" s="6">
        <v>0.8</v>
      </c>
    </row>
    <row r="300" spans="3:9" ht="15.5" x14ac:dyDescent="0.35">
      <c r="C300" t="s">
        <v>379</v>
      </c>
      <c r="I300" s="6">
        <v>0.86</v>
      </c>
    </row>
    <row r="301" spans="3:9" ht="15.5" x14ac:dyDescent="0.35">
      <c r="C301" t="s">
        <v>380</v>
      </c>
      <c r="I301" s="6">
        <v>0.75</v>
      </c>
    </row>
    <row r="302" spans="3:9" ht="15.5" x14ac:dyDescent="0.35">
      <c r="C302" t="s">
        <v>381</v>
      </c>
      <c r="I302" s="6">
        <v>0.97</v>
      </c>
    </row>
    <row r="303" spans="3:9" ht="15.5" x14ac:dyDescent="0.35">
      <c r="C303" t="s">
        <v>382</v>
      </c>
      <c r="I303" s="6">
        <v>0.57999999999999996</v>
      </c>
    </row>
    <row r="304" spans="3:9" ht="15.5" x14ac:dyDescent="0.35">
      <c r="C304" t="s">
        <v>383</v>
      </c>
      <c r="I304" s="6">
        <v>0.28000000000000003</v>
      </c>
    </row>
    <row r="305" spans="3:9" ht="15.5" x14ac:dyDescent="0.35">
      <c r="C305" t="s">
        <v>384</v>
      </c>
      <c r="I305" s="6">
        <v>0.91</v>
      </c>
    </row>
    <row r="306" spans="3:9" ht="15.5" x14ac:dyDescent="0.35">
      <c r="C306" t="s">
        <v>385</v>
      </c>
      <c r="I306" s="5">
        <v>11922000000000</v>
      </c>
    </row>
    <row r="307" spans="3:9" ht="15.5" x14ac:dyDescent="0.35">
      <c r="C307" t="s">
        <v>386</v>
      </c>
      <c r="I307" s="5">
        <v>3563000000000</v>
      </c>
    </row>
    <row r="308" spans="3:9" ht="15.5" x14ac:dyDescent="0.35">
      <c r="C308" t="s">
        <v>387</v>
      </c>
      <c r="I308" s="5">
        <v>2858000000000</v>
      </c>
    </row>
    <row r="309" spans="3:9" ht="15.5" x14ac:dyDescent="0.35">
      <c r="C309" t="s">
        <v>388</v>
      </c>
      <c r="I309" s="5">
        <v>1493000000000</v>
      </c>
    </row>
    <row r="310" spans="3:9" ht="15.5" x14ac:dyDescent="0.35">
      <c r="C310" t="s">
        <v>389</v>
      </c>
      <c r="D310" s="5">
        <v>1036000000000</v>
      </c>
    </row>
    <row r="311" spans="3:9" ht="15.5" x14ac:dyDescent="0.35">
      <c r="C311" t="s">
        <v>390</v>
      </c>
      <c r="D311" s="5">
        <v>6688000000000</v>
      </c>
    </row>
    <row r="312" spans="3:9" ht="15.5" x14ac:dyDescent="0.35">
      <c r="C312" t="s">
        <v>391</v>
      </c>
      <c r="D312" s="5">
        <v>1609000000000</v>
      </c>
    </row>
    <row r="313" spans="3:9" ht="15.5" x14ac:dyDescent="0.35">
      <c r="C313" t="s">
        <v>299</v>
      </c>
      <c r="D313" s="5">
        <v>2471000000000</v>
      </c>
    </row>
    <row r="314" spans="3:9" ht="15.5" x14ac:dyDescent="0.35">
      <c r="C314" t="s">
        <v>298</v>
      </c>
      <c r="I314" s="5">
        <v>5079000000000</v>
      </c>
    </row>
    <row r="315" spans="3:9" ht="15.5" x14ac:dyDescent="0.35">
      <c r="C315" t="s">
        <v>20</v>
      </c>
      <c r="D315" s="5">
        <v>-1036000000000</v>
      </c>
    </row>
    <row r="316" spans="3:9" ht="15.5" x14ac:dyDescent="0.35">
      <c r="C316" t="s">
        <v>392</v>
      </c>
      <c r="I316" s="5">
        <v>5079000000000</v>
      </c>
    </row>
    <row r="317" spans="3:9" ht="15.5" x14ac:dyDescent="0.35">
      <c r="C317" t="s">
        <v>393</v>
      </c>
      <c r="I317" s="5">
        <v>2570000000000</v>
      </c>
    </row>
    <row r="318" spans="3:9" ht="15.5" x14ac:dyDescent="0.35">
      <c r="C318" t="s">
        <v>394</v>
      </c>
      <c r="I318" s="5">
        <v>-1182000000000</v>
      </c>
    </row>
    <row r="319" spans="3:9" ht="15.5" x14ac:dyDescent="0.35">
      <c r="C319" t="s">
        <v>395</v>
      </c>
      <c r="I319" s="5">
        <v>-1300000000000</v>
      </c>
    </row>
    <row r="320" spans="3:9" ht="15.5" x14ac:dyDescent="0.35">
      <c r="C320" t="s">
        <v>396</v>
      </c>
      <c r="I320" s="5">
        <v>-358000000000</v>
      </c>
    </row>
    <row r="321" spans="3:9" ht="15.5" x14ac:dyDescent="0.35">
      <c r="C321" t="s">
        <v>397</v>
      </c>
      <c r="I321" s="5">
        <v>2211000000000</v>
      </c>
    </row>
  </sheetData>
  <pageMargins left="0.7" right="0.7" top="0.75" bottom="0.75" header="0.3" footer="0.3"/>
  <ignoredErrors>
    <ignoredError sqref="A1:W3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635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636</v>
      </c>
      <c r="D2" s="2" vm="64">
        <f ca="1">IFERROR(_xlfn.STOCKHISTORY("XIDX:" &amp; $C$1, D3, , 0, 0, 1), "Libur")</f>
        <v>1350</v>
      </c>
      <c r="H2" s="2" vm="64">
        <f ca="1">IFERROR(INDEX(D2:G2,COUNT(D2:G2)),"")</f>
        <v>1350</v>
      </c>
      <c r="I2" s="2" t="str">
        <f t="shared" ref="I2:Z2" ca="1" si="0">IFERROR(_xlfn.STOCKHISTORY("XIDX:" &amp; $C$1, I1, , 0, 0, 1), "Libur")</f>
        <v>Libur</v>
      </c>
      <c r="J2" s="2" vm="65">
        <f t="shared" ca="1" si="0"/>
        <v>2690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66">
        <f t="shared" ca="1" si="0"/>
        <v>1735</v>
      </c>
      <c r="R2" s="2" t="str">
        <f t="shared" ca="1" si="0"/>
        <v>Libur</v>
      </c>
      <c r="S2" s="2" vm="67">
        <f t="shared" ca="1" si="0"/>
        <v>3695.4479000000001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104617576495</v>
      </c>
      <c r="H4" s="2">
        <f>IFERROR(SUM(D4:G4)*(4/MAX(1,COUNT(D4:G4))),"")</f>
        <v>418470305980</v>
      </c>
      <c r="I4" s="2">
        <f t="shared" ref="I4:Z4" si="1">IFERROR(INDEX(I51:I500,MATCH($C$4,$C$51:$C$500,0)),"")</f>
        <v>441007573966</v>
      </c>
      <c r="J4" s="2">
        <f t="shared" si="1"/>
        <v>430904525283</v>
      </c>
      <c r="K4" s="2">
        <f t="shared" si="1"/>
        <v>355024952208</v>
      </c>
      <c r="L4" s="2">
        <f t="shared" si="1"/>
        <v>213371366764</v>
      </c>
      <c r="M4" s="2">
        <f t="shared" si="1"/>
        <v>177993403119</v>
      </c>
      <c r="N4" s="2">
        <f t="shared" si="1"/>
        <v>230453382943</v>
      </c>
      <c r="O4" s="2">
        <f t="shared" si="1"/>
        <v>287717146129</v>
      </c>
      <c r="P4" s="2">
        <f t="shared" si="1"/>
        <v>314850371256</v>
      </c>
      <c r="Q4" s="2">
        <f t="shared" si="1"/>
        <v>298694462217</v>
      </c>
      <c r="R4" s="2">
        <f t="shared" si="1"/>
        <v>408092048733</v>
      </c>
      <c r="S4" s="2">
        <f t="shared" si="1"/>
        <v>553935599657</v>
      </c>
      <c r="T4" s="2">
        <f t="shared" si="1"/>
        <v>441364686582</v>
      </c>
      <c r="U4" s="2">
        <f t="shared" si="1"/>
        <v>275920901945</v>
      </c>
      <c r="V4" s="2">
        <f t="shared" si="1"/>
        <v>203913520703</v>
      </c>
      <c r="W4" s="2">
        <f t="shared" si="1"/>
        <v>177633691334</v>
      </c>
      <c r="X4" s="2">
        <f t="shared" si="1"/>
        <v>167356311294</v>
      </c>
      <c r="Y4" s="2">
        <f t="shared" si="1"/>
        <v>159217148142</v>
      </c>
      <c r="Z4" s="2">
        <f t="shared" si="1"/>
        <v>126819333274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25882843817</v>
      </c>
      <c r="H5" s="2">
        <f>IFERROR(SUM(D5:G5)*(4/MAX(1,COUNT(D5:G5))),"")</f>
        <v>103531375268</v>
      </c>
      <c r="I5" s="2">
        <f t="shared" ref="I5:Z5" si="2">IFERROR(INDEX(I51:I500,MATCH($C$5,$C$51:$C$500,0)),"")</f>
        <v>54891248865</v>
      </c>
      <c r="J5" s="2">
        <f t="shared" si="2"/>
        <v>78822150421</v>
      </c>
      <c r="K5" s="2">
        <f t="shared" si="2"/>
        <v>49713488655</v>
      </c>
      <c r="L5" s="2">
        <f t="shared" si="2"/>
        <v>16584473928</v>
      </c>
      <c r="M5" s="2">
        <f t="shared" si="2"/>
        <v>-38923351969</v>
      </c>
      <c r="N5" s="2">
        <f t="shared" si="2"/>
        <v>-70516285100</v>
      </c>
      <c r="O5" s="2">
        <f t="shared" si="2"/>
        <v>32836721756</v>
      </c>
      <c r="P5" s="2">
        <f t="shared" si="2"/>
        <v>9360809985</v>
      </c>
      <c r="Q5" s="2">
        <f t="shared" si="2"/>
        <v>-142045506537</v>
      </c>
      <c r="R5" s="2">
        <f t="shared" si="2"/>
        <v>-506672046312</v>
      </c>
      <c r="S5" s="2">
        <f t="shared" si="2"/>
        <v>74519419599</v>
      </c>
      <c r="T5" s="2">
        <f t="shared" si="2"/>
        <v>105726004884</v>
      </c>
      <c r="U5" s="2">
        <f t="shared" si="2"/>
        <v>81092455043</v>
      </c>
      <c r="V5" s="2">
        <f t="shared" si="2"/>
        <v>54628763405</v>
      </c>
      <c r="W5" s="2">
        <f t="shared" si="2"/>
        <v>47737086564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3538137244746</v>
      </c>
      <c r="H6" s="2">
        <f>IFERROR(INDEX(D6:G6,COUNT(D6:G6)),"")</f>
        <v>3538137244746</v>
      </c>
      <c r="I6" s="2">
        <f t="shared" ref="I6:Z6" si="3">IFERROR(INDEX(I51:I500,MATCH($C$6,$C$51:$C$500,0)),"")</f>
        <v>3512254400929</v>
      </c>
      <c r="J6" s="2">
        <f t="shared" si="3"/>
        <v>3457363152063</v>
      </c>
      <c r="K6" s="2">
        <f t="shared" si="3"/>
        <v>3378441004326</v>
      </c>
      <c r="L6" s="2">
        <f t="shared" si="3"/>
        <v>3332242148671</v>
      </c>
      <c r="M6" s="2">
        <f t="shared" si="3"/>
        <v>2018746227482</v>
      </c>
      <c r="N6" s="2">
        <f t="shared" si="3"/>
        <v>1057669579451</v>
      </c>
      <c r="O6" s="2">
        <f t="shared" si="3"/>
        <v>1163069170478</v>
      </c>
      <c r="P6" s="2">
        <f t="shared" si="3"/>
        <v>1130232448722</v>
      </c>
      <c r="Q6" s="2">
        <f t="shared" si="3"/>
        <v>1121236095737</v>
      </c>
      <c r="R6" s="2">
        <f t="shared" si="3"/>
        <v>1108216006380</v>
      </c>
      <c r="S6" s="2">
        <f t="shared" si="3"/>
        <v>1114888052692</v>
      </c>
      <c r="T6" s="2">
        <f t="shared" si="3"/>
        <v>560587547047</v>
      </c>
      <c r="U6" s="2">
        <f t="shared" si="3"/>
        <v>454861542163</v>
      </c>
      <c r="V6" s="2">
        <f t="shared" si="3"/>
        <v>373769087120</v>
      </c>
      <c r="W6" s="2">
        <f t="shared" si="3"/>
        <v>346488323715</v>
      </c>
      <c r="X6" s="2">
        <f t="shared" si="3"/>
        <v>318715237151</v>
      </c>
      <c r="Y6" s="2">
        <f t="shared" si="3"/>
        <v>302478620760</v>
      </c>
      <c r="Z6" s="2">
        <f t="shared" si="3"/>
        <v>282672874037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3.69</v>
      </c>
      <c r="H7" s="3">
        <f>IFERROR(INDEX(D7:G7,COUNT(D7:G7)),"")</f>
        <v>3.69</v>
      </c>
      <c r="I7" s="3">
        <f t="shared" ref="I7:Z7" si="4">IFERROR(INDEX(I51:I500,MATCH($C$7,$C$51:$C$500,0))/1000000000,"")</f>
        <v>3.69</v>
      </c>
      <c r="J7" s="3">
        <f t="shared" si="4"/>
        <v>3.69</v>
      </c>
      <c r="K7" s="3">
        <f t="shared" si="4"/>
        <v>3.69</v>
      </c>
      <c r="L7" s="3">
        <f t="shared" si="4"/>
        <v>2.39</v>
      </c>
      <c r="M7" s="3">
        <f t="shared" si="4"/>
        <v>1.39</v>
      </c>
      <c r="N7" s="3">
        <f t="shared" si="4"/>
        <v>1.39</v>
      </c>
      <c r="O7" s="3">
        <f t="shared" si="4"/>
        <v>1.39</v>
      </c>
      <c r="P7" s="3">
        <f t="shared" si="4"/>
        <v>1.39</v>
      </c>
      <c r="Q7" s="3">
        <f t="shared" si="4"/>
        <v>1.37</v>
      </c>
      <c r="R7" s="3">
        <f t="shared" si="4"/>
        <v>1.04</v>
      </c>
      <c r="S7" s="3">
        <f t="shared" si="4"/>
        <v>1.04</v>
      </c>
      <c r="T7" s="3">
        <f t="shared" si="4"/>
        <v>0.87</v>
      </c>
      <c r="U7" s="3">
        <f t="shared" si="4"/>
        <v>0.87</v>
      </c>
      <c r="V7" s="3">
        <f t="shared" si="4"/>
        <v>0.87</v>
      </c>
      <c r="W7" s="3">
        <f t="shared" si="4"/>
        <v>0.87</v>
      </c>
      <c r="X7" s="3">
        <f t="shared" si="4"/>
        <v>0.87</v>
      </c>
      <c r="Y7" s="3">
        <f t="shared" si="4"/>
        <v>0.87</v>
      </c>
      <c r="Z7" s="3">
        <f t="shared" si="4"/>
        <v>0.87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-110000000000</v>
      </c>
      <c r="H8" s="2">
        <f>IFERROR(INDEX(D8:G8,COUNT(D8:G8)),"")</f>
        <v>-110000000000</v>
      </c>
      <c r="I8" s="2">
        <f t="shared" ref="I8:Z8" si="5">IFERROR(INDEX(I51:I500,MATCH($C$8,$C$51:$C$500,0)),"")</f>
        <v>284000000000</v>
      </c>
      <c r="J8" s="2">
        <f t="shared" si="5"/>
        <v>235000000000</v>
      </c>
      <c r="K8" s="2">
        <f t="shared" si="5"/>
        <v>-1062000000000</v>
      </c>
      <c r="L8" s="2">
        <f t="shared" si="5"/>
        <v>-286000000000</v>
      </c>
      <c r="M8" s="2">
        <f t="shared" si="5"/>
        <v>-236000000000</v>
      </c>
      <c r="N8" s="2">
        <f t="shared" si="5"/>
        <v>-110000000000</v>
      </c>
      <c r="O8" s="2">
        <f t="shared" si="5"/>
        <v>437000000000</v>
      </c>
      <c r="P8" s="2">
        <f t="shared" si="5"/>
        <v>-494000000000</v>
      </c>
      <c r="Q8" s="2">
        <f t="shared" si="5"/>
        <v>-377000000000</v>
      </c>
      <c r="R8" s="2">
        <f t="shared" si="5"/>
        <v>-999000000000</v>
      </c>
      <c r="S8" s="2">
        <f t="shared" si="5"/>
        <v>-118000000000</v>
      </c>
      <c r="T8" s="2">
        <f t="shared" si="5"/>
        <v>911000000000</v>
      </c>
      <c r="U8" s="2">
        <f t="shared" si="5"/>
        <v>220000000000</v>
      </c>
      <c r="V8" s="2">
        <f t="shared" si="5"/>
        <v>56000000000</v>
      </c>
      <c r="W8" s="2">
        <f t="shared" si="5"/>
        <v>142000000000</v>
      </c>
      <c r="X8" s="2">
        <f t="shared" si="5"/>
        <v>-49000000000</v>
      </c>
      <c r="Y8" s="2">
        <f t="shared" si="5"/>
        <v>236000000000</v>
      </c>
      <c r="Z8" s="2">
        <f t="shared" si="5"/>
        <v>-338000000000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-29.89</v>
      </c>
      <c r="H9" s="3">
        <f>IFERROR(INDEX(D9:G9,COUNT(D9:G9)),"")</f>
        <v>-29.89</v>
      </c>
      <c r="I9" s="3">
        <f t="shared" ref="I9:Z9" si="6">IFERROR(INDEX(I51:I500,MATCH($C$9,$C$51:$C$500,0)),"")</f>
        <v>76.92</v>
      </c>
      <c r="J9" s="3">
        <f t="shared" si="6"/>
        <v>63.65</v>
      </c>
      <c r="K9" s="3">
        <f t="shared" si="6"/>
        <v>-287.93</v>
      </c>
      <c r="L9" s="3">
        <f t="shared" si="6"/>
        <v>-119.61</v>
      </c>
      <c r="M9" s="3">
        <f t="shared" si="6"/>
        <v>-170.07</v>
      </c>
      <c r="N9" s="3">
        <f t="shared" si="6"/>
        <v>-78.92</v>
      </c>
      <c r="O9" s="3">
        <f t="shared" si="6"/>
        <v>314.85000000000002</v>
      </c>
      <c r="P9" s="3">
        <f t="shared" si="6"/>
        <v>-355.78</v>
      </c>
      <c r="Q9" s="3">
        <f t="shared" si="6"/>
        <v>-274.14</v>
      </c>
      <c r="R9" s="3">
        <f t="shared" si="6"/>
        <v>-959.27</v>
      </c>
      <c r="S9" s="3">
        <f t="shared" si="6"/>
        <v>-113</v>
      </c>
      <c r="T9" s="3">
        <f t="shared" si="6"/>
        <v>1049.43</v>
      </c>
      <c r="U9" s="3">
        <f t="shared" si="6"/>
        <v>253.06</v>
      </c>
      <c r="V9" s="3">
        <f t="shared" si="6"/>
        <v>64.459999999999994</v>
      </c>
      <c r="W9" s="3">
        <f t="shared" si="6"/>
        <v>163.15</v>
      </c>
      <c r="X9" s="3">
        <f t="shared" si="6"/>
        <v>-56.05</v>
      </c>
      <c r="Y9" s="3">
        <f t="shared" si="6"/>
        <v>272.19</v>
      </c>
      <c r="Z9" s="3">
        <f t="shared" si="6"/>
        <v>-389.28</v>
      </c>
    </row>
    <row r="10" spans="1:26" ht="15.5" x14ac:dyDescent="0.35">
      <c r="C10" t="s">
        <v>17</v>
      </c>
      <c r="D10" s="3">
        <f ca="1">IFERROR(IF(D9=0,"",D2/D9),"")</f>
        <v>-45.165607226497158</v>
      </c>
      <c r="I10" s="3" t="str">
        <f t="shared" ref="I10:Z10" ca="1" si="7">IFERROR(IF(I9=0,"",I2/I9),"")</f>
        <v/>
      </c>
      <c r="J10" s="3">
        <f t="shared" ca="1" si="7"/>
        <v>42.262372348782407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-6.32888305245495</v>
      </c>
      <c r="R10" s="3" t="str">
        <f t="shared" ca="1" si="7"/>
        <v/>
      </c>
      <c r="S10" s="3">
        <f t="shared" ca="1" si="7"/>
        <v>-32.703078761061946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21362972626</v>
      </c>
      <c r="H11" s="2">
        <f>IFERROR(INDEX(D11:G11,COUNT(D11:G11)),"")</f>
        <v>21362972626</v>
      </c>
      <c r="I11" s="2">
        <f t="shared" ref="I11:Z11" si="8">IFERROR(INDEX(I51:I500,MATCH($C$11,$C$51:$C$500,0)),"")</f>
        <v>28286886475</v>
      </c>
      <c r="J11" s="2">
        <f t="shared" si="8"/>
        <v>14060906255</v>
      </c>
      <c r="K11" s="2">
        <f t="shared" si="8"/>
        <v>11454169225</v>
      </c>
      <c r="L11" s="2">
        <f t="shared" si="8"/>
        <v>14605131988</v>
      </c>
      <c r="M11" s="2">
        <f t="shared" si="8"/>
        <v>13166932195</v>
      </c>
      <c r="N11" s="2">
        <f t="shared" si="8"/>
        <v>12713066650</v>
      </c>
      <c r="O11" s="2">
        <f t="shared" si="8"/>
        <v>14505416660</v>
      </c>
      <c r="P11" s="2">
        <f t="shared" si="8"/>
        <v>12765214210</v>
      </c>
      <c r="Q11" s="2">
        <f t="shared" si="8"/>
        <v>13001601065</v>
      </c>
      <c r="R11" s="2">
        <f t="shared" si="8"/>
        <v>8736913370</v>
      </c>
      <c r="S11" s="2">
        <f t="shared" si="8"/>
        <v>13519538000</v>
      </c>
      <c r="T11" s="2">
        <f t="shared" si="8"/>
        <v>25900713185</v>
      </c>
      <c r="U11" s="2">
        <f t="shared" si="8"/>
        <v>25103372800</v>
      </c>
      <c r="V11" s="2">
        <f t="shared" si="8"/>
        <v>17224002600</v>
      </c>
      <c r="W11" s="2">
        <f t="shared" si="8"/>
        <v>20340893383</v>
      </c>
      <c r="X11" s="2">
        <f t="shared" si="8"/>
        <v>14790932333</v>
      </c>
      <c r="Y11" s="2">
        <f t="shared" si="8"/>
        <v>14415393200</v>
      </c>
      <c r="Z11" s="2">
        <f t="shared" si="8"/>
        <v>14325314041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-7300289243</v>
      </c>
      <c r="H15" s="2">
        <f>IFERROR(SUM(D15:G15)*(4/MAX(1,COUNT(D15:G15))),"")</f>
        <v>-29201156972</v>
      </c>
      <c r="I15" s="2">
        <f t="shared" ref="I15:Z15" si="12">IFERROR(INDEX(I51:I500,MATCH($C$15,$C$51:$C$500,0)),"")</f>
        <v>-15405558814</v>
      </c>
      <c r="J15" s="2">
        <f t="shared" si="12"/>
        <v>-22560499687</v>
      </c>
      <c r="K15" s="2">
        <f t="shared" si="12"/>
        <v>-9971065010</v>
      </c>
      <c r="L15" s="2">
        <f t="shared" si="12"/>
        <v>9729133375</v>
      </c>
      <c r="M15" s="2">
        <f t="shared" si="12"/>
        <v>-1602407921</v>
      </c>
      <c r="N15" s="2">
        <f t="shared" si="12"/>
        <v>-89462626449</v>
      </c>
      <c r="O15" s="2">
        <f t="shared" si="12"/>
        <v>7854139915</v>
      </c>
      <c r="P15" s="2">
        <f t="shared" si="12"/>
        <v>-740525809</v>
      </c>
      <c r="Q15" s="2">
        <f t="shared" si="12"/>
        <v>20684449601</v>
      </c>
      <c r="R15" s="2">
        <f t="shared" si="12"/>
        <v>70042276830</v>
      </c>
      <c r="S15" s="2">
        <f t="shared" si="12"/>
        <v>2933188355</v>
      </c>
      <c r="T15" s="2">
        <f t="shared" si="12"/>
        <v>-35854755718</v>
      </c>
      <c r="U15" s="2">
        <f t="shared" si="12"/>
        <v>-28088033405</v>
      </c>
      <c r="V15" s="2">
        <f t="shared" si="12"/>
        <v>-18925507282</v>
      </c>
      <c r="W15" s="2">
        <f t="shared" si="12"/>
        <v>-16469247097</v>
      </c>
      <c r="X15" s="2">
        <f t="shared" si="12"/>
        <v>-12974986045</v>
      </c>
      <c r="Y15" s="2">
        <f t="shared" si="12"/>
        <v>-13690471899</v>
      </c>
      <c r="Z15" s="2">
        <f t="shared" si="12"/>
        <v>-10976001498</v>
      </c>
    </row>
    <row r="16" spans="1:26" ht="15.5" x14ac:dyDescent="0.35">
      <c r="C16" t="s">
        <v>28</v>
      </c>
      <c r="D16" s="2">
        <f>IFERROR(INDEX(D51:D500,MATCH($C$16,$C$51:$C$500,0)),"")</f>
        <v>33183133060</v>
      </c>
      <c r="H16" s="2">
        <f>IFERROR(SUM(D16:G16)*(4/MAX(1,COUNT(D16:G16))),"")</f>
        <v>132732532240</v>
      </c>
      <c r="I16" s="2">
        <f t="shared" ref="I16:Z16" si="13">IFERROR(INDEX(I51:I500,MATCH($C$16,$C$51:$C$500,0)),"")</f>
        <v>63687817465</v>
      </c>
      <c r="J16" s="2">
        <f t="shared" si="13"/>
        <v>101315437049</v>
      </c>
      <c r="K16" s="2">
        <f t="shared" si="13"/>
        <v>58802456434</v>
      </c>
      <c r="L16" s="2">
        <f t="shared" si="13"/>
        <v>6860634010</v>
      </c>
      <c r="M16" s="2">
        <f t="shared" si="13"/>
        <v>-42448831605</v>
      </c>
      <c r="N16" s="2">
        <f t="shared" si="13"/>
        <v>18881094573</v>
      </c>
      <c r="O16" s="2">
        <f t="shared" si="13"/>
        <v>23098021370</v>
      </c>
      <c r="P16" s="2">
        <f t="shared" si="13"/>
        <v>10620184124</v>
      </c>
      <c r="Q16" s="2">
        <f t="shared" si="13"/>
        <v>-147769386915</v>
      </c>
      <c r="R16" s="2">
        <f t="shared" si="13"/>
        <v>-575044299878</v>
      </c>
      <c r="S16" s="2">
        <f t="shared" si="13"/>
        <v>-47601231850</v>
      </c>
      <c r="T16" s="2">
        <f t="shared" si="13"/>
        <v>142022485716</v>
      </c>
      <c r="U16" s="2">
        <f t="shared" si="13"/>
        <v>109583379645</v>
      </c>
      <c r="V16" s="2">
        <f t="shared" si="13"/>
        <v>73921748519</v>
      </c>
      <c r="W16" s="2">
        <f t="shared" si="13"/>
        <v>64541516776</v>
      </c>
      <c r="X16" s="2">
        <f t="shared" si="13"/>
        <v>48067101918</v>
      </c>
      <c r="Y16" s="2">
        <f t="shared" si="13"/>
        <v>50640718622</v>
      </c>
      <c r="Z16" s="2">
        <f t="shared" si="13"/>
        <v>30197391628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4981500000000</v>
      </c>
      <c r="H20" s="2">
        <f t="shared" ref="H20:Z20" ca="1" si="14">IFERROR(H21*H2,"")</f>
        <v>4981500000000</v>
      </c>
      <c r="I20" s="2" t="str">
        <f t="shared" ca="1" si="14"/>
        <v/>
      </c>
      <c r="J20" s="2">
        <f t="shared" ca="1" si="14"/>
        <v>9926100000000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2376950000000</v>
      </c>
      <c r="R20" s="2" t="str">
        <f t="shared" ca="1" si="14"/>
        <v/>
      </c>
      <c r="S20" s="2">
        <f t="shared" ca="1" si="14"/>
        <v>3843265816000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3690000000</v>
      </c>
      <c r="H21" s="2">
        <f>IFERROR(INDEX(D21:G21,COUNT(D21:G21)),"")</f>
        <v>3690000000</v>
      </c>
      <c r="I21" s="2">
        <f t="shared" ref="I21:Z21" si="15">IFERROR(INDEX(I51:I500,MATCH($C$7,$C$51:$C$500,0)),"")</f>
        <v>3690000000</v>
      </c>
      <c r="J21" s="2">
        <f t="shared" si="15"/>
        <v>3690000000</v>
      </c>
      <c r="K21" s="2">
        <f t="shared" si="15"/>
        <v>3690000000</v>
      </c>
      <c r="L21" s="2">
        <f t="shared" si="15"/>
        <v>2390000000</v>
      </c>
      <c r="M21" s="2">
        <f t="shared" si="15"/>
        <v>1390000000</v>
      </c>
      <c r="N21" s="2">
        <f t="shared" si="15"/>
        <v>1390000000</v>
      </c>
      <c r="O21" s="2">
        <f t="shared" si="15"/>
        <v>1390000000</v>
      </c>
      <c r="P21" s="2">
        <f t="shared" si="15"/>
        <v>1390000000</v>
      </c>
      <c r="Q21" s="2">
        <f t="shared" si="15"/>
        <v>1370000000</v>
      </c>
      <c r="R21" s="2">
        <f t="shared" si="15"/>
        <v>1040000000</v>
      </c>
      <c r="S21" s="2">
        <f t="shared" si="15"/>
        <v>1040000000</v>
      </c>
      <c r="T21" s="2">
        <f t="shared" si="15"/>
        <v>870000000</v>
      </c>
      <c r="U21" s="2">
        <f t="shared" si="15"/>
        <v>870000000</v>
      </c>
      <c r="V21" s="2">
        <f t="shared" si="15"/>
        <v>870000000</v>
      </c>
      <c r="W21" s="2">
        <f t="shared" si="15"/>
        <v>870000000</v>
      </c>
      <c r="X21" s="2">
        <f t="shared" si="15"/>
        <v>870000000</v>
      </c>
      <c r="Y21" s="2">
        <f t="shared" si="15"/>
        <v>870000000</v>
      </c>
      <c r="Z21" s="2">
        <f t="shared" si="15"/>
        <v>870000000</v>
      </c>
    </row>
    <row r="23" spans="1:26" ht="15.5" x14ac:dyDescent="0.35">
      <c r="B23" t="s">
        <v>53</v>
      </c>
      <c r="C23" t="s">
        <v>54</v>
      </c>
      <c r="D23" s="3">
        <f>IFERROR(D5/D6*100,"")</f>
        <v>0.73153871731332765</v>
      </c>
      <c r="H23" s="3">
        <f t="shared" ref="H23:Z23" si="16">IFERROR(H5/H6*100,"")</f>
        <v>2.9261548692533106</v>
      </c>
      <c r="I23" s="3">
        <f t="shared" si="16"/>
        <v>1.5628494579003485</v>
      </c>
      <c r="J23" s="3">
        <f t="shared" si="16"/>
        <v>2.2798342827818656</v>
      </c>
      <c r="K23" s="3">
        <f t="shared" si="16"/>
        <v>1.4714919867282943</v>
      </c>
      <c r="L23" s="3">
        <f t="shared" si="16"/>
        <v>0.49769714168624857</v>
      </c>
      <c r="M23" s="3">
        <f t="shared" si="16"/>
        <v>-1.9280953415105297</v>
      </c>
      <c r="N23" s="3">
        <f t="shared" si="16"/>
        <v>-6.6671374945474549</v>
      </c>
      <c r="O23" s="3">
        <f t="shared" si="16"/>
        <v>2.8232819327937921</v>
      </c>
      <c r="P23" s="3">
        <f t="shared" si="16"/>
        <v>0.82821989366741766</v>
      </c>
      <c r="Q23" s="3">
        <f t="shared" si="16"/>
        <v>-12.668652666201584</v>
      </c>
      <c r="R23" s="3">
        <f t="shared" si="16"/>
        <v>-45.719610923780998</v>
      </c>
      <c r="S23" s="3">
        <f t="shared" si="16"/>
        <v>6.6840271020095683</v>
      </c>
      <c r="T23" s="3">
        <f t="shared" si="16"/>
        <v>18.859856135037525</v>
      </c>
      <c r="U23" s="3">
        <f t="shared" si="16"/>
        <v>17.827942687214577</v>
      </c>
      <c r="V23" s="3">
        <f t="shared" si="16"/>
        <v>14.615645136929482</v>
      </c>
      <c r="W23" s="3">
        <f t="shared" si="16"/>
        <v>13.777401227311081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-0.14085981298269712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-4.1858157948623576E-2</v>
      </c>
      <c r="K24" s="4">
        <f t="shared" si="17"/>
        <v>0.12181811505352158</v>
      </c>
      <c r="L24" s="4" t="str">
        <f t="shared" si="17"/>
        <v/>
      </c>
      <c r="M24" s="4">
        <f t="shared" si="17"/>
        <v>-0.46910920423891345</v>
      </c>
      <c r="N24" s="4" t="str">
        <f t="shared" si="17"/>
        <v/>
      </c>
      <c r="O24" s="4">
        <f t="shared" si="17"/>
        <v>-0.31602035938427453</v>
      </c>
      <c r="P24" s="4">
        <f t="shared" si="17"/>
        <v>-0.4587363202510607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7.02</v>
      </c>
      <c r="H25" s="3">
        <f>IFERROR(INDEX(D25:G25,COUNT(D25:G25)),"")</f>
        <v>7.02</v>
      </c>
      <c r="I25" s="3">
        <f t="shared" ref="I25:Z25" si="18">IFERROR(INDEX(I51:I500,MATCH($C$25,$C$51:$C$500,0)),"")</f>
        <v>13.09</v>
      </c>
      <c r="J25" s="3">
        <f t="shared" si="18"/>
        <v>21.35</v>
      </c>
      <c r="K25" s="3">
        <f t="shared" si="18"/>
        <v>13.24</v>
      </c>
      <c r="L25" s="3">
        <f t="shared" si="18"/>
        <v>6.94</v>
      </c>
      <c r="M25" s="3">
        <f t="shared" si="18"/>
        <v>-31.72</v>
      </c>
      <c r="N25" s="3">
        <f t="shared" si="18"/>
        <v>-50.82</v>
      </c>
      <c r="O25" s="3">
        <f t="shared" si="18"/>
        <v>22.29</v>
      </c>
      <c r="P25" s="3">
        <f t="shared" si="18"/>
        <v>7.11</v>
      </c>
      <c r="Q25" s="3">
        <f t="shared" si="18"/>
        <v>-92.52</v>
      </c>
      <c r="R25" s="3">
        <f t="shared" si="18"/>
        <v>-484.83</v>
      </c>
      <c r="S25" s="3">
        <f t="shared" si="18"/>
        <v>-42.88</v>
      </c>
      <c r="T25" s="3">
        <f t="shared" si="18"/>
        <v>122.31</v>
      </c>
      <c r="U25" s="3">
        <f t="shared" si="18"/>
        <v>93.89</v>
      </c>
      <c r="V25" s="3">
        <f t="shared" si="18"/>
        <v>63.36</v>
      </c>
      <c r="W25" s="3">
        <f t="shared" si="18"/>
        <v>55.38</v>
      </c>
      <c r="X25" s="3">
        <f t="shared" si="18"/>
        <v>40.43</v>
      </c>
      <c r="Y25" s="3">
        <f t="shared" si="18"/>
        <v>42.57</v>
      </c>
      <c r="Z25" s="3">
        <f t="shared" si="18"/>
        <v>22.14</v>
      </c>
    </row>
    <row r="26" spans="1:26" ht="15.5" x14ac:dyDescent="0.35">
      <c r="C26" t="s">
        <v>58</v>
      </c>
      <c r="D26" s="4">
        <f>IFERROR(_xlfn.RRI(5,I25,D25),"")</f>
        <v>-0.11716510026393945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-8.5802591943467954E-3</v>
      </c>
      <c r="K26" s="4">
        <f t="shared" si="19"/>
        <v>0.13240995053666005</v>
      </c>
      <c r="L26" s="4" t="str">
        <f t="shared" si="19"/>
        <v/>
      </c>
      <c r="M26" s="4">
        <f t="shared" si="19"/>
        <v>-0.42037282476872184</v>
      </c>
      <c r="N26" s="4">
        <f t="shared" si="19"/>
        <v>3.4560700056948335E-2</v>
      </c>
      <c r="O26" s="4">
        <f t="shared" si="19"/>
        <v>-0.28857418435690618</v>
      </c>
      <c r="P26" s="4">
        <f t="shared" si="19"/>
        <v>-0.40317081457188297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0.23501338136159222</v>
      </c>
      <c r="U26" s="4">
        <f t="shared" si="19"/>
        <v>0.33502176007095574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28.351646746612467</v>
      </c>
      <c r="H27" s="3">
        <f t="shared" ref="H27:Z27" si="20">IFERROR(H4/H21,"")</f>
        <v>113.40658698644987</v>
      </c>
      <c r="I27" s="3">
        <f t="shared" si="20"/>
        <v>119.51424768726287</v>
      </c>
      <c r="J27" s="3">
        <f t="shared" si="20"/>
        <v>116.77629411463414</v>
      </c>
      <c r="K27" s="3">
        <f t="shared" si="20"/>
        <v>96.21272417560975</v>
      </c>
      <c r="L27" s="3">
        <f t="shared" si="20"/>
        <v>89.276722495397493</v>
      </c>
      <c r="M27" s="3">
        <f t="shared" si="20"/>
        <v>128.05280799928059</v>
      </c>
      <c r="N27" s="3">
        <f t="shared" si="20"/>
        <v>165.79380067841726</v>
      </c>
      <c r="O27" s="3">
        <f t="shared" si="20"/>
        <v>206.99075261079136</v>
      </c>
      <c r="P27" s="3">
        <f t="shared" si="20"/>
        <v>226.51105845755396</v>
      </c>
      <c r="Q27" s="3">
        <f t="shared" si="20"/>
        <v>218.0251549029197</v>
      </c>
      <c r="R27" s="3">
        <f t="shared" si="20"/>
        <v>392.39620070480771</v>
      </c>
      <c r="S27" s="3">
        <f t="shared" si="20"/>
        <v>532.63038428557695</v>
      </c>
      <c r="T27" s="3">
        <f t="shared" si="20"/>
        <v>507.31573170344825</v>
      </c>
      <c r="U27" s="3">
        <f t="shared" si="20"/>
        <v>317.1504620057471</v>
      </c>
      <c r="V27" s="3">
        <f t="shared" si="20"/>
        <v>234.38335712988507</v>
      </c>
      <c r="W27" s="3">
        <f t="shared" si="20"/>
        <v>204.17665670574712</v>
      </c>
      <c r="X27" s="3">
        <f t="shared" si="20"/>
        <v>192.36357620000001</v>
      </c>
      <c r="Y27" s="3">
        <f t="shared" si="20"/>
        <v>183.00821625517241</v>
      </c>
      <c r="Z27" s="3">
        <f t="shared" si="20"/>
        <v>145.76934859080461</v>
      </c>
    </row>
    <row r="28" spans="1:26" ht="15.5" x14ac:dyDescent="0.35">
      <c r="C28" t="s">
        <v>60</v>
      </c>
      <c r="D28" s="4">
        <f>IFERROR(_xlfn.RRI(5,I27,D27),"")</f>
        <v>-0.25005101547392217</v>
      </c>
      <c r="H28" s="4">
        <f t="shared" ref="H28:Z28" si="21">IFERROR(_xlfn.RRI(5,M27,H27),"")</f>
        <v>-2.3999961463868402E-2</v>
      </c>
      <c r="I28" s="4">
        <f t="shared" si="21"/>
        <v>-6.3365223154032813E-2</v>
      </c>
      <c r="J28" s="4">
        <f t="shared" si="21"/>
        <v>-0.10817272771446929</v>
      </c>
      <c r="K28" s="4">
        <f t="shared" si="21"/>
        <v>-0.15738609747310128</v>
      </c>
      <c r="L28" s="4">
        <f t="shared" si="21"/>
        <v>-0.163537786404651</v>
      </c>
      <c r="M28" s="4">
        <f t="shared" si="21"/>
        <v>-0.20065757720335575</v>
      </c>
      <c r="N28" s="4">
        <f t="shared" si="21"/>
        <v>-0.2081763481907275</v>
      </c>
      <c r="O28" s="4">
        <f t="shared" si="21"/>
        <v>-0.16413811357449237</v>
      </c>
      <c r="P28" s="4">
        <f t="shared" si="21"/>
        <v>-6.5100748191409763E-2</v>
      </c>
      <c r="Q28" s="4">
        <f t="shared" si="21"/>
        <v>-1.4365341075487037E-2</v>
      </c>
      <c r="R28" s="4">
        <f t="shared" si="21"/>
        <v>0.13957717264555947</v>
      </c>
      <c r="S28" s="4">
        <f t="shared" si="21"/>
        <v>0.22591573396760012</v>
      </c>
      <c r="T28" s="4">
        <f t="shared" si="21"/>
        <v>0.22620066793784566</v>
      </c>
      <c r="U28" s="4">
        <f t="shared" si="21"/>
        <v>0.1682070614097988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-0.46371275783040494</v>
      </c>
      <c r="I29" s="4">
        <f t="shared" si="22"/>
        <v>-0.38688524590163942</v>
      </c>
      <c r="J29" s="4">
        <f t="shared" si="22"/>
        <v>0.61253776435045326</v>
      </c>
      <c r="K29" s="4">
        <f t="shared" si="22"/>
        <v>0.90778097982708927</v>
      </c>
      <c r="L29" s="4">
        <f t="shared" si="22"/>
        <v>-1.2187894073139973</v>
      </c>
      <c r="M29" s="4">
        <f t="shared" si="22"/>
        <v>-0.37583628492719406</v>
      </c>
      <c r="N29" s="4">
        <f t="shared" si="22"/>
        <v>-3.2799461641991927</v>
      </c>
      <c r="O29" s="4">
        <f t="shared" si="22"/>
        <v>2.1350210970464132</v>
      </c>
      <c r="P29" s="4">
        <f t="shared" si="22"/>
        <v>-1.0768482490272373</v>
      </c>
      <c r="Q29" s="4">
        <f t="shared" si="22"/>
        <v>-0.80917022461481347</v>
      </c>
      <c r="R29" s="4">
        <f t="shared" si="22"/>
        <v>10.306669776119403</v>
      </c>
      <c r="S29" s="4">
        <f t="shared" si="22"/>
        <v>-1.3505845801651541</v>
      </c>
      <c r="T29" s="4">
        <f t="shared" si="22"/>
        <v>0.30269464266695073</v>
      </c>
      <c r="U29" s="4">
        <f t="shared" si="22"/>
        <v>0.48184974747474751</v>
      </c>
      <c r="V29" s="4">
        <f t="shared" si="22"/>
        <v>0.14409534127843981</v>
      </c>
      <c r="W29" s="4">
        <f t="shared" si="22"/>
        <v>0.36977491961414799</v>
      </c>
      <c r="X29" s="4">
        <f t="shared" si="22"/>
        <v>-5.0270143293399121E-2</v>
      </c>
      <c r="Y29" s="4">
        <f t="shared" si="22"/>
        <v>0.92276422764227639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-5.1104038380387337E-2</v>
      </c>
      <c r="I30" s="4">
        <f t="shared" si="23"/>
        <v>2.3446141987867826E-2</v>
      </c>
      <c r="J30" s="4">
        <f t="shared" si="23"/>
        <v>0.21373025361480538</v>
      </c>
      <c r="K30" s="4">
        <f t="shared" si="23"/>
        <v>7.7691042931933699E-2</v>
      </c>
      <c r="L30" s="4">
        <f t="shared" si="23"/>
        <v>-0.30281323861403292</v>
      </c>
      <c r="M30" s="4">
        <f t="shared" si="23"/>
        <v>-0.22763814162352888</v>
      </c>
      <c r="N30" s="4">
        <f t="shared" si="23"/>
        <v>-0.19902798271301286</v>
      </c>
      <c r="O30" s="4">
        <f t="shared" si="23"/>
        <v>-8.6178158274866384E-2</v>
      </c>
      <c r="P30" s="4">
        <f t="shared" si="23"/>
        <v>3.892167194383047E-2</v>
      </c>
      <c r="Q30" s="4">
        <f t="shared" si="23"/>
        <v>-0.44437495951461586</v>
      </c>
      <c r="R30" s="4">
        <f t="shared" si="23"/>
        <v>-0.26328611306857175</v>
      </c>
      <c r="S30" s="4">
        <f t="shared" si="23"/>
        <v>4.9899206746709758E-2</v>
      </c>
      <c r="T30" s="4">
        <f t="shared" si="23"/>
        <v>0.59960584164072617</v>
      </c>
      <c r="U30" s="4">
        <f t="shared" si="23"/>
        <v>0.35312705598800731</v>
      </c>
      <c r="V30" s="4">
        <f t="shared" si="23"/>
        <v>0.14794394673466948</v>
      </c>
      <c r="W30" s="4">
        <f t="shared" si="23"/>
        <v>6.1410173064494672E-2</v>
      </c>
      <c r="X30" s="4">
        <f t="shared" si="23"/>
        <v>5.1119890332045045E-2</v>
      </c>
      <c r="Y30" s="4">
        <f t="shared" si="23"/>
        <v>0.25546432102747901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959.14</v>
      </c>
      <c r="H32" s="3">
        <f>IFERROR(INDEX(D32:G32,COUNT(D32:G32)),"")</f>
        <v>959.14</v>
      </c>
      <c r="I32" s="3">
        <f t="shared" ref="I32:Z32" si="24">IFERROR(INDEX(I51:I500,MATCH($C$32,$C$51:$C$500,0)),"")</f>
        <v>952.12</v>
      </c>
      <c r="J32" s="3">
        <f t="shared" si="24"/>
        <v>937.24</v>
      </c>
      <c r="K32" s="3">
        <f t="shared" si="24"/>
        <v>915.85</v>
      </c>
      <c r="L32" s="3">
        <f t="shared" si="24"/>
        <v>1394.91</v>
      </c>
      <c r="M32" s="3">
        <f t="shared" si="24"/>
        <v>1453.59</v>
      </c>
      <c r="N32" s="3">
        <f t="shared" si="24"/>
        <v>761.57</v>
      </c>
      <c r="O32" s="3">
        <f t="shared" si="24"/>
        <v>837.46</v>
      </c>
      <c r="P32" s="3">
        <f t="shared" si="24"/>
        <v>813.82</v>
      </c>
      <c r="Q32" s="3">
        <f t="shared" si="24"/>
        <v>816.3</v>
      </c>
      <c r="R32" s="3">
        <f t="shared" si="24"/>
        <v>1063.96</v>
      </c>
      <c r="S32" s="3">
        <f t="shared" si="24"/>
        <v>1070.3599999999999</v>
      </c>
      <c r="T32" s="3">
        <f t="shared" si="24"/>
        <v>645.84</v>
      </c>
      <c r="U32" s="3">
        <f t="shared" si="24"/>
        <v>524.03</v>
      </c>
      <c r="V32" s="3">
        <f t="shared" si="24"/>
        <v>430.61</v>
      </c>
      <c r="W32" s="3">
        <f t="shared" si="24"/>
        <v>399.18</v>
      </c>
      <c r="X32" s="3">
        <f t="shared" si="24"/>
        <v>367.18</v>
      </c>
      <c r="Y32" s="3">
        <f t="shared" si="24"/>
        <v>348.48</v>
      </c>
      <c r="Z32" s="3">
        <f t="shared" si="24"/>
        <v>325.66000000000003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1.41</v>
      </c>
      <c r="H33" s="3">
        <f>IFERROR(INDEX(D33:G33,COUNT(D33:G33)),"")</f>
        <v>1.41</v>
      </c>
      <c r="I33" s="3">
        <f t="shared" ref="I33:Z33" si="25">IFERROR(INDEX(I51:I500,MATCH($C$33,$C$51:$C$500,0)),"")</f>
        <v>0.89</v>
      </c>
      <c r="J33" s="3">
        <f t="shared" si="25"/>
        <v>2.87</v>
      </c>
      <c r="K33" s="3">
        <f t="shared" si="25"/>
        <v>1.36</v>
      </c>
      <c r="L33" s="3">
        <f t="shared" si="25"/>
        <v>0.99</v>
      </c>
      <c r="M33" s="3">
        <f t="shared" si="25"/>
        <v>1.2</v>
      </c>
      <c r="N33" s="3">
        <f t="shared" si="25"/>
        <v>2.2999999999999998</v>
      </c>
      <c r="O33" s="3">
        <f t="shared" si="25"/>
        <v>2.09</v>
      </c>
      <c r="P33" s="3">
        <f t="shared" si="25"/>
        <v>2.15</v>
      </c>
      <c r="Q33" s="3">
        <f t="shared" si="25"/>
        <v>2.13</v>
      </c>
      <c r="R33" s="3">
        <f t="shared" si="25"/>
        <v>1.93</v>
      </c>
      <c r="S33" s="3">
        <f t="shared" si="25"/>
        <v>3.36</v>
      </c>
      <c r="T33" s="3">
        <f t="shared" si="25"/>
        <v>1.7</v>
      </c>
      <c r="U33" s="3">
        <f t="shared" si="25"/>
        <v>1.24</v>
      </c>
      <c r="V33" s="3">
        <f t="shared" si="25"/>
        <v>3.62</v>
      </c>
      <c r="W33" s="3">
        <f t="shared" si="25"/>
        <v>1.5</v>
      </c>
      <c r="X33" s="3">
        <f t="shared" si="25"/>
        <v>1.63</v>
      </c>
      <c r="Y33" s="3">
        <f t="shared" si="25"/>
        <v>1.72</v>
      </c>
      <c r="Z33" s="3">
        <f t="shared" si="25"/>
        <v>1.84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192.31</v>
      </c>
      <c r="H34" s="3">
        <f>IFERROR(INDEX(D34:G34,COUNT(D34:G34)),"")</f>
        <v>192.31</v>
      </c>
      <c r="I34" s="3">
        <f t="shared" ref="I34:Z34" si="26">IFERROR(INDEX(I51:I500,MATCH($C$34,$C$51:$C$500,0)),"")</f>
        <v>64.94</v>
      </c>
      <c r="J34" s="3">
        <f t="shared" si="26"/>
        <v>126</v>
      </c>
      <c r="K34" s="3">
        <f t="shared" si="26"/>
        <v>94.03</v>
      </c>
      <c r="L34" s="3">
        <f t="shared" si="26"/>
        <v>198.13</v>
      </c>
      <c r="M34" s="3">
        <f t="shared" si="26"/>
        <v>-55.17</v>
      </c>
      <c r="N34" s="3">
        <f t="shared" si="26"/>
        <v>-34.44</v>
      </c>
      <c r="O34" s="3">
        <f t="shared" si="26"/>
        <v>78.510000000000005</v>
      </c>
      <c r="P34" s="3">
        <f t="shared" si="26"/>
        <v>246.13</v>
      </c>
      <c r="Q34" s="3">
        <f t="shared" si="26"/>
        <v>-18.75</v>
      </c>
      <c r="R34" s="3">
        <f t="shared" si="26"/>
        <v>-4.2300000000000004</v>
      </c>
      <c r="S34" s="3">
        <f t="shared" si="26"/>
        <v>-83.84</v>
      </c>
      <c r="T34" s="3">
        <f t="shared" si="26"/>
        <v>8.99</v>
      </c>
      <c r="U34" s="3">
        <f t="shared" si="26"/>
        <v>6.92</v>
      </c>
      <c r="V34" s="3">
        <f t="shared" si="26"/>
        <v>24.62</v>
      </c>
      <c r="W34" s="3">
        <f t="shared" si="26"/>
        <v>10.82</v>
      </c>
      <c r="X34" s="3">
        <f t="shared" si="26"/>
        <v>14.82</v>
      </c>
      <c r="Y34" s="3">
        <f t="shared" si="26"/>
        <v>14.07</v>
      </c>
      <c r="Z34" s="3">
        <f t="shared" si="26"/>
        <v>27.06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47.6</v>
      </c>
      <c r="H35" s="3">
        <f>IFERROR(INDEX(D35:G35,COUNT(D35:G35)),"")</f>
        <v>47.6</v>
      </c>
      <c r="I35" s="3">
        <f t="shared" ref="I35:Z35" si="27">IFERROR(INDEX(I51:I500,MATCH($C$35,$C$51:$C$500,0)),"")</f>
        <v>7.11</v>
      </c>
      <c r="J35" s="3">
        <f t="shared" si="27"/>
        <v>23.03</v>
      </c>
      <c r="K35" s="3">
        <f t="shared" si="27"/>
        <v>12.94</v>
      </c>
      <c r="L35" s="3">
        <f t="shared" si="27"/>
        <v>15.39</v>
      </c>
      <c r="M35" s="3">
        <f t="shared" si="27"/>
        <v>13.65</v>
      </c>
      <c r="N35" s="3">
        <f t="shared" si="27"/>
        <v>10.55</v>
      </c>
      <c r="O35" s="3">
        <f t="shared" si="27"/>
        <v>8.4499999999999993</v>
      </c>
      <c r="P35" s="3">
        <f t="shared" si="27"/>
        <v>7.72</v>
      </c>
      <c r="Q35" s="3">
        <f t="shared" si="27"/>
        <v>7.98</v>
      </c>
      <c r="R35" s="3">
        <f t="shared" si="27"/>
        <v>5.23</v>
      </c>
      <c r="S35" s="3">
        <f t="shared" si="27"/>
        <v>6.76</v>
      </c>
      <c r="T35" s="3">
        <f t="shared" si="27"/>
        <v>2.16</v>
      </c>
      <c r="U35" s="3">
        <f t="shared" si="27"/>
        <v>2.04</v>
      </c>
      <c r="V35" s="3">
        <f t="shared" si="27"/>
        <v>6.64</v>
      </c>
      <c r="W35" s="3">
        <f t="shared" si="27"/>
        <v>2.93</v>
      </c>
      <c r="X35" s="3">
        <f t="shared" si="27"/>
        <v>3.11</v>
      </c>
      <c r="Y35" s="3">
        <f t="shared" si="27"/>
        <v>3.27</v>
      </c>
      <c r="Z35" s="3">
        <f t="shared" si="27"/>
        <v>4.0999999999999996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104617576495</v>
      </c>
      <c r="E51" s="5">
        <v>110366084555</v>
      </c>
      <c r="F51" s="5">
        <v>111414772433</v>
      </c>
      <c r="G51" s="5">
        <v>111530782900</v>
      </c>
      <c r="I51" s="5">
        <v>441007573966</v>
      </c>
      <c r="J51" s="5">
        <v>430904525283</v>
      </c>
      <c r="K51" s="5">
        <v>355024952208</v>
      </c>
      <c r="L51" s="5">
        <v>213371366764</v>
      </c>
      <c r="M51" s="5">
        <v>177993403119</v>
      </c>
      <c r="N51" s="5">
        <v>230453382943</v>
      </c>
      <c r="O51" s="5">
        <v>287717146129</v>
      </c>
      <c r="P51" s="5">
        <v>314850371256</v>
      </c>
      <c r="Q51" s="5">
        <v>298694462217</v>
      </c>
      <c r="R51" s="5">
        <v>408092048733</v>
      </c>
      <c r="S51" s="5">
        <v>553935599657</v>
      </c>
      <c r="T51" s="5">
        <v>441364686582</v>
      </c>
      <c r="U51" s="5">
        <v>275920901945</v>
      </c>
      <c r="V51" s="5">
        <v>203913520703</v>
      </c>
      <c r="W51" s="5">
        <v>177633691334</v>
      </c>
      <c r="X51" s="5">
        <v>167356311294</v>
      </c>
      <c r="Y51" s="5">
        <v>159217148142</v>
      </c>
      <c r="Z51" s="5">
        <v>126819333274</v>
      </c>
    </row>
    <row r="52" spans="2:26" ht="15.5" x14ac:dyDescent="0.35">
      <c r="C52" t="s">
        <v>508</v>
      </c>
      <c r="D52" s="5">
        <v>102389087794</v>
      </c>
      <c r="E52" s="5">
        <v>106098584232</v>
      </c>
      <c r="F52" s="5">
        <v>106333695875</v>
      </c>
      <c r="G52" s="5">
        <v>108935444205</v>
      </c>
      <c r="I52" s="5">
        <v>426073463879</v>
      </c>
      <c r="J52" s="5">
        <v>418150996493</v>
      </c>
      <c r="K52" s="5">
        <v>354993260160</v>
      </c>
      <c r="L52" s="5">
        <v>213233335555</v>
      </c>
      <c r="M52" s="5">
        <v>177943237187</v>
      </c>
      <c r="N52" s="5">
        <v>230258014774</v>
      </c>
      <c r="O52" s="5">
        <v>287527409286</v>
      </c>
      <c r="P52" s="5">
        <v>314734328819</v>
      </c>
      <c r="Q52" s="5">
        <v>298478954361</v>
      </c>
      <c r="R52" s="5">
        <v>406669396636</v>
      </c>
      <c r="S52" s="5">
        <v>552414395187</v>
      </c>
      <c r="T52" s="5">
        <v>440007442022</v>
      </c>
      <c r="U52" s="5">
        <v>275180754854</v>
      </c>
      <c r="V52" s="5">
        <v>203775380991</v>
      </c>
      <c r="W52" s="5">
        <v>177328356827</v>
      </c>
      <c r="X52" s="5">
        <v>167105702949</v>
      </c>
      <c r="Y52" s="5">
        <v>154320388602</v>
      </c>
      <c r="Z52" s="5">
        <v>122778551020</v>
      </c>
    </row>
    <row r="53" spans="2:26" ht="15.5" x14ac:dyDescent="0.35">
      <c r="C53" t="s">
        <v>637</v>
      </c>
      <c r="D53" s="5">
        <v>2228488701</v>
      </c>
      <c r="E53" s="5">
        <v>4267500323</v>
      </c>
      <c r="F53" s="5">
        <v>5081076558</v>
      </c>
      <c r="G53" s="5">
        <v>2595338695</v>
      </c>
      <c r="I53" s="5">
        <v>14934110087</v>
      </c>
      <c r="J53" s="5">
        <v>12753528790</v>
      </c>
      <c r="K53" s="5">
        <v>31692048</v>
      </c>
      <c r="L53" s="5">
        <v>138031209</v>
      </c>
      <c r="M53" s="5">
        <v>50165932</v>
      </c>
      <c r="N53" s="5">
        <v>195368169</v>
      </c>
      <c r="O53" s="5">
        <v>189736843</v>
      </c>
      <c r="P53" s="5">
        <v>116042437</v>
      </c>
      <c r="Q53" s="5">
        <v>215507856</v>
      </c>
      <c r="R53" s="5">
        <v>1422652097</v>
      </c>
      <c r="S53" s="5">
        <v>1521204470</v>
      </c>
      <c r="T53" s="5">
        <v>1357244560</v>
      </c>
      <c r="U53" s="5">
        <v>740147091</v>
      </c>
      <c r="V53" s="5">
        <v>138139712</v>
      </c>
      <c r="W53" s="5">
        <v>305334507</v>
      </c>
      <c r="X53" s="5">
        <v>250608345</v>
      </c>
      <c r="Y53" s="5">
        <v>4896759540</v>
      </c>
      <c r="Z53" s="5">
        <v>4040782254</v>
      </c>
    </row>
    <row r="54" spans="2:26" ht="15.5" x14ac:dyDescent="0.35">
      <c r="C54" t="s">
        <v>85</v>
      </c>
      <c r="D54" s="5">
        <v>-37759584309</v>
      </c>
      <c r="E54" s="5">
        <v>-38063061067</v>
      </c>
      <c r="F54" s="5">
        <v>-38794287133</v>
      </c>
      <c r="G54" s="5">
        <v>-37747230758</v>
      </c>
      <c r="I54" s="5">
        <v>-151627906112</v>
      </c>
      <c r="J54" s="5">
        <v>-144626575419</v>
      </c>
      <c r="K54" s="5">
        <v>-100381834109</v>
      </c>
      <c r="L54" s="5">
        <v>-74161566051</v>
      </c>
      <c r="M54" s="5">
        <v>-85881586474</v>
      </c>
      <c r="N54" s="5">
        <v>-142465319309</v>
      </c>
      <c r="O54" s="5">
        <v>-145535047285</v>
      </c>
      <c r="P54" s="5">
        <v>-176462730317</v>
      </c>
      <c r="Q54" s="5">
        <v>-180564321313</v>
      </c>
      <c r="R54" s="5">
        <v>-247803476655</v>
      </c>
      <c r="S54" s="5">
        <v>-364277024169</v>
      </c>
      <c r="T54" s="5">
        <v>-266672931215</v>
      </c>
      <c r="U54" s="5">
        <v>-134876471785</v>
      </c>
      <c r="V54" s="5">
        <v>-106250963452</v>
      </c>
      <c r="W54" s="5">
        <v>-81127327254</v>
      </c>
      <c r="X54" s="5">
        <v>-81993761170</v>
      </c>
      <c r="Y54" s="5">
        <v>-84719952367</v>
      </c>
      <c r="Z54" s="5">
        <v>-69459707546</v>
      </c>
    </row>
    <row r="55" spans="2:26" ht="15.5" x14ac:dyDescent="0.35">
      <c r="C55" t="s">
        <v>509</v>
      </c>
      <c r="D55" s="5">
        <v>-35830680507</v>
      </c>
      <c r="E55" s="5">
        <v>-36467461848</v>
      </c>
      <c r="F55" s="5">
        <v>-37365967499</v>
      </c>
      <c r="G55" s="5">
        <v>-35856794496</v>
      </c>
      <c r="I55" s="5">
        <v>-144823114736</v>
      </c>
      <c r="J55" s="5">
        <v>-138327548365</v>
      </c>
      <c r="K55" s="5">
        <v>-94958851227</v>
      </c>
      <c r="L55" s="5">
        <v>-69887267058</v>
      </c>
      <c r="M55" s="5">
        <v>-81659669402</v>
      </c>
      <c r="N55" s="5">
        <v>-137296437830</v>
      </c>
      <c r="O55" s="5">
        <v>-140856122753</v>
      </c>
      <c r="P55" s="5">
        <v>-169819315039</v>
      </c>
      <c r="Q55" s="5">
        <v>-174699121409</v>
      </c>
      <c r="R55" s="5">
        <v>-240470691104</v>
      </c>
      <c r="S55" s="5">
        <v>-355160899253</v>
      </c>
      <c r="T55" s="5">
        <v>-260234930064</v>
      </c>
      <c r="U55" s="5">
        <v>-130350405096</v>
      </c>
      <c r="V55" s="5">
        <v>-102436945898</v>
      </c>
      <c r="W55" s="5">
        <v>-78367012228</v>
      </c>
      <c r="X55" s="5">
        <v>-79423964503</v>
      </c>
      <c r="Y55" s="5">
        <v>-82499531534</v>
      </c>
      <c r="Z55" s="5">
        <v>-67538074712</v>
      </c>
    </row>
    <row r="56" spans="2:26" ht="15.5" x14ac:dyDescent="0.35">
      <c r="C56" t="s">
        <v>638</v>
      </c>
      <c r="D56" s="5">
        <v>-1928903802</v>
      </c>
      <c r="E56" s="5">
        <v>-1595599219</v>
      </c>
      <c r="F56" s="5">
        <v>-1428319634</v>
      </c>
      <c r="G56" s="5">
        <v>-1890436262</v>
      </c>
      <c r="I56" s="5">
        <v>-6804791376</v>
      </c>
      <c r="J56" s="5">
        <v>-6299027054</v>
      </c>
      <c r="K56" s="5">
        <v>-5422982882</v>
      </c>
      <c r="L56" s="5">
        <v>-4274298993</v>
      </c>
      <c r="M56" s="5">
        <v>-4221917072</v>
      </c>
      <c r="N56" s="5">
        <v>-5168881479</v>
      </c>
      <c r="O56" s="5">
        <v>-4678924532</v>
      </c>
      <c r="P56" s="5">
        <v>-6643415278</v>
      </c>
      <c r="Q56" s="5">
        <v>-5865199904</v>
      </c>
      <c r="R56" s="5">
        <v>-7332785551</v>
      </c>
      <c r="S56" s="5">
        <v>-9116124916</v>
      </c>
      <c r="T56" s="5">
        <v>-6438001151</v>
      </c>
      <c r="U56" s="5">
        <v>-4526066689</v>
      </c>
      <c r="V56" s="5">
        <v>-3814017554</v>
      </c>
      <c r="W56" s="5">
        <v>-2760315026</v>
      </c>
      <c r="X56" s="5">
        <v>-2569796667</v>
      </c>
      <c r="Y56" s="5">
        <v>-2220420833</v>
      </c>
      <c r="Z56" s="5">
        <v>-1921632834</v>
      </c>
    </row>
    <row r="57" spans="2:26" ht="15.5" x14ac:dyDescent="0.35">
      <c r="C57" t="s">
        <v>510</v>
      </c>
      <c r="D57" s="5">
        <v>-37759584309</v>
      </c>
      <c r="E57" s="5">
        <v>-38063061067</v>
      </c>
      <c r="F57" s="5">
        <v>-38794287133</v>
      </c>
      <c r="G57" s="5">
        <v>-37747230758</v>
      </c>
      <c r="I57" s="5">
        <v>-151627906112</v>
      </c>
      <c r="J57" s="5">
        <v>-144626575419</v>
      </c>
      <c r="K57" s="5">
        <v>-100381834109</v>
      </c>
      <c r="L57" s="5">
        <v>-74161566051</v>
      </c>
      <c r="M57" s="5">
        <v>-85881586474</v>
      </c>
      <c r="N57" s="5">
        <v>-142465319309</v>
      </c>
      <c r="O57" s="5">
        <v>-145535047285</v>
      </c>
      <c r="P57" s="5">
        <v>-176462730317</v>
      </c>
      <c r="Q57" s="5">
        <v>-180564321313</v>
      </c>
      <c r="R57" s="5">
        <v>-247803476655</v>
      </c>
      <c r="S57" s="5">
        <v>-364277024169</v>
      </c>
      <c r="T57" s="5">
        <v>-266672931215</v>
      </c>
      <c r="U57" s="5">
        <v>-134876471785</v>
      </c>
      <c r="V57" s="5">
        <v>-106250963452</v>
      </c>
      <c r="W57" s="5">
        <v>-81127327254</v>
      </c>
      <c r="X57" s="5">
        <v>-81993761170</v>
      </c>
      <c r="Y57" s="5">
        <v>-84719952367</v>
      </c>
      <c r="Z57" s="5">
        <v>-69459707546</v>
      </c>
    </row>
    <row r="58" spans="2:26" ht="15.5" x14ac:dyDescent="0.35">
      <c r="C58" t="s">
        <v>86</v>
      </c>
      <c r="D58" s="5">
        <v>66857992186</v>
      </c>
      <c r="E58" s="5">
        <v>72303023488</v>
      </c>
      <c r="F58" s="5">
        <v>72620485300</v>
      </c>
      <c r="G58" s="5">
        <v>73783552142</v>
      </c>
      <c r="I58" s="5">
        <v>289379667854</v>
      </c>
      <c r="J58" s="5">
        <v>286277949864</v>
      </c>
      <c r="K58" s="5">
        <v>254643118099</v>
      </c>
      <c r="L58" s="5">
        <v>139209800713</v>
      </c>
      <c r="M58" s="5">
        <v>92111816645</v>
      </c>
      <c r="N58" s="5">
        <v>87988063634</v>
      </c>
      <c r="O58" s="5">
        <v>142182098844</v>
      </c>
      <c r="P58" s="5">
        <v>138387640939</v>
      </c>
      <c r="Q58" s="5">
        <v>118130140904</v>
      </c>
      <c r="R58" s="5">
        <v>160288572078</v>
      </c>
      <c r="S58" s="5">
        <v>189658575488</v>
      </c>
      <c r="T58" s="5">
        <v>174691755367</v>
      </c>
      <c r="U58" s="5">
        <v>141044430160</v>
      </c>
      <c r="V58" s="5">
        <v>97662557251</v>
      </c>
      <c r="W58" s="5">
        <v>96506364080</v>
      </c>
      <c r="X58" s="5">
        <v>85362550124</v>
      </c>
      <c r="Y58" s="5">
        <v>74497195775</v>
      </c>
      <c r="Z58" s="5">
        <v>57359625728</v>
      </c>
    </row>
    <row r="59" spans="2:26" ht="15.5" x14ac:dyDescent="0.35">
      <c r="C59" t="s">
        <v>87</v>
      </c>
      <c r="D59" s="5">
        <v>-33672924483</v>
      </c>
      <c r="E59" s="5">
        <v>-30390016354</v>
      </c>
      <c r="F59" s="5">
        <v>-93764017000</v>
      </c>
      <c r="G59" s="5">
        <v>-50192566015</v>
      </c>
      <c r="I59" s="5">
        <v>-226062503130</v>
      </c>
      <c r="J59" s="5">
        <v>-183386369420</v>
      </c>
      <c r="K59" s="5">
        <v>-194529033649</v>
      </c>
      <c r="L59" s="5">
        <v>-137609673843</v>
      </c>
      <c r="M59" s="5">
        <v>-132642579695</v>
      </c>
      <c r="N59" s="5">
        <v>-70751840261</v>
      </c>
      <c r="O59" s="5">
        <v>-122750530033</v>
      </c>
      <c r="P59" s="5">
        <v>-123069149759</v>
      </c>
      <c r="Q59" s="5">
        <v>-162858462511</v>
      </c>
      <c r="R59" s="5">
        <v>-734281791261</v>
      </c>
      <c r="S59" s="5">
        <v>-235403307016</v>
      </c>
      <c r="T59" s="5">
        <v>-32660095612</v>
      </c>
      <c r="U59" s="5">
        <v>-31042237189</v>
      </c>
      <c r="V59" s="5">
        <v>-23824736417</v>
      </c>
      <c r="W59" s="5">
        <v>-31475106870</v>
      </c>
      <c r="X59" s="5">
        <v>-37120823458</v>
      </c>
      <c r="Y59" s="5">
        <v>-24021200848</v>
      </c>
      <c r="Z59" s="5">
        <v>-27131830070</v>
      </c>
    </row>
    <row r="60" spans="2:26" ht="15.5" x14ac:dyDescent="0.35">
      <c r="C60" t="s">
        <v>511</v>
      </c>
    </row>
    <row r="61" spans="2:26" ht="15.5" x14ac:dyDescent="0.35">
      <c r="C61" t="s">
        <v>512</v>
      </c>
      <c r="D61" s="5">
        <v>639836371</v>
      </c>
      <c r="E61" s="5">
        <v>679707041</v>
      </c>
      <c r="F61" s="5">
        <v>2210214957</v>
      </c>
      <c r="G61" s="5">
        <v>157291513</v>
      </c>
      <c r="I61" s="5">
        <v>2992438847</v>
      </c>
      <c r="J61" s="5">
        <v>3314802448</v>
      </c>
      <c r="K61" s="5">
        <v>-297132884</v>
      </c>
      <c r="L61" s="5">
        <v>1825462887</v>
      </c>
      <c r="M61" s="5">
        <v>3526761134</v>
      </c>
      <c r="N61" s="5">
        <v>3554732236</v>
      </c>
      <c r="O61" s="5">
        <v>5401463277</v>
      </c>
      <c r="P61" s="5">
        <v>6263114466</v>
      </c>
      <c r="Q61" s="5">
        <v>7683755315</v>
      </c>
      <c r="R61" s="5">
        <v>7915818780</v>
      </c>
      <c r="S61" s="5">
        <v>13460480998</v>
      </c>
      <c r="T61" s="5">
        <v>17593747583</v>
      </c>
      <c r="U61" s="5">
        <v>12760005305</v>
      </c>
      <c r="V61" s="5">
        <v>8273865284</v>
      </c>
      <c r="W61" s="5">
        <v>7675202264</v>
      </c>
      <c r="X61" s="5">
        <v>6430728774</v>
      </c>
      <c r="Y61" s="5">
        <v>3945290615</v>
      </c>
      <c r="Z61" s="5">
        <v>2915445298</v>
      </c>
    </row>
    <row r="62" spans="2:26" ht="15.5" x14ac:dyDescent="0.35">
      <c r="C62" t="s">
        <v>514</v>
      </c>
      <c r="D62" s="5">
        <v>297918448</v>
      </c>
      <c r="E62" s="5">
        <v>237242962</v>
      </c>
      <c r="F62" s="5">
        <v>359147523</v>
      </c>
      <c r="G62" s="5">
        <v>306133596</v>
      </c>
      <c r="I62" s="5">
        <v>1251139736</v>
      </c>
      <c r="J62" s="5">
        <v>1367805889</v>
      </c>
      <c r="K62" s="5">
        <v>2270629801</v>
      </c>
      <c r="L62" s="5">
        <v>2113170138</v>
      </c>
      <c r="M62" s="5">
        <v>2494621042</v>
      </c>
      <c r="N62" s="5">
        <v>4331323374</v>
      </c>
      <c r="O62" s="5">
        <v>3879158093</v>
      </c>
      <c r="P62" s="5">
        <v>4330355785</v>
      </c>
      <c r="Q62" s="5">
        <v>3297467112</v>
      </c>
      <c r="R62" s="5">
        <v>1306967259</v>
      </c>
      <c r="S62" s="5">
        <v>10687119483</v>
      </c>
      <c r="T62" s="5">
        <v>15721347754</v>
      </c>
      <c r="U62" s="5">
        <v>16214262432</v>
      </c>
      <c r="V62" s="5">
        <v>5596774084</v>
      </c>
      <c r="W62" s="5">
        <v>5877206402</v>
      </c>
      <c r="X62" s="5">
        <v>2121639280</v>
      </c>
      <c r="Y62" s="5">
        <v>3163725074</v>
      </c>
      <c r="Z62" s="5">
        <v>2500843085</v>
      </c>
    </row>
    <row r="63" spans="2:26" ht="15.5" x14ac:dyDescent="0.35">
      <c r="C63" t="s">
        <v>515</v>
      </c>
      <c r="X63" s="5">
        <v>34967850</v>
      </c>
      <c r="Y63" s="5">
        <v>73243244</v>
      </c>
    </row>
    <row r="64" spans="2:26" ht="15.5" x14ac:dyDescent="0.35">
      <c r="C64" t="s">
        <v>513</v>
      </c>
      <c r="D64" s="5">
        <v>-5943416935</v>
      </c>
      <c r="E64" s="5">
        <v>-8427692484</v>
      </c>
      <c r="F64" s="5">
        <v>-88243877342</v>
      </c>
      <c r="G64" s="5">
        <v>-25297132835</v>
      </c>
      <c r="I64" s="5">
        <v>-154018020792</v>
      </c>
      <c r="J64" s="5">
        <v>-102860174413</v>
      </c>
      <c r="K64" s="5">
        <v>-117882236554</v>
      </c>
      <c r="L64" s="5">
        <v>-59006665284</v>
      </c>
      <c r="M64" s="5">
        <v>-67032132556</v>
      </c>
      <c r="N64" s="5">
        <v>2200161388</v>
      </c>
      <c r="O64" s="5">
        <v>-96542306414</v>
      </c>
      <c r="P64" s="5">
        <v>-61871729695</v>
      </c>
      <c r="Q64" s="5">
        <v>-100639223078</v>
      </c>
      <c r="R64" s="5">
        <v>-678723632333</v>
      </c>
      <c r="S64" s="5">
        <v>-197497235808</v>
      </c>
      <c r="T64" s="5">
        <v>-5910728779</v>
      </c>
      <c r="U64" s="5">
        <v>-5812477851</v>
      </c>
      <c r="V64" s="5">
        <v>9414359130</v>
      </c>
      <c r="W64" s="5">
        <v>-7735958689</v>
      </c>
      <c r="X64" s="5">
        <v>-8630322275</v>
      </c>
      <c r="Y64" s="5">
        <v>-1848624344</v>
      </c>
      <c r="Z64" s="5">
        <v>-2962056406</v>
      </c>
    </row>
    <row r="65" spans="3:26" ht="15.5" x14ac:dyDescent="0.35">
      <c r="C65" t="s">
        <v>639</v>
      </c>
      <c r="W65" s="5">
        <v>104423075</v>
      </c>
      <c r="X65" s="5">
        <v>90776925</v>
      </c>
      <c r="Y65" s="5">
        <v>77214391</v>
      </c>
    </row>
    <row r="66" spans="3:26" ht="15.5" x14ac:dyDescent="0.35">
      <c r="C66" t="s">
        <v>516</v>
      </c>
      <c r="W66" s="5">
        <v>1510990833</v>
      </c>
      <c r="X66" s="5">
        <v>-1268236619</v>
      </c>
      <c r="Y66" s="5">
        <v>-4857387</v>
      </c>
      <c r="Z66" s="5">
        <v>-120794467</v>
      </c>
    </row>
    <row r="67" spans="3:26" ht="15.5" x14ac:dyDescent="0.35">
      <c r="C67" t="s">
        <v>97</v>
      </c>
      <c r="E67" s="5">
        <v>6608990214</v>
      </c>
      <c r="I67" s="5">
        <v>6608990214</v>
      </c>
      <c r="J67" s="5">
        <v>67213059</v>
      </c>
      <c r="K67" s="5">
        <v>882097231</v>
      </c>
      <c r="L67" s="5">
        <v>-5293457</v>
      </c>
      <c r="M67" s="5">
        <v>5127887557</v>
      </c>
      <c r="N67" s="5">
        <v>65246776</v>
      </c>
      <c r="O67" s="5">
        <v>1884560471</v>
      </c>
      <c r="P67" s="5">
        <v>-518848330</v>
      </c>
      <c r="Q67" s="5">
        <v>-14960569223</v>
      </c>
      <c r="R67" s="5">
        <v>-1670023264</v>
      </c>
      <c r="S67" s="5">
        <v>119187463094</v>
      </c>
      <c r="T67" s="5">
        <v>-441725114</v>
      </c>
      <c r="U67" s="5">
        <v>-402891197</v>
      </c>
      <c r="V67" s="5">
        <v>-367477832</v>
      </c>
      <c r="W67" s="5">
        <v>-335183115</v>
      </c>
    </row>
    <row r="68" spans="3:26" ht="15.5" x14ac:dyDescent="0.35">
      <c r="C68" t="s">
        <v>518</v>
      </c>
      <c r="D68" s="5">
        <v>-4810623757</v>
      </c>
      <c r="E68" s="5">
        <v>-151549365</v>
      </c>
      <c r="F68" s="5">
        <v>-63024244673</v>
      </c>
      <c r="G68" s="5">
        <v>-22363212617</v>
      </c>
      <c r="I68" s="5">
        <v>-111336255284</v>
      </c>
      <c r="J68" s="5">
        <v>-75361596022</v>
      </c>
      <c r="K68" s="5">
        <v>-105247318962</v>
      </c>
      <c r="L68" s="5">
        <v>-53849676246</v>
      </c>
      <c r="M68" s="5">
        <v>-57928490862</v>
      </c>
      <c r="N68" s="5">
        <v>11095171120</v>
      </c>
      <c r="O68" s="5">
        <v>-31033701835</v>
      </c>
      <c r="P68" s="5">
        <v>-40608838924</v>
      </c>
      <c r="Q68" s="5">
        <v>-86231344706</v>
      </c>
      <c r="R68" s="5">
        <v>-668732188557</v>
      </c>
      <c r="S68" s="5">
        <v>-172320975298</v>
      </c>
      <c r="T68" s="5">
        <v>28187228698</v>
      </c>
      <c r="U68" s="5">
        <v>23705023347</v>
      </c>
      <c r="V68" s="5">
        <v>23787118373</v>
      </c>
      <c r="W68" s="5">
        <v>7958990198</v>
      </c>
      <c r="X68" s="5">
        <v>-700869670</v>
      </c>
      <c r="Y68" s="5">
        <v>6730921963</v>
      </c>
      <c r="Z68" s="5">
        <v>3356804798</v>
      </c>
    </row>
    <row r="69" spans="3:26" ht="15.5" x14ac:dyDescent="0.35">
      <c r="C69" t="s">
        <v>519</v>
      </c>
    </row>
    <row r="70" spans="3:26" ht="15.5" x14ac:dyDescent="0.35">
      <c r="C70" t="s">
        <v>521</v>
      </c>
      <c r="D70" s="5">
        <v>-14403881588</v>
      </c>
      <c r="E70" s="5">
        <v>-14572134937</v>
      </c>
      <c r="F70" s="5">
        <v>-12810290742</v>
      </c>
      <c r="G70" s="5">
        <v>-15020812364</v>
      </c>
      <c r="I70" s="5">
        <v>-57265454322</v>
      </c>
      <c r="J70" s="5">
        <v>-50158539192</v>
      </c>
      <c r="K70" s="5">
        <v>-49344825724</v>
      </c>
      <c r="L70" s="5">
        <v>-43393230060</v>
      </c>
      <c r="M70" s="5">
        <v>-47606148737</v>
      </c>
      <c r="N70" s="5">
        <v>-50713157087</v>
      </c>
      <c r="O70" s="5">
        <v>-50621167166</v>
      </c>
      <c r="P70" s="5">
        <v>-46644253752</v>
      </c>
      <c r="Q70" s="5">
        <v>-42866738077</v>
      </c>
      <c r="R70" s="5">
        <v>-34101703491</v>
      </c>
      <c r="S70" s="5">
        <v>-36126734284</v>
      </c>
      <c r="T70" s="5">
        <v>-35846735712</v>
      </c>
      <c r="U70" s="5">
        <v>-32868583000</v>
      </c>
      <c r="V70" s="5">
        <v>-28739952570</v>
      </c>
      <c r="W70" s="5">
        <v>-23844484925</v>
      </c>
      <c r="X70" s="5">
        <v>-21129852357</v>
      </c>
      <c r="Y70" s="5">
        <v>-18429536189</v>
      </c>
      <c r="Z70" s="5">
        <v>-17685879295</v>
      </c>
    </row>
    <row r="71" spans="3:26" ht="15.5" x14ac:dyDescent="0.35">
      <c r="C71" t="s">
        <v>520</v>
      </c>
      <c r="D71" s="5">
        <v>-14458419138</v>
      </c>
      <c r="E71" s="5">
        <v>-15666332052</v>
      </c>
      <c r="F71" s="5">
        <v>-17929481585</v>
      </c>
      <c r="G71" s="5">
        <v>-12808541034</v>
      </c>
      <c r="I71" s="5">
        <v>-57460793524</v>
      </c>
      <c r="J71" s="5">
        <v>-57866234206</v>
      </c>
      <c r="K71" s="5">
        <v>-39936888963</v>
      </c>
      <c r="L71" s="5">
        <v>-40366767537</v>
      </c>
      <c r="M71" s="5">
        <v>-27107940096</v>
      </c>
      <c r="N71" s="5">
        <v>-31133854294</v>
      </c>
      <c r="O71" s="5">
        <v>-41095661032</v>
      </c>
      <c r="P71" s="5">
        <v>-35816057083</v>
      </c>
      <c r="Q71" s="5">
        <v>-33760379728</v>
      </c>
      <c r="R71" s="5">
        <v>-31447899213</v>
      </c>
      <c r="S71" s="5">
        <v>-26955597434</v>
      </c>
      <c r="T71" s="5">
        <v>-25000588598</v>
      </c>
      <c r="U71" s="5">
        <v>-21878677536</v>
      </c>
      <c r="V71" s="5">
        <v>-18871902220</v>
      </c>
      <c r="W71" s="5">
        <v>-15589612143</v>
      </c>
      <c r="X71" s="5">
        <v>-15290101431</v>
      </c>
      <c r="Y71" s="5">
        <v>-12322586622</v>
      </c>
      <c r="Z71" s="5">
        <v>-12802755573</v>
      </c>
    </row>
    <row r="72" spans="3:26" ht="15.5" x14ac:dyDescent="0.35">
      <c r="C72" t="s">
        <v>527</v>
      </c>
      <c r="D72" s="5">
        <v>-28862300726</v>
      </c>
      <c r="E72" s="5">
        <v>-30238466989</v>
      </c>
      <c r="F72" s="5">
        <v>-30739772327</v>
      </c>
      <c r="G72" s="5">
        <v>-27829353398</v>
      </c>
      <c r="I72" s="5">
        <v>-114726247846</v>
      </c>
      <c r="J72" s="5">
        <v>-108024773398</v>
      </c>
      <c r="K72" s="5">
        <v>-89281714687</v>
      </c>
      <c r="L72" s="5">
        <v>-83759997597</v>
      </c>
      <c r="M72" s="5">
        <v>-74714088833</v>
      </c>
      <c r="N72" s="5">
        <v>-81847011381</v>
      </c>
      <c r="O72" s="5">
        <v>-91716828198</v>
      </c>
      <c r="P72" s="5">
        <v>-82460310835</v>
      </c>
      <c r="Q72" s="5">
        <v>-76627117805</v>
      </c>
      <c r="R72" s="5">
        <v>-65549602704</v>
      </c>
      <c r="S72" s="5">
        <v>-63082331718</v>
      </c>
      <c r="T72" s="5">
        <v>-60847324310</v>
      </c>
      <c r="U72" s="5">
        <v>-54747260536</v>
      </c>
      <c r="V72" s="5">
        <v>-47611854790</v>
      </c>
      <c r="W72" s="5">
        <v>-39434097068</v>
      </c>
      <c r="X72" s="5">
        <v>-36419953788</v>
      </c>
      <c r="Y72" s="5">
        <v>-30752122811</v>
      </c>
      <c r="Z72" s="5">
        <v>-30488634868</v>
      </c>
    </row>
    <row r="73" spans="3:26" ht="15.5" x14ac:dyDescent="0.35">
      <c r="C73" t="s">
        <v>90</v>
      </c>
      <c r="D73" s="5">
        <v>33185067703</v>
      </c>
      <c r="E73" s="5">
        <v>41913007134</v>
      </c>
      <c r="F73" s="5">
        <v>-21143531700</v>
      </c>
      <c r="G73" s="5">
        <v>23590986127</v>
      </c>
      <c r="I73" s="5">
        <v>63317164724</v>
      </c>
      <c r="J73" s="5">
        <v>102891580444</v>
      </c>
      <c r="K73" s="5">
        <v>60114084450</v>
      </c>
      <c r="L73" s="5">
        <v>1600126870</v>
      </c>
      <c r="M73" s="5">
        <v>-40530763050</v>
      </c>
      <c r="N73" s="5">
        <v>17236223373</v>
      </c>
      <c r="O73" s="5">
        <v>19431568811</v>
      </c>
      <c r="P73" s="5">
        <v>15318491180</v>
      </c>
      <c r="Q73" s="5">
        <v>-44728321607</v>
      </c>
      <c r="R73" s="5">
        <v>-573993219183</v>
      </c>
      <c r="S73" s="5">
        <v>-45744731528</v>
      </c>
      <c r="T73" s="5">
        <v>142031659755</v>
      </c>
      <c r="U73" s="5">
        <v>110002192971</v>
      </c>
      <c r="V73" s="5">
        <v>73837820834</v>
      </c>
      <c r="W73" s="5">
        <v>65031257210</v>
      </c>
      <c r="X73" s="5">
        <v>48241726666</v>
      </c>
      <c r="Y73" s="5">
        <v>50475994927</v>
      </c>
      <c r="Z73" s="5">
        <v>30227795658</v>
      </c>
    </row>
    <row r="74" spans="3:26" ht="15.5" x14ac:dyDescent="0.35">
      <c r="C74" t="s">
        <v>91</v>
      </c>
      <c r="D74" s="5">
        <v>-1934643</v>
      </c>
      <c r="E74" s="5">
        <v>159563615</v>
      </c>
      <c r="F74" s="5">
        <v>203453190</v>
      </c>
      <c r="G74" s="5">
        <v>2225739153</v>
      </c>
      <c r="I74" s="5">
        <v>370652741</v>
      </c>
      <c r="J74" s="5">
        <v>-1576143395</v>
      </c>
      <c r="K74" s="5">
        <v>-1311628016</v>
      </c>
      <c r="L74" s="5">
        <v>5260507140</v>
      </c>
      <c r="M74" s="5">
        <v>-1918068555</v>
      </c>
      <c r="N74" s="5">
        <v>1644871200</v>
      </c>
      <c r="O74" s="5">
        <v>3666452559</v>
      </c>
      <c r="P74" s="5">
        <v>-4698307056</v>
      </c>
      <c r="Q74" s="5">
        <v>-103041065308</v>
      </c>
      <c r="R74" s="5">
        <v>-1051080695</v>
      </c>
      <c r="S74" s="5">
        <v>-1856500322</v>
      </c>
      <c r="T74" s="5">
        <v>-9174039</v>
      </c>
      <c r="U74" s="5">
        <v>-418813326</v>
      </c>
      <c r="V74" s="5">
        <v>83927685</v>
      </c>
      <c r="W74" s="5">
        <v>-489740434</v>
      </c>
      <c r="X74" s="5">
        <v>-174624748</v>
      </c>
      <c r="Y74" s="5">
        <v>164723695</v>
      </c>
      <c r="Z74" s="5">
        <v>-30404030</v>
      </c>
    </row>
    <row r="75" spans="3:26" ht="15.5" x14ac:dyDescent="0.35">
      <c r="C75" t="s">
        <v>403</v>
      </c>
      <c r="E75" s="5">
        <v>3074002</v>
      </c>
      <c r="F75" s="5">
        <v>-1275781</v>
      </c>
      <c r="G75" s="5">
        <v>2950000</v>
      </c>
      <c r="I75" s="5">
        <v>134748220</v>
      </c>
      <c r="J75" s="5">
        <v>51249998</v>
      </c>
      <c r="K75" s="5">
        <v>477479941</v>
      </c>
      <c r="L75" s="5">
        <v>257549917</v>
      </c>
      <c r="M75" s="5">
        <v>2399999</v>
      </c>
      <c r="N75" s="5">
        <v>304999992</v>
      </c>
      <c r="O75" s="5">
        <v>456599991</v>
      </c>
      <c r="P75" s="5">
        <v>135699970</v>
      </c>
      <c r="Q75" s="5">
        <v>403199989</v>
      </c>
      <c r="R75" s="5">
        <v>686572698</v>
      </c>
      <c r="S75" s="5">
        <v>116400000</v>
      </c>
      <c r="T75" s="5">
        <v>281220922</v>
      </c>
      <c r="U75" s="5">
        <v>315949030</v>
      </c>
      <c r="V75" s="5">
        <v>55999999</v>
      </c>
      <c r="X75" s="5">
        <v>162999996</v>
      </c>
      <c r="Y75" s="5">
        <v>94479794</v>
      </c>
    </row>
    <row r="76" spans="3:26" ht="15.5" x14ac:dyDescent="0.35">
      <c r="C76" t="s">
        <v>98</v>
      </c>
      <c r="D76" s="5">
        <v>-1934643</v>
      </c>
      <c r="E76" s="5">
        <v>159563615</v>
      </c>
      <c r="F76" s="5">
        <v>203453190</v>
      </c>
      <c r="G76" s="5">
        <v>2225739153</v>
      </c>
      <c r="I76" s="5">
        <v>370652741</v>
      </c>
      <c r="J76" s="5">
        <v>-1576143395</v>
      </c>
      <c r="K76" s="5">
        <v>-1311628016</v>
      </c>
      <c r="L76" s="5">
        <v>5260507140</v>
      </c>
      <c r="M76" s="5">
        <v>-1918068555</v>
      </c>
      <c r="N76" s="5">
        <v>1644871200</v>
      </c>
      <c r="O76" s="5">
        <v>3666452559</v>
      </c>
      <c r="P76" s="5">
        <v>-4698307056</v>
      </c>
      <c r="Q76" s="5">
        <v>-103041065308</v>
      </c>
      <c r="R76" s="5">
        <v>-1051080695</v>
      </c>
      <c r="S76" s="5">
        <v>-1856500322</v>
      </c>
      <c r="T76" s="5">
        <v>-9174039</v>
      </c>
      <c r="U76" s="5">
        <v>-418813326</v>
      </c>
      <c r="V76" s="5">
        <v>83927685</v>
      </c>
      <c r="W76" s="5">
        <v>-489740434</v>
      </c>
      <c r="X76" s="5">
        <v>-174624748</v>
      </c>
      <c r="Y76" s="5">
        <v>164723695</v>
      </c>
      <c r="Z76" s="5">
        <v>-30404030</v>
      </c>
    </row>
    <row r="77" spans="3:26" ht="15.5" x14ac:dyDescent="0.35">
      <c r="C77" t="s">
        <v>28</v>
      </c>
      <c r="D77" s="5">
        <v>33183133060</v>
      </c>
      <c r="E77" s="5">
        <v>42072570749</v>
      </c>
      <c r="F77" s="5">
        <v>-20940078510</v>
      </c>
      <c r="G77" s="5">
        <v>25816725280</v>
      </c>
      <c r="I77" s="5">
        <v>63687817465</v>
      </c>
      <c r="J77" s="5">
        <v>101315437049</v>
      </c>
      <c r="K77" s="5">
        <v>58802456434</v>
      </c>
      <c r="L77" s="5">
        <v>6860634010</v>
      </c>
      <c r="M77" s="5">
        <v>-42448831605</v>
      </c>
      <c r="N77" s="5">
        <v>18881094573</v>
      </c>
      <c r="O77" s="5">
        <v>23098021370</v>
      </c>
      <c r="P77" s="5">
        <v>10620184124</v>
      </c>
      <c r="Q77" s="5">
        <v>-147769386915</v>
      </c>
      <c r="R77" s="5">
        <v>-575044299878</v>
      </c>
      <c r="S77" s="5">
        <v>-47601231850</v>
      </c>
      <c r="T77" s="5">
        <v>142022485716</v>
      </c>
      <c r="U77" s="5">
        <v>109583379645</v>
      </c>
      <c r="V77" s="5">
        <v>73921748519</v>
      </c>
      <c r="W77" s="5">
        <v>64541516776</v>
      </c>
      <c r="X77" s="5">
        <v>48067101918</v>
      </c>
      <c r="Y77" s="5">
        <v>50640718622</v>
      </c>
      <c r="Z77" s="5">
        <v>30197391628</v>
      </c>
    </row>
    <row r="78" spans="3:26" ht="15.5" x14ac:dyDescent="0.35">
      <c r="C78" t="s">
        <v>27</v>
      </c>
      <c r="D78" s="5">
        <v>-7300289243</v>
      </c>
      <c r="E78" s="5">
        <v>-3972477709</v>
      </c>
      <c r="F78" s="5">
        <v>-2070909566</v>
      </c>
      <c r="G78" s="5">
        <v>-5679679562</v>
      </c>
      <c r="I78" s="5">
        <v>-15405558814</v>
      </c>
      <c r="J78" s="5">
        <v>-22560499687</v>
      </c>
      <c r="K78" s="5">
        <v>-9971065010</v>
      </c>
      <c r="L78" s="5">
        <v>9729133375</v>
      </c>
      <c r="M78" s="5">
        <v>-1602407921</v>
      </c>
      <c r="N78" s="5">
        <v>-89462626449</v>
      </c>
      <c r="O78" s="5">
        <v>7854139915</v>
      </c>
      <c r="P78" s="5">
        <v>-740525809</v>
      </c>
      <c r="Q78" s="5">
        <v>20684449601</v>
      </c>
      <c r="R78" s="5">
        <v>70042276830</v>
      </c>
      <c r="S78" s="5">
        <v>2933188355</v>
      </c>
      <c r="T78" s="5">
        <v>-35854755718</v>
      </c>
      <c r="U78" s="5">
        <v>-28088033405</v>
      </c>
      <c r="V78" s="5">
        <v>-18925507282</v>
      </c>
      <c r="W78" s="5">
        <v>-16469247097</v>
      </c>
      <c r="X78" s="5">
        <v>-12974986045</v>
      </c>
      <c r="Y78" s="5">
        <v>-13690471899</v>
      </c>
      <c r="Z78" s="5">
        <v>-10976001498</v>
      </c>
    </row>
    <row r="79" spans="3:26" ht="15.5" x14ac:dyDescent="0.35">
      <c r="C79" t="s">
        <v>405</v>
      </c>
      <c r="D79" s="5">
        <v>-7300289243</v>
      </c>
      <c r="E79" s="5">
        <v>-1723305662</v>
      </c>
      <c r="F79" s="5">
        <v>-2070909566</v>
      </c>
      <c r="G79" s="5">
        <v>-5679679562</v>
      </c>
      <c r="I79" s="5">
        <v>-13156386767</v>
      </c>
      <c r="J79" s="5">
        <v>-19934206832</v>
      </c>
      <c r="K79" s="5">
        <v>-5820854786</v>
      </c>
      <c r="R79" s="5">
        <v>70042276830</v>
      </c>
      <c r="T79" s="5">
        <v>-35854755718</v>
      </c>
      <c r="U79" s="5">
        <v>-28088033405</v>
      </c>
      <c r="V79" s="5">
        <v>-18925507282</v>
      </c>
      <c r="W79" s="5">
        <v>-16469247097</v>
      </c>
      <c r="X79" s="5">
        <v>-12974986045</v>
      </c>
      <c r="Y79" s="5">
        <v>-13690471899</v>
      </c>
      <c r="Z79" s="5">
        <v>-10976001498</v>
      </c>
    </row>
    <row r="80" spans="3:26" ht="15.5" x14ac:dyDescent="0.35">
      <c r="C80" t="s">
        <v>406</v>
      </c>
      <c r="E80" s="5">
        <v>-2249172047</v>
      </c>
      <c r="I80" s="5">
        <v>-2249172047</v>
      </c>
      <c r="J80" s="5">
        <v>-2626292855</v>
      </c>
      <c r="K80" s="5">
        <v>-4150210224</v>
      </c>
      <c r="L80" s="5">
        <v>9729133375</v>
      </c>
      <c r="M80" s="5">
        <v>-1602407921</v>
      </c>
      <c r="N80" s="5">
        <v>-89462626449</v>
      </c>
      <c r="O80" s="5">
        <v>7854139915</v>
      </c>
      <c r="P80" s="5">
        <v>-740525809</v>
      </c>
      <c r="Q80" s="5">
        <v>21287335371</v>
      </c>
      <c r="S80" s="5">
        <v>2933188355</v>
      </c>
    </row>
    <row r="81" spans="2:26" ht="15.5" x14ac:dyDescent="0.35">
      <c r="C81" t="s">
        <v>407</v>
      </c>
      <c r="D81" s="5">
        <v>-7300289243</v>
      </c>
      <c r="E81" s="5">
        <v>-3972477709</v>
      </c>
      <c r="F81" s="5">
        <v>-2070909566</v>
      </c>
      <c r="G81" s="5">
        <v>-5679679562</v>
      </c>
      <c r="I81" s="5">
        <v>-15405558814</v>
      </c>
      <c r="J81" s="5">
        <v>-22560499687</v>
      </c>
      <c r="K81" s="5">
        <v>-9971065010</v>
      </c>
      <c r="L81" s="5">
        <v>9729133375</v>
      </c>
      <c r="M81" s="5">
        <v>-1602407921</v>
      </c>
      <c r="N81" s="5">
        <v>-89462626449</v>
      </c>
      <c r="O81" s="5">
        <v>7854139915</v>
      </c>
      <c r="P81" s="5">
        <v>-740525809</v>
      </c>
      <c r="Q81" s="5">
        <v>20684449601</v>
      </c>
      <c r="R81" s="5">
        <v>70042276830</v>
      </c>
      <c r="S81" s="5">
        <v>2933188355</v>
      </c>
      <c r="T81" s="5">
        <v>-35854755718</v>
      </c>
      <c r="U81" s="5">
        <v>-28088033405</v>
      </c>
      <c r="V81" s="5">
        <v>-18925507282</v>
      </c>
      <c r="W81" s="5">
        <v>-16469247097</v>
      </c>
      <c r="X81" s="5">
        <v>-12974986045</v>
      </c>
      <c r="Y81" s="5">
        <v>-13690471899</v>
      </c>
      <c r="Z81" s="5">
        <v>-10976001498</v>
      </c>
    </row>
    <row r="82" spans="2:26" ht="15.5" x14ac:dyDescent="0.35">
      <c r="C82" t="s">
        <v>102</v>
      </c>
      <c r="D82" s="5">
        <v>25882843817</v>
      </c>
      <c r="E82" s="5">
        <v>38100093040</v>
      </c>
      <c r="F82" s="5">
        <v>-23010988076</v>
      </c>
      <c r="G82" s="5">
        <v>20137045718</v>
      </c>
      <c r="I82" s="5">
        <v>48282258651</v>
      </c>
      <c r="J82" s="5">
        <v>78754937362</v>
      </c>
      <c r="K82" s="5">
        <v>48831391424</v>
      </c>
      <c r="L82" s="5">
        <v>16589767385</v>
      </c>
      <c r="M82" s="5">
        <v>-44051239526</v>
      </c>
      <c r="N82" s="5">
        <v>-70581531876</v>
      </c>
      <c r="O82" s="5">
        <v>30952161285</v>
      </c>
      <c r="P82" s="5">
        <v>9879658315</v>
      </c>
      <c r="Q82" s="5">
        <v>-127084937314</v>
      </c>
      <c r="R82" s="5">
        <v>-505002023048</v>
      </c>
      <c r="S82" s="5">
        <v>-44668043495</v>
      </c>
      <c r="T82" s="5">
        <v>106167729998</v>
      </c>
      <c r="U82" s="5">
        <v>81495346240</v>
      </c>
      <c r="V82" s="5">
        <v>54996241237</v>
      </c>
      <c r="W82" s="5">
        <v>48072269679</v>
      </c>
      <c r="X82" s="5">
        <v>35092115873</v>
      </c>
      <c r="Y82" s="5">
        <v>36950246723</v>
      </c>
      <c r="Z82" s="5">
        <v>19221390130</v>
      </c>
    </row>
    <row r="83" spans="2:26" ht="15.5" x14ac:dyDescent="0.35">
      <c r="C83" t="s">
        <v>103</v>
      </c>
      <c r="E83" s="5">
        <v>6608990214</v>
      </c>
      <c r="I83" s="5">
        <v>6608990214</v>
      </c>
      <c r="J83" s="5">
        <v>67213059</v>
      </c>
      <c r="K83" s="5">
        <v>882097231</v>
      </c>
      <c r="L83" s="5">
        <v>-5293457</v>
      </c>
      <c r="M83" s="5">
        <v>5127887557</v>
      </c>
      <c r="N83" s="5">
        <v>65246776</v>
      </c>
      <c r="O83" s="5">
        <v>1884560471</v>
      </c>
      <c r="P83" s="5">
        <v>-518848330</v>
      </c>
      <c r="Q83" s="5">
        <v>-14960569223</v>
      </c>
      <c r="R83" s="5">
        <v>-1670023264</v>
      </c>
      <c r="S83" s="5">
        <v>119187463094</v>
      </c>
      <c r="T83" s="5">
        <v>-441725114</v>
      </c>
      <c r="U83" s="5">
        <v>-402891197</v>
      </c>
      <c r="V83" s="5">
        <v>-367477832</v>
      </c>
      <c r="W83" s="5">
        <v>-335183115</v>
      </c>
    </row>
    <row r="84" spans="2:26" ht="15.5" x14ac:dyDescent="0.35">
      <c r="C84" t="s">
        <v>410</v>
      </c>
      <c r="E84" s="5">
        <v>6608990214</v>
      </c>
      <c r="I84" s="5">
        <v>6608990214</v>
      </c>
      <c r="J84" s="5">
        <v>67213059</v>
      </c>
      <c r="K84" s="5">
        <v>882097231</v>
      </c>
      <c r="L84" s="5">
        <v>-5293457</v>
      </c>
      <c r="M84" s="5">
        <v>5127887557</v>
      </c>
      <c r="N84" s="5">
        <v>65246776</v>
      </c>
      <c r="O84" s="5">
        <v>1884560471</v>
      </c>
      <c r="P84" s="5">
        <v>-518848330</v>
      </c>
      <c r="Q84" s="5">
        <v>-14960569223</v>
      </c>
      <c r="R84" s="5">
        <v>-1670023264</v>
      </c>
      <c r="S84" s="5">
        <v>119187463094</v>
      </c>
      <c r="T84" s="5">
        <v>-441725114</v>
      </c>
      <c r="U84" s="5">
        <v>-402891197</v>
      </c>
      <c r="V84" s="5">
        <v>-367477832</v>
      </c>
      <c r="W84" s="5">
        <v>-335183115</v>
      </c>
    </row>
    <row r="85" spans="2:26" ht="15.5" x14ac:dyDescent="0.35">
      <c r="C85" t="s">
        <v>104</v>
      </c>
      <c r="D85" s="5">
        <v>25882843817</v>
      </c>
      <c r="E85" s="5">
        <v>44709083254</v>
      </c>
      <c r="F85" s="5">
        <v>-23010988076</v>
      </c>
      <c r="G85" s="5">
        <v>20137045718</v>
      </c>
      <c r="I85" s="5">
        <v>54891248865</v>
      </c>
      <c r="J85" s="5">
        <v>78822150421</v>
      </c>
      <c r="K85" s="5">
        <v>49713488655</v>
      </c>
      <c r="L85" s="5">
        <v>16584473928</v>
      </c>
      <c r="M85" s="5">
        <v>-38923351969</v>
      </c>
      <c r="N85" s="5">
        <v>-70516285100</v>
      </c>
      <c r="O85" s="5">
        <v>32836721756</v>
      </c>
      <c r="P85" s="5">
        <v>9360809985</v>
      </c>
      <c r="Q85" s="5">
        <v>-142045506537</v>
      </c>
      <c r="R85" s="5">
        <v>-506672046312</v>
      </c>
      <c r="S85" s="5">
        <v>74519419599</v>
      </c>
      <c r="T85" s="5">
        <v>105726004884</v>
      </c>
      <c r="U85" s="5">
        <v>81092455043</v>
      </c>
      <c r="V85" s="5">
        <v>54628763405</v>
      </c>
      <c r="W85" s="5">
        <v>47737086564</v>
      </c>
    </row>
    <row r="86" spans="2:26" ht="15.5" x14ac:dyDescent="0.35">
      <c r="C86" t="s">
        <v>105</v>
      </c>
      <c r="D86" s="5">
        <v>25882843817</v>
      </c>
      <c r="E86" s="5">
        <v>38100093040</v>
      </c>
      <c r="F86" s="5">
        <v>-23010988076</v>
      </c>
      <c r="G86" s="5">
        <v>20137045718</v>
      </c>
      <c r="I86" s="5">
        <v>48282258651</v>
      </c>
      <c r="J86" s="5">
        <v>78754937362</v>
      </c>
      <c r="K86" s="5">
        <v>48831391424</v>
      </c>
      <c r="L86" s="5">
        <v>16589767385</v>
      </c>
      <c r="M86" s="5">
        <v>-44051239526</v>
      </c>
      <c r="N86" s="5">
        <v>-70581531876</v>
      </c>
      <c r="O86" s="5">
        <v>30952161285</v>
      </c>
      <c r="P86" s="5">
        <v>9879658315</v>
      </c>
      <c r="Q86" s="5">
        <v>-127084937314</v>
      </c>
      <c r="R86" s="5">
        <v>-505002023048</v>
      </c>
      <c r="S86" s="5">
        <v>-44668043495</v>
      </c>
      <c r="T86" s="5">
        <v>106167729998</v>
      </c>
      <c r="U86" s="5">
        <v>81495346240</v>
      </c>
      <c r="V86" s="5">
        <v>54996241237</v>
      </c>
      <c r="W86" s="5">
        <v>48072269679</v>
      </c>
      <c r="X86" s="5">
        <v>35092115873</v>
      </c>
      <c r="Y86" s="5">
        <v>36950246723</v>
      </c>
      <c r="Z86" s="5">
        <v>19221390130</v>
      </c>
    </row>
    <row r="87" spans="2:26" ht="15.5" x14ac:dyDescent="0.35">
      <c r="C87" t="s">
        <v>7</v>
      </c>
      <c r="D87" s="5">
        <v>25882843817</v>
      </c>
      <c r="E87" s="5">
        <v>44709083254</v>
      </c>
      <c r="F87" s="5">
        <v>-23010988076</v>
      </c>
      <c r="G87" s="5">
        <v>20137045718</v>
      </c>
      <c r="I87" s="5">
        <v>54891248865</v>
      </c>
      <c r="J87" s="5">
        <v>78822150421</v>
      </c>
      <c r="K87" s="5">
        <v>49713488655</v>
      </c>
      <c r="L87" s="5">
        <v>16584473928</v>
      </c>
      <c r="M87" s="5">
        <v>-38923351969</v>
      </c>
      <c r="N87" s="5">
        <v>-70516285100</v>
      </c>
      <c r="O87" s="5">
        <v>32836721756</v>
      </c>
      <c r="P87" s="5">
        <v>9360809985</v>
      </c>
      <c r="Q87" s="5">
        <v>-142045506537</v>
      </c>
      <c r="R87" s="5">
        <v>-506672046312</v>
      </c>
      <c r="S87" s="5">
        <v>74519419599</v>
      </c>
      <c r="T87" s="5">
        <v>105726004884</v>
      </c>
      <c r="U87" s="5">
        <v>81092455043</v>
      </c>
      <c r="V87" s="5">
        <v>54628763405</v>
      </c>
      <c r="W87" s="5">
        <v>47737086564</v>
      </c>
    </row>
    <row r="88" spans="2:26" ht="15.5" x14ac:dyDescent="0.35">
      <c r="C88" t="s">
        <v>530</v>
      </c>
    </row>
    <row r="89" spans="2:26" ht="15.5" x14ac:dyDescent="0.35">
      <c r="C89" t="s">
        <v>106</v>
      </c>
      <c r="D89" s="5">
        <v>25882843817</v>
      </c>
      <c r="E89" s="5">
        <v>38100093040</v>
      </c>
      <c r="F89" s="5">
        <v>-23010988076</v>
      </c>
      <c r="G89" s="5">
        <v>20137045718</v>
      </c>
      <c r="I89" s="5">
        <v>48282258651</v>
      </c>
      <c r="J89" s="5">
        <v>78754937362</v>
      </c>
      <c r="K89" s="5">
        <v>48831391424</v>
      </c>
      <c r="L89" s="5">
        <v>16589767385</v>
      </c>
      <c r="M89" s="5">
        <v>-44051239526</v>
      </c>
      <c r="N89" s="5">
        <v>-70581531876</v>
      </c>
      <c r="O89" s="5">
        <v>30952161285</v>
      </c>
      <c r="P89" s="5">
        <v>9879658315</v>
      </c>
      <c r="Q89" s="5">
        <v>-127084937314</v>
      </c>
      <c r="R89" s="5">
        <v>-505002023048</v>
      </c>
      <c r="S89" s="5">
        <v>-44668043495</v>
      </c>
      <c r="T89" s="5">
        <v>106167729998</v>
      </c>
      <c r="U89" s="5">
        <v>81495346240</v>
      </c>
      <c r="V89" s="5">
        <v>54996241237</v>
      </c>
      <c r="W89" s="5">
        <v>48072269679</v>
      </c>
      <c r="X89" s="5">
        <v>35092115873</v>
      </c>
      <c r="Y89" s="5">
        <v>36950246723</v>
      </c>
      <c r="Z89" s="5">
        <v>19221390130</v>
      </c>
    </row>
    <row r="90" spans="2:26" ht="15.5" x14ac:dyDescent="0.35">
      <c r="C90" t="s">
        <v>107</v>
      </c>
      <c r="D90" s="5">
        <v>25882843817</v>
      </c>
      <c r="E90" s="5">
        <v>44709083254</v>
      </c>
      <c r="F90" s="5">
        <v>-23010988076</v>
      </c>
      <c r="G90" s="5">
        <v>20137045718</v>
      </c>
      <c r="I90" s="5">
        <v>54891248865</v>
      </c>
      <c r="J90" s="5">
        <v>78822150421</v>
      </c>
      <c r="K90" s="5">
        <v>49713488655</v>
      </c>
      <c r="L90" s="5">
        <v>16584473928</v>
      </c>
      <c r="M90" s="5">
        <v>-38923351969</v>
      </c>
      <c r="N90" s="5">
        <v>-70516285100</v>
      </c>
      <c r="O90" s="5">
        <v>32836721756</v>
      </c>
      <c r="P90" s="5">
        <v>9360809985</v>
      </c>
      <c r="Q90" s="5">
        <v>-142045506537</v>
      </c>
      <c r="R90" s="5">
        <v>-506672046312</v>
      </c>
      <c r="S90" s="5">
        <v>74519419599</v>
      </c>
      <c r="T90" s="5">
        <v>105726004884</v>
      </c>
      <c r="U90" s="5">
        <v>81092455043</v>
      </c>
      <c r="V90" s="5">
        <v>54628763405</v>
      </c>
      <c r="W90" s="5">
        <v>47737086564</v>
      </c>
    </row>
    <row r="91" spans="2:26" ht="15.5" x14ac:dyDescent="0.35">
      <c r="C91" t="s">
        <v>108</v>
      </c>
      <c r="D91" s="5">
        <v>25882843817</v>
      </c>
      <c r="E91" s="5">
        <v>44709083254</v>
      </c>
      <c r="F91" s="5">
        <v>-23010988076</v>
      </c>
      <c r="G91" s="5">
        <v>20137045718</v>
      </c>
      <c r="I91" s="5">
        <v>54891248865</v>
      </c>
      <c r="J91" s="5">
        <v>78822150421</v>
      </c>
      <c r="K91" s="5">
        <v>49713488655</v>
      </c>
      <c r="L91" s="5">
        <v>16584473928</v>
      </c>
      <c r="M91" s="5">
        <v>-38923351969</v>
      </c>
      <c r="N91" s="5">
        <v>-70516285100</v>
      </c>
      <c r="O91" s="5">
        <v>32836721756</v>
      </c>
      <c r="P91" s="5">
        <v>9360809985</v>
      </c>
      <c r="Q91" s="5">
        <v>-142045506537</v>
      </c>
      <c r="R91" s="5">
        <v>-506672046312</v>
      </c>
      <c r="S91" s="5">
        <v>74519419599</v>
      </c>
      <c r="T91" s="5">
        <v>105726004884</v>
      </c>
      <c r="U91" s="5">
        <v>81092455043</v>
      </c>
      <c r="V91" s="5">
        <v>54628763405</v>
      </c>
      <c r="W91" s="5">
        <v>47737086564</v>
      </c>
    </row>
    <row r="93" spans="2:26" ht="15.5" x14ac:dyDescent="0.35">
      <c r="B93" t="s">
        <v>109</v>
      </c>
      <c r="C93" t="s">
        <v>110</v>
      </c>
    </row>
    <row r="94" spans="2:26" ht="15.5" x14ac:dyDescent="0.35">
      <c r="C94" t="s">
        <v>19</v>
      </c>
      <c r="D94" s="5">
        <v>21362972626</v>
      </c>
      <c r="E94" s="5">
        <v>28286886475</v>
      </c>
      <c r="F94" s="5">
        <v>20030772290</v>
      </c>
      <c r="G94" s="5">
        <v>22045039700</v>
      </c>
      <c r="I94" s="5">
        <v>28286886475</v>
      </c>
      <c r="J94" s="5">
        <v>14060906255</v>
      </c>
      <c r="K94" s="5">
        <v>11454169225</v>
      </c>
      <c r="L94" s="5">
        <v>14605131988</v>
      </c>
      <c r="M94" s="5">
        <v>13166932195</v>
      </c>
      <c r="N94" s="5">
        <v>12713066650</v>
      </c>
      <c r="O94" s="5">
        <v>14505416660</v>
      </c>
      <c r="P94" s="5">
        <v>12765214210</v>
      </c>
      <c r="Q94" s="5">
        <v>13001601065</v>
      </c>
      <c r="R94" s="5">
        <v>8736913370</v>
      </c>
      <c r="S94" s="5">
        <v>13519538000</v>
      </c>
      <c r="T94" s="5">
        <v>25900713185</v>
      </c>
      <c r="U94" s="5">
        <v>25103372800</v>
      </c>
      <c r="V94" s="5">
        <v>17224002600</v>
      </c>
      <c r="W94" s="5">
        <v>20340893383</v>
      </c>
      <c r="X94" s="5">
        <v>14790932333</v>
      </c>
      <c r="Y94" s="5">
        <v>14415393200</v>
      </c>
      <c r="Z94" s="5">
        <v>14325314041</v>
      </c>
    </row>
    <row r="95" spans="2:26" ht="15.5" x14ac:dyDescent="0.35">
      <c r="C95" t="s">
        <v>531</v>
      </c>
      <c r="D95" s="5">
        <v>249371479437</v>
      </c>
      <c r="E95" s="5">
        <v>257858656014</v>
      </c>
      <c r="F95" s="5">
        <v>172436785378</v>
      </c>
      <c r="G95" s="5">
        <v>137535618206</v>
      </c>
      <c r="I95" s="5">
        <v>257858656014</v>
      </c>
      <c r="J95" s="5">
        <v>150335811997</v>
      </c>
      <c r="K95" s="5">
        <v>189005478214</v>
      </c>
      <c r="L95" s="5">
        <v>227855896308</v>
      </c>
      <c r="M95" s="5">
        <v>94772250200</v>
      </c>
      <c r="N95" s="5">
        <v>103535117455</v>
      </c>
      <c r="O95" s="5">
        <v>190926881297</v>
      </c>
      <c r="P95" s="5">
        <v>197203434301</v>
      </c>
      <c r="Q95" s="5">
        <v>274386548748</v>
      </c>
      <c r="R95" s="5">
        <v>234751556085</v>
      </c>
      <c r="S95" s="5">
        <v>409940362071</v>
      </c>
      <c r="T95" s="5">
        <v>344063686309</v>
      </c>
      <c r="U95" s="5">
        <v>338262360588</v>
      </c>
      <c r="V95" s="5">
        <v>225515221383</v>
      </c>
      <c r="W95" s="5">
        <v>250194185152</v>
      </c>
      <c r="X95" s="5">
        <v>103875409526</v>
      </c>
      <c r="Y95" s="5">
        <v>148346392295</v>
      </c>
      <c r="Z95" s="5">
        <v>48704391009</v>
      </c>
    </row>
    <row r="96" spans="2:26" ht="15.5" x14ac:dyDescent="0.35">
      <c r="C96" t="s">
        <v>532</v>
      </c>
      <c r="D96" s="5">
        <v>208658549672</v>
      </c>
      <c r="E96" s="5">
        <v>719794716555</v>
      </c>
      <c r="F96" s="5">
        <v>367000000000</v>
      </c>
      <c r="G96" s="5">
        <v>426996911035</v>
      </c>
      <c r="I96" s="5">
        <v>719794716555</v>
      </c>
      <c r="J96" s="5">
        <v>103984837756</v>
      </c>
      <c r="K96" s="5">
        <v>229674724871</v>
      </c>
      <c r="L96" s="5">
        <v>37994988095</v>
      </c>
      <c r="M96" s="5">
        <v>1199972506301</v>
      </c>
      <c r="N96" s="5">
        <v>302979258642</v>
      </c>
      <c r="O96" s="5">
        <v>363998347612</v>
      </c>
      <c r="P96" s="5">
        <v>317995188903</v>
      </c>
      <c r="Q96" s="5">
        <v>730976090307</v>
      </c>
      <c r="R96" s="5">
        <v>118973564367</v>
      </c>
      <c r="S96" s="5">
        <v>78963813780</v>
      </c>
      <c r="T96" s="5">
        <v>236971738195</v>
      </c>
      <c r="U96" s="5">
        <v>207982755509</v>
      </c>
      <c r="V96" s="5">
        <v>247972459745</v>
      </c>
      <c r="W96" s="5">
        <v>193975759090</v>
      </c>
      <c r="X96" s="5">
        <v>114600905710</v>
      </c>
      <c r="Y96" s="5">
        <v>51879013991</v>
      </c>
      <c r="Z96" s="5">
        <v>206095396123</v>
      </c>
    </row>
    <row r="97" spans="3:26" ht="15.5" x14ac:dyDescent="0.35">
      <c r="C97" t="s">
        <v>535</v>
      </c>
      <c r="D97" s="5">
        <v>4318544982996</v>
      </c>
      <c r="E97" s="5">
        <v>4189110101793</v>
      </c>
      <c r="F97" s="5">
        <v>4098376059076</v>
      </c>
      <c r="G97" s="5">
        <v>4249365337606</v>
      </c>
      <c r="I97" s="5">
        <v>4189110101793</v>
      </c>
      <c r="J97" s="5">
        <v>4140311144536</v>
      </c>
      <c r="K97" s="5">
        <v>3716153617702</v>
      </c>
      <c r="L97" s="5">
        <v>2505160020656</v>
      </c>
      <c r="M97" s="5">
        <v>1805123769959</v>
      </c>
      <c r="N97" s="5">
        <v>1944371844259</v>
      </c>
      <c r="O97" s="5">
        <v>2065583544585</v>
      </c>
      <c r="P97" s="5">
        <v>2413111241098</v>
      </c>
      <c r="Q97" s="5">
        <v>2152865502315</v>
      </c>
      <c r="R97" s="5">
        <v>2500162612061</v>
      </c>
      <c r="S97" s="5">
        <v>3592787460232</v>
      </c>
      <c r="T97" s="5">
        <v>3157426950171</v>
      </c>
      <c r="U97" s="5">
        <v>2547310331425</v>
      </c>
      <c r="V97" s="5">
        <v>1825422913747</v>
      </c>
      <c r="W97" s="5">
        <v>1413686738871</v>
      </c>
      <c r="X97" s="5">
        <v>1050806763120</v>
      </c>
      <c r="Y97" s="5">
        <v>967683852018</v>
      </c>
      <c r="Z97" s="5">
        <v>860909612346</v>
      </c>
    </row>
    <row r="98" spans="3:26" ht="15.5" x14ac:dyDescent="0.35">
      <c r="C98" t="s">
        <v>114</v>
      </c>
      <c r="D98" s="5">
        <v>67004050</v>
      </c>
      <c r="E98" s="5">
        <v>62851460</v>
      </c>
      <c r="F98" s="5">
        <v>63047287</v>
      </c>
      <c r="G98" s="5">
        <v>154800412</v>
      </c>
      <c r="I98" s="5">
        <v>62851460</v>
      </c>
      <c r="J98" s="5">
        <v>209296585611</v>
      </c>
      <c r="K98" s="5">
        <v>43747469</v>
      </c>
      <c r="L98" s="5">
        <v>264683397469</v>
      </c>
      <c r="M98" s="5">
        <v>142581443369</v>
      </c>
      <c r="N98" s="5">
        <v>105392253369</v>
      </c>
      <c r="O98" s="5">
        <v>208266579993</v>
      </c>
      <c r="P98" s="5">
        <v>274104632591</v>
      </c>
      <c r="Q98" s="5">
        <v>57926412146</v>
      </c>
      <c r="R98" s="5">
        <v>98641789986</v>
      </c>
      <c r="S98" s="5">
        <v>418508662132</v>
      </c>
      <c r="T98" s="5">
        <v>375788175019</v>
      </c>
      <c r="U98" s="5">
        <v>220480811282</v>
      </c>
      <c r="V98" s="5">
        <v>57842029720</v>
      </c>
      <c r="W98" s="5">
        <v>59351753</v>
      </c>
      <c r="X98" s="5">
        <v>4332167</v>
      </c>
      <c r="Y98" s="5">
        <v>23675845</v>
      </c>
      <c r="Z98" s="5">
        <v>248513948</v>
      </c>
    </row>
    <row r="99" spans="3:26" ht="15.5" x14ac:dyDescent="0.35">
      <c r="C99" t="s">
        <v>115</v>
      </c>
      <c r="D99" s="5">
        <v>975000</v>
      </c>
      <c r="N99" s="5">
        <v>25000000000</v>
      </c>
      <c r="O99" s="5">
        <v>57000000000</v>
      </c>
      <c r="P99" s="5">
        <v>6526210830</v>
      </c>
      <c r="Q99" s="5">
        <v>62730808005</v>
      </c>
      <c r="R99" s="5">
        <v>12476112999</v>
      </c>
      <c r="S99" s="5">
        <v>24317562672</v>
      </c>
      <c r="T99" s="5">
        <v>64581003470</v>
      </c>
      <c r="U99" s="5">
        <v>24742530068</v>
      </c>
      <c r="V99" s="5">
        <v>27292682260</v>
      </c>
      <c r="W99" s="5">
        <v>1945245572</v>
      </c>
      <c r="X99" s="5">
        <v>796325975</v>
      </c>
      <c r="Y99" s="5">
        <v>1107540552</v>
      </c>
      <c r="Z99" s="5">
        <v>89239630</v>
      </c>
    </row>
    <row r="100" spans="3:26" ht="15.5" x14ac:dyDescent="0.35">
      <c r="C100" t="s">
        <v>640</v>
      </c>
      <c r="D100" s="5">
        <v>4318544982996</v>
      </c>
      <c r="E100" s="5">
        <v>4189110101793</v>
      </c>
      <c r="F100" s="5">
        <v>4098376059076</v>
      </c>
      <c r="G100" s="5">
        <v>4249365337606</v>
      </c>
      <c r="I100" s="5">
        <v>4189110101793</v>
      </c>
      <c r="J100" s="5">
        <v>4140311144536</v>
      </c>
      <c r="K100" s="5">
        <v>3716153617702</v>
      </c>
      <c r="L100" s="5">
        <v>2505160020656</v>
      </c>
      <c r="M100" s="5">
        <v>1805123769959</v>
      </c>
      <c r="N100" s="5">
        <v>1944371844259</v>
      </c>
      <c r="O100" s="5">
        <v>2065583544585</v>
      </c>
      <c r="P100" s="5">
        <v>2413111241098</v>
      </c>
      <c r="Q100" s="5">
        <v>2152865502315</v>
      </c>
      <c r="R100" s="5">
        <v>2500162612061</v>
      </c>
      <c r="S100" s="5">
        <v>3592787460232</v>
      </c>
      <c r="T100" s="5">
        <v>3157426950171</v>
      </c>
      <c r="U100" s="5">
        <v>2547310331425</v>
      </c>
      <c r="V100" s="5">
        <v>1825422913747</v>
      </c>
      <c r="W100" s="5">
        <v>1413686738871</v>
      </c>
      <c r="X100" s="5">
        <v>1050806763120</v>
      </c>
      <c r="Y100" s="5">
        <v>967683852018</v>
      </c>
      <c r="Z100" s="5">
        <v>860909612346</v>
      </c>
    </row>
    <row r="101" spans="3:26" ht="15.5" x14ac:dyDescent="0.35">
      <c r="C101" t="s">
        <v>97</v>
      </c>
      <c r="D101" s="5">
        <v>112975434187</v>
      </c>
      <c r="E101" s="5">
        <v>112975434187</v>
      </c>
      <c r="F101" s="5">
        <v>106366443972</v>
      </c>
      <c r="G101" s="5">
        <v>106366443972</v>
      </c>
      <c r="I101" s="5">
        <v>112975434187</v>
      </c>
      <c r="J101" s="5">
        <v>106366443972</v>
      </c>
      <c r="K101" s="5">
        <v>106299230913</v>
      </c>
      <c r="L101" s="5">
        <v>1405417133682</v>
      </c>
      <c r="M101" s="5">
        <v>1105422427139</v>
      </c>
      <c r="N101" s="5">
        <v>100294539582</v>
      </c>
      <c r="O101" s="5">
        <v>102021292806</v>
      </c>
      <c r="P101" s="5">
        <v>100136732335</v>
      </c>
      <c r="Q101" s="5">
        <v>129453232835</v>
      </c>
      <c r="R101" s="5">
        <v>613824149888</v>
      </c>
      <c r="S101" s="5">
        <v>115494173152</v>
      </c>
      <c r="T101" s="5">
        <v>864037996</v>
      </c>
      <c r="U101" s="5">
        <v>1305763110</v>
      </c>
      <c r="V101" s="5">
        <v>1708654307</v>
      </c>
      <c r="W101" s="5">
        <v>2076132139</v>
      </c>
      <c r="X101" s="5">
        <v>2411315254</v>
      </c>
      <c r="Y101" s="5">
        <v>215500000</v>
      </c>
    </row>
    <row r="102" spans="3:26" ht="15.5" x14ac:dyDescent="0.35">
      <c r="C102" t="s">
        <v>536</v>
      </c>
      <c r="D102" s="5">
        <v>4248161151661</v>
      </c>
      <c r="E102" s="5">
        <v>4125385035243</v>
      </c>
      <c r="F102" s="5">
        <v>4043088419402</v>
      </c>
      <c r="G102" s="5">
        <v>4108783705355</v>
      </c>
      <c r="I102" s="5">
        <v>4125385035243</v>
      </c>
      <c r="J102" s="5">
        <v>4021234066302</v>
      </c>
      <c r="K102" s="5">
        <v>3549205615437</v>
      </c>
      <c r="L102" s="5">
        <v>2353810419531</v>
      </c>
      <c r="M102" s="5">
        <v>1641815675636</v>
      </c>
      <c r="N102" s="5">
        <v>1826676991310</v>
      </c>
      <c r="O102" s="5">
        <v>1942268847624</v>
      </c>
      <c r="P102" s="5">
        <v>2324573367093</v>
      </c>
      <c r="Q102" s="5">
        <v>2101749982717</v>
      </c>
      <c r="R102" s="5">
        <v>2191947749636</v>
      </c>
      <c r="S102" s="5">
        <v>3401455412744</v>
      </c>
      <c r="T102" s="5">
        <v>3129866982845</v>
      </c>
      <c r="U102" s="5">
        <v>2547310331425</v>
      </c>
      <c r="V102" s="5">
        <v>1825422913747</v>
      </c>
      <c r="W102" s="5">
        <v>1413686738871</v>
      </c>
      <c r="X102" s="5">
        <v>1050806763120</v>
      </c>
      <c r="Y102" s="5">
        <v>967683852018</v>
      </c>
      <c r="Z102" s="5">
        <v>860909612346</v>
      </c>
    </row>
    <row r="103" spans="3:26" ht="15.5" x14ac:dyDescent="0.35">
      <c r="C103" t="s">
        <v>126</v>
      </c>
      <c r="D103" s="5">
        <v>136409510131</v>
      </c>
      <c r="E103" s="5">
        <v>135016686695</v>
      </c>
      <c r="F103" s="5">
        <v>125186367683</v>
      </c>
      <c r="G103" s="5">
        <v>125613603022</v>
      </c>
      <c r="I103" s="5">
        <v>135016686695</v>
      </c>
      <c r="J103" s="5">
        <v>125865129050</v>
      </c>
      <c r="K103" s="5">
        <v>126816505056</v>
      </c>
      <c r="L103" s="5">
        <v>127786841823</v>
      </c>
      <c r="M103" s="5">
        <v>129685812102</v>
      </c>
      <c r="N103" s="5">
        <v>122716526336</v>
      </c>
      <c r="O103" s="5">
        <v>151747573225</v>
      </c>
      <c r="P103" s="5">
        <v>152385894666</v>
      </c>
      <c r="Q103" s="5">
        <v>149161502517</v>
      </c>
      <c r="R103" s="5">
        <v>163180724673</v>
      </c>
      <c r="T103" s="5">
        <v>55159829137</v>
      </c>
    </row>
    <row r="104" spans="3:26" ht="15.5" x14ac:dyDescent="0.35">
      <c r="C104" t="s">
        <v>537</v>
      </c>
      <c r="D104" s="5">
        <v>136409510131</v>
      </c>
      <c r="E104" s="5">
        <v>135016686695</v>
      </c>
      <c r="F104" s="5">
        <v>125186367683</v>
      </c>
      <c r="G104" s="5">
        <v>125613603022</v>
      </c>
      <c r="I104" s="5">
        <v>135016686695</v>
      </c>
      <c r="J104" s="5">
        <v>125865129050</v>
      </c>
      <c r="K104" s="5">
        <v>126816505056</v>
      </c>
      <c r="L104" s="5">
        <v>127786841823</v>
      </c>
      <c r="M104" s="5">
        <v>129685812102</v>
      </c>
      <c r="N104" s="5">
        <v>122716526336</v>
      </c>
      <c r="O104" s="5">
        <v>123155112941</v>
      </c>
      <c r="P104" s="5">
        <v>125754140019</v>
      </c>
      <c r="Q104" s="5">
        <v>126258728839</v>
      </c>
      <c r="R104" s="5">
        <v>141921449013</v>
      </c>
      <c r="S104" s="5">
        <v>144833690197</v>
      </c>
      <c r="T104" s="5">
        <v>25852281743</v>
      </c>
      <c r="U104" s="5">
        <v>20100511016</v>
      </c>
      <c r="V104" s="5">
        <v>17687207988</v>
      </c>
      <c r="W104" s="5">
        <v>18345887349</v>
      </c>
      <c r="X104" s="5">
        <v>16204045639</v>
      </c>
      <c r="Y104" s="5">
        <v>13485769061</v>
      </c>
      <c r="Z104" s="5">
        <v>14201346701</v>
      </c>
    </row>
    <row r="105" spans="3:26" ht="15.5" x14ac:dyDescent="0.35">
      <c r="C105" t="s">
        <v>131</v>
      </c>
      <c r="D105" s="5">
        <v>5255959058</v>
      </c>
      <c r="E105" s="5">
        <v>6179830173</v>
      </c>
      <c r="F105" s="5">
        <v>6996733642</v>
      </c>
      <c r="G105" s="5">
        <v>4761638158</v>
      </c>
      <c r="I105" s="5">
        <v>6179830173</v>
      </c>
      <c r="J105" s="5">
        <v>5480819313</v>
      </c>
      <c r="K105" s="5">
        <v>4721638125</v>
      </c>
      <c r="L105" s="5">
        <v>7963508207</v>
      </c>
      <c r="M105" s="5">
        <v>933277909</v>
      </c>
      <c r="N105" s="5">
        <v>1676206298</v>
      </c>
      <c r="O105" s="5">
        <v>12909494458</v>
      </c>
      <c r="P105" s="5">
        <v>11576448458</v>
      </c>
      <c r="Q105" s="5">
        <v>8730466462</v>
      </c>
      <c r="R105" s="5">
        <v>7277315587</v>
      </c>
      <c r="T105" s="5">
        <v>1528242527</v>
      </c>
      <c r="U105" s="5">
        <v>231685739</v>
      </c>
      <c r="V105" s="5">
        <v>155593808</v>
      </c>
    </row>
    <row r="106" spans="3:26" ht="15.5" x14ac:dyDescent="0.35">
      <c r="C106" t="s">
        <v>641</v>
      </c>
      <c r="D106" s="5">
        <v>5255959058</v>
      </c>
      <c r="E106" s="5">
        <v>6179830173</v>
      </c>
      <c r="F106" s="5">
        <v>6996733642</v>
      </c>
      <c r="G106" s="5">
        <v>4761638158</v>
      </c>
      <c r="I106" s="5">
        <v>6179830173</v>
      </c>
      <c r="J106" s="5">
        <v>5480819313</v>
      </c>
      <c r="K106" s="5">
        <v>4721638125</v>
      </c>
      <c r="L106" s="5">
        <v>7963508207</v>
      </c>
      <c r="M106" s="5">
        <v>933277909</v>
      </c>
      <c r="N106" s="5">
        <v>1676206298</v>
      </c>
      <c r="O106" s="5">
        <v>2953087144</v>
      </c>
      <c r="P106" s="5">
        <v>3321291777</v>
      </c>
      <c r="Q106" s="5">
        <v>2950558855</v>
      </c>
      <c r="R106" s="5">
        <v>2801181846</v>
      </c>
      <c r="S106" s="5">
        <v>4847557714</v>
      </c>
      <c r="T106" s="5">
        <v>176318032</v>
      </c>
      <c r="U106" s="5">
        <v>231685739</v>
      </c>
      <c r="V106" s="5">
        <v>155593808</v>
      </c>
    </row>
    <row r="107" spans="3:26" ht="15.5" x14ac:dyDescent="0.35">
      <c r="C107" t="s">
        <v>128</v>
      </c>
      <c r="D107" s="5">
        <v>16567775193</v>
      </c>
      <c r="E107" s="5">
        <v>16567775193</v>
      </c>
      <c r="F107" s="5">
        <v>20681021403</v>
      </c>
      <c r="G107" s="5">
        <v>20681021403</v>
      </c>
      <c r="I107" s="5">
        <v>16567775193</v>
      </c>
      <c r="J107" s="5">
        <v>20681021403</v>
      </c>
      <c r="K107" s="5">
        <v>23326271788</v>
      </c>
      <c r="L107" s="5">
        <v>27725278667</v>
      </c>
      <c r="M107" s="5">
        <v>17994652265</v>
      </c>
      <c r="N107" s="5">
        <v>21043387446</v>
      </c>
      <c r="O107" s="5">
        <v>98131310900</v>
      </c>
      <c r="P107" s="5">
        <v>89963191142</v>
      </c>
      <c r="Q107" s="5">
        <v>91116544177</v>
      </c>
      <c r="R107" s="5">
        <v>68642299894</v>
      </c>
      <c r="T107" s="5">
        <v>4200289162</v>
      </c>
      <c r="U107" s="5">
        <v>3624773240</v>
      </c>
      <c r="V107" s="5">
        <v>3217057195</v>
      </c>
      <c r="W107" s="5">
        <v>2722849339</v>
      </c>
      <c r="X107" s="5">
        <v>2330446002</v>
      </c>
      <c r="Y107" s="5">
        <v>1979335297</v>
      </c>
      <c r="Z107" s="5">
        <v>2043077436</v>
      </c>
    </row>
    <row r="108" spans="3:26" ht="15.5" x14ac:dyDescent="0.35">
      <c r="C108" t="s">
        <v>96</v>
      </c>
    </row>
    <row r="109" spans="3:26" ht="15.5" x14ac:dyDescent="0.35">
      <c r="C109" t="s">
        <v>134</v>
      </c>
      <c r="D109" s="5">
        <v>7199227549643</v>
      </c>
      <c r="E109" s="5">
        <v>7177245297778</v>
      </c>
      <c r="F109" s="5">
        <v>7031712256394</v>
      </c>
      <c r="G109" s="5">
        <v>6849007877186</v>
      </c>
      <c r="I109" s="5">
        <v>7177245297778</v>
      </c>
      <c r="J109" s="5">
        <v>6815156755265</v>
      </c>
      <c r="K109" s="5">
        <v>6128562060955</v>
      </c>
      <c r="L109" s="5">
        <v>6060045883689</v>
      </c>
      <c r="M109" s="5">
        <v>4255493556351</v>
      </c>
      <c r="N109" s="5">
        <v>3721363459751</v>
      </c>
      <c r="O109" s="5">
        <v>4007412556573</v>
      </c>
      <c r="P109" s="5">
        <v>3896760492444</v>
      </c>
      <c r="Q109" s="5">
        <v>4487328861973</v>
      </c>
      <c r="R109" s="5">
        <v>4306073549899</v>
      </c>
      <c r="S109" s="5">
        <v>6087482780739</v>
      </c>
      <c r="T109" s="5">
        <v>5199184618629</v>
      </c>
      <c r="U109" s="5">
        <v>3601335866618</v>
      </c>
      <c r="V109" s="5">
        <v>2540740993910</v>
      </c>
      <c r="W109" s="5">
        <v>2080427739215</v>
      </c>
      <c r="X109" s="5">
        <v>1570331769489</v>
      </c>
      <c r="Y109" s="5">
        <v>1537377763659</v>
      </c>
      <c r="Z109" s="5">
        <v>1359880323678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</row>
    <row r="112" spans="3:26" ht="15.5" x14ac:dyDescent="0.35">
      <c r="C112" t="s">
        <v>538</v>
      </c>
      <c r="D112" s="5">
        <v>3266589096</v>
      </c>
      <c r="E112" s="5">
        <v>919912657</v>
      </c>
      <c r="F112" s="5">
        <v>3368770370</v>
      </c>
      <c r="G112" s="5">
        <v>2114937818</v>
      </c>
      <c r="I112" s="5">
        <v>919912657</v>
      </c>
      <c r="J112" s="5">
        <v>718159212</v>
      </c>
      <c r="K112" s="5">
        <v>1297539962</v>
      </c>
      <c r="L112" s="5">
        <v>60576253048</v>
      </c>
      <c r="M112" s="5">
        <v>9785778523</v>
      </c>
      <c r="N112" s="5">
        <v>31944140669</v>
      </c>
      <c r="O112" s="5">
        <v>2189384599</v>
      </c>
      <c r="P112" s="5">
        <v>2264027804</v>
      </c>
      <c r="Q112" s="5">
        <v>4300210728</v>
      </c>
      <c r="R112" s="5">
        <v>3228712059</v>
      </c>
      <c r="S112" s="5">
        <v>9576669338</v>
      </c>
      <c r="T112" s="5">
        <v>426963541635</v>
      </c>
      <c r="U112" s="5">
        <v>5600437879</v>
      </c>
      <c r="V112" s="5">
        <v>19546902909</v>
      </c>
      <c r="W112" s="5">
        <v>5277511446</v>
      </c>
      <c r="X112" s="5">
        <v>1185334007</v>
      </c>
      <c r="Y112" s="5">
        <v>2142261152</v>
      </c>
      <c r="Z112" s="5">
        <v>2796323391</v>
      </c>
    </row>
    <row r="113" spans="3:26" ht="15.5" x14ac:dyDescent="0.35">
      <c r="C113" t="s">
        <v>539</v>
      </c>
      <c r="D113" s="5">
        <v>3613528748001</v>
      </c>
      <c r="E113" s="5">
        <v>3617715219297</v>
      </c>
      <c r="F113" s="5">
        <v>3519751412024</v>
      </c>
      <c r="G113" s="5">
        <v>3311093282553</v>
      </c>
      <c r="I113" s="5">
        <v>3617715219297</v>
      </c>
      <c r="J113" s="5">
        <v>3102705925557</v>
      </c>
      <c r="K113" s="5">
        <v>2700802105052</v>
      </c>
      <c r="L113" s="5">
        <v>2372540031817</v>
      </c>
      <c r="M113" s="5">
        <v>2054170905845</v>
      </c>
      <c r="N113" s="5">
        <v>2433727130350</v>
      </c>
      <c r="O113" s="5">
        <v>2528560155263</v>
      </c>
      <c r="P113" s="5">
        <v>2425670805736</v>
      </c>
      <c r="Q113" s="5">
        <v>3176063922890</v>
      </c>
      <c r="R113" s="5">
        <v>3023224858960</v>
      </c>
      <c r="S113" s="5">
        <v>4378123136999</v>
      </c>
      <c r="T113" s="5">
        <v>3585345484205</v>
      </c>
      <c r="U113" s="5">
        <v>2740214130089</v>
      </c>
      <c r="V113" s="5">
        <v>1972256325029</v>
      </c>
      <c r="W113" s="5">
        <v>1675844627534</v>
      </c>
      <c r="X113" s="5">
        <v>1226475305026</v>
      </c>
      <c r="Y113" s="5">
        <v>1210110595931</v>
      </c>
      <c r="Z113" s="5">
        <v>1053812210161</v>
      </c>
    </row>
    <row r="114" spans="3:26" ht="15.5" x14ac:dyDescent="0.35">
      <c r="C114" t="s">
        <v>540</v>
      </c>
      <c r="D114" s="5">
        <v>3613528748001</v>
      </c>
      <c r="E114" s="5">
        <v>3617715219297</v>
      </c>
      <c r="F114" s="5">
        <v>3519751412024</v>
      </c>
      <c r="G114" s="5">
        <v>3311093282553</v>
      </c>
      <c r="I114" s="5">
        <v>3617715219297</v>
      </c>
      <c r="J114" s="5">
        <v>3102705925557</v>
      </c>
      <c r="K114" s="5">
        <v>2700802105052</v>
      </c>
      <c r="L114" s="5">
        <v>2372540031817</v>
      </c>
      <c r="M114" s="5">
        <v>2054170905845</v>
      </c>
      <c r="N114" s="5">
        <v>2433727130350</v>
      </c>
      <c r="O114" s="5">
        <v>2528560155263</v>
      </c>
      <c r="P114" s="5">
        <v>2425670805736</v>
      </c>
      <c r="Q114" s="5">
        <v>3176063922890</v>
      </c>
      <c r="R114" s="5">
        <v>3023224858960</v>
      </c>
      <c r="S114" s="5">
        <v>4378123136999</v>
      </c>
      <c r="T114" s="5">
        <v>3585345484205</v>
      </c>
      <c r="U114" s="5">
        <v>2740214130089</v>
      </c>
      <c r="V114" s="5">
        <v>1972256325029</v>
      </c>
      <c r="W114" s="5">
        <v>1675844627534</v>
      </c>
      <c r="X114" s="5">
        <v>1226475305026</v>
      </c>
      <c r="Y114" s="5">
        <v>1210110595931</v>
      </c>
      <c r="Z114" s="5">
        <v>1053812210161</v>
      </c>
    </row>
    <row r="115" spans="3:26" ht="15.5" x14ac:dyDescent="0.35">
      <c r="C115" t="s">
        <v>541</v>
      </c>
      <c r="D115" s="5">
        <v>67979050</v>
      </c>
      <c r="E115" s="5">
        <v>62851460</v>
      </c>
      <c r="F115" s="5">
        <v>63047287</v>
      </c>
      <c r="G115" s="5">
        <v>154800412</v>
      </c>
      <c r="I115" s="5">
        <v>62851460</v>
      </c>
      <c r="J115" s="5">
        <v>209296585611</v>
      </c>
      <c r="K115" s="5">
        <v>43747469</v>
      </c>
      <c r="L115" s="5">
        <v>264683397469</v>
      </c>
      <c r="M115" s="5">
        <v>142581443369</v>
      </c>
      <c r="N115" s="5">
        <v>130392253369</v>
      </c>
      <c r="O115" s="5">
        <v>265266579993</v>
      </c>
      <c r="P115" s="5">
        <v>280630843421</v>
      </c>
      <c r="Q115" s="5">
        <v>120657220151</v>
      </c>
      <c r="R115" s="5">
        <v>111117902985</v>
      </c>
      <c r="S115" s="5">
        <v>442826224804</v>
      </c>
      <c r="T115" s="5">
        <v>440369178489</v>
      </c>
      <c r="U115" s="5">
        <v>245223341350</v>
      </c>
      <c r="V115" s="5">
        <v>85134711980</v>
      </c>
      <c r="W115" s="5">
        <v>2004597325</v>
      </c>
      <c r="X115" s="5">
        <v>800658142</v>
      </c>
      <c r="Y115" s="5">
        <v>1131216397</v>
      </c>
      <c r="Z115" s="5">
        <v>337753578</v>
      </c>
    </row>
    <row r="116" spans="3:26" ht="15.5" x14ac:dyDescent="0.35">
      <c r="C116" t="s">
        <v>542</v>
      </c>
      <c r="D116" s="5">
        <v>67979050</v>
      </c>
      <c r="E116" s="5">
        <v>62851460</v>
      </c>
      <c r="F116" s="5">
        <v>63047287</v>
      </c>
      <c r="G116" s="5">
        <v>154800412</v>
      </c>
      <c r="I116" s="5">
        <v>62851460</v>
      </c>
      <c r="J116" s="5">
        <v>209296585611</v>
      </c>
      <c r="K116" s="5">
        <v>43747469</v>
      </c>
      <c r="L116" s="5">
        <v>264683397469</v>
      </c>
      <c r="M116" s="5">
        <v>142581443369</v>
      </c>
      <c r="N116" s="5">
        <v>130392253369</v>
      </c>
      <c r="O116" s="5">
        <v>265266579993</v>
      </c>
      <c r="P116" s="5">
        <v>280630843421</v>
      </c>
      <c r="Q116" s="5">
        <v>120657220151</v>
      </c>
      <c r="R116" s="5">
        <v>111117902985</v>
      </c>
      <c r="S116" s="5">
        <v>442826224804</v>
      </c>
      <c r="T116" s="5">
        <v>440369178489</v>
      </c>
      <c r="U116" s="5">
        <v>245223341350</v>
      </c>
      <c r="V116" s="5">
        <v>85134711980</v>
      </c>
      <c r="W116" s="5">
        <v>2004597325</v>
      </c>
      <c r="X116" s="5">
        <v>800658142</v>
      </c>
      <c r="Y116" s="5">
        <v>1131216397</v>
      </c>
      <c r="Z116" s="5">
        <v>337753578</v>
      </c>
    </row>
    <row r="117" spans="3:26" ht="15.5" x14ac:dyDescent="0.35">
      <c r="C117" t="s">
        <v>144</v>
      </c>
      <c r="D117" s="5">
        <v>618813267</v>
      </c>
      <c r="E117" s="5">
        <v>1045531458</v>
      </c>
      <c r="F117" s="5">
        <v>442489484</v>
      </c>
      <c r="G117" s="5">
        <v>144895000</v>
      </c>
      <c r="I117" s="5">
        <v>1045531458</v>
      </c>
      <c r="J117" s="5">
        <v>2204270813</v>
      </c>
      <c r="K117" s="5">
        <v>97120658</v>
      </c>
      <c r="O117" s="5">
        <v>405061923</v>
      </c>
      <c r="P117" s="5">
        <v>12494533</v>
      </c>
      <c r="Q117" s="5">
        <v>4924043</v>
      </c>
      <c r="R117" s="5">
        <v>31666410</v>
      </c>
      <c r="S117" s="5">
        <v>1585522944</v>
      </c>
      <c r="T117" s="5">
        <v>3410617011</v>
      </c>
      <c r="U117" s="5">
        <v>4026088228</v>
      </c>
      <c r="V117" s="5">
        <v>316894137</v>
      </c>
      <c r="W117" s="5">
        <v>1812572540</v>
      </c>
      <c r="X117" s="5">
        <v>158145000</v>
      </c>
      <c r="Y117" s="5">
        <v>270050000</v>
      </c>
      <c r="Z117" s="5">
        <v>809050000</v>
      </c>
    </row>
    <row r="118" spans="3:26" ht="15.5" x14ac:dyDescent="0.35">
      <c r="C118" t="s">
        <v>543</v>
      </c>
      <c r="D118" s="5">
        <v>813378523</v>
      </c>
      <c r="F118" s="5">
        <v>1542834701</v>
      </c>
      <c r="K118" s="5">
        <v>1296935193</v>
      </c>
      <c r="N118" s="5">
        <v>27780710238</v>
      </c>
      <c r="O118" s="5">
        <v>10546158479</v>
      </c>
      <c r="P118" s="5">
        <v>24217263236</v>
      </c>
      <c r="Q118" s="5">
        <v>30738694654</v>
      </c>
      <c r="R118" s="5">
        <v>33585350185</v>
      </c>
      <c r="S118" s="5">
        <v>99866533741</v>
      </c>
      <c r="T118" s="5">
        <v>130151656834</v>
      </c>
      <c r="U118" s="5">
        <v>114034185030</v>
      </c>
      <c r="V118" s="5">
        <v>26054150690</v>
      </c>
      <c r="W118" s="5">
        <v>23439611582</v>
      </c>
      <c r="X118" s="5">
        <v>2784365408</v>
      </c>
      <c r="Y118" s="5">
        <v>541816226</v>
      </c>
    </row>
    <row r="119" spans="3:26" ht="15.5" x14ac:dyDescent="0.35">
      <c r="C119" t="s">
        <v>143</v>
      </c>
      <c r="D119" s="5">
        <v>5736953085</v>
      </c>
      <c r="E119" s="5">
        <v>5581897290</v>
      </c>
      <c r="F119" s="5">
        <v>2897632446</v>
      </c>
      <c r="G119" s="5">
        <v>4538188964</v>
      </c>
      <c r="I119" s="5">
        <v>5581897290</v>
      </c>
      <c r="J119" s="5">
        <v>2291431721</v>
      </c>
      <c r="K119" s="5">
        <v>8105580842</v>
      </c>
      <c r="L119" s="5">
        <v>1699317114</v>
      </c>
      <c r="M119" s="5">
        <v>1378723433</v>
      </c>
      <c r="N119" s="5">
        <v>2040414788</v>
      </c>
      <c r="O119" s="5">
        <v>3088298912</v>
      </c>
      <c r="P119" s="5">
        <v>2638886709</v>
      </c>
      <c r="Q119" s="5">
        <v>4317185375</v>
      </c>
      <c r="R119" s="5">
        <v>3522954897</v>
      </c>
      <c r="S119" s="5">
        <v>6188184776</v>
      </c>
      <c r="T119" s="5">
        <v>10145662316</v>
      </c>
      <c r="U119" s="5">
        <v>8685389383</v>
      </c>
      <c r="V119" s="5">
        <v>5462651537</v>
      </c>
      <c r="W119" s="5">
        <v>5217011220</v>
      </c>
      <c r="X119" s="5">
        <v>2219973891</v>
      </c>
      <c r="Y119" s="5">
        <v>4344727253</v>
      </c>
      <c r="Z119" s="5">
        <v>4552474154</v>
      </c>
    </row>
    <row r="120" spans="3:26" ht="15.5" x14ac:dyDescent="0.35">
      <c r="C120" t="s">
        <v>129</v>
      </c>
      <c r="Y120" s="5">
        <v>4283732045</v>
      </c>
      <c r="Z120" s="5">
        <v>4526873846</v>
      </c>
    </row>
    <row r="121" spans="3:26" ht="15.5" x14ac:dyDescent="0.35">
      <c r="C121" t="s">
        <v>547</v>
      </c>
      <c r="S121" s="5">
        <v>1806149085</v>
      </c>
    </row>
    <row r="122" spans="3:26" ht="15.5" x14ac:dyDescent="0.35">
      <c r="C122" t="s">
        <v>160</v>
      </c>
      <c r="D122" s="5">
        <v>3661090304897</v>
      </c>
      <c r="E122" s="5">
        <v>3664990896849</v>
      </c>
      <c r="F122" s="5">
        <v>3564166938720</v>
      </c>
      <c r="G122" s="5">
        <v>3358451571436</v>
      </c>
      <c r="I122" s="5">
        <v>3664990896849</v>
      </c>
      <c r="J122" s="5">
        <v>3357793603202</v>
      </c>
      <c r="K122" s="5">
        <v>2750121056629</v>
      </c>
      <c r="L122" s="5">
        <v>2727803735018</v>
      </c>
      <c r="M122" s="5">
        <v>2236747328869</v>
      </c>
      <c r="N122" s="5">
        <v>2663693880300</v>
      </c>
      <c r="O122" s="5">
        <v>2844343386095</v>
      </c>
      <c r="P122" s="5">
        <v>2766528043722</v>
      </c>
      <c r="Q122" s="5">
        <v>3366092766236</v>
      </c>
      <c r="R122" s="5">
        <v>3197857543519</v>
      </c>
      <c r="S122" s="5">
        <v>4972594728047</v>
      </c>
      <c r="T122" s="5">
        <v>4638597071582</v>
      </c>
      <c r="U122" s="5">
        <v>3146474324455</v>
      </c>
      <c r="V122" s="5">
        <v>2166971906790</v>
      </c>
      <c r="W122" s="5">
        <v>1733939415500</v>
      </c>
      <c r="X122" s="5">
        <v>1251616532338</v>
      </c>
      <c r="Y122" s="5">
        <v>1234899142899</v>
      </c>
      <c r="Z122" s="5">
        <v>1077207449641</v>
      </c>
    </row>
    <row r="123" spans="3:26" ht="15.5" x14ac:dyDescent="0.35">
      <c r="C123" t="s">
        <v>161</v>
      </c>
    </row>
    <row r="124" spans="3:26" ht="15.5" x14ac:dyDescent="0.35">
      <c r="C124" t="s">
        <v>162</v>
      </c>
      <c r="D124" s="5">
        <v>737773369000</v>
      </c>
      <c r="E124" s="5">
        <v>737773369000</v>
      </c>
      <c r="F124" s="5">
        <v>737773369000</v>
      </c>
      <c r="G124" s="5">
        <v>737773369000</v>
      </c>
      <c r="I124" s="5">
        <v>737773369000</v>
      </c>
      <c r="J124" s="5">
        <v>737773369000</v>
      </c>
      <c r="K124" s="5">
        <v>737773369000</v>
      </c>
      <c r="L124" s="5">
        <v>477772295600</v>
      </c>
      <c r="M124" s="5">
        <v>277760000000</v>
      </c>
      <c r="N124" s="5">
        <v>277760000000</v>
      </c>
      <c r="O124" s="5">
        <v>277760000000</v>
      </c>
      <c r="P124" s="5">
        <v>277760000000</v>
      </c>
      <c r="Q124" s="5">
        <v>274712629400</v>
      </c>
      <c r="R124" s="5">
        <v>208320000000</v>
      </c>
      <c r="S124" s="5">
        <v>208320000000</v>
      </c>
      <c r="T124" s="5">
        <v>173600000000</v>
      </c>
      <c r="U124" s="5">
        <v>173600000000</v>
      </c>
      <c r="V124" s="5">
        <v>173600000000</v>
      </c>
      <c r="W124" s="5">
        <v>173600000000</v>
      </c>
      <c r="X124" s="5">
        <v>173600000000</v>
      </c>
      <c r="Y124" s="5">
        <v>173600000000</v>
      </c>
      <c r="Z124" s="5">
        <v>173600000000</v>
      </c>
    </row>
    <row r="125" spans="3:26" ht="15.5" x14ac:dyDescent="0.35">
      <c r="C125" t="s">
        <v>163</v>
      </c>
      <c r="D125" s="5">
        <v>2895253902287</v>
      </c>
      <c r="E125" s="5">
        <v>2895253902287</v>
      </c>
      <c r="F125" s="5">
        <v>2895253902287</v>
      </c>
      <c r="G125" s="5">
        <v>2895253902287</v>
      </c>
      <c r="I125" s="5">
        <v>2895253902287</v>
      </c>
      <c r="J125" s="5">
        <v>2895253902287</v>
      </c>
      <c r="K125" s="5">
        <v>2895153904971</v>
      </c>
      <c r="L125" s="5">
        <v>1858669611371</v>
      </c>
      <c r="M125" s="5">
        <v>1061770459710</v>
      </c>
      <c r="N125" s="5">
        <v>1061770459710</v>
      </c>
      <c r="O125" s="5">
        <v>1061770459710</v>
      </c>
      <c r="P125" s="5">
        <v>1061770459710</v>
      </c>
      <c r="Q125" s="5">
        <v>1036384635140</v>
      </c>
      <c r="R125" s="5">
        <v>478301320814</v>
      </c>
      <c r="S125" s="5">
        <v>478301320814</v>
      </c>
      <c r="T125" s="5">
        <v>28902005054</v>
      </c>
      <c r="U125" s="5">
        <v>28902005054</v>
      </c>
      <c r="V125" s="5">
        <v>28902005054</v>
      </c>
      <c r="W125" s="5">
        <v>28902005054</v>
      </c>
      <c r="X125" s="5">
        <v>28902005054</v>
      </c>
      <c r="Y125" s="5">
        <v>28902005054</v>
      </c>
      <c r="Z125" s="5">
        <v>28902005054</v>
      </c>
    </row>
    <row r="126" spans="3:26" ht="15.5" x14ac:dyDescent="0.35">
      <c r="C126" t="s">
        <v>642</v>
      </c>
      <c r="D126" s="5">
        <v>2895253902287</v>
      </c>
      <c r="E126" s="5">
        <v>2895253902287</v>
      </c>
      <c r="F126" s="5">
        <v>2895253902287</v>
      </c>
      <c r="G126" s="5">
        <v>2895253902287</v>
      </c>
      <c r="I126" s="5">
        <v>2895253902287</v>
      </c>
      <c r="J126" s="5">
        <v>2895253902287</v>
      </c>
      <c r="K126" s="5">
        <v>2895153904971</v>
      </c>
      <c r="L126" s="5">
        <v>1858669611371</v>
      </c>
      <c r="M126" s="5">
        <v>1061770459710</v>
      </c>
      <c r="N126" s="5">
        <v>1061770459710</v>
      </c>
      <c r="O126" s="5">
        <v>1061770459710</v>
      </c>
      <c r="P126" s="5">
        <v>1061770459710</v>
      </c>
      <c r="Q126" s="5">
        <v>1036384635140</v>
      </c>
      <c r="R126" s="5">
        <v>478301320814</v>
      </c>
      <c r="S126" s="5">
        <v>478301320814</v>
      </c>
      <c r="T126" s="5">
        <v>28902005054</v>
      </c>
      <c r="U126" s="5">
        <v>28902005054</v>
      </c>
      <c r="V126" s="5">
        <v>28902005054</v>
      </c>
      <c r="W126" s="5">
        <v>28902005054</v>
      </c>
      <c r="X126" s="5">
        <v>28902005054</v>
      </c>
      <c r="Y126" s="5">
        <v>28902005054</v>
      </c>
      <c r="Z126" s="5">
        <v>28902005054</v>
      </c>
    </row>
    <row r="127" spans="3:26" ht="15.5" x14ac:dyDescent="0.35">
      <c r="C127" t="s">
        <v>164</v>
      </c>
      <c r="D127" s="5">
        <v>-207865460728</v>
      </c>
      <c r="E127" s="5">
        <v>-233748304545</v>
      </c>
      <c r="F127" s="5">
        <v>-271848397585</v>
      </c>
      <c r="G127" s="5">
        <v>-248837409509</v>
      </c>
      <c r="I127" s="5">
        <v>-233748304545</v>
      </c>
      <c r="J127" s="5">
        <v>-282030563196</v>
      </c>
      <c r="K127" s="5">
        <v>-360785500558</v>
      </c>
      <c r="L127" s="5">
        <v>-409616891982</v>
      </c>
      <c r="M127" s="5">
        <v>-426206659367</v>
      </c>
      <c r="N127" s="5">
        <v>-382155419841</v>
      </c>
      <c r="O127" s="5">
        <v>-278482582038</v>
      </c>
      <c r="P127" s="5">
        <v>-309434743323</v>
      </c>
      <c r="Q127" s="5">
        <v>-319314401638</v>
      </c>
      <c r="R127" s="5">
        <v>-192229464322</v>
      </c>
      <c r="S127" s="5">
        <v>312772558726</v>
      </c>
      <c r="T127" s="5">
        <v>357221503997</v>
      </c>
      <c r="U127" s="5">
        <v>251053773999</v>
      </c>
      <c r="V127" s="5">
        <v>169558427759</v>
      </c>
      <c r="W127" s="5">
        <v>141910186522</v>
      </c>
      <c r="X127" s="5">
        <v>113801916843</v>
      </c>
      <c r="Y127" s="5">
        <v>99761115706</v>
      </c>
      <c r="Z127" s="5">
        <v>80170868983</v>
      </c>
    </row>
    <row r="128" spans="3:26" ht="15.5" x14ac:dyDescent="0.35">
      <c r="C128" t="s">
        <v>165</v>
      </c>
      <c r="D128" s="5">
        <v>20000000000</v>
      </c>
      <c r="E128" s="5">
        <v>20000000000</v>
      </c>
      <c r="F128" s="5">
        <v>20000000000</v>
      </c>
      <c r="G128" s="5">
        <v>20000000000</v>
      </c>
      <c r="I128" s="5">
        <v>20000000000</v>
      </c>
      <c r="J128" s="5">
        <v>20000000000</v>
      </c>
      <c r="K128" s="5">
        <v>20000000000</v>
      </c>
      <c r="L128" s="5">
        <v>20000000000</v>
      </c>
      <c r="M128" s="5">
        <v>20000000000</v>
      </c>
      <c r="N128" s="5">
        <v>20000000000</v>
      </c>
      <c r="O128" s="5">
        <v>20000000000</v>
      </c>
      <c r="P128" s="5">
        <v>20000000000</v>
      </c>
      <c r="Q128" s="5">
        <v>20000000000</v>
      </c>
      <c r="R128" s="5">
        <v>20000000000</v>
      </c>
      <c r="S128" s="5">
        <v>20000000000</v>
      </c>
      <c r="T128" s="5">
        <v>18000000000</v>
      </c>
      <c r="U128" s="5">
        <v>18000000000</v>
      </c>
      <c r="V128" s="5">
        <v>16000000000</v>
      </c>
      <c r="W128" s="5">
        <v>15000000000</v>
      </c>
      <c r="X128" s="5">
        <v>14000000000</v>
      </c>
      <c r="Y128" s="5">
        <v>10000000000</v>
      </c>
      <c r="Z128" s="5">
        <v>10000000000</v>
      </c>
    </row>
    <row r="129" spans="2:26" ht="15.5" x14ac:dyDescent="0.35">
      <c r="C129" t="s">
        <v>166</v>
      </c>
      <c r="D129" s="5">
        <v>-227865460728</v>
      </c>
      <c r="E129" s="5">
        <v>-253748304545</v>
      </c>
      <c r="F129" s="5">
        <v>-291848397585</v>
      </c>
      <c r="G129" s="5">
        <v>-268837409509</v>
      </c>
      <c r="I129" s="5">
        <v>-253748304545</v>
      </c>
      <c r="J129" s="5">
        <v>-302030563196</v>
      </c>
      <c r="K129" s="5">
        <v>-380785500558</v>
      </c>
      <c r="L129" s="5">
        <v>-429616891982</v>
      </c>
      <c r="M129" s="5">
        <v>-446206659367</v>
      </c>
      <c r="N129" s="5">
        <v>-402155419841</v>
      </c>
      <c r="O129" s="5">
        <v>-298482582038</v>
      </c>
      <c r="P129" s="5">
        <v>-329434743323</v>
      </c>
      <c r="Q129" s="5">
        <v>-339314401638</v>
      </c>
      <c r="R129" s="5">
        <v>-212229464322</v>
      </c>
      <c r="S129" s="5">
        <v>292772558726</v>
      </c>
      <c r="T129" s="5">
        <v>339221503997</v>
      </c>
      <c r="U129" s="5">
        <v>233053773999</v>
      </c>
      <c r="V129" s="5">
        <v>153558427759</v>
      </c>
      <c r="W129" s="5">
        <v>126910186522</v>
      </c>
      <c r="X129" s="5">
        <v>99801916843</v>
      </c>
      <c r="Y129" s="5">
        <v>89761115706</v>
      </c>
      <c r="Z129" s="5">
        <v>70170868983</v>
      </c>
    </row>
    <row r="130" spans="2:26" ht="15.5" x14ac:dyDescent="0.35">
      <c r="C130" t="s">
        <v>167</v>
      </c>
      <c r="D130" s="5">
        <v>-207865460728</v>
      </c>
      <c r="E130" s="5">
        <v>-233748304545</v>
      </c>
      <c r="F130" s="5">
        <v>-271848397585</v>
      </c>
      <c r="G130" s="5">
        <v>-248837409509</v>
      </c>
      <c r="I130" s="5">
        <v>-233748304545</v>
      </c>
      <c r="J130" s="5">
        <v>-282030563196</v>
      </c>
      <c r="K130" s="5">
        <v>-360785500558</v>
      </c>
      <c r="L130" s="5">
        <v>-409616891982</v>
      </c>
      <c r="M130" s="5">
        <v>-426206659367</v>
      </c>
      <c r="N130" s="5">
        <v>-382155419841</v>
      </c>
      <c r="O130" s="5">
        <v>-278482582038</v>
      </c>
      <c r="P130" s="5">
        <v>-309434743323</v>
      </c>
      <c r="Q130" s="5">
        <v>-319314401638</v>
      </c>
      <c r="R130" s="5">
        <v>-192229464322</v>
      </c>
      <c r="S130" s="5">
        <v>312772558726</v>
      </c>
      <c r="T130" s="5">
        <v>357221503997</v>
      </c>
      <c r="U130" s="5">
        <v>251053773999</v>
      </c>
      <c r="V130" s="5">
        <v>169558427759</v>
      </c>
      <c r="W130" s="5">
        <v>141910186522</v>
      </c>
      <c r="X130" s="5">
        <v>113801916843</v>
      </c>
      <c r="Y130" s="5">
        <v>99761115706</v>
      </c>
      <c r="Z130" s="5">
        <v>80170868983</v>
      </c>
    </row>
    <row r="131" spans="2:26" ht="15.5" x14ac:dyDescent="0.35">
      <c r="C131" t="s">
        <v>9</v>
      </c>
      <c r="D131" s="5">
        <v>3538137244746</v>
      </c>
      <c r="E131" s="5">
        <v>3512254400929</v>
      </c>
      <c r="F131" s="5">
        <v>3467545317674</v>
      </c>
      <c r="G131" s="5">
        <v>3490556305750</v>
      </c>
      <c r="I131" s="5">
        <v>3512254400929</v>
      </c>
      <c r="J131" s="5">
        <v>3457363152063</v>
      </c>
      <c r="K131" s="5">
        <v>3378441004326</v>
      </c>
      <c r="L131" s="5">
        <v>3332242148671</v>
      </c>
      <c r="M131" s="5">
        <v>2018746227482</v>
      </c>
      <c r="N131" s="5">
        <v>1057669579451</v>
      </c>
      <c r="O131" s="5">
        <v>1163069170478</v>
      </c>
      <c r="P131" s="5">
        <v>1130232448722</v>
      </c>
      <c r="Q131" s="5">
        <v>1121236095737</v>
      </c>
      <c r="R131" s="5">
        <v>1108216006380</v>
      </c>
      <c r="S131" s="5">
        <v>1114888052692</v>
      </c>
      <c r="T131" s="5">
        <v>560587547047</v>
      </c>
      <c r="U131" s="5">
        <v>454861542163</v>
      </c>
      <c r="V131" s="5">
        <v>373769087120</v>
      </c>
      <c r="W131" s="5">
        <v>346488323715</v>
      </c>
      <c r="X131" s="5">
        <v>318715237151</v>
      </c>
      <c r="Y131" s="5">
        <v>302478620760</v>
      </c>
      <c r="Z131" s="5">
        <v>282672874037</v>
      </c>
    </row>
    <row r="132" spans="2:26" ht="15.5" x14ac:dyDescent="0.35">
      <c r="C132" t="s">
        <v>169</v>
      </c>
      <c r="D132" s="5">
        <v>7199227549643</v>
      </c>
      <c r="E132" s="5">
        <v>7177245297778</v>
      </c>
      <c r="F132" s="5">
        <v>7031712256394</v>
      </c>
      <c r="G132" s="5">
        <v>6849007877186</v>
      </c>
      <c r="I132" s="5">
        <v>7177245297778</v>
      </c>
      <c r="J132" s="5">
        <v>6815156755265</v>
      </c>
      <c r="K132" s="5">
        <v>6128562060955</v>
      </c>
      <c r="L132" s="5">
        <v>6060045883689</v>
      </c>
      <c r="M132" s="5">
        <v>4255493556351</v>
      </c>
      <c r="N132" s="5">
        <v>3721363459751</v>
      </c>
      <c r="O132" s="5">
        <v>4007412556573</v>
      </c>
      <c r="P132" s="5">
        <v>3896760492444</v>
      </c>
      <c r="Q132" s="5">
        <v>4487328861973</v>
      </c>
      <c r="R132" s="5">
        <v>4306073549899</v>
      </c>
      <c r="S132" s="5">
        <v>6087482780739</v>
      </c>
      <c r="T132" s="5">
        <v>5199184618629</v>
      </c>
      <c r="U132" s="5">
        <v>3601335866618</v>
      </c>
      <c r="V132" s="5">
        <v>2540740993910</v>
      </c>
      <c r="W132" s="5">
        <v>2080427739215</v>
      </c>
      <c r="X132" s="5">
        <v>1570331769489</v>
      </c>
      <c r="Y132" s="5">
        <v>1537377763659</v>
      </c>
      <c r="Z132" s="5">
        <v>1359880323678</v>
      </c>
    </row>
    <row r="133" spans="2:26" ht="15.5" x14ac:dyDescent="0.35">
      <c r="C133" t="s">
        <v>170</v>
      </c>
      <c r="D133" s="5">
        <v>3688866845</v>
      </c>
      <c r="E133" s="5">
        <v>3688866845</v>
      </c>
      <c r="F133" s="5">
        <v>3688866845</v>
      </c>
      <c r="G133" s="5">
        <v>3688866845</v>
      </c>
      <c r="I133" s="5">
        <v>3688866845</v>
      </c>
      <c r="J133" s="5">
        <v>3688866845</v>
      </c>
      <c r="K133" s="5">
        <v>3688866845</v>
      </c>
      <c r="L133" s="5">
        <v>2388861478</v>
      </c>
      <c r="M133" s="5">
        <v>1388800000</v>
      </c>
      <c r="N133" s="5">
        <v>1388800000</v>
      </c>
      <c r="O133" s="5">
        <v>1388800000</v>
      </c>
      <c r="P133" s="5">
        <v>1388800000</v>
      </c>
      <c r="Q133" s="5">
        <v>1373563147</v>
      </c>
      <c r="R133" s="5">
        <v>1041600000</v>
      </c>
      <c r="S133" s="5">
        <v>1041600000</v>
      </c>
      <c r="T133" s="5">
        <v>868000000</v>
      </c>
      <c r="U133" s="5">
        <v>868000000</v>
      </c>
      <c r="V133" s="5">
        <v>868000000</v>
      </c>
      <c r="W133" s="5">
        <v>868000000</v>
      </c>
      <c r="X133" s="5">
        <v>868000000</v>
      </c>
      <c r="Y133" s="5">
        <v>868000000</v>
      </c>
      <c r="Z133" s="5">
        <v>868000000</v>
      </c>
    </row>
    <row r="135" spans="2:26" ht="15.5" x14ac:dyDescent="0.35">
      <c r="B135" t="s">
        <v>171</v>
      </c>
      <c r="C135" t="s">
        <v>172</v>
      </c>
      <c r="D135" s="5">
        <v>-108913474507</v>
      </c>
      <c r="E135" s="5">
        <v>53171528493</v>
      </c>
      <c r="F135" s="5">
        <v>243443450339</v>
      </c>
      <c r="G135" s="5">
        <v>196303621655</v>
      </c>
      <c r="I135" s="5">
        <v>289433728437</v>
      </c>
      <c r="J135" s="5">
        <v>243374382574</v>
      </c>
      <c r="K135" s="5">
        <v>-1054621471230</v>
      </c>
      <c r="L135" s="5">
        <v>-276760160912</v>
      </c>
      <c r="M135" s="5">
        <v>-232388083142</v>
      </c>
      <c r="N135" s="5">
        <v>-108810765267</v>
      </c>
      <c r="O135" s="5">
        <v>439421101497</v>
      </c>
      <c r="P135" s="5">
        <v>-487362750510</v>
      </c>
      <c r="Q135" s="5">
        <v>-374577105945</v>
      </c>
      <c r="R135" s="5">
        <v>-997737476197</v>
      </c>
      <c r="S135" s="5">
        <v>-115558924161</v>
      </c>
      <c r="T135" s="5">
        <v>919622766148</v>
      </c>
      <c r="U135" s="5">
        <v>225500104532</v>
      </c>
      <c r="V135" s="5">
        <v>57784500159</v>
      </c>
      <c r="W135" s="5">
        <v>145819075171</v>
      </c>
      <c r="X135" s="5">
        <v>-44080640757</v>
      </c>
      <c r="Y135" s="5">
        <v>237593525820</v>
      </c>
      <c r="Z135" s="5">
        <v>-337621778582</v>
      </c>
    </row>
    <row r="136" spans="2:26" ht="15.5" x14ac:dyDescent="0.35">
      <c r="C136" t="s">
        <v>643</v>
      </c>
      <c r="D136" s="5">
        <v>98080718234</v>
      </c>
      <c r="E136" s="5">
        <v>104735477952</v>
      </c>
      <c r="F136" s="5">
        <v>109934276195</v>
      </c>
      <c r="G136" s="5">
        <v>115129698726</v>
      </c>
      <c r="I136" s="5">
        <v>436801307275</v>
      </c>
      <c r="J136" s="5">
        <v>432904120160</v>
      </c>
      <c r="K136" s="5">
        <v>356802658981</v>
      </c>
      <c r="L136" s="5">
        <v>206000589911</v>
      </c>
      <c r="M136" s="5">
        <v>180893768865</v>
      </c>
      <c r="N136" s="5">
        <v>235007483545</v>
      </c>
      <c r="O136" s="5">
        <v>293642163190</v>
      </c>
      <c r="P136" s="5">
        <v>312493050359</v>
      </c>
      <c r="Q136" s="5">
        <v>322049599479</v>
      </c>
      <c r="R136" s="5">
        <v>402122585180</v>
      </c>
      <c r="S136" s="5">
        <v>544468452386</v>
      </c>
      <c r="T136" s="5">
        <v>413762001985</v>
      </c>
      <c r="U136" s="5">
        <v>272886695614</v>
      </c>
      <c r="V136" s="5">
        <v>202785993484</v>
      </c>
      <c r="W136" s="5">
        <v>177770798230</v>
      </c>
      <c r="X136" s="5">
        <v>175211546786</v>
      </c>
      <c r="Y136" s="5">
        <v>158366308871</v>
      </c>
      <c r="Z136" s="5">
        <v>125952284275</v>
      </c>
    </row>
    <row r="137" spans="2:26" ht="15.5" x14ac:dyDescent="0.35">
      <c r="C137" t="s">
        <v>511</v>
      </c>
      <c r="D137" s="5">
        <v>1673633178</v>
      </c>
      <c r="E137" s="5">
        <v>7957604920</v>
      </c>
      <c r="F137" s="5">
        <v>24573176489</v>
      </c>
      <c r="G137" s="5">
        <v>3066250633</v>
      </c>
      <c r="I137" s="5">
        <v>41376685508</v>
      </c>
      <c r="J137" s="5">
        <v>36359277544</v>
      </c>
      <c r="K137" s="5">
        <v>12634917592</v>
      </c>
      <c r="L137" s="5">
        <v>14581989038</v>
      </c>
      <c r="M137" s="5">
        <v>9103641694</v>
      </c>
      <c r="N137" s="5">
        <v>8895009732</v>
      </c>
      <c r="O137" s="5">
        <v>65508604578</v>
      </c>
      <c r="P137" s="5">
        <v>16290456781</v>
      </c>
      <c r="Q137" s="5">
        <v>32051756849</v>
      </c>
      <c r="R137" s="5">
        <v>8684476517</v>
      </c>
      <c r="S137" s="5">
        <v>19974496604</v>
      </c>
      <c r="T137" s="5">
        <v>26698717425</v>
      </c>
      <c r="U137" s="5">
        <v>17147474803</v>
      </c>
      <c r="V137" s="5">
        <v>19511424971</v>
      </c>
      <c r="W137" s="5">
        <v>20631782946</v>
      </c>
      <c r="X137" s="5">
        <v>3791176581</v>
      </c>
      <c r="Y137" s="5">
        <v>6363355325</v>
      </c>
      <c r="Z137" s="5">
        <v>730752432</v>
      </c>
    </row>
    <row r="138" spans="2:26" ht="15.5" x14ac:dyDescent="0.35">
      <c r="C138" t="s">
        <v>644</v>
      </c>
      <c r="D138" s="5">
        <v>-39488912335</v>
      </c>
      <c r="E138" s="5">
        <v>-47671429293</v>
      </c>
      <c r="F138" s="5">
        <v>-37725715582</v>
      </c>
      <c r="G138" s="5">
        <v>-27151370673</v>
      </c>
      <c r="I138" s="5">
        <v>-150893139735</v>
      </c>
      <c r="J138" s="5">
        <v>-149794376019</v>
      </c>
      <c r="K138" s="5">
        <v>-104232187095</v>
      </c>
      <c r="L138" s="5">
        <v>-74752138695</v>
      </c>
      <c r="M138" s="5">
        <v>-88928114921</v>
      </c>
      <c r="N138" s="5">
        <v>-144886835761</v>
      </c>
      <c r="O138" s="5">
        <v>-146289288767</v>
      </c>
      <c r="P138" s="5">
        <v>-173212520027</v>
      </c>
      <c r="Q138" s="5">
        <v>-180060812235</v>
      </c>
      <c r="R138" s="5">
        <v>-248104038657</v>
      </c>
      <c r="S138" s="5">
        <v>-361435272145</v>
      </c>
      <c r="T138" s="5">
        <v>-255957854286</v>
      </c>
      <c r="U138" s="5">
        <v>-126771833673</v>
      </c>
      <c r="V138" s="5">
        <v>-100812768060</v>
      </c>
      <c r="W138" s="5">
        <v>-80813448147</v>
      </c>
      <c r="X138" s="5">
        <v>-86501674136</v>
      </c>
      <c r="Y138" s="5">
        <v>-84913880307</v>
      </c>
      <c r="Z138" s="5">
        <v>-67613224992</v>
      </c>
    </row>
    <row r="139" spans="2:26" ht="15.5" x14ac:dyDescent="0.35">
      <c r="C139" t="s">
        <v>645</v>
      </c>
      <c r="D139" s="5">
        <v>-13778831588</v>
      </c>
      <c r="E139" s="5">
        <v>-11926986800</v>
      </c>
      <c r="F139" s="5">
        <v>-18390696394</v>
      </c>
      <c r="G139" s="5">
        <v>-15416715199</v>
      </c>
      <c r="I139" s="5">
        <v>-58950611837</v>
      </c>
      <c r="J139" s="5">
        <v>-51956345595</v>
      </c>
      <c r="K139" s="5">
        <v>-45632326181</v>
      </c>
      <c r="L139" s="5">
        <v>-41431885367</v>
      </c>
      <c r="M139" s="5">
        <v>-53886963193</v>
      </c>
      <c r="N139" s="5">
        <v>-46126853039</v>
      </c>
      <c r="O139" s="5">
        <v>-46546536128</v>
      </c>
      <c r="P139" s="5">
        <v>-43283538845</v>
      </c>
      <c r="Q139" s="5">
        <v>-39927760126</v>
      </c>
      <c r="R139" s="5">
        <v>-34101703491</v>
      </c>
      <c r="S139" s="5">
        <v>-50874043802</v>
      </c>
      <c r="T139" s="5">
        <v>-33544672024</v>
      </c>
      <c r="U139" s="5">
        <v>-32868583000</v>
      </c>
      <c r="V139" s="5">
        <v>-26763121147</v>
      </c>
      <c r="W139" s="5">
        <v>-23844484927</v>
      </c>
      <c r="X139" s="5">
        <v>-19681455970</v>
      </c>
      <c r="Y139" s="5">
        <v>-17327343337</v>
      </c>
      <c r="Z139" s="5">
        <v>-15579960887</v>
      </c>
    </row>
    <row r="140" spans="2:26" ht="15.5" x14ac:dyDescent="0.35">
      <c r="C140" t="s">
        <v>646</v>
      </c>
      <c r="D140" s="5">
        <v>-11991647617</v>
      </c>
      <c r="E140" s="5">
        <v>-12435526375</v>
      </c>
      <c r="F140" s="5">
        <v>-16014582090</v>
      </c>
      <c r="G140" s="5">
        <v>-6645249054</v>
      </c>
      <c r="I140" s="5">
        <v>-48071418219</v>
      </c>
      <c r="J140" s="5">
        <v>-54519195179</v>
      </c>
      <c r="K140" s="5">
        <v>-27844750210</v>
      </c>
      <c r="L140" s="5">
        <v>-39531214995</v>
      </c>
      <c r="M140" s="5">
        <v>-26204139204</v>
      </c>
      <c r="N140" s="5">
        <v>-28019507886</v>
      </c>
      <c r="O140" s="5">
        <v>-30849852910</v>
      </c>
      <c r="P140" s="5">
        <v>-37812041087</v>
      </c>
      <c r="Q140" s="5">
        <v>-30682899698</v>
      </c>
      <c r="R140" s="5">
        <v>-23286028272</v>
      </c>
      <c r="S140" s="5">
        <v>-24818649330</v>
      </c>
      <c r="T140" s="5">
        <v>-28613021316</v>
      </c>
      <c r="U140" s="5">
        <v>-26531360644</v>
      </c>
      <c r="V140" s="5">
        <v>-29051297735</v>
      </c>
      <c r="W140" s="5">
        <v>-24970233853</v>
      </c>
      <c r="X140" s="5">
        <v>-13450866489</v>
      </c>
      <c r="Y140" s="5">
        <v>-9374290132</v>
      </c>
      <c r="Z140" s="5">
        <v>-13199085687</v>
      </c>
    </row>
    <row r="141" spans="2:26" ht="15.5" x14ac:dyDescent="0.35">
      <c r="C141" t="s">
        <v>647</v>
      </c>
      <c r="D141" s="5">
        <v>-1934643</v>
      </c>
      <c r="E141" s="5">
        <v>157038565</v>
      </c>
      <c r="F141" s="5">
        <v>204728971</v>
      </c>
      <c r="G141" s="5">
        <v>-146960847</v>
      </c>
      <c r="I141" s="5">
        <v>236453473</v>
      </c>
      <c r="J141" s="5">
        <v>2278969656</v>
      </c>
      <c r="K141" s="5">
        <v>8151109049</v>
      </c>
      <c r="L141" s="5">
        <v>5002957223</v>
      </c>
      <c r="M141" s="5">
        <v>-1920468554</v>
      </c>
      <c r="N141" s="5">
        <v>1339871208</v>
      </c>
      <c r="O141" s="5">
        <v>3209852570</v>
      </c>
      <c r="P141" s="5">
        <v>3877887775</v>
      </c>
      <c r="Q141" s="5">
        <v>-103442862850</v>
      </c>
      <c r="R141" s="5">
        <v>-1737653392</v>
      </c>
      <c r="S141" s="5">
        <v>-1971535381</v>
      </c>
      <c r="T141" s="5">
        <v>-290394961</v>
      </c>
      <c r="U141" s="5">
        <v>-784995733</v>
      </c>
      <c r="V141" s="5">
        <v>27927684</v>
      </c>
      <c r="W141" s="5">
        <v>-342644593</v>
      </c>
      <c r="X141" s="5">
        <v>-337624744</v>
      </c>
      <c r="Y141" s="5">
        <v>70243901</v>
      </c>
      <c r="Z141" s="5">
        <v>-30404030</v>
      </c>
    </row>
    <row r="142" spans="2:26" ht="15.5" x14ac:dyDescent="0.35">
      <c r="C142" t="s">
        <v>648</v>
      </c>
      <c r="P142" s="5">
        <v>-275601193</v>
      </c>
      <c r="Q142" s="5">
        <v>-13073809432</v>
      </c>
      <c r="R142" s="5">
        <v>-2665229881</v>
      </c>
      <c r="S142" s="5">
        <v>-28104774789</v>
      </c>
      <c r="T142" s="5">
        <v>-36980200388</v>
      </c>
      <c r="U142" s="5">
        <v>-23605175877</v>
      </c>
      <c r="V142" s="5">
        <v>-19419715138</v>
      </c>
      <c r="W142" s="5">
        <v>-16861650434</v>
      </c>
      <c r="X142" s="5">
        <v>-15270936973</v>
      </c>
      <c r="Y142" s="5">
        <v>-13633219960</v>
      </c>
      <c r="Z142" s="5">
        <v>-6438159901</v>
      </c>
    </row>
    <row r="143" spans="2:26" ht="15.5" x14ac:dyDescent="0.35">
      <c r="C143" t="s">
        <v>556</v>
      </c>
    </row>
    <row r="144" spans="2:26" ht="15.5" x14ac:dyDescent="0.35">
      <c r="C144" t="s">
        <v>533</v>
      </c>
      <c r="Y144" s="5">
        <v>154442382132</v>
      </c>
      <c r="Z144" s="5">
        <v>-154536728901</v>
      </c>
    </row>
    <row r="145" spans="3:26" ht="15.5" x14ac:dyDescent="0.35">
      <c r="C145" t="s">
        <v>649</v>
      </c>
      <c r="D145" s="5">
        <v>-116833825321</v>
      </c>
      <c r="E145" s="5">
        <v>35357027342</v>
      </c>
      <c r="F145" s="5">
        <v>65695285953</v>
      </c>
      <c r="G145" s="5">
        <v>105064715847</v>
      </c>
      <c r="I145" s="5">
        <v>13502674242</v>
      </c>
      <c r="J145" s="5">
        <v>-553197648998</v>
      </c>
      <c r="K145" s="5">
        <v>-1283597512461</v>
      </c>
      <c r="L145" s="5">
        <v>-830991409178</v>
      </c>
      <c r="M145" s="5">
        <v>139248074300</v>
      </c>
      <c r="N145" s="5">
        <v>71559661918</v>
      </c>
      <c r="O145" s="5">
        <v>285762213055</v>
      </c>
      <c r="P145" s="5">
        <v>-289766207546</v>
      </c>
      <c r="Q145" s="5">
        <v>-93288733795</v>
      </c>
      <c r="R145" s="5">
        <v>584668954729</v>
      </c>
      <c r="S145" s="5">
        <v>-435360510061</v>
      </c>
      <c r="T145" s="5">
        <v>-588107900697</v>
      </c>
      <c r="U145" s="5">
        <v>-731030682935</v>
      </c>
      <c r="V145" s="5">
        <v>-399664469738</v>
      </c>
      <c r="W145" s="5">
        <v>-364175111512</v>
      </c>
      <c r="X145" s="5">
        <v>-91449618715</v>
      </c>
      <c r="Y145" s="5">
        <v>-112124481847</v>
      </c>
      <c r="Z145" s="5">
        <v>-254373424439</v>
      </c>
    </row>
    <row r="146" spans="3:26" ht="15.5" x14ac:dyDescent="0.35">
      <c r="C146" t="s">
        <v>566</v>
      </c>
      <c r="D146" s="5">
        <v>-25494482612</v>
      </c>
      <c r="E146" s="5">
        <v>-110963921448</v>
      </c>
      <c r="F146" s="5">
        <v>-95856352993</v>
      </c>
      <c r="G146" s="5">
        <v>-1134311624</v>
      </c>
      <c r="I146" s="5">
        <v>-253478698016</v>
      </c>
      <c r="J146" s="5">
        <v>-24971765574</v>
      </c>
      <c r="K146" s="5">
        <v>22773444152</v>
      </c>
      <c r="L146" s="5">
        <v>-7221197127</v>
      </c>
      <c r="M146" s="5">
        <v>26144917981</v>
      </c>
      <c r="N146" s="5">
        <v>-22878906166</v>
      </c>
      <c r="O146" s="5">
        <v>-58255087536</v>
      </c>
      <c r="P146" s="5">
        <v>322206686813</v>
      </c>
      <c r="Q146" s="5">
        <v>-429802083010</v>
      </c>
      <c r="R146" s="5">
        <v>20871707823</v>
      </c>
      <c r="S146" s="5">
        <v>-154955625794</v>
      </c>
      <c r="T146" s="5">
        <v>-56557719734</v>
      </c>
      <c r="U146" s="5">
        <v>-93092789730</v>
      </c>
      <c r="V146" s="5">
        <v>-21052809018</v>
      </c>
      <c r="W146" s="5">
        <v>-49509833699</v>
      </c>
      <c r="X146" s="5">
        <v>-15885110023</v>
      </c>
      <c r="Y146" s="5">
        <v>-720797492</v>
      </c>
      <c r="Z146" s="5">
        <v>319401036</v>
      </c>
    </row>
    <row r="147" spans="3:26" ht="15.5" x14ac:dyDescent="0.35">
      <c r="C147" t="s">
        <v>567</v>
      </c>
      <c r="D147" s="5">
        <v>-142328307933</v>
      </c>
      <c r="E147" s="5">
        <v>-75606894106</v>
      </c>
      <c r="F147" s="5">
        <v>-30161067040</v>
      </c>
      <c r="G147" s="5">
        <v>103930404223</v>
      </c>
      <c r="I147" s="5">
        <v>-239976023774</v>
      </c>
      <c r="J147" s="5">
        <v>-578169414572</v>
      </c>
      <c r="K147" s="5">
        <v>-1260824068309</v>
      </c>
      <c r="L147" s="5">
        <v>-838212606305</v>
      </c>
      <c r="M147" s="5">
        <v>165392992281</v>
      </c>
      <c r="N147" s="5">
        <v>48680755752</v>
      </c>
      <c r="O147" s="5">
        <v>227507125519</v>
      </c>
      <c r="P147" s="5">
        <v>32440479267</v>
      </c>
      <c r="Q147" s="5">
        <v>-523090816805</v>
      </c>
      <c r="R147" s="5">
        <v>605540662552</v>
      </c>
      <c r="S147" s="5">
        <v>-590316135855</v>
      </c>
      <c r="T147" s="5">
        <v>-644665620431</v>
      </c>
      <c r="U147" s="5">
        <v>-824123472665</v>
      </c>
      <c r="V147" s="5">
        <v>-420717278756</v>
      </c>
      <c r="W147" s="5">
        <v>-413684945211</v>
      </c>
      <c r="X147" s="5">
        <v>-107334728738</v>
      </c>
      <c r="Y147" s="5">
        <v>41597102793</v>
      </c>
      <c r="Z147" s="5">
        <v>-408590752304</v>
      </c>
    </row>
    <row r="148" spans="3:26" ht="15.5" x14ac:dyDescent="0.35">
      <c r="C148" t="s">
        <v>568</v>
      </c>
    </row>
    <row r="149" spans="3:26" ht="15.5" x14ac:dyDescent="0.35">
      <c r="C149" t="s">
        <v>538</v>
      </c>
      <c r="D149" s="5">
        <v>2346676439</v>
      </c>
      <c r="E149" s="5">
        <v>-2448857713</v>
      </c>
      <c r="F149" s="5">
        <v>1253832552</v>
      </c>
      <c r="G149" s="5">
        <v>285542192</v>
      </c>
      <c r="I149" s="5">
        <v>201753445</v>
      </c>
      <c r="J149" s="5">
        <v>-579380751</v>
      </c>
      <c r="K149" s="5">
        <v>-59278713086</v>
      </c>
      <c r="L149" s="5">
        <v>50790474525</v>
      </c>
      <c r="M149" s="5">
        <v>-22158362146</v>
      </c>
      <c r="N149" s="5">
        <v>29754756070</v>
      </c>
      <c r="O149" s="5">
        <v>-74643204</v>
      </c>
      <c r="P149" s="5">
        <v>-2036182924</v>
      </c>
      <c r="Q149" s="5">
        <v>1071498668</v>
      </c>
      <c r="R149" s="5">
        <v>-6047395276</v>
      </c>
      <c r="S149" s="5">
        <v>-417386872296</v>
      </c>
      <c r="T149" s="5">
        <v>421363103756</v>
      </c>
      <c r="U149" s="5">
        <v>-7160647181</v>
      </c>
      <c r="V149" s="5">
        <v>97399506118</v>
      </c>
      <c r="W149" s="5">
        <v>4092177439</v>
      </c>
      <c r="X149" s="5">
        <v>-956927145</v>
      </c>
      <c r="Y149" s="5">
        <v>-654062239</v>
      </c>
      <c r="Z149" s="5">
        <v>2218687333</v>
      </c>
    </row>
    <row r="150" spans="3:26" ht="15.5" x14ac:dyDescent="0.35">
      <c r="C150" t="s">
        <v>569</v>
      </c>
      <c r="D150" s="5">
        <v>-4181343706</v>
      </c>
      <c r="E150" s="5">
        <v>97963611446</v>
      </c>
      <c r="F150" s="5">
        <v>208566376346</v>
      </c>
      <c r="G150" s="5">
        <v>18006358907</v>
      </c>
      <c r="I150" s="5">
        <v>305775559589</v>
      </c>
      <c r="J150" s="5">
        <v>611156658649</v>
      </c>
      <c r="K150" s="5">
        <v>63622423235</v>
      </c>
      <c r="L150" s="5">
        <v>440471080072</v>
      </c>
      <c r="M150" s="5">
        <v>-367367034505</v>
      </c>
      <c r="N150" s="5">
        <v>-229707351537</v>
      </c>
      <c r="O150" s="5">
        <v>87525086099</v>
      </c>
      <c r="P150" s="5">
        <v>-590419493883</v>
      </c>
      <c r="Q150" s="5">
        <v>162378381096</v>
      </c>
      <c r="R150" s="5">
        <v>-1686606599858</v>
      </c>
      <c r="S150" s="5">
        <v>792777652794</v>
      </c>
      <c r="T150" s="5">
        <v>845131354116</v>
      </c>
      <c r="U150" s="5">
        <v>767957805060</v>
      </c>
      <c r="V150" s="5">
        <v>296411697495</v>
      </c>
      <c r="W150" s="5">
        <v>450573261691</v>
      </c>
      <c r="X150" s="5">
        <v>16034150839</v>
      </c>
      <c r="Y150" s="5">
        <v>157091848590</v>
      </c>
      <c r="Z150" s="5">
        <v>44972859654</v>
      </c>
    </row>
    <row r="151" spans="3:26" ht="15.5" x14ac:dyDescent="0.35">
      <c r="C151" t="s">
        <v>572</v>
      </c>
      <c r="D151" s="5">
        <v>756475464</v>
      </c>
      <c r="E151" s="5">
        <v>-7552510103</v>
      </c>
      <c r="F151" s="5">
        <v>1203120892</v>
      </c>
      <c r="G151" s="5">
        <v>5245662747</v>
      </c>
      <c r="I151" s="5">
        <v>2933162712</v>
      </c>
      <c r="J151" s="5">
        <v>-4305931319</v>
      </c>
      <c r="K151" s="5">
        <v>1979464794</v>
      </c>
      <c r="L151" s="5">
        <v>320593681</v>
      </c>
      <c r="M151" s="5">
        <v>-27313403459</v>
      </c>
      <c r="N151" s="5">
        <v>16251906649</v>
      </c>
      <c r="O151" s="5">
        <v>-14211409450</v>
      </c>
      <c r="P151" s="5">
        <v>-5425246733</v>
      </c>
      <c r="Q151" s="5">
        <v>-1849380891</v>
      </c>
      <c r="R151" s="5">
        <v>-11536551619</v>
      </c>
      <c r="S151" s="5">
        <v>2127757653</v>
      </c>
      <c r="T151" s="5">
        <v>212719352272</v>
      </c>
      <c r="U151" s="5">
        <v>209354197828</v>
      </c>
      <c r="V151" s="5">
        <v>38412131243</v>
      </c>
      <c r="W151" s="5">
        <v>53268462030</v>
      </c>
      <c r="X151" s="5">
        <v>4416699232</v>
      </c>
      <c r="Y151" s="5">
        <v>7462315</v>
      </c>
      <c r="Z151" s="5">
        <v>-44774475</v>
      </c>
    </row>
    <row r="152" spans="3:26" ht="15.5" x14ac:dyDescent="0.35">
      <c r="C152" t="s">
        <v>573</v>
      </c>
      <c r="D152" s="5">
        <v>-1078191803</v>
      </c>
      <c r="E152" s="5">
        <v>87962243630</v>
      </c>
      <c r="F152" s="5">
        <v>211023329790</v>
      </c>
      <c r="G152" s="5">
        <v>23537563846</v>
      </c>
      <c r="I152" s="5">
        <v>308910475746</v>
      </c>
      <c r="J152" s="5">
        <v>606271346579</v>
      </c>
      <c r="K152" s="5">
        <v>6323174943</v>
      </c>
      <c r="L152" s="5">
        <v>491582148278</v>
      </c>
      <c r="M152" s="5">
        <v>-416838800110</v>
      </c>
      <c r="N152" s="5">
        <v>-183700688818</v>
      </c>
      <c r="O152" s="5">
        <v>73239033445</v>
      </c>
      <c r="P152" s="5">
        <v>-597880923540</v>
      </c>
      <c r="Q152" s="5">
        <v>161600498873</v>
      </c>
      <c r="R152" s="5">
        <v>-1704190546753</v>
      </c>
      <c r="S152" s="5">
        <v>377518538151</v>
      </c>
      <c r="T152" s="5">
        <v>1479213810144</v>
      </c>
      <c r="U152" s="5">
        <v>970151355707</v>
      </c>
      <c r="V152" s="5">
        <v>432223334856</v>
      </c>
      <c r="W152" s="5">
        <v>507933901160</v>
      </c>
      <c r="X152" s="5">
        <v>19493922926</v>
      </c>
      <c r="Y152" s="5">
        <v>156445248666</v>
      </c>
      <c r="Z152" s="5">
        <v>47146772512</v>
      </c>
    </row>
    <row r="153" spans="3:26" ht="15.5" x14ac:dyDescent="0.35">
      <c r="C153" t="s">
        <v>183</v>
      </c>
      <c r="D153" s="5">
        <v>-260277272</v>
      </c>
      <c r="E153" s="5">
        <v>-341266593</v>
      </c>
      <c r="F153" s="5">
        <v>-140245866</v>
      </c>
      <c r="G153" s="5">
        <v>-137995757</v>
      </c>
      <c r="I153" s="5">
        <v>-755563632</v>
      </c>
      <c r="J153" s="5">
        <v>-495763632</v>
      </c>
      <c r="K153" s="5">
        <v>-3790517568</v>
      </c>
      <c r="L153" s="5">
        <v>1296526247261</v>
      </c>
      <c r="M153" s="5">
        <v>999421600000</v>
      </c>
      <c r="N153" s="5">
        <v>-345950218</v>
      </c>
      <c r="P153" s="5">
        <v>1792000000</v>
      </c>
      <c r="Q153" s="5">
        <v>155065595896</v>
      </c>
      <c r="R153" s="5">
        <v>500000000000</v>
      </c>
      <c r="S153" s="5">
        <v>484119315760</v>
      </c>
      <c r="V153" s="5">
        <v>-27348000000</v>
      </c>
      <c r="W153" s="5">
        <v>-19964000000</v>
      </c>
      <c r="X153" s="5">
        <v>-20832000000</v>
      </c>
      <c r="Y153" s="5">
        <v>-17360000000</v>
      </c>
      <c r="Z153" s="5">
        <v>138798056100</v>
      </c>
    </row>
    <row r="154" spans="3:26" ht="15.5" x14ac:dyDescent="0.35">
      <c r="C154" t="s">
        <v>184</v>
      </c>
      <c r="D154" s="5">
        <v>-418720270388</v>
      </c>
      <c r="E154" s="5">
        <v>396943073935</v>
      </c>
      <c r="F154" s="5">
        <v>-278903288066</v>
      </c>
      <c r="G154" s="5">
        <v>122703814380</v>
      </c>
      <c r="I154" s="5">
        <v>453972450124</v>
      </c>
      <c r="J154" s="5">
        <v>-404773334096</v>
      </c>
      <c r="K154" s="5">
        <v>1160478956130</v>
      </c>
      <c r="L154" s="5">
        <v>-2005631760439</v>
      </c>
      <c r="M154" s="5">
        <v>97986621382</v>
      </c>
      <c r="N154" s="5">
        <v>-37979234818</v>
      </c>
      <c r="O154" s="5">
        <v>-371602841201</v>
      </c>
      <c r="P154" s="5">
        <v>202241896421</v>
      </c>
      <c r="Q154" s="5">
        <v>337781077931</v>
      </c>
      <c r="R154" s="5">
        <v>335143656221</v>
      </c>
      <c r="S154" s="5">
        <v>-838577280902</v>
      </c>
      <c r="T154" s="5">
        <v>-484322949918</v>
      </c>
      <c r="U154" s="5">
        <v>-167863614363</v>
      </c>
      <c r="V154" s="5">
        <v>-15789641817</v>
      </c>
      <c r="W154" s="5">
        <v>3970323734</v>
      </c>
      <c r="X154" s="5">
        <v>-24013143412</v>
      </c>
      <c r="Y154" s="5">
        <v>-138823204220</v>
      </c>
      <c r="Z154" s="5">
        <v>180839714192</v>
      </c>
    </row>
    <row r="155" spans="3:26" ht="15.5" x14ac:dyDescent="0.35">
      <c r="C155" t="s">
        <v>650</v>
      </c>
      <c r="D155" s="5">
        <v>-470478770201</v>
      </c>
      <c r="E155" s="5">
        <v>-69807821823</v>
      </c>
      <c r="F155" s="5">
        <v>-2701272859</v>
      </c>
      <c r="G155" s="5">
        <v>216560379004</v>
      </c>
      <c r="I155" s="5">
        <v>294556777300</v>
      </c>
      <c r="J155" s="5">
        <v>-848998828400</v>
      </c>
      <c r="K155" s="5">
        <v>-254366762999</v>
      </c>
      <c r="L155" s="5">
        <v>-326819629092</v>
      </c>
      <c r="M155" s="5">
        <v>-141016951124</v>
      </c>
      <c r="N155" s="5">
        <v>116160672272</v>
      </c>
      <c r="O155" s="5">
        <v>190293789056</v>
      </c>
      <c r="P155" s="5">
        <v>208852214375</v>
      </c>
      <c r="Q155" s="5">
        <v>339351526868</v>
      </c>
      <c r="R155" s="5">
        <v>335891400725</v>
      </c>
      <c r="S155" s="5">
        <v>-836556092821</v>
      </c>
      <c r="T155" s="5">
        <v>-475972358578</v>
      </c>
      <c r="U155" s="5">
        <v>-162539871141</v>
      </c>
      <c r="V155" s="5">
        <v>-14016005309</v>
      </c>
      <c r="W155" s="5">
        <v>8178732567</v>
      </c>
      <c r="X155" s="5">
        <v>-19604605442</v>
      </c>
      <c r="Y155" s="5">
        <v>-137660288740</v>
      </c>
      <c r="Z155" s="5">
        <v>181115064767</v>
      </c>
    </row>
    <row r="156" spans="3:26" ht="15.5" x14ac:dyDescent="0.35">
      <c r="C156" t="s">
        <v>651</v>
      </c>
      <c r="D156" s="5">
        <v>53115423762</v>
      </c>
      <c r="E156" s="5">
        <v>467640722332</v>
      </c>
      <c r="F156" s="5">
        <v>-302684599837</v>
      </c>
      <c r="G156" s="5">
        <v>-63352580644</v>
      </c>
      <c r="I156" s="5">
        <v>164956122495</v>
      </c>
      <c r="J156" s="5">
        <v>452747638099</v>
      </c>
      <c r="K156" s="5">
        <v>1422248171091</v>
      </c>
      <c r="L156" s="5">
        <v>-1670405567625</v>
      </c>
      <c r="M156" s="5">
        <v>242807859558</v>
      </c>
      <c r="N156" s="5">
        <v>-153647192475</v>
      </c>
      <c r="O156" s="5">
        <v>-560195235561</v>
      </c>
    </row>
    <row r="157" spans="3:26" ht="15.5" x14ac:dyDescent="0.35">
      <c r="C157" t="s">
        <v>208</v>
      </c>
      <c r="E157" s="5">
        <v>3074002</v>
      </c>
      <c r="F157" s="5">
        <v>-1275781</v>
      </c>
      <c r="G157" s="5">
        <v>2950000</v>
      </c>
      <c r="I157" s="5">
        <v>134748220</v>
      </c>
      <c r="J157" s="5">
        <v>51249998</v>
      </c>
      <c r="K157" s="5">
        <v>103171982</v>
      </c>
      <c r="L157" s="5">
        <v>565092278</v>
      </c>
      <c r="M157" s="5">
        <v>2399999</v>
      </c>
      <c r="N157" s="5">
        <v>304999992</v>
      </c>
      <c r="O157" s="5">
        <v>456599991</v>
      </c>
      <c r="P157" s="5">
        <v>138910291</v>
      </c>
      <c r="Q157" s="5">
        <v>405257968</v>
      </c>
      <c r="R157" s="5">
        <v>692466746</v>
      </c>
      <c r="S157" s="5">
        <v>116399865</v>
      </c>
      <c r="T157" s="5">
        <v>362750000</v>
      </c>
      <c r="U157" s="5">
        <v>523490000</v>
      </c>
      <c r="V157" s="5">
        <v>56000000</v>
      </c>
      <c r="X157" s="5">
        <v>163000000</v>
      </c>
      <c r="Y157" s="5">
        <v>168930000</v>
      </c>
    </row>
    <row r="158" spans="3:26" ht="15.5" x14ac:dyDescent="0.35">
      <c r="C158" t="s">
        <v>207</v>
      </c>
      <c r="D158" s="5">
        <v>-1356923949</v>
      </c>
      <c r="E158" s="5">
        <v>-892900576</v>
      </c>
      <c r="F158" s="5">
        <v>26483860411</v>
      </c>
      <c r="G158" s="5">
        <v>-30506933980</v>
      </c>
      <c r="I158" s="5">
        <v>-5675197891</v>
      </c>
      <c r="J158" s="5">
        <v>-8573393793</v>
      </c>
      <c r="K158" s="5">
        <v>-7505623944</v>
      </c>
      <c r="L158" s="5">
        <v>-8971656000</v>
      </c>
      <c r="M158" s="5">
        <v>-3806687051</v>
      </c>
      <c r="N158" s="5">
        <v>-797714607</v>
      </c>
      <c r="O158" s="5">
        <v>-2157994687</v>
      </c>
      <c r="P158" s="5">
        <v>-6749228245</v>
      </c>
      <c r="Q158" s="5">
        <v>-1975706905</v>
      </c>
      <c r="R158" s="5">
        <v>-1440211250</v>
      </c>
      <c r="S158" s="5">
        <v>-2137587946</v>
      </c>
      <c r="T158" s="5">
        <v>-8713341340</v>
      </c>
      <c r="U158" s="5">
        <v>-5847233222</v>
      </c>
      <c r="V158" s="5">
        <v>-1829636508</v>
      </c>
      <c r="W158" s="5">
        <v>-4208408833</v>
      </c>
      <c r="X158" s="5">
        <v>-4571537970</v>
      </c>
      <c r="Y158" s="5">
        <v>-1331845480</v>
      </c>
      <c r="Z158" s="5">
        <v>-275350575</v>
      </c>
    </row>
    <row r="159" spans="3:26" ht="15.5" x14ac:dyDescent="0.35">
      <c r="C159" t="s">
        <v>241</v>
      </c>
      <c r="D159" s="5">
        <v>-260277272</v>
      </c>
      <c r="E159" s="5">
        <v>-341266593</v>
      </c>
      <c r="F159" s="5">
        <v>-140245866</v>
      </c>
      <c r="G159" s="5">
        <v>-137995757</v>
      </c>
      <c r="I159" s="5">
        <v>-755563632</v>
      </c>
      <c r="J159" s="5">
        <v>-495763632</v>
      </c>
      <c r="K159" s="5">
        <v>-3790517568</v>
      </c>
      <c r="L159" s="5">
        <v>1296526247261</v>
      </c>
      <c r="M159" s="5">
        <v>999421600000</v>
      </c>
      <c r="N159" s="5">
        <v>-345950218</v>
      </c>
      <c r="P159" s="5">
        <v>1792000000</v>
      </c>
      <c r="Q159" s="5">
        <v>155065595896</v>
      </c>
      <c r="R159" s="5">
        <v>500000000000</v>
      </c>
      <c r="S159" s="5">
        <v>484119315760</v>
      </c>
      <c r="V159" s="5">
        <v>-27348000000</v>
      </c>
      <c r="W159" s="5">
        <v>-19964000000</v>
      </c>
      <c r="X159" s="5">
        <v>-20832000000</v>
      </c>
      <c r="Y159" s="5">
        <v>-17360000000</v>
      </c>
      <c r="Z159" s="5">
        <v>138798056100</v>
      </c>
    </row>
    <row r="160" spans="3:26" ht="15.5" x14ac:dyDescent="0.35">
      <c r="C160" t="s">
        <v>652</v>
      </c>
      <c r="P160" s="5">
        <v>1792000000</v>
      </c>
      <c r="Q160" s="5">
        <v>30589652170</v>
      </c>
      <c r="R160" s="5">
        <v>500000000000</v>
      </c>
      <c r="S160" s="5">
        <v>484119315760</v>
      </c>
    </row>
    <row r="161" spans="2:26" ht="15.5" x14ac:dyDescent="0.35">
      <c r="C161" t="s">
        <v>249</v>
      </c>
      <c r="D161" s="5">
        <v>-260277272</v>
      </c>
      <c r="E161" s="5">
        <v>-341266593</v>
      </c>
      <c r="F161" s="5">
        <v>-140245866</v>
      </c>
      <c r="G161" s="5">
        <v>-137995757</v>
      </c>
      <c r="I161" s="5">
        <v>-755563632</v>
      </c>
      <c r="J161" s="5">
        <v>-495763632</v>
      </c>
      <c r="K161" s="5">
        <v>-275884568</v>
      </c>
      <c r="L161" s="5">
        <v>-385200000</v>
      </c>
      <c r="M161" s="5">
        <v>-578400000</v>
      </c>
      <c r="N161" s="5">
        <v>-345950218</v>
      </c>
    </row>
    <row r="162" spans="2:26" ht="15.5" x14ac:dyDescent="0.35">
      <c r="C162" t="s">
        <v>653</v>
      </c>
      <c r="L162" s="5">
        <v>1300000000000</v>
      </c>
      <c r="M162" s="5">
        <v>1000000000000</v>
      </c>
      <c r="Q162" s="5">
        <v>124475943726</v>
      </c>
      <c r="Z162" s="5">
        <v>138798056100</v>
      </c>
    </row>
    <row r="163" spans="2:26" ht="15.5" x14ac:dyDescent="0.35">
      <c r="C163" t="s">
        <v>163</v>
      </c>
      <c r="L163" s="5">
        <v>61478000</v>
      </c>
    </row>
    <row r="164" spans="2:26" ht="15.5" x14ac:dyDescent="0.35">
      <c r="C164" t="s">
        <v>585</v>
      </c>
      <c r="K164" s="5">
        <v>-3514633000</v>
      </c>
      <c r="L164" s="5">
        <v>-3150030739</v>
      </c>
    </row>
    <row r="165" spans="2:26" ht="15.5" x14ac:dyDescent="0.35">
      <c r="C165" t="s">
        <v>256</v>
      </c>
      <c r="V165" s="5">
        <v>-27348000000</v>
      </c>
      <c r="W165" s="5">
        <v>-19964000000</v>
      </c>
      <c r="X165" s="5">
        <v>-20832000000</v>
      </c>
      <c r="Y165" s="5">
        <v>-17360000000</v>
      </c>
    </row>
    <row r="166" spans="2:26" ht="15.5" x14ac:dyDescent="0.35">
      <c r="C166" t="s">
        <v>278</v>
      </c>
      <c r="D166" s="5">
        <v>-527894022167</v>
      </c>
      <c r="E166" s="5">
        <v>449773335835</v>
      </c>
      <c r="F166" s="5">
        <v>-35600083593</v>
      </c>
      <c r="G166" s="5">
        <v>318869440278</v>
      </c>
      <c r="I166" s="5">
        <v>742650614929</v>
      </c>
      <c r="J166" s="5">
        <v>-161894715154</v>
      </c>
      <c r="K166" s="5">
        <v>102066967332</v>
      </c>
      <c r="L166" s="5">
        <v>-985865674090</v>
      </c>
      <c r="M166" s="5">
        <v>865020138240</v>
      </c>
      <c r="N166" s="5">
        <v>-147135950303</v>
      </c>
      <c r="O166" s="5">
        <v>67818260296</v>
      </c>
      <c r="P166" s="5">
        <v>-283328854089</v>
      </c>
      <c r="Q166" s="5">
        <v>118269567882</v>
      </c>
      <c r="R166" s="5">
        <v>-162593819976</v>
      </c>
      <c r="S166" s="5">
        <v>-470016889303</v>
      </c>
      <c r="T166" s="5">
        <v>435299816230</v>
      </c>
      <c r="U166" s="5">
        <v>57636490169</v>
      </c>
      <c r="V166" s="5">
        <v>14646858342</v>
      </c>
      <c r="W166" s="5">
        <v>129825398905</v>
      </c>
      <c r="X166" s="5">
        <v>-88925784169</v>
      </c>
      <c r="Y166" s="5">
        <v>81410321600</v>
      </c>
      <c r="Z166" s="5">
        <v>-17984008290</v>
      </c>
    </row>
    <row r="167" spans="2:26" ht="15.5" x14ac:dyDescent="0.35">
      <c r="C167" t="s">
        <v>279</v>
      </c>
      <c r="D167" s="5">
        <v>1018218929389</v>
      </c>
      <c r="I167" s="5">
        <v>275651374807</v>
      </c>
      <c r="J167" s="5">
        <v>437799533992</v>
      </c>
      <c r="K167" s="5">
        <v>339578378623</v>
      </c>
      <c r="L167" s="5">
        <v>1324158211425</v>
      </c>
      <c r="M167" s="5">
        <v>460358838268</v>
      </c>
      <c r="N167" s="5">
        <v>607824013638</v>
      </c>
      <c r="O167" s="5">
        <v>539644838602</v>
      </c>
      <c r="P167" s="5">
        <v>538520869384</v>
      </c>
      <c r="Q167" s="5">
        <v>421139353050</v>
      </c>
      <c r="R167" s="5">
        <v>586085326480</v>
      </c>
      <c r="S167" s="5">
        <v>1042994476953</v>
      </c>
      <c r="T167" s="5">
        <v>593087438974</v>
      </c>
      <c r="U167" s="5">
        <v>519131104817</v>
      </c>
      <c r="V167" s="5">
        <v>499121172793</v>
      </c>
      <c r="W167" s="5">
        <v>369148678047</v>
      </c>
      <c r="X167" s="5">
        <v>458223073377</v>
      </c>
      <c r="Y167" s="5">
        <v>88828599714</v>
      </c>
      <c r="Z167" s="5">
        <v>100621093875</v>
      </c>
    </row>
    <row r="168" spans="2:26" ht="15.5" x14ac:dyDescent="0.35">
      <c r="C168" t="s">
        <v>280</v>
      </c>
      <c r="D168" s="5">
        <v>1726672</v>
      </c>
      <c r="E168" s="5">
        <v>-47041295</v>
      </c>
      <c r="F168" s="5">
        <v>-20052370</v>
      </c>
      <c r="G168" s="5">
        <v>237477349</v>
      </c>
      <c r="I168" s="5">
        <v>-83060347</v>
      </c>
      <c r="J168" s="5">
        <v>-253444031</v>
      </c>
      <c r="K168" s="5">
        <v>-3845811963</v>
      </c>
      <c r="L168" s="5">
        <v>1285841288</v>
      </c>
      <c r="M168" s="5">
        <v>-1220765083</v>
      </c>
      <c r="N168" s="5">
        <v>-329225067</v>
      </c>
      <c r="O168" s="5">
        <v>360914740</v>
      </c>
      <c r="P168" s="5">
        <v>-718680233</v>
      </c>
      <c r="Q168" s="5">
        <v>-888051547</v>
      </c>
      <c r="R168" s="5">
        <v>-2352153454</v>
      </c>
      <c r="S168" s="5">
        <v>13107738830</v>
      </c>
      <c r="T168" s="5">
        <v>14607221749</v>
      </c>
      <c r="U168" s="5">
        <v>16319843988</v>
      </c>
      <c r="V168" s="5">
        <v>5363073682</v>
      </c>
      <c r="W168" s="5">
        <v>147095841</v>
      </c>
      <c r="X168" s="5">
        <v>-148611161</v>
      </c>
      <c r="Y168" s="5">
        <v>1720427466</v>
      </c>
      <c r="Z168" s="5">
        <v>6191514129</v>
      </c>
    </row>
    <row r="169" spans="2:26" ht="15.5" x14ac:dyDescent="0.35">
      <c r="C169" t="s">
        <v>282</v>
      </c>
      <c r="D169" s="5">
        <v>490326633894</v>
      </c>
      <c r="E169" s="5">
        <v>449726294540</v>
      </c>
      <c r="F169" s="5">
        <v>-35620135963</v>
      </c>
      <c r="G169" s="5">
        <v>319106917627</v>
      </c>
      <c r="I169" s="5">
        <v>1018218929389</v>
      </c>
      <c r="J169" s="5">
        <v>275651374807</v>
      </c>
      <c r="K169" s="5">
        <v>437799533992</v>
      </c>
      <c r="L169" s="5">
        <v>339578378623</v>
      </c>
      <c r="M169" s="5">
        <v>1324158211425</v>
      </c>
      <c r="N169" s="5">
        <v>460358838268</v>
      </c>
      <c r="O169" s="5">
        <v>607824013638</v>
      </c>
      <c r="P169" s="5">
        <v>254473335062</v>
      </c>
      <c r="Q169" s="5">
        <v>538520869385</v>
      </c>
      <c r="R169" s="5">
        <v>421139353050</v>
      </c>
      <c r="S169" s="5">
        <v>586085326480</v>
      </c>
      <c r="T169" s="5">
        <v>1042994476953</v>
      </c>
      <c r="U169" s="5">
        <v>593087438974</v>
      </c>
      <c r="V169" s="5">
        <v>519131104817</v>
      </c>
      <c r="W169" s="5">
        <v>499121172793</v>
      </c>
      <c r="X169" s="5">
        <v>369148678047</v>
      </c>
      <c r="Y169" s="5">
        <v>171959348780</v>
      </c>
      <c r="Z169" s="5">
        <v>88828599714</v>
      </c>
    </row>
    <row r="171" spans="2:26" ht="15.5" x14ac:dyDescent="0.35">
      <c r="B171" t="s">
        <v>283</v>
      </c>
      <c r="C171" t="s">
        <v>11</v>
      </c>
      <c r="D171" s="5">
        <v>3690000000</v>
      </c>
      <c r="E171" s="5">
        <v>3690000000</v>
      </c>
      <c r="F171" s="5">
        <v>3690000000</v>
      </c>
      <c r="G171" s="5">
        <v>3690000000</v>
      </c>
      <c r="I171" s="5">
        <v>3690000000</v>
      </c>
      <c r="J171" s="5">
        <v>3690000000</v>
      </c>
      <c r="K171" s="5">
        <v>3690000000</v>
      </c>
      <c r="L171" s="5">
        <v>2390000000</v>
      </c>
      <c r="M171" s="5">
        <v>1390000000</v>
      </c>
      <c r="N171" s="5">
        <v>1390000000</v>
      </c>
      <c r="O171" s="5">
        <v>1390000000</v>
      </c>
      <c r="P171" s="5">
        <v>1390000000</v>
      </c>
      <c r="Q171" s="5">
        <v>1370000000</v>
      </c>
      <c r="R171" s="5">
        <v>1040000000</v>
      </c>
      <c r="S171" s="5">
        <v>1040000000</v>
      </c>
      <c r="T171" s="5">
        <v>870000000</v>
      </c>
      <c r="U171" s="5">
        <v>870000000</v>
      </c>
      <c r="V171" s="5">
        <v>870000000</v>
      </c>
      <c r="W171" s="5">
        <v>870000000</v>
      </c>
      <c r="X171" s="5">
        <v>870000000</v>
      </c>
      <c r="Y171" s="5">
        <v>870000000</v>
      </c>
      <c r="Z171" s="5">
        <v>870000000</v>
      </c>
    </row>
    <row r="172" spans="2:26" ht="15.5" x14ac:dyDescent="0.35">
      <c r="C172" t="s">
        <v>284</v>
      </c>
      <c r="D172" s="6">
        <v>7.02</v>
      </c>
      <c r="E172" s="6">
        <v>10.33</v>
      </c>
      <c r="F172" s="6">
        <v>-6.24</v>
      </c>
      <c r="G172" s="6">
        <v>5.46</v>
      </c>
    </row>
    <row r="173" spans="2:26" ht="15.5" x14ac:dyDescent="0.35">
      <c r="C173" t="s">
        <v>285</v>
      </c>
      <c r="D173" s="6">
        <v>192.31</v>
      </c>
      <c r="E173" s="6">
        <v>82.28</v>
      </c>
      <c r="F173" s="6">
        <v>-210.74</v>
      </c>
      <c r="G173" s="6">
        <v>261.89999999999998</v>
      </c>
    </row>
    <row r="174" spans="2:26" ht="15.5" x14ac:dyDescent="0.35">
      <c r="C174" t="s">
        <v>72</v>
      </c>
      <c r="D174" s="6">
        <v>47.6</v>
      </c>
      <c r="E174" s="6">
        <v>28.41</v>
      </c>
      <c r="F174" s="6">
        <v>43.54</v>
      </c>
      <c r="G174" s="6">
        <v>47.3</v>
      </c>
    </row>
    <row r="175" spans="2:26" ht="15.5" x14ac:dyDescent="0.35">
      <c r="C175" t="s">
        <v>286</v>
      </c>
      <c r="D175" s="5">
        <v>35650000000</v>
      </c>
      <c r="E175" s="5">
        <v>45140000000</v>
      </c>
      <c r="F175" s="5">
        <v>-19260000000</v>
      </c>
      <c r="G175" s="5">
        <v>25690000000</v>
      </c>
    </row>
    <row r="176" spans="2:26" ht="15.5" x14ac:dyDescent="0.35">
      <c r="C176" t="s">
        <v>287</v>
      </c>
      <c r="D176" s="6">
        <v>3.5999999999999999E-3</v>
      </c>
      <c r="E176" s="6">
        <v>5.3E-3</v>
      </c>
      <c r="F176" s="6">
        <v>-3.3E-3</v>
      </c>
      <c r="G176" s="6">
        <v>2.8999999999999998E-3</v>
      </c>
    </row>
    <row r="177" spans="3:7" ht="15.5" x14ac:dyDescent="0.35">
      <c r="C177" t="s">
        <v>288</v>
      </c>
      <c r="D177" s="6">
        <v>7.3000000000000001E-3</v>
      </c>
      <c r="E177" s="6">
        <v>1.0800000000000001E-2</v>
      </c>
      <c r="F177" s="6">
        <v>-6.6E-3</v>
      </c>
      <c r="G177" s="6">
        <v>5.7999999999999996E-3</v>
      </c>
    </row>
    <row r="178" spans="3:7" ht="15.5" x14ac:dyDescent="0.35">
      <c r="C178" t="s">
        <v>289</v>
      </c>
      <c r="D178" s="6">
        <v>4.5999999999999999E-3</v>
      </c>
      <c r="E178" s="6">
        <v>5.8999999999999999E-3</v>
      </c>
      <c r="F178" s="6">
        <v>-3.0000000000000001E-3</v>
      </c>
      <c r="G178" s="6">
        <v>3.4999999999999996E-3</v>
      </c>
    </row>
    <row r="179" spans="3:7" ht="15.5" x14ac:dyDescent="0.35">
      <c r="C179" t="s">
        <v>290</v>
      </c>
    </row>
    <row r="180" spans="3:7" ht="15.5" x14ac:dyDescent="0.35">
      <c r="C180" t="s">
        <v>291</v>
      </c>
      <c r="D180" s="5">
        <v>3538000000000</v>
      </c>
      <c r="E180" s="5">
        <v>3512000000000</v>
      </c>
      <c r="F180" s="5">
        <v>3468000000000</v>
      </c>
      <c r="G180" s="5">
        <v>3491000000000</v>
      </c>
    </row>
    <row r="181" spans="3:7" ht="15.5" x14ac:dyDescent="0.35">
      <c r="C181" t="s">
        <v>292</v>
      </c>
      <c r="D181" s="6">
        <v>1.41</v>
      </c>
      <c r="E181" s="6">
        <v>0.89</v>
      </c>
      <c r="F181" s="6">
        <v>1.4</v>
      </c>
      <c r="G181" s="6">
        <v>1.51</v>
      </c>
    </row>
    <row r="182" spans="3:7" ht="15.5" x14ac:dyDescent="0.35">
      <c r="C182" t="s">
        <v>293</v>
      </c>
      <c r="D182" s="6">
        <v>959.14</v>
      </c>
      <c r="E182" s="6">
        <v>952.12</v>
      </c>
      <c r="F182" s="5">
        <v>940</v>
      </c>
      <c r="G182" s="6">
        <v>946.24</v>
      </c>
    </row>
    <row r="183" spans="3:7" ht="15.5" x14ac:dyDescent="0.35">
      <c r="C183" t="s">
        <v>294</v>
      </c>
      <c r="D183" s="6">
        <v>1.41</v>
      </c>
      <c r="E183" s="6">
        <v>0.89</v>
      </c>
      <c r="F183" s="6">
        <v>1.4</v>
      </c>
      <c r="G183" s="6">
        <v>1.51</v>
      </c>
    </row>
    <row r="184" spans="3:7" ht="15.5" x14ac:dyDescent="0.35">
      <c r="C184" t="s">
        <v>295</v>
      </c>
      <c r="D184" s="6">
        <v>957.71</v>
      </c>
      <c r="E184" s="6">
        <v>950.45</v>
      </c>
      <c r="F184" s="6">
        <v>938.11</v>
      </c>
      <c r="G184" s="6">
        <v>944.95</v>
      </c>
    </row>
    <row r="185" spans="3:7" ht="15.5" x14ac:dyDescent="0.35">
      <c r="C185" t="s">
        <v>296</v>
      </c>
    </row>
    <row r="186" spans="3:7" ht="15.5" x14ac:dyDescent="0.35">
      <c r="C186" t="s">
        <v>297</v>
      </c>
    </row>
    <row r="187" spans="3:7" ht="15.5" x14ac:dyDescent="0.35">
      <c r="C187" t="s">
        <v>298</v>
      </c>
      <c r="D187" s="5">
        <v>3538000000000</v>
      </c>
      <c r="E187" s="5">
        <v>3512000000000</v>
      </c>
      <c r="F187" s="5">
        <v>3468000000000</v>
      </c>
      <c r="G187" s="5">
        <v>3491000000000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</row>
    <row r="190" spans="3:7" ht="15.5" x14ac:dyDescent="0.35">
      <c r="C190" t="s">
        <v>299</v>
      </c>
    </row>
    <row r="191" spans="3:7" ht="15.5" x14ac:dyDescent="0.35">
      <c r="C191" t="s">
        <v>300</v>
      </c>
      <c r="D191" s="5">
        <v>-109000000000</v>
      </c>
      <c r="E191" s="5">
        <v>53000000000</v>
      </c>
      <c r="F191" s="5">
        <v>243000000000</v>
      </c>
      <c r="G191" s="5">
        <v>196000000000</v>
      </c>
    </row>
    <row r="192" spans="3:7" ht="15.5" x14ac:dyDescent="0.35">
      <c r="C192" t="s">
        <v>301</v>
      </c>
      <c r="D192" s="5">
        <v>-1000000000</v>
      </c>
      <c r="E192" s="5">
        <v>-1000000000</v>
      </c>
      <c r="F192" s="5">
        <v>26000000000</v>
      </c>
      <c r="G192" s="5">
        <v>-31000000000</v>
      </c>
    </row>
    <row r="193" spans="3:26" ht="15.5" x14ac:dyDescent="0.35">
      <c r="C193" t="s">
        <v>12</v>
      </c>
      <c r="D193" s="5">
        <v>-110000000000</v>
      </c>
      <c r="E193" s="5">
        <v>52000000000</v>
      </c>
      <c r="F193" s="5">
        <v>270000000000</v>
      </c>
      <c r="G193" s="5">
        <v>166000000000</v>
      </c>
    </row>
    <row r="194" spans="3:26" ht="15.5" x14ac:dyDescent="0.35">
      <c r="C194" t="s">
        <v>15</v>
      </c>
      <c r="D194" s="6">
        <v>-29.89</v>
      </c>
      <c r="E194" s="6">
        <v>14.17</v>
      </c>
      <c r="F194" s="6">
        <v>73.17</v>
      </c>
      <c r="G194" s="6">
        <v>44.95</v>
      </c>
    </row>
    <row r="195" spans="3:26" ht="15.5" x14ac:dyDescent="0.35">
      <c r="C195" t="s">
        <v>57</v>
      </c>
      <c r="I195" s="6">
        <v>13.09</v>
      </c>
      <c r="J195" s="6">
        <v>21.35</v>
      </c>
      <c r="K195" s="6">
        <v>13.24</v>
      </c>
      <c r="L195" s="6">
        <v>6.94</v>
      </c>
      <c r="M195" s="6">
        <v>-31.72</v>
      </c>
      <c r="N195" s="6">
        <v>-50.82</v>
      </c>
      <c r="O195" s="6">
        <v>22.29</v>
      </c>
      <c r="P195" s="6">
        <v>7.11</v>
      </c>
      <c r="Q195" s="6">
        <v>-92.52</v>
      </c>
      <c r="R195" s="6">
        <v>-484.83</v>
      </c>
      <c r="S195" s="6">
        <v>-42.88</v>
      </c>
      <c r="T195" s="6">
        <v>122.31</v>
      </c>
      <c r="U195" s="6">
        <v>93.89</v>
      </c>
      <c r="V195" s="6">
        <v>63.36</v>
      </c>
      <c r="W195" s="6">
        <v>55.38</v>
      </c>
      <c r="X195" s="6">
        <v>40.43</v>
      </c>
      <c r="Y195" s="6">
        <v>42.57</v>
      </c>
      <c r="Z195" s="6">
        <v>22.14</v>
      </c>
    </row>
    <row r="196" spans="3:26" ht="15.5" x14ac:dyDescent="0.35">
      <c r="C196" t="s">
        <v>71</v>
      </c>
      <c r="I196" s="6">
        <v>64.94</v>
      </c>
      <c r="J196" s="5">
        <v>126</v>
      </c>
      <c r="K196" s="6">
        <v>94.03</v>
      </c>
      <c r="L196" s="6">
        <v>198.13</v>
      </c>
      <c r="M196" s="6">
        <v>-55.17</v>
      </c>
      <c r="N196" s="6">
        <v>-34.44</v>
      </c>
      <c r="O196" s="6">
        <v>78.510000000000005</v>
      </c>
      <c r="P196" s="6">
        <v>246.13</v>
      </c>
      <c r="Q196" s="6">
        <v>-18.75</v>
      </c>
      <c r="R196" s="6">
        <v>-4.2300000000000004</v>
      </c>
      <c r="S196" s="6">
        <v>-83.84</v>
      </c>
      <c r="T196" s="6">
        <v>8.99</v>
      </c>
      <c r="U196" s="6">
        <v>6.92</v>
      </c>
      <c r="V196" s="6">
        <v>24.62</v>
      </c>
      <c r="W196" s="6">
        <v>10.82</v>
      </c>
      <c r="X196" s="6">
        <v>14.82</v>
      </c>
      <c r="Y196" s="6">
        <v>14.07</v>
      </c>
      <c r="Z196" s="6">
        <v>27.06</v>
      </c>
    </row>
    <row r="197" spans="3:26" ht="15.5" x14ac:dyDescent="0.35">
      <c r="C197" t="s">
        <v>74</v>
      </c>
      <c r="I197" s="6">
        <v>7.11</v>
      </c>
      <c r="J197" s="6">
        <v>23.03</v>
      </c>
      <c r="K197" s="6">
        <v>12.94</v>
      </c>
      <c r="L197" s="6">
        <v>15.39</v>
      </c>
      <c r="M197" s="6">
        <v>13.65</v>
      </c>
      <c r="N197" s="6">
        <v>10.55</v>
      </c>
      <c r="O197" s="6">
        <v>8.4499999999999993</v>
      </c>
      <c r="P197" s="6">
        <v>7.72</v>
      </c>
      <c r="Q197" s="6">
        <v>7.98</v>
      </c>
      <c r="R197" s="6">
        <v>5.23</v>
      </c>
      <c r="S197" s="6">
        <v>6.76</v>
      </c>
      <c r="T197" s="6">
        <v>2.16</v>
      </c>
      <c r="U197" s="6">
        <v>2.04</v>
      </c>
      <c r="V197" s="6">
        <v>6.64</v>
      </c>
      <c r="W197" s="6">
        <v>2.93</v>
      </c>
      <c r="X197" s="6">
        <v>3.11</v>
      </c>
      <c r="Y197" s="6">
        <v>3.27</v>
      </c>
      <c r="Z197" s="6">
        <v>4.0999999999999996</v>
      </c>
    </row>
    <row r="198" spans="3:26" ht="15.5" x14ac:dyDescent="0.35">
      <c r="C198" t="s">
        <v>302</v>
      </c>
      <c r="I198" s="5">
        <v>72710000000</v>
      </c>
      <c r="J198" s="5">
        <v>111660000000</v>
      </c>
      <c r="K198" s="5">
        <v>69520000000</v>
      </c>
      <c r="L198" s="5">
        <v>6880000000</v>
      </c>
      <c r="M198" s="5">
        <v>-34950000000</v>
      </c>
      <c r="N198" s="5">
        <v>20350000000</v>
      </c>
      <c r="O198" s="5">
        <v>24550000000</v>
      </c>
      <c r="P198" s="5">
        <v>22200000000</v>
      </c>
    </row>
    <row r="199" spans="3:26" ht="15.5" x14ac:dyDescent="0.35">
      <c r="C199" t="s">
        <v>303</v>
      </c>
      <c r="I199" s="6">
        <v>6.7000000000000002E-3</v>
      </c>
      <c r="J199" s="6">
        <v>1.1599999999999999E-2</v>
      </c>
      <c r="K199" s="6">
        <v>8.0000000000000002E-3</v>
      </c>
      <c r="L199" s="6">
        <v>2.7000000000000001E-3</v>
      </c>
      <c r="M199" s="6">
        <v>-1.04E-2</v>
      </c>
      <c r="N199" s="6">
        <v>-1.9E-2</v>
      </c>
      <c r="O199" s="6">
        <v>7.7000000000000002E-3</v>
      </c>
      <c r="P199" s="6">
        <v>2.5000000000000001E-3</v>
      </c>
      <c r="Q199" s="6">
        <v>-2.8300000000000002E-2</v>
      </c>
      <c r="R199" s="6">
        <v>-0.1173</v>
      </c>
      <c r="S199" s="6">
        <v>-7.3000000000000001E-3</v>
      </c>
      <c r="T199" s="6">
        <v>2.0400000000000001E-2</v>
      </c>
      <c r="U199" s="6">
        <v>2.2599999999999999E-2</v>
      </c>
      <c r="V199" s="6">
        <v>2.1600000000000001E-2</v>
      </c>
      <c r="W199" s="6">
        <v>2.3099999999999999E-2</v>
      </c>
      <c r="X199" s="6">
        <v>2.23E-2</v>
      </c>
      <c r="Y199" s="6">
        <v>2.4E-2</v>
      </c>
      <c r="Z199" s="6">
        <v>1.41E-2</v>
      </c>
    </row>
    <row r="200" spans="3:26" ht="15.5" x14ac:dyDescent="0.35">
      <c r="C200" t="s">
        <v>304</v>
      </c>
      <c r="I200" s="6">
        <v>1.37E-2</v>
      </c>
      <c r="J200" s="6">
        <v>2.2799999999999997E-2</v>
      </c>
      <c r="K200" s="6">
        <v>1.4499999999999999E-2</v>
      </c>
      <c r="L200" s="6">
        <v>5.0000000000000001E-3</v>
      </c>
      <c r="M200" s="6">
        <v>-2.18E-2</v>
      </c>
      <c r="N200" s="6">
        <v>-6.6699999999999995E-2</v>
      </c>
      <c r="O200" s="6">
        <v>2.6600000000000002E-2</v>
      </c>
      <c r="P200" s="6">
        <v>8.6999999999999994E-3</v>
      </c>
      <c r="Q200" s="6">
        <v>-0.1133</v>
      </c>
      <c r="R200" s="6">
        <v>-0.45569999999999999</v>
      </c>
      <c r="S200" s="6">
        <v>-4.0099999999999997E-2</v>
      </c>
      <c r="T200" s="6">
        <v>0.18940000000000001</v>
      </c>
      <c r="U200" s="6">
        <v>0.17920000000000003</v>
      </c>
      <c r="V200" s="6">
        <v>0.14710000000000001</v>
      </c>
      <c r="W200" s="6">
        <v>0.13869999999999999</v>
      </c>
      <c r="X200" s="6">
        <v>0.1101</v>
      </c>
      <c r="Y200" s="6">
        <v>0.1222</v>
      </c>
      <c r="Z200" s="6">
        <v>6.8000000000000005E-2</v>
      </c>
    </row>
    <row r="201" spans="3:26" ht="15.5" x14ac:dyDescent="0.35">
      <c r="C201" t="s">
        <v>305</v>
      </c>
      <c r="I201" s="6">
        <v>9.1000000000000004E-3</v>
      </c>
      <c r="J201" s="6">
        <v>1.5900000000000001E-2</v>
      </c>
      <c r="K201" s="6">
        <v>9.8999999999999991E-3</v>
      </c>
      <c r="L201" s="6">
        <v>2.9999999999999997E-4</v>
      </c>
      <c r="M201" s="6">
        <v>-1.0200000000000001E-2</v>
      </c>
      <c r="N201" s="6">
        <v>4.5000000000000005E-3</v>
      </c>
      <c r="O201" s="6">
        <v>4.8999999999999998E-3</v>
      </c>
      <c r="P201" s="6">
        <v>3.7000000000000002E-3</v>
      </c>
      <c r="Q201" s="6">
        <v>-1.0200000000000001E-2</v>
      </c>
      <c r="R201" s="6">
        <v>-0.1105</v>
      </c>
      <c r="S201" s="6">
        <v>-8.1000000000000013E-3</v>
      </c>
      <c r="T201" s="6">
        <v>3.2300000000000002E-2</v>
      </c>
      <c r="U201" s="6">
        <v>3.5799999999999998E-2</v>
      </c>
      <c r="V201" s="6">
        <v>3.2000000000000001E-2</v>
      </c>
      <c r="W201" s="6">
        <v>3.56E-2</v>
      </c>
      <c r="X201" s="6">
        <v>3.1E-2</v>
      </c>
      <c r="Y201" s="6">
        <v>3.4799999999999998E-2</v>
      </c>
      <c r="Z201" s="6">
        <v>4.4500000000000005E-2</v>
      </c>
    </row>
    <row r="202" spans="3:26" ht="15.5" x14ac:dyDescent="0.35">
      <c r="C202" t="s">
        <v>306</v>
      </c>
    </row>
    <row r="203" spans="3:26" ht="15.5" x14ac:dyDescent="0.35">
      <c r="C203" t="s">
        <v>68</v>
      </c>
      <c r="I203" s="6">
        <v>0.89</v>
      </c>
      <c r="J203" s="6">
        <v>2.87</v>
      </c>
      <c r="K203" s="6">
        <v>1.36</v>
      </c>
      <c r="L203" s="6">
        <v>0.99</v>
      </c>
      <c r="M203" s="6">
        <v>1.2</v>
      </c>
      <c r="N203" s="6">
        <v>2.2999999999999998</v>
      </c>
      <c r="O203" s="6">
        <v>2.09</v>
      </c>
      <c r="P203" s="6">
        <v>2.15</v>
      </c>
      <c r="Q203" s="6">
        <v>2.13</v>
      </c>
      <c r="R203" s="6">
        <v>1.93</v>
      </c>
      <c r="S203" s="6">
        <v>3.36</v>
      </c>
      <c r="T203" s="6">
        <v>1.7</v>
      </c>
      <c r="U203" s="6">
        <v>1.24</v>
      </c>
      <c r="V203" s="6">
        <v>3.62</v>
      </c>
      <c r="W203" s="6">
        <v>1.5</v>
      </c>
      <c r="X203" s="6">
        <v>1.63</v>
      </c>
      <c r="Y203" s="6">
        <v>1.72</v>
      </c>
      <c r="Z203" s="6">
        <v>1.84</v>
      </c>
    </row>
    <row r="204" spans="3:26" ht="15.5" x14ac:dyDescent="0.35">
      <c r="C204" t="s">
        <v>65</v>
      </c>
      <c r="I204" s="6">
        <v>952.12</v>
      </c>
      <c r="J204" s="6">
        <v>937.24</v>
      </c>
      <c r="K204" s="6">
        <v>915.85</v>
      </c>
      <c r="L204" s="6">
        <v>1394.91</v>
      </c>
      <c r="M204" s="6">
        <v>1453.59</v>
      </c>
      <c r="N204" s="6">
        <v>761.57</v>
      </c>
      <c r="O204" s="6">
        <v>837.46</v>
      </c>
      <c r="P204" s="6">
        <v>813.82</v>
      </c>
      <c r="Q204" s="6">
        <v>816.3</v>
      </c>
      <c r="R204" s="6">
        <v>1063.96</v>
      </c>
      <c r="S204" s="6">
        <v>1070.3599999999999</v>
      </c>
      <c r="T204" s="6">
        <v>645.84</v>
      </c>
      <c r="U204" s="6">
        <v>524.03</v>
      </c>
      <c r="V204" s="6">
        <v>430.61</v>
      </c>
      <c r="W204" s="6">
        <v>399.18</v>
      </c>
      <c r="X204" s="6">
        <v>367.18</v>
      </c>
      <c r="Y204" s="6">
        <v>348.48</v>
      </c>
      <c r="Z204" s="6">
        <v>325.66000000000003</v>
      </c>
    </row>
    <row r="205" spans="3:26" ht="15.5" x14ac:dyDescent="0.35">
      <c r="C205" t="s">
        <v>307</v>
      </c>
      <c r="I205" s="6">
        <v>0.89</v>
      </c>
      <c r="J205" s="6">
        <v>2.87</v>
      </c>
      <c r="K205" s="6">
        <v>1.36</v>
      </c>
      <c r="L205" s="6">
        <v>0.99</v>
      </c>
      <c r="M205" s="6">
        <v>1.2</v>
      </c>
      <c r="N205" s="6">
        <v>2.2999999999999998</v>
      </c>
      <c r="O205" s="6">
        <v>2.09</v>
      </c>
      <c r="P205" s="6">
        <v>2.16</v>
      </c>
      <c r="Q205" s="6">
        <v>2.13</v>
      </c>
      <c r="R205" s="6">
        <v>1.93</v>
      </c>
      <c r="S205" s="6">
        <v>3.37</v>
      </c>
      <c r="T205" s="6">
        <v>1.7</v>
      </c>
      <c r="U205" s="6">
        <v>1.24</v>
      </c>
      <c r="V205" s="6">
        <v>3.62</v>
      </c>
      <c r="W205" s="6">
        <v>1.5</v>
      </c>
      <c r="X205" s="6">
        <v>1.63</v>
      </c>
      <c r="Y205" s="6">
        <v>1.72</v>
      </c>
      <c r="Z205" s="6">
        <v>1.84</v>
      </c>
    </row>
    <row r="206" spans="3:26" ht="15.5" x14ac:dyDescent="0.35">
      <c r="C206" t="s">
        <v>308</v>
      </c>
      <c r="I206" s="6">
        <v>950.45</v>
      </c>
      <c r="J206" s="6">
        <v>935.76</v>
      </c>
      <c r="K206" s="6">
        <v>914.57</v>
      </c>
      <c r="L206" s="6">
        <v>1391.57</v>
      </c>
      <c r="M206" s="6">
        <v>1452.92</v>
      </c>
      <c r="N206" s="6">
        <v>760.36</v>
      </c>
      <c r="O206" s="6">
        <v>835.34</v>
      </c>
      <c r="P206" s="6">
        <v>811.43</v>
      </c>
      <c r="Q206" s="6">
        <v>814.15</v>
      </c>
      <c r="R206" s="6">
        <v>1061.27</v>
      </c>
      <c r="S206" s="6">
        <v>1065.71</v>
      </c>
      <c r="T206" s="6">
        <v>645.64</v>
      </c>
      <c r="U206" s="6">
        <v>523.77</v>
      </c>
      <c r="V206" s="6">
        <v>430.43</v>
      </c>
      <c r="W206" s="6">
        <v>399.18</v>
      </c>
      <c r="X206" s="6">
        <v>367.18</v>
      </c>
      <c r="Y206" s="6">
        <v>348.48</v>
      </c>
      <c r="Z206" s="6">
        <v>325.66000000000003</v>
      </c>
    </row>
    <row r="207" spans="3:26" ht="15.5" x14ac:dyDescent="0.35">
      <c r="C207" t="s">
        <v>309</v>
      </c>
    </row>
    <row r="208" spans="3:26" ht="15.5" x14ac:dyDescent="0.35">
      <c r="C208" t="s">
        <v>310</v>
      </c>
    </row>
    <row r="209" spans="2:26" ht="15.5" x14ac:dyDescent="0.35">
      <c r="C209" t="s">
        <v>25</v>
      </c>
    </row>
    <row r="210" spans="2:26" ht="15.5" x14ac:dyDescent="0.35">
      <c r="C210" t="s">
        <v>22</v>
      </c>
    </row>
    <row r="211" spans="2:26" ht="15.5" x14ac:dyDescent="0.35">
      <c r="C211" t="s">
        <v>311</v>
      </c>
    </row>
    <row r="212" spans="2:26" ht="15.5" x14ac:dyDescent="0.35">
      <c r="C212" t="s">
        <v>312</v>
      </c>
      <c r="I212" s="5">
        <v>289000000000</v>
      </c>
      <c r="J212" s="5">
        <v>243000000000</v>
      </c>
      <c r="K212" s="5">
        <v>-1055000000000</v>
      </c>
      <c r="L212" s="5">
        <v>-277000000000</v>
      </c>
      <c r="M212" s="5">
        <v>-232000000000</v>
      </c>
      <c r="N212" s="5">
        <v>-109000000000</v>
      </c>
      <c r="O212" s="5">
        <v>439000000000</v>
      </c>
      <c r="P212" s="5">
        <v>-487000000000</v>
      </c>
      <c r="Q212" s="5">
        <v>-375000000000</v>
      </c>
      <c r="R212" s="5">
        <v>-998000000000</v>
      </c>
      <c r="S212" s="5">
        <v>-116000000000</v>
      </c>
      <c r="T212" s="5">
        <v>920000000000</v>
      </c>
      <c r="U212" s="5">
        <v>226000000000</v>
      </c>
      <c r="V212" s="5">
        <v>58000000000</v>
      </c>
      <c r="W212" s="5">
        <v>146000000000</v>
      </c>
      <c r="X212" s="5">
        <v>-44000000000</v>
      </c>
      <c r="Y212" s="5">
        <v>238000000000</v>
      </c>
      <c r="Z212" s="5">
        <v>-338000000000</v>
      </c>
    </row>
    <row r="213" spans="2:26" ht="15.5" x14ac:dyDescent="0.35">
      <c r="C213" t="s">
        <v>313</v>
      </c>
      <c r="I213" s="5">
        <v>-6000000000</v>
      </c>
      <c r="J213" s="5">
        <v>-9000000000</v>
      </c>
      <c r="K213" s="5">
        <v>-8000000000</v>
      </c>
      <c r="L213" s="5">
        <v>-9000000000</v>
      </c>
      <c r="M213" s="5">
        <v>-4000000000</v>
      </c>
      <c r="N213" s="5">
        <v>-1000000000</v>
      </c>
      <c r="O213" s="5">
        <v>-2000000000</v>
      </c>
      <c r="P213" s="5">
        <v>-7000000000</v>
      </c>
      <c r="Q213" s="5">
        <v>-2000000000</v>
      </c>
      <c r="R213" s="5">
        <v>-1000000000</v>
      </c>
      <c r="S213" s="5">
        <v>-2000000000</v>
      </c>
      <c r="T213" s="5">
        <v>-9000000000</v>
      </c>
      <c r="U213" s="5">
        <v>-6000000000</v>
      </c>
      <c r="V213" s="5">
        <v>-2000000000</v>
      </c>
      <c r="W213" s="5">
        <v>-4000000000</v>
      </c>
      <c r="X213" s="5">
        <v>-5000000000</v>
      </c>
      <c r="Y213" s="5">
        <v>-1000000000</v>
      </c>
      <c r="Z213" s="5">
        <v>0</v>
      </c>
    </row>
    <row r="214" spans="2:26" ht="15.5" x14ac:dyDescent="0.35">
      <c r="C214" t="s">
        <v>14</v>
      </c>
      <c r="I214" s="5">
        <v>284000000000</v>
      </c>
      <c r="J214" s="5">
        <v>235000000000</v>
      </c>
      <c r="K214" s="5">
        <v>-1062000000000</v>
      </c>
      <c r="L214" s="5">
        <v>-286000000000</v>
      </c>
      <c r="M214" s="5">
        <v>-236000000000</v>
      </c>
      <c r="N214" s="5">
        <v>-110000000000</v>
      </c>
      <c r="O214" s="5">
        <v>437000000000</v>
      </c>
      <c r="P214" s="5">
        <v>-494000000000</v>
      </c>
      <c r="Q214" s="5">
        <v>-377000000000</v>
      </c>
      <c r="R214" s="5">
        <v>-999000000000</v>
      </c>
      <c r="S214" s="5">
        <v>-118000000000</v>
      </c>
      <c r="T214" s="5">
        <v>911000000000</v>
      </c>
      <c r="U214" s="5">
        <v>220000000000</v>
      </c>
      <c r="V214" s="5">
        <v>56000000000</v>
      </c>
      <c r="W214" s="5">
        <v>142000000000</v>
      </c>
      <c r="X214" s="5">
        <v>-49000000000</v>
      </c>
      <c r="Y214" s="5">
        <v>236000000000</v>
      </c>
      <c r="Z214" s="5">
        <v>-338000000000</v>
      </c>
    </row>
    <row r="215" spans="2:26" ht="15.5" x14ac:dyDescent="0.35">
      <c r="C215" t="s">
        <v>16</v>
      </c>
      <c r="I215" s="6">
        <v>76.92</v>
      </c>
      <c r="J215" s="6">
        <v>63.65</v>
      </c>
      <c r="K215" s="6">
        <v>-287.93</v>
      </c>
      <c r="L215" s="6">
        <v>-119.61</v>
      </c>
      <c r="M215" s="6">
        <v>-170.07</v>
      </c>
      <c r="N215" s="6">
        <v>-78.92</v>
      </c>
      <c r="O215" s="6">
        <v>314.85000000000002</v>
      </c>
      <c r="P215" s="6">
        <v>-355.78</v>
      </c>
      <c r="Q215" s="6">
        <v>-274.14</v>
      </c>
      <c r="R215" s="6">
        <v>-959.27</v>
      </c>
      <c r="S215" s="5">
        <v>-113</v>
      </c>
      <c r="T215" s="6">
        <v>1049.43</v>
      </c>
      <c r="U215" s="6">
        <v>253.06</v>
      </c>
      <c r="V215" s="6">
        <v>64.459999999999994</v>
      </c>
      <c r="W215" s="6">
        <v>163.15</v>
      </c>
      <c r="X215" s="6">
        <v>-56.05</v>
      </c>
      <c r="Y215" s="6">
        <v>272.19</v>
      </c>
      <c r="Z215" s="6">
        <v>-389.28</v>
      </c>
    </row>
    <row r="217" spans="2:26" ht="15.5" x14ac:dyDescent="0.35">
      <c r="B217" t="s">
        <v>314</v>
      </c>
      <c r="C217" t="s">
        <v>315</v>
      </c>
      <c r="D217" s="5">
        <v>26000000000</v>
      </c>
      <c r="E217" s="5">
        <v>38000000000</v>
      </c>
      <c r="F217" s="5">
        <v>-23000000000</v>
      </c>
      <c r="G217" s="5">
        <v>20000000000</v>
      </c>
      <c r="H217" s="5">
        <v>104000000000</v>
      </c>
      <c r="I217" s="5">
        <v>48000000000</v>
      </c>
      <c r="J217" s="5">
        <v>79000000000</v>
      </c>
      <c r="K217" s="5">
        <v>49000000000</v>
      </c>
      <c r="L217" s="5">
        <v>17000000000</v>
      </c>
      <c r="M217" s="5">
        <v>-44000000000</v>
      </c>
      <c r="N217" s="5">
        <v>-71000000000</v>
      </c>
      <c r="O217" s="5">
        <v>31000000000</v>
      </c>
      <c r="P217" s="5">
        <v>10000000000</v>
      </c>
      <c r="Q217" s="5">
        <v>-127000000000</v>
      </c>
    </row>
    <row r="218" spans="2:26" ht="15.5" x14ac:dyDescent="0.35">
      <c r="C218" t="s">
        <v>316</v>
      </c>
      <c r="H218" s="5">
        <v>61000000000</v>
      </c>
      <c r="I218" s="5">
        <v>48000000000</v>
      </c>
      <c r="J218" s="5">
        <v>79000000000</v>
      </c>
      <c r="K218" s="5">
        <v>49000000000</v>
      </c>
      <c r="L218" s="5">
        <v>17000000000</v>
      </c>
      <c r="M218" s="5">
        <v>-44000000000</v>
      </c>
      <c r="N218" s="5">
        <v>-71000000000</v>
      </c>
      <c r="O218" s="5">
        <v>31000000000</v>
      </c>
      <c r="P218" s="5">
        <v>10000000000</v>
      </c>
      <c r="Q218" s="5">
        <v>-127000000000</v>
      </c>
    </row>
    <row r="219" spans="2:26" ht="15.5" x14ac:dyDescent="0.35">
      <c r="C219" t="s">
        <v>56</v>
      </c>
      <c r="D219" s="6">
        <v>7.02</v>
      </c>
      <c r="E219" s="6">
        <v>10.33</v>
      </c>
      <c r="F219" s="6">
        <v>-6.24</v>
      </c>
      <c r="G219" s="6">
        <v>5.46</v>
      </c>
      <c r="H219" s="6">
        <v>28.07</v>
      </c>
      <c r="I219" s="6">
        <v>13.09</v>
      </c>
      <c r="J219" s="6">
        <v>21.35</v>
      </c>
      <c r="K219" s="6">
        <v>13.24</v>
      </c>
      <c r="L219" s="6">
        <v>4.5</v>
      </c>
      <c r="M219" s="6">
        <v>-11.94</v>
      </c>
      <c r="N219" s="6">
        <v>-19.13</v>
      </c>
      <c r="O219" s="6">
        <v>8.39</v>
      </c>
      <c r="P219" s="6">
        <v>2.68</v>
      </c>
      <c r="Q219" s="6">
        <v>-34.450000000000003</v>
      </c>
    </row>
    <row r="220" spans="2:26" ht="15.5" x14ac:dyDescent="0.35">
      <c r="C220" t="s">
        <v>319</v>
      </c>
      <c r="H220" s="6">
        <v>16.57</v>
      </c>
      <c r="I220" s="6">
        <v>13.09</v>
      </c>
      <c r="J220" s="6">
        <v>21.35</v>
      </c>
      <c r="K220" s="6">
        <v>13.24</v>
      </c>
      <c r="L220" s="6">
        <v>4.5</v>
      </c>
      <c r="M220" s="6">
        <v>-11.94</v>
      </c>
      <c r="N220" s="6">
        <v>-19.13</v>
      </c>
      <c r="O220" s="6">
        <v>8.39</v>
      </c>
      <c r="P220" s="6">
        <v>2.68</v>
      </c>
      <c r="Q220" s="6">
        <v>-34.450000000000003</v>
      </c>
    </row>
    <row r="221" spans="2:26" ht="15.5" x14ac:dyDescent="0.35">
      <c r="C221" t="s">
        <v>322</v>
      </c>
      <c r="D221" s="5">
        <v>105000000000</v>
      </c>
      <c r="E221" s="5">
        <v>110000000000</v>
      </c>
      <c r="F221" s="5">
        <v>111000000000</v>
      </c>
      <c r="G221" s="5">
        <v>112000000000</v>
      </c>
      <c r="H221" s="5">
        <v>418000000000</v>
      </c>
      <c r="I221" s="5">
        <v>441000000000</v>
      </c>
      <c r="J221" s="5">
        <v>431000000000</v>
      </c>
      <c r="K221" s="5">
        <v>355000000000</v>
      </c>
      <c r="L221" s="5">
        <v>213000000000</v>
      </c>
      <c r="M221" s="5">
        <v>178000000000</v>
      </c>
      <c r="N221" s="5">
        <v>230000000000</v>
      </c>
      <c r="O221" s="5">
        <v>288000000000</v>
      </c>
      <c r="P221" s="5">
        <v>315000000000</v>
      </c>
      <c r="Q221" s="5">
        <v>299000000000</v>
      </c>
    </row>
    <row r="222" spans="2:26" ht="15.5" x14ac:dyDescent="0.35">
      <c r="C222" t="s">
        <v>323</v>
      </c>
      <c r="H222" s="5">
        <v>438000000000</v>
      </c>
      <c r="I222" s="5">
        <v>441000000000</v>
      </c>
      <c r="J222" s="5">
        <v>431000000000</v>
      </c>
      <c r="K222" s="5">
        <v>355000000000</v>
      </c>
      <c r="L222" s="5">
        <v>213000000000</v>
      </c>
      <c r="M222" s="5">
        <v>178000000000</v>
      </c>
      <c r="N222" s="5">
        <v>230000000000</v>
      </c>
      <c r="O222" s="5">
        <v>288000000000</v>
      </c>
      <c r="P222" s="5">
        <v>315000000000</v>
      </c>
      <c r="Q222" s="5">
        <v>299000000000</v>
      </c>
    </row>
    <row r="223" spans="2:26" ht="15.5" x14ac:dyDescent="0.35">
      <c r="C223" t="s">
        <v>327</v>
      </c>
      <c r="I223" s="6">
        <v>49.17</v>
      </c>
    </row>
    <row r="224" spans="2:26" ht="15.5" x14ac:dyDescent="0.35">
      <c r="C224" t="s">
        <v>328</v>
      </c>
      <c r="I224" s="6">
        <v>83.3</v>
      </c>
    </row>
    <row r="225" spans="3:9" ht="15.5" x14ac:dyDescent="0.35">
      <c r="C225" t="s">
        <v>329</v>
      </c>
      <c r="I225" s="6">
        <v>7.49</v>
      </c>
    </row>
    <row r="226" spans="3:9" ht="15.5" x14ac:dyDescent="0.35">
      <c r="C226" t="s">
        <v>330</v>
      </c>
      <c r="I226" s="6">
        <v>1.2E-2</v>
      </c>
    </row>
    <row r="227" spans="3:9" ht="15.5" x14ac:dyDescent="0.35">
      <c r="C227" t="s">
        <v>331</v>
      </c>
      <c r="I227" s="6">
        <v>11.62</v>
      </c>
    </row>
    <row r="228" spans="3:9" ht="15.5" x14ac:dyDescent="0.35">
      <c r="C228" t="s">
        <v>332</v>
      </c>
      <c r="I228" s="6">
        <v>1.44</v>
      </c>
    </row>
    <row r="229" spans="3:9" ht="15.5" x14ac:dyDescent="0.35">
      <c r="C229" t="s">
        <v>333</v>
      </c>
      <c r="I229" s="6">
        <v>13.26</v>
      </c>
    </row>
    <row r="230" spans="3:9" ht="15.5" x14ac:dyDescent="0.35">
      <c r="C230" t="s">
        <v>334</v>
      </c>
      <c r="I230" s="6">
        <v>13.48</v>
      </c>
    </row>
    <row r="231" spans="3:9" ht="15.5" x14ac:dyDescent="0.35">
      <c r="C231" t="s">
        <v>335</v>
      </c>
      <c r="I231" s="6">
        <v>65.39</v>
      </c>
    </row>
    <row r="232" spans="3:9" ht="15.5" x14ac:dyDescent="0.35">
      <c r="C232" t="s">
        <v>336</v>
      </c>
      <c r="I232" s="6">
        <v>58.13</v>
      </c>
    </row>
    <row r="233" spans="3:9" ht="15.5" x14ac:dyDescent="0.35">
      <c r="C233" t="s">
        <v>337</v>
      </c>
      <c r="I233" s="6">
        <v>-2.15</v>
      </c>
    </row>
    <row r="234" spans="3:9" ht="15.5" x14ac:dyDescent="0.35">
      <c r="C234" t="s">
        <v>338</v>
      </c>
      <c r="I234" s="6">
        <v>3.54</v>
      </c>
    </row>
    <row r="235" spans="3:9" ht="15.5" x14ac:dyDescent="0.35">
      <c r="C235" t="s">
        <v>339</v>
      </c>
      <c r="I235" s="6">
        <v>16.57</v>
      </c>
    </row>
    <row r="236" spans="3:9" ht="15.5" x14ac:dyDescent="0.35">
      <c r="C236" t="s">
        <v>340</v>
      </c>
      <c r="I236" s="6">
        <v>28.07</v>
      </c>
    </row>
    <row r="237" spans="3:9" ht="15.5" x14ac:dyDescent="0.35">
      <c r="C237" t="s">
        <v>341</v>
      </c>
      <c r="I237" s="6">
        <v>118.72</v>
      </c>
    </row>
    <row r="238" spans="3:9" ht="15.5" x14ac:dyDescent="0.35">
      <c r="C238" t="s">
        <v>342</v>
      </c>
      <c r="D238" s="6">
        <v>5.79</v>
      </c>
    </row>
    <row r="239" spans="3:9" ht="15.5" x14ac:dyDescent="0.35">
      <c r="C239" t="s">
        <v>343</v>
      </c>
      <c r="I239" s="6">
        <v>959.14</v>
      </c>
    </row>
    <row r="240" spans="3:9" ht="15.5" x14ac:dyDescent="0.35">
      <c r="C240" t="s">
        <v>344</v>
      </c>
      <c r="I240" s="6">
        <v>102.4</v>
      </c>
    </row>
    <row r="241" spans="3:9" ht="15.5" x14ac:dyDescent="0.35">
      <c r="C241" t="s">
        <v>349</v>
      </c>
      <c r="D241" s="6">
        <v>1.03</v>
      </c>
    </row>
    <row r="242" spans="3:9" ht="15.5" x14ac:dyDescent="0.35">
      <c r="C242" t="s">
        <v>351</v>
      </c>
      <c r="D242" s="6">
        <v>2.0299999999999998</v>
      </c>
    </row>
    <row r="243" spans="3:9" ht="15.5" x14ac:dyDescent="0.35">
      <c r="C243" t="s">
        <v>12</v>
      </c>
      <c r="D243" s="5">
        <v>-110000000000</v>
      </c>
    </row>
    <row r="244" spans="3:9" ht="15.5" x14ac:dyDescent="0.35">
      <c r="C244" t="s">
        <v>353</v>
      </c>
      <c r="I244" s="6">
        <v>0.99</v>
      </c>
    </row>
    <row r="245" spans="3:9" ht="15.5" x14ac:dyDescent="0.35">
      <c r="C245" t="s">
        <v>354</v>
      </c>
      <c r="I245" s="6">
        <v>8.5000000000000006E-3</v>
      </c>
    </row>
    <row r="246" spans="3:9" ht="15.5" x14ac:dyDescent="0.35">
      <c r="C246" t="s">
        <v>355</v>
      </c>
      <c r="I246" s="6">
        <v>1.7299999999999999E-2</v>
      </c>
    </row>
    <row r="247" spans="3:9" ht="15.5" x14ac:dyDescent="0.35">
      <c r="C247" t="s">
        <v>356</v>
      </c>
      <c r="I247" s="6">
        <v>1.0800000000000001E-2</v>
      </c>
    </row>
    <row r="248" spans="3:9" ht="15.5" x14ac:dyDescent="0.35">
      <c r="C248" t="s">
        <v>357</v>
      </c>
      <c r="I248" s="6">
        <v>1.6799999999999999E-2</v>
      </c>
    </row>
    <row r="249" spans="3:9" ht="15.5" x14ac:dyDescent="0.35">
      <c r="C249" t="s">
        <v>363</v>
      </c>
      <c r="I249" s="6">
        <v>0.06</v>
      </c>
    </row>
    <row r="250" spans="3:9" ht="15.5" x14ac:dyDescent="0.35">
      <c r="C250" t="s">
        <v>52</v>
      </c>
      <c r="I250" s="5">
        <v>5091000000000</v>
      </c>
    </row>
    <row r="251" spans="3:9" ht="15.5" x14ac:dyDescent="0.35">
      <c r="C251" t="s">
        <v>365</v>
      </c>
      <c r="I251" s="5">
        <v>5071000000000</v>
      </c>
    </row>
    <row r="252" spans="3:9" ht="15.5" x14ac:dyDescent="0.35">
      <c r="C252" t="s">
        <v>366</v>
      </c>
      <c r="I252" s="5">
        <v>3690000000</v>
      </c>
    </row>
    <row r="253" spans="3:9" ht="15.5" x14ac:dyDescent="0.35">
      <c r="C253" t="s">
        <v>367</v>
      </c>
      <c r="I253" s="6">
        <v>7.6799999999999993E-2</v>
      </c>
    </row>
    <row r="254" spans="3:9" ht="15.5" x14ac:dyDescent="0.35">
      <c r="C254" t="s">
        <v>368</v>
      </c>
      <c r="D254" s="6">
        <v>0.6391</v>
      </c>
    </row>
    <row r="255" spans="3:9" ht="15.5" x14ac:dyDescent="0.35">
      <c r="C255" t="s">
        <v>369</v>
      </c>
      <c r="D255" s="6">
        <v>0.31719999999999998</v>
      </c>
    </row>
    <row r="256" spans="3:9" ht="15.5" x14ac:dyDescent="0.35">
      <c r="C256" t="s">
        <v>370</v>
      </c>
      <c r="D256" s="6">
        <v>0.24739999999999998</v>
      </c>
    </row>
    <row r="257" spans="3:9" ht="15.5" x14ac:dyDescent="0.35">
      <c r="C257" t="s">
        <v>371</v>
      </c>
      <c r="D257" s="6">
        <v>-2.86E-2</v>
      </c>
    </row>
    <row r="258" spans="3:9" ht="15.5" x14ac:dyDescent="0.35">
      <c r="C258" t="s">
        <v>372</v>
      </c>
      <c r="D258" s="6">
        <v>-5.4000000000000006E-2</v>
      </c>
    </row>
    <row r="259" spans="3:9" ht="15.5" x14ac:dyDescent="0.35">
      <c r="C259" t="s">
        <v>373</v>
      </c>
      <c r="D259" s="6">
        <v>0.98239999999999994</v>
      </c>
    </row>
    <row r="260" spans="3:9" ht="15.5" x14ac:dyDescent="0.35">
      <c r="C260" t="s">
        <v>374</v>
      </c>
      <c r="I260" s="5">
        <v>24</v>
      </c>
    </row>
    <row r="261" spans="3:9" ht="15.5" x14ac:dyDescent="0.35">
      <c r="C261" t="s">
        <v>375</v>
      </c>
      <c r="I261" t="s">
        <v>654</v>
      </c>
    </row>
    <row r="262" spans="3:9" ht="15.5" x14ac:dyDescent="0.35">
      <c r="C262" t="s">
        <v>377</v>
      </c>
      <c r="I262" s="5">
        <v>5</v>
      </c>
    </row>
    <row r="263" spans="3:9" ht="15.5" x14ac:dyDescent="0.35">
      <c r="C263" t="s">
        <v>378</v>
      </c>
      <c r="I263" s="6">
        <v>0.81</v>
      </c>
    </row>
    <row r="264" spans="3:9" ht="15.5" x14ac:dyDescent="0.35">
      <c r="C264" t="s">
        <v>379</v>
      </c>
      <c r="I264" s="6">
        <v>0.78</v>
      </c>
    </row>
    <row r="265" spans="3:9" ht="15.5" x14ac:dyDescent="0.35">
      <c r="C265" t="s">
        <v>380</v>
      </c>
      <c r="I265" s="6">
        <v>0.13</v>
      </c>
    </row>
    <row r="266" spans="3:9" ht="15.5" x14ac:dyDescent="0.35">
      <c r="C266" t="s">
        <v>381</v>
      </c>
      <c r="I266" s="6">
        <v>0.38</v>
      </c>
    </row>
    <row r="267" spans="3:9" ht="15.5" x14ac:dyDescent="0.35">
      <c r="C267" t="s">
        <v>382</v>
      </c>
      <c r="I267" s="6">
        <v>0.13</v>
      </c>
    </row>
    <row r="268" spans="3:9" ht="15.5" x14ac:dyDescent="0.35">
      <c r="C268" t="s">
        <v>383</v>
      </c>
      <c r="I268" s="6">
        <v>0.43</v>
      </c>
    </row>
    <row r="269" spans="3:9" ht="15.5" x14ac:dyDescent="0.35">
      <c r="C269" t="s">
        <v>384</v>
      </c>
      <c r="I269" s="6">
        <v>0.9</v>
      </c>
    </row>
    <row r="270" spans="3:9" ht="15.5" x14ac:dyDescent="0.35">
      <c r="C270" t="s">
        <v>385</v>
      </c>
      <c r="I270" s="5">
        <v>438000000000</v>
      </c>
    </row>
    <row r="271" spans="3:9" ht="15.5" x14ac:dyDescent="0.35">
      <c r="C271" t="s">
        <v>386</v>
      </c>
      <c r="I271" s="5">
        <v>286000000000</v>
      </c>
    </row>
    <row r="272" spans="3:9" ht="15.5" x14ac:dyDescent="0.35">
      <c r="C272" t="s">
        <v>387</v>
      </c>
      <c r="I272" s="5">
        <v>87000000000</v>
      </c>
    </row>
    <row r="273" spans="3:9" ht="15.5" x14ac:dyDescent="0.35">
      <c r="C273" t="s">
        <v>388</v>
      </c>
      <c r="I273" s="5">
        <v>61000000000</v>
      </c>
    </row>
    <row r="274" spans="3:9" ht="15.5" x14ac:dyDescent="0.35">
      <c r="C274" t="s">
        <v>389</v>
      </c>
      <c r="D274" s="5">
        <v>21000000000</v>
      </c>
    </row>
    <row r="275" spans="3:9" ht="15.5" x14ac:dyDescent="0.35">
      <c r="C275" t="s">
        <v>390</v>
      </c>
      <c r="D275" s="5">
        <v>7199000000000</v>
      </c>
    </row>
    <row r="276" spans="3:9" ht="15.5" x14ac:dyDescent="0.35">
      <c r="C276" t="s">
        <v>391</v>
      </c>
      <c r="D276" s="5">
        <v>3661000000000</v>
      </c>
    </row>
    <row r="277" spans="3:9" ht="15.5" x14ac:dyDescent="0.35">
      <c r="C277" t="s">
        <v>298</v>
      </c>
      <c r="I277" s="5">
        <v>3538000000000</v>
      </c>
    </row>
    <row r="278" spans="3:9" ht="15.5" x14ac:dyDescent="0.35">
      <c r="C278" t="s">
        <v>392</v>
      </c>
      <c r="I278" s="5">
        <v>3538000000000</v>
      </c>
    </row>
    <row r="279" spans="3:9" ht="15.5" x14ac:dyDescent="0.35">
      <c r="C279" t="s">
        <v>393</v>
      </c>
      <c r="I279" s="5">
        <v>384000000000</v>
      </c>
    </row>
    <row r="280" spans="3:9" ht="15.5" x14ac:dyDescent="0.35">
      <c r="C280" t="s">
        <v>394</v>
      </c>
      <c r="I280" s="5">
        <v>-178000000000</v>
      </c>
    </row>
    <row r="281" spans="3:9" ht="15.5" x14ac:dyDescent="0.35">
      <c r="C281" t="s">
        <v>395</v>
      </c>
      <c r="I281" s="5">
        <v>-1000000000</v>
      </c>
    </row>
    <row r="282" spans="3:9" ht="15.5" x14ac:dyDescent="0.35">
      <c r="C282" t="s">
        <v>396</v>
      </c>
      <c r="I282" s="5">
        <v>-6000000000</v>
      </c>
    </row>
    <row r="283" spans="3:9" ht="15.5" x14ac:dyDescent="0.35">
      <c r="C283" t="s">
        <v>397</v>
      </c>
      <c r="I283" s="5">
        <v>378000000000</v>
      </c>
    </row>
  </sheetData>
  <pageMargins left="0.7" right="0.7" top="0.75" bottom="0.75" header="0.3" footer="0.3"/>
  <ignoredErrors>
    <ignoredError sqref="A1:Z28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656</v>
      </c>
      <c r="D2" s="2" vm="68">
        <f ca="1">IFERROR(_xlfn.STOCKHISTORY("XIDX:" &amp; $C$1, D3, , 0, 0, 1), "Libur")</f>
        <v>15</v>
      </c>
      <c r="H2" s="2" vm="68">
        <f ca="1">IFERROR(INDEX(D2:G2,COUNT(D2:G2)),"")</f>
        <v>15</v>
      </c>
      <c r="I2" s="2" vm="69">
        <f t="shared" ref="I2:Z2" ca="1" si="0">IFERROR(_xlfn.STOCKHISTORY("XIDX:" &amp; $C$1, I1, , 0, 0, 1), "Libur")</f>
        <v>17</v>
      </c>
      <c r="J2" s="2" vm="70">
        <f t="shared" ca="1" si="0"/>
        <v>3</v>
      </c>
      <c r="K2" s="2" vm="71">
        <f t="shared" ca="1" si="0"/>
        <v>50</v>
      </c>
      <c r="L2" s="2" vm="71">
        <f t="shared" ca="1" si="0"/>
        <v>50</v>
      </c>
      <c r="M2" s="2" vm="71">
        <f t="shared" ca="1" si="0"/>
        <v>50</v>
      </c>
      <c r="N2" s="2" vm="71">
        <f t="shared" ca="1" si="0"/>
        <v>50</v>
      </c>
      <c r="O2" s="2" t="str">
        <f t="shared" ca="1" si="0"/>
        <v>Libur</v>
      </c>
      <c r="P2" s="2" vm="72">
        <f t="shared" ca="1" si="0"/>
        <v>150</v>
      </c>
      <c r="Q2" s="2" vm="73">
        <f t="shared" ca="1" si="0"/>
        <v>140</v>
      </c>
      <c r="R2" s="2" vm="74">
        <f t="shared" ca="1" si="0"/>
        <v>153.75</v>
      </c>
      <c r="S2" s="2" vm="75">
        <f t="shared" ca="1" si="0"/>
        <v>187.1694</v>
      </c>
      <c r="T2" s="2" vm="76">
        <f t="shared" ca="1" si="0"/>
        <v>131.01859999999999</v>
      </c>
      <c r="U2" s="2" vm="77">
        <f t="shared" ca="1" si="0"/>
        <v>158.05420000000001</v>
      </c>
      <c r="V2" s="2" vm="78">
        <f t="shared" ca="1" si="0"/>
        <v>102.9432</v>
      </c>
      <c r="W2" s="2" vm="79">
        <f t="shared" ca="1" si="0"/>
        <v>103.983</v>
      </c>
      <c r="X2" s="2" t="str">
        <f t="shared" ca="1" si="0"/>
        <v>Libur</v>
      </c>
      <c r="Y2" s="2" vm="80">
        <f t="shared" ca="1" si="0"/>
        <v>9.0465</v>
      </c>
      <c r="Z2" s="2" vm="81">
        <f t="shared" ca="1" si="0"/>
        <v>10.2943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4647323834</v>
      </c>
      <c r="H4" s="2">
        <f>IFERROR(SUM(D4:G4)*(4/MAX(1,COUNT(D4:G4))),"")</f>
        <v>18589295336</v>
      </c>
      <c r="I4" s="2">
        <f t="shared" ref="I4:Z4" si="1">IFERROR(INDEX(I51:I500,MATCH($C$4,$C$51:$C$500,0)),"")</f>
        <v>72018586764</v>
      </c>
      <c r="J4" s="2">
        <f t="shared" si="1"/>
        <v>635627019063</v>
      </c>
      <c r="K4" s="2">
        <f t="shared" si="1"/>
        <v>196668165620</v>
      </c>
      <c r="L4" s="2">
        <f t="shared" si="1"/>
        <v>153501795074</v>
      </c>
      <c r="M4" s="2">
        <f t="shared" si="1"/>
        <v>146942545316</v>
      </c>
      <c r="N4" s="2">
        <f t="shared" si="1"/>
        <v>1013029439944</v>
      </c>
      <c r="O4" s="2">
        <f t="shared" si="1"/>
        <v>697914218244</v>
      </c>
      <c r="P4" s="2">
        <f t="shared" si="1"/>
        <v>890045953988</v>
      </c>
      <c r="Q4" s="2">
        <f t="shared" si="1"/>
        <v>887141290201</v>
      </c>
      <c r="R4" s="2">
        <f t="shared" si="1"/>
        <v>748088902523</v>
      </c>
      <c r="S4" s="2">
        <f t="shared" si="1"/>
        <v>49116023376</v>
      </c>
      <c r="T4" s="2">
        <f t="shared" si="1"/>
        <v>43386541235</v>
      </c>
      <c r="U4" s="2">
        <f t="shared" si="1"/>
        <v>46980927036</v>
      </c>
      <c r="V4" s="2">
        <f t="shared" si="1"/>
        <v>62161737788</v>
      </c>
      <c r="W4" s="2">
        <f t="shared" si="1"/>
        <v>23973345663</v>
      </c>
      <c r="X4" s="2">
        <f t="shared" si="1"/>
        <v>21222020400</v>
      </c>
      <c r="Y4" s="2">
        <f t="shared" si="1"/>
        <v>10219506500</v>
      </c>
      <c r="Z4" s="2">
        <f t="shared" si="1"/>
        <v>4412083400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-20615001893</v>
      </c>
      <c r="H5" s="2">
        <f>IFERROR(SUM(D5:G5)*(4/MAX(1,COUNT(D5:G5))),"")</f>
        <v>-82460007572</v>
      </c>
      <c r="I5" s="2">
        <f t="shared" ref="I5:Z5" si="2">IFERROR(INDEX(I51:I500,MATCH($C$5,$C$51:$C$500,0)),"")</f>
        <v>-178822527833</v>
      </c>
      <c r="J5" s="2">
        <f t="shared" si="2"/>
        <v>-644344242053</v>
      </c>
      <c r="K5" s="2">
        <f t="shared" si="2"/>
        <v>-96067667344</v>
      </c>
      <c r="L5" s="2">
        <f t="shared" si="2"/>
        <v>-358677641678</v>
      </c>
      <c r="M5" s="2">
        <f t="shared" si="2"/>
        <v>-100781712757</v>
      </c>
      <c r="N5" s="2">
        <f t="shared" si="2"/>
        <v>-480244281123</v>
      </c>
      <c r="O5" s="2">
        <f t="shared" si="2"/>
        <v>-117912748401</v>
      </c>
      <c r="P5" s="2">
        <f t="shared" si="2"/>
        <v>114287091118</v>
      </c>
      <c r="Q5" s="2">
        <f t="shared" si="2"/>
        <v>-45581398207</v>
      </c>
      <c r="R5" s="2">
        <f t="shared" si="2"/>
        <v>-4373656051</v>
      </c>
      <c r="S5" s="2">
        <f t="shared" si="2"/>
        <v>1271476658</v>
      </c>
      <c r="T5" s="2">
        <f t="shared" si="2"/>
        <v>-4068981878</v>
      </c>
      <c r="U5" s="2">
        <f t="shared" si="2"/>
        <v>2301480385</v>
      </c>
      <c r="V5" s="2">
        <f t="shared" si="2"/>
        <v>1024991541</v>
      </c>
      <c r="W5" s="2">
        <f t="shared" si="2"/>
        <v>-3743100775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263062846295</v>
      </c>
      <c r="H6" s="2">
        <f>IFERROR(INDEX(D6:G6,COUNT(D6:G6)),"")</f>
        <v>263062846295</v>
      </c>
      <c r="I6" s="2">
        <f t="shared" ref="I6:Z6" si="3">IFERROR(INDEX(I51:I500,MATCH($C$6,$C$51:$C$500,0)),"")</f>
        <v>283677848188</v>
      </c>
      <c r="J6" s="2">
        <f t="shared" si="3"/>
        <v>462500376021</v>
      </c>
      <c r="K6" s="2">
        <f t="shared" si="3"/>
        <v>1106844618075</v>
      </c>
      <c r="L6" s="2">
        <f t="shared" si="3"/>
        <v>1202912285419</v>
      </c>
      <c r="M6" s="2">
        <f t="shared" si="3"/>
        <v>1561589927096</v>
      </c>
      <c r="N6" s="2">
        <f t="shared" si="3"/>
        <v>1662371639854</v>
      </c>
      <c r="O6" s="2">
        <f t="shared" si="3"/>
        <v>2142615920977</v>
      </c>
      <c r="P6" s="2">
        <f t="shared" si="3"/>
        <v>2260528669378</v>
      </c>
      <c r="Q6" s="2">
        <f t="shared" si="3"/>
        <v>1987619409028</v>
      </c>
      <c r="R6" s="2">
        <f t="shared" si="3"/>
        <v>1510854682236</v>
      </c>
      <c r="S6" s="2">
        <f t="shared" si="3"/>
        <v>79882577232</v>
      </c>
      <c r="T6" s="2">
        <f t="shared" si="3"/>
        <v>78533883538</v>
      </c>
      <c r="U6" s="2">
        <f t="shared" si="3"/>
        <v>83145039444</v>
      </c>
      <c r="V6" s="2">
        <f t="shared" si="3"/>
        <v>72201786026</v>
      </c>
      <c r="W6" s="2">
        <f t="shared" si="3"/>
        <v>71176794485</v>
      </c>
      <c r="X6" s="2">
        <f t="shared" si="3"/>
        <v>74919895260</v>
      </c>
      <c r="Y6" s="2">
        <f t="shared" si="3"/>
        <v>79468785946</v>
      </c>
      <c r="Z6" s="2">
        <f t="shared" si="3"/>
        <v>85701065964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46.28</v>
      </c>
      <c r="H7" s="3">
        <f>IFERROR(INDEX(D7:G7,COUNT(D7:G7)),"")</f>
        <v>46.28</v>
      </c>
      <c r="I7" s="3">
        <f t="shared" ref="I7:Z7" si="4">IFERROR(INDEX(I51:I500,MATCH($C$7,$C$51:$C$500,0))/1000000000,"")</f>
        <v>46.28</v>
      </c>
      <c r="J7" s="3">
        <f t="shared" si="4"/>
        <v>46.28</v>
      </c>
      <c r="K7" s="3">
        <f t="shared" si="4"/>
        <v>46.28</v>
      </c>
      <c r="L7" s="3">
        <f t="shared" si="4"/>
        <v>46.28</v>
      </c>
      <c r="M7" s="3">
        <f t="shared" si="4"/>
        <v>46.28</v>
      </c>
      <c r="N7" s="3">
        <f t="shared" si="4"/>
        <v>46.28</v>
      </c>
      <c r="O7" s="3">
        <f t="shared" si="4"/>
        <v>0</v>
      </c>
      <c r="P7" s="3">
        <f t="shared" si="4"/>
        <v>0</v>
      </c>
      <c r="Q7" s="3">
        <f t="shared" si="4"/>
        <v>0</v>
      </c>
      <c r="R7" s="3">
        <f t="shared" si="4"/>
        <v>5.78</v>
      </c>
      <c r="S7" s="3">
        <f t="shared" si="4"/>
        <v>1.1000000000000001</v>
      </c>
      <c r="T7" s="3">
        <f t="shared" si="4"/>
        <v>1.1000000000000001</v>
      </c>
      <c r="U7" s="3">
        <f t="shared" si="4"/>
        <v>1.1000000000000001</v>
      </c>
      <c r="V7" s="3">
        <f t="shared" si="4"/>
        <v>1.1000000000000001</v>
      </c>
      <c r="W7" s="3">
        <f t="shared" si="4"/>
        <v>1.1000000000000001</v>
      </c>
      <c r="X7" s="3">
        <f t="shared" si="4"/>
        <v>1.1000000000000001</v>
      </c>
      <c r="Y7" s="3">
        <f t="shared" si="4"/>
        <v>1.1000000000000001</v>
      </c>
      <c r="Z7" s="3">
        <f t="shared" si="4"/>
        <v>1.1000000000000001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-42000000000</v>
      </c>
      <c r="J8" s="2">
        <f t="shared" si="5"/>
        <v>49000000000</v>
      </c>
      <c r="K8" s="2">
        <f t="shared" si="5"/>
        <v>71000000000</v>
      </c>
      <c r="L8" s="2">
        <f t="shared" si="5"/>
        <v>22000000000</v>
      </c>
      <c r="M8" s="2">
        <f t="shared" si="5"/>
        <v>7000000000</v>
      </c>
      <c r="N8" s="2">
        <f t="shared" si="5"/>
        <v>-2000000000</v>
      </c>
      <c r="O8" s="2">
        <f t="shared" si="5"/>
        <v>-13000000000</v>
      </c>
      <c r="P8" s="2">
        <f t="shared" si="5"/>
        <v>-201000000000</v>
      </c>
      <c r="Q8" s="2">
        <f t="shared" si="5"/>
        <v>-168000000000</v>
      </c>
      <c r="R8" s="2">
        <f t="shared" si="5"/>
        <v>-21000000000</v>
      </c>
      <c r="S8" s="2">
        <f t="shared" si="5"/>
        <v>-18000000000</v>
      </c>
      <c r="T8" s="2">
        <f t="shared" si="5"/>
        <v>-1000000000</v>
      </c>
      <c r="U8" s="2">
        <f t="shared" si="5"/>
        <v>1000000000</v>
      </c>
      <c r="V8" s="2">
        <f t="shared" si="5"/>
        <v>0</v>
      </c>
      <c r="W8" s="2">
        <f t="shared" si="5"/>
        <v>-6000000000</v>
      </c>
      <c r="X8" s="2">
        <f t="shared" si="5"/>
        <v>-4000000000</v>
      </c>
      <c r="Y8" s="2">
        <f t="shared" si="5"/>
        <v>-1000000000</v>
      </c>
      <c r="Z8" s="2">
        <f t="shared" si="5"/>
        <v>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-0.37</v>
      </c>
      <c r="H9" s="3">
        <f>IFERROR(INDEX(D9:G9,COUNT(D9:G9)),"")</f>
        <v>-0.37</v>
      </c>
      <c r="I9" s="3">
        <f t="shared" ref="I9:Z9" si="6">IFERROR(INDEX(I51:I500,MATCH($C$9,$C$51:$C$500,0)),"")</f>
        <v>-0.92</v>
      </c>
      <c r="J9" s="3">
        <f t="shared" si="6"/>
        <v>1.06</v>
      </c>
      <c r="K9" s="3">
        <f t="shared" si="6"/>
        <v>1.54</v>
      </c>
      <c r="L9" s="3">
        <f t="shared" si="6"/>
        <v>0.48</v>
      </c>
      <c r="M9" s="3">
        <f t="shared" si="6"/>
        <v>0.16</v>
      </c>
      <c r="N9" s="3">
        <f t="shared" si="6"/>
        <v>-0.05</v>
      </c>
      <c r="O9" s="3">
        <f t="shared" si="6"/>
        <v>0</v>
      </c>
      <c r="P9" s="3">
        <f t="shared" si="6"/>
        <v>0</v>
      </c>
      <c r="Q9" s="3">
        <f t="shared" si="6"/>
        <v>0</v>
      </c>
      <c r="R9" s="3">
        <f t="shared" si="6"/>
        <v>-3.66</v>
      </c>
      <c r="S9" s="3">
        <f t="shared" si="6"/>
        <v>-16.239999999999998</v>
      </c>
      <c r="T9" s="3">
        <f t="shared" si="6"/>
        <v>-0.55000000000000004</v>
      </c>
      <c r="U9" s="3">
        <f t="shared" si="6"/>
        <v>0.68</v>
      </c>
      <c r="V9" s="3">
        <f t="shared" si="6"/>
        <v>0.35</v>
      </c>
      <c r="W9" s="3">
        <f t="shared" si="6"/>
        <v>-5.49</v>
      </c>
      <c r="X9" s="3">
        <f t="shared" si="6"/>
        <v>-3.9</v>
      </c>
      <c r="Y9" s="3">
        <f t="shared" si="6"/>
        <v>-0.79</v>
      </c>
      <c r="Z9" s="3">
        <f t="shared" si="6"/>
        <v>1.26</v>
      </c>
    </row>
    <row r="10" spans="1:26" ht="15.5" x14ac:dyDescent="0.35">
      <c r="C10" t="s">
        <v>17</v>
      </c>
      <c r="D10" s="3">
        <f ca="1">IFERROR(IF(D9=0,"",D2/D9),"")</f>
        <v>-40.54054054054054</v>
      </c>
      <c r="I10" s="3">
        <f t="shared" ref="I10:Z10" ca="1" si="7">IFERROR(IF(I9=0,"",I2/I9),"")</f>
        <v>-18.478260869565215</v>
      </c>
      <c r="J10" s="3">
        <f t="shared" ca="1" si="7"/>
        <v>2.8301886792452828</v>
      </c>
      <c r="K10" s="3">
        <f t="shared" ca="1" si="7"/>
        <v>32.467532467532465</v>
      </c>
      <c r="L10" s="3">
        <f t="shared" ca="1" si="7"/>
        <v>104.16666666666667</v>
      </c>
      <c r="M10" s="3">
        <f t="shared" ca="1" si="7"/>
        <v>312.5</v>
      </c>
      <c r="N10" s="3">
        <f t="shared" ca="1" si="7"/>
        <v>-1000</v>
      </c>
      <c r="O10" s="3" t="str">
        <f t="shared" si="7"/>
        <v/>
      </c>
      <c r="P10" s="3" t="str">
        <f t="shared" si="7"/>
        <v/>
      </c>
      <c r="Q10" s="3" t="str">
        <f t="shared" si="7"/>
        <v/>
      </c>
      <c r="R10" s="3">
        <f t="shared" ca="1" si="7"/>
        <v>-42.008196721311471</v>
      </c>
      <c r="S10" s="3">
        <f t="shared" ca="1" si="7"/>
        <v>-11.525209359605912</v>
      </c>
      <c r="T10" s="3">
        <f t="shared" ca="1" si="7"/>
        <v>-238.21563636363632</v>
      </c>
      <c r="U10" s="3">
        <f t="shared" ca="1" si="7"/>
        <v>232.43264705882353</v>
      </c>
      <c r="V10" s="3">
        <f t="shared" ca="1" si="7"/>
        <v>294.12342857142858</v>
      </c>
      <c r="W10" s="3">
        <f t="shared" ca="1" si="7"/>
        <v>-18.940437158469944</v>
      </c>
      <c r="X10" s="3" t="str">
        <f t="shared" ca="1" si="7"/>
        <v/>
      </c>
      <c r="Y10" s="3">
        <f t="shared" ca="1" si="7"/>
        <v>-11.45126582278481</v>
      </c>
      <c r="Z10" s="3">
        <f t="shared" ca="1" si="7"/>
        <v>8.1700793650793653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13233253486</v>
      </c>
      <c r="H11" s="2">
        <f>IFERROR(INDEX(D11:G11,COUNT(D11:G11)),"")</f>
        <v>13233253486</v>
      </c>
      <c r="I11" s="2">
        <f t="shared" ref="I11:Z11" si="8">IFERROR(INDEX(I51:I500,MATCH($C$11,$C$51:$C$500,0)),"")</f>
        <v>19842606927</v>
      </c>
      <c r="J11" s="2">
        <f t="shared" si="8"/>
        <v>61354659332</v>
      </c>
      <c r="K11" s="2">
        <f t="shared" si="8"/>
        <v>13821205974</v>
      </c>
      <c r="L11" s="2">
        <f t="shared" si="8"/>
        <v>8927746076</v>
      </c>
      <c r="M11" s="2">
        <f t="shared" si="8"/>
        <v>5318658600</v>
      </c>
      <c r="N11" s="2">
        <f t="shared" si="8"/>
        <v>3941140398</v>
      </c>
      <c r="O11" s="2">
        <f t="shared" si="8"/>
        <v>6892629464</v>
      </c>
      <c r="P11" s="2">
        <f t="shared" si="8"/>
        <v>2998324380</v>
      </c>
      <c r="Q11" s="2">
        <f t="shared" si="8"/>
        <v>19930413286</v>
      </c>
      <c r="R11" s="2">
        <f t="shared" si="8"/>
        <v>22021388852</v>
      </c>
      <c r="S11" s="2">
        <f t="shared" si="8"/>
        <v>1046168122</v>
      </c>
      <c r="T11" s="2">
        <f t="shared" si="8"/>
        <v>1095826255</v>
      </c>
      <c r="U11" s="2">
        <f t="shared" si="8"/>
        <v>1842878771</v>
      </c>
      <c r="V11" s="2">
        <f t="shared" si="8"/>
        <v>472972990</v>
      </c>
      <c r="W11" s="2">
        <f t="shared" si="8"/>
        <v>786678771</v>
      </c>
      <c r="X11" s="2">
        <f t="shared" si="8"/>
        <v>59228761</v>
      </c>
      <c r="Y11" s="2">
        <f t="shared" si="8"/>
        <v>69839321</v>
      </c>
      <c r="Z11" s="2">
        <f t="shared" si="8"/>
        <v>370003715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2453000000000</v>
      </c>
      <c r="H12" s="2">
        <f>IFERROR(INDEX(D12:G12,COUNT(D12:G12)),"")</f>
        <v>2453000000000</v>
      </c>
      <c r="I12" s="2">
        <f t="shared" ref="I12:Z12" si="9">IFERROR(INDEX(I51:I500,MATCH($C$12,$C$51:$C$500,0)),"")</f>
        <v>2416000000000</v>
      </c>
      <c r="J12" s="2">
        <f t="shared" si="9"/>
        <v>2285000000000</v>
      </c>
      <c r="K12" s="2">
        <f t="shared" si="9"/>
        <v>2400000000000</v>
      </c>
      <c r="L12" s="2">
        <f t="shared" si="9"/>
        <v>2470000000000</v>
      </c>
      <c r="M12" s="2">
        <f t="shared" si="9"/>
        <v>2078000000000</v>
      </c>
      <c r="N12" s="2">
        <f t="shared" si="9"/>
        <v>2056000000000</v>
      </c>
      <c r="O12" s="2">
        <f t="shared" si="9"/>
        <v>2115000000000</v>
      </c>
      <c r="P12" s="2">
        <f t="shared" si="9"/>
        <v>2191000000000</v>
      </c>
      <c r="Q12" s="2">
        <f t="shared" si="9"/>
        <v>2118000000000</v>
      </c>
      <c r="R12" s="2">
        <f t="shared" si="9"/>
        <v>2618000000000</v>
      </c>
      <c r="S12" s="2">
        <f t="shared" si="9"/>
        <v>124000000000</v>
      </c>
      <c r="T12" s="2">
        <f t="shared" si="9"/>
        <v>127000000000</v>
      </c>
      <c r="U12" s="2">
        <f t="shared" si="9"/>
        <v>137000000000</v>
      </c>
      <c r="V12" s="2">
        <f t="shared" si="9"/>
        <v>1000000000</v>
      </c>
      <c r="W12" s="2">
        <f t="shared" si="9"/>
        <v>1000000000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2466000000000</v>
      </c>
      <c r="H13" s="2">
        <f>IFERROR(INDEX(D13:G13,COUNT(D13:G13)),"")</f>
        <v>2466000000000</v>
      </c>
      <c r="I13" s="2">
        <f t="shared" ref="I13:Z13" si="10">IFERROR(INDEX(I51:I500,MATCH($C$13,$C$51:$C$500,0)),"")</f>
        <v>2436000000000</v>
      </c>
      <c r="J13" s="2">
        <f t="shared" si="10"/>
        <v>2346000000000</v>
      </c>
      <c r="K13" s="2">
        <f t="shared" si="10"/>
        <v>2414000000000</v>
      </c>
      <c r="L13" s="2">
        <f t="shared" si="10"/>
        <v>2479000000000</v>
      </c>
      <c r="M13" s="2">
        <f t="shared" si="10"/>
        <v>2083000000000</v>
      </c>
      <c r="N13" s="2">
        <f t="shared" si="10"/>
        <v>2060000000000</v>
      </c>
      <c r="O13" s="2">
        <f t="shared" si="10"/>
        <v>2121000000000</v>
      </c>
      <c r="P13" s="2">
        <f t="shared" si="10"/>
        <v>2194000000000</v>
      </c>
      <c r="Q13" s="2">
        <f t="shared" si="10"/>
        <v>2137000000000</v>
      </c>
      <c r="R13" s="2">
        <f t="shared" si="10"/>
        <v>2640000000000</v>
      </c>
      <c r="S13" s="2">
        <f t="shared" si="10"/>
        <v>125000000000</v>
      </c>
      <c r="T13" s="2">
        <f t="shared" si="10"/>
        <v>128000000000</v>
      </c>
      <c r="U13" s="2">
        <f t="shared" si="10"/>
        <v>139000000000</v>
      </c>
      <c r="V13" s="2">
        <f t="shared" si="10"/>
        <v>1000000000</v>
      </c>
      <c r="W13" s="2">
        <f t="shared" si="10"/>
        <v>1000000000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-1756937780</v>
      </c>
      <c r="H14" s="2">
        <f>IFERROR(SUM(D14:G14)*(4/MAX(1,COUNT(D14:G14))),"")</f>
        <v>-7027751120</v>
      </c>
      <c r="I14" s="2">
        <f t="shared" ref="I14:Z14" si="11">IFERROR(INDEX(I51:I500,MATCH($C$14,$C$51:$C$500,0)),"")</f>
        <v>-4342299131</v>
      </c>
      <c r="J14" s="2">
        <f t="shared" si="11"/>
        <v>-35977109071</v>
      </c>
      <c r="K14" s="2">
        <f t="shared" si="11"/>
        <v>-91824528183</v>
      </c>
      <c r="L14" s="2">
        <f t="shared" si="11"/>
        <v>-89447808313</v>
      </c>
      <c r="M14" s="2">
        <f t="shared" si="11"/>
        <v>-91838239348</v>
      </c>
      <c r="N14" s="2">
        <f t="shared" si="11"/>
        <v>-89111131560</v>
      </c>
      <c r="O14" s="2">
        <f t="shared" si="11"/>
        <v>-97507687636</v>
      </c>
      <c r="P14" s="2">
        <f t="shared" si="11"/>
        <v>-84796803116</v>
      </c>
      <c r="Q14" s="2">
        <f t="shared" si="11"/>
        <v>-99828823485</v>
      </c>
      <c r="R14" s="2">
        <f t="shared" si="11"/>
        <v>-59298672202</v>
      </c>
      <c r="S14" s="2">
        <f t="shared" si="11"/>
        <v>-1336538081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-4052180</v>
      </c>
      <c r="Z14" s="2">
        <f t="shared" si="11"/>
        <v>-4152231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88056493023</v>
      </c>
      <c r="J15" s="2">
        <f t="shared" si="12"/>
        <v>-210741473412</v>
      </c>
      <c r="K15" s="2">
        <f t="shared" si="12"/>
        <v>-302126265</v>
      </c>
      <c r="L15" s="2">
        <f t="shared" si="12"/>
        <v>-100565328</v>
      </c>
      <c r="M15" s="2">
        <f t="shared" si="12"/>
        <v>29344017346</v>
      </c>
      <c r="N15" s="2">
        <f t="shared" si="12"/>
        <v>114920335992</v>
      </c>
      <c r="O15" s="2">
        <f t="shared" si="12"/>
        <v>29800599127</v>
      </c>
      <c r="P15" s="2">
        <f t="shared" si="12"/>
        <v>-1716400752</v>
      </c>
      <c r="Q15" s="2">
        <f t="shared" si="12"/>
        <v>-1739913359</v>
      </c>
      <c r="R15" s="2">
        <f t="shared" si="12"/>
        <v>-91854523</v>
      </c>
      <c r="S15" s="2">
        <f t="shared" si="12"/>
        <v>2518750</v>
      </c>
      <c r="T15" s="2">
        <f t="shared" si="12"/>
        <v>-1669342819</v>
      </c>
      <c r="U15" s="2">
        <f t="shared" si="12"/>
        <v>54366063</v>
      </c>
      <c r="V15" s="2">
        <f t="shared" si="12"/>
        <v>127755612</v>
      </c>
      <c r="W15" s="2">
        <f t="shared" si="12"/>
        <v>-3873432313</v>
      </c>
      <c r="X15" s="2">
        <f t="shared" si="12"/>
        <v>2845675330</v>
      </c>
      <c r="Y15" s="2">
        <f t="shared" si="12"/>
        <v>39790475</v>
      </c>
      <c r="Z15" s="2">
        <f t="shared" si="12"/>
        <v>-138000931</v>
      </c>
    </row>
    <row r="16" spans="1:26" ht="15.5" x14ac:dyDescent="0.35">
      <c r="C16" t="s">
        <v>28</v>
      </c>
      <c r="D16" s="2">
        <f>IFERROR(INDEX(D51:D500,MATCH($C$16,$C$51:$C$500,0)),"")</f>
        <v>-15665921223</v>
      </c>
      <c r="H16" s="2">
        <f>IFERROR(SUM(D16:G16)*(4/MAX(1,COUNT(D16:G16))),"")</f>
        <v>-62663684892</v>
      </c>
      <c r="I16" s="2">
        <f t="shared" ref="I16:Z16" si="13">IFERROR(INDEX(I51:I500,MATCH($C$16,$C$51:$C$500,0)),"")</f>
        <v>-508477742823</v>
      </c>
      <c r="J16" s="2">
        <f t="shared" si="13"/>
        <v>-508529576816</v>
      </c>
      <c r="K16" s="2">
        <f t="shared" si="13"/>
        <v>-113745659213</v>
      </c>
      <c r="L16" s="2">
        <f t="shared" si="13"/>
        <v>-133368687722</v>
      </c>
      <c r="M16" s="2">
        <f t="shared" si="13"/>
        <v>-135856006672</v>
      </c>
      <c r="N16" s="2">
        <f t="shared" si="13"/>
        <v>-624428226904</v>
      </c>
      <c r="O16" s="2">
        <f t="shared" si="13"/>
        <v>-113644399721</v>
      </c>
      <c r="P16" s="2">
        <f t="shared" si="13"/>
        <v>77718131618</v>
      </c>
      <c r="Q16" s="2">
        <f t="shared" si="13"/>
        <v>-41103879672</v>
      </c>
      <c r="R16" s="2">
        <f t="shared" si="13"/>
        <v>2338044336</v>
      </c>
      <c r="S16" s="2">
        <f t="shared" si="13"/>
        <v>269378052</v>
      </c>
      <c r="T16" s="2">
        <f t="shared" si="13"/>
        <v>-1553654662</v>
      </c>
      <c r="U16" s="2">
        <f t="shared" si="13"/>
        <v>2247114323</v>
      </c>
      <c r="V16" s="2">
        <f t="shared" si="13"/>
        <v>897235929</v>
      </c>
      <c r="W16" s="2">
        <f t="shared" si="13"/>
        <v>130331538</v>
      </c>
      <c r="X16" s="2">
        <f t="shared" si="13"/>
        <v>-7394566016</v>
      </c>
      <c r="Y16" s="2">
        <f t="shared" si="13"/>
        <v>-6192489543</v>
      </c>
      <c r="Z16" s="2">
        <f t="shared" si="13"/>
        <v>-8905253830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694200000000</v>
      </c>
      <c r="H20" s="2">
        <f t="shared" ref="H20:Z20" ca="1" si="14">IFERROR(H21*H2,"")</f>
        <v>694200000000</v>
      </c>
      <c r="I20" s="2">
        <f t="shared" ca="1" si="14"/>
        <v>786760000000</v>
      </c>
      <c r="J20" s="2">
        <f t="shared" ca="1" si="14"/>
        <v>138840000000</v>
      </c>
      <c r="K20" s="2">
        <f t="shared" ca="1" si="14"/>
        <v>2314000000000</v>
      </c>
      <c r="L20" s="2">
        <f t="shared" ca="1" si="14"/>
        <v>2314000000000</v>
      </c>
      <c r="M20" s="2">
        <f t="shared" ca="1" si="14"/>
        <v>2314000000000</v>
      </c>
      <c r="N20" s="2">
        <f t="shared" ca="1" si="14"/>
        <v>2314000000000</v>
      </c>
      <c r="O20" s="2" t="str">
        <f t="shared" ca="1" si="14"/>
        <v/>
      </c>
      <c r="P20" s="2">
        <f t="shared" ca="1" si="14"/>
        <v>0</v>
      </c>
      <c r="Q20" s="2">
        <f t="shared" ca="1" si="14"/>
        <v>0</v>
      </c>
      <c r="R20" s="2">
        <f t="shared" ca="1" si="14"/>
        <v>888675000000</v>
      </c>
      <c r="S20" s="2">
        <f t="shared" ca="1" si="14"/>
        <v>205886340000</v>
      </c>
      <c r="T20" s="2">
        <f t="shared" ca="1" si="14"/>
        <v>144120460000</v>
      </c>
      <c r="U20" s="2">
        <f t="shared" ca="1" si="14"/>
        <v>173859620000</v>
      </c>
      <c r="V20" s="2">
        <f t="shared" ca="1" si="14"/>
        <v>113237520000</v>
      </c>
      <c r="W20" s="2">
        <f t="shared" ca="1" si="14"/>
        <v>114381300000</v>
      </c>
      <c r="X20" s="2" t="str">
        <f t="shared" ca="1" si="14"/>
        <v/>
      </c>
      <c r="Y20" s="2">
        <f t="shared" ca="1" si="14"/>
        <v>9951150000</v>
      </c>
      <c r="Z20" s="2">
        <f t="shared" ca="1" si="14"/>
        <v>11323730000</v>
      </c>
    </row>
    <row r="21" spans="1:26" ht="15.5" x14ac:dyDescent="0.35">
      <c r="C21" t="s">
        <v>11</v>
      </c>
      <c r="D21" s="2">
        <f>IFERROR(INDEX(D51:D500,MATCH($C$7,$C$51:$C$500,0)),"")</f>
        <v>46280000000</v>
      </c>
      <c r="H21" s="2">
        <f>IFERROR(INDEX(D21:G21,COUNT(D21:G21)),"")</f>
        <v>46280000000</v>
      </c>
      <c r="I21" s="2">
        <f t="shared" ref="I21:Z21" si="15">IFERROR(INDEX(I51:I500,MATCH($C$7,$C$51:$C$500,0)),"")</f>
        <v>46280000000</v>
      </c>
      <c r="J21" s="2">
        <f t="shared" si="15"/>
        <v>46280000000</v>
      </c>
      <c r="K21" s="2">
        <f t="shared" si="15"/>
        <v>46280000000</v>
      </c>
      <c r="L21" s="2">
        <f t="shared" si="15"/>
        <v>46280000000</v>
      </c>
      <c r="M21" s="2">
        <f t="shared" si="15"/>
        <v>46280000000</v>
      </c>
      <c r="N21" s="2">
        <f t="shared" si="15"/>
        <v>46280000000</v>
      </c>
      <c r="O21" s="2">
        <f t="shared" si="15"/>
        <v>0</v>
      </c>
      <c r="P21" s="2">
        <f t="shared" si="15"/>
        <v>0</v>
      </c>
      <c r="Q21" s="2">
        <f t="shared" si="15"/>
        <v>0</v>
      </c>
      <c r="R21" s="2">
        <f t="shared" si="15"/>
        <v>5780000000</v>
      </c>
      <c r="S21" s="2">
        <f t="shared" si="15"/>
        <v>1100000000</v>
      </c>
      <c r="T21" s="2">
        <f t="shared" si="15"/>
        <v>1100000000</v>
      </c>
      <c r="U21" s="2">
        <f t="shared" si="15"/>
        <v>1100000000</v>
      </c>
      <c r="V21" s="2">
        <f t="shared" si="15"/>
        <v>1100000000</v>
      </c>
      <c r="W21" s="2">
        <f t="shared" si="15"/>
        <v>1100000000</v>
      </c>
      <c r="X21" s="2">
        <f t="shared" si="15"/>
        <v>1100000000</v>
      </c>
      <c r="Y21" s="2">
        <f t="shared" si="15"/>
        <v>1100000000</v>
      </c>
      <c r="Z21" s="2">
        <f t="shared" si="15"/>
        <v>1100000000</v>
      </c>
    </row>
    <row r="23" spans="1:26" ht="15.5" x14ac:dyDescent="0.35">
      <c r="B23" t="s">
        <v>53</v>
      </c>
      <c r="C23" t="s">
        <v>54</v>
      </c>
      <c r="D23" s="3">
        <f>IFERROR(D5/D6*100,"")</f>
        <v>-7.8365311496258316</v>
      </c>
      <c r="H23" s="3">
        <f t="shared" ref="H23:Z23" si="16">IFERROR(H5/H6*100,"")</f>
        <v>-31.346124598503327</v>
      </c>
      <c r="I23" s="3">
        <f t="shared" si="16"/>
        <v>-63.037184247988975</v>
      </c>
      <c r="J23" s="3">
        <f t="shared" si="16"/>
        <v>-139.31756068966814</v>
      </c>
      <c r="K23" s="3">
        <f t="shared" si="16"/>
        <v>-8.6794176684961233</v>
      </c>
      <c r="L23" s="3">
        <f t="shared" si="16"/>
        <v>-29.817439394848723</v>
      </c>
      <c r="M23" s="3">
        <f t="shared" si="16"/>
        <v>-6.453788604055485</v>
      </c>
      <c r="N23" s="3">
        <f t="shared" si="16"/>
        <v>-28.889104554573496</v>
      </c>
      <c r="O23" s="3">
        <f t="shared" si="16"/>
        <v>-5.5032144233873517</v>
      </c>
      <c r="P23" s="3">
        <f t="shared" si="16"/>
        <v>5.0557682663430619</v>
      </c>
      <c r="Q23" s="3">
        <f t="shared" si="16"/>
        <v>-2.2932659039232539</v>
      </c>
      <c r="R23" s="3">
        <f t="shared" si="16"/>
        <v>-0.2894822448792479</v>
      </c>
      <c r="S23" s="3">
        <f t="shared" si="16"/>
        <v>1.59168206892887</v>
      </c>
      <c r="T23" s="3">
        <f t="shared" si="16"/>
        <v>-5.1811800138868103</v>
      </c>
      <c r="U23" s="3">
        <f t="shared" si="16"/>
        <v>2.7680309016512012</v>
      </c>
      <c r="V23" s="3">
        <f t="shared" si="16"/>
        <v>1.4196207565154948</v>
      </c>
      <c r="W23" s="3">
        <f t="shared" si="16"/>
        <v>-5.2588779841565243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-0.34096965564532355</v>
      </c>
      <c r="H24" s="4">
        <f t="shared" ref="H24:Z24" si="17">IFERROR(_xlfn.RRI(5,M23,H23),"")</f>
        <v>0.37174638367102752</v>
      </c>
      <c r="I24" s="4">
        <f t="shared" si="17"/>
        <v>0.16888704428230028</v>
      </c>
      <c r="J24" s="4">
        <f t="shared" si="17"/>
        <v>0.90843725279824006</v>
      </c>
      <c r="K24" s="4" t="str">
        <f t="shared" si="17"/>
        <v/>
      </c>
      <c r="L24" s="4">
        <f t="shared" si="17"/>
        <v>0.670333480288962</v>
      </c>
      <c r="M24" s="4">
        <f t="shared" si="17"/>
        <v>0.8605380695551319</v>
      </c>
      <c r="N24" s="4" t="str">
        <f t="shared" si="17"/>
        <v/>
      </c>
      <c r="O24" s="4">
        <f t="shared" si="17"/>
        <v>1.2132919864085823E-2</v>
      </c>
      <c r="P24" s="4">
        <f t="shared" si="17"/>
        <v>0.12803674078403948</v>
      </c>
      <c r="Q24" s="4" t="str">
        <f t="shared" si="17"/>
        <v/>
      </c>
      <c r="R24" s="4">
        <f t="shared" si="17"/>
        <v>-0.44005448880747911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-0.34</v>
      </c>
      <c r="H25" s="3">
        <f>IFERROR(INDEX(D25:G25,COUNT(D25:G25)),"")</f>
        <v>-0.34</v>
      </c>
      <c r="I25" s="3">
        <f t="shared" ref="I25:Z25" si="18">IFERROR(INDEX(I51:I500,MATCH($C$25,$C$51:$C$500,0)),"")</f>
        <v>-9.08</v>
      </c>
      <c r="J25" s="3">
        <f t="shared" si="18"/>
        <v>-15.54</v>
      </c>
      <c r="K25" s="3">
        <f t="shared" si="18"/>
        <v>-2.46</v>
      </c>
      <c r="L25" s="3">
        <f t="shared" si="18"/>
        <v>-2.88</v>
      </c>
      <c r="M25" s="3">
        <f t="shared" si="18"/>
        <v>-2.2999999999999998</v>
      </c>
      <c r="N25" s="3">
        <f t="shared" si="18"/>
        <v>-11.01</v>
      </c>
      <c r="O25" s="3">
        <f t="shared" si="18"/>
        <v>0</v>
      </c>
      <c r="P25" s="3">
        <f t="shared" si="18"/>
        <v>0</v>
      </c>
      <c r="Q25" s="3">
        <f t="shared" si="18"/>
        <v>0</v>
      </c>
      <c r="R25" s="3">
        <f t="shared" si="18"/>
        <v>0.28999999999999998</v>
      </c>
      <c r="S25" s="3">
        <f t="shared" si="18"/>
        <v>0.46</v>
      </c>
      <c r="T25" s="3">
        <f t="shared" si="18"/>
        <v>-2.4300000000000002</v>
      </c>
      <c r="U25" s="3">
        <f t="shared" si="18"/>
        <v>2.09</v>
      </c>
      <c r="V25" s="3">
        <f t="shared" si="18"/>
        <v>0.93</v>
      </c>
      <c r="W25" s="3">
        <f t="shared" si="18"/>
        <v>-3.39</v>
      </c>
      <c r="X25" s="3">
        <f t="shared" si="18"/>
        <v>-4.12</v>
      </c>
      <c r="Y25" s="3">
        <f t="shared" si="18"/>
        <v>-5.65</v>
      </c>
      <c r="Z25" s="3">
        <f t="shared" si="18"/>
        <v>-7.95</v>
      </c>
    </row>
    <row r="26" spans="1:26" ht="15.5" x14ac:dyDescent="0.35">
      <c r="C26" t="s">
        <v>58</v>
      </c>
      <c r="D26" s="4">
        <f>IFERROR(_xlfn.RRI(5,I25,D25),"")</f>
        <v>-0.48158374108960755</v>
      </c>
      <c r="H26" s="4">
        <f t="shared" ref="H26:Z26" si="19">IFERROR(_xlfn.RRI(5,M25,H25),"")</f>
        <v>-0.31773951883184182</v>
      </c>
      <c r="I26" s="4">
        <f t="shared" si="19"/>
        <v>-3.7812510354060969E-2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-1</v>
      </c>
      <c r="P26" s="4">
        <f t="shared" si="19"/>
        <v>-1</v>
      </c>
      <c r="Q26" s="4">
        <f t="shared" si="19"/>
        <v>-1</v>
      </c>
      <c r="R26" s="4" t="str">
        <f t="shared" si="19"/>
        <v/>
      </c>
      <c r="S26" s="4" t="str">
        <f t="shared" si="19"/>
        <v/>
      </c>
      <c r="T26" s="4">
        <f t="shared" si="19"/>
        <v>-0.15528235683080938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0.10041754178910976</v>
      </c>
      <c r="H27" s="3">
        <f t="shared" ref="H27:Z27" si="20">IFERROR(H4/H21,"")</f>
        <v>0.40167016715643905</v>
      </c>
      <c r="I27" s="3">
        <f t="shared" si="20"/>
        <v>1.5561492386343994</v>
      </c>
      <c r="J27" s="3">
        <f t="shared" si="20"/>
        <v>13.734378112856525</v>
      </c>
      <c r="K27" s="3">
        <f t="shared" si="20"/>
        <v>4.2495282113223851</v>
      </c>
      <c r="L27" s="3">
        <f t="shared" si="20"/>
        <v>3.316806289412273</v>
      </c>
      <c r="M27" s="3">
        <f t="shared" si="20"/>
        <v>3.1750766057908382</v>
      </c>
      <c r="N27" s="3">
        <f t="shared" si="20"/>
        <v>21.889140880380292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  <c r="R27" s="3">
        <f t="shared" si="20"/>
        <v>129.42714576522491</v>
      </c>
      <c r="S27" s="3">
        <f t="shared" si="20"/>
        <v>44.650930341818182</v>
      </c>
      <c r="T27" s="3">
        <f t="shared" si="20"/>
        <v>39.442310213636361</v>
      </c>
      <c r="U27" s="3">
        <f t="shared" si="20"/>
        <v>42.709933669090908</v>
      </c>
      <c r="V27" s="3">
        <f t="shared" si="20"/>
        <v>56.510670716363634</v>
      </c>
      <c r="W27" s="3">
        <f t="shared" si="20"/>
        <v>21.793950602727271</v>
      </c>
      <c r="X27" s="3">
        <f t="shared" si="20"/>
        <v>19.292745818181817</v>
      </c>
      <c r="Y27" s="3">
        <f t="shared" si="20"/>
        <v>9.290460454545455</v>
      </c>
      <c r="Z27" s="3">
        <f t="shared" si="20"/>
        <v>4.0109849090909089</v>
      </c>
    </row>
    <row r="28" spans="1:26" ht="15.5" x14ac:dyDescent="0.35">
      <c r="C28" t="s">
        <v>60</v>
      </c>
      <c r="D28" s="4">
        <f>IFERROR(_xlfn.RRI(5,I27,D27),"")</f>
        <v>-0.42196828418873045</v>
      </c>
      <c r="H28" s="4">
        <f t="shared" ref="H28:Z28" si="21">IFERROR(_xlfn.RRI(5,M27,H27),"")</f>
        <v>-0.33866261502015726</v>
      </c>
      <c r="I28" s="4">
        <f t="shared" si="21"/>
        <v>-0.41066191762251059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>
        <f t="shared" si="21"/>
        <v>-0.52362850449369824</v>
      </c>
      <c r="N28" s="4">
        <f t="shared" si="21"/>
        <v>-0.13287912636193855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>
        <f t="shared" si="21"/>
        <v>0.42803181227668463</v>
      </c>
      <c r="S28" s="4">
        <f t="shared" si="21"/>
        <v>0.18273457819242944</v>
      </c>
      <c r="T28" s="4">
        <f t="shared" si="21"/>
        <v>0.33531897708259462</v>
      </c>
      <c r="U28" s="4">
        <f t="shared" si="21"/>
        <v>0.60492807337261612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-0.9625550660792952</v>
      </c>
      <c r="I29" s="4">
        <f t="shared" si="22"/>
        <v>-0.41570141570141567</v>
      </c>
      <c r="J29" s="4">
        <f t="shared" si="22"/>
        <v>5.3170731707317067</v>
      </c>
      <c r="K29" s="4">
        <f t="shared" si="22"/>
        <v>-0.14583333333333331</v>
      </c>
      <c r="L29" s="4">
        <f t="shared" si="22"/>
        <v>0.2521739130434783</v>
      </c>
      <c r="M29" s="4">
        <f t="shared" si="22"/>
        <v>-0.79109900090826535</v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>
        <f t="shared" si="22"/>
        <v>-1</v>
      </c>
      <c r="R29" s="4">
        <f t="shared" si="22"/>
        <v>-0.36956521739130443</v>
      </c>
      <c r="S29" s="4">
        <f t="shared" si="22"/>
        <v>-1.1893004115226338</v>
      </c>
      <c r="T29" s="4">
        <f t="shared" si="22"/>
        <v>-2.1626794258373203</v>
      </c>
      <c r="U29" s="4">
        <f t="shared" si="22"/>
        <v>1.2473118279569888</v>
      </c>
      <c r="V29" s="4">
        <f t="shared" si="22"/>
        <v>-1.2743362831858407</v>
      </c>
      <c r="W29" s="4">
        <f t="shared" si="22"/>
        <v>-0.17718446601941748</v>
      </c>
      <c r="X29" s="4">
        <f t="shared" si="22"/>
        <v>-0.27079646017699116</v>
      </c>
      <c r="Y29" s="4">
        <f t="shared" si="22"/>
        <v>-0.28930817610062892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-0.74188197559449676</v>
      </c>
      <c r="I30" s="4">
        <f t="shared" si="23"/>
        <v>-0.88669678191124557</v>
      </c>
      <c r="J30" s="4">
        <f t="shared" si="23"/>
        <v>2.2319771583732133</v>
      </c>
      <c r="K30" s="4">
        <f t="shared" si="23"/>
        <v>0.28121085180268018</v>
      </c>
      <c r="L30" s="4">
        <f t="shared" si="23"/>
        <v>4.4638193410181735E-2</v>
      </c>
      <c r="M30" s="4">
        <f t="shared" si="23"/>
        <v>-0.85494740871092256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  <c r="R30" s="4">
        <f t="shared" si="23"/>
        <v>1.89864387537764</v>
      </c>
      <c r="S30" s="4">
        <f t="shared" si="23"/>
        <v>0.13205666960098722</v>
      </c>
      <c r="T30" s="4">
        <f t="shared" si="23"/>
        <v>-7.6507340909764035E-2</v>
      </c>
      <c r="U30" s="4">
        <f t="shared" si="23"/>
        <v>-0.24421470975881526</v>
      </c>
      <c r="V30" s="4">
        <f t="shared" si="23"/>
        <v>1.592952133666484</v>
      </c>
      <c r="W30" s="4">
        <f t="shared" si="23"/>
        <v>0.12964483169566643</v>
      </c>
      <c r="X30" s="4">
        <f t="shared" si="23"/>
        <v>1.0766189052279578</v>
      </c>
      <c r="Y30" s="4">
        <f t="shared" si="23"/>
        <v>1.3162541533099763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5.68</v>
      </c>
      <c r="H32" s="3">
        <f>IFERROR(INDEX(D32:G32,COUNT(D32:G32)),"")</f>
        <v>5.68</v>
      </c>
      <c r="I32" s="3">
        <f t="shared" ref="I32:Z32" si="24">IFERROR(INDEX(I51:I500,MATCH($C$32,$C$51:$C$500,0)),"")</f>
        <v>6.13</v>
      </c>
      <c r="J32" s="3">
        <f t="shared" si="24"/>
        <v>9.99</v>
      </c>
      <c r="K32" s="3">
        <f t="shared" si="24"/>
        <v>23.92</v>
      </c>
      <c r="L32" s="3">
        <f t="shared" si="24"/>
        <v>25.99</v>
      </c>
      <c r="M32" s="3">
        <f t="shared" si="24"/>
        <v>33.74</v>
      </c>
      <c r="N32" s="3">
        <f t="shared" si="24"/>
        <v>35.92</v>
      </c>
      <c r="O32" s="3">
        <f t="shared" si="24"/>
        <v>0</v>
      </c>
      <c r="P32" s="3">
        <f t="shared" si="24"/>
        <v>0</v>
      </c>
      <c r="Q32" s="3">
        <f t="shared" si="24"/>
        <v>0</v>
      </c>
      <c r="R32" s="3">
        <f t="shared" si="24"/>
        <v>267.33999999999997</v>
      </c>
      <c r="S32" s="3">
        <f t="shared" si="24"/>
        <v>65.349999999999994</v>
      </c>
      <c r="T32" s="3">
        <f t="shared" si="24"/>
        <v>63.86</v>
      </c>
      <c r="U32" s="3">
        <f t="shared" si="24"/>
        <v>67.55</v>
      </c>
      <c r="V32" s="3">
        <f t="shared" si="24"/>
        <v>65.459999999999994</v>
      </c>
      <c r="W32" s="3">
        <f t="shared" si="24"/>
        <v>64.53</v>
      </c>
      <c r="X32" s="3">
        <f t="shared" si="24"/>
        <v>67.930000000000007</v>
      </c>
      <c r="Y32" s="3">
        <f t="shared" si="24"/>
        <v>72.05</v>
      </c>
      <c r="Z32" s="3">
        <f t="shared" si="24"/>
        <v>77.7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2.64</v>
      </c>
      <c r="H33" s="3">
        <f>IFERROR(INDEX(D33:G33,COUNT(D33:G33)),"")</f>
        <v>2.64</v>
      </c>
      <c r="I33" s="3">
        <f t="shared" ref="I33:Z33" si="25">IFERROR(INDEX(I51:I500,MATCH($C$33,$C$51:$C$500,0)),"")</f>
        <v>2.77</v>
      </c>
      <c r="J33" s="3">
        <f t="shared" si="25"/>
        <v>0.3</v>
      </c>
      <c r="K33" s="3">
        <f t="shared" si="25"/>
        <v>2.09</v>
      </c>
      <c r="L33" s="3">
        <f t="shared" si="25"/>
        <v>1.92</v>
      </c>
      <c r="M33" s="3">
        <f t="shared" si="25"/>
        <v>1.48</v>
      </c>
      <c r="N33" s="3">
        <f t="shared" si="25"/>
        <v>1.39</v>
      </c>
      <c r="O33" s="3">
        <f t="shared" si="25"/>
        <v>0</v>
      </c>
      <c r="P33" s="3">
        <f t="shared" si="25"/>
        <v>0</v>
      </c>
      <c r="Q33" s="3">
        <f t="shared" si="25"/>
        <v>0</v>
      </c>
      <c r="R33" s="3">
        <f t="shared" si="25"/>
        <v>4.43</v>
      </c>
      <c r="S33" s="3">
        <f t="shared" si="25"/>
        <v>22.04</v>
      </c>
      <c r="T33" s="3">
        <f t="shared" si="25"/>
        <v>15.78</v>
      </c>
      <c r="U33" s="3">
        <f t="shared" si="25"/>
        <v>18</v>
      </c>
      <c r="V33" s="3">
        <f t="shared" si="25"/>
        <v>12.1</v>
      </c>
      <c r="W33" s="3">
        <f t="shared" si="25"/>
        <v>12.4</v>
      </c>
      <c r="X33" s="3">
        <f t="shared" si="25"/>
        <v>8.24</v>
      </c>
      <c r="Y33" s="3">
        <f t="shared" si="25"/>
        <v>1</v>
      </c>
      <c r="Z33" s="3">
        <f t="shared" si="25"/>
        <v>1.03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-44.12</v>
      </c>
      <c r="H34" s="3">
        <f>IFERROR(INDEX(D34:G34,COUNT(D34:G34)),"")</f>
        <v>-44.12</v>
      </c>
      <c r="I34" s="3">
        <f t="shared" ref="I34:Z34" si="26">IFERROR(INDEX(I51:I500,MATCH($C$34,$C$51:$C$500,0)),"")</f>
        <v>-1.87</v>
      </c>
      <c r="J34" s="3">
        <f t="shared" si="26"/>
        <v>-0.19</v>
      </c>
      <c r="K34" s="3">
        <f t="shared" si="26"/>
        <v>-20.329999999999998</v>
      </c>
      <c r="L34" s="3">
        <f t="shared" si="26"/>
        <v>-17.36</v>
      </c>
      <c r="M34" s="3">
        <f t="shared" si="26"/>
        <v>-21.74</v>
      </c>
      <c r="N34" s="3">
        <f t="shared" si="26"/>
        <v>-4.54</v>
      </c>
      <c r="O34" s="3">
        <f t="shared" si="26"/>
        <v>0</v>
      </c>
      <c r="P34" s="3">
        <f t="shared" si="26"/>
        <v>0</v>
      </c>
      <c r="Q34" s="3">
        <f t="shared" si="26"/>
        <v>0</v>
      </c>
      <c r="R34" s="3">
        <f t="shared" si="26"/>
        <v>4082.76</v>
      </c>
      <c r="S34" s="3">
        <f t="shared" si="26"/>
        <v>3130.43</v>
      </c>
      <c r="T34" s="3">
        <f t="shared" si="26"/>
        <v>-414.81</v>
      </c>
      <c r="U34" s="3">
        <f t="shared" si="26"/>
        <v>581.82000000000005</v>
      </c>
      <c r="V34" s="3">
        <f t="shared" si="26"/>
        <v>851.61</v>
      </c>
      <c r="W34" s="3">
        <f t="shared" si="26"/>
        <v>-235.99</v>
      </c>
      <c r="X34" s="3">
        <f t="shared" si="26"/>
        <v>-135.91999999999999</v>
      </c>
      <c r="Y34" s="3">
        <f t="shared" si="26"/>
        <v>-12.74</v>
      </c>
      <c r="Z34" s="3">
        <f t="shared" si="26"/>
        <v>-10.06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149.37</v>
      </c>
      <c r="H35" s="3">
        <f>IFERROR(INDEX(D35:G35,COUNT(D35:G35)),"")</f>
        <v>149.37</v>
      </c>
      <c r="I35" s="3">
        <f t="shared" ref="I35:Z35" si="27">IFERROR(INDEX(I51:I500,MATCH($C$35,$C$51:$C$500,0)),"")</f>
        <v>10.92</v>
      </c>
      <c r="J35" s="3">
        <f t="shared" si="27"/>
        <v>0.22</v>
      </c>
      <c r="K35" s="3">
        <f t="shared" si="27"/>
        <v>11.77</v>
      </c>
      <c r="L35" s="3">
        <f t="shared" si="27"/>
        <v>15.07</v>
      </c>
      <c r="M35" s="3">
        <f t="shared" si="27"/>
        <v>15.75</v>
      </c>
      <c r="N35" s="3">
        <f t="shared" si="27"/>
        <v>2.2799999999999998</v>
      </c>
      <c r="O35" s="3">
        <f t="shared" si="27"/>
        <v>0</v>
      </c>
      <c r="P35" s="3">
        <f t="shared" si="27"/>
        <v>0</v>
      </c>
      <c r="Q35" s="3">
        <f t="shared" si="27"/>
        <v>0</v>
      </c>
      <c r="R35" s="3">
        <f t="shared" si="27"/>
        <v>9.16</v>
      </c>
      <c r="S35" s="3">
        <f t="shared" si="27"/>
        <v>32.340000000000003</v>
      </c>
      <c r="T35" s="3">
        <f t="shared" si="27"/>
        <v>25.63</v>
      </c>
      <c r="U35" s="3">
        <f t="shared" si="27"/>
        <v>28.55</v>
      </c>
      <c r="V35" s="3">
        <f t="shared" si="27"/>
        <v>14.05</v>
      </c>
      <c r="W35" s="3">
        <f t="shared" si="27"/>
        <v>36.81</v>
      </c>
      <c r="X35" s="3">
        <f t="shared" si="27"/>
        <v>29.11</v>
      </c>
      <c r="Y35" s="3">
        <f t="shared" si="27"/>
        <v>7.77</v>
      </c>
      <c r="Z35" s="3">
        <f t="shared" si="27"/>
        <v>20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4647323834</v>
      </c>
      <c r="E51" s="5">
        <v>9474799266</v>
      </c>
      <c r="F51" s="5">
        <v>23992075477</v>
      </c>
      <c r="G51" s="5">
        <v>4889463512</v>
      </c>
      <c r="I51" s="5">
        <v>72018586764</v>
      </c>
      <c r="J51" s="5">
        <v>635627019063</v>
      </c>
      <c r="K51" s="5">
        <v>196668165620</v>
      </c>
      <c r="L51" s="5">
        <v>153501795074</v>
      </c>
      <c r="M51" s="5">
        <v>146942545316</v>
      </c>
      <c r="N51" s="5">
        <v>1013029439944</v>
      </c>
      <c r="O51" s="5">
        <v>697914218244</v>
      </c>
      <c r="P51" s="5">
        <v>890045953988</v>
      </c>
      <c r="Q51" s="5">
        <v>887141290201</v>
      </c>
      <c r="R51" s="5">
        <v>748088902523</v>
      </c>
      <c r="S51" s="5">
        <v>49116023376</v>
      </c>
      <c r="T51" s="5">
        <v>43386541235</v>
      </c>
      <c r="U51" s="5">
        <v>46980927036</v>
      </c>
      <c r="V51" s="5">
        <v>62161737788</v>
      </c>
      <c r="W51" s="5">
        <v>23973345663</v>
      </c>
      <c r="X51" s="5">
        <v>21222020400</v>
      </c>
      <c r="Y51" s="5">
        <v>10219506500</v>
      </c>
      <c r="Z51" s="5">
        <v>4412083400</v>
      </c>
    </row>
    <row r="52" spans="2:26" ht="15.5" x14ac:dyDescent="0.35">
      <c r="C52" t="s">
        <v>85</v>
      </c>
      <c r="D52" s="5">
        <v>-20542521105</v>
      </c>
      <c r="E52" s="5">
        <v>-80328171401</v>
      </c>
      <c r="F52" s="5">
        <v>-39837792400</v>
      </c>
      <c r="G52" s="5">
        <v>-25250186948</v>
      </c>
      <c r="I52" s="5">
        <v>-190123469077</v>
      </c>
      <c r="J52" s="5">
        <v>-655480681169</v>
      </c>
      <c r="K52" s="5">
        <v>-202695414069</v>
      </c>
      <c r="L52" s="5">
        <v>-165324746502</v>
      </c>
      <c r="M52" s="5">
        <v>-158544255213</v>
      </c>
      <c r="N52" s="5">
        <v>-1364881167697</v>
      </c>
      <c r="O52" s="5">
        <v>-675755697970</v>
      </c>
      <c r="P52" s="5">
        <v>-809143951385</v>
      </c>
      <c r="Q52" s="5">
        <v>-773313851789</v>
      </c>
      <c r="R52" s="5">
        <v>-638351290632</v>
      </c>
      <c r="S52" s="5">
        <v>-34551751719</v>
      </c>
      <c r="T52" s="5">
        <v>-34118316637</v>
      </c>
      <c r="U52" s="5">
        <v>-42043813611</v>
      </c>
      <c r="V52" s="5">
        <v>-54491144048</v>
      </c>
      <c r="W52" s="5">
        <v>-18198711338</v>
      </c>
      <c r="X52" s="5">
        <v>-25934405352</v>
      </c>
      <c r="Y52" s="5">
        <v>-14479222691</v>
      </c>
      <c r="Z52" s="5">
        <v>-10824775310</v>
      </c>
    </row>
    <row r="53" spans="2:26" ht="15.5" x14ac:dyDescent="0.35">
      <c r="C53" t="s">
        <v>86</v>
      </c>
      <c r="D53" s="5">
        <v>-15895197271</v>
      </c>
      <c r="E53" s="5">
        <v>-70853372135</v>
      </c>
      <c r="F53" s="5">
        <v>-15845716923</v>
      </c>
      <c r="G53" s="5">
        <v>-20360723436</v>
      </c>
      <c r="I53" s="5">
        <v>-118104882313</v>
      </c>
      <c r="J53" s="5">
        <v>-19853662106</v>
      </c>
      <c r="K53" s="5">
        <v>-6027248449</v>
      </c>
      <c r="L53" s="5">
        <v>-11822951428</v>
      </c>
      <c r="M53" s="5">
        <v>-11601709897</v>
      </c>
      <c r="N53" s="5">
        <v>-351851727753</v>
      </c>
      <c r="O53" s="5">
        <v>22158520274</v>
      </c>
      <c r="P53" s="5">
        <v>80902002603</v>
      </c>
      <c r="Q53" s="5">
        <v>113827438412</v>
      </c>
      <c r="R53" s="5">
        <v>109737611891</v>
      </c>
      <c r="S53" s="5">
        <v>14564271657</v>
      </c>
      <c r="T53" s="5">
        <v>9268224598</v>
      </c>
      <c r="U53" s="5">
        <v>4937113425</v>
      </c>
      <c r="V53" s="5">
        <v>7670593740</v>
      </c>
      <c r="W53" s="5">
        <v>5774634325</v>
      </c>
      <c r="X53" s="5">
        <v>-4712384952</v>
      </c>
      <c r="Y53" s="5">
        <v>-4259716191</v>
      </c>
      <c r="Z53" s="5">
        <v>-6412691910</v>
      </c>
    </row>
    <row r="54" spans="2:26" ht="15.5" x14ac:dyDescent="0.35">
      <c r="C54" t="s">
        <v>87</v>
      </c>
      <c r="D54" s="5">
        <v>-4585017399</v>
      </c>
      <c r="E54" s="5">
        <v>-6458179807</v>
      </c>
      <c r="F54" s="5">
        <v>-4974528916</v>
      </c>
      <c r="G54" s="5">
        <v>-7123706766</v>
      </c>
      <c r="I54" s="5">
        <v>-50331798867</v>
      </c>
      <c r="J54" s="5">
        <v>-50450963986</v>
      </c>
      <c r="K54" s="5">
        <v>-34507172913</v>
      </c>
      <c r="L54" s="5">
        <v>-29200964615</v>
      </c>
      <c r="M54" s="5">
        <v>-29961770649</v>
      </c>
      <c r="N54" s="5">
        <v>-27512156815</v>
      </c>
      <c r="O54" s="5">
        <v>-25079893777</v>
      </c>
      <c r="P54" s="5">
        <v>-41678254600</v>
      </c>
      <c r="Q54" s="5">
        <v>-48190631795</v>
      </c>
      <c r="R54" s="5">
        <v>-36658062016</v>
      </c>
      <c r="S54" s="5">
        <v>-13094670926</v>
      </c>
      <c r="T54" s="5">
        <v>-11067561713</v>
      </c>
      <c r="U54" s="5">
        <v>-5221602330</v>
      </c>
      <c r="V54" s="5">
        <v>-5888989865</v>
      </c>
      <c r="W54" s="5">
        <v>-5532969029</v>
      </c>
      <c r="X54" s="5">
        <v>-2725551544</v>
      </c>
      <c r="Y54" s="5">
        <v>-1957553658</v>
      </c>
      <c r="Z54" s="5">
        <v>-2478710636</v>
      </c>
    </row>
    <row r="55" spans="2:26" ht="15.5" x14ac:dyDescent="0.35">
      <c r="C55" t="s">
        <v>657</v>
      </c>
      <c r="D55" s="5">
        <v>-4585017399</v>
      </c>
      <c r="E55" s="5">
        <v>-6458179807</v>
      </c>
      <c r="F55" s="5">
        <v>-4974528916</v>
      </c>
      <c r="G55" s="5">
        <v>-7123706766</v>
      </c>
      <c r="I55" s="5">
        <v>-50331798867</v>
      </c>
      <c r="J55" s="5">
        <v>-50450963986</v>
      </c>
      <c r="K55" s="5">
        <v>-34507172913</v>
      </c>
      <c r="L55" s="5">
        <v>-29200964615</v>
      </c>
      <c r="M55" s="5">
        <v>-29961770649</v>
      </c>
      <c r="N55" s="5">
        <v>-27512156815</v>
      </c>
      <c r="O55" s="5">
        <v>-25079893777</v>
      </c>
      <c r="P55" s="5">
        <v>-41678254600</v>
      </c>
      <c r="Q55" s="5">
        <v>-48190631795</v>
      </c>
      <c r="R55" s="5">
        <v>-36658062016</v>
      </c>
      <c r="X55" s="5">
        <v>-2725551544</v>
      </c>
    </row>
    <row r="56" spans="2:26" ht="15.5" x14ac:dyDescent="0.35">
      <c r="C56" t="s">
        <v>89</v>
      </c>
      <c r="S56" s="5">
        <v>-1141757003</v>
      </c>
      <c r="T56" s="5">
        <v>-1513899194</v>
      </c>
      <c r="U56" s="5">
        <v>-1243182705</v>
      </c>
      <c r="V56" s="5">
        <v>-1185175595</v>
      </c>
      <c r="W56" s="5">
        <v>-215668095</v>
      </c>
      <c r="Y56" s="5">
        <v>-228772600</v>
      </c>
      <c r="Z56" s="5">
        <v>-138709856</v>
      </c>
    </row>
    <row r="57" spans="2:26" ht="15.5" x14ac:dyDescent="0.35">
      <c r="C57" t="s">
        <v>88</v>
      </c>
      <c r="S57" s="5">
        <v>-11952913923</v>
      </c>
      <c r="T57" s="5">
        <v>-9553662519</v>
      </c>
      <c r="U57" s="5">
        <v>-3978419625</v>
      </c>
      <c r="V57" s="5">
        <v>-4703814270</v>
      </c>
      <c r="W57" s="5">
        <v>-5317300934</v>
      </c>
      <c r="Y57" s="5">
        <v>-1728781058</v>
      </c>
      <c r="Z57" s="5">
        <v>-2340000780</v>
      </c>
    </row>
    <row r="58" spans="2:26" ht="15.5" x14ac:dyDescent="0.35">
      <c r="C58" t="s">
        <v>90</v>
      </c>
      <c r="D58" s="5">
        <v>-20480214670</v>
      </c>
      <c r="E58" s="5">
        <v>-77311551942</v>
      </c>
      <c r="F58" s="5">
        <v>-20820245839</v>
      </c>
      <c r="G58" s="5">
        <v>-27484430202</v>
      </c>
      <c r="I58" s="5">
        <v>-168436681180</v>
      </c>
      <c r="J58" s="5">
        <v>-70304626092</v>
      </c>
      <c r="K58" s="5">
        <v>-40534421362</v>
      </c>
      <c r="L58" s="5">
        <v>-41023916043</v>
      </c>
      <c r="M58" s="5">
        <v>-41563480546</v>
      </c>
      <c r="N58" s="5">
        <v>-379363884568</v>
      </c>
      <c r="O58" s="5">
        <v>-2921373503</v>
      </c>
      <c r="P58" s="5">
        <v>39223748003</v>
      </c>
      <c r="Q58" s="5">
        <v>65636806617</v>
      </c>
      <c r="R58" s="5">
        <v>73079549875</v>
      </c>
      <c r="S58" s="5">
        <v>1469600731</v>
      </c>
      <c r="T58" s="5">
        <v>-1799337115</v>
      </c>
      <c r="U58" s="5">
        <v>-284488905</v>
      </c>
      <c r="V58" s="5">
        <v>1781603875</v>
      </c>
      <c r="W58" s="5">
        <v>241665296</v>
      </c>
      <c r="X58" s="5">
        <v>-7437936496</v>
      </c>
      <c r="Y58" s="5">
        <v>-6217269849</v>
      </c>
      <c r="Z58" s="5">
        <v>-8891402546</v>
      </c>
    </row>
    <row r="59" spans="2:26" ht="15.5" x14ac:dyDescent="0.35">
      <c r="C59" t="s">
        <v>91</v>
      </c>
      <c r="D59" s="5">
        <v>4814293447</v>
      </c>
      <c r="E59" s="5">
        <v>-370759957354</v>
      </c>
      <c r="F59" s="5">
        <v>12018888278</v>
      </c>
      <c r="G59" s="5">
        <v>6389500944</v>
      </c>
      <c r="I59" s="5">
        <v>-340041061643</v>
      </c>
      <c r="J59" s="5">
        <v>-438224950724</v>
      </c>
      <c r="K59" s="5">
        <v>-73211237851</v>
      </c>
      <c r="L59" s="5">
        <v>-92344771679</v>
      </c>
      <c r="M59" s="5">
        <v>-94292526126</v>
      </c>
      <c r="N59" s="5">
        <v>-245064342336</v>
      </c>
      <c r="O59" s="5">
        <v>-110723026218</v>
      </c>
      <c r="P59" s="5">
        <v>38494383615</v>
      </c>
      <c r="Q59" s="5">
        <v>-106740686289</v>
      </c>
      <c r="R59" s="5">
        <v>-70741505539</v>
      </c>
      <c r="S59" s="5">
        <v>-1200222679</v>
      </c>
      <c r="T59" s="5">
        <v>245682453</v>
      </c>
      <c r="U59" s="5">
        <v>2531603228</v>
      </c>
      <c r="V59" s="5">
        <v>-884367946</v>
      </c>
      <c r="W59" s="5">
        <v>-111333758</v>
      </c>
      <c r="X59" s="5">
        <v>43370480</v>
      </c>
      <c r="Y59" s="5">
        <v>24780306</v>
      </c>
      <c r="Z59" s="5">
        <v>-13851284</v>
      </c>
    </row>
    <row r="60" spans="2:26" ht="15.5" x14ac:dyDescent="0.35">
      <c r="C60" t="s">
        <v>403</v>
      </c>
      <c r="V60" s="5">
        <v>-844563766</v>
      </c>
    </row>
    <row r="61" spans="2:26" ht="15.5" x14ac:dyDescent="0.35">
      <c r="C61" t="s">
        <v>92</v>
      </c>
      <c r="P61" s="5">
        <v>64969083</v>
      </c>
      <c r="Q61" s="5">
        <v>325675513</v>
      </c>
      <c r="R61" s="5">
        <v>158543704</v>
      </c>
      <c r="Y61" s="5">
        <v>993181</v>
      </c>
      <c r="Z61" s="5">
        <v>1556286</v>
      </c>
    </row>
    <row r="62" spans="2:26" ht="15.5" x14ac:dyDescent="0.35">
      <c r="C62" t="s">
        <v>26</v>
      </c>
      <c r="D62" s="5">
        <v>-1756937780</v>
      </c>
      <c r="E62" s="5">
        <v>-310567029</v>
      </c>
      <c r="F62" s="5">
        <v>-1733918529</v>
      </c>
      <c r="G62" s="5">
        <v>-1823721117</v>
      </c>
      <c r="I62" s="5">
        <v>-4342299131</v>
      </c>
      <c r="J62" s="5">
        <v>-35977109071</v>
      </c>
      <c r="K62" s="5">
        <v>-91824528183</v>
      </c>
      <c r="L62" s="5">
        <v>-89447808313</v>
      </c>
      <c r="M62" s="5">
        <v>-91838239348</v>
      </c>
      <c r="N62" s="5">
        <v>-89111131560</v>
      </c>
      <c r="O62" s="5">
        <v>-97507687636</v>
      </c>
      <c r="P62" s="5">
        <v>-84796803116</v>
      </c>
      <c r="Q62" s="5">
        <v>-99828823485</v>
      </c>
      <c r="R62" s="5">
        <v>-59298672202</v>
      </c>
      <c r="S62" s="5">
        <v>-1336538081</v>
      </c>
      <c r="Y62" s="5">
        <v>-4052180</v>
      </c>
      <c r="Z62" s="5">
        <v>-4152231</v>
      </c>
    </row>
    <row r="63" spans="2:26" ht="15.5" x14ac:dyDescent="0.35">
      <c r="C63" t="s">
        <v>96</v>
      </c>
    </row>
    <row r="64" spans="2:26" ht="15.5" x14ac:dyDescent="0.35">
      <c r="C64" t="s">
        <v>97</v>
      </c>
      <c r="Q64" s="5">
        <v>-6098092404</v>
      </c>
      <c r="R64" s="5">
        <v>-3665792413</v>
      </c>
      <c r="S64" s="5">
        <v>-163246857</v>
      </c>
      <c r="T64" s="5">
        <v>-542174027</v>
      </c>
    </row>
    <row r="65" spans="2:26" ht="15.5" x14ac:dyDescent="0.35">
      <c r="C65" t="s">
        <v>98</v>
      </c>
      <c r="D65" s="5">
        <v>4814293447</v>
      </c>
      <c r="E65" s="5">
        <v>-370759957354</v>
      </c>
      <c r="F65" s="5">
        <v>12018888278</v>
      </c>
      <c r="G65" s="5">
        <v>6389500944</v>
      </c>
      <c r="I65" s="5">
        <v>-340041061643</v>
      </c>
      <c r="J65" s="5">
        <v>-438224950724</v>
      </c>
      <c r="K65" s="5">
        <v>-73211237851</v>
      </c>
      <c r="L65" s="5">
        <v>-92344771679</v>
      </c>
      <c r="M65" s="5">
        <v>-94292526126</v>
      </c>
      <c r="N65" s="5">
        <v>-245064342336</v>
      </c>
      <c r="O65" s="5">
        <v>-110723026218</v>
      </c>
      <c r="P65" s="5">
        <v>38494383615</v>
      </c>
      <c r="Q65" s="5">
        <v>-106740686289</v>
      </c>
      <c r="R65" s="5">
        <v>-70741505539</v>
      </c>
      <c r="S65" s="5">
        <v>-1200222679</v>
      </c>
      <c r="T65" s="5">
        <v>245682453</v>
      </c>
      <c r="U65" s="5">
        <v>2531603228</v>
      </c>
      <c r="V65" s="5">
        <v>-884367946</v>
      </c>
      <c r="W65" s="5">
        <v>-111333758</v>
      </c>
      <c r="X65" s="5">
        <v>43370480</v>
      </c>
      <c r="Y65" s="5">
        <v>24780306</v>
      </c>
      <c r="Z65" s="5">
        <v>-13851284</v>
      </c>
    </row>
    <row r="66" spans="2:26" ht="15.5" x14ac:dyDescent="0.35">
      <c r="C66" t="s">
        <v>28</v>
      </c>
      <c r="D66" s="5">
        <v>-15665921223</v>
      </c>
      <c r="E66" s="5">
        <v>-448071509296</v>
      </c>
      <c r="F66" s="5">
        <v>-8801357561</v>
      </c>
      <c r="G66" s="5">
        <v>-21094929258</v>
      </c>
      <c r="I66" s="5">
        <v>-508477742823</v>
      </c>
      <c r="J66" s="5">
        <v>-508529576816</v>
      </c>
      <c r="K66" s="5">
        <v>-113745659213</v>
      </c>
      <c r="L66" s="5">
        <v>-133368687722</v>
      </c>
      <c r="M66" s="5">
        <v>-135856006672</v>
      </c>
      <c r="N66" s="5">
        <v>-624428226904</v>
      </c>
      <c r="O66" s="5">
        <v>-113644399721</v>
      </c>
      <c r="P66" s="5">
        <v>77718131618</v>
      </c>
      <c r="Q66" s="5">
        <v>-41103879672</v>
      </c>
      <c r="R66" s="5">
        <v>2338044336</v>
      </c>
      <c r="S66" s="5">
        <v>269378052</v>
      </c>
      <c r="T66" s="5">
        <v>-1553654662</v>
      </c>
      <c r="U66" s="5">
        <v>2247114323</v>
      </c>
      <c r="V66" s="5">
        <v>897235929</v>
      </c>
      <c r="W66" s="5">
        <v>130331538</v>
      </c>
      <c r="X66" s="5">
        <v>-7394566016</v>
      </c>
      <c r="Y66" s="5">
        <v>-6192489543</v>
      </c>
      <c r="Z66" s="5">
        <v>-8905253830</v>
      </c>
    </row>
    <row r="67" spans="2:26" ht="15.5" x14ac:dyDescent="0.35">
      <c r="C67" t="s">
        <v>27</v>
      </c>
      <c r="E67" s="5">
        <v>88056493023</v>
      </c>
      <c r="I67" s="5">
        <v>88056493023</v>
      </c>
      <c r="J67" s="5">
        <v>-210741473412</v>
      </c>
      <c r="K67" s="5">
        <v>-302126265</v>
      </c>
      <c r="L67" s="5">
        <v>-100565328</v>
      </c>
      <c r="M67" s="5">
        <v>29344017346</v>
      </c>
      <c r="N67" s="5">
        <v>114920335992</v>
      </c>
      <c r="O67" s="5">
        <v>29800599127</v>
      </c>
      <c r="P67" s="5">
        <v>-1716400752</v>
      </c>
      <c r="Q67" s="5">
        <v>-1739913359</v>
      </c>
      <c r="R67" s="5">
        <v>-91854523</v>
      </c>
      <c r="S67" s="5">
        <v>2518750</v>
      </c>
      <c r="T67" s="5">
        <v>-1669342819</v>
      </c>
      <c r="U67" s="5">
        <v>54366063</v>
      </c>
      <c r="V67" s="5">
        <v>127755612</v>
      </c>
      <c r="W67" s="5">
        <v>-3873432313</v>
      </c>
      <c r="X67" s="5">
        <v>2845675330</v>
      </c>
      <c r="Y67" s="5">
        <v>39790475</v>
      </c>
      <c r="Z67" s="5">
        <v>-138000931</v>
      </c>
    </row>
    <row r="68" spans="2:26" ht="15.5" x14ac:dyDescent="0.35">
      <c r="C68" t="s">
        <v>102</v>
      </c>
      <c r="D68" s="5">
        <v>-15665921223</v>
      </c>
      <c r="E68" s="5">
        <v>-360015016273</v>
      </c>
      <c r="F68" s="5">
        <v>-8801357561</v>
      </c>
      <c r="G68" s="5">
        <v>-21094929258</v>
      </c>
      <c r="I68" s="5">
        <v>-420421249800</v>
      </c>
      <c r="J68" s="5">
        <v>-719271050228</v>
      </c>
      <c r="K68" s="5">
        <v>-114047785478</v>
      </c>
      <c r="L68" s="5">
        <v>-133469253050</v>
      </c>
      <c r="M68" s="5">
        <v>-106511989326</v>
      </c>
      <c r="N68" s="5">
        <v>-509507890912</v>
      </c>
      <c r="O68" s="5">
        <v>-83843800594</v>
      </c>
      <c r="P68" s="5">
        <v>76001730866</v>
      </c>
      <c r="Q68" s="5">
        <v>-42843793031</v>
      </c>
      <c r="R68" s="5">
        <v>2246189813</v>
      </c>
      <c r="S68" s="5">
        <v>271896802</v>
      </c>
      <c r="T68" s="5">
        <v>-3222997481</v>
      </c>
      <c r="U68" s="5">
        <v>2301480386</v>
      </c>
      <c r="V68" s="5">
        <v>1024991541</v>
      </c>
      <c r="W68" s="5">
        <v>-3743100775</v>
      </c>
      <c r="X68" s="5">
        <v>-4548890686</v>
      </c>
      <c r="Y68" s="5">
        <v>-6232280018</v>
      </c>
      <c r="Z68" s="5">
        <v>-8767252899</v>
      </c>
    </row>
    <row r="69" spans="2:26" ht="15.5" x14ac:dyDescent="0.35">
      <c r="C69" t="s">
        <v>103</v>
      </c>
      <c r="D69" s="5">
        <v>-4949080670</v>
      </c>
      <c r="E69" s="5">
        <v>251585564556</v>
      </c>
      <c r="F69" s="5">
        <v>-9391250282</v>
      </c>
      <c r="G69" s="5">
        <v>7233449995</v>
      </c>
      <c r="I69" s="5">
        <v>241598721967</v>
      </c>
      <c r="J69" s="5">
        <v>74926808175</v>
      </c>
      <c r="K69" s="5">
        <v>17980118134</v>
      </c>
      <c r="L69" s="5">
        <v>-225208388627</v>
      </c>
      <c r="M69" s="5">
        <v>5730276570</v>
      </c>
      <c r="N69" s="5">
        <v>29263609789</v>
      </c>
      <c r="O69" s="5">
        <v>-34068947807</v>
      </c>
      <c r="P69" s="5">
        <v>38285360252</v>
      </c>
      <c r="Q69" s="5">
        <v>-8835697580</v>
      </c>
      <c r="R69" s="5">
        <v>-10285638277</v>
      </c>
      <c r="S69" s="5">
        <v>836333000</v>
      </c>
      <c r="T69" s="5">
        <v>-1388158424</v>
      </c>
    </row>
    <row r="70" spans="2:26" ht="15.5" x14ac:dyDescent="0.35">
      <c r="C70" t="s">
        <v>104</v>
      </c>
      <c r="D70" s="5">
        <v>-20615001893</v>
      </c>
      <c r="E70" s="5">
        <v>-108429451717</v>
      </c>
      <c r="F70" s="5">
        <v>-18192607843</v>
      </c>
      <c r="G70" s="5">
        <v>-13861479263</v>
      </c>
      <c r="I70" s="5">
        <v>-178822527833</v>
      </c>
      <c r="J70" s="5">
        <v>-644344242053</v>
      </c>
      <c r="K70" s="5">
        <v>-96067667344</v>
      </c>
      <c r="L70" s="5">
        <v>-358677641677</v>
      </c>
      <c r="M70" s="5">
        <v>-100781712756</v>
      </c>
      <c r="N70" s="5">
        <v>-480244281123</v>
      </c>
      <c r="O70" s="5">
        <v>-117912748401</v>
      </c>
      <c r="P70" s="5">
        <v>114287091118</v>
      </c>
      <c r="Q70" s="5">
        <v>-51679490611</v>
      </c>
      <c r="R70" s="5">
        <v>-8039448464</v>
      </c>
      <c r="S70" s="5">
        <v>1108229802</v>
      </c>
      <c r="T70" s="5">
        <v>-4611155905</v>
      </c>
      <c r="U70" s="5">
        <v>2301480386</v>
      </c>
      <c r="V70" s="5">
        <v>1024991541</v>
      </c>
      <c r="W70" s="5">
        <v>-3743100775</v>
      </c>
    </row>
    <row r="71" spans="2:26" ht="15.5" x14ac:dyDescent="0.35">
      <c r="C71" t="s">
        <v>105</v>
      </c>
      <c r="D71" s="5">
        <v>-15665921223</v>
      </c>
      <c r="E71" s="5">
        <v>-360015016273</v>
      </c>
      <c r="F71" s="5">
        <v>-8801357561</v>
      </c>
      <c r="G71" s="5">
        <v>-21094929258</v>
      </c>
      <c r="I71" s="5">
        <v>-420421249800</v>
      </c>
      <c r="J71" s="5">
        <v>-719271050228</v>
      </c>
      <c r="K71" s="5">
        <v>-114047785478</v>
      </c>
      <c r="L71" s="5">
        <v>-133469253051</v>
      </c>
      <c r="M71" s="5">
        <v>-106511989327</v>
      </c>
      <c r="N71" s="5">
        <v>-509507890912</v>
      </c>
      <c r="O71" s="5">
        <v>-83843800594</v>
      </c>
      <c r="P71" s="5">
        <v>76001730866</v>
      </c>
      <c r="Q71" s="5">
        <v>-42843793031</v>
      </c>
      <c r="R71" s="5">
        <v>2246189813</v>
      </c>
      <c r="S71" s="5">
        <v>271896801</v>
      </c>
      <c r="T71" s="5">
        <v>-3222997481</v>
      </c>
      <c r="U71" s="5">
        <v>2301480385</v>
      </c>
      <c r="V71" s="5">
        <v>1024991541</v>
      </c>
      <c r="W71" s="5">
        <v>-3743100775</v>
      </c>
      <c r="X71" s="5">
        <v>-4548890686</v>
      </c>
      <c r="Y71" s="5">
        <v>-6232280018</v>
      </c>
      <c r="Z71" s="5">
        <v>-8767252899</v>
      </c>
    </row>
    <row r="72" spans="2:26" ht="15.5" x14ac:dyDescent="0.35">
      <c r="C72" t="s">
        <v>7</v>
      </c>
      <c r="D72" s="5">
        <v>-20615001893</v>
      </c>
      <c r="E72" s="5">
        <v>-108429451717</v>
      </c>
      <c r="F72" s="5">
        <v>-18192607843</v>
      </c>
      <c r="G72" s="5">
        <v>-13861479263</v>
      </c>
      <c r="I72" s="5">
        <v>-178822527833</v>
      </c>
      <c r="J72" s="5">
        <v>-644344242053</v>
      </c>
      <c r="K72" s="5">
        <v>-96067667344</v>
      </c>
      <c r="L72" s="5">
        <v>-358677641678</v>
      </c>
      <c r="M72" s="5">
        <v>-100781712757</v>
      </c>
      <c r="N72" s="5">
        <v>-480244281123</v>
      </c>
      <c r="O72" s="5">
        <v>-117912748401</v>
      </c>
      <c r="P72" s="5">
        <v>114287091118</v>
      </c>
      <c r="Q72" s="5">
        <v>-45581398207</v>
      </c>
      <c r="R72" s="5">
        <v>-4373656051</v>
      </c>
      <c r="S72" s="5">
        <v>1271476658</v>
      </c>
      <c r="T72" s="5">
        <v>-4068981878</v>
      </c>
      <c r="U72" s="5">
        <v>2301480385</v>
      </c>
      <c r="V72" s="5">
        <v>1024991541</v>
      </c>
      <c r="W72" s="5">
        <v>-3743100775</v>
      </c>
    </row>
    <row r="73" spans="2:26" ht="15.5" x14ac:dyDescent="0.35">
      <c r="C73" t="s">
        <v>106</v>
      </c>
      <c r="D73" s="5">
        <v>-15665921223</v>
      </c>
      <c r="E73" s="5">
        <v>-360015016273</v>
      </c>
      <c r="F73" s="5">
        <v>-8801357561</v>
      </c>
      <c r="G73" s="5">
        <v>-21094929258</v>
      </c>
      <c r="I73" s="5">
        <v>-420421249800</v>
      </c>
      <c r="J73" s="5">
        <v>-719271050228</v>
      </c>
      <c r="K73" s="5">
        <v>-114047785478</v>
      </c>
      <c r="L73" s="5">
        <v>-133469253051</v>
      </c>
      <c r="M73" s="5">
        <v>-106511989327</v>
      </c>
      <c r="N73" s="5">
        <v>-509507890912</v>
      </c>
      <c r="O73" s="5">
        <v>-83843800594</v>
      </c>
      <c r="P73" s="5">
        <v>76001730866</v>
      </c>
      <c r="Q73" s="5">
        <v>-42843793031</v>
      </c>
      <c r="R73" s="5">
        <v>2246189813</v>
      </c>
      <c r="S73" s="5">
        <v>271896801</v>
      </c>
      <c r="T73" s="5">
        <v>-3222997481</v>
      </c>
      <c r="U73" s="5">
        <v>2301480385</v>
      </c>
      <c r="V73" s="5">
        <v>1024991541</v>
      </c>
      <c r="W73" s="5">
        <v>-3743100775</v>
      </c>
      <c r="X73" s="5">
        <v>-4548890686</v>
      </c>
      <c r="Y73" s="5">
        <v>-6232280018</v>
      </c>
      <c r="Z73" s="5">
        <v>-8767252899</v>
      </c>
    </row>
    <row r="74" spans="2:26" ht="15.5" x14ac:dyDescent="0.35">
      <c r="C74" t="s">
        <v>107</v>
      </c>
      <c r="D74" s="5">
        <v>-20615001893</v>
      </c>
      <c r="E74" s="5">
        <v>-108429451717</v>
      </c>
      <c r="F74" s="5">
        <v>-18192607843</v>
      </c>
      <c r="G74" s="5">
        <v>-13861479263</v>
      </c>
      <c r="I74" s="5">
        <v>-178822527833</v>
      </c>
      <c r="J74" s="5">
        <v>-644344242053</v>
      </c>
      <c r="K74" s="5">
        <v>-96067667344</v>
      </c>
      <c r="L74" s="5">
        <v>-358677641678</v>
      </c>
      <c r="M74" s="5">
        <v>-100781712757</v>
      </c>
      <c r="N74" s="5">
        <v>-480244281123</v>
      </c>
      <c r="O74" s="5">
        <v>-117912748401</v>
      </c>
      <c r="P74" s="5">
        <v>114287091118</v>
      </c>
      <c r="Q74" s="5">
        <v>-51679490611</v>
      </c>
      <c r="R74" s="5">
        <v>-8039448464</v>
      </c>
      <c r="S74" s="5">
        <v>1108229801</v>
      </c>
      <c r="T74" s="5">
        <v>-4611155905</v>
      </c>
      <c r="U74" s="5">
        <v>2301480385</v>
      </c>
      <c r="V74" s="5">
        <v>1024991541</v>
      </c>
      <c r="W74" s="5">
        <v>-3743100775</v>
      </c>
    </row>
    <row r="75" spans="2:26" ht="15.5" x14ac:dyDescent="0.35">
      <c r="C75" t="s">
        <v>108</v>
      </c>
      <c r="D75" s="5">
        <v>-20615001893</v>
      </c>
      <c r="E75" s="5">
        <v>-108429451717</v>
      </c>
      <c r="F75" s="5">
        <v>-18192607843</v>
      </c>
      <c r="G75" s="5">
        <v>-13861479263</v>
      </c>
      <c r="I75" s="5">
        <v>-178822527833</v>
      </c>
      <c r="J75" s="5">
        <v>-644344242053</v>
      </c>
      <c r="K75" s="5">
        <v>-96067667344</v>
      </c>
      <c r="L75" s="5">
        <v>-358677641678</v>
      </c>
      <c r="M75" s="5">
        <v>-100781712757</v>
      </c>
      <c r="N75" s="5">
        <v>-480244281123</v>
      </c>
      <c r="O75" s="5">
        <v>-117912748401</v>
      </c>
      <c r="P75" s="5">
        <v>114287091118</v>
      </c>
      <c r="Q75" s="5">
        <v>-51679490611</v>
      </c>
      <c r="R75" s="5">
        <v>-8039448464</v>
      </c>
      <c r="S75" s="5">
        <v>1108229801</v>
      </c>
      <c r="T75" s="5">
        <v>-4611155905</v>
      </c>
      <c r="U75" s="5">
        <v>2301480385</v>
      </c>
      <c r="V75" s="5">
        <v>1024991541</v>
      </c>
      <c r="W75" s="5">
        <v>-3743100775</v>
      </c>
    </row>
    <row r="77" spans="2:26" ht="15.5" x14ac:dyDescent="0.35">
      <c r="B77" t="s">
        <v>109</v>
      </c>
      <c r="C77" t="s">
        <v>110</v>
      </c>
    </row>
    <row r="78" spans="2:26" ht="15.5" x14ac:dyDescent="0.35">
      <c r="C78" t="s">
        <v>111</v>
      </c>
    </row>
    <row r="79" spans="2:26" ht="15.5" x14ac:dyDescent="0.35">
      <c r="C79" t="s">
        <v>19</v>
      </c>
      <c r="D79" s="5">
        <v>13233253486</v>
      </c>
      <c r="E79" s="5">
        <v>19842606927</v>
      </c>
      <c r="F79" s="5">
        <v>28281852585</v>
      </c>
      <c r="G79" s="5">
        <v>33463691523</v>
      </c>
      <c r="I79" s="5">
        <v>19842606927</v>
      </c>
      <c r="J79" s="5">
        <v>61354659332</v>
      </c>
      <c r="K79" s="5">
        <v>13821205974</v>
      </c>
      <c r="L79" s="5">
        <v>8927746076</v>
      </c>
      <c r="M79" s="5">
        <v>5318658600</v>
      </c>
      <c r="N79" s="5">
        <v>3941140398</v>
      </c>
      <c r="O79" s="5">
        <v>6892629464</v>
      </c>
      <c r="P79" s="5">
        <v>2998324380</v>
      </c>
      <c r="Q79" s="5">
        <v>19930413286</v>
      </c>
      <c r="R79" s="5">
        <v>22021388852</v>
      </c>
      <c r="S79" s="5">
        <v>1046168122</v>
      </c>
      <c r="T79" s="5">
        <v>1095826255</v>
      </c>
      <c r="U79" s="5">
        <v>1842878771</v>
      </c>
      <c r="V79" s="5">
        <v>472972990</v>
      </c>
      <c r="W79" s="5">
        <v>786678771</v>
      </c>
      <c r="X79" s="5">
        <v>59228761</v>
      </c>
      <c r="Y79" s="5">
        <v>69839321</v>
      </c>
      <c r="Z79" s="5">
        <v>370003715</v>
      </c>
    </row>
    <row r="80" spans="2:26" ht="15.5" x14ac:dyDescent="0.35">
      <c r="C80" t="s">
        <v>113</v>
      </c>
      <c r="F80" s="5">
        <v>2558712000</v>
      </c>
      <c r="J80" s="5">
        <v>60509833034</v>
      </c>
      <c r="K80" s="5">
        <v>2216851632</v>
      </c>
      <c r="L80" s="5">
        <v>7790460984</v>
      </c>
      <c r="M80" s="5">
        <v>19653382839</v>
      </c>
      <c r="N80" s="5">
        <v>65179205</v>
      </c>
      <c r="O80" s="5">
        <v>144495817850</v>
      </c>
      <c r="P80" s="5">
        <v>162007997625</v>
      </c>
      <c r="Q80" s="5">
        <v>386568782604</v>
      </c>
      <c r="R80" s="5">
        <v>316321369828</v>
      </c>
      <c r="S80" s="5">
        <v>1171314297</v>
      </c>
      <c r="T80" s="5">
        <v>2036807743</v>
      </c>
      <c r="U80" s="5">
        <v>1728164024</v>
      </c>
      <c r="V80" s="5">
        <v>1454350000</v>
      </c>
      <c r="W80" s="5">
        <v>3489135360</v>
      </c>
      <c r="Y80" s="5">
        <v>800000</v>
      </c>
    </row>
    <row r="81" spans="3:26" ht="15.5" x14ac:dyDescent="0.35">
      <c r="C81" t="s">
        <v>115</v>
      </c>
      <c r="F81" s="5">
        <v>77879318563</v>
      </c>
      <c r="G81" s="5">
        <v>77879318563</v>
      </c>
      <c r="J81" s="5">
        <v>77879318563</v>
      </c>
      <c r="K81" s="5">
        <v>86312056592</v>
      </c>
      <c r="R81" s="5">
        <v>306026335864</v>
      </c>
      <c r="S81" s="5">
        <v>205940000000</v>
      </c>
      <c r="T81" s="5">
        <v>203794277418</v>
      </c>
      <c r="U81" s="5">
        <v>140995052205</v>
      </c>
      <c r="W81" s="5">
        <v>9529400000</v>
      </c>
      <c r="X81" s="5">
        <v>1524170000</v>
      </c>
    </row>
    <row r="82" spans="3:26" ht="15.5" x14ac:dyDescent="0.35">
      <c r="C82" t="s">
        <v>114</v>
      </c>
      <c r="D82" s="5">
        <v>130704708298</v>
      </c>
      <c r="E82" s="5">
        <v>130704704486</v>
      </c>
      <c r="F82" s="5">
        <v>52825389931</v>
      </c>
      <c r="G82" s="5">
        <v>52825389931</v>
      </c>
      <c r="I82" s="5">
        <v>130704704486</v>
      </c>
      <c r="J82" s="5">
        <v>52825389931</v>
      </c>
      <c r="K82" s="5">
        <v>52677459840</v>
      </c>
      <c r="L82" s="5">
        <v>52677459840</v>
      </c>
      <c r="M82" s="5">
        <v>52677459840</v>
      </c>
      <c r="S82" s="5">
        <v>6268604959</v>
      </c>
      <c r="T82" s="5">
        <v>1234031959</v>
      </c>
      <c r="W82" s="5">
        <v>27000000</v>
      </c>
      <c r="X82" s="5">
        <v>2725000000</v>
      </c>
    </row>
    <row r="83" spans="3:26" ht="15.5" x14ac:dyDescent="0.35">
      <c r="C83" t="s">
        <v>116</v>
      </c>
      <c r="F83" s="5">
        <v>2558712000</v>
      </c>
      <c r="J83" s="5">
        <v>60509833034</v>
      </c>
      <c r="K83" s="5">
        <v>2216851632</v>
      </c>
      <c r="L83" s="5">
        <v>7790460984</v>
      </c>
      <c r="M83" s="5">
        <v>19653382839</v>
      </c>
      <c r="N83" s="5">
        <v>65179205</v>
      </c>
      <c r="O83" s="5">
        <v>144495817850</v>
      </c>
      <c r="P83" s="5">
        <v>162007997625</v>
      </c>
      <c r="Q83" s="5">
        <v>386568782604</v>
      </c>
      <c r="R83" s="5">
        <v>316321369828</v>
      </c>
      <c r="S83" s="5">
        <v>1171314297</v>
      </c>
      <c r="T83" s="5">
        <v>2036807743</v>
      </c>
      <c r="U83" s="5">
        <v>1728164024</v>
      </c>
      <c r="V83" s="5">
        <v>1454350000</v>
      </c>
      <c r="W83" s="5">
        <v>3489135360</v>
      </c>
      <c r="Y83" s="5">
        <v>800000</v>
      </c>
    </row>
    <row r="84" spans="3:26" ht="15.5" x14ac:dyDescent="0.35">
      <c r="C84" t="s">
        <v>117</v>
      </c>
      <c r="D84" s="5">
        <v>2867901</v>
      </c>
      <c r="E84" s="5">
        <v>800000</v>
      </c>
      <c r="F84" s="5">
        <v>1600000</v>
      </c>
      <c r="G84" s="5">
        <v>15500000</v>
      </c>
      <c r="I84" s="5">
        <v>800000</v>
      </c>
      <c r="J84" s="5">
        <v>40598944</v>
      </c>
      <c r="K84" s="5">
        <v>1230705528</v>
      </c>
      <c r="L84" s="5">
        <v>5443992562</v>
      </c>
      <c r="M84" s="5">
        <v>5713058687</v>
      </c>
      <c r="N84" s="5">
        <v>5669406015</v>
      </c>
      <c r="O84" s="5">
        <v>91090312</v>
      </c>
      <c r="P84" s="5">
        <v>569358442</v>
      </c>
      <c r="Q84" s="5">
        <v>32720995052</v>
      </c>
      <c r="R84" s="5">
        <v>22986561226</v>
      </c>
      <c r="S84" s="5">
        <v>20132646473</v>
      </c>
      <c r="T84" s="5">
        <v>1620446536</v>
      </c>
      <c r="U84" s="5">
        <v>99596918</v>
      </c>
      <c r="V84" s="5">
        <v>20747000</v>
      </c>
      <c r="W84" s="5">
        <v>367120000</v>
      </c>
      <c r="Y84" s="5">
        <v>500000</v>
      </c>
      <c r="Z84" s="5">
        <v>10400000</v>
      </c>
    </row>
    <row r="85" spans="3:26" ht="15.5" x14ac:dyDescent="0.35">
      <c r="C85" t="s">
        <v>118</v>
      </c>
      <c r="D85" s="5">
        <v>2867901</v>
      </c>
      <c r="E85" s="5">
        <v>800000</v>
      </c>
      <c r="F85" s="5">
        <v>1600000</v>
      </c>
      <c r="G85" s="5">
        <v>15500000</v>
      </c>
      <c r="I85" s="5">
        <v>800000</v>
      </c>
      <c r="J85" s="5">
        <v>40598944</v>
      </c>
      <c r="K85" s="5">
        <v>1230705528</v>
      </c>
      <c r="L85" s="5">
        <v>5443992562</v>
      </c>
      <c r="M85" s="5">
        <v>5713058687</v>
      </c>
      <c r="N85" s="5">
        <v>5669406015</v>
      </c>
      <c r="O85" s="5">
        <v>91090312</v>
      </c>
      <c r="P85" s="5">
        <v>569358442</v>
      </c>
      <c r="Q85" s="5">
        <v>32720995052</v>
      </c>
      <c r="R85" s="5">
        <v>22986561226</v>
      </c>
      <c r="S85" s="5">
        <v>20132646473</v>
      </c>
      <c r="T85" s="5">
        <v>1620446536</v>
      </c>
      <c r="U85" s="5">
        <v>99596918</v>
      </c>
      <c r="V85" s="5">
        <v>20747000</v>
      </c>
      <c r="W85" s="5">
        <v>367120000</v>
      </c>
      <c r="Y85" s="5">
        <v>500000</v>
      </c>
      <c r="Z85" s="5">
        <v>10400000</v>
      </c>
    </row>
    <row r="86" spans="3:26" ht="15.5" x14ac:dyDescent="0.35">
      <c r="C86" t="s">
        <v>119</v>
      </c>
      <c r="D86" s="5">
        <v>21277699985</v>
      </c>
      <c r="E86" s="5">
        <v>21354725796</v>
      </c>
      <c r="F86" s="5">
        <v>22199762280</v>
      </c>
      <c r="G86" s="5">
        <v>21310698633</v>
      </c>
      <c r="I86" s="5">
        <v>21354725796</v>
      </c>
      <c r="J86" s="5">
        <v>31654586122</v>
      </c>
      <c r="K86" s="5">
        <v>37916931528</v>
      </c>
      <c r="L86" s="5">
        <v>40246411806</v>
      </c>
      <c r="M86" s="5">
        <v>67722058322</v>
      </c>
      <c r="N86" s="5">
        <v>128513461895</v>
      </c>
      <c r="O86" s="5">
        <v>652044486558</v>
      </c>
      <c r="P86" s="5">
        <v>586527323762</v>
      </c>
      <c r="Q86" s="5">
        <v>499428925762</v>
      </c>
      <c r="R86" s="5">
        <v>180317531036</v>
      </c>
      <c r="S86" s="5">
        <v>54988143994</v>
      </c>
      <c r="T86" s="5">
        <v>28676249987</v>
      </c>
      <c r="U86" s="5">
        <v>799893299</v>
      </c>
      <c r="V86" s="5">
        <v>31007471028</v>
      </c>
      <c r="W86" s="5">
        <v>17664236653</v>
      </c>
      <c r="X86" s="5">
        <v>17803083520</v>
      </c>
      <c r="Y86" s="5">
        <v>18875344665</v>
      </c>
      <c r="Z86" s="5">
        <v>21453749165</v>
      </c>
    </row>
    <row r="87" spans="3:26" ht="15.5" x14ac:dyDescent="0.35">
      <c r="C87" t="s">
        <v>97</v>
      </c>
      <c r="D87" s="5">
        <v>454317134534</v>
      </c>
      <c r="E87" s="5">
        <v>459266215204</v>
      </c>
      <c r="F87" s="5">
        <v>240628591178</v>
      </c>
      <c r="G87" s="5">
        <v>250019841460</v>
      </c>
      <c r="I87" s="5">
        <v>459266215204</v>
      </c>
      <c r="J87" s="5">
        <v>250615433767</v>
      </c>
      <c r="K87" s="5">
        <v>196661455432</v>
      </c>
      <c r="L87" s="5">
        <v>180979396263</v>
      </c>
      <c r="M87" s="5">
        <v>418504502570</v>
      </c>
      <c r="N87" s="5">
        <v>421574817247</v>
      </c>
      <c r="O87" s="5">
        <v>401298646856</v>
      </c>
      <c r="P87" s="5">
        <v>456552170267</v>
      </c>
      <c r="Q87" s="5">
        <v>457299255475</v>
      </c>
      <c r="R87" s="5">
        <v>472352045373</v>
      </c>
      <c r="S87" s="5">
        <v>428747918</v>
      </c>
    </row>
    <row r="88" spans="3:26" ht="15.5" x14ac:dyDescent="0.35">
      <c r="C88" t="s">
        <v>121</v>
      </c>
      <c r="D88" s="5">
        <v>40561024130</v>
      </c>
      <c r="E88" s="5">
        <v>48117560456</v>
      </c>
      <c r="F88" s="5">
        <v>69538190863</v>
      </c>
      <c r="G88" s="5">
        <v>79004134690</v>
      </c>
      <c r="I88" s="5">
        <v>48117560456</v>
      </c>
      <c r="J88" s="5">
        <v>163880424870</v>
      </c>
      <c r="K88" s="5">
        <v>66421261314</v>
      </c>
      <c r="L88" s="5">
        <v>75771225837</v>
      </c>
      <c r="M88" s="5">
        <v>114748326246</v>
      </c>
      <c r="N88" s="5">
        <v>168698932005</v>
      </c>
      <c r="O88" s="5">
        <v>914969847759</v>
      </c>
      <c r="P88" s="5">
        <v>1042216941453</v>
      </c>
      <c r="Q88" s="5">
        <v>1105184126789</v>
      </c>
      <c r="R88" s="5">
        <v>660182030386</v>
      </c>
      <c r="S88" s="5">
        <v>90851677094</v>
      </c>
      <c r="T88" s="5">
        <v>43802850153</v>
      </c>
      <c r="U88" s="5">
        <v>19324932961</v>
      </c>
      <c r="V88" s="5">
        <v>57269150929</v>
      </c>
      <c r="W88" s="5">
        <v>28303521701</v>
      </c>
      <c r="X88" s="5">
        <v>17895219052</v>
      </c>
      <c r="Y88" s="5">
        <v>18957656685</v>
      </c>
      <c r="Z88" s="5">
        <v>21834152880</v>
      </c>
    </row>
    <row r="89" spans="3:26" ht="15.5" x14ac:dyDescent="0.35">
      <c r="C89" t="s">
        <v>122</v>
      </c>
    </row>
    <row r="90" spans="3:26" ht="15.5" x14ac:dyDescent="0.35">
      <c r="C90" t="s">
        <v>128</v>
      </c>
      <c r="P90" s="5">
        <v>205400250</v>
      </c>
      <c r="Q90" s="5">
        <v>423660750</v>
      </c>
      <c r="R90" s="5">
        <v>605040250</v>
      </c>
      <c r="S90" s="5">
        <v>499133500</v>
      </c>
      <c r="T90" s="5">
        <v>396967676</v>
      </c>
      <c r="U90" s="5">
        <v>2066310495</v>
      </c>
      <c r="V90" s="5">
        <v>1313296072</v>
      </c>
      <c r="W90" s="5">
        <v>1185540460</v>
      </c>
      <c r="X90" s="5">
        <v>5058972773</v>
      </c>
      <c r="Y90" s="5">
        <v>2213297443</v>
      </c>
      <c r="Z90" s="5">
        <v>2253087918</v>
      </c>
    </row>
    <row r="91" spans="3:26" ht="15.5" x14ac:dyDescent="0.35">
      <c r="C91" t="s">
        <v>126</v>
      </c>
      <c r="D91" s="5">
        <v>1987956783399</v>
      </c>
      <c r="E91" s="5">
        <v>1974407349241</v>
      </c>
      <c r="F91" s="5">
        <v>1956512949239</v>
      </c>
      <c r="G91" s="5">
        <v>1914835397170</v>
      </c>
      <c r="I91" s="5">
        <v>1974407349241</v>
      </c>
      <c r="J91" s="5">
        <v>1922334303194</v>
      </c>
      <c r="K91" s="5">
        <v>1820313369436</v>
      </c>
      <c r="L91" s="5">
        <v>1773266561901</v>
      </c>
      <c r="M91" s="5">
        <v>1645939844857</v>
      </c>
      <c r="N91" s="5">
        <v>1672298365100</v>
      </c>
      <c r="O91" s="5">
        <v>1697943510168</v>
      </c>
      <c r="P91" s="5">
        <v>1660649783142</v>
      </c>
      <c r="Q91" s="5">
        <v>3037773442344</v>
      </c>
      <c r="R91" s="5">
        <v>3061460288642</v>
      </c>
      <c r="S91" s="5">
        <v>236161609412</v>
      </c>
      <c r="T91" s="5">
        <v>148503289300</v>
      </c>
      <c r="U91" s="5">
        <v>159236266352</v>
      </c>
      <c r="V91" s="5">
        <v>50162428198</v>
      </c>
      <c r="W91" s="5">
        <v>56218846251</v>
      </c>
      <c r="X91" s="5">
        <v>56846752397</v>
      </c>
      <c r="Y91" s="5">
        <v>59137313414</v>
      </c>
      <c r="Z91" s="5">
        <v>61826097454</v>
      </c>
    </row>
    <row r="92" spans="3:26" ht="15.5" x14ac:dyDescent="0.35">
      <c r="C92" t="s">
        <v>130</v>
      </c>
      <c r="D92" s="5">
        <v>582752650000</v>
      </c>
      <c r="E92" s="5">
        <v>582752650000</v>
      </c>
      <c r="F92" s="5">
        <v>658065713538</v>
      </c>
      <c r="G92" s="5">
        <v>658065713538</v>
      </c>
      <c r="I92" s="5">
        <v>582752650000</v>
      </c>
      <c r="J92" s="5">
        <v>658065713538</v>
      </c>
      <c r="K92" s="5">
        <v>1084306126101</v>
      </c>
      <c r="L92" s="5">
        <v>1084306126101</v>
      </c>
      <c r="M92" s="5">
        <v>1084306126101</v>
      </c>
      <c r="N92" s="5">
        <v>1084306126101</v>
      </c>
      <c r="O92" s="5">
        <v>1084306126101</v>
      </c>
      <c r="P92" s="5">
        <v>1084306126101</v>
      </c>
      <c r="Q92" s="5">
        <v>1105739753666</v>
      </c>
      <c r="R92" s="5">
        <v>1105739753666</v>
      </c>
      <c r="S92" s="5">
        <v>40984919004</v>
      </c>
      <c r="T92" s="5">
        <v>40984919004</v>
      </c>
      <c r="U92" s="5">
        <v>42373077424</v>
      </c>
    </row>
    <row r="93" spans="3:26" ht="15.5" x14ac:dyDescent="0.35">
      <c r="C93" t="s">
        <v>133</v>
      </c>
      <c r="D93" s="5">
        <v>3486635362069</v>
      </c>
      <c r="E93" s="5">
        <v>3461718542663</v>
      </c>
      <c r="F93" s="5">
        <v>3797870422817</v>
      </c>
      <c r="G93" s="5">
        <v>3724180939813</v>
      </c>
      <c r="I93" s="5">
        <v>3461718542663</v>
      </c>
      <c r="J93" s="5">
        <v>3730182167854</v>
      </c>
      <c r="K93" s="5">
        <v>3989329645457</v>
      </c>
      <c r="L93" s="5">
        <v>4066268578023</v>
      </c>
      <c r="M93" s="5">
        <v>4058295483808</v>
      </c>
      <c r="N93" s="5">
        <v>4055029038621</v>
      </c>
      <c r="O93" s="5">
        <v>4060278282583</v>
      </c>
      <c r="P93" s="5">
        <v>4123019527252</v>
      </c>
      <c r="Q93" s="5">
        <v>4200870985600</v>
      </c>
      <c r="R93" s="5">
        <v>4219533064914</v>
      </c>
      <c r="S93" s="5">
        <v>404538765833</v>
      </c>
      <c r="T93" s="5">
        <v>398604566995</v>
      </c>
      <c r="U93" s="5">
        <v>350502866767</v>
      </c>
      <c r="V93" s="5">
        <v>51475724270</v>
      </c>
      <c r="W93" s="5">
        <v>57404386711</v>
      </c>
      <c r="X93" s="5">
        <v>61905725170</v>
      </c>
      <c r="Y93" s="5">
        <v>61350610857</v>
      </c>
      <c r="Z93" s="5">
        <v>64079185372</v>
      </c>
    </row>
    <row r="94" spans="3:26" ht="15.5" x14ac:dyDescent="0.35">
      <c r="C94" t="s">
        <v>134</v>
      </c>
      <c r="D94" s="5">
        <v>3527196386199</v>
      </c>
      <c r="E94" s="5">
        <v>3509836103119</v>
      </c>
      <c r="F94" s="5">
        <v>3867408613680</v>
      </c>
      <c r="G94" s="5">
        <v>3803185074503</v>
      </c>
      <c r="I94" s="5">
        <v>3509836103119</v>
      </c>
      <c r="J94" s="5">
        <v>3894062592724</v>
      </c>
      <c r="K94" s="5">
        <v>4055750906771</v>
      </c>
      <c r="L94" s="5">
        <v>4142039803860</v>
      </c>
      <c r="M94" s="5">
        <v>4173043810054</v>
      </c>
      <c r="N94" s="5">
        <v>4223727970626</v>
      </c>
      <c r="O94" s="5">
        <v>4975248130342</v>
      </c>
      <c r="P94" s="5">
        <v>5165236468705</v>
      </c>
      <c r="Q94" s="5">
        <v>5306055112389</v>
      </c>
      <c r="R94" s="5">
        <v>4879715095300</v>
      </c>
      <c r="S94" s="5">
        <v>495390442927</v>
      </c>
      <c r="T94" s="5">
        <v>442407417148</v>
      </c>
      <c r="U94" s="5">
        <v>369827799728</v>
      </c>
      <c r="V94" s="5">
        <v>108744875199</v>
      </c>
      <c r="W94" s="5">
        <v>85707908412</v>
      </c>
      <c r="X94" s="5">
        <v>79800944222</v>
      </c>
      <c r="Y94" s="5">
        <v>80308267542</v>
      </c>
      <c r="Z94" s="5">
        <v>85913338252</v>
      </c>
    </row>
    <row r="95" spans="3:26" ht="15.5" x14ac:dyDescent="0.35">
      <c r="C95" t="s">
        <v>135</v>
      </c>
    </row>
    <row r="96" spans="3:26" ht="15.5" x14ac:dyDescent="0.35">
      <c r="C96" t="s">
        <v>136</v>
      </c>
    </row>
    <row r="97" spans="3:26" ht="15.5" x14ac:dyDescent="0.35">
      <c r="C97" t="s">
        <v>137</v>
      </c>
      <c r="D97" s="5">
        <v>6553834750</v>
      </c>
      <c r="E97" s="5">
        <v>7750236355</v>
      </c>
      <c r="F97" s="5">
        <v>9590216200</v>
      </c>
      <c r="G97" s="5">
        <v>16905817778</v>
      </c>
      <c r="I97" s="5">
        <v>7750236355</v>
      </c>
      <c r="J97" s="5">
        <v>69967087494</v>
      </c>
      <c r="K97" s="5">
        <v>23236357248</v>
      </c>
      <c r="L97" s="5">
        <v>218111044962</v>
      </c>
      <c r="M97" s="5">
        <v>309149508273</v>
      </c>
      <c r="N97" s="5">
        <v>325157243458</v>
      </c>
      <c r="O97" s="5">
        <v>521992920130</v>
      </c>
      <c r="P97" s="5">
        <v>483324264340</v>
      </c>
      <c r="Q97" s="5">
        <v>1096688884572</v>
      </c>
      <c r="R97" s="5">
        <v>1101430689948</v>
      </c>
      <c r="S97" s="5">
        <v>185468483866</v>
      </c>
      <c r="T97" s="5">
        <v>127871928142</v>
      </c>
      <c r="U97" s="5">
        <v>134838428349</v>
      </c>
      <c r="V97" s="5">
        <v>848841685</v>
      </c>
      <c r="W97" s="5">
        <v>3741380945</v>
      </c>
      <c r="X97" s="5">
        <v>381536225</v>
      </c>
      <c r="Y97" s="5">
        <v>637733376</v>
      </c>
      <c r="Z97" s="5">
        <v>47981587</v>
      </c>
    </row>
    <row r="98" spans="3:26" ht="15.5" x14ac:dyDescent="0.35">
      <c r="C98" t="s">
        <v>146</v>
      </c>
      <c r="Q98" s="5">
        <v>119677049844</v>
      </c>
      <c r="R98" s="5">
        <v>782628517197</v>
      </c>
      <c r="S98" s="5">
        <v>117540398454</v>
      </c>
      <c r="T98" s="5">
        <v>118770861152</v>
      </c>
      <c r="U98" s="5">
        <v>115755373852</v>
      </c>
    </row>
    <row r="99" spans="3:26" ht="15.5" x14ac:dyDescent="0.35">
      <c r="C99" t="s">
        <v>140</v>
      </c>
    </row>
    <row r="100" spans="3:26" ht="15.5" x14ac:dyDescent="0.35">
      <c r="C100" t="s">
        <v>141</v>
      </c>
      <c r="D100" s="5">
        <v>130704708298</v>
      </c>
      <c r="E100" s="5">
        <v>130704704486</v>
      </c>
      <c r="F100" s="5">
        <v>130704708494</v>
      </c>
      <c r="G100" s="5">
        <v>130704708494</v>
      </c>
      <c r="I100" s="5">
        <v>130704704486</v>
      </c>
      <c r="J100" s="5">
        <v>130704708494</v>
      </c>
      <c r="K100" s="5">
        <v>138989516432</v>
      </c>
      <c r="L100" s="5">
        <v>52677459840</v>
      </c>
      <c r="M100" s="5">
        <v>52677459840</v>
      </c>
      <c r="R100" s="5">
        <v>306026335864</v>
      </c>
      <c r="S100" s="5">
        <v>212208604959</v>
      </c>
      <c r="T100" s="5">
        <v>205028309377</v>
      </c>
      <c r="U100" s="5">
        <v>140995052205</v>
      </c>
      <c r="W100" s="5">
        <v>9556400000</v>
      </c>
      <c r="X100" s="5">
        <v>4249170000</v>
      </c>
    </row>
    <row r="101" spans="3:26" ht="15.5" x14ac:dyDescent="0.35">
      <c r="C101" t="s">
        <v>138</v>
      </c>
      <c r="D101" s="5">
        <v>3087237261</v>
      </c>
      <c r="E101" s="5">
        <v>3456823488</v>
      </c>
      <c r="F101" s="5">
        <v>6657671880</v>
      </c>
      <c r="G101" s="5">
        <v>8958278448</v>
      </c>
      <c r="I101" s="5">
        <v>3456823488</v>
      </c>
      <c r="J101" s="5">
        <v>61638991164</v>
      </c>
      <c r="K101" s="5">
        <v>15782083752</v>
      </c>
      <c r="L101" s="5">
        <v>14701965373</v>
      </c>
      <c r="M101" s="5">
        <v>15040560390</v>
      </c>
      <c r="N101" s="5">
        <v>39958049544</v>
      </c>
      <c r="O101" s="5">
        <v>207052699611</v>
      </c>
      <c r="P101" s="5">
        <v>144403411624</v>
      </c>
      <c r="Q101" s="5">
        <v>433493907515</v>
      </c>
      <c r="R101" s="5">
        <v>259518501452</v>
      </c>
      <c r="S101" s="5">
        <v>2402631500</v>
      </c>
      <c r="W101" s="5">
        <v>3037805095</v>
      </c>
    </row>
    <row r="102" spans="3:26" ht="15.5" x14ac:dyDescent="0.35">
      <c r="C102" t="s">
        <v>129</v>
      </c>
    </row>
    <row r="103" spans="3:26" ht="15.5" x14ac:dyDescent="0.35">
      <c r="C103" t="s">
        <v>143</v>
      </c>
      <c r="D103" s="5">
        <v>324660776</v>
      </c>
      <c r="E103" s="5">
        <v>182394908</v>
      </c>
      <c r="F103" s="5">
        <v>135958680</v>
      </c>
      <c r="G103" s="5">
        <v>114590380</v>
      </c>
      <c r="I103" s="5">
        <v>182394908</v>
      </c>
      <c r="J103" s="5">
        <v>59872882</v>
      </c>
      <c r="K103" s="5">
        <v>184529520</v>
      </c>
      <c r="L103" s="5">
        <v>236247752</v>
      </c>
      <c r="M103" s="5">
        <v>201916029</v>
      </c>
      <c r="N103" s="5">
        <v>96891911</v>
      </c>
      <c r="O103" s="5">
        <v>1541047764</v>
      </c>
      <c r="P103" s="5">
        <v>227222865</v>
      </c>
      <c r="Q103" s="5">
        <v>2011862588</v>
      </c>
      <c r="R103" s="5">
        <v>374023639</v>
      </c>
      <c r="S103" s="5">
        <v>3025210528</v>
      </c>
      <c r="T103" s="5">
        <v>299096572</v>
      </c>
      <c r="U103" s="5">
        <v>21729596</v>
      </c>
      <c r="V103" s="5">
        <v>20801199</v>
      </c>
      <c r="W103" s="5">
        <v>8107713</v>
      </c>
      <c r="X103" s="5">
        <v>34594755</v>
      </c>
      <c r="Y103" s="5">
        <v>4743427</v>
      </c>
      <c r="Z103" s="5">
        <v>7585587</v>
      </c>
    </row>
    <row r="104" spans="3:26" ht="15.5" x14ac:dyDescent="0.35">
      <c r="C104" t="s">
        <v>147</v>
      </c>
    </row>
    <row r="105" spans="3:26" ht="15.5" x14ac:dyDescent="0.35">
      <c r="C105" t="s">
        <v>415</v>
      </c>
      <c r="D105" s="5">
        <v>2465527539575</v>
      </c>
      <c r="E105" s="5">
        <v>2434913386050</v>
      </c>
      <c r="F105" s="5">
        <v>2420749685040</v>
      </c>
      <c r="G105" s="5">
        <v>2355877076574</v>
      </c>
      <c r="I105" s="5">
        <v>2434913386050</v>
      </c>
      <c r="J105" s="5">
        <v>2345998471696</v>
      </c>
      <c r="K105" s="5">
        <v>2413691737544</v>
      </c>
      <c r="L105" s="5">
        <v>2478574652960</v>
      </c>
      <c r="M105" s="5">
        <v>2083251178802</v>
      </c>
      <c r="N105" s="5">
        <v>2059983752645</v>
      </c>
      <c r="O105" s="5">
        <v>2030857552200</v>
      </c>
      <c r="P105" s="5">
        <v>2117156220707</v>
      </c>
      <c r="Q105" s="5">
        <v>1980611853762</v>
      </c>
      <c r="R105" s="5">
        <v>1304971500000</v>
      </c>
      <c r="U105" s="5">
        <v>5266653210</v>
      </c>
    </row>
    <row r="106" spans="3:26" ht="15.5" x14ac:dyDescent="0.35">
      <c r="C106" t="s">
        <v>150</v>
      </c>
      <c r="D106" s="5">
        <v>197509639</v>
      </c>
      <c r="E106" s="5">
        <v>219894546</v>
      </c>
      <c r="F106" s="5">
        <v>218541360</v>
      </c>
      <c r="G106" s="5">
        <v>212684766</v>
      </c>
      <c r="I106" s="5">
        <v>219894546</v>
      </c>
      <c r="J106" s="5">
        <v>309809378</v>
      </c>
      <c r="K106" s="5">
        <v>163471264</v>
      </c>
      <c r="R106" s="5">
        <v>6915329493</v>
      </c>
      <c r="T106" s="5">
        <v>2671003522</v>
      </c>
      <c r="U106" s="5">
        <v>12050087</v>
      </c>
      <c r="V106" s="5">
        <v>412334865</v>
      </c>
      <c r="W106" s="5">
        <v>891499892</v>
      </c>
    </row>
    <row r="107" spans="3:26" ht="15.5" x14ac:dyDescent="0.35">
      <c r="C107" t="s">
        <v>658</v>
      </c>
    </row>
    <row r="108" spans="3:26" ht="15.5" x14ac:dyDescent="0.35">
      <c r="C108" t="s">
        <v>152</v>
      </c>
      <c r="D108" s="5">
        <v>554991380</v>
      </c>
      <c r="E108" s="5">
        <v>639444546</v>
      </c>
      <c r="F108" s="5">
        <v>90789240</v>
      </c>
      <c r="G108" s="5">
        <v>176728671</v>
      </c>
      <c r="I108" s="5">
        <v>639444546</v>
      </c>
      <c r="Q108" s="5">
        <v>6915329491</v>
      </c>
      <c r="R108" s="5">
        <v>8707836883</v>
      </c>
      <c r="S108" s="5">
        <v>7341378556</v>
      </c>
      <c r="T108" s="5">
        <v>6524469033</v>
      </c>
      <c r="U108" s="5">
        <v>18287574772</v>
      </c>
      <c r="V108" s="5">
        <v>622790533</v>
      </c>
      <c r="W108" s="5">
        <v>583459275</v>
      </c>
    </row>
    <row r="109" spans="3:26" ht="15.5" x14ac:dyDescent="0.35">
      <c r="C109" t="s">
        <v>96</v>
      </c>
    </row>
    <row r="110" spans="3:26" ht="15.5" x14ac:dyDescent="0.35">
      <c r="C110" t="s">
        <v>153</v>
      </c>
      <c r="D110" s="5">
        <v>3257579705154</v>
      </c>
      <c r="E110" s="5">
        <v>3218408018576</v>
      </c>
      <c r="F110" s="5">
        <v>3465711097574</v>
      </c>
      <c r="G110" s="5">
        <v>3375979348976</v>
      </c>
      <c r="I110" s="5">
        <v>3218408018576</v>
      </c>
      <c r="J110" s="5">
        <v>3361595129208</v>
      </c>
      <c r="K110" s="5">
        <v>2925669931448</v>
      </c>
      <c r="L110" s="5">
        <v>2721016473480</v>
      </c>
      <c r="M110" s="5">
        <v>2302304374685</v>
      </c>
      <c r="N110" s="5">
        <v>2236199087314</v>
      </c>
      <c r="O110" s="5">
        <v>2310639289234</v>
      </c>
      <c r="P110" s="5">
        <v>2421383534988</v>
      </c>
      <c r="Q110" s="5">
        <v>2221746818789</v>
      </c>
      <c r="R110" s="5">
        <v>2267429723116</v>
      </c>
      <c r="S110" s="5">
        <v>230039381829</v>
      </c>
      <c r="T110" s="5">
        <v>236001605468</v>
      </c>
      <c r="U110" s="5">
        <v>151844331933</v>
      </c>
      <c r="V110" s="5">
        <v>35694247488</v>
      </c>
      <c r="W110" s="5">
        <v>10789732982</v>
      </c>
      <c r="X110" s="5">
        <v>4499512737</v>
      </c>
      <c r="Y110" s="5">
        <v>201748220</v>
      </c>
      <c r="Z110" s="5">
        <v>164290701</v>
      </c>
    </row>
    <row r="111" spans="3:26" ht="15.5" x14ac:dyDescent="0.35">
      <c r="C111" t="s">
        <v>154</v>
      </c>
      <c r="D111" s="5">
        <v>3257579705154</v>
      </c>
      <c r="E111" s="5">
        <v>3218408018576</v>
      </c>
      <c r="F111" s="5">
        <v>3465711097574</v>
      </c>
      <c r="G111" s="5">
        <v>3375979348976</v>
      </c>
      <c r="I111" s="5">
        <v>3218408018576</v>
      </c>
      <c r="J111" s="5">
        <v>3361595129208</v>
      </c>
      <c r="K111" s="5">
        <v>2925669931448</v>
      </c>
      <c r="L111" s="5">
        <v>2721016473480</v>
      </c>
      <c r="M111" s="5">
        <v>2302304374685</v>
      </c>
      <c r="N111" s="5">
        <v>2236199087314</v>
      </c>
      <c r="O111" s="5">
        <v>2310639289234</v>
      </c>
      <c r="P111" s="5">
        <v>2421383534988</v>
      </c>
      <c r="Q111" s="5">
        <v>2221746818789</v>
      </c>
      <c r="R111" s="5">
        <v>2267429723116</v>
      </c>
      <c r="S111" s="5">
        <v>230039381829</v>
      </c>
      <c r="T111" s="5">
        <v>236001605468</v>
      </c>
      <c r="U111" s="5">
        <v>151844331933</v>
      </c>
      <c r="V111" s="5">
        <v>35694247488</v>
      </c>
      <c r="W111" s="5">
        <v>10789732982</v>
      </c>
      <c r="X111" s="5">
        <v>4499512737</v>
      </c>
      <c r="Y111" s="5">
        <v>201748220</v>
      </c>
      <c r="Z111" s="5">
        <v>164290701</v>
      </c>
    </row>
    <row r="112" spans="3:26" ht="15.5" x14ac:dyDescent="0.35">
      <c r="C112" t="s">
        <v>156</v>
      </c>
    </row>
    <row r="113" spans="2:26" ht="15.5" x14ac:dyDescent="0.35">
      <c r="C113" t="s">
        <v>151</v>
      </c>
      <c r="O113" s="5">
        <v>90601736970</v>
      </c>
      <c r="P113" s="5">
        <v>76829135644</v>
      </c>
      <c r="Q113" s="5">
        <v>30237721504</v>
      </c>
      <c r="R113" s="5">
        <v>536530246248</v>
      </c>
    </row>
    <row r="114" spans="2:26" ht="15.5" x14ac:dyDescent="0.35">
      <c r="C114" t="s">
        <v>159</v>
      </c>
      <c r="D114" s="5">
        <v>2465725049214</v>
      </c>
      <c r="E114" s="5">
        <v>2435133280596</v>
      </c>
      <c r="F114" s="5">
        <v>2420968226400</v>
      </c>
      <c r="G114" s="5">
        <v>2356089761340</v>
      </c>
      <c r="I114" s="5">
        <v>2435133280596</v>
      </c>
      <c r="J114" s="5">
        <v>2346308281074</v>
      </c>
      <c r="K114" s="5">
        <v>2413855208808</v>
      </c>
      <c r="L114" s="5">
        <v>2478574652960</v>
      </c>
      <c r="M114" s="5">
        <v>2083251178802</v>
      </c>
      <c r="N114" s="5">
        <v>2059983752645</v>
      </c>
      <c r="O114" s="5">
        <v>2121459289170</v>
      </c>
      <c r="P114" s="5">
        <v>2193985356351</v>
      </c>
      <c r="Q114" s="5">
        <v>2010849575266</v>
      </c>
      <c r="R114" s="5">
        <v>1848417075741</v>
      </c>
      <c r="T114" s="5">
        <v>2671003522</v>
      </c>
      <c r="U114" s="5">
        <v>5278703297</v>
      </c>
      <c r="V114" s="5">
        <v>412334865</v>
      </c>
      <c r="W114" s="5">
        <v>891499892</v>
      </c>
    </row>
    <row r="115" spans="2:26" ht="15.5" x14ac:dyDescent="0.35">
      <c r="C115" t="s">
        <v>155</v>
      </c>
      <c r="D115" s="5">
        <v>7966403365</v>
      </c>
      <c r="E115" s="5">
        <v>7867485510</v>
      </c>
      <c r="F115" s="5">
        <v>272876376600</v>
      </c>
      <c r="G115" s="5">
        <v>265563682335</v>
      </c>
      <c r="I115" s="5">
        <v>7867485510</v>
      </c>
      <c r="J115" s="5">
        <v>264402158190</v>
      </c>
      <c r="K115" s="5">
        <v>51750849112</v>
      </c>
      <c r="L115" s="5">
        <v>52630437827</v>
      </c>
      <c r="M115" s="5">
        <v>47665162067</v>
      </c>
      <c r="N115" s="5">
        <v>75889238196</v>
      </c>
      <c r="O115" s="5">
        <v>184469894393</v>
      </c>
      <c r="P115" s="5">
        <v>222680042514</v>
      </c>
      <c r="Q115" s="5">
        <v>206779768889</v>
      </c>
      <c r="R115" s="5">
        <v>109726496585</v>
      </c>
      <c r="U115" s="5">
        <v>263130096</v>
      </c>
    </row>
    <row r="116" spans="2:26" ht="15.5" x14ac:dyDescent="0.35">
      <c r="C116" t="s">
        <v>160</v>
      </c>
      <c r="D116" s="5">
        <v>3264133539904</v>
      </c>
      <c r="E116" s="5">
        <v>3226158254931</v>
      </c>
      <c r="F116" s="5">
        <v>3475301313774</v>
      </c>
      <c r="G116" s="5">
        <v>3392885166754</v>
      </c>
      <c r="I116" s="5">
        <v>3226158254931</v>
      </c>
      <c r="J116" s="5">
        <v>3431562216702</v>
      </c>
      <c r="K116" s="5">
        <v>2948906288696</v>
      </c>
      <c r="L116" s="5">
        <v>2939127518442</v>
      </c>
      <c r="M116" s="5">
        <v>2611453882958</v>
      </c>
      <c r="N116" s="5">
        <v>2561356330772</v>
      </c>
      <c r="O116" s="5">
        <v>2832632209364</v>
      </c>
      <c r="P116" s="5">
        <v>2904707799328</v>
      </c>
      <c r="Q116" s="5">
        <v>3318435703361</v>
      </c>
      <c r="R116" s="5">
        <v>3368860413064</v>
      </c>
      <c r="S116" s="5">
        <v>415507865695</v>
      </c>
      <c r="T116" s="5">
        <v>363873533610</v>
      </c>
      <c r="U116" s="5">
        <v>286682760282</v>
      </c>
      <c r="V116" s="5">
        <v>36543089173</v>
      </c>
      <c r="W116" s="5">
        <v>14531113927</v>
      </c>
      <c r="X116" s="5">
        <v>4881048962</v>
      </c>
      <c r="Y116" s="5">
        <v>839481596</v>
      </c>
      <c r="Z116" s="5">
        <v>212272288</v>
      </c>
    </row>
    <row r="117" spans="2:26" ht="15.5" x14ac:dyDescent="0.35">
      <c r="C117" t="s">
        <v>161</v>
      </c>
    </row>
    <row r="118" spans="2:26" ht="15.5" x14ac:dyDescent="0.35">
      <c r="C118" t="s">
        <v>162</v>
      </c>
      <c r="D118" s="5">
        <v>578468704700</v>
      </c>
      <c r="E118" s="5">
        <v>578468704700</v>
      </c>
      <c r="F118" s="5">
        <v>578468704700</v>
      </c>
      <c r="G118" s="5">
        <v>578468704700</v>
      </c>
      <c r="I118" s="5">
        <v>578468704700</v>
      </c>
      <c r="J118" s="5">
        <v>578468704700</v>
      </c>
      <c r="K118" s="5">
        <v>578468704700</v>
      </c>
      <c r="L118" s="5">
        <v>578468704700</v>
      </c>
      <c r="M118" s="5">
        <v>578468704700</v>
      </c>
      <c r="N118" s="5">
        <v>578468704700</v>
      </c>
      <c r="O118" s="5">
        <v>578468704700</v>
      </c>
      <c r="P118" s="5">
        <v>578468704700</v>
      </c>
      <c r="Q118" s="5">
        <v>578468704700</v>
      </c>
      <c r="R118" s="5">
        <v>578468704700</v>
      </c>
      <c r="S118" s="5">
        <v>110297750000</v>
      </c>
      <c r="T118" s="5">
        <v>110297750000</v>
      </c>
      <c r="U118" s="5">
        <v>110297750000</v>
      </c>
      <c r="V118" s="5">
        <v>110297750000</v>
      </c>
      <c r="W118" s="5">
        <v>110297750000</v>
      </c>
      <c r="X118" s="5">
        <v>110297750000</v>
      </c>
      <c r="Y118" s="5">
        <v>110297750000</v>
      </c>
      <c r="Z118" s="5">
        <v>110297750000</v>
      </c>
    </row>
    <row r="119" spans="2:26" ht="15.5" x14ac:dyDescent="0.35">
      <c r="C119" t="s">
        <v>163</v>
      </c>
      <c r="D119" s="5">
        <v>1214302533845</v>
      </c>
      <c r="E119" s="5">
        <v>1214302533845</v>
      </c>
      <c r="F119" s="5">
        <v>1214302533845</v>
      </c>
      <c r="G119" s="5">
        <v>1214302533845</v>
      </c>
      <c r="I119" s="5">
        <v>1214302533845</v>
      </c>
      <c r="J119" s="5">
        <v>1214302533845</v>
      </c>
      <c r="K119" s="5">
        <v>1214302533845</v>
      </c>
      <c r="L119" s="5">
        <v>1214302533845</v>
      </c>
      <c r="M119" s="5">
        <v>1214302533845</v>
      </c>
      <c r="N119" s="5">
        <v>1214302533845</v>
      </c>
      <c r="O119" s="5">
        <v>1214302533845</v>
      </c>
      <c r="P119" s="5">
        <v>1214302533845</v>
      </c>
      <c r="Q119" s="5">
        <v>1053534286527</v>
      </c>
      <c r="R119" s="5">
        <v>442190608827</v>
      </c>
      <c r="S119" s="5">
        <v>6303547667</v>
      </c>
      <c r="T119" s="5">
        <v>6303547667</v>
      </c>
      <c r="U119" s="5">
        <v>6303547667</v>
      </c>
      <c r="V119" s="5">
        <v>6303547667</v>
      </c>
      <c r="W119" s="5">
        <v>6303547667</v>
      </c>
      <c r="X119" s="5">
        <v>6303547667</v>
      </c>
      <c r="Y119" s="5">
        <v>6303547667</v>
      </c>
      <c r="Z119" s="5">
        <v>6303547667</v>
      </c>
    </row>
    <row r="120" spans="2:26" ht="15.5" x14ac:dyDescent="0.35">
      <c r="C120" t="s">
        <v>164</v>
      </c>
      <c r="D120" s="5">
        <v>-1984025526784</v>
      </c>
      <c r="E120" s="5">
        <v>-1968359605561</v>
      </c>
      <c r="F120" s="5">
        <v>-1641292529817</v>
      </c>
      <c r="G120" s="5">
        <v>-1632491172256</v>
      </c>
      <c r="I120" s="5">
        <v>-1968359605561</v>
      </c>
      <c r="J120" s="5">
        <v>-1580886296291</v>
      </c>
      <c r="K120" s="5">
        <v>-882588075902</v>
      </c>
      <c r="L120" s="5">
        <v>-770838349389</v>
      </c>
      <c r="M120" s="5">
        <v>-649685814019</v>
      </c>
      <c r="N120" s="5">
        <v>-551974415938</v>
      </c>
      <c r="O120" s="5">
        <v>-51453964424</v>
      </c>
      <c r="P120" s="5">
        <v>11205260566</v>
      </c>
      <c r="Q120" s="5">
        <v>-59935580875</v>
      </c>
      <c r="R120" s="5">
        <v>53492487731</v>
      </c>
      <c r="S120" s="5">
        <v>-44948292672</v>
      </c>
      <c r="T120" s="5">
        <v>-46167013135</v>
      </c>
      <c r="U120" s="5">
        <v>-42098031256</v>
      </c>
      <c r="V120" s="5">
        <v>-44399511641</v>
      </c>
      <c r="W120" s="5">
        <v>-45424503182</v>
      </c>
      <c r="X120" s="5">
        <v>-41681402407</v>
      </c>
      <c r="Y120" s="5">
        <v>-37132511721</v>
      </c>
      <c r="Z120" s="5">
        <v>-30900231703</v>
      </c>
    </row>
    <row r="121" spans="2:26" ht="15.5" x14ac:dyDescent="0.35">
      <c r="C121" t="s">
        <v>168</v>
      </c>
      <c r="Q121" s="5">
        <v>-41747256799</v>
      </c>
      <c r="R121" s="5">
        <v>-35649164395</v>
      </c>
      <c r="S121" s="5">
        <v>7800824319</v>
      </c>
      <c r="T121" s="5">
        <v>8099599006</v>
      </c>
      <c r="U121" s="5">
        <v>8641773033</v>
      </c>
    </row>
    <row r="122" spans="2:26" ht="15.5" x14ac:dyDescent="0.35">
      <c r="C122" t="s">
        <v>9</v>
      </c>
      <c r="D122" s="5">
        <v>263062846295</v>
      </c>
      <c r="E122" s="5">
        <v>283677848188</v>
      </c>
      <c r="F122" s="5">
        <v>392107299906</v>
      </c>
      <c r="G122" s="5">
        <v>410299907749</v>
      </c>
      <c r="I122" s="5">
        <v>283677848188</v>
      </c>
      <c r="J122" s="5">
        <v>462500376021</v>
      </c>
      <c r="K122" s="5">
        <v>1106844618075</v>
      </c>
      <c r="L122" s="5">
        <v>1202912285419</v>
      </c>
      <c r="M122" s="5">
        <v>1561589927096</v>
      </c>
      <c r="N122" s="5">
        <v>1662371639854</v>
      </c>
      <c r="O122" s="5">
        <v>2142615920977</v>
      </c>
      <c r="P122" s="5">
        <v>2260528669378</v>
      </c>
      <c r="Q122" s="5">
        <v>1987619409028</v>
      </c>
      <c r="R122" s="5">
        <v>1510854682236</v>
      </c>
      <c r="S122" s="5">
        <v>79882577232</v>
      </c>
      <c r="T122" s="5">
        <v>78533883538</v>
      </c>
      <c r="U122" s="5">
        <v>83145039444</v>
      </c>
      <c r="V122" s="5">
        <v>72201786026</v>
      </c>
      <c r="W122" s="5">
        <v>71176794485</v>
      </c>
      <c r="X122" s="5">
        <v>74919895260</v>
      </c>
      <c r="Y122" s="5">
        <v>79468785946</v>
      </c>
      <c r="Z122" s="5">
        <v>85701065964</v>
      </c>
    </row>
    <row r="123" spans="2:26" ht="15.5" x14ac:dyDescent="0.35">
      <c r="C123" t="s">
        <v>169</v>
      </c>
      <c r="D123" s="5">
        <v>3527196386199</v>
      </c>
      <c r="E123" s="5">
        <v>3509836103119</v>
      </c>
      <c r="F123" s="5">
        <v>3867408613680</v>
      </c>
      <c r="G123" s="5">
        <v>3803185074503</v>
      </c>
      <c r="I123" s="5">
        <v>3509836103119</v>
      </c>
      <c r="J123" s="5">
        <v>3894062592723</v>
      </c>
      <c r="K123" s="5">
        <v>4055750906771</v>
      </c>
      <c r="L123" s="5">
        <v>4142039803861</v>
      </c>
      <c r="M123" s="5">
        <v>4173043810054</v>
      </c>
      <c r="N123" s="5">
        <v>4223727970626</v>
      </c>
      <c r="O123" s="5">
        <v>4975248130341</v>
      </c>
      <c r="P123" s="5">
        <v>5165236468706</v>
      </c>
      <c r="Q123" s="5">
        <v>5306055112389</v>
      </c>
      <c r="R123" s="5">
        <v>4879715095300</v>
      </c>
      <c r="S123" s="5">
        <v>495390442927</v>
      </c>
      <c r="T123" s="5">
        <v>442407417148</v>
      </c>
      <c r="U123" s="5">
        <v>369827799726</v>
      </c>
      <c r="V123" s="5">
        <v>108744875199</v>
      </c>
      <c r="W123" s="5">
        <v>85707908412</v>
      </c>
      <c r="X123" s="5">
        <v>79800944222</v>
      </c>
      <c r="Y123" s="5">
        <v>80308267542</v>
      </c>
      <c r="Z123" s="5">
        <v>85913338252</v>
      </c>
    </row>
    <row r="124" spans="2:26" ht="15.5" x14ac:dyDescent="0.35">
      <c r="C124" t="s">
        <v>170</v>
      </c>
      <c r="D124" s="5">
        <v>46277496376</v>
      </c>
      <c r="E124" s="5">
        <v>46277496376</v>
      </c>
      <c r="F124" s="5">
        <v>46277496376</v>
      </c>
      <c r="G124" s="5">
        <v>46277496376</v>
      </c>
      <c r="I124" s="5">
        <v>46277496376</v>
      </c>
      <c r="J124" s="5">
        <v>46277496376</v>
      </c>
      <c r="K124" s="5">
        <v>46277496376</v>
      </c>
      <c r="L124" s="5">
        <v>46277496376</v>
      </c>
      <c r="M124" s="5">
        <v>46277496376</v>
      </c>
      <c r="N124" s="5">
        <v>46277496376</v>
      </c>
      <c r="R124" s="5">
        <v>5784687047</v>
      </c>
      <c r="S124" s="5">
        <v>1102977500</v>
      </c>
      <c r="T124" s="5">
        <v>1102977500</v>
      </c>
      <c r="U124" s="5">
        <v>1102977500</v>
      </c>
      <c r="V124" s="5">
        <v>1102977500</v>
      </c>
      <c r="W124" s="5">
        <v>1102977500</v>
      </c>
      <c r="X124" s="5">
        <v>1102977500</v>
      </c>
      <c r="Y124" s="5">
        <v>1102977500</v>
      </c>
      <c r="Z124" s="5">
        <v>1102977500</v>
      </c>
    </row>
    <row r="126" spans="2:26" ht="15.5" x14ac:dyDescent="0.35">
      <c r="B126" t="s">
        <v>171</v>
      </c>
      <c r="C126" t="s">
        <v>172</v>
      </c>
      <c r="D126" s="5">
        <v>-17315492223</v>
      </c>
      <c r="E126" s="5">
        <v>-8422423647</v>
      </c>
      <c r="F126" s="5">
        <v>-3558766997</v>
      </c>
      <c r="G126" s="5">
        <v>383373416</v>
      </c>
      <c r="I126" s="5">
        <v>-37703412252</v>
      </c>
      <c r="J126" s="5">
        <v>70963431831</v>
      </c>
      <c r="K126" s="5">
        <v>138146511596</v>
      </c>
      <c r="L126" s="5">
        <v>22560048152</v>
      </c>
      <c r="M126" s="5">
        <v>7646018670</v>
      </c>
      <c r="N126" s="5">
        <v>-4541477077</v>
      </c>
      <c r="O126" s="5">
        <v>94459968551</v>
      </c>
      <c r="P126" s="5">
        <v>1088089209381</v>
      </c>
      <c r="Q126" s="5">
        <v>-160428734408</v>
      </c>
      <c r="R126" s="5">
        <v>138783218372</v>
      </c>
      <c r="S126" s="5">
        <v>-6161891323</v>
      </c>
      <c r="T126" s="5">
        <v>6016806771</v>
      </c>
      <c r="U126" s="5">
        <v>767035125</v>
      </c>
      <c r="V126" s="5">
        <v>416426987</v>
      </c>
      <c r="W126" s="5">
        <v>-3226272356</v>
      </c>
      <c r="X126" s="5">
        <v>-3826623027</v>
      </c>
      <c r="Y126" s="5">
        <v>-858880683</v>
      </c>
      <c r="Z126" s="5">
        <v>1394825934</v>
      </c>
    </row>
    <row r="127" spans="2:26" ht="15.5" x14ac:dyDescent="0.35">
      <c r="C127" t="s">
        <v>173</v>
      </c>
      <c r="D127" s="5">
        <v>5018091812</v>
      </c>
      <c r="E127" s="5">
        <v>12245172621</v>
      </c>
      <c r="F127" s="5">
        <v>16981611596</v>
      </c>
      <c r="G127" s="5">
        <v>10986151165</v>
      </c>
      <c r="I127" s="5">
        <v>130857605207</v>
      </c>
      <c r="J127" s="5">
        <v>579087621400</v>
      </c>
      <c r="K127" s="5">
        <v>203086582386</v>
      </c>
      <c r="L127" s="5">
        <v>170434286297</v>
      </c>
      <c r="M127" s="5">
        <v>127363698551</v>
      </c>
      <c r="N127" s="5">
        <v>1136631051922</v>
      </c>
      <c r="O127" s="5">
        <v>402662629728</v>
      </c>
      <c r="P127" s="5">
        <v>1179310026432</v>
      </c>
      <c r="Q127" s="5">
        <v>851612103272</v>
      </c>
      <c r="R127" s="5">
        <v>461172620958</v>
      </c>
      <c r="S127" s="5">
        <v>76233421737</v>
      </c>
      <c r="T127" s="5">
        <v>65646040960</v>
      </c>
      <c r="U127" s="5">
        <v>16107029915</v>
      </c>
      <c r="V127" s="5">
        <v>93379786813</v>
      </c>
      <c r="W127" s="5">
        <v>23973345663</v>
      </c>
      <c r="X127" s="5">
        <v>21220720400</v>
      </c>
      <c r="Y127" s="5">
        <v>10218706500</v>
      </c>
      <c r="Z127" s="5">
        <v>5837083400</v>
      </c>
    </row>
    <row r="128" spans="2:26" ht="15.5" x14ac:dyDescent="0.35">
      <c r="C128" t="s">
        <v>659</v>
      </c>
      <c r="D128" s="5">
        <v>-6729708486</v>
      </c>
      <c r="E128" s="5">
        <v>5779005798</v>
      </c>
      <c r="F128" s="5">
        <v>-24191332498</v>
      </c>
      <c r="G128" s="5">
        <v>-9334748398</v>
      </c>
      <c r="I128" s="5">
        <v>-115083894292</v>
      </c>
      <c r="J128" s="5">
        <v>-495895144192</v>
      </c>
      <c r="K128" s="5">
        <v>-122080943604</v>
      </c>
      <c r="L128" s="5">
        <v>-66751560515</v>
      </c>
      <c r="M128" s="5">
        <v>-57518290860</v>
      </c>
      <c r="N128" s="5">
        <v>-1090005460584</v>
      </c>
      <c r="O128" s="5">
        <v>-240745691427</v>
      </c>
      <c r="P128" s="5">
        <v>-1282183609581</v>
      </c>
      <c r="Q128" s="5">
        <v>-864969065958</v>
      </c>
      <c r="R128" s="5">
        <v>-325954632275</v>
      </c>
      <c r="T128" s="5">
        <v>-54583656329</v>
      </c>
      <c r="U128" s="5">
        <v>-16026216504</v>
      </c>
      <c r="V128" s="5">
        <v>-92923555646</v>
      </c>
      <c r="W128" s="5">
        <v>-27088284261</v>
      </c>
      <c r="X128" s="5">
        <v>-25049641440</v>
      </c>
      <c r="Y128" s="5">
        <v>-11074477589</v>
      </c>
      <c r="Z128" s="5">
        <v>-4414142816</v>
      </c>
    </row>
    <row r="129" spans="3:26" ht="15.5" x14ac:dyDescent="0.35">
      <c r="C129" t="s">
        <v>660</v>
      </c>
      <c r="S129" s="5">
        <v>-51143193316</v>
      </c>
    </row>
    <row r="130" spans="3:26" ht="15.5" x14ac:dyDescent="0.35">
      <c r="C130" t="s">
        <v>661</v>
      </c>
      <c r="S130" s="5">
        <v>-14909133538</v>
      </c>
    </row>
    <row r="131" spans="3:26" ht="15.5" x14ac:dyDescent="0.35">
      <c r="C131" t="s">
        <v>662</v>
      </c>
      <c r="D131" s="5">
        <v>-6729708486</v>
      </c>
      <c r="E131" s="5">
        <v>5779005798</v>
      </c>
      <c r="F131" s="5">
        <v>-24191332498</v>
      </c>
      <c r="G131" s="5">
        <v>-9334748398</v>
      </c>
      <c r="I131" s="5">
        <v>-115083894292</v>
      </c>
      <c r="J131" s="5">
        <v>-495895144192</v>
      </c>
      <c r="K131" s="5">
        <v>-122080943604</v>
      </c>
      <c r="L131" s="5">
        <v>-66751560515</v>
      </c>
      <c r="M131" s="5">
        <v>-57518290860</v>
      </c>
      <c r="N131" s="5">
        <v>-1090005460584</v>
      </c>
      <c r="O131" s="5">
        <v>-240745691427</v>
      </c>
      <c r="P131" s="5">
        <v>-1282183609581</v>
      </c>
      <c r="Q131" s="5">
        <v>-864969065958</v>
      </c>
      <c r="R131" s="5">
        <v>-325954632275</v>
      </c>
      <c r="S131" s="5">
        <v>-66052326854</v>
      </c>
      <c r="T131" s="5">
        <v>-54583656329</v>
      </c>
      <c r="U131" s="5">
        <v>-16026216504</v>
      </c>
      <c r="V131" s="5">
        <v>-92923555646</v>
      </c>
      <c r="W131" s="5">
        <v>-27088284261</v>
      </c>
      <c r="X131" s="5">
        <v>-25049641440</v>
      </c>
      <c r="Y131" s="5">
        <v>-11074477589</v>
      </c>
      <c r="Z131" s="5">
        <v>-4414142816</v>
      </c>
    </row>
    <row r="132" spans="3:26" ht="15.5" x14ac:dyDescent="0.35">
      <c r="C132" t="s">
        <v>663</v>
      </c>
      <c r="D132" s="5">
        <v>-6805479979</v>
      </c>
      <c r="E132" s="5">
        <v>-6916972083</v>
      </c>
      <c r="F132" s="5">
        <v>-6329506783</v>
      </c>
      <c r="G132" s="5">
        <v>-7791968385</v>
      </c>
      <c r="I132" s="5">
        <v>-30960692516</v>
      </c>
      <c r="J132" s="5">
        <v>-31867017011</v>
      </c>
      <c r="K132" s="5">
        <v>-51553638300</v>
      </c>
      <c r="L132" s="5">
        <v>-82038356110</v>
      </c>
      <c r="M132" s="5">
        <v>-55440630949</v>
      </c>
      <c r="N132" s="5">
        <v>-46222196697</v>
      </c>
      <c r="O132" s="5">
        <v>-29658635235</v>
      </c>
      <c r="P132" s="5">
        <v>-110878298224</v>
      </c>
      <c r="Q132" s="5">
        <v>-98803697536</v>
      </c>
      <c r="R132" s="5">
        <v>-44647394379</v>
      </c>
    </row>
    <row r="133" spans="3:26" ht="15.5" x14ac:dyDescent="0.35">
      <c r="C133" t="s">
        <v>664</v>
      </c>
      <c r="E133" s="5">
        <v>-13660233143</v>
      </c>
      <c r="F133" s="5">
        <v>9938814425</v>
      </c>
      <c r="G133" s="5">
        <v>-9931501954</v>
      </c>
      <c r="I133" s="5">
        <v>-13652920672</v>
      </c>
      <c r="J133" s="5">
        <v>21292839948</v>
      </c>
      <c r="K133" s="5">
        <v>127002487394</v>
      </c>
      <c r="L133" s="5">
        <v>6545084914</v>
      </c>
      <c r="M133" s="5">
        <v>122089748</v>
      </c>
      <c r="N133" s="5">
        <v>15621193486</v>
      </c>
      <c r="O133" s="5">
        <v>56545841515</v>
      </c>
      <c r="P133" s="5">
        <v>1377207568140</v>
      </c>
      <c r="Q133" s="5">
        <v>51235073786</v>
      </c>
      <c r="R133" s="5">
        <v>107352752566</v>
      </c>
      <c r="S133" s="5">
        <v>-16342986206</v>
      </c>
      <c r="T133" s="5">
        <v>-5045577860</v>
      </c>
      <c r="U133" s="5">
        <v>686221714</v>
      </c>
      <c r="V133" s="5">
        <v>-39804180</v>
      </c>
      <c r="W133" s="5">
        <v>-111333758</v>
      </c>
    </row>
    <row r="134" spans="3:26" ht="15.5" x14ac:dyDescent="0.35">
      <c r="C134" t="s">
        <v>177</v>
      </c>
      <c r="D134" s="5">
        <v>-494907840</v>
      </c>
      <c r="E134" s="5">
        <v>-47616198</v>
      </c>
      <c r="F134" s="5">
        <v>-99040855</v>
      </c>
      <c r="G134" s="5">
        <v>-1113314078</v>
      </c>
      <c r="I134" s="5">
        <v>-3805971516</v>
      </c>
      <c r="J134" s="5">
        <v>-621952317</v>
      </c>
      <c r="K134" s="5">
        <v>-2688956132</v>
      </c>
      <c r="L134" s="5">
        <v>-113499501</v>
      </c>
      <c r="M134" s="5">
        <v>-1482526642</v>
      </c>
      <c r="N134" s="5">
        <v>-1643703789</v>
      </c>
      <c r="O134" s="5">
        <v>-538311040</v>
      </c>
      <c r="P134" s="5">
        <v>-63300369</v>
      </c>
    </row>
    <row r="135" spans="3:26" ht="15.5" x14ac:dyDescent="0.35">
      <c r="C135" t="s">
        <v>605</v>
      </c>
      <c r="D135" s="5">
        <v>-1892630565</v>
      </c>
      <c r="E135" s="5">
        <v>-5877852172</v>
      </c>
      <c r="I135" s="5">
        <v>-5877852172</v>
      </c>
      <c r="J135" s="5">
        <v>-1659622859</v>
      </c>
      <c r="K135" s="5">
        <v>-15623459368</v>
      </c>
      <c r="L135" s="5">
        <v>-5518169942</v>
      </c>
      <c r="M135" s="5">
        <v>-5404173624</v>
      </c>
      <c r="N135" s="5">
        <v>-18929539871</v>
      </c>
      <c r="O135" s="5">
        <v>-93827111528</v>
      </c>
      <c r="P135" s="5">
        <v>-77253258277</v>
      </c>
      <c r="Q135" s="5">
        <v>-99828823485</v>
      </c>
      <c r="R135" s="5">
        <v>-59298672202</v>
      </c>
    </row>
    <row r="136" spans="3:26" ht="15.5" x14ac:dyDescent="0.35">
      <c r="C136" t="s">
        <v>96</v>
      </c>
    </row>
    <row r="137" spans="3:26" ht="15.5" x14ac:dyDescent="0.35">
      <c r="C137" t="s">
        <v>665</v>
      </c>
      <c r="D137" s="5">
        <v>-6441765732</v>
      </c>
      <c r="G137" s="5">
        <v>17397023993</v>
      </c>
      <c r="X137" s="5">
        <v>2298013</v>
      </c>
      <c r="Y137" s="5">
        <v>-3109594</v>
      </c>
      <c r="Z137" s="5">
        <v>-28114650</v>
      </c>
    </row>
    <row r="138" spans="3:26" ht="15.5" x14ac:dyDescent="0.35">
      <c r="C138" t="s">
        <v>666</v>
      </c>
    </row>
    <row r="139" spans="3:26" ht="15.5" x14ac:dyDescent="0.35">
      <c r="C139" t="s">
        <v>117</v>
      </c>
    </row>
    <row r="140" spans="3:26" ht="15.5" x14ac:dyDescent="0.35">
      <c r="C140" t="s">
        <v>667</v>
      </c>
    </row>
    <row r="141" spans="3:26" ht="15.5" x14ac:dyDescent="0.35">
      <c r="C141" t="s">
        <v>668</v>
      </c>
      <c r="D141" s="5">
        <v>30908567</v>
      </c>
      <c r="E141" s="5">
        <v>56071530</v>
      </c>
      <c r="F141" s="5">
        <v>140687118</v>
      </c>
      <c r="G141" s="5">
        <v>171731073</v>
      </c>
      <c r="I141" s="5">
        <v>820313709</v>
      </c>
      <c r="J141" s="5">
        <v>626706862</v>
      </c>
      <c r="K141" s="5">
        <v>4439220</v>
      </c>
      <c r="L141" s="5">
        <v>2263009</v>
      </c>
      <c r="M141" s="5">
        <v>5852446</v>
      </c>
      <c r="N141" s="5">
        <v>7178456</v>
      </c>
      <c r="O141" s="5">
        <v>21246538</v>
      </c>
      <c r="P141" s="5">
        <v>64969083</v>
      </c>
      <c r="Q141" s="5">
        <v>325675513</v>
      </c>
      <c r="R141" s="5">
        <v>158543704</v>
      </c>
    </row>
    <row r="142" spans="3:26" ht="15.5" x14ac:dyDescent="0.35">
      <c r="C142" t="s">
        <v>183</v>
      </c>
      <c r="D142" s="5">
        <v>10367228871</v>
      </c>
      <c r="E142" s="5">
        <v>-91574680</v>
      </c>
      <c r="F142" s="5">
        <v>-588796924</v>
      </c>
      <c r="G142" s="5">
        <v>-90632982</v>
      </c>
      <c r="I142" s="5">
        <v>-533728635</v>
      </c>
      <c r="J142" s="5">
        <v>-4095040582</v>
      </c>
      <c r="K142" s="5">
        <v>-63898747039</v>
      </c>
      <c r="L142" s="5">
        <v>-19195404848</v>
      </c>
      <c r="M142" s="5">
        <v>15595305406</v>
      </c>
      <c r="N142" s="5">
        <v>533099151</v>
      </c>
      <c r="O142" s="5">
        <v>17030715607</v>
      </c>
      <c r="P142" s="5">
        <v>129185632453</v>
      </c>
      <c r="Q142" s="5">
        <v>108745166066</v>
      </c>
      <c r="R142" s="5">
        <v>84816818061</v>
      </c>
      <c r="S142" s="5">
        <v>17857450372</v>
      </c>
      <c r="T142" s="5">
        <v>52677938958</v>
      </c>
      <c r="U142" s="5">
        <v>5369400933</v>
      </c>
      <c r="V142" s="5">
        <v>-701033769</v>
      </c>
      <c r="W142" s="5">
        <v>6782189167</v>
      </c>
      <c r="X142" s="5">
        <v>4249170000</v>
      </c>
      <c r="Y142" s="5">
        <v>538900000</v>
      </c>
      <c r="Z142" s="5">
        <v>-12505453</v>
      </c>
    </row>
    <row r="143" spans="3:26" ht="15.5" x14ac:dyDescent="0.35">
      <c r="C143" t="s">
        <v>184</v>
      </c>
      <c r="D143" s="5">
        <v>174142978</v>
      </c>
      <c r="E143" s="5">
        <v>-91381559</v>
      </c>
      <c r="F143" s="5">
        <v>-1777460174</v>
      </c>
      <c r="G143" s="5">
        <v>-2208855416</v>
      </c>
      <c r="I143" s="5">
        <v>-4788417168</v>
      </c>
      <c r="J143" s="5">
        <v>-21774839454</v>
      </c>
      <c r="K143" s="5">
        <v>-69214230323</v>
      </c>
      <c r="L143" s="5">
        <v>-204118709</v>
      </c>
      <c r="M143" s="5">
        <v>-21905612000</v>
      </c>
      <c r="N143" s="5">
        <v>855658077</v>
      </c>
      <c r="O143" s="5">
        <v>-107423772473</v>
      </c>
      <c r="P143" s="5">
        <v>-1289520404249</v>
      </c>
      <c r="Q143" s="5">
        <v>-7348939142</v>
      </c>
      <c r="R143" s="5">
        <v>-159948025665</v>
      </c>
      <c r="S143" s="5">
        <v>-11745217181</v>
      </c>
      <c r="T143" s="5">
        <v>-59441798247</v>
      </c>
      <c r="U143" s="5">
        <v>-4766530276</v>
      </c>
      <c r="V143" s="5">
        <v>-29099000</v>
      </c>
      <c r="W143" s="5">
        <v>-2828466800</v>
      </c>
      <c r="X143" s="5">
        <v>-433157533</v>
      </c>
      <c r="Y143" s="5">
        <v>19816289</v>
      </c>
      <c r="Z143" s="5">
        <v>-1398911500</v>
      </c>
    </row>
    <row r="144" spans="3:26" ht="15.5" x14ac:dyDescent="0.35">
      <c r="C144" t="s">
        <v>207</v>
      </c>
      <c r="E144" s="5">
        <v>-4788417168</v>
      </c>
      <c r="F144" s="5">
        <v>2919575435</v>
      </c>
      <c r="G144" s="5">
        <v>-2919575435</v>
      </c>
      <c r="I144" s="5">
        <v>-4788417168</v>
      </c>
      <c r="J144" s="5">
        <v>-21752959985</v>
      </c>
      <c r="K144" s="5">
        <v>-66765673805</v>
      </c>
      <c r="L144" s="5">
        <v>-161288536</v>
      </c>
      <c r="M144" s="5">
        <v>-285518437</v>
      </c>
      <c r="N144" s="5">
        <v>2121204364</v>
      </c>
      <c r="O144" s="5">
        <v>-107423772473</v>
      </c>
      <c r="P144" s="5">
        <v>-1289520404249</v>
      </c>
      <c r="Q144" s="5">
        <v>-7348939142</v>
      </c>
      <c r="R144" s="5">
        <v>-159948025665</v>
      </c>
      <c r="S144" s="5">
        <v>-11745217181</v>
      </c>
      <c r="T144" s="5">
        <v>-6625028501</v>
      </c>
      <c r="U144" s="5">
        <v>-13356250</v>
      </c>
      <c r="V144" s="5">
        <v>-29099000</v>
      </c>
      <c r="W144" s="5">
        <v>-2828466800</v>
      </c>
      <c r="X144" s="5">
        <v>-474230000</v>
      </c>
      <c r="Y144" s="5">
        <v>-8073711</v>
      </c>
      <c r="Z144" s="5">
        <v>-800000</v>
      </c>
    </row>
    <row r="145" spans="3:26" ht="15.5" x14ac:dyDescent="0.35">
      <c r="C145" t="s">
        <v>669</v>
      </c>
    </row>
    <row r="146" spans="3:26" ht="15.5" x14ac:dyDescent="0.35">
      <c r="C146" t="s">
        <v>670</v>
      </c>
      <c r="E146" s="5">
        <v>4697035609</v>
      </c>
      <c r="F146" s="5">
        <v>-4697035609</v>
      </c>
      <c r="J146" s="5">
        <v>-21879469</v>
      </c>
      <c r="K146" s="5">
        <v>-37731413</v>
      </c>
      <c r="L146" s="5">
        <v>-42830173</v>
      </c>
      <c r="N146" s="5">
        <v>-1265546287</v>
      </c>
    </row>
    <row r="147" spans="3:26" ht="15.5" x14ac:dyDescent="0.35">
      <c r="C147" t="s">
        <v>671</v>
      </c>
      <c r="K147" s="5">
        <v>-2410825105</v>
      </c>
      <c r="M147" s="5">
        <v>-21620093563</v>
      </c>
    </row>
    <row r="148" spans="3:26" ht="15.5" x14ac:dyDescent="0.35">
      <c r="C148" t="s">
        <v>672</v>
      </c>
    </row>
    <row r="149" spans="3:26" ht="15.5" x14ac:dyDescent="0.35">
      <c r="C149" t="s">
        <v>673</v>
      </c>
    </row>
    <row r="150" spans="3:26" ht="15.5" x14ac:dyDescent="0.35">
      <c r="C150" t="s">
        <v>674</v>
      </c>
    </row>
    <row r="151" spans="3:26" ht="15.5" x14ac:dyDescent="0.35">
      <c r="C151" t="s">
        <v>675</v>
      </c>
      <c r="D151" s="5">
        <v>174142978</v>
      </c>
      <c r="G151" s="5">
        <v>710720019</v>
      </c>
      <c r="X151" s="5">
        <v>41072467</v>
      </c>
      <c r="Y151" s="5">
        <v>27890000</v>
      </c>
      <c r="Z151" s="5">
        <v>14263500</v>
      </c>
    </row>
    <row r="152" spans="3:26" ht="15.5" x14ac:dyDescent="0.35">
      <c r="C152" t="s">
        <v>676</v>
      </c>
      <c r="Z152" s="5">
        <v>-1412375000</v>
      </c>
    </row>
    <row r="153" spans="3:26" ht="15.5" x14ac:dyDescent="0.35">
      <c r="C153" t="s">
        <v>677</v>
      </c>
      <c r="T153" s="5">
        <v>-52816769746</v>
      </c>
    </row>
    <row r="154" spans="3:26" ht="15.5" x14ac:dyDescent="0.35">
      <c r="C154" t="s">
        <v>678</v>
      </c>
    </row>
    <row r="155" spans="3:26" ht="15.5" x14ac:dyDescent="0.35">
      <c r="C155" t="s">
        <v>679</v>
      </c>
      <c r="U155" s="5">
        <v>-4753174026</v>
      </c>
    </row>
    <row r="156" spans="3:26" ht="15.5" x14ac:dyDescent="0.35">
      <c r="C156" t="s">
        <v>241</v>
      </c>
      <c r="D156" s="5">
        <v>10367228871</v>
      </c>
      <c r="E156" s="5">
        <v>-91574680</v>
      </c>
      <c r="F156" s="5">
        <v>-588796924</v>
      </c>
      <c r="G156" s="5">
        <v>-90632982</v>
      </c>
      <c r="I156" s="5">
        <v>-533728635</v>
      </c>
      <c r="J156" s="5">
        <v>-4095040582</v>
      </c>
      <c r="K156" s="5">
        <v>-63898747039</v>
      </c>
      <c r="L156" s="5">
        <v>-19195404848</v>
      </c>
      <c r="M156" s="5">
        <v>15595305406</v>
      </c>
      <c r="N156" s="5">
        <v>533099151</v>
      </c>
      <c r="O156" s="5">
        <v>17030715607</v>
      </c>
      <c r="P156" s="5">
        <v>129185632453</v>
      </c>
      <c r="Q156" s="5">
        <v>108745166066</v>
      </c>
      <c r="R156" s="5">
        <v>84816818061</v>
      </c>
      <c r="S156" s="5">
        <v>17857450372</v>
      </c>
      <c r="T156" s="5">
        <v>52677938958</v>
      </c>
      <c r="U156" s="5">
        <v>5369400933</v>
      </c>
      <c r="V156" s="5">
        <v>-701033769</v>
      </c>
      <c r="W156" s="5">
        <v>6782189167</v>
      </c>
      <c r="X156" s="5">
        <v>4249170000</v>
      </c>
      <c r="Y156" s="5">
        <v>538900000</v>
      </c>
      <c r="Z156" s="5">
        <v>-12505453</v>
      </c>
    </row>
    <row r="157" spans="3:26" ht="15.5" x14ac:dyDescent="0.35">
      <c r="C157" t="s">
        <v>680</v>
      </c>
      <c r="S157" s="5">
        <v>15943808000</v>
      </c>
      <c r="T157" s="5">
        <v>-7459856473</v>
      </c>
      <c r="U157" s="5">
        <v>-710599067</v>
      </c>
      <c r="V157" s="5">
        <v>-674033769</v>
      </c>
      <c r="W157" s="5">
        <v>1474959167</v>
      </c>
    </row>
    <row r="158" spans="3:26" ht="15.5" x14ac:dyDescent="0.35">
      <c r="C158" t="s">
        <v>681</v>
      </c>
      <c r="V158" s="5">
        <v>-27000000</v>
      </c>
      <c r="W158" s="5">
        <v>-2698000000</v>
      </c>
      <c r="X158" s="5">
        <v>2725000000</v>
      </c>
    </row>
    <row r="159" spans="3:26" ht="15.5" x14ac:dyDescent="0.35">
      <c r="C159" t="s">
        <v>682</v>
      </c>
      <c r="E159" s="5">
        <v>-99938199</v>
      </c>
      <c r="I159" s="5">
        <v>-99938199</v>
      </c>
      <c r="J159" s="5">
        <v>-2426830447</v>
      </c>
      <c r="K159" s="5">
        <v>984168377</v>
      </c>
      <c r="L159" s="5">
        <v>-19195404848</v>
      </c>
      <c r="M159" s="5">
        <v>16282272488</v>
      </c>
      <c r="N159" s="5">
        <v>1232558048</v>
      </c>
      <c r="O159" s="5">
        <v>18532020843</v>
      </c>
      <c r="P159" s="5">
        <v>72642230703</v>
      </c>
      <c r="Q159" s="5">
        <v>74526395038</v>
      </c>
      <c r="R159" s="5">
        <v>114335918653</v>
      </c>
      <c r="W159" s="5">
        <v>8005230000</v>
      </c>
      <c r="X159" s="5">
        <v>1524170000</v>
      </c>
    </row>
    <row r="160" spans="3:26" ht="15.5" x14ac:dyDescent="0.35">
      <c r="C160" t="s">
        <v>683</v>
      </c>
      <c r="P160" s="5">
        <v>-6915329491</v>
      </c>
      <c r="Q160" s="5">
        <v>-8707836885</v>
      </c>
      <c r="R160" s="5">
        <v>-7552455050</v>
      </c>
    </row>
    <row r="161" spans="3:26" ht="15.5" x14ac:dyDescent="0.35">
      <c r="C161" t="s">
        <v>684</v>
      </c>
      <c r="R161" s="5">
        <v>-4930473332</v>
      </c>
    </row>
    <row r="162" spans="3:26" ht="15.5" x14ac:dyDescent="0.35">
      <c r="C162" t="s">
        <v>685</v>
      </c>
      <c r="R162" s="5">
        <v>3170954700</v>
      </c>
    </row>
    <row r="163" spans="3:26" ht="15.5" x14ac:dyDescent="0.35">
      <c r="C163" t="s">
        <v>686</v>
      </c>
      <c r="P163" s="5">
        <v>46591414140</v>
      </c>
      <c r="Q163" s="5">
        <v>30237721504</v>
      </c>
      <c r="R163" s="5">
        <v>2046152812</v>
      </c>
    </row>
    <row r="164" spans="3:26" ht="15.5" x14ac:dyDescent="0.35">
      <c r="C164" t="s">
        <v>687</v>
      </c>
      <c r="E164" s="5">
        <v>-433790436</v>
      </c>
      <c r="F164" s="5">
        <v>253690964</v>
      </c>
      <c r="G164" s="5">
        <v>-253690964</v>
      </c>
      <c r="I164" s="5">
        <v>-433790436</v>
      </c>
      <c r="J164" s="5">
        <v>-1668210135</v>
      </c>
      <c r="K164" s="5">
        <v>-64882915416</v>
      </c>
    </row>
    <row r="165" spans="3:26" ht="15.5" x14ac:dyDescent="0.35">
      <c r="C165" t="s">
        <v>688</v>
      </c>
      <c r="D165" s="5">
        <v>280317445</v>
      </c>
      <c r="E165" s="5">
        <v>342630766</v>
      </c>
      <c r="F165" s="5">
        <v>-342630766</v>
      </c>
      <c r="G165" s="5">
        <v>163517800</v>
      </c>
    </row>
    <row r="166" spans="3:26" ht="15.5" x14ac:dyDescent="0.35">
      <c r="C166" t="s">
        <v>689</v>
      </c>
      <c r="D166" s="5">
        <v>10086911426</v>
      </c>
      <c r="F166" s="5">
        <v>-400333933</v>
      </c>
      <c r="G166" s="5">
        <v>-459818</v>
      </c>
    </row>
    <row r="167" spans="3:26" ht="15.5" x14ac:dyDescent="0.35">
      <c r="C167" t="s">
        <v>690</v>
      </c>
    </row>
    <row r="168" spans="3:26" ht="15.5" x14ac:dyDescent="0.35">
      <c r="C168" t="s">
        <v>691</v>
      </c>
      <c r="E168" s="5">
        <v>99523189</v>
      </c>
      <c r="F168" s="5">
        <v>-99523189</v>
      </c>
      <c r="S168" s="5">
        <v>7180295582</v>
      </c>
      <c r="T168" s="5">
        <v>64033257172</v>
      </c>
      <c r="U168" s="5">
        <v>6080000000</v>
      </c>
      <c r="Y168" s="5">
        <v>529000000</v>
      </c>
    </row>
    <row r="169" spans="3:26" ht="15.5" x14ac:dyDescent="0.35">
      <c r="C169" t="s">
        <v>692</v>
      </c>
      <c r="Y169" s="5">
        <v>9900000</v>
      </c>
      <c r="Z169" s="5">
        <v>103392158</v>
      </c>
    </row>
    <row r="170" spans="3:26" ht="15.5" x14ac:dyDescent="0.35">
      <c r="C170" t="s">
        <v>256</v>
      </c>
      <c r="Z170" s="5">
        <v>-115897611</v>
      </c>
    </row>
    <row r="171" spans="3:26" ht="15.5" x14ac:dyDescent="0.35">
      <c r="C171" t="s">
        <v>693</v>
      </c>
    </row>
    <row r="172" spans="3:26" ht="15.5" x14ac:dyDescent="0.35">
      <c r="C172" t="s">
        <v>694</v>
      </c>
    </row>
    <row r="173" spans="3:26" ht="15.5" x14ac:dyDescent="0.35">
      <c r="C173" t="s">
        <v>695</v>
      </c>
    </row>
    <row r="174" spans="3:26" ht="15.5" x14ac:dyDescent="0.35">
      <c r="C174" t="s">
        <v>696</v>
      </c>
    </row>
    <row r="175" spans="3:26" ht="15.5" x14ac:dyDescent="0.35">
      <c r="C175" t="s">
        <v>278</v>
      </c>
      <c r="D175" s="5">
        <v>-6774120374</v>
      </c>
      <c r="E175" s="5">
        <v>-8605379886</v>
      </c>
      <c r="F175" s="5">
        <v>-5925024095</v>
      </c>
      <c r="G175" s="5">
        <v>-1916114982</v>
      </c>
      <c r="I175" s="5">
        <v>-43025558055</v>
      </c>
      <c r="J175" s="5">
        <v>45093551795</v>
      </c>
      <c r="K175" s="5">
        <v>5033534234</v>
      </c>
      <c r="L175" s="5">
        <v>3160524595</v>
      </c>
      <c r="M175" s="5">
        <v>1335712076</v>
      </c>
      <c r="N175" s="5">
        <v>-3152719849</v>
      </c>
      <c r="O175" s="5">
        <v>4066911685</v>
      </c>
      <c r="P175" s="5">
        <v>-72245562415</v>
      </c>
      <c r="Q175" s="5">
        <v>-59032507484</v>
      </c>
      <c r="R175" s="5">
        <v>63652010768</v>
      </c>
      <c r="S175" s="5">
        <v>-49658132</v>
      </c>
      <c r="T175" s="5">
        <v>-747052518</v>
      </c>
      <c r="U175" s="5">
        <v>1369905782</v>
      </c>
      <c r="V175" s="5">
        <v>-313705782</v>
      </c>
      <c r="W175" s="5">
        <v>727450011</v>
      </c>
      <c r="X175" s="5">
        <v>-10610560</v>
      </c>
      <c r="Y175" s="5">
        <v>-300164394</v>
      </c>
      <c r="Z175" s="5">
        <v>-16591019</v>
      </c>
    </row>
    <row r="176" spans="3:26" ht="15.5" x14ac:dyDescent="0.35">
      <c r="C176" t="s">
        <v>280</v>
      </c>
      <c r="D176" s="5">
        <v>164766933</v>
      </c>
      <c r="E176" s="5">
        <v>166134228</v>
      </c>
      <c r="F176" s="5">
        <v>743185157</v>
      </c>
      <c r="G176" s="5">
        <v>-609419119</v>
      </c>
      <c r="I176" s="5">
        <v>1513505650</v>
      </c>
      <c r="J176" s="5">
        <v>2439901563</v>
      </c>
      <c r="K176" s="5">
        <v>-140074337</v>
      </c>
      <c r="L176" s="5">
        <v>448562880</v>
      </c>
      <c r="M176" s="5">
        <v>41806125</v>
      </c>
      <c r="N176" s="5">
        <v>201230783</v>
      </c>
      <c r="O176" s="5">
        <v>-172606602</v>
      </c>
      <c r="P176" s="5">
        <v>55313473509</v>
      </c>
      <c r="Q176" s="5">
        <v>56941531918</v>
      </c>
      <c r="R176" s="5">
        <v>-86830791412</v>
      </c>
    </row>
    <row r="177" spans="2:26" ht="15.5" x14ac:dyDescent="0.35">
      <c r="C177" t="s">
        <v>697</v>
      </c>
      <c r="R177" s="5">
        <v>1046168121</v>
      </c>
    </row>
    <row r="178" spans="2:26" ht="15.5" x14ac:dyDescent="0.35">
      <c r="C178" t="s">
        <v>279</v>
      </c>
      <c r="D178" s="5">
        <v>19842606927</v>
      </c>
      <c r="I178" s="5">
        <v>61354659332</v>
      </c>
      <c r="J178" s="5">
        <v>13821205974</v>
      </c>
      <c r="K178" s="5">
        <v>8927746076</v>
      </c>
      <c r="L178" s="5">
        <v>5318658600</v>
      </c>
      <c r="M178" s="5">
        <v>3941140398</v>
      </c>
      <c r="N178" s="5">
        <v>6892629464</v>
      </c>
      <c r="O178" s="5">
        <v>2998324380</v>
      </c>
      <c r="P178" s="5">
        <v>19930413286</v>
      </c>
      <c r="Q178" s="5">
        <v>22021388852</v>
      </c>
      <c r="R178" s="5">
        <v>44154001375</v>
      </c>
      <c r="S178" s="5">
        <v>1095826255</v>
      </c>
      <c r="T178" s="5">
        <v>1842878770</v>
      </c>
      <c r="U178" s="5">
        <v>472972990</v>
      </c>
      <c r="V178" s="5">
        <v>786678771</v>
      </c>
      <c r="W178" s="5">
        <v>59228761</v>
      </c>
      <c r="X178" s="5">
        <v>69839321</v>
      </c>
      <c r="Y178" s="5">
        <v>370003715</v>
      </c>
      <c r="Z178" s="5">
        <v>386594734</v>
      </c>
    </row>
    <row r="179" spans="2:26" ht="15.5" x14ac:dyDescent="0.35">
      <c r="C179" t="s">
        <v>282</v>
      </c>
      <c r="D179" s="5">
        <v>13233253486</v>
      </c>
      <c r="E179" s="5">
        <v>-8439245658</v>
      </c>
      <c r="F179" s="5">
        <v>-5181838938</v>
      </c>
      <c r="G179" s="5">
        <v>-2525534101</v>
      </c>
      <c r="I179" s="5">
        <v>19842606927</v>
      </c>
      <c r="J179" s="5">
        <v>61354659332</v>
      </c>
      <c r="K179" s="5">
        <v>13821205973</v>
      </c>
      <c r="L179" s="5">
        <v>8927746075</v>
      </c>
      <c r="M179" s="5">
        <v>5318658599</v>
      </c>
      <c r="N179" s="5">
        <v>3941140398</v>
      </c>
      <c r="O179" s="5">
        <v>6892629463</v>
      </c>
      <c r="P179" s="5">
        <v>2998324380</v>
      </c>
      <c r="Q179" s="5">
        <v>19930413286</v>
      </c>
      <c r="R179" s="5">
        <v>22021388852</v>
      </c>
      <c r="S179" s="5">
        <v>1046168123</v>
      </c>
      <c r="T179" s="5">
        <v>1095826252</v>
      </c>
      <c r="U179" s="5">
        <v>1842878772</v>
      </c>
      <c r="V179" s="5">
        <v>472972989</v>
      </c>
      <c r="W179" s="5">
        <v>786678772</v>
      </c>
      <c r="X179" s="5">
        <v>59228761</v>
      </c>
      <c r="Y179" s="5">
        <v>69839321</v>
      </c>
      <c r="Z179" s="5">
        <v>370003715</v>
      </c>
    </row>
    <row r="181" spans="2:26" ht="15.5" x14ac:dyDescent="0.35">
      <c r="B181" t="s">
        <v>283</v>
      </c>
      <c r="C181" t="s">
        <v>11</v>
      </c>
      <c r="D181" s="5">
        <v>46280000000</v>
      </c>
      <c r="E181" s="5">
        <v>46280000000</v>
      </c>
      <c r="F181" s="5">
        <v>46280000000</v>
      </c>
      <c r="G181" s="5">
        <v>46280000000</v>
      </c>
      <c r="I181" s="5">
        <v>46280000000</v>
      </c>
      <c r="J181" s="5">
        <v>46280000000</v>
      </c>
      <c r="K181" s="5">
        <v>46280000000</v>
      </c>
      <c r="L181" s="5">
        <v>46280000000</v>
      </c>
      <c r="M181" s="5">
        <v>46280000000</v>
      </c>
      <c r="N181" s="5">
        <v>46280000000</v>
      </c>
      <c r="R181" s="5">
        <v>5780000000</v>
      </c>
      <c r="S181" s="5">
        <v>1100000000</v>
      </c>
      <c r="T181" s="5">
        <v>1100000000</v>
      </c>
      <c r="U181" s="5">
        <v>1100000000</v>
      </c>
      <c r="V181" s="5">
        <v>1100000000</v>
      </c>
      <c r="W181" s="5">
        <v>1100000000</v>
      </c>
      <c r="X181" s="5">
        <v>1100000000</v>
      </c>
      <c r="Y181" s="5">
        <v>1100000000</v>
      </c>
      <c r="Z181" s="5">
        <v>1100000000</v>
      </c>
    </row>
    <row r="182" spans="2:26" ht="15.5" x14ac:dyDescent="0.35">
      <c r="C182" t="s">
        <v>284</v>
      </c>
      <c r="D182" s="6">
        <v>-0.34</v>
      </c>
      <c r="E182" s="6">
        <v>-7.78</v>
      </c>
      <c r="F182" s="6">
        <v>-0.19</v>
      </c>
      <c r="G182" s="6">
        <v>-0.46</v>
      </c>
    </row>
    <row r="183" spans="2:26" ht="15.5" x14ac:dyDescent="0.35">
      <c r="C183" t="s">
        <v>285</v>
      </c>
      <c r="D183" s="6">
        <v>-44.12</v>
      </c>
      <c r="E183" s="6">
        <v>-2.19</v>
      </c>
      <c r="F183" s="6">
        <v>-163.16</v>
      </c>
      <c r="G183" s="6">
        <v>-10.87</v>
      </c>
    </row>
    <row r="184" spans="2:26" ht="15.5" x14ac:dyDescent="0.35">
      <c r="C184" t="s">
        <v>72</v>
      </c>
      <c r="D184" s="6">
        <v>149.37</v>
      </c>
      <c r="E184" s="6">
        <v>83.03</v>
      </c>
      <c r="F184" s="6">
        <v>59.79</v>
      </c>
      <c r="G184" s="6">
        <v>47.32</v>
      </c>
    </row>
    <row r="185" spans="2:26" ht="15.5" x14ac:dyDescent="0.35">
      <c r="C185" t="s">
        <v>286</v>
      </c>
      <c r="D185" s="5">
        <v>-10850000000</v>
      </c>
      <c r="E185" s="5">
        <v>-3460000000</v>
      </c>
      <c r="F185" s="5">
        <v>-11420000000</v>
      </c>
      <c r="G185" s="5">
        <v>-18040000000</v>
      </c>
    </row>
    <row r="186" spans="2:26" ht="15.5" x14ac:dyDescent="0.35">
      <c r="C186" t="s">
        <v>287</v>
      </c>
      <c r="D186" s="6">
        <v>-4.4000000000000003E-3</v>
      </c>
      <c r="E186" s="6">
        <v>-0.1026</v>
      </c>
      <c r="F186" s="6">
        <v>-2.3E-3</v>
      </c>
      <c r="G186" s="6">
        <v>-5.5000000000000005E-3</v>
      </c>
    </row>
    <row r="187" spans="2:26" ht="15.5" x14ac:dyDescent="0.35">
      <c r="C187" t="s">
        <v>288</v>
      </c>
      <c r="D187" s="6">
        <v>-5.96E-2</v>
      </c>
      <c r="E187" s="6">
        <v>-1.2690999999999999</v>
      </c>
      <c r="F187" s="6">
        <v>-2.2400000000000003E-2</v>
      </c>
      <c r="G187" s="6">
        <v>-5.1399999999999994E-2</v>
      </c>
    </row>
    <row r="188" spans="2:26" ht="15.5" x14ac:dyDescent="0.35">
      <c r="C188" t="s">
        <v>289</v>
      </c>
      <c r="D188" s="6">
        <v>-5.7999999999999996E-3</v>
      </c>
      <c r="E188" s="6">
        <v>-2.1000000000000001E-2</v>
      </c>
      <c r="F188" s="6">
        <v>-5.4000000000000003E-3</v>
      </c>
      <c r="G188" s="6">
        <v>-7.1999999999999998E-3</v>
      </c>
    </row>
    <row r="189" spans="2:26" ht="15.5" x14ac:dyDescent="0.35">
      <c r="C189" t="s">
        <v>290</v>
      </c>
      <c r="D189" s="6">
        <v>-11.66</v>
      </c>
      <c r="E189" s="6">
        <v>-248.94</v>
      </c>
      <c r="F189" s="6">
        <v>-12.01</v>
      </c>
      <c r="G189" s="6">
        <v>-15.07</v>
      </c>
    </row>
    <row r="190" spans="2:26" ht="15.5" x14ac:dyDescent="0.35">
      <c r="C190" t="s">
        <v>291</v>
      </c>
      <c r="D190" s="5">
        <v>263000000000</v>
      </c>
      <c r="E190" s="5">
        <v>284000000000</v>
      </c>
      <c r="F190" s="5">
        <v>392000000000</v>
      </c>
      <c r="G190" s="5">
        <v>410000000000</v>
      </c>
    </row>
    <row r="191" spans="2:26" ht="15.5" x14ac:dyDescent="0.35">
      <c r="C191" t="s">
        <v>292</v>
      </c>
      <c r="D191" s="6">
        <v>2.64</v>
      </c>
      <c r="E191" s="6">
        <v>2.77</v>
      </c>
      <c r="F191" s="6">
        <v>3.66</v>
      </c>
      <c r="G191" s="6">
        <v>0.56000000000000005</v>
      </c>
    </row>
    <row r="192" spans="2:26" ht="15.5" x14ac:dyDescent="0.35">
      <c r="C192" t="s">
        <v>293</v>
      </c>
      <c r="D192" s="6">
        <v>5.68</v>
      </c>
      <c r="E192" s="6">
        <v>6.13</v>
      </c>
      <c r="F192" s="6">
        <v>8.4700000000000006</v>
      </c>
      <c r="G192" s="6">
        <v>8.8699999999999992</v>
      </c>
    </row>
    <row r="193" spans="3:26" ht="15.5" x14ac:dyDescent="0.35">
      <c r="C193" t="s">
        <v>294</v>
      </c>
      <c r="D193" s="6">
        <v>-2.17</v>
      </c>
      <c r="E193" s="6">
        <v>-2.63</v>
      </c>
      <c r="F193" s="6">
        <v>-5.39</v>
      </c>
      <c r="G193" s="6">
        <v>-0.93</v>
      </c>
    </row>
    <row r="194" spans="3:26" ht="15.5" x14ac:dyDescent="0.35">
      <c r="C194" t="s">
        <v>295</v>
      </c>
      <c r="D194" s="6">
        <v>-6.91</v>
      </c>
      <c r="E194" s="6">
        <v>-6.46</v>
      </c>
      <c r="F194" s="6">
        <v>-5.75</v>
      </c>
      <c r="G194" s="6">
        <v>-5.35</v>
      </c>
    </row>
    <row r="195" spans="3:26" ht="15.5" x14ac:dyDescent="0.35">
      <c r="C195" t="s">
        <v>296</v>
      </c>
      <c r="D195" s="5">
        <v>1000000000</v>
      </c>
      <c r="E195" s="5">
        <v>1000000000</v>
      </c>
      <c r="F195" s="5">
        <v>0</v>
      </c>
      <c r="G195" s="5">
        <v>0</v>
      </c>
    </row>
    <row r="196" spans="3:26" ht="15.5" x14ac:dyDescent="0.35">
      <c r="C196" t="s">
        <v>297</v>
      </c>
      <c r="D196" s="5">
        <v>2466000000000</v>
      </c>
      <c r="E196" s="5">
        <v>2435000000000</v>
      </c>
      <c r="F196" s="5">
        <v>2421000000000</v>
      </c>
      <c r="G196" s="5">
        <v>2356000000000</v>
      </c>
    </row>
    <row r="197" spans="3:26" ht="15.5" x14ac:dyDescent="0.35">
      <c r="C197" t="s">
        <v>298</v>
      </c>
      <c r="D197" s="5">
        <v>263000000000</v>
      </c>
      <c r="E197" s="5">
        <v>284000000000</v>
      </c>
      <c r="F197" s="5">
        <v>392000000000</v>
      </c>
      <c r="G197" s="5">
        <v>410000000000</v>
      </c>
    </row>
    <row r="198" spans="3:26" ht="15.5" x14ac:dyDescent="0.35">
      <c r="C198" t="s">
        <v>23</v>
      </c>
      <c r="D198" s="5">
        <v>2466000000000</v>
      </c>
      <c r="E198" s="5">
        <v>2436000000000</v>
      </c>
      <c r="F198" s="5">
        <v>2421000000000</v>
      </c>
      <c r="G198" s="5">
        <v>2356000000000</v>
      </c>
    </row>
    <row r="199" spans="3:26" ht="15.5" x14ac:dyDescent="0.35">
      <c r="C199" t="s">
        <v>20</v>
      </c>
      <c r="D199" s="5">
        <v>2453000000000</v>
      </c>
      <c r="E199" s="5">
        <v>2416000000000</v>
      </c>
      <c r="F199" s="5">
        <v>2393000000000</v>
      </c>
      <c r="G199" s="5">
        <v>2323000000000</v>
      </c>
    </row>
    <row r="200" spans="3:26" ht="15.5" x14ac:dyDescent="0.35">
      <c r="C200" t="s">
        <v>299</v>
      </c>
      <c r="D200" s="5">
        <v>34000000000</v>
      </c>
      <c r="E200" s="5">
        <v>40000000000</v>
      </c>
      <c r="F200" s="5">
        <v>60000000000</v>
      </c>
      <c r="G200" s="5">
        <v>62000000000</v>
      </c>
    </row>
    <row r="201" spans="3:26" ht="15.5" x14ac:dyDescent="0.35">
      <c r="C201" t="s">
        <v>300</v>
      </c>
      <c r="D201" s="5">
        <v>-17000000000</v>
      </c>
      <c r="E201" s="5">
        <v>-8000000000</v>
      </c>
      <c r="F201" s="5">
        <v>-4000000000</v>
      </c>
      <c r="G201" s="5">
        <v>0</v>
      </c>
    </row>
    <row r="202" spans="3:26" ht="15.5" x14ac:dyDescent="0.35">
      <c r="C202" t="s">
        <v>301</v>
      </c>
      <c r="E202" s="5">
        <v>-5000000000</v>
      </c>
      <c r="F202" s="5">
        <v>3000000000</v>
      </c>
      <c r="G202" s="5">
        <v>-3000000000</v>
      </c>
    </row>
    <row r="203" spans="3:26" ht="15.5" x14ac:dyDescent="0.35">
      <c r="C203" t="s">
        <v>12</v>
      </c>
      <c r="D203" s="5">
        <v>-17000000000</v>
      </c>
      <c r="E203" s="5">
        <v>-13000000000</v>
      </c>
      <c r="F203" s="5">
        <v>-1000000000</v>
      </c>
      <c r="G203" s="5">
        <v>-3000000000</v>
      </c>
    </row>
    <row r="204" spans="3:26" ht="15.5" x14ac:dyDescent="0.35">
      <c r="C204" t="s">
        <v>15</v>
      </c>
      <c r="D204" s="6">
        <v>-0.37</v>
      </c>
      <c r="E204" s="6">
        <v>-0.28999999999999998</v>
      </c>
      <c r="F204" s="6">
        <v>-0.01</v>
      </c>
      <c r="G204" s="6">
        <v>-0.05</v>
      </c>
    </row>
    <row r="205" spans="3:26" ht="15.5" x14ac:dyDescent="0.35">
      <c r="C205" t="s">
        <v>57</v>
      </c>
      <c r="I205" s="6">
        <v>-9.08</v>
      </c>
      <c r="J205" s="6">
        <v>-15.54</v>
      </c>
      <c r="K205" s="6">
        <v>-2.46</v>
      </c>
      <c r="L205" s="6">
        <v>-2.88</v>
      </c>
      <c r="M205" s="6">
        <v>-2.2999999999999998</v>
      </c>
      <c r="N205" s="6">
        <v>-11.01</v>
      </c>
      <c r="R205" s="6">
        <v>0.28999999999999998</v>
      </c>
      <c r="S205" s="6">
        <v>0.46</v>
      </c>
      <c r="T205" s="6">
        <v>-2.4300000000000002</v>
      </c>
      <c r="U205" s="6">
        <v>2.09</v>
      </c>
      <c r="V205" s="6">
        <v>0.93</v>
      </c>
      <c r="W205" s="6">
        <v>-3.39</v>
      </c>
      <c r="X205" s="6">
        <v>-4.12</v>
      </c>
      <c r="Y205" s="6">
        <v>-5.65</v>
      </c>
      <c r="Z205" s="6">
        <v>-7.95</v>
      </c>
    </row>
    <row r="206" spans="3:26" ht="15.5" x14ac:dyDescent="0.35">
      <c r="C206" t="s">
        <v>71</v>
      </c>
      <c r="I206" s="6">
        <v>-1.87</v>
      </c>
      <c r="J206" s="6">
        <v>-0.19</v>
      </c>
      <c r="K206" s="6">
        <v>-20.329999999999998</v>
      </c>
      <c r="L206" s="6">
        <v>-17.36</v>
      </c>
      <c r="M206" s="6">
        <v>-21.74</v>
      </c>
      <c r="N206" s="6">
        <v>-4.54</v>
      </c>
      <c r="O206" s="5">
        <v>0</v>
      </c>
      <c r="P206" s="5">
        <v>0</v>
      </c>
      <c r="Q206" s="5">
        <v>0</v>
      </c>
      <c r="R206" s="6">
        <v>4082.76</v>
      </c>
      <c r="S206" s="6">
        <v>3130.43</v>
      </c>
      <c r="T206" s="6">
        <v>-414.81</v>
      </c>
      <c r="U206" s="6">
        <v>581.82000000000005</v>
      </c>
      <c r="V206" s="6">
        <v>851.61</v>
      </c>
      <c r="W206" s="6">
        <v>-235.99</v>
      </c>
      <c r="X206" s="6">
        <v>-135.91999999999999</v>
      </c>
      <c r="Y206" s="6">
        <v>-12.74</v>
      </c>
      <c r="Z206" s="6">
        <v>-10.06</v>
      </c>
    </row>
    <row r="207" spans="3:26" ht="15.5" x14ac:dyDescent="0.35">
      <c r="C207" t="s">
        <v>74</v>
      </c>
      <c r="I207" s="6">
        <v>10.92</v>
      </c>
      <c r="J207" s="6">
        <v>0.22</v>
      </c>
      <c r="K207" s="6">
        <v>11.77</v>
      </c>
      <c r="L207" s="6">
        <v>15.07</v>
      </c>
      <c r="M207" s="6">
        <v>15.75</v>
      </c>
      <c r="N207" s="6">
        <v>2.2799999999999998</v>
      </c>
      <c r="O207" s="5">
        <v>0</v>
      </c>
      <c r="P207" s="5">
        <v>0</v>
      </c>
      <c r="Q207" s="5">
        <v>0</v>
      </c>
      <c r="R207" s="6">
        <v>9.16</v>
      </c>
      <c r="S207" s="6">
        <v>32.340000000000003</v>
      </c>
      <c r="T207" s="6">
        <v>25.63</v>
      </c>
      <c r="U207" s="6">
        <v>28.55</v>
      </c>
      <c r="V207" s="6">
        <v>14.05</v>
      </c>
      <c r="W207" s="6">
        <v>36.81</v>
      </c>
      <c r="X207" s="6">
        <v>29.11</v>
      </c>
      <c r="Y207" s="6">
        <v>7.77</v>
      </c>
      <c r="Z207" s="5">
        <v>20</v>
      </c>
    </row>
    <row r="208" spans="3:26" ht="15.5" x14ac:dyDescent="0.35">
      <c r="C208" t="s">
        <v>302</v>
      </c>
      <c r="I208" s="5">
        <v>-66390000000</v>
      </c>
      <c r="J208" s="5">
        <v>14320000000</v>
      </c>
      <c r="K208" s="5">
        <v>5650000000</v>
      </c>
      <c r="L208" s="5">
        <v>10920000000</v>
      </c>
      <c r="M208" s="5">
        <v>3610000000</v>
      </c>
      <c r="N208" s="5">
        <v>-333110000000</v>
      </c>
      <c r="O208" s="5">
        <v>54660000000</v>
      </c>
      <c r="P208" s="5">
        <v>83590000000</v>
      </c>
    </row>
    <row r="209" spans="3:26" ht="15.5" x14ac:dyDescent="0.35">
      <c r="C209" t="s">
        <v>303</v>
      </c>
      <c r="I209" s="6">
        <v>-0.1198</v>
      </c>
      <c r="J209" s="6">
        <v>-0.18469999999999998</v>
      </c>
      <c r="K209" s="6">
        <v>-2.81E-2</v>
      </c>
      <c r="L209" s="6">
        <v>-3.2199999999999999E-2</v>
      </c>
      <c r="M209" s="6">
        <v>-2.5499999999999998E-2</v>
      </c>
      <c r="N209" s="6">
        <v>-0.1206</v>
      </c>
      <c r="O209" s="6">
        <v>-1.6899999999999998E-2</v>
      </c>
      <c r="P209" s="6">
        <v>1.47E-2</v>
      </c>
      <c r="Q209" s="6">
        <v>-5.8999999999999999E-3</v>
      </c>
      <c r="R209" s="6">
        <v>2.9999999999999997E-4</v>
      </c>
      <c r="S209" s="6">
        <v>1E-3</v>
      </c>
      <c r="T209" s="6">
        <v>-6.0999999999999995E-3</v>
      </c>
      <c r="U209" s="6">
        <v>6.1999999999999998E-3</v>
      </c>
      <c r="V209" s="6">
        <v>9.3999999999999986E-3</v>
      </c>
      <c r="W209" s="6">
        <v>-4.3700000000000003E-2</v>
      </c>
      <c r="X209" s="6">
        <v>-5.7000000000000002E-2</v>
      </c>
      <c r="Y209" s="6">
        <v>-7.7600000000000002E-2</v>
      </c>
      <c r="Z209" s="6">
        <v>-0.10199999999999999</v>
      </c>
    </row>
    <row r="210" spans="3:26" ht="15.5" x14ac:dyDescent="0.35">
      <c r="C210" t="s">
        <v>304</v>
      </c>
      <c r="I210" s="6">
        <v>-1.482</v>
      </c>
      <c r="J210" s="6">
        <v>-1.5552000000000001</v>
      </c>
      <c r="K210" s="6">
        <v>-0.10300000000000001</v>
      </c>
      <c r="L210" s="6">
        <v>-0.111</v>
      </c>
      <c r="M210" s="6">
        <v>-6.8199999999999997E-2</v>
      </c>
      <c r="N210" s="6">
        <v>-0.30649999999999999</v>
      </c>
      <c r="O210" s="6">
        <v>-3.9100000000000003E-2</v>
      </c>
      <c r="P210" s="6">
        <v>3.3599999999999998E-2</v>
      </c>
      <c r="Q210" s="6">
        <v>-1.55E-2</v>
      </c>
      <c r="R210" s="6">
        <v>1.1000000000000001E-3</v>
      </c>
      <c r="S210" s="6">
        <v>7.0999999999999995E-3</v>
      </c>
      <c r="T210" s="6">
        <v>-3.8100000000000002E-2</v>
      </c>
      <c r="U210" s="6">
        <v>3.0899999999999997E-2</v>
      </c>
      <c r="V210" s="6">
        <v>1.4199999999999999E-2</v>
      </c>
      <c r="W210" s="6">
        <v>-5.2600000000000001E-2</v>
      </c>
      <c r="X210" s="6">
        <v>-6.0700000000000004E-2</v>
      </c>
      <c r="Y210" s="6">
        <v>-7.8399999999999997E-2</v>
      </c>
      <c r="Z210" s="6">
        <v>-0.1023</v>
      </c>
    </row>
    <row r="211" spans="3:26" ht="15.5" x14ac:dyDescent="0.35">
      <c r="C211" t="s">
        <v>305</v>
      </c>
      <c r="I211" s="6">
        <v>-4.5999999999999999E-2</v>
      </c>
      <c r="J211" s="6">
        <v>-1.7899999999999999E-2</v>
      </c>
      <c r="K211" s="6">
        <v>-1.0200000000000001E-2</v>
      </c>
      <c r="L211" s="6">
        <v>-1.0500000000000001E-2</v>
      </c>
      <c r="M211" s="6">
        <v>-1.0700000000000001E-2</v>
      </c>
      <c r="N211" s="6">
        <v>-9.0800000000000006E-2</v>
      </c>
      <c r="O211" s="6">
        <v>-5.9999999999999995E-4</v>
      </c>
      <c r="P211" s="6">
        <v>8.8000000000000005E-3</v>
      </c>
      <c r="Q211" s="6">
        <v>1.6399999999999998E-2</v>
      </c>
      <c r="R211" s="6">
        <v>3.5799999999999998E-2</v>
      </c>
      <c r="S211" s="6">
        <v>4.6999999999999993E-3</v>
      </c>
      <c r="T211" s="6">
        <v>-6.5000000000000006E-3</v>
      </c>
      <c r="U211" s="6">
        <v>-1.7000000000000001E-3</v>
      </c>
      <c r="V211" s="6">
        <v>1.8799999999999997E-2</v>
      </c>
      <c r="W211" s="6">
        <v>3.0000000000000001E-3</v>
      </c>
      <c r="X211" s="6">
        <v>-9.35E-2</v>
      </c>
      <c r="Y211" s="6">
        <v>-7.51E-2</v>
      </c>
      <c r="Z211" s="6">
        <v>-0.20710000000000001</v>
      </c>
    </row>
    <row r="212" spans="3:26" ht="15.5" x14ac:dyDescent="0.35">
      <c r="C212" t="s">
        <v>306</v>
      </c>
      <c r="I212" s="6">
        <v>-38.79</v>
      </c>
      <c r="J212" s="6">
        <v>-1.95</v>
      </c>
      <c r="K212" s="6">
        <v>-0.44</v>
      </c>
      <c r="L212" s="6">
        <v>-0.46</v>
      </c>
      <c r="M212" s="6">
        <v>-0.45</v>
      </c>
      <c r="N212" s="6">
        <v>-4.26</v>
      </c>
      <c r="O212" s="6">
        <v>-0.03</v>
      </c>
      <c r="P212" s="6">
        <v>0.46</v>
      </c>
      <c r="Q212" s="6">
        <v>0.66</v>
      </c>
      <c r="R212" s="6">
        <v>1.23</v>
      </c>
      <c r="S212" s="6">
        <v>1.1000000000000001</v>
      </c>
      <c r="Y212" s="6">
        <v>-1534.3</v>
      </c>
      <c r="Z212" s="6">
        <v>-2141.36</v>
      </c>
    </row>
    <row r="213" spans="3:26" ht="15.5" x14ac:dyDescent="0.35">
      <c r="C213" t="s">
        <v>68</v>
      </c>
      <c r="I213" s="6">
        <v>2.77</v>
      </c>
      <c r="J213" s="6">
        <v>0.3</v>
      </c>
      <c r="K213" s="6">
        <v>2.09</v>
      </c>
      <c r="L213" s="6">
        <v>1.92</v>
      </c>
      <c r="M213" s="6">
        <v>1.48</v>
      </c>
      <c r="N213" s="6">
        <v>1.39</v>
      </c>
      <c r="O213" s="5">
        <v>0</v>
      </c>
      <c r="P213" s="5">
        <v>0</v>
      </c>
      <c r="Q213" s="5">
        <v>0</v>
      </c>
      <c r="R213" s="6">
        <v>4.43</v>
      </c>
      <c r="S213" s="6">
        <v>22.04</v>
      </c>
      <c r="T213" s="6">
        <v>15.78</v>
      </c>
      <c r="U213" s="5">
        <v>18</v>
      </c>
      <c r="V213" s="6">
        <v>12.1</v>
      </c>
      <c r="W213" s="6">
        <v>12.4</v>
      </c>
      <c r="X213" s="6">
        <v>8.24</v>
      </c>
      <c r="Y213" s="5">
        <v>1</v>
      </c>
      <c r="Z213" s="6">
        <v>1.03</v>
      </c>
    </row>
    <row r="214" spans="3:26" ht="15.5" x14ac:dyDescent="0.35">
      <c r="C214" t="s">
        <v>65</v>
      </c>
      <c r="I214" s="6">
        <v>6.13</v>
      </c>
      <c r="J214" s="6">
        <v>9.99</v>
      </c>
      <c r="K214" s="6">
        <v>23.92</v>
      </c>
      <c r="L214" s="6">
        <v>25.99</v>
      </c>
      <c r="M214" s="6">
        <v>33.74</v>
      </c>
      <c r="N214" s="6">
        <v>35.92</v>
      </c>
      <c r="O214" s="5">
        <v>0</v>
      </c>
      <c r="P214" s="5">
        <v>0</v>
      </c>
      <c r="Q214" s="5">
        <v>0</v>
      </c>
      <c r="R214" s="6">
        <v>267.33999999999997</v>
      </c>
      <c r="S214" s="6">
        <v>65.349999999999994</v>
      </c>
      <c r="T214" s="6">
        <v>63.86</v>
      </c>
      <c r="U214" s="6">
        <v>67.55</v>
      </c>
      <c r="V214" s="6">
        <v>65.459999999999994</v>
      </c>
      <c r="W214" s="6">
        <v>64.53</v>
      </c>
      <c r="X214" s="6">
        <v>67.930000000000007</v>
      </c>
      <c r="Y214" s="6">
        <v>72.05</v>
      </c>
      <c r="Z214" s="6">
        <v>77.7</v>
      </c>
    </row>
    <row r="215" spans="3:26" ht="15.5" x14ac:dyDescent="0.35">
      <c r="C215" t="s">
        <v>307</v>
      </c>
      <c r="I215" s="6">
        <v>-2.63</v>
      </c>
      <c r="J215" s="6">
        <v>-0.71</v>
      </c>
      <c r="K215" s="6">
        <v>102.04</v>
      </c>
      <c r="L215" s="6">
        <v>19.53</v>
      </c>
      <c r="M215" s="6">
        <v>4.8499999999999996</v>
      </c>
      <c r="N215" s="5">
        <v>4</v>
      </c>
      <c r="O215" s="5">
        <v>0</v>
      </c>
      <c r="P215" s="5">
        <v>0</v>
      </c>
      <c r="Q215" s="5">
        <v>0</v>
      </c>
      <c r="R215" s="6">
        <v>15.54</v>
      </c>
      <c r="S215" s="6">
        <v>51.08</v>
      </c>
      <c r="T215" s="6">
        <v>37.75</v>
      </c>
      <c r="U215" s="6">
        <v>41.74</v>
      </c>
      <c r="V215" s="6">
        <v>12.1</v>
      </c>
      <c r="W215" s="6">
        <v>12.4</v>
      </c>
      <c r="X215" s="6">
        <v>8.24</v>
      </c>
      <c r="Y215" s="5">
        <v>1</v>
      </c>
      <c r="Z215" s="6">
        <v>1.03</v>
      </c>
    </row>
    <row r="216" spans="3:26" ht="15.5" x14ac:dyDescent="0.35">
      <c r="C216" t="s">
        <v>308</v>
      </c>
      <c r="I216" s="6">
        <v>-6.46</v>
      </c>
      <c r="J216" s="6">
        <v>-4.2300000000000004</v>
      </c>
      <c r="K216" s="6">
        <v>0.49</v>
      </c>
      <c r="L216" s="6">
        <v>2.56</v>
      </c>
      <c r="M216" s="6">
        <v>10.31</v>
      </c>
      <c r="N216" s="6">
        <v>12.49</v>
      </c>
      <c r="O216" s="5">
        <v>0</v>
      </c>
      <c r="P216" s="5">
        <v>0</v>
      </c>
      <c r="Q216" s="5">
        <v>0</v>
      </c>
      <c r="R216" s="6">
        <v>76.19</v>
      </c>
      <c r="S216" s="6">
        <v>28.19</v>
      </c>
      <c r="T216" s="6">
        <v>26.7</v>
      </c>
      <c r="U216" s="6">
        <v>29.13</v>
      </c>
      <c r="V216" s="6">
        <v>65.459999999999994</v>
      </c>
      <c r="W216" s="6">
        <v>64.53</v>
      </c>
      <c r="X216" s="6">
        <v>67.930000000000007</v>
      </c>
      <c r="Y216" s="6">
        <v>72.05</v>
      </c>
      <c r="Z216" s="6">
        <v>77.7</v>
      </c>
    </row>
    <row r="217" spans="3:26" ht="15.5" x14ac:dyDescent="0.35">
      <c r="C217" t="s">
        <v>309</v>
      </c>
      <c r="I217" s="5">
        <v>1000000000</v>
      </c>
      <c r="Q217" s="5">
        <v>127000000000</v>
      </c>
      <c r="R217" s="5">
        <v>791000000000</v>
      </c>
      <c r="S217" s="5">
        <v>125000000000</v>
      </c>
      <c r="T217" s="5">
        <v>125000000000</v>
      </c>
      <c r="U217" s="5">
        <v>134000000000</v>
      </c>
      <c r="V217" s="5">
        <v>1000000000</v>
      </c>
      <c r="W217" s="5">
        <v>1000000000</v>
      </c>
    </row>
    <row r="218" spans="3:26" ht="15.5" x14ac:dyDescent="0.35">
      <c r="C218" t="s">
        <v>310</v>
      </c>
      <c r="I218" s="5">
        <v>2435000000000</v>
      </c>
      <c r="J218" s="5">
        <v>2346000000000</v>
      </c>
      <c r="K218" s="5">
        <v>2414000000000</v>
      </c>
      <c r="L218" s="5">
        <v>2479000000000</v>
      </c>
      <c r="M218" s="5">
        <v>2083000000000</v>
      </c>
      <c r="N218" s="5">
        <v>2060000000000</v>
      </c>
      <c r="O218" s="5">
        <v>2121000000000</v>
      </c>
      <c r="P218" s="5">
        <v>2194000000000</v>
      </c>
      <c r="Q218" s="5">
        <v>2011000000000</v>
      </c>
      <c r="R218" s="5">
        <v>1848000000000</v>
      </c>
      <c r="T218" s="5">
        <v>3000000000</v>
      </c>
      <c r="U218" s="5">
        <v>5000000000</v>
      </c>
      <c r="V218" s="5">
        <v>0</v>
      </c>
      <c r="W218" s="5">
        <v>1000000000</v>
      </c>
    </row>
    <row r="219" spans="3:26" ht="15.5" x14ac:dyDescent="0.35">
      <c r="C219" t="s">
        <v>25</v>
      </c>
      <c r="I219" s="5">
        <v>2436000000000</v>
      </c>
      <c r="J219" s="5">
        <v>2346000000000</v>
      </c>
      <c r="K219" s="5">
        <v>2414000000000</v>
      </c>
      <c r="L219" s="5">
        <v>2479000000000</v>
      </c>
      <c r="M219" s="5">
        <v>2083000000000</v>
      </c>
      <c r="N219" s="5">
        <v>2060000000000</v>
      </c>
      <c r="O219" s="5">
        <v>2121000000000</v>
      </c>
      <c r="P219" s="5">
        <v>2194000000000</v>
      </c>
      <c r="Q219" s="5">
        <v>2137000000000</v>
      </c>
      <c r="R219" s="5">
        <v>2640000000000</v>
      </c>
      <c r="S219" s="5">
        <v>125000000000</v>
      </c>
      <c r="T219" s="5">
        <v>128000000000</v>
      </c>
      <c r="U219" s="5">
        <v>139000000000</v>
      </c>
      <c r="V219" s="5">
        <v>1000000000</v>
      </c>
      <c r="W219" s="5">
        <v>1000000000</v>
      </c>
    </row>
    <row r="220" spans="3:26" ht="15.5" x14ac:dyDescent="0.35">
      <c r="C220" t="s">
        <v>22</v>
      </c>
      <c r="I220" s="5">
        <v>2416000000000</v>
      </c>
      <c r="J220" s="5">
        <v>2285000000000</v>
      </c>
      <c r="K220" s="5">
        <v>2400000000000</v>
      </c>
      <c r="L220" s="5">
        <v>2470000000000</v>
      </c>
      <c r="M220" s="5">
        <v>2078000000000</v>
      </c>
      <c r="N220" s="5">
        <v>2056000000000</v>
      </c>
      <c r="O220" s="5">
        <v>2115000000000</v>
      </c>
      <c r="P220" s="5">
        <v>2191000000000</v>
      </c>
      <c r="Q220" s="5">
        <v>2118000000000</v>
      </c>
      <c r="R220" s="5">
        <v>2618000000000</v>
      </c>
      <c r="S220" s="5">
        <v>124000000000</v>
      </c>
      <c r="T220" s="5">
        <v>127000000000</v>
      </c>
      <c r="U220" s="5">
        <v>137000000000</v>
      </c>
      <c r="V220" s="5">
        <v>1000000000</v>
      </c>
      <c r="W220" s="5">
        <v>1000000000</v>
      </c>
      <c r="X220" s="5">
        <v>0</v>
      </c>
      <c r="Y220" s="5">
        <v>0</v>
      </c>
      <c r="Z220" s="5">
        <v>0</v>
      </c>
    </row>
    <row r="221" spans="3:26" ht="15.5" x14ac:dyDescent="0.35">
      <c r="C221" t="s">
        <v>311</v>
      </c>
      <c r="I221" s="5">
        <v>40000000000</v>
      </c>
      <c r="J221" s="5">
        <v>94000000000</v>
      </c>
      <c r="K221" s="5">
        <v>43000000000</v>
      </c>
      <c r="L221" s="5">
        <v>-142000000000</v>
      </c>
      <c r="M221" s="5">
        <v>-194000000000</v>
      </c>
      <c r="N221" s="5">
        <v>-156000000000</v>
      </c>
      <c r="O221" s="5">
        <v>393000000000</v>
      </c>
      <c r="P221" s="5">
        <v>559000000000</v>
      </c>
      <c r="Q221" s="5">
        <v>8000000000</v>
      </c>
      <c r="R221" s="5">
        <v>-441000000000</v>
      </c>
      <c r="S221" s="5">
        <v>-95000000000</v>
      </c>
      <c r="T221" s="5">
        <v>-84000000000</v>
      </c>
      <c r="U221" s="5">
        <v>-116000000000</v>
      </c>
      <c r="V221" s="5">
        <v>56000000000</v>
      </c>
      <c r="W221" s="5">
        <v>25000000000</v>
      </c>
      <c r="X221" s="5">
        <v>18000000000</v>
      </c>
      <c r="Y221" s="5">
        <v>18000000000</v>
      </c>
      <c r="Z221" s="5">
        <v>22000000000</v>
      </c>
    </row>
    <row r="222" spans="3:26" ht="15.5" x14ac:dyDescent="0.35">
      <c r="C222" t="s">
        <v>312</v>
      </c>
      <c r="I222" s="5">
        <v>-38000000000</v>
      </c>
      <c r="J222" s="5">
        <v>71000000000</v>
      </c>
      <c r="K222" s="5">
        <v>138000000000</v>
      </c>
      <c r="L222" s="5">
        <v>23000000000</v>
      </c>
      <c r="M222" s="5">
        <v>8000000000</v>
      </c>
      <c r="N222" s="5">
        <v>-5000000000</v>
      </c>
      <c r="O222" s="5">
        <v>94000000000</v>
      </c>
      <c r="P222" s="5">
        <v>1088000000000</v>
      </c>
      <c r="Q222" s="5">
        <v>-160000000000</v>
      </c>
      <c r="R222" s="5">
        <v>139000000000</v>
      </c>
      <c r="S222" s="5">
        <v>-6000000000</v>
      </c>
      <c r="T222" s="5">
        <v>6000000000</v>
      </c>
      <c r="U222" s="5">
        <v>1000000000</v>
      </c>
      <c r="V222" s="5">
        <v>0</v>
      </c>
      <c r="W222" s="5">
        <v>-3000000000</v>
      </c>
      <c r="X222" s="5">
        <v>-4000000000</v>
      </c>
      <c r="Y222" s="5">
        <v>-1000000000</v>
      </c>
      <c r="Z222" s="5">
        <v>1000000000</v>
      </c>
    </row>
    <row r="223" spans="3:26" ht="15.5" x14ac:dyDescent="0.35">
      <c r="C223" t="s">
        <v>313</v>
      </c>
      <c r="I223" s="5">
        <v>-5000000000</v>
      </c>
      <c r="J223" s="5">
        <v>-22000000000</v>
      </c>
      <c r="K223" s="5">
        <v>-67000000000</v>
      </c>
      <c r="L223" s="5">
        <v>0</v>
      </c>
      <c r="M223" s="5">
        <v>0</v>
      </c>
      <c r="N223" s="5">
        <v>2000000000</v>
      </c>
      <c r="O223" s="5">
        <v>-107000000000</v>
      </c>
      <c r="P223" s="5">
        <v>-1290000000000</v>
      </c>
      <c r="Q223" s="5">
        <v>-7000000000</v>
      </c>
      <c r="R223" s="5">
        <v>-160000000000</v>
      </c>
      <c r="S223" s="5">
        <v>-12000000000</v>
      </c>
      <c r="T223" s="5">
        <v>-7000000000</v>
      </c>
      <c r="U223" s="5">
        <v>0</v>
      </c>
      <c r="V223" s="5">
        <v>0</v>
      </c>
      <c r="W223" s="5">
        <v>-3000000000</v>
      </c>
      <c r="X223" s="5">
        <v>0</v>
      </c>
      <c r="Y223" s="5">
        <v>0</v>
      </c>
      <c r="Z223" s="5">
        <v>0</v>
      </c>
    </row>
    <row r="224" spans="3:26" ht="15.5" x14ac:dyDescent="0.35">
      <c r="C224" t="s">
        <v>14</v>
      </c>
      <c r="I224" s="5">
        <v>-42000000000</v>
      </c>
      <c r="J224" s="5">
        <v>49000000000</v>
      </c>
      <c r="K224" s="5">
        <v>71000000000</v>
      </c>
      <c r="L224" s="5">
        <v>22000000000</v>
      </c>
      <c r="M224" s="5">
        <v>7000000000</v>
      </c>
      <c r="N224" s="5">
        <v>-2000000000</v>
      </c>
      <c r="O224" s="5">
        <v>-13000000000</v>
      </c>
      <c r="P224" s="5">
        <v>-201000000000</v>
      </c>
      <c r="Q224" s="5">
        <v>-168000000000</v>
      </c>
      <c r="R224" s="5">
        <v>-21000000000</v>
      </c>
      <c r="S224" s="5">
        <v>-18000000000</v>
      </c>
      <c r="T224" s="5">
        <v>-1000000000</v>
      </c>
      <c r="U224" s="5">
        <v>1000000000</v>
      </c>
      <c r="V224" s="5">
        <v>0</v>
      </c>
      <c r="W224" s="5">
        <v>-6000000000</v>
      </c>
      <c r="X224" s="5">
        <v>-4000000000</v>
      </c>
      <c r="Y224" s="5">
        <v>-1000000000</v>
      </c>
      <c r="Z224" s="5">
        <v>1000000000</v>
      </c>
    </row>
    <row r="225" spans="2:26" ht="15.5" x14ac:dyDescent="0.35">
      <c r="C225" t="s">
        <v>16</v>
      </c>
      <c r="I225" s="6">
        <v>-0.92</v>
      </c>
      <c r="J225" s="6">
        <v>1.06</v>
      </c>
      <c r="K225" s="6">
        <v>1.54</v>
      </c>
      <c r="L225" s="6">
        <v>0.48</v>
      </c>
      <c r="M225" s="6">
        <v>0.16</v>
      </c>
      <c r="N225" s="6">
        <v>-0.05</v>
      </c>
      <c r="O225" s="5">
        <v>0</v>
      </c>
      <c r="P225" s="5">
        <v>0</v>
      </c>
      <c r="Q225" s="5">
        <v>0</v>
      </c>
      <c r="R225" s="6">
        <v>-3.66</v>
      </c>
      <c r="S225" s="6">
        <v>-16.239999999999998</v>
      </c>
      <c r="T225" s="6">
        <v>-0.55000000000000004</v>
      </c>
      <c r="U225" s="6">
        <v>0.68</v>
      </c>
      <c r="V225" s="6">
        <v>0.35</v>
      </c>
      <c r="W225" s="6">
        <v>-5.49</v>
      </c>
      <c r="X225" s="6">
        <v>-3.9</v>
      </c>
      <c r="Y225" s="6">
        <v>-0.79</v>
      </c>
      <c r="Z225" s="6">
        <v>1.26</v>
      </c>
    </row>
    <row r="227" spans="2:26" ht="15.5" x14ac:dyDescent="0.35">
      <c r="B227" t="s">
        <v>314</v>
      </c>
      <c r="C227" t="s">
        <v>315</v>
      </c>
      <c r="D227" s="5">
        <v>-16000000000</v>
      </c>
      <c r="E227" s="5">
        <v>-360000000000</v>
      </c>
      <c r="F227" s="5">
        <v>-9000000000</v>
      </c>
      <c r="G227" s="5">
        <v>-21000000000</v>
      </c>
      <c r="H227" s="5">
        <v>-63000000000</v>
      </c>
      <c r="I227" s="5">
        <v>-420000000000</v>
      </c>
      <c r="J227" s="5">
        <v>-719000000000</v>
      </c>
      <c r="K227" s="5">
        <v>-114000000000</v>
      </c>
      <c r="L227" s="5">
        <v>-133000000000</v>
      </c>
      <c r="M227" s="5">
        <v>-107000000000</v>
      </c>
      <c r="N227" s="5">
        <v>-510000000000</v>
      </c>
      <c r="O227" s="5">
        <v>-84000000000</v>
      </c>
      <c r="P227" s="5">
        <v>76000000000</v>
      </c>
      <c r="Q227" s="5">
        <v>-31000000000</v>
      </c>
    </row>
    <row r="228" spans="2:26" ht="15.5" x14ac:dyDescent="0.35">
      <c r="C228" t="s">
        <v>316</v>
      </c>
      <c r="H228" s="5">
        <v>-406000000000</v>
      </c>
      <c r="I228" s="5">
        <v>-420000000000</v>
      </c>
      <c r="J228" s="5">
        <v>-719000000000</v>
      </c>
      <c r="K228" s="5">
        <v>-114000000000</v>
      </c>
      <c r="L228" s="5">
        <v>-133000000000</v>
      </c>
      <c r="M228" s="5">
        <v>-107000000000</v>
      </c>
      <c r="N228" s="5">
        <v>-510000000000</v>
      </c>
      <c r="O228" s="5">
        <v>-84000000000</v>
      </c>
      <c r="P228" s="5">
        <v>76000000000</v>
      </c>
      <c r="Q228" s="5">
        <v>-31000000000</v>
      </c>
    </row>
    <row r="229" spans="2:26" ht="15.5" x14ac:dyDescent="0.35">
      <c r="C229" t="s">
        <v>56</v>
      </c>
      <c r="D229" s="6">
        <v>-0.34</v>
      </c>
      <c r="E229" s="6">
        <v>-7.78</v>
      </c>
      <c r="F229" s="6">
        <v>-0.19</v>
      </c>
      <c r="G229" s="6">
        <v>-0.46</v>
      </c>
      <c r="H229" s="6">
        <v>-1.35</v>
      </c>
      <c r="I229" s="6">
        <v>-9.08</v>
      </c>
      <c r="J229" s="6">
        <v>-15.54</v>
      </c>
      <c r="K229" s="6">
        <v>-2.46</v>
      </c>
      <c r="L229" s="6">
        <v>-2.88</v>
      </c>
      <c r="M229" s="6">
        <v>-2.2999999999999998</v>
      </c>
      <c r="N229" s="6">
        <v>-11.01</v>
      </c>
      <c r="O229" s="6">
        <v>-1.81</v>
      </c>
      <c r="P229" s="6">
        <v>1.64</v>
      </c>
      <c r="Q229" s="6">
        <v>-0.68</v>
      </c>
    </row>
    <row r="230" spans="2:26" ht="15.5" x14ac:dyDescent="0.35">
      <c r="C230" t="s">
        <v>319</v>
      </c>
      <c r="H230" s="6">
        <v>-8.76</v>
      </c>
      <c r="I230" s="6">
        <v>-9.08</v>
      </c>
      <c r="J230" s="6">
        <v>-15.54</v>
      </c>
      <c r="K230" s="6">
        <v>-2.46</v>
      </c>
      <c r="L230" s="6">
        <v>-2.88</v>
      </c>
      <c r="M230" s="6">
        <v>-2.2999999999999998</v>
      </c>
      <c r="N230" s="6">
        <v>-11.01</v>
      </c>
      <c r="O230" s="6">
        <v>-1.81</v>
      </c>
      <c r="P230" s="6">
        <v>1.64</v>
      </c>
      <c r="Q230" s="6">
        <v>-0.68</v>
      </c>
    </row>
    <row r="231" spans="2:26" ht="15.5" x14ac:dyDescent="0.35">
      <c r="C231" t="s">
        <v>322</v>
      </c>
      <c r="D231" s="5">
        <v>5000000000</v>
      </c>
      <c r="E231" s="5">
        <v>9000000000</v>
      </c>
      <c r="F231" s="5">
        <v>24000000000</v>
      </c>
      <c r="G231" s="5">
        <v>5000000000</v>
      </c>
      <c r="H231" s="5">
        <v>19000000000</v>
      </c>
      <c r="I231" s="5">
        <v>72000000000</v>
      </c>
      <c r="J231" s="5">
        <v>636000000000</v>
      </c>
      <c r="K231" s="5">
        <v>197000000000</v>
      </c>
      <c r="L231" s="5">
        <v>154000000000</v>
      </c>
      <c r="M231" s="5">
        <v>147000000000</v>
      </c>
      <c r="N231" s="5">
        <v>1013000000000</v>
      </c>
      <c r="O231" s="5">
        <v>698000000000</v>
      </c>
      <c r="P231" s="5">
        <v>890000000000</v>
      </c>
      <c r="Q231" s="5">
        <v>887000000000</v>
      </c>
    </row>
    <row r="232" spans="2:26" ht="15.5" x14ac:dyDescent="0.35">
      <c r="C232" t="s">
        <v>323</v>
      </c>
      <c r="H232" s="5">
        <v>43000000000</v>
      </c>
      <c r="I232" s="5">
        <v>72000000000</v>
      </c>
      <c r="J232" s="5">
        <v>636000000000</v>
      </c>
      <c r="K232" s="5">
        <v>197000000000</v>
      </c>
      <c r="L232" s="5">
        <v>154000000000</v>
      </c>
      <c r="M232" s="5">
        <v>147000000000</v>
      </c>
      <c r="N232" s="5">
        <v>1013000000000</v>
      </c>
      <c r="O232" s="5">
        <v>698000000000</v>
      </c>
      <c r="P232" s="5">
        <v>890000000000</v>
      </c>
      <c r="Q232" s="5">
        <v>887000000000</v>
      </c>
    </row>
    <row r="233" spans="2:26" ht="15.5" x14ac:dyDescent="0.35">
      <c r="C233" t="s">
        <v>327</v>
      </c>
      <c r="I233" s="6">
        <v>-8.1199999999999992</v>
      </c>
    </row>
    <row r="234" spans="2:26" ht="15.5" x14ac:dyDescent="0.35">
      <c r="C234" t="s">
        <v>328</v>
      </c>
      <c r="I234" s="6">
        <v>-1.26</v>
      </c>
    </row>
    <row r="235" spans="2:26" ht="15.5" x14ac:dyDescent="0.35">
      <c r="C235" t="s">
        <v>329</v>
      </c>
      <c r="I235" s="6">
        <v>7.49</v>
      </c>
    </row>
    <row r="236" spans="2:26" ht="15.5" x14ac:dyDescent="0.35">
      <c r="C236" t="s">
        <v>330</v>
      </c>
      <c r="I236" s="6">
        <v>-0.79669999999999996</v>
      </c>
    </row>
    <row r="237" spans="2:26" ht="15.5" x14ac:dyDescent="0.35">
      <c r="C237" t="s">
        <v>331</v>
      </c>
      <c r="I237" s="6">
        <v>11.84</v>
      </c>
    </row>
    <row r="238" spans="2:26" ht="15.5" x14ac:dyDescent="0.35">
      <c r="C238" t="s">
        <v>332</v>
      </c>
      <c r="I238" s="6">
        <v>1.94</v>
      </c>
    </row>
    <row r="239" spans="2:26" ht="15.5" x14ac:dyDescent="0.35">
      <c r="C239" t="s">
        <v>333</v>
      </c>
      <c r="I239" s="6">
        <v>-17.61</v>
      </c>
    </row>
    <row r="240" spans="2:26" ht="15.5" x14ac:dyDescent="0.35">
      <c r="C240" t="s">
        <v>334</v>
      </c>
      <c r="I240" s="6">
        <v>-15.1</v>
      </c>
    </row>
    <row r="241" spans="3:9" ht="15.5" x14ac:dyDescent="0.35">
      <c r="C241" t="s">
        <v>335</v>
      </c>
      <c r="I241" s="6">
        <v>-20.27</v>
      </c>
    </row>
    <row r="242" spans="3:9" ht="15.5" x14ac:dyDescent="0.35">
      <c r="C242" t="s">
        <v>336</v>
      </c>
      <c r="I242" s="6">
        <v>-67.67</v>
      </c>
    </row>
    <row r="243" spans="3:9" ht="15.5" x14ac:dyDescent="0.35">
      <c r="C243" t="s">
        <v>337</v>
      </c>
      <c r="I243" s="6">
        <v>-0.03</v>
      </c>
    </row>
    <row r="244" spans="3:9" ht="15.5" x14ac:dyDescent="0.35">
      <c r="C244" t="s">
        <v>338</v>
      </c>
      <c r="I244" s="6">
        <v>-0.03</v>
      </c>
    </row>
    <row r="245" spans="3:9" ht="15.5" x14ac:dyDescent="0.35">
      <c r="C245" t="s">
        <v>339</v>
      </c>
      <c r="I245" s="6">
        <v>-8.76</v>
      </c>
    </row>
    <row r="246" spans="3:9" ht="15.5" x14ac:dyDescent="0.35">
      <c r="C246" t="s">
        <v>340</v>
      </c>
      <c r="I246" s="6">
        <v>-1.35</v>
      </c>
    </row>
    <row r="247" spans="3:9" ht="15.5" x14ac:dyDescent="0.35">
      <c r="C247" t="s">
        <v>341</v>
      </c>
      <c r="I247" s="6">
        <v>0.93</v>
      </c>
    </row>
    <row r="248" spans="3:9" ht="15.5" x14ac:dyDescent="0.35">
      <c r="C248" t="s">
        <v>342</v>
      </c>
      <c r="D248" s="6">
        <v>0.28999999999999998</v>
      </c>
    </row>
    <row r="249" spans="3:9" ht="15.5" x14ac:dyDescent="0.35">
      <c r="C249" t="s">
        <v>343</v>
      </c>
      <c r="I249" s="6">
        <v>5.68</v>
      </c>
    </row>
    <row r="250" spans="3:9" ht="15.5" x14ac:dyDescent="0.35">
      <c r="C250" t="s">
        <v>344</v>
      </c>
      <c r="I250" s="6">
        <v>-0.73</v>
      </c>
    </row>
    <row r="251" spans="3:9" ht="15.5" x14ac:dyDescent="0.35">
      <c r="C251" t="s">
        <v>345</v>
      </c>
      <c r="D251" s="6">
        <v>6.19</v>
      </c>
    </row>
    <row r="252" spans="3:9" ht="15.5" x14ac:dyDescent="0.35">
      <c r="C252" t="s">
        <v>346</v>
      </c>
      <c r="D252" s="6">
        <v>2.94</v>
      </c>
    </row>
    <row r="253" spans="3:9" ht="15.5" x14ac:dyDescent="0.35">
      <c r="C253" t="s">
        <v>347</v>
      </c>
      <c r="D253" s="6">
        <v>9.3800000000000008</v>
      </c>
    </row>
    <row r="254" spans="3:9" ht="15.5" x14ac:dyDescent="0.35">
      <c r="C254" t="s">
        <v>348</v>
      </c>
      <c r="D254" s="6">
        <v>9.3699999999999992</v>
      </c>
    </row>
    <row r="255" spans="3:9" ht="15.5" x14ac:dyDescent="0.35">
      <c r="C255" t="s">
        <v>349</v>
      </c>
      <c r="D255" s="6">
        <v>12.41</v>
      </c>
    </row>
    <row r="256" spans="3:9" ht="15.5" x14ac:dyDescent="0.35">
      <c r="C256" t="s">
        <v>350</v>
      </c>
      <c r="D256" s="6">
        <v>0.7</v>
      </c>
    </row>
    <row r="257" spans="3:9" ht="15.5" x14ac:dyDescent="0.35">
      <c r="C257" t="s">
        <v>351</v>
      </c>
      <c r="D257" s="6">
        <v>13.41</v>
      </c>
    </row>
    <row r="258" spans="3:9" ht="15.5" x14ac:dyDescent="0.35">
      <c r="C258" t="s">
        <v>352</v>
      </c>
      <c r="I258" s="6">
        <v>-25.97</v>
      </c>
    </row>
    <row r="259" spans="3:9" ht="15.5" x14ac:dyDescent="0.35">
      <c r="C259" t="s">
        <v>12</v>
      </c>
      <c r="D259" s="5">
        <v>-17000000000</v>
      </c>
    </row>
    <row r="260" spans="3:9" ht="15.5" x14ac:dyDescent="0.35">
      <c r="C260" t="s">
        <v>353</v>
      </c>
      <c r="I260" s="6">
        <v>-1.96</v>
      </c>
    </row>
    <row r="261" spans="3:9" ht="15.5" x14ac:dyDescent="0.35">
      <c r="C261" t="s">
        <v>354</v>
      </c>
      <c r="I261" s="6">
        <v>-0.115</v>
      </c>
    </row>
    <row r="262" spans="3:9" ht="15.5" x14ac:dyDescent="0.35">
      <c r="C262" t="s">
        <v>355</v>
      </c>
      <c r="I262" s="6">
        <v>-1.5418000000000001</v>
      </c>
    </row>
    <row r="263" spans="3:9" ht="15.5" x14ac:dyDescent="0.35">
      <c r="C263" t="s">
        <v>356</v>
      </c>
      <c r="I263" s="6">
        <v>-4.1599999999999998E-2</v>
      </c>
    </row>
    <row r="264" spans="3:9" ht="15.5" x14ac:dyDescent="0.35">
      <c r="C264" t="s">
        <v>357</v>
      </c>
      <c r="I264" s="6">
        <v>-6.3200000000000006E-2</v>
      </c>
    </row>
    <row r="265" spans="3:9" ht="15.5" x14ac:dyDescent="0.35">
      <c r="C265" t="s">
        <v>359</v>
      </c>
      <c r="D265" s="6">
        <v>94.43</v>
      </c>
    </row>
    <row r="266" spans="3:9" ht="15.5" x14ac:dyDescent="0.35">
      <c r="C266" t="s">
        <v>360</v>
      </c>
      <c r="D266" s="6">
        <v>14.49</v>
      </c>
    </row>
    <row r="267" spans="3:9" ht="15.5" x14ac:dyDescent="0.35">
      <c r="C267" t="s">
        <v>361</v>
      </c>
      <c r="D267" s="6">
        <v>79.94</v>
      </c>
    </row>
    <row r="268" spans="3:9" ht="15.5" x14ac:dyDescent="0.35">
      <c r="C268" t="s">
        <v>363</v>
      </c>
      <c r="I268" s="6">
        <v>0.01</v>
      </c>
    </row>
    <row r="269" spans="3:9" ht="15.5" x14ac:dyDescent="0.35">
      <c r="C269" t="s">
        <v>364</v>
      </c>
      <c r="I269" s="6">
        <v>7.79</v>
      </c>
    </row>
    <row r="270" spans="3:9" ht="15.5" x14ac:dyDescent="0.35">
      <c r="C270" t="s">
        <v>52</v>
      </c>
      <c r="I270" s="5">
        <v>509000000000</v>
      </c>
    </row>
    <row r="271" spans="3:9" ht="15.5" x14ac:dyDescent="0.35">
      <c r="C271" t="s">
        <v>365</v>
      </c>
      <c r="I271" s="5">
        <v>2962000000000</v>
      </c>
    </row>
    <row r="272" spans="3:9" ht="15.5" x14ac:dyDescent="0.35">
      <c r="C272" t="s">
        <v>366</v>
      </c>
      <c r="I272" s="5">
        <v>46280000000</v>
      </c>
    </row>
    <row r="273" spans="3:9" ht="15.5" x14ac:dyDescent="0.35">
      <c r="C273" t="s">
        <v>367</v>
      </c>
      <c r="I273" s="6">
        <v>0.46049999999999996</v>
      </c>
    </row>
    <row r="274" spans="3:9" ht="15.5" x14ac:dyDescent="0.35">
      <c r="C274" t="s">
        <v>368</v>
      </c>
      <c r="D274" s="6">
        <v>-3.4202999999999997</v>
      </c>
    </row>
    <row r="275" spans="3:9" ht="15.5" x14ac:dyDescent="0.35">
      <c r="C275" t="s">
        <v>369</v>
      </c>
      <c r="D275" s="6">
        <v>-4.4069000000000003</v>
      </c>
    </row>
    <row r="276" spans="3:9" ht="15.5" x14ac:dyDescent="0.35">
      <c r="C276" t="s">
        <v>370</v>
      </c>
      <c r="D276" s="6">
        <v>-3.3710000000000004</v>
      </c>
    </row>
    <row r="277" spans="3:9" ht="15.5" x14ac:dyDescent="0.35">
      <c r="C277" t="s">
        <v>371</v>
      </c>
      <c r="D277" s="6">
        <v>-0.8619</v>
      </c>
    </row>
    <row r="278" spans="3:9" ht="15.5" x14ac:dyDescent="0.35">
      <c r="C278" t="s">
        <v>372</v>
      </c>
      <c r="D278" s="6">
        <v>-0.43909999999999999</v>
      </c>
    </row>
    <row r="279" spans="3:9" ht="15.5" x14ac:dyDescent="0.35">
      <c r="C279" t="s">
        <v>373</v>
      </c>
      <c r="D279" s="6">
        <v>0.48649999999999999</v>
      </c>
    </row>
    <row r="280" spans="3:9" ht="15.5" x14ac:dyDescent="0.35">
      <c r="C280" t="s">
        <v>377</v>
      </c>
      <c r="I280" s="5">
        <v>4</v>
      </c>
    </row>
    <row r="281" spans="3:9" ht="15.5" x14ac:dyDescent="0.35">
      <c r="C281" t="s">
        <v>378</v>
      </c>
      <c r="I281" s="6">
        <v>0.4</v>
      </c>
    </row>
    <row r="282" spans="3:9" ht="15.5" x14ac:dyDescent="0.35">
      <c r="C282" t="s">
        <v>379</v>
      </c>
      <c r="I282" s="6">
        <v>0.39</v>
      </c>
    </row>
    <row r="283" spans="3:9" ht="15.5" x14ac:dyDescent="0.35">
      <c r="C283" t="s">
        <v>381</v>
      </c>
      <c r="I283" s="6">
        <v>0.21</v>
      </c>
    </row>
    <row r="284" spans="3:9" ht="15.5" x14ac:dyDescent="0.35">
      <c r="C284" t="s">
        <v>382</v>
      </c>
      <c r="I284" s="6">
        <v>0.13</v>
      </c>
    </row>
    <row r="285" spans="3:9" ht="15.5" x14ac:dyDescent="0.35">
      <c r="C285" t="s">
        <v>383</v>
      </c>
      <c r="I285" s="6">
        <v>0.33</v>
      </c>
    </row>
    <row r="286" spans="3:9" ht="15.5" x14ac:dyDescent="0.35">
      <c r="C286" t="s">
        <v>384</v>
      </c>
      <c r="I286" s="6">
        <v>7.0000000000000007E-2</v>
      </c>
    </row>
    <row r="287" spans="3:9" ht="15.5" x14ac:dyDescent="0.35">
      <c r="C287" t="s">
        <v>385</v>
      </c>
      <c r="I287" s="5">
        <v>43000000000</v>
      </c>
    </row>
    <row r="288" spans="3:9" ht="15.5" x14ac:dyDescent="0.35">
      <c r="C288" t="s">
        <v>386</v>
      </c>
      <c r="I288" s="5">
        <v>-123000000000</v>
      </c>
    </row>
    <row r="289" spans="3:9" ht="15.5" x14ac:dyDescent="0.35">
      <c r="C289" t="s">
        <v>387</v>
      </c>
      <c r="I289" s="5">
        <v>-44000000000</v>
      </c>
    </row>
    <row r="290" spans="3:9" ht="15.5" x14ac:dyDescent="0.35">
      <c r="C290" t="s">
        <v>388</v>
      </c>
      <c r="I290" s="5">
        <v>-406000000000</v>
      </c>
    </row>
    <row r="291" spans="3:9" ht="15.5" x14ac:dyDescent="0.35">
      <c r="C291" t="s">
        <v>389</v>
      </c>
      <c r="D291" s="5">
        <v>13000000000</v>
      </c>
    </row>
    <row r="292" spans="3:9" ht="15.5" x14ac:dyDescent="0.35">
      <c r="C292" t="s">
        <v>390</v>
      </c>
      <c r="D292" s="5">
        <v>3527000000000</v>
      </c>
    </row>
    <row r="293" spans="3:9" ht="15.5" x14ac:dyDescent="0.35">
      <c r="C293" t="s">
        <v>391</v>
      </c>
      <c r="D293" s="5">
        <v>3264000000000</v>
      </c>
    </row>
    <row r="294" spans="3:9" ht="15.5" x14ac:dyDescent="0.35">
      <c r="C294" t="s">
        <v>299</v>
      </c>
      <c r="D294" s="5">
        <v>34000000000</v>
      </c>
    </row>
    <row r="295" spans="3:9" ht="15.5" x14ac:dyDescent="0.35">
      <c r="C295" t="s">
        <v>298</v>
      </c>
      <c r="I295" s="5">
        <v>263000000000</v>
      </c>
    </row>
    <row r="296" spans="3:9" ht="15.5" x14ac:dyDescent="0.35">
      <c r="C296" t="s">
        <v>297</v>
      </c>
      <c r="D296" s="5">
        <v>2466000000000</v>
      </c>
    </row>
    <row r="297" spans="3:9" ht="15.5" x14ac:dyDescent="0.35">
      <c r="C297" t="s">
        <v>296</v>
      </c>
      <c r="D297" s="5">
        <v>1000000000</v>
      </c>
    </row>
    <row r="298" spans="3:9" ht="15.5" x14ac:dyDescent="0.35">
      <c r="C298" t="s">
        <v>23</v>
      </c>
      <c r="D298" s="5">
        <v>2466000000000</v>
      </c>
    </row>
    <row r="299" spans="3:9" ht="15.5" x14ac:dyDescent="0.35">
      <c r="C299" t="s">
        <v>20</v>
      </c>
      <c r="D299" s="5">
        <v>2453000000000</v>
      </c>
    </row>
    <row r="300" spans="3:9" ht="15.5" x14ac:dyDescent="0.35">
      <c r="C300" t="s">
        <v>392</v>
      </c>
      <c r="I300" s="5">
        <v>263000000000</v>
      </c>
    </row>
    <row r="301" spans="3:9" ht="15.5" x14ac:dyDescent="0.35">
      <c r="C301" t="s">
        <v>393</v>
      </c>
      <c r="I301" s="5">
        <v>-29000000000</v>
      </c>
    </row>
    <row r="302" spans="3:9" ht="15.5" x14ac:dyDescent="0.35">
      <c r="C302" t="s">
        <v>394</v>
      </c>
      <c r="I302" s="5">
        <v>-4000000000</v>
      </c>
    </row>
    <row r="303" spans="3:9" ht="15.5" x14ac:dyDescent="0.35">
      <c r="C303" t="s">
        <v>395</v>
      </c>
      <c r="I303" s="5">
        <v>10000000000</v>
      </c>
    </row>
    <row r="304" spans="3:9" ht="15.5" x14ac:dyDescent="0.35">
      <c r="C304" t="s">
        <v>396</v>
      </c>
      <c r="I304" s="5">
        <v>-5000000000</v>
      </c>
    </row>
    <row r="305" spans="3:9" ht="15.5" x14ac:dyDescent="0.35">
      <c r="C305" t="s">
        <v>397</v>
      </c>
      <c r="I305" s="5">
        <v>-34000000000</v>
      </c>
    </row>
  </sheetData>
  <pageMargins left="0.7" right="0.7" top="0.75" bottom="0.75" header="0.3" footer="0.3"/>
  <ignoredErrors>
    <ignoredError sqref="A1:Z30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698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  <c r="Z1" s="1">
        <v>39446</v>
      </c>
    </row>
    <row r="2" spans="1:26" ht="15.5" x14ac:dyDescent="0.35">
      <c r="C2" t="s">
        <v>699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71">
        <f t="shared" ca="1" si="0"/>
        <v>50</v>
      </c>
      <c r="Q2" s="2" t="str">
        <f t="shared" ca="1" si="0"/>
        <v>Libur</v>
      </c>
      <c r="R2" s="2" vm="71">
        <f t="shared" ca="1" si="0"/>
        <v>50</v>
      </c>
      <c r="S2" s="2" t="str">
        <f t="shared" ca="1" si="0"/>
        <v>Libur</v>
      </c>
      <c r="T2" s="2" t="str">
        <f t="shared" ca="1" si="0"/>
        <v>Libur</v>
      </c>
      <c r="U2" s="2" vm="71">
        <f t="shared" ca="1" si="0"/>
        <v>50</v>
      </c>
      <c r="V2" s="2" vm="82">
        <f t="shared" ca="1" si="0"/>
        <v>260</v>
      </c>
      <c r="W2" s="2" vm="83">
        <f t="shared" ca="1" si="0"/>
        <v>235</v>
      </c>
      <c r="X2" s="2" vm="84">
        <f t="shared" ca="1" si="0"/>
        <v>147</v>
      </c>
      <c r="Y2" s="2" vm="85">
        <f t="shared" ca="1" si="0"/>
        <v>51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25450000000</v>
      </c>
      <c r="H4" s="2">
        <f>IFERROR(SUM(D4:G4)*(4/MAX(1,COUNT(D4:G4))),"")</f>
        <v>101800000000</v>
      </c>
      <c r="I4" s="2">
        <f t="shared" ref="I4:Z4" si="1">IFERROR(INDEX(I51:I500,MATCH($C$4,$C$51:$C$500,0)),"")</f>
        <v>138161000000</v>
      </c>
      <c r="J4" s="2">
        <f t="shared" si="1"/>
        <v>80566000000</v>
      </c>
      <c r="K4" s="2">
        <f t="shared" si="1"/>
        <v>47850000000</v>
      </c>
      <c r="L4" s="2">
        <f t="shared" si="1"/>
        <v>52110000000</v>
      </c>
      <c r="M4" s="2">
        <f t="shared" si="1"/>
        <v>10537000000</v>
      </c>
      <c r="N4" s="2">
        <f t="shared" si="1"/>
        <v>10275000000</v>
      </c>
      <c r="O4" s="2">
        <f t="shared" si="1"/>
        <v>8526000000</v>
      </c>
      <c r="P4" s="2">
        <f t="shared" si="1"/>
        <v>7871000000</v>
      </c>
      <c r="Q4" s="2">
        <f t="shared" si="1"/>
        <v>172005000000</v>
      </c>
      <c r="R4" s="2">
        <f t="shared" si="1"/>
        <v>637825000000</v>
      </c>
      <c r="S4" s="2">
        <f t="shared" si="1"/>
        <v>1453656463434</v>
      </c>
      <c r="T4" s="2">
        <f t="shared" si="1"/>
        <v>2434692893671</v>
      </c>
      <c r="U4" s="2">
        <f t="shared" si="1"/>
        <v>2973613659026</v>
      </c>
      <c r="V4" s="2">
        <f t="shared" si="1"/>
        <v>3195451186033</v>
      </c>
      <c r="W4" s="2">
        <f t="shared" si="1"/>
        <v>3447118348212</v>
      </c>
      <c r="X4" s="2">
        <f t="shared" si="1"/>
        <v>3435555524064</v>
      </c>
      <c r="Y4" s="2">
        <f t="shared" si="1"/>
        <v>2805309095223</v>
      </c>
      <c r="Z4" s="2">
        <f t="shared" si="1"/>
        <v>1672032083761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-3400000000</v>
      </c>
      <c r="H5" s="2">
        <f>IFERROR(SUM(D5:G5)*(4/MAX(1,COUNT(D5:G5))),"")</f>
        <v>-13600000000</v>
      </c>
      <c r="I5" s="2">
        <f t="shared" ref="I5:Z5" si="2">IFERROR(INDEX(I51:I500,MATCH($C$5,$C$51:$C$500,0)),"")</f>
        <v>-102779000000</v>
      </c>
      <c r="J5" s="2">
        <f t="shared" si="2"/>
        <v>15711000000</v>
      </c>
      <c r="K5" s="2">
        <f t="shared" si="2"/>
        <v>-110442000000</v>
      </c>
      <c r="L5" s="2">
        <f t="shared" si="2"/>
        <v>-91352000000</v>
      </c>
      <c r="M5" s="2">
        <f t="shared" si="2"/>
        <v>-108268000000</v>
      </c>
      <c r="N5" s="2">
        <f t="shared" si="2"/>
        <v>-361149000000</v>
      </c>
      <c r="O5" s="2">
        <f t="shared" si="2"/>
        <v>-1263941000000</v>
      </c>
      <c r="P5" s="2">
        <f t="shared" si="2"/>
        <v>-1496597000000</v>
      </c>
      <c r="Q5" s="2">
        <f t="shared" si="2"/>
        <v>-1384408000000</v>
      </c>
      <c r="R5" s="2">
        <f t="shared" si="2"/>
        <v>-8636598000000</v>
      </c>
      <c r="S5" s="2">
        <f t="shared" si="2"/>
        <v>-2871314801080</v>
      </c>
      <c r="T5" s="2">
        <f t="shared" si="2"/>
        <v>-2645456085302</v>
      </c>
      <c r="U5" s="2">
        <f t="shared" si="2"/>
        <v>-3287530179152</v>
      </c>
      <c r="V5" s="2">
        <f t="shared" si="2"/>
        <v>-825836088983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-5965022000000</v>
      </c>
      <c r="H6" s="2">
        <f>IFERROR(INDEX(D6:G6,COUNT(D6:G6)),"")</f>
        <v>-5965022000000</v>
      </c>
      <c r="I6" s="2">
        <f t="shared" ref="I6:Z6" si="3">IFERROR(INDEX(I51:I500,MATCH($C$6,$C$51:$C$500,0)),"")</f>
        <v>-5978033000000</v>
      </c>
      <c r="J6" s="2">
        <f t="shared" si="3"/>
        <v>-5884404000000</v>
      </c>
      <c r="K6" s="2">
        <f t="shared" si="3"/>
        <v>-5856827000000</v>
      </c>
      <c r="L6" s="2">
        <f t="shared" si="3"/>
        <v>-5735886000000</v>
      </c>
      <c r="M6" s="2">
        <f t="shared" si="3"/>
        <v>-11303553000000</v>
      </c>
      <c r="N6" s="2">
        <f t="shared" si="3"/>
        <v>-15244416000000</v>
      </c>
      <c r="O6" s="2">
        <f t="shared" si="3"/>
        <v>-15419243000000</v>
      </c>
      <c r="P6" s="2">
        <f t="shared" si="3"/>
        <v>-14155424000000</v>
      </c>
      <c r="Q6" s="2">
        <f t="shared" si="3"/>
        <v>-13897548000000</v>
      </c>
      <c r="R6" s="2">
        <f t="shared" si="3"/>
        <v>-12513155000000</v>
      </c>
      <c r="S6" s="2">
        <f t="shared" si="3"/>
        <v>-3878785346095</v>
      </c>
      <c r="T6" s="2">
        <f t="shared" si="3"/>
        <v>-1007470573418</v>
      </c>
      <c r="U6" s="2">
        <f t="shared" si="3"/>
        <v>1637985472895</v>
      </c>
      <c r="V6" s="2">
        <f t="shared" si="3"/>
        <v>4368754239524</v>
      </c>
      <c r="W6" s="2">
        <f t="shared" si="3"/>
        <v>5194830318799</v>
      </c>
      <c r="X6" s="2">
        <f t="shared" si="3"/>
        <v>5036930861904</v>
      </c>
      <c r="Y6" s="2">
        <f t="shared" si="3"/>
        <v>5082051763199</v>
      </c>
      <c r="Z6" s="2">
        <f t="shared" si="3"/>
        <v>1875208599402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36.82</v>
      </c>
      <c r="H7" s="3">
        <f>IFERROR(INDEX(D7:G7,COUNT(D7:G7)),"")</f>
        <v>36.82</v>
      </c>
      <c r="I7" s="3">
        <f t="shared" ref="I7:Z7" si="4">IFERROR(INDEX(I51:I500,MATCH($C$7,$C$51:$C$500,0))/1000000000,"")</f>
        <v>36.82</v>
      </c>
      <c r="J7" s="3">
        <f t="shared" si="4"/>
        <v>36.82</v>
      </c>
      <c r="K7" s="3">
        <f t="shared" si="4"/>
        <v>36.82</v>
      </c>
      <c r="L7" s="3">
        <f t="shared" si="4"/>
        <v>36.82</v>
      </c>
      <c r="M7" s="3">
        <f t="shared" si="4"/>
        <v>36.770000000000003</v>
      </c>
      <c r="N7" s="3">
        <f t="shared" si="4"/>
        <v>36.770000000000003</v>
      </c>
      <c r="O7" s="3">
        <f t="shared" si="4"/>
        <v>36.770000000000003</v>
      </c>
      <c r="P7" s="3">
        <f t="shared" si="4"/>
        <v>36.770000000000003</v>
      </c>
      <c r="Q7" s="3">
        <f t="shared" si="4"/>
        <v>30.58</v>
      </c>
      <c r="R7" s="3">
        <f t="shared" si="4"/>
        <v>30.58</v>
      </c>
      <c r="S7" s="3">
        <f t="shared" si="4"/>
        <v>30.58</v>
      </c>
      <c r="T7" s="3">
        <f t="shared" si="4"/>
        <v>30.58</v>
      </c>
      <c r="U7" s="3">
        <f t="shared" si="4"/>
        <v>30.58</v>
      </c>
      <c r="V7" s="3">
        <f t="shared" si="4"/>
        <v>28.48</v>
      </c>
      <c r="W7" s="3">
        <f t="shared" si="4"/>
        <v>28.48</v>
      </c>
      <c r="X7" s="3">
        <f t="shared" si="4"/>
        <v>28.48</v>
      </c>
      <c r="Y7" s="3">
        <f t="shared" si="4"/>
        <v>28.48</v>
      </c>
      <c r="Z7" s="3">
        <f t="shared" si="4"/>
        <v>18.95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2000000000</v>
      </c>
      <c r="J8" s="2">
        <f t="shared" si="5"/>
        <v>-12000000000</v>
      </c>
      <c r="K8" s="2">
        <f t="shared" si="5"/>
        <v>-3000000000</v>
      </c>
      <c r="L8" s="2">
        <f t="shared" si="5"/>
        <v>7000000000</v>
      </c>
      <c r="M8" s="2">
        <f t="shared" si="5"/>
        <v>0</v>
      </c>
      <c r="N8" s="2">
        <f t="shared" si="5"/>
        <v>1000000000</v>
      </c>
      <c r="O8" s="2">
        <f t="shared" si="5"/>
        <v>0</v>
      </c>
      <c r="P8" s="2">
        <f t="shared" si="5"/>
        <v>-2000000000</v>
      </c>
      <c r="Q8" s="2">
        <f t="shared" si="5"/>
        <v>-3000000000</v>
      </c>
      <c r="R8" s="2">
        <f t="shared" si="5"/>
        <v>-159000000000</v>
      </c>
      <c r="S8" s="2">
        <f t="shared" si="5"/>
        <v>12000000000</v>
      </c>
      <c r="T8" s="2">
        <f t="shared" si="5"/>
        <v>127000000000</v>
      </c>
      <c r="U8" s="2">
        <f t="shared" si="5"/>
        <v>52000000000</v>
      </c>
      <c r="V8" s="2">
        <f t="shared" si="5"/>
        <v>-642000000000</v>
      </c>
      <c r="W8" s="2">
        <f t="shared" si="5"/>
        <v>-1061000000000</v>
      </c>
      <c r="X8" s="2">
        <f t="shared" si="5"/>
        <v>-300000000000</v>
      </c>
      <c r="Y8" s="2">
        <f t="shared" si="5"/>
        <v>-1830000000000</v>
      </c>
      <c r="Z8" s="2">
        <f t="shared" si="5"/>
        <v>-1420000000000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-0.03</v>
      </c>
      <c r="H9" s="3">
        <f>IFERROR(INDEX(D9:G9,COUNT(D9:G9)),"")</f>
        <v>-0.03</v>
      </c>
      <c r="I9" s="3">
        <f t="shared" ref="I9:Z9" si="6">IFERROR(INDEX(I51:I500,MATCH($C$9,$C$51:$C$500,0)),"")</f>
        <v>0.04</v>
      </c>
      <c r="J9" s="3">
        <f t="shared" si="6"/>
        <v>-0.32</v>
      </c>
      <c r="K9" s="3">
        <f t="shared" si="6"/>
        <v>-7.0000000000000007E-2</v>
      </c>
      <c r="L9" s="3">
        <f t="shared" si="6"/>
        <v>0.2</v>
      </c>
      <c r="M9" s="3">
        <f t="shared" si="6"/>
        <v>-0.01</v>
      </c>
      <c r="N9" s="3">
        <f t="shared" si="6"/>
        <v>0.02</v>
      </c>
      <c r="O9" s="3">
        <f t="shared" si="6"/>
        <v>0</v>
      </c>
      <c r="P9" s="3">
        <f t="shared" si="6"/>
        <v>-0.05</v>
      </c>
      <c r="Q9" s="3">
        <f t="shared" si="6"/>
        <v>-0.1</v>
      </c>
      <c r="R9" s="3">
        <f t="shared" si="6"/>
        <v>-5.19</v>
      </c>
      <c r="S9" s="3">
        <f t="shared" si="6"/>
        <v>0.4</v>
      </c>
      <c r="T9" s="3">
        <f t="shared" si="6"/>
        <v>4.1500000000000004</v>
      </c>
      <c r="U9" s="3">
        <f t="shared" si="6"/>
        <v>1.7</v>
      </c>
      <c r="V9" s="3">
        <f t="shared" si="6"/>
        <v>-22.53</v>
      </c>
      <c r="W9" s="3">
        <f t="shared" si="6"/>
        <v>-37.26</v>
      </c>
      <c r="X9" s="3">
        <f t="shared" si="6"/>
        <v>-10.53</v>
      </c>
      <c r="Y9" s="3">
        <f t="shared" si="6"/>
        <v>-64.27</v>
      </c>
      <c r="Z9" s="3">
        <f t="shared" si="6"/>
        <v>-74.92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  <c r="P10" s="3">
        <f t="shared" ca="1" si="7"/>
        <v>-1000</v>
      </c>
      <c r="Q10" s="3" t="str">
        <f t="shared" ca="1" si="7"/>
        <v/>
      </c>
      <c r="R10" s="3">
        <f t="shared" ca="1" si="7"/>
        <v>-9.6339113680154131</v>
      </c>
      <c r="S10" s="3" t="str">
        <f t="shared" ca="1" si="7"/>
        <v/>
      </c>
      <c r="T10" s="3" t="str">
        <f t="shared" ca="1" si="7"/>
        <v/>
      </c>
      <c r="U10" s="3">
        <f t="shared" ca="1" si="7"/>
        <v>29.411764705882355</v>
      </c>
      <c r="V10" s="3">
        <f t="shared" ca="1" si="7"/>
        <v>-11.54016866400355</v>
      </c>
      <c r="W10" s="3">
        <f t="shared" ca="1" si="7"/>
        <v>-6.3070316693505104</v>
      </c>
      <c r="X10" s="3">
        <f t="shared" ca="1" si="7"/>
        <v>-13.960113960113961</v>
      </c>
      <c r="Y10" s="3">
        <f t="shared" ca="1" si="7"/>
        <v>-0.79352730667496507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1956000000</v>
      </c>
      <c r="H11" s="2">
        <f>IFERROR(INDEX(D11:G11,COUNT(D11:G11)),"")</f>
        <v>1956000000</v>
      </c>
      <c r="I11" s="2">
        <f t="shared" ref="I11:Z11" si="8">IFERROR(INDEX(I51:I500,MATCH($C$11,$C$51:$C$500,0)),"")</f>
        <v>3930000000</v>
      </c>
      <c r="J11" s="2">
        <f t="shared" si="8"/>
        <v>2499000000</v>
      </c>
      <c r="K11" s="2">
        <f t="shared" si="8"/>
        <v>404000000</v>
      </c>
      <c r="L11" s="2">
        <f t="shared" si="8"/>
        <v>3153000000</v>
      </c>
      <c r="M11" s="2">
        <f t="shared" si="8"/>
        <v>409000000</v>
      </c>
      <c r="N11" s="2">
        <f t="shared" si="8"/>
        <v>866000000</v>
      </c>
      <c r="O11" s="2">
        <f t="shared" si="8"/>
        <v>310000000</v>
      </c>
      <c r="P11" s="2">
        <f t="shared" si="8"/>
        <v>350000000</v>
      </c>
      <c r="Q11" s="2">
        <f t="shared" si="8"/>
        <v>2211000000</v>
      </c>
      <c r="R11" s="2">
        <f t="shared" si="8"/>
        <v>5720000000</v>
      </c>
      <c r="S11" s="2">
        <f t="shared" si="8"/>
        <v>15822845529</v>
      </c>
      <c r="T11" s="2">
        <f t="shared" si="8"/>
        <v>43042982243</v>
      </c>
      <c r="U11" s="2">
        <f t="shared" si="8"/>
        <v>260409875852</v>
      </c>
      <c r="V11" s="2">
        <f t="shared" si="8"/>
        <v>162322645977</v>
      </c>
      <c r="W11" s="2">
        <f t="shared" si="8"/>
        <v>333682733522</v>
      </c>
      <c r="X11" s="2">
        <f t="shared" si="8"/>
        <v>715672709550</v>
      </c>
      <c r="Y11" s="2">
        <f t="shared" si="8"/>
        <v>501639725742</v>
      </c>
      <c r="Z11" s="2">
        <f t="shared" si="8"/>
        <v>295662862220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Z12" si="9">IFERROR(INDEX(I51:I500,MATCH($C$12,$C$51:$C$500,0)),"")</f>
        <v>-4000000000</v>
      </c>
      <c r="J12" s="2">
        <f t="shared" si="9"/>
        <v>-2000000000</v>
      </c>
      <c r="K12" s="2">
        <f t="shared" si="9"/>
        <v>0</v>
      </c>
      <c r="L12" s="2">
        <f t="shared" si="9"/>
        <v>-3000000000</v>
      </c>
      <c r="M12" s="2">
        <f t="shared" si="9"/>
        <v>0</v>
      </c>
      <c r="N12" s="2">
        <f t="shared" si="9"/>
        <v>-1000000000</v>
      </c>
      <c r="O12" s="2">
        <f t="shared" si="9"/>
        <v>0</v>
      </c>
      <c r="P12" s="2">
        <f t="shared" si="9"/>
        <v>0</v>
      </c>
      <c r="Q12" s="2">
        <f t="shared" si="9"/>
        <v>-2000000000</v>
      </c>
      <c r="R12" s="2">
        <f t="shared" si="9"/>
        <v>-4000000000</v>
      </c>
      <c r="S12" s="2">
        <f t="shared" si="9"/>
        <v>138000000000</v>
      </c>
      <c r="T12" s="2">
        <f t="shared" si="9"/>
        <v>6082000000000</v>
      </c>
      <c r="U12" s="2">
        <f t="shared" si="9"/>
        <v>4751000000000</v>
      </c>
      <c r="V12" s="2">
        <f t="shared" si="9"/>
        <v>5580000000000</v>
      </c>
      <c r="W12" s="2">
        <f t="shared" si="9"/>
        <v>5122000000000</v>
      </c>
      <c r="X12" s="2">
        <f t="shared" si="9"/>
        <v>4106000000000</v>
      </c>
      <c r="Y12" s="2">
        <f t="shared" si="9"/>
        <v>1733000000000</v>
      </c>
      <c r="Z12" s="2">
        <f t="shared" si="9"/>
        <v>1713000000000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1000000000</v>
      </c>
      <c r="S13" s="2">
        <f t="shared" si="10"/>
        <v>154000000000</v>
      </c>
      <c r="T13" s="2">
        <f t="shared" si="10"/>
        <v>6125000000000</v>
      </c>
      <c r="U13" s="2">
        <f t="shared" si="10"/>
        <v>5011000000000</v>
      </c>
      <c r="V13" s="2">
        <f t="shared" si="10"/>
        <v>5742000000000</v>
      </c>
      <c r="W13" s="2">
        <f t="shared" si="10"/>
        <v>5455000000000</v>
      </c>
      <c r="X13" s="2">
        <f t="shared" si="10"/>
        <v>4822000000000</v>
      </c>
      <c r="Y13" s="2">
        <f t="shared" si="10"/>
        <v>2234000000000</v>
      </c>
      <c r="Z13" s="2">
        <f t="shared" si="10"/>
        <v>2009000000000</v>
      </c>
    </row>
    <row r="14" spans="1:26" ht="15.5" x14ac:dyDescent="0.35">
      <c r="C14" t="s">
        <v>26</v>
      </c>
      <c r="D14" s="2">
        <f>IFERROR(INDEX(D51:D500,MATCH($C$14,$C$51:$C$500,0)),"")</f>
        <v>-10000000</v>
      </c>
      <c r="H14" s="2">
        <f>IFERROR(SUM(D14:G14)*(4/MAX(1,COUNT(D14:G14))),"")</f>
        <v>-40000000</v>
      </c>
      <c r="I14" s="2">
        <f t="shared" ref="I14:Z14" si="11">IFERROR(INDEX(I51:I500,MATCH($C$14,$C$51:$C$500,0)),"")</f>
        <v>-84518000000</v>
      </c>
      <c r="J14" s="2">
        <f t="shared" si="11"/>
        <v>-89824000000</v>
      </c>
      <c r="K14" s="2">
        <f t="shared" si="11"/>
        <v>-89814000000</v>
      </c>
      <c r="L14" s="2">
        <f t="shared" si="11"/>
        <v>-89831000000</v>
      </c>
      <c r="M14" s="2">
        <f t="shared" si="11"/>
        <v>-89807000000</v>
      </c>
      <c r="N14" s="2">
        <f t="shared" si="11"/>
        <v>-15000000</v>
      </c>
      <c r="O14" s="2">
        <f t="shared" si="11"/>
        <v>-605744000000</v>
      </c>
      <c r="P14" s="2">
        <f t="shared" si="11"/>
        <v>-716835000000</v>
      </c>
      <c r="Q14" s="2">
        <f t="shared" si="11"/>
        <v>-709747000000</v>
      </c>
      <c r="R14" s="2">
        <f t="shared" si="11"/>
        <v>-751976000000</v>
      </c>
      <c r="S14" s="2">
        <f t="shared" si="11"/>
        <v>-861307486841</v>
      </c>
      <c r="T14" s="2">
        <f t="shared" si="11"/>
        <v>-738418379045</v>
      </c>
      <c r="U14" s="2">
        <f t="shared" si="11"/>
        <v>-784850765308</v>
      </c>
      <c r="V14" s="2">
        <f t="shared" si="11"/>
        <v>-767916866753</v>
      </c>
      <c r="W14" s="2">
        <f t="shared" si="11"/>
        <v>-475262403376</v>
      </c>
      <c r="X14" s="2">
        <f t="shared" si="11"/>
        <v>-220448539580</v>
      </c>
      <c r="Y14" s="2">
        <f t="shared" si="11"/>
        <v>-131760182179</v>
      </c>
      <c r="Z14" s="2">
        <f t="shared" si="11"/>
        <v>-89858989534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-444000000</v>
      </c>
      <c r="J15" s="2">
        <f t="shared" si="12"/>
        <v>-111000000</v>
      </c>
      <c r="K15" s="2">
        <f t="shared" si="12"/>
        <v>46000000</v>
      </c>
      <c r="L15" s="2">
        <f t="shared" si="12"/>
        <v>-725000000</v>
      </c>
      <c r="M15" s="2">
        <f t="shared" si="12"/>
        <v>-16000000</v>
      </c>
      <c r="N15" s="2">
        <f t="shared" si="12"/>
        <v>-63000000</v>
      </c>
      <c r="O15" s="2">
        <f t="shared" si="12"/>
        <v>7404000000</v>
      </c>
      <c r="P15" s="2">
        <f t="shared" si="12"/>
        <v>108753000000</v>
      </c>
      <c r="Q15" s="2">
        <f t="shared" si="12"/>
        <v>-61782000000</v>
      </c>
      <c r="R15" s="2">
        <f t="shared" si="12"/>
        <v>-134350000000</v>
      </c>
      <c r="S15" s="2">
        <f t="shared" si="12"/>
        <v>-611147284495</v>
      </c>
      <c r="T15" s="2">
        <f t="shared" si="12"/>
        <v>339054828616</v>
      </c>
      <c r="U15" s="2">
        <f t="shared" si="12"/>
        <v>394611456928</v>
      </c>
      <c r="V15" s="2">
        <f t="shared" si="12"/>
        <v>205204697703</v>
      </c>
      <c r="W15" s="2">
        <f t="shared" si="12"/>
        <v>-82557183490</v>
      </c>
      <c r="X15" s="2">
        <f t="shared" si="12"/>
        <v>-47272312726</v>
      </c>
      <c r="Y15" s="2">
        <f t="shared" si="12"/>
        <v>-41243624607</v>
      </c>
      <c r="Z15" s="2">
        <f t="shared" si="12"/>
        <v>-75423611426</v>
      </c>
    </row>
    <row r="16" spans="1:26" ht="15.5" x14ac:dyDescent="0.35">
      <c r="C16" t="s">
        <v>28</v>
      </c>
      <c r="D16" s="2">
        <f>IFERROR(INDEX(D51:D500,MATCH($C$16,$C$51:$C$500,0)),"")</f>
        <v>3387000000</v>
      </c>
      <c r="H16" s="2">
        <f>IFERROR(SUM(D16:G16)*(4/MAX(1,COUNT(D16:G16))),"")</f>
        <v>13548000000</v>
      </c>
      <c r="I16" s="2">
        <f t="shared" ref="I16:Z16" si="13">IFERROR(INDEX(I51:I500,MATCH($C$16,$C$51:$C$500,0)),"")</f>
        <v>-92652000000</v>
      </c>
      <c r="J16" s="2">
        <f t="shared" si="13"/>
        <v>7929000000</v>
      </c>
      <c r="K16" s="2">
        <f t="shared" si="13"/>
        <v>-117972000000</v>
      </c>
      <c r="L16" s="2">
        <f t="shared" si="13"/>
        <v>-94251000000</v>
      </c>
      <c r="M16" s="2">
        <f t="shared" si="13"/>
        <v>-108121000000</v>
      </c>
      <c r="N16" s="2">
        <f t="shared" si="13"/>
        <v>7343000000</v>
      </c>
      <c r="O16" s="2">
        <f t="shared" si="13"/>
        <v>-727979000000</v>
      </c>
      <c r="P16" s="2">
        <f t="shared" si="13"/>
        <v>-1605235000000</v>
      </c>
      <c r="Q16" s="2">
        <f t="shared" si="13"/>
        <v>-1330333000000</v>
      </c>
      <c r="R16" s="2">
        <f t="shared" si="13"/>
        <v>-8506407000000</v>
      </c>
      <c r="S16" s="2">
        <f t="shared" si="13"/>
        <v>-2260153573279</v>
      </c>
      <c r="T16" s="2">
        <f t="shared" si="13"/>
        <v>-2984620405032</v>
      </c>
      <c r="U16" s="2">
        <f t="shared" si="13"/>
        <v>-3533547122456</v>
      </c>
      <c r="V16" s="2">
        <f t="shared" si="13"/>
        <v>-987903889127</v>
      </c>
      <c r="W16" s="2">
        <f t="shared" si="13"/>
        <v>92532912600</v>
      </c>
      <c r="X16" s="2">
        <f t="shared" si="13"/>
        <v>145714424917</v>
      </c>
      <c r="Y16" s="2">
        <f t="shared" si="13"/>
        <v>178056251672</v>
      </c>
      <c r="Z16" s="2">
        <f t="shared" si="13"/>
        <v>219692600299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700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1838500000000</v>
      </c>
      <c r="Q20" s="2" t="str">
        <f t="shared" ca="1" si="14"/>
        <v/>
      </c>
      <c r="R20" s="2">
        <f t="shared" ca="1" si="14"/>
        <v>1529000000000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1529000000000</v>
      </c>
      <c r="V20" s="2">
        <f t="shared" ca="1" si="14"/>
        <v>7404800000000</v>
      </c>
      <c r="W20" s="2">
        <f t="shared" ca="1" si="14"/>
        <v>6692800000000</v>
      </c>
      <c r="X20" s="2">
        <f t="shared" ca="1" si="14"/>
        <v>4186560000000</v>
      </c>
      <c r="Y20" s="2">
        <f t="shared" ca="1" si="14"/>
        <v>1452480000000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36820000000</v>
      </c>
      <c r="H21" s="2">
        <f>IFERROR(INDEX(D21:G21,COUNT(D21:G21)),"")</f>
        <v>36820000000</v>
      </c>
      <c r="I21" s="2">
        <f t="shared" ref="I21:Z21" si="15">IFERROR(INDEX(I51:I500,MATCH($C$7,$C$51:$C$500,0)),"")</f>
        <v>36820000000</v>
      </c>
      <c r="J21" s="2">
        <f t="shared" si="15"/>
        <v>36820000000</v>
      </c>
      <c r="K21" s="2">
        <f t="shared" si="15"/>
        <v>36820000000</v>
      </c>
      <c r="L21" s="2">
        <f t="shared" si="15"/>
        <v>36820000000</v>
      </c>
      <c r="M21" s="2">
        <f t="shared" si="15"/>
        <v>36770000000</v>
      </c>
      <c r="N21" s="2">
        <f t="shared" si="15"/>
        <v>36770000000</v>
      </c>
      <c r="O21" s="2">
        <f t="shared" si="15"/>
        <v>36770000000</v>
      </c>
      <c r="P21" s="2">
        <f t="shared" si="15"/>
        <v>36770000000</v>
      </c>
      <c r="Q21" s="2">
        <f t="shared" si="15"/>
        <v>30580000000</v>
      </c>
      <c r="R21" s="2">
        <f t="shared" si="15"/>
        <v>30580000000</v>
      </c>
      <c r="S21" s="2">
        <f t="shared" si="15"/>
        <v>30580000000</v>
      </c>
      <c r="T21" s="2">
        <f t="shared" si="15"/>
        <v>30580000000</v>
      </c>
      <c r="U21" s="2">
        <f t="shared" si="15"/>
        <v>30580000000</v>
      </c>
      <c r="V21" s="2">
        <f t="shared" si="15"/>
        <v>28480000000</v>
      </c>
      <c r="W21" s="2">
        <f t="shared" si="15"/>
        <v>28480000000</v>
      </c>
      <c r="X21" s="2">
        <f t="shared" si="15"/>
        <v>28480000000</v>
      </c>
      <c r="Y21" s="2">
        <f t="shared" si="15"/>
        <v>28480000000</v>
      </c>
      <c r="Z21" s="2">
        <f t="shared" si="15"/>
        <v>18950000000</v>
      </c>
    </row>
    <row r="23" spans="1:26" ht="15.5" x14ac:dyDescent="0.35">
      <c r="B23" t="s">
        <v>53</v>
      </c>
      <c r="C23" t="s">
        <v>54</v>
      </c>
      <c r="D23" s="3">
        <f>IFERROR(D5/D6*100,"")</f>
        <v>5.6998951554579347E-2</v>
      </c>
      <c r="H23" s="3">
        <f t="shared" ref="H23:Z23" si="16">IFERROR(H5/H6*100,"")</f>
        <v>0.22799580621831739</v>
      </c>
      <c r="I23" s="3">
        <f t="shared" si="16"/>
        <v>1.7192778962578494</v>
      </c>
      <c r="J23" s="3">
        <f t="shared" si="16"/>
        <v>-0.26699390456535615</v>
      </c>
      <c r="K23" s="3">
        <f t="shared" si="16"/>
        <v>1.8856968116012305</v>
      </c>
      <c r="L23" s="3">
        <f t="shared" si="16"/>
        <v>1.5926397421427134</v>
      </c>
      <c r="M23" s="3">
        <f t="shared" si="16"/>
        <v>0.95782273060514689</v>
      </c>
      <c r="N23" s="3">
        <f t="shared" si="16"/>
        <v>2.3690576273961561</v>
      </c>
      <c r="O23" s="3">
        <f t="shared" si="16"/>
        <v>8.1971663589451182</v>
      </c>
      <c r="P23" s="3">
        <f t="shared" si="16"/>
        <v>10.572604536607312</v>
      </c>
      <c r="Q23" s="3">
        <f t="shared" si="16"/>
        <v>9.9615270262063493</v>
      </c>
      <c r="R23" s="3">
        <f t="shared" si="16"/>
        <v>69.020147197089784</v>
      </c>
      <c r="S23" s="3">
        <f t="shared" si="16"/>
        <v>74.026133051438919</v>
      </c>
      <c r="T23" s="3">
        <f t="shared" si="16"/>
        <v>262.58395580993306</v>
      </c>
      <c r="U23" s="3">
        <f t="shared" si="16"/>
        <v>-200.70569816114241</v>
      </c>
      <c r="V23" s="3">
        <f t="shared" si="16"/>
        <v>-18.903239772832343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-0.49405401074893684</v>
      </c>
      <c r="H24" s="4">
        <f t="shared" ref="H24:Z24" si="17">IFERROR(_xlfn.RRI(5,M23,H23),"")</f>
        <v>-0.24953862651711423</v>
      </c>
      <c r="I24" s="4">
        <f t="shared" si="17"/>
        <v>-6.2105280033800558E-2</v>
      </c>
      <c r="J24" s="4" t="str">
        <f t="shared" si="17"/>
        <v/>
      </c>
      <c r="K24" s="4">
        <f t="shared" si="17"/>
        <v>-0.29163356300211307</v>
      </c>
      <c r="L24" s="4">
        <f t="shared" si="17"/>
        <v>-0.30695996035052475</v>
      </c>
      <c r="M24" s="4">
        <f t="shared" si="17"/>
        <v>-0.57492863304975472</v>
      </c>
      <c r="N24" s="4">
        <f t="shared" si="17"/>
        <v>-0.49761332453265772</v>
      </c>
      <c r="O24" s="4">
        <f t="shared" si="17"/>
        <v>-0.50010463216931922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-0.09</v>
      </c>
      <c r="H25" s="3">
        <f>IFERROR(INDEX(D25:G25,COUNT(D25:G25)),"")</f>
        <v>-0.09</v>
      </c>
      <c r="I25" s="3">
        <f t="shared" ref="I25:Z25" si="18">IFERROR(INDEX(I51:I500,MATCH($C$25,$C$51:$C$500,0)),"")</f>
        <v>-2.78</v>
      </c>
      <c r="J25" s="3">
        <f t="shared" si="18"/>
        <v>1.39</v>
      </c>
      <c r="K25" s="3">
        <f t="shared" si="18"/>
        <v>-3.06</v>
      </c>
      <c r="L25" s="3">
        <f t="shared" si="18"/>
        <v>-2.3199999999999998</v>
      </c>
      <c r="M25" s="3">
        <f t="shared" si="18"/>
        <v>-2.94</v>
      </c>
      <c r="N25" s="3">
        <f t="shared" si="18"/>
        <v>0.2</v>
      </c>
      <c r="O25" s="3">
        <f t="shared" si="18"/>
        <v>-19.59</v>
      </c>
      <c r="P25" s="3">
        <f t="shared" si="18"/>
        <v>-40.69</v>
      </c>
      <c r="Q25" s="3">
        <f t="shared" si="18"/>
        <v>-45.52</v>
      </c>
      <c r="R25" s="3">
        <f t="shared" si="18"/>
        <v>-282.52</v>
      </c>
      <c r="S25" s="3">
        <f t="shared" si="18"/>
        <v>-93.88</v>
      </c>
      <c r="T25" s="3">
        <f t="shared" si="18"/>
        <v>-86.5</v>
      </c>
      <c r="U25" s="3">
        <f t="shared" si="18"/>
        <v>-102.63</v>
      </c>
      <c r="V25" s="3">
        <f t="shared" si="18"/>
        <v>-27.47</v>
      </c>
      <c r="W25" s="3">
        <f t="shared" si="18"/>
        <v>0.35</v>
      </c>
      <c r="X25" s="3">
        <f t="shared" si="18"/>
        <v>3.46</v>
      </c>
      <c r="Y25" s="3">
        <f t="shared" si="18"/>
        <v>4.8</v>
      </c>
      <c r="Z25" s="3">
        <f t="shared" si="18"/>
        <v>7.61</v>
      </c>
    </row>
    <row r="26" spans="1:26" ht="15.5" x14ac:dyDescent="0.35">
      <c r="C26" t="s">
        <v>58</v>
      </c>
      <c r="D26" s="4">
        <f>IFERROR(_xlfn.RRI(5,I25,D25),"")</f>
        <v>-0.49645354517232965</v>
      </c>
      <c r="H26" s="4">
        <f t="shared" ref="H26:Z26" si="19">IFERROR(_xlfn.RRI(5,M25,H25),"")</f>
        <v>-0.50205768300846798</v>
      </c>
      <c r="I26" s="4" t="str">
        <f t="shared" si="19"/>
        <v/>
      </c>
      <c r="J26" s="4" t="str">
        <f t="shared" si="19"/>
        <v/>
      </c>
      <c r="K26" s="4">
        <f t="shared" si="19"/>
        <v>-0.4039993308662968</v>
      </c>
      <c r="L26" s="4">
        <f t="shared" si="19"/>
        <v>-0.44861220810100488</v>
      </c>
      <c r="M26" s="4">
        <f t="shared" si="19"/>
        <v>-0.59870880881103039</v>
      </c>
      <c r="N26" s="4" t="str">
        <f t="shared" si="19"/>
        <v/>
      </c>
      <c r="O26" s="4">
        <f t="shared" si="19"/>
        <v>-0.25697459054952887</v>
      </c>
      <c r="P26" s="4">
        <f t="shared" si="19"/>
        <v>-0.16892030411144154</v>
      </c>
      <c r="Q26" s="4">
        <f t="shared" si="19"/>
        <v>0.10628931748983717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0.6912004345464422</v>
      </c>
      <c r="H27" s="3">
        <f t="shared" ref="H27:Z27" si="20">IFERROR(H4/H21,"")</f>
        <v>2.7648017381857688</v>
      </c>
      <c r="I27" s="3">
        <f t="shared" si="20"/>
        <v>3.7523356871265618</v>
      </c>
      <c r="J27" s="3">
        <f t="shared" si="20"/>
        <v>2.1881042911461162</v>
      </c>
      <c r="K27" s="3">
        <f t="shared" si="20"/>
        <v>1.2995654535578489</v>
      </c>
      <c r="L27" s="3">
        <f t="shared" si="20"/>
        <v>1.415263443780554</v>
      </c>
      <c r="M27" s="3">
        <f t="shared" si="20"/>
        <v>0.28656513462061461</v>
      </c>
      <c r="N27" s="3">
        <f t="shared" si="20"/>
        <v>0.27943976067446286</v>
      </c>
      <c r="O27" s="3">
        <f t="shared" si="20"/>
        <v>0.23187381017133532</v>
      </c>
      <c r="P27" s="3">
        <f t="shared" si="20"/>
        <v>0.21406037530595595</v>
      </c>
      <c r="Q27" s="3">
        <f t="shared" si="20"/>
        <v>5.6247547416612163</v>
      </c>
      <c r="R27" s="3">
        <f t="shared" si="20"/>
        <v>20.857586657946371</v>
      </c>
      <c r="S27" s="3">
        <f t="shared" si="20"/>
        <v>47.53618258449967</v>
      </c>
      <c r="T27" s="3">
        <f t="shared" si="20"/>
        <v>79.617164606638326</v>
      </c>
      <c r="U27" s="3">
        <f t="shared" si="20"/>
        <v>97.240472826226295</v>
      </c>
      <c r="V27" s="3">
        <f t="shared" si="20"/>
        <v>112.19983097025982</v>
      </c>
      <c r="W27" s="3">
        <f t="shared" si="20"/>
        <v>121.03645885575843</v>
      </c>
      <c r="X27" s="3">
        <f t="shared" si="20"/>
        <v>120.63046081685393</v>
      </c>
      <c r="Y27" s="3">
        <f t="shared" si="20"/>
        <v>98.501021601931186</v>
      </c>
      <c r="Z27" s="3">
        <f t="shared" si="20"/>
        <v>88.233883048073878</v>
      </c>
    </row>
    <row r="28" spans="1:26" ht="15.5" x14ac:dyDescent="0.35">
      <c r="C28" t="s">
        <v>60</v>
      </c>
      <c r="D28" s="4">
        <f>IFERROR(_xlfn.RRI(5,I27,D27),"")</f>
        <v>-0.28704771749128422</v>
      </c>
      <c r="H28" s="4">
        <f t="shared" ref="H28:Z28" si="21">IFERROR(_xlfn.RRI(5,M27,H27),"")</f>
        <v>0.57357746952761413</v>
      </c>
      <c r="I28" s="4">
        <f t="shared" si="21"/>
        <v>0.68113541295924684</v>
      </c>
      <c r="J28" s="4">
        <f t="shared" si="21"/>
        <v>0.56661854730544703</v>
      </c>
      <c r="K28" s="4">
        <f t="shared" si="21"/>
        <v>0.43434087573909697</v>
      </c>
      <c r="L28" s="4">
        <f t="shared" si="21"/>
        <v>-0.24116607298015746</v>
      </c>
      <c r="M28" s="4">
        <f t="shared" si="21"/>
        <v>-0.57577929760036239</v>
      </c>
      <c r="N28" s="4">
        <f t="shared" si="21"/>
        <v>-0.64202493252217674</v>
      </c>
      <c r="O28" s="4">
        <f t="shared" si="21"/>
        <v>-0.68893654009195826</v>
      </c>
      <c r="P28" s="4">
        <f t="shared" si="21"/>
        <v>-0.70587100154240767</v>
      </c>
      <c r="Q28" s="4">
        <f t="shared" si="21"/>
        <v>-0.45043093617441687</v>
      </c>
      <c r="R28" s="4">
        <f t="shared" si="21"/>
        <v>-0.29649114293310752</v>
      </c>
      <c r="S28" s="4">
        <f t="shared" si="21"/>
        <v>-0.16993239856307496</v>
      </c>
      <c r="T28" s="4">
        <f t="shared" si="21"/>
        <v>-4.1674168903305331E-2</v>
      </c>
      <c r="U28" s="4">
        <f t="shared" si="21"/>
        <v>1.9629363581196158E-2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-0.96762589928057563</v>
      </c>
      <c r="I29" s="4">
        <f t="shared" si="22"/>
        <v>-3</v>
      </c>
      <c r="J29" s="4">
        <f t="shared" si="22"/>
        <v>-1.4542483660130718</v>
      </c>
      <c r="K29" s="4">
        <f t="shared" si="22"/>
        <v>0.31896551724137945</v>
      </c>
      <c r="L29" s="4">
        <f t="shared" si="22"/>
        <v>-0.21088435374149664</v>
      </c>
      <c r="M29" s="4">
        <f t="shared" si="22"/>
        <v>-15.7</v>
      </c>
      <c r="N29" s="4">
        <f t="shared" si="22"/>
        <v>-1.0102092904543134</v>
      </c>
      <c r="O29" s="4">
        <f t="shared" si="22"/>
        <v>-0.51855492750061438</v>
      </c>
      <c r="P29" s="4">
        <f t="shared" si="22"/>
        <v>-0.10610720562390169</v>
      </c>
      <c r="Q29" s="4">
        <f t="shared" si="22"/>
        <v>-0.83887866345745432</v>
      </c>
      <c r="R29" s="4">
        <f t="shared" si="22"/>
        <v>2.0093736685129953</v>
      </c>
      <c r="S29" s="4">
        <f t="shared" si="22"/>
        <v>8.5317919075144452E-2</v>
      </c>
      <c r="T29" s="4">
        <f t="shared" si="22"/>
        <v>-0.15716652051057192</v>
      </c>
      <c r="U29" s="4">
        <f t="shared" si="22"/>
        <v>2.7360757189661449</v>
      </c>
      <c r="V29" s="4">
        <f t="shared" si="22"/>
        <v>-79.485714285714295</v>
      </c>
      <c r="W29" s="4">
        <f t="shared" si="22"/>
        <v>-0.89884393063583812</v>
      </c>
      <c r="X29" s="4">
        <f t="shared" si="22"/>
        <v>-0.27916666666666667</v>
      </c>
      <c r="Y29" s="4">
        <f t="shared" si="22"/>
        <v>-0.36925098554533514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-0.26317846570305659</v>
      </c>
      <c r="I30" s="4">
        <f t="shared" si="23"/>
        <v>0.71487972593898186</v>
      </c>
      <c r="J30" s="4">
        <f t="shared" si="23"/>
        <v>0.6837199582027168</v>
      </c>
      <c r="K30" s="4">
        <f t="shared" si="23"/>
        <v>-8.1750143926309762E-2</v>
      </c>
      <c r="L30" s="4">
        <f t="shared" si="23"/>
        <v>3.9387147032182761</v>
      </c>
      <c r="M30" s="4">
        <f t="shared" si="23"/>
        <v>2.5498783454987854E-2</v>
      </c>
      <c r="N30" s="4">
        <f t="shared" si="23"/>
        <v>0.20513722730471493</v>
      </c>
      <c r="O30" s="4">
        <f t="shared" si="23"/>
        <v>8.3216872061999667E-2</v>
      </c>
      <c r="P30" s="4">
        <f t="shared" si="23"/>
        <v>-0.96194316283331216</v>
      </c>
      <c r="Q30" s="4">
        <f t="shared" si="23"/>
        <v>-0.73032571630149334</v>
      </c>
      <c r="R30" s="4">
        <f t="shared" si="23"/>
        <v>-0.56122714269556229</v>
      </c>
      <c r="S30" s="4">
        <f t="shared" si="23"/>
        <v>-0.40294052395158775</v>
      </c>
      <c r="T30" s="4">
        <f t="shared" si="23"/>
        <v>-0.18123429172420544</v>
      </c>
      <c r="U30" s="4">
        <f t="shared" si="23"/>
        <v>-0.13332781355079512</v>
      </c>
      <c r="V30" s="4">
        <f t="shared" si="23"/>
        <v>-7.3007984280417423E-2</v>
      </c>
      <c r="W30" s="4">
        <f t="shared" si="23"/>
        <v>3.3656344853138067E-3</v>
      </c>
      <c r="X30" s="4">
        <f t="shared" si="23"/>
        <v>0.22466202740874797</v>
      </c>
      <c r="Y30" s="4">
        <f t="shared" si="23"/>
        <v>0.11636276449788907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-161.22999999999999</v>
      </c>
      <c r="H32" s="3">
        <f>IFERROR(INDEX(D32:G32,COUNT(D32:G32)),"")</f>
        <v>-161.22999999999999</v>
      </c>
      <c r="I32" s="3">
        <f t="shared" ref="I32:Z32" si="24">IFERROR(INDEX(I51:I500,MATCH($C$32,$C$51:$C$500,0)),"")</f>
        <v>-161.13999999999999</v>
      </c>
      <c r="J32" s="3">
        <f t="shared" si="24"/>
        <v>-158.35</v>
      </c>
      <c r="K32" s="3">
        <f t="shared" si="24"/>
        <v>-158.78</v>
      </c>
      <c r="L32" s="3">
        <f t="shared" si="24"/>
        <v>-155.63999999999999</v>
      </c>
      <c r="M32" s="3">
        <f t="shared" si="24"/>
        <v>-307.37</v>
      </c>
      <c r="N32" s="3">
        <f t="shared" si="24"/>
        <v>-414.53</v>
      </c>
      <c r="O32" s="3">
        <f t="shared" si="24"/>
        <v>-419.29</v>
      </c>
      <c r="P32" s="3">
        <f t="shared" si="24"/>
        <v>-384.93</v>
      </c>
      <c r="Q32" s="3">
        <f t="shared" si="24"/>
        <v>-454.39</v>
      </c>
      <c r="R32" s="3">
        <f t="shared" si="24"/>
        <v>-409.12</v>
      </c>
      <c r="S32" s="3">
        <f t="shared" si="24"/>
        <v>-126.81</v>
      </c>
      <c r="T32" s="3">
        <f t="shared" si="24"/>
        <v>-32.93</v>
      </c>
      <c r="U32" s="3">
        <f t="shared" si="24"/>
        <v>53.56</v>
      </c>
      <c r="V32" s="3">
        <f t="shared" si="24"/>
        <v>153.38999999999999</v>
      </c>
      <c r="W32" s="3">
        <f t="shared" si="24"/>
        <v>182.39</v>
      </c>
      <c r="X32" s="3">
        <f t="shared" si="24"/>
        <v>176.84</v>
      </c>
      <c r="Y32" s="3">
        <f t="shared" si="24"/>
        <v>178.43</v>
      </c>
      <c r="Z32" s="3">
        <f t="shared" si="24"/>
        <v>98.94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-0.31</v>
      </c>
      <c r="H33" s="3">
        <f>IFERROR(INDEX(D33:G33,COUNT(D33:G33)),"")</f>
        <v>-0.31</v>
      </c>
      <c r="I33" s="3">
        <f t="shared" ref="I33:Z33" si="25">IFERROR(INDEX(I51:I500,MATCH($C$33,$C$51:$C$500,0)),"")</f>
        <v>-0.31</v>
      </c>
      <c r="J33" s="3">
        <f t="shared" si="25"/>
        <v>-0.32</v>
      </c>
      <c r="K33" s="3">
        <f t="shared" si="25"/>
        <v>-0.31</v>
      </c>
      <c r="L33" s="3">
        <f t="shared" si="25"/>
        <v>-0.32</v>
      </c>
      <c r="M33" s="3">
        <f t="shared" si="25"/>
        <v>-0.16</v>
      </c>
      <c r="N33" s="3">
        <f t="shared" si="25"/>
        <v>-0.12</v>
      </c>
      <c r="O33" s="3">
        <f t="shared" si="25"/>
        <v>-0.12</v>
      </c>
      <c r="P33" s="3">
        <f t="shared" si="25"/>
        <v>-0.13</v>
      </c>
      <c r="Q33" s="3">
        <f t="shared" si="25"/>
        <v>-0.11</v>
      </c>
      <c r="R33" s="3">
        <f t="shared" si="25"/>
        <v>-0.12</v>
      </c>
      <c r="S33" s="3">
        <f t="shared" si="25"/>
        <v>-0.39</v>
      </c>
      <c r="T33" s="3">
        <f t="shared" si="25"/>
        <v>-1.52</v>
      </c>
      <c r="U33" s="3">
        <f t="shared" si="25"/>
        <v>0.93</v>
      </c>
      <c r="V33" s="3">
        <f t="shared" si="25"/>
        <v>1.7</v>
      </c>
      <c r="W33" s="3">
        <f t="shared" si="25"/>
        <v>1.29</v>
      </c>
      <c r="X33" s="3">
        <f t="shared" si="25"/>
        <v>0.83</v>
      </c>
      <c r="Y33" s="3">
        <f t="shared" si="25"/>
        <v>0.28999999999999998</v>
      </c>
      <c r="Z33" s="3">
        <f t="shared" si="25"/>
        <v>4.1100000000000003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-555.55999999999995</v>
      </c>
      <c r="H34" s="3">
        <f>IFERROR(INDEX(D34:G34,COUNT(D34:G34)),"")</f>
        <v>-555.55999999999995</v>
      </c>
      <c r="I34" s="3">
        <f t="shared" ref="I34:Z34" si="26">IFERROR(INDEX(I51:I500,MATCH($C$34,$C$51:$C$500,0)),"")</f>
        <v>-17.989999999999998</v>
      </c>
      <c r="J34" s="3">
        <f t="shared" si="26"/>
        <v>35.97</v>
      </c>
      <c r="K34" s="3">
        <f t="shared" si="26"/>
        <v>-16.34</v>
      </c>
      <c r="L34" s="3">
        <f t="shared" si="26"/>
        <v>-21.55</v>
      </c>
      <c r="M34" s="3">
        <f t="shared" si="26"/>
        <v>-17.010000000000002</v>
      </c>
      <c r="N34" s="3">
        <f t="shared" si="26"/>
        <v>250</v>
      </c>
      <c r="O34" s="3">
        <f t="shared" si="26"/>
        <v>-2.5499999999999998</v>
      </c>
      <c r="P34" s="3">
        <f t="shared" si="26"/>
        <v>-1.23</v>
      </c>
      <c r="Q34" s="3">
        <f t="shared" si="26"/>
        <v>-1.1000000000000001</v>
      </c>
      <c r="R34" s="3">
        <f t="shared" si="26"/>
        <v>-0.18</v>
      </c>
      <c r="S34" s="3">
        <f t="shared" si="26"/>
        <v>-0.53</v>
      </c>
      <c r="T34" s="3">
        <f t="shared" si="26"/>
        <v>-0.57999999999999996</v>
      </c>
      <c r="U34" s="3">
        <f t="shared" si="26"/>
        <v>-0.49</v>
      </c>
      <c r="V34" s="3">
        <f t="shared" si="26"/>
        <v>-9.4600000000000009</v>
      </c>
      <c r="W34" s="3">
        <f t="shared" si="26"/>
        <v>671.43</v>
      </c>
      <c r="X34" s="3">
        <f t="shared" si="26"/>
        <v>42.49</v>
      </c>
      <c r="Y34" s="3">
        <f t="shared" si="26"/>
        <v>10.62</v>
      </c>
      <c r="Z34" s="3">
        <f t="shared" si="26"/>
        <v>53.48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72.34</v>
      </c>
      <c r="H35" s="3">
        <f>IFERROR(INDEX(D35:G35,COUNT(D35:G35)),"")</f>
        <v>72.34</v>
      </c>
      <c r="I35" s="3">
        <f t="shared" ref="I35:Z35" si="27">IFERROR(INDEX(I51:I500,MATCH($C$35,$C$51:$C$500,0)),"")</f>
        <v>13.33</v>
      </c>
      <c r="J35" s="3">
        <f t="shared" si="27"/>
        <v>22.85</v>
      </c>
      <c r="K35" s="3">
        <f t="shared" si="27"/>
        <v>38.479999999999997</v>
      </c>
      <c r="L35" s="3">
        <f t="shared" si="27"/>
        <v>35.33</v>
      </c>
      <c r="M35" s="3">
        <f t="shared" si="27"/>
        <v>174.5</v>
      </c>
      <c r="N35" s="3">
        <f t="shared" si="27"/>
        <v>178.95</v>
      </c>
      <c r="O35" s="3">
        <f t="shared" si="27"/>
        <v>215.66</v>
      </c>
      <c r="P35" s="3">
        <f t="shared" si="27"/>
        <v>233.6</v>
      </c>
      <c r="Q35" s="3">
        <f t="shared" si="27"/>
        <v>8.89</v>
      </c>
      <c r="R35" s="3">
        <f t="shared" si="27"/>
        <v>2.4</v>
      </c>
      <c r="S35" s="3">
        <f t="shared" si="27"/>
        <v>1.05</v>
      </c>
      <c r="T35" s="3">
        <f t="shared" si="27"/>
        <v>0.63</v>
      </c>
      <c r="U35" s="3">
        <f t="shared" si="27"/>
        <v>0.51</v>
      </c>
      <c r="V35" s="3">
        <f t="shared" si="27"/>
        <v>2.3199999999999998</v>
      </c>
      <c r="W35" s="3">
        <f t="shared" si="27"/>
        <v>1.94</v>
      </c>
      <c r="X35" s="3">
        <f t="shared" si="27"/>
        <v>1.22</v>
      </c>
      <c r="Y35" s="3">
        <f t="shared" si="27"/>
        <v>0.52</v>
      </c>
      <c r="Z35" s="3">
        <f t="shared" si="27"/>
        <v>4.6100000000000003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81</v>
      </c>
      <c r="E50" t="s">
        <v>82</v>
      </c>
      <c r="F50" t="s">
        <v>400</v>
      </c>
      <c r="G50" t="s">
        <v>701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700</v>
      </c>
    </row>
    <row r="51" spans="2:26" ht="15.5" x14ac:dyDescent="0.35">
      <c r="B51" t="s">
        <v>84</v>
      </c>
      <c r="C51" t="s">
        <v>5</v>
      </c>
      <c r="D51" s="5">
        <v>25450000000</v>
      </c>
      <c r="E51" s="5">
        <v>25484000000</v>
      </c>
      <c r="F51" s="5">
        <v>34990000000</v>
      </c>
      <c r="G51" s="5">
        <v>39646000000</v>
      </c>
      <c r="I51" s="5">
        <v>138161000000</v>
      </c>
      <c r="J51" s="5">
        <v>80566000000</v>
      </c>
      <c r="K51" s="5">
        <v>47850000000</v>
      </c>
      <c r="L51" s="5">
        <v>52110000000</v>
      </c>
      <c r="M51" s="5">
        <v>10537000000</v>
      </c>
      <c r="N51" s="5">
        <v>10275000000</v>
      </c>
      <c r="O51" s="5">
        <v>8526000000</v>
      </c>
      <c r="P51" s="5">
        <v>7871000000</v>
      </c>
      <c r="Q51" s="5">
        <v>172005000000</v>
      </c>
      <c r="R51" s="5">
        <v>637825000000</v>
      </c>
      <c r="S51" s="5">
        <v>1453656463434</v>
      </c>
      <c r="T51" s="5">
        <v>2434692893671</v>
      </c>
      <c r="U51" s="5">
        <v>2973613659026</v>
      </c>
      <c r="V51" s="5">
        <v>3195451186033</v>
      </c>
      <c r="W51" s="5">
        <v>3447118348212</v>
      </c>
      <c r="X51" s="5">
        <v>3435555524064</v>
      </c>
      <c r="Y51" s="5">
        <v>2805309095223</v>
      </c>
      <c r="Z51" s="5">
        <v>1672032083761</v>
      </c>
    </row>
    <row r="52" spans="2:26" ht="15.5" x14ac:dyDescent="0.35">
      <c r="C52" t="s">
        <v>97</v>
      </c>
      <c r="D52" s="5">
        <v>6788000000</v>
      </c>
      <c r="E52" s="5">
        <v>4583000000</v>
      </c>
      <c r="F52" s="5">
        <v>4757000000</v>
      </c>
      <c r="G52" s="5">
        <v>15726000000</v>
      </c>
      <c r="I52" s="5">
        <v>9150000000</v>
      </c>
      <c r="J52" s="5">
        <v>-43287000000</v>
      </c>
      <c r="K52" s="5">
        <v>-5074000000</v>
      </c>
      <c r="L52" s="5">
        <v>-9648000000</v>
      </c>
      <c r="M52" s="5">
        <v>-9000000</v>
      </c>
      <c r="O52" s="5">
        <v>61000000</v>
      </c>
      <c r="Q52" s="5">
        <v>15000000</v>
      </c>
      <c r="R52" s="5">
        <v>8000000</v>
      </c>
      <c r="S52" s="5">
        <v>28403</v>
      </c>
      <c r="T52" s="5">
        <v>38989</v>
      </c>
      <c r="U52" s="5">
        <v>-7197932</v>
      </c>
      <c r="V52" s="5">
        <v>-204887142</v>
      </c>
    </row>
    <row r="53" spans="2:26" ht="15.5" x14ac:dyDescent="0.35">
      <c r="C53" t="s">
        <v>85</v>
      </c>
      <c r="D53" s="5">
        <v>-10190000000</v>
      </c>
      <c r="E53" s="5">
        <v>-13064000000</v>
      </c>
      <c r="F53" s="5">
        <v>-14936000000</v>
      </c>
      <c r="G53" s="5">
        <v>-24081000000</v>
      </c>
      <c r="I53" s="5">
        <v>-77621000000</v>
      </c>
      <c r="J53" s="5">
        <v>-66704000000</v>
      </c>
      <c r="K53" s="5">
        <v>-15480000000</v>
      </c>
      <c r="L53" s="5">
        <v>-15719000000</v>
      </c>
      <c r="M53" s="5">
        <v>-6569000000</v>
      </c>
      <c r="N53" s="5">
        <v>-6251000000</v>
      </c>
      <c r="O53" s="5">
        <v>-4720000000</v>
      </c>
      <c r="P53" s="5">
        <v>-4371000000</v>
      </c>
      <c r="Q53" s="5">
        <v>-82156000000</v>
      </c>
      <c r="R53" s="5">
        <v>-236205000000</v>
      </c>
      <c r="S53" s="5">
        <v>-274474712136</v>
      </c>
      <c r="T53" s="5">
        <v>-362258163747</v>
      </c>
      <c r="U53" s="5">
        <v>-612638827995</v>
      </c>
      <c r="V53" s="5">
        <v>-604442696898</v>
      </c>
      <c r="W53" s="5">
        <v>-682034734223</v>
      </c>
      <c r="X53" s="5">
        <v>-692978125812</v>
      </c>
      <c r="Y53" s="5">
        <v>-603017058977</v>
      </c>
      <c r="Z53" s="5">
        <v>-382143230938</v>
      </c>
    </row>
    <row r="54" spans="2:26" ht="15.5" x14ac:dyDescent="0.35">
      <c r="C54" t="s">
        <v>702</v>
      </c>
      <c r="K54" s="5">
        <v>-15480000000</v>
      </c>
      <c r="L54" s="5">
        <v>-15719000000</v>
      </c>
      <c r="M54" s="5">
        <v>-6569000000</v>
      </c>
      <c r="N54" s="5">
        <v>-6251000000</v>
      </c>
      <c r="O54" s="5">
        <v>-4720000000</v>
      </c>
      <c r="P54" s="5">
        <v>-4371000000</v>
      </c>
      <c r="Q54" s="5">
        <v>-29516000000</v>
      </c>
      <c r="R54" s="5">
        <v>-107976000000</v>
      </c>
      <c r="S54" s="5">
        <v>-185543749750</v>
      </c>
      <c r="T54" s="5">
        <v>-222865297166</v>
      </c>
      <c r="U54" s="5">
        <v>-265516982439</v>
      </c>
      <c r="V54" s="5">
        <v>-272356170824</v>
      </c>
      <c r="W54" s="5">
        <v>-290406629699</v>
      </c>
      <c r="X54" s="5">
        <v>-241114171289</v>
      </c>
      <c r="Y54" s="5">
        <v>-284354144186</v>
      </c>
      <c r="Z54" s="5">
        <v>-244690894770</v>
      </c>
    </row>
    <row r="55" spans="2:26" ht="15.5" x14ac:dyDescent="0.35">
      <c r="C55" t="s">
        <v>510</v>
      </c>
      <c r="D55" s="5">
        <v>-10190000000</v>
      </c>
      <c r="E55" s="5">
        <v>-13064000000</v>
      </c>
      <c r="F55" s="5">
        <v>-14936000000</v>
      </c>
      <c r="G55" s="5">
        <v>-24081000000</v>
      </c>
      <c r="I55" s="5">
        <v>-77621000000</v>
      </c>
      <c r="J55" s="5">
        <v>-66704000000</v>
      </c>
      <c r="K55" s="5">
        <v>-15480000000</v>
      </c>
      <c r="L55" s="5">
        <v>-15719000000</v>
      </c>
      <c r="M55" s="5">
        <v>-6569000000</v>
      </c>
      <c r="N55" s="5">
        <v>-6251000000</v>
      </c>
      <c r="O55" s="5">
        <v>-4720000000</v>
      </c>
      <c r="P55" s="5">
        <v>-4371000000</v>
      </c>
      <c r="Q55" s="5">
        <v>-82156000000</v>
      </c>
      <c r="R55" s="5">
        <v>-236205000000</v>
      </c>
      <c r="S55" s="5">
        <v>-274474712136</v>
      </c>
      <c r="T55" s="5">
        <v>-362258163747</v>
      </c>
      <c r="U55" s="5">
        <v>-612638827995</v>
      </c>
      <c r="V55" s="5">
        <v>-604442696898</v>
      </c>
      <c r="W55" s="5">
        <v>-682034734223</v>
      </c>
      <c r="X55" s="5">
        <v>-692978125812</v>
      </c>
      <c r="Y55" s="5">
        <v>-603017058977</v>
      </c>
      <c r="Z55" s="5">
        <v>-382143230938</v>
      </c>
    </row>
    <row r="56" spans="2:26" ht="15.5" x14ac:dyDescent="0.35">
      <c r="C56" t="s">
        <v>86</v>
      </c>
      <c r="D56" s="5">
        <v>15260000000</v>
      </c>
      <c r="E56" s="5">
        <v>12420000000</v>
      </c>
      <c r="F56" s="5">
        <v>20054000000</v>
      </c>
      <c r="G56" s="5">
        <v>15565000000</v>
      </c>
      <c r="I56" s="5">
        <v>60540000000</v>
      </c>
      <c r="J56" s="5">
        <v>13862000000</v>
      </c>
      <c r="K56" s="5">
        <v>32370000000</v>
      </c>
      <c r="L56" s="5">
        <v>36391000000</v>
      </c>
      <c r="M56" s="5">
        <v>3968000000</v>
      </c>
      <c r="N56" s="5">
        <v>4024000000</v>
      </c>
      <c r="O56" s="5">
        <v>3806000000</v>
      </c>
      <c r="P56" s="5">
        <v>3500000000</v>
      </c>
      <c r="Q56" s="5">
        <v>89849000000</v>
      </c>
      <c r="R56" s="5">
        <v>401620000000</v>
      </c>
      <c r="S56" s="5">
        <v>1179181751298</v>
      </c>
      <c r="T56" s="5">
        <v>2072434729924</v>
      </c>
      <c r="U56" s="5">
        <v>2360974831031</v>
      </c>
      <c r="V56" s="5">
        <v>2591008489135</v>
      </c>
      <c r="W56" s="5">
        <v>2765083613989</v>
      </c>
      <c r="X56" s="5">
        <v>2742577398252</v>
      </c>
      <c r="Y56" s="5">
        <v>2202292036246</v>
      </c>
      <c r="Z56" s="5">
        <v>1289888852823</v>
      </c>
    </row>
    <row r="57" spans="2:26" ht="15.5" x14ac:dyDescent="0.35">
      <c r="C57" t="s">
        <v>87</v>
      </c>
      <c r="D57" s="5">
        <v>-9027000000</v>
      </c>
      <c r="E57" s="5">
        <v>-8123000000</v>
      </c>
      <c r="F57" s="5">
        <v>-15404000000</v>
      </c>
      <c r="G57" s="5">
        <v>-22721000000</v>
      </c>
      <c r="I57" s="5">
        <v>-63372000000</v>
      </c>
      <c r="J57" s="5">
        <v>-40557000000</v>
      </c>
      <c r="K57" s="5">
        <v>-49093000000</v>
      </c>
      <c r="L57" s="5">
        <v>-42662000000</v>
      </c>
      <c r="M57" s="5">
        <v>-15432000000</v>
      </c>
      <c r="N57" s="5">
        <v>-27303000000</v>
      </c>
      <c r="O57" s="5">
        <v>-40856000000</v>
      </c>
      <c r="P57" s="5">
        <v>-860116000000</v>
      </c>
      <c r="Q57" s="5">
        <v>-1047919000000</v>
      </c>
      <c r="R57" s="5">
        <v>-4235310000000</v>
      </c>
      <c r="S57" s="5">
        <v>-2126731938404</v>
      </c>
      <c r="T57" s="5">
        <v>-2068820389143</v>
      </c>
      <c r="U57" s="5">
        <v>-2861348601987</v>
      </c>
      <c r="V57" s="5">
        <v>-2765017933629</v>
      </c>
      <c r="W57" s="5">
        <v>-2574280466938</v>
      </c>
      <c r="X57" s="5">
        <v>-2454159502382</v>
      </c>
      <c r="Y57" s="5">
        <v>-1823659287835</v>
      </c>
      <c r="Z57" s="5">
        <v>-971599871852</v>
      </c>
    </row>
    <row r="58" spans="2:26" ht="15.5" x14ac:dyDescent="0.35">
      <c r="C58" t="s">
        <v>525</v>
      </c>
      <c r="D58" s="5">
        <v>-1508000000</v>
      </c>
      <c r="E58" s="5">
        <v>-1143000000</v>
      </c>
      <c r="F58" s="5">
        <v>-1140000000</v>
      </c>
      <c r="G58" s="5">
        <v>3352000000</v>
      </c>
      <c r="I58" s="5">
        <v>-79000000</v>
      </c>
      <c r="J58" s="5">
        <v>-107000000</v>
      </c>
      <c r="K58" s="5">
        <v>-110000000</v>
      </c>
      <c r="L58" s="5">
        <v>-91000000</v>
      </c>
      <c r="M58" s="5">
        <v>-95000000</v>
      </c>
      <c r="N58" s="5">
        <v>-353000000</v>
      </c>
      <c r="O58" s="5">
        <v>-1820000000</v>
      </c>
      <c r="P58" s="5">
        <v>-813913000000</v>
      </c>
      <c r="Q58" s="5">
        <v>-815699000000</v>
      </c>
      <c r="R58" s="5">
        <v>-3348763000000</v>
      </c>
      <c r="S58" s="5">
        <v>-1107509219370</v>
      </c>
      <c r="T58" s="5">
        <v>-907691369017</v>
      </c>
      <c r="U58" s="5">
        <v>-1461689362329</v>
      </c>
      <c r="V58" s="5">
        <v>-1322277205771</v>
      </c>
      <c r="W58" s="5">
        <v>-1144647880739</v>
      </c>
      <c r="X58" s="5">
        <v>-979223308028</v>
      </c>
      <c r="Y58" s="5">
        <v>-432360984762</v>
      </c>
      <c r="Z58" s="5">
        <v>-216240109607</v>
      </c>
    </row>
    <row r="59" spans="2:26" ht="15.5" x14ac:dyDescent="0.35">
      <c r="C59" t="s">
        <v>703</v>
      </c>
      <c r="D59" s="5">
        <v>-3983000000</v>
      </c>
      <c r="E59" s="5">
        <v>-4313000000</v>
      </c>
      <c r="F59" s="5">
        <v>-9946000000</v>
      </c>
      <c r="G59" s="5">
        <v>-4251000000</v>
      </c>
      <c r="I59" s="5">
        <v>-30925000000</v>
      </c>
      <c r="J59" s="5">
        <v>-20996000000</v>
      </c>
      <c r="K59" s="5">
        <v>-29661000000</v>
      </c>
      <c r="L59" s="5">
        <v>-24956000000</v>
      </c>
      <c r="M59" s="5">
        <v>-8317000000</v>
      </c>
      <c r="N59" s="5">
        <v>-8619000000</v>
      </c>
      <c r="O59" s="5">
        <v>-8194000000</v>
      </c>
      <c r="P59" s="5">
        <v>-36232000000</v>
      </c>
      <c r="Q59" s="5">
        <v>-78712000000</v>
      </c>
      <c r="R59" s="5">
        <v>-230236000000</v>
      </c>
      <c r="S59" s="5">
        <v>-328682543383</v>
      </c>
      <c r="T59" s="5">
        <v>-363101112426</v>
      </c>
      <c r="U59" s="5">
        <v>-370175558649</v>
      </c>
      <c r="V59" s="5">
        <v>-373357930787</v>
      </c>
      <c r="W59" s="5">
        <v>-320978876431</v>
      </c>
      <c r="X59" s="5">
        <v>-290964770046</v>
      </c>
      <c r="Y59" s="5">
        <v>-241030386481</v>
      </c>
      <c r="Z59" s="5">
        <v>-153807586045</v>
      </c>
    </row>
    <row r="60" spans="2:26" ht="15.5" x14ac:dyDescent="0.35">
      <c r="C60" t="s">
        <v>88</v>
      </c>
      <c r="D60" s="5">
        <v>-3536000000</v>
      </c>
      <c r="E60" s="5">
        <v>-2667000000</v>
      </c>
      <c r="F60" s="5">
        <v>-4318000000</v>
      </c>
      <c r="G60" s="5">
        <v>-21822000000</v>
      </c>
      <c r="I60" s="5">
        <v>-32368000000</v>
      </c>
      <c r="J60" s="5">
        <v>-19454000000</v>
      </c>
      <c r="K60" s="5">
        <v>-19322000000</v>
      </c>
      <c r="L60" s="5">
        <v>-15521000000</v>
      </c>
      <c r="M60" s="5">
        <v>-6685000000</v>
      </c>
      <c r="N60" s="5">
        <v>-14563000000</v>
      </c>
      <c r="O60" s="5">
        <v>-29221000000</v>
      </c>
      <c r="P60" s="5">
        <v>-8590000000</v>
      </c>
      <c r="Q60" s="5">
        <v>-26633000000</v>
      </c>
      <c r="R60" s="5">
        <v>-186503000000</v>
      </c>
      <c r="S60" s="5">
        <v>-164556108265</v>
      </c>
      <c r="T60" s="5">
        <v>-164449620058</v>
      </c>
      <c r="U60" s="5">
        <v>-179488801276</v>
      </c>
      <c r="V60" s="5">
        <v>-207883418819</v>
      </c>
      <c r="W60" s="5">
        <v>-222207863759</v>
      </c>
      <c r="X60" s="5">
        <v>-224929155256</v>
      </c>
      <c r="Y60" s="5">
        <v>-178021100890</v>
      </c>
      <c r="Z60" s="5">
        <v>-112585995762</v>
      </c>
    </row>
    <row r="61" spans="2:26" ht="15.5" x14ac:dyDescent="0.35">
      <c r="C61" t="s">
        <v>89</v>
      </c>
      <c r="L61" s="5">
        <v>-1195000000</v>
      </c>
      <c r="M61" s="5">
        <v>-203000000</v>
      </c>
      <c r="N61" s="5">
        <v>-345000000</v>
      </c>
      <c r="O61" s="5">
        <v>-389000000</v>
      </c>
      <c r="P61" s="5">
        <v>-257000000</v>
      </c>
      <c r="Q61" s="5">
        <v>-1446000000</v>
      </c>
      <c r="R61" s="5">
        <v>-90220000000</v>
      </c>
      <c r="S61" s="5">
        <v>-87042441192</v>
      </c>
      <c r="T61" s="5">
        <v>-182259231911</v>
      </c>
      <c r="U61" s="5">
        <v>-301826304415</v>
      </c>
      <c r="V61" s="5">
        <v>-467897232232</v>
      </c>
      <c r="W61" s="5">
        <v>-453297388418</v>
      </c>
      <c r="X61" s="5">
        <v>-451466447807</v>
      </c>
      <c r="Y61" s="5">
        <v>-423926465794</v>
      </c>
      <c r="Z61" s="5">
        <v>-210233173471</v>
      </c>
    </row>
    <row r="62" spans="2:26" ht="15.5" x14ac:dyDescent="0.35">
      <c r="C62" t="s">
        <v>96</v>
      </c>
    </row>
    <row r="63" spans="2:26" ht="15.5" x14ac:dyDescent="0.35">
      <c r="C63" t="s">
        <v>90</v>
      </c>
      <c r="D63" s="5">
        <v>6233000000</v>
      </c>
      <c r="E63" s="5">
        <v>4297000000</v>
      </c>
      <c r="F63" s="5">
        <v>4650000000</v>
      </c>
      <c r="G63" s="5">
        <v>-7156000000</v>
      </c>
      <c r="I63" s="5">
        <v>-2832000000</v>
      </c>
      <c r="J63" s="5">
        <v>-26695000000</v>
      </c>
      <c r="K63" s="5">
        <v>-16723000000</v>
      </c>
      <c r="L63" s="5">
        <v>-6271000000</v>
      </c>
      <c r="M63" s="5">
        <v>-11464000000</v>
      </c>
      <c r="N63" s="5">
        <v>-23279000000</v>
      </c>
      <c r="O63" s="5">
        <v>-37050000000</v>
      </c>
      <c r="P63" s="5">
        <v>-856616000000</v>
      </c>
      <c r="Q63" s="5">
        <v>-958070000000</v>
      </c>
      <c r="R63" s="5">
        <v>-3833690000000</v>
      </c>
      <c r="S63" s="5">
        <v>-947550187106</v>
      </c>
      <c r="T63" s="5">
        <v>3614340781</v>
      </c>
      <c r="U63" s="5">
        <v>-500373770956</v>
      </c>
      <c r="V63" s="5">
        <v>-174009444494</v>
      </c>
      <c r="W63" s="5">
        <v>190803147051</v>
      </c>
      <c r="X63" s="5">
        <v>288417895870</v>
      </c>
      <c r="Y63" s="5">
        <v>378632748411</v>
      </c>
      <c r="Z63" s="5">
        <v>318288980971</v>
      </c>
    </row>
    <row r="64" spans="2:26" ht="15.5" x14ac:dyDescent="0.35">
      <c r="C64" t="s">
        <v>91</v>
      </c>
      <c r="D64" s="5">
        <v>-2846000000</v>
      </c>
      <c r="E64" s="5">
        <v>2375000000</v>
      </c>
      <c r="F64" s="5">
        <v>-1700000000</v>
      </c>
      <c r="G64" s="5">
        <v>-24430000000</v>
      </c>
      <c r="I64" s="5">
        <v>-89820000000</v>
      </c>
      <c r="J64" s="5">
        <v>34624000000</v>
      </c>
      <c r="K64" s="5">
        <v>-101249000000</v>
      </c>
      <c r="L64" s="5">
        <v>-87980000000</v>
      </c>
      <c r="M64" s="5">
        <v>-96657000000</v>
      </c>
      <c r="N64" s="5">
        <v>30622000000</v>
      </c>
      <c r="O64" s="5">
        <v>-690929000000</v>
      </c>
      <c r="P64" s="5">
        <v>-748619000000</v>
      </c>
      <c r="Q64" s="5">
        <v>-372263000000</v>
      </c>
      <c r="R64" s="5">
        <v>-4672717000000</v>
      </c>
      <c r="S64" s="5">
        <v>-1312603386173</v>
      </c>
      <c r="T64" s="5">
        <v>-2988234745813</v>
      </c>
      <c r="U64" s="5">
        <v>-3033173351500</v>
      </c>
      <c r="V64" s="5">
        <v>-813894444633</v>
      </c>
      <c r="W64" s="5">
        <v>-98270234451</v>
      </c>
      <c r="X64" s="5">
        <v>-142703470953</v>
      </c>
      <c r="Y64" s="5">
        <v>-200576496739</v>
      </c>
      <c r="Z64" s="5">
        <v>-98596380672</v>
      </c>
    </row>
    <row r="65" spans="3:26" ht="15.5" x14ac:dyDescent="0.35">
      <c r="C65" t="s">
        <v>94</v>
      </c>
      <c r="D65" s="5">
        <v>-2605000000</v>
      </c>
      <c r="E65" s="5">
        <v>2572000000</v>
      </c>
      <c r="F65" s="5">
        <v>-1699000000</v>
      </c>
      <c r="G65" s="5">
        <v>-6088000000</v>
      </c>
      <c r="I65" s="5">
        <v>-3900000000</v>
      </c>
      <c r="J65" s="5">
        <v>2096000000</v>
      </c>
      <c r="K65" s="5">
        <v>-7057000000</v>
      </c>
      <c r="L65" s="5">
        <v>-2317000000</v>
      </c>
      <c r="M65" s="5">
        <v>-887000000</v>
      </c>
      <c r="N65" s="5">
        <v>195829000000</v>
      </c>
      <c r="O65" s="5">
        <v>-84006000000</v>
      </c>
      <c r="P65" s="5">
        <v>-71025000000</v>
      </c>
      <c r="Q65" s="5">
        <v>337780000000</v>
      </c>
      <c r="R65" s="5">
        <v>-793093000000</v>
      </c>
      <c r="S65" s="5">
        <v>-518935736498</v>
      </c>
      <c r="T65" s="5">
        <v>-1885215393916</v>
      </c>
      <c r="U65" s="5">
        <v>-310178490469</v>
      </c>
      <c r="V65" s="5">
        <v>-69600730399</v>
      </c>
      <c r="W65" s="5">
        <v>127107210394</v>
      </c>
      <c r="X65" s="5">
        <v>97894615112</v>
      </c>
      <c r="Y65" s="5">
        <v>-44487670117</v>
      </c>
      <c r="Z65" s="5">
        <v>8010910090</v>
      </c>
    </row>
    <row r="66" spans="3:26" ht="15.5" x14ac:dyDescent="0.35">
      <c r="C66" t="s">
        <v>92</v>
      </c>
      <c r="T66" s="5">
        <v>2969914310</v>
      </c>
      <c r="U66" s="5">
        <v>2768669706</v>
      </c>
      <c r="V66" s="5">
        <v>8639226693</v>
      </c>
      <c r="W66" s="5">
        <v>36817578808</v>
      </c>
    </row>
    <row r="67" spans="3:26" ht="15.5" x14ac:dyDescent="0.35">
      <c r="C67" t="s">
        <v>26</v>
      </c>
      <c r="D67" s="5">
        <v>-10000000</v>
      </c>
      <c r="E67" s="5">
        <v>-9000000</v>
      </c>
      <c r="F67" s="5">
        <v>-2000000</v>
      </c>
      <c r="G67" s="5">
        <v>-17144000000</v>
      </c>
      <c r="I67" s="5">
        <v>-84518000000</v>
      </c>
      <c r="J67" s="5">
        <v>-89824000000</v>
      </c>
      <c r="K67" s="5">
        <v>-89814000000</v>
      </c>
      <c r="L67" s="5">
        <v>-89831000000</v>
      </c>
      <c r="M67" s="5">
        <v>-89807000000</v>
      </c>
      <c r="N67" s="5">
        <v>-15000000</v>
      </c>
      <c r="O67" s="5">
        <v>-605744000000</v>
      </c>
      <c r="P67" s="5">
        <v>-716835000000</v>
      </c>
      <c r="Q67" s="5">
        <v>-709747000000</v>
      </c>
      <c r="R67" s="5">
        <v>-751976000000</v>
      </c>
      <c r="S67" s="5">
        <v>-861307486841</v>
      </c>
      <c r="T67" s="5">
        <v>-738418379045</v>
      </c>
      <c r="U67" s="5">
        <v>-784850765308</v>
      </c>
      <c r="V67" s="5">
        <v>-767916866753</v>
      </c>
      <c r="W67" s="5">
        <v>-475262403376</v>
      </c>
      <c r="X67" s="5">
        <v>-220448539580</v>
      </c>
      <c r="Y67" s="5">
        <v>-131760182179</v>
      </c>
      <c r="Z67" s="5">
        <v>-89858989534</v>
      </c>
    </row>
    <row r="68" spans="3:26" ht="15.5" x14ac:dyDescent="0.35">
      <c r="C68" t="s">
        <v>98</v>
      </c>
      <c r="D68" s="5">
        <v>-2846000000</v>
      </c>
      <c r="E68" s="5">
        <v>2375000000</v>
      </c>
      <c r="F68" s="5">
        <v>-1700000000</v>
      </c>
      <c r="G68" s="5">
        <v>-24430000000</v>
      </c>
      <c r="I68" s="5">
        <v>-89820000000</v>
      </c>
      <c r="J68" s="5">
        <v>34624000000</v>
      </c>
      <c r="K68" s="5">
        <v>-101249000000</v>
      </c>
      <c r="L68" s="5">
        <v>-87980000000</v>
      </c>
      <c r="M68" s="5">
        <v>-96657000000</v>
      </c>
      <c r="N68" s="5">
        <v>30622000000</v>
      </c>
      <c r="O68" s="5">
        <v>-690929000000</v>
      </c>
      <c r="P68" s="5">
        <v>-748619000000</v>
      </c>
      <c r="Q68" s="5">
        <v>-372263000000</v>
      </c>
      <c r="R68" s="5">
        <v>-4672717000000</v>
      </c>
      <c r="S68" s="5">
        <v>-1312603386173</v>
      </c>
      <c r="T68" s="5">
        <v>-2988234745813</v>
      </c>
      <c r="U68" s="5">
        <v>-3033173351500</v>
      </c>
      <c r="V68" s="5">
        <v>-813894444633</v>
      </c>
      <c r="W68" s="5">
        <v>-98270234451</v>
      </c>
      <c r="X68" s="5">
        <v>-142703470953</v>
      </c>
      <c r="Y68" s="5">
        <v>-200576496739</v>
      </c>
      <c r="Z68" s="5">
        <v>-98596380672</v>
      </c>
    </row>
    <row r="69" spans="3:26" ht="15.5" x14ac:dyDescent="0.35">
      <c r="C69" t="s">
        <v>28</v>
      </c>
      <c r="D69" s="5">
        <v>3387000000</v>
      </c>
      <c r="E69" s="5">
        <v>6672000000</v>
      </c>
      <c r="F69" s="5">
        <v>2950000000</v>
      </c>
      <c r="G69" s="5">
        <v>-31586000000</v>
      </c>
      <c r="I69" s="5">
        <v>-92652000000</v>
      </c>
      <c r="J69" s="5">
        <v>7929000000</v>
      </c>
      <c r="K69" s="5">
        <v>-117972000000</v>
      </c>
      <c r="L69" s="5">
        <v>-94251000000</v>
      </c>
      <c r="M69" s="5">
        <v>-108121000000</v>
      </c>
      <c r="N69" s="5">
        <v>7343000000</v>
      </c>
      <c r="O69" s="5">
        <v>-727979000000</v>
      </c>
      <c r="P69" s="5">
        <v>-1605235000000</v>
      </c>
      <c r="Q69" s="5">
        <v>-1330333000000</v>
      </c>
      <c r="R69" s="5">
        <v>-8506407000000</v>
      </c>
      <c r="S69" s="5">
        <v>-2260153573279</v>
      </c>
      <c r="T69" s="5">
        <v>-2984620405032</v>
      </c>
      <c r="U69" s="5">
        <v>-3533547122456</v>
      </c>
      <c r="V69" s="5">
        <v>-987903889127</v>
      </c>
      <c r="W69" s="5">
        <v>92532912600</v>
      </c>
      <c r="X69" s="5">
        <v>145714424917</v>
      </c>
      <c r="Y69" s="5">
        <v>178056251672</v>
      </c>
      <c r="Z69" s="5">
        <v>219692600299</v>
      </c>
    </row>
    <row r="70" spans="3:26" ht="15.5" x14ac:dyDescent="0.35">
      <c r="C70" t="s">
        <v>27</v>
      </c>
      <c r="G70" s="5">
        <v>-444000000</v>
      </c>
      <c r="I70" s="5">
        <v>-444000000</v>
      </c>
      <c r="J70" s="5">
        <v>-111000000</v>
      </c>
      <c r="K70" s="5">
        <v>46000000</v>
      </c>
      <c r="L70" s="5">
        <v>-725000000</v>
      </c>
      <c r="M70" s="5">
        <v>-16000000</v>
      </c>
      <c r="N70" s="5">
        <v>-63000000</v>
      </c>
      <c r="O70" s="5">
        <v>7404000000</v>
      </c>
      <c r="P70" s="5">
        <v>108753000000</v>
      </c>
      <c r="Q70" s="5">
        <v>-61782000000</v>
      </c>
      <c r="R70" s="5">
        <v>-134350000000</v>
      </c>
      <c r="S70" s="5">
        <v>-611147284495</v>
      </c>
      <c r="T70" s="5">
        <v>339054828616</v>
      </c>
      <c r="U70" s="5">
        <v>394611456928</v>
      </c>
      <c r="V70" s="5">
        <v>205204697703</v>
      </c>
      <c r="W70" s="5">
        <v>-82557183490</v>
      </c>
      <c r="X70" s="5">
        <v>-47272312726</v>
      </c>
      <c r="Y70" s="5">
        <v>-41243624607</v>
      </c>
      <c r="Z70" s="5">
        <v>-75423611426</v>
      </c>
    </row>
    <row r="71" spans="3:26" ht="15.5" x14ac:dyDescent="0.35">
      <c r="C71" t="s">
        <v>99</v>
      </c>
      <c r="D71" s="5">
        <v>3387000000</v>
      </c>
      <c r="E71" s="5">
        <v>6672000000</v>
      </c>
      <c r="F71" s="5">
        <v>2950000000</v>
      </c>
      <c r="G71" s="5">
        <v>-32030000000</v>
      </c>
      <c r="I71" s="5">
        <v>-93096000000</v>
      </c>
      <c r="J71" s="5">
        <v>7818000000</v>
      </c>
      <c r="K71" s="5">
        <v>-117926000000</v>
      </c>
      <c r="L71" s="5">
        <v>-94976000000</v>
      </c>
      <c r="M71" s="5">
        <v>-108137000000</v>
      </c>
      <c r="N71" s="5">
        <v>7280000000</v>
      </c>
      <c r="O71" s="5">
        <v>-720575000000</v>
      </c>
      <c r="P71" s="5">
        <v>-1496482000000</v>
      </c>
      <c r="Q71" s="5">
        <v>-1392115000000</v>
      </c>
      <c r="R71" s="5">
        <v>-8640757000000</v>
      </c>
      <c r="S71" s="5">
        <v>-2871300857774</v>
      </c>
      <c r="T71" s="5">
        <v>-2645565576416</v>
      </c>
      <c r="U71" s="5">
        <v>-3138935665528</v>
      </c>
      <c r="V71" s="5">
        <v>-782699191424</v>
      </c>
      <c r="W71" s="5">
        <v>9975729110</v>
      </c>
      <c r="X71" s="5">
        <v>98442112191</v>
      </c>
      <c r="Y71" s="5">
        <v>136812627065</v>
      </c>
      <c r="Z71" s="5">
        <v>144268988873</v>
      </c>
    </row>
    <row r="72" spans="3:26" ht="15.5" x14ac:dyDescent="0.35">
      <c r="C72" t="s">
        <v>100</v>
      </c>
    </row>
    <row r="73" spans="3:26" ht="15.5" x14ac:dyDescent="0.35">
      <c r="C73" t="s">
        <v>102</v>
      </c>
      <c r="D73" s="5">
        <v>3387000000</v>
      </c>
      <c r="E73" s="5">
        <v>6672000000</v>
      </c>
      <c r="F73" s="5">
        <v>2950000000</v>
      </c>
      <c r="G73" s="5">
        <v>-32030000000</v>
      </c>
      <c r="I73" s="5">
        <v>-93096000000</v>
      </c>
      <c r="J73" s="5">
        <v>7818000000</v>
      </c>
      <c r="K73" s="5">
        <v>-117926000000</v>
      </c>
      <c r="L73" s="5">
        <v>-94976000000</v>
      </c>
      <c r="M73" s="5">
        <v>-108137000000</v>
      </c>
      <c r="N73" s="5">
        <v>7280000000</v>
      </c>
      <c r="O73" s="5">
        <v>-720575000000</v>
      </c>
      <c r="P73" s="5">
        <v>-1496482000000</v>
      </c>
      <c r="Q73" s="5">
        <v>-1392115000000</v>
      </c>
      <c r="R73" s="5">
        <v>-8640757000000</v>
      </c>
      <c r="S73" s="5">
        <v>-2871300857774</v>
      </c>
      <c r="T73" s="5">
        <v>-2645565576416</v>
      </c>
      <c r="U73" s="5">
        <v>-3138935665528</v>
      </c>
      <c r="V73" s="5">
        <v>-782699191424</v>
      </c>
      <c r="W73" s="5">
        <v>9975729110</v>
      </c>
      <c r="X73" s="5">
        <v>98442112191</v>
      </c>
      <c r="Y73" s="5">
        <v>136812627065</v>
      </c>
      <c r="Z73" s="5">
        <v>144268988873</v>
      </c>
    </row>
    <row r="74" spans="3:26" ht="15.5" x14ac:dyDescent="0.35">
      <c r="C74" t="s">
        <v>103</v>
      </c>
      <c r="G74" s="5">
        <v>-533000000</v>
      </c>
      <c r="I74" s="5">
        <v>-533000000</v>
      </c>
      <c r="J74" s="5">
        <v>-35394000000</v>
      </c>
      <c r="K74" s="5">
        <v>2409000000</v>
      </c>
      <c r="L74" s="5">
        <v>-6024000000</v>
      </c>
      <c r="M74" s="5">
        <v>-140000000</v>
      </c>
      <c r="N74" s="5">
        <v>-368429000000</v>
      </c>
      <c r="O74" s="5">
        <v>-543305000000</v>
      </c>
      <c r="P74" s="5">
        <v>-115000000</v>
      </c>
      <c r="Q74" s="5">
        <v>7722000000</v>
      </c>
      <c r="R74" s="5">
        <v>4167000000</v>
      </c>
      <c r="S74" s="5">
        <v>-13914903</v>
      </c>
      <c r="T74" s="5">
        <v>109530103</v>
      </c>
      <c r="U74" s="5">
        <v>-148601711556</v>
      </c>
      <c r="V74" s="5">
        <v>-43341784701</v>
      </c>
    </row>
    <row r="75" spans="3:26" ht="15.5" x14ac:dyDescent="0.35">
      <c r="C75" t="s">
        <v>104</v>
      </c>
      <c r="D75" s="5">
        <v>3387000000</v>
      </c>
      <c r="E75" s="5">
        <v>6672000000</v>
      </c>
      <c r="F75" s="5">
        <v>2950000000</v>
      </c>
      <c r="G75" s="5">
        <v>-32563000000</v>
      </c>
      <c r="I75" s="5">
        <v>-93629000000</v>
      </c>
      <c r="J75" s="5">
        <v>-27576000000</v>
      </c>
      <c r="K75" s="5">
        <v>-115517000000</v>
      </c>
      <c r="L75" s="5">
        <v>-101000000000</v>
      </c>
      <c r="M75" s="5">
        <v>-108277000000</v>
      </c>
      <c r="N75" s="5">
        <v>-361149000000</v>
      </c>
      <c r="O75" s="5">
        <v>-1263880000000</v>
      </c>
      <c r="P75" s="5">
        <v>-1496597000000</v>
      </c>
      <c r="Q75" s="5">
        <v>-1384393000000</v>
      </c>
      <c r="R75" s="5">
        <v>-8636590000000</v>
      </c>
      <c r="S75" s="5">
        <v>-2871314772677</v>
      </c>
      <c r="T75" s="5">
        <v>-2645456046313</v>
      </c>
      <c r="U75" s="5">
        <v>-3287537377084</v>
      </c>
      <c r="V75" s="5">
        <v>-826040976125</v>
      </c>
    </row>
    <row r="76" spans="3:26" ht="15.5" x14ac:dyDescent="0.35">
      <c r="C76" t="s">
        <v>105</v>
      </c>
      <c r="D76" s="5">
        <v>3388000000</v>
      </c>
      <c r="E76" s="5">
        <v>6672000000</v>
      </c>
      <c r="F76" s="5">
        <v>2950000000</v>
      </c>
      <c r="G76" s="5">
        <v>-32030000000</v>
      </c>
      <c r="I76" s="5">
        <v>-93096000000</v>
      </c>
      <c r="J76" s="5">
        <v>7819000000</v>
      </c>
      <c r="K76" s="5">
        <v>-117925000000</v>
      </c>
      <c r="L76" s="5">
        <v>-94976000000</v>
      </c>
      <c r="M76" s="5">
        <v>-108137000000</v>
      </c>
      <c r="N76" s="5">
        <v>7280000000</v>
      </c>
      <c r="O76" s="5">
        <v>-720575000000</v>
      </c>
      <c r="P76" s="5">
        <v>-1496482000000</v>
      </c>
      <c r="Q76" s="5">
        <v>-1392115000000</v>
      </c>
      <c r="R76" s="5">
        <v>-8640757000000</v>
      </c>
      <c r="S76" s="5">
        <v>-2871300857774</v>
      </c>
      <c r="T76" s="5">
        <v>-2645565576416</v>
      </c>
      <c r="U76" s="5">
        <v>-3138935665528</v>
      </c>
      <c r="V76" s="5">
        <v>-782699191424</v>
      </c>
      <c r="W76" s="5">
        <v>9975729110</v>
      </c>
      <c r="X76" s="5">
        <v>98442112191</v>
      </c>
      <c r="Y76" s="5">
        <v>136812627065</v>
      </c>
      <c r="Z76" s="5">
        <v>144268988873</v>
      </c>
    </row>
    <row r="77" spans="3:26" ht="15.5" x14ac:dyDescent="0.35">
      <c r="C77" t="s">
        <v>7</v>
      </c>
      <c r="D77" s="5">
        <v>-3400000000</v>
      </c>
      <c r="E77" s="5">
        <v>2089000000</v>
      </c>
      <c r="F77" s="5">
        <v>-1807000000</v>
      </c>
      <c r="G77" s="5">
        <v>-48289000000</v>
      </c>
      <c r="I77" s="5">
        <v>-102779000000</v>
      </c>
      <c r="J77" s="5">
        <v>15711000000</v>
      </c>
      <c r="K77" s="5">
        <v>-110442000000</v>
      </c>
      <c r="L77" s="5">
        <v>-91352000000</v>
      </c>
      <c r="M77" s="5">
        <v>-108268000000</v>
      </c>
      <c r="N77" s="5">
        <v>-361149000000</v>
      </c>
      <c r="O77" s="5">
        <v>-1263941000000</v>
      </c>
      <c r="P77" s="5">
        <v>-1496597000000</v>
      </c>
      <c r="Q77" s="5">
        <v>-1384408000000</v>
      </c>
      <c r="R77" s="5">
        <v>-8636598000000</v>
      </c>
      <c r="S77" s="5">
        <v>-2871314801080</v>
      </c>
      <c r="T77" s="5">
        <v>-2645456085302</v>
      </c>
      <c r="U77" s="5">
        <v>-3287530179152</v>
      </c>
      <c r="V77" s="5">
        <v>-825836088983</v>
      </c>
    </row>
    <row r="78" spans="3:26" ht="15.5" x14ac:dyDescent="0.35">
      <c r="C78" t="s">
        <v>106</v>
      </c>
      <c r="D78" s="5">
        <v>3388000000</v>
      </c>
      <c r="E78" s="5">
        <v>6672000000</v>
      </c>
      <c r="F78" s="5">
        <v>2950000000</v>
      </c>
      <c r="G78" s="5">
        <v>-32030000000</v>
      </c>
      <c r="I78" s="5">
        <v>-93096000000</v>
      </c>
      <c r="J78" s="5">
        <v>7819000000</v>
      </c>
      <c r="K78" s="5">
        <v>-117925000000</v>
      </c>
      <c r="L78" s="5">
        <v>-94976000000</v>
      </c>
      <c r="M78" s="5">
        <v>-108137000000</v>
      </c>
      <c r="N78" s="5">
        <v>7280000000</v>
      </c>
      <c r="O78" s="5">
        <v>-720575000000</v>
      </c>
      <c r="P78" s="5">
        <v>-1496482000000</v>
      </c>
      <c r="Q78" s="5">
        <v>-1392115000000</v>
      </c>
      <c r="R78" s="5">
        <v>-8640757000000</v>
      </c>
      <c r="S78" s="5">
        <v>-2871300857774</v>
      </c>
      <c r="T78" s="5">
        <v>-2645565576416</v>
      </c>
      <c r="U78" s="5">
        <v>-3138935665528</v>
      </c>
      <c r="V78" s="5">
        <v>-782699191424</v>
      </c>
      <c r="W78" s="5">
        <v>9975729110</v>
      </c>
      <c r="X78" s="5">
        <v>98442112191</v>
      </c>
      <c r="Y78" s="5">
        <v>136812627065</v>
      </c>
      <c r="Z78" s="5">
        <v>144268988873</v>
      </c>
    </row>
    <row r="79" spans="3:26" ht="15.5" x14ac:dyDescent="0.35">
      <c r="C79" t="s">
        <v>107</v>
      </c>
      <c r="D79" s="5">
        <v>3388000000</v>
      </c>
      <c r="E79" s="5">
        <v>6672000000</v>
      </c>
      <c r="F79" s="5">
        <v>2950000000</v>
      </c>
      <c r="G79" s="5">
        <v>-32563000000</v>
      </c>
      <c r="I79" s="5">
        <v>-93629000000</v>
      </c>
      <c r="J79" s="5">
        <v>-27576000000</v>
      </c>
      <c r="K79" s="5">
        <v>-115516000000</v>
      </c>
      <c r="L79" s="5">
        <v>-101000000000</v>
      </c>
      <c r="M79" s="5">
        <v>-108277000000</v>
      </c>
      <c r="N79" s="5">
        <v>-361149000000</v>
      </c>
      <c r="O79" s="5">
        <v>-1263880000000</v>
      </c>
      <c r="P79" s="5">
        <v>-1496597000000</v>
      </c>
      <c r="Q79" s="5">
        <v>-1384393000000</v>
      </c>
      <c r="R79" s="5">
        <v>-8636590000000</v>
      </c>
      <c r="S79" s="5">
        <v>-2871314772677</v>
      </c>
      <c r="T79" s="5">
        <v>-2645456046313</v>
      </c>
      <c r="U79" s="5">
        <v>-3287537377084</v>
      </c>
      <c r="V79" s="5">
        <v>-826040976125</v>
      </c>
    </row>
    <row r="80" spans="3:26" ht="15.5" x14ac:dyDescent="0.35">
      <c r="C80" t="s">
        <v>108</v>
      </c>
      <c r="D80" s="5">
        <v>3388000000</v>
      </c>
      <c r="E80" s="5">
        <v>6672000000</v>
      </c>
      <c r="F80" s="5">
        <v>2950000000</v>
      </c>
      <c r="G80" s="5">
        <v>-32563000000</v>
      </c>
      <c r="I80" s="5">
        <v>-93629000000</v>
      </c>
      <c r="J80" s="5">
        <v>-27576000000</v>
      </c>
      <c r="K80" s="5">
        <v>-115516000000</v>
      </c>
      <c r="L80" s="5">
        <v>-101000000000</v>
      </c>
      <c r="M80" s="5">
        <v>-108277000000</v>
      </c>
      <c r="N80" s="5">
        <v>-361149000000</v>
      </c>
      <c r="O80" s="5">
        <v>-1263880000000</v>
      </c>
      <c r="P80" s="5">
        <v>-1496597000000</v>
      </c>
      <c r="Q80" s="5">
        <v>-1384393000000</v>
      </c>
      <c r="R80" s="5">
        <v>-8636590000000</v>
      </c>
      <c r="S80" s="5">
        <v>-2871314772677</v>
      </c>
      <c r="T80" s="5">
        <v>-2645456046313</v>
      </c>
      <c r="U80" s="5">
        <v>-3287537377084</v>
      </c>
      <c r="V80" s="5">
        <v>-826040976125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1956000000</v>
      </c>
      <c r="E84" s="5">
        <v>3208000000</v>
      </c>
      <c r="F84" s="5">
        <v>1722000000</v>
      </c>
      <c r="G84" s="5">
        <v>3930000000</v>
      </c>
      <c r="I84" s="5">
        <v>3930000000</v>
      </c>
      <c r="J84" s="5">
        <v>2499000000</v>
      </c>
      <c r="K84" s="5">
        <v>404000000</v>
      </c>
      <c r="L84" s="5">
        <v>3153000000</v>
      </c>
      <c r="M84" s="5">
        <v>409000000</v>
      </c>
      <c r="N84" s="5">
        <v>866000000</v>
      </c>
      <c r="O84" s="5">
        <v>310000000</v>
      </c>
      <c r="P84" s="5">
        <v>350000000</v>
      </c>
      <c r="Q84" s="5">
        <v>2211000000</v>
      </c>
      <c r="R84" s="5">
        <v>5720000000</v>
      </c>
      <c r="S84" s="5">
        <v>15822845529</v>
      </c>
      <c r="T84" s="5">
        <v>43042982243</v>
      </c>
      <c r="U84" s="5">
        <v>260409875852</v>
      </c>
      <c r="V84" s="5">
        <v>162322645977</v>
      </c>
      <c r="W84" s="5">
        <v>333682733522</v>
      </c>
      <c r="X84" s="5">
        <v>715672709550</v>
      </c>
      <c r="Y84" s="5">
        <v>501639725742</v>
      </c>
      <c r="Z84" s="5">
        <v>295662862220</v>
      </c>
    </row>
    <row r="85" spans="2:26" ht="15.5" x14ac:dyDescent="0.35">
      <c r="C85" t="s">
        <v>412</v>
      </c>
      <c r="P85" s="5">
        <v>48000000</v>
      </c>
      <c r="Q85" s="5">
        <v>48000000</v>
      </c>
      <c r="R85" s="5">
        <v>48000000</v>
      </c>
      <c r="S85" s="5">
        <v>47500000</v>
      </c>
      <c r="T85" s="5">
        <v>47500000</v>
      </c>
      <c r="U85" s="5">
        <v>2511281629</v>
      </c>
      <c r="V85" s="5">
        <v>7398441098</v>
      </c>
      <c r="W85" s="5">
        <v>273625779595</v>
      </c>
      <c r="X85" s="5">
        <v>557798068808</v>
      </c>
      <c r="Y85" s="5">
        <v>1083022599227</v>
      </c>
      <c r="Z85" s="5">
        <v>100026567865</v>
      </c>
    </row>
    <row r="86" spans="2:26" ht="15.5" x14ac:dyDescent="0.35">
      <c r="C86" t="s">
        <v>117</v>
      </c>
    </row>
    <row r="87" spans="2:26" ht="15.5" x14ac:dyDescent="0.35">
      <c r="C87" t="s">
        <v>114</v>
      </c>
      <c r="D87" s="5">
        <v>43962000000</v>
      </c>
      <c r="E87" s="5">
        <v>43300000000</v>
      </c>
      <c r="F87" s="5">
        <v>43800000000</v>
      </c>
      <c r="G87" s="5">
        <v>44100000000</v>
      </c>
      <c r="I87" s="5">
        <v>44100000000</v>
      </c>
      <c r="J87" s="5">
        <v>43193000000</v>
      </c>
      <c r="K87" s="5">
        <v>16915000000</v>
      </c>
      <c r="L87" s="5">
        <v>16864000000</v>
      </c>
      <c r="M87" s="5">
        <v>16864000000</v>
      </c>
      <c r="N87" s="5">
        <v>16861000000</v>
      </c>
      <c r="O87" s="5">
        <v>17036000000</v>
      </c>
      <c r="P87" s="5">
        <v>11107000000</v>
      </c>
      <c r="Q87" s="5">
        <v>12557000000</v>
      </c>
      <c r="R87" s="5">
        <v>6486000000</v>
      </c>
      <c r="S87" s="5">
        <v>562907489</v>
      </c>
      <c r="T87" s="5">
        <v>11490330857</v>
      </c>
      <c r="U87" s="5">
        <v>10313026814</v>
      </c>
      <c r="V87" s="5">
        <v>9797951026</v>
      </c>
      <c r="W87" s="5">
        <v>2118009451</v>
      </c>
      <c r="X87" s="5">
        <v>1952203668</v>
      </c>
      <c r="Y87" s="5">
        <v>1894722185</v>
      </c>
      <c r="Z87" s="5">
        <v>4867117654</v>
      </c>
    </row>
    <row r="88" spans="2:26" ht="15.5" x14ac:dyDescent="0.35">
      <c r="C88" t="s">
        <v>115</v>
      </c>
      <c r="D88" s="5">
        <v>431478000000</v>
      </c>
      <c r="E88" s="5">
        <v>431828000000</v>
      </c>
      <c r="F88" s="5">
        <v>435284000000</v>
      </c>
      <c r="G88" s="5">
        <v>433585000000</v>
      </c>
      <c r="I88" s="5">
        <v>433585000000</v>
      </c>
      <c r="J88" s="5">
        <v>415355000000</v>
      </c>
      <c r="K88" s="5">
        <v>426173000000</v>
      </c>
      <c r="L88" s="5">
        <v>418333000000</v>
      </c>
      <c r="M88" s="5">
        <v>419408000000</v>
      </c>
      <c r="N88" s="5">
        <v>407077000000</v>
      </c>
      <c r="O88" s="5">
        <v>406667000000</v>
      </c>
      <c r="P88" s="5">
        <v>325543000000</v>
      </c>
      <c r="Q88" s="5">
        <v>314134000000</v>
      </c>
      <c r="R88" s="5">
        <v>285757000000</v>
      </c>
      <c r="S88" s="5">
        <v>25051505092</v>
      </c>
      <c r="T88" s="5">
        <v>2550835417062</v>
      </c>
      <c r="U88" s="5">
        <v>1310083452665</v>
      </c>
      <c r="V88" s="5">
        <v>1502866597062</v>
      </c>
      <c r="W88" s="5">
        <v>1055756237041</v>
      </c>
      <c r="X88" s="5">
        <v>945027120392</v>
      </c>
      <c r="Y88" s="5">
        <v>522930230802</v>
      </c>
      <c r="Z88" s="5">
        <v>186579573237</v>
      </c>
    </row>
    <row r="89" spans="2:26" ht="15.5" x14ac:dyDescent="0.35">
      <c r="C89" t="s">
        <v>118</v>
      </c>
    </row>
    <row r="90" spans="2:26" ht="15.5" x14ac:dyDescent="0.35">
      <c r="C90" t="s">
        <v>113</v>
      </c>
      <c r="D90" s="5">
        <v>35153000000</v>
      </c>
      <c r="E90" s="5">
        <v>32332000000</v>
      </c>
      <c r="F90" s="5">
        <v>33666000000</v>
      </c>
      <c r="G90" s="5">
        <v>32623000000</v>
      </c>
      <c r="I90" s="5">
        <v>32623000000</v>
      </c>
      <c r="J90" s="5">
        <v>28163000000</v>
      </c>
      <c r="K90" s="5">
        <v>6332000000</v>
      </c>
      <c r="L90" s="5">
        <v>11924000000</v>
      </c>
      <c r="M90" s="5">
        <v>1005000000</v>
      </c>
      <c r="N90" s="5">
        <v>2360000000</v>
      </c>
      <c r="O90" s="5">
        <v>953000000</v>
      </c>
      <c r="P90" s="5">
        <v>2253000000</v>
      </c>
      <c r="Q90" s="5">
        <v>2557000000</v>
      </c>
      <c r="R90" s="5">
        <v>21318000000</v>
      </c>
      <c r="S90" s="5">
        <v>63524128102</v>
      </c>
      <c r="T90" s="5">
        <v>76875410238</v>
      </c>
      <c r="U90" s="5">
        <v>95067018115</v>
      </c>
      <c r="V90" s="5">
        <v>106200204887</v>
      </c>
      <c r="W90" s="5">
        <v>102278278770</v>
      </c>
      <c r="X90" s="5">
        <v>94468973285</v>
      </c>
      <c r="Y90" s="5">
        <v>120970886696</v>
      </c>
      <c r="Z90" s="5">
        <v>102985581076</v>
      </c>
    </row>
    <row r="91" spans="2:26" ht="15.5" x14ac:dyDescent="0.35">
      <c r="C91" t="s">
        <v>116</v>
      </c>
      <c r="D91" s="5">
        <v>35153000000</v>
      </c>
      <c r="E91" s="5">
        <v>32332000000</v>
      </c>
      <c r="F91" s="5">
        <v>33666000000</v>
      </c>
      <c r="G91" s="5">
        <v>32623000000</v>
      </c>
      <c r="I91" s="5">
        <v>32623000000</v>
      </c>
      <c r="J91" s="5">
        <v>28163000000</v>
      </c>
      <c r="K91" s="5">
        <v>6332000000</v>
      </c>
      <c r="L91" s="5">
        <v>11924000000</v>
      </c>
      <c r="M91" s="5">
        <v>1005000000</v>
      </c>
      <c r="N91" s="5">
        <v>2360000000</v>
      </c>
      <c r="O91" s="5">
        <v>953000000</v>
      </c>
      <c r="P91" s="5">
        <v>2253000000</v>
      </c>
      <c r="Q91" s="5">
        <v>2557000000</v>
      </c>
      <c r="R91" s="5">
        <v>21318000000</v>
      </c>
      <c r="S91" s="5">
        <v>63524128102</v>
      </c>
      <c r="T91" s="5">
        <v>76875410238</v>
      </c>
      <c r="U91" s="5">
        <v>95067018115</v>
      </c>
      <c r="V91" s="5">
        <v>106200204887</v>
      </c>
      <c r="W91" s="5">
        <v>102278278770</v>
      </c>
      <c r="X91" s="5">
        <v>94468973285</v>
      </c>
      <c r="Y91" s="5">
        <v>120970886696</v>
      </c>
      <c r="Z91" s="5">
        <v>102985581076</v>
      </c>
    </row>
    <row r="92" spans="2:26" ht="15.5" x14ac:dyDescent="0.35">
      <c r="C92" t="s">
        <v>123</v>
      </c>
      <c r="D92" s="5">
        <v>2620000000</v>
      </c>
      <c r="E92" s="5">
        <v>2620000000</v>
      </c>
      <c r="F92" s="5">
        <v>2620000000</v>
      </c>
      <c r="G92" s="5">
        <v>2620000000</v>
      </c>
      <c r="I92" s="5">
        <v>2620000000</v>
      </c>
      <c r="J92" s="5">
        <v>2620000000</v>
      </c>
      <c r="K92" s="5">
        <v>5640000000</v>
      </c>
    </row>
    <row r="93" spans="2:26" ht="15.5" x14ac:dyDescent="0.35">
      <c r="C93" t="s">
        <v>119</v>
      </c>
      <c r="J93" s="5">
        <v>1338000000</v>
      </c>
      <c r="K93" s="5">
        <v>2006000000</v>
      </c>
      <c r="L93" s="5">
        <v>644000000</v>
      </c>
      <c r="S93" s="5">
        <v>9929824727</v>
      </c>
      <c r="T93" s="5">
        <v>9946923562</v>
      </c>
      <c r="U93" s="5">
        <v>9273448291</v>
      </c>
      <c r="V93" s="5">
        <v>17060093225</v>
      </c>
      <c r="W93" s="5">
        <v>27798487925</v>
      </c>
      <c r="X93" s="5">
        <v>27663062467</v>
      </c>
      <c r="Y93" s="5">
        <v>35757977390</v>
      </c>
      <c r="Z93" s="5">
        <v>18426917943</v>
      </c>
    </row>
    <row r="94" spans="2:26" ht="15.5" x14ac:dyDescent="0.35">
      <c r="C94" t="s">
        <v>97</v>
      </c>
      <c r="D94" s="5">
        <v>6331459000000</v>
      </c>
      <c r="E94" s="5">
        <v>6331459000000</v>
      </c>
      <c r="F94" s="5">
        <v>6331459000000</v>
      </c>
      <c r="G94" s="5">
        <v>6331459000000</v>
      </c>
      <c r="I94" s="5">
        <v>6331459000000</v>
      </c>
      <c r="J94" s="5">
        <v>6331459000000</v>
      </c>
      <c r="K94" s="5">
        <v>6331459000000</v>
      </c>
      <c r="L94" s="5">
        <v>6331459000000</v>
      </c>
      <c r="M94" s="5">
        <v>658554000000</v>
      </c>
      <c r="N94" s="5">
        <v>290125000000</v>
      </c>
      <c r="O94" s="5">
        <v>122305000000</v>
      </c>
      <c r="P94" s="5">
        <v>665610000000</v>
      </c>
      <c r="Q94" s="5">
        <v>46794000000</v>
      </c>
      <c r="R94" s="5">
        <v>39072000000</v>
      </c>
      <c r="S94" s="5">
        <v>39767095418</v>
      </c>
      <c r="T94" s="5">
        <v>39781010321</v>
      </c>
      <c r="U94" s="5">
        <v>39671480218</v>
      </c>
      <c r="V94" s="5">
        <v>188569446319</v>
      </c>
      <c r="W94" s="5">
        <v>231911231020</v>
      </c>
      <c r="X94" s="5">
        <v>83987503235</v>
      </c>
      <c r="Y94" s="5">
        <v>227550516721</v>
      </c>
      <c r="Z94" s="5">
        <v>217690118851</v>
      </c>
    </row>
    <row r="95" spans="2:26" ht="15.5" x14ac:dyDescent="0.35">
      <c r="C95" t="s">
        <v>121</v>
      </c>
      <c r="D95" s="5">
        <v>39272000000</v>
      </c>
      <c r="E95" s="5">
        <v>37777000000</v>
      </c>
      <c r="F95" s="5">
        <v>37271000000</v>
      </c>
      <c r="G95" s="5">
        <v>38435000000</v>
      </c>
      <c r="I95" s="5">
        <v>38435000000</v>
      </c>
      <c r="J95" s="5">
        <v>34345000000</v>
      </c>
      <c r="K95" s="5">
        <v>11425000000</v>
      </c>
      <c r="L95" s="5">
        <v>19436000000</v>
      </c>
      <c r="M95" s="5">
        <v>2134000000</v>
      </c>
      <c r="N95" s="5">
        <v>3980000000</v>
      </c>
      <c r="O95" s="5">
        <v>2908000000</v>
      </c>
      <c r="P95" s="5">
        <v>5266000000</v>
      </c>
      <c r="Q95" s="5">
        <v>43516000000</v>
      </c>
      <c r="R95" s="5">
        <v>64014000000</v>
      </c>
      <c r="S95" s="5">
        <v>149520345786</v>
      </c>
      <c r="T95" s="5">
        <v>466135508578</v>
      </c>
      <c r="U95" s="5">
        <v>769050497930</v>
      </c>
      <c r="V95" s="5">
        <v>948354199023</v>
      </c>
      <c r="W95" s="5">
        <v>1436140216095</v>
      </c>
      <c r="X95" s="5">
        <v>1731809267445</v>
      </c>
      <c r="Y95" s="5">
        <v>2308318245852</v>
      </c>
      <c r="Z95" s="5">
        <v>910377663577</v>
      </c>
    </row>
    <row r="96" spans="2:26" ht="15.5" x14ac:dyDescent="0.35">
      <c r="C96" t="s">
        <v>122</v>
      </c>
    </row>
    <row r="97" spans="3:26" ht="15.5" x14ac:dyDescent="0.35">
      <c r="C97" t="s">
        <v>128</v>
      </c>
      <c r="S97" s="5">
        <v>80527619202</v>
      </c>
      <c r="T97" s="5">
        <v>691674903697</v>
      </c>
      <c r="U97" s="5">
        <v>352620075081</v>
      </c>
      <c r="V97" s="5">
        <v>39869076101</v>
      </c>
      <c r="W97" s="5">
        <v>5938816642</v>
      </c>
    </row>
    <row r="98" spans="3:26" ht="15.5" x14ac:dyDescent="0.35">
      <c r="C98" t="s">
        <v>126</v>
      </c>
      <c r="D98" s="5">
        <v>15351000000</v>
      </c>
      <c r="E98" s="5">
        <v>16859000000</v>
      </c>
      <c r="F98" s="5">
        <v>18002000000</v>
      </c>
      <c r="G98" s="5">
        <v>19142000000</v>
      </c>
      <c r="I98" s="5">
        <v>19142000000</v>
      </c>
      <c r="J98" s="5">
        <v>22776000000</v>
      </c>
      <c r="K98" s="5">
        <v>302000000</v>
      </c>
      <c r="L98" s="5">
        <v>283000000</v>
      </c>
      <c r="M98" s="5">
        <v>61000000</v>
      </c>
      <c r="N98" s="5">
        <v>425000000</v>
      </c>
      <c r="O98" s="5">
        <v>724000000</v>
      </c>
      <c r="P98" s="5">
        <v>2471000000</v>
      </c>
      <c r="Q98" s="5">
        <v>816308000000</v>
      </c>
      <c r="R98" s="5">
        <v>1631896000000</v>
      </c>
      <c r="S98" s="5">
        <v>6432061758415</v>
      </c>
      <c r="T98" s="5">
        <v>7610677853962</v>
      </c>
      <c r="U98" s="5">
        <v>7423291723286</v>
      </c>
      <c r="V98" s="5">
        <v>10630440395852</v>
      </c>
      <c r="W98" s="5">
        <v>10296326312210</v>
      </c>
      <c r="X98" s="5">
        <v>9314678257934</v>
      </c>
      <c r="Y98" s="5">
        <v>5303281246648</v>
      </c>
      <c r="Z98" s="5">
        <v>3307202072332</v>
      </c>
    </row>
    <row r="99" spans="3:26" ht="15.5" x14ac:dyDescent="0.35">
      <c r="C99" t="s">
        <v>133</v>
      </c>
      <c r="D99" s="5">
        <v>18500000000</v>
      </c>
      <c r="E99" s="5">
        <v>20008000000</v>
      </c>
      <c r="F99" s="5">
        <v>21151000000</v>
      </c>
      <c r="G99" s="5">
        <v>22291000000</v>
      </c>
      <c r="I99" s="5">
        <v>22291000000</v>
      </c>
      <c r="J99" s="5">
        <v>25925000000</v>
      </c>
      <c r="K99" s="5">
        <v>21850000000</v>
      </c>
      <c r="L99" s="5">
        <v>1322000000</v>
      </c>
      <c r="M99" s="5">
        <v>1132000000</v>
      </c>
      <c r="N99" s="5">
        <v>11697000000</v>
      </c>
      <c r="O99" s="5">
        <v>710597000000</v>
      </c>
      <c r="P99" s="5">
        <v>712756000000</v>
      </c>
      <c r="Q99" s="5">
        <v>1526259000000</v>
      </c>
      <c r="R99" s="5">
        <v>2347582000000</v>
      </c>
      <c r="S99" s="5">
        <v>7439040570299</v>
      </c>
      <c r="T99" s="5">
        <v>8661999545322</v>
      </c>
      <c r="U99" s="5">
        <v>8283377516770</v>
      </c>
      <c r="V99" s="5">
        <v>11264754969744</v>
      </c>
      <c r="W99" s="5">
        <v>10916751171483</v>
      </c>
      <c r="X99" s="5">
        <v>9704465781310</v>
      </c>
      <c r="Y99" s="5">
        <v>6237654360240</v>
      </c>
      <c r="Z99" s="5">
        <v>3753786131109</v>
      </c>
    </row>
    <row r="100" spans="3:26" ht="15.5" x14ac:dyDescent="0.35">
      <c r="C100" t="s">
        <v>134</v>
      </c>
      <c r="D100" s="5">
        <v>57772000000</v>
      </c>
      <c r="E100" s="5">
        <v>57785000000</v>
      </c>
      <c r="F100" s="5">
        <v>58422000000</v>
      </c>
      <c r="G100" s="5">
        <v>60726000000</v>
      </c>
      <c r="I100" s="5">
        <v>60726000000</v>
      </c>
      <c r="J100" s="5">
        <v>60270000000</v>
      </c>
      <c r="K100" s="5">
        <v>33275000000</v>
      </c>
      <c r="L100" s="5">
        <v>20758000000</v>
      </c>
      <c r="M100" s="5">
        <v>3266000000</v>
      </c>
      <c r="N100" s="5">
        <v>15677000000</v>
      </c>
      <c r="O100" s="5">
        <v>713505000000</v>
      </c>
      <c r="P100" s="5">
        <v>718022000000</v>
      </c>
      <c r="Q100" s="5">
        <v>1569775000000</v>
      </c>
      <c r="R100" s="5">
        <v>2411596000000</v>
      </c>
      <c r="S100" s="5">
        <v>7588560916085</v>
      </c>
      <c r="T100" s="5">
        <v>9128135053900</v>
      </c>
      <c r="U100" s="5">
        <v>9052428014700</v>
      </c>
      <c r="V100" s="5">
        <v>12213109168767</v>
      </c>
      <c r="W100" s="5">
        <v>12352891387578</v>
      </c>
      <c r="X100" s="5">
        <v>11436275048755</v>
      </c>
      <c r="Y100" s="5">
        <v>8545972606092</v>
      </c>
      <c r="Z100" s="5">
        <v>4664163794686</v>
      </c>
    </row>
    <row r="101" spans="3:26" ht="15.5" x14ac:dyDescent="0.35">
      <c r="C101" t="s">
        <v>135</v>
      </c>
    </row>
    <row r="102" spans="3:26" ht="15.5" x14ac:dyDescent="0.35">
      <c r="C102" t="s">
        <v>136</v>
      </c>
    </row>
    <row r="103" spans="3:26" ht="15.5" x14ac:dyDescent="0.35">
      <c r="C103" t="s">
        <v>137</v>
      </c>
      <c r="D103" s="5">
        <v>839111000000</v>
      </c>
      <c r="E103" s="5">
        <v>837929000000</v>
      </c>
      <c r="F103" s="5">
        <v>843899000000</v>
      </c>
      <c r="G103" s="5">
        <v>827885000000</v>
      </c>
      <c r="I103" s="5">
        <v>827885000000</v>
      </c>
      <c r="J103" s="5">
        <v>805115000000</v>
      </c>
      <c r="K103" s="5">
        <v>958161000000</v>
      </c>
      <c r="L103" s="5">
        <v>914501000000</v>
      </c>
      <c r="M103" s="5">
        <v>881184000000</v>
      </c>
      <c r="N103" s="5">
        <v>9827922000000</v>
      </c>
      <c r="O103" s="5">
        <v>10096465000000</v>
      </c>
      <c r="P103" s="5">
        <v>8933611000000</v>
      </c>
      <c r="Q103" s="5">
        <v>8191029000000</v>
      </c>
      <c r="R103" s="5">
        <v>7649163000000</v>
      </c>
      <c r="S103" s="5">
        <v>5949291430919</v>
      </c>
      <c r="T103" s="5">
        <v>5209889004020</v>
      </c>
      <c r="U103" s="5">
        <v>2874428104739</v>
      </c>
      <c r="V103" s="5">
        <v>2955755907090</v>
      </c>
      <c r="W103" s="5">
        <v>1759605829930</v>
      </c>
      <c r="X103" s="5">
        <v>2061971871519</v>
      </c>
      <c r="Y103" s="5">
        <v>1047845748888</v>
      </c>
      <c r="Z103" s="5">
        <v>500521008641</v>
      </c>
    </row>
    <row r="104" spans="3:26" ht="15.5" x14ac:dyDescent="0.35">
      <c r="C104" t="s">
        <v>146</v>
      </c>
      <c r="X104" s="5">
        <v>235000000000</v>
      </c>
    </row>
    <row r="105" spans="3:26" ht="15.5" x14ac:dyDescent="0.35">
      <c r="C105" t="s">
        <v>138</v>
      </c>
      <c r="Y105" s="5">
        <v>70951860463</v>
      </c>
      <c r="Z105" s="5">
        <v>189452485758</v>
      </c>
    </row>
    <row r="106" spans="3:26" ht="15.5" x14ac:dyDescent="0.35">
      <c r="C106" t="s">
        <v>139</v>
      </c>
      <c r="D106" s="5">
        <v>475440000000</v>
      </c>
      <c r="E106" s="5">
        <v>475128000000</v>
      </c>
      <c r="F106" s="5">
        <v>479084000000</v>
      </c>
      <c r="G106" s="5">
        <v>477685000000</v>
      </c>
      <c r="I106" s="5">
        <v>477685000000</v>
      </c>
      <c r="J106" s="5">
        <v>458548000000</v>
      </c>
      <c r="K106" s="5">
        <v>443088000000</v>
      </c>
      <c r="L106" s="5">
        <v>435197000000</v>
      </c>
      <c r="M106" s="5">
        <v>436272000000</v>
      </c>
      <c r="N106" s="5">
        <v>423938000000</v>
      </c>
      <c r="O106" s="5">
        <v>423703000000</v>
      </c>
      <c r="P106" s="5">
        <v>336650000000</v>
      </c>
      <c r="Q106" s="5">
        <v>326691000000</v>
      </c>
      <c r="R106" s="5">
        <v>292243000000</v>
      </c>
      <c r="S106" s="5">
        <v>25614412581</v>
      </c>
      <c r="T106" s="5">
        <v>2562325747919</v>
      </c>
      <c r="U106" s="5">
        <v>1320396479479</v>
      </c>
      <c r="V106" s="5">
        <v>1512664548088</v>
      </c>
      <c r="W106" s="5">
        <v>1057874246492</v>
      </c>
      <c r="X106" s="5">
        <v>946979324060</v>
      </c>
      <c r="Y106" s="5">
        <v>524824952987</v>
      </c>
      <c r="Z106" s="5">
        <v>191446690891</v>
      </c>
    </row>
    <row r="107" spans="3:26" ht="15.5" x14ac:dyDescent="0.35">
      <c r="C107" t="s">
        <v>140</v>
      </c>
      <c r="D107" s="5">
        <v>172191000000</v>
      </c>
      <c r="E107" s="5">
        <v>171618000000</v>
      </c>
      <c r="F107" s="5">
        <v>171047000000</v>
      </c>
      <c r="G107" s="5">
        <v>172807000000</v>
      </c>
      <c r="I107" s="5">
        <v>172807000000</v>
      </c>
      <c r="J107" s="5">
        <v>172711000000</v>
      </c>
      <c r="K107" s="5">
        <v>179945000000</v>
      </c>
      <c r="L107" s="5">
        <v>157731000000</v>
      </c>
      <c r="M107" s="5">
        <v>148306000000</v>
      </c>
      <c r="N107" s="5">
        <v>148955000000</v>
      </c>
      <c r="O107" s="5">
        <v>143150000000</v>
      </c>
      <c r="P107" s="5">
        <v>91167000000</v>
      </c>
      <c r="Q107" s="5">
        <v>51180000000</v>
      </c>
      <c r="R107" s="5">
        <v>16696000000</v>
      </c>
      <c r="S107" s="5">
        <v>8993962390</v>
      </c>
      <c r="T107" s="5">
        <v>104125289968</v>
      </c>
      <c r="U107" s="5">
        <v>42665964085</v>
      </c>
      <c r="V107" s="5">
        <v>29009224849</v>
      </c>
      <c r="W107" s="5">
        <v>19714844325</v>
      </c>
      <c r="X107" s="5">
        <v>8068617691</v>
      </c>
      <c r="Y107" s="5">
        <v>6969793120</v>
      </c>
      <c r="Z107" s="5">
        <v>9960205069</v>
      </c>
    </row>
    <row r="108" spans="3:26" ht="15.5" x14ac:dyDescent="0.35">
      <c r="C108" t="s">
        <v>142</v>
      </c>
      <c r="D108" s="5">
        <v>59037000000</v>
      </c>
      <c r="E108" s="5">
        <v>59052000000</v>
      </c>
      <c r="F108" s="5">
        <v>59067000000</v>
      </c>
      <c r="G108" s="5">
        <v>58774000000</v>
      </c>
      <c r="I108" s="5">
        <v>58774000000</v>
      </c>
      <c r="J108" s="5">
        <v>72109000000</v>
      </c>
      <c r="S108" s="5">
        <v>35185616854</v>
      </c>
    </row>
    <row r="109" spans="3:26" ht="15.5" x14ac:dyDescent="0.35">
      <c r="C109" t="s">
        <v>129</v>
      </c>
      <c r="D109" s="5">
        <v>155183000000</v>
      </c>
      <c r="E109" s="5">
        <v>153798000000</v>
      </c>
      <c r="F109" s="5">
        <v>157267000000</v>
      </c>
      <c r="G109" s="5">
        <v>142638000000</v>
      </c>
      <c r="I109" s="5">
        <v>142638000000</v>
      </c>
      <c r="J109" s="5">
        <v>139332000000</v>
      </c>
      <c r="K109" s="5">
        <v>247088000000</v>
      </c>
      <c r="L109" s="5">
        <v>235350000000</v>
      </c>
      <c r="M109" s="5">
        <v>227676000000</v>
      </c>
      <c r="N109" s="5">
        <v>3904219000000</v>
      </c>
      <c r="O109" s="5">
        <v>3959154000000</v>
      </c>
      <c r="P109" s="5">
        <v>3293939000000</v>
      </c>
      <c r="Q109" s="5">
        <v>2546179000000</v>
      </c>
      <c r="R109" s="5">
        <v>1908413000000</v>
      </c>
      <c r="S109" s="5">
        <v>1085005058189</v>
      </c>
      <c r="T109" s="5">
        <v>1115218403952</v>
      </c>
      <c r="U109" s="5">
        <v>813073637125</v>
      </c>
      <c r="V109" s="5">
        <v>220191077454</v>
      </c>
      <c r="W109" s="5">
        <v>150586358845</v>
      </c>
      <c r="X109" s="5">
        <v>165852158369</v>
      </c>
      <c r="Y109" s="5">
        <v>197018153669</v>
      </c>
      <c r="Z109" s="5">
        <v>158028365094</v>
      </c>
    </row>
    <row r="110" spans="3:26" ht="15.5" x14ac:dyDescent="0.35">
      <c r="C110" t="s">
        <v>143</v>
      </c>
      <c r="D110" s="5">
        <v>36297000000</v>
      </c>
      <c r="E110" s="5">
        <v>37385000000</v>
      </c>
      <c r="F110" s="5">
        <v>36501000000</v>
      </c>
      <c r="G110" s="5">
        <v>34755000000</v>
      </c>
      <c r="I110" s="5">
        <v>34755000000</v>
      </c>
      <c r="J110" s="5">
        <v>34524000000</v>
      </c>
      <c r="K110" s="5">
        <v>28060000000</v>
      </c>
      <c r="L110" s="5">
        <v>24791000000</v>
      </c>
      <c r="M110" s="5">
        <v>21658000000</v>
      </c>
      <c r="N110" s="5">
        <v>21330000000</v>
      </c>
      <c r="O110" s="5">
        <v>20580000000</v>
      </c>
      <c r="P110" s="5">
        <v>16517000000</v>
      </c>
      <c r="Q110" s="5">
        <v>113961000000</v>
      </c>
      <c r="R110" s="5">
        <v>102908000000</v>
      </c>
      <c r="S110" s="5">
        <v>83722323976</v>
      </c>
      <c r="T110" s="5">
        <v>87515386643</v>
      </c>
      <c r="U110" s="5">
        <v>71770735135</v>
      </c>
      <c r="V110" s="5">
        <v>14088032984</v>
      </c>
      <c r="W110" s="5">
        <v>14671386529</v>
      </c>
      <c r="X110" s="5">
        <v>8670528405</v>
      </c>
      <c r="Y110" s="5">
        <v>6465373667</v>
      </c>
      <c r="Z110" s="5">
        <v>7477326258</v>
      </c>
    </row>
    <row r="111" spans="3:26" ht="15.5" x14ac:dyDescent="0.35">
      <c r="C111" t="s">
        <v>147</v>
      </c>
    </row>
    <row r="112" spans="3:26" ht="15.5" x14ac:dyDescent="0.35">
      <c r="C112" t="s">
        <v>415</v>
      </c>
      <c r="Q112" s="5">
        <v>295000000</v>
      </c>
      <c r="R112" s="5">
        <v>759000000</v>
      </c>
      <c r="S112" s="5">
        <v>2023513870</v>
      </c>
      <c r="T112" s="5">
        <v>647983296</v>
      </c>
      <c r="U112" s="5">
        <v>322076886102</v>
      </c>
      <c r="V112" s="5">
        <v>1798662740</v>
      </c>
      <c r="W112" s="5">
        <v>245117756215</v>
      </c>
      <c r="X112" s="5">
        <v>1067030355425</v>
      </c>
      <c r="Y112" s="5">
        <v>1563421715388</v>
      </c>
      <c r="Z112" s="5">
        <v>1365755000000</v>
      </c>
    </row>
    <row r="113" spans="3:26" ht="15.5" x14ac:dyDescent="0.35">
      <c r="C113" t="s">
        <v>150</v>
      </c>
      <c r="S113" s="5">
        <v>150971495865</v>
      </c>
      <c r="T113" s="5">
        <v>259678530469</v>
      </c>
      <c r="U113" s="5">
        <v>497131992849</v>
      </c>
      <c r="V113" s="5">
        <v>1296482749392</v>
      </c>
      <c r="W113" s="5">
        <v>1963077060102</v>
      </c>
      <c r="X113" s="5">
        <v>2339278887117</v>
      </c>
    </row>
    <row r="114" spans="3:26" ht="15.5" x14ac:dyDescent="0.35">
      <c r="C114" t="s">
        <v>151</v>
      </c>
      <c r="W114" s="5">
        <v>647969196327</v>
      </c>
      <c r="X114" s="5">
        <v>646147255946</v>
      </c>
      <c r="Y114" s="5">
        <v>644702476923</v>
      </c>
      <c r="Z114" s="5">
        <v>643257697900</v>
      </c>
    </row>
    <row r="115" spans="3:26" ht="15.5" x14ac:dyDescent="0.35">
      <c r="C115" t="s">
        <v>152</v>
      </c>
      <c r="N115" s="5">
        <v>5282382000000</v>
      </c>
      <c r="O115" s="5">
        <v>5502780000000</v>
      </c>
      <c r="P115" s="5">
        <v>5148240000000</v>
      </c>
      <c r="Q115" s="5">
        <v>5105920000000</v>
      </c>
      <c r="R115" s="5">
        <v>5242601000000</v>
      </c>
      <c r="S115" s="5">
        <v>4736637689415</v>
      </c>
      <c r="T115" s="5">
        <v>1271564359525</v>
      </c>
      <c r="U115" s="5">
        <v>557612525475</v>
      </c>
      <c r="V115" s="5">
        <v>1052434815182</v>
      </c>
      <c r="W115" s="5">
        <v>426628099684</v>
      </c>
      <c r="X115" s="5">
        <v>595067485434</v>
      </c>
      <c r="Y115" s="5">
        <v>175263992234</v>
      </c>
      <c r="Z115" s="5">
        <v>72369578778</v>
      </c>
    </row>
    <row r="116" spans="3:26" ht="15.5" x14ac:dyDescent="0.35">
      <c r="C116" t="s">
        <v>153</v>
      </c>
      <c r="D116" s="5">
        <v>5183683000000</v>
      </c>
      <c r="E116" s="5">
        <v>5188266000000</v>
      </c>
      <c r="F116" s="5">
        <v>5189606000000</v>
      </c>
      <c r="G116" s="5">
        <v>5210874000000</v>
      </c>
      <c r="I116" s="5">
        <v>5210874000000</v>
      </c>
      <c r="J116" s="5">
        <v>5139558000000</v>
      </c>
      <c r="K116" s="5">
        <v>4931941000000</v>
      </c>
      <c r="L116" s="5">
        <v>4842143000000</v>
      </c>
      <c r="M116" s="5">
        <v>10425635000000</v>
      </c>
      <c r="N116" s="5">
        <v>5432171000000</v>
      </c>
      <c r="O116" s="5">
        <v>6036283000000</v>
      </c>
      <c r="P116" s="5">
        <v>5939835000000</v>
      </c>
      <c r="Q116" s="5">
        <v>7276294000000</v>
      </c>
      <c r="R116" s="5">
        <v>7275588000000</v>
      </c>
      <c r="S116" s="5">
        <v>5518054831261</v>
      </c>
      <c r="T116" s="5">
        <v>4925716623298</v>
      </c>
      <c r="U116" s="5">
        <v>4540014437066</v>
      </c>
      <c r="V116" s="5">
        <v>4888599022153</v>
      </c>
      <c r="W116" s="5">
        <v>5398455238849</v>
      </c>
      <c r="X116" s="5">
        <v>4337372315331</v>
      </c>
      <c r="Y116" s="5">
        <v>2416075094005</v>
      </c>
      <c r="Z116" s="5">
        <v>2288434186643</v>
      </c>
    </row>
    <row r="117" spans="3:26" ht="15.5" x14ac:dyDescent="0.35">
      <c r="C117" t="s">
        <v>154</v>
      </c>
      <c r="D117" s="5">
        <v>5183683000000</v>
      </c>
      <c r="E117" s="5">
        <v>5188266000000</v>
      </c>
      <c r="F117" s="5">
        <v>5189606000000</v>
      </c>
      <c r="G117" s="5">
        <v>5210874000000</v>
      </c>
      <c r="I117" s="5">
        <v>5210874000000</v>
      </c>
      <c r="J117" s="5">
        <v>5139558000000</v>
      </c>
      <c r="K117" s="5">
        <v>4931941000000</v>
      </c>
      <c r="L117" s="5">
        <v>4842143000000</v>
      </c>
      <c r="M117" s="5">
        <v>10425635000000</v>
      </c>
      <c r="N117" s="5">
        <v>5432171000000</v>
      </c>
      <c r="O117" s="5">
        <v>6036283000000</v>
      </c>
      <c r="P117" s="5">
        <v>5939835000000</v>
      </c>
      <c r="Q117" s="5">
        <v>7276294000000</v>
      </c>
      <c r="R117" s="5">
        <v>7275588000000</v>
      </c>
      <c r="S117" s="5">
        <v>5518054831261</v>
      </c>
      <c r="T117" s="5">
        <v>4925716623298</v>
      </c>
      <c r="U117" s="5">
        <v>4540014437066</v>
      </c>
      <c r="V117" s="5">
        <v>4888599022153</v>
      </c>
      <c r="W117" s="5">
        <v>5398455238849</v>
      </c>
      <c r="X117" s="5">
        <v>4337372315331</v>
      </c>
      <c r="Y117" s="5">
        <v>2416075094005</v>
      </c>
      <c r="Z117" s="5">
        <v>2288434186643</v>
      </c>
    </row>
    <row r="118" spans="3:26" ht="15.5" x14ac:dyDescent="0.35">
      <c r="C118" t="s">
        <v>155</v>
      </c>
      <c r="P118" s="5">
        <v>7518000000</v>
      </c>
      <c r="Q118" s="5">
        <v>118238000000</v>
      </c>
      <c r="R118" s="5">
        <v>54546000000</v>
      </c>
      <c r="V118" s="5">
        <v>81860457950</v>
      </c>
      <c r="W118" s="5">
        <v>253135066158</v>
      </c>
      <c r="X118" s="5">
        <v>164639066027</v>
      </c>
      <c r="Y118" s="5">
        <v>117366753301</v>
      </c>
      <c r="Z118" s="5">
        <v>76123128694</v>
      </c>
    </row>
    <row r="119" spans="3:26" ht="15.5" x14ac:dyDescent="0.35">
      <c r="C119" t="s">
        <v>156</v>
      </c>
    </row>
    <row r="120" spans="3:26" ht="15.5" x14ac:dyDescent="0.35">
      <c r="C120" t="s">
        <v>159</v>
      </c>
      <c r="Q120" s="5">
        <v>295000000</v>
      </c>
      <c r="R120" s="5">
        <v>759000000</v>
      </c>
      <c r="S120" s="5">
        <v>152995009735</v>
      </c>
      <c r="T120" s="5">
        <v>260326513765</v>
      </c>
      <c r="U120" s="5">
        <v>819208878951</v>
      </c>
      <c r="V120" s="5">
        <v>1298281412132</v>
      </c>
      <c r="W120" s="5">
        <v>2856164012644</v>
      </c>
      <c r="X120" s="5">
        <v>4052456498488</v>
      </c>
      <c r="Y120" s="5">
        <v>2279076052774</v>
      </c>
      <c r="Z120" s="5">
        <v>2198465183658</v>
      </c>
    </row>
    <row r="121" spans="3:26" ht="15.5" x14ac:dyDescent="0.35">
      <c r="C121" t="s">
        <v>704</v>
      </c>
      <c r="T121" s="5">
        <v>4592815410237</v>
      </c>
      <c r="U121" s="5">
        <v>3634401107070</v>
      </c>
      <c r="V121" s="5">
        <v>3391646501265</v>
      </c>
      <c r="W121" s="5">
        <v>2172591561330</v>
      </c>
    </row>
    <row r="122" spans="3:26" ht="15.5" x14ac:dyDescent="0.35">
      <c r="C122" t="s">
        <v>160</v>
      </c>
      <c r="D122" s="5">
        <v>6022794000000</v>
      </c>
      <c r="E122" s="5">
        <v>6026195000000</v>
      </c>
      <c r="F122" s="5">
        <v>6033505000000</v>
      </c>
      <c r="G122" s="5">
        <v>6038759000000</v>
      </c>
      <c r="I122" s="5">
        <v>6038759000000</v>
      </c>
      <c r="J122" s="5">
        <v>5944673000000</v>
      </c>
      <c r="K122" s="5">
        <v>5890102000000</v>
      </c>
      <c r="L122" s="5">
        <v>5756644000000</v>
      </c>
      <c r="M122" s="5">
        <v>11306819000000</v>
      </c>
      <c r="N122" s="5">
        <v>15260093000000</v>
      </c>
      <c r="O122" s="5">
        <v>16132748000000</v>
      </c>
      <c r="P122" s="5">
        <v>14873446000000</v>
      </c>
      <c r="Q122" s="5">
        <v>15467323000000</v>
      </c>
      <c r="R122" s="5">
        <v>14924751000000</v>
      </c>
      <c r="S122" s="5">
        <v>11467346262180</v>
      </c>
      <c r="T122" s="5">
        <v>10135605627318</v>
      </c>
      <c r="U122" s="5">
        <v>7414442541805</v>
      </c>
      <c r="V122" s="5">
        <v>7844354929243</v>
      </c>
      <c r="W122" s="5">
        <v>7158061068779</v>
      </c>
      <c r="X122" s="5">
        <v>6399344186850</v>
      </c>
      <c r="Y122" s="5">
        <v>3463920842893</v>
      </c>
      <c r="Z122" s="5">
        <v>2788955195284</v>
      </c>
    </row>
    <row r="123" spans="3:26" ht="15.5" x14ac:dyDescent="0.35">
      <c r="C123" t="s">
        <v>161</v>
      </c>
    </row>
    <row r="124" spans="3:26" ht="15.5" x14ac:dyDescent="0.35">
      <c r="C124" t="s">
        <v>162</v>
      </c>
      <c r="D124" s="5">
        <v>4252541000000</v>
      </c>
      <c r="E124" s="5">
        <v>4252541000000</v>
      </c>
      <c r="F124" s="5">
        <v>4252541000000</v>
      </c>
      <c r="G124" s="5">
        <v>4252541000000</v>
      </c>
      <c r="I124" s="5">
        <v>4252541000000</v>
      </c>
      <c r="J124" s="5">
        <v>4252541000000</v>
      </c>
      <c r="K124" s="5">
        <v>4252541000000</v>
      </c>
      <c r="L124" s="5">
        <v>4252541000000</v>
      </c>
      <c r="M124" s="5">
        <v>4252541000000</v>
      </c>
      <c r="N124" s="5">
        <v>4252542000000</v>
      </c>
      <c r="O124" s="5">
        <v>4252542000000</v>
      </c>
      <c r="P124" s="5">
        <v>4252542000000</v>
      </c>
      <c r="Q124" s="5">
        <v>3633609000000</v>
      </c>
      <c r="R124" s="5">
        <v>3633609000000</v>
      </c>
      <c r="S124" s="5">
        <v>3633609310500</v>
      </c>
      <c r="T124" s="5">
        <v>3633609310500</v>
      </c>
      <c r="U124" s="5">
        <v>3633609310500</v>
      </c>
      <c r="V124" s="5">
        <v>3423392002900</v>
      </c>
      <c r="W124" s="5">
        <v>3423392002900</v>
      </c>
      <c r="X124" s="5">
        <v>3423392002900</v>
      </c>
      <c r="Y124" s="5">
        <v>3423392002900</v>
      </c>
      <c r="Z124" s="5">
        <v>2470517931700</v>
      </c>
    </row>
    <row r="125" spans="3:26" ht="15.5" x14ac:dyDescent="0.35">
      <c r="C125" t="s">
        <v>163</v>
      </c>
      <c r="D125" s="5">
        <v>2488871000000</v>
      </c>
      <c r="E125" s="5">
        <v>2488871000000</v>
      </c>
      <c r="F125" s="5">
        <v>2488871000000</v>
      </c>
      <c r="G125" s="5">
        <v>2488871000000</v>
      </c>
      <c r="I125" s="5">
        <v>2488871000000</v>
      </c>
      <c r="J125" s="5">
        <v>2488871000000</v>
      </c>
      <c r="K125" s="5">
        <v>2488871000000</v>
      </c>
      <c r="L125" s="5">
        <v>2488871000000</v>
      </c>
      <c r="M125" s="5">
        <v>2488871000000</v>
      </c>
      <c r="N125" s="5">
        <v>2488871000000</v>
      </c>
      <c r="O125" s="5">
        <v>2488871000000</v>
      </c>
      <c r="P125" s="5">
        <v>2488871000000</v>
      </c>
      <c r="Q125" s="5">
        <v>2488014000000</v>
      </c>
      <c r="R125" s="5">
        <v>2488014000000</v>
      </c>
      <c r="S125" s="5">
        <v>2488014127610</v>
      </c>
      <c r="T125" s="5">
        <v>2488014127610</v>
      </c>
      <c r="U125" s="5">
        <v>2488014127610</v>
      </c>
      <c r="V125" s="5">
        <v>2141166570210</v>
      </c>
      <c r="W125" s="5">
        <v>2141166570210</v>
      </c>
      <c r="X125" s="5">
        <v>2141166570210</v>
      </c>
      <c r="Y125" s="5">
        <v>2141166570210</v>
      </c>
      <c r="Z125" s="5">
        <v>33870502548</v>
      </c>
    </row>
    <row r="126" spans="3:26" ht="15.5" x14ac:dyDescent="0.35">
      <c r="C126" t="s">
        <v>164</v>
      </c>
      <c r="D126" s="5">
        <v>-19009774000000</v>
      </c>
      <c r="E126" s="5">
        <v>-19006374000000</v>
      </c>
      <c r="F126" s="5">
        <v>-19008464000000</v>
      </c>
      <c r="G126" s="5">
        <v>-19006656000000</v>
      </c>
      <c r="I126" s="5">
        <v>-19006656000000</v>
      </c>
      <c r="J126" s="5">
        <v>-18903877000000</v>
      </c>
      <c r="K126" s="5">
        <v>-18919588000000</v>
      </c>
      <c r="L126" s="5">
        <v>-18804071000000</v>
      </c>
      <c r="M126" s="5">
        <v>-18703071000000</v>
      </c>
      <c r="N126" s="5">
        <v>-22275521000000</v>
      </c>
      <c r="O126" s="5">
        <v>-22282801000000</v>
      </c>
      <c r="P126" s="5">
        <v>-21562226000000</v>
      </c>
      <c r="Q126" s="5">
        <v>-20065744000000</v>
      </c>
      <c r="R126" s="5">
        <v>-18673601000000</v>
      </c>
      <c r="S126" s="5">
        <v>-10039928758791</v>
      </c>
      <c r="T126" s="5">
        <v>-7168627872614</v>
      </c>
      <c r="U126" s="5">
        <v>-4523062257209</v>
      </c>
      <c r="V126" s="5">
        <v>-1384133789613</v>
      </c>
      <c r="W126" s="5">
        <v>-601639485331</v>
      </c>
      <c r="X126" s="5">
        <v>-611615214441</v>
      </c>
      <c r="Y126" s="5">
        <v>-710057326632</v>
      </c>
      <c r="Z126" s="5">
        <v>-846869953697</v>
      </c>
    </row>
    <row r="127" spans="3:26" ht="15.5" x14ac:dyDescent="0.35">
      <c r="C127" t="s">
        <v>96</v>
      </c>
    </row>
    <row r="128" spans="3:26" ht="15.5" x14ac:dyDescent="0.35">
      <c r="C128" t="s">
        <v>168</v>
      </c>
      <c r="D128" s="5">
        <v>-28119000000</v>
      </c>
      <c r="E128" s="5">
        <v>-34907000000</v>
      </c>
      <c r="F128" s="5">
        <v>-39490000000</v>
      </c>
      <c r="G128" s="5">
        <v>-44248000000</v>
      </c>
      <c r="I128" s="5">
        <v>-44248000000</v>
      </c>
      <c r="J128" s="5">
        <v>-53398000000</v>
      </c>
      <c r="K128" s="5">
        <v>-10110000000</v>
      </c>
      <c r="L128" s="5">
        <v>-4686000000</v>
      </c>
      <c r="M128" s="5">
        <v>-448000000</v>
      </c>
      <c r="N128" s="5">
        <v>-433000000</v>
      </c>
      <c r="O128" s="5">
        <v>-160000000</v>
      </c>
      <c r="P128" s="5">
        <v>-221000000</v>
      </c>
      <c r="Q128" s="5">
        <v>-221000000</v>
      </c>
      <c r="R128" s="5">
        <v>-249000000</v>
      </c>
      <c r="S128" s="5">
        <v>-247120832</v>
      </c>
      <c r="T128" s="5">
        <v>-247149235</v>
      </c>
      <c r="U128" s="5">
        <v>-247188224</v>
      </c>
      <c r="V128" s="5">
        <v>-239990292</v>
      </c>
    </row>
    <row r="129" spans="2:26" ht="15.5" x14ac:dyDescent="0.35">
      <c r="C129" t="s">
        <v>9</v>
      </c>
      <c r="D129" s="5">
        <v>-5965022000000</v>
      </c>
      <c r="E129" s="5">
        <v>-5968410000000</v>
      </c>
      <c r="F129" s="5">
        <v>-5975083000000</v>
      </c>
      <c r="G129" s="5">
        <v>-5978033000000</v>
      </c>
      <c r="I129" s="5">
        <v>-5978033000000</v>
      </c>
      <c r="J129" s="5">
        <v>-5884404000000</v>
      </c>
      <c r="K129" s="5">
        <v>-5856827000000</v>
      </c>
      <c r="L129" s="5">
        <v>-5735886000000</v>
      </c>
      <c r="M129" s="5">
        <v>-11303553000000</v>
      </c>
      <c r="N129" s="5">
        <v>-15244416000000</v>
      </c>
      <c r="O129" s="5">
        <v>-15419243000000</v>
      </c>
      <c r="P129" s="5">
        <v>-14155424000000</v>
      </c>
      <c r="Q129" s="5">
        <v>-13897548000000</v>
      </c>
      <c r="R129" s="5">
        <v>-12513155000000</v>
      </c>
      <c r="S129" s="5">
        <v>-3878785346095</v>
      </c>
      <c r="T129" s="5">
        <v>-1007470573418</v>
      </c>
      <c r="U129" s="5">
        <v>1637985472895</v>
      </c>
      <c r="V129" s="5">
        <v>4368754239524</v>
      </c>
      <c r="W129" s="5">
        <v>5194830318799</v>
      </c>
      <c r="X129" s="5">
        <v>5036930861904</v>
      </c>
      <c r="Y129" s="5">
        <v>5082051763199</v>
      </c>
      <c r="Z129" s="5">
        <v>1875208599402</v>
      </c>
    </row>
    <row r="130" spans="2:26" ht="15.5" x14ac:dyDescent="0.35">
      <c r="C130" t="s">
        <v>169</v>
      </c>
      <c r="D130" s="5">
        <v>57772000000</v>
      </c>
      <c r="E130" s="5">
        <v>57785000000</v>
      </c>
      <c r="F130" s="5">
        <v>58422000000</v>
      </c>
      <c r="G130" s="5">
        <v>60726000000</v>
      </c>
      <c r="I130" s="5">
        <v>60726000000</v>
      </c>
      <c r="J130" s="5">
        <v>60269000000</v>
      </c>
      <c r="K130" s="5">
        <v>33275000000</v>
      </c>
      <c r="L130" s="5">
        <v>20758000000</v>
      </c>
      <c r="M130" s="5">
        <v>3266000000</v>
      </c>
      <c r="N130" s="5">
        <v>15677000000</v>
      </c>
      <c r="O130" s="5">
        <v>713505000000</v>
      </c>
      <c r="P130" s="5">
        <v>718022000000</v>
      </c>
      <c r="Q130" s="5">
        <v>1569775000000</v>
      </c>
      <c r="R130" s="5">
        <v>2411596000000</v>
      </c>
      <c r="S130" s="5">
        <v>7588560916085</v>
      </c>
      <c r="T130" s="5">
        <v>9128135053900</v>
      </c>
      <c r="U130" s="5">
        <v>9052428014700</v>
      </c>
      <c r="V130" s="5">
        <v>12213109168767</v>
      </c>
      <c r="W130" s="5">
        <v>12352891387578</v>
      </c>
      <c r="X130" s="5">
        <v>11436275048754</v>
      </c>
      <c r="Y130" s="5">
        <v>8545972606092</v>
      </c>
      <c r="Z130" s="5">
        <v>4664163794686</v>
      </c>
    </row>
    <row r="131" spans="2:26" ht="15.5" x14ac:dyDescent="0.35">
      <c r="C131" t="s">
        <v>170</v>
      </c>
      <c r="D131" s="5">
        <v>36822665755</v>
      </c>
      <c r="E131" s="5">
        <v>36822665755</v>
      </c>
      <c r="F131" s="5">
        <v>36822665755</v>
      </c>
      <c r="G131" s="5">
        <v>36822665755</v>
      </c>
      <c r="I131" s="5">
        <v>36822665755</v>
      </c>
      <c r="J131" s="5">
        <v>36822665755</v>
      </c>
      <c r="K131" s="5">
        <v>36822665755</v>
      </c>
      <c r="L131" s="5">
        <v>36822665755</v>
      </c>
      <c r="M131" s="5">
        <v>36773904635</v>
      </c>
      <c r="N131" s="5">
        <v>36773904635</v>
      </c>
      <c r="O131" s="5">
        <v>36773904635</v>
      </c>
      <c r="P131" s="5">
        <v>36773904635</v>
      </c>
      <c r="Q131" s="5">
        <v>30584590655</v>
      </c>
      <c r="R131" s="5">
        <v>30584590655</v>
      </c>
      <c r="S131" s="5">
        <v>30584590655</v>
      </c>
      <c r="T131" s="5">
        <v>30584590655</v>
      </c>
      <c r="U131" s="5">
        <v>30584590655</v>
      </c>
      <c r="V131" s="5">
        <v>28482417579</v>
      </c>
      <c r="W131" s="5">
        <v>28482417579</v>
      </c>
      <c r="X131" s="5">
        <v>28482417579</v>
      </c>
      <c r="Y131" s="5">
        <v>28482417579</v>
      </c>
      <c r="Z131" s="5">
        <v>18953676867</v>
      </c>
    </row>
    <row r="133" spans="2:26" ht="15.5" x14ac:dyDescent="0.35">
      <c r="B133" t="s">
        <v>171</v>
      </c>
      <c r="C133" t="s">
        <v>172</v>
      </c>
      <c r="D133" s="5">
        <v>-1238000000</v>
      </c>
      <c r="E133" s="5">
        <v>1499000000</v>
      </c>
      <c r="F133" s="5">
        <v>-2499000000</v>
      </c>
      <c r="G133" s="5">
        <v>2981000000</v>
      </c>
      <c r="I133" s="5">
        <v>3205000000</v>
      </c>
      <c r="J133" s="5">
        <v>-1557000000</v>
      </c>
      <c r="K133" s="5">
        <v>-2620000000</v>
      </c>
      <c r="L133" s="5">
        <v>7657000000</v>
      </c>
      <c r="M133" s="5">
        <v>-335000000</v>
      </c>
      <c r="N133" s="5">
        <v>610000000</v>
      </c>
      <c r="O133" s="5">
        <v>30000000</v>
      </c>
      <c r="P133" s="5">
        <v>-1786000000</v>
      </c>
      <c r="Q133" s="5">
        <v>-2919000000</v>
      </c>
      <c r="R133" s="5">
        <v>-157641000000</v>
      </c>
      <c r="S133" s="5">
        <v>146320286500</v>
      </c>
      <c r="T133" s="5">
        <v>283671058258</v>
      </c>
      <c r="U133" s="5">
        <v>405845176279</v>
      </c>
      <c r="V133" s="5">
        <v>792414978633</v>
      </c>
      <c r="W133" s="5">
        <v>826344590157</v>
      </c>
      <c r="X133" s="5">
        <v>1143057476882</v>
      </c>
      <c r="Y133" s="5">
        <v>600056349918</v>
      </c>
      <c r="Z133" s="5">
        <v>504476733855</v>
      </c>
    </row>
    <row r="134" spans="2:26" ht="15.5" x14ac:dyDescent="0.35">
      <c r="C134" t="s">
        <v>173</v>
      </c>
      <c r="D134" s="5">
        <v>22628000000</v>
      </c>
      <c r="E134" s="5">
        <v>26819000000</v>
      </c>
      <c r="F134" s="5">
        <v>33947000000</v>
      </c>
      <c r="G134" s="5">
        <v>37988000000</v>
      </c>
      <c r="I134" s="5">
        <v>133701000000</v>
      </c>
      <c r="J134" s="5">
        <v>62033000000</v>
      </c>
      <c r="K134" s="5">
        <v>44864000000</v>
      </c>
      <c r="L134" s="5">
        <v>41191000000</v>
      </c>
      <c r="M134" s="5">
        <v>11665000000</v>
      </c>
      <c r="N134" s="5">
        <v>8869000000</v>
      </c>
      <c r="O134" s="5">
        <v>8433000000</v>
      </c>
      <c r="P134" s="5">
        <v>8176000000</v>
      </c>
      <c r="Q134" s="5">
        <v>98921000000</v>
      </c>
      <c r="R134" s="5">
        <v>423566000000</v>
      </c>
      <c r="S134" s="5">
        <v>1124799879392</v>
      </c>
      <c r="T134" s="5">
        <v>2083019926279</v>
      </c>
      <c r="U134" s="5">
        <v>2579165555150</v>
      </c>
      <c r="V134" s="5">
        <v>2896680048319</v>
      </c>
      <c r="W134" s="5">
        <v>3033446574698</v>
      </c>
      <c r="X134" s="5">
        <v>2628468952536</v>
      </c>
      <c r="Y134" s="5">
        <v>2507444107162</v>
      </c>
      <c r="Z134" s="5">
        <v>1520955125886</v>
      </c>
    </row>
    <row r="135" spans="2:26" ht="15.5" x14ac:dyDescent="0.35">
      <c r="C135" t="s">
        <v>659</v>
      </c>
      <c r="D135" s="5">
        <v>-12882000000</v>
      </c>
      <c r="E135" s="5">
        <v>-16738000000</v>
      </c>
      <c r="F135" s="5">
        <v>-17869000000</v>
      </c>
      <c r="G135" s="5">
        <v>-20307000000</v>
      </c>
      <c r="I135" s="5">
        <v>-105597000000</v>
      </c>
      <c r="J135" s="5">
        <v>-52325000000</v>
      </c>
      <c r="K135" s="5">
        <v>-19349000000</v>
      </c>
      <c r="L135" s="5">
        <v>-16393000000</v>
      </c>
      <c r="M135" s="5">
        <v>-9580000000</v>
      </c>
      <c r="N135" s="5">
        <v>-17790000000</v>
      </c>
      <c r="O135" s="5">
        <v>-42747000000</v>
      </c>
      <c r="P135" s="5">
        <v>-4304000000</v>
      </c>
      <c r="Q135" s="5">
        <v>-17457000000</v>
      </c>
      <c r="R135" s="5">
        <v>-371390000000</v>
      </c>
      <c r="S135" s="5">
        <v>-537413853834</v>
      </c>
      <c r="T135" s="5">
        <v>-768186304657</v>
      </c>
      <c r="U135" s="5">
        <v>-852022254475</v>
      </c>
      <c r="V135" s="5">
        <v>-857930723536</v>
      </c>
      <c r="W135" s="5">
        <v>-1469257730481</v>
      </c>
      <c r="X135" s="5">
        <v>-936783355602</v>
      </c>
      <c r="Y135" s="5">
        <v>-1265506569691</v>
      </c>
      <c r="Z135" s="5">
        <v>-669904662352</v>
      </c>
    </row>
    <row r="136" spans="2:26" ht="15.5" x14ac:dyDescent="0.35">
      <c r="C136" t="s">
        <v>705</v>
      </c>
      <c r="D136" s="5">
        <v>-11142000000</v>
      </c>
      <c r="E136" s="5">
        <v>-7886000000</v>
      </c>
      <c r="F136" s="5">
        <v>-18010000000</v>
      </c>
      <c r="G136" s="5">
        <v>-13399000000</v>
      </c>
      <c r="I136" s="5">
        <v>-24472000000</v>
      </c>
      <c r="J136" s="5">
        <v>-20327000000</v>
      </c>
      <c r="K136" s="5">
        <v>-29794000000</v>
      </c>
      <c r="L136" s="5">
        <v>-23916000000</v>
      </c>
      <c r="M136" s="5">
        <v>-8632000000</v>
      </c>
      <c r="N136" s="5">
        <v>-8270000000</v>
      </c>
      <c r="O136" s="5">
        <v>-21806000000</v>
      </c>
      <c r="P136" s="5">
        <v>-17517000000</v>
      </c>
      <c r="Q136" s="5">
        <v>-82918000000</v>
      </c>
      <c r="R136" s="5">
        <v>-173020000000</v>
      </c>
      <c r="S136" s="5">
        <v>-320952228065</v>
      </c>
      <c r="T136" s="5">
        <v>-341811435449</v>
      </c>
      <c r="U136" s="5">
        <v>-361718558065</v>
      </c>
      <c r="V136" s="5">
        <v>-321081027512</v>
      </c>
      <c r="W136" s="5">
        <v>-276520895307</v>
      </c>
      <c r="X136" s="5">
        <v>-250802462775</v>
      </c>
      <c r="Y136" s="5">
        <v>-210839178871</v>
      </c>
      <c r="Z136" s="5">
        <v>-128075551793</v>
      </c>
    </row>
    <row r="137" spans="2:26" ht="15.5" x14ac:dyDescent="0.35">
      <c r="C137" t="s">
        <v>202</v>
      </c>
      <c r="D137" s="5">
        <v>5000000</v>
      </c>
      <c r="E137" s="5">
        <v>6000000</v>
      </c>
      <c r="F137" s="5">
        <v>9000000</v>
      </c>
      <c r="G137" s="5">
        <v>-30000000</v>
      </c>
      <c r="I137" s="5">
        <v>21000000</v>
      </c>
      <c r="J137" s="5">
        <v>11000000</v>
      </c>
      <c r="K137" s="5">
        <v>13000000</v>
      </c>
      <c r="L137" s="5">
        <v>3000000</v>
      </c>
      <c r="M137" s="5">
        <v>1000000</v>
      </c>
      <c r="N137" s="5">
        <v>46000000</v>
      </c>
      <c r="O137" s="5">
        <v>3000000</v>
      </c>
      <c r="P137" s="5">
        <v>9000000</v>
      </c>
      <c r="Q137" s="5">
        <v>46000000</v>
      </c>
      <c r="R137" s="5">
        <v>67000000</v>
      </c>
      <c r="S137" s="5">
        <v>656803424</v>
      </c>
      <c r="T137" s="5">
        <v>2969914310</v>
      </c>
      <c r="U137" s="5">
        <v>2768669706</v>
      </c>
      <c r="V137" s="5">
        <v>8639226693</v>
      </c>
      <c r="W137" s="5">
        <v>36817578808</v>
      </c>
      <c r="X137" s="5">
        <v>101325971330</v>
      </c>
      <c r="Y137" s="5">
        <v>89740731111</v>
      </c>
      <c r="Z137" s="5">
        <v>16381338058</v>
      </c>
    </row>
    <row r="138" spans="2:26" ht="15.5" x14ac:dyDescent="0.35">
      <c r="C138" t="s">
        <v>605</v>
      </c>
      <c r="D138" s="5">
        <v>-12000000</v>
      </c>
      <c r="E138" s="5">
        <v>-9000000</v>
      </c>
      <c r="F138" s="5">
        <v>-3000000</v>
      </c>
      <c r="G138" s="5">
        <v>-33000000</v>
      </c>
      <c r="I138" s="5">
        <v>-33000000</v>
      </c>
      <c r="J138" s="5">
        <v>-50000000</v>
      </c>
      <c r="K138" s="5">
        <v>-15000000</v>
      </c>
      <c r="L138" s="5">
        <v>-32000000</v>
      </c>
      <c r="M138" s="5">
        <v>-8000000</v>
      </c>
      <c r="N138" s="5">
        <v>-15000000</v>
      </c>
      <c r="O138" s="5">
        <v>-13000000</v>
      </c>
      <c r="P138" s="5">
        <v>-32000000</v>
      </c>
      <c r="Q138" s="5">
        <v>-1458000000</v>
      </c>
      <c r="R138" s="5">
        <v>-3591000000</v>
      </c>
      <c r="S138" s="5">
        <v>-31060910718</v>
      </c>
      <c r="T138" s="5">
        <v>-405590123335</v>
      </c>
      <c r="U138" s="5">
        <v>-767783169352</v>
      </c>
      <c r="V138" s="5">
        <v>-755106368525</v>
      </c>
      <c r="W138" s="5">
        <v>-416228475972</v>
      </c>
      <c r="X138" s="5">
        <v>-335585800375</v>
      </c>
      <c r="Y138" s="5">
        <v>-216709985460</v>
      </c>
      <c r="Z138" s="5">
        <v>-45164610614</v>
      </c>
    </row>
    <row r="139" spans="2:26" ht="15.5" x14ac:dyDescent="0.35">
      <c r="C139" t="s">
        <v>706</v>
      </c>
      <c r="E139" s="5">
        <v>-981000000</v>
      </c>
      <c r="F139" s="5">
        <v>-829000000</v>
      </c>
      <c r="G139" s="5">
        <v>244000000</v>
      </c>
      <c r="I139" s="5">
        <v>-511000000</v>
      </c>
      <c r="J139" s="5">
        <v>2178000000</v>
      </c>
      <c r="K139" s="5">
        <v>783000000</v>
      </c>
      <c r="L139" s="5">
        <v>2639000000</v>
      </c>
      <c r="M139" s="5">
        <v>-417000000</v>
      </c>
      <c r="N139" s="5">
        <v>-416000000</v>
      </c>
      <c r="O139" s="5">
        <v>-174000000</v>
      </c>
      <c r="P139" s="5">
        <v>-28105000000</v>
      </c>
      <c r="Q139" s="5">
        <v>-53000000</v>
      </c>
      <c r="R139" s="5">
        <v>-33273000000</v>
      </c>
      <c r="S139" s="5">
        <v>-89709403699</v>
      </c>
      <c r="T139" s="5">
        <v>-146973239647</v>
      </c>
      <c r="U139" s="5">
        <v>-211516000682</v>
      </c>
      <c r="V139" s="5">
        <v>-48093633494</v>
      </c>
      <c r="W139" s="5">
        <v>-40646981495</v>
      </c>
      <c r="X139" s="5">
        <v>-39391550480</v>
      </c>
      <c r="Y139" s="5">
        <v>-33142965852</v>
      </c>
      <c r="Z139" s="5">
        <v>-23905553678</v>
      </c>
    </row>
    <row r="140" spans="2:26" ht="15.5" x14ac:dyDescent="0.35">
      <c r="C140" t="s">
        <v>180</v>
      </c>
      <c r="T140" s="5">
        <v>860615038</v>
      </c>
      <c r="U140" s="5">
        <v>183347292472</v>
      </c>
      <c r="V140" s="5">
        <v>25452688370</v>
      </c>
      <c r="W140" s="5">
        <v>16669817052</v>
      </c>
      <c r="X140" s="5">
        <v>4114935328</v>
      </c>
      <c r="Y140" s="5">
        <v>7022349321</v>
      </c>
      <c r="Z140" s="5">
        <v>4046887654</v>
      </c>
    </row>
    <row r="141" spans="2:26" ht="15.5" x14ac:dyDescent="0.35">
      <c r="C141" t="s">
        <v>707</v>
      </c>
      <c r="D141" s="5">
        <v>165000000</v>
      </c>
      <c r="E141" s="5">
        <v>288000000</v>
      </c>
      <c r="F141" s="5">
        <v>256000000</v>
      </c>
      <c r="G141" s="5">
        <v>-1482000000</v>
      </c>
      <c r="I141" s="5">
        <v>96000000</v>
      </c>
      <c r="J141" s="5">
        <v>6923000000</v>
      </c>
      <c r="K141" s="5">
        <v>878000000</v>
      </c>
      <c r="L141" s="5">
        <v>4165000000</v>
      </c>
      <c r="M141" s="5">
        <v>6636000000</v>
      </c>
      <c r="N141" s="5">
        <v>18186000000</v>
      </c>
      <c r="O141" s="5">
        <v>56334000000</v>
      </c>
      <c r="P141" s="5">
        <v>39987000000</v>
      </c>
    </row>
    <row r="142" spans="2:26" ht="15.5" x14ac:dyDescent="0.35">
      <c r="C142" t="s">
        <v>708</v>
      </c>
      <c r="T142" s="5">
        <v>-140618294281</v>
      </c>
      <c r="U142" s="5">
        <v>-166396358475</v>
      </c>
      <c r="V142" s="5">
        <v>-156145231682</v>
      </c>
      <c r="W142" s="5">
        <v>-57935297146</v>
      </c>
      <c r="X142" s="5">
        <v>-28289213080</v>
      </c>
      <c r="Y142" s="5">
        <v>-277952137802</v>
      </c>
      <c r="Z142" s="5">
        <v>-169856239306</v>
      </c>
    </row>
    <row r="143" spans="2:26" ht="15.5" x14ac:dyDescent="0.35">
      <c r="C143" t="s">
        <v>96</v>
      </c>
    </row>
    <row r="144" spans="2:26" ht="15.5" x14ac:dyDescent="0.35">
      <c r="C144" t="s">
        <v>183</v>
      </c>
      <c r="D144" s="5">
        <v>-14000000</v>
      </c>
      <c r="E144" s="5">
        <v>-13000000</v>
      </c>
      <c r="F144" s="5">
        <v>291000000</v>
      </c>
      <c r="G144" s="5">
        <v>-109000000</v>
      </c>
      <c r="I144" s="5">
        <v>-109000000</v>
      </c>
      <c r="J144" s="5">
        <v>13763000000</v>
      </c>
      <c r="S144" s="5">
        <v>-62825307630</v>
      </c>
      <c r="T144" s="5">
        <v>-407923425667</v>
      </c>
      <c r="U144" s="5">
        <v>-10596078843</v>
      </c>
      <c r="V144" s="5">
        <v>184781100569</v>
      </c>
      <c r="W144" s="5">
        <v>397261967950</v>
      </c>
      <c r="X144" s="5">
        <v>-397751629238</v>
      </c>
      <c r="Y144" s="5">
        <v>3014084162843</v>
      </c>
      <c r="Z144" s="5">
        <v>1521775916145</v>
      </c>
    </row>
    <row r="145" spans="3:26" ht="15.5" x14ac:dyDescent="0.35">
      <c r="C145" t="s">
        <v>184</v>
      </c>
      <c r="G145" s="5">
        <v>-1654000000</v>
      </c>
      <c r="I145" s="5">
        <v>-1665000000</v>
      </c>
      <c r="J145" s="5">
        <v>-10110000000</v>
      </c>
      <c r="K145" s="5">
        <v>-129000000</v>
      </c>
      <c r="L145" s="5">
        <v>-4913000000</v>
      </c>
      <c r="M145" s="5">
        <v>-122000000</v>
      </c>
      <c r="N145" s="5">
        <v>-54000000</v>
      </c>
      <c r="O145" s="5">
        <v>-73000000</v>
      </c>
      <c r="P145" s="5">
        <v>-75000000</v>
      </c>
      <c r="Q145" s="5">
        <v>-563000000</v>
      </c>
      <c r="R145" s="5">
        <v>147317000000</v>
      </c>
      <c r="S145" s="5">
        <v>-111157510868</v>
      </c>
      <c r="T145" s="5">
        <v>-93835515127</v>
      </c>
      <c r="U145" s="5">
        <v>-301718151785</v>
      </c>
      <c r="V145" s="5">
        <v>-1167124691133</v>
      </c>
      <c r="W145" s="5">
        <v>-1605596534135</v>
      </c>
      <c r="X145" s="5">
        <v>-531272863836</v>
      </c>
      <c r="Y145" s="5">
        <v>-3408163649239</v>
      </c>
      <c r="Z145" s="5">
        <v>-1970013854064</v>
      </c>
    </row>
    <row r="146" spans="3:26" ht="15.5" x14ac:dyDescent="0.35">
      <c r="C146" t="s">
        <v>709</v>
      </c>
      <c r="T146" s="5">
        <v>2463781629</v>
      </c>
      <c r="U146" s="5">
        <v>4590904924</v>
      </c>
      <c r="V146" s="5">
        <v>266523593043</v>
      </c>
      <c r="W146" s="5">
        <v>281657614957</v>
      </c>
      <c r="X146" s="5">
        <v>521789067443</v>
      </c>
      <c r="Y146" s="5">
        <v>-977658790870</v>
      </c>
      <c r="Z146" s="5">
        <v>-45516346093</v>
      </c>
    </row>
    <row r="147" spans="3:26" ht="15.5" x14ac:dyDescent="0.35">
      <c r="C147" t="s">
        <v>710</v>
      </c>
    </row>
    <row r="148" spans="3:26" ht="15.5" x14ac:dyDescent="0.35">
      <c r="C148" t="s">
        <v>711</v>
      </c>
      <c r="R148" s="5">
        <v>1873000000</v>
      </c>
      <c r="S148" s="5">
        <v>22911552904</v>
      </c>
      <c r="T148" s="5">
        <v>60416457499</v>
      </c>
      <c r="U148" s="5">
        <v>47650089471</v>
      </c>
      <c r="V148" s="5">
        <v>436023128</v>
      </c>
      <c r="W148" s="5">
        <v>225311817</v>
      </c>
      <c r="X148" s="5">
        <v>390000000000</v>
      </c>
    </row>
    <row r="149" spans="3:26" ht="15.5" x14ac:dyDescent="0.35">
      <c r="C149" t="s">
        <v>207</v>
      </c>
      <c r="G149" s="5">
        <v>-1654000000</v>
      </c>
      <c r="I149" s="5">
        <v>-1665000000</v>
      </c>
      <c r="J149" s="5">
        <v>-10110000000</v>
      </c>
      <c r="K149" s="5">
        <v>-129000000</v>
      </c>
      <c r="L149" s="5">
        <v>-313000000</v>
      </c>
      <c r="M149" s="5">
        <v>-122000000</v>
      </c>
      <c r="N149" s="5">
        <v>-54000000</v>
      </c>
      <c r="O149" s="5">
        <v>-73000000</v>
      </c>
      <c r="P149" s="5">
        <v>-75000000</v>
      </c>
      <c r="R149" s="5">
        <v>-1206000000</v>
      </c>
      <c r="S149" s="5">
        <v>-134069063772</v>
      </c>
      <c r="T149" s="5">
        <v>-274302614153</v>
      </c>
      <c r="U149" s="5">
        <v>-350587492106</v>
      </c>
      <c r="V149" s="5">
        <v>-1390705727020</v>
      </c>
      <c r="W149" s="5">
        <v>-1780512518534</v>
      </c>
      <c r="X149" s="5">
        <v>-1579914155606</v>
      </c>
      <c r="Y149" s="5">
        <v>-2214560873256</v>
      </c>
      <c r="Z149" s="5">
        <v>-1401515156257</v>
      </c>
    </row>
    <row r="150" spans="3:26" ht="15.5" x14ac:dyDescent="0.35">
      <c r="C150" t="s">
        <v>712</v>
      </c>
      <c r="Q150" s="5">
        <v>-563000000</v>
      </c>
    </row>
    <row r="151" spans="3:26" ht="15.5" x14ac:dyDescent="0.35">
      <c r="C151" t="s">
        <v>240</v>
      </c>
      <c r="L151" s="5">
        <v>-4600000000</v>
      </c>
    </row>
    <row r="152" spans="3:26" ht="15.5" x14ac:dyDescent="0.35">
      <c r="C152" t="s">
        <v>209</v>
      </c>
      <c r="T152" s="5">
        <v>117586859898</v>
      </c>
      <c r="U152" s="5">
        <v>-3371654074</v>
      </c>
      <c r="V152" s="5">
        <v>-43378580284</v>
      </c>
      <c r="W152" s="5">
        <v>-106966942375</v>
      </c>
      <c r="X152" s="5">
        <v>136852224327</v>
      </c>
      <c r="Y152" s="5">
        <v>-215943985113</v>
      </c>
      <c r="Z152" s="5">
        <v>-522982351714</v>
      </c>
    </row>
    <row r="153" spans="3:26" ht="15.5" x14ac:dyDescent="0.35">
      <c r="C153" t="s">
        <v>241</v>
      </c>
      <c r="D153" s="5">
        <v>-14000000</v>
      </c>
      <c r="E153" s="5">
        <v>-13000000</v>
      </c>
      <c r="F153" s="5">
        <v>291000000</v>
      </c>
      <c r="G153" s="5">
        <v>-109000000</v>
      </c>
      <c r="I153" s="5">
        <v>-109000000</v>
      </c>
      <c r="J153" s="5">
        <v>13763000000</v>
      </c>
      <c r="S153" s="5">
        <v>-62825307630</v>
      </c>
      <c r="T153" s="5">
        <v>-407923425667</v>
      </c>
      <c r="U153" s="5">
        <v>-10596078843</v>
      </c>
      <c r="V153" s="5">
        <v>184781100569</v>
      </c>
      <c r="W153" s="5">
        <v>397261967950</v>
      </c>
      <c r="X153" s="5">
        <v>-397751629238</v>
      </c>
      <c r="Y153" s="5">
        <v>3014084162843</v>
      </c>
      <c r="Z153" s="5">
        <v>1521775916145</v>
      </c>
    </row>
    <row r="154" spans="3:26" ht="15.5" x14ac:dyDescent="0.35">
      <c r="C154" t="s">
        <v>246</v>
      </c>
      <c r="Y154" s="5">
        <v>121781131180</v>
      </c>
      <c r="Z154" s="5">
        <v>18570353220</v>
      </c>
    </row>
    <row r="155" spans="3:26" ht="15.5" x14ac:dyDescent="0.35">
      <c r="C155" t="s">
        <v>713</v>
      </c>
      <c r="W155" s="5">
        <v>-235000000000</v>
      </c>
      <c r="X155" s="5">
        <v>235000000000</v>
      </c>
    </row>
    <row r="156" spans="3:26" ht="15.5" x14ac:dyDescent="0.35">
      <c r="C156" t="s">
        <v>248</v>
      </c>
      <c r="U156" s="5">
        <v>-650000000000</v>
      </c>
      <c r="Z156" s="5">
        <v>650000000000</v>
      </c>
    </row>
    <row r="157" spans="3:26" ht="15.5" x14ac:dyDescent="0.35">
      <c r="C157" t="s">
        <v>714</v>
      </c>
      <c r="D157" s="5">
        <v>-14000000</v>
      </c>
      <c r="E157" s="5">
        <v>-13000000</v>
      </c>
      <c r="F157" s="5">
        <v>291000000</v>
      </c>
      <c r="G157" s="5">
        <v>-109000000</v>
      </c>
      <c r="I157" s="5">
        <v>-109000000</v>
      </c>
      <c r="J157" s="5">
        <v>13763000000</v>
      </c>
    </row>
    <row r="158" spans="3:26" ht="15.5" x14ac:dyDescent="0.35">
      <c r="C158" t="s">
        <v>492</v>
      </c>
      <c r="Z158" s="5">
        <v>-7223895107</v>
      </c>
    </row>
    <row r="159" spans="3:26" ht="15.5" x14ac:dyDescent="0.35">
      <c r="C159" t="s">
        <v>715</v>
      </c>
      <c r="U159" s="5">
        <v>476650000000</v>
      </c>
      <c r="W159" s="5">
        <v>271830425000</v>
      </c>
      <c r="X159" s="5">
        <v>697814221</v>
      </c>
      <c r="Y159" s="5">
        <v>1913175873</v>
      </c>
      <c r="Z159" s="5">
        <v>1333610459697</v>
      </c>
    </row>
    <row r="160" spans="3:26" ht="15.5" x14ac:dyDescent="0.35">
      <c r="C160" t="s">
        <v>716</v>
      </c>
      <c r="T160" s="5">
        <v>-105793908310</v>
      </c>
      <c r="V160" s="5">
        <v>-271964961891</v>
      </c>
      <c r="W160" s="5">
        <v>-1274452383177</v>
      </c>
      <c r="X160" s="5">
        <v>-58298310399</v>
      </c>
      <c r="Z160" s="5">
        <v>-473181001665</v>
      </c>
    </row>
    <row r="161" spans="2:26" ht="15.5" x14ac:dyDescent="0.35">
      <c r="C161" t="s">
        <v>683</v>
      </c>
      <c r="S161" s="5">
        <v>-62825307630</v>
      </c>
      <c r="T161" s="5">
        <v>-387606749318</v>
      </c>
      <c r="U161" s="5">
        <v>-484176813349</v>
      </c>
      <c r="V161" s="5">
        <v>-677248895340</v>
      </c>
      <c r="W161" s="5">
        <v>-433865480720</v>
      </c>
      <c r="X161" s="5">
        <v>-662773459227</v>
      </c>
    </row>
    <row r="162" spans="2:26" ht="15.5" x14ac:dyDescent="0.35">
      <c r="C162" t="s">
        <v>717</v>
      </c>
      <c r="X162" s="5">
        <v>87622326167</v>
      </c>
    </row>
    <row r="163" spans="2:26" ht="15.5" x14ac:dyDescent="0.35">
      <c r="C163" t="s">
        <v>718</v>
      </c>
      <c r="Y163" s="5">
        <v>-47999151892</v>
      </c>
    </row>
    <row r="164" spans="2:26" ht="15.5" x14ac:dyDescent="0.35">
      <c r="C164" t="s">
        <v>719</v>
      </c>
      <c r="T164" s="5">
        <v>85477231961</v>
      </c>
      <c r="U164" s="5">
        <v>112639147294</v>
      </c>
      <c r="V164" s="5">
        <v>-55198442714</v>
      </c>
      <c r="W164" s="5">
        <v>-103206730806</v>
      </c>
    </row>
    <row r="165" spans="2:26" ht="15.5" x14ac:dyDescent="0.35">
      <c r="C165" t="s">
        <v>720</v>
      </c>
      <c r="U165" s="5">
        <v>-22773277788</v>
      </c>
    </row>
    <row r="166" spans="2:26" ht="15.5" x14ac:dyDescent="0.35">
      <c r="C166" t="s">
        <v>721</v>
      </c>
      <c r="V166" s="5">
        <v>-71525539486</v>
      </c>
      <c r="W166" s="5">
        <v>-82793862347</v>
      </c>
    </row>
    <row r="167" spans="2:26" ht="15.5" x14ac:dyDescent="0.35">
      <c r="C167" t="s">
        <v>278</v>
      </c>
      <c r="D167" s="5">
        <v>-1252000000</v>
      </c>
      <c r="E167" s="5">
        <v>1486000000</v>
      </c>
      <c r="F167" s="5">
        <v>-2208000000</v>
      </c>
      <c r="G167" s="5">
        <v>1218000000</v>
      </c>
      <c r="I167" s="5">
        <v>1431000000</v>
      </c>
      <c r="J167" s="5">
        <v>2096000000</v>
      </c>
      <c r="K167" s="5">
        <v>-2749000000</v>
      </c>
      <c r="L167" s="5">
        <v>2744000000</v>
      </c>
      <c r="M167" s="5">
        <v>-457000000</v>
      </c>
      <c r="N167" s="5">
        <v>556000000</v>
      </c>
      <c r="O167" s="5">
        <v>-43000000</v>
      </c>
      <c r="P167" s="5">
        <v>-1861000000</v>
      </c>
      <c r="Q167" s="5">
        <v>-3482000000</v>
      </c>
      <c r="R167" s="5">
        <v>-10324000000</v>
      </c>
      <c r="S167" s="5">
        <v>-27662531998</v>
      </c>
      <c r="T167" s="5">
        <v>-218087882536</v>
      </c>
      <c r="U167" s="5">
        <v>93530945651</v>
      </c>
      <c r="V167" s="5">
        <v>-189928611931</v>
      </c>
      <c r="W167" s="5">
        <v>-381989976028</v>
      </c>
      <c r="X167" s="5">
        <v>214032983808</v>
      </c>
      <c r="Y167" s="5">
        <v>205976863522</v>
      </c>
      <c r="Z167" s="5">
        <v>56238795936</v>
      </c>
    </row>
    <row r="168" spans="2:26" ht="15.5" x14ac:dyDescent="0.35">
      <c r="C168" t="s">
        <v>279</v>
      </c>
      <c r="F168" s="5">
        <v>3930000000</v>
      </c>
      <c r="I168" s="5">
        <v>2499000000</v>
      </c>
      <c r="J168" s="5">
        <v>404000000</v>
      </c>
      <c r="K168" s="5">
        <v>3153000000</v>
      </c>
      <c r="L168" s="5">
        <v>409000000</v>
      </c>
      <c r="M168" s="5">
        <v>866000000</v>
      </c>
      <c r="N168" s="5">
        <v>310000000</v>
      </c>
      <c r="O168" s="5">
        <v>350000000</v>
      </c>
      <c r="P168" s="5">
        <v>2211000000</v>
      </c>
      <c r="Q168" s="5">
        <v>5720000000</v>
      </c>
      <c r="R168" s="5">
        <v>15823000000</v>
      </c>
      <c r="S168" s="5">
        <v>43042982243</v>
      </c>
      <c r="T168" s="5">
        <v>260409875852</v>
      </c>
      <c r="U168" s="5">
        <v>162322645977</v>
      </c>
      <c r="V168" s="5">
        <v>333682733522</v>
      </c>
      <c r="W168" s="5">
        <v>715672709550</v>
      </c>
      <c r="X168" s="5">
        <v>501639725742</v>
      </c>
      <c r="Y168" s="5">
        <v>295662862220</v>
      </c>
      <c r="Z168" s="5">
        <v>239424066284</v>
      </c>
    </row>
    <row r="169" spans="2:26" ht="15.5" x14ac:dyDescent="0.35">
      <c r="C169" t="s">
        <v>280</v>
      </c>
      <c r="O169" s="5">
        <v>3000000</v>
      </c>
      <c r="Q169" s="5">
        <v>-27000000</v>
      </c>
      <c r="R169" s="5">
        <v>221000000</v>
      </c>
      <c r="S169" s="5">
        <v>442395284</v>
      </c>
      <c r="T169" s="5">
        <v>720988927</v>
      </c>
      <c r="U169" s="5">
        <v>4556284224</v>
      </c>
      <c r="V169" s="5">
        <v>18568524386</v>
      </c>
    </row>
    <row r="170" spans="2:26" ht="15.5" x14ac:dyDescent="0.35">
      <c r="C170" t="s">
        <v>282</v>
      </c>
      <c r="D170" s="5">
        <v>-1252000000</v>
      </c>
      <c r="E170" s="5">
        <v>1486000000</v>
      </c>
      <c r="F170" s="5">
        <v>1722000000</v>
      </c>
      <c r="G170" s="5">
        <v>1218000000</v>
      </c>
      <c r="I170" s="5">
        <v>3930000000</v>
      </c>
      <c r="J170" s="5">
        <v>2500000000</v>
      </c>
      <c r="K170" s="5">
        <v>404000000</v>
      </c>
      <c r="L170" s="5">
        <v>3153000000</v>
      </c>
      <c r="M170" s="5">
        <v>409000000</v>
      </c>
      <c r="N170" s="5">
        <v>866000000</v>
      </c>
      <c r="O170" s="5">
        <v>310000000</v>
      </c>
      <c r="P170" s="5">
        <v>350000000</v>
      </c>
      <c r="Q170" s="5">
        <v>2211000000</v>
      </c>
      <c r="R170" s="5">
        <v>5720000000</v>
      </c>
      <c r="S170" s="5">
        <v>15822845529</v>
      </c>
      <c r="T170" s="5">
        <v>43042982243</v>
      </c>
      <c r="U170" s="5">
        <v>260409875852</v>
      </c>
      <c r="V170" s="5">
        <v>162322645977</v>
      </c>
      <c r="W170" s="5">
        <v>333682733522</v>
      </c>
      <c r="X170" s="5">
        <v>715672709550</v>
      </c>
      <c r="Y170" s="5">
        <v>501639725742</v>
      </c>
      <c r="Z170" s="5">
        <v>295662862220</v>
      </c>
    </row>
    <row r="172" spans="2:26" ht="15.5" x14ac:dyDescent="0.35">
      <c r="B172" t="s">
        <v>283</v>
      </c>
      <c r="C172" t="s">
        <v>11</v>
      </c>
      <c r="D172" s="5">
        <v>36820000000</v>
      </c>
      <c r="E172" s="5">
        <v>36820000000</v>
      </c>
      <c r="F172" s="5">
        <v>36820000000</v>
      </c>
      <c r="G172" s="5">
        <v>36820000000</v>
      </c>
      <c r="I172" s="5">
        <v>36820000000</v>
      </c>
      <c r="J172" s="5">
        <v>36820000000</v>
      </c>
      <c r="K172" s="5">
        <v>36820000000</v>
      </c>
      <c r="L172" s="5">
        <v>36820000000</v>
      </c>
      <c r="M172" s="5">
        <v>36770000000</v>
      </c>
      <c r="N172" s="5">
        <v>36770000000</v>
      </c>
      <c r="O172" s="5">
        <v>36770000000</v>
      </c>
      <c r="P172" s="5">
        <v>36770000000</v>
      </c>
      <c r="Q172" s="5">
        <v>30580000000</v>
      </c>
      <c r="R172" s="5">
        <v>30580000000</v>
      </c>
      <c r="S172" s="5">
        <v>30580000000</v>
      </c>
      <c r="T172" s="5">
        <v>30580000000</v>
      </c>
      <c r="U172" s="5">
        <v>30580000000</v>
      </c>
      <c r="V172" s="5">
        <v>28480000000</v>
      </c>
      <c r="W172" s="5">
        <v>28480000000</v>
      </c>
      <c r="X172" s="5">
        <v>28480000000</v>
      </c>
      <c r="Y172" s="5">
        <v>28480000000</v>
      </c>
      <c r="Z172" s="5">
        <v>18950000000</v>
      </c>
    </row>
    <row r="173" spans="2:26" ht="15.5" x14ac:dyDescent="0.35">
      <c r="C173" t="s">
        <v>284</v>
      </c>
      <c r="D173" s="6">
        <v>-0.09</v>
      </c>
      <c r="E173" s="6">
        <v>0.06</v>
      </c>
      <c r="F173" s="6">
        <v>-0.05</v>
      </c>
      <c r="G173" s="6">
        <v>-1.3</v>
      </c>
    </row>
    <row r="174" spans="2:26" ht="15.5" x14ac:dyDescent="0.35">
      <c r="C174" t="s">
        <v>285</v>
      </c>
      <c r="D174" s="6">
        <v>-555.55999999999995</v>
      </c>
      <c r="E174" s="6">
        <v>833.33</v>
      </c>
      <c r="F174" s="5">
        <v>-1000</v>
      </c>
      <c r="G174" s="6">
        <v>-38.46</v>
      </c>
    </row>
    <row r="175" spans="2:26" ht="15.5" x14ac:dyDescent="0.35">
      <c r="C175" t="s">
        <v>72</v>
      </c>
      <c r="D175" s="6">
        <v>72.34</v>
      </c>
      <c r="E175" s="6">
        <v>72.25</v>
      </c>
      <c r="F175" s="6">
        <v>52.62</v>
      </c>
      <c r="G175" s="6">
        <v>46.44</v>
      </c>
    </row>
    <row r="176" spans="2:26" ht="15.5" x14ac:dyDescent="0.35">
      <c r="C176" t="s">
        <v>286</v>
      </c>
      <c r="D176" s="5">
        <v>7740000000</v>
      </c>
      <c r="E176" s="5">
        <v>5440000000</v>
      </c>
      <c r="F176" s="5">
        <v>5790000000</v>
      </c>
    </row>
    <row r="177" spans="3:7" ht="15.5" x14ac:dyDescent="0.35">
      <c r="C177" t="s">
        <v>287</v>
      </c>
      <c r="D177" s="6">
        <v>-5.8899999999999994E-2</v>
      </c>
      <c r="E177" s="6">
        <v>3.6200000000000003E-2</v>
      </c>
      <c r="F177" s="6">
        <v>-3.0899999999999997E-2</v>
      </c>
      <c r="G177" s="6">
        <v>-0.78639999999999999</v>
      </c>
    </row>
    <row r="178" spans="3:7" ht="15.5" x14ac:dyDescent="0.35">
      <c r="C178" t="s">
        <v>288</v>
      </c>
      <c r="D178" s="6">
        <v>5.9999999999999995E-4</v>
      </c>
      <c r="E178" s="6">
        <v>-4.0000000000000002E-4</v>
      </c>
      <c r="F178" s="6">
        <v>2.9999999999999997E-4</v>
      </c>
      <c r="G178" s="6">
        <v>8.0000000000000002E-3</v>
      </c>
    </row>
    <row r="179" spans="3:7" ht="15.5" x14ac:dyDescent="0.35">
      <c r="C179" t="s">
        <v>289</v>
      </c>
      <c r="D179" s="6">
        <v>-8.0000000000000002E-3</v>
      </c>
      <c r="E179" s="6">
        <v>-5.5000000000000005E-3</v>
      </c>
      <c r="F179" s="6">
        <v>-6.0000000000000001E-3</v>
      </c>
      <c r="G179" s="6">
        <v>9.4999999999999998E-3</v>
      </c>
    </row>
    <row r="180" spans="3:7" ht="15.5" x14ac:dyDescent="0.35">
      <c r="C180" t="s">
        <v>290</v>
      </c>
      <c r="D180" s="6">
        <v>623.29999999999995</v>
      </c>
      <c r="E180" s="6">
        <v>477.44</v>
      </c>
      <c r="F180" s="5">
        <v>2325</v>
      </c>
      <c r="G180" s="6">
        <v>-0.42</v>
      </c>
    </row>
    <row r="181" spans="3:7" ht="15.5" x14ac:dyDescent="0.35">
      <c r="C181" t="s">
        <v>292</v>
      </c>
      <c r="D181" s="6">
        <v>-0.31</v>
      </c>
      <c r="E181" s="6">
        <v>-0.31</v>
      </c>
      <c r="F181" s="6">
        <v>-0.31</v>
      </c>
      <c r="G181" s="6">
        <v>-0.31</v>
      </c>
    </row>
    <row r="182" spans="3:7" ht="15.5" x14ac:dyDescent="0.35">
      <c r="C182" t="s">
        <v>293</v>
      </c>
      <c r="D182" s="6">
        <v>-161.22999999999999</v>
      </c>
      <c r="E182" s="6">
        <v>-161.13999999999999</v>
      </c>
      <c r="F182" s="6">
        <v>-161.19</v>
      </c>
      <c r="G182" s="6">
        <v>-161.13999999999999</v>
      </c>
    </row>
    <row r="183" spans="3:7" ht="15.5" x14ac:dyDescent="0.35">
      <c r="C183" t="s">
        <v>294</v>
      </c>
      <c r="D183" s="6">
        <v>-0.31</v>
      </c>
      <c r="E183" s="6">
        <v>-0.31</v>
      </c>
      <c r="F183" s="6">
        <v>-0.31</v>
      </c>
      <c r="G183" s="6">
        <v>-0.31</v>
      </c>
    </row>
    <row r="184" spans="3:7" ht="15.5" x14ac:dyDescent="0.35">
      <c r="C184" t="s">
        <v>295</v>
      </c>
      <c r="D184" s="6">
        <v>-161.22999999999999</v>
      </c>
      <c r="E184" s="6">
        <v>-161.13999999999999</v>
      </c>
      <c r="F184" s="6">
        <v>-161.19</v>
      </c>
      <c r="G184" s="6">
        <v>-161.13999999999999</v>
      </c>
    </row>
    <row r="185" spans="3:7" ht="15.5" x14ac:dyDescent="0.35">
      <c r="C185" t="s">
        <v>296</v>
      </c>
    </row>
    <row r="186" spans="3:7" ht="15.5" x14ac:dyDescent="0.35">
      <c r="C186" t="s">
        <v>297</v>
      </c>
    </row>
    <row r="187" spans="3:7" ht="15.5" x14ac:dyDescent="0.35">
      <c r="C187" t="s">
        <v>392</v>
      </c>
      <c r="D187" s="5">
        <v>-5937000000000</v>
      </c>
      <c r="E187" s="5">
        <v>-5934000000000</v>
      </c>
      <c r="F187" s="5">
        <v>-5936000000000</v>
      </c>
      <c r="G187" s="5">
        <v>-5934000000000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  <c r="D189" s="5">
        <v>-2000000000</v>
      </c>
      <c r="E189" s="5">
        <v>-3000000000</v>
      </c>
      <c r="F189" s="5">
        <v>-2000000000</v>
      </c>
      <c r="G189" s="5">
        <v>-4000000000</v>
      </c>
    </row>
    <row r="190" spans="3:7" ht="15.5" x14ac:dyDescent="0.35">
      <c r="C190" t="s">
        <v>299</v>
      </c>
      <c r="D190" s="5">
        <v>-800000000000</v>
      </c>
      <c r="E190" s="5">
        <v>-800000000000</v>
      </c>
      <c r="F190" s="5">
        <v>-807000000000</v>
      </c>
      <c r="G190" s="5">
        <v>-789000000000</v>
      </c>
    </row>
    <row r="191" spans="3:7" ht="15.5" x14ac:dyDescent="0.35">
      <c r="C191" t="s">
        <v>300</v>
      </c>
      <c r="D191" s="5">
        <v>-1000000000</v>
      </c>
      <c r="E191" s="5">
        <v>1000000000</v>
      </c>
      <c r="F191" s="5">
        <v>-2000000000</v>
      </c>
      <c r="G191" s="5">
        <v>3000000000</v>
      </c>
    </row>
    <row r="192" spans="3:7" ht="15.5" x14ac:dyDescent="0.35">
      <c r="C192" t="s">
        <v>301</v>
      </c>
      <c r="G192" s="5">
        <v>-2000000000</v>
      </c>
    </row>
    <row r="193" spans="3:26" ht="15.5" x14ac:dyDescent="0.35">
      <c r="C193" t="s">
        <v>12</v>
      </c>
      <c r="D193" s="5">
        <v>-1000000000</v>
      </c>
      <c r="E193" s="5">
        <v>1000000000</v>
      </c>
      <c r="F193" s="5">
        <v>-2000000000</v>
      </c>
      <c r="G193" s="5">
        <v>1000000000</v>
      </c>
    </row>
    <row r="194" spans="3:26" ht="15.5" x14ac:dyDescent="0.35">
      <c r="C194" t="s">
        <v>15</v>
      </c>
      <c r="D194" s="6">
        <v>-0.03</v>
      </c>
      <c r="E194" s="6">
        <v>0.04</v>
      </c>
      <c r="F194" s="6">
        <v>-7.0000000000000007E-2</v>
      </c>
      <c r="G194" s="6">
        <v>0.04</v>
      </c>
    </row>
    <row r="195" spans="3:26" ht="15.5" x14ac:dyDescent="0.35">
      <c r="C195" t="s">
        <v>57</v>
      </c>
      <c r="I195" s="6">
        <v>-2.78</v>
      </c>
      <c r="J195" s="6">
        <v>1.39</v>
      </c>
      <c r="K195" s="6">
        <v>-3.06</v>
      </c>
      <c r="L195" s="6">
        <v>-2.3199999999999998</v>
      </c>
      <c r="M195" s="6">
        <v>-2.94</v>
      </c>
      <c r="N195" s="6">
        <v>0.2</v>
      </c>
      <c r="O195" s="6">
        <v>-19.59</v>
      </c>
      <c r="P195" s="6">
        <v>-40.69</v>
      </c>
      <c r="Q195" s="6">
        <v>-45.52</v>
      </c>
      <c r="R195" s="6">
        <v>-282.52</v>
      </c>
      <c r="S195" s="6">
        <v>-93.88</v>
      </c>
      <c r="T195" s="6">
        <v>-86.5</v>
      </c>
      <c r="U195" s="6">
        <v>-102.63</v>
      </c>
      <c r="V195" s="6">
        <v>-27.47</v>
      </c>
      <c r="W195" s="6">
        <v>0.35</v>
      </c>
      <c r="X195" s="6">
        <v>3.46</v>
      </c>
      <c r="Y195" s="6">
        <v>4.8</v>
      </c>
      <c r="Z195" s="6">
        <v>7.61</v>
      </c>
    </row>
    <row r="196" spans="3:26" ht="15.5" x14ac:dyDescent="0.35">
      <c r="C196" t="s">
        <v>71</v>
      </c>
      <c r="I196" s="6">
        <v>-17.989999999999998</v>
      </c>
      <c r="J196" s="6">
        <v>35.97</v>
      </c>
      <c r="K196" s="6">
        <v>-16.34</v>
      </c>
      <c r="L196" s="6">
        <v>-21.55</v>
      </c>
      <c r="M196" s="6">
        <v>-17.010000000000002</v>
      </c>
      <c r="N196" s="5">
        <v>250</v>
      </c>
      <c r="O196" s="6">
        <v>-2.5499999999999998</v>
      </c>
      <c r="P196" s="6">
        <v>-1.23</v>
      </c>
      <c r="Q196" s="6">
        <v>-1.1000000000000001</v>
      </c>
      <c r="R196" s="6">
        <v>-0.18</v>
      </c>
      <c r="S196" s="6">
        <v>-0.53</v>
      </c>
      <c r="T196" s="6">
        <v>-0.57999999999999996</v>
      </c>
      <c r="U196" s="6">
        <v>-0.49</v>
      </c>
      <c r="V196" s="6">
        <v>-9.4600000000000009</v>
      </c>
      <c r="W196" s="6">
        <v>671.43</v>
      </c>
      <c r="X196" s="6">
        <v>42.49</v>
      </c>
      <c r="Y196" s="6">
        <v>10.62</v>
      </c>
      <c r="Z196" s="6">
        <v>53.48</v>
      </c>
    </row>
    <row r="197" spans="3:26" ht="15.5" x14ac:dyDescent="0.35">
      <c r="C197" t="s">
        <v>74</v>
      </c>
      <c r="I197" s="6">
        <v>13.33</v>
      </c>
      <c r="J197" s="6">
        <v>22.85</v>
      </c>
      <c r="K197" s="6">
        <v>38.479999999999997</v>
      </c>
      <c r="L197" s="6">
        <v>35.33</v>
      </c>
      <c r="M197" s="6">
        <v>174.5</v>
      </c>
      <c r="N197" s="6">
        <v>178.95</v>
      </c>
      <c r="O197" s="6">
        <v>215.66</v>
      </c>
      <c r="P197" s="6">
        <v>233.6</v>
      </c>
      <c r="Q197" s="6">
        <v>8.89</v>
      </c>
      <c r="R197" s="6">
        <v>2.4</v>
      </c>
      <c r="S197" s="6">
        <v>1.05</v>
      </c>
      <c r="T197" s="6">
        <v>0.63</v>
      </c>
      <c r="U197" s="6">
        <v>0.51</v>
      </c>
      <c r="V197" s="6">
        <v>2.3199999999999998</v>
      </c>
      <c r="W197" s="6">
        <v>1.94</v>
      </c>
      <c r="X197" s="6">
        <v>1.22</v>
      </c>
      <c r="Y197" s="6">
        <v>0.52</v>
      </c>
      <c r="Z197" s="6">
        <v>4.6100000000000003</v>
      </c>
    </row>
    <row r="198" spans="3:26" ht="15.5" x14ac:dyDescent="0.35">
      <c r="C198" t="s">
        <v>302</v>
      </c>
      <c r="J198" s="5">
        <v>-26590000000</v>
      </c>
      <c r="K198" s="5">
        <v>-16610000000</v>
      </c>
      <c r="L198" s="5">
        <v>-6180000000</v>
      </c>
      <c r="M198" s="5">
        <v>-11370000000</v>
      </c>
      <c r="N198" s="5">
        <v>-22930000000</v>
      </c>
      <c r="O198" s="5">
        <v>-35230000000</v>
      </c>
    </row>
    <row r="199" spans="3:26" ht="15.5" x14ac:dyDescent="0.35">
      <c r="C199" t="s">
        <v>303</v>
      </c>
      <c r="I199" s="6">
        <v>-1.6837</v>
      </c>
      <c r="J199" s="6">
        <v>0.84799999999999998</v>
      </c>
      <c r="K199" s="6">
        <v>-3.3914999999999997</v>
      </c>
      <c r="L199" s="6">
        <v>-4.1105999999999998</v>
      </c>
      <c r="M199" s="6">
        <v>-33.107199999999999</v>
      </c>
      <c r="N199" s="6">
        <v>0.46439999999999998</v>
      </c>
      <c r="O199" s="6">
        <v>-1.0099</v>
      </c>
      <c r="P199" s="6">
        <v>-2.0842000000000001</v>
      </c>
      <c r="Q199" s="6">
        <v>-0.88680000000000003</v>
      </c>
      <c r="R199" s="6">
        <v>-3.5830000000000002</v>
      </c>
      <c r="S199" s="6">
        <v>-0.37840000000000001</v>
      </c>
      <c r="T199" s="6">
        <v>-0.2898</v>
      </c>
      <c r="U199" s="6">
        <v>-0.34670000000000001</v>
      </c>
      <c r="V199" s="6">
        <v>-6.4100000000000004E-2</v>
      </c>
      <c r="W199" s="6">
        <v>8.0000000000000004E-4</v>
      </c>
      <c r="X199" s="6">
        <v>8.6E-3</v>
      </c>
      <c r="Y199" s="6">
        <v>1.6E-2</v>
      </c>
      <c r="Z199" s="6">
        <v>3.0899999999999997E-2</v>
      </c>
    </row>
    <row r="200" spans="3:26" ht="15.5" x14ac:dyDescent="0.35">
      <c r="C200" t="s">
        <v>304</v>
      </c>
      <c r="I200" s="6">
        <v>1.72E-2</v>
      </c>
      <c r="J200" s="6">
        <v>-8.8000000000000005E-3</v>
      </c>
      <c r="K200" s="6">
        <v>1.9299999999999998E-2</v>
      </c>
      <c r="L200" s="6">
        <v>1.49E-2</v>
      </c>
      <c r="M200" s="6">
        <v>9.5999999999999992E-3</v>
      </c>
      <c r="N200" s="6">
        <v>-5.0000000000000001E-4</v>
      </c>
      <c r="O200" s="6">
        <v>4.6699999999999998E-2</v>
      </c>
      <c r="P200" s="6">
        <v>0.1057</v>
      </c>
      <c r="Q200" s="6">
        <v>0.1002</v>
      </c>
      <c r="R200" s="6">
        <v>0.6905</v>
      </c>
      <c r="S200" s="6">
        <v>0.74029999999999996</v>
      </c>
      <c r="T200" s="6">
        <v>2.6266000000000003</v>
      </c>
      <c r="U200" s="6">
        <v>-1.9159999999999999</v>
      </c>
      <c r="V200" s="6">
        <v>-0.17910000000000001</v>
      </c>
      <c r="W200" s="6">
        <v>1.9E-3</v>
      </c>
      <c r="X200" s="6">
        <v>1.95E-2</v>
      </c>
      <c r="Y200" s="6">
        <v>2.69E-2</v>
      </c>
      <c r="Z200" s="6">
        <v>7.690000000000001E-2</v>
      </c>
    </row>
    <row r="201" spans="3:26" ht="15.5" x14ac:dyDescent="0.35">
      <c r="C201" t="s">
        <v>305</v>
      </c>
      <c r="I201" s="6">
        <v>3.7000000000000002E-3</v>
      </c>
      <c r="J201" s="6">
        <v>3.2000000000000001E-2</v>
      </c>
      <c r="K201" s="6">
        <v>1.84E-2</v>
      </c>
      <c r="L201" s="6">
        <v>7.0999999999999995E-3</v>
      </c>
      <c r="M201" s="6">
        <v>2.0999999999999999E-3</v>
      </c>
      <c r="N201" s="6">
        <v>2.3999999999999998E-3</v>
      </c>
      <c r="O201" s="6">
        <v>4.1999999999999997E-3</v>
      </c>
      <c r="P201" s="6">
        <v>0.11550000000000001</v>
      </c>
      <c r="Q201" s="6">
        <v>0.16159999999999999</v>
      </c>
      <c r="R201" s="6">
        <v>2.1308000000000002</v>
      </c>
      <c r="S201" s="6">
        <v>-0.34100000000000003</v>
      </c>
      <c r="T201" s="6">
        <v>7.000000000000001E-4</v>
      </c>
      <c r="U201" s="6">
        <v>-6.480000000000001E-2</v>
      </c>
      <c r="V201" s="6">
        <v>-1.7500000000000002E-2</v>
      </c>
      <c r="W201" s="6">
        <v>1.9099999999999999E-2</v>
      </c>
      <c r="X201" s="6">
        <v>3.4200000000000001E-2</v>
      </c>
      <c r="Y201" s="6">
        <v>6.4899999999999999E-2</v>
      </c>
      <c r="Z201" s="6">
        <v>0.15289999999999998</v>
      </c>
    </row>
    <row r="202" spans="3:26" ht="15.5" x14ac:dyDescent="0.35">
      <c r="C202" t="s">
        <v>306</v>
      </c>
      <c r="I202" s="6">
        <v>-0.03</v>
      </c>
      <c r="J202" s="6">
        <v>-0.3</v>
      </c>
      <c r="K202" s="6">
        <v>-0.19</v>
      </c>
      <c r="L202" s="6">
        <v>-7.0000000000000007E-2</v>
      </c>
      <c r="M202" s="6">
        <v>-0.13</v>
      </c>
      <c r="N202" s="6">
        <v>-1551.93</v>
      </c>
      <c r="O202" s="6">
        <v>-0.06</v>
      </c>
      <c r="P202" s="6">
        <v>-1.19</v>
      </c>
      <c r="Q202" s="6">
        <v>-1.35</v>
      </c>
      <c r="R202" s="6">
        <v>-5.0999999999999996</v>
      </c>
      <c r="S202" s="6">
        <v>-1.1000000000000001</v>
      </c>
      <c r="U202" s="6">
        <v>-0.64</v>
      </c>
      <c r="V202" s="6">
        <v>-0.23</v>
      </c>
      <c r="W202" s="6">
        <v>0.4</v>
      </c>
      <c r="X202" s="6">
        <v>1.31</v>
      </c>
      <c r="Y202" s="6">
        <v>2.87</v>
      </c>
      <c r="Z202" s="6">
        <v>3.54</v>
      </c>
    </row>
    <row r="203" spans="3:26" ht="15.5" x14ac:dyDescent="0.35">
      <c r="C203" t="s">
        <v>68</v>
      </c>
      <c r="I203" s="6">
        <v>-0.31</v>
      </c>
      <c r="J203" s="6">
        <v>-0.32</v>
      </c>
      <c r="K203" s="6">
        <v>-0.31</v>
      </c>
      <c r="L203" s="6">
        <v>-0.32</v>
      </c>
      <c r="M203" s="6">
        <v>-0.16</v>
      </c>
      <c r="N203" s="6">
        <v>-0.12</v>
      </c>
      <c r="O203" s="6">
        <v>-0.12</v>
      </c>
      <c r="P203" s="6">
        <v>-0.13</v>
      </c>
      <c r="Q203" s="6">
        <v>-0.11</v>
      </c>
      <c r="R203" s="6">
        <v>-0.12</v>
      </c>
      <c r="S203" s="6">
        <v>-0.39</v>
      </c>
      <c r="T203" s="6">
        <v>-1.52</v>
      </c>
      <c r="U203" s="6">
        <v>0.93</v>
      </c>
      <c r="V203" s="6">
        <v>1.7</v>
      </c>
      <c r="W203" s="6">
        <v>1.29</v>
      </c>
      <c r="X203" s="6">
        <v>0.83</v>
      </c>
      <c r="Y203" s="6">
        <v>0.28999999999999998</v>
      </c>
      <c r="Z203" s="6">
        <v>4.1100000000000003</v>
      </c>
    </row>
    <row r="204" spans="3:26" ht="15.5" x14ac:dyDescent="0.35">
      <c r="C204" t="s">
        <v>65</v>
      </c>
      <c r="I204" s="6">
        <v>-161.13999999999999</v>
      </c>
      <c r="J204" s="6">
        <v>-158.35</v>
      </c>
      <c r="K204" s="6">
        <v>-158.78</v>
      </c>
      <c r="L204" s="6">
        <v>-155.63999999999999</v>
      </c>
      <c r="M204" s="6">
        <v>-307.37</v>
      </c>
      <c r="N204" s="6">
        <v>-414.53</v>
      </c>
      <c r="O204" s="6">
        <v>-419.29</v>
      </c>
      <c r="P204" s="6">
        <v>-384.93</v>
      </c>
      <c r="Q204" s="6">
        <v>-454.39</v>
      </c>
      <c r="R204" s="6">
        <v>-409.12</v>
      </c>
      <c r="S204" s="6">
        <v>-126.81</v>
      </c>
      <c r="T204" s="6">
        <v>-32.93</v>
      </c>
      <c r="U204" s="6">
        <v>53.56</v>
      </c>
      <c r="V204" s="6">
        <v>153.38999999999999</v>
      </c>
      <c r="W204" s="6">
        <v>182.39</v>
      </c>
      <c r="X204" s="6">
        <v>176.84</v>
      </c>
      <c r="Y204" s="6">
        <v>178.43</v>
      </c>
      <c r="Z204" s="6">
        <v>98.94</v>
      </c>
    </row>
    <row r="205" spans="3:26" ht="15.5" x14ac:dyDescent="0.35">
      <c r="C205" t="s">
        <v>307</v>
      </c>
      <c r="I205" s="6">
        <v>-0.31</v>
      </c>
      <c r="J205" s="6">
        <v>-0.32</v>
      </c>
      <c r="K205" s="6">
        <v>-0.31</v>
      </c>
      <c r="L205" s="6">
        <v>-0.32</v>
      </c>
      <c r="M205" s="6">
        <v>-0.16</v>
      </c>
      <c r="N205" s="6">
        <v>-0.12</v>
      </c>
      <c r="O205" s="6">
        <v>-0.12</v>
      </c>
      <c r="P205" s="6">
        <v>-0.13</v>
      </c>
      <c r="Q205" s="6">
        <v>-0.11</v>
      </c>
      <c r="R205" s="6">
        <v>-0.12</v>
      </c>
      <c r="S205" s="6">
        <v>-0.39</v>
      </c>
      <c r="T205" s="6">
        <v>-1.52</v>
      </c>
      <c r="U205" s="6">
        <v>0.93</v>
      </c>
      <c r="V205" s="6">
        <v>1.7</v>
      </c>
      <c r="W205" s="6">
        <v>1.29</v>
      </c>
      <c r="X205" s="6">
        <v>0.83</v>
      </c>
      <c r="Y205" s="6">
        <v>0.28999999999999998</v>
      </c>
      <c r="Z205" s="6">
        <v>4.1100000000000003</v>
      </c>
    </row>
    <row r="206" spans="3:26" ht="15.5" x14ac:dyDescent="0.35">
      <c r="C206" t="s">
        <v>308</v>
      </c>
      <c r="I206" s="6">
        <v>-161.13999999999999</v>
      </c>
      <c r="J206" s="6">
        <v>-158.35</v>
      </c>
      <c r="K206" s="6">
        <v>-158.78</v>
      </c>
      <c r="L206" s="6">
        <v>-155.63999999999999</v>
      </c>
      <c r="M206" s="6">
        <v>-307.37</v>
      </c>
      <c r="N206" s="6">
        <v>-414.53</v>
      </c>
      <c r="O206" s="6">
        <v>-419.29</v>
      </c>
      <c r="P206" s="6">
        <v>-384.93</v>
      </c>
      <c r="Q206" s="6">
        <v>-454.39</v>
      </c>
      <c r="R206" s="6">
        <v>-409.12</v>
      </c>
      <c r="S206" s="6">
        <v>-126.81</v>
      </c>
      <c r="T206" s="6">
        <v>-32.93</v>
      </c>
      <c r="U206" s="6">
        <v>53.56</v>
      </c>
      <c r="V206" s="6">
        <v>153.38999999999999</v>
      </c>
      <c r="W206" s="6">
        <v>182.39</v>
      </c>
      <c r="X206" s="6">
        <v>176.84</v>
      </c>
      <c r="Y206" s="6">
        <v>178.43</v>
      </c>
      <c r="Z206" s="6">
        <v>98.94</v>
      </c>
    </row>
    <row r="207" spans="3:26" ht="15.5" x14ac:dyDescent="0.35">
      <c r="C207" t="s">
        <v>309</v>
      </c>
      <c r="Q207" s="5">
        <v>0</v>
      </c>
      <c r="R207" s="5">
        <v>1000000000</v>
      </c>
      <c r="S207" s="5">
        <v>1000000000</v>
      </c>
      <c r="T207" s="5">
        <v>1272000000000</v>
      </c>
      <c r="U207" s="5">
        <v>558000000000</v>
      </c>
      <c r="V207" s="5">
        <v>1052000000000</v>
      </c>
      <c r="W207" s="5">
        <v>427000000000</v>
      </c>
      <c r="X207" s="5">
        <v>769000000000</v>
      </c>
      <c r="Y207" s="5">
        <v>26000000000</v>
      </c>
    </row>
    <row r="208" spans="3:26" ht="15.5" x14ac:dyDescent="0.35">
      <c r="C208" t="s">
        <v>310</v>
      </c>
      <c r="Q208" s="5">
        <v>0</v>
      </c>
      <c r="R208" s="5">
        <v>1000000000</v>
      </c>
      <c r="S208" s="5">
        <v>153000000000</v>
      </c>
      <c r="T208" s="5">
        <v>4853000000000</v>
      </c>
      <c r="U208" s="5">
        <v>4454000000000</v>
      </c>
      <c r="V208" s="5">
        <v>4690000000000</v>
      </c>
      <c r="W208" s="5">
        <v>5029000000000</v>
      </c>
      <c r="X208" s="5">
        <v>4052000000000</v>
      </c>
      <c r="Y208" s="5">
        <v>2208000000000</v>
      </c>
      <c r="Z208" s="5">
        <v>2009000000000</v>
      </c>
    </row>
    <row r="209" spans="2:26" ht="15.5" x14ac:dyDescent="0.35">
      <c r="C209" t="s">
        <v>25</v>
      </c>
      <c r="Q209" s="5">
        <v>1000000000</v>
      </c>
      <c r="R209" s="5">
        <v>1000000000</v>
      </c>
      <c r="S209" s="5">
        <v>154000000000</v>
      </c>
      <c r="T209" s="5">
        <v>6125000000000</v>
      </c>
      <c r="U209" s="5">
        <v>5011000000000</v>
      </c>
      <c r="V209" s="5">
        <v>5742000000000</v>
      </c>
      <c r="W209" s="5">
        <v>5455000000000</v>
      </c>
      <c r="X209" s="5">
        <v>4822000000000</v>
      </c>
      <c r="Y209" s="5">
        <v>2234000000000</v>
      </c>
      <c r="Z209" s="5">
        <v>2009000000000</v>
      </c>
    </row>
    <row r="210" spans="2:26" ht="15.5" x14ac:dyDescent="0.35">
      <c r="C210" t="s">
        <v>22</v>
      </c>
      <c r="I210" s="5">
        <v>-4000000000</v>
      </c>
      <c r="J210" s="5">
        <v>-2000000000</v>
      </c>
      <c r="K210" s="5">
        <v>0</v>
      </c>
      <c r="L210" s="5">
        <v>-3000000000</v>
      </c>
      <c r="M210" s="5">
        <v>0</v>
      </c>
      <c r="N210" s="5">
        <v>-1000000000</v>
      </c>
      <c r="O210" s="5">
        <v>0</v>
      </c>
      <c r="P210" s="5">
        <v>0</v>
      </c>
      <c r="Q210" s="5">
        <v>-2000000000</v>
      </c>
      <c r="R210" s="5">
        <v>-4000000000</v>
      </c>
      <c r="S210" s="5">
        <v>138000000000</v>
      </c>
      <c r="T210" s="5">
        <v>6082000000000</v>
      </c>
      <c r="U210" s="5">
        <v>4751000000000</v>
      </c>
      <c r="V210" s="5">
        <v>5580000000000</v>
      </c>
      <c r="W210" s="5">
        <v>5122000000000</v>
      </c>
      <c r="X210" s="5">
        <v>4106000000000</v>
      </c>
      <c r="Y210" s="5">
        <v>1733000000000</v>
      </c>
      <c r="Z210" s="5">
        <v>1713000000000</v>
      </c>
    </row>
    <row r="211" spans="2:26" ht="15.5" x14ac:dyDescent="0.35">
      <c r="C211" t="s">
        <v>311</v>
      </c>
      <c r="I211" s="5">
        <v>-789000000000</v>
      </c>
      <c r="J211" s="5">
        <v>-771000000000</v>
      </c>
      <c r="K211" s="5">
        <v>-947000000000</v>
      </c>
      <c r="L211" s="5">
        <v>-895000000000</v>
      </c>
      <c r="M211" s="5">
        <v>-879000000000</v>
      </c>
      <c r="N211" s="5">
        <v>-9824000000000</v>
      </c>
      <c r="O211" s="5">
        <v>-10094000000000</v>
      </c>
      <c r="P211" s="5">
        <v>-8928000000000</v>
      </c>
      <c r="Q211" s="5">
        <v>-8148000000000</v>
      </c>
      <c r="R211" s="5">
        <v>-7585000000000</v>
      </c>
      <c r="S211" s="5">
        <v>-5800000000000</v>
      </c>
      <c r="T211" s="5">
        <v>-4744000000000</v>
      </c>
      <c r="U211" s="5">
        <v>-2105000000000</v>
      </c>
      <c r="V211" s="5">
        <v>-2007000000000</v>
      </c>
      <c r="W211" s="5">
        <v>-323000000000</v>
      </c>
      <c r="X211" s="5">
        <v>-330000000000</v>
      </c>
      <c r="Y211" s="5">
        <v>1260000000000</v>
      </c>
      <c r="Z211" s="5">
        <v>410000000000</v>
      </c>
    </row>
    <row r="212" spans="2:26" ht="15.5" x14ac:dyDescent="0.35">
      <c r="C212" t="s">
        <v>312</v>
      </c>
      <c r="I212" s="5">
        <v>3000000000</v>
      </c>
      <c r="J212" s="5">
        <v>-2000000000</v>
      </c>
      <c r="K212" s="5">
        <v>-3000000000</v>
      </c>
      <c r="L212" s="5">
        <v>8000000000</v>
      </c>
      <c r="M212" s="5">
        <v>0</v>
      </c>
      <c r="N212" s="5">
        <v>1000000000</v>
      </c>
      <c r="O212" s="5">
        <v>0</v>
      </c>
      <c r="P212" s="5">
        <v>-2000000000</v>
      </c>
      <c r="Q212" s="5">
        <v>-3000000000</v>
      </c>
      <c r="R212" s="5">
        <v>-158000000000</v>
      </c>
      <c r="S212" s="5">
        <v>146000000000</v>
      </c>
      <c r="T212" s="5">
        <v>284000000000</v>
      </c>
      <c r="U212" s="5">
        <v>406000000000</v>
      </c>
      <c r="V212" s="5">
        <v>792000000000</v>
      </c>
      <c r="W212" s="5">
        <v>826000000000</v>
      </c>
      <c r="X212" s="5">
        <v>1143000000000</v>
      </c>
      <c r="Y212" s="5">
        <v>600000000000</v>
      </c>
      <c r="Z212" s="5">
        <v>504000000000</v>
      </c>
    </row>
    <row r="213" spans="2:26" ht="15.5" x14ac:dyDescent="0.35">
      <c r="C213" t="s">
        <v>313</v>
      </c>
      <c r="I213" s="5">
        <v>-2000000000</v>
      </c>
      <c r="J213" s="5">
        <v>-10000000000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R213" s="5">
        <v>-1000000000</v>
      </c>
      <c r="S213" s="5">
        <v>-134000000000</v>
      </c>
      <c r="T213" s="5">
        <v>-157000000000</v>
      </c>
      <c r="U213" s="5">
        <v>-354000000000</v>
      </c>
      <c r="V213" s="5">
        <v>-1434000000000</v>
      </c>
      <c r="W213" s="5">
        <v>-1887000000000</v>
      </c>
      <c r="X213" s="5">
        <v>-1443000000000</v>
      </c>
      <c r="Y213" s="5">
        <v>-2431000000000</v>
      </c>
      <c r="Z213" s="5">
        <v>-1924000000000</v>
      </c>
    </row>
    <row r="214" spans="2:26" ht="15.5" x14ac:dyDescent="0.35">
      <c r="C214" t="s">
        <v>14</v>
      </c>
      <c r="I214" s="5">
        <v>2000000000</v>
      </c>
      <c r="J214" s="5">
        <v>-12000000000</v>
      </c>
      <c r="K214" s="5">
        <v>-3000000000</v>
      </c>
      <c r="L214" s="5">
        <v>7000000000</v>
      </c>
      <c r="M214" s="5">
        <v>0</v>
      </c>
      <c r="N214" s="5">
        <v>1000000000</v>
      </c>
      <c r="O214" s="5">
        <v>0</v>
      </c>
      <c r="P214" s="5">
        <v>-2000000000</v>
      </c>
      <c r="Q214" s="5">
        <v>-3000000000</v>
      </c>
      <c r="R214" s="5">
        <v>-159000000000</v>
      </c>
      <c r="S214" s="5">
        <v>12000000000</v>
      </c>
      <c r="T214" s="5">
        <v>127000000000</v>
      </c>
      <c r="U214" s="5">
        <v>52000000000</v>
      </c>
      <c r="V214" s="5">
        <v>-642000000000</v>
      </c>
      <c r="W214" s="5">
        <v>-1061000000000</v>
      </c>
      <c r="X214" s="5">
        <v>-300000000000</v>
      </c>
      <c r="Y214" s="5">
        <v>-1830000000000</v>
      </c>
      <c r="Z214" s="5">
        <v>-1420000000000</v>
      </c>
    </row>
    <row r="215" spans="2:26" ht="15.5" x14ac:dyDescent="0.35">
      <c r="C215" t="s">
        <v>16</v>
      </c>
      <c r="I215" s="6">
        <v>0.04</v>
      </c>
      <c r="J215" s="6">
        <v>-0.32</v>
      </c>
      <c r="K215" s="6">
        <v>-7.0000000000000007E-2</v>
      </c>
      <c r="L215" s="6">
        <v>0.2</v>
      </c>
      <c r="M215" s="6">
        <v>-0.01</v>
      </c>
      <c r="N215" s="6">
        <v>0.02</v>
      </c>
      <c r="O215" s="5">
        <v>0</v>
      </c>
      <c r="P215" s="6">
        <v>-0.05</v>
      </c>
      <c r="Q215" s="6">
        <v>-0.1</v>
      </c>
      <c r="R215" s="6">
        <v>-5.19</v>
      </c>
      <c r="S215" s="6">
        <v>0.4</v>
      </c>
      <c r="T215" s="6">
        <v>4.1500000000000004</v>
      </c>
      <c r="U215" s="6">
        <v>1.7</v>
      </c>
      <c r="V215" s="6">
        <v>-22.53</v>
      </c>
      <c r="W215" s="6">
        <v>-37.26</v>
      </c>
      <c r="X215" s="6">
        <v>-10.53</v>
      </c>
      <c r="Y215" s="6">
        <v>-64.27</v>
      </c>
      <c r="Z215" s="6">
        <v>-74.92</v>
      </c>
    </row>
    <row r="217" spans="2:26" ht="15.5" x14ac:dyDescent="0.35">
      <c r="B217" t="s">
        <v>314</v>
      </c>
      <c r="C217" t="s">
        <v>315</v>
      </c>
      <c r="D217" s="5">
        <v>-3000000000</v>
      </c>
      <c r="E217" s="5">
        <v>2000000000</v>
      </c>
      <c r="F217" s="5">
        <v>-2000000000</v>
      </c>
      <c r="G217" s="5">
        <v>-48000000000</v>
      </c>
      <c r="H217" s="5">
        <v>-4000000000</v>
      </c>
      <c r="I217" s="5">
        <v>-102000000000</v>
      </c>
      <c r="J217" s="5">
        <v>51000000000</v>
      </c>
      <c r="K217" s="5">
        <v>-113000000000</v>
      </c>
      <c r="L217" s="5">
        <v>-85000000000</v>
      </c>
      <c r="M217" s="5">
        <v>-108000000000</v>
      </c>
      <c r="N217" s="5">
        <v>7000000000</v>
      </c>
      <c r="O217" s="5">
        <v>-721000000000</v>
      </c>
      <c r="P217" s="5">
        <v>-1496000000000</v>
      </c>
      <c r="Q217" s="5">
        <v>-1392000000000</v>
      </c>
    </row>
    <row r="218" spans="2:26" ht="15.5" x14ac:dyDescent="0.35">
      <c r="C218" t="s">
        <v>56</v>
      </c>
      <c r="D218" s="6">
        <v>-0.09</v>
      </c>
      <c r="E218" s="6">
        <v>0.06</v>
      </c>
      <c r="F218" s="6">
        <v>-0.05</v>
      </c>
      <c r="G218" s="6">
        <v>-1.3</v>
      </c>
      <c r="H218" s="6">
        <v>-0.11</v>
      </c>
      <c r="I218" s="6">
        <v>-2.78</v>
      </c>
      <c r="J218" s="6">
        <v>1.39</v>
      </c>
      <c r="K218" s="6">
        <v>-3.06</v>
      </c>
      <c r="L218" s="6">
        <v>-2.3199999999999998</v>
      </c>
      <c r="M218" s="6">
        <v>-2.94</v>
      </c>
      <c r="N218" s="6">
        <v>0.2</v>
      </c>
      <c r="O218" s="6">
        <v>-19.57</v>
      </c>
      <c r="P218" s="6">
        <v>-40.64</v>
      </c>
      <c r="Q218" s="6">
        <v>-37.81</v>
      </c>
    </row>
    <row r="219" spans="2:26" ht="15.5" x14ac:dyDescent="0.35">
      <c r="C219" t="s">
        <v>322</v>
      </c>
      <c r="D219" s="5">
        <v>25000000000</v>
      </c>
      <c r="E219" s="5">
        <v>25000000000</v>
      </c>
      <c r="F219" s="5">
        <v>35000000000</v>
      </c>
      <c r="G219" s="5">
        <v>40000000000</v>
      </c>
      <c r="H219" s="5">
        <v>115000000000</v>
      </c>
      <c r="I219" s="5">
        <v>138000000000</v>
      </c>
      <c r="J219" s="5">
        <v>81000000000</v>
      </c>
      <c r="K219" s="5">
        <v>48000000000</v>
      </c>
      <c r="L219" s="5">
        <v>52000000000</v>
      </c>
      <c r="M219" s="5">
        <v>11000000000</v>
      </c>
      <c r="N219" s="5">
        <v>10000000000</v>
      </c>
      <c r="O219" s="5">
        <v>9000000000</v>
      </c>
      <c r="P219" s="5">
        <v>8000000000</v>
      </c>
      <c r="Q219" s="5">
        <v>172000000000</v>
      </c>
    </row>
    <row r="220" spans="2:26" ht="15.5" x14ac:dyDescent="0.35">
      <c r="C220" t="s">
        <v>327</v>
      </c>
      <c r="I220" s="6">
        <v>-442.86</v>
      </c>
    </row>
    <row r="221" spans="2:26" ht="15.5" x14ac:dyDescent="0.35">
      <c r="C221" t="s">
        <v>328</v>
      </c>
      <c r="I221" s="6">
        <v>-36.19</v>
      </c>
    </row>
    <row r="222" spans="2:26" ht="15.5" x14ac:dyDescent="0.35">
      <c r="C222" t="s">
        <v>329</v>
      </c>
      <c r="I222" s="6">
        <v>7.49</v>
      </c>
    </row>
    <row r="223" spans="2:26" ht="15.5" x14ac:dyDescent="0.35">
      <c r="C223" t="s">
        <v>330</v>
      </c>
      <c r="I223" s="6">
        <v>-2.76E-2</v>
      </c>
    </row>
    <row r="224" spans="2:26" ht="15.5" x14ac:dyDescent="0.35">
      <c r="C224" t="s">
        <v>331</v>
      </c>
      <c r="I224" s="6">
        <v>14.66</v>
      </c>
    </row>
    <row r="225" spans="3:9" ht="15.5" x14ac:dyDescent="0.35">
      <c r="C225" t="s">
        <v>332</v>
      </c>
      <c r="I225" s="6">
        <v>-0.31</v>
      </c>
    </row>
    <row r="226" spans="3:9" ht="15.5" x14ac:dyDescent="0.35">
      <c r="C226" t="s">
        <v>333</v>
      </c>
      <c r="I226" s="6">
        <v>2477.9699999999998</v>
      </c>
    </row>
    <row r="227" spans="3:9" ht="15.5" x14ac:dyDescent="0.35">
      <c r="C227" t="s">
        <v>334</v>
      </c>
      <c r="I227" s="5">
        <v>-2021</v>
      </c>
    </row>
    <row r="228" spans="3:9" ht="15.5" x14ac:dyDescent="0.35">
      <c r="C228" t="s">
        <v>335</v>
      </c>
      <c r="I228" s="6">
        <v>225.71</v>
      </c>
    </row>
    <row r="229" spans="3:9" ht="15.5" x14ac:dyDescent="0.35">
      <c r="C229" t="s">
        <v>336</v>
      </c>
      <c r="I229" s="6">
        <v>153.28</v>
      </c>
    </row>
    <row r="230" spans="3:9" ht="15.5" x14ac:dyDescent="0.35">
      <c r="C230" t="s">
        <v>338</v>
      </c>
      <c r="I230" s="6">
        <v>-5.83</v>
      </c>
    </row>
    <row r="231" spans="3:9" ht="15.5" x14ac:dyDescent="0.35">
      <c r="C231" t="s">
        <v>339</v>
      </c>
      <c r="I231" s="6">
        <v>-1.38</v>
      </c>
    </row>
    <row r="232" spans="3:9" ht="15.5" x14ac:dyDescent="0.35">
      <c r="C232" t="s">
        <v>340</v>
      </c>
      <c r="I232" s="6">
        <v>-0.11</v>
      </c>
    </row>
    <row r="233" spans="3:9" ht="15.5" x14ac:dyDescent="0.35">
      <c r="C233" t="s">
        <v>341</v>
      </c>
      <c r="I233" s="6">
        <v>3.41</v>
      </c>
    </row>
    <row r="234" spans="3:9" ht="15.5" x14ac:dyDescent="0.35">
      <c r="C234" t="s">
        <v>342</v>
      </c>
      <c r="D234" s="6">
        <v>0.05</v>
      </c>
    </row>
    <row r="235" spans="3:9" ht="15.5" x14ac:dyDescent="0.35">
      <c r="C235" t="s">
        <v>343</v>
      </c>
      <c r="I235" s="6">
        <v>-161.22999999999999</v>
      </c>
    </row>
    <row r="236" spans="3:9" ht="15.5" x14ac:dyDescent="0.35">
      <c r="C236" t="s">
        <v>344</v>
      </c>
      <c r="I236" s="6">
        <v>-0.02</v>
      </c>
    </row>
    <row r="237" spans="3:9" ht="15.5" x14ac:dyDescent="0.35">
      <c r="C237" t="s">
        <v>345</v>
      </c>
      <c r="D237" s="6">
        <v>0.05</v>
      </c>
    </row>
    <row r="238" spans="3:9" ht="15.5" x14ac:dyDescent="0.35">
      <c r="C238" t="s">
        <v>346</v>
      </c>
      <c r="D238" s="6">
        <v>0.05</v>
      </c>
    </row>
    <row r="239" spans="3:9" ht="15.5" x14ac:dyDescent="0.35">
      <c r="C239" t="s">
        <v>349</v>
      </c>
      <c r="D239" s="6">
        <v>-1.01</v>
      </c>
    </row>
    <row r="240" spans="3:9" ht="15.5" x14ac:dyDescent="0.35">
      <c r="C240" t="s">
        <v>351</v>
      </c>
      <c r="D240" s="6">
        <v>-0.01</v>
      </c>
    </row>
    <row r="241" spans="3:9" ht="15.5" x14ac:dyDescent="0.35">
      <c r="C241" t="s">
        <v>352</v>
      </c>
      <c r="I241" s="6">
        <v>0.47</v>
      </c>
    </row>
    <row r="242" spans="3:9" ht="15.5" x14ac:dyDescent="0.35">
      <c r="C242" t="s">
        <v>12</v>
      </c>
      <c r="D242" s="5">
        <v>-1000000000</v>
      </c>
    </row>
    <row r="243" spans="3:9" ht="15.5" x14ac:dyDescent="0.35">
      <c r="C243" t="s">
        <v>353</v>
      </c>
      <c r="I243" s="6">
        <v>-1163.6199999999999</v>
      </c>
    </row>
    <row r="244" spans="3:9" ht="15.5" x14ac:dyDescent="0.35">
      <c r="C244" t="s">
        <v>354</v>
      </c>
      <c r="I244" s="6">
        <v>-0.88060000000000005</v>
      </c>
    </row>
    <row r="245" spans="3:9" ht="15.5" x14ac:dyDescent="0.35">
      <c r="C245" t="s">
        <v>355</v>
      </c>
      <c r="I245" s="6">
        <v>8.6E-3</v>
      </c>
    </row>
    <row r="246" spans="3:9" ht="15.5" x14ac:dyDescent="0.35">
      <c r="C246" t="s">
        <v>356</v>
      </c>
      <c r="I246" s="6">
        <v>-1.03E-2</v>
      </c>
    </row>
    <row r="247" spans="3:9" ht="15.5" x14ac:dyDescent="0.35">
      <c r="C247" t="s">
        <v>357</v>
      </c>
      <c r="I247" s="6">
        <v>-1.2999999999999999E-3</v>
      </c>
    </row>
    <row r="248" spans="3:9" ht="15.5" x14ac:dyDescent="0.35">
      <c r="C248" t="s">
        <v>358</v>
      </c>
      <c r="D248" s="6">
        <v>120.65</v>
      </c>
    </row>
    <row r="249" spans="3:9" ht="15.5" x14ac:dyDescent="0.35">
      <c r="C249" t="s">
        <v>360</v>
      </c>
      <c r="D249" s="6">
        <v>4244.4399999999996</v>
      </c>
    </row>
    <row r="250" spans="3:9" ht="15.5" x14ac:dyDescent="0.35">
      <c r="C250" t="s">
        <v>361</v>
      </c>
      <c r="D250" s="6">
        <v>-4123.79</v>
      </c>
    </row>
    <row r="251" spans="3:9" ht="15.5" x14ac:dyDescent="0.35">
      <c r="C251" t="s">
        <v>362</v>
      </c>
      <c r="D251" s="6">
        <v>0.75</v>
      </c>
    </row>
    <row r="252" spans="3:9" ht="15.5" x14ac:dyDescent="0.35">
      <c r="C252" t="s">
        <v>363</v>
      </c>
      <c r="I252" s="6">
        <v>2.17</v>
      </c>
    </row>
    <row r="253" spans="3:9" ht="15.5" x14ac:dyDescent="0.35">
      <c r="C253" t="s">
        <v>52</v>
      </c>
      <c r="I253" s="5">
        <v>1841000000000</v>
      </c>
    </row>
    <row r="254" spans="3:9" ht="15.5" x14ac:dyDescent="0.35">
      <c r="C254" t="s">
        <v>365</v>
      </c>
      <c r="I254" s="5">
        <v>1811000000000</v>
      </c>
    </row>
    <row r="255" spans="3:9" ht="15.5" x14ac:dyDescent="0.35">
      <c r="C255" t="s">
        <v>366</v>
      </c>
      <c r="I255" s="5">
        <v>36820000000</v>
      </c>
    </row>
    <row r="256" spans="3:9" ht="15.5" x14ac:dyDescent="0.35">
      <c r="C256" t="s">
        <v>367</v>
      </c>
      <c r="I256" s="6">
        <v>0.47590000000000005</v>
      </c>
    </row>
    <row r="257" spans="3:9" ht="15.5" x14ac:dyDescent="0.35">
      <c r="C257" t="s">
        <v>368</v>
      </c>
      <c r="D257" s="6">
        <v>0.59960000000000002</v>
      </c>
    </row>
    <row r="258" spans="3:9" ht="15.5" x14ac:dyDescent="0.35">
      <c r="C258" t="s">
        <v>369</v>
      </c>
      <c r="D258" s="6">
        <v>0.24489999999999998</v>
      </c>
    </row>
    <row r="259" spans="3:9" ht="15.5" x14ac:dyDescent="0.35">
      <c r="C259" t="s">
        <v>370</v>
      </c>
      <c r="D259" s="6">
        <v>-0.1336</v>
      </c>
    </row>
    <row r="260" spans="3:9" ht="15.5" x14ac:dyDescent="0.35">
      <c r="C260" t="s">
        <v>371</v>
      </c>
      <c r="D260" s="6">
        <v>-0.15060000000000001</v>
      </c>
    </row>
    <row r="261" spans="3:9" ht="15.5" x14ac:dyDescent="0.35">
      <c r="C261" t="s">
        <v>372</v>
      </c>
      <c r="D261" s="6">
        <v>0.6976</v>
      </c>
    </row>
    <row r="262" spans="3:9" ht="15.5" x14ac:dyDescent="0.35">
      <c r="C262" t="s">
        <v>373</v>
      </c>
      <c r="D262" s="6">
        <v>0.21280000000000002</v>
      </c>
    </row>
    <row r="263" spans="3:9" ht="15.5" x14ac:dyDescent="0.35">
      <c r="C263" t="s">
        <v>377</v>
      </c>
      <c r="I263" s="5">
        <v>5</v>
      </c>
    </row>
    <row r="264" spans="3:9" ht="15.5" x14ac:dyDescent="0.35">
      <c r="C264" t="s">
        <v>378</v>
      </c>
      <c r="I264" s="6">
        <v>0.64</v>
      </c>
    </row>
    <row r="265" spans="3:9" ht="15.5" x14ac:dyDescent="0.35">
      <c r="C265" t="s">
        <v>379</v>
      </c>
      <c r="I265" s="6">
        <v>0.62</v>
      </c>
    </row>
    <row r="266" spans="3:9" ht="15.5" x14ac:dyDescent="0.35">
      <c r="C266" t="s">
        <v>380</v>
      </c>
      <c r="I266" s="6">
        <v>0.57999999999999996</v>
      </c>
    </row>
    <row r="267" spans="3:9" ht="15.5" x14ac:dyDescent="0.35">
      <c r="C267" t="s">
        <v>381</v>
      </c>
      <c r="I267" s="6">
        <v>0.19</v>
      </c>
    </row>
    <row r="268" spans="3:9" ht="15.5" x14ac:dyDescent="0.35">
      <c r="C268" t="s">
        <v>382</v>
      </c>
      <c r="I268" s="6">
        <v>0.1</v>
      </c>
    </row>
    <row r="269" spans="3:9" ht="15.5" x14ac:dyDescent="0.35">
      <c r="C269" t="s">
        <v>383</v>
      </c>
      <c r="I269" s="5">
        <v>0</v>
      </c>
    </row>
    <row r="270" spans="3:9" ht="15.5" x14ac:dyDescent="0.35">
      <c r="C270" t="s">
        <v>384</v>
      </c>
      <c r="I270" s="6">
        <v>0.95</v>
      </c>
    </row>
    <row r="271" spans="3:9" ht="15.5" x14ac:dyDescent="0.35">
      <c r="C271" t="s">
        <v>385</v>
      </c>
      <c r="I271" s="5">
        <v>126000000000</v>
      </c>
    </row>
    <row r="272" spans="3:9" ht="15.5" x14ac:dyDescent="0.35">
      <c r="C272" t="s">
        <v>386</v>
      </c>
      <c r="I272" s="5">
        <v>63000000000</v>
      </c>
    </row>
    <row r="273" spans="3:9" ht="15.5" x14ac:dyDescent="0.35">
      <c r="C273" t="s">
        <v>387</v>
      </c>
      <c r="I273" s="5">
        <v>19000000000</v>
      </c>
    </row>
    <row r="274" spans="3:9" ht="15.5" x14ac:dyDescent="0.35">
      <c r="C274" t="s">
        <v>388</v>
      </c>
      <c r="I274" s="5">
        <v>-51000000000</v>
      </c>
    </row>
    <row r="275" spans="3:9" ht="15.5" x14ac:dyDescent="0.35">
      <c r="C275" t="s">
        <v>389</v>
      </c>
      <c r="D275" s="5">
        <v>2000000000</v>
      </c>
    </row>
    <row r="276" spans="3:9" ht="15.5" x14ac:dyDescent="0.35">
      <c r="C276" t="s">
        <v>390</v>
      </c>
      <c r="D276" s="5">
        <v>58000000000</v>
      </c>
    </row>
    <row r="277" spans="3:9" ht="15.5" x14ac:dyDescent="0.35">
      <c r="C277" t="s">
        <v>391</v>
      </c>
      <c r="D277" s="5">
        <v>6023000000000</v>
      </c>
    </row>
    <row r="278" spans="3:9" ht="15.5" x14ac:dyDescent="0.35">
      <c r="C278" t="s">
        <v>299</v>
      </c>
      <c r="D278" s="5">
        <v>-800000000000</v>
      </c>
    </row>
    <row r="279" spans="3:9" ht="15.5" x14ac:dyDescent="0.35">
      <c r="C279" t="s">
        <v>298</v>
      </c>
      <c r="I279" s="5">
        <v>-5937000000000</v>
      </c>
    </row>
    <row r="280" spans="3:9" ht="15.5" x14ac:dyDescent="0.35">
      <c r="C280" t="s">
        <v>20</v>
      </c>
      <c r="D280" s="5">
        <v>-2000000000</v>
      </c>
    </row>
    <row r="281" spans="3:9" ht="15.5" x14ac:dyDescent="0.35">
      <c r="C281" t="s">
        <v>392</v>
      </c>
      <c r="I281" s="5">
        <v>-5965000000000</v>
      </c>
    </row>
    <row r="282" spans="3:9" ht="15.5" x14ac:dyDescent="0.35">
      <c r="C282" t="s">
        <v>393</v>
      </c>
      <c r="I282" s="5">
        <v>1000000000</v>
      </c>
    </row>
    <row r="283" spans="3:9" ht="15.5" x14ac:dyDescent="0.35">
      <c r="C283" t="s">
        <v>394</v>
      </c>
      <c r="I283" s="5">
        <v>-2000000000</v>
      </c>
    </row>
    <row r="284" spans="3:9" ht="15.5" x14ac:dyDescent="0.35">
      <c r="C284" t="s">
        <v>395</v>
      </c>
      <c r="I284" s="5">
        <v>0</v>
      </c>
    </row>
    <row r="285" spans="3:9" ht="15.5" x14ac:dyDescent="0.35">
      <c r="C285" t="s">
        <v>396</v>
      </c>
      <c r="I285" s="5">
        <v>-2000000000</v>
      </c>
    </row>
    <row r="286" spans="3:9" ht="15.5" x14ac:dyDescent="0.35">
      <c r="C286" t="s">
        <v>397</v>
      </c>
      <c r="I286" s="5">
        <v>-1000000000</v>
      </c>
    </row>
  </sheetData>
  <pageMargins left="0.7" right="0.7" top="0.75" bottom="0.75" header="0.3" footer="0.3"/>
  <ignoredErrors>
    <ignoredError sqref="A1:Z28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723</v>
      </c>
      <c r="D2" s="2" vm="86">
        <f ca="1">IFERROR(_xlfn.STOCKHISTORY("XIDX:" &amp; $C$1, D3, , 0, 0, 1), "Libur")</f>
        <v>376</v>
      </c>
      <c r="H2" s="2" vm="86">
        <f ca="1">IFERROR(INDEX(D2:G2,COUNT(D2:G2)),"")</f>
        <v>376</v>
      </c>
      <c r="I2" s="2" vm="87">
        <f t="shared" ref="I2:Z2" ca="1" si="0">IFERROR(_xlfn.STOCKHISTORY("XIDX:" &amp; $C$1, I1, , 0, 0, 1), "Libur")</f>
        <v>374</v>
      </c>
      <c r="J2" s="2" vm="88">
        <f t="shared" ca="1" si="0"/>
        <v>444</v>
      </c>
      <c r="K2" s="2" vm="88">
        <f t="shared" ca="1" si="0"/>
        <v>444</v>
      </c>
      <c r="L2" s="2" vm="89">
        <f t="shared" ca="1" si="0"/>
        <v>432</v>
      </c>
      <c r="M2" s="2" vm="90">
        <f t="shared" ca="1" si="0"/>
        <v>430</v>
      </c>
      <c r="N2" s="2" vm="91">
        <f t="shared" ca="1" si="0"/>
        <v>300</v>
      </c>
      <c r="O2" s="2" vm="92">
        <f t="shared" ca="1" si="0"/>
        <v>210</v>
      </c>
      <c r="P2" s="2" vm="93">
        <f t="shared" ca="1" si="0"/>
        <v>230</v>
      </c>
      <c r="Q2" s="2" vm="94">
        <f t="shared" ca="1" si="0"/>
        <v>113</v>
      </c>
      <c r="R2" s="2" vm="95">
        <f t="shared" ca="1" si="0"/>
        <v>126</v>
      </c>
      <c r="S2" s="2" vm="96">
        <f t="shared" ca="1" si="0"/>
        <v>108.75</v>
      </c>
      <c r="T2" s="2" vm="97">
        <f t="shared" ca="1" si="0"/>
        <v>135</v>
      </c>
      <c r="U2" s="2" vm="98">
        <f t="shared" ca="1" si="0"/>
        <v>137.5</v>
      </c>
      <c r="V2" s="2" vm="99">
        <f t="shared" ca="1" si="0"/>
        <v>175</v>
      </c>
      <c r="W2" s="2" vm="100">
        <f t="shared" ca="1" si="0"/>
        <v>83.75</v>
      </c>
      <c r="X2" s="2" vm="101">
        <f t="shared" ca="1" si="0"/>
        <v>85</v>
      </c>
      <c r="Y2" s="2" vm="102">
        <f t="shared" ca="1" si="0"/>
        <v>73.75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30670991860</v>
      </c>
      <c r="H4" s="2">
        <f>IFERROR(SUM(D4:G4)*(4/MAX(1,COUNT(D4:G4))),"")</f>
        <v>122683967440</v>
      </c>
      <c r="I4" s="2">
        <f t="shared" ref="I4:Z4" si="1">IFERROR(INDEX(I51:I500,MATCH($C$4,$C$51:$C$500,0)),"")</f>
        <v>131033539370</v>
      </c>
      <c r="J4" s="2">
        <f t="shared" si="1"/>
        <v>128025738500</v>
      </c>
      <c r="K4" s="2">
        <f t="shared" si="1"/>
        <v>139549203760</v>
      </c>
      <c r="L4" s="2">
        <f t="shared" si="1"/>
        <v>152170646020</v>
      </c>
      <c r="M4" s="2">
        <f t="shared" si="1"/>
        <v>112730081720</v>
      </c>
      <c r="N4" s="2">
        <f t="shared" si="1"/>
        <v>113551660060</v>
      </c>
      <c r="O4" s="2">
        <f t="shared" si="1"/>
        <v>122325708570</v>
      </c>
      <c r="P4" s="2">
        <f t="shared" si="1"/>
        <v>117489192060</v>
      </c>
      <c r="Q4" s="2">
        <f t="shared" si="1"/>
        <v>88010862980</v>
      </c>
      <c r="R4" s="2">
        <f t="shared" si="1"/>
        <v>62760109860</v>
      </c>
      <c r="S4" s="2">
        <f t="shared" si="1"/>
        <v>67679530150</v>
      </c>
      <c r="T4" s="2">
        <f t="shared" si="1"/>
        <v>96008496750</v>
      </c>
      <c r="U4" s="2">
        <f t="shared" si="1"/>
        <v>113547870414</v>
      </c>
      <c r="V4" s="2">
        <f t="shared" si="1"/>
        <v>155005683770</v>
      </c>
      <c r="W4" s="2">
        <f t="shared" si="1"/>
        <v>153646138180</v>
      </c>
      <c r="X4" s="2">
        <f t="shared" si="1"/>
        <v>127918509530</v>
      </c>
      <c r="Y4" s="2">
        <f t="shared" si="1"/>
        <v>133110644620</v>
      </c>
      <c r="Z4" s="2">
        <f t="shared" si="1"/>
        <v>172390663400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6857243778</v>
      </c>
      <c r="H5" s="2">
        <f>IFERROR(SUM(D5:G5)*(4/MAX(1,COUNT(D5:G5))),"")</f>
        <v>27428975112</v>
      </c>
      <c r="I5" s="2">
        <f t="shared" ref="I5:Z5" si="2">IFERROR(INDEX(I51:I500,MATCH($C$5,$C$51:$C$500,0)),"")</f>
        <v>24334225993</v>
      </c>
      <c r="J5" s="2">
        <f t="shared" si="2"/>
        <v>29612561283</v>
      </c>
      <c r="K5" s="2">
        <f t="shared" si="2"/>
        <v>19038943472</v>
      </c>
      <c r="L5" s="2">
        <f t="shared" si="2"/>
        <v>40439399212</v>
      </c>
      <c r="M5" s="2">
        <f t="shared" si="2"/>
        <v>9059176572</v>
      </c>
      <c r="N5" s="2">
        <f t="shared" si="2"/>
        <v>4472332718</v>
      </c>
      <c r="O5" s="2">
        <f t="shared" si="2"/>
        <v>1078867413</v>
      </c>
      <c r="P5" s="2">
        <f t="shared" si="2"/>
        <v>28516296605</v>
      </c>
      <c r="Q5" s="2">
        <f t="shared" si="2"/>
        <v>11105502256</v>
      </c>
      <c r="R5" s="2">
        <f t="shared" si="2"/>
        <v>-5571166686</v>
      </c>
      <c r="S5" s="2">
        <f t="shared" si="2"/>
        <v>5822534834</v>
      </c>
      <c r="T5" s="2">
        <f t="shared" si="2"/>
        <v>7822805110</v>
      </c>
      <c r="U5" s="2">
        <f t="shared" si="2"/>
        <v>25638457550</v>
      </c>
      <c r="V5" s="2">
        <f t="shared" si="2"/>
        <v>24654012986</v>
      </c>
      <c r="W5" s="2">
        <f t="shared" si="2"/>
        <v>19105135663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310847979371</v>
      </c>
      <c r="H6" s="2">
        <f>IFERROR(INDEX(D6:G6,COUNT(D6:G6)),"")</f>
        <v>310847979371</v>
      </c>
      <c r="I6" s="2">
        <f t="shared" ref="I6:Z6" si="3">IFERROR(INDEX(I51:I500,MATCH($C$6,$C$51:$C$500,0)),"")</f>
        <v>303990735593</v>
      </c>
      <c r="J6" s="2">
        <f t="shared" si="3"/>
        <v>279656509600</v>
      </c>
      <c r="K6" s="2">
        <f t="shared" si="3"/>
        <v>257243948317</v>
      </c>
      <c r="L6" s="2">
        <f t="shared" si="3"/>
        <v>238205004845</v>
      </c>
      <c r="M6" s="2">
        <f t="shared" si="3"/>
        <v>197765605633</v>
      </c>
      <c r="N6" s="2">
        <f t="shared" si="3"/>
        <v>188706429061</v>
      </c>
      <c r="O6" s="2">
        <f t="shared" si="3"/>
        <v>184234096343</v>
      </c>
      <c r="P6" s="2">
        <f t="shared" si="3"/>
        <v>183155228930</v>
      </c>
      <c r="Q6" s="2">
        <f t="shared" si="3"/>
        <v>154638932325</v>
      </c>
      <c r="R6" s="2">
        <f t="shared" si="3"/>
        <v>143533430069</v>
      </c>
      <c r="S6" s="2">
        <f t="shared" si="3"/>
        <v>149104596755</v>
      </c>
      <c r="T6" s="2">
        <f t="shared" si="3"/>
        <v>146640218904</v>
      </c>
      <c r="U6" s="2">
        <f t="shared" si="3"/>
        <v>138817413794</v>
      </c>
      <c r="V6" s="2">
        <f t="shared" si="3"/>
        <v>113178956244</v>
      </c>
      <c r="W6" s="2">
        <f t="shared" si="3"/>
        <v>92124943258</v>
      </c>
      <c r="X6" s="2">
        <f t="shared" si="3"/>
        <v>73193699660</v>
      </c>
      <c r="Y6" s="2">
        <f t="shared" si="3"/>
        <v>64626406123</v>
      </c>
      <c r="Z6" s="2">
        <f t="shared" si="3"/>
        <v>55238249453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0.72</v>
      </c>
      <c r="H7" s="3">
        <f>IFERROR(INDEX(D7:G7,COUNT(D7:G7)),"")</f>
        <v>0.72</v>
      </c>
      <c r="I7" s="3">
        <f t="shared" ref="I7:Z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0.18</v>
      </c>
      <c r="T7" s="3">
        <f t="shared" si="4"/>
        <v>0.18</v>
      </c>
      <c r="U7" s="3">
        <f t="shared" si="4"/>
        <v>0.18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  <c r="Z7" s="3">
        <f t="shared" si="4"/>
        <v>0.18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24000000000</v>
      </c>
      <c r="J8" s="2">
        <f t="shared" si="5"/>
        <v>27000000000</v>
      </c>
      <c r="K8" s="2">
        <f t="shared" si="5"/>
        <v>16000000000</v>
      </c>
      <c r="L8" s="2">
        <f t="shared" si="5"/>
        <v>62000000000</v>
      </c>
      <c r="M8" s="2">
        <f t="shared" si="5"/>
        <v>11000000000</v>
      </c>
      <c r="N8" s="2">
        <f t="shared" si="5"/>
        <v>19000000000</v>
      </c>
      <c r="O8" s="2">
        <f t="shared" si="5"/>
        <v>25000000000</v>
      </c>
      <c r="P8" s="2">
        <f t="shared" si="5"/>
        <v>25000000000</v>
      </c>
      <c r="Q8" s="2">
        <f t="shared" si="5"/>
        <v>6000000000</v>
      </c>
      <c r="R8" s="2">
        <f t="shared" si="5"/>
        <v>-2000000000</v>
      </c>
      <c r="S8" s="2">
        <f t="shared" si="5"/>
        <v>-2000000000</v>
      </c>
      <c r="T8" s="2">
        <f t="shared" si="5"/>
        <v>7000000000</v>
      </c>
      <c r="U8" s="2">
        <f t="shared" si="5"/>
        <v>10000000000</v>
      </c>
      <c r="V8" s="2">
        <f t="shared" si="5"/>
        <v>20000000000</v>
      </c>
      <c r="W8" s="2">
        <f t="shared" si="5"/>
        <v>30000000000</v>
      </c>
      <c r="X8" s="2">
        <f t="shared" si="5"/>
        <v>20000000000</v>
      </c>
      <c r="Y8" s="2">
        <f t="shared" si="5"/>
        <v>11000000000</v>
      </c>
      <c r="Z8" s="2">
        <f t="shared" si="5"/>
        <v>21000000000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-5.58</v>
      </c>
      <c r="H9" s="3">
        <f>IFERROR(INDEX(D9:G9,COUNT(D9:G9)),"")</f>
        <v>-5.58</v>
      </c>
      <c r="I9" s="3">
        <f t="shared" ref="I9:Z9" si="6">IFERROR(INDEX(I51:I500,MATCH($C$9,$C$51:$C$500,0)),"")</f>
        <v>33.31</v>
      </c>
      <c r="J9" s="3">
        <f t="shared" si="6"/>
        <v>37.82</v>
      </c>
      <c r="K9" s="3">
        <f t="shared" si="6"/>
        <v>21.64</v>
      </c>
      <c r="L9" s="3">
        <f t="shared" si="6"/>
        <v>86.08</v>
      </c>
      <c r="M9" s="3">
        <f t="shared" si="6"/>
        <v>14.96</v>
      </c>
      <c r="N9" s="3">
        <f t="shared" si="6"/>
        <v>26.47</v>
      </c>
      <c r="O9" s="3">
        <f t="shared" si="6"/>
        <v>34.75</v>
      </c>
      <c r="P9" s="3">
        <f t="shared" si="6"/>
        <v>35.36</v>
      </c>
      <c r="Q9" s="3">
        <f t="shared" si="6"/>
        <v>8.09</v>
      </c>
      <c r="R9" s="3">
        <f t="shared" si="6"/>
        <v>-2.52</v>
      </c>
      <c r="S9" s="3">
        <f t="shared" si="6"/>
        <v>-10.16</v>
      </c>
      <c r="T9" s="3">
        <f t="shared" si="6"/>
        <v>39.450000000000003</v>
      </c>
      <c r="U9" s="3">
        <f t="shared" si="6"/>
        <v>55.86</v>
      </c>
      <c r="V9" s="3">
        <f t="shared" si="6"/>
        <v>113.58</v>
      </c>
      <c r="W9" s="3">
        <f t="shared" si="6"/>
        <v>166.12</v>
      </c>
      <c r="X9" s="3">
        <f t="shared" si="6"/>
        <v>110.27</v>
      </c>
      <c r="Y9" s="3">
        <f t="shared" si="6"/>
        <v>58.34</v>
      </c>
      <c r="Z9" s="3">
        <f t="shared" si="6"/>
        <v>117.06</v>
      </c>
    </row>
    <row r="10" spans="1:26" ht="15.5" x14ac:dyDescent="0.35">
      <c r="C10" t="s">
        <v>17</v>
      </c>
      <c r="D10" s="3">
        <f ca="1">IFERROR(IF(D9=0,"",D2/D9),"")</f>
        <v>-67.383512544802869</v>
      </c>
      <c r="I10" s="3">
        <f t="shared" ref="I10:Z10" ca="1" si="7">IFERROR(IF(I9=0,"",I2/I9),"")</f>
        <v>11.227859501651155</v>
      </c>
      <c r="J10" s="3">
        <f t="shared" ca="1" si="7"/>
        <v>11.739820200951877</v>
      </c>
      <c r="K10" s="3">
        <f t="shared" ca="1" si="7"/>
        <v>20.517560073937155</v>
      </c>
      <c r="L10" s="3">
        <f t="shared" ca="1" si="7"/>
        <v>5.0185873605947959</v>
      </c>
      <c r="M10" s="3">
        <f t="shared" ca="1" si="7"/>
        <v>28.743315508021389</v>
      </c>
      <c r="N10" s="3">
        <f t="shared" ca="1" si="7"/>
        <v>11.333585190782017</v>
      </c>
      <c r="O10" s="3">
        <f t="shared" ca="1" si="7"/>
        <v>6.043165467625899</v>
      </c>
      <c r="P10" s="3">
        <f t="shared" ca="1" si="7"/>
        <v>6.504524886877828</v>
      </c>
      <c r="Q10" s="3">
        <f t="shared" ca="1" si="7"/>
        <v>13.967861557478368</v>
      </c>
      <c r="R10" s="3">
        <f t="shared" ca="1" si="7"/>
        <v>-50</v>
      </c>
      <c r="S10" s="3">
        <f t="shared" ca="1" si="7"/>
        <v>-10.703740157480315</v>
      </c>
      <c r="T10" s="3">
        <f t="shared" ca="1" si="7"/>
        <v>3.4220532319391634</v>
      </c>
      <c r="U10" s="3">
        <f t="shared" ca="1" si="7"/>
        <v>2.4615109201575369</v>
      </c>
      <c r="V10" s="3">
        <f t="shared" ca="1" si="7"/>
        <v>1.54076421905265</v>
      </c>
      <c r="W10" s="3">
        <f t="shared" ca="1" si="7"/>
        <v>0.50415362388634721</v>
      </c>
      <c r="X10" s="3">
        <f t="shared" ca="1" si="7"/>
        <v>0.77083522263534965</v>
      </c>
      <c r="Y10" s="3">
        <f t="shared" ca="1" si="7"/>
        <v>1.2641412410010284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284921568</v>
      </c>
      <c r="H11" s="2">
        <f>IFERROR(INDEX(D11:G11,COUNT(D11:G11)),"")</f>
        <v>284921568</v>
      </c>
      <c r="I11" s="2">
        <f t="shared" ref="I11:Z11" si="8">IFERROR(INDEX(I51:I500,MATCH($C$11,$C$51:$C$500,0)),"")</f>
        <v>3850148542</v>
      </c>
      <c r="J11" s="2">
        <f t="shared" si="8"/>
        <v>785892073</v>
      </c>
      <c r="K11" s="2">
        <f t="shared" si="8"/>
        <v>872904563</v>
      </c>
      <c r="L11" s="2">
        <f t="shared" si="8"/>
        <v>477601191</v>
      </c>
      <c r="M11" s="2">
        <f t="shared" si="8"/>
        <v>177839978497</v>
      </c>
      <c r="N11" s="2">
        <f t="shared" si="8"/>
        <v>178465864260</v>
      </c>
      <c r="O11" s="2">
        <f t="shared" si="8"/>
        <v>166924738802</v>
      </c>
      <c r="P11" s="2">
        <f t="shared" si="8"/>
        <v>149296593372</v>
      </c>
      <c r="Q11" s="2">
        <f t="shared" si="8"/>
        <v>116069453677</v>
      </c>
      <c r="R11" s="2">
        <f t="shared" si="8"/>
        <v>111954774302</v>
      </c>
      <c r="S11" s="2">
        <f t="shared" si="8"/>
        <v>112630703156</v>
      </c>
      <c r="T11" s="2">
        <f t="shared" si="8"/>
        <v>70974189441</v>
      </c>
      <c r="U11" s="2">
        <f t="shared" si="8"/>
        <v>65982811683</v>
      </c>
      <c r="V11" s="2">
        <f t="shared" si="8"/>
        <v>50613832135</v>
      </c>
      <c r="W11" s="2">
        <f t="shared" si="8"/>
        <v>132738880</v>
      </c>
      <c r="X11" s="2">
        <f t="shared" si="8"/>
        <v>29281406162</v>
      </c>
      <c r="Y11" s="2">
        <f t="shared" si="8"/>
        <v>13514188389</v>
      </c>
      <c r="Z11" s="2">
        <f t="shared" si="8"/>
        <v>33817922345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-4000000000</v>
      </c>
      <c r="J12" s="2">
        <f t="shared" si="9"/>
        <v>-1000000000</v>
      </c>
      <c r="K12" s="2">
        <f t="shared" si="9"/>
        <v>-1000000000</v>
      </c>
      <c r="L12" s="2">
        <f t="shared" si="9"/>
        <v>0</v>
      </c>
      <c r="M12" s="2">
        <f t="shared" si="9"/>
        <v>-151000000000</v>
      </c>
      <c r="N12" s="2">
        <f t="shared" si="9"/>
        <v>-178000000000</v>
      </c>
      <c r="O12" s="2">
        <f t="shared" si="9"/>
        <v>-167000000000</v>
      </c>
      <c r="P12" s="2">
        <f t="shared" si="9"/>
        <v>-149000000000</v>
      </c>
      <c r="Q12" s="2">
        <f t="shared" si="9"/>
        <v>-116000000000</v>
      </c>
      <c r="R12" s="2">
        <f t="shared" si="9"/>
        <v>-112000000000</v>
      </c>
      <c r="S12" s="2">
        <f t="shared" si="9"/>
        <v>-113000000000</v>
      </c>
      <c r="T12" s="2">
        <f t="shared" si="9"/>
        <v>-71000000000</v>
      </c>
      <c r="U12" s="2">
        <f t="shared" si="9"/>
        <v>-66000000000</v>
      </c>
      <c r="V12" s="2">
        <f t="shared" si="9"/>
        <v>-51000000000</v>
      </c>
      <c r="W12" s="2">
        <f t="shared" si="9"/>
        <v>0</v>
      </c>
      <c r="X12" s="2">
        <f t="shared" si="9"/>
        <v>-29000000000</v>
      </c>
      <c r="Y12" s="2">
        <f t="shared" si="9"/>
        <v>-14000000000</v>
      </c>
      <c r="Z12" s="2">
        <f t="shared" si="9"/>
        <v>-34000000000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27000000000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-615949979</v>
      </c>
      <c r="M14" s="2">
        <f t="shared" si="11"/>
        <v>-661879438</v>
      </c>
      <c r="N14" s="2">
        <f t="shared" si="11"/>
        <v>0</v>
      </c>
      <c r="O14" s="2">
        <f t="shared" si="11"/>
        <v>-966926595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523077785</v>
      </c>
      <c r="H15" s="2">
        <f>IFERROR(SUM(D15:G15)*(4/MAX(1,COUNT(D15:G15))),"")</f>
        <v>2092311140</v>
      </c>
      <c r="I15" s="2">
        <f t="shared" ref="I15:Z15" si="12">IFERROR(INDEX(I51:I500,MATCH($C$15,$C$51:$C$500,0)),"")</f>
        <v>153665119</v>
      </c>
      <c r="J15" s="2">
        <f t="shared" si="12"/>
        <v>-588995176</v>
      </c>
      <c r="K15" s="2">
        <f t="shared" si="12"/>
        <v>-1470776635</v>
      </c>
      <c r="L15" s="2">
        <f t="shared" si="12"/>
        <v>-2264516096</v>
      </c>
      <c r="M15" s="2">
        <f t="shared" si="12"/>
        <v>-2928116069</v>
      </c>
      <c r="N15" s="2">
        <f t="shared" si="12"/>
        <v>-211135067</v>
      </c>
      <c r="O15" s="2">
        <f t="shared" si="12"/>
        <v>-1522503710</v>
      </c>
      <c r="P15" s="2">
        <f t="shared" si="12"/>
        <v>-6424162809</v>
      </c>
      <c r="Q15" s="2">
        <f t="shared" si="12"/>
        <v>-3366129844</v>
      </c>
      <c r="R15" s="2">
        <f t="shared" si="12"/>
        <v>2239960980</v>
      </c>
      <c r="S15" s="2">
        <f t="shared" si="12"/>
        <v>-1480484072</v>
      </c>
      <c r="T15" s="2">
        <f t="shared" si="12"/>
        <v>-1949356382</v>
      </c>
      <c r="U15" s="2">
        <f t="shared" si="12"/>
        <v>-7389150663</v>
      </c>
      <c r="V15" s="2">
        <f t="shared" si="12"/>
        <v>-7629165556</v>
      </c>
      <c r="W15" s="2">
        <f t="shared" si="12"/>
        <v>-5339600396</v>
      </c>
      <c r="X15" s="2">
        <f t="shared" si="12"/>
        <v>-2963269146</v>
      </c>
      <c r="Y15" s="2">
        <f t="shared" si="12"/>
        <v>-3503489347</v>
      </c>
      <c r="Z15" s="2">
        <f t="shared" si="12"/>
        <v>-9050905570</v>
      </c>
    </row>
    <row r="16" spans="1:26" ht="15.5" x14ac:dyDescent="0.35">
      <c r="C16" t="s">
        <v>28</v>
      </c>
      <c r="D16" s="2">
        <f>IFERROR(INDEX(D51:D500,MATCH($C$16,$C$51:$C$500,0)),"")</f>
        <v>6374890717</v>
      </c>
      <c r="H16" s="2">
        <f>IFERROR(SUM(D16:G16)*(4/MAX(1,COUNT(D16:G16))),"")</f>
        <v>25499562868</v>
      </c>
      <c r="I16" s="2">
        <f t="shared" ref="I16:Z16" si="13">IFERROR(INDEX(I51:I500,MATCH($C$16,$C$51:$C$500,0)),"")</f>
        <v>24272486091</v>
      </c>
      <c r="J16" s="2">
        <f t="shared" si="13"/>
        <v>30201350077</v>
      </c>
      <c r="K16" s="2">
        <f t="shared" si="13"/>
        <v>19001229253</v>
      </c>
      <c r="L16" s="2">
        <f t="shared" si="13"/>
        <v>42166915057</v>
      </c>
      <c r="M16" s="2">
        <f t="shared" si="13"/>
        <v>12564074567</v>
      </c>
      <c r="N16" s="2">
        <f t="shared" si="13"/>
        <v>4697219006</v>
      </c>
      <c r="O16" s="2">
        <f t="shared" si="13"/>
        <v>2890115839</v>
      </c>
      <c r="P16" s="2">
        <f t="shared" si="13"/>
        <v>34236874970</v>
      </c>
      <c r="Q16" s="2">
        <f t="shared" si="13"/>
        <v>14737057056</v>
      </c>
      <c r="R16" s="2">
        <f t="shared" si="13"/>
        <v>-8214698964</v>
      </c>
      <c r="S16" s="2">
        <f t="shared" si="13"/>
        <v>7804262097</v>
      </c>
      <c r="T16" s="2">
        <f t="shared" si="13"/>
        <v>9579686472</v>
      </c>
      <c r="U16" s="2">
        <f t="shared" si="13"/>
        <v>33272073649</v>
      </c>
      <c r="V16" s="2">
        <f t="shared" si="13"/>
        <v>32390792706</v>
      </c>
      <c r="W16" s="2">
        <f t="shared" si="13"/>
        <v>24486296872</v>
      </c>
      <c r="X16" s="2">
        <f t="shared" si="13"/>
        <v>11356670618</v>
      </c>
      <c r="Y16" s="2">
        <f t="shared" si="13"/>
        <v>12891646017</v>
      </c>
      <c r="Z16" s="2">
        <f t="shared" si="13"/>
        <v>29873967204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270720000000</v>
      </c>
      <c r="H20" s="2">
        <f t="shared" ref="H20:Z20" ca="1" si="14">IFERROR(H21*H2,"")</f>
        <v>270720000000</v>
      </c>
      <c r="I20" s="2">
        <f t="shared" ca="1" si="14"/>
        <v>269280000000</v>
      </c>
      <c r="J20" s="2">
        <f t="shared" ca="1" si="14"/>
        <v>319680000000</v>
      </c>
      <c r="K20" s="2">
        <f t="shared" ca="1" si="14"/>
        <v>319680000000</v>
      </c>
      <c r="L20" s="2">
        <f t="shared" ca="1" si="14"/>
        <v>311040000000</v>
      </c>
      <c r="M20" s="2">
        <f t="shared" ca="1" si="14"/>
        <v>309600000000</v>
      </c>
      <c r="N20" s="2">
        <f t="shared" ca="1" si="14"/>
        <v>216000000000</v>
      </c>
      <c r="O20" s="2">
        <f t="shared" ca="1" si="14"/>
        <v>151200000000</v>
      </c>
      <c r="P20" s="2">
        <f t="shared" ca="1" si="14"/>
        <v>165600000000</v>
      </c>
      <c r="Q20" s="2">
        <f t="shared" ca="1" si="14"/>
        <v>81360000000</v>
      </c>
      <c r="R20" s="2">
        <f t="shared" ca="1" si="14"/>
        <v>90720000000</v>
      </c>
      <c r="S20" s="2">
        <f t="shared" ca="1" si="14"/>
        <v>19575000000</v>
      </c>
      <c r="T20" s="2">
        <f t="shared" ca="1" si="14"/>
        <v>24300000000</v>
      </c>
      <c r="U20" s="2">
        <f t="shared" ca="1" si="14"/>
        <v>24750000000</v>
      </c>
      <c r="V20" s="2">
        <f t="shared" ca="1" si="14"/>
        <v>31500000000</v>
      </c>
      <c r="W20" s="2">
        <f t="shared" ca="1" si="14"/>
        <v>15075000000</v>
      </c>
      <c r="X20" s="2">
        <f t="shared" ca="1" si="14"/>
        <v>15300000000</v>
      </c>
      <c r="Y20" s="2">
        <f t="shared" ca="1" si="14"/>
        <v>13275000000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720000000</v>
      </c>
      <c r="H21" s="2">
        <f>IFERROR(INDEX(D21:G21,COUNT(D21:G21)),"")</f>
        <v>720000000</v>
      </c>
      <c r="I21" s="2">
        <f t="shared" ref="I21:Z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180000000</v>
      </c>
      <c r="T21" s="2">
        <f t="shared" si="15"/>
        <v>180000000</v>
      </c>
      <c r="U21" s="2">
        <f t="shared" si="15"/>
        <v>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  <c r="Z21" s="2">
        <f t="shared" si="15"/>
        <v>180000000</v>
      </c>
    </row>
    <row r="23" spans="1:26" ht="15.5" x14ac:dyDescent="0.35">
      <c r="B23" t="s">
        <v>53</v>
      </c>
      <c r="C23" t="s">
        <v>54</v>
      </c>
      <c r="D23" s="3">
        <f>IFERROR(D5/D6*100,"")</f>
        <v>2.2059798464431433</v>
      </c>
      <c r="H23" s="3">
        <f t="shared" ref="H23:Z23" si="16">IFERROR(H5/H6*100,"")</f>
        <v>8.8239193857725731</v>
      </c>
      <c r="I23" s="3">
        <f t="shared" si="16"/>
        <v>8.0049235531901335</v>
      </c>
      <c r="J23" s="3">
        <f t="shared" si="16"/>
        <v>10.588904697893719</v>
      </c>
      <c r="K23" s="3">
        <f t="shared" si="16"/>
        <v>7.4011239512380822</v>
      </c>
      <c r="L23" s="3">
        <f t="shared" si="16"/>
        <v>16.976721055174266</v>
      </c>
      <c r="M23" s="3">
        <f t="shared" si="16"/>
        <v>4.5807644575019815</v>
      </c>
      <c r="N23" s="3">
        <f t="shared" si="16"/>
        <v>2.3699948858415967</v>
      </c>
      <c r="O23" s="3">
        <f t="shared" si="16"/>
        <v>0.58559595341755089</v>
      </c>
      <c r="P23" s="3">
        <f t="shared" si="16"/>
        <v>15.569469008115858</v>
      </c>
      <c r="Q23" s="3">
        <f t="shared" si="16"/>
        <v>7.1815694075408514</v>
      </c>
      <c r="R23" s="3">
        <f t="shared" si="16"/>
        <v>-3.8814418935866053</v>
      </c>
      <c r="S23" s="3">
        <f t="shared" si="16"/>
        <v>3.9050002218021822</v>
      </c>
      <c r="T23" s="3">
        <f t="shared" si="16"/>
        <v>5.3346927387781014</v>
      </c>
      <c r="U23" s="3">
        <f t="shared" si="16"/>
        <v>18.46919406526802</v>
      </c>
      <c r="V23" s="3">
        <f t="shared" si="16"/>
        <v>21.783212890609242</v>
      </c>
      <c r="W23" s="3">
        <f t="shared" si="16"/>
        <v>20.73828757700856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-0.22723246172558031</v>
      </c>
      <c r="H24" s="4">
        <f t="shared" ref="H24:Z24" si="17">IFERROR(_xlfn.RRI(5,M23,H23),"")</f>
        <v>0.14010464261380151</v>
      </c>
      <c r="I24" s="4">
        <f t="shared" si="17"/>
        <v>0.27562186868600214</v>
      </c>
      <c r="J24" s="4">
        <f t="shared" si="17"/>
        <v>0.78422900252167316</v>
      </c>
      <c r="K24" s="4">
        <f t="shared" si="17"/>
        <v>-0.13820340216565052</v>
      </c>
      <c r="L24" s="4">
        <f t="shared" si="17"/>
        <v>0.1877550624169102</v>
      </c>
      <c r="M24" s="4" t="str">
        <f t="shared" si="17"/>
        <v/>
      </c>
      <c r="N24" s="4">
        <f t="shared" si="17"/>
        <v>-9.5048573016328741E-2</v>
      </c>
      <c r="O24" s="4">
        <f t="shared" si="17"/>
        <v>-0.35716763941556551</v>
      </c>
      <c r="P24" s="4">
        <f t="shared" si="17"/>
        <v>-3.3581641649219729E-2</v>
      </c>
      <c r="Q24" s="4">
        <f t="shared" si="17"/>
        <v>-0.19902403333731267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9.58</v>
      </c>
      <c r="H25" s="3">
        <f>IFERROR(INDEX(D25:G25,COUNT(D25:G25)),"")</f>
        <v>9.58</v>
      </c>
      <c r="I25" s="3">
        <f t="shared" ref="I25:Z25" si="18">IFERROR(INDEX(I51:I500,MATCH($C$25,$C$51:$C$500,0)),"")</f>
        <v>33.93</v>
      </c>
      <c r="J25" s="3">
        <f t="shared" si="18"/>
        <v>41.13</v>
      </c>
      <c r="K25" s="3">
        <f t="shared" si="18"/>
        <v>24.35</v>
      </c>
      <c r="L25" s="3">
        <f t="shared" si="18"/>
        <v>55.42</v>
      </c>
      <c r="M25" s="3">
        <f t="shared" si="18"/>
        <v>13.38</v>
      </c>
      <c r="N25" s="3">
        <f t="shared" si="18"/>
        <v>6.23</v>
      </c>
      <c r="O25" s="3">
        <f t="shared" si="18"/>
        <v>1.9</v>
      </c>
      <c r="P25" s="3">
        <f t="shared" si="18"/>
        <v>38.630000000000003</v>
      </c>
      <c r="Q25" s="3">
        <f t="shared" si="18"/>
        <v>15.79</v>
      </c>
      <c r="R25" s="3">
        <f t="shared" si="18"/>
        <v>-8.3000000000000007</v>
      </c>
      <c r="S25" s="3">
        <f t="shared" si="18"/>
        <v>35.130000000000003</v>
      </c>
      <c r="T25" s="3">
        <f t="shared" si="18"/>
        <v>42.39</v>
      </c>
      <c r="U25" s="3">
        <f t="shared" si="18"/>
        <v>143.79</v>
      </c>
      <c r="V25" s="3">
        <f t="shared" si="18"/>
        <v>137.56</v>
      </c>
      <c r="W25" s="3">
        <f t="shared" si="18"/>
        <v>106.37</v>
      </c>
      <c r="X25" s="3">
        <f t="shared" si="18"/>
        <v>46.63</v>
      </c>
      <c r="Y25" s="3">
        <f t="shared" si="18"/>
        <v>52.16</v>
      </c>
      <c r="Z25" s="3">
        <f t="shared" si="18"/>
        <v>115.68</v>
      </c>
    </row>
    <row r="26" spans="1:26" ht="15.5" x14ac:dyDescent="0.35">
      <c r="C26" t="s">
        <v>58</v>
      </c>
      <c r="D26" s="4">
        <f>IFERROR(_xlfn.RRI(5,I25,D25),"")</f>
        <v>-0.22347341293748979</v>
      </c>
      <c r="H26" s="4">
        <f t="shared" ref="H26:Z26" si="19">IFERROR(_xlfn.RRI(5,M25,H25),"")</f>
        <v>-6.4633354696501777E-2</v>
      </c>
      <c r="I26" s="4">
        <f t="shared" si="19"/>
        <v>0.40352179986400727</v>
      </c>
      <c r="J26" s="4">
        <f t="shared" si="19"/>
        <v>0.84961364957690044</v>
      </c>
      <c r="K26" s="4">
        <f t="shared" si="19"/>
        <v>-8.816795352114426E-2</v>
      </c>
      <c r="L26" s="4">
        <f t="shared" si="19"/>
        <v>0.28545500122976075</v>
      </c>
      <c r="M26" s="4" t="str">
        <f t="shared" si="19"/>
        <v/>
      </c>
      <c r="N26" s="4">
        <f t="shared" si="19"/>
        <v>-0.29244210802247461</v>
      </c>
      <c r="O26" s="4">
        <f t="shared" si="19"/>
        <v>-0.46259953624385131</v>
      </c>
      <c r="P26" s="4">
        <f t="shared" si="19"/>
        <v>-0.23115427326554061</v>
      </c>
      <c r="Q26" s="4">
        <f t="shared" si="19"/>
        <v>-0.35139843450496944</v>
      </c>
      <c r="R26" s="4" t="str">
        <f t="shared" si="19"/>
        <v/>
      </c>
      <c r="S26" s="4">
        <f t="shared" si="19"/>
        <v>-5.5063669517030678E-2</v>
      </c>
      <c r="T26" s="4">
        <f t="shared" si="19"/>
        <v>-4.0632136038984967E-2</v>
      </c>
      <c r="U26" s="4">
        <f t="shared" si="19"/>
        <v>4.4465455479485216E-2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42.598599805555558</v>
      </c>
      <c r="H27" s="3">
        <f t="shared" ref="H27:Z27" si="20">IFERROR(H4/H21,"")</f>
        <v>170.39439922222223</v>
      </c>
      <c r="I27" s="3">
        <f t="shared" si="20"/>
        <v>181.99102690277778</v>
      </c>
      <c r="J27" s="3">
        <f t="shared" si="20"/>
        <v>177.81352569444445</v>
      </c>
      <c r="K27" s="3">
        <f t="shared" si="20"/>
        <v>193.81833855555556</v>
      </c>
      <c r="L27" s="3">
        <f t="shared" si="20"/>
        <v>211.34811947222221</v>
      </c>
      <c r="M27" s="3">
        <f t="shared" si="20"/>
        <v>156.56955794444445</v>
      </c>
      <c r="N27" s="3">
        <f t="shared" si="20"/>
        <v>157.71063897222223</v>
      </c>
      <c r="O27" s="3">
        <f t="shared" si="20"/>
        <v>169.89681745833335</v>
      </c>
      <c r="P27" s="3">
        <f t="shared" si="20"/>
        <v>163.17943341666665</v>
      </c>
      <c r="Q27" s="3">
        <f t="shared" si="20"/>
        <v>122.23730969444445</v>
      </c>
      <c r="R27" s="3">
        <f t="shared" si="20"/>
        <v>87.166819250000003</v>
      </c>
      <c r="S27" s="3">
        <f t="shared" si="20"/>
        <v>375.99738972222224</v>
      </c>
      <c r="T27" s="3">
        <f t="shared" si="20"/>
        <v>533.38053749999995</v>
      </c>
      <c r="U27" s="3">
        <f t="shared" si="20"/>
        <v>630.82150230000002</v>
      </c>
      <c r="V27" s="3">
        <f t="shared" si="20"/>
        <v>861.14268761111111</v>
      </c>
      <c r="W27" s="3">
        <f t="shared" si="20"/>
        <v>853.58965655555551</v>
      </c>
      <c r="X27" s="3">
        <f t="shared" si="20"/>
        <v>710.65838627777782</v>
      </c>
      <c r="Y27" s="3">
        <f t="shared" si="20"/>
        <v>739.50358122222224</v>
      </c>
      <c r="Z27" s="3">
        <f t="shared" si="20"/>
        <v>957.72590777777782</v>
      </c>
    </row>
    <row r="28" spans="1:26" ht="15.5" x14ac:dyDescent="0.35">
      <c r="C28" t="s">
        <v>60</v>
      </c>
      <c r="D28" s="4">
        <f>IFERROR(_xlfn.RRI(5,I27,D27),"")</f>
        <v>-0.25205602216998968</v>
      </c>
      <c r="H28" s="4">
        <f t="shared" ref="H28:Z28" si="21">IFERROR(_xlfn.RRI(5,M27,H27),"")</f>
        <v>1.7067081327913014E-2</v>
      </c>
      <c r="I28" s="4">
        <f t="shared" si="21"/>
        <v>2.9053127368392273E-2</v>
      </c>
      <c r="J28" s="4">
        <f t="shared" si="21"/>
        <v>9.1504307534067131E-3</v>
      </c>
      <c r="K28" s="4">
        <f t="shared" si="21"/>
        <v>3.5013201245340131E-2</v>
      </c>
      <c r="L28" s="4">
        <f t="shared" si="21"/>
        <v>0.11572951275445087</v>
      </c>
      <c r="M28" s="4">
        <f t="shared" si="21"/>
        <v>0.12427156158803276</v>
      </c>
      <c r="N28" s="4">
        <f t="shared" si="21"/>
        <v>-0.15950481023744101</v>
      </c>
      <c r="O28" s="4">
        <f t="shared" si="21"/>
        <v>-0.20451935758618067</v>
      </c>
      <c r="P28" s="4">
        <f t="shared" si="21"/>
        <v>-0.23695212627760687</v>
      </c>
      <c r="Q28" s="4">
        <f t="shared" si="21"/>
        <v>-0.32325394470981139</v>
      </c>
      <c r="R28" s="4">
        <f t="shared" si="21"/>
        <v>-0.36639235173705509</v>
      </c>
      <c r="S28" s="4">
        <f t="shared" si="21"/>
        <v>-0.1195498152738611</v>
      </c>
      <c r="T28" s="4">
        <f t="shared" si="21"/>
        <v>-6.3259329028693467E-2</v>
      </c>
      <c r="U28" s="4">
        <f t="shared" si="21"/>
        <v>-8.0116030753403344E-2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-0.71765399351606252</v>
      </c>
      <c r="I29" s="4">
        <f t="shared" si="22"/>
        <v>-0.17505470459518604</v>
      </c>
      <c r="J29" s="4">
        <f t="shared" si="22"/>
        <v>0.68911704312114985</v>
      </c>
      <c r="K29" s="4">
        <f t="shared" si="22"/>
        <v>-0.56062793215445683</v>
      </c>
      <c r="L29" s="4">
        <f t="shared" si="22"/>
        <v>3.1420029895366217</v>
      </c>
      <c r="M29" s="4">
        <f t="shared" si="22"/>
        <v>1.1476725521669342</v>
      </c>
      <c r="N29" s="4">
        <f t="shared" si="22"/>
        <v>2.2789473684210528</v>
      </c>
      <c r="O29" s="4">
        <f t="shared" si="22"/>
        <v>-0.95081542842350508</v>
      </c>
      <c r="P29" s="4">
        <f t="shared" si="22"/>
        <v>1.4464851171627615</v>
      </c>
      <c r="Q29" s="4">
        <f t="shared" si="22"/>
        <v>-2.9024096385542166</v>
      </c>
      <c r="R29" s="4">
        <f t="shared" si="22"/>
        <v>-1.2362653003131228</v>
      </c>
      <c r="S29" s="4">
        <f t="shared" si="22"/>
        <v>-0.17126680820948331</v>
      </c>
      <c r="T29" s="4">
        <f t="shared" si="22"/>
        <v>-0.7051950761527227</v>
      </c>
      <c r="U29" s="4">
        <f t="shared" si="22"/>
        <v>4.5289328293108388E-2</v>
      </c>
      <c r="V29" s="4">
        <f t="shared" si="22"/>
        <v>0.29322177305631286</v>
      </c>
      <c r="W29" s="4">
        <f t="shared" si="22"/>
        <v>1.2811494745871757</v>
      </c>
      <c r="X29" s="4">
        <f t="shared" si="22"/>
        <v>-0.10601993865030664</v>
      </c>
      <c r="Y29" s="4">
        <f t="shared" si="22"/>
        <v>-0.54910096818810517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-6.372087612182456E-2</v>
      </c>
      <c r="I30" s="4">
        <f t="shared" si="23"/>
        <v>2.3493720131909208E-2</v>
      </c>
      <c r="J30" s="4">
        <f t="shared" si="23"/>
        <v>-8.2576359803659807E-2</v>
      </c>
      <c r="K30" s="4">
        <f t="shared" si="23"/>
        <v>-8.2942686977494573E-2</v>
      </c>
      <c r="L30" s="4">
        <f t="shared" si="23"/>
        <v>0.34986725546746972</v>
      </c>
      <c r="M30" s="4">
        <f t="shared" si="23"/>
        <v>-7.2352825098803437E-3</v>
      </c>
      <c r="N30" s="4">
        <f t="shared" si="23"/>
        <v>-7.1726937963977694E-2</v>
      </c>
      <c r="O30" s="4">
        <f t="shared" si="23"/>
        <v>4.1165629154467927E-2</v>
      </c>
      <c r="P30" s="4">
        <f t="shared" si="23"/>
        <v>0.33493966633072081</v>
      </c>
      <c r="Q30" s="4">
        <f t="shared" si="23"/>
        <v>0.40233761821525277</v>
      </c>
      <c r="R30" s="4">
        <f t="shared" si="23"/>
        <v>-0.76817174365386753</v>
      </c>
      <c r="S30" s="4">
        <f t="shared" si="23"/>
        <v>-0.29506728632328044</v>
      </c>
      <c r="T30" s="4">
        <f t="shared" si="23"/>
        <v>-0.15446677775682421</v>
      </c>
      <c r="U30" s="4">
        <f t="shared" si="23"/>
        <v>-0.26745995596855521</v>
      </c>
      <c r="V30" s="4">
        <f t="shared" si="23"/>
        <v>8.8485503515049E-3</v>
      </c>
      <c r="W30" s="4">
        <f t="shared" si="23"/>
        <v>0.20112514400401318</v>
      </c>
      <c r="X30" s="4">
        <f t="shared" si="23"/>
        <v>-3.9006159911721072E-2</v>
      </c>
      <c r="Y30" s="4">
        <f t="shared" si="23"/>
        <v>-0.22785467614831398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431.73</v>
      </c>
      <c r="H32" s="3">
        <f>IFERROR(INDEX(D32:G32,COUNT(D32:G32)),"")</f>
        <v>431.73</v>
      </c>
      <c r="I32" s="3">
        <f t="shared" ref="I32:Z32" si="24">IFERROR(INDEX(I51:I500,MATCH($C$32,$C$51:$C$500,0)),"")</f>
        <v>422.21</v>
      </c>
      <c r="J32" s="3">
        <f t="shared" si="24"/>
        <v>388.41</v>
      </c>
      <c r="K32" s="3">
        <f t="shared" si="24"/>
        <v>357.28</v>
      </c>
      <c r="L32" s="3">
        <f t="shared" si="24"/>
        <v>330.84</v>
      </c>
      <c r="M32" s="3">
        <f t="shared" si="24"/>
        <v>274.67</v>
      </c>
      <c r="N32" s="3">
        <f t="shared" si="24"/>
        <v>262.08999999999997</v>
      </c>
      <c r="O32" s="3">
        <f t="shared" si="24"/>
        <v>255.88</v>
      </c>
      <c r="P32" s="3">
        <f t="shared" si="24"/>
        <v>254.38</v>
      </c>
      <c r="Q32" s="3">
        <f t="shared" si="24"/>
        <v>214.78</v>
      </c>
      <c r="R32" s="3">
        <f t="shared" si="24"/>
        <v>199.35</v>
      </c>
      <c r="S32" s="3">
        <f t="shared" si="24"/>
        <v>828.36</v>
      </c>
      <c r="T32" s="3">
        <f t="shared" si="24"/>
        <v>814.67</v>
      </c>
      <c r="U32" s="3">
        <f t="shared" si="24"/>
        <v>771.21</v>
      </c>
      <c r="V32" s="3">
        <f t="shared" si="24"/>
        <v>628.77</v>
      </c>
      <c r="W32" s="3">
        <f t="shared" si="24"/>
        <v>511.81</v>
      </c>
      <c r="X32" s="3">
        <f t="shared" si="24"/>
        <v>406.63</v>
      </c>
      <c r="Y32" s="3">
        <f t="shared" si="24"/>
        <v>359.04</v>
      </c>
      <c r="Z32" s="3">
        <f t="shared" si="24"/>
        <v>306.88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0.86</v>
      </c>
      <c r="H33" s="3">
        <f>IFERROR(INDEX(D33:G33,COUNT(D33:G33)),"")</f>
        <v>0.86</v>
      </c>
      <c r="I33" s="3">
        <f t="shared" ref="I33:Z33" si="25">IFERROR(INDEX(I51:I500,MATCH($C$33,$C$51:$C$500,0)),"")</f>
        <v>0.89</v>
      </c>
      <c r="J33" s="3">
        <f t="shared" si="25"/>
        <v>1.1399999999999999</v>
      </c>
      <c r="K33" s="3">
        <f t="shared" si="25"/>
        <v>1.24</v>
      </c>
      <c r="L33" s="3">
        <f t="shared" si="25"/>
        <v>1.31</v>
      </c>
      <c r="M33" s="3">
        <f t="shared" si="25"/>
        <v>1.57</v>
      </c>
      <c r="N33" s="3">
        <f t="shared" si="25"/>
        <v>1.1399999999999999</v>
      </c>
      <c r="O33" s="3">
        <f t="shared" si="25"/>
        <v>0.82</v>
      </c>
      <c r="P33" s="3">
        <f t="shared" si="25"/>
        <v>0.9</v>
      </c>
      <c r="Q33" s="3">
        <f t="shared" si="25"/>
        <v>0.53</v>
      </c>
      <c r="R33" s="3">
        <f t="shared" si="25"/>
        <v>0.63</v>
      </c>
      <c r="S33" s="3">
        <f t="shared" si="25"/>
        <v>0.53</v>
      </c>
      <c r="T33" s="3">
        <f t="shared" si="25"/>
        <v>0.66</v>
      </c>
      <c r="U33" s="3">
        <f t="shared" si="25"/>
        <v>0.72</v>
      </c>
      <c r="V33" s="3">
        <f t="shared" si="25"/>
        <v>1.1100000000000001</v>
      </c>
      <c r="W33" s="3">
        <f t="shared" si="25"/>
        <v>0.66</v>
      </c>
      <c r="X33" s="3">
        <f t="shared" si="25"/>
        <v>0.84</v>
      </c>
      <c r="Y33" s="3">
        <f t="shared" si="25"/>
        <v>0.77</v>
      </c>
      <c r="Z33" s="3">
        <f t="shared" si="25"/>
        <v>1.0900000000000001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38.83</v>
      </c>
      <c r="H34" s="3">
        <f>IFERROR(INDEX(D34:G34,COUNT(D34:G34)),"")</f>
        <v>38.83</v>
      </c>
      <c r="I34" s="3">
        <f t="shared" ref="I34:Z34" si="26">IFERROR(INDEX(I51:I500,MATCH($C$34,$C$51:$C$500,0)),"")</f>
        <v>11.02</v>
      </c>
      <c r="J34" s="3">
        <f t="shared" si="26"/>
        <v>10.8</v>
      </c>
      <c r="K34" s="3">
        <f t="shared" si="26"/>
        <v>18.23</v>
      </c>
      <c r="L34" s="3">
        <f t="shared" si="26"/>
        <v>7.8</v>
      </c>
      <c r="M34" s="3">
        <f t="shared" si="26"/>
        <v>32.14</v>
      </c>
      <c r="N34" s="3">
        <f t="shared" si="26"/>
        <v>48.15</v>
      </c>
      <c r="O34" s="3">
        <f t="shared" si="26"/>
        <v>110.53</v>
      </c>
      <c r="P34" s="3">
        <f t="shared" si="26"/>
        <v>5.95</v>
      </c>
      <c r="Q34" s="3">
        <f t="shared" si="26"/>
        <v>7.16</v>
      </c>
      <c r="R34" s="3">
        <f t="shared" si="26"/>
        <v>-15.18</v>
      </c>
      <c r="S34" s="3">
        <f t="shared" si="26"/>
        <v>12.41</v>
      </c>
      <c r="T34" s="3">
        <f t="shared" si="26"/>
        <v>12.74</v>
      </c>
      <c r="U34" s="3">
        <f t="shared" si="26"/>
        <v>3.84</v>
      </c>
      <c r="V34" s="3">
        <f t="shared" si="26"/>
        <v>5.09</v>
      </c>
      <c r="W34" s="3">
        <f t="shared" si="26"/>
        <v>3.16</v>
      </c>
      <c r="X34" s="3">
        <f t="shared" si="26"/>
        <v>7.29</v>
      </c>
      <c r="Y34" s="3">
        <f t="shared" si="26"/>
        <v>5.29</v>
      </c>
      <c r="Z34" s="3">
        <f t="shared" si="26"/>
        <v>2.9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8.73</v>
      </c>
      <c r="H35" s="3">
        <f>IFERROR(INDEX(D35:G35,COUNT(D35:G35)),"")</f>
        <v>8.73</v>
      </c>
      <c r="I35" s="3">
        <f t="shared" ref="I35:Z35" si="27">IFERROR(INDEX(I51:I500,MATCH($C$35,$C$51:$C$500,0)),"")</f>
        <v>2.06</v>
      </c>
      <c r="J35" s="3">
        <f t="shared" si="27"/>
        <v>2.5</v>
      </c>
      <c r="K35" s="3">
        <f t="shared" si="27"/>
        <v>2.29</v>
      </c>
      <c r="L35" s="3">
        <f t="shared" si="27"/>
        <v>2.04</v>
      </c>
      <c r="M35" s="3">
        <f t="shared" si="27"/>
        <v>2.75</v>
      </c>
      <c r="N35" s="3">
        <f t="shared" si="27"/>
        <v>1.9</v>
      </c>
      <c r="O35" s="3">
        <f t="shared" si="27"/>
        <v>1.24</v>
      </c>
      <c r="P35" s="3">
        <f t="shared" si="27"/>
        <v>1.41</v>
      </c>
      <c r="Q35" s="3">
        <f t="shared" si="27"/>
        <v>0.92</v>
      </c>
      <c r="R35" s="3">
        <f t="shared" si="27"/>
        <v>1.45</v>
      </c>
      <c r="S35" s="3">
        <f t="shared" si="27"/>
        <v>1.1599999999999999</v>
      </c>
      <c r="T35" s="3">
        <f t="shared" si="27"/>
        <v>1.01</v>
      </c>
      <c r="U35" s="3">
        <f t="shared" si="27"/>
        <v>0.88</v>
      </c>
      <c r="V35" s="3">
        <f t="shared" si="27"/>
        <v>0.81</v>
      </c>
      <c r="W35" s="3">
        <f t="shared" si="27"/>
        <v>0.39</v>
      </c>
      <c r="X35" s="3">
        <f t="shared" si="27"/>
        <v>0.48</v>
      </c>
      <c r="Y35" s="3">
        <f t="shared" si="27"/>
        <v>0.37</v>
      </c>
      <c r="Z35" s="3">
        <f t="shared" si="27"/>
        <v>0.35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0.24309999999999998</v>
      </c>
      <c r="J36" s="4">
        <f t="shared" si="28"/>
        <v>0</v>
      </c>
      <c r="K36" s="4">
        <f t="shared" si="28"/>
        <v>0.41070000000000001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30670991860</v>
      </c>
      <c r="E51" s="5">
        <v>43317470590</v>
      </c>
      <c r="F51" s="5">
        <v>39124171920</v>
      </c>
      <c r="G51" s="5">
        <v>22415669640</v>
      </c>
      <c r="I51" s="5">
        <v>131033539370</v>
      </c>
      <c r="J51" s="5">
        <v>128025738500</v>
      </c>
      <c r="K51" s="5">
        <v>139549203760</v>
      </c>
      <c r="L51" s="5">
        <v>152170646020</v>
      </c>
      <c r="M51" s="5">
        <v>112730081720</v>
      </c>
      <c r="N51" s="5">
        <v>113551660060</v>
      </c>
      <c r="O51" s="5">
        <v>122325708570</v>
      </c>
      <c r="P51" s="5">
        <v>117489192060</v>
      </c>
      <c r="Q51" s="5">
        <v>88010862980</v>
      </c>
      <c r="R51" s="5">
        <v>62760109860</v>
      </c>
      <c r="S51" s="5">
        <v>67679530150</v>
      </c>
      <c r="T51" s="5">
        <v>96008496750</v>
      </c>
      <c r="U51" s="5">
        <v>113547870414</v>
      </c>
      <c r="V51" s="5">
        <v>155005683770</v>
      </c>
      <c r="W51" s="5">
        <v>153646138180</v>
      </c>
      <c r="X51" s="5">
        <v>127918509530</v>
      </c>
      <c r="Y51" s="5">
        <v>133110644620</v>
      </c>
      <c r="Z51" s="5">
        <v>172390663400</v>
      </c>
    </row>
    <row r="52" spans="2:26" ht="15.5" x14ac:dyDescent="0.35">
      <c r="C52" t="s">
        <v>85</v>
      </c>
      <c r="D52" s="5">
        <v>-28669614960</v>
      </c>
      <c r="E52" s="5">
        <v>-32207988934</v>
      </c>
      <c r="F52" s="5">
        <v>-38131071835</v>
      </c>
      <c r="G52" s="5">
        <v>-23708303864</v>
      </c>
      <c r="I52" s="5">
        <v>-119329406582</v>
      </c>
      <c r="J52" s="5">
        <v>-117154121772</v>
      </c>
      <c r="K52" s="5">
        <v>-122515310737</v>
      </c>
      <c r="L52" s="5">
        <v>-130535437924</v>
      </c>
      <c r="M52" s="5">
        <v>-91430640021</v>
      </c>
      <c r="N52" s="5">
        <v>-103930791766</v>
      </c>
      <c r="O52" s="5">
        <v>-106515138255</v>
      </c>
      <c r="P52" s="5">
        <v>-85707312659</v>
      </c>
      <c r="Q52" s="5">
        <v>-68011442761</v>
      </c>
      <c r="R52" s="5">
        <v>-61788701504</v>
      </c>
      <c r="S52" s="5">
        <v>-65445759149</v>
      </c>
      <c r="T52" s="5">
        <v>-84296093141</v>
      </c>
      <c r="U52" s="5">
        <v>-98500026502</v>
      </c>
      <c r="V52" s="5">
        <v>-124592395513</v>
      </c>
      <c r="W52" s="5">
        <v>-128657607225</v>
      </c>
      <c r="X52" s="5">
        <v>-111139640956</v>
      </c>
      <c r="Y52" s="5">
        <v>-111061324448</v>
      </c>
      <c r="Z52" s="5">
        <v>-142840341764</v>
      </c>
    </row>
    <row r="53" spans="2:26" ht="15.5" x14ac:dyDescent="0.35">
      <c r="C53" t="s">
        <v>86</v>
      </c>
      <c r="D53" s="5">
        <v>2001376900</v>
      </c>
      <c r="E53" s="5">
        <v>11109481656</v>
      </c>
      <c r="F53" s="5">
        <v>993100085</v>
      </c>
      <c r="G53" s="5">
        <v>-1292634224</v>
      </c>
      <c r="I53" s="5">
        <v>11704132788</v>
      </c>
      <c r="J53" s="5">
        <v>10871616728</v>
      </c>
      <c r="K53" s="5">
        <v>17033893023</v>
      </c>
      <c r="L53" s="5">
        <v>21635208096</v>
      </c>
      <c r="M53" s="5">
        <v>21299441699</v>
      </c>
      <c r="N53" s="5">
        <v>9620868294</v>
      </c>
      <c r="O53" s="5">
        <v>15810570315</v>
      </c>
      <c r="P53" s="5">
        <v>31781879401</v>
      </c>
      <c r="Q53" s="5">
        <v>19999420219</v>
      </c>
      <c r="R53" s="5">
        <v>971408356</v>
      </c>
      <c r="S53" s="5">
        <v>2233771001</v>
      </c>
      <c r="T53" s="5">
        <v>11712403609</v>
      </c>
      <c r="U53" s="5">
        <v>15047843912</v>
      </c>
      <c r="V53" s="5">
        <v>30413288257</v>
      </c>
      <c r="W53" s="5">
        <v>24988530955</v>
      </c>
      <c r="X53" s="5">
        <v>16778868574</v>
      </c>
      <c r="Y53" s="5">
        <v>22049320172</v>
      </c>
      <c r="Z53" s="5">
        <v>29550321636</v>
      </c>
    </row>
    <row r="54" spans="2:26" ht="15.5" x14ac:dyDescent="0.35">
      <c r="C54" t="s">
        <v>87</v>
      </c>
      <c r="D54" s="5">
        <v>-3213665758</v>
      </c>
      <c r="E54" s="5">
        <v>-2691188063</v>
      </c>
      <c r="F54" s="5">
        <v>-1881063640</v>
      </c>
      <c r="G54" s="5">
        <v>-1638007973</v>
      </c>
      <c r="I54" s="5">
        <v>-9465884854</v>
      </c>
      <c r="J54" s="5">
        <v>-9360315721</v>
      </c>
      <c r="K54" s="5">
        <v>-10094749201</v>
      </c>
      <c r="L54" s="5">
        <v>-11226695617</v>
      </c>
      <c r="M54" s="5">
        <v>-10832819685</v>
      </c>
      <c r="N54" s="5">
        <v>-10406655678</v>
      </c>
      <c r="O54" s="5">
        <v>-10377333258</v>
      </c>
      <c r="P54" s="5">
        <v>-8527310698</v>
      </c>
      <c r="Q54" s="5">
        <v>-7718920824</v>
      </c>
      <c r="R54" s="5">
        <v>-7986062567</v>
      </c>
      <c r="S54" s="5">
        <v>-7022223849</v>
      </c>
      <c r="T54" s="5">
        <v>-6486658006</v>
      </c>
      <c r="U54" s="5">
        <v>-5676026124</v>
      </c>
      <c r="V54" s="5">
        <v>-5007796475</v>
      </c>
      <c r="W54" s="5">
        <v>-5180240003</v>
      </c>
      <c r="X54" s="5">
        <v>-5079167032</v>
      </c>
      <c r="Y54" s="5">
        <v>-5115232130</v>
      </c>
      <c r="Z54" s="5">
        <v>-4677197327</v>
      </c>
    </row>
    <row r="55" spans="2:26" ht="15.5" x14ac:dyDescent="0.35">
      <c r="C55" t="s">
        <v>89</v>
      </c>
      <c r="D55" s="5">
        <v>-84426567</v>
      </c>
      <c r="E55" s="5">
        <v>-47213226</v>
      </c>
      <c r="F55" s="5">
        <v>-64798866</v>
      </c>
      <c r="G55" s="5">
        <v>-49955192</v>
      </c>
      <c r="I55" s="5">
        <v>-231665304</v>
      </c>
      <c r="J55" s="5">
        <v>-203747899</v>
      </c>
      <c r="K55" s="5">
        <v>-208778129</v>
      </c>
      <c r="L55" s="5">
        <v>-220114245</v>
      </c>
      <c r="M55" s="5">
        <v>-232118863</v>
      </c>
      <c r="N55" s="5">
        <v>-240725425</v>
      </c>
      <c r="O55" s="5">
        <v>-236438254</v>
      </c>
      <c r="P55" s="5">
        <v>-247932679</v>
      </c>
      <c r="Q55" s="5">
        <v>-230898438</v>
      </c>
      <c r="R55" s="5">
        <v>-217917568</v>
      </c>
      <c r="S55" s="5">
        <v>-200603367</v>
      </c>
      <c r="T55" s="5">
        <v>-174693540</v>
      </c>
      <c r="U55" s="5">
        <v>-158595737</v>
      </c>
      <c r="V55" s="5">
        <v>-144737642</v>
      </c>
      <c r="W55" s="5">
        <v>-624127908</v>
      </c>
      <c r="X55" s="5">
        <v>-539474132</v>
      </c>
      <c r="Y55" s="5">
        <v>-1015349093</v>
      </c>
      <c r="Z55" s="5">
        <v>-523351910</v>
      </c>
    </row>
    <row r="56" spans="2:26" ht="15.5" x14ac:dyDescent="0.35">
      <c r="C56" t="s">
        <v>88</v>
      </c>
      <c r="D56" s="5">
        <v>-3129239191</v>
      </c>
      <c r="E56" s="5">
        <v>-2643974837</v>
      </c>
      <c r="F56" s="5">
        <v>-1816264774</v>
      </c>
      <c r="G56" s="5">
        <v>-1588052781</v>
      </c>
      <c r="I56" s="5">
        <v>-9234219550</v>
      </c>
      <c r="J56" s="5">
        <v>-9156567822</v>
      </c>
      <c r="K56" s="5">
        <v>-9885971072</v>
      </c>
      <c r="L56" s="5">
        <v>-11006581372</v>
      </c>
      <c r="M56" s="5">
        <v>-10600700822</v>
      </c>
      <c r="N56" s="5">
        <v>-10165930253</v>
      </c>
      <c r="O56" s="5">
        <v>-10140895004</v>
      </c>
      <c r="P56" s="5">
        <v>-8279378019</v>
      </c>
      <c r="Q56" s="5">
        <v>-7488022386</v>
      </c>
      <c r="R56" s="5">
        <v>-7768144999</v>
      </c>
      <c r="S56" s="5">
        <v>-6821620482</v>
      </c>
      <c r="T56" s="5">
        <v>-6311964466</v>
      </c>
      <c r="U56" s="5">
        <v>-5517430387</v>
      </c>
      <c r="V56" s="5">
        <v>-4863058833</v>
      </c>
      <c r="W56" s="5">
        <v>-4556112095</v>
      </c>
      <c r="X56" s="5">
        <v>-4539692900</v>
      </c>
      <c r="Y56" s="5">
        <v>-4099883037</v>
      </c>
      <c r="Z56" s="5">
        <v>-4153845417</v>
      </c>
    </row>
    <row r="57" spans="2:26" ht="15.5" x14ac:dyDescent="0.35">
      <c r="C57" t="s">
        <v>90</v>
      </c>
      <c r="D57" s="5">
        <v>-1212288858</v>
      </c>
      <c r="E57" s="5">
        <v>8418293593</v>
      </c>
      <c r="F57" s="5">
        <v>-887963555</v>
      </c>
      <c r="G57" s="5">
        <v>-2930642197</v>
      </c>
      <c r="I57" s="5">
        <v>2238247934</v>
      </c>
      <c r="J57" s="5">
        <v>1511301007</v>
      </c>
      <c r="K57" s="5">
        <v>6939143822</v>
      </c>
      <c r="L57" s="5">
        <v>10408512479</v>
      </c>
      <c r="M57" s="5">
        <v>10466622014</v>
      </c>
      <c r="N57" s="5">
        <v>-785787384</v>
      </c>
      <c r="O57" s="5">
        <v>5433237057</v>
      </c>
      <c r="P57" s="5">
        <v>23254568703</v>
      </c>
      <c r="Q57" s="5">
        <v>12280499395</v>
      </c>
      <c r="R57" s="5">
        <v>-7014654211</v>
      </c>
      <c r="S57" s="5">
        <v>-4788452848</v>
      </c>
      <c r="T57" s="5">
        <v>5225745603</v>
      </c>
      <c r="U57" s="5">
        <v>9371817788</v>
      </c>
      <c r="V57" s="5">
        <v>25405491782</v>
      </c>
      <c r="W57" s="5">
        <v>19808290952</v>
      </c>
      <c r="X57" s="5">
        <v>11699701542</v>
      </c>
      <c r="Y57" s="5">
        <v>16934088042</v>
      </c>
      <c r="Z57" s="5">
        <v>24873124309</v>
      </c>
    </row>
    <row r="58" spans="2:26" ht="15.5" x14ac:dyDescent="0.35">
      <c r="C58" t="s">
        <v>91</v>
      </c>
      <c r="D58" s="5">
        <v>7587179575</v>
      </c>
      <c r="E58" s="5">
        <v>1793842625</v>
      </c>
      <c r="F58" s="5">
        <v>12055411995</v>
      </c>
      <c r="G58" s="5">
        <v>-3546931050</v>
      </c>
      <c r="I58" s="5">
        <v>22034238157</v>
      </c>
      <c r="J58" s="5">
        <v>28690049070</v>
      </c>
      <c r="K58" s="5">
        <v>12062085431</v>
      </c>
      <c r="L58" s="5">
        <v>31758402578</v>
      </c>
      <c r="M58" s="5">
        <v>2097452553</v>
      </c>
      <c r="N58" s="5">
        <v>5483006390</v>
      </c>
      <c r="O58" s="5">
        <v>-2543121218</v>
      </c>
      <c r="P58" s="5">
        <v>10982306267</v>
      </c>
      <c r="Q58" s="5">
        <v>2456557661</v>
      </c>
      <c r="R58" s="5">
        <v>-1200044753</v>
      </c>
      <c r="S58" s="5">
        <v>12592714945</v>
      </c>
      <c r="T58" s="5">
        <v>4353940869</v>
      </c>
      <c r="U58" s="5">
        <v>23900255861</v>
      </c>
      <c r="V58" s="5">
        <v>6985300924</v>
      </c>
      <c r="W58" s="5">
        <v>4678005920</v>
      </c>
      <c r="X58" s="5">
        <v>-343030924</v>
      </c>
      <c r="Y58" s="5">
        <v>-4042442025</v>
      </c>
      <c r="Z58" s="5">
        <v>5000842895</v>
      </c>
    </row>
    <row r="59" spans="2:26" ht="15.5" x14ac:dyDescent="0.35">
      <c r="C59" t="s">
        <v>92</v>
      </c>
      <c r="Q59" s="5">
        <v>1518142640</v>
      </c>
      <c r="R59" s="5">
        <v>1069514054</v>
      </c>
      <c r="S59" s="5">
        <v>2759120264</v>
      </c>
      <c r="T59" s="5">
        <v>2369486987</v>
      </c>
      <c r="U59" s="5">
        <v>2082283668</v>
      </c>
      <c r="V59" s="5">
        <v>1363350457</v>
      </c>
      <c r="W59" s="5">
        <v>357643817</v>
      </c>
      <c r="X59" s="5">
        <v>236512177</v>
      </c>
      <c r="Y59" s="5">
        <v>546273624</v>
      </c>
      <c r="Z59" s="5">
        <v>428596679</v>
      </c>
    </row>
    <row r="60" spans="2:26" ht="15.5" x14ac:dyDescent="0.35">
      <c r="C60" t="s">
        <v>26</v>
      </c>
      <c r="L60" s="5">
        <v>-615949979</v>
      </c>
      <c r="M60" s="5">
        <v>-661879438</v>
      </c>
      <c r="O60" s="5">
        <v>-966926595</v>
      </c>
    </row>
    <row r="61" spans="2:26" ht="15.5" x14ac:dyDescent="0.35">
      <c r="C61" t="s">
        <v>94</v>
      </c>
      <c r="Q61" s="5">
        <v>932806587</v>
      </c>
      <c r="R61" s="5">
        <v>-2916598971</v>
      </c>
      <c r="S61" s="5">
        <v>11133484182</v>
      </c>
      <c r="T61" s="5">
        <v>2298915886</v>
      </c>
      <c r="U61" s="5">
        <v>19815742721</v>
      </c>
      <c r="V61" s="5">
        <v>4330073272</v>
      </c>
      <c r="W61" s="5">
        <v>1207212956</v>
      </c>
      <c r="X61" s="5">
        <v>-631411899</v>
      </c>
      <c r="Y61" s="5">
        <v>-4657028762</v>
      </c>
      <c r="Z61" s="5">
        <v>4528023544</v>
      </c>
    </row>
    <row r="62" spans="2:26" ht="15.5" x14ac:dyDescent="0.35">
      <c r="C62" t="s">
        <v>403</v>
      </c>
      <c r="E62" s="5">
        <v>241607983</v>
      </c>
      <c r="F62" s="5">
        <v>-241607983</v>
      </c>
    </row>
    <row r="63" spans="2:26" ht="15.5" x14ac:dyDescent="0.35">
      <c r="C63" t="s">
        <v>93</v>
      </c>
      <c r="D63" s="5">
        <v>259403678</v>
      </c>
      <c r="E63" s="5">
        <v>161371614</v>
      </c>
      <c r="F63" s="5">
        <v>429007228</v>
      </c>
      <c r="G63" s="5">
        <v>76668802</v>
      </c>
      <c r="I63" s="5">
        <v>1428146632</v>
      </c>
      <c r="J63" s="5">
        <v>2041220986</v>
      </c>
      <c r="K63" s="5">
        <v>4153268271</v>
      </c>
      <c r="L63" s="5">
        <v>5336641321</v>
      </c>
      <c r="M63" s="5">
        <v>-1242375133</v>
      </c>
      <c r="N63" s="5">
        <v>-1517983912</v>
      </c>
      <c r="O63" s="5">
        <v>522744627</v>
      </c>
      <c r="P63" s="5">
        <v>-1712077725</v>
      </c>
      <c r="Q63" s="5">
        <v>226263341</v>
      </c>
      <c r="R63" s="5">
        <v>697500254</v>
      </c>
      <c r="S63" s="5">
        <v>-1234397815</v>
      </c>
      <c r="T63" s="5">
        <v>-306642489</v>
      </c>
      <c r="U63" s="5">
        <v>2021485132</v>
      </c>
      <c r="V63" s="5">
        <v>1025002940</v>
      </c>
      <c r="W63" s="5">
        <v>2192848882</v>
      </c>
    </row>
    <row r="64" spans="2:26" ht="15.5" x14ac:dyDescent="0.35">
      <c r="C64" t="s">
        <v>96</v>
      </c>
    </row>
    <row r="65" spans="2:26" ht="15.5" x14ac:dyDescent="0.35">
      <c r="C65" t="s">
        <v>97</v>
      </c>
    </row>
    <row r="66" spans="2:26" ht="15.5" x14ac:dyDescent="0.35">
      <c r="C66" t="s">
        <v>98</v>
      </c>
      <c r="D66" s="5">
        <v>7587179575</v>
      </c>
      <c r="E66" s="5">
        <v>1793842625</v>
      </c>
      <c r="F66" s="5">
        <v>12055411995</v>
      </c>
      <c r="G66" s="5">
        <v>-3546931050</v>
      </c>
      <c r="I66" s="5">
        <v>22034238157</v>
      </c>
      <c r="J66" s="5">
        <v>28690049070</v>
      </c>
      <c r="K66" s="5">
        <v>12062085431</v>
      </c>
      <c r="L66" s="5">
        <v>31758402578</v>
      </c>
      <c r="M66" s="5">
        <v>2097452553</v>
      </c>
      <c r="N66" s="5">
        <v>5483006390</v>
      </c>
      <c r="O66" s="5">
        <v>-2543121218</v>
      </c>
      <c r="P66" s="5">
        <v>10982306267</v>
      </c>
      <c r="Q66" s="5">
        <v>2456557661</v>
      </c>
      <c r="R66" s="5">
        <v>-1200044753</v>
      </c>
      <c r="S66" s="5">
        <v>12592714945</v>
      </c>
      <c r="T66" s="5">
        <v>4353940869</v>
      </c>
      <c r="U66" s="5">
        <v>23900255861</v>
      </c>
      <c r="V66" s="5">
        <v>6985300924</v>
      </c>
      <c r="W66" s="5">
        <v>4678005920</v>
      </c>
      <c r="X66" s="5">
        <v>-343030924</v>
      </c>
      <c r="Y66" s="5">
        <v>-4042442025</v>
      </c>
      <c r="Z66" s="5">
        <v>5000842895</v>
      </c>
    </row>
    <row r="67" spans="2:26" ht="15.5" x14ac:dyDescent="0.35">
      <c r="C67" t="s">
        <v>28</v>
      </c>
      <c r="D67" s="5">
        <v>6374890717</v>
      </c>
      <c r="E67" s="5">
        <v>10212136218</v>
      </c>
      <c r="F67" s="5">
        <v>11167448440</v>
      </c>
      <c r="G67" s="5">
        <v>-6477573247</v>
      </c>
      <c r="I67" s="5">
        <v>24272486091</v>
      </c>
      <c r="J67" s="5">
        <v>30201350077</v>
      </c>
      <c r="K67" s="5">
        <v>19001229253</v>
      </c>
      <c r="L67" s="5">
        <v>42166915057</v>
      </c>
      <c r="M67" s="5">
        <v>12564074567</v>
      </c>
      <c r="N67" s="5">
        <v>4697219006</v>
      </c>
      <c r="O67" s="5">
        <v>2890115839</v>
      </c>
      <c r="P67" s="5">
        <v>34236874970</v>
      </c>
      <c r="Q67" s="5">
        <v>14737057056</v>
      </c>
      <c r="R67" s="5">
        <v>-8214698964</v>
      </c>
      <c r="S67" s="5">
        <v>7804262097</v>
      </c>
      <c r="T67" s="5">
        <v>9579686472</v>
      </c>
      <c r="U67" s="5">
        <v>33272073649</v>
      </c>
      <c r="V67" s="5">
        <v>32390792706</v>
      </c>
      <c r="W67" s="5">
        <v>24486296872</v>
      </c>
      <c r="X67" s="5">
        <v>11356670618</v>
      </c>
      <c r="Y67" s="5">
        <v>12891646017</v>
      </c>
      <c r="Z67" s="5">
        <v>29873967204</v>
      </c>
    </row>
    <row r="68" spans="2:26" ht="15.5" x14ac:dyDescent="0.35">
      <c r="C68" t="s">
        <v>27</v>
      </c>
      <c r="D68" s="5">
        <v>523077785</v>
      </c>
      <c r="E68" s="5">
        <v>-1667076204</v>
      </c>
      <c r="F68" s="5">
        <v>615716000</v>
      </c>
      <c r="G68" s="5">
        <v>602885034</v>
      </c>
      <c r="I68" s="5">
        <v>153665119</v>
      </c>
      <c r="J68" s="5">
        <v>-588995176</v>
      </c>
      <c r="K68" s="5">
        <v>-1470776635</v>
      </c>
      <c r="L68" s="5">
        <v>-2264516096</v>
      </c>
      <c r="M68" s="5">
        <v>-2928116069</v>
      </c>
      <c r="N68" s="5">
        <v>-211135067</v>
      </c>
      <c r="O68" s="5">
        <v>-1522503710</v>
      </c>
      <c r="P68" s="5">
        <v>-6424162809</v>
      </c>
      <c r="Q68" s="5">
        <v>-3366129844</v>
      </c>
      <c r="R68" s="5">
        <v>2239960980</v>
      </c>
      <c r="S68" s="5">
        <v>-1480484072</v>
      </c>
      <c r="T68" s="5">
        <v>-1949356382</v>
      </c>
      <c r="U68" s="5">
        <v>-7389150663</v>
      </c>
      <c r="V68" s="5">
        <v>-7629165556</v>
      </c>
      <c r="W68" s="5">
        <v>-5339600396</v>
      </c>
      <c r="X68" s="5">
        <v>-2963269146</v>
      </c>
      <c r="Y68" s="5">
        <v>-3503489347</v>
      </c>
      <c r="Z68" s="5">
        <v>-9050905570</v>
      </c>
    </row>
    <row r="69" spans="2:26" ht="15.5" x14ac:dyDescent="0.35">
      <c r="C69" t="s">
        <v>102</v>
      </c>
      <c r="D69" s="5">
        <v>6897968502</v>
      </c>
      <c r="E69" s="5">
        <v>8545060014</v>
      </c>
      <c r="F69" s="5">
        <v>11783164440</v>
      </c>
      <c r="G69" s="5">
        <v>-5874688213</v>
      </c>
      <c r="I69" s="5">
        <v>24426151210</v>
      </c>
      <c r="J69" s="5">
        <v>29612354901</v>
      </c>
      <c r="K69" s="5">
        <v>17530452618</v>
      </c>
      <c r="L69" s="5">
        <v>39902398961</v>
      </c>
      <c r="M69" s="5">
        <v>9635958498</v>
      </c>
      <c r="N69" s="5">
        <v>4486083939</v>
      </c>
      <c r="O69" s="5">
        <v>1367612129</v>
      </c>
      <c r="P69" s="5">
        <v>27812712161</v>
      </c>
      <c r="Q69" s="5">
        <v>11370927212</v>
      </c>
      <c r="R69" s="5">
        <v>-5974737984</v>
      </c>
      <c r="S69" s="5">
        <v>6323778025</v>
      </c>
      <c r="T69" s="5">
        <v>7630330090</v>
      </c>
      <c r="U69" s="5">
        <v>25882922986</v>
      </c>
      <c r="V69" s="5">
        <v>24761627150</v>
      </c>
      <c r="W69" s="5">
        <v>19146696476</v>
      </c>
      <c r="X69" s="5">
        <v>8393401472</v>
      </c>
      <c r="Y69" s="5">
        <v>9388156670</v>
      </c>
      <c r="Z69" s="5">
        <v>20823061634</v>
      </c>
    </row>
    <row r="70" spans="2:26" ht="15.5" x14ac:dyDescent="0.35">
      <c r="C70" t="s">
        <v>103</v>
      </c>
      <c r="D70" s="5">
        <v>-40724724</v>
      </c>
      <c r="E70" s="5">
        <v>-92080005</v>
      </c>
      <c r="F70" s="5">
        <v>-846539</v>
      </c>
      <c r="G70" s="5">
        <v>51596</v>
      </c>
      <c r="I70" s="5">
        <v>-91925217</v>
      </c>
      <c r="J70" s="5">
        <v>206382</v>
      </c>
      <c r="K70" s="5">
        <v>1508490854</v>
      </c>
      <c r="L70" s="5">
        <v>537000251</v>
      </c>
      <c r="M70" s="5">
        <v>-576781926</v>
      </c>
      <c r="N70" s="5">
        <v>-13751221</v>
      </c>
      <c r="O70" s="5">
        <v>-288744716</v>
      </c>
      <c r="P70" s="5">
        <v>703584444</v>
      </c>
      <c r="Q70" s="5">
        <v>-265424956</v>
      </c>
      <c r="R70" s="5">
        <v>403571298</v>
      </c>
      <c r="S70" s="5">
        <v>-501243191</v>
      </c>
      <c r="T70" s="5">
        <v>192475020</v>
      </c>
      <c r="U70" s="5">
        <v>-244465436</v>
      </c>
      <c r="V70" s="5">
        <v>-107614164</v>
      </c>
      <c r="W70" s="5">
        <v>-41560813</v>
      </c>
    </row>
    <row r="71" spans="2:26" ht="15.5" x14ac:dyDescent="0.35">
      <c r="C71" t="s">
        <v>104</v>
      </c>
      <c r="D71" s="5">
        <v>6857243778</v>
      </c>
      <c r="E71" s="5">
        <v>8452980009</v>
      </c>
      <c r="F71" s="5">
        <v>11782317901</v>
      </c>
      <c r="G71" s="5">
        <v>-5874636617</v>
      </c>
      <c r="I71" s="5">
        <v>24334225993</v>
      </c>
      <c r="J71" s="5">
        <v>29612561283</v>
      </c>
      <c r="K71" s="5">
        <v>19038943472</v>
      </c>
      <c r="L71" s="5">
        <v>40439399212</v>
      </c>
      <c r="M71" s="5">
        <v>9059176572</v>
      </c>
      <c r="N71" s="5">
        <v>4472332718</v>
      </c>
      <c r="O71" s="5">
        <v>1078867413</v>
      </c>
      <c r="P71" s="5">
        <v>28516296605</v>
      </c>
      <c r="Q71" s="5">
        <v>11105502256</v>
      </c>
      <c r="R71" s="5">
        <v>-5571166686</v>
      </c>
      <c r="S71" s="5">
        <v>5822534834</v>
      </c>
      <c r="T71" s="5">
        <v>7822805110</v>
      </c>
      <c r="U71" s="5">
        <v>25638457550</v>
      </c>
      <c r="V71" s="5">
        <v>24654012986</v>
      </c>
      <c r="W71" s="5">
        <v>19105135663</v>
      </c>
      <c r="X71" s="5">
        <v>8393401472</v>
      </c>
      <c r="Y71" s="5">
        <v>9388156670</v>
      </c>
      <c r="Z71" s="5">
        <v>20823061634</v>
      </c>
    </row>
    <row r="72" spans="2:26" ht="15.5" x14ac:dyDescent="0.35">
      <c r="C72" t="s">
        <v>105</v>
      </c>
      <c r="D72" s="5">
        <v>6897968502</v>
      </c>
      <c r="E72" s="5">
        <v>8545060014</v>
      </c>
      <c r="F72" s="5">
        <v>11783164440</v>
      </c>
      <c r="G72" s="5">
        <v>-5874688213</v>
      </c>
      <c r="I72" s="5">
        <v>24426151210</v>
      </c>
      <c r="J72" s="5">
        <v>29612354901</v>
      </c>
      <c r="K72" s="5">
        <v>17530452618</v>
      </c>
      <c r="L72" s="5">
        <v>39902398961</v>
      </c>
      <c r="M72" s="5">
        <v>9635958498</v>
      </c>
      <c r="N72" s="5">
        <v>4486083939</v>
      </c>
      <c r="O72" s="5">
        <v>1367612129</v>
      </c>
      <c r="P72" s="5">
        <v>27812712161</v>
      </c>
      <c r="Q72" s="5">
        <v>11370927212</v>
      </c>
      <c r="R72" s="5">
        <v>-5974737984</v>
      </c>
      <c r="S72" s="5">
        <v>6323778025</v>
      </c>
      <c r="T72" s="5">
        <v>7630330090</v>
      </c>
      <c r="U72" s="5">
        <v>25882922986</v>
      </c>
      <c r="V72" s="5">
        <v>24761627150</v>
      </c>
      <c r="W72" s="5">
        <v>19146696476</v>
      </c>
      <c r="X72" s="5">
        <v>8393401472</v>
      </c>
      <c r="Y72" s="5">
        <v>9388156670</v>
      </c>
      <c r="Z72" s="5">
        <v>20823061634</v>
      </c>
    </row>
    <row r="73" spans="2:26" ht="15.5" x14ac:dyDescent="0.35">
      <c r="C73" t="s">
        <v>7</v>
      </c>
      <c r="D73" s="5">
        <v>6857243778</v>
      </c>
      <c r="E73" s="5">
        <v>8452980009</v>
      </c>
      <c r="F73" s="5">
        <v>11782317901</v>
      </c>
      <c r="G73" s="5">
        <v>-5874636617</v>
      </c>
      <c r="I73" s="5">
        <v>24334225993</v>
      </c>
      <c r="J73" s="5">
        <v>29612561283</v>
      </c>
      <c r="K73" s="5">
        <v>19038943472</v>
      </c>
      <c r="L73" s="5">
        <v>40439399212</v>
      </c>
      <c r="M73" s="5">
        <v>9059176572</v>
      </c>
      <c r="N73" s="5">
        <v>4472332718</v>
      </c>
      <c r="O73" s="5">
        <v>1078867413</v>
      </c>
      <c r="P73" s="5">
        <v>28516296605</v>
      </c>
      <c r="Q73" s="5">
        <v>11105502256</v>
      </c>
      <c r="R73" s="5">
        <v>-5571166686</v>
      </c>
      <c r="S73" s="5">
        <v>5822534834</v>
      </c>
      <c r="T73" s="5">
        <v>7822805110</v>
      </c>
      <c r="U73" s="5">
        <v>25638457550</v>
      </c>
      <c r="V73" s="5">
        <v>24654012986</v>
      </c>
      <c r="W73" s="5">
        <v>19105135663</v>
      </c>
    </row>
    <row r="74" spans="2:26" ht="15.5" x14ac:dyDescent="0.35">
      <c r="C74" t="s">
        <v>106</v>
      </c>
      <c r="D74" s="5">
        <v>6897968502</v>
      </c>
      <c r="E74" s="5">
        <v>8545060014</v>
      </c>
      <c r="F74" s="5">
        <v>11783164440</v>
      </c>
      <c r="G74" s="5">
        <v>-5874688213</v>
      </c>
      <c r="I74" s="5">
        <v>24426151210</v>
      </c>
      <c r="J74" s="5">
        <v>29612354901</v>
      </c>
      <c r="K74" s="5">
        <v>17530452618</v>
      </c>
      <c r="L74" s="5">
        <v>39902398961</v>
      </c>
      <c r="M74" s="5">
        <v>9635958498</v>
      </c>
      <c r="N74" s="5">
        <v>4486083939</v>
      </c>
      <c r="O74" s="5">
        <v>1367612129</v>
      </c>
      <c r="P74" s="5">
        <v>27812712161</v>
      </c>
      <c r="Q74" s="5">
        <v>11370927212</v>
      </c>
      <c r="R74" s="5">
        <v>-5974737984</v>
      </c>
      <c r="S74" s="5">
        <v>6323778025</v>
      </c>
      <c r="T74" s="5">
        <v>7630330090</v>
      </c>
      <c r="U74" s="5">
        <v>25882922986</v>
      </c>
      <c r="V74" s="5">
        <v>24761627150</v>
      </c>
      <c r="W74" s="5">
        <v>19146696476</v>
      </c>
      <c r="X74" s="5">
        <v>8393401472</v>
      </c>
      <c r="Y74" s="5">
        <v>9388156670</v>
      </c>
      <c r="Z74" s="5">
        <v>20823061634</v>
      </c>
    </row>
    <row r="75" spans="2:26" ht="15.5" x14ac:dyDescent="0.35">
      <c r="C75" t="s">
        <v>107</v>
      </c>
      <c r="D75" s="5">
        <v>6857243778</v>
      </c>
      <c r="E75" s="5">
        <v>8452980009</v>
      </c>
      <c r="F75" s="5">
        <v>11782317901</v>
      </c>
      <c r="G75" s="5">
        <v>-5874636617</v>
      </c>
      <c r="I75" s="5">
        <v>24334225993</v>
      </c>
      <c r="J75" s="5">
        <v>29612561283</v>
      </c>
      <c r="K75" s="5">
        <v>19038943472</v>
      </c>
      <c r="L75" s="5">
        <v>40439399212</v>
      </c>
      <c r="M75" s="5">
        <v>9059176572</v>
      </c>
      <c r="N75" s="5">
        <v>4472332718</v>
      </c>
      <c r="O75" s="5">
        <v>1078867413</v>
      </c>
      <c r="P75" s="5">
        <v>28516296605</v>
      </c>
      <c r="Q75" s="5">
        <v>11105502256</v>
      </c>
      <c r="R75" s="5">
        <v>-5571166686</v>
      </c>
      <c r="S75" s="5">
        <v>5822534834</v>
      </c>
      <c r="T75" s="5">
        <v>7822805110</v>
      </c>
      <c r="U75" s="5">
        <v>25638457550</v>
      </c>
      <c r="V75" s="5">
        <v>24654012986</v>
      </c>
      <c r="W75" s="5">
        <v>19105135663</v>
      </c>
    </row>
    <row r="76" spans="2:26" ht="15.5" x14ac:dyDescent="0.35">
      <c r="C76" t="s">
        <v>108</v>
      </c>
      <c r="D76" s="5">
        <v>6857243778</v>
      </c>
      <c r="E76" s="5">
        <v>8452980009</v>
      </c>
      <c r="F76" s="5">
        <v>11782317901</v>
      </c>
      <c r="G76" s="5">
        <v>-5874636617</v>
      </c>
      <c r="I76" s="5">
        <v>24334225993</v>
      </c>
      <c r="J76" s="5">
        <v>29612561283</v>
      </c>
      <c r="K76" s="5">
        <v>19038943472</v>
      </c>
      <c r="L76" s="5">
        <v>40439399212</v>
      </c>
      <c r="M76" s="5">
        <v>9059176572</v>
      </c>
      <c r="N76" s="5">
        <v>4472332718</v>
      </c>
      <c r="O76" s="5">
        <v>1078867413</v>
      </c>
      <c r="P76" s="5">
        <v>28516296605</v>
      </c>
      <c r="Q76" s="5">
        <v>11105502256</v>
      </c>
      <c r="R76" s="5">
        <v>-5571166686</v>
      </c>
      <c r="S76" s="5">
        <v>5822534834</v>
      </c>
      <c r="T76" s="5">
        <v>7822805110</v>
      </c>
      <c r="U76" s="5">
        <v>25638457550</v>
      </c>
      <c r="V76" s="5">
        <v>24654012986</v>
      </c>
      <c r="W76" s="5">
        <v>19105135663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111</v>
      </c>
    </row>
    <row r="80" spans="2:26" ht="15.5" x14ac:dyDescent="0.35">
      <c r="C80" t="s">
        <v>19</v>
      </c>
      <c r="D80" s="5">
        <v>284921568</v>
      </c>
      <c r="E80" s="5">
        <v>3850148542</v>
      </c>
      <c r="F80" s="5">
        <v>1624822163</v>
      </c>
      <c r="G80" s="5">
        <v>249224132</v>
      </c>
      <c r="I80" s="5">
        <v>3850148542</v>
      </c>
      <c r="J80" s="5">
        <v>785892073</v>
      </c>
      <c r="K80" s="5">
        <v>872904563</v>
      </c>
      <c r="L80" s="5">
        <v>477601191</v>
      </c>
      <c r="M80" s="5">
        <v>177839978497</v>
      </c>
      <c r="N80" s="5">
        <v>178465864260</v>
      </c>
      <c r="O80" s="5">
        <v>166924738802</v>
      </c>
      <c r="P80" s="5">
        <v>149296593372</v>
      </c>
      <c r="Q80" s="5">
        <v>116069453677</v>
      </c>
      <c r="R80" s="5">
        <v>111954774302</v>
      </c>
      <c r="S80" s="5">
        <v>112630703156</v>
      </c>
      <c r="T80" s="5">
        <v>70974189441</v>
      </c>
      <c r="U80" s="5">
        <v>65982811683</v>
      </c>
      <c r="V80" s="5">
        <v>50613832135</v>
      </c>
      <c r="W80" s="5">
        <v>132738880</v>
      </c>
      <c r="X80" s="5">
        <v>29281406162</v>
      </c>
      <c r="Y80" s="5">
        <v>13514188389</v>
      </c>
      <c r="Z80" s="5">
        <v>33817922345</v>
      </c>
    </row>
    <row r="81" spans="3:26" ht="15.5" x14ac:dyDescent="0.35">
      <c r="C81" t="s">
        <v>113</v>
      </c>
      <c r="D81" s="5">
        <v>31422839413</v>
      </c>
      <c r="E81" s="5">
        <v>22653456987</v>
      </c>
      <c r="F81" s="5">
        <v>27866883741</v>
      </c>
      <c r="G81" s="5">
        <v>31446660721</v>
      </c>
      <c r="I81" s="5">
        <v>22653456987</v>
      </c>
      <c r="J81" s="5">
        <v>23179503866</v>
      </c>
      <c r="K81" s="5">
        <v>19896742888</v>
      </c>
      <c r="L81" s="5">
        <v>17998577322</v>
      </c>
      <c r="M81" s="5">
        <v>7468747307</v>
      </c>
      <c r="N81" s="5">
        <v>8587773121</v>
      </c>
      <c r="O81" s="5">
        <v>10953941213</v>
      </c>
      <c r="P81" s="5">
        <v>15194542194</v>
      </c>
      <c r="Q81" s="5">
        <v>11126739229</v>
      </c>
      <c r="R81" s="5">
        <v>7364106377</v>
      </c>
      <c r="S81" s="5">
        <v>8422549863</v>
      </c>
      <c r="T81" s="5">
        <v>9317662847</v>
      </c>
      <c r="U81" s="5">
        <v>10853173217</v>
      </c>
      <c r="V81" s="5">
        <v>14361470534</v>
      </c>
      <c r="W81" s="5">
        <v>18850237220</v>
      </c>
      <c r="X81" s="5">
        <v>13634089158</v>
      </c>
      <c r="Y81" s="5">
        <v>14473593261</v>
      </c>
      <c r="Z81" s="5">
        <v>13093604803</v>
      </c>
    </row>
    <row r="82" spans="3:26" ht="15.5" x14ac:dyDescent="0.35">
      <c r="C82" t="s">
        <v>115</v>
      </c>
      <c r="D82" s="5">
        <v>18801848</v>
      </c>
      <c r="F82" s="5">
        <v>1570524584</v>
      </c>
      <c r="L82" s="5">
        <v>25241980</v>
      </c>
      <c r="M82" s="5">
        <v>225000000</v>
      </c>
      <c r="N82" s="5">
        <v>416556108</v>
      </c>
      <c r="O82" s="5">
        <v>29943617</v>
      </c>
      <c r="X82" s="5">
        <v>524293013</v>
      </c>
    </row>
    <row r="83" spans="3:26" ht="15.5" x14ac:dyDescent="0.35">
      <c r="C83" t="s">
        <v>114</v>
      </c>
    </row>
    <row r="84" spans="3:26" ht="15.5" x14ac:dyDescent="0.35">
      <c r="C84" t="s">
        <v>116</v>
      </c>
      <c r="D84" s="5">
        <v>31422839413</v>
      </c>
      <c r="E84" s="5">
        <v>22653456987</v>
      </c>
      <c r="F84" s="5">
        <v>27866883741</v>
      </c>
      <c r="G84" s="5">
        <v>31446660721</v>
      </c>
      <c r="I84" s="5">
        <v>22653456987</v>
      </c>
      <c r="J84" s="5">
        <v>23179503866</v>
      </c>
      <c r="K84" s="5">
        <v>19896742888</v>
      </c>
      <c r="L84" s="5">
        <v>17998577322</v>
      </c>
      <c r="M84" s="5">
        <v>7468747307</v>
      </c>
      <c r="N84" s="5">
        <v>8587773121</v>
      </c>
      <c r="O84" s="5">
        <v>10953941213</v>
      </c>
      <c r="P84" s="5">
        <v>15194542194</v>
      </c>
      <c r="Q84" s="5">
        <v>11126739229</v>
      </c>
      <c r="R84" s="5">
        <v>7364106377</v>
      </c>
      <c r="S84" s="5">
        <v>8422549863</v>
      </c>
      <c r="T84" s="5">
        <v>9317662847</v>
      </c>
      <c r="U84" s="5">
        <v>10853173217</v>
      </c>
      <c r="V84" s="5">
        <v>14361470534</v>
      </c>
      <c r="W84" s="5">
        <v>18850237220</v>
      </c>
      <c r="X84" s="5">
        <v>13634089158</v>
      </c>
      <c r="Y84" s="5">
        <v>14473593261</v>
      </c>
      <c r="Z84" s="5">
        <v>13093604803</v>
      </c>
    </row>
    <row r="85" spans="3:26" ht="15.5" x14ac:dyDescent="0.35">
      <c r="C85" t="s">
        <v>117</v>
      </c>
      <c r="W85" s="5">
        <v>175925712</v>
      </c>
      <c r="X85" s="5">
        <v>73767298</v>
      </c>
      <c r="Y85" s="5">
        <v>15601825</v>
      </c>
      <c r="Z85" s="5">
        <v>237890685</v>
      </c>
    </row>
    <row r="86" spans="3:26" ht="15.5" x14ac:dyDescent="0.35">
      <c r="C86" t="s">
        <v>118</v>
      </c>
      <c r="W86" s="5">
        <v>175925712</v>
      </c>
      <c r="X86" s="5">
        <v>73767298</v>
      </c>
      <c r="Y86" s="5">
        <v>15601825</v>
      </c>
      <c r="Z86" s="5">
        <v>237890685</v>
      </c>
    </row>
    <row r="87" spans="3:26" ht="15.5" x14ac:dyDescent="0.35">
      <c r="C87" t="s">
        <v>412</v>
      </c>
      <c r="D87" s="5">
        <v>345586559283</v>
      </c>
      <c r="E87" s="5">
        <v>338634286612</v>
      </c>
      <c r="F87" s="5">
        <v>333499126624</v>
      </c>
      <c r="G87" s="5">
        <v>313597056165</v>
      </c>
      <c r="I87" s="5">
        <v>338634286612</v>
      </c>
      <c r="J87" s="5">
        <v>306062370319</v>
      </c>
      <c r="K87" s="5">
        <v>277357852655</v>
      </c>
      <c r="L87" s="5">
        <v>269792370697</v>
      </c>
      <c r="M87" s="5">
        <v>36880783306</v>
      </c>
    </row>
    <row r="88" spans="3:26" ht="15.5" x14ac:dyDescent="0.35">
      <c r="C88" t="s">
        <v>119</v>
      </c>
      <c r="D88" s="5">
        <v>29418097226</v>
      </c>
      <c r="E88" s="5">
        <v>29289609905</v>
      </c>
      <c r="F88" s="5">
        <v>33442507432</v>
      </c>
      <c r="G88" s="5">
        <v>41183069454</v>
      </c>
      <c r="I88" s="5">
        <v>29289609905</v>
      </c>
      <c r="J88" s="5">
        <v>22662270701</v>
      </c>
      <c r="K88" s="5">
        <v>18787091283</v>
      </c>
      <c r="L88" s="5">
        <v>14737067329</v>
      </c>
      <c r="M88" s="5">
        <v>10958967210</v>
      </c>
      <c r="N88" s="5">
        <v>7215030929</v>
      </c>
      <c r="O88" s="5">
        <v>10678336299</v>
      </c>
      <c r="P88" s="5">
        <v>11196210433</v>
      </c>
      <c r="Q88" s="5">
        <v>9266415834</v>
      </c>
      <c r="R88" s="5">
        <v>7351791153</v>
      </c>
      <c r="S88" s="5">
        <v>13238783961</v>
      </c>
      <c r="T88" s="5">
        <v>9084619107</v>
      </c>
      <c r="U88" s="5">
        <v>16062727652</v>
      </c>
      <c r="V88" s="5">
        <v>9735538165</v>
      </c>
      <c r="W88" s="5">
        <v>10513255747</v>
      </c>
      <c r="X88" s="5">
        <v>8277154054</v>
      </c>
      <c r="Y88" s="5">
        <v>6971662603</v>
      </c>
      <c r="Z88" s="5">
        <v>13122456401</v>
      </c>
    </row>
    <row r="89" spans="3:26" ht="15.5" x14ac:dyDescent="0.35">
      <c r="C89" t="s">
        <v>96</v>
      </c>
    </row>
    <row r="90" spans="3:26" ht="15.5" x14ac:dyDescent="0.35">
      <c r="C90" t="s">
        <v>97</v>
      </c>
      <c r="D90" s="5">
        <v>1193693837</v>
      </c>
      <c r="E90" s="5">
        <v>1234418561</v>
      </c>
      <c r="F90" s="5">
        <v>1326498566</v>
      </c>
      <c r="G90" s="5">
        <v>1327345105</v>
      </c>
      <c r="I90" s="5">
        <v>1234418561</v>
      </c>
      <c r="J90" s="5">
        <v>1326343778</v>
      </c>
      <c r="K90" s="5">
        <v>1326137396</v>
      </c>
      <c r="L90" s="5">
        <v>-182353458</v>
      </c>
      <c r="M90" s="5">
        <v>-719353709</v>
      </c>
      <c r="N90" s="5">
        <v>-142571783</v>
      </c>
      <c r="O90" s="5">
        <v>-128820562</v>
      </c>
      <c r="P90" s="5">
        <v>159924154</v>
      </c>
      <c r="Q90" s="5">
        <v>-468083902</v>
      </c>
      <c r="R90" s="5">
        <v>-90982852</v>
      </c>
      <c r="S90" s="5">
        <v>-747868552</v>
      </c>
      <c r="T90" s="5">
        <v>-201165393</v>
      </c>
      <c r="U90" s="5">
        <v>-393640413</v>
      </c>
      <c r="V90" s="5">
        <v>-149174977</v>
      </c>
      <c r="W90" s="5">
        <v>-41560813</v>
      </c>
      <c r="X90" s="5">
        <v>173892065</v>
      </c>
    </row>
    <row r="91" spans="3:26" ht="15.5" x14ac:dyDescent="0.35">
      <c r="C91" t="s">
        <v>121</v>
      </c>
      <c r="D91" s="5">
        <v>408355583468</v>
      </c>
      <c r="E91" s="5">
        <v>394653933411</v>
      </c>
      <c r="F91" s="5">
        <v>397266474829</v>
      </c>
      <c r="G91" s="5">
        <v>389287030000</v>
      </c>
      <c r="I91" s="5">
        <v>394653933411</v>
      </c>
      <c r="J91" s="5">
        <v>352732898062</v>
      </c>
      <c r="K91" s="5">
        <v>316957911468</v>
      </c>
      <c r="L91" s="5">
        <v>303261676455</v>
      </c>
      <c r="M91" s="5">
        <v>233819274627</v>
      </c>
      <c r="N91" s="5">
        <v>194827419339</v>
      </c>
      <c r="O91" s="5">
        <v>189163251018</v>
      </c>
      <c r="P91" s="5">
        <v>176074193688</v>
      </c>
      <c r="Q91" s="5">
        <v>138161399969</v>
      </c>
      <c r="R91" s="5">
        <v>128801476086</v>
      </c>
      <c r="S91" s="5">
        <v>136555010564</v>
      </c>
      <c r="T91" s="5">
        <v>125563722796</v>
      </c>
      <c r="U91" s="5">
        <v>126889991199</v>
      </c>
      <c r="V91" s="5">
        <v>98049613997</v>
      </c>
      <c r="W91" s="5">
        <v>77478837809</v>
      </c>
      <c r="X91" s="5">
        <v>53401699735</v>
      </c>
      <c r="Y91" s="5">
        <v>35082190055</v>
      </c>
      <c r="Z91" s="5">
        <v>60423769911</v>
      </c>
    </row>
    <row r="92" spans="3:26" ht="15.5" x14ac:dyDescent="0.35">
      <c r="C92" t="s">
        <v>122</v>
      </c>
    </row>
    <row r="93" spans="3:26" ht="15.5" x14ac:dyDescent="0.35">
      <c r="C93" t="s">
        <v>123</v>
      </c>
    </row>
    <row r="94" spans="3:26" ht="15.5" x14ac:dyDescent="0.35">
      <c r="C94" t="s">
        <v>128</v>
      </c>
      <c r="D94" s="5">
        <v>265685277</v>
      </c>
      <c r="F94" s="5">
        <v>1138920636</v>
      </c>
      <c r="G94" s="5">
        <v>523443723</v>
      </c>
      <c r="N94" s="5">
        <v>137854396</v>
      </c>
      <c r="O94" s="5">
        <v>260255535</v>
      </c>
      <c r="P94" s="5">
        <v>396384597</v>
      </c>
      <c r="Q94" s="5">
        <v>898987161</v>
      </c>
      <c r="R94" s="5">
        <v>3461284735</v>
      </c>
      <c r="S94" s="5">
        <v>1360939232</v>
      </c>
      <c r="T94" s="5">
        <v>1089211034</v>
      </c>
      <c r="U94" s="5">
        <v>1167927154</v>
      </c>
      <c r="V94" s="5">
        <v>1158766800</v>
      </c>
      <c r="W94" s="5">
        <v>1261548733</v>
      </c>
      <c r="X94" s="5">
        <v>1400388914</v>
      </c>
      <c r="Y94" s="5">
        <v>1458644560</v>
      </c>
      <c r="Z94" s="5">
        <v>1299551627</v>
      </c>
    </row>
    <row r="95" spans="3:26" ht="15.5" x14ac:dyDescent="0.35">
      <c r="C95" t="s">
        <v>124</v>
      </c>
      <c r="D95" s="5">
        <v>39445156091</v>
      </c>
      <c r="E95" s="5">
        <v>39184139375</v>
      </c>
      <c r="F95" s="5">
        <v>38942953709</v>
      </c>
      <c r="G95" s="5">
        <v>38515640690</v>
      </c>
      <c r="I95" s="5">
        <v>39184139375</v>
      </c>
      <c r="J95" s="5">
        <v>37678566914</v>
      </c>
      <c r="K95" s="5">
        <v>38070530226</v>
      </c>
      <c r="L95" s="5">
        <v>33901503514</v>
      </c>
      <c r="M95" s="5">
        <v>28619552541</v>
      </c>
      <c r="N95" s="5">
        <v>29777490122</v>
      </c>
      <c r="O95" s="5">
        <v>31274703735</v>
      </c>
      <c r="P95" s="5">
        <v>30857845879</v>
      </c>
      <c r="Q95" s="5">
        <v>32551192675</v>
      </c>
      <c r="R95" s="5">
        <v>32261750730</v>
      </c>
      <c r="S95" s="5">
        <v>31652065607</v>
      </c>
      <c r="T95" s="5">
        <v>32877606538</v>
      </c>
      <c r="U95" s="5">
        <v>33184832220</v>
      </c>
      <c r="V95" s="5">
        <v>31172094975</v>
      </c>
      <c r="W95" s="5">
        <v>30125955582</v>
      </c>
      <c r="X95" s="5">
        <v>27933449116</v>
      </c>
      <c r="Y95" s="5">
        <v>26148720000</v>
      </c>
    </row>
    <row r="96" spans="3:26" ht="15.5" x14ac:dyDescent="0.35">
      <c r="C96" t="s">
        <v>126</v>
      </c>
      <c r="D96" s="5">
        <v>10729146733</v>
      </c>
      <c r="E96" s="5">
        <v>10899184546</v>
      </c>
      <c r="F96" s="5">
        <v>6388519101</v>
      </c>
      <c r="G96" s="5">
        <v>6447684487</v>
      </c>
      <c r="I96" s="5">
        <v>10899184546</v>
      </c>
      <c r="J96" s="5">
        <v>6292264825</v>
      </c>
      <c r="K96" s="5">
        <v>6584624973</v>
      </c>
      <c r="L96" s="5">
        <v>7389816682</v>
      </c>
      <c r="M96" s="5">
        <v>8230712896</v>
      </c>
      <c r="N96" s="5">
        <v>9141725814</v>
      </c>
      <c r="O96" s="5">
        <v>8842386839</v>
      </c>
      <c r="P96" s="5">
        <v>10034535847</v>
      </c>
      <c r="Q96" s="5">
        <v>11007927237</v>
      </c>
      <c r="R96" s="5">
        <v>11883973967</v>
      </c>
      <c r="S96" s="5">
        <v>13159542885</v>
      </c>
      <c r="T96" s="5">
        <v>14238319647</v>
      </c>
      <c r="U96" s="5">
        <v>14893545834</v>
      </c>
      <c r="V96" s="5">
        <v>14720052295</v>
      </c>
      <c r="W96" s="5">
        <v>9849216309</v>
      </c>
      <c r="X96" s="5">
        <v>7088476952</v>
      </c>
      <c r="Y96" s="5">
        <v>7094322789</v>
      </c>
      <c r="Z96" s="5">
        <v>8785493039</v>
      </c>
    </row>
    <row r="97" spans="3:26" ht="15.5" x14ac:dyDescent="0.35">
      <c r="C97" t="s">
        <v>133</v>
      </c>
      <c r="D97" s="5">
        <v>50856220951</v>
      </c>
      <c r="E97" s="5">
        <v>50083323921</v>
      </c>
      <c r="F97" s="5">
        <v>46691470741</v>
      </c>
      <c r="G97" s="5">
        <v>45706060245</v>
      </c>
      <c r="I97" s="5">
        <v>50083323921</v>
      </c>
      <c r="J97" s="5">
        <v>43970831739</v>
      </c>
      <c r="K97" s="5">
        <v>44655155199</v>
      </c>
      <c r="L97" s="5">
        <v>41291320196</v>
      </c>
      <c r="M97" s="5">
        <v>36850265437</v>
      </c>
      <c r="N97" s="5">
        <v>40077596979</v>
      </c>
      <c r="O97" s="5">
        <v>41397872756</v>
      </c>
      <c r="P97" s="5">
        <v>41288766323</v>
      </c>
      <c r="Q97" s="5">
        <v>45340250473</v>
      </c>
      <c r="R97" s="5">
        <v>48489152832</v>
      </c>
      <c r="S97" s="5">
        <v>46561234724</v>
      </c>
      <c r="T97" s="5">
        <v>48593824219</v>
      </c>
      <c r="U97" s="5">
        <v>49246305208</v>
      </c>
      <c r="V97" s="5">
        <v>47050914070</v>
      </c>
      <c r="W97" s="5">
        <v>41236720624</v>
      </c>
      <c r="X97" s="5">
        <v>36422314982</v>
      </c>
      <c r="Y97" s="5">
        <v>34701687349</v>
      </c>
      <c r="Z97" s="5">
        <v>10085044666</v>
      </c>
    </row>
    <row r="98" spans="3:26" ht="15.5" x14ac:dyDescent="0.35">
      <c r="C98" t="s">
        <v>134</v>
      </c>
      <c r="D98" s="5">
        <v>459211804419</v>
      </c>
      <c r="E98" s="5">
        <v>444737257332</v>
      </c>
      <c r="F98" s="5">
        <v>443957945570</v>
      </c>
      <c r="G98" s="5">
        <v>434993090245</v>
      </c>
      <c r="I98" s="5">
        <v>444737257332</v>
      </c>
      <c r="J98" s="5">
        <v>396703729801</v>
      </c>
      <c r="K98" s="5">
        <v>361613066667</v>
      </c>
      <c r="L98" s="5">
        <v>344552996651</v>
      </c>
      <c r="M98" s="5">
        <v>270669540064</v>
      </c>
      <c r="N98" s="5">
        <v>234905016318</v>
      </c>
      <c r="O98" s="5">
        <v>230561123774</v>
      </c>
      <c r="P98" s="5">
        <v>217362960011</v>
      </c>
      <c r="Q98" s="5">
        <v>183501650442</v>
      </c>
      <c r="R98" s="5">
        <v>177290628918</v>
      </c>
      <c r="S98" s="5">
        <v>183116245288</v>
      </c>
      <c r="T98" s="5">
        <v>174157547015</v>
      </c>
      <c r="U98" s="5">
        <v>176136296407</v>
      </c>
      <c r="V98" s="5">
        <v>145100528067</v>
      </c>
      <c r="W98" s="5">
        <v>118715558433</v>
      </c>
      <c r="X98" s="5">
        <v>89824014717</v>
      </c>
      <c r="Y98" s="5">
        <v>69783877404</v>
      </c>
      <c r="Z98" s="5">
        <v>70508814577</v>
      </c>
    </row>
    <row r="99" spans="3:26" ht="15.5" x14ac:dyDescent="0.35">
      <c r="C99" t="s">
        <v>135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146334949638</v>
      </c>
      <c r="E101" s="5">
        <v>138558658239</v>
      </c>
      <c r="F101" s="5">
        <v>146538900983</v>
      </c>
      <c r="G101" s="5">
        <v>149413571152</v>
      </c>
      <c r="I101" s="5">
        <v>138558658239</v>
      </c>
      <c r="J101" s="5">
        <v>114656450550</v>
      </c>
      <c r="K101" s="5">
        <v>101750696413</v>
      </c>
      <c r="L101" s="5">
        <v>101907257891</v>
      </c>
      <c r="M101" s="5">
        <v>67363136940</v>
      </c>
      <c r="N101" s="5">
        <v>41344686413</v>
      </c>
      <c r="O101" s="5">
        <v>41766036803</v>
      </c>
      <c r="P101" s="5">
        <v>30419618514</v>
      </c>
      <c r="Q101" s="5">
        <v>25235541036</v>
      </c>
      <c r="R101" s="5">
        <v>30523107064</v>
      </c>
      <c r="S101" s="5">
        <v>31337185002</v>
      </c>
      <c r="T101" s="5">
        <v>24837582186</v>
      </c>
      <c r="U101" s="5">
        <v>34947792874</v>
      </c>
      <c r="V101" s="5">
        <v>29749033028</v>
      </c>
      <c r="W101" s="5">
        <v>24693864425</v>
      </c>
      <c r="X101" s="5">
        <v>14845255861</v>
      </c>
      <c r="Y101" s="5">
        <v>3707865748</v>
      </c>
      <c r="Z101" s="5">
        <v>13982135245</v>
      </c>
    </row>
    <row r="102" spans="3:26" ht="15.5" x14ac:dyDescent="0.35">
      <c r="C102" t="s">
        <v>138</v>
      </c>
    </row>
    <row r="103" spans="3:26" ht="15.5" x14ac:dyDescent="0.35">
      <c r="C103" t="s">
        <v>139</v>
      </c>
      <c r="D103" s="5">
        <v>144905750929</v>
      </c>
      <c r="E103" s="5">
        <v>137097507523</v>
      </c>
      <c r="F103" s="5">
        <v>144144977087</v>
      </c>
      <c r="G103" s="5">
        <v>148559128170</v>
      </c>
      <c r="I103" s="5">
        <v>137097507523</v>
      </c>
      <c r="J103" s="5">
        <v>113514509747</v>
      </c>
      <c r="K103" s="5">
        <v>100252530574</v>
      </c>
      <c r="L103" s="5">
        <v>99398439089</v>
      </c>
      <c r="M103" s="5">
        <v>37239475138</v>
      </c>
      <c r="N103" s="5">
        <v>40052845910</v>
      </c>
      <c r="O103" s="5">
        <v>38458473591</v>
      </c>
      <c r="P103" s="5">
        <v>25918459570</v>
      </c>
      <c r="Q103" s="5">
        <v>23621644483</v>
      </c>
      <c r="R103" s="5">
        <v>29622279310</v>
      </c>
      <c r="S103" s="5">
        <v>30553873740</v>
      </c>
      <c r="T103" s="5">
        <v>23911795561</v>
      </c>
      <c r="U103" s="5">
        <v>31487072967</v>
      </c>
      <c r="V103" s="5">
        <v>26255900409</v>
      </c>
      <c r="W103" s="5">
        <v>21050781592</v>
      </c>
      <c r="X103" s="5">
        <v>13049823061</v>
      </c>
      <c r="Y103" s="5">
        <v>1969435850</v>
      </c>
      <c r="Z103" s="5">
        <v>6925277628</v>
      </c>
    </row>
    <row r="104" spans="3:26" ht="15.5" x14ac:dyDescent="0.35">
      <c r="C104" t="s">
        <v>140</v>
      </c>
      <c r="X104" s="5">
        <v>121917415</v>
      </c>
    </row>
    <row r="105" spans="3:26" ht="15.5" x14ac:dyDescent="0.35">
      <c r="C105" t="s">
        <v>141</v>
      </c>
      <c r="D105" s="5">
        <v>18801848</v>
      </c>
      <c r="F105" s="5">
        <v>1570524584</v>
      </c>
      <c r="L105" s="5">
        <v>25241980</v>
      </c>
      <c r="M105" s="5">
        <v>225000000</v>
      </c>
      <c r="N105" s="5">
        <v>416556108</v>
      </c>
      <c r="O105" s="5">
        <v>29943617</v>
      </c>
      <c r="S105" s="5">
        <v>3586680</v>
      </c>
      <c r="T105" s="5">
        <v>16511993</v>
      </c>
      <c r="U105" s="5">
        <v>36579170</v>
      </c>
      <c r="V105" s="5">
        <v>153626464</v>
      </c>
      <c r="W105" s="5">
        <v>248120168</v>
      </c>
      <c r="X105" s="5">
        <v>524293013</v>
      </c>
      <c r="Z105" s="5">
        <v>714410</v>
      </c>
    </row>
    <row r="106" spans="3:26" ht="15.5" x14ac:dyDescent="0.35">
      <c r="C106" t="s">
        <v>143</v>
      </c>
      <c r="D106" s="5">
        <v>725197305</v>
      </c>
      <c r="E106" s="5">
        <v>595602658</v>
      </c>
      <c r="F106" s="5">
        <v>37202332</v>
      </c>
      <c r="G106" s="5">
        <v>40393355</v>
      </c>
      <c r="I106" s="5">
        <v>595602658</v>
      </c>
      <c r="J106" s="5">
        <v>308515867</v>
      </c>
      <c r="K106" s="5">
        <v>633458198</v>
      </c>
      <c r="L106" s="5">
        <v>1648101208</v>
      </c>
      <c r="M106" s="5">
        <v>1692341202</v>
      </c>
      <c r="N106" s="5">
        <v>422812429</v>
      </c>
      <c r="O106" s="5">
        <v>220662289</v>
      </c>
      <c r="P106" s="5">
        <v>3511342799</v>
      </c>
      <c r="Q106" s="5">
        <v>899143707</v>
      </c>
      <c r="R106" s="5">
        <v>123903338</v>
      </c>
      <c r="S106" s="5">
        <v>258232188</v>
      </c>
      <c r="T106" s="5">
        <v>206218175</v>
      </c>
      <c r="U106" s="5">
        <v>2901849697</v>
      </c>
      <c r="V106" s="5">
        <v>2485544900</v>
      </c>
      <c r="W106" s="5">
        <v>2338781083</v>
      </c>
      <c r="X106" s="5">
        <v>365999071</v>
      </c>
      <c r="Y106" s="5">
        <v>822407408</v>
      </c>
      <c r="Z106" s="5">
        <v>6275445938</v>
      </c>
    </row>
    <row r="107" spans="3:26" ht="15.5" x14ac:dyDescent="0.35">
      <c r="C107" t="s">
        <v>129</v>
      </c>
      <c r="D107" s="5">
        <v>685199556</v>
      </c>
      <c r="E107" s="5">
        <v>865548058</v>
      </c>
      <c r="F107" s="5">
        <v>786196980</v>
      </c>
      <c r="G107" s="5">
        <v>814049627</v>
      </c>
      <c r="I107" s="5">
        <v>865548058</v>
      </c>
      <c r="J107" s="5">
        <v>833424936</v>
      </c>
      <c r="K107" s="5">
        <v>864707641</v>
      </c>
      <c r="L107" s="5">
        <v>835475614</v>
      </c>
      <c r="M107" s="5">
        <v>906320600</v>
      </c>
      <c r="N107" s="5">
        <v>452471966</v>
      </c>
      <c r="O107" s="5">
        <v>1034963729</v>
      </c>
      <c r="P107" s="5">
        <v>989816145</v>
      </c>
      <c r="Q107" s="5">
        <v>714752846</v>
      </c>
      <c r="R107" s="5">
        <v>776924416</v>
      </c>
      <c r="S107" s="5">
        <v>521492394</v>
      </c>
      <c r="T107" s="5">
        <v>703056457</v>
      </c>
      <c r="U107" s="5">
        <v>522291040</v>
      </c>
      <c r="V107" s="5">
        <v>853961255</v>
      </c>
      <c r="W107" s="5">
        <v>1056181582</v>
      </c>
      <c r="X107" s="5">
        <v>905140716</v>
      </c>
      <c r="Y107" s="5">
        <v>916022490</v>
      </c>
      <c r="Z107" s="5">
        <v>780697269</v>
      </c>
    </row>
    <row r="108" spans="3:26" ht="15.5" x14ac:dyDescent="0.35">
      <c r="C108" t="s">
        <v>146</v>
      </c>
      <c r="M108" s="5">
        <v>27300000000</v>
      </c>
    </row>
    <row r="109" spans="3:26" ht="15.5" x14ac:dyDescent="0.35">
      <c r="C109" t="s">
        <v>153</v>
      </c>
      <c r="D109" s="5">
        <v>2028875410</v>
      </c>
      <c r="E109" s="5">
        <v>2187863500</v>
      </c>
      <c r="F109" s="5">
        <v>1881289003</v>
      </c>
      <c r="G109" s="5">
        <v>1824081410</v>
      </c>
      <c r="I109" s="5">
        <v>2187863500</v>
      </c>
      <c r="J109" s="5">
        <v>2390769651</v>
      </c>
      <c r="K109" s="5">
        <v>2618421937</v>
      </c>
      <c r="L109" s="5">
        <v>4440733915</v>
      </c>
      <c r="M109" s="5">
        <v>5540797491</v>
      </c>
      <c r="N109" s="5">
        <v>4853900844</v>
      </c>
      <c r="O109" s="5">
        <v>4560990628</v>
      </c>
      <c r="P109" s="5">
        <v>3788112567</v>
      </c>
      <c r="Q109" s="5">
        <v>3627177081</v>
      </c>
      <c r="R109" s="5">
        <v>3234091785</v>
      </c>
      <c r="S109" s="5">
        <v>2674463531</v>
      </c>
      <c r="T109" s="5">
        <v>2679745925</v>
      </c>
      <c r="U109" s="5">
        <v>2371089739</v>
      </c>
      <c r="V109" s="5">
        <v>2172538795</v>
      </c>
      <c r="W109" s="5">
        <v>1896750750</v>
      </c>
      <c r="X109" s="5">
        <v>1785059196</v>
      </c>
      <c r="Y109" s="5">
        <v>1449605533</v>
      </c>
      <c r="Z109" s="5">
        <v>1288429879</v>
      </c>
    </row>
    <row r="110" spans="3:26" ht="15.5" x14ac:dyDescent="0.35">
      <c r="C110" t="s">
        <v>154</v>
      </c>
      <c r="D110" s="5">
        <v>2028875410</v>
      </c>
      <c r="E110" s="5">
        <v>2187863500</v>
      </c>
      <c r="F110" s="5">
        <v>1881289003</v>
      </c>
      <c r="G110" s="5">
        <v>1824081410</v>
      </c>
      <c r="I110" s="5">
        <v>2187863500</v>
      </c>
      <c r="J110" s="5">
        <v>2390769651</v>
      </c>
      <c r="K110" s="5">
        <v>2618421937</v>
      </c>
      <c r="L110" s="5">
        <v>4440733915</v>
      </c>
      <c r="M110" s="5">
        <v>5540797491</v>
      </c>
      <c r="N110" s="5">
        <v>4853900844</v>
      </c>
      <c r="O110" s="5">
        <v>4560990628</v>
      </c>
      <c r="P110" s="5">
        <v>3788112567</v>
      </c>
      <c r="Q110" s="5">
        <v>3627177081</v>
      </c>
      <c r="R110" s="5">
        <v>3234091785</v>
      </c>
      <c r="S110" s="5">
        <v>2674463531</v>
      </c>
      <c r="T110" s="5">
        <v>2679745925</v>
      </c>
      <c r="U110" s="5">
        <v>2371089739</v>
      </c>
      <c r="V110" s="5">
        <v>2172538795</v>
      </c>
      <c r="W110" s="5">
        <v>1896750750</v>
      </c>
      <c r="X110" s="5">
        <v>1785059196</v>
      </c>
      <c r="Y110" s="5">
        <v>1449605533</v>
      </c>
      <c r="Z110" s="5">
        <v>1288429879</v>
      </c>
    </row>
    <row r="111" spans="3:26" ht="15.5" x14ac:dyDescent="0.35">
      <c r="C111" t="s">
        <v>155</v>
      </c>
      <c r="E111" s="5">
        <v>269333928</v>
      </c>
      <c r="I111" s="5">
        <v>269333928</v>
      </c>
      <c r="J111" s="5">
        <v>681103427</v>
      </c>
      <c r="K111" s="5">
        <v>575746785</v>
      </c>
      <c r="L111" s="5">
        <v>155398539</v>
      </c>
      <c r="M111" s="5">
        <v>107685011</v>
      </c>
    </row>
    <row r="112" spans="3:26" ht="15.5" x14ac:dyDescent="0.35">
      <c r="C112" t="s">
        <v>160</v>
      </c>
      <c r="D112" s="5">
        <v>148363825048</v>
      </c>
      <c r="E112" s="5">
        <v>140746521739</v>
      </c>
      <c r="F112" s="5">
        <v>148420189986</v>
      </c>
      <c r="G112" s="5">
        <v>151237652562</v>
      </c>
      <c r="I112" s="5">
        <v>140746521739</v>
      </c>
      <c r="J112" s="5">
        <v>117047220201</v>
      </c>
      <c r="K112" s="5">
        <v>104369118350</v>
      </c>
      <c r="L112" s="5">
        <v>106347991806</v>
      </c>
      <c r="M112" s="5">
        <v>72903934431</v>
      </c>
      <c r="N112" s="5">
        <v>46198587257</v>
      </c>
      <c r="O112" s="5">
        <v>46327027431</v>
      </c>
      <c r="P112" s="5">
        <v>34207731081</v>
      </c>
      <c r="Q112" s="5">
        <v>28862718117</v>
      </c>
      <c r="R112" s="5">
        <v>33757198849</v>
      </c>
      <c r="S112" s="5">
        <v>34011648533</v>
      </c>
      <c r="T112" s="5">
        <v>27517328111</v>
      </c>
      <c r="U112" s="5">
        <v>37318882613</v>
      </c>
      <c r="V112" s="5">
        <v>31921571823</v>
      </c>
      <c r="W112" s="5">
        <v>26590615175</v>
      </c>
      <c r="X112" s="5">
        <v>16630315057</v>
      </c>
      <c r="Y112" s="5">
        <v>5157471281</v>
      </c>
      <c r="Z112" s="5">
        <v>15270565124</v>
      </c>
    </row>
    <row r="113" spans="2:26" ht="15.5" x14ac:dyDescent="0.35">
      <c r="C113" t="s">
        <v>161</v>
      </c>
    </row>
    <row r="114" spans="2:26" ht="15.5" x14ac:dyDescent="0.35">
      <c r="C114" t="s">
        <v>162</v>
      </c>
      <c r="D114" s="5">
        <v>18000000000</v>
      </c>
      <c r="E114" s="5">
        <v>18000000000</v>
      </c>
      <c r="F114" s="5">
        <v>18000000000</v>
      </c>
      <c r="G114" s="5">
        <v>18000000000</v>
      </c>
      <c r="I114" s="5">
        <v>18000000000</v>
      </c>
      <c r="J114" s="5">
        <v>18000000000</v>
      </c>
      <c r="K114" s="5">
        <v>18000000000</v>
      </c>
      <c r="L114" s="5">
        <v>18000000000</v>
      </c>
      <c r="M114" s="5">
        <v>18000000000</v>
      </c>
      <c r="N114" s="5">
        <v>18000000000</v>
      </c>
      <c r="O114" s="5">
        <v>18000000000</v>
      </c>
      <c r="P114" s="5">
        <v>18000000000</v>
      </c>
      <c r="Q114" s="5">
        <v>18000000000</v>
      </c>
      <c r="R114" s="5">
        <v>18000000000</v>
      </c>
      <c r="S114" s="5">
        <v>18000000000</v>
      </c>
      <c r="T114" s="5">
        <v>18000000000</v>
      </c>
      <c r="U114" s="5">
        <v>18000000000</v>
      </c>
      <c r="V114" s="5">
        <v>18000000000</v>
      </c>
      <c r="W114" s="5">
        <v>18000000000</v>
      </c>
      <c r="X114" s="5">
        <v>18000000000</v>
      </c>
      <c r="Y114" s="5">
        <v>18000000000</v>
      </c>
      <c r="Z114" s="5">
        <v>18000000000</v>
      </c>
    </row>
    <row r="115" spans="2:26" ht="15.5" x14ac:dyDescent="0.35">
      <c r="C115" t="s">
        <v>163</v>
      </c>
      <c r="D115" s="5">
        <v>529666050</v>
      </c>
      <c r="E115" s="5">
        <v>529666050</v>
      </c>
      <c r="F115" s="5">
        <v>529666050</v>
      </c>
      <c r="G115" s="5">
        <v>529666050</v>
      </c>
      <c r="I115" s="5">
        <v>529666050</v>
      </c>
      <c r="J115" s="5">
        <v>529666050</v>
      </c>
      <c r="K115" s="5">
        <v>529666050</v>
      </c>
      <c r="L115" s="5">
        <v>529666050</v>
      </c>
      <c r="M115" s="5">
        <v>529666050</v>
      </c>
      <c r="N115" s="5">
        <v>529666050</v>
      </c>
      <c r="O115" s="5">
        <v>529666050</v>
      </c>
      <c r="P115" s="5">
        <v>529666050</v>
      </c>
      <c r="Q115" s="5">
        <v>529666050</v>
      </c>
      <c r="R115" s="5">
        <v>529666050</v>
      </c>
      <c r="S115" s="5">
        <v>529666050</v>
      </c>
      <c r="T115" s="5">
        <v>529666050</v>
      </c>
      <c r="U115" s="5">
        <v>529666050</v>
      </c>
      <c r="V115" s="5">
        <v>529666050</v>
      </c>
      <c r="W115" s="5">
        <v>529666050</v>
      </c>
      <c r="X115" s="5">
        <v>529666050</v>
      </c>
      <c r="Y115" s="5">
        <v>529666050</v>
      </c>
      <c r="Z115" s="5">
        <v>529666050</v>
      </c>
    </row>
    <row r="116" spans="2:26" ht="15.5" x14ac:dyDescent="0.35">
      <c r="C116" t="s">
        <v>164</v>
      </c>
      <c r="D116" s="5">
        <v>291124619484</v>
      </c>
      <c r="E116" s="5">
        <v>284226650982</v>
      </c>
      <c r="F116" s="5">
        <v>275681590968</v>
      </c>
      <c r="G116" s="5">
        <v>263898426528</v>
      </c>
      <c r="I116" s="5">
        <v>284226650982</v>
      </c>
      <c r="J116" s="5">
        <v>259800499772</v>
      </c>
      <c r="K116" s="5">
        <v>237388144871</v>
      </c>
      <c r="L116" s="5">
        <v>219857692253</v>
      </c>
      <c r="M116" s="5">
        <v>179955293292</v>
      </c>
      <c r="N116" s="5">
        <v>170319334794</v>
      </c>
      <c r="O116" s="5">
        <v>165833250855</v>
      </c>
      <c r="P116" s="5">
        <v>164465638726</v>
      </c>
      <c r="Q116" s="5">
        <v>136577350177</v>
      </c>
      <c r="R116" s="5">
        <v>125094746871</v>
      </c>
      <c r="S116" s="5">
        <v>131322799257</v>
      </c>
      <c r="T116" s="5">
        <v>128311718247</v>
      </c>
      <c r="U116" s="5">
        <v>120681388157</v>
      </c>
      <c r="V116" s="5">
        <v>94798465171</v>
      </c>
      <c r="W116" s="5">
        <v>73636838021</v>
      </c>
      <c r="X116" s="5">
        <v>54490141545</v>
      </c>
      <c r="Y116" s="5">
        <v>46096740073</v>
      </c>
      <c r="Z116" s="5">
        <v>36708583403</v>
      </c>
    </row>
    <row r="117" spans="2:26" ht="15.5" x14ac:dyDescent="0.35">
      <c r="C117" t="s">
        <v>165</v>
      </c>
    </row>
    <row r="118" spans="2:26" ht="15.5" x14ac:dyDescent="0.35">
      <c r="C118" t="s">
        <v>166</v>
      </c>
      <c r="D118" s="5">
        <v>291124619484</v>
      </c>
      <c r="E118" s="5">
        <v>284226650982</v>
      </c>
      <c r="F118" s="5">
        <v>275681590968</v>
      </c>
      <c r="G118" s="5">
        <v>263898426528</v>
      </c>
      <c r="I118" s="5">
        <v>284226650982</v>
      </c>
      <c r="J118" s="5">
        <v>259800499772</v>
      </c>
      <c r="K118" s="5">
        <v>237388144871</v>
      </c>
      <c r="L118" s="5">
        <v>219857692253</v>
      </c>
      <c r="M118" s="5">
        <v>179955293292</v>
      </c>
      <c r="N118" s="5">
        <v>170319334794</v>
      </c>
      <c r="O118" s="5">
        <v>165833250855</v>
      </c>
      <c r="P118" s="5">
        <v>164465638726</v>
      </c>
      <c r="Q118" s="5">
        <v>136577350177</v>
      </c>
      <c r="R118" s="5">
        <v>125094746871</v>
      </c>
      <c r="S118" s="5">
        <v>131322799257</v>
      </c>
      <c r="T118" s="5">
        <v>128311718247</v>
      </c>
      <c r="U118" s="5">
        <v>120681388157</v>
      </c>
      <c r="V118" s="5">
        <v>94798465171</v>
      </c>
      <c r="W118" s="5">
        <v>73636838021</v>
      </c>
      <c r="X118" s="5">
        <v>54490141545</v>
      </c>
      <c r="Y118" s="5">
        <v>46096740073</v>
      </c>
      <c r="Z118" s="5">
        <v>36708583403</v>
      </c>
    </row>
    <row r="119" spans="2:26" ht="15.5" x14ac:dyDescent="0.35">
      <c r="C119" t="s">
        <v>167</v>
      </c>
      <c r="D119" s="5">
        <v>291124619484</v>
      </c>
      <c r="E119" s="5">
        <v>284226650982</v>
      </c>
      <c r="F119" s="5">
        <v>275681590968</v>
      </c>
      <c r="G119" s="5">
        <v>263898426528</v>
      </c>
      <c r="I119" s="5">
        <v>284226650982</v>
      </c>
      <c r="J119" s="5">
        <v>259800499772</v>
      </c>
      <c r="K119" s="5">
        <v>237388144871</v>
      </c>
      <c r="L119" s="5">
        <v>219857692253</v>
      </c>
      <c r="M119" s="5">
        <v>179955293292</v>
      </c>
      <c r="N119" s="5">
        <v>170319334794</v>
      </c>
      <c r="O119" s="5">
        <v>165833250855</v>
      </c>
      <c r="P119" s="5">
        <v>164465638726</v>
      </c>
      <c r="Q119" s="5">
        <v>136577350177</v>
      </c>
      <c r="R119" s="5">
        <v>125094746871</v>
      </c>
      <c r="S119" s="5">
        <v>131322799257</v>
      </c>
      <c r="T119" s="5">
        <v>128311718247</v>
      </c>
      <c r="U119" s="5">
        <v>120681388157</v>
      </c>
      <c r="V119" s="5">
        <v>94798465171</v>
      </c>
      <c r="W119" s="5">
        <v>73636838021</v>
      </c>
      <c r="X119" s="5">
        <v>54490141545</v>
      </c>
      <c r="Y119" s="5">
        <v>46096740073</v>
      </c>
      <c r="Z119" s="5">
        <v>36708583403</v>
      </c>
    </row>
    <row r="120" spans="2:26" ht="15.5" x14ac:dyDescent="0.35">
      <c r="C120" t="s">
        <v>9</v>
      </c>
      <c r="D120" s="5">
        <v>310847979371</v>
      </c>
      <c r="E120" s="5">
        <v>303990735593</v>
      </c>
      <c r="F120" s="5">
        <v>295537755584</v>
      </c>
      <c r="G120" s="5">
        <v>283755437683</v>
      </c>
      <c r="I120" s="5">
        <v>303990735593</v>
      </c>
      <c r="J120" s="5">
        <v>279656509600</v>
      </c>
      <c r="K120" s="5">
        <v>257243948317</v>
      </c>
      <c r="L120" s="5">
        <v>238205004845</v>
      </c>
      <c r="M120" s="5">
        <v>197765605633</v>
      </c>
      <c r="N120" s="5">
        <v>188706429061</v>
      </c>
      <c r="O120" s="5">
        <v>184234096343</v>
      </c>
      <c r="P120" s="5">
        <v>183155228930</v>
      </c>
      <c r="Q120" s="5">
        <v>154638932325</v>
      </c>
      <c r="R120" s="5">
        <v>143533430069</v>
      </c>
      <c r="S120" s="5">
        <v>149104596755</v>
      </c>
      <c r="T120" s="5">
        <v>146640218904</v>
      </c>
      <c r="U120" s="5">
        <v>138817413794</v>
      </c>
      <c r="V120" s="5">
        <v>113178956244</v>
      </c>
      <c r="W120" s="5">
        <v>92124943258</v>
      </c>
      <c r="X120" s="5">
        <v>73193699660</v>
      </c>
      <c r="Y120" s="5">
        <v>64626406123</v>
      </c>
      <c r="Z120" s="5">
        <v>55238249453</v>
      </c>
    </row>
    <row r="121" spans="2:26" ht="15.5" x14ac:dyDescent="0.35">
      <c r="C121" t="s">
        <v>169</v>
      </c>
      <c r="D121" s="5">
        <v>459211804419</v>
      </c>
      <c r="E121" s="5">
        <v>444737257332</v>
      </c>
      <c r="F121" s="5">
        <v>443957945570</v>
      </c>
      <c r="G121" s="5">
        <v>434993090245</v>
      </c>
      <c r="I121" s="5">
        <v>444737257332</v>
      </c>
      <c r="J121" s="5">
        <v>396703729801</v>
      </c>
      <c r="K121" s="5">
        <v>361613066667</v>
      </c>
      <c r="L121" s="5">
        <v>344552996651</v>
      </c>
      <c r="M121" s="5">
        <v>270669540064</v>
      </c>
      <c r="N121" s="5">
        <v>234905016318</v>
      </c>
      <c r="O121" s="5">
        <v>230561123774</v>
      </c>
      <c r="P121" s="5">
        <v>217362960011</v>
      </c>
      <c r="Q121" s="5">
        <v>183501650442</v>
      </c>
      <c r="R121" s="5">
        <v>177290628918</v>
      </c>
      <c r="S121" s="5">
        <v>183116245288</v>
      </c>
      <c r="T121" s="5">
        <v>174157547015</v>
      </c>
      <c r="U121" s="5">
        <v>176136296407</v>
      </c>
      <c r="V121" s="5">
        <v>145100528067</v>
      </c>
      <c r="W121" s="5">
        <v>118715558433</v>
      </c>
      <c r="X121" s="5">
        <v>89824014717</v>
      </c>
      <c r="Y121" s="5">
        <v>69783877404</v>
      </c>
      <c r="Z121" s="5">
        <v>70508814577</v>
      </c>
    </row>
    <row r="122" spans="2:26" ht="15.5" x14ac:dyDescent="0.35">
      <c r="C122" t="s">
        <v>170</v>
      </c>
      <c r="D122" s="5">
        <v>720000000</v>
      </c>
      <c r="E122" s="5">
        <v>720000000</v>
      </c>
      <c r="F122" s="5">
        <v>720000000</v>
      </c>
      <c r="G122" s="5">
        <v>720000000</v>
      </c>
      <c r="I122" s="5">
        <v>720000000</v>
      </c>
      <c r="J122" s="5">
        <v>720000000</v>
      </c>
      <c r="K122" s="5">
        <v>720000000</v>
      </c>
      <c r="L122" s="5">
        <v>720000000</v>
      </c>
      <c r="M122" s="5">
        <v>720000000</v>
      </c>
      <c r="N122" s="5">
        <v>720000000</v>
      </c>
      <c r="O122" s="5">
        <v>720000000</v>
      </c>
      <c r="P122" s="5">
        <v>720000000</v>
      </c>
      <c r="Q122" s="5">
        <v>720000000</v>
      </c>
      <c r="R122" s="5">
        <v>720000000</v>
      </c>
      <c r="S122" s="5">
        <v>180000000</v>
      </c>
      <c r="T122" s="5">
        <v>180000000</v>
      </c>
      <c r="U122" s="5">
        <v>180000000</v>
      </c>
      <c r="V122" s="5">
        <v>180000000</v>
      </c>
      <c r="W122" s="5">
        <v>180000000</v>
      </c>
      <c r="X122" s="5">
        <v>180000000</v>
      </c>
      <c r="Y122" s="5">
        <v>180000000</v>
      </c>
      <c r="Z122" s="5">
        <v>180000000</v>
      </c>
    </row>
    <row r="124" spans="2:26" ht="15.5" x14ac:dyDescent="0.35">
      <c r="B124" t="s">
        <v>171</v>
      </c>
      <c r="C124" t="s">
        <v>172</v>
      </c>
      <c r="D124" s="5">
        <v>-4012169652</v>
      </c>
      <c r="E124" s="5">
        <v>19425407277</v>
      </c>
      <c r="F124" s="5">
        <v>9712154271</v>
      </c>
      <c r="G124" s="5">
        <v>35433128</v>
      </c>
      <c r="I124" s="5">
        <v>28916457344</v>
      </c>
      <c r="J124" s="5">
        <v>27619665411</v>
      </c>
      <c r="K124" s="5">
        <v>15806393961</v>
      </c>
      <c r="L124" s="5">
        <v>62155863732</v>
      </c>
      <c r="M124" s="5">
        <v>10891668200</v>
      </c>
      <c r="N124" s="5">
        <v>20339707649</v>
      </c>
      <c r="O124" s="5">
        <v>25034751120</v>
      </c>
      <c r="P124" s="5">
        <v>25560227579</v>
      </c>
      <c r="Q124" s="5">
        <v>6005724423</v>
      </c>
      <c r="R124" s="5">
        <v>-1794007269</v>
      </c>
      <c r="S124" s="5">
        <v>-1520287645</v>
      </c>
      <c r="T124" s="5">
        <v>7643755010</v>
      </c>
      <c r="U124" s="5">
        <v>11077976307</v>
      </c>
      <c r="V124" s="5">
        <v>26137526275</v>
      </c>
      <c r="W124" s="5">
        <v>33565190036</v>
      </c>
      <c r="X124" s="5">
        <v>21402190054</v>
      </c>
      <c r="Y124" s="5">
        <v>10821274745</v>
      </c>
      <c r="Z124" s="5">
        <v>21114989041</v>
      </c>
    </row>
    <row r="125" spans="2:26" ht="15.5" x14ac:dyDescent="0.35">
      <c r="C125" t="s">
        <v>173</v>
      </c>
      <c r="D125" s="5">
        <v>25275418539</v>
      </c>
      <c r="E125" s="5">
        <v>49719550150</v>
      </c>
      <c r="F125" s="5">
        <v>47007607811</v>
      </c>
      <c r="G125" s="5">
        <v>20457559436</v>
      </c>
      <c r="I125" s="5">
        <v>142397006621</v>
      </c>
      <c r="J125" s="5">
        <v>136987899580</v>
      </c>
      <c r="K125" s="5">
        <v>152834651952</v>
      </c>
      <c r="L125" s="5">
        <v>157924697906</v>
      </c>
      <c r="M125" s="5">
        <v>125491861992</v>
      </c>
      <c r="N125" s="5">
        <v>124957894539</v>
      </c>
      <c r="O125" s="5">
        <v>138810457032</v>
      </c>
      <c r="P125" s="5">
        <v>125221937422</v>
      </c>
      <c r="Q125" s="5">
        <v>93065461510</v>
      </c>
      <c r="R125" s="5">
        <v>70090606223</v>
      </c>
      <c r="S125" s="5">
        <v>75336568231</v>
      </c>
      <c r="T125" s="5">
        <v>107121805966</v>
      </c>
      <c r="U125" s="5">
        <v>128399593536</v>
      </c>
      <c r="V125" s="5">
        <v>174944928949</v>
      </c>
      <c r="W125" s="5">
        <v>163903181370</v>
      </c>
      <c r="X125" s="5">
        <v>141768664593</v>
      </c>
      <c r="Y125" s="5">
        <v>145115027315</v>
      </c>
      <c r="Z125" s="5">
        <v>196361432829</v>
      </c>
    </row>
    <row r="126" spans="2:26" ht="15.5" x14ac:dyDescent="0.35">
      <c r="C126" t="s">
        <v>659</v>
      </c>
      <c r="V126" s="5">
        <v>-139193799976</v>
      </c>
      <c r="W126" s="5">
        <v>-128186015760</v>
      </c>
      <c r="X126" s="5">
        <v>-117318445089</v>
      </c>
      <c r="Y126" s="5">
        <v>-125645512765</v>
      </c>
      <c r="Z126" s="5">
        <v>-169081687997</v>
      </c>
    </row>
    <row r="127" spans="2:26" ht="15.5" x14ac:dyDescent="0.35">
      <c r="C127" t="s">
        <v>724</v>
      </c>
      <c r="D127" s="5">
        <v>-21105847778</v>
      </c>
      <c r="E127" s="5">
        <v>-37154979595</v>
      </c>
      <c r="F127" s="5">
        <v>-33710222447</v>
      </c>
      <c r="G127" s="5">
        <v>-17322854539</v>
      </c>
      <c r="I127" s="5">
        <v>-104662365161</v>
      </c>
      <c r="J127" s="5">
        <v>-104297594809</v>
      </c>
      <c r="K127" s="5">
        <v>-127202486537</v>
      </c>
      <c r="L127" s="5">
        <v>-71912327257</v>
      </c>
      <c r="M127" s="5">
        <v>-96618412933</v>
      </c>
      <c r="N127" s="5">
        <v>-91425158185</v>
      </c>
      <c r="O127" s="5">
        <v>-93529978084</v>
      </c>
      <c r="P127" s="5">
        <v>-84283387956</v>
      </c>
      <c r="Q127" s="5">
        <v>-74494081638</v>
      </c>
      <c r="R127" s="5">
        <v>-59345358255</v>
      </c>
      <c r="S127" s="5">
        <v>-62800914374</v>
      </c>
      <c r="T127" s="5">
        <v>-85623814035</v>
      </c>
      <c r="U127" s="5">
        <v>-102762880956</v>
      </c>
    </row>
    <row r="128" spans="2:26" ht="15.5" x14ac:dyDescent="0.35">
      <c r="C128" t="s">
        <v>725</v>
      </c>
      <c r="D128" s="5">
        <v>-6209000908</v>
      </c>
      <c r="E128" s="5">
        <v>-2845876671</v>
      </c>
      <c r="F128" s="5">
        <v>-2444979831</v>
      </c>
      <c r="G128" s="5">
        <v>-1633869485</v>
      </c>
      <c r="I128" s="5">
        <v>-13475711421</v>
      </c>
      <c r="J128" s="5">
        <v>-14047708171</v>
      </c>
      <c r="K128" s="5">
        <v>-13953524066</v>
      </c>
      <c r="L128" s="5">
        <v>-14567802755</v>
      </c>
      <c r="M128" s="5">
        <v>-13302232853</v>
      </c>
      <c r="N128" s="5">
        <v>-14384785012</v>
      </c>
      <c r="O128" s="5">
        <v>-14252752574</v>
      </c>
      <c r="P128" s="5">
        <v>-11956016801</v>
      </c>
      <c r="Q128" s="5">
        <v>-11442442088</v>
      </c>
      <c r="R128" s="5">
        <v>-9852930696</v>
      </c>
      <c r="S128" s="5">
        <v>-9530154959</v>
      </c>
      <c r="T128" s="5">
        <v>-8882680473</v>
      </c>
      <c r="U128" s="5">
        <v>-8506005932</v>
      </c>
    </row>
    <row r="129" spans="3:26" ht="15.5" x14ac:dyDescent="0.35">
      <c r="C129" t="s">
        <v>662</v>
      </c>
      <c r="D129" s="5">
        <v>-27314848686</v>
      </c>
      <c r="E129" s="5">
        <v>-40000856266</v>
      </c>
      <c r="F129" s="5">
        <v>-36155202278</v>
      </c>
      <c r="G129" s="5">
        <v>-18956724024</v>
      </c>
      <c r="I129" s="5">
        <v>-118138076582</v>
      </c>
      <c r="J129" s="5">
        <v>-118345302980</v>
      </c>
      <c r="K129" s="5">
        <v>-141156010603</v>
      </c>
      <c r="L129" s="5">
        <v>-86480130012</v>
      </c>
      <c r="M129" s="5">
        <v>-109920645786</v>
      </c>
      <c r="N129" s="5">
        <v>-105809943197</v>
      </c>
      <c r="O129" s="5">
        <v>-107782730658</v>
      </c>
      <c r="P129" s="5">
        <v>-96239404757</v>
      </c>
      <c r="Q129" s="5">
        <v>-85936523726</v>
      </c>
      <c r="R129" s="5">
        <v>-69198288951</v>
      </c>
      <c r="S129" s="5">
        <v>-72331069333</v>
      </c>
      <c r="T129" s="5">
        <v>-94506494508</v>
      </c>
      <c r="U129" s="5">
        <v>-111268886888</v>
      </c>
      <c r="V129" s="5">
        <v>-139193799976</v>
      </c>
      <c r="W129" s="5">
        <v>-128186015760</v>
      </c>
      <c r="X129" s="5">
        <v>-117318445089</v>
      </c>
      <c r="Y129" s="5">
        <v>-125645512765</v>
      </c>
      <c r="Z129" s="5">
        <v>-169081687997</v>
      </c>
    </row>
    <row r="130" spans="3:26" ht="15.5" x14ac:dyDescent="0.35">
      <c r="C130" t="s">
        <v>726</v>
      </c>
      <c r="D130" s="5">
        <v>-1989310875</v>
      </c>
      <c r="E130" s="5">
        <v>-2152687055</v>
      </c>
      <c r="F130" s="5">
        <v>-1141071089</v>
      </c>
      <c r="G130" s="5">
        <v>-1389917511</v>
      </c>
      <c r="I130" s="5">
        <v>-7060783427</v>
      </c>
      <c r="J130" s="5">
        <v>-5968205768</v>
      </c>
      <c r="K130" s="5">
        <v>-5659007794</v>
      </c>
      <c r="L130" s="5">
        <v>-6648924860</v>
      </c>
      <c r="M130" s="5">
        <v>-6155848201</v>
      </c>
      <c r="N130" s="5">
        <v>-3046968299</v>
      </c>
      <c r="O130" s="5">
        <v>-3349727524</v>
      </c>
      <c r="P130" s="5">
        <v>-2822894583</v>
      </c>
      <c r="Q130" s="5">
        <v>-2441322314</v>
      </c>
      <c r="R130" s="5">
        <v>-3087335235</v>
      </c>
      <c r="S130" s="5">
        <v>-2854532857</v>
      </c>
      <c r="T130" s="5">
        <v>-2071585931</v>
      </c>
      <c r="U130" s="5">
        <v>-1336087772</v>
      </c>
    </row>
    <row r="131" spans="3:26" ht="15.5" x14ac:dyDescent="0.35">
      <c r="C131" t="s">
        <v>668</v>
      </c>
    </row>
    <row r="132" spans="3:26" ht="15.5" x14ac:dyDescent="0.35">
      <c r="C132" t="s">
        <v>727</v>
      </c>
      <c r="V132" s="5">
        <v>282000000</v>
      </c>
      <c r="W132" s="5">
        <v>2000000</v>
      </c>
    </row>
    <row r="133" spans="3:26" ht="15.5" x14ac:dyDescent="0.35">
      <c r="C133" t="s">
        <v>256</v>
      </c>
      <c r="J133" s="5">
        <v>-7200000000</v>
      </c>
    </row>
    <row r="134" spans="3:26" ht="15.5" x14ac:dyDescent="0.35">
      <c r="C134" t="s">
        <v>728</v>
      </c>
      <c r="W134" s="5">
        <v>824878459</v>
      </c>
    </row>
    <row r="135" spans="3:26" ht="15.5" x14ac:dyDescent="0.35">
      <c r="C135" t="s">
        <v>729</v>
      </c>
      <c r="L135" s="5">
        <v>-615949979</v>
      </c>
      <c r="M135" s="5">
        <v>-661879438</v>
      </c>
    </row>
    <row r="136" spans="3:26" ht="15.5" x14ac:dyDescent="0.35">
      <c r="C136" t="s">
        <v>180</v>
      </c>
      <c r="M136" s="5">
        <v>961417147</v>
      </c>
      <c r="P136" s="5">
        <v>824610497</v>
      </c>
      <c r="R136" s="5">
        <v>335399853</v>
      </c>
      <c r="Z136" s="5">
        <v>97152555</v>
      </c>
    </row>
    <row r="137" spans="3:26" ht="15.5" x14ac:dyDescent="0.35">
      <c r="C137" t="s">
        <v>177</v>
      </c>
      <c r="E137" s="5">
        <v>-16524883</v>
      </c>
      <c r="G137" s="5">
        <v>-75981630</v>
      </c>
      <c r="I137" s="5">
        <v>-159988513</v>
      </c>
      <c r="J137" s="5">
        <v>-586508730</v>
      </c>
      <c r="K137" s="5">
        <v>-2277912660</v>
      </c>
      <c r="L137" s="5">
        <v>-3014434061</v>
      </c>
      <c r="M137" s="5">
        <v>-923934720</v>
      </c>
      <c r="N137" s="5">
        <v>-75116000</v>
      </c>
      <c r="O137" s="5">
        <v>-5738079066</v>
      </c>
      <c r="P137" s="5">
        <v>-3421230379</v>
      </c>
      <c r="Q137" s="5">
        <v>-14786159</v>
      </c>
      <c r="R137" s="5">
        <v>-1097792650</v>
      </c>
      <c r="S137" s="5">
        <v>-1439055000</v>
      </c>
      <c r="T137" s="5">
        <v>-5164306500</v>
      </c>
      <c r="U137" s="5">
        <v>-6678058810</v>
      </c>
      <c r="V137" s="5">
        <v>-7235482940</v>
      </c>
      <c r="W137" s="5">
        <v>-3221974325</v>
      </c>
      <c r="X137" s="5">
        <v>-3226376153</v>
      </c>
      <c r="Y137" s="5">
        <v>-9416595291</v>
      </c>
      <c r="Z137" s="5">
        <v>-6476232075</v>
      </c>
    </row>
    <row r="138" spans="3:26" ht="15.5" x14ac:dyDescent="0.35">
      <c r="C138" t="s">
        <v>183</v>
      </c>
      <c r="J138" s="5">
        <v>-7200000000</v>
      </c>
      <c r="L138" s="5">
        <v>-27300000000</v>
      </c>
      <c r="M138" s="5">
        <v>27300000000</v>
      </c>
    </row>
    <row r="139" spans="3:26" ht="15.5" x14ac:dyDescent="0.35">
      <c r="C139" t="s">
        <v>184</v>
      </c>
      <c r="D139" s="5">
        <v>444459459</v>
      </c>
      <c r="E139" s="5">
        <v>-17225267423</v>
      </c>
      <c r="F139" s="5">
        <v>-8337304505</v>
      </c>
      <c r="G139" s="5">
        <v>-15310000</v>
      </c>
      <c r="I139" s="5">
        <v>-25877881928</v>
      </c>
      <c r="J139" s="5">
        <v>-20507391968</v>
      </c>
      <c r="K139" s="5">
        <v>-15411878818</v>
      </c>
      <c r="L139" s="5">
        <v>-212245953835</v>
      </c>
      <c r="M139" s="5">
        <v>-36712411979</v>
      </c>
      <c r="N139" s="5">
        <v>-5603249991</v>
      </c>
      <c r="O139" s="5">
        <v>-3605365287</v>
      </c>
      <c r="P139" s="5">
        <v>1698622799</v>
      </c>
      <c r="Q139" s="5">
        <v>-3968875340</v>
      </c>
      <c r="R139" s="5">
        <v>-855788305</v>
      </c>
      <c r="S139" s="5">
        <v>41537137718</v>
      </c>
      <c r="T139" s="5">
        <v>-3154308652</v>
      </c>
      <c r="U139" s="5">
        <v>-8006124304</v>
      </c>
      <c r="V139" s="5">
        <v>24345736587</v>
      </c>
      <c r="W139" s="5">
        <v>-62713670238</v>
      </c>
      <c r="X139" s="5">
        <v>-5003560382</v>
      </c>
      <c r="Y139" s="5">
        <v>-26467979938</v>
      </c>
      <c r="Z139" s="5">
        <v>-44612000</v>
      </c>
    </row>
    <row r="140" spans="3:26" ht="15.5" x14ac:dyDescent="0.35">
      <c r="C140" t="s">
        <v>207</v>
      </c>
      <c r="D140" s="5">
        <v>-5540541</v>
      </c>
      <c r="E140" s="5">
        <v>-4601877339</v>
      </c>
      <c r="F140" s="5">
        <v>-19604505</v>
      </c>
      <c r="G140" s="5">
        <v>-15310000</v>
      </c>
      <c r="I140" s="5">
        <v>-4936791844</v>
      </c>
      <c r="J140" s="5">
        <v>-390827053</v>
      </c>
      <c r="K140" s="5">
        <v>-224758243</v>
      </c>
      <c r="L140" s="5">
        <v>-181050000</v>
      </c>
      <c r="M140" s="5">
        <v>-121334803</v>
      </c>
      <c r="N140" s="5">
        <v>-1284760387</v>
      </c>
      <c r="O140" s="5">
        <v>-15054453</v>
      </c>
      <c r="P140" s="5">
        <v>-103000000</v>
      </c>
      <c r="Q140" s="5">
        <v>-182050000</v>
      </c>
      <c r="R140" s="5">
        <v>-19005000</v>
      </c>
      <c r="S140" s="5">
        <v>-309167774</v>
      </c>
      <c r="T140" s="5">
        <v>-543032721</v>
      </c>
      <c r="U140" s="5">
        <v>-1022629432</v>
      </c>
      <c r="V140" s="5">
        <v>-5693156416</v>
      </c>
      <c r="W140" s="5">
        <v>-3662908321</v>
      </c>
      <c r="X140" s="5">
        <v>-1553599753</v>
      </c>
      <c r="Y140" s="5">
        <v>-319259938</v>
      </c>
      <c r="Z140" s="5">
        <v>-44612000</v>
      </c>
    </row>
    <row r="141" spans="3:26" ht="15.5" x14ac:dyDescent="0.35">
      <c r="C141" t="s">
        <v>209</v>
      </c>
    </row>
    <row r="142" spans="3:26" ht="15.5" x14ac:dyDescent="0.35">
      <c r="C142" t="s">
        <v>730</v>
      </c>
      <c r="J142" s="5">
        <v>2430000000</v>
      </c>
    </row>
    <row r="143" spans="3:26" ht="15.5" x14ac:dyDescent="0.35">
      <c r="C143" t="s">
        <v>432</v>
      </c>
      <c r="D143" s="5">
        <v>450000000</v>
      </c>
    </row>
    <row r="144" spans="3:26" ht="15.5" x14ac:dyDescent="0.35">
      <c r="C144" t="s">
        <v>731</v>
      </c>
      <c r="E144" s="5">
        <v>-332203064036</v>
      </c>
      <c r="I144" s="5">
        <v>-332203064036</v>
      </c>
      <c r="J144" s="5">
        <v>-298862326087</v>
      </c>
      <c r="K144" s="5">
        <v>-279390531971</v>
      </c>
      <c r="L144" s="5">
        <v>-407947933835</v>
      </c>
      <c r="M144" s="5">
        <v>-36591977176</v>
      </c>
      <c r="N144" s="5">
        <v>-4470489613</v>
      </c>
      <c r="O144" s="5">
        <v>-3590610834</v>
      </c>
      <c r="P144" s="5">
        <v>-2454150000</v>
      </c>
      <c r="Q144" s="5">
        <v>-3786825340</v>
      </c>
      <c r="R144" s="5">
        <v>-836783305</v>
      </c>
      <c r="S144" s="5">
        <v>41766305492</v>
      </c>
      <c r="T144" s="5">
        <v>-2726275931</v>
      </c>
      <c r="U144" s="5">
        <v>-6983494872</v>
      </c>
      <c r="V144" s="5">
        <v>30038893003</v>
      </c>
      <c r="W144" s="5">
        <v>-59050761917</v>
      </c>
      <c r="X144" s="5">
        <v>-3449960629</v>
      </c>
      <c r="Y144" s="5">
        <v>-26148720000</v>
      </c>
    </row>
    <row r="145" spans="2:26" ht="15.5" x14ac:dyDescent="0.35">
      <c r="C145" t="s">
        <v>732</v>
      </c>
      <c r="E145" s="5">
        <v>319579673952</v>
      </c>
      <c r="F145" s="5">
        <v>-8318000000</v>
      </c>
      <c r="I145" s="5">
        <v>311261673952</v>
      </c>
      <c r="J145" s="5">
        <v>276315161172</v>
      </c>
      <c r="K145" s="5">
        <v>264203411396</v>
      </c>
      <c r="L145" s="5">
        <v>195882680000</v>
      </c>
    </row>
    <row r="146" spans="2:26" ht="15.5" x14ac:dyDescent="0.35">
      <c r="C146" t="s">
        <v>733</v>
      </c>
      <c r="P146" s="5">
        <v>4255772799</v>
      </c>
    </row>
    <row r="147" spans="2:26" ht="15.5" x14ac:dyDescent="0.35">
      <c r="C147" t="s">
        <v>208</v>
      </c>
      <c r="F147" s="5">
        <v>300000</v>
      </c>
      <c r="I147" s="5">
        <v>300000</v>
      </c>
      <c r="J147" s="5">
        <v>600000</v>
      </c>
      <c r="L147" s="5">
        <v>350000</v>
      </c>
      <c r="M147" s="5">
        <v>900000</v>
      </c>
      <c r="N147" s="5">
        <v>152000009</v>
      </c>
      <c r="O147" s="5">
        <v>300000</v>
      </c>
      <c r="S147" s="5">
        <v>80000000</v>
      </c>
      <c r="T147" s="5">
        <v>115000000</v>
      </c>
    </row>
    <row r="148" spans="2:26" ht="15.5" x14ac:dyDescent="0.35">
      <c r="C148" t="s">
        <v>241</v>
      </c>
      <c r="J148" s="5">
        <v>-7200000000</v>
      </c>
      <c r="L148" s="5">
        <v>-27300000000</v>
      </c>
      <c r="M148" s="5">
        <v>27300000000</v>
      </c>
    </row>
    <row r="149" spans="2:26" ht="15.5" x14ac:dyDescent="0.35">
      <c r="C149" t="s">
        <v>734</v>
      </c>
    </row>
    <row r="150" spans="2:26" ht="15.5" x14ac:dyDescent="0.35">
      <c r="C150" t="s">
        <v>735</v>
      </c>
      <c r="L150" s="5">
        <v>-27300000000</v>
      </c>
      <c r="M150" s="5">
        <v>27300000000</v>
      </c>
    </row>
    <row r="151" spans="2:26" ht="15.5" x14ac:dyDescent="0.35">
      <c r="C151" t="s">
        <v>278</v>
      </c>
      <c r="D151" s="5">
        <v>-3567710193</v>
      </c>
      <c r="E151" s="5">
        <v>2200139854</v>
      </c>
      <c r="F151" s="5">
        <v>1374849766</v>
      </c>
      <c r="G151" s="5">
        <v>20123128</v>
      </c>
      <c r="I151" s="5">
        <v>3038575416</v>
      </c>
      <c r="J151" s="5">
        <v>-87726557</v>
      </c>
      <c r="K151" s="5">
        <v>394515143</v>
      </c>
      <c r="L151" s="5">
        <v>-177390090103</v>
      </c>
      <c r="M151" s="5">
        <v>1479256221</v>
      </c>
      <c r="N151" s="5">
        <v>14736457658</v>
      </c>
      <c r="O151" s="5">
        <v>21429385833</v>
      </c>
      <c r="P151" s="5">
        <v>27258850378</v>
      </c>
      <c r="Q151" s="5">
        <v>2036849083</v>
      </c>
      <c r="R151" s="5">
        <v>-2649795574</v>
      </c>
      <c r="S151" s="5">
        <v>40016850073</v>
      </c>
      <c r="T151" s="5">
        <v>4489446358</v>
      </c>
      <c r="U151" s="5">
        <v>3071852003</v>
      </c>
      <c r="V151" s="5">
        <v>50483262862</v>
      </c>
      <c r="W151" s="5">
        <v>-29148480202</v>
      </c>
      <c r="X151" s="5">
        <v>16398629672</v>
      </c>
      <c r="Y151" s="5">
        <v>-15646705193</v>
      </c>
      <c r="Z151" s="5">
        <v>21070377041</v>
      </c>
    </row>
    <row r="152" spans="2:26" ht="15.5" x14ac:dyDescent="0.35">
      <c r="C152" t="s">
        <v>279</v>
      </c>
      <c r="D152" s="5">
        <v>3850148542</v>
      </c>
      <c r="I152" s="5">
        <v>785892073</v>
      </c>
      <c r="J152" s="5">
        <v>872904563</v>
      </c>
      <c r="K152" s="5">
        <v>477601191</v>
      </c>
      <c r="L152" s="5">
        <v>177839978497</v>
      </c>
      <c r="M152" s="5">
        <v>178465864260</v>
      </c>
      <c r="N152" s="5">
        <v>166924738802</v>
      </c>
      <c r="O152" s="5">
        <v>149296593372</v>
      </c>
      <c r="P152" s="5">
        <v>116069453677</v>
      </c>
      <c r="Q152" s="5">
        <v>111954774302</v>
      </c>
      <c r="R152" s="5">
        <v>112630703156</v>
      </c>
      <c r="S152" s="5">
        <v>70974189441</v>
      </c>
      <c r="T152" s="5">
        <v>65982811683</v>
      </c>
      <c r="U152" s="5">
        <v>50613832135</v>
      </c>
      <c r="V152" s="5">
        <v>132738880</v>
      </c>
      <c r="W152" s="5">
        <v>29281406162</v>
      </c>
      <c r="X152" s="5">
        <v>13514188389</v>
      </c>
      <c r="Y152" s="5">
        <v>33817922345</v>
      </c>
      <c r="Z152" s="5">
        <v>8219521760</v>
      </c>
    </row>
    <row r="153" spans="2:26" ht="15.5" x14ac:dyDescent="0.35">
      <c r="C153" t="s">
        <v>280</v>
      </c>
      <c r="D153" s="5">
        <v>2483219</v>
      </c>
      <c r="E153" s="5">
        <v>25186525</v>
      </c>
      <c r="F153" s="5">
        <v>748265</v>
      </c>
      <c r="G153" s="5">
        <v>-2061986</v>
      </c>
      <c r="I153" s="5">
        <v>25681053</v>
      </c>
      <c r="J153" s="5">
        <v>714067</v>
      </c>
      <c r="K153" s="5">
        <v>788229</v>
      </c>
      <c r="L153" s="5">
        <v>27712797</v>
      </c>
      <c r="M153" s="5">
        <v>-2105141984</v>
      </c>
      <c r="N153" s="5">
        <v>-3195332200</v>
      </c>
      <c r="O153" s="5">
        <v>-3801240403</v>
      </c>
      <c r="P153" s="5">
        <v>5968289317</v>
      </c>
      <c r="Q153" s="5">
        <v>2077830292</v>
      </c>
      <c r="R153" s="5">
        <v>1973866720</v>
      </c>
      <c r="S153" s="5">
        <v>1639663642</v>
      </c>
      <c r="T153" s="5">
        <v>501931400</v>
      </c>
      <c r="U153" s="5">
        <v>12297127545</v>
      </c>
      <c r="V153" s="5">
        <v>-2169607</v>
      </c>
      <c r="W153" s="5">
        <v>-187080</v>
      </c>
      <c r="X153" s="5">
        <v>-631411899</v>
      </c>
      <c r="Y153" s="5">
        <v>-4657028762</v>
      </c>
      <c r="Z153" s="5">
        <v>4528023544</v>
      </c>
    </row>
    <row r="154" spans="2:26" ht="15.5" x14ac:dyDescent="0.35">
      <c r="C154" t="s">
        <v>282</v>
      </c>
      <c r="D154" s="5">
        <v>284921568</v>
      </c>
      <c r="E154" s="5">
        <v>2225326379</v>
      </c>
      <c r="F154" s="5">
        <v>1375598031</v>
      </c>
      <c r="G154" s="5">
        <v>18061142</v>
      </c>
      <c r="I154" s="5">
        <v>3850148542</v>
      </c>
      <c r="J154" s="5">
        <v>785892073</v>
      </c>
      <c r="K154" s="5">
        <v>872904563</v>
      </c>
      <c r="L154" s="5">
        <v>477601191</v>
      </c>
      <c r="M154" s="5">
        <v>177839978497</v>
      </c>
      <c r="N154" s="5">
        <v>178465864260</v>
      </c>
      <c r="O154" s="5">
        <v>166924738802</v>
      </c>
      <c r="P154" s="5">
        <v>149296593372</v>
      </c>
      <c r="Q154" s="5">
        <v>116069453677</v>
      </c>
      <c r="R154" s="5">
        <v>111954774302</v>
      </c>
      <c r="S154" s="5">
        <v>112630703156</v>
      </c>
      <c r="T154" s="5">
        <v>70974189441</v>
      </c>
      <c r="U154" s="5">
        <v>65982811683</v>
      </c>
      <c r="V154" s="5">
        <v>50613832135</v>
      </c>
      <c r="W154" s="5">
        <v>132738880</v>
      </c>
      <c r="X154" s="5">
        <v>29281406162</v>
      </c>
      <c r="Y154" s="5">
        <v>13514188390</v>
      </c>
      <c r="Z154" s="5">
        <v>33817922345</v>
      </c>
    </row>
    <row r="156" spans="2:26" ht="15.5" x14ac:dyDescent="0.35">
      <c r="B156" t="s">
        <v>283</v>
      </c>
      <c r="C156" t="s">
        <v>11</v>
      </c>
      <c r="D156" s="5">
        <v>720000000</v>
      </c>
      <c r="E156" s="5">
        <v>720000000</v>
      </c>
      <c r="F156" s="5">
        <v>720000000</v>
      </c>
      <c r="G156" s="5">
        <v>720000000</v>
      </c>
      <c r="I156" s="5">
        <v>720000000</v>
      </c>
      <c r="J156" s="5">
        <v>720000000</v>
      </c>
      <c r="K156" s="5">
        <v>720000000</v>
      </c>
      <c r="L156" s="5">
        <v>720000000</v>
      </c>
      <c r="M156" s="5">
        <v>720000000</v>
      </c>
      <c r="N156" s="5">
        <v>720000000</v>
      </c>
      <c r="O156" s="5">
        <v>720000000</v>
      </c>
      <c r="P156" s="5">
        <v>720000000</v>
      </c>
      <c r="Q156" s="5">
        <v>720000000</v>
      </c>
      <c r="R156" s="5">
        <v>720000000</v>
      </c>
      <c r="S156" s="5">
        <v>180000000</v>
      </c>
      <c r="T156" s="5">
        <v>180000000</v>
      </c>
      <c r="U156" s="5">
        <v>180000000</v>
      </c>
      <c r="V156" s="5">
        <v>180000000</v>
      </c>
      <c r="W156" s="5">
        <v>180000000</v>
      </c>
      <c r="X156" s="5">
        <v>180000000</v>
      </c>
      <c r="Y156" s="5">
        <v>180000000</v>
      </c>
      <c r="Z156" s="5">
        <v>180000000</v>
      </c>
    </row>
    <row r="157" spans="2:26" ht="15.5" x14ac:dyDescent="0.35">
      <c r="C157" t="s">
        <v>284</v>
      </c>
      <c r="D157" s="6">
        <v>9.58</v>
      </c>
      <c r="E157" s="6">
        <v>11.87</v>
      </c>
      <c r="F157" s="6">
        <v>16.37</v>
      </c>
      <c r="G157" s="6">
        <v>-8.16</v>
      </c>
    </row>
    <row r="158" spans="2:26" ht="15.5" x14ac:dyDescent="0.35">
      <c r="C158" t="s">
        <v>285</v>
      </c>
      <c r="D158" s="6">
        <v>38.83</v>
      </c>
      <c r="E158" s="6">
        <v>31.51</v>
      </c>
      <c r="F158" s="6">
        <v>22.97</v>
      </c>
      <c r="G158" s="6">
        <v>-48.04</v>
      </c>
    </row>
    <row r="159" spans="2:26" ht="15.5" x14ac:dyDescent="0.35">
      <c r="C159" t="s">
        <v>72</v>
      </c>
      <c r="D159" s="6">
        <v>8.73</v>
      </c>
      <c r="E159" s="6">
        <v>6.22</v>
      </c>
      <c r="F159" s="6">
        <v>6.92</v>
      </c>
      <c r="G159" s="6">
        <v>12.59</v>
      </c>
    </row>
    <row r="160" spans="2:26" ht="15.5" x14ac:dyDescent="0.35">
      <c r="C160" t="s">
        <v>286</v>
      </c>
      <c r="D160" s="5">
        <v>-1040000000</v>
      </c>
      <c r="E160" s="5">
        <v>8510000000</v>
      </c>
      <c r="F160" s="5">
        <v>-810000000</v>
      </c>
      <c r="G160" s="5">
        <v>-2850000000</v>
      </c>
    </row>
    <row r="161" spans="3:7" ht="15.5" x14ac:dyDescent="0.35">
      <c r="C161" t="s">
        <v>287</v>
      </c>
      <c r="D161" s="6">
        <v>1.4999999999999999E-2</v>
      </c>
      <c r="E161" s="6">
        <v>1.9199999999999998E-2</v>
      </c>
      <c r="F161" s="6">
        <v>2.6499999999999999E-2</v>
      </c>
      <c r="G161" s="6">
        <v>-1.3500000000000002E-2</v>
      </c>
    </row>
    <row r="162" spans="3:7" ht="15.5" x14ac:dyDescent="0.35">
      <c r="C162" t="s">
        <v>288</v>
      </c>
      <c r="D162" s="6">
        <v>2.2200000000000001E-2</v>
      </c>
      <c r="E162" s="6">
        <v>2.81E-2</v>
      </c>
      <c r="F162" s="6">
        <v>3.9900000000000005E-2</v>
      </c>
      <c r="G162" s="6">
        <v>-2.07E-2</v>
      </c>
    </row>
    <row r="163" spans="3:7" ht="15.5" x14ac:dyDescent="0.35">
      <c r="C163" t="s">
        <v>289</v>
      </c>
      <c r="D163" s="6">
        <v>-3.9000000000000003E-3</v>
      </c>
      <c r="E163" s="6">
        <v>2.7900000000000001E-2</v>
      </c>
      <c r="F163" s="6">
        <v>-3.0000000000000001E-3</v>
      </c>
      <c r="G163" s="6">
        <v>-1.0200000000000001E-2</v>
      </c>
    </row>
    <row r="164" spans="3:7" ht="15.5" x14ac:dyDescent="0.35">
      <c r="C164" t="s">
        <v>290</v>
      </c>
    </row>
    <row r="165" spans="3:7" ht="15.5" x14ac:dyDescent="0.35">
      <c r="C165" t="s">
        <v>291</v>
      </c>
      <c r="D165" s="5">
        <v>311000000000</v>
      </c>
      <c r="E165" s="5">
        <v>304000000000</v>
      </c>
      <c r="F165" s="5">
        <v>296000000000</v>
      </c>
      <c r="G165" s="5">
        <v>284000000000</v>
      </c>
    </row>
    <row r="166" spans="3:7" ht="15.5" x14ac:dyDescent="0.35">
      <c r="C166" t="s">
        <v>292</v>
      </c>
      <c r="D166" s="6">
        <v>0.86</v>
      </c>
      <c r="E166" s="6">
        <v>0.89</v>
      </c>
      <c r="F166" s="6">
        <v>0.92</v>
      </c>
      <c r="G166" s="6">
        <v>0.99</v>
      </c>
    </row>
    <row r="167" spans="3:7" ht="15.5" x14ac:dyDescent="0.35">
      <c r="C167" t="s">
        <v>293</v>
      </c>
      <c r="D167" s="6">
        <v>431.73</v>
      </c>
      <c r="E167" s="6">
        <v>422.21</v>
      </c>
      <c r="F167" s="6">
        <v>410.47</v>
      </c>
      <c r="G167" s="6">
        <v>394.1</v>
      </c>
    </row>
    <row r="168" spans="3:7" ht="15.5" x14ac:dyDescent="0.35">
      <c r="C168" t="s">
        <v>294</v>
      </c>
      <c r="D168" s="6">
        <v>0.86</v>
      </c>
      <c r="E168" s="6">
        <v>0.89</v>
      </c>
      <c r="F168" s="6">
        <v>0.92</v>
      </c>
      <c r="G168" s="6">
        <v>0.99</v>
      </c>
    </row>
    <row r="169" spans="3:7" ht="15.5" x14ac:dyDescent="0.35">
      <c r="C169" t="s">
        <v>295</v>
      </c>
      <c r="D169" s="6">
        <v>431.73</v>
      </c>
      <c r="E169" s="6">
        <v>422.21</v>
      </c>
      <c r="F169" s="6">
        <v>410.47</v>
      </c>
      <c r="G169" s="6">
        <v>394.1</v>
      </c>
    </row>
    <row r="170" spans="3:7" ht="15.5" x14ac:dyDescent="0.35">
      <c r="C170" t="s">
        <v>296</v>
      </c>
    </row>
    <row r="171" spans="3:7" ht="15.5" x14ac:dyDescent="0.35">
      <c r="C171" t="s">
        <v>297</v>
      </c>
    </row>
    <row r="172" spans="3:7" ht="15.5" x14ac:dyDescent="0.35">
      <c r="C172" t="s">
        <v>298</v>
      </c>
      <c r="D172" s="5">
        <v>311000000000</v>
      </c>
      <c r="E172" s="5">
        <v>304000000000</v>
      </c>
      <c r="F172" s="5">
        <v>296000000000</v>
      </c>
      <c r="G172" s="5">
        <v>284000000000</v>
      </c>
    </row>
    <row r="173" spans="3:7" ht="15.5" x14ac:dyDescent="0.35">
      <c r="C173" t="s">
        <v>23</v>
      </c>
    </row>
    <row r="174" spans="3:7" ht="15.5" x14ac:dyDescent="0.35">
      <c r="C174" t="s">
        <v>20</v>
      </c>
      <c r="D174" s="5">
        <v>0</v>
      </c>
      <c r="E174" s="5">
        <v>-4000000000</v>
      </c>
      <c r="F174" s="5">
        <v>-2000000000</v>
      </c>
      <c r="G174" s="5">
        <v>0</v>
      </c>
    </row>
    <row r="175" spans="3:7" ht="15.5" x14ac:dyDescent="0.35">
      <c r="C175" t="s">
        <v>299</v>
      </c>
      <c r="D175" s="5">
        <v>262000000000</v>
      </c>
      <c r="E175" s="5">
        <v>256000000000</v>
      </c>
      <c r="F175" s="5">
        <v>251000000000</v>
      </c>
      <c r="G175" s="5">
        <v>240000000000</v>
      </c>
    </row>
    <row r="176" spans="3:7" ht="15.5" x14ac:dyDescent="0.35">
      <c r="C176" t="s">
        <v>300</v>
      </c>
      <c r="D176" s="5">
        <v>-4000000000</v>
      </c>
      <c r="E176" s="5">
        <v>19000000000</v>
      </c>
      <c r="F176" s="5">
        <v>10000000000</v>
      </c>
      <c r="G176" s="5">
        <v>0</v>
      </c>
    </row>
    <row r="177" spans="3:26" ht="15.5" x14ac:dyDescent="0.35">
      <c r="C177" t="s">
        <v>301</v>
      </c>
      <c r="D177" s="5">
        <v>0</v>
      </c>
      <c r="E177" s="5">
        <v>-5000000000</v>
      </c>
      <c r="F177" s="5">
        <v>0</v>
      </c>
      <c r="G177" s="5">
        <v>0</v>
      </c>
    </row>
    <row r="178" spans="3:26" ht="15.5" x14ac:dyDescent="0.35">
      <c r="C178" t="s">
        <v>12</v>
      </c>
      <c r="D178" s="5">
        <v>-4000000000</v>
      </c>
      <c r="E178" s="5">
        <v>15000000000</v>
      </c>
      <c r="F178" s="5">
        <v>10000000000</v>
      </c>
      <c r="G178" s="5">
        <v>0</v>
      </c>
    </row>
    <row r="179" spans="3:26" ht="15.5" x14ac:dyDescent="0.35">
      <c r="C179" t="s">
        <v>15</v>
      </c>
      <c r="D179" s="6">
        <v>-5.58</v>
      </c>
      <c r="E179" s="6">
        <v>20.59</v>
      </c>
      <c r="F179" s="6">
        <v>13.46</v>
      </c>
      <c r="G179" s="6">
        <v>0.03</v>
      </c>
    </row>
    <row r="180" spans="3:26" ht="15.5" x14ac:dyDescent="0.35">
      <c r="C180" t="s">
        <v>57</v>
      </c>
      <c r="I180" s="6">
        <v>33.93</v>
      </c>
      <c r="J180" s="6">
        <v>41.13</v>
      </c>
      <c r="K180" s="6">
        <v>24.35</v>
      </c>
      <c r="L180" s="6">
        <v>55.42</v>
      </c>
      <c r="M180" s="6">
        <v>13.38</v>
      </c>
      <c r="N180" s="6">
        <v>6.23</v>
      </c>
      <c r="O180" s="6">
        <v>1.9</v>
      </c>
      <c r="P180" s="6">
        <v>38.630000000000003</v>
      </c>
      <c r="Q180" s="6">
        <v>15.79</v>
      </c>
      <c r="R180" s="6">
        <v>-8.3000000000000007</v>
      </c>
      <c r="S180" s="6">
        <v>35.130000000000003</v>
      </c>
      <c r="T180" s="6">
        <v>42.39</v>
      </c>
      <c r="U180" s="6">
        <v>143.79</v>
      </c>
      <c r="V180" s="6">
        <v>137.56</v>
      </c>
      <c r="W180" s="6">
        <v>106.37</v>
      </c>
      <c r="X180" s="6">
        <v>46.63</v>
      </c>
      <c r="Y180" s="6">
        <v>52.16</v>
      </c>
      <c r="Z180" s="6">
        <v>115.68</v>
      </c>
    </row>
    <row r="181" spans="3:26" ht="15.5" x14ac:dyDescent="0.35">
      <c r="C181" t="s">
        <v>71</v>
      </c>
      <c r="I181" s="6">
        <v>11.02</v>
      </c>
      <c r="J181" s="6">
        <v>10.8</v>
      </c>
      <c r="K181" s="6">
        <v>18.23</v>
      </c>
      <c r="L181" s="6">
        <v>7.8</v>
      </c>
      <c r="M181" s="6">
        <v>32.14</v>
      </c>
      <c r="N181" s="6">
        <v>48.15</v>
      </c>
      <c r="O181" s="6">
        <v>110.53</v>
      </c>
      <c r="P181" s="6">
        <v>5.95</v>
      </c>
      <c r="Q181" s="6">
        <v>7.16</v>
      </c>
      <c r="R181" s="6">
        <v>-15.18</v>
      </c>
      <c r="S181" s="6">
        <v>12.41</v>
      </c>
      <c r="T181" s="6">
        <v>12.74</v>
      </c>
      <c r="U181" s="6">
        <v>3.84</v>
      </c>
      <c r="V181" s="6">
        <v>5.09</v>
      </c>
      <c r="W181" s="6">
        <v>3.16</v>
      </c>
      <c r="X181" s="6">
        <v>7.29</v>
      </c>
      <c r="Y181" s="6">
        <v>5.29</v>
      </c>
      <c r="Z181" s="6">
        <v>2.9</v>
      </c>
    </row>
    <row r="182" spans="3:26" ht="15.5" x14ac:dyDescent="0.35">
      <c r="C182" t="s">
        <v>74</v>
      </c>
      <c r="I182" s="6">
        <v>2.06</v>
      </c>
      <c r="J182" s="6">
        <v>2.5</v>
      </c>
      <c r="K182" s="6">
        <v>2.29</v>
      </c>
      <c r="L182" s="6">
        <v>2.04</v>
      </c>
      <c r="M182" s="6">
        <v>2.75</v>
      </c>
      <c r="N182" s="6">
        <v>1.9</v>
      </c>
      <c r="O182" s="6">
        <v>1.24</v>
      </c>
      <c r="P182" s="6">
        <v>1.41</v>
      </c>
      <c r="Q182" s="6">
        <v>0.92</v>
      </c>
      <c r="R182" s="6">
        <v>1.45</v>
      </c>
      <c r="S182" s="6">
        <v>1.1599999999999999</v>
      </c>
      <c r="T182" s="6">
        <v>1.01</v>
      </c>
      <c r="U182" s="6">
        <v>0.88</v>
      </c>
      <c r="V182" s="6">
        <v>0.81</v>
      </c>
      <c r="W182" s="6">
        <v>0.39</v>
      </c>
      <c r="X182" s="6">
        <v>0.48</v>
      </c>
      <c r="Y182" s="6">
        <v>0.37</v>
      </c>
      <c r="Z182" s="6">
        <v>0.35</v>
      </c>
    </row>
    <row r="183" spans="3:26" ht="15.5" x14ac:dyDescent="0.35">
      <c r="C183" t="s">
        <v>302</v>
      </c>
      <c r="I183" s="5">
        <v>2570000000</v>
      </c>
      <c r="J183" s="5">
        <v>2190000000</v>
      </c>
      <c r="K183" s="5">
        <v>7970000000</v>
      </c>
      <c r="L183" s="5">
        <v>11430000000</v>
      </c>
      <c r="M183" s="5">
        <v>11500000000</v>
      </c>
      <c r="N183" s="5">
        <v>200000000</v>
      </c>
      <c r="O183" s="5">
        <v>6640000000</v>
      </c>
      <c r="P183" s="5">
        <v>24330000000</v>
      </c>
    </row>
    <row r="184" spans="3:26" ht="15.5" x14ac:dyDescent="0.35">
      <c r="C184" t="s">
        <v>303</v>
      </c>
      <c r="I184" s="6">
        <v>5.4900000000000004E-2</v>
      </c>
      <c r="J184" s="6">
        <v>7.46E-2</v>
      </c>
      <c r="K184" s="6">
        <v>4.8499999999999995E-2</v>
      </c>
      <c r="L184" s="6">
        <v>0.1158</v>
      </c>
      <c r="M184" s="6">
        <v>3.56E-2</v>
      </c>
      <c r="N184" s="6">
        <v>1.9099999999999999E-2</v>
      </c>
      <c r="O184" s="6">
        <v>5.8999999999999999E-3</v>
      </c>
      <c r="P184" s="6">
        <v>0.128</v>
      </c>
      <c r="Q184" s="6">
        <v>6.2E-2</v>
      </c>
      <c r="R184" s="6">
        <v>-3.3700000000000001E-2</v>
      </c>
      <c r="S184" s="6">
        <v>3.4500000000000003E-2</v>
      </c>
      <c r="T184" s="6">
        <v>4.3799999999999999E-2</v>
      </c>
      <c r="U184" s="6">
        <v>0.1469</v>
      </c>
      <c r="V184" s="6">
        <v>0.17069999999999999</v>
      </c>
      <c r="W184" s="6">
        <v>0.1613</v>
      </c>
      <c r="X184" s="6">
        <v>9.3399999999999997E-2</v>
      </c>
      <c r="Y184" s="6">
        <v>0.13449999999999998</v>
      </c>
      <c r="Z184" s="6">
        <v>0.29530000000000001</v>
      </c>
    </row>
    <row r="185" spans="3:26" ht="15.5" x14ac:dyDescent="0.35">
      <c r="C185" t="s">
        <v>304</v>
      </c>
      <c r="I185" s="6">
        <v>8.0399999999999985E-2</v>
      </c>
      <c r="J185" s="6">
        <v>0.10589999999999999</v>
      </c>
      <c r="K185" s="6">
        <v>6.8099999999999994E-2</v>
      </c>
      <c r="L185" s="6">
        <v>0.16750000000000001</v>
      </c>
      <c r="M185" s="6">
        <v>4.87E-2</v>
      </c>
      <c r="N185" s="6">
        <v>2.3799999999999998E-2</v>
      </c>
      <c r="O185" s="6">
        <v>7.4000000000000003E-3</v>
      </c>
      <c r="P185" s="6">
        <v>0.15190000000000001</v>
      </c>
      <c r="Q185" s="6">
        <v>7.3499999999999996E-2</v>
      </c>
      <c r="R185" s="6">
        <v>-4.1599999999999998E-2</v>
      </c>
      <c r="S185" s="6">
        <v>4.24E-2</v>
      </c>
      <c r="T185" s="6">
        <v>5.2000000000000005E-2</v>
      </c>
      <c r="U185" s="6">
        <v>0.1865</v>
      </c>
      <c r="V185" s="6">
        <v>0.21879999999999999</v>
      </c>
      <c r="W185" s="6">
        <v>0.20780000000000001</v>
      </c>
      <c r="X185" s="6">
        <v>0.11470000000000001</v>
      </c>
      <c r="Y185" s="6">
        <v>0.14529999999999998</v>
      </c>
      <c r="Z185" s="6">
        <v>0.377</v>
      </c>
    </row>
    <row r="186" spans="3:26" ht="15.5" x14ac:dyDescent="0.35">
      <c r="C186" t="s">
        <v>305</v>
      </c>
      <c r="I186" s="6">
        <v>7.6E-3</v>
      </c>
      <c r="J186" s="6">
        <v>5.6000000000000008E-3</v>
      </c>
      <c r="K186" s="6">
        <v>2.76E-2</v>
      </c>
      <c r="L186" s="6">
        <v>4.6699999999999998E-2</v>
      </c>
      <c r="M186" s="6">
        <v>5.2699999999999997E-2</v>
      </c>
      <c r="N186" s="6">
        <v>-4.0999999999999995E-3</v>
      </c>
      <c r="O186" s="6">
        <v>2.8900000000000002E-2</v>
      </c>
      <c r="P186" s="6">
        <v>0.13470000000000001</v>
      </c>
      <c r="Q186" s="6">
        <v>8.0500000000000002E-2</v>
      </c>
      <c r="R186" s="6">
        <v>-4.7E-2</v>
      </c>
      <c r="S186" s="6">
        <v>-3.1800000000000002E-2</v>
      </c>
      <c r="T186" s="6">
        <v>3.6000000000000004E-2</v>
      </c>
      <c r="U186" s="6">
        <v>7.3099999999999998E-2</v>
      </c>
      <c r="V186" s="6">
        <v>0.2427</v>
      </c>
      <c r="W186" s="6">
        <v>0.23440000000000003</v>
      </c>
      <c r="X186" s="6">
        <v>0.16589999999999999</v>
      </c>
      <c r="Y186" s="6">
        <v>0.2762</v>
      </c>
      <c r="Z186" s="6">
        <v>0.88</v>
      </c>
    </row>
    <row r="187" spans="3:26" ht="15.5" x14ac:dyDescent="0.35">
      <c r="C187" t="s">
        <v>306</v>
      </c>
      <c r="L187" s="6">
        <v>16.899999999999999</v>
      </c>
      <c r="M187" s="6">
        <v>15.81</v>
      </c>
      <c r="O187" s="6">
        <v>5.62</v>
      </c>
    </row>
    <row r="188" spans="3:26" ht="15.5" x14ac:dyDescent="0.35">
      <c r="C188" t="s">
        <v>68</v>
      </c>
      <c r="I188" s="6">
        <v>0.89</v>
      </c>
      <c r="J188" s="6">
        <v>1.1399999999999999</v>
      </c>
      <c r="K188" s="6">
        <v>1.24</v>
      </c>
      <c r="L188" s="6">
        <v>1.31</v>
      </c>
      <c r="M188" s="6">
        <v>1.57</v>
      </c>
      <c r="N188" s="6">
        <v>1.1399999999999999</v>
      </c>
      <c r="O188" s="6">
        <v>0.82</v>
      </c>
      <c r="P188" s="6">
        <v>0.9</v>
      </c>
      <c r="Q188" s="6">
        <v>0.53</v>
      </c>
      <c r="R188" s="6">
        <v>0.63</v>
      </c>
      <c r="S188" s="6">
        <v>0.53</v>
      </c>
      <c r="T188" s="6">
        <v>0.66</v>
      </c>
      <c r="U188" s="6">
        <v>0.72</v>
      </c>
      <c r="V188" s="6">
        <v>1.1100000000000001</v>
      </c>
      <c r="W188" s="6">
        <v>0.66</v>
      </c>
      <c r="X188" s="6">
        <v>0.84</v>
      </c>
      <c r="Y188" s="6">
        <v>0.77</v>
      </c>
      <c r="Z188" s="6">
        <v>1.0900000000000001</v>
      </c>
    </row>
    <row r="189" spans="3:26" ht="15.5" x14ac:dyDescent="0.35">
      <c r="C189" t="s">
        <v>65</v>
      </c>
      <c r="I189" s="6">
        <v>422.21</v>
      </c>
      <c r="J189" s="6">
        <v>388.41</v>
      </c>
      <c r="K189" s="6">
        <v>357.28</v>
      </c>
      <c r="L189" s="6">
        <v>330.84</v>
      </c>
      <c r="M189" s="6">
        <v>274.67</v>
      </c>
      <c r="N189" s="6">
        <v>262.08999999999997</v>
      </c>
      <c r="O189" s="6">
        <v>255.88</v>
      </c>
      <c r="P189" s="6">
        <v>254.38</v>
      </c>
      <c r="Q189" s="6">
        <v>214.78</v>
      </c>
      <c r="R189" s="6">
        <v>199.35</v>
      </c>
      <c r="S189" s="6">
        <v>828.36</v>
      </c>
      <c r="T189" s="6">
        <v>814.67</v>
      </c>
      <c r="U189" s="6">
        <v>771.21</v>
      </c>
      <c r="V189" s="6">
        <v>628.77</v>
      </c>
      <c r="W189" s="6">
        <v>511.81</v>
      </c>
      <c r="X189" s="6">
        <v>406.63</v>
      </c>
      <c r="Y189" s="6">
        <v>359.04</v>
      </c>
      <c r="Z189" s="6">
        <v>306.88</v>
      </c>
    </row>
    <row r="190" spans="3:26" ht="15.5" x14ac:dyDescent="0.35">
      <c r="C190" t="s">
        <v>307</v>
      </c>
      <c r="I190" s="6">
        <v>0.89</v>
      </c>
      <c r="J190" s="6">
        <v>1.1399999999999999</v>
      </c>
      <c r="K190" s="6">
        <v>1.24</v>
      </c>
      <c r="L190" s="6">
        <v>1.31</v>
      </c>
      <c r="M190" s="6">
        <v>1.57</v>
      </c>
      <c r="N190" s="6">
        <v>1.1399999999999999</v>
      </c>
      <c r="O190" s="6">
        <v>0.82</v>
      </c>
      <c r="P190" s="6">
        <v>0.9</v>
      </c>
      <c r="Q190" s="6">
        <v>0.53</v>
      </c>
      <c r="R190" s="6">
        <v>0.63</v>
      </c>
      <c r="S190" s="6">
        <v>0.53</v>
      </c>
      <c r="T190" s="6">
        <v>0.66</v>
      </c>
      <c r="U190" s="6">
        <v>0.72</v>
      </c>
      <c r="V190" s="6">
        <v>1.1100000000000001</v>
      </c>
      <c r="W190" s="6">
        <v>0.66</v>
      </c>
      <c r="X190" s="6">
        <v>0.84</v>
      </c>
      <c r="Y190" s="6">
        <v>0.77</v>
      </c>
      <c r="Z190" s="6">
        <v>1.0900000000000001</v>
      </c>
    </row>
    <row r="191" spans="3:26" ht="15.5" x14ac:dyDescent="0.35">
      <c r="C191" t="s">
        <v>308</v>
      </c>
      <c r="I191" s="6">
        <v>422.21</v>
      </c>
      <c r="J191" s="6">
        <v>388.41</v>
      </c>
      <c r="K191" s="6">
        <v>357.28</v>
      </c>
      <c r="L191" s="6">
        <v>330.84</v>
      </c>
      <c r="M191" s="6">
        <v>274.67</v>
      </c>
      <c r="N191" s="6">
        <v>262.08999999999997</v>
      </c>
      <c r="O191" s="6">
        <v>255.88</v>
      </c>
      <c r="P191" s="6">
        <v>254.38</v>
      </c>
      <c r="Q191" s="6">
        <v>214.78</v>
      </c>
      <c r="R191" s="6">
        <v>199.35</v>
      </c>
      <c r="S191" s="6">
        <v>828.36</v>
      </c>
      <c r="T191" s="6">
        <v>814.67</v>
      </c>
      <c r="U191" s="6">
        <v>771.21</v>
      </c>
      <c r="V191" s="6">
        <v>628.77</v>
      </c>
      <c r="W191" s="6">
        <v>511.81</v>
      </c>
      <c r="X191" s="6">
        <v>406.63</v>
      </c>
      <c r="Y191" s="6">
        <v>359.04</v>
      </c>
      <c r="Z191" s="6">
        <v>306.88</v>
      </c>
    </row>
    <row r="192" spans="3:26" ht="15.5" x14ac:dyDescent="0.35">
      <c r="C192" t="s">
        <v>309</v>
      </c>
      <c r="M192" s="5">
        <v>27000000000</v>
      </c>
    </row>
    <row r="193" spans="2:26" ht="15.5" x14ac:dyDescent="0.35">
      <c r="C193" t="s">
        <v>310</v>
      </c>
    </row>
    <row r="194" spans="2:26" ht="15.5" x14ac:dyDescent="0.35">
      <c r="C194" t="s">
        <v>25</v>
      </c>
      <c r="M194" s="5">
        <v>27000000000</v>
      </c>
    </row>
    <row r="195" spans="2:26" ht="15.5" x14ac:dyDescent="0.35">
      <c r="C195" t="s">
        <v>22</v>
      </c>
      <c r="I195" s="5">
        <v>-4000000000</v>
      </c>
      <c r="J195" s="5">
        <v>-1000000000</v>
      </c>
      <c r="K195" s="5">
        <v>-1000000000</v>
      </c>
      <c r="L195" s="5">
        <v>0</v>
      </c>
      <c r="M195" s="5">
        <v>-151000000000</v>
      </c>
      <c r="N195" s="5">
        <v>-178000000000</v>
      </c>
      <c r="O195" s="5">
        <v>-167000000000</v>
      </c>
      <c r="P195" s="5">
        <v>-149000000000</v>
      </c>
      <c r="Q195" s="5">
        <v>-116000000000</v>
      </c>
      <c r="R195" s="5">
        <v>-112000000000</v>
      </c>
      <c r="S195" s="5">
        <v>-113000000000</v>
      </c>
      <c r="T195" s="5">
        <v>-71000000000</v>
      </c>
      <c r="U195" s="5">
        <v>-66000000000</v>
      </c>
      <c r="V195" s="5">
        <v>-51000000000</v>
      </c>
      <c r="W195" s="5">
        <v>0</v>
      </c>
      <c r="X195" s="5">
        <v>-29000000000</v>
      </c>
      <c r="Y195" s="5">
        <v>-14000000000</v>
      </c>
      <c r="Z195" s="5">
        <v>-34000000000</v>
      </c>
    </row>
    <row r="196" spans="2:26" ht="15.5" x14ac:dyDescent="0.35">
      <c r="C196" t="s">
        <v>311</v>
      </c>
      <c r="I196" s="5">
        <v>256000000000</v>
      </c>
      <c r="J196" s="5">
        <v>238000000000</v>
      </c>
      <c r="K196" s="5">
        <v>215000000000</v>
      </c>
      <c r="L196" s="5">
        <v>201000000000</v>
      </c>
      <c r="M196" s="5">
        <v>166000000000</v>
      </c>
      <c r="N196" s="5">
        <v>153000000000</v>
      </c>
      <c r="O196" s="5">
        <v>147000000000</v>
      </c>
      <c r="P196" s="5">
        <v>146000000000</v>
      </c>
      <c r="Q196" s="5">
        <v>113000000000</v>
      </c>
      <c r="R196" s="5">
        <v>98000000000</v>
      </c>
      <c r="S196" s="5">
        <v>105000000000</v>
      </c>
      <c r="T196" s="5">
        <v>101000000000</v>
      </c>
      <c r="U196" s="5">
        <v>92000000000</v>
      </c>
      <c r="V196" s="5">
        <v>68000000000</v>
      </c>
      <c r="W196" s="5">
        <v>53000000000</v>
      </c>
      <c r="X196" s="5">
        <v>39000000000</v>
      </c>
      <c r="Y196" s="5">
        <v>31000000000</v>
      </c>
      <c r="Z196" s="5">
        <v>46000000000</v>
      </c>
    </row>
    <row r="197" spans="2:26" ht="15.5" x14ac:dyDescent="0.35">
      <c r="C197" t="s">
        <v>312</v>
      </c>
      <c r="I197" s="5">
        <v>29000000000</v>
      </c>
      <c r="J197" s="5">
        <v>28000000000</v>
      </c>
      <c r="K197" s="5">
        <v>16000000000</v>
      </c>
      <c r="L197" s="5">
        <v>62000000000</v>
      </c>
      <c r="M197" s="5">
        <v>11000000000</v>
      </c>
      <c r="N197" s="5">
        <v>20000000000</v>
      </c>
      <c r="O197" s="5">
        <v>25000000000</v>
      </c>
      <c r="P197" s="5">
        <v>26000000000</v>
      </c>
      <c r="Q197" s="5">
        <v>6000000000</v>
      </c>
      <c r="R197" s="5">
        <v>-2000000000</v>
      </c>
      <c r="S197" s="5">
        <v>-2000000000</v>
      </c>
      <c r="T197" s="5">
        <v>8000000000</v>
      </c>
      <c r="U197" s="5">
        <v>11000000000</v>
      </c>
      <c r="V197" s="5">
        <v>26000000000</v>
      </c>
      <c r="W197" s="5">
        <v>34000000000</v>
      </c>
      <c r="X197" s="5">
        <v>21000000000</v>
      </c>
      <c r="Y197" s="5">
        <v>11000000000</v>
      </c>
      <c r="Z197" s="5">
        <v>21000000000</v>
      </c>
    </row>
    <row r="198" spans="2:26" ht="15.5" x14ac:dyDescent="0.35">
      <c r="C198" t="s">
        <v>313</v>
      </c>
      <c r="I198" s="5">
        <v>-5000000000</v>
      </c>
      <c r="J198" s="5">
        <v>0</v>
      </c>
      <c r="K198" s="5">
        <v>0</v>
      </c>
      <c r="L198" s="5">
        <v>0</v>
      </c>
      <c r="M198" s="5">
        <v>0</v>
      </c>
      <c r="N198" s="5">
        <v>-1000000000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-1000000000</v>
      </c>
      <c r="U198" s="5">
        <v>-1000000000</v>
      </c>
      <c r="V198" s="5">
        <v>-6000000000</v>
      </c>
      <c r="W198" s="5">
        <v>-4000000000</v>
      </c>
      <c r="X198" s="5">
        <v>-2000000000</v>
      </c>
      <c r="Y198" s="5">
        <v>0</v>
      </c>
      <c r="Z198" s="5">
        <v>0</v>
      </c>
    </row>
    <row r="199" spans="2:26" ht="15.5" x14ac:dyDescent="0.35">
      <c r="C199" t="s">
        <v>14</v>
      </c>
      <c r="I199" s="5">
        <v>24000000000</v>
      </c>
      <c r="J199" s="5">
        <v>27000000000</v>
      </c>
      <c r="K199" s="5">
        <v>16000000000</v>
      </c>
      <c r="L199" s="5">
        <v>62000000000</v>
      </c>
      <c r="M199" s="5">
        <v>11000000000</v>
      </c>
      <c r="N199" s="5">
        <v>19000000000</v>
      </c>
      <c r="O199" s="5">
        <v>25000000000</v>
      </c>
      <c r="P199" s="5">
        <v>25000000000</v>
      </c>
      <c r="Q199" s="5">
        <v>6000000000</v>
      </c>
      <c r="R199" s="5">
        <v>-2000000000</v>
      </c>
      <c r="S199" s="5">
        <v>-2000000000</v>
      </c>
      <c r="T199" s="5">
        <v>7000000000</v>
      </c>
      <c r="U199" s="5">
        <v>10000000000</v>
      </c>
      <c r="V199" s="5">
        <v>20000000000</v>
      </c>
      <c r="W199" s="5">
        <v>30000000000</v>
      </c>
      <c r="X199" s="5">
        <v>20000000000</v>
      </c>
      <c r="Y199" s="5">
        <v>11000000000</v>
      </c>
      <c r="Z199" s="5">
        <v>21000000000</v>
      </c>
    </row>
    <row r="200" spans="2:26" ht="15.5" x14ac:dyDescent="0.35">
      <c r="C200" t="s">
        <v>16</v>
      </c>
      <c r="I200" s="6">
        <v>33.31</v>
      </c>
      <c r="J200" s="6">
        <v>37.82</v>
      </c>
      <c r="K200" s="6">
        <v>21.64</v>
      </c>
      <c r="L200" s="6">
        <v>86.08</v>
      </c>
      <c r="M200" s="6">
        <v>14.96</v>
      </c>
      <c r="N200" s="6">
        <v>26.47</v>
      </c>
      <c r="O200" s="6">
        <v>34.75</v>
      </c>
      <c r="P200" s="6">
        <v>35.36</v>
      </c>
      <c r="Q200" s="6">
        <v>8.09</v>
      </c>
      <c r="R200" s="6">
        <v>-2.52</v>
      </c>
      <c r="S200" s="6">
        <v>-10.16</v>
      </c>
      <c r="T200" s="6">
        <v>39.450000000000003</v>
      </c>
      <c r="U200" s="6">
        <v>55.86</v>
      </c>
      <c r="V200" s="6">
        <v>113.58</v>
      </c>
      <c r="W200" s="6">
        <v>166.12</v>
      </c>
      <c r="X200" s="6">
        <v>110.27</v>
      </c>
      <c r="Y200" s="6">
        <v>58.34</v>
      </c>
      <c r="Z200" s="6">
        <v>117.06</v>
      </c>
    </row>
    <row r="202" spans="2:26" ht="15.5" x14ac:dyDescent="0.35">
      <c r="B202" t="s">
        <v>314</v>
      </c>
      <c r="C202" t="s">
        <v>315</v>
      </c>
      <c r="D202" s="5">
        <v>7000000000</v>
      </c>
      <c r="E202" s="5">
        <v>9000000000</v>
      </c>
      <c r="F202" s="5">
        <v>12000000000</v>
      </c>
      <c r="G202" s="5">
        <v>-6000000000</v>
      </c>
      <c r="H202" s="5">
        <v>28000000000</v>
      </c>
      <c r="I202" s="5">
        <v>24000000000</v>
      </c>
      <c r="J202" s="5">
        <v>30000000000</v>
      </c>
      <c r="K202" s="5">
        <v>18000000000</v>
      </c>
      <c r="L202" s="5">
        <v>40000000000</v>
      </c>
      <c r="M202" s="5">
        <v>10000000000</v>
      </c>
      <c r="N202" s="5">
        <v>4000000000</v>
      </c>
      <c r="O202" s="5">
        <v>1000000000</v>
      </c>
      <c r="P202" s="5">
        <v>28000000000</v>
      </c>
      <c r="Q202" s="5">
        <v>11000000000</v>
      </c>
    </row>
    <row r="203" spans="2:26" ht="15.5" x14ac:dyDescent="0.35">
      <c r="C203" t="s">
        <v>316</v>
      </c>
      <c r="H203" s="5">
        <v>21000000000</v>
      </c>
      <c r="I203" s="5">
        <v>24000000000</v>
      </c>
      <c r="J203" s="5">
        <v>30000000000</v>
      </c>
      <c r="K203" s="5">
        <v>18000000000</v>
      </c>
      <c r="L203" s="5">
        <v>40000000000</v>
      </c>
      <c r="M203" s="5">
        <v>10000000000</v>
      </c>
      <c r="N203" s="5">
        <v>4000000000</v>
      </c>
      <c r="O203" s="5">
        <v>1000000000</v>
      </c>
      <c r="P203" s="5">
        <v>28000000000</v>
      </c>
      <c r="Q203" s="5">
        <v>11000000000</v>
      </c>
    </row>
    <row r="204" spans="2:26" ht="15.5" x14ac:dyDescent="0.35">
      <c r="C204" t="s">
        <v>317</v>
      </c>
      <c r="K204" s="5">
        <v>10</v>
      </c>
    </row>
    <row r="205" spans="2:26" ht="15.5" x14ac:dyDescent="0.35">
      <c r="C205" t="s">
        <v>76</v>
      </c>
      <c r="I205" s="6">
        <v>0.24309999999999998</v>
      </c>
      <c r="K205" s="6">
        <v>0.41070000000000001</v>
      </c>
    </row>
    <row r="206" spans="2:26" ht="15.5" x14ac:dyDescent="0.35">
      <c r="C206" t="s">
        <v>318</v>
      </c>
      <c r="I206" s="6">
        <v>2.18E-2</v>
      </c>
      <c r="K206" s="6">
        <v>2.18E-2</v>
      </c>
    </row>
    <row r="207" spans="2:26" ht="15.5" x14ac:dyDescent="0.35">
      <c r="C207" t="s">
        <v>56</v>
      </c>
      <c r="D207" s="6">
        <v>9.58</v>
      </c>
      <c r="E207" s="6">
        <v>11.87</v>
      </c>
      <c r="F207" s="6">
        <v>16.37</v>
      </c>
      <c r="G207" s="6">
        <v>-8.16</v>
      </c>
      <c r="H207" s="6">
        <v>38.32</v>
      </c>
      <c r="I207" s="6">
        <v>33.93</v>
      </c>
      <c r="J207" s="6">
        <v>41.13</v>
      </c>
      <c r="K207" s="6">
        <v>24.35</v>
      </c>
      <c r="L207" s="6">
        <v>55.42</v>
      </c>
      <c r="M207" s="6">
        <v>13.38</v>
      </c>
      <c r="N207" s="6">
        <v>6.23</v>
      </c>
      <c r="O207" s="6">
        <v>1.9</v>
      </c>
      <c r="P207" s="6">
        <v>38.630000000000003</v>
      </c>
      <c r="Q207" s="6">
        <v>15.79</v>
      </c>
    </row>
    <row r="208" spans="2:26" ht="15.5" x14ac:dyDescent="0.35">
      <c r="C208" t="s">
        <v>319</v>
      </c>
      <c r="H208" s="6">
        <v>29.65</v>
      </c>
      <c r="I208" s="6">
        <v>33.93</v>
      </c>
      <c r="J208" s="6">
        <v>41.13</v>
      </c>
      <c r="K208" s="6">
        <v>24.35</v>
      </c>
      <c r="L208" s="6">
        <v>55.42</v>
      </c>
      <c r="M208" s="6">
        <v>13.38</v>
      </c>
      <c r="N208" s="6">
        <v>6.23</v>
      </c>
      <c r="O208" s="6">
        <v>1.9</v>
      </c>
      <c r="P208" s="6">
        <v>38.630000000000003</v>
      </c>
      <c r="Q208" s="6">
        <v>15.79</v>
      </c>
    </row>
    <row r="209" spans="3:17" ht="15.5" x14ac:dyDescent="0.35">
      <c r="C209" t="s">
        <v>78</v>
      </c>
      <c r="K209" s="5">
        <v>10</v>
      </c>
    </row>
    <row r="210" spans="3:17" ht="15.5" x14ac:dyDescent="0.35">
      <c r="C210" t="s">
        <v>320</v>
      </c>
      <c r="I210" s="6">
        <v>0.24309999999999998</v>
      </c>
      <c r="K210" s="6">
        <v>0.41070000000000001</v>
      </c>
    </row>
    <row r="211" spans="3:17" ht="15.5" x14ac:dyDescent="0.35">
      <c r="C211" t="s">
        <v>321</v>
      </c>
      <c r="I211" s="6">
        <v>2.18E-2</v>
      </c>
      <c r="K211" s="6">
        <v>2.18E-2</v>
      </c>
    </row>
    <row r="212" spans="3:17" ht="15.5" x14ac:dyDescent="0.35">
      <c r="C212" t="s">
        <v>322</v>
      </c>
      <c r="D212" s="5">
        <v>31000000000</v>
      </c>
      <c r="E212" s="5">
        <v>43000000000</v>
      </c>
      <c r="F212" s="5">
        <v>39000000000</v>
      </c>
      <c r="G212" s="5">
        <v>22000000000</v>
      </c>
      <c r="H212" s="5">
        <v>123000000000</v>
      </c>
      <c r="I212" s="5">
        <v>131000000000</v>
      </c>
      <c r="J212" s="5">
        <v>128000000000</v>
      </c>
      <c r="K212" s="5">
        <v>140000000000</v>
      </c>
      <c r="L212" s="5">
        <v>152000000000</v>
      </c>
      <c r="M212" s="5">
        <v>113000000000</v>
      </c>
      <c r="N212" s="5">
        <v>114000000000</v>
      </c>
      <c r="O212" s="5">
        <v>122000000000</v>
      </c>
      <c r="P212" s="5">
        <v>117000000000</v>
      </c>
      <c r="Q212" s="5">
        <v>88000000000</v>
      </c>
    </row>
    <row r="213" spans="3:17" ht="15.5" x14ac:dyDescent="0.35">
      <c r="C213" t="s">
        <v>323</v>
      </c>
      <c r="H213" s="5">
        <v>136000000000</v>
      </c>
      <c r="I213" s="5">
        <v>131000000000</v>
      </c>
      <c r="J213" s="5">
        <v>128000000000</v>
      </c>
      <c r="K213" s="5">
        <v>140000000000</v>
      </c>
      <c r="L213" s="5">
        <v>152000000000</v>
      </c>
      <c r="M213" s="5">
        <v>113000000000</v>
      </c>
      <c r="N213" s="5">
        <v>114000000000</v>
      </c>
      <c r="O213" s="5">
        <v>122000000000</v>
      </c>
      <c r="P213" s="5">
        <v>117000000000</v>
      </c>
      <c r="Q213" s="5">
        <v>88000000000</v>
      </c>
    </row>
    <row r="214" spans="3:17" ht="15.5" x14ac:dyDescent="0.35">
      <c r="C214" t="s">
        <v>324</v>
      </c>
      <c r="K214" s="5">
        <v>10</v>
      </c>
    </row>
    <row r="215" spans="3:17" ht="15.5" x14ac:dyDescent="0.35">
      <c r="C215" t="s">
        <v>325</v>
      </c>
      <c r="I215" s="6">
        <v>0.24309999999999998</v>
      </c>
      <c r="K215" s="6">
        <v>0.41070000000000001</v>
      </c>
    </row>
    <row r="216" spans="3:17" ht="15.5" x14ac:dyDescent="0.35">
      <c r="C216" t="s">
        <v>326</v>
      </c>
      <c r="I216" s="6">
        <v>2.18E-2</v>
      </c>
      <c r="K216" s="6">
        <v>2.18E-2</v>
      </c>
    </row>
    <row r="217" spans="3:17" ht="15.5" x14ac:dyDescent="0.35">
      <c r="C217" t="s">
        <v>327</v>
      </c>
      <c r="I217" s="6">
        <v>9.5500000000000007</v>
      </c>
    </row>
    <row r="218" spans="3:17" ht="15.5" x14ac:dyDescent="0.35">
      <c r="C218" t="s">
        <v>328</v>
      </c>
      <c r="I218" s="6">
        <v>12.34</v>
      </c>
    </row>
    <row r="219" spans="3:17" ht="15.5" x14ac:dyDescent="0.35">
      <c r="C219" t="s">
        <v>329</v>
      </c>
      <c r="I219" s="6">
        <v>7.49</v>
      </c>
    </row>
    <row r="220" spans="3:17" ht="15.5" x14ac:dyDescent="0.35">
      <c r="C220" t="s">
        <v>330</v>
      </c>
      <c r="I220" s="6">
        <v>8.1000000000000003E-2</v>
      </c>
    </row>
    <row r="221" spans="3:17" ht="15.5" x14ac:dyDescent="0.35">
      <c r="C221" t="s">
        <v>331</v>
      </c>
      <c r="I221" s="6">
        <v>1.94</v>
      </c>
    </row>
    <row r="222" spans="3:17" ht="15.5" x14ac:dyDescent="0.35">
      <c r="C222" t="s">
        <v>332</v>
      </c>
      <c r="I222" s="6">
        <v>0.85</v>
      </c>
    </row>
    <row r="223" spans="3:17" ht="15.5" x14ac:dyDescent="0.35">
      <c r="C223" t="s">
        <v>333</v>
      </c>
      <c r="I223" s="6">
        <v>10.47</v>
      </c>
    </row>
    <row r="224" spans="3:17" ht="15.5" x14ac:dyDescent="0.35">
      <c r="C224" t="s">
        <v>334</v>
      </c>
      <c r="I224" s="6">
        <v>12.84</v>
      </c>
    </row>
    <row r="225" spans="3:9" ht="15.5" x14ac:dyDescent="0.35">
      <c r="C225" t="s">
        <v>335</v>
      </c>
      <c r="I225" s="6">
        <v>77.709999999999994</v>
      </c>
    </row>
    <row r="226" spans="3:9" ht="15.5" x14ac:dyDescent="0.35">
      <c r="C226" t="s">
        <v>336</v>
      </c>
      <c r="I226" s="6">
        <v>69.069999999999993</v>
      </c>
    </row>
    <row r="227" spans="3:9" ht="15.5" x14ac:dyDescent="0.35">
      <c r="C227" t="s">
        <v>337</v>
      </c>
      <c r="I227" s="6">
        <v>-0.7</v>
      </c>
    </row>
    <row r="228" spans="3:9" ht="15.5" x14ac:dyDescent="0.35">
      <c r="C228" t="s">
        <v>338</v>
      </c>
      <c r="I228" s="6">
        <v>-0.82</v>
      </c>
    </row>
    <row r="229" spans="3:9" ht="15.5" x14ac:dyDescent="0.35">
      <c r="C229" t="s">
        <v>339</v>
      </c>
      <c r="I229" s="6">
        <v>29.65</v>
      </c>
    </row>
    <row r="230" spans="3:9" ht="15.5" x14ac:dyDescent="0.35">
      <c r="C230" t="s">
        <v>340</v>
      </c>
      <c r="I230" s="6">
        <v>38.32</v>
      </c>
    </row>
    <row r="231" spans="3:9" ht="15.5" x14ac:dyDescent="0.35">
      <c r="C231" t="s">
        <v>341</v>
      </c>
      <c r="I231" s="6">
        <v>188.23</v>
      </c>
    </row>
    <row r="232" spans="3:9" ht="15.5" x14ac:dyDescent="0.35">
      <c r="C232" t="s">
        <v>342</v>
      </c>
      <c r="D232" s="6">
        <v>0.4</v>
      </c>
    </row>
    <row r="233" spans="3:9" ht="15.5" x14ac:dyDescent="0.35">
      <c r="C233" t="s">
        <v>343</v>
      </c>
      <c r="I233" s="6">
        <v>431.73</v>
      </c>
    </row>
    <row r="234" spans="3:9" ht="15.5" x14ac:dyDescent="0.35">
      <c r="C234" t="s">
        <v>344</v>
      </c>
      <c r="I234" s="6">
        <v>28.5</v>
      </c>
    </row>
    <row r="235" spans="3:9" ht="15.5" x14ac:dyDescent="0.35">
      <c r="C235" t="s">
        <v>345</v>
      </c>
      <c r="D235" s="6">
        <v>2.79</v>
      </c>
    </row>
    <row r="236" spans="3:9" ht="15.5" x14ac:dyDescent="0.35">
      <c r="C236" t="s">
        <v>346</v>
      </c>
      <c r="D236" s="6">
        <v>2.59</v>
      </c>
    </row>
    <row r="237" spans="3:9" ht="15.5" x14ac:dyDescent="0.35">
      <c r="C237" t="s">
        <v>349</v>
      </c>
      <c r="D237" s="6">
        <v>0.48</v>
      </c>
    </row>
    <row r="238" spans="3:9" ht="15.5" x14ac:dyDescent="0.35">
      <c r="C238" t="s">
        <v>351</v>
      </c>
      <c r="D238" s="6">
        <v>1.48</v>
      </c>
    </row>
    <row r="239" spans="3:9" ht="15.5" x14ac:dyDescent="0.35">
      <c r="C239" t="s">
        <v>12</v>
      </c>
      <c r="D239" s="5">
        <v>-4000000000</v>
      </c>
    </row>
    <row r="240" spans="3:9" ht="15.5" x14ac:dyDescent="0.35">
      <c r="C240" t="s">
        <v>353</v>
      </c>
      <c r="I240" s="6">
        <v>8.06</v>
      </c>
    </row>
    <row r="241" spans="3:9" ht="15.5" x14ac:dyDescent="0.35">
      <c r="C241" t="s">
        <v>354</v>
      </c>
      <c r="I241" s="6">
        <v>4.6500000000000007E-2</v>
      </c>
    </row>
    <row r="242" spans="3:9" ht="15.5" x14ac:dyDescent="0.35">
      <c r="C242" t="s">
        <v>355</v>
      </c>
      <c r="I242" s="6">
        <v>6.8699999999999997E-2</v>
      </c>
    </row>
    <row r="243" spans="3:9" ht="15.5" x14ac:dyDescent="0.35">
      <c r="C243" t="s">
        <v>356</v>
      </c>
      <c r="I243" s="6">
        <v>1.09E-2</v>
      </c>
    </row>
    <row r="244" spans="3:9" ht="15.5" x14ac:dyDescent="0.35">
      <c r="C244" t="s">
        <v>357</v>
      </c>
      <c r="I244" s="6">
        <v>1.11E-2</v>
      </c>
    </row>
    <row r="245" spans="3:9" ht="15.5" x14ac:dyDescent="0.35">
      <c r="C245" t="s">
        <v>358</v>
      </c>
      <c r="D245" s="6">
        <v>80.22</v>
      </c>
    </row>
    <row r="246" spans="3:9" ht="15.5" x14ac:dyDescent="0.35">
      <c r="C246" t="s">
        <v>359</v>
      </c>
      <c r="D246" s="6">
        <v>93.17</v>
      </c>
    </row>
    <row r="247" spans="3:9" ht="15.5" x14ac:dyDescent="0.35">
      <c r="C247" t="s">
        <v>360</v>
      </c>
      <c r="D247" s="6">
        <v>447.55</v>
      </c>
    </row>
    <row r="248" spans="3:9" ht="15.5" x14ac:dyDescent="0.35">
      <c r="C248" t="s">
        <v>361</v>
      </c>
      <c r="D248" s="6">
        <v>-274.16000000000003</v>
      </c>
    </row>
    <row r="249" spans="3:9" ht="15.5" x14ac:dyDescent="0.35">
      <c r="C249" t="s">
        <v>362</v>
      </c>
      <c r="D249" s="6">
        <v>1.1299999999999999</v>
      </c>
    </row>
    <row r="250" spans="3:9" ht="15.5" x14ac:dyDescent="0.35">
      <c r="C250" t="s">
        <v>363</v>
      </c>
      <c r="I250" s="6">
        <v>0.3</v>
      </c>
    </row>
    <row r="251" spans="3:9" ht="15.5" x14ac:dyDescent="0.35">
      <c r="C251" t="s">
        <v>364</v>
      </c>
      <c r="I251" s="6">
        <v>4.18</v>
      </c>
    </row>
    <row r="252" spans="3:9" ht="15.5" x14ac:dyDescent="0.35">
      <c r="C252" t="s">
        <v>52</v>
      </c>
      <c r="I252" s="5">
        <v>264000000000</v>
      </c>
    </row>
    <row r="253" spans="3:9" ht="15.5" x14ac:dyDescent="0.35">
      <c r="C253" t="s">
        <v>365</v>
      </c>
      <c r="I253" s="5">
        <v>263000000000</v>
      </c>
    </row>
    <row r="254" spans="3:9" ht="15.5" x14ac:dyDescent="0.35">
      <c r="C254" t="s">
        <v>366</v>
      </c>
      <c r="I254" s="5">
        <v>720000000</v>
      </c>
    </row>
    <row r="255" spans="3:9" ht="15.5" x14ac:dyDescent="0.35">
      <c r="C255" t="s">
        <v>367</v>
      </c>
      <c r="I255" s="6">
        <v>0.10189999999999999</v>
      </c>
    </row>
    <row r="256" spans="3:9" ht="15.5" x14ac:dyDescent="0.35">
      <c r="C256" t="s">
        <v>368</v>
      </c>
      <c r="D256" s="6">
        <v>6.5299999999999997E-2</v>
      </c>
    </row>
    <row r="257" spans="3:9" ht="15.5" x14ac:dyDescent="0.35">
      <c r="C257" t="s">
        <v>369</v>
      </c>
      <c r="D257" s="6">
        <v>-3.95E-2</v>
      </c>
    </row>
    <row r="258" spans="3:9" ht="15.5" x14ac:dyDescent="0.35">
      <c r="C258" t="s">
        <v>370</v>
      </c>
      <c r="D258" s="6">
        <v>0.22489999999999999</v>
      </c>
    </row>
    <row r="259" spans="3:9" ht="15.5" x14ac:dyDescent="0.35">
      <c r="C259" t="s">
        <v>371</v>
      </c>
      <c r="D259" s="6">
        <v>0.17170000000000002</v>
      </c>
    </row>
    <row r="260" spans="3:9" ht="15.5" x14ac:dyDescent="0.35">
      <c r="C260" t="s">
        <v>372</v>
      </c>
      <c r="D260" s="6">
        <v>1.2382</v>
      </c>
    </row>
    <row r="261" spans="3:9" ht="15.5" x14ac:dyDescent="0.35">
      <c r="C261" t="s">
        <v>373</v>
      </c>
      <c r="D261" s="6">
        <v>-0.30829999999999996</v>
      </c>
    </row>
    <row r="262" spans="3:9" ht="15.5" x14ac:dyDescent="0.35">
      <c r="C262" t="s">
        <v>374</v>
      </c>
      <c r="I262" s="5">
        <v>10</v>
      </c>
    </row>
    <row r="263" spans="3:9" ht="15.5" x14ac:dyDescent="0.35">
      <c r="C263" t="s">
        <v>375</v>
      </c>
      <c r="I263" t="s">
        <v>736</v>
      </c>
    </row>
    <row r="264" spans="3:9" ht="15.5" x14ac:dyDescent="0.35">
      <c r="C264" t="s">
        <v>377</v>
      </c>
      <c r="I264" s="5">
        <v>6</v>
      </c>
    </row>
    <row r="265" spans="3:9" ht="15.5" x14ac:dyDescent="0.35">
      <c r="C265" t="s">
        <v>378</v>
      </c>
      <c r="I265" s="6">
        <v>0.55000000000000004</v>
      </c>
    </row>
    <row r="266" spans="3:9" ht="15.5" x14ac:dyDescent="0.35">
      <c r="C266" t="s">
        <v>379</v>
      </c>
      <c r="I266" s="6">
        <v>0.25</v>
      </c>
    </row>
    <row r="267" spans="3:9" ht="15.5" x14ac:dyDescent="0.35">
      <c r="C267" t="s">
        <v>380</v>
      </c>
      <c r="I267" s="6">
        <v>0.55000000000000004</v>
      </c>
    </row>
    <row r="268" spans="3:9" ht="15.5" x14ac:dyDescent="0.35">
      <c r="C268" t="s">
        <v>381</v>
      </c>
      <c r="I268" s="6">
        <v>0.71</v>
      </c>
    </row>
    <row r="269" spans="3:9" ht="15.5" x14ac:dyDescent="0.35">
      <c r="C269" t="s">
        <v>382</v>
      </c>
      <c r="I269" s="6">
        <v>0.41</v>
      </c>
    </row>
    <row r="270" spans="3:9" ht="15.5" x14ac:dyDescent="0.35">
      <c r="C270" t="s">
        <v>383</v>
      </c>
      <c r="I270" s="6">
        <v>0.63</v>
      </c>
    </row>
    <row r="271" spans="3:9" ht="15.5" x14ac:dyDescent="0.35">
      <c r="C271" t="s">
        <v>384</v>
      </c>
      <c r="I271" s="6">
        <v>0.82</v>
      </c>
    </row>
    <row r="272" spans="3:9" ht="15.5" x14ac:dyDescent="0.35">
      <c r="C272" t="s">
        <v>385</v>
      </c>
      <c r="I272" s="5">
        <v>136000000000</v>
      </c>
    </row>
    <row r="273" spans="3:9" ht="15.5" x14ac:dyDescent="0.35">
      <c r="C273" t="s">
        <v>386</v>
      </c>
      <c r="I273" s="5">
        <v>13000000000</v>
      </c>
    </row>
    <row r="274" spans="3:9" ht="15.5" x14ac:dyDescent="0.35">
      <c r="C274" t="s">
        <v>387</v>
      </c>
      <c r="I274" s="5">
        <v>4000000000</v>
      </c>
    </row>
    <row r="275" spans="3:9" ht="15.5" x14ac:dyDescent="0.35">
      <c r="C275" t="s">
        <v>388</v>
      </c>
      <c r="I275" s="5">
        <v>21000000000</v>
      </c>
    </row>
    <row r="276" spans="3:9" ht="15.5" x14ac:dyDescent="0.35">
      <c r="C276" t="s">
        <v>389</v>
      </c>
      <c r="D276" s="5">
        <v>0</v>
      </c>
    </row>
    <row r="277" spans="3:9" ht="15.5" x14ac:dyDescent="0.35">
      <c r="C277" t="s">
        <v>390</v>
      </c>
      <c r="D277" s="5">
        <v>459000000000</v>
      </c>
    </row>
    <row r="278" spans="3:9" ht="15.5" x14ac:dyDescent="0.35">
      <c r="C278" t="s">
        <v>391</v>
      </c>
      <c r="D278" s="5">
        <v>148000000000</v>
      </c>
    </row>
    <row r="279" spans="3:9" ht="15.5" x14ac:dyDescent="0.35">
      <c r="C279" t="s">
        <v>299</v>
      </c>
      <c r="D279" s="5">
        <v>262000000000</v>
      </c>
    </row>
    <row r="280" spans="3:9" ht="15.5" x14ac:dyDescent="0.35">
      <c r="C280" t="s">
        <v>298</v>
      </c>
      <c r="I280" s="5">
        <v>311000000000</v>
      </c>
    </row>
    <row r="281" spans="3:9" ht="15.5" x14ac:dyDescent="0.35">
      <c r="C281" t="s">
        <v>20</v>
      </c>
      <c r="D281" s="5">
        <v>0</v>
      </c>
    </row>
    <row r="282" spans="3:9" ht="15.5" x14ac:dyDescent="0.35">
      <c r="C282" t="s">
        <v>392</v>
      </c>
      <c r="I282" s="5">
        <v>311000000000</v>
      </c>
    </row>
    <row r="283" spans="3:9" ht="15.5" x14ac:dyDescent="0.35">
      <c r="C283" t="s">
        <v>393</v>
      </c>
      <c r="I283" s="5">
        <v>25000000000</v>
      </c>
    </row>
    <row r="284" spans="3:9" ht="15.5" x14ac:dyDescent="0.35">
      <c r="C284" t="s">
        <v>394</v>
      </c>
      <c r="I284" s="5">
        <v>-25000000000</v>
      </c>
    </row>
    <row r="285" spans="3:9" ht="15.5" x14ac:dyDescent="0.35">
      <c r="C285" t="s">
        <v>396</v>
      </c>
      <c r="I285" s="5">
        <v>-5000000000</v>
      </c>
    </row>
    <row r="286" spans="3:9" ht="15.5" x14ac:dyDescent="0.35">
      <c r="C286" t="s">
        <v>397</v>
      </c>
      <c r="I286" s="5">
        <v>21000000000</v>
      </c>
    </row>
  </sheetData>
  <pageMargins left="0.7" right="0.7" top="0.75" bottom="0.75" header="0.3" footer="0.3"/>
  <ignoredErrors>
    <ignoredError sqref="A1:Z28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737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738</v>
      </c>
      <c r="D2" s="2" vm="103">
        <f ca="1">IFERROR(_xlfn.STOCKHISTORY("XIDX:" &amp; $C$1, D3, , 0, 0, 1), "Libur")</f>
        <v>1990</v>
      </c>
      <c r="H2" s="2" vm="103">
        <f ca="1">IFERROR(INDEX(D2:G2,COUNT(D2:G2)),"")</f>
        <v>1990</v>
      </c>
      <c r="I2" s="2" vm="104">
        <f t="shared" ref="I2:AA2" ca="1" si="0">IFERROR(_xlfn.STOCKHISTORY("XIDX:" &amp; $C$1, I1, , 0, 0, 1), "Libur")</f>
        <v>2120</v>
      </c>
      <c r="J2" s="2" vm="105">
        <f t="shared" ca="1" si="0"/>
        <v>2200</v>
      </c>
      <c r="K2" s="2" vm="106">
        <f t="shared" ca="1" si="0"/>
        <v>2612.7426</v>
      </c>
      <c r="L2" s="2" vm="107">
        <f t="shared" ca="1" si="0"/>
        <v>2642.6595000000002</v>
      </c>
      <c r="M2" s="2" vm="106">
        <f t="shared" ca="1" si="0"/>
        <v>2612.7426</v>
      </c>
      <c r="N2" s="2" vm="108">
        <f t="shared" ca="1" si="0"/>
        <v>3101.3852999999999</v>
      </c>
      <c r="O2" s="2" vm="109">
        <f t="shared" ca="1" si="0"/>
        <v>3240.9974999999999</v>
      </c>
      <c r="P2" s="2" vm="110">
        <f t="shared" ca="1" si="0"/>
        <v>3430.4712</v>
      </c>
      <c r="Q2" s="2" vm="111">
        <f t="shared" ca="1" si="0"/>
        <v>2453.1858000000002</v>
      </c>
      <c r="R2" s="2" vm="112">
        <f t="shared" ca="1" si="0"/>
        <v>2632.6871999999998</v>
      </c>
      <c r="S2" s="2" vm="113">
        <f t="shared" ca="1" si="0"/>
        <v>2393.3519999999999</v>
      </c>
      <c r="T2" s="2" vm="114">
        <f t="shared" ca="1" si="0"/>
        <v>3939.0585000000001</v>
      </c>
      <c r="U2" s="2" vm="115">
        <f t="shared" ca="1" si="0"/>
        <v>4288.0889999999999</v>
      </c>
      <c r="V2" s="2" vm="116">
        <f t="shared" ca="1" si="0"/>
        <v>5235.4575000000004</v>
      </c>
      <c r="W2" s="2" vm="117">
        <f t="shared" ca="1" si="0"/>
        <v>3390.5819999999999</v>
      </c>
      <c r="X2" s="2" vm="112">
        <f t="shared" ca="1" si="0"/>
        <v>2632.6871999999998</v>
      </c>
      <c r="Y2" s="2" vm="118">
        <f t="shared" ca="1" si="0"/>
        <v>673.28610000000003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5893467000000</v>
      </c>
      <c r="H4" s="2">
        <f>IFERROR(SUM(D4:G4)*(4/MAX(1,COUNT(D4:G4))),"")</f>
        <v>23573868000000</v>
      </c>
      <c r="I4" s="2">
        <f t="shared" ref="I4:AA4" si="1">IFERROR(INDEX(I51:I500,MATCH($C$4,$C$51:$C$500,0)),"")</f>
        <v>24235160000000</v>
      </c>
      <c r="J4" s="2">
        <f t="shared" si="1"/>
        <v>23588335000000</v>
      </c>
      <c r="K4" s="2">
        <f t="shared" si="1"/>
        <v>18815673000000</v>
      </c>
      <c r="L4" s="2">
        <f t="shared" si="1"/>
        <v>15899646000000</v>
      </c>
      <c r="M4" s="2">
        <f t="shared" si="1"/>
        <v>14748604000000</v>
      </c>
      <c r="N4" s="2">
        <f t="shared" si="1"/>
        <v>16403483000000</v>
      </c>
      <c r="O4" s="2">
        <f t="shared" si="1"/>
        <v>19084410000000</v>
      </c>
      <c r="P4" s="2">
        <f t="shared" si="1"/>
        <v>14126651000000</v>
      </c>
      <c r="Q4" s="2">
        <f t="shared" si="1"/>
        <v>14046062000000</v>
      </c>
      <c r="R4" s="2">
        <f t="shared" si="1"/>
        <v>13695226000000</v>
      </c>
      <c r="S4" s="2">
        <f t="shared" si="1"/>
        <v>13003876000000</v>
      </c>
      <c r="T4" s="2">
        <f t="shared" si="1"/>
        <v>12293155000000</v>
      </c>
      <c r="U4" s="2">
        <f t="shared" si="1"/>
        <v>10943058000000</v>
      </c>
      <c r="V4" s="2">
        <f t="shared" si="1"/>
        <v>9292972000000</v>
      </c>
      <c r="W4" s="2">
        <f t="shared" si="1"/>
        <v>7465651000000</v>
      </c>
      <c r="X4" s="2">
        <f t="shared" si="1"/>
        <v>5604781000000</v>
      </c>
      <c r="Y4" s="2">
        <f t="shared" si="1"/>
        <v>3607548000000</v>
      </c>
      <c r="Z4" s="2">
        <f t="shared" si="1"/>
        <v>2387577000000</v>
      </c>
      <c r="AA4" s="2">
        <f t="shared" si="1"/>
        <v>1683993000000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399306000000</v>
      </c>
      <c r="H5" s="2">
        <f>IFERROR(SUM(D5:G5)*(4/MAX(1,COUNT(D5:G5))),"")</f>
        <v>1597224000000</v>
      </c>
      <c r="I5" s="2">
        <f t="shared" ref="I5:AA5" si="2">IFERROR(INDEX(I51:I500,MATCH($C$5,$C$51:$C$500,0)),"")</f>
        <v>248351000000</v>
      </c>
      <c r="J5" s="2">
        <f t="shared" si="2"/>
        <v>2868590000000</v>
      </c>
      <c r="K5" s="2">
        <f t="shared" si="2"/>
        <v>2376847000000</v>
      </c>
      <c r="L5" s="2">
        <f t="shared" si="2"/>
        <v>2939728000000</v>
      </c>
      <c r="M5" s="2">
        <f t="shared" si="2"/>
        <v>2742035000000</v>
      </c>
      <c r="N5" s="2">
        <f t="shared" si="2"/>
        <v>1776256000000</v>
      </c>
      <c r="O5" s="2">
        <f t="shared" si="2"/>
        <v>2555357000000</v>
      </c>
      <c r="P5" s="2">
        <f t="shared" si="2"/>
        <v>2195040000000</v>
      </c>
      <c r="Q5" s="2">
        <f t="shared" si="2"/>
        <v>1211719000000</v>
      </c>
      <c r="R5" s="2">
        <f t="shared" si="2"/>
        <v>2471280000000</v>
      </c>
      <c r="S5" s="2">
        <f t="shared" si="2"/>
        <v>1841495000000</v>
      </c>
      <c r="T5" s="2">
        <f t="shared" si="2"/>
        <v>1853976000000</v>
      </c>
      <c r="U5" s="2">
        <f t="shared" si="2"/>
        <v>2131039000000</v>
      </c>
      <c r="V5" s="2">
        <f t="shared" si="2"/>
        <v>1977268000000</v>
      </c>
      <c r="W5" s="2">
        <f t="shared" si="2"/>
        <v>1401725000000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54054589000000</v>
      </c>
      <c r="H6" s="2">
        <f>IFERROR(INDEX(D6:G6,COUNT(D6:G6)),"")</f>
        <v>54054589000000</v>
      </c>
      <c r="I6" s="2">
        <f t="shared" ref="I6:AA6" si="3">IFERROR(INDEX(I51:I500,MATCH($C$6,$C$51:$C$500,0)),"")</f>
        <v>53455714000000</v>
      </c>
      <c r="J6" s="2">
        <f t="shared" si="3"/>
        <v>54746039000000</v>
      </c>
      <c r="K6" s="2">
        <f t="shared" si="3"/>
        <v>41283104000000</v>
      </c>
      <c r="L6" s="2">
        <f t="shared" si="3"/>
        <v>39413024000000</v>
      </c>
      <c r="M6" s="2">
        <f t="shared" si="3"/>
        <v>36078927000000</v>
      </c>
      <c r="N6" s="2">
        <f t="shared" si="3"/>
        <v>32964753000000</v>
      </c>
      <c r="O6" s="2">
        <f t="shared" si="3"/>
        <v>31471928000000</v>
      </c>
      <c r="P6" s="2">
        <f t="shared" si="3"/>
        <v>19364407000000</v>
      </c>
      <c r="Q6" s="2">
        <f t="shared" si="3"/>
        <v>17200797000000</v>
      </c>
      <c r="R6" s="2">
        <f t="shared" si="3"/>
        <v>16312428000000</v>
      </c>
      <c r="S6" s="2">
        <f t="shared" si="3"/>
        <v>13923859000000</v>
      </c>
      <c r="T6" s="2">
        <f t="shared" si="3"/>
        <v>12060534000000</v>
      </c>
      <c r="U6" s="2">
        <f t="shared" si="3"/>
        <v>9907865000000</v>
      </c>
      <c r="V6" s="2">
        <f t="shared" si="3"/>
        <v>7733927000000</v>
      </c>
      <c r="W6" s="2">
        <f t="shared" si="3"/>
        <v>5617198000000</v>
      </c>
      <c r="X6" s="2">
        <f t="shared" si="3"/>
        <v>4217291000000</v>
      </c>
      <c r="Y6" s="2">
        <f t="shared" si="3"/>
        <v>2038313000000</v>
      </c>
      <c r="Z6" s="2">
        <f t="shared" si="3"/>
        <v>1617222000000</v>
      </c>
      <c r="AA6" s="2">
        <f t="shared" si="3"/>
        <v>1238336000000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10.65</v>
      </c>
      <c r="H7" s="3">
        <f>IFERROR(INDEX(D7:G7,COUNT(D7:G7)),"")</f>
        <v>10.65</v>
      </c>
      <c r="I7" s="3">
        <f t="shared" ref="I7:AA7" si="4">IFERROR(INDEX(I51:I500,MATCH($C$7,$C$51:$C$500,0))/1000000000,"")</f>
        <v>10.65</v>
      </c>
      <c r="J7" s="3">
        <f t="shared" si="4"/>
        <v>10.65</v>
      </c>
      <c r="K7" s="3">
        <f t="shared" si="4"/>
        <v>8.15</v>
      </c>
      <c r="L7" s="3">
        <f t="shared" si="4"/>
        <v>8.15</v>
      </c>
      <c r="M7" s="3">
        <f t="shared" si="4"/>
        <v>8.15</v>
      </c>
      <c r="N7" s="3">
        <f t="shared" si="4"/>
        <v>8.15</v>
      </c>
      <c r="O7" s="3">
        <f t="shared" si="4"/>
        <v>8.15</v>
      </c>
      <c r="P7" s="3">
        <f t="shared" si="4"/>
        <v>5.85</v>
      </c>
      <c r="Q7" s="3">
        <f t="shared" si="4"/>
        <v>5.84</v>
      </c>
      <c r="R7" s="3">
        <f t="shared" si="4"/>
        <v>5.84</v>
      </c>
      <c r="S7" s="3">
        <f t="shared" si="4"/>
        <v>5.84</v>
      </c>
      <c r="T7" s="3">
        <f t="shared" si="4"/>
        <v>5.84</v>
      </c>
      <c r="U7" s="3">
        <f t="shared" si="4"/>
        <v>5.84</v>
      </c>
      <c r="V7" s="3">
        <f t="shared" si="4"/>
        <v>5.84</v>
      </c>
      <c r="W7" s="3">
        <f t="shared" si="4"/>
        <v>5.66</v>
      </c>
      <c r="X7" s="3">
        <f t="shared" si="4"/>
        <v>1.1299999999999999</v>
      </c>
      <c r="Y7" s="3">
        <f t="shared" si="4"/>
        <v>0.94</v>
      </c>
      <c r="Z7" s="3">
        <f t="shared" si="4"/>
        <v>0.94</v>
      </c>
      <c r="AA7" s="3">
        <f t="shared" si="4"/>
        <v>0.94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-4178000000000</v>
      </c>
      <c r="H8" s="2">
        <f>IFERROR(INDEX(D8:G8,COUNT(D8:G8)),"")</f>
        <v>-4178000000000</v>
      </c>
      <c r="I8" s="2">
        <f t="shared" ref="I8:AA8" si="5">IFERROR(INDEX(I51:I500,MATCH($C$8,$C$51:$C$500,0)),"")</f>
        <v>4574000000000</v>
      </c>
      <c r="J8" s="2">
        <f t="shared" si="5"/>
        <v>10602000000000</v>
      </c>
      <c r="K8" s="2">
        <f t="shared" si="5"/>
        <v>-2613000000000</v>
      </c>
      <c r="L8" s="2">
        <f t="shared" si="5"/>
        <v>-4610000000000</v>
      </c>
      <c r="M8" s="2">
        <f t="shared" si="5"/>
        <v>12931000000000</v>
      </c>
      <c r="N8" s="2">
        <f t="shared" si="5"/>
        <v>18469000000000</v>
      </c>
      <c r="O8" s="2">
        <f t="shared" si="5"/>
        <v>-12296000000000</v>
      </c>
      <c r="P8" s="2">
        <f t="shared" si="5"/>
        <v>4203000000000</v>
      </c>
      <c r="Q8" s="2">
        <f t="shared" si="5"/>
        <v>802000000000</v>
      </c>
      <c r="R8" s="2">
        <f t="shared" si="5"/>
        <v>2378000000000</v>
      </c>
      <c r="S8" s="2">
        <f t="shared" si="5"/>
        <v>2869000000000</v>
      </c>
      <c r="T8" s="2">
        <f t="shared" si="5"/>
        <v>1922000000000</v>
      </c>
      <c r="U8" s="2">
        <f t="shared" si="5"/>
        <v>-5675000000000</v>
      </c>
      <c r="V8" s="2">
        <f t="shared" si="5"/>
        <v>6245000000000</v>
      </c>
      <c r="W8" s="2">
        <f t="shared" si="5"/>
        <v>-1747000000000</v>
      </c>
      <c r="X8" s="2">
        <f t="shared" si="5"/>
        <v>-843000000000</v>
      </c>
      <c r="Y8" s="2">
        <f t="shared" si="5"/>
        <v>-168000000000</v>
      </c>
      <c r="Z8" s="2">
        <f t="shared" si="5"/>
        <v>54000000000</v>
      </c>
      <c r="AA8" s="2">
        <f t="shared" si="5"/>
        <v>302000000000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-392.48</v>
      </c>
      <c r="H9" s="3">
        <f>IFERROR(INDEX(D9:G9,COUNT(D9:G9)),"")</f>
        <v>-392.48</v>
      </c>
      <c r="I9" s="3">
        <f t="shared" ref="I9:AA9" si="6">IFERROR(INDEX(I51:I500,MATCH($C$9,$C$51:$C$500,0)),"")</f>
        <v>429.68</v>
      </c>
      <c r="J9" s="3">
        <f t="shared" si="6"/>
        <v>995.83</v>
      </c>
      <c r="K9" s="3">
        <f t="shared" si="6"/>
        <v>-320.60000000000002</v>
      </c>
      <c r="L9" s="3">
        <f t="shared" si="6"/>
        <v>-565.76</v>
      </c>
      <c r="M9" s="3">
        <f t="shared" si="6"/>
        <v>1586.83</v>
      </c>
      <c r="N9" s="3">
        <f t="shared" si="6"/>
        <v>2266.4899999999998</v>
      </c>
      <c r="O9" s="3">
        <f t="shared" si="6"/>
        <v>-1508.86</v>
      </c>
      <c r="P9" s="3">
        <f t="shared" si="6"/>
        <v>718.23</v>
      </c>
      <c r="Q9" s="3">
        <f t="shared" si="6"/>
        <v>137.34</v>
      </c>
      <c r="R9" s="3">
        <f t="shared" si="6"/>
        <v>407.17</v>
      </c>
      <c r="S9" s="3">
        <f t="shared" si="6"/>
        <v>491.22</v>
      </c>
      <c r="T9" s="3">
        <f t="shared" si="6"/>
        <v>329.03</v>
      </c>
      <c r="U9" s="3">
        <f t="shared" si="6"/>
        <v>-971.67</v>
      </c>
      <c r="V9" s="3">
        <f t="shared" si="6"/>
        <v>1069.3399999999999</v>
      </c>
      <c r="W9" s="3">
        <f t="shared" si="6"/>
        <v>-308.48</v>
      </c>
      <c r="X9" s="3">
        <f t="shared" si="6"/>
        <v>-744.29</v>
      </c>
      <c r="Y9" s="3">
        <f t="shared" si="6"/>
        <v>-177.81</v>
      </c>
      <c r="Z9" s="3">
        <f t="shared" si="6"/>
        <v>56.96</v>
      </c>
      <c r="AA9" s="3">
        <f t="shared" si="6"/>
        <v>319.68</v>
      </c>
    </row>
    <row r="10" spans="1:27" ht="15.5" x14ac:dyDescent="0.35">
      <c r="C10" t="s">
        <v>17</v>
      </c>
      <c r="D10" s="3">
        <f ca="1">IFERROR(IF(D9=0,"",D2/D9),"")</f>
        <v>-5.0703220546269874</v>
      </c>
      <c r="I10" s="3">
        <f t="shared" ref="I10:AA10" ca="1" si="7">IFERROR(IF(I9=0,"",I2/I9),"")</f>
        <v>4.9339043008750698</v>
      </c>
      <c r="J10" s="3">
        <f t="shared" ca="1" si="7"/>
        <v>2.2092124157737767</v>
      </c>
      <c r="K10" s="3">
        <f t="shared" ca="1" si="7"/>
        <v>-8.1495402370555201</v>
      </c>
      <c r="L10" s="3">
        <f t="shared" ca="1" si="7"/>
        <v>-4.6709903492647067</v>
      </c>
      <c r="M10" s="3">
        <f t="shared" ca="1" si="7"/>
        <v>1.6465170182061091</v>
      </c>
      <c r="N10" s="3">
        <f t="shared" ca="1" si="7"/>
        <v>1.3683648725562434</v>
      </c>
      <c r="O10" s="3">
        <f t="shared" ca="1" si="7"/>
        <v>-2.1479776122370531</v>
      </c>
      <c r="P10" s="3">
        <f t="shared" ca="1" si="7"/>
        <v>4.7762850340420195</v>
      </c>
      <c r="Q10" s="3">
        <f t="shared" ca="1" si="7"/>
        <v>17.862136304062911</v>
      </c>
      <c r="R10" s="3">
        <f t="shared" ca="1" si="7"/>
        <v>6.4658182086106537</v>
      </c>
      <c r="S10" s="3">
        <f t="shared" ca="1" si="7"/>
        <v>4.8722609014290947</v>
      </c>
      <c r="T10" s="3">
        <f t="shared" ca="1" si="7"/>
        <v>11.97173054128803</v>
      </c>
      <c r="U10" s="3">
        <f t="shared" ca="1" si="7"/>
        <v>-4.4131124764580569</v>
      </c>
      <c r="V10" s="3">
        <f t="shared" ca="1" si="7"/>
        <v>4.8959708792339205</v>
      </c>
      <c r="W10" s="3">
        <f t="shared" ca="1" si="7"/>
        <v>-10.991253890041493</v>
      </c>
      <c r="X10" s="3">
        <f t="shared" ca="1" si="7"/>
        <v>-3.5371793252630024</v>
      </c>
      <c r="Y10" s="3">
        <f t="shared" ca="1" si="7"/>
        <v>-3.7865480006748777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1018038000000</v>
      </c>
      <c r="H11" s="2">
        <f>IFERROR(INDEX(D11:G11,COUNT(D11:G11)),"")</f>
        <v>1018038000000</v>
      </c>
      <c r="I11" s="2">
        <f t="shared" ref="I11:AA11" si="8">IFERROR(INDEX(I51:I500,MATCH($C$11,$C$51:$C$500,0)),"")</f>
        <v>1246542000000</v>
      </c>
      <c r="J11" s="2">
        <f t="shared" si="8"/>
        <v>1379647000000</v>
      </c>
      <c r="K11" s="2">
        <f t="shared" si="8"/>
        <v>1428683000000</v>
      </c>
      <c r="L11" s="2">
        <f t="shared" si="8"/>
        <v>1747461000000</v>
      </c>
      <c r="M11" s="2">
        <f t="shared" si="8"/>
        <v>1884858000000</v>
      </c>
      <c r="N11" s="2">
        <f t="shared" si="8"/>
        <v>2433196000000</v>
      </c>
      <c r="O11" s="2">
        <f t="shared" si="8"/>
        <v>2299062000000</v>
      </c>
      <c r="P11" s="2">
        <f t="shared" si="8"/>
        <v>1838136000000</v>
      </c>
      <c r="Q11" s="2">
        <f t="shared" si="8"/>
        <v>1496785000000</v>
      </c>
      <c r="R11" s="2">
        <f t="shared" si="8"/>
        <v>1448180000000</v>
      </c>
      <c r="S11" s="2">
        <f t="shared" si="8"/>
        <v>1352401000000</v>
      </c>
      <c r="T11" s="2">
        <f t="shared" si="8"/>
        <v>1129677000000</v>
      </c>
      <c r="U11" s="2">
        <f t="shared" si="8"/>
        <v>1102840000000</v>
      </c>
      <c r="V11" s="2">
        <f t="shared" si="8"/>
        <v>929454000000</v>
      </c>
      <c r="W11" s="2">
        <f t="shared" si="8"/>
        <v>820624000000</v>
      </c>
      <c r="X11" s="2">
        <f t="shared" si="8"/>
        <v>701345000000</v>
      </c>
      <c r="Y11" s="2">
        <f t="shared" si="8"/>
        <v>443429000000</v>
      </c>
      <c r="Z11" s="2">
        <f t="shared" si="8"/>
        <v>237443000000</v>
      </c>
      <c r="AA11" s="2">
        <f t="shared" si="8"/>
        <v>193030000000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-180996000000</v>
      </c>
      <c r="H15" s="2">
        <f>IFERROR(SUM(D15:G15)*(4/MAX(1,COUNT(D15:G15))),"")</f>
        <v>-723984000000</v>
      </c>
      <c r="I15" s="2">
        <f t="shared" ref="I15:AA15" si="12">IFERROR(INDEX(I51:I500,MATCH($C$15,$C$51:$C$500,0)),"")</f>
        <v>-383456000000</v>
      </c>
      <c r="J15" s="2">
        <f t="shared" si="12"/>
        <v>-904233000000</v>
      </c>
      <c r="K15" s="2">
        <f t="shared" si="12"/>
        <v>-775198000000</v>
      </c>
      <c r="L15" s="2">
        <f t="shared" si="12"/>
        <v>-1027755000000</v>
      </c>
      <c r="M15" s="2">
        <f t="shared" si="12"/>
        <v>-902957000000</v>
      </c>
      <c r="N15" s="2">
        <f t="shared" si="12"/>
        <v>-627399000000</v>
      </c>
      <c r="O15" s="2">
        <f t="shared" si="12"/>
        <v>-1026504000000</v>
      </c>
      <c r="P15" s="2">
        <f t="shared" si="12"/>
        <v>-791364000000</v>
      </c>
      <c r="Q15" s="2">
        <f t="shared" si="12"/>
        <v>-514905000000</v>
      </c>
      <c r="R15" s="2">
        <f t="shared" si="12"/>
        <v>-728673000000</v>
      </c>
      <c r="S15" s="2">
        <f t="shared" si="12"/>
        <v>-680002000000</v>
      </c>
      <c r="T15" s="2">
        <f t="shared" si="12"/>
        <v>-653497000000</v>
      </c>
      <c r="U15" s="2">
        <f t="shared" si="12"/>
        <v>-737754000000</v>
      </c>
      <c r="V15" s="2">
        <f t="shared" si="12"/>
        <v>-506328000000</v>
      </c>
      <c r="W15" s="2">
        <f t="shared" si="12"/>
        <v>-371557000000</v>
      </c>
      <c r="X15" s="2">
        <f t="shared" si="12"/>
        <v>-290445000000</v>
      </c>
      <c r="Y15" s="2">
        <f t="shared" si="12"/>
        <v>-201795000000</v>
      </c>
      <c r="Z15" s="2">
        <f t="shared" si="12"/>
        <v>-196273000000</v>
      </c>
      <c r="AA15" s="2">
        <f t="shared" si="12"/>
        <v>-177874000000</v>
      </c>
    </row>
    <row r="16" spans="1:27" ht="15.5" x14ac:dyDescent="0.35">
      <c r="C16" t="s">
        <v>28</v>
      </c>
      <c r="D16" s="2">
        <f>IFERROR(INDEX(D51:D500,MATCH($C$16,$C$51:$C$500,0)),"")</f>
        <v>777570000000</v>
      </c>
      <c r="H16" s="2">
        <f>IFERROR(SUM(D16:G16)*(4/MAX(1,COUNT(D16:G16))),"")</f>
        <v>3110280000000</v>
      </c>
      <c r="I16" s="2">
        <f t="shared" ref="I16:AA16" si="13">IFERROR(INDEX(I51:I500,MATCH($C$16,$C$51:$C$500,0)),"")</f>
        <v>281327000000</v>
      </c>
      <c r="J16" s="2">
        <f t="shared" si="13"/>
        <v>4120473000000</v>
      </c>
      <c r="K16" s="2">
        <f t="shared" si="13"/>
        <v>3457682000000</v>
      </c>
      <c r="L16" s="2">
        <f t="shared" si="13"/>
        <v>4657319000000</v>
      </c>
      <c r="M16" s="2">
        <f t="shared" si="13"/>
        <v>4007172000000</v>
      </c>
      <c r="N16" s="2">
        <f t="shared" si="13"/>
        <v>2633076000000</v>
      </c>
      <c r="O16" s="2">
        <f t="shared" si="13"/>
        <v>4018922000000</v>
      </c>
      <c r="P16" s="2">
        <f t="shared" si="13"/>
        <v>3049248000000</v>
      </c>
      <c r="Q16" s="2">
        <f t="shared" si="13"/>
        <v>1936845000000</v>
      </c>
      <c r="R16" s="2">
        <f t="shared" si="13"/>
        <v>2604519000000</v>
      </c>
      <c r="S16" s="2">
        <f t="shared" si="13"/>
        <v>2432611000000</v>
      </c>
      <c r="T16" s="2">
        <f t="shared" si="13"/>
        <v>2522528000000</v>
      </c>
      <c r="U16" s="2">
        <f t="shared" si="13"/>
        <v>2868855000000</v>
      </c>
      <c r="V16" s="2">
        <f t="shared" si="13"/>
        <v>2485314000000</v>
      </c>
      <c r="W16" s="2">
        <f t="shared" si="13"/>
        <v>1771620000000</v>
      </c>
      <c r="X16" s="2">
        <f t="shared" si="13"/>
        <v>1127264000000</v>
      </c>
      <c r="Y16" s="2">
        <f t="shared" si="13"/>
        <v>622218000000</v>
      </c>
      <c r="Z16" s="2">
        <f t="shared" si="13"/>
        <v>575159000000</v>
      </c>
      <c r="AA16" s="2">
        <f t="shared" si="13"/>
        <v>525273000000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700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21193500000000</v>
      </c>
      <c r="H20" s="2">
        <f t="shared" ref="H20:AA20" ca="1" si="14">IFERROR(H21*H2,"")</f>
        <v>21193500000000</v>
      </c>
      <c r="I20" s="2">
        <f t="shared" ca="1" si="14"/>
        <v>22578000000000</v>
      </c>
      <c r="J20" s="2">
        <f t="shared" ca="1" si="14"/>
        <v>23430000000000</v>
      </c>
      <c r="K20" s="2">
        <f t="shared" ca="1" si="14"/>
        <v>21293852190000</v>
      </c>
      <c r="L20" s="2">
        <f t="shared" ca="1" si="14"/>
        <v>21537674925000</v>
      </c>
      <c r="M20" s="2">
        <f t="shared" ca="1" si="14"/>
        <v>21293852190000</v>
      </c>
      <c r="N20" s="2">
        <f t="shared" ca="1" si="14"/>
        <v>25276290195000</v>
      </c>
      <c r="O20" s="2">
        <f t="shared" ca="1" si="14"/>
        <v>26414129625000</v>
      </c>
      <c r="P20" s="2">
        <f t="shared" ca="1" si="14"/>
        <v>20068256520000</v>
      </c>
      <c r="Q20" s="2">
        <f t="shared" ca="1" si="14"/>
        <v>14326605072000.002</v>
      </c>
      <c r="R20" s="2">
        <f t="shared" ca="1" si="14"/>
        <v>15374893248000</v>
      </c>
      <c r="S20" s="2">
        <f t="shared" ca="1" si="14"/>
        <v>13977175680000</v>
      </c>
      <c r="T20" s="2">
        <f t="shared" ca="1" si="14"/>
        <v>23004101640000</v>
      </c>
      <c r="U20" s="2">
        <f t="shared" ca="1" si="14"/>
        <v>25042439760000</v>
      </c>
      <c r="V20" s="2">
        <f t="shared" ca="1" si="14"/>
        <v>30575071800000.004</v>
      </c>
      <c r="W20" s="2">
        <f t="shared" ca="1" si="14"/>
        <v>19190694120000</v>
      </c>
      <c r="X20" s="2">
        <f t="shared" ca="1" si="14"/>
        <v>2974936536000</v>
      </c>
      <c r="Y20" s="2">
        <f t="shared" ca="1" si="14"/>
        <v>632888934000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10650000000</v>
      </c>
      <c r="H21" s="2">
        <f>IFERROR(INDEX(D21:G21,COUNT(D21:G21)),"")</f>
        <v>10650000000</v>
      </c>
      <c r="I21" s="2">
        <f t="shared" ref="I21:AA21" si="15">IFERROR(INDEX(I51:I500,MATCH($C$7,$C$51:$C$500,0)),"")</f>
        <v>10650000000</v>
      </c>
      <c r="J21" s="2">
        <f t="shared" si="15"/>
        <v>10650000000</v>
      </c>
      <c r="K21" s="2">
        <f t="shared" si="15"/>
        <v>8150000000</v>
      </c>
      <c r="L21" s="2">
        <f t="shared" si="15"/>
        <v>8150000000</v>
      </c>
      <c r="M21" s="2">
        <f t="shared" si="15"/>
        <v>8150000000</v>
      </c>
      <c r="N21" s="2">
        <f t="shared" si="15"/>
        <v>8150000000</v>
      </c>
      <c r="O21" s="2">
        <f t="shared" si="15"/>
        <v>8150000000</v>
      </c>
      <c r="P21" s="2">
        <f t="shared" si="15"/>
        <v>5850000000</v>
      </c>
      <c r="Q21" s="2">
        <f t="shared" si="15"/>
        <v>5840000000</v>
      </c>
      <c r="R21" s="2">
        <f t="shared" si="15"/>
        <v>5840000000</v>
      </c>
      <c r="S21" s="2">
        <f t="shared" si="15"/>
        <v>5840000000</v>
      </c>
      <c r="T21" s="2">
        <f t="shared" si="15"/>
        <v>5840000000</v>
      </c>
      <c r="U21" s="2">
        <f t="shared" si="15"/>
        <v>5840000000</v>
      </c>
      <c r="V21" s="2">
        <f t="shared" si="15"/>
        <v>5840000000</v>
      </c>
      <c r="W21" s="2">
        <f t="shared" si="15"/>
        <v>5660000000</v>
      </c>
      <c r="X21" s="2">
        <f t="shared" si="15"/>
        <v>1130000000</v>
      </c>
      <c r="Y21" s="2">
        <f t="shared" si="15"/>
        <v>940000000</v>
      </c>
      <c r="Z21" s="2">
        <f t="shared" si="15"/>
        <v>940000000</v>
      </c>
      <c r="AA21" s="2">
        <f t="shared" si="15"/>
        <v>940000000</v>
      </c>
    </row>
    <row r="23" spans="1:27" ht="15.5" x14ac:dyDescent="0.35">
      <c r="B23" t="s">
        <v>53</v>
      </c>
      <c r="C23" t="s">
        <v>54</v>
      </c>
      <c r="D23" s="3">
        <f>IFERROR(D5/D6*100,"")</f>
        <v>0.73870878936846596</v>
      </c>
      <c r="H23" s="3">
        <f t="shared" ref="H23:AA23" si="16">IFERROR(H5/H6*100,"")</f>
        <v>2.9548351574738638</v>
      </c>
      <c r="I23" s="3">
        <f t="shared" si="16"/>
        <v>0.46459205464919989</v>
      </c>
      <c r="J23" s="3">
        <f t="shared" si="16"/>
        <v>5.2398128748638788</v>
      </c>
      <c r="K23" s="3">
        <f t="shared" si="16"/>
        <v>5.7574328713267304</v>
      </c>
      <c r="L23" s="3">
        <f t="shared" si="16"/>
        <v>7.4587730187868866</v>
      </c>
      <c r="M23" s="3">
        <f t="shared" si="16"/>
        <v>7.6001013001301283</v>
      </c>
      <c r="N23" s="3">
        <f t="shared" si="16"/>
        <v>5.3883491861746995</v>
      </c>
      <c r="O23" s="3">
        <f t="shared" si="16"/>
        <v>8.119480319095798</v>
      </c>
      <c r="P23" s="3">
        <f t="shared" si="16"/>
        <v>11.33543619487031</v>
      </c>
      <c r="Q23" s="3">
        <f t="shared" si="16"/>
        <v>7.0445514821202764</v>
      </c>
      <c r="R23" s="3">
        <f t="shared" si="16"/>
        <v>15.149676062938026</v>
      </c>
      <c r="S23" s="3">
        <f t="shared" si="16"/>
        <v>13.225464291185368</v>
      </c>
      <c r="T23" s="3">
        <f t="shared" si="16"/>
        <v>15.372254661360765</v>
      </c>
      <c r="U23" s="3">
        <f t="shared" si="16"/>
        <v>21.508559109354035</v>
      </c>
      <c r="V23" s="3">
        <f t="shared" si="16"/>
        <v>25.566158046229297</v>
      </c>
      <c r="W23" s="3">
        <f t="shared" si="16"/>
        <v>24.954167540471246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9.7186101588292884E-2</v>
      </c>
      <c r="H24" s="4">
        <f t="shared" ref="H24:AA24" si="17">IFERROR(_xlfn.RRI(5,M23,H23),"")</f>
        <v>-0.17216692257052046</v>
      </c>
      <c r="I24" s="4">
        <f t="shared" si="17"/>
        <v>-0.38747585992362776</v>
      </c>
      <c r="J24" s="4">
        <f t="shared" si="17"/>
        <v>-8.3869148057354126E-2</v>
      </c>
      <c r="K24" s="4">
        <f t="shared" si="17"/>
        <v>-0.12671071955716262</v>
      </c>
      <c r="L24" s="4">
        <f t="shared" si="17"/>
        <v>1.1492830362126893E-2</v>
      </c>
      <c r="M24" s="4">
        <f t="shared" si="17"/>
        <v>-0.12886952539029106</v>
      </c>
      <c r="N24" s="4">
        <f t="shared" si="17"/>
        <v>-0.16437974032169145</v>
      </c>
      <c r="O24" s="4">
        <f t="shared" si="17"/>
        <v>-0.11984708312059233</v>
      </c>
      <c r="P24" s="4">
        <f t="shared" si="17"/>
        <v>-0.12023762619021483</v>
      </c>
      <c r="Q24" s="4">
        <f t="shared" si="17"/>
        <v>-0.22725255890392093</v>
      </c>
      <c r="R24" s="4">
        <f t="shared" si="17"/>
        <v>-9.4992763190205776E-2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42.8</v>
      </c>
      <c r="H25" s="3">
        <f>IFERROR(INDEX(D25:G25,COUNT(D25:G25)),"")</f>
        <v>42.8</v>
      </c>
      <c r="I25" s="3">
        <f t="shared" ref="I25:AA25" si="18">IFERROR(INDEX(I51:I500,MATCH($C$25,$C$51:$C$500,0)),"")</f>
        <v>47.49</v>
      </c>
      <c r="J25" s="3">
        <f t="shared" si="18"/>
        <v>264.23</v>
      </c>
      <c r="K25" s="3">
        <f t="shared" si="18"/>
        <v>289.39999999999998</v>
      </c>
      <c r="L25" s="3">
        <f t="shared" si="18"/>
        <v>379.88</v>
      </c>
      <c r="M25" s="3">
        <f t="shared" si="18"/>
        <v>326.99</v>
      </c>
      <c r="N25" s="3">
        <f t="shared" si="18"/>
        <v>214.67</v>
      </c>
      <c r="O25" s="3">
        <f t="shared" si="18"/>
        <v>315.69</v>
      </c>
      <c r="P25" s="3">
        <f t="shared" si="18"/>
        <v>336.37</v>
      </c>
      <c r="Q25" s="3">
        <f t="shared" si="18"/>
        <v>209.05</v>
      </c>
      <c r="R25" s="3">
        <f t="shared" si="18"/>
        <v>300</v>
      </c>
      <c r="S25" s="3">
        <f t="shared" si="18"/>
        <v>291.39999999999998</v>
      </c>
      <c r="T25" s="3">
        <f t="shared" si="18"/>
        <v>317.27999999999997</v>
      </c>
      <c r="U25" s="3">
        <f t="shared" si="18"/>
        <v>364.9</v>
      </c>
      <c r="V25" s="3">
        <f t="shared" si="18"/>
        <v>338.85</v>
      </c>
      <c r="W25" s="3">
        <f t="shared" si="18"/>
        <v>247.2</v>
      </c>
      <c r="X25" s="3">
        <f t="shared" si="18"/>
        <v>738.77</v>
      </c>
      <c r="Y25" s="3">
        <f t="shared" si="18"/>
        <v>445.39</v>
      </c>
      <c r="Z25" s="3">
        <f t="shared" si="18"/>
        <v>401.39</v>
      </c>
      <c r="AA25" s="3">
        <f t="shared" si="18"/>
        <v>368.03</v>
      </c>
    </row>
    <row r="26" spans="1:27" ht="15.5" x14ac:dyDescent="0.35">
      <c r="C26" t="s">
        <v>58</v>
      </c>
      <c r="D26" s="4">
        <f>IFERROR(_xlfn.RRI(5,I25,D25),"")</f>
        <v>-2.0581462016312391E-2</v>
      </c>
      <c r="H26" s="4">
        <f t="shared" ref="H26:AA26" si="19">IFERROR(_xlfn.RRI(5,M25,H25),"")</f>
        <v>-0.33414163575712863</v>
      </c>
      <c r="I26" s="4">
        <f t="shared" si="19"/>
        <v>-0.26045234782808302</v>
      </c>
      <c r="J26" s="4">
        <f t="shared" si="19"/>
        <v>-3.4962344043271365E-2</v>
      </c>
      <c r="K26" s="4">
        <f t="shared" si="19"/>
        <v>-2.9632473623842914E-2</v>
      </c>
      <c r="L26" s="4">
        <f t="shared" si="19"/>
        <v>0.1268841008358752</v>
      </c>
      <c r="M26" s="4">
        <f t="shared" si="19"/>
        <v>1.7378705573061426E-2</v>
      </c>
      <c r="N26" s="4">
        <f t="shared" si="19"/>
        <v>-5.9288698075196877E-2</v>
      </c>
      <c r="O26" s="4">
        <f t="shared" si="19"/>
        <v>-1.0042844386235483E-3</v>
      </c>
      <c r="P26" s="4">
        <f t="shared" si="19"/>
        <v>-1.6150479331029421E-2</v>
      </c>
      <c r="Q26" s="4">
        <f t="shared" si="19"/>
        <v>-9.2078006901554654E-2</v>
      </c>
      <c r="R26" s="4">
        <f t="shared" si="19"/>
        <v>3.9476218069845803E-2</v>
      </c>
      <c r="S26" s="4">
        <f t="shared" si="19"/>
        <v>-0.16977451753892003</v>
      </c>
      <c r="T26" s="4">
        <f t="shared" si="19"/>
        <v>-6.5583611139977682E-2</v>
      </c>
      <c r="U26" s="4">
        <f t="shared" si="19"/>
        <v>-1.8881504273735694E-2</v>
      </c>
      <c r="V26" s="4">
        <f t="shared" si="19"/>
        <v>-1.638565542763426E-2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553.37718309859156</v>
      </c>
      <c r="H27" s="3">
        <f t="shared" ref="H27:AA27" si="20">IFERROR(H4/H21,"")</f>
        <v>2213.5087323943662</v>
      </c>
      <c r="I27" s="3">
        <f t="shared" si="20"/>
        <v>2275.6018779342721</v>
      </c>
      <c r="J27" s="3">
        <f t="shared" si="20"/>
        <v>2214.8671361502347</v>
      </c>
      <c r="K27" s="3">
        <f t="shared" si="20"/>
        <v>2308.6715337423311</v>
      </c>
      <c r="L27" s="3">
        <f t="shared" si="20"/>
        <v>1950.876809815951</v>
      </c>
      <c r="M27" s="3">
        <f t="shared" si="20"/>
        <v>1809.6446625766871</v>
      </c>
      <c r="N27" s="3">
        <f t="shared" si="20"/>
        <v>2012.697300613497</v>
      </c>
      <c r="O27" s="3">
        <f t="shared" si="20"/>
        <v>2341.645398773006</v>
      </c>
      <c r="P27" s="3">
        <f t="shared" si="20"/>
        <v>2414.8121367521367</v>
      </c>
      <c r="Q27" s="3">
        <f t="shared" si="20"/>
        <v>2405.1476027397262</v>
      </c>
      <c r="R27" s="3">
        <f t="shared" si="20"/>
        <v>2345.0729452054793</v>
      </c>
      <c r="S27" s="3">
        <f t="shared" si="20"/>
        <v>2226.6910958904109</v>
      </c>
      <c r="T27" s="3">
        <f t="shared" si="20"/>
        <v>2104.9922945205481</v>
      </c>
      <c r="U27" s="3">
        <f t="shared" si="20"/>
        <v>1873.811301369863</v>
      </c>
      <c r="V27" s="3">
        <f t="shared" si="20"/>
        <v>1591.2623287671233</v>
      </c>
      <c r="W27" s="3">
        <f t="shared" si="20"/>
        <v>1319.0196113074205</v>
      </c>
      <c r="X27" s="3">
        <f t="shared" si="20"/>
        <v>4959.9831858407078</v>
      </c>
      <c r="Y27" s="3">
        <f t="shared" si="20"/>
        <v>3837.8170212765958</v>
      </c>
      <c r="Z27" s="3">
        <f t="shared" si="20"/>
        <v>2539.9755319148935</v>
      </c>
      <c r="AA27" s="3">
        <f t="shared" si="20"/>
        <v>1791.4819148936169</v>
      </c>
    </row>
    <row r="28" spans="1:27" ht="15.5" x14ac:dyDescent="0.35">
      <c r="C28" t="s">
        <v>60</v>
      </c>
      <c r="D28" s="4">
        <f>IFERROR(_xlfn.RRI(5,I27,D27),"")</f>
        <v>-0.24632346704199182</v>
      </c>
      <c r="H28" s="4">
        <f t="shared" ref="H28:AA28" si="21">IFERROR(_xlfn.RRI(5,M27,H27),"")</f>
        <v>4.1112322275376201E-2</v>
      </c>
      <c r="I28" s="4">
        <f t="shared" si="21"/>
        <v>2.4857689268269256E-2</v>
      </c>
      <c r="J28" s="4">
        <f t="shared" si="21"/>
        <v>-1.1070550631031906E-2</v>
      </c>
      <c r="K28" s="4">
        <f t="shared" si="21"/>
        <v>-8.9495578404490406E-3</v>
      </c>
      <c r="L28" s="4">
        <f t="shared" si="21"/>
        <v>-4.1002174412441916E-2</v>
      </c>
      <c r="M28" s="4">
        <f t="shared" si="21"/>
        <v>-5.0516570050231469E-2</v>
      </c>
      <c r="N28" s="4">
        <f t="shared" si="21"/>
        <v>-2.0005364576620943E-2</v>
      </c>
      <c r="O28" s="4">
        <f t="shared" si="21"/>
        <v>2.1537052763290987E-2</v>
      </c>
      <c r="P28" s="4">
        <f t="shared" si="21"/>
        <v>5.2038174945349347E-2</v>
      </c>
      <c r="Q28" s="4">
        <f t="shared" si="21"/>
        <v>8.6125450819924954E-2</v>
      </c>
      <c r="R28" s="4">
        <f t="shared" si="21"/>
        <v>0.1219694215789846</v>
      </c>
      <c r="S28" s="4">
        <f t="shared" si="21"/>
        <v>-0.14800714313583796</v>
      </c>
      <c r="T28" s="4">
        <f t="shared" si="21"/>
        <v>-0.11318455325345267</v>
      </c>
      <c r="U28" s="4">
        <f t="shared" si="21"/>
        <v>-5.9022445428237091E-2</v>
      </c>
      <c r="V28" s="4">
        <f t="shared" si="21"/>
        <v>-2.342439658463602E-2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-9.8757633185933974E-2</v>
      </c>
      <c r="I29" s="4">
        <f t="shared" si="22"/>
        <v>-0.82027021912727549</v>
      </c>
      <c r="J29" s="4">
        <f t="shared" si="22"/>
        <v>-8.6973047684865107E-2</v>
      </c>
      <c r="K29" s="4">
        <f t="shared" si="22"/>
        <v>-0.2381804780456987</v>
      </c>
      <c r="L29" s="4">
        <f t="shared" si="22"/>
        <v>0.16174806569008221</v>
      </c>
      <c r="M29" s="4">
        <f t="shared" si="22"/>
        <v>0.52322168910420663</v>
      </c>
      <c r="N29" s="4">
        <f t="shared" si="22"/>
        <v>-0.31999746586841527</v>
      </c>
      <c r="O29" s="4">
        <f t="shared" si="22"/>
        <v>-6.1479917947498311E-2</v>
      </c>
      <c r="P29" s="4">
        <f t="shared" si="22"/>
        <v>0.60904089930638594</v>
      </c>
      <c r="Q29" s="4">
        <f t="shared" si="22"/>
        <v>-0.30316666666666664</v>
      </c>
      <c r="R29" s="4">
        <f t="shared" si="22"/>
        <v>2.9512697323267067E-2</v>
      </c>
      <c r="S29" s="4">
        <f t="shared" si="22"/>
        <v>-8.1568330811901152E-2</v>
      </c>
      <c r="T29" s="4">
        <f t="shared" si="22"/>
        <v>-0.13050150726226364</v>
      </c>
      <c r="U29" s="4">
        <f t="shared" si="22"/>
        <v>7.6877674487236106E-2</v>
      </c>
      <c r="V29" s="4">
        <f t="shared" si="22"/>
        <v>0.37075242718446616</v>
      </c>
      <c r="W29" s="4">
        <f t="shared" si="22"/>
        <v>-0.66538976948170614</v>
      </c>
      <c r="X29" s="4">
        <f t="shared" si="22"/>
        <v>0.658703608073823</v>
      </c>
      <c r="Y29" s="4">
        <f t="shared" si="22"/>
        <v>0.10961907371882708</v>
      </c>
      <c r="Z29" s="4">
        <f t="shared" si="22"/>
        <v>9.0644784392576741E-2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-2.7286471391152266E-2</v>
      </c>
      <c r="I30" s="4">
        <f t="shared" si="23"/>
        <v>2.7421392819798357E-2</v>
      </c>
      <c r="J30" s="4">
        <f t="shared" si="23"/>
        <v>-4.0631331144816644E-2</v>
      </c>
      <c r="K30" s="4">
        <f t="shared" si="23"/>
        <v>0.18340200781828714</v>
      </c>
      <c r="L30" s="4">
        <f t="shared" si="23"/>
        <v>7.8044132176848788E-2</v>
      </c>
      <c r="M30" s="4">
        <f t="shared" si="23"/>
        <v>-0.10088583016180164</v>
      </c>
      <c r="N30" s="4">
        <f t="shared" si="23"/>
        <v>-0.14047733202126758</v>
      </c>
      <c r="O30" s="4">
        <f t="shared" si="23"/>
        <v>-3.0299142888000431E-2</v>
      </c>
      <c r="P30" s="4">
        <f t="shared" si="23"/>
        <v>4.0182706464258373E-3</v>
      </c>
      <c r="Q30" s="4">
        <f t="shared" si="23"/>
        <v>2.5617393973637357E-2</v>
      </c>
      <c r="R30" s="4">
        <f t="shared" si="23"/>
        <v>5.3164917906015054E-2</v>
      </c>
      <c r="S30" s="4">
        <f t="shared" si="23"/>
        <v>5.7814369053347088E-2</v>
      </c>
      <c r="T30" s="4">
        <f t="shared" si="23"/>
        <v>0.12337474588912903</v>
      </c>
      <c r="U30" s="4">
        <f t="shared" si="23"/>
        <v>0.1775627861571088</v>
      </c>
      <c r="V30" s="4">
        <f t="shared" si="23"/>
        <v>0.20639777841502607</v>
      </c>
      <c r="W30" s="4">
        <f t="shared" si="23"/>
        <v>-0.73406772525503039</v>
      </c>
      <c r="X30" s="4">
        <f t="shared" si="23"/>
        <v>0.2923969950476793</v>
      </c>
      <c r="Y30" s="4">
        <f t="shared" si="23"/>
        <v>0.51096613847427752</v>
      </c>
      <c r="Z30" s="4">
        <f t="shared" si="23"/>
        <v>0.41780696238048498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4494.96</v>
      </c>
      <c r="H32" s="3">
        <f>IFERROR(INDEX(D32:G32,COUNT(D32:G32)),"")</f>
        <v>4494.96</v>
      </c>
      <c r="I32" s="3">
        <f t="shared" ref="I32:AA32" si="24">IFERROR(INDEX(I51:I500,MATCH($C$32,$C$51:$C$500,0)),"")</f>
        <v>4457.45</v>
      </c>
      <c r="J32" s="3">
        <f t="shared" si="24"/>
        <v>4486.91</v>
      </c>
      <c r="K32" s="3">
        <f t="shared" si="24"/>
        <v>4744.87</v>
      </c>
      <c r="L32" s="3">
        <f t="shared" si="24"/>
        <v>4528.92</v>
      </c>
      <c r="M32" s="3">
        <f t="shared" si="24"/>
        <v>4167.97</v>
      </c>
      <c r="N32" s="3">
        <f t="shared" si="24"/>
        <v>3830.65</v>
      </c>
      <c r="O32" s="3">
        <f t="shared" si="24"/>
        <v>3665.27</v>
      </c>
      <c r="P32" s="3">
        <f t="shared" si="24"/>
        <v>3107.29</v>
      </c>
      <c r="Q32" s="3">
        <f t="shared" si="24"/>
        <v>2830.25</v>
      </c>
      <c r="R32" s="3">
        <f t="shared" si="24"/>
        <v>2711.84</v>
      </c>
      <c r="S32" s="3">
        <f t="shared" si="24"/>
        <v>2324.5500000000002</v>
      </c>
      <c r="T32" s="3">
        <f t="shared" si="24"/>
        <v>2022.36</v>
      </c>
      <c r="U32" s="3">
        <f t="shared" si="24"/>
        <v>1696.47</v>
      </c>
      <c r="V32" s="3">
        <f t="shared" si="24"/>
        <v>1324.24</v>
      </c>
      <c r="W32" s="3">
        <f t="shared" si="24"/>
        <v>991.8</v>
      </c>
      <c r="X32" s="3">
        <f t="shared" si="24"/>
        <v>3723.14</v>
      </c>
      <c r="Y32" s="3">
        <f t="shared" si="24"/>
        <v>2159.38</v>
      </c>
      <c r="Z32" s="3">
        <f t="shared" si="24"/>
        <v>1713.27</v>
      </c>
      <c r="AA32" s="3">
        <f t="shared" si="24"/>
        <v>1311.89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0.43</v>
      </c>
      <c r="H33" s="3">
        <f>IFERROR(INDEX(D33:G33,COUNT(D33:G33)),"")</f>
        <v>0.43</v>
      </c>
      <c r="I33" s="3">
        <f t="shared" ref="I33:AA33" si="25">IFERROR(INDEX(I51:I500,MATCH($C$33,$C$51:$C$500,0)),"")</f>
        <v>0.48</v>
      </c>
      <c r="J33" s="3">
        <f t="shared" si="25"/>
        <v>0.49</v>
      </c>
      <c r="K33" s="3">
        <f t="shared" si="25"/>
        <v>0.55000000000000004</v>
      </c>
      <c r="L33" s="3">
        <f t="shared" si="25"/>
        <v>0.59</v>
      </c>
      <c r="M33" s="3">
        <f t="shared" si="25"/>
        <v>0.63</v>
      </c>
      <c r="N33" s="3">
        <f t="shared" si="25"/>
        <v>0.81</v>
      </c>
      <c r="O33" s="3">
        <f t="shared" si="25"/>
        <v>0.89</v>
      </c>
      <c r="P33" s="3">
        <f t="shared" si="25"/>
        <v>1.1100000000000001</v>
      </c>
      <c r="Q33" s="3">
        <f t="shared" si="25"/>
        <v>0.87</v>
      </c>
      <c r="R33" s="3">
        <f t="shared" si="25"/>
        <v>0.97</v>
      </c>
      <c r="S33" s="3">
        <f t="shared" si="25"/>
        <v>1.03</v>
      </c>
      <c r="T33" s="3">
        <f t="shared" si="25"/>
        <v>1.95</v>
      </c>
      <c r="U33" s="3">
        <f t="shared" si="25"/>
        <v>2.5299999999999998</v>
      </c>
      <c r="V33" s="3">
        <f t="shared" si="25"/>
        <v>3.96</v>
      </c>
      <c r="W33" s="3">
        <f t="shared" si="25"/>
        <v>3.43</v>
      </c>
      <c r="X33" s="3">
        <f t="shared" si="25"/>
        <v>3.55</v>
      </c>
      <c r="Y33" s="3">
        <f t="shared" si="25"/>
        <v>1.64</v>
      </c>
      <c r="Z33" s="3">
        <f t="shared" si="25"/>
        <v>0.64</v>
      </c>
      <c r="AA33" s="3">
        <f t="shared" si="25"/>
        <v>0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45.09</v>
      </c>
      <c r="H34" s="3">
        <f>IFERROR(INDEX(D34:G34,COUNT(D34:G34)),"")</f>
        <v>45.09</v>
      </c>
      <c r="I34" s="3">
        <f t="shared" ref="I34:AA34" si="26">IFERROR(INDEX(I51:I500,MATCH($C$34,$C$51:$C$500,0)),"")</f>
        <v>44.64</v>
      </c>
      <c r="J34" s="3">
        <f t="shared" si="26"/>
        <v>8.33</v>
      </c>
      <c r="K34" s="3">
        <f t="shared" si="26"/>
        <v>9.0500000000000007</v>
      </c>
      <c r="L34" s="3">
        <f t="shared" si="26"/>
        <v>6.98</v>
      </c>
      <c r="M34" s="3">
        <f t="shared" si="26"/>
        <v>8.01</v>
      </c>
      <c r="N34" s="3">
        <f t="shared" si="26"/>
        <v>14.49</v>
      </c>
      <c r="O34" s="3">
        <f t="shared" si="26"/>
        <v>10.29</v>
      </c>
      <c r="P34" s="3">
        <f t="shared" si="26"/>
        <v>10.23</v>
      </c>
      <c r="Q34" s="3">
        <f t="shared" si="26"/>
        <v>11.77</v>
      </c>
      <c r="R34" s="3">
        <f t="shared" si="26"/>
        <v>8.8000000000000007</v>
      </c>
      <c r="S34" s="3">
        <f t="shared" si="26"/>
        <v>8.24</v>
      </c>
      <c r="T34" s="3">
        <f t="shared" si="26"/>
        <v>12.45</v>
      </c>
      <c r="U34" s="3">
        <f t="shared" si="26"/>
        <v>11.78</v>
      </c>
      <c r="V34" s="3">
        <f t="shared" si="26"/>
        <v>15.49</v>
      </c>
      <c r="W34" s="3">
        <f t="shared" si="26"/>
        <v>13.75</v>
      </c>
      <c r="X34" s="3">
        <f t="shared" si="26"/>
        <v>17.87</v>
      </c>
      <c r="Y34" s="3">
        <f t="shared" si="26"/>
        <v>7.94</v>
      </c>
      <c r="Z34" s="3">
        <f t="shared" si="26"/>
        <v>2.72</v>
      </c>
      <c r="AA34" s="3">
        <f t="shared" si="26"/>
        <v>0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3.49</v>
      </c>
      <c r="H35" s="3">
        <f>IFERROR(INDEX(D35:G35,COUNT(D35:G35)),"")</f>
        <v>3.49</v>
      </c>
      <c r="I35" s="3">
        <f t="shared" ref="I35:AA35" si="27">IFERROR(INDEX(I51:I500,MATCH($C$35,$C$51:$C$500,0)),"")</f>
        <v>0.93</v>
      </c>
      <c r="J35" s="3">
        <f t="shared" si="27"/>
        <v>0.99</v>
      </c>
      <c r="K35" s="3">
        <f t="shared" si="27"/>
        <v>1.1299999999999999</v>
      </c>
      <c r="L35" s="3">
        <f t="shared" si="27"/>
        <v>1.36</v>
      </c>
      <c r="M35" s="3">
        <f t="shared" si="27"/>
        <v>1.45</v>
      </c>
      <c r="N35" s="3">
        <f t="shared" si="27"/>
        <v>1.54</v>
      </c>
      <c r="O35" s="3">
        <f t="shared" si="27"/>
        <v>1.39</v>
      </c>
      <c r="P35" s="3">
        <f t="shared" si="27"/>
        <v>1.42</v>
      </c>
      <c r="Q35" s="3">
        <f t="shared" si="27"/>
        <v>1.02</v>
      </c>
      <c r="R35" s="3">
        <f t="shared" si="27"/>
        <v>1.1299999999999999</v>
      </c>
      <c r="S35" s="3">
        <f t="shared" si="27"/>
        <v>1.08</v>
      </c>
      <c r="T35" s="3">
        <f t="shared" si="27"/>
        <v>1.88</v>
      </c>
      <c r="U35" s="3">
        <f t="shared" si="27"/>
        <v>2.29</v>
      </c>
      <c r="V35" s="3">
        <f t="shared" si="27"/>
        <v>3.3</v>
      </c>
      <c r="W35" s="3">
        <f t="shared" si="27"/>
        <v>2.58</v>
      </c>
      <c r="X35" s="3">
        <f t="shared" si="27"/>
        <v>2.67</v>
      </c>
      <c r="Y35" s="3">
        <f t="shared" si="27"/>
        <v>0.92</v>
      </c>
      <c r="Z35" s="3">
        <f t="shared" si="27"/>
        <v>0.43</v>
      </c>
      <c r="AA35" s="3">
        <f t="shared" si="27"/>
        <v>0</v>
      </c>
    </row>
    <row r="36" spans="1:2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A36" si="28">IFERROR(INDEX(H51:H500,MATCH($C$36,$C$51:$C$500,0)),"")</f>
        <v>5.5500000000000001E-2</v>
      </c>
      <c r="I36" s="4">
        <f t="shared" si="28"/>
        <v>0.2</v>
      </c>
      <c r="J36" s="4">
        <f t="shared" si="28"/>
        <v>0.2</v>
      </c>
      <c r="K36" s="4">
        <f t="shared" si="28"/>
        <v>0.2</v>
      </c>
      <c r="L36" s="4">
        <f t="shared" si="28"/>
        <v>0.26429999999999998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0.872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A37" si="29">IFERROR(INDEX(H51:H500,MATCH($C$37,$C$51:$C$500,0)),"")</f>
        <v>9.5</v>
      </c>
      <c r="I37" s="3">
        <f t="shared" si="29"/>
        <v>9.5</v>
      </c>
      <c r="J37" s="3">
        <f t="shared" si="29"/>
        <v>52.85</v>
      </c>
      <c r="K37" s="3">
        <f t="shared" si="29"/>
        <v>44.3</v>
      </c>
      <c r="L37" s="3">
        <f t="shared" si="29"/>
        <v>76.849999999999994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100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700</v>
      </c>
    </row>
    <row r="51" spans="2:27" ht="15.5" x14ac:dyDescent="0.35">
      <c r="B51" t="s">
        <v>84</v>
      </c>
      <c r="C51" t="s">
        <v>5</v>
      </c>
      <c r="D51" s="5">
        <v>5893467000000</v>
      </c>
      <c r="E51" s="5">
        <v>6042683000000</v>
      </c>
      <c r="F51" s="5">
        <v>5965714000000</v>
      </c>
      <c r="G51" s="5">
        <v>6055534000000</v>
      </c>
      <c r="I51" s="5">
        <v>24235160000000</v>
      </c>
      <c r="J51" s="5">
        <v>23588335000000</v>
      </c>
      <c r="K51" s="5">
        <v>18815673000000</v>
      </c>
      <c r="L51" s="5">
        <v>15899646000000</v>
      </c>
      <c r="M51" s="5">
        <v>14748604000000</v>
      </c>
      <c r="N51" s="5">
        <v>16403483000000</v>
      </c>
      <c r="O51" s="5">
        <v>19084410000000</v>
      </c>
      <c r="P51" s="5">
        <v>14126651000000</v>
      </c>
      <c r="Q51" s="5">
        <v>14046062000000</v>
      </c>
      <c r="R51" s="5">
        <v>13695226000000</v>
      </c>
      <c r="S51" s="5">
        <v>13003876000000</v>
      </c>
      <c r="T51" s="5">
        <v>12293155000000</v>
      </c>
      <c r="U51" s="5">
        <v>10943058000000</v>
      </c>
      <c r="V51" s="5">
        <v>9292972000000</v>
      </c>
      <c r="W51" s="5">
        <v>7465651000000</v>
      </c>
      <c r="X51" s="5">
        <v>5604781000000</v>
      </c>
      <c r="Y51" s="5">
        <v>3607548000000</v>
      </c>
      <c r="Z51" s="5">
        <v>2387577000000</v>
      </c>
      <c r="AA51" s="2">
        <v>1683993000000</v>
      </c>
    </row>
    <row r="52" spans="2:27" ht="15.5" x14ac:dyDescent="0.35">
      <c r="C52" t="s">
        <v>739</v>
      </c>
      <c r="O52" s="5">
        <v>19084410000000</v>
      </c>
      <c r="P52" s="5">
        <v>14126651000000</v>
      </c>
      <c r="Q52" s="5">
        <v>14046062000000</v>
      </c>
      <c r="R52" s="5">
        <v>13695226000000</v>
      </c>
      <c r="S52" s="5">
        <v>13003876000000</v>
      </c>
      <c r="T52" s="5">
        <v>12293155000000</v>
      </c>
      <c r="U52" s="5">
        <v>10943058000000</v>
      </c>
      <c r="V52" s="5">
        <v>9292972000000</v>
      </c>
      <c r="W52" s="5">
        <v>7465651000000</v>
      </c>
      <c r="X52" s="5">
        <v>5604781000000</v>
      </c>
      <c r="Y52" s="5">
        <v>3607548000000</v>
      </c>
      <c r="Z52" s="5">
        <v>2387577000000</v>
      </c>
      <c r="AA52" s="2">
        <v>1683993000000</v>
      </c>
    </row>
    <row r="53" spans="2:27" ht="15.5" x14ac:dyDescent="0.35">
      <c r="C53" t="s">
        <v>508</v>
      </c>
      <c r="D53" s="5">
        <v>4646188000000</v>
      </c>
      <c r="E53" s="5">
        <v>4747572000000</v>
      </c>
      <c r="F53" s="5">
        <v>4645729000000</v>
      </c>
      <c r="G53" s="5">
        <v>4748274000000</v>
      </c>
      <c r="I53" s="5">
        <v>19015916000000</v>
      </c>
      <c r="J53" s="5">
        <v>18189958000000</v>
      </c>
      <c r="K53" s="5">
        <v>13069491000000</v>
      </c>
      <c r="L53" s="5">
        <v>10525856000000</v>
      </c>
      <c r="M53" s="5">
        <v>10074762000000</v>
      </c>
      <c r="N53" s="5">
        <v>12366009000000</v>
      </c>
    </row>
    <row r="54" spans="2:27" ht="15.5" x14ac:dyDescent="0.35">
      <c r="C54" t="s">
        <v>740</v>
      </c>
      <c r="D54" s="5">
        <v>1247279000000</v>
      </c>
      <c r="E54" s="5">
        <v>1295111000000</v>
      </c>
      <c r="F54" s="5">
        <v>1319985000000</v>
      </c>
      <c r="G54" s="5">
        <v>1307260000000</v>
      </c>
      <c r="I54" s="5">
        <v>5219244000000</v>
      </c>
      <c r="J54" s="5">
        <v>5398377000000</v>
      </c>
      <c r="K54" s="5">
        <v>5746182000000</v>
      </c>
      <c r="L54" s="5">
        <v>5373790000000</v>
      </c>
      <c r="M54" s="5">
        <v>4673842000000</v>
      </c>
      <c r="N54" s="5">
        <v>4037474000000</v>
      </c>
    </row>
    <row r="55" spans="2:27" ht="15.5" x14ac:dyDescent="0.35">
      <c r="C55" t="s">
        <v>550</v>
      </c>
      <c r="D55" s="5">
        <v>5893467000000</v>
      </c>
      <c r="E55" s="5">
        <v>6042683000000</v>
      </c>
      <c r="F55" s="5">
        <v>5965714000000</v>
      </c>
      <c r="G55" s="5">
        <v>6055534000000</v>
      </c>
      <c r="I55" s="5">
        <v>24235160000000</v>
      </c>
      <c r="J55" s="5">
        <v>23588335000000</v>
      </c>
      <c r="K55" s="5">
        <v>18815673000000</v>
      </c>
      <c r="L55" s="5">
        <v>15899646000000</v>
      </c>
      <c r="M55" s="5">
        <v>14748604000000</v>
      </c>
      <c r="N55" s="5">
        <v>16403483000000</v>
      </c>
      <c r="O55" s="5">
        <v>19084410000000</v>
      </c>
      <c r="P55" s="5">
        <v>14126651000000</v>
      </c>
      <c r="Q55" s="5">
        <v>14046062000000</v>
      </c>
      <c r="R55" s="5">
        <v>13695226000000</v>
      </c>
      <c r="S55" s="5">
        <v>13003876000000</v>
      </c>
      <c r="T55" s="5">
        <v>12293155000000</v>
      </c>
      <c r="U55" s="5">
        <v>10943058000000</v>
      </c>
      <c r="V55" s="5">
        <v>9292972000000</v>
      </c>
      <c r="W55" s="5">
        <v>7465651000000</v>
      </c>
      <c r="X55" s="5">
        <v>5604781000000</v>
      </c>
      <c r="Y55" s="5">
        <v>3607548000000</v>
      </c>
      <c r="Z55" s="5">
        <v>2387577000000</v>
      </c>
      <c r="AA55" s="2">
        <v>1683993000000</v>
      </c>
    </row>
    <row r="56" spans="2:27" ht="15.5" x14ac:dyDescent="0.35">
      <c r="C56" t="s">
        <v>637</v>
      </c>
    </row>
    <row r="57" spans="2:27" ht="15.5" x14ac:dyDescent="0.35">
      <c r="C57" t="s">
        <v>85</v>
      </c>
      <c r="D57" s="5">
        <v>-1894413000000</v>
      </c>
      <c r="E57" s="5">
        <v>-2067588000000</v>
      </c>
      <c r="F57" s="5">
        <v>-2053811000000</v>
      </c>
      <c r="G57" s="5">
        <v>-2085474000000</v>
      </c>
      <c r="I57" s="5">
        <v>-8323257000000</v>
      </c>
      <c r="J57" s="5">
        <v>-8380053000000</v>
      </c>
      <c r="K57" s="5">
        <v>-6771610000000</v>
      </c>
      <c r="L57" s="5">
        <v>-4221331000000</v>
      </c>
      <c r="M57" s="5">
        <v>-3605564000000</v>
      </c>
      <c r="N57" s="5">
        <v>-5779055000000</v>
      </c>
      <c r="O57" s="5">
        <v>-8036646000000</v>
      </c>
      <c r="P57" s="5">
        <v>-4526243000000</v>
      </c>
      <c r="Q57" s="5">
        <v>-4524452000000</v>
      </c>
      <c r="R57" s="5">
        <v>-4841247000000</v>
      </c>
      <c r="S57" s="5">
        <v>-5308265000000</v>
      </c>
      <c r="T57" s="5">
        <v>-5252372000000</v>
      </c>
      <c r="U57" s="5">
        <v>-3894609000000</v>
      </c>
      <c r="V57" s="5">
        <v>-3221858000000</v>
      </c>
      <c r="W57" s="5">
        <v>-2829705000000</v>
      </c>
      <c r="X57" s="5">
        <v>-2065517000000</v>
      </c>
      <c r="Y57" s="5">
        <v>-1644604000000</v>
      </c>
      <c r="Z57" s="5">
        <v>-1080597000000</v>
      </c>
      <c r="AA57" s="2">
        <v>-645286000000</v>
      </c>
    </row>
    <row r="58" spans="2:27" ht="15.5" x14ac:dyDescent="0.35">
      <c r="C58" t="s">
        <v>741</v>
      </c>
      <c r="O58" s="5">
        <v>-8036646000000</v>
      </c>
      <c r="P58" s="5">
        <v>-4526243000000</v>
      </c>
      <c r="Q58" s="5">
        <v>-4524452000000</v>
      </c>
      <c r="R58" s="5">
        <v>-4841247000000</v>
      </c>
      <c r="S58" s="5">
        <v>-5308265000000</v>
      </c>
      <c r="T58" s="5">
        <v>-5252372000000</v>
      </c>
      <c r="U58" s="5">
        <v>-3894609000000</v>
      </c>
      <c r="V58" s="5">
        <v>-3221858000000</v>
      </c>
      <c r="W58" s="5">
        <v>-2829705000000</v>
      </c>
      <c r="X58" s="5">
        <v>-2065517000000</v>
      </c>
      <c r="Y58" s="5">
        <v>-1644604000000</v>
      </c>
      <c r="Z58" s="5">
        <v>-1080597000000</v>
      </c>
      <c r="AA58" s="2">
        <v>-645286000000</v>
      </c>
    </row>
    <row r="59" spans="2:27" ht="15.5" x14ac:dyDescent="0.35">
      <c r="C59" t="s">
        <v>509</v>
      </c>
      <c r="D59" s="5">
        <v>-1781363000000</v>
      </c>
      <c r="E59" s="5">
        <v>-1946071000000</v>
      </c>
      <c r="F59" s="5">
        <v>-1931227000000</v>
      </c>
      <c r="G59" s="5">
        <v>-1963153000000</v>
      </c>
      <c r="I59" s="5">
        <v>-7834273000000</v>
      </c>
      <c r="J59" s="5">
        <v>-7875949000000</v>
      </c>
      <c r="K59" s="5">
        <v>-6285177000000</v>
      </c>
      <c r="L59" s="5">
        <v>-3876891000000</v>
      </c>
      <c r="M59" s="5">
        <v>-3210932000000</v>
      </c>
      <c r="N59" s="5">
        <v>-5281544000000</v>
      </c>
    </row>
    <row r="60" spans="2:27" ht="15.5" x14ac:dyDescent="0.35">
      <c r="C60" t="s">
        <v>742</v>
      </c>
      <c r="D60" s="5">
        <v>-113050000000</v>
      </c>
      <c r="E60" s="5">
        <v>-121517000000</v>
      </c>
      <c r="F60" s="5">
        <v>-122584000000</v>
      </c>
      <c r="G60" s="5">
        <v>-122321000000</v>
      </c>
      <c r="I60" s="5">
        <v>-488984000000</v>
      </c>
      <c r="J60" s="5">
        <v>-504104000000</v>
      </c>
      <c r="K60" s="5">
        <v>-486433000000</v>
      </c>
      <c r="L60" s="5">
        <v>-344440000000</v>
      </c>
      <c r="M60" s="5">
        <v>-394632000000</v>
      </c>
      <c r="N60" s="5">
        <v>-497511000000</v>
      </c>
    </row>
    <row r="61" spans="2:27" ht="15.5" x14ac:dyDescent="0.35">
      <c r="C61" t="s">
        <v>743</v>
      </c>
      <c r="D61" s="5">
        <v>-1894413000000</v>
      </c>
      <c r="E61" s="5">
        <v>-2067588000000</v>
      </c>
      <c r="F61" s="5">
        <v>-2053811000000</v>
      </c>
      <c r="G61" s="5">
        <v>-2085474000000</v>
      </c>
      <c r="I61" s="5">
        <v>-8323257000000</v>
      </c>
      <c r="J61" s="5">
        <v>-8380053000000</v>
      </c>
      <c r="K61" s="5">
        <v>-6771610000000</v>
      </c>
      <c r="L61" s="5">
        <v>-4221331000000</v>
      </c>
      <c r="M61" s="5">
        <v>-3605564000000</v>
      </c>
      <c r="N61" s="5">
        <v>-5779055000000</v>
      </c>
      <c r="O61" s="5">
        <v>-8036646000000</v>
      </c>
      <c r="P61" s="5">
        <v>-4526243000000</v>
      </c>
      <c r="Q61" s="5">
        <v>-4524452000000</v>
      </c>
      <c r="R61" s="5">
        <v>-4841247000000</v>
      </c>
      <c r="S61" s="5">
        <v>-5308265000000</v>
      </c>
      <c r="T61" s="5">
        <v>-5252372000000</v>
      </c>
      <c r="U61" s="5">
        <v>-3894609000000</v>
      </c>
      <c r="V61" s="5">
        <v>-3221858000000</v>
      </c>
      <c r="W61" s="5">
        <v>-2829705000000</v>
      </c>
      <c r="X61" s="5">
        <v>-2065517000000</v>
      </c>
      <c r="Y61" s="5">
        <v>-1644604000000</v>
      </c>
      <c r="Z61" s="5">
        <v>-1080597000000</v>
      </c>
      <c r="AA61" s="2">
        <v>-645286000000</v>
      </c>
    </row>
    <row r="62" spans="2:27" ht="15.5" x14ac:dyDescent="0.35">
      <c r="C62" t="s">
        <v>510</v>
      </c>
      <c r="D62" s="5">
        <v>-1894413000000</v>
      </c>
      <c r="E62" s="5">
        <v>-2067588000000</v>
      </c>
      <c r="F62" s="5">
        <v>-2053811000000</v>
      </c>
      <c r="G62" s="5">
        <v>-2085474000000</v>
      </c>
      <c r="I62" s="5">
        <v>-8323257000000</v>
      </c>
      <c r="J62" s="5">
        <v>-8380053000000</v>
      </c>
      <c r="K62" s="5">
        <v>-6771610000000</v>
      </c>
      <c r="L62" s="5">
        <v>-4221331000000</v>
      </c>
      <c r="M62" s="5">
        <v>-3605564000000</v>
      </c>
      <c r="N62" s="5">
        <v>-5779055000000</v>
      </c>
      <c r="O62" s="5">
        <v>-8036646000000</v>
      </c>
      <c r="P62" s="5">
        <v>-4526243000000</v>
      </c>
      <c r="Q62" s="5">
        <v>-4524452000000</v>
      </c>
      <c r="R62" s="5">
        <v>-4841247000000</v>
      </c>
      <c r="S62" s="5">
        <v>-5308265000000</v>
      </c>
      <c r="T62" s="5">
        <v>-5252372000000</v>
      </c>
      <c r="U62" s="5">
        <v>-3894609000000</v>
      </c>
      <c r="V62" s="5">
        <v>-3221858000000</v>
      </c>
      <c r="W62" s="5">
        <v>-2829705000000</v>
      </c>
      <c r="X62" s="5">
        <v>-2065517000000</v>
      </c>
      <c r="Y62" s="5">
        <v>-1644604000000</v>
      </c>
      <c r="Z62" s="5">
        <v>-1080597000000</v>
      </c>
      <c r="AA62" s="2">
        <v>-645286000000</v>
      </c>
    </row>
    <row r="63" spans="2:27" ht="15.5" x14ac:dyDescent="0.35">
      <c r="C63" t="s">
        <v>86</v>
      </c>
      <c r="D63" s="5">
        <v>3999054000000</v>
      </c>
      <c r="E63" s="5">
        <v>3975095000000</v>
      </c>
      <c r="F63" s="5">
        <v>3911903000000</v>
      </c>
      <c r="G63" s="5">
        <v>3970060000000</v>
      </c>
      <c r="I63" s="5">
        <v>15911903000000</v>
      </c>
      <c r="J63" s="5">
        <v>15208282000000</v>
      </c>
      <c r="K63" s="5">
        <v>12044063000000</v>
      </c>
      <c r="L63" s="5">
        <v>11678315000000</v>
      </c>
      <c r="M63" s="5">
        <v>11143040000000</v>
      </c>
      <c r="N63" s="5">
        <v>10624428000000</v>
      </c>
      <c r="O63" s="5">
        <v>11047764000000</v>
      </c>
      <c r="P63" s="5">
        <v>9600408000000</v>
      </c>
      <c r="Q63" s="5">
        <v>9521610000000</v>
      </c>
      <c r="R63" s="5">
        <v>8853979000000</v>
      </c>
      <c r="S63" s="5">
        <v>7695611000000</v>
      </c>
      <c r="T63" s="5">
        <v>7040783000000</v>
      </c>
      <c r="U63" s="5">
        <v>7048449000000</v>
      </c>
      <c r="V63" s="5">
        <v>6071114000000</v>
      </c>
      <c r="W63" s="5">
        <v>4635946000000</v>
      </c>
      <c r="X63" s="5">
        <v>3539264000000</v>
      </c>
      <c r="Y63" s="5">
        <v>1962944000000</v>
      </c>
      <c r="Z63" s="5">
        <v>1306980000000</v>
      </c>
      <c r="AA63" s="2">
        <v>1038707000000</v>
      </c>
    </row>
    <row r="64" spans="2:27" ht="15.5" x14ac:dyDescent="0.35">
      <c r="C64" t="s">
        <v>87</v>
      </c>
      <c r="D64" s="5">
        <v>-3225417000000</v>
      </c>
      <c r="E64" s="5">
        <v>-5902550000000</v>
      </c>
      <c r="F64" s="5">
        <v>-3239277000000</v>
      </c>
      <c r="G64" s="5">
        <v>-3202464000000</v>
      </c>
      <c r="I64" s="5">
        <v>-15587985000000</v>
      </c>
      <c r="J64" s="5">
        <v>-11104265000000</v>
      </c>
      <c r="K64" s="5">
        <v>-8583028000000</v>
      </c>
      <c r="L64" s="5">
        <v>-7020639000000</v>
      </c>
      <c r="M64" s="5">
        <v>-7134862000000</v>
      </c>
      <c r="N64" s="5">
        <v>-7993914000000</v>
      </c>
      <c r="O64" s="5">
        <v>-7015245000000</v>
      </c>
      <c r="P64" s="5">
        <v>-6522067000000</v>
      </c>
      <c r="Q64" s="5">
        <v>-7543184000000</v>
      </c>
      <c r="R64" s="5">
        <v>-6244263000000</v>
      </c>
      <c r="S64" s="5">
        <v>-5235904000000</v>
      </c>
      <c r="T64" s="5">
        <v>-4505741000000</v>
      </c>
      <c r="U64" s="5">
        <v>-4170691000000</v>
      </c>
      <c r="V64" s="5">
        <v>-3583956000000</v>
      </c>
      <c r="W64" s="5">
        <v>-2840663000000</v>
      </c>
      <c r="X64" s="5">
        <v>-2393159000000</v>
      </c>
      <c r="Y64" s="5">
        <v>-1327591000000</v>
      </c>
      <c r="Z64" s="5">
        <v>-714258000000</v>
      </c>
      <c r="AA64" s="2">
        <v>-500500000000</v>
      </c>
    </row>
    <row r="65" spans="3:27" ht="15.5" x14ac:dyDescent="0.35">
      <c r="C65" t="s">
        <v>511</v>
      </c>
    </row>
    <row r="66" spans="3:27" ht="15.5" x14ac:dyDescent="0.35">
      <c r="C66" t="s">
        <v>512</v>
      </c>
      <c r="D66" s="5">
        <v>498382000000</v>
      </c>
      <c r="E66" s="5">
        <v>563442000000</v>
      </c>
      <c r="F66" s="5">
        <v>564814000000</v>
      </c>
      <c r="G66" s="5">
        <v>484638000000</v>
      </c>
      <c r="I66" s="5">
        <v>2081194000000</v>
      </c>
      <c r="J66" s="5">
        <v>1897296000000</v>
      </c>
      <c r="K66" s="5">
        <v>2073443000000</v>
      </c>
      <c r="L66" s="5">
        <v>2012615000000</v>
      </c>
      <c r="M66" s="5">
        <v>1959784000000</v>
      </c>
      <c r="N66" s="5">
        <v>1688837000000</v>
      </c>
      <c r="O66" s="5">
        <v>1560509000000</v>
      </c>
      <c r="P66" s="5">
        <v>600904000000</v>
      </c>
      <c r="Q66" s="5">
        <v>469537000000</v>
      </c>
      <c r="R66" s="5">
        <v>609942000000</v>
      </c>
      <c r="S66" s="5">
        <v>705835000000</v>
      </c>
      <c r="T66" s="5">
        <v>739520000000</v>
      </c>
      <c r="U66" s="5">
        <v>400394000000</v>
      </c>
      <c r="V66" s="5">
        <v>282805000000</v>
      </c>
      <c r="W66" s="5">
        <v>190792000000</v>
      </c>
      <c r="Y66" s="5">
        <v>378721000000</v>
      </c>
      <c r="Z66" s="5">
        <v>250709000000</v>
      </c>
      <c r="AA66" s="2">
        <v>377220000000</v>
      </c>
    </row>
    <row r="67" spans="3:27" ht="15.5" x14ac:dyDescent="0.35">
      <c r="C67" t="s">
        <v>638</v>
      </c>
      <c r="D67" s="5">
        <v>-159515000000</v>
      </c>
      <c r="E67" s="5">
        <v>-143175000000</v>
      </c>
      <c r="F67" s="5">
        <v>-152663000000</v>
      </c>
      <c r="G67" s="5">
        <v>-153537000000</v>
      </c>
      <c r="I67" s="5">
        <v>-589132000000</v>
      </c>
      <c r="J67" s="5">
        <v>-667642000000</v>
      </c>
    </row>
    <row r="68" spans="3:27" ht="15.5" x14ac:dyDescent="0.35">
      <c r="C68" t="s">
        <v>744</v>
      </c>
    </row>
    <row r="69" spans="3:27" ht="15.5" x14ac:dyDescent="0.35">
      <c r="C69" t="s">
        <v>97</v>
      </c>
      <c r="D69" s="5">
        <v>2301000000</v>
      </c>
      <c r="E69" s="5">
        <v>-135460000000</v>
      </c>
      <c r="F69" s="5">
        <v>-86868000000</v>
      </c>
      <c r="G69" s="5">
        <v>-120920000000</v>
      </c>
      <c r="I69" s="5">
        <v>-377647000000</v>
      </c>
      <c r="J69" s="5">
        <v>74756000000</v>
      </c>
      <c r="K69" s="5">
        <v>18348000000</v>
      </c>
      <c r="L69" s="5">
        <v>-154602000000</v>
      </c>
      <c r="M69" s="5">
        <v>78604000000</v>
      </c>
      <c r="N69" s="5">
        <v>24198000000</v>
      </c>
      <c r="O69" s="5">
        <v>-14596000000</v>
      </c>
      <c r="P69" s="5">
        <v>238280000000</v>
      </c>
      <c r="Q69" s="5">
        <v>-13449000000</v>
      </c>
      <c r="R69" s="5">
        <v>722175000000</v>
      </c>
      <c r="S69" s="5">
        <v>141242000000</v>
      </c>
      <c r="T69" s="5">
        <v>954000000</v>
      </c>
      <c r="U69" s="5">
        <v>-62000000</v>
      </c>
      <c r="V69" s="5">
        <v>-1718000000</v>
      </c>
      <c r="W69" s="5">
        <v>1662000000</v>
      </c>
    </row>
    <row r="70" spans="3:27" ht="15.5" x14ac:dyDescent="0.35">
      <c r="C70" t="s">
        <v>518</v>
      </c>
      <c r="D70" s="5">
        <v>502361000000</v>
      </c>
      <c r="E70" s="5">
        <v>707344000000</v>
      </c>
      <c r="F70" s="5">
        <v>715293000000</v>
      </c>
      <c r="G70" s="5">
        <v>568925000000</v>
      </c>
      <c r="I70" s="5">
        <v>2527119000000</v>
      </c>
      <c r="J70" s="5">
        <v>2221078000000</v>
      </c>
      <c r="K70" s="5">
        <v>2073443000000</v>
      </c>
      <c r="L70" s="5">
        <v>2012615000000</v>
      </c>
      <c r="M70" s="5">
        <v>1959784000000</v>
      </c>
      <c r="N70" s="5">
        <v>1688837000000</v>
      </c>
      <c r="O70" s="5">
        <v>1560509000000</v>
      </c>
      <c r="P70" s="5">
        <v>600904000000</v>
      </c>
      <c r="Q70" s="5">
        <v>469537000000</v>
      </c>
      <c r="R70" s="5">
        <v>609942000000</v>
      </c>
      <c r="S70" s="5">
        <v>705835000000</v>
      </c>
      <c r="T70" s="5">
        <v>739520000000</v>
      </c>
      <c r="U70" s="5">
        <v>400394000000</v>
      </c>
      <c r="V70" s="5">
        <v>282805000000</v>
      </c>
      <c r="W70" s="5">
        <v>190792000000</v>
      </c>
      <c r="X70" s="5">
        <v>135041000000</v>
      </c>
      <c r="Y70" s="5">
        <v>378721000000</v>
      </c>
      <c r="Z70" s="5">
        <v>250709000000</v>
      </c>
      <c r="AA70" s="2">
        <v>377220000000</v>
      </c>
    </row>
    <row r="71" spans="3:27" ht="15.5" x14ac:dyDescent="0.35">
      <c r="C71" t="s">
        <v>519</v>
      </c>
    </row>
    <row r="72" spans="3:27" ht="15.5" x14ac:dyDescent="0.35">
      <c r="C72" t="s">
        <v>521</v>
      </c>
      <c r="D72" s="5">
        <v>-1452125000000</v>
      </c>
      <c r="E72" s="5">
        <v>-1334146000000</v>
      </c>
      <c r="F72" s="5">
        <v>-1406776000000</v>
      </c>
      <c r="G72" s="5">
        <v>-1383412000000</v>
      </c>
      <c r="I72" s="5">
        <v>-5523545000000</v>
      </c>
      <c r="J72" s="5">
        <v>-4850251000000</v>
      </c>
      <c r="K72" s="5">
        <v>-3756478000000</v>
      </c>
      <c r="L72" s="5">
        <v>-3403319000000</v>
      </c>
      <c r="M72" s="5">
        <v>-3364534000000</v>
      </c>
      <c r="N72" s="5">
        <v>-3211395000000</v>
      </c>
      <c r="O72" s="5">
        <v>-3329635000000</v>
      </c>
      <c r="P72" s="5">
        <v>-2811122000000</v>
      </c>
      <c r="Q72" s="5">
        <v>-3670484000000</v>
      </c>
      <c r="R72" s="5">
        <v>-3143161000000</v>
      </c>
      <c r="S72" s="5">
        <v>-2851029000000</v>
      </c>
      <c r="T72" s="5">
        <v>-2514957000000</v>
      </c>
      <c r="U72" s="5">
        <v>-2179574000000</v>
      </c>
      <c r="V72" s="5">
        <v>-1853571000000</v>
      </c>
      <c r="W72" s="5">
        <v>-1382216000000</v>
      </c>
      <c r="X72" s="5">
        <v>-1291406000000</v>
      </c>
      <c r="Y72" s="5">
        <v>-914533000000</v>
      </c>
      <c r="Z72" s="5">
        <v>-490749000000</v>
      </c>
      <c r="AA72" s="2">
        <v>-424128000000</v>
      </c>
    </row>
    <row r="73" spans="3:27" ht="15.5" x14ac:dyDescent="0.35">
      <c r="C73" t="s">
        <v>520</v>
      </c>
      <c r="D73" s="5">
        <v>-972985000000</v>
      </c>
      <c r="E73" s="5">
        <v>-1086002000000</v>
      </c>
      <c r="F73" s="5">
        <v>-957364000000</v>
      </c>
      <c r="G73" s="5">
        <v>-910255000000</v>
      </c>
      <c r="I73" s="5">
        <v>-3887349000000</v>
      </c>
      <c r="J73" s="5">
        <v>-3951282000000</v>
      </c>
      <c r="K73" s="5">
        <v>-3273766000000</v>
      </c>
      <c r="L73" s="5">
        <v>-3272015000000</v>
      </c>
      <c r="M73" s="5">
        <v>-3065316000000</v>
      </c>
      <c r="N73" s="5">
        <v>-3062933000000</v>
      </c>
      <c r="O73" s="5">
        <v>-3262539000000</v>
      </c>
      <c r="P73" s="5">
        <v>-2597094000000</v>
      </c>
      <c r="Q73" s="5">
        <v>-2948310000000</v>
      </c>
      <c r="R73" s="5">
        <v>-2564115000000</v>
      </c>
      <c r="S73" s="5">
        <v>-2119939000000</v>
      </c>
      <c r="T73" s="5">
        <v>-1810548000000</v>
      </c>
      <c r="U73" s="5">
        <v>-1686248000000</v>
      </c>
      <c r="V73" s="5">
        <v>-1476884000000</v>
      </c>
      <c r="W73" s="5">
        <v>-1150313000000</v>
      </c>
      <c r="X73" s="5">
        <v>-829553000000</v>
      </c>
      <c r="Y73" s="5">
        <v>-734556000000</v>
      </c>
      <c r="Z73" s="5">
        <v>-390578000000</v>
      </c>
      <c r="AA73" s="2">
        <v>-230506000000</v>
      </c>
    </row>
    <row r="74" spans="3:27" ht="15.5" x14ac:dyDescent="0.35">
      <c r="C74" t="s">
        <v>527</v>
      </c>
      <c r="D74" s="5">
        <v>-3727778000000</v>
      </c>
      <c r="E74" s="5">
        <v>-6609894000000</v>
      </c>
      <c r="F74" s="5">
        <v>-3954570000000</v>
      </c>
      <c r="G74" s="5">
        <v>-3771389000000</v>
      </c>
      <c r="I74" s="5">
        <v>-18115104000000</v>
      </c>
      <c r="J74" s="5">
        <v>-13325343000000</v>
      </c>
      <c r="K74" s="5">
        <v>-10656471000000</v>
      </c>
      <c r="L74" s="5">
        <v>-9033254000000</v>
      </c>
      <c r="M74" s="5">
        <v>-9094646000000</v>
      </c>
      <c r="N74" s="5">
        <v>-9682751000000</v>
      </c>
      <c r="O74" s="5">
        <v>-8575754000000</v>
      </c>
      <c r="P74" s="5">
        <v>-7122971000000</v>
      </c>
      <c r="Q74" s="5">
        <v>-8012721000000</v>
      </c>
      <c r="R74" s="5">
        <v>-6854205000000</v>
      </c>
      <c r="S74" s="5">
        <v>-5941739000000</v>
      </c>
      <c r="T74" s="5">
        <v>-5245261000000</v>
      </c>
      <c r="U74" s="5">
        <v>-4571085000000</v>
      </c>
      <c r="V74" s="5">
        <v>-3866761000000</v>
      </c>
      <c r="W74" s="5">
        <v>-3031455000000</v>
      </c>
      <c r="X74" s="5">
        <v>-2528200000000</v>
      </c>
      <c r="Y74" s="5">
        <v>-1706312000000</v>
      </c>
      <c r="Z74" s="5">
        <v>-964967000000</v>
      </c>
      <c r="AA74" s="2">
        <v>-877720000000</v>
      </c>
    </row>
    <row r="75" spans="3:27" ht="15.5" x14ac:dyDescent="0.35">
      <c r="C75" t="s">
        <v>90</v>
      </c>
      <c r="D75" s="5">
        <v>773637000000</v>
      </c>
      <c r="E75" s="5">
        <v>-1927455000000</v>
      </c>
      <c r="F75" s="5">
        <v>672626000000</v>
      </c>
      <c r="G75" s="5">
        <v>767596000000</v>
      </c>
      <c r="I75" s="5">
        <v>323918000000</v>
      </c>
      <c r="J75" s="5">
        <v>4104017000000</v>
      </c>
      <c r="K75" s="5">
        <v>3461035000000</v>
      </c>
      <c r="L75" s="5">
        <v>4657676000000</v>
      </c>
      <c r="M75" s="5">
        <v>4008178000000</v>
      </c>
      <c r="N75" s="5">
        <v>2630514000000</v>
      </c>
      <c r="O75" s="5">
        <v>4032519000000</v>
      </c>
      <c r="P75" s="5">
        <v>3078341000000</v>
      </c>
      <c r="Q75" s="5">
        <v>1978426000000</v>
      </c>
      <c r="R75" s="5">
        <v>2609716000000</v>
      </c>
      <c r="S75" s="5">
        <v>2459707000000</v>
      </c>
      <c r="T75" s="5">
        <v>2535042000000</v>
      </c>
      <c r="U75" s="5">
        <v>2877758000000</v>
      </c>
      <c r="V75" s="5">
        <v>2487158000000</v>
      </c>
      <c r="W75" s="5">
        <v>1795283000000</v>
      </c>
      <c r="X75" s="5">
        <v>1146105000000</v>
      </c>
      <c r="Y75" s="5">
        <v>635353000000</v>
      </c>
      <c r="Z75" s="5">
        <v>592722000000</v>
      </c>
      <c r="AA75" s="2">
        <v>538207000000</v>
      </c>
    </row>
    <row r="76" spans="3:27" ht="15.5" x14ac:dyDescent="0.35">
      <c r="C76" t="s">
        <v>91</v>
      </c>
      <c r="D76" s="5">
        <v>3933000000</v>
      </c>
      <c r="E76" s="5">
        <v>-48323000000</v>
      </c>
      <c r="F76" s="5">
        <v>3381000000</v>
      </c>
      <c r="G76" s="5">
        <v>1401000000</v>
      </c>
      <c r="I76" s="5">
        <v>-42591000000</v>
      </c>
      <c r="J76" s="5">
        <v>16456000000</v>
      </c>
      <c r="K76" s="5">
        <v>-3353000000</v>
      </c>
      <c r="L76" s="5">
        <v>-357000000</v>
      </c>
      <c r="M76" s="5">
        <v>-1006000000</v>
      </c>
      <c r="N76" s="5">
        <v>2562000000</v>
      </c>
      <c r="O76" s="5">
        <v>-13597000000</v>
      </c>
      <c r="P76" s="5">
        <v>-29093000000</v>
      </c>
      <c r="Q76" s="5">
        <v>-41581000000</v>
      </c>
      <c r="R76" s="5">
        <v>-5197000000</v>
      </c>
      <c r="S76" s="5">
        <v>-27096000000</v>
      </c>
      <c r="T76" s="5">
        <v>-12514000000</v>
      </c>
      <c r="U76" s="5">
        <v>-8903000000</v>
      </c>
      <c r="V76" s="5">
        <v>-1844000000</v>
      </c>
      <c r="W76" s="5">
        <v>-23663000000</v>
      </c>
      <c r="X76" s="5">
        <v>-18841000000</v>
      </c>
      <c r="Y76" s="5">
        <v>-13135000000</v>
      </c>
      <c r="Z76" s="5">
        <v>-17563000000</v>
      </c>
      <c r="AA76" s="2">
        <v>-12934000000</v>
      </c>
    </row>
    <row r="77" spans="3:27" ht="15.5" x14ac:dyDescent="0.35">
      <c r="C77" t="s">
        <v>528</v>
      </c>
      <c r="D77" s="5">
        <v>5648000000</v>
      </c>
      <c r="E77" s="5">
        <v>4872000000</v>
      </c>
      <c r="F77" s="5">
        <v>4815000000</v>
      </c>
      <c r="G77" s="5">
        <v>3897000000</v>
      </c>
      <c r="I77" s="5">
        <v>15503000000</v>
      </c>
      <c r="J77" s="5">
        <v>20510000000</v>
      </c>
      <c r="K77" s="5">
        <v>10053000000</v>
      </c>
      <c r="L77" s="5">
        <v>10020000000</v>
      </c>
      <c r="M77" s="5">
        <v>10377000000</v>
      </c>
      <c r="N77" s="5">
        <v>10750000000</v>
      </c>
      <c r="O77" s="5">
        <v>5068000000</v>
      </c>
      <c r="P77" s="5">
        <v>6475000000</v>
      </c>
      <c r="Q77" s="5">
        <v>7586000000</v>
      </c>
      <c r="R77" s="5">
        <v>3601000000</v>
      </c>
      <c r="S77" s="5">
        <v>2822000000</v>
      </c>
      <c r="T77" s="5">
        <v>3999000000</v>
      </c>
      <c r="U77" s="5">
        <v>8442000000</v>
      </c>
      <c r="V77" s="5">
        <v>10774000000</v>
      </c>
      <c r="W77" s="5">
        <v>12075000000</v>
      </c>
      <c r="X77" s="5">
        <v>13607000000</v>
      </c>
      <c r="Y77" s="5">
        <v>2132000000</v>
      </c>
      <c r="Z77" s="5">
        <v>4226000000</v>
      </c>
      <c r="AA77" s="2">
        <v>1784000000</v>
      </c>
    </row>
    <row r="78" spans="3:27" ht="15.5" x14ac:dyDescent="0.35">
      <c r="C78" t="s">
        <v>529</v>
      </c>
      <c r="D78" s="5">
        <v>-1715000000</v>
      </c>
      <c r="E78" s="5">
        <v>-53195000000</v>
      </c>
      <c r="F78" s="5">
        <v>-1434000000</v>
      </c>
      <c r="G78" s="5">
        <v>-2496000000</v>
      </c>
      <c r="I78" s="5">
        <v>-58094000000</v>
      </c>
      <c r="J78" s="5">
        <v>-4054000000</v>
      </c>
      <c r="K78" s="5">
        <v>-13406000000</v>
      </c>
      <c r="L78" s="5">
        <v>-10377000000</v>
      </c>
      <c r="M78" s="5">
        <v>-11383000000</v>
      </c>
      <c r="N78" s="5">
        <v>-8188000000</v>
      </c>
      <c r="O78" s="5">
        <v>-18665000000</v>
      </c>
      <c r="P78" s="5">
        <v>-35568000000</v>
      </c>
      <c r="Q78" s="5">
        <v>-49167000000</v>
      </c>
      <c r="R78" s="5">
        <v>-8798000000</v>
      </c>
      <c r="S78" s="5">
        <v>-29918000000</v>
      </c>
      <c r="T78" s="5">
        <v>-16513000000</v>
      </c>
      <c r="U78" s="5">
        <v>-17345000000</v>
      </c>
      <c r="V78" s="5">
        <v>-12618000000</v>
      </c>
      <c r="W78" s="5">
        <v>-35738000000</v>
      </c>
      <c r="X78" s="5">
        <v>-32448000000</v>
      </c>
      <c r="Y78" s="5">
        <v>-15267000000</v>
      </c>
      <c r="Z78" s="5">
        <v>-21789000000</v>
      </c>
      <c r="AA78" s="2">
        <v>-14718000000</v>
      </c>
    </row>
    <row r="79" spans="3:27" ht="15.5" x14ac:dyDescent="0.35">
      <c r="C79" t="s">
        <v>98</v>
      </c>
      <c r="D79" s="5">
        <v>3933000000</v>
      </c>
      <c r="E79" s="5">
        <v>-48323000000</v>
      </c>
      <c r="F79" s="5">
        <v>3381000000</v>
      </c>
      <c r="G79" s="5">
        <v>1401000000</v>
      </c>
      <c r="I79" s="5">
        <v>-42591000000</v>
      </c>
      <c r="J79" s="5">
        <v>16456000000</v>
      </c>
      <c r="K79" s="5">
        <v>-3353000000</v>
      </c>
      <c r="L79" s="5">
        <v>-357000000</v>
      </c>
      <c r="M79" s="5">
        <v>-1006000000</v>
      </c>
      <c r="N79" s="5">
        <v>2562000000</v>
      </c>
      <c r="O79" s="5">
        <v>-13597000000</v>
      </c>
      <c r="P79" s="5">
        <v>-29093000000</v>
      </c>
      <c r="Q79" s="5">
        <v>-41581000000</v>
      </c>
      <c r="R79" s="5">
        <v>-5197000000</v>
      </c>
      <c r="S79" s="5">
        <v>-27096000000</v>
      </c>
      <c r="T79" s="5">
        <v>-12514000000</v>
      </c>
      <c r="U79" s="5">
        <v>-8903000000</v>
      </c>
      <c r="V79" s="5">
        <v>-1844000000</v>
      </c>
      <c r="W79" s="5">
        <v>-23663000000</v>
      </c>
      <c r="X79" s="5">
        <v>-18841000000</v>
      </c>
      <c r="Y79" s="5">
        <v>-13135000000</v>
      </c>
      <c r="Z79" s="5">
        <v>-17563000000</v>
      </c>
      <c r="AA79" s="2">
        <v>-12934000000</v>
      </c>
    </row>
    <row r="80" spans="3:27" ht="15.5" x14ac:dyDescent="0.35">
      <c r="C80" t="s">
        <v>28</v>
      </c>
      <c r="D80" s="5">
        <v>777570000000</v>
      </c>
      <c r="E80" s="5">
        <v>-1975778000000</v>
      </c>
      <c r="F80" s="5">
        <v>676007000000</v>
      </c>
      <c r="G80" s="5">
        <v>768997000000</v>
      </c>
      <c r="I80" s="5">
        <v>281327000000</v>
      </c>
      <c r="J80" s="5">
        <v>4120473000000</v>
      </c>
      <c r="K80" s="5">
        <v>3457682000000</v>
      </c>
      <c r="L80" s="5">
        <v>4657319000000</v>
      </c>
      <c r="M80" s="5">
        <v>4007172000000</v>
      </c>
      <c r="N80" s="5">
        <v>2633076000000</v>
      </c>
      <c r="O80" s="5">
        <v>4018922000000</v>
      </c>
      <c r="P80" s="5">
        <v>3049248000000</v>
      </c>
      <c r="Q80" s="5">
        <v>1936845000000</v>
      </c>
      <c r="R80" s="5">
        <v>2604519000000</v>
      </c>
      <c r="S80" s="5">
        <v>2432611000000</v>
      </c>
      <c r="T80" s="5">
        <v>2522528000000</v>
      </c>
      <c r="U80" s="5">
        <v>2868855000000</v>
      </c>
      <c r="V80" s="5">
        <v>2485314000000</v>
      </c>
      <c r="W80" s="5">
        <v>1771620000000</v>
      </c>
      <c r="X80" s="5">
        <v>1127264000000</v>
      </c>
      <c r="Y80" s="5">
        <v>622218000000</v>
      </c>
      <c r="Z80" s="5">
        <v>575159000000</v>
      </c>
      <c r="AA80" s="2">
        <v>525273000000</v>
      </c>
    </row>
    <row r="81" spans="2:27" ht="15.5" x14ac:dyDescent="0.35">
      <c r="C81" t="s">
        <v>27</v>
      </c>
      <c r="D81" s="5">
        <v>-180996000000</v>
      </c>
      <c r="E81" s="5">
        <v>125945000000</v>
      </c>
      <c r="F81" s="5">
        <v>-164954000000</v>
      </c>
      <c r="G81" s="5">
        <v>-166125000000</v>
      </c>
      <c r="I81" s="5">
        <v>-383456000000</v>
      </c>
      <c r="J81" s="5">
        <v>-904233000000</v>
      </c>
      <c r="K81" s="5">
        <v>-775198000000</v>
      </c>
      <c r="L81" s="5">
        <v>-1027755000000</v>
      </c>
      <c r="M81" s="5">
        <v>-902957000000</v>
      </c>
      <c r="N81" s="5">
        <v>-627399000000</v>
      </c>
      <c r="O81" s="5">
        <v>-1026504000000</v>
      </c>
      <c r="P81" s="5">
        <v>-791364000000</v>
      </c>
      <c r="Q81" s="5">
        <v>-514905000000</v>
      </c>
      <c r="R81" s="5">
        <v>-728673000000</v>
      </c>
      <c r="S81" s="5">
        <v>-680002000000</v>
      </c>
      <c r="T81" s="5">
        <v>-653497000000</v>
      </c>
      <c r="U81" s="5">
        <v>-737754000000</v>
      </c>
      <c r="V81" s="5">
        <v>-506328000000</v>
      </c>
      <c r="W81" s="5">
        <v>-371557000000</v>
      </c>
      <c r="X81" s="5">
        <v>-290445000000</v>
      </c>
      <c r="Y81" s="5">
        <v>-201795000000</v>
      </c>
      <c r="Z81" s="5">
        <v>-196273000000</v>
      </c>
      <c r="AA81" s="2">
        <v>-177874000000</v>
      </c>
    </row>
    <row r="82" spans="2:27" ht="15.5" x14ac:dyDescent="0.35">
      <c r="C82" t="s">
        <v>405</v>
      </c>
      <c r="Y82" s="5">
        <v>-201795000000</v>
      </c>
      <c r="Z82" s="5">
        <v>-196273000000</v>
      </c>
      <c r="AA82" s="2">
        <v>-177874000000</v>
      </c>
    </row>
    <row r="83" spans="2:27" ht="15.5" x14ac:dyDescent="0.35">
      <c r="C83" t="s">
        <v>406</v>
      </c>
    </row>
    <row r="84" spans="2:27" ht="15.5" x14ac:dyDescent="0.35">
      <c r="C84" t="s">
        <v>407</v>
      </c>
      <c r="D84" s="5">
        <v>-180996000000</v>
      </c>
      <c r="E84" s="5">
        <v>125945000000</v>
      </c>
      <c r="F84" s="5">
        <v>-164954000000</v>
      </c>
      <c r="G84" s="5">
        <v>-166125000000</v>
      </c>
      <c r="I84" s="5">
        <v>-383456000000</v>
      </c>
      <c r="J84" s="5">
        <v>-904233000000</v>
      </c>
      <c r="K84" s="5">
        <v>-775198000000</v>
      </c>
      <c r="L84" s="5">
        <v>-1027755000000</v>
      </c>
      <c r="M84" s="5">
        <v>-902957000000</v>
      </c>
      <c r="N84" s="5">
        <v>-627399000000</v>
      </c>
      <c r="O84" s="5">
        <v>-1026504000000</v>
      </c>
      <c r="P84" s="5">
        <v>-791364000000</v>
      </c>
      <c r="Q84" s="5">
        <v>-514905000000</v>
      </c>
      <c r="R84" s="5">
        <v>-728673000000</v>
      </c>
      <c r="S84" s="5">
        <v>-680002000000</v>
      </c>
      <c r="T84" s="5">
        <v>-653497000000</v>
      </c>
      <c r="U84" s="5">
        <v>-737754000000</v>
      </c>
      <c r="V84" s="5">
        <v>-506328000000</v>
      </c>
      <c r="W84" s="5">
        <v>-371557000000</v>
      </c>
      <c r="X84" s="5">
        <v>-290445000000</v>
      </c>
      <c r="Y84" s="5">
        <v>-201795000000</v>
      </c>
      <c r="Z84" s="5">
        <v>-196273000000</v>
      </c>
      <c r="AA84" s="2">
        <v>-177874000000</v>
      </c>
    </row>
    <row r="85" spans="2:27" ht="15.5" x14ac:dyDescent="0.35">
      <c r="C85" t="s">
        <v>102</v>
      </c>
      <c r="D85" s="5">
        <v>596574000000</v>
      </c>
      <c r="E85" s="5">
        <v>-1849833000000</v>
      </c>
      <c r="F85" s="5">
        <v>511053000000</v>
      </c>
      <c r="G85" s="5">
        <v>602872000000</v>
      </c>
      <c r="I85" s="5">
        <v>-102129000000</v>
      </c>
      <c r="J85" s="5">
        <v>3216240000000</v>
      </c>
      <c r="K85" s="5">
        <v>2682484000000</v>
      </c>
      <c r="L85" s="5">
        <v>3629564000000</v>
      </c>
      <c r="M85" s="5">
        <v>3104215000000</v>
      </c>
      <c r="N85" s="5">
        <v>2005677000000</v>
      </c>
      <c r="O85" s="5">
        <v>2992418000000</v>
      </c>
      <c r="P85" s="5">
        <v>2257884000000</v>
      </c>
      <c r="Q85" s="5">
        <v>1421940000000</v>
      </c>
      <c r="R85" s="5">
        <v>1875846000000</v>
      </c>
      <c r="S85" s="5">
        <v>1752609000000</v>
      </c>
      <c r="T85" s="5">
        <v>1869031000000</v>
      </c>
      <c r="U85" s="5">
        <v>2131101000000</v>
      </c>
      <c r="V85" s="5">
        <v>1978986000000</v>
      </c>
      <c r="W85" s="5">
        <v>1400063000000</v>
      </c>
      <c r="X85" s="5">
        <v>836819000000</v>
      </c>
      <c r="Y85" s="5">
        <v>420423000000</v>
      </c>
      <c r="Z85" s="5">
        <v>378886000000</v>
      </c>
      <c r="AA85" s="2">
        <v>347399000000</v>
      </c>
    </row>
    <row r="86" spans="2:27" ht="15.5" x14ac:dyDescent="0.35">
      <c r="C86" t="s">
        <v>103</v>
      </c>
      <c r="D86" s="5">
        <v>2301000000</v>
      </c>
      <c r="E86" s="5">
        <v>-135460000000</v>
      </c>
      <c r="F86" s="5">
        <v>-86868000000</v>
      </c>
      <c r="G86" s="5">
        <v>-120920000000</v>
      </c>
      <c r="I86" s="5">
        <v>-377647000000</v>
      </c>
      <c r="J86" s="5">
        <v>74756000000</v>
      </c>
      <c r="K86" s="5">
        <v>18348000000</v>
      </c>
      <c r="L86" s="5">
        <v>-154602000000</v>
      </c>
      <c r="M86" s="5">
        <v>78604000000</v>
      </c>
      <c r="N86" s="5">
        <v>24198000000</v>
      </c>
      <c r="O86" s="5">
        <v>-14596000000</v>
      </c>
      <c r="P86" s="5">
        <v>238280000000</v>
      </c>
      <c r="Q86" s="5">
        <v>-13449000000</v>
      </c>
      <c r="R86" s="5">
        <v>722175000000</v>
      </c>
      <c r="S86" s="5">
        <v>141242000000</v>
      </c>
      <c r="T86" s="5">
        <v>954000000</v>
      </c>
      <c r="U86" s="5">
        <v>-62000000</v>
      </c>
      <c r="V86" s="5">
        <v>-1718000000</v>
      </c>
      <c r="W86" s="5">
        <v>1662000000</v>
      </c>
    </row>
    <row r="87" spans="2:27" ht="15.5" x14ac:dyDescent="0.35">
      <c r="C87" t="s">
        <v>410</v>
      </c>
      <c r="D87" s="5">
        <v>2301000000</v>
      </c>
      <c r="E87" s="5">
        <v>-135460000000</v>
      </c>
      <c r="F87" s="5">
        <v>-86868000000</v>
      </c>
      <c r="G87" s="5">
        <v>-120920000000</v>
      </c>
      <c r="I87" s="5">
        <v>-377647000000</v>
      </c>
      <c r="J87" s="5">
        <v>74756000000</v>
      </c>
      <c r="K87" s="5">
        <v>18348000000</v>
      </c>
      <c r="L87" s="5">
        <v>-154602000000</v>
      </c>
      <c r="M87" s="5">
        <v>78604000000</v>
      </c>
      <c r="N87" s="5">
        <v>24198000000</v>
      </c>
      <c r="O87" s="5">
        <v>-14596000000</v>
      </c>
      <c r="P87" s="5">
        <v>238280000000</v>
      </c>
      <c r="Q87" s="5">
        <v>-13449000000</v>
      </c>
      <c r="R87" s="5">
        <v>722175000000</v>
      </c>
      <c r="S87" s="5">
        <v>141242000000</v>
      </c>
      <c r="T87" s="5">
        <v>954000000</v>
      </c>
      <c r="U87" s="5">
        <v>-62000000</v>
      </c>
      <c r="V87" s="5">
        <v>-1718000000</v>
      </c>
      <c r="W87" s="5">
        <v>1662000000</v>
      </c>
    </row>
    <row r="88" spans="2:27" ht="15.5" x14ac:dyDescent="0.35">
      <c r="C88" t="s">
        <v>104</v>
      </c>
      <c r="D88" s="5">
        <v>598875000000</v>
      </c>
      <c r="E88" s="5">
        <v>-1985293000000</v>
      </c>
      <c r="F88" s="5">
        <v>424185000000</v>
      </c>
      <c r="G88" s="5">
        <v>481952000000</v>
      </c>
      <c r="I88" s="5">
        <v>-479776000000</v>
      </c>
      <c r="J88" s="5">
        <v>3290996000000</v>
      </c>
      <c r="K88" s="5">
        <v>2700832000000</v>
      </c>
      <c r="L88" s="5">
        <v>3474962000000</v>
      </c>
      <c r="M88" s="5">
        <v>3182819000000</v>
      </c>
      <c r="N88" s="5">
        <v>2029875000000</v>
      </c>
      <c r="O88" s="5">
        <v>2977822000000</v>
      </c>
      <c r="P88" s="5">
        <v>2496164000000</v>
      </c>
      <c r="Q88" s="5">
        <v>1408491000000</v>
      </c>
      <c r="R88" s="5">
        <v>2598021000000</v>
      </c>
      <c r="S88" s="5">
        <v>1893851000000</v>
      </c>
      <c r="T88" s="5">
        <v>1869985000000</v>
      </c>
      <c r="U88" s="5">
        <v>2131039000000</v>
      </c>
      <c r="V88" s="5">
        <v>1977268000000</v>
      </c>
      <c r="W88" s="5">
        <v>1401725000000</v>
      </c>
    </row>
    <row r="89" spans="2:27" ht="15.5" x14ac:dyDescent="0.35">
      <c r="C89" t="s">
        <v>105</v>
      </c>
      <c r="D89" s="5">
        <v>596574000000</v>
      </c>
      <c r="E89" s="5">
        <v>-1849833000000</v>
      </c>
      <c r="F89" s="5">
        <v>511053000000</v>
      </c>
      <c r="G89" s="5">
        <v>602872000000</v>
      </c>
      <c r="I89" s="5">
        <v>-102129000000</v>
      </c>
      <c r="J89" s="5">
        <v>3216240000000</v>
      </c>
      <c r="K89" s="5">
        <v>2682484000000</v>
      </c>
      <c r="L89" s="5">
        <v>3629564000000</v>
      </c>
      <c r="M89" s="5">
        <v>3104215000000</v>
      </c>
      <c r="N89" s="5">
        <v>2005677000000</v>
      </c>
      <c r="O89" s="5">
        <v>2992418000000</v>
      </c>
      <c r="P89" s="5">
        <v>2257884000000</v>
      </c>
      <c r="Q89" s="5">
        <v>1421940000000</v>
      </c>
      <c r="R89" s="5">
        <v>1875846000000</v>
      </c>
      <c r="S89" s="5">
        <v>1752609000000</v>
      </c>
      <c r="T89" s="5">
        <v>1869031000000</v>
      </c>
      <c r="U89" s="5">
        <v>2131101000000</v>
      </c>
      <c r="V89" s="5">
        <v>1978986000000</v>
      </c>
      <c r="W89" s="5">
        <v>1400063000000</v>
      </c>
      <c r="X89" s="5">
        <v>836819000000</v>
      </c>
      <c r="Y89" s="5">
        <v>420423000000</v>
      </c>
      <c r="Z89" s="5">
        <v>378886000000</v>
      </c>
      <c r="AA89" s="2">
        <v>347399000000</v>
      </c>
    </row>
    <row r="90" spans="2:27" ht="15.5" x14ac:dyDescent="0.35">
      <c r="C90" t="s">
        <v>7</v>
      </c>
      <c r="D90" s="5">
        <v>399306000000</v>
      </c>
      <c r="E90" s="5">
        <v>-1093745000000</v>
      </c>
      <c r="F90" s="5">
        <v>442403000000</v>
      </c>
      <c r="G90" s="5">
        <v>409718000000</v>
      </c>
      <c r="I90" s="5">
        <v>248351000000</v>
      </c>
      <c r="J90" s="5">
        <v>2868590000000</v>
      </c>
      <c r="K90" s="5">
        <v>2376847000000</v>
      </c>
      <c r="L90" s="5">
        <v>2939728000000</v>
      </c>
      <c r="M90" s="5">
        <v>2742035000000</v>
      </c>
      <c r="N90" s="5">
        <v>1776256000000</v>
      </c>
      <c r="O90" s="5">
        <v>2555357000000</v>
      </c>
      <c r="P90" s="5">
        <v>2195040000000</v>
      </c>
      <c r="Q90" s="5">
        <v>1211719000000</v>
      </c>
      <c r="R90" s="5">
        <v>2471280000000</v>
      </c>
      <c r="S90" s="5">
        <v>1841495000000</v>
      </c>
      <c r="T90" s="5">
        <v>1853976000000</v>
      </c>
      <c r="U90" s="5">
        <v>2131039000000</v>
      </c>
      <c r="V90" s="5">
        <v>1977268000000</v>
      </c>
      <c r="W90" s="5">
        <v>1401725000000</v>
      </c>
    </row>
    <row r="91" spans="2:27" ht="15.5" x14ac:dyDescent="0.35">
      <c r="C91" t="s">
        <v>530</v>
      </c>
      <c r="D91" s="5">
        <v>199569000000</v>
      </c>
      <c r="E91" s="5">
        <v>-891548000000</v>
      </c>
      <c r="F91" s="5">
        <v>-18218000000</v>
      </c>
      <c r="G91" s="5">
        <v>72234000000</v>
      </c>
      <c r="I91" s="5">
        <v>-728127000000</v>
      </c>
      <c r="J91" s="5">
        <v>422406000000</v>
      </c>
      <c r="K91" s="5">
        <v>323985000000</v>
      </c>
      <c r="L91" s="5">
        <v>535234000000</v>
      </c>
      <c r="M91" s="5">
        <v>440784000000</v>
      </c>
      <c r="N91" s="5">
        <v>253619000000</v>
      </c>
      <c r="O91" s="5">
        <v>422465000000</v>
      </c>
      <c r="P91" s="5">
        <v>301124000000</v>
      </c>
      <c r="Q91" s="5">
        <v>196772000000</v>
      </c>
      <c r="R91" s="5">
        <v>126741000000</v>
      </c>
      <c r="S91" s="5">
        <v>52356000000</v>
      </c>
      <c r="T91" s="5">
        <v>16009000000</v>
      </c>
    </row>
    <row r="92" spans="2:27" ht="15.5" x14ac:dyDescent="0.35">
      <c r="C92" t="s">
        <v>106</v>
      </c>
      <c r="D92" s="5">
        <v>596574000000</v>
      </c>
      <c r="E92" s="5">
        <v>-1849833000000</v>
      </c>
      <c r="F92" s="5">
        <v>511053000000</v>
      </c>
      <c r="G92" s="5">
        <v>602872000000</v>
      </c>
      <c r="I92" s="5">
        <v>-102129000000</v>
      </c>
      <c r="J92" s="5">
        <v>3216240000000</v>
      </c>
      <c r="K92" s="5">
        <v>2682484000000</v>
      </c>
      <c r="L92" s="5">
        <v>3629564000000</v>
      </c>
      <c r="M92" s="5">
        <v>3104215000000</v>
      </c>
      <c r="N92" s="5">
        <v>2005677000000</v>
      </c>
      <c r="O92" s="5">
        <v>2992418000000</v>
      </c>
      <c r="P92" s="5">
        <v>2257884000000</v>
      </c>
      <c r="Q92" s="5">
        <v>1421940000000</v>
      </c>
      <c r="R92" s="5">
        <v>1875846000000</v>
      </c>
      <c r="S92" s="5">
        <v>1752609000000</v>
      </c>
      <c r="T92" s="5">
        <v>1869031000000</v>
      </c>
      <c r="U92" s="5">
        <v>2131101000000</v>
      </c>
      <c r="V92" s="5">
        <v>1978986000000</v>
      </c>
      <c r="W92" s="5">
        <v>1400063000000</v>
      </c>
      <c r="X92" s="5">
        <v>836819000000</v>
      </c>
      <c r="Y92" s="5">
        <v>420423000000</v>
      </c>
      <c r="Z92" s="5">
        <v>378886000000</v>
      </c>
      <c r="AA92" s="2">
        <v>347399000000</v>
      </c>
    </row>
    <row r="93" spans="2:27" ht="15.5" x14ac:dyDescent="0.35">
      <c r="C93" t="s">
        <v>107</v>
      </c>
      <c r="D93" s="5">
        <v>598875000000</v>
      </c>
      <c r="E93" s="5">
        <v>-1985293000000</v>
      </c>
      <c r="F93" s="5">
        <v>424185000000</v>
      </c>
      <c r="G93" s="5">
        <v>481952000000</v>
      </c>
      <c r="I93" s="5">
        <v>-479776000000</v>
      </c>
      <c r="J93" s="5">
        <v>3290996000000</v>
      </c>
      <c r="K93" s="5">
        <v>2700832000000</v>
      </c>
      <c r="L93" s="5">
        <v>3474962000000</v>
      </c>
      <c r="M93" s="5">
        <v>3182819000000</v>
      </c>
      <c r="N93" s="5">
        <v>2029875000000</v>
      </c>
      <c r="O93" s="5">
        <v>2977822000000</v>
      </c>
      <c r="P93" s="5">
        <v>2496164000000</v>
      </c>
      <c r="Q93" s="5">
        <v>1408491000000</v>
      </c>
      <c r="R93" s="5">
        <v>2598021000000</v>
      </c>
      <c r="S93" s="5">
        <v>1893851000000</v>
      </c>
      <c r="T93" s="5">
        <v>1869985000000</v>
      </c>
      <c r="U93" s="5">
        <v>2131039000000</v>
      </c>
      <c r="V93" s="5">
        <v>1977268000000</v>
      </c>
      <c r="W93" s="5">
        <v>1401725000000</v>
      </c>
    </row>
    <row r="94" spans="2:27" ht="15.5" x14ac:dyDescent="0.35">
      <c r="C94" t="s">
        <v>108</v>
      </c>
      <c r="D94" s="5">
        <v>598875000000</v>
      </c>
      <c r="E94" s="5">
        <v>-1985293000000</v>
      </c>
      <c r="F94" s="5">
        <v>424185000000</v>
      </c>
      <c r="G94" s="5">
        <v>481952000000</v>
      </c>
      <c r="I94" s="5">
        <v>-479776000000</v>
      </c>
      <c r="J94" s="5">
        <v>3290996000000</v>
      </c>
      <c r="K94" s="5">
        <v>2700832000000</v>
      </c>
      <c r="L94" s="5">
        <v>3474962000000</v>
      </c>
      <c r="M94" s="5">
        <v>3182819000000</v>
      </c>
      <c r="N94" s="5">
        <v>2029875000000</v>
      </c>
      <c r="O94" s="5">
        <v>2977822000000</v>
      </c>
      <c r="P94" s="5">
        <v>2496164000000</v>
      </c>
      <c r="Q94" s="5">
        <v>1408491000000</v>
      </c>
      <c r="R94" s="5">
        <v>2598021000000</v>
      </c>
      <c r="S94" s="5">
        <v>1893851000000</v>
      </c>
      <c r="T94" s="5">
        <v>1869985000000</v>
      </c>
      <c r="U94" s="5">
        <v>2131039000000</v>
      </c>
      <c r="V94" s="5">
        <v>1977268000000</v>
      </c>
      <c r="W94" s="5">
        <v>1401725000000</v>
      </c>
    </row>
    <row r="96" spans="2:27" ht="15.5" x14ac:dyDescent="0.35">
      <c r="B96" t="s">
        <v>109</v>
      </c>
      <c r="C96" t="s">
        <v>110</v>
      </c>
    </row>
    <row r="97" spans="3:27" ht="15.5" x14ac:dyDescent="0.35">
      <c r="C97" t="s">
        <v>19</v>
      </c>
      <c r="D97" s="5">
        <v>1018038000000</v>
      </c>
      <c r="E97" s="5">
        <v>1246542000000</v>
      </c>
      <c r="F97" s="5">
        <v>1125327000000</v>
      </c>
      <c r="G97" s="5">
        <v>1245494000000</v>
      </c>
      <c r="I97" s="5">
        <v>1246542000000</v>
      </c>
      <c r="J97" s="5">
        <v>1379647000000</v>
      </c>
      <c r="K97" s="5">
        <v>1428683000000</v>
      </c>
      <c r="L97" s="5">
        <v>1747461000000</v>
      </c>
      <c r="M97" s="5">
        <v>1884858000000</v>
      </c>
      <c r="N97" s="5">
        <v>2433196000000</v>
      </c>
      <c r="O97" s="5">
        <v>2299062000000</v>
      </c>
      <c r="P97" s="5">
        <v>1838136000000</v>
      </c>
      <c r="Q97" s="5">
        <v>1496785000000</v>
      </c>
      <c r="R97" s="5">
        <v>1448180000000</v>
      </c>
      <c r="S97" s="5">
        <v>1352401000000</v>
      </c>
      <c r="T97" s="5">
        <v>1129677000000</v>
      </c>
      <c r="U97" s="5">
        <v>1102840000000</v>
      </c>
      <c r="V97" s="5">
        <v>929454000000</v>
      </c>
      <c r="W97" s="5">
        <v>820624000000</v>
      </c>
      <c r="X97" s="5">
        <v>701345000000</v>
      </c>
      <c r="Y97" s="5">
        <v>443429000000</v>
      </c>
      <c r="Z97" s="5">
        <v>237443000000</v>
      </c>
      <c r="AA97" s="2">
        <v>193030000000</v>
      </c>
    </row>
    <row r="98" spans="3:27" ht="15.5" x14ac:dyDescent="0.35">
      <c r="C98" t="s">
        <v>531</v>
      </c>
      <c r="D98" s="5">
        <v>8813581000000</v>
      </c>
      <c r="E98" s="5">
        <v>7915463000000</v>
      </c>
      <c r="F98" s="5">
        <v>6526733000000</v>
      </c>
      <c r="G98" s="5">
        <v>6322866000000</v>
      </c>
      <c r="I98" s="5">
        <v>7915463000000</v>
      </c>
      <c r="J98" s="5">
        <v>9443461000000</v>
      </c>
      <c r="K98" s="5">
        <v>9276598000000</v>
      </c>
      <c r="L98" s="5">
        <v>10215350000000</v>
      </c>
      <c r="M98" s="5">
        <v>5602993000000</v>
      </c>
      <c r="N98" s="5">
        <v>5616968000000</v>
      </c>
      <c r="O98" s="5">
        <v>8987079000000</v>
      </c>
      <c r="P98" s="5">
        <v>5248644000000</v>
      </c>
      <c r="Q98" s="5">
        <v>5098341000000</v>
      </c>
      <c r="R98" s="5">
        <v>4625356000000</v>
      </c>
      <c r="S98" s="5">
        <v>4774422000000</v>
      </c>
      <c r="T98" s="5">
        <v>4628496000000</v>
      </c>
      <c r="U98" s="5">
        <v>4311653000000</v>
      </c>
      <c r="V98" s="5">
        <v>4049000000000</v>
      </c>
      <c r="W98" s="5">
        <v>3218561000000</v>
      </c>
      <c r="X98" s="5">
        <v>2247952000000</v>
      </c>
      <c r="Y98" s="5">
        <v>927627000000</v>
      </c>
      <c r="Z98" s="5">
        <v>547699000000</v>
      </c>
      <c r="AA98" s="2">
        <v>508694000000</v>
      </c>
    </row>
    <row r="99" spans="3:27" ht="15.5" x14ac:dyDescent="0.35">
      <c r="C99" t="s">
        <v>532</v>
      </c>
    </row>
    <row r="100" spans="3:27" ht="15.5" x14ac:dyDescent="0.35">
      <c r="C100" t="s">
        <v>533</v>
      </c>
      <c r="D100" s="5">
        <v>7467599000000</v>
      </c>
      <c r="E100" s="5">
        <v>14922235000000</v>
      </c>
      <c r="F100" s="5">
        <v>3451755000000</v>
      </c>
      <c r="G100" s="5">
        <v>9474175000000</v>
      </c>
      <c r="I100" s="5">
        <v>14922235000000</v>
      </c>
      <c r="J100" s="5">
        <v>12694705000000</v>
      </c>
      <c r="K100" s="5">
        <v>8961654000000</v>
      </c>
      <c r="L100" s="5">
        <v>21885214000000</v>
      </c>
      <c r="M100" s="5">
        <v>20655248000000</v>
      </c>
      <c r="N100" s="5">
        <v>16954868000000</v>
      </c>
      <c r="O100" s="5">
        <v>8839876000000</v>
      </c>
      <c r="P100" s="5">
        <v>11720619000000</v>
      </c>
      <c r="Q100" s="5">
        <v>8489491000000</v>
      </c>
      <c r="R100" s="5">
        <v>7003585000000</v>
      </c>
      <c r="S100" s="5">
        <v>6205640000000</v>
      </c>
      <c r="T100" s="5">
        <v>6714266000000</v>
      </c>
      <c r="U100" s="5">
        <v>4997629000000</v>
      </c>
      <c r="V100" s="5">
        <v>9891257000000</v>
      </c>
      <c r="W100" s="5">
        <v>8408227000000</v>
      </c>
      <c r="X100" s="5">
        <v>5312524000000</v>
      </c>
      <c r="Y100" s="5">
        <v>773898000000</v>
      </c>
      <c r="Z100" s="5">
        <v>665278000000</v>
      </c>
      <c r="AA100" s="2">
        <v>433304000000</v>
      </c>
    </row>
    <row r="101" spans="3:27" ht="15.5" x14ac:dyDescent="0.35">
      <c r="C101" t="s">
        <v>115</v>
      </c>
    </row>
    <row r="102" spans="3:27" ht="15.5" x14ac:dyDescent="0.35">
      <c r="C102" t="s">
        <v>114</v>
      </c>
    </row>
    <row r="103" spans="3:27" ht="15.5" x14ac:dyDescent="0.35">
      <c r="C103" t="s">
        <v>745</v>
      </c>
      <c r="D103" s="5">
        <v>7467599000000</v>
      </c>
      <c r="E103" s="5">
        <v>14922235000000</v>
      </c>
      <c r="F103" s="5">
        <v>3451755000000</v>
      </c>
      <c r="G103" s="5">
        <v>9474175000000</v>
      </c>
      <c r="I103" s="5">
        <v>14922235000000</v>
      </c>
      <c r="J103" s="5">
        <v>12694705000000</v>
      </c>
      <c r="K103" s="5">
        <v>8961654000000</v>
      </c>
      <c r="L103" s="5">
        <v>21885214000000</v>
      </c>
      <c r="M103" s="5">
        <v>20655248000000</v>
      </c>
      <c r="N103" s="5">
        <v>16954868000000</v>
      </c>
      <c r="O103" s="5">
        <v>8839876000000</v>
      </c>
      <c r="P103" s="5">
        <v>11720619000000</v>
      </c>
      <c r="Q103" s="5">
        <v>8489491000000</v>
      </c>
      <c r="R103" s="5">
        <v>7003585000000</v>
      </c>
      <c r="S103" s="5">
        <v>6205640000000</v>
      </c>
      <c r="T103" s="5">
        <v>6714266000000</v>
      </c>
      <c r="U103" s="5">
        <v>4997629000000</v>
      </c>
      <c r="V103" s="5">
        <v>9891257000000</v>
      </c>
      <c r="W103" s="5">
        <v>8408227000000</v>
      </c>
      <c r="X103" s="5">
        <v>5312524000000</v>
      </c>
      <c r="Y103" s="5">
        <v>773898000000</v>
      </c>
      <c r="Z103" s="5">
        <v>665278000000</v>
      </c>
      <c r="AA103" s="2">
        <v>433304000000</v>
      </c>
    </row>
    <row r="104" spans="3:27" ht="15.5" x14ac:dyDescent="0.35">
      <c r="C104" t="s">
        <v>97</v>
      </c>
      <c r="D104" s="5">
        <v>971107000000</v>
      </c>
      <c r="E104" s="5">
        <v>1027491000000</v>
      </c>
      <c r="F104" s="5">
        <v>1067461000000</v>
      </c>
      <c r="G104" s="5">
        <v>1098557000000</v>
      </c>
      <c r="I104" s="5">
        <v>1027491000000</v>
      </c>
      <c r="J104" s="5">
        <v>1198961000000</v>
      </c>
      <c r="K104" s="5">
        <v>938969000000</v>
      </c>
      <c r="L104" s="5">
        <v>848135000000</v>
      </c>
      <c r="M104" s="5">
        <v>973706000000</v>
      </c>
      <c r="N104" s="5">
        <v>876938000000</v>
      </c>
      <c r="O104" s="5">
        <v>771070000000</v>
      </c>
      <c r="P104" s="5">
        <v>800157000000</v>
      </c>
      <c r="Q104" s="5">
        <v>729416000000</v>
      </c>
      <c r="R104" s="5">
        <v>666363000000</v>
      </c>
      <c r="S104" s="5">
        <v>148626000000</v>
      </c>
      <c r="T104" s="5">
        <v>93061000000</v>
      </c>
      <c r="U104" s="5">
        <v>42777000000</v>
      </c>
      <c r="V104" s="5">
        <v>-56000000</v>
      </c>
      <c r="W104" s="5">
        <v>1662000000</v>
      </c>
      <c r="X104" s="5">
        <v>1818000000</v>
      </c>
      <c r="Y104" s="5">
        <v>668000000</v>
      </c>
    </row>
    <row r="105" spans="3:27" ht="15.5" x14ac:dyDescent="0.35">
      <c r="C105" t="s">
        <v>534</v>
      </c>
      <c r="D105" s="5">
        <v>7468099000000</v>
      </c>
      <c r="E105" s="5">
        <v>14922827000000</v>
      </c>
      <c r="F105" s="5">
        <v>3451920000000</v>
      </c>
      <c r="G105" s="5">
        <v>9476231000000</v>
      </c>
      <c r="I105" s="5">
        <v>14922827000000</v>
      </c>
      <c r="J105" s="5">
        <v>12695156000000</v>
      </c>
      <c r="K105" s="5">
        <v>8964278000000</v>
      </c>
      <c r="L105" s="5">
        <v>21887894000000</v>
      </c>
      <c r="M105" s="5">
        <v>20663657000000</v>
      </c>
      <c r="N105" s="5">
        <v>17004339000000</v>
      </c>
      <c r="O105" s="5">
        <v>8914104000000</v>
      </c>
      <c r="P105" s="5">
        <v>11749903000000</v>
      </c>
      <c r="Q105" s="5">
        <v>8505940000000</v>
      </c>
      <c r="R105" s="5">
        <v>7005442000000</v>
      </c>
      <c r="S105" s="5">
        <v>6208649000000</v>
      </c>
      <c r="T105" s="5">
        <v>6713300000000</v>
      </c>
      <c r="U105" s="5">
        <v>4999387000000</v>
      </c>
      <c r="V105" s="5">
        <v>9891542000000</v>
      </c>
      <c r="W105" s="5">
        <v>8408227000000</v>
      </c>
      <c r="X105" s="5">
        <v>5312524000000</v>
      </c>
      <c r="Y105" s="5">
        <v>773898000000</v>
      </c>
      <c r="Z105" s="5">
        <v>665278000000</v>
      </c>
      <c r="AA105" s="2">
        <v>433304000000</v>
      </c>
    </row>
    <row r="106" spans="3:27" ht="15.5" x14ac:dyDescent="0.35">
      <c r="C106" t="s">
        <v>535</v>
      </c>
    </row>
    <row r="107" spans="3:27" ht="15.5" x14ac:dyDescent="0.35">
      <c r="C107" t="s">
        <v>536</v>
      </c>
      <c r="D107" s="5">
        <v>157831634000000</v>
      </c>
      <c r="E107" s="5">
        <v>152309693000000</v>
      </c>
      <c r="F107" s="5">
        <v>152721448000000</v>
      </c>
      <c r="G107" s="5">
        <v>151776606000000</v>
      </c>
      <c r="I107" s="5">
        <v>152309693000000</v>
      </c>
      <c r="J107" s="5">
        <v>146811650000000</v>
      </c>
      <c r="K107" s="5">
        <v>153041046000000</v>
      </c>
      <c r="L107" s="5">
        <v>143422931000000</v>
      </c>
      <c r="M107" s="5">
        <v>132226656000000</v>
      </c>
      <c r="N107" s="5">
        <v>133469850000000</v>
      </c>
      <c r="O107" s="5">
        <v>141120343000000</v>
      </c>
      <c r="P107" s="5">
        <v>67608234000000</v>
      </c>
      <c r="Q107" s="5">
        <v>65306817000000</v>
      </c>
      <c r="R107" s="5">
        <v>63247619000000</v>
      </c>
      <c r="S107" s="5">
        <v>58710409000000</v>
      </c>
      <c r="T107" s="5">
        <v>52100975000000</v>
      </c>
      <c r="U107" s="5">
        <v>46223214000000</v>
      </c>
      <c r="V107" s="5">
        <v>38995514000000</v>
      </c>
      <c r="W107" s="5">
        <v>30000642000000</v>
      </c>
      <c r="X107" s="5">
        <v>22987471000000</v>
      </c>
      <c r="Y107" s="5">
        <v>15453805000000</v>
      </c>
      <c r="Z107" s="5">
        <v>10136195000000</v>
      </c>
      <c r="AA107" s="2">
        <v>7573468000000</v>
      </c>
    </row>
    <row r="108" spans="3:27" ht="15.5" x14ac:dyDescent="0.35">
      <c r="C108" t="s">
        <v>128</v>
      </c>
      <c r="D108" s="5">
        <v>627700000000</v>
      </c>
      <c r="E108" s="5">
        <v>703259000000</v>
      </c>
      <c r="F108" s="5">
        <v>334721000000</v>
      </c>
      <c r="G108" s="5">
        <v>297824000000</v>
      </c>
      <c r="I108" s="5">
        <v>703259000000</v>
      </c>
      <c r="J108" s="5">
        <v>370403000000</v>
      </c>
      <c r="K108" s="5">
        <v>715152000000</v>
      </c>
      <c r="L108" s="5">
        <v>545029000000</v>
      </c>
      <c r="M108" s="5">
        <v>514578000000</v>
      </c>
      <c r="N108" s="5">
        <v>467885000000</v>
      </c>
      <c r="O108" s="5">
        <v>144874000000</v>
      </c>
      <c r="P108" s="5">
        <v>215734000000</v>
      </c>
      <c r="Q108" s="5">
        <v>165935000000</v>
      </c>
      <c r="R108" s="5">
        <v>122597000000</v>
      </c>
      <c r="S108" s="5">
        <v>91281000000</v>
      </c>
      <c r="T108" s="5">
        <v>66400000000</v>
      </c>
      <c r="U108" s="5">
        <v>61773000000</v>
      </c>
      <c r="V108" s="5">
        <v>34680000000</v>
      </c>
      <c r="W108" s="5">
        <v>28590000000</v>
      </c>
      <c r="X108" s="5">
        <v>54080000000</v>
      </c>
      <c r="Y108" s="5">
        <v>56182000000</v>
      </c>
      <c r="Z108" s="5">
        <v>92344000000</v>
      </c>
      <c r="AA108" s="2">
        <v>88043000000</v>
      </c>
    </row>
    <row r="109" spans="3:27" ht="15.5" x14ac:dyDescent="0.35">
      <c r="C109" t="s">
        <v>126</v>
      </c>
    </row>
    <row r="110" spans="3:27" ht="15.5" x14ac:dyDescent="0.35">
      <c r="C110" t="s">
        <v>537</v>
      </c>
      <c r="D110" s="5">
        <v>2297467000000</v>
      </c>
      <c r="E110" s="5">
        <v>2305591000000</v>
      </c>
      <c r="F110" s="5">
        <v>2191027000000</v>
      </c>
      <c r="G110" s="5">
        <v>2190253000000</v>
      </c>
      <c r="I110" s="5">
        <v>2305591000000</v>
      </c>
      <c r="J110" s="5">
        <v>2284422000000</v>
      </c>
      <c r="K110" s="5">
        <v>2047812000000</v>
      </c>
      <c r="L110" s="5">
        <v>2118505000000</v>
      </c>
      <c r="M110" s="5">
        <v>2243790000000</v>
      </c>
      <c r="N110" s="5">
        <v>2357987000000</v>
      </c>
      <c r="O110" s="5">
        <v>1893746000000</v>
      </c>
      <c r="P110" s="5">
        <v>1786727000000</v>
      </c>
      <c r="Q110" s="5">
        <v>1660120000000</v>
      </c>
      <c r="R110" s="5">
        <v>1632265000000</v>
      </c>
      <c r="S110" s="5">
        <v>876223000000</v>
      </c>
      <c r="T110" s="5">
        <v>729723000000</v>
      </c>
      <c r="U110" s="5">
        <v>755104000000</v>
      </c>
      <c r="V110" s="5">
        <v>489118000000</v>
      </c>
      <c r="W110" s="5">
        <v>470850000000</v>
      </c>
      <c r="X110" s="5">
        <v>365601000000</v>
      </c>
      <c r="Y110" s="5">
        <v>361002000000</v>
      </c>
      <c r="Z110" s="5">
        <v>332720000000</v>
      </c>
      <c r="AA110" s="2">
        <v>240808000000</v>
      </c>
    </row>
    <row r="111" spans="3:27" ht="15.5" x14ac:dyDescent="0.35">
      <c r="C111" t="s">
        <v>746</v>
      </c>
    </row>
    <row r="112" spans="3:27" ht="15.5" x14ac:dyDescent="0.35">
      <c r="C112" t="s">
        <v>747</v>
      </c>
      <c r="D112" s="5">
        <v>27351369000000</v>
      </c>
      <c r="E112" s="5">
        <v>26732730000000</v>
      </c>
      <c r="F112" s="5">
        <v>28879377000000</v>
      </c>
      <c r="G112" s="5">
        <v>27984194000000</v>
      </c>
      <c r="I112" s="5">
        <v>26732730000000</v>
      </c>
      <c r="J112" s="5">
        <v>27461692000000</v>
      </c>
    </row>
    <row r="113" spans="3:27" ht="15.5" x14ac:dyDescent="0.35">
      <c r="C113" t="s">
        <v>131</v>
      </c>
    </row>
    <row r="114" spans="3:27" ht="15.5" x14ac:dyDescent="0.35">
      <c r="C114" t="s">
        <v>641</v>
      </c>
      <c r="D114" s="5">
        <v>2598347000000</v>
      </c>
      <c r="E114" s="5">
        <v>2657982000000</v>
      </c>
      <c r="F114" s="5">
        <v>2686462000000</v>
      </c>
      <c r="G114" s="5">
        <v>2737836000000</v>
      </c>
      <c r="I114" s="5">
        <v>2657982000000</v>
      </c>
      <c r="J114" s="5">
        <v>2809116000000</v>
      </c>
      <c r="K114" s="5">
        <v>1089384000000</v>
      </c>
      <c r="L114" s="5">
        <v>1076738000000</v>
      </c>
      <c r="M114" s="5">
        <v>1036681000000</v>
      </c>
      <c r="N114" s="5">
        <v>1040599000000</v>
      </c>
      <c r="O114" s="5">
        <v>1068542000000</v>
      </c>
      <c r="P114" s="5">
        <v>940830000000</v>
      </c>
      <c r="Q114" s="5">
        <v>769062000000</v>
      </c>
      <c r="R114" s="5">
        <v>635375000000</v>
      </c>
      <c r="S114" s="5">
        <v>380034000000</v>
      </c>
      <c r="T114" s="5">
        <v>276310000000</v>
      </c>
      <c r="U114" s="5">
        <v>167240000000</v>
      </c>
      <c r="V114" s="5">
        <v>162784000000</v>
      </c>
    </row>
    <row r="115" spans="3:27" ht="15.5" x14ac:dyDescent="0.35">
      <c r="C115" t="s">
        <v>134</v>
      </c>
      <c r="D115" s="5">
        <v>250018949000000</v>
      </c>
      <c r="E115" s="5">
        <v>245848165000000</v>
      </c>
      <c r="F115" s="5">
        <v>234498987000000</v>
      </c>
      <c r="G115" s="5">
        <v>234353283000000</v>
      </c>
      <c r="I115" s="5">
        <v>245848165000000</v>
      </c>
      <c r="J115" s="5">
        <v>241096427000000</v>
      </c>
      <c r="K115" s="5">
        <v>201448392000000</v>
      </c>
      <c r="L115" s="5">
        <v>209169704000000</v>
      </c>
      <c r="M115" s="5">
        <v>191917794000000</v>
      </c>
      <c r="N115" s="5">
        <v>183165978000000</v>
      </c>
      <c r="O115" s="5">
        <v>181631385000000</v>
      </c>
      <c r="P115" s="5">
        <v>101919301000000</v>
      </c>
      <c r="Q115" s="5">
        <v>95489850000000</v>
      </c>
      <c r="R115" s="5">
        <v>91371387000000</v>
      </c>
      <c r="S115" s="5">
        <v>81039663000000</v>
      </c>
      <c r="T115" s="5">
        <v>75014737000000</v>
      </c>
      <c r="U115" s="5">
        <v>69664873000000</v>
      </c>
      <c r="V115" s="5">
        <v>59090132000000</v>
      </c>
      <c r="W115" s="5">
        <v>46651141000000</v>
      </c>
      <c r="X115" s="5">
        <v>34522573000000</v>
      </c>
      <c r="Y115" s="5">
        <v>22272246000000</v>
      </c>
      <c r="Z115" s="5">
        <v>13697461000000</v>
      </c>
      <c r="AA115" s="2">
        <v>10580048000000</v>
      </c>
    </row>
    <row r="116" spans="3:27" ht="15.5" x14ac:dyDescent="0.35">
      <c r="C116" t="s">
        <v>135</v>
      </c>
    </row>
    <row r="117" spans="3:27" ht="15.5" x14ac:dyDescent="0.35">
      <c r="C117" t="s">
        <v>136</v>
      </c>
    </row>
    <row r="118" spans="3:27" ht="15.5" x14ac:dyDescent="0.35">
      <c r="C118" t="s">
        <v>538</v>
      </c>
      <c r="D118" s="5">
        <v>127483000000</v>
      </c>
      <c r="E118" s="5">
        <v>84995000000</v>
      </c>
      <c r="F118" s="5">
        <v>80926000000</v>
      </c>
      <c r="G118" s="5">
        <v>70131000000</v>
      </c>
      <c r="I118" s="5">
        <v>84995000000</v>
      </c>
      <c r="J118" s="5">
        <v>48898000000</v>
      </c>
      <c r="K118" s="5">
        <v>71606000000</v>
      </c>
      <c r="L118" s="5">
        <v>59045000000</v>
      </c>
      <c r="M118" s="5">
        <v>33255000000</v>
      </c>
      <c r="N118" s="5">
        <v>59404000000</v>
      </c>
      <c r="O118" s="5">
        <v>18268000000</v>
      </c>
      <c r="P118" s="5">
        <v>15323000000</v>
      </c>
      <c r="Q118" s="5">
        <v>49538000000</v>
      </c>
      <c r="R118" s="5">
        <v>95984000000</v>
      </c>
      <c r="S118" s="5">
        <v>40818000000</v>
      </c>
      <c r="T118" s="5">
        <v>19740000000</v>
      </c>
      <c r="U118" s="5">
        <v>7126000000</v>
      </c>
      <c r="V118" s="5">
        <v>10105000000</v>
      </c>
      <c r="W118" s="5">
        <v>208313000000</v>
      </c>
      <c r="X118" s="5">
        <v>158870000000</v>
      </c>
      <c r="Y118" s="5">
        <v>100602000000</v>
      </c>
      <c r="Z118" s="5">
        <v>62768000000</v>
      </c>
      <c r="AA118" s="2">
        <v>44459000000</v>
      </c>
    </row>
    <row r="119" spans="3:27" ht="15.5" x14ac:dyDescent="0.35">
      <c r="C119" t="s">
        <v>539</v>
      </c>
    </row>
    <row r="120" spans="3:27" ht="15.5" x14ac:dyDescent="0.35">
      <c r="C120" t="s">
        <v>540</v>
      </c>
      <c r="D120" s="5">
        <v>123976883000000</v>
      </c>
      <c r="E120" s="5">
        <v>121284028000000</v>
      </c>
      <c r="F120" s="5">
        <v>111108521000000</v>
      </c>
      <c r="G120" s="5">
        <v>100743433000000</v>
      </c>
      <c r="I120" s="5">
        <v>121284028000000</v>
      </c>
      <c r="J120" s="5">
        <v>111985857000000</v>
      </c>
      <c r="K120" s="5">
        <v>98457403000000</v>
      </c>
      <c r="L120" s="5">
        <v>105168911000000</v>
      </c>
      <c r="M120" s="5">
        <v>100612722000000</v>
      </c>
      <c r="N120" s="5">
        <v>93133923000000</v>
      </c>
      <c r="O120" s="5">
        <v>79599416000000</v>
      </c>
      <c r="P120" s="5">
        <v>65085281000000</v>
      </c>
      <c r="Q120" s="5">
        <v>62863790000000</v>
      </c>
      <c r="R120" s="5">
        <v>62042218000000</v>
      </c>
      <c r="S120" s="5">
        <v>57475018000000</v>
      </c>
      <c r="T120" s="5">
        <v>51364467000000</v>
      </c>
      <c r="U120" s="5">
        <v>52406089000000</v>
      </c>
      <c r="V120" s="5">
        <v>45237216000000</v>
      </c>
      <c r="W120" s="5">
        <v>35618000000000</v>
      </c>
      <c r="X120" s="5">
        <v>25526479000000</v>
      </c>
      <c r="Y120" s="5">
        <v>18514788000000</v>
      </c>
      <c r="Z120" s="5">
        <v>11380149000000</v>
      </c>
      <c r="AA120" s="2">
        <v>8802451000000</v>
      </c>
    </row>
    <row r="121" spans="3:27" ht="15.5" x14ac:dyDescent="0.35">
      <c r="C121" t="s">
        <v>541</v>
      </c>
      <c r="D121" s="5">
        <v>1019544000000</v>
      </c>
      <c r="E121" s="5">
        <v>4490012000000</v>
      </c>
      <c r="F121" s="5">
        <v>852108000000</v>
      </c>
      <c r="G121" s="5">
        <v>8176819000000</v>
      </c>
      <c r="I121" s="5">
        <v>4490012000000</v>
      </c>
      <c r="J121" s="5">
        <v>757714000000</v>
      </c>
      <c r="K121" s="5">
        <v>10822121000000</v>
      </c>
      <c r="L121" s="5">
        <v>166131000000</v>
      </c>
      <c r="M121" s="5">
        <v>3878092000000</v>
      </c>
      <c r="N121" s="5">
        <v>6549706000000</v>
      </c>
      <c r="O121" s="5">
        <v>11690555000000</v>
      </c>
      <c r="P121" s="5">
        <v>14394000000</v>
      </c>
      <c r="Q121" s="5">
        <v>823406000000</v>
      </c>
      <c r="R121" s="5">
        <v>914596000000</v>
      </c>
      <c r="S121" s="5">
        <v>160000000</v>
      </c>
      <c r="T121" s="5">
        <v>100000000</v>
      </c>
      <c r="U121" s="5">
        <v>16079000000</v>
      </c>
      <c r="V121" s="5">
        <v>5998000000</v>
      </c>
      <c r="W121" s="5">
        <v>115069000000</v>
      </c>
      <c r="X121" s="5">
        <v>88200000000</v>
      </c>
      <c r="Y121" s="5">
        <v>45603000000</v>
      </c>
      <c r="Z121" s="5">
        <v>274065000000</v>
      </c>
      <c r="AA121" s="2">
        <v>158929000000</v>
      </c>
    </row>
    <row r="122" spans="3:27" ht="15.5" x14ac:dyDescent="0.35">
      <c r="C122" t="s">
        <v>748</v>
      </c>
      <c r="D122" s="5">
        <v>1019544000000</v>
      </c>
      <c r="E122" s="5">
        <v>4490012000000</v>
      </c>
      <c r="F122" s="5">
        <v>852108000000</v>
      </c>
      <c r="G122" s="5">
        <v>8176819000000</v>
      </c>
      <c r="I122" s="5">
        <v>4490012000000</v>
      </c>
      <c r="J122" s="5">
        <v>757714000000</v>
      </c>
      <c r="K122" s="5">
        <v>10822121000000</v>
      </c>
      <c r="L122" s="5">
        <v>166131000000</v>
      </c>
      <c r="M122" s="5">
        <v>3877851000000</v>
      </c>
      <c r="N122" s="5">
        <v>6549336000000</v>
      </c>
      <c r="O122" s="5">
        <v>11633474000000</v>
      </c>
      <c r="P122" s="5">
        <v>14394000000</v>
      </c>
      <c r="Q122" s="5">
        <v>822584000000</v>
      </c>
      <c r="R122" s="5">
        <v>914535000000</v>
      </c>
      <c r="S122" s="5">
        <v>160000000</v>
      </c>
      <c r="T122" s="5">
        <v>99000000</v>
      </c>
      <c r="U122" s="5">
        <v>16048000000</v>
      </c>
    </row>
    <row r="123" spans="3:27" ht="15.5" x14ac:dyDescent="0.35">
      <c r="C123" t="s">
        <v>542</v>
      </c>
      <c r="D123" s="5">
        <v>1019544000000</v>
      </c>
      <c r="E123" s="5">
        <v>4490012000000</v>
      </c>
      <c r="F123" s="5">
        <v>852108000000</v>
      </c>
      <c r="G123" s="5">
        <v>8176819000000</v>
      </c>
      <c r="I123" s="5">
        <v>4490012000000</v>
      </c>
      <c r="J123" s="5">
        <v>757714000000</v>
      </c>
      <c r="K123" s="5">
        <v>10822121000000</v>
      </c>
      <c r="L123" s="5">
        <v>166131000000</v>
      </c>
      <c r="M123" s="5">
        <v>3878092000000</v>
      </c>
      <c r="N123" s="5">
        <v>6549706000000</v>
      </c>
      <c r="O123" s="5">
        <v>11690555000000</v>
      </c>
      <c r="P123" s="5">
        <v>14394000000</v>
      </c>
      <c r="Q123" s="5">
        <v>823406000000</v>
      </c>
      <c r="R123" s="5">
        <v>914596000000</v>
      </c>
      <c r="S123" s="5">
        <v>160000000</v>
      </c>
      <c r="T123" s="5">
        <v>100000000</v>
      </c>
      <c r="U123" s="5">
        <v>16079000000</v>
      </c>
      <c r="V123" s="5">
        <v>5998000000</v>
      </c>
      <c r="W123" s="5">
        <v>115069000000</v>
      </c>
      <c r="X123" s="5">
        <v>88200000000</v>
      </c>
      <c r="Y123" s="5">
        <v>45603000000</v>
      </c>
      <c r="Z123" s="5">
        <v>274065000000</v>
      </c>
      <c r="AA123" s="2">
        <v>158929000000</v>
      </c>
    </row>
    <row r="124" spans="3:27" ht="15.5" x14ac:dyDescent="0.35">
      <c r="C124" t="s">
        <v>144</v>
      </c>
      <c r="D124" s="5">
        <v>1287365000000</v>
      </c>
      <c r="E124" s="5">
        <v>1113660000000</v>
      </c>
      <c r="F124" s="5">
        <v>1163748000000</v>
      </c>
      <c r="G124" s="5">
        <v>981668000000</v>
      </c>
      <c r="I124" s="5">
        <v>1113660000000</v>
      </c>
      <c r="J124" s="5">
        <v>1558841000000</v>
      </c>
      <c r="K124" s="5">
        <v>1072104000000</v>
      </c>
      <c r="L124" s="5">
        <v>1447736000000</v>
      </c>
      <c r="M124" s="5">
        <v>502491000000</v>
      </c>
      <c r="N124" s="5">
        <v>887157000000</v>
      </c>
      <c r="O124" s="5">
        <v>894947000000</v>
      </c>
      <c r="P124" s="5">
        <v>116521000000</v>
      </c>
      <c r="Q124" s="5">
        <v>2886000000</v>
      </c>
      <c r="R124" s="5">
        <v>8344000000</v>
      </c>
    </row>
    <row r="125" spans="3:27" ht="15.5" x14ac:dyDescent="0.35">
      <c r="C125" t="s">
        <v>543</v>
      </c>
      <c r="D125" s="5">
        <v>3986782000000</v>
      </c>
      <c r="E125" s="5">
        <v>3214540000000</v>
      </c>
      <c r="F125" s="5">
        <v>2505572000000</v>
      </c>
      <c r="G125" s="5">
        <v>2894667000000</v>
      </c>
      <c r="I125" s="5">
        <v>3214540000000</v>
      </c>
      <c r="J125" s="5">
        <v>3162381000000</v>
      </c>
      <c r="K125" s="5">
        <v>2323633000000</v>
      </c>
      <c r="L125" s="5">
        <v>2356828000000</v>
      </c>
      <c r="M125" s="5">
        <v>960208000000</v>
      </c>
      <c r="N125" s="5">
        <v>767282000000</v>
      </c>
      <c r="O125" s="5">
        <v>888459000000</v>
      </c>
    </row>
    <row r="126" spans="3:27" ht="15.5" x14ac:dyDescent="0.35">
      <c r="C126" t="s">
        <v>143</v>
      </c>
      <c r="D126" s="5">
        <v>385637000000</v>
      </c>
      <c r="E126" s="5">
        <v>206861000000</v>
      </c>
      <c r="F126" s="5">
        <v>220371000000</v>
      </c>
      <c r="G126" s="5">
        <v>212092000000</v>
      </c>
      <c r="I126" s="5">
        <v>206861000000</v>
      </c>
      <c r="J126" s="5">
        <v>225860000000</v>
      </c>
      <c r="K126" s="5">
        <v>237918000000</v>
      </c>
      <c r="L126" s="5">
        <v>173276000000</v>
      </c>
      <c r="M126" s="5">
        <v>260935000000</v>
      </c>
      <c r="N126" s="5">
        <v>463003000000</v>
      </c>
      <c r="O126" s="5">
        <v>236893000000</v>
      </c>
      <c r="P126" s="5">
        <v>411627000000</v>
      </c>
      <c r="Q126" s="5">
        <v>176860000000</v>
      </c>
      <c r="R126" s="5">
        <v>166669000000</v>
      </c>
      <c r="S126" s="5">
        <v>195898000000</v>
      </c>
      <c r="T126" s="5">
        <v>181716000000</v>
      </c>
      <c r="U126" s="5">
        <v>334261000000</v>
      </c>
      <c r="V126" s="5">
        <v>274300000000</v>
      </c>
      <c r="X126" s="5">
        <v>106545000000</v>
      </c>
      <c r="Y126" s="5">
        <v>66742000000</v>
      </c>
      <c r="Z126" s="5">
        <v>43421000000</v>
      </c>
      <c r="AA126" s="2">
        <v>135434000000</v>
      </c>
    </row>
    <row r="127" spans="3:27" ht="15.5" x14ac:dyDescent="0.35">
      <c r="C127" t="s">
        <v>749</v>
      </c>
      <c r="D127" s="5">
        <v>385637000000</v>
      </c>
      <c r="E127" s="5">
        <v>206861000000</v>
      </c>
      <c r="F127" s="5">
        <v>220371000000</v>
      </c>
      <c r="G127" s="5">
        <v>212092000000</v>
      </c>
      <c r="I127" s="5">
        <v>206861000000</v>
      </c>
      <c r="J127" s="5">
        <v>225860000000</v>
      </c>
      <c r="K127" s="5">
        <v>237918000000</v>
      </c>
      <c r="L127" s="5">
        <v>173276000000</v>
      </c>
      <c r="M127" s="5">
        <v>260935000000</v>
      </c>
      <c r="N127" s="5">
        <v>463003000000</v>
      </c>
      <c r="O127" s="5">
        <v>236893000000</v>
      </c>
      <c r="P127" s="5">
        <v>411627000000</v>
      </c>
      <c r="Q127" s="5">
        <v>176860000000</v>
      </c>
      <c r="R127" s="5">
        <v>166669000000</v>
      </c>
      <c r="S127" s="5">
        <v>195898000000</v>
      </c>
      <c r="T127" s="5">
        <v>181716000000</v>
      </c>
      <c r="U127" s="5">
        <v>334261000000</v>
      </c>
      <c r="V127" s="5">
        <v>274300000000</v>
      </c>
      <c r="X127" s="5">
        <v>106545000000</v>
      </c>
      <c r="Y127" s="5">
        <v>66742000000</v>
      </c>
      <c r="Z127" s="5">
        <v>43421000000</v>
      </c>
      <c r="AA127" s="2">
        <v>135434000000</v>
      </c>
    </row>
    <row r="128" spans="3:27" ht="15.5" x14ac:dyDescent="0.35">
      <c r="C128" t="s">
        <v>750</v>
      </c>
      <c r="D128" s="5">
        <v>6832471000000</v>
      </c>
      <c r="E128" s="5">
        <v>6823457000000</v>
      </c>
      <c r="F128" s="5">
        <v>6820561000000</v>
      </c>
      <c r="G128" s="5">
        <v>6258699000000</v>
      </c>
      <c r="I128" s="5">
        <v>6823457000000</v>
      </c>
      <c r="J128" s="5">
        <v>2961041000000</v>
      </c>
      <c r="K128" s="5">
        <v>202083000000</v>
      </c>
      <c r="L128" s="5">
        <v>201648000000</v>
      </c>
      <c r="M128" s="5">
        <v>1003468000000</v>
      </c>
      <c r="N128" s="5">
        <v>1000424000000</v>
      </c>
      <c r="O128" s="5">
        <v>3216914000000</v>
      </c>
      <c r="P128" s="5">
        <v>1217317000000</v>
      </c>
      <c r="Q128" s="5">
        <v>2580777000000</v>
      </c>
      <c r="R128" s="5">
        <v>2507266000000</v>
      </c>
      <c r="S128" s="5">
        <v>2634511000000</v>
      </c>
      <c r="T128" s="5">
        <v>4454263000000</v>
      </c>
      <c r="U128" s="5">
        <v>5022994000000</v>
      </c>
      <c r="V128" s="5">
        <v>4577691000000</v>
      </c>
      <c r="W128" s="5">
        <v>3631842000000</v>
      </c>
      <c r="X128" s="5">
        <v>3135505000000</v>
      </c>
      <c r="Y128" s="5">
        <v>743594000000</v>
      </c>
    </row>
    <row r="129" spans="3:27" ht="15.5" x14ac:dyDescent="0.35">
      <c r="C129" t="s">
        <v>151</v>
      </c>
      <c r="D129" s="5">
        <v>6796221000000</v>
      </c>
      <c r="E129" s="5">
        <v>6794041000000</v>
      </c>
      <c r="F129" s="5">
        <v>6791873000000</v>
      </c>
      <c r="G129" s="5">
        <v>6232957000000</v>
      </c>
      <c r="I129" s="5">
        <v>6794041000000</v>
      </c>
      <c r="J129" s="5">
        <v>2939924000000</v>
      </c>
      <c r="K129" s="5">
        <v>200569000000</v>
      </c>
      <c r="L129" s="5">
        <v>200134000000</v>
      </c>
      <c r="M129" s="5">
        <v>996089000000</v>
      </c>
      <c r="N129" s="5">
        <v>993045000000</v>
      </c>
      <c r="O129" s="5">
        <v>1889219000000</v>
      </c>
      <c r="P129" s="5">
        <v>1197442000000</v>
      </c>
      <c r="Q129" s="5">
        <v>2543401000000</v>
      </c>
      <c r="R129" s="5">
        <v>2469143000000</v>
      </c>
      <c r="S129" s="5">
        <v>2605384000000</v>
      </c>
      <c r="T129" s="5">
        <v>4409501000000</v>
      </c>
      <c r="U129" s="5">
        <v>4967186000000</v>
      </c>
      <c r="V129" s="5">
        <v>4533156000000</v>
      </c>
      <c r="W129" s="5">
        <v>3631842000000</v>
      </c>
      <c r="X129" s="5">
        <v>3135505000000</v>
      </c>
      <c r="Y129" s="5">
        <v>743594000000</v>
      </c>
    </row>
    <row r="130" spans="3:27" ht="15.5" x14ac:dyDescent="0.35">
      <c r="C130" t="s">
        <v>751</v>
      </c>
      <c r="O130" s="5">
        <v>1301409000000</v>
      </c>
    </row>
    <row r="131" spans="3:27" ht="15.5" x14ac:dyDescent="0.35">
      <c r="C131" t="s">
        <v>752</v>
      </c>
      <c r="D131" s="5">
        <v>6832471000000</v>
      </c>
      <c r="E131" s="5">
        <v>6823457000000</v>
      </c>
      <c r="F131" s="5">
        <v>6820561000000</v>
      </c>
      <c r="G131" s="5">
        <v>6258699000000</v>
      </c>
      <c r="I131" s="5">
        <v>6823457000000</v>
      </c>
      <c r="J131" s="5">
        <v>2961041000000</v>
      </c>
      <c r="K131" s="5">
        <v>202083000000</v>
      </c>
      <c r="L131" s="5">
        <v>201648000000</v>
      </c>
      <c r="M131" s="5">
        <v>1003468000000</v>
      </c>
      <c r="N131" s="5">
        <v>1000424000000</v>
      </c>
      <c r="O131" s="5">
        <v>3216914000000</v>
      </c>
      <c r="P131" s="5">
        <v>1217317000000</v>
      </c>
      <c r="Q131" s="5">
        <v>2580777000000</v>
      </c>
      <c r="R131" s="5">
        <v>2507266000000</v>
      </c>
      <c r="S131" s="5">
        <v>2634511000000</v>
      </c>
      <c r="T131" s="5">
        <v>4454263000000</v>
      </c>
      <c r="U131" s="5">
        <v>5022994000000</v>
      </c>
      <c r="V131" s="5">
        <v>4577691000000</v>
      </c>
      <c r="W131" s="5">
        <v>3631842000000</v>
      </c>
      <c r="X131" s="5">
        <v>3135505000000</v>
      </c>
      <c r="Y131" s="5">
        <v>743594000000</v>
      </c>
    </row>
    <row r="132" spans="3:27" ht="15.5" x14ac:dyDescent="0.35">
      <c r="C132" t="s">
        <v>545</v>
      </c>
      <c r="D132" s="5">
        <v>41862063000000</v>
      </c>
      <c r="E132" s="5">
        <v>38650234000000</v>
      </c>
      <c r="F132" s="5">
        <v>40318056000000</v>
      </c>
      <c r="G132" s="5">
        <v>44087065000000</v>
      </c>
      <c r="I132" s="5">
        <v>38650234000000</v>
      </c>
      <c r="J132" s="5">
        <v>49527206000000</v>
      </c>
      <c r="K132" s="5">
        <v>31252748000000</v>
      </c>
      <c r="L132" s="5">
        <v>44921594000000</v>
      </c>
      <c r="M132" s="5">
        <v>34778498000000</v>
      </c>
      <c r="N132" s="5">
        <v>31086197000000</v>
      </c>
      <c r="O132" s="5">
        <v>38062773000000</v>
      </c>
      <c r="P132" s="5">
        <v>8465439000000</v>
      </c>
      <c r="Q132" s="5">
        <v>5242793000000</v>
      </c>
      <c r="R132" s="5">
        <v>3731362000000</v>
      </c>
      <c r="S132" s="5">
        <v>2778276000000</v>
      </c>
      <c r="T132" s="5">
        <v>3804506000000</v>
      </c>
      <c r="U132" s="5">
        <v>1377753000000</v>
      </c>
      <c r="V132" s="5">
        <v>623536000000</v>
      </c>
      <c r="W132" s="5">
        <v>748900000000</v>
      </c>
      <c r="X132" s="5">
        <v>135000000000</v>
      </c>
    </row>
    <row r="133" spans="3:27" ht="15.5" x14ac:dyDescent="0.35">
      <c r="C133" t="s">
        <v>640</v>
      </c>
      <c r="D133" s="5">
        <v>41862063000000</v>
      </c>
      <c r="E133" s="5">
        <v>38650234000000</v>
      </c>
      <c r="F133" s="5">
        <v>40318056000000</v>
      </c>
      <c r="G133" s="5">
        <v>44087065000000</v>
      </c>
      <c r="I133" s="5">
        <v>38650234000000</v>
      </c>
      <c r="J133" s="5">
        <v>49527206000000</v>
      </c>
      <c r="K133" s="5">
        <v>31252748000000</v>
      </c>
      <c r="L133" s="5">
        <v>44921594000000</v>
      </c>
      <c r="M133" s="5">
        <v>34778498000000</v>
      </c>
      <c r="N133" s="5">
        <v>31086197000000</v>
      </c>
      <c r="O133" s="5">
        <v>38062773000000</v>
      </c>
      <c r="P133" s="5">
        <v>8465439000000</v>
      </c>
      <c r="Q133" s="5">
        <v>5242793000000</v>
      </c>
      <c r="R133" s="5">
        <v>3731362000000</v>
      </c>
      <c r="S133" s="5">
        <v>2778276000000</v>
      </c>
      <c r="T133" s="5">
        <v>3804506000000</v>
      </c>
      <c r="U133" s="5">
        <v>1377753000000</v>
      </c>
      <c r="V133" s="5">
        <v>623536000000</v>
      </c>
      <c r="W133" s="5">
        <v>748900000000</v>
      </c>
      <c r="X133" s="5">
        <v>135000000000</v>
      </c>
    </row>
    <row r="134" spans="3:27" ht="15.5" x14ac:dyDescent="0.35">
      <c r="C134" t="s">
        <v>129</v>
      </c>
      <c r="D134" s="5">
        <v>436316000000</v>
      </c>
      <c r="E134" s="5">
        <v>462934000000</v>
      </c>
      <c r="F134" s="5">
        <v>427980000000</v>
      </c>
      <c r="G134" s="5">
        <v>444459000000</v>
      </c>
      <c r="I134" s="5">
        <v>462934000000</v>
      </c>
      <c r="J134" s="5">
        <v>561383000000</v>
      </c>
      <c r="K134" s="5">
        <v>478981000000</v>
      </c>
      <c r="L134" s="5">
        <v>453992000000</v>
      </c>
      <c r="M134" s="5">
        <v>362040000000</v>
      </c>
      <c r="N134" s="5">
        <v>347446000000</v>
      </c>
      <c r="O134" s="5">
        <v>451386000000</v>
      </c>
      <c r="P134" s="5">
        <v>267857000000</v>
      </c>
      <c r="Q134" s="5">
        <v>398668000000</v>
      </c>
      <c r="R134" s="5">
        <v>204048000000</v>
      </c>
      <c r="S134" s="5">
        <v>121084000000</v>
      </c>
      <c r="T134" s="5">
        <v>99154000000</v>
      </c>
      <c r="U134" s="5">
        <v>117590000000</v>
      </c>
      <c r="V134" s="5">
        <v>158374000000</v>
      </c>
    </row>
    <row r="135" spans="3:27" ht="15.5" x14ac:dyDescent="0.35">
      <c r="C135" t="s">
        <v>547</v>
      </c>
      <c r="O135" s="5">
        <v>53052000000</v>
      </c>
    </row>
    <row r="136" spans="3:27" ht="15.5" x14ac:dyDescent="0.35">
      <c r="C136" t="s">
        <v>753</v>
      </c>
      <c r="D136" s="5">
        <v>3398900000000</v>
      </c>
      <c r="E136" s="5">
        <v>3335000000000</v>
      </c>
      <c r="F136" s="5">
        <v>3333000000000</v>
      </c>
      <c r="G136" s="5">
        <v>3247000000000</v>
      </c>
      <c r="I136" s="5">
        <v>3335000000000</v>
      </c>
      <c r="J136" s="5">
        <v>3219000000000</v>
      </c>
      <c r="K136" s="5">
        <v>3079400000000</v>
      </c>
      <c r="L136" s="5">
        <v>3113500000000</v>
      </c>
      <c r="M136" s="5">
        <v>2850500000000</v>
      </c>
      <c r="N136" s="5">
        <v>6111750000000</v>
      </c>
      <c r="O136" s="5">
        <v>6038888000000</v>
      </c>
    </row>
    <row r="137" spans="3:27" ht="15.5" x14ac:dyDescent="0.35">
      <c r="C137" t="s">
        <v>414</v>
      </c>
      <c r="D137" s="5">
        <v>10004323000000</v>
      </c>
      <c r="E137" s="5">
        <v>9948770000000</v>
      </c>
      <c r="F137" s="5">
        <v>9462813000000</v>
      </c>
      <c r="G137" s="5">
        <v>9323043000000</v>
      </c>
      <c r="I137" s="5">
        <v>9948770000000</v>
      </c>
      <c r="J137" s="5">
        <v>9618177000000</v>
      </c>
      <c r="K137" s="5">
        <v>9942771000000</v>
      </c>
      <c r="L137" s="5">
        <v>9862257000000</v>
      </c>
      <c r="M137" s="5">
        <v>8919660000000</v>
      </c>
      <c r="N137" s="5">
        <v>7942032000000</v>
      </c>
      <c r="O137" s="5">
        <v>7572525000000</v>
      </c>
      <c r="P137" s="5">
        <v>6009895000000</v>
      </c>
      <c r="Q137" s="5">
        <v>5261783000000</v>
      </c>
      <c r="R137" s="5">
        <v>4407034000000</v>
      </c>
      <c r="S137" s="5">
        <v>3062571000000</v>
      </c>
      <c r="T137" s="5">
        <v>2204303000000</v>
      </c>
    </row>
    <row r="138" spans="3:27" ht="15.5" x14ac:dyDescent="0.35">
      <c r="C138" t="s">
        <v>754</v>
      </c>
      <c r="D138" s="5">
        <v>9951135000000</v>
      </c>
      <c r="E138" s="5">
        <v>9896938000000</v>
      </c>
      <c r="F138" s="5">
        <v>9409288000000</v>
      </c>
      <c r="G138" s="5">
        <v>9272963000000</v>
      </c>
      <c r="I138" s="5">
        <v>9896938000000</v>
      </c>
      <c r="J138" s="5">
        <v>9566120000000</v>
      </c>
      <c r="K138" s="5">
        <v>9885822000000</v>
      </c>
      <c r="L138" s="5">
        <v>9806130000000</v>
      </c>
      <c r="M138" s="5">
        <v>8862562000000</v>
      </c>
      <c r="N138" s="5">
        <v>7884716000000</v>
      </c>
      <c r="O138" s="5">
        <v>7532930000000</v>
      </c>
      <c r="P138" s="5">
        <v>5986034000000</v>
      </c>
      <c r="Q138" s="5">
        <v>5240574000000</v>
      </c>
      <c r="R138" s="5">
        <v>4387844000000</v>
      </c>
      <c r="S138" s="5">
        <v>3047295000000</v>
      </c>
      <c r="T138" s="5">
        <v>2190103000000</v>
      </c>
    </row>
    <row r="139" spans="3:27" ht="15.5" x14ac:dyDescent="0.35">
      <c r="C139" t="s">
        <v>755</v>
      </c>
      <c r="D139" s="5">
        <v>34783000000</v>
      </c>
      <c r="E139" s="5">
        <v>32813000000</v>
      </c>
      <c r="F139" s="5">
        <v>33612000000</v>
      </c>
      <c r="G139" s="5">
        <v>31911000000</v>
      </c>
      <c r="I139" s="5">
        <v>32813000000</v>
      </c>
      <c r="J139" s="5">
        <v>33232000000</v>
      </c>
      <c r="K139" s="5">
        <v>34998000000</v>
      </c>
      <c r="L139" s="5">
        <v>37131000000</v>
      </c>
      <c r="M139" s="5">
        <v>43341000000</v>
      </c>
      <c r="N139" s="5">
        <v>38650000000</v>
      </c>
      <c r="O139" s="5">
        <v>17734000000</v>
      </c>
      <c r="P139" s="5">
        <v>6826000000</v>
      </c>
      <c r="Q139" s="5">
        <v>7474000000</v>
      </c>
      <c r="R139" s="5">
        <v>6870000000</v>
      </c>
      <c r="S139" s="5">
        <v>4124000000</v>
      </c>
      <c r="T139" s="5">
        <v>4161000000</v>
      </c>
    </row>
    <row r="140" spans="3:27" ht="15.5" x14ac:dyDescent="0.35">
      <c r="C140" t="s">
        <v>756</v>
      </c>
      <c r="D140" s="5">
        <v>9985918000000</v>
      </c>
      <c r="E140" s="5">
        <v>9929751000000</v>
      </c>
      <c r="F140" s="5">
        <v>9442900000000</v>
      </c>
      <c r="G140" s="5">
        <v>9304874000000</v>
      </c>
      <c r="I140" s="5">
        <v>9929751000000</v>
      </c>
      <c r="J140" s="5">
        <v>9599352000000</v>
      </c>
      <c r="K140" s="5">
        <v>9920820000000</v>
      </c>
      <c r="L140" s="5">
        <v>9843261000000</v>
      </c>
      <c r="M140" s="5">
        <v>8905903000000</v>
      </c>
      <c r="N140" s="5">
        <v>7923366000000</v>
      </c>
      <c r="O140" s="5">
        <v>7550664000000</v>
      </c>
      <c r="P140" s="5">
        <v>5992860000000</v>
      </c>
      <c r="Q140" s="5">
        <v>5248048000000</v>
      </c>
      <c r="R140" s="5">
        <v>4394714000000</v>
      </c>
      <c r="S140" s="5">
        <v>3051419000000</v>
      </c>
      <c r="T140" s="5">
        <v>2194264000000</v>
      </c>
    </row>
    <row r="141" spans="3:27" ht="15.5" x14ac:dyDescent="0.35">
      <c r="C141" t="s">
        <v>757</v>
      </c>
      <c r="D141" s="5">
        <v>10004323000000</v>
      </c>
      <c r="E141" s="5">
        <v>9948770000000</v>
      </c>
      <c r="F141" s="5">
        <v>9462813000000</v>
      </c>
      <c r="G141" s="5">
        <v>9323043000000</v>
      </c>
      <c r="I141" s="5">
        <v>9948770000000</v>
      </c>
      <c r="J141" s="5">
        <v>9618177000000</v>
      </c>
      <c r="K141" s="5">
        <v>9942771000000</v>
      </c>
      <c r="L141" s="5">
        <v>9862257000000</v>
      </c>
      <c r="M141" s="5">
        <v>8919660000000</v>
      </c>
      <c r="N141" s="5">
        <v>7942032000000</v>
      </c>
      <c r="O141" s="5">
        <v>7572525000000</v>
      </c>
      <c r="P141" s="5">
        <v>6009895000000</v>
      </c>
      <c r="Q141" s="5">
        <v>5261783000000</v>
      </c>
      <c r="R141" s="5">
        <v>4407034000000</v>
      </c>
      <c r="S141" s="5">
        <v>3062571000000</v>
      </c>
      <c r="T141" s="5">
        <v>2204303000000</v>
      </c>
    </row>
    <row r="142" spans="3:27" ht="15.5" x14ac:dyDescent="0.35">
      <c r="C142" t="s">
        <v>160</v>
      </c>
      <c r="D142" s="5">
        <v>195955014000000</v>
      </c>
      <c r="E142" s="5">
        <v>192381830000000</v>
      </c>
      <c r="F142" s="5">
        <v>178957578000000</v>
      </c>
      <c r="G142" s="5">
        <v>179236082000000</v>
      </c>
      <c r="I142" s="5">
        <v>192381830000000</v>
      </c>
      <c r="J142" s="5">
        <v>186340319000000</v>
      </c>
      <c r="K142" s="5">
        <v>160154328000000</v>
      </c>
      <c r="L142" s="5">
        <v>169744602000000</v>
      </c>
      <c r="M142" s="5">
        <v>155838867000000</v>
      </c>
      <c r="N142" s="5">
        <v>150201225000000</v>
      </c>
      <c r="O142" s="5">
        <v>150159457000000</v>
      </c>
      <c r="P142" s="5">
        <v>82554894000000</v>
      </c>
      <c r="Q142" s="5">
        <v>78289053000000</v>
      </c>
      <c r="R142" s="5">
        <v>75058959000000</v>
      </c>
      <c r="S142" s="5">
        <v>67115804000000</v>
      </c>
      <c r="T142" s="5">
        <v>62954203000000</v>
      </c>
      <c r="U142" s="5">
        <v>59757008000000</v>
      </c>
      <c r="V142" s="5">
        <v>51356205000000</v>
      </c>
      <c r="W142" s="5">
        <v>41033943000000</v>
      </c>
      <c r="X142" s="5">
        <v>30305282000000</v>
      </c>
      <c r="Y142" s="5">
        <v>20233933000000</v>
      </c>
      <c r="Z142" s="5">
        <v>12080239000000</v>
      </c>
      <c r="AA142" s="2">
        <v>9341712000000</v>
      </c>
    </row>
    <row r="143" spans="3:27" ht="15.5" x14ac:dyDescent="0.35">
      <c r="C143" t="s">
        <v>161</v>
      </c>
    </row>
    <row r="144" spans="3:27" ht="15.5" x14ac:dyDescent="0.35">
      <c r="C144" t="s">
        <v>162</v>
      </c>
      <c r="D144" s="5">
        <v>212919000000</v>
      </c>
      <c r="E144" s="5">
        <v>212919000000</v>
      </c>
      <c r="F144" s="5">
        <v>212919000000</v>
      </c>
      <c r="G144" s="5">
        <v>212919000000</v>
      </c>
      <c r="I144" s="5">
        <v>212919000000</v>
      </c>
      <c r="J144" s="5">
        <v>212919000000</v>
      </c>
      <c r="K144" s="5">
        <v>162982000000</v>
      </c>
      <c r="L144" s="5">
        <v>162982000000</v>
      </c>
      <c r="M144" s="5">
        <v>162982000000</v>
      </c>
      <c r="N144" s="5">
        <v>162979000000</v>
      </c>
      <c r="O144" s="5">
        <v>162979000000</v>
      </c>
      <c r="P144" s="5">
        <v>117033000000</v>
      </c>
      <c r="Q144" s="5">
        <v>116806000000</v>
      </c>
      <c r="R144" s="5">
        <v>116806000000</v>
      </c>
      <c r="S144" s="5">
        <v>116806000000</v>
      </c>
      <c r="T144" s="5">
        <v>116806000000</v>
      </c>
      <c r="U144" s="5">
        <v>116806000000</v>
      </c>
      <c r="V144" s="5">
        <v>116806000000</v>
      </c>
      <c r="W144" s="5">
        <v>113272000000</v>
      </c>
      <c r="X144" s="5">
        <v>113272000000</v>
      </c>
      <c r="Y144" s="5">
        <v>94394000000</v>
      </c>
      <c r="Z144" s="5">
        <v>94394000000</v>
      </c>
      <c r="AA144" s="2">
        <v>94394000000</v>
      </c>
    </row>
    <row r="145" spans="2:27" ht="15.5" x14ac:dyDescent="0.35">
      <c r="C145" t="s">
        <v>163</v>
      </c>
      <c r="D145" s="5">
        <v>17562271000000</v>
      </c>
      <c r="E145" s="5">
        <v>17562271000000</v>
      </c>
      <c r="F145" s="5">
        <v>17562271000000</v>
      </c>
      <c r="G145" s="5">
        <v>17562271000000</v>
      </c>
      <c r="I145" s="5">
        <v>17562271000000</v>
      </c>
      <c r="J145" s="5">
        <v>17561631000000</v>
      </c>
      <c r="K145" s="5">
        <v>11162238000000</v>
      </c>
      <c r="L145" s="5">
        <v>11160647000000</v>
      </c>
      <c r="M145" s="5">
        <v>11158962000000</v>
      </c>
      <c r="N145" s="5">
        <v>11158710000000</v>
      </c>
      <c r="O145" s="5">
        <v>11158702000000</v>
      </c>
      <c r="P145" s="5">
        <v>1458886000000</v>
      </c>
      <c r="Q145" s="5">
        <v>1429385000000</v>
      </c>
      <c r="R145" s="5">
        <v>1429385000000</v>
      </c>
      <c r="S145" s="5">
        <v>1429385000000</v>
      </c>
      <c r="T145" s="5">
        <v>1429385000000</v>
      </c>
      <c r="U145" s="5">
        <v>1429385000000</v>
      </c>
      <c r="V145" s="5">
        <v>1429385000000</v>
      </c>
      <c r="W145" s="5">
        <v>1293458000000</v>
      </c>
      <c r="X145" s="5">
        <v>1293458000000</v>
      </c>
    </row>
    <row r="146" spans="2:27" ht="15.5" x14ac:dyDescent="0.35">
      <c r="C146" t="s">
        <v>164</v>
      </c>
      <c r="D146" s="5">
        <v>29106777000000</v>
      </c>
      <c r="E146" s="5">
        <v>28651087000000</v>
      </c>
      <c r="F146" s="5">
        <v>29704862000000</v>
      </c>
      <c r="G146" s="5">
        <v>29231363000000</v>
      </c>
      <c r="I146" s="5">
        <v>28651087000000</v>
      </c>
      <c r="J146" s="5">
        <v>28793863000000</v>
      </c>
      <c r="K146" s="5">
        <v>26402237000000</v>
      </c>
      <c r="L146" s="5">
        <v>24734912000000</v>
      </c>
      <c r="M146" s="5">
        <v>21669613000000</v>
      </c>
      <c r="N146" s="5">
        <v>19017089000000</v>
      </c>
      <c r="O146" s="5">
        <v>17775292000000</v>
      </c>
      <c r="P146" s="5">
        <v>15806661000000</v>
      </c>
      <c r="Q146" s="5">
        <v>14253886000000</v>
      </c>
      <c r="R146" s="5">
        <v>13625342000000</v>
      </c>
      <c r="S146" s="5">
        <v>11881251000000</v>
      </c>
      <c r="T146" s="5">
        <v>10171919000000</v>
      </c>
      <c r="U146" s="5">
        <v>8318897000000</v>
      </c>
      <c r="V146" s="5">
        <v>6187792000000</v>
      </c>
      <c r="W146" s="5">
        <v>4208806000000</v>
      </c>
      <c r="X146" s="5">
        <v>2808743000000</v>
      </c>
      <c r="Y146" s="5">
        <v>1943251000000</v>
      </c>
      <c r="Z146" s="5">
        <v>1522828000000</v>
      </c>
      <c r="AA146" s="2">
        <v>1143942000000</v>
      </c>
    </row>
    <row r="147" spans="2:27" ht="15.5" x14ac:dyDescent="0.35">
      <c r="C147" t="s">
        <v>165</v>
      </c>
      <c r="D147" s="5">
        <v>42953000000</v>
      </c>
      <c r="E147" s="5">
        <v>42953000000</v>
      </c>
      <c r="F147" s="5">
        <v>42953000000</v>
      </c>
      <c r="G147" s="5">
        <v>42953000000</v>
      </c>
      <c r="I147" s="5">
        <v>42953000000</v>
      </c>
      <c r="J147" s="5">
        <v>42953000000</v>
      </c>
      <c r="K147" s="5">
        <v>32596000000</v>
      </c>
      <c r="L147" s="5">
        <v>32596000000</v>
      </c>
      <c r="M147" s="5">
        <v>81596000000</v>
      </c>
      <c r="N147" s="5">
        <v>67596000000</v>
      </c>
      <c r="O147" s="5">
        <v>44361000000</v>
      </c>
      <c r="P147" s="5">
        <v>30361000000</v>
      </c>
      <c r="Q147" s="5">
        <v>26861000000</v>
      </c>
      <c r="R147" s="5">
        <v>23361000000</v>
      </c>
      <c r="S147" s="5">
        <v>23361000000</v>
      </c>
      <c r="T147" s="5">
        <v>23361000000</v>
      </c>
      <c r="U147" s="5">
        <v>23361000000</v>
      </c>
      <c r="V147" s="5">
        <v>23361000000</v>
      </c>
      <c r="W147" s="5">
        <v>22654000000</v>
      </c>
      <c r="X147" s="5">
        <v>18878000000</v>
      </c>
      <c r="Y147" s="5">
        <v>18878000000</v>
      </c>
      <c r="Z147" s="5">
        <v>18878000000</v>
      </c>
      <c r="AA147" s="2">
        <v>18878000000</v>
      </c>
    </row>
    <row r="148" spans="2:27" ht="15.5" x14ac:dyDescent="0.35">
      <c r="C148" t="s">
        <v>166</v>
      </c>
      <c r="D148" s="5">
        <v>29063824000000</v>
      </c>
      <c r="E148" s="5">
        <v>28608134000000</v>
      </c>
      <c r="F148" s="5">
        <v>29661909000000</v>
      </c>
      <c r="G148" s="5">
        <v>29188410000000</v>
      </c>
      <c r="I148" s="5">
        <v>28608134000000</v>
      </c>
      <c r="J148" s="5">
        <v>28750910000000</v>
      </c>
      <c r="K148" s="5">
        <v>26369641000000</v>
      </c>
      <c r="L148" s="5">
        <v>24702316000000</v>
      </c>
      <c r="M148" s="5">
        <v>21588017000000</v>
      </c>
      <c r="N148" s="5">
        <v>18949493000000</v>
      </c>
      <c r="O148" s="5">
        <v>17730931000000</v>
      </c>
      <c r="P148" s="5">
        <v>15776300000000</v>
      </c>
      <c r="Q148" s="5">
        <v>14227025000000</v>
      </c>
      <c r="R148" s="5">
        <v>13601981000000</v>
      </c>
      <c r="S148" s="5">
        <v>11857890000000</v>
      </c>
      <c r="T148" s="5">
        <v>10148558000000</v>
      </c>
      <c r="U148" s="5">
        <v>8295536000000</v>
      </c>
      <c r="V148" s="5">
        <v>6164431000000</v>
      </c>
      <c r="W148" s="5">
        <v>4186152000000</v>
      </c>
      <c r="X148" s="5">
        <v>2789865000000</v>
      </c>
      <c r="Y148" s="5">
        <v>1924373000000</v>
      </c>
      <c r="Z148" s="5">
        <v>1503950000000</v>
      </c>
      <c r="AA148" s="2">
        <v>1125064000000</v>
      </c>
    </row>
    <row r="149" spans="2:27" ht="15.5" x14ac:dyDescent="0.35">
      <c r="C149" t="s">
        <v>167</v>
      </c>
      <c r="D149" s="5">
        <v>29106777000000</v>
      </c>
      <c r="E149" s="5">
        <v>28651087000000</v>
      </c>
      <c r="F149" s="5">
        <v>29704862000000</v>
      </c>
      <c r="G149" s="5">
        <v>29231363000000</v>
      </c>
      <c r="I149" s="5">
        <v>28651087000000</v>
      </c>
      <c r="J149" s="5">
        <v>28793863000000</v>
      </c>
      <c r="K149" s="5">
        <v>26402237000000</v>
      </c>
      <c r="L149" s="5">
        <v>24734912000000</v>
      </c>
      <c r="M149" s="5">
        <v>21669613000000</v>
      </c>
      <c r="N149" s="5">
        <v>19017089000000</v>
      </c>
      <c r="O149" s="5">
        <v>17775292000000</v>
      </c>
      <c r="P149" s="5">
        <v>15806661000000</v>
      </c>
      <c r="Q149" s="5">
        <v>14253886000000</v>
      </c>
      <c r="R149" s="5">
        <v>13625342000000</v>
      </c>
      <c r="S149" s="5">
        <v>11881251000000</v>
      </c>
      <c r="T149" s="5">
        <v>10171919000000</v>
      </c>
      <c r="U149" s="5">
        <v>8318897000000</v>
      </c>
      <c r="V149" s="5">
        <v>6187792000000</v>
      </c>
      <c r="W149" s="5">
        <v>4208806000000</v>
      </c>
      <c r="X149" s="5">
        <v>2808743000000</v>
      </c>
      <c r="Y149" s="5">
        <v>1943251000000</v>
      </c>
      <c r="Z149" s="5">
        <v>1522828000000</v>
      </c>
      <c r="AA149" s="2">
        <v>1143942000000</v>
      </c>
    </row>
    <row r="150" spans="2:27" ht="15.5" x14ac:dyDescent="0.35">
      <c r="C150" t="s">
        <v>168</v>
      </c>
      <c r="D150" s="5">
        <v>6201515000000</v>
      </c>
      <c r="E150" s="5">
        <v>6001946000000</v>
      </c>
      <c r="F150" s="5">
        <v>6984783000000</v>
      </c>
      <c r="G150" s="5">
        <v>7003001000000</v>
      </c>
      <c r="I150" s="5">
        <v>6001946000000</v>
      </c>
      <c r="J150" s="5">
        <v>6978665000000</v>
      </c>
      <c r="K150" s="5">
        <v>2616678000000</v>
      </c>
      <c r="L150" s="5">
        <v>2506348000000</v>
      </c>
      <c r="M150" s="5">
        <v>2113664000000</v>
      </c>
      <c r="N150" s="5">
        <v>1749037000000</v>
      </c>
      <c r="O150" s="5">
        <v>1603885000000</v>
      </c>
      <c r="P150" s="5">
        <v>1181670000000</v>
      </c>
      <c r="Q150" s="5">
        <v>671304000000</v>
      </c>
      <c r="R150" s="5">
        <v>474532000000</v>
      </c>
      <c r="S150" s="5">
        <v>347791000000</v>
      </c>
      <c r="T150" s="5">
        <v>249363000000</v>
      </c>
    </row>
    <row r="151" spans="2:27" ht="15.5" x14ac:dyDescent="0.35">
      <c r="C151" t="s">
        <v>9</v>
      </c>
      <c r="D151" s="5">
        <v>54054589000000</v>
      </c>
      <c r="E151" s="5">
        <v>53455714000000</v>
      </c>
      <c r="F151" s="5">
        <v>55532296000000</v>
      </c>
      <c r="G151" s="5">
        <v>55108111000000</v>
      </c>
      <c r="I151" s="5">
        <v>53455714000000</v>
      </c>
      <c r="J151" s="5">
        <v>54746039000000</v>
      </c>
      <c r="K151" s="5">
        <v>41283104000000</v>
      </c>
      <c r="L151" s="5">
        <v>39413024000000</v>
      </c>
      <c r="M151" s="5">
        <v>36078927000000</v>
      </c>
      <c r="N151" s="5">
        <v>32964753000000</v>
      </c>
      <c r="O151" s="5">
        <v>31471928000000</v>
      </c>
      <c r="P151" s="5">
        <v>19364407000000</v>
      </c>
      <c r="Q151" s="5">
        <v>17200797000000</v>
      </c>
      <c r="R151" s="5">
        <v>16312428000000</v>
      </c>
      <c r="S151" s="5">
        <v>13923859000000</v>
      </c>
      <c r="T151" s="5">
        <v>12060534000000</v>
      </c>
      <c r="U151" s="5">
        <v>9907865000000</v>
      </c>
      <c r="V151" s="5">
        <v>7733927000000</v>
      </c>
      <c r="W151" s="5">
        <v>5617198000000</v>
      </c>
      <c r="X151" s="5">
        <v>4217291000000</v>
      </c>
      <c r="Y151" s="5">
        <v>2038313000000</v>
      </c>
      <c r="Z151" s="5">
        <v>1617222000000</v>
      </c>
      <c r="AA151" s="2">
        <v>1238336000000</v>
      </c>
    </row>
    <row r="152" spans="2:27" ht="15.5" x14ac:dyDescent="0.35">
      <c r="C152" t="s">
        <v>169</v>
      </c>
      <c r="D152" s="5">
        <v>250009603000000</v>
      </c>
      <c r="E152" s="5">
        <v>245837544000000</v>
      </c>
      <c r="F152" s="5">
        <v>234489874000000</v>
      </c>
      <c r="G152" s="5">
        <v>234344193000000</v>
      </c>
      <c r="I152" s="5">
        <v>245837544000000</v>
      </c>
      <c r="J152" s="5">
        <v>241086358000000</v>
      </c>
      <c r="K152" s="5">
        <v>201437432000000</v>
      </c>
      <c r="L152" s="5">
        <v>209157626000000</v>
      </c>
      <c r="M152" s="5">
        <v>191917794000000</v>
      </c>
      <c r="N152" s="5">
        <v>183165978000000</v>
      </c>
      <c r="O152" s="5">
        <v>181631385000000</v>
      </c>
      <c r="P152" s="5">
        <v>101919301000000</v>
      </c>
      <c r="Q152" s="5">
        <v>95489850000000</v>
      </c>
      <c r="R152" s="5">
        <v>91371387000000</v>
      </c>
      <c r="S152" s="5">
        <v>81039663000000</v>
      </c>
      <c r="T152" s="5">
        <v>75014737000000</v>
      </c>
      <c r="U152" s="5">
        <v>69664873000000</v>
      </c>
      <c r="V152" s="5">
        <v>59090132000000</v>
      </c>
      <c r="W152" s="5">
        <v>46651141000000</v>
      </c>
      <c r="X152" s="5">
        <v>34522573000000</v>
      </c>
      <c r="Y152" s="5">
        <v>22272246000000</v>
      </c>
      <c r="Z152" s="5">
        <v>13697461000000</v>
      </c>
      <c r="AA152" s="2">
        <v>10580048000000</v>
      </c>
    </row>
    <row r="153" spans="2:27" ht="15.5" x14ac:dyDescent="0.35">
      <c r="C153" t="s">
        <v>170</v>
      </c>
      <c r="D153" s="5">
        <v>10645945748</v>
      </c>
      <c r="E153" s="5">
        <v>10645945748</v>
      </c>
      <c r="F153" s="5">
        <v>10645945748</v>
      </c>
      <c r="G153" s="5">
        <v>10645945748</v>
      </c>
      <c r="I153" s="5">
        <v>10645945748</v>
      </c>
      <c r="J153" s="5">
        <v>10645945748</v>
      </c>
      <c r="K153" s="5">
        <v>8149106869</v>
      </c>
      <c r="L153" s="5">
        <v>8149106869</v>
      </c>
      <c r="M153" s="5">
        <v>8149106869</v>
      </c>
      <c r="N153" s="5">
        <v>8148931869</v>
      </c>
      <c r="O153" s="5">
        <v>8148928869</v>
      </c>
      <c r="P153" s="5">
        <v>5851646757</v>
      </c>
      <c r="Q153" s="5">
        <v>5840287257</v>
      </c>
      <c r="R153" s="5">
        <v>5840287257</v>
      </c>
      <c r="S153" s="5">
        <v>5840287257</v>
      </c>
      <c r="T153" s="5">
        <v>5840287257</v>
      </c>
      <c r="U153" s="5">
        <v>5840287257</v>
      </c>
      <c r="V153" s="5">
        <v>5840287257</v>
      </c>
      <c r="W153" s="5">
        <v>5663617140</v>
      </c>
      <c r="X153" s="5">
        <v>1132723428</v>
      </c>
      <c r="Y153" s="5">
        <v>943936190</v>
      </c>
      <c r="Z153" s="5">
        <v>943936190</v>
      </c>
      <c r="AA153" s="2">
        <v>943936190</v>
      </c>
    </row>
    <row r="155" spans="2:27" ht="15.5" x14ac:dyDescent="0.35">
      <c r="B155" t="s">
        <v>171</v>
      </c>
      <c r="C155" t="s">
        <v>172</v>
      </c>
      <c r="D155" s="5">
        <v>-4103745000000</v>
      </c>
      <c r="E155" s="5">
        <v>15040228000000</v>
      </c>
      <c r="F155" s="5">
        <v>-1733931000000</v>
      </c>
      <c r="G155" s="5">
        <v>-4541025000000</v>
      </c>
      <c r="I155" s="5">
        <v>4882236000000</v>
      </c>
      <c r="J155" s="5">
        <v>10829769000000</v>
      </c>
      <c r="K155" s="5">
        <v>-2397197000000</v>
      </c>
      <c r="L155" s="5">
        <v>-4416068000000</v>
      </c>
      <c r="M155" s="5">
        <v>13150455000000</v>
      </c>
      <c r="N155" s="5">
        <v>18663821000000</v>
      </c>
      <c r="O155" s="5">
        <v>-11970920000000</v>
      </c>
      <c r="P155" s="5">
        <v>4585807000000</v>
      </c>
      <c r="Q155" s="5">
        <v>1125968000000</v>
      </c>
      <c r="R155" s="5">
        <v>2682181000000</v>
      </c>
      <c r="S155" s="5">
        <v>3497600000000</v>
      </c>
      <c r="T155" s="5">
        <v>2384975000000</v>
      </c>
      <c r="U155" s="5">
        <v>-5278598000000</v>
      </c>
      <c r="V155" s="5">
        <v>6620540000000</v>
      </c>
      <c r="W155" s="5">
        <v>-1544298000000</v>
      </c>
      <c r="X155" s="5">
        <v>-765998000000</v>
      </c>
      <c r="Y155" s="5">
        <v>-84589000000</v>
      </c>
      <c r="Z155" s="5">
        <v>215663000000</v>
      </c>
      <c r="AA155" s="2">
        <v>414802000000</v>
      </c>
    </row>
    <row r="156" spans="2:27" ht="15.5" x14ac:dyDescent="0.35">
      <c r="C156" t="s">
        <v>758</v>
      </c>
    </row>
    <row r="157" spans="2:27" ht="15.5" x14ac:dyDescent="0.35">
      <c r="C157" t="s">
        <v>202</v>
      </c>
      <c r="D157" s="5">
        <v>4660315000000</v>
      </c>
      <c r="E157" s="5">
        <v>4725660000000</v>
      </c>
      <c r="F157" s="5">
        <v>4507893000000</v>
      </c>
      <c r="G157" s="5">
        <v>4833146000000</v>
      </c>
      <c r="I157" s="5">
        <v>18904206000000</v>
      </c>
      <c r="J157" s="5">
        <v>18490546000000</v>
      </c>
      <c r="K157" s="5">
        <v>12876098000000</v>
      </c>
      <c r="L157" s="5">
        <v>10253185000000</v>
      </c>
      <c r="M157" s="5">
        <v>14900540000000</v>
      </c>
      <c r="N157" s="5">
        <v>16408378000000</v>
      </c>
      <c r="O157" s="5">
        <v>19140321000000</v>
      </c>
      <c r="P157" s="5">
        <v>14223099000000</v>
      </c>
      <c r="Q157" s="5">
        <v>14033631000000</v>
      </c>
      <c r="R157" s="5">
        <v>13590661000000</v>
      </c>
      <c r="S157" s="5">
        <v>12948561000000</v>
      </c>
      <c r="T157" s="5">
        <v>12281281000000</v>
      </c>
      <c r="U157" s="5">
        <v>10868323000000</v>
      </c>
      <c r="V157" s="5">
        <v>9191782000000</v>
      </c>
      <c r="W157" s="5">
        <v>7396795000000</v>
      </c>
      <c r="X157" s="5">
        <v>5483271000000</v>
      </c>
      <c r="Y157" s="5">
        <v>3520803000000</v>
      </c>
      <c r="Z157" s="5">
        <v>2381905000000</v>
      </c>
      <c r="AA157" s="2">
        <v>1632994000000</v>
      </c>
    </row>
    <row r="158" spans="2:27" ht="15.5" x14ac:dyDescent="0.35">
      <c r="C158" t="s">
        <v>740</v>
      </c>
      <c r="D158" s="5">
        <v>1282231000000</v>
      </c>
      <c r="E158" s="5">
        <v>1260432000000</v>
      </c>
      <c r="F158" s="5">
        <v>1395248000000</v>
      </c>
      <c r="G158" s="5">
        <v>1249315000000</v>
      </c>
      <c r="I158" s="5">
        <v>5222214000000</v>
      </c>
      <c r="J158" s="5">
        <v>5466791000000</v>
      </c>
      <c r="K158" s="5">
        <v>5709497000000</v>
      </c>
      <c r="L158" s="5">
        <v>5343253000000</v>
      </c>
    </row>
    <row r="159" spans="2:27" ht="15.5" x14ac:dyDescent="0.35">
      <c r="C159" t="s">
        <v>759</v>
      </c>
      <c r="D159" s="5">
        <v>5942546000000</v>
      </c>
      <c r="E159" s="5">
        <v>5986092000000</v>
      </c>
      <c r="F159" s="5">
        <v>5903141000000</v>
      </c>
      <c r="G159" s="5">
        <v>6082461000000</v>
      </c>
      <c r="I159" s="5">
        <v>24126420000000</v>
      </c>
      <c r="J159" s="5">
        <v>23957337000000</v>
      </c>
      <c r="K159" s="5">
        <v>18585595000000</v>
      </c>
      <c r="L159" s="5">
        <v>15596438000000</v>
      </c>
      <c r="M159" s="5">
        <v>14900540000000</v>
      </c>
      <c r="N159" s="5">
        <v>16408378000000</v>
      </c>
      <c r="O159" s="5">
        <v>19140321000000</v>
      </c>
      <c r="P159" s="5">
        <v>14223099000000</v>
      </c>
      <c r="Q159" s="5">
        <v>14033631000000</v>
      </c>
      <c r="R159" s="5">
        <v>13590661000000</v>
      </c>
      <c r="S159" s="5">
        <v>12948561000000</v>
      </c>
      <c r="T159" s="5">
        <v>12281281000000</v>
      </c>
      <c r="U159" s="5">
        <v>10868323000000</v>
      </c>
      <c r="V159" s="5">
        <v>9191782000000</v>
      </c>
      <c r="W159" s="5">
        <v>7396795000000</v>
      </c>
      <c r="X159" s="5">
        <v>5483271000000</v>
      </c>
      <c r="Y159" s="5">
        <v>3520803000000</v>
      </c>
      <c r="Z159" s="5">
        <v>2381905000000</v>
      </c>
      <c r="AA159" s="2">
        <v>1632994000000</v>
      </c>
    </row>
    <row r="160" spans="2:27" ht="15.5" x14ac:dyDescent="0.35">
      <c r="C160" t="s">
        <v>511</v>
      </c>
      <c r="E160" s="5">
        <v>917518000000</v>
      </c>
      <c r="F160" s="5">
        <v>927093000000</v>
      </c>
      <c r="G160" s="5">
        <v>1382761000000</v>
      </c>
      <c r="I160" s="5">
        <v>3227372000000</v>
      </c>
      <c r="J160" s="5">
        <v>2815370000000</v>
      </c>
      <c r="K160" s="5">
        <v>1713128000000</v>
      </c>
      <c r="L160" s="5">
        <v>2028530000000</v>
      </c>
      <c r="M160" s="5">
        <v>1977669000000</v>
      </c>
      <c r="N160" s="5">
        <v>1772261000000</v>
      </c>
      <c r="X160" s="5">
        <v>135041000000</v>
      </c>
      <c r="Y160" s="5">
        <v>378562000000</v>
      </c>
      <c r="Z160" s="5">
        <v>250288000000</v>
      </c>
      <c r="AA160" s="2">
        <v>381266000000</v>
      </c>
    </row>
    <row r="161" spans="3:27" ht="15.5" x14ac:dyDescent="0.35">
      <c r="C161" t="s">
        <v>760</v>
      </c>
      <c r="D161" s="5">
        <v>660831000000</v>
      </c>
      <c r="G161" s="5">
        <v>-692626000000</v>
      </c>
      <c r="O161" s="5">
        <v>1556385000000</v>
      </c>
      <c r="P161" s="5">
        <v>611782000000</v>
      </c>
      <c r="Q161" s="5">
        <v>468834000000</v>
      </c>
      <c r="R161" s="5">
        <v>605028000000</v>
      </c>
      <c r="S161" s="5">
        <v>705835000000</v>
      </c>
      <c r="T161" s="5">
        <v>739520000000</v>
      </c>
      <c r="U161" s="5">
        <v>400394000000</v>
      </c>
      <c r="V161" s="5">
        <v>282805000000</v>
      </c>
      <c r="W161" s="5">
        <v>190792000000</v>
      </c>
    </row>
    <row r="162" spans="3:27" ht="15.5" x14ac:dyDescent="0.35">
      <c r="C162" t="s">
        <v>761</v>
      </c>
    </row>
    <row r="163" spans="3:27" ht="15.5" x14ac:dyDescent="0.35">
      <c r="C163" t="s">
        <v>605</v>
      </c>
      <c r="D163" s="5">
        <v>-1243058000000</v>
      </c>
      <c r="E163" s="5">
        <v>-1811898000000</v>
      </c>
      <c r="F163" s="5">
        <v>-4287410000000</v>
      </c>
      <c r="G163" s="5">
        <v>-2793559000000</v>
      </c>
      <c r="I163" s="5">
        <v>-9557350000000</v>
      </c>
      <c r="J163" s="5">
        <v>-8199894000000</v>
      </c>
      <c r="K163" s="5">
        <v>-7016441000000</v>
      </c>
      <c r="L163" s="5">
        <v>-3782757000000</v>
      </c>
      <c r="M163" s="5">
        <v>-3371456000000</v>
      </c>
      <c r="N163" s="5">
        <v>-5320011000000</v>
      </c>
      <c r="O163" s="5">
        <v>-7687456000000</v>
      </c>
      <c r="P163" s="5">
        <v>-4041871000000</v>
      </c>
      <c r="Q163" s="5">
        <v>-4197538000000</v>
      </c>
      <c r="R163" s="5">
        <v>-4509652000000</v>
      </c>
      <c r="S163" s="5">
        <v>-5338078000000</v>
      </c>
      <c r="T163" s="5">
        <v>-5178450000000</v>
      </c>
      <c r="U163" s="5">
        <v>-3800526000000</v>
      </c>
      <c r="V163" s="5">
        <v>-3181267000000</v>
      </c>
      <c r="W163" s="5">
        <v>-2779251000000</v>
      </c>
      <c r="X163" s="5">
        <v>-1994630000000</v>
      </c>
      <c r="Y163" s="5">
        <v>-1606742000000</v>
      </c>
      <c r="Z163" s="5">
        <v>-1049810000000</v>
      </c>
      <c r="AA163" s="2">
        <v>-640103000000</v>
      </c>
    </row>
    <row r="164" spans="3:27" ht="15.5" x14ac:dyDescent="0.35">
      <c r="C164" t="s">
        <v>762</v>
      </c>
      <c r="D164" s="5">
        <v>-113664000000</v>
      </c>
      <c r="E164" s="5">
        <v>-122411000000</v>
      </c>
      <c r="F164" s="5">
        <v>-120840000000</v>
      </c>
      <c r="G164" s="5">
        <v>-124644000000</v>
      </c>
      <c r="I164" s="5">
        <v>-488790000000</v>
      </c>
      <c r="J164" s="5">
        <v>-507230000000</v>
      </c>
      <c r="K164" s="5">
        <v>-483478000000</v>
      </c>
      <c r="L164" s="5">
        <v>-339201000000</v>
      </c>
      <c r="M164" s="5">
        <v>-399541000000</v>
      </c>
      <c r="N164" s="5">
        <v>-500706000000</v>
      </c>
      <c r="O164" s="5">
        <v>-518761000000</v>
      </c>
      <c r="P164" s="5">
        <v>-364372000000</v>
      </c>
      <c r="Q164" s="5">
        <v>-349796000000</v>
      </c>
      <c r="R164" s="5">
        <v>-296128000000</v>
      </c>
    </row>
    <row r="165" spans="3:27" ht="15.5" x14ac:dyDescent="0.35">
      <c r="C165" t="s">
        <v>763</v>
      </c>
      <c r="D165" s="5">
        <v>-1356722000000</v>
      </c>
      <c r="E165" s="5">
        <v>-1934309000000</v>
      </c>
      <c r="F165" s="5">
        <v>-4408250000000</v>
      </c>
      <c r="G165" s="5">
        <v>-2918203000000</v>
      </c>
      <c r="I165" s="5">
        <v>-10046140000000</v>
      </c>
      <c r="J165" s="5">
        <v>-8707124000000</v>
      </c>
      <c r="K165" s="5">
        <v>-7499919000000</v>
      </c>
      <c r="L165" s="5">
        <v>-4121958000000</v>
      </c>
      <c r="M165" s="5">
        <v>-3770997000000</v>
      </c>
      <c r="N165" s="5">
        <v>-5820717000000</v>
      </c>
      <c r="O165" s="5">
        <v>-8206217000000</v>
      </c>
      <c r="P165" s="5">
        <v>-4406243000000</v>
      </c>
      <c r="Q165" s="5">
        <v>-4547334000000</v>
      </c>
      <c r="R165" s="5">
        <v>-4805780000000</v>
      </c>
      <c r="S165" s="5">
        <v>-5338078000000</v>
      </c>
      <c r="T165" s="5">
        <v>-5178450000000</v>
      </c>
      <c r="U165" s="5">
        <v>-3800526000000</v>
      </c>
      <c r="V165" s="5">
        <v>-3181267000000</v>
      </c>
      <c r="W165" s="5">
        <v>-2779251000000</v>
      </c>
      <c r="X165" s="5">
        <v>-1994630000000</v>
      </c>
      <c r="Y165" s="5">
        <v>-1606742000000</v>
      </c>
      <c r="Z165" s="5">
        <v>-1049810000000</v>
      </c>
      <c r="AA165" s="2">
        <v>-640103000000</v>
      </c>
    </row>
    <row r="166" spans="3:27" ht="15.5" x14ac:dyDescent="0.35">
      <c r="C166" t="s">
        <v>764</v>
      </c>
      <c r="D166" s="5">
        <v>61241000000</v>
      </c>
      <c r="E166" s="5">
        <v>67088000000</v>
      </c>
      <c r="F166" s="5">
        <v>40955000000</v>
      </c>
      <c r="G166" s="5">
        <v>10262000000</v>
      </c>
      <c r="I166" s="5">
        <v>181324000000</v>
      </c>
      <c r="J166" s="5">
        <v>293357000000</v>
      </c>
      <c r="K166" s="5">
        <v>429855000000</v>
      </c>
      <c r="L166" s="5">
        <v>363903000000</v>
      </c>
      <c r="M166" s="5">
        <v>83425000000</v>
      </c>
      <c r="N166" s="5">
        <v>99759000000</v>
      </c>
      <c r="O166" s="5">
        <v>113243000000</v>
      </c>
      <c r="P166" s="5">
        <v>124526000000</v>
      </c>
      <c r="Q166" s="5">
        <v>83992000000</v>
      </c>
      <c r="R166" s="5">
        <v>98810000000</v>
      </c>
      <c r="S166" s="5">
        <v>123881000000</v>
      </c>
      <c r="T166" s="5">
        <v>171379000000</v>
      </c>
      <c r="U166" s="5">
        <v>149947000000</v>
      </c>
      <c r="V166" s="5">
        <v>152058000000</v>
      </c>
      <c r="W166" s="5">
        <v>138129000000</v>
      </c>
      <c r="X166" s="5">
        <v>25790000000</v>
      </c>
      <c r="Y166" s="5">
        <v>4636000000</v>
      </c>
      <c r="Z166" s="5">
        <v>5192000000</v>
      </c>
      <c r="AA166" s="2">
        <v>921000000</v>
      </c>
    </row>
    <row r="167" spans="3:27" ht="15.5" x14ac:dyDescent="0.35">
      <c r="C167" t="s">
        <v>765</v>
      </c>
      <c r="D167" s="5">
        <v>-1708184000000</v>
      </c>
      <c r="E167" s="5">
        <v>-1250474000000</v>
      </c>
      <c r="F167" s="5">
        <v>-1219735000000</v>
      </c>
      <c r="G167" s="5">
        <v>-1338025000000</v>
      </c>
      <c r="I167" s="5">
        <v>-5456176000000</v>
      </c>
      <c r="J167" s="5">
        <v>-4857185000000</v>
      </c>
      <c r="K167" s="5">
        <v>-3675151000000</v>
      </c>
      <c r="L167" s="5">
        <v>-3440912000000</v>
      </c>
      <c r="M167" s="5">
        <v>-3400872000000</v>
      </c>
      <c r="N167" s="5">
        <v>-3345008000000</v>
      </c>
      <c r="O167" s="5">
        <v>-3304809000000</v>
      </c>
      <c r="P167" s="5">
        <v>-2508821000000</v>
      </c>
      <c r="Q167" s="5">
        <v>-3662427000000</v>
      </c>
      <c r="R167" s="5">
        <v>-2991436000000</v>
      </c>
      <c r="S167" s="5">
        <v>-2721189000000</v>
      </c>
      <c r="T167" s="5">
        <v>-2400404000000</v>
      </c>
      <c r="U167" s="5">
        <v>-2145734000000</v>
      </c>
      <c r="V167" s="5">
        <v>-1833713000000</v>
      </c>
      <c r="W167" s="5">
        <v>-1452909000000</v>
      </c>
      <c r="X167" s="5">
        <v>-1222219000000</v>
      </c>
      <c r="Y167" s="5">
        <v>-888126000000</v>
      </c>
      <c r="Z167" s="5">
        <v>-471167000000</v>
      </c>
      <c r="AA167" s="2">
        <v>-352487000000</v>
      </c>
    </row>
    <row r="168" spans="3:27" ht="15.5" x14ac:dyDescent="0.35">
      <c r="C168" t="s">
        <v>519</v>
      </c>
      <c r="D168" s="5">
        <v>-1443519000000</v>
      </c>
      <c r="E168" s="5">
        <v>-1145593000000</v>
      </c>
      <c r="F168" s="5">
        <v>-2752786000000</v>
      </c>
      <c r="G168" s="5">
        <v>-575038000000</v>
      </c>
      <c r="I168" s="5">
        <v>-6326810000000</v>
      </c>
      <c r="J168" s="5">
        <v>-6598078000000</v>
      </c>
      <c r="K168" s="5">
        <v>-2541605000000</v>
      </c>
      <c r="L168" s="5">
        <v>-2698920000000</v>
      </c>
      <c r="M168" s="5">
        <v>-2814053000000</v>
      </c>
      <c r="N168" s="5">
        <v>-2793844000000</v>
      </c>
      <c r="O168" s="5">
        <v>-2831098000000</v>
      </c>
      <c r="P168" s="5">
        <v>-2799439000000</v>
      </c>
      <c r="Q168" s="5">
        <v>-2659510000000</v>
      </c>
      <c r="R168" s="5">
        <v>-2840363000000</v>
      </c>
      <c r="S168" s="5">
        <v>-1930397000000</v>
      </c>
      <c r="T168" s="5">
        <v>-1549302000000</v>
      </c>
      <c r="U168" s="5">
        <v>-1560822000000</v>
      </c>
      <c r="V168" s="5">
        <v>-1431826000000</v>
      </c>
      <c r="W168" s="5">
        <v>-1128685000000</v>
      </c>
      <c r="X168" s="5">
        <v>-805742000000</v>
      </c>
      <c r="Y168" s="5">
        <v>-766513000000</v>
      </c>
      <c r="Z168" s="5">
        <v>-398558000000</v>
      </c>
      <c r="AA168" s="2">
        <v>-265809000000</v>
      </c>
    </row>
    <row r="169" spans="3:27" ht="15.5" x14ac:dyDescent="0.35">
      <c r="C169" t="s">
        <v>647</v>
      </c>
      <c r="V169" s="5">
        <v>66818000000</v>
      </c>
    </row>
    <row r="170" spans="3:27" ht="15.5" x14ac:dyDescent="0.35">
      <c r="C170" t="s">
        <v>766</v>
      </c>
      <c r="D170" s="5">
        <v>11116000000</v>
      </c>
      <c r="E170" s="5">
        <v>-39756000000</v>
      </c>
      <c r="F170" s="5">
        <v>-28755000000</v>
      </c>
      <c r="G170" s="5">
        <v>28239000000</v>
      </c>
      <c r="I170" s="5">
        <v>-39756000000</v>
      </c>
      <c r="J170" s="5">
        <v>36433000000</v>
      </c>
      <c r="K170" s="5">
        <v>6649000000</v>
      </c>
      <c r="L170" s="5">
        <v>10185000000</v>
      </c>
      <c r="M170" s="5">
        <v>158698000000</v>
      </c>
      <c r="T170" s="5">
        <v>3964000000</v>
      </c>
      <c r="U170" s="5">
        <v>8435000000</v>
      </c>
    </row>
    <row r="171" spans="3:27" ht="15.5" x14ac:dyDescent="0.35">
      <c r="C171" t="s">
        <v>529</v>
      </c>
      <c r="E171" s="5">
        <v>-15349000000</v>
      </c>
      <c r="F171" s="5">
        <v>15349000000</v>
      </c>
      <c r="N171" s="5">
        <v>-4285000000</v>
      </c>
      <c r="O171" s="5">
        <v>-10072000000</v>
      </c>
      <c r="P171" s="5">
        <v>-25729000000</v>
      </c>
      <c r="Q171" s="5">
        <v>-39038000000</v>
      </c>
      <c r="R171" s="5">
        <v>-3305000000</v>
      </c>
      <c r="S171" s="5">
        <v>-29272000000</v>
      </c>
      <c r="T171" s="5">
        <v>-7448000000</v>
      </c>
      <c r="U171" s="5">
        <v>-2587000000</v>
      </c>
      <c r="W171" s="5">
        <v>-27325000000</v>
      </c>
      <c r="X171" s="5">
        <v>-17808000000</v>
      </c>
      <c r="Y171" s="5">
        <v>-13135000000</v>
      </c>
      <c r="Z171" s="5">
        <v>-17563000000</v>
      </c>
      <c r="AA171" s="2">
        <v>-12934000000</v>
      </c>
    </row>
    <row r="172" spans="3:27" ht="15.5" x14ac:dyDescent="0.35">
      <c r="C172" t="s">
        <v>767</v>
      </c>
      <c r="D172" s="5">
        <v>11116000000</v>
      </c>
      <c r="E172" s="5">
        <v>-55105000000</v>
      </c>
      <c r="F172" s="5">
        <v>-13406000000</v>
      </c>
      <c r="G172" s="5">
        <v>28239000000</v>
      </c>
      <c r="I172" s="5">
        <v>-39756000000</v>
      </c>
      <c r="J172" s="5">
        <v>36433000000</v>
      </c>
      <c r="K172" s="5">
        <v>6649000000</v>
      </c>
      <c r="L172" s="5">
        <v>10185000000</v>
      </c>
      <c r="M172" s="5">
        <v>158698000000</v>
      </c>
      <c r="N172" s="5">
        <v>-4285000000</v>
      </c>
      <c r="O172" s="5">
        <v>-10072000000</v>
      </c>
      <c r="P172" s="5">
        <v>-25729000000</v>
      </c>
      <c r="Q172" s="5">
        <v>-39038000000</v>
      </c>
      <c r="R172" s="5">
        <v>-3305000000</v>
      </c>
      <c r="S172" s="5">
        <v>-29272000000</v>
      </c>
      <c r="T172" s="5">
        <v>-3484000000</v>
      </c>
      <c r="U172" s="5">
        <v>5848000000</v>
      </c>
      <c r="V172" s="5">
        <v>66818000000</v>
      </c>
      <c r="W172" s="5">
        <v>-27325000000</v>
      </c>
      <c r="X172" s="5">
        <v>-17808000000</v>
      </c>
      <c r="Y172" s="5">
        <v>-13135000000</v>
      </c>
      <c r="Z172" s="5">
        <v>-17563000000</v>
      </c>
      <c r="AA172" s="2">
        <v>-12934000000</v>
      </c>
    </row>
    <row r="173" spans="3:27" ht="15.5" x14ac:dyDescent="0.35">
      <c r="C173" t="s">
        <v>768</v>
      </c>
      <c r="D173" s="5">
        <v>-105289000000</v>
      </c>
      <c r="E173" s="5">
        <v>-220605000000</v>
      </c>
      <c r="F173" s="5">
        <v>-159296000000</v>
      </c>
      <c r="G173" s="5">
        <v>-146159000000</v>
      </c>
      <c r="I173" s="5">
        <v>-709303000000</v>
      </c>
      <c r="J173" s="5">
        <v>-890297000000</v>
      </c>
      <c r="K173" s="5">
        <v>-889965000000</v>
      </c>
      <c r="L173" s="5">
        <v>-1163421000000</v>
      </c>
      <c r="M173" s="5">
        <v>-1065165000000</v>
      </c>
      <c r="N173" s="5">
        <v>-458531000000</v>
      </c>
      <c r="O173" s="5">
        <v>-1262205000000</v>
      </c>
      <c r="P173" s="5">
        <v>-568652000000</v>
      </c>
      <c r="Q173" s="5">
        <v>-507803000000</v>
      </c>
      <c r="R173" s="5">
        <v>-768371000000</v>
      </c>
      <c r="S173" s="5">
        <v>-689364000000</v>
      </c>
      <c r="T173" s="5">
        <v>-826438000000</v>
      </c>
      <c r="U173" s="5">
        <v>-716903000000</v>
      </c>
      <c r="V173" s="5">
        <v>-354193000000</v>
      </c>
      <c r="W173" s="5">
        <v>-370819000000</v>
      </c>
      <c r="X173" s="5">
        <v>-269026000000</v>
      </c>
      <c r="Y173" s="5">
        <v>-152276000000</v>
      </c>
      <c r="Z173" s="5">
        <v>-306206000000</v>
      </c>
      <c r="AA173" s="2">
        <v>-187483000000</v>
      </c>
    </row>
    <row r="174" spans="3:27" ht="15.5" x14ac:dyDescent="0.35">
      <c r="C174" t="s">
        <v>769</v>
      </c>
    </row>
    <row r="175" spans="3:27" ht="15.5" x14ac:dyDescent="0.35">
      <c r="C175" t="s">
        <v>96</v>
      </c>
    </row>
    <row r="176" spans="3:27" ht="15.5" x14ac:dyDescent="0.35">
      <c r="C176" t="s">
        <v>770</v>
      </c>
    </row>
    <row r="177" spans="3:27" ht="15.5" x14ac:dyDescent="0.35">
      <c r="C177" t="s">
        <v>533</v>
      </c>
      <c r="L177" s="5">
        <v>150000000000</v>
      </c>
      <c r="M177" s="5">
        <v>2322757000000</v>
      </c>
      <c r="N177" s="5">
        <v>-192551000000</v>
      </c>
      <c r="O177" s="5">
        <v>-2280000000000</v>
      </c>
      <c r="P177" s="5">
        <v>755000000000</v>
      </c>
      <c r="Q177" s="5">
        <v>-705000000000</v>
      </c>
      <c r="T177" s="5">
        <v>-3000000000</v>
      </c>
      <c r="U177" s="5">
        <v>-12076000000</v>
      </c>
      <c r="V177" s="5">
        <v>4725975000000</v>
      </c>
      <c r="W177" s="5">
        <v>-4760899000000</v>
      </c>
      <c r="Y177" s="5">
        <v>-110907000000</v>
      </c>
      <c r="Z177" s="5">
        <v>-231984000000</v>
      </c>
      <c r="AA177" s="2">
        <v>15461000000</v>
      </c>
    </row>
    <row r="178" spans="3:27" ht="15.5" x14ac:dyDescent="0.35">
      <c r="C178" t="s">
        <v>771</v>
      </c>
    </row>
    <row r="179" spans="3:27" ht="15.5" x14ac:dyDescent="0.35">
      <c r="C179" t="s">
        <v>772</v>
      </c>
      <c r="D179" s="5">
        <v>1651283000000</v>
      </c>
      <c r="O179" s="5">
        <v>1591672000000</v>
      </c>
      <c r="P179" s="5">
        <v>903737000000</v>
      </c>
      <c r="Q179" s="5">
        <v>201358000000</v>
      </c>
      <c r="R179" s="5">
        <v>-1602366000000</v>
      </c>
      <c r="T179" s="5">
        <v>5036120000000</v>
      </c>
      <c r="U179" s="5">
        <v>-5857259000000</v>
      </c>
      <c r="V179" s="5">
        <v>-1567422000000</v>
      </c>
    </row>
    <row r="180" spans="3:27" ht="15.5" x14ac:dyDescent="0.35">
      <c r="C180" t="s">
        <v>773</v>
      </c>
    </row>
    <row r="181" spans="3:27" ht="15.5" x14ac:dyDescent="0.35">
      <c r="C181" t="s">
        <v>535</v>
      </c>
      <c r="D181" s="5">
        <v>-5678769000000</v>
      </c>
      <c r="E181" s="5">
        <v>437626000000</v>
      </c>
      <c r="F181" s="5">
        <v>-1777716000000</v>
      </c>
      <c r="G181" s="5">
        <v>3068974000000</v>
      </c>
      <c r="I181" s="5">
        <v>-7412457000000</v>
      </c>
      <c r="J181" s="5">
        <v>3859784000000</v>
      </c>
      <c r="K181" s="5">
        <v>-11142017000000</v>
      </c>
      <c r="L181" s="5">
        <v>-10762631000000</v>
      </c>
      <c r="M181" s="5">
        <v>805645000000</v>
      </c>
      <c r="N181" s="5">
        <v>5010224000000</v>
      </c>
      <c r="O181" s="5">
        <v>-4980410000000</v>
      </c>
      <c r="P181" s="5">
        <v>-2520514000000</v>
      </c>
      <c r="Q181" s="5">
        <v>-1968582000000</v>
      </c>
      <c r="R181" s="5">
        <v>-4018262000000</v>
      </c>
      <c r="S181" s="5">
        <v>-7470568000000</v>
      </c>
      <c r="T181" s="5">
        <v>-6786887000000</v>
      </c>
      <c r="U181" s="5">
        <v>-7899063000000</v>
      </c>
      <c r="V181" s="5">
        <v>-9067118000000</v>
      </c>
      <c r="W181" s="5">
        <v>-7596553000000</v>
      </c>
      <c r="X181" s="5">
        <v>-7899905000000</v>
      </c>
      <c r="Y181" s="5">
        <v>-5297279000000</v>
      </c>
      <c r="Z181" s="5">
        <v>-2612511000000</v>
      </c>
      <c r="AA181" s="2">
        <v>-2942301000000</v>
      </c>
    </row>
    <row r="182" spans="3:27" ht="15.5" x14ac:dyDescent="0.35">
      <c r="C182" t="s">
        <v>774</v>
      </c>
      <c r="D182" s="5">
        <v>-428243000000</v>
      </c>
      <c r="E182" s="5">
        <v>-747767000000</v>
      </c>
      <c r="F182" s="5">
        <v>126785000000</v>
      </c>
      <c r="G182" s="5">
        <v>-110054000000</v>
      </c>
      <c r="I182" s="5">
        <v>-1058034000000</v>
      </c>
      <c r="J182" s="5">
        <v>-458285000000</v>
      </c>
      <c r="K182" s="5">
        <v>-1361808000000</v>
      </c>
      <c r="L182" s="5">
        <v>-2034218000000</v>
      </c>
      <c r="M182" s="5">
        <v>-1825436000000</v>
      </c>
      <c r="N182" s="5">
        <v>-820064000000</v>
      </c>
      <c r="O182" s="5">
        <v>-1959320000000</v>
      </c>
      <c r="P182" s="5">
        <v>-1437361000000</v>
      </c>
      <c r="Q182" s="5">
        <v>-1232619000000</v>
      </c>
      <c r="R182" s="5">
        <v>-1389618000000</v>
      </c>
    </row>
    <row r="183" spans="3:27" ht="15.5" x14ac:dyDescent="0.35">
      <c r="C183" t="s">
        <v>775</v>
      </c>
      <c r="D183" s="5">
        <v>-307057000000</v>
      </c>
      <c r="E183" s="5">
        <v>268409000000</v>
      </c>
      <c r="F183" s="5">
        <v>-381641000000</v>
      </c>
      <c r="G183" s="5">
        <v>468413000000</v>
      </c>
      <c r="I183" s="5">
        <v>77211000000</v>
      </c>
      <c r="J183" s="5">
        <v>-259166000000</v>
      </c>
      <c r="K183" s="5">
        <v>613675000000</v>
      </c>
      <c r="L183" s="5">
        <v>-1178125000000</v>
      </c>
      <c r="M183" s="5">
        <v>348383000000</v>
      </c>
      <c r="N183" s="5">
        <v>-76710000000</v>
      </c>
      <c r="O183" s="5">
        <v>-53974000000</v>
      </c>
      <c r="P183" s="5">
        <v>2338000000</v>
      </c>
      <c r="Q183" s="5">
        <v>41314000000</v>
      </c>
      <c r="R183" s="5">
        <v>-43652000000</v>
      </c>
    </row>
    <row r="184" spans="3:27" ht="15.5" x14ac:dyDescent="0.35">
      <c r="C184" t="s">
        <v>746</v>
      </c>
      <c r="D184" s="5">
        <v>-1227395000000</v>
      </c>
      <c r="E184" s="5">
        <v>-1293639000000</v>
      </c>
      <c r="F184" s="5">
        <v>-1535359000000</v>
      </c>
      <c r="G184" s="5">
        <v>-877451000000</v>
      </c>
      <c r="I184" s="5">
        <v>-4270854000000</v>
      </c>
      <c r="J184" s="5">
        <v>-2436082000000</v>
      </c>
    </row>
    <row r="185" spans="3:27" ht="15.5" x14ac:dyDescent="0.35">
      <c r="C185" t="s">
        <v>562</v>
      </c>
      <c r="D185" s="5">
        <v>-479567000000</v>
      </c>
      <c r="E185" s="5">
        <v>-945785000000</v>
      </c>
      <c r="F185" s="5">
        <v>493661000000</v>
      </c>
      <c r="G185" s="5">
        <v>442657000000</v>
      </c>
      <c r="I185" s="5">
        <v>-458839000000</v>
      </c>
      <c r="J185" s="5">
        <v>-44862000000</v>
      </c>
      <c r="K185" s="5">
        <v>-219903000000</v>
      </c>
      <c r="L185" s="5">
        <v>-1307292000000</v>
      </c>
      <c r="M185" s="5">
        <v>-271989000000</v>
      </c>
      <c r="N185" s="5">
        <v>207451000000</v>
      </c>
      <c r="O185" s="5">
        <v>966125000000</v>
      </c>
    </row>
    <row r="186" spans="3:27" ht="15.5" x14ac:dyDescent="0.35">
      <c r="C186" t="s">
        <v>566</v>
      </c>
      <c r="S186" s="5">
        <v>-404523000000</v>
      </c>
      <c r="T186" s="5">
        <v>-465963000000</v>
      </c>
      <c r="U186" s="5">
        <v>-276852000000</v>
      </c>
      <c r="V186" s="5">
        <v>-423254000000</v>
      </c>
      <c r="W186" s="5">
        <v>-704071000000</v>
      </c>
      <c r="X186" s="5">
        <v>408172000000</v>
      </c>
      <c r="Y186" s="5">
        <v>-674220000000</v>
      </c>
      <c r="Z186" s="5">
        <v>-51057000000</v>
      </c>
      <c r="AA186" s="2">
        <v>-20121000000</v>
      </c>
    </row>
    <row r="187" spans="3:27" ht="15.5" x14ac:dyDescent="0.35">
      <c r="C187" t="s">
        <v>538</v>
      </c>
      <c r="D187" s="5">
        <v>42488000000</v>
      </c>
      <c r="E187" s="5">
        <v>4069000000</v>
      </c>
      <c r="F187" s="5">
        <v>10795000000</v>
      </c>
      <c r="G187" s="5">
        <v>8804000000</v>
      </c>
      <c r="I187" s="5">
        <v>36097000000</v>
      </c>
      <c r="J187" s="5">
        <v>-22708000000</v>
      </c>
      <c r="K187" s="5">
        <v>12561000000</v>
      </c>
      <c r="L187" s="5">
        <v>25790000000</v>
      </c>
      <c r="M187" s="5">
        <v>-26149000000</v>
      </c>
      <c r="N187" s="5">
        <v>41136000000</v>
      </c>
      <c r="O187" s="5">
        <v>2945000000</v>
      </c>
      <c r="S187" s="5">
        <v>21078000000</v>
      </c>
      <c r="T187" s="5">
        <v>12614000000</v>
      </c>
      <c r="U187" s="5">
        <v>-2979000000</v>
      </c>
      <c r="V187" s="5">
        <v>-1343000000</v>
      </c>
      <c r="W187" s="5">
        <v>3158000000</v>
      </c>
    </row>
    <row r="188" spans="3:27" ht="15.5" x14ac:dyDescent="0.35">
      <c r="C188" t="s">
        <v>539</v>
      </c>
    </row>
    <row r="189" spans="3:27" ht="15.5" x14ac:dyDescent="0.35">
      <c r="C189" t="s">
        <v>776</v>
      </c>
      <c r="X189" s="5">
        <v>139647000000</v>
      </c>
      <c r="Y189" s="5">
        <v>19187000000</v>
      </c>
      <c r="Z189" s="5">
        <v>-19553000000</v>
      </c>
      <c r="AA189" s="2">
        <v>59675000000</v>
      </c>
    </row>
    <row r="190" spans="3:27" ht="15.5" x14ac:dyDescent="0.35">
      <c r="C190" t="s">
        <v>777</v>
      </c>
      <c r="X190" s="5">
        <v>1245175000000</v>
      </c>
      <c r="Y190" s="5">
        <v>660884000000</v>
      </c>
      <c r="Z190" s="5">
        <v>290097000000</v>
      </c>
      <c r="AA190" s="2">
        <v>195615000000</v>
      </c>
    </row>
    <row r="191" spans="3:27" ht="15.5" x14ac:dyDescent="0.35">
      <c r="C191" t="s">
        <v>778</v>
      </c>
      <c r="X191" s="5">
        <v>5626869000000</v>
      </c>
      <c r="Y191" s="5">
        <v>6452848000000</v>
      </c>
      <c r="Z191" s="5">
        <v>2696879000000</v>
      </c>
      <c r="AA191" s="2">
        <v>2948964000000</v>
      </c>
    </row>
    <row r="192" spans="3:27" ht="15.5" x14ac:dyDescent="0.35">
      <c r="C192" t="s">
        <v>779</v>
      </c>
      <c r="Y192" s="5">
        <v>1720000000</v>
      </c>
      <c r="Z192" s="5">
        <v>-389725000000</v>
      </c>
      <c r="AA192" s="2">
        <v>472245000000</v>
      </c>
    </row>
    <row r="193" spans="3:27" ht="15.5" x14ac:dyDescent="0.35">
      <c r="C193" t="s">
        <v>756</v>
      </c>
      <c r="X193" s="5">
        <v>7011691000000</v>
      </c>
      <c r="Y193" s="5">
        <v>7134639000000</v>
      </c>
      <c r="Z193" s="5">
        <v>2577698000000</v>
      </c>
      <c r="AA193" s="2">
        <v>3676499000000</v>
      </c>
    </row>
    <row r="194" spans="3:27" ht="15.5" x14ac:dyDescent="0.35">
      <c r="C194" t="s">
        <v>540</v>
      </c>
      <c r="D194" s="5">
        <v>2719506000000</v>
      </c>
      <c r="E194" s="5">
        <v>10179429000000</v>
      </c>
      <c r="F194" s="5">
        <v>10378529000000</v>
      </c>
      <c r="G194" s="5">
        <v>-7311863000000</v>
      </c>
      <c r="I194" s="5">
        <v>9352870000000</v>
      </c>
      <c r="J194" s="5">
        <v>13440703000000</v>
      </c>
      <c r="K194" s="5">
        <v>-6745531000000</v>
      </c>
      <c r="L194" s="5">
        <v>4549060000000</v>
      </c>
      <c r="M194" s="5">
        <v>7608687000000</v>
      </c>
      <c r="N194" s="5">
        <v>13476725000000</v>
      </c>
      <c r="O194" s="5">
        <v>-15527695000000</v>
      </c>
      <c r="P194" s="5">
        <v>1860403000000</v>
      </c>
      <c r="Q194" s="5">
        <v>558246000000</v>
      </c>
      <c r="R194" s="5">
        <v>4350521000000</v>
      </c>
      <c r="S194" s="5">
        <v>6081127000000</v>
      </c>
      <c r="T194" s="5">
        <v>242612000000</v>
      </c>
      <c r="U194" s="5">
        <v>7123256000000</v>
      </c>
      <c r="V194" s="5">
        <v>9454603000000</v>
      </c>
      <c r="W194" s="5">
        <v>10091521000000</v>
      </c>
      <c r="X194" s="5">
        <v>7011691000000</v>
      </c>
      <c r="Y194" s="5">
        <v>7134639000000</v>
      </c>
      <c r="Z194" s="5">
        <v>2577698000000</v>
      </c>
      <c r="AA194" s="2">
        <v>3676499000000</v>
      </c>
    </row>
    <row r="195" spans="3:27" ht="15.5" x14ac:dyDescent="0.35">
      <c r="C195" t="s">
        <v>780</v>
      </c>
      <c r="P195" s="5">
        <v>321424000000</v>
      </c>
      <c r="Q195" s="5">
        <v>304981000000</v>
      </c>
      <c r="R195" s="5">
        <v>234300000000</v>
      </c>
    </row>
    <row r="196" spans="3:27" ht="15.5" x14ac:dyDescent="0.35">
      <c r="C196" t="s">
        <v>541</v>
      </c>
      <c r="D196" s="5">
        <v>-3460125000000</v>
      </c>
      <c r="E196" s="5">
        <v>3627543000000</v>
      </c>
      <c r="F196" s="5">
        <v>-7297712000000</v>
      </c>
      <c r="G196" s="5">
        <v>-1327286000000</v>
      </c>
      <c r="I196" s="5">
        <v>3721934000000</v>
      </c>
      <c r="J196" s="5">
        <v>-10056924000000</v>
      </c>
      <c r="K196" s="5">
        <v>10648507000000</v>
      </c>
      <c r="L196" s="5">
        <v>-3711720000000</v>
      </c>
      <c r="M196" s="5">
        <v>-2671485000000</v>
      </c>
      <c r="N196" s="5">
        <v>-5084138000000</v>
      </c>
      <c r="O196" s="5">
        <v>4825097000000</v>
      </c>
      <c r="P196" s="5">
        <v>-808190000000</v>
      </c>
      <c r="Q196" s="5">
        <v>-91951000000</v>
      </c>
      <c r="R196" s="5">
        <v>914375000000</v>
      </c>
      <c r="S196" s="5">
        <v>61000000</v>
      </c>
      <c r="T196" s="5">
        <v>-15949000000</v>
      </c>
      <c r="U196" s="5">
        <v>10050000000</v>
      </c>
      <c r="V196" s="5">
        <v>-109071000000</v>
      </c>
      <c r="W196" s="5">
        <v>26869000000</v>
      </c>
      <c r="X196" s="5">
        <v>42597000000</v>
      </c>
      <c r="Y196" s="5">
        <v>-228462000000</v>
      </c>
      <c r="Z196" s="5">
        <v>115136000000</v>
      </c>
      <c r="AA196" s="2">
        <v>33914000000</v>
      </c>
    </row>
    <row r="197" spans="3:27" ht="15.5" x14ac:dyDescent="0.35">
      <c r="C197" t="s">
        <v>144</v>
      </c>
      <c r="D197" s="5">
        <v>173705000000</v>
      </c>
      <c r="E197" s="5">
        <v>-50088000000</v>
      </c>
      <c r="F197" s="5">
        <v>182080000000</v>
      </c>
      <c r="G197" s="5">
        <v>-207173000000</v>
      </c>
      <c r="I197" s="5">
        <v>-445181000000</v>
      </c>
      <c r="J197" s="5">
        <v>240216000000</v>
      </c>
      <c r="K197" s="5">
        <v>-375632000000</v>
      </c>
      <c r="L197" s="5">
        <v>945245000000</v>
      </c>
      <c r="M197" s="5">
        <v>-384666000000</v>
      </c>
      <c r="N197" s="5">
        <v>-7790000000</v>
      </c>
      <c r="O197" s="5">
        <v>-222689000000</v>
      </c>
      <c r="P197" s="5">
        <v>113635000000</v>
      </c>
      <c r="Q197" s="5">
        <v>-5458000000</v>
      </c>
      <c r="R197" s="5">
        <v>8344000000</v>
      </c>
    </row>
    <row r="198" spans="3:27" ht="15.5" x14ac:dyDescent="0.35">
      <c r="C198" t="s">
        <v>543</v>
      </c>
      <c r="D198" s="5">
        <v>772242000000</v>
      </c>
      <c r="E198" s="5">
        <v>708968000000</v>
      </c>
      <c r="F198" s="5">
        <v>-389095000000</v>
      </c>
      <c r="G198" s="5">
        <v>-282158000000</v>
      </c>
      <c r="I198" s="5">
        <v>52159000000</v>
      </c>
      <c r="J198" s="5">
        <v>838748000000</v>
      </c>
      <c r="K198" s="5">
        <v>-33195000000</v>
      </c>
      <c r="L198" s="5">
        <v>1396620000000</v>
      </c>
      <c r="M198" s="5">
        <v>192926000000</v>
      </c>
      <c r="N198" s="5">
        <v>-121177000000</v>
      </c>
      <c r="O198" s="5">
        <v>-1086023000000</v>
      </c>
    </row>
    <row r="199" spans="3:27" ht="15.5" x14ac:dyDescent="0.35">
      <c r="C199" t="s">
        <v>781</v>
      </c>
    </row>
    <row r="200" spans="3:27" ht="15.5" x14ac:dyDescent="0.35">
      <c r="C200" t="s">
        <v>143</v>
      </c>
      <c r="T200" s="5">
        <v>17502000000</v>
      </c>
      <c r="U200" s="5">
        <v>12045000000</v>
      </c>
      <c r="V200" s="5">
        <v>23806000000</v>
      </c>
      <c r="X200" s="5">
        <v>10546000000</v>
      </c>
      <c r="Y200" s="5">
        <v>-4656000000</v>
      </c>
      <c r="Z200" s="5">
        <v>13619000000</v>
      </c>
      <c r="AA200" s="2">
        <v>12689000000</v>
      </c>
    </row>
    <row r="201" spans="3:27" ht="15.5" x14ac:dyDescent="0.35">
      <c r="C201" t="s">
        <v>140</v>
      </c>
      <c r="S201" s="5">
        <v>49133000000</v>
      </c>
      <c r="T201" s="5">
        <v>217181000000</v>
      </c>
      <c r="U201" s="5">
        <v>-46037000000</v>
      </c>
      <c r="V201" s="5">
        <v>-40015000000</v>
      </c>
      <c r="W201" s="5">
        <v>-453775000000</v>
      </c>
      <c r="X201" s="5">
        <v>324550000000</v>
      </c>
      <c r="Y201" s="5">
        <v>414721000000</v>
      </c>
      <c r="Z201" s="5">
        <v>108099000000</v>
      </c>
      <c r="AA201" s="2">
        <v>3111000000</v>
      </c>
    </row>
    <row r="202" spans="3:27" ht="15.5" x14ac:dyDescent="0.35">
      <c r="C202" t="s">
        <v>782</v>
      </c>
      <c r="S202" s="5">
        <v>49133000000</v>
      </c>
      <c r="T202" s="5">
        <v>234683000000</v>
      </c>
      <c r="U202" s="5">
        <v>-33992000000</v>
      </c>
      <c r="V202" s="5">
        <v>-16209000000</v>
      </c>
      <c r="W202" s="5">
        <v>-453775000000</v>
      </c>
      <c r="X202" s="5">
        <v>335096000000</v>
      </c>
      <c r="Y202" s="5">
        <v>410065000000</v>
      </c>
      <c r="Z202" s="5">
        <v>121718000000</v>
      </c>
      <c r="AA202" s="2">
        <v>15800000000</v>
      </c>
    </row>
    <row r="203" spans="3:27" ht="15.5" x14ac:dyDescent="0.35">
      <c r="C203" t="s">
        <v>414</v>
      </c>
      <c r="D203" s="5">
        <v>56167000000</v>
      </c>
      <c r="E203" s="5">
        <v>486851000000</v>
      </c>
      <c r="F203" s="5">
        <v>138026000000</v>
      </c>
      <c r="G203" s="5">
        <v>-247560000000</v>
      </c>
      <c r="I203" s="5">
        <v>330399000000</v>
      </c>
      <c r="J203" s="5">
        <v>-321468000000</v>
      </c>
      <c r="K203" s="5">
        <v>77559000000</v>
      </c>
      <c r="L203" s="5">
        <v>937358000000</v>
      </c>
      <c r="M203" s="5">
        <v>982537000000</v>
      </c>
      <c r="N203" s="5">
        <v>372702000000</v>
      </c>
      <c r="O203" s="5">
        <v>1557804000000</v>
      </c>
    </row>
    <row r="204" spans="3:27" ht="15.5" x14ac:dyDescent="0.35">
      <c r="C204" t="s">
        <v>783</v>
      </c>
      <c r="P204" s="5">
        <v>20694000000</v>
      </c>
      <c r="Q204" s="5">
        <v>29686000000</v>
      </c>
      <c r="R204" s="5">
        <v>37040000000</v>
      </c>
      <c r="S204" s="5">
        <v>9522000000</v>
      </c>
      <c r="T204" s="5">
        <v>13827000000</v>
      </c>
    </row>
    <row r="205" spans="3:27" ht="15.5" x14ac:dyDescent="0.35">
      <c r="C205" t="s">
        <v>784</v>
      </c>
      <c r="P205" s="5">
        <v>724118000000</v>
      </c>
      <c r="Q205" s="5">
        <v>823648000000</v>
      </c>
      <c r="R205" s="5">
        <v>1306255000000</v>
      </c>
      <c r="S205" s="5">
        <v>847633000000</v>
      </c>
      <c r="T205" s="5">
        <v>882816000000</v>
      </c>
    </row>
    <row r="206" spans="3:27" ht="15.5" x14ac:dyDescent="0.35">
      <c r="C206" t="s">
        <v>757</v>
      </c>
      <c r="D206" s="5">
        <v>56167000000</v>
      </c>
      <c r="E206" s="5">
        <v>486851000000</v>
      </c>
      <c r="F206" s="5">
        <v>138026000000</v>
      </c>
      <c r="G206" s="5">
        <v>-247560000000</v>
      </c>
      <c r="I206" s="5">
        <v>330399000000</v>
      </c>
      <c r="J206" s="5">
        <v>-321468000000</v>
      </c>
      <c r="K206" s="5">
        <v>77559000000</v>
      </c>
      <c r="L206" s="5">
        <v>937358000000</v>
      </c>
      <c r="M206" s="5">
        <v>982537000000</v>
      </c>
      <c r="N206" s="5">
        <v>372702000000</v>
      </c>
      <c r="O206" s="5">
        <v>1557804000000</v>
      </c>
      <c r="P206" s="5">
        <v>744812000000</v>
      </c>
      <c r="Q206" s="5">
        <v>853334000000</v>
      </c>
      <c r="R206" s="5">
        <v>1343295000000</v>
      </c>
      <c r="S206" s="5">
        <v>857155000000</v>
      </c>
      <c r="T206" s="5">
        <v>896643000000</v>
      </c>
    </row>
    <row r="207" spans="3:27" ht="15.5" x14ac:dyDescent="0.35">
      <c r="C207" t="s">
        <v>785</v>
      </c>
      <c r="D207" s="5">
        <v>-6165765000000</v>
      </c>
      <c r="E207" s="5">
        <v>12675616000000</v>
      </c>
      <c r="F207" s="5">
        <v>-51647000000</v>
      </c>
      <c r="G207" s="5">
        <v>-6374697000000</v>
      </c>
      <c r="I207" s="5">
        <v>-74695000000</v>
      </c>
      <c r="J207" s="5">
        <v>4779956000000</v>
      </c>
      <c r="K207" s="5">
        <v>-8525784000000</v>
      </c>
      <c r="L207" s="5">
        <v>-10989913000000</v>
      </c>
      <c r="M207" s="5">
        <v>7081210000000</v>
      </c>
      <c r="N207" s="5">
        <v>12805808000000</v>
      </c>
      <c r="O207" s="5">
        <v>-17166468000000</v>
      </c>
      <c r="P207" s="5">
        <v>-64716000000</v>
      </c>
      <c r="Q207" s="5">
        <v>-2044377000000</v>
      </c>
      <c r="R207" s="5">
        <v>-203063000000</v>
      </c>
      <c r="S207" s="5">
        <v>427623000000</v>
      </c>
      <c r="T207" s="5">
        <v>-849127000000</v>
      </c>
      <c r="U207" s="5">
        <v>-8479125000000</v>
      </c>
      <c r="V207" s="5">
        <v>3728076000000</v>
      </c>
      <c r="W207" s="5">
        <v>-3511025000000</v>
      </c>
      <c r="X207" s="5">
        <v>-2100675000000</v>
      </c>
      <c r="Y207" s="5">
        <v>-561798000000</v>
      </c>
      <c r="Z207" s="5">
        <v>-178418000000</v>
      </c>
      <c r="AA207" s="2">
        <v>-141563000000</v>
      </c>
    </row>
    <row r="208" spans="3:27" ht="15.5" x14ac:dyDescent="0.35">
      <c r="C208" t="s">
        <v>183</v>
      </c>
      <c r="D208" s="5">
        <v>2621123000000</v>
      </c>
      <c r="E208" s="5">
        <v>-1904592000000</v>
      </c>
      <c r="F208" s="5">
        <v>-984474000000</v>
      </c>
      <c r="G208" s="5">
        <v>4379911000000</v>
      </c>
      <c r="I208" s="5">
        <v>-6267376000000</v>
      </c>
      <c r="J208" s="5">
        <v>8624877000000</v>
      </c>
      <c r="K208" s="5">
        <v>-13887114000000</v>
      </c>
      <c r="L208" s="5">
        <v>9056776000000</v>
      </c>
      <c r="M208" s="5">
        <v>223345000000</v>
      </c>
      <c r="N208" s="5">
        <v>-9462054000000</v>
      </c>
      <c r="O208" s="5">
        <v>122307000000</v>
      </c>
      <c r="P208" s="5">
        <v>1505543000000</v>
      </c>
      <c r="Q208" s="5">
        <v>981941000000</v>
      </c>
      <c r="R208" s="5">
        <v>543118000000</v>
      </c>
      <c r="S208" s="5">
        <v>-2848694000000</v>
      </c>
      <c r="T208" s="5">
        <v>1858798000000</v>
      </c>
      <c r="U208" s="5">
        <v>1174241000000</v>
      </c>
      <c r="V208" s="5">
        <v>908234000000</v>
      </c>
      <c r="W208" s="5">
        <v>1113900000000</v>
      </c>
      <c r="X208" s="5">
        <v>3847336000000</v>
      </c>
      <c r="Y208" s="5">
        <v>750891000000</v>
      </c>
    </row>
    <row r="209" spans="3:27" ht="15.5" x14ac:dyDescent="0.35">
      <c r="C209" t="s">
        <v>184</v>
      </c>
      <c r="D209" s="5">
        <v>-6306853000000</v>
      </c>
      <c r="E209" s="5">
        <v>-1899783000000</v>
      </c>
      <c r="F209" s="5">
        <v>-3476221000000</v>
      </c>
      <c r="G209" s="5">
        <v>4034904000000</v>
      </c>
      <c r="I209" s="5">
        <v>2034390000000</v>
      </c>
      <c r="J209" s="5">
        <v>-16764391000000</v>
      </c>
      <c r="K209" s="5">
        <v>394010000000</v>
      </c>
      <c r="L209" s="5">
        <v>3151992000000</v>
      </c>
      <c r="M209" s="5">
        <v>-7001869000000</v>
      </c>
      <c r="N209" s="5">
        <v>-3805233000000</v>
      </c>
      <c r="O209" s="5">
        <v>11301087000000</v>
      </c>
      <c r="P209" s="5">
        <v>-573678000000</v>
      </c>
      <c r="Q209" s="5">
        <v>-1375982000000</v>
      </c>
      <c r="R209" s="5">
        <v>-1394563000000</v>
      </c>
      <c r="S209" s="5">
        <v>-816413000000</v>
      </c>
      <c r="T209" s="5">
        <v>-2109479000000</v>
      </c>
      <c r="U209" s="5">
        <v>-393179000000</v>
      </c>
      <c r="V209" s="5">
        <v>-361573000000</v>
      </c>
      <c r="W209" s="5">
        <v>-186261000000</v>
      </c>
      <c r="X209" s="5">
        <v>-71112000000</v>
      </c>
      <c r="Y209" s="5">
        <v>-78997000000</v>
      </c>
      <c r="Z209" s="5">
        <v>-144023000000</v>
      </c>
      <c r="AA209" s="2">
        <v>-112550000000</v>
      </c>
    </row>
    <row r="210" spans="3:27" ht="15.5" x14ac:dyDescent="0.35">
      <c r="C210" t="s">
        <v>786</v>
      </c>
      <c r="U210" s="5">
        <v>2807000000</v>
      </c>
      <c r="V210" s="5">
        <v>13708000000</v>
      </c>
      <c r="W210" s="5">
        <v>7476000000</v>
      </c>
    </row>
    <row r="211" spans="3:27" ht="15.5" x14ac:dyDescent="0.35">
      <c r="C211" t="s">
        <v>558</v>
      </c>
      <c r="D211" s="5">
        <v>-6162379000000</v>
      </c>
      <c r="E211" s="5">
        <v>2686997000000</v>
      </c>
      <c r="F211" s="5">
        <v>-7693611000000</v>
      </c>
      <c r="G211" s="5">
        <v>4158516000000</v>
      </c>
      <c r="I211" s="5">
        <v>2686997000000</v>
      </c>
      <c r="J211" s="5">
        <v>-10705384000000</v>
      </c>
      <c r="K211" s="5">
        <v>1043655000000</v>
      </c>
      <c r="L211" s="5">
        <v>3788009000000</v>
      </c>
      <c r="M211" s="5">
        <v>-6422262000000</v>
      </c>
      <c r="N211" s="5">
        <v>-3200636000000</v>
      </c>
      <c r="O211" s="5">
        <v>710858000000</v>
      </c>
      <c r="P211" s="5">
        <v>197777000000</v>
      </c>
      <c r="Q211" s="5">
        <v>-594484000000</v>
      </c>
      <c r="R211" s="5">
        <v>-710900000000</v>
      </c>
      <c r="S211" s="5">
        <v>-189721000000</v>
      </c>
      <c r="T211" s="5">
        <v>-1817018000000</v>
      </c>
    </row>
    <row r="212" spans="3:27" ht="15.5" x14ac:dyDescent="0.35">
      <c r="C212" t="s">
        <v>787</v>
      </c>
    </row>
    <row r="213" spans="3:27" ht="15.5" x14ac:dyDescent="0.35">
      <c r="C213" t="s">
        <v>788</v>
      </c>
      <c r="D213" s="5">
        <v>-6162379000000</v>
      </c>
      <c r="E213" s="5">
        <v>2686997000000</v>
      </c>
      <c r="F213" s="5">
        <v>-7693611000000</v>
      </c>
      <c r="G213" s="5">
        <v>4158516000000</v>
      </c>
      <c r="I213" s="5">
        <v>2686997000000</v>
      </c>
      <c r="J213" s="5">
        <v>-10705384000000</v>
      </c>
      <c r="K213" s="5">
        <v>1043655000000</v>
      </c>
      <c r="L213" s="5">
        <v>3788009000000</v>
      </c>
      <c r="M213" s="5">
        <v>-6422262000000</v>
      </c>
      <c r="N213" s="5">
        <v>-3200636000000</v>
      </c>
      <c r="O213" s="5">
        <v>710858000000</v>
      </c>
      <c r="P213" s="5">
        <v>197777000000</v>
      </c>
      <c r="Q213" s="5">
        <v>-594484000000</v>
      </c>
      <c r="R213" s="5">
        <v>-710900000000</v>
      </c>
      <c r="S213" s="5">
        <v>-189721000000</v>
      </c>
      <c r="T213" s="5">
        <v>-1817018000000</v>
      </c>
    </row>
    <row r="214" spans="3:27" ht="15.5" x14ac:dyDescent="0.35">
      <c r="C214" t="s">
        <v>277</v>
      </c>
      <c r="E214" s="5">
        <v>-4393733000000</v>
      </c>
      <c r="F214" s="5">
        <v>4393733000000</v>
      </c>
    </row>
    <row r="215" spans="3:27" ht="15.5" x14ac:dyDescent="0.35">
      <c r="C215" t="s">
        <v>789</v>
      </c>
      <c r="J215" s="5">
        <v>-5519887000000</v>
      </c>
      <c r="T215" s="5">
        <v>691654000000</v>
      </c>
    </row>
    <row r="216" spans="3:27" ht="15.5" x14ac:dyDescent="0.35">
      <c r="C216" t="s">
        <v>790</v>
      </c>
      <c r="T216" s="5">
        <v>-521820000000</v>
      </c>
    </row>
    <row r="217" spans="3:27" ht="15.5" x14ac:dyDescent="0.35">
      <c r="C217" t="s">
        <v>791</v>
      </c>
    </row>
    <row r="218" spans="3:27" ht="15.5" x14ac:dyDescent="0.35">
      <c r="C218" t="s">
        <v>792</v>
      </c>
    </row>
    <row r="219" spans="3:27" ht="15.5" x14ac:dyDescent="0.35">
      <c r="C219" t="s">
        <v>208</v>
      </c>
      <c r="D219" s="5">
        <v>3008000000</v>
      </c>
      <c r="E219" s="5">
        <v>2545000000</v>
      </c>
      <c r="F219" s="5">
        <v>2326000000</v>
      </c>
      <c r="G219" s="5">
        <v>3065000000</v>
      </c>
      <c r="I219" s="5">
        <v>8536000000</v>
      </c>
      <c r="J219" s="5">
        <v>41720000000</v>
      </c>
      <c r="K219" s="5">
        <v>5877000000</v>
      </c>
      <c r="L219" s="5">
        <v>5569000000</v>
      </c>
      <c r="M219" s="5">
        <v>4641000000</v>
      </c>
      <c r="N219" s="5">
        <v>8792000000</v>
      </c>
      <c r="O219" s="5">
        <v>6026000000</v>
      </c>
      <c r="P219" s="5">
        <v>4456000000</v>
      </c>
      <c r="Q219" s="5">
        <v>4561000000</v>
      </c>
      <c r="R219" s="5">
        <v>687000000</v>
      </c>
      <c r="S219" s="5">
        <v>2026000000</v>
      </c>
      <c r="T219" s="5">
        <v>1067000000</v>
      </c>
      <c r="U219" s="5">
        <v>250000000</v>
      </c>
      <c r="V219" s="5">
        <v>13000000</v>
      </c>
      <c r="W219" s="5">
        <v>9072000000</v>
      </c>
      <c r="X219" s="5">
        <v>5968000000</v>
      </c>
      <c r="Y219" s="5">
        <v>4252000000</v>
      </c>
      <c r="Z219" s="5">
        <v>16854000000</v>
      </c>
      <c r="AA219" s="2">
        <v>499000000</v>
      </c>
    </row>
    <row r="220" spans="3:27" ht="15.5" x14ac:dyDescent="0.35">
      <c r="C220" t="s">
        <v>207</v>
      </c>
      <c r="D220" s="5">
        <v>-74559000000</v>
      </c>
      <c r="E220" s="5">
        <v>-90809000000</v>
      </c>
      <c r="F220" s="5">
        <v>-99595000000</v>
      </c>
      <c r="G220" s="5">
        <v>-70210000000</v>
      </c>
      <c r="I220" s="5">
        <v>-307848000000</v>
      </c>
      <c r="J220" s="5">
        <v>-228206000000</v>
      </c>
      <c r="K220" s="5">
        <v>-215390000000</v>
      </c>
      <c r="L220" s="5">
        <v>-194386000000</v>
      </c>
      <c r="M220" s="5">
        <v>-219197000000</v>
      </c>
      <c r="N220" s="5">
        <v>-194377000000</v>
      </c>
      <c r="O220" s="5">
        <v>-324700000000</v>
      </c>
      <c r="P220" s="5">
        <v>-382971000000</v>
      </c>
      <c r="Q220" s="5">
        <v>-323844000000</v>
      </c>
      <c r="R220" s="5">
        <v>-304215000000</v>
      </c>
      <c r="S220" s="5">
        <v>-628718000000</v>
      </c>
      <c r="T220" s="5">
        <v>-463362000000</v>
      </c>
      <c r="U220" s="5">
        <v>-396236000000</v>
      </c>
      <c r="V220" s="5">
        <v>-375294000000</v>
      </c>
      <c r="W220" s="5">
        <v>-202809000000</v>
      </c>
      <c r="X220" s="5">
        <v>-77080000000</v>
      </c>
      <c r="Y220" s="5">
        <v>-83249000000</v>
      </c>
      <c r="Z220" s="5">
        <v>-161894000000</v>
      </c>
      <c r="AA220" s="2">
        <v>-113049000000</v>
      </c>
    </row>
    <row r="221" spans="3:27" ht="15.5" x14ac:dyDescent="0.35">
      <c r="C221" t="s">
        <v>793</v>
      </c>
      <c r="O221" s="5">
        <v>11289137000000</v>
      </c>
    </row>
    <row r="222" spans="3:27" ht="15.5" x14ac:dyDescent="0.35">
      <c r="C222" t="s">
        <v>670</v>
      </c>
      <c r="D222" s="5">
        <v>-72923000000</v>
      </c>
      <c r="E222" s="5">
        <v>-104783000000</v>
      </c>
      <c r="F222" s="5">
        <v>-79074000000</v>
      </c>
      <c r="G222" s="5">
        <v>-56467000000</v>
      </c>
      <c r="I222" s="5">
        <v>-353295000000</v>
      </c>
      <c r="J222" s="5">
        <v>-334594000000</v>
      </c>
      <c r="K222" s="5">
        <v>-436590000000</v>
      </c>
      <c r="L222" s="5">
        <v>-433840000000</v>
      </c>
      <c r="M222" s="5">
        <v>-346228000000</v>
      </c>
      <c r="N222" s="5">
        <v>-396680000000</v>
      </c>
      <c r="O222" s="5">
        <v>-380234000000</v>
      </c>
      <c r="P222" s="5">
        <v>-392940000000</v>
      </c>
      <c r="Q222" s="5">
        <v>-462215000000</v>
      </c>
      <c r="R222" s="5">
        <v>-380135000000</v>
      </c>
    </row>
    <row r="223" spans="3:27" ht="15.5" x14ac:dyDescent="0.35">
      <c r="C223" t="s">
        <v>794</v>
      </c>
      <c r="Z223" s="5">
        <v>1017000000</v>
      </c>
    </row>
    <row r="224" spans="3:27" ht="15.5" x14ac:dyDescent="0.35">
      <c r="C224" t="s">
        <v>795</v>
      </c>
      <c r="J224" s="5">
        <v>-18040000000</v>
      </c>
      <c r="K224" s="5">
        <v>-3542000000</v>
      </c>
      <c r="L224" s="5">
        <v>-13360000000</v>
      </c>
      <c r="M224" s="5">
        <v>-18823000000</v>
      </c>
      <c r="N224" s="5">
        <v>-22332000000</v>
      </c>
    </row>
    <row r="225" spans="3:25" ht="15.5" x14ac:dyDescent="0.35">
      <c r="C225" t="s">
        <v>796</v>
      </c>
    </row>
    <row r="226" spans="3:25" ht="15.5" x14ac:dyDescent="0.35">
      <c r="C226" t="s">
        <v>797</v>
      </c>
    </row>
    <row r="227" spans="3:25" ht="15.5" x14ac:dyDescent="0.35">
      <c r="C227" t="s">
        <v>241</v>
      </c>
      <c r="D227" s="5">
        <v>2621123000000</v>
      </c>
      <c r="E227" s="5">
        <v>-1904592000000</v>
      </c>
      <c r="F227" s="5">
        <v>-984474000000</v>
      </c>
      <c r="G227" s="5">
        <v>4379911000000</v>
      </c>
      <c r="I227" s="5">
        <v>-6267376000000</v>
      </c>
      <c r="J227" s="5">
        <v>8624877000000</v>
      </c>
      <c r="K227" s="5">
        <v>-13887114000000</v>
      </c>
      <c r="L227" s="5">
        <v>9056776000000</v>
      </c>
      <c r="M227" s="5">
        <v>223345000000</v>
      </c>
      <c r="N227" s="5">
        <v>-9462054000000</v>
      </c>
      <c r="O227" s="5">
        <v>122307000000</v>
      </c>
      <c r="P227" s="5">
        <v>1505543000000</v>
      </c>
      <c r="Q227" s="5">
        <v>981941000000</v>
      </c>
      <c r="R227" s="5">
        <v>543118000000</v>
      </c>
      <c r="S227" s="5">
        <v>-2848694000000</v>
      </c>
      <c r="T227" s="5">
        <v>1858798000000</v>
      </c>
      <c r="U227" s="5">
        <v>1174241000000</v>
      </c>
      <c r="V227" s="5">
        <v>908234000000</v>
      </c>
      <c r="W227" s="5">
        <v>1113900000000</v>
      </c>
      <c r="X227" s="5">
        <v>3847336000000</v>
      </c>
      <c r="Y227" s="5">
        <v>750891000000</v>
      </c>
    </row>
    <row r="228" spans="3:25" ht="15.5" x14ac:dyDescent="0.35">
      <c r="C228" t="s">
        <v>798</v>
      </c>
      <c r="Q228" s="5">
        <v>1500000000000</v>
      </c>
      <c r="R228" s="5">
        <v>1000000000000</v>
      </c>
      <c r="U228" s="5">
        <v>1550000000000</v>
      </c>
      <c r="W228" s="5">
        <v>500000000000</v>
      </c>
      <c r="X228" s="5">
        <v>2400000000000</v>
      </c>
      <c r="Y228" s="5">
        <v>750000000000</v>
      </c>
    </row>
    <row r="229" spans="3:25" ht="15.5" x14ac:dyDescent="0.35">
      <c r="C229" t="s">
        <v>799</v>
      </c>
      <c r="E229" s="5">
        <v>-255270000000</v>
      </c>
      <c r="F229" s="5">
        <v>816050000000</v>
      </c>
      <c r="G229" s="5">
        <v>2500000000000</v>
      </c>
      <c r="I229" s="5">
        <v>3860780000000</v>
      </c>
      <c r="J229" s="5">
        <v>1770475000000</v>
      </c>
      <c r="L229" s="5">
        <v>-799000000000</v>
      </c>
      <c r="O229" s="5">
        <v>1000000000000</v>
      </c>
      <c r="P229" s="5">
        <v>29728000000</v>
      </c>
      <c r="V229" s="5">
        <v>900000000000</v>
      </c>
    </row>
    <row r="230" spans="3:25" ht="15.5" x14ac:dyDescent="0.35">
      <c r="C230" t="s">
        <v>800</v>
      </c>
      <c r="N230" s="5">
        <v>-2197583000000</v>
      </c>
      <c r="O230" s="5">
        <v>-300000000000</v>
      </c>
      <c r="P230" s="5">
        <v>-1350000000000</v>
      </c>
      <c r="Q230" s="5">
        <v>-1425000000000</v>
      </c>
      <c r="R230" s="5">
        <v>-1135000000000</v>
      </c>
      <c r="S230" s="5">
        <v>-1810000000000</v>
      </c>
      <c r="T230" s="5">
        <v>-565000000000</v>
      </c>
      <c r="U230" s="5">
        <v>-1115000000000</v>
      </c>
    </row>
    <row r="231" spans="3:25" ht="15.5" x14ac:dyDescent="0.35">
      <c r="C231" t="s">
        <v>801</v>
      </c>
      <c r="E231" s="5">
        <v>-10097000000</v>
      </c>
      <c r="F231" s="5">
        <v>7031000000</v>
      </c>
      <c r="G231" s="5">
        <v>-5287000000</v>
      </c>
      <c r="I231" s="5">
        <v>-10097000000</v>
      </c>
      <c r="J231" s="5">
        <v>-10797000000</v>
      </c>
      <c r="O231" s="5">
        <v>-9992000000</v>
      </c>
      <c r="Q231" s="5">
        <v>-5871000000</v>
      </c>
      <c r="R231" s="5">
        <v>-6483000000</v>
      </c>
      <c r="U231" s="5">
        <v>-8960000000</v>
      </c>
      <c r="V231" s="5">
        <v>-5862000000</v>
      </c>
    </row>
    <row r="232" spans="3:25" ht="15.5" x14ac:dyDescent="0.35">
      <c r="C232" t="s">
        <v>802</v>
      </c>
      <c r="E232" s="5">
        <v>255270000000</v>
      </c>
      <c r="F232" s="5">
        <v>-255270000000</v>
      </c>
    </row>
    <row r="233" spans="3:25" ht="15.5" x14ac:dyDescent="0.35">
      <c r="C233" t="s">
        <v>545</v>
      </c>
      <c r="D233" s="5">
        <v>5766670000000</v>
      </c>
      <c r="E233" s="5">
        <v>1878429000000</v>
      </c>
      <c r="F233" s="5">
        <v>3861995000000</v>
      </c>
      <c r="G233" s="5">
        <v>5233552000000</v>
      </c>
      <c r="I233" s="5">
        <v>13828511000000</v>
      </c>
      <c r="J233" s="5">
        <v>14020604000000</v>
      </c>
      <c r="K233" s="5">
        <v>27232047000000</v>
      </c>
      <c r="L233" s="5">
        <v>16145873000000</v>
      </c>
      <c r="M233" s="5">
        <v>8234543000000</v>
      </c>
      <c r="N233" s="5">
        <v>29153346000000</v>
      </c>
      <c r="O233" s="5">
        <v>172265489000000</v>
      </c>
      <c r="P233" s="5">
        <v>10287664000000</v>
      </c>
      <c r="Q233" s="5">
        <v>8243293000000</v>
      </c>
      <c r="R233" s="5">
        <v>3405988000000</v>
      </c>
      <c r="S233" s="5">
        <v>3683405000000</v>
      </c>
      <c r="T233" s="5">
        <v>3562017000000</v>
      </c>
      <c r="U233" s="5">
        <v>970200000000</v>
      </c>
      <c r="W233" s="5">
        <v>613900000000</v>
      </c>
      <c r="X233" s="5">
        <v>135000000000</v>
      </c>
    </row>
    <row r="234" spans="3:25" ht="15.5" x14ac:dyDescent="0.35">
      <c r="C234" t="s">
        <v>803</v>
      </c>
      <c r="D234" s="5">
        <v>-3122692000000</v>
      </c>
      <c r="E234" s="5">
        <v>-3672700000000</v>
      </c>
      <c r="F234" s="5">
        <v>-5314460000000</v>
      </c>
      <c r="G234" s="5">
        <v>-2681707000000</v>
      </c>
      <c r="I234" s="5">
        <v>-23058827000000</v>
      </c>
      <c r="J234" s="5">
        <v>-13100624000000</v>
      </c>
      <c r="K234" s="5">
        <v>-40171851000000</v>
      </c>
      <c r="L234" s="5">
        <v>-6002777000000</v>
      </c>
      <c r="M234" s="5">
        <v>-4542242000000</v>
      </c>
      <c r="N234" s="5">
        <v>-36129922000000</v>
      </c>
      <c r="O234" s="5">
        <v>-172817491000000</v>
      </c>
      <c r="P234" s="5">
        <v>-7065018000000</v>
      </c>
      <c r="Q234" s="5">
        <v>-6731862000000</v>
      </c>
      <c r="R234" s="5">
        <v>-2451777000000</v>
      </c>
      <c r="S234" s="5">
        <v>-4724222000000</v>
      </c>
      <c r="T234" s="5">
        <v>-1128347000000</v>
      </c>
      <c r="U234" s="5">
        <v>-214073000000</v>
      </c>
    </row>
    <row r="235" spans="3:25" ht="15.5" x14ac:dyDescent="0.35">
      <c r="C235" t="s">
        <v>804</v>
      </c>
    </row>
    <row r="236" spans="3:25" ht="15.5" x14ac:dyDescent="0.35">
      <c r="C236" t="s">
        <v>246</v>
      </c>
      <c r="M236" s="5">
        <v>457000000</v>
      </c>
      <c r="N236" s="5">
        <v>8000000</v>
      </c>
      <c r="O236" s="5">
        <v>1141000000</v>
      </c>
    </row>
    <row r="237" spans="3:25" ht="15.5" x14ac:dyDescent="0.35">
      <c r="C237" t="s">
        <v>715</v>
      </c>
      <c r="M237" s="5">
        <v>-3261250000000</v>
      </c>
    </row>
    <row r="238" spans="3:25" ht="15.5" x14ac:dyDescent="0.35">
      <c r="C238" t="s">
        <v>163</v>
      </c>
      <c r="X238" s="5">
        <v>1321510000000</v>
      </c>
    </row>
    <row r="239" spans="3:25" ht="15.5" x14ac:dyDescent="0.35">
      <c r="C239" t="s">
        <v>805</v>
      </c>
      <c r="J239" s="5">
        <v>6731742000000</v>
      </c>
    </row>
    <row r="240" spans="3:25" ht="15.5" x14ac:dyDescent="0.35">
      <c r="C240" t="s">
        <v>806</v>
      </c>
      <c r="J240" s="5">
        <v>-28898000000</v>
      </c>
    </row>
    <row r="241" spans="3:27" ht="15.5" x14ac:dyDescent="0.35">
      <c r="C241" t="s">
        <v>807</v>
      </c>
      <c r="N241" s="5">
        <v>-10450000000</v>
      </c>
      <c r="O241" s="5">
        <v>-7077000000</v>
      </c>
      <c r="P241" s="5">
        <v>-7297000000</v>
      </c>
      <c r="Q241" s="5">
        <v>-24110000000</v>
      </c>
      <c r="R241" s="5">
        <v>-6082000000</v>
      </c>
      <c r="S241" s="5">
        <v>-42582000000</v>
      </c>
    </row>
    <row r="242" spans="3:27" ht="15.5" x14ac:dyDescent="0.35">
      <c r="C242" t="s">
        <v>808</v>
      </c>
      <c r="D242" s="5">
        <v>-22855000000</v>
      </c>
      <c r="E242" s="5">
        <v>-8935000000</v>
      </c>
      <c r="F242" s="5">
        <v>-22179000000</v>
      </c>
      <c r="G242" s="5">
        <v>-24387000000</v>
      </c>
      <c r="I242" s="5">
        <v>-77217000000</v>
      </c>
      <c r="J242" s="5">
        <v>-74885000000</v>
      </c>
      <c r="K242" s="5">
        <v>-116558000000</v>
      </c>
      <c r="L242" s="5">
        <v>-146455000000</v>
      </c>
      <c r="M242" s="5">
        <v>-132261000000</v>
      </c>
      <c r="N242" s="5">
        <v>-173566000000</v>
      </c>
    </row>
    <row r="243" spans="3:27" ht="15.5" x14ac:dyDescent="0.35">
      <c r="C243" t="s">
        <v>809</v>
      </c>
    </row>
    <row r="244" spans="3:27" ht="15.5" x14ac:dyDescent="0.35">
      <c r="C244" t="s">
        <v>810</v>
      </c>
      <c r="R244" s="5">
        <v>-1124000000</v>
      </c>
      <c r="S244" s="5">
        <v>-3295000000</v>
      </c>
      <c r="T244" s="5">
        <v>-9872000000</v>
      </c>
      <c r="U244" s="5">
        <v>-7926000000</v>
      </c>
      <c r="V244" s="5">
        <v>14096000000</v>
      </c>
    </row>
    <row r="245" spans="3:27" ht="15.5" x14ac:dyDescent="0.35">
      <c r="C245" t="s">
        <v>256</v>
      </c>
      <c r="E245" s="5">
        <v>-91289000000</v>
      </c>
      <c r="F245" s="5">
        <v>-77641000000</v>
      </c>
      <c r="G245" s="5">
        <v>-642260000000</v>
      </c>
      <c r="I245" s="5">
        <v>-811190000000</v>
      </c>
      <c r="J245" s="5">
        <v>-683958000000</v>
      </c>
      <c r="K245" s="5">
        <v>-832860000000</v>
      </c>
      <c r="L245" s="5">
        <v>-142633000000</v>
      </c>
      <c r="M245" s="5">
        <v>-76197000000</v>
      </c>
      <c r="N245" s="5">
        <v>-103887000000</v>
      </c>
      <c r="P245" s="5">
        <v>-574509000000</v>
      </c>
      <c r="Q245" s="5">
        <v>-574509000000</v>
      </c>
    </row>
    <row r="246" spans="3:27" ht="15.5" x14ac:dyDescent="0.35">
      <c r="C246" t="s">
        <v>811</v>
      </c>
      <c r="E246" s="5">
        <v>-664000000</v>
      </c>
      <c r="G246" s="5">
        <v>664000000</v>
      </c>
      <c r="R246" s="5">
        <v>-262404000000</v>
      </c>
    </row>
    <row r="247" spans="3:27" ht="15.5" x14ac:dyDescent="0.35">
      <c r="C247" t="s">
        <v>812</v>
      </c>
      <c r="E247" s="5">
        <v>664000000</v>
      </c>
      <c r="G247" s="5">
        <v>-664000000</v>
      </c>
      <c r="I247" s="5">
        <v>664000000</v>
      </c>
      <c r="J247" s="5">
        <v>1218000000</v>
      </c>
      <c r="K247" s="5">
        <v>2108000000</v>
      </c>
      <c r="L247" s="5">
        <v>1768000000</v>
      </c>
      <c r="M247" s="5">
        <v>295000000</v>
      </c>
    </row>
    <row r="248" spans="3:27" ht="15.5" x14ac:dyDescent="0.35">
      <c r="C248" t="s">
        <v>813</v>
      </c>
    </row>
    <row r="249" spans="3:27" ht="15.5" x14ac:dyDescent="0.35">
      <c r="C249" t="s">
        <v>190</v>
      </c>
    </row>
    <row r="250" spans="3:27" ht="15.5" x14ac:dyDescent="0.35">
      <c r="C250" t="s">
        <v>814</v>
      </c>
      <c r="X250" s="5">
        <v>-9174000000</v>
      </c>
    </row>
    <row r="251" spans="3:27" ht="15.5" x14ac:dyDescent="0.35">
      <c r="C251" t="s">
        <v>815</v>
      </c>
      <c r="Y251" s="5">
        <v>891000000</v>
      </c>
    </row>
    <row r="252" spans="3:27" ht="15.5" x14ac:dyDescent="0.35">
      <c r="C252" t="s">
        <v>816</v>
      </c>
      <c r="P252" s="5">
        <v>735020000000</v>
      </c>
    </row>
    <row r="253" spans="3:27" ht="15.5" x14ac:dyDescent="0.35">
      <c r="C253" t="s">
        <v>817</v>
      </c>
      <c r="O253" s="5">
        <v>-9763000000</v>
      </c>
      <c r="P253" s="5">
        <v>-550045000000</v>
      </c>
    </row>
    <row r="254" spans="3:27" ht="15.5" x14ac:dyDescent="0.35">
      <c r="C254" t="s">
        <v>818</v>
      </c>
      <c r="S254" s="5">
        <v>48000000000</v>
      </c>
    </row>
    <row r="255" spans="3:27" ht="15.5" x14ac:dyDescent="0.35">
      <c r="C255" t="s">
        <v>278</v>
      </c>
      <c r="D255" s="5">
        <v>-7789475000000</v>
      </c>
      <c r="E255" s="5">
        <v>11245950000000</v>
      </c>
      <c r="F255" s="5">
        <v>-6204723000000</v>
      </c>
      <c r="G255" s="5">
        <v>3873790000000</v>
      </c>
      <c r="I255" s="5">
        <v>649250000000</v>
      </c>
      <c r="J255" s="5">
        <v>2690255000000</v>
      </c>
      <c r="K255" s="5">
        <v>-15890301000000</v>
      </c>
      <c r="L255" s="5">
        <v>7792700000000</v>
      </c>
      <c r="M255" s="5">
        <v>6371931000000</v>
      </c>
      <c r="N255" s="5">
        <v>5396534000000</v>
      </c>
      <c r="O255" s="5">
        <v>-547526000000</v>
      </c>
      <c r="P255" s="5">
        <v>5517672000000</v>
      </c>
      <c r="Q255" s="5">
        <v>731927000000</v>
      </c>
      <c r="R255" s="5">
        <v>1830736000000</v>
      </c>
      <c r="S255" s="5">
        <v>-167507000000</v>
      </c>
      <c r="T255" s="5">
        <v>2134294000000</v>
      </c>
      <c r="U255" s="5">
        <v>-4497536000000</v>
      </c>
      <c r="V255" s="5">
        <v>7167201000000</v>
      </c>
      <c r="W255" s="5">
        <v>-621716000000</v>
      </c>
      <c r="X255" s="5">
        <v>2995949000000</v>
      </c>
      <c r="Y255" s="5">
        <v>587305000000</v>
      </c>
      <c r="Z255" s="5">
        <v>71640000000</v>
      </c>
      <c r="AA255" s="2">
        <v>302252000000</v>
      </c>
    </row>
    <row r="256" spans="3:27" ht="15.5" x14ac:dyDescent="0.35">
      <c r="C256" t="s">
        <v>279</v>
      </c>
      <c r="D256" s="5">
        <v>26812800000000</v>
      </c>
      <c r="I256" s="5">
        <v>26168004000000</v>
      </c>
      <c r="J256" s="5">
        <v>23472990000000</v>
      </c>
      <c r="K256" s="5">
        <v>39377753000000</v>
      </c>
      <c r="L256" s="5">
        <v>31581677000000</v>
      </c>
      <c r="M256" s="5">
        <v>25227631000000</v>
      </c>
      <c r="N256" s="5">
        <v>19841659000000</v>
      </c>
      <c r="O256" s="5">
        <v>20424211000000</v>
      </c>
      <c r="P256" s="5">
        <v>14917417000000</v>
      </c>
      <c r="Q256" s="5">
        <v>14184787000000</v>
      </c>
      <c r="R256" s="5">
        <v>12349137000000</v>
      </c>
      <c r="S256" s="5">
        <v>12516644000000</v>
      </c>
      <c r="T256" s="5">
        <v>10382350000000</v>
      </c>
      <c r="U256" s="5">
        <v>14879886000000</v>
      </c>
      <c r="V256" s="5">
        <v>7712685000000</v>
      </c>
      <c r="W256" s="5">
        <v>8334401000000</v>
      </c>
      <c r="X256" s="5">
        <v>5338452000000</v>
      </c>
      <c r="Y256" s="5">
        <v>833119000000</v>
      </c>
      <c r="Z256" s="5">
        <v>761479000000</v>
      </c>
      <c r="AA256" s="2">
        <v>459227000000</v>
      </c>
    </row>
    <row r="257" spans="2:27" ht="15.5" x14ac:dyDescent="0.35">
      <c r="C257" t="s">
        <v>280</v>
      </c>
      <c r="D257" s="5">
        <v>6931000000</v>
      </c>
      <c r="E257" s="5">
        <v>-36983000000</v>
      </c>
      <c r="F257" s="5">
        <v>44973000000</v>
      </c>
      <c r="G257" s="5">
        <v>-31661000000</v>
      </c>
      <c r="I257" s="5">
        <v>-4454000000</v>
      </c>
      <c r="J257" s="5">
        <v>4759000000</v>
      </c>
      <c r="K257" s="5">
        <v>-14462000000</v>
      </c>
      <c r="L257" s="5">
        <v>3376000000</v>
      </c>
      <c r="M257" s="5">
        <v>-17885000000</v>
      </c>
      <c r="N257" s="5">
        <v>-10562000000</v>
      </c>
      <c r="O257" s="5">
        <v>-35026000000</v>
      </c>
      <c r="P257" s="5">
        <v>-10878000000</v>
      </c>
      <c r="Q257" s="5">
        <v>703000000</v>
      </c>
      <c r="R257" s="5">
        <v>4914000000</v>
      </c>
    </row>
    <row r="258" spans="2:27" ht="15.5" x14ac:dyDescent="0.35">
      <c r="C258" t="s">
        <v>282</v>
      </c>
      <c r="D258" s="5">
        <v>19030256000000</v>
      </c>
      <c r="E258" s="5">
        <v>11208967000000</v>
      </c>
      <c r="F258" s="5">
        <v>-6159750000000</v>
      </c>
      <c r="G258" s="5">
        <v>3842129000000</v>
      </c>
      <c r="I258" s="5">
        <v>26812800000000</v>
      </c>
      <c r="J258" s="5">
        <v>26168004000000</v>
      </c>
      <c r="K258" s="5">
        <v>23472990000000</v>
      </c>
      <c r="L258" s="5">
        <v>39377753000000</v>
      </c>
      <c r="M258" s="5">
        <v>31581677000000</v>
      </c>
      <c r="N258" s="5">
        <v>25227631000000</v>
      </c>
      <c r="O258" s="5">
        <v>19841659000000</v>
      </c>
      <c r="P258" s="5">
        <v>20424211000000</v>
      </c>
      <c r="Q258" s="5">
        <v>14917417000000</v>
      </c>
      <c r="R258" s="5">
        <v>14184787000000</v>
      </c>
      <c r="S258" s="5">
        <v>12349137000000</v>
      </c>
      <c r="T258" s="5">
        <v>12516644000000</v>
      </c>
      <c r="U258" s="5">
        <v>10382350000000</v>
      </c>
      <c r="V258" s="5">
        <v>14879886000000</v>
      </c>
      <c r="W258" s="5">
        <v>7712685000000</v>
      </c>
      <c r="X258" s="5">
        <v>8334401000000</v>
      </c>
      <c r="Y258" s="5">
        <v>1420424000000</v>
      </c>
      <c r="Z258" s="5">
        <v>833119000000</v>
      </c>
      <c r="AA258" s="2">
        <v>761479000000</v>
      </c>
    </row>
    <row r="260" spans="2:27" ht="15.5" x14ac:dyDescent="0.35">
      <c r="B260" t="s">
        <v>283</v>
      </c>
      <c r="C260" t="s">
        <v>11</v>
      </c>
      <c r="D260" s="5">
        <v>10650000000</v>
      </c>
      <c r="E260" s="5">
        <v>10650000000</v>
      </c>
      <c r="F260" s="5">
        <v>10650000000</v>
      </c>
      <c r="G260" s="5">
        <v>10650000000</v>
      </c>
      <c r="I260" s="5">
        <v>10650000000</v>
      </c>
      <c r="J260" s="5">
        <v>10650000000</v>
      </c>
      <c r="K260" s="5">
        <v>8150000000</v>
      </c>
      <c r="L260" s="5">
        <v>8150000000</v>
      </c>
      <c r="M260" s="5">
        <v>8150000000</v>
      </c>
      <c r="N260" s="5">
        <v>8150000000</v>
      </c>
      <c r="O260" s="5">
        <v>8150000000</v>
      </c>
      <c r="P260" s="5">
        <v>5850000000</v>
      </c>
      <c r="Q260" s="5">
        <v>5840000000</v>
      </c>
      <c r="R260" s="5">
        <v>5840000000</v>
      </c>
      <c r="S260" s="5">
        <v>5840000000</v>
      </c>
      <c r="T260" s="5">
        <v>5840000000</v>
      </c>
      <c r="U260" s="5">
        <v>5840000000</v>
      </c>
      <c r="V260" s="5">
        <v>5840000000</v>
      </c>
      <c r="W260" s="5">
        <v>5660000000</v>
      </c>
      <c r="X260" s="5">
        <v>1130000000</v>
      </c>
      <c r="Y260" s="5">
        <v>940000000</v>
      </c>
      <c r="Z260" s="5">
        <v>940000000</v>
      </c>
      <c r="AA260" s="2">
        <v>940000000</v>
      </c>
    </row>
    <row r="261" spans="2:27" ht="15.5" x14ac:dyDescent="0.35">
      <c r="C261" t="s">
        <v>284</v>
      </c>
      <c r="D261" s="6">
        <v>42.8</v>
      </c>
      <c r="E261" s="6">
        <v>-90.93</v>
      </c>
      <c r="F261" s="6">
        <v>44.48</v>
      </c>
      <c r="G261" s="6">
        <v>46.08</v>
      </c>
    </row>
    <row r="262" spans="2:27" ht="15.5" x14ac:dyDescent="0.35">
      <c r="C262" t="s">
        <v>285</v>
      </c>
      <c r="D262" s="6">
        <v>45.09</v>
      </c>
      <c r="E262" s="6">
        <v>-23.31</v>
      </c>
      <c r="F262" s="6">
        <v>45.86</v>
      </c>
      <c r="G262" s="6">
        <v>54.69</v>
      </c>
    </row>
    <row r="263" spans="2:27" ht="15.5" x14ac:dyDescent="0.35">
      <c r="C263" t="s">
        <v>72</v>
      </c>
      <c r="D263" s="6">
        <v>3.49</v>
      </c>
      <c r="E263" s="6">
        <v>3.73</v>
      </c>
      <c r="F263" s="6">
        <v>3.64</v>
      </c>
      <c r="G263" s="6">
        <v>4.43</v>
      </c>
    </row>
    <row r="264" spans="2:27" ht="15.5" x14ac:dyDescent="0.35">
      <c r="C264" t="s">
        <v>286</v>
      </c>
      <c r="D264" s="6">
        <v>1024410000000.0001</v>
      </c>
      <c r="E264" s="5">
        <v>-1678960000000</v>
      </c>
      <c r="F264" s="5">
        <v>918330000000</v>
      </c>
      <c r="G264" s="5">
        <v>1004710000000</v>
      </c>
    </row>
    <row r="265" spans="2:27" ht="15.5" x14ac:dyDescent="0.35">
      <c r="C265" t="s">
        <v>287</v>
      </c>
      <c r="D265" s="6">
        <v>1.8E-3</v>
      </c>
      <c r="E265" s="6">
        <v>-3.9000000000000003E-3</v>
      </c>
      <c r="F265" s="6">
        <v>2E-3</v>
      </c>
      <c r="G265" s="6">
        <v>2.0999999999999999E-3</v>
      </c>
    </row>
    <row r="266" spans="2:27" ht="15.5" x14ac:dyDescent="0.35">
      <c r="C266" t="s">
        <v>288</v>
      </c>
      <c r="D266" s="6">
        <v>9.4999999999999998E-3</v>
      </c>
      <c r="E266" s="6">
        <v>-2.0400000000000001E-2</v>
      </c>
      <c r="F266" s="6">
        <v>9.7999999999999997E-3</v>
      </c>
      <c r="G266" s="6">
        <v>1.0200000000000001E-2</v>
      </c>
    </row>
    <row r="267" spans="2:27" ht="15.5" x14ac:dyDescent="0.35">
      <c r="C267" t="s">
        <v>289</v>
      </c>
      <c r="D267" s="6">
        <v>3.0999999999999999E-3</v>
      </c>
      <c r="E267" s="6">
        <v>-8.0000000000000002E-3</v>
      </c>
      <c r="F267" s="6">
        <v>2.8999999999999998E-3</v>
      </c>
      <c r="G267" s="6">
        <v>3.2000000000000002E-3</v>
      </c>
    </row>
    <row r="268" spans="2:27" ht="15.5" x14ac:dyDescent="0.35">
      <c r="C268" t="s">
        <v>290</v>
      </c>
    </row>
    <row r="269" spans="2:27" ht="15.5" x14ac:dyDescent="0.35">
      <c r="C269" t="s">
        <v>291</v>
      </c>
      <c r="D269" s="5">
        <v>54055000000000</v>
      </c>
      <c r="E269" s="5">
        <v>53456000000000</v>
      </c>
      <c r="F269" s="5">
        <v>55532000000000</v>
      </c>
      <c r="G269" s="5">
        <v>55108000000000</v>
      </c>
    </row>
    <row r="270" spans="2:27" ht="15.5" x14ac:dyDescent="0.35">
      <c r="C270" t="s">
        <v>292</v>
      </c>
      <c r="D270" s="6">
        <v>0.43</v>
      </c>
      <c r="E270" s="6">
        <v>0.48</v>
      </c>
      <c r="F270" s="6">
        <v>0.45</v>
      </c>
      <c r="G270" s="6">
        <v>0.56000000000000005</v>
      </c>
    </row>
    <row r="271" spans="2:27" ht="15.5" x14ac:dyDescent="0.35">
      <c r="C271" t="s">
        <v>293</v>
      </c>
      <c r="D271" s="6">
        <v>4494.96</v>
      </c>
      <c r="E271" s="6">
        <v>4457.45</v>
      </c>
      <c r="F271" s="6">
        <v>4560.1899999999996</v>
      </c>
      <c r="G271" s="6">
        <v>4518.63</v>
      </c>
    </row>
    <row r="272" spans="2:27" ht="15.5" x14ac:dyDescent="0.35">
      <c r="C272" t="s">
        <v>294</v>
      </c>
      <c r="D272" s="6">
        <v>0.45</v>
      </c>
      <c r="E272" s="6">
        <v>0.5</v>
      </c>
      <c r="F272" s="6">
        <v>0.47</v>
      </c>
      <c r="G272" s="6">
        <v>0.59</v>
      </c>
    </row>
    <row r="273" spans="3:27" ht="15.5" x14ac:dyDescent="0.35">
      <c r="C273" t="s">
        <v>295</v>
      </c>
      <c r="D273" s="6">
        <v>4250.8900000000003</v>
      </c>
      <c r="E273" s="6">
        <v>4207.78</v>
      </c>
      <c r="F273" s="6">
        <v>4307.84</v>
      </c>
      <c r="G273" s="6">
        <v>4261.46</v>
      </c>
    </row>
    <row r="274" spans="3:27" ht="15.5" x14ac:dyDescent="0.35">
      <c r="C274" t="s">
        <v>296</v>
      </c>
    </row>
    <row r="275" spans="3:27" ht="15.5" x14ac:dyDescent="0.35">
      <c r="C275" t="s">
        <v>297</v>
      </c>
    </row>
    <row r="276" spans="3:27" ht="15.5" x14ac:dyDescent="0.35">
      <c r="C276" t="s">
        <v>298</v>
      </c>
      <c r="D276" s="5">
        <v>47853000000000</v>
      </c>
      <c r="E276" s="5">
        <v>47454000000000</v>
      </c>
      <c r="F276" s="5">
        <v>48548000000000</v>
      </c>
      <c r="G276" s="5">
        <v>48105000000000</v>
      </c>
    </row>
    <row r="277" spans="3:27" ht="15.5" x14ac:dyDescent="0.35">
      <c r="C277" t="s">
        <v>23</v>
      </c>
    </row>
    <row r="278" spans="3:27" ht="15.5" x14ac:dyDescent="0.35">
      <c r="C278" t="s">
        <v>20</v>
      </c>
    </row>
    <row r="279" spans="3:27" ht="15.5" x14ac:dyDescent="0.35">
      <c r="C279" t="s">
        <v>299</v>
      </c>
    </row>
    <row r="280" spans="3:27" ht="15.5" x14ac:dyDescent="0.35">
      <c r="C280" t="s">
        <v>300</v>
      </c>
      <c r="D280" s="5">
        <v>-4104000000000</v>
      </c>
      <c r="E280" s="5">
        <v>15040000000000</v>
      </c>
      <c r="F280" s="5">
        <v>-1734000000000</v>
      </c>
      <c r="G280" s="5">
        <v>-4541000000000</v>
      </c>
    </row>
    <row r="281" spans="3:27" ht="15.5" x14ac:dyDescent="0.35">
      <c r="C281" t="s">
        <v>301</v>
      </c>
      <c r="D281" s="5">
        <v>-75000000000</v>
      </c>
      <c r="E281" s="5">
        <v>-91000000000</v>
      </c>
      <c r="F281" s="5">
        <v>-100000000000</v>
      </c>
      <c r="G281" s="5">
        <v>-70000000000</v>
      </c>
    </row>
    <row r="282" spans="3:27" ht="15.5" x14ac:dyDescent="0.35">
      <c r="C282" t="s">
        <v>12</v>
      </c>
      <c r="D282" s="5">
        <v>-4178000000000</v>
      </c>
      <c r="E282" s="5">
        <v>14949000000000</v>
      </c>
      <c r="F282" s="5">
        <v>-1834000000000</v>
      </c>
      <c r="G282" s="5">
        <v>-4611000000000</v>
      </c>
    </row>
    <row r="283" spans="3:27" ht="15.5" x14ac:dyDescent="0.35">
      <c r="C283" t="s">
        <v>15</v>
      </c>
      <c r="D283" s="6">
        <v>-392.48</v>
      </c>
      <c r="E283" s="6">
        <v>1404.24</v>
      </c>
      <c r="F283" s="6">
        <v>-172.23</v>
      </c>
      <c r="G283" s="6">
        <v>-433.14</v>
      </c>
    </row>
    <row r="284" spans="3:27" ht="15.5" x14ac:dyDescent="0.35">
      <c r="C284" t="s">
        <v>57</v>
      </c>
      <c r="I284" s="6">
        <v>47.49</v>
      </c>
      <c r="J284" s="6">
        <v>264.23</v>
      </c>
      <c r="K284" s="6">
        <v>289.39999999999998</v>
      </c>
      <c r="L284" s="6">
        <v>379.88</v>
      </c>
      <c r="M284" s="6">
        <v>326.99</v>
      </c>
      <c r="N284" s="6">
        <v>214.67</v>
      </c>
      <c r="O284" s="6">
        <v>315.69</v>
      </c>
      <c r="P284" s="6">
        <v>336.37</v>
      </c>
      <c r="Q284" s="6">
        <v>209.05</v>
      </c>
      <c r="R284" s="5">
        <v>300</v>
      </c>
      <c r="S284" s="6">
        <v>291.39999999999998</v>
      </c>
      <c r="T284" s="6">
        <v>317.27999999999997</v>
      </c>
      <c r="U284" s="6">
        <v>364.9</v>
      </c>
      <c r="V284" s="6">
        <v>338.85</v>
      </c>
      <c r="W284" s="6">
        <v>247.2</v>
      </c>
      <c r="X284" s="6">
        <v>738.77</v>
      </c>
      <c r="Y284" s="6">
        <v>445.39</v>
      </c>
      <c r="Z284" s="6">
        <v>401.39</v>
      </c>
      <c r="AA284" s="3">
        <v>368.03</v>
      </c>
    </row>
    <row r="285" spans="3:27" ht="15.5" x14ac:dyDescent="0.35">
      <c r="C285" t="s">
        <v>71</v>
      </c>
      <c r="I285" s="6">
        <v>44.64</v>
      </c>
      <c r="J285" s="6">
        <v>8.33</v>
      </c>
      <c r="K285" s="6">
        <v>9.0500000000000007</v>
      </c>
      <c r="L285" s="6">
        <v>6.98</v>
      </c>
      <c r="M285" s="6">
        <v>8.01</v>
      </c>
      <c r="N285" s="6">
        <v>14.49</v>
      </c>
      <c r="O285" s="6">
        <v>10.29</v>
      </c>
      <c r="P285" s="6">
        <v>10.23</v>
      </c>
      <c r="Q285" s="6">
        <v>11.77</v>
      </c>
      <c r="R285" s="6">
        <v>8.8000000000000007</v>
      </c>
      <c r="S285" s="6">
        <v>8.24</v>
      </c>
      <c r="T285" s="6">
        <v>12.45</v>
      </c>
      <c r="U285" s="6">
        <v>11.78</v>
      </c>
      <c r="V285" s="6">
        <v>15.49</v>
      </c>
      <c r="W285" s="6">
        <v>13.75</v>
      </c>
      <c r="X285" s="6">
        <v>17.87</v>
      </c>
      <c r="Y285" s="6">
        <v>7.94</v>
      </c>
      <c r="Z285" s="6">
        <v>2.72</v>
      </c>
      <c r="AA285" s="2">
        <v>0</v>
      </c>
    </row>
    <row r="286" spans="3:27" ht="15.5" x14ac:dyDescent="0.35">
      <c r="C286" t="s">
        <v>74</v>
      </c>
      <c r="I286" s="6">
        <v>0.93</v>
      </c>
      <c r="J286" s="6">
        <v>0.99</v>
      </c>
      <c r="K286" s="6">
        <v>1.1299999999999999</v>
      </c>
      <c r="L286" s="6">
        <v>1.36</v>
      </c>
      <c r="M286" s="6">
        <v>1.45</v>
      </c>
      <c r="N286" s="6">
        <v>1.54</v>
      </c>
      <c r="O286" s="6">
        <v>1.39</v>
      </c>
      <c r="P286" s="6">
        <v>1.42</v>
      </c>
      <c r="Q286" s="6">
        <v>1.02</v>
      </c>
      <c r="R286" s="6">
        <v>1.1299999999999999</v>
      </c>
      <c r="S286" s="6">
        <v>1.08</v>
      </c>
      <c r="T286" s="6">
        <v>1.88</v>
      </c>
      <c r="U286" s="6">
        <v>2.29</v>
      </c>
      <c r="V286" s="6">
        <v>3.3</v>
      </c>
      <c r="W286" s="6">
        <v>2.58</v>
      </c>
      <c r="X286" s="6">
        <v>2.67</v>
      </c>
      <c r="Y286" s="6">
        <v>0.92</v>
      </c>
      <c r="Z286" s="6">
        <v>0.43</v>
      </c>
      <c r="AA286" s="2">
        <v>0</v>
      </c>
    </row>
    <row r="287" spans="3:27" ht="15.5" x14ac:dyDescent="0.35">
      <c r="C287" t="s">
        <v>302</v>
      </c>
      <c r="I287" s="5">
        <v>1290520000000</v>
      </c>
      <c r="J287" s="5">
        <v>5014780000000</v>
      </c>
      <c r="K287" s="6">
        <v>4227180000000.0005</v>
      </c>
      <c r="L287" s="5">
        <v>5492470000000</v>
      </c>
      <c r="M287" s="5">
        <v>4887500000000</v>
      </c>
      <c r="N287" s="5">
        <v>3573520000000</v>
      </c>
      <c r="O287" s="5">
        <v>4709070000000</v>
      </c>
      <c r="P287" s="5">
        <v>3603440000000</v>
      </c>
    </row>
    <row r="288" spans="3:27" ht="15.5" x14ac:dyDescent="0.35">
      <c r="C288" t="s">
        <v>303</v>
      </c>
      <c r="I288" s="6">
        <v>2.0999999999999999E-3</v>
      </c>
      <c r="J288" s="6">
        <v>1.1699999999999999E-2</v>
      </c>
      <c r="K288" s="6">
        <v>1.1699999999999999E-2</v>
      </c>
      <c r="L288" s="6">
        <v>1.4800000000000001E-2</v>
      </c>
      <c r="M288" s="6">
        <v>1.3899999999999999E-2</v>
      </c>
      <c r="N288" s="6">
        <v>9.5999999999999992E-3</v>
      </c>
      <c r="O288" s="6">
        <v>1.4199999999999999E-2</v>
      </c>
      <c r="P288" s="6">
        <v>1.9299999999999998E-2</v>
      </c>
      <c r="Q288" s="6">
        <v>1.2800000000000001E-2</v>
      </c>
      <c r="R288" s="6">
        <v>1.9199999999999998E-2</v>
      </c>
      <c r="S288" s="6">
        <v>2.1000000000000001E-2</v>
      </c>
      <c r="T288" s="6">
        <v>2.4700000000000003E-2</v>
      </c>
      <c r="U288" s="6">
        <v>3.0600000000000002E-2</v>
      </c>
      <c r="V288" s="6">
        <v>3.3500000000000002E-2</v>
      </c>
      <c r="W288" s="6">
        <v>0.03</v>
      </c>
      <c r="X288" s="6">
        <v>2.4199999999999999E-2</v>
      </c>
      <c r="Y288" s="6">
        <v>1.89E-2</v>
      </c>
      <c r="Z288" s="6">
        <v>2.7699999999999999E-2</v>
      </c>
      <c r="AA288" s="3">
        <v>3.2799999999999996E-2</v>
      </c>
    </row>
    <row r="289" spans="3:27" ht="15.5" x14ac:dyDescent="0.35">
      <c r="C289" t="s">
        <v>304</v>
      </c>
      <c r="I289" s="6">
        <v>1.0700000000000001E-2</v>
      </c>
      <c r="J289" s="6">
        <v>5.8899999999999994E-2</v>
      </c>
      <c r="K289" s="6">
        <v>6.0999999999999999E-2</v>
      </c>
      <c r="L289" s="6">
        <v>8.3900000000000002E-2</v>
      </c>
      <c r="M289" s="6">
        <v>7.85E-2</v>
      </c>
      <c r="N289" s="6">
        <v>5.5999999999999994E-2</v>
      </c>
      <c r="O289" s="6">
        <v>8.6099999999999996E-2</v>
      </c>
      <c r="P289" s="6">
        <v>0.10830000000000001</v>
      </c>
      <c r="Q289" s="6">
        <v>7.3899999999999993E-2</v>
      </c>
      <c r="R289" s="6">
        <v>0.1106</v>
      </c>
      <c r="S289" s="6">
        <v>0.12539999999999998</v>
      </c>
      <c r="T289" s="6">
        <v>0.15689999999999998</v>
      </c>
      <c r="U289" s="6">
        <v>0.21510000000000001</v>
      </c>
      <c r="V289" s="6">
        <v>0.25590000000000002</v>
      </c>
      <c r="W289" s="6">
        <v>0.2492</v>
      </c>
      <c r="X289" s="6">
        <v>0.19839999999999999</v>
      </c>
      <c r="Y289" s="6">
        <v>0.20629999999999998</v>
      </c>
      <c r="Z289" s="6">
        <v>0.23430000000000001</v>
      </c>
      <c r="AA289" s="3">
        <v>0.28050000000000003</v>
      </c>
    </row>
    <row r="290" spans="3:27" ht="15.5" x14ac:dyDescent="0.35">
      <c r="C290" t="s">
        <v>305</v>
      </c>
      <c r="I290" s="6">
        <v>1.2999999999999999E-3</v>
      </c>
      <c r="J290" s="6">
        <v>1.8500000000000003E-2</v>
      </c>
      <c r="K290" s="6">
        <v>1.6899999999999998E-2</v>
      </c>
      <c r="L290" s="6">
        <v>2.3199999999999998E-2</v>
      </c>
      <c r="M290" s="6">
        <v>2.1400000000000002E-2</v>
      </c>
      <c r="N290" s="6">
        <v>1.44E-2</v>
      </c>
      <c r="O290" s="6">
        <v>2.8399999999999998E-2</v>
      </c>
      <c r="P290" s="6">
        <v>3.1200000000000002E-2</v>
      </c>
      <c r="Q290" s="6">
        <v>2.12E-2</v>
      </c>
      <c r="R290" s="6">
        <v>3.0299999999999997E-2</v>
      </c>
      <c r="S290" s="6">
        <v>3.15E-2</v>
      </c>
      <c r="T290" s="6">
        <v>3.5000000000000003E-2</v>
      </c>
      <c r="U290" s="6">
        <v>4.4699999999999997E-2</v>
      </c>
      <c r="V290" s="6">
        <v>4.7E-2</v>
      </c>
      <c r="W290" s="6">
        <v>4.4199999999999996E-2</v>
      </c>
      <c r="X290" s="6">
        <v>4.0399999999999998E-2</v>
      </c>
      <c r="Y290" s="6">
        <v>3.5299999999999998E-2</v>
      </c>
      <c r="Z290" s="6">
        <v>4.8799999999999996E-2</v>
      </c>
      <c r="AA290" s="3">
        <v>0.1017</v>
      </c>
    </row>
    <row r="291" spans="3:27" ht="15.5" x14ac:dyDescent="0.35">
      <c r="C291" t="s">
        <v>306</v>
      </c>
    </row>
    <row r="292" spans="3:27" ht="15.5" x14ac:dyDescent="0.35">
      <c r="C292" t="s">
        <v>68</v>
      </c>
      <c r="I292" s="6">
        <v>0.48</v>
      </c>
      <c r="J292" s="6">
        <v>0.49</v>
      </c>
      <c r="K292" s="6">
        <v>0.55000000000000004</v>
      </c>
      <c r="L292" s="6">
        <v>0.59</v>
      </c>
      <c r="M292" s="6">
        <v>0.63</v>
      </c>
      <c r="N292" s="6">
        <v>0.81</v>
      </c>
      <c r="O292" s="6">
        <v>0.89</v>
      </c>
      <c r="P292" s="6">
        <v>1.1100000000000001</v>
      </c>
      <c r="Q292" s="6">
        <v>0.87</v>
      </c>
      <c r="R292" s="6">
        <v>0.97</v>
      </c>
      <c r="S292" s="6">
        <v>1.03</v>
      </c>
      <c r="T292" s="6">
        <v>1.95</v>
      </c>
      <c r="U292" s="6">
        <v>2.5299999999999998</v>
      </c>
      <c r="V292" s="6">
        <v>3.96</v>
      </c>
      <c r="W292" s="6">
        <v>3.43</v>
      </c>
      <c r="X292" s="6">
        <v>3.55</v>
      </c>
      <c r="Y292" s="6">
        <v>1.64</v>
      </c>
      <c r="Z292" s="6">
        <v>0.64</v>
      </c>
      <c r="AA292" s="2">
        <v>0</v>
      </c>
    </row>
    <row r="293" spans="3:27" ht="15.5" x14ac:dyDescent="0.35">
      <c r="C293" t="s">
        <v>65</v>
      </c>
      <c r="I293" s="6">
        <v>4457.45</v>
      </c>
      <c r="J293" s="6">
        <v>4486.91</v>
      </c>
      <c r="K293" s="6">
        <v>4744.87</v>
      </c>
      <c r="L293" s="6">
        <v>4528.92</v>
      </c>
      <c r="M293" s="6">
        <v>4167.97</v>
      </c>
      <c r="N293" s="6">
        <v>3830.65</v>
      </c>
      <c r="O293" s="6">
        <v>3665.27</v>
      </c>
      <c r="P293" s="6">
        <v>3107.29</v>
      </c>
      <c r="Q293" s="6">
        <v>2830.25</v>
      </c>
      <c r="R293" s="6">
        <v>2711.84</v>
      </c>
      <c r="S293" s="6">
        <v>2324.5500000000002</v>
      </c>
      <c r="T293" s="6">
        <v>2022.36</v>
      </c>
      <c r="U293" s="6">
        <v>1696.47</v>
      </c>
      <c r="V293" s="6">
        <v>1324.24</v>
      </c>
      <c r="W293" s="6">
        <v>991.8</v>
      </c>
      <c r="X293" s="6">
        <v>3723.14</v>
      </c>
      <c r="Y293" s="6">
        <v>2159.38</v>
      </c>
      <c r="Z293" s="6">
        <v>1713.27</v>
      </c>
      <c r="AA293" s="2">
        <v>1311.89</v>
      </c>
    </row>
    <row r="294" spans="3:27" ht="15.5" x14ac:dyDescent="0.35">
      <c r="C294" t="s">
        <v>307</v>
      </c>
      <c r="I294" s="6">
        <v>0.5</v>
      </c>
      <c r="J294" s="6">
        <v>0.52</v>
      </c>
      <c r="K294" s="6">
        <v>0.56999999999999995</v>
      </c>
      <c r="L294" s="6">
        <v>0.6</v>
      </c>
      <c r="M294" s="6">
        <v>0.65</v>
      </c>
      <c r="N294" s="6">
        <v>0.84</v>
      </c>
      <c r="O294" s="6">
        <v>0.92</v>
      </c>
      <c r="P294" s="6">
        <v>1.17</v>
      </c>
      <c r="Q294" s="6">
        <v>0.91</v>
      </c>
      <c r="R294" s="6">
        <v>1.01</v>
      </c>
      <c r="S294" s="6">
        <v>1.06</v>
      </c>
      <c r="T294" s="5">
        <v>2</v>
      </c>
      <c r="U294" s="6">
        <v>2.58</v>
      </c>
      <c r="V294" s="6">
        <v>4.05</v>
      </c>
      <c r="W294" s="6">
        <v>3.43</v>
      </c>
      <c r="X294" s="6">
        <v>3.55</v>
      </c>
      <c r="Y294" s="6">
        <v>1.64</v>
      </c>
      <c r="Z294" s="6">
        <v>0.64</v>
      </c>
      <c r="AA294" s="2">
        <v>0</v>
      </c>
    </row>
    <row r="295" spans="3:27" ht="15.5" x14ac:dyDescent="0.35">
      <c r="C295" t="s">
        <v>308</v>
      </c>
      <c r="I295" s="6">
        <v>4207.78</v>
      </c>
      <c r="J295" s="6">
        <v>4223.04</v>
      </c>
      <c r="K295" s="6">
        <v>4611.1899999999996</v>
      </c>
      <c r="L295" s="6">
        <v>4396.79</v>
      </c>
      <c r="M295" s="6">
        <v>4040.76</v>
      </c>
      <c r="N295" s="6">
        <v>3702.95</v>
      </c>
      <c r="O295" s="6">
        <v>3534.15</v>
      </c>
      <c r="P295" s="6">
        <v>2946.51</v>
      </c>
      <c r="Q295" s="6">
        <v>2698.57</v>
      </c>
      <c r="R295" s="6">
        <v>2603.04</v>
      </c>
      <c r="S295" s="6">
        <v>2259.48</v>
      </c>
      <c r="T295" s="6">
        <v>1975.05</v>
      </c>
      <c r="U295" s="6">
        <v>1667.83</v>
      </c>
      <c r="V295" s="6">
        <v>1296.3599999999999</v>
      </c>
      <c r="W295" s="6">
        <v>991.8</v>
      </c>
      <c r="X295" s="6">
        <v>3723.14</v>
      </c>
      <c r="Y295" s="6">
        <v>2159.38</v>
      </c>
      <c r="Z295" s="6">
        <v>1713.27</v>
      </c>
      <c r="AA295" s="2">
        <v>1311.89</v>
      </c>
    </row>
    <row r="296" spans="3:27" ht="15.5" x14ac:dyDescent="0.35">
      <c r="C296" t="s">
        <v>309</v>
      </c>
    </row>
    <row r="297" spans="3:27" ht="15.5" x14ac:dyDescent="0.35">
      <c r="C297" t="s">
        <v>310</v>
      </c>
    </row>
    <row r="298" spans="3:27" ht="15.5" x14ac:dyDescent="0.35">
      <c r="C298" t="s">
        <v>25</v>
      </c>
    </row>
    <row r="299" spans="3:27" ht="15.5" x14ac:dyDescent="0.35">
      <c r="C299" t="s">
        <v>22</v>
      </c>
    </row>
    <row r="300" spans="3:27" ht="15.5" x14ac:dyDescent="0.35">
      <c r="C300" t="s">
        <v>311</v>
      </c>
    </row>
    <row r="301" spans="3:27" ht="15.5" x14ac:dyDescent="0.35">
      <c r="C301" t="s">
        <v>312</v>
      </c>
      <c r="I301" s="5">
        <v>4882000000000</v>
      </c>
      <c r="J301" s="5">
        <v>10830000000000</v>
      </c>
      <c r="K301" s="5">
        <v>-2397000000000</v>
      </c>
      <c r="L301" s="5">
        <v>-4416000000000</v>
      </c>
      <c r="M301" s="5">
        <v>13150000000000</v>
      </c>
      <c r="N301" s="5">
        <v>18664000000000</v>
      </c>
      <c r="O301" s="5">
        <v>-11971000000000</v>
      </c>
      <c r="P301" s="5">
        <v>4586000000000</v>
      </c>
      <c r="Q301" s="5">
        <v>1126000000000</v>
      </c>
      <c r="R301" s="5">
        <v>2682000000000</v>
      </c>
      <c r="S301" s="5">
        <v>3498000000000</v>
      </c>
      <c r="T301" s="5">
        <v>2385000000000</v>
      </c>
      <c r="U301" s="5">
        <v>-5279000000000</v>
      </c>
      <c r="V301" s="5">
        <v>6621000000000</v>
      </c>
      <c r="W301" s="5">
        <v>-1544000000000</v>
      </c>
      <c r="X301" s="5">
        <v>-766000000000</v>
      </c>
      <c r="Y301" s="5">
        <v>-85000000000</v>
      </c>
      <c r="Z301" s="5">
        <v>216000000000</v>
      </c>
      <c r="AA301" s="2">
        <v>415000000000</v>
      </c>
    </row>
    <row r="302" spans="3:27" ht="15.5" x14ac:dyDescent="0.35">
      <c r="C302" t="s">
        <v>313</v>
      </c>
      <c r="I302" s="5">
        <v>-308000000000</v>
      </c>
      <c r="J302" s="5">
        <v>-228000000000</v>
      </c>
      <c r="K302" s="5">
        <v>-215000000000</v>
      </c>
      <c r="L302" s="5">
        <v>-194000000000</v>
      </c>
      <c r="M302" s="5">
        <v>-219000000000</v>
      </c>
      <c r="N302" s="5">
        <v>-194000000000</v>
      </c>
      <c r="O302" s="5">
        <v>-325000000000</v>
      </c>
      <c r="P302" s="5">
        <v>-383000000000</v>
      </c>
      <c r="Q302" s="5">
        <v>-324000000000</v>
      </c>
      <c r="R302" s="5">
        <v>-304000000000</v>
      </c>
      <c r="S302" s="5">
        <v>-629000000000</v>
      </c>
      <c r="T302" s="5">
        <v>-463000000000</v>
      </c>
      <c r="U302" s="5">
        <v>-396000000000</v>
      </c>
      <c r="V302" s="5">
        <v>-375000000000</v>
      </c>
      <c r="W302" s="5">
        <v>-203000000000</v>
      </c>
      <c r="X302" s="5">
        <v>-77000000000</v>
      </c>
      <c r="Y302" s="5">
        <v>-83000000000</v>
      </c>
      <c r="Z302" s="5">
        <v>-162000000000</v>
      </c>
      <c r="AA302" s="2">
        <v>-113000000000</v>
      </c>
    </row>
    <row r="303" spans="3:27" ht="15.5" x14ac:dyDescent="0.35">
      <c r="C303" t="s">
        <v>14</v>
      </c>
      <c r="I303" s="5">
        <v>4574000000000</v>
      </c>
      <c r="J303" s="5">
        <v>10602000000000</v>
      </c>
      <c r="K303" s="5">
        <v>-2613000000000</v>
      </c>
      <c r="L303" s="5">
        <v>-4610000000000</v>
      </c>
      <c r="M303" s="5">
        <v>12931000000000</v>
      </c>
      <c r="N303" s="5">
        <v>18469000000000</v>
      </c>
      <c r="O303" s="5">
        <v>-12296000000000</v>
      </c>
      <c r="P303" s="5">
        <v>4203000000000</v>
      </c>
      <c r="Q303" s="5">
        <v>802000000000</v>
      </c>
      <c r="R303" s="5">
        <v>2378000000000</v>
      </c>
      <c r="S303" s="5">
        <v>2869000000000</v>
      </c>
      <c r="T303" s="5">
        <v>1922000000000</v>
      </c>
      <c r="U303" s="5">
        <v>-5675000000000</v>
      </c>
      <c r="V303" s="5">
        <v>6245000000000</v>
      </c>
      <c r="W303" s="5">
        <v>-1747000000000</v>
      </c>
      <c r="X303" s="5">
        <v>-843000000000</v>
      </c>
      <c r="Y303" s="5">
        <v>-168000000000</v>
      </c>
      <c r="Z303" s="5">
        <v>54000000000</v>
      </c>
      <c r="AA303" s="2">
        <v>302000000000</v>
      </c>
    </row>
    <row r="304" spans="3:27" ht="15.5" x14ac:dyDescent="0.35">
      <c r="C304" t="s">
        <v>16</v>
      </c>
      <c r="I304" s="6">
        <v>429.68</v>
      </c>
      <c r="J304" s="6">
        <v>995.83</v>
      </c>
      <c r="K304" s="6">
        <v>-320.60000000000002</v>
      </c>
      <c r="L304" s="6">
        <v>-565.76</v>
      </c>
      <c r="M304" s="6">
        <v>1586.83</v>
      </c>
      <c r="N304" s="6">
        <v>2266.4899999999998</v>
      </c>
      <c r="O304" s="6">
        <v>-1508.86</v>
      </c>
      <c r="P304" s="6">
        <v>718.23</v>
      </c>
      <c r="Q304" s="6">
        <v>137.34</v>
      </c>
      <c r="R304" s="6">
        <v>407.17</v>
      </c>
      <c r="S304" s="6">
        <v>491.22</v>
      </c>
      <c r="T304" s="6">
        <v>329.03</v>
      </c>
      <c r="U304" s="6">
        <v>-971.67</v>
      </c>
      <c r="V304" s="6">
        <v>1069.3399999999999</v>
      </c>
      <c r="W304" s="6">
        <v>-308.48</v>
      </c>
      <c r="X304" s="6">
        <v>-744.29</v>
      </c>
      <c r="Y304" s="6">
        <v>-177.81</v>
      </c>
      <c r="Z304" s="6">
        <v>56.96</v>
      </c>
      <c r="AA304" s="3">
        <v>319.68</v>
      </c>
    </row>
    <row r="306" spans="2:17" ht="15.5" x14ac:dyDescent="0.35">
      <c r="B306" t="s">
        <v>314</v>
      </c>
      <c r="C306" t="s">
        <v>315</v>
      </c>
      <c r="D306" s="5">
        <v>456000000000</v>
      </c>
      <c r="E306" s="5">
        <v>-968000000000</v>
      </c>
      <c r="F306" s="5">
        <v>473000000000</v>
      </c>
      <c r="G306" s="5">
        <v>491000000000</v>
      </c>
      <c r="H306" s="5">
        <v>1823000000000</v>
      </c>
      <c r="I306" s="5">
        <v>506000000000</v>
      </c>
      <c r="J306" s="5">
        <v>2813000000000</v>
      </c>
      <c r="K306" s="5">
        <v>2358000000000</v>
      </c>
      <c r="L306" s="5">
        <v>3096000000000</v>
      </c>
      <c r="M306" s="5">
        <v>2665000000000</v>
      </c>
      <c r="N306" s="5">
        <v>1749000000000</v>
      </c>
      <c r="O306" s="5">
        <v>2573000000000</v>
      </c>
      <c r="P306" s="5">
        <v>1968000000000</v>
      </c>
      <c r="Q306" s="5">
        <v>1221000000000</v>
      </c>
    </row>
    <row r="307" spans="2:17" ht="15.5" x14ac:dyDescent="0.35">
      <c r="C307" t="s">
        <v>316</v>
      </c>
      <c r="H307" s="5">
        <v>452000000000</v>
      </c>
      <c r="I307" s="5">
        <v>506000000000</v>
      </c>
      <c r="J307" s="5">
        <v>2813000000000</v>
      </c>
      <c r="K307" s="5">
        <v>2358000000000</v>
      </c>
      <c r="L307" s="5">
        <v>3096000000000</v>
      </c>
      <c r="M307" s="5">
        <v>2665000000000</v>
      </c>
      <c r="N307" s="5">
        <v>1749000000000</v>
      </c>
      <c r="O307" s="5">
        <v>2573000000000</v>
      </c>
      <c r="P307" s="5">
        <v>1968000000000</v>
      </c>
      <c r="Q307" s="5">
        <v>1221000000000</v>
      </c>
    </row>
    <row r="308" spans="2:17" ht="15.5" x14ac:dyDescent="0.35">
      <c r="C308" t="s">
        <v>317</v>
      </c>
      <c r="H308" s="6">
        <v>9.5</v>
      </c>
      <c r="I308" s="6">
        <v>9.5</v>
      </c>
      <c r="J308" s="6">
        <v>52.85</v>
      </c>
      <c r="K308" s="6">
        <v>44.3</v>
      </c>
      <c r="L308" s="6">
        <v>76.849999999999994</v>
      </c>
      <c r="Q308" s="5">
        <v>100</v>
      </c>
    </row>
    <row r="309" spans="2:17" ht="15.5" x14ac:dyDescent="0.35">
      <c r="C309" t="s">
        <v>76</v>
      </c>
      <c r="H309" s="6">
        <v>5.5500000000000001E-2</v>
      </c>
      <c r="I309" s="6">
        <v>0.2</v>
      </c>
      <c r="J309" s="6">
        <v>0.2</v>
      </c>
      <c r="K309" s="6">
        <v>0.2</v>
      </c>
      <c r="L309" s="6">
        <v>0.26429999999999998</v>
      </c>
      <c r="Q309" s="6">
        <v>0.872</v>
      </c>
    </row>
    <row r="310" spans="2:17" ht="15.5" x14ac:dyDescent="0.35">
      <c r="C310" t="s">
        <v>318</v>
      </c>
      <c r="H310" s="6">
        <v>4.5000000000000005E-3</v>
      </c>
      <c r="I310" s="6">
        <v>3.9000000000000003E-3</v>
      </c>
      <c r="J310" s="6">
        <v>2.1899999999999999E-2</v>
      </c>
      <c r="K310" s="6">
        <v>1.6799999999999999E-2</v>
      </c>
      <c r="L310" s="6">
        <v>3.0200000000000001E-2</v>
      </c>
      <c r="Q310" s="6">
        <v>3.15E-2</v>
      </c>
    </row>
    <row r="311" spans="2:17" ht="15.5" x14ac:dyDescent="0.35">
      <c r="C311" t="s">
        <v>56</v>
      </c>
      <c r="D311" s="6">
        <v>42.8</v>
      </c>
      <c r="E311" s="6">
        <v>-90.93</v>
      </c>
      <c r="F311" s="6">
        <v>44.48</v>
      </c>
      <c r="G311" s="6">
        <v>46.08</v>
      </c>
      <c r="H311" s="6">
        <v>171.22</v>
      </c>
      <c r="I311" s="6">
        <v>47.49</v>
      </c>
      <c r="J311" s="6">
        <v>264.23</v>
      </c>
      <c r="K311" s="6">
        <v>221.52</v>
      </c>
      <c r="L311" s="6">
        <v>290.79000000000002</v>
      </c>
      <c r="M311" s="6">
        <v>250.3</v>
      </c>
      <c r="N311" s="6">
        <v>164.32</v>
      </c>
      <c r="O311" s="6">
        <v>241.64</v>
      </c>
      <c r="P311" s="6">
        <v>184.89</v>
      </c>
      <c r="Q311" s="6">
        <v>114.68</v>
      </c>
    </row>
    <row r="312" spans="2:17" ht="15.5" x14ac:dyDescent="0.35">
      <c r="C312" t="s">
        <v>319</v>
      </c>
      <c r="H312" s="6">
        <v>42.43</v>
      </c>
      <c r="I312" s="6">
        <v>47.49</v>
      </c>
      <c r="J312" s="6">
        <v>264.23</v>
      </c>
      <c r="K312" s="6">
        <v>221.52</v>
      </c>
      <c r="L312" s="6">
        <v>290.79000000000002</v>
      </c>
      <c r="M312" s="6">
        <v>250.3</v>
      </c>
      <c r="N312" s="6">
        <v>164.32</v>
      </c>
      <c r="O312" s="6">
        <v>241.64</v>
      </c>
      <c r="P312" s="6">
        <v>184.89</v>
      </c>
      <c r="Q312" s="6">
        <v>114.68</v>
      </c>
    </row>
    <row r="313" spans="2:17" ht="15.5" x14ac:dyDescent="0.35">
      <c r="C313" t="s">
        <v>78</v>
      </c>
      <c r="H313" s="6">
        <v>9.5</v>
      </c>
      <c r="I313" s="6">
        <v>9.5</v>
      </c>
      <c r="J313" s="6">
        <v>52.85</v>
      </c>
      <c r="K313" s="6">
        <v>44.3</v>
      </c>
      <c r="L313" s="6">
        <v>76.849999999999994</v>
      </c>
      <c r="Q313" s="5">
        <v>100</v>
      </c>
    </row>
    <row r="314" spans="2:17" ht="15.5" x14ac:dyDescent="0.35">
      <c r="C314" t="s">
        <v>320</v>
      </c>
      <c r="H314" s="6">
        <v>5.5500000000000001E-2</v>
      </c>
      <c r="I314" s="6">
        <v>0.2</v>
      </c>
      <c r="J314" s="6">
        <v>0.2</v>
      </c>
      <c r="K314" s="6">
        <v>0.2</v>
      </c>
      <c r="L314" s="6">
        <v>0.26429999999999998</v>
      </c>
      <c r="Q314" s="6">
        <v>0.872</v>
      </c>
    </row>
    <row r="315" spans="2:17" ht="15.5" x14ac:dyDescent="0.35">
      <c r="C315" t="s">
        <v>321</v>
      </c>
      <c r="H315" s="6">
        <v>4.5000000000000005E-3</v>
      </c>
      <c r="I315" s="6">
        <v>3.9000000000000003E-3</v>
      </c>
      <c r="J315" s="6">
        <v>2.1899999999999999E-2</v>
      </c>
      <c r="K315" s="6">
        <v>1.6799999999999999E-2</v>
      </c>
      <c r="L315" s="6">
        <v>3.0200000000000001E-2</v>
      </c>
      <c r="Q315" s="6">
        <v>3.15E-2</v>
      </c>
    </row>
    <row r="316" spans="2:17" ht="15.5" x14ac:dyDescent="0.35">
      <c r="C316" t="s">
        <v>322</v>
      </c>
      <c r="D316" s="5">
        <v>5893000000000</v>
      </c>
      <c r="E316" s="5">
        <v>6043000000000</v>
      </c>
      <c r="F316" s="5">
        <v>5966000000000</v>
      </c>
      <c r="G316" s="5">
        <v>6056000000000</v>
      </c>
      <c r="H316" s="5">
        <v>23574000000000</v>
      </c>
      <c r="I316" s="5">
        <v>24235000000000</v>
      </c>
      <c r="J316" s="5">
        <v>23588000000000</v>
      </c>
      <c r="K316" s="5">
        <v>18816000000000</v>
      </c>
      <c r="L316" s="5">
        <v>15900000000000</v>
      </c>
      <c r="M316" s="5">
        <v>14749000000000</v>
      </c>
      <c r="N316" s="5">
        <v>16403000000000</v>
      </c>
      <c r="O316" s="5">
        <v>19084000000000</v>
      </c>
      <c r="P316" s="5">
        <v>14127000000000</v>
      </c>
      <c r="Q316" s="5">
        <v>14046000000000</v>
      </c>
    </row>
    <row r="317" spans="2:17" ht="15.5" x14ac:dyDescent="0.35">
      <c r="C317" t="s">
        <v>323</v>
      </c>
      <c r="H317" s="5">
        <v>23957000000000</v>
      </c>
      <c r="I317" s="5">
        <v>24235000000000</v>
      </c>
      <c r="J317" s="5">
        <v>23588000000000</v>
      </c>
      <c r="K317" s="5">
        <v>18816000000000</v>
      </c>
      <c r="L317" s="5">
        <v>15900000000000</v>
      </c>
      <c r="M317" s="5">
        <v>14749000000000</v>
      </c>
      <c r="N317" s="5">
        <v>16403000000000</v>
      </c>
      <c r="O317" s="5">
        <v>19084000000000</v>
      </c>
      <c r="P317" s="5">
        <v>14127000000000</v>
      </c>
      <c r="Q317" s="5">
        <v>14046000000000</v>
      </c>
    </row>
    <row r="318" spans="2:17" ht="15.5" x14ac:dyDescent="0.35">
      <c r="C318" t="s">
        <v>324</v>
      </c>
      <c r="H318" s="6">
        <v>9.5</v>
      </c>
      <c r="I318" s="6">
        <v>9.5</v>
      </c>
      <c r="J318" s="6">
        <v>52.85</v>
      </c>
      <c r="K318" s="6">
        <v>44.3</v>
      </c>
      <c r="L318" s="6">
        <v>76.849999999999994</v>
      </c>
      <c r="Q318" s="5">
        <v>100</v>
      </c>
    </row>
    <row r="319" spans="2:17" ht="15.5" x14ac:dyDescent="0.35">
      <c r="C319" t="s">
        <v>325</v>
      </c>
      <c r="H319" s="6">
        <v>5.5500000000000001E-2</v>
      </c>
      <c r="I319" s="6">
        <v>0.2</v>
      </c>
      <c r="J319" s="6">
        <v>0.2</v>
      </c>
      <c r="K319" s="6">
        <v>0.2</v>
      </c>
      <c r="L319" s="6">
        <v>0.26429999999999998</v>
      </c>
      <c r="Q319" s="6">
        <v>0.872</v>
      </c>
    </row>
    <row r="320" spans="2:17" ht="15.5" x14ac:dyDescent="0.35">
      <c r="C320" t="s">
        <v>326</v>
      </c>
      <c r="H320" s="6">
        <v>4.5000000000000005E-3</v>
      </c>
      <c r="I320" s="6">
        <v>3.9000000000000003E-3</v>
      </c>
      <c r="J320" s="6">
        <v>2.1899999999999999E-2</v>
      </c>
      <c r="K320" s="6">
        <v>1.6799999999999999E-2</v>
      </c>
      <c r="L320" s="6">
        <v>3.0200000000000001E-2</v>
      </c>
      <c r="Q320" s="6">
        <v>3.15E-2</v>
      </c>
    </row>
    <row r="321" spans="3:9" ht="15.5" x14ac:dyDescent="0.35">
      <c r="C321" t="s">
        <v>327</v>
      </c>
      <c r="I321" s="6">
        <v>12.44</v>
      </c>
    </row>
    <row r="322" spans="3:9" ht="15.5" x14ac:dyDescent="0.35">
      <c r="C322" t="s">
        <v>328</v>
      </c>
      <c r="I322" s="6">
        <v>50.21</v>
      </c>
    </row>
    <row r="323" spans="3:9" ht="15.5" x14ac:dyDescent="0.35">
      <c r="C323" t="s">
        <v>329</v>
      </c>
      <c r="I323" s="6">
        <v>7.49</v>
      </c>
    </row>
    <row r="324" spans="3:9" ht="15.5" x14ac:dyDescent="0.35">
      <c r="C324" t="s">
        <v>330</v>
      </c>
      <c r="I324" s="6">
        <v>1.9900000000000001E-2</v>
      </c>
    </row>
    <row r="325" spans="3:9" ht="15.5" x14ac:dyDescent="0.35">
      <c r="C325" t="s">
        <v>331</v>
      </c>
      <c r="I325" s="6">
        <v>0.95</v>
      </c>
    </row>
    <row r="326" spans="3:9" ht="15.5" x14ac:dyDescent="0.35">
      <c r="C326" t="s">
        <v>332</v>
      </c>
      <c r="I326" s="6">
        <v>0.47</v>
      </c>
    </row>
    <row r="327" spans="3:9" ht="15.5" x14ac:dyDescent="0.35">
      <c r="C327" t="s">
        <v>333</v>
      </c>
      <c r="I327" s="6">
        <v>4.8600000000000003</v>
      </c>
    </row>
    <row r="328" spans="3:9" ht="15.5" x14ac:dyDescent="0.35">
      <c r="C328" t="s">
        <v>334</v>
      </c>
      <c r="I328" s="6">
        <v>5.24</v>
      </c>
    </row>
    <row r="329" spans="3:9" ht="15.5" x14ac:dyDescent="0.35">
      <c r="C329" t="s">
        <v>335</v>
      </c>
      <c r="I329" s="6">
        <v>177.46</v>
      </c>
    </row>
    <row r="330" spans="3:9" ht="15.5" x14ac:dyDescent="0.35">
      <c r="C330" t="s">
        <v>336</v>
      </c>
      <c r="I330" s="6">
        <v>40.07</v>
      </c>
    </row>
    <row r="331" spans="3:9" ht="15.5" x14ac:dyDescent="0.35">
      <c r="C331" t="s">
        <v>337</v>
      </c>
      <c r="I331" s="6">
        <v>-0.61</v>
      </c>
    </row>
    <row r="332" spans="3:9" ht="15.5" x14ac:dyDescent="0.35">
      <c r="C332" t="s">
        <v>338</v>
      </c>
      <c r="I332" s="5">
        <v>-1</v>
      </c>
    </row>
    <row r="333" spans="3:9" ht="15.5" x14ac:dyDescent="0.35">
      <c r="C333" t="s">
        <v>339</v>
      </c>
      <c r="I333" s="6">
        <v>42.43</v>
      </c>
    </row>
    <row r="334" spans="3:9" ht="15.5" x14ac:dyDescent="0.35">
      <c r="C334" t="s">
        <v>340</v>
      </c>
      <c r="I334" s="6">
        <v>171.22</v>
      </c>
    </row>
    <row r="335" spans="3:9" ht="15.5" x14ac:dyDescent="0.35">
      <c r="C335" t="s">
        <v>341</v>
      </c>
      <c r="I335" s="6">
        <v>2250.38</v>
      </c>
    </row>
    <row r="336" spans="3:9" ht="15.5" x14ac:dyDescent="0.35">
      <c r="C336" t="s">
        <v>342</v>
      </c>
      <c r="D336" s="6">
        <v>95.63</v>
      </c>
    </row>
    <row r="337" spans="3:9" ht="15.5" x14ac:dyDescent="0.35">
      <c r="C337" t="s">
        <v>343</v>
      </c>
      <c r="I337" s="6">
        <v>4494.96</v>
      </c>
    </row>
    <row r="338" spans="3:9" ht="15.5" x14ac:dyDescent="0.35">
      <c r="C338" t="s">
        <v>344</v>
      </c>
      <c r="I338" s="6">
        <v>406.39</v>
      </c>
    </row>
    <row r="339" spans="3:9" ht="15.5" x14ac:dyDescent="0.35">
      <c r="C339" t="s">
        <v>347</v>
      </c>
      <c r="D339" s="6">
        <v>0.48</v>
      </c>
    </row>
    <row r="340" spans="3:9" ht="15.5" x14ac:dyDescent="0.35">
      <c r="C340" t="s">
        <v>348</v>
      </c>
      <c r="D340" s="6">
        <v>0.24</v>
      </c>
    </row>
    <row r="341" spans="3:9" ht="15.5" x14ac:dyDescent="0.35">
      <c r="C341" t="s">
        <v>349</v>
      </c>
      <c r="D341" s="6">
        <v>4.09</v>
      </c>
    </row>
    <row r="342" spans="3:9" ht="15.5" x14ac:dyDescent="0.35">
      <c r="C342" t="s">
        <v>350</v>
      </c>
      <c r="D342" s="6">
        <v>0.09</v>
      </c>
    </row>
    <row r="343" spans="3:9" ht="15.5" x14ac:dyDescent="0.35">
      <c r="C343" t="s">
        <v>351</v>
      </c>
      <c r="D343" s="6">
        <v>5.22</v>
      </c>
    </row>
    <row r="344" spans="3:9" ht="15.5" x14ac:dyDescent="0.35">
      <c r="C344" t="s">
        <v>12</v>
      </c>
      <c r="D344" s="5">
        <v>-4178000000000</v>
      </c>
    </row>
    <row r="345" spans="3:9" ht="15.5" x14ac:dyDescent="0.35">
      <c r="C345" t="s">
        <v>353</v>
      </c>
      <c r="I345" s="6">
        <v>0.64</v>
      </c>
    </row>
    <row r="346" spans="3:9" ht="15.5" x14ac:dyDescent="0.35">
      <c r="C346" t="s">
        <v>354</v>
      </c>
      <c r="I346" s="6">
        <v>1.8E-3</v>
      </c>
    </row>
    <row r="347" spans="3:9" ht="15.5" x14ac:dyDescent="0.35">
      <c r="C347" t="s">
        <v>355</v>
      </c>
      <c r="I347" s="6">
        <v>9.3999999999999986E-3</v>
      </c>
    </row>
    <row r="348" spans="3:9" ht="15.5" x14ac:dyDescent="0.35">
      <c r="C348" t="s">
        <v>356</v>
      </c>
      <c r="I348" s="6">
        <v>1.1999999999999999E-3</v>
      </c>
    </row>
    <row r="349" spans="3:9" ht="15.5" x14ac:dyDescent="0.35">
      <c r="C349" t="s">
        <v>357</v>
      </c>
      <c r="I349" s="6">
        <v>-2.0999999999999999E-3</v>
      </c>
    </row>
    <row r="350" spans="3:9" ht="15.5" x14ac:dyDescent="0.35">
      <c r="C350" t="s">
        <v>363</v>
      </c>
      <c r="I350" s="6">
        <v>0.1</v>
      </c>
    </row>
    <row r="351" spans="3:9" ht="15.5" x14ac:dyDescent="0.35">
      <c r="C351" t="s">
        <v>52</v>
      </c>
      <c r="I351" s="5">
        <v>22676000000000</v>
      </c>
    </row>
    <row r="352" spans="3:9" ht="15.5" x14ac:dyDescent="0.35">
      <c r="C352" t="s">
        <v>365</v>
      </c>
      <c r="I352" s="5">
        <v>50824000000000</v>
      </c>
    </row>
    <row r="353" spans="3:9" ht="15.5" x14ac:dyDescent="0.35">
      <c r="C353" t="s">
        <v>366</v>
      </c>
      <c r="I353" s="5">
        <v>10650000000</v>
      </c>
    </row>
    <row r="354" spans="3:9" ht="15.5" x14ac:dyDescent="0.35">
      <c r="C354" t="s">
        <v>367</v>
      </c>
      <c r="I354" s="6">
        <v>7.8700000000000006E-2</v>
      </c>
    </row>
    <row r="355" spans="3:9" ht="15.5" x14ac:dyDescent="0.35">
      <c r="C355" t="s">
        <v>368</v>
      </c>
      <c r="D355" s="6">
        <v>0.67859999999999998</v>
      </c>
    </row>
    <row r="356" spans="3:9" ht="15.5" x14ac:dyDescent="0.35">
      <c r="C356" t="s">
        <v>369</v>
      </c>
      <c r="D356" s="6">
        <v>0.1313</v>
      </c>
    </row>
    <row r="357" spans="3:9" ht="15.5" x14ac:dyDescent="0.35">
      <c r="C357" t="s">
        <v>370</v>
      </c>
      <c r="D357" s="6">
        <v>7.7300000000000008E-2</v>
      </c>
    </row>
    <row r="358" spans="3:9" ht="15.5" x14ac:dyDescent="0.35">
      <c r="C358" t="s">
        <v>371</v>
      </c>
      <c r="D358" s="6">
        <v>-4.4999999999999998E-2</v>
      </c>
    </row>
    <row r="359" spans="3:9" ht="15.5" x14ac:dyDescent="0.35">
      <c r="C359" t="s">
        <v>372</v>
      </c>
      <c r="D359" s="6">
        <v>-1.38E-2</v>
      </c>
    </row>
    <row r="360" spans="3:9" ht="15.5" x14ac:dyDescent="0.35">
      <c r="C360" t="s">
        <v>373</v>
      </c>
      <c r="D360" s="6">
        <v>-0.10580000000000001</v>
      </c>
    </row>
    <row r="361" spans="3:9" ht="15.5" x14ac:dyDescent="0.35">
      <c r="C361" t="s">
        <v>374</v>
      </c>
      <c r="I361" s="6">
        <v>9.5</v>
      </c>
    </row>
    <row r="362" spans="3:9" ht="15.5" x14ac:dyDescent="0.35">
      <c r="C362" t="s">
        <v>631</v>
      </c>
      <c r="I362" s="6">
        <v>9.5</v>
      </c>
    </row>
    <row r="363" spans="3:9" ht="15.5" x14ac:dyDescent="0.35">
      <c r="C363" t="s">
        <v>632</v>
      </c>
      <c r="I363" s="6">
        <v>5.5500000000000001E-2</v>
      </c>
    </row>
    <row r="364" spans="3:9" ht="15.5" x14ac:dyDescent="0.35">
      <c r="C364" t="s">
        <v>633</v>
      </c>
      <c r="I364" s="6">
        <v>4.5000000000000005E-3</v>
      </c>
    </row>
    <row r="365" spans="3:9" ht="15.5" x14ac:dyDescent="0.35">
      <c r="C365" t="s">
        <v>375</v>
      </c>
      <c r="I365" t="s">
        <v>819</v>
      </c>
    </row>
    <row r="366" spans="3:9" ht="15.5" x14ac:dyDescent="0.35">
      <c r="C366" t="s">
        <v>377</v>
      </c>
      <c r="I366" s="5">
        <v>5</v>
      </c>
    </row>
    <row r="367" spans="3:9" ht="15.5" x14ac:dyDescent="0.35">
      <c r="C367" t="s">
        <v>378</v>
      </c>
      <c r="I367" s="6">
        <v>0.74</v>
      </c>
    </row>
    <row r="368" spans="3:9" ht="15.5" x14ac:dyDescent="0.35">
      <c r="C368" t="s">
        <v>379</v>
      </c>
      <c r="I368" s="6">
        <v>0.92</v>
      </c>
    </row>
    <row r="369" spans="3:9" ht="15.5" x14ac:dyDescent="0.35">
      <c r="C369" t="s">
        <v>380</v>
      </c>
      <c r="I369" s="6">
        <v>0.2</v>
      </c>
    </row>
    <row r="370" spans="3:9" ht="15.5" x14ac:dyDescent="0.35">
      <c r="C370" t="s">
        <v>381</v>
      </c>
      <c r="I370" s="6">
        <v>0.84</v>
      </c>
    </row>
    <row r="371" spans="3:9" ht="15.5" x14ac:dyDescent="0.35">
      <c r="C371" t="s">
        <v>382</v>
      </c>
      <c r="I371" s="6">
        <v>0.59</v>
      </c>
    </row>
    <row r="372" spans="3:9" ht="15.5" x14ac:dyDescent="0.35">
      <c r="C372" t="s">
        <v>383</v>
      </c>
      <c r="I372" s="6">
        <v>0.82</v>
      </c>
    </row>
    <row r="373" spans="3:9" ht="15.5" x14ac:dyDescent="0.35">
      <c r="C373" t="s">
        <v>384</v>
      </c>
      <c r="I373" s="6">
        <v>0.85</v>
      </c>
    </row>
    <row r="374" spans="3:9" ht="15.5" x14ac:dyDescent="0.35">
      <c r="C374" t="s">
        <v>385</v>
      </c>
      <c r="I374" s="5">
        <v>23957000000000</v>
      </c>
    </row>
    <row r="375" spans="3:9" ht="15.5" x14ac:dyDescent="0.35">
      <c r="C375" t="s">
        <v>386</v>
      </c>
      <c r="I375" s="5">
        <v>15856000000000</v>
      </c>
    </row>
    <row r="376" spans="3:9" ht="15.5" x14ac:dyDescent="0.35">
      <c r="C376" t="s">
        <v>387</v>
      </c>
      <c r="I376" s="5">
        <v>1268000000000</v>
      </c>
    </row>
    <row r="377" spans="3:9" ht="15.5" x14ac:dyDescent="0.35">
      <c r="C377" t="s">
        <v>388</v>
      </c>
      <c r="I377" s="5">
        <v>452000000000</v>
      </c>
    </row>
    <row r="378" spans="3:9" ht="15.5" x14ac:dyDescent="0.35">
      <c r="C378" t="s">
        <v>389</v>
      </c>
      <c r="D378" s="5">
        <v>1018000000000</v>
      </c>
    </row>
    <row r="379" spans="3:9" ht="15.5" x14ac:dyDescent="0.35">
      <c r="C379" t="s">
        <v>390</v>
      </c>
      <c r="D379" s="5">
        <v>250019000000000</v>
      </c>
    </row>
    <row r="380" spans="3:9" ht="15.5" x14ac:dyDescent="0.35">
      <c r="C380" t="s">
        <v>391</v>
      </c>
      <c r="D380" s="5">
        <v>195955000000000</v>
      </c>
    </row>
    <row r="381" spans="3:9" ht="15.5" x14ac:dyDescent="0.35">
      <c r="C381" t="s">
        <v>298</v>
      </c>
      <c r="I381" s="5">
        <v>47853000000000</v>
      </c>
    </row>
    <row r="382" spans="3:9" ht="15.5" x14ac:dyDescent="0.35">
      <c r="C382" t="s">
        <v>392</v>
      </c>
      <c r="I382" s="5">
        <v>54055000000000</v>
      </c>
    </row>
    <row r="383" spans="3:9" ht="15.5" x14ac:dyDescent="0.35">
      <c r="C383" t="s">
        <v>393</v>
      </c>
      <c r="I383" s="5">
        <v>4662000000000</v>
      </c>
    </row>
    <row r="384" spans="3:9" ht="15.5" x14ac:dyDescent="0.35">
      <c r="C384" t="s">
        <v>394</v>
      </c>
      <c r="I384" s="5">
        <v>-7648000000000</v>
      </c>
    </row>
    <row r="385" spans="3:9" ht="15.5" x14ac:dyDescent="0.35">
      <c r="C385" t="s">
        <v>395</v>
      </c>
      <c r="I385" s="5">
        <v>4112000000000</v>
      </c>
    </row>
    <row r="386" spans="3:9" ht="15.5" x14ac:dyDescent="0.35">
      <c r="C386" t="s">
        <v>396</v>
      </c>
      <c r="I386" s="5">
        <v>-335000000000</v>
      </c>
    </row>
    <row r="387" spans="3:9" ht="15.5" x14ac:dyDescent="0.35">
      <c r="C387" t="s">
        <v>397</v>
      </c>
      <c r="I387" s="5">
        <v>4326000000000</v>
      </c>
    </row>
  </sheetData>
  <pageMargins left="0.7" right="0.7" top="0.75" bottom="0.75" header="0.3" footer="0.3"/>
  <ignoredErrors>
    <ignoredError sqref="A1:AA38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821</v>
      </c>
      <c r="D2" s="2" vm="119">
        <f ca="1">IFERROR(_xlfn.STOCKHISTORY("XIDX:" &amp; $C$1, D3, , 0, 0, 1), "Libur")</f>
        <v>212</v>
      </c>
      <c r="H2" s="2" vm="119">
        <f ca="1">IFERROR(INDEX(D2:G2,COUNT(D2:G2)),"")</f>
        <v>212</v>
      </c>
      <c r="I2" s="2" vm="120">
        <f t="shared" ref="I2:Z2" ca="1" si="0">IFERROR(_xlfn.STOCKHISTORY("XIDX:" &amp; $C$1, I1, , 0, 0, 1), "Libur")</f>
        <v>214</v>
      </c>
      <c r="J2" s="2" vm="121">
        <f t="shared" ca="1" si="0"/>
        <v>226</v>
      </c>
      <c r="K2" s="2" vm="122">
        <f t="shared" ca="1" si="0"/>
        <v>278</v>
      </c>
      <c r="L2" s="2" vm="121">
        <f t="shared" ca="1" si="0"/>
        <v>226</v>
      </c>
      <c r="M2" s="2" vm="123">
        <f t="shared" ca="1" si="0"/>
        <v>179</v>
      </c>
      <c r="N2" s="2" vm="124">
        <f t="shared" ca="1" si="0"/>
        <v>99</v>
      </c>
      <c r="O2" s="2" vm="125">
        <f t="shared" ca="1" si="0"/>
        <v>103</v>
      </c>
      <c r="P2" s="2" vm="126">
        <f t="shared" ca="1" si="0"/>
        <v>96</v>
      </c>
      <c r="Q2" s="2" vm="127">
        <f t="shared" ca="1" si="0"/>
        <v>94</v>
      </c>
      <c r="R2" s="2" vm="128">
        <f t="shared" ca="1" si="0"/>
        <v>87</v>
      </c>
      <c r="S2" s="2" vm="129">
        <f t="shared" ca="1" si="0"/>
        <v>63</v>
      </c>
      <c r="T2" s="2" vm="130">
        <f t="shared" ca="1" si="0"/>
        <v>107</v>
      </c>
      <c r="U2" s="2" vm="131">
        <f t="shared" ca="1" si="0"/>
        <v>109</v>
      </c>
      <c r="V2" s="2" vm="132">
        <f t="shared" ca="1" si="0"/>
        <v>114</v>
      </c>
      <c r="W2" s="2" vm="133">
        <f t="shared" ca="1" si="0"/>
        <v>240</v>
      </c>
      <c r="X2" s="2" vm="134">
        <f t="shared" ca="1" si="0"/>
        <v>220</v>
      </c>
      <c r="Y2" s="2" vm="135">
        <f t="shared" ca="1" si="0"/>
        <v>215</v>
      </c>
      <c r="Z2" s="2" vm="136">
        <f t="shared" ca="1" si="0"/>
        <v>130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1033306000000</v>
      </c>
      <c r="H4" s="2">
        <f>IFERROR(SUM(D4:G4)*(4/MAX(1,COUNT(D4:G4))),"")</f>
        <v>4133224000000</v>
      </c>
      <c r="I4" s="2">
        <f t="shared" ref="I4:Z4" si="1">IFERROR(INDEX(I51:I500,MATCH($C$4,$C$51:$C$500,0)),"")</f>
        <v>3177730000000</v>
      </c>
      <c r="J4" s="2">
        <f t="shared" si="1"/>
        <v>4009264000000</v>
      </c>
      <c r="K4" s="2">
        <f t="shared" si="1"/>
        <v>3944953000000</v>
      </c>
      <c r="L4" s="2">
        <f t="shared" si="1"/>
        <v>3382326000000</v>
      </c>
      <c r="M4" s="2">
        <f t="shared" si="1"/>
        <v>3374782000000</v>
      </c>
      <c r="N4" s="2">
        <f t="shared" si="1"/>
        <v>2725866000000</v>
      </c>
      <c r="O4" s="2">
        <f t="shared" si="1"/>
        <v>3003768000000</v>
      </c>
      <c r="P4" s="2">
        <f t="shared" si="1"/>
        <v>2647193000000</v>
      </c>
      <c r="Q4" s="2">
        <f t="shared" si="1"/>
        <v>2510578000000</v>
      </c>
      <c r="R4" s="2">
        <f t="shared" si="1"/>
        <v>2467553000000</v>
      </c>
      <c r="S4" s="2">
        <f t="shared" si="1"/>
        <v>2378805000000</v>
      </c>
      <c r="T4" s="2">
        <f t="shared" si="1"/>
        <v>2284211000000</v>
      </c>
      <c r="U4" s="2">
        <f t="shared" si="1"/>
        <v>2568954000000</v>
      </c>
      <c r="V4" s="2">
        <f t="shared" si="1"/>
        <v>2295369000000</v>
      </c>
      <c r="W4" s="2">
        <f t="shared" si="1"/>
        <v>2503984000000</v>
      </c>
      <c r="X4" s="2">
        <f t="shared" si="1"/>
        <v>2124381000000</v>
      </c>
      <c r="Y4" s="2">
        <f t="shared" si="1"/>
        <v>1782132000000</v>
      </c>
      <c r="Z4" s="2">
        <f t="shared" si="1"/>
        <v>1551987000000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26863000000</v>
      </c>
      <c r="H5" s="2">
        <f>IFERROR(SUM(D5:G5)*(4/MAX(1,COUNT(D5:G5))),"")</f>
        <v>107452000000</v>
      </c>
      <c r="I5" s="2">
        <f t="shared" ref="I5:Z5" si="2">IFERROR(INDEX(I51:I500,MATCH($C$5,$C$51:$C$500,0)),"")</f>
        <v>105719000000</v>
      </c>
      <c r="J5" s="2">
        <f t="shared" si="2"/>
        <v>61416000000</v>
      </c>
      <c r="K5" s="2">
        <f t="shared" si="2"/>
        <v>197977000000</v>
      </c>
      <c r="L5" s="2">
        <f t="shared" si="2"/>
        <v>89219000000</v>
      </c>
      <c r="M5" s="2">
        <f t="shared" si="2"/>
        <v>84155000000</v>
      </c>
      <c r="N5" s="2">
        <f t="shared" si="2"/>
        <v>59280000000</v>
      </c>
      <c r="O5" s="2">
        <f t="shared" si="2"/>
        <v>74251000000</v>
      </c>
      <c r="P5" s="2">
        <f t="shared" si="2"/>
        <v>47363000000</v>
      </c>
      <c r="Q5" s="2">
        <f t="shared" si="2"/>
        <v>36472000000</v>
      </c>
      <c r="R5" s="2">
        <f t="shared" si="2"/>
        <v>32120000000</v>
      </c>
      <c r="S5" s="2">
        <f t="shared" si="2"/>
        <v>144934000000</v>
      </c>
      <c r="T5" s="2">
        <f t="shared" si="2"/>
        <v>27643000000</v>
      </c>
      <c r="U5" s="2">
        <f t="shared" si="2"/>
        <v>7698000000</v>
      </c>
      <c r="V5" s="2">
        <f t="shared" si="2"/>
        <v>3615000000</v>
      </c>
      <c r="W5" s="2">
        <f t="shared" si="2"/>
        <v>61806000000</v>
      </c>
      <c r="X5" s="2">
        <f t="shared" si="2"/>
        <v>46130000000</v>
      </c>
      <c r="Y5" s="2">
        <f t="shared" si="2"/>
        <v>146415000000</v>
      </c>
      <c r="Z5" s="2">
        <f t="shared" si="2"/>
        <v>32981000000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1719726000000</v>
      </c>
      <c r="H6" s="2">
        <f>IFERROR(INDEX(D6:G6,COUNT(D6:G6)),"")</f>
        <v>1719726000000</v>
      </c>
      <c r="I6" s="2">
        <f t="shared" ref="I6:Z6" si="3">IFERROR(INDEX(I51:I500,MATCH($C$6,$C$51:$C$500,0)),"")</f>
        <v>1689078000000</v>
      </c>
      <c r="J6" s="2">
        <f t="shared" si="3"/>
        <v>1619224000000</v>
      </c>
      <c r="K6" s="2">
        <f t="shared" si="3"/>
        <v>1591327000000</v>
      </c>
      <c r="L6" s="2">
        <f t="shared" si="3"/>
        <v>1445037000000</v>
      </c>
      <c r="M6" s="2">
        <f t="shared" si="3"/>
        <v>1387697000000</v>
      </c>
      <c r="N6" s="2">
        <f t="shared" si="3"/>
        <v>1322156000000</v>
      </c>
      <c r="O6" s="2">
        <f t="shared" si="3"/>
        <v>1285318000000</v>
      </c>
      <c r="P6" s="2">
        <f t="shared" si="3"/>
        <v>1226484000000</v>
      </c>
      <c r="Q6" s="2">
        <f t="shared" si="3"/>
        <v>1194700000000</v>
      </c>
      <c r="R6" s="2">
        <f t="shared" si="3"/>
        <v>1164982000000</v>
      </c>
      <c r="S6" s="2">
        <f t="shared" si="3"/>
        <v>1105251000000</v>
      </c>
      <c r="T6" s="2">
        <f t="shared" si="3"/>
        <v>913351000000</v>
      </c>
      <c r="U6" s="2">
        <f t="shared" si="3"/>
        <v>885121000000</v>
      </c>
      <c r="V6" s="2">
        <f t="shared" si="3"/>
        <v>854135000000</v>
      </c>
      <c r="W6" s="2">
        <f t="shared" si="3"/>
        <v>811031000000</v>
      </c>
      <c r="X6" s="2">
        <f t="shared" si="3"/>
        <v>802010000000</v>
      </c>
      <c r="Y6" s="2">
        <f t="shared" si="3"/>
        <v>782623000000</v>
      </c>
      <c r="Z6" s="2">
        <f t="shared" si="3"/>
        <v>648091000000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4.5</v>
      </c>
      <c r="H7" s="3">
        <f>IFERROR(INDEX(D7:G7,COUNT(D7:G7)),"")</f>
        <v>4.5</v>
      </c>
      <c r="I7" s="3">
        <f t="shared" ref="I7:Z7" si="4">IFERROR(INDEX(I51:I500,MATCH($C$7,$C$51:$C$500,0))/1000000000,"")</f>
        <v>4.5</v>
      </c>
      <c r="J7" s="3">
        <f t="shared" si="4"/>
        <v>4.5</v>
      </c>
      <c r="K7" s="3">
        <f t="shared" si="4"/>
        <v>4.5</v>
      </c>
      <c r="L7" s="3">
        <f t="shared" si="4"/>
        <v>4.5</v>
      </c>
      <c r="M7" s="3">
        <f t="shared" si="4"/>
        <v>4.5</v>
      </c>
      <c r="N7" s="3">
        <f t="shared" si="4"/>
        <v>4.5</v>
      </c>
      <c r="O7" s="3">
        <f t="shared" si="4"/>
        <v>4.5</v>
      </c>
      <c r="P7" s="3">
        <f t="shared" si="4"/>
        <v>4.5</v>
      </c>
      <c r="Q7" s="3">
        <f t="shared" si="4"/>
        <v>4.5</v>
      </c>
      <c r="R7" s="3">
        <f t="shared" si="4"/>
        <v>4.5</v>
      </c>
      <c r="S7" s="3">
        <f t="shared" si="4"/>
        <v>4.5</v>
      </c>
      <c r="T7" s="3">
        <f t="shared" si="4"/>
        <v>4.0999999999999996</v>
      </c>
      <c r="U7" s="3">
        <f t="shared" si="4"/>
        <v>4.0999999999999996</v>
      </c>
      <c r="V7" s="3">
        <f t="shared" si="4"/>
        <v>4.0999999999999996</v>
      </c>
      <c r="W7" s="3">
        <f t="shared" si="4"/>
        <v>3.78</v>
      </c>
      <c r="X7" s="3">
        <f t="shared" si="4"/>
        <v>3.77</v>
      </c>
      <c r="Y7" s="3">
        <f t="shared" si="4"/>
        <v>3.76</v>
      </c>
      <c r="Z7" s="3">
        <f t="shared" si="4"/>
        <v>3.75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35000000000</v>
      </c>
      <c r="H8" s="2">
        <f>IFERROR(INDEX(D8:G8,COUNT(D8:G8)),"")</f>
        <v>35000000000</v>
      </c>
      <c r="I8" s="2">
        <f t="shared" ref="I8:Z8" si="5">IFERROR(INDEX(I51:I500,MATCH($C$8,$C$51:$C$500,0)),"")</f>
        <v>-261000000000</v>
      </c>
      <c r="J8" s="2">
        <f t="shared" si="5"/>
        <v>-377000000000</v>
      </c>
      <c r="K8" s="2">
        <f t="shared" si="5"/>
        <v>92000000000</v>
      </c>
      <c r="L8" s="2">
        <f t="shared" si="5"/>
        <v>-79000000000</v>
      </c>
      <c r="M8" s="2">
        <f t="shared" si="5"/>
        <v>137000000000</v>
      </c>
      <c r="N8" s="2">
        <f t="shared" si="5"/>
        <v>127000000000</v>
      </c>
      <c r="O8" s="2">
        <f t="shared" si="5"/>
        <v>204000000000</v>
      </c>
      <c r="P8" s="2">
        <f t="shared" si="5"/>
        <v>-124000000000</v>
      </c>
      <c r="Q8" s="2">
        <f t="shared" si="5"/>
        <v>-51000000000</v>
      </c>
      <c r="R8" s="2">
        <f t="shared" si="5"/>
        <v>169000000000</v>
      </c>
      <c r="S8" s="2">
        <f t="shared" si="5"/>
        <v>-102000000000</v>
      </c>
      <c r="T8" s="2">
        <f t="shared" si="5"/>
        <v>-246000000000</v>
      </c>
      <c r="U8" s="2">
        <f t="shared" si="5"/>
        <v>-22000000000</v>
      </c>
      <c r="V8" s="2">
        <f t="shared" si="5"/>
        <v>-182000000000</v>
      </c>
      <c r="W8" s="2">
        <f t="shared" si="5"/>
        <v>-111000000000</v>
      </c>
      <c r="X8" s="2">
        <f t="shared" si="5"/>
        <v>11000000000</v>
      </c>
      <c r="Y8" s="2">
        <f t="shared" si="5"/>
        <v>138000000000</v>
      </c>
      <c r="Z8" s="2">
        <f t="shared" si="5"/>
        <v>-133000000000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7.86</v>
      </c>
      <c r="H9" s="3">
        <f>IFERROR(INDEX(D9:G9,COUNT(D9:G9)),"")</f>
        <v>7.86</v>
      </c>
      <c r="I9" s="3">
        <f t="shared" ref="I9:Z9" si="6">IFERROR(INDEX(I51:I500,MATCH($C$9,$C$51:$C$500,0)),"")</f>
        <v>-57.99</v>
      </c>
      <c r="J9" s="3">
        <f t="shared" si="6"/>
        <v>-83.8</v>
      </c>
      <c r="K9" s="3">
        <f t="shared" si="6"/>
        <v>20.399999999999999</v>
      </c>
      <c r="L9" s="3">
        <f t="shared" si="6"/>
        <v>-17.46</v>
      </c>
      <c r="M9" s="3">
        <f t="shared" si="6"/>
        <v>30.46</v>
      </c>
      <c r="N9" s="3">
        <f t="shared" si="6"/>
        <v>28.34</v>
      </c>
      <c r="O9" s="3">
        <f t="shared" si="6"/>
        <v>45.28</v>
      </c>
      <c r="P9" s="3">
        <f t="shared" si="6"/>
        <v>-27.49</v>
      </c>
      <c r="Q9" s="3">
        <f t="shared" si="6"/>
        <v>-11.32</v>
      </c>
      <c r="R9" s="3">
        <f t="shared" si="6"/>
        <v>37.51</v>
      </c>
      <c r="S9" s="3">
        <f t="shared" si="6"/>
        <v>-22.67</v>
      </c>
      <c r="T9" s="3">
        <f t="shared" si="6"/>
        <v>-59.94</v>
      </c>
      <c r="U9" s="3">
        <f t="shared" si="6"/>
        <v>-5.36</v>
      </c>
      <c r="V9" s="3">
        <f t="shared" si="6"/>
        <v>-44.36</v>
      </c>
      <c r="W9" s="3">
        <f t="shared" si="6"/>
        <v>-29.36</v>
      </c>
      <c r="X9" s="3">
        <f t="shared" si="6"/>
        <v>2.8</v>
      </c>
      <c r="Y9" s="3">
        <f t="shared" si="6"/>
        <v>36.74</v>
      </c>
      <c r="Z9" s="3">
        <f t="shared" si="6"/>
        <v>-35.43</v>
      </c>
    </row>
    <row r="10" spans="1:26" ht="15.5" x14ac:dyDescent="0.35">
      <c r="C10" t="s">
        <v>17</v>
      </c>
      <c r="D10" s="3">
        <f ca="1">IFERROR(IF(D9=0,"",D2/D9),"")</f>
        <v>26.972010178117046</v>
      </c>
      <c r="I10" s="3">
        <f t="shared" ref="I10:Z10" ca="1" si="7">IFERROR(IF(I9=0,"",I2/I9),"")</f>
        <v>-3.6902914295568201</v>
      </c>
      <c r="J10" s="3">
        <f t="shared" ca="1" si="7"/>
        <v>-2.6968973747016709</v>
      </c>
      <c r="K10" s="3">
        <f t="shared" ca="1" si="7"/>
        <v>13.627450980392158</v>
      </c>
      <c r="L10" s="3">
        <f t="shared" ca="1" si="7"/>
        <v>-12.943871706758305</v>
      </c>
      <c r="M10" s="3">
        <f t="shared" ca="1" si="7"/>
        <v>5.8765594221930399</v>
      </c>
      <c r="N10" s="3">
        <f t="shared" ca="1" si="7"/>
        <v>3.4932956951305574</v>
      </c>
      <c r="O10" s="3">
        <f t="shared" ca="1" si="7"/>
        <v>2.2747349823321552</v>
      </c>
      <c r="P10" s="3">
        <f t="shared" ca="1" si="7"/>
        <v>-3.4921789741724267</v>
      </c>
      <c r="Q10" s="3">
        <f t="shared" ca="1" si="7"/>
        <v>-8.3038869257950534</v>
      </c>
      <c r="R10" s="3">
        <f t="shared" ca="1" si="7"/>
        <v>2.3193814982671288</v>
      </c>
      <c r="S10" s="3">
        <f t="shared" ca="1" si="7"/>
        <v>-2.7790030877812084</v>
      </c>
      <c r="T10" s="3">
        <f t="shared" ca="1" si="7"/>
        <v>-1.7851184517851184</v>
      </c>
      <c r="U10" s="3">
        <f t="shared" ca="1" si="7"/>
        <v>-20.335820895522385</v>
      </c>
      <c r="V10" s="3">
        <f t="shared" ca="1" si="7"/>
        <v>-2.5698827772768258</v>
      </c>
      <c r="W10" s="3">
        <f t="shared" ca="1" si="7"/>
        <v>-8.1743869209809272</v>
      </c>
      <c r="X10" s="3">
        <f t="shared" ca="1" si="7"/>
        <v>78.571428571428569</v>
      </c>
      <c r="Y10" s="3">
        <f t="shared" ca="1" si="7"/>
        <v>5.8519324986390853</v>
      </c>
      <c r="Z10" s="3">
        <f t="shared" ca="1" si="7"/>
        <v>-3.6692068868190799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84942000000</v>
      </c>
      <c r="H11" s="2">
        <f>IFERROR(INDEX(D11:G11,COUNT(D11:G11)),"")</f>
        <v>84942000000</v>
      </c>
      <c r="I11" s="2">
        <f t="shared" ref="I11:Z11" si="8">IFERROR(INDEX(I51:I500,MATCH($C$11,$C$51:$C$500,0)),"")</f>
        <v>137326000000</v>
      </c>
      <c r="J11" s="2">
        <f t="shared" si="8"/>
        <v>74006000000</v>
      </c>
      <c r="K11" s="2">
        <f t="shared" si="8"/>
        <v>116500000000</v>
      </c>
      <c r="L11" s="2">
        <f t="shared" si="8"/>
        <v>65385000000</v>
      </c>
      <c r="M11" s="2">
        <f t="shared" si="8"/>
        <v>60029000000</v>
      </c>
      <c r="N11" s="2">
        <f t="shared" si="8"/>
        <v>64022000000</v>
      </c>
      <c r="O11" s="2">
        <f t="shared" si="8"/>
        <v>24208000000</v>
      </c>
      <c r="P11" s="2">
        <f t="shared" si="8"/>
        <v>53134000000</v>
      </c>
      <c r="Q11" s="2">
        <f t="shared" si="8"/>
        <v>66430000000</v>
      </c>
      <c r="R11" s="2">
        <f t="shared" si="8"/>
        <v>183546000000</v>
      </c>
      <c r="S11" s="2">
        <f t="shared" si="8"/>
        <v>30782000000</v>
      </c>
      <c r="T11" s="2">
        <f t="shared" si="8"/>
        <v>34885000000</v>
      </c>
      <c r="U11" s="2">
        <f t="shared" si="8"/>
        <v>53440000000</v>
      </c>
      <c r="V11" s="2">
        <f t="shared" si="8"/>
        <v>98726000000</v>
      </c>
      <c r="W11" s="2">
        <f t="shared" si="8"/>
        <v>126782000000</v>
      </c>
      <c r="X11" s="2">
        <f t="shared" si="8"/>
        <v>177762000000</v>
      </c>
      <c r="Y11" s="2">
        <f t="shared" si="8"/>
        <v>57829000000</v>
      </c>
      <c r="Z11" s="2">
        <f t="shared" si="8"/>
        <v>143395000000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1865000000000</v>
      </c>
      <c r="H12" s="2">
        <f>IFERROR(INDEX(D12:G12,COUNT(D12:G12)),"")</f>
        <v>1865000000000</v>
      </c>
      <c r="I12" s="2">
        <f t="shared" ref="I12:Z12" si="9">IFERROR(INDEX(I51:I500,MATCH($C$12,$C$51:$C$500,0)),"")</f>
        <v>1880000000000</v>
      </c>
      <c r="J12" s="2">
        <f t="shared" si="9"/>
        <v>1636000000000</v>
      </c>
      <c r="K12" s="2">
        <f t="shared" si="9"/>
        <v>1214000000000</v>
      </c>
      <c r="L12" s="2">
        <f t="shared" si="9"/>
        <v>1215000000000</v>
      </c>
      <c r="M12" s="2">
        <f t="shared" si="9"/>
        <v>1098000000000</v>
      </c>
      <c r="N12" s="2">
        <f t="shared" si="9"/>
        <v>1145000000000</v>
      </c>
      <c r="O12" s="2">
        <f t="shared" si="9"/>
        <v>1235000000000</v>
      </c>
      <c r="P12" s="2">
        <f t="shared" si="9"/>
        <v>1426000000000</v>
      </c>
      <c r="Q12" s="2">
        <f t="shared" si="9"/>
        <v>1255000000000</v>
      </c>
      <c r="R12" s="2">
        <f t="shared" si="9"/>
        <v>1158000000000</v>
      </c>
      <c r="S12" s="2">
        <f t="shared" si="9"/>
        <v>1390000000000</v>
      </c>
      <c r="T12" s="2">
        <f t="shared" si="9"/>
        <v>1277000000000</v>
      </c>
      <c r="U12" s="2">
        <f t="shared" si="9"/>
        <v>1011000000000</v>
      </c>
      <c r="V12" s="2">
        <f t="shared" si="9"/>
        <v>963000000000</v>
      </c>
      <c r="W12" s="2">
        <f t="shared" si="9"/>
        <v>804000000000</v>
      </c>
      <c r="X12" s="2">
        <f t="shared" si="9"/>
        <v>602000000000</v>
      </c>
      <c r="Y12" s="2">
        <f t="shared" si="9"/>
        <v>521000000000</v>
      </c>
      <c r="Z12" s="2">
        <f t="shared" si="9"/>
        <v>702000000000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1950000000000</v>
      </c>
      <c r="H13" s="2">
        <f>IFERROR(INDEX(D13:G13,COUNT(D13:G13)),"")</f>
        <v>1950000000000</v>
      </c>
      <c r="I13" s="2">
        <f t="shared" ref="I13:Z13" si="10">IFERROR(INDEX(I51:I500,MATCH($C$13,$C$51:$C$500,0)),"")</f>
        <v>2017000000000</v>
      </c>
      <c r="J13" s="2">
        <f t="shared" si="10"/>
        <v>1710000000000</v>
      </c>
      <c r="K13" s="2">
        <f t="shared" si="10"/>
        <v>1330000000000</v>
      </c>
      <c r="L13" s="2">
        <f t="shared" si="10"/>
        <v>1280000000000</v>
      </c>
      <c r="M13" s="2">
        <f t="shared" si="10"/>
        <v>1158000000000</v>
      </c>
      <c r="N13" s="2">
        <f t="shared" si="10"/>
        <v>1209000000000</v>
      </c>
      <c r="O13" s="2">
        <f t="shared" si="10"/>
        <v>1259000000000</v>
      </c>
      <c r="P13" s="2">
        <f t="shared" si="10"/>
        <v>1479000000000</v>
      </c>
      <c r="Q13" s="2">
        <f t="shared" si="10"/>
        <v>1322000000000</v>
      </c>
      <c r="R13" s="2">
        <f t="shared" si="10"/>
        <v>1342000000000</v>
      </c>
      <c r="S13" s="2">
        <f t="shared" si="10"/>
        <v>1421000000000</v>
      </c>
      <c r="T13" s="2">
        <f t="shared" si="10"/>
        <v>1312000000000</v>
      </c>
      <c r="U13" s="2">
        <f t="shared" si="10"/>
        <v>1065000000000</v>
      </c>
      <c r="V13" s="2">
        <f t="shared" si="10"/>
        <v>1061000000000</v>
      </c>
      <c r="W13" s="2">
        <f t="shared" si="10"/>
        <v>931000000000</v>
      </c>
      <c r="X13" s="2">
        <f t="shared" si="10"/>
        <v>779000000000</v>
      </c>
      <c r="Y13" s="2">
        <f t="shared" si="10"/>
        <v>579000000000</v>
      </c>
      <c r="Z13" s="2">
        <f t="shared" si="10"/>
        <v>845000000000</v>
      </c>
    </row>
    <row r="14" spans="1:26" ht="15.5" x14ac:dyDescent="0.35">
      <c r="C14" t="s">
        <v>26</v>
      </c>
      <c r="D14" s="2">
        <f>IFERROR(INDEX(D51:D500,MATCH($C$14,$C$51:$C$500,0)),"")</f>
        <v>-40940000000</v>
      </c>
      <c r="H14" s="2">
        <f>IFERROR(SUM(D14:G14)*(4/MAX(1,COUNT(D14:G14))),"")</f>
        <v>-163760000000</v>
      </c>
      <c r="I14" s="2">
        <f t="shared" ref="I14:Z14" si="11">IFERROR(INDEX(I51:I500,MATCH($C$14,$C$51:$C$500,0)),"")</f>
        <v>-163256000000</v>
      </c>
      <c r="J14" s="2">
        <f t="shared" si="11"/>
        <v>-137566000000</v>
      </c>
      <c r="K14" s="2">
        <f t="shared" si="11"/>
        <v>-120555000000</v>
      </c>
      <c r="L14" s="2">
        <f t="shared" si="11"/>
        <v>-107657000000</v>
      </c>
      <c r="M14" s="2">
        <f t="shared" si="11"/>
        <v>-115956000000</v>
      </c>
      <c r="N14" s="2">
        <f t="shared" si="11"/>
        <v>-124677000000</v>
      </c>
      <c r="O14" s="2">
        <f t="shared" si="11"/>
        <v>-146115000000</v>
      </c>
      <c r="P14" s="2">
        <f t="shared" si="11"/>
        <v>-138096000000</v>
      </c>
      <c r="Q14" s="2">
        <f t="shared" si="11"/>
        <v>-115845000000</v>
      </c>
      <c r="R14" s="2">
        <f t="shared" si="11"/>
        <v>-118829000000</v>
      </c>
      <c r="S14" s="2">
        <f t="shared" si="11"/>
        <v>-108735000000</v>
      </c>
      <c r="T14" s="2">
        <f t="shared" si="11"/>
        <v>-108849000000</v>
      </c>
      <c r="U14" s="2">
        <f t="shared" si="11"/>
        <v>-88498000000</v>
      </c>
      <c r="V14" s="2">
        <f t="shared" si="11"/>
        <v>-70890000000</v>
      </c>
      <c r="W14" s="2">
        <f t="shared" si="11"/>
        <v>-61136000000</v>
      </c>
      <c r="X14" s="2">
        <f t="shared" si="11"/>
        <v>-59941000000</v>
      </c>
      <c r="Y14" s="2">
        <f t="shared" si="11"/>
        <v>-53429000000</v>
      </c>
      <c r="Z14" s="2">
        <f t="shared" si="11"/>
        <v>-51299000000</v>
      </c>
    </row>
    <row r="15" spans="1:26" ht="15.5" x14ac:dyDescent="0.35">
      <c r="C15" t="s">
        <v>27</v>
      </c>
      <c r="D15" s="2">
        <f>IFERROR(INDEX(D51:D500,MATCH($C$15,$C$51:$C$500,0)),"")</f>
        <v>-8037000000</v>
      </c>
      <c r="H15" s="2">
        <f>IFERROR(SUM(D15:G15)*(4/MAX(1,COUNT(D15:G15))),"")</f>
        <v>-32148000000</v>
      </c>
      <c r="I15" s="2">
        <f t="shared" ref="I15:Z15" si="12">IFERROR(INDEX(I51:I500,MATCH($C$15,$C$51:$C$500,0)),"")</f>
        <v>-12563000000</v>
      </c>
      <c r="J15" s="2">
        <f t="shared" si="12"/>
        <v>-17144000000</v>
      </c>
      <c r="K15" s="2">
        <f t="shared" si="12"/>
        <v>-24769000000</v>
      </c>
      <c r="L15" s="2">
        <f t="shared" si="12"/>
        <v>-22966000000</v>
      </c>
      <c r="M15" s="2">
        <f t="shared" si="12"/>
        <v>-22242000000</v>
      </c>
      <c r="N15" s="2">
        <f t="shared" si="12"/>
        <v>-2219000000</v>
      </c>
      <c r="O15" s="2">
        <f t="shared" si="12"/>
        <v>-19884000000</v>
      </c>
      <c r="P15" s="2">
        <f t="shared" si="12"/>
        <v>-21314000000</v>
      </c>
      <c r="Q15" s="2">
        <f t="shared" si="12"/>
        <v>-15325000000</v>
      </c>
      <c r="R15" s="2">
        <f t="shared" si="12"/>
        <v>-14208000000</v>
      </c>
      <c r="S15" s="2">
        <f t="shared" si="12"/>
        <v>-31053000000</v>
      </c>
      <c r="T15" s="2">
        <f t="shared" si="12"/>
        <v>-14989000000</v>
      </c>
      <c r="U15" s="2">
        <f t="shared" si="12"/>
        <v>4337000000</v>
      </c>
      <c r="V15" s="2">
        <f t="shared" si="12"/>
        <v>-7391000000</v>
      </c>
      <c r="W15" s="2">
        <f t="shared" si="12"/>
        <v>-27130000000</v>
      </c>
      <c r="X15" s="2">
        <f t="shared" si="12"/>
        <v>-25036000000</v>
      </c>
      <c r="Y15" s="2">
        <f t="shared" si="12"/>
        <v>-22660000000</v>
      </c>
      <c r="Z15" s="2">
        <f t="shared" si="12"/>
        <v>-11046000000</v>
      </c>
    </row>
    <row r="16" spans="1:26" ht="15.5" x14ac:dyDescent="0.35">
      <c r="C16" t="s">
        <v>28</v>
      </c>
      <c r="D16" s="2">
        <f>IFERROR(INDEX(D51:D500,MATCH($C$16,$C$51:$C$500,0)),"")</f>
        <v>38685000000</v>
      </c>
      <c r="H16" s="2">
        <f>IFERROR(SUM(D16:G16)*(4/MAX(1,COUNT(D16:G16))),"")</f>
        <v>154740000000</v>
      </c>
      <c r="I16" s="2">
        <f t="shared" ref="I16:Z16" si="13">IFERROR(INDEX(I51:I500,MATCH($C$16,$C$51:$C$500,0)),"")</f>
        <v>125500000000</v>
      </c>
      <c r="J16" s="2">
        <f t="shared" si="13"/>
        <v>84992000000</v>
      </c>
      <c r="K16" s="2">
        <f t="shared" si="13"/>
        <v>127311000000</v>
      </c>
      <c r="L16" s="2">
        <f t="shared" si="13"/>
        <v>116031000000</v>
      </c>
      <c r="M16" s="2">
        <f t="shared" si="13"/>
        <v>113965000000</v>
      </c>
      <c r="N16" s="2">
        <f t="shared" si="13"/>
        <v>69312000000</v>
      </c>
      <c r="O16" s="2">
        <f t="shared" si="13"/>
        <v>83905000000</v>
      </c>
      <c r="P16" s="2">
        <f t="shared" si="13"/>
        <v>71781000000</v>
      </c>
      <c r="Q16" s="2">
        <f t="shared" si="13"/>
        <v>61016000000</v>
      </c>
      <c r="R16" s="2">
        <f t="shared" si="13"/>
        <v>52832000000</v>
      </c>
      <c r="S16" s="2">
        <f t="shared" si="13"/>
        <v>52125000000</v>
      </c>
      <c r="T16" s="2">
        <f t="shared" si="13"/>
        <v>43488000000</v>
      </c>
      <c r="U16" s="2">
        <f t="shared" si="13"/>
        <v>38549000000</v>
      </c>
      <c r="V16" s="2">
        <f t="shared" si="13"/>
        <v>12475000000</v>
      </c>
      <c r="W16" s="2">
        <f t="shared" si="13"/>
        <v>90095000000</v>
      </c>
      <c r="X16" s="2">
        <f t="shared" si="13"/>
        <v>71883000000</v>
      </c>
      <c r="Y16" s="2">
        <f t="shared" si="13"/>
        <v>178417000000</v>
      </c>
      <c r="Z16" s="2">
        <f t="shared" si="13"/>
        <v>35566000000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954000000000</v>
      </c>
      <c r="H20" s="2">
        <f t="shared" ref="H20:Z20" ca="1" si="14">IFERROR(H21*H2,"")</f>
        <v>954000000000</v>
      </c>
      <c r="I20" s="2">
        <f t="shared" ca="1" si="14"/>
        <v>963000000000</v>
      </c>
      <c r="J20" s="2">
        <f t="shared" ca="1" si="14"/>
        <v>1017000000000</v>
      </c>
      <c r="K20" s="2">
        <f t="shared" ca="1" si="14"/>
        <v>1251000000000</v>
      </c>
      <c r="L20" s="2">
        <f t="shared" ca="1" si="14"/>
        <v>1017000000000</v>
      </c>
      <c r="M20" s="2">
        <f t="shared" ca="1" si="14"/>
        <v>805500000000</v>
      </c>
      <c r="N20" s="2">
        <f t="shared" ca="1" si="14"/>
        <v>445500000000</v>
      </c>
      <c r="O20" s="2">
        <f t="shared" ca="1" si="14"/>
        <v>463500000000</v>
      </c>
      <c r="P20" s="2">
        <f t="shared" ca="1" si="14"/>
        <v>432000000000</v>
      </c>
      <c r="Q20" s="2">
        <f t="shared" ca="1" si="14"/>
        <v>423000000000</v>
      </c>
      <c r="R20" s="2">
        <f t="shared" ca="1" si="14"/>
        <v>391500000000</v>
      </c>
      <c r="S20" s="2">
        <f t="shared" ca="1" si="14"/>
        <v>283500000000</v>
      </c>
      <c r="T20" s="2">
        <f t="shared" ca="1" si="14"/>
        <v>438699999999.99994</v>
      </c>
      <c r="U20" s="2">
        <f t="shared" ca="1" si="14"/>
        <v>446899999999.99994</v>
      </c>
      <c r="V20" s="2">
        <f t="shared" ca="1" si="14"/>
        <v>467399999999.99994</v>
      </c>
      <c r="W20" s="2">
        <f t="shared" ca="1" si="14"/>
        <v>907200000000</v>
      </c>
      <c r="X20" s="2">
        <f t="shared" ca="1" si="14"/>
        <v>829400000000</v>
      </c>
      <c r="Y20" s="2">
        <f t="shared" ca="1" si="14"/>
        <v>808400000000</v>
      </c>
      <c r="Z20" s="2">
        <f t="shared" ca="1" si="14"/>
        <v>487500000000</v>
      </c>
    </row>
    <row r="21" spans="1:26" ht="15.5" x14ac:dyDescent="0.35">
      <c r="C21" t="s">
        <v>11</v>
      </c>
      <c r="D21" s="2">
        <f>IFERROR(INDEX(D51:D500,MATCH($C$7,$C$51:$C$500,0)),"")</f>
        <v>4500000000</v>
      </c>
      <c r="H21" s="2">
        <f>IFERROR(INDEX(D21:G21,COUNT(D21:G21)),"")</f>
        <v>4500000000</v>
      </c>
      <c r="I21" s="2">
        <f t="shared" ref="I21:Z21" si="15">IFERROR(INDEX(I51:I500,MATCH($C$7,$C$51:$C$500,0)),"")</f>
        <v>4500000000</v>
      </c>
      <c r="J21" s="2">
        <f t="shared" si="15"/>
        <v>4500000000</v>
      </c>
      <c r="K21" s="2">
        <f t="shared" si="15"/>
        <v>4500000000</v>
      </c>
      <c r="L21" s="2">
        <f t="shared" si="15"/>
        <v>4500000000</v>
      </c>
      <c r="M21" s="2">
        <f t="shared" si="15"/>
        <v>4500000000</v>
      </c>
      <c r="N21" s="2">
        <f t="shared" si="15"/>
        <v>4500000000</v>
      </c>
      <c r="O21" s="2">
        <f t="shared" si="15"/>
        <v>4500000000</v>
      </c>
      <c r="P21" s="2">
        <f t="shared" si="15"/>
        <v>4500000000</v>
      </c>
      <c r="Q21" s="2">
        <f t="shared" si="15"/>
        <v>4500000000</v>
      </c>
      <c r="R21" s="2">
        <f t="shared" si="15"/>
        <v>4500000000</v>
      </c>
      <c r="S21" s="2">
        <f t="shared" si="15"/>
        <v>4500000000</v>
      </c>
      <c r="T21" s="2">
        <f t="shared" si="15"/>
        <v>4099999999.9999995</v>
      </c>
      <c r="U21" s="2">
        <f t="shared" si="15"/>
        <v>4099999999.9999995</v>
      </c>
      <c r="V21" s="2">
        <f t="shared" si="15"/>
        <v>4099999999.9999995</v>
      </c>
      <c r="W21" s="2">
        <f t="shared" si="15"/>
        <v>3780000000</v>
      </c>
      <c r="X21" s="2">
        <f t="shared" si="15"/>
        <v>3770000000</v>
      </c>
      <c r="Y21" s="2">
        <f t="shared" si="15"/>
        <v>3760000000</v>
      </c>
      <c r="Z21" s="2">
        <f t="shared" si="15"/>
        <v>3750000000</v>
      </c>
    </row>
    <row r="23" spans="1:26" ht="15.5" x14ac:dyDescent="0.35">
      <c r="B23" t="s">
        <v>53</v>
      </c>
      <c r="C23" t="s">
        <v>54</v>
      </c>
      <c r="D23" s="3">
        <f>IFERROR(D5/D6*100,"")</f>
        <v>1.5620511639644921</v>
      </c>
      <c r="H23" s="3">
        <f t="shared" ref="H23:Z23" si="16">IFERROR(H5/H6*100,"")</f>
        <v>6.2482046558579682</v>
      </c>
      <c r="I23" s="3">
        <f t="shared" si="16"/>
        <v>6.2589767908882834</v>
      </c>
      <c r="J23" s="3">
        <f t="shared" si="16"/>
        <v>3.7929279704352203</v>
      </c>
      <c r="K23" s="3">
        <f t="shared" si="16"/>
        <v>12.44100049832624</v>
      </c>
      <c r="L23" s="3">
        <f t="shared" si="16"/>
        <v>6.1741671666538638</v>
      </c>
      <c r="M23" s="3">
        <f t="shared" si="16"/>
        <v>6.0643641947773901</v>
      </c>
      <c r="N23" s="3">
        <f t="shared" si="16"/>
        <v>4.4835859006047691</v>
      </c>
      <c r="O23" s="3">
        <f t="shared" si="16"/>
        <v>5.776858333890913</v>
      </c>
      <c r="P23" s="3">
        <f t="shared" si="16"/>
        <v>3.8616891863244849</v>
      </c>
      <c r="Q23" s="3">
        <f t="shared" si="16"/>
        <v>3.0528166066795013</v>
      </c>
      <c r="R23" s="3">
        <f t="shared" si="16"/>
        <v>2.7571241444073817</v>
      </c>
      <c r="S23" s="3">
        <f t="shared" si="16"/>
        <v>13.113220435900985</v>
      </c>
      <c r="T23" s="3">
        <f t="shared" si="16"/>
        <v>3.0265472967128737</v>
      </c>
      <c r="U23" s="3">
        <f t="shared" si="16"/>
        <v>0.86971159875316484</v>
      </c>
      <c r="V23" s="3">
        <f t="shared" si="16"/>
        <v>0.42323520286605748</v>
      </c>
      <c r="W23" s="3">
        <f t="shared" si="16"/>
        <v>7.6206704799200029</v>
      </c>
      <c r="X23" s="3">
        <f t="shared" si="16"/>
        <v>5.7517986060024189</v>
      </c>
      <c r="Y23" s="3">
        <f t="shared" si="16"/>
        <v>18.708241388254628</v>
      </c>
      <c r="Z23" s="3">
        <f t="shared" si="16"/>
        <v>5.0889458424819969</v>
      </c>
    </row>
    <row r="24" spans="1:26" ht="15.5" x14ac:dyDescent="0.35">
      <c r="C24" t="s">
        <v>55</v>
      </c>
      <c r="D24" s="4">
        <f>IFERROR(_xlfn.RRI(5,I23,D23),"")</f>
        <v>-0.24240276189638998</v>
      </c>
      <c r="H24" s="4">
        <f t="shared" ref="H24:Z24" si="17">IFERROR(_xlfn.RRI(5,M23,H23),"")</f>
        <v>5.9907657651840918E-3</v>
      </c>
      <c r="I24" s="4">
        <f t="shared" si="17"/>
        <v>6.89947424790609E-2</v>
      </c>
      <c r="J24" s="4">
        <f t="shared" si="17"/>
        <v>-8.0701449018813154E-2</v>
      </c>
      <c r="K24" s="4">
        <f t="shared" si="17"/>
        <v>0.26361740228484565</v>
      </c>
      <c r="L24" s="4">
        <f t="shared" si="17"/>
        <v>0.15126561487991563</v>
      </c>
      <c r="M24" s="4">
        <f t="shared" si="17"/>
        <v>0.17075437856742925</v>
      </c>
      <c r="N24" s="4">
        <f t="shared" si="17"/>
        <v>-0.19316779188226074</v>
      </c>
      <c r="O24" s="4">
        <f t="shared" si="17"/>
        <v>0.13801726399769376</v>
      </c>
      <c r="P24" s="4">
        <f t="shared" si="17"/>
        <v>0.34734995069044006</v>
      </c>
      <c r="Q24" s="4">
        <f t="shared" si="17"/>
        <v>0.48464898752828534</v>
      </c>
      <c r="R24" s="4">
        <f t="shared" si="17"/>
        <v>-0.18399536109182968</v>
      </c>
      <c r="S24" s="4">
        <f t="shared" si="17"/>
        <v>0.17918280637242101</v>
      </c>
      <c r="T24" s="4">
        <f t="shared" si="17"/>
        <v>-0.30532303205648603</v>
      </c>
      <c r="U24" s="4">
        <f t="shared" si="17"/>
        <v>-0.29765663084460814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5.97</v>
      </c>
      <c r="H25" s="3">
        <f>IFERROR(INDEX(D25:G25,COUNT(D25:G25)),"")</f>
        <v>5.97</v>
      </c>
      <c r="I25" s="3">
        <f t="shared" ref="I25:Z25" si="18">IFERROR(INDEX(I51:I500,MATCH($C$25,$C$51:$C$500,0)),"")</f>
        <v>23.68</v>
      </c>
      <c r="J25" s="3">
        <f t="shared" si="18"/>
        <v>13.7</v>
      </c>
      <c r="K25" s="3">
        <f t="shared" si="18"/>
        <v>22.41</v>
      </c>
      <c r="L25" s="3">
        <f t="shared" si="18"/>
        <v>19.77</v>
      </c>
      <c r="M25" s="3">
        <f t="shared" si="18"/>
        <v>18.510000000000002</v>
      </c>
      <c r="N25" s="3">
        <f t="shared" si="18"/>
        <v>13.89</v>
      </c>
      <c r="O25" s="3">
        <f t="shared" si="18"/>
        <v>13.61</v>
      </c>
      <c r="P25" s="3">
        <f t="shared" si="18"/>
        <v>10.68</v>
      </c>
      <c r="Q25" s="3">
        <f t="shared" si="18"/>
        <v>9.1300000000000008</v>
      </c>
      <c r="R25" s="3">
        <f t="shared" si="18"/>
        <v>7.48</v>
      </c>
      <c r="S25" s="3">
        <f t="shared" si="18"/>
        <v>4.3600000000000003</v>
      </c>
      <c r="T25" s="3">
        <f t="shared" si="18"/>
        <v>6.81</v>
      </c>
      <c r="U25" s="3">
        <f t="shared" si="18"/>
        <v>2.63</v>
      </c>
      <c r="V25" s="3">
        <f t="shared" si="18"/>
        <v>1.23</v>
      </c>
      <c r="W25" s="3">
        <f t="shared" si="18"/>
        <v>15.63</v>
      </c>
      <c r="X25" s="3">
        <f t="shared" si="18"/>
        <v>12.42</v>
      </c>
      <c r="Y25" s="3">
        <f t="shared" si="18"/>
        <v>41.46</v>
      </c>
      <c r="Z25" s="3">
        <f t="shared" si="18"/>
        <v>6.53</v>
      </c>
    </row>
    <row r="26" spans="1:26" ht="15.5" x14ac:dyDescent="0.35">
      <c r="C26" t="s">
        <v>58</v>
      </c>
      <c r="D26" s="4">
        <f>IFERROR(_xlfn.RRI(5,I25,D25),"")</f>
        <v>-0.24086585382308889</v>
      </c>
      <c r="H26" s="4">
        <f t="shared" ref="H26:Z26" si="19">IFERROR(_xlfn.RRI(5,M25,H25),"")</f>
        <v>-0.20253141730279633</v>
      </c>
      <c r="I26" s="4">
        <f t="shared" si="19"/>
        <v>0.1125918913905728</v>
      </c>
      <c r="J26" s="4">
        <f t="shared" si="19"/>
        <v>1.3190724459148928E-3</v>
      </c>
      <c r="K26" s="4">
        <f t="shared" si="19"/>
        <v>0.15977600908456191</v>
      </c>
      <c r="L26" s="4">
        <f t="shared" si="19"/>
        <v>0.16709760637250737</v>
      </c>
      <c r="M26" s="4">
        <f t="shared" si="19"/>
        <v>0.19867366567604328</v>
      </c>
      <c r="N26" s="4">
        <f t="shared" si="19"/>
        <v>0.26079114891195232</v>
      </c>
      <c r="O26" s="4">
        <f t="shared" si="19"/>
        <v>0.1485296272642842</v>
      </c>
      <c r="P26" s="4">
        <f t="shared" si="19"/>
        <v>0.32349742550840821</v>
      </c>
      <c r="Q26" s="4">
        <f t="shared" si="19"/>
        <v>0.49318333148085713</v>
      </c>
      <c r="R26" s="4">
        <f t="shared" si="19"/>
        <v>-0.13704425574098189</v>
      </c>
      <c r="S26" s="4">
        <f t="shared" si="19"/>
        <v>-0.18890265709682552</v>
      </c>
      <c r="T26" s="4">
        <f t="shared" si="19"/>
        <v>-0.30320734696848473</v>
      </c>
      <c r="U26" s="4">
        <f t="shared" si="19"/>
        <v>-0.16630247262894982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229.62355555555555</v>
      </c>
      <c r="H27" s="3">
        <f t="shared" ref="H27:Z27" si="20">IFERROR(H4/H21,"")</f>
        <v>918.49422222222222</v>
      </c>
      <c r="I27" s="3">
        <f t="shared" si="20"/>
        <v>706.16222222222223</v>
      </c>
      <c r="J27" s="3">
        <f t="shared" si="20"/>
        <v>890.9475555555556</v>
      </c>
      <c r="K27" s="3">
        <f t="shared" si="20"/>
        <v>876.65622222222225</v>
      </c>
      <c r="L27" s="3">
        <f t="shared" si="20"/>
        <v>751.62800000000004</v>
      </c>
      <c r="M27" s="3">
        <f t="shared" si="20"/>
        <v>749.9515555555555</v>
      </c>
      <c r="N27" s="3">
        <f t="shared" si="20"/>
        <v>605.74800000000005</v>
      </c>
      <c r="O27" s="3">
        <f t="shared" si="20"/>
        <v>667.50400000000002</v>
      </c>
      <c r="P27" s="3">
        <f t="shared" si="20"/>
        <v>588.26511111111108</v>
      </c>
      <c r="Q27" s="3">
        <f t="shared" si="20"/>
        <v>557.90622222222225</v>
      </c>
      <c r="R27" s="3">
        <f t="shared" si="20"/>
        <v>548.34511111111112</v>
      </c>
      <c r="S27" s="3">
        <f t="shared" si="20"/>
        <v>528.62333333333333</v>
      </c>
      <c r="T27" s="3">
        <f t="shared" si="20"/>
        <v>557.12463414634158</v>
      </c>
      <c r="U27" s="3">
        <f t="shared" si="20"/>
        <v>626.57414634146346</v>
      </c>
      <c r="V27" s="3">
        <f t="shared" si="20"/>
        <v>559.84609756097564</v>
      </c>
      <c r="W27" s="3">
        <f t="shared" si="20"/>
        <v>662.42962962962963</v>
      </c>
      <c r="X27" s="3">
        <f t="shared" si="20"/>
        <v>563.49628647214854</v>
      </c>
      <c r="Y27" s="3">
        <f t="shared" si="20"/>
        <v>473.97127659574465</v>
      </c>
      <c r="Z27" s="3">
        <f t="shared" si="20"/>
        <v>413.86320000000001</v>
      </c>
    </row>
    <row r="28" spans="1:26" ht="15.5" x14ac:dyDescent="0.35">
      <c r="C28" t="s">
        <v>60</v>
      </c>
      <c r="D28" s="4">
        <f>IFERROR(_xlfn.RRI(5,I27,D27),"")</f>
        <v>-0.20122881177284513</v>
      </c>
      <c r="H28" s="4">
        <f t="shared" ref="H28:Z28" si="21">IFERROR(_xlfn.RRI(5,M27,H27),"")</f>
        <v>4.1378587703372327E-2</v>
      </c>
      <c r="I28" s="4">
        <f t="shared" si="21"/>
        <v>3.1151548433484555E-2</v>
      </c>
      <c r="J28" s="4">
        <f t="shared" si="21"/>
        <v>5.9448019902754945E-2</v>
      </c>
      <c r="K28" s="4">
        <f t="shared" si="21"/>
        <v>8.3056830183069641E-2</v>
      </c>
      <c r="L28" s="4">
        <f t="shared" si="21"/>
        <v>6.1422645406217891E-2</v>
      </c>
      <c r="M28" s="4">
        <f t="shared" si="21"/>
        <v>6.4623006156273366E-2</v>
      </c>
      <c r="N28" s="4">
        <f t="shared" si="21"/>
        <v>2.7611916894955124E-2</v>
      </c>
      <c r="O28" s="4">
        <f t="shared" si="21"/>
        <v>3.6812685346629515E-2</v>
      </c>
      <c r="P28" s="4">
        <f t="shared" si="21"/>
        <v>-1.2538608694202313E-2</v>
      </c>
      <c r="Q28" s="4">
        <f t="shared" si="21"/>
        <v>-6.9396558438217237E-4</v>
      </c>
      <c r="R28" s="4">
        <f t="shared" si="21"/>
        <v>-3.7096322789873293E-2</v>
      </c>
      <c r="S28" s="4">
        <f t="shared" si="21"/>
        <v>-1.2695641765583798E-2</v>
      </c>
      <c r="T28" s="4">
        <f t="shared" si="21"/>
        <v>3.2856691921845371E-2</v>
      </c>
      <c r="U28" s="4">
        <f t="shared" si="21"/>
        <v>8.6483491720672934E-2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-0.7478885135135136</v>
      </c>
      <c r="I29" s="4">
        <f t="shared" si="22"/>
        <v>0.7284671532846716</v>
      </c>
      <c r="J29" s="4">
        <f t="shared" si="22"/>
        <v>-0.3886657742079429</v>
      </c>
      <c r="K29" s="4">
        <f t="shared" si="22"/>
        <v>0.13353566009104706</v>
      </c>
      <c r="L29" s="4">
        <f t="shared" si="22"/>
        <v>6.8071312803889672E-2</v>
      </c>
      <c r="M29" s="4">
        <f t="shared" si="22"/>
        <v>0.33261339092872577</v>
      </c>
      <c r="N29" s="4">
        <f t="shared" si="22"/>
        <v>2.0573108008817131E-2</v>
      </c>
      <c r="O29" s="4">
        <f t="shared" si="22"/>
        <v>0.27434456928838952</v>
      </c>
      <c r="P29" s="4">
        <f t="shared" si="22"/>
        <v>0.16976998904709734</v>
      </c>
      <c r="Q29" s="4">
        <f t="shared" si="22"/>
        <v>0.22058823529411767</v>
      </c>
      <c r="R29" s="4">
        <f t="shared" si="22"/>
        <v>0.71559633027522929</v>
      </c>
      <c r="S29" s="4">
        <f t="shared" si="22"/>
        <v>-0.35976505139500725</v>
      </c>
      <c r="T29" s="4">
        <f t="shared" si="22"/>
        <v>1.5893536121673004</v>
      </c>
      <c r="U29" s="4">
        <f t="shared" si="22"/>
        <v>1.1382113821138211</v>
      </c>
      <c r="V29" s="4">
        <f t="shared" si="22"/>
        <v>-0.9213051823416506</v>
      </c>
      <c r="W29" s="4">
        <f t="shared" si="22"/>
        <v>0.25845410628019333</v>
      </c>
      <c r="X29" s="4">
        <f t="shared" si="22"/>
        <v>-0.70043415340086823</v>
      </c>
      <c r="Y29" s="4">
        <f t="shared" si="22"/>
        <v>5.3491577335375187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0.30068445085013512</v>
      </c>
      <c r="I30" s="4">
        <f t="shared" si="23"/>
        <v>-0.20740315429465361</v>
      </c>
      <c r="J30" s="4">
        <f t="shared" si="23"/>
        <v>1.6302095360831936E-2</v>
      </c>
      <c r="K30" s="4">
        <f t="shared" si="23"/>
        <v>0.16634322061208764</v>
      </c>
      <c r="L30" s="4">
        <f t="shared" si="23"/>
        <v>2.2354036497766192E-3</v>
      </c>
      <c r="M30" s="4">
        <f t="shared" si="23"/>
        <v>0.23805865732211323</v>
      </c>
      <c r="N30" s="4">
        <f t="shared" si="23"/>
        <v>-9.2517797646156377E-2</v>
      </c>
      <c r="O30" s="4">
        <f t="shared" si="23"/>
        <v>0.13469928335410386</v>
      </c>
      <c r="P30" s="4">
        <f t="shared" si="23"/>
        <v>5.4415756052988484E-2</v>
      </c>
      <c r="Q30" s="4">
        <f t="shared" si="23"/>
        <v>1.7436302280032116E-2</v>
      </c>
      <c r="R30" s="4">
        <f t="shared" si="23"/>
        <v>3.7307807911955815E-2</v>
      </c>
      <c r="S30" s="4">
        <f t="shared" si="23"/>
        <v>-5.1157854214577275E-2</v>
      </c>
      <c r="T30" s="4">
        <f t="shared" si="23"/>
        <v>-0.11084005396749015</v>
      </c>
      <c r="U30" s="4">
        <f t="shared" si="23"/>
        <v>0.11918998644662364</v>
      </c>
      <c r="V30" s="4">
        <f t="shared" si="23"/>
        <v>-0.15485951636252951</v>
      </c>
      <c r="W30" s="4">
        <f t="shared" si="23"/>
        <v>0.17557053264160416</v>
      </c>
      <c r="X30" s="4">
        <f t="shared" si="23"/>
        <v>0.1888827747525316</v>
      </c>
      <c r="Y30" s="4">
        <f t="shared" si="23"/>
        <v>0.14523658202938713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350.81</v>
      </c>
      <c r="H32" s="3">
        <f>IFERROR(INDEX(D32:G32,COUNT(D32:G32)),"")</f>
        <v>350.81</v>
      </c>
      <c r="I32" s="3">
        <f t="shared" ref="I32:Z32" si="24">IFERROR(INDEX(I51:I500,MATCH($C$32,$C$51:$C$500,0)),"")</f>
        <v>344.84</v>
      </c>
      <c r="J32" s="3">
        <f t="shared" si="24"/>
        <v>330.72</v>
      </c>
      <c r="K32" s="3">
        <f t="shared" si="24"/>
        <v>326.07</v>
      </c>
      <c r="L32" s="3">
        <f t="shared" si="24"/>
        <v>296.06</v>
      </c>
      <c r="M32" s="3">
        <f t="shared" si="24"/>
        <v>284.23</v>
      </c>
      <c r="N32" s="3">
        <f t="shared" si="24"/>
        <v>271.52999999999997</v>
      </c>
      <c r="O32" s="3">
        <f t="shared" si="24"/>
        <v>264.35000000000002</v>
      </c>
      <c r="P32" s="3">
        <f t="shared" si="24"/>
        <v>252.85</v>
      </c>
      <c r="Q32" s="3">
        <f t="shared" si="24"/>
        <v>246.32</v>
      </c>
      <c r="R32" s="3">
        <f t="shared" si="24"/>
        <v>240.71</v>
      </c>
      <c r="S32" s="3">
        <f t="shared" si="24"/>
        <v>228.51</v>
      </c>
      <c r="T32" s="3">
        <f t="shared" si="24"/>
        <v>204.31</v>
      </c>
      <c r="U32" s="3">
        <f t="shared" si="24"/>
        <v>197.57</v>
      </c>
      <c r="V32" s="3">
        <f t="shared" si="24"/>
        <v>197.84</v>
      </c>
      <c r="W32" s="3">
        <f t="shared" si="24"/>
        <v>202.96</v>
      </c>
      <c r="X32" s="3">
        <f t="shared" si="24"/>
        <v>202.25</v>
      </c>
      <c r="Y32" s="3">
        <f t="shared" si="24"/>
        <v>198.05</v>
      </c>
      <c r="Z32" s="3">
        <f t="shared" si="24"/>
        <v>164.81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0.62</v>
      </c>
      <c r="J33" s="3">
        <f t="shared" si="25"/>
        <v>0.68</v>
      </c>
      <c r="K33" s="3">
        <f t="shared" si="25"/>
        <v>0.85</v>
      </c>
      <c r="L33" s="3">
        <f t="shared" si="25"/>
        <v>0.76</v>
      </c>
      <c r="M33" s="3">
        <f t="shared" si="25"/>
        <v>0.63</v>
      </c>
      <c r="N33" s="3">
        <f t="shared" si="25"/>
        <v>0.36</v>
      </c>
      <c r="O33" s="3">
        <f t="shared" si="25"/>
        <v>0.39</v>
      </c>
      <c r="P33" s="3">
        <f t="shared" si="25"/>
        <v>0.38</v>
      </c>
      <c r="Q33" s="3">
        <f t="shared" si="25"/>
        <v>0.38</v>
      </c>
      <c r="R33" s="3">
        <f t="shared" si="25"/>
        <v>0.36</v>
      </c>
      <c r="S33" s="3">
        <f t="shared" si="25"/>
        <v>0.28000000000000003</v>
      </c>
      <c r="T33" s="3">
        <f t="shared" si="25"/>
        <v>0.52</v>
      </c>
      <c r="U33" s="3">
        <f t="shared" si="25"/>
        <v>0.55000000000000004</v>
      </c>
      <c r="V33" s="3">
        <f t="shared" si="25"/>
        <v>0.57999999999999996</v>
      </c>
      <c r="W33" s="3">
        <f t="shared" si="25"/>
        <v>1.18</v>
      </c>
      <c r="X33" s="3">
        <f t="shared" si="25"/>
        <v>1.0900000000000001</v>
      </c>
      <c r="Y33" s="3">
        <f t="shared" si="25"/>
        <v>1.1100000000000001</v>
      </c>
      <c r="Z33" s="3">
        <f t="shared" si="25"/>
        <v>0.79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35.51</v>
      </c>
      <c r="H34" s="3">
        <f>IFERROR(INDEX(D34:G34,COUNT(D34:G34)),"")</f>
        <v>35.51</v>
      </c>
      <c r="I34" s="3">
        <f t="shared" ref="I34:Z34" si="26">IFERROR(INDEX(I51:I500,MATCH($C$34,$C$51:$C$500,0)),"")</f>
        <v>9.0399999999999991</v>
      </c>
      <c r="J34" s="3">
        <f t="shared" si="26"/>
        <v>16.5</v>
      </c>
      <c r="K34" s="3">
        <f t="shared" si="26"/>
        <v>12.41</v>
      </c>
      <c r="L34" s="3">
        <f t="shared" si="26"/>
        <v>11.43</v>
      </c>
      <c r="M34" s="3">
        <f t="shared" si="26"/>
        <v>9.67</v>
      </c>
      <c r="N34" s="3">
        <f t="shared" si="26"/>
        <v>7.13</v>
      </c>
      <c r="O34" s="3">
        <f t="shared" si="26"/>
        <v>7.57</v>
      </c>
      <c r="P34" s="3">
        <f t="shared" si="26"/>
        <v>8.99</v>
      </c>
      <c r="Q34" s="3">
        <f t="shared" si="26"/>
        <v>10.3</v>
      </c>
      <c r="R34" s="3">
        <f t="shared" si="26"/>
        <v>11.63</v>
      </c>
      <c r="S34" s="3">
        <f t="shared" si="26"/>
        <v>14.45</v>
      </c>
      <c r="T34" s="3">
        <f t="shared" si="26"/>
        <v>15.71</v>
      </c>
      <c r="U34" s="3">
        <f t="shared" si="26"/>
        <v>41.44</v>
      </c>
      <c r="V34" s="3">
        <f t="shared" si="26"/>
        <v>92.68</v>
      </c>
      <c r="W34" s="3">
        <f t="shared" si="26"/>
        <v>15.36</v>
      </c>
      <c r="X34" s="3">
        <f t="shared" si="26"/>
        <v>17.71</v>
      </c>
      <c r="Y34" s="3">
        <f t="shared" si="26"/>
        <v>5.31</v>
      </c>
      <c r="Z34" s="3">
        <f t="shared" si="26"/>
        <v>19.91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0.3</v>
      </c>
      <c r="J35" s="3">
        <f t="shared" si="27"/>
        <v>0.25</v>
      </c>
      <c r="K35" s="3">
        <f t="shared" si="27"/>
        <v>0.32</v>
      </c>
      <c r="L35" s="3">
        <f t="shared" si="27"/>
        <v>0.3</v>
      </c>
      <c r="M35" s="3">
        <f t="shared" si="27"/>
        <v>0.24</v>
      </c>
      <c r="N35" s="3">
        <f t="shared" si="27"/>
        <v>0.16</v>
      </c>
      <c r="O35" s="3">
        <f t="shared" si="27"/>
        <v>0.15</v>
      </c>
      <c r="P35" s="3">
        <f t="shared" si="27"/>
        <v>0.16</v>
      </c>
      <c r="Q35" s="3">
        <f t="shared" si="27"/>
        <v>0.17</v>
      </c>
      <c r="R35" s="3">
        <f t="shared" si="27"/>
        <v>0.16</v>
      </c>
      <c r="S35" s="3">
        <f t="shared" si="27"/>
        <v>0.12</v>
      </c>
      <c r="T35" s="3">
        <f t="shared" si="27"/>
        <v>0.19</v>
      </c>
      <c r="U35" s="3">
        <f t="shared" si="27"/>
        <v>0.17</v>
      </c>
      <c r="V35" s="3">
        <f t="shared" si="27"/>
        <v>0.2</v>
      </c>
      <c r="W35" s="3">
        <f t="shared" si="27"/>
        <v>0.36</v>
      </c>
      <c r="X35" s="3">
        <f t="shared" si="27"/>
        <v>0.39</v>
      </c>
      <c r="Y35" s="3">
        <f t="shared" si="27"/>
        <v>0.46</v>
      </c>
      <c r="Z35" s="3">
        <f t="shared" si="27"/>
        <v>0.31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0.37680000000000002</v>
      </c>
      <c r="I36" s="4">
        <f t="shared" si="28"/>
        <v>0.38</v>
      </c>
      <c r="J36" s="4">
        <f t="shared" si="28"/>
        <v>0.5111</v>
      </c>
      <c r="K36" s="4">
        <f t="shared" si="28"/>
        <v>0.44630000000000003</v>
      </c>
      <c r="L36" s="4">
        <f t="shared" si="28"/>
        <v>0.40460000000000002</v>
      </c>
      <c r="M36" s="4">
        <f t="shared" si="28"/>
        <v>0.43219999999999997</v>
      </c>
      <c r="N36" s="4">
        <f t="shared" si="28"/>
        <v>0.43189999999999995</v>
      </c>
      <c r="O36" s="4">
        <f t="shared" si="28"/>
        <v>0.44090000000000001</v>
      </c>
      <c r="P36" s="4">
        <f t="shared" si="28"/>
        <v>0.46799999999999997</v>
      </c>
      <c r="Q36" s="4">
        <f t="shared" si="28"/>
        <v>0.43810000000000004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9</v>
      </c>
      <c r="I37" s="3">
        <f t="shared" si="29"/>
        <v>9</v>
      </c>
      <c r="J37" s="3">
        <f t="shared" si="29"/>
        <v>7</v>
      </c>
      <c r="K37" s="3">
        <f t="shared" si="29"/>
        <v>10</v>
      </c>
      <c r="L37" s="3">
        <f t="shared" si="29"/>
        <v>8</v>
      </c>
      <c r="M37" s="3">
        <f t="shared" si="29"/>
        <v>8</v>
      </c>
      <c r="N37" s="3">
        <f t="shared" si="29"/>
        <v>6</v>
      </c>
      <c r="O37" s="3">
        <f t="shared" si="29"/>
        <v>6</v>
      </c>
      <c r="P37" s="3">
        <f t="shared" si="29"/>
        <v>5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1033306000000</v>
      </c>
      <c r="E51" s="5">
        <v>1011439000000</v>
      </c>
      <c r="F51" s="5">
        <v>713406000000</v>
      </c>
      <c r="G51" s="5">
        <v>654399000000</v>
      </c>
      <c r="I51" s="5">
        <v>3177730000000</v>
      </c>
      <c r="J51" s="5">
        <v>4009264000000</v>
      </c>
      <c r="K51" s="5">
        <v>3944953000000</v>
      </c>
      <c r="L51" s="5">
        <v>3382326000000</v>
      </c>
      <c r="M51" s="5">
        <v>3374782000000</v>
      </c>
      <c r="N51" s="5">
        <v>2725866000000</v>
      </c>
      <c r="O51" s="5">
        <v>3003768000000</v>
      </c>
      <c r="P51" s="5">
        <v>2647193000000</v>
      </c>
      <c r="Q51" s="5">
        <v>2510578000000</v>
      </c>
      <c r="R51" s="5">
        <v>2467553000000</v>
      </c>
      <c r="S51" s="5">
        <v>2378805000000</v>
      </c>
      <c r="T51" s="5">
        <v>2284211000000</v>
      </c>
      <c r="U51" s="5">
        <v>2568954000000</v>
      </c>
      <c r="V51" s="5">
        <v>2295369000000</v>
      </c>
      <c r="W51" s="5">
        <v>2503984000000</v>
      </c>
      <c r="X51" s="5">
        <v>2124381000000</v>
      </c>
      <c r="Y51" s="5">
        <v>1782132000000</v>
      </c>
      <c r="Z51" s="5">
        <v>1551987000000</v>
      </c>
    </row>
    <row r="52" spans="2:26" ht="15.5" x14ac:dyDescent="0.35">
      <c r="C52" t="s">
        <v>85</v>
      </c>
      <c r="D52" s="5">
        <v>-889089000000</v>
      </c>
      <c r="E52" s="5">
        <v>-861770000000</v>
      </c>
      <c r="F52" s="5">
        <v>-617667000000</v>
      </c>
      <c r="G52" s="5">
        <v>-557181000000</v>
      </c>
      <c r="I52" s="5">
        <v>-2734912000000</v>
      </c>
      <c r="J52" s="5">
        <v>-3588394000000</v>
      </c>
      <c r="K52" s="5">
        <v>-3464462000000</v>
      </c>
      <c r="L52" s="5">
        <v>-2968749000000</v>
      </c>
      <c r="M52" s="5">
        <v>-2932579000000</v>
      </c>
      <c r="N52" s="5">
        <v>-2371651000000</v>
      </c>
      <c r="O52" s="5">
        <v>-2622892000000</v>
      </c>
      <c r="P52" s="5">
        <v>-2297120000000</v>
      </c>
      <c r="Q52" s="5">
        <v>-2162779000000</v>
      </c>
      <c r="R52" s="5">
        <v>-2193293000000</v>
      </c>
      <c r="S52" s="5">
        <v>-2158224000000</v>
      </c>
      <c r="T52" s="5">
        <v>-2007000000000</v>
      </c>
      <c r="U52" s="5">
        <v>-2261231000000</v>
      </c>
      <c r="V52" s="5">
        <v>-2091870000000</v>
      </c>
      <c r="W52" s="5">
        <v>-2187683000000</v>
      </c>
      <c r="X52" s="5">
        <v>-1881605000000</v>
      </c>
      <c r="Y52" s="5">
        <v>-1520875000000</v>
      </c>
      <c r="Z52" s="5">
        <v>-1331548000000</v>
      </c>
    </row>
    <row r="53" spans="2:26" ht="15.5" x14ac:dyDescent="0.35">
      <c r="C53" t="s">
        <v>86</v>
      </c>
      <c r="D53" s="5">
        <v>144217000000</v>
      </c>
      <c r="E53" s="5">
        <v>149669000000</v>
      </c>
      <c r="F53" s="5">
        <v>95739000000</v>
      </c>
      <c r="G53" s="5">
        <v>97218000000</v>
      </c>
      <c r="I53" s="5">
        <v>442818000000</v>
      </c>
      <c r="J53" s="5">
        <v>420870000000</v>
      </c>
      <c r="K53" s="5">
        <v>480491000000</v>
      </c>
      <c r="L53" s="5">
        <v>413577000000</v>
      </c>
      <c r="M53" s="5">
        <v>442203000000</v>
      </c>
      <c r="N53" s="5">
        <v>354215000000</v>
      </c>
      <c r="O53" s="5">
        <v>380876000000</v>
      </c>
      <c r="P53" s="5">
        <v>350073000000</v>
      </c>
      <c r="Q53" s="5">
        <v>347799000000</v>
      </c>
      <c r="R53" s="5">
        <v>274260000000</v>
      </c>
      <c r="S53" s="5">
        <v>220581000000</v>
      </c>
      <c r="T53" s="5">
        <v>277211000000</v>
      </c>
      <c r="U53" s="5">
        <v>307723000000</v>
      </c>
      <c r="V53" s="5">
        <v>203499000000</v>
      </c>
      <c r="W53" s="5">
        <v>316301000000</v>
      </c>
      <c r="X53" s="5">
        <v>242776000000</v>
      </c>
      <c r="Y53" s="5">
        <v>261257000000</v>
      </c>
      <c r="Z53" s="5">
        <v>220439000000</v>
      </c>
    </row>
    <row r="54" spans="2:26" ht="15.5" x14ac:dyDescent="0.35">
      <c r="C54" t="s">
        <v>87</v>
      </c>
      <c r="D54" s="5">
        <v>-65410000000</v>
      </c>
      <c r="E54" s="5">
        <v>-87096000000</v>
      </c>
      <c r="F54" s="5">
        <v>-48617000000</v>
      </c>
      <c r="G54" s="5">
        <v>-44246000000</v>
      </c>
      <c r="I54" s="5">
        <v>-222494000000</v>
      </c>
      <c r="J54" s="5">
        <v>-203785000000</v>
      </c>
      <c r="K54" s="5">
        <v>-238532000000</v>
      </c>
      <c r="L54" s="5">
        <v>-190604000000</v>
      </c>
      <c r="M54" s="5">
        <v>-219488000000</v>
      </c>
      <c r="N54" s="5">
        <v>-156980000000</v>
      </c>
      <c r="O54" s="5">
        <v>-149098000000</v>
      </c>
      <c r="P54" s="5">
        <v>-156142000000</v>
      </c>
      <c r="Q54" s="5">
        <v>-165086000000</v>
      </c>
      <c r="R54" s="5">
        <v>-109409000000</v>
      </c>
      <c r="S54" s="5">
        <v>-98244000000</v>
      </c>
      <c r="T54" s="5">
        <v>-144847000000</v>
      </c>
      <c r="U54" s="5">
        <v>-151609000000</v>
      </c>
      <c r="V54" s="5">
        <v>-116189000000</v>
      </c>
      <c r="W54" s="5">
        <v>-136812000000</v>
      </c>
      <c r="X54" s="5">
        <v>-108026000000</v>
      </c>
      <c r="Y54" s="5">
        <v>-107381000000</v>
      </c>
      <c r="Z54" s="5">
        <v>-84944000000</v>
      </c>
    </row>
    <row r="55" spans="2:26" ht="15.5" x14ac:dyDescent="0.35">
      <c r="C55" t="s">
        <v>89</v>
      </c>
      <c r="D55" s="5">
        <v>-36133000000</v>
      </c>
      <c r="E55" s="5">
        <v>-33949000000</v>
      </c>
      <c r="F55" s="5">
        <v>-23625000000</v>
      </c>
      <c r="G55" s="5">
        <v>-14126000000</v>
      </c>
      <c r="I55" s="5">
        <v>-86790000000</v>
      </c>
      <c r="J55" s="5">
        <v>-59160000000</v>
      </c>
      <c r="K55" s="5">
        <v>-102961000000</v>
      </c>
      <c r="L55" s="5">
        <v>-58498000000</v>
      </c>
      <c r="M55" s="5">
        <v>-95834000000</v>
      </c>
      <c r="N55" s="5">
        <v>-53647000000</v>
      </c>
      <c r="O55" s="5">
        <v>-49481000000</v>
      </c>
      <c r="P55" s="5">
        <v>-64164000000</v>
      </c>
      <c r="Q55" s="5">
        <v>-75437000000</v>
      </c>
      <c r="R55" s="5">
        <v>-32215000000</v>
      </c>
      <c r="S55" s="5">
        <v>-35882000000</v>
      </c>
      <c r="T55" s="5">
        <v>-62653000000</v>
      </c>
      <c r="U55" s="5">
        <v>-71761000000</v>
      </c>
      <c r="V55" s="5">
        <v>-41113000000</v>
      </c>
      <c r="W55" s="5">
        <v>-67555000000</v>
      </c>
      <c r="X55" s="5">
        <v>-47606000000</v>
      </c>
      <c r="Y55" s="5">
        <v>-46019000000</v>
      </c>
      <c r="Z55" s="5">
        <v>-33147000000</v>
      </c>
    </row>
    <row r="56" spans="2:26" ht="15.5" x14ac:dyDescent="0.35">
      <c r="C56" t="s">
        <v>88</v>
      </c>
      <c r="D56" s="5">
        <v>-29277000000</v>
      </c>
      <c r="E56" s="5">
        <v>-53147000000</v>
      </c>
      <c r="F56" s="5">
        <v>-24992000000</v>
      </c>
      <c r="G56" s="5">
        <v>-30120000000</v>
      </c>
      <c r="I56" s="5">
        <v>-135704000000</v>
      </c>
      <c r="J56" s="5">
        <v>-144625000000</v>
      </c>
      <c r="K56" s="5">
        <v>-135571000000</v>
      </c>
      <c r="L56" s="5">
        <v>-132106000000</v>
      </c>
      <c r="M56" s="5">
        <v>-123654000000</v>
      </c>
      <c r="N56" s="5">
        <v>-103333000000</v>
      </c>
      <c r="O56" s="5">
        <v>-99617000000</v>
      </c>
      <c r="P56" s="5">
        <v>-91978000000</v>
      </c>
      <c r="Q56" s="5">
        <v>-89649000000</v>
      </c>
      <c r="R56" s="5">
        <v>-77194000000</v>
      </c>
      <c r="S56" s="5">
        <v>-62362000000</v>
      </c>
      <c r="T56" s="5">
        <v>-82194000000</v>
      </c>
      <c r="U56" s="5">
        <v>-79848000000</v>
      </c>
      <c r="V56" s="5">
        <v>-75076000000</v>
      </c>
      <c r="W56" s="5">
        <v>-69257000000</v>
      </c>
      <c r="X56" s="5">
        <v>-60420000000</v>
      </c>
      <c r="Y56" s="5">
        <v>-61362000000</v>
      </c>
      <c r="Z56" s="5">
        <v>-51797000000</v>
      </c>
    </row>
    <row r="57" spans="2:26" ht="15.5" x14ac:dyDescent="0.35">
      <c r="C57" t="s">
        <v>90</v>
      </c>
      <c r="D57" s="5">
        <v>78807000000</v>
      </c>
      <c r="E57" s="5">
        <v>62573000000</v>
      </c>
      <c r="F57" s="5">
        <v>47122000000</v>
      </c>
      <c r="G57" s="5">
        <v>52972000000</v>
      </c>
      <c r="I57" s="5">
        <v>220324000000</v>
      </c>
      <c r="J57" s="5">
        <v>217085000000</v>
      </c>
      <c r="K57" s="5">
        <v>241959000000</v>
      </c>
      <c r="L57" s="5">
        <v>222973000000</v>
      </c>
      <c r="M57" s="5">
        <v>222715000000</v>
      </c>
      <c r="N57" s="5">
        <v>197235000000</v>
      </c>
      <c r="O57" s="5">
        <v>231778000000</v>
      </c>
      <c r="P57" s="5">
        <v>193931000000</v>
      </c>
      <c r="Q57" s="5">
        <v>182713000000</v>
      </c>
      <c r="R57" s="5">
        <v>164851000000</v>
      </c>
      <c r="S57" s="5">
        <v>122337000000</v>
      </c>
      <c r="T57" s="5">
        <v>132364000000</v>
      </c>
      <c r="U57" s="5">
        <v>156114000000</v>
      </c>
      <c r="V57" s="5">
        <v>87310000000</v>
      </c>
      <c r="W57" s="5">
        <v>179489000000</v>
      </c>
      <c r="X57" s="5">
        <v>134750000000</v>
      </c>
      <c r="Y57" s="5">
        <v>153876000000</v>
      </c>
      <c r="Z57" s="5">
        <v>135495000000</v>
      </c>
    </row>
    <row r="58" spans="2:26" ht="15.5" x14ac:dyDescent="0.35">
      <c r="C58" t="s">
        <v>91</v>
      </c>
      <c r="D58" s="5">
        <v>-40122000000</v>
      </c>
      <c r="E58" s="5">
        <v>-41852000000</v>
      </c>
      <c r="F58" s="5">
        <v>29955000000</v>
      </c>
      <c r="G58" s="5">
        <v>-42637000000</v>
      </c>
      <c r="I58" s="5">
        <v>-94824000000</v>
      </c>
      <c r="J58" s="5">
        <v>-132093000000</v>
      </c>
      <c r="K58" s="5">
        <v>-114648000000</v>
      </c>
      <c r="L58" s="5">
        <v>-106942000000</v>
      </c>
      <c r="M58" s="5">
        <v>-108750000000</v>
      </c>
      <c r="N58" s="5">
        <v>-127923000000</v>
      </c>
      <c r="O58" s="5">
        <v>-147873000000</v>
      </c>
      <c r="P58" s="5">
        <v>-122150000000</v>
      </c>
      <c r="Q58" s="5">
        <v>-121697000000</v>
      </c>
      <c r="R58" s="5">
        <v>-112019000000</v>
      </c>
      <c r="S58" s="5">
        <v>-70212000000</v>
      </c>
      <c r="T58" s="5">
        <v>-88876000000</v>
      </c>
      <c r="U58" s="5">
        <v>-117565000000</v>
      </c>
      <c r="V58" s="5">
        <v>-74835000000</v>
      </c>
      <c r="W58" s="5">
        <v>-89394000000</v>
      </c>
      <c r="X58" s="5">
        <v>-62867000000</v>
      </c>
      <c r="Y58" s="5">
        <v>24541000000</v>
      </c>
      <c r="Z58" s="5">
        <v>-99929000000</v>
      </c>
    </row>
    <row r="59" spans="2:26" ht="15.5" x14ac:dyDescent="0.35">
      <c r="C59" t="s">
        <v>822</v>
      </c>
      <c r="V59" s="5">
        <v>11170000000</v>
      </c>
    </row>
    <row r="60" spans="2:26" ht="15.5" x14ac:dyDescent="0.35">
      <c r="C60" t="s">
        <v>403</v>
      </c>
      <c r="W60" s="5">
        <v>19000000</v>
      </c>
    </row>
    <row r="61" spans="2:26" ht="15.5" x14ac:dyDescent="0.35">
      <c r="C61" t="s">
        <v>94</v>
      </c>
      <c r="D61" s="5">
        <v>512000000</v>
      </c>
      <c r="E61" s="5">
        <v>-575000000</v>
      </c>
      <c r="F61" s="5">
        <v>1557000000</v>
      </c>
      <c r="G61" s="5">
        <v>-64000000</v>
      </c>
      <c r="I61" s="5">
        <v>541000000</v>
      </c>
      <c r="J61" s="5">
        <v>3598000000</v>
      </c>
      <c r="K61" s="5">
        <v>3408000000</v>
      </c>
      <c r="L61" s="5">
        <v>-272000000</v>
      </c>
      <c r="M61" s="5">
        <v>3638000000</v>
      </c>
      <c r="N61" s="5">
        <v>-2604000000</v>
      </c>
      <c r="O61" s="5">
        <v>3341000000</v>
      </c>
      <c r="P61" s="5">
        <v>12352000000</v>
      </c>
      <c r="Q61" s="5">
        <v>272000000</v>
      </c>
      <c r="R61" s="5">
        <v>12869000000</v>
      </c>
      <c r="S61" s="5">
        <v>-22922000000</v>
      </c>
      <c r="T61" s="5">
        <v>552000000</v>
      </c>
      <c r="U61" s="5">
        <v>-87622000000</v>
      </c>
      <c r="V61" s="5">
        <v>-26883000000</v>
      </c>
      <c r="W61" s="5">
        <v>-15067000000</v>
      </c>
      <c r="X61" s="5">
        <v>11137000000</v>
      </c>
      <c r="Y61" s="5">
        <v>73434000000</v>
      </c>
      <c r="Z61" s="5">
        <v>-49412000000</v>
      </c>
    </row>
    <row r="62" spans="2:26" ht="15.5" x14ac:dyDescent="0.35">
      <c r="C62" t="s">
        <v>92</v>
      </c>
      <c r="D62" s="5">
        <v>116000000</v>
      </c>
      <c r="E62" s="5">
        <v>1593000000</v>
      </c>
      <c r="G62" s="5">
        <v>-320000000</v>
      </c>
      <c r="I62" s="5">
        <v>1593000000</v>
      </c>
      <c r="J62" s="5">
        <v>823000000</v>
      </c>
      <c r="K62" s="5">
        <v>1041000000</v>
      </c>
      <c r="L62" s="5">
        <v>537000000</v>
      </c>
      <c r="M62" s="5">
        <v>1637000000</v>
      </c>
      <c r="N62" s="5">
        <v>1138000000</v>
      </c>
      <c r="O62" s="5">
        <v>284000000</v>
      </c>
      <c r="P62" s="5">
        <v>631000000</v>
      </c>
      <c r="Q62" s="5">
        <v>259000000</v>
      </c>
      <c r="R62" s="5">
        <v>342000000</v>
      </c>
      <c r="S62" s="5">
        <v>375000000</v>
      </c>
      <c r="T62" s="5">
        <v>704000000</v>
      </c>
      <c r="U62" s="5">
        <v>492000000</v>
      </c>
      <c r="V62" s="5">
        <v>1034000000</v>
      </c>
      <c r="W62" s="5">
        <v>971000000</v>
      </c>
      <c r="X62" s="5">
        <v>909000000</v>
      </c>
    </row>
    <row r="63" spans="2:26" ht="15.5" x14ac:dyDescent="0.35">
      <c r="C63" t="s">
        <v>93</v>
      </c>
      <c r="U63" s="5">
        <v>-288000000</v>
      </c>
      <c r="V63" s="5">
        <v>1085000000</v>
      </c>
      <c r="W63" s="5">
        <v>2143000000</v>
      </c>
    </row>
    <row r="64" spans="2:26" ht="15.5" x14ac:dyDescent="0.35">
      <c r="C64" t="s">
        <v>26</v>
      </c>
      <c r="D64" s="5">
        <v>-40940000000</v>
      </c>
      <c r="E64" s="5">
        <v>-40899000000</v>
      </c>
      <c r="F64" s="5">
        <v>-43308000000</v>
      </c>
      <c r="G64" s="5">
        <v>-44165000000</v>
      </c>
      <c r="I64" s="5">
        <v>-163256000000</v>
      </c>
      <c r="J64" s="5">
        <v>-137566000000</v>
      </c>
      <c r="K64" s="5">
        <v>-120555000000</v>
      </c>
      <c r="L64" s="5">
        <v>-107657000000</v>
      </c>
      <c r="M64" s="5">
        <v>-115956000000</v>
      </c>
      <c r="N64" s="5">
        <v>-124677000000</v>
      </c>
      <c r="O64" s="5">
        <v>-146115000000</v>
      </c>
      <c r="P64" s="5">
        <v>-138096000000</v>
      </c>
      <c r="Q64" s="5">
        <v>-115845000000</v>
      </c>
      <c r="R64" s="5">
        <v>-118829000000</v>
      </c>
      <c r="S64" s="5">
        <v>-108735000000</v>
      </c>
      <c r="T64" s="5">
        <v>-108849000000</v>
      </c>
      <c r="U64" s="5">
        <v>-88498000000</v>
      </c>
      <c r="V64" s="5">
        <v>-70890000000</v>
      </c>
      <c r="W64" s="5">
        <v>-61136000000</v>
      </c>
      <c r="X64" s="5">
        <v>-59941000000</v>
      </c>
      <c r="Y64" s="5">
        <v>-53429000000</v>
      </c>
      <c r="Z64" s="5">
        <v>-51299000000</v>
      </c>
    </row>
    <row r="65" spans="3:26" ht="15.5" x14ac:dyDescent="0.35">
      <c r="C65" t="s">
        <v>97</v>
      </c>
      <c r="D65" s="5">
        <v>3785000000</v>
      </c>
      <c r="E65" s="5">
        <v>537000000</v>
      </c>
      <c r="F65" s="5">
        <v>1212000000</v>
      </c>
      <c r="G65" s="5">
        <v>2083000000</v>
      </c>
      <c r="I65" s="5">
        <v>6317000000</v>
      </c>
      <c r="J65" s="5">
        <v>6972000000</v>
      </c>
      <c r="K65" s="5">
        <v>11299000000</v>
      </c>
      <c r="L65" s="5">
        <v>4113000000</v>
      </c>
      <c r="M65" s="5">
        <v>8380000000</v>
      </c>
      <c r="N65" s="5">
        <v>4552000000</v>
      </c>
      <c r="O65" s="5">
        <v>7078000000</v>
      </c>
      <c r="P65" s="5">
        <v>2417000000</v>
      </c>
      <c r="Q65" s="5">
        <v>4493000000</v>
      </c>
      <c r="R65" s="5">
        <v>4836000000</v>
      </c>
      <c r="S65" s="5">
        <v>1532000000</v>
      </c>
      <c r="T65" s="5">
        <v>587000000</v>
      </c>
      <c r="U65" s="5">
        <v>32097000000</v>
      </c>
      <c r="V65" s="5">
        <v>35000000</v>
      </c>
      <c r="W65" s="5">
        <v>3837000000</v>
      </c>
    </row>
    <row r="66" spans="3:26" ht="15.5" x14ac:dyDescent="0.35">
      <c r="C66" t="s">
        <v>98</v>
      </c>
      <c r="D66" s="5">
        <v>-40122000000</v>
      </c>
      <c r="E66" s="5">
        <v>-41852000000</v>
      </c>
      <c r="F66" s="5">
        <v>29955000000</v>
      </c>
      <c r="G66" s="5">
        <v>-42637000000</v>
      </c>
      <c r="I66" s="5">
        <v>-94824000000</v>
      </c>
      <c r="J66" s="5">
        <v>-132093000000</v>
      </c>
      <c r="K66" s="5">
        <v>-114648000000</v>
      </c>
      <c r="L66" s="5">
        <v>-106942000000</v>
      </c>
      <c r="M66" s="5">
        <v>-108750000000</v>
      </c>
      <c r="N66" s="5">
        <v>-127923000000</v>
      </c>
      <c r="O66" s="5">
        <v>-147873000000</v>
      </c>
      <c r="P66" s="5">
        <v>-122150000000</v>
      </c>
      <c r="Q66" s="5">
        <v>-121697000000</v>
      </c>
      <c r="R66" s="5">
        <v>-112019000000</v>
      </c>
      <c r="S66" s="5">
        <v>-70212000000</v>
      </c>
      <c r="T66" s="5">
        <v>-88876000000</v>
      </c>
      <c r="U66" s="5">
        <v>-117565000000</v>
      </c>
      <c r="V66" s="5">
        <v>-74835000000</v>
      </c>
      <c r="W66" s="5">
        <v>-89394000000</v>
      </c>
      <c r="X66" s="5">
        <v>-62867000000</v>
      </c>
      <c r="Y66" s="5">
        <v>24541000000</v>
      </c>
      <c r="Z66" s="5">
        <v>-99929000000</v>
      </c>
    </row>
    <row r="67" spans="3:26" ht="15.5" x14ac:dyDescent="0.35">
      <c r="C67" t="s">
        <v>28</v>
      </c>
      <c r="D67" s="5">
        <v>38685000000</v>
      </c>
      <c r="E67" s="5">
        <v>20721000000</v>
      </c>
      <c r="F67" s="5">
        <v>77077000000</v>
      </c>
      <c r="G67" s="5">
        <v>10335000000</v>
      </c>
      <c r="I67" s="5">
        <v>125500000000</v>
      </c>
      <c r="J67" s="5">
        <v>84992000000</v>
      </c>
      <c r="K67" s="5">
        <v>127311000000</v>
      </c>
      <c r="L67" s="5">
        <v>116031000000</v>
      </c>
      <c r="M67" s="5">
        <v>113965000000</v>
      </c>
      <c r="N67" s="5">
        <v>69312000000</v>
      </c>
      <c r="O67" s="5">
        <v>83905000000</v>
      </c>
      <c r="P67" s="5">
        <v>71781000000</v>
      </c>
      <c r="Q67" s="5">
        <v>61016000000</v>
      </c>
      <c r="R67" s="5">
        <v>52832000000</v>
      </c>
      <c r="S67" s="5">
        <v>52125000000</v>
      </c>
      <c r="T67" s="5">
        <v>43488000000</v>
      </c>
      <c r="U67" s="5">
        <v>38549000000</v>
      </c>
      <c r="V67" s="5">
        <v>12475000000</v>
      </c>
      <c r="W67" s="5">
        <v>90095000000</v>
      </c>
      <c r="X67" s="5">
        <v>71883000000</v>
      </c>
      <c r="Y67" s="5">
        <v>178417000000</v>
      </c>
      <c r="Z67" s="5">
        <v>35566000000</v>
      </c>
    </row>
    <row r="68" spans="3:26" ht="15.5" x14ac:dyDescent="0.35">
      <c r="C68" t="s">
        <v>27</v>
      </c>
      <c r="D68" s="5">
        <v>-8037000000</v>
      </c>
      <c r="E68" s="5">
        <v>8380000000</v>
      </c>
      <c r="F68" s="5">
        <v>-14877000000</v>
      </c>
      <c r="G68" s="5">
        <v>-2331000000</v>
      </c>
      <c r="I68" s="5">
        <v>-12563000000</v>
      </c>
      <c r="J68" s="5">
        <v>-17144000000</v>
      </c>
      <c r="K68" s="5">
        <v>-24769000000</v>
      </c>
      <c r="L68" s="5">
        <v>-22966000000</v>
      </c>
      <c r="M68" s="5">
        <v>-22242000000</v>
      </c>
      <c r="N68" s="5">
        <v>-2219000000</v>
      </c>
      <c r="O68" s="5">
        <v>-19884000000</v>
      </c>
      <c r="P68" s="5">
        <v>-21314000000</v>
      </c>
      <c r="Q68" s="5">
        <v>-15325000000</v>
      </c>
      <c r="R68" s="5">
        <v>-14208000000</v>
      </c>
      <c r="S68" s="5">
        <v>-31053000000</v>
      </c>
      <c r="T68" s="5">
        <v>-14989000000</v>
      </c>
      <c r="U68" s="5">
        <v>4337000000</v>
      </c>
      <c r="V68" s="5">
        <v>-7391000000</v>
      </c>
      <c r="W68" s="5">
        <v>-27130000000</v>
      </c>
      <c r="X68" s="5">
        <v>-25036000000</v>
      </c>
      <c r="Y68" s="5">
        <v>-22660000000</v>
      </c>
      <c r="Z68" s="5">
        <v>-11046000000</v>
      </c>
    </row>
    <row r="69" spans="3:26" ht="15.5" x14ac:dyDescent="0.35">
      <c r="C69" t="s">
        <v>405</v>
      </c>
      <c r="D69" s="5">
        <v>-7775000000</v>
      </c>
      <c r="E69" s="5">
        <v>-7199000000</v>
      </c>
      <c r="F69" s="5">
        <v>-6267000000</v>
      </c>
      <c r="G69" s="5">
        <v>-5917000000</v>
      </c>
      <c r="I69" s="5">
        <v>-22590000000</v>
      </c>
      <c r="J69" s="5">
        <v>-37882000000</v>
      </c>
      <c r="K69" s="5">
        <v>-27480000000</v>
      </c>
      <c r="L69" s="5">
        <v>-20684000000</v>
      </c>
      <c r="M69" s="5">
        <v>-17669000000</v>
      </c>
      <c r="N69" s="5">
        <v>-3634000000</v>
      </c>
      <c r="O69" s="5">
        <v>-8205000000</v>
      </c>
      <c r="P69" s="5">
        <v>-21314000000</v>
      </c>
      <c r="Q69" s="5">
        <v>-4003000000</v>
      </c>
      <c r="R69" s="5">
        <v>-3268000000</v>
      </c>
      <c r="S69" s="5">
        <v>-270000000</v>
      </c>
      <c r="T69" s="5">
        <v>-979000000</v>
      </c>
      <c r="U69" s="5">
        <v>-4898000000</v>
      </c>
      <c r="V69" s="5">
        <v>-3180000000</v>
      </c>
      <c r="W69" s="5">
        <v>-12657000000</v>
      </c>
      <c r="X69" s="5">
        <v>-4672000000</v>
      </c>
      <c r="Y69" s="5">
        <v>-10064000000</v>
      </c>
    </row>
    <row r="70" spans="3:26" ht="15.5" x14ac:dyDescent="0.35">
      <c r="C70" t="s">
        <v>406</v>
      </c>
      <c r="D70" s="5">
        <v>-262000000</v>
      </c>
      <c r="E70" s="5">
        <v>15579000000</v>
      </c>
      <c r="F70" s="5">
        <v>-8610000000</v>
      </c>
      <c r="G70" s="5">
        <v>3586000000</v>
      </c>
      <c r="I70" s="5">
        <v>10027000000</v>
      </c>
      <c r="J70" s="5">
        <v>20738000000</v>
      </c>
      <c r="K70" s="5">
        <v>2711000000</v>
      </c>
      <c r="L70" s="5">
        <v>-2282000000</v>
      </c>
      <c r="M70" s="5">
        <v>-4573000000</v>
      </c>
      <c r="N70" s="5">
        <v>1415000000</v>
      </c>
      <c r="O70" s="5">
        <v>-11679000000</v>
      </c>
      <c r="Q70" s="5">
        <v>-11322000000</v>
      </c>
      <c r="R70" s="5">
        <v>-10940000000</v>
      </c>
      <c r="S70" s="5">
        <v>-30783000000</v>
      </c>
      <c r="T70" s="5">
        <v>-14010000000</v>
      </c>
      <c r="U70" s="5">
        <v>9235000000</v>
      </c>
      <c r="V70" s="5">
        <v>-4211000000</v>
      </c>
      <c r="W70" s="5">
        <v>-14473000000</v>
      </c>
      <c r="X70" s="5">
        <v>-20364000000</v>
      </c>
      <c r="Y70" s="5">
        <v>-12596000000</v>
      </c>
      <c r="Z70" s="5">
        <v>-11046000000</v>
      </c>
    </row>
    <row r="71" spans="3:26" ht="15.5" x14ac:dyDescent="0.35">
      <c r="C71" t="s">
        <v>407</v>
      </c>
      <c r="D71" s="5">
        <v>-8037000000</v>
      </c>
      <c r="E71" s="5">
        <v>8380000000</v>
      </c>
      <c r="F71" s="5">
        <v>-14877000000</v>
      </c>
      <c r="G71" s="5">
        <v>-2331000000</v>
      </c>
      <c r="I71" s="5">
        <v>-12563000000</v>
      </c>
      <c r="J71" s="5">
        <v>-17144000000</v>
      </c>
      <c r="K71" s="5">
        <v>-24769000000</v>
      </c>
      <c r="L71" s="5">
        <v>-22966000000</v>
      </c>
      <c r="M71" s="5">
        <v>-22242000000</v>
      </c>
      <c r="N71" s="5">
        <v>-2219000000</v>
      </c>
      <c r="O71" s="5">
        <v>-19884000000</v>
      </c>
      <c r="P71" s="5">
        <v>-21314000000</v>
      </c>
      <c r="Q71" s="5">
        <v>-15325000000</v>
      </c>
      <c r="R71" s="5">
        <v>-14208000000</v>
      </c>
      <c r="S71" s="5">
        <v>-31053000000</v>
      </c>
      <c r="T71" s="5">
        <v>-14989000000</v>
      </c>
      <c r="U71" s="5">
        <v>4337000000</v>
      </c>
      <c r="V71" s="5">
        <v>-7391000000</v>
      </c>
      <c r="W71" s="5">
        <v>-27130000000</v>
      </c>
      <c r="X71" s="5">
        <v>-25036000000</v>
      </c>
      <c r="Y71" s="5">
        <v>-22660000000</v>
      </c>
      <c r="Z71" s="5">
        <v>-11046000000</v>
      </c>
    </row>
    <row r="72" spans="3:26" ht="15.5" x14ac:dyDescent="0.35">
      <c r="C72" t="s">
        <v>99</v>
      </c>
      <c r="D72" s="5">
        <v>30648000000</v>
      </c>
      <c r="E72" s="5">
        <v>29101000000</v>
      </c>
      <c r="F72" s="5">
        <v>62200000000</v>
      </c>
      <c r="G72" s="5">
        <v>8004000000</v>
      </c>
      <c r="I72" s="5">
        <v>112937000000</v>
      </c>
      <c r="J72" s="5">
        <v>67848000000</v>
      </c>
      <c r="K72" s="5">
        <v>102542000000</v>
      </c>
      <c r="L72" s="5">
        <v>93065000000</v>
      </c>
      <c r="M72" s="5">
        <v>91723000000</v>
      </c>
      <c r="N72" s="5">
        <v>67093000000</v>
      </c>
      <c r="O72" s="5">
        <v>64021000000</v>
      </c>
      <c r="P72" s="5">
        <v>50467000000</v>
      </c>
      <c r="Q72" s="5">
        <v>45691000000</v>
      </c>
      <c r="R72" s="5">
        <v>38624000000</v>
      </c>
      <c r="S72" s="5">
        <v>21072000000</v>
      </c>
      <c r="T72" s="5">
        <v>28499000000</v>
      </c>
      <c r="U72" s="5">
        <v>42886000000</v>
      </c>
      <c r="V72" s="5">
        <v>5084000000</v>
      </c>
      <c r="W72" s="5">
        <v>62965000000</v>
      </c>
      <c r="X72" s="5">
        <v>46847000000</v>
      </c>
      <c r="Y72" s="5">
        <v>155757000000</v>
      </c>
      <c r="Z72" s="5">
        <v>24520000000</v>
      </c>
    </row>
    <row r="73" spans="3:26" ht="15.5" x14ac:dyDescent="0.35">
      <c r="C73" t="s">
        <v>100</v>
      </c>
      <c r="X73" s="5">
        <v>-717000000</v>
      </c>
      <c r="Y73" s="5">
        <v>-9342000000</v>
      </c>
      <c r="Z73" s="5">
        <v>8461000000</v>
      </c>
    </row>
    <row r="74" spans="3:26" ht="15.5" x14ac:dyDescent="0.35">
      <c r="C74" t="s">
        <v>102</v>
      </c>
      <c r="D74" s="5">
        <v>30648000000</v>
      </c>
      <c r="E74" s="5">
        <v>29101000000</v>
      </c>
      <c r="F74" s="5">
        <v>62200000000</v>
      </c>
      <c r="G74" s="5">
        <v>8004000000</v>
      </c>
      <c r="I74" s="5">
        <v>112937000000</v>
      </c>
      <c r="J74" s="5">
        <v>67848000000</v>
      </c>
      <c r="K74" s="5">
        <v>102542000000</v>
      </c>
      <c r="L74" s="5">
        <v>93065000000</v>
      </c>
      <c r="M74" s="5">
        <v>91723000000</v>
      </c>
      <c r="N74" s="5">
        <v>67093000000</v>
      </c>
      <c r="O74" s="5">
        <v>64021000000</v>
      </c>
      <c r="P74" s="5">
        <v>50467000000</v>
      </c>
      <c r="Q74" s="5">
        <v>45691000000</v>
      </c>
      <c r="R74" s="5">
        <v>38624000000</v>
      </c>
      <c r="S74" s="5">
        <v>21072000000</v>
      </c>
      <c r="T74" s="5">
        <v>28499000000</v>
      </c>
      <c r="U74" s="5">
        <v>42886000000</v>
      </c>
      <c r="V74" s="5">
        <v>5084000000</v>
      </c>
      <c r="W74" s="5">
        <v>62965000000</v>
      </c>
      <c r="X74" s="5">
        <v>46130000000</v>
      </c>
      <c r="Y74" s="5">
        <v>146415000000</v>
      </c>
      <c r="Z74" s="5">
        <v>32981000000</v>
      </c>
    </row>
    <row r="75" spans="3:26" ht="15.5" x14ac:dyDescent="0.35">
      <c r="C75" t="s">
        <v>103</v>
      </c>
      <c r="E75" s="5">
        <v>-901000000</v>
      </c>
      <c r="I75" s="5">
        <v>-901000000</v>
      </c>
      <c r="J75" s="5">
        <v>540000000</v>
      </c>
      <c r="K75" s="5">
        <v>106734000000</v>
      </c>
      <c r="L75" s="5">
        <v>267000000</v>
      </c>
      <c r="M75" s="5">
        <v>812000000</v>
      </c>
      <c r="N75" s="5">
        <v>-3261000000</v>
      </c>
      <c r="O75" s="5">
        <v>17308000000</v>
      </c>
      <c r="P75" s="5">
        <v>-687000000</v>
      </c>
      <c r="Q75" s="5">
        <v>-4726000000</v>
      </c>
      <c r="R75" s="5">
        <v>-1668000000</v>
      </c>
      <c r="S75" s="5">
        <v>125394000000</v>
      </c>
      <c r="T75" s="5">
        <v>-269000000</v>
      </c>
      <c r="U75" s="5">
        <v>-3091000000</v>
      </c>
      <c r="V75" s="5">
        <v>-1434000000</v>
      </c>
      <c r="W75" s="5">
        <v>2678000000</v>
      </c>
    </row>
    <row r="76" spans="3:26" ht="15.5" x14ac:dyDescent="0.35">
      <c r="C76" t="s">
        <v>104</v>
      </c>
      <c r="D76" s="5">
        <v>30648000000</v>
      </c>
      <c r="E76" s="5">
        <v>28200000000</v>
      </c>
      <c r="F76" s="5">
        <v>62200000000</v>
      </c>
      <c r="G76" s="5">
        <v>8004000000</v>
      </c>
      <c r="I76" s="5">
        <v>112036000000</v>
      </c>
      <c r="J76" s="5">
        <v>68388000000</v>
      </c>
      <c r="K76" s="5">
        <v>209276000000</v>
      </c>
      <c r="L76" s="5">
        <v>93332000000</v>
      </c>
      <c r="M76" s="5">
        <v>92535000000</v>
      </c>
      <c r="N76" s="5">
        <v>63832000000</v>
      </c>
      <c r="O76" s="5">
        <v>81329000000</v>
      </c>
      <c r="P76" s="5">
        <v>49780000000</v>
      </c>
      <c r="Q76" s="5">
        <v>40965000000</v>
      </c>
      <c r="R76" s="5">
        <v>36956000000</v>
      </c>
      <c r="S76" s="5">
        <v>146466000000</v>
      </c>
      <c r="T76" s="5">
        <v>28230000000</v>
      </c>
      <c r="U76" s="5">
        <v>39795000000</v>
      </c>
      <c r="V76" s="5">
        <v>3650000000</v>
      </c>
      <c r="W76" s="5">
        <v>65643000000</v>
      </c>
      <c r="X76" s="5">
        <v>46130000000</v>
      </c>
      <c r="Y76" s="5">
        <v>146415000000</v>
      </c>
      <c r="Z76" s="5">
        <v>32981000000</v>
      </c>
    </row>
    <row r="77" spans="3:26" ht="15.5" x14ac:dyDescent="0.35">
      <c r="C77" t="s">
        <v>105</v>
      </c>
      <c r="D77" s="5">
        <v>30648000000</v>
      </c>
      <c r="E77" s="5">
        <v>29101000000</v>
      </c>
      <c r="F77" s="5">
        <v>62200000000</v>
      </c>
      <c r="G77" s="5">
        <v>8004000000</v>
      </c>
      <c r="I77" s="5">
        <v>112937000000</v>
      </c>
      <c r="J77" s="5">
        <v>67848000000</v>
      </c>
      <c r="K77" s="5">
        <v>102542000000</v>
      </c>
      <c r="L77" s="5">
        <v>93065000000</v>
      </c>
      <c r="M77" s="5">
        <v>91723000000</v>
      </c>
      <c r="N77" s="5">
        <v>67093000000</v>
      </c>
      <c r="O77" s="5">
        <v>64021000000</v>
      </c>
      <c r="P77" s="5">
        <v>50467000000</v>
      </c>
      <c r="Q77" s="5">
        <v>45691000000</v>
      </c>
      <c r="R77" s="5">
        <v>38624000000</v>
      </c>
      <c r="S77" s="5">
        <v>21072000000</v>
      </c>
      <c r="T77" s="5">
        <v>28499000000</v>
      </c>
      <c r="U77" s="5">
        <v>42886000000</v>
      </c>
      <c r="V77" s="5">
        <v>5084000000</v>
      </c>
      <c r="W77" s="5">
        <v>62965000000</v>
      </c>
      <c r="X77" s="5">
        <v>46130000000</v>
      </c>
      <c r="Y77" s="5">
        <v>146415000000</v>
      </c>
      <c r="Z77" s="5">
        <v>32981000000</v>
      </c>
    </row>
    <row r="78" spans="3:26" ht="15.5" x14ac:dyDescent="0.35">
      <c r="C78" t="s">
        <v>7</v>
      </c>
      <c r="D78" s="5">
        <v>26863000000</v>
      </c>
      <c r="E78" s="5">
        <v>27663000000</v>
      </c>
      <c r="F78" s="5">
        <v>60988000000</v>
      </c>
      <c r="G78" s="5">
        <v>5921000000</v>
      </c>
      <c r="I78" s="5">
        <v>105719000000</v>
      </c>
      <c r="J78" s="5">
        <v>61416000000</v>
      </c>
      <c r="K78" s="5">
        <v>197977000000</v>
      </c>
      <c r="L78" s="5">
        <v>89219000000</v>
      </c>
      <c r="M78" s="5">
        <v>84155000000</v>
      </c>
      <c r="N78" s="5">
        <v>59280000000</v>
      </c>
      <c r="O78" s="5">
        <v>74251000000</v>
      </c>
      <c r="P78" s="5">
        <v>47363000000</v>
      </c>
      <c r="Q78" s="5">
        <v>36472000000</v>
      </c>
      <c r="R78" s="5">
        <v>32120000000</v>
      </c>
      <c r="S78" s="5">
        <v>144934000000</v>
      </c>
      <c r="T78" s="5">
        <v>27643000000</v>
      </c>
      <c r="U78" s="5">
        <v>7698000000</v>
      </c>
      <c r="V78" s="5">
        <v>3615000000</v>
      </c>
      <c r="W78" s="5">
        <v>61806000000</v>
      </c>
      <c r="X78" s="5">
        <v>46130000000</v>
      </c>
      <c r="Y78" s="5">
        <v>146415000000</v>
      </c>
      <c r="Z78" s="5">
        <v>32981000000</v>
      </c>
    </row>
    <row r="79" spans="3:26" ht="15.5" x14ac:dyDescent="0.35">
      <c r="C79" t="s">
        <v>106</v>
      </c>
      <c r="D79" s="5">
        <v>30648000000</v>
      </c>
      <c r="E79" s="5">
        <v>29101000000</v>
      </c>
      <c r="F79" s="5">
        <v>62200000000</v>
      </c>
      <c r="G79" s="5">
        <v>8004000000</v>
      </c>
      <c r="I79" s="5">
        <v>112937000000</v>
      </c>
      <c r="J79" s="5">
        <v>67848000000</v>
      </c>
      <c r="K79" s="5">
        <v>102542000000</v>
      </c>
      <c r="L79" s="5">
        <v>93065000000</v>
      </c>
      <c r="M79" s="5">
        <v>91723000000</v>
      </c>
      <c r="N79" s="5">
        <v>67093000000</v>
      </c>
      <c r="O79" s="5">
        <v>64021000000</v>
      </c>
      <c r="P79" s="5">
        <v>50467000000</v>
      </c>
      <c r="Q79" s="5">
        <v>45691000000</v>
      </c>
      <c r="R79" s="5">
        <v>38624000000</v>
      </c>
      <c r="S79" s="5">
        <v>21072000000</v>
      </c>
      <c r="T79" s="5">
        <v>28499000000</v>
      </c>
      <c r="U79" s="5">
        <v>42886000000</v>
      </c>
      <c r="V79" s="5">
        <v>5084000000</v>
      </c>
      <c r="W79" s="5">
        <v>62965000000</v>
      </c>
      <c r="X79" s="5">
        <v>46130000000</v>
      </c>
      <c r="Y79" s="5">
        <v>146415000000</v>
      </c>
      <c r="Z79" s="5">
        <v>32981000000</v>
      </c>
    </row>
    <row r="80" spans="3:26" ht="15.5" x14ac:dyDescent="0.35">
      <c r="C80" t="s">
        <v>107</v>
      </c>
      <c r="D80" s="5">
        <v>30648000000</v>
      </c>
      <c r="E80" s="5">
        <v>28200000000</v>
      </c>
      <c r="F80" s="5">
        <v>62200000000</v>
      </c>
      <c r="G80" s="5">
        <v>8004000000</v>
      </c>
      <c r="I80" s="5">
        <v>112036000000</v>
      </c>
      <c r="J80" s="5">
        <v>68388000000</v>
      </c>
      <c r="K80" s="5">
        <v>209276000000</v>
      </c>
      <c r="L80" s="5">
        <v>93332000000</v>
      </c>
      <c r="M80" s="5">
        <v>92535000000</v>
      </c>
      <c r="N80" s="5">
        <v>63832000000</v>
      </c>
      <c r="O80" s="5">
        <v>81329000000</v>
      </c>
      <c r="P80" s="5">
        <v>49780000000</v>
      </c>
      <c r="Q80" s="5">
        <v>40965000000</v>
      </c>
      <c r="R80" s="5">
        <v>36956000000</v>
      </c>
      <c r="S80" s="5">
        <v>146466000000</v>
      </c>
      <c r="T80" s="5">
        <v>28230000000</v>
      </c>
      <c r="U80" s="5">
        <v>39795000000</v>
      </c>
      <c r="V80" s="5">
        <v>3650000000</v>
      </c>
      <c r="W80" s="5">
        <v>65643000000</v>
      </c>
      <c r="X80" s="5">
        <v>46130000000</v>
      </c>
      <c r="Y80" s="5">
        <v>146415000000</v>
      </c>
      <c r="Z80" s="5">
        <v>32981000000</v>
      </c>
    </row>
    <row r="81" spans="2:26" ht="15.5" x14ac:dyDescent="0.35">
      <c r="C81" t="s">
        <v>108</v>
      </c>
      <c r="D81" s="5">
        <v>30648000000</v>
      </c>
      <c r="E81" s="5">
        <v>28200000000</v>
      </c>
      <c r="F81" s="5">
        <v>62200000000</v>
      </c>
      <c r="G81" s="5">
        <v>8004000000</v>
      </c>
      <c r="I81" s="5">
        <v>112036000000</v>
      </c>
      <c r="J81" s="5">
        <v>68388000000</v>
      </c>
      <c r="K81" s="5">
        <v>209276000000</v>
      </c>
      <c r="L81" s="5">
        <v>93332000000</v>
      </c>
      <c r="M81" s="5">
        <v>92535000000</v>
      </c>
      <c r="N81" s="5">
        <v>63832000000</v>
      </c>
      <c r="O81" s="5">
        <v>81329000000</v>
      </c>
      <c r="P81" s="5">
        <v>49780000000</v>
      </c>
      <c r="Q81" s="5">
        <v>40965000000</v>
      </c>
      <c r="R81" s="5">
        <v>36956000000</v>
      </c>
      <c r="S81" s="5">
        <v>146466000000</v>
      </c>
      <c r="T81" s="5">
        <v>28230000000</v>
      </c>
      <c r="U81" s="5">
        <v>39795000000</v>
      </c>
      <c r="V81" s="5">
        <v>3650000000</v>
      </c>
      <c r="W81" s="5">
        <v>65643000000</v>
      </c>
      <c r="X81" s="5">
        <v>46130000000</v>
      </c>
      <c r="Y81" s="5">
        <v>146415000000</v>
      </c>
      <c r="Z81" s="5">
        <v>32981000000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111</v>
      </c>
    </row>
    <row r="85" spans="2:26" ht="15.5" x14ac:dyDescent="0.35">
      <c r="C85" t="s">
        <v>19</v>
      </c>
      <c r="D85" s="5">
        <v>84942000000</v>
      </c>
      <c r="E85" s="5">
        <v>137326000000</v>
      </c>
      <c r="F85" s="5">
        <v>145632000000</v>
      </c>
      <c r="G85" s="5">
        <v>68561000000</v>
      </c>
      <c r="I85" s="5">
        <v>137326000000</v>
      </c>
      <c r="J85" s="5">
        <v>74006000000</v>
      </c>
      <c r="K85" s="5">
        <v>116500000000</v>
      </c>
      <c r="L85" s="5">
        <v>65385000000</v>
      </c>
      <c r="M85" s="5">
        <v>60029000000</v>
      </c>
      <c r="N85" s="5">
        <v>64022000000</v>
      </c>
      <c r="O85" s="5">
        <v>24208000000</v>
      </c>
      <c r="P85" s="5">
        <v>53134000000</v>
      </c>
      <c r="Q85" s="5">
        <v>66430000000</v>
      </c>
      <c r="R85" s="5">
        <v>183546000000</v>
      </c>
      <c r="S85" s="5">
        <v>30782000000</v>
      </c>
      <c r="T85" s="5">
        <v>34885000000</v>
      </c>
      <c r="U85" s="5">
        <v>53440000000</v>
      </c>
      <c r="V85" s="5">
        <v>98726000000</v>
      </c>
      <c r="W85" s="5">
        <v>126782000000</v>
      </c>
      <c r="X85" s="5">
        <v>177762000000</v>
      </c>
      <c r="Y85" s="5">
        <v>57829000000</v>
      </c>
      <c r="Z85" s="5">
        <v>143395000000</v>
      </c>
    </row>
    <row r="86" spans="2:26" ht="15.5" x14ac:dyDescent="0.35">
      <c r="C86" t="s">
        <v>112</v>
      </c>
      <c r="D86" s="5">
        <v>2110000000</v>
      </c>
      <c r="E86" s="5">
        <v>2356000000</v>
      </c>
      <c r="F86" s="5">
        <v>1591000000</v>
      </c>
      <c r="G86" s="5">
        <v>933000000</v>
      </c>
      <c r="I86" s="5">
        <v>2356000000</v>
      </c>
      <c r="J86" s="5">
        <v>1564000000</v>
      </c>
      <c r="K86" s="5">
        <v>535000000</v>
      </c>
      <c r="L86" s="5">
        <v>1388000000</v>
      </c>
      <c r="M86" s="5">
        <v>3420000000</v>
      </c>
      <c r="N86" s="5">
        <v>1526000000</v>
      </c>
      <c r="O86" s="5">
        <v>4892000000</v>
      </c>
      <c r="P86" s="5">
        <v>31177000000</v>
      </c>
    </row>
    <row r="87" spans="2:26" ht="15.5" x14ac:dyDescent="0.35">
      <c r="C87" t="s">
        <v>412</v>
      </c>
      <c r="Q87" s="5">
        <v>3873000000</v>
      </c>
      <c r="R87" s="5">
        <v>3125000000</v>
      </c>
      <c r="S87" s="5">
        <v>38917000000</v>
      </c>
      <c r="T87" s="5">
        <v>4581000000</v>
      </c>
      <c r="U87" s="5">
        <v>279000000</v>
      </c>
      <c r="V87" s="5">
        <v>12168000000</v>
      </c>
      <c r="W87" s="5">
        <v>13466000000</v>
      </c>
      <c r="X87" s="5">
        <v>5648000000</v>
      </c>
      <c r="Y87" s="5">
        <v>2424000000</v>
      </c>
      <c r="Z87" s="5">
        <v>5656000000</v>
      </c>
    </row>
    <row r="88" spans="2:26" ht="15.5" x14ac:dyDescent="0.35">
      <c r="C88" t="s">
        <v>113</v>
      </c>
      <c r="D88" s="5">
        <v>1533529000000</v>
      </c>
      <c r="E88" s="5">
        <v>1486131000000</v>
      </c>
      <c r="F88" s="5">
        <v>1329411000000</v>
      </c>
      <c r="G88" s="5">
        <v>1293291000000</v>
      </c>
      <c r="I88" s="5">
        <v>1486131000000</v>
      </c>
      <c r="J88" s="5">
        <v>1606547000000</v>
      </c>
      <c r="K88" s="5">
        <v>1157964000000</v>
      </c>
      <c r="L88" s="5">
        <v>885434000000</v>
      </c>
      <c r="M88" s="5">
        <v>851982000000</v>
      </c>
      <c r="N88" s="5">
        <v>643407000000</v>
      </c>
      <c r="O88" s="5">
        <v>568977000000</v>
      </c>
      <c r="P88" s="5">
        <v>627380000000</v>
      </c>
      <c r="Q88" s="5">
        <v>448159000000</v>
      </c>
      <c r="R88" s="5">
        <v>338623000000</v>
      </c>
      <c r="S88" s="5">
        <v>919096000000</v>
      </c>
      <c r="T88" s="5">
        <v>523316000000</v>
      </c>
      <c r="U88" s="5">
        <v>663754000000</v>
      </c>
      <c r="V88" s="5">
        <v>502424000000</v>
      </c>
      <c r="W88" s="5">
        <v>319333000000</v>
      </c>
      <c r="X88" s="5">
        <v>284689000000</v>
      </c>
      <c r="Y88" s="5">
        <v>207021000000</v>
      </c>
      <c r="Z88" s="5">
        <v>164503000000</v>
      </c>
    </row>
    <row r="89" spans="2:26" ht="15.5" x14ac:dyDescent="0.35">
      <c r="C89" t="s">
        <v>115</v>
      </c>
      <c r="D89" s="5">
        <v>83118000000</v>
      </c>
      <c r="E89" s="5">
        <v>65092000000</v>
      </c>
      <c r="F89" s="5">
        <v>49220000000</v>
      </c>
      <c r="G89" s="5">
        <v>20741000000</v>
      </c>
      <c r="I89" s="5">
        <v>65092000000</v>
      </c>
      <c r="J89" s="5">
        <v>50722000000</v>
      </c>
      <c r="K89" s="5">
        <v>76517000000</v>
      </c>
      <c r="L89" s="5">
        <v>106321000000</v>
      </c>
      <c r="M89" s="5">
        <v>145737000000</v>
      </c>
      <c r="N89" s="5">
        <v>141917000000</v>
      </c>
      <c r="O89" s="5">
        <v>180320000000</v>
      </c>
      <c r="P89" s="5">
        <v>429519000000</v>
      </c>
      <c r="Q89" s="5">
        <v>178968000000</v>
      </c>
      <c r="R89" s="5">
        <v>201744000000</v>
      </c>
      <c r="S89" s="5">
        <v>534189000000</v>
      </c>
      <c r="T89" s="5">
        <v>94041000000</v>
      </c>
      <c r="U89" s="5">
        <v>26942000000</v>
      </c>
      <c r="V89" s="5">
        <v>149192000000</v>
      </c>
      <c r="W89" s="5">
        <v>157571000000</v>
      </c>
      <c r="X89" s="5">
        <v>88244000000</v>
      </c>
      <c r="Y89" s="5">
        <v>27785000000</v>
      </c>
      <c r="Z89" s="5">
        <v>44374000000</v>
      </c>
    </row>
    <row r="90" spans="2:26" ht="15.5" x14ac:dyDescent="0.35">
      <c r="C90" t="s">
        <v>114</v>
      </c>
      <c r="D90" s="5">
        <v>19253000000</v>
      </c>
      <c r="E90" s="5">
        <v>18699000000</v>
      </c>
      <c r="F90" s="5">
        <v>13186000000</v>
      </c>
      <c r="G90" s="5">
        <v>11676000000</v>
      </c>
      <c r="I90" s="5">
        <v>18699000000</v>
      </c>
      <c r="J90" s="5">
        <v>144261000000</v>
      </c>
      <c r="P90" s="5">
        <v>2507000000</v>
      </c>
      <c r="Q90" s="5">
        <v>5212000000</v>
      </c>
      <c r="S90" s="5">
        <v>3034000000</v>
      </c>
      <c r="T90" s="5">
        <v>3574000000</v>
      </c>
      <c r="U90" s="5">
        <v>1424000000</v>
      </c>
      <c r="V90" s="5">
        <v>28892000000</v>
      </c>
      <c r="W90" s="5">
        <v>17046000000</v>
      </c>
      <c r="X90" s="5">
        <v>16993000000</v>
      </c>
      <c r="Y90" s="5">
        <v>59130000000</v>
      </c>
      <c r="Z90" s="5">
        <v>22912000000</v>
      </c>
    </row>
    <row r="91" spans="2:26" ht="15.5" x14ac:dyDescent="0.35">
      <c r="C91" t="s">
        <v>116</v>
      </c>
      <c r="D91" s="5">
        <v>1533529000000</v>
      </c>
      <c r="E91" s="5">
        <v>1486131000000</v>
      </c>
      <c r="F91" s="5">
        <v>1329411000000</v>
      </c>
      <c r="G91" s="5">
        <v>1293291000000</v>
      </c>
      <c r="I91" s="5">
        <v>1486131000000</v>
      </c>
      <c r="J91" s="5">
        <v>1606547000000</v>
      </c>
      <c r="K91" s="5">
        <v>1157964000000</v>
      </c>
      <c r="L91" s="5">
        <v>885434000000</v>
      </c>
      <c r="M91" s="5">
        <v>851982000000</v>
      </c>
      <c r="N91" s="5">
        <v>643407000000</v>
      </c>
      <c r="O91" s="5">
        <v>568977000000</v>
      </c>
      <c r="P91" s="5">
        <v>627380000000</v>
      </c>
      <c r="Q91" s="5">
        <v>448159000000</v>
      </c>
      <c r="R91" s="5">
        <v>338623000000</v>
      </c>
      <c r="S91" s="5">
        <v>919096000000</v>
      </c>
      <c r="T91" s="5">
        <v>523316000000</v>
      </c>
      <c r="U91" s="5">
        <v>663754000000</v>
      </c>
      <c r="V91" s="5">
        <v>502424000000</v>
      </c>
      <c r="W91" s="5">
        <v>319333000000</v>
      </c>
      <c r="X91" s="5">
        <v>284689000000</v>
      </c>
      <c r="Y91" s="5">
        <v>207021000000</v>
      </c>
      <c r="Z91" s="5">
        <v>164503000000</v>
      </c>
    </row>
    <row r="92" spans="2:26" ht="15.5" x14ac:dyDescent="0.35">
      <c r="C92" t="s">
        <v>117</v>
      </c>
    </row>
    <row r="93" spans="2:26" ht="15.5" x14ac:dyDescent="0.35">
      <c r="C93" t="s">
        <v>118</v>
      </c>
      <c r="F93" s="5">
        <v>32034000000</v>
      </c>
      <c r="O93" s="5">
        <v>2484000000</v>
      </c>
      <c r="P93" s="5">
        <v>21109000000</v>
      </c>
      <c r="Q93" s="5">
        <v>16879000000</v>
      </c>
      <c r="R93" s="5">
        <v>8657000000</v>
      </c>
      <c r="S93" s="5">
        <v>3766000000</v>
      </c>
      <c r="T93" s="5">
        <v>3248000000</v>
      </c>
      <c r="U93" s="5">
        <v>3031000000</v>
      </c>
      <c r="V93" s="5">
        <v>2260000000</v>
      </c>
      <c r="W93" s="5">
        <v>1675000000</v>
      </c>
      <c r="X93" s="5">
        <v>2281000000</v>
      </c>
      <c r="Y93" s="5">
        <v>541000000</v>
      </c>
      <c r="Z93" s="5">
        <v>874000000</v>
      </c>
    </row>
    <row r="94" spans="2:26" ht="15.5" x14ac:dyDescent="0.35">
      <c r="C94" t="s">
        <v>119</v>
      </c>
      <c r="D94" s="5">
        <v>792488000000</v>
      </c>
      <c r="E94" s="5">
        <v>832808000000</v>
      </c>
      <c r="F94" s="5">
        <v>940721000000</v>
      </c>
      <c r="G94" s="5">
        <v>933739000000</v>
      </c>
      <c r="I94" s="5">
        <v>832808000000</v>
      </c>
      <c r="J94" s="5">
        <v>526350000000</v>
      </c>
      <c r="K94" s="5">
        <v>379334000000</v>
      </c>
      <c r="L94" s="5">
        <v>618767000000</v>
      </c>
      <c r="M94" s="5">
        <v>363666000000</v>
      </c>
      <c r="N94" s="5">
        <v>511382000000</v>
      </c>
      <c r="O94" s="5">
        <v>495570000000</v>
      </c>
      <c r="P94" s="5">
        <v>675596000000</v>
      </c>
      <c r="Q94" s="5">
        <v>442334000000</v>
      </c>
      <c r="R94" s="5">
        <v>452315000000</v>
      </c>
      <c r="S94" s="5">
        <v>370284000000</v>
      </c>
      <c r="T94" s="5">
        <v>269981000000</v>
      </c>
      <c r="U94" s="5">
        <v>232695000000</v>
      </c>
      <c r="V94" s="5">
        <v>300744000000</v>
      </c>
      <c r="W94" s="5">
        <v>387085000000</v>
      </c>
      <c r="X94" s="5">
        <v>293639000000</v>
      </c>
      <c r="Y94" s="5">
        <v>165289000000</v>
      </c>
      <c r="Z94" s="5">
        <v>239894000000</v>
      </c>
    </row>
    <row r="95" spans="2:26" ht="15.5" x14ac:dyDescent="0.35">
      <c r="C95" t="s">
        <v>97</v>
      </c>
      <c r="D95" s="5">
        <v>229091000000</v>
      </c>
      <c r="E95" s="5">
        <v>229091000000</v>
      </c>
      <c r="F95" s="5">
        <v>229091000000</v>
      </c>
      <c r="G95" s="5">
        <v>229568000000</v>
      </c>
      <c r="I95" s="5">
        <v>229091000000</v>
      </c>
      <c r="J95" s="5">
        <v>230847000000</v>
      </c>
      <c r="K95" s="5">
        <v>230847000000</v>
      </c>
      <c r="L95" s="5">
        <v>130691000000</v>
      </c>
      <c r="M95" s="5">
        <v>130691000000</v>
      </c>
      <c r="N95" s="5">
        <v>130691000000</v>
      </c>
      <c r="O95" s="5">
        <v>130691000000</v>
      </c>
      <c r="P95" s="5">
        <v>117651000000</v>
      </c>
      <c r="Q95" s="5">
        <v>118793000000</v>
      </c>
      <c r="R95" s="5">
        <v>120983000000</v>
      </c>
      <c r="S95" s="5">
        <v>97669000000</v>
      </c>
      <c r="T95" s="5">
        <v>-27501000000</v>
      </c>
      <c r="U95" s="5">
        <v>-27232000000</v>
      </c>
      <c r="V95" s="5">
        <v>-7939000000</v>
      </c>
      <c r="W95" s="5">
        <v>-6505000000</v>
      </c>
      <c r="X95" s="5">
        <v>771000000</v>
      </c>
      <c r="Y95" s="5">
        <v>7794000000</v>
      </c>
      <c r="Z95" s="5">
        <v>7061000000</v>
      </c>
    </row>
    <row r="96" spans="2:26" ht="15.5" x14ac:dyDescent="0.35">
      <c r="C96" t="s">
        <v>121</v>
      </c>
      <c r="D96" s="5">
        <v>2508262000000</v>
      </c>
      <c r="E96" s="5">
        <v>2563668000000</v>
      </c>
      <c r="F96" s="5">
        <v>2502753000000</v>
      </c>
      <c r="G96" s="5">
        <v>2369950000000</v>
      </c>
      <c r="I96" s="5">
        <v>2563668000000</v>
      </c>
      <c r="J96" s="5">
        <v>2265184000000</v>
      </c>
      <c r="K96" s="5">
        <v>1708152000000</v>
      </c>
      <c r="L96" s="5">
        <v>1582322000000</v>
      </c>
      <c r="M96" s="5">
        <v>1320277000000</v>
      </c>
      <c r="N96" s="5">
        <v>1241540000000</v>
      </c>
      <c r="O96" s="5">
        <v>1141009000000</v>
      </c>
      <c r="P96" s="5">
        <v>1472140000000</v>
      </c>
      <c r="Q96" s="5">
        <v>1027489000000</v>
      </c>
      <c r="R96" s="5">
        <v>1092360000000</v>
      </c>
      <c r="S96" s="5">
        <v>1492365000000</v>
      </c>
      <c r="T96" s="5">
        <v>988526000000</v>
      </c>
      <c r="U96" s="5">
        <v>1094079000000</v>
      </c>
      <c r="V96" s="5">
        <v>1026460000000</v>
      </c>
      <c r="W96" s="5">
        <v>907001000000</v>
      </c>
      <c r="X96" s="5">
        <v>835607000000</v>
      </c>
      <c r="Y96" s="5">
        <v>536438000000</v>
      </c>
      <c r="Z96" s="5">
        <v>713029000000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W98" s="5">
        <v>4243000000</v>
      </c>
      <c r="X98" s="5">
        <v>12054000000</v>
      </c>
      <c r="Y98" s="5">
        <v>2100000000</v>
      </c>
      <c r="Z98" s="5">
        <v>2100000000</v>
      </c>
    </row>
    <row r="99" spans="3:26" ht="15.5" x14ac:dyDescent="0.35">
      <c r="C99" t="s">
        <v>126</v>
      </c>
      <c r="D99" s="5">
        <v>1535800000000</v>
      </c>
      <c r="E99" s="5">
        <v>1522325000000</v>
      </c>
      <c r="F99" s="5">
        <v>1506417000000</v>
      </c>
      <c r="G99" s="5">
        <v>1523187000000</v>
      </c>
      <c r="I99" s="5">
        <v>1522325000000</v>
      </c>
      <c r="J99" s="5">
        <v>1545110000000</v>
      </c>
      <c r="K99" s="5">
        <v>1609321000000</v>
      </c>
      <c r="L99" s="5">
        <v>1582871000000</v>
      </c>
      <c r="M99" s="5">
        <v>1663014000000</v>
      </c>
      <c r="N99" s="5">
        <v>1699087000000</v>
      </c>
      <c r="O99" s="5">
        <v>1808968000000</v>
      </c>
      <c r="P99" s="5">
        <v>1871467000000</v>
      </c>
      <c r="Q99" s="5">
        <v>1863833000000</v>
      </c>
      <c r="R99" s="5">
        <v>1771780000000</v>
      </c>
      <c r="S99" s="5">
        <v>1712330000000</v>
      </c>
      <c r="T99" s="5">
        <v>1480942000000</v>
      </c>
      <c r="U99" s="5">
        <v>1271806000000</v>
      </c>
      <c r="V99" s="5">
        <v>1271236000000</v>
      </c>
      <c r="W99" s="5">
        <v>1210049000000</v>
      </c>
      <c r="X99" s="5">
        <v>1117614000000</v>
      </c>
      <c r="Y99" s="5">
        <v>1054857000000</v>
      </c>
      <c r="Z99" s="5">
        <v>971180000000</v>
      </c>
    </row>
    <row r="100" spans="3:26" ht="15.5" x14ac:dyDescent="0.35">
      <c r="C100" t="s">
        <v>128</v>
      </c>
      <c r="X100" s="5">
        <v>34000000</v>
      </c>
      <c r="Y100" s="5">
        <v>552000000</v>
      </c>
      <c r="Z100" s="5">
        <v>7042000000</v>
      </c>
    </row>
    <row r="101" spans="3:26" ht="15.5" x14ac:dyDescent="0.35">
      <c r="C101" t="s">
        <v>130</v>
      </c>
      <c r="X101" s="5">
        <v>537000000</v>
      </c>
      <c r="Y101" s="5">
        <v>569000000</v>
      </c>
      <c r="Z101" s="5">
        <v>600000000</v>
      </c>
    </row>
    <row r="102" spans="3:26" ht="15.5" x14ac:dyDescent="0.35">
      <c r="C102" t="s">
        <v>133</v>
      </c>
      <c r="D102" s="5">
        <v>1548604000000</v>
      </c>
      <c r="E102" s="5">
        <v>1534584000000</v>
      </c>
      <c r="F102" s="5">
        <v>1518024000000</v>
      </c>
      <c r="G102" s="5">
        <v>1535515000000</v>
      </c>
      <c r="I102" s="5">
        <v>1534584000000</v>
      </c>
      <c r="J102" s="5">
        <v>1551827000000</v>
      </c>
      <c r="K102" s="5">
        <v>1619694000000</v>
      </c>
      <c r="L102" s="5">
        <v>1591329000000</v>
      </c>
      <c r="M102" s="5">
        <v>1672941000000</v>
      </c>
      <c r="N102" s="5">
        <v>1721467000000</v>
      </c>
      <c r="O102" s="5">
        <v>1858758000000</v>
      </c>
      <c r="P102" s="5">
        <v>1920840000000</v>
      </c>
      <c r="Q102" s="5">
        <v>1911967000000</v>
      </c>
      <c r="R102" s="5">
        <v>1839447000000</v>
      </c>
      <c r="S102" s="5">
        <v>1773588000000</v>
      </c>
      <c r="T102" s="5">
        <v>1488456000000</v>
      </c>
      <c r="U102" s="5">
        <v>1288796000000</v>
      </c>
      <c r="V102" s="5">
        <v>1273212000000</v>
      </c>
      <c r="W102" s="5">
        <v>1216284000000</v>
      </c>
      <c r="X102" s="5">
        <v>1132026000000</v>
      </c>
      <c r="Y102" s="5">
        <v>1062386000000</v>
      </c>
      <c r="Z102" s="5">
        <v>985721000000</v>
      </c>
    </row>
    <row r="103" spans="3:26" ht="15.5" x14ac:dyDescent="0.35">
      <c r="C103" t="s">
        <v>134</v>
      </c>
      <c r="D103" s="5">
        <v>4056866000000</v>
      </c>
      <c r="E103" s="5">
        <v>4098252000000</v>
      </c>
      <c r="F103" s="5">
        <v>4020777000000</v>
      </c>
      <c r="G103" s="5">
        <v>3905465000000</v>
      </c>
      <c r="I103" s="5">
        <v>4098252000000</v>
      </c>
      <c r="J103" s="5">
        <v>3817011000000</v>
      </c>
      <c r="K103" s="5">
        <v>3327846000000</v>
      </c>
      <c r="L103" s="5">
        <v>3173651000000</v>
      </c>
      <c r="M103" s="5">
        <v>2993218000000</v>
      </c>
      <c r="N103" s="5">
        <v>2963007000000</v>
      </c>
      <c r="O103" s="5">
        <v>2999767000000</v>
      </c>
      <c r="P103" s="5">
        <v>3392980000000</v>
      </c>
      <c r="Q103" s="5">
        <v>2939456000000</v>
      </c>
      <c r="R103" s="5">
        <v>2931807000000</v>
      </c>
      <c r="S103" s="5">
        <v>3265953000000</v>
      </c>
      <c r="T103" s="5">
        <v>2476982000000</v>
      </c>
      <c r="U103" s="5">
        <v>2382875000000</v>
      </c>
      <c r="V103" s="5">
        <v>2299672000000</v>
      </c>
      <c r="W103" s="5">
        <v>2123285000000</v>
      </c>
      <c r="X103" s="5">
        <v>1967633000000</v>
      </c>
      <c r="Y103" s="5">
        <v>1598824000000</v>
      </c>
      <c r="Z103" s="5">
        <v>1698750000000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1429597000000</v>
      </c>
      <c r="E106" s="5">
        <v>1479391000000</v>
      </c>
      <c r="F106" s="5">
        <v>1466842000000</v>
      </c>
      <c r="G106" s="5">
        <v>1392025000000</v>
      </c>
      <c r="I106" s="5">
        <v>1479391000000</v>
      </c>
      <c r="J106" s="5">
        <v>1569209000000</v>
      </c>
      <c r="K106" s="5">
        <v>1251674000000</v>
      </c>
      <c r="L106" s="5">
        <v>1189965000000</v>
      </c>
      <c r="M106" s="5">
        <v>1131686000000</v>
      </c>
      <c r="N106" s="5">
        <v>1085439000000</v>
      </c>
      <c r="O106" s="5">
        <v>1133685000000</v>
      </c>
      <c r="P106" s="5">
        <v>1467508000000</v>
      </c>
      <c r="Q106" s="5">
        <v>1019986000000</v>
      </c>
      <c r="R106" s="5">
        <v>1090816000000</v>
      </c>
      <c r="S106" s="5">
        <v>1491109000000</v>
      </c>
      <c r="T106" s="5">
        <v>945117000000</v>
      </c>
      <c r="U106" s="5">
        <v>1016562000000</v>
      </c>
      <c r="V106" s="5">
        <v>907065000000</v>
      </c>
      <c r="W106" s="5">
        <v>725374000000</v>
      </c>
      <c r="X106" s="5">
        <v>811791000000</v>
      </c>
      <c r="Y106" s="5">
        <v>514068000000</v>
      </c>
      <c r="Z106" s="5">
        <v>680717000000</v>
      </c>
    </row>
    <row r="107" spans="3:26" ht="15.5" x14ac:dyDescent="0.35">
      <c r="C107" t="s">
        <v>146</v>
      </c>
      <c r="D107" s="5">
        <v>1170246000000</v>
      </c>
      <c r="E107" s="5">
        <v>1225818000000</v>
      </c>
      <c r="F107" s="5">
        <v>1254521000000</v>
      </c>
      <c r="G107" s="5">
        <v>1223010000000</v>
      </c>
      <c r="I107" s="5">
        <v>1225818000000</v>
      </c>
      <c r="J107" s="5">
        <v>1237526000000</v>
      </c>
      <c r="K107" s="5">
        <v>985110000000</v>
      </c>
      <c r="L107" s="5">
        <v>886314000000</v>
      </c>
      <c r="M107" s="5">
        <v>812054000000</v>
      </c>
      <c r="N107" s="5">
        <v>803268000000</v>
      </c>
      <c r="O107" s="5">
        <v>783025000000</v>
      </c>
      <c r="P107" s="5">
        <v>887362000000</v>
      </c>
      <c r="Q107" s="5">
        <v>698738000000</v>
      </c>
      <c r="R107" s="5">
        <v>776309000000</v>
      </c>
      <c r="S107" s="5">
        <v>756832000000</v>
      </c>
      <c r="T107" s="5">
        <v>694167000000</v>
      </c>
      <c r="U107" s="5">
        <v>608140000000</v>
      </c>
      <c r="V107" s="5">
        <v>578457000000</v>
      </c>
      <c r="W107" s="5">
        <v>435676000000</v>
      </c>
      <c r="X107" s="5">
        <v>457153000000</v>
      </c>
      <c r="Y107" s="5">
        <v>214329000000</v>
      </c>
      <c r="Z107" s="5">
        <v>171096000000</v>
      </c>
    </row>
    <row r="108" spans="3:26" ht="15.5" x14ac:dyDescent="0.35">
      <c r="C108" t="s">
        <v>138</v>
      </c>
    </row>
    <row r="109" spans="3:26" ht="15.5" x14ac:dyDescent="0.35">
      <c r="C109" t="s">
        <v>139</v>
      </c>
      <c r="D109" s="5">
        <v>102371000000</v>
      </c>
      <c r="E109" s="5">
        <v>83791000000</v>
      </c>
      <c r="F109" s="5">
        <v>62406000000</v>
      </c>
      <c r="G109" s="5">
        <v>32417000000</v>
      </c>
      <c r="I109" s="5">
        <v>83791000000</v>
      </c>
      <c r="J109" s="5">
        <v>194983000000</v>
      </c>
      <c r="K109" s="5">
        <v>76517000000</v>
      </c>
      <c r="L109" s="5">
        <v>106321000000</v>
      </c>
      <c r="M109" s="5">
        <v>145737000000</v>
      </c>
      <c r="N109" s="5">
        <v>141917000000</v>
      </c>
      <c r="O109" s="5">
        <v>180320000000</v>
      </c>
      <c r="P109" s="5">
        <v>432026000000</v>
      </c>
      <c r="Q109" s="5">
        <v>184180000000</v>
      </c>
      <c r="R109" s="5">
        <v>201744000000</v>
      </c>
      <c r="S109" s="5">
        <v>537223000000</v>
      </c>
      <c r="T109" s="5">
        <v>97615000000</v>
      </c>
      <c r="U109" s="5">
        <v>28366000000</v>
      </c>
      <c r="V109" s="5">
        <v>178084000000</v>
      </c>
      <c r="W109" s="5">
        <v>174617000000</v>
      </c>
      <c r="X109" s="5">
        <v>105237000000</v>
      </c>
      <c r="Y109" s="5">
        <v>86915000000</v>
      </c>
      <c r="Z109" s="5">
        <v>67286000000</v>
      </c>
    </row>
    <row r="110" spans="3:26" ht="15.5" x14ac:dyDescent="0.35">
      <c r="C110" t="s">
        <v>143</v>
      </c>
      <c r="D110" s="5">
        <v>25954000000</v>
      </c>
      <c r="E110" s="5">
        <v>36981000000</v>
      </c>
      <c r="F110" s="5">
        <v>28094000000</v>
      </c>
      <c r="G110" s="5">
        <v>16774000000</v>
      </c>
      <c r="I110" s="5">
        <v>36981000000</v>
      </c>
      <c r="J110" s="5">
        <v>21445000000</v>
      </c>
      <c r="K110" s="5">
        <v>42178000000</v>
      </c>
      <c r="L110" s="5">
        <v>58291000000</v>
      </c>
      <c r="M110" s="5">
        <v>26099000000</v>
      </c>
      <c r="N110" s="5">
        <v>12852000000</v>
      </c>
      <c r="O110" s="5">
        <v>4980000000</v>
      </c>
      <c r="P110" s="5">
        <v>4895000000</v>
      </c>
      <c r="Q110" s="5">
        <v>12214000000</v>
      </c>
      <c r="R110" s="5">
        <v>14097000000</v>
      </c>
      <c r="S110" s="5">
        <v>11838000000</v>
      </c>
      <c r="T110" s="5">
        <v>4472000000</v>
      </c>
      <c r="U110" s="5">
        <v>6899000000</v>
      </c>
      <c r="V110" s="5">
        <v>4956000000</v>
      </c>
      <c r="W110" s="5">
        <v>9762000000</v>
      </c>
      <c r="X110" s="5">
        <v>20026000000</v>
      </c>
      <c r="Y110" s="5">
        <v>37681000000</v>
      </c>
      <c r="Z110" s="5">
        <v>21643000000</v>
      </c>
    </row>
    <row r="111" spans="3:26" ht="15.5" x14ac:dyDescent="0.35">
      <c r="C111" t="s">
        <v>129</v>
      </c>
      <c r="D111" s="5">
        <v>13341000000</v>
      </c>
      <c r="E111" s="5">
        <v>26430000000</v>
      </c>
      <c r="F111" s="5">
        <v>14005000000</v>
      </c>
      <c r="G111" s="5">
        <v>10830000000</v>
      </c>
      <c r="I111" s="5">
        <v>26430000000</v>
      </c>
      <c r="J111" s="5">
        <v>22358000000</v>
      </c>
      <c r="K111" s="5">
        <v>22393000000</v>
      </c>
      <c r="L111" s="5">
        <v>22175000000</v>
      </c>
      <c r="M111" s="5">
        <v>20507000000</v>
      </c>
      <c r="N111" s="5">
        <v>18837000000</v>
      </c>
      <c r="O111" s="5">
        <v>17836000000</v>
      </c>
      <c r="P111" s="5">
        <v>16438000000</v>
      </c>
      <c r="Q111" s="5">
        <v>17352000000</v>
      </c>
      <c r="R111" s="5">
        <v>18558000000</v>
      </c>
      <c r="S111" s="5">
        <v>17249000000</v>
      </c>
      <c r="T111" s="5">
        <v>15111000000</v>
      </c>
      <c r="U111" s="5">
        <v>19293000000</v>
      </c>
      <c r="V111" s="5">
        <v>18046000000</v>
      </c>
      <c r="W111" s="5">
        <v>19386000000</v>
      </c>
      <c r="X111" s="5">
        <v>12433000000</v>
      </c>
      <c r="Y111" s="5">
        <v>15375000000</v>
      </c>
      <c r="Z111" s="5">
        <v>10333000000</v>
      </c>
    </row>
    <row r="112" spans="3:26" ht="15.5" x14ac:dyDescent="0.35">
      <c r="C112" t="s">
        <v>140</v>
      </c>
    </row>
    <row r="113" spans="3:26" ht="15.5" x14ac:dyDescent="0.35">
      <c r="C113" t="s">
        <v>823</v>
      </c>
      <c r="Y113" s="5">
        <v>44235000000</v>
      </c>
      <c r="Z113" s="5">
        <v>51529000000</v>
      </c>
    </row>
    <row r="114" spans="3:26" ht="15.5" x14ac:dyDescent="0.35">
      <c r="C114" t="s">
        <v>147</v>
      </c>
    </row>
    <row r="115" spans="3:26" ht="15.5" x14ac:dyDescent="0.35">
      <c r="C115" t="s">
        <v>824</v>
      </c>
      <c r="D115" s="5">
        <v>14746000000</v>
      </c>
      <c r="E115" s="5">
        <v>4748000000</v>
      </c>
      <c r="F115" s="5">
        <v>5653000000</v>
      </c>
      <c r="G115" s="5">
        <v>2004000000</v>
      </c>
      <c r="I115" s="5">
        <v>4748000000</v>
      </c>
      <c r="J115" s="5">
        <v>4665000000</v>
      </c>
      <c r="K115" s="5">
        <v>10478000000</v>
      </c>
      <c r="L115" s="5">
        <v>7243000000</v>
      </c>
      <c r="M115" s="5">
        <v>25033000000</v>
      </c>
      <c r="N115" s="5">
        <v>9552000000</v>
      </c>
      <c r="O115" s="5">
        <v>7104000000</v>
      </c>
      <c r="P115" s="5">
        <v>5813000000</v>
      </c>
      <c r="Q115" s="5">
        <v>14219000000</v>
      </c>
    </row>
    <row r="116" spans="3:26" ht="15.5" x14ac:dyDescent="0.35">
      <c r="C116" t="s">
        <v>150</v>
      </c>
      <c r="R116" s="5">
        <v>9000000</v>
      </c>
      <c r="S116" s="5">
        <v>856000000</v>
      </c>
      <c r="T116" s="5">
        <v>8077000000</v>
      </c>
      <c r="U116" s="5">
        <v>10149000000</v>
      </c>
      <c r="V116" s="5">
        <v>6595000000</v>
      </c>
      <c r="W116" s="5">
        <v>7262000000</v>
      </c>
    </row>
    <row r="117" spans="3:26" ht="15.5" x14ac:dyDescent="0.35">
      <c r="C117" t="s">
        <v>415</v>
      </c>
      <c r="D117" s="5">
        <v>647500000000</v>
      </c>
      <c r="E117" s="5">
        <v>680000000000</v>
      </c>
      <c r="F117" s="5">
        <v>601500000000</v>
      </c>
      <c r="G117" s="5">
        <v>626000000000</v>
      </c>
      <c r="I117" s="5">
        <v>680000000000</v>
      </c>
      <c r="J117" s="5">
        <v>375000000000</v>
      </c>
      <c r="K117" s="5">
        <v>209040000000</v>
      </c>
      <c r="L117" s="5">
        <v>270000000000</v>
      </c>
      <c r="M117" s="5">
        <v>193620000000</v>
      </c>
      <c r="N117" s="5">
        <v>287460000000</v>
      </c>
      <c r="O117" s="5">
        <v>321700000000</v>
      </c>
      <c r="P117" s="5">
        <v>459100000000</v>
      </c>
      <c r="Q117" s="5">
        <v>501200000000</v>
      </c>
      <c r="R117" s="5">
        <v>485200000000</v>
      </c>
      <c r="S117" s="5">
        <v>495702000000</v>
      </c>
      <c r="T117" s="5">
        <v>475857000000</v>
      </c>
      <c r="U117" s="5">
        <v>335320000000</v>
      </c>
      <c r="V117" s="5">
        <v>357053000000</v>
      </c>
      <c r="W117" s="5">
        <v>396956000000</v>
      </c>
      <c r="X117" s="5">
        <v>173912000000</v>
      </c>
      <c r="Y117" s="5">
        <v>174082000000</v>
      </c>
      <c r="Z117" s="5">
        <v>254549000000</v>
      </c>
    </row>
    <row r="118" spans="3:26" ht="15.5" x14ac:dyDescent="0.35">
      <c r="C118" t="s">
        <v>152</v>
      </c>
      <c r="D118" s="5">
        <v>117685000000</v>
      </c>
      <c r="E118" s="5">
        <v>106371000000</v>
      </c>
      <c r="F118" s="5">
        <v>107816000000</v>
      </c>
      <c r="G118" s="5">
        <v>108994000000</v>
      </c>
      <c r="I118" s="5">
        <v>106371000000</v>
      </c>
      <c r="J118" s="5">
        <v>92897000000</v>
      </c>
      <c r="K118" s="5">
        <v>125476000000</v>
      </c>
      <c r="L118" s="5">
        <v>116746000000</v>
      </c>
      <c r="M118" s="5">
        <v>127171000000</v>
      </c>
      <c r="N118" s="5">
        <v>108447000000</v>
      </c>
      <c r="O118" s="5">
        <v>147406000000</v>
      </c>
      <c r="P118" s="5">
        <v>126669000000</v>
      </c>
      <c r="Q118" s="5">
        <v>107384000000</v>
      </c>
      <c r="R118" s="5">
        <v>79991000000</v>
      </c>
      <c r="S118" s="5">
        <v>167850000000</v>
      </c>
      <c r="T118" s="5">
        <v>133635000000</v>
      </c>
      <c r="U118" s="5">
        <v>353747000000</v>
      </c>
      <c r="V118" s="5">
        <v>120900000000</v>
      </c>
      <c r="W118" s="5">
        <v>80876000000</v>
      </c>
      <c r="X118" s="5">
        <v>207776000000</v>
      </c>
      <c r="Y118" s="5">
        <v>105853000000</v>
      </c>
      <c r="Z118" s="5">
        <v>344341000000</v>
      </c>
    </row>
    <row r="119" spans="3:26" ht="15.5" x14ac:dyDescent="0.35">
      <c r="C119" t="s">
        <v>153</v>
      </c>
      <c r="D119" s="5">
        <v>907543000000</v>
      </c>
      <c r="E119" s="5">
        <v>929783000000</v>
      </c>
      <c r="F119" s="5">
        <v>861618000000</v>
      </c>
      <c r="G119" s="5">
        <v>873859000000</v>
      </c>
      <c r="I119" s="5">
        <v>929783000000</v>
      </c>
      <c r="J119" s="5">
        <v>628578000000</v>
      </c>
      <c r="K119" s="5">
        <v>484845000000</v>
      </c>
      <c r="L119" s="5">
        <v>538649000000</v>
      </c>
      <c r="M119" s="5">
        <v>473835000000</v>
      </c>
      <c r="N119" s="5">
        <v>555412000000</v>
      </c>
      <c r="O119" s="5">
        <v>580764000000</v>
      </c>
      <c r="P119" s="5">
        <v>698988000000</v>
      </c>
      <c r="Q119" s="5">
        <v>724770000000</v>
      </c>
      <c r="R119" s="5">
        <v>676009000000</v>
      </c>
      <c r="S119" s="5">
        <v>669593000000</v>
      </c>
      <c r="T119" s="5">
        <v>618514000000</v>
      </c>
      <c r="U119" s="5">
        <v>481192000000</v>
      </c>
      <c r="V119" s="5">
        <v>538472000000</v>
      </c>
      <c r="W119" s="5">
        <v>586880000000</v>
      </c>
      <c r="X119" s="5">
        <v>353832000000</v>
      </c>
      <c r="Y119" s="5">
        <v>302133000000</v>
      </c>
      <c r="Z119" s="5">
        <v>369942000000</v>
      </c>
    </row>
    <row r="120" spans="3:26" ht="15.5" x14ac:dyDescent="0.35">
      <c r="C120" t="s">
        <v>154</v>
      </c>
      <c r="D120" s="5">
        <v>907543000000</v>
      </c>
      <c r="E120" s="5">
        <v>929783000000</v>
      </c>
      <c r="F120" s="5">
        <v>861618000000</v>
      </c>
      <c r="G120" s="5">
        <v>873859000000</v>
      </c>
      <c r="I120" s="5">
        <v>929783000000</v>
      </c>
      <c r="J120" s="5">
        <v>628578000000</v>
      </c>
      <c r="K120" s="5">
        <v>484845000000</v>
      </c>
      <c r="L120" s="5">
        <v>538649000000</v>
      </c>
      <c r="M120" s="5">
        <v>473835000000</v>
      </c>
      <c r="N120" s="5">
        <v>555412000000</v>
      </c>
      <c r="O120" s="5">
        <v>580764000000</v>
      </c>
      <c r="P120" s="5">
        <v>698988000000</v>
      </c>
      <c r="Q120" s="5">
        <v>724770000000</v>
      </c>
      <c r="R120" s="5">
        <v>676009000000</v>
      </c>
      <c r="S120" s="5">
        <v>669593000000</v>
      </c>
      <c r="T120" s="5">
        <v>618514000000</v>
      </c>
      <c r="U120" s="5">
        <v>481192000000</v>
      </c>
      <c r="V120" s="5">
        <v>538472000000</v>
      </c>
      <c r="W120" s="5">
        <v>586880000000</v>
      </c>
      <c r="X120" s="5">
        <v>353832000000</v>
      </c>
      <c r="Y120" s="5">
        <v>302133000000</v>
      </c>
      <c r="Z120" s="5">
        <v>369942000000</v>
      </c>
    </row>
    <row r="121" spans="3:26" ht="15.5" x14ac:dyDescent="0.35">
      <c r="C121" t="s">
        <v>156</v>
      </c>
    </row>
    <row r="122" spans="3:26" ht="15.5" x14ac:dyDescent="0.35">
      <c r="C122" t="s">
        <v>159</v>
      </c>
      <c r="D122" s="5">
        <v>662246000000</v>
      </c>
      <c r="E122" s="5">
        <v>684748000000</v>
      </c>
      <c r="F122" s="5">
        <v>607153000000</v>
      </c>
      <c r="G122" s="5">
        <v>628004000000</v>
      </c>
      <c r="I122" s="5">
        <v>684748000000</v>
      </c>
      <c r="J122" s="5">
        <v>379665000000</v>
      </c>
      <c r="K122" s="5">
        <v>219518000000</v>
      </c>
      <c r="L122" s="5">
        <v>277243000000</v>
      </c>
      <c r="M122" s="5">
        <v>218653000000</v>
      </c>
      <c r="N122" s="5">
        <v>297012000000</v>
      </c>
      <c r="O122" s="5">
        <v>328804000000</v>
      </c>
      <c r="P122" s="5">
        <v>464913000000</v>
      </c>
      <c r="Q122" s="5">
        <v>515419000000</v>
      </c>
      <c r="R122" s="5">
        <v>485209000000</v>
      </c>
      <c r="S122" s="5">
        <v>496558000000</v>
      </c>
      <c r="T122" s="5">
        <v>483934000000</v>
      </c>
      <c r="U122" s="5">
        <v>363640000000</v>
      </c>
      <c r="V122" s="5">
        <v>363648000000</v>
      </c>
      <c r="W122" s="5">
        <v>419875000000</v>
      </c>
      <c r="X122" s="5">
        <v>203713000000</v>
      </c>
      <c r="Y122" s="5">
        <v>174082000000</v>
      </c>
      <c r="Z122" s="5">
        <v>254549000000</v>
      </c>
    </row>
    <row r="123" spans="3:26" ht="15.5" x14ac:dyDescent="0.35">
      <c r="C123" t="s">
        <v>592</v>
      </c>
      <c r="V123" s="5">
        <v>43488000000</v>
      </c>
      <c r="W123" s="5">
        <v>41727000000</v>
      </c>
      <c r="X123" s="5">
        <v>41084000000</v>
      </c>
      <c r="Y123" s="5">
        <v>40900000000</v>
      </c>
      <c r="Z123" s="5">
        <v>36563000000</v>
      </c>
    </row>
    <row r="124" spans="3:26" ht="15.5" x14ac:dyDescent="0.35">
      <c r="C124" t="s">
        <v>155</v>
      </c>
      <c r="D124" s="5">
        <v>165713000000</v>
      </c>
      <c r="E124" s="5">
        <v>165451000000</v>
      </c>
      <c r="F124" s="5">
        <v>181279000000</v>
      </c>
      <c r="G124" s="5">
        <v>172669000000</v>
      </c>
      <c r="I124" s="5">
        <v>165451000000</v>
      </c>
      <c r="J124" s="5">
        <v>175727000000</v>
      </c>
      <c r="K124" s="5">
        <v>196286000000</v>
      </c>
      <c r="L124" s="5">
        <v>199432000000</v>
      </c>
      <c r="M124" s="5">
        <v>197088000000</v>
      </c>
      <c r="N124" s="5">
        <v>192325000000</v>
      </c>
      <c r="O124" s="5">
        <v>194342000000</v>
      </c>
      <c r="P124" s="5">
        <v>182705000000</v>
      </c>
      <c r="Q124" s="5">
        <v>163176000000</v>
      </c>
      <c r="R124" s="5">
        <v>152511000000</v>
      </c>
      <c r="S124" s="5">
        <v>142255000000</v>
      </c>
      <c r="T124" s="5">
        <v>112523000000</v>
      </c>
      <c r="U124" s="5">
        <v>98513000000</v>
      </c>
      <c r="V124" s="5">
        <v>109948000000</v>
      </c>
      <c r="W124" s="5">
        <v>105737000000</v>
      </c>
      <c r="X124" s="5">
        <v>91298000000</v>
      </c>
      <c r="Y124" s="5">
        <v>71452000000</v>
      </c>
      <c r="Z124" s="5">
        <v>65346000000</v>
      </c>
    </row>
    <row r="125" spans="3:26" ht="15.5" x14ac:dyDescent="0.35">
      <c r="C125" t="s">
        <v>160</v>
      </c>
      <c r="D125" s="5">
        <v>2337140000000</v>
      </c>
      <c r="E125" s="5">
        <v>2409174000000</v>
      </c>
      <c r="F125" s="5">
        <v>2328460000000</v>
      </c>
      <c r="G125" s="5">
        <v>2265884000000</v>
      </c>
      <c r="I125" s="5">
        <v>2409174000000</v>
      </c>
      <c r="J125" s="5">
        <v>2197787000000</v>
      </c>
      <c r="K125" s="5">
        <v>1736519000000</v>
      </c>
      <c r="L125" s="5">
        <v>1728614000000</v>
      </c>
      <c r="M125" s="5">
        <v>1605521000000</v>
      </c>
      <c r="N125" s="5">
        <v>1640851000000</v>
      </c>
      <c r="O125" s="5">
        <v>1714449000000</v>
      </c>
      <c r="P125" s="5">
        <v>2166496000000</v>
      </c>
      <c r="Q125" s="5">
        <v>1744756000000</v>
      </c>
      <c r="R125" s="5">
        <v>1766825000000</v>
      </c>
      <c r="S125" s="5">
        <v>2160702000000</v>
      </c>
      <c r="T125" s="5">
        <v>1563631000000</v>
      </c>
      <c r="U125" s="5">
        <v>1497754000000</v>
      </c>
      <c r="V125" s="5">
        <v>1445537000000</v>
      </c>
      <c r="W125" s="5">
        <v>1312254000000</v>
      </c>
      <c r="X125" s="5">
        <v>1165623000000</v>
      </c>
      <c r="Y125" s="5">
        <v>816201000000</v>
      </c>
      <c r="Z125" s="5">
        <v>1050659000000</v>
      </c>
    </row>
    <row r="126" spans="3:26" ht="15.5" x14ac:dyDescent="0.35">
      <c r="C126" t="s">
        <v>161</v>
      </c>
    </row>
    <row r="127" spans="3:26" ht="15.5" x14ac:dyDescent="0.35">
      <c r="C127" t="s">
        <v>162</v>
      </c>
      <c r="D127" s="5">
        <v>562375000000</v>
      </c>
      <c r="E127" s="5">
        <v>562375000000</v>
      </c>
      <c r="F127" s="5">
        <v>562375000000</v>
      </c>
      <c r="G127" s="5">
        <v>562375000000</v>
      </c>
      <c r="I127" s="5">
        <v>562375000000</v>
      </c>
      <c r="J127" s="5">
        <v>562375000000</v>
      </c>
      <c r="K127" s="5">
        <v>562375000000</v>
      </c>
      <c r="L127" s="5">
        <v>562375000000</v>
      </c>
      <c r="M127" s="5">
        <v>562375000000</v>
      </c>
      <c r="N127" s="5">
        <v>562375000000</v>
      </c>
      <c r="O127" s="5">
        <v>562375000000</v>
      </c>
      <c r="P127" s="5">
        <v>562375000000</v>
      </c>
      <c r="Q127" s="5">
        <v>562375000000</v>
      </c>
      <c r="R127" s="5">
        <v>562375000000</v>
      </c>
      <c r="S127" s="5">
        <v>562375000000</v>
      </c>
      <c r="T127" s="5">
        <v>512375000000</v>
      </c>
      <c r="U127" s="5">
        <v>512375000000</v>
      </c>
      <c r="V127" s="5">
        <v>512375000000</v>
      </c>
      <c r="W127" s="5">
        <v>472921000000</v>
      </c>
      <c r="X127" s="5">
        <v>471383000000</v>
      </c>
      <c r="Y127" s="5">
        <v>469596000000</v>
      </c>
      <c r="Z127" s="5">
        <v>469368000000</v>
      </c>
    </row>
    <row r="128" spans="3:26" ht="15.5" x14ac:dyDescent="0.35">
      <c r="C128" t="s">
        <v>163</v>
      </c>
      <c r="D128" s="5">
        <v>104152000000</v>
      </c>
      <c r="E128" s="5">
        <v>104152000000</v>
      </c>
      <c r="F128" s="5">
        <v>104152000000</v>
      </c>
      <c r="G128" s="5">
        <v>104152000000</v>
      </c>
      <c r="I128" s="5">
        <v>104152000000</v>
      </c>
      <c r="J128" s="5">
        <v>104152000000</v>
      </c>
      <c r="K128" s="5">
        <v>104152000000</v>
      </c>
      <c r="L128" s="5">
        <v>104152000000</v>
      </c>
      <c r="M128" s="5">
        <v>104152000000</v>
      </c>
      <c r="N128" s="5">
        <v>104152000000</v>
      </c>
      <c r="O128" s="5">
        <v>104152000000</v>
      </c>
      <c r="P128" s="5">
        <v>104152000000</v>
      </c>
      <c r="Q128" s="5">
        <v>104152000000</v>
      </c>
      <c r="R128" s="5">
        <v>104152000000</v>
      </c>
      <c r="S128" s="5">
        <v>103733000000</v>
      </c>
      <c r="T128" s="5">
        <v>103879000000</v>
      </c>
      <c r="U128" s="5">
        <v>103879000000</v>
      </c>
      <c r="V128" s="5">
        <v>96486000000</v>
      </c>
      <c r="W128" s="5">
        <v>96486000000</v>
      </c>
      <c r="X128" s="5">
        <v>96486000000</v>
      </c>
      <c r="Y128" s="5">
        <v>96486000000</v>
      </c>
      <c r="Z128" s="5">
        <v>96486000000</v>
      </c>
    </row>
    <row r="129" spans="2:26" ht="15.5" x14ac:dyDescent="0.35">
      <c r="C129" t="s">
        <v>164</v>
      </c>
      <c r="D129" s="5">
        <v>682688000000</v>
      </c>
      <c r="E129" s="5">
        <v>655825000000</v>
      </c>
      <c r="F129" s="5">
        <v>659601000000</v>
      </c>
      <c r="G129" s="5">
        <v>607600000000</v>
      </c>
      <c r="I129" s="5">
        <v>655825000000</v>
      </c>
      <c r="J129" s="5">
        <v>590532000000</v>
      </c>
      <c r="K129" s="5">
        <v>569607000000</v>
      </c>
      <c r="L129" s="5">
        <v>534772000000</v>
      </c>
      <c r="M129" s="5">
        <v>481545000000</v>
      </c>
      <c r="N129" s="5">
        <v>424384000000</v>
      </c>
      <c r="O129" s="5">
        <v>392098000000</v>
      </c>
      <c r="P129" s="5">
        <v>353382000000</v>
      </c>
      <c r="Q129" s="5">
        <v>322873000000</v>
      </c>
      <c r="R129" s="5">
        <v>295458000000</v>
      </c>
      <c r="S129" s="5">
        <v>264296000000</v>
      </c>
      <c r="T129" s="5">
        <v>248723000000</v>
      </c>
      <c r="U129" s="5">
        <v>220811000000</v>
      </c>
      <c r="V129" s="5">
        <v>210022000000</v>
      </c>
      <c r="W129" s="5">
        <v>204973000000</v>
      </c>
      <c r="X129" s="5">
        <v>194070000000</v>
      </c>
      <c r="Y129" s="5">
        <v>170164000000</v>
      </c>
      <c r="Z129" s="5">
        <v>45935000000</v>
      </c>
    </row>
    <row r="130" spans="2:26" ht="15.5" x14ac:dyDescent="0.35">
      <c r="C130" t="s">
        <v>165</v>
      </c>
      <c r="D130" s="5">
        <v>13000000000</v>
      </c>
      <c r="E130" s="5">
        <v>13000000000</v>
      </c>
      <c r="F130" s="5">
        <v>13000000000</v>
      </c>
      <c r="G130" s="5">
        <v>13000000000</v>
      </c>
      <c r="I130" s="5">
        <v>13000000000</v>
      </c>
      <c r="J130" s="5">
        <v>12500000000</v>
      </c>
      <c r="K130" s="5">
        <v>12000000000</v>
      </c>
      <c r="L130" s="5">
        <v>11500000000</v>
      </c>
      <c r="M130" s="5">
        <v>11000000000</v>
      </c>
      <c r="N130" s="5">
        <v>10500000000</v>
      </c>
      <c r="O130" s="5">
        <v>10000000000</v>
      </c>
      <c r="P130" s="5">
        <v>9500000000</v>
      </c>
      <c r="Q130" s="5">
        <v>9000000000</v>
      </c>
      <c r="R130" s="5">
        <v>8500000000</v>
      </c>
      <c r="S130" s="5">
        <v>8000000000</v>
      </c>
      <c r="T130" s="5">
        <v>7500000000</v>
      </c>
      <c r="U130" s="5">
        <v>7000000000</v>
      </c>
      <c r="V130" s="5">
        <v>6500000000</v>
      </c>
      <c r="W130" s="5">
        <v>6000000000</v>
      </c>
      <c r="X130" s="5">
        <v>5500000000</v>
      </c>
      <c r="Y130" s="5">
        <v>5000000000</v>
      </c>
      <c r="Z130" s="5">
        <v>4500000000</v>
      </c>
    </row>
    <row r="131" spans="2:26" ht="15.5" x14ac:dyDescent="0.35">
      <c r="C131" t="s">
        <v>166</v>
      </c>
      <c r="D131" s="5">
        <v>669688000000</v>
      </c>
      <c r="E131" s="5">
        <v>642825000000</v>
      </c>
      <c r="F131" s="5">
        <v>646601000000</v>
      </c>
      <c r="G131" s="5">
        <v>594600000000</v>
      </c>
      <c r="I131" s="5">
        <v>642825000000</v>
      </c>
      <c r="J131" s="5">
        <v>578032000000</v>
      </c>
      <c r="K131" s="5">
        <v>557607000000</v>
      </c>
      <c r="L131" s="5">
        <v>523272000000</v>
      </c>
      <c r="M131" s="5">
        <v>470545000000</v>
      </c>
      <c r="N131" s="5">
        <v>413884000000</v>
      </c>
      <c r="O131" s="5">
        <v>382098000000</v>
      </c>
      <c r="P131" s="5">
        <v>343882000000</v>
      </c>
      <c r="Q131" s="5">
        <v>313873000000</v>
      </c>
      <c r="R131" s="5">
        <v>286958000000</v>
      </c>
      <c r="S131" s="5">
        <v>256296000000</v>
      </c>
      <c r="T131" s="5">
        <v>241223000000</v>
      </c>
      <c r="U131" s="5">
        <v>213811000000</v>
      </c>
      <c r="V131" s="5">
        <v>203522000000</v>
      </c>
      <c r="W131" s="5">
        <v>198973000000</v>
      </c>
      <c r="X131" s="5">
        <v>188570000000</v>
      </c>
      <c r="Y131" s="5">
        <v>165164000000</v>
      </c>
      <c r="Z131" s="5">
        <v>41435000000</v>
      </c>
    </row>
    <row r="132" spans="2:26" ht="15.5" x14ac:dyDescent="0.35">
      <c r="C132" t="s">
        <v>167</v>
      </c>
      <c r="D132" s="5">
        <v>682688000000</v>
      </c>
      <c r="E132" s="5">
        <v>655825000000</v>
      </c>
      <c r="F132" s="5">
        <v>659601000000</v>
      </c>
      <c r="G132" s="5">
        <v>607600000000</v>
      </c>
      <c r="I132" s="5">
        <v>655825000000</v>
      </c>
      <c r="J132" s="5">
        <v>590532000000</v>
      </c>
      <c r="K132" s="5">
        <v>569607000000</v>
      </c>
      <c r="L132" s="5">
        <v>534772000000</v>
      </c>
      <c r="M132" s="5">
        <v>481545000000</v>
      </c>
      <c r="N132" s="5">
        <v>424384000000</v>
      </c>
      <c r="O132" s="5">
        <v>392098000000</v>
      </c>
      <c r="P132" s="5">
        <v>353382000000</v>
      </c>
      <c r="Q132" s="5">
        <v>322873000000</v>
      </c>
      <c r="R132" s="5">
        <v>295458000000</v>
      </c>
      <c r="S132" s="5">
        <v>264296000000</v>
      </c>
      <c r="T132" s="5">
        <v>248723000000</v>
      </c>
      <c r="U132" s="5">
        <v>220811000000</v>
      </c>
      <c r="V132" s="5">
        <v>210022000000</v>
      </c>
      <c r="W132" s="5">
        <v>204973000000</v>
      </c>
      <c r="X132" s="5">
        <v>194070000000</v>
      </c>
      <c r="Y132" s="5">
        <v>170164000000</v>
      </c>
      <c r="Z132" s="5">
        <v>45935000000</v>
      </c>
    </row>
    <row r="133" spans="2:26" ht="15.5" x14ac:dyDescent="0.35">
      <c r="C133" t="s">
        <v>168</v>
      </c>
      <c r="D133" s="5">
        <v>141420000000</v>
      </c>
      <c r="E133" s="5">
        <v>137635000000</v>
      </c>
      <c r="F133" s="5">
        <v>137098000000</v>
      </c>
      <c r="G133" s="5">
        <v>135886000000</v>
      </c>
      <c r="I133" s="5">
        <v>137635000000</v>
      </c>
      <c r="J133" s="5">
        <v>131318000000</v>
      </c>
      <c r="K133" s="5">
        <v>124346000000</v>
      </c>
      <c r="L133" s="5">
        <v>113047000000</v>
      </c>
      <c r="M133" s="5">
        <v>108934000000</v>
      </c>
      <c r="N133" s="5">
        <v>100554000000</v>
      </c>
      <c r="O133" s="5">
        <v>96002000000</v>
      </c>
      <c r="P133" s="5">
        <v>88924000000</v>
      </c>
      <c r="Q133" s="5">
        <v>86507000000</v>
      </c>
      <c r="R133" s="5">
        <v>82014000000</v>
      </c>
      <c r="S133" s="5">
        <v>77178000000</v>
      </c>
      <c r="T133" s="5">
        <v>75875000000</v>
      </c>
      <c r="U133" s="5">
        <v>75288000000</v>
      </c>
      <c r="V133" s="5">
        <v>43191000000</v>
      </c>
      <c r="W133" s="5">
        <v>43156000000</v>
      </c>
      <c r="X133" s="5">
        <v>39300000000</v>
      </c>
      <c r="Y133" s="5">
        <v>38583000000</v>
      </c>
      <c r="Z133" s="5">
        <v>29241000000</v>
      </c>
    </row>
    <row r="134" spans="2:26" ht="15.5" x14ac:dyDescent="0.35">
      <c r="C134" t="s">
        <v>9</v>
      </c>
      <c r="D134" s="5">
        <v>1719726000000</v>
      </c>
      <c r="E134" s="5">
        <v>1689078000000</v>
      </c>
      <c r="F134" s="5">
        <v>1692317000000</v>
      </c>
      <c r="G134" s="5">
        <v>1639581000000</v>
      </c>
      <c r="I134" s="5">
        <v>1689078000000</v>
      </c>
      <c r="J134" s="5">
        <v>1619224000000</v>
      </c>
      <c r="K134" s="5">
        <v>1591327000000</v>
      </c>
      <c r="L134" s="5">
        <v>1445037000000</v>
      </c>
      <c r="M134" s="5">
        <v>1387697000000</v>
      </c>
      <c r="N134" s="5">
        <v>1322156000000</v>
      </c>
      <c r="O134" s="5">
        <v>1285318000000</v>
      </c>
      <c r="P134" s="5">
        <v>1226484000000</v>
      </c>
      <c r="Q134" s="5">
        <v>1194700000000</v>
      </c>
      <c r="R134" s="5">
        <v>1164982000000</v>
      </c>
      <c r="S134" s="5">
        <v>1105251000000</v>
      </c>
      <c r="T134" s="5">
        <v>913351000000</v>
      </c>
      <c r="U134" s="5">
        <v>885121000000</v>
      </c>
      <c r="V134" s="5">
        <v>854135000000</v>
      </c>
      <c r="W134" s="5">
        <v>811031000000</v>
      </c>
      <c r="X134" s="5">
        <v>802010000000</v>
      </c>
      <c r="Y134" s="5">
        <v>782623000000</v>
      </c>
      <c r="Z134" s="5">
        <v>648091000000</v>
      </c>
    </row>
    <row r="135" spans="2:26" ht="15.5" x14ac:dyDescent="0.35">
      <c r="C135" t="s">
        <v>169</v>
      </c>
      <c r="D135" s="5">
        <v>4056866000000</v>
      </c>
      <c r="E135" s="5">
        <v>4098252000000</v>
      </c>
      <c r="F135" s="5">
        <v>4020777000000</v>
      </c>
      <c r="G135" s="5">
        <v>3905465000000</v>
      </c>
      <c r="I135" s="5">
        <v>4098252000000</v>
      </c>
      <c r="J135" s="5">
        <v>3817011000000</v>
      </c>
      <c r="K135" s="5">
        <v>3327846000000</v>
      </c>
      <c r="L135" s="5">
        <v>3173651000000</v>
      </c>
      <c r="M135" s="5">
        <v>2993218000000</v>
      </c>
      <c r="N135" s="5">
        <v>2963007000000</v>
      </c>
      <c r="O135" s="5">
        <v>2999767000000</v>
      </c>
      <c r="P135" s="5">
        <v>3392980000000</v>
      </c>
      <c r="Q135" s="5">
        <v>2939456000000</v>
      </c>
      <c r="R135" s="5">
        <v>2931807000000</v>
      </c>
      <c r="S135" s="5">
        <v>3265953000000</v>
      </c>
      <c r="T135" s="5">
        <v>2476982000000</v>
      </c>
      <c r="U135" s="5">
        <v>2382875000000</v>
      </c>
      <c r="V135" s="5">
        <v>2299672000000</v>
      </c>
      <c r="W135" s="5">
        <v>2123285000000</v>
      </c>
      <c r="X135" s="5">
        <v>1967633000000</v>
      </c>
      <c r="Y135" s="5">
        <v>1598824000000</v>
      </c>
      <c r="Z135" s="5">
        <v>1698750000000</v>
      </c>
    </row>
    <row r="136" spans="2:26" ht="15.5" x14ac:dyDescent="0.35">
      <c r="C136" t="s">
        <v>170</v>
      </c>
      <c r="D136" s="5">
        <v>4498997362</v>
      </c>
      <c r="E136" s="5">
        <v>4498997362</v>
      </c>
      <c r="F136" s="5">
        <v>4498997362</v>
      </c>
      <c r="G136" s="5">
        <v>4498997362</v>
      </c>
      <c r="I136" s="5">
        <v>4498997362</v>
      </c>
      <c r="J136" s="5">
        <v>4498997362</v>
      </c>
      <c r="K136" s="5">
        <v>4498997362</v>
      </c>
      <c r="L136" s="5">
        <v>4498997362</v>
      </c>
      <c r="M136" s="5">
        <v>4498997362</v>
      </c>
      <c r="N136" s="5">
        <v>4498997362</v>
      </c>
      <c r="O136" s="5">
        <v>4498997362</v>
      </c>
      <c r="P136" s="5">
        <v>4498997362</v>
      </c>
      <c r="Q136" s="5">
        <v>4498997362</v>
      </c>
      <c r="R136" s="5">
        <v>4498997362</v>
      </c>
      <c r="S136" s="5">
        <v>4498997362</v>
      </c>
      <c r="T136" s="5">
        <v>4098997362</v>
      </c>
      <c r="U136" s="5">
        <v>4098997362</v>
      </c>
      <c r="V136" s="5">
        <v>4098997362</v>
      </c>
      <c r="W136" s="5">
        <v>3783367329</v>
      </c>
      <c r="X136" s="5">
        <v>3771065999</v>
      </c>
      <c r="Y136" s="5">
        <v>3756771333</v>
      </c>
      <c r="Z136" s="5">
        <v>3754944833</v>
      </c>
    </row>
    <row r="138" spans="2:26" ht="15.5" x14ac:dyDescent="0.35">
      <c r="B138" t="s">
        <v>171</v>
      </c>
      <c r="C138" t="s">
        <v>172</v>
      </c>
      <c r="D138" s="5">
        <v>78780000000</v>
      </c>
      <c r="E138" s="5">
        <v>63631000000</v>
      </c>
      <c r="F138" s="5">
        <v>31151000000</v>
      </c>
      <c r="G138" s="5">
        <v>-3064000000</v>
      </c>
      <c r="I138" s="5">
        <v>-95305000000</v>
      </c>
      <c r="J138" s="5">
        <v>-257923000000</v>
      </c>
      <c r="K138" s="5">
        <v>190851000000</v>
      </c>
      <c r="L138" s="5">
        <v>31245000000</v>
      </c>
      <c r="M138" s="5">
        <v>233809000000</v>
      </c>
      <c r="N138" s="5">
        <v>193682000000</v>
      </c>
      <c r="O138" s="5">
        <v>271140000000</v>
      </c>
      <c r="P138" s="5">
        <v>26016000000</v>
      </c>
      <c r="Q138" s="5">
        <v>69285000000</v>
      </c>
      <c r="R138" s="5">
        <v>287744000000</v>
      </c>
      <c r="S138" s="5">
        <v>96860000000</v>
      </c>
      <c r="T138" s="5">
        <v>68190000000</v>
      </c>
      <c r="U138" s="5">
        <v>222244000000</v>
      </c>
      <c r="V138" s="5">
        <v>1646000000</v>
      </c>
      <c r="W138" s="5">
        <v>74060000000</v>
      </c>
      <c r="X138" s="5">
        <v>157306000000</v>
      </c>
      <c r="Y138" s="5">
        <v>239422000000</v>
      </c>
      <c r="Z138" s="5">
        <v>79992000000</v>
      </c>
    </row>
    <row r="139" spans="2:26" ht="15.5" x14ac:dyDescent="0.35">
      <c r="C139" t="s">
        <v>825</v>
      </c>
      <c r="D139" s="5">
        <v>1092467000000</v>
      </c>
      <c r="E139" s="5">
        <v>951969000000</v>
      </c>
      <c r="F139" s="5">
        <v>748559000000</v>
      </c>
      <c r="G139" s="5">
        <v>1187097000000</v>
      </c>
      <c r="I139" s="5">
        <v>3623502000000</v>
      </c>
      <c r="J139" s="5">
        <v>3989664000000</v>
      </c>
      <c r="K139" s="5">
        <v>4067331000000</v>
      </c>
      <c r="L139" s="5">
        <v>3699505000000</v>
      </c>
      <c r="M139" s="5">
        <v>3432120000000</v>
      </c>
      <c r="N139" s="5">
        <v>2898818000000</v>
      </c>
      <c r="O139" s="5">
        <v>3349730000000</v>
      </c>
      <c r="P139" s="5">
        <v>2715523000000</v>
      </c>
      <c r="Q139" s="5">
        <v>2627368000000</v>
      </c>
      <c r="R139" s="5">
        <v>3279940000000</v>
      </c>
      <c r="S139" s="5">
        <v>2203437000000</v>
      </c>
      <c r="T139" s="5">
        <v>2383722000000</v>
      </c>
      <c r="U139" s="5">
        <v>2866716000000</v>
      </c>
      <c r="V139" s="5">
        <v>2327244000000</v>
      </c>
      <c r="W139" s="5">
        <v>2577610000000</v>
      </c>
      <c r="X139" s="5">
        <v>2307070000000</v>
      </c>
      <c r="Y139" s="5">
        <v>1908088000000</v>
      </c>
      <c r="Z139" s="5">
        <v>1798374000000</v>
      </c>
    </row>
    <row r="140" spans="2:26" ht="15.5" x14ac:dyDescent="0.35">
      <c r="C140" t="s">
        <v>174</v>
      </c>
      <c r="D140" s="5">
        <v>-903485000000</v>
      </c>
      <c r="E140" s="5">
        <v>-710747000000</v>
      </c>
      <c r="F140" s="5">
        <v>-632938000000</v>
      </c>
      <c r="G140" s="5">
        <v>-1107170000000</v>
      </c>
      <c r="I140" s="5">
        <v>-3288428000000</v>
      </c>
      <c r="J140" s="5">
        <v>-3847747000000</v>
      </c>
      <c r="K140" s="5">
        <v>-3495762000000</v>
      </c>
      <c r="L140" s="5">
        <v>-3539387000000</v>
      </c>
      <c r="M140" s="5">
        <v>-3073802000000</v>
      </c>
      <c r="N140" s="5">
        <v>-2592402000000</v>
      </c>
      <c r="O140" s="5">
        <v>-2917813000000</v>
      </c>
      <c r="P140" s="5">
        <v>-2536275000000</v>
      </c>
      <c r="Q140" s="5">
        <v>-2431080000000</v>
      </c>
      <c r="R140" s="5">
        <v>-2830901000000</v>
      </c>
      <c r="S140" s="5">
        <v>-1950548000000</v>
      </c>
      <c r="T140" s="5">
        <v>-2208180000000</v>
      </c>
      <c r="U140" s="5">
        <v>-2547784000000</v>
      </c>
      <c r="V140" s="5">
        <v>-2236436000000</v>
      </c>
      <c r="W140" s="5">
        <v>-2437516000000</v>
      </c>
      <c r="X140" s="5">
        <v>-2139645000000</v>
      </c>
      <c r="Y140" s="5">
        <v>-1602665000000</v>
      </c>
      <c r="Z140" s="5">
        <v>-1641635000000</v>
      </c>
    </row>
    <row r="141" spans="2:26" ht="15.5" x14ac:dyDescent="0.35">
      <c r="C141" t="s">
        <v>598</v>
      </c>
      <c r="D141" s="5">
        <v>-61127000000</v>
      </c>
      <c r="E141" s="5">
        <v>-130178000000</v>
      </c>
      <c r="F141" s="5">
        <v>-34289000000</v>
      </c>
      <c r="G141" s="5">
        <v>-32672000000</v>
      </c>
      <c r="I141" s="5">
        <v>-238454000000</v>
      </c>
      <c r="J141" s="5">
        <v>-220179000000</v>
      </c>
      <c r="K141" s="5">
        <v>-234336000000</v>
      </c>
    </row>
    <row r="142" spans="2:26" ht="15.5" x14ac:dyDescent="0.35">
      <c r="C142" t="s">
        <v>826</v>
      </c>
      <c r="D142" s="5">
        <v>-41421000000</v>
      </c>
      <c r="E142" s="5">
        <v>-39845000000</v>
      </c>
      <c r="F142" s="5">
        <v>-43016000000</v>
      </c>
      <c r="G142" s="5">
        <v>-44451000000</v>
      </c>
      <c r="I142" s="5">
        <v>-161659000000</v>
      </c>
      <c r="J142" s="5">
        <v>-137712000000</v>
      </c>
      <c r="K142" s="5">
        <v>-120691000000</v>
      </c>
      <c r="L142" s="5">
        <v>-107476000000</v>
      </c>
      <c r="M142" s="5">
        <v>-116349000000</v>
      </c>
      <c r="N142" s="5">
        <v>-125130000000</v>
      </c>
      <c r="O142" s="5">
        <v>-145577000000</v>
      </c>
      <c r="P142" s="5">
        <v>-138449000000</v>
      </c>
      <c r="Q142" s="5">
        <v>-134643000000</v>
      </c>
      <c r="R142" s="5">
        <v>-147782000000</v>
      </c>
      <c r="S142" s="5">
        <v>-134751000000</v>
      </c>
      <c r="T142" s="5">
        <v>-114335000000</v>
      </c>
      <c r="U142" s="5">
        <v>-91288000000</v>
      </c>
      <c r="V142" s="5">
        <v>-67443000000</v>
      </c>
      <c r="W142" s="5">
        <v>-55902000000</v>
      </c>
      <c r="Y142" s="5">
        <v>-61177000000</v>
      </c>
      <c r="Z142" s="5">
        <v>-59959000000</v>
      </c>
    </row>
    <row r="143" spans="2:26" ht="15.5" x14ac:dyDescent="0.35">
      <c r="C143" t="s">
        <v>177</v>
      </c>
      <c r="D143" s="5">
        <v>-7654000000</v>
      </c>
      <c r="E143" s="5">
        <v>-7568000000</v>
      </c>
      <c r="F143" s="5">
        <v>-7165000000</v>
      </c>
      <c r="G143" s="5">
        <v>-7333000000</v>
      </c>
      <c r="I143" s="5">
        <v>-31731000000</v>
      </c>
      <c r="J143" s="5">
        <v>-45644000000</v>
      </c>
      <c r="K143" s="5">
        <v>-25691000000</v>
      </c>
      <c r="L143" s="5">
        <v>-21397000000</v>
      </c>
      <c r="M143" s="5">
        <v>-12875000000</v>
      </c>
      <c r="N143" s="5">
        <v>-4556000000</v>
      </c>
      <c r="O143" s="5">
        <v>-15448000000</v>
      </c>
      <c r="P143" s="5">
        <v>-14783000000</v>
      </c>
      <c r="Q143" s="5">
        <v>-5362000000</v>
      </c>
      <c r="R143" s="5">
        <v>-16781000000</v>
      </c>
      <c r="S143" s="5">
        <v>-22233000000</v>
      </c>
      <c r="T143" s="5">
        <v>-8127000000</v>
      </c>
      <c r="U143" s="5">
        <v>-5400000000</v>
      </c>
      <c r="V143" s="5">
        <v>-22643000000</v>
      </c>
      <c r="W143" s="5">
        <v>-10132000000</v>
      </c>
      <c r="X143" s="5">
        <v>-10119000000</v>
      </c>
      <c r="Y143" s="5">
        <v>-3949000000</v>
      </c>
      <c r="Z143" s="5">
        <v>-16788000000</v>
      </c>
    </row>
    <row r="144" spans="2:26" ht="15.5" x14ac:dyDescent="0.35">
      <c r="C144" t="s">
        <v>668</v>
      </c>
    </row>
    <row r="145" spans="3:26" ht="15.5" x14ac:dyDescent="0.35">
      <c r="C145" t="s">
        <v>429</v>
      </c>
      <c r="G145" s="5">
        <v>1465000000</v>
      </c>
      <c r="I145" s="5">
        <v>1465000000</v>
      </c>
      <c r="J145" s="5">
        <v>3695000000</v>
      </c>
    </row>
    <row r="146" spans="3:26" ht="15.5" x14ac:dyDescent="0.35">
      <c r="C146" t="s">
        <v>827</v>
      </c>
      <c r="M146" s="5">
        <v>4715000000</v>
      </c>
      <c r="N146" s="5">
        <v>16952000000</v>
      </c>
      <c r="O146" s="5">
        <v>248000000</v>
      </c>
      <c r="Q146" s="5">
        <v>13002000000</v>
      </c>
      <c r="R146" s="5">
        <v>3268000000</v>
      </c>
      <c r="S146" s="5">
        <v>955000000</v>
      </c>
      <c r="T146" s="5">
        <v>15110000000</v>
      </c>
      <c r="V146" s="5">
        <v>924000000</v>
      </c>
      <c r="Y146" s="5">
        <v>-875000000</v>
      </c>
    </row>
    <row r="147" spans="3:26" ht="15.5" x14ac:dyDescent="0.35">
      <c r="C147" t="s">
        <v>183</v>
      </c>
      <c r="D147" s="5">
        <v>-88095000000</v>
      </c>
      <c r="E147" s="5">
        <v>16008000000</v>
      </c>
      <c r="F147" s="5">
        <v>-8182000000</v>
      </c>
      <c r="G147" s="5">
        <v>-29601000000</v>
      </c>
      <c r="I147" s="5">
        <v>254567000000</v>
      </c>
      <c r="J147" s="5">
        <v>335377000000</v>
      </c>
      <c r="K147" s="5">
        <v>-41310000000</v>
      </c>
      <c r="L147" s="5">
        <v>81001000000</v>
      </c>
      <c r="M147" s="5">
        <v>-139388000000</v>
      </c>
      <c r="N147" s="5">
        <v>-91202000000</v>
      </c>
      <c r="O147" s="5">
        <v>-258604000000</v>
      </c>
      <c r="P147" s="5">
        <v>137019000000</v>
      </c>
      <c r="Q147" s="5">
        <v>-65584000000</v>
      </c>
      <c r="R147" s="5">
        <v>-51619000000</v>
      </c>
      <c r="S147" s="5">
        <v>131383000000</v>
      </c>
      <c r="T147" s="5">
        <v>228393000000</v>
      </c>
      <c r="U147" s="5">
        <v>-52227000000</v>
      </c>
      <c r="V147" s="5">
        <v>135396000000</v>
      </c>
      <c r="W147" s="5">
        <v>67715000000</v>
      </c>
      <c r="X147" s="5">
        <v>112585000000</v>
      </c>
      <c r="Y147" s="5">
        <v>-229662000000</v>
      </c>
      <c r="Z147" s="5">
        <v>104472000000</v>
      </c>
    </row>
    <row r="148" spans="3:26" ht="15.5" x14ac:dyDescent="0.35">
      <c r="C148" t="s">
        <v>184</v>
      </c>
      <c r="D148" s="5">
        <v>-43170000000</v>
      </c>
      <c r="E148" s="5">
        <v>-87973000000</v>
      </c>
      <c r="F148" s="5">
        <v>53993000000</v>
      </c>
      <c r="G148" s="5">
        <v>-20502000000</v>
      </c>
      <c r="I148" s="5">
        <v>-96115000000</v>
      </c>
      <c r="J148" s="5">
        <v>-120113000000</v>
      </c>
      <c r="K148" s="5">
        <v>-98238000000</v>
      </c>
      <c r="L148" s="5">
        <v>-107781000000</v>
      </c>
      <c r="M148" s="5">
        <v>-98655000000</v>
      </c>
      <c r="N148" s="5">
        <v>-62826000000</v>
      </c>
      <c r="O148" s="5">
        <v>-41139000000</v>
      </c>
      <c r="P148" s="5">
        <v>-176976000000</v>
      </c>
      <c r="Q148" s="5">
        <v>-120958000000</v>
      </c>
      <c r="R148" s="5">
        <v>-83183000000</v>
      </c>
      <c r="S148" s="5">
        <v>-233195000000</v>
      </c>
      <c r="T148" s="5">
        <v>-315180000000</v>
      </c>
      <c r="U148" s="5">
        <v>-216365000000</v>
      </c>
      <c r="V148" s="5">
        <v>-165675000000</v>
      </c>
      <c r="W148" s="5">
        <v>-192787000000</v>
      </c>
      <c r="X148" s="5">
        <v>-148016000000</v>
      </c>
      <c r="Y148" s="5">
        <v>-95326000000</v>
      </c>
      <c r="Z148" s="5">
        <v>-195016000000</v>
      </c>
    </row>
    <row r="149" spans="3:26" ht="15.5" x14ac:dyDescent="0.35">
      <c r="C149" t="s">
        <v>828</v>
      </c>
      <c r="U149" s="5">
        <v>14695000000</v>
      </c>
    </row>
    <row r="150" spans="3:26" ht="15.5" x14ac:dyDescent="0.35">
      <c r="C150" t="s">
        <v>829</v>
      </c>
      <c r="E150" s="5">
        <v>70250000000</v>
      </c>
      <c r="I150" s="5">
        <v>70250000000</v>
      </c>
    </row>
    <row r="151" spans="3:26" ht="15.5" x14ac:dyDescent="0.35">
      <c r="C151" t="s">
        <v>208</v>
      </c>
      <c r="E151" s="5">
        <v>-76221000000</v>
      </c>
      <c r="F151" s="5">
        <v>76221000000</v>
      </c>
      <c r="T151" s="5">
        <v>3000000000</v>
      </c>
      <c r="U151" s="5">
        <v>1255000000</v>
      </c>
      <c r="W151" s="5">
        <v>32000000</v>
      </c>
      <c r="X151" s="5">
        <v>1966000000</v>
      </c>
      <c r="Y151" s="5">
        <v>2838000000</v>
      </c>
    </row>
    <row r="152" spans="3:26" ht="15.5" x14ac:dyDescent="0.35">
      <c r="C152" t="s">
        <v>830</v>
      </c>
      <c r="W152" s="5">
        <v>150000000</v>
      </c>
    </row>
    <row r="153" spans="3:26" ht="15.5" x14ac:dyDescent="0.35">
      <c r="C153" t="s">
        <v>221</v>
      </c>
      <c r="V153" s="5">
        <v>16498000000</v>
      </c>
    </row>
    <row r="154" spans="3:26" ht="15.5" x14ac:dyDescent="0.35">
      <c r="C154" t="s">
        <v>209</v>
      </c>
      <c r="P154" s="5">
        <v>-15422000000</v>
      </c>
      <c r="Q154" s="5">
        <v>-1126000000</v>
      </c>
      <c r="R154" s="5">
        <v>-8512000000</v>
      </c>
      <c r="S154" s="5">
        <v>-62750000000</v>
      </c>
      <c r="T154" s="5">
        <v>-23344000000</v>
      </c>
      <c r="U154" s="5">
        <v>-50891000000</v>
      </c>
      <c r="V154" s="5">
        <v>-40486000000</v>
      </c>
      <c r="W154" s="5">
        <v>-21462000000</v>
      </c>
    </row>
    <row r="155" spans="3:26" ht="15.5" x14ac:dyDescent="0.35">
      <c r="C155" t="s">
        <v>207</v>
      </c>
      <c r="D155" s="5">
        <v>-43416000000</v>
      </c>
      <c r="E155" s="5">
        <v>-81237000000</v>
      </c>
      <c r="F155" s="5">
        <v>-21570000000</v>
      </c>
      <c r="G155" s="5">
        <v>-26727000000</v>
      </c>
      <c r="I155" s="5">
        <v>-165573000000</v>
      </c>
      <c r="J155" s="5">
        <v>-119084000000</v>
      </c>
      <c r="K155" s="5">
        <v>-99091000000</v>
      </c>
      <c r="L155" s="5">
        <v>-109813000000</v>
      </c>
      <c r="M155" s="5">
        <v>-96761000000</v>
      </c>
      <c r="N155" s="5">
        <v>-66192000000</v>
      </c>
      <c r="O155" s="5">
        <v>-67424000000</v>
      </c>
      <c r="P155" s="5">
        <v>-134250000000</v>
      </c>
      <c r="Q155" s="5">
        <v>-119084000000</v>
      </c>
      <c r="R155" s="5">
        <v>-110463000000</v>
      </c>
      <c r="S155" s="5">
        <v>-136109000000</v>
      </c>
      <c r="T155" s="5">
        <v>-290534000000</v>
      </c>
      <c r="U155" s="5">
        <v>-193313000000</v>
      </c>
      <c r="V155" s="5">
        <v>-142985000000</v>
      </c>
      <c r="W155" s="5">
        <v>-163689000000</v>
      </c>
      <c r="X155" s="5">
        <v>-146758000000</v>
      </c>
      <c r="Y155" s="5">
        <v>-101396000000</v>
      </c>
      <c r="Z155" s="5">
        <v>-213011000000</v>
      </c>
    </row>
    <row r="156" spans="3:26" ht="15.5" x14ac:dyDescent="0.35">
      <c r="C156" t="s">
        <v>831</v>
      </c>
      <c r="D156" s="5">
        <v>246000000</v>
      </c>
      <c r="E156" s="5">
        <v>-765000000</v>
      </c>
      <c r="F156" s="5">
        <v>-658000000</v>
      </c>
      <c r="G156" s="5">
        <v>6225000000</v>
      </c>
      <c r="I156" s="5">
        <v>-792000000</v>
      </c>
      <c r="J156" s="5">
        <v>-1029000000</v>
      </c>
      <c r="K156" s="5">
        <v>853000000</v>
      </c>
      <c r="L156" s="5">
        <v>2032000000</v>
      </c>
      <c r="M156" s="5">
        <v>-1894000000</v>
      </c>
      <c r="N156" s="5">
        <v>3366000000</v>
      </c>
      <c r="O156" s="5">
        <v>26285000000</v>
      </c>
      <c r="P156" s="5">
        <v>-27304000000</v>
      </c>
      <c r="Q156" s="5">
        <v>-748000000</v>
      </c>
      <c r="R156" s="5">
        <v>35792000000</v>
      </c>
      <c r="S156" s="5">
        <v>-34336000000</v>
      </c>
      <c r="T156" s="5">
        <v>-4302000000</v>
      </c>
      <c r="U156" s="5">
        <v>11889000000</v>
      </c>
      <c r="V156" s="5">
        <v>1298000000</v>
      </c>
      <c r="W156" s="5">
        <v>-7818000000</v>
      </c>
      <c r="X156" s="5">
        <v>-3224000000</v>
      </c>
      <c r="Y156" s="5">
        <v>3232000000</v>
      </c>
      <c r="Z156" s="5">
        <v>17995000000</v>
      </c>
    </row>
    <row r="157" spans="3:26" ht="15.5" x14ac:dyDescent="0.35">
      <c r="C157" t="s">
        <v>241</v>
      </c>
      <c r="D157" s="5">
        <v>-88095000000</v>
      </c>
      <c r="E157" s="5">
        <v>16008000000</v>
      </c>
      <c r="F157" s="5">
        <v>-8182000000</v>
      </c>
      <c r="G157" s="5">
        <v>-29601000000</v>
      </c>
      <c r="I157" s="5">
        <v>254567000000</v>
      </c>
      <c r="J157" s="5">
        <v>335377000000</v>
      </c>
      <c r="K157" s="5">
        <v>-41310000000</v>
      </c>
      <c r="L157" s="5">
        <v>81001000000</v>
      </c>
      <c r="M157" s="5">
        <v>-139388000000</v>
      </c>
      <c r="N157" s="5">
        <v>-91202000000</v>
      </c>
      <c r="O157" s="5">
        <v>-258604000000</v>
      </c>
      <c r="P157" s="5">
        <v>137019000000</v>
      </c>
      <c r="Q157" s="5">
        <v>-65584000000</v>
      </c>
      <c r="R157" s="5">
        <v>-51619000000</v>
      </c>
      <c r="S157" s="5">
        <v>131383000000</v>
      </c>
      <c r="T157" s="5">
        <v>228393000000</v>
      </c>
      <c r="U157" s="5">
        <v>-52227000000</v>
      </c>
      <c r="V157" s="5">
        <v>135396000000</v>
      </c>
      <c r="W157" s="5">
        <v>67715000000</v>
      </c>
      <c r="X157" s="5">
        <v>112585000000</v>
      </c>
      <c r="Y157" s="5">
        <v>-229662000000</v>
      </c>
      <c r="Z157" s="5">
        <v>104472000000</v>
      </c>
    </row>
    <row r="158" spans="3:26" ht="15.5" x14ac:dyDescent="0.35">
      <c r="C158" t="s">
        <v>832</v>
      </c>
      <c r="E158" s="5">
        <v>200000000000</v>
      </c>
      <c r="G158" s="5">
        <v>5000000000</v>
      </c>
      <c r="I158" s="5">
        <v>500000000000</v>
      </c>
      <c r="J158" s="5">
        <v>300000000000</v>
      </c>
      <c r="K158" s="5">
        <v>50000000000</v>
      </c>
      <c r="L158" s="5">
        <v>200000000000</v>
      </c>
      <c r="M158" s="5">
        <v>125000000000</v>
      </c>
      <c r="N158" s="5">
        <v>66000000000</v>
      </c>
      <c r="P158" s="5">
        <v>75000000000</v>
      </c>
      <c r="Q158" s="5">
        <v>114000000000</v>
      </c>
      <c r="R158" s="5">
        <v>223300000000</v>
      </c>
      <c r="S158" s="5">
        <v>160000000000</v>
      </c>
      <c r="T158" s="5">
        <v>261400000000</v>
      </c>
      <c r="U158" s="5">
        <v>9360000000</v>
      </c>
      <c r="V158" s="5">
        <v>2340000000</v>
      </c>
      <c r="W158" s="5">
        <v>303791000000</v>
      </c>
      <c r="X158" s="5">
        <v>-96849000000</v>
      </c>
      <c r="Y158" s="5">
        <v>-258370000000</v>
      </c>
      <c r="Z158" s="5">
        <v>28933000000</v>
      </c>
    </row>
    <row r="159" spans="3:26" ht="15.5" x14ac:dyDescent="0.35">
      <c r="C159" t="s">
        <v>245</v>
      </c>
      <c r="D159" s="5">
        <v>-25000000000</v>
      </c>
      <c r="E159" s="5">
        <v>-121070000000</v>
      </c>
      <c r="F159" s="5">
        <v>-25990000000</v>
      </c>
      <c r="G159" s="5">
        <v>-15990000000</v>
      </c>
      <c r="I159" s="5">
        <v>-179040000000</v>
      </c>
      <c r="J159" s="5">
        <v>-160960000000</v>
      </c>
      <c r="K159" s="5">
        <v>-95300000000</v>
      </c>
      <c r="L159" s="5">
        <v>-132160000000</v>
      </c>
      <c r="M159" s="5">
        <v>-215240000000</v>
      </c>
      <c r="N159" s="5">
        <v>-137400000000</v>
      </c>
      <c r="O159" s="5">
        <v>-117100000000</v>
      </c>
      <c r="Q159" s="5">
        <v>-78847000000</v>
      </c>
      <c r="R159" s="5">
        <v>-309800000000</v>
      </c>
      <c r="S159" s="5">
        <v>-130482000000</v>
      </c>
      <c r="T159" s="5">
        <v>-100739000000</v>
      </c>
      <c r="U159" s="5">
        <v>-65609000000</v>
      </c>
      <c r="V159" s="5">
        <v>-38889000000</v>
      </c>
      <c r="W159" s="5">
        <v>-157145000000</v>
      </c>
    </row>
    <row r="160" spans="3:26" ht="15.5" x14ac:dyDescent="0.35">
      <c r="C160" t="s">
        <v>833</v>
      </c>
      <c r="F160" s="5">
        <v>-477000000</v>
      </c>
      <c r="G160" s="5">
        <v>-1279000000</v>
      </c>
      <c r="I160" s="5">
        <v>-1756000000</v>
      </c>
      <c r="R160" s="5">
        <v>22775000000</v>
      </c>
      <c r="U160" s="5">
        <v>-8809000000</v>
      </c>
      <c r="Y160" s="5">
        <v>-202000000</v>
      </c>
      <c r="Z160" s="5">
        <v>-13345000000</v>
      </c>
    </row>
    <row r="161" spans="2:26" ht="15.5" x14ac:dyDescent="0.35">
      <c r="C161" t="s">
        <v>268</v>
      </c>
    </row>
    <row r="162" spans="2:26" ht="15.5" x14ac:dyDescent="0.35">
      <c r="C162" t="s">
        <v>834</v>
      </c>
      <c r="V162" s="5">
        <v>39454000000</v>
      </c>
      <c r="W162" s="5">
        <v>1538000000</v>
      </c>
      <c r="X162" s="5">
        <v>1787000000</v>
      </c>
      <c r="Y162" s="5">
        <v>228000000</v>
      </c>
      <c r="Z162" s="5">
        <v>7556000000</v>
      </c>
    </row>
    <row r="163" spans="2:26" ht="15.5" x14ac:dyDescent="0.35">
      <c r="C163" t="s">
        <v>249</v>
      </c>
      <c r="O163" s="5">
        <v>-14672000000</v>
      </c>
      <c r="P163" s="5">
        <v>-9000000</v>
      </c>
      <c r="Q163" s="5">
        <v>-847000000</v>
      </c>
      <c r="R163" s="5">
        <v>-7371000000</v>
      </c>
      <c r="S163" s="5">
        <v>-10654000000</v>
      </c>
      <c r="T163" s="5">
        <v>-18295000000</v>
      </c>
      <c r="U163" s="5">
        <v>-16852000000</v>
      </c>
      <c r="V163" s="5">
        <v>-10290000000</v>
      </c>
      <c r="W163" s="5">
        <v>-7201000000</v>
      </c>
    </row>
    <row r="164" spans="2:26" ht="15.5" x14ac:dyDescent="0.35">
      <c r="C164" t="s">
        <v>835</v>
      </c>
      <c r="D164" s="5">
        <v>-7523000000</v>
      </c>
      <c r="E164" s="5">
        <v>-2780000000</v>
      </c>
      <c r="F164" s="5">
        <v>-4239000000</v>
      </c>
      <c r="G164" s="5">
        <v>-2612000000</v>
      </c>
      <c r="I164" s="5">
        <v>-12503000000</v>
      </c>
      <c r="J164" s="5">
        <v>-15588000000</v>
      </c>
      <c r="K164" s="5">
        <v>-31820000000</v>
      </c>
      <c r="L164" s="5">
        <v>-25107000000</v>
      </c>
      <c r="M164" s="5">
        <v>-30940000000</v>
      </c>
      <c r="N164" s="5">
        <v>-13051000000</v>
      </c>
      <c r="P164" s="5">
        <v>-9980000000</v>
      </c>
      <c r="Q164" s="5">
        <v>-11072000000</v>
      </c>
    </row>
    <row r="165" spans="2:26" ht="15.5" x14ac:dyDescent="0.35">
      <c r="C165" t="s">
        <v>836</v>
      </c>
      <c r="S165" s="5">
        <v>49854000000</v>
      </c>
    </row>
    <row r="166" spans="2:26" ht="15.5" x14ac:dyDescent="0.35">
      <c r="C166" t="s">
        <v>256</v>
      </c>
      <c r="E166" s="5">
        <v>-31439000000</v>
      </c>
      <c r="F166" s="5">
        <v>-8987000000</v>
      </c>
      <c r="I166" s="5">
        <v>-40426000000</v>
      </c>
      <c r="J166" s="5">
        <v>-40491000000</v>
      </c>
      <c r="K166" s="5">
        <v>-62986000000</v>
      </c>
      <c r="L166" s="5">
        <v>-35992000000</v>
      </c>
      <c r="M166" s="5">
        <v>-26994000000</v>
      </c>
      <c r="N166" s="5">
        <v>-26994000000</v>
      </c>
      <c r="O166" s="5">
        <v>-22495000000</v>
      </c>
      <c r="P166" s="5">
        <v>-17996000000</v>
      </c>
      <c r="Q166" s="5">
        <v>-11247000000</v>
      </c>
      <c r="W166" s="5">
        <v>-48762000000</v>
      </c>
      <c r="X166" s="5">
        <v>-35950000000</v>
      </c>
      <c r="Y166" s="5">
        <v>-22186000000</v>
      </c>
      <c r="Z166" s="5">
        <v>-33505000000</v>
      </c>
    </row>
    <row r="167" spans="2:26" ht="15.5" x14ac:dyDescent="0.35">
      <c r="C167" t="s">
        <v>278</v>
      </c>
      <c r="D167" s="5">
        <v>-52485000000</v>
      </c>
      <c r="E167" s="5">
        <v>-8334000000</v>
      </c>
      <c r="F167" s="5">
        <v>76962000000</v>
      </c>
      <c r="G167" s="5">
        <v>-53167000000</v>
      </c>
      <c r="I167" s="5">
        <v>63147000000</v>
      </c>
      <c r="J167" s="5">
        <v>-42659000000</v>
      </c>
      <c r="K167" s="5">
        <v>51303000000</v>
      </c>
      <c r="L167" s="5">
        <v>4465000000</v>
      </c>
      <c r="M167" s="5">
        <v>-4234000000</v>
      </c>
      <c r="N167" s="5">
        <v>39654000000</v>
      </c>
      <c r="O167" s="5">
        <v>-28603000000</v>
      </c>
      <c r="P167" s="5">
        <v>-13941000000</v>
      </c>
      <c r="Q167" s="5">
        <v>-117257000000</v>
      </c>
      <c r="R167" s="5">
        <v>152942000000</v>
      </c>
      <c r="S167" s="5">
        <v>-4952000000</v>
      </c>
      <c r="T167" s="5">
        <v>-18597000000</v>
      </c>
      <c r="U167" s="5">
        <v>-46348000000</v>
      </c>
      <c r="V167" s="5">
        <v>-28633000000</v>
      </c>
      <c r="W167" s="5">
        <v>-51012000000</v>
      </c>
      <c r="X167" s="5">
        <v>121875000000</v>
      </c>
      <c r="Y167" s="5">
        <v>-85566000000</v>
      </c>
      <c r="Z167" s="5">
        <v>-10552000000</v>
      </c>
    </row>
    <row r="168" spans="2:26" ht="15.5" x14ac:dyDescent="0.35">
      <c r="C168" t="s">
        <v>279</v>
      </c>
      <c r="D168" s="5">
        <v>137326000000</v>
      </c>
      <c r="I168" s="5">
        <v>74006000000</v>
      </c>
      <c r="J168" s="5">
        <v>116500000000</v>
      </c>
      <c r="K168" s="5">
        <v>65385000000</v>
      </c>
      <c r="L168" s="5">
        <v>60029000000</v>
      </c>
      <c r="M168" s="5">
        <v>64022000000</v>
      </c>
      <c r="N168" s="5">
        <v>24208000000</v>
      </c>
      <c r="O168" s="5">
        <v>53134000000</v>
      </c>
      <c r="P168" s="5">
        <v>66430000000</v>
      </c>
      <c r="Q168" s="5">
        <v>183546000000</v>
      </c>
      <c r="R168" s="5">
        <v>30782000000</v>
      </c>
      <c r="S168" s="5">
        <v>34885000000</v>
      </c>
      <c r="T168" s="5">
        <v>53440000000</v>
      </c>
      <c r="U168" s="5">
        <v>98726000000</v>
      </c>
      <c r="V168" s="5">
        <v>126782000000</v>
      </c>
      <c r="W168" s="5">
        <v>177762000000</v>
      </c>
      <c r="X168" s="5">
        <v>57829000000</v>
      </c>
      <c r="Y168" s="5">
        <v>143395000000</v>
      </c>
      <c r="Z168" s="5">
        <v>153947000000</v>
      </c>
    </row>
    <row r="169" spans="2:26" ht="15.5" x14ac:dyDescent="0.35">
      <c r="C169" t="s">
        <v>280</v>
      </c>
      <c r="D169" s="5">
        <v>101000000</v>
      </c>
      <c r="E169" s="5">
        <v>28000000</v>
      </c>
      <c r="F169" s="5">
        <v>109000000</v>
      </c>
      <c r="G169" s="5">
        <v>-70000000</v>
      </c>
      <c r="I169" s="5">
        <v>173000000</v>
      </c>
      <c r="J169" s="5">
        <v>165000000</v>
      </c>
      <c r="K169" s="5">
        <v>-188000000</v>
      </c>
      <c r="L169" s="5">
        <v>891000000</v>
      </c>
      <c r="M169" s="5">
        <v>241000000</v>
      </c>
      <c r="N169" s="5">
        <v>160000000</v>
      </c>
      <c r="O169" s="5">
        <v>-323000000</v>
      </c>
      <c r="P169" s="5">
        <v>645000000</v>
      </c>
      <c r="Q169" s="5">
        <v>141000000</v>
      </c>
      <c r="R169" s="5">
        <v>-178000000</v>
      </c>
      <c r="S169" s="5">
        <v>850000000</v>
      </c>
      <c r="T169" s="5">
        <v>42000000</v>
      </c>
      <c r="U169" s="5">
        <v>1062000000</v>
      </c>
      <c r="V169" s="5">
        <v>577000000</v>
      </c>
      <c r="W169" s="5">
        <v>32000000</v>
      </c>
      <c r="X169" s="5">
        <v>-1942000000</v>
      </c>
    </row>
    <row r="170" spans="2:26" ht="15.5" x14ac:dyDescent="0.35">
      <c r="C170" t="s">
        <v>282</v>
      </c>
      <c r="D170" s="5">
        <v>84942000000</v>
      </c>
      <c r="E170" s="5">
        <v>-8306000000</v>
      </c>
      <c r="F170" s="5">
        <v>77071000000</v>
      </c>
      <c r="G170" s="5">
        <v>-53237000000</v>
      </c>
      <c r="I170" s="5">
        <v>137326000000</v>
      </c>
      <c r="J170" s="5">
        <v>74006000000</v>
      </c>
      <c r="K170" s="5">
        <v>116500000000</v>
      </c>
      <c r="L170" s="5">
        <v>65385000000</v>
      </c>
      <c r="M170" s="5">
        <v>60029000000</v>
      </c>
      <c r="N170" s="5">
        <v>64022000000</v>
      </c>
      <c r="O170" s="5">
        <v>24208000000</v>
      </c>
      <c r="P170" s="5">
        <v>53134000000</v>
      </c>
      <c r="Q170" s="5">
        <v>66430000000</v>
      </c>
      <c r="R170" s="5">
        <v>183546000000</v>
      </c>
      <c r="S170" s="5">
        <v>30783000000</v>
      </c>
      <c r="T170" s="5">
        <v>34885000000</v>
      </c>
      <c r="U170" s="5">
        <v>53440000000</v>
      </c>
      <c r="V170" s="5">
        <v>98726000000</v>
      </c>
      <c r="W170" s="5">
        <v>126782000000</v>
      </c>
      <c r="X170" s="5">
        <v>177762000000</v>
      </c>
      <c r="Y170" s="5">
        <v>57829000000</v>
      </c>
      <c r="Z170" s="5">
        <v>143395000000</v>
      </c>
    </row>
    <row r="172" spans="2:26" ht="15.5" x14ac:dyDescent="0.35">
      <c r="B172" t="s">
        <v>283</v>
      </c>
      <c r="C172" t="s">
        <v>11</v>
      </c>
      <c r="D172" s="5">
        <v>4500000000</v>
      </c>
      <c r="E172" s="5">
        <v>4500000000</v>
      </c>
      <c r="F172" s="5">
        <v>4500000000</v>
      </c>
      <c r="G172" s="5">
        <v>4500000000</v>
      </c>
      <c r="I172" s="5">
        <v>4500000000</v>
      </c>
      <c r="J172" s="5">
        <v>4500000000</v>
      </c>
      <c r="K172" s="5">
        <v>4500000000</v>
      </c>
      <c r="L172" s="5">
        <v>4500000000</v>
      </c>
      <c r="M172" s="5">
        <v>4500000000</v>
      </c>
      <c r="N172" s="5">
        <v>4500000000</v>
      </c>
      <c r="O172" s="5">
        <v>4500000000</v>
      </c>
      <c r="P172" s="5">
        <v>4500000000</v>
      </c>
      <c r="Q172" s="5">
        <v>4500000000</v>
      </c>
      <c r="R172" s="5">
        <v>4500000000</v>
      </c>
      <c r="S172" s="5">
        <v>4500000000</v>
      </c>
      <c r="T172" s="6">
        <v>4099999999.9999995</v>
      </c>
      <c r="U172" s="6">
        <v>4099999999.9999995</v>
      </c>
      <c r="V172" s="6">
        <v>4099999999.9999995</v>
      </c>
      <c r="W172" s="5">
        <v>3780000000</v>
      </c>
      <c r="X172" s="5">
        <v>3770000000</v>
      </c>
      <c r="Y172" s="5">
        <v>3760000000</v>
      </c>
      <c r="Z172" s="5">
        <v>3750000000</v>
      </c>
    </row>
    <row r="173" spans="2:26" ht="15.5" x14ac:dyDescent="0.35">
      <c r="C173" t="s">
        <v>284</v>
      </c>
      <c r="D173" s="6">
        <v>5.97</v>
      </c>
      <c r="E173" s="6">
        <v>6.33</v>
      </c>
      <c r="F173" s="6">
        <v>13.56</v>
      </c>
      <c r="G173" s="6">
        <v>1.32</v>
      </c>
    </row>
    <row r="174" spans="2:26" ht="15.5" x14ac:dyDescent="0.35">
      <c r="C174" t="s">
        <v>285</v>
      </c>
      <c r="D174" s="6">
        <v>35.51</v>
      </c>
      <c r="E174" s="6">
        <v>33.81</v>
      </c>
      <c r="F174" s="6">
        <v>16.22</v>
      </c>
      <c r="G174" s="6">
        <v>174.24</v>
      </c>
    </row>
    <row r="175" spans="2:26" ht="15.5" x14ac:dyDescent="0.35">
      <c r="C175" t="s">
        <v>72</v>
      </c>
      <c r="D175" s="6">
        <v>0.92</v>
      </c>
      <c r="E175" s="6">
        <v>0.95</v>
      </c>
      <c r="F175" s="6">
        <v>1.39</v>
      </c>
      <c r="G175" s="6">
        <v>1.58</v>
      </c>
    </row>
    <row r="176" spans="2:26" ht="15.5" x14ac:dyDescent="0.35">
      <c r="C176" t="s">
        <v>286</v>
      </c>
      <c r="D176" s="6">
        <v>130080000000.00002</v>
      </c>
      <c r="E176" s="5">
        <v>112000000000</v>
      </c>
      <c r="F176" s="5">
        <v>93660000000</v>
      </c>
      <c r="G176" s="5">
        <v>102000000000</v>
      </c>
    </row>
    <row r="177" spans="3:7" ht="15.5" x14ac:dyDescent="0.35">
      <c r="C177" t="s">
        <v>287</v>
      </c>
      <c r="D177" s="6">
        <v>6.6E-3</v>
      </c>
      <c r="E177" s="6">
        <v>6.9999999999999993E-3</v>
      </c>
      <c r="F177" s="6">
        <v>1.52E-2</v>
      </c>
      <c r="G177" s="6">
        <v>1.5E-3</v>
      </c>
    </row>
    <row r="178" spans="3:7" ht="15.5" x14ac:dyDescent="0.35">
      <c r="C178" t="s">
        <v>288</v>
      </c>
      <c r="D178" s="6">
        <v>1.7000000000000001E-2</v>
      </c>
      <c r="E178" s="6">
        <v>1.84E-2</v>
      </c>
      <c r="F178" s="6">
        <v>3.9199999999999999E-2</v>
      </c>
      <c r="G178" s="6">
        <v>3.9000000000000003E-3</v>
      </c>
    </row>
    <row r="179" spans="3:7" ht="15.5" x14ac:dyDescent="0.35">
      <c r="C179" t="s">
        <v>289</v>
      </c>
      <c r="D179" s="6">
        <v>0.03</v>
      </c>
      <c r="E179" s="6">
        <v>2.4199999999999999E-2</v>
      </c>
      <c r="F179" s="6">
        <v>1.8600000000000002E-2</v>
      </c>
      <c r="G179" s="6">
        <v>2.1000000000000001E-2</v>
      </c>
    </row>
    <row r="180" spans="3:7" ht="15.5" x14ac:dyDescent="0.35">
      <c r="C180" t="s">
        <v>290</v>
      </c>
      <c r="D180" s="6">
        <v>1.92</v>
      </c>
      <c r="E180" s="6">
        <v>1.53</v>
      </c>
      <c r="F180" s="6">
        <v>1.0900000000000001</v>
      </c>
      <c r="G180" s="6">
        <v>1.2</v>
      </c>
    </row>
    <row r="181" spans="3:7" ht="15.5" x14ac:dyDescent="0.35">
      <c r="C181" t="s">
        <v>291</v>
      </c>
      <c r="D181" s="5">
        <v>1720000000000</v>
      </c>
      <c r="E181" s="5">
        <v>1689000000000</v>
      </c>
      <c r="F181" s="5">
        <v>1692000000000</v>
      </c>
      <c r="G181" s="5">
        <v>1640000000000</v>
      </c>
    </row>
    <row r="182" spans="3:7" ht="15.5" x14ac:dyDescent="0.35">
      <c r="C182" t="s">
        <v>292</v>
      </c>
      <c r="D182" s="6">
        <v>0.6</v>
      </c>
      <c r="E182" s="6">
        <v>0.62</v>
      </c>
      <c r="F182" s="6">
        <v>0.64</v>
      </c>
      <c r="G182" s="6">
        <v>0.69</v>
      </c>
    </row>
    <row r="183" spans="3:7" ht="15.5" x14ac:dyDescent="0.35">
      <c r="C183" t="s">
        <v>293</v>
      </c>
      <c r="D183" s="6">
        <v>350.81</v>
      </c>
      <c r="E183" s="6">
        <v>344.84</v>
      </c>
      <c r="F183" s="6">
        <v>345.68</v>
      </c>
      <c r="G183" s="6">
        <v>334.23</v>
      </c>
    </row>
    <row r="184" spans="3:7" ht="15.5" x14ac:dyDescent="0.35">
      <c r="C184" t="s">
        <v>294</v>
      </c>
      <c r="D184" s="6">
        <v>0.6</v>
      </c>
      <c r="E184" s="6">
        <v>0.62</v>
      </c>
      <c r="F184" s="6">
        <v>0.64</v>
      </c>
      <c r="G184" s="6">
        <v>0.69</v>
      </c>
    </row>
    <row r="185" spans="3:7" ht="15.5" x14ac:dyDescent="0.35">
      <c r="C185" t="s">
        <v>295</v>
      </c>
      <c r="D185" s="6">
        <v>350.81</v>
      </c>
      <c r="E185" s="6">
        <v>344.84</v>
      </c>
      <c r="F185" s="6">
        <v>345.68</v>
      </c>
      <c r="G185" s="6">
        <v>334.23</v>
      </c>
    </row>
    <row r="186" spans="3:7" ht="15.5" x14ac:dyDescent="0.35">
      <c r="C186" t="s">
        <v>296</v>
      </c>
      <c r="D186" s="5">
        <v>1288000000000</v>
      </c>
      <c r="E186" s="5">
        <v>1332000000000</v>
      </c>
      <c r="F186" s="5">
        <v>1362000000000</v>
      </c>
      <c r="G186" s="5">
        <v>1332000000000</v>
      </c>
    </row>
    <row r="187" spans="3:7" ht="15.5" x14ac:dyDescent="0.35">
      <c r="C187" t="s">
        <v>297</v>
      </c>
      <c r="D187" s="5">
        <v>662000000000</v>
      </c>
      <c r="E187" s="5">
        <v>685000000000</v>
      </c>
      <c r="F187" s="5">
        <v>607000000000</v>
      </c>
      <c r="G187" s="5">
        <v>628000000000</v>
      </c>
    </row>
    <row r="188" spans="3:7" ht="15.5" x14ac:dyDescent="0.35">
      <c r="C188" t="s">
        <v>298</v>
      </c>
      <c r="D188" s="5">
        <v>1578000000000</v>
      </c>
      <c r="E188" s="5">
        <v>1551000000000</v>
      </c>
      <c r="F188" s="5">
        <v>1555000000000</v>
      </c>
      <c r="G188" s="5">
        <v>1504000000000</v>
      </c>
    </row>
    <row r="189" spans="3:7" ht="15.5" x14ac:dyDescent="0.35">
      <c r="C189" t="s">
        <v>23</v>
      </c>
      <c r="D189" s="5">
        <v>1950000000000</v>
      </c>
      <c r="E189" s="5">
        <v>2017000000000</v>
      </c>
      <c r="F189" s="5">
        <v>1969000000000</v>
      </c>
      <c r="G189" s="5">
        <v>1960000000000</v>
      </c>
    </row>
    <row r="190" spans="3:7" ht="15.5" x14ac:dyDescent="0.35">
      <c r="C190" t="s">
        <v>20</v>
      </c>
      <c r="D190" s="5">
        <v>1865000000000</v>
      </c>
      <c r="E190" s="5">
        <v>1880000000000</v>
      </c>
      <c r="F190" s="5">
        <v>1824000000000</v>
      </c>
      <c r="G190" s="5">
        <v>1891000000000</v>
      </c>
    </row>
    <row r="191" spans="3:7" ht="15.5" x14ac:dyDescent="0.35">
      <c r="C191" t="s">
        <v>299</v>
      </c>
      <c r="D191" s="5">
        <v>1079000000000</v>
      </c>
      <c r="E191" s="5">
        <v>1084000000000</v>
      </c>
      <c r="F191" s="5">
        <v>1036000000000</v>
      </c>
      <c r="G191" s="5">
        <v>978000000000</v>
      </c>
    </row>
    <row r="192" spans="3:7" ht="15.5" x14ac:dyDescent="0.35">
      <c r="C192" t="s">
        <v>300</v>
      </c>
      <c r="D192" s="5">
        <v>79000000000</v>
      </c>
      <c r="E192" s="5">
        <v>64000000000</v>
      </c>
      <c r="F192" s="5">
        <v>31000000000</v>
      </c>
      <c r="G192" s="5">
        <v>-3000000000</v>
      </c>
    </row>
    <row r="193" spans="3:26" ht="15.5" x14ac:dyDescent="0.35">
      <c r="C193" t="s">
        <v>301</v>
      </c>
      <c r="D193" s="5">
        <v>-43000000000</v>
      </c>
      <c r="E193" s="5">
        <v>-81000000000</v>
      </c>
      <c r="F193" s="5">
        <v>-22000000000</v>
      </c>
      <c r="G193" s="5">
        <v>-27000000000</v>
      </c>
    </row>
    <row r="194" spans="3:26" ht="15.5" x14ac:dyDescent="0.35">
      <c r="C194" t="s">
        <v>12</v>
      </c>
      <c r="D194" s="5">
        <v>35000000000</v>
      </c>
      <c r="E194" s="5">
        <v>-18000000000</v>
      </c>
      <c r="F194" s="5">
        <v>10000000000</v>
      </c>
      <c r="G194" s="5">
        <v>-30000000000</v>
      </c>
    </row>
    <row r="195" spans="3:26" ht="15.5" x14ac:dyDescent="0.35">
      <c r="C195" t="s">
        <v>15</v>
      </c>
      <c r="D195" s="6">
        <v>7.86</v>
      </c>
      <c r="E195" s="6">
        <v>-3.91</v>
      </c>
      <c r="F195" s="6">
        <v>2.13</v>
      </c>
      <c r="G195" s="6">
        <v>-6.62</v>
      </c>
    </row>
    <row r="196" spans="3:26" ht="15.5" x14ac:dyDescent="0.35">
      <c r="C196" t="s">
        <v>57</v>
      </c>
      <c r="I196" s="6">
        <v>23.68</v>
      </c>
      <c r="J196" s="6">
        <v>13.7</v>
      </c>
      <c r="K196" s="6">
        <v>22.41</v>
      </c>
      <c r="L196" s="6">
        <v>19.77</v>
      </c>
      <c r="M196" s="6">
        <v>18.510000000000002</v>
      </c>
      <c r="N196" s="6">
        <v>13.89</v>
      </c>
      <c r="O196" s="6">
        <v>13.61</v>
      </c>
      <c r="P196" s="6">
        <v>10.68</v>
      </c>
      <c r="Q196" s="6">
        <v>9.1300000000000008</v>
      </c>
      <c r="R196" s="6">
        <v>7.48</v>
      </c>
      <c r="S196" s="6">
        <v>4.3600000000000003</v>
      </c>
      <c r="T196" s="6">
        <v>6.81</v>
      </c>
      <c r="U196" s="6">
        <v>2.63</v>
      </c>
      <c r="V196" s="6">
        <v>1.23</v>
      </c>
      <c r="W196" s="6">
        <v>15.63</v>
      </c>
      <c r="X196" s="6">
        <v>12.42</v>
      </c>
      <c r="Y196" s="6">
        <v>41.46</v>
      </c>
      <c r="Z196" s="6">
        <v>6.53</v>
      </c>
    </row>
    <row r="197" spans="3:26" ht="15.5" x14ac:dyDescent="0.35">
      <c r="C197" t="s">
        <v>71</v>
      </c>
      <c r="I197" s="6">
        <v>9.0399999999999991</v>
      </c>
      <c r="J197" s="6">
        <v>16.5</v>
      </c>
      <c r="K197" s="6">
        <v>12.41</v>
      </c>
      <c r="L197" s="6">
        <v>11.43</v>
      </c>
      <c r="M197" s="6">
        <v>9.67</v>
      </c>
      <c r="N197" s="6">
        <v>7.13</v>
      </c>
      <c r="O197" s="6">
        <v>7.57</v>
      </c>
      <c r="P197" s="6">
        <v>8.99</v>
      </c>
      <c r="Q197" s="6">
        <v>10.3</v>
      </c>
      <c r="R197" s="6">
        <v>11.63</v>
      </c>
      <c r="S197" s="6">
        <v>14.45</v>
      </c>
      <c r="T197" s="6">
        <v>15.71</v>
      </c>
      <c r="U197" s="6">
        <v>41.44</v>
      </c>
      <c r="V197" s="6">
        <v>92.68</v>
      </c>
      <c r="W197" s="6">
        <v>15.36</v>
      </c>
      <c r="X197" s="6">
        <v>17.71</v>
      </c>
      <c r="Y197" s="6">
        <v>5.31</v>
      </c>
      <c r="Z197" s="6">
        <v>19.91</v>
      </c>
    </row>
    <row r="198" spans="3:26" ht="15.5" x14ac:dyDescent="0.35">
      <c r="C198" t="s">
        <v>74</v>
      </c>
      <c r="I198" s="6">
        <v>0.3</v>
      </c>
      <c r="J198" s="6">
        <v>0.25</v>
      </c>
      <c r="K198" s="6">
        <v>0.32</v>
      </c>
      <c r="L198" s="6">
        <v>0.3</v>
      </c>
      <c r="M198" s="6">
        <v>0.24</v>
      </c>
      <c r="N198" s="6">
        <v>0.16</v>
      </c>
      <c r="O198" s="6">
        <v>0.15</v>
      </c>
      <c r="P198" s="6">
        <v>0.16</v>
      </c>
      <c r="Q198" s="6">
        <v>0.17</v>
      </c>
      <c r="R198" s="6">
        <v>0.16</v>
      </c>
      <c r="S198" s="6">
        <v>0.12</v>
      </c>
      <c r="T198" s="6">
        <v>0.19</v>
      </c>
      <c r="U198" s="6">
        <v>0.17</v>
      </c>
      <c r="V198" s="6">
        <v>0.2</v>
      </c>
      <c r="W198" s="6">
        <v>0.36</v>
      </c>
      <c r="X198" s="6">
        <v>0.39</v>
      </c>
      <c r="Y198" s="6">
        <v>0.46</v>
      </c>
      <c r="Z198" s="6">
        <v>0.31</v>
      </c>
    </row>
    <row r="199" spans="3:26" ht="15.5" x14ac:dyDescent="0.35">
      <c r="C199" t="s">
        <v>302</v>
      </c>
      <c r="I199" s="5">
        <v>402880000000</v>
      </c>
      <c r="J199" s="5">
        <v>404500000000</v>
      </c>
      <c r="K199" s="5">
        <v>451640000000</v>
      </c>
      <c r="L199" s="5">
        <v>421200000000</v>
      </c>
      <c r="M199" s="5">
        <v>417090000000</v>
      </c>
      <c r="N199" s="5">
        <v>387010000000</v>
      </c>
      <c r="O199" s="5">
        <v>403660000000</v>
      </c>
      <c r="P199" s="5">
        <v>325390000000</v>
      </c>
    </row>
    <row r="200" spans="3:26" ht="15.5" x14ac:dyDescent="0.35">
      <c r="C200" t="s">
        <v>303</v>
      </c>
      <c r="I200" s="6">
        <v>2.6000000000000002E-2</v>
      </c>
      <c r="J200" s="6">
        <v>1.61E-2</v>
      </c>
      <c r="K200" s="6">
        <v>3.0299999999999997E-2</v>
      </c>
      <c r="L200" s="6">
        <v>2.7999999999999997E-2</v>
      </c>
      <c r="M200" s="6">
        <v>2.7799999999999998E-2</v>
      </c>
      <c r="N200" s="6">
        <v>2.1099999999999997E-2</v>
      </c>
      <c r="O200" s="6">
        <v>2.0400000000000001E-2</v>
      </c>
      <c r="P200" s="6">
        <v>1.4199999999999999E-2</v>
      </c>
      <c r="Q200" s="6">
        <v>1.3999999999999999E-2</v>
      </c>
      <c r="R200" s="6">
        <v>1.15E-2</v>
      </c>
      <c r="S200" s="6">
        <v>6.0000000000000001E-3</v>
      </c>
      <c r="T200" s="6">
        <v>1.1299999999999999E-2</v>
      </c>
      <c r="U200" s="6">
        <v>4.5000000000000005E-3</v>
      </c>
      <c r="V200" s="6">
        <v>2.2000000000000001E-3</v>
      </c>
      <c r="W200" s="6">
        <v>2.7799999999999998E-2</v>
      </c>
      <c r="X200" s="6">
        <v>2.3799999999999998E-2</v>
      </c>
      <c r="Y200" s="6">
        <v>9.74E-2</v>
      </c>
      <c r="Z200" s="6">
        <v>1.44E-2</v>
      </c>
    </row>
    <row r="201" spans="3:26" ht="15.5" x14ac:dyDescent="0.35">
      <c r="C201" t="s">
        <v>304</v>
      </c>
      <c r="I201" s="6">
        <v>6.8699999999999997E-2</v>
      </c>
      <c r="J201" s="6">
        <v>4.1399999999999999E-2</v>
      </c>
      <c r="K201" s="6">
        <v>6.8699999999999997E-2</v>
      </c>
      <c r="L201" s="6">
        <v>6.6799999999999998E-2</v>
      </c>
      <c r="M201" s="6">
        <v>6.5099999999999991E-2</v>
      </c>
      <c r="N201" s="6">
        <v>5.1200000000000002E-2</v>
      </c>
      <c r="O201" s="6">
        <v>5.1500000000000004E-2</v>
      </c>
      <c r="P201" s="6">
        <v>4.2300000000000004E-2</v>
      </c>
      <c r="Q201" s="6">
        <v>3.7100000000000001E-2</v>
      </c>
      <c r="R201" s="6">
        <v>3.1099999999999999E-2</v>
      </c>
      <c r="S201" s="6">
        <v>1.9099999999999999E-2</v>
      </c>
      <c r="T201" s="6">
        <v>3.3300000000000003E-2</v>
      </c>
      <c r="U201" s="6">
        <v>1.3300000000000001E-2</v>
      </c>
      <c r="V201" s="6">
        <v>6.1999999999999998E-3</v>
      </c>
      <c r="W201" s="6">
        <v>7.6999999999999999E-2</v>
      </c>
      <c r="X201" s="6">
        <v>6.1399999999999996E-2</v>
      </c>
      <c r="Y201" s="6">
        <v>0.20929999999999999</v>
      </c>
      <c r="Z201" s="6">
        <v>3.9599999999999996E-2</v>
      </c>
    </row>
    <row r="202" spans="3:26" ht="15.5" x14ac:dyDescent="0.35">
      <c r="C202" t="s">
        <v>305</v>
      </c>
      <c r="I202" s="6">
        <v>9.0500000000000011E-2</v>
      </c>
      <c r="J202" s="6">
        <v>0.10039999999999999</v>
      </c>
      <c r="K202" s="6">
        <v>0.1192</v>
      </c>
      <c r="L202" s="6">
        <v>0.11599999999999999</v>
      </c>
      <c r="M202" s="6">
        <v>0.1191</v>
      </c>
      <c r="N202" s="6">
        <v>0.10539999999999999</v>
      </c>
      <c r="O202" s="6">
        <v>0.12230000000000001</v>
      </c>
      <c r="P202" s="6">
        <v>0.1009</v>
      </c>
      <c r="Q202" s="6">
        <v>9.7200000000000009E-2</v>
      </c>
      <c r="R202" s="6">
        <v>9.1199999999999989E-2</v>
      </c>
      <c r="S202" s="6">
        <v>7.400000000000001E-2</v>
      </c>
      <c r="T202" s="6">
        <v>9.1300000000000006E-2</v>
      </c>
      <c r="U202" s="6">
        <v>0.11320000000000001</v>
      </c>
      <c r="V202" s="6">
        <v>6.2600000000000003E-2</v>
      </c>
      <c r="W202" s="6">
        <v>0.1406</v>
      </c>
      <c r="X202" s="6">
        <v>0.12029999999999999</v>
      </c>
      <c r="Y202" s="6">
        <v>0.1464</v>
      </c>
      <c r="Z202" s="6">
        <v>0.26619999999999999</v>
      </c>
    </row>
    <row r="203" spans="3:26" ht="15.5" x14ac:dyDescent="0.35">
      <c r="C203" t="s">
        <v>306</v>
      </c>
      <c r="I203" s="6">
        <v>1.35</v>
      </c>
      <c r="J203" s="6">
        <v>1.58</v>
      </c>
      <c r="K203" s="6">
        <v>2.0099999999999998</v>
      </c>
      <c r="L203" s="6">
        <v>2.0699999999999998</v>
      </c>
      <c r="M203" s="6">
        <v>1.92</v>
      </c>
      <c r="N203" s="6">
        <v>1.58</v>
      </c>
      <c r="O203" s="6">
        <v>1.59</v>
      </c>
      <c r="P203" s="6">
        <v>1.4</v>
      </c>
      <c r="Q203" s="6">
        <v>1.58</v>
      </c>
      <c r="R203" s="6">
        <v>1.39</v>
      </c>
      <c r="S203" s="6">
        <v>1.1299999999999999</v>
      </c>
      <c r="T203" s="6">
        <v>1.22</v>
      </c>
      <c r="U203" s="6">
        <v>1.76</v>
      </c>
      <c r="V203" s="6">
        <v>1.23</v>
      </c>
      <c r="W203" s="6">
        <v>2.94</v>
      </c>
      <c r="X203" s="6">
        <v>2.25</v>
      </c>
      <c r="Y203" s="6">
        <v>2.88</v>
      </c>
      <c r="Z203" s="6">
        <v>2.64</v>
      </c>
    </row>
    <row r="204" spans="3:26" ht="15.5" x14ac:dyDescent="0.35">
      <c r="C204" t="s">
        <v>68</v>
      </c>
      <c r="I204" s="6">
        <v>0.62</v>
      </c>
      <c r="J204" s="6">
        <v>0.68</v>
      </c>
      <c r="K204" s="6">
        <v>0.85</v>
      </c>
      <c r="L204" s="6">
        <v>0.76</v>
      </c>
      <c r="M204" s="6">
        <v>0.63</v>
      </c>
      <c r="N204" s="6">
        <v>0.36</v>
      </c>
      <c r="O204" s="6">
        <v>0.39</v>
      </c>
      <c r="P204" s="6">
        <v>0.38</v>
      </c>
      <c r="Q204" s="6">
        <v>0.38</v>
      </c>
      <c r="R204" s="6">
        <v>0.36</v>
      </c>
      <c r="S204" s="6">
        <v>0.28000000000000003</v>
      </c>
      <c r="T204" s="6">
        <v>0.52</v>
      </c>
      <c r="U204" s="6">
        <v>0.55000000000000004</v>
      </c>
      <c r="V204" s="6">
        <v>0.57999999999999996</v>
      </c>
      <c r="W204" s="6">
        <v>1.18</v>
      </c>
      <c r="X204" s="6">
        <v>1.0900000000000001</v>
      </c>
      <c r="Y204" s="6">
        <v>1.1100000000000001</v>
      </c>
      <c r="Z204" s="6">
        <v>0.79</v>
      </c>
    </row>
    <row r="205" spans="3:26" ht="15.5" x14ac:dyDescent="0.35">
      <c r="C205" t="s">
        <v>65</v>
      </c>
      <c r="I205" s="6">
        <v>344.84</v>
      </c>
      <c r="J205" s="6">
        <v>330.72</v>
      </c>
      <c r="K205" s="6">
        <v>326.07</v>
      </c>
      <c r="L205" s="6">
        <v>296.06</v>
      </c>
      <c r="M205" s="6">
        <v>284.23</v>
      </c>
      <c r="N205" s="6">
        <v>271.52999999999997</v>
      </c>
      <c r="O205" s="6">
        <v>264.35000000000002</v>
      </c>
      <c r="P205" s="6">
        <v>252.85</v>
      </c>
      <c r="Q205" s="6">
        <v>246.32</v>
      </c>
      <c r="R205" s="6">
        <v>240.71</v>
      </c>
      <c r="S205" s="6">
        <v>228.51</v>
      </c>
      <c r="T205" s="6">
        <v>204.31</v>
      </c>
      <c r="U205" s="6">
        <v>197.57</v>
      </c>
      <c r="V205" s="6">
        <v>197.84</v>
      </c>
      <c r="W205" s="6">
        <v>202.96</v>
      </c>
      <c r="X205" s="6">
        <v>202.25</v>
      </c>
      <c r="Y205" s="6">
        <v>198.05</v>
      </c>
      <c r="Z205" s="6">
        <v>164.81</v>
      </c>
    </row>
    <row r="206" spans="3:26" ht="15.5" x14ac:dyDescent="0.35">
      <c r="C206" t="s">
        <v>307</v>
      </c>
      <c r="I206" s="6">
        <v>0.62</v>
      </c>
      <c r="J206" s="6">
        <v>0.68</v>
      </c>
      <c r="K206" s="6">
        <v>0.85</v>
      </c>
      <c r="L206" s="6">
        <v>0.76</v>
      </c>
      <c r="M206" s="6">
        <v>0.63</v>
      </c>
      <c r="N206" s="6">
        <v>0.36</v>
      </c>
      <c r="O206" s="6">
        <v>0.39</v>
      </c>
      <c r="P206" s="6">
        <v>0.38</v>
      </c>
      <c r="Q206" s="6">
        <v>0.38</v>
      </c>
      <c r="R206" s="6">
        <v>0.36</v>
      </c>
      <c r="S206" s="6">
        <v>0.28000000000000003</v>
      </c>
      <c r="T206" s="6">
        <v>0.52</v>
      </c>
      <c r="U206" s="6">
        <v>0.55000000000000004</v>
      </c>
      <c r="V206" s="6">
        <v>0.57999999999999996</v>
      </c>
      <c r="W206" s="6">
        <v>1.18</v>
      </c>
      <c r="X206" s="6">
        <v>1.0900000000000001</v>
      </c>
      <c r="Y206" s="6">
        <v>1.1100000000000001</v>
      </c>
      <c r="Z206" s="6">
        <v>0.79</v>
      </c>
    </row>
    <row r="207" spans="3:26" ht="15.5" x14ac:dyDescent="0.35">
      <c r="C207" t="s">
        <v>308</v>
      </c>
      <c r="I207" s="6">
        <v>344.84</v>
      </c>
      <c r="J207" s="6">
        <v>330.72</v>
      </c>
      <c r="K207" s="6">
        <v>326.07</v>
      </c>
      <c r="L207" s="6">
        <v>296.06</v>
      </c>
      <c r="M207" s="6">
        <v>284.23</v>
      </c>
      <c r="N207" s="6">
        <v>271.52999999999997</v>
      </c>
      <c r="O207" s="6">
        <v>264.35000000000002</v>
      </c>
      <c r="P207" s="6">
        <v>252.85</v>
      </c>
      <c r="Q207" s="6">
        <v>246.32</v>
      </c>
      <c r="R207" s="6">
        <v>240.71</v>
      </c>
      <c r="S207" s="6">
        <v>228.51</v>
      </c>
      <c r="T207" s="6">
        <v>204.31</v>
      </c>
      <c r="U207" s="6">
        <v>197.57</v>
      </c>
      <c r="V207" s="6">
        <v>197.84</v>
      </c>
      <c r="W207" s="6">
        <v>202.96</v>
      </c>
      <c r="X207" s="6">
        <v>202.04</v>
      </c>
      <c r="Y207" s="6">
        <v>197.8</v>
      </c>
      <c r="Z207" s="6">
        <v>164.52</v>
      </c>
    </row>
    <row r="208" spans="3:26" ht="15.5" x14ac:dyDescent="0.35">
      <c r="C208" t="s">
        <v>309</v>
      </c>
      <c r="I208" s="5">
        <v>1332000000000</v>
      </c>
      <c r="J208" s="5">
        <v>1330000000000</v>
      </c>
      <c r="K208" s="5">
        <v>1111000000000</v>
      </c>
      <c r="L208" s="5">
        <v>1003000000000</v>
      </c>
      <c r="M208" s="5">
        <v>939000000000</v>
      </c>
      <c r="N208" s="5">
        <v>912000000000</v>
      </c>
      <c r="O208" s="5">
        <v>930000000000</v>
      </c>
      <c r="P208" s="5">
        <v>1014000000000</v>
      </c>
      <c r="Q208" s="5">
        <v>806000000000</v>
      </c>
      <c r="R208" s="5">
        <v>856000000000</v>
      </c>
      <c r="S208" s="5">
        <v>925000000000</v>
      </c>
      <c r="T208" s="5">
        <v>828000000000</v>
      </c>
      <c r="U208" s="5">
        <v>719000000000</v>
      </c>
      <c r="V208" s="5">
        <v>654000000000</v>
      </c>
      <c r="W208" s="5">
        <v>485000000000</v>
      </c>
      <c r="X208" s="5">
        <v>565000000000</v>
      </c>
      <c r="Y208" s="5">
        <v>364000000000</v>
      </c>
      <c r="Z208" s="5">
        <v>554000000000</v>
      </c>
    </row>
    <row r="209" spans="2:26" ht="15.5" x14ac:dyDescent="0.35">
      <c r="C209" t="s">
        <v>310</v>
      </c>
      <c r="I209" s="5">
        <v>685000000000</v>
      </c>
      <c r="J209" s="5">
        <v>380000000000</v>
      </c>
      <c r="K209" s="5">
        <v>220000000000</v>
      </c>
      <c r="L209" s="5">
        <v>277000000000</v>
      </c>
      <c r="M209" s="5">
        <v>219000000000</v>
      </c>
      <c r="N209" s="5">
        <v>297000000000</v>
      </c>
      <c r="O209" s="5">
        <v>329000000000</v>
      </c>
      <c r="P209" s="5">
        <v>465000000000</v>
      </c>
      <c r="Q209" s="5">
        <v>515000000000</v>
      </c>
      <c r="R209" s="5">
        <v>485000000000</v>
      </c>
      <c r="S209" s="5">
        <v>497000000000</v>
      </c>
      <c r="T209" s="5">
        <v>484000000000</v>
      </c>
      <c r="U209" s="5">
        <v>345000000000</v>
      </c>
      <c r="V209" s="5">
        <v>407000000000</v>
      </c>
      <c r="W209" s="5">
        <v>446000000000</v>
      </c>
      <c r="X209" s="5">
        <v>215000000000</v>
      </c>
      <c r="Y209" s="5">
        <v>215000000000</v>
      </c>
      <c r="Z209" s="5">
        <v>291000000000</v>
      </c>
    </row>
    <row r="210" spans="2:26" ht="15.5" x14ac:dyDescent="0.35">
      <c r="C210" t="s">
        <v>25</v>
      </c>
      <c r="I210" s="5">
        <v>2017000000000</v>
      </c>
      <c r="J210" s="5">
        <v>1710000000000</v>
      </c>
      <c r="K210" s="5">
        <v>1330000000000</v>
      </c>
      <c r="L210" s="5">
        <v>1280000000000</v>
      </c>
      <c r="M210" s="5">
        <v>1158000000000</v>
      </c>
      <c r="N210" s="5">
        <v>1209000000000</v>
      </c>
      <c r="O210" s="5">
        <v>1259000000000</v>
      </c>
      <c r="P210" s="5">
        <v>1479000000000</v>
      </c>
      <c r="Q210" s="5">
        <v>1322000000000</v>
      </c>
      <c r="R210" s="5">
        <v>1342000000000</v>
      </c>
      <c r="S210" s="5">
        <v>1421000000000</v>
      </c>
      <c r="T210" s="5">
        <v>1312000000000</v>
      </c>
      <c r="U210" s="5">
        <v>1065000000000</v>
      </c>
      <c r="V210" s="5">
        <v>1061000000000</v>
      </c>
      <c r="W210" s="5">
        <v>931000000000</v>
      </c>
      <c r="X210" s="5">
        <v>779000000000</v>
      </c>
      <c r="Y210" s="5">
        <v>579000000000</v>
      </c>
      <c r="Z210" s="5">
        <v>845000000000</v>
      </c>
    </row>
    <row r="211" spans="2:26" ht="15.5" x14ac:dyDescent="0.35">
      <c r="C211" t="s">
        <v>22</v>
      </c>
      <c r="I211" s="5">
        <v>1880000000000</v>
      </c>
      <c r="J211" s="5">
        <v>1636000000000</v>
      </c>
      <c r="K211" s="5">
        <v>1214000000000</v>
      </c>
      <c r="L211" s="5">
        <v>1215000000000</v>
      </c>
      <c r="M211" s="5">
        <v>1098000000000</v>
      </c>
      <c r="N211" s="5">
        <v>1145000000000</v>
      </c>
      <c r="O211" s="5">
        <v>1235000000000</v>
      </c>
      <c r="P211" s="5">
        <v>1426000000000</v>
      </c>
      <c r="Q211" s="5">
        <v>1255000000000</v>
      </c>
      <c r="R211" s="5">
        <v>1158000000000</v>
      </c>
      <c r="S211" s="5">
        <v>1390000000000</v>
      </c>
      <c r="T211" s="5">
        <v>1277000000000</v>
      </c>
      <c r="U211" s="5">
        <v>1011000000000</v>
      </c>
      <c r="V211" s="5">
        <v>963000000000</v>
      </c>
      <c r="W211" s="5">
        <v>804000000000</v>
      </c>
      <c r="X211" s="5">
        <v>602000000000</v>
      </c>
      <c r="Y211" s="5">
        <v>521000000000</v>
      </c>
      <c r="Z211" s="5">
        <v>702000000000</v>
      </c>
    </row>
    <row r="212" spans="2:26" ht="15.5" x14ac:dyDescent="0.35">
      <c r="C212" t="s">
        <v>311</v>
      </c>
      <c r="I212" s="5">
        <v>1084000000000</v>
      </c>
      <c r="J212" s="5">
        <v>696000000000</v>
      </c>
      <c r="K212" s="5">
        <v>456000000000</v>
      </c>
      <c r="L212" s="5">
        <v>392000000000</v>
      </c>
      <c r="M212" s="5">
        <v>189000000000</v>
      </c>
      <c r="N212" s="5">
        <v>156000000000</v>
      </c>
      <c r="O212" s="5">
        <v>7000000000</v>
      </c>
      <c r="P212" s="5">
        <v>5000000000</v>
      </c>
      <c r="Q212" s="5">
        <v>8000000000</v>
      </c>
      <c r="R212" s="5">
        <v>2000000000</v>
      </c>
      <c r="S212" s="5">
        <v>1000000000</v>
      </c>
      <c r="T212" s="5">
        <v>43000000000</v>
      </c>
      <c r="U212" s="5">
        <v>78000000000</v>
      </c>
      <c r="V212" s="5">
        <v>119000000000</v>
      </c>
      <c r="W212" s="5">
        <v>182000000000</v>
      </c>
      <c r="X212" s="5">
        <v>24000000000</v>
      </c>
      <c r="Y212" s="5">
        <v>22000000000</v>
      </c>
      <c r="Z212" s="5">
        <v>32000000000</v>
      </c>
    </row>
    <row r="213" spans="2:26" ht="15.5" x14ac:dyDescent="0.35">
      <c r="C213" t="s">
        <v>312</v>
      </c>
      <c r="I213" s="5">
        <v>-95000000000</v>
      </c>
      <c r="J213" s="5">
        <v>-258000000000</v>
      </c>
      <c r="K213" s="5">
        <v>191000000000</v>
      </c>
      <c r="L213" s="5">
        <v>31000000000</v>
      </c>
      <c r="M213" s="5">
        <v>234000000000</v>
      </c>
      <c r="N213" s="5">
        <v>194000000000</v>
      </c>
      <c r="O213" s="5">
        <v>271000000000</v>
      </c>
      <c r="P213" s="5">
        <v>26000000000</v>
      </c>
      <c r="Q213" s="5">
        <v>69000000000</v>
      </c>
      <c r="R213" s="5">
        <v>288000000000</v>
      </c>
      <c r="S213" s="5">
        <v>97000000000</v>
      </c>
      <c r="T213" s="5">
        <v>68000000000</v>
      </c>
      <c r="U213" s="5">
        <v>222000000000</v>
      </c>
      <c r="V213" s="5">
        <v>2000000000</v>
      </c>
      <c r="W213" s="5">
        <v>74000000000</v>
      </c>
      <c r="X213" s="5">
        <v>157000000000</v>
      </c>
      <c r="Y213" s="5">
        <v>239000000000</v>
      </c>
      <c r="Z213" s="5">
        <v>80000000000</v>
      </c>
    </row>
    <row r="214" spans="2:26" ht="15.5" x14ac:dyDescent="0.35">
      <c r="C214" t="s">
        <v>313</v>
      </c>
      <c r="I214" s="5">
        <v>-166000000000</v>
      </c>
      <c r="J214" s="5">
        <v>-119000000000</v>
      </c>
      <c r="K214" s="5">
        <v>-99000000000</v>
      </c>
      <c r="L214" s="5">
        <v>-110000000000</v>
      </c>
      <c r="M214" s="5">
        <v>-97000000000</v>
      </c>
      <c r="N214" s="5">
        <v>-66000000000</v>
      </c>
      <c r="O214" s="5">
        <v>-67000000000</v>
      </c>
      <c r="P214" s="5">
        <v>-150000000000</v>
      </c>
      <c r="Q214" s="5">
        <v>-120000000000</v>
      </c>
      <c r="R214" s="5">
        <v>-119000000000</v>
      </c>
      <c r="S214" s="5">
        <v>-199000000000</v>
      </c>
      <c r="T214" s="5">
        <v>-314000000000</v>
      </c>
      <c r="U214" s="5">
        <v>-244000000000</v>
      </c>
      <c r="V214" s="5">
        <v>-183000000000</v>
      </c>
      <c r="W214" s="5">
        <v>-185000000000</v>
      </c>
      <c r="X214" s="5">
        <v>-147000000000</v>
      </c>
      <c r="Y214" s="5">
        <v>-101000000000</v>
      </c>
      <c r="Z214" s="5">
        <v>-213000000000</v>
      </c>
    </row>
    <row r="215" spans="2:26" ht="15.5" x14ac:dyDescent="0.35">
      <c r="C215" t="s">
        <v>14</v>
      </c>
      <c r="I215" s="5">
        <v>-261000000000</v>
      </c>
      <c r="J215" s="5">
        <v>-377000000000</v>
      </c>
      <c r="K215" s="5">
        <v>92000000000</v>
      </c>
      <c r="L215" s="5">
        <v>-79000000000</v>
      </c>
      <c r="M215" s="5">
        <v>137000000000</v>
      </c>
      <c r="N215" s="5">
        <v>127000000000</v>
      </c>
      <c r="O215" s="5">
        <v>204000000000</v>
      </c>
      <c r="P215" s="5">
        <v>-124000000000</v>
      </c>
      <c r="Q215" s="5">
        <v>-51000000000</v>
      </c>
      <c r="R215" s="5">
        <v>169000000000</v>
      </c>
      <c r="S215" s="5">
        <v>-102000000000</v>
      </c>
      <c r="T215" s="5">
        <v>-246000000000</v>
      </c>
      <c r="U215" s="5">
        <v>-22000000000</v>
      </c>
      <c r="V215" s="5">
        <v>-182000000000</v>
      </c>
      <c r="W215" s="5">
        <v>-111000000000</v>
      </c>
      <c r="X215" s="5">
        <v>11000000000</v>
      </c>
      <c r="Y215" s="5">
        <v>138000000000</v>
      </c>
      <c r="Z215" s="5">
        <v>-133000000000</v>
      </c>
    </row>
    <row r="216" spans="2:26" ht="15.5" x14ac:dyDescent="0.35">
      <c r="C216" t="s">
        <v>16</v>
      </c>
      <c r="I216" s="6">
        <v>-57.99</v>
      </c>
      <c r="J216" s="6">
        <v>-83.8</v>
      </c>
      <c r="K216" s="6">
        <v>20.399999999999999</v>
      </c>
      <c r="L216" s="6">
        <v>-17.46</v>
      </c>
      <c r="M216" s="6">
        <v>30.46</v>
      </c>
      <c r="N216" s="6">
        <v>28.34</v>
      </c>
      <c r="O216" s="6">
        <v>45.28</v>
      </c>
      <c r="P216" s="6">
        <v>-27.49</v>
      </c>
      <c r="Q216" s="6">
        <v>-11.32</v>
      </c>
      <c r="R216" s="6">
        <v>37.51</v>
      </c>
      <c r="S216" s="6">
        <v>-22.67</v>
      </c>
      <c r="T216" s="6">
        <v>-59.94</v>
      </c>
      <c r="U216" s="6">
        <v>-5.36</v>
      </c>
      <c r="V216" s="6">
        <v>-44.36</v>
      </c>
      <c r="W216" s="6">
        <v>-29.36</v>
      </c>
      <c r="X216" s="6">
        <v>2.8</v>
      </c>
      <c r="Y216" s="6">
        <v>36.74</v>
      </c>
      <c r="Z216" s="6">
        <v>-35.43</v>
      </c>
    </row>
    <row r="218" spans="2:26" ht="15.5" x14ac:dyDescent="0.35">
      <c r="B218" t="s">
        <v>314</v>
      </c>
      <c r="C218" t="s">
        <v>315</v>
      </c>
      <c r="D218" s="5">
        <v>27000000000</v>
      </c>
      <c r="E218" s="5">
        <v>28000000000</v>
      </c>
      <c r="F218" s="5">
        <v>61000000000</v>
      </c>
      <c r="G218" s="5">
        <v>6000000000</v>
      </c>
      <c r="H218" s="5">
        <v>107000000000</v>
      </c>
      <c r="I218" s="5">
        <v>107000000000</v>
      </c>
      <c r="J218" s="5">
        <v>62000000000</v>
      </c>
      <c r="K218" s="5">
        <v>101000000000</v>
      </c>
      <c r="L218" s="5">
        <v>89000000000</v>
      </c>
      <c r="M218" s="5">
        <v>83000000000</v>
      </c>
      <c r="N218" s="5">
        <v>62000000000</v>
      </c>
      <c r="O218" s="5">
        <v>61000000000</v>
      </c>
      <c r="P218" s="5">
        <v>48000000000</v>
      </c>
      <c r="Q218" s="5">
        <v>41000000000</v>
      </c>
    </row>
    <row r="219" spans="2:26" ht="15.5" x14ac:dyDescent="0.35">
      <c r="C219" t="s">
        <v>316</v>
      </c>
      <c r="H219" s="5">
        <v>122000000000</v>
      </c>
      <c r="I219" s="5">
        <v>107000000000</v>
      </c>
      <c r="J219" s="5">
        <v>62000000000</v>
      </c>
      <c r="K219" s="5">
        <v>101000000000</v>
      </c>
      <c r="L219" s="5">
        <v>89000000000</v>
      </c>
      <c r="M219" s="5">
        <v>83000000000</v>
      </c>
      <c r="N219" s="5">
        <v>62000000000</v>
      </c>
      <c r="O219" s="5">
        <v>61000000000</v>
      </c>
      <c r="P219" s="5">
        <v>48000000000</v>
      </c>
      <c r="Q219" s="5">
        <v>41000000000</v>
      </c>
    </row>
    <row r="220" spans="2:26" ht="15.5" x14ac:dyDescent="0.35">
      <c r="C220" t="s">
        <v>317</v>
      </c>
      <c r="H220" s="5">
        <v>9</v>
      </c>
      <c r="I220" s="5">
        <v>9</v>
      </c>
      <c r="J220" s="5">
        <v>7</v>
      </c>
      <c r="K220" s="5">
        <v>10</v>
      </c>
      <c r="L220" s="5">
        <v>8</v>
      </c>
      <c r="M220" s="5">
        <v>8</v>
      </c>
      <c r="N220" s="5">
        <v>6</v>
      </c>
      <c r="O220" s="5">
        <v>6</v>
      </c>
      <c r="P220" s="5">
        <v>5</v>
      </c>
      <c r="Q220" s="5">
        <v>4</v>
      </c>
    </row>
    <row r="221" spans="2:26" ht="15.5" x14ac:dyDescent="0.35">
      <c r="C221" t="s">
        <v>76</v>
      </c>
      <c r="H221" s="6">
        <v>0.37680000000000002</v>
      </c>
      <c r="I221" s="6">
        <v>0.38</v>
      </c>
      <c r="J221" s="6">
        <v>0.5111</v>
      </c>
      <c r="K221" s="6">
        <v>0.44630000000000003</v>
      </c>
      <c r="L221" s="6">
        <v>0.40460000000000002</v>
      </c>
      <c r="M221" s="6">
        <v>0.43219999999999997</v>
      </c>
      <c r="N221" s="6">
        <v>0.43189999999999995</v>
      </c>
      <c r="O221" s="6">
        <v>0.44090000000000001</v>
      </c>
      <c r="P221" s="6">
        <v>0.46799999999999997</v>
      </c>
      <c r="Q221" s="6">
        <v>0.43810000000000004</v>
      </c>
    </row>
    <row r="222" spans="2:26" ht="15.5" x14ac:dyDescent="0.35">
      <c r="C222" t="s">
        <v>318</v>
      </c>
      <c r="H222" s="6">
        <v>4.3700000000000003E-2</v>
      </c>
      <c r="I222" s="6">
        <v>3.85E-2</v>
      </c>
      <c r="J222" s="6">
        <v>3.1800000000000002E-2</v>
      </c>
      <c r="K222" s="6">
        <v>3.5699999999999996E-2</v>
      </c>
      <c r="L222" s="6">
        <v>3.6400000000000002E-2</v>
      </c>
      <c r="M222" s="6">
        <v>3.5699999999999996E-2</v>
      </c>
      <c r="N222" s="6">
        <v>2.86E-2</v>
      </c>
      <c r="O222" s="6">
        <v>5.7099999999999998E-2</v>
      </c>
      <c r="P222" s="6">
        <v>4.7199999999999999E-2</v>
      </c>
      <c r="Q222" s="6">
        <v>3.3300000000000003E-2</v>
      </c>
    </row>
    <row r="223" spans="2:26" ht="15.5" x14ac:dyDescent="0.35">
      <c r="C223" t="s">
        <v>56</v>
      </c>
      <c r="D223" s="6">
        <v>5.97</v>
      </c>
      <c r="E223" s="6">
        <v>6.33</v>
      </c>
      <c r="F223" s="6">
        <v>13.56</v>
      </c>
      <c r="G223" s="6">
        <v>1.32</v>
      </c>
      <c r="H223" s="6">
        <v>23.88</v>
      </c>
      <c r="I223" s="6">
        <v>23.68</v>
      </c>
      <c r="J223" s="6">
        <v>13.7</v>
      </c>
      <c r="K223" s="6">
        <v>22.41</v>
      </c>
      <c r="L223" s="6">
        <v>19.77</v>
      </c>
      <c r="M223" s="6">
        <v>18.510000000000002</v>
      </c>
      <c r="N223" s="6">
        <v>13.89</v>
      </c>
      <c r="O223" s="6">
        <v>13.61</v>
      </c>
      <c r="P223" s="6">
        <v>10.68</v>
      </c>
      <c r="Q223" s="6">
        <v>9.1300000000000008</v>
      </c>
    </row>
    <row r="224" spans="2:26" ht="15.5" x14ac:dyDescent="0.35">
      <c r="C224" t="s">
        <v>319</v>
      </c>
      <c r="H224" s="6">
        <v>27.18</v>
      </c>
      <c r="I224" s="6">
        <v>23.68</v>
      </c>
      <c r="J224" s="6">
        <v>13.7</v>
      </c>
      <c r="K224" s="6">
        <v>22.41</v>
      </c>
      <c r="L224" s="6">
        <v>19.77</v>
      </c>
      <c r="M224" s="6">
        <v>18.510000000000002</v>
      </c>
      <c r="N224" s="6">
        <v>13.89</v>
      </c>
      <c r="O224" s="6">
        <v>13.61</v>
      </c>
      <c r="P224" s="6">
        <v>10.68</v>
      </c>
      <c r="Q224" s="6">
        <v>9.1300000000000008</v>
      </c>
    </row>
    <row r="225" spans="3:17" ht="15.5" x14ac:dyDescent="0.35">
      <c r="C225" t="s">
        <v>78</v>
      </c>
      <c r="H225" s="5">
        <v>9</v>
      </c>
      <c r="I225" s="5">
        <v>9</v>
      </c>
      <c r="J225" s="5">
        <v>7</v>
      </c>
      <c r="K225" s="5">
        <v>10</v>
      </c>
      <c r="L225" s="5">
        <v>8</v>
      </c>
      <c r="M225" s="5">
        <v>8</v>
      </c>
      <c r="N225" s="5">
        <v>6</v>
      </c>
      <c r="O225" s="5">
        <v>6</v>
      </c>
      <c r="P225" s="5">
        <v>5</v>
      </c>
      <c r="Q225" s="5">
        <v>4</v>
      </c>
    </row>
    <row r="226" spans="3:17" ht="15.5" x14ac:dyDescent="0.35">
      <c r="C226" t="s">
        <v>320</v>
      </c>
      <c r="H226" s="6">
        <v>0.37680000000000002</v>
      </c>
      <c r="I226" s="6">
        <v>0.38</v>
      </c>
      <c r="J226" s="6">
        <v>0.5111</v>
      </c>
      <c r="K226" s="6">
        <v>0.44630000000000003</v>
      </c>
      <c r="L226" s="6">
        <v>0.40460000000000002</v>
      </c>
      <c r="M226" s="6">
        <v>0.43219999999999997</v>
      </c>
      <c r="N226" s="6">
        <v>0.43189999999999995</v>
      </c>
      <c r="O226" s="6">
        <v>0.44090000000000001</v>
      </c>
      <c r="P226" s="6">
        <v>0.46799999999999997</v>
      </c>
      <c r="Q226" s="6">
        <v>0.43810000000000004</v>
      </c>
    </row>
    <row r="227" spans="3:17" ht="15.5" x14ac:dyDescent="0.35">
      <c r="C227" t="s">
        <v>321</v>
      </c>
      <c r="H227" s="6">
        <v>4.3700000000000003E-2</v>
      </c>
      <c r="I227" s="6">
        <v>3.85E-2</v>
      </c>
      <c r="J227" s="6">
        <v>3.1800000000000002E-2</v>
      </c>
      <c r="K227" s="6">
        <v>3.5699999999999996E-2</v>
      </c>
      <c r="L227" s="6">
        <v>3.6400000000000002E-2</v>
      </c>
      <c r="M227" s="6">
        <v>3.5699999999999996E-2</v>
      </c>
      <c r="N227" s="6">
        <v>2.86E-2</v>
      </c>
      <c r="O227" s="6">
        <v>5.7099999999999998E-2</v>
      </c>
      <c r="P227" s="6">
        <v>4.7199999999999999E-2</v>
      </c>
      <c r="Q227" s="6">
        <v>3.3300000000000003E-2</v>
      </c>
    </row>
    <row r="228" spans="3:17" ht="15.5" x14ac:dyDescent="0.35">
      <c r="C228" t="s">
        <v>322</v>
      </c>
      <c r="D228" s="5">
        <v>1033000000000</v>
      </c>
      <c r="E228" s="5">
        <v>1011000000000</v>
      </c>
      <c r="F228" s="5">
        <v>713000000000</v>
      </c>
      <c r="G228" s="5">
        <v>654000000000</v>
      </c>
      <c r="H228" s="5">
        <v>4133000000000</v>
      </c>
      <c r="I228" s="5">
        <v>3178000000000</v>
      </c>
      <c r="J228" s="5">
        <v>4009000000000</v>
      </c>
      <c r="K228" s="5">
        <v>3945000000000</v>
      </c>
      <c r="L228" s="5">
        <v>3382000000000</v>
      </c>
      <c r="M228" s="5">
        <v>3375000000000</v>
      </c>
      <c r="N228" s="5">
        <v>2726000000000</v>
      </c>
      <c r="O228" s="5">
        <v>3004000000000</v>
      </c>
      <c r="P228" s="5">
        <v>2647000000000</v>
      </c>
      <c r="Q228" s="5">
        <v>2511000000000</v>
      </c>
    </row>
    <row r="229" spans="3:17" ht="15.5" x14ac:dyDescent="0.35">
      <c r="C229" t="s">
        <v>323</v>
      </c>
      <c r="H229" s="5">
        <v>3413000000000</v>
      </c>
      <c r="I229" s="5">
        <v>3178000000000</v>
      </c>
      <c r="J229" s="5">
        <v>4009000000000</v>
      </c>
      <c r="K229" s="5">
        <v>3945000000000</v>
      </c>
      <c r="L229" s="5">
        <v>3382000000000</v>
      </c>
      <c r="M229" s="5">
        <v>3375000000000</v>
      </c>
      <c r="N229" s="5">
        <v>2726000000000</v>
      </c>
      <c r="O229" s="5">
        <v>3004000000000</v>
      </c>
      <c r="P229" s="5">
        <v>2647000000000</v>
      </c>
      <c r="Q229" s="5">
        <v>2511000000000</v>
      </c>
    </row>
    <row r="230" spans="3:17" ht="15.5" x14ac:dyDescent="0.35">
      <c r="C230" t="s">
        <v>324</v>
      </c>
      <c r="H230" s="5">
        <v>9</v>
      </c>
      <c r="I230" s="5">
        <v>9</v>
      </c>
      <c r="J230" s="5">
        <v>7</v>
      </c>
      <c r="K230" s="5">
        <v>10</v>
      </c>
      <c r="L230" s="5">
        <v>8</v>
      </c>
      <c r="M230" s="5">
        <v>8</v>
      </c>
      <c r="N230" s="5">
        <v>6</v>
      </c>
      <c r="O230" s="5">
        <v>6</v>
      </c>
      <c r="P230" s="5">
        <v>5</v>
      </c>
      <c r="Q230" s="5">
        <v>4</v>
      </c>
    </row>
    <row r="231" spans="3:17" ht="15.5" x14ac:dyDescent="0.35">
      <c r="C231" t="s">
        <v>325</v>
      </c>
      <c r="H231" s="6">
        <v>0.37680000000000002</v>
      </c>
      <c r="I231" s="6">
        <v>0.38</v>
      </c>
      <c r="J231" s="6">
        <v>0.5111</v>
      </c>
      <c r="K231" s="6">
        <v>0.44630000000000003</v>
      </c>
      <c r="L231" s="6">
        <v>0.40460000000000002</v>
      </c>
      <c r="M231" s="6">
        <v>0.43219999999999997</v>
      </c>
      <c r="N231" s="6">
        <v>0.43189999999999995</v>
      </c>
      <c r="O231" s="6">
        <v>0.44090000000000001</v>
      </c>
      <c r="P231" s="6">
        <v>0.46799999999999997</v>
      </c>
      <c r="Q231" s="6">
        <v>0.43810000000000004</v>
      </c>
    </row>
    <row r="232" spans="3:17" ht="15.5" x14ac:dyDescent="0.35">
      <c r="C232" t="s">
        <v>326</v>
      </c>
      <c r="H232" s="6">
        <v>4.3700000000000003E-2</v>
      </c>
      <c r="I232" s="6">
        <v>3.85E-2</v>
      </c>
      <c r="J232" s="6">
        <v>3.1800000000000002E-2</v>
      </c>
      <c r="K232" s="6">
        <v>3.5699999999999996E-2</v>
      </c>
      <c r="L232" s="6">
        <v>3.6400000000000002E-2</v>
      </c>
      <c r="M232" s="6">
        <v>3.5699999999999996E-2</v>
      </c>
      <c r="N232" s="6">
        <v>2.86E-2</v>
      </c>
      <c r="O232" s="6">
        <v>5.7099999999999998E-2</v>
      </c>
      <c r="P232" s="6">
        <v>4.7199999999999999E-2</v>
      </c>
      <c r="Q232" s="6">
        <v>3.3300000000000003E-2</v>
      </c>
    </row>
    <row r="233" spans="3:17" ht="15.5" x14ac:dyDescent="0.35">
      <c r="C233" t="s">
        <v>327</v>
      </c>
      <c r="I233" s="6">
        <v>8.6300000000000008</v>
      </c>
    </row>
    <row r="234" spans="3:17" ht="15.5" x14ac:dyDescent="0.35">
      <c r="C234" t="s">
        <v>328</v>
      </c>
      <c r="I234" s="6">
        <v>7.58</v>
      </c>
    </row>
    <row r="235" spans="3:17" ht="15.5" x14ac:dyDescent="0.35">
      <c r="C235" t="s">
        <v>329</v>
      </c>
      <c r="I235" s="6">
        <v>7.49</v>
      </c>
    </row>
    <row r="236" spans="3:17" ht="15.5" x14ac:dyDescent="0.35">
      <c r="C236" t="s">
        <v>330</v>
      </c>
      <c r="I236" s="6">
        <v>0.13189999999999999</v>
      </c>
    </row>
    <row r="237" spans="3:17" ht="15.5" x14ac:dyDescent="0.35">
      <c r="C237" t="s">
        <v>331</v>
      </c>
      <c r="I237" s="6">
        <v>0.27</v>
      </c>
    </row>
    <row r="238" spans="3:17" ht="15.5" x14ac:dyDescent="0.35">
      <c r="C238" t="s">
        <v>332</v>
      </c>
      <c r="I238" s="6">
        <v>0.59</v>
      </c>
    </row>
    <row r="239" spans="3:17" ht="15.5" x14ac:dyDescent="0.35">
      <c r="C239" t="s">
        <v>333</v>
      </c>
      <c r="I239" s="6">
        <v>5.44</v>
      </c>
    </row>
    <row r="240" spans="3:17" ht="15.5" x14ac:dyDescent="0.35">
      <c r="C240" t="s">
        <v>334</v>
      </c>
      <c r="I240" s="6">
        <v>-377.97</v>
      </c>
    </row>
    <row r="241" spans="3:9" ht="15.5" x14ac:dyDescent="0.35">
      <c r="C241" t="s">
        <v>335</v>
      </c>
      <c r="I241" s="6">
        <v>12.15</v>
      </c>
    </row>
    <row r="242" spans="3:9" ht="15.5" x14ac:dyDescent="0.35">
      <c r="C242" t="s">
        <v>336</v>
      </c>
      <c r="I242" s="6">
        <v>6.7</v>
      </c>
    </row>
    <row r="243" spans="3:9" ht="15.5" x14ac:dyDescent="0.35">
      <c r="C243" t="s">
        <v>337</v>
      </c>
      <c r="I243" s="6">
        <v>0.1</v>
      </c>
    </row>
    <row r="244" spans="3:9" ht="15.5" x14ac:dyDescent="0.35">
      <c r="C244" t="s">
        <v>338</v>
      </c>
      <c r="I244" s="6">
        <v>1.22</v>
      </c>
    </row>
    <row r="245" spans="3:9" ht="15.5" x14ac:dyDescent="0.35">
      <c r="C245" t="s">
        <v>339</v>
      </c>
      <c r="I245" s="6">
        <v>27.18</v>
      </c>
    </row>
    <row r="246" spans="3:9" ht="15.5" x14ac:dyDescent="0.35">
      <c r="C246" t="s">
        <v>340</v>
      </c>
      <c r="I246" s="6">
        <v>23.88</v>
      </c>
    </row>
    <row r="247" spans="3:9" ht="15.5" x14ac:dyDescent="0.35">
      <c r="C247" t="s">
        <v>341</v>
      </c>
      <c r="I247" s="6">
        <v>758.51</v>
      </c>
    </row>
    <row r="248" spans="3:9" ht="15.5" x14ac:dyDescent="0.35">
      <c r="C248" t="s">
        <v>342</v>
      </c>
      <c r="D248" s="6">
        <v>18.88</v>
      </c>
    </row>
    <row r="249" spans="3:9" ht="15.5" x14ac:dyDescent="0.35">
      <c r="C249" t="s">
        <v>343</v>
      </c>
      <c r="I249" s="6">
        <v>350.81</v>
      </c>
    </row>
    <row r="250" spans="3:9" ht="15.5" x14ac:dyDescent="0.35">
      <c r="C250" t="s">
        <v>344</v>
      </c>
      <c r="I250" s="6">
        <v>-0.55000000000000004</v>
      </c>
    </row>
    <row r="251" spans="3:9" ht="15.5" x14ac:dyDescent="0.35">
      <c r="C251" t="s">
        <v>345</v>
      </c>
      <c r="D251" s="6">
        <v>1.75</v>
      </c>
    </row>
    <row r="252" spans="3:9" ht="15.5" x14ac:dyDescent="0.35">
      <c r="C252" t="s">
        <v>346</v>
      </c>
      <c r="D252" s="6">
        <v>1.2</v>
      </c>
    </row>
    <row r="253" spans="3:9" ht="15.5" x14ac:dyDescent="0.35">
      <c r="C253" t="s">
        <v>347</v>
      </c>
      <c r="D253" s="6">
        <v>1.24</v>
      </c>
    </row>
    <row r="254" spans="3:9" ht="15.5" x14ac:dyDescent="0.35">
      <c r="C254" t="s">
        <v>348</v>
      </c>
      <c r="D254" s="6">
        <v>0.42</v>
      </c>
    </row>
    <row r="255" spans="3:9" ht="15.5" x14ac:dyDescent="0.35">
      <c r="C255" t="s">
        <v>349</v>
      </c>
      <c r="D255" s="6">
        <v>1.48</v>
      </c>
    </row>
    <row r="256" spans="3:9" ht="15.5" x14ac:dyDescent="0.35">
      <c r="C256" t="s">
        <v>350</v>
      </c>
      <c r="D256" s="6">
        <v>0.48</v>
      </c>
    </row>
    <row r="257" spans="3:9" ht="15.5" x14ac:dyDescent="0.35">
      <c r="C257" t="s">
        <v>351</v>
      </c>
      <c r="D257" s="6">
        <v>2.57</v>
      </c>
    </row>
    <row r="258" spans="3:9" ht="15.5" x14ac:dyDescent="0.35">
      <c r="C258" t="s">
        <v>352</v>
      </c>
      <c r="I258" s="6">
        <v>1.43</v>
      </c>
    </row>
    <row r="259" spans="3:9" ht="15.5" x14ac:dyDescent="0.35">
      <c r="C259" t="s">
        <v>12</v>
      </c>
      <c r="D259" s="5">
        <v>35000000000</v>
      </c>
    </row>
    <row r="260" spans="3:9" ht="15.5" x14ac:dyDescent="0.35">
      <c r="C260" t="s">
        <v>353</v>
      </c>
      <c r="I260" s="6">
        <v>3.4</v>
      </c>
    </row>
    <row r="261" spans="3:9" ht="15.5" x14ac:dyDescent="0.35">
      <c r="C261" t="s">
        <v>354</v>
      </c>
      <c r="I261" s="6">
        <v>3.0099999999999998E-2</v>
      </c>
    </row>
    <row r="262" spans="3:9" ht="15.5" x14ac:dyDescent="0.35">
      <c r="C262" t="s">
        <v>355</v>
      </c>
      <c r="I262" s="6">
        <v>7.7499999999999999E-2</v>
      </c>
    </row>
    <row r="263" spans="3:9" ht="15.5" x14ac:dyDescent="0.35">
      <c r="C263" t="s">
        <v>356</v>
      </c>
      <c r="I263" s="6">
        <v>9.2100000000000015E-2</v>
      </c>
    </row>
    <row r="264" spans="3:9" ht="15.5" x14ac:dyDescent="0.35">
      <c r="C264" t="s">
        <v>357</v>
      </c>
      <c r="I264" s="6">
        <v>5.7999999999999996E-2</v>
      </c>
    </row>
    <row r="265" spans="3:9" ht="15.5" x14ac:dyDescent="0.35">
      <c r="C265" t="s">
        <v>358</v>
      </c>
      <c r="D265" s="6">
        <v>132.97</v>
      </c>
    </row>
    <row r="266" spans="3:9" ht="15.5" x14ac:dyDescent="0.35">
      <c r="C266" t="s">
        <v>359</v>
      </c>
      <c r="D266" s="6">
        <v>83.18</v>
      </c>
    </row>
    <row r="267" spans="3:9" ht="15.5" x14ac:dyDescent="0.35">
      <c r="C267" t="s">
        <v>360</v>
      </c>
      <c r="D267" s="6">
        <v>9.5299999999999994</v>
      </c>
    </row>
    <row r="268" spans="3:9" ht="15.5" x14ac:dyDescent="0.35">
      <c r="C268" t="s">
        <v>361</v>
      </c>
      <c r="D268" s="6">
        <v>206.62</v>
      </c>
    </row>
    <row r="269" spans="3:9" ht="15.5" x14ac:dyDescent="0.35">
      <c r="C269" t="s">
        <v>362</v>
      </c>
      <c r="D269" s="6">
        <v>0.68</v>
      </c>
    </row>
    <row r="270" spans="3:9" ht="15.5" x14ac:dyDescent="0.35">
      <c r="C270" t="s">
        <v>363</v>
      </c>
      <c r="I270" s="6">
        <v>0.84</v>
      </c>
    </row>
    <row r="271" spans="3:9" ht="15.5" x14ac:dyDescent="0.35">
      <c r="C271" t="s">
        <v>364</v>
      </c>
      <c r="I271" s="6">
        <v>3.6</v>
      </c>
    </row>
    <row r="272" spans="3:9" ht="15.5" x14ac:dyDescent="0.35">
      <c r="C272" t="s">
        <v>52</v>
      </c>
      <c r="I272" s="5">
        <v>927000000000</v>
      </c>
    </row>
    <row r="273" spans="3:9" ht="15.5" x14ac:dyDescent="0.35">
      <c r="C273" t="s">
        <v>365</v>
      </c>
      <c r="I273" s="5">
        <v>2933000000000</v>
      </c>
    </row>
    <row r="274" spans="3:9" ht="15.5" x14ac:dyDescent="0.35">
      <c r="C274" t="s">
        <v>366</v>
      </c>
      <c r="I274" s="5">
        <v>4500000000</v>
      </c>
    </row>
    <row r="275" spans="3:9" ht="15.5" x14ac:dyDescent="0.35">
      <c r="C275" t="s">
        <v>367</v>
      </c>
      <c r="I275" s="6">
        <v>0.40060000000000001</v>
      </c>
    </row>
    <row r="276" spans="3:9" ht="15.5" x14ac:dyDescent="0.35">
      <c r="C276" t="s">
        <v>368</v>
      </c>
      <c r="D276" s="6">
        <v>0.1396</v>
      </c>
    </row>
    <row r="277" spans="3:9" ht="15.5" x14ac:dyDescent="0.35">
      <c r="C277" t="s">
        <v>369</v>
      </c>
      <c r="D277" s="6">
        <v>7.6299999999999993E-2</v>
      </c>
    </row>
    <row r="278" spans="3:9" ht="15.5" x14ac:dyDescent="0.35">
      <c r="C278" t="s">
        <v>370</v>
      </c>
      <c r="D278" s="6">
        <v>2.6000000000000002E-2</v>
      </c>
    </row>
    <row r="279" spans="3:9" ht="15.5" x14ac:dyDescent="0.35">
      <c r="C279" t="s">
        <v>371</v>
      </c>
      <c r="D279" s="6">
        <v>0.29410000000000003</v>
      </c>
    </row>
    <row r="280" spans="3:9" ht="15.5" x14ac:dyDescent="0.35">
      <c r="C280" t="s">
        <v>372</v>
      </c>
      <c r="D280" s="6">
        <v>0.43939999999999996</v>
      </c>
    </row>
    <row r="281" spans="3:9" ht="15.5" x14ac:dyDescent="0.35">
      <c r="C281" t="s">
        <v>373</v>
      </c>
      <c r="D281" s="6">
        <v>1.4099000000000002</v>
      </c>
    </row>
    <row r="282" spans="3:9" ht="15.5" x14ac:dyDescent="0.35">
      <c r="C282" t="s">
        <v>374</v>
      </c>
      <c r="I282" s="5">
        <v>7</v>
      </c>
    </row>
    <row r="283" spans="3:9" ht="15.5" x14ac:dyDescent="0.35">
      <c r="C283" t="s">
        <v>631</v>
      </c>
      <c r="I283" s="5">
        <v>9</v>
      </c>
    </row>
    <row r="284" spans="3:9" ht="15.5" x14ac:dyDescent="0.35">
      <c r="C284" t="s">
        <v>632</v>
      </c>
      <c r="I284" s="6">
        <v>0.37680000000000002</v>
      </c>
    </row>
    <row r="285" spans="3:9" ht="15.5" x14ac:dyDescent="0.35">
      <c r="C285" t="s">
        <v>633</v>
      </c>
      <c r="I285" s="6">
        <v>4.3700000000000003E-2</v>
      </c>
    </row>
    <row r="286" spans="3:9" ht="15.5" x14ac:dyDescent="0.35">
      <c r="C286" t="s">
        <v>375</v>
      </c>
      <c r="I286" t="s">
        <v>837</v>
      </c>
    </row>
    <row r="287" spans="3:9" ht="15.5" x14ac:dyDescent="0.35">
      <c r="C287" t="s">
        <v>377</v>
      </c>
      <c r="I287" s="5">
        <v>7</v>
      </c>
    </row>
    <row r="288" spans="3:9" ht="15.5" x14ac:dyDescent="0.35">
      <c r="C288" t="s">
        <v>378</v>
      </c>
      <c r="I288" s="6">
        <v>0.53</v>
      </c>
    </row>
    <row r="289" spans="3:9" ht="15.5" x14ac:dyDescent="0.35">
      <c r="C289" t="s">
        <v>379</v>
      </c>
      <c r="I289" s="6">
        <v>0.5</v>
      </c>
    </row>
    <row r="290" spans="3:9" ht="15.5" x14ac:dyDescent="0.35">
      <c r="C290" t="s">
        <v>380</v>
      </c>
      <c r="I290" s="6">
        <v>0.77</v>
      </c>
    </row>
    <row r="291" spans="3:9" ht="15.5" x14ac:dyDescent="0.35">
      <c r="C291" t="s">
        <v>381</v>
      </c>
      <c r="I291" s="6">
        <v>0.68</v>
      </c>
    </row>
    <row r="292" spans="3:9" ht="15.5" x14ac:dyDescent="0.35">
      <c r="C292" t="s">
        <v>382</v>
      </c>
      <c r="I292" s="6">
        <v>0.88</v>
      </c>
    </row>
    <row r="293" spans="3:9" ht="15.5" x14ac:dyDescent="0.35">
      <c r="C293" t="s">
        <v>383</v>
      </c>
      <c r="I293" s="6">
        <v>0.75</v>
      </c>
    </row>
    <row r="294" spans="3:9" ht="15.5" x14ac:dyDescent="0.35">
      <c r="C294" t="s">
        <v>384</v>
      </c>
      <c r="I294" s="6">
        <v>0.79</v>
      </c>
    </row>
    <row r="295" spans="3:9" ht="15.5" x14ac:dyDescent="0.35">
      <c r="C295" t="s">
        <v>385</v>
      </c>
      <c r="I295" s="5">
        <v>3413000000000</v>
      </c>
    </row>
    <row r="296" spans="3:9" ht="15.5" x14ac:dyDescent="0.35">
      <c r="C296" t="s">
        <v>386</v>
      </c>
      <c r="I296" s="5">
        <v>487000000000</v>
      </c>
    </row>
    <row r="297" spans="3:9" ht="15.5" x14ac:dyDescent="0.35">
      <c r="C297" t="s">
        <v>387</v>
      </c>
      <c r="I297" s="5">
        <v>438000000000</v>
      </c>
    </row>
    <row r="298" spans="3:9" ht="15.5" x14ac:dyDescent="0.35">
      <c r="C298" t="s">
        <v>388</v>
      </c>
      <c r="I298" s="5">
        <v>122000000000</v>
      </c>
    </row>
    <row r="299" spans="3:9" ht="15.5" x14ac:dyDescent="0.35">
      <c r="C299" t="s">
        <v>389</v>
      </c>
      <c r="D299" s="5">
        <v>85000000000</v>
      </c>
    </row>
    <row r="300" spans="3:9" ht="15.5" x14ac:dyDescent="0.35">
      <c r="C300" t="s">
        <v>390</v>
      </c>
      <c r="D300" s="5">
        <v>4057000000000</v>
      </c>
    </row>
    <row r="301" spans="3:9" ht="15.5" x14ac:dyDescent="0.35">
      <c r="C301" t="s">
        <v>391</v>
      </c>
      <c r="D301" s="5">
        <v>2337000000000</v>
      </c>
    </row>
    <row r="302" spans="3:9" ht="15.5" x14ac:dyDescent="0.35">
      <c r="C302" t="s">
        <v>299</v>
      </c>
      <c r="D302" s="5">
        <v>1079000000000</v>
      </c>
    </row>
    <row r="303" spans="3:9" ht="15.5" x14ac:dyDescent="0.35">
      <c r="C303" t="s">
        <v>298</v>
      </c>
      <c r="I303" s="5">
        <v>1578000000000</v>
      </c>
    </row>
    <row r="304" spans="3:9" ht="15.5" x14ac:dyDescent="0.35">
      <c r="C304" t="s">
        <v>297</v>
      </c>
      <c r="D304" s="5">
        <v>662000000000</v>
      </c>
    </row>
    <row r="305" spans="3:9" ht="15.5" x14ac:dyDescent="0.35">
      <c r="C305" t="s">
        <v>296</v>
      </c>
      <c r="D305" s="5">
        <v>1288000000000</v>
      </c>
    </row>
    <row r="306" spans="3:9" ht="15.5" x14ac:dyDescent="0.35">
      <c r="C306" t="s">
        <v>23</v>
      </c>
      <c r="D306" s="5">
        <v>1950000000000</v>
      </c>
    </row>
    <row r="307" spans="3:9" ht="15.5" x14ac:dyDescent="0.35">
      <c r="C307" t="s">
        <v>20</v>
      </c>
      <c r="D307" s="5">
        <v>1865000000000</v>
      </c>
    </row>
    <row r="308" spans="3:9" ht="15.5" x14ac:dyDescent="0.35">
      <c r="C308" t="s">
        <v>392</v>
      </c>
      <c r="I308" s="5">
        <v>1720000000000</v>
      </c>
    </row>
    <row r="309" spans="3:9" ht="15.5" x14ac:dyDescent="0.35">
      <c r="C309" t="s">
        <v>393</v>
      </c>
      <c r="I309" s="5">
        <v>170000000000</v>
      </c>
    </row>
    <row r="310" spans="3:9" ht="15.5" x14ac:dyDescent="0.35">
      <c r="C310" t="s">
        <v>394</v>
      </c>
      <c r="I310" s="5">
        <v>-98000000000</v>
      </c>
    </row>
    <row r="311" spans="3:9" ht="15.5" x14ac:dyDescent="0.35">
      <c r="C311" t="s">
        <v>395</v>
      </c>
      <c r="I311" s="5">
        <v>-110000000000</v>
      </c>
    </row>
    <row r="312" spans="3:9" ht="15.5" x14ac:dyDescent="0.35">
      <c r="C312" t="s">
        <v>396</v>
      </c>
      <c r="I312" s="5">
        <v>-173000000000</v>
      </c>
    </row>
    <row r="313" spans="3:9" ht="15.5" x14ac:dyDescent="0.35">
      <c r="C313" t="s">
        <v>397</v>
      </c>
      <c r="I313" s="5">
        <v>-2000000000</v>
      </c>
    </row>
  </sheetData>
  <pageMargins left="0.7" right="0.7" top="0.75" bottom="0.75" header="0.3" footer="0.3"/>
  <ignoredErrors>
    <ignoredError sqref="A1:Z3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838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839</v>
      </c>
      <c r="D2" s="2" vm="137">
        <f ca="1">IFERROR(_xlfn.STOCKHISTORY("XIDX:" &amp; $C$1, D3, , 0, 0, 1), "Libur")</f>
        <v>1545</v>
      </c>
      <c r="H2" s="2" vm="137">
        <f ca="1">IFERROR(INDEX(D2:G2,COUNT(D2:G2)),"")</f>
        <v>1545</v>
      </c>
      <c r="I2" s="2" vm="138">
        <f t="shared" ref="I2:T2" ca="1" si="0">IFERROR(_xlfn.STOCKHISTORY("XIDX:" &amp; $C$1, I1, , 0, 0, 1), "Libur")</f>
        <v>1920</v>
      </c>
      <c r="J2" s="2" vm="139">
        <f t="shared" ca="1" si="0"/>
        <v>885</v>
      </c>
      <c r="K2" s="2" vm="140">
        <f t="shared" ca="1" si="0"/>
        <v>1100</v>
      </c>
      <c r="L2" s="2" vm="141">
        <f t="shared" ca="1" si="0"/>
        <v>1200</v>
      </c>
      <c r="M2" s="2" vm="142">
        <f t="shared" ca="1" si="0"/>
        <v>1215</v>
      </c>
      <c r="N2" s="2" vm="143">
        <f t="shared" ca="1" si="0"/>
        <v>1105</v>
      </c>
      <c r="O2" s="2" vm="144">
        <f t="shared" ca="1" si="0"/>
        <v>1400</v>
      </c>
      <c r="P2" s="2" vm="145">
        <f t="shared" ca="1" si="0"/>
        <v>1900</v>
      </c>
      <c r="Q2" s="2" vm="146">
        <f t="shared" ca="1" si="0"/>
        <v>1550</v>
      </c>
      <c r="R2" s="2" vm="147">
        <f t="shared" ca="1" si="0"/>
        <v>750</v>
      </c>
      <c r="S2" s="2" vm="148">
        <f t="shared" ca="1" si="0"/>
        <v>700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867802155000</v>
      </c>
      <c r="H4" s="2">
        <f>IFERROR(SUM(D4:G4)*(4/MAX(1,COUNT(D4:G4))),"")</f>
        <v>3471208620000</v>
      </c>
      <c r="I4" s="2">
        <f t="shared" ref="I4:T4" si="1">IFERROR(INDEX(I51:I500,MATCH($C$4,$C$51:$C$500,0)),"")</f>
        <v>3940576336000</v>
      </c>
      <c r="J4" s="2">
        <f t="shared" si="1"/>
        <v>6280698282000</v>
      </c>
      <c r="K4" s="2">
        <f t="shared" si="1"/>
        <v>5128345025000</v>
      </c>
      <c r="L4" s="2">
        <f t="shared" si="1"/>
        <v>4146850937000</v>
      </c>
      <c r="M4" s="2">
        <f t="shared" si="1"/>
        <v>3858936725000</v>
      </c>
      <c r="N4" s="2">
        <f t="shared" si="1"/>
        <v>3981900673000</v>
      </c>
      <c r="O4" s="2">
        <f t="shared" si="1"/>
        <v>6039612904000</v>
      </c>
      <c r="P4" s="2">
        <f t="shared" si="1"/>
        <v>4681432531000</v>
      </c>
      <c r="Q4" s="2">
        <f t="shared" si="1"/>
        <v>2455941035000</v>
      </c>
      <c r="R4" s="2">
        <f t="shared" si="1"/>
        <v>1605432899000</v>
      </c>
      <c r="S4" s="2">
        <f t="shared" si="1"/>
        <v>1188990251000</v>
      </c>
      <c r="T4" s="2">
        <f t="shared" si="1"/>
        <v>1418734056000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81176919000</v>
      </c>
      <c r="H5" s="2">
        <f>IFERROR(SUM(D5:G5)*(4/MAX(1,COUNT(D5:G5))),"")</f>
        <v>324707676000</v>
      </c>
      <c r="I5" s="2">
        <f t="shared" ref="I5:T5" si="2">IFERROR(INDEX(I51:I500,MATCH($C$5,$C$51:$C$500,0)),"")</f>
        <v>1720081421000</v>
      </c>
      <c r="J5" s="2">
        <f t="shared" si="2"/>
        <v>575825212000</v>
      </c>
      <c r="K5" s="2">
        <f t="shared" si="2"/>
        <v>686613731000</v>
      </c>
      <c r="L5" s="2">
        <f t="shared" si="2"/>
        <v>460747782000</v>
      </c>
      <c r="M5" s="2">
        <f t="shared" si="2"/>
        <v>472056332000</v>
      </c>
      <c r="N5" s="2">
        <f t="shared" si="2"/>
        <v>410685397000</v>
      </c>
      <c r="O5" s="2">
        <f t="shared" si="2"/>
        <v>474179928000</v>
      </c>
      <c r="P5" s="2">
        <f t="shared" si="2"/>
        <v>573118010000</v>
      </c>
      <c r="Q5" s="2">
        <f t="shared" si="2"/>
        <v>165693120000</v>
      </c>
      <c r="R5" s="2">
        <f t="shared" si="2"/>
        <v>50204097000</v>
      </c>
      <c r="S5" s="2">
        <f t="shared" si="2"/>
        <v>67548607000</v>
      </c>
      <c r="T5" s="2">
        <f t="shared" si="2"/>
        <v>92199145000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8781356522000</v>
      </c>
      <c r="H6" s="2">
        <f>IFERROR(INDEX(D6:G6,COUNT(D6:G6)),"")</f>
        <v>8781356522000</v>
      </c>
      <c r="I6" s="2">
        <f t="shared" ref="I6:T6" si="3">IFERROR(INDEX(I51:I500,MATCH($C$6,$C$51:$C$500,0)),"")</f>
        <v>8695705496000</v>
      </c>
      <c r="J6" s="2">
        <f t="shared" si="3"/>
        <v>6935202822000</v>
      </c>
      <c r="K6" s="2">
        <f t="shared" si="3"/>
        <v>4534127109000</v>
      </c>
      <c r="L6" s="2">
        <f t="shared" si="3"/>
        <v>3828100985000</v>
      </c>
      <c r="M6" s="2">
        <f t="shared" si="3"/>
        <v>3318620023000</v>
      </c>
      <c r="N6" s="2">
        <f t="shared" si="3"/>
        <v>2841122054000</v>
      </c>
      <c r="O6" s="2">
        <f t="shared" si="3"/>
        <v>2441612577000</v>
      </c>
      <c r="P6" s="2">
        <f t="shared" si="3"/>
        <v>1967493629000</v>
      </c>
      <c r="Q6" s="2">
        <f t="shared" si="3"/>
        <v>1557437852000</v>
      </c>
      <c r="R6" s="2">
        <f t="shared" si="3"/>
        <v>1228961677000</v>
      </c>
      <c r="S6" s="2">
        <f t="shared" si="3"/>
        <v>1201668041000</v>
      </c>
      <c r="T6" s="2">
        <f t="shared" si="3"/>
        <v>1147227417000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2.64</v>
      </c>
      <c r="H7" s="3">
        <f>IFERROR(INDEX(D7:G7,COUNT(D7:G7)),"")</f>
        <v>2.64</v>
      </c>
      <c r="I7" s="3">
        <f t="shared" ref="I7:T7" si="4">IFERROR(INDEX(I51:I500,MATCH($C$7,$C$51:$C$500,0))/1000000000,"")</f>
        <v>2.64</v>
      </c>
      <c r="J7" s="3">
        <f t="shared" si="4"/>
        <v>2.64</v>
      </c>
      <c r="K7" s="3">
        <f t="shared" si="4"/>
        <v>2.64</v>
      </c>
      <c r="L7" s="3">
        <f t="shared" si="4"/>
        <v>2.64</v>
      </c>
      <c r="M7" s="3">
        <f t="shared" si="4"/>
        <v>2.64</v>
      </c>
      <c r="N7" s="3">
        <f t="shared" si="4"/>
        <v>2.64</v>
      </c>
      <c r="O7" s="3">
        <f t="shared" si="4"/>
        <v>2.64</v>
      </c>
      <c r="P7" s="3">
        <f t="shared" si="4"/>
        <v>2.64</v>
      </c>
      <c r="Q7" s="3">
        <f t="shared" si="4"/>
        <v>2.64</v>
      </c>
      <c r="R7" s="3">
        <f t="shared" si="4"/>
        <v>2.64</v>
      </c>
      <c r="S7" s="3">
        <f t="shared" si="4"/>
        <v>2.64</v>
      </c>
      <c r="T7" s="3">
        <f t="shared" si="4"/>
        <v>2.64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232000000000</v>
      </c>
      <c r="H8" s="2">
        <f>IFERROR(INDEX(D8:G8,COUNT(D8:G8)),"")</f>
        <v>232000000000</v>
      </c>
      <c r="I8" s="2">
        <f t="shared" ref="I8:T8" si="5">IFERROR(INDEX(I51:I500,MATCH($C$8,$C$51:$C$500,0)),"")</f>
        <v>254000000000</v>
      </c>
      <c r="J8" s="2">
        <f t="shared" si="5"/>
        <v>-105000000000</v>
      </c>
      <c r="K8" s="2">
        <f t="shared" si="5"/>
        <v>1041000000000</v>
      </c>
      <c r="L8" s="2">
        <f t="shared" si="5"/>
        <v>124000000000</v>
      </c>
      <c r="M8" s="2">
        <f t="shared" si="5"/>
        <v>541000000000</v>
      </c>
      <c r="N8" s="2">
        <f t="shared" si="5"/>
        <v>678000000000</v>
      </c>
      <c r="O8" s="2">
        <f t="shared" si="5"/>
        <v>328000000000</v>
      </c>
      <c r="P8" s="2">
        <f t="shared" si="5"/>
        <v>-69000000000</v>
      </c>
      <c r="Q8" s="2">
        <f t="shared" si="5"/>
        <v>38000000000</v>
      </c>
      <c r="R8" s="2">
        <f t="shared" si="5"/>
        <v>-7000000000</v>
      </c>
      <c r="S8" s="2">
        <f t="shared" si="5"/>
        <v>229000000000</v>
      </c>
      <c r="T8" s="2">
        <f t="shared" si="5"/>
        <v>-87000000000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88.05</v>
      </c>
      <c r="H9" s="3">
        <f>IFERROR(INDEX(D9:G9,COUNT(D9:G9)),"")</f>
        <v>88.05</v>
      </c>
      <c r="I9" s="3">
        <f t="shared" ref="I9:T9" si="6">IFERROR(INDEX(I51:I500,MATCH($C$9,$C$51:$C$500,0)),"")</f>
        <v>96.2</v>
      </c>
      <c r="J9" s="3">
        <f t="shared" si="6"/>
        <v>-39.79</v>
      </c>
      <c r="K9" s="3">
        <f t="shared" si="6"/>
        <v>394.07</v>
      </c>
      <c r="L9" s="3">
        <f t="shared" si="6"/>
        <v>47.07</v>
      </c>
      <c r="M9" s="3">
        <f t="shared" si="6"/>
        <v>204.91</v>
      </c>
      <c r="N9" s="3">
        <f t="shared" si="6"/>
        <v>256.86</v>
      </c>
      <c r="O9" s="3">
        <f t="shared" si="6"/>
        <v>124.09</v>
      </c>
      <c r="P9" s="3">
        <f t="shared" si="6"/>
        <v>-25.96</v>
      </c>
      <c r="Q9" s="3">
        <f t="shared" si="6"/>
        <v>14.39</v>
      </c>
      <c r="R9" s="3">
        <f t="shared" si="6"/>
        <v>-2.83</v>
      </c>
      <c r="S9" s="3">
        <f t="shared" si="6"/>
        <v>86.61</v>
      </c>
      <c r="T9" s="3">
        <f t="shared" si="6"/>
        <v>-33.119999999999997</v>
      </c>
    </row>
    <row r="10" spans="1:20" ht="15.5" x14ac:dyDescent="0.35">
      <c r="C10" t="s">
        <v>17</v>
      </c>
      <c r="D10" s="3">
        <f ca="1">IFERROR(IF(D9=0,"",D2/D9),"")</f>
        <v>17.546848381601365</v>
      </c>
      <c r="I10" s="3">
        <f t="shared" ref="I10:T10" ca="1" si="7">IFERROR(IF(I9=0,"",I2/I9),"")</f>
        <v>19.95841995841996</v>
      </c>
      <c r="J10" s="3">
        <f t="shared" ca="1" si="7"/>
        <v>-22.241769288766022</v>
      </c>
      <c r="K10" s="3">
        <f t="shared" ca="1" si="7"/>
        <v>2.791382241733702</v>
      </c>
      <c r="L10" s="3">
        <f t="shared" ca="1" si="7"/>
        <v>25.493945188017847</v>
      </c>
      <c r="M10" s="3">
        <f t="shared" ca="1" si="7"/>
        <v>5.9294324337514031</v>
      </c>
      <c r="N10" s="3">
        <f t="shared" ca="1" si="7"/>
        <v>4.3019543720314566</v>
      </c>
      <c r="O10" s="3">
        <f t="shared" ca="1" si="7"/>
        <v>11.282133935047144</v>
      </c>
      <c r="P10" s="3">
        <f t="shared" ca="1" si="7"/>
        <v>-73.189522342064706</v>
      </c>
      <c r="Q10" s="3">
        <f t="shared" ca="1" si="7"/>
        <v>107.71369006254344</v>
      </c>
      <c r="R10" s="3">
        <f t="shared" ca="1" si="7"/>
        <v>-265.01766784452298</v>
      </c>
      <c r="S10" s="3">
        <f t="shared" ca="1" si="7"/>
        <v>8.0822075972751417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1074931449000</v>
      </c>
      <c r="H11" s="2">
        <f>IFERROR(INDEX(D11:G11,COUNT(D11:G11)),"")</f>
        <v>1074931449000</v>
      </c>
      <c r="I11" s="2">
        <f t="shared" ref="I11:T11" si="8">IFERROR(INDEX(I51:I500,MATCH($C$11,$C$51:$C$500,0)),"")</f>
        <v>766370180000</v>
      </c>
      <c r="J11" s="2">
        <f t="shared" si="8"/>
        <v>418904326000</v>
      </c>
      <c r="K11" s="2">
        <f t="shared" si="8"/>
        <v>504103549000</v>
      </c>
      <c r="L11" s="2">
        <f t="shared" si="8"/>
        <v>513535195000</v>
      </c>
      <c r="M11" s="2">
        <f t="shared" si="8"/>
        <v>586852180000</v>
      </c>
      <c r="N11" s="2">
        <f t="shared" si="8"/>
        <v>731931545000</v>
      </c>
      <c r="O11" s="2">
        <f t="shared" si="8"/>
        <v>422212049000</v>
      </c>
      <c r="P11" s="2">
        <f t="shared" si="8"/>
        <v>288907997000</v>
      </c>
      <c r="Q11" s="2">
        <f t="shared" si="8"/>
        <v>256906850000</v>
      </c>
      <c r="R11" s="2">
        <f t="shared" si="8"/>
        <v>297859154000</v>
      </c>
      <c r="S11" s="2">
        <f t="shared" si="8"/>
        <v>149382845000</v>
      </c>
      <c r="T11" s="2">
        <f t="shared" si="8"/>
        <v>98320926000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13691000000000</v>
      </c>
      <c r="H12" s="2">
        <f>IFERROR(INDEX(D12:G12,COUNT(D12:G12)),"")</f>
        <v>13691000000000</v>
      </c>
      <c r="I12" s="2">
        <f t="shared" ref="I12:T12" si="9">IFERROR(INDEX(I51:I500,MATCH($C$12,$C$51:$C$500,0)),"")</f>
        <v>13938000000000</v>
      </c>
      <c r="J12" s="2">
        <f t="shared" si="9"/>
        <v>12003000000000</v>
      </c>
      <c r="K12" s="2">
        <f t="shared" si="9"/>
        <v>1902000000000</v>
      </c>
      <c r="L12" s="2">
        <f t="shared" si="9"/>
        <v>812000000000</v>
      </c>
      <c r="M12" s="2">
        <f t="shared" si="9"/>
        <v>82000000000</v>
      </c>
      <c r="N12" s="2">
        <f t="shared" si="9"/>
        <v>128000000000</v>
      </c>
      <c r="O12" s="2">
        <f t="shared" si="9"/>
        <v>363000000000</v>
      </c>
      <c r="P12" s="2">
        <f t="shared" si="9"/>
        <v>684000000000</v>
      </c>
      <c r="Q12" s="2">
        <f t="shared" si="9"/>
        <v>512000000000</v>
      </c>
      <c r="R12" s="2">
        <f t="shared" si="9"/>
        <v>184000000000</v>
      </c>
      <c r="S12" s="2">
        <f t="shared" si="9"/>
        <v>186000000000</v>
      </c>
      <c r="T12" s="2">
        <f t="shared" si="9"/>
        <v>260000000000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14766000000000</v>
      </c>
      <c r="H13" s="2">
        <f>IFERROR(INDEX(D13:G13,COUNT(D13:G13)),"")</f>
        <v>14766000000000</v>
      </c>
      <c r="I13" s="2">
        <f t="shared" ref="I13:T13" si="10">IFERROR(INDEX(I51:I500,MATCH($C$13,$C$51:$C$500,0)),"")</f>
        <v>14704000000000</v>
      </c>
      <c r="J13" s="2">
        <f t="shared" si="10"/>
        <v>13117000000000</v>
      </c>
      <c r="K13" s="2">
        <f t="shared" si="10"/>
        <v>2394000000000</v>
      </c>
      <c r="L13" s="2">
        <f t="shared" si="10"/>
        <v>1326000000000</v>
      </c>
      <c r="M13" s="2">
        <f t="shared" si="10"/>
        <v>636000000000</v>
      </c>
      <c r="N13" s="2">
        <f t="shared" si="10"/>
        <v>860000000000</v>
      </c>
      <c r="O13" s="2">
        <f t="shared" si="10"/>
        <v>0</v>
      </c>
      <c r="P13" s="2">
        <f t="shared" si="10"/>
        <v>973000000000</v>
      </c>
      <c r="Q13" s="2">
        <f t="shared" si="10"/>
        <v>49000000000</v>
      </c>
      <c r="R13" s="2">
        <f t="shared" si="10"/>
        <v>482000000000</v>
      </c>
      <c r="S13" s="2">
        <f t="shared" si="10"/>
        <v>335000000000</v>
      </c>
      <c r="T13" s="2">
        <f t="shared" si="10"/>
        <v>359000000000</v>
      </c>
    </row>
    <row r="14" spans="1:20" ht="15.5" x14ac:dyDescent="0.35">
      <c r="C14" t="s">
        <v>26</v>
      </c>
      <c r="D14" s="2">
        <f>IFERROR(INDEX(D51:D500,MATCH($C$14,$C$51:$C$500,0)),"")</f>
        <v>-194406010000</v>
      </c>
      <c r="H14" s="2">
        <f>IFERROR(SUM(D14:G14)*(4/MAX(1,COUNT(D14:G14))),"")</f>
        <v>-777624040000</v>
      </c>
      <c r="I14" s="2">
        <f t="shared" ref="I14:T14" si="11">IFERROR(INDEX(I51:I500,MATCH($C$14,$C$51:$C$500,0)),"")</f>
        <v>-487331761000</v>
      </c>
      <c r="J14" s="2">
        <f t="shared" si="11"/>
        <v>-210026155000</v>
      </c>
      <c r="K14" s="2">
        <f t="shared" si="11"/>
        <v>-68425496000</v>
      </c>
      <c r="L14" s="2">
        <f t="shared" si="11"/>
        <v>-62810501000</v>
      </c>
      <c r="M14" s="2">
        <f t="shared" si="11"/>
        <v>-115563376000</v>
      </c>
      <c r="N14" s="2">
        <f t="shared" si="11"/>
        <v>-104664330000</v>
      </c>
      <c r="O14" s="2">
        <f t="shared" si="11"/>
        <v>-79233576000</v>
      </c>
      <c r="P14" s="2">
        <f t="shared" si="11"/>
        <v>-101612450000</v>
      </c>
      <c r="Q14" s="2">
        <f t="shared" si="11"/>
        <v>-61399042000</v>
      </c>
      <c r="R14" s="2">
        <f t="shared" si="11"/>
        <v>-46859284000</v>
      </c>
      <c r="S14" s="2">
        <f t="shared" si="11"/>
        <v>-38835883000</v>
      </c>
      <c r="T14" s="2">
        <f t="shared" si="11"/>
        <v>-37737099000</v>
      </c>
    </row>
    <row r="15" spans="1:20" ht="15.5" x14ac:dyDescent="0.35">
      <c r="C15" t="s">
        <v>27</v>
      </c>
      <c r="D15" s="2">
        <f>IFERROR(INDEX(D51:D500,MATCH($C$15,$C$51:$C$500,0)),"")</f>
        <v>-10656431000</v>
      </c>
      <c r="H15" s="2">
        <f>IFERROR(SUM(D15:G15)*(4/MAX(1,COUNT(D15:G15))),"")</f>
        <v>-42625724000</v>
      </c>
      <c r="I15" s="2">
        <f t="shared" ref="I15:T15" si="12">IFERROR(INDEX(I51:I500,MATCH($C$15,$C$51:$C$500,0)),"")</f>
        <v>-245865653000</v>
      </c>
      <c r="J15" s="2">
        <f t="shared" si="12"/>
        <v>-139191101000</v>
      </c>
      <c r="K15" s="2">
        <f t="shared" si="12"/>
        <v>-127389304000</v>
      </c>
      <c r="L15" s="2">
        <f t="shared" si="12"/>
        <v>-97679914000</v>
      </c>
      <c r="M15" s="2">
        <f t="shared" si="12"/>
        <v>-85053430000</v>
      </c>
      <c r="N15" s="2">
        <f t="shared" si="12"/>
        <v>-108968450000</v>
      </c>
      <c r="O15" s="2">
        <f t="shared" si="12"/>
        <v>-142926079000</v>
      </c>
      <c r="P15" s="2">
        <f t="shared" si="12"/>
        <v>-94956904000</v>
      </c>
      <c r="Q15" s="2">
        <f t="shared" si="12"/>
        <v>-74301356000</v>
      </c>
      <c r="R15" s="2">
        <f t="shared" si="12"/>
        <v>-31696310000</v>
      </c>
      <c r="S15" s="2">
        <f t="shared" si="12"/>
        <v>-23308086000</v>
      </c>
      <c r="T15" s="2">
        <f t="shared" si="12"/>
        <v>-15851689000</v>
      </c>
    </row>
    <row r="16" spans="1:20" ht="15.5" x14ac:dyDescent="0.35">
      <c r="C16" t="s">
        <v>28</v>
      </c>
      <c r="D16" s="2">
        <f>IFERROR(INDEX(D51:D500,MATCH($C$16,$C$51:$C$500,0)),"")</f>
        <v>105227266000</v>
      </c>
      <c r="H16" s="2">
        <f>IFERROR(SUM(D16:G16)*(4/MAX(1,COUNT(D16:G16))),"")</f>
        <v>420909064000</v>
      </c>
      <c r="I16" s="2">
        <f t="shared" ref="I16:T16" si="13">IFERROR(INDEX(I51:I500,MATCH($C$16,$C$51:$C$500,0)),"")</f>
        <v>507871805000</v>
      </c>
      <c r="J16" s="2">
        <f t="shared" si="13"/>
        <v>769531989000</v>
      </c>
      <c r="K16" s="2">
        <f t="shared" si="13"/>
        <v>838409820000</v>
      </c>
      <c r="L16" s="2">
        <f t="shared" si="13"/>
        <v>559957902000</v>
      </c>
      <c r="M16" s="2">
        <f t="shared" si="13"/>
        <v>567147611000</v>
      </c>
      <c r="N16" s="2">
        <f t="shared" si="13"/>
        <v>532683282000</v>
      </c>
      <c r="O16" s="2">
        <f t="shared" si="13"/>
        <v>634882853000</v>
      </c>
      <c r="P16" s="2">
        <f t="shared" si="13"/>
        <v>656392167000</v>
      </c>
      <c r="Q16" s="2">
        <f t="shared" si="13"/>
        <v>254850282000</v>
      </c>
      <c r="R16" s="2">
        <f t="shared" si="13"/>
        <v>96727773000</v>
      </c>
      <c r="S16" s="2">
        <f t="shared" si="13"/>
        <v>81873523000</v>
      </c>
      <c r="T16" s="2">
        <f t="shared" si="13"/>
        <v>116296986000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4078800000000</v>
      </c>
      <c r="H20" s="2">
        <f t="shared" ref="H20:T20" ca="1" si="14">IFERROR(H21*H2,"")</f>
        <v>4078800000000</v>
      </c>
      <c r="I20" s="2">
        <f t="shared" ca="1" si="14"/>
        <v>5068800000000</v>
      </c>
      <c r="J20" s="2">
        <f t="shared" ca="1" si="14"/>
        <v>2336400000000</v>
      </c>
      <c r="K20" s="2">
        <f t="shared" ca="1" si="14"/>
        <v>2904000000000</v>
      </c>
      <c r="L20" s="2">
        <f t="shared" ca="1" si="14"/>
        <v>3168000000000</v>
      </c>
      <c r="M20" s="2">
        <f t="shared" ca="1" si="14"/>
        <v>3207600000000</v>
      </c>
      <c r="N20" s="2">
        <f t="shared" ca="1" si="14"/>
        <v>2917200000000</v>
      </c>
      <c r="O20" s="2">
        <f t="shared" ca="1" si="14"/>
        <v>3696000000000</v>
      </c>
      <c r="P20" s="2">
        <f t="shared" ca="1" si="14"/>
        <v>5016000000000</v>
      </c>
      <c r="Q20" s="2">
        <f t="shared" ca="1" si="14"/>
        <v>4092000000000</v>
      </c>
      <c r="R20" s="2">
        <f t="shared" ca="1" si="14"/>
        <v>1980000000000</v>
      </c>
      <c r="S20" s="2">
        <f t="shared" ca="1" si="14"/>
        <v>1848000000000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2640000000</v>
      </c>
      <c r="H21" s="2">
        <f>IFERROR(INDEX(D21:G21,COUNT(D21:G21)),"")</f>
        <v>2640000000</v>
      </c>
      <c r="I21" s="2">
        <f t="shared" ref="I21:T21" si="15">IFERROR(INDEX(I51:I500,MATCH($C$7,$C$51:$C$500,0)),"")</f>
        <v>2640000000</v>
      </c>
      <c r="J21" s="2">
        <f t="shared" si="15"/>
        <v>2640000000</v>
      </c>
      <c r="K21" s="2">
        <f t="shared" si="15"/>
        <v>2640000000</v>
      </c>
      <c r="L21" s="2">
        <f t="shared" si="15"/>
        <v>2640000000</v>
      </c>
      <c r="M21" s="2">
        <f t="shared" si="15"/>
        <v>2640000000</v>
      </c>
      <c r="N21" s="2">
        <f t="shared" si="15"/>
        <v>2640000000</v>
      </c>
      <c r="O21" s="2">
        <f t="shared" si="15"/>
        <v>2640000000</v>
      </c>
      <c r="P21" s="2">
        <f t="shared" si="15"/>
        <v>2640000000</v>
      </c>
      <c r="Q21" s="2">
        <f t="shared" si="15"/>
        <v>2640000000</v>
      </c>
      <c r="R21" s="2">
        <f t="shared" si="15"/>
        <v>2640000000</v>
      </c>
      <c r="S21" s="2">
        <f t="shared" si="15"/>
        <v>2640000000</v>
      </c>
      <c r="T21" s="2">
        <f t="shared" si="15"/>
        <v>2640000000</v>
      </c>
    </row>
    <row r="23" spans="1:20" ht="15.5" x14ac:dyDescent="0.35">
      <c r="B23" t="s">
        <v>53</v>
      </c>
      <c r="C23" t="s">
        <v>54</v>
      </c>
      <c r="D23" s="3">
        <f>IFERROR(D5/D6*100,"")</f>
        <v>0.92442345093980449</v>
      </c>
      <c r="H23" s="3">
        <f t="shared" ref="H23:T23" si="16">IFERROR(H5/H6*100,"")</f>
        <v>3.697693803759218</v>
      </c>
      <c r="I23" s="3">
        <f t="shared" si="16"/>
        <v>19.780815044750913</v>
      </c>
      <c r="J23" s="3">
        <f t="shared" si="16"/>
        <v>8.3029325425545579</v>
      </c>
      <c r="K23" s="3">
        <f t="shared" si="16"/>
        <v>15.143239580494081</v>
      </c>
      <c r="L23" s="3">
        <f t="shared" si="16"/>
        <v>12.03593593286568</v>
      </c>
      <c r="M23" s="3">
        <f t="shared" si="16"/>
        <v>14.224476702013799</v>
      </c>
      <c r="N23" s="3">
        <f t="shared" si="16"/>
        <v>14.455042380942357</v>
      </c>
      <c r="O23" s="3">
        <f t="shared" si="16"/>
        <v>19.420768571835548</v>
      </c>
      <c r="P23" s="3">
        <f t="shared" si="16"/>
        <v>29.129345150220054</v>
      </c>
      <c r="Q23" s="3">
        <f t="shared" si="16"/>
        <v>10.638827083034066</v>
      </c>
      <c r="R23" s="3">
        <f t="shared" si="16"/>
        <v>4.0850823861776124</v>
      </c>
      <c r="S23" s="3">
        <f t="shared" si="16"/>
        <v>5.6212368720222958</v>
      </c>
      <c r="T23" s="3">
        <f t="shared" si="16"/>
        <v>8.0366929550115529</v>
      </c>
    </row>
    <row r="24" spans="1:20" ht="15.5" x14ac:dyDescent="0.35">
      <c r="C24" t="s">
        <v>55</v>
      </c>
      <c r="D24" s="4">
        <f>IFERROR(_xlfn.RRI(5,I23,D23),"")</f>
        <v>-0.45809225953986532</v>
      </c>
      <c r="H24" s="4">
        <f t="shared" ref="H24:T24" si="17">IFERROR(_xlfn.RRI(5,M23,H23),"")</f>
        <v>-0.23620127434400862</v>
      </c>
      <c r="I24" s="4">
        <f t="shared" si="17"/>
        <v>6.4743414403421573E-2</v>
      </c>
      <c r="J24" s="4">
        <f t="shared" si="17"/>
        <v>-0.1562903443975312</v>
      </c>
      <c r="K24" s="4">
        <f t="shared" si="17"/>
        <v>-0.12264043653227286</v>
      </c>
      <c r="L24" s="4">
        <f t="shared" si="17"/>
        <v>2.4984324090232768E-2</v>
      </c>
      <c r="M24" s="4">
        <f t="shared" si="17"/>
        <v>0.28341495538720785</v>
      </c>
      <c r="N24" s="4">
        <f t="shared" si="17"/>
        <v>0.20791812118720832</v>
      </c>
      <c r="O24" s="4">
        <f t="shared" si="17"/>
        <v>0.19299275809093719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30.74</v>
      </c>
      <c r="H25" s="3">
        <f>IFERROR(INDEX(D25:G25,COUNT(D25:G25)),"")</f>
        <v>30.74</v>
      </c>
      <c r="I25" s="3">
        <f t="shared" ref="I25:T25" si="18">IFERROR(INDEX(I51:I500,MATCH($C$25,$C$51:$C$500,0)),"")</f>
        <v>149.54</v>
      </c>
      <c r="J25" s="3">
        <f t="shared" si="18"/>
        <v>200.93</v>
      </c>
      <c r="K25" s="3">
        <f t="shared" si="18"/>
        <v>261.64</v>
      </c>
      <c r="L25" s="3">
        <f t="shared" si="18"/>
        <v>170.62</v>
      </c>
      <c r="M25" s="3">
        <f t="shared" si="18"/>
        <v>180.34</v>
      </c>
      <c r="N25" s="3">
        <f t="shared" si="18"/>
        <v>160.43</v>
      </c>
      <c r="O25" s="3">
        <f t="shared" si="18"/>
        <v>186.34</v>
      </c>
      <c r="P25" s="3">
        <f t="shared" si="18"/>
        <v>212.67</v>
      </c>
      <c r="Q25" s="3">
        <f t="shared" si="18"/>
        <v>68.39</v>
      </c>
      <c r="R25" s="3">
        <f t="shared" si="18"/>
        <v>24.68</v>
      </c>
      <c r="S25" s="3">
        <f t="shared" si="18"/>
        <v>22.19</v>
      </c>
      <c r="T25" s="3">
        <f t="shared" si="18"/>
        <v>38.1</v>
      </c>
    </row>
    <row r="26" spans="1:20" ht="15.5" x14ac:dyDescent="0.35">
      <c r="C26" t="s">
        <v>58</v>
      </c>
      <c r="D26" s="4">
        <f>IFERROR(_xlfn.RRI(5,I25,D25),"")</f>
        <v>-0.27123199540749843</v>
      </c>
      <c r="H26" s="4">
        <f t="shared" ref="H26:T26" si="19">IFERROR(_xlfn.RRI(5,M25,H25),"")</f>
        <v>-0.29802384585821462</v>
      </c>
      <c r="I26" s="4">
        <f t="shared" si="19"/>
        <v>-1.3960396099290673E-2</v>
      </c>
      <c r="J26" s="4">
        <f t="shared" si="19"/>
        <v>1.5190952493447041E-2</v>
      </c>
      <c r="K26" s="4">
        <f t="shared" si="19"/>
        <v>4.2316425889864062E-2</v>
      </c>
      <c r="L26" s="4">
        <f t="shared" si="19"/>
        <v>0.20062523380184083</v>
      </c>
      <c r="M26" s="4">
        <f t="shared" si="19"/>
        <v>0.48850186112216254</v>
      </c>
      <c r="N26" s="4">
        <f t="shared" si="19"/>
        <v>0.48533924605134326</v>
      </c>
      <c r="O26" s="4">
        <f t="shared" si="19"/>
        <v>0.37365041943089339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328.71293750000001</v>
      </c>
      <c r="H27" s="3">
        <f t="shared" ref="H27:T27" si="20">IFERROR(H4/H21,"")</f>
        <v>1314.85175</v>
      </c>
      <c r="I27" s="3">
        <f t="shared" si="20"/>
        <v>1492.6425515151516</v>
      </c>
      <c r="J27" s="3">
        <f t="shared" si="20"/>
        <v>2379.0523795454546</v>
      </c>
      <c r="K27" s="3">
        <f t="shared" si="20"/>
        <v>1942.5549337121213</v>
      </c>
      <c r="L27" s="3">
        <f t="shared" si="20"/>
        <v>1570.7768700757576</v>
      </c>
      <c r="M27" s="3">
        <f t="shared" si="20"/>
        <v>1461.718456439394</v>
      </c>
      <c r="N27" s="3">
        <f t="shared" si="20"/>
        <v>1508.2957094696969</v>
      </c>
      <c r="O27" s="3">
        <f t="shared" si="20"/>
        <v>2287.7321606060605</v>
      </c>
      <c r="P27" s="3">
        <f t="shared" si="20"/>
        <v>1773.2698981060605</v>
      </c>
      <c r="Q27" s="3">
        <f t="shared" si="20"/>
        <v>930.28069507575754</v>
      </c>
      <c r="R27" s="3">
        <f t="shared" si="20"/>
        <v>608.11852234848482</v>
      </c>
      <c r="S27" s="3">
        <f t="shared" si="20"/>
        <v>450.3750950757576</v>
      </c>
      <c r="T27" s="3">
        <f t="shared" si="20"/>
        <v>537.39926363636368</v>
      </c>
    </row>
    <row r="28" spans="1:20" ht="15.5" x14ac:dyDescent="0.35">
      <c r="C28" t="s">
        <v>60</v>
      </c>
      <c r="D28" s="4">
        <f>IFERROR(_xlfn.RRI(5,I27,D27),"")</f>
        <v>-0.26112291842758517</v>
      </c>
      <c r="H28" s="4">
        <f t="shared" ref="H28:T28" si="21">IFERROR(_xlfn.RRI(5,M27,H27),"")</f>
        <v>-2.095509510630289E-2</v>
      </c>
      <c r="I28" s="4">
        <f t="shared" si="21"/>
        <v>-2.0842789772753667E-3</v>
      </c>
      <c r="J28" s="4">
        <f t="shared" si="21"/>
        <v>7.858969761434631E-3</v>
      </c>
      <c r="K28" s="4">
        <f t="shared" si="21"/>
        <v>1.8403055032851778E-2</v>
      </c>
      <c r="L28" s="4">
        <f t="shared" si="21"/>
        <v>0.11045278534906133</v>
      </c>
      <c r="M28" s="4">
        <f t="shared" si="21"/>
        <v>0.19172239246682832</v>
      </c>
      <c r="N28" s="4">
        <f t="shared" si="21"/>
        <v>0.2734515482705171</v>
      </c>
      <c r="O28" s="4">
        <f t="shared" si="21"/>
        <v>0.33604664897949843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61</v>
      </c>
      <c r="H29" s="4">
        <f t="shared" ref="H29:T29" si="22">IFERROR(((H25-I25)/I25)*100%,"")</f>
        <v>-0.79443627123177751</v>
      </c>
      <c r="I29" s="4">
        <f t="shared" si="22"/>
        <v>-0.25576071268601014</v>
      </c>
      <c r="J29" s="4">
        <f t="shared" si="22"/>
        <v>-0.23203638587371955</v>
      </c>
      <c r="K29" s="4">
        <f t="shared" si="22"/>
        <v>0.53346618215918407</v>
      </c>
      <c r="L29" s="4">
        <f t="shared" si="22"/>
        <v>-5.3898192303426851E-2</v>
      </c>
      <c r="M29" s="4">
        <f t="shared" si="22"/>
        <v>0.12410397057906873</v>
      </c>
      <c r="N29" s="4">
        <f t="shared" si="22"/>
        <v>-0.13904690350971341</v>
      </c>
      <c r="O29" s="4">
        <f t="shared" si="22"/>
        <v>-0.12380683688343436</v>
      </c>
      <c r="P29" s="4">
        <f t="shared" si="22"/>
        <v>2.1096651557245205</v>
      </c>
      <c r="Q29" s="4">
        <f t="shared" si="22"/>
        <v>1.7710696920583469</v>
      </c>
      <c r="R29" s="4">
        <f t="shared" si="22"/>
        <v>0.11221270842721939</v>
      </c>
      <c r="S29" s="4">
        <f t="shared" si="22"/>
        <v>-0.41758530183727033</v>
      </c>
      <c r="T29" s="4" t="str">
        <f t="shared" si="22"/>
        <v/>
      </c>
    </row>
    <row r="30" spans="1:20" ht="15.5" x14ac:dyDescent="0.35">
      <c r="C30" t="s">
        <v>62</v>
      </c>
      <c r="H30" s="4">
        <f t="shared" ref="H30:T30" si="23">IFERROR(((H27-I27)/I27)*100%,"")</f>
        <v>-0.11911143852537211</v>
      </c>
      <c r="I30" s="4">
        <f t="shared" si="23"/>
        <v>-0.37258945437748703</v>
      </c>
      <c r="J30" s="4">
        <f t="shared" si="23"/>
        <v>0.22470275525192457</v>
      </c>
      <c r="K30" s="4">
        <f t="shared" si="23"/>
        <v>0.23668419793985954</v>
      </c>
      <c r="L30" s="4">
        <f t="shared" si="23"/>
        <v>7.4609726076812002E-2</v>
      </c>
      <c r="M30" s="4">
        <f t="shared" si="23"/>
        <v>-3.0880717048965861E-2</v>
      </c>
      <c r="N30" s="4">
        <f t="shared" si="23"/>
        <v>-0.34070266815232303</v>
      </c>
      <c r="O30" s="4">
        <f t="shared" si="23"/>
        <v>0.29012067652502926</v>
      </c>
      <c r="P30" s="4">
        <f t="shared" si="23"/>
        <v>0.9061665016725452</v>
      </c>
      <c r="Q30" s="4">
        <f t="shared" si="23"/>
        <v>0.5297687225232327</v>
      </c>
      <c r="R30" s="4">
        <f t="shared" si="23"/>
        <v>0.35024900132675674</v>
      </c>
      <c r="S30" s="4">
        <f t="shared" si="23"/>
        <v>-0.16193577931564085</v>
      </c>
      <c r="T30" s="4" t="str">
        <f t="shared" si="23"/>
        <v/>
      </c>
    </row>
    <row r="32" spans="1:20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2736.06</v>
      </c>
      <c r="H32" s="3">
        <f>IFERROR(INDEX(D32:G32,COUNT(D32:G32)),"")</f>
        <v>2736.06</v>
      </c>
      <c r="I32" s="3">
        <f t="shared" ref="I32:T32" si="24">IFERROR(INDEX(I51:I500,MATCH($C$32,$C$51:$C$500,0)),"")</f>
        <v>2708.69</v>
      </c>
      <c r="J32" s="3">
        <f t="shared" si="24"/>
        <v>2612.29</v>
      </c>
      <c r="K32" s="3">
        <f t="shared" si="24"/>
        <v>1700.58</v>
      </c>
      <c r="L32" s="3">
        <f t="shared" si="24"/>
        <v>1440.43</v>
      </c>
      <c r="M32" s="3">
        <f t="shared" si="24"/>
        <v>1251.01</v>
      </c>
      <c r="N32" s="3">
        <f t="shared" si="24"/>
        <v>1072.24</v>
      </c>
      <c r="O32" s="3">
        <f t="shared" si="24"/>
        <v>920.98</v>
      </c>
      <c r="P32" s="3">
        <f t="shared" si="24"/>
        <v>741.4</v>
      </c>
      <c r="Q32" s="3">
        <f t="shared" si="24"/>
        <v>586.07000000000005</v>
      </c>
      <c r="R32" s="3">
        <f t="shared" si="24"/>
        <v>461.66</v>
      </c>
      <c r="S32" s="3">
        <f t="shared" si="24"/>
        <v>454.05</v>
      </c>
      <c r="T32" s="3">
        <f t="shared" si="24"/>
        <v>433.41</v>
      </c>
    </row>
    <row r="33" spans="1:20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T33" si="25">IFERROR(INDEX(I51:I500,MATCH($C$33,$C$51:$C$500,0)),"")</f>
        <v>0.71</v>
      </c>
      <c r="J33" s="3">
        <f t="shared" si="25"/>
        <v>0.34</v>
      </c>
      <c r="K33" s="3">
        <f t="shared" si="25"/>
        <v>0.65</v>
      </c>
      <c r="L33" s="3">
        <f t="shared" si="25"/>
        <v>0.83</v>
      </c>
      <c r="M33" s="3">
        <f t="shared" si="25"/>
        <v>0.97</v>
      </c>
      <c r="N33" s="3">
        <f t="shared" si="25"/>
        <v>1.03</v>
      </c>
      <c r="O33" s="3">
        <f t="shared" si="25"/>
        <v>1.52</v>
      </c>
      <c r="P33" s="3">
        <f t="shared" si="25"/>
        <v>2.56</v>
      </c>
      <c r="Q33" s="3">
        <f t="shared" si="25"/>
        <v>2.64</v>
      </c>
      <c r="R33" s="3">
        <f t="shared" si="25"/>
        <v>1.62</v>
      </c>
      <c r="S33" s="3">
        <f t="shared" si="25"/>
        <v>1.54</v>
      </c>
      <c r="T33" s="3">
        <f t="shared" si="25"/>
        <v>0</v>
      </c>
    </row>
    <row r="34" spans="1:20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49.93</v>
      </c>
      <c r="H34" s="3">
        <f>IFERROR(INDEX(D34:G34,COUNT(D34:G34)),"")</f>
        <v>49.93</v>
      </c>
      <c r="I34" s="3">
        <f t="shared" ref="I34:T34" si="26">IFERROR(INDEX(I51:I500,MATCH($C$34,$C$51:$C$500,0)),"")</f>
        <v>12.84</v>
      </c>
      <c r="J34" s="3">
        <f t="shared" si="26"/>
        <v>4.4000000000000004</v>
      </c>
      <c r="K34" s="3">
        <f t="shared" si="26"/>
        <v>4.2</v>
      </c>
      <c r="L34" s="3">
        <f t="shared" si="26"/>
        <v>7.03</v>
      </c>
      <c r="M34" s="3">
        <f t="shared" si="26"/>
        <v>6.74</v>
      </c>
      <c r="N34" s="3">
        <f t="shared" si="26"/>
        <v>6.89</v>
      </c>
      <c r="O34" s="3">
        <f t="shared" si="26"/>
        <v>7.51</v>
      </c>
      <c r="P34" s="3">
        <f t="shared" si="26"/>
        <v>8.93</v>
      </c>
      <c r="Q34" s="3">
        <f t="shared" si="26"/>
        <v>22.66</v>
      </c>
      <c r="R34" s="3">
        <f t="shared" si="26"/>
        <v>30.39</v>
      </c>
      <c r="S34" s="3">
        <f t="shared" si="26"/>
        <v>31.55</v>
      </c>
      <c r="T34" s="3">
        <f t="shared" si="26"/>
        <v>0</v>
      </c>
    </row>
    <row r="35" spans="1:20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4.67</v>
      </c>
      <c r="H35" s="3">
        <f>IFERROR(INDEX(D35:G35,COUNT(D35:G35)),"")</f>
        <v>4.67</v>
      </c>
      <c r="I35" s="3">
        <f t="shared" ref="I35:T35" si="27">IFERROR(INDEX(I51:I500,MATCH($C$35,$C$51:$C$500,0)),"")</f>
        <v>1.29</v>
      </c>
      <c r="J35" s="3">
        <f t="shared" si="27"/>
        <v>0.37</v>
      </c>
      <c r="K35" s="3">
        <f t="shared" si="27"/>
        <v>0.56999999999999995</v>
      </c>
      <c r="L35" s="3">
        <f t="shared" si="27"/>
        <v>0.76</v>
      </c>
      <c r="M35" s="3">
        <f t="shared" si="27"/>
        <v>0.83</v>
      </c>
      <c r="N35" s="3">
        <f t="shared" si="27"/>
        <v>0.73</v>
      </c>
      <c r="O35" s="3">
        <f t="shared" si="27"/>
        <v>0.61</v>
      </c>
      <c r="P35" s="3">
        <f t="shared" si="27"/>
        <v>1.07</v>
      </c>
      <c r="Q35" s="3">
        <f t="shared" si="27"/>
        <v>1.67</v>
      </c>
      <c r="R35" s="3">
        <f t="shared" si="27"/>
        <v>1.23</v>
      </c>
      <c r="S35" s="3">
        <f t="shared" si="27"/>
        <v>1.55</v>
      </c>
      <c r="T35" s="3">
        <f t="shared" si="27"/>
        <v>0</v>
      </c>
    </row>
    <row r="36" spans="1:20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84</v>
      </c>
      <c r="C51" t="s">
        <v>5</v>
      </c>
      <c r="D51" s="5">
        <v>867802155000</v>
      </c>
      <c r="E51" s="5">
        <v>2090706224000</v>
      </c>
      <c r="F51" s="5">
        <v>693048865000</v>
      </c>
      <c r="G51" s="5">
        <v>477956887000</v>
      </c>
      <c r="I51" s="5">
        <v>3940576336000</v>
      </c>
      <c r="J51" s="5">
        <v>6280698282000</v>
      </c>
      <c r="K51" s="5">
        <v>5128345025000</v>
      </c>
      <c r="L51" s="5">
        <v>4146850937000</v>
      </c>
      <c r="M51" s="5">
        <v>3858936725000</v>
      </c>
      <c r="N51" s="5">
        <v>3981900673000</v>
      </c>
      <c r="O51" s="5">
        <v>6039612904000</v>
      </c>
      <c r="P51" s="5">
        <v>4681432531000</v>
      </c>
      <c r="Q51" s="5">
        <v>2455941035000</v>
      </c>
      <c r="R51" s="5">
        <v>1605432899000</v>
      </c>
      <c r="S51" s="5">
        <v>1188990251000</v>
      </c>
      <c r="T51" s="5">
        <v>1418734056000</v>
      </c>
    </row>
    <row r="52" spans="2:20" ht="15.5" x14ac:dyDescent="0.35">
      <c r="C52" t="s">
        <v>85</v>
      </c>
      <c r="D52" s="5">
        <v>-461346215000</v>
      </c>
      <c r="E52" s="5">
        <v>-1653746712000</v>
      </c>
      <c r="F52" s="5">
        <v>-352986931000</v>
      </c>
      <c r="G52" s="5">
        <v>-422722505000</v>
      </c>
      <c r="I52" s="5">
        <v>-2862994800000</v>
      </c>
      <c r="J52" s="5">
        <v>-5135149368000</v>
      </c>
      <c r="K52" s="5">
        <v>-4163595379000</v>
      </c>
      <c r="L52" s="5">
        <v>-3458639887000</v>
      </c>
      <c r="M52" s="5">
        <v>-3127359658000</v>
      </c>
      <c r="N52" s="5">
        <v>-3247781406000</v>
      </c>
      <c r="O52" s="5">
        <v>-5231371531000</v>
      </c>
      <c r="P52" s="5">
        <v>-3868380593000</v>
      </c>
      <c r="Q52" s="5">
        <v>-2067089302000</v>
      </c>
      <c r="R52" s="5">
        <v>-1353488230000</v>
      </c>
      <c r="S52" s="5">
        <v>-959562228000</v>
      </c>
      <c r="T52" s="5">
        <v>-1144898473000</v>
      </c>
    </row>
    <row r="53" spans="2:20" ht="15.5" x14ac:dyDescent="0.35">
      <c r="C53" t="s">
        <v>86</v>
      </c>
      <c r="D53" s="5">
        <v>406455940000</v>
      </c>
      <c r="E53" s="5">
        <v>436959512000</v>
      </c>
      <c r="F53" s="5">
        <v>340061934000</v>
      </c>
      <c r="G53" s="5">
        <v>55234382000</v>
      </c>
      <c r="I53" s="5">
        <v>1077581536000</v>
      </c>
      <c r="J53" s="5">
        <v>1145548914000</v>
      </c>
      <c r="K53" s="5">
        <v>964749646000</v>
      </c>
      <c r="L53" s="5">
        <v>688211050000</v>
      </c>
      <c r="M53" s="5">
        <v>731577067000</v>
      </c>
      <c r="N53" s="5">
        <v>734119267000</v>
      </c>
      <c r="O53" s="5">
        <v>808241373000</v>
      </c>
      <c r="P53" s="5">
        <v>813051938000</v>
      </c>
      <c r="Q53" s="5">
        <v>388851733000</v>
      </c>
      <c r="R53" s="5">
        <v>251944669000</v>
      </c>
      <c r="S53" s="5">
        <v>229428023000</v>
      </c>
      <c r="T53" s="5">
        <v>273835583000</v>
      </c>
    </row>
    <row r="54" spans="2:20" ht="15.5" x14ac:dyDescent="0.35">
      <c r="C54" t="s">
        <v>87</v>
      </c>
      <c r="D54" s="5">
        <v>-98965522000</v>
      </c>
      <c r="E54" s="5">
        <v>-91922535000</v>
      </c>
      <c r="F54" s="5">
        <v>-86796240000</v>
      </c>
      <c r="G54" s="5">
        <v>-61931857000</v>
      </c>
      <c r="I54" s="5">
        <v>-298686484000</v>
      </c>
      <c r="J54" s="5">
        <v>-385883663000</v>
      </c>
      <c r="K54" s="5">
        <v>-221556583000</v>
      </c>
      <c r="L54" s="5">
        <v>-146750485000</v>
      </c>
      <c r="M54" s="5">
        <v>-146268352000</v>
      </c>
      <c r="N54" s="5">
        <v>-143549503000</v>
      </c>
      <c r="O54" s="5">
        <v>-150659294000</v>
      </c>
      <c r="P54" s="5">
        <v>-148540736000</v>
      </c>
      <c r="Q54" s="5">
        <v>-155278330000</v>
      </c>
      <c r="R54" s="5">
        <v>-126868251000</v>
      </c>
      <c r="S54" s="5">
        <v>-110494721000</v>
      </c>
      <c r="T54" s="5">
        <v>-109726799000</v>
      </c>
    </row>
    <row r="55" spans="2:20" ht="15.5" x14ac:dyDescent="0.35">
      <c r="C55" t="s">
        <v>89</v>
      </c>
      <c r="D55" s="5">
        <v>-5201658000</v>
      </c>
      <c r="E55" s="5">
        <v>-8998234000</v>
      </c>
      <c r="F55" s="5">
        <v>-7646715000</v>
      </c>
      <c r="G55" s="5">
        <v>-9701472000</v>
      </c>
      <c r="I55" s="5">
        <v>-30343056000</v>
      </c>
      <c r="J55" s="5">
        <v>-16562783000</v>
      </c>
      <c r="K55" s="5">
        <v>-16432239000</v>
      </c>
      <c r="L55" s="5">
        <v>-12658583000</v>
      </c>
      <c r="M55" s="5">
        <v>-9526465000</v>
      </c>
      <c r="N55" s="5">
        <v>-6571612000</v>
      </c>
      <c r="O55" s="5">
        <v>-14273607000</v>
      </c>
      <c r="P55" s="5">
        <v>-11634120000</v>
      </c>
      <c r="Q55" s="5">
        <v>-12773573000</v>
      </c>
      <c r="R55" s="5">
        <v>-12373837000</v>
      </c>
      <c r="S55" s="5">
        <v>-12390487000</v>
      </c>
      <c r="T55" s="5">
        <v>-19283386000</v>
      </c>
    </row>
    <row r="56" spans="2:20" ht="15.5" x14ac:dyDescent="0.35">
      <c r="C56" t="s">
        <v>88</v>
      </c>
      <c r="D56" s="5">
        <v>-93763864000</v>
      </c>
      <c r="E56" s="5">
        <v>-82924301000</v>
      </c>
      <c r="F56" s="5">
        <v>-79149525000</v>
      </c>
      <c r="G56" s="5">
        <v>-52230385000</v>
      </c>
      <c r="I56" s="5">
        <v>-268343428000</v>
      </c>
      <c r="J56" s="5">
        <v>-369320880000</v>
      </c>
      <c r="K56" s="5">
        <v>-205124344000</v>
      </c>
      <c r="L56" s="5">
        <v>-134091902000</v>
      </c>
      <c r="M56" s="5">
        <v>-136741887000</v>
      </c>
      <c r="N56" s="5">
        <v>-136977891000</v>
      </c>
      <c r="O56" s="5">
        <v>-136385687000</v>
      </c>
      <c r="P56" s="5">
        <v>-136906616000</v>
      </c>
      <c r="Q56" s="5">
        <v>-142504757000</v>
      </c>
      <c r="R56" s="5">
        <v>-114494414000</v>
      </c>
      <c r="S56" s="5">
        <v>-98104234000</v>
      </c>
      <c r="T56" s="5">
        <v>-90443413000</v>
      </c>
    </row>
    <row r="57" spans="2:20" ht="15.5" x14ac:dyDescent="0.35">
      <c r="C57" t="s">
        <v>90</v>
      </c>
      <c r="D57" s="5">
        <v>307490418000</v>
      </c>
      <c r="E57" s="5">
        <v>345036977000</v>
      </c>
      <c r="F57" s="5">
        <v>253265694000</v>
      </c>
      <c r="G57" s="5">
        <v>-6697475000</v>
      </c>
      <c r="I57" s="5">
        <v>778895052000</v>
      </c>
      <c r="J57" s="5">
        <v>759665251000</v>
      </c>
      <c r="K57" s="5">
        <v>743193063000</v>
      </c>
      <c r="L57" s="5">
        <v>541460565000</v>
      </c>
      <c r="M57" s="5">
        <v>585308715000</v>
      </c>
      <c r="N57" s="5">
        <v>590569764000</v>
      </c>
      <c r="O57" s="5">
        <v>657582079000</v>
      </c>
      <c r="P57" s="5">
        <v>664511202000</v>
      </c>
      <c r="Q57" s="5">
        <v>233573403000</v>
      </c>
      <c r="R57" s="5">
        <v>125076418000</v>
      </c>
      <c r="S57" s="5">
        <v>118933302000</v>
      </c>
      <c r="T57" s="5">
        <v>164108784000</v>
      </c>
    </row>
    <row r="58" spans="2:20" ht="15.5" x14ac:dyDescent="0.35">
      <c r="C58" t="s">
        <v>91</v>
      </c>
      <c r="D58" s="5">
        <v>-202263152000</v>
      </c>
      <c r="E58" s="5">
        <v>-496302145000</v>
      </c>
      <c r="F58" s="5">
        <v>22837693000</v>
      </c>
      <c r="G58" s="5">
        <v>208955440000</v>
      </c>
      <c r="I58" s="5">
        <v>-271023247000</v>
      </c>
      <c r="J58" s="5">
        <v>9866738000</v>
      </c>
      <c r="K58" s="5">
        <v>95216757000</v>
      </c>
      <c r="L58" s="5">
        <v>18497337000</v>
      </c>
      <c r="M58" s="5">
        <v>-18161104000</v>
      </c>
      <c r="N58" s="5">
        <v>-57886482000</v>
      </c>
      <c r="O58" s="5">
        <v>-22699226000</v>
      </c>
      <c r="P58" s="5">
        <v>-8119035000</v>
      </c>
      <c r="Q58" s="5">
        <v>21276879000</v>
      </c>
      <c r="R58" s="5">
        <v>-28348645000</v>
      </c>
      <c r="S58" s="5">
        <v>-37059779000</v>
      </c>
      <c r="T58" s="5">
        <v>-47811798000</v>
      </c>
    </row>
    <row r="59" spans="2:20" ht="15.5" x14ac:dyDescent="0.35">
      <c r="C59" t="s">
        <v>92</v>
      </c>
      <c r="D59" s="5">
        <v>16178502000</v>
      </c>
      <c r="E59" s="5">
        <v>-8186144000</v>
      </c>
      <c r="F59" s="5">
        <v>6418874000</v>
      </c>
      <c r="G59" s="5">
        <v>639600000</v>
      </c>
      <c r="O59" s="5">
        <v>11089850000</v>
      </c>
      <c r="P59" s="5">
        <v>4086488000</v>
      </c>
      <c r="Q59" s="5">
        <v>4057342000</v>
      </c>
      <c r="R59" s="5">
        <v>2171091000</v>
      </c>
      <c r="S59" s="5">
        <v>1838694000</v>
      </c>
      <c r="T59" s="5">
        <v>1073726000</v>
      </c>
    </row>
    <row r="60" spans="2:20" ht="15.5" x14ac:dyDescent="0.35">
      <c r="C60" t="s">
        <v>26</v>
      </c>
      <c r="D60" s="5">
        <v>-194406010000</v>
      </c>
      <c r="E60" s="5">
        <v>-459946779000</v>
      </c>
      <c r="F60" s="5">
        <v>-12914878000</v>
      </c>
      <c r="G60" s="5">
        <v>-6078916000</v>
      </c>
      <c r="I60" s="5">
        <v>-487331761000</v>
      </c>
      <c r="J60" s="5">
        <v>-210026155000</v>
      </c>
      <c r="K60" s="5">
        <v>-68425496000</v>
      </c>
      <c r="L60" s="5">
        <v>-62810501000</v>
      </c>
      <c r="M60" s="5">
        <v>-115563376000</v>
      </c>
      <c r="N60" s="5">
        <v>-104664330000</v>
      </c>
      <c r="O60" s="5">
        <v>-79233576000</v>
      </c>
      <c r="P60" s="5">
        <v>-101612450000</v>
      </c>
      <c r="Q60" s="5">
        <v>-61399042000</v>
      </c>
      <c r="R60" s="5">
        <v>-46859284000</v>
      </c>
      <c r="S60" s="5">
        <v>-38835883000</v>
      </c>
      <c r="T60" s="5">
        <v>-37737099000</v>
      </c>
    </row>
    <row r="61" spans="2:20" ht="15.5" x14ac:dyDescent="0.35">
      <c r="C61" t="s">
        <v>94</v>
      </c>
      <c r="D61" s="5">
        <v>2448411000</v>
      </c>
      <c r="E61" s="5">
        <v>-6682125000</v>
      </c>
      <c r="F61" s="5">
        <v>6123292000</v>
      </c>
      <c r="G61" s="5">
        <v>-1361111000</v>
      </c>
      <c r="O61" s="5">
        <v>3688041000</v>
      </c>
      <c r="P61" s="5">
        <v>-4499270000</v>
      </c>
      <c r="Q61" s="5">
        <v>2436225000</v>
      </c>
      <c r="R61" s="5">
        <v>-4129465000</v>
      </c>
      <c r="S61" s="5">
        <v>7164096000</v>
      </c>
      <c r="T61" s="5">
        <v>1956109000</v>
      </c>
    </row>
    <row r="62" spans="2:20" ht="15.5" x14ac:dyDescent="0.35">
      <c r="C62" t="s">
        <v>93</v>
      </c>
      <c r="E62" s="5">
        <v>38162865000</v>
      </c>
      <c r="F62" s="5">
        <v>225989815000</v>
      </c>
      <c r="I62" s="5">
        <v>264152680000</v>
      </c>
      <c r="J62" s="5">
        <v>209517712000</v>
      </c>
      <c r="K62" s="5">
        <v>209549884000</v>
      </c>
      <c r="L62" s="5">
        <v>54556870000</v>
      </c>
      <c r="M62" s="5">
        <v>73063825000</v>
      </c>
      <c r="N62" s="5">
        <v>48297702000</v>
      </c>
      <c r="O62" s="5">
        <v>59451991000</v>
      </c>
      <c r="P62" s="5">
        <v>96336385000</v>
      </c>
      <c r="R62" s="5">
        <v>-5686740000</v>
      </c>
    </row>
    <row r="63" spans="2:20" ht="15.5" x14ac:dyDescent="0.35">
      <c r="C63" t="s">
        <v>822</v>
      </c>
      <c r="F63" s="5">
        <v>-202345621000</v>
      </c>
      <c r="G63" s="5">
        <v>202345621000</v>
      </c>
      <c r="R63" s="5">
        <v>18115000000</v>
      </c>
    </row>
    <row r="64" spans="2:20" ht="15.5" x14ac:dyDescent="0.35">
      <c r="C64" t="s">
        <v>403</v>
      </c>
      <c r="F64" s="5">
        <v>-694930000</v>
      </c>
      <c r="G64" s="5">
        <v>694930000</v>
      </c>
      <c r="O64" s="5">
        <v>270617000</v>
      </c>
      <c r="P64" s="5">
        <v>210048000</v>
      </c>
    </row>
    <row r="65" spans="2:20" ht="15.5" x14ac:dyDescent="0.35">
      <c r="C65" t="s">
        <v>97</v>
      </c>
      <c r="D65" s="5">
        <v>13393916000</v>
      </c>
      <c r="E65" s="5">
        <v>-87147361000</v>
      </c>
      <c r="F65" s="5">
        <v>123629000</v>
      </c>
      <c r="G65" s="5">
        <v>-1043237000</v>
      </c>
      <c r="I65" s="5">
        <v>-83821762000</v>
      </c>
      <c r="J65" s="5">
        <v>1601359000</v>
      </c>
      <c r="K65" s="5">
        <v>20182384000</v>
      </c>
      <c r="L65" s="5">
        <v>11776703000</v>
      </c>
      <c r="M65" s="5">
        <v>5923715000</v>
      </c>
      <c r="N65" s="5">
        <v>109019000</v>
      </c>
      <c r="O65" s="5">
        <v>-60980000</v>
      </c>
      <c r="P65" s="5">
        <v>-107629000</v>
      </c>
      <c r="Q65" s="5">
        <v>-22858000</v>
      </c>
      <c r="R65" s="5">
        <v>-139578000</v>
      </c>
      <c r="S65" s="5">
        <v>-34712000</v>
      </c>
      <c r="T65" s="5">
        <v>17258000</v>
      </c>
    </row>
    <row r="66" spans="2:20" ht="15.5" x14ac:dyDescent="0.35">
      <c r="C66" t="s">
        <v>98</v>
      </c>
      <c r="D66" s="5">
        <v>-202263152000</v>
      </c>
      <c r="E66" s="5">
        <v>-496302145000</v>
      </c>
      <c r="F66" s="5">
        <v>22837693000</v>
      </c>
      <c r="G66" s="5">
        <v>208955440000</v>
      </c>
      <c r="I66" s="5">
        <v>-271023247000</v>
      </c>
      <c r="J66" s="5">
        <v>9866738000</v>
      </c>
      <c r="K66" s="5">
        <v>95216757000</v>
      </c>
      <c r="L66" s="5">
        <v>18497337000</v>
      </c>
      <c r="M66" s="5">
        <v>-18161104000</v>
      </c>
      <c r="N66" s="5">
        <v>-57886482000</v>
      </c>
      <c r="O66" s="5">
        <v>-22699226000</v>
      </c>
      <c r="P66" s="5">
        <v>-8119035000</v>
      </c>
      <c r="Q66" s="5">
        <v>21276879000</v>
      </c>
      <c r="R66" s="5">
        <v>-28348645000</v>
      </c>
      <c r="S66" s="5">
        <v>-37059779000</v>
      </c>
      <c r="T66" s="5">
        <v>-47811798000</v>
      </c>
    </row>
    <row r="67" spans="2:20" ht="15.5" x14ac:dyDescent="0.35">
      <c r="C67" t="s">
        <v>28</v>
      </c>
      <c r="D67" s="5">
        <v>105227266000</v>
      </c>
      <c r="E67" s="5">
        <v>-151265168000</v>
      </c>
      <c r="F67" s="5">
        <v>276103387000</v>
      </c>
      <c r="G67" s="5">
        <v>202257965000</v>
      </c>
      <c r="I67" s="5">
        <v>507871805000</v>
      </c>
      <c r="J67" s="5">
        <v>769531989000</v>
      </c>
      <c r="K67" s="5">
        <v>838409820000</v>
      </c>
      <c r="L67" s="5">
        <v>559957902000</v>
      </c>
      <c r="M67" s="5">
        <v>567147611000</v>
      </c>
      <c r="N67" s="5">
        <v>532683282000</v>
      </c>
      <c r="O67" s="5">
        <v>634882853000</v>
      </c>
      <c r="P67" s="5">
        <v>656392167000</v>
      </c>
      <c r="Q67" s="5">
        <v>254850282000</v>
      </c>
      <c r="R67" s="5">
        <v>96727773000</v>
      </c>
      <c r="S67" s="5">
        <v>81873523000</v>
      </c>
      <c r="T67" s="5">
        <v>116296986000</v>
      </c>
    </row>
    <row r="68" spans="2:20" ht="15.5" x14ac:dyDescent="0.35">
      <c r="C68" t="s">
        <v>27</v>
      </c>
      <c r="D68" s="5">
        <v>-10656431000</v>
      </c>
      <c r="E68" s="5">
        <v>-209483843000</v>
      </c>
      <c r="F68" s="5">
        <v>-16438162000</v>
      </c>
      <c r="G68" s="5">
        <v>-5842535000</v>
      </c>
      <c r="I68" s="5">
        <v>-245865653000</v>
      </c>
      <c r="J68" s="5">
        <v>-139191101000</v>
      </c>
      <c r="K68" s="5">
        <v>-127389304000</v>
      </c>
      <c r="L68" s="5">
        <v>-97679914000</v>
      </c>
      <c r="M68" s="5">
        <v>-85053430000</v>
      </c>
      <c r="N68" s="5">
        <v>-108968450000</v>
      </c>
      <c r="O68" s="5">
        <v>-142926079000</v>
      </c>
      <c r="P68" s="5">
        <v>-94956904000</v>
      </c>
      <c r="Q68" s="5">
        <v>-74301356000</v>
      </c>
      <c r="R68" s="5">
        <v>-31696310000</v>
      </c>
      <c r="S68" s="5">
        <v>-23308086000</v>
      </c>
      <c r="T68" s="5">
        <v>-15851689000</v>
      </c>
    </row>
    <row r="69" spans="2:20" ht="15.5" x14ac:dyDescent="0.35">
      <c r="C69" t="s">
        <v>99</v>
      </c>
      <c r="D69" s="5">
        <v>94570835000</v>
      </c>
      <c r="E69" s="5">
        <v>-360749011000</v>
      </c>
      <c r="F69" s="5">
        <v>259665225000</v>
      </c>
      <c r="G69" s="5">
        <v>196415430000</v>
      </c>
      <c r="I69" s="5">
        <v>262006152000</v>
      </c>
      <c r="J69" s="5">
        <v>630340888000</v>
      </c>
      <c r="K69" s="5">
        <v>711020516000</v>
      </c>
      <c r="L69" s="5">
        <v>462277988000</v>
      </c>
      <c r="M69" s="5">
        <v>482094181000</v>
      </c>
      <c r="N69" s="5">
        <v>423714832000</v>
      </c>
      <c r="O69" s="5">
        <v>491956774000</v>
      </c>
      <c r="P69" s="5">
        <v>561435263000</v>
      </c>
      <c r="Q69" s="5">
        <v>180548926000</v>
      </c>
      <c r="R69" s="5">
        <v>65031463000</v>
      </c>
      <c r="S69" s="5">
        <v>58565437000</v>
      </c>
      <c r="T69" s="5">
        <v>100445297000</v>
      </c>
    </row>
    <row r="70" spans="2:20" ht="15.5" x14ac:dyDescent="0.35">
      <c r="C70" t="s">
        <v>840</v>
      </c>
      <c r="E70" s="5">
        <v>48980110000</v>
      </c>
      <c r="I70" s="5">
        <v>48980110000</v>
      </c>
      <c r="J70" s="5">
        <v>-98205397000</v>
      </c>
      <c r="T70" s="5">
        <v>175698000</v>
      </c>
    </row>
    <row r="71" spans="2:20" ht="15.5" x14ac:dyDescent="0.35">
      <c r="C71" t="s">
        <v>102</v>
      </c>
      <c r="D71" s="5">
        <v>94570835000</v>
      </c>
      <c r="E71" s="5">
        <v>-311768901000</v>
      </c>
      <c r="F71" s="5">
        <v>259665225000</v>
      </c>
      <c r="G71" s="5">
        <v>196415430000</v>
      </c>
      <c r="I71" s="5">
        <v>310986262000</v>
      </c>
      <c r="J71" s="5">
        <v>532135491000</v>
      </c>
      <c r="K71" s="5">
        <v>711020516000</v>
      </c>
      <c r="L71" s="5">
        <v>462277988000</v>
      </c>
      <c r="M71" s="5">
        <v>482094181000</v>
      </c>
      <c r="N71" s="5">
        <v>423714832000</v>
      </c>
      <c r="O71" s="5">
        <v>491956774000</v>
      </c>
      <c r="P71" s="5">
        <v>561435263000</v>
      </c>
      <c r="Q71" s="5">
        <v>180548926000</v>
      </c>
      <c r="R71" s="5">
        <v>65031463000</v>
      </c>
      <c r="S71" s="5">
        <v>58565437000</v>
      </c>
      <c r="T71" s="5">
        <v>100620995000</v>
      </c>
    </row>
    <row r="72" spans="2:20" ht="15.5" x14ac:dyDescent="0.35">
      <c r="C72" t="s">
        <v>103</v>
      </c>
      <c r="E72" s="5">
        <v>1325273397000</v>
      </c>
      <c r="I72" s="5">
        <v>1325273397000</v>
      </c>
      <c r="J72" s="5">
        <v>45291080000</v>
      </c>
      <c r="K72" s="5">
        <v>-4224401000</v>
      </c>
      <c r="L72" s="5">
        <v>10246497000</v>
      </c>
      <c r="M72" s="5">
        <v>-4114134000</v>
      </c>
      <c r="N72" s="5">
        <v>-12920416000</v>
      </c>
      <c r="O72" s="5">
        <v>-17837826000</v>
      </c>
      <c r="P72" s="5">
        <v>11575118000</v>
      </c>
      <c r="Q72" s="5">
        <v>-14878664000</v>
      </c>
      <c r="R72" s="5">
        <v>-14966944000</v>
      </c>
      <c r="S72" s="5">
        <v>8948458000</v>
      </c>
      <c r="T72" s="5">
        <v>-8404592000</v>
      </c>
    </row>
    <row r="73" spans="2:20" ht="15.5" x14ac:dyDescent="0.35">
      <c r="C73" t="s">
        <v>104</v>
      </c>
      <c r="D73" s="5">
        <v>94570835000</v>
      </c>
      <c r="E73" s="5">
        <v>1013504496000</v>
      </c>
      <c r="F73" s="5">
        <v>259665225000</v>
      </c>
      <c r="G73" s="5">
        <v>196415430000</v>
      </c>
      <c r="I73" s="5">
        <v>1636259659000</v>
      </c>
      <c r="J73" s="5">
        <v>577426571000</v>
      </c>
      <c r="K73" s="5">
        <v>706796115000</v>
      </c>
      <c r="L73" s="5">
        <v>472524485000</v>
      </c>
      <c r="M73" s="5">
        <v>477980047000</v>
      </c>
      <c r="N73" s="5">
        <v>410794416000</v>
      </c>
      <c r="O73" s="5">
        <v>474118948000</v>
      </c>
      <c r="P73" s="5">
        <v>573010381000</v>
      </c>
      <c r="Q73" s="5">
        <v>165670262000</v>
      </c>
      <c r="R73" s="5">
        <v>50064519000</v>
      </c>
      <c r="S73" s="5">
        <v>67513895000</v>
      </c>
      <c r="T73" s="5">
        <v>92216403000</v>
      </c>
    </row>
    <row r="74" spans="2:20" ht="15.5" x14ac:dyDescent="0.35">
      <c r="C74" t="s">
        <v>105</v>
      </c>
      <c r="D74" s="5">
        <v>94570835000</v>
      </c>
      <c r="E74" s="5">
        <v>-311768901000</v>
      </c>
      <c r="F74" s="5">
        <v>259665225000</v>
      </c>
      <c r="G74" s="5">
        <v>196415430000</v>
      </c>
      <c r="I74" s="5">
        <v>310986262000</v>
      </c>
      <c r="J74" s="5">
        <v>532135491000</v>
      </c>
      <c r="K74" s="5">
        <v>711020516000</v>
      </c>
      <c r="L74" s="5">
        <v>462277988000</v>
      </c>
      <c r="M74" s="5">
        <v>482094181000</v>
      </c>
      <c r="N74" s="5">
        <v>423714832000</v>
      </c>
      <c r="O74" s="5">
        <v>491956774000</v>
      </c>
      <c r="P74" s="5">
        <v>561435263000</v>
      </c>
      <c r="Q74" s="5">
        <v>180548926000</v>
      </c>
      <c r="R74" s="5">
        <v>65031463000</v>
      </c>
      <c r="S74" s="5">
        <v>58565437000</v>
      </c>
      <c r="T74" s="5">
        <v>100620995000</v>
      </c>
    </row>
    <row r="75" spans="2:20" ht="15.5" x14ac:dyDescent="0.35">
      <c r="C75" t="s">
        <v>7</v>
      </c>
      <c r="D75" s="5">
        <v>81176919000</v>
      </c>
      <c r="E75" s="5">
        <v>1100651857000</v>
      </c>
      <c r="F75" s="5">
        <v>259541596000</v>
      </c>
      <c r="G75" s="5">
        <v>197458667000</v>
      </c>
      <c r="I75" s="5">
        <v>1720081421000</v>
      </c>
      <c r="J75" s="5">
        <v>575825212000</v>
      </c>
      <c r="K75" s="5">
        <v>686613731000</v>
      </c>
      <c r="L75" s="5">
        <v>460747782000</v>
      </c>
      <c r="M75" s="5">
        <v>472056332000</v>
      </c>
      <c r="N75" s="5">
        <v>410685397000</v>
      </c>
      <c r="O75" s="5">
        <v>474179928000</v>
      </c>
      <c r="P75" s="5">
        <v>573118010000</v>
      </c>
      <c r="Q75" s="5">
        <v>165693120000</v>
      </c>
      <c r="R75" s="5">
        <v>50204097000</v>
      </c>
      <c r="S75" s="5">
        <v>67548607000</v>
      </c>
      <c r="T75" s="5">
        <v>92199145000</v>
      </c>
    </row>
    <row r="76" spans="2:20" ht="15.5" x14ac:dyDescent="0.35">
      <c r="C76" t="s">
        <v>106</v>
      </c>
      <c r="D76" s="5">
        <v>94570835000</v>
      </c>
      <c r="E76" s="5">
        <v>-311768901000</v>
      </c>
      <c r="F76" s="5">
        <v>259665225000</v>
      </c>
      <c r="G76" s="5">
        <v>196415430000</v>
      </c>
      <c r="I76" s="5">
        <v>310986262000</v>
      </c>
      <c r="J76" s="5">
        <v>532135491000</v>
      </c>
      <c r="K76" s="5">
        <v>711020516000</v>
      </c>
      <c r="L76" s="5">
        <v>462277988000</v>
      </c>
      <c r="M76" s="5">
        <v>482094181000</v>
      </c>
      <c r="N76" s="5">
        <v>423714832000</v>
      </c>
      <c r="O76" s="5">
        <v>491956774000</v>
      </c>
      <c r="P76" s="5">
        <v>561435263000</v>
      </c>
      <c r="Q76" s="5">
        <v>180548926000</v>
      </c>
      <c r="R76" s="5">
        <v>65031463000</v>
      </c>
      <c r="S76" s="5">
        <v>58565437000</v>
      </c>
      <c r="T76" s="5">
        <v>100620995000</v>
      </c>
    </row>
    <row r="77" spans="2:20" ht="15.5" x14ac:dyDescent="0.35">
      <c r="C77" t="s">
        <v>107</v>
      </c>
      <c r="D77" s="5">
        <v>94570835000</v>
      </c>
      <c r="E77" s="5">
        <v>1013504496000</v>
      </c>
      <c r="F77" s="5">
        <v>259665225000</v>
      </c>
      <c r="G77" s="5">
        <v>196415430000</v>
      </c>
      <c r="I77" s="5">
        <v>1636259659000</v>
      </c>
      <c r="J77" s="5">
        <v>577426571000</v>
      </c>
      <c r="K77" s="5">
        <v>706796115000</v>
      </c>
      <c r="L77" s="5">
        <v>472524485000</v>
      </c>
      <c r="M77" s="5">
        <v>477980047000</v>
      </c>
      <c r="N77" s="5">
        <v>410794416000</v>
      </c>
      <c r="O77" s="5">
        <v>474118948000</v>
      </c>
      <c r="P77" s="5">
        <v>573010381000</v>
      </c>
      <c r="Q77" s="5">
        <v>165670262000</v>
      </c>
      <c r="R77" s="5">
        <v>50064519000</v>
      </c>
      <c r="S77" s="5">
        <v>67513895000</v>
      </c>
      <c r="T77" s="5">
        <v>92216403000</v>
      </c>
    </row>
    <row r="78" spans="2:20" ht="15.5" x14ac:dyDescent="0.35">
      <c r="C78" t="s">
        <v>108</v>
      </c>
      <c r="D78" s="5">
        <v>94570835000</v>
      </c>
      <c r="E78" s="5">
        <v>1013504496000</v>
      </c>
      <c r="F78" s="5">
        <v>259665225000</v>
      </c>
      <c r="G78" s="5">
        <v>196415430000</v>
      </c>
      <c r="I78" s="5">
        <v>1636259659000</v>
      </c>
      <c r="J78" s="5">
        <v>577426571000</v>
      </c>
      <c r="K78" s="5">
        <v>706796115000</v>
      </c>
      <c r="L78" s="5">
        <v>472524485000</v>
      </c>
      <c r="M78" s="5">
        <v>477980047000</v>
      </c>
      <c r="N78" s="5">
        <v>410794416000</v>
      </c>
      <c r="O78" s="5">
        <v>474118948000</v>
      </c>
      <c r="P78" s="5">
        <v>573010381000</v>
      </c>
      <c r="Q78" s="5">
        <v>165670262000</v>
      </c>
      <c r="R78" s="5">
        <v>50064519000</v>
      </c>
      <c r="S78" s="5">
        <v>67513895000</v>
      </c>
      <c r="T78" s="5">
        <v>92216403000</v>
      </c>
    </row>
    <row r="80" spans="2:20" ht="15.5" x14ac:dyDescent="0.35">
      <c r="B80" t="s">
        <v>109</v>
      </c>
      <c r="C80" t="s">
        <v>110</v>
      </c>
    </row>
    <row r="81" spans="3:20" ht="15.5" x14ac:dyDescent="0.35">
      <c r="C81" t="s">
        <v>111</v>
      </c>
    </row>
    <row r="82" spans="3:20" ht="15.5" x14ac:dyDescent="0.35">
      <c r="C82" t="s">
        <v>19</v>
      </c>
      <c r="D82" s="5">
        <v>1074931449000</v>
      </c>
      <c r="E82" s="5">
        <v>766370180000</v>
      </c>
      <c r="F82" s="5">
        <v>567492186000</v>
      </c>
      <c r="G82" s="5">
        <v>256050744000</v>
      </c>
      <c r="I82" s="5">
        <v>766370180000</v>
      </c>
      <c r="J82" s="5">
        <v>418904326000</v>
      </c>
      <c r="K82" s="5">
        <v>504103549000</v>
      </c>
      <c r="L82" s="5">
        <v>513535195000</v>
      </c>
      <c r="M82" s="5">
        <v>586852180000</v>
      </c>
      <c r="N82" s="5">
        <v>731931545000</v>
      </c>
      <c r="O82" s="5">
        <v>422212049000</v>
      </c>
      <c r="P82" s="5">
        <v>288907997000</v>
      </c>
      <c r="Q82" s="5">
        <v>256906850000</v>
      </c>
      <c r="R82" s="5">
        <v>297859154000</v>
      </c>
      <c r="S82" s="5">
        <v>149382845000</v>
      </c>
      <c r="T82" s="5">
        <v>98320926000</v>
      </c>
    </row>
    <row r="83" spans="3:20" ht="15.5" x14ac:dyDescent="0.35">
      <c r="C83" t="s">
        <v>113</v>
      </c>
      <c r="D83" s="5">
        <v>611226624000</v>
      </c>
      <c r="E83" s="5">
        <v>442187879000</v>
      </c>
      <c r="F83" s="5">
        <v>535561311000</v>
      </c>
      <c r="G83" s="5">
        <v>543417420000</v>
      </c>
      <c r="I83" s="5">
        <v>442187879000</v>
      </c>
      <c r="J83" s="5">
        <v>335813602000</v>
      </c>
      <c r="K83" s="5">
        <v>299689861000</v>
      </c>
      <c r="L83" s="5">
        <v>371802021000</v>
      </c>
      <c r="M83" s="5">
        <v>370927248000</v>
      </c>
      <c r="N83" s="5">
        <v>521576586000</v>
      </c>
      <c r="O83" s="5">
        <v>341819139000</v>
      </c>
      <c r="P83" s="5">
        <v>514535438000</v>
      </c>
      <c r="Q83" s="5">
        <v>367452154000</v>
      </c>
      <c r="R83" s="5">
        <v>317948427000</v>
      </c>
      <c r="S83" s="5">
        <v>239117186000</v>
      </c>
      <c r="T83" s="5">
        <v>361346552000</v>
      </c>
    </row>
    <row r="84" spans="3:20" ht="15.5" x14ac:dyDescent="0.35">
      <c r="C84" t="s">
        <v>115</v>
      </c>
      <c r="E84" s="5">
        <v>569302967000</v>
      </c>
      <c r="I84" s="5">
        <v>569302967000</v>
      </c>
      <c r="J84" s="5">
        <v>539726357000</v>
      </c>
    </row>
    <row r="85" spans="3:20" ht="15.5" x14ac:dyDescent="0.35">
      <c r="C85" t="s">
        <v>114</v>
      </c>
      <c r="E85" s="5">
        <v>174065579000</v>
      </c>
      <c r="I85" s="5">
        <v>174065579000</v>
      </c>
      <c r="J85" s="5">
        <v>150010067000</v>
      </c>
    </row>
    <row r="86" spans="3:20" ht="15.5" x14ac:dyDescent="0.35">
      <c r="C86" t="s">
        <v>116</v>
      </c>
      <c r="D86" s="5">
        <v>611226624000</v>
      </c>
      <c r="E86" s="5">
        <v>442187879000</v>
      </c>
      <c r="F86" s="5">
        <v>535561311000</v>
      </c>
      <c r="G86" s="5">
        <v>543417420000</v>
      </c>
      <c r="I86" s="5">
        <v>442187879000</v>
      </c>
      <c r="J86" s="5">
        <v>335813602000</v>
      </c>
      <c r="K86" s="5">
        <v>299689861000</v>
      </c>
      <c r="L86" s="5">
        <v>371802021000</v>
      </c>
      <c r="M86" s="5">
        <v>370927248000</v>
      </c>
      <c r="N86" s="5">
        <v>521576586000</v>
      </c>
      <c r="O86" s="5">
        <v>341819139000</v>
      </c>
      <c r="P86" s="5">
        <v>514535438000</v>
      </c>
      <c r="Q86" s="5">
        <v>367452154000</v>
      </c>
      <c r="R86" s="5">
        <v>317948427000</v>
      </c>
      <c r="S86" s="5">
        <v>239117186000</v>
      </c>
      <c r="T86" s="5">
        <v>361346552000</v>
      </c>
    </row>
    <row r="87" spans="3:20" ht="15.5" x14ac:dyDescent="0.35">
      <c r="C87" t="s">
        <v>841</v>
      </c>
      <c r="D87" s="5">
        <v>9285319000</v>
      </c>
      <c r="E87" s="5">
        <v>9762708000</v>
      </c>
      <c r="G87" s="5">
        <v>19860247000</v>
      </c>
      <c r="I87" s="5">
        <v>9762708000</v>
      </c>
      <c r="J87" s="5">
        <v>12207826000</v>
      </c>
      <c r="K87" s="5">
        <v>4715812000</v>
      </c>
      <c r="L87" s="5">
        <v>23545775000</v>
      </c>
      <c r="M87" s="5">
        <v>24034600000</v>
      </c>
      <c r="N87" s="5">
        <v>27408009000</v>
      </c>
      <c r="O87" s="5">
        <v>85014552000</v>
      </c>
      <c r="P87" s="5">
        <v>37671264000</v>
      </c>
      <c r="R87" s="5">
        <v>5969951000</v>
      </c>
      <c r="S87" s="5">
        <v>4877500000</v>
      </c>
    </row>
    <row r="88" spans="3:20" ht="15.5" x14ac:dyDescent="0.35">
      <c r="C88" t="s">
        <v>117</v>
      </c>
      <c r="D88" s="5">
        <v>7517185000</v>
      </c>
      <c r="E88" s="5">
        <v>7517185000</v>
      </c>
      <c r="F88" s="5">
        <v>3226810000</v>
      </c>
      <c r="G88" s="5">
        <v>3821753000</v>
      </c>
      <c r="I88" s="5">
        <v>7517185000</v>
      </c>
      <c r="J88" s="5">
        <v>7855704000</v>
      </c>
      <c r="K88" s="5">
        <v>1750000000</v>
      </c>
      <c r="L88" s="5">
        <v>1750000000</v>
      </c>
      <c r="M88" s="5">
        <v>1904989382000</v>
      </c>
      <c r="N88" s="5">
        <v>1513038220000</v>
      </c>
      <c r="O88" s="5">
        <v>1042219745000</v>
      </c>
      <c r="P88" s="5">
        <v>913720216000</v>
      </c>
      <c r="Q88" s="5">
        <v>603859231000</v>
      </c>
      <c r="R88" s="5">
        <v>94313260000</v>
      </c>
      <c r="S88" s="5">
        <v>15524671000</v>
      </c>
      <c r="T88" s="5">
        <v>25801276000</v>
      </c>
    </row>
    <row r="89" spans="3:20" ht="15.5" x14ac:dyDescent="0.35">
      <c r="C89" t="s">
        <v>119</v>
      </c>
      <c r="D89" s="5">
        <v>639937588000</v>
      </c>
      <c r="E89" s="5">
        <v>506180362000</v>
      </c>
      <c r="F89" s="5">
        <v>354857535000</v>
      </c>
      <c r="G89" s="5">
        <v>623645070000</v>
      </c>
      <c r="I89" s="5">
        <v>506180362000</v>
      </c>
      <c r="J89" s="5">
        <v>648774279000</v>
      </c>
      <c r="K89" s="5">
        <v>585804951000</v>
      </c>
      <c r="L89" s="5">
        <v>763491414000</v>
      </c>
      <c r="M89" s="5">
        <v>670012584000</v>
      </c>
      <c r="N89" s="5">
        <v>662144648000</v>
      </c>
      <c r="O89" s="5">
        <v>1080059767000</v>
      </c>
      <c r="P89" s="5">
        <v>881075637000</v>
      </c>
      <c r="Q89" s="5">
        <v>968193481000</v>
      </c>
      <c r="R89" s="5">
        <v>529004426000</v>
      </c>
      <c r="S89" s="5">
        <v>421730208000</v>
      </c>
      <c r="T89" s="5">
        <v>526301036000</v>
      </c>
    </row>
    <row r="90" spans="3:20" ht="15.5" x14ac:dyDescent="0.35">
      <c r="C90" t="s">
        <v>97</v>
      </c>
      <c r="D90" s="5">
        <v>1319999830000</v>
      </c>
      <c r="E90" s="5">
        <v>1328919639000</v>
      </c>
      <c r="F90" s="5">
        <v>36734706000</v>
      </c>
      <c r="G90" s="5">
        <v>-7027784000</v>
      </c>
      <c r="I90" s="5">
        <v>1328919639000</v>
      </c>
      <c r="J90" s="5">
        <v>1675844761000</v>
      </c>
      <c r="K90" s="5">
        <v>-51041037000</v>
      </c>
      <c r="L90" s="5">
        <v>-47118412000</v>
      </c>
      <c r="M90" s="5">
        <v>-57923050000</v>
      </c>
      <c r="N90" s="5">
        <v>-53794364000</v>
      </c>
      <c r="O90" s="5">
        <v>-40873948000</v>
      </c>
      <c r="P90" s="5">
        <v>-23036122000</v>
      </c>
      <c r="Q90" s="5">
        <v>129716127000</v>
      </c>
      <c r="R90" s="5">
        <v>-19732576000</v>
      </c>
      <c r="S90" s="5">
        <v>-4930642000</v>
      </c>
      <c r="T90" s="5">
        <v>689146000</v>
      </c>
    </row>
    <row r="91" spans="3:20" ht="15.5" x14ac:dyDescent="0.35">
      <c r="C91" t="s">
        <v>121</v>
      </c>
      <c r="D91" s="5">
        <v>4866914108000</v>
      </c>
      <c r="E91" s="5">
        <v>4541812468000</v>
      </c>
      <c r="F91" s="5">
        <v>2448439104000</v>
      </c>
      <c r="G91" s="5">
        <v>2344843726000</v>
      </c>
      <c r="I91" s="5">
        <v>4541812468000</v>
      </c>
      <c r="J91" s="5">
        <v>2468958773000</v>
      </c>
      <c r="K91" s="5">
        <v>1940277417000</v>
      </c>
      <c r="L91" s="5">
        <v>2252136247000</v>
      </c>
      <c r="M91" s="5">
        <v>2116039866000</v>
      </c>
      <c r="N91" s="5">
        <v>2349753430000</v>
      </c>
      <c r="O91" s="5">
        <v>2533134742000</v>
      </c>
      <c r="P91" s="5">
        <v>2184123679000</v>
      </c>
      <c r="Q91" s="5">
        <v>1744873618000</v>
      </c>
      <c r="R91" s="5">
        <v>1287667676000</v>
      </c>
      <c r="S91" s="5">
        <v>976967058000</v>
      </c>
      <c r="T91" s="5">
        <v>1114448880000</v>
      </c>
    </row>
    <row r="92" spans="3:20" ht="15.5" x14ac:dyDescent="0.35">
      <c r="C92" t="s">
        <v>122</v>
      </c>
    </row>
    <row r="93" spans="3:20" ht="15.5" x14ac:dyDescent="0.35">
      <c r="C93" t="s">
        <v>118</v>
      </c>
      <c r="D93" s="5">
        <v>7517185000</v>
      </c>
      <c r="E93" s="5">
        <v>7517185000</v>
      </c>
      <c r="F93" s="5">
        <v>3226810000</v>
      </c>
      <c r="G93" s="5">
        <v>3821753000</v>
      </c>
      <c r="I93" s="5">
        <v>7517185000</v>
      </c>
      <c r="J93" s="5">
        <v>7855704000</v>
      </c>
      <c r="K93" s="5">
        <v>1750000000</v>
      </c>
      <c r="L93" s="5">
        <v>1750000000</v>
      </c>
      <c r="M93" s="5">
        <v>1904989382000</v>
      </c>
      <c r="N93" s="5">
        <v>1513038220000</v>
      </c>
      <c r="O93" s="5">
        <v>1042219745000</v>
      </c>
      <c r="P93" s="5">
        <v>913720216000</v>
      </c>
      <c r="Q93" s="5">
        <v>603859231000</v>
      </c>
      <c r="R93" s="5">
        <v>94313260000</v>
      </c>
      <c r="S93" s="5">
        <v>15524671000</v>
      </c>
      <c r="T93" s="5">
        <v>25801276000</v>
      </c>
    </row>
    <row r="94" spans="3:20" ht="15.5" x14ac:dyDescent="0.35">
      <c r="C94" t="s">
        <v>128</v>
      </c>
      <c r="F94" s="5">
        <v>46176116000</v>
      </c>
      <c r="G94" s="5">
        <v>44544656000</v>
      </c>
      <c r="K94" s="5">
        <v>60087828000</v>
      </c>
      <c r="L94" s="5">
        <v>49124351000</v>
      </c>
      <c r="M94" s="5">
        <v>51115037000</v>
      </c>
      <c r="N94" s="5">
        <v>37204594000</v>
      </c>
      <c r="O94" s="5">
        <v>35782083000</v>
      </c>
      <c r="P94" s="5">
        <v>34520583000</v>
      </c>
      <c r="Q94" s="5">
        <v>37884685000</v>
      </c>
      <c r="R94" s="5">
        <v>31408743000</v>
      </c>
      <c r="S94" s="5">
        <v>27705173000</v>
      </c>
      <c r="T94" s="5">
        <v>25738088000</v>
      </c>
    </row>
    <row r="95" spans="3:20" ht="15.5" x14ac:dyDescent="0.35">
      <c r="C95" t="s">
        <v>126</v>
      </c>
      <c r="D95" s="5">
        <v>2800371310000</v>
      </c>
      <c r="E95" s="5">
        <v>2816874100000</v>
      </c>
      <c r="F95" s="5">
        <v>1472777697000</v>
      </c>
      <c r="G95" s="5">
        <v>1033757191000</v>
      </c>
      <c r="I95" s="5">
        <v>2816874100000</v>
      </c>
      <c r="J95" s="5">
        <v>1352439728000</v>
      </c>
      <c r="K95" s="5">
        <v>865867718000</v>
      </c>
      <c r="L95" s="5">
        <v>894660626000</v>
      </c>
      <c r="M95" s="5">
        <v>932264018000</v>
      </c>
      <c r="N95" s="5">
        <v>993710458000</v>
      </c>
      <c r="O95" s="5">
        <v>1052220220000</v>
      </c>
      <c r="P95" s="5">
        <v>1118029598000</v>
      </c>
      <c r="Q95" s="5">
        <v>968043584000</v>
      </c>
      <c r="R95" s="5">
        <v>825383152000</v>
      </c>
      <c r="S95" s="5">
        <v>805988486000</v>
      </c>
      <c r="T95" s="5">
        <v>825752875000</v>
      </c>
    </row>
    <row r="96" spans="3:20" ht="15.5" x14ac:dyDescent="0.35">
      <c r="C96" t="s">
        <v>130</v>
      </c>
      <c r="D96" s="5">
        <v>13720045000</v>
      </c>
      <c r="E96" s="5">
        <v>13720045000</v>
      </c>
      <c r="I96" s="5">
        <v>13720045000</v>
      </c>
      <c r="K96" s="5">
        <v>1232277000</v>
      </c>
      <c r="L96" s="5">
        <v>1232277000</v>
      </c>
      <c r="M96" s="5">
        <v>1232277000</v>
      </c>
    </row>
    <row r="97" spans="3:20" ht="15.5" x14ac:dyDescent="0.35">
      <c r="C97" t="s">
        <v>133</v>
      </c>
      <c r="D97" s="5">
        <v>20708277024000</v>
      </c>
      <c r="E97" s="5">
        <v>20764409380000</v>
      </c>
      <c r="F97" s="5">
        <v>20723015077000</v>
      </c>
      <c r="G97" s="5">
        <v>7175402717000</v>
      </c>
      <c r="I97" s="5">
        <v>20764409380000</v>
      </c>
      <c r="J97" s="5">
        <v>19418303022000</v>
      </c>
      <c r="K97" s="5">
        <v>6439411113000</v>
      </c>
      <c r="L97" s="5">
        <v>4007228020000</v>
      </c>
      <c r="M97" s="5">
        <v>3110430476000</v>
      </c>
      <c r="N97" s="5">
        <v>2626468163000</v>
      </c>
      <c r="O97" s="5">
        <v>2206029875000</v>
      </c>
      <c r="P97" s="5">
        <v>2230172729000</v>
      </c>
      <c r="Q97" s="5">
        <v>1762424227000</v>
      </c>
      <c r="R97" s="5">
        <v>972785062000</v>
      </c>
      <c r="S97" s="5">
        <v>1016247161000</v>
      </c>
      <c r="T97" s="5">
        <v>901300115000</v>
      </c>
    </row>
    <row r="98" spans="3:20" ht="15.5" x14ac:dyDescent="0.35">
      <c r="C98" t="s">
        <v>134</v>
      </c>
      <c r="D98" s="5">
        <v>25575191132000</v>
      </c>
      <c r="E98" s="5">
        <v>25306221848000</v>
      </c>
      <c r="F98" s="5">
        <v>23171454181000</v>
      </c>
      <c r="G98" s="5">
        <v>9520246443000</v>
      </c>
      <c r="I98" s="5">
        <v>25306221848000</v>
      </c>
      <c r="J98" s="5">
        <v>21887261795000</v>
      </c>
      <c r="K98" s="5">
        <v>8379688530000</v>
      </c>
      <c r="L98" s="5">
        <v>6259364267000</v>
      </c>
      <c r="M98" s="5">
        <v>5226470342000</v>
      </c>
      <c r="N98" s="5">
        <v>4976221593000</v>
      </c>
      <c r="O98" s="5">
        <v>4739164617000</v>
      </c>
      <c r="P98" s="5">
        <v>4414296408000</v>
      </c>
      <c r="Q98" s="5">
        <v>3507297845000</v>
      </c>
      <c r="R98" s="5">
        <v>2260452738000</v>
      </c>
      <c r="S98" s="5">
        <v>1993214219000</v>
      </c>
      <c r="T98" s="5">
        <v>2015748995000</v>
      </c>
    </row>
    <row r="99" spans="3:20" ht="15.5" x14ac:dyDescent="0.35">
      <c r="C99" t="s">
        <v>135</v>
      </c>
    </row>
    <row r="100" spans="3:20" ht="15.5" x14ac:dyDescent="0.35">
      <c r="C100" t="s">
        <v>136</v>
      </c>
    </row>
    <row r="101" spans="3:20" ht="15.5" x14ac:dyDescent="0.35">
      <c r="C101" t="s">
        <v>137</v>
      </c>
      <c r="D101" s="5">
        <v>3329200893000</v>
      </c>
      <c r="E101" s="5">
        <v>2716323519000</v>
      </c>
      <c r="F101" s="5">
        <v>2153570541000</v>
      </c>
      <c r="G101" s="5">
        <v>1750452769000</v>
      </c>
      <c r="I101" s="5">
        <v>2716323519000</v>
      </c>
      <c r="J101" s="5">
        <v>2189602034000</v>
      </c>
      <c r="K101" s="5">
        <v>1932999447000</v>
      </c>
      <c r="L101" s="5">
        <v>1761592729000</v>
      </c>
      <c r="M101" s="5">
        <v>1764084342000</v>
      </c>
      <c r="N101" s="5">
        <v>1979705085000</v>
      </c>
      <c r="O101" s="5">
        <v>2153362549000</v>
      </c>
      <c r="P101" s="5">
        <v>2296176799000</v>
      </c>
      <c r="Q101" s="5">
        <v>1634572696000</v>
      </c>
      <c r="R101" s="5">
        <v>884002059000</v>
      </c>
      <c r="S101" s="5">
        <v>662157609000</v>
      </c>
      <c r="T101" s="5">
        <v>723817974000</v>
      </c>
    </row>
    <row r="102" spans="3:20" ht="15.5" x14ac:dyDescent="0.35">
      <c r="C102" t="s">
        <v>146</v>
      </c>
      <c r="D102" s="5">
        <v>330144263000</v>
      </c>
      <c r="E102" s="5">
        <v>361744482000</v>
      </c>
      <c r="F102" s="5">
        <v>693554361000</v>
      </c>
      <c r="G102" s="5">
        <v>344828264000</v>
      </c>
      <c r="I102" s="5">
        <v>361744482000</v>
      </c>
      <c r="J102" s="5">
        <v>465675240000</v>
      </c>
      <c r="K102" s="5">
        <v>634065764000</v>
      </c>
      <c r="L102" s="5">
        <v>758977474000</v>
      </c>
      <c r="M102" s="5">
        <v>633013147000</v>
      </c>
      <c r="N102" s="5">
        <v>807746557000</v>
      </c>
      <c r="O102" s="5">
        <v>728418243000</v>
      </c>
      <c r="P102" s="5">
        <v>875668148000</v>
      </c>
      <c r="Q102" s="5">
        <v>643355431000</v>
      </c>
      <c r="R102" s="5">
        <v>407961208000</v>
      </c>
      <c r="S102" s="5">
        <v>279749002000</v>
      </c>
      <c r="T102" s="5">
        <v>325408957000</v>
      </c>
    </row>
    <row r="103" spans="3:20" ht="15.5" x14ac:dyDescent="0.35">
      <c r="C103" t="s">
        <v>138</v>
      </c>
      <c r="D103" s="5">
        <v>784006710000</v>
      </c>
      <c r="F103" s="5">
        <v>720913162000</v>
      </c>
      <c r="G103" s="5">
        <v>586676014000</v>
      </c>
      <c r="K103" s="5">
        <v>441793964000</v>
      </c>
      <c r="L103" s="5">
        <v>449562020000</v>
      </c>
      <c r="M103" s="5">
        <v>460580521000</v>
      </c>
      <c r="N103" s="5">
        <v>466208607000</v>
      </c>
      <c r="O103" s="5">
        <v>640041527000</v>
      </c>
      <c r="P103" s="5">
        <v>532198880000</v>
      </c>
      <c r="Q103" s="5">
        <v>210580757000</v>
      </c>
      <c r="R103" s="5">
        <v>134407162000</v>
      </c>
      <c r="S103" s="5">
        <v>100295013000</v>
      </c>
      <c r="T103" s="5">
        <v>111569879000</v>
      </c>
    </row>
    <row r="104" spans="3:20" ht="15.5" x14ac:dyDescent="0.35">
      <c r="C104" t="s">
        <v>139</v>
      </c>
      <c r="D104" s="5">
        <v>784006710000</v>
      </c>
      <c r="E104" s="5">
        <v>743368546000</v>
      </c>
      <c r="F104" s="5">
        <v>720913162000</v>
      </c>
      <c r="G104" s="5">
        <v>586676014000</v>
      </c>
      <c r="I104" s="5">
        <v>743368546000</v>
      </c>
      <c r="J104" s="5">
        <v>689736424000</v>
      </c>
      <c r="K104" s="5">
        <v>441793964000</v>
      </c>
      <c r="L104" s="5">
        <v>449562020000</v>
      </c>
      <c r="M104" s="5">
        <v>460580521000</v>
      </c>
      <c r="N104" s="5">
        <v>466208607000</v>
      </c>
      <c r="O104" s="5">
        <v>640041527000</v>
      </c>
      <c r="P104" s="5">
        <v>532198880000</v>
      </c>
      <c r="Q104" s="5">
        <v>210580757000</v>
      </c>
      <c r="R104" s="5">
        <v>134407162000</v>
      </c>
      <c r="S104" s="5">
        <v>100295013000</v>
      </c>
      <c r="T104" s="5">
        <v>111569879000</v>
      </c>
    </row>
    <row r="105" spans="3:20" ht="15.5" x14ac:dyDescent="0.35">
      <c r="C105" t="s">
        <v>140</v>
      </c>
      <c r="D105" s="5">
        <v>847961000</v>
      </c>
      <c r="E105" s="5">
        <v>980998000</v>
      </c>
      <c r="F105" s="5">
        <v>4449715000</v>
      </c>
      <c r="G105" s="5">
        <v>5631196000</v>
      </c>
      <c r="I105" s="5">
        <v>980998000</v>
      </c>
      <c r="J105" s="5">
        <v>5374541000</v>
      </c>
      <c r="K105" s="5">
        <v>3126140000</v>
      </c>
      <c r="L105" s="5">
        <v>2659721000</v>
      </c>
      <c r="M105" s="5">
        <v>6610563000</v>
      </c>
      <c r="N105" s="5">
        <v>6173172000</v>
      </c>
      <c r="O105" s="5">
        <v>4805347000</v>
      </c>
      <c r="P105" s="5">
        <v>17827489000</v>
      </c>
      <c r="Q105" s="5">
        <v>18286945000</v>
      </c>
      <c r="R105" s="5">
        <v>4071489000</v>
      </c>
      <c r="S105" s="5">
        <v>6811311000</v>
      </c>
      <c r="T105" s="5">
        <v>6569484000</v>
      </c>
    </row>
    <row r="106" spans="3:20" ht="15.5" x14ac:dyDescent="0.35">
      <c r="C106" t="s">
        <v>143</v>
      </c>
      <c r="D106" s="5">
        <v>17209851000</v>
      </c>
      <c r="E106" s="5">
        <v>25067182000</v>
      </c>
      <c r="F106" s="5">
        <v>26069931000</v>
      </c>
      <c r="G106" s="5">
        <v>23302477000</v>
      </c>
      <c r="I106" s="5">
        <v>25067182000</v>
      </c>
      <c r="J106" s="5">
        <v>58460609000</v>
      </c>
      <c r="K106" s="5">
        <v>46899534000</v>
      </c>
      <c r="L106" s="5">
        <v>36713754000</v>
      </c>
      <c r="M106" s="5">
        <v>30411459000</v>
      </c>
      <c r="N106" s="5">
        <v>25777161000</v>
      </c>
      <c r="O106" s="5">
        <v>30952448000</v>
      </c>
      <c r="P106" s="5">
        <v>17253735000</v>
      </c>
      <c r="Q106" s="5">
        <v>24533256000</v>
      </c>
      <c r="R106" s="5">
        <v>26441485000</v>
      </c>
      <c r="S106" s="5">
        <v>31375530000</v>
      </c>
      <c r="T106" s="5">
        <v>72037518000</v>
      </c>
    </row>
    <row r="107" spans="3:20" ht="15.5" x14ac:dyDescent="0.35">
      <c r="C107" t="s">
        <v>129</v>
      </c>
      <c r="D107" s="5">
        <v>629381916000</v>
      </c>
      <c r="E107" s="5">
        <v>616374960000</v>
      </c>
      <c r="F107" s="5">
        <v>507134618000</v>
      </c>
      <c r="G107" s="5">
        <v>553517546000</v>
      </c>
      <c r="I107" s="5">
        <v>616374960000</v>
      </c>
      <c r="J107" s="5">
        <v>610693801000</v>
      </c>
      <c r="K107" s="5">
        <v>562261149000</v>
      </c>
      <c r="L107" s="5">
        <v>374104912000</v>
      </c>
      <c r="M107" s="5">
        <v>329764289000</v>
      </c>
      <c r="N107" s="5">
        <v>551803206000</v>
      </c>
      <c r="O107" s="5">
        <v>578761823000</v>
      </c>
      <c r="P107" s="5">
        <v>358947221000</v>
      </c>
      <c r="Q107" s="5">
        <v>96050825000</v>
      </c>
      <c r="R107" s="5">
        <v>66174331000</v>
      </c>
      <c r="S107" s="5">
        <v>112061164000</v>
      </c>
      <c r="T107" s="5">
        <v>114924582000</v>
      </c>
    </row>
    <row r="108" spans="3:20" ht="15.5" x14ac:dyDescent="0.35">
      <c r="C108" t="s">
        <v>147</v>
      </c>
    </row>
    <row r="109" spans="3:20" ht="15.5" x14ac:dyDescent="0.35">
      <c r="C109" t="s">
        <v>842</v>
      </c>
      <c r="D109" s="5">
        <v>16960849000</v>
      </c>
      <c r="E109" s="5">
        <v>16960849000</v>
      </c>
      <c r="F109" s="5">
        <v>13551510000</v>
      </c>
      <c r="G109" s="5">
        <v>13704499000</v>
      </c>
      <c r="I109" s="5">
        <v>16960849000</v>
      </c>
      <c r="K109" s="5">
        <v>9465173000</v>
      </c>
      <c r="L109" s="5">
        <v>10942612000</v>
      </c>
      <c r="M109" s="5">
        <v>3218519000</v>
      </c>
      <c r="N109" s="5">
        <v>11993945000</v>
      </c>
      <c r="O109" s="5">
        <v>21589093000</v>
      </c>
      <c r="P109" s="5">
        <v>31184255000</v>
      </c>
    </row>
    <row r="110" spans="3:20" ht="15.5" x14ac:dyDescent="0.35">
      <c r="C110" t="s">
        <v>479</v>
      </c>
      <c r="D110" s="5">
        <v>13023449939000</v>
      </c>
      <c r="E110" s="5">
        <v>13460530755000</v>
      </c>
      <c r="F110" s="5">
        <v>13505213705000</v>
      </c>
      <c r="G110" s="5">
        <v>2039300210000</v>
      </c>
      <c r="I110" s="5">
        <v>13460530755000</v>
      </c>
      <c r="J110" s="5">
        <v>12417927925000</v>
      </c>
      <c r="K110" s="5">
        <v>1648865993000</v>
      </c>
      <c r="L110" s="5">
        <v>538155285000</v>
      </c>
      <c r="P110" s="5">
        <v>1470656000</v>
      </c>
      <c r="Q110" s="5">
        <v>31128319000</v>
      </c>
      <c r="R110" s="5">
        <v>11458086000</v>
      </c>
      <c r="S110" s="5">
        <v>15658290000</v>
      </c>
      <c r="T110" s="5">
        <v>20854098000</v>
      </c>
    </row>
    <row r="111" spans="3:20" ht="15.5" x14ac:dyDescent="0.35">
      <c r="C111" t="s">
        <v>843</v>
      </c>
      <c r="D111" s="5">
        <v>20979407000</v>
      </c>
      <c r="E111" s="5">
        <v>20979407000</v>
      </c>
      <c r="F111" s="5">
        <v>18227019000</v>
      </c>
      <c r="G111" s="5">
        <v>18227019000</v>
      </c>
      <c r="I111" s="5">
        <v>20979407000</v>
      </c>
      <c r="J111" s="5">
        <v>18227019000</v>
      </c>
    </row>
    <row r="112" spans="3:20" ht="15.5" x14ac:dyDescent="0.35">
      <c r="C112" t="s">
        <v>150</v>
      </c>
      <c r="D112" s="5">
        <v>19973801000</v>
      </c>
      <c r="E112" s="5">
        <v>22807343000</v>
      </c>
      <c r="F112" s="5">
        <v>28171000</v>
      </c>
      <c r="G112" s="5">
        <v>158639000</v>
      </c>
      <c r="I112" s="5">
        <v>22807343000</v>
      </c>
      <c r="J112" s="5">
        <v>3701379000</v>
      </c>
      <c r="K112" s="5">
        <v>13751321000</v>
      </c>
      <c r="L112" s="5">
        <v>5805342000</v>
      </c>
      <c r="M112" s="5">
        <v>12974504000</v>
      </c>
      <c r="N112" s="5">
        <v>16517266000</v>
      </c>
      <c r="O112" s="5">
        <v>7294783000</v>
      </c>
      <c r="P112" s="5">
        <v>14569138000</v>
      </c>
      <c r="Q112" s="5">
        <v>48643683000</v>
      </c>
      <c r="R112" s="5">
        <v>26388184000</v>
      </c>
      <c r="S112" s="5">
        <v>13540370000</v>
      </c>
      <c r="T112" s="5">
        <v>822190000</v>
      </c>
    </row>
    <row r="113" spans="3:20" ht="15.5" x14ac:dyDescent="0.35">
      <c r="C113" t="s">
        <v>152</v>
      </c>
      <c r="D113" s="5">
        <v>1396207167000</v>
      </c>
      <c r="E113" s="5">
        <v>863285361000</v>
      </c>
      <c r="F113" s="5">
        <v>88670481000</v>
      </c>
      <c r="G113" s="5">
        <v>136677340000</v>
      </c>
      <c r="I113" s="5">
        <v>863285361000</v>
      </c>
      <c r="J113" s="5">
        <v>247891041000</v>
      </c>
      <c r="K113" s="5">
        <v>100363661000</v>
      </c>
      <c r="L113" s="5">
        <v>12039494000</v>
      </c>
      <c r="M113" s="5">
        <v>19540894000</v>
      </c>
      <c r="N113" s="5">
        <v>23847384000</v>
      </c>
      <c r="O113" s="5">
        <v>27411500000</v>
      </c>
      <c r="P113" s="5">
        <v>49782669000</v>
      </c>
      <c r="Q113" s="5">
        <v>46253218000</v>
      </c>
      <c r="R113" s="5">
        <v>36187884000</v>
      </c>
      <c r="S113" s="5">
        <v>26134977000</v>
      </c>
      <c r="T113" s="5">
        <v>11461558000</v>
      </c>
    </row>
    <row r="114" spans="3:20" ht="15.5" x14ac:dyDescent="0.35">
      <c r="C114" t="s">
        <v>153</v>
      </c>
      <c r="D114" s="5">
        <v>13464633717000</v>
      </c>
      <c r="E114" s="5">
        <v>13894192833000</v>
      </c>
      <c r="F114" s="5">
        <v>13781273828000</v>
      </c>
      <c r="G114" s="5">
        <v>2323034095000</v>
      </c>
      <c r="I114" s="5">
        <v>13894192833000</v>
      </c>
      <c r="J114" s="5">
        <v>12762456939000</v>
      </c>
      <c r="K114" s="5">
        <v>1912561974000</v>
      </c>
      <c r="L114" s="5">
        <v>669670553000</v>
      </c>
      <c r="M114" s="5">
        <v>143765977000</v>
      </c>
      <c r="N114" s="5">
        <v>155394454000</v>
      </c>
      <c r="O114" s="5">
        <v>144189491000</v>
      </c>
      <c r="P114" s="5">
        <v>150625980000</v>
      </c>
      <c r="Q114" s="5">
        <v>315287297000</v>
      </c>
      <c r="R114" s="5">
        <v>147489002000</v>
      </c>
      <c r="S114" s="5">
        <v>129388569000</v>
      </c>
      <c r="T114" s="5">
        <v>144703603000</v>
      </c>
    </row>
    <row r="115" spans="3:20" ht="15.5" x14ac:dyDescent="0.35">
      <c r="C115" t="s">
        <v>154</v>
      </c>
      <c r="D115" s="5">
        <v>13464633717000</v>
      </c>
      <c r="E115" s="5">
        <v>13894192833000</v>
      </c>
      <c r="F115" s="5">
        <v>13781273828000</v>
      </c>
      <c r="G115" s="5">
        <v>2323034095000</v>
      </c>
      <c r="I115" s="5">
        <v>13894192833000</v>
      </c>
      <c r="J115" s="5">
        <v>12762456939000</v>
      </c>
      <c r="K115" s="5">
        <v>1912561974000</v>
      </c>
      <c r="L115" s="5">
        <v>669670553000</v>
      </c>
      <c r="M115" s="5">
        <v>143765977000</v>
      </c>
      <c r="N115" s="5">
        <v>155394454000</v>
      </c>
      <c r="O115" s="5">
        <v>144189491000</v>
      </c>
      <c r="P115" s="5">
        <v>150625980000</v>
      </c>
      <c r="Q115" s="5">
        <v>315287297000</v>
      </c>
      <c r="R115" s="5">
        <v>147489002000</v>
      </c>
      <c r="S115" s="5">
        <v>129388569000</v>
      </c>
      <c r="T115" s="5">
        <v>144703603000</v>
      </c>
    </row>
    <row r="116" spans="3:20" ht="15.5" x14ac:dyDescent="0.35">
      <c r="C116" t="s">
        <v>142</v>
      </c>
      <c r="D116" s="5">
        <v>145189889000</v>
      </c>
      <c r="E116" s="5">
        <v>140761208000</v>
      </c>
      <c r="F116" s="5">
        <v>240438986000</v>
      </c>
      <c r="G116" s="5">
        <v>257493063000</v>
      </c>
      <c r="I116" s="5">
        <v>140761208000</v>
      </c>
      <c r="J116" s="5">
        <v>258997734000</v>
      </c>
      <c r="K116" s="5">
        <v>160388523000</v>
      </c>
      <c r="L116" s="5">
        <v>2692990000</v>
      </c>
      <c r="M116" s="5">
        <v>2824911000</v>
      </c>
      <c r="N116" s="5">
        <v>2577085000</v>
      </c>
      <c r="O116" s="5">
        <v>2777655000</v>
      </c>
      <c r="P116" s="5">
        <v>2658478000</v>
      </c>
      <c r="Q116" s="5">
        <v>119175755000</v>
      </c>
      <c r="R116" s="5">
        <v>8127805000</v>
      </c>
      <c r="S116" s="5">
        <v>5366221000</v>
      </c>
      <c r="T116" s="5">
        <v>11092220000</v>
      </c>
    </row>
    <row r="117" spans="3:20" ht="15.5" x14ac:dyDescent="0.35">
      <c r="C117" t="s">
        <v>155</v>
      </c>
      <c r="D117" s="5">
        <v>219967189000</v>
      </c>
      <c r="E117" s="5">
        <v>219967189000</v>
      </c>
      <c r="I117" s="5">
        <v>219967189000</v>
      </c>
      <c r="J117" s="5">
        <v>58081860000</v>
      </c>
    </row>
    <row r="118" spans="3:20" ht="15.5" x14ac:dyDescent="0.35">
      <c r="C118" t="s">
        <v>156</v>
      </c>
    </row>
    <row r="119" spans="3:20" ht="15.5" x14ac:dyDescent="0.35">
      <c r="C119" t="s">
        <v>159</v>
      </c>
      <c r="D119" s="5">
        <v>13060384589000</v>
      </c>
      <c r="E119" s="5">
        <v>13500298947000</v>
      </c>
      <c r="F119" s="5">
        <v>13518793386000</v>
      </c>
      <c r="G119" s="5">
        <v>2053163348000</v>
      </c>
      <c r="I119" s="5">
        <v>13500298947000</v>
      </c>
      <c r="J119" s="5">
        <v>12421629304000</v>
      </c>
      <c r="K119" s="5">
        <v>1672082487000</v>
      </c>
      <c r="L119" s="5">
        <v>554903239000</v>
      </c>
      <c r="M119" s="5">
        <v>16193023000</v>
      </c>
      <c r="N119" s="5">
        <v>28511211000</v>
      </c>
      <c r="O119" s="5">
        <v>28883876000</v>
      </c>
      <c r="P119" s="5">
        <v>47224049000</v>
      </c>
      <c r="Q119" s="5">
        <v>79772002000</v>
      </c>
      <c r="R119" s="5">
        <v>37846270000</v>
      </c>
      <c r="S119" s="5">
        <v>29198660000</v>
      </c>
      <c r="T119" s="5">
        <v>21676288000</v>
      </c>
    </row>
    <row r="120" spans="3:20" ht="15.5" x14ac:dyDescent="0.35">
      <c r="C120" t="s">
        <v>160</v>
      </c>
      <c r="D120" s="5">
        <v>16793834610000</v>
      </c>
      <c r="E120" s="5">
        <v>16610516352000</v>
      </c>
      <c r="F120" s="5">
        <v>15934844369000</v>
      </c>
      <c r="G120" s="5">
        <v>4073486864000</v>
      </c>
      <c r="I120" s="5">
        <v>16610516352000</v>
      </c>
      <c r="J120" s="5">
        <v>14952058973000</v>
      </c>
      <c r="K120" s="5">
        <v>3845561421000</v>
      </c>
      <c r="L120" s="5">
        <v>2431263282000</v>
      </c>
      <c r="M120" s="5">
        <v>1907850319000</v>
      </c>
      <c r="N120" s="5">
        <v>2135099539000</v>
      </c>
      <c r="O120" s="5">
        <v>2297552040000</v>
      </c>
      <c r="P120" s="5">
        <v>2446802779000</v>
      </c>
      <c r="Q120" s="5">
        <v>1949859993000</v>
      </c>
      <c r="R120" s="5">
        <v>1031491061000</v>
      </c>
      <c r="S120" s="5">
        <v>791546178000</v>
      </c>
      <c r="T120" s="5">
        <v>868521577000</v>
      </c>
    </row>
    <row r="121" spans="3:20" ht="15.5" x14ac:dyDescent="0.35">
      <c r="C121" t="s">
        <v>161</v>
      </c>
    </row>
    <row r="122" spans="3:20" ht="15.5" x14ac:dyDescent="0.35">
      <c r="C122" t="s">
        <v>162</v>
      </c>
      <c r="D122" s="5">
        <v>892472776000</v>
      </c>
      <c r="E122" s="5">
        <v>892472776000</v>
      </c>
      <c r="F122" s="5">
        <v>892472776000</v>
      </c>
      <c r="G122" s="5">
        <v>892472776000</v>
      </c>
      <c r="I122" s="5">
        <v>892472776000</v>
      </c>
      <c r="J122" s="5">
        <v>892472776000</v>
      </c>
      <c r="K122" s="5">
        <v>892472776000</v>
      </c>
      <c r="L122" s="5">
        <v>892472776000</v>
      </c>
      <c r="M122" s="5">
        <v>892472776000</v>
      </c>
      <c r="N122" s="5">
        <v>892472776000</v>
      </c>
      <c r="O122" s="5">
        <v>892472776000</v>
      </c>
      <c r="P122" s="5">
        <v>892472776000</v>
      </c>
      <c r="Q122" s="5">
        <v>892472776000</v>
      </c>
      <c r="R122" s="5">
        <v>892472776000</v>
      </c>
      <c r="S122" s="5">
        <v>892472776000</v>
      </c>
      <c r="T122" s="5">
        <v>892472776000</v>
      </c>
    </row>
    <row r="123" spans="3:20" ht="15.5" x14ac:dyDescent="0.35">
      <c r="C123" t="s">
        <v>163</v>
      </c>
      <c r="D123" s="5">
        <v>135355862000</v>
      </c>
      <c r="E123" s="5">
        <v>135355862000</v>
      </c>
      <c r="G123" s="5">
        <v>40095547000</v>
      </c>
      <c r="I123" s="5">
        <v>135355862000</v>
      </c>
      <c r="K123" s="5">
        <v>40196097000</v>
      </c>
      <c r="L123" s="5">
        <v>40196097000</v>
      </c>
      <c r="M123" s="5">
        <v>1347763000</v>
      </c>
      <c r="N123" s="5">
        <v>1347763000</v>
      </c>
      <c r="O123" s="5">
        <v>1347763000</v>
      </c>
      <c r="P123" s="5">
        <v>1347763000</v>
      </c>
      <c r="R123" s="5">
        <v>1521454000</v>
      </c>
      <c r="S123" s="5">
        <v>-1282944000</v>
      </c>
      <c r="T123" s="5">
        <v>-1282944000</v>
      </c>
    </row>
    <row r="124" spans="3:20" ht="15.5" x14ac:dyDescent="0.35">
      <c r="C124" t="s">
        <v>164</v>
      </c>
      <c r="D124" s="5">
        <v>4876601647000</v>
      </c>
      <c r="E124" s="5">
        <v>4795424728000</v>
      </c>
      <c r="F124" s="5">
        <v>4739975582000</v>
      </c>
      <c r="G124" s="5">
        <v>4480433986000</v>
      </c>
      <c r="I124" s="5">
        <v>4795424728000</v>
      </c>
      <c r="J124" s="5">
        <v>4329302201000</v>
      </c>
      <c r="K124" s="5">
        <v>3608684003000</v>
      </c>
      <c r="L124" s="5">
        <v>2917846364000</v>
      </c>
      <c r="M124" s="5">
        <v>2467345077000</v>
      </c>
      <c r="N124" s="5">
        <v>1991174611000</v>
      </c>
      <c r="O124" s="5">
        <v>1578853737000</v>
      </c>
      <c r="P124" s="5">
        <v>1086835983000</v>
      </c>
      <c r="Q124" s="5">
        <v>525293091000</v>
      </c>
      <c r="R124" s="5">
        <v>344721307000</v>
      </c>
      <c r="S124" s="5">
        <v>312631266000</v>
      </c>
      <c r="T124" s="5">
        <v>252528747000</v>
      </c>
    </row>
    <row r="125" spans="3:20" ht="15.5" x14ac:dyDescent="0.35">
      <c r="C125" t="s">
        <v>165</v>
      </c>
      <c r="F125" s="5">
        <v>191129808000</v>
      </c>
      <c r="J125" s="5">
        <v>174097301000</v>
      </c>
      <c r="N125" s="5">
        <v>66633569000</v>
      </c>
    </row>
    <row r="126" spans="3:20" ht="15.5" x14ac:dyDescent="0.35">
      <c r="C126" t="s">
        <v>166</v>
      </c>
      <c r="F126" s="5">
        <v>4548845774000</v>
      </c>
      <c r="J126" s="5">
        <v>4155204900000</v>
      </c>
      <c r="N126" s="5">
        <v>1924541042000</v>
      </c>
    </row>
    <row r="127" spans="3:20" ht="15.5" x14ac:dyDescent="0.35">
      <c r="C127" t="s">
        <v>167</v>
      </c>
      <c r="D127" s="5">
        <v>4876601647000</v>
      </c>
      <c r="E127" s="5">
        <v>4795424728000</v>
      </c>
      <c r="F127" s="5">
        <v>4739975582000</v>
      </c>
      <c r="G127" s="5">
        <v>4480433986000</v>
      </c>
      <c r="I127" s="5">
        <v>4795424728000</v>
      </c>
      <c r="J127" s="5">
        <v>4329302201000</v>
      </c>
      <c r="K127" s="5">
        <v>3608684003000</v>
      </c>
      <c r="L127" s="5">
        <v>2917846364000</v>
      </c>
      <c r="M127" s="5">
        <v>2467345077000</v>
      </c>
      <c r="N127" s="5">
        <v>1991174611000</v>
      </c>
      <c r="O127" s="5">
        <v>1578853737000</v>
      </c>
      <c r="P127" s="5">
        <v>1086835983000</v>
      </c>
      <c r="Q127" s="5">
        <v>525293091000</v>
      </c>
      <c r="R127" s="5">
        <v>344721307000</v>
      </c>
      <c r="S127" s="5">
        <v>312631266000</v>
      </c>
      <c r="T127" s="5">
        <v>252528747000</v>
      </c>
    </row>
    <row r="128" spans="3:20" ht="15.5" x14ac:dyDescent="0.35">
      <c r="C128" t="s">
        <v>168</v>
      </c>
      <c r="D128" s="5">
        <v>1556926407000</v>
      </c>
      <c r="E128" s="5">
        <v>1543532491000</v>
      </c>
      <c r="F128" s="5">
        <v>1567426748000</v>
      </c>
      <c r="G128" s="5">
        <v>40785054000</v>
      </c>
      <c r="I128" s="5">
        <v>1543532491000</v>
      </c>
      <c r="J128" s="5">
        <v>37583084000</v>
      </c>
      <c r="K128" s="5">
        <v>43815270000</v>
      </c>
      <c r="L128" s="5">
        <v>24704160000</v>
      </c>
      <c r="M128" s="5">
        <v>15377457000</v>
      </c>
      <c r="N128" s="5">
        <v>9921268000</v>
      </c>
      <c r="O128" s="5">
        <v>9812249000</v>
      </c>
      <c r="P128" s="5">
        <v>9873229000</v>
      </c>
      <c r="Q128" s="5">
        <v>9955858000</v>
      </c>
      <c r="R128" s="5">
        <v>9978716000</v>
      </c>
      <c r="S128" s="5">
        <v>2777585000</v>
      </c>
      <c r="T128" s="5">
        <v>2819692000</v>
      </c>
    </row>
    <row r="129" spans="2:20" ht="15.5" x14ac:dyDescent="0.35">
      <c r="C129" t="s">
        <v>9</v>
      </c>
      <c r="D129" s="5">
        <v>8781356522000</v>
      </c>
      <c r="E129" s="5">
        <v>8695705496000</v>
      </c>
      <c r="F129" s="5">
        <v>7236609812000</v>
      </c>
      <c r="G129" s="5">
        <v>5446759579000</v>
      </c>
      <c r="I129" s="5">
        <v>8695705496000</v>
      </c>
      <c r="J129" s="5">
        <v>6935202822000</v>
      </c>
      <c r="K129" s="5">
        <v>4534127109000</v>
      </c>
      <c r="L129" s="5">
        <v>3828100985000</v>
      </c>
      <c r="M129" s="5">
        <v>3318620023000</v>
      </c>
      <c r="N129" s="5">
        <v>2841122054000</v>
      </c>
      <c r="O129" s="5">
        <v>2441612577000</v>
      </c>
      <c r="P129" s="5">
        <v>1967493629000</v>
      </c>
      <c r="Q129" s="5">
        <v>1557437852000</v>
      </c>
      <c r="R129" s="5">
        <v>1228961677000</v>
      </c>
      <c r="S129" s="5">
        <v>1201668041000</v>
      </c>
      <c r="T129" s="5">
        <v>1147227417000</v>
      </c>
    </row>
    <row r="130" spans="2:20" ht="15.5" x14ac:dyDescent="0.35">
      <c r="C130" t="s">
        <v>169</v>
      </c>
      <c r="D130" s="5">
        <v>25575191132000</v>
      </c>
      <c r="E130" s="5">
        <v>25306221848000</v>
      </c>
      <c r="F130" s="5">
        <v>23171454181000</v>
      </c>
      <c r="G130" s="5">
        <v>9520246443000</v>
      </c>
      <c r="I130" s="5">
        <v>25306221848000</v>
      </c>
      <c r="J130" s="5">
        <v>21887261795000</v>
      </c>
      <c r="K130" s="5">
        <v>8379688530000</v>
      </c>
      <c r="L130" s="5">
        <v>6259364267000</v>
      </c>
      <c r="M130" s="5">
        <v>5226470342000</v>
      </c>
      <c r="N130" s="5">
        <v>4976221593000</v>
      </c>
      <c r="O130" s="5">
        <v>4739164617000</v>
      </c>
      <c r="P130" s="5">
        <v>4414296408000</v>
      </c>
      <c r="Q130" s="5">
        <v>3507297845000</v>
      </c>
      <c r="R130" s="5">
        <v>2260452738000</v>
      </c>
      <c r="S130" s="5">
        <v>1993214219000</v>
      </c>
      <c r="T130" s="5">
        <v>2015748994000</v>
      </c>
    </row>
    <row r="131" spans="2:20" ht="15.5" x14ac:dyDescent="0.35">
      <c r="C131" t="s">
        <v>170</v>
      </c>
      <c r="D131" s="5">
        <v>2640452000</v>
      </c>
      <c r="E131" s="5">
        <v>2640452000</v>
      </c>
      <c r="F131" s="5">
        <v>2640452000</v>
      </c>
      <c r="G131" s="5">
        <v>2640452000</v>
      </c>
      <c r="I131" s="5">
        <v>2640452000</v>
      </c>
      <c r="J131" s="5">
        <v>2640452000</v>
      </c>
      <c r="K131" s="5">
        <v>2640452000</v>
      </c>
      <c r="L131" s="5">
        <v>2640452000</v>
      </c>
      <c r="M131" s="5">
        <v>2640452000</v>
      </c>
      <c r="N131" s="5">
        <v>2640452000</v>
      </c>
      <c r="O131" s="5">
        <v>2640452000</v>
      </c>
      <c r="P131" s="5">
        <v>2640452000</v>
      </c>
      <c r="Q131" s="5">
        <v>2640452000</v>
      </c>
      <c r="R131" s="5">
        <v>2640452000</v>
      </c>
      <c r="S131" s="5">
        <v>2640452000</v>
      </c>
      <c r="T131" s="5">
        <v>2640452000</v>
      </c>
    </row>
    <row r="133" spans="2:20" ht="15.5" x14ac:dyDescent="0.35">
      <c r="B133" t="s">
        <v>171</v>
      </c>
      <c r="C133" t="s">
        <v>172</v>
      </c>
      <c r="D133" s="5">
        <v>237507521000</v>
      </c>
      <c r="E133" s="5">
        <v>147614082000</v>
      </c>
      <c r="F133" s="5">
        <v>29090893000</v>
      </c>
      <c r="G133" s="5">
        <v>-18019729000</v>
      </c>
      <c r="I133" s="5">
        <v>287028428000</v>
      </c>
      <c r="J133" s="5">
        <v>208138784000</v>
      </c>
      <c r="K133" s="5">
        <v>1096643732000</v>
      </c>
      <c r="L133" s="5">
        <v>205700816000</v>
      </c>
      <c r="M133" s="5">
        <v>589471617000</v>
      </c>
      <c r="N133" s="5">
        <v>731553369000</v>
      </c>
      <c r="O133" s="5">
        <v>377699008000</v>
      </c>
      <c r="P133" s="5">
        <v>105484869000</v>
      </c>
      <c r="Q133" s="5">
        <v>168231496000</v>
      </c>
      <c r="R133" s="5">
        <v>26385863000</v>
      </c>
      <c r="S133" s="5">
        <v>246408876000</v>
      </c>
      <c r="T133" s="5">
        <v>-63047885000</v>
      </c>
    </row>
    <row r="134" spans="2:20" ht="15.5" x14ac:dyDescent="0.35">
      <c r="C134" t="s">
        <v>173</v>
      </c>
      <c r="D134" s="5">
        <v>1073394964000</v>
      </c>
      <c r="E134" s="5">
        <v>707773244000</v>
      </c>
      <c r="F134" s="5">
        <v>740466147000</v>
      </c>
      <c r="G134" s="5">
        <v>444760380000</v>
      </c>
      <c r="I134" s="5">
        <v>2549605731000</v>
      </c>
      <c r="J134" s="5">
        <v>3553224574000</v>
      </c>
      <c r="K134" s="5">
        <v>5164923368000</v>
      </c>
      <c r="L134" s="5">
        <v>4002122324000</v>
      </c>
      <c r="M134" s="5">
        <v>4204868092000</v>
      </c>
      <c r="N134" s="5">
        <v>3980247298000</v>
      </c>
      <c r="O134" s="5">
        <v>5845771211000</v>
      </c>
      <c r="P134" s="5">
        <v>3675418212000</v>
      </c>
      <c r="Q134" s="5">
        <v>2824450344000</v>
      </c>
      <c r="R134" s="5">
        <v>1680192082000</v>
      </c>
      <c r="S134" s="5">
        <v>1321133535000</v>
      </c>
      <c r="T134" s="5">
        <v>1359110478000</v>
      </c>
    </row>
    <row r="135" spans="2:20" ht="15.5" x14ac:dyDescent="0.35">
      <c r="C135" t="s">
        <v>659</v>
      </c>
      <c r="D135" s="5">
        <v>-135359075000</v>
      </c>
      <c r="E135" s="5">
        <v>-78550923000</v>
      </c>
      <c r="F135" s="5">
        <v>-374639638000</v>
      </c>
      <c r="G135" s="5">
        <v>-241906526000</v>
      </c>
      <c r="I135" s="5">
        <v>-1073928191000</v>
      </c>
      <c r="J135" s="5">
        <v>-2348985744000</v>
      </c>
      <c r="K135" s="5">
        <v>-3168178219000</v>
      </c>
      <c r="L135" s="5">
        <v>-3060843848000</v>
      </c>
      <c r="M135" s="5">
        <v>-3005919533000</v>
      </c>
      <c r="N135" s="5">
        <v>-2492092873000</v>
      </c>
      <c r="O135" s="5">
        <v>-4562657256000</v>
      </c>
      <c r="P135" s="5">
        <v>-2834880601000</v>
      </c>
      <c r="Q135" s="5">
        <v>-2009536047000</v>
      </c>
      <c r="R135" s="5">
        <v>-1260960859000</v>
      </c>
      <c r="S135" s="5">
        <v>-710933144000</v>
      </c>
      <c r="T135" s="5">
        <v>-1122536042000</v>
      </c>
    </row>
    <row r="136" spans="2:20" ht="15.5" x14ac:dyDescent="0.35">
      <c r="C136" t="s">
        <v>844</v>
      </c>
      <c r="D136" s="5">
        <v>-32465160000</v>
      </c>
      <c r="E136" s="5">
        <v>63446239000</v>
      </c>
      <c r="F136" s="5">
        <v>-63446239000</v>
      </c>
      <c r="G136" s="5">
        <v>18823736000</v>
      </c>
      <c r="P136" s="5">
        <v>-55628322000</v>
      </c>
      <c r="Q136" s="5">
        <v>-65015482000</v>
      </c>
      <c r="R136" s="5">
        <v>-46541095000</v>
      </c>
      <c r="S136" s="5">
        <v>-44487100000</v>
      </c>
      <c r="T136" s="5">
        <v>-44993674000</v>
      </c>
    </row>
    <row r="137" spans="2:20" ht="15.5" x14ac:dyDescent="0.35">
      <c r="C137" t="s">
        <v>598</v>
      </c>
      <c r="D137" s="5">
        <v>-568639480000</v>
      </c>
      <c r="E137" s="5">
        <v>285089789000</v>
      </c>
      <c r="F137" s="5">
        <v>-295483360000</v>
      </c>
      <c r="G137" s="5">
        <v>-149054551000</v>
      </c>
      <c r="I137" s="5">
        <v>-403755202000</v>
      </c>
      <c r="J137" s="5">
        <v>-432533911000</v>
      </c>
      <c r="K137" s="5">
        <v>-521392366000</v>
      </c>
      <c r="L137" s="5">
        <v>-525786345000</v>
      </c>
      <c r="M137" s="5">
        <v>-448091228000</v>
      </c>
      <c r="N137" s="5">
        <v>-486846572000</v>
      </c>
      <c r="O137" s="5">
        <v>-700634837000</v>
      </c>
      <c r="P137" s="5">
        <v>-464665507000</v>
      </c>
      <c r="Q137" s="5">
        <v>-450819259000</v>
      </c>
      <c r="R137" s="5">
        <v>-257873615000</v>
      </c>
      <c r="S137" s="5">
        <v>-209544569000</v>
      </c>
      <c r="T137" s="5">
        <v>-204341175000</v>
      </c>
    </row>
    <row r="138" spans="2:20" ht="15.5" x14ac:dyDescent="0.35">
      <c r="C138" t="s">
        <v>696</v>
      </c>
      <c r="E138" s="5">
        <v>-395449000</v>
      </c>
      <c r="I138" s="5">
        <v>-395449000</v>
      </c>
      <c r="J138" s="5">
        <v>-546266000</v>
      </c>
    </row>
    <row r="139" spans="2:20" ht="15.5" x14ac:dyDescent="0.35">
      <c r="C139" t="s">
        <v>706</v>
      </c>
      <c r="D139" s="5">
        <v>106315149000</v>
      </c>
      <c r="E139" s="5">
        <v>-308620244000</v>
      </c>
      <c r="F139" s="5">
        <v>-4846875000</v>
      </c>
      <c r="G139" s="5">
        <v>-39944638000</v>
      </c>
      <c r="I139" s="5">
        <v>-232449095000</v>
      </c>
      <c r="J139" s="5">
        <v>-123274487000</v>
      </c>
      <c r="K139" s="5">
        <v>-270894431000</v>
      </c>
      <c r="L139" s="5">
        <v>-170097752000</v>
      </c>
      <c r="M139" s="5">
        <v>-69789195000</v>
      </c>
      <c r="N139" s="5">
        <v>-165932246000</v>
      </c>
      <c r="O139" s="5">
        <v>-122837075000</v>
      </c>
      <c r="P139" s="5">
        <v>-97334961000</v>
      </c>
      <c r="Q139" s="5">
        <v>-99664941000</v>
      </c>
      <c r="R139" s="5">
        <v>-40333925000</v>
      </c>
      <c r="S139" s="5">
        <v>-60962567000</v>
      </c>
      <c r="T139" s="5">
        <v>-19552394000</v>
      </c>
    </row>
    <row r="140" spans="2:20" ht="15.5" x14ac:dyDescent="0.35">
      <c r="C140" t="s">
        <v>26</v>
      </c>
      <c r="D140" s="5">
        <v>-221917379000</v>
      </c>
      <c r="E140" s="5">
        <v>-536777291000</v>
      </c>
      <c r="F140" s="5">
        <v>-39106936000</v>
      </c>
      <c r="G140" s="5">
        <v>8391190000</v>
      </c>
      <c r="I140" s="5">
        <v>-575884227000</v>
      </c>
      <c r="J140" s="5">
        <v>-210026155000</v>
      </c>
      <c r="K140" s="5">
        <v>-65681602000</v>
      </c>
      <c r="L140" s="5">
        <v>-62810501000</v>
      </c>
      <c r="M140" s="5">
        <v>-115563376000</v>
      </c>
      <c r="N140" s="5">
        <v>-104664331000</v>
      </c>
      <c r="O140" s="5">
        <v>-107036263000</v>
      </c>
      <c r="P140" s="5">
        <v>-133153532000</v>
      </c>
      <c r="Q140" s="5">
        <v>-82179402000</v>
      </c>
      <c r="R140" s="5">
        <v>-58704245000</v>
      </c>
      <c r="S140" s="5">
        <v>-47317620000</v>
      </c>
      <c r="T140" s="5">
        <v>-49622914000</v>
      </c>
    </row>
    <row r="141" spans="2:20" ht="15.5" x14ac:dyDescent="0.35">
      <c r="C141" t="s">
        <v>845</v>
      </c>
      <c r="E141" s="5">
        <v>195270769000</v>
      </c>
      <c r="I141" s="5">
        <v>195270769000</v>
      </c>
      <c r="J141" s="5">
        <v>65531463000</v>
      </c>
    </row>
    <row r="142" spans="2:20" ht="15.5" x14ac:dyDescent="0.35">
      <c r="C142" t="s">
        <v>508</v>
      </c>
      <c r="D142" s="5">
        <v>16178502000</v>
      </c>
      <c r="F142" s="5">
        <v>-1767270000</v>
      </c>
      <c r="G142" s="5">
        <v>639600000</v>
      </c>
    </row>
    <row r="143" spans="2:20" ht="15.5" x14ac:dyDescent="0.35">
      <c r="C143" t="s">
        <v>846</v>
      </c>
      <c r="E143" s="5">
        <v>-43666524000</v>
      </c>
      <c r="F143" s="5">
        <v>26370946000</v>
      </c>
      <c r="G143" s="5">
        <v>-18184802000</v>
      </c>
      <c r="I143" s="5">
        <v>-35480380000</v>
      </c>
      <c r="J143" s="5">
        <v>-39900355000</v>
      </c>
      <c r="K143" s="5">
        <v>-42133018000</v>
      </c>
      <c r="L143" s="5">
        <v>23116938000</v>
      </c>
      <c r="M143" s="5">
        <v>23966857000</v>
      </c>
      <c r="N143" s="5">
        <v>842093000</v>
      </c>
      <c r="O143" s="5">
        <v>25093228000</v>
      </c>
      <c r="P143" s="5">
        <v>15729580000</v>
      </c>
      <c r="Q143" s="5">
        <v>50996283000</v>
      </c>
      <c r="R143" s="5">
        <v>10607520000</v>
      </c>
      <c r="S143" s="5">
        <v>-1479659000</v>
      </c>
      <c r="T143" s="5">
        <v>18887836000</v>
      </c>
    </row>
    <row r="144" spans="2:20" ht="15.5" x14ac:dyDescent="0.35">
      <c r="C144" t="s">
        <v>183</v>
      </c>
      <c r="D144" s="5">
        <v>74509615000</v>
      </c>
      <c r="E144" s="5">
        <v>589333244000</v>
      </c>
      <c r="F144" s="5">
        <v>274477835000</v>
      </c>
      <c r="G144" s="5">
        <v>-118594226000</v>
      </c>
      <c r="I144" s="5">
        <v>954052750000</v>
      </c>
      <c r="J144" s="5">
        <v>3338068737000</v>
      </c>
      <c r="K144" s="5">
        <v>1207847091000</v>
      </c>
      <c r="L144" s="5">
        <v>638811295000</v>
      </c>
      <c r="M144" s="5">
        <v>-218458990000</v>
      </c>
      <c r="N144" s="5">
        <v>46366686000</v>
      </c>
      <c r="O144" s="5">
        <v>-216105632000</v>
      </c>
      <c r="P144" s="5">
        <v>149968242000</v>
      </c>
      <c r="Q144" s="5">
        <v>-58037267000</v>
      </c>
      <c r="R144" s="5">
        <v>85088886000</v>
      </c>
      <c r="S144" s="5">
        <v>-51397625000</v>
      </c>
      <c r="T144" s="5">
        <v>90294093000</v>
      </c>
    </row>
    <row r="145" spans="3:20" ht="15.5" x14ac:dyDescent="0.35">
      <c r="C145" t="s">
        <v>184</v>
      </c>
      <c r="D145" s="5">
        <v>-9712638000</v>
      </c>
      <c r="E145" s="5">
        <v>-715464497000</v>
      </c>
      <c r="F145" s="5">
        <v>1467822000</v>
      </c>
      <c r="G145" s="5">
        <v>52899901000</v>
      </c>
      <c r="I145" s="5">
        <v>-763453610000</v>
      </c>
      <c r="J145" s="5">
        <v>-3577775132000</v>
      </c>
      <c r="K145" s="5">
        <v>-2303408657000</v>
      </c>
      <c r="L145" s="5">
        <v>-924803437000</v>
      </c>
      <c r="M145" s="5">
        <v>-516122970000</v>
      </c>
      <c r="N145" s="5">
        <v>-468203214000</v>
      </c>
      <c r="O145" s="5">
        <v>-29177635000</v>
      </c>
      <c r="P145" s="5">
        <v>-220785094000</v>
      </c>
      <c r="Q145" s="5">
        <v>-151302014000</v>
      </c>
      <c r="R145" s="5">
        <v>36902150000</v>
      </c>
      <c r="S145" s="5">
        <v>-144990404000</v>
      </c>
      <c r="T145" s="5">
        <v>-84228233000</v>
      </c>
    </row>
    <row r="146" spans="3:20" ht="15.5" x14ac:dyDescent="0.35">
      <c r="C146" t="s">
        <v>207</v>
      </c>
      <c r="D146" s="5">
        <v>-5013760000</v>
      </c>
      <c r="E146" s="5">
        <v>-7928569000</v>
      </c>
      <c r="F146" s="5">
        <v>-8844168000</v>
      </c>
      <c r="G146" s="5">
        <v>-8822201000</v>
      </c>
      <c r="I146" s="5">
        <v>-33021981000</v>
      </c>
      <c r="J146" s="5">
        <v>-313195366000</v>
      </c>
      <c r="K146" s="5">
        <v>-56112438000</v>
      </c>
      <c r="L146" s="5">
        <v>-81402134000</v>
      </c>
      <c r="M146" s="5">
        <v>-48425618000</v>
      </c>
      <c r="N146" s="5">
        <v>-53315327000</v>
      </c>
      <c r="O146" s="5">
        <v>-50058339000</v>
      </c>
      <c r="P146" s="5">
        <v>-174040367000</v>
      </c>
      <c r="Q146" s="5">
        <v>-130222684000</v>
      </c>
      <c r="R146" s="5">
        <v>-33871378000</v>
      </c>
      <c r="S146" s="5">
        <v>-17721065000</v>
      </c>
      <c r="T146" s="5">
        <v>-24415948000</v>
      </c>
    </row>
    <row r="147" spans="3:20" ht="15.5" x14ac:dyDescent="0.35">
      <c r="C147" t="s">
        <v>208</v>
      </c>
      <c r="E147" s="5">
        <v>-828514000</v>
      </c>
      <c r="F147" s="5">
        <v>339890000</v>
      </c>
      <c r="G147" s="5">
        <v>694930000</v>
      </c>
      <c r="I147" s="5">
        <v>206306000</v>
      </c>
      <c r="J147" s="5">
        <v>21046830000</v>
      </c>
      <c r="L147" s="5">
        <v>82523000</v>
      </c>
      <c r="M147" s="5">
        <v>655000000</v>
      </c>
      <c r="N147" s="5">
        <v>160545000</v>
      </c>
      <c r="O147" s="5">
        <v>270617000</v>
      </c>
      <c r="P147" s="5">
        <v>309435000</v>
      </c>
      <c r="Q147" s="5">
        <v>215800000</v>
      </c>
      <c r="S147" s="5">
        <v>16378111000</v>
      </c>
      <c r="T147" s="5">
        <v>616508000</v>
      </c>
    </row>
    <row r="148" spans="3:20" ht="15.5" x14ac:dyDescent="0.35">
      <c r="C148" t="s">
        <v>461</v>
      </c>
      <c r="D148" s="5">
        <v>-4700000000</v>
      </c>
      <c r="E148" s="5">
        <v>-1134231000</v>
      </c>
      <c r="F148" s="5">
        <v>-16491479000</v>
      </c>
      <c r="G148" s="5">
        <v>-948520000</v>
      </c>
      <c r="I148" s="5">
        <v>-18901230000</v>
      </c>
      <c r="K148" s="5">
        <v>-4534194000</v>
      </c>
      <c r="L148" s="5">
        <v>-656130000</v>
      </c>
      <c r="M148" s="5">
        <v>-4682197000</v>
      </c>
      <c r="N148" s="5">
        <v>-7272765000</v>
      </c>
      <c r="O148" s="5">
        <v>-1051187000</v>
      </c>
      <c r="P148" s="5">
        <v>-8075230000</v>
      </c>
      <c r="Q148" s="5">
        <v>-115186327000</v>
      </c>
    </row>
    <row r="149" spans="3:20" ht="15.5" x14ac:dyDescent="0.35">
      <c r="C149" t="s">
        <v>847</v>
      </c>
      <c r="Q149" s="5">
        <v>114678000000</v>
      </c>
      <c r="R149" s="5">
        <v>74365000000</v>
      </c>
    </row>
    <row r="150" spans="3:20" ht="15.5" x14ac:dyDescent="0.35">
      <c r="C150" t="s">
        <v>848</v>
      </c>
      <c r="S150" s="5">
        <v>-156250000000</v>
      </c>
    </row>
    <row r="151" spans="3:20" ht="15.5" x14ac:dyDescent="0.35">
      <c r="C151" t="s">
        <v>432</v>
      </c>
      <c r="E151" s="5">
        <v>135375000000</v>
      </c>
      <c r="I151" s="5">
        <v>135375000000</v>
      </c>
      <c r="J151" s="5">
        <v>64980000000</v>
      </c>
      <c r="M151" s="5">
        <v>132500000000</v>
      </c>
    </row>
    <row r="152" spans="3:20" ht="15.5" x14ac:dyDescent="0.35">
      <c r="C152" t="s">
        <v>849</v>
      </c>
      <c r="D152" s="5">
        <v>1122000</v>
      </c>
      <c r="E152" s="5">
        <v>6163522000</v>
      </c>
      <c r="F152" s="5">
        <v>-6536421000</v>
      </c>
      <c r="G152" s="5">
        <v>126484000</v>
      </c>
      <c r="K152" s="5">
        <v>269845000</v>
      </c>
      <c r="L152" s="5">
        <v>-1032310000</v>
      </c>
      <c r="M152" s="5">
        <v>5129845000</v>
      </c>
      <c r="N152" s="5">
        <v>1086333000</v>
      </c>
      <c r="O152" s="5">
        <v>37161274000</v>
      </c>
      <c r="P152" s="5">
        <v>-38978932000</v>
      </c>
      <c r="Q152" s="5">
        <v>-4786803000</v>
      </c>
      <c r="R152" s="5">
        <v>-1291472000</v>
      </c>
      <c r="S152" s="5">
        <v>12602550000</v>
      </c>
      <c r="T152" s="5">
        <v>-3523793000</v>
      </c>
    </row>
    <row r="153" spans="3:20" ht="15.5" x14ac:dyDescent="0.35">
      <c r="C153" t="s">
        <v>629</v>
      </c>
      <c r="E153" s="5">
        <v>-773139065000</v>
      </c>
      <c r="I153" s="5">
        <v>-773139065000</v>
      </c>
      <c r="J153" s="5">
        <v>-3192705330000</v>
      </c>
    </row>
    <row r="154" spans="3:20" ht="15.5" x14ac:dyDescent="0.35">
      <c r="C154" t="s">
        <v>850</v>
      </c>
      <c r="Q154" s="5">
        <v>-16000000000</v>
      </c>
      <c r="R154" s="5">
        <v>-2300000000</v>
      </c>
      <c r="T154" s="5">
        <v>-56905000000</v>
      </c>
    </row>
    <row r="155" spans="3:20" ht="15.5" x14ac:dyDescent="0.35">
      <c r="C155" t="s">
        <v>851</v>
      </c>
    </row>
    <row r="156" spans="3:20" ht="15.5" x14ac:dyDescent="0.35">
      <c r="C156" t="s">
        <v>852</v>
      </c>
    </row>
    <row r="157" spans="3:20" ht="15.5" x14ac:dyDescent="0.35">
      <c r="C157" t="s">
        <v>853</v>
      </c>
      <c r="D157" s="5">
        <v>63134912000</v>
      </c>
      <c r="F157" s="5">
        <v>-154145091000</v>
      </c>
      <c r="G157" s="5">
        <v>63344866000</v>
      </c>
    </row>
    <row r="158" spans="3:20" ht="15.5" x14ac:dyDescent="0.35">
      <c r="C158" t="s">
        <v>854</v>
      </c>
      <c r="D158" s="5">
        <v>-58706232000</v>
      </c>
      <c r="F158" s="5">
        <v>156302273000</v>
      </c>
      <c r="G158" s="5">
        <v>-63231669000</v>
      </c>
    </row>
    <row r="159" spans="3:20" ht="15.5" x14ac:dyDescent="0.35">
      <c r="C159" t="s">
        <v>673</v>
      </c>
      <c r="F159" s="5">
        <v>33000000000</v>
      </c>
      <c r="G159" s="5">
        <v>-33000000000</v>
      </c>
      <c r="K159" s="5">
        <v>-310000000000</v>
      </c>
      <c r="L159" s="5">
        <v>-78000000000</v>
      </c>
      <c r="M159" s="5">
        <v>-150000000000</v>
      </c>
    </row>
    <row r="160" spans="3:20" ht="15.5" x14ac:dyDescent="0.35">
      <c r="C160" t="s">
        <v>855</v>
      </c>
      <c r="E160" s="5">
        <v>-45215000000</v>
      </c>
      <c r="I160" s="5">
        <v>-45215000000</v>
      </c>
      <c r="J160" s="5">
        <v>-92375000000</v>
      </c>
      <c r="K160" s="5">
        <v>-656252000000</v>
      </c>
      <c r="L160" s="5">
        <v>-145000000000</v>
      </c>
      <c r="M160" s="5">
        <v>-451300000000</v>
      </c>
      <c r="N160" s="5">
        <v>-408862000000</v>
      </c>
      <c r="O160" s="5">
        <v>-15500000000</v>
      </c>
    </row>
    <row r="161" spans="3:20" ht="15.5" x14ac:dyDescent="0.35">
      <c r="C161" t="s">
        <v>856</v>
      </c>
      <c r="J161" s="5">
        <v>-64980000000</v>
      </c>
    </row>
    <row r="162" spans="3:20" ht="15.5" x14ac:dyDescent="0.35">
      <c r="C162" t="s">
        <v>857</v>
      </c>
      <c r="G162" s="5">
        <v>94849208000</v>
      </c>
      <c r="K162" s="5">
        <v>-1276779870000</v>
      </c>
      <c r="L162" s="5">
        <v>-618795386000</v>
      </c>
    </row>
    <row r="163" spans="3:20" ht="15.5" x14ac:dyDescent="0.35">
      <c r="C163" t="s">
        <v>858</v>
      </c>
    </row>
    <row r="164" spans="3:20" ht="15.5" x14ac:dyDescent="0.35">
      <c r="C164" t="s">
        <v>241</v>
      </c>
      <c r="D164" s="5">
        <v>74509615000</v>
      </c>
      <c r="E164" s="5">
        <v>589333244000</v>
      </c>
      <c r="F164" s="5">
        <v>274477835000</v>
      </c>
      <c r="G164" s="5">
        <v>-118594226000</v>
      </c>
      <c r="I164" s="5">
        <v>954052750000</v>
      </c>
      <c r="J164" s="5">
        <v>3338068737000</v>
      </c>
      <c r="K164" s="5">
        <v>1207847091000</v>
      </c>
      <c r="L164" s="5">
        <v>638811295000</v>
      </c>
      <c r="M164" s="5">
        <v>-218458990000</v>
      </c>
      <c r="N164" s="5">
        <v>46366686000</v>
      </c>
      <c r="O164" s="5">
        <v>-216105632000</v>
      </c>
      <c r="P164" s="5">
        <v>149968242000</v>
      </c>
      <c r="Q164" s="5">
        <v>-58037267000</v>
      </c>
      <c r="R164" s="5">
        <v>85088886000</v>
      </c>
      <c r="S164" s="5">
        <v>-51397625000</v>
      </c>
      <c r="T164" s="5">
        <v>90294093000</v>
      </c>
    </row>
    <row r="165" spans="3:20" ht="15.5" x14ac:dyDescent="0.35">
      <c r="C165" t="s">
        <v>688</v>
      </c>
      <c r="D165" s="5">
        <v>-507531455000</v>
      </c>
      <c r="E165" s="5">
        <v>-240405213000</v>
      </c>
      <c r="F165" s="5">
        <v>-234498245000</v>
      </c>
      <c r="G165" s="5">
        <v>-236540567000</v>
      </c>
      <c r="I165" s="5">
        <v>-1024224264000</v>
      </c>
      <c r="J165" s="5">
        <v>-2076714183000</v>
      </c>
      <c r="K165" s="5">
        <v>-889495151000</v>
      </c>
      <c r="L165" s="5">
        <v>-398983691000</v>
      </c>
      <c r="M165" s="5">
        <v>-1438902045000</v>
      </c>
      <c r="N165" s="5">
        <v>-2117963278000</v>
      </c>
      <c r="O165" s="5">
        <v>-1733764693000</v>
      </c>
      <c r="P165" s="5">
        <v>-1450226603000</v>
      </c>
      <c r="Q165" s="5">
        <v>-731315031000</v>
      </c>
      <c r="R165" s="5">
        <v>-358534706000</v>
      </c>
      <c r="S165" s="5">
        <v>-465692985000</v>
      </c>
      <c r="T165" s="5">
        <v>-774817748000</v>
      </c>
    </row>
    <row r="166" spans="3:20" ht="15.5" x14ac:dyDescent="0.35">
      <c r="C166" t="s">
        <v>859</v>
      </c>
      <c r="D166" s="5">
        <v>573994275000</v>
      </c>
      <c r="E166" s="5">
        <v>930281566000</v>
      </c>
      <c r="F166" s="5">
        <v>528360343000</v>
      </c>
      <c r="G166" s="5">
        <v>117035600000</v>
      </c>
      <c r="I166" s="5">
        <v>2101387738000</v>
      </c>
      <c r="J166" s="5">
        <v>4790194671000</v>
      </c>
      <c r="K166" s="5">
        <v>1962808361000</v>
      </c>
      <c r="L166" s="5">
        <v>1063103303000</v>
      </c>
      <c r="M166" s="5">
        <v>1264168635000</v>
      </c>
      <c r="N166" s="5">
        <v>2197291592000</v>
      </c>
      <c r="O166" s="5">
        <v>1579911185000</v>
      </c>
      <c r="P166" s="5">
        <v>1650228103000</v>
      </c>
      <c r="Q166" s="5">
        <v>970815784000</v>
      </c>
      <c r="R166" s="5">
        <v>482850768000</v>
      </c>
      <c r="S166" s="5">
        <v>427032112000</v>
      </c>
      <c r="T166" s="5">
        <v>846129315000</v>
      </c>
    </row>
    <row r="167" spans="3:20" ht="15.5" x14ac:dyDescent="0.35">
      <c r="C167" t="s">
        <v>261</v>
      </c>
      <c r="D167" s="5">
        <v>-2270700000</v>
      </c>
      <c r="E167" s="5">
        <v>-2407441000</v>
      </c>
      <c r="F167" s="5">
        <v>-2772140000</v>
      </c>
      <c r="G167" s="5">
        <v>-2596318000</v>
      </c>
      <c r="I167" s="5">
        <v>-10208022000</v>
      </c>
      <c r="J167" s="5">
        <v>-12954447000</v>
      </c>
      <c r="K167" s="5">
        <v>-14780318000</v>
      </c>
      <c r="L167" s="5">
        <v>-29005895000</v>
      </c>
      <c r="M167" s="5">
        <v>-26040216000</v>
      </c>
      <c r="N167" s="5">
        <v>-26095082000</v>
      </c>
      <c r="O167" s="5">
        <v>-37866896000</v>
      </c>
      <c r="P167" s="5">
        <v>-38852608000</v>
      </c>
      <c r="Q167" s="5">
        <v>-22827700000</v>
      </c>
      <c r="R167" s="5">
        <v>-15727568000</v>
      </c>
      <c r="S167" s="5">
        <v>-7010753000</v>
      </c>
      <c r="T167" s="5">
        <v>-4203950000</v>
      </c>
    </row>
    <row r="168" spans="3:20" ht="15.5" x14ac:dyDescent="0.35">
      <c r="C168" t="s">
        <v>860</v>
      </c>
    </row>
    <row r="169" spans="3:20" ht="15.5" x14ac:dyDescent="0.35">
      <c r="C169" t="s">
        <v>861</v>
      </c>
      <c r="M169" s="5">
        <v>247827000</v>
      </c>
      <c r="N169" s="5">
        <v>1360778000</v>
      </c>
      <c r="O169" s="5">
        <v>-1767925000</v>
      </c>
      <c r="P169" s="5">
        <v>-2984277000</v>
      </c>
      <c r="Q169" s="5">
        <v>-274710320000</v>
      </c>
      <c r="R169" s="5">
        <v>9581392000</v>
      </c>
      <c r="S169" s="5">
        <v>-5725999000</v>
      </c>
      <c r="T169" s="5">
        <v>23186476000</v>
      </c>
    </row>
    <row r="170" spans="3:20" ht="15.5" x14ac:dyDescent="0.35">
      <c r="C170" t="s">
        <v>862</v>
      </c>
      <c r="E170" s="5">
        <v>-923513882000</v>
      </c>
      <c r="F170" s="5">
        <v>923513882000</v>
      </c>
      <c r="J170" s="5">
        <v>85305641000</v>
      </c>
      <c r="K170" s="5">
        <v>150791639000</v>
      </c>
      <c r="L170" s="5">
        <v>56250000</v>
      </c>
    </row>
    <row r="171" spans="3:20" ht="15.5" x14ac:dyDescent="0.35">
      <c r="C171" t="s">
        <v>863</v>
      </c>
      <c r="E171" s="5">
        <v>823304301000</v>
      </c>
      <c r="F171" s="5">
        <v>-942130198000</v>
      </c>
      <c r="I171" s="5">
        <v>-118825897000</v>
      </c>
      <c r="L171" s="5">
        <v>-131922000</v>
      </c>
    </row>
    <row r="172" spans="3:20" ht="15.5" x14ac:dyDescent="0.35">
      <c r="C172" t="s">
        <v>864</v>
      </c>
      <c r="D172" s="5">
        <v>5888815000</v>
      </c>
      <c r="E172" s="5">
        <v>2073913000</v>
      </c>
      <c r="F172" s="5">
        <v>-152989000</v>
      </c>
      <c r="G172" s="5">
        <v>3393862000</v>
      </c>
      <c r="I172" s="5">
        <v>5923195000</v>
      </c>
      <c r="J172" s="5">
        <v>237055000</v>
      </c>
      <c r="K172" s="5">
        <v>-1477440000</v>
      </c>
      <c r="L172" s="5">
        <v>3773250000</v>
      </c>
      <c r="M172" s="5">
        <v>-17933191000</v>
      </c>
      <c r="N172" s="5">
        <v>-8227324000</v>
      </c>
      <c r="O172" s="5">
        <v>-22617303000</v>
      </c>
      <c r="P172" s="5">
        <v>-8196373000</v>
      </c>
    </row>
    <row r="173" spans="3:20" ht="15.5" x14ac:dyDescent="0.35">
      <c r="C173" t="s">
        <v>865</v>
      </c>
      <c r="J173" s="5">
        <v>552000000000</v>
      </c>
    </row>
    <row r="174" spans="3:20" ht="15.5" x14ac:dyDescent="0.35">
      <c r="C174" t="s">
        <v>730</v>
      </c>
      <c r="R174" s="5">
        <v>-33081000000</v>
      </c>
    </row>
    <row r="175" spans="3:20" ht="15.5" x14ac:dyDescent="0.35">
      <c r="C175" t="s">
        <v>278</v>
      </c>
      <c r="D175" s="5">
        <v>302304498000</v>
      </c>
      <c r="E175" s="5">
        <v>21482829000</v>
      </c>
      <c r="F175" s="5">
        <v>305036550000</v>
      </c>
      <c r="G175" s="5">
        <v>-83714054000</v>
      </c>
      <c r="I175" s="5">
        <v>477627568000</v>
      </c>
      <c r="J175" s="5">
        <v>-31567611000</v>
      </c>
      <c r="K175" s="5">
        <v>1082166000</v>
      </c>
      <c r="L175" s="5">
        <v>-80291326000</v>
      </c>
      <c r="M175" s="5">
        <v>-145110343000</v>
      </c>
      <c r="N175" s="5">
        <v>309716841000</v>
      </c>
      <c r="O175" s="5">
        <v>132415741000</v>
      </c>
      <c r="P175" s="5">
        <v>34668017000</v>
      </c>
      <c r="Q175" s="5">
        <v>-41107785000</v>
      </c>
      <c r="R175" s="5">
        <v>148376899000</v>
      </c>
      <c r="S175" s="5">
        <v>50020847000</v>
      </c>
      <c r="T175" s="5">
        <v>-56982025000</v>
      </c>
    </row>
    <row r="176" spans="3:20" ht="15.5" x14ac:dyDescent="0.35">
      <c r="C176" t="s">
        <v>866</v>
      </c>
      <c r="D176" s="5">
        <v>3808360000</v>
      </c>
      <c r="E176" s="5">
        <v>-8694696000</v>
      </c>
      <c r="F176" s="5">
        <v>281600000</v>
      </c>
      <c r="G176" s="5">
        <v>-186701531000</v>
      </c>
      <c r="I176" s="5">
        <v>-132289319000</v>
      </c>
      <c r="J176" s="5">
        <v>-151825347000</v>
      </c>
      <c r="K176" s="5">
        <v>-9375000000</v>
      </c>
      <c r="L176" s="5">
        <v>19738000</v>
      </c>
      <c r="M176" s="5">
        <v>21091000</v>
      </c>
      <c r="N176" s="5">
        <v>88239000</v>
      </c>
      <c r="O176" s="5">
        <v>789557000</v>
      </c>
      <c r="P176" s="5">
        <v>-2741501000</v>
      </c>
      <c r="Q176" s="5">
        <v>121445000</v>
      </c>
      <c r="R176" s="5">
        <v>99410000</v>
      </c>
      <c r="S176" s="5">
        <v>1041072000</v>
      </c>
      <c r="T176" s="5">
        <v>-1347000000</v>
      </c>
    </row>
    <row r="177" spans="2:20" ht="15.5" x14ac:dyDescent="0.35">
      <c r="C177" t="s">
        <v>279</v>
      </c>
      <c r="D177" s="5">
        <v>766370180000</v>
      </c>
      <c r="E177" s="5">
        <v>190644381000</v>
      </c>
      <c r="I177" s="5">
        <v>418904326000</v>
      </c>
      <c r="J177" s="5">
        <v>602124293000</v>
      </c>
      <c r="K177" s="5">
        <v>513535195000</v>
      </c>
      <c r="L177" s="5">
        <v>586852180000</v>
      </c>
      <c r="M177" s="5">
        <v>731931545000</v>
      </c>
      <c r="N177" s="5">
        <v>422212049000</v>
      </c>
      <c r="O177" s="5">
        <v>288907997000</v>
      </c>
      <c r="P177" s="5">
        <v>256906850000</v>
      </c>
      <c r="Q177" s="5">
        <v>297859154000</v>
      </c>
      <c r="R177" s="5">
        <v>149382845000</v>
      </c>
      <c r="S177" s="5">
        <v>98320926000</v>
      </c>
      <c r="T177" s="5">
        <v>156649951000</v>
      </c>
    </row>
    <row r="178" spans="2:20" ht="15.5" x14ac:dyDescent="0.35">
      <c r="C178" t="s">
        <v>280</v>
      </c>
      <c r="D178" s="5">
        <v>2448411000</v>
      </c>
      <c r="E178" s="5">
        <v>-4554520000</v>
      </c>
      <c r="F178" s="5">
        <v>6123292000</v>
      </c>
      <c r="G178" s="5">
        <v>-1361111000</v>
      </c>
      <c r="I178" s="5">
        <v>2127605000</v>
      </c>
      <c r="J178" s="5">
        <v>172991000</v>
      </c>
      <c r="K178" s="5">
        <v>-1138812000</v>
      </c>
      <c r="L178" s="5">
        <v>6954603000</v>
      </c>
      <c r="M178" s="5">
        <v>9887000</v>
      </c>
      <c r="N178" s="5">
        <v>-85584000</v>
      </c>
      <c r="O178" s="5">
        <v>98754000</v>
      </c>
      <c r="P178" s="5">
        <v>74631000</v>
      </c>
      <c r="Q178" s="5">
        <v>34036000</v>
      </c>
    </row>
    <row r="179" spans="2:20" ht="15.5" x14ac:dyDescent="0.35">
      <c r="C179" t="s">
        <v>282</v>
      </c>
      <c r="D179" s="5">
        <v>1074931449000</v>
      </c>
      <c r="E179" s="5">
        <v>198877994000</v>
      </c>
      <c r="F179" s="5">
        <v>311441442000</v>
      </c>
      <c r="G179" s="5">
        <v>-271776696000</v>
      </c>
      <c r="I179" s="5">
        <v>766370180000</v>
      </c>
      <c r="J179" s="5">
        <v>418904326000</v>
      </c>
      <c r="K179" s="5">
        <v>504103549000</v>
      </c>
      <c r="L179" s="5">
        <v>513535195000</v>
      </c>
      <c r="M179" s="5">
        <v>586852180000</v>
      </c>
      <c r="N179" s="5">
        <v>731931545000</v>
      </c>
      <c r="O179" s="5">
        <v>422212049000</v>
      </c>
      <c r="P179" s="5">
        <v>288907997000</v>
      </c>
      <c r="Q179" s="5">
        <v>256906850000</v>
      </c>
      <c r="R179" s="5">
        <v>297859154000</v>
      </c>
      <c r="S179" s="5">
        <v>149382845000</v>
      </c>
      <c r="T179" s="5">
        <v>98320926000</v>
      </c>
    </row>
    <row r="181" spans="2:20" ht="15.5" x14ac:dyDescent="0.35">
      <c r="B181" t="s">
        <v>283</v>
      </c>
      <c r="C181" t="s">
        <v>11</v>
      </c>
      <c r="D181" s="5">
        <v>2640000000</v>
      </c>
      <c r="E181" s="5">
        <v>2640000000</v>
      </c>
      <c r="F181" s="5">
        <v>2640000000</v>
      </c>
      <c r="G181" s="5">
        <v>2640000000</v>
      </c>
      <c r="I181" s="5">
        <v>2640000000</v>
      </c>
      <c r="J181" s="5">
        <v>2640000000</v>
      </c>
      <c r="K181" s="5">
        <v>2640000000</v>
      </c>
      <c r="L181" s="5">
        <v>2640000000</v>
      </c>
      <c r="M181" s="5">
        <v>2640000000</v>
      </c>
      <c r="N181" s="5">
        <v>2640000000</v>
      </c>
      <c r="O181" s="5">
        <v>2640000000</v>
      </c>
      <c r="P181" s="5">
        <v>2640000000</v>
      </c>
      <c r="Q181" s="5">
        <v>2640000000</v>
      </c>
      <c r="R181" s="5">
        <v>2640000000</v>
      </c>
      <c r="S181" s="5">
        <v>2640000000</v>
      </c>
      <c r="T181" s="5">
        <v>2640000000</v>
      </c>
    </row>
    <row r="182" spans="2:20" ht="15.5" x14ac:dyDescent="0.35">
      <c r="C182" t="s">
        <v>284</v>
      </c>
      <c r="D182" s="6">
        <v>30.74</v>
      </c>
      <c r="E182" s="6">
        <v>-85.05</v>
      </c>
      <c r="F182" s="6">
        <v>98.29</v>
      </c>
      <c r="G182" s="6">
        <v>74.78</v>
      </c>
    </row>
    <row r="183" spans="2:20" ht="15.5" x14ac:dyDescent="0.35">
      <c r="C183" t="s">
        <v>285</v>
      </c>
      <c r="D183" s="6">
        <v>49.93</v>
      </c>
      <c r="E183" s="6">
        <v>-22.57</v>
      </c>
      <c r="F183" s="6">
        <v>10.84</v>
      </c>
      <c r="G183" s="6">
        <v>10.9</v>
      </c>
    </row>
    <row r="184" spans="2:20" ht="15.5" x14ac:dyDescent="0.35">
      <c r="C184" t="s">
        <v>72</v>
      </c>
      <c r="D184" s="6">
        <v>4.67</v>
      </c>
      <c r="E184" s="6">
        <v>2.42</v>
      </c>
      <c r="F184" s="6">
        <v>4.0599999999999996</v>
      </c>
      <c r="G184" s="6">
        <v>4.5</v>
      </c>
    </row>
    <row r="185" spans="2:20" ht="15.5" x14ac:dyDescent="0.35">
      <c r="C185" t="s">
        <v>286</v>
      </c>
      <c r="D185" s="5">
        <v>325290000000</v>
      </c>
      <c r="E185" s="5">
        <v>386430000000</v>
      </c>
      <c r="F185" s="6">
        <v>274660000000.00003</v>
      </c>
      <c r="G185" s="5">
        <v>15140000000</v>
      </c>
    </row>
    <row r="186" spans="2:20" ht="15.5" x14ac:dyDescent="0.35">
      <c r="C186" t="s">
        <v>287</v>
      </c>
      <c r="D186" s="6">
        <v>3.2000000000000002E-3</v>
      </c>
      <c r="E186" s="6">
        <v>-8.8999999999999999E-3</v>
      </c>
      <c r="F186" s="6">
        <v>1.1200000000000002E-2</v>
      </c>
      <c r="G186" s="6">
        <v>2.07E-2</v>
      </c>
    </row>
    <row r="187" spans="2:20" ht="15.5" x14ac:dyDescent="0.35">
      <c r="C187" t="s">
        <v>288</v>
      </c>
      <c r="D187" s="6">
        <v>1.1200000000000002E-2</v>
      </c>
      <c r="E187" s="6">
        <v>-3.1400000000000004E-2</v>
      </c>
      <c r="F187" s="6">
        <v>4.58E-2</v>
      </c>
      <c r="G187" s="6">
        <v>3.6499999999999998E-2</v>
      </c>
    </row>
    <row r="188" spans="2:20" ht="15.5" x14ac:dyDescent="0.35">
      <c r="C188" t="s">
        <v>289</v>
      </c>
      <c r="D188" s="6">
        <v>1.37E-2</v>
      </c>
      <c r="E188" s="6">
        <v>1.5800000000000002E-2</v>
      </c>
      <c r="F188" s="6">
        <v>1.7600000000000001E-2</v>
      </c>
      <c r="G188" s="6">
        <v>-8.9999999999999998E-4</v>
      </c>
    </row>
    <row r="189" spans="2:20" ht="15.5" x14ac:dyDescent="0.35">
      <c r="C189" t="s">
        <v>290</v>
      </c>
      <c r="D189" s="6">
        <v>1.58</v>
      </c>
      <c r="E189" s="6">
        <v>0.75</v>
      </c>
      <c r="F189" s="6">
        <v>19.61</v>
      </c>
      <c r="G189" s="6">
        <v>-1.1000000000000001</v>
      </c>
    </row>
    <row r="190" spans="2:20" ht="15.5" x14ac:dyDescent="0.35">
      <c r="C190" t="s">
        <v>291</v>
      </c>
      <c r="D190" s="5">
        <v>8781000000000</v>
      </c>
      <c r="E190" s="5">
        <v>8696000000000</v>
      </c>
      <c r="F190" s="5">
        <v>7237000000000</v>
      </c>
      <c r="G190" s="5">
        <v>5447000000000</v>
      </c>
    </row>
    <row r="191" spans="2:20" ht="15.5" x14ac:dyDescent="0.35">
      <c r="C191" t="s">
        <v>292</v>
      </c>
      <c r="D191" s="6">
        <v>0.56000000000000005</v>
      </c>
      <c r="E191" s="6">
        <v>0.71</v>
      </c>
      <c r="F191" s="6">
        <v>0.5</v>
      </c>
      <c r="G191" s="6">
        <v>0.4</v>
      </c>
    </row>
    <row r="192" spans="2:20" ht="15.5" x14ac:dyDescent="0.35">
      <c r="C192" t="s">
        <v>293</v>
      </c>
      <c r="D192" s="6">
        <v>2736.06</v>
      </c>
      <c r="E192" s="6">
        <v>2708.69</v>
      </c>
      <c r="F192" s="6">
        <v>2147.0500000000002</v>
      </c>
      <c r="G192" s="6">
        <v>2047.37</v>
      </c>
    </row>
    <row r="193" spans="3:20" ht="15.5" x14ac:dyDescent="0.35">
      <c r="C193" t="s">
        <v>294</v>
      </c>
      <c r="D193" s="6">
        <v>0.56000000000000005</v>
      </c>
      <c r="E193" s="6">
        <v>0.71</v>
      </c>
      <c r="F193" s="6">
        <v>0.5</v>
      </c>
      <c r="G193" s="6">
        <v>0.4</v>
      </c>
    </row>
    <row r="194" spans="3:20" ht="15.5" x14ac:dyDescent="0.35">
      <c r="C194" t="s">
        <v>295</v>
      </c>
      <c r="D194" s="6">
        <v>2730.86</v>
      </c>
      <c r="E194" s="6">
        <v>2703.5</v>
      </c>
      <c r="F194" s="6">
        <v>2147.0500000000002</v>
      </c>
      <c r="G194" s="6">
        <v>2047.37</v>
      </c>
    </row>
    <row r="195" spans="3:20" ht="15.5" x14ac:dyDescent="0.35">
      <c r="C195" t="s">
        <v>296</v>
      </c>
      <c r="D195" s="5">
        <v>1705000000000</v>
      </c>
      <c r="E195" s="5">
        <v>1204000000000</v>
      </c>
      <c r="F195" s="5">
        <v>764000000000</v>
      </c>
      <c r="G195" s="5">
        <v>463000000000</v>
      </c>
    </row>
    <row r="196" spans="3:20" ht="15.5" x14ac:dyDescent="0.35">
      <c r="C196" t="s">
        <v>297</v>
      </c>
      <c r="D196" s="5">
        <v>13060000000000</v>
      </c>
      <c r="E196" s="5">
        <v>13500000000000</v>
      </c>
      <c r="F196" s="5">
        <v>13519000000000</v>
      </c>
      <c r="G196" s="5">
        <v>2053000000000</v>
      </c>
    </row>
    <row r="197" spans="3:20" ht="15.5" x14ac:dyDescent="0.35">
      <c r="C197" t="s">
        <v>298</v>
      </c>
      <c r="D197" s="5">
        <v>7224000000000</v>
      </c>
      <c r="E197" s="5">
        <v>7152000000000</v>
      </c>
      <c r="F197" s="5">
        <v>5669000000000</v>
      </c>
      <c r="G197" s="5">
        <v>5406000000000</v>
      </c>
    </row>
    <row r="198" spans="3:20" ht="15.5" x14ac:dyDescent="0.35">
      <c r="C198" t="s">
        <v>23</v>
      </c>
      <c r="D198" s="5">
        <v>14766000000000</v>
      </c>
      <c r="E198" s="5">
        <v>14704000000000</v>
      </c>
      <c r="F198" s="5">
        <v>14283000000000</v>
      </c>
      <c r="G198" s="5">
        <v>2516000000000</v>
      </c>
    </row>
    <row r="199" spans="3:20" ht="15.5" x14ac:dyDescent="0.35">
      <c r="C199" t="s">
        <v>20</v>
      </c>
      <c r="D199" s="5">
        <v>13691000000000</v>
      </c>
      <c r="E199" s="5">
        <v>13938000000000</v>
      </c>
      <c r="F199" s="5">
        <v>13715000000000</v>
      </c>
      <c r="G199" s="5">
        <v>2260000000000</v>
      </c>
    </row>
    <row r="200" spans="3:20" ht="15.5" x14ac:dyDescent="0.35">
      <c r="C200" t="s">
        <v>299</v>
      </c>
      <c r="D200" s="5">
        <v>1538000000000</v>
      </c>
      <c r="E200" s="5">
        <v>1825000000000</v>
      </c>
      <c r="F200" s="5">
        <v>295000000000</v>
      </c>
      <c r="G200" s="5">
        <v>594000000000</v>
      </c>
    </row>
    <row r="201" spans="3:20" ht="15.5" x14ac:dyDescent="0.35">
      <c r="C201" t="s">
        <v>300</v>
      </c>
      <c r="D201" s="5">
        <v>238000000000</v>
      </c>
      <c r="E201" s="5">
        <v>148000000000</v>
      </c>
      <c r="F201" s="5">
        <v>29000000000</v>
      </c>
      <c r="G201" s="5">
        <v>-18000000000</v>
      </c>
    </row>
    <row r="202" spans="3:20" ht="15.5" x14ac:dyDescent="0.35">
      <c r="C202" t="s">
        <v>301</v>
      </c>
      <c r="D202" s="5">
        <v>-5000000000</v>
      </c>
      <c r="E202" s="5">
        <v>-8000000000</v>
      </c>
      <c r="F202" s="5">
        <v>-9000000000</v>
      </c>
      <c r="G202" s="5">
        <v>-9000000000</v>
      </c>
    </row>
    <row r="203" spans="3:20" ht="15.5" x14ac:dyDescent="0.35">
      <c r="C203" t="s">
        <v>12</v>
      </c>
      <c r="D203" s="5">
        <v>232000000000</v>
      </c>
      <c r="E203" s="5">
        <v>140000000000</v>
      </c>
      <c r="F203" s="5">
        <v>20000000000</v>
      </c>
      <c r="G203" s="5">
        <v>-27000000000</v>
      </c>
    </row>
    <row r="204" spans="3:20" ht="15.5" x14ac:dyDescent="0.35">
      <c r="C204" t="s">
        <v>15</v>
      </c>
      <c r="D204" s="6">
        <v>88.05</v>
      </c>
      <c r="E204" s="6">
        <v>52.9</v>
      </c>
      <c r="F204" s="6">
        <v>7.67</v>
      </c>
      <c r="G204" s="6">
        <v>-10.17</v>
      </c>
    </row>
    <row r="205" spans="3:20" ht="15.5" x14ac:dyDescent="0.35">
      <c r="C205" t="s">
        <v>57</v>
      </c>
      <c r="I205" s="6">
        <v>149.54</v>
      </c>
      <c r="J205" s="6">
        <v>200.93</v>
      </c>
      <c r="K205" s="6">
        <v>261.64</v>
      </c>
      <c r="L205" s="6">
        <v>170.62</v>
      </c>
      <c r="M205" s="6">
        <v>180.34</v>
      </c>
      <c r="N205" s="6">
        <v>160.43</v>
      </c>
      <c r="O205" s="6">
        <v>186.34</v>
      </c>
      <c r="P205" s="6">
        <v>212.67</v>
      </c>
      <c r="Q205" s="6">
        <v>68.39</v>
      </c>
      <c r="R205" s="6">
        <v>24.68</v>
      </c>
      <c r="S205" s="6">
        <v>22.19</v>
      </c>
      <c r="T205" s="6">
        <v>38.1</v>
      </c>
    </row>
    <row r="206" spans="3:20" ht="15.5" x14ac:dyDescent="0.35">
      <c r="C206" t="s">
        <v>71</v>
      </c>
      <c r="I206" s="6">
        <v>12.84</v>
      </c>
      <c r="J206" s="6">
        <v>4.4000000000000004</v>
      </c>
      <c r="K206" s="6">
        <v>4.2</v>
      </c>
      <c r="L206" s="6">
        <v>7.03</v>
      </c>
      <c r="M206" s="6">
        <v>6.74</v>
      </c>
      <c r="N206" s="6">
        <v>6.89</v>
      </c>
      <c r="O206" s="6">
        <v>7.51</v>
      </c>
      <c r="P206" s="6">
        <v>8.93</v>
      </c>
      <c r="Q206" s="6">
        <v>22.66</v>
      </c>
      <c r="R206" s="6">
        <v>30.39</v>
      </c>
      <c r="S206" s="6">
        <v>31.55</v>
      </c>
      <c r="T206" s="5">
        <v>0</v>
      </c>
    </row>
    <row r="207" spans="3:20" ht="15.5" x14ac:dyDescent="0.35">
      <c r="C207" t="s">
        <v>74</v>
      </c>
      <c r="I207" s="6">
        <v>1.29</v>
      </c>
      <c r="J207" s="6">
        <v>0.37</v>
      </c>
      <c r="K207" s="6">
        <v>0.56999999999999995</v>
      </c>
      <c r="L207" s="6">
        <v>0.76</v>
      </c>
      <c r="M207" s="6">
        <v>0.83</v>
      </c>
      <c r="N207" s="6">
        <v>0.73</v>
      </c>
      <c r="O207" s="6">
        <v>0.61</v>
      </c>
      <c r="P207" s="6">
        <v>1.07</v>
      </c>
      <c r="Q207" s="6">
        <v>1.67</v>
      </c>
      <c r="R207" s="6">
        <v>1.23</v>
      </c>
      <c r="S207" s="6">
        <v>1.55</v>
      </c>
      <c r="T207" s="5">
        <v>0</v>
      </c>
    </row>
    <row r="208" spans="3:20" ht="15.5" x14ac:dyDescent="0.35">
      <c r="C208" t="s">
        <v>302</v>
      </c>
      <c r="I208" s="5">
        <v>886350000000</v>
      </c>
      <c r="J208" s="5">
        <v>854410000000</v>
      </c>
      <c r="K208" s="5">
        <v>851890000000</v>
      </c>
      <c r="L208" s="5">
        <v>676710000000</v>
      </c>
      <c r="M208" s="5">
        <v>732210000000</v>
      </c>
      <c r="N208" s="5">
        <v>734920000000</v>
      </c>
      <c r="O208" s="5">
        <v>791260000000</v>
      </c>
      <c r="P208" s="5">
        <v>774410000000</v>
      </c>
    </row>
    <row r="209" spans="3:20" ht="15.5" x14ac:dyDescent="0.35">
      <c r="C209" t="s">
        <v>303</v>
      </c>
      <c r="I209" s="6">
        <v>1.5600000000000001E-2</v>
      </c>
      <c r="J209" s="6">
        <v>2.4199999999999999E-2</v>
      </c>
      <c r="K209" s="6">
        <v>8.2400000000000001E-2</v>
      </c>
      <c r="L209" s="6">
        <v>7.2000000000000008E-2</v>
      </c>
      <c r="M209" s="6">
        <v>9.11E-2</v>
      </c>
      <c r="N209" s="6">
        <v>8.5099999999999995E-2</v>
      </c>
      <c r="O209" s="6">
        <v>0.1038</v>
      </c>
      <c r="P209" s="6">
        <v>0.12720000000000001</v>
      </c>
      <c r="Q209" s="6">
        <v>5.1500000000000004E-2</v>
      </c>
      <c r="R209" s="6">
        <v>2.8799999999999999E-2</v>
      </c>
      <c r="S209" s="6">
        <v>2.9399999999999999E-2</v>
      </c>
      <c r="T209" s="6">
        <v>4.99E-2</v>
      </c>
    </row>
    <row r="210" spans="3:20" ht="15.5" x14ac:dyDescent="0.35">
      <c r="C210" t="s">
        <v>304</v>
      </c>
      <c r="I210" s="6">
        <v>5.5199999999999999E-2</v>
      </c>
      <c r="J210" s="6">
        <v>7.690000000000001E-2</v>
      </c>
      <c r="K210" s="6">
        <v>0.15390000000000001</v>
      </c>
      <c r="L210" s="6">
        <v>0.11840000000000001</v>
      </c>
      <c r="M210" s="6">
        <v>0.14419999999999999</v>
      </c>
      <c r="N210" s="6">
        <v>0.14960000000000001</v>
      </c>
      <c r="O210" s="6">
        <v>0.20230000000000001</v>
      </c>
      <c r="P210" s="6">
        <v>0.2868</v>
      </c>
      <c r="Q210" s="6">
        <v>0.1167</v>
      </c>
      <c r="R210" s="6">
        <v>5.3499999999999999E-2</v>
      </c>
      <c r="S210" s="6">
        <v>4.8899999999999999E-2</v>
      </c>
      <c r="T210" s="6">
        <v>8.7899999999999992E-2</v>
      </c>
    </row>
    <row r="211" spans="3:20" ht="15.5" x14ac:dyDescent="0.35">
      <c r="C211" t="s">
        <v>305</v>
      </c>
      <c r="I211" s="6">
        <v>3.6799999999999999E-2</v>
      </c>
      <c r="J211" s="6">
        <v>5.8099999999999999E-2</v>
      </c>
      <c r="K211" s="6">
        <v>0.1358</v>
      </c>
      <c r="L211" s="6">
        <v>0.13600000000000001</v>
      </c>
      <c r="M211" s="6">
        <v>0.1812</v>
      </c>
      <c r="N211" s="6">
        <v>0.21160000000000001</v>
      </c>
      <c r="O211" s="6">
        <v>0.27960000000000002</v>
      </c>
      <c r="P211" s="6">
        <v>0.33299999999999996</v>
      </c>
      <c r="Q211" s="6">
        <v>0.14380000000000001</v>
      </c>
      <c r="R211" s="6">
        <v>9.2399999999999996E-2</v>
      </c>
      <c r="S211" s="6">
        <v>9.0700000000000003E-2</v>
      </c>
      <c r="T211" s="6">
        <v>0.12359999999999999</v>
      </c>
    </row>
    <row r="212" spans="3:20" ht="15.5" x14ac:dyDescent="0.35">
      <c r="C212" t="s">
        <v>306</v>
      </c>
      <c r="I212" s="6">
        <v>1.6</v>
      </c>
      <c r="J212" s="6">
        <v>3.62</v>
      </c>
      <c r="K212" s="6">
        <v>10.86</v>
      </c>
      <c r="L212" s="6">
        <v>8.6199999999999992</v>
      </c>
      <c r="M212" s="6">
        <v>5.0599999999999996</v>
      </c>
      <c r="N212" s="6">
        <v>5.64</v>
      </c>
      <c r="O212" s="6">
        <v>8.3000000000000007</v>
      </c>
      <c r="P212" s="6">
        <v>6.54</v>
      </c>
      <c r="Q212" s="6">
        <v>3.8</v>
      </c>
      <c r="R212" s="6">
        <v>2.67</v>
      </c>
      <c r="S212" s="6">
        <v>3.06</v>
      </c>
      <c r="T212" s="6">
        <v>4.3499999999999996</v>
      </c>
    </row>
    <row r="213" spans="3:20" ht="15.5" x14ac:dyDescent="0.35">
      <c r="C213" t="s">
        <v>68</v>
      </c>
      <c r="I213" s="6">
        <v>0.71</v>
      </c>
      <c r="J213" s="6">
        <v>0.34</v>
      </c>
      <c r="K213" s="6">
        <v>0.65</v>
      </c>
      <c r="L213" s="6">
        <v>0.83</v>
      </c>
      <c r="M213" s="6">
        <v>0.97</v>
      </c>
      <c r="N213" s="6">
        <v>1.03</v>
      </c>
      <c r="O213" s="6">
        <v>1.52</v>
      </c>
      <c r="P213" s="6">
        <v>2.56</v>
      </c>
      <c r="Q213" s="6">
        <v>2.64</v>
      </c>
      <c r="R213" s="6">
        <v>1.62</v>
      </c>
      <c r="S213" s="6">
        <v>1.54</v>
      </c>
      <c r="T213" s="5">
        <v>0</v>
      </c>
    </row>
    <row r="214" spans="3:20" ht="15.5" x14ac:dyDescent="0.35">
      <c r="C214" t="s">
        <v>65</v>
      </c>
      <c r="I214" s="6">
        <v>2708.69</v>
      </c>
      <c r="J214" s="6">
        <v>2612.29</v>
      </c>
      <c r="K214" s="6">
        <v>1700.58</v>
      </c>
      <c r="L214" s="6">
        <v>1440.43</v>
      </c>
      <c r="M214" s="6">
        <v>1251.01</v>
      </c>
      <c r="N214" s="6">
        <v>1072.24</v>
      </c>
      <c r="O214" s="6">
        <v>920.98</v>
      </c>
      <c r="P214" s="6">
        <v>741.4</v>
      </c>
      <c r="Q214" s="6">
        <v>586.07000000000005</v>
      </c>
      <c r="R214" s="6">
        <v>461.66</v>
      </c>
      <c r="S214" s="6">
        <v>454.05</v>
      </c>
      <c r="T214" s="6">
        <v>433.41</v>
      </c>
    </row>
    <row r="215" spans="3:20" ht="15.5" x14ac:dyDescent="0.35">
      <c r="C215" t="s">
        <v>307</v>
      </c>
      <c r="I215" s="6">
        <v>0.71</v>
      </c>
      <c r="J215" s="6">
        <v>0.34</v>
      </c>
      <c r="K215" s="6">
        <v>0.65</v>
      </c>
      <c r="L215" s="6">
        <v>0.83</v>
      </c>
      <c r="M215" s="6">
        <v>0.97</v>
      </c>
      <c r="N215" s="6">
        <v>1.03</v>
      </c>
      <c r="O215" s="6">
        <v>1.52</v>
      </c>
      <c r="P215" s="6">
        <v>2.56</v>
      </c>
      <c r="Q215" s="6">
        <v>2.64</v>
      </c>
      <c r="R215" s="6">
        <v>1.62</v>
      </c>
      <c r="S215" s="6">
        <v>1.54</v>
      </c>
      <c r="T215" s="5">
        <v>0</v>
      </c>
    </row>
    <row r="216" spans="3:20" ht="15.5" x14ac:dyDescent="0.35">
      <c r="C216" t="s">
        <v>308</v>
      </c>
      <c r="I216" s="6">
        <v>2703.5</v>
      </c>
      <c r="J216" s="6">
        <v>2612.29</v>
      </c>
      <c r="K216" s="6">
        <v>1700.12</v>
      </c>
      <c r="L216" s="6">
        <v>1439.97</v>
      </c>
      <c r="M216" s="6">
        <v>1250.55</v>
      </c>
      <c r="N216" s="6">
        <v>1072.24</v>
      </c>
      <c r="O216" s="6">
        <v>920.98</v>
      </c>
      <c r="P216" s="6">
        <v>741.4</v>
      </c>
      <c r="Q216" s="6">
        <v>586.07000000000005</v>
      </c>
      <c r="R216" s="6">
        <v>461.66</v>
      </c>
      <c r="S216" s="6">
        <v>454.05</v>
      </c>
      <c r="T216" s="6">
        <v>433.41</v>
      </c>
    </row>
    <row r="217" spans="3:20" ht="15.5" x14ac:dyDescent="0.35">
      <c r="C217" t="s">
        <v>309</v>
      </c>
      <c r="I217" s="5">
        <v>1204000000000</v>
      </c>
      <c r="J217" s="5">
        <v>695000000000</v>
      </c>
      <c r="K217" s="5">
        <v>734000000000</v>
      </c>
      <c r="L217" s="5">
        <v>771000000000</v>
      </c>
      <c r="M217" s="5">
        <v>653000000000</v>
      </c>
      <c r="N217" s="5">
        <v>832000000000</v>
      </c>
      <c r="O217" s="5">
        <v>756000000000</v>
      </c>
      <c r="P217" s="5">
        <v>925000000000</v>
      </c>
      <c r="Q217" s="5">
        <v>690000000000</v>
      </c>
      <c r="R217" s="5">
        <v>444000000000</v>
      </c>
      <c r="S217" s="5">
        <v>306000000000</v>
      </c>
      <c r="T217" s="5">
        <v>337000000000</v>
      </c>
    </row>
    <row r="218" spans="3:20" ht="15.5" x14ac:dyDescent="0.35">
      <c r="C218" t="s">
        <v>310</v>
      </c>
      <c r="I218" s="5">
        <v>13500000000000</v>
      </c>
      <c r="J218" s="5">
        <v>12422000000000</v>
      </c>
      <c r="K218" s="5">
        <v>1672000000000</v>
      </c>
      <c r="L218" s="5">
        <v>555000000000</v>
      </c>
      <c r="M218" s="5">
        <v>16000000000</v>
      </c>
      <c r="N218" s="5">
        <v>29000000000</v>
      </c>
      <c r="O218" s="5">
        <v>29000000000</v>
      </c>
      <c r="P218" s="5">
        <v>47000000000</v>
      </c>
      <c r="Q218" s="5">
        <v>80000000000</v>
      </c>
      <c r="R218" s="5">
        <v>38000000000</v>
      </c>
      <c r="S218" s="5">
        <v>29000000000</v>
      </c>
      <c r="T218" s="5">
        <v>22000000000</v>
      </c>
    </row>
    <row r="219" spans="3:20" ht="15.5" x14ac:dyDescent="0.35">
      <c r="C219" t="s">
        <v>25</v>
      </c>
      <c r="I219" s="5">
        <v>14704000000000</v>
      </c>
      <c r="J219" s="5">
        <v>13117000000000</v>
      </c>
      <c r="K219" s="5">
        <v>2394000000000</v>
      </c>
      <c r="L219" s="5">
        <v>1326000000000</v>
      </c>
      <c r="M219" s="5">
        <v>636000000000</v>
      </c>
      <c r="N219" s="5">
        <v>860000000000</v>
      </c>
      <c r="P219" s="5">
        <v>973000000000</v>
      </c>
      <c r="Q219" s="5">
        <v>49000000000</v>
      </c>
      <c r="R219" s="5">
        <v>482000000000</v>
      </c>
      <c r="S219" s="5">
        <v>335000000000</v>
      </c>
      <c r="T219" s="5">
        <v>359000000000</v>
      </c>
    </row>
    <row r="220" spans="3:20" ht="15.5" x14ac:dyDescent="0.35">
      <c r="C220" t="s">
        <v>22</v>
      </c>
      <c r="I220" s="5">
        <v>13938000000000</v>
      </c>
      <c r="J220" s="5">
        <v>12003000000000</v>
      </c>
      <c r="K220" s="5">
        <v>1902000000000</v>
      </c>
      <c r="L220" s="5">
        <v>812000000000</v>
      </c>
      <c r="M220" s="5">
        <v>82000000000</v>
      </c>
      <c r="N220" s="5">
        <v>128000000000</v>
      </c>
      <c r="O220" s="5">
        <v>363000000000</v>
      </c>
      <c r="P220" s="5">
        <v>684000000000</v>
      </c>
      <c r="Q220" s="5">
        <v>512000000000</v>
      </c>
      <c r="R220" s="5">
        <v>184000000000</v>
      </c>
      <c r="S220" s="5">
        <v>186000000000</v>
      </c>
      <c r="T220" s="5">
        <v>260000000000</v>
      </c>
    </row>
    <row r="221" spans="3:20" ht="15.5" x14ac:dyDescent="0.35">
      <c r="C221" t="s">
        <v>311</v>
      </c>
      <c r="I221" s="5">
        <v>1825000000000</v>
      </c>
      <c r="J221" s="5">
        <v>279000000000</v>
      </c>
      <c r="K221" s="5">
        <v>7000000000</v>
      </c>
      <c r="L221" s="5">
        <v>491000000000</v>
      </c>
      <c r="M221" s="5">
        <v>352000000000</v>
      </c>
      <c r="N221" s="5">
        <v>370000000000</v>
      </c>
      <c r="O221" s="5">
        <v>380000000000</v>
      </c>
      <c r="P221" s="5">
        <v>-112000000000</v>
      </c>
      <c r="Q221" s="5">
        <v>110000000000</v>
      </c>
      <c r="R221" s="5">
        <v>404000000000</v>
      </c>
      <c r="S221" s="5">
        <v>315000000000</v>
      </c>
      <c r="T221" s="5">
        <v>391000000000</v>
      </c>
    </row>
    <row r="222" spans="3:20" ht="15.5" x14ac:dyDescent="0.35">
      <c r="C222" t="s">
        <v>312</v>
      </c>
      <c r="I222" s="5">
        <v>287000000000</v>
      </c>
      <c r="J222" s="5">
        <v>208000000000</v>
      </c>
      <c r="K222" s="5">
        <v>1097000000000</v>
      </c>
      <c r="L222" s="5">
        <v>206000000000</v>
      </c>
      <c r="M222" s="5">
        <v>589000000000</v>
      </c>
      <c r="N222" s="5">
        <v>732000000000</v>
      </c>
      <c r="O222" s="5">
        <v>378000000000</v>
      </c>
      <c r="P222" s="5">
        <v>105000000000</v>
      </c>
      <c r="Q222" s="5">
        <v>168000000000</v>
      </c>
      <c r="R222" s="5">
        <v>26000000000</v>
      </c>
      <c r="S222" s="5">
        <v>246000000000</v>
      </c>
      <c r="T222" s="5">
        <v>-63000000000</v>
      </c>
    </row>
    <row r="223" spans="3:20" ht="15.5" x14ac:dyDescent="0.35">
      <c r="C223" t="s">
        <v>313</v>
      </c>
      <c r="I223" s="5">
        <v>-33000000000</v>
      </c>
      <c r="J223" s="5">
        <v>-313000000000</v>
      </c>
      <c r="K223" s="5">
        <v>-56000000000</v>
      </c>
      <c r="L223" s="5">
        <v>-81000000000</v>
      </c>
      <c r="M223" s="5">
        <v>-48000000000</v>
      </c>
      <c r="N223" s="5">
        <v>-53000000000</v>
      </c>
      <c r="O223" s="5">
        <v>-50000000000</v>
      </c>
      <c r="P223" s="5">
        <v>-174000000000</v>
      </c>
      <c r="Q223" s="5">
        <v>-130000000000</v>
      </c>
      <c r="R223" s="5">
        <v>-34000000000</v>
      </c>
      <c r="S223" s="5">
        <v>-18000000000</v>
      </c>
      <c r="T223" s="5">
        <v>-24000000000</v>
      </c>
    </row>
    <row r="224" spans="3:20" ht="15.5" x14ac:dyDescent="0.35">
      <c r="C224" t="s">
        <v>14</v>
      </c>
      <c r="I224" s="5">
        <v>254000000000</v>
      </c>
      <c r="J224" s="5">
        <v>-105000000000</v>
      </c>
      <c r="K224" s="5">
        <v>1041000000000</v>
      </c>
      <c r="L224" s="5">
        <v>124000000000</v>
      </c>
      <c r="M224" s="5">
        <v>541000000000</v>
      </c>
      <c r="N224" s="5">
        <v>678000000000</v>
      </c>
      <c r="O224" s="5">
        <v>328000000000</v>
      </c>
      <c r="P224" s="5">
        <v>-69000000000</v>
      </c>
      <c r="Q224" s="5">
        <v>38000000000</v>
      </c>
      <c r="R224" s="5">
        <v>-7000000000</v>
      </c>
      <c r="S224" s="5">
        <v>229000000000</v>
      </c>
      <c r="T224" s="5">
        <v>-87000000000</v>
      </c>
    </row>
    <row r="225" spans="2:20" ht="15.5" x14ac:dyDescent="0.35">
      <c r="C225" t="s">
        <v>16</v>
      </c>
      <c r="I225" s="6">
        <v>96.2</v>
      </c>
      <c r="J225" s="6">
        <v>-39.79</v>
      </c>
      <c r="K225" s="6">
        <v>394.07</v>
      </c>
      <c r="L225" s="6">
        <v>47.07</v>
      </c>
      <c r="M225" s="6">
        <v>204.91</v>
      </c>
      <c r="N225" s="6">
        <v>256.86</v>
      </c>
      <c r="O225" s="6">
        <v>124.09</v>
      </c>
      <c r="P225" s="6">
        <v>-25.96</v>
      </c>
      <c r="Q225" s="6">
        <v>14.39</v>
      </c>
      <c r="R225" s="6">
        <v>-2.83</v>
      </c>
      <c r="S225" s="6">
        <v>86.61</v>
      </c>
      <c r="T225" s="6">
        <v>-33.119999999999997</v>
      </c>
    </row>
    <row r="227" spans="2:20" ht="15.5" x14ac:dyDescent="0.35">
      <c r="B227" t="s">
        <v>314</v>
      </c>
      <c r="C227" t="s">
        <v>315</v>
      </c>
      <c r="D227" s="5">
        <v>81000000000</v>
      </c>
      <c r="E227" s="5">
        <v>-225000000000</v>
      </c>
      <c r="F227" s="5">
        <v>260000000000</v>
      </c>
      <c r="G227" s="5">
        <v>197000000000</v>
      </c>
      <c r="H227" s="5">
        <v>325000000000</v>
      </c>
      <c r="I227" s="5">
        <v>395000000000</v>
      </c>
      <c r="J227" s="5">
        <v>531000000000</v>
      </c>
      <c r="K227" s="5">
        <v>691000000000</v>
      </c>
      <c r="L227" s="5">
        <v>451000000000</v>
      </c>
      <c r="M227" s="5">
        <v>476000000000</v>
      </c>
      <c r="N227" s="5">
        <v>424000000000</v>
      </c>
      <c r="O227" s="5">
        <v>492000000000</v>
      </c>
      <c r="P227" s="5">
        <v>562000000000</v>
      </c>
      <c r="Q227" s="5">
        <v>181000000000</v>
      </c>
    </row>
    <row r="228" spans="2:20" ht="15.5" x14ac:dyDescent="0.35">
      <c r="C228" t="s">
        <v>316</v>
      </c>
      <c r="H228" s="5">
        <v>314000000000</v>
      </c>
      <c r="I228" s="5">
        <v>395000000000</v>
      </c>
      <c r="J228" s="5">
        <v>531000000000</v>
      </c>
      <c r="K228" s="5">
        <v>691000000000</v>
      </c>
      <c r="L228" s="5">
        <v>451000000000</v>
      </c>
      <c r="M228" s="5">
        <v>476000000000</v>
      </c>
      <c r="N228" s="5">
        <v>424000000000</v>
      </c>
      <c r="O228" s="5">
        <v>492000000000</v>
      </c>
      <c r="P228" s="5">
        <v>562000000000</v>
      </c>
      <c r="Q228" s="5">
        <v>181000000000</v>
      </c>
    </row>
    <row r="229" spans="2:20" ht="15.5" x14ac:dyDescent="0.35">
      <c r="C229" t="s">
        <v>56</v>
      </c>
      <c r="D229" s="6">
        <v>30.74</v>
      </c>
      <c r="E229" s="6">
        <v>-85.05</v>
      </c>
      <c r="F229" s="6">
        <v>98.29</v>
      </c>
      <c r="G229" s="6">
        <v>74.78</v>
      </c>
      <c r="H229" s="6">
        <v>122.97</v>
      </c>
      <c r="I229" s="6">
        <v>149.54</v>
      </c>
      <c r="J229" s="6">
        <v>200.93</v>
      </c>
      <c r="K229" s="6">
        <v>261.64</v>
      </c>
      <c r="L229" s="6">
        <v>170.62</v>
      </c>
      <c r="M229" s="6">
        <v>180.34</v>
      </c>
      <c r="N229" s="6">
        <v>160.43</v>
      </c>
      <c r="O229" s="6">
        <v>186.34</v>
      </c>
      <c r="P229" s="6">
        <v>212.67</v>
      </c>
      <c r="Q229" s="6">
        <v>68.39</v>
      </c>
    </row>
    <row r="230" spans="2:20" ht="15.5" x14ac:dyDescent="0.35">
      <c r="C230" t="s">
        <v>319</v>
      </c>
      <c r="H230" s="6">
        <v>118.77</v>
      </c>
      <c r="I230" s="6">
        <v>149.54</v>
      </c>
      <c r="J230" s="6">
        <v>200.93</v>
      </c>
      <c r="K230" s="6">
        <v>261.64</v>
      </c>
      <c r="L230" s="6">
        <v>170.62</v>
      </c>
      <c r="M230" s="6">
        <v>180.34</v>
      </c>
      <c r="N230" s="6">
        <v>160.43</v>
      </c>
      <c r="O230" s="6">
        <v>186.34</v>
      </c>
      <c r="P230" s="6">
        <v>212.67</v>
      </c>
      <c r="Q230" s="6">
        <v>68.39</v>
      </c>
    </row>
    <row r="231" spans="2:20" ht="15.5" x14ac:dyDescent="0.35">
      <c r="C231" t="s">
        <v>322</v>
      </c>
      <c r="D231" s="5">
        <v>868000000000</v>
      </c>
      <c r="E231" s="5">
        <v>2091000000000</v>
      </c>
      <c r="F231" s="5">
        <v>693000000000</v>
      </c>
      <c r="G231" s="5">
        <v>478000000000</v>
      </c>
      <c r="H231" s="5">
        <v>3471000000000</v>
      </c>
      <c r="I231" s="5">
        <v>3941000000000</v>
      </c>
      <c r="J231" s="5">
        <v>6281000000000</v>
      </c>
      <c r="K231" s="5">
        <v>5128000000000</v>
      </c>
      <c r="L231" s="5">
        <v>4147000000000</v>
      </c>
      <c r="M231" s="5">
        <v>3859000000000</v>
      </c>
      <c r="N231" s="5">
        <v>3982000000000</v>
      </c>
      <c r="O231" s="5">
        <v>6040000000000</v>
      </c>
      <c r="P231" s="5">
        <v>4681000000000</v>
      </c>
      <c r="Q231" s="5">
        <v>2456000000000</v>
      </c>
    </row>
    <row r="232" spans="2:20" ht="15.5" x14ac:dyDescent="0.35">
      <c r="C232" t="s">
        <v>323</v>
      </c>
      <c r="H232" s="5">
        <v>4130000000000</v>
      </c>
      <c r="I232" s="5">
        <v>3941000000000</v>
      </c>
      <c r="J232" s="5">
        <v>6281000000000</v>
      </c>
      <c r="K232" s="5">
        <v>5128000000000</v>
      </c>
      <c r="L232" s="5">
        <v>4147000000000</v>
      </c>
      <c r="M232" s="5">
        <v>3859000000000</v>
      </c>
      <c r="N232" s="5">
        <v>3982000000000</v>
      </c>
      <c r="O232" s="5">
        <v>6040000000000</v>
      </c>
      <c r="P232" s="5">
        <v>4681000000000</v>
      </c>
      <c r="Q232" s="5">
        <v>2456000000000</v>
      </c>
    </row>
    <row r="233" spans="2:20" ht="15.5" x14ac:dyDescent="0.35">
      <c r="C233" t="s">
        <v>327</v>
      </c>
      <c r="I233" s="6">
        <v>9.84</v>
      </c>
    </row>
    <row r="234" spans="2:20" ht="15.5" x14ac:dyDescent="0.35">
      <c r="C234" t="s">
        <v>328</v>
      </c>
      <c r="I234" s="6">
        <v>10.19</v>
      </c>
    </row>
    <row r="235" spans="2:20" ht="15.5" x14ac:dyDescent="0.35">
      <c r="C235" t="s">
        <v>329</v>
      </c>
      <c r="I235" s="6">
        <v>7.49</v>
      </c>
    </row>
    <row r="236" spans="2:20" ht="15.5" x14ac:dyDescent="0.35">
      <c r="C236" t="s">
        <v>330</v>
      </c>
      <c r="I236" s="6">
        <v>9.820000000000001E-2</v>
      </c>
    </row>
    <row r="237" spans="2:20" ht="15.5" x14ac:dyDescent="0.35">
      <c r="C237" t="s">
        <v>331</v>
      </c>
      <c r="I237" s="6">
        <v>0.77</v>
      </c>
    </row>
    <row r="238" spans="2:20" ht="15.5" x14ac:dyDescent="0.35">
      <c r="C238" t="s">
        <v>332</v>
      </c>
      <c r="I238" s="6">
        <v>0.44</v>
      </c>
    </row>
    <row r="239" spans="2:20" ht="15.5" x14ac:dyDescent="0.35">
      <c r="C239" t="s">
        <v>333</v>
      </c>
      <c r="I239" s="6">
        <v>8.06</v>
      </c>
    </row>
    <row r="240" spans="2:20" ht="15.5" x14ac:dyDescent="0.35">
      <c r="C240" t="s">
        <v>334</v>
      </c>
      <c r="I240" s="6">
        <v>8.74</v>
      </c>
    </row>
    <row r="241" spans="3:9" ht="15.5" x14ac:dyDescent="0.35">
      <c r="C241" t="s">
        <v>335</v>
      </c>
      <c r="I241" s="6">
        <v>20.51</v>
      </c>
    </row>
    <row r="242" spans="3:9" ht="15.5" x14ac:dyDescent="0.35">
      <c r="C242" t="s">
        <v>336</v>
      </c>
      <c r="I242" s="6">
        <v>18.41</v>
      </c>
    </row>
    <row r="243" spans="3:9" ht="15.5" x14ac:dyDescent="0.35">
      <c r="C243" t="s">
        <v>337</v>
      </c>
      <c r="I243" s="6">
        <v>-0.4</v>
      </c>
    </row>
    <row r="244" spans="3:9" ht="15.5" x14ac:dyDescent="0.35">
      <c r="C244" t="s">
        <v>338</v>
      </c>
      <c r="I244" s="6">
        <v>-2.37</v>
      </c>
    </row>
    <row r="245" spans="3:9" ht="15.5" x14ac:dyDescent="0.35">
      <c r="C245" t="s">
        <v>339</v>
      </c>
      <c r="I245" s="6">
        <v>118.77</v>
      </c>
    </row>
    <row r="246" spans="3:9" ht="15.5" x14ac:dyDescent="0.35">
      <c r="C246" t="s">
        <v>340</v>
      </c>
      <c r="I246" s="6">
        <v>122.97</v>
      </c>
    </row>
    <row r="247" spans="3:9" ht="15.5" x14ac:dyDescent="0.35">
      <c r="C247" t="s">
        <v>341</v>
      </c>
      <c r="I247" s="6">
        <v>1563.94</v>
      </c>
    </row>
    <row r="248" spans="3:9" ht="15.5" x14ac:dyDescent="0.35">
      <c r="C248" t="s">
        <v>342</v>
      </c>
      <c r="D248" s="6">
        <v>407.1</v>
      </c>
    </row>
    <row r="249" spans="3:9" ht="15.5" x14ac:dyDescent="0.35">
      <c r="C249" t="s">
        <v>343</v>
      </c>
      <c r="I249" s="6">
        <v>2736.06</v>
      </c>
    </row>
    <row r="250" spans="3:9" ht="15.5" x14ac:dyDescent="0.35">
      <c r="C250" t="s">
        <v>344</v>
      </c>
      <c r="I250" s="6">
        <v>138.46</v>
      </c>
    </row>
    <row r="251" spans="3:9" ht="15.5" x14ac:dyDescent="0.35">
      <c r="C251" t="s">
        <v>345</v>
      </c>
      <c r="D251" s="6">
        <v>1.46</v>
      </c>
    </row>
    <row r="252" spans="3:9" ht="15.5" x14ac:dyDescent="0.35">
      <c r="C252" t="s">
        <v>346</v>
      </c>
      <c r="D252" s="6">
        <v>1.27</v>
      </c>
    </row>
    <row r="253" spans="3:9" ht="15.5" x14ac:dyDescent="0.35">
      <c r="C253" t="s">
        <v>347</v>
      </c>
      <c r="D253" s="6">
        <v>2.04</v>
      </c>
    </row>
    <row r="254" spans="3:9" ht="15.5" x14ac:dyDescent="0.35">
      <c r="C254" t="s">
        <v>348</v>
      </c>
      <c r="D254" s="6">
        <v>1.81</v>
      </c>
    </row>
    <row r="255" spans="3:9" ht="15.5" x14ac:dyDescent="0.35">
      <c r="C255" t="s">
        <v>349</v>
      </c>
      <c r="D255" s="6">
        <v>2.3199999999999998</v>
      </c>
    </row>
    <row r="256" spans="3:9" ht="15.5" x14ac:dyDescent="0.35">
      <c r="C256" t="s">
        <v>350</v>
      </c>
      <c r="D256" s="6">
        <v>0.57999999999999996</v>
      </c>
    </row>
    <row r="257" spans="3:9" ht="15.5" x14ac:dyDescent="0.35">
      <c r="C257" t="s">
        <v>351</v>
      </c>
      <c r="D257" s="6">
        <v>3.54</v>
      </c>
    </row>
    <row r="258" spans="3:9" ht="15.5" x14ac:dyDescent="0.35">
      <c r="C258" t="s">
        <v>352</v>
      </c>
      <c r="I258" s="6">
        <v>1.34</v>
      </c>
    </row>
    <row r="259" spans="3:9" ht="15.5" x14ac:dyDescent="0.35">
      <c r="C259" t="s">
        <v>12</v>
      </c>
      <c r="D259" s="5">
        <v>232000000000</v>
      </c>
    </row>
    <row r="260" spans="3:9" ht="15.5" x14ac:dyDescent="0.35">
      <c r="C260" t="s">
        <v>353</v>
      </c>
      <c r="I260" s="6">
        <v>1.7</v>
      </c>
    </row>
    <row r="261" spans="3:9" ht="15.5" x14ac:dyDescent="0.35">
      <c r="C261" t="s">
        <v>354</v>
      </c>
      <c r="I261" s="6">
        <v>1.23E-2</v>
      </c>
    </row>
    <row r="262" spans="3:9" ht="15.5" x14ac:dyDescent="0.35">
      <c r="C262" t="s">
        <v>355</v>
      </c>
      <c r="I262" s="6">
        <v>4.3400000000000001E-2</v>
      </c>
    </row>
    <row r="263" spans="3:9" ht="15.5" x14ac:dyDescent="0.35">
      <c r="C263" t="s">
        <v>356</v>
      </c>
      <c r="I263" s="6">
        <v>4.0099999999999997E-2</v>
      </c>
    </row>
    <row r="264" spans="3:9" ht="15.5" x14ac:dyDescent="0.35">
      <c r="C264" t="s">
        <v>357</v>
      </c>
      <c r="I264" s="6">
        <v>1.6799999999999999E-2</v>
      </c>
    </row>
    <row r="265" spans="3:9" ht="15.5" x14ac:dyDescent="0.35">
      <c r="C265" t="s">
        <v>358</v>
      </c>
      <c r="D265" s="6">
        <v>55.23</v>
      </c>
    </row>
    <row r="266" spans="3:9" ht="15.5" x14ac:dyDescent="0.35">
      <c r="C266" t="s">
        <v>359</v>
      </c>
      <c r="D266" s="6">
        <v>113.04</v>
      </c>
    </row>
    <row r="267" spans="3:9" ht="15.5" x14ac:dyDescent="0.35">
      <c r="C267" t="s">
        <v>360</v>
      </c>
      <c r="D267" s="6">
        <v>150.63999999999999</v>
      </c>
    </row>
    <row r="268" spans="3:9" ht="15.5" x14ac:dyDescent="0.35">
      <c r="C268" t="s">
        <v>361</v>
      </c>
      <c r="D268" s="6">
        <v>17.63</v>
      </c>
    </row>
    <row r="269" spans="3:9" ht="15.5" x14ac:dyDescent="0.35">
      <c r="C269" t="s">
        <v>362</v>
      </c>
      <c r="D269" s="6">
        <v>1.65</v>
      </c>
    </row>
    <row r="270" spans="3:9" ht="15.5" x14ac:dyDescent="0.35">
      <c r="C270" t="s">
        <v>363</v>
      </c>
      <c r="I270" s="6">
        <v>0.16</v>
      </c>
    </row>
    <row r="271" spans="3:9" ht="15.5" x14ac:dyDescent="0.35">
      <c r="C271" t="s">
        <v>364</v>
      </c>
      <c r="I271" s="6">
        <v>5.04</v>
      </c>
    </row>
    <row r="272" spans="3:9" ht="15.5" x14ac:dyDescent="0.35">
      <c r="C272" t="s">
        <v>52</v>
      </c>
      <c r="I272" s="5">
        <v>3195000000000</v>
      </c>
    </row>
    <row r="273" spans="3:9" ht="15.5" x14ac:dyDescent="0.35">
      <c r="C273" t="s">
        <v>365</v>
      </c>
      <c r="I273" s="5">
        <v>18443000000000</v>
      </c>
    </row>
    <row r="274" spans="3:9" ht="15.5" x14ac:dyDescent="0.35">
      <c r="C274" t="s">
        <v>366</v>
      </c>
      <c r="I274" s="5">
        <v>2640000000</v>
      </c>
    </row>
    <row r="275" spans="3:9" ht="15.5" x14ac:dyDescent="0.35">
      <c r="C275" t="s">
        <v>367</v>
      </c>
      <c r="I275" s="6">
        <v>6.1699999999999998E-2</v>
      </c>
    </row>
    <row r="276" spans="3:9" ht="15.5" x14ac:dyDescent="0.35">
      <c r="C276" t="s">
        <v>368</v>
      </c>
      <c r="D276" s="6">
        <v>0.46840000000000004</v>
      </c>
    </row>
    <row r="277" spans="3:9" ht="15.5" x14ac:dyDescent="0.35">
      <c r="C277" t="s">
        <v>369</v>
      </c>
      <c r="D277" s="6">
        <v>0.3543</v>
      </c>
    </row>
    <row r="278" spans="3:9" ht="15.5" x14ac:dyDescent="0.35">
      <c r="C278" t="s">
        <v>370</v>
      </c>
      <c r="D278" s="6">
        <v>9.35E-2</v>
      </c>
    </row>
    <row r="279" spans="3:9" ht="15.5" x14ac:dyDescent="0.35">
      <c r="C279" t="s">
        <v>371</v>
      </c>
      <c r="D279" s="6">
        <v>0.27829999999999999</v>
      </c>
    </row>
    <row r="280" spans="3:9" ht="15.5" x14ac:dyDescent="0.35">
      <c r="C280" t="s">
        <v>372</v>
      </c>
      <c r="D280" s="6">
        <v>0.65680000000000005</v>
      </c>
    </row>
    <row r="281" spans="3:9" ht="15.5" x14ac:dyDescent="0.35">
      <c r="C281" t="s">
        <v>373</v>
      </c>
      <c r="D281" s="6">
        <v>-0.50019999999999998</v>
      </c>
    </row>
    <row r="282" spans="3:9" ht="15.5" x14ac:dyDescent="0.35">
      <c r="C282" t="s">
        <v>377</v>
      </c>
      <c r="I282" s="5">
        <v>6</v>
      </c>
    </row>
    <row r="283" spans="3:9" ht="15.5" x14ac:dyDescent="0.35">
      <c r="C283" t="s">
        <v>378</v>
      </c>
      <c r="I283" s="6">
        <v>0.73</v>
      </c>
    </row>
    <row r="284" spans="3:9" ht="15.5" x14ac:dyDescent="0.35">
      <c r="C284" t="s">
        <v>379</v>
      </c>
      <c r="I284" s="6">
        <v>0.72</v>
      </c>
    </row>
    <row r="285" spans="3:9" ht="15.5" x14ac:dyDescent="0.35">
      <c r="C285" t="s">
        <v>380</v>
      </c>
      <c r="I285" s="6">
        <v>0.63</v>
      </c>
    </row>
    <row r="286" spans="3:9" ht="15.5" x14ac:dyDescent="0.35">
      <c r="C286" t="s">
        <v>381</v>
      </c>
      <c r="I286" s="6">
        <v>0.96</v>
      </c>
    </row>
    <row r="287" spans="3:9" ht="15.5" x14ac:dyDescent="0.35">
      <c r="C287" t="s">
        <v>382</v>
      </c>
      <c r="I287" s="6">
        <v>0.65</v>
      </c>
    </row>
    <row r="288" spans="3:9" ht="15.5" x14ac:dyDescent="0.35">
      <c r="C288" t="s">
        <v>383</v>
      </c>
      <c r="I288" s="6">
        <v>0.84</v>
      </c>
    </row>
    <row r="289" spans="3:9" ht="15.5" x14ac:dyDescent="0.35">
      <c r="C289" t="s">
        <v>384</v>
      </c>
      <c r="I289" s="6">
        <v>0.3</v>
      </c>
    </row>
    <row r="290" spans="3:9" ht="15.5" x14ac:dyDescent="0.35">
      <c r="C290" t="s">
        <v>385</v>
      </c>
      <c r="I290" s="5">
        <v>4130000000000</v>
      </c>
    </row>
    <row r="291" spans="3:9" ht="15.5" x14ac:dyDescent="0.35">
      <c r="C291" t="s">
        <v>386</v>
      </c>
      <c r="I291" s="5">
        <v>1239000000000</v>
      </c>
    </row>
    <row r="292" spans="3:9" ht="15.5" x14ac:dyDescent="0.35">
      <c r="C292" t="s">
        <v>387</v>
      </c>
      <c r="I292" s="5">
        <v>1002000000000</v>
      </c>
    </row>
    <row r="293" spans="3:9" ht="15.5" x14ac:dyDescent="0.35">
      <c r="C293" t="s">
        <v>388</v>
      </c>
      <c r="I293" s="5">
        <v>314000000000</v>
      </c>
    </row>
    <row r="294" spans="3:9" ht="15.5" x14ac:dyDescent="0.35">
      <c r="C294" t="s">
        <v>389</v>
      </c>
      <c r="D294" s="5">
        <v>1075000000000</v>
      </c>
    </row>
    <row r="295" spans="3:9" ht="15.5" x14ac:dyDescent="0.35">
      <c r="C295" t="s">
        <v>390</v>
      </c>
      <c r="D295" s="5">
        <v>25575000000000</v>
      </c>
    </row>
    <row r="296" spans="3:9" ht="15.5" x14ac:dyDescent="0.35">
      <c r="C296" t="s">
        <v>391</v>
      </c>
      <c r="D296" s="5">
        <v>16794000000000</v>
      </c>
    </row>
    <row r="297" spans="3:9" ht="15.5" x14ac:dyDescent="0.35">
      <c r="C297" t="s">
        <v>299</v>
      </c>
      <c r="D297" s="5">
        <v>1538000000000</v>
      </c>
    </row>
    <row r="298" spans="3:9" ht="15.5" x14ac:dyDescent="0.35">
      <c r="C298" t="s">
        <v>298</v>
      </c>
      <c r="I298" s="5">
        <v>7224000000000</v>
      </c>
    </row>
    <row r="299" spans="3:9" ht="15.5" x14ac:dyDescent="0.35">
      <c r="C299" t="s">
        <v>297</v>
      </c>
      <c r="D299" s="5">
        <v>13060000000000</v>
      </c>
    </row>
    <row r="300" spans="3:9" ht="15.5" x14ac:dyDescent="0.35">
      <c r="C300" t="s">
        <v>296</v>
      </c>
      <c r="D300" s="5">
        <v>1705000000000</v>
      </c>
    </row>
    <row r="301" spans="3:9" ht="15.5" x14ac:dyDescent="0.35">
      <c r="C301" t="s">
        <v>23</v>
      </c>
      <c r="D301" s="5">
        <v>14766000000000</v>
      </c>
    </row>
    <row r="302" spans="3:9" ht="15.5" x14ac:dyDescent="0.35">
      <c r="C302" t="s">
        <v>20</v>
      </c>
      <c r="D302" s="5">
        <v>13691000000000</v>
      </c>
    </row>
    <row r="303" spans="3:9" ht="15.5" x14ac:dyDescent="0.35">
      <c r="C303" t="s">
        <v>392</v>
      </c>
      <c r="I303" s="5">
        <v>8781000000000</v>
      </c>
    </row>
    <row r="304" spans="3:9" ht="15.5" x14ac:dyDescent="0.35">
      <c r="C304" t="s">
        <v>393</v>
      </c>
      <c r="I304" s="5">
        <v>396000000000</v>
      </c>
    </row>
    <row r="305" spans="3:9" ht="15.5" x14ac:dyDescent="0.35">
      <c r="C305" t="s">
        <v>394</v>
      </c>
      <c r="I305" s="5">
        <v>-671000000000</v>
      </c>
    </row>
    <row r="306" spans="3:9" ht="15.5" x14ac:dyDescent="0.35">
      <c r="C306" t="s">
        <v>395</v>
      </c>
      <c r="I306" s="5">
        <v>820000000000</v>
      </c>
    </row>
    <row r="307" spans="3:9" ht="15.5" x14ac:dyDescent="0.35">
      <c r="C307" t="s">
        <v>396</v>
      </c>
      <c r="I307" s="5">
        <v>-31000000000</v>
      </c>
    </row>
    <row r="308" spans="3:9" ht="15.5" x14ac:dyDescent="0.35">
      <c r="C308" t="s">
        <v>397</v>
      </c>
      <c r="I308" s="5">
        <v>366000000000</v>
      </c>
    </row>
  </sheetData>
  <pageMargins left="0.7" right="0.7" top="0.75" bottom="0.75" header="0.3" footer="0.3"/>
  <ignoredErrors>
    <ignoredError sqref="A1:T30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867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868</v>
      </c>
      <c r="D2" s="2" vm="149">
        <f ca="1">IFERROR(_xlfn.STOCKHISTORY("XIDX:" &amp; $C$1, D3, , 0, 0, 1), "Libur")</f>
        <v>334</v>
      </c>
      <c r="H2" s="2" vm="149">
        <f ca="1">IFERROR(INDEX(D2:G2,COUNT(D2:G2)),"")</f>
        <v>334</v>
      </c>
      <c r="I2" s="2" vm="150">
        <f t="shared" ref="I2:X2" ca="1" si="0">IFERROR(_xlfn.STOCKHISTORY("XIDX:" &amp; $C$1, I1, , 0, 0, 1), "Libur")</f>
        <v>420</v>
      </c>
      <c r="J2" s="2" vm="151">
        <f t="shared" ca="1" si="0"/>
        <v>120</v>
      </c>
      <c r="K2" s="2" vm="152">
        <f t="shared" ca="1" si="0"/>
        <v>154</v>
      </c>
      <c r="L2" s="2" vm="153">
        <f t="shared" ca="1" si="0"/>
        <v>178</v>
      </c>
      <c r="M2" s="2" vm="154">
        <f t="shared" ca="1" si="0"/>
        <v>238</v>
      </c>
      <c r="N2" s="2" vm="155">
        <f t="shared" ca="1" si="0"/>
        <v>350</v>
      </c>
      <c r="O2" s="2" vm="156">
        <f t="shared" ca="1" si="0"/>
        <v>162</v>
      </c>
      <c r="P2" s="2" vm="157">
        <f t="shared" ca="1" si="0"/>
        <v>117</v>
      </c>
      <c r="Q2" s="2" vm="158">
        <f t="shared" ca="1" si="0"/>
        <v>141.3381</v>
      </c>
      <c r="R2" s="2" vm="159">
        <f t="shared" ca="1" si="0"/>
        <v>102.50490000000001</v>
      </c>
      <c r="S2" s="2" vm="160">
        <f t="shared" ca="1" si="0"/>
        <v>54.559100000000001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161">
        <f t="shared" ca="1" si="0"/>
        <v>661.32209999999998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43943695</v>
      </c>
      <c r="H4" s="2">
        <f>IFERROR(SUM(D4:G4)*(4/MAX(1,COUNT(D4:G4))),"")</f>
        <v>175774780</v>
      </c>
      <c r="I4" s="2">
        <f t="shared" ref="I4:X4" si="1">IFERROR(INDEX(I51:I500,MATCH($C$4,$C$51:$C$500,0)),"")</f>
        <v>145379945</v>
      </c>
      <c r="J4" s="2">
        <f t="shared" si="1"/>
        <v>140213173</v>
      </c>
      <c r="K4" s="2">
        <f t="shared" si="1"/>
        <v>148213892</v>
      </c>
      <c r="L4" s="2">
        <f t="shared" si="1"/>
        <v>113848872</v>
      </c>
      <c r="M4" s="2">
        <f t="shared" si="1"/>
        <v>179032246</v>
      </c>
      <c r="N4" s="2">
        <f t="shared" si="1"/>
        <v>194428731</v>
      </c>
      <c r="O4" s="2">
        <f t="shared" si="1"/>
        <v>101451071</v>
      </c>
      <c r="P4" s="2">
        <f t="shared" si="1"/>
        <v>85432450</v>
      </c>
      <c r="Q4" s="2">
        <f t="shared" si="1"/>
        <v>65091388</v>
      </c>
      <c r="R4" s="2">
        <f t="shared" si="1"/>
        <v>51249759</v>
      </c>
      <c r="S4" s="2">
        <f t="shared" si="1"/>
        <v>50638377</v>
      </c>
      <c r="T4" s="2">
        <f t="shared" si="1"/>
        <v>42871333</v>
      </c>
      <c r="U4" s="2">
        <f t="shared" si="1"/>
        <v>47401704</v>
      </c>
      <c r="V4" s="2">
        <f t="shared" si="1"/>
        <v>0</v>
      </c>
      <c r="W4" s="2">
        <f t="shared" si="1"/>
        <v>906656235000</v>
      </c>
      <c r="X4" s="2">
        <f t="shared" si="1"/>
        <v>566995026000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14200940</v>
      </c>
      <c r="H5" s="2">
        <f>IFERROR(SUM(D5:G5)*(4/MAX(1,COUNT(D5:G5))),"")</f>
        <v>56803760</v>
      </c>
      <c r="I5" s="2">
        <f t="shared" ref="I5:X5" si="2">IFERROR(INDEX(I51:I500,MATCH($C$5,$C$51:$C$500,0)),"")</f>
        <v>27236764</v>
      </c>
      <c r="J5" s="2">
        <f t="shared" si="2"/>
        <v>13648870</v>
      </c>
      <c r="K5" s="2">
        <f t="shared" si="2"/>
        <v>27971194</v>
      </c>
      <c r="L5" s="2">
        <f t="shared" si="2"/>
        <v>1905442</v>
      </c>
      <c r="M5" s="2">
        <f t="shared" si="2"/>
        <v>-241949673</v>
      </c>
      <c r="N5" s="2">
        <f t="shared" si="2"/>
        <v>53237429</v>
      </c>
      <c r="O5" s="2">
        <f t="shared" si="2"/>
        <v>33788208</v>
      </c>
      <c r="P5" s="2">
        <f t="shared" si="2"/>
        <v>12884286</v>
      </c>
      <c r="Q5" s="2">
        <f t="shared" si="2"/>
        <v>29010270</v>
      </c>
      <c r="R5" s="2">
        <f t="shared" si="2"/>
        <v>-3671099</v>
      </c>
      <c r="S5" s="2">
        <f t="shared" si="2"/>
        <v>16524342</v>
      </c>
      <c r="T5" s="2">
        <f t="shared" si="2"/>
        <v>-12566553</v>
      </c>
      <c r="U5" s="2">
        <f t="shared" si="2"/>
        <v>-43130203</v>
      </c>
      <c r="V5" s="2">
        <f t="shared" si="2"/>
        <v>0</v>
      </c>
      <c r="W5" s="2">
        <f t="shared" si="2"/>
        <v>-940811328000</v>
      </c>
      <c r="X5" s="2">
        <f t="shared" si="2"/>
        <v>29270585000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217510319</v>
      </c>
      <c r="H6" s="2">
        <f>IFERROR(INDEX(D6:G6,COUNT(D6:G6)),"")</f>
        <v>217510319</v>
      </c>
      <c r="I6" s="2">
        <f t="shared" ref="I6:X6" si="3">IFERROR(INDEX(I51:I500,MATCH($C$6,$C$51:$C$500,0)),"")</f>
        <v>203268138</v>
      </c>
      <c r="J6" s="2">
        <f t="shared" si="3"/>
        <v>160859858</v>
      </c>
      <c r="K6" s="2">
        <f t="shared" si="3"/>
        <v>147171054</v>
      </c>
      <c r="L6" s="2">
        <f t="shared" si="3"/>
        <v>119306818</v>
      </c>
      <c r="M6" s="2">
        <f t="shared" si="3"/>
        <v>111173605</v>
      </c>
      <c r="N6" s="2">
        <f t="shared" si="3"/>
        <v>350032281</v>
      </c>
      <c r="O6" s="2">
        <f t="shared" si="3"/>
        <v>282993146</v>
      </c>
      <c r="P6" s="2">
        <f t="shared" si="3"/>
        <v>193817431</v>
      </c>
      <c r="Q6" s="2">
        <f t="shared" si="3"/>
        <v>158011400</v>
      </c>
      <c r="R6" s="2">
        <f t="shared" si="3"/>
        <v>98630105</v>
      </c>
      <c r="S6" s="2">
        <f t="shared" si="3"/>
        <v>102301708</v>
      </c>
      <c r="T6" s="2">
        <f t="shared" si="3"/>
        <v>89020627</v>
      </c>
      <c r="U6" s="2">
        <f t="shared" si="3"/>
        <v>101584930</v>
      </c>
      <c r="V6" s="2">
        <f t="shared" si="3"/>
        <v>0</v>
      </c>
      <c r="W6" s="2">
        <f t="shared" si="3"/>
        <v>1227412292000</v>
      </c>
      <c r="X6" s="2">
        <f t="shared" si="3"/>
        <v>1579306295000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15.49</v>
      </c>
      <c r="H7" s="3">
        <f>IFERROR(INDEX(D7:G7,COUNT(D7:G7)),"")</f>
        <v>15.49</v>
      </c>
      <c r="I7" s="3">
        <f t="shared" ref="I7:X7" si="4">IFERROR(INDEX(I51:I500,MATCH($C$7,$C$51:$C$500,0))/1000000000,"")</f>
        <v>15.49</v>
      </c>
      <c r="J7" s="3">
        <f t="shared" si="4"/>
        <v>14.12</v>
      </c>
      <c r="K7" s="3">
        <f t="shared" si="4"/>
        <v>14.12</v>
      </c>
      <c r="L7" s="3">
        <f t="shared" si="4"/>
        <v>14.12</v>
      </c>
      <c r="M7" s="3">
        <f t="shared" si="4"/>
        <v>13.43</v>
      </c>
      <c r="N7" s="3">
        <f t="shared" si="4"/>
        <v>12.89</v>
      </c>
      <c r="O7" s="3">
        <f t="shared" si="4"/>
        <v>11.37</v>
      </c>
      <c r="P7" s="3">
        <f t="shared" si="4"/>
        <v>7.3</v>
      </c>
      <c r="Q7" s="3">
        <f t="shared" si="4"/>
        <v>4.8499999999999996</v>
      </c>
      <c r="R7" s="3">
        <f t="shared" si="4"/>
        <v>2.4300000000000002</v>
      </c>
      <c r="S7" s="3">
        <f t="shared" si="4"/>
        <v>2.4300000000000002</v>
      </c>
      <c r="T7" s="3">
        <f t="shared" si="4"/>
        <v>17.649999999999999</v>
      </c>
      <c r="U7" s="3">
        <f t="shared" si="4"/>
        <v>17.649999999999999</v>
      </c>
      <c r="V7" s="3">
        <f t="shared" si="4"/>
        <v>0</v>
      </c>
      <c r="W7" s="3">
        <f t="shared" si="4"/>
        <v>17.649999999999999</v>
      </c>
      <c r="X7" s="3">
        <f t="shared" si="4"/>
        <v>11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 t="shared" ref="I8:X8" si="5">IFERROR(INDEX(I51:I500,MATCH($C$8,$C$51:$C$500,0)),"")</f>
        <v>362000000000</v>
      </c>
      <c r="J8" s="2">
        <f t="shared" si="5"/>
        <v>239000000000</v>
      </c>
      <c r="K8" s="2">
        <f t="shared" si="5"/>
        <v>219000000000</v>
      </c>
      <c r="L8" s="2">
        <f t="shared" si="5"/>
        <v>-204000000000</v>
      </c>
      <c r="M8" s="2">
        <f t="shared" si="5"/>
        <v>-495000000000</v>
      </c>
      <c r="N8" s="2">
        <f t="shared" si="5"/>
        <v>-2509000000000</v>
      </c>
      <c r="O8" s="2">
        <f t="shared" si="5"/>
        <v>-645000000000</v>
      </c>
      <c r="P8" s="2">
        <f t="shared" si="5"/>
        <v>292000000000</v>
      </c>
      <c r="Q8" s="2">
        <f t="shared" si="5"/>
        <v>-423000000000</v>
      </c>
      <c r="R8" s="2">
        <f t="shared" si="5"/>
        <v>-111000000000</v>
      </c>
      <c r="S8" s="2">
        <f t="shared" si="5"/>
        <v>-68000000000</v>
      </c>
      <c r="T8" s="2">
        <f t="shared" si="5"/>
        <v>-96000000000</v>
      </c>
      <c r="U8" s="2">
        <f t="shared" si="5"/>
        <v>132000000000</v>
      </c>
      <c r="V8" s="2">
        <f t="shared" si="5"/>
        <v>0</v>
      </c>
      <c r="W8" s="2">
        <f t="shared" si="5"/>
        <v>53000000000</v>
      </c>
      <c r="X8" s="2">
        <f t="shared" si="5"/>
        <v>246000000000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0.9</v>
      </c>
      <c r="H9" s="3">
        <f>IFERROR(INDEX(D9:G9,COUNT(D9:G9)),"")</f>
        <v>0.9</v>
      </c>
      <c r="I9" s="3">
        <f t="shared" ref="I9:X9" si="6">IFERROR(INDEX(I51:I500,MATCH($C$9,$C$51:$C$500,0)),"")</f>
        <v>23.36</v>
      </c>
      <c r="J9" s="3">
        <f t="shared" si="6"/>
        <v>16.93</v>
      </c>
      <c r="K9" s="3">
        <f t="shared" si="6"/>
        <v>15.5</v>
      </c>
      <c r="L9" s="3">
        <f t="shared" si="6"/>
        <v>-14.45</v>
      </c>
      <c r="M9" s="3">
        <f t="shared" si="6"/>
        <v>-36.869999999999997</v>
      </c>
      <c r="N9" s="3">
        <f t="shared" si="6"/>
        <v>-194.62</v>
      </c>
      <c r="O9" s="3">
        <f t="shared" si="6"/>
        <v>-56.76</v>
      </c>
      <c r="P9" s="3">
        <f t="shared" si="6"/>
        <v>40.049999999999997</v>
      </c>
      <c r="Q9" s="3">
        <f t="shared" si="6"/>
        <v>-87.16</v>
      </c>
      <c r="R9" s="3">
        <f t="shared" si="6"/>
        <v>-45.63</v>
      </c>
      <c r="S9" s="3">
        <f t="shared" si="6"/>
        <v>-28.11</v>
      </c>
      <c r="T9" s="3">
        <f t="shared" si="6"/>
        <v>-5.45</v>
      </c>
      <c r="U9" s="3">
        <f t="shared" si="6"/>
        <v>7.49</v>
      </c>
      <c r="V9" s="3">
        <f t="shared" si="6"/>
        <v>0</v>
      </c>
      <c r="W9" s="3">
        <f t="shared" si="6"/>
        <v>2.98</v>
      </c>
      <c r="X9" s="3">
        <f t="shared" si="6"/>
        <v>22.33</v>
      </c>
    </row>
    <row r="10" spans="1:24" ht="15.5" x14ac:dyDescent="0.35">
      <c r="C10" t="s">
        <v>17</v>
      </c>
      <c r="D10" s="3">
        <f ca="1">IFERROR(IF(D9=0,"",D2/D9),"")</f>
        <v>371.11111111111109</v>
      </c>
      <c r="I10" s="3">
        <f t="shared" ref="I10:X10" ca="1" si="7">IFERROR(IF(I9=0,"",I2/I9),"")</f>
        <v>17.979452054794521</v>
      </c>
      <c r="J10" s="3">
        <f t="shared" ca="1" si="7"/>
        <v>7.0880094506792677</v>
      </c>
      <c r="K10" s="3">
        <f t="shared" ca="1" si="7"/>
        <v>9.935483870967742</v>
      </c>
      <c r="L10" s="3">
        <f t="shared" ca="1" si="7"/>
        <v>-12.318339100346021</v>
      </c>
      <c r="M10" s="3">
        <f t="shared" ca="1" si="7"/>
        <v>-6.4551125576349344</v>
      </c>
      <c r="N10" s="3">
        <f t="shared" ca="1" si="7"/>
        <v>-1.798376323091152</v>
      </c>
      <c r="O10" s="3">
        <f t="shared" ca="1" si="7"/>
        <v>-2.8541226215644819</v>
      </c>
      <c r="P10" s="3">
        <f t="shared" ca="1" si="7"/>
        <v>2.9213483146067416</v>
      </c>
      <c r="Q10" s="3">
        <f t="shared" ca="1" si="7"/>
        <v>-1.6215936209270307</v>
      </c>
      <c r="R10" s="3">
        <f t="shared" ca="1" si="7"/>
        <v>-2.2464365548980934</v>
      </c>
      <c r="S10" s="3">
        <f t="shared" ca="1" si="7"/>
        <v>-1.9409142653859837</v>
      </c>
      <c r="T10" s="3" t="str">
        <f t="shared" ca="1" si="7"/>
        <v/>
      </c>
      <c r="U10" s="3" t="str">
        <f t="shared" ca="1" si="7"/>
        <v/>
      </c>
      <c r="V10" s="3" t="str">
        <f t="shared" si="7"/>
        <v/>
      </c>
      <c r="W10" s="3">
        <f t="shared" ca="1" si="7"/>
        <v>221.9201677852349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19640729</v>
      </c>
      <c r="H11" s="2">
        <f>IFERROR(INDEX(D11:G11,COUNT(D11:G11)),"")</f>
        <v>19640729</v>
      </c>
      <c r="I11" s="2">
        <f t="shared" ref="I11:X11" si="8">IFERROR(INDEX(I51:I500,MATCH($C$11,$C$51:$C$500,0)),"")</f>
        <v>5327209</v>
      </c>
      <c r="J11" s="2">
        <f t="shared" si="8"/>
        <v>7502804</v>
      </c>
      <c r="K11" s="2">
        <f t="shared" si="8"/>
        <v>3474542</v>
      </c>
      <c r="L11" s="2">
        <f t="shared" si="8"/>
        <v>8550746</v>
      </c>
      <c r="M11" s="2">
        <f t="shared" si="8"/>
        <v>8038133</v>
      </c>
      <c r="N11" s="2">
        <f t="shared" si="8"/>
        <v>9785793</v>
      </c>
      <c r="O11" s="2">
        <f t="shared" si="8"/>
        <v>6081614</v>
      </c>
      <c r="P11" s="2">
        <f t="shared" si="8"/>
        <v>3549116</v>
      </c>
      <c r="Q11" s="2">
        <f t="shared" si="8"/>
        <v>5814531</v>
      </c>
      <c r="R11" s="2">
        <f t="shared" si="8"/>
        <v>3353425</v>
      </c>
      <c r="S11" s="2">
        <f t="shared" si="8"/>
        <v>3434166</v>
      </c>
      <c r="T11" s="2">
        <f t="shared" si="8"/>
        <v>3655743</v>
      </c>
      <c r="U11" s="2">
        <f t="shared" si="8"/>
        <v>7086849</v>
      </c>
      <c r="V11" s="2">
        <f t="shared" si="8"/>
        <v>0</v>
      </c>
      <c r="W11" s="2">
        <f t="shared" si="8"/>
        <v>28798232000</v>
      </c>
      <c r="X11" s="2">
        <f t="shared" si="8"/>
        <v>13530573000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1833000000000</v>
      </c>
      <c r="H12" s="2">
        <f>IFERROR(INDEX(D12:G12,COUNT(D12:G12)),"")</f>
        <v>1833000000000</v>
      </c>
      <c r="I12" s="2">
        <f t="shared" ref="I12:X12" si="9">IFERROR(INDEX(I51:I500,MATCH($C$12,$C$51:$C$500,0)),"")</f>
        <v>1821000000000</v>
      </c>
      <c r="J12" s="2">
        <f t="shared" si="9"/>
        <v>2075000000000</v>
      </c>
      <c r="K12" s="2">
        <f t="shared" si="9"/>
        <v>2380000000000</v>
      </c>
      <c r="L12" s="2">
        <f t="shared" si="9"/>
        <v>2795000000000</v>
      </c>
      <c r="M12" s="2">
        <f t="shared" si="9"/>
        <v>5758000000000</v>
      </c>
      <c r="N12" s="2">
        <f t="shared" si="9"/>
        <v>5942000000000</v>
      </c>
      <c r="O12" s="2">
        <f t="shared" si="9"/>
        <v>3182000000000</v>
      </c>
      <c r="P12" s="2">
        <f t="shared" si="9"/>
        <v>1550000000000</v>
      </c>
      <c r="Q12" s="2">
        <f t="shared" si="9"/>
        <v>1686000000000</v>
      </c>
      <c r="R12" s="2">
        <f t="shared" si="9"/>
        <v>1519000000000</v>
      </c>
      <c r="S12" s="2">
        <f t="shared" si="9"/>
        <v>1021000000000</v>
      </c>
      <c r="T12" s="2">
        <f t="shared" si="9"/>
        <v>1095000000000</v>
      </c>
      <c r="U12" s="2">
        <f t="shared" si="9"/>
        <v>1494000000000</v>
      </c>
      <c r="V12" s="2">
        <f t="shared" si="9"/>
        <v>0</v>
      </c>
      <c r="W12" s="2">
        <f t="shared" si="9"/>
        <v>582000000000</v>
      </c>
      <c r="X12" s="2">
        <f t="shared" si="9"/>
        <v>383000000000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2167000000000</v>
      </c>
      <c r="H13" s="2">
        <f>IFERROR(INDEX(D13:G13,COUNT(D13:G13)),"")</f>
        <v>2167000000000</v>
      </c>
      <c r="I13" s="2">
        <f t="shared" ref="I13:X13" si="10">IFERROR(INDEX(I51:I500,MATCH($C$13,$C$51:$C$500,0)),"")</f>
        <v>1910000000000</v>
      </c>
      <c r="J13" s="2">
        <f t="shared" si="10"/>
        <v>2196000000000</v>
      </c>
      <c r="K13" s="2">
        <f t="shared" si="10"/>
        <v>2433000000000</v>
      </c>
      <c r="L13" s="2">
        <f t="shared" si="10"/>
        <v>2928000000000</v>
      </c>
      <c r="M13" s="2">
        <f t="shared" si="10"/>
        <v>5873000000000</v>
      </c>
      <c r="N13" s="2">
        <f t="shared" si="10"/>
        <v>6080000000000</v>
      </c>
      <c r="O13" s="2">
        <f t="shared" si="10"/>
        <v>3267000000000</v>
      </c>
      <c r="P13" s="2">
        <f t="shared" si="10"/>
        <v>1601000000000</v>
      </c>
      <c r="Q13" s="2">
        <f t="shared" si="10"/>
        <v>1765000000000</v>
      </c>
      <c r="R13" s="2">
        <f t="shared" si="10"/>
        <v>1564000000000</v>
      </c>
      <c r="S13" s="2">
        <f t="shared" si="10"/>
        <v>1069000000000</v>
      </c>
      <c r="T13" s="2">
        <f t="shared" si="10"/>
        <v>1140000000000</v>
      </c>
      <c r="U13" s="2">
        <f t="shared" si="10"/>
        <v>1581000000000</v>
      </c>
      <c r="V13" s="2">
        <f t="shared" si="10"/>
        <v>0</v>
      </c>
      <c r="W13" s="2">
        <f t="shared" si="10"/>
        <v>610000000000</v>
      </c>
      <c r="X13" s="2">
        <f t="shared" si="10"/>
        <v>396000000000</v>
      </c>
    </row>
    <row r="14" spans="1:24" ht="15.5" x14ac:dyDescent="0.35">
      <c r="C14" t="s">
        <v>26</v>
      </c>
      <c r="D14" s="2">
        <f>IFERROR(INDEX(D51:D500,MATCH($C$14,$C$51:$C$500,0)),"")</f>
        <v>-2131709</v>
      </c>
      <c r="H14" s="2">
        <f>IFERROR(SUM(D14:G14)*(4/MAX(1,COUNT(D14:G14))),"")</f>
        <v>-8526836</v>
      </c>
      <c r="I14" s="2">
        <f t="shared" ref="I14:X14" si="11">IFERROR(INDEX(I51:I500,MATCH($C$14,$C$51:$C$500,0)),"")</f>
        <v>-10000734</v>
      </c>
      <c r="J14" s="2">
        <f t="shared" si="11"/>
        <v>-18349015</v>
      </c>
      <c r="K14" s="2">
        <f t="shared" si="11"/>
        <v>-22182126</v>
      </c>
      <c r="L14" s="2">
        <f t="shared" si="11"/>
        <v>-38654913</v>
      </c>
      <c r="M14" s="2">
        <f t="shared" si="11"/>
        <v>-46831533</v>
      </c>
      <c r="N14" s="2">
        <f t="shared" si="11"/>
        <v>-39266060</v>
      </c>
      <c r="O14" s="2">
        <f t="shared" si="11"/>
        <v>-16003443</v>
      </c>
      <c r="P14" s="2">
        <f t="shared" si="11"/>
        <v>-9829140</v>
      </c>
      <c r="Q14" s="2">
        <f t="shared" si="11"/>
        <v>-8926159</v>
      </c>
      <c r="R14" s="2">
        <f t="shared" si="11"/>
        <v>-7438530</v>
      </c>
      <c r="S14" s="2">
        <f t="shared" si="11"/>
        <v>-7669687</v>
      </c>
      <c r="T14" s="2">
        <f t="shared" si="11"/>
        <v>-7476912</v>
      </c>
      <c r="U14" s="2">
        <f t="shared" si="11"/>
        <v>-10966464</v>
      </c>
      <c r="V14" s="2">
        <f t="shared" si="11"/>
        <v>0</v>
      </c>
      <c r="W14" s="2">
        <f t="shared" si="11"/>
        <v>-43416853000</v>
      </c>
      <c r="X14" s="2">
        <f t="shared" si="11"/>
        <v>-22667664000</v>
      </c>
    </row>
    <row r="15" spans="1:24" ht="15.5" x14ac:dyDescent="0.35">
      <c r="C15" t="s">
        <v>27</v>
      </c>
      <c r="D15" s="2">
        <f>IFERROR(INDEX(D51:D500,MATCH($C$15,$C$51:$C$500,0)),"")</f>
        <v>-6309</v>
      </c>
      <c r="H15" s="2">
        <f>IFERROR(SUM(D15:G15)*(4/MAX(1,COUNT(D15:G15))),"")</f>
        <v>-25236</v>
      </c>
      <c r="I15" s="2">
        <f t="shared" ref="I15:X15" si="12">IFERROR(INDEX(I51:I500,MATCH($C$15,$C$51:$C$500,0)),"")</f>
        <v>-46797</v>
      </c>
      <c r="J15" s="2">
        <f t="shared" si="12"/>
        <v>171161</v>
      </c>
      <c r="K15" s="2">
        <f t="shared" si="12"/>
        <v>-29809</v>
      </c>
      <c r="L15" s="2">
        <f t="shared" si="12"/>
        <v>-129894</v>
      </c>
      <c r="M15" s="2">
        <f t="shared" si="12"/>
        <v>-19986</v>
      </c>
      <c r="N15" s="2">
        <f t="shared" si="12"/>
        <v>-117427</v>
      </c>
      <c r="O15" s="2">
        <f t="shared" si="12"/>
        <v>-135369</v>
      </c>
      <c r="P15" s="2">
        <f t="shared" si="12"/>
        <v>-14628</v>
      </c>
      <c r="Q15" s="2">
        <f t="shared" si="12"/>
        <v>-102265</v>
      </c>
      <c r="R15" s="2">
        <f t="shared" si="12"/>
        <v>33937</v>
      </c>
      <c r="S15" s="2">
        <f t="shared" si="12"/>
        <v>-854291</v>
      </c>
      <c r="T15" s="2">
        <f t="shared" si="12"/>
        <v>-539550</v>
      </c>
      <c r="U15" s="2">
        <f t="shared" si="12"/>
        <v>-568773</v>
      </c>
      <c r="V15" s="2">
        <f t="shared" si="12"/>
        <v>0</v>
      </c>
      <c r="W15" s="2">
        <f t="shared" si="12"/>
        <v>-9549463000</v>
      </c>
      <c r="X15" s="2">
        <f t="shared" si="12"/>
        <v>-6460668000</v>
      </c>
    </row>
    <row r="16" spans="1:24" ht="15.5" x14ac:dyDescent="0.35">
      <c r="C16" t="s">
        <v>28</v>
      </c>
      <c r="D16" s="2">
        <f>IFERROR(INDEX(D51:D500,MATCH($C$16,$C$51:$C$500,0)),"")</f>
        <v>14248488</v>
      </c>
      <c r="H16" s="2">
        <f>IFERROR(SUM(D16:G16)*(4/MAX(1,COUNT(D16:G16))),"")</f>
        <v>56993952</v>
      </c>
      <c r="I16" s="2">
        <f t="shared" ref="I16:X16" si="13">IFERROR(INDEX(I51:I500,MATCH($C$16,$C$51:$C$500,0)),"")</f>
        <v>24403674</v>
      </c>
      <c r="J16" s="2">
        <f t="shared" si="13"/>
        <v>13620484</v>
      </c>
      <c r="K16" s="2">
        <f t="shared" si="13"/>
        <v>27879343</v>
      </c>
      <c r="L16" s="2">
        <f t="shared" si="13"/>
        <v>-43254386</v>
      </c>
      <c r="M16" s="2">
        <f t="shared" si="13"/>
        <v>-230898919</v>
      </c>
      <c r="N16" s="2">
        <f t="shared" si="13"/>
        <v>37879420</v>
      </c>
      <c r="O16" s="2">
        <f t="shared" si="13"/>
        <v>23405217</v>
      </c>
      <c r="P16" s="2">
        <f t="shared" si="13"/>
        <v>14874865</v>
      </c>
      <c r="Q16" s="2">
        <f t="shared" si="13"/>
        <v>11306974</v>
      </c>
      <c r="R16" s="2">
        <f t="shared" si="13"/>
        <v>451496</v>
      </c>
      <c r="S16" s="2">
        <f t="shared" si="13"/>
        <v>10839810</v>
      </c>
      <c r="T16" s="2">
        <f t="shared" si="13"/>
        <v>-15518823</v>
      </c>
      <c r="U16" s="2">
        <f t="shared" si="13"/>
        <v>-41104441</v>
      </c>
      <c r="V16" s="2">
        <f t="shared" si="13"/>
        <v>0</v>
      </c>
      <c r="W16" s="2">
        <f t="shared" si="13"/>
        <v>-931261865000</v>
      </c>
      <c r="X16" s="2">
        <f t="shared" si="13"/>
        <v>13077990000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5173660000000</v>
      </c>
      <c r="H20" s="2">
        <f t="shared" ref="H20:X20" ca="1" si="14">IFERROR(H21*H2,"")</f>
        <v>5173660000000</v>
      </c>
      <c r="I20" s="2">
        <f t="shared" ca="1" si="14"/>
        <v>6505800000000</v>
      </c>
      <c r="J20" s="2">
        <f t="shared" ca="1" si="14"/>
        <v>1694400000000</v>
      </c>
      <c r="K20" s="2">
        <f t="shared" ca="1" si="14"/>
        <v>2174480000000</v>
      </c>
      <c r="L20" s="2">
        <f t="shared" ca="1" si="14"/>
        <v>2513360000000</v>
      </c>
      <c r="M20" s="2">
        <f t="shared" ca="1" si="14"/>
        <v>3196340000000</v>
      </c>
      <c r="N20" s="2">
        <f t="shared" ca="1" si="14"/>
        <v>4511500000000</v>
      </c>
      <c r="O20" s="2">
        <f t="shared" ca="1" si="14"/>
        <v>1841940000000</v>
      </c>
      <c r="P20" s="2">
        <f t="shared" ca="1" si="14"/>
        <v>854100000000</v>
      </c>
      <c r="Q20" s="2">
        <f t="shared" ca="1" si="14"/>
        <v>685489785000</v>
      </c>
      <c r="R20" s="2">
        <f t="shared" ca="1" si="14"/>
        <v>249086907000.00003</v>
      </c>
      <c r="S20" s="2">
        <f t="shared" ca="1" si="14"/>
        <v>132578613000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11672335065000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15490000000</v>
      </c>
      <c r="H21" s="2">
        <f>IFERROR(INDEX(D21:G21,COUNT(D21:G21)),"")</f>
        <v>15490000000</v>
      </c>
      <c r="I21" s="2">
        <f t="shared" ref="I21:X21" si="15">IFERROR(INDEX(I51:I500,MATCH($C$7,$C$51:$C$500,0)),"")</f>
        <v>15490000000</v>
      </c>
      <c r="J21" s="2">
        <f t="shared" si="15"/>
        <v>14120000000</v>
      </c>
      <c r="K21" s="2">
        <f t="shared" si="15"/>
        <v>14120000000</v>
      </c>
      <c r="L21" s="2">
        <f t="shared" si="15"/>
        <v>14120000000</v>
      </c>
      <c r="M21" s="2">
        <f t="shared" si="15"/>
        <v>13430000000</v>
      </c>
      <c r="N21" s="2">
        <f t="shared" si="15"/>
        <v>12890000000</v>
      </c>
      <c r="O21" s="2">
        <f t="shared" si="15"/>
        <v>11370000000</v>
      </c>
      <c r="P21" s="2">
        <f t="shared" si="15"/>
        <v>7300000000</v>
      </c>
      <c r="Q21" s="2">
        <f t="shared" si="15"/>
        <v>4850000000</v>
      </c>
      <c r="R21" s="2">
        <f t="shared" si="15"/>
        <v>2430000000</v>
      </c>
      <c r="S21" s="2">
        <f t="shared" si="15"/>
        <v>2430000000</v>
      </c>
      <c r="T21" s="2">
        <f t="shared" si="15"/>
        <v>17650000000</v>
      </c>
      <c r="U21" s="2">
        <f t="shared" si="15"/>
        <v>17650000000</v>
      </c>
      <c r="V21" s="2">
        <f t="shared" si="15"/>
        <v>0</v>
      </c>
      <c r="W21" s="2">
        <f t="shared" si="15"/>
        <v>17650000000</v>
      </c>
      <c r="X21" s="2">
        <f t="shared" si="15"/>
        <v>11000000000</v>
      </c>
    </row>
    <row r="23" spans="1:24" ht="15.5" x14ac:dyDescent="0.35">
      <c r="B23" t="s">
        <v>53</v>
      </c>
      <c r="C23" t="s">
        <v>54</v>
      </c>
      <c r="D23" s="3">
        <f>IFERROR(D5/D6*100,"")</f>
        <v>6.5288580630512518</v>
      </c>
      <c r="H23" s="3">
        <f t="shared" ref="H23:X23" si="16">IFERROR(H5/H6*100,"")</f>
        <v>26.115432252205007</v>
      </c>
      <c r="I23" s="3">
        <f t="shared" si="16"/>
        <v>13.399426131408751</v>
      </c>
      <c r="J23" s="3">
        <f t="shared" si="16"/>
        <v>8.4849447026118856</v>
      </c>
      <c r="K23" s="3">
        <f t="shared" si="16"/>
        <v>19.005907234992012</v>
      </c>
      <c r="L23" s="3">
        <f t="shared" si="16"/>
        <v>1.5970939732882656</v>
      </c>
      <c r="M23" s="3">
        <f t="shared" si="16"/>
        <v>-217.63229950130699</v>
      </c>
      <c r="N23" s="3">
        <f t="shared" si="16"/>
        <v>15.209291225342728</v>
      </c>
      <c r="O23" s="3">
        <f t="shared" si="16"/>
        <v>11.939585278860429</v>
      </c>
      <c r="P23" s="3">
        <f t="shared" si="16"/>
        <v>6.6476404797667561</v>
      </c>
      <c r="Q23" s="3">
        <f t="shared" si="16"/>
        <v>18.359605699335617</v>
      </c>
      <c r="R23" s="3">
        <f t="shared" si="16"/>
        <v>-3.7220876932048288</v>
      </c>
      <c r="S23" s="3">
        <f t="shared" si="16"/>
        <v>16.152557296501836</v>
      </c>
      <c r="T23" s="3">
        <f t="shared" si="16"/>
        <v>-14.116450786175658</v>
      </c>
      <c r="U23" s="3">
        <f t="shared" si="16"/>
        <v>-42.457284756705548</v>
      </c>
      <c r="V23" s="3" t="str">
        <f t="shared" si="16"/>
        <v/>
      </c>
      <c r="W23" s="3">
        <f t="shared" si="16"/>
        <v>-76.649984209217934</v>
      </c>
      <c r="X23" s="3">
        <f t="shared" si="16"/>
        <v>1.8533824054693584</v>
      </c>
    </row>
    <row r="24" spans="1:24" ht="15.5" x14ac:dyDescent="0.35">
      <c r="C24" t="s">
        <v>55</v>
      </c>
      <c r="D24" s="4">
        <f>IFERROR(_xlfn.RRI(5,I23,D23),"")</f>
        <v>-0.13393556294573705</v>
      </c>
      <c r="H24" s="4" t="str">
        <f t="shared" ref="H24:X24" si="17">IFERROR(_xlfn.RRI(5,M23,H23),"")</f>
        <v/>
      </c>
      <c r="I24" s="4">
        <f t="shared" si="17"/>
        <v>-2.502058904952309E-2</v>
      </c>
      <c r="J24" s="4">
        <f t="shared" si="17"/>
        <v>-6.6032089492307322E-2</v>
      </c>
      <c r="K24" s="4">
        <f t="shared" si="17"/>
        <v>0.23379843858991256</v>
      </c>
      <c r="L24" s="4">
        <f t="shared" si="17"/>
        <v>-0.38638859345122079</v>
      </c>
      <c r="M24" s="4">
        <f t="shared" si="17"/>
        <v>1.2562506791140833</v>
      </c>
      <c r="N24" s="4">
        <f t="shared" si="17"/>
        <v>-1.1962252059817269E-2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-0.45392171594121267</v>
      </c>
      <c r="S24" s="4">
        <f t="shared" si="17"/>
        <v>0.54189660032236131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15.45</v>
      </c>
      <c r="H25" s="3">
        <f>IFERROR(INDEX(D25:G25,COUNT(D25:G25)),"")</f>
        <v>15.45</v>
      </c>
      <c r="I25" s="3">
        <f t="shared" ref="I25:X25" si="18">IFERROR(INDEX(I51:I500,MATCH($C$25,$C$51:$C$500,0)),"")</f>
        <v>25.93</v>
      </c>
      <c r="J25" s="3">
        <f t="shared" si="18"/>
        <v>15.44</v>
      </c>
      <c r="K25" s="3">
        <f t="shared" si="18"/>
        <v>30.21</v>
      </c>
      <c r="L25" s="3">
        <f t="shared" si="18"/>
        <v>-46.34</v>
      </c>
      <c r="M25" s="3">
        <f t="shared" si="18"/>
        <v>-242.86</v>
      </c>
      <c r="N25" s="3">
        <f t="shared" si="18"/>
        <v>40.700000000000003</v>
      </c>
      <c r="O25" s="3">
        <f t="shared" si="18"/>
        <v>26.14</v>
      </c>
      <c r="P25" s="3">
        <f t="shared" si="18"/>
        <v>26.38</v>
      </c>
      <c r="Q25" s="3">
        <f t="shared" si="18"/>
        <v>23.56</v>
      </c>
      <c r="R25" s="3">
        <f t="shared" si="18"/>
        <v>2.66</v>
      </c>
      <c r="S25" s="3">
        <f t="shared" si="18"/>
        <v>55.1</v>
      </c>
      <c r="T25" s="3">
        <f t="shared" si="18"/>
        <v>-11.32</v>
      </c>
      <c r="U25" s="3">
        <f t="shared" si="18"/>
        <v>-28.8</v>
      </c>
      <c r="V25" s="3">
        <f t="shared" si="18"/>
        <v>0</v>
      </c>
      <c r="W25" s="3">
        <f t="shared" si="18"/>
        <v>-53.3</v>
      </c>
      <c r="X25" s="3">
        <f t="shared" si="18"/>
        <v>0.6</v>
      </c>
    </row>
    <row r="26" spans="1:24" ht="15.5" x14ac:dyDescent="0.35">
      <c r="C26" t="s">
        <v>58</v>
      </c>
      <c r="D26" s="4">
        <f>IFERROR(_xlfn.RRI(5,I25,D25),"")</f>
        <v>-9.8376560786416101E-2</v>
      </c>
      <c r="H26" s="4" t="str">
        <f t="shared" ref="H26:X26" si="19">IFERROR(_xlfn.RRI(5,M25,H25),"")</f>
        <v/>
      </c>
      <c r="I26" s="4">
        <f t="shared" si="19"/>
        <v>-8.6220056526285505E-2</v>
      </c>
      <c r="J26" s="4">
        <f t="shared" si="19"/>
        <v>-9.9946463763626037E-2</v>
      </c>
      <c r="K26" s="4">
        <f t="shared" si="19"/>
        <v>2.7484281665282717E-2</v>
      </c>
      <c r="L26" s="4" t="str">
        <f t="shared" si="19"/>
        <v/>
      </c>
      <c r="M26" s="4" t="str">
        <f t="shared" si="19"/>
        <v/>
      </c>
      <c r="N26" s="4">
        <f t="shared" si="19"/>
        <v>-5.8785601989356229E-2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1.4694490472986432</v>
      </c>
      <c r="T26" s="4" t="str">
        <f t="shared" si="19"/>
        <v/>
      </c>
      <c r="U26" s="4" t="str">
        <f t="shared" si="19"/>
        <v/>
      </c>
      <c r="V26" s="4">
        <f t="shared" si="19"/>
        <v>0</v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2.8369073595868304E-3</v>
      </c>
      <c r="H27" s="3">
        <f t="shared" ref="H27:X27" si="20">IFERROR(H4/H21,"")</f>
        <v>1.1347629438347322E-2</v>
      </c>
      <c r="I27" s="3">
        <f t="shared" si="20"/>
        <v>9.385406391220142E-3</v>
      </c>
      <c r="J27" s="3">
        <f t="shared" si="20"/>
        <v>9.9301114022662881E-3</v>
      </c>
      <c r="K27" s="3">
        <f t="shared" si="20"/>
        <v>1.0496734560906516E-2</v>
      </c>
      <c r="L27" s="3">
        <f t="shared" si="20"/>
        <v>8.0629512747875352E-3</v>
      </c>
      <c r="M27" s="3">
        <f t="shared" si="20"/>
        <v>1.3330770364854803E-2</v>
      </c>
      <c r="N27" s="3">
        <f t="shared" si="20"/>
        <v>1.5083687432117921E-2</v>
      </c>
      <c r="O27" s="3">
        <f t="shared" si="20"/>
        <v>8.9226975373790669E-3</v>
      </c>
      <c r="P27" s="3">
        <f t="shared" si="20"/>
        <v>1.1703075342465754E-2</v>
      </c>
      <c r="Q27" s="3">
        <f t="shared" si="20"/>
        <v>1.3420904742268041E-2</v>
      </c>
      <c r="R27" s="3">
        <f t="shared" si="20"/>
        <v>2.1090435802469137E-2</v>
      </c>
      <c r="S27" s="3">
        <f t="shared" si="20"/>
        <v>2.0838838271604938E-2</v>
      </c>
      <c r="T27" s="3">
        <f t="shared" si="20"/>
        <v>2.4289707082152975E-3</v>
      </c>
      <c r="U27" s="3">
        <f t="shared" si="20"/>
        <v>2.6856489518413598E-3</v>
      </c>
      <c r="V27" s="3" t="str">
        <f t="shared" si="20"/>
        <v/>
      </c>
      <c r="W27" s="3">
        <f t="shared" si="20"/>
        <v>51.368625212464586</v>
      </c>
      <c r="X27" s="3">
        <f t="shared" si="20"/>
        <v>51.545002363636364</v>
      </c>
    </row>
    <row r="28" spans="1:24" ht="15.5" x14ac:dyDescent="0.35">
      <c r="C28" t="s">
        <v>60</v>
      </c>
      <c r="D28" s="4">
        <f>IFERROR(_xlfn.RRI(5,I27,D27),"")</f>
        <v>-0.21281209195290884</v>
      </c>
      <c r="H28" s="4">
        <f t="shared" ref="H28:X28" si="21">IFERROR(_xlfn.RRI(5,M27,H27),"")</f>
        <v>-3.169989357490266E-2</v>
      </c>
      <c r="I28" s="4">
        <f t="shared" si="21"/>
        <v>-9.0528463436898687E-2</v>
      </c>
      <c r="J28" s="4">
        <f t="shared" si="21"/>
        <v>2.1625183300597817E-2</v>
      </c>
      <c r="K28" s="4">
        <f t="shared" si="21"/>
        <v>-2.1522501664413496E-2</v>
      </c>
      <c r="L28" s="4">
        <f t="shared" si="21"/>
        <v>-9.6886262927870503E-2</v>
      </c>
      <c r="M28" s="4">
        <f t="shared" si="21"/>
        <v>-8.7665834770709661E-2</v>
      </c>
      <c r="N28" s="4">
        <f t="shared" si="21"/>
        <v>-6.2595996426241252E-2</v>
      </c>
      <c r="O28" s="4">
        <f t="shared" si="21"/>
        <v>0.29722341398918894</v>
      </c>
      <c r="P28" s="4">
        <f t="shared" si="21"/>
        <v>0.34230173437305478</v>
      </c>
      <c r="Q28" s="4" t="str">
        <f t="shared" si="21"/>
        <v/>
      </c>
      <c r="R28" s="4">
        <f t="shared" si="21"/>
        <v>-0.78977831043376445</v>
      </c>
      <c r="S28" s="4">
        <f t="shared" si="21"/>
        <v>-0.79042600700077636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-0.40416505977632089</v>
      </c>
      <c r="I29" s="4">
        <f t="shared" si="22"/>
        <v>0.67940414507772029</v>
      </c>
      <c r="J29" s="4">
        <f t="shared" si="22"/>
        <v>-0.48891095663687523</v>
      </c>
      <c r="K29" s="4">
        <f t="shared" si="22"/>
        <v>-1.6519205869659044</v>
      </c>
      <c r="L29" s="4">
        <f t="shared" si="22"/>
        <v>-0.80919048011199868</v>
      </c>
      <c r="M29" s="4">
        <f t="shared" si="22"/>
        <v>-6.9670761670761667</v>
      </c>
      <c r="N29" s="4">
        <f t="shared" si="22"/>
        <v>0.55700076511094121</v>
      </c>
      <c r="O29" s="4">
        <f t="shared" si="22"/>
        <v>-9.0978013646701456E-3</v>
      </c>
      <c r="P29" s="4">
        <f t="shared" si="22"/>
        <v>0.11969439728353143</v>
      </c>
      <c r="Q29" s="4">
        <f t="shared" si="22"/>
        <v>7.8571428571428559</v>
      </c>
      <c r="R29" s="4">
        <f t="shared" si="22"/>
        <v>-0.95172413793103439</v>
      </c>
      <c r="S29" s="4">
        <f t="shared" si="22"/>
        <v>-5.8674911660777385</v>
      </c>
      <c r="T29" s="4">
        <f t="shared" si="22"/>
        <v>-0.6069444444444444</v>
      </c>
      <c r="U29" s="4" t="str">
        <f t="shared" si="22"/>
        <v/>
      </c>
      <c r="V29" s="4">
        <f t="shared" si="22"/>
        <v>-1</v>
      </c>
      <c r="W29" s="4">
        <f t="shared" si="22"/>
        <v>-89.833333333333329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0.20907171893619861</v>
      </c>
      <c r="I30" s="4">
        <f t="shared" si="23"/>
        <v>-5.4853867089731889E-2</v>
      </c>
      <c r="J30" s="4">
        <f t="shared" si="23"/>
        <v>-5.398089809287257E-2</v>
      </c>
      <c r="K30" s="4">
        <f t="shared" si="23"/>
        <v>0.30184769858765059</v>
      </c>
      <c r="L30" s="4">
        <f t="shared" si="23"/>
        <v>-0.39516239091143057</v>
      </c>
      <c r="M30" s="4">
        <f t="shared" si="23"/>
        <v>-0.11621276794231401</v>
      </c>
      <c r="N30" s="4">
        <f t="shared" si="23"/>
        <v>0.69048512167191201</v>
      </c>
      <c r="O30" s="4">
        <f t="shared" si="23"/>
        <v>-0.23757668166057294</v>
      </c>
      <c r="P30" s="4">
        <f t="shared" si="23"/>
        <v>-0.1279965421699272</v>
      </c>
      <c r="Q30" s="4">
        <f t="shared" si="23"/>
        <v>-0.3636497193340687</v>
      </c>
      <c r="R30" s="4">
        <f t="shared" si="23"/>
        <v>1.2073491217935434E-2</v>
      </c>
      <c r="S30" s="4">
        <f t="shared" si="23"/>
        <v>7.5792875974681531</v>
      </c>
      <c r="T30" s="4">
        <f t="shared" si="23"/>
        <v>-9.5574011432162834E-2</v>
      </c>
      <c r="U30" s="4" t="str">
        <f t="shared" si="23"/>
        <v/>
      </c>
      <c r="V30" s="4" t="str">
        <f t="shared" si="23"/>
        <v/>
      </c>
      <c r="W30" s="4">
        <f t="shared" si="23"/>
        <v>-3.4218089646690401E-3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235.76</v>
      </c>
      <c r="H32" s="3">
        <f>IFERROR(INDEX(D32:G32,COUNT(D32:G32)),"")</f>
        <v>235.76</v>
      </c>
      <c r="I32" s="3">
        <f t="shared" ref="I32:X32" si="24">IFERROR(INDEX(I51:I500,MATCH($C$32,$C$51:$C$500,0)),"")</f>
        <v>216.57</v>
      </c>
      <c r="J32" s="3">
        <f t="shared" si="24"/>
        <v>181.11</v>
      </c>
      <c r="K32" s="3">
        <f t="shared" si="24"/>
        <v>158.13999999999999</v>
      </c>
      <c r="L32" s="3">
        <f t="shared" si="24"/>
        <v>128.81</v>
      </c>
      <c r="M32" s="3">
        <f t="shared" si="24"/>
        <v>115.96</v>
      </c>
      <c r="N32" s="3">
        <f t="shared" si="24"/>
        <v>372.71</v>
      </c>
      <c r="O32" s="3">
        <f t="shared" si="24"/>
        <v>328.13</v>
      </c>
      <c r="P32" s="3">
        <f t="shared" si="24"/>
        <v>360.17</v>
      </c>
      <c r="Q32" s="3">
        <f t="shared" si="24"/>
        <v>403.74</v>
      </c>
      <c r="R32" s="3">
        <f t="shared" si="24"/>
        <v>546.04</v>
      </c>
      <c r="S32" s="3">
        <f t="shared" si="24"/>
        <v>581.5</v>
      </c>
      <c r="T32" s="3">
        <f t="shared" si="24"/>
        <v>62.75</v>
      </c>
      <c r="U32" s="3">
        <f t="shared" si="24"/>
        <v>70.209999999999994</v>
      </c>
      <c r="V32" s="3">
        <f t="shared" si="24"/>
        <v>0</v>
      </c>
      <c r="W32" s="3">
        <f t="shared" si="24"/>
        <v>69.540000000000006</v>
      </c>
      <c r="X32" s="3">
        <f t="shared" si="24"/>
        <v>143.57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1.41</v>
      </c>
      <c r="H33" s="3">
        <f>IFERROR(INDEX(D33:G33,COUNT(D33:G33)),"")</f>
        <v>1.41</v>
      </c>
      <c r="I33" s="3">
        <f t="shared" ref="I33:X33" si="25">IFERROR(INDEX(I51:I500,MATCH($C$33,$C$51:$C$500,0)),"")</f>
        <v>1.94</v>
      </c>
      <c r="J33" s="3">
        <f t="shared" si="25"/>
        <v>0.66</v>
      </c>
      <c r="K33" s="3">
        <f t="shared" si="25"/>
        <v>0.97</v>
      </c>
      <c r="L33" s="3">
        <f t="shared" si="25"/>
        <v>1.38</v>
      </c>
      <c r="M33" s="3">
        <f t="shared" si="25"/>
        <v>2.0499999999999998</v>
      </c>
      <c r="N33" s="3">
        <f t="shared" si="25"/>
        <v>0.94</v>
      </c>
      <c r="O33" s="3">
        <f t="shared" si="25"/>
        <v>0.49</v>
      </c>
      <c r="P33" s="3">
        <f t="shared" si="25"/>
        <v>0.32</v>
      </c>
      <c r="Q33" s="3">
        <f t="shared" si="25"/>
        <v>0.35</v>
      </c>
      <c r="R33" s="3">
        <f t="shared" si="25"/>
        <v>0.23</v>
      </c>
      <c r="S33" s="3">
        <f t="shared" si="25"/>
        <v>0.11</v>
      </c>
      <c r="T33" s="3">
        <f t="shared" si="25"/>
        <v>0.8</v>
      </c>
      <c r="U33" s="3">
        <f t="shared" si="25"/>
        <v>0.71</v>
      </c>
      <c r="V33" s="3">
        <f t="shared" si="25"/>
        <v>0</v>
      </c>
      <c r="W33" s="3">
        <f t="shared" si="25"/>
        <v>1.44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21.49</v>
      </c>
      <c r="H34" s="3">
        <f>IFERROR(INDEX(D34:G34,COUNT(D34:G34)),"")</f>
        <v>21.49</v>
      </c>
      <c r="I34" s="3">
        <f t="shared" ref="I34:X34" si="26">IFERROR(INDEX(I51:I500,MATCH($C$34,$C$51:$C$500,0)),"")</f>
        <v>16.2</v>
      </c>
      <c r="J34" s="3">
        <f t="shared" si="26"/>
        <v>7.77</v>
      </c>
      <c r="K34" s="3">
        <f t="shared" si="26"/>
        <v>5.0999999999999996</v>
      </c>
      <c r="L34" s="3">
        <f t="shared" si="26"/>
        <v>-3.84</v>
      </c>
      <c r="M34" s="3">
        <f t="shared" si="26"/>
        <v>-0.98</v>
      </c>
      <c r="N34" s="3">
        <f t="shared" si="26"/>
        <v>8.6</v>
      </c>
      <c r="O34" s="3">
        <f t="shared" si="26"/>
        <v>6.2</v>
      </c>
      <c r="P34" s="3">
        <f t="shared" si="26"/>
        <v>4.4400000000000004</v>
      </c>
      <c r="Q34" s="3">
        <f t="shared" si="26"/>
        <v>5.98</v>
      </c>
      <c r="R34" s="3">
        <f t="shared" si="26"/>
        <v>46.62</v>
      </c>
      <c r="S34" s="3">
        <f t="shared" si="26"/>
        <v>1.18</v>
      </c>
      <c r="T34" s="3">
        <f t="shared" si="26"/>
        <v>-4.42</v>
      </c>
      <c r="U34" s="3">
        <f t="shared" si="26"/>
        <v>-1.74</v>
      </c>
      <c r="V34" s="3">
        <f t="shared" si="26"/>
        <v>0</v>
      </c>
      <c r="W34" s="3">
        <f t="shared" si="26"/>
        <v>-1.88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6.94</v>
      </c>
      <c r="H35" s="3">
        <f>IFERROR(INDEX(D35:G35,COUNT(D35:G35)),"")</f>
        <v>6.94</v>
      </c>
      <c r="I35" s="3">
        <f t="shared" ref="I35:X35" si="27">IFERROR(INDEX(I51:I500,MATCH($C$35,$C$51:$C$500,0)),"")</f>
        <v>2.72</v>
      </c>
      <c r="J35" s="3">
        <f t="shared" si="27"/>
        <v>0.76</v>
      </c>
      <c r="K35" s="3">
        <f t="shared" si="27"/>
        <v>0.96</v>
      </c>
      <c r="L35" s="3">
        <f t="shared" si="27"/>
        <v>1.48</v>
      </c>
      <c r="M35" s="3">
        <f t="shared" si="27"/>
        <v>1.25</v>
      </c>
      <c r="N35" s="3">
        <f t="shared" si="27"/>
        <v>1.59</v>
      </c>
      <c r="O35" s="3">
        <f t="shared" si="27"/>
        <v>1.28</v>
      </c>
      <c r="P35" s="3">
        <f t="shared" si="27"/>
        <v>0.7</v>
      </c>
      <c r="Q35" s="3">
        <f t="shared" si="27"/>
        <v>0.79</v>
      </c>
      <c r="R35" s="3">
        <f t="shared" si="27"/>
        <v>0.44</v>
      </c>
      <c r="S35" s="3">
        <f t="shared" si="27"/>
        <v>0.23</v>
      </c>
      <c r="T35" s="3">
        <f t="shared" si="27"/>
        <v>1.65</v>
      </c>
      <c r="U35" s="3">
        <f t="shared" si="27"/>
        <v>1.53</v>
      </c>
      <c r="V35" s="3">
        <f t="shared" si="27"/>
        <v>0</v>
      </c>
      <c r="W35" s="3">
        <f t="shared" si="27"/>
        <v>1.95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43943695</v>
      </c>
      <c r="E51" s="5">
        <v>38089326</v>
      </c>
      <c r="F51" s="5">
        <v>37339472</v>
      </c>
      <c r="G51" s="5">
        <v>30633586</v>
      </c>
      <c r="I51" s="5">
        <v>145379945</v>
      </c>
      <c r="J51" s="5">
        <v>140213173</v>
      </c>
      <c r="K51" s="5">
        <v>148213892</v>
      </c>
      <c r="L51" s="5">
        <v>113848872</v>
      </c>
      <c r="M51" s="5">
        <v>179032246</v>
      </c>
      <c r="N51" s="5">
        <v>194428731</v>
      </c>
      <c r="O51" s="5">
        <v>101451071</v>
      </c>
      <c r="P51" s="5">
        <v>85432450</v>
      </c>
      <c r="Q51" s="5">
        <v>65091388</v>
      </c>
      <c r="R51" s="5">
        <v>51249759</v>
      </c>
      <c r="S51" s="5">
        <v>50638377</v>
      </c>
      <c r="T51" s="5">
        <v>42871333</v>
      </c>
      <c r="U51" s="5">
        <v>47401704</v>
      </c>
      <c r="W51" s="5">
        <v>906656235000</v>
      </c>
      <c r="X51" s="5">
        <v>566995026000</v>
      </c>
    </row>
    <row r="52" spans="2:24" ht="15.5" x14ac:dyDescent="0.35">
      <c r="C52" t="s">
        <v>85</v>
      </c>
      <c r="D52" s="5">
        <v>-25440583</v>
      </c>
      <c r="E52" s="5">
        <v>-24966711</v>
      </c>
      <c r="F52" s="5">
        <v>-29394328</v>
      </c>
      <c r="G52" s="5">
        <v>-22496901</v>
      </c>
      <c r="I52" s="5">
        <v>-105071644</v>
      </c>
      <c r="J52" s="5">
        <v>-90675690</v>
      </c>
      <c r="K52" s="5">
        <v>-84469939</v>
      </c>
      <c r="L52" s="5">
        <v>-89334351</v>
      </c>
      <c r="M52" s="5">
        <v>-137563618</v>
      </c>
      <c r="N52" s="5">
        <v>-96957715</v>
      </c>
      <c r="O52" s="5">
        <v>-58529378</v>
      </c>
      <c r="P52" s="5">
        <v>-51848136</v>
      </c>
      <c r="Q52" s="5">
        <v>-36818672</v>
      </c>
      <c r="R52" s="5">
        <v>-35968588</v>
      </c>
      <c r="S52" s="5">
        <v>-29473193</v>
      </c>
      <c r="T52" s="5">
        <v>-33441113</v>
      </c>
      <c r="U52" s="5">
        <v>-39991659</v>
      </c>
      <c r="W52" s="5">
        <v>-749412474000</v>
      </c>
      <c r="X52" s="5">
        <v>-511416202000</v>
      </c>
    </row>
    <row r="53" spans="2:24" ht="15.5" x14ac:dyDescent="0.35">
      <c r="C53" t="s">
        <v>86</v>
      </c>
      <c r="D53" s="5">
        <v>18503112</v>
      </c>
      <c r="E53" s="5">
        <v>13122615</v>
      </c>
      <c r="F53" s="5">
        <v>7945144</v>
      </c>
      <c r="G53" s="5">
        <v>8136685</v>
      </c>
      <c r="I53" s="5">
        <v>40308301</v>
      </c>
      <c r="J53" s="5">
        <v>49537483</v>
      </c>
      <c r="K53" s="5">
        <v>63743953</v>
      </c>
      <c r="L53" s="5">
        <v>24514521</v>
      </c>
      <c r="M53" s="5">
        <v>41468628</v>
      </c>
      <c r="N53" s="5">
        <v>97471016</v>
      </c>
      <c r="O53" s="5">
        <v>42921693</v>
      </c>
      <c r="P53" s="5">
        <v>33584314</v>
      </c>
      <c r="Q53" s="5">
        <v>28272716</v>
      </c>
      <c r="R53" s="5">
        <v>15281171</v>
      </c>
      <c r="S53" s="5">
        <v>21165184</v>
      </c>
      <c r="T53" s="5">
        <v>9430220</v>
      </c>
      <c r="U53" s="5">
        <v>7410045</v>
      </c>
      <c r="W53" s="5">
        <v>157243761000</v>
      </c>
      <c r="X53" s="5">
        <v>55578824000</v>
      </c>
    </row>
    <row r="54" spans="2:24" ht="15.5" x14ac:dyDescent="0.35">
      <c r="C54" t="s">
        <v>87</v>
      </c>
      <c r="D54" s="5">
        <v>-2102332</v>
      </c>
      <c r="E54" s="5">
        <v>-2796541</v>
      </c>
      <c r="F54" s="5">
        <v>-1627558</v>
      </c>
      <c r="G54" s="5">
        <v>-1510978</v>
      </c>
      <c r="I54" s="5">
        <v>-7838824</v>
      </c>
      <c r="J54" s="5">
        <v>-8027608</v>
      </c>
      <c r="K54" s="5">
        <v>-8072767</v>
      </c>
      <c r="L54" s="5">
        <v>-11149495</v>
      </c>
      <c r="M54" s="5">
        <v>-8395222</v>
      </c>
      <c r="N54" s="5">
        <v>-9113835</v>
      </c>
      <c r="O54" s="5">
        <v>-8696454</v>
      </c>
      <c r="P54" s="5">
        <v>-6964549</v>
      </c>
      <c r="Q54" s="5">
        <v>-7310203</v>
      </c>
      <c r="R54" s="5">
        <v>-6810054</v>
      </c>
      <c r="S54" s="5">
        <v>-5853215</v>
      </c>
      <c r="T54" s="5">
        <v>-5553277</v>
      </c>
      <c r="U54" s="5">
        <v>-5536785</v>
      </c>
      <c r="W54" s="5">
        <v>-49616448000</v>
      </c>
      <c r="X54" s="5">
        <v>-24547507000</v>
      </c>
    </row>
    <row r="55" spans="2:24" ht="15.5" x14ac:dyDescent="0.35">
      <c r="C55" t="s">
        <v>88</v>
      </c>
      <c r="D55" s="5">
        <v>-2102332</v>
      </c>
      <c r="E55" s="5">
        <v>-2796541</v>
      </c>
      <c r="F55" s="5">
        <v>-1627558</v>
      </c>
      <c r="G55" s="5">
        <v>-1510978</v>
      </c>
      <c r="I55" s="5">
        <v>-7838824</v>
      </c>
      <c r="J55" s="5">
        <v>-8027608</v>
      </c>
      <c r="K55" s="5">
        <v>-8072767</v>
      </c>
      <c r="L55" s="5">
        <v>-11149495</v>
      </c>
      <c r="M55" s="5">
        <v>-8395222</v>
      </c>
      <c r="N55" s="5">
        <v>-9113835</v>
      </c>
      <c r="O55" s="5">
        <v>-8696454</v>
      </c>
      <c r="P55" s="5">
        <v>-6964549</v>
      </c>
      <c r="Q55" s="5">
        <v>-7310203</v>
      </c>
      <c r="R55" s="5">
        <v>-6810054</v>
      </c>
      <c r="S55" s="5">
        <v>-5853215</v>
      </c>
      <c r="T55" s="5">
        <v>-5553277</v>
      </c>
      <c r="U55" s="5">
        <v>-5536785</v>
      </c>
      <c r="W55" s="5">
        <v>-49616448000</v>
      </c>
      <c r="X55" s="5">
        <v>-24547507000</v>
      </c>
    </row>
    <row r="56" spans="2:24" ht="15.5" x14ac:dyDescent="0.35">
      <c r="C56" t="s">
        <v>90</v>
      </c>
      <c r="D56" s="5">
        <v>16400780</v>
      </c>
      <c r="E56" s="5">
        <v>10326074</v>
      </c>
      <c r="F56" s="5">
        <v>6317586</v>
      </c>
      <c r="G56" s="5">
        <v>6625707</v>
      </c>
      <c r="I56" s="5">
        <v>32469477</v>
      </c>
      <c r="J56" s="5">
        <v>41509875</v>
      </c>
      <c r="K56" s="5">
        <v>55671186</v>
      </c>
      <c r="L56" s="5">
        <v>13365026</v>
      </c>
      <c r="M56" s="5">
        <v>33073406</v>
      </c>
      <c r="N56" s="5">
        <v>88357181</v>
      </c>
      <c r="O56" s="5">
        <v>34225239</v>
      </c>
      <c r="P56" s="5">
        <v>26619765</v>
      </c>
      <c r="Q56" s="5">
        <v>20962513</v>
      </c>
      <c r="R56" s="5">
        <v>8471117</v>
      </c>
      <c r="S56" s="5">
        <v>15311969</v>
      </c>
      <c r="T56" s="5">
        <v>3876943</v>
      </c>
      <c r="U56" s="5">
        <v>1873260</v>
      </c>
      <c r="W56" s="5">
        <v>107627313000</v>
      </c>
      <c r="X56" s="5">
        <v>31031317000</v>
      </c>
    </row>
    <row r="57" spans="2:24" ht="15.5" x14ac:dyDescent="0.35">
      <c r="C57" t="s">
        <v>91</v>
      </c>
      <c r="D57" s="5">
        <v>-2152292</v>
      </c>
      <c r="E57" s="5">
        <v>1292699</v>
      </c>
      <c r="F57" s="5">
        <v>-1651705</v>
      </c>
      <c r="G57" s="5">
        <v>-4409966</v>
      </c>
      <c r="I57" s="5">
        <v>-8065803</v>
      </c>
      <c r="J57" s="5">
        <v>-27889391</v>
      </c>
      <c r="K57" s="5">
        <v>-27791843</v>
      </c>
      <c r="L57" s="5">
        <v>-56619412</v>
      </c>
      <c r="M57" s="5">
        <v>-263972325</v>
      </c>
      <c r="N57" s="5">
        <v>-50477761</v>
      </c>
      <c r="O57" s="5">
        <v>-10820022</v>
      </c>
      <c r="P57" s="5">
        <v>-11744900</v>
      </c>
      <c r="Q57" s="5">
        <v>-9655539</v>
      </c>
      <c r="R57" s="5">
        <v>-8019621</v>
      </c>
      <c r="S57" s="5">
        <v>-4472159</v>
      </c>
      <c r="T57" s="5">
        <v>-19395766</v>
      </c>
      <c r="U57" s="5">
        <v>-42977701</v>
      </c>
      <c r="W57" s="5">
        <v>-1038889178000</v>
      </c>
      <c r="X57" s="5">
        <v>-17953327000</v>
      </c>
    </row>
    <row r="58" spans="2:24" ht="15.5" x14ac:dyDescent="0.35">
      <c r="C58" t="s">
        <v>94</v>
      </c>
      <c r="D58" s="5">
        <v>564298</v>
      </c>
      <c r="E58" s="5">
        <v>1525532</v>
      </c>
      <c r="F58" s="5">
        <v>1815249</v>
      </c>
      <c r="G58" s="5">
        <v>-837926</v>
      </c>
      <c r="I58" s="5">
        <v>3147824</v>
      </c>
      <c r="J58" s="5">
        <v>668852</v>
      </c>
      <c r="K58" s="5">
        <v>-3344227</v>
      </c>
      <c r="L58" s="5">
        <v>2688881</v>
      </c>
      <c r="M58" s="5">
        <v>512866</v>
      </c>
      <c r="N58" s="5">
        <v>-716314</v>
      </c>
      <c r="O58" s="5">
        <v>-1421784</v>
      </c>
      <c r="P58" s="5">
        <v>-25673</v>
      </c>
      <c r="Q58" s="5">
        <v>51465</v>
      </c>
      <c r="R58" s="5">
        <v>-697563</v>
      </c>
      <c r="S58" s="5">
        <v>3759216</v>
      </c>
      <c r="W58" s="5">
        <v>-61951417000</v>
      </c>
      <c r="X58" s="5">
        <v>-6980348000</v>
      </c>
    </row>
    <row r="59" spans="2:24" ht="15.5" x14ac:dyDescent="0.35">
      <c r="C59" t="s">
        <v>26</v>
      </c>
      <c r="D59" s="5">
        <v>-2131709</v>
      </c>
      <c r="E59" s="5">
        <v>-495134</v>
      </c>
      <c r="F59" s="5">
        <v>-2890269</v>
      </c>
      <c r="G59" s="5">
        <v>-3184527</v>
      </c>
      <c r="I59" s="5">
        <v>-10000734</v>
      </c>
      <c r="J59" s="5">
        <v>-18349015</v>
      </c>
      <c r="K59" s="5">
        <v>-22182126</v>
      </c>
      <c r="L59" s="5">
        <v>-38654913</v>
      </c>
      <c r="M59" s="5">
        <v>-46831533</v>
      </c>
      <c r="N59" s="5">
        <v>-39266060</v>
      </c>
      <c r="O59" s="5">
        <v>-16003443</v>
      </c>
      <c r="P59" s="5">
        <v>-9829140</v>
      </c>
      <c r="Q59" s="5">
        <v>-8926159</v>
      </c>
      <c r="R59" s="5">
        <v>-7438530</v>
      </c>
      <c r="S59" s="5">
        <v>-7669687</v>
      </c>
      <c r="T59" s="5">
        <v>-7476912</v>
      </c>
      <c r="U59" s="5">
        <v>-10966464</v>
      </c>
      <c r="W59" s="5">
        <v>-43416853000</v>
      </c>
      <c r="X59" s="5">
        <v>-22667664000</v>
      </c>
    </row>
    <row r="60" spans="2:24" ht="15.5" x14ac:dyDescent="0.35">
      <c r="C60" t="s">
        <v>403</v>
      </c>
      <c r="E60" s="5">
        <v>-38</v>
      </c>
      <c r="I60" s="5">
        <v>-38</v>
      </c>
      <c r="J60" s="5">
        <v>-3074947</v>
      </c>
      <c r="K60" s="5">
        <v>-2888154</v>
      </c>
      <c r="L60" s="5">
        <v>-16165153</v>
      </c>
      <c r="M60" s="5">
        <v>-55014716</v>
      </c>
      <c r="S60" s="5">
        <v>-165</v>
      </c>
      <c r="T60" s="5">
        <v>-926098</v>
      </c>
      <c r="U60" s="5">
        <v>-17307057</v>
      </c>
      <c r="W60" s="5">
        <v>-1239008000</v>
      </c>
    </row>
    <row r="61" spans="2:24" ht="15.5" x14ac:dyDescent="0.35">
      <c r="C61" t="s">
        <v>97</v>
      </c>
      <c r="D61" s="5">
        <v>41239</v>
      </c>
      <c r="E61" s="5">
        <v>-4974</v>
      </c>
      <c r="F61" s="5">
        <v>-2403</v>
      </c>
      <c r="G61" s="5">
        <v>-38728</v>
      </c>
      <c r="I61" s="5">
        <v>-29034</v>
      </c>
      <c r="J61" s="5">
        <v>39934</v>
      </c>
      <c r="K61" s="5">
        <v>-106958</v>
      </c>
      <c r="L61" s="5">
        <v>591670</v>
      </c>
      <c r="M61" s="5">
        <v>-2975586</v>
      </c>
      <c r="N61" s="5">
        <v>1758173</v>
      </c>
      <c r="O61" s="5">
        <v>2442949</v>
      </c>
      <c r="P61" s="5">
        <v>1922026</v>
      </c>
      <c r="Q61" s="5">
        <v>4581150</v>
      </c>
      <c r="R61" s="5">
        <v>-11</v>
      </c>
    </row>
    <row r="62" spans="2:24" ht="15.5" x14ac:dyDescent="0.35">
      <c r="C62" t="s">
        <v>98</v>
      </c>
      <c r="D62" s="5">
        <v>-2152292</v>
      </c>
      <c r="E62" s="5">
        <v>1292699</v>
      </c>
      <c r="F62" s="5">
        <v>-1651705</v>
      </c>
      <c r="G62" s="5">
        <v>-4409966</v>
      </c>
      <c r="I62" s="5">
        <v>-8065803</v>
      </c>
      <c r="J62" s="5">
        <v>-27889391</v>
      </c>
      <c r="K62" s="5">
        <v>-27791843</v>
      </c>
      <c r="L62" s="5">
        <v>-56619412</v>
      </c>
      <c r="M62" s="5">
        <v>-263972325</v>
      </c>
      <c r="N62" s="5">
        <v>-50477761</v>
      </c>
      <c r="O62" s="5">
        <v>-10820022</v>
      </c>
      <c r="P62" s="5">
        <v>-11744900</v>
      </c>
      <c r="Q62" s="5">
        <v>-9655539</v>
      </c>
      <c r="R62" s="5">
        <v>-8019621</v>
      </c>
      <c r="S62" s="5">
        <v>-4472159</v>
      </c>
      <c r="T62" s="5">
        <v>-19395766</v>
      </c>
      <c r="U62" s="5">
        <v>-42977701</v>
      </c>
      <c r="W62" s="5">
        <v>-1038889178000</v>
      </c>
      <c r="X62" s="5">
        <v>-17953327000</v>
      </c>
    </row>
    <row r="63" spans="2:24" ht="15.5" x14ac:dyDescent="0.35">
      <c r="C63" t="s">
        <v>28</v>
      </c>
      <c r="D63" s="5">
        <v>14248488</v>
      </c>
      <c r="E63" s="5">
        <v>11618773</v>
      </c>
      <c r="F63" s="5">
        <v>4665881</v>
      </c>
      <c r="G63" s="5">
        <v>2215741</v>
      </c>
      <c r="I63" s="5">
        <v>24403674</v>
      </c>
      <c r="J63" s="5">
        <v>13620484</v>
      </c>
      <c r="K63" s="5">
        <v>27879343</v>
      </c>
      <c r="L63" s="5">
        <v>-43254386</v>
      </c>
      <c r="M63" s="5">
        <v>-230898919</v>
      </c>
      <c r="N63" s="5">
        <v>37879420</v>
      </c>
      <c r="O63" s="5">
        <v>23405217</v>
      </c>
      <c r="P63" s="5">
        <v>14874865</v>
      </c>
      <c r="Q63" s="5">
        <v>11306974</v>
      </c>
      <c r="R63" s="5">
        <v>451496</v>
      </c>
      <c r="S63" s="5">
        <v>10839810</v>
      </c>
      <c r="T63" s="5">
        <v>-15518823</v>
      </c>
      <c r="U63" s="5">
        <v>-41104441</v>
      </c>
      <c r="W63" s="5">
        <v>-931261865000</v>
      </c>
      <c r="X63" s="5">
        <v>13077990000</v>
      </c>
    </row>
    <row r="64" spans="2:24" ht="15.5" x14ac:dyDescent="0.35">
      <c r="C64" t="s">
        <v>27</v>
      </c>
      <c r="D64" s="5">
        <v>-6309</v>
      </c>
      <c r="E64" s="5">
        <v>-23094</v>
      </c>
      <c r="F64" s="5">
        <v>-8825</v>
      </c>
      <c r="G64" s="5">
        <v>-7107</v>
      </c>
      <c r="I64" s="5">
        <v>-46797</v>
      </c>
      <c r="J64" s="5">
        <v>171161</v>
      </c>
      <c r="K64" s="5">
        <v>-29809</v>
      </c>
      <c r="L64" s="5">
        <v>-129894</v>
      </c>
      <c r="M64" s="5">
        <v>-19986</v>
      </c>
      <c r="N64" s="5">
        <v>-117427</v>
      </c>
      <c r="O64" s="5">
        <v>-135369</v>
      </c>
      <c r="P64" s="5">
        <v>-14628</v>
      </c>
      <c r="Q64" s="5">
        <v>-102265</v>
      </c>
      <c r="R64" s="5">
        <v>33937</v>
      </c>
      <c r="S64" s="5">
        <v>-854291</v>
      </c>
      <c r="T64" s="5">
        <v>-539550</v>
      </c>
      <c r="U64" s="5">
        <v>-568773</v>
      </c>
      <c r="W64" s="5">
        <v>-9549463000</v>
      </c>
      <c r="X64" s="5">
        <v>-6460668000</v>
      </c>
    </row>
    <row r="65" spans="2:24" ht="15.5" x14ac:dyDescent="0.35">
      <c r="C65" t="s">
        <v>102</v>
      </c>
      <c r="D65" s="5">
        <v>14242179</v>
      </c>
      <c r="E65" s="5">
        <v>11595679</v>
      </c>
      <c r="F65" s="5">
        <v>4657056</v>
      </c>
      <c r="G65" s="5">
        <v>2208634</v>
      </c>
      <c r="I65" s="5">
        <v>24356877</v>
      </c>
      <c r="J65" s="5">
        <v>13791645</v>
      </c>
      <c r="K65" s="5">
        <v>27849534</v>
      </c>
      <c r="L65" s="5">
        <v>-43384280</v>
      </c>
      <c r="M65" s="5">
        <v>-230918905</v>
      </c>
      <c r="N65" s="5">
        <v>37761993</v>
      </c>
      <c r="O65" s="5">
        <v>23269848</v>
      </c>
      <c r="P65" s="5">
        <v>14860237</v>
      </c>
      <c r="Q65" s="5">
        <v>11204709</v>
      </c>
      <c r="R65" s="5">
        <v>485433</v>
      </c>
      <c r="S65" s="5">
        <v>9985519</v>
      </c>
      <c r="T65" s="5">
        <v>-16058373</v>
      </c>
      <c r="U65" s="5">
        <v>-41673214</v>
      </c>
      <c r="W65" s="5">
        <v>-940811328000</v>
      </c>
      <c r="X65" s="5">
        <v>6617322000</v>
      </c>
    </row>
    <row r="66" spans="2:24" ht="15.5" x14ac:dyDescent="0.35">
      <c r="C66" t="s">
        <v>103</v>
      </c>
      <c r="E66" s="5">
        <v>2850853</v>
      </c>
      <c r="I66" s="5">
        <v>2850853</v>
      </c>
      <c r="J66" s="5">
        <v>-102841</v>
      </c>
      <c r="K66" s="5">
        <v>14702</v>
      </c>
      <c r="L66" s="5">
        <v>45881392</v>
      </c>
      <c r="M66" s="5">
        <v>-14006354</v>
      </c>
      <c r="N66" s="5">
        <v>17233609</v>
      </c>
      <c r="O66" s="5">
        <v>12961309</v>
      </c>
      <c r="P66" s="5">
        <v>-53925</v>
      </c>
      <c r="Q66" s="5">
        <v>22386711</v>
      </c>
      <c r="R66" s="5">
        <v>-4156543</v>
      </c>
      <c r="S66" s="5">
        <v>6538823</v>
      </c>
      <c r="T66" s="5">
        <v>3491820</v>
      </c>
      <c r="U66" s="5">
        <v>-1456989</v>
      </c>
      <c r="X66" s="5">
        <v>22653263000</v>
      </c>
    </row>
    <row r="67" spans="2:24" ht="15.5" x14ac:dyDescent="0.35">
      <c r="C67" t="s">
        <v>104</v>
      </c>
      <c r="D67" s="5">
        <v>14242179</v>
      </c>
      <c r="E67" s="5">
        <v>14446532</v>
      </c>
      <c r="F67" s="5">
        <v>4657056</v>
      </c>
      <c r="G67" s="5">
        <v>2208634</v>
      </c>
      <c r="I67" s="5">
        <v>27207730</v>
      </c>
      <c r="J67" s="5">
        <v>13688804</v>
      </c>
      <c r="K67" s="5">
        <v>27864236</v>
      </c>
      <c r="L67" s="5">
        <v>2497112</v>
      </c>
      <c r="M67" s="5">
        <v>-244925259</v>
      </c>
      <c r="N67" s="5">
        <v>54995602</v>
      </c>
      <c r="O67" s="5">
        <v>36231157</v>
      </c>
      <c r="P67" s="5">
        <v>14806312</v>
      </c>
      <c r="Q67" s="5">
        <v>33591420</v>
      </c>
      <c r="R67" s="5">
        <v>-3671110</v>
      </c>
      <c r="S67" s="5">
        <v>16524342</v>
      </c>
      <c r="T67" s="5">
        <v>-12566553</v>
      </c>
      <c r="U67" s="5">
        <v>-43130203</v>
      </c>
      <c r="W67" s="5">
        <v>-940811328000</v>
      </c>
      <c r="X67" s="5">
        <v>29270585000</v>
      </c>
    </row>
    <row r="68" spans="2:24" ht="15.5" x14ac:dyDescent="0.35">
      <c r="C68" t="s">
        <v>105</v>
      </c>
      <c r="D68" s="5">
        <v>14242179</v>
      </c>
      <c r="E68" s="5">
        <v>11595678</v>
      </c>
      <c r="F68" s="5">
        <v>4657056</v>
      </c>
      <c r="G68" s="5">
        <v>2208635</v>
      </c>
      <c r="I68" s="5">
        <v>24356877</v>
      </c>
      <c r="J68" s="5">
        <v>13791645</v>
      </c>
      <c r="K68" s="5">
        <v>27849534</v>
      </c>
      <c r="L68" s="5">
        <v>-43384280</v>
      </c>
      <c r="M68" s="5">
        <v>-230918905</v>
      </c>
      <c r="N68" s="5">
        <v>37761993</v>
      </c>
      <c r="O68" s="5">
        <v>23269848</v>
      </c>
      <c r="P68" s="5">
        <v>14860237</v>
      </c>
      <c r="Q68" s="5">
        <v>11204709</v>
      </c>
      <c r="R68" s="5">
        <v>485433</v>
      </c>
      <c r="S68" s="5">
        <v>9985519</v>
      </c>
      <c r="T68" s="5">
        <v>-16058373</v>
      </c>
      <c r="U68" s="5">
        <v>-41673214</v>
      </c>
      <c r="W68" s="5">
        <v>-940811328000</v>
      </c>
      <c r="X68" s="5">
        <v>6617322000</v>
      </c>
    </row>
    <row r="69" spans="2:24" ht="15.5" x14ac:dyDescent="0.35">
      <c r="C69" t="s">
        <v>7</v>
      </c>
      <c r="D69" s="5">
        <v>14200940</v>
      </c>
      <c r="E69" s="5">
        <v>14451505</v>
      </c>
      <c r="F69" s="5">
        <v>4659459</v>
      </c>
      <c r="G69" s="5">
        <v>2247363</v>
      </c>
      <c r="I69" s="5">
        <v>27236764</v>
      </c>
      <c r="J69" s="5">
        <v>13648870</v>
      </c>
      <c r="K69" s="5">
        <v>27971194</v>
      </c>
      <c r="L69" s="5">
        <v>1905442</v>
      </c>
      <c r="M69" s="5">
        <v>-241949673</v>
      </c>
      <c r="N69" s="5">
        <v>53237429</v>
      </c>
      <c r="O69" s="5">
        <v>33788208</v>
      </c>
      <c r="P69" s="5">
        <v>12884286</v>
      </c>
      <c r="Q69" s="5">
        <v>29010270</v>
      </c>
      <c r="R69" s="5">
        <v>-3671099</v>
      </c>
      <c r="S69" s="5">
        <v>16524342</v>
      </c>
      <c r="T69" s="5">
        <v>-12566553</v>
      </c>
      <c r="U69" s="5">
        <v>-43130203</v>
      </c>
      <c r="W69" s="5">
        <v>-940811328000</v>
      </c>
      <c r="X69" s="5">
        <v>29270585000</v>
      </c>
    </row>
    <row r="70" spans="2:24" ht="15.5" x14ac:dyDescent="0.35">
      <c r="C70" t="s">
        <v>106</v>
      </c>
      <c r="D70" s="5">
        <v>14242179</v>
      </c>
      <c r="E70" s="5">
        <v>11595678</v>
      </c>
      <c r="F70" s="5">
        <v>4657056</v>
      </c>
      <c r="G70" s="5">
        <v>2208635</v>
      </c>
      <c r="I70" s="5">
        <v>24356877</v>
      </c>
      <c r="J70" s="5">
        <v>13791645</v>
      </c>
      <c r="K70" s="5">
        <v>27849534</v>
      </c>
      <c r="L70" s="5">
        <v>-43384280</v>
      </c>
      <c r="M70" s="5">
        <v>-230918905</v>
      </c>
      <c r="N70" s="5">
        <v>37761993</v>
      </c>
      <c r="O70" s="5">
        <v>23269848</v>
      </c>
      <c r="P70" s="5">
        <v>14860237</v>
      </c>
      <c r="Q70" s="5">
        <v>11204709</v>
      </c>
      <c r="R70" s="5">
        <v>485433</v>
      </c>
      <c r="S70" s="5">
        <v>9985519</v>
      </c>
      <c r="T70" s="5">
        <v>-16058373</v>
      </c>
      <c r="U70" s="5">
        <v>-41673214</v>
      </c>
      <c r="W70" s="5">
        <v>-940811328000</v>
      </c>
      <c r="X70" s="5">
        <v>6617322000</v>
      </c>
    </row>
    <row r="71" spans="2:24" ht="15.5" x14ac:dyDescent="0.35">
      <c r="C71" t="s">
        <v>107</v>
      </c>
      <c r="D71" s="5">
        <v>14242179</v>
      </c>
      <c r="E71" s="5">
        <v>14446531</v>
      </c>
      <c r="F71" s="5">
        <v>4657056</v>
      </c>
      <c r="G71" s="5">
        <v>2208635</v>
      </c>
      <c r="I71" s="5">
        <v>27207730</v>
      </c>
      <c r="J71" s="5">
        <v>13688804</v>
      </c>
      <c r="K71" s="5">
        <v>27864236</v>
      </c>
      <c r="L71" s="5">
        <v>2497112</v>
      </c>
      <c r="M71" s="5">
        <v>-244925259</v>
      </c>
      <c r="N71" s="5">
        <v>54995602</v>
      </c>
      <c r="O71" s="5">
        <v>36231157</v>
      </c>
      <c r="P71" s="5">
        <v>14806312</v>
      </c>
      <c r="Q71" s="5">
        <v>33591420</v>
      </c>
      <c r="R71" s="5">
        <v>-3671110</v>
      </c>
      <c r="S71" s="5">
        <v>16524342</v>
      </c>
      <c r="T71" s="5">
        <v>-12566553</v>
      </c>
      <c r="U71" s="5">
        <v>-43130203</v>
      </c>
      <c r="W71" s="5">
        <v>-940811328000</v>
      </c>
      <c r="X71" s="5">
        <v>29270585000</v>
      </c>
    </row>
    <row r="72" spans="2:24" ht="15.5" x14ac:dyDescent="0.35">
      <c r="C72" t="s">
        <v>108</v>
      </c>
      <c r="D72" s="5">
        <v>14242179</v>
      </c>
      <c r="E72" s="5">
        <v>14446531</v>
      </c>
      <c r="F72" s="5">
        <v>4657056</v>
      </c>
      <c r="G72" s="5">
        <v>2208635</v>
      </c>
      <c r="I72" s="5">
        <v>27207730</v>
      </c>
      <c r="J72" s="5">
        <v>13688804</v>
      </c>
      <c r="K72" s="5">
        <v>27864236</v>
      </c>
      <c r="L72" s="5">
        <v>2497112</v>
      </c>
      <c r="M72" s="5">
        <v>-244925259</v>
      </c>
      <c r="N72" s="5">
        <v>54995602</v>
      </c>
      <c r="O72" s="5">
        <v>36231157</v>
      </c>
      <c r="P72" s="5">
        <v>14806312</v>
      </c>
      <c r="Q72" s="5">
        <v>33591420</v>
      </c>
      <c r="R72" s="5">
        <v>-3671110</v>
      </c>
      <c r="S72" s="5">
        <v>16524342</v>
      </c>
      <c r="T72" s="5">
        <v>-12566553</v>
      </c>
      <c r="U72" s="5">
        <v>-43130203</v>
      </c>
      <c r="W72" s="5">
        <v>-940811328000</v>
      </c>
      <c r="X72" s="5">
        <v>29270585000</v>
      </c>
    </row>
    <row r="74" spans="2:24" ht="15.5" x14ac:dyDescent="0.35">
      <c r="B74" t="s">
        <v>109</v>
      </c>
      <c r="C74" t="s">
        <v>110</v>
      </c>
    </row>
    <row r="75" spans="2:24" ht="15.5" x14ac:dyDescent="0.35">
      <c r="C75" t="s">
        <v>111</v>
      </c>
    </row>
    <row r="76" spans="2:24" ht="15.5" x14ac:dyDescent="0.35">
      <c r="C76" t="s">
        <v>19</v>
      </c>
      <c r="D76" s="5">
        <v>19640729</v>
      </c>
      <c r="E76" s="5">
        <v>5327209</v>
      </c>
      <c r="F76" s="5">
        <v>29640290</v>
      </c>
      <c r="G76" s="5">
        <v>3797784</v>
      </c>
      <c r="I76" s="5">
        <v>5327209</v>
      </c>
      <c r="J76" s="5">
        <v>7502804</v>
      </c>
      <c r="K76" s="5">
        <v>3474542</v>
      </c>
      <c r="L76" s="5">
        <v>8550746</v>
      </c>
      <c r="M76" s="5">
        <v>8038133</v>
      </c>
      <c r="N76" s="5">
        <v>9785793</v>
      </c>
      <c r="O76" s="5">
        <v>6081614</v>
      </c>
      <c r="P76" s="5">
        <v>3549116</v>
      </c>
      <c r="Q76" s="5">
        <v>5814531</v>
      </c>
      <c r="R76" s="5">
        <v>3353425</v>
      </c>
      <c r="S76" s="5">
        <v>3434166</v>
      </c>
      <c r="T76" s="5">
        <v>3655743</v>
      </c>
      <c r="U76" s="5">
        <v>7086849</v>
      </c>
      <c r="W76" s="5">
        <v>28798232000</v>
      </c>
      <c r="X76" s="5">
        <v>13530573000</v>
      </c>
    </row>
    <row r="77" spans="2:24" ht="15.5" x14ac:dyDescent="0.35">
      <c r="C77" t="s">
        <v>113</v>
      </c>
      <c r="D77" s="5">
        <v>29574774</v>
      </c>
      <c r="E77" s="5">
        <v>20366895</v>
      </c>
      <c r="F77" s="5">
        <v>17502494</v>
      </c>
      <c r="G77" s="5">
        <v>19187377</v>
      </c>
      <c r="I77" s="5">
        <v>20366895</v>
      </c>
      <c r="J77" s="5">
        <v>32687420</v>
      </c>
      <c r="K77" s="5">
        <v>40919225</v>
      </c>
      <c r="L77" s="5">
        <v>26846467</v>
      </c>
      <c r="M77" s="5">
        <v>27932083</v>
      </c>
      <c r="N77" s="5">
        <v>31666042</v>
      </c>
      <c r="O77" s="5">
        <v>20273048</v>
      </c>
      <c r="P77" s="5">
        <v>18566193</v>
      </c>
      <c r="Q77" s="5">
        <v>12351518</v>
      </c>
      <c r="R77" s="5">
        <v>12453788</v>
      </c>
      <c r="S77" s="5">
        <v>15257944</v>
      </c>
      <c r="T77" s="5">
        <v>5756879</v>
      </c>
      <c r="U77" s="5">
        <v>5035036</v>
      </c>
      <c r="W77" s="5">
        <v>214493354000</v>
      </c>
      <c r="X77" s="5">
        <v>96202765000</v>
      </c>
    </row>
    <row r="78" spans="2:24" ht="15.5" x14ac:dyDescent="0.35">
      <c r="C78" t="s">
        <v>114</v>
      </c>
      <c r="X78" s="5">
        <v>677102102000</v>
      </c>
    </row>
    <row r="79" spans="2:24" ht="15.5" x14ac:dyDescent="0.35">
      <c r="C79" t="s">
        <v>115</v>
      </c>
      <c r="W79" s="5">
        <v>10246360000</v>
      </c>
    </row>
    <row r="80" spans="2:24" ht="15.5" x14ac:dyDescent="0.35">
      <c r="C80" t="s">
        <v>116</v>
      </c>
      <c r="D80" s="5">
        <v>29574774</v>
      </c>
      <c r="E80" s="5">
        <v>20366895</v>
      </c>
      <c r="F80" s="5">
        <v>17502494</v>
      </c>
      <c r="G80" s="5">
        <v>19187377</v>
      </c>
      <c r="I80" s="5">
        <v>20366895</v>
      </c>
      <c r="J80" s="5">
        <v>32687420</v>
      </c>
      <c r="K80" s="5">
        <v>40919225</v>
      </c>
      <c r="L80" s="5">
        <v>26846467</v>
      </c>
      <c r="M80" s="5">
        <v>27932083</v>
      </c>
      <c r="N80" s="5">
        <v>31666042</v>
      </c>
      <c r="O80" s="5">
        <v>20273048</v>
      </c>
      <c r="P80" s="5">
        <v>18566193</v>
      </c>
      <c r="Q80" s="5">
        <v>12351518</v>
      </c>
      <c r="R80" s="5">
        <v>12453788</v>
      </c>
      <c r="S80" s="5">
        <v>15257944</v>
      </c>
      <c r="T80" s="5">
        <v>5756879</v>
      </c>
      <c r="U80" s="5">
        <v>5035036</v>
      </c>
      <c r="W80" s="5">
        <v>214493354000</v>
      </c>
      <c r="X80" s="5">
        <v>96202765000</v>
      </c>
    </row>
    <row r="81" spans="3:24" ht="15.5" x14ac:dyDescent="0.35">
      <c r="C81" t="s">
        <v>117</v>
      </c>
      <c r="D81" s="5">
        <v>9079118</v>
      </c>
      <c r="E81" s="5">
        <v>9020844</v>
      </c>
      <c r="F81" s="5">
        <v>8556549</v>
      </c>
      <c r="G81" s="5">
        <v>9830558</v>
      </c>
      <c r="I81" s="5">
        <v>9020844</v>
      </c>
      <c r="J81" s="5">
        <v>20142392</v>
      </c>
      <c r="K81" s="5">
        <v>12357390</v>
      </c>
      <c r="L81" s="5">
        <v>10911618</v>
      </c>
      <c r="M81" s="5">
        <v>1855902</v>
      </c>
      <c r="N81" s="5">
        <v>7189353</v>
      </c>
      <c r="O81" s="5">
        <v>11766163</v>
      </c>
      <c r="P81" s="5">
        <v>10437836</v>
      </c>
      <c r="Q81" s="5">
        <v>8378020</v>
      </c>
      <c r="R81" s="5">
        <v>3035839</v>
      </c>
      <c r="S81" s="5">
        <v>26466250</v>
      </c>
      <c r="T81" s="5">
        <v>821344</v>
      </c>
      <c r="U81" s="5">
        <v>568379</v>
      </c>
      <c r="W81" s="5">
        <v>3835024000</v>
      </c>
      <c r="X81" s="5">
        <v>5737538000</v>
      </c>
    </row>
    <row r="82" spans="3:24" ht="15.5" x14ac:dyDescent="0.35">
      <c r="C82" t="s">
        <v>123</v>
      </c>
      <c r="S82" s="5">
        <v>18500000</v>
      </c>
      <c r="T82" s="5">
        <v>44692019</v>
      </c>
      <c r="U82" s="5">
        <v>81161265</v>
      </c>
      <c r="W82" s="5">
        <v>2547846000</v>
      </c>
      <c r="X82" s="5">
        <v>2237112000</v>
      </c>
    </row>
    <row r="83" spans="3:24" ht="15.5" x14ac:dyDescent="0.35">
      <c r="C83" t="s">
        <v>119</v>
      </c>
      <c r="D83" s="5">
        <v>4569907</v>
      </c>
      <c r="E83" s="5">
        <v>2883403</v>
      </c>
      <c r="F83" s="5">
        <v>2723496</v>
      </c>
      <c r="G83" s="5">
        <v>2577976</v>
      </c>
      <c r="I83" s="5">
        <v>2883403</v>
      </c>
      <c r="J83" s="5">
        <v>3196782</v>
      </c>
      <c r="K83" s="5">
        <v>5088291</v>
      </c>
      <c r="L83" s="5">
        <v>4822733</v>
      </c>
      <c r="M83" s="5">
        <v>7204712</v>
      </c>
      <c r="N83" s="5">
        <v>3047178</v>
      </c>
      <c r="O83" s="5">
        <v>4300938</v>
      </c>
      <c r="P83" s="5">
        <v>2001270</v>
      </c>
      <c r="Q83" s="5">
        <v>2716972</v>
      </c>
      <c r="R83" s="5">
        <v>1733929</v>
      </c>
      <c r="S83" s="5">
        <v>1266357</v>
      </c>
      <c r="T83" s="5">
        <v>1450668</v>
      </c>
      <c r="U83" s="5">
        <v>901435</v>
      </c>
      <c r="W83" s="5">
        <v>28390135000</v>
      </c>
      <c r="X83" s="5">
        <v>20834541000</v>
      </c>
    </row>
    <row r="84" spans="3:24" ht="15.5" x14ac:dyDescent="0.35">
      <c r="C84" t="s">
        <v>97</v>
      </c>
      <c r="D84" s="5">
        <v>31966822</v>
      </c>
      <c r="E84" s="5">
        <v>32588076</v>
      </c>
      <c r="F84" s="5">
        <v>45649394</v>
      </c>
      <c r="G84" s="5">
        <v>30386467</v>
      </c>
      <c r="I84" s="5">
        <v>32588076</v>
      </c>
      <c r="J84" s="5">
        <v>31532273</v>
      </c>
      <c r="K84" s="5">
        <v>47275008</v>
      </c>
      <c r="L84" s="5">
        <v>54695605</v>
      </c>
      <c r="M84" s="5">
        <v>15296555</v>
      </c>
      <c r="N84" s="5">
        <v>47158193</v>
      </c>
      <c r="O84" s="5">
        <v>25017412</v>
      </c>
      <c r="P84" s="5">
        <v>15776045</v>
      </c>
      <c r="Q84" s="5">
        <v>20413337</v>
      </c>
      <c r="R84" s="5">
        <v>2367309</v>
      </c>
      <c r="S84" s="5">
        <v>10214690</v>
      </c>
      <c r="T84" s="5">
        <v>5778082</v>
      </c>
      <c r="U84" s="5">
        <v>5606894</v>
      </c>
      <c r="W84" s="5">
        <v>132278154000</v>
      </c>
      <c r="X84" s="5">
        <v>511895243000</v>
      </c>
    </row>
    <row r="85" spans="3:24" ht="15.5" x14ac:dyDescent="0.35">
      <c r="C85" t="s">
        <v>121</v>
      </c>
      <c r="D85" s="5">
        <v>74338865</v>
      </c>
      <c r="E85" s="5">
        <v>56636671</v>
      </c>
      <c r="F85" s="5">
        <v>83529251</v>
      </c>
      <c r="G85" s="5">
        <v>56100873</v>
      </c>
      <c r="I85" s="5">
        <v>56636671</v>
      </c>
      <c r="J85" s="5">
        <v>77121479</v>
      </c>
      <c r="K85" s="5">
        <v>84202314</v>
      </c>
      <c r="L85" s="5">
        <v>76164091</v>
      </c>
      <c r="M85" s="5">
        <v>88033866</v>
      </c>
      <c r="N85" s="5">
        <v>160074688</v>
      </c>
      <c r="O85" s="5">
        <v>133416466</v>
      </c>
      <c r="P85" s="5">
        <v>84539237</v>
      </c>
      <c r="Q85" s="5">
        <v>58574746</v>
      </c>
      <c r="R85" s="5">
        <v>48193493</v>
      </c>
      <c r="S85" s="5">
        <v>53985022</v>
      </c>
      <c r="T85" s="5">
        <v>39795857</v>
      </c>
      <c r="U85" s="5">
        <v>55738101</v>
      </c>
      <c r="W85" s="5">
        <v>803315570000</v>
      </c>
      <c r="X85" s="5">
        <v>149763195000</v>
      </c>
    </row>
    <row r="86" spans="3:24" ht="15.5" x14ac:dyDescent="0.35">
      <c r="C86" t="s">
        <v>122</v>
      </c>
    </row>
    <row r="87" spans="3:24" ht="15.5" x14ac:dyDescent="0.35">
      <c r="C87" t="s">
        <v>869</v>
      </c>
      <c r="S87" s="5">
        <v>18500000</v>
      </c>
      <c r="T87" s="5">
        <v>44692019</v>
      </c>
      <c r="U87" s="5">
        <v>81161265</v>
      </c>
      <c r="W87" s="5">
        <v>2547846000</v>
      </c>
      <c r="X87" s="5">
        <v>2237112000</v>
      </c>
    </row>
    <row r="88" spans="3:24" ht="15.5" x14ac:dyDescent="0.35">
      <c r="C88" t="s">
        <v>128</v>
      </c>
      <c r="D88" s="5">
        <v>487980</v>
      </c>
      <c r="E88" s="5">
        <v>487980</v>
      </c>
      <c r="F88" s="5">
        <v>468222</v>
      </c>
      <c r="G88" s="5">
        <v>468222</v>
      </c>
      <c r="I88" s="5">
        <v>487980</v>
      </c>
      <c r="J88" s="5">
        <v>468222</v>
      </c>
      <c r="K88" s="5">
        <v>212453</v>
      </c>
      <c r="L88" s="5">
        <v>186143</v>
      </c>
      <c r="M88" s="5">
        <v>233290</v>
      </c>
      <c r="N88" s="5">
        <v>173529</v>
      </c>
      <c r="O88" s="5">
        <v>138116</v>
      </c>
      <c r="P88" s="5">
        <v>97581</v>
      </c>
      <c r="Q88" s="5">
        <v>82428</v>
      </c>
      <c r="R88" s="5">
        <v>77952</v>
      </c>
      <c r="S88" s="5">
        <v>53851</v>
      </c>
      <c r="T88" s="5">
        <v>73666</v>
      </c>
      <c r="U88" s="5">
        <v>81034</v>
      </c>
      <c r="W88" s="5">
        <v>1494015000</v>
      </c>
      <c r="X88" s="5">
        <v>269842000</v>
      </c>
    </row>
    <row r="89" spans="3:24" ht="15.5" x14ac:dyDescent="0.35">
      <c r="C89" t="s">
        <v>130</v>
      </c>
      <c r="D89" s="5">
        <v>33017000</v>
      </c>
      <c r="E89" s="5">
        <v>33017000</v>
      </c>
      <c r="F89" s="5">
        <v>33017000</v>
      </c>
      <c r="G89" s="5">
        <v>33017000</v>
      </c>
      <c r="I89" s="5">
        <v>33017000</v>
      </c>
      <c r="J89" s="5">
        <v>33017000</v>
      </c>
      <c r="K89" s="5">
        <v>33017000</v>
      </c>
      <c r="L89" s="5">
        <v>33017000</v>
      </c>
      <c r="M89" s="5">
        <v>33017000</v>
      </c>
      <c r="N89" s="5">
        <v>58569655</v>
      </c>
      <c r="O89" s="5">
        <v>58569655</v>
      </c>
      <c r="P89" s="5">
        <v>22342759</v>
      </c>
      <c r="Q89" s="5">
        <v>22342759</v>
      </c>
      <c r="R89" s="5">
        <v>22342759</v>
      </c>
    </row>
    <row r="90" spans="3:24" ht="15.5" x14ac:dyDescent="0.35">
      <c r="C90" t="s">
        <v>126</v>
      </c>
      <c r="D90" s="5">
        <v>218925499</v>
      </c>
      <c r="E90" s="5">
        <v>197853677</v>
      </c>
      <c r="F90" s="5">
        <v>174534256</v>
      </c>
      <c r="G90" s="5">
        <v>180250167</v>
      </c>
      <c r="I90" s="5">
        <v>197853677</v>
      </c>
      <c r="J90" s="5">
        <v>184732442</v>
      </c>
      <c r="K90" s="5">
        <v>218439978</v>
      </c>
      <c r="L90" s="5">
        <v>239058352</v>
      </c>
      <c r="M90" s="5">
        <v>477464286</v>
      </c>
      <c r="N90" s="5">
        <v>605973794</v>
      </c>
      <c r="O90" s="5">
        <v>358439121</v>
      </c>
      <c r="P90" s="5">
        <v>222998373</v>
      </c>
      <c r="Q90" s="5">
        <v>230061998</v>
      </c>
      <c r="R90" s="5">
        <v>168147738</v>
      </c>
      <c r="S90" s="5">
        <v>134245252</v>
      </c>
      <c r="T90" s="5">
        <v>121634203</v>
      </c>
      <c r="U90" s="5">
        <v>119162448</v>
      </c>
      <c r="W90" s="5">
        <v>1341160995000</v>
      </c>
      <c r="X90" s="5">
        <v>2690580469000</v>
      </c>
    </row>
    <row r="91" spans="3:24" ht="15.5" x14ac:dyDescent="0.35">
      <c r="C91" t="s">
        <v>133</v>
      </c>
      <c r="D91" s="5">
        <v>333442479</v>
      </c>
      <c r="E91" s="5">
        <v>312370657</v>
      </c>
      <c r="F91" s="5">
        <v>265306478</v>
      </c>
      <c r="G91" s="5">
        <v>271022389</v>
      </c>
      <c r="I91" s="5">
        <v>312370657</v>
      </c>
      <c r="J91" s="5">
        <v>275504664</v>
      </c>
      <c r="K91" s="5">
        <v>290201431</v>
      </c>
      <c r="L91" s="5">
        <v>301411352</v>
      </c>
      <c r="M91" s="5">
        <v>513914512</v>
      </c>
      <c r="N91" s="5">
        <v>667930033</v>
      </c>
      <c r="O91" s="5">
        <v>417426892</v>
      </c>
      <c r="P91" s="5">
        <v>245438713</v>
      </c>
      <c r="Q91" s="5">
        <v>252487185</v>
      </c>
      <c r="R91" s="5">
        <v>190568449</v>
      </c>
      <c r="S91" s="5">
        <v>152799103</v>
      </c>
      <c r="T91" s="5">
        <v>166399888</v>
      </c>
      <c r="U91" s="5">
        <v>200404747</v>
      </c>
      <c r="W91" s="5">
        <v>1345202856000</v>
      </c>
      <c r="X91" s="5">
        <v>2693087423000</v>
      </c>
    </row>
    <row r="92" spans="3:24" ht="15.5" x14ac:dyDescent="0.35">
      <c r="C92" t="s">
        <v>134</v>
      </c>
      <c r="D92" s="5">
        <v>407781344</v>
      </c>
      <c r="E92" s="5">
        <v>369007328</v>
      </c>
      <c r="F92" s="5">
        <v>348835729</v>
      </c>
      <c r="G92" s="5">
        <v>327123262</v>
      </c>
      <c r="I92" s="5">
        <v>369007328</v>
      </c>
      <c r="J92" s="5">
        <v>352626143</v>
      </c>
      <c r="K92" s="5">
        <v>374403745</v>
      </c>
      <c r="L92" s="5">
        <v>377575443</v>
      </c>
      <c r="M92" s="5">
        <v>601948378</v>
      </c>
      <c r="N92" s="5">
        <v>828004721</v>
      </c>
      <c r="O92" s="5">
        <v>550843358</v>
      </c>
      <c r="P92" s="5">
        <v>329977950</v>
      </c>
      <c r="Q92" s="5">
        <v>311061931</v>
      </c>
      <c r="R92" s="5">
        <v>238761942</v>
      </c>
      <c r="S92" s="5">
        <v>206784125</v>
      </c>
      <c r="T92" s="5">
        <v>206195745</v>
      </c>
      <c r="U92" s="5">
        <v>256142848</v>
      </c>
      <c r="W92" s="5">
        <v>2148518426000</v>
      </c>
      <c r="X92" s="5">
        <v>2842850618000</v>
      </c>
    </row>
    <row r="93" spans="3:24" ht="15.5" x14ac:dyDescent="0.35">
      <c r="C93" t="s">
        <v>135</v>
      </c>
    </row>
    <row r="94" spans="3:24" ht="15.5" x14ac:dyDescent="0.35">
      <c r="C94" t="s">
        <v>136</v>
      </c>
    </row>
    <row r="95" spans="3:24" ht="15.5" x14ac:dyDescent="0.35">
      <c r="C95" t="s">
        <v>137</v>
      </c>
      <c r="D95" s="5">
        <v>124519720</v>
      </c>
      <c r="E95" s="5">
        <v>111745631</v>
      </c>
      <c r="F95" s="5">
        <v>81776690</v>
      </c>
      <c r="G95" s="5">
        <v>77493839</v>
      </c>
      <c r="I95" s="5">
        <v>111745631</v>
      </c>
      <c r="J95" s="5">
        <v>118578121</v>
      </c>
      <c r="K95" s="5">
        <v>120791196</v>
      </c>
      <c r="L95" s="5">
        <v>115925927</v>
      </c>
      <c r="M95" s="5">
        <v>227855221</v>
      </c>
      <c r="N95" s="5">
        <v>159918429</v>
      </c>
      <c r="O95" s="5">
        <v>86755385</v>
      </c>
      <c r="P95" s="5">
        <v>63838975</v>
      </c>
      <c r="Q95" s="5">
        <v>58311547</v>
      </c>
      <c r="R95" s="5">
        <v>43648031</v>
      </c>
      <c r="S95" s="5">
        <v>48786673</v>
      </c>
      <c r="T95" s="5">
        <v>37742391</v>
      </c>
      <c r="U95" s="5">
        <v>30016206</v>
      </c>
      <c r="W95" s="5">
        <v>621352298000</v>
      </c>
      <c r="X95" s="5">
        <v>889223243000</v>
      </c>
    </row>
    <row r="96" spans="3:24" ht="15.5" x14ac:dyDescent="0.35">
      <c r="C96" t="s">
        <v>145</v>
      </c>
      <c r="D96" s="5">
        <v>24124303</v>
      </c>
      <c r="E96" s="5">
        <v>24405585</v>
      </c>
      <c r="F96" s="5">
        <v>2076927</v>
      </c>
      <c r="G96" s="5">
        <v>2151742</v>
      </c>
      <c r="I96" s="5">
        <v>24405585</v>
      </c>
      <c r="J96" s="5">
        <v>2165286</v>
      </c>
      <c r="K96" s="5">
        <v>5902889</v>
      </c>
      <c r="L96" s="5">
        <v>10164562</v>
      </c>
      <c r="M96" s="5">
        <v>13275824</v>
      </c>
      <c r="N96" s="5">
        <v>9058296</v>
      </c>
      <c r="O96" s="5">
        <v>9348367</v>
      </c>
      <c r="W96" s="5">
        <v>277747259000</v>
      </c>
    </row>
    <row r="97" spans="3:24" ht="15.5" x14ac:dyDescent="0.35">
      <c r="C97" t="s">
        <v>138</v>
      </c>
    </row>
    <row r="98" spans="3:24" ht="15.5" x14ac:dyDescent="0.35">
      <c r="C98" t="s">
        <v>139</v>
      </c>
      <c r="D98" s="5">
        <v>18990977</v>
      </c>
      <c r="E98" s="5">
        <v>14236124</v>
      </c>
      <c r="F98" s="5">
        <v>12448976</v>
      </c>
      <c r="G98" s="5">
        <v>13741997</v>
      </c>
      <c r="I98" s="5">
        <v>14236124</v>
      </c>
      <c r="J98" s="5">
        <v>21120251</v>
      </c>
      <c r="K98" s="5">
        <v>37822571</v>
      </c>
      <c r="L98" s="5">
        <v>33747778</v>
      </c>
      <c r="M98" s="5">
        <v>37414871</v>
      </c>
      <c r="N98" s="5">
        <v>15833245</v>
      </c>
      <c r="O98" s="5">
        <v>11548664</v>
      </c>
      <c r="P98" s="5">
        <v>11214003</v>
      </c>
      <c r="Q98" s="5">
        <v>12465052</v>
      </c>
      <c r="R98" s="5">
        <v>11764788</v>
      </c>
      <c r="S98" s="5">
        <v>13907018</v>
      </c>
      <c r="T98" s="5">
        <v>12074455</v>
      </c>
      <c r="U98" s="5">
        <v>13305712</v>
      </c>
      <c r="W98" s="5">
        <v>198024990000</v>
      </c>
      <c r="X98" s="5">
        <v>121779219000</v>
      </c>
    </row>
    <row r="99" spans="3:24" ht="15.5" x14ac:dyDescent="0.35">
      <c r="C99" t="s">
        <v>142</v>
      </c>
    </row>
    <row r="100" spans="3:24" ht="15.5" x14ac:dyDescent="0.35">
      <c r="C100" t="s">
        <v>870</v>
      </c>
      <c r="W100" s="5">
        <v>10246360000</v>
      </c>
      <c r="X100" s="5">
        <v>677102102000</v>
      </c>
    </row>
    <row r="101" spans="3:24" ht="15.5" x14ac:dyDescent="0.35">
      <c r="C101" t="s">
        <v>140</v>
      </c>
      <c r="D101" s="5">
        <v>9227549</v>
      </c>
      <c r="E101" s="5">
        <v>6712436</v>
      </c>
      <c r="F101" s="5">
        <v>3487715</v>
      </c>
      <c r="G101" s="5">
        <v>6814594</v>
      </c>
      <c r="I101" s="5">
        <v>6712436</v>
      </c>
      <c r="J101" s="5">
        <v>3624726</v>
      </c>
      <c r="K101" s="5">
        <v>3799589</v>
      </c>
      <c r="L101" s="5">
        <v>6755401</v>
      </c>
      <c r="M101" s="5">
        <v>4721382</v>
      </c>
      <c r="N101" s="5">
        <v>2646758</v>
      </c>
      <c r="O101" s="5">
        <v>1340780</v>
      </c>
      <c r="P101" s="5">
        <v>1395504</v>
      </c>
      <c r="Q101" s="5">
        <v>672912</v>
      </c>
      <c r="R101" s="5">
        <v>1739606</v>
      </c>
      <c r="S101" s="5">
        <v>930545</v>
      </c>
      <c r="T101" s="5">
        <v>284053</v>
      </c>
      <c r="U101" s="5">
        <v>353791</v>
      </c>
    </row>
    <row r="102" spans="3:24" ht="15.5" x14ac:dyDescent="0.35">
      <c r="C102" t="s">
        <v>143</v>
      </c>
      <c r="D102" s="5">
        <v>13804875</v>
      </c>
      <c r="E102" s="5">
        <v>14532274</v>
      </c>
      <c r="F102" s="5">
        <v>14246719</v>
      </c>
      <c r="G102" s="5">
        <v>14179728</v>
      </c>
      <c r="I102" s="5">
        <v>14532274</v>
      </c>
      <c r="J102" s="5">
        <v>13131311</v>
      </c>
      <c r="K102" s="5">
        <v>15260282</v>
      </c>
      <c r="L102" s="5">
        <v>17401867</v>
      </c>
      <c r="M102" s="5">
        <v>16612167</v>
      </c>
      <c r="N102" s="5">
        <v>14716566</v>
      </c>
      <c r="O102" s="5">
        <v>10207424</v>
      </c>
      <c r="P102" s="5">
        <v>6856359</v>
      </c>
      <c r="Q102" s="5">
        <v>4062079</v>
      </c>
      <c r="R102" s="5">
        <v>2204992</v>
      </c>
      <c r="S102" s="5">
        <v>2897666</v>
      </c>
      <c r="T102" s="5">
        <v>1666955</v>
      </c>
      <c r="U102" s="5">
        <v>940068</v>
      </c>
      <c r="W102" s="5">
        <v>9187315000</v>
      </c>
      <c r="X102" s="5">
        <v>8925066000</v>
      </c>
    </row>
    <row r="103" spans="3:24" ht="15.5" x14ac:dyDescent="0.35">
      <c r="C103" t="s">
        <v>129</v>
      </c>
      <c r="D103" s="5">
        <v>13506739</v>
      </c>
      <c r="E103" s="5">
        <v>10982117</v>
      </c>
      <c r="F103" s="5">
        <v>13101202</v>
      </c>
      <c r="G103" s="5">
        <v>12687183</v>
      </c>
      <c r="I103" s="5">
        <v>10982117</v>
      </c>
      <c r="J103" s="5">
        <v>12419320</v>
      </c>
      <c r="K103" s="5">
        <v>8679365</v>
      </c>
      <c r="L103" s="5">
        <v>7940373</v>
      </c>
      <c r="M103" s="5">
        <v>18186162</v>
      </c>
      <c r="N103" s="5">
        <v>9817184</v>
      </c>
      <c r="O103" s="5">
        <v>6066837</v>
      </c>
      <c r="P103" s="5">
        <v>3254533</v>
      </c>
      <c r="Q103" s="5">
        <v>2761630</v>
      </c>
      <c r="R103" s="5">
        <v>5437639</v>
      </c>
      <c r="S103" s="5">
        <v>7025574</v>
      </c>
      <c r="T103" s="5">
        <v>8860117</v>
      </c>
      <c r="U103" s="5">
        <v>8699165</v>
      </c>
      <c r="W103" s="5">
        <v>81604697000</v>
      </c>
      <c r="X103" s="5">
        <v>58536335000</v>
      </c>
    </row>
    <row r="104" spans="3:24" ht="15.5" x14ac:dyDescent="0.35">
      <c r="C104" t="s">
        <v>147</v>
      </c>
    </row>
    <row r="105" spans="3:24" ht="15.5" x14ac:dyDescent="0.35">
      <c r="C105" t="s">
        <v>148</v>
      </c>
      <c r="D105" s="5">
        <v>63702587</v>
      </c>
      <c r="E105" s="5">
        <v>51944841</v>
      </c>
      <c r="F105" s="5">
        <v>77973164</v>
      </c>
      <c r="G105" s="5">
        <v>79826173</v>
      </c>
      <c r="I105" s="5">
        <v>51944841</v>
      </c>
      <c r="J105" s="5">
        <v>71203109</v>
      </c>
      <c r="K105" s="5">
        <v>104299566</v>
      </c>
      <c r="L105" s="5">
        <v>140454039</v>
      </c>
      <c r="M105" s="5">
        <v>260417591</v>
      </c>
      <c r="N105" s="5">
        <v>314158705</v>
      </c>
      <c r="O105" s="5">
        <v>177425590</v>
      </c>
      <c r="P105" s="5">
        <v>69454579</v>
      </c>
      <c r="Q105" s="5">
        <v>91944136</v>
      </c>
      <c r="R105" s="5">
        <v>93916241</v>
      </c>
      <c r="S105" s="5">
        <v>53432388</v>
      </c>
      <c r="T105" s="5">
        <v>76791404</v>
      </c>
      <c r="U105" s="5">
        <v>122871106</v>
      </c>
      <c r="W105" s="5">
        <v>288140314000</v>
      </c>
      <c r="X105" s="5">
        <v>373241714000</v>
      </c>
    </row>
    <row r="106" spans="3:24" ht="15.5" x14ac:dyDescent="0.35">
      <c r="C106" t="s">
        <v>150</v>
      </c>
    </row>
    <row r="107" spans="3:24" ht="15.5" x14ac:dyDescent="0.35">
      <c r="C107" t="s">
        <v>152</v>
      </c>
      <c r="D107" s="5">
        <v>39654430</v>
      </c>
      <c r="E107" s="5">
        <v>37913221</v>
      </c>
      <c r="F107" s="5">
        <v>28087017</v>
      </c>
      <c r="G107" s="5">
        <v>23350059</v>
      </c>
      <c r="I107" s="5">
        <v>37913221</v>
      </c>
      <c r="J107" s="5">
        <v>62562025</v>
      </c>
      <c r="K107" s="5">
        <v>47409700</v>
      </c>
      <c r="L107" s="5">
        <v>37182220</v>
      </c>
      <c r="M107" s="5">
        <v>137644815</v>
      </c>
      <c r="N107" s="5">
        <v>107846380</v>
      </c>
      <c r="O107" s="5">
        <v>48243313</v>
      </c>
      <c r="P107" s="5">
        <v>41118576</v>
      </c>
      <c r="Q107" s="5">
        <v>38349874</v>
      </c>
      <c r="R107" s="5">
        <v>22501006</v>
      </c>
      <c r="S107" s="5">
        <v>24025870</v>
      </c>
      <c r="T107" s="5">
        <v>14856811</v>
      </c>
      <c r="U107" s="5">
        <v>6717470</v>
      </c>
      <c r="W107" s="5">
        <v>44541677000</v>
      </c>
      <c r="X107" s="5">
        <v>22880521000</v>
      </c>
    </row>
    <row r="108" spans="3:24" ht="15.5" x14ac:dyDescent="0.35">
      <c r="C108" t="s">
        <v>153</v>
      </c>
      <c r="D108" s="5">
        <v>65751305</v>
      </c>
      <c r="E108" s="5">
        <v>53993559</v>
      </c>
      <c r="F108" s="5">
        <v>79956144</v>
      </c>
      <c r="G108" s="5">
        <v>81811228</v>
      </c>
      <c r="I108" s="5">
        <v>53993559</v>
      </c>
      <c r="J108" s="5">
        <v>73188164</v>
      </c>
      <c r="K108" s="5">
        <v>106441495</v>
      </c>
      <c r="L108" s="5">
        <v>142342698</v>
      </c>
      <c r="M108" s="5">
        <v>262919552</v>
      </c>
      <c r="N108" s="5">
        <v>318054011</v>
      </c>
      <c r="O108" s="5">
        <v>181094827</v>
      </c>
      <c r="P108" s="5">
        <v>72321544</v>
      </c>
      <c r="Q108" s="5">
        <v>94738984</v>
      </c>
      <c r="R108" s="5">
        <v>96483806</v>
      </c>
      <c r="S108" s="5">
        <v>55695744</v>
      </c>
      <c r="T108" s="5">
        <v>79432727</v>
      </c>
      <c r="U108" s="5">
        <v>124541712</v>
      </c>
      <c r="W108" s="5">
        <v>299753836000</v>
      </c>
      <c r="X108" s="5">
        <v>374321080000</v>
      </c>
    </row>
    <row r="109" spans="3:24" ht="15.5" x14ac:dyDescent="0.35">
      <c r="C109" t="s">
        <v>154</v>
      </c>
      <c r="D109" s="5">
        <v>65751305</v>
      </c>
      <c r="E109" s="5">
        <v>53993559</v>
      </c>
      <c r="F109" s="5">
        <v>79956144</v>
      </c>
      <c r="G109" s="5">
        <v>81811228</v>
      </c>
      <c r="I109" s="5">
        <v>53993559</v>
      </c>
      <c r="J109" s="5">
        <v>73188164</v>
      </c>
      <c r="K109" s="5">
        <v>106441495</v>
      </c>
      <c r="L109" s="5">
        <v>142342698</v>
      </c>
      <c r="M109" s="5">
        <v>262919552</v>
      </c>
      <c r="N109" s="5">
        <v>318054011</v>
      </c>
      <c r="O109" s="5">
        <v>181094827</v>
      </c>
      <c r="P109" s="5">
        <v>72321544</v>
      </c>
      <c r="Q109" s="5">
        <v>94738984</v>
      </c>
      <c r="R109" s="5">
        <v>96483806</v>
      </c>
      <c r="S109" s="5">
        <v>55695744</v>
      </c>
      <c r="T109" s="5">
        <v>79432727</v>
      </c>
      <c r="U109" s="5">
        <v>124541712</v>
      </c>
      <c r="W109" s="5">
        <v>299753836000</v>
      </c>
      <c r="X109" s="5">
        <v>374321080000</v>
      </c>
    </row>
    <row r="110" spans="3:24" ht="15.5" x14ac:dyDescent="0.35">
      <c r="C110" t="s">
        <v>156</v>
      </c>
    </row>
    <row r="111" spans="3:24" ht="15.5" x14ac:dyDescent="0.35">
      <c r="C111" t="s">
        <v>159</v>
      </c>
      <c r="D111" s="5">
        <v>63702587</v>
      </c>
      <c r="E111" s="5">
        <v>51944841</v>
      </c>
      <c r="F111" s="5">
        <v>77973164</v>
      </c>
      <c r="G111" s="5">
        <v>79826173</v>
      </c>
      <c r="I111" s="5">
        <v>51944841</v>
      </c>
      <c r="J111" s="5">
        <v>71203109</v>
      </c>
      <c r="K111" s="5">
        <v>104299566</v>
      </c>
      <c r="L111" s="5">
        <v>140454039</v>
      </c>
      <c r="M111" s="5">
        <v>260417591</v>
      </c>
      <c r="N111" s="5">
        <v>314158705</v>
      </c>
      <c r="O111" s="5">
        <v>177425590</v>
      </c>
      <c r="P111" s="5">
        <v>69454579</v>
      </c>
      <c r="Q111" s="5">
        <v>91944136</v>
      </c>
      <c r="R111" s="5">
        <v>93916241</v>
      </c>
      <c r="S111" s="5">
        <v>53432388</v>
      </c>
      <c r="T111" s="5">
        <v>76791404</v>
      </c>
      <c r="U111" s="5">
        <v>122871106</v>
      </c>
      <c r="W111" s="5">
        <v>288140314000</v>
      </c>
      <c r="X111" s="5">
        <v>373241714000</v>
      </c>
    </row>
    <row r="112" spans="3:24" ht="15.5" x14ac:dyDescent="0.35">
      <c r="C112" t="s">
        <v>155</v>
      </c>
      <c r="S112" s="5">
        <v>71765</v>
      </c>
    </row>
    <row r="113" spans="2:24" ht="15.5" x14ac:dyDescent="0.35">
      <c r="C113" t="s">
        <v>160</v>
      </c>
      <c r="D113" s="5">
        <v>190271025</v>
      </c>
      <c r="E113" s="5">
        <v>165739190</v>
      </c>
      <c r="F113" s="5">
        <v>161732834</v>
      </c>
      <c r="G113" s="5">
        <v>159305067</v>
      </c>
      <c r="I113" s="5">
        <v>165739190</v>
      </c>
      <c r="J113" s="5">
        <v>191766285</v>
      </c>
      <c r="K113" s="5">
        <v>227232691</v>
      </c>
      <c r="L113" s="5">
        <v>258268625</v>
      </c>
      <c r="M113" s="5">
        <v>490774773</v>
      </c>
      <c r="N113" s="5">
        <v>477972440</v>
      </c>
      <c r="O113" s="5">
        <v>267850212</v>
      </c>
      <c r="P113" s="5">
        <v>136160519</v>
      </c>
      <c r="Q113" s="5">
        <v>153050531</v>
      </c>
      <c r="R113" s="5">
        <v>140131837</v>
      </c>
      <c r="S113" s="5">
        <v>104482417</v>
      </c>
      <c r="T113" s="5">
        <v>117175118</v>
      </c>
      <c r="U113" s="5">
        <v>154557918</v>
      </c>
      <c r="W113" s="5">
        <v>921106134000</v>
      </c>
      <c r="X113" s="5">
        <v>1263544323000</v>
      </c>
    </row>
    <row r="114" spans="2:24" ht="15.5" x14ac:dyDescent="0.35">
      <c r="C114" t="s">
        <v>161</v>
      </c>
    </row>
    <row r="115" spans="2:24" ht="15.5" x14ac:dyDescent="0.35">
      <c r="C115" t="s">
        <v>162</v>
      </c>
      <c r="D115" s="5">
        <v>291391631</v>
      </c>
      <c r="E115" s="5">
        <v>291391630</v>
      </c>
      <c r="F115" s="5">
        <v>282946880</v>
      </c>
      <c r="G115" s="5">
        <v>283174570</v>
      </c>
      <c r="I115" s="5">
        <v>291391630</v>
      </c>
      <c r="J115" s="5">
        <v>283174570</v>
      </c>
      <c r="K115" s="5">
        <v>283174570</v>
      </c>
      <c r="L115" s="5">
        <v>283174570</v>
      </c>
      <c r="M115" s="5">
        <v>278405143</v>
      </c>
      <c r="N115" s="5">
        <v>274654309</v>
      </c>
      <c r="O115" s="5">
        <v>263928010</v>
      </c>
      <c r="P115" s="5">
        <v>235026729</v>
      </c>
      <c r="Q115" s="5">
        <v>218243981</v>
      </c>
      <c r="R115" s="5">
        <v>200065130</v>
      </c>
      <c r="S115" s="5">
        <v>200065130</v>
      </c>
      <c r="T115" s="5">
        <v>198287744</v>
      </c>
      <c r="U115" s="5">
        <v>198286419</v>
      </c>
      <c r="W115" s="5">
        <v>1765000000000</v>
      </c>
      <c r="X115" s="5">
        <v>1100000000000</v>
      </c>
    </row>
    <row r="116" spans="2:24" ht="15.5" x14ac:dyDescent="0.35">
      <c r="C116" t="s">
        <v>163</v>
      </c>
      <c r="D116" s="5">
        <v>94635779</v>
      </c>
      <c r="E116" s="5">
        <v>94635778</v>
      </c>
      <c r="F116" s="5">
        <v>87879978</v>
      </c>
      <c r="G116" s="5">
        <v>88287570</v>
      </c>
      <c r="I116" s="5">
        <v>94635778</v>
      </c>
      <c r="J116" s="5">
        <v>88287570</v>
      </c>
      <c r="K116" s="5">
        <v>88287570</v>
      </c>
      <c r="L116" s="5">
        <v>88287570</v>
      </c>
      <c r="M116" s="5">
        <v>86807827</v>
      </c>
      <c r="N116" s="5">
        <v>80219723</v>
      </c>
      <c r="O116" s="5">
        <v>70555052</v>
      </c>
      <c r="P116" s="5">
        <v>46397891</v>
      </c>
      <c r="Q116" s="5">
        <v>39407320</v>
      </c>
      <c r="R116" s="5">
        <v>40225377</v>
      </c>
      <c r="S116" s="5">
        <v>40225377</v>
      </c>
      <c r="T116" s="5">
        <v>34202763</v>
      </c>
      <c r="U116" s="5">
        <v>34201838</v>
      </c>
      <c r="W116" s="5">
        <v>293229527000</v>
      </c>
    </row>
    <row r="117" spans="2:24" ht="15.5" x14ac:dyDescent="0.35">
      <c r="C117" t="s">
        <v>164</v>
      </c>
      <c r="D117" s="5">
        <v>-203101288</v>
      </c>
      <c r="E117" s="5">
        <v>-217923482</v>
      </c>
      <c r="F117" s="5">
        <v>-231954467</v>
      </c>
      <c r="G117" s="5">
        <v>-236613925</v>
      </c>
      <c r="I117" s="5">
        <v>-217923482</v>
      </c>
      <c r="J117" s="5">
        <v>-244739725</v>
      </c>
      <c r="K117" s="5">
        <v>-274131330</v>
      </c>
      <c r="L117" s="5">
        <v>-309523121</v>
      </c>
      <c r="M117" s="5">
        <v>-271416444</v>
      </c>
      <c r="N117" s="5">
        <v>-61328409</v>
      </c>
      <c r="O117" s="5">
        <v>-91227613</v>
      </c>
      <c r="P117" s="5">
        <v>-115660570</v>
      </c>
      <c r="Q117" s="5">
        <v>-133417676</v>
      </c>
      <c r="R117" s="5">
        <v>-144027836</v>
      </c>
      <c r="S117" s="5">
        <v>-148204066</v>
      </c>
      <c r="T117" s="5">
        <v>-149248150</v>
      </c>
      <c r="U117" s="5">
        <v>-136510448</v>
      </c>
      <c r="W117" s="5">
        <v>-963101639000</v>
      </c>
      <c r="X117" s="5">
        <v>-32588948000</v>
      </c>
    </row>
    <row r="118" spans="2:24" ht="15.5" x14ac:dyDescent="0.35">
      <c r="C118" t="s">
        <v>168</v>
      </c>
      <c r="D118" s="5">
        <v>2617375</v>
      </c>
      <c r="E118" s="5">
        <v>2576136</v>
      </c>
      <c r="F118" s="5">
        <v>2581110</v>
      </c>
      <c r="G118" s="5">
        <v>2583513</v>
      </c>
      <c r="I118" s="5">
        <v>2576136</v>
      </c>
      <c r="J118" s="5">
        <v>2605170</v>
      </c>
      <c r="K118" s="5">
        <v>2565236</v>
      </c>
      <c r="L118" s="5">
        <v>2672194</v>
      </c>
      <c r="M118" s="5">
        <v>2080524</v>
      </c>
      <c r="N118" s="5">
        <v>9328465</v>
      </c>
      <c r="O118" s="5">
        <v>14720285</v>
      </c>
      <c r="P118" s="5">
        <v>12277336</v>
      </c>
      <c r="Q118" s="5">
        <v>13364438</v>
      </c>
      <c r="R118" s="5">
        <v>125</v>
      </c>
      <c r="S118" s="5">
        <v>577</v>
      </c>
      <c r="T118" s="5">
        <v>188</v>
      </c>
      <c r="U118" s="5">
        <v>227</v>
      </c>
      <c r="W118" s="5">
        <v>6250000</v>
      </c>
    </row>
    <row r="119" spans="2:24" ht="15.5" x14ac:dyDescent="0.35">
      <c r="C119" t="s">
        <v>9</v>
      </c>
      <c r="D119" s="5">
        <v>217510319</v>
      </c>
      <c r="E119" s="5">
        <v>203268138</v>
      </c>
      <c r="F119" s="5">
        <v>187102895</v>
      </c>
      <c r="G119" s="5">
        <v>167818195</v>
      </c>
      <c r="I119" s="5">
        <v>203268138</v>
      </c>
      <c r="J119" s="5">
        <v>160859858</v>
      </c>
      <c r="K119" s="5">
        <v>147171054</v>
      </c>
      <c r="L119" s="5">
        <v>119306818</v>
      </c>
      <c r="M119" s="5">
        <v>111173605</v>
      </c>
      <c r="N119" s="5">
        <v>350032281</v>
      </c>
      <c r="O119" s="5">
        <v>282993146</v>
      </c>
      <c r="P119" s="5">
        <v>193817431</v>
      </c>
      <c r="Q119" s="5">
        <v>158011400</v>
      </c>
      <c r="R119" s="5">
        <v>98630105</v>
      </c>
      <c r="S119" s="5">
        <v>102301708</v>
      </c>
      <c r="T119" s="5">
        <v>89020627</v>
      </c>
      <c r="U119" s="5">
        <v>101584930</v>
      </c>
      <c r="W119" s="5">
        <v>1227412292000</v>
      </c>
      <c r="X119" s="5">
        <v>1579306295000</v>
      </c>
    </row>
    <row r="120" spans="2:24" ht="15.5" x14ac:dyDescent="0.35">
      <c r="C120" t="s">
        <v>169</v>
      </c>
      <c r="D120" s="5">
        <v>407781344</v>
      </c>
      <c r="E120" s="5">
        <v>369007328</v>
      </c>
      <c r="F120" s="5">
        <v>348835729</v>
      </c>
      <c r="G120" s="5">
        <v>327123262</v>
      </c>
      <c r="I120" s="5">
        <v>369007328</v>
      </c>
      <c r="J120" s="5">
        <v>352626143</v>
      </c>
      <c r="K120" s="5">
        <v>374403745</v>
      </c>
      <c r="L120" s="5">
        <v>377575443</v>
      </c>
      <c r="M120" s="5">
        <v>601948378</v>
      </c>
      <c r="N120" s="5">
        <v>828004721</v>
      </c>
      <c r="O120" s="5">
        <v>550843358</v>
      </c>
      <c r="P120" s="5">
        <v>329977950</v>
      </c>
      <c r="Q120" s="5">
        <v>311061931</v>
      </c>
      <c r="R120" s="5">
        <v>238761942</v>
      </c>
      <c r="S120" s="5">
        <v>206784125</v>
      </c>
      <c r="T120" s="5">
        <v>206195745</v>
      </c>
      <c r="U120" s="5">
        <v>256142848</v>
      </c>
      <c r="W120" s="5">
        <v>2148518426000</v>
      </c>
      <c r="X120" s="5">
        <v>2842850618000</v>
      </c>
    </row>
    <row r="121" spans="2:24" ht="15.5" x14ac:dyDescent="0.35">
      <c r="C121" t="s">
        <v>170</v>
      </c>
      <c r="D121" s="5">
        <v>15494436593</v>
      </c>
      <c r="E121" s="5">
        <v>15494436593</v>
      </c>
      <c r="F121" s="5">
        <v>14085851449</v>
      </c>
      <c r="G121" s="5">
        <v>14117801449</v>
      </c>
      <c r="I121" s="5">
        <v>15494436593</v>
      </c>
      <c r="J121" s="5">
        <v>14117801449</v>
      </c>
      <c r="K121" s="5">
        <v>14117801449</v>
      </c>
      <c r="L121" s="5">
        <v>14117801449</v>
      </c>
      <c r="M121" s="5">
        <v>13432475196</v>
      </c>
      <c r="N121" s="5">
        <v>12893768996</v>
      </c>
      <c r="O121" s="5">
        <v>11365338377</v>
      </c>
      <c r="P121" s="5">
        <v>7298983130</v>
      </c>
      <c r="Q121" s="5">
        <v>4853791354</v>
      </c>
      <c r="R121" s="5">
        <v>2426895677</v>
      </c>
      <c r="S121" s="5">
        <v>2426895677</v>
      </c>
      <c r="T121" s="5">
        <v>17650000000</v>
      </c>
      <c r="U121" s="5">
        <v>17650000000</v>
      </c>
      <c r="W121" s="5">
        <v>17650000000</v>
      </c>
      <c r="X121" s="5">
        <v>11000000000</v>
      </c>
    </row>
    <row r="123" spans="2:24" ht="15.5" x14ac:dyDescent="0.35">
      <c r="B123" t="s">
        <v>171</v>
      </c>
      <c r="C123" t="s">
        <v>172</v>
      </c>
      <c r="D123" s="5">
        <v>20822336</v>
      </c>
      <c r="E123" s="5">
        <v>29920814</v>
      </c>
      <c r="F123" s="5">
        <v>10180639</v>
      </c>
      <c r="G123" s="5">
        <v>4825675</v>
      </c>
      <c r="I123" s="5">
        <v>50271289</v>
      </c>
      <c r="J123" s="5">
        <v>38037678</v>
      </c>
      <c r="K123" s="5">
        <v>32456559</v>
      </c>
      <c r="L123" s="5">
        <v>-12925849</v>
      </c>
      <c r="M123" s="5">
        <v>42722649</v>
      </c>
      <c r="N123" s="5">
        <v>71261950</v>
      </c>
      <c r="O123" s="5">
        <v>40964065</v>
      </c>
      <c r="P123" s="5">
        <v>20617994</v>
      </c>
      <c r="Q123" s="5">
        <v>19377719</v>
      </c>
      <c r="R123" s="5">
        <v>4781112</v>
      </c>
      <c r="S123" s="5">
        <v>2892072</v>
      </c>
      <c r="T123" s="5">
        <v>5444489</v>
      </c>
      <c r="U123" s="5">
        <v>11460869</v>
      </c>
      <c r="W123" s="5">
        <v>191856826000</v>
      </c>
      <c r="X123" s="5">
        <v>267658152000</v>
      </c>
    </row>
    <row r="124" spans="2:24" ht="15.5" x14ac:dyDescent="0.35">
      <c r="C124" t="s">
        <v>173</v>
      </c>
      <c r="D124" s="5">
        <v>46774001</v>
      </c>
      <c r="E124" s="5">
        <v>22200284</v>
      </c>
      <c r="F124" s="5">
        <v>51581803</v>
      </c>
      <c r="G124" s="5">
        <v>20301915</v>
      </c>
      <c r="I124" s="5">
        <v>155645487</v>
      </c>
      <c r="J124" s="5">
        <v>149962439</v>
      </c>
      <c r="K124" s="5">
        <v>131820358</v>
      </c>
      <c r="L124" s="5">
        <v>113714749</v>
      </c>
      <c r="M124" s="5">
        <v>187646780</v>
      </c>
      <c r="N124" s="5">
        <v>183866669</v>
      </c>
      <c r="O124" s="5">
        <v>99278486</v>
      </c>
      <c r="P124" s="5">
        <v>76032171</v>
      </c>
      <c r="Q124" s="5">
        <v>64724658</v>
      </c>
      <c r="R124" s="5">
        <v>40453882</v>
      </c>
      <c r="S124" s="5">
        <v>40992406</v>
      </c>
      <c r="T124" s="5">
        <v>42051836</v>
      </c>
      <c r="U124" s="5">
        <v>60055133</v>
      </c>
      <c r="W124" s="5">
        <v>768640327000</v>
      </c>
      <c r="X124" s="5">
        <v>513988543000</v>
      </c>
    </row>
    <row r="125" spans="2:24" ht="15.5" x14ac:dyDescent="0.35">
      <c r="C125" t="s">
        <v>871</v>
      </c>
      <c r="D125" s="5">
        <v>-19963632</v>
      </c>
      <c r="E125" s="5">
        <v>13249218</v>
      </c>
      <c r="F125" s="5">
        <v>-36075248</v>
      </c>
      <c r="G125" s="5">
        <v>-58804623</v>
      </c>
      <c r="I125" s="5">
        <v>-81630653</v>
      </c>
    </row>
    <row r="126" spans="2:24" ht="15.5" x14ac:dyDescent="0.35">
      <c r="C126" t="s">
        <v>872</v>
      </c>
      <c r="D126" s="5">
        <v>-3850015</v>
      </c>
      <c r="E126" s="5">
        <v>-2800000</v>
      </c>
      <c r="F126" s="5">
        <v>-2426822</v>
      </c>
      <c r="G126" s="5">
        <v>46520017</v>
      </c>
      <c r="I126" s="5">
        <v>-11485554</v>
      </c>
      <c r="J126" s="5">
        <v>-99595630</v>
      </c>
      <c r="K126" s="5">
        <v>-79029034</v>
      </c>
      <c r="L126" s="5">
        <v>-85881120</v>
      </c>
      <c r="M126" s="5">
        <v>-108776100</v>
      </c>
      <c r="N126" s="5">
        <v>-77693983</v>
      </c>
      <c r="O126" s="5">
        <v>-45224066</v>
      </c>
      <c r="P126" s="5">
        <v>-47163805</v>
      </c>
      <c r="Q126" s="5">
        <v>-37892889</v>
      </c>
      <c r="R126" s="5">
        <v>-30154868</v>
      </c>
      <c r="S126" s="5">
        <v>-31498466</v>
      </c>
      <c r="T126" s="5">
        <v>-28469839</v>
      </c>
      <c r="U126" s="5">
        <v>-38369275</v>
      </c>
      <c r="W126" s="5">
        <v>-522950348000</v>
      </c>
      <c r="X126" s="5">
        <v>-221768456000</v>
      </c>
    </row>
    <row r="127" spans="2:24" ht="15.5" x14ac:dyDescent="0.35">
      <c r="C127" t="s">
        <v>177</v>
      </c>
      <c r="D127" s="5">
        <v>-6309</v>
      </c>
      <c r="E127" s="5">
        <v>-128244</v>
      </c>
      <c r="F127" s="5">
        <v>-8825</v>
      </c>
      <c r="G127" s="5">
        <v>-7107</v>
      </c>
      <c r="I127" s="5">
        <v>-151947</v>
      </c>
      <c r="J127" s="5">
        <v>-105462</v>
      </c>
      <c r="K127" s="5">
        <v>-55374</v>
      </c>
      <c r="L127" s="5">
        <v>-58076</v>
      </c>
      <c r="M127" s="5">
        <v>-109592</v>
      </c>
      <c r="N127" s="5">
        <v>-93392</v>
      </c>
      <c r="O127" s="5">
        <v>-169420</v>
      </c>
      <c r="P127" s="5">
        <v>-19474</v>
      </c>
      <c r="Q127" s="5">
        <v>-63278</v>
      </c>
      <c r="R127" s="5">
        <v>-79086</v>
      </c>
      <c r="S127" s="5">
        <v>-32435</v>
      </c>
      <c r="T127" s="5">
        <v>-603614</v>
      </c>
      <c r="U127" s="5">
        <v>-655487</v>
      </c>
      <c r="W127" s="5">
        <v>-10693088000</v>
      </c>
      <c r="X127" s="5">
        <v>-6592062000</v>
      </c>
    </row>
    <row r="128" spans="2:24" ht="15.5" x14ac:dyDescent="0.35">
      <c r="C128" t="s">
        <v>873</v>
      </c>
    </row>
    <row r="129" spans="3:24" ht="15.5" x14ac:dyDescent="0.35">
      <c r="C129" t="s">
        <v>175</v>
      </c>
      <c r="D129" s="5">
        <v>-2131709</v>
      </c>
      <c r="E129" s="5">
        <v>-2600444</v>
      </c>
      <c r="F129" s="5">
        <v>-2890269</v>
      </c>
      <c r="G129" s="5">
        <v>-3184527</v>
      </c>
      <c r="I129" s="5">
        <v>-12106044</v>
      </c>
      <c r="J129" s="5">
        <v>-12223669</v>
      </c>
      <c r="K129" s="5">
        <v>-20279391</v>
      </c>
      <c r="L129" s="5">
        <v>-40701402</v>
      </c>
      <c r="M129" s="5">
        <v>-36038439</v>
      </c>
      <c r="N129" s="5">
        <v>-34817344</v>
      </c>
      <c r="O129" s="5">
        <v>-12920935</v>
      </c>
      <c r="P129" s="5">
        <v>-8230898</v>
      </c>
      <c r="Q129" s="5">
        <v>-7390772</v>
      </c>
      <c r="R129" s="5">
        <v>-5438816</v>
      </c>
      <c r="S129" s="5">
        <v>-6569433</v>
      </c>
      <c r="T129" s="5">
        <v>-7533894</v>
      </c>
      <c r="U129" s="5">
        <v>-9569502</v>
      </c>
      <c r="W129" s="5">
        <v>-43140065000</v>
      </c>
      <c r="X129" s="5">
        <v>-17969873000</v>
      </c>
    </row>
    <row r="130" spans="3:24" ht="15.5" x14ac:dyDescent="0.35">
      <c r="C130" t="s">
        <v>183</v>
      </c>
      <c r="D130" s="5">
        <v>13217673</v>
      </c>
      <c r="E130" s="5">
        <v>7129304</v>
      </c>
      <c r="F130" s="5">
        <v>18009685</v>
      </c>
      <c r="G130" s="5">
        <v>-23098881</v>
      </c>
      <c r="I130" s="5">
        <v>-5463458</v>
      </c>
      <c r="J130" s="5">
        <v>-20760871</v>
      </c>
      <c r="K130" s="5">
        <v>-27738998</v>
      </c>
      <c r="L130" s="5">
        <v>1265108</v>
      </c>
      <c r="M130" s="5">
        <v>-13807626</v>
      </c>
      <c r="N130" s="5">
        <v>215633383</v>
      </c>
      <c r="O130" s="5">
        <v>134198360</v>
      </c>
      <c r="P130" s="5">
        <v>2097193</v>
      </c>
      <c r="Q130" s="5">
        <v>31489473</v>
      </c>
      <c r="R130" s="5">
        <v>7790962</v>
      </c>
      <c r="S130" s="5">
        <v>4284143</v>
      </c>
      <c r="T130" s="5">
        <v>-17478226</v>
      </c>
      <c r="U130" s="5">
        <v>-8913952</v>
      </c>
      <c r="W130" s="5">
        <v>404300966000</v>
      </c>
      <c r="X130" s="5">
        <v>-239816912000</v>
      </c>
    </row>
    <row r="131" spans="3:24" ht="15.5" x14ac:dyDescent="0.35">
      <c r="C131" t="s">
        <v>184</v>
      </c>
      <c r="D131" s="5">
        <v>-20000000</v>
      </c>
      <c r="E131" s="5">
        <v>-60506460</v>
      </c>
      <c r="F131" s="5">
        <v>-3109374</v>
      </c>
      <c r="G131" s="5">
        <v>16690424</v>
      </c>
      <c r="I131" s="5">
        <v>-46925410</v>
      </c>
      <c r="J131" s="5">
        <v>-13198323</v>
      </c>
      <c r="K131" s="5">
        <v>-9832788</v>
      </c>
      <c r="L131" s="5">
        <v>12504084</v>
      </c>
      <c r="M131" s="5">
        <v>-30620043</v>
      </c>
      <c r="N131" s="5">
        <v>-283152046</v>
      </c>
      <c r="O131" s="5">
        <v>-172816579</v>
      </c>
      <c r="P131" s="5">
        <v>-24832184</v>
      </c>
      <c r="Q131" s="5">
        <v>-48370815</v>
      </c>
      <c r="R131" s="5">
        <v>-12716567</v>
      </c>
      <c r="S131" s="5">
        <v>-7593055</v>
      </c>
      <c r="T131" s="5">
        <v>8581064</v>
      </c>
      <c r="U131" s="5">
        <v>1796411</v>
      </c>
      <c r="W131" s="5">
        <v>-580890133000</v>
      </c>
      <c r="X131" s="5">
        <v>-22025461000</v>
      </c>
    </row>
    <row r="132" spans="3:24" ht="15.5" x14ac:dyDescent="0.35">
      <c r="C132" t="s">
        <v>202</v>
      </c>
      <c r="E132" s="5">
        <v>44984</v>
      </c>
      <c r="G132" s="5">
        <v>14961</v>
      </c>
      <c r="I132" s="5">
        <v>59945</v>
      </c>
      <c r="J132" s="5">
        <v>49210</v>
      </c>
      <c r="K132" s="5">
        <v>97320</v>
      </c>
      <c r="L132" s="5">
        <v>1349770</v>
      </c>
      <c r="M132" s="5">
        <v>46925</v>
      </c>
      <c r="N132" s="5">
        <v>83544</v>
      </c>
      <c r="O132" s="5">
        <v>35423</v>
      </c>
      <c r="P132" s="5">
        <v>170628</v>
      </c>
      <c r="Q132" s="5">
        <v>22875</v>
      </c>
      <c r="R132" s="5">
        <v>98730</v>
      </c>
      <c r="S132" s="5">
        <v>7093</v>
      </c>
      <c r="T132" s="5">
        <v>8509</v>
      </c>
      <c r="U132" s="5">
        <v>14245</v>
      </c>
      <c r="W132" s="5">
        <v>547879000</v>
      </c>
      <c r="X132" s="5">
        <v>33624000</v>
      </c>
    </row>
    <row r="133" spans="3:24" ht="15.5" x14ac:dyDescent="0.35">
      <c r="C133" t="s">
        <v>874</v>
      </c>
      <c r="E133" s="5">
        <v>-23725000</v>
      </c>
      <c r="I133" s="5">
        <v>-23725000</v>
      </c>
      <c r="L133" s="5">
        <v>-28267857</v>
      </c>
      <c r="M133" s="5">
        <v>-256050357</v>
      </c>
      <c r="N133" s="5">
        <v>-129955287</v>
      </c>
      <c r="O133" s="5">
        <v>-15702144</v>
      </c>
      <c r="P133" s="5">
        <v>-13665000</v>
      </c>
      <c r="Q133" s="5">
        <v>-749344</v>
      </c>
      <c r="W133" s="5">
        <v>-489665750000</v>
      </c>
    </row>
    <row r="134" spans="3:24" ht="15.5" x14ac:dyDescent="0.35">
      <c r="C134" t="s">
        <v>875</v>
      </c>
      <c r="L134" s="5">
        <v>10251285</v>
      </c>
      <c r="M134" s="5">
        <v>248634880</v>
      </c>
      <c r="N134" s="5">
        <v>128072303</v>
      </c>
      <c r="O134" s="5">
        <v>494987</v>
      </c>
    </row>
    <row r="135" spans="3:24" ht="15.5" x14ac:dyDescent="0.35">
      <c r="C135" t="s">
        <v>876</v>
      </c>
      <c r="K135" s="5">
        <v>-3433344</v>
      </c>
      <c r="L135" s="5">
        <v>-9351468</v>
      </c>
      <c r="M135" s="5">
        <v>-16116391</v>
      </c>
      <c r="N135" s="5">
        <v>-56611401</v>
      </c>
      <c r="O135" s="5">
        <v>-12053109</v>
      </c>
      <c r="P135" s="5">
        <v>-10380742</v>
      </c>
      <c r="Q135" s="5">
        <v>-8759150</v>
      </c>
      <c r="R135" s="5">
        <v>-9344845</v>
      </c>
      <c r="U135" s="5">
        <v>-10907017</v>
      </c>
    </row>
    <row r="136" spans="3:24" ht="15.5" x14ac:dyDescent="0.35">
      <c r="C136" t="s">
        <v>877</v>
      </c>
      <c r="K136" s="5">
        <v>3433603</v>
      </c>
      <c r="L136" s="5">
        <v>9351264</v>
      </c>
      <c r="M136" s="5">
        <v>16148115</v>
      </c>
      <c r="N136" s="5">
        <v>16300519</v>
      </c>
      <c r="O136" s="5">
        <v>12049451</v>
      </c>
      <c r="P136" s="5">
        <v>11065905</v>
      </c>
      <c r="Q136" s="5">
        <v>8346638</v>
      </c>
      <c r="R136" s="5">
        <v>9100664</v>
      </c>
      <c r="S136" s="5">
        <v>353016</v>
      </c>
      <c r="T136" s="5">
        <v>10482891</v>
      </c>
    </row>
    <row r="137" spans="3:24" ht="15.5" x14ac:dyDescent="0.35">
      <c r="C137" t="s">
        <v>258</v>
      </c>
    </row>
    <row r="138" spans="3:24" ht="15.5" x14ac:dyDescent="0.35">
      <c r="C138" t="s">
        <v>878</v>
      </c>
      <c r="M138" s="5">
        <v>-4272355</v>
      </c>
      <c r="N138" s="5">
        <v>-3315559</v>
      </c>
      <c r="P138" s="5">
        <v>-2773600</v>
      </c>
    </row>
    <row r="139" spans="3:24" ht="15.5" x14ac:dyDescent="0.35">
      <c r="C139" t="s">
        <v>879</v>
      </c>
      <c r="K139" s="5">
        <v>870000</v>
      </c>
      <c r="L139" s="5">
        <v>3017936</v>
      </c>
      <c r="M139" s="5">
        <v>2249783</v>
      </c>
      <c r="N139" s="5">
        <v>-6684040</v>
      </c>
      <c r="O139" s="5">
        <v>-76718</v>
      </c>
    </row>
    <row r="140" spans="3:24" ht="15.5" x14ac:dyDescent="0.35">
      <c r="C140" t="s">
        <v>880</v>
      </c>
      <c r="J140" s="5">
        <v>41720</v>
      </c>
      <c r="L140" s="5">
        <v>-2511533</v>
      </c>
      <c r="O140" s="5">
        <v>631754</v>
      </c>
      <c r="R140" s="5">
        <v>447159</v>
      </c>
    </row>
    <row r="141" spans="3:24" ht="15.5" x14ac:dyDescent="0.35">
      <c r="C141" t="s">
        <v>881</v>
      </c>
      <c r="P141" s="5">
        <v>-6167178</v>
      </c>
    </row>
    <row r="142" spans="3:24" ht="15.5" x14ac:dyDescent="0.35">
      <c r="C142" t="s">
        <v>882</v>
      </c>
      <c r="E142" s="5">
        <v>-16700000</v>
      </c>
      <c r="F142" s="5">
        <v>16700000</v>
      </c>
      <c r="O142" s="5">
        <v>6167178</v>
      </c>
    </row>
    <row r="143" spans="3:24" ht="15.5" x14ac:dyDescent="0.35">
      <c r="C143" t="s">
        <v>883</v>
      </c>
      <c r="Q143" s="5">
        <v>8719076</v>
      </c>
    </row>
    <row r="144" spans="3:24" ht="15.5" x14ac:dyDescent="0.35">
      <c r="C144" t="s">
        <v>884</v>
      </c>
    </row>
    <row r="145" spans="3:24" ht="15.5" x14ac:dyDescent="0.35">
      <c r="C145" t="s">
        <v>885</v>
      </c>
      <c r="E145" s="5">
        <v>9022212</v>
      </c>
      <c r="I145" s="5">
        <v>9022212</v>
      </c>
    </row>
    <row r="146" spans="3:24" ht="15.5" x14ac:dyDescent="0.35">
      <c r="C146" t="s">
        <v>886</v>
      </c>
      <c r="E146" s="5">
        <v>1961376</v>
      </c>
      <c r="I146" s="5">
        <v>1961376</v>
      </c>
    </row>
    <row r="147" spans="3:24" ht="15.5" x14ac:dyDescent="0.35">
      <c r="C147" t="s">
        <v>252</v>
      </c>
      <c r="N147" s="5">
        <v>-635282</v>
      </c>
    </row>
    <row r="148" spans="3:24" ht="15.5" x14ac:dyDescent="0.35">
      <c r="C148" t="s">
        <v>887</v>
      </c>
      <c r="E148" s="5">
        <v>242</v>
      </c>
      <c r="I148" s="5">
        <v>242</v>
      </c>
      <c r="J148" s="5">
        <v>29253923</v>
      </c>
      <c r="K148" s="5">
        <v>22882961</v>
      </c>
      <c r="L148" s="5">
        <v>35991322</v>
      </c>
      <c r="M148" s="5">
        <v>60293963</v>
      </c>
      <c r="N148" s="5">
        <v>18500000</v>
      </c>
      <c r="P148" s="5">
        <v>762</v>
      </c>
      <c r="R148" s="5">
        <v>5573</v>
      </c>
      <c r="S148" s="5">
        <v>96</v>
      </c>
      <c r="T148" s="5">
        <v>20908280</v>
      </c>
      <c r="U148" s="5">
        <v>13317977</v>
      </c>
      <c r="W148" s="5">
        <v>47559706000</v>
      </c>
    </row>
    <row r="149" spans="3:24" ht="15.5" x14ac:dyDescent="0.35">
      <c r="C149" t="s">
        <v>207</v>
      </c>
      <c r="D149" s="5">
        <v>-20000000</v>
      </c>
      <c r="E149" s="5">
        <v>-25487408</v>
      </c>
      <c r="F149" s="5">
        <v>-3109374</v>
      </c>
      <c r="G149" s="5">
        <v>-24537</v>
      </c>
      <c r="I149" s="5">
        <v>-28621319</v>
      </c>
      <c r="J149" s="5">
        <v>-23241911</v>
      </c>
      <c r="K149" s="5">
        <v>-18281810</v>
      </c>
      <c r="L149" s="5">
        <v>-155433</v>
      </c>
      <c r="M149" s="5">
        <v>-77408074</v>
      </c>
      <c r="N149" s="5">
        <v>-249169813</v>
      </c>
      <c r="O149" s="5">
        <v>-87369962</v>
      </c>
      <c r="P149" s="5">
        <v>-433059</v>
      </c>
      <c r="Q149" s="5">
        <v>-50602974</v>
      </c>
      <c r="R149" s="5">
        <v>-13023848</v>
      </c>
      <c r="S149" s="5">
        <v>-7836554</v>
      </c>
      <c r="T149" s="5">
        <v>-13177048</v>
      </c>
      <c r="U149" s="5">
        <v>-628794</v>
      </c>
      <c r="W149" s="5">
        <v>-139331968000</v>
      </c>
      <c r="X149" s="5">
        <v>-22059085000</v>
      </c>
    </row>
    <row r="150" spans="3:24" ht="15.5" x14ac:dyDescent="0.35">
      <c r="C150" t="s">
        <v>888</v>
      </c>
      <c r="E150" s="5">
        <v>-5598664</v>
      </c>
      <c r="I150" s="5">
        <v>-5598664</v>
      </c>
      <c r="J150" s="5">
        <v>-19301265</v>
      </c>
      <c r="K150" s="5">
        <v>-15401518</v>
      </c>
      <c r="L150" s="5">
        <v>-7171202</v>
      </c>
      <c r="M150" s="5">
        <v>-8326245</v>
      </c>
      <c r="N150" s="5">
        <v>-2912238</v>
      </c>
      <c r="O150" s="5">
        <v>-29614822</v>
      </c>
      <c r="P150" s="5">
        <v>-5423500</v>
      </c>
      <c r="Q150" s="5">
        <v>-6235595</v>
      </c>
      <c r="S150" s="5">
        <v>-116706</v>
      </c>
      <c r="T150" s="5">
        <v>-9643818</v>
      </c>
    </row>
    <row r="151" spans="3:24" ht="15.5" x14ac:dyDescent="0.35">
      <c r="C151" t="s">
        <v>275</v>
      </c>
      <c r="F151" s="5">
        <v>-16700000</v>
      </c>
      <c r="G151" s="5">
        <v>16700000</v>
      </c>
      <c r="O151" s="5">
        <v>2875000</v>
      </c>
    </row>
    <row r="152" spans="3:24" ht="15.5" x14ac:dyDescent="0.35">
      <c r="C152" t="s">
        <v>889</v>
      </c>
      <c r="E152" s="5">
        <v>-24202</v>
      </c>
      <c r="I152" s="5">
        <v>-24202</v>
      </c>
      <c r="M152" s="5">
        <v>-92642</v>
      </c>
      <c r="N152" s="5">
        <v>-140351</v>
      </c>
      <c r="O152" s="5">
        <v>-50253617</v>
      </c>
    </row>
    <row r="153" spans="3:24" ht="15.5" x14ac:dyDescent="0.35">
      <c r="C153" t="s">
        <v>890</v>
      </c>
      <c r="T153" s="5">
        <v>2250</v>
      </c>
    </row>
    <row r="154" spans="3:24" ht="15.5" x14ac:dyDescent="0.35">
      <c r="C154" t="s">
        <v>891</v>
      </c>
      <c r="Q154" s="5">
        <v>887659</v>
      </c>
    </row>
    <row r="155" spans="3:24" ht="15.5" x14ac:dyDescent="0.35">
      <c r="C155" t="s">
        <v>241</v>
      </c>
      <c r="D155" s="5">
        <v>13217673</v>
      </c>
      <c r="E155" s="5">
        <v>7129304</v>
      </c>
      <c r="F155" s="5">
        <v>18009685</v>
      </c>
      <c r="G155" s="5">
        <v>-23098881</v>
      </c>
      <c r="I155" s="5">
        <v>-5463458</v>
      </c>
      <c r="J155" s="5">
        <v>-20760871</v>
      </c>
      <c r="K155" s="5">
        <v>-27738998</v>
      </c>
      <c r="L155" s="5">
        <v>1265108</v>
      </c>
      <c r="M155" s="5">
        <v>-13807626</v>
      </c>
      <c r="N155" s="5">
        <v>215633383</v>
      </c>
      <c r="O155" s="5">
        <v>134198360</v>
      </c>
      <c r="P155" s="5">
        <v>2097193</v>
      </c>
      <c r="Q155" s="5">
        <v>31489473</v>
      </c>
      <c r="R155" s="5">
        <v>7790962</v>
      </c>
      <c r="S155" s="5">
        <v>4284143</v>
      </c>
      <c r="T155" s="5">
        <v>-17478226</v>
      </c>
      <c r="U155" s="5">
        <v>-8913952</v>
      </c>
      <c r="W155" s="5">
        <v>404300966000</v>
      </c>
      <c r="X155" s="5">
        <v>-239816912000</v>
      </c>
    </row>
    <row r="156" spans="3:24" ht="15.5" x14ac:dyDescent="0.35">
      <c r="C156" t="s">
        <v>892</v>
      </c>
      <c r="T156" s="5">
        <v>450498</v>
      </c>
      <c r="U156" s="5">
        <v>-4276459</v>
      </c>
      <c r="W156" s="5">
        <v>-677102096000</v>
      </c>
      <c r="X156" s="5">
        <v>6431725000</v>
      </c>
    </row>
    <row r="157" spans="3:24" ht="15.5" x14ac:dyDescent="0.35">
      <c r="C157" t="s">
        <v>893</v>
      </c>
      <c r="X157" s="5">
        <v>-628613998000</v>
      </c>
    </row>
    <row r="158" spans="3:24" ht="15.5" x14ac:dyDescent="0.35">
      <c r="C158" t="s">
        <v>894</v>
      </c>
      <c r="E158" s="5">
        <v>40983728</v>
      </c>
      <c r="F158" s="5">
        <v>8304926</v>
      </c>
      <c r="I158" s="5">
        <v>49288654</v>
      </c>
      <c r="J158" s="5">
        <v>33321971</v>
      </c>
      <c r="K158" s="5">
        <v>50788409</v>
      </c>
      <c r="L158" s="5">
        <v>25000939</v>
      </c>
      <c r="M158" s="5">
        <v>69475431</v>
      </c>
      <c r="N158" s="5">
        <v>88967719</v>
      </c>
      <c r="O158" s="5">
        <v>126441468</v>
      </c>
      <c r="P158" s="5">
        <v>13500000</v>
      </c>
      <c r="Q158" s="5">
        <v>18481642</v>
      </c>
      <c r="S158" s="5">
        <v>10000000</v>
      </c>
    </row>
    <row r="159" spans="3:24" ht="15.5" x14ac:dyDescent="0.35">
      <c r="C159" t="s">
        <v>243</v>
      </c>
      <c r="D159" s="5">
        <v>-281282</v>
      </c>
      <c r="E159" s="5">
        <v>-26640137</v>
      </c>
      <c r="F159" s="5">
        <v>-394674</v>
      </c>
      <c r="G159" s="5">
        <v>3333623</v>
      </c>
      <c r="I159" s="5">
        <v>-27048355</v>
      </c>
      <c r="J159" s="5">
        <v>-37250614</v>
      </c>
      <c r="K159" s="5">
        <v>-55396510</v>
      </c>
      <c r="L159" s="5">
        <v>-26959043</v>
      </c>
      <c r="M159" s="5">
        <v>-66451614</v>
      </c>
      <c r="N159" s="5">
        <v>-89049239</v>
      </c>
      <c r="O159" s="5">
        <v>-117252208</v>
      </c>
      <c r="P159" s="5">
        <v>-13500000</v>
      </c>
      <c r="Q159" s="5">
        <v>-18481642</v>
      </c>
      <c r="S159" s="5">
        <v>-10000000</v>
      </c>
    </row>
    <row r="160" spans="3:24" ht="15.5" x14ac:dyDescent="0.35">
      <c r="C160" t="s">
        <v>249</v>
      </c>
    </row>
    <row r="161" spans="2:24" ht="15.5" x14ac:dyDescent="0.35">
      <c r="C161" t="s">
        <v>488</v>
      </c>
    </row>
    <row r="162" spans="2:24" ht="15.5" x14ac:dyDescent="0.35">
      <c r="C162" t="s">
        <v>587</v>
      </c>
      <c r="F162" s="5">
        <v>15200550</v>
      </c>
      <c r="I162" s="5">
        <v>15200550</v>
      </c>
      <c r="L162" s="5">
        <v>6246153</v>
      </c>
      <c r="M162" s="5">
        <v>9739814</v>
      </c>
      <c r="N162" s="5">
        <v>2952758</v>
      </c>
      <c r="O162" s="5">
        <v>41647025</v>
      </c>
      <c r="P162" s="5">
        <v>23682812</v>
      </c>
      <c r="Q162" s="5">
        <v>17359676</v>
      </c>
      <c r="W162" s="5">
        <v>958229527000</v>
      </c>
      <c r="X162" s="5">
        <v>403974526000</v>
      </c>
    </row>
    <row r="163" spans="2:24" ht="15.5" x14ac:dyDescent="0.35">
      <c r="C163" t="s">
        <v>895</v>
      </c>
    </row>
    <row r="164" spans="2:24" ht="15.5" x14ac:dyDescent="0.35">
      <c r="C164" t="s">
        <v>276</v>
      </c>
    </row>
    <row r="165" spans="2:24" ht="15.5" x14ac:dyDescent="0.35">
      <c r="C165" t="s">
        <v>246</v>
      </c>
      <c r="L165" s="5">
        <v>3017</v>
      </c>
      <c r="M165" s="5">
        <v>599124</v>
      </c>
      <c r="N165" s="5">
        <v>17438212</v>
      </c>
      <c r="O165" s="5">
        <v>11411417</v>
      </c>
      <c r="P165" s="5">
        <v>90507</v>
      </c>
      <c r="Q165" s="5">
        <v>1118</v>
      </c>
    </row>
    <row r="166" spans="2:24" ht="15.5" x14ac:dyDescent="0.35">
      <c r="C166" t="s">
        <v>896</v>
      </c>
    </row>
    <row r="167" spans="2:24" ht="15.5" x14ac:dyDescent="0.35">
      <c r="C167" t="s">
        <v>278</v>
      </c>
      <c r="D167" s="5">
        <v>14040009</v>
      </c>
      <c r="E167" s="5">
        <v>-23456342</v>
      </c>
      <c r="F167" s="5">
        <v>25080950</v>
      </c>
      <c r="G167" s="5">
        <v>-1582782</v>
      </c>
      <c r="I167" s="5">
        <v>-2117579</v>
      </c>
      <c r="J167" s="5">
        <v>4078484</v>
      </c>
      <c r="K167" s="5">
        <v>-5115227</v>
      </c>
      <c r="L167" s="5">
        <v>843343</v>
      </c>
      <c r="M167" s="5">
        <v>-1705020</v>
      </c>
      <c r="N167" s="5">
        <v>3743287</v>
      </c>
      <c r="O167" s="5">
        <v>2345846</v>
      </c>
      <c r="P167" s="5">
        <v>-2116997</v>
      </c>
      <c r="Q167" s="5">
        <v>2496377</v>
      </c>
      <c r="R167" s="5">
        <v>-144493</v>
      </c>
      <c r="S167" s="5">
        <v>-416840</v>
      </c>
      <c r="T167" s="5">
        <v>-3452673</v>
      </c>
      <c r="U167" s="5">
        <v>4343328</v>
      </c>
      <c r="W167" s="5">
        <v>15267659000</v>
      </c>
      <c r="X167" s="5">
        <v>5815779000</v>
      </c>
    </row>
    <row r="168" spans="2:24" ht="15.5" x14ac:dyDescent="0.35">
      <c r="C168" t="s">
        <v>279</v>
      </c>
      <c r="D168" s="5">
        <v>5327209</v>
      </c>
      <c r="I168" s="5">
        <v>7502804</v>
      </c>
      <c r="J168" s="5">
        <v>3474542</v>
      </c>
      <c r="K168" s="5">
        <v>8550746</v>
      </c>
      <c r="L168" s="5">
        <v>8038133</v>
      </c>
      <c r="M168" s="5">
        <v>9785793</v>
      </c>
      <c r="N168" s="5">
        <v>6081614</v>
      </c>
      <c r="O168" s="5">
        <v>3549116</v>
      </c>
      <c r="P168" s="5">
        <v>5814531</v>
      </c>
      <c r="Q168" s="5">
        <v>3353425</v>
      </c>
      <c r="R168" s="5">
        <v>3434166</v>
      </c>
      <c r="S168" s="5">
        <v>3655743</v>
      </c>
      <c r="T168" s="5">
        <v>7086849</v>
      </c>
      <c r="U168" s="5">
        <v>2713081</v>
      </c>
      <c r="W168" s="5">
        <v>13530573000</v>
      </c>
      <c r="X168" s="5">
        <v>7714794000</v>
      </c>
    </row>
    <row r="169" spans="2:24" ht="15.5" x14ac:dyDescent="0.35">
      <c r="C169" t="s">
        <v>280</v>
      </c>
      <c r="D169" s="5">
        <v>273511</v>
      </c>
      <c r="E169" s="5">
        <v>-856739</v>
      </c>
      <c r="F169" s="5">
        <v>761556</v>
      </c>
      <c r="G169" s="5">
        <v>-103675</v>
      </c>
      <c r="I169" s="5">
        <v>-58016</v>
      </c>
      <c r="J169" s="5">
        <v>-50222</v>
      </c>
      <c r="K169" s="5">
        <v>39023</v>
      </c>
      <c r="L169" s="5">
        <v>-330730</v>
      </c>
      <c r="M169" s="5">
        <v>-42640</v>
      </c>
      <c r="N169" s="5">
        <v>-39108</v>
      </c>
      <c r="O169" s="5">
        <v>186652</v>
      </c>
      <c r="P169" s="5">
        <v>-148418</v>
      </c>
      <c r="Q169" s="5">
        <v>-35271</v>
      </c>
      <c r="R169" s="5">
        <v>63752</v>
      </c>
      <c r="S169" s="5">
        <v>195263</v>
      </c>
      <c r="T169" s="5">
        <v>25407</v>
      </c>
      <c r="U169" s="5">
        <v>30440</v>
      </c>
    </row>
    <row r="170" spans="2:24" ht="15.5" x14ac:dyDescent="0.35">
      <c r="C170" t="s">
        <v>897</v>
      </c>
      <c r="T170" s="5">
        <v>-3840</v>
      </c>
    </row>
    <row r="171" spans="2:24" ht="15.5" x14ac:dyDescent="0.35">
      <c r="C171" t="s">
        <v>282</v>
      </c>
      <c r="D171" s="5">
        <v>19640729</v>
      </c>
      <c r="E171" s="5">
        <v>-24313081</v>
      </c>
      <c r="F171" s="5">
        <v>25842506</v>
      </c>
      <c r="G171" s="5">
        <v>-1686457</v>
      </c>
      <c r="I171" s="5">
        <v>5327209</v>
      </c>
      <c r="J171" s="5">
        <v>7502804</v>
      </c>
      <c r="K171" s="5">
        <v>3474542</v>
      </c>
      <c r="L171" s="5">
        <v>8550746</v>
      </c>
      <c r="M171" s="5">
        <v>8038133</v>
      </c>
      <c r="N171" s="5">
        <v>9785793</v>
      </c>
      <c r="O171" s="5">
        <v>6081614</v>
      </c>
      <c r="P171" s="5">
        <v>3549116</v>
      </c>
      <c r="Q171" s="5">
        <v>5814531</v>
      </c>
      <c r="R171" s="5">
        <v>3353425</v>
      </c>
      <c r="S171" s="5">
        <v>3434166</v>
      </c>
      <c r="T171" s="5">
        <v>3655743</v>
      </c>
      <c r="U171" s="5">
        <v>7086849</v>
      </c>
      <c r="W171" s="5">
        <v>28798232000</v>
      </c>
      <c r="X171" s="5">
        <v>13530573000</v>
      </c>
    </row>
    <row r="173" spans="2:24" ht="15.5" x14ac:dyDescent="0.35">
      <c r="B173" t="s">
        <v>283</v>
      </c>
      <c r="C173" t="s">
        <v>11</v>
      </c>
      <c r="D173" s="5">
        <v>15490000000</v>
      </c>
      <c r="E173" s="5">
        <v>15490000000</v>
      </c>
      <c r="F173" s="5">
        <v>14090000000</v>
      </c>
      <c r="G173" s="5">
        <v>14120000000</v>
      </c>
      <c r="I173" s="5">
        <v>15490000000</v>
      </c>
      <c r="J173" s="5">
        <v>14120000000</v>
      </c>
      <c r="K173" s="5">
        <v>14120000000</v>
      </c>
      <c r="L173" s="5">
        <v>14120000000</v>
      </c>
      <c r="M173" s="5">
        <v>13430000000</v>
      </c>
      <c r="N173" s="5">
        <v>12890000000</v>
      </c>
      <c r="O173" s="5">
        <v>11370000000</v>
      </c>
      <c r="P173" s="5">
        <v>7300000000</v>
      </c>
      <c r="Q173" s="5">
        <v>4850000000</v>
      </c>
      <c r="R173" s="5">
        <v>2430000000</v>
      </c>
      <c r="S173" s="5">
        <v>2430000000</v>
      </c>
      <c r="T173" s="5">
        <v>17650000000</v>
      </c>
      <c r="U173" s="5">
        <v>17650000000</v>
      </c>
      <c r="W173" s="5">
        <v>17650000000</v>
      </c>
      <c r="X173" s="5">
        <v>11000000000</v>
      </c>
    </row>
    <row r="174" spans="2:24" ht="15.5" x14ac:dyDescent="0.35">
      <c r="C174" t="s">
        <v>284</v>
      </c>
      <c r="D174" s="6">
        <v>15.45</v>
      </c>
      <c r="E174" s="6">
        <v>12.48</v>
      </c>
      <c r="F174" s="6">
        <v>5.42</v>
      </c>
      <c r="G174" s="6">
        <v>2.63</v>
      </c>
    </row>
    <row r="175" spans="2:24" ht="15.5" x14ac:dyDescent="0.35">
      <c r="C175" t="s">
        <v>285</v>
      </c>
      <c r="D175" s="6">
        <v>21.49</v>
      </c>
      <c r="E175" s="6">
        <v>33.65</v>
      </c>
      <c r="F175" s="6">
        <v>33.39</v>
      </c>
      <c r="G175" s="6">
        <v>55.51</v>
      </c>
    </row>
    <row r="176" spans="2:24" ht="15.5" x14ac:dyDescent="0.35">
      <c r="C176" t="s">
        <v>72</v>
      </c>
      <c r="D176" s="6">
        <v>6.94</v>
      </c>
      <c r="E176" s="6">
        <v>10.25</v>
      </c>
      <c r="F176" s="6">
        <v>4.17</v>
      </c>
      <c r="G176" s="6">
        <v>4.08</v>
      </c>
    </row>
    <row r="177" spans="3:7" ht="15.5" x14ac:dyDescent="0.35">
      <c r="C177" t="s">
        <v>286</v>
      </c>
      <c r="E177" s="6">
        <v>256170000000.00003</v>
      </c>
      <c r="F177" s="5">
        <v>180110000000</v>
      </c>
      <c r="G177" s="5">
        <v>185640000000</v>
      </c>
    </row>
    <row r="178" spans="3:7" ht="15.5" x14ac:dyDescent="0.35">
      <c r="C178" t="s">
        <v>287</v>
      </c>
      <c r="D178" s="6">
        <v>3.4500000000000003E-2</v>
      </c>
      <c r="E178" s="6">
        <v>3.1300000000000001E-2</v>
      </c>
      <c r="F178" s="6">
        <v>1.3100000000000001E-2</v>
      </c>
      <c r="G178" s="6">
        <v>6.9999999999999993E-3</v>
      </c>
    </row>
    <row r="179" spans="3:7" ht="15.5" x14ac:dyDescent="0.35">
      <c r="C179" t="s">
        <v>288</v>
      </c>
      <c r="D179" s="6">
        <v>6.5500000000000003E-2</v>
      </c>
      <c r="E179" s="6">
        <v>5.7599999999999998E-2</v>
      </c>
      <c r="F179" s="6">
        <v>2.4799999999999999E-2</v>
      </c>
      <c r="G179" s="6">
        <v>1.38E-2</v>
      </c>
    </row>
    <row r="180" spans="3:7" ht="15.5" x14ac:dyDescent="0.35">
      <c r="C180" t="s">
        <v>289</v>
      </c>
      <c r="D180" s="6">
        <v>6.0700000000000004E-2</v>
      </c>
      <c r="E180" s="6">
        <v>3.9300000000000002E-2</v>
      </c>
      <c r="F180" s="6">
        <v>2.4300000000000002E-2</v>
      </c>
      <c r="G180" s="6">
        <v>2.53E-2</v>
      </c>
    </row>
    <row r="181" spans="3:7" ht="15.5" x14ac:dyDescent="0.35">
      <c r="C181" t="s">
        <v>290</v>
      </c>
      <c r="D181" s="6">
        <v>7.69</v>
      </c>
      <c r="E181" s="6">
        <v>20.86</v>
      </c>
      <c r="F181" s="6">
        <v>2.19</v>
      </c>
      <c r="G181" s="6">
        <v>2.08</v>
      </c>
    </row>
    <row r="182" spans="3:7" ht="15.5" x14ac:dyDescent="0.35">
      <c r="C182" t="s">
        <v>291</v>
      </c>
      <c r="D182" s="5">
        <v>3697000000000</v>
      </c>
      <c r="E182" s="5">
        <v>3399000000000</v>
      </c>
      <c r="F182" s="5">
        <v>3123000000000</v>
      </c>
      <c r="G182" s="5">
        <v>2724000000000</v>
      </c>
    </row>
    <row r="183" spans="3:7" ht="15.5" x14ac:dyDescent="0.35">
      <c r="C183" t="s">
        <v>292</v>
      </c>
      <c r="D183" s="6">
        <v>1.41</v>
      </c>
      <c r="E183" s="6">
        <v>1.94</v>
      </c>
      <c r="F183" s="6">
        <v>0.83</v>
      </c>
      <c r="G183" s="6">
        <v>0.77</v>
      </c>
    </row>
    <row r="184" spans="3:7" ht="15.5" x14ac:dyDescent="0.35">
      <c r="C184" t="s">
        <v>293</v>
      </c>
      <c r="D184" s="6">
        <v>235.76</v>
      </c>
      <c r="E184" s="6">
        <v>216.57</v>
      </c>
      <c r="F184" s="6">
        <v>218.66</v>
      </c>
      <c r="G184" s="6">
        <v>189.97</v>
      </c>
    </row>
    <row r="185" spans="3:7" ht="15.5" x14ac:dyDescent="0.35">
      <c r="C185" t="s">
        <v>294</v>
      </c>
      <c r="D185" s="6">
        <v>1.66</v>
      </c>
      <c r="E185" s="6">
        <v>2.3199999999999998</v>
      </c>
      <c r="F185" s="6">
        <v>1.01</v>
      </c>
      <c r="G185" s="6">
        <v>0.96</v>
      </c>
    </row>
    <row r="186" spans="3:7" ht="15.5" x14ac:dyDescent="0.35">
      <c r="C186" t="s">
        <v>295</v>
      </c>
      <c r="D186" s="6">
        <v>199.54</v>
      </c>
      <c r="E186" s="6">
        <v>180.94</v>
      </c>
      <c r="F186" s="6">
        <v>179.54</v>
      </c>
      <c r="G186" s="6">
        <v>152.01</v>
      </c>
    </row>
    <row r="187" spans="3:7" ht="15.5" x14ac:dyDescent="0.35">
      <c r="C187" t="s">
        <v>296</v>
      </c>
      <c r="D187" s="5">
        <v>1084000000000</v>
      </c>
      <c r="E187" s="5">
        <v>1042000000000</v>
      </c>
      <c r="F187" s="5">
        <v>503000000000</v>
      </c>
      <c r="G187" s="5">
        <v>414000000000</v>
      </c>
    </row>
    <row r="188" spans="3:7" ht="15.5" x14ac:dyDescent="0.35">
      <c r="C188" t="s">
        <v>297</v>
      </c>
      <c r="D188" s="5">
        <v>1083000000000</v>
      </c>
      <c r="E188" s="5">
        <v>869000000000</v>
      </c>
      <c r="F188" s="5">
        <v>1302000000000</v>
      </c>
      <c r="G188" s="5">
        <v>1296000000000</v>
      </c>
    </row>
    <row r="189" spans="3:7" ht="15.5" x14ac:dyDescent="0.35">
      <c r="C189" t="s">
        <v>298</v>
      </c>
      <c r="D189" s="5">
        <v>3653000000000</v>
      </c>
      <c r="E189" s="5">
        <v>3356000000000</v>
      </c>
      <c r="F189" s="5">
        <v>3080000000000</v>
      </c>
      <c r="G189" s="5">
        <v>2682000000000</v>
      </c>
    </row>
    <row r="190" spans="3:7" ht="15.5" x14ac:dyDescent="0.35">
      <c r="C190" t="s">
        <v>23</v>
      </c>
      <c r="D190" s="5">
        <v>2167000000000</v>
      </c>
      <c r="E190" s="5">
        <v>1910000000000</v>
      </c>
      <c r="F190" s="5">
        <v>1805000000000</v>
      </c>
      <c r="G190" s="5">
        <v>1710000000000</v>
      </c>
    </row>
    <row r="191" spans="3:7" ht="15.5" x14ac:dyDescent="0.35">
      <c r="C191" t="s">
        <v>20</v>
      </c>
      <c r="D191" s="5">
        <v>1833000000000</v>
      </c>
      <c r="E191" s="5">
        <v>1821000000000</v>
      </c>
      <c r="F191" s="5">
        <v>1310000000000</v>
      </c>
      <c r="G191" s="5">
        <v>1648000000000</v>
      </c>
    </row>
    <row r="192" spans="3:7" ht="15.5" x14ac:dyDescent="0.35">
      <c r="C192" t="s">
        <v>299</v>
      </c>
      <c r="D192" s="5">
        <v>-853000000000</v>
      </c>
      <c r="E192" s="5">
        <v>-921000000000</v>
      </c>
      <c r="F192" s="5">
        <v>29000000000</v>
      </c>
      <c r="G192" s="5">
        <v>-347000000000</v>
      </c>
    </row>
    <row r="193" spans="3:24" ht="15.5" x14ac:dyDescent="0.35">
      <c r="C193" t="s">
        <v>300</v>
      </c>
      <c r="D193" s="5">
        <v>354000000000</v>
      </c>
      <c r="E193" s="5">
        <v>501000000000</v>
      </c>
      <c r="F193" s="5">
        <v>175000000000</v>
      </c>
      <c r="G193" s="5">
        <v>77000000000</v>
      </c>
    </row>
    <row r="194" spans="3:24" ht="15.5" x14ac:dyDescent="0.35">
      <c r="C194" t="s">
        <v>301</v>
      </c>
      <c r="D194" s="5">
        <v>-340000000000</v>
      </c>
      <c r="E194" s="5">
        <v>-426000000000</v>
      </c>
      <c r="F194" s="5">
        <v>-52000000000</v>
      </c>
      <c r="G194" s="5">
        <v>0</v>
      </c>
    </row>
    <row r="195" spans="3:24" ht="15.5" x14ac:dyDescent="0.35">
      <c r="C195" t="s">
        <v>12</v>
      </c>
      <c r="D195" s="5">
        <v>14000000000</v>
      </c>
      <c r="E195" s="5">
        <v>75000000000</v>
      </c>
      <c r="F195" s="5">
        <v>123000000000</v>
      </c>
      <c r="G195" s="5">
        <v>76000000000</v>
      </c>
    </row>
    <row r="196" spans="3:24" ht="15.5" x14ac:dyDescent="0.35">
      <c r="C196" t="s">
        <v>15</v>
      </c>
      <c r="D196" s="6">
        <v>0.9</v>
      </c>
      <c r="E196" s="6">
        <v>4.82</v>
      </c>
      <c r="F196" s="6">
        <v>8.7100000000000009</v>
      </c>
      <c r="G196" s="6">
        <v>5.39</v>
      </c>
    </row>
    <row r="197" spans="3:24" ht="15.5" x14ac:dyDescent="0.35">
      <c r="C197" t="s">
        <v>57</v>
      </c>
      <c r="I197" s="6">
        <v>25.93</v>
      </c>
      <c r="J197" s="6">
        <v>15.44</v>
      </c>
      <c r="K197" s="6">
        <v>30.21</v>
      </c>
      <c r="L197" s="6">
        <v>-46.34</v>
      </c>
      <c r="M197" s="6">
        <v>-242.86</v>
      </c>
      <c r="N197" s="6">
        <v>40.700000000000003</v>
      </c>
      <c r="O197" s="6">
        <v>26.14</v>
      </c>
      <c r="P197" s="6">
        <v>26.38</v>
      </c>
      <c r="Q197" s="6">
        <v>23.56</v>
      </c>
      <c r="R197" s="6">
        <v>2.66</v>
      </c>
      <c r="S197" s="6">
        <v>55.1</v>
      </c>
      <c r="T197" s="6">
        <v>-11.32</v>
      </c>
      <c r="U197" s="6">
        <v>-28.8</v>
      </c>
      <c r="W197" s="6">
        <v>-53.3</v>
      </c>
      <c r="X197" s="6">
        <v>0.6</v>
      </c>
    </row>
    <row r="198" spans="3:24" ht="15.5" x14ac:dyDescent="0.35">
      <c r="C198" t="s">
        <v>71</v>
      </c>
      <c r="I198" s="6">
        <v>16.2</v>
      </c>
      <c r="J198" s="6">
        <v>7.77</v>
      </c>
      <c r="K198" s="6">
        <v>5.0999999999999996</v>
      </c>
      <c r="L198" s="6">
        <v>-3.84</v>
      </c>
      <c r="M198" s="6">
        <v>-0.98</v>
      </c>
      <c r="N198" s="6">
        <v>8.6</v>
      </c>
      <c r="O198" s="6">
        <v>6.2</v>
      </c>
      <c r="P198" s="6">
        <v>4.4400000000000004</v>
      </c>
      <c r="Q198" s="6">
        <v>5.98</v>
      </c>
      <c r="R198" s="6">
        <v>46.62</v>
      </c>
      <c r="S198" s="6">
        <v>1.18</v>
      </c>
      <c r="T198" s="6">
        <v>-4.42</v>
      </c>
      <c r="U198" s="6">
        <v>-1.74</v>
      </c>
      <c r="V198" s="5">
        <v>0</v>
      </c>
      <c r="W198" s="6">
        <v>-1.88</v>
      </c>
      <c r="X198" s="5">
        <v>0</v>
      </c>
    </row>
    <row r="199" spans="3:24" ht="15.5" x14ac:dyDescent="0.35">
      <c r="C199" t="s">
        <v>74</v>
      </c>
      <c r="I199" s="6">
        <v>2.72</v>
      </c>
      <c r="J199" s="6">
        <v>0.76</v>
      </c>
      <c r="K199" s="6">
        <v>0.96</v>
      </c>
      <c r="L199" s="6">
        <v>1.48</v>
      </c>
      <c r="M199" s="6">
        <v>1.25</v>
      </c>
      <c r="N199" s="6">
        <v>1.59</v>
      </c>
      <c r="O199" s="6">
        <v>1.28</v>
      </c>
      <c r="P199" s="6">
        <v>0.7</v>
      </c>
      <c r="Q199" s="6">
        <v>0.79</v>
      </c>
      <c r="R199" s="6">
        <v>0.44</v>
      </c>
      <c r="S199" s="6">
        <v>0.23</v>
      </c>
      <c r="T199" s="6">
        <v>1.65</v>
      </c>
      <c r="U199" s="6">
        <v>1.53</v>
      </c>
      <c r="V199" s="5">
        <v>0</v>
      </c>
      <c r="W199" s="6">
        <v>1.95</v>
      </c>
      <c r="X199" s="5">
        <v>0</v>
      </c>
    </row>
    <row r="200" spans="3:24" ht="15.5" x14ac:dyDescent="0.35">
      <c r="C200" t="s">
        <v>302</v>
      </c>
      <c r="I200" s="5">
        <v>837950000000</v>
      </c>
      <c r="J200" s="5">
        <v>905300000000</v>
      </c>
      <c r="K200" s="5">
        <v>1089700000000</v>
      </c>
      <c r="L200" s="5">
        <v>445180000000</v>
      </c>
      <c r="M200" s="5">
        <v>926080000000</v>
      </c>
      <c r="N200" s="5">
        <v>1747310000000</v>
      </c>
      <c r="O200" s="5">
        <v>769480000000</v>
      </c>
      <c r="P200" s="5">
        <v>623100000000</v>
      </c>
    </row>
    <row r="201" spans="3:24" ht="15.5" x14ac:dyDescent="0.35">
      <c r="C201" t="s">
        <v>303</v>
      </c>
      <c r="I201" s="6">
        <v>6.5099999999999991E-2</v>
      </c>
      <c r="J201" s="6">
        <v>3.8300000000000001E-2</v>
      </c>
      <c r="K201" s="6">
        <v>7.3800000000000004E-2</v>
      </c>
      <c r="L201" s="6">
        <v>-0.11109999999999999</v>
      </c>
      <c r="M201" s="6">
        <v>-0.37959999999999999</v>
      </c>
      <c r="N201" s="6">
        <v>4.4900000000000002E-2</v>
      </c>
      <c r="O201" s="6">
        <v>3.8800000000000001E-2</v>
      </c>
      <c r="P201" s="6">
        <v>4.0300000000000002E-2</v>
      </c>
      <c r="Q201" s="6">
        <v>2.7099999999999999E-2</v>
      </c>
      <c r="R201" s="6">
        <v>2E-3</v>
      </c>
      <c r="S201" s="6">
        <v>4.6900000000000004E-2</v>
      </c>
      <c r="T201" s="6">
        <v>-7.7899999999999997E-2</v>
      </c>
      <c r="U201" s="6">
        <v>-0.16269999999999998</v>
      </c>
      <c r="V201" s="5">
        <v>0</v>
      </c>
      <c r="W201" s="6">
        <v>-0.43790000000000001</v>
      </c>
      <c r="X201" s="6">
        <v>2.3E-3</v>
      </c>
    </row>
    <row r="202" spans="3:24" ht="15.5" x14ac:dyDescent="0.35">
      <c r="C202" t="s">
        <v>304</v>
      </c>
      <c r="I202" s="6">
        <v>0.1197</v>
      </c>
      <c r="J202" s="6">
        <v>8.5199999999999998E-2</v>
      </c>
      <c r="K202" s="6">
        <v>0.191</v>
      </c>
      <c r="L202" s="6">
        <v>-0.35969999999999996</v>
      </c>
      <c r="M202" s="6">
        <v>-2.0943999999999998</v>
      </c>
      <c r="N202" s="6">
        <v>0.10920000000000001</v>
      </c>
      <c r="O202" s="6">
        <v>7.9699999999999993E-2</v>
      </c>
      <c r="P202" s="6">
        <v>7.3200000000000001E-2</v>
      </c>
      <c r="Q202" s="6">
        <v>5.8400000000000001E-2</v>
      </c>
      <c r="R202" s="6">
        <v>4.8999999999999998E-3</v>
      </c>
      <c r="S202" s="6">
        <v>9.4800000000000009E-2</v>
      </c>
      <c r="T202" s="6">
        <v>-0.1804</v>
      </c>
      <c r="U202" s="6">
        <v>-0.41020000000000001</v>
      </c>
      <c r="V202" s="5">
        <v>0</v>
      </c>
      <c r="W202" s="6">
        <v>-0.76650000000000007</v>
      </c>
      <c r="X202" s="6">
        <v>4.1999999999999997E-3</v>
      </c>
    </row>
    <row r="203" spans="3:24" ht="15.5" x14ac:dyDescent="0.35">
      <c r="C203" t="s">
        <v>305</v>
      </c>
      <c r="I203" s="6">
        <v>0.13239999999999999</v>
      </c>
      <c r="J203" s="6">
        <v>0.17100000000000001</v>
      </c>
      <c r="K203" s="6">
        <v>0.21239999999999998</v>
      </c>
      <c r="L203" s="6">
        <v>4.2199999999999994E-2</v>
      </c>
      <c r="M203" s="6">
        <v>6.4100000000000004E-2</v>
      </c>
      <c r="N203" s="6">
        <v>0.1623</v>
      </c>
      <c r="O203" s="6">
        <v>9.4E-2</v>
      </c>
      <c r="P203" s="6">
        <v>0.1042</v>
      </c>
      <c r="Q203" s="6">
        <v>9.2799999999999994E-2</v>
      </c>
      <c r="R203" s="6">
        <v>4.7E-2</v>
      </c>
      <c r="S203" s="6">
        <v>9.5899999999999999E-2</v>
      </c>
      <c r="T203" s="6">
        <v>1.9900000000000001E-2</v>
      </c>
      <c r="U203" s="6">
        <v>1.66E-2</v>
      </c>
      <c r="V203" s="5">
        <v>0</v>
      </c>
      <c r="W203" s="6">
        <v>6.1799999999999994E-2</v>
      </c>
      <c r="X203" s="6">
        <v>3.1800000000000002E-2</v>
      </c>
    </row>
    <row r="204" spans="3:24" ht="15.5" x14ac:dyDescent="0.35">
      <c r="C204" t="s">
        <v>306</v>
      </c>
      <c r="I204" s="6">
        <v>3.25</v>
      </c>
      <c r="J204" s="6">
        <v>2.2599999999999998</v>
      </c>
      <c r="K204" s="6">
        <v>2.5099999999999998</v>
      </c>
      <c r="L204" s="6">
        <v>0.35</v>
      </c>
      <c r="M204" s="6">
        <v>0.71</v>
      </c>
      <c r="N204" s="6">
        <v>2.25</v>
      </c>
      <c r="O204" s="6">
        <v>2.14</v>
      </c>
      <c r="P204" s="6">
        <v>2.71</v>
      </c>
      <c r="Q204" s="6">
        <v>2.35</v>
      </c>
      <c r="R204" s="6">
        <v>1.1399999999999999</v>
      </c>
      <c r="S204" s="5">
        <v>2</v>
      </c>
      <c r="T204" s="6">
        <v>0.52</v>
      </c>
      <c r="U204" s="6">
        <v>0.17</v>
      </c>
      <c r="W204" s="6">
        <v>2.48</v>
      </c>
      <c r="X204" s="6">
        <v>1.37</v>
      </c>
    </row>
    <row r="205" spans="3:24" ht="15.5" x14ac:dyDescent="0.35">
      <c r="C205" t="s">
        <v>68</v>
      </c>
      <c r="I205" s="6">
        <v>1.94</v>
      </c>
      <c r="J205" s="6">
        <v>0.66</v>
      </c>
      <c r="K205" s="6">
        <v>0.97</v>
      </c>
      <c r="L205" s="6">
        <v>1.38</v>
      </c>
      <c r="M205" s="6">
        <v>2.0499999999999998</v>
      </c>
      <c r="N205" s="6">
        <v>0.94</v>
      </c>
      <c r="O205" s="6">
        <v>0.49</v>
      </c>
      <c r="P205" s="6">
        <v>0.32</v>
      </c>
      <c r="Q205" s="6">
        <v>0.35</v>
      </c>
      <c r="R205" s="6">
        <v>0.23</v>
      </c>
      <c r="S205" s="6">
        <v>0.11</v>
      </c>
      <c r="T205" s="6">
        <v>0.8</v>
      </c>
      <c r="U205" s="6">
        <v>0.71</v>
      </c>
      <c r="V205" s="5">
        <v>0</v>
      </c>
      <c r="W205" s="6">
        <v>1.44</v>
      </c>
      <c r="X205" s="5">
        <v>0</v>
      </c>
    </row>
    <row r="206" spans="3:24" ht="15.5" x14ac:dyDescent="0.35">
      <c r="C206" t="s">
        <v>65</v>
      </c>
      <c r="I206" s="6">
        <v>216.57</v>
      </c>
      <c r="J206" s="6">
        <v>181.11</v>
      </c>
      <c r="K206" s="6">
        <v>158.13999999999999</v>
      </c>
      <c r="L206" s="6">
        <v>128.81</v>
      </c>
      <c r="M206" s="6">
        <v>115.96</v>
      </c>
      <c r="N206" s="6">
        <v>372.71</v>
      </c>
      <c r="O206" s="6">
        <v>328.13</v>
      </c>
      <c r="P206" s="6">
        <v>360.17</v>
      </c>
      <c r="Q206" s="6">
        <v>403.74</v>
      </c>
      <c r="R206" s="6">
        <v>546.04</v>
      </c>
      <c r="S206" s="6">
        <v>581.5</v>
      </c>
      <c r="T206" s="6">
        <v>62.75</v>
      </c>
      <c r="U206" s="6">
        <v>70.209999999999994</v>
      </c>
      <c r="V206" s="5">
        <v>0</v>
      </c>
      <c r="W206" s="6">
        <v>69.540000000000006</v>
      </c>
      <c r="X206" s="6">
        <v>143.57</v>
      </c>
    </row>
    <row r="207" spans="3:24" ht="15.5" x14ac:dyDescent="0.35">
      <c r="C207" t="s">
        <v>307</v>
      </c>
      <c r="I207" s="6">
        <v>2.3199999999999998</v>
      </c>
      <c r="J207" s="6">
        <v>0.84</v>
      </c>
      <c r="K207" s="6">
        <v>1.26</v>
      </c>
      <c r="L207" s="6">
        <v>1.93</v>
      </c>
      <c r="M207" s="6">
        <v>2.94</v>
      </c>
      <c r="N207" s="6">
        <v>1.1299999999999999</v>
      </c>
      <c r="O207" s="6">
        <v>0.63</v>
      </c>
      <c r="P207" s="6">
        <v>0.37</v>
      </c>
      <c r="Q207" s="6">
        <v>0.41</v>
      </c>
      <c r="R207" s="6">
        <v>0.28999999999999998</v>
      </c>
      <c r="S207" s="6">
        <v>0.11</v>
      </c>
      <c r="T207" s="6">
        <v>0.8</v>
      </c>
      <c r="U207" s="6">
        <v>0.71</v>
      </c>
      <c r="V207" s="5">
        <v>0</v>
      </c>
      <c r="W207" s="6">
        <v>1.44</v>
      </c>
      <c r="X207" s="5">
        <v>0</v>
      </c>
    </row>
    <row r="208" spans="3:24" ht="15.5" x14ac:dyDescent="0.35">
      <c r="C208" t="s">
        <v>308</v>
      </c>
      <c r="I208" s="6">
        <v>180.94</v>
      </c>
      <c r="J208" s="6">
        <v>143.33000000000001</v>
      </c>
      <c r="K208" s="6">
        <v>122.03</v>
      </c>
      <c r="L208" s="6">
        <v>92.35</v>
      </c>
      <c r="M208" s="6">
        <v>80.86</v>
      </c>
      <c r="N208" s="6">
        <v>308.64</v>
      </c>
      <c r="O208" s="6">
        <v>256.49</v>
      </c>
      <c r="P208" s="6">
        <v>315.83999999999997</v>
      </c>
      <c r="Q208" s="6">
        <v>341.38</v>
      </c>
      <c r="R208" s="6">
        <v>422.35</v>
      </c>
      <c r="S208" s="6">
        <v>581.5</v>
      </c>
      <c r="T208" s="6">
        <v>62.75</v>
      </c>
      <c r="U208" s="6">
        <v>70.209999999999994</v>
      </c>
      <c r="V208" s="5">
        <v>0</v>
      </c>
      <c r="W208" s="6">
        <v>69.540000000000006</v>
      </c>
      <c r="X208" s="6">
        <v>143.57</v>
      </c>
    </row>
    <row r="209" spans="2:24" ht="15.5" x14ac:dyDescent="0.35">
      <c r="C209" t="s">
        <v>309</v>
      </c>
      <c r="I209" s="5">
        <v>1042000000000</v>
      </c>
      <c r="J209" s="5">
        <v>1046000000000</v>
      </c>
      <c r="K209" s="5">
        <v>823000000000</v>
      </c>
      <c r="L209" s="5">
        <v>738000000000</v>
      </c>
      <c r="M209" s="5">
        <v>2155000000000</v>
      </c>
      <c r="N209" s="5">
        <v>1649000000000</v>
      </c>
      <c r="O209" s="5">
        <v>801000000000</v>
      </c>
      <c r="P209" s="5">
        <v>595000000000</v>
      </c>
      <c r="Q209" s="5">
        <v>520000000000</v>
      </c>
      <c r="R209" s="5">
        <v>302000000000</v>
      </c>
      <c r="S209" s="5">
        <v>331000000000</v>
      </c>
      <c r="T209" s="5">
        <v>185000000000</v>
      </c>
      <c r="U209" s="5">
        <v>82000000000</v>
      </c>
      <c r="W209" s="5">
        <v>322000000000</v>
      </c>
      <c r="X209" s="5">
        <v>23000000000</v>
      </c>
    </row>
    <row r="210" spans="2:24" ht="15.5" x14ac:dyDescent="0.35">
      <c r="C210" t="s">
        <v>310</v>
      </c>
      <c r="I210" s="5">
        <v>869000000000</v>
      </c>
      <c r="J210" s="5">
        <v>1150000000000</v>
      </c>
      <c r="K210" s="5">
        <v>1610000000000</v>
      </c>
      <c r="L210" s="5">
        <v>2190000000000</v>
      </c>
      <c r="M210" s="5">
        <v>3718000000000</v>
      </c>
      <c r="N210" s="5">
        <v>4431000000000</v>
      </c>
      <c r="O210" s="5">
        <v>2466000000000</v>
      </c>
      <c r="P210" s="5">
        <v>1006000000000</v>
      </c>
      <c r="Q210" s="5">
        <v>1246000000000</v>
      </c>
      <c r="R210" s="5">
        <v>1262000000000</v>
      </c>
      <c r="S210" s="5">
        <v>737000000000</v>
      </c>
      <c r="T210" s="5">
        <v>955000000000</v>
      </c>
      <c r="U210" s="5">
        <v>1499000000000</v>
      </c>
      <c r="W210" s="5">
        <v>288000000000</v>
      </c>
      <c r="X210" s="5">
        <v>373000000000</v>
      </c>
    </row>
    <row r="211" spans="2:24" ht="15.5" x14ac:dyDescent="0.35">
      <c r="C211" t="s">
        <v>25</v>
      </c>
      <c r="I211" s="5">
        <v>1910000000000</v>
      </c>
      <c r="J211" s="5">
        <v>2196000000000</v>
      </c>
      <c r="K211" s="5">
        <v>2433000000000</v>
      </c>
      <c r="L211" s="5">
        <v>2928000000000</v>
      </c>
      <c r="M211" s="5">
        <v>5873000000000</v>
      </c>
      <c r="N211" s="5">
        <v>6080000000000</v>
      </c>
      <c r="O211" s="5">
        <v>3267000000000</v>
      </c>
      <c r="P211" s="5">
        <v>1601000000000</v>
      </c>
      <c r="Q211" s="5">
        <v>1765000000000</v>
      </c>
      <c r="R211" s="5">
        <v>1564000000000</v>
      </c>
      <c r="S211" s="5">
        <v>1069000000000</v>
      </c>
      <c r="T211" s="5">
        <v>1140000000000</v>
      </c>
      <c r="U211" s="5">
        <v>1581000000000</v>
      </c>
      <c r="W211" s="5">
        <v>610000000000</v>
      </c>
      <c r="X211" s="5">
        <v>396000000000</v>
      </c>
    </row>
    <row r="212" spans="2:24" ht="15.5" x14ac:dyDescent="0.35">
      <c r="C212" t="s">
        <v>22</v>
      </c>
      <c r="I212" s="5">
        <v>1821000000000</v>
      </c>
      <c r="J212" s="5">
        <v>2075000000000</v>
      </c>
      <c r="K212" s="5">
        <v>2380000000000</v>
      </c>
      <c r="L212" s="5">
        <v>2795000000000</v>
      </c>
      <c r="M212" s="5">
        <v>5758000000000</v>
      </c>
      <c r="N212" s="5">
        <v>5942000000000</v>
      </c>
      <c r="O212" s="5">
        <v>3182000000000</v>
      </c>
      <c r="P212" s="5">
        <v>1550000000000</v>
      </c>
      <c r="Q212" s="5">
        <v>1686000000000</v>
      </c>
      <c r="R212" s="5">
        <v>1519000000000</v>
      </c>
      <c r="S212" s="5">
        <v>1021000000000</v>
      </c>
      <c r="T212" s="5">
        <v>1095000000000</v>
      </c>
      <c r="U212" s="5">
        <v>1494000000000</v>
      </c>
      <c r="W212" s="5">
        <v>582000000000</v>
      </c>
      <c r="X212" s="5">
        <v>383000000000</v>
      </c>
    </row>
    <row r="213" spans="2:24" ht="15.5" x14ac:dyDescent="0.35">
      <c r="C213" t="s">
        <v>311</v>
      </c>
      <c r="I213" s="5">
        <v>-921000000000</v>
      </c>
      <c r="J213" s="5">
        <v>-670000000000</v>
      </c>
      <c r="K213" s="5">
        <v>-565000000000</v>
      </c>
      <c r="L213" s="5">
        <v>-620000000000</v>
      </c>
      <c r="M213" s="5">
        <v>-1996000000000</v>
      </c>
      <c r="N213" s="5">
        <v>2000000000</v>
      </c>
      <c r="O213" s="5">
        <v>649000000000</v>
      </c>
      <c r="P213" s="5">
        <v>300000000000</v>
      </c>
      <c r="Q213" s="5">
        <v>4000000000</v>
      </c>
      <c r="R213" s="5">
        <v>61000000000</v>
      </c>
      <c r="S213" s="5">
        <v>72000000000</v>
      </c>
      <c r="T213" s="5">
        <v>26000000000</v>
      </c>
      <c r="U213" s="5">
        <v>314000000000</v>
      </c>
      <c r="W213" s="5">
        <v>182000000000</v>
      </c>
      <c r="X213" s="5">
        <v>-739000000000</v>
      </c>
    </row>
    <row r="214" spans="2:24" ht="15.5" x14ac:dyDescent="0.35">
      <c r="C214" t="s">
        <v>312</v>
      </c>
      <c r="I214" s="5">
        <v>841000000000</v>
      </c>
      <c r="J214" s="5">
        <v>615000000000</v>
      </c>
      <c r="K214" s="5">
        <v>501000000000</v>
      </c>
      <c r="L214" s="5">
        <v>-202000000000</v>
      </c>
      <c r="M214" s="5">
        <v>610000000000</v>
      </c>
      <c r="N214" s="5">
        <v>1005000000000</v>
      </c>
      <c r="O214" s="5">
        <v>569000000000</v>
      </c>
      <c r="P214" s="5">
        <v>299000000000</v>
      </c>
      <c r="Q214" s="5">
        <v>263000000000</v>
      </c>
      <c r="R214" s="5">
        <v>64000000000</v>
      </c>
      <c r="S214" s="5">
        <v>40000000000</v>
      </c>
      <c r="T214" s="5">
        <v>68000000000</v>
      </c>
      <c r="U214" s="5">
        <v>140000000000</v>
      </c>
      <c r="W214" s="5">
        <v>192000000000</v>
      </c>
      <c r="X214" s="5">
        <v>268000000000</v>
      </c>
    </row>
    <row r="215" spans="2:24" ht="15.5" x14ac:dyDescent="0.35">
      <c r="C215" t="s">
        <v>313</v>
      </c>
      <c r="I215" s="5">
        <v>-479000000000</v>
      </c>
      <c r="J215" s="5">
        <v>-376000000000</v>
      </c>
      <c r="K215" s="5">
        <v>-282000000000</v>
      </c>
      <c r="L215" s="5">
        <v>-2000000000</v>
      </c>
      <c r="M215" s="5">
        <v>-1105000000000</v>
      </c>
      <c r="N215" s="5">
        <v>-3515000000000</v>
      </c>
      <c r="O215" s="5">
        <v>-1215000000000</v>
      </c>
      <c r="P215" s="5">
        <v>-6000000000</v>
      </c>
      <c r="Q215" s="5">
        <v>-686000000000</v>
      </c>
      <c r="R215" s="5">
        <v>-175000000000</v>
      </c>
      <c r="S215" s="5">
        <v>-108000000000</v>
      </c>
      <c r="T215" s="5">
        <v>-164000000000</v>
      </c>
      <c r="U215" s="5">
        <v>-8000000000</v>
      </c>
      <c r="W215" s="5">
        <v>-139000000000</v>
      </c>
      <c r="X215" s="5">
        <v>-22000000000</v>
      </c>
    </row>
    <row r="216" spans="2:24" ht="15.5" x14ac:dyDescent="0.35">
      <c r="C216" t="s">
        <v>14</v>
      </c>
      <c r="I216" s="5">
        <v>362000000000</v>
      </c>
      <c r="J216" s="5">
        <v>239000000000</v>
      </c>
      <c r="K216" s="5">
        <v>219000000000</v>
      </c>
      <c r="L216" s="5">
        <v>-204000000000</v>
      </c>
      <c r="M216" s="5">
        <v>-495000000000</v>
      </c>
      <c r="N216" s="5">
        <v>-2509000000000</v>
      </c>
      <c r="O216" s="5">
        <v>-645000000000</v>
      </c>
      <c r="P216" s="5">
        <v>292000000000</v>
      </c>
      <c r="Q216" s="5">
        <v>-423000000000</v>
      </c>
      <c r="R216" s="5">
        <v>-111000000000</v>
      </c>
      <c r="S216" s="5">
        <v>-68000000000</v>
      </c>
      <c r="T216" s="5">
        <v>-96000000000</v>
      </c>
      <c r="U216" s="5">
        <v>132000000000</v>
      </c>
      <c r="W216" s="5">
        <v>53000000000</v>
      </c>
      <c r="X216" s="5">
        <v>246000000000</v>
      </c>
    </row>
    <row r="217" spans="2:24" ht="15.5" x14ac:dyDescent="0.35">
      <c r="C217" t="s">
        <v>16</v>
      </c>
      <c r="I217" s="6">
        <v>23.36</v>
      </c>
      <c r="J217" s="6">
        <v>16.93</v>
      </c>
      <c r="K217" s="6">
        <v>15.5</v>
      </c>
      <c r="L217" s="6">
        <v>-14.45</v>
      </c>
      <c r="M217" s="6">
        <v>-36.869999999999997</v>
      </c>
      <c r="N217" s="6">
        <v>-194.62</v>
      </c>
      <c r="O217" s="6">
        <v>-56.76</v>
      </c>
      <c r="P217" s="6">
        <v>40.049999999999997</v>
      </c>
      <c r="Q217" s="6">
        <v>-87.16</v>
      </c>
      <c r="R217" s="6">
        <v>-45.63</v>
      </c>
      <c r="S217" s="6">
        <v>-28.11</v>
      </c>
      <c r="T217" s="6">
        <v>-5.45</v>
      </c>
      <c r="U217" s="6">
        <v>7.49</v>
      </c>
      <c r="V217" s="5">
        <v>0</v>
      </c>
      <c r="W217" s="6">
        <v>2.98</v>
      </c>
      <c r="X217" s="6">
        <v>22.33</v>
      </c>
    </row>
    <row r="219" spans="2:24" ht="15.5" x14ac:dyDescent="0.35">
      <c r="B219" t="s">
        <v>314</v>
      </c>
      <c r="C219" t="s">
        <v>315</v>
      </c>
      <c r="D219" s="5">
        <v>239000000000</v>
      </c>
      <c r="E219" s="5">
        <v>193000000000</v>
      </c>
      <c r="F219" s="5">
        <v>76000000000</v>
      </c>
      <c r="G219" s="5">
        <v>37000000000</v>
      </c>
      <c r="H219" s="5">
        <v>958000000000</v>
      </c>
      <c r="I219" s="5">
        <v>402000000000</v>
      </c>
      <c r="J219" s="5">
        <v>218000000000</v>
      </c>
      <c r="K219" s="5">
        <v>426000000000</v>
      </c>
      <c r="L219" s="5">
        <v>-654000000000</v>
      </c>
      <c r="M219" s="5">
        <v>-3262000000000</v>
      </c>
      <c r="N219" s="5">
        <v>525000000000</v>
      </c>
      <c r="O219" s="5">
        <v>297000000000</v>
      </c>
      <c r="P219" s="5">
        <v>193000000000</v>
      </c>
      <c r="Q219" s="5">
        <v>114000000000</v>
      </c>
    </row>
    <row r="220" spans="2:24" ht="15.5" x14ac:dyDescent="0.35">
      <c r="C220" t="s">
        <v>316</v>
      </c>
      <c r="H220" s="5">
        <v>543000000000</v>
      </c>
      <c r="I220" s="5">
        <v>402000000000</v>
      </c>
      <c r="J220" s="5">
        <v>218000000000</v>
      </c>
      <c r="K220" s="5">
        <v>426000000000</v>
      </c>
      <c r="L220" s="5">
        <v>-654000000000</v>
      </c>
      <c r="M220" s="5">
        <v>-3262000000000</v>
      </c>
      <c r="N220" s="5">
        <v>525000000000</v>
      </c>
      <c r="O220" s="5">
        <v>297000000000</v>
      </c>
      <c r="P220" s="5">
        <v>193000000000</v>
      </c>
      <c r="Q220" s="5">
        <v>114000000000</v>
      </c>
    </row>
    <row r="221" spans="2:24" ht="15.5" x14ac:dyDescent="0.35">
      <c r="C221" t="s">
        <v>56</v>
      </c>
      <c r="D221" s="6">
        <v>15.45</v>
      </c>
      <c r="E221" s="6">
        <v>12.48</v>
      </c>
      <c r="F221" s="6">
        <v>4.92</v>
      </c>
      <c r="G221" s="6">
        <v>2.39</v>
      </c>
      <c r="H221" s="6">
        <v>61.8</v>
      </c>
      <c r="I221" s="6">
        <v>25.93</v>
      </c>
      <c r="J221" s="6">
        <v>14.07</v>
      </c>
      <c r="K221" s="6">
        <v>27.52</v>
      </c>
      <c r="L221" s="6">
        <v>-42.22</v>
      </c>
      <c r="M221" s="6">
        <v>-210.54</v>
      </c>
      <c r="N221" s="6">
        <v>33.869999999999997</v>
      </c>
      <c r="O221" s="6">
        <v>19.170000000000002</v>
      </c>
      <c r="P221" s="6">
        <v>12.43</v>
      </c>
      <c r="Q221" s="6">
        <v>7.38</v>
      </c>
    </row>
    <row r="222" spans="2:24" ht="15.5" x14ac:dyDescent="0.35">
      <c r="C222" t="s">
        <v>319</v>
      </c>
      <c r="H222" s="6">
        <v>35.03</v>
      </c>
      <c r="I222" s="6">
        <v>25.93</v>
      </c>
      <c r="J222" s="6">
        <v>14.07</v>
      </c>
      <c r="K222" s="6">
        <v>27.52</v>
      </c>
      <c r="L222" s="6">
        <v>-42.22</v>
      </c>
      <c r="M222" s="6">
        <v>-210.54</v>
      </c>
      <c r="N222" s="6">
        <v>33.869999999999997</v>
      </c>
      <c r="O222" s="6">
        <v>19.170000000000002</v>
      </c>
      <c r="P222" s="6">
        <v>12.43</v>
      </c>
      <c r="Q222" s="6">
        <v>7.38</v>
      </c>
    </row>
    <row r="223" spans="2:24" ht="15.5" x14ac:dyDescent="0.35">
      <c r="C223" t="s">
        <v>322</v>
      </c>
      <c r="D223" s="5">
        <v>741000000000</v>
      </c>
      <c r="E223" s="5">
        <v>635000000000</v>
      </c>
      <c r="F223" s="5">
        <v>611000000000</v>
      </c>
      <c r="G223" s="5">
        <v>506000000000</v>
      </c>
      <c r="H223" s="5">
        <v>2963000000000</v>
      </c>
      <c r="I223" s="5">
        <v>2396000000000</v>
      </c>
      <c r="J223" s="5">
        <v>2222000000000</v>
      </c>
      <c r="K223" s="5">
        <v>2261000000000</v>
      </c>
      <c r="L223" s="5">
        <v>1694000000000</v>
      </c>
      <c r="M223" s="5">
        <v>2562000000000</v>
      </c>
      <c r="N223" s="5">
        <v>2834000000000</v>
      </c>
      <c r="O223" s="5">
        <v>1435000000000</v>
      </c>
      <c r="P223" s="5">
        <v>1217000000000</v>
      </c>
      <c r="Q223" s="5">
        <v>871000000000</v>
      </c>
    </row>
    <row r="224" spans="2:24" ht="15.5" x14ac:dyDescent="0.35">
      <c r="C224" t="s">
        <v>323</v>
      </c>
      <c r="H224" s="5">
        <v>2490000000000</v>
      </c>
      <c r="I224" s="5">
        <v>2396000000000</v>
      </c>
      <c r="J224" s="5">
        <v>2222000000000</v>
      </c>
      <c r="K224" s="5">
        <v>2261000000000</v>
      </c>
      <c r="L224" s="5">
        <v>1694000000000</v>
      </c>
      <c r="M224" s="5">
        <v>2562000000000</v>
      </c>
      <c r="N224" s="5">
        <v>2834000000000</v>
      </c>
      <c r="O224" s="5">
        <v>1435000000000</v>
      </c>
      <c r="P224" s="5">
        <v>1217000000000</v>
      </c>
      <c r="Q224" s="5">
        <v>871000000000</v>
      </c>
    </row>
    <row r="225" spans="3:9" ht="15.5" x14ac:dyDescent="0.35">
      <c r="C225" t="s">
        <v>327</v>
      </c>
      <c r="I225" s="6">
        <v>6.21</v>
      </c>
    </row>
    <row r="226" spans="3:9" ht="15.5" x14ac:dyDescent="0.35">
      <c r="C226" t="s">
        <v>328</v>
      </c>
      <c r="I226" s="6">
        <v>10.96</v>
      </c>
    </row>
    <row r="227" spans="3:9" ht="15.5" x14ac:dyDescent="0.35">
      <c r="C227" t="s">
        <v>503</v>
      </c>
      <c r="I227" s="6">
        <v>3.9</v>
      </c>
    </row>
    <row r="228" spans="3:9" ht="15.5" x14ac:dyDescent="0.35">
      <c r="C228" t="s">
        <v>329</v>
      </c>
      <c r="I228" s="6">
        <v>7.49</v>
      </c>
    </row>
    <row r="229" spans="3:9" ht="15.5" x14ac:dyDescent="0.35">
      <c r="C229" t="s">
        <v>330</v>
      </c>
      <c r="I229" s="6">
        <v>9.1199999999999989E-2</v>
      </c>
    </row>
    <row r="230" spans="3:9" ht="15.5" x14ac:dyDescent="0.35">
      <c r="C230" t="s">
        <v>331</v>
      </c>
      <c r="I230" s="6">
        <v>2.39</v>
      </c>
    </row>
    <row r="231" spans="3:9" ht="15.5" x14ac:dyDescent="0.35">
      <c r="C231" t="s">
        <v>332</v>
      </c>
      <c r="I231" s="6">
        <v>1.63</v>
      </c>
    </row>
    <row r="232" spans="3:9" ht="15.5" x14ac:dyDescent="0.35">
      <c r="C232" t="s">
        <v>333</v>
      </c>
      <c r="I232" s="6">
        <v>5.38</v>
      </c>
    </row>
    <row r="233" spans="3:9" ht="15.5" x14ac:dyDescent="0.35">
      <c r="C233" t="s">
        <v>334</v>
      </c>
      <c r="I233" s="6">
        <v>20.7</v>
      </c>
    </row>
    <row r="234" spans="3:9" ht="15.5" x14ac:dyDescent="0.35">
      <c r="C234" t="s">
        <v>335</v>
      </c>
      <c r="I234" s="6">
        <v>11.89</v>
      </c>
    </row>
    <row r="235" spans="3:9" ht="15.5" x14ac:dyDescent="0.35">
      <c r="C235" t="s">
        <v>336</v>
      </c>
      <c r="I235" s="6">
        <v>9.34</v>
      </c>
    </row>
    <row r="236" spans="3:9" ht="15.5" x14ac:dyDescent="0.35">
      <c r="C236" t="s">
        <v>337</v>
      </c>
      <c r="I236" s="6">
        <v>0.16</v>
      </c>
    </row>
    <row r="237" spans="3:9" ht="15.5" x14ac:dyDescent="0.35">
      <c r="C237" t="s">
        <v>338</v>
      </c>
      <c r="I237" s="6">
        <v>-0.62</v>
      </c>
    </row>
    <row r="238" spans="3:9" ht="15.5" x14ac:dyDescent="0.35">
      <c r="C238" t="s">
        <v>504</v>
      </c>
      <c r="I238" s="6">
        <v>-0.15</v>
      </c>
    </row>
    <row r="239" spans="3:9" ht="15.5" x14ac:dyDescent="0.35">
      <c r="C239" t="s">
        <v>339</v>
      </c>
      <c r="I239" s="6">
        <v>35.03</v>
      </c>
    </row>
    <row r="240" spans="3:9" ht="15.5" x14ac:dyDescent="0.35">
      <c r="C240" t="s">
        <v>340</v>
      </c>
      <c r="I240" s="6">
        <v>61.8</v>
      </c>
    </row>
    <row r="241" spans="3:9" ht="15.5" x14ac:dyDescent="0.35">
      <c r="C241" t="s">
        <v>341</v>
      </c>
      <c r="I241" s="6">
        <v>160.66999999999999</v>
      </c>
    </row>
    <row r="242" spans="3:9" ht="15.5" x14ac:dyDescent="0.35">
      <c r="C242" t="s">
        <v>342</v>
      </c>
      <c r="D242" s="6">
        <v>21.55</v>
      </c>
    </row>
    <row r="243" spans="3:9" ht="15.5" x14ac:dyDescent="0.35">
      <c r="C243" t="s">
        <v>343</v>
      </c>
      <c r="I243" s="6">
        <v>235.76</v>
      </c>
    </row>
    <row r="244" spans="3:9" ht="15.5" x14ac:dyDescent="0.35">
      <c r="C244" t="s">
        <v>344</v>
      </c>
      <c r="I244" s="6">
        <v>18.55</v>
      </c>
    </row>
    <row r="245" spans="3:9" ht="15.5" x14ac:dyDescent="0.35">
      <c r="C245" t="s">
        <v>345</v>
      </c>
      <c r="D245" s="6">
        <v>0.6</v>
      </c>
    </row>
    <row r="246" spans="3:9" ht="15.5" x14ac:dyDescent="0.35">
      <c r="C246" t="s">
        <v>346</v>
      </c>
      <c r="D246" s="6">
        <v>0.56000000000000005</v>
      </c>
    </row>
    <row r="247" spans="3:9" ht="15.5" x14ac:dyDescent="0.35">
      <c r="C247" t="s">
        <v>347</v>
      </c>
      <c r="D247" s="6">
        <v>0.59</v>
      </c>
    </row>
    <row r="248" spans="3:9" ht="15.5" x14ac:dyDescent="0.35">
      <c r="C248" t="s">
        <v>348</v>
      </c>
      <c r="D248" s="6">
        <v>0.3</v>
      </c>
    </row>
    <row r="249" spans="3:9" ht="15.5" x14ac:dyDescent="0.35">
      <c r="C249" t="s">
        <v>349</v>
      </c>
      <c r="D249" s="6">
        <v>0.89</v>
      </c>
    </row>
    <row r="250" spans="3:9" ht="15.5" x14ac:dyDescent="0.35">
      <c r="C250" t="s">
        <v>350</v>
      </c>
      <c r="D250" s="6">
        <v>0.31</v>
      </c>
    </row>
    <row r="251" spans="3:9" ht="15.5" x14ac:dyDescent="0.35">
      <c r="C251" t="s">
        <v>351</v>
      </c>
      <c r="D251" s="6">
        <v>1.9</v>
      </c>
    </row>
    <row r="252" spans="3:9" ht="15.5" x14ac:dyDescent="0.35">
      <c r="C252" t="s">
        <v>352</v>
      </c>
      <c r="I252" s="6">
        <v>4.5599999999999996</v>
      </c>
    </row>
    <row r="253" spans="3:9" ht="15.5" x14ac:dyDescent="0.35">
      <c r="C253" t="s">
        <v>12</v>
      </c>
      <c r="D253" s="5">
        <v>14000000000</v>
      </c>
    </row>
    <row r="254" spans="3:9" ht="15.5" x14ac:dyDescent="0.35">
      <c r="C254" t="s">
        <v>353</v>
      </c>
      <c r="I254" s="6">
        <v>-0.61</v>
      </c>
    </row>
    <row r="255" spans="3:9" ht="15.5" x14ac:dyDescent="0.35">
      <c r="C255" t="s">
        <v>354</v>
      </c>
      <c r="I255" s="6">
        <v>7.8299999999999995E-2</v>
      </c>
    </row>
    <row r="256" spans="3:9" ht="15.5" x14ac:dyDescent="0.35">
      <c r="C256" t="s">
        <v>355</v>
      </c>
      <c r="I256" s="6">
        <v>0.14859999999999998</v>
      </c>
    </row>
    <row r="257" spans="3:9" ht="15.5" x14ac:dyDescent="0.35">
      <c r="C257" t="s">
        <v>356</v>
      </c>
      <c r="I257" s="6">
        <v>0.1444</v>
      </c>
    </row>
    <row r="258" spans="3:9" ht="15.5" x14ac:dyDescent="0.35">
      <c r="C258" t="s">
        <v>357</v>
      </c>
      <c r="I258" s="6">
        <v>0.1177</v>
      </c>
    </row>
    <row r="259" spans="3:9" ht="15.5" x14ac:dyDescent="0.35">
      <c r="C259" t="s">
        <v>358</v>
      </c>
      <c r="D259" s="6">
        <v>51.79</v>
      </c>
    </row>
    <row r="260" spans="3:9" ht="15.5" x14ac:dyDescent="0.35">
      <c r="C260" t="s">
        <v>359</v>
      </c>
      <c r="D260" s="6">
        <v>13.36</v>
      </c>
    </row>
    <row r="261" spans="3:9" ht="15.5" x14ac:dyDescent="0.35">
      <c r="C261" t="s">
        <v>360</v>
      </c>
      <c r="D261" s="6">
        <v>59.5</v>
      </c>
    </row>
    <row r="262" spans="3:9" ht="15.5" x14ac:dyDescent="0.35">
      <c r="C262" t="s">
        <v>361</v>
      </c>
      <c r="D262" s="6">
        <v>5.65</v>
      </c>
    </row>
    <row r="263" spans="3:9" ht="15.5" x14ac:dyDescent="0.35">
      <c r="C263" t="s">
        <v>362</v>
      </c>
      <c r="D263" s="6">
        <v>1.76</v>
      </c>
    </row>
    <row r="264" spans="3:9" ht="15.5" x14ac:dyDescent="0.35">
      <c r="C264" t="s">
        <v>363</v>
      </c>
      <c r="I264" s="6">
        <v>0.38</v>
      </c>
    </row>
    <row r="265" spans="3:9" ht="15.5" x14ac:dyDescent="0.35">
      <c r="C265" t="s">
        <v>364</v>
      </c>
      <c r="I265" s="6">
        <v>26.97</v>
      </c>
    </row>
    <row r="266" spans="3:9" ht="15.5" x14ac:dyDescent="0.35">
      <c r="C266" t="s">
        <v>52</v>
      </c>
      <c r="I266" s="5">
        <v>5950000000000</v>
      </c>
    </row>
    <row r="267" spans="3:9" ht="15.5" x14ac:dyDescent="0.35">
      <c r="C267" t="s">
        <v>365</v>
      </c>
      <c r="I267" s="5">
        <v>7828000000000</v>
      </c>
    </row>
    <row r="268" spans="3:9" ht="15.5" x14ac:dyDescent="0.35">
      <c r="C268" t="s">
        <v>366</v>
      </c>
      <c r="I268" s="5">
        <v>15490000000</v>
      </c>
    </row>
    <row r="269" spans="3:9" ht="15.5" x14ac:dyDescent="0.35">
      <c r="C269" t="s">
        <v>367</v>
      </c>
      <c r="I269" s="6">
        <v>0.56779999999999997</v>
      </c>
    </row>
    <row r="270" spans="3:9" ht="15.5" x14ac:dyDescent="0.35">
      <c r="C270" t="s">
        <v>368</v>
      </c>
      <c r="D270" s="6">
        <v>0.42109999999999997</v>
      </c>
    </row>
    <row r="271" spans="3:9" ht="15.5" x14ac:dyDescent="0.35">
      <c r="C271" t="s">
        <v>369</v>
      </c>
      <c r="D271" s="6">
        <v>0.37319999999999998</v>
      </c>
    </row>
    <row r="272" spans="3:9" ht="15.5" x14ac:dyDescent="0.35">
      <c r="C272" t="s">
        <v>370</v>
      </c>
      <c r="D272" s="6">
        <v>0.32319999999999999</v>
      </c>
    </row>
    <row r="273" spans="3:9" ht="15.5" x14ac:dyDescent="0.35">
      <c r="C273" t="s">
        <v>371</v>
      </c>
      <c r="D273" s="6">
        <v>0.15179999999999999</v>
      </c>
    </row>
    <row r="274" spans="3:9" ht="15.5" x14ac:dyDescent="0.35">
      <c r="C274" t="s">
        <v>372</v>
      </c>
      <c r="D274" s="6">
        <v>0.71719999999999995</v>
      </c>
    </row>
    <row r="275" spans="3:9" ht="15.5" x14ac:dyDescent="0.35">
      <c r="C275" t="s">
        <v>373</v>
      </c>
      <c r="D275" s="6">
        <v>1.4894999999999998</v>
      </c>
    </row>
    <row r="276" spans="3:9" ht="15.5" x14ac:dyDescent="0.35">
      <c r="C276" t="s">
        <v>377</v>
      </c>
      <c r="I276" s="5">
        <v>7</v>
      </c>
    </row>
    <row r="277" spans="3:9" ht="15.5" x14ac:dyDescent="0.35">
      <c r="C277" t="s">
        <v>378</v>
      </c>
      <c r="I277" s="6">
        <v>0.93</v>
      </c>
    </row>
    <row r="278" spans="3:9" ht="15.5" x14ac:dyDescent="0.35">
      <c r="C278" t="s">
        <v>379</v>
      </c>
      <c r="I278" s="6">
        <v>0.79</v>
      </c>
    </row>
    <row r="279" spans="3:9" ht="15.5" x14ac:dyDescent="0.35">
      <c r="C279" t="s">
        <v>380</v>
      </c>
      <c r="I279" s="6">
        <v>0.59</v>
      </c>
    </row>
    <row r="280" spans="3:9" ht="15.5" x14ac:dyDescent="0.35">
      <c r="C280" t="s">
        <v>381</v>
      </c>
      <c r="I280" s="6">
        <v>0.12</v>
      </c>
    </row>
    <row r="281" spans="3:9" ht="15.5" x14ac:dyDescent="0.35">
      <c r="C281" t="s">
        <v>382</v>
      </c>
      <c r="I281" s="6">
        <v>0.36</v>
      </c>
    </row>
    <row r="282" spans="3:9" ht="15.5" x14ac:dyDescent="0.35">
      <c r="C282" t="s">
        <v>383</v>
      </c>
      <c r="I282" s="6">
        <v>0.38</v>
      </c>
    </row>
    <row r="283" spans="3:9" ht="15.5" x14ac:dyDescent="0.35">
      <c r="C283" t="s">
        <v>384</v>
      </c>
      <c r="I283" s="6">
        <v>0.5</v>
      </c>
    </row>
    <row r="284" spans="3:9" ht="15.5" x14ac:dyDescent="0.35">
      <c r="C284" t="s">
        <v>385</v>
      </c>
      <c r="I284" s="5">
        <v>2490000000000</v>
      </c>
    </row>
    <row r="285" spans="3:9" ht="15.5" x14ac:dyDescent="0.35">
      <c r="C285" t="s">
        <v>386</v>
      </c>
      <c r="I285" s="5">
        <v>792000000000</v>
      </c>
    </row>
    <row r="286" spans="3:9" ht="15.5" x14ac:dyDescent="0.35">
      <c r="C286" t="s">
        <v>387</v>
      </c>
      <c r="I286" s="5">
        <v>838000000000</v>
      </c>
    </row>
    <row r="287" spans="3:9" ht="15.5" x14ac:dyDescent="0.35">
      <c r="C287" t="s">
        <v>388</v>
      </c>
      <c r="I287" s="5">
        <v>543000000000</v>
      </c>
    </row>
    <row r="288" spans="3:9" ht="15.5" x14ac:dyDescent="0.35">
      <c r="C288" t="s">
        <v>389</v>
      </c>
      <c r="D288" s="5">
        <v>334000000000</v>
      </c>
    </row>
    <row r="289" spans="3:9" ht="15.5" x14ac:dyDescent="0.35">
      <c r="C289" t="s">
        <v>390</v>
      </c>
      <c r="D289" s="5">
        <v>6932000000000</v>
      </c>
    </row>
    <row r="290" spans="3:9" ht="15.5" x14ac:dyDescent="0.35">
      <c r="C290" t="s">
        <v>391</v>
      </c>
      <c r="D290" s="5">
        <v>3234000000000</v>
      </c>
    </row>
    <row r="291" spans="3:9" ht="15.5" x14ac:dyDescent="0.35">
      <c r="C291" t="s">
        <v>299</v>
      </c>
      <c r="D291" s="5">
        <v>-853000000000</v>
      </c>
    </row>
    <row r="292" spans="3:9" ht="15.5" x14ac:dyDescent="0.35">
      <c r="C292" t="s">
        <v>298</v>
      </c>
      <c r="I292" s="5">
        <v>3653000000000</v>
      </c>
    </row>
    <row r="293" spans="3:9" ht="15.5" x14ac:dyDescent="0.35">
      <c r="C293" t="s">
        <v>297</v>
      </c>
      <c r="D293" s="5">
        <v>1083000000000</v>
      </c>
    </row>
    <row r="294" spans="3:9" ht="15.5" x14ac:dyDescent="0.35">
      <c r="C294" t="s">
        <v>296</v>
      </c>
      <c r="D294" s="5">
        <v>1084000000000</v>
      </c>
    </row>
    <row r="295" spans="3:9" ht="15.5" x14ac:dyDescent="0.35">
      <c r="C295" t="s">
        <v>23</v>
      </c>
      <c r="D295" s="5">
        <v>2167000000000</v>
      </c>
    </row>
    <row r="296" spans="3:9" ht="15.5" x14ac:dyDescent="0.35">
      <c r="C296" t="s">
        <v>20</v>
      </c>
      <c r="D296" s="5">
        <v>1833000000000</v>
      </c>
    </row>
    <row r="297" spans="3:9" ht="15.5" x14ac:dyDescent="0.35">
      <c r="C297" t="s">
        <v>392</v>
      </c>
      <c r="I297" s="5">
        <v>3697000000000</v>
      </c>
    </row>
    <row r="298" spans="3:9" ht="15.5" x14ac:dyDescent="0.35">
      <c r="C298" t="s">
        <v>393</v>
      </c>
      <c r="I298" s="5">
        <v>1106000000000</v>
      </c>
    </row>
    <row r="299" spans="3:9" ht="15.5" x14ac:dyDescent="0.35">
      <c r="C299" t="s">
        <v>394</v>
      </c>
      <c r="I299" s="5">
        <v>-1125000000000</v>
      </c>
    </row>
    <row r="300" spans="3:9" ht="15.5" x14ac:dyDescent="0.35">
      <c r="C300" t="s">
        <v>395</v>
      </c>
      <c r="I300" s="5">
        <v>258000000000</v>
      </c>
    </row>
    <row r="301" spans="3:9" ht="15.5" x14ac:dyDescent="0.35">
      <c r="C301" t="s">
        <v>396</v>
      </c>
      <c r="I301" s="5">
        <v>-819000000000</v>
      </c>
    </row>
    <row r="302" spans="3:9" ht="15.5" x14ac:dyDescent="0.35">
      <c r="C302" t="s">
        <v>397</v>
      </c>
      <c r="I302" s="5">
        <v>287000000000</v>
      </c>
    </row>
  </sheetData>
  <pageMargins left="0.7" right="0.7" top="0.75" bottom="0.75" header="0.3" footer="0.3"/>
  <ignoredErrors>
    <ignoredError sqref="A1:X30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899</v>
      </c>
      <c r="D2" s="2" vm="121">
        <f ca="1">IFERROR(_xlfn.STOCKHISTORY("XIDX:" &amp; $C$1, D3, , 0, 0, 1), "Libur")</f>
        <v>226</v>
      </c>
      <c r="H2" s="2" vm="121">
        <f ca="1">IFERROR(INDEX(D2:G2,COUNT(D2:G2)),"")</f>
        <v>226</v>
      </c>
      <c r="I2" s="2" vm="162">
        <f t="shared" ref="I2:Z2" ca="1" si="0">IFERROR(_xlfn.STOCKHISTORY("XIDX:" &amp; $C$1, I1, , 0, 0, 1), "Libur")</f>
        <v>366</v>
      </c>
      <c r="J2" s="2" vm="163">
        <f t="shared" ca="1" si="0"/>
        <v>118</v>
      </c>
      <c r="K2" s="2" vm="101">
        <f t="shared" ca="1" si="0"/>
        <v>85</v>
      </c>
      <c r="L2" s="2" vm="164">
        <f t="shared" ca="1" si="0"/>
        <v>161</v>
      </c>
      <c r="M2" s="2" vm="165">
        <f t="shared" ca="1" si="0"/>
        <v>67</v>
      </c>
      <c r="N2" s="2" vm="166">
        <f t="shared" ca="1" si="0"/>
        <v>72</v>
      </c>
      <c r="O2" s="2" vm="167">
        <f t="shared" ca="1" si="0"/>
        <v>66</v>
      </c>
      <c r="P2" s="2" vm="125">
        <f t="shared" ca="1" si="0"/>
        <v>103</v>
      </c>
      <c r="Q2" s="2" vm="168">
        <f t="shared" ca="1" si="0"/>
        <v>270</v>
      </c>
      <c r="R2" s="2" vm="122">
        <f t="shared" ca="1" si="0"/>
        <v>278</v>
      </c>
      <c r="S2" s="2" vm="71">
        <f t="shared" ca="1" si="0"/>
        <v>50</v>
      </c>
      <c r="T2" s="2" vm="169">
        <f t="shared" ca="1" si="0"/>
        <v>80</v>
      </c>
      <c r="U2" s="2" vm="91">
        <f t="shared" ca="1" si="0"/>
        <v>300</v>
      </c>
      <c r="V2" s="2" vm="170">
        <f t="shared" ca="1" si="0"/>
        <v>590</v>
      </c>
      <c r="W2" s="2" vm="171">
        <f t="shared" ca="1" si="0"/>
        <v>2175</v>
      </c>
      <c r="X2" s="2" vm="172">
        <f t="shared" ca="1" si="0"/>
        <v>3025</v>
      </c>
      <c r="Y2" s="2" vm="173">
        <f t="shared" ca="1" si="0"/>
        <v>2500</v>
      </c>
      <c r="Z2" s="2" vm="174">
        <f t="shared" ca="1" si="0"/>
        <v>910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417655285</v>
      </c>
      <c r="H4" s="2">
        <f>IFERROR(SUM(D4:G4)*(4/MAX(1,COUNT(D4:G4))),"")</f>
        <v>1670621140</v>
      </c>
      <c r="I4" s="2">
        <f t="shared" ref="I4:Z4" si="1">IFERROR(INDEX(I51:I500,MATCH($C$4,$C$51:$C$500,0)),"")</f>
        <v>1424767199</v>
      </c>
      <c r="J4" s="2">
        <f t="shared" si="1"/>
        <v>1359679473</v>
      </c>
      <c r="K4" s="2">
        <f t="shared" si="1"/>
        <v>1679948765</v>
      </c>
      <c r="L4" s="2">
        <f t="shared" si="1"/>
        <v>1830079927</v>
      </c>
      <c r="M4" s="2">
        <f t="shared" si="1"/>
        <v>1008212975</v>
      </c>
      <c r="N4" s="2">
        <f t="shared" si="1"/>
        <v>790436397</v>
      </c>
      <c r="O4" s="2">
        <f t="shared" si="1"/>
        <v>1112566618</v>
      </c>
      <c r="P4" s="2">
        <f t="shared" si="1"/>
        <v>1111820412</v>
      </c>
      <c r="Q4" s="2">
        <f t="shared" si="1"/>
        <v>17366667</v>
      </c>
      <c r="R4" s="2">
        <f t="shared" si="1"/>
        <v>23372429</v>
      </c>
      <c r="S4" s="2">
        <f t="shared" si="1"/>
        <v>40506538</v>
      </c>
      <c r="T4" s="2">
        <f t="shared" si="1"/>
        <v>2786067095</v>
      </c>
      <c r="U4" s="2">
        <f t="shared" si="1"/>
        <v>3547424427</v>
      </c>
      <c r="V4" s="2">
        <f t="shared" si="1"/>
        <v>3775518192</v>
      </c>
      <c r="W4" s="2">
        <f t="shared" si="1"/>
        <v>4001058461</v>
      </c>
      <c r="X4" s="2">
        <f t="shared" si="1"/>
        <v>4369920865</v>
      </c>
      <c r="Y4" s="2">
        <f t="shared" si="1"/>
        <v>3219274206</v>
      </c>
      <c r="Z4" s="2">
        <f t="shared" si="1"/>
        <v>3378393105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14962132</v>
      </c>
      <c r="H5" s="2">
        <f>IFERROR(SUM(D5:G5)*(4/MAX(1,COUNT(D5:G5))),"")</f>
        <v>59848528</v>
      </c>
      <c r="I5" s="2">
        <f t="shared" ref="I5:Z5" si="2">IFERROR(INDEX(I51:I500,MATCH($C$5,$C$51:$C$500,0)),"")</f>
        <v>77415670</v>
      </c>
      <c r="J5" s="2">
        <f t="shared" si="2"/>
        <v>66890938</v>
      </c>
      <c r="K5" s="2">
        <f t="shared" si="2"/>
        <v>7268244</v>
      </c>
      <c r="L5" s="2">
        <f t="shared" si="2"/>
        <v>524940964</v>
      </c>
      <c r="M5" s="2">
        <f t="shared" si="2"/>
        <v>167861585</v>
      </c>
      <c r="N5" s="2">
        <f t="shared" si="2"/>
        <v>-340153005</v>
      </c>
      <c r="O5" s="2">
        <f t="shared" si="2"/>
        <v>3596885</v>
      </c>
      <c r="P5" s="2">
        <f t="shared" si="2"/>
        <v>220970737</v>
      </c>
      <c r="Q5" s="2">
        <f t="shared" si="2"/>
        <v>369880024</v>
      </c>
      <c r="R5" s="2">
        <f t="shared" si="2"/>
        <v>65212147</v>
      </c>
      <c r="S5" s="2">
        <f t="shared" si="2"/>
        <v>-1925986490</v>
      </c>
      <c r="T5" s="2">
        <f t="shared" si="2"/>
        <v>-389713696</v>
      </c>
      <c r="U5" s="2">
        <f t="shared" si="2"/>
        <v>-643560562</v>
      </c>
      <c r="V5" s="2">
        <f t="shared" si="2"/>
        <v>-658951257</v>
      </c>
      <c r="W5" s="2">
        <f t="shared" si="2"/>
        <v>245259962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2918690310</v>
      </c>
      <c r="H6" s="2">
        <f>IFERROR(INDEX(D6:G6,COUNT(D6:G6)),"")</f>
        <v>2918690310</v>
      </c>
      <c r="I6" s="2">
        <f t="shared" ref="I6:Z6" si="3">IFERROR(INDEX(I51:I500,MATCH($C$6,$C$51:$C$500,0)),"")</f>
        <v>2887922669</v>
      </c>
      <c r="J6" s="2">
        <f t="shared" si="3"/>
        <v>2864244358</v>
      </c>
      <c r="K6" s="2">
        <f t="shared" si="3"/>
        <v>2774776081</v>
      </c>
      <c r="L6" s="2">
        <f t="shared" si="3"/>
        <v>2818508262</v>
      </c>
      <c r="M6" s="2">
        <f t="shared" si="3"/>
        <v>646446687</v>
      </c>
      <c r="N6" s="2">
        <f t="shared" si="3"/>
        <v>132638029</v>
      </c>
      <c r="O6" s="2">
        <f t="shared" si="3"/>
        <v>509935679</v>
      </c>
      <c r="P6" s="2">
        <f t="shared" si="3"/>
        <v>503611841</v>
      </c>
      <c r="Q6" s="2">
        <f t="shared" si="3"/>
        <v>286351002</v>
      </c>
      <c r="R6" s="2">
        <f t="shared" si="3"/>
        <v>-2784774807</v>
      </c>
      <c r="S6" s="2">
        <f t="shared" si="3"/>
        <v>-2904911731</v>
      </c>
      <c r="T6" s="2">
        <f t="shared" si="3"/>
        <v>-733041358</v>
      </c>
      <c r="U6" s="2">
        <f t="shared" si="3"/>
        <v>-302959535</v>
      </c>
      <c r="V6" s="2">
        <f t="shared" si="3"/>
        <v>392149703</v>
      </c>
      <c r="W6" s="2">
        <f t="shared" si="3"/>
        <v>1176403676</v>
      </c>
      <c r="X6" s="2">
        <f t="shared" si="3"/>
        <v>2212388347</v>
      </c>
      <c r="Y6" s="2">
        <f t="shared" si="3"/>
        <v>1596659268</v>
      </c>
      <c r="Z6" s="2">
        <f t="shared" si="3"/>
        <v>1518339541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371.34</v>
      </c>
      <c r="H7" s="3">
        <f>IFERROR(INDEX(D7:G7,COUNT(D7:G7)),"")</f>
        <v>371.34</v>
      </c>
      <c r="I7" s="3">
        <f t="shared" ref="I7:Z7" si="4">IFERROR(INDEX(I51:I500,MATCH($C$7,$C$51:$C$500,0))/1000000000,"")</f>
        <v>371.34</v>
      </c>
      <c r="J7" s="3">
        <f t="shared" si="4"/>
        <v>371.34</v>
      </c>
      <c r="K7" s="3">
        <f t="shared" si="4"/>
        <v>371.32</v>
      </c>
      <c r="L7" s="3">
        <f t="shared" si="4"/>
        <v>371.32</v>
      </c>
      <c r="M7" s="3">
        <f t="shared" si="4"/>
        <v>74.27</v>
      </c>
      <c r="N7" s="3">
        <f t="shared" si="4"/>
        <v>68.23</v>
      </c>
      <c r="O7" s="3">
        <f t="shared" si="4"/>
        <v>65.48</v>
      </c>
      <c r="P7" s="3">
        <f t="shared" si="4"/>
        <v>65.48</v>
      </c>
      <c r="Q7" s="3">
        <f t="shared" si="4"/>
        <v>65.38</v>
      </c>
      <c r="R7" s="3">
        <f t="shared" si="4"/>
        <v>36.630000000000003</v>
      </c>
      <c r="S7" s="3">
        <f t="shared" si="4"/>
        <v>36.630000000000003</v>
      </c>
      <c r="T7" s="3">
        <f t="shared" si="4"/>
        <v>20.77</v>
      </c>
      <c r="U7" s="3">
        <f t="shared" si="4"/>
        <v>20.77</v>
      </c>
      <c r="V7" s="3">
        <f t="shared" si="4"/>
        <v>20.77</v>
      </c>
      <c r="W7" s="3">
        <f t="shared" si="4"/>
        <v>20.77</v>
      </c>
      <c r="X7" s="3">
        <f t="shared" si="4"/>
        <v>20.77</v>
      </c>
      <c r="Y7" s="3">
        <f t="shared" si="4"/>
        <v>19.399999999999999</v>
      </c>
      <c r="Z7" s="3">
        <f t="shared" si="4"/>
        <v>19.399999999999999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267000000000</v>
      </c>
      <c r="H8" s="2">
        <f>IFERROR(INDEX(D8:G8,COUNT(D8:G8)),"")</f>
        <v>267000000000</v>
      </c>
      <c r="I8" s="2">
        <f t="shared" ref="I8:Z8" si="5">IFERROR(INDEX(I51:I500,MATCH($C$8,$C$51:$C$500,0)),"")</f>
        <v>291000000000</v>
      </c>
      <c r="J8" s="2">
        <f t="shared" si="5"/>
        <v>-343000000000</v>
      </c>
      <c r="K8" s="2">
        <f t="shared" si="5"/>
        <v>-1985000000000</v>
      </c>
      <c r="L8" s="2">
        <f t="shared" si="5"/>
        <v>-9802000000000</v>
      </c>
      <c r="M8" s="2">
        <f t="shared" si="5"/>
        <v>-2832000000000</v>
      </c>
      <c r="N8" s="2">
        <f t="shared" si="5"/>
        <v>-275000000000</v>
      </c>
      <c r="O8" s="2">
        <f t="shared" si="5"/>
        <v>-970000000000</v>
      </c>
      <c r="P8" s="2">
        <f t="shared" si="5"/>
        <v>-1599000000000</v>
      </c>
      <c r="Q8" s="2">
        <f t="shared" si="5"/>
        <v>-1745000000000</v>
      </c>
      <c r="R8" s="2">
        <f t="shared" si="5"/>
        <v>-713000000000</v>
      </c>
      <c r="S8" s="2">
        <f t="shared" si="5"/>
        <v>-449000000000</v>
      </c>
      <c r="T8" s="2">
        <f t="shared" si="5"/>
        <v>93000000000</v>
      </c>
      <c r="U8" s="2">
        <f t="shared" si="5"/>
        <v>-814000000000</v>
      </c>
      <c r="V8" s="2">
        <f t="shared" si="5"/>
        <v>-943000000000</v>
      </c>
      <c r="W8" s="2">
        <f t="shared" si="5"/>
        <v>-842000000000</v>
      </c>
      <c r="X8" s="2">
        <f t="shared" si="5"/>
        <v>-2280000000000</v>
      </c>
      <c r="Y8" s="2">
        <f t="shared" si="5"/>
        <v>-3720000000000</v>
      </c>
      <c r="Z8" s="2">
        <f t="shared" si="5"/>
        <v>852000000000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0.72</v>
      </c>
      <c r="H9" s="3">
        <f>IFERROR(INDEX(D9:G9,COUNT(D9:G9)),"")</f>
        <v>0.72</v>
      </c>
      <c r="I9" s="3">
        <f t="shared" ref="I9:Z9" si="6">IFERROR(INDEX(I51:I500,MATCH($C$9,$C$51:$C$500,0)),"")</f>
        <v>0.78</v>
      </c>
      <c r="J9" s="3">
        <f t="shared" si="6"/>
        <v>-0.92</v>
      </c>
      <c r="K9" s="3">
        <f t="shared" si="6"/>
        <v>-5.35</v>
      </c>
      <c r="L9" s="3">
        <f t="shared" si="6"/>
        <v>-26.4</v>
      </c>
      <c r="M9" s="3">
        <f t="shared" si="6"/>
        <v>-38.130000000000003</v>
      </c>
      <c r="N9" s="3">
        <f t="shared" si="6"/>
        <v>-4.03</v>
      </c>
      <c r="O9" s="3">
        <f t="shared" si="6"/>
        <v>-14.81</v>
      </c>
      <c r="P9" s="3">
        <f t="shared" si="6"/>
        <v>-24.43</v>
      </c>
      <c r="Q9" s="3">
        <f t="shared" si="6"/>
        <v>-26.69</v>
      </c>
      <c r="R9" s="3">
        <f t="shared" si="6"/>
        <v>-19.47</v>
      </c>
      <c r="S9" s="3">
        <f t="shared" si="6"/>
        <v>-12.26</v>
      </c>
      <c r="T9" s="3">
        <f t="shared" si="6"/>
        <v>4.47</v>
      </c>
      <c r="U9" s="3">
        <f t="shared" si="6"/>
        <v>-39.19</v>
      </c>
      <c r="V9" s="3">
        <f t="shared" si="6"/>
        <v>-45.41</v>
      </c>
      <c r="W9" s="3">
        <f t="shared" si="6"/>
        <v>-40.53</v>
      </c>
      <c r="X9" s="3">
        <f t="shared" si="6"/>
        <v>-109.76</v>
      </c>
      <c r="Y9" s="3">
        <f t="shared" si="6"/>
        <v>-191.73</v>
      </c>
      <c r="Z9" s="3">
        <f t="shared" si="6"/>
        <v>43.91</v>
      </c>
    </row>
    <row r="10" spans="1:26" ht="15.5" x14ac:dyDescent="0.35">
      <c r="C10" t="s">
        <v>17</v>
      </c>
      <c r="D10" s="3">
        <f ca="1">IFERROR(IF(D9=0,"",D2/D9),"")</f>
        <v>313.88888888888891</v>
      </c>
      <c r="I10" s="3">
        <f t="shared" ref="I10:Z10" ca="1" si="7">IFERROR(IF(I9=0,"",I2/I9),"")</f>
        <v>469.23076923076923</v>
      </c>
      <c r="J10" s="3">
        <f t="shared" ca="1" si="7"/>
        <v>-128.26086956521738</v>
      </c>
      <c r="K10" s="3">
        <f t="shared" ca="1" si="7"/>
        <v>-15.88785046728972</v>
      </c>
      <c r="L10" s="3">
        <f t="shared" ca="1" si="7"/>
        <v>-6.0984848484848486</v>
      </c>
      <c r="M10" s="3">
        <f t="shared" ca="1" si="7"/>
        <v>-1.7571466037241017</v>
      </c>
      <c r="N10" s="3">
        <f t="shared" ca="1" si="7"/>
        <v>-17.866004962779154</v>
      </c>
      <c r="O10" s="3">
        <f t="shared" ca="1" si="7"/>
        <v>-4.4564483457123565</v>
      </c>
      <c r="P10" s="3">
        <f t="shared" ca="1" si="7"/>
        <v>-4.216127711829718</v>
      </c>
      <c r="Q10" s="3">
        <f t="shared" ca="1" si="7"/>
        <v>-10.116148370176095</v>
      </c>
      <c r="R10" s="3">
        <f t="shared" ca="1" si="7"/>
        <v>-14.278376990241398</v>
      </c>
      <c r="S10" s="3">
        <f t="shared" ca="1" si="7"/>
        <v>-4.0783034257748776</v>
      </c>
      <c r="T10" s="3">
        <f t="shared" ca="1" si="7"/>
        <v>17.897091722595079</v>
      </c>
      <c r="U10" s="3">
        <f t="shared" ca="1" si="7"/>
        <v>-7.6550140341923969</v>
      </c>
      <c r="V10" s="3">
        <f t="shared" ca="1" si="7"/>
        <v>-12.992732878220657</v>
      </c>
      <c r="W10" s="3">
        <f t="shared" ca="1" si="7"/>
        <v>-53.663952627683194</v>
      </c>
      <c r="X10" s="3">
        <f t="shared" ca="1" si="7"/>
        <v>-27.560131195335277</v>
      </c>
      <c r="Y10" s="3">
        <f t="shared" ca="1" si="7"/>
        <v>-13.03916966567569</v>
      </c>
      <c r="Z10" s="3">
        <f t="shared" ca="1" si="7"/>
        <v>20.724208608517422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164383007</v>
      </c>
      <c r="H11" s="2">
        <f>IFERROR(INDEX(D11:G11,COUNT(D11:G11)),"")</f>
        <v>164383007</v>
      </c>
      <c r="I11" s="2">
        <f t="shared" ref="I11:Z11" si="8">IFERROR(INDEX(I51:I500,MATCH($C$11,$C$51:$C$500,0)),"")</f>
        <v>118591888</v>
      </c>
      <c r="J11" s="2">
        <f t="shared" si="8"/>
        <v>52494887</v>
      </c>
      <c r="K11" s="2">
        <f t="shared" si="8"/>
        <v>76806887</v>
      </c>
      <c r="L11" s="2">
        <f t="shared" si="8"/>
        <v>67807180</v>
      </c>
      <c r="M11" s="2">
        <f t="shared" si="8"/>
        <v>220979398</v>
      </c>
      <c r="N11" s="2">
        <f t="shared" si="8"/>
        <v>56142271</v>
      </c>
      <c r="O11" s="2">
        <f t="shared" si="8"/>
        <v>44650916</v>
      </c>
      <c r="P11" s="2">
        <f t="shared" si="8"/>
        <v>88528723</v>
      </c>
      <c r="Q11" s="2">
        <f t="shared" si="8"/>
        <v>41417796</v>
      </c>
      <c r="R11" s="2">
        <f t="shared" si="8"/>
        <v>2809707</v>
      </c>
      <c r="S11" s="2">
        <f t="shared" si="8"/>
        <v>8487609</v>
      </c>
      <c r="T11" s="2">
        <f t="shared" si="8"/>
        <v>32522988</v>
      </c>
      <c r="U11" s="2">
        <f t="shared" si="8"/>
        <v>45553173</v>
      </c>
      <c r="V11" s="2">
        <f t="shared" si="8"/>
        <v>45155693</v>
      </c>
      <c r="W11" s="2">
        <f t="shared" si="8"/>
        <v>69089831</v>
      </c>
      <c r="X11" s="2">
        <f t="shared" si="8"/>
        <v>253414451</v>
      </c>
      <c r="Y11" s="2">
        <f t="shared" si="8"/>
        <v>60061535</v>
      </c>
      <c r="Z11" s="2">
        <f t="shared" si="8"/>
        <v>171947280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7444000000000</v>
      </c>
      <c r="H12" s="2">
        <f>IFERROR(INDEX(D12:G12,COUNT(D12:G12)),"")</f>
        <v>7444000000000</v>
      </c>
      <c r="I12" s="2">
        <f t="shared" ref="I12:Z12" si="9">IFERROR(INDEX(I51:I500,MATCH($C$12,$C$51:$C$500,0)),"")</f>
        <v>5625000000000</v>
      </c>
      <c r="J12" s="2">
        <f t="shared" si="9"/>
        <v>8175000000000</v>
      </c>
      <c r="K12" s="2">
        <f t="shared" si="9"/>
        <v>7587000000000</v>
      </c>
      <c r="L12" s="2">
        <f t="shared" si="9"/>
        <v>8886000000000</v>
      </c>
      <c r="M12" s="2">
        <f t="shared" si="9"/>
        <v>23965000000000</v>
      </c>
      <c r="N12" s="2">
        <f t="shared" si="9"/>
        <v>24075000000000</v>
      </c>
      <c r="O12" s="2">
        <f t="shared" si="9"/>
        <v>24427000000000</v>
      </c>
      <c r="P12" s="2">
        <f t="shared" si="9"/>
        <v>28750000000000</v>
      </c>
      <c r="Q12" s="2">
        <f t="shared" si="9"/>
        <v>26793000000000</v>
      </c>
      <c r="R12" s="2">
        <f t="shared" si="9"/>
        <v>71302000000000</v>
      </c>
      <c r="S12" s="2">
        <f t="shared" si="9"/>
        <v>69141000000000</v>
      </c>
      <c r="T12" s="2">
        <f t="shared" si="9"/>
        <v>62693000000000</v>
      </c>
      <c r="U12" s="2">
        <f t="shared" si="9"/>
        <v>65829000000000</v>
      </c>
      <c r="V12" s="2">
        <f t="shared" si="9"/>
        <v>51048000000000</v>
      </c>
      <c r="W12" s="2">
        <f t="shared" si="9"/>
        <v>44480000000000</v>
      </c>
      <c r="X12" s="2">
        <f t="shared" si="9"/>
        <v>44063000000000</v>
      </c>
      <c r="Y12" s="2">
        <f t="shared" si="9"/>
        <v>35186000000000</v>
      </c>
      <c r="Z12" s="2">
        <f t="shared" si="9"/>
        <v>13435000000000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10239000000000</v>
      </c>
      <c r="H13" s="2">
        <f>IFERROR(INDEX(D13:G13,COUNT(D13:G13)),"")</f>
        <v>10239000000000</v>
      </c>
      <c r="I13" s="2">
        <f t="shared" ref="I13:Z13" si="10">IFERROR(INDEX(I51:I500,MATCH($C$13,$C$51:$C$500,0)),"")</f>
        <v>7608000000000</v>
      </c>
      <c r="J13" s="2">
        <f t="shared" si="10"/>
        <v>9023000000000</v>
      </c>
      <c r="K13" s="2">
        <f t="shared" si="10"/>
        <v>8773000000000</v>
      </c>
      <c r="L13" s="2">
        <f t="shared" si="10"/>
        <v>9943000000000</v>
      </c>
      <c r="M13" s="2">
        <f t="shared" si="10"/>
        <v>27121000000000</v>
      </c>
      <c r="N13" s="2">
        <f t="shared" si="10"/>
        <v>24867000000000</v>
      </c>
      <c r="O13" s="2">
        <f t="shared" si="10"/>
        <v>25047000000000</v>
      </c>
      <c r="P13" s="2">
        <f t="shared" si="10"/>
        <v>30032000000000</v>
      </c>
      <c r="Q13" s="2">
        <f t="shared" si="10"/>
        <v>27354000000000</v>
      </c>
      <c r="R13" s="2">
        <f t="shared" si="10"/>
        <v>71340000000000</v>
      </c>
      <c r="S13" s="2">
        <f t="shared" si="10"/>
        <v>69258000000000</v>
      </c>
      <c r="T13" s="2">
        <f t="shared" si="10"/>
        <v>63098000000000</v>
      </c>
      <c r="U13" s="2">
        <f t="shared" si="10"/>
        <v>66385000000000</v>
      </c>
      <c r="V13" s="2">
        <f t="shared" si="10"/>
        <v>51485000000000</v>
      </c>
      <c r="W13" s="2">
        <f t="shared" si="10"/>
        <v>45106000000000</v>
      </c>
      <c r="X13" s="2">
        <f t="shared" si="10"/>
        <v>46342000000000</v>
      </c>
      <c r="Y13" s="2">
        <f t="shared" si="10"/>
        <v>35751000000000</v>
      </c>
      <c r="Z13" s="2">
        <f t="shared" si="10"/>
        <v>15318000000000</v>
      </c>
    </row>
    <row r="14" spans="1:26" ht="15.5" x14ac:dyDescent="0.35">
      <c r="C14" t="s">
        <v>26</v>
      </c>
      <c r="D14" s="2">
        <f>IFERROR(INDEX(D51:D500,MATCH($C$14,$C$51:$C$500,0)),"")</f>
        <v>-12798694</v>
      </c>
      <c r="H14" s="2">
        <f>IFERROR(SUM(D14:G14)*(4/MAX(1,COUNT(D14:G14))),"")</f>
        <v>-51194776</v>
      </c>
      <c r="I14" s="2">
        <f t="shared" ref="I14:Z14" si="11">IFERROR(INDEX(I51:I500,MATCH($C$14,$C$51:$C$500,0)),"")</f>
        <v>-26697162</v>
      </c>
      <c r="J14" s="2">
        <f t="shared" si="11"/>
        <v>-21075340</v>
      </c>
      <c r="K14" s="2">
        <f t="shared" si="11"/>
        <v>-22543597</v>
      </c>
      <c r="L14" s="2">
        <f t="shared" si="11"/>
        <v>-161651000</v>
      </c>
      <c r="M14" s="2">
        <f t="shared" si="11"/>
        <v>-213266427</v>
      </c>
      <c r="N14" s="2">
        <f t="shared" si="11"/>
        <v>-222509876</v>
      </c>
      <c r="O14" s="2">
        <f t="shared" si="11"/>
        <v>-147287546</v>
      </c>
      <c r="P14" s="2">
        <f t="shared" si="11"/>
        <v>-155529931</v>
      </c>
      <c r="Q14" s="2">
        <f t="shared" si="11"/>
        <v>-206665993</v>
      </c>
      <c r="R14" s="2">
        <f t="shared" si="11"/>
        <v>-254825478</v>
      </c>
      <c r="S14" s="2">
        <f t="shared" si="11"/>
        <v>-453223802</v>
      </c>
      <c r="T14" s="2">
        <f t="shared" si="11"/>
        <v>-864160519</v>
      </c>
      <c r="U14" s="2">
        <f t="shared" si="11"/>
        <v>-660954644</v>
      </c>
      <c r="V14" s="2">
        <f t="shared" si="11"/>
        <v>-620537761</v>
      </c>
      <c r="W14" s="2">
        <f t="shared" si="11"/>
        <v>-660685662</v>
      </c>
      <c r="X14" s="2">
        <f t="shared" si="11"/>
        <v>-630339475</v>
      </c>
      <c r="Y14" s="2">
        <f t="shared" si="11"/>
        <v>-180923764</v>
      </c>
      <c r="Z14" s="2">
        <f t="shared" si="11"/>
        <v>-40071533</v>
      </c>
    </row>
    <row r="15" spans="1:26" ht="15.5" x14ac:dyDescent="0.35">
      <c r="C15" t="s">
        <v>27</v>
      </c>
      <c r="D15" s="2">
        <f>IFERROR(INDEX(D51:D500,MATCH($C$15,$C$51:$C$500,0)),"")</f>
        <v>-11602792</v>
      </c>
      <c r="H15" s="2">
        <f>IFERROR(SUM(D15:G15)*(4/MAX(1,COUNT(D15:G15))),"")</f>
        <v>-46411168</v>
      </c>
      <c r="I15" s="2">
        <f t="shared" ref="I15:Z15" si="12">IFERROR(INDEX(I51:I500,MATCH($C$15,$C$51:$C$500,0)),"")</f>
        <v>-55558551</v>
      </c>
      <c r="J15" s="2">
        <f t="shared" si="12"/>
        <v>-28222308</v>
      </c>
      <c r="K15" s="2">
        <f t="shared" si="12"/>
        <v>-49924476</v>
      </c>
      <c r="L15" s="2">
        <f t="shared" si="12"/>
        <v>-115590243</v>
      </c>
      <c r="M15" s="2">
        <f t="shared" si="12"/>
        <v>-67684665</v>
      </c>
      <c r="N15" s="2">
        <f t="shared" si="12"/>
        <v>-14911550</v>
      </c>
      <c r="O15" s="2">
        <f t="shared" si="12"/>
        <v>28486579</v>
      </c>
      <c r="P15" s="2">
        <f t="shared" si="12"/>
        <v>-8611227</v>
      </c>
      <c r="Q15" s="2">
        <f t="shared" si="12"/>
        <v>-66978827</v>
      </c>
      <c r="R15" s="2">
        <f t="shared" si="12"/>
        <v>129639742</v>
      </c>
      <c r="S15" s="2">
        <f t="shared" si="12"/>
        <v>-144915861</v>
      </c>
      <c r="T15" s="2">
        <f t="shared" si="12"/>
        <v>-155886244</v>
      </c>
      <c r="U15" s="2">
        <f t="shared" si="12"/>
        <v>85135436</v>
      </c>
      <c r="V15" s="2">
        <f t="shared" si="12"/>
        <v>-90060406</v>
      </c>
      <c r="W15" s="2">
        <f t="shared" si="12"/>
        <v>-383448818</v>
      </c>
      <c r="X15" s="2">
        <f t="shared" si="12"/>
        <v>-456133538</v>
      </c>
      <c r="Y15" s="2">
        <f t="shared" si="12"/>
        <v>-233998345</v>
      </c>
      <c r="Z15" s="2">
        <f t="shared" si="12"/>
        <v>-489177565</v>
      </c>
    </row>
    <row r="16" spans="1:26" ht="15.5" x14ac:dyDescent="0.35">
      <c r="C16" t="s">
        <v>28</v>
      </c>
      <c r="D16" s="2">
        <f>IFERROR(INDEX(D51:D500,MATCH($C$16,$C$51:$C$500,0)),"")</f>
        <v>55286105</v>
      </c>
      <c r="H16" s="2">
        <f>IFERROR(SUM(D16:G16)*(4/MAX(1,COUNT(D16:G16))),"")</f>
        <v>221144420</v>
      </c>
      <c r="I16" s="2">
        <f t="shared" ref="I16:Z16" si="13">IFERROR(INDEX(I51:I500,MATCH($C$16,$C$51:$C$500,0)),"")</f>
        <v>181091943</v>
      </c>
      <c r="J16" s="2">
        <f t="shared" si="13"/>
        <v>121901220</v>
      </c>
      <c r="K16" s="2">
        <f t="shared" si="13"/>
        <v>82350214</v>
      </c>
      <c r="L16" s="2">
        <f t="shared" si="13"/>
        <v>694144908</v>
      </c>
      <c r="M16" s="2">
        <f t="shared" si="13"/>
        <v>291061679</v>
      </c>
      <c r="N16" s="2">
        <f t="shared" si="13"/>
        <v>-322439419</v>
      </c>
      <c r="O16" s="2">
        <f t="shared" si="13"/>
        <v>-19016097</v>
      </c>
      <c r="P16" s="2">
        <f t="shared" si="13"/>
        <v>166829576</v>
      </c>
      <c r="Q16" s="2">
        <f t="shared" si="13"/>
        <v>309725010</v>
      </c>
      <c r="R16" s="2">
        <f t="shared" si="13"/>
        <v>-9384032</v>
      </c>
      <c r="S16" s="2">
        <f t="shared" si="13"/>
        <v>-2040564626</v>
      </c>
      <c r="T16" s="2">
        <f t="shared" si="13"/>
        <v>-310018420</v>
      </c>
      <c r="U16" s="2">
        <f t="shared" si="13"/>
        <v>-745238913</v>
      </c>
      <c r="V16" s="2">
        <f t="shared" si="13"/>
        <v>-615565632</v>
      </c>
      <c r="W16" s="2">
        <f t="shared" si="13"/>
        <v>598551070</v>
      </c>
      <c r="X16" s="2">
        <f t="shared" si="13"/>
        <v>999132686</v>
      </c>
      <c r="Y16" s="2">
        <f t="shared" si="13"/>
        <v>517655112</v>
      </c>
      <c r="Z16" s="2">
        <f t="shared" si="13"/>
        <v>1032726233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83922840000000</v>
      </c>
      <c r="H20" s="2">
        <f t="shared" ref="H20:Z20" ca="1" si="14">IFERROR(H21*H2,"")</f>
        <v>83922840000000</v>
      </c>
      <c r="I20" s="2">
        <f t="shared" ca="1" si="14"/>
        <v>135910440000000</v>
      </c>
      <c r="J20" s="2">
        <f t="shared" ca="1" si="14"/>
        <v>43818120000000</v>
      </c>
      <c r="K20" s="2">
        <f t="shared" ca="1" si="14"/>
        <v>31562200000000</v>
      </c>
      <c r="L20" s="2">
        <f t="shared" ca="1" si="14"/>
        <v>59782520000000</v>
      </c>
      <c r="M20" s="2">
        <f t="shared" ca="1" si="14"/>
        <v>4976090000000</v>
      </c>
      <c r="N20" s="2">
        <f t="shared" ca="1" si="14"/>
        <v>4912560000000.001</v>
      </c>
      <c r="O20" s="2">
        <f t="shared" ca="1" si="14"/>
        <v>4321680000000.0005</v>
      </c>
      <c r="P20" s="2">
        <f t="shared" ca="1" si="14"/>
        <v>6744440000000.001</v>
      </c>
      <c r="Q20" s="2">
        <f t="shared" ca="1" si="14"/>
        <v>17652599999999.996</v>
      </c>
      <c r="R20" s="2">
        <f t="shared" ca="1" si="14"/>
        <v>10183140000000</v>
      </c>
      <c r="S20" s="2">
        <f t="shared" ca="1" si="14"/>
        <v>1831500000000</v>
      </c>
      <c r="T20" s="2">
        <f t="shared" ca="1" si="14"/>
        <v>1661600000000</v>
      </c>
      <c r="U20" s="2">
        <f t="shared" ca="1" si="14"/>
        <v>6231000000000</v>
      </c>
      <c r="V20" s="2">
        <f t="shared" ca="1" si="14"/>
        <v>12254300000000</v>
      </c>
      <c r="W20" s="2">
        <f t="shared" ca="1" si="14"/>
        <v>45174750000000</v>
      </c>
      <c r="X20" s="2">
        <f t="shared" ca="1" si="14"/>
        <v>62829250000000</v>
      </c>
      <c r="Y20" s="2">
        <f t="shared" ca="1" si="14"/>
        <v>48500000000000</v>
      </c>
      <c r="Z20" s="2">
        <f t="shared" ca="1" si="14"/>
        <v>17654000000000</v>
      </c>
    </row>
    <row r="21" spans="1:26" ht="15.5" x14ac:dyDescent="0.35">
      <c r="C21" t="s">
        <v>11</v>
      </c>
      <c r="D21" s="2">
        <f>IFERROR(INDEX(D51:D500,MATCH($C$7,$C$51:$C$500,0)),"")</f>
        <v>371340000000</v>
      </c>
      <c r="H21" s="2">
        <f>IFERROR(INDEX(D21:G21,COUNT(D21:G21)),"")</f>
        <v>371340000000</v>
      </c>
      <c r="I21" s="2">
        <f t="shared" ref="I21:Z21" si="15">IFERROR(INDEX(I51:I500,MATCH($C$7,$C$51:$C$500,0)),"")</f>
        <v>371340000000</v>
      </c>
      <c r="J21" s="2">
        <f t="shared" si="15"/>
        <v>371340000000</v>
      </c>
      <c r="K21" s="2">
        <f t="shared" si="15"/>
        <v>371320000000</v>
      </c>
      <c r="L21" s="2">
        <f t="shared" si="15"/>
        <v>371320000000</v>
      </c>
      <c r="M21" s="2">
        <f t="shared" si="15"/>
        <v>74270000000</v>
      </c>
      <c r="N21" s="2">
        <f t="shared" si="15"/>
        <v>68230000000.000008</v>
      </c>
      <c r="O21" s="2">
        <f t="shared" si="15"/>
        <v>65480000000.000008</v>
      </c>
      <c r="P21" s="2">
        <f t="shared" si="15"/>
        <v>65480000000.000008</v>
      </c>
      <c r="Q21" s="2">
        <f t="shared" si="15"/>
        <v>65379999999.999992</v>
      </c>
      <c r="R21" s="2">
        <f t="shared" si="15"/>
        <v>36630000000</v>
      </c>
      <c r="S21" s="2">
        <f t="shared" si="15"/>
        <v>36630000000</v>
      </c>
      <c r="T21" s="2">
        <f t="shared" si="15"/>
        <v>20770000000</v>
      </c>
      <c r="U21" s="2">
        <f t="shared" si="15"/>
        <v>20770000000</v>
      </c>
      <c r="V21" s="2">
        <f t="shared" si="15"/>
        <v>20770000000</v>
      </c>
      <c r="W21" s="2">
        <f t="shared" si="15"/>
        <v>20770000000</v>
      </c>
      <c r="X21" s="2">
        <f t="shared" si="15"/>
        <v>20770000000</v>
      </c>
      <c r="Y21" s="2">
        <f t="shared" si="15"/>
        <v>19400000000</v>
      </c>
      <c r="Z21" s="2">
        <f t="shared" si="15"/>
        <v>19400000000</v>
      </c>
    </row>
    <row r="23" spans="1:26" ht="15.5" x14ac:dyDescent="0.35">
      <c r="B23" t="s">
        <v>53</v>
      </c>
      <c r="C23" t="s">
        <v>54</v>
      </c>
      <c r="D23" s="3">
        <f>IFERROR(D5/D6*100,"")</f>
        <v>0.51263170843226602</v>
      </c>
      <c r="H23" s="3">
        <f t="shared" ref="H23:Z23" si="16">IFERROR(H5/H6*100,"")</f>
        <v>2.0505268337290641</v>
      </c>
      <c r="I23" s="3">
        <f t="shared" si="16"/>
        <v>2.6806697710782781</v>
      </c>
      <c r="J23" s="3">
        <f t="shared" si="16"/>
        <v>2.3353781884275953</v>
      </c>
      <c r="K23" s="3">
        <f t="shared" si="16"/>
        <v>0.26193983902948309</v>
      </c>
      <c r="L23" s="3">
        <f t="shared" si="16"/>
        <v>18.624780032665377</v>
      </c>
      <c r="M23" s="3">
        <f t="shared" si="16"/>
        <v>25.966810314862048</v>
      </c>
      <c r="N23" s="3">
        <f t="shared" si="16"/>
        <v>-256.45209565048651</v>
      </c>
      <c r="O23" s="3">
        <f t="shared" si="16"/>
        <v>0.70536052842068342</v>
      </c>
      <c r="P23" s="3">
        <f t="shared" si="16"/>
        <v>43.877192514224461</v>
      </c>
      <c r="Q23" s="3">
        <f t="shared" si="16"/>
        <v>129.17015181249479</v>
      </c>
      <c r="R23" s="3">
        <f t="shared" si="16"/>
        <v>-2.3417386151324804</v>
      </c>
      <c r="S23" s="3">
        <f t="shared" si="16"/>
        <v>66.301033158656068</v>
      </c>
      <c r="T23" s="3">
        <f t="shared" si="16"/>
        <v>53.163943854856818</v>
      </c>
      <c r="U23" s="3">
        <f t="shared" si="16"/>
        <v>212.42459393133143</v>
      </c>
      <c r="V23" s="3">
        <f t="shared" si="16"/>
        <v>-168.03563842046313</v>
      </c>
      <c r="W23" s="3">
        <f t="shared" si="16"/>
        <v>20.848282524407889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-0.28168914458010086</v>
      </c>
      <c r="H24" s="4">
        <f t="shared" ref="H24:Z24" si="17">IFERROR(_xlfn.RRI(5,M23,H23),"")</f>
        <v>-0.39814846807768234</v>
      </c>
      <c r="I24" s="4" t="str">
        <f t="shared" si="17"/>
        <v/>
      </c>
      <c r="J24" s="4">
        <f t="shared" si="17"/>
        <v>0.2705425480382404</v>
      </c>
      <c r="K24" s="4">
        <f t="shared" si="17"/>
        <v>-0.64091890160969278</v>
      </c>
      <c r="L24" s="4">
        <f t="shared" si="17"/>
        <v>-0.32113128289532045</v>
      </c>
      <c r="M24" s="4" t="str">
        <f t="shared" si="17"/>
        <v/>
      </c>
      <c r="N24" s="4" t="str">
        <f t="shared" si="17"/>
        <v/>
      </c>
      <c r="O24" s="4">
        <f t="shared" si="17"/>
        <v>-0.57873168802958674</v>
      </c>
      <c r="P24" s="4">
        <f t="shared" si="17"/>
        <v>-0.27053105646402864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1.1000000000000001</v>
      </c>
      <c r="H25" s="3">
        <f>IFERROR(INDEX(D25:G25,COUNT(D25:G25)),"")</f>
        <v>1.1000000000000001</v>
      </c>
      <c r="I25" s="3">
        <f t="shared" ref="I25:Z25" si="18">IFERROR(INDEX(I51:I500,MATCH($C$25,$C$51:$C$500,0)),"")</f>
        <v>3.59</v>
      </c>
      <c r="J25" s="3">
        <f t="shared" si="18"/>
        <v>2.88</v>
      </c>
      <c r="K25" s="3">
        <f t="shared" si="18"/>
        <v>0.45</v>
      </c>
      <c r="L25" s="3">
        <f t="shared" si="18"/>
        <v>21.04</v>
      </c>
      <c r="M25" s="3">
        <f t="shared" si="18"/>
        <v>32.369999999999997</v>
      </c>
      <c r="N25" s="3">
        <f t="shared" si="18"/>
        <v>-72.22</v>
      </c>
      <c r="O25" s="3">
        <f t="shared" si="18"/>
        <v>1.48</v>
      </c>
      <c r="P25" s="3">
        <f t="shared" si="18"/>
        <v>47.97</v>
      </c>
      <c r="Q25" s="3">
        <f t="shared" si="18"/>
        <v>76.41</v>
      </c>
      <c r="R25" s="3">
        <f t="shared" si="18"/>
        <v>24.59</v>
      </c>
      <c r="S25" s="3">
        <f t="shared" si="18"/>
        <v>-703.99</v>
      </c>
      <c r="T25" s="3">
        <f t="shared" si="18"/>
        <v>-232.36</v>
      </c>
      <c r="U25" s="3">
        <f t="shared" si="18"/>
        <v>-357.61</v>
      </c>
      <c r="V25" s="3">
        <f t="shared" si="18"/>
        <v>-310.12</v>
      </c>
      <c r="W25" s="3">
        <f t="shared" si="18"/>
        <v>96.26</v>
      </c>
      <c r="X25" s="3">
        <f t="shared" si="18"/>
        <v>235.02</v>
      </c>
      <c r="Y25" s="3">
        <f t="shared" si="18"/>
        <v>137.41</v>
      </c>
      <c r="Z25" s="3">
        <f t="shared" si="18"/>
        <v>306.73</v>
      </c>
    </row>
    <row r="26" spans="1:26" ht="15.5" x14ac:dyDescent="0.35">
      <c r="C26" t="s">
        <v>58</v>
      </c>
      <c r="D26" s="4">
        <f>IFERROR(_xlfn.RRI(5,I25,D25),"")</f>
        <v>-0.2106681134287417</v>
      </c>
      <c r="H26" s="4">
        <f t="shared" ref="H26:Z26" si="19">IFERROR(_xlfn.RRI(5,M25,H25),"")</f>
        <v>-0.49154795647523197</v>
      </c>
      <c r="I26" s="4" t="str">
        <f t="shared" si="19"/>
        <v/>
      </c>
      <c r="J26" s="4">
        <f t="shared" si="19"/>
        <v>0.14242093886584994</v>
      </c>
      <c r="K26" s="4">
        <f t="shared" si="19"/>
        <v>-0.60694931357844384</v>
      </c>
      <c r="L26" s="4">
        <f t="shared" si="19"/>
        <v>-0.22735658577440099</v>
      </c>
      <c r="M26" s="4">
        <f t="shared" si="19"/>
        <v>5.6517838379773533E-2</v>
      </c>
      <c r="N26" s="4">
        <f t="shared" si="19"/>
        <v>-0.36581173909481257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-0.2388635255552839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1.1247247401303389E-3</v>
      </c>
      <c r="H27" s="3">
        <f t="shared" ref="H27:Z27" si="20">IFERROR(H4/H21,"")</f>
        <v>4.4988989605213555E-3</v>
      </c>
      <c r="I27" s="3">
        <f t="shared" si="20"/>
        <v>3.8368266251952387E-3</v>
      </c>
      <c r="J27" s="3">
        <f t="shared" si="20"/>
        <v>3.6615486427532718E-3</v>
      </c>
      <c r="K27" s="3">
        <f t="shared" si="20"/>
        <v>4.5242614591188193E-3</v>
      </c>
      <c r="L27" s="3">
        <f t="shared" si="20"/>
        <v>4.9285789265323711E-3</v>
      </c>
      <c r="M27" s="3">
        <f t="shared" si="20"/>
        <v>1.3574969368520264E-2</v>
      </c>
      <c r="N27" s="3">
        <f t="shared" si="20"/>
        <v>1.1584880507108309E-2</v>
      </c>
      <c r="O27" s="3">
        <f t="shared" si="20"/>
        <v>1.699093796579108E-2</v>
      </c>
      <c r="P27" s="3">
        <f t="shared" si="20"/>
        <v>1.6979542028100182E-2</v>
      </c>
      <c r="Q27" s="3">
        <f t="shared" si="20"/>
        <v>2.656265983481187E-4</v>
      </c>
      <c r="R27" s="3">
        <f t="shared" si="20"/>
        <v>6.3806794976794981E-4</v>
      </c>
      <c r="S27" s="3">
        <f t="shared" si="20"/>
        <v>1.1058295932295933E-3</v>
      </c>
      <c r="T27" s="3">
        <f t="shared" si="20"/>
        <v>0.13413900312951371</v>
      </c>
      <c r="U27" s="3">
        <f t="shared" si="20"/>
        <v>0.17079559109292247</v>
      </c>
      <c r="V27" s="3">
        <f t="shared" si="20"/>
        <v>0.18177747674530573</v>
      </c>
      <c r="W27" s="3">
        <f t="shared" si="20"/>
        <v>0.19263642084737603</v>
      </c>
      <c r="X27" s="3">
        <f t="shared" si="20"/>
        <v>0.21039580476649014</v>
      </c>
      <c r="Y27" s="3">
        <f t="shared" si="20"/>
        <v>0.16594196938144329</v>
      </c>
      <c r="Z27" s="3">
        <f t="shared" si="20"/>
        <v>0.17414397448453608</v>
      </c>
    </row>
    <row r="28" spans="1:26" ht="15.5" x14ac:dyDescent="0.35">
      <c r="C28" t="s">
        <v>60</v>
      </c>
      <c r="D28" s="4">
        <f>IFERROR(_xlfn.RRI(5,I27,D27),"")</f>
        <v>-0.21762527012107258</v>
      </c>
      <c r="H28" s="4">
        <f t="shared" ref="H28:Z28" si="21">IFERROR(_xlfn.RRI(5,M27,H27),"")</f>
        <v>-0.1981862929655176</v>
      </c>
      <c r="I28" s="4">
        <f t="shared" si="21"/>
        <v>-0.19829217351972395</v>
      </c>
      <c r="J28" s="4">
        <f t="shared" si="21"/>
        <v>-0.26431908329808296</v>
      </c>
      <c r="K28" s="4">
        <f t="shared" si="21"/>
        <v>-0.23241877290919455</v>
      </c>
      <c r="L28" s="4">
        <f t="shared" si="21"/>
        <v>0.79345312869745022</v>
      </c>
      <c r="M28" s="4">
        <f t="shared" si="21"/>
        <v>0.84320816492507644</v>
      </c>
      <c r="N28" s="4">
        <f t="shared" si="21"/>
        <v>0.59970782852329196</v>
      </c>
      <c r="O28" s="4">
        <f t="shared" si="21"/>
        <v>-0.33849602845423132</v>
      </c>
      <c r="P28" s="4">
        <f t="shared" si="21"/>
        <v>-0.36978336378453247</v>
      </c>
      <c r="Q28" s="4">
        <f t="shared" si="21"/>
        <v>-0.72901434718823488</v>
      </c>
      <c r="R28" s="4">
        <f t="shared" si="21"/>
        <v>-0.68082732314195638</v>
      </c>
      <c r="S28" s="4">
        <f t="shared" si="21"/>
        <v>-0.64994988358424211</v>
      </c>
      <c r="T28" s="4">
        <f t="shared" si="21"/>
        <v>-4.1659665829930748E-2</v>
      </c>
      <c r="U28" s="4">
        <f t="shared" si="21"/>
        <v>-3.875456737610361E-3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-0.69359331476323116</v>
      </c>
      <c r="I29" s="4">
        <f t="shared" si="22"/>
        <v>0.24652777777777776</v>
      </c>
      <c r="J29" s="4">
        <f t="shared" si="22"/>
        <v>5.3999999999999995</v>
      </c>
      <c r="K29" s="4">
        <f t="shared" si="22"/>
        <v>-0.97861216730038025</v>
      </c>
      <c r="L29" s="4">
        <f t="shared" si="22"/>
        <v>-0.35001544640098853</v>
      </c>
      <c r="M29" s="4">
        <f t="shared" si="22"/>
        <v>-1.4482137911935753</v>
      </c>
      <c r="N29" s="4">
        <f t="shared" si="22"/>
        <v>-49.797297297297298</v>
      </c>
      <c r="O29" s="4">
        <f t="shared" si="22"/>
        <v>-0.9691473837815302</v>
      </c>
      <c r="P29" s="4">
        <f t="shared" si="22"/>
        <v>-0.37220259128386335</v>
      </c>
      <c r="Q29" s="4">
        <f t="shared" si="22"/>
        <v>2.1073607157381047</v>
      </c>
      <c r="R29" s="4">
        <f t="shared" si="22"/>
        <v>-1.0349294734300203</v>
      </c>
      <c r="S29" s="4">
        <f t="shared" si="22"/>
        <v>2.0297383370631779</v>
      </c>
      <c r="T29" s="4">
        <f t="shared" si="22"/>
        <v>-0.35024188361622993</v>
      </c>
      <c r="U29" s="4">
        <f t="shared" si="22"/>
        <v>0.15313427060492715</v>
      </c>
      <c r="V29" s="4">
        <f t="shared" si="22"/>
        <v>-4.2216912528568455</v>
      </c>
      <c r="W29" s="4">
        <f t="shared" si="22"/>
        <v>-0.59041783677984849</v>
      </c>
      <c r="X29" s="4">
        <f t="shared" si="22"/>
        <v>0.71035586929626682</v>
      </c>
      <c r="Y29" s="4">
        <f t="shared" si="22"/>
        <v>-0.55201643138916967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0.17255727193365869</v>
      </c>
      <c r="I30" s="4">
        <f t="shared" si="23"/>
        <v>4.786990411526202E-2</v>
      </c>
      <c r="J30" s="4">
        <f t="shared" si="23"/>
        <v>-0.19068588855021129</v>
      </c>
      <c r="K30" s="4">
        <f t="shared" si="23"/>
        <v>-8.2035303368474172E-2</v>
      </c>
      <c r="L30" s="4">
        <f t="shared" si="23"/>
        <v>-0.6369362764116786</v>
      </c>
      <c r="M30" s="4">
        <f t="shared" si="23"/>
        <v>0.17178328772496756</v>
      </c>
      <c r="N30" s="4">
        <f t="shared" si="23"/>
        <v>-0.31817298548009093</v>
      </c>
      <c r="O30" s="4">
        <f t="shared" si="23"/>
        <v>6.7115695299898952E-4</v>
      </c>
      <c r="P30" s="4">
        <f t="shared" si="23"/>
        <v>62.922597110728837</v>
      </c>
      <c r="Q30" s="4">
        <f t="shared" si="23"/>
        <v>-0.58370170693462853</v>
      </c>
      <c r="R30" s="4">
        <f t="shared" si="23"/>
        <v>-0.4229961345993084</v>
      </c>
      <c r="S30" s="4">
        <f t="shared" si="23"/>
        <v>-0.99175609205801307</v>
      </c>
      <c r="T30" s="4">
        <f t="shared" si="23"/>
        <v>-0.21462256565783072</v>
      </c>
      <c r="U30" s="4">
        <f t="shared" si="23"/>
        <v>-6.0413896424419668E-2</v>
      </c>
      <c r="V30" s="4">
        <f t="shared" si="23"/>
        <v>-5.6370150848440763E-2</v>
      </c>
      <c r="W30" s="4">
        <f t="shared" si="23"/>
        <v>-8.4409401313037286E-2</v>
      </c>
      <c r="X30" s="4">
        <f t="shared" si="23"/>
        <v>0.26788783784325731</v>
      </c>
      <c r="Y30" s="4">
        <f t="shared" si="23"/>
        <v>-4.7098988795739996E-2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74.63</v>
      </c>
      <c r="H32" s="3">
        <f>IFERROR(INDEX(D32:G32,COUNT(D32:G32)),"")</f>
        <v>74.63</v>
      </c>
      <c r="I32" s="3">
        <f t="shared" ref="I32:Z32" si="24">IFERROR(INDEX(I51:I500,MATCH($C$32,$C$51:$C$500,0)),"")</f>
        <v>72.73</v>
      </c>
      <c r="J32" s="3">
        <f t="shared" si="24"/>
        <v>70.05</v>
      </c>
      <c r="K32" s="3">
        <f t="shared" si="24"/>
        <v>64.16</v>
      </c>
      <c r="L32" s="3">
        <f t="shared" si="24"/>
        <v>66.28</v>
      </c>
      <c r="M32" s="3">
        <f t="shared" si="24"/>
        <v>-92.4</v>
      </c>
      <c r="N32" s="3">
        <f t="shared" si="24"/>
        <v>-123.79</v>
      </c>
      <c r="O32" s="3">
        <f t="shared" si="24"/>
        <v>-41.14</v>
      </c>
      <c r="P32" s="3">
        <f t="shared" si="24"/>
        <v>-43.65</v>
      </c>
      <c r="Q32" s="3">
        <f t="shared" si="24"/>
        <v>-90.93</v>
      </c>
      <c r="R32" s="3">
        <f t="shared" si="24"/>
        <v>-996.18</v>
      </c>
      <c r="S32" s="3">
        <f t="shared" si="24"/>
        <v>-1048.26</v>
      </c>
      <c r="T32" s="3">
        <f t="shared" si="24"/>
        <v>-505.79</v>
      </c>
      <c r="U32" s="3">
        <f t="shared" si="24"/>
        <v>-289.27999999999997</v>
      </c>
      <c r="V32" s="3">
        <f t="shared" si="24"/>
        <v>70.25</v>
      </c>
      <c r="W32" s="3">
        <f t="shared" si="24"/>
        <v>387.78</v>
      </c>
      <c r="X32" s="3">
        <f t="shared" si="24"/>
        <v>700.17</v>
      </c>
      <c r="Y32" s="3">
        <f t="shared" si="24"/>
        <v>712.59</v>
      </c>
      <c r="Z32" s="3">
        <f t="shared" si="24"/>
        <v>657.7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2.89</v>
      </c>
      <c r="H33" s="3">
        <f>IFERROR(INDEX(D33:G33,COUNT(D33:G33)),"")</f>
        <v>2.89</v>
      </c>
      <c r="I33" s="3">
        <f t="shared" ref="I33:Z33" si="25">IFERROR(INDEX(I51:I500,MATCH($C$33,$C$51:$C$500,0)),"")</f>
        <v>5.03</v>
      </c>
      <c r="J33" s="3">
        <f t="shared" si="25"/>
        <v>1.68</v>
      </c>
      <c r="K33" s="3">
        <f t="shared" si="25"/>
        <v>1.32</v>
      </c>
      <c r="L33" s="3">
        <f t="shared" si="25"/>
        <v>2.4300000000000002</v>
      </c>
      <c r="M33" s="3">
        <f t="shared" si="25"/>
        <v>-0.73</v>
      </c>
      <c r="N33" s="3">
        <f t="shared" si="25"/>
        <v>-0.57999999999999996</v>
      </c>
      <c r="O33" s="3">
        <f t="shared" si="25"/>
        <v>-1.6</v>
      </c>
      <c r="P33" s="3">
        <f t="shared" si="25"/>
        <v>-2.36</v>
      </c>
      <c r="Q33" s="3">
        <f t="shared" si="25"/>
        <v>-2.97</v>
      </c>
      <c r="R33" s="3">
        <f t="shared" si="25"/>
        <v>-0.28000000000000003</v>
      </c>
      <c r="S33" s="3">
        <f t="shared" si="25"/>
        <v>-0.05</v>
      </c>
      <c r="T33" s="3">
        <f t="shared" si="25"/>
        <v>-0.16</v>
      </c>
      <c r="U33" s="3">
        <f t="shared" si="25"/>
        <v>-1.04</v>
      </c>
      <c r="V33" s="3">
        <f t="shared" si="25"/>
        <v>8.4</v>
      </c>
      <c r="W33" s="3">
        <f t="shared" si="25"/>
        <v>5.61</v>
      </c>
      <c r="X33" s="3">
        <f t="shared" si="25"/>
        <v>4.32</v>
      </c>
      <c r="Y33" s="3">
        <f t="shared" si="25"/>
        <v>3.4</v>
      </c>
      <c r="Z33" s="3">
        <f t="shared" si="25"/>
        <v>1.38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196.36</v>
      </c>
      <c r="H34" s="3">
        <f>IFERROR(INDEX(D34:G34,COUNT(D34:G34)),"")</f>
        <v>196.36</v>
      </c>
      <c r="I34" s="3">
        <f t="shared" ref="I34:Z34" si="26">IFERROR(INDEX(I51:I500,MATCH($C$34,$C$51:$C$500,0)),"")</f>
        <v>101.95</v>
      </c>
      <c r="J34" s="3">
        <f t="shared" si="26"/>
        <v>40.97</v>
      </c>
      <c r="K34" s="3">
        <f t="shared" si="26"/>
        <v>188.89</v>
      </c>
      <c r="L34" s="3">
        <f t="shared" si="26"/>
        <v>7.65</v>
      </c>
      <c r="M34" s="3">
        <f t="shared" si="26"/>
        <v>2.0699999999999998</v>
      </c>
      <c r="N34" s="3">
        <f t="shared" si="26"/>
        <v>-1</v>
      </c>
      <c r="O34" s="3">
        <f t="shared" si="26"/>
        <v>44.59</v>
      </c>
      <c r="P34" s="3">
        <f t="shared" si="26"/>
        <v>2.15</v>
      </c>
      <c r="Q34" s="3">
        <f t="shared" si="26"/>
        <v>3.53</v>
      </c>
      <c r="R34" s="3">
        <f t="shared" si="26"/>
        <v>11.31</v>
      </c>
      <c r="S34" s="3">
        <f t="shared" si="26"/>
        <v>-7.0000000000000007E-2</v>
      </c>
      <c r="T34" s="3">
        <f t="shared" si="26"/>
        <v>-0.34</v>
      </c>
      <c r="U34" s="3">
        <f t="shared" si="26"/>
        <v>-0.84</v>
      </c>
      <c r="V34" s="3">
        <f t="shared" si="26"/>
        <v>-1.9</v>
      </c>
      <c r="W34" s="3">
        <f t="shared" si="26"/>
        <v>22.6</v>
      </c>
      <c r="X34" s="3">
        <f t="shared" si="26"/>
        <v>12.87</v>
      </c>
      <c r="Y34" s="3">
        <f t="shared" si="26"/>
        <v>17.649999999999999</v>
      </c>
      <c r="Z34" s="3">
        <f t="shared" si="26"/>
        <v>2.97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11.39</v>
      </c>
      <c r="H35" s="3">
        <f>IFERROR(INDEX(D35:G35,COUNT(D35:G35)),"")</f>
        <v>11.39</v>
      </c>
      <c r="I35" s="3">
        <f t="shared" ref="I35:Z35" si="27">IFERROR(INDEX(I51:I500,MATCH($C$35,$C$51:$C$500,0)),"")</f>
        <v>5.79</v>
      </c>
      <c r="J35" s="3">
        <f t="shared" si="27"/>
        <v>2.0299999999999998</v>
      </c>
      <c r="K35" s="3">
        <f t="shared" si="27"/>
        <v>1.23</v>
      </c>
      <c r="L35" s="3">
        <f t="shared" si="27"/>
        <v>2.2000000000000002</v>
      </c>
      <c r="M35" s="3">
        <f t="shared" si="27"/>
        <v>0.34</v>
      </c>
      <c r="N35" s="3">
        <f t="shared" si="27"/>
        <v>0.43</v>
      </c>
      <c r="O35" s="3">
        <f t="shared" si="27"/>
        <v>0.27</v>
      </c>
      <c r="P35" s="3">
        <f t="shared" si="27"/>
        <v>0.43</v>
      </c>
      <c r="Q35" s="3">
        <f t="shared" si="27"/>
        <v>75.94</v>
      </c>
      <c r="R35" s="3">
        <f t="shared" si="27"/>
        <v>32.74</v>
      </c>
      <c r="S35" s="3">
        <f t="shared" si="27"/>
        <v>3.38</v>
      </c>
      <c r="T35" s="3">
        <f t="shared" si="27"/>
        <v>0.05</v>
      </c>
      <c r="U35" s="3">
        <f t="shared" si="27"/>
        <v>0.14000000000000001</v>
      </c>
      <c r="V35" s="3">
        <f t="shared" si="27"/>
        <v>0.34</v>
      </c>
      <c r="W35" s="3">
        <f t="shared" si="27"/>
        <v>1.25</v>
      </c>
      <c r="X35" s="3">
        <f t="shared" si="27"/>
        <v>1.6</v>
      </c>
      <c r="Y35" s="3">
        <f t="shared" si="27"/>
        <v>1.55</v>
      </c>
      <c r="Z35" s="3">
        <f t="shared" si="27"/>
        <v>0.48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417655285</v>
      </c>
      <c r="E51" s="5">
        <v>387468295</v>
      </c>
      <c r="F51" s="5">
        <v>359366727</v>
      </c>
      <c r="G51" s="5">
        <v>329154644</v>
      </c>
      <c r="I51" s="5">
        <v>1424767199</v>
      </c>
      <c r="J51" s="5">
        <v>1359679473</v>
      </c>
      <c r="K51" s="5">
        <v>1679948765</v>
      </c>
      <c r="L51" s="5">
        <v>1830079927</v>
      </c>
      <c r="M51" s="5">
        <v>1008212975</v>
      </c>
      <c r="N51" s="5">
        <v>790436397</v>
      </c>
      <c r="O51" s="5">
        <v>1112566618</v>
      </c>
      <c r="P51" s="5">
        <v>1111820412</v>
      </c>
      <c r="Q51" s="5">
        <v>17366667</v>
      </c>
      <c r="R51" s="5">
        <v>23372429</v>
      </c>
      <c r="S51" s="5">
        <v>40506538</v>
      </c>
      <c r="T51" s="5">
        <v>2786067095</v>
      </c>
      <c r="U51" s="5">
        <v>3547424427</v>
      </c>
      <c r="V51" s="5">
        <v>3775518192</v>
      </c>
      <c r="W51" s="5">
        <v>4001058461</v>
      </c>
      <c r="X51" s="5">
        <v>4369920865</v>
      </c>
      <c r="Y51" s="5">
        <v>3219274206</v>
      </c>
      <c r="Z51" s="5">
        <v>3378393105</v>
      </c>
    </row>
    <row r="52" spans="2:26" ht="15.5" x14ac:dyDescent="0.35">
      <c r="C52" t="s">
        <v>85</v>
      </c>
      <c r="D52" s="5">
        <v>-334811541</v>
      </c>
      <c r="E52" s="5">
        <v>-299668665</v>
      </c>
      <c r="F52" s="5">
        <v>-305086887</v>
      </c>
      <c r="G52" s="5">
        <v>-273376787</v>
      </c>
      <c r="I52" s="5">
        <v>-1175660915</v>
      </c>
      <c r="J52" s="5">
        <v>-1190389426</v>
      </c>
      <c r="K52" s="5">
        <v>-1542653836</v>
      </c>
      <c r="L52" s="5">
        <v>-1459438981</v>
      </c>
      <c r="M52" s="5">
        <v>-806476329</v>
      </c>
      <c r="N52" s="5">
        <v>-698521470</v>
      </c>
      <c r="O52" s="5">
        <v>-1007483268</v>
      </c>
      <c r="P52" s="5">
        <v>-965315479</v>
      </c>
      <c r="T52" s="5">
        <v>-2298607757</v>
      </c>
      <c r="U52" s="5">
        <v>-2861220277</v>
      </c>
      <c r="V52" s="5">
        <v>-2778275860</v>
      </c>
      <c r="W52" s="5">
        <v>-2406860186</v>
      </c>
      <c r="X52" s="5">
        <v>-2744364718</v>
      </c>
      <c r="Y52" s="5">
        <v>-2115579560</v>
      </c>
      <c r="Z52" s="5">
        <v>-1765663110</v>
      </c>
    </row>
    <row r="53" spans="2:26" ht="15.5" x14ac:dyDescent="0.35">
      <c r="C53" t="s">
        <v>86</v>
      </c>
      <c r="D53" s="5">
        <v>82843744</v>
      </c>
      <c r="E53" s="5">
        <v>87799630</v>
      </c>
      <c r="F53" s="5">
        <v>54279840</v>
      </c>
      <c r="G53" s="5">
        <v>55777857</v>
      </c>
      <c r="I53" s="5">
        <v>249106284</v>
      </c>
      <c r="J53" s="5">
        <v>169290047</v>
      </c>
      <c r="K53" s="5">
        <v>137294929</v>
      </c>
      <c r="L53" s="5">
        <v>370640946</v>
      </c>
      <c r="M53" s="5">
        <v>201736646</v>
      </c>
      <c r="N53" s="5">
        <v>91914927</v>
      </c>
      <c r="O53" s="5">
        <v>105083350</v>
      </c>
      <c r="P53" s="5">
        <v>146504933</v>
      </c>
      <c r="Q53" s="5">
        <v>17366667</v>
      </c>
      <c r="R53" s="5">
        <v>23372429</v>
      </c>
      <c r="S53" s="5">
        <v>40506538</v>
      </c>
      <c r="T53" s="5">
        <v>487459338</v>
      </c>
      <c r="U53" s="5">
        <v>686204150</v>
      </c>
      <c r="V53" s="5">
        <v>997242332</v>
      </c>
      <c r="W53" s="5">
        <v>1594198275</v>
      </c>
      <c r="X53" s="5">
        <v>1625556147</v>
      </c>
      <c r="Y53" s="5">
        <v>1103694646</v>
      </c>
      <c r="Z53" s="5">
        <v>1612729995</v>
      </c>
    </row>
    <row r="54" spans="2:26" ht="15.5" x14ac:dyDescent="0.35">
      <c r="C54" t="s">
        <v>87</v>
      </c>
      <c r="D54" s="5">
        <v>-33784318</v>
      </c>
      <c r="E54" s="5">
        <v>-30837860</v>
      </c>
      <c r="F54" s="5">
        <v>-25206831</v>
      </c>
      <c r="G54" s="5">
        <v>-28396646</v>
      </c>
      <c r="I54" s="5">
        <v>-107776270</v>
      </c>
      <c r="J54" s="5">
        <v>-108222029</v>
      </c>
      <c r="K54" s="5">
        <v>-80482691</v>
      </c>
      <c r="L54" s="5">
        <v>-147277732</v>
      </c>
      <c r="M54" s="5">
        <v>-77876631</v>
      </c>
      <c r="N54" s="5">
        <v>-63442007</v>
      </c>
      <c r="O54" s="5">
        <v>-72730736</v>
      </c>
      <c r="P54" s="5">
        <v>-107867031</v>
      </c>
      <c r="Q54" s="5">
        <v>-38437019</v>
      </c>
      <c r="R54" s="5">
        <v>-28758295</v>
      </c>
      <c r="S54" s="5">
        <v>-49881338</v>
      </c>
      <c r="T54" s="5">
        <v>-424502873</v>
      </c>
      <c r="U54" s="5">
        <v>-456157035</v>
      </c>
      <c r="V54" s="5">
        <v>-568695181</v>
      </c>
      <c r="W54" s="5">
        <v>-469938878</v>
      </c>
      <c r="X54" s="5">
        <v>-526840096</v>
      </c>
      <c r="Y54" s="5">
        <v>-465447027</v>
      </c>
      <c r="Z54" s="5">
        <v>-510520695</v>
      </c>
    </row>
    <row r="55" spans="2:26" ht="15.5" x14ac:dyDescent="0.35">
      <c r="C55" t="s">
        <v>657</v>
      </c>
      <c r="D55" s="5">
        <v>-33784318</v>
      </c>
      <c r="E55" s="5">
        <v>-30837860</v>
      </c>
      <c r="F55" s="5">
        <v>-25206831</v>
      </c>
      <c r="G55" s="5">
        <v>-28396646</v>
      </c>
      <c r="I55" s="5">
        <v>-107776270</v>
      </c>
      <c r="J55" s="5">
        <v>-108222029</v>
      </c>
      <c r="K55" s="5">
        <v>-80482691</v>
      </c>
      <c r="L55" s="5">
        <v>-147277732</v>
      </c>
      <c r="M55" s="5">
        <v>-77876631</v>
      </c>
      <c r="N55" s="5">
        <v>-63442007</v>
      </c>
      <c r="O55" s="5">
        <v>-72730736</v>
      </c>
      <c r="P55" s="5">
        <v>-107867031</v>
      </c>
      <c r="Q55" s="5">
        <v>-38437019</v>
      </c>
      <c r="R55" s="5">
        <v>-28758295</v>
      </c>
      <c r="S55" s="5">
        <v>-49881338</v>
      </c>
    </row>
    <row r="56" spans="2:26" ht="15.5" x14ac:dyDescent="0.35">
      <c r="C56" t="s">
        <v>89</v>
      </c>
      <c r="T56" s="5">
        <v>-220463479</v>
      </c>
      <c r="U56" s="5">
        <v>-263291275</v>
      </c>
      <c r="V56" s="5">
        <v>-263773742</v>
      </c>
      <c r="W56" s="5">
        <v>-295465271</v>
      </c>
      <c r="X56" s="5">
        <v>-336532625</v>
      </c>
      <c r="Y56" s="5">
        <v>-273547302</v>
      </c>
      <c r="Z56" s="5">
        <v>-373224084</v>
      </c>
    </row>
    <row r="57" spans="2:26" ht="15.5" x14ac:dyDescent="0.35">
      <c r="C57" t="s">
        <v>88</v>
      </c>
      <c r="T57" s="5">
        <v>-204039394</v>
      </c>
      <c r="U57" s="5">
        <v>-192865760</v>
      </c>
      <c r="V57" s="5">
        <v>-233587123</v>
      </c>
      <c r="W57" s="5">
        <v>-173084467</v>
      </c>
      <c r="X57" s="5">
        <v>-187800099</v>
      </c>
      <c r="Y57" s="5">
        <v>-183986787</v>
      </c>
      <c r="Z57" s="5">
        <v>-130066743</v>
      </c>
    </row>
    <row r="58" spans="2:26" ht="15.5" x14ac:dyDescent="0.35">
      <c r="C58" t="s">
        <v>900</v>
      </c>
      <c r="V58" s="5">
        <v>-71334316</v>
      </c>
      <c r="W58" s="5">
        <v>-1389140</v>
      </c>
      <c r="X58" s="5">
        <v>-2507372</v>
      </c>
      <c r="Y58" s="5">
        <v>-7912938</v>
      </c>
      <c r="Z58" s="5">
        <v>-7229868</v>
      </c>
    </row>
    <row r="59" spans="2:26" ht="15.5" x14ac:dyDescent="0.35">
      <c r="C59" t="s">
        <v>90</v>
      </c>
      <c r="D59" s="5">
        <v>49059426</v>
      </c>
      <c r="E59" s="5">
        <v>56961770</v>
      </c>
      <c r="F59" s="5">
        <v>29073009</v>
      </c>
      <c r="G59" s="5">
        <v>27381211</v>
      </c>
      <c r="I59" s="5">
        <v>141330014</v>
      </c>
      <c r="J59" s="5">
        <v>61068018</v>
      </c>
      <c r="K59" s="5">
        <v>56812238</v>
      </c>
      <c r="L59" s="5">
        <v>223363214</v>
      </c>
      <c r="M59" s="5">
        <v>123860015</v>
      </c>
      <c r="N59" s="5">
        <v>28472920</v>
      </c>
      <c r="O59" s="5">
        <v>32352614</v>
      </c>
      <c r="P59" s="5">
        <v>38637902</v>
      </c>
      <c r="Q59" s="5">
        <v>-21070352</v>
      </c>
      <c r="R59" s="5">
        <v>-5385866</v>
      </c>
      <c r="S59" s="5">
        <v>-9374800</v>
      </c>
      <c r="T59" s="5">
        <v>62956465</v>
      </c>
      <c r="U59" s="5">
        <v>230047115</v>
      </c>
      <c r="V59" s="5">
        <v>428547151</v>
      </c>
      <c r="W59" s="5">
        <v>1124259397</v>
      </c>
      <c r="X59" s="5">
        <v>1098716051</v>
      </c>
      <c r="Y59" s="5">
        <v>638247619</v>
      </c>
      <c r="Z59" s="5">
        <v>1102209300</v>
      </c>
    </row>
    <row r="60" spans="2:26" ht="15.5" x14ac:dyDescent="0.35">
      <c r="C60" t="s">
        <v>91</v>
      </c>
      <c r="D60" s="5">
        <v>6226679</v>
      </c>
      <c r="E60" s="5">
        <v>35657987</v>
      </c>
      <c r="F60" s="5">
        <v>7878890</v>
      </c>
      <c r="G60" s="5">
        <v>-4498848</v>
      </c>
      <c r="I60" s="5">
        <v>39761929</v>
      </c>
      <c r="J60" s="5">
        <v>60833202</v>
      </c>
      <c r="K60" s="5">
        <v>25537976</v>
      </c>
      <c r="L60" s="5">
        <v>470781694</v>
      </c>
      <c r="M60" s="5">
        <v>167201664</v>
      </c>
      <c r="N60" s="5">
        <v>-350912339</v>
      </c>
      <c r="O60" s="5">
        <v>-51368711</v>
      </c>
      <c r="P60" s="5">
        <v>128191674</v>
      </c>
      <c r="Q60" s="5">
        <v>330795362</v>
      </c>
      <c r="R60" s="5">
        <v>-3998166</v>
      </c>
      <c r="S60" s="5">
        <v>-2031189826</v>
      </c>
      <c r="T60" s="5">
        <v>-372974885</v>
      </c>
      <c r="U60" s="5">
        <v>-975286028</v>
      </c>
      <c r="V60" s="5">
        <v>-1044112783</v>
      </c>
      <c r="W60" s="5">
        <v>-525708327</v>
      </c>
      <c r="X60" s="5">
        <v>-99583365</v>
      </c>
      <c r="Y60" s="5">
        <v>-120592507</v>
      </c>
      <c r="Z60" s="5">
        <v>-69483067</v>
      </c>
    </row>
    <row r="61" spans="2:26" ht="15.5" x14ac:dyDescent="0.35">
      <c r="C61" t="s">
        <v>92</v>
      </c>
      <c r="D61" s="5">
        <v>2412550</v>
      </c>
      <c r="E61" s="5">
        <v>1770602</v>
      </c>
      <c r="F61" s="5">
        <v>602081</v>
      </c>
      <c r="G61" s="5">
        <v>395930</v>
      </c>
      <c r="I61" s="5">
        <v>3836104</v>
      </c>
      <c r="J61" s="5">
        <v>7653116</v>
      </c>
      <c r="K61" s="5">
        <v>5185511</v>
      </c>
      <c r="L61" s="5">
        <v>3941868</v>
      </c>
      <c r="M61" s="5">
        <v>575548</v>
      </c>
      <c r="N61" s="5">
        <v>4265253</v>
      </c>
      <c r="O61" s="5">
        <v>3517231</v>
      </c>
      <c r="P61" s="5">
        <v>3472523</v>
      </c>
      <c r="Q61" s="5">
        <v>78464</v>
      </c>
      <c r="R61" s="5">
        <v>94833</v>
      </c>
      <c r="S61" s="5">
        <v>42320895</v>
      </c>
      <c r="T61" s="5">
        <v>59325906</v>
      </c>
      <c r="U61" s="5">
        <v>56942150</v>
      </c>
      <c r="V61" s="5">
        <v>55006419</v>
      </c>
      <c r="W61" s="5">
        <v>49732040</v>
      </c>
      <c r="X61" s="5">
        <v>107665844</v>
      </c>
    </row>
    <row r="62" spans="2:26" ht="15.5" x14ac:dyDescent="0.35">
      <c r="C62" t="s">
        <v>93</v>
      </c>
      <c r="D62" s="5">
        <v>15805507</v>
      </c>
      <c r="E62" s="5">
        <v>42972883</v>
      </c>
      <c r="F62" s="5">
        <v>11914984</v>
      </c>
      <c r="G62" s="5">
        <v>6849351</v>
      </c>
      <c r="I62" s="5">
        <v>70742179</v>
      </c>
      <c r="J62" s="5">
        <v>86348988</v>
      </c>
      <c r="K62" s="5">
        <v>96937753</v>
      </c>
      <c r="L62" s="5">
        <v>641154213</v>
      </c>
      <c r="M62" s="5">
        <v>276950485</v>
      </c>
      <c r="N62" s="5">
        <v>46854971</v>
      </c>
      <c r="O62" s="5">
        <v>100574738</v>
      </c>
      <c r="P62" s="5">
        <v>230299145</v>
      </c>
      <c r="Q62" s="5">
        <v>206615438</v>
      </c>
      <c r="R62" s="5">
        <v>84252792</v>
      </c>
      <c r="S62" s="5">
        <v>43651741</v>
      </c>
      <c r="T62" s="5">
        <v>-43921039</v>
      </c>
      <c r="U62" s="5">
        <v>-40340672</v>
      </c>
      <c r="V62" s="5">
        <v>-25944657</v>
      </c>
      <c r="W62" s="5">
        <v>125078806</v>
      </c>
      <c r="X62" s="5">
        <v>235795011</v>
      </c>
      <c r="Y62" s="5">
        <v>83008059</v>
      </c>
      <c r="Z62" s="5">
        <v>6917860</v>
      </c>
    </row>
    <row r="63" spans="2:26" ht="15.5" x14ac:dyDescent="0.35">
      <c r="C63" t="s">
        <v>26</v>
      </c>
      <c r="D63" s="5">
        <v>-12798694</v>
      </c>
      <c r="E63" s="5">
        <v>-11675556</v>
      </c>
      <c r="F63" s="5">
        <v>-3544124</v>
      </c>
      <c r="G63" s="5">
        <v>-7102858</v>
      </c>
      <c r="I63" s="5">
        <v>-26697162</v>
      </c>
      <c r="J63" s="5">
        <v>-21075340</v>
      </c>
      <c r="K63" s="5">
        <v>-22543597</v>
      </c>
      <c r="L63" s="5">
        <v>-161651000</v>
      </c>
      <c r="M63" s="5">
        <v>-213266427</v>
      </c>
      <c r="N63" s="5">
        <v>-222509876</v>
      </c>
      <c r="O63" s="5">
        <v>-147287546</v>
      </c>
      <c r="P63" s="5">
        <v>-155529931</v>
      </c>
      <c r="Q63" s="5">
        <v>-206665993</v>
      </c>
      <c r="R63" s="5">
        <v>-254825478</v>
      </c>
      <c r="S63" s="5">
        <v>-453223802</v>
      </c>
      <c r="T63" s="5">
        <v>-864160519</v>
      </c>
      <c r="U63" s="5">
        <v>-660954644</v>
      </c>
      <c r="V63" s="5">
        <v>-620537761</v>
      </c>
      <c r="W63" s="5">
        <v>-660685662</v>
      </c>
      <c r="X63" s="5">
        <v>-630339475</v>
      </c>
      <c r="Y63" s="5">
        <v>-180923764</v>
      </c>
      <c r="Z63" s="5">
        <v>-40071533</v>
      </c>
    </row>
    <row r="64" spans="2:26" ht="15.5" x14ac:dyDescent="0.35">
      <c r="C64" t="s">
        <v>95</v>
      </c>
      <c r="T64" s="5">
        <v>-3446501</v>
      </c>
      <c r="U64" s="5">
        <v>-100782434</v>
      </c>
      <c r="V64" s="5">
        <v>-344861978</v>
      </c>
      <c r="W64" s="5">
        <v>66061430</v>
      </c>
      <c r="X64" s="5">
        <v>177843172</v>
      </c>
      <c r="Y64" s="5">
        <v>-63367940</v>
      </c>
    </row>
    <row r="65" spans="3:26" ht="15.5" x14ac:dyDescent="0.35">
      <c r="C65" t="s">
        <v>94</v>
      </c>
      <c r="D65" s="5">
        <v>1888783</v>
      </c>
      <c r="E65" s="5">
        <v>-909087</v>
      </c>
      <c r="F65" s="5">
        <v>4127340</v>
      </c>
      <c r="G65" s="5">
        <v>1657685</v>
      </c>
      <c r="I65" s="5">
        <v>6406591</v>
      </c>
      <c r="J65" s="5">
        <v>12789743</v>
      </c>
      <c r="K65" s="5">
        <v>642544</v>
      </c>
      <c r="L65" s="5">
        <v>8801908</v>
      </c>
      <c r="M65" s="5">
        <v>3055708</v>
      </c>
      <c r="N65" s="5">
        <v>4636357</v>
      </c>
      <c r="O65" s="5">
        <v>-3449727</v>
      </c>
      <c r="P65" s="5">
        <v>-410866</v>
      </c>
      <c r="Q65" s="5">
        <v>-869342</v>
      </c>
      <c r="R65" s="5">
        <v>5105233</v>
      </c>
      <c r="S65" s="5">
        <v>504176</v>
      </c>
      <c r="T65" s="5">
        <v>127098786</v>
      </c>
      <c r="U65" s="5">
        <v>-136806919</v>
      </c>
      <c r="V65" s="5">
        <v>-47897183</v>
      </c>
      <c r="W65" s="5">
        <v>4226427</v>
      </c>
      <c r="X65" s="5">
        <v>47589856</v>
      </c>
      <c r="Y65" s="5">
        <v>57107045</v>
      </c>
      <c r="Z65" s="5">
        <v>-7401025</v>
      </c>
    </row>
    <row r="66" spans="3:26" ht="15.5" x14ac:dyDescent="0.35">
      <c r="C66" t="s">
        <v>822</v>
      </c>
      <c r="V66" s="5">
        <v>-26673340</v>
      </c>
    </row>
    <row r="67" spans="3:26" ht="15.5" x14ac:dyDescent="0.35">
      <c r="C67" t="s">
        <v>403</v>
      </c>
      <c r="V67" s="5">
        <v>-1140742</v>
      </c>
      <c r="W67" s="5">
        <v>-5499309</v>
      </c>
      <c r="Y67" s="5">
        <v>76916064</v>
      </c>
    </row>
    <row r="68" spans="3:26" ht="15.5" x14ac:dyDescent="0.35">
      <c r="C68" t="s">
        <v>96</v>
      </c>
    </row>
    <row r="69" spans="3:26" ht="15.5" x14ac:dyDescent="0.35">
      <c r="C69" t="s">
        <v>97</v>
      </c>
      <c r="D69" s="5">
        <v>16953204</v>
      </c>
      <c r="E69" s="5">
        <v>10627995</v>
      </c>
      <c r="F69" s="5">
        <v>12538881</v>
      </c>
      <c r="G69" s="5">
        <v>5941412</v>
      </c>
      <c r="I69" s="5">
        <v>41232996</v>
      </c>
      <c r="J69" s="5">
        <v>22577339</v>
      </c>
      <c r="K69" s="5">
        <v>15890041</v>
      </c>
      <c r="L69" s="5">
        <v>31815882</v>
      </c>
      <c r="M69" s="5">
        <v>55311159</v>
      </c>
      <c r="N69" s="5">
        <v>812353</v>
      </c>
      <c r="O69" s="5">
        <v>2742287</v>
      </c>
      <c r="P69" s="5">
        <v>-62193422</v>
      </c>
      <c r="Q69" s="5">
        <v>-130506321</v>
      </c>
      <c r="R69" s="5">
        <v>52540045</v>
      </c>
      <c r="S69" s="5">
        <v>-260400340</v>
      </c>
      <c r="T69" s="5">
        <v>-78179029</v>
      </c>
      <c r="U69" s="5">
        <v>-51548654</v>
      </c>
      <c r="V69" s="5">
        <v>-39473688</v>
      </c>
      <c r="W69" s="5">
        <v>-3923333</v>
      </c>
    </row>
    <row r="70" spans="3:26" ht="15.5" x14ac:dyDescent="0.35">
      <c r="C70" t="s">
        <v>98</v>
      </c>
      <c r="D70" s="5">
        <v>6226679</v>
      </c>
      <c r="E70" s="5">
        <v>35657987</v>
      </c>
      <c r="F70" s="5">
        <v>7878890</v>
      </c>
      <c r="G70" s="5">
        <v>-4498848</v>
      </c>
      <c r="I70" s="5">
        <v>39761929</v>
      </c>
      <c r="J70" s="5">
        <v>60833202</v>
      </c>
      <c r="K70" s="5">
        <v>25537976</v>
      </c>
      <c r="L70" s="5">
        <v>470781694</v>
      </c>
      <c r="M70" s="5">
        <v>167201664</v>
      </c>
      <c r="N70" s="5">
        <v>-350912339</v>
      </c>
      <c r="O70" s="5">
        <v>-51368711</v>
      </c>
      <c r="P70" s="5">
        <v>128191674</v>
      </c>
      <c r="Q70" s="5">
        <v>330795362</v>
      </c>
      <c r="R70" s="5">
        <v>-3998166</v>
      </c>
      <c r="S70" s="5">
        <v>-2031189826</v>
      </c>
      <c r="T70" s="5">
        <v>-372974885</v>
      </c>
      <c r="U70" s="5">
        <v>-975286028</v>
      </c>
      <c r="V70" s="5">
        <v>-1044112783</v>
      </c>
      <c r="W70" s="5">
        <v>-525708327</v>
      </c>
      <c r="X70" s="5">
        <v>-99583365</v>
      </c>
      <c r="Y70" s="5">
        <v>-120592507</v>
      </c>
      <c r="Z70" s="5">
        <v>-69483067</v>
      </c>
    </row>
    <row r="71" spans="3:26" ht="15.5" x14ac:dyDescent="0.35">
      <c r="C71" t="s">
        <v>28</v>
      </c>
      <c r="D71" s="5">
        <v>55286105</v>
      </c>
      <c r="E71" s="5">
        <v>92619757</v>
      </c>
      <c r="F71" s="5">
        <v>36951899</v>
      </c>
      <c r="G71" s="5">
        <v>22882363</v>
      </c>
      <c r="I71" s="5">
        <v>181091943</v>
      </c>
      <c r="J71" s="5">
        <v>121901220</v>
      </c>
      <c r="K71" s="5">
        <v>82350214</v>
      </c>
      <c r="L71" s="5">
        <v>694144908</v>
      </c>
      <c r="M71" s="5">
        <v>291061679</v>
      </c>
      <c r="N71" s="5">
        <v>-322439419</v>
      </c>
      <c r="O71" s="5">
        <v>-19016097</v>
      </c>
      <c r="P71" s="5">
        <v>166829576</v>
      </c>
      <c r="Q71" s="5">
        <v>309725010</v>
      </c>
      <c r="R71" s="5">
        <v>-9384032</v>
      </c>
      <c r="S71" s="5">
        <v>-2040564626</v>
      </c>
      <c r="T71" s="5">
        <v>-310018420</v>
      </c>
      <c r="U71" s="5">
        <v>-745238913</v>
      </c>
      <c r="V71" s="5">
        <v>-615565632</v>
      </c>
      <c r="W71" s="5">
        <v>598551070</v>
      </c>
      <c r="X71" s="5">
        <v>999132686</v>
      </c>
      <c r="Y71" s="5">
        <v>517655112</v>
      </c>
      <c r="Z71" s="5">
        <v>1032726233</v>
      </c>
    </row>
    <row r="72" spans="3:26" ht="15.5" x14ac:dyDescent="0.35">
      <c r="C72" t="s">
        <v>27</v>
      </c>
      <c r="D72" s="5">
        <v>-11602792</v>
      </c>
      <c r="E72" s="5">
        <v>-29342091</v>
      </c>
      <c r="F72" s="5">
        <v>-14675731</v>
      </c>
      <c r="G72" s="5">
        <v>-13717643</v>
      </c>
      <c r="I72" s="5">
        <v>-55558551</v>
      </c>
      <c r="J72" s="5">
        <v>-28222308</v>
      </c>
      <c r="K72" s="5">
        <v>-49924476</v>
      </c>
      <c r="L72" s="5">
        <v>-115590243</v>
      </c>
      <c r="M72" s="5">
        <v>-67684665</v>
      </c>
      <c r="N72" s="5">
        <v>-14911550</v>
      </c>
      <c r="O72" s="5">
        <v>28486579</v>
      </c>
      <c r="P72" s="5">
        <v>-8611227</v>
      </c>
      <c r="Q72" s="5">
        <v>-66978827</v>
      </c>
      <c r="R72" s="5">
        <v>129639742</v>
      </c>
      <c r="S72" s="5">
        <v>-144915861</v>
      </c>
      <c r="T72" s="5">
        <v>-155886244</v>
      </c>
      <c r="U72" s="5">
        <v>85135436</v>
      </c>
      <c r="V72" s="5">
        <v>-90060406</v>
      </c>
      <c r="W72" s="5">
        <v>-383448818</v>
      </c>
      <c r="X72" s="5">
        <v>-456133538</v>
      </c>
      <c r="Y72" s="5">
        <v>-233998345</v>
      </c>
      <c r="Z72" s="5">
        <v>-489177565</v>
      </c>
    </row>
    <row r="73" spans="3:26" ht="15.5" x14ac:dyDescent="0.35">
      <c r="C73" t="s">
        <v>99</v>
      </c>
      <c r="D73" s="5">
        <v>43683313</v>
      </c>
      <c r="E73" s="5">
        <v>63277666</v>
      </c>
      <c r="F73" s="5">
        <v>22276168</v>
      </c>
      <c r="G73" s="5">
        <v>9164720</v>
      </c>
      <c r="I73" s="5">
        <v>125533392</v>
      </c>
      <c r="J73" s="5">
        <v>93678912</v>
      </c>
      <c r="K73" s="5">
        <v>32425738</v>
      </c>
      <c r="L73" s="5">
        <v>578554665</v>
      </c>
      <c r="M73" s="5">
        <v>223377014</v>
      </c>
      <c r="N73" s="5">
        <v>-337350969</v>
      </c>
      <c r="O73" s="5">
        <v>9470482</v>
      </c>
      <c r="P73" s="5">
        <v>158218349</v>
      </c>
      <c r="Q73" s="5">
        <v>242746183</v>
      </c>
      <c r="R73" s="5">
        <v>120255710</v>
      </c>
      <c r="S73" s="5">
        <v>-2185480487</v>
      </c>
      <c r="T73" s="5">
        <v>-465904664</v>
      </c>
      <c r="U73" s="5">
        <v>-660103477</v>
      </c>
      <c r="V73" s="5">
        <v>-705626038</v>
      </c>
      <c r="W73" s="5">
        <v>215102252</v>
      </c>
      <c r="X73" s="5">
        <v>542999148</v>
      </c>
      <c r="Y73" s="5">
        <v>283656767</v>
      </c>
      <c r="Z73" s="5">
        <v>543548668</v>
      </c>
    </row>
    <row r="74" spans="3:26" ht="15.5" x14ac:dyDescent="0.35">
      <c r="C74" t="s">
        <v>100</v>
      </c>
      <c r="E74" s="5">
        <v>-1052272</v>
      </c>
      <c r="F74" s="5">
        <v>-752038</v>
      </c>
      <c r="G74" s="5">
        <v>-1424596</v>
      </c>
      <c r="I74" s="5">
        <v>-3228906</v>
      </c>
      <c r="J74" s="5">
        <v>-3545548</v>
      </c>
      <c r="K74" s="5">
        <v>-5524771</v>
      </c>
      <c r="L74" s="5">
        <v>-21890159</v>
      </c>
      <c r="X74" s="5">
        <v>-231819601</v>
      </c>
      <c r="Y74" s="5">
        <v>-93208075</v>
      </c>
      <c r="Z74" s="5">
        <v>-171857707</v>
      </c>
    </row>
    <row r="75" spans="3:26" ht="15.5" x14ac:dyDescent="0.35">
      <c r="C75" t="s">
        <v>102</v>
      </c>
      <c r="D75" s="5">
        <v>41090908</v>
      </c>
      <c r="E75" s="5">
        <v>62225394</v>
      </c>
      <c r="F75" s="5">
        <v>21524130</v>
      </c>
      <c r="G75" s="5">
        <v>8486913</v>
      </c>
      <c r="I75" s="5">
        <v>122304486</v>
      </c>
      <c r="J75" s="5">
        <v>90133364</v>
      </c>
      <c r="K75" s="5">
        <v>26900967</v>
      </c>
      <c r="L75" s="5">
        <v>556664506</v>
      </c>
      <c r="M75" s="5">
        <v>223377014</v>
      </c>
      <c r="N75" s="5">
        <v>-337350969</v>
      </c>
      <c r="O75" s="5">
        <v>9470482</v>
      </c>
      <c r="P75" s="5">
        <v>158218349</v>
      </c>
      <c r="Q75" s="5">
        <v>242746183</v>
      </c>
      <c r="R75" s="5">
        <v>120255710</v>
      </c>
      <c r="S75" s="5">
        <v>-2185480487</v>
      </c>
      <c r="T75" s="5">
        <v>-465904664</v>
      </c>
      <c r="U75" s="5">
        <v>-660103477</v>
      </c>
      <c r="V75" s="5">
        <v>-705626038</v>
      </c>
      <c r="W75" s="5">
        <v>215102252</v>
      </c>
      <c r="X75" s="5">
        <v>311179547</v>
      </c>
      <c r="Y75" s="5">
        <v>190448692</v>
      </c>
      <c r="Z75" s="5">
        <v>371690961</v>
      </c>
    </row>
    <row r="76" spans="3:26" ht="15.5" x14ac:dyDescent="0.35">
      <c r="C76" t="s">
        <v>103</v>
      </c>
      <c r="D76" s="5">
        <v>-9175572</v>
      </c>
      <c r="E76" s="5">
        <v>418669</v>
      </c>
      <c r="F76" s="5">
        <v>184060</v>
      </c>
      <c r="G76" s="5">
        <v>-3481879</v>
      </c>
      <c r="I76" s="5">
        <v>-3655820</v>
      </c>
      <c r="J76" s="5">
        <v>-665087</v>
      </c>
      <c r="K76" s="5">
        <v>-3742682</v>
      </c>
      <c r="L76" s="5">
        <v>92340</v>
      </c>
      <c r="M76" s="5">
        <v>-204270</v>
      </c>
      <c r="N76" s="5">
        <v>-1989683</v>
      </c>
      <c r="O76" s="5">
        <v>-3131310</v>
      </c>
      <c r="P76" s="5">
        <v>558966</v>
      </c>
      <c r="Q76" s="5">
        <v>-3372480</v>
      </c>
      <c r="R76" s="5">
        <v>-2503518</v>
      </c>
      <c r="S76" s="5">
        <v>-906343</v>
      </c>
      <c r="T76" s="5">
        <v>-1988061</v>
      </c>
      <c r="U76" s="5">
        <v>-35005739</v>
      </c>
      <c r="V76" s="5">
        <v>7201093</v>
      </c>
      <c r="W76" s="5">
        <v>26234377</v>
      </c>
    </row>
    <row r="77" spans="3:26" ht="15.5" x14ac:dyDescent="0.35">
      <c r="C77" t="s">
        <v>104</v>
      </c>
      <c r="D77" s="5">
        <v>31915336</v>
      </c>
      <c r="E77" s="5">
        <v>62644063</v>
      </c>
      <c r="F77" s="5">
        <v>21708190</v>
      </c>
      <c r="G77" s="5">
        <v>5005034</v>
      </c>
      <c r="I77" s="5">
        <v>118648666</v>
      </c>
      <c r="J77" s="5">
        <v>89468277</v>
      </c>
      <c r="K77" s="5">
        <v>23158285</v>
      </c>
      <c r="L77" s="5">
        <v>556756846</v>
      </c>
      <c r="M77" s="5">
        <v>223172744</v>
      </c>
      <c r="N77" s="5">
        <v>-339340652</v>
      </c>
      <c r="O77" s="5">
        <v>6339172</v>
      </c>
      <c r="P77" s="5">
        <v>158777315</v>
      </c>
      <c r="Q77" s="5">
        <v>239373703</v>
      </c>
      <c r="R77" s="5">
        <v>117752192</v>
      </c>
      <c r="S77" s="5">
        <v>-2186386830</v>
      </c>
      <c r="T77" s="5">
        <v>-467892725</v>
      </c>
      <c r="U77" s="5">
        <v>-695109216</v>
      </c>
      <c r="V77" s="5">
        <v>-698424945</v>
      </c>
      <c r="W77" s="5">
        <v>241336629</v>
      </c>
    </row>
    <row r="78" spans="3:26" ht="15.5" x14ac:dyDescent="0.35">
      <c r="C78" t="s">
        <v>105</v>
      </c>
      <c r="D78" s="5">
        <v>41090908</v>
      </c>
      <c r="E78" s="5">
        <v>62225394</v>
      </c>
      <c r="F78" s="5">
        <v>21524130</v>
      </c>
      <c r="G78" s="5">
        <v>8486913</v>
      </c>
      <c r="I78" s="5">
        <v>122304486</v>
      </c>
      <c r="J78" s="5">
        <v>90133364</v>
      </c>
      <c r="K78" s="5">
        <v>26900967</v>
      </c>
      <c r="L78" s="5">
        <v>556664506</v>
      </c>
      <c r="M78" s="5">
        <v>223377014</v>
      </c>
      <c r="N78" s="5">
        <v>-337350969</v>
      </c>
      <c r="O78" s="5">
        <v>9470482</v>
      </c>
      <c r="P78" s="5">
        <v>158218349</v>
      </c>
      <c r="Q78" s="5">
        <v>242746183</v>
      </c>
      <c r="R78" s="5">
        <v>120255710</v>
      </c>
      <c r="S78" s="5">
        <v>-2185480487</v>
      </c>
      <c r="T78" s="5">
        <v>-465904664</v>
      </c>
      <c r="U78" s="5">
        <v>-660103477</v>
      </c>
      <c r="V78" s="5">
        <v>-705626038</v>
      </c>
      <c r="W78" s="5">
        <v>215102252</v>
      </c>
      <c r="X78" s="5">
        <v>311179547</v>
      </c>
      <c r="Y78" s="5">
        <v>190448692</v>
      </c>
      <c r="Z78" s="5">
        <v>371690961</v>
      </c>
    </row>
    <row r="79" spans="3:26" ht="15.5" x14ac:dyDescent="0.35">
      <c r="C79" t="s">
        <v>7</v>
      </c>
      <c r="D79" s="5">
        <v>14962132</v>
      </c>
      <c r="E79" s="5">
        <v>52016068</v>
      </c>
      <c r="F79" s="5">
        <v>9169309</v>
      </c>
      <c r="G79" s="5">
        <v>-936378</v>
      </c>
      <c r="I79" s="5">
        <v>77415670</v>
      </c>
      <c r="J79" s="5">
        <v>66890938</v>
      </c>
      <c r="K79" s="5">
        <v>7268244</v>
      </c>
      <c r="L79" s="5">
        <v>524940964</v>
      </c>
      <c r="M79" s="5">
        <v>167861585</v>
      </c>
      <c r="N79" s="5">
        <v>-340153005</v>
      </c>
      <c r="O79" s="5">
        <v>3596885</v>
      </c>
      <c r="P79" s="5">
        <v>220970737</v>
      </c>
      <c r="Q79" s="5">
        <v>369880024</v>
      </c>
      <c r="R79" s="5">
        <v>65212147</v>
      </c>
      <c r="S79" s="5">
        <v>-1925986490</v>
      </c>
      <c r="T79" s="5">
        <v>-389713696</v>
      </c>
      <c r="U79" s="5">
        <v>-643560562</v>
      </c>
      <c r="V79" s="5">
        <v>-658951257</v>
      </c>
      <c r="W79" s="5">
        <v>245259962</v>
      </c>
    </row>
    <row r="80" spans="3:26" ht="15.5" x14ac:dyDescent="0.35">
      <c r="C80" t="s">
        <v>106</v>
      </c>
      <c r="D80" s="5">
        <v>41090908</v>
      </c>
      <c r="E80" s="5">
        <v>62225394</v>
      </c>
      <c r="F80" s="5">
        <v>21524130</v>
      </c>
      <c r="G80" s="5">
        <v>8486913</v>
      </c>
      <c r="I80" s="5">
        <v>122304486</v>
      </c>
      <c r="J80" s="5">
        <v>90133364</v>
      </c>
      <c r="K80" s="5">
        <v>26900967</v>
      </c>
      <c r="L80" s="5">
        <v>556664506</v>
      </c>
      <c r="M80" s="5">
        <v>223377014</v>
      </c>
      <c r="N80" s="5">
        <v>-337350969</v>
      </c>
      <c r="O80" s="5">
        <v>9470482</v>
      </c>
      <c r="P80" s="5">
        <v>158218349</v>
      </c>
      <c r="Q80" s="5">
        <v>242746183</v>
      </c>
      <c r="R80" s="5">
        <v>120255710</v>
      </c>
      <c r="S80" s="5">
        <v>-2185480487</v>
      </c>
      <c r="T80" s="5">
        <v>-465904664</v>
      </c>
      <c r="U80" s="5">
        <v>-660103477</v>
      </c>
      <c r="V80" s="5">
        <v>-705626038</v>
      </c>
      <c r="W80" s="5">
        <v>215102252</v>
      </c>
      <c r="X80" s="5">
        <v>311179547</v>
      </c>
      <c r="Y80" s="5">
        <v>190448692</v>
      </c>
      <c r="Z80" s="5">
        <v>371690961</v>
      </c>
    </row>
    <row r="81" spans="2:26" ht="15.5" x14ac:dyDescent="0.35">
      <c r="C81" t="s">
        <v>107</v>
      </c>
      <c r="D81" s="5">
        <v>31915336</v>
      </c>
      <c r="E81" s="5">
        <v>62644063</v>
      </c>
      <c r="F81" s="5">
        <v>21708190</v>
      </c>
      <c r="G81" s="5">
        <v>5005034</v>
      </c>
      <c r="I81" s="5">
        <v>118648666</v>
      </c>
      <c r="J81" s="5">
        <v>89468277</v>
      </c>
      <c r="K81" s="5">
        <v>23158285</v>
      </c>
      <c r="L81" s="5">
        <v>556756846</v>
      </c>
      <c r="M81" s="5">
        <v>223172744</v>
      </c>
      <c r="N81" s="5">
        <v>-339340652</v>
      </c>
      <c r="O81" s="5">
        <v>6339172</v>
      </c>
      <c r="P81" s="5">
        <v>158777315</v>
      </c>
      <c r="Q81" s="5">
        <v>239373703</v>
      </c>
      <c r="R81" s="5">
        <v>117752192</v>
      </c>
      <c r="S81" s="5">
        <v>-2186386830</v>
      </c>
      <c r="T81" s="5">
        <v>-467892725</v>
      </c>
      <c r="U81" s="5">
        <v>-695109216</v>
      </c>
      <c r="V81" s="5">
        <v>-698424945</v>
      </c>
      <c r="W81" s="5">
        <v>241336629</v>
      </c>
    </row>
    <row r="82" spans="2:26" ht="15.5" x14ac:dyDescent="0.35">
      <c r="C82" t="s">
        <v>108</v>
      </c>
      <c r="D82" s="5">
        <v>31915336</v>
      </c>
      <c r="E82" s="5">
        <v>62644063</v>
      </c>
      <c r="F82" s="5">
        <v>21708190</v>
      </c>
      <c r="G82" s="5">
        <v>5005034</v>
      </c>
      <c r="I82" s="5">
        <v>118648666</v>
      </c>
      <c r="J82" s="5">
        <v>89468277</v>
      </c>
      <c r="K82" s="5">
        <v>23158285</v>
      </c>
      <c r="L82" s="5">
        <v>556756846</v>
      </c>
      <c r="M82" s="5">
        <v>223172744</v>
      </c>
      <c r="N82" s="5">
        <v>-339340652</v>
      </c>
      <c r="O82" s="5">
        <v>6339172</v>
      </c>
      <c r="P82" s="5">
        <v>158777315</v>
      </c>
      <c r="Q82" s="5">
        <v>239373703</v>
      </c>
      <c r="R82" s="5">
        <v>117752192</v>
      </c>
      <c r="S82" s="5">
        <v>-2186386830</v>
      </c>
      <c r="T82" s="5">
        <v>-467892725</v>
      </c>
      <c r="U82" s="5">
        <v>-695109216</v>
      </c>
      <c r="V82" s="5">
        <v>-698424945</v>
      </c>
      <c r="W82" s="5">
        <v>241336629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164383007</v>
      </c>
      <c r="E86" s="5">
        <v>118591888</v>
      </c>
      <c r="F86" s="5">
        <v>112480297</v>
      </c>
      <c r="G86" s="5">
        <v>74749716</v>
      </c>
      <c r="I86" s="5">
        <v>118591888</v>
      </c>
      <c r="J86" s="5">
        <v>52494887</v>
      </c>
      <c r="K86" s="5">
        <v>76806887</v>
      </c>
      <c r="L86" s="5">
        <v>67807180</v>
      </c>
      <c r="M86" s="5">
        <v>220979398</v>
      </c>
      <c r="N86" s="5">
        <v>56142271</v>
      </c>
      <c r="O86" s="5">
        <v>44650916</v>
      </c>
      <c r="P86" s="5">
        <v>88528723</v>
      </c>
      <c r="Q86" s="5">
        <v>41417796</v>
      </c>
      <c r="R86" s="5">
        <v>2809707</v>
      </c>
      <c r="S86" s="5">
        <v>8487609</v>
      </c>
      <c r="T86" s="5">
        <v>32522988</v>
      </c>
      <c r="U86" s="5">
        <v>45553173</v>
      </c>
      <c r="V86" s="5">
        <v>45155693</v>
      </c>
      <c r="W86" s="5">
        <v>69089831</v>
      </c>
      <c r="X86" s="5">
        <v>253414451</v>
      </c>
      <c r="Y86" s="5">
        <v>60061535</v>
      </c>
      <c r="Z86" s="5">
        <v>171947280</v>
      </c>
    </row>
    <row r="87" spans="2:26" ht="15.5" x14ac:dyDescent="0.35">
      <c r="C87" t="s">
        <v>412</v>
      </c>
      <c r="V87" s="5">
        <v>246784375</v>
      </c>
      <c r="W87" s="5">
        <v>241912050</v>
      </c>
      <c r="X87" s="5">
        <v>230313935</v>
      </c>
      <c r="Y87" s="5">
        <v>228587508</v>
      </c>
      <c r="Z87" s="5">
        <v>298573989</v>
      </c>
    </row>
    <row r="88" spans="2:26" ht="15.5" x14ac:dyDescent="0.35">
      <c r="C88" t="s">
        <v>97</v>
      </c>
      <c r="D88" s="5">
        <v>-1176061594</v>
      </c>
      <c r="E88" s="5">
        <v>-1166877461</v>
      </c>
      <c r="F88" s="5">
        <v>-1167288855</v>
      </c>
      <c r="G88" s="5">
        <v>-1157457332</v>
      </c>
      <c r="I88" s="5">
        <v>-1166877461</v>
      </c>
      <c r="J88" s="5">
        <v>-1091157384</v>
      </c>
      <c r="K88" s="5">
        <v>-1090570243</v>
      </c>
      <c r="L88" s="5">
        <v>-1044420881</v>
      </c>
      <c r="M88" s="5">
        <v>-1026169343</v>
      </c>
      <c r="N88" s="5">
        <v>-976304191</v>
      </c>
      <c r="O88" s="5">
        <v>-937809774</v>
      </c>
      <c r="P88" s="5">
        <v>-934566625</v>
      </c>
      <c r="Q88" s="5">
        <v>-955577557</v>
      </c>
      <c r="R88" s="5">
        <v>-371222149</v>
      </c>
      <c r="S88" s="5">
        <v>-368741893</v>
      </c>
      <c r="T88" s="5">
        <v>-357156233</v>
      </c>
      <c r="U88" s="5">
        <v>-48597674</v>
      </c>
      <c r="V88" s="5">
        <v>-14051030</v>
      </c>
      <c r="W88" s="5">
        <v>-1417281791</v>
      </c>
      <c r="X88" s="5">
        <v>-1159274124</v>
      </c>
      <c r="Y88" s="5">
        <v>-971202908</v>
      </c>
      <c r="Z88" s="5">
        <v>-1235383540</v>
      </c>
    </row>
    <row r="89" spans="2:26" ht="15.5" x14ac:dyDescent="0.35">
      <c r="C89" t="s">
        <v>901</v>
      </c>
      <c r="V89" s="5">
        <v>246784375</v>
      </c>
      <c r="W89" s="5">
        <v>241912050</v>
      </c>
      <c r="X89" s="5">
        <v>230313935</v>
      </c>
      <c r="Y89" s="5">
        <v>228587508</v>
      </c>
      <c r="Z89" s="5">
        <v>298573989</v>
      </c>
    </row>
    <row r="90" spans="2:26" ht="15.5" x14ac:dyDescent="0.35">
      <c r="C90" t="s">
        <v>113</v>
      </c>
      <c r="D90" s="5">
        <v>181626079</v>
      </c>
      <c r="E90" s="5">
        <v>103437915</v>
      </c>
      <c r="F90" s="5">
        <v>139762225</v>
      </c>
      <c r="G90" s="5">
        <v>149012715</v>
      </c>
      <c r="I90" s="5">
        <v>103437915</v>
      </c>
      <c r="J90" s="5">
        <v>113824136</v>
      </c>
      <c r="K90" s="5">
        <v>161409851</v>
      </c>
      <c r="L90" s="5">
        <v>155093302</v>
      </c>
      <c r="M90" s="5">
        <v>189070030</v>
      </c>
      <c r="N90" s="5">
        <v>97379069</v>
      </c>
      <c r="O90" s="5">
        <v>192081755</v>
      </c>
      <c r="P90" s="5">
        <v>141284862</v>
      </c>
      <c r="Q90" s="5">
        <v>170397380</v>
      </c>
      <c r="S90" s="5">
        <v>923899</v>
      </c>
      <c r="T90" s="5">
        <v>644357259</v>
      </c>
      <c r="U90" s="5">
        <v>429997779</v>
      </c>
      <c r="V90" s="5">
        <v>298052748</v>
      </c>
      <c r="W90" s="5">
        <v>355296970</v>
      </c>
      <c r="X90" s="5">
        <v>265534289</v>
      </c>
      <c r="Y90" s="5">
        <v>266123820</v>
      </c>
      <c r="Z90" s="5">
        <v>251010621</v>
      </c>
    </row>
    <row r="91" spans="2:26" ht="15.5" x14ac:dyDescent="0.35">
      <c r="C91" t="s">
        <v>115</v>
      </c>
      <c r="D91" s="5">
        <v>69718776</v>
      </c>
      <c r="E91" s="5">
        <v>46956046</v>
      </c>
      <c r="F91" s="5">
        <v>62766940</v>
      </c>
      <c r="G91" s="5">
        <v>14205331</v>
      </c>
      <c r="I91" s="5">
        <v>46956046</v>
      </c>
      <c r="J91" s="5">
        <v>51916895</v>
      </c>
      <c r="K91" s="5">
        <v>140271756</v>
      </c>
      <c r="L91" s="5">
        <v>224477637</v>
      </c>
      <c r="M91" s="5">
        <v>253201824</v>
      </c>
      <c r="N91" s="5">
        <v>328140447</v>
      </c>
      <c r="O91" s="5">
        <v>357576505</v>
      </c>
      <c r="P91" s="5">
        <v>362441343</v>
      </c>
      <c r="Q91" s="5">
        <v>459196664</v>
      </c>
      <c r="R91" s="5">
        <v>287609558</v>
      </c>
      <c r="S91" s="5">
        <v>272326767</v>
      </c>
      <c r="T91" s="5">
        <v>309483194</v>
      </c>
      <c r="U91" s="5">
        <v>147178079</v>
      </c>
      <c r="V91" s="5">
        <v>68478120</v>
      </c>
      <c r="W91" s="5">
        <v>36373632</v>
      </c>
      <c r="X91" s="5">
        <v>112070641</v>
      </c>
      <c r="Y91" s="5">
        <v>804021636</v>
      </c>
      <c r="Z91" s="5">
        <v>750201855</v>
      </c>
    </row>
    <row r="92" spans="2:26" ht="15.5" x14ac:dyDescent="0.35">
      <c r="C92" t="s">
        <v>114</v>
      </c>
      <c r="D92" s="5">
        <v>60361188</v>
      </c>
      <c r="E92" s="5">
        <v>51826788</v>
      </c>
      <c r="F92" s="5">
        <v>41587579</v>
      </c>
      <c r="G92" s="5">
        <v>103668797</v>
      </c>
      <c r="I92" s="5">
        <v>51826788</v>
      </c>
      <c r="J92" s="5">
        <v>121374240</v>
      </c>
      <c r="K92" s="5">
        <v>46192999</v>
      </c>
      <c r="L92" s="5">
        <v>19826459</v>
      </c>
      <c r="M92" s="5">
        <v>14805474</v>
      </c>
      <c r="N92" s="5">
        <v>20713512</v>
      </c>
      <c r="O92" s="5">
        <v>13187415</v>
      </c>
      <c r="P92" s="5">
        <v>355157</v>
      </c>
      <c r="Q92" s="5">
        <v>1986664</v>
      </c>
      <c r="T92" s="5">
        <v>91172585</v>
      </c>
      <c r="U92" s="5">
        <v>75913920</v>
      </c>
      <c r="V92" s="5">
        <v>120265878</v>
      </c>
      <c r="W92" s="5">
        <v>58239976</v>
      </c>
      <c r="X92" s="5">
        <v>69286737</v>
      </c>
      <c r="Y92" s="5">
        <v>4409130</v>
      </c>
      <c r="Z92" s="5">
        <v>5187920</v>
      </c>
    </row>
    <row r="93" spans="2:26" ht="15.5" x14ac:dyDescent="0.35">
      <c r="C93" t="s">
        <v>116</v>
      </c>
      <c r="D93" s="5">
        <v>181626079</v>
      </c>
      <c r="E93" s="5">
        <v>103437915</v>
      </c>
      <c r="F93" s="5">
        <v>139762225</v>
      </c>
      <c r="G93" s="5">
        <v>149012715</v>
      </c>
      <c r="I93" s="5">
        <v>103437915</v>
      </c>
      <c r="J93" s="5">
        <v>113824136</v>
      </c>
      <c r="K93" s="5">
        <v>161409851</v>
      </c>
      <c r="L93" s="5">
        <v>155093302</v>
      </c>
      <c r="M93" s="5">
        <v>189070030</v>
      </c>
      <c r="N93" s="5">
        <v>97379069</v>
      </c>
      <c r="O93" s="5">
        <v>192081755</v>
      </c>
      <c r="P93" s="5">
        <v>141284862</v>
      </c>
      <c r="Q93" s="5">
        <v>170397380</v>
      </c>
      <c r="S93" s="5">
        <v>923899</v>
      </c>
      <c r="T93" s="5">
        <v>644357259</v>
      </c>
      <c r="U93" s="5">
        <v>429997779</v>
      </c>
      <c r="V93" s="5">
        <v>298052748</v>
      </c>
      <c r="W93" s="5">
        <v>355296970</v>
      </c>
      <c r="X93" s="5">
        <v>265534289</v>
      </c>
      <c r="Y93" s="5">
        <v>266123820</v>
      </c>
      <c r="Z93" s="5">
        <v>251010621</v>
      </c>
    </row>
    <row r="94" spans="2:26" ht="15.5" x14ac:dyDescent="0.35">
      <c r="C94" t="s">
        <v>117</v>
      </c>
      <c r="Y94" s="5">
        <v>250000000</v>
      </c>
    </row>
    <row r="95" spans="2:26" ht="15.5" x14ac:dyDescent="0.35">
      <c r="C95" t="s">
        <v>118</v>
      </c>
      <c r="D95" s="5">
        <v>13241534</v>
      </c>
      <c r="E95" s="5">
        <v>13238348</v>
      </c>
      <c r="F95" s="5">
        <v>9872884</v>
      </c>
      <c r="G95" s="5">
        <v>6642406</v>
      </c>
      <c r="I95" s="5">
        <v>13238348</v>
      </c>
      <c r="J95" s="5">
        <v>81104101</v>
      </c>
      <c r="K95" s="5">
        <v>7290525</v>
      </c>
      <c r="L95" s="5">
        <v>79954669</v>
      </c>
      <c r="M95" s="5">
        <v>98883974</v>
      </c>
      <c r="N95" s="5">
        <v>127562740</v>
      </c>
      <c r="O95" s="5">
        <v>128347692</v>
      </c>
      <c r="P95" s="5">
        <v>123300951</v>
      </c>
      <c r="Q95" s="5">
        <v>95393503</v>
      </c>
      <c r="R95" s="5">
        <v>512067392</v>
      </c>
      <c r="S95" s="5">
        <v>515435994</v>
      </c>
      <c r="T95" s="5">
        <v>285850629</v>
      </c>
      <c r="U95" s="5">
        <v>56121038</v>
      </c>
      <c r="V95" s="5">
        <v>41715410</v>
      </c>
      <c r="W95" s="5">
        <v>206872696</v>
      </c>
      <c r="X95" s="5">
        <v>497195945</v>
      </c>
      <c r="Y95" s="5">
        <v>487838249</v>
      </c>
      <c r="Z95" s="5">
        <v>20833989</v>
      </c>
    </row>
    <row r="96" spans="2:26" ht="15.5" x14ac:dyDescent="0.35">
      <c r="C96" t="s">
        <v>123</v>
      </c>
      <c r="D96" s="5">
        <v>25351408</v>
      </c>
      <c r="E96" s="5">
        <v>23087736</v>
      </c>
      <c r="F96" s="5">
        <v>21701849</v>
      </c>
      <c r="G96" s="5">
        <v>21357052</v>
      </c>
      <c r="I96" s="5">
        <v>23087736</v>
      </c>
      <c r="J96" s="5">
        <v>82136740</v>
      </c>
      <c r="K96" s="5">
        <v>193077540</v>
      </c>
      <c r="L96" s="5">
        <v>194525210</v>
      </c>
      <c r="M96" s="5">
        <v>123397608</v>
      </c>
      <c r="N96" s="5">
        <v>131622664</v>
      </c>
      <c r="O96" s="5">
        <v>130960259</v>
      </c>
      <c r="P96" s="5">
        <v>142675713</v>
      </c>
      <c r="Q96" s="5">
        <v>191262419</v>
      </c>
      <c r="R96" s="5">
        <v>34712879</v>
      </c>
      <c r="S96" s="5">
        <v>49303313</v>
      </c>
      <c r="T96" s="5">
        <v>48497053</v>
      </c>
      <c r="U96" s="5">
        <v>77074970</v>
      </c>
      <c r="V96" s="5">
        <v>91023010</v>
      </c>
      <c r="W96" s="5">
        <v>72226855</v>
      </c>
      <c r="X96" s="5">
        <v>26672106</v>
      </c>
      <c r="Y96" s="5">
        <v>85961632</v>
      </c>
      <c r="Z96" s="5">
        <v>202178645</v>
      </c>
    </row>
    <row r="97" spans="3:26" ht="15.5" x14ac:dyDescent="0.35">
      <c r="C97" t="s">
        <v>119</v>
      </c>
      <c r="T97" s="5">
        <v>119465537</v>
      </c>
      <c r="U97" s="5">
        <v>187716172</v>
      </c>
      <c r="V97" s="5">
        <v>274653620</v>
      </c>
      <c r="W97" s="5">
        <v>157151642</v>
      </c>
      <c r="X97" s="5">
        <v>168800658</v>
      </c>
      <c r="Y97" s="5">
        <v>199388258</v>
      </c>
      <c r="Z97" s="5">
        <v>152697721</v>
      </c>
    </row>
    <row r="98" spans="3:26" ht="15.5" x14ac:dyDescent="0.35">
      <c r="C98" t="s">
        <v>96</v>
      </c>
    </row>
    <row r="99" spans="3:26" ht="15.5" x14ac:dyDescent="0.35">
      <c r="C99" t="s">
        <v>121</v>
      </c>
      <c r="D99" s="5">
        <v>865615158</v>
      </c>
      <c r="E99" s="5">
        <v>736214208</v>
      </c>
      <c r="F99" s="5">
        <v>715815573</v>
      </c>
      <c r="G99" s="5">
        <v>668536117</v>
      </c>
      <c r="I99" s="5">
        <v>736214208</v>
      </c>
      <c r="J99" s="5">
        <v>772663660</v>
      </c>
      <c r="K99" s="5">
        <v>704716702</v>
      </c>
      <c r="L99" s="5">
        <v>772731911</v>
      </c>
      <c r="M99" s="5">
        <v>775582880</v>
      </c>
      <c r="N99" s="5">
        <v>397376705</v>
      </c>
      <c r="O99" s="5">
        <v>454001034</v>
      </c>
      <c r="P99" s="5">
        <v>460903744</v>
      </c>
      <c r="Q99" s="5">
        <v>758083685</v>
      </c>
      <c r="R99" s="5">
        <v>529147220</v>
      </c>
      <c r="S99" s="5">
        <v>541962176</v>
      </c>
      <c r="T99" s="5">
        <v>2346891707</v>
      </c>
      <c r="U99" s="5">
        <v>1944236777</v>
      </c>
      <c r="V99" s="5">
        <v>2263210808</v>
      </c>
      <c r="W99" s="5">
        <v>2581185496</v>
      </c>
      <c r="X99" s="5">
        <v>3192101120</v>
      </c>
      <c r="Y99" s="5">
        <v>2051639591</v>
      </c>
      <c r="Z99" s="5">
        <v>1632573975</v>
      </c>
    </row>
    <row r="100" spans="3:26" ht="15.5" x14ac:dyDescent="0.35">
      <c r="C100" t="s">
        <v>122</v>
      </c>
    </row>
    <row r="101" spans="3:26" ht="15.5" x14ac:dyDescent="0.35">
      <c r="C101" t="s">
        <v>128</v>
      </c>
      <c r="D101" s="5">
        <v>129372255</v>
      </c>
      <c r="E101" s="5">
        <v>129479725</v>
      </c>
      <c r="F101" s="5">
        <v>128913422</v>
      </c>
      <c r="G101" s="5">
        <v>129128394</v>
      </c>
      <c r="I101" s="5">
        <v>129479725</v>
      </c>
      <c r="J101" s="5">
        <v>119953613</v>
      </c>
      <c r="K101" s="5">
        <v>114558453</v>
      </c>
      <c r="L101" s="5">
        <v>144306893</v>
      </c>
      <c r="M101" s="5">
        <v>167475073</v>
      </c>
      <c r="N101" s="5">
        <v>178253645</v>
      </c>
      <c r="O101" s="5">
        <v>162712637</v>
      </c>
      <c r="P101" s="5">
        <v>116180003</v>
      </c>
      <c r="Q101" s="5">
        <v>88769487</v>
      </c>
      <c r="R101" s="5">
        <v>155500571</v>
      </c>
      <c r="S101" s="5">
        <v>25859977</v>
      </c>
      <c r="T101" s="5">
        <v>189235427</v>
      </c>
      <c r="U101" s="5">
        <v>289510203</v>
      </c>
      <c r="V101" s="5">
        <v>163748343</v>
      </c>
      <c r="Y101" s="5">
        <v>60851067</v>
      </c>
      <c r="Z101" s="5">
        <v>56936122</v>
      </c>
    </row>
    <row r="102" spans="3:26" ht="15.5" x14ac:dyDescent="0.35">
      <c r="C102" t="s">
        <v>124</v>
      </c>
      <c r="D102" s="5">
        <v>914309441</v>
      </c>
      <c r="E102" s="5">
        <v>891796482</v>
      </c>
      <c r="F102" s="5">
        <v>871028592</v>
      </c>
      <c r="G102" s="5">
        <v>901539506</v>
      </c>
      <c r="I102" s="5">
        <v>891796482</v>
      </c>
      <c r="J102" s="5">
        <v>965646184</v>
      </c>
      <c r="K102" s="5">
        <v>900892834</v>
      </c>
      <c r="L102" s="5">
        <v>1107242365</v>
      </c>
      <c r="M102" s="5">
        <v>944304841</v>
      </c>
      <c r="N102" s="5">
        <v>686063159</v>
      </c>
      <c r="O102" s="5">
        <v>889621927</v>
      </c>
      <c r="P102" s="5">
        <v>1121393912</v>
      </c>
      <c r="Q102" s="5">
        <v>699245435</v>
      </c>
      <c r="R102" s="5">
        <v>971751255</v>
      </c>
      <c r="S102" s="5">
        <v>1381209131</v>
      </c>
      <c r="T102" s="5">
        <v>1146541596</v>
      </c>
      <c r="U102" s="5">
        <v>1190462635</v>
      </c>
      <c r="V102" s="5">
        <v>1230803305</v>
      </c>
      <c r="W102" s="5">
        <v>1221780302</v>
      </c>
      <c r="X102" s="5">
        <v>1166343494</v>
      </c>
      <c r="Y102" s="5">
        <v>856648271</v>
      </c>
      <c r="Z102" s="5">
        <v>232447473</v>
      </c>
    </row>
    <row r="103" spans="3:26" ht="15.5" x14ac:dyDescent="0.35">
      <c r="C103" t="s">
        <v>126</v>
      </c>
      <c r="D103" s="5">
        <v>299648276</v>
      </c>
      <c r="E103" s="5">
        <v>269430570</v>
      </c>
      <c r="F103" s="5">
        <v>247336380</v>
      </c>
      <c r="G103" s="5">
        <v>230781223</v>
      </c>
      <c r="I103" s="5">
        <v>269430570</v>
      </c>
      <c r="J103" s="5">
        <v>225080199</v>
      </c>
      <c r="K103" s="5">
        <v>217465048</v>
      </c>
      <c r="L103" s="5">
        <v>181620778</v>
      </c>
      <c r="M103" s="5">
        <v>144526892</v>
      </c>
      <c r="N103" s="5">
        <v>20004650</v>
      </c>
      <c r="O103" s="5">
        <v>26320547</v>
      </c>
      <c r="P103" s="5">
        <v>24216701</v>
      </c>
      <c r="Q103" s="5">
        <v>51209742</v>
      </c>
      <c r="R103" s="5">
        <v>224267330</v>
      </c>
      <c r="S103" s="5">
        <v>226265069</v>
      </c>
      <c r="T103" s="5">
        <v>683863808</v>
      </c>
      <c r="U103" s="5">
        <v>1704685743</v>
      </c>
      <c r="V103" s="5">
        <v>1752710026</v>
      </c>
      <c r="W103" s="5">
        <v>904419560</v>
      </c>
      <c r="X103" s="5">
        <v>1092913685</v>
      </c>
      <c r="Y103" s="5">
        <v>1139718572</v>
      </c>
      <c r="Z103" s="5">
        <v>878799352</v>
      </c>
    </row>
    <row r="104" spans="3:26" ht="15.5" x14ac:dyDescent="0.35">
      <c r="C104" t="s">
        <v>590</v>
      </c>
      <c r="D104" s="5">
        <v>1590743679</v>
      </c>
      <c r="E104" s="5">
        <v>1580910966</v>
      </c>
      <c r="F104" s="5">
        <v>1557514591</v>
      </c>
      <c r="G104" s="5">
        <v>1558113188</v>
      </c>
      <c r="I104" s="5">
        <v>1580910966</v>
      </c>
      <c r="J104" s="5">
        <v>1558973886</v>
      </c>
      <c r="K104" s="5">
        <v>1567294275</v>
      </c>
      <c r="L104" s="5">
        <v>1550764572</v>
      </c>
      <c r="M104" s="5">
        <v>1513437982</v>
      </c>
      <c r="N104" s="5">
        <v>1490427003</v>
      </c>
      <c r="O104" s="5">
        <v>1504374889</v>
      </c>
      <c r="P104" s="5">
        <v>1433690492</v>
      </c>
      <c r="Q104" s="5">
        <v>1453469109</v>
      </c>
      <c r="R104" s="5">
        <v>578954482</v>
      </c>
      <c r="S104" s="5">
        <v>581385625</v>
      </c>
      <c r="T104" s="5">
        <v>839524043</v>
      </c>
    </row>
    <row r="105" spans="3:26" ht="15.5" x14ac:dyDescent="0.35">
      <c r="C105" t="s">
        <v>902</v>
      </c>
      <c r="W105" s="5">
        <v>362821978</v>
      </c>
      <c r="X105" s="5">
        <v>364284252</v>
      </c>
      <c r="Y105" s="5">
        <v>332821321</v>
      </c>
      <c r="Z105" s="5">
        <v>285112465</v>
      </c>
    </row>
    <row r="106" spans="3:26" ht="15.5" x14ac:dyDescent="0.35">
      <c r="C106" t="s">
        <v>903</v>
      </c>
      <c r="W106" s="5">
        <v>837364753</v>
      </c>
      <c r="X106" s="5">
        <v>798953088</v>
      </c>
      <c r="Y106" s="5">
        <v>837409650</v>
      </c>
      <c r="Z106" s="5">
        <v>181329250</v>
      </c>
    </row>
    <row r="107" spans="3:26" ht="15.5" x14ac:dyDescent="0.35">
      <c r="C107" t="s">
        <v>132</v>
      </c>
      <c r="D107" s="5">
        <v>142443202</v>
      </c>
      <c r="E107" s="5">
        <v>141810669</v>
      </c>
      <c r="F107" s="5">
        <v>131441412</v>
      </c>
      <c r="G107" s="5">
        <v>131042388</v>
      </c>
      <c r="I107" s="5">
        <v>141810669</v>
      </c>
      <c r="J107" s="5">
        <v>130413215</v>
      </c>
      <c r="K107" s="5">
        <v>129143785</v>
      </c>
      <c r="L107" s="5">
        <v>128513583</v>
      </c>
      <c r="M107" s="5">
        <v>128152914</v>
      </c>
      <c r="O107" s="5">
        <v>106992776</v>
      </c>
      <c r="P107" s="5">
        <v>188547529</v>
      </c>
      <c r="Q107" s="5">
        <v>142919647</v>
      </c>
      <c r="R107" s="5">
        <v>329172150</v>
      </c>
      <c r="S107" s="5">
        <v>327252279</v>
      </c>
      <c r="T107" s="5">
        <v>538121991</v>
      </c>
      <c r="U107" s="5">
        <v>756018507</v>
      </c>
      <c r="V107" s="5">
        <v>431061409</v>
      </c>
    </row>
    <row r="108" spans="3:26" ht="15.5" x14ac:dyDescent="0.35">
      <c r="C108" t="s">
        <v>904</v>
      </c>
      <c r="X108" s="5">
        <v>473031531</v>
      </c>
      <c r="Y108" s="5">
        <v>242767893</v>
      </c>
      <c r="Z108" s="5">
        <v>288543509</v>
      </c>
    </row>
    <row r="109" spans="3:26" ht="15.5" x14ac:dyDescent="0.35">
      <c r="C109" t="s">
        <v>130</v>
      </c>
      <c r="D109" s="5">
        <v>115477274</v>
      </c>
      <c r="E109" s="5">
        <v>115477274</v>
      </c>
      <c r="F109" s="5">
        <v>48412144</v>
      </c>
      <c r="G109" s="5">
        <v>48412144</v>
      </c>
      <c r="I109" s="5">
        <v>115477274</v>
      </c>
      <c r="J109" s="5">
        <v>48412144</v>
      </c>
      <c r="K109" s="5">
        <v>48412144</v>
      </c>
      <c r="L109" s="5">
        <v>48412144</v>
      </c>
      <c r="M109" s="5">
        <v>48412144</v>
      </c>
      <c r="T109" s="5">
        <v>308277116</v>
      </c>
      <c r="U109" s="5">
        <v>308277116</v>
      </c>
      <c r="V109" s="5">
        <v>308277116</v>
      </c>
      <c r="W109" s="5">
        <v>342619237</v>
      </c>
      <c r="X109" s="5">
        <v>343904462</v>
      </c>
      <c r="Y109" s="5">
        <v>365880978</v>
      </c>
      <c r="Z109" s="5">
        <v>919187291</v>
      </c>
    </row>
    <row r="110" spans="3:26" ht="15.5" x14ac:dyDescent="0.35">
      <c r="C110" t="s">
        <v>133</v>
      </c>
      <c r="D110" s="5">
        <v>3594394540</v>
      </c>
      <c r="E110" s="5">
        <v>3482395617</v>
      </c>
      <c r="F110" s="5">
        <v>3232772665</v>
      </c>
      <c r="G110" s="5">
        <v>3249856375</v>
      </c>
      <c r="I110" s="5">
        <v>3482395617</v>
      </c>
      <c r="J110" s="5">
        <v>3390737417</v>
      </c>
      <c r="K110" s="5">
        <v>3497977514</v>
      </c>
      <c r="L110" s="5">
        <v>3715315058</v>
      </c>
      <c r="M110" s="5">
        <v>3448204406</v>
      </c>
      <c r="N110" s="5">
        <v>3031173622</v>
      </c>
      <c r="O110" s="5">
        <v>3248804744</v>
      </c>
      <c r="P110" s="5">
        <v>3445870195</v>
      </c>
      <c r="Q110" s="5">
        <v>2938414939</v>
      </c>
      <c r="R110" s="5">
        <v>2573046480</v>
      </c>
      <c r="S110" s="5">
        <v>2852314082</v>
      </c>
      <c r="T110" s="5">
        <v>4153637211</v>
      </c>
      <c r="U110" s="5">
        <v>5059671338</v>
      </c>
      <c r="V110" s="5">
        <v>5091116399</v>
      </c>
      <c r="W110" s="5">
        <v>4786936253</v>
      </c>
      <c r="X110" s="5">
        <v>5581059892</v>
      </c>
      <c r="Y110" s="5">
        <v>5359288943</v>
      </c>
      <c r="Z110" s="5">
        <v>3602220107</v>
      </c>
    </row>
    <row r="111" spans="3:26" ht="15.5" x14ac:dyDescent="0.35">
      <c r="C111" t="s">
        <v>134</v>
      </c>
      <c r="D111" s="5">
        <v>4460009698</v>
      </c>
      <c r="E111" s="5">
        <v>4218609825</v>
      </c>
      <c r="F111" s="5">
        <v>3948588238</v>
      </c>
      <c r="G111" s="5">
        <v>3918392492</v>
      </c>
      <c r="I111" s="5">
        <v>4218609825</v>
      </c>
      <c r="J111" s="5">
        <v>4163401077</v>
      </c>
      <c r="K111" s="5">
        <v>4202694216</v>
      </c>
      <c r="L111" s="5">
        <v>4488046969</v>
      </c>
      <c r="M111" s="5">
        <v>4223787286</v>
      </c>
      <c r="N111" s="5">
        <v>3428550327</v>
      </c>
      <c r="O111" s="5">
        <v>3702805778</v>
      </c>
      <c r="P111" s="5">
        <v>3906773939</v>
      </c>
      <c r="Q111" s="5">
        <v>3696498624</v>
      </c>
      <c r="R111" s="5">
        <v>3102193700</v>
      </c>
      <c r="S111" s="5">
        <v>3394276258</v>
      </c>
      <c r="T111" s="5">
        <v>6500528918</v>
      </c>
      <c r="U111" s="5">
        <v>7003908115</v>
      </c>
      <c r="V111" s="5">
        <v>7354327207</v>
      </c>
      <c r="W111" s="5">
        <v>7368121749</v>
      </c>
      <c r="X111" s="5">
        <v>8773161012</v>
      </c>
      <c r="Y111" s="5">
        <v>7410928534</v>
      </c>
      <c r="Z111" s="5">
        <v>5234794082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693519715</v>
      </c>
      <c r="E114" s="5">
        <v>588479137</v>
      </c>
      <c r="F114" s="5">
        <v>712564532</v>
      </c>
      <c r="G114" s="5">
        <v>664768527</v>
      </c>
      <c r="I114" s="5">
        <v>588479137</v>
      </c>
      <c r="J114" s="5">
        <v>768495062</v>
      </c>
      <c r="K114" s="5">
        <v>848168229</v>
      </c>
      <c r="L114" s="5">
        <v>922761750</v>
      </c>
      <c r="M114" s="5">
        <v>2877190810</v>
      </c>
      <c r="N114" s="5">
        <v>1298664634</v>
      </c>
      <c r="O114" s="5">
        <v>1172847045</v>
      </c>
      <c r="P114" s="5">
        <v>1158996222</v>
      </c>
      <c r="Q114" s="5">
        <v>1332440615</v>
      </c>
      <c r="R114" s="5">
        <v>764265922</v>
      </c>
      <c r="S114" s="5">
        <v>5474152654</v>
      </c>
      <c r="T114" s="5">
        <v>6798673348</v>
      </c>
      <c r="U114" s="5">
        <v>4719914333</v>
      </c>
      <c r="V114" s="5">
        <v>2559443581</v>
      </c>
      <c r="W114" s="5">
        <v>2341285350</v>
      </c>
      <c r="X114" s="5">
        <v>2045477552</v>
      </c>
      <c r="Y114" s="5">
        <v>2115257404</v>
      </c>
      <c r="Z114" s="5">
        <v>2102889786</v>
      </c>
    </row>
    <row r="115" spans="3:26" ht="15.5" x14ac:dyDescent="0.35">
      <c r="C115" t="s">
        <v>145</v>
      </c>
      <c r="F115" s="5">
        <v>119904077</v>
      </c>
      <c r="G115" s="5">
        <v>123205815</v>
      </c>
      <c r="J115" s="5">
        <v>137200115</v>
      </c>
      <c r="K115" s="5">
        <v>87151658</v>
      </c>
      <c r="M115" s="5">
        <v>30000000</v>
      </c>
      <c r="O115" s="5">
        <v>53995367</v>
      </c>
      <c r="P115" s="5">
        <v>53995367</v>
      </c>
      <c r="Q115" s="5">
        <v>53995367</v>
      </c>
      <c r="R115" s="5">
        <v>190961331</v>
      </c>
      <c r="S115" s="5">
        <v>220780034</v>
      </c>
      <c r="T115" s="5">
        <v>193897249</v>
      </c>
      <c r="U115" s="5">
        <v>195894107</v>
      </c>
      <c r="V115" s="5">
        <v>98693467</v>
      </c>
      <c r="W115" s="5">
        <v>666396421</v>
      </c>
      <c r="Y115" s="5">
        <v>400000000</v>
      </c>
      <c r="Z115" s="5">
        <v>80000000</v>
      </c>
    </row>
    <row r="116" spans="3:26" ht="15.5" x14ac:dyDescent="0.35">
      <c r="C116" t="s">
        <v>905</v>
      </c>
      <c r="F116" s="5">
        <v>119904077</v>
      </c>
      <c r="G116" s="5">
        <v>123205815</v>
      </c>
      <c r="J116" s="5">
        <v>137200115</v>
      </c>
      <c r="K116" s="5">
        <v>87151658</v>
      </c>
      <c r="M116" s="5">
        <v>30000000</v>
      </c>
      <c r="O116" s="5">
        <v>53995367</v>
      </c>
      <c r="P116" s="5">
        <v>53995367</v>
      </c>
      <c r="Q116" s="5">
        <v>53995367</v>
      </c>
      <c r="R116" s="5">
        <v>190961331</v>
      </c>
      <c r="S116" s="5">
        <v>220780034</v>
      </c>
      <c r="T116" s="5">
        <v>193897249</v>
      </c>
      <c r="U116" s="5">
        <v>195894107</v>
      </c>
      <c r="V116" s="5">
        <v>98693467</v>
      </c>
      <c r="W116" s="5">
        <v>666396421</v>
      </c>
      <c r="Y116" s="5">
        <v>400000000</v>
      </c>
      <c r="Z116" s="5">
        <v>80000000</v>
      </c>
    </row>
    <row r="117" spans="3:26" ht="15.5" x14ac:dyDescent="0.35">
      <c r="C117" t="s">
        <v>138</v>
      </c>
    </row>
    <row r="118" spans="3:26" ht="15.5" x14ac:dyDescent="0.35">
      <c r="C118" t="s">
        <v>139</v>
      </c>
      <c r="D118" s="5">
        <v>130515838</v>
      </c>
      <c r="E118" s="5">
        <v>135733883</v>
      </c>
      <c r="F118" s="5">
        <v>165012595</v>
      </c>
      <c r="G118" s="5">
        <v>205315240</v>
      </c>
      <c r="I118" s="5">
        <v>135733883</v>
      </c>
      <c r="J118" s="5">
        <v>213720168</v>
      </c>
      <c r="K118" s="5">
        <v>180626074</v>
      </c>
      <c r="L118" s="5">
        <v>112921748</v>
      </c>
      <c r="M118" s="5">
        <v>171075743</v>
      </c>
      <c r="N118" s="5">
        <v>222174526</v>
      </c>
      <c r="O118" s="5">
        <v>213648679</v>
      </c>
      <c r="P118" s="5">
        <v>165869991</v>
      </c>
      <c r="Q118" s="5">
        <v>181088753</v>
      </c>
      <c r="R118" s="5">
        <v>51539041</v>
      </c>
      <c r="S118" s="5">
        <v>62123508</v>
      </c>
      <c r="T118" s="5">
        <v>684348936</v>
      </c>
      <c r="U118" s="5">
        <v>249577080</v>
      </c>
      <c r="V118" s="5">
        <v>318883458</v>
      </c>
      <c r="W118" s="5">
        <v>172196733</v>
      </c>
      <c r="X118" s="5">
        <v>165538903</v>
      </c>
      <c r="Y118" s="5">
        <v>279634548</v>
      </c>
      <c r="Z118" s="5">
        <v>114992115</v>
      </c>
    </row>
    <row r="119" spans="3:26" ht="15.5" x14ac:dyDescent="0.35">
      <c r="C119" t="s">
        <v>140</v>
      </c>
      <c r="D119" s="5">
        <v>96956676</v>
      </c>
      <c r="E119" s="5">
        <v>120719192</v>
      </c>
      <c r="F119" s="5">
        <v>39286364</v>
      </c>
      <c r="G119" s="5">
        <v>76513928</v>
      </c>
      <c r="I119" s="5">
        <v>120719192</v>
      </c>
      <c r="J119" s="5">
        <v>39861750</v>
      </c>
      <c r="Z119" s="5">
        <v>295096855</v>
      </c>
    </row>
    <row r="120" spans="3:26" ht="15.5" x14ac:dyDescent="0.35">
      <c r="C120" t="s">
        <v>141</v>
      </c>
      <c r="D120" s="5">
        <v>69718776</v>
      </c>
      <c r="E120" s="5">
        <v>46956046</v>
      </c>
      <c r="F120" s="5">
        <v>62766940</v>
      </c>
      <c r="G120" s="5">
        <v>14205331</v>
      </c>
      <c r="I120" s="5">
        <v>46956046</v>
      </c>
      <c r="J120" s="5">
        <v>51916895</v>
      </c>
      <c r="K120" s="5">
        <v>140271756</v>
      </c>
      <c r="L120" s="5">
        <v>224477637</v>
      </c>
      <c r="M120" s="5">
        <v>253201824</v>
      </c>
      <c r="N120" s="5">
        <v>328140447</v>
      </c>
      <c r="O120" s="5">
        <v>357576505</v>
      </c>
      <c r="P120" s="5">
        <v>362441343</v>
      </c>
      <c r="Q120" s="5">
        <v>459196664</v>
      </c>
      <c r="R120" s="5">
        <v>287609558</v>
      </c>
      <c r="S120" s="5">
        <v>272326767</v>
      </c>
      <c r="T120" s="5">
        <v>309483194</v>
      </c>
      <c r="U120" s="5">
        <v>147178079</v>
      </c>
      <c r="V120" s="5">
        <v>68478120</v>
      </c>
      <c r="W120" s="5">
        <v>36373632</v>
      </c>
      <c r="X120" s="5">
        <v>112070641</v>
      </c>
      <c r="Y120" s="5">
        <v>804021636</v>
      </c>
      <c r="Z120" s="5">
        <v>750201855</v>
      </c>
    </row>
    <row r="121" spans="3:26" ht="15.5" x14ac:dyDescent="0.35">
      <c r="C121" t="s">
        <v>906</v>
      </c>
      <c r="D121" s="5">
        <v>4047833</v>
      </c>
      <c r="E121" s="5">
        <v>1803224</v>
      </c>
      <c r="F121" s="5">
        <v>6727269</v>
      </c>
      <c r="G121" s="5">
        <v>6477153</v>
      </c>
      <c r="I121" s="5">
        <v>1803224</v>
      </c>
      <c r="J121" s="5">
        <v>11971462</v>
      </c>
      <c r="K121" s="5">
        <v>7325285</v>
      </c>
      <c r="L121" s="5">
        <v>21851263</v>
      </c>
      <c r="M121" s="5">
        <v>25290785</v>
      </c>
      <c r="N121" s="5">
        <v>22157966</v>
      </c>
      <c r="O121" s="5">
        <v>30299108</v>
      </c>
      <c r="P121" s="5">
        <v>33157560</v>
      </c>
      <c r="Q121" s="5">
        <v>24092772</v>
      </c>
      <c r="T121" s="5">
        <v>728211623</v>
      </c>
      <c r="U121" s="5">
        <v>1012028374</v>
      </c>
      <c r="V121" s="5">
        <v>948138192</v>
      </c>
      <c r="W121" s="5">
        <v>785801793</v>
      </c>
      <c r="X121" s="5">
        <v>911650047</v>
      </c>
    </row>
    <row r="122" spans="3:26" ht="15.5" x14ac:dyDescent="0.35">
      <c r="C122" t="s">
        <v>129</v>
      </c>
      <c r="D122" s="5">
        <v>367801761</v>
      </c>
      <c r="E122" s="5">
        <v>303627933</v>
      </c>
      <c r="F122" s="5">
        <v>286924477</v>
      </c>
      <c r="G122" s="5">
        <v>250844428</v>
      </c>
      <c r="I122" s="5">
        <v>303627933</v>
      </c>
      <c r="J122" s="5">
        <v>271548480</v>
      </c>
      <c r="K122" s="5">
        <v>360265072</v>
      </c>
      <c r="L122" s="5">
        <v>447145931</v>
      </c>
      <c r="M122" s="5">
        <v>881924321</v>
      </c>
      <c r="N122" s="5">
        <v>633504378</v>
      </c>
      <c r="O122" s="5">
        <v>479182475</v>
      </c>
      <c r="P122" s="5">
        <v>501907556</v>
      </c>
      <c r="Q122" s="5">
        <v>409999109</v>
      </c>
      <c r="R122" s="5">
        <v>31180423</v>
      </c>
      <c r="S122" s="5">
        <v>746188931</v>
      </c>
      <c r="T122" s="5">
        <v>447918459</v>
      </c>
      <c r="U122" s="5">
        <v>419751892</v>
      </c>
      <c r="V122" s="5">
        <v>261917259</v>
      </c>
      <c r="W122" s="5">
        <v>265705253</v>
      </c>
      <c r="X122" s="5">
        <v>283708018</v>
      </c>
      <c r="Y122" s="5">
        <v>216877601</v>
      </c>
      <c r="Z122" s="5">
        <v>171359587</v>
      </c>
    </row>
    <row r="123" spans="3:26" ht="15.5" x14ac:dyDescent="0.35">
      <c r="C123" t="s">
        <v>143</v>
      </c>
      <c r="D123" s="5">
        <v>46681865</v>
      </c>
      <c r="E123" s="5">
        <v>39305970</v>
      </c>
      <c r="F123" s="5">
        <v>30316560</v>
      </c>
      <c r="G123" s="5">
        <v>25314456</v>
      </c>
      <c r="I123" s="5">
        <v>39305970</v>
      </c>
      <c r="J123" s="5">
        <v>18984085</v>
      </c>
      <c r="K123" s="5">
        <v>18773560</v>
      </c>
      <c r="L123" s="5">
        <v>68602233</v>
      </c>
      <c r="M123" s="5">
        <v>55703333</v>
      </c>
      <c r="N123" s="5">
        <v>29984328</v>
      </c>
      <c r="O123" s="5">
        <v>10235416</v>
      </c>
      <c r="P123" s="5">
        <v>33915786</v>
      </c>
      <c r="Q123" s="5">
        <v>64257518</v>
      </c>
      <c r="R123" s="5">
        <v>202881301</v>
      </c>
      <c r="S123" s="5">
        <v>193919951</v>
      </c>
      <c r="T123" s="5">
        <v>316947063</v>
      </c>
      <c r="U123" s="5">
        <v>170353901</v>
      </c>
      <c r="V123" s="5">
        <v>143863254</v>
      </c>
      <c r="W123" s="5">
        <v>212382472</v>
      </c>
      <c r="X123" s="5">
        <v>383637411</v>
      </c>
      <c r="Y123" s="5">
        <v>284188682</v>
      </c>
      <c r="Z123" s="5">
        <v>605228229</v>
      </c>
    </row>
    <row r="124" spans="3:26" ht="15.5" x14ac:dyDescent="0.35">
      <c r="C124" t="s">
        <v>823</v>
      </c>
      <c r="N124" s="5">
        <v>22850000</v>
      </c>
      <c r="O124" s="5">
        <v>20000000</v>
      </c>
    </row>
    <row r="125" spans="3:26" ht="15.5" x14ac:dyDescent="0.35">
      <c r="C125" t="s">
        <v>144</v>
      </c>
      <c r="W125" s="5">
        <v>3281250</v>
      </c>
      <c r="X125" s="5">
        <v>61512102</v>
      </c>
    </row>
    <row r="126" spans="3:26" ht="15.5" x14ac:dyDescent="0.35">
      <c r="C126" t="s">
        <v>147</v>
      </c>
    </row>
    <row r="127" spans="3:26" ht="15.5" x14ac:dyDescent="0.35">
      <c r="C127" t="s">
        <v>148</v>
      </c>
      <c r="D127" s="5">
        <v>32244034</v>
      </c>
      <c r="E127" s="5">
        <v>23340000</v>
      </c>
      <c r="F127" s="5">
        <v>7923981</v>
      </c>
      <c r="G127" s="5">
        <v>6817500</v>
      </c>
      <c r="I127" s="5">
        <v>23340000</v>
      </c>
      <c r="J127" s="5">
        <v>36495685</v>
      </c>
      <c r="K127" s="5">
        <v>21110380</v>
      </c>
      <c r="L127" s="5">
        <v>9199470</v>
      </c>
      <c r="M127" s="5">
        <v>1319224660</v>
      </c>
    </row>
    <row r="128" spans="3:26" ht="15.5" x14ac:dyDescent="0.35">
      <c r="C128" t="s">
        <v>415</v>
      </c>
      <c r="D128" s="5">
        <v>291598084</v>
      </c>
      <c r="E128" s="5">
        <v>179387500</v>
      </c>
      <c r="F128" s="5">
        <v>17076019</v>
      </c>
      <c r="G128" s="5">
        <v>18182500</v>
      </c>
      <c r="I128" s="5">
        <v>179387500</v>
      </c>
      <c r="J128" s="5">
        <v>6477950</v>
      </c>
      <c r="K128" s="5">
        <v>45120103</v>
      </c>
      <c r="L128" s="5">
        <v>54495110</v>
      </c>
      <c r="M128" s="5">
        <v>12235580</v>
      </c>
      <c r="N128" s="5">
        <v>1402181394</v>
      </c>
      <c r="O128" s="5">
        <v>1406735383</v>
      </c>
      <c r="P128" s="5">
        <v>1506896689</v>
      </c>
      <c r="Q128" s="5">
        <v>1598121992</v>
      </c>
      <c r="R128" s="5">
        <v>3863798014</v>
      </c>
      <c r="S128" s="5">
        <v>304797</v>
      </c>
      <c r="T128" s="5">
        <v>191768</v>
      </c>
      <c r="U128" s="5">
        <v>2032136710</v>
      </c>
      <c r="V128" s="5">
        <v>3144995644</v>
      </c>
      <c r="W128" s="5">
        <v>2952747703</v>
      </c>
      <c r="X128" s="5">
        <v>3563325440</v>
      </c>
      <c r="Y128" s="5">
        <v>2305386666</v>
      </c>
      <c r="Z128" s="5">
        <v>766754074</v>
      </c>
    </row>
    <row r="129" spans="3:26" ht="15.5" x14ac:dyDescent="0.35">
      <c r="C129" t="s">
        <v>150</v>
      </c>
      <c r="D129" s="5">
        <v>89514588</v>
      </c>
      <c r="E129" s="5">
        <v>97745530</v>
      </c>
      <c r="F129" s="5">
        <v>186156635</v>
      </c>
      <c r="G129" s="5">
        <v>183642193</v>
      </c>
      <c r="I129" s="5">
        <v>97745530</v>
      </c>
      <c r="J129" s="5">
        <v>189903934</v>
      </c>
      <c r="K129" s="5">
        <v>190545258</v>
      </c>
      <c r="L129" s="5">
        <v>190667846</v>
      </c>
      <c r="M129" s="5">
        <v>181857098</v>
      </c>
      <c r="N129" s="5">
        <v>208875769</v>
      </c>
      <c r="T129" s="5">
        <v>82475998</v>
      </c>
      <c r="U129" s="5">
        <v>134796912</v>
      </c>
      <c r="V129" s="5">
        <v>131421777</v>
      </c>
      <c r="W129" s="5">
        <v>89035816</v>
      </c>
      <c r="X129" s="5">
        <v>139852464</v>
      </c>
      <c r="Y129" s="5">
        <v>188717235</v>
      </c>
      <c r="Z129" s="5">
        <v>69844358</v>
      </c>
    </row>
    <row r="130" spans="3:26" ht="15.5" x14ac:dyDescent="0.35">
      <c r="C130" t="s">
        <v>152</v>
      </c>
      <c r="D130" s="5">
        <v>71936074</v>
      </c>
      <c r="E130" s="5">
        <v>58183165</v>
      </c>
      <c r="F130" s="5">
        <v>38029655</v>
      </c>
      <c r="G130" s="5">
        <v>39406104</v>
      </c>
      <c r="I130" s="5">
        <v>58183165</v>
      </c>
      <c r="J130" s="5">
        <v>63153857</v>
      </c>
      <c r="K130" s="5">
        <v>53754824</v>
      </c>
      <c r="L130" s="5">
        <v>47762938</v>
      </c>
      <c r="M130" s="5">
        <v>1359994804</v>
      </c>
      <c r="N130" s="5">
        <v>39852989</v>
      </c>
      <c r="O130" s="5">
        <v>7909495</v>
      </c>
      <c r="P130" s="5">
        <v>7708619</v>
      </c>
      <c r="Q130" s="5">
        <v>136614663</v>
      </c>
      <c r="R130" s="5">
        <v>94268</v>
      </c>
      <c r="S130" s="5">
        <v>3603813463</v>
      </c>
      <c r="T130" s="5">
        <v>3638619309</v>
      </c>
      <c r="U130" s="5">
        <v>2063102452</v>
      </c>
      <c r="V130" s="5">
        <v>632084788</v>
      </c>
      <c r="W130" s="5">
        <v>199147796</v>
      </c>
      <c r="X130" s="5">
        <v>127360430</v>
      </c>
      <c r="Y130" s="5">
        <v>130534937</v>
      </c>
      <c r="Z130" s="5">
        <v>381108000</v>
      </c>
    </row>
    <row r="131" spans="3:26" ht="15.5" x14ac:dyDescent="0.35">
      <c r="C131" t="s">
        <v>418</v>
      </c>
      <c r="D131" s="5">
        <v>139613242</v>
      </c>
      <c r="E131" s="5">
        <v>106097500</v>
      </c>
      <c r="F131" s="5">
        <v>60489502</v>
      </c>
      <c r="I131" s="5">
        <v>106097500</v>
      </c>
      <c r="R131" s="5">
        <v>434394797</v>
      </c>
      <c r="V131" s="5">
        <v>366963651</v>
      </c>
      <c r="W131" s="5">
        <v>362584878</v>
      </c>
      <c r="X131" s="5">
        <v>366556428</v>
      </c>
      <c r="Y131" s="5">
        <v>764200000</v>
      </c>
      <c r="Z131" s="5">
        <v>101090625</v>
      </c>
    </row>
    <row r="132" spans="3:26" ht="15.5" x14ac:dyDescent="0.35">
      <c r="C132" t="s">
        <v>153</v>
      </c>
      <c r="D132" s="5">
        <v>847799673</v>
      </c>
      <c r="E132" s="5">
        <v>742208019</v>
      </c>
      <c r="F132" s="5">
        <v>425998817</v>
      </c>
      <c r="G132" s="5">
        <v>448222701</v>
      </c>
      <c r="I132" s="5">
        <v>742208019</v>
      </c>
      <c r="J132" s="5">
        <v>530661657</v>
      </c>
      <c r="K132" s="5">
        <v>579749906</v>
      </c>
      <c r="L132" s="5">
        <v>746776957</v>
      </c>
      <c r="M132" s="5">
        <v>700149789</v>
      </c>
      <c r="N132" s="5">
        <v>1997247664</v>
      </c>
      <c r="O132" s="5">
        <v>2020023054</v>
      </c>
      <c r="P132" s="5">
        <v>2244165876</v>
      </c>
      <c r="Q132" s="5">
        <v>2077707007</v>
      </c>
      <c r="R132" s="5">
        <v>5122702585</v>
      </c>
      <c r="S132" s="5">
        <v>825035335</v>
      </c>
      <c r="T132" s="5">
        <v>434896928</v>
      </c>
      <c r="U132" s="5">
        <v>2586953317</v>
      </c>
      <c r="V132" s="5">
        <v>4402733923</v>
      </c>
      <c r="W132" s="5">
        <v>3850432723</v>
      </c>
      <c r="X132" s="5">
        <v>4515295113</v>
      </c>
      <c r="Y132" s="5">
        <v>3699011862</v>
      </c>
      <c r="Z132" s="5">
        <v>1613564755</v>
      </c>
    </row>
    <row r="133" spans="3:26" ht="15.5" x14ac:dyDescent="0.35">
      <c r="C133" t="s">
        <v>154</v>
      </c>
      <c r="D133" s="5">
        <v>847799673</v>
      </c>
      <c r="E133" s="5">
        <v>742208019</v>
      </c>
      <c r="F133" s="5">
        <v>425998817</v>
      </c>
      <c r="G133" s="5">
        <v>448222701</v>
      </c>
      <c r="I133" s="5">
        <v>742208019</v>
      </c>
      <c r="J133" s="5">
        <v>530661657</v>
      </c>
      <c r="K133" s="5">
        <v>579749906</v>
      </c>
      <c r="L133" s="5">
        <v>746776957</v>
      </c>
      <c r="M133" s="5">
        <v>700149789</v>
      </c>
      <c r="N133" s="5">
        <v>1997247664</v>
      </c>
      <c r="O133" s="5">
        <v>2020023054</v>
      </c>
      <c r="P133" s="5">
        <v>2244165876</v>
      </c>
      <c r="Q133" s="5">
        <v>2077707007</v>
      </c>
      <c r="R133" s="5">
        <v>5122702585</v>
      </c>
      <c r="S133" s="5">
        <v>825035335</v>
      </c>
      <c r="T133" s="5">
        <v>434896928</v>
      </c>
      <c r="U133" s="5">
        <v>2586953317</v>
      </c>
      <c r="V133" s="5">
        <v>4402733923</v>
      </c>
      <c r="W133" s="5">
        <v>3850432723</v>
      </c>
      <c r="X133" s="5">
        <v>4515295113</v>
      </c>
      <c r="Y133" s="5">
        <v>3699011862</v>
      </c>
      <c r="Z133" s="5">
        <v>1613564755</v>
      </c>
    </row>
    <row r="134" spans="3:26" ht="15.5" x14ac:dyDescent="0.35">
      <c r="C134" t="s">
        <v>592</v>
      </c>
      <c r="D134" s="5">
        <v>15172177</v>
      </c>
      <c r="E134" s="5">
        <v>18351423</v>
      </c>
      <c r="F134" s="5">
        <v>12160016</v>
      </c>
      <c r="G134" s="5">
        <v>53141630</v>
      </c>
      <c r="I134" s="5">
        <v>18351423</v>
      </c>
      <c r="J134" s="5">
        <v>162471671</v>
      </c>
      <c r="K134" s="5">
        <v>196006265</v>
      </c>
      <c r="L134" s="5">
        <v>332834857</v>
      </c>
      <c r="M134" s="5">
        <v>303840896</v>
      </c>
      <c r="N134" s="5">
        <v>81454637</v>
      </c>
      <c r="O134" s="5">
        <v>290813718</v>
      </c>
      <c r="P134" s="5">
        <v>479684548</v>
      </c>
      <c r="Q134" s="5">
        <v>243241105</v>
      </c>
      <c r="R134" s="5">
        <v>820332550</v>
      </c>
      <c r="S134" s="5">
        <v>820593020</v>
      </c>
      <c r="T134" s="5">
        <v>67815582</v>
      </c>
      <c r="U134" s="5">
        <v>78568187</v>
      </c>
      <c r="V134" s="5">
        <v>98881666</v>
      </c>
      <c r="W134" s="5">
        <v>6961833</v>
      </c>
      <c r="X134" s="5">
        <v>93220</v>
      </c>
      <c r="Y134" s="5">
        <v>30232069</v>
      </c>
      <c r="Z134" s="5">
        <v>15809051</v>
      </c>
    </row>
    <row r="135" spans="3:26" ht="15.5" x14ac:dyDescent="0.35">
      <c r="C135" t="s">
        <v>155</v>
      </c>
      <c r="Q135" s="5">
        <v>874655</v>
      </c>
      <c r="T135" s="5">
        <v>76390366</v>
      </c>
      <c r="U135" s="5">
        <v>103072761</v>
      </c>
      <c r="V135" s="5">
        <v>125446954</v>
      </c>
      <c r="W135" s="5">
        <v>30091289</v>
      </c>
      <c r="X135" s="5">
        <v>199405033</v>
      </c>
      <c r="Y135" s="5">
        <v>165867011</v>
      </c>
      <c r="Z135" s="5">
        <v>161748825</v>
      </c>
    </row>
    <row r="136" spans="3:26" ht="15.5" x14ac:dyDescent="0.35">
      <c r="C136" t="s">
        <v>156</v>
      </c>
    </row>
    <row r="137" spans="3:26" ht="15.5" x14ac:dyDescent="0.35">
      <c r="C137" t="s">
        <v>159</v>
      </c>
      <c r="D137" s="5">
        <v>586001314</v>
      </c>
      <c r="E137" s="5">
        <v>485988423</v>
      </c>
      <c r="F137" s="5">
        <v>300860702</v>
      </c>
      <c r="G137" s="5">
        <v>304584449</v>
      </c>
      <c r="I137" s="5">
        <v>485988423</v>
      </c>
      <c r="J137" s="5">
        <v>314647113</v>
      </c>
      <c r="K137" s="5">
        <v>367895843</v>
      </c>
      <c r="L137" s="5">
        <v>398361661</v>
      </c>
      <c r="M137" s="5">
        <v>375714281</v>
      </c>
      <c r="N137" s="5">
        <v>1796879705</v>
      </c>
      <c r="O137" s="5">
        <v>1611159225</v>
      </c>
      <c r="P137" s="5">
        <v>1707629452</v>
      </c>
      <c r="Q137" s="5">
        <v>1724212066</v>
      </c>
      <c r="R137" s="5">
        <v>3863798014</v>
      </c>
      <c r="S137" s="5">
        <v>304797</v>
      </c>
      <c r="T137" s="5">
        <v>259597668</v>
      </c>
      <c r="U137" s="5">
        <v>2372315305</v>
      </c>
      <c r="V137" s="5">
        <v>3776452247</v>
      </c>
      <c r="W137" s="5">
        <v>3418641245</v>
      </c>
      <c r="X137" s="5">
        <v>3906791818</v>
      </c>
      <c r="Y137" s="5">
        <v>2688441527</v>
      </c>
      <c r="Z137" s="5">
        <v>1001064793</v>
      </c>
    </row>
    <row r="138" spans="3:26" ht="15.5" x14ac:dyDescent="0.35">
      <c r="C138" t="s">
        <v>160</v>
      </c>
      <c r="D138" s="5">
        <v>1541319388</v>
      </c>
      <c r="E138" s="5">
        <v>1330687156</v>
      </c>
      <c r="F138" s="5">
        <v>1138563349</v>
      </c>
      <c r="G138" s="5">
        <v>1112991228</v>
      </c>
      <c r="I138" s="5">
        <v>1330687156</v>
      </c>
      <c r="J138" s="5">
        <v>1299156719</v>
      </c>
      <c r="K138" s="5">
        <v>1427918135</v>
      </c>
      <c r="L138" s="5">
        <v>1669538707</v>
      </c>
      <c r="M138" s="5">
        <v>3577340599</v>
      </c>
      <c r="N138" s="5">
        <v>3295912298</v>
      </c>
      <c r="O138" s="5">
        <v>3192870099</v>
      </c>
      <c r="P138" s="5">
        <v>3403162098</v>
      </c>
      <c r="Q138" s="5">
        <v>3410147622</v>
      </c>
      <c r="R138" s="5">
        <v>5886968507</v>
      </c>
      <c r="S138" s="5">
        <v>6299187989</v>
      </c>
      <c r="T138" s="5">
        <v>7233570276</v>
      </c>
      <c r="U138" s="5">
        <v>7306867650</v>
      </c>
      <c r="V138" s="5">
        <v>6962177504</v>
      </c>
      <c r="W138" s="5">
        <v>6191718073</v>
      </c>
      <c r="X138" s="5">
        <v>6560772665</v>
      </c>
      <c r="Y138" s="5">
        <v>5814269266</v>
      </c>
      <c r="Z138" s="5">
        <v>3716454541</v>
      </c>
    </row>
    <row r="139" spans="3:26" ht="15.5" x14ac:dyDescent="0.35">
      <c r="C139" t="s">
        <v>161</v>
      </c>
    </row>
    <row r="140" spans="3:26" ht="15.5" x14ac:dyDescent="0.35">
      <c r="C140" t="s">
        <v>162</v>
      </c>
      <c r="D140" s="5">
        <v>2932454440</v>
      </c>
      <c r="E140" s="5">
        <v>2932454440</v>
      </c>
      <c r="F140" s="5">
        <v>2932454440</v>
      </c>
      <c r="G140" s="5">
        <v>2932454440</v>
      </c>
      <c r="I140" s="5">
        <v>2932454440</v>
      </c>
      <c r="J140" s="5">
        <v>2932454440</v>
      </c>
      <c r="K140" s="5">
        <v>2932398954</v>
      </c>
      <c r="L140" s="5">
        <v>2932398848</v>
      </c>
      <c r="M140" s="5">
        <v>1899106073</v>
      </c>
      <c r="N140" s="5">
        <v>1853423863</v>
      </c>
      <c r="O140" s="5">
        <v>1832632301</v>
      </c>
      <c r="P140" s="5">
        <v>1832624633</v>
      </c>
      <c r="Q140" s="5">
        <v>1831873815</v>
      </c>
      <c r="R140" s="5">
        <v>1614650269</v>
      </c>
      <c r="S140" s="5">
        <v>1614650269</v>
      </c>
      <c r="T140" s="5">
        <v>1614650269</v>
      </c>
      <c r="U140" s="5">
        <v>1476792700</v>
      </c>
      <c r="V140" s="5">
        <v>1476792700</v>
      </c>
      <c r="W140" s="5">
        <v>1476792700</v>
      </c>
      <c r="X140" s="5">
        <v>1476792700</v>
      </c>
      <c r="Y140" s="5">
        <v>1400714922</v>
      </c>
      <c r="Z140" s="5">
        <v>1400714922</v>
      </c>
    </row>
    <row r="141" spans="3:26" ht="15.5" x14ac:dyDescent="0.35">
      <c r="C141" t="s">
        <v>163</v>
      </c>
      <c r="D141" s="5">
        <v>-231269166</v>
      </c>
      <c r="E141" s="5">
        <v>-231269166</v>
      </c>
      <c r="F141" s="5">
        <v>-231269166</v>
      </c>
      <c r="G141" s="5">
        <v>-231269166</v>
      </c>
      <c r="I141" s="5">
        <v>-231269166</v>
      </c>
      <c r="J141" s="5">
        <v>2052491587</v>
      </c>
      <c r="K141" s="5">
        <v>2052547073</v>
      </c>
      <c r="L141" s="5">
        <v>2052547179</v>
      </c>
      <c r="M141" s="5">
        <v>1533839954</v>
      </c>
      <c r="N141" s="5">
        <v>1579522164</v>
      </c>
      <c r="O141" s="5">
        <v>1600313726</v>
      </c>
      <c r="P141" s="5">
        <v>1600336728</v>
      </c>
      <c r="Q141" s="5">
        <v>1601087546</v>
      </c>
      <c r="R141" s="5">
        <v>-669616199</v>
      </c>
      <c r="S141" s="5">
        <v>-672000931</v>
      </c>
      <c r="T141" s="5">
        <v>-672000931</v>
      </c>
      <c r="U141" s="5">
        <v>-878787284</v>
      </c>
      <c r="V141" s="5">
        <v>-878787284</v>
      </c>
      <c r="W141" s="5">
        <v>354913372</v>
      </c>
      <c r="X141" s="5">
        <v>354913372</v>
      </c>
      <c r="Y141" s="5">
        <v>70991150</v>
      </c>
      <c r="Z141" s="5">
        <v>123059445</v>
      </c>
    </row>
    <row r="142" spans="3:26" ht="15.5" x14ac:dyDescent="0.35">
      <c r="C142" t="s">
        <v>164</v>
      </c>
      <c r="D142" s="5">
        <v>105158071</v>
      </c>
      <c r="E142" s="5">
        <v>81011806</v>
      </c>
      <c r="F142" s="5">
        <v>29407132</v>
      </c>
      <c r="G142" s="5">
        <v>20406300</v>
      </c>
      <c r="I142" s="5">
        <v>81011806</v>
      </c>
      <c r="J142" s="5">
        <v>-2283760753</v>
      </c>
      <c r="K142" s="5">
        <v>-2351238832</v>
      </c>
      <c r="L142" s="5">
        <v>-2362162282</v>
      </c>
      <c r="M142" s="5">
        <v>-2887436623</v>
      </c>
      <c r="N142" s="5">
        <v>-3055454776</v>
      </c>
      <c r="O142" s="5">
        <v>-2688938047</v>
      </c>
      <c r="P142" s="5">
        <v>-2695778081</v>
      </c>
      <c r="Q142" s="5">
        <v>-2916189852</v>
      </c>
      <c r="R142" s="5">
        <v>-3289442356</v>
      </c>
      <c r="S142" s="5">
        <v>-3357134759</v>
      </c>
      <c r="T142" s="5">
        <v>-1430042391</v>
      </c>
      <c r="U142" s="5">
        <v>-1042054234</v>
      </c>
      <c r="V142" s="5">
        <v>-433040316</v>
      </c>
      <c r="W142" s="5">
        <v>473929094</v>
      </c>
      <c r="X142" s="5">
        <v>945293428</v>
      </c>
      <c r="Y142" s="5">
        <v>970469004</v>
      </c>
      <c r="Z142" s="5">
        <v>877090093</v>
      </c>
    </row>
    <row r="143" spans="3:26" ht="15.5" x14ac:dyDescent="0.35">
      <c r="C143" t="s">
        <v>165</v>
      </c>
      <c r="S143" s="5">
        <v>417634883</v>
      </c>
      <c r="T143" s="5">
        <v>417634883</v>
      </c>
      <c r="U143" s="5">
        <v>417634883</v>
      </c>
      <c r="V143" s="5">
        <v>417634883</v>
      </c>
      <c r="W143" s="5">
        <v>230190337</v>
      </c>
    </row>
    <row r="144" spans="3:26" ht="15.5" x14ac:dyDescent="0.35">
      <c r="C144" t="s">
        <v>166</v>
      </c>
      <c r="S144" s="5">
        <v>-3774769642</v>
      </c>
      <c r="T144" s="5">
        <v>-1847677274</v>
      </c>
      <c r="U144" s="5">
        <v>-1459689117</v>
      </c>
      <c r="V144" s="5">
        <v>-850675199</v>
      </c>
      <c r="W144" s="5">
        <v>243738757</v>
      </c>
    </row>
    <row r="145" spans="2:26" ht="15.5" x14ac:dyDescent="0.35">
      <c r="C145" t="s">
        <v>167</v>
      </c>
      <c r="D145" s="5">
        <v>105158071</v>
      </c>
      <c r="E145" s="5">
        <v>81011806</v>
      </c>
      <c r="F145" s="5">
        <v>29407132</v>
      </c>
      <c r="G145" s="5">
        <v>20406300</v>
      </c>
      <c r="I145" s="5">
        <v>81011806</v>
      </c>
      <c r="J145" s="5">
        <v>-2283760753</v>
      </c>
      <c r="K145" s="5">
        <v>-2351238832</v>
      </c>
      <c r="L145" s="5">
        <v>-2362162282</v>
      </c>
      <c r="M145" s="5">
        <v>-2887436623</v>
      </c>
      <c r="N145" s="5">
        <v>-3055454776</v>
      </c>
      <c r="O145" s="5">
        <v>-2688938047</v>
      </c>
      <c r="P145" s="5">
        <v>-2695778081</v>
      </c>
      <c r="Q145" s="5">
        <v>-2916189852</v>
      </c>
      <c r="R145" s="5">
        <v>-3289442356</v>
      </c>
      <c r="S145" s="5">
        <v>-3357134759</v>
      </c>
      <c r="T145" s="5">
        <v>-1430042391</v>
      </c>
      <c r="U145" s="5">
        <v>-1042054234</v>
      </c>
      <c r="V145" s="5">
        <v>-433040316</v>
      </c>
      <c r="W145" s="5">
        <v>473929094</v>
      </c>
      <c r="X145" s="5">
        <v>945293428</v>
      </c>
      <c r="Y145" s="5">
        <v>970469004</v>
      </c>
      <c r="Z145" s="5">
        <v>877090093</v>
      </c>
    </row>
    <row r="146" spans="2:26" ht="15.5" x14ac:dyDescent="0.35">
      <c r="C146" t="s">
        <v>168</v>
      </c>
      <c r="D146" s="5">
        <v>1288408559</v>
      </c>
      <c r="E146" s="5">
        <v>1272603050</v>
      </c>
      <c r="F146" s="5">
        <v>1246721338</v>
      </c>
      <c r="G146" s="5">
        <v>1241267022</v>
      </c>
      <c r="I146" s="5">
        <v>1272603050</v>
      </c>
      <c r="J146" s="5">
        <v>1254216468</v>
      </c>
      <c r="K146" s="5">
        <v>1231639129</v>
      </c>
      <c r="L146" s="5">
        <v>1240145398</v>
      </c>
      <c r="M146" s="5">
        <v>1127106626</v>
      </c>
      <c r="N146" s="5">
        <v>731450969</v>
      </c>
      <c r="O146" s="5">
        <v>703737473</v>
      </c>
      <c r="P146" s="5">
        <v>700995186</v>
      </c>
      <c r="Q146" s="5">
        <v>725157050</v>
      </c>
      <c r="R146" s="5">
        <v>-69144372</v>
      </c>
      <c r="S146" s="5">
        <v>-121684417</v>
      </c>
      <c r="T146" s="5">
        <v>111507928</v>
      </c>
      <c r="U146" s="5">
        <v>189686957</v>
      </c>
      <c r="V146" s="5">
        <v>241235633</v>
      </c>
      <c r="W146" s="5">
        <v>288050301</v>
      </c>
      <c r="X146" s="5">
        <v>594662971</v>
      </c>
      <c r="Y146" s="5">
        <v>125687100</v>
      </c>
      <c r="Z146" s="5">
        <v>352858621</v>
      </c>
    </row>
    <row r="147" spans="2:26" ht="15.5" x14ac:dyDescent="0.35">
      <c r="C147" t="s">
        <v>9</v>
      </c>
      <c r="D147" s="5">
        <v>2918690310</v>
      </c>
      <c r="E147" s="5">
        <v>2887922669</v>
      </c>
      <c r="F147" s="5">
        <v>2810024889</v>
      </c>
      <c r="G147" s="5">
        <v>2805401264</v>
      </c>
      <c r="I147" s="5">
        <v>2887922669</v>
      </c>
      <c r="J147" s="5">
        <v>2864244358</v>
      </c>
      <c r="K147" s="5">
        <v>2774776081</v>
      </c>
      <c r="L147" s="5">
        <v>2818508262</v>
      </c>
      <c r="M147" s="5">
        <v>646446687</v>
      </c>
      <c r="N147" s="5">
        <v>132638029</v>
      </c>
      <c r="O147" s="5">
        <v>509935679</v>
      </c>
      <c r="P147" s="5">
        <v>503611841</v>
      </c>
      <c r="Q147" s="5">
        <v>286351002</v>
      </c>
      <c r="R147" s="5">
        <v>-2784774807</v>
      </c>
      <c r="S147" s="5">
        <v>-2904911731</v>
      </c>
      <c r="T147" s="5">
        <v>-733041358</v>
      </c>
      <c r="U147" s="5">
        <v>-302959535</v>
      </c>
      <c r="V147" s="5">
        <v>392149703</v>
      </c>
      <c r="W147" s="5">
        <v>1176403676</v>
      </c>
      <c r="X147" s="5">
        <v>2212388347</v>
      </c>
      <c r="Y147" s="5">
        <v>1596659268</v>
      </c>
      <c r="Z147" s="5">
        <v>1518339541</v>
      </c>
    </row>
    <row r="148" spans="2:26" ht="15.5" x14ac:dyDescent="0.35">
      <c r="C148" t="s">
        <v>169</v>
      </c>
      <c r="D148" s="5">
        <v>4460009698</v>
      </c>
      <c r="E148" s="5">
        <v>4218609825</v>
      </c>
      <c r="F148" s="5">
        <v>3948588238</v>
      </c>
      <c r="G148" s="5">
        <v>3918392492</v>
      </c>
      <c r="I148" s="5">
        <v>4218609825</v>
      </c>
      <c r="J148" s="5">
        <v>4163401077</v>
      </c>
      <c r="K148" s="5">
        <v>4202694216</v>
      </c>
      <c r="L148" s="5">
        <v>4488046969</v>
      </c>
      <c r="M148" s="5">
        <v>4223787286</v>
      </c>
      <c r="N148" s="5">
        <v>3428550327</v>
      </c>
      <c r="O148" s="5">
        <v>3702805778</v>
      </c>
      <c r="P148" s="5">
        <v>3906773939</v>
      </c>
      <c r="Q148" s="5">
        <v>3696498624</v>
      </c>
      <c r="R148" s="5">
        <v>3102193700</v>
      </c>
      <c r="S148" s="5">
        <v>3394276258</v>
      </c>
      <c r="T148" s="5">
        <v>6500528918</v>
      </c>
      <c r="U148" s="5">
        <v>7003908115</v>
      </c>
      <c r="V148" s="5">
        <v>7354327207</v>
      </c>
      <c r="W148" s="5">
        <v>7368121749</v>
      </c>
      <c r="X148" s="5">
        <v>8773161012</v>
      </c>
      <c r="Y148" s="5">
        <v>7410928534</v>
      </c>
      <c r="Z148" s="5">
        <v>5234794082</v>
      </c>
    </row>
    <row r="149" spans="2:26" ht="15.5" x14ac:dyDescent="0.35">
      <c r="C149" t="s">
        <v>170</v>
      </c>
      <c r="D149" s="5">
        <v>371335392068</v>
      </c>
      <c r="E149" s="5">
        <v>371335392068</v>
      </c>
      <c r="F149" s="5">
        <v>371335392068</v>
      </c>
      <c r="G149" s="5">
        <v>371335392068</v>
      </c>
      <c r="I149" s="5">
        <v>371335392068</v>
      </c>
      <c r="J149" s="5">
        <v>371335392068</v>
      </c>
      <c r="K149" s="5">
        <v>371320705024</v>
      </c>
      <c r="L149" s="5">
        <v>371320676795</v>
      </c>
      <c r="M149" s="5">
        <v>74274746007</v>
      </c>
      <c r="N149" s="5">
        <v>68228705555</v>
      </c>
      <c r="O149" s="5">
        <v>65476942288</v>
      </c>
      <c r="P149" s="5">
        <v>65475927488</v>
      </c>
      <c r="Q149" s="5">
        <v>65376556624</v>
      </c>
      <c r="R149" s="5">
        <v>36627020427</v>
      </c>
      <c r="S149" s="5">
        <v>36627020427</v>
      </c>
      <c r="T149" s="5">
        <v>20773400000</v>
      </c>
      <c r="U149" s="5">
        <v>20773400000</v>
      </c>
      <c r="V149" s="5">
        <v>20773400000</v>
      </c>
      <c r="W149" s="5">
        <v>20773400000</v>
      </c>
      <c r="X149" s="5">
        <v>20773400000</v>
      </c>
      <c r="Y149" s="5">
        <v>19404000000</v>
      </c>
      <c r="Z149" s="5">
        <v>19404000000</v>
      </c>
    </row>
    <row r="151" spans="2:26" ht="15.5" x14ac:dyDescent="0.35">
      <c r="B151" t="s">
        <v>171</v>
      </c>
      <c r="C151" t="s">
        <v>172</v>
      </c>
      <c r="D151" s="5">
        <v>58625743</v>
      </c>
      <c r="E151" s="5">
        <v>814333905</v>
      </c>
      <c r="F151" s="5">
        <v>28071174</v>
      </c>
      <c r="G151" s="5">
        <v>-24556235</v>
      </c>
      <c r="I151" s="5">
        <v>833557105</v>
      </c>
      <c r="J151" s="5">
        <v>-5108137</v>
      </c>
      <c r="K151" s="5">
        <v>-115869701</v>
      </c>
      <c r="L151" s="5">
        <v>-593650955</v>
      </c>
      <c r="M151" s="5">
        <v>-74421710</v>
      </c>
      <c r="N151" s="5">
        <v>-17537506</v>
      </c>
      <c r="O151" s="5">
        <v>-58310165</v>
      </c>
      <c r="P151" s="5">
        <v>-109819895</v>
      </c>
      <c r="Q151" s="5">
        <v>-127707513</v>
      </c>
      <c r="R151" s="5">
        <v>-53056974</v>
      </c>
      <c r="S151" s="5">
        <v>-31885164</v>
      </c>
      <c r="T151" s="5">
        <v>61065639</v>
      </c>
      <c r="U151" s="5">
        <v>29290917</v>
      </c>
      <c r="V151" s="5">
        <v>240028519</v>
      </c>
      <c r="W151" s="5">
        <v>136507009</v>
      </c>
      <c r="X151" s="5">
        <v>310733493</v>
      </c>
      <c r="Y151" s="5">
        <v>246038514</v>
      </c>
      <c r="Z151" s="5">
        <v>959194485</v>
      </c>
    </row>
    <row r="152" spans="2:26" ht="15.5" x14ac:dyDescent="0.35">
      <c r="C152" t="s">
        <v>825</v>
      </c>
      <c r="D152" s="5">
        <v>1435153419</v>
      </c>
      <c r="E152" s="5">
        <v>423792604</v>
      </c>
      <c r="F152" s="5">
        <v>368617217</v>
      </c>
      <c r="G152" s="5">
        <v>298643218</v>
      </c>
      <c r="I152" s="5">
        <v>1435153419</v>
      </c>
      <c r="J152" s="5">
        <v>1341662808</v>
      </c>
      <c r="K152" s="5">
        <v>1524227290</v>
      </c>
      <c r="L152" s="5">
        <v>1703959727</v>
      </c>
      <c r="M152" s="5">
        <v>788523201</v>
      </c>
      <c r="N152" s="5">
        <v>783889867</v>
      </c>
      <c r="O152" s="5">
        <v>964188177</v>
      </c>
      <c r="P152" s="5">
        <v>956827047</v>
      </c>
      <c r="Q152" s="5">
        <v>897273943</v>
      </c>
      <c r="R152" s="5">
        <v>24296328</v>
      </c>
      <c r="S152" s="5">
        <v>11582639</v>
      </c>
      <c r="T152" s="5">
        <v>2517692793</v>
      </c>
      <c r="U152" s="5">
        <v>3415479396</v>
      </c>
      <c r="V152" s="5">
        <v>3829280777</v>
      </c>
      <c r="W152" s="5">
        <v>3830469635</v>
      </c>
      <c r="X152" s="5">
        <v>4370510396</v>
      </c>
      <c r="Y152" s="5">
        <v>3636225048</v>
      </c>
      <c r="Z152" s="5">
        <v>3342261103</v>
      </c>
    </row>
    <row r="153" spans="2:26" ht="15.5" x14ac:dyDescent="0.35">
      <c r="C153" t="s">
        <v>907</v>
      </c>
      <c r="D153" s="5">
        <v>1902485</v>
      </c>
      <c r="E153" s="5">
        <v>-163017</v>
      </c>
      <c r="F153" s="5">
        <v>602081</v>
      </c>
      <c r="G153" s="5">
        <v>395930</v>
      </c>
      <c r="I153" s="5">
        <v>1902485</v>
      </c>
      <c r="J153" s="5">
        <v>2617159</v>
      </c>
      <c r="K153" s="5">
        <v>769072</v>
      </c>
      <c r="L153" s="5">
        <v>847518</v>
      </c>
      <c r="M153" s="5">
        <v>567028</v>
      </c>
      <c r="N153" s="5">
        <v>302965</v>
      </c>
      <c r="O153" s="5">
        <v>271630</v>
      </c>
      <c r="P153" s="5">
        <v>132883</v>
      </c>
      <c r="Q153" s="5">
        <v>145547</v>
      </c>
      <c r="R153" s="5">
        <v>94833</v>
      </c>
      <c r="S153" s="5">
        <v>141793</v>
      </c>
      <c r="T153" s="5">
        <v>8030015</v>
      </c>
      <c r="U153" s="5">
        <v>7118938</v>
      </c>
      <c r="V153" s="5">
        <v>5046706</v>
      </c>
      <c r="W153" s="5">
        <v>54679477</v>
      </c>
      <c r="X153" s="5">
        <v>48740220</v>
      </c>
      <c r="Y153" s="5">
        <v>1512504</v>
      </c>
      <c r="Z153" s="5">
        <v>2489528</v>
      </c>
    </row>
    <row r="154" spans="2:26" ht="15.5" x14ac:dyDescent="0.35">
      <c r="C154" t="s">
        <v>174</v>
      </c>
      <c r="E154" s="5">
        <v>550156511</v>
      </c>
      <c r="I154" s="5">
        <v>-53815240</v>
      </c>
      <c r="J154" s="5">
        <v>-762757022</v>
      </c>
      <c r="K154" s="5">
        <v>-705460726</v>
      </c>
      <c r="L154" s="5">
        <v>-738692562</v>
      </c>
      <c r="M154" s="5">
        <v>-587278523</v>
      </c>
      <c r="N154" s="5">
        <v>-600532035</v>
      </c>
      <c r="O154" s="5">
        <v>-755452112</v>
      </c>
      <c r="P154" s="5">
        <v>-726829277</v>
      </c>
      <c r="Q154" s="5">
        <v>-560366623</v>
      </c>
      <c r="R154" s="5">
        <v>-54105466</v>
      </c>
      <c r="S154" s="5">
        <v>-11464292</v>
      </c>
      <c r="U154" s="5">
        <v>-2541503797</v>
      </c>
      <c r="V154" s="5">
        <v>-2368362264</v>
      </c>
      <c r="W154" s="5">
        <v>-2314577700</v>
      </c>
      <c r="X154" s="5">
        <v>-2675194676</v>
      </c>
      <c r="Y154" s="5">
        <v>-2535640340</v>
      </c>
      <c r="Z154" s="5">
        <v>-1862863777</v>
      </c>
    </row>
    <row r="155" spans="2:26" ht="15.5" x14ac:dyDescent="0.35">
      <c r="C155" t="s">
        <v>908</v>
      </c>
      <c r="D155" s="5">
        <v>-774931362</v>
      </c>
      <c r="F155" s="5">
        <v>-162417693</v>
      </c>
      <c r="G155" s="5">
        <v>-196268385</v>
      </c>
      <c r="I155" s="5">
        <v>-774931362</v>
      </c>
      <c r="T155" s="5">
        <v>-1887132725</v>
      </c>
    </row>
    <row r="156" spans="2:26" ht="15.5" x14ac:dyDescent="0.35">
      <c r="C156" t="s">
        <v>909</v>
      </c>
      <c r="D156" s="5">
        <v>-53815240</v>
      </c>
      <c r="F156" s="5">
        <v>-15714137</v>
      </c>
      <c r="G156" s="5">
        <v>-13930891</v>
      </c>
    </row>
    <row r="157" spans="2:26" ht="15.5" x14ac:dyDescent="0.35">
      <c r="C157" t="s">
        <v>910</v>
      </c>
    </row>
    <row r="158" spans="2:26" ht="15.5" x14ac:dyDescent="0.35">
      <c r="C158" t="s">
        <v>604</v>
      </c>
      <c r="D158" s="5">
        <v>-828746602</v>
      </c>
      <c r="E158" s="5">
        <v>550156511</v>
      </c>
      <c r="F158" s="5">
        <v>-178131830</v>
      </c>
      <c r="G158" s="5">
        <v>-210199276</v>
      </c>
      <c r="I158" s="5">
        <v>-53815240</v>
      </c>
      <c r="J158" s="5">
        <v>-762757022</v>
      </c>
      <c r="K158" s="5">
        <v>-705460726</v>
      </c>
      <c r="L158" s="5">
        <v>-738692562</v>
      </c>
      <c r="M158" s="5">
        <v>-587278523</v>
      </c>
      <c r="N158" s="5">
        <v>-600532035</v>
      </c>
      <c r="O158" s="5">
        <v>-755452112</v>
      </c>
      <c r="P158" s="5">
        <v>-726829277</v>
      </c>
      <c r="Q158" s="5">
        <v>-560366623</v>
      </c>
      <c r="R158" s="5">
        <v>-54105466</v>
      </c>
      <c r="S158" s="5">
        <v>-11464292</v>
      </c>
      <c r="T158" s="5">
        <v>-1887132725</v>
      </c>
      <c r="U158" s="5">
        <v>-2541503797</v>
      </c>
      <c r="V158" s="5">
        <v>-2368362264</v>
      </c>
      <c r="W158" s="5">
        <v>-2314577700</v>
      </c>
      <c r="X158" s="5">
        <v>-2675194676</v>
      </c>
      <c r="Y158" s="5">
        <v>-2535640340</v>
      </c>
      <c r="Z158" s="5">
        <v>-1862863777</v>
      </c>
    </row>
    <row r="159" spans="2:26" ht="15.5" x14ac:dyDescent="0.35">
      <c r="C159" t="s">
        <v>177</v>
      </c>
      <c r="D159" s="5">
        <v>-257877273</v>
      </c>
      <c r="E159" s="5">
        <v>-96317244</v>
      </c>
      <c r="F159" s="5">
        <v>-96130456</v>
      </c>
      <c r="G159" s="5">
        <v>-7387084</v>
      </c>
      <c r="I159" s="5">
        <v>-271721489</v>
      </c>
      <c r="J159" s="5">
        <v>-272714962</v>
      </c>
      <c r="K159" s="5">
        <v>-375969794</v>
      </c>
      <c r="L159" s="5">
        <v>-339913412</v>
      </c>
      <c r="M159" s="5">
        <v>-122327692</v>
      </c>
      <c r="N159" s="5">
        <v>-73963593</v>
      </c>
      <c r="O159" s="5">
        <v>-92381446</v>
      </c>
      <c r="P159" s="5">
        <v>-125778645</v>
      </c>
      <c r="Q159" s="5">
        <v>-316990842</v>
      </c>
      <c r="R159" s="5">
        <v>-19591424</v>
      </c>
      <c r="S159" s="5">
        <v>-19213578</v>
      </c>
      <c r="T159" s="5">
        <v>-58664985</v>
      </c>
      <c r="U159" s="5">
        <v>-155341801</v>
      </c>
      <c r="V159" s="5">
        <v>-391384450</v>
      </c>
      <c r="W159" s="5">
        <v>-579774949</v>
      </c>
      <c r="X159" s="5">
        <v>-589181901</v>
      </c>
      <c r="Y159" s="5">
        <v>-449353105</v>
      </c>
      <c r="Z159" s="5">
        <v>-232247544</v>
      </c>
    </row>
    <row r="160" spans="2:26" ht="15.5" x14ac:dyDescent="0.35">
      <c r="C160" t="s">
        <v>601</v>
      </c>
      <c r="D160" s="5">
        <v>-271721489</v>
      </c>
      <c r="E160" s="5">
        <v>-58071758</v>
      </c>
      <c r="F160" s="5">
        <v>-60917660</v>
      </c>
      <c r="G160" s="5">
        <v>-99517255</v>
      </c>
      <c r="I160" s="5">
        <v>-257877273</v>
      </c>
      <c r="J160" s="5">
        <v>-304657097</v>
      </c>
      <c r="K160" s="5">
        <v>-437284161</v>
      </c>
      <c r="L160" s="5">
        <v>-586135216</v>
      </c>
      <c r="M160" s="5">
        <v>-128594249</v>
      </c>
      <c r="N160" s="5">
        <v>-102359566</v>
      </c>
      <c r="O160" s="5">
        <v>-140377847</v>
      </c>
      <c r="P160" s="5">
        <v>-137719629</v>
      </c>
      <c r="Q160" s="5">
        <v>-147698949</v>
      </c>
      <c r="T160" s="5">
        <v>-372600073</v>
      </c>
      <c r="U160" s="5">
        <v>-277686806</v>
      </c>
      <c r="V160" s="5">
        <v>-287912075</v>
      </c>
      <c r="W160" s="5">
        <v>-392605769</v>
      </c>
      <c r="X160" s="5">
        <v>-336156767</v>
      </c>
      <c r="Y160" s="5">
        <v>-326979400</v>
      </c>
      <c r="Z160" s="5">
        <v>-249400705</v>
      </c>
    </row>
    <row r="161" spans="3:26" ht="15.5" x14ac:dyDescent="0.35">
      <c r="C161" t="s">
        <v>729</v>
      </c>
      <c r="D161" s="5">
        <v>-20084797</v>
      </c>
      <c r="E161" s="5">
        <v>-5063191</v>
      </c>
      <c r="F161" s="5">
        <v>-5968178</v>
      </c>
      <c r="G161" s="5">
        <v>-6491768</v>
      </c>
      <c r="I161" s="5">
        <v>-20084797</v>
      </c>
      <c r="J161" s="5">
        <v>-9259023</v>
      </c>
      <c r="K161" s="5">
        <v>-122151382</v>
      </c>
      <c r="L161" s="5">
        <v>-633717010</v>
      </c>
      <c r="M161" s="5">
        <v>-25311475</v>
      </c>
      <c r="N161" s="5">
        <v>-24875144</v>
      </c>
      <c r="O161" s="5">
        <v>-34558567</v>
      </c>
      <c r="P161" s="5">
        <v>-76452274</v>
      </c>
      <c r="Q161" s="5">
        <v>-70589</v>
      </c>
      <c r="R161" s="5">
        <v>-3751245</v>
      </c>
      <c r="S161" s="5">
        <v>-12931726</v>
      </c>
      <c r="T161" s="5">
        <v>-146259386</v>
      </c>
      <c r="U161" s="5">
        <v>-418775013</v>
      </c>
      <c r="V161" s="5">
        <v>-546640175</v>
      </c>
      <c r="W161" s="5">
        <v>-461683685</v>
      </c>
      <c r="X161" s="5">
        <v>-507983779</v>
      </c>
      <c r="Y161" s="5">
        <v>-79726193</v>
      </c>
      <c r="Z161" s="5">
        <v>-41044120</v>
      </c>
    </row>
    <row r="162" spans="3:26" ht="15.5" x14ac:dyDescent="0.35">
      <c r="C162" t="s">
        <v>183</v>
      </c>
      <c r="D162" s="5">
        <v>266163464</v>
      </c>
      <c r="E162" s="5">
        <v>144491544</v>
      </c>
      <c r="F162" s="5">
        <v>72376371</v>
      </c>
      <c r="G162" s="5">
        <v>44640361</v>
      </c>
      <c r="I162" s="5">
        <v>266163464</v>
      </c>
      <c r="J162" s="5">
        <v>29729475</v>
      </c>
      <c r="K162" s="5">
        <v>82838917</v>
      </c>
      <c r="L162" s="5">
        <v>652790049</v>
      </c>
      <c r="M162" s="5">
        <v>411958594</v>
      </c>
      <c r="N162" s="5">
        <v>20092972</v>
      </c>
      <c r="O162" s="5">
        <v>17018286</v>
      </c>
      <c r="P162" s="5">
        <v>43549804</v>
      </c>
      <c r="Q162" s="5">
        <v>188844944</v>
      </c>
      <c r="R162" s="5">
        <v>-18748125</v>
      </c>
      <c r="S162" s="5">
        <v>-21669897</v>
      </c>
      <c r="T162" s="5">
        <v>-58588885</v>
      </c>
      <c r="U162" s="5">
        <v>-139997400</v>
      </c>
      <c r="V162" s="5">
        <v>128158652</v>
      </c>
      <c r="W162" s="5">
        <v>-49788423</v>
      </c>
      <c r="X162" s="5">
        <v>584373280</v>
      </c>
      <c r="Y162" s="5">
        <v>1239041531</v>
      </c>
      <c r="Z162" s="5">
        <v>757516842</v>
      </c>
    </row>
    <row r="163" spans="3:26" ht="15.5" x14ac:dyDescent="0.35">
      <c r="C163" t="s">
        <v>184</v>
      </c>
      <c r="D163" s="5">
        <v>-258046899</v>
      </c>
      <c r="E163" s="5">
        <v>-177656934</v>
      </c>
      <c r="F163" s="5">
        <v>-61930486</v>
      </c>
      <c r="G163" s="5">
        <v>16986440</v>
      </c>
      <c r="I163" s="5">
        <v>-258046899</v>
      </c>
      <c r="J163" s="5">
        <v>-48494233</v>
      </c>
      <c r="K163" s="5">
        <v>42044595</v>
      </c>
      <c r="L163" s="5">
        <v>-211946579</v>
      </c>
      <c r="M163" s="5">
        <v>-172633135</v>
      </c>
      <c r="N163" s="5">
        <v>8964826</v>
      </c>
      <c r="O163" s="5">
        <v>-2611868</v>
      </c>
      <c r="P163" s="5">
        <v>113439074</v>
      </c>
      <c r="Q163" s="5">
        <v>-31577288</v>
      </c>
      <c r="R163" s="5">
        <v>66132448</v>
      </c>
      <c r="S163" s="5">
        <v>55304873</v>
      </c>
      <c r="T163" s="5">
        <v>-14733764</v>
      </c>
      <c r="U163" s="5">
        <v>112716624</v>
      </c>
      <c r="V163" s="5">
        <v>-392121309</v>
      </c>
      <c r="W163" s="5">
        <v>-247484507</v>
      </c>
      <c r="X163" s="5">
        <v>-701753857</v>
      </c>
      <c r="Y163" s="5">
        <v>-1596965790</v>
      </c>
      <c r="Z163" s="5">
        <v>-1688459574</v>
      </c>
    </row>
    <row r="164" spans="3:26" ht="15.5" x14ac:dyDescent="0.35">
      <c r="C164" t="s">
        <v>607</v>
      </c>
      <c r="X164" s="5">
        <v>-246172698</v>
      </c>
      <c r="Y164" s="5">
        <v>-109715792</v>
      </c>
      <c r="Z164" s="5">
        <v>-140730895</v>
      </c>
    </row>
    <row r="165" spans="3:26" ht="15.5" x14ac:dyDescent="0.35">
      <c r="C165" t="s">
        <v>207</v>
      </c>
      <c r="D165" s="5">
        <v>-41206278</v>
      </c>
      <c r="E165" s="5">
        <v>-10731948</v>
      </c>
      <c r="F165" s="5">
        <v>-17255899</v>
      </c>
      <c r="G165" s="5">
        <v>-2606712</v>
      </c>
      <c r="I165" s="5">
        <v>-41206278</v>
      </c>
      <c r="J165" s="5">
        <v>-16143531</v>
      </c>
      <c r="K165" s="5">
        <v>-12694760</v>
      </c>
      <c r="L165" s="5">
        <v>-35002760</v>
      </c>
      <c r="M165" s="5">
        <v>-123952856</v>
      </c>
      <c r="N165" s="5">
        <v>-1959470</v>
      </c>
      <c r="O165" s="5">
        <v>-11467763</v>
      </c>
      <c r="P165" s="5">
        <v>-621658</v>
      </c>
      <c r="Q165" s="5">
        <v>-1090528</v>
      </c>
      <c r="R165" s="5">
        <v>-21534</v>
      </c>
      <c r="S165" s="5">
        <v>-668103</v>
      </c>
      <c r="T165" s="5">
        <v>-39943936</v>
      </c>
      <c r="U165" s="5">
        <v>-86567740</v>
      </c>
      <c r="V165" s="5">
        <v>-289068264</v>
      </c>
      <c r="W165" s="5">
        <v>-141622769</v>
      </c>
      <c r="X165" s="5">
        <v>-151523306</v>
      </c>
      <c r="Y165" s="5">
        <v>-109751125</v>
      </c>
      <c r="Z165" s="5">
        <v>-288465848</v>
      </c>
    </row>
    <row r="166" spans="3:26" ht="15.5" x14ac:dyDescent="0.35">
      <c r="C166" t="s">
        <v>711</v>
      </c>
      <c r="P166" s="5">
        <v>135220243</v>
      </c>
      <c r="R166" s="5">
        <v>20540712</v>
      </c>
      <c r="S166" s="5">
        <v>67850000</v>
      </c>
    </row>
    <row r="167" spans="3:26" ht="15.5" x14ac:dyDescent="0.35">
      <c r="C167" t="s">
        <v>911</v>
      </c>
      <c r="E167" s="5">
        <v>-2228312</v>
      </c>
      <c r="F167" s="5">
        <v>2423211</v>
      </c>
      <c r="G167" s="5">
        <v>116679</v>
      </c>
      <c r="K167" s="5">
        <v>-17342697</v>
      </c>
      <c r="L167" s="5">
        <v>-16870711</v>
      </c>
    </row>
    <row r="168" spans="3:26" ht="15.5" x14ac:dyDescent="0.35">
      <c r="C168" t="s">
        <v>912</v>
      </c>
      <c r="E168" s="5">
        <v>-2710958</v>
      </c>
      <c r="F168" s="5">
        <v>-885985</v>
      </c>
      <c r="G168" s="5">
        <v>13499399</v>
      </c>
      <c r="K168" s="5">
        <v>-25500000</v>
      </c>
    </row>
    <row r="169" spans="3:26" ht="15.5" x14ac:dyDescent="0.35">
      <c r="C169" t="s">
        <v>913</v>
      </c>
      <c r="K169" s="5">
        <v>112680135</v>
      </c>
      <c r="L169" s="5">
        <v>-112500000</v>
      </c>
    </row>
    <row r="170" spans="3:26" ht="15.5" x14ac:dyDescent="0.35">
      <c r="C170" t="s">
        <v>914</v>
      </c>
      <c r="W170" s="5">
        <v>-1420749</v>
      </c>
      <c r="X170" s="5">
        <v>-126458968</v>
      </c>
      <c r="Y170" s="5">
        <v>66638296</v>
      </c>
      <c r="Z170" s="5">
        <v>-41506433</v>
      </c>
    </row>
    <row r="171" spans="3:26" ht="15.5" x14ac:dyDescent="0.35">
      <c r="C171" t="s">
        <v>915</v>
      </c>
      <c r="E171" s="5">
        <v>-662975</v>
      </c>
      <c r="F171" s="5">
        <v>-1028197</v>
      </c>
      <c r="I171" s="5">
        <v>-1691172</v>
      </c>
      <c r="J171" s="5">
        <v>-1269430</v>
      </c>
      <c r="K171" s="5">
        <v>-630200</v>
      </c>
      <c r="L171" s="5">
        <v>-360669</v>
      </c>
      <c r="O171" s="5">
        <v>-3332328</v>
      </c>
      <c r="P171" s="5">
        <v>-2018945</v>
      </c>
      <c r="Q171" s="5">
        <v>-35710695</v>
      </c>
      <c r="R171" s="5">
        <v>-9441680</v>
      </c>
      <c r="S171" s="5">
        <v>-4690413</v>
      </c>
    </row>
    <row r="172" spans="3:26" ht="15.5" x14ac:dyDescent="0.35">
      <c r="C172" t="s">
        <v>916</v>
      </c>
      <c r="S172" s="5">
        <v>-3383053</v>
      </c>
    </row>
    <row r="173" spans="3:26" ht="15.5" x14ac:dyDescent="0.35">
      <c r="C173" t="s">
        <v>917</v>
      </c>
      <c r="E173" s="5">
        <v>-29267047</v>
      </c>
      <c r="I173" s="5">
        <v>-29267047</v>
      </c>
      <c r="J173" s="5">
        <v>-4905341</v>
      </c>
      <c r="K173" s="5">
        <v>-28432093</v>
      </c>
      <c r="L173" s="5">
        <v>-44695666</v>
      </c>
      <c r="M173" s="5">
        <v>-26856415</v>
      </c>
      <c r="N173" s="5">
        <v>-725843</v>
      </c>
      <c r="O173" s="5">
        <v>-5661159</v>
      </c>
      <c r="P173" s="5">
        <v>-3734734</v>
      </c>
      <c r="Q173" s="5">
        <v>-3179149</v>
      </c>
      <c r="R173" s="5">
        <v>-2498756</v>
      </c>
      <c r="S173" s="5">
        <v>-1448434</v>
      </c>
    </row>
    <row r="174" spans="3:26" ht="15.5" x14ac:dyDescent="0.35">
      <c r="C174" t="s">
        <v>918</v>
      </c>
      <c r="D174" s="5">
        <v>7372656</v>
      </c>
      <c r="E174" s="5">
        <v>7372256</v>
      </c>
      <c r="G174" s="5">
        <v>-787171</v>
      </c>
      <c r="I174" s="5">
        <v>7372256</v>
      </c>
      <c r="J174" s="5">
        <v>-3633296</v>
      </c>
    </row>
    <row r="175" spans="3:26" ht="15.5" x14ac:dyDescent="0.35">
      <c r="C175" t="s">
        <v>919</v>
      </c>
      <c r="F175" s="5">
        <v>-23882</v>
      </c>
      <c r="G175" s="5">
        <v>23882</v>
      </c>
      <c r="J175" s="5">
        <v>-367641</v>
      </c>
    </row>
    <row r="176" spans="3:26" ht="15.5" x14ac:dyDescent="0.35">
      <c r="C176" t="s">
        <v>920</v>
      </c>
      <c r="D176" s="5">
        <v>-27602484</v>
      </c>
      <c r="E176" s="5">
        <v>-20505319</v>
      </c>
      <c r="F176" s="5">
        <v>-1385889</v>
      </c>
      <c r="G176" s="5">
        <v>1595385</v>
      </c>
      <c r="I176" s="5">
        <v>-20505319</v>
      </c>
      <c r="J176" s="5">
        <v>-19162657</v>
      </c>
    </row>
    <row r="177" spans="3:26" ht="15.5" x14ac:dyDescent="0.35">
      <c r="C177" t="s">
        <v>921</v>
      </c>
      <c r="U177" s="5">
        <v>2052483</v>
      </c>
      <c r="V177" s="5">
        <v>985747</v>
      </c>
    </row>
    <row r="178" spans="3:26" ht="15.5" x14ac:dyDescent="0.35">
      <c r="C178" t="s">
        <v>922</v>
      </c>
      <c r="D178" s="5">
        <v>-29267047</v>
      </c>
      <c r="E178" s="5">
        <v>7543949</v>
      </c>
      <c r="F178" s="5">
        <v>-2355232</v>
      </c>
      <c r="G178" s="5">
        <v>-2609386</v>
      </c>
      <c r="T178" s="5">
        <v>2852433</v>
      </c>
    </row>
    <row r="179" spans="3:26" ht="15.5" x14ac:dyDescent="0.35">
      <c r="C179" t="s">
        <v>923</v>
      </c>
      <c r="E179" s="5">
        <v>-25090833</v>
      </c>
      <c r="I179" s="5">
        <v>-25090833</v>
      </c>
      <c r="J179" s="5">
        <v>201128</v>
      </c>
      <c r="K179" s="5">
        <v>-9545791</v>
      </c>
      <c r="L179" s="5">
        <v>-49257531</v>
      </c>
      <c r="M179" s="5">
        <v>-82239538</v>
      </c>
    </row>
    <row r="180" spans="3:26" ht="15.5" x14ac:dyDescent="0.35">
      <c r="C180" t="s">
        <v>234</v>
      </c>
      <c r="D180" s="5">
        <v>-1691172</v>
      </c>
      <c r="F180" s="5">
        <v>629173</v>
      </c>
      <c r="G180" s="5">
        <v>-200201</v>
      </c>
      <c r="T180" s="5">
        <v>-13664759</v>
      </c>
      <c r="U180" s="5">
        <v>-9465492</v>
      </c>
      <c r="V180" s="5">
        <v>-48502289</v>
      </c>
      <c r="W180" s="5">
        <v>-87724941</v>
      </c>
      <c r="X180" s="5">
        <v>-135161408</v>
      </c>
      <c r="Y180" s="5">
        <v>-374633031</v>
      </c>
      <c r="Z180" s="5">
        <v>-278141020</v>
      </c>
    </row>
    <row r="181" spans="3:26" ht="15.5" x14ac:dyDescent="0.35">
      <c r="C181" t="s">
        <v>924</v>
      </c>
      <c r="V181" s="5">
        <v>10000000</v>
      </c>
      <c r="X181" s="5">
        <v>10000000</v>
      </c>
    </row>
    <row r="182" spans="3:26" ht="15.5" x14ac:dyDescent="0.35">
      <c r="C182" t="s">
        <v>925</v>
      </c>
      <c r="U182" s="5">
        <v>81034424</v>
      </c>
      <c r="X182" s="5">
        <v>-111262598</v>
      </c>
    </row>
    <row r="183" spans="3:26" ht="15.5" x14ac:dyDescent="0.35">
      <c r="C183" t="s">
        <v>926</v>
      </c>
      <c r="D183" s="5">
        <v>-25090833</v>
      </c>
      <c r="E183" s="5">
        <v>-24642718</v>
      </c>
      <c r="F183" s="5">
        <v>-2959766</v>
      </c>
      <c r="G183" s="5">
        <v>5577038</v>
      </c>
      <c r="I183" s="5">
        <v>-27602484</v>
      </c>
      <c r="J183" s="5">
        <v>-2729535</v>
      </c>
      <c r="K183" s="5">
        <v>-642066</v>
      </c>
      <c r="L183" s="5">
        <v>-495149</v>
      </c>
      <c r="M183" s="5">
        <v>-5900442</v>
      </c>
      <c r="N183" s="5">
        <v>-21927</v>
      </c>
      <c r="O183" s="5">
        <v>4384518</v>
      </c>
      <c r="U183" s="5">
        <v>112778779</v>
      </c>
    </row>
    <row r="184" spans="3:26" ht="15.5" x14ac:dyDescent="0.35">
      <c r="C184" t="s">
        <v>927</v>
      </c>
      <c r="X184" s="5">
        <v>-31462931</v>
      </c>
      <c r="Y184" s="5">
        <v>-47708856</v>
      </c>
      <c r="Z184" s="5">
        <v>-174043118</v>
      </c>
    </row>
    <row r="185" spans="3:26" ht="15.5" x14ac:dyDescent="0.35">
      <c r="C185" t="s">
        <v>928</v>
      </c>
      <c r="E185" s="5">
        <v>11709945</v>
      </c>
      <c r="F185" s="5">
        <v>-11709945</v>
      </c>
      <c r="Z185" s="5">
        <v>-180261614</v>
      </c>
    </row>
    <row r="186" spans="3:26" ht="15.5" x14ac:dyDescent="0.35">
      <c r="C186" t="s">
        <v>929</v>
      </c>
      <c r="X186" s="5">
        <v>-35711948</v>
      </c>
      <c r="Y186" s="5">
        <v>-696889595</v>
      </c>
      <c r="Z186" s="5">
        <v>-550549960</v>
      </c>
    </row>
    <row r="187" spans="3:26" ht="15.5" x14ac:dyDescent="0.35">
      <c r="C187" t="s">
        <v>930</v>
      </c>
      <c r="E187" s="5">
        <v>21702934</v>
      </c>
      <c r="F187" s="5">
        <v>-12489181</v>
      </c>
      <c r="G187" s="5">
        <v>-9213753</v>
      </c>
    </row>
    <row r="188" spans="3:26" ht="15.5" x14ac:dyDescent="0.35">
      <c r="C188" t="s">
        <v>931</v>
      </c>
      <c r="D188" s="5">
        <v>-2817014</v>
      </c>
      <c r="E188" s="5">
        <v>-1385887</v>
      </c>
      <c r="F188" s="5">
        <v>-344797</v>
      </c>
      <c r="G188" s="5">
        <v>-1086330</v>
      </c>
      <c r="I188" s="5">
        <v>-2817014</v>
      </c>
      <c r="J188" s="5">
        <v>-1166133</v>
      </c>
      <c r="K188" s="5">
        <v>-1929502</v>
      </c>
      <c r="L188" s="5">
        <v>6877</v>
      </c>
      <c r="M188" s="5">
        <v>57064043</v>
      </c>
      <c r="N188" s="5">
        <v>662405</v>
      </c>
      <c r="O188" s="5">
        <v>-15404003</v>
      </c>
      <c r="P188" s="5">
        <v>-3224200</v>
      </c>
      <c r="Q188" s="5">
        <v>8403084</v>
      </c>
      <c r="R188" s="5">
        <v>57543767</v>
      </c>
      <c r="S188" s="5">
        <v>-2441035</v>
      </c>
      <c r="T188" s="5">
        <v>28577917</v>
      </c>
      <c r="U188" s="5">
        <v>13992946</v>
      </c>
      <c r="V188" s="5">
        <v>-65279714</v>
      </c>
    </row>
    <row r="189" spans="3:26" ht="15.5" x14ac:dyDescent="0.35">
      <c r="C189" t="s">
        <v>932</v>
      </c>
      <c r="V189" s="5">
        <v>-464443</v>
      </c>
    </row>
    <row r="190" spans="3:26" ht="15.5" x14ac:dyDescent="0.35">
      <c r="C190" t="s">
        <v>933</v>
      </c>
    </row>
    <row r="191" spans="3:26" ht="15.5" x14ac:dyDescent="0.35">
      <c r="C191" t="s">
        <v>934</v>
      </c>
      <c r="D191" s="5">
        <v>-63173647</v>
      </c>
      <c r="E191" s="5">
        <v>-51409792</v>
      </c>
      <c r="F191" s="5">
        <v>-11763855</v>
      </c>
      <c r="I191" s="5">
        <v>-63173647</v>
      </c>
    </row>
    <row r="192" spans="3:26" ht="15.5" x14ac:dyDescent="0.35">
      <c r="C192" t="s">
        <v>608</v>
      </c>
      <c r="K192" s="5">
        <v>-272894</v>
      </c>
      <c r="L192" s="5">
        <v>-9656697</v>
      </c>
      <c r="M192" s="5">
        <v>5000000</v>
      </c>
    </row>
    <row r="193" spans="3:26" ht="15.5" x14ac:dyDescent="0.35">
      <c r="C193" t="s">
        <v>935</v>
      </c>
      <c r="E193" s="5">
        <v>13230478</v>
      </c>
      <c r="F193" s="5">
        <v>-13230478</v>
      </c>
    </row>
    <row r="194" spans="3:26" ht="15.5" x14ac:dyDescent="0.35">
      <c r="C194" t="s">
        <v>936</v>
      </c>
      <c r="U194" s="5">
        <v>-1191917</v>
      </c>
      <c r="V194" s="5">
        <v>-8248002</v>
      </c>
    </row>
    <row r="195" spans="3:26" ht="15.5" x14ac:dyDescent="0.35">
      <c r="C195" t="s">
        <v>715</v>
      </c>
      <c r="V195" s="5">
        <v>8455656</v>
      </c>
    </row>
    <row r="196" spans="3:26" ht="15.5" x14ac:dyDescent="0.35">
      <c r="C196" t="s">
        <v>937</v>
      </c>
      <c r="D196" s="5">
        <v>-90488838</v>
      </c>
      <c r="E196" s="5">
        <v>-90488438</v>
      </c>
      <c r="I196" s="5">
        <v>-90488438</v>
      </c>
    </row>
    <row r="197" spans="3:26" ht="15.5" x14ac:dyDescent="0.35">
      <c r="C197" t="s">
        <v>432</v>
      </c>
      <c r="D197" s="5">
        <v>36417000</v>
      </c>
      <c r="E197" s="5">
        <v>19901654</v>
      </c>
      <c r="F197" s="5">
        <v>6264056</v>
      </c>
      <c r="G197" s="5">
        <v>10251290</v>
      </c>
      <c r="I197" s="5">
        <v>36417000</v>
      </c>
      <c r="J197" s="5">
        <v>648454</v>
      </c>
      <c r="K197" s="5">
        <v>26298858</v>
      </c>
      <c r="L197" s="5">
        <v>56841791</v>
      </c>
      <c r="M197" s="5">
        <v>4204667</v>
      </c>
      <c r="N197" s="5">
        <v>9378333</v>
      </c>
      <c r="O197" s="5">
        <v>28230001</v>
      </c>
      <c r="W197" s="5">
        <v>40800000</v>
      </c>
      <c r="X197" s="5">
        <v>126000000</v>
      </c>
    </row>
    <row r="198" spans="3:26" ht="15.5" x14ac:dyDescent="0.35">
      <c r="C198" t="s">
        <v>444</v>
      </c>
      <c r="D198" s="5">
        <v>-20505319</v>
      </c>
      <c r="F198" s="5">
        <v>4186180</v>
      </c>
      <c r="G198" s="5">
        <v>2426320</v>
      </c>
      <c r="Y198" s="5">
        <v>-38628741</v>
      </c>
      <c r="Z198" s="5">
        <v>-34760686</v>
      </c>
    </row>
    <row r="199" spans="3:26" ht="15.5" x14ac:dyDescent="0.35">
      <c r="C199" t="s">
        <v>938</v>
      </c>
    </row>
    <row r="200" spans="3:26" ht="15.5" x14ac:dyDescent="0.35">
      <c r="C200" t="s">
        <v>939</v>
      </c>
      <c r="W200" s="5">
        <v>-57516048</v>
      </c>
    </row>
    <row r="201" spans="3:26" ht="15.5" x14ac:dyDescent="0.35">
      <c r="C201" t="s">
        <v>940</v>
      </c>
      <c r="N201" s="5">
        <v>1631328</v>
      </c>
      <c r="O201" s="5">
        <v>638866</v>
      </c>
      <c r="P201" s="5">
        <v>-12181632</v>
      </c>
    </row>
    <row r="202" spans="3:26" ht="15.5" x14ac:dyDescent="0.35">
      <c r="C202" t="s">
        <v>941</v>
      </c>
      <c r="T202" s="5">
        <v>7444581</v>
      </c>
      <c r="Y202" s="5">
        <v>-286276946</v>
      </c>
    </row>
    <row r="203" spans="3:26" ht="15.5" x14ac:dyDescent="0.35">
      <c r="C203" t="s">
        <v>241</v>
      </c>
      <c r="D203" s="5">
        <v>266163464</v>
      </c>
      <c r="E203" s="5">
        <v>144491544</v>
      </c>
      <c r="F203" s="5">
        <v>72376371</v>
      </c>
      <c r="G203" s="5">
        <v>44640361</v>
      </c>
      <c r="I203" s="5">
        <v>266163464</v>
      </c>
      <c r="J203" s="5">
        <v>29729475</v>
      </c>
      <c r="K203" s="5">
        <v>82838917</v>
      </c>
      <c r="L203" s="5">
        <v>652790049</v>
      </c>
      <c r="M203" s="5">
        <v>411958594</v>
      </c>
      <c r="N203" s="5">
        <v>20092972</v>
      </c>
      <c r="O203" s="5">
        <v>17018286</v>
      </c>
      <c r="P203" s="5">
        <v>43549804</v>
      </c>
      <c r="Q203" s="5">
        <v>188844944</v>
      </c>
      <c r="R203" s="5">
        <v>-18748125</v>
      </c>
      <c r="S203" s="5">
        <v>-21669897</v>
      </c>
      <c r="T203" s="5">
        <v>-58588885</v>
      </c>
      <c r="U203" s="5">
        <v>-139997400</v>
      </c>
      <c r="V203" s="5">
        <v>128158652</v>
      </c>
      <c r="W203" s="5">
        <v>-49788423</v>
      </c>
      <c r="X203" s="5">
        <v>584373280</v>
      </c>
      <c r="Y203" s="5">
        <v>1239041531</v>
      </c>
      <c r="Z203" s="5">
        <v>757516842</v>
      </c>
    </row>
    <row r="204" spans="3:26" ht="15.5" x14ac:dyDescent="0.35">
      <c r="C204" t="s">
        <v>276</v>
      </c>
    </row>
    <row r="205" spans="3:26" ht="15.5" x14ac:dyDescent="0.35">
      <c r="C205" t="s">
        <v>268</v>
      </c>
      <c r="E205" s="5">
        <v>58426492</v>
      </c>
      <c r="F205" s="5">
        <v>4193957</v>
      </c>
      <c r="I205" s="5">
        <v>62620449</v>
      </c>
      <c r="J205" s="5">
        <v>-28000000</v>
      </c>
      <c r="K205" s="5">
        <v>-3409536</v>
      </c>
    </row>
    <row r="206" spans="3:26" ht="15.5" x14ac:dyDescent="0.35">
      <c r="C206" t="s">
        <v>942</v>
      </c>
      <c r="D206" s="5">
        <v>342821626</v>
      </c>
      <c r="E206" s="5">
        <v>-162821626</v>
      </c>
      <c r="F206" s="5">
        <v>14615811</v>
      </c>
      <c r="G206" s="5">
        <v>91215360</v>
      </c>
    </row>
    <row r="207" spans="3:26" ht="15.5" x14ac:dyDescent="0.35">
      <c r="C207" t="s">
        <v>943</v>
      </c>
      <c r="D207" s="5">
        <v>-316969281</v>
      </c>
      <c r="E207" s="5">
        <v>-122176577</v>
      </c>
      <c r="F207" s="5">
        <v>-194792704</v>
      </c>
      <c r="I207" s="5">
        <v>-316969281</v>
      </c>
      <c r="J207" s="5">
        <v>-39463583</v>
      </c>
      <c r="K207" s="5">
        <v>-9199470</v>
      </c>
      <c r="L207" s="5">
        <v>-1456329999</v>
      </c>
      <c r="M207" s="5">
        <v>-88062154</v>
      </c>
      <c r="N207" s="5">
        <v>-4553989</v>
      </c>
      <c r="O207" s="5">
        <v>-100309813</v>
      </c>
      <c r="P207" s="5">
        <v>-198169323</v>
      </c>
      <c r="Q207" s="5">
        <v>-94650</v>
      </c>
      <c r="R207" s="5">
        <v>-18601054</v>
      </c>
      <c r="S207" s="5">
        <v>-55330025</v>
      </c>
      <c r="T207" s="5">
        <v>-36369461</v>
      </c>
      <c r="U207" s="5">
        <v>-151152606</v>
      </c>
      <c r="V207" s="5">
        <v>-752041161</v>
      </c>
      <c r="W207" s="5">
        <v>-965097281</v>
      </c>
    </row>
    <row r="208" spans="3:26" ht="15.5" x14ac:dyDescent="0.35">
      <c r="C208" t="s">
        <v>944</v>
      </c>
      <c r="D208" s="5">
        <v>62620449</v>
      </c>
      <c r="E208" s="5">
        <v>342821626</v>
      </c>
      <c r="F208" s="5">
        <v>180173750</v>
      </c>
      <c r="G208" s="5">
        <v>-86018594</v>
      </c>
      <c r="I208" s="5">
        <v>342821626</v>
      </c>
      <c r="J208" s="5">
        <v>68029225</v>
      </c>
      <c r="K208" s="5">
        <v>97256828</v>
      </c>
      <c r="L208" s="5">
        <v>51459000</v>
      </c>
      <c r="M208" s="5">
        <v>47341000</v>
      </c>
      <c r="T208" s="5">
        <v>61800000</v>
      </c>
      <c r="U208" s="5">
        <v>79333332</v>
      </c>
      <c r="V208" s="5">
        <v>838539934</v>
      </c>
      <c r="W208" s="5">
        <v>1213500279</v>
      </c>
      <c r="X208" s="5">
        <v>833949932</v>
      </c>
      <c r="Y208" s="5">
        <v>1242000914</v>
      </c>
      <c r="Z208" s="5">
        <v>1046724933</v>
      </c>
    </row>
    <row r="209" spans="2:26" ht="15.5" x14ac:dyDescent="0.35">
      <c r="C209" t="s">
        <v>691</v>
      </c>
      <c r="D209" s="5">
        <v>4234553</v>
      </c>
      <c r="E209" s="5">
        <v>-2770000</v>
      </c>
      <c r="F209" s="5">
        <v>9368137</v>
      </c>
      <c r="G209" s="5">
        <v>-7267008</v>
      </c>
      <c r="I209" s="5">
        <v>4234553</v>
      </c>
      <c r="J209" s="5">
        <v>35971892</v>
      </c>
      <c r="K209" s="5">
        <v>133798660</v>
      </c>
      <c r="L209" s="5">
        <v>467117555</v>
      </c>
      <c r="M209" s="5">
        <v>236433468</v>
      </c>
      <c r="N209" s="5">
        <v>31154008</v>
      </c>
      <c r="O209" s="5">
        <v>117328099</v>
      </c>
      <c r="P209" s="5">
        <v>241719127</v>
      </c>
      <c r="Q209" s="5">
        <v>188939594</v>
      </c>
      <c r="R209" s="5">
        <v>-260470</v>
      </c>
      <c r="S209" s="5">
        <v>33714058</v>
      </c>
      <c r="V209" s="5">
        <v>91419832</v>
      </c>
    </row>
    <row r="210" spans="2:26" ht="15.5" x14ac:dyDescent="0.35">
      <c r="C210" t="s">
        <v>945</v>
      </c>
      <c r="D210" s="5">
        <v>88283847</v>
      </c>
      <c r="E210" s="5">
        <v>-5193663</v>
      </c>
      <c r="F210" s="5">
        <v>246786</v>
      </c>
      <c r="G210" s="5">
        <v>52674003</v>
      </c>
      <c r="I210" s="5">
        <v>88283847</v>
      </c>
      <c r="J210" s="5">
        <v>14160163</v>
      </c>
      <c r="K210" s="5">
        <v>-106949171</v>
      </c>
      <c r="L210" s="5">
        <v>4347367</v>
      </c>
      <c r="M210" s="5">
        <v>-878216</v>
      </c>
      <c r="R210" s="5">
        <v>113399</v>
      </c>
      <c r="S210" s="5">
        <v>-53930</v>
      </c>
      <c r="T210" s="5">
        <v>36344859</v>
      </c>
      <c r="U210" s="5">
        <v>27904326</v>
      </c>
      <c r="V210" s="5">
        <v>65235008</v>
      </c>
    </row>
    <row r="211" spans="2:26" ht="15.5" x14ac:dyDescent="0.35">
      <c r="C211" t="s">
        <v>683</v>
      </c>
      <c r="D211" s="5">
        <v>-23794146</v>
      </c>
      <c r="E211" s="5">
        <v>-9388663</v>
      </c>
      <c r="F211" s="5">
        <v>-4801827</v>
      </c>
      <c r="G211" s="5">
        <v>-5963400</v>
      </c>
      <c r="I211" s="5">
        <v>-23794146</v>
      </c>
      <c r="J211" s="5">
        <v>-20968222</v>
      </c>
      <c r="K211" s="5">
        <v>-28658394</v>
      </c>
      <c r="L211" s="5">
        <v>-27018670</v>
      </c>
      <c r="M211" s="5">
        <v>-25474796</v>
      </c>
      <c r="N211" s="5">
        <v>-6507047</v>
      </c>
      <c r="T211" s="5">
        <v>-87111678</v>
      </c>
      <c r="U211" s="5">
        <v>-75768973</v>
      </c>
      <c r="V211" s="5">
        <v>-87814857</v>
      </c>
      <c r="W211" s="5">
        <v>-79167064</v>
      </c>
      <c r="X211" s="5">
        <v>-125518223</v>
      </c>
      <c r="Y211" s="5">
        <v>-82774736</v>
      </c>
      <c r="Z211" s="5">
        <v>-54123009</v>
      </c>
    </row>
    <row r="212" spans="2:26" ht="15.5" x14ac:dyDescent="0.35">
      <c r="C212" t="s">
        <v>256</v>
      </c>
      <c r="V212" s="5">
        <v>-27180104</v>
      </c>
      <c r="W212" s="5">
        <v>-98639060</v>
      </c>
      <c r="X212" s="5">
        <v>-59200044</v>
      </c>
      <c r="Y212" s="5">
        <v>-96574387</v>
      </c>
      <c r="Z212" s="5">
        <v>-80667211</v>
      </c>
    </row>
    <row r="213" spans="2:26" ht="15.5" x14ac:dyDescent="0.35">
      <c r="C213" t="s">
        <v>946</v>
      </c>
      <c r="L213" s="5">
        <v>-48000000</v>
      </c>
    </row>
    <row r="214" spans="2:26" ht="15.5" x14ac:dyDescent="0.35">
      <c r="C214" t="s">
        <v>692</v>
      </c>
      <c r="T214" s="5">
        <v>-33252605</v>
      </c>
      <c r="U214" s="5">
        <v>-20313479</v>
      </c>
      <c r="W214" s="5">
        <v>-112485297</v>
      </c>
      <c r="X214" s="5">
        <v>-30258385</v>
      </c>
      <c r="Y214" s="5">
        <v>-139041964</v>
      </c>
      <c r="Z214" s="5">
        <v>3768828</v>
      </c>
    </row>
    <row r="215" spans="2:26" ht="15.5" x14ac:dyDescent="0.35">
      <c r="C215" t="s">
        <v>947</v>
      </c>
      <c r="D215" s="5">
        <v>108966416</v>
      </c>
      <c r="E215" s="5">
        <v>45593955</v>
      </c>
      <c r="F215" s="5">
        <v>63372461</v>
      </c>
      <c r="I215" s="5">
        <v>108966416</v>
      </c>
      <c r="W215" s="5">
        <v>-7900000</v>
      </c>
      <c r="X215" s="5">
        <v>-394600000</v>
      </c>
      <c r="Y215" s="5">
        <v>367500000</v>
      </c>
      <c r="Z215" s="5">
        <v>-400000</v>
      </c>
    </row>
    <row r="216" spans="2:26" ht="15.5" x14ac:dyDescent="0.35">
      <c r="C216" t="s">
        <v>246</v>
      </c>
      <c r="X216" s="5">
        <v>360000000</v>
      </c>
      <c r="Y216" s="5">
        <v>-52068296</v>
      </c>
      <c r="Z216" s="5">
        <v>-157786699</v>
      </c>
    </row>
    <row r="217" spans="2:26" ht="15.5" x14ac:dyDescent="0.35">
      <c r="C217" t="s">
        <v>948</v>
      </c>
    </row>
    <row r="218" spans="2:26" ht="15.5" x14ac:dyDescent="0.35">
      <c r="C218" t="s">
        <v>278</v>
      </c>
      <c r="D218" s="5">
        <v>66742308</v>
      </c>
      <c r="E218" s="5">
        <v>6237153</v>
      </c>
      <c r="F218" s="5">
        <v>38517059</v>
      </c>
      <c r="G218" s="5">
        <v>37070566</v>
      </c>
      <c r="I218" s="5">
        <v>66742308</v>
      </c>
      <c r="J218" s="5">
        <v>-23872895</v>
      </c>
      <c r="K218" s="5">
        <v>9013811</v>
      </c>
      <c r="L218" s="5">
        <v>-152807485</v>
      </c>
      <c r="M218" s="5">
        <v>164903749</v>
      </c>
      <c r="N218" s="5">
        <v>11520292</v>
      </c>
      <c r="O218" s="5">
        <v>-43903747</v>
      </c>
      <c r="P218" s="5">
        <v>47168983</v>
      </c>
      <c r="Q218" s="5">
        <v>29560143</v>
      </c>
      <c r="R218" s="5">
        <v>-5672651</v>
      </c>
      <c r="S218" s="5">
        <v>1749812</v>
      </c>
      <c r="T218" s="5">
        <v>-12257010</v>
      </c>
      <c r="U218" s="5">
        <v>2010141</v>
      </c>
      <c r="V218" s="5">
        <v>-23934138</v>
      </c>
      <c r="W218" s="5">
        <v>-160765921</v>
      </c>
      <c r="X218" s="5">
        <v>193352916</v>
      </c>
      <c r="Y218" s="5">
        <v>-111885745</v>
      </c>
      <c r="Z218" s="5">
        <v>28251753</v>
      </c>
    </row>
    <row r="219" spans="2:26" ht="15.5" x14ac:dyDescent="0.35">
      <c r="C219" t="s">
        <v>949</v>
      </c>
      <c r="Q219" s="5">
        <v>9053971</v>
      </c>
    </row>
    <row r="220" spans="2:26" ht="15.5" x14ac:dyDescent="0.35">
      <c r="C220" t="s">
        <v>280</v>
      </c>
      <c r="D220" s="5">
        <v>-645307</v>
      </c>
      <c r="E220" s="5">
        <v>-125562</v>
      </c>
      <c r="F220" s="5">
        <v>-786478</v>
      </c>
      <c r="G220" s="5">
        <v>558714</v>
      </c>
      <c r="I220" s="5">
        <v>-645307</v>
      </c>
      <c r="J220" s="5">
        <v>-439105</v>
      </c>
      <c r="K220" s="5">
        <v>-14104</v>
      </c>
      <c r="L220" s="5">
        <v>-364733</v>
      </c>
      <c r="M220" s="5">
        <v>-66622</v>
      </c>
      <c r="N220" s="5">
        <v>-28937</v>
      </c>
      <c r="O220" s="5">
        <v>25940</v>
      </c>
      <c r="P220" s="5">
        <v>-58056</v>
      </c>
      <c r="Q220" s="5">
        <v>-6025</v>
      </c>
      <c r="R220" s="5">
        <v>-5251</v>
      </c>
      <c r="S220" s="5">
        <v>-40198</v>
      </c>
      <c r="T220" s="5">
        <v>-773175</v>
      </c>
      <c r="U220" s="5">
        <v>-1612661</v>
      </c>
    </row>
    <row r="221" spans="2:26" ht="15.5" x14ac:dyDescent="0.35">
      <c r="C221" t="s">
        <v>279</v>
      </c>
      <c r="D221" s="5">
        <v>118591888</v>
      </c>
      <c r="I221" s="5">
        <v>52494887</v>
      </c>
      <c r="J221" s="5">
        <v>76806887</v>
      </c>
      <c r="K221" s="5">
        <v>67807180</v>
      </c>
      <c r="L221" s="5">
        <v>220979398</v>
      </c>
      <c r="M221" s="5">
        <v>56142271</v>
      </c>
      <c r="N221" s="5">
        <v>44650916</v>
      </c>
      <c r="O221" s="5">
        <v>88528723</v>
      </c>
      <c r="P221" s="5">
        <v>41417796</v>
      </c>
      <c r="Q221" s="5">
        <v>2809707</v>
      </c>
      <c r="R221" s="5">
        <v>8487609</v>
      </c>
      <c r="S221" s="5">
        <v>6777995</v>
      </c>
      <c r="T221" s="5">
        <v>45553173</v>
      </c>
      <c r="U221" s="5">
        <v>45155693</v>
      </c>
      <c r="V221" s="5">
        <v>69089831</v>
      </c>
      <c r="W221" s="5">
        <v>229855752</v>
      </c>
      <c r="X221" s="5">
        <v>60061535</v>
      </c>
      <c r="Y221" s="5">
        <v>171947280</v>
      </c>
      <c r="Z221" s="5">
        <v>143695527</v>
      </c>
    </row>
    <row r="222" spans="2:26" ht="15.5" x14ac:dyDescent="0.35">
      <c r="C222" t="s">
        <v>282</v>
      </c>
      <c r="D222" s="5">
        <v>184688889</v>
      </c>
      <c r="E222" s="5">
        <v>6111591</v>
      </c>
      <c r="F222" s="5">
        <v>37730581</v>
      </c>
      <c r="G222" s="5">
        <v>37629280</v>
      </c>
      <c r="I222" s="5">
        <v>118591888</v>
      </c>
      <c r="J222" s="5">
        <v>52494887</v>
      </c>
      <c r="K222" s="5">
        <v>76806887</v>
      </c>
      <c r="L222" s="5">
        <v>67807180</v>
      </c>
      <c r="M222" s="5">
        <v>220979398</v>
      </c>
      <c r="N222" s="5">
        <v>56142271</v>
      </c>
      <c r="O222" s="5">
        <v>44650916</v>
      </c>
      <c r="P222" s="5">
        <v>88528723</v>
      </c>
      <c r="Q222" s="5">
        <v>41417796</v>
      </c>
      <c r="R222" s="5">
        <v>2809707</v>
      </c>
      <c r="S222" s="5">
        <v>8487609</v>
      </c>
      <c r="T222" s="5">
        <v>32522988</v>
      </c>
      <c r="U222" s="5">
        <v>45553173</v>
      </c>
      <c r="V222" s="5">
        <v>45155693</v>
      </c>
      <c r="W222" s="5">
        <v>69089831</v>
      </c>
      <c r="X222" s="5">
        <v>253414451</v>
      </c>
      <c r="Y222" s="5">
        <v>60061535</v>
      </c>
      <c r="Z222" s="5">
        <v>171947280</v>
      </c>
    </row>
    <row r="224" spans="2:26" ht="15.5" x14ac:dyDescent="0.35">
      <c r="B224" t="s">
        <v>283</v>
      </c>
      <c r="C224" t="s">
        <v>11</v>
      </c>
      <c r="D224" s="5">
        <v>371340000000</v>
      </c>
      <c r="E224" s="5">
        <v>371340000000</v>
      </c>
      <c r="F224" s="5">
        <v>371340000000</v>
      </c>
      <c r="G224" s="5">
        <v>371340000000</v>
      </c>
      <c r="I224" s="5">
        <v>371340000000</v>
      </c>
      <c r="J224" s="5">
        <v>371340000000</v>
      </c>
      <c r="K224" s="5">
        <v>371320000000</v>
      </c>
      <c r="L224" s="5">
        <v>371320000000</v>
      </c>
      <c r="M224" s="5">
        <v>74270000000</v>
      </c>
      <c r="N224" s="6">
        <v>68230000000.000008</v>
      </c>
      <c r="O224" s="6">
        <v>65480000000.000008</v>
      </c>
      <c r="P224" s="6">
        <v>65480000000.000008</v>
      </c>
      <c r="Q224" s="6">
        <v>65379999999.999992</v>
      </c>
      <c r="R224" s="5">
        <v>36630000000</v>
      </c>
      <c r="S224" s="5">
        <v>36630000000</v>
      </c>
      <c r="T224" s="5">
        <v>20770000000</v>
      </c>
      <c r="U224" s="5">
        <v>20770000000</v>
      </c>
      <c r="V224" s="5">
        <v>20770000000</v>
      </c>
      <c r="W224" s="5">
        <v>20770000000</v>
      </c>
      <c r="X224" s="5">
        <v>20770000000</v>
      </c>
      <c r="Y224" s="5">
        <v>19400000000</v>
      </c>
      <c r="Z224" s="5">
        <v>19400000000</v>
      </c>
    </row>
    <row r="225" spans="3:7" ht="15.5" x14ac:dyDescent="0.35">
      <c r="C225" t="s">
        <v>284</v>
      </c>
      <c r="D225" s="6">
        <v>1.1000000000000001</v>
      </c>
      <c r="E225" s="6">
        <v>2.3199999999999998</v>
      </c>
      <c r="F225" s="6">
        <v>0.4</v>
      </c>
      <c r="G225" s="6">
        <v>0.11</v>
      </c>
    </row>
    <row r="226" spans="3:7" ht="15.5" x14ac:dyDescent="0.35">
      <c r="C226" t="s">
        <v>285</v>
      </c>
      <c r="D226" s="6">
        <v>196.36</v>
      </c>
      <c r="E226" s="6">
        <v>157.76</v>
      </c>
      <c r="F226" s="6">
        <v>372.5</v>
      </c>
      <c r="G226" s="6">
        <v>1081.82</v>
      </c>
    </row>
    <row r="227" spans="3:7" ht="15.5" x14ac:dyDescent="0.35">
      <c r="C227" t="s">
        <v>72</v>
      </c>
      <c r="D227" s="6">
        <v>11.39</v>
      </c>
      <c r="E227" s="6">
        <v>21.04</v>
      </c>
      <c r="F227" s="6">
        <v>9.4</v>
      </c>
      <c r="G227" s="6">
        <v>8.1300000000000008</v>
      </c>
    </row>
    <row r="228" spans="3:7" ht="15.5" x14ac:dyDescent="0.35">
      <c r="C228" t="s">
        <v>286</v>
      </c>
      <c r="D228" s="5">
        <v>1045510000000</v>
      </c>
      <c r="E228" s="5">
        <v>1198210000000</v>
      </c>
      <c r="F228" s="5">
        <v>646520000000</v>
      </c>
      <c r="G228" s="5">
        <v>624830000000</v>
      </c>
    </row>
    <row r="229" spans="3:7" ht="15.5" x14ac:dyDescent="0.35">
      <c r="C229" t="s">
        <v>287</v>
      </c>
      <c r="D229" s="6">
        <v>5.4000000000000003E-3</v>
      </c>
      <c r="E229" s="6">
        <v>1.2199999999999999E-2</v>
      </c>
      <c r="F229" s="6">
        <v>2.2000000000000001E-3</v>
      </c>
      <c r="G229" s="6">
        <v>7.000000000000001E-4</v>
      </c>
    </row>
    <row r="230" spans="3:7" ht="15.5" x14ac:dyDescent="0.35">
      <c r="C230" t="s">
        <v>288</v>
      </c>
      <c r="D230" s="6">
        <v>1.47E-2</v>
      </c>
      <c r="E230" s="6">
        <v>3.1800000000000002E-2</v>
      </c>
      <c r="F230" s="6">
        <v>5.6000000000000008E-3</v>
      </c>
      <c r="G230" s="6">
        <v>1.7000000000000001E-3</v>
      </c>
    </row>
    <row r="231" spans="3:7" ht="15.5" x14ac:dyDescent="0.35">
      <c r="C231" t="s">
        <v>289</v>
      </c>
      <c r="D231" s="6">
        <v>1.3300000000000001E-2</v>
      </c>
      <c r="E231" s="6">
        <v>1.66E-2</v>
      </c>
      <c r="F231" s="6">
        <v>8.8999999999999999E-3</v>
      </c>
      <c r="G231" s="6">
        <v>8.3999999999999995E-3</v>
      </c>
    </row>
    <row r="232" spans="3:7" ht="15.5" x14ac:dyDescent="0.35">
      <c r="C232" t="s">
        <v>290</v>
      </c>
      <c r="D232" s="6">
        <v>3.83</v>
      </c>
      <c r="E232" s="6">
        <v>4.88</v>
      </c>
      <c r="F232" s="6">
        <v>8.1999999999999993</v>
      </c>
      <c r="G232" s="6">
        <v>3.85</v>
      </c>
    </row>
    <row r="233" spans="3:7" ht="15.5" x14ac:dyDescent="0.35">
      <c r="C233" t="s">
        <v>291</v>
      </c>
      <c r="D233" s="5">
        <v>49615000000000</v>
      </c>
      <c r="E233" s="5">
        <v>48286000000000</v>
      </c>
      <c r="F233" s="5">
        <v>46905000000000</v>
      </c>
      <c r="G233" s="5">
        <v>45534000000000</v>
      </c>
    </row>
    <row r="234" spans="3:7" ht="15.5" x14ac:dyDescent="0.35">
      <c r="C234" t="s">
        <v>292</v>
      </c>
      <c r="D234" s="6">
        <v>2.89</v>
      </c>
      <c r="E234" s="6">
        <v>5.03</v>
      </c>
      <c r="F234" s="6">
        <v>2.12</v>
      </c>
      <c r="G234" s="6">
        <v>1.74</v>
      </c>
    </row>
    <row r="235" spans="3:7" ht="15.5" x14ac:dyDescent="0.35">
      <c r="C235" t="s">
        <v>293</v>
      </c>
      <c r="D235" s="6">
        <v>74.63</v>
      </c>
      <c r="E235" s="6">
        <v>72.73</v>
      </c>
      <c r="F235" s="6">
        <v>70.27</v>
      </c>
      <c r="G235" s="6">
        <v>68.37</v>
      </c>
    </row>
    <row r="236" spans="3:7" ht="15.5" x14ac:dyDescent="0.35">
      <c r="C236" t="s">
        <v>294</v>
      </c>
      <c r="D236" s="6">
        <v>3.12</v>
      </c>
      <c r="E236" s="6">
        <v>5.42</v>
      </c>
      <c r="F236" s="6">
        <v>2.19</v>
      </c>
      <c r="G236" s="6">
        <v>1.8</v>
      </c>
    </row>
    <row r="237" spans="3:7" ht="15.5" x14ac:dyDescent="0.35">
      <c r="C237" t="s">
        <v>295</v>
      </c>
      <c r="D237" s="6">
        <v>69.34</v>
      </c>
      <c r="E237" s="6">
        <v>67.53</v>
      </c>
      <c r="F237" s="6">
        <v>68.099999999999994</v>
      </c>
      <c r="G237" s="6">
        <v>66.25</v>
      </c>
    </row>
    <row r="238" spans="3:7" ht="15.5" x14ac:dyDescent="0.35">
      <c r="C238" t="s">
        <v>296</v>
      </c>
      <c r="D238" s="5">
        <v>1129000000000</v>
      </c>
      <c r="E238" s="5">
        <v>894000000000</v>
      </c>
      <c r="F238" s="5">
        <v>2631000000000</v>
      </c>
      <c r="G238" s="5">
        <v>2538000000000</v>
      </c>
    </row>
    <row r="239" spans="3:7" ht="15.5" x14ac:dyDescent="0.35">
      <c r="C239" t="s">
        <v>297</v>
      </c>
      <c r="D239" s="5">
        <v>9110000000000</v>
      </c>
      <c r="E239" s="5">
        <v>6714000000000</v>
      </c>
      <c r="F239" s="5">
        <v>4605000000000</v>
      </c>
      <c r="G239" s="5">
        <v>4138000000000</v>
      </c>
    </row>
    <row r="240" spans="3:7" ht="15.5" x14ac:dyDescent="0.35">
      <c r="C240" t="s">
        <v>298</v>
      </c>
      <c r="D240" s="5">
        <v>27713000000000</v>
      </c>
      <c r="E240" s="5">
        <v>27008000000000</v>
      </c>
      <c r="F240" s="5">
        <v>26095000000000</v>
      </c>
      <c r="G240" s="5">
        <v>25387000000000</v>
      </c>
    </row>
    <row r="241" spans="3:26" ht="15.5" x14ac:dyDescent="0.35">
      <c r="C241" t="s">
        <v>23</v>
      </c>
      <c r="D241" s="5">
        <v>10239000000000</v>
      </c>
      <c r="E241" s="5">
        <v>7608000000000</v>
      </c>
      <c r="F241" s="5">
        <v>7236000000000</v>
      </c>
      <c r="G241" s="5">
        <v>6676000000000</v>
      </c>
    </row>
    <row r="242" spans="3:26" ht="15.5" x14ac:dyDescent="0.35">
      <c r="C242" t="s">
        <v>20</v>
      </c>
      <c r="D242" s="5">
        <v>7444000000000</v>
      </c>
      <c r="E242" s="5">
        <v>5625000000000</v>
      </c>
      <c r="F242" s="5">
        <v>5359000000000</v>
      </c>
      <c r="G242" s="5">
        <v>5463000000000</v>
      </c>
    </row>
    <row r="243" spans="3:26" ht="15.5" x14ac:dyDescent="0.35">
      <c r="C243" t="s">
        <v>299</v>
      </c>
      <c r="D243" s="5">
        <v>2925000000000</v>
      </c>
      <c r="E243" s="5">
        <v>2470000000000</v>
      </c>
      <c r="F243" s="5">
        <v>54000000000</v>
      </c>
      <c r="G243" s="5">
        <v>61000000000</v>
      </c>
    </row>
    <row r="244" spans="3:26" ht="15.5" x14ac:dyDescent="0.35">
      <c r="C244" t="s">
        <v>300</v>
      </c>
      <c r="D244" s="5">
        <v>997000000000</v>
      </c>
      <c r="E244" s="5">
        <v>13616000000000</v>
      </c>
      <c r="F244" s="5">
        <v>464000000000</v>
      </c>
      <c r="G244" s="5">
        <v>-404000000000</v>
      </c>
    </row>
    <row r="245" spans="3:26" ht="15.5" x14ac:dyDescent="0.35">
      <c r="C245" t="s">
        <v>301</v>
      </c>
      <c r="D245" s="5">
        <v>-729000000000</v>
      </c>
      <c r="E245" s="5">
        <v>182000000000</v>
      </c>
      <c r="F245" s="5">
        <v>-497000000000</v>
      </c>
      <c r="G245" s="5">
        <v>-191000000000</v>
      </c>
    </row>
    <row r="246" spans="3:26" ht="15.5" x14ac:dyDescent="0.35">
      <c r="C246" t="s">
        <v>12</v>
      </c>
      <c r="D246" s="5">
        <v>267000000000</v>
      </c>
      <c r="E246" s="5">
        <v>13798000000000</v>
      </c>
      <c r="F246" s="5">
        <v>-32000000000</v>
      </c>
      <c r="G246" s="5">
        <v>-595000000000</v>
      </c>
    </row>
    <row r="247" spans="3:26" ht="15.5" x14ac:dyDescent="0.35">
      <c r="C247" t="s">
        <v>15</v>
      </c>
      <c r="D247" s="6">
        <v>0.72</v>
      </c>
      <c r="E247" s="6">
        <v>37.159999999999997</v>
      </c>
      <c r="F247" s="6">
        <v>-0.09</v>
      </c>
      <c r="G247" s="6">
        <v>-1.6</v>
      </c>
    </row>
    <row r="248" spans="3:26" ht="15.5" x14ac:dyDescent="0.35">
      <c r="C248" t="s">
        <v>57</v>
      </c>
      <c r="I248" s="6">
        <v>3.59</v>
      </c>
      <c r="J248" s="6">
        <v>2.88</v>
      </c>
      <c r="K248" s="6">
        <v>0.45</v>
      </c>
      <c r="L248" s="6">
        <v>21.04</v>
      </c>
      <c r="M248" s="6">
        <v>32.369999999999997</v>
      </c>
      <c r="N248" s="6">
        <v>-72.22</v>
      </c>
      <c r="O248" s="6">
        <v>1.48</v>
      </c>
      <c r="P248" s="6">
        <v>47.97</v>
      </c>
      <c r="Q248" s="6">
        <v>76.41</v>
      </c>
      <c r="R248" s="6">
        <v>24.59</v>
      </c>
      <c r="S248" s="6">
        <v>-703.99</v>
      </c>
      <c r="T248" s="6">
        <v>-232.36</v>
      </c>
      <c r="U248" s="6">
        <v>-357.61</v>
      </c>
      <c r="V248" s="6">
        <v>-310.12</v>
      </c>
      <c r="W248" s="6">
        <v>96.26</v>
      </c>
      <c r="X248" s="6">
        <v>235.02</v>
      </c>
      <c r="Y248" s="6">
        <v>137.41</v>
      </c>
      <c r="Z248" s="6">
        <v>306.73</v>
      </c>
    </row>
    <row r="249" spans="3:26" ht="15.5" x14ac:dyDescent="0.35">
      <c r="C249" t="s">
        <v>71</v>
      </c>
      <c r="I249" s="6">
        <v>101.95</v>
      </c>
      <c r="J249" s="6">
        <v>40.97</v>
      </c>
      <c r="K249" s="6">
        <v>188.89</v>
      </c>
      <c r="L249" s="6">
        <v>7.65</v>
      </c>
      <c r="M249" s="6">
        <v>2.0699999999999998</v>
      </c>
      <c r="N249" s="5">
        <v>-1</v>
      </c>
      <c r="O249" s="6">
        <v>44.59</v>
      </c>
      <c r="P249" s="6">
        <v>2.15</v>
      </c>
      <c r="Q249" s="6">
        <v>3.53</v>
      </c>
      <c r="R249" s="6">
        <v>11.31</v>
      </c>
      <c r="S249" s="6">
        <v>-7.0000000000000007E-2</v>
      </c>
      <c r="T249" s="6">
        <v>-0.34</v>
      </c>
      <c r="U249" s="6">
        <v>-0.84</v>
      </c>
      <c r="V249" s="6">
        <v>-1.9</v>
      </c>
      <c r="W249" s="6">
        <v>22.6</v>
      </c>
      <c r="X249" s="6">
        <v>12.87</v>
      </c>
      <c r="Y249" s="6">
        <v>17.649999999999999</v>
      </c>
      <c r="Z249" s="6">
        <v>2.97</v>
      </c>
    </row>
    <row r="250" spans="3:26" ht="15.5" x14ac:dyDescent="0.35">
      <c r="C250" t="s">
        <v>74</v>
      </c>
      <c r="I250" s="6">
        <v>5.79</v>
      </c>
      <c r="J250" s="6">
        <v>2.0299999999999998</v>
      </c>
      <c r="K250" s="6">
        <v>1.23</v>
      </c>
      <c r="L250" s="6">
        <v>2.2000000000000002</v>
      </c>
      <c r="M250" s="6">
        <v>0.34</v>
      </c>
      <c r="N250" s="6">
        <v>0.43</v>
      </c>
      <c r="O250" s="6">
        <v>0.27</v>
      </c>
      <c r="P250" s="6">
        <v>0.43</v>
      </c>
      <c r="Q250" s="6">
        <v>75.94</v>
      </c>
      <c r="R250" s="6">
        <v>32.74</v>
      </c>
      <c r="S250" s="6">
        <v>3.38</v>
      </c>
      <c r="T250" s="6">
        <v>0.05</v>
      </c>
      <c r="U250" s="6">
        <v>0.14000000000000001</v>
      </c>
      <c r="V250" s="6">
        <v>0.34</v>
      </c>
      <c r="W250" s="6">
        <v>1.25</v>
      </c>
      <c r="X250" s="6">
        <v>1.6</v>
      </c>
      <c r="Y250" s="6">
        <v>1.55</v>
      </c>
      <c r="Z250" s="6">
        <v>0.48</v>
      </c>
    </row>
    <row r="251" spans="3:26" ht="15.5" x14ac:dyDescent="0.35">
      <c r="C251" t="s">
        <v>302</v>
      </c>
      <c r="I251" s="5">
        <v>3078170000000</v>
      </c>
      <c r="J251" s="5">
        <v>1609880000000</v>
      </c>
      <c r="K251" s="5">
        <v>1535490000000</v>
      </c>
      <c r="L251" s="5">
        <v>3887310000000</v>
      </c>
      <c r="M251" s="5">
        <v>2339980000000</v>
      </c>
      <c r="N251" s="5">
        <v>977220000000</v>
      </c>
      <c r="O251" s="6">
        <v>1093839999999.9999</v>
      </c>
      <c r="P251" s="5">
        <v>1024750000000</v>
      </c>
    </row>
    <row r="252" spans="3:26" ht="15.5" x14ac:dyDescent="0.35">
      <c r="C252" t="s">
        <v>303</v>
      </c>
      <c r="I252" s="6">
        <v>1.89E-2</v>
      </c>
      <c r="J252" s="6">
        <v>1.5900000000000001E-2</v>
      </c>
      <c r="K252" s="6">
        <v>2.5999999999999999E-3</v>
      </c>
      <c r="L252" s="6">
        <v>0.11169999999999999</v>
      </c>
      <c r="M252" s="6">
        <v>3.9900000000000005E-2</v>
      </c>
      <c r="N252" s="6">
        <v>-0.10189999999999999</v>
      </c>
      <c r="O252" s="6">
        <v>1.9E-3</v>
      </c>
      <c r="P252" s="6">
        <v>5.5500000000000001E-2</v>
      </c>
      <c r="Q252" s="6">
        <v>9.98E-2</v>
      </c>
      <c r="R252" s="6">
        <v>2.1600000000000001E-2</v>
      </c>
      <c r="S252" s="6">
        <v>-0.55069999999999997</v>
      </c>
      <c r="T252" s="6">
        <v>-5.9699999999999996E-2</v>
      </c>
      <c r="U252" s="6">
        <v>-8.6999999999999994E-2</v>
      </c>
      <c r="V252" s="6">
        <v>-9.06E-2</v>
      </c>
      <c r="W252" s="6">
        <v>2.9900000000000003E-2</v>
      </c>
      <c r="X252" s="6">
        <v>6.1900000000000004E-2</v>
      </c>
      <c r="Y252" s="6">
        <v>3.8300000000000001E-2</v>
      </c>
      <c r="Z252" s="6">
        <v>0.1038</v>
      </c>
    </row>
    <row r="253" spans="3:26" ht="15.5" x14ac:dyDescent="0.35">
      <c r="C253" t="s">
        <v>304</v>
      </c>
      <c r="I253" s="6">
        <v>4.9400000000000006E-2</v>
      </c>
      <c r="J253" s="6">
        <v>4.1100000000000005E-2</v>
      </c>
      <c r="K253" s="6">
        <v>6.9999999999999993E-3</v>
      </c>
      <c r="L253" s="6">
        <v>0.3175</v>
      </c>
      <c r="M253" s="6">
        <v>-0.35039999999999999</v>
      </c>
      <c r="N253" s="6">
        <v>0.58340000000000003</v>
      </c>
      <c r="O253" s="6">
        <v>-3.5900000000000001E-2</v>
      </c>
      <c r="P253" s="6">
        <v>-1.0988</v>
      </c>
      <c r="Q253" s="6">
        <v>-0.84030000000000005</v>
      </c>
      <c r="R253" s="6">
        <v>-2.4700000000000003E-2</v>
      </c>
      <c r="S253" s="6">
        <v>0.67159999999999997</v>
      </c>
      <c r="T253" s="6">
        <v>0.45939999999999998</v>
      </c>
      <c r="U253" s="6">
        <v>1.2362</v>
      </c>
      <c r="V253" s="6">
        <v>-4.4145000000000003</v>
      </c>
      <c r="W253" s="6">
        <v>0.2482</v>
      </c>
      <c r="X253" s="6">
        <v>0.3357</v>
      </c>
      <c r="Y253" s="6">
        <v>0.1928</v>
      </c>
      <c r="Z253" s="6">
        <v>0.46639999999999998</v>
      </c>
    </row>
    <row r="254" spans="3:26" ht="15.5" x14ac:dyDescent="0.35">
      <c r="C254" t="s">
        <v>305</v>
      </c>
      <c r="I254" s="6">
        <v>4.0300000000000002E-2</v>
      </c>
      <c r="J254" s="6">
        <v>1.8200000000000001E-2</v>
      </c>
      <c r="K254" s="6">
        <v>1.61E-2</v>
      </c>
      <c r="L254" s="6">
        <v>8.8800000000000004E-2</v>
      </c>
      <c r="M254" s="6">
        <v>7.2000000000000008E-2</v>
      </c>
      <c r="N254" s="6">
        <v>1.2699999999999999E-2</v>
      </c>
      <c r="O254" s="6">
        <v>1.2199999999999999E-2</v>
      </c>
      <c r="P254" s="6">
        <v>1.5300000000000001E-2</v>
      </c>
      <c r="Q254" s="6">
        <v>-8.8999999999999999E-3</v>
      </c>
      <c r="R254" s="6">
        <v>-5.2699999999999997E-2</v>
      </c>
      <c r="S254" s="6">
        <v>7.7000000000000002E-3</v>
      </c>
      <c r="T254" s="6">
        <v>6.4899999999999999E-2</v>
      </c>
      <c r="U254" s="6">
        <v>7.5600000000000001E-2</v>
      </c>
      <c r="V254" s="6">
        <v>9.01E-2</v>
      </c>
      <c r="W254" s="6">
        <v>0.19219999999999998</v>
      </c>
      <c r="X254" s="6">
        <v>0.17920000000000003</v>
      </c>
      <c r="Y254" s="6">
        <v>0.14269999999999999</v>
      </c>
      <c r="Z254" s="6">
        <v>0.70389999999999997</v>
      </c>
    </row>
    <row r="255" spans="3:26" ht="15.5" x14ac:dyDescent="0.35">
      <c r="C255" t="s">
        <v>306</v>
      </c>
      <c r="I255" s="6">
        <v>5.29</v>
      </c>
      <c r="J255" s="6">
        <v>2.9</v>
      </c>
      <c r="K255" s="6">
        <v>2.52</v>
      </c>
      <c r="L255" s="6">
        <v>1.38</v>
      </c>
      <c r="M255" s="6">
        <v>0.57999999999999996</v>
      </c>
      <c r="N255" s="6">
        <v>0.13</v>
      </c>
      <c r="O255" s="6">
        <v>0.22</v>
      </c>
      <c r="P255" s="6">
        <v>0.25</v>
      </c>
      <c r="Q255" s="6">
        <v>-0.1</v>
      </c>
      <c r="R255" s="6">
        <v>-0.02</v>
      </c>
      <c r="S255" s="6">
        <v>-0.02</v>
      </c>
      <c r="T255" s="6">
        <v>7.0000000000000007E-2</v>
      </c>
      <c r="U255" s="6">
        <v>0.35</v>
      </c>
      <c r="V255" s="6">
        <v>0.69</v>
      </c>
      <c r="W255" s="6">
        <v>1.7</v>
      </c>
      <c r="X255" s="6">
        <v>1.74</v>
      </c>
      <c r="Y255" s="6">
        <v>3.53</v>
      </c>
      <c r="Z255" s="6">
        <v>27.51</v>
      </c>
    </row>
    <row r="256" spans="3:26" ht="15.5" x14ac:dyDescent="0.35">
      <c r="C256" t="s">
        <v>68</v>
      </c>
      <c r="I256" s="6">
        <v>5.03</v>
      </c>
      <c r="J256" s="6">
        <v>1.68</v>
      </c>
      <c r="K256" s="6">
        <v>1.32</v>
      </c>
      <c r="L256" s="6">
        <v>2.4300000000000002</v>
      </c>
      <c r="M256" s="6">
        <v>-0.73</v>
      </c>
      <c r="N256" s="6">
        <v>-0.57999999999999996</v>
      </c>
      <c r="O256" s="6">
        <v>-1.6</v>
      </c>
      <c r="P256" s="6">
        <v>-2.36</v>
      </c>
      <c r="Q256" s="6">
        <v>-2.97</v>
      </c>
      <c r="R256" s="6">
        <v>-0.28000000000000003</v>
      </c>
      <c r="S256" s="6">
        <v>-0.05</v>
      </c>
      <c r="T256" s="6">
        <v>-0.16</v>
      </c>
      <c r="U256" s="6">
        <v>-1.04</v>
      </c>
      <c r="V256" s="6">
        <v>8.4</v>
      </c>
      <c r="W256" s="6">
        <v>5.61</v>
      </c>
      <c r="X256" s="6">
        <v>4.32</v>
      </c>
      <c r="Y256" s="6">
        <v>3.4</v>
      </c>
      <c r="Z256" s="6">
        <v>1.38</v>
      </c>
    </row>
    <row r="257" spans="2:26" ht="15.5" x14ac:dyDescent="0.35">
      <c r="C257" t="s">
        <v>65</v>
      </c>
      <c r="I257" s="6">
        <v>72.73</v>
      </c>
      <c r="J257" s="6">
        <v>70.05</v>
      </c>
      <c r="K257" s="6">
        <v>64.16</v>
      </c>
      <c r="L257" s="6">
        <v>66.28</v>
      </c>
      <c r="M257" s="6">
        <v>-92.4</v>
      </c>
      <c r="N257" s="6">
        <v>-123.79</v>
      </c>
      <c r="O257" s="6">
        <v>-41.14</v>
      </c>
      <c r="P257" s="6">
        <v>-43.65</v>
      </c>
      <c r="Q257" s="6">
        <v>-90.93</v>
      </c>
      <c r="R257" s="6">
        <v>-996.18</v>
      </c>
      <c r="S257" s="6">
        <v>-1048.26</v>
      </c>
      <c r="T257" s="6">
        <v>-505.79</v>
      </c>
      <c r="U257" s="6">
        <v>-289.27999999999997</v>
      </c>
      <c r="V257" s="6">
        <v>70.25</v>
      </c>
      <c r="W257" s="6">
        <v>387.78</v>
      </c>
      <c r="X257" s="6">
        <v>700.17</v>
      </c>
      <c r="Y257" s="6">
        <v>712.59</v>
      </c>
      <c r="Z257" s="6">
        <v>657.7</v>
      </c>
    </row>
    <row r="258" spans="2:26" ht="15.5" x14ac:dyDescent="0.35">
      <c r="C258" t="s">
        <v>307</v>
      </c>
      <c r="I258" s="6">
        <v>5.42</v>
      </c>
      <c r="J258" s="6">
        <v>1.74</v>
      </c>
      <c r="K258" s="6">
        <v>1.37</v>
      </c>
      <c r="L258" s="6">
        <v>2.5099999999999998</v>
      </c>
      <c r="M258" s="6">
        <v>-0.66</v>
      </c>
      <c r="N258" s="6">
        <v>-0.57999999999999996</v>
      </c>
      <c r="O258" s="6">
        <v>-1.6</v>
      </c>
      <c r="P258" s="6">
        <v>-2.36</v>
      </c>
      <c r="Q258" s="6">
        <v>-2.97</v>
      </c>
      <c r="R258" s="6">
        <v>-0.28000000000000003</v>
      </c>
      <c r="S258" s="6">
        <v>-0.05</v>
      </c>
      <c r="T258" s="6">
        <v>-0.12</v>
      </c>
      <c r="U258" s="6">
        <v>-0.64</v>
      </c>
      <c r="V258" s="6">
        <v>-8.0500000000000007</v>
      </c>
      <c r="W258" s="6">
        <v>9.1300000000000008</v>
      </c>
      <c r="X258" s="6">
        <v>5.49</v>
      </c>
      <c r="Y258" s="6">
        <v>4.53</v>
      </c>
      <c r="Z258" s="6">
        <v>6.55</v>
      </c>
    </row>
    <row r="259" spans="2:26" ht="15.5" x14ac:dyDescent="0.35">
      <c r="C259" t="s">
        <v>308</v>
      </c>
      <c r="I259" s="6">
        <v>67.53</v>
      </c>
      <c r="J259" s="6">
        <v>67.95</v>
      </c>
      <c r="K259" s="6">
        <v>62.15</v>
      </c>
      <c r="L259" s="6">
        <v>64.239999999999995</v>
      </c>
      <c r="M259" s="6">
        <v>-101.7</v>
      </c>
      <c r="N259" s="6">
        <v>-123.79</v>
      </c>
      <c r="O259" s="6">
        <v>-41.14</v>
      </c>
      <c r="P259" s="6">
        <v>-43.65</v>
      </c>
      <c r="Q259" s="6">
        <v>-90.93</v>
      </c>
      <c r="R259" s="6">
        <v>-996.18</v>
      </c>
      <c r="S259" s="6">
        <v>-1048.26</v>
      </c>
      <c r="T259" s="6">
        <v>-690.42</v>
      </c>
      <c r="U259" s="6">
        <v>-470.3</v>
      </c>
      <c r="V259" s="6">
        <v>-73.25</v>
      </c>
      <c r="W259" s="6">
        <v>238.22</v>
      </c>
      <c r="X259" s="6">
        <v>551.33000000000004</v>
      </c>
      <c r="Y259" s="6">
        <v>535.35</v>
      </c>
      <c r="Z259" s="6">
        <v>138.99</v>
      </c>
    </row>
    <row r="260" spans="2:26" ht="15.5" x14ac:dyDescent="0.35">
      <c r="C260" t="s">
        <v>309</v>
      </c>
      <c r="I260" s="5">
        <v>894000000000</v>
      </c>
      <c r="J260" s="5">
        <v>3225000000000</v>
      </c>
      <c r="K260" s="5">
        <v>2108000000000</v>
      </c>
      <c r="L260" s="5">
        <v>931000000000</v>
      </c>
      <c r="M260" s="5">
        <v>20011000000000</v>
      </c>
      <c r="N260" s="5">
        <v>994000000000</v>
      </c>
      <c r="O260" s="5">
        <v>1450000000000</v>
      </c>
      <c r="P260" s="5">
        <v>1264000000000</v>
      </c>
      <c r="Q260" s="5">
        <v>2408000000000</v>
      </c>
      <c r="R260" s="5">
        <v>2567000000000</v>
      </c>
      <c r="S260" s="5">
        <v>57933000000000</v>
      </c>
      <c r="T260" s="5">
        <v>61226000000000</v>
      </c>
      <c r="U260" s="5">
        <v>38994000000000</v>
      </c>
      <c r="V260" s="5">
        <v>15297000000000</v>
      </c>
      <c r="W260" s="5">
        <v>14172000000000</v>
      </c>
      <c r="X260" s="5">
        <v>9750000000000</v>
      </c>
      <c r="Y260" s="5">
        <v>4838000000000</v>
      </c>
      <c r="Z260" s="5">
        <v>4877000000000</v>
      </c>
    </row>
    <row r="261" spans="2:26" ht="15.5" x14ac:dyDescent="0.35">
      <c r="C261" t="s">
        <v>310</v>
      </c>
      <c r="I261" s="5">
        <v>6714000000000</v>
      </c>
      <c r="J261" s="5">
        <v>5798000000000</v>
      </c>
      <c r="K261" s="5">
        <v>6665000000000</v>
      </c>
      <c r="L261" s="5">
        <v>9012000000000</v>
      </c>
      <c r="M261" s="5">
        <v>7109000000000</v>
      </c>
      <c r="N261" s="5">
        <v>23873000000000</v>
      </c>
      <c r="O261" s="5">
        <v>23598000000000</v>
      </c>
      <c r="P261" s="5">
        <v>28768000000000</v>
      </c>
      <c r="Q261" s="5">
        <v>24947000000000</v>
      </c>
      <c r="R261" s="5">
        <v>68773000000000</v>
      </c>
      <c r="S261" s="5">
        <v>11324000000000</v>
      </c>
      <c r="T261" s="5">
        <v>1872000000000</v>
      </c>
      <c r="U261" s="5">
        <v>27391000000000</v>
      </c>
      <c r="V261" s="5">
        <v>36188000000000</v>
      </c>
      <c r="W261" s="5">
        <v>30934000000000</v>
      </c>
      <c r="X261" s="5">
        <v>36592000000000</v>
      </c>
      <c r="Y261" s="5">
        <v>30912000000000</v>
      </c>
      <c r="Z261" s="5">
        <v>10441000000000</v>
      </c>
    </row>
    <row r="262" spans="2:26" ht="15.5" x14ac:dyDescent="0.35">
      <c r="C262" t="s">
        <v>25</v>
      </c>
      <c r="I262" s="5">
        <v>7608000000000</v>
      </c>
      <c r="J262" s="5">
        <v>9023000000000</v>
      </c>
      <c r="K262" s="5">
        <v>8773000000000</v>
      </c>
      <c r="L262" s="5">
        <v>9943000000000</v>
      </c>
      <c r="M262" s="5">
        <v>27121000000000</v>
      </c>
      <c r="N262" s="5">
        <v>24867000000000</v>
      </c>
      <c r="O262" s="5">
        <v>25047000000000</v>
      </c>
      <c r="P262" s="5">
        <v>30032000000000</v>
      </c>
      <c r="Q262" s="5">
        <v>27354000000000</v>
      </c>
      <c r="R262" s="5">
        <v>71340000000000</v>
      </c>
      <c r="S262" s="5">
        <v>69258000000000</v>
      </c>
      <c r="T262" s="5">
        <v>63098000000000</v>
      </c>
      <c r="U262" s="5">
        <v>66385000000000</v>
      </c>
      <c r="V262" s="5">
        <v>51485000000000</v>
      </c>
      <c r="W262" s="5">
        <v>45106000000000</v>
      </c>
      <c r="X262" s="5">
        <v>46342000000000</v>
      </c>
      <c r="Y262" s="5">
        <v>35751000000000</v>
      </c>
      <c r="Z262" s="5">
        <v>15318000000000</v>
      </c>
    </row>
    <row r="263" spans="2:26" ht="15.5" x14ac:dyDescent="0.35">
      <c r="C263" t="s">
        <v>22</v>
      </c>
      <c r="I263" s="5">
        <v>5625000000000</v>
      </c>
      <c r="J263" s="5">
        <v>8175000000000</v>
      </c>
      <c r="K263" s="5">
        <v>7587000000000</v>
      </c>
      <c r="L263" s="5">
        <v>8886000000000</v>
      </c>
      <c r="M263" s="5">
        <v>23965000000000</v>
      </c>
      <c r="N263" s="5">
        <v>24075000000000</v>
      </c>
      <c r="O263" s="5">
        <v>24427000000000</v>
      </c>
      <c r="P263" s="5">
        <v>28750000000000</v>
      </c>
      <c r="Q263" s="5">
        <v>26793000000000</v>
      </c>
      <c r="R263" s="5">
        <v>71302000000000</v>
      </c>
      <c r="S263" s="5">
        <v>69141000000000</v>
      </c>
      <c r="T263" s="5">
        <v>62693000000000</v>
      </c>
      <c r="U263" s="5">
        <v>65829000000000</v>
      </c>
      <c r="V263" s="5">
        <v>51048000000000</v>
      </c>
      <c r="W263" s="5">
        <v>44480000000000</v>
      </c>
      <c r="X263" s="5">
        <v>44063000000000</v>
      </c>
      <c r="Y263" s="5">
        <v>35186000000000</v>
      </c>
      <c r="Z263" s="5">
        <v>13435000000000</v>
      </c>
    </row>
    <row r="264" spans="2:26" ht="15.5" x14ac:dyDescent="0.35">
      <c r="C264" t="s">
        <v>311</v>
      </c>
      <c r="I264" s="5">
        <v>2470000000000</v>
      </c>
      <c r="J264" s="5">
        <v>67000000000</v>
      </c>
      <c r="K264" s="5">
        <v>-2215000000000</v>
      </c>
      <c r="L264" s="5">
        <v>-2339000000000</v>
      </c>
      <c r="M264" s="5">
        <v>-30007000000000</v>
      </c>
      <c r="N264" s="5">
        <v>-12713000000000</v>
      </c>
      <c r="O264" s="5">
        <v>-9993000000000</v>
      </c>
      <c r="P264" s="5">
        <v>-10109000000000</v>
      </c>
      <c r="Q264" s="5">
        <v>-7781000000000</v>
      </c>
      <c r="R264" s="5">
        <v>-3159000000000</v>
      </c>
      <c r="S264" s="5">
        <v>-68040000000000</v>
      </c>
      <c r="T264" s="5">
        <v>-55385000000000</v>
      </c>
      <c r="U264" s="5">
        <v>-33858000000000</v>
      </c>
      <c r="V264" s="5">
        <v>-2865000000000</v>
      </c>
      <c r="W264" s="5">
        <v>2175000000000</v>
      </c>
      <c r="X264" s="5">
        <v>10309000000000</v>
      </c>
      <c r="Y264" s="5">
        <v>-598000000000</v>
      </c>
      <c r="Z264" s="5">
        <v>-5150000000000</v>
      </c>
    </row>
    <row r="265" spans="2:26" ht="15.5" x14ac:dyDescent="0.35">
      <c r="C265" t="s">
        <v>312</v>
      </c>
      <c r="I265" s="5">
        <v>980000000000</v>
      </c>
      <c r="J265" s="5">
        <v>-83000000000</v>
      </c>
      <c r="K265" s="5">
        <v>-1789000000000</v>
      </c>
      <c r="L265" s="5">
        <v>-9256000000000</v>
      </c>
      <c r="M265" s="5">
        <v>-1063000000000</v>
      </c>
      <c r="N265" s="5">
        <v>-247000000000</v>
      </c>
      <c r="O265" s="5">
        <v>-811000000000</v>
      </c>
      <c r="P265" s="5">
        <v>-1590000000000</v>
      </c>
      <c r="Q265" s="5">
        <v>-1730000000000</v>
      </c>
      <c r="R265" s="5">
        <v>-713000000000</v>
      </c>
      <c r="S265" s="5">
        <v>-440000000000</v>
      </c>
      <c r="T265" s="5">
        <v>760000000000</v>
      </c>
      <c r="U265" s="5">
        <v>357000000000</v>
      </c>
      <c r="V265" s="5">
        <v>2321000000000</v>
      </c>
      <c r="W265" s="5">
        <v>1238000000000</v>
      </c>
      <c r="X265" s="5">
        <v>2794000000000</v>
      </c>
      <c r="Y265" s="5">
        <v>2313000000000</v>
      </c>
      <c r="Z265" s="5">
        <v>10503000000000</v>
      </c>
    </row>
    <row r="266" spans="2:26" ht="15.5" x14ac:dyDescent="0.35">
      <c r="C266" t="s">
        <v>313</v>
      </c>
      <c r="I266" s="5">
        <v>-689000000000</v>
      </c>
      <c r="J266" s="5">
        <v>-261000000000</v>
      </c>
      <c r="K266" s="5">
        <v>-196000000000</v>
      </c>
      <c r="L266" s="5">
        <v>-546000000000</v>
      </c>
      <c r="M266" s="5">
        <v>-1770000000000</v>
      </c>
      <c r="N266" s="5">
        <v>-28000000000</v>
      </c>
      <c r="O266" s="5">
        <v>-159000000000</v>
      </c>
      <c r="P266" s="5">
        <v>-9000000000</v>
      </c>
      <c r="Q266" s="5">
        <v>-15000000000</v>
      </c>
      <c r="R266" s="5">
        <v>0</v>
      </c>
      <c r="S266" s="5">
        <v>-9000000000</v>
      </c>
      <c r="T266" s="5">
        <v>-667000000000</v>
      </c>
      <c r="U266" s="5">
        <v>-1171000000000</v>
      </c>
      <c r="V266" s="5">
        <v>-3264000000000</v>
      </c>
      <c r="W266" s="5">
        <v>-2080000000000</v>
      </c>
      <c r="X266" s="5">
        <v>-5074000000000</v>
      </c>
      <c r="Y266" s="5">
        <v>-6033000000000</v>
      </c>
      <c r="Z266" s="5">
        <v>-9651000000000</v>
      </c>
    </row>
    <row r="267" spans="2:26" ht="15.5" x14ac:dyDescent="0.35">
      <c r="C267" t="s">
        <v>14</v>
      </c>
      <c r="I267" s="5">
        <v>291000000000</v>
      </c>
      <c r="J267" s="5">
        <v>-343000000000</v>
      </c>
      <c r="K267" s="5">
        <v>-1985000000000</v>
      </c>
      <c r="L267" s="5">
        <v>-9802000000000</v>
      </c>
      <c r="M267" s="5">
        <v>-2832000000000</v>
      </c>
      <c r="N267" s="5">
        <v>-275000000000</v>
      </c>
      <c r="O267" s="5">
        <v>-970000000000</v>
      </c>
      <c r="P267" s="5">
        <v>-1599000000000</v>
      </c>
      <c r="Q267" s="5">
        <v>-1745000000000</v>
      </c>
      <c r="R267" s="5">
        <v>-713000000000</v>
      </c>
      <c r="S267" s="5">
        <v>-449000000000</v>
      </c>
      <c r="T267" s="5">
        <v>93000000000</v>
      </c>
      <c r="U267" s="5">
        <v>-814000000000</v>
      </c>
      <c r="V267" s="5">
        <v>-943000000000</v>
      </c>
      <c r="W267" s="5">
        <v>-842000000000</v>
      </c>
      <c r="X267" s="5">
        <v>-2280000000000</v>
      </c>
      <c r="Y267" s="5">
        <v>-3720000000000</v>
      </c>
      <c r="Z267" s="5">
        <v>852000000000</v>
      </c>
    </row>
    <row r="268" spans="2:26" ht="15.5" x14ac:dyDescent="0.35">
      <c r="C268" t="s">
        <v>16</v>
      </c>
      <c r="I268" s="6">
        <v>0.78</v>
      </c>
      <c r="J268" s="6">
        <v>-0.92</v>
      </c>
      <c r="K268" s="6">
        <v>-5.35</v>
      </c>
      <c r="L268" s="6">
        <v>-26.4</v>
      </c>
      <c r="M268" s="6">
        <v>-38.130000000000003</v>
      </c>
      <c r="N268" s="6">
        <v>-4.03</v>
      </c>
      <c r="O268" s="6">
        <v>-14.81</v>
      </c>
      <c r="P268" s="6">
        <v>-24.43</v>
      </c>
      <c r="Q268" s="6">
        <v>-26.69</v>
      </c>
      <c r="R268" s="6">
        <v>-19.47</v>
      </c>
      <c r="S268" s="6">
        <v>-12.26</v>
      </c>
      <c r="T268" s="6">
        <v>4.47</v>
      </c>
      <c r="U268" s="6">
        <v>-39.19</v>
      </c>
      <c r="V268" s="6">
        <v>-45.41</v>
      </c>
      <c r="W268" s="6">
        <v>-40.53</v>
      </c>
      <c r="X268" s="6">
        <v>-109.76</v>
      </c>
      <c r="Y268" s="6">
        <v>-191.73</v>
      </c>
      <c r="Z268" s="6">
        <v>43.91</v>
      </c>
    </row>
    <row r="270" spans="2:26" ht="15.5" x14ac:dyDescent="0.35">
      <c r="B270" t="s">
        <v>314</v>
      </c>
      <c r="C270" t="s">
        <v>315</v>
      </c>
      <c r="D270" s="5">
        <v>407000000000</v>
      </c>
      <c r="E270" s="5">
        <v>860000000000</v>
      </c>
      <c r="F270" s="5">
        <v>147000000000</v>
      </c>
      <c r="G270" s="5">
        <v>42000000000</v>
      </c>
      <c r="H270" s="5">
        <v>1628000000000</v>
      </c>
      <c r="I270" s="5">
        <v>1335000000000</v>
      </c>
      <c r="J270" s="5">
        <v>1070000000000</v>
      </c>
      <c r="K270" s="5">
        <v>167000000000</v>
      </c>
      <c r="L270" s="5">
        <v>7814000000000</v>
      </c>
      <c r="M270" s="5">
        <v>2405000000000</v>
      </c>
      <c r="N270" s="5">
        <v>-4927000000000</v>
      </c>
      <c r="O270" s="5">
        <v>97000000000</v>
      </c>
      <c r="P270" s="5">
        <v>3141000000000</v>
      </c>
      <c r="Q270" s="5">
        <v>4996000000000</v>
      </c>
    </row>
    <row r="271" spans="2:26" ht="15.5" x14ac:dyDescent="0.35">
      <c r="C271" t="s">
        <v>316</v>
      </c>
      <c r="H271" s="5">
        <v>1449000000000</v>
      </c>
      <c r="I271" s="5">
        <v>1335000000000</v>
      </c>
      <c r="J271" s="5">
        <v>1070000000000</v>
      </c>
      <c r="K271" s="5">
        <v>167000000000</v>
      </c>
      <c r="L271" s="5">
        <v>7814000000000</v>
      </c>
      <c r="M271" s="5">
        <v>2405000000000</v>
      </c>
      <c r="N271" s="5">
        <v>-4927000000000</v>
      </c>
      <c r="O271" s="5">
        <v>97000000000</v>
      </c>
      <c r="P271" s="5">
        <v>3141000000000</v>
      </c>
      <c r="Q271" s="5">
        <v>4996000000000</v>
      </c>
    </row>
    <row r="272" spans="2:26" ht="15.5" x14ac:dyDescent="0.35">
      <c r="C272" t="s">
        <v>56</v>
      </c>
      <c r="D272" s="6">
        <v>1.1000000000000001</v>
      </c>
      <c r="E272" s="6">
        <v>2.3199999999999998</v>
      </c>
      <c r="F272" s="6">
        <v>0.4</v>
      </c>
      <c r="G272" s="6">
        <v>0.11</v>
      </c>
      <c r="H272" s="6">
        <v>4.38</v>
      </c>
      <c r="I272" s="6">
        <v>3.59</v>
      </c>
      <c r="J272" s="6">
        <v>2.88</v>
      </c>
      <c r="K272" s="6">
        <v>0.45</v>
      </c>
      <c r="L272" s="6">
        <v>21.04</v>
      </c>
      <c r="M272" s="6">
        <v>6.48</v>
      </c>
      <c r="N272" s="6">
        <v>-13.27</v>
      </c>
      <c r="O272" s="6">
        <v>0.26</v>
      </c>
      <c r="P272" s="6">
        <v>8.4600000000000009</v>
      </c>
      <c r="Q272" s="6">
        <v>13.45</v>
      </c>
    </row>
    <row r="273" spans="3:17" ht="15.5" x14ac:dyDescent="0.35">
      <c r="C273" t="s">
        <v>319</v>
      </c>
      <c r="H273" s="6">
        <v>3.9</v>
      </c>
      <c r="I273" s="6">
        <v>3.59</v>
      </c>
      <c r="J273" s="6">
        <v>2.88</v>
      </c>
      <c r="K273" s="6">
        <v>0.45</v>
      </c>
      <c r="L273" s="6">
        <v>21.04</v>
      </c>
      <c r="M273" s="6">
        <v>6.48</v>
      </c>
      <c r="N273" s="6">
        <v>-13.27</v>
      </c>
      <c r="O273" s="6">
        <v>0.26</v>
      </c>
      <c r="P273" s="6">
        <v>8.4600000000000009</v>
      </c>
      <c r="Q273" s="6">
        <v>13.45</v>
      </c>
    </row>
    <row r="274" spans="3:17" ht="15.5" x14ac:dyDescent="0.35">
      <c r="C274" t="s">
        <v>322</v>
      </c>
      <c r="D274" s="5">
        <v>7041000000000</v>
      </c>
      <c r="E274" s="5">
        <v>6458000000000</v>
      </c>
      <c r="F274" s="5">
        <v>5883000000000</v>
      </c>
      <c r="G274" s="5">
        <v>5433000000000</v>
      </c>
      <c r="H274" s="5">
        <v>28164000000000</v>
      </c>
      <c r="I274" s="5">
        <v>23477000000000</v>
      </c>
      <c r="J274" s="5">
        <v>21551000000000</v>
      </c>
      <c r="K274" s="5">
        <v>25627000000000</v>
      </c>
      <c r="L274" s="5">
        <v>27224000000000</v>
      </c>
      <c r="M274" s="5">
        <v>14429000000000</v>
      </c>
      <c r="N274" s="5">
        <v>11522000000000</v>
      </c>
      <c r="O274" s="5">
        <v>15739000000000</v>
      </c>
      <c r="P274" s="5">
        <v>15843000000000</v>
      </c>
      <c r="Q274" s="5">
        <v>232000000000</v>
      </c>
    </row>
    <row r="275" spans="3:17" ht="15.5" x14ac:dyDescent="0.35">
      <c r="C275" t="s">
        <v>323</v>
      </c>
      <c r="H275" s="5">
        <v>24789000000000</v>
      </c>
      <c r="I275" s="5">
        <v>23477000000000</v>
      </c>
      <c r="J275" s="5">
        <v>21551000000000</v>
      </c>
      <c r="K275" s="5">
        <v>25627000000000</v>
      </c>
      <c r="L275" s="5">
        <v>27224000000000</v>
      </c>
      <c r="M275" s="5">
        <v>14429000000000</v>
      </c>
      <c r="N275" s="5">
        <v>11522000000000</v>
      </c>
      <c r="O275" s="5">
        <v>15739000000000</v>
      </c>
      <c r="P275" s="5">
        <v>15843000000000</v>
      </c>
      <c r="Q275" s="5">
        <v>232000000000</v>
      </c>
    </row>
    <row r="276" spans="3:17" ht="15.5" x14ac:dyDescent="0.35">
      <c r="C276" t="s">
        <v>327</v>
      </c>
      <c r="I276" s="6">
        <v>36.950000000000003</v>
      </c>
    </row>
    <row r="277" spans="3:17" ht="15.5" x14ac:dyDescent="0.35">
      <c r="C277" t="s">
        <v>328</v>
      </c>
      <c r="I277" s="6">
        <v>41.52</v>
      </c>
    </row>
    <row r="278" spans="3:17" ht="15.5" x14ac:dyDescent="0.35">
      <c r="C278" t="s">
        <v>329</v>
      </c>
      <c r="I278" s="6">
        <v>7.49</v>
      </c>
    </row>
    <row r="279" spans="3:17" ht="15.5" x14ac:dyDescent="0.35">
      <c r="C279" t="s">
        <v>330</v>
      </c>
      <c r="I279" s="6">
        <v>2.41E-2</v>
      </c>
    </row>
    <row r="280" spans="3:17" ht="15.5" x14ac:dyDescent="0.35">
      <c r="C280" t="s">
        <v>331</v>
      </c>
      <c r="I280" s="6">
        <v>2.4300000000000002</v>
      </c>
    </row>
    <row r="281" spans="3:17" ht="15.5" x14ac:dyDescent="0.35">
      <c r="C281" t="s">
        <v>332</v>
      </c>
      <c r="I281" s="6">
        <v>2.17</v>
      </c>
    </row>
    <row r="282" spans="3:17" ht="15.5" x14ac:dyDescent="0.35">
      <c r="C282" t="s">
        <v>333</v>
      </c>
      <c r="I282" s="6">
        <v>4.0999999999999996</v>
      </c>
    </row>
    <row r="283" spans="3:17" ht="15.5" x14ac:dyDescent="0.35">
      <c r="C283" t="s">
        <v>334</v>
      </c>
      <c r="I283" s="6">
        <v>4.4800000000000004</v>
      </c>
    </row>
    <row r="284" spans="3:17" ht="15.5" x14ac:dyDescent="0.35">
      <c r="C284" t="s">
        <v>335</v>
      </c>
      <c r="I284" s="6">
        <v>33.19</v>
      </c>
    </row>
    <row r="285" spans="3:17" ht="15.5" x14ac:dyDescent="0.35">
      <c r="C285" t="s">
        <v>336</v>
      </c>
      <c r="I285" s="6">
        <v>25.52</v>
      </c>
    </row>
    <row r="286" spans="3:17" ht="15.5" x14ac:dyDescent="0.35">
      <c r="C286" t="s">
        <v>337</v>
      </c>
      <c r="I286" s="6">
        <v>1.68</v>
      </c>
    </row>
    <row r="287" spans="3:17" ht="15.5" x14ac:dyDescent="0.35">
      <c r="C287" t="s">
        <v>338</v>
      </c>
      <c r="I287" s="6">
        <v>-0.93</v>
      </c>
    </row>
    <row r="288" spans="3:17" ht="15.5" x14ac:dyDescent="0.35">
      <c r="C288" t="s">
        <v>339</v>
      </c>
      <c r="I288" s="6">
        <v>3.9</v>
      </c>
    </row>
    <row r="289" spans="3:9" ht="15.5" x14ac:dyDescent="0.35">
      <c r="C289" t="s">
        <v>340</v>
      </c>
      <c r="I289" s="6">
        <v>4.38</v>
      </c>
    </row>
    <row r="290" spans="3:9" ht="15.5" x14ac:dyDescent="0.35">
      <c r="C290" t="s">
        <v>341</v>
      </c>
      <c r="I290" s="6">
        <v>66.760000000000005</v>
      </c>
    </row>
    <row r="291" spans="3:9" ht="15.5" x14ac:dyDescent="0.35">
      <c r="C291" t="s">
        <v>342</v>
      </c>
      <c r="D291" s="6">
        <v>7.53</v>
      </c>
    </row>
    <row r="292" spans="3:9" ht="15.5" x14ac:dyDescent="0.35">
      <c r="C292" t="s">
        <v>343</v>
      </c>
      <c r="I292" s="6">
        <v>74.63</v>
      </c>
    </row>
    <row r="293" spans="3:9" ht="15.5" x14ac:dyDescent="0.35">
      <c r="C293" t="s">
        <v>344</v>
      </c>
      <c r="I293" s="6">
        <v>36.19</v>
      </c>
    </row>
    <row r="294" spans="3:9" ht="15.5" x14ac:dyDescent="0.35">
      <c r="C294" t="s">
        <v>345</v>
      </c>
      <c r="D294" s="6">
        <v>1.25</v>
      </c>
    </row>
    <row r="295" spans="3:9" ht="15.5" x14ac:dyDescent="0.35">
      <c r="C295" t="s">
        <v>346</v>
      </c>
      <c r="D295" s="6">
        <v>1.25</v>
      </c>
    </row>
    <row r="296" spans="3:9" ht="15.5" x14ac:dyDescent="0.35">
      <c r="C296" t="s">
        <v>347</v>
      </c>
      <c r="D296" s="6">
        <v>0.37</v>
      </c>
    </row>
    <row r="297" spans="3:9" ht="15.5" x14ac:dyDescent="0.35">
      <c r="C297" t="s">
        <v>348</v>
      </c>
      <c r="D297" s="6">
        <v>0.33</v>
      </c>
    </row>
    <row r="298" spans="3:9" ht="15.5" x14ac:dyDescent="0.35">
      <c r="C298" t="s">
        <v>349</v>
      </c>
      <c r="D298" s="6">
        <v>0.95</v>
      </c>
    </row>
    <row r="299" spans="3:9" ht="15.5" x14ac:dyDescent="0.35">
      <c r="C299" t="s">
        <v>350</v>
      </c>
      <c r="D299" s="6">
        <v>0.14000000000000001</v>
      </c>
    </row>
    <row r="300" spans="3:9" ht="15.5" x14ac:dyDescent="0.35">
      <c r="C300" t="s">
        <v>351</v>
      </c>
      <c r="D300" s="6">
        <v>2.74</v>
      </c>
    </row>
    <row r="301" spans="3:9" ht="15.5" x14ac:dyDescent="0.35">
      <c r="C301" t="s">
        <v>352</v>
      </c>
      <c r="I301" s="6">
        <v>4.63</v>
      </c>
    </row>
    <row r="302" spans="3:9" ht="15.5" x14ac:dyDescent="0.35">
      <c r="C302" t="s">
        <v>12</v>
      </c>
      <c r="D302" s="5">
        <v>267000000000</v>
      </c>
    </row>
    <row r="303" spans="3:9" ht="15.5" x14ac:dyDescent="0.35">
      <c r="C303" t="s">
        <v>353</v>
      </c>
      <c r="I303" s="6">
        <v>1.68</v>
      </c>
    </row>
    <row r="304" spans="3:9" ht="15.5" x14ac:dyDescent="0.35">
      <c r="C304" t="s">
        <v>354</v>
      </c>
      <c r="I304" s="6">
        <v>1.9099999999999999E-2</v>
      </c>
    </row>
    <row r="305" spans="3:9" ht="15.5" x14ac:dyDescent="0.35">
      <c r="C305" t="s">
        <v>355</v>
      </c>
      <c r="I305" s="6">
        <v>5.2300000000000006E-2</v>
      </c>
    </row>
    <row r="306" spans="3:9" ht="15.5" x14ac:dyDescent="0.35">
      <c r="C306" t="s">
        <v>356</v>
      </c>
      <c r="I306" s="6">
        <v>4.3200000000000002E-2</v>
      </c>
    </row>
    <row r="307" spans="3:9" ht="15.5" x14ac:dyDescent="0.35">
      <c r="C307" t="s">
        <v>357</v>
      </c>
      <c r="I307" s="6">
        <v>3.1E-2</v>
      </c>
    </row>
    <row r="308" spans="3:9" ht="15.5" x14ac:dyDescent="0.35">
      <c r="C308" t="s">
        <v>358</v>
      </c>
      <c r="D308" s="6">
        <v>31.13</v>
      </c>
    </row>
    <row r="309" spans="3:9" ht="15.5" x14ac:dyDescent="0.35">
      <c r="C309" t="s">
        <v>360</v>
      </c>
      <c r="D309" s="6">
        <v>36.18</v>
      </c>
    </row>
    <row r="310" spans="3:9" ht="15.5" x14ac:dyDescent="0.35">
      <c r="C310" t="s">
        <v>361</v>
      </c>
      <c r="D310" s="6">
        <v>-5.05</v>
      </c>
    </row>
    <row r="311" spans="3:9" ht="15.5" x14ac:dyDescent="0.35">
      <c r="C311" t="s">
        <v>362</v>
      </c>
      <c r="D311" s="6">
        <v>2.92</v>
      </c>
    </row>
    <row r="312" spans="3:9" ht="15.5" x14ac:dyDescent="0.35">
      <c r="C312" t="s">
        <v>363</v>
      </c>
      <c r="I312" s="6">
        <v>0.34</v>
      </c>
    </row>
    <row r="313" spans="3:9" ht="15.5" x14ac:dyDescent="0.35">
      <c r="C313" t="s">
        <v>52</v>
      </c>
      <c r="I313" s="5">
        <v>60156000000000</v>
      </c>
    </row>
    <row r="314" spans="3:9" ht="15.5" x14ac:dyDescent="0.35">
      <c r="C314" t="s">
        <v>365</v>
      </c>
      <c r="I314" s="5">
        <v>89502000000000</v>
      </c>
    </row>
    <row r="315" spans="3:9" ht="15.5" x14ac:dyDescent="0.35">
      <c r="C315" t="s">
        <v>366</v>
      </c>
      <c r="I315" s="5">
        <v>371340000000</v>
      </c>
    </row>
    <row r="316" spans="3:9" ht="15.5" x14ac:dyDescent="0.35">
      <c r="C316" t="s">
        <v>367</v>
      </c>
      <c r="I316" s="6">
        <v>0.43060000000000004</v>
      </c>
    </row>
    <row r="317" spans="3:9" ht="15.5" x14ac:dyDescent="0.35">
      <c r="C317" t="s">
        <v>368</v>
      </c>
      <c r="D317" s="6">
        <v>0.19839999999999999</v>
      </c>
    </row>
    <row r="318" spans="3:9" ht="15.5" x14ac:dyDescent="0.35">
      <c r="C318" t="s">
        <v>369</v>
      </c>
      <c r="D318" s="6">
        <v>0.11749999999999999</v>
      </c>
    </row>
    <row r="319" spans="3:9" ht="15.5" x14ac:dyDescent="0.35">
      <c r="C319" t="s">
        <v>370</v>
      </c>
      <c r="D319" s="6">
        <v>5.7800000000000004E-2</v>
      </c>
    </row>
    <row r="320" spans="3:9" ht="15.5" x14ac:dyDescent="0.35">
      <c r="C320" t="s">
        <v>371</v>
      </c>
      <c r="D320" s="6">
        <v>0.23399999999999999</v>
      </c>
    </row>
    <row r="321" spans="3:9" ht="15.5" x14ac:dyDescent="0.35">
      <c r="C321" t="s">
        <v>372</v>
      </c>
      <c r="D321" s="6">
        <v>0.66579999999999995</v>
      </c>
    </row>
    <row r="322" spans="3:9" ht="15.5" x14ac:dyDescent="0.35">
      <c r="C322" t="s">
        <v>373</v>
      </c>
      <c r="D322" s="6">
        <v>0.39280000000000004</v>
      </c>
    </row>
    <row r="323" spans="3:9" ht="15.5" x14ac:dyDescent="0.35">
      <c r="C323" t="s">
        <v>374</v>
      </c>
      <c r="I323" s="6">
        <v>50.6</v>
      </c>
    </row>
    <row r="324" spans="3:9" ht="15.5" x14ac:dyDescent="0.35">
      <c r="C324" t="s">
        <v>375</v>
      </c>
      <c r="I324" t="s">
        <v>950</v>
      </c>
    </row>
    <row r="325" spans="3:9" ht="15.5" x14ac:dyDescent="0.35">
      <c r="C325" t="s">
        <v>377</v>
      </c>
      <c r="I325" s="5">
        <v>8</v>
      </c>
    </row>
    <row r="326" spans="3:9" ht="15.5" x14ac:dyDescent="0.35">
      <c r="C326" t="s">
        <v>378</v>
      </c>
      <c r="I326" s="6">
        <v>0.47</v>
      </c>
    </row>
    <row r="327" spans="3:9" ht="15.5" x14ac:dyDescent="0.35">
      <c r="C327" t="s">
        <v>379</v>
      </c>
      <c r="I327" s="6">
        <v>0.96</v>
      </c>
    </row>
    <row r="328" spans="3:9" ht="15.5" x14ac:dyDescent="0.35">
      <c r="C328" t="s">
        <v>380</v>
      </c>
      <c r="I328" s="6">
        <v>0.24</v>
      </c>
    </row>
    <row r="329" spans="3:9" ht="15.5" x14ac:dyDescent="0.35">
      <c r="C329" t="s">
        <v>381</v>
      </c>
      <c r="I329" s="6">
        <v>0.78</v>
      </c>
    </row>
    <row r="330" spans="3:9" ht="15.5" x14ac:dyDescent="0.35">
      <c r="C330" t="s">
        <v>382</v>
      </c>
      <c r="I330" s="6">
        <v>0.35</v>
      </c>
    </row>
    <row r="331" spans="3:9" ht="15.5" x14ac:dyDescent="0.35">
      <c r="C331" t="s">
        <v>383</v>
      </c>
      <c r="I331" s="6">
        <v>0.3</v>
      </c>
    </row>
    <row r="332" spans="3:9" ht="15.5" x14ac:dyDescent="0.35">
      <c r="C332" t="s">
        <v>384</v>
      </c>
      <c r="I332" s="6">
        <v>0.15</v>
      </c>
    </row>
    <row r="333" spans="3:9" ht="15.5" x14ac:dyDescent="0.35">
      <c r="C333" t="s">
        <v>385</v>
      </c>
      <c r="I333" s="5">
        <v>24789000000000</v>
      </c>
    </row>
    <row r="334" spans="3:9" ht="15.5" x14ac:dyDescent="0.35">
      <c r="C334" t="s">
        <v>386</v>
      </c>
      <c r="I334" s="5">
        <v>4659000000000</v>
      </c>
    </row>
    <row r="335" spans="3:9" ht="15.5" x14ac:dyDescent="0.35">
      <c r="C335" t="s">
        <v>387</v>
      </c>
      <c r="I335" s="5">
        <v>3510000000000</v>
      </c>
    </row>
    <row r="336" spans="3:9" ht="15.5" x14ac:dyDescent="0.35">
      <c r="C336" t="s">
        <v>388</v>
      </c>
      <c r="I336" s="5">
        <v>1449000000000</v>
      </c>
    </row>
    <row r="337" spans="3:9" ht="15.5" x14ac:dyDescent="0.35">
      <c r="C337" t="s">
        <v>389</v>
      </c>
      <c r="D337" s="5">
        <v>2794000000000</v>
      </c>
    </row>
    <row r="338" spans="3:9" ht="15.5" x14ac:dyDescent="0.35">
      <c r="C338" t="s">
        <v>390</v>
      </c>
      <c r="D338" s="5">
        <v>75816000000000</v>
      </c>
    </row>
    <row r="339" spans="3:9" ht="15.5" x14ac:dyDescent="0.35">
      <c r="C339" t="s">
        <v>391</v>
      </c>
      <c r="D339" s="5">
        <v>26201000000000</v>
      </c>
    </row>
    <row r="340" spans="3:9" ht="15.5" x14ac:dyDescent="0.35">
      <c r="C340" t="s">
        <v>299</v>
      </c>
      <c r="D340" s="5">
        <v>2925000000000</v>
      </c>
    </row>
    <row r="341" spans="3:9" ht="15.5" x14ac:dyDescent="0.35">
      <c r="C341" t="s">
        <v>298</v>
      </c>
      <c r="I341" s="5">
        <v>27713000000000</v>
      </c>
    </row>
    <row r="342" spans="3:9" ht="15.5" x14ac:dyDescent="0.35">
      <c r="C342" t="s">
        <v>297</v>
      </c>
      <c r="D342" s="5">
        <v>9110000000000</v>
      </c>
    </row>
    <row r="343" spans="3:9" ht="15.5" x14ac:dyDescent="0.35">
      <c r="C343" t="s">
        <v>296</v>
      </c>
      <c r="D343" s="5">
        <v>1129000000000</v>
      </c>
    </row>
    <row r="344" spans="3:9" ht="15.5" x14ac:dyDescent="0.35">
      <c r="C344" t="s">
        <v>23</v>
      </c>
      <c r="D344" s="5">
        <v>10239000000000</v>
      </c>
    </row>
    <row r="345" spans="3:9" ht="15.5" x14ac:dyDescent="0.35">
      <c r="C345" t="s">
        <v>20</v>
      </c>
      <c r="D345" s="5">
        <v>7444000000000</v>
      </c>
    </row>
    <row r="346" spans="3:9" ht="15.5" x14ac:dyDescent="0.35">
      <c r="C346" t="s">
        <v>392</v>
      </c>
      <c r="I346" s="5">
        <v>49615000000000</v>
      </c>
    </row>
    <row r="347" spans="3:9" ht="15.5" x14ac:dyDescent="0.35">
      <c r="C347" t="s">
        <v>393</v>
      </c>
      <c r="I347" s="5">
        <v>14673000000000</v>
      </c>
    </row>
    <row r="348" spans="3:9" ht="15.5" x14ac:dyDescent="0.35">
      <c r="C348" t="s">
        <v>394</v>
      </c>
      <c r="I348" s="5">
        <v>-8114000000000</v>
      </c>
    </row>
    <row r="349" spans="3:9" ht="15.5" x14ac:dyDescent="0.35">
      <c r="C349" t="s">
        <v>395</v>
      </c>
      <c r="I349" s="5">
        <v>8898000000000</v>
      </c>
    </row>
    <row r="350" spans="3:9" ht="15.5" x14ac:dyDescent="0.35">
      <c r="C350" t="s">
        <v>396</v>
      </c>
      <c r="I350" s="5">
        <v>-1235000000000</v>
      </c>
    </row>
    <row r="351" spans="3:9" ht="15.5" x14ac:dyDescent="0.35">
      <c r="C351" t="s">
        <v>397</v>
      </c>
      <c r="I351" s="5">
        <v>13438000000000</v>
      </c>
    </row>
  </sheetData>
  <pageMargins left="0.7" right="0.7" top="0.75" bottom="0.75" header="0.3" footer="0.3"/>
  <ignoredErrors>
    <ignoredError sqref="A1:Z35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951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952</v>
      </c>
      <c r="D2" s="2" vm="175">
        <f ca="1">IFERROR(_xlfn.STOCKHISTORY("XIDX:" &amp; $C$1, D3, , 0, 0, 1), "Libur")</f>
        <v>995</v>
      </c>
      <c r="H2" s="2" vm="175">
        <f ca="1">IFERROR(INDEX(D2:G2,COUNT(D2:G2)),"")</f>
        <v>995</v>
      </c>
      <c r="I2" s="2" vm="176">
        <f t="shared" ref="I2:Y2" ca="1" si="0">IFERROR(_xlfn.STOCKHISTORY("XIDX:" &amp; $C$1, I1, , 0, 0, 1), "Libur")</f>
        <v>1390</v>
      </c>
      <c r="J2" s="2" vm="177">
        <f t="shared" ca="1" si="0"/>
        <v>50.148499999999999</v>
      </c>
      <c r="K2" s="2" vm="178">
        <f t="shared" ca="1" si="0"/>
        <v>52.742400000000004</v>
      </c>
      <c r="L2" s="2" t="str">
        <f t="shared" ca="1" si="0"/>
        <v>Libur</v>
      </c>
      <c r="M2" s="2" t="str">
        <f t="shared" ca="1" si="0"/>
        <v>Libur</v>
      </c>
      <c r="N2" s="2" vm="179">
        <f t="shared" ca="1" si="0"/>
        <v>47.554699999999997</v>
      </c>
      <c r="O2" s="2" vm="180">
        <f t="shared" ca="1" si="0"/>
        <v>63.982599999999998</v>
      </c>
      <c r="P2" s="2" vm="181">
        <f t="shared" ca="1" si="0"/>
        <v>178.1138</v>
      </c>
      <c r="Q2" s="2" vm="182">
        <f t="shared" ca="1" si="0"/>
        <v>224.8038</v>
      </c>
      <c r="R2" s="2" vm="183">
        <f t="shared" ca="1" si="0"/>
        <v>246.4196</v>
      </c>
      <c r="S2" s="2" t="str">
        <f t="shared" ca="1" si="0"/>
        <v>Libur</v>
      </c>
      <c r="T2" s="2" vm="184">
        <f t="shared" ca="1" si="0"/>
        <v>237.77330000000001</v>
      </c>
      <c r="U2" s="2" vm="185">
        <f t="shared" ca="1" si="0"/>
        <v>263.7122</v>
      </c>
      <c r="V2" s="2" vm="186">
        <f t="shared" ca="1" si="0"/>
        <v>216.1575</v>
      </c>
      <c r="W2" s="2" vm="187">
        <f t="shared" ca="1" si="0"/>
        <v>190.21860000000001</v>
      </c>
      <c r="X2" s="2" vm="188">
        <f t="shared" ca="1" si="0"/>
        <v>140.50239999999999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64131882561</v>
      </c>
      <c r="H4" s="2">
        <f>IFERROR(SUM(D4:G4)*(4/MAX(1,COUNT(D4:G4))),"")</f>
        <v>256527530244</v>
      </c>
      <c r="I4" s="2">
        <f t="shared" ref="I4:Y4" si="1">IFERROR(INDEX(I51:I500,MATCH($C$4,$C$51:$C$500,0)),"")</f>
        <v>375584185441</v>
      </c>
      <c r="J4" s="2">
        <f t="shared" si="1"/>
        <v>355259333593</v>
      </c>
      <c r="K4" s="2">
        <f t="shared" si="1"/>
        <v>371284754257</v>
      </c>
      <c r="L4" s="2">
        <f t="shared" si="1"/>
        <v>65000306762</v>
      </c>
      <c r="M4" s="2">
        <f t="shared" si="1"/>
        <v>61422461126</v>
      </c>
      <c r="N4" s="2">
        <f t="shared" si="1"/>
        <v>67905888011</v>
      </c>
      <c r="O4" s="2">
        <f t="shared" si="1"/>
        <v>612705519111</v>
      </c>
      <c r="P4" s="2">
        <f t="shared" si="1"/>
        <v>488803600222</v>
      </c>
      <c r="Q4" s="2">
        <f t="shared" si="1"/>
        <v>252002580129</v>
      </c>
      <c r="R4" s="2">
        <f t="shared" si="1"/>
        <v>236714789668</v>
      </c>
      <c r="S4" s="2">
        <f t="shared" si="1"/>
        <v>198932423404</v>
      </c>
      <c r="T4" s="2">
        <f t="shared" si="1"/>
        <v>256499390082</v>
      </c>
      <c r="U4" s="2">
        <f t="shared" si="1"/>
        <v>243688962373</v>
      </c>
      <c r="V4" s="2">
        <f t="shared" si="1"/>
        <v>224431065219</v>
      </c>
      <c r="W4" s="2">
        <f t="shared" si="1"/>
        <v>216709266856</v>
      </c>
      <c r="X4" s="2">
        <f t="shared" si="1"/>
        <v>166461025020</v>
      </c>
      <c r="Y4" s="2">
        <f t="shared" si="1"/>
        <v>45877806537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-8252876367</v>
      </c>
      <c r="H5" s="2">
        <f>IFERROR(SUM(D5:G5)*(4/MAX(1,COUNT(D5:G5))),"")</f>
        <v>-33011505468</v>
      </c>
      <c r="I5" s="2">
        <f t="shared" ref="I5:Y5" si="2">IFERROR(INDEX(I51:I500,MATCH($C$5,$C$51:$C$500,0)),"")</f>
        <v>102703371870</v>
      </c>
      <c r="J5" s="2">
        <f t="shared" si="2"/>
        <v>394635834880</v>
      </c>
      <c r="K5" s="2">
        <f t="shared" si="2"/>
        <v>188135491582</v>
      </c>
      <c r="L5" s="2">
        <f t="shared" si="2"/>
        <v>-37780703973</v>
      </c>
      <c r="M5" s="2">
        <f t="shared" si="2"/>
        <v>-343608360140</v>
      </c>
      <c r="N5" s="2">
        <f t="shared" si="2"/>
        <v>-1132841490190</v>
      </c>
      <c r="O5" s="2">
        <f t="shared" si="2"/>
        <v>-51769112621</v>
      </c>
      <c r="P5" s="2">
        <f t="shared" si="2"/>
        <v>270909601767</v>
      </c>
      <c r="Q5" s="2">
        <f t="shared" si="2"/>
        <v>-20283516590</v>
      </c>
      <c r="R5" s="2">
        <f t="shared" si="2"/>
        <v>39408550041</v>
      </c>
      <c r="S5" s="2">
        <f t="shared" si="2"/>
        <v>517515844845</v>
      </c>
      <c r="T5" s="2">
        <f t="shared" si="2"/>
        <v>30016609190</v>
      </c>
      <c r="U5" s="2">
        <f t="shared" si="2"/>
        <v>65638478610</v>
      </c>
      <c r="V5" s="2">
        <f t="shared" si="2"/>
        <v>55749426106</v>
      </c>
      <c r="W5" s="2">
        <f t="shared" si="2"/>
        <v>54280232223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2043564501080</v>
      </c>
      <c r="H6" s="2">
        <f>IFERROR(INDEX(D6:G6,COUNT(D6:G6)),"")</f>
        <v>2043564501080</v>
      </c>
      <c r="I6" s="2">
        <f t="shared" ref="I6:Y6" si="3">IFERROR(INDEX(I51:I500,MATCH($C$6,$C$51:$C$500,0)),"")</f>
        <v>2053839244390</v>
      </c>
      <c r="J6" s="2">
        <f t="shared" si="3"/>
        <v>1352042138938</v>
      </c>
      <c r="K6" s="2">
        <f t="shared" si="3"/>
        <v>956258426861</v>
      </c>
      <c r="L6" s="2">
        <f t="shared" si="3"/>
        <v>-3442366007</v>
      </c>
      <c r="M6" s="2">
        <f t="shared" si="3"/>
        <v>36391210927</v>
      </c>
      <c r="N6" s="2">
        <f t="shared" si="3"/>
        <v>461687352698</v>
      </c>
      <c r="O6" s="2">
        <f t="shared" si="3"/>
        <v>2227824166407</v>
      </c>
      <c r="P6" s="2">
        <f t="shared" si="3"/>
        <v>2319372071507</v>
      </c>
      <c r="Q6" s="2">
        <f t="shared" si="3"/>
        <v>1709415059894</v>
      </c>
      <c r="R6" s="2">
        <f t="shared" si="3"/>
        <v>1710401211954</v>
      </c>
      <c r="S6" s="2">
        <f t="shared" si="3"/>
        <v>1403993534078</v>
      </c>
      <c r="T6" s="2">
        <f t="shared" si="3"/>
        <v>882352377517</v>
      </c>
      <c r="U6" s="2">
        <f t="shared" si="3"/>
        <v>835490518562</v>
      </c>
      <c r="V6" s="2">
        <f t="shared" si="3"/>
        <v>763598008107</v>
      </c>
      <c r="W6" s="2">
        <f t="shared" si="3"/>
        <v>517496543291</v>
      </c>
      <c r="X6" s="2">
        <f t="shared" si="3"/>
        <v>460355282850</v>
      </c>
      <c r="Y6" s="2">
        <f t="shared" si="3"/>
        <v>205756502778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24.62</v>
      </c>
      <c r="H7" s="3">
        <f>IFERROR(INDEX(D7:G7,COUNT(D7:G7)),"")</f>
        <v>24.62</v>
      </c>
      <c r="I7" s="3">
        <f t="shared" ref="I7:Y7" si="4">IFERROR(INDEX(I51:I500,MATCH($C$7,$C$51:$C$500,0))/1000000000,"")</f>
        <v>24.62</v>
      </c>
      <c r="J7" s="3">
        <f t="shared" si="4"/>
        <v>20.59</v>
      </c>
      <c r="K7" s="3">
        <f t="shared" si="4"/>
        <v>20.59</v>
      </c>
      <c r="L7" s="3">
        <f t="shared" si="4"/>
        <v>6.81</v>
      </c>
      <c r="M7" s="3">
        <f t="shared" si="4"/>
        <v>6.81</v>
      </c>
      <c r="N7" s="3">
        <f t="shared" si="4"/>
        <v>6.81</v>
      </c>
      <c r="O7" s="3">
        <f t="shared" si="4"/>
        <v>6.81</v>
      </c>
      <c r="P7" s="3">
        <f t="shared" si="4"/>
        <v>6.81</v>
      </c>
      <c r="Q7" s="3">
        <f t="shared" si="4"/>
        <v>3.41</v>
      </c>
      <c r="R7" s="3">
        <f t="shared" si="4"/>
        <v>3.41</v>
      </c>
      <c r="S7" s="3">
        <f t="shared" si="4"/>
        <v>3.1</v>
      </c>
      <c r="T7" s="3">
        <f t="shared" si="4"/>
        <v>3.1</v>
      </c>
      <c r="U7" s="3">
        <f t="shared" si="4"/>
        <v>3.1</v>
      </c>
      <c r="V7" s="3">
        <f t="shared" si="4"/>
        <v>3.1</v>
      </c>
      <c r="W7" s="3">
        <f t="shared" si="4"/>
        <v>2.86</v>
      </c>
      <c r="X7" s="3">
        <f t="shared" si="4"/>
        <v>2.86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Y8" si="5">IFERROR(INDEX(I51:I500,MATCH($C$8,$C$51:$C$500,0)),"")</f>
        <v>49000000000</v>
      </c>
      <c r="J8" s="2">
        <f t="shared" si="5"/>
        <v>34000000000</v>
      </c>
      <c r="K8" s="2">
        <f t="shared" si="5"/>
        <v>-24000000000</v>
      </c>
      <c r="L8" s="2">
        <f t="shared" si="5"/>
        <v>2000000000</v>
      </c>
      <c r="M8" s="2">
        <f t="shared" si="5"/>
        <v>-3000000000</v>
      </c>
      <c r="N8" s="2">
        <f t="shared" si="5"/>
        <v>-59000000000</v>
      </c>
      <c r="O8" s="2">
        <f t="shared" si="5"/>
        <v>43000000000</v>
      </c>
      <c r="P8" s="2">
        <f t="shared" si="5"/>
        <v>-144000000000</v>
      </c>
      <c r="Q8" s="2">
        <f t="shared" si="5"/>
        <v>-124000000000</v>
      </c>
      <c r="R8" s="2">
        <f t="shared" si="5"/>
        <v>-135000000000</v>
      </c>
      <c r="S8" s="2">
        <f t="shared" si="5"/>
        <v>-67000000000</v>
      </c>
      <c r="T8" s="2">
        <f t="shared" si="5"/>
        <v>52000000000</v>
      </c>
      <c r="U8" s="2">
        <f t="shared" si="5"/>
        <v>-28000000000</v>
      </c>
      <c r="V8" s="2">
        <f t="shared" si="5"/>
        <v>-99000000000</v>
      </c>
      <c r="W8" s="2">
        <f t="shared" si="5"/>
        <v>55000000000</v>
      </c>
      <c r="X8" s="2">
        <f t="shared" si="5"/>
        <v>-2000000000</v>
      </c>
      <c r="Y8" s="2">
        <f t="shared" si="5"/>
        <v>-3000000000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0.52</v>
      </c>
      <c r="H9" s="3">
        <f>IFERROR(INDEX(D9:G9,COUNT(D9:G9)),"")</f>
        <v>0.52</v>
      </c>
      <c r="I9" s="3">
        <f t="shared" ref="I9:Y9" si="6">IFERROR(INDEX(I51:I500,MATCH($C$9,$C$51:$C$500,0)),"")</f>
        <v>1.99</v>
      </c>
      <c r="J9" s="3">
        <f t="shared" si="6"/>
        <v>1.64</v>
      </c>
      <c r="K9" s="3">
        <f t="shared" si="6"/>
        <v>-1.1499999999999999</v>
      </c>
      <c r="L9" s="3">
        <f t="shared" si="6"/>
        <v>0.24</v>
      </c>
      <c r="M9" s="3">
        <f t="shared" si="6"/>
        <v>-0.46</v>
      </c>
      <c r="N9" s="3">
        <f t="shared" si="6"/>
        <v>-8.64</v>
      </c>
      <c r="O9" s="3">
        <f t="shared" si="6"/>
        <v>6.35</v>
      </c>
      <c r="P9" s="3">
        <f t="shared" si="6"/>
        <v>-21.14</v>
      </c>
      <c r="Q9" s="3">
        <f t="shared" si="6"/>
        <v>-36.4</v>
      </c>
      <c r="R9" s="3">
        <f t="shared" si="6"/>
        <v>-39.700000000000003</v>
      </c>
      <c r="S9" s="3">
        <f t="shared" si="6"/>
        <v>-21.67</v>
      </c>
      <c r="T9" s="3">
        <f t="shared" si="6"/>
        <v>16.88</v>
      </c>
      <c r="U9" s="3">
        <f t="shared" si="6"/>
        <v>-9.08</v>
      </c>
      <c r="V9" s="3">
        <f t="shared" si="6"/>
        <v>-31.9</v>
      </c>
      <c r="W9" s="3">
        <f t="shared" si="6"/>
        <v>19.28</v>
      </c>
      <c r="X9" s="3">
        <f t="shared" si="6"/>
        <v>-0.65</v>
      </c>
      <c r="Y9" s="3">
        <f t="shared" si="6"/>
        <v>-16319.38</v>
      </c>
    </row>
    <row r="10" spans="1:25" ht="15.5" x14ac:dyDescent="0.35">
      <c r="C10" t="s">
        <v>17</v>
      </c>
      <c r="D10" s="3">
        <f ca="1">IFERROR(IF(D9=0,"",D2/D9),"")</f>
        <v>1913.4615384615383</v>
      </c>
      <c r="I10" s="3">
        <f t="shared" ref="I10:Y10" ca="1" si="7">IFERROR(IF(I9=0,"",I2/I9),"")</f>
        <v>698.4924623115578</v>
      </c>
      <c r="J10" s="3">
        <f t="shared" ca="1" si="7"/>
        <v>30.578353658536585</v>
      </c>
      <c r="K10" s="3">
        <f t="shared" ca="1" si="7"/>
        <v>-45.862956521739136</v>
      </c>
      <c r="L10" s="3" t="str">
        <f t="shared" ca="1" si="7"/>
        <v/>
      </c>
      <c r="M10" s="3" t="str">
        <f t="shared" ca="1" si="7"/>
        <v/>
      </c>
      <c r="N10" s="3">
        <f t="shared" ca="1" si="7"/>
        <v>-5.5040162037037028</v>
      </c>
      <c r="O10" s="3">
        <f t="shared" ca="1" si="7"/>
        <v>10.076000000000001</v>
      </c>
      <c r="P10" s="3">
        <f t="shared" ca="1" si="7"/>
        <v>-8.4254399243140963</v>
      </c>
      <c r="Q10" s="3">
        <f t="shared" ca="1" si="7"/>
        <v>-6.1759285714285719</v>
      </c>
      <c r="R10" s="3">
        <f t="shared" ca="1" si="7"/>
        <v>-6.2070428211586899</v>
      </c>
      <c r="S10" s="3" t="str">
        <f t="shared" ca="1" si="7"/>
        <v/>
      </c>
      <c r="T10" s="3">
        <f t="shared" ca="1" si="7"/>
        <v>14.086095971563982</v>
      </c>
      <c r="U10" s="3">
        <f t="shared" ca="1" si="7"/>
        <v>-29.043193832599119</v>
      </c>
      <c r="V10" s="3">
        <f t="shared" ca="1" si="7"/>
        <v>-6.7760971786833855</v>
      </c>
      <c r="W10" s="3">
        <f t="shared" ca="1" si="7"/>
        <v>9.8661099585062235</v>
      </c>
      <c r="X10" s="3">
        <f t="shared" ca="1" si="7"/>
        <v>-216.15753846153845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278216902449</v>
      </c>
      <c r="H11" s="2">
        <f>IFERROR(INDEX(D11:G11,COUNT(D11:G11)),"")</f>
        <v>278216902449</v>
      </c>
      <c r="I11" s="2">
        <f t="shared" ref="I11:Y11" si="8">IFERROR(INDEX(I51:I500,MATCH($C$11,$C$51:$C$500,0)),"")</f>
        <v>285254548229</v>
      </c>
      <c r="J11" s="2">
        <f t="shared" si="8"/>
        <v>248908443473</v>
      </c>
      <c r="K11" s="2">
        <f t="shared" si="8"/>
        <v>117338147297</v>
      </c>
      <c r="L11" s="2">
        <f t="shared" si="8"/>
        <v>7977770920</v>
      </c>
      <c r="M11" s="2">
        <f t="shared" si="8"/>
        <v>4421754060</v>
      </c>
      <c r="N11" s="2">
        <f t="shared" si="8"/>
        <v>2820659621</v>
      </c>
      <c r="O11" s="2">
        <f t="shared" si="8"/>
        <v>14768583370</v>
      </c>
      <c r="P11" s="2">
        <f t="shared" si="8"/>
        <v>20125518997</v>
      </c>
      <c r="Q11" s="2">
        <f t="shared" si="8"/>
        <v>28005654794</v>
      </c>
      <c r="R11" s="2">
        <f t="shared" si="8"/>
        <v>90178747963</v>
      </c>
      <c r="S11" s="2">
        <f t="shared" si="8"/>
        <v>23676943954</v>
      </c>
      <c r="T11" s="2">
        <f t="shared" si="8"/>
        <v>38206784445</v>
      </c>
      <c r="U11" s="2">
        <f t="shared" si="8"/>
        <v>33044056175</v>
      </c>
      <c r="V11" s="2">
        <f t="shared" si="8"/>
        <v>35083897309</v>
      </c>
      <c r="W11" s="2">
        <f t="shared" si="8"/>
        <v>71435396320</v>
      </c>
      <c r="X11" s="2">
        <f t="shared" si="8"/>
        <v>22864742733</v>
      </c>
      <c r="Y11" s="2">
        <f t="shared" si="8"/>
        <v>6281351509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162000000000</v>
      </c>
      <c r="H12" s="2">
        <f>IFERROR(INDEX(D12:G12,COUNT(D12:G12)),"")</f>
        <v>162000000000</v>
      </c>
      <c r="I12" s="2">
        <f t="shared" ref="I12:Y12" si="9">IFERROR(INDEX(I51:I500,MATCH($C$12,$C$51:$C$500,0)),"")</f>
        <v>163000000000</v>
      </c>
      <c r="J12" s="2">
        <f t="shared" si="9"/>
        <v>230000000000</v>
      </c>
      <c r="K12" s="2">
        <f t="shared" si="9"/>
        <v>430000000000</v>
      </c>
      <c r="L12" s="2">
        <f t="shared" si="9"/>
        <v>128000000000</v>
      </c>
      <c r="M12" s="2">
        <f t="shared" si="9"/>
        <v>1023000000000</v>
      </c>
      <c r="N12" s="2">
        <f t="shared" si="9"/>
        <v>1111000000000</v>
      </c>
      <c r="O12" s="2">
        <f t="shared" si="9"/>
        <v>1322000000000</v>
      </c>
      <c r="P12" s="2">
        <f t="shared" si="9"/>
        <v>1349000000000</v>
      </c>
      <c r="Q12" s="2">
        <f t="shared" si="9"/>
        <v>1342000000000</v>
      </c>
      <c r="R12" s="2">
        <f t="shared" si="9"/>
        <v>1007000000000</v>
      </c>
      <c r="S12" s="2">
        <f t="shared" si="9"/>
        <v>1016000000000</v>
      </c>
      <c r="T12" s="2">
        <f t="shared" si="9"/>
        <v>671000000000</v>
      </c>
      <c r="U12" s="2">
        <f t="shared" si="9"/>
        <v>550000000000</v>
      </c>
      <c r="V12" s="2">
        <f t="shared" si="9"/>
        <v>374000000000</v>
      </c>
      <c r="W12" s="2">
        <f t="shared" si="9"/>
        <v>230000000000</v>
      </c>
      <c r="X12" s="2">
        <f t="shared" si="9"/>
        <v>338000000000</v>
      </c>
      <c r="Y12" s="2">
        <f t="shared" si="9"/>
        <v>266000000000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440000000000</v>
      </c>
      <c r="H13" s="2">
        <f>IFERROR(INDEX(D13:G13,COUNT(D13:G13)),"")</f>
        <v>440000000000</v>
      </c>
      <c r="I13" s="2">
        <f t="shared" ref="I13:Y13" si="10">IFERROR(INDEX(I51:I500,MATCH($C$13,$C$51:$C$500,0)),"")</f>
        <v>448000000000</v>
      </c>
      <c r="J13" s="2">
        <f t="shared" si="10"/>
        <v>479000000000</v>
      </c>
      <c r="K13" s="2">
        <f t="shared" si="10"/>
        <v>548000000000</v>
      </c>
      <c r="L13" s="2">
        <f t="shared" si="10"/>
        <v>136000000000</v>
      </c>
      <c r="M13" s="2">
        <f t="shared" si="10"/>
        <v>1027000000000</v>
      </c>
      <c r="N13" s="2">
        <f t="shared" si="10"/>
        <v>1114000000000</v>
      </c>
      <c r="O13" s="2">
        <f t="shared" si="10"/>
        <v>1337000000000</v>
      </c>
      <c r="P13" s="2">
        <f t="shared" si="10"/>
        <v>1370000000000</v>
      </c>
      <c r="Q13" s="2">
        <f t="shared" si="10"/>
        <v>1370000000000</v>
      </c>
      <c r="R13" s="2">
        <f t="shared" si="10"/>
        <v>1097000000000</v>
      </c>
      <c r="S13" s="2">
        <f t="shared" si="10"/>
        <v>1039000000000</v>
      </c>
      <c r="T13" s="2">
        <f t="shared" si="10"/>
        <v>709000000000</v>
      </c>
      <c r="U13" s="2">
        <f t="shared" si="10"/>
        <v>583000000000</v>
      </c>
      <c r="V13" s="2">
        <f t="shared" si="10"/>
        <v>409000000000</v>
      </c>
      <c r="W13" s="2">
        <f t="shared" si="10"/>
        <v>302000000000</v>
      </c>
      <c r="X13" s="2">
        <f t="shared" si="10"/>
        <v>361000000000</v>
      </c>
      <c r="Y13" s="2">
        <f t="shared" si="10"/>
        <v>272000000000</v>
      </c>
    </row>
    <row r="14" spans="1:25" ht="15.5" x14ac:dyDescent="0.35">
      <c r="C14" t="s">
        <v>26</v>
      </c>
      <c r="D14" s="2">
        <f>IFERROR(INDEX(D51:D500,MATCH($C$14,$C$51:$C$500,0)),"")</f>
        <v>-9431931118</v>
      </c>
      <c r="H14" s="2">
        <f>IFERROR(SUM(D14:G14)*(4/MAX(1,COUNT(D14:G14))),"")</f>
        <v>-37727724472</v>
      </c>
      <c r="I14" s="2">
        <f t="shared" ref="I14:Y14" si="11">IFERROR(INDEX(I51:I500,MATCH($C$14,$C$51:$C$500,0)),"")</f>
        <v>-40057521705</v>
      </c>
      <c r="J14" s="2">
        <f t="shared" si="11"/>
        <v>-46447990639</v>
      </c>
      <c r="K14" s="2">
        <f t="shared" si="11"/>
        <v>-41816861875</v>
      </c>
      <c r="L14" s="2">
        <f t="shared" si="11"/>
        <v>-21664824152</v>
      </c>
      <c r="M14" s="2">
        <f t="shared" si="11"/>
        <v>-172523680864</v>
      </c>
      <c r="N14" s="2">
        <f t="shared" si="11"/>
        <v>-113212126054</v>
      </c>
      <c r="O14" s="2">
        <f t="shared" si="11"/>
        <v>-80381098078</v>
      </c>
      <c r="P14" s="2">
        <f t="shared" si="11"/>
        <v>-76251956313</v>
      </c>
      <c r="Q14" s="2">
        <f t="shared" si="11"/>
        <v>-62648863738</v>
      </c>
      <c r="R14" s="2">
        <f t="shared" si="11"/>
        <v>-62516038955</v>
      </c>
      <c r="S14" s="2">
        <f t="shared" si="11"/>
        <v>-44537084095</v>
      </c>
      <c r="T14" s="2">
        <f t="shared" si="11"/>
        <v>-38043171990</v>
      </c>
      <c r="U14" s="2">
        <f t="shared" si="11"/>
        <v>-31118629586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-398257531</v>
      </c>
      <c r="H15" s="2">
        <f>IFERROR(SUM(D15:G15)*(4/MAX(1,COUNT(D15:G15))),"")</f>
        <v>-1593030124</v>
      </c>
      <c r="I15" s="2">
        <f t="shared" ref="I15:Y15" si="12">IFERROR(INDEX(I51:I500,MATCH($C$15,$C$51:$C$500,0)),"")</f>
        <v>-3307408587</v>
      </c>
      <c r="J15" s="2">
        <f t="shared" si="12"/>
        <v>-710470841</v>
      </c>
      <c r="K15" s="2">
        <f t="shared" si="12"/>
        <v>-21996431</v>
      </c>
      <c r="L15" s="2">
        <f t="shared" si="12"/>
        <v>-91324</v>
      </c>
      <c r="M15" s="2">
        <f t="shared" si="12"/>
        <v>383530762</v>
      </c>
      <c r="N15" s="2">
        <f t="shared" si="12"/>
        <v>-10377939581</v>
      </c>
      <c r="O15" s="2">
        <f t="shared" si="12"/>
        <v>5488620507</v>
      </c>
      <c r="P15" s="2">
        <f t="shared" si="12"/>
        <v>-7567527439</v>
      </c>
      <c r="Q15" s="2">
        <f t="shared" si="12"/>
        <v>-316177675</v>
      </c>
      <c r="R15" s="2">
        <f t="shared" si="12"/>
        <v>9645708497</v>
      </c>
      <c r="S15" s="2">
        <f t="shared" si="12"/>
        <v>-1439403331</v>
      </c>
      <c r="T15" s="2">
        <f t="shared" si="12"/>
        <v>-4075226509</v>
      </c>
      <c r="U15" s="2">
        <f t="shared" si="12"/>
        <v>-7031576008</v>
      </c>
      <c r="V15" s="2">
        <f t="shared" si="12"/>
        <v>-5526806647</v>
      </c>
      <c r="W15" s="2">
        <f t="shared" si="12"/>
        <v>-3056686809</v>
      </c>
      <c r="X15" s="2">
        <f t="shared" si="12"/>
        <v>-3746185750</v>
      </c>
      <c r="Y15" s="2">
        <f t="shared" si="12"/>
        <v>-3341352000</v>
      </c>
    </row>
    <row r="16" spans="1:25" ht="15.5" x14ac:dyDescent="0.35">
      <c r="C16" t="s">
        <v>28</v>
      </c>
      <c r="D16" s="2">
        <f>IFERROR(INDEX(D51:D500,MATCH($C$16,$C$51:$C$500,0)),"")</f>
        <v>-7570562720</v>
      </c>
      <c r="H16" s="2">
        <f>IFERROR(SUM(D16:G16)*(4/MAX(1,COUNT(D16:G16))),"")</f>
        <v>-30282250880</v>
      </c>
      <c r="I16" s="2">
        <f t="shared" ref="I16:Y16" si="13">IFERROR(INDEX(I51:I500,MATCH($C$16,$C$51:$C$500,0)),"")</f>
        <v>103060646582</v>
      </c>
      <c r="J16" s="2">
        <f t="shared" si="13"/>
        <v>10447817820</v>
      </c>
      <c r="K16" s="2">
        <f t="shared" si="13"/>
        <v>17144181787</v>
      </c>
      <c r="L16" s="2">
        <f t="shared" si="13"/>
        <v>-39833485610</v>
      </c>
      <c r="M16" s="2">
        <f t="shared" si="13"/>
        <v>-361395221258</v>
      </c>
      <c r="N16" s="2">
        <f t="shared" si="13"/>
        <v>-1179220472760</v>
      </c>
      <c r="O16" s="2">
        <f t="shared" si="13"/>
        <v>-118910735939</v>
      </c>
      <c r="P16" s="2">
        <f t="shared" si="13"/>
        <v>21422268769</v>
      </c>
      <c r="Q16" s="2">
        <f t="shared" si="13"/>
        <v>-38796333237</v>
      </c>
      <c r="R16" s="2">
        <f t="shared" si="13"/>
        <v>3037412059</v>
      </c>
      <c r="S16" s="2">
        <f t="shared" si="13"/>
        <v>-39399871908</v>
      </c>
      <c r="T16" s="2">
        <f t="shared" si="13"/>
        <v>31884124530</v>
      </c>
      <c r="U16" s="2">
        <f t="shared" si="13"/>
        <v>71054417468</v>
      </c>
      <c r="V16" s="2">
        <f t="shared" si="13"/>
        <v>62252253530</v>
      </c>
      <c r="W16" s="2">
        <f t="shared" si="13"/>
        <v>57218635358</v>
      </c>
      <c r="X16" s="2">
        <f t="shared" si="13"/>
        <v>44558709282</v>
      </c>
      <c r="Y16" s="2">
        <f t="shared" si="13"/>
        <v>7933299383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24496900000000</v>
      </c>
      <c r="H20" s="2">
        <f t="shared" ref="H20:Y20" ca="1" si="14">IFERROR(H21*H2,"")</f>
        <v>24496900000000</v>
      </c>
      <c r="I20" s="2">
        <f t="shared" ca="1" si="14"/>
        <v>34221800000000</v>
      </c>
      <c r="J20" s="2">
        <f t="shared" ca="1" si="14"/>
        <v>1032557615000</v>
      </c>
      <c r="K20" s="2">
        <f t="shared" ca="1" si="14"/>
        <v>1085966016000.0001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323847507000</v>
      </c>
      <c r="O20" s="2">
        <f t="shared" ca="1" si="14"/>
        <v>435721506000</v>
      </c>
      <c r="P20" s="2">
        <f t="shared" ca="1" si="14"/>
        <v>1212954978000</v>
      </c>
      <c r="Q20" s="2">
        <f t="shared" ca="1" si="14"/>
        <v>766580958000</v>
      </c>
      <c r="R20" s="2">
        <f t="shared" ca="1" si="14"/>
        <v>840290836000</v>
      </c>
      <c r="S20" s="2" t="str">
        <f t="shared" ca="1" si="14"/>
        <v/>
      </c>
      <c r="T20" s="2">
        <f t="shared" ca="1" si="14"/>
        <v>737097230000</v>
      </c>
      <c r="U20" s="2">
        <f t="shared" ca="1" si="14"/>
        <v>817507820000</v>
      </c>
      <c r="V20" s="2">
        <f t="shared" ca="1" si="14"/>
        <v>670088250000</v>
      </c>
      <c r="W20" s="2">
        <f t="shared" ca="1" si="14"/>
        <v>544025196000</v>
      </c>
      <c r="X20" s="2">
        <f t="shared" ca="1" si="14"/>
        <v>401836864000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24620000000</v>
      </c>
      <c r="H21" s="2">
        <f>IFERROR(INDEX(D21:G21,COUNT(D21:G21)),"")</f>
        <v>24620000000</v>
      </c>
      <c r="I21" s="2">
        <f t="shared" ref="I21:Y21" si="15">IFERROR(INDEX(I51:I500,MATCH($C$7,$C$51:$C$500,0)),"")</f>
        <v>24620000000</v>
      </c>
      <c r="J21" s="2">
        <f t="shared" si="15"/>
        <v>20590000000</v>
      </c>
      <c r="K21" s="2">
        <f t="shared" si="15"/>
        <v>20590000000</v>
      </c>
      <c r="L21" s="2">
        <f t="shared" si="15"/>
        <v>6810000000</v>
      </c>
      <c r="M21" s="2">
        <f t="shared" si="15"/>
        <v>6810000000</v>
      </c>
      <c r="N21" s="2">
        <f t="shared" si="15"/>
        <v>6810000000</v>
      </c>
      <c r="O21" s="2">
        <f t="shared" si="15"/>
        <v>6810000000</v>
      </c>
      <c r="P21" s="2">
        <f t="shared" si="15"/>
        <v>6810000000</v>
      </c>
      <c r="Q21" s="2">
        <f t="shared" si="15"/>
        <v>3410000000</v>
      </c>
      <c r="R21" s="2">
        <f t="shared" si="15"/>
        <v>3410000000</v>
      </c>
      <c r="S21" s="2">
        <f t="shared" si="15"/>
        <v>3100000000</v>
      </c>
      <c r="T21" s="2">
        <f t="shared" si="15"/>
        <v>3100000000</v>
      </c>
      <c r="U21" s="2">
        <f t="shared" si="15"/>
        <v>3100000000</v>
      </c>
      <c r="V21" s="2">
        <f t="shared" si="15"/>
        <v>3100000000</v>
      </c>
      <c r="W21" s="2">
        <f t="shared" si="15"/>
        <v>2860000000</v>
      </c>
      <c r="X21" s="2">
        <f t="shared" si="15"/>
        <v>2860000000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-0.40384711921930777</v>
      </c>
      <c r="H23" s="3">
        <f t="shared" ref="H23:Y23" si="16">IFERROR(H5/H6*100,"")</f>
        <v>-1.6153884768772311</v>
      </c>
      <c r="I23" s="3">
        <f t="shared" si="16"/>
        <v>5.000555527923189</v>
      </c>
      <c r="J23" s="3">
        <f t="shared" si="16"/>
        <v>29.18813131001804</v>
      </c>
      <c r="K23" s="3">
        <f t="shared" si="16"/>
        <v>19.674126396937574</v>
      </c>
      <c r="L23" s="3">
        <f t="shared" si="16"/>
        <v>1097.5214110345473</v>
      </c>
      <c r="M23" s="3">
        <f t="shared" si="16"/>
        <v>-944.20699775358162</v>
      </c>
      <c r="N23" s="3">
        <f t="shared" si="16"/>
        <v>-245.36983384316721</v>
      </c>
      <c r="O23" s="3">
        <f t="shared" si="16"/>
        <v>-2.3237521794411817</v>
      </c>
      <c r="P23" s="3">
        <f t="shared" si="16"/>
        <v>11.680299383400692</v>
      </c>
      <c r="Q23" s="3">
        <f t="shared" si="16"/>
        <v>-1.1865764533078216</v>
      </c>
      <c r="R23" s="3">
        <f t="shared" si="16"/>
        <v>2.3040529769023497</v>
      </c>
      <c r="S23" s="3">
        <f t="shared" si="16"/>
        <v>36.860272663923041</v>
      </c>
      <c r="T23" s="3">
        <f t="shared" si="16"/>
        <v>3.4018845480383688</v>
      </c>
      <c r="U23" s="3">
        <f t="shared" si="16"/>
        <v>7.8562804905282846</v>
      </c>
      <c r="V23" s="3">
        <f t="shared" si="16"/>
        <v>7.3008867904469508</v>
      </c>
      <c r="W23" s="3">
        <f t="shared" si="16"/>
        <v>10.489003825572802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>
        <f t="shared" ref="H24:Y24" si="17">IFERROR(_xlfn.RRI(5,M23,H23),"")</f>
        <v>-0.7203325302842839</v>
      </c>
      <c r="I24" s="4" t="str">
        <f t="shared" si="17"/>
        <v/>
      </c>
      <c r="J24" s="4" t="str">
        <f t="shared" si="17"/>
        <v/>
      </c>
      <c r="K24" s="4">
        <f t="shared" si="17"/>
        <v>0.10991136022786696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8.2548590258444632E-2</v>
      </c>
      <c r="Q24" s="4" t="str">
        <f t="shared" si="17"/>
        <v/>
      </c>
      <c r="R24" s="4">
        <f t="shared" si="17"/>
        <v>-0.26149805517714786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-0.34</v>
      </c>
      <c r="H25" s="3">
        <f>IFERROR(INDEX(D25:G25,COUNT(D25:G25)),"")</f>
        <v>-0.34</v>
      </c>
      <c r="I25" s="3">
        <f t="shared" ref="I25:Y25" si="18">IFERROR(INDEX(I51:I500,MATCH($C$25,$C$51:$C$500,0)),"")</f>
        <v>4.03</v>
      </c>
      <c r="J25" s="3">
        <f t="shared" si="18"/>
        <v>0.41</v>
      </c>
      <c r="K25" s="3">
        <f t="shared" si="18"/>
        <v>1.72</v>
      </c>
      <c r="L25" s="3">
        <f t="shared" si="18"/>
        <v>-5.55</v>
      </c>
      <c r="M25" s="3">
        <f t="shared" si="18"/>
        <v>-50.89</v>
      </c>
      <c r="N25" s="3">
        <f t="shared" si="18"/>
        <v>-132.41</v>
      </c>
      <c r="O25" s="3">
        <f t="shared" si="18"/>
        <v>-7.41</v>
      </c>
      <c r="P25" s="3">
        <f t="shared" si="18"/>
        <v>4.79</v>
      </c>
      <c r="Q25" s="3">
        <f t="shared" si="18"/>
        <v>-10.72</v>
      </c>
      <c r="R25" s="3">
        <f t="shared" si="18"/>
        <v>-3.14</v>
      </c>
      <c r="S25" s="3">
        <f t="shared" si="18"/>
        <v>-12.63</v>
      </c>
      <c r="T25" s="3">
        <f t="shared" si="18"/>
        <v>9.68</v>
      </c>
      <c r="U25" s="3">
        <f t="shared" si="18"/>
        <v>20.99</v>
      </c>
      <c r="V25" s="3">
        <f t="shared" si="18"/>
        <v>17.93</v>
      </c>
      <c r="W25" s="3">
        <f t="shared" si="18"/>
        <v>19.03</v>
      </c>
      <c r="X25" s="3">
        <f t="shared" si="18"/>
        <v>14.3</v>
      </c>
      <c r="Y25" s="3">
        <f t="shared" si="18"/>
        <v>22959.74</v>
      </c>
    </row>
    <row r="26" spans="1:25" ht="15.5" x14ac:dyDescent="0.35">
      <c r="C26" t="s">
        <v>58</v>
      </c>
      <c r="D26" s="4" t="str">
        <f>IFERROR(_xlfn.RRI(5,I25,D25),"")</f>
        <v/>
      </c>
      <c r="H26" s="4">
        <f t="shared" ref="H26:Y26" si="19">IFERROR(_xlfn.RRI(5,M25,H25),"")</f>
        <v>-0.63274366725768016</v>
      </c>
      <c r="I26" s="4" t="str">
        <f t="shared" si="19"/>
        <v/>
      </c>
      <c r="J26" s="4" t="str">
        <f t="shared" si="19"/>
        <v/>
      </c>
      <c r="K26" s="4">
        <f t="shared" si="19"/>
        <v>-0.1852233269745357</v>
      </c>
      <c r="L26" s="4">
        <f t="shared" si="19"/>
        <v>-0.12336331753684093</v>
      </c>
      <c r="M26" s="4">
        <f t="shared" si="19"/>
        <v>0.74558322842462843</v>
      </c>
      <c r="N26" s="4">
        <f t="shared" si="19"/>
        <v>0.59993922891751872</v>
      </c>
      <c r="O26" s="4" t="str">
        <f t="shared" si="19"/>
        <v/>
      </c>
      <c r="P26" s="4">
        <f t="shared" si="19"/>
        <v>-0.25584292526904795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-0.78866001205453007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2.604869316043867</v>
      </c>
      <c r="H27" s="3">
        <f t="shared" ref="H27:Y27" si="20">IFERROR(H4/H21,"")</f>
        <v>10.419477264175468</v>
      </c>
      <c r="I27" s="3">
        <f t="shared" si="20"/>
        <v>15.25524717469537</v>
      </c>
      <c r="J27" s="3">
        <f t="shared" si="20"/>
        <v>17.253974433851383</v>
      </c>
      <c r="K27" s="3">
        <f t="shared" si="20"/>
        <v>18.032285296600293</v>
      </c>
      <c r="L27" s="3">
        <f t="shared" si="20"/>
        <v>9.5448321236417026</v>
      </c>
      <c r="M27" s="3">
        <f t="shared" si="20"/>
        <v>9.0194509729809109</v>
      </c>
      <c r="N27" s="3">
        <f t="shared" si="20"/>
        <v>9.9714960368575625</v>
      </c>
      <c r="O27" s="3">
        <f t="shared" si="20"/>
        <v>89.971441866519825</v>
      </c>
      <c r="P27" s="3">
        <f t="shared" si="20"/>
        <v>71.777327492217324</v>
      </c>
      <c r="Q27" s="3">
        <f t="shared" si="20"/>
        <v>73.901049891202348</v>
      </c>
      <c r="R27" s="3">
        <f t="shared" si="20"/>
        <v>69.417826882111441</v>
      </c>
      <c r="S27" s="3">
        <f t="shared" si="20"/>
        <v>64.171749485161286</v>
      </c>
      <c r="T27" s="3">
        <f t="shared" si="20"/>
        <v>82.741738736129037</v>
      </c>
      <c r="U27" s="3">
        <f t="shared" si="20"/>
        <v>78.609342700967744</v>
      </c>
      <c r="V27" s="3">
        <f t="shared" si="20"/>
        <v>72.397117812580646</v>
      </c>
      <c r="W27" s="3">
        <f t="shared" si="20"/>
        <v>75.772470928671325</v>
      </c>
      <c r="X27" s="3">
        <f t="shared" si="20"/>
        <v>58.203155601398599</v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-0.29777976754316049</v>
      </c>
      <c r="H28" s="4">
        <f t="shared" ref="H28:Y28" si="21">IFERROR(_xlfn.RRI(5,M27,H27),"")</f>
        <v>2.9279127293760476E-2</v>
      </c>
      <c r="I28" s="4">
        <f t="shared" si="21"/>
        <v>8.8759068980078126E-2</v>
      </c>
      <c r="J28" s="4">
        <f t="shared" si="21"/>
        <v>-0.28128469381847909</v>
      </c>
      <c r="K28" s="4">
        <f t="shared" si="21"/>
        <v>-0.24140024663687532</v>
      </c>
      <c r="L28" s="4">
        <f t="shared" si="21"/>
        <v>-0.3359152041902338</v>
      </c>
      <c r="M28" s="4">
        <f t="shared" si="21"/>
        <v>-0.33512222240538647</v>
      </c>
      <c r="N28" s="4">
        <f t="shared" si="21"/>
        <v>-0.31089835236259822</v>
      </c>
      <c r="O28" s="4">
        <f t="shared" si="21"/>
        <v>1.6894755461198674E-2</v>
      </c>
      <c r="P28" s="4">
        <f t="shared" si="21"/>
        <v>-1.8020042418331328E-2</v>
      </c>
      <c r="Q28" s="4">
        <f t="shared" si="21"/>
        <v>4.1205753993618366E-3</v>
      </c>
      <c r="R28" s="4">
        <f t="shared" si="21"/>
        <v>-1.7365715319928365E-2</v>
      </c>
      <c r="S28" s="4">
        <f t="shared" si="21"/>
        <v>1.9716553845309459E-2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-1.0843672456575681</v>
      </c>
      <c r="I29" s="4">
        <f t="shared" si="22"/>
        <v>8.8292682926829276</v>
      </c>
      <c r="J29" s="4">
        <f t="shared" si="22"/>
        <v>-0.76162790697674421</v>
      </c>
      <c r="K29" s="4">
        <f t="shared" si="22"/>
        <v>-1.3099099099099099</v>
      </c>
      <c r="L29" s="4">
        <f t="shared" si="22"/>
        <v>-0.89094124582432699</v>
      </c>
      <c r="M29" s="4">
        <f t="shared" si="22"/>
        <v>-0.61566346952647077</v>
      </c>
      <c r="N29" s="4">
        <f t="shared" si="22"/>
        <v>16.869095816464238</v>
      </c>
      <c r="O29" s="4">
        <f t="shared" si="22"/>
        <v>-2.5469728601252606</v>
      </c>
      <c r="P29" s="4">
        <f t="shared" si="22"/>
        <v>-1.4468283582089554</v>
      </c>
      <c r="Q29" s="4">
        <f t="shared" si="22"/>
        <v>2.4140127388535033</v>
      </c>
      <c r="R29" s="4">
        <f t="shared" si="22"/>
        <v>-0.75138558986539983</v>
      </c>
      <c r="S29" s="4">
        <f t="shared" si="22"/>
        <v>-2.3047520661157028</v>
      </c>
      <c r="T29" s="4">
        <f t="shared" si="22"/>
        <v>-0.53882801333968555</v>
      </c>
      <c r="U29" s="4">
        <f t="shared" si="22"/>
        <v>0.1706636921360847</v>
      </c>
      <c r="V29" s="4">
        <f t="shared" si="22"/>
        <v>-5.7803468208092554E-2</v>
      </c>
      <c r="W29" s="4">
        <f t="shared" si="22"/>
        <v>0.33076923076923076</v>
      </c>
      <c r="X29" s="4">
        <f t="shared" si="22"/>
        <v>-0.99937717064740283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-0.31699059708067084</v>
      </c>
      <c r="I30" s="4">
        <f t="shared" si="23"/>
        <v>-0.11584155678558419</v>
      </c>
      <c r="J30" s="4">
        <f t="shared" si="23"/>
        <v>-4.3162075685196061E-2</v>
      </c>
      <c r="K30" s="4">
        <f t="shared" si="23"/>
        <v>0.88921974352340061</v>
      </c>
      <c r="L30" s="4">
        <f t="shared" si="23"/>
        <v>5.8249792834912904E-2</v>
      </c>
      <c r="M30" s="4">
        <f t="shared" si="23"/>
        <v>-9.5476652686579316E-2</v>
      </c>
      <c r="N30" s="4">
        <f t="shared" si="23"/>
        <v>-0.88917043197272405</v>
      </c>
      <c r="O30" s="4">
        <f t="shared" si="23"/>
        <v>0.25347996379880894</v>
      </c>
      <c r="P30" s="4">
        <f t="shared" si="23"/>
        <v>-2.8737377914272975E-2</v>
      </c>
      <c r="Q30" s="4">
        <f t="shared" si="23"/>
        <v>6.4583165599587586E-2</v>
      </c>
      <c r="R30" s="4">
        <f t="shared" si="23"/>
        <v>8.1750574653777039E-2</v>
      </c>
      <c r="S30" s="4">
        <f t="shared" si="23"/>
        <v>-0.22443315229559224</v>
      </c>
      <c r="T30" s="4">
        <f t="shared" si="23"/>
        <v>5.2568764642658937E-2</v>
      </c>
      <c r="U30" s="4">
        <f t="shared" si="23"/>
        <v>8.5807627100143793E-2</v>
      </c>
      <c r="V30" s="4">
        <f t="shared" si="23"/>
        <v>-4.4545902683681506E-2</v>
      </c>
      <c r="W30" s="4">
        <f t="shared" si="23"/>
        <v>0.30186190328914986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82.95</v>
      </c>
      <c r="H32" s="3">
        <f>IFERROR(INDEX(D32:G32,COUNT(D32:G32)),"")</f>
        <v>82.95</v>
      </c>
      <c r="I32" s="3">
        <f t="shared" ref="I32:Y32" si="24">IFERROR(INDEX(I51:I500,MATCH($C$32,$C$51:$C$500,0)),"")</f>
        <v>83.3</v>
      </c>
      <c r="J32" s="3">
        <f t="shared" si="24"/>
        <v>65.48</v>
      </c>
      <c r="K32" s="3">
        <f t="shared" si="24"/>
        <v>46.32</v>
      </c>
      <c r="L32" s="3">
        <f t="shared" si="24"/>
        <v>22.43</v>
      </c>
      <c r="M32" s="3">
        <f t="shared" si="24"/>
        <v>27.98</v>
      </c>
      <c r="N32" s="3">
        <f t="shared" si="24"/>
        <v>78.42</v>
      </c>
      <c r="O32" s="3">
        <f t="shared" si="24"/>
        <v>259.13</v>
      </c>
      <c r="P32" s="3">
        <f t="shared" si="24"/>
        <v>264.58999999999997</v>
      </c>
      <c r="Q32" s="3">
        <f t="shared" si="24"/>
        <v>432.87</v>
      </c>
      <c r="R32" s="3">
        <f t="shared" si="24"/>
        <v>439.94</v>
      </c>
      <c r="S32" s="3">
        <f t="shared" si="24"/>
        <v>416.23</v>
      </c>
      <c r="T32" s="3">
        <f t="shared" si="24"/>
        <v>249.35</v>
      </c>
      <c r="U32" s="3">
        <f t="shared" si="24"/>
        <v>239.65</v>
      </c>
      <c r="V32" s="3">
        <f t="shared" si="24"/>
        <v>218.51</v>
      </c>
      <c r="W32" s="3">
        <f t="shared" si="24"/>
        <v>179.76</v>
      </c>
      <c r="X32" s="3">
        <f t="shared" si="24"/>
        <v>160.53</v>
      </c>
      <c r="Y32" s="3">
        <f t="shared" si="24"/>
        <v>1028782.51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11.45</v>
      </c>
      <c r="H33" s="3">
        <f>IFERROR(INDEX(D33:G33,COUNT(D33:G33)),"")</f>
        <v>11.45</v>
      </c>
      <c r="I33" s="3">
        <f t="shared" ref="I33:Y33" si="25">IFERROR(INDEX(I51:I500,MATCH($C$33,$C$51:$C$500,0)),"")</f>
        <v>16.690000000000001</v>
      </c>
      <c r="J33" s="3">
        <f t="shared" si="25"/>
        <v>0.89</v>
      </c>
      <c r="K33" s="3">
        <f t="shared" si="25"/>
        <v>1.32</v>
      </c>
      <c r="L33" s="3">
        <f t="shared" si="25"/>
        <v>2.67</v>
      </c>
      <c r="M33" s="3">
        <f t="shared" si="25"/>
        <v>2.14</v>
      </c>
      <c r="N33" s="3">
        <f t="shared" si="25"/>
        <v>0.7</v>
      </c>
      <c r="O33" s="3">
        <f t="shared" si="25"/>
        <v>0.28999999999999998</v>
      </c>
      <c r="P33" s="3">
        <f t="shared" si="25"/>
        <v>0.78</v>
      </c>
      <c r="Q33" s="3">
        <f t="shared" si="25"/>
        <v>1.2</v>
      </c>
      <c r="R33" s="3">
        <f t="shared" si="25"/>
        <v>1.3</v>
      </c>
      <c r="S33" s="3">
        <f t="shared" si="25"/>
        <v>1.43</v>
      </c>
      <c r="T33" s="3">
        <f t="shared" si="25"/>
        <v>2.21</v>
      </c>
      <c r="U33" s="3">
        <f t="shared" si="25"/>
        <v>2.5499999999999998</v>
      </c>
      <c r="V33" s="3">
        <f t="shared" si="25"/>
        <v>2.29</v>
      </c>
      <c r="W33" s="3">
        <f t="shared" si="25"/>
        <v>2.4500000000000002</v>
      </c>
      <c r="X33" s="3">
        <f t="shared" si="25"/>
        <v>2.0299999999999998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-2794.12</v>
      </c>
      <c r="H34" s="3">
        <f>IFERROR(INDEX(D34:G34,COUNT(D34:G34)),"")</f>
        <v>-2794.12</v>
      </c>
      <c r="I34" s="3">
        <f t="shared" ref="I34:Y34" si="26">IFERROR(INDEX(I51:I500,MATCH($C$34,$C$51:$C$500,0)),"")</f>
        <v>344.91</v>
      </c>
      <c r="J34" s="3">
        <f t="shared" si="26"/>
        <v>141.46</v>
      </c>
      <c r="K34" s="3">
        <f t="shared" si="26"/>
        <v>35.47</v>
      </c>
      <c r="L34" s="3">
        <f t="shared" si="26"/>
        <v>-10.81</v>
      </c>
      <c r="M34" s="3">
        <f t="shared" si="26"/>
        <v>-1.18</v>
      </c>
      <c r="N34" s="3">
        <f t="shared" si="26"/>
        <v>-0.42</v>
      </c>
      <c r="O34" s="3">
        <f t="shared" si="26"/>
        <v>-9.99</v>
      </c>
      <c r="P34" s="3">
        <f t="shared" si="26"/>
        <v>43.01</v>
      </c>
      <c r="Q34" s="3">
        <f t="shared" si="26"/>
        <v>-48.51</v>
      </c>
      <c r="R34" s="3">
        <f t="shared" si="26"/>
        <v>-181.53</v>
      </c>
      <c r="S34" s="3">
        <f t="shared" si="26"/>
        <v>-47.19</v>
      </c>
      <c r="T34" s="3">
        <f t="shared" si="26"/>
        <v>56.82</v>
      </c>
      <c r="U34" s="3">
        <f t="shared" si="26"/>
        <v>29.06</v>
      </c>
      <c r="V34" s="3">
        <f t="shared" si="26"/>
        <v>27.89</v>
      </c>
      <c r="W34" s="3">
        <f t="shared" si="26"/>
        <v>23.12</v>
      </c>
      <c r="X34" s="3">
        <f t="shared" si="26"/>
        <v>22.8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364.66</v>
      </c>
      <c r="H35" s="3">
        <f>IFERROR(INDEX(D35:G35,COUNT(D35:G35)),"")</f>
        <v>364.66</v>
      </c>
      <c r="I35" s="3">
        <f t="shared" ref="I35:Y35" si="27">IFERROR(INDEX(I51:I500,MATCH($C$35,$C$51:$C$500,0)),"")</f>
        <v>91.11</v>
      </c>
      <c r="J35" s="3">
        <f t="shared" si="27"/>
        <v>3.36</v>
      </c>
      <c r="K35" s="3">
        <f t="shared" si="27"/>
        <v>3.38</v>
      </c>
      <c r="L35" s="3">
        <f t="shared" si="27"/>
        <v>6.29</v>
      </c>
      <c r="M35" s="3">
        <f t="shared" si="27"/>
        <v>6.65</v>
      </c>
      <c r="N35" s="3">
        <f t="shared" si="27"/>
        <v>5.52</v>
      </c>
      <c r="O35" s="3">
        <f t="shared" si="27"/>
        <v>0.82</v>
      </c>
      <c r="P35" s="3">
        <f t="shared" si="27"/>
        <v>2.87</v>
      </c>
      <c r="Q35" s="3">
        <f t="shared" si="27"/>
        <v>7.03</v>
      </c>
      <c r="R35" s="3">
        <f t="shared" si="27"/>
        <v>8.1999999999999993</v>
      </c>
      <c r="S35" s="3">
        <f t="shared" si="27"/>
        <v>9.2799999999999994</v>
      </c>
      <c r="T35" s="3">
        <f t="shared" si="27"/>
        <v>6.64</v>
      </c>
      <c r="U35" s="3">
        <f t="shared" si="27"/>
        <v>7.75</v>
      </c>
      <c r="V35" s="3">
        <f t="shared" si="27"/>
        <v>6.9</v>
      </c>
      <c r="W35" s="3">
        <f t="shared" si="27"/>
        <v>5.8</v>
      </c>
      <c r="X35" s="3">
        <f t="shared" si="27"/>
        <v>5.6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64131882561</v>
      </c>
      <c r="E51" s="5">
        <v>86876041618</v>
      </c>
      <c r="F51" s="5">
        <v>122587787665</v>
      </c>
      <c r="G51" s="5">
        <v>91814316265</v>
      </c>
      <c r="I51" s="5">
        <v>375584185441</v>
      </c>
      <c r="J51" s="5">
        <v>355259333593</v>
      </c>
      <c r="K51" s="5">
        <v>371284754257</v>
      </c>
      <c r="L51" s="5">
        <v>65000306762</v>
      </c>
      <c r="M51" s="5">
        <v>61422461126</v>
      </c>
      <c r="N51" s="5">
        <v>67905888011</v>
      </c>
      <c r="O51" s="5">
        <v>612705519111</v>
      </c>
      <c r="P51" s="5">
        <v>488803600222</v>
      </c>
      <c r="Q51" s="5">
        <v>252002580129</v>
      </c>
      <c r="R51" s="5">
        <v>236714789668</v>
      </c>
      <c r="S51" s="5">
        <v>198932423404</v>
      </c>
      <c r="T51" s="5">
        <v>256499390082</v>
      </c>
      <c r="U51" s="5">
        <v>243688962373</v>
      </c>
      <c r="V51" s="5">
        <v>224431065219</v>
      </c>
      <c r="W51" s="5">
        <v>216709266856</v>
      </c>
      <c r="X51" s="5">
        <v>166461025020</v>
      </c>
      <c r="Y51" s="5">
        <v>45877806537</v>
      </c>
    </row>
    <row r="52" spans="2:25" ht="15.5" x14ac:dyDescent="0.35">
      <c r="C52" t="s">
        <v>97</v>
      </c>
      <c r="D52" s="5">
        <v>284024324</v>
      </c>
      <c r="E52" s="5">
        <v>73152991</v>
      </c>
      <c r="F52" s="5">
        <v>216190079</v>
      </c>
      <c r="G52" s="5">
        <v>173451227</v>
      </c>
      <c r="I52" s="5">
        <v>561127160</v>
      </c>
      <c r="J52" s="5">
        <v>1281942598</v>
      </c>
      <c r="K52" s="5">
        <v>-18395349105</v>
      </c>
      <c r="L52" s="5">
        <v>-2052872961</v>
      </c>
      <c r="M52" s="5">
        <v>-14534059925</v>
      </c>
      <c r="N52" s="5">
        <v>-287684982708</v>
      </c>
      <c r="O52" s="5">
        <v>-62780974281</v>
      </c>
      <c r="P52" s="5">
        <v>-18783651222</v>
      </c>
      <c r="Q52" s="5">
        <v>-2601155811</v>
      </c>
      <c r="R52" s="5">
        <v>23647558099</v>
      </c>
      <c r="S52" s="5">
        <v>-1731396401</v>
      </c>
      <c r="T52" s="5">
        <v>-2165000235</v>
      </c>
      <c r="U52" s="5">
        <v>-971968155</v>
      </c>
      <c r="V52" s="5">
        <v>1221509716</v>
      </c>
      <c r="W52" s="5">
        <v>-223971784</v>
      </c>
    </row>
    <row r="53" spans="2:25" ht="15.5" x14ac:dyDescent="0.35">
      <c r="C53" t="s">
        <v>85</v>
      </c>
      <c r="D53" s="5">
        <v>-22608424831</v>
      </c>
      <c r="E53" s="5">
        <v>-25767803958</v>
      </c>
      <c r="F53" s="5">
        <v>-33329918356</v>
      </c>
      <c r="G53" s="5">
        <v>-24490197413</v>
      </c>
      <c r="I53" s="5">
        <v>-112555493460</v>
      </c>
      <c r="J53" s="5">
        <v>-104471177185</v>
      </c>
      <c r="K53" s="5">
        <v>-106082666672</v>
      </c>
      <c r="L53" s="5">
        <v>-23471300108</v>
      </c>
      <c r="M53" s="5">
        <v>-27460534004</v>
      </c>
      <c r="N53" s="5">
        <v>-36219853025</v>
      </c>
      <c r="O53" s="5">
        <v>-266534069070</v>
      </c>
      <c r="P53" s="5">
        <v>-193678898238</v>
      </c>
      <c r="Q53" s="5">
        <v>-86624826645</v>
      </c>
      <c r="R53" s="5">
        <v>-89428114248</v>
      </c>
      <c r="S53" s="5">
        <v>-61764186884</v>
      </c>
      <c r="T53" s="5">
        <v>-76356351295</v>
      </c>
      <c r="U53" s="5">
        <v>-59721974725</v>
      </c>
      <c r="V53" s="5">
        <v>-54479467563</v>
      </c>
      <c r="W53" s="5">
        <v>-52124096587</v>
      </c>
      <c r="X53" s="5">
        <v>-46175534177</v>
      </c>
      <c r="Y53" s="5">
        <v>-17461277078</v>
      </c>
    </row>
    <row r="54" spans="2:25" ht="15.5" x14ac:dyDescent="0.35">
      <c r="C54" t="s">
        <v>510</v>
      </c>
      <c r="D54" s="5">
        <v>-22608424831</v>
      </c>
      <c r="E54" s="5">
        <v>-25767803958</v>
      </c>
      <c r="F54" s="5">
        <v>-33329918356</v>
      </c>
      <c r="G54" s="5">
        <v>-24490197413</v>
      </c>
      <c r="I54" s="5">
        <v>-112555493460</v>
      </c>
      <c r="J54" s="5">
        <v>-104471177185</v>
      </c>
      <c r="K54" s="5">
        <v>-106082666672</v>
      </c>
      <c r="L54" s="5">
        <v>-23471300108</v>
      </c>
      <c r="M54" s="5">
        <v>-27460534004</v>
      </c>
      <c r="N54" s="5">
        <v>-36219853025</v>
      </c>
      <c r="O54" s="5">
        <v>-266534069070</v>
      </c>
      <c r="P54" s="5">
        <v>-193678898238</v>
      </c>
      <c r="Q54" s="5">
        <v>-86624826645</v>
      </c>
      <c r="R54" s="5">
        <v>-89428114248</v>
      </c>
      <c r="S54" s="5">
        <v>-61764186884</v>
      </c>
      <c r="T54" s="5">
        <v>-76356351295</v>
      </c>
      <c r="U54" s="5">
        <v>-59721974725</v>
      </c>
      <c r="V54" s="5">
        <v>-54479467563</v>
      </c>
      <c r="W54" s="5">
        <v>-52124096587</v>
      </c>
      <c r="X54" s="5">
        <v>-46175534177</v>
      </c>
      <c r="Y54" s="5">
        <v>-17461277078</v>
      </c>
    </row>
    <row r="55" spans="2:25" ht="15.5" x14ac:dyDescent="0.35">
      <c r="C55" t="s">
        <v>86</v>
      </c>
      <c r="D55" s="5">
        <v>41523457730</v>
      </c>
      <c r="E55" s="5">
        <v>61108237660</v>
      </c>
      <c r="F55" s="5">
        <v>89257869309</v>
      </c>
      <c r="G55" s="5">
        <v>67324118852</v>
      </c>
      <c r="I55" s="5">
        <v>263028691981</v>
      </c>
      <c r="J55" s="5">
        <v>250788156408</v>
      </c>
      <c r="K55" s="5">
        <v>265202087585</v>
      </c>
      <c r="L55" s="5">
        <v>41529006654</v>
      </c>
      <c r="M55" s="5">
        <v>33961927122</v>
      </c>
      <c r="N55" s="5">
        <v>31686034986</v>
      </c>
      <c r="O55" s="5">
        <v>346171450041</v>
      </c>
      <c r="P55" s="5">
        <v>295124701984</v>
      </c>
      <c r="Q55" s="5">
        <v>165377753484</v>
      </c>
      <c r="R55" s="5">
        <v>147286675420</v>
      </c>
      <c r="S55" s="5">
        <v>137168236520</v>
      </c>
      <c r="T55" s="5">
        <v>180143038787</v>
      </c>
      <c r="U55" s="5">
        <v>183966987648</v>
      </c>
      <c r="V55" s="5">
        <v>169951597656</v>
      </c>
      <c r="W55" s="5">
        <v>164585170269</v>
      </c>
      <c r="X55" s="5">
        <v>120285490843</v>
      </c>
      <c r="Y55" s="5">
        <v>28416529459</v>
      </c>
    </row>
    <row r="56" spans="2:25" ht="15.5" x14ac:dyDescent="0.35">
      <c r="C56" t="s">
        <v>87</v>
      </c>
      <c r="D56" s="5">
        <v>-41955446514</v>
      </c>
      <c r="E56" s="5">
        <v>-59927642433</v>
      </c>
      <c r="F56" s="5">
        <v>-52219737720</v>
      </c>
      <c r="G56" s="5">
        <v>-48307210585</v>
      </c>
      <c r="I56" s="5">
        <v>-201411036033</v>
      </c>
      <c r="J56" s="5">
        <v>-183743596033</v>
      </c>
      <c r="K56" s="5">
        <v>-259523450115</v>
      </c>
      <c r="L56" s="5">
        <v>-61922916397</v>
      </c>
      <c r="M56" s="5">
        <v>-222834003531</v>
      </c>
      <c r="N56" s="5">
        <v>-1099186695342</v>
      </c>
      <c r="O56" s="5">
        <v>-391547059657</v>
      </c>
      <c r="P56" s="5">
        <v>-205106998506</v>
      </c>
      <c r="Q56" s="5">
        <v>-163536927297</v>
      </c>
      <c r="R56" s="5">
        <v>-87061540548</v>
      </c>
      <c r="S56" s="5">
        <v>-142373540917</v>
      </c>
      <c r="T56" s="5">
        <v>-122637590803</v>
      </c>
      <c r="U56" s="5">
        <v>-88701362025</v>
      </c>
      <c r="V56" s="5">
        <v>-83806198398</v>
      </c>
      <c r="W56" s="5">
        <v>-85187407023</v>
      </c>
      <c r="X56" s="5">
        <v>-67688679290</v>
      </c>
      <c r="Y56" s="5">
        <v>-24474332786</v>
      </c>
    </row>
    <row r="57" spans="2:25" ht="15.5" x14ac:dyDescent="0.35">
      <c r="C57" t="s">
        <v>89</v>
      </c>
      <c r="D57" s="5">
        <v>-5334575290</v>
      </c>
      <c r="E57" s="5">
        <v>-6618466476</v>
      </c>
      <c r="F57" s="5">
        <v>-6488135403</v>
      </c>
      <c r="G57" s="5">
        <v>-5957039484</v>
      </c>
      <c r="I57" s="5">
        <v>-23874309995</v>
      </c>
      <c r="J57" s="5">
        <v>-22084215617</v>
      </c>
      <c r="K57" s="5">
        <v>-26756068755</v>
      </c>
      <c r="L57" s="5">
        <v>-5644472945</v>
      </c>
      <c r="M57" s="5">
        <v>-6100546647</v>
      </c>
      <c r="N57" s="5">
        <v>-10507714009</v>
      </c>
      <c r="O57" s="5">
        <v>-75738524137</v>
      </c>
      <c r="P57" s="5">
        <v>-50177736031</v>
      </c>
      <c r="Q57" s="5">
        <v>-17394972323</v>
      </c>
      <c r="R57" s="5">
        <v>-18968161603</v>
      </c>
      <c r="S57" s="5">
        <v>-14582419622</v>
      </c>
      <c r="T57" s="5">
        <v>-13338936755</v>
      </c>
      <c r="U57" s="5">
        <v>-9796644766</v>
      </c>
      <c r="V57" s="5">
        <v>-9250426557</v>
      </c>
      <c r="W57" s="5">
        <v>-9627030764</v>
      </c>
      <c r="X57" s="5">
        <v>-7893965037</v>
      </c>
      <c r="Y57" s="5">
        <v>-2741019134</v>
      </c>
    </row>
    <row r="58" spans="2:25" ht="15.5" x14ac:dyDescent="0.35">
      <c r="C58" t="s">
        <v>88</v>
      </c>
      <c r="D58" s="5">
        <v>-27463305562</v>
      </c>
      <c r="E58" s="5">
        <v>-38082026068</v>
      </c>
      <c r="F58" s="5">
        <v>-31813706520</v>
      </c>
      <c r="G58" s="5">
        <v>-31348658471</v>
      </c>
      <c r="I58" s="5">
        <v>-127426123523</v>
      </c>
      <c r="J58" s="5">
        <v>-113059053930</v>
      </c>
      <c r="K58" s="5">
        <v>-170314841449</v>
      </c>
      <c r="L58" s="5">
        <v>-37829651946</v>
      </c>
      <c r="M58" s="5">
        <v>-90892612581</v>
      </c>
      <c r="N58" s="5">
        <v>-101487183773</v>
      </c>
      <c r="O58" s="5">
        <v>-246772096435</v>
      </c>
      <c r="P58" s="5">
        <v>-226757365232</v>
      </c>
      <c r="Q58" s="5">
        <v>-112941948224</v>
      </c>
      <c r="R58" s="5">
        <v>-104509530059</v>
      </c>
      <c r="S58" s="5">
        <v>-98374428144</v>
      </c>
      <c r="T58" s="5">
        <v>-78306986062</v>
      </c>
      <c r="U58" s="5">
        <v>-70042342107</v>
      </c>
      <c r="V58" s="5">
        <v>-59109651967</v>
      </c>
      <c r="W58" s="5">
        <v>-53885647667</v>
      </c>
      <c r="X58" s="5">
        <v>-45729621279</v>
      </c>
      <c r="Y58" s="5">
        <v>-16701931868</v>
      </c>
    </row>
    <row r="59" spans="2:25" ht="15.5" x14ac:dyDescent="0.35">
      <c r="C59" t="s">
        <v>90</v>
      </c>
      <c r="D59" s="5">
        <v>-431988784</v>
      </c>
      <c r="E59" s="5">
        <v>1180595227</v>
      </c>
      <c r="F59" s="5">
        <v>37038131589</v>
      </c>
      <c r="G59" s="5">
        <v>19016908267</v>
      </c>
      <c r="I59" s="5">
        <v>61617655948</v>
      </c>
      <c r="J59" s="5">
        <v>67044560375</v>
      </c>
      <c r="K59" s="5">
        <v>5678637470</v>
      </c>
      <c r="L59" s="5">
        <v>-20393909743</v>
      </c>
      <c r="M59" s="5">
        <v>-188872076409</v>
      </c>
      <c r="N59" s="5">
        <v>-1067500660356</v>
      </c>
      <c r="O59" s="5">
        <v>-45375609616</v>
      </c>
      <c r="P59" s="5">
        <v>90017703478</v>
      </c>
      <c r="Q59" s="5">
        <v>1840826187</v>
      </c>
      <c r="R59" s="5">
        <v>60225134872</v>
      </c>
      <c r="S59" s="5">
        <v>-5205304397</v>
      </c>
      <c r="T59" s="5">
        <v>57505447984</v>
      </c>
      <c r="U59" s="5">
        <v>95265625623</v>
      </c>
      <c r="V59" s="5">
        <v>86145399258</v>
      </c>
      <c r="W59" s="5">
        <v>79397763246</v>
      </c>
      <c r="X59" s="5">
        <v>52596811553</v>
      </c>
      <c r="Y59" s="5">
        <v>3942196673</v>
      </c>
    </row>
    <row r="60" spans="2:25" ht="15.5" x14ac:dyDescent="0.35">
      <c r="C60" t="s">
        <v>91</v>
      </c>
      <c r="D60" s="5">
        <v>-7138573936</v>
      </c>
      <c r="E60" s="5">
        <v>-7545156850</v>
      </c>
      <c r="F60" s="5">
        <v>-9301307731</v>
      </c>
      <c r="G60" s="5">
        <v>-8658560102</v>
      </c>
      <c r="I60" s="5">
        <v>41442990634</v>
      </c>
      <c r="J60" s="5">
        <v>-56596742555</v>
      </c>
      <c r="K60" s="5">
        <v>11465544317</v>
      </c>
      <c r="L60" s="5">
        <v>-19439575867</v>
      </c>
      <c r="M60" s="5">
        <v>-172523144849</v>
      </c>
      <c r="N60" s="5">
        <v>-111719812404</v>
      </c>
      <c r="O60" s="5">
        <v>-73535126323</v>
      </c>
      <c r="P60" s="5">
        <v>-68595434709</v>
      </c>
      <c r="Q60" s="5">
        <v>-40637159424</v>
      </c>
      <c r="R60" s="5">
        <v>-57187722813</v>
      </c>
      <c r="S60" s="5">
        <v>-34194567511</v>
      </c>
      <c r="T60" s="5">
        <v>-25621323454</v>
      </c>
      <c r="U60" s="5">
        <v>-24211208155</v>
      </c>
      <c r="V60" s="5">
        <v>-23893145728</v>
      </c>
      <c r="W60" s="5">
        <v>-22179127888</v>
      </c>
      <c r="X60" s="5">
        <v>-8038102271</v>
      </c>
      <c r="Y60" s="5">
        <v>3991102710</v>
      </c>
    </row>
    <row r="61" spans="2:25" ht="15.5" x14ac:dyDescent="0.35">
      <c r="C61" t="s">
        <v>92</v>
      </c>
      <c r="D61" s="5">
        <v>1991287654</v>
      </c>
      <c r="E61" s="5">
        <v>979671787</v>
      </c>
      <c r="F61" s="5">
        <v>309010000</v>
      </c>
      <c r="G61" s="5">
        <v>631356961</v>
      </c>
      <c r="I61" s="5">
        <v>2755615311</v>
      </c>
      <c r="J61" s="5">
        <v>1234410581</v>
      </c>
      <c r="K61" s="5">
        <v>51561568039</v>
      </c>
      <c r="L61" s="5">
        <v>2225248285</v>
      </c>
      <c r="M61" s="5">
        <v>536015</v>
      </c>
      <c r="N61" s="5">
        <v>1492313650</v>
      </c>
      <c r="O61" s="5">
        <v>7431892393</v>
      </c>
      <c r="P61" s="5">
        <v>8250569089</v>
      </c>
      <c r="Q61" s="5">
        <v>22140098167</v>
      </c>
      <c r="R61" s="5">
        <v>8747607604</v>
      </c>
      <c r="S61" s="5">
        <v>11567094969</v>
      </c>
      <c r="T61" s="5">
        <v>12421848536</v>
      </c>
      <c r="U61" s="5">
        <v>6907421431</v>
      </c>
      <c r="V61" s="5">
        <v>4305589681</v>
      </c>
      <c r="W61" s="5">
        <v>3904427700</v>
      </c>
      <c r="X61" s="5">
        <v>3421054131</v>
      </c>
    </row>
    <row r="62" spans="2:25" ht="15.5" x14ac:dyDescent="0.35">
      <c r="C62" t="s">
        <v>26</v>
      </c>
      <c r="D62" s="5">
        <v>-9431931118</v>
      </c>
      <c r="E62" s="5">
        <v>-9706343437</v>
      </c>
      <c r="F62" s="5">
        <v>-10451064818</v>
      </c>
      <c r="G62" s="5">
        <v>-10367586134</v>
      </c>
      <c r="I62" s="5">
        <v>-40057521705</v>
      </c>
      <c r="J62" s="5">
        <v>-46447990639</v>
      </c>
      <c r="K62" s="5">
        <v>-41816861875</v>
      </c>
      <c r="L62" s="5">
        <v>-21664824152</v>
      </c>
      <c r="M62" s="5">
        <v>-172523680864</v>
      </c>
      <c r="N62" s="5">
        <v>-113212126054</v>
      </c>
      <c r="O62" s="5">
        <v>-80381098078</v>
      </c>
      <c r="P62" s="5">
        <v>-76251956313</v>
      </c>
      <c r="Q62" s="5">
        <v>-62648863738</v>
      </c>
      <c r="R62" s="5">
        <v>-62516038955</v>
      </c>
      <c r="S62" s="5">
        <v>-44537084095</v>
      </c>
      <c r="T62" s="5">
        <v>-38043171990</v>
      </c>
      <c r="U62" s="5">
        <v>-31118629586</v>
      </c>
    </row>
    <row r="63" spans="2:25" ht="15.5" x14ac:dyDescent="0.35">
      <c r="C63" t="s">
        <v>509</v>
      </c>
      <c r="V63" s="5">
        <v>-28198735409</v>
      </c>
      <c r="W63" s="5">
        <v>-26083555588</v>
      </c>
      <c r="X63" s="5">
        <v>-21609042156</v>
      </c>
    </row>
    <row r="64" spans="2:25" ht="15.5" x14ac:dyDescent="0.35">
      <c r="C64" t="s">
        <v>953</v>
      </c>
      <c r="D64" s="5">
        <v>-9431931118</v>
      </c>
      <c r="E64" s="5">
        <v>-9706343437</v>
      </c>
      <c r="F64" s="5">
        <v>-10451064818</v>
      </c>
      <c r="G64" s="5">
        <v>-10367586134</v>
      </c>
      <c r="I64" s="5">
        <v>-40057521705</v>
      </c>
      <c r="J64" s="5">
        <v>-46447990639</v>
      </c>
      <c r="K64" s="5">
        <v>-41816861875</v>
      </c>
      <c r="L64" s="5">
        <v>-21664824152</v>
      </c>
      <c r="M64" s="5">
        <v>-172523680864</v>
      </c>
      <c r="N64" s="5">
        <v>-113212126054</v>
      </c>
      <c r="O64" s="5">
        <v>-80381098078</v>
      </c>
      <c r="P64" s="5">
        <v>-76251956313</v>
      </c>
      <c r="Q64" s="5">
        <v>-62648863738</v>
      </c>
      <c r="R64" s="5">
        <v>-62516038955</v>
      </c>
      <c r="S64" s="5">
        <v>-44537084095</v>
      </c>
      <c r="T64" s="5">
        <v>-38043171990</v>
      </c>
      <c r="U64" s="5">
        <v>-31118629586</v>
      </c>
      <c r="V64" s="5">
        <v>-28198735409</v>
      </c>
      <c r="W64" s="5">
        <v>-26083555588</v>
      </c>
      <c r="X64" s="5">
        <v>-21652981888</v>
      </c>
      <c r="Y64" s="5">
        <v>-209149358</v>
      </c>
    </row>
    <row r="65" spans="3:25" ht="15.5" x14ac:dyDescent="0.35">
      <c r="C65" t="s">
        <v>94</v>
      </c>
      <c r="E65" s="5">
        <v>111719479</v>
      </c>
      <c r="F65" s="5">
        <v>-403652507</v>
      </c>
      <c r="G65" s="5">
        <v>-382317379</v>
      </c>
      <c r="I65" s="5">
        <v>-674250407</v>
      </c>
      <c r="J65" s="5">
        <v>-1465844754</v>
      </c>
      <c r="K65" s="5">
        <v>741501485</v>
      </c>
      <c r="X65" s="5">
        <v>6651458248</v>
      </c>
      <c r="Y65" s="5">
        <v>4161237814</v>
      </c>
    </row>
    <row r="66" spans="3:25" ht="15.5" x14ac:dyDescent="0.35">
      <c r="C66" t="s">
        <v>403</v>
      </c>
      <c r="X66" s="5">
        <v>483267031</v>
      </c>
      <c r="Y66" s="5">
        <v>697917</v>
      </c>
    </row>
    <row r="67" spans="3:25" ht="15.5" x14ac:dyDescent="0.35">
      <c r="C67" t="s">
        <v>98</v>
      </c>
      <c r="D67" s="5">
        <v>-7138573936</v>
      </c>
      <c r="E67" s="5">
        <v>-7545156850</v>
      </c>
      <c r="F67" s="5">
        <v>-9301307731</v>
      </c>
      <c r="G67" s="5">
        <v>-8658560102</v>
      </c>
      <c r="I67" s="5">
        <v>41442990634</v>
      </c>
      <c r="J67" s="5">
        <v>-56596742555</v>
      </c>
      <c r="K67" s="5">
        <v>11465544317</v>
      </c>
      <c r="L67" s="5">
        <v>-19439575867</v>
      </c>
      <c r="M67" s="5">
        <v>-172523144849</v>
      </c>
      <c r="N67" s="5">
        <v>-111719812404</v>
      </c>
      <c r="O67" s="5">
        <v>-73535126323</v>
      </c>
      <c r="P67" s="5">
        <v>-68595434709</v>
      </c>
      <c r="Q67" s="5">
        <v>-40637159424</v>
      </c>
      <c r="R67" s="5">
        <v>-57187722813</v>
      </c>
      <c r="S67" s="5">
        <v>-34194567511</v>
      </c>
      <c r="T67" s="5">
        <v>-25621323454</v>
      </c>
      <c r="U67" s="5">
        <v>-24211208155</v>
      </c>
      <c r="V67" s="5">
        <v>-23893145728</v>
      </c>
      <c r="W67" s="5">
        <v>-22179127888</v>
      </c>
      <c r="X67" s="5">
        <v>-8038102271</v>
      </c>
      <c r="Y67" s="5">
        <v>3991102710</v>
      </c>
    </row>
    <row r="68" spans="3:25" ht="15.5" x14ac:dyDescent="0.35">
      <c r="C68" t="s">
        <v>28</v>
      </c>
      <c r="D68" s="5">
        <v>-7570562720</v>
      </c>
      <c r="E68" s="5">
        <v>-6364561623</v>
      </c>
      <c r="F68" s="5">
        <v>27736823858</v>
      </c>
      <c r="G68" s="5">
        <v>10358348165</v>
      </c>
      <c r="I68" s="5">
        <v>103060646582</v>
      </c>
      <c r="J68" s="5">
        <v>10447817820</v>
      </c>
      <c r="K68" s="5">
        <v>17144181787</v>
      </c>
      <c r="L68" s="5">
        <v>-39833485610</v>
      </c>
      <c r="M68" s="5">
        <v>-361395221258</v>
      </c>
      <c r="N68" s="5">
        <v>-1179220472760</v>
      </c>
      <c r="O68" s="5">
        <v>-118910735939</v>
      </c>
      <c r="P68" s="5">
        <v>21422268769</v>
      </c>
      <c r="Q68" s="5">
        <v>-38796333237</v>
      </c>
      <c r="R68" s="5">
        <v>3037412059</v>
      </c>
      <c r="S68" s="5">
        <v>-39399871908</v>
      </c>
      <c r="T68" s="5">
        <v>31884124530</v>
      </c>
      <c r="U68" s="5">
        <v>71054417468</v>
      </c>
      <c r="V68" s="5">
        <v>62252253530</v>
      </c>
      <c r="W68" s="5">
        <v>57218635358</v>
      </c>
      <c r="X68" s="5">
        <v>44558709282</v>
      </c>
      <c r="Y68" s="5">
        <v>7933299383</v>
      </c>
    </row>
    <row r="69" spans="3:25" ht="15.5" x14ac:dyDescent="0.35">
      <c r="C69" t="s">
        <v>27</v>
      </c>
      <c r="D69" s="5">
        <v>-398257531</v>
      </c>
      <c r="E69" s="5">
        <v>-2952219882</v>
      </c>
      <c r="F69" s="5">
        <v>-61802000</v>
      </c>
      <c r="G69" s="5">
        <v>-126271392</v>
      </c>
      <c r="I69" s="5">
        <v>-3307408587</v>
      </c>
      <c r="J69" s="5">
        <v>-710470841</v>
      </c>
      <c r="K69" s="5">
        <v>-21996431</v>
      </c>
      <c r="L69" s="5">
        <v>-91324</v>
      </c>
      <c r="M69" s="5">
        <v>383530762</v>
      </c>
      <c r="N69" s="5">
        <v>-10377939581</v>
      </c>
      <c r="O69" s="5">
        <v>5488620507</v>
      </c>
      <c r="P69" s="5">
        <v>-7567527439</v>
      </c>
      <c r="Q69" s="5">
        <v>-316177675</v>
      </c>
      <c r="R69" s="5">
        <v>9645708497</v>
      </c>
      <c r="S69" s="5">
        <v>-1439403331</v>
      </c>
      <c r="T69" s="5">
        <v>-4075226509</v>
      </c>
      <c r="U69" s="5">
        <v>-7031576008</v>
      </c>
      <c r="V69" s="5">
        <v>-5526806647</v>
      </c>
      <c r="W69" s="5">
        <v>-3056686809</v>
      </c>
      <c r="X69" s="5">
        <v>-3746185750</v>
      </c>
      <c r="Y69" s="5">
        <v>-3341352000</v>
      </c>
    </row>
    <row r="70" spans="3:25" ht="15.5" x14ac:dyDescent="0.35">
      <c r="C70" t="s">
        <v>405</v>
      </c>
      <c r="E70" s="5">
        <v>-2756285525</v>
      </c>
      <c r="I70" s="5">
        <v>-2756285525</v>
      </c>
      <c r="U70" s="5">
        <v>-5995707640</v>
      </c>
      <c r="V70" s="5">
        <v>-4454267074</v>
      </c>
      <c r="W70" s="5">
        <v>-4447387500</v>
      </c>
      <c r="X70" s="5">
        <v>-4463893000</v>
      </c>
      <c r="Y70" s="5">
        <v>-3341352000</v>
      </c>
    </row>
    <row r="71" spans="3:25" ht="15.5" x14ac:dyDescent="0.35">
      <c r="C71" t="s">
        <v>406</v>
      </c>
      <c r="J71" s="5">
        <v>-463588725</v>
      </c>
      <c r="M71" s="5">
        <v>383637965</v>
      </c>
      <c r="N71" s="5">
        <v>-10079476851</v>
      </c>
      <c r="U71" s="5">
        <v>-1035868368</v>
      </c>
      <c r="V71" s="5">
        <v>-1072539573</v>
      </c>
      <c r="W71" s="5">
        <v>1390700691</v>
      </c>
      <c r="X71" s="5">
        <v>717707250</v>
      </c>
    </row>
    <row r="72" spans="3:25" ht="15.5" x14ac:dyDescent="0.35">
      <c r="C72" t="s">
        <v>402</v>
      </c>
      <c r="D72" s="5">
        <v>-398257531</v>
      </c>
      <c r="E72" s="5">
        <v>-195934357</v>
      </c>
      <c r="F72" s="5">
        <v>-61802000</v>
      </c>
      <c r="G72" s="5">
        <v>-126271392</v>
      </c>
      <c r="I72" s="5">
        <v>-551123062</v>
      </c>
      <c r="J72" s="5">
        <v>-246882116</v>
      </c>
      <c r="K72" s="5">
        <v>-21996431</v>
      </c>
      <c r="L72" s="5">
        <v>-91324</v>
      </c>
      <c r="M72" s="5">
        <v>-107203</v>
      </c>
      <c r="N72" s="5">
        <v>-298462730</v>
      </c>
    </row>
    <row r="73" spans="3:25" ht="15.5" x14ac:dyDescent="0.35">
      <c r="C73" t="s">
        <v>407</v>
      </c>
      <c r="D73" s="5">
        <v>-398257531</v>
      </c>
      <c r="E73" s="5">
        <v>-2952219882</v>
      </c>
      <c r="F73" s="5">
        <v>-61802000</v>
      </c>
      <c r="G73" s="5">
        <v>-126271392</v>
      </c>
      <c r="I73" s="5">
        <v>-3307408587</v>
      </c>
      <c r="J73" s="5">
        <v>-710470841</v>
      </c>
      <c r="K73" s="5">
        <v>-21996431</v>
      </c>
      <c r="L73" s="5">
        <v>-91324</v>
      </c>
      <c r="M73" s="5">
        <v>383530762</v>
      </c>
      <c r="N73" s="5">
        <v>-10377939581</v>
      </c>
      <c r="O73" s="5">
        <v>5488620507</v>
      </c>
      <c r="P73" s="5">
        <v>-7567527439</v>
      </c>
      <c r="Q73" s="5">
        <v>-316177675</v>
      </c>
      <c r="R73" s="5">
        <v>9645708497</v>
      </c>
      <c r="S73" s="5">
        <v>-1439403331</v>
      </c>
      <c r="T73" s="5">
        <v>-4075226509</v>
      </c>
      <c r="U73" s="5">
        <v>-7031576008</v>
      </c>
      <c r="V73" s="5">
        <v>-5526806647</v>
      </c>
      <c r="W73" s="5">
        <v>-3056686809</v>
      </c>
      <c r="X73" s="5">
        <v>-3746185750</v>
      </c>
      <c r="Y73" s="5">
        <v>-3341352000</v>
      </c>
    </row>
    <row r="74" spans="3:25" ht="15.5" x14ac:dyDescent="0.35">
      <c r="C74" t="s">
        <v>99</v>
      </c>
      <c r="D74" s="5">
        <v>-7968820251</v>
      </c>
      <c r="E74" s="5">
        <v>-9316781505</v>
      </c>
      <c r="F74" s="5">
        <v>27675021858</v>
      </c>
      <c r="G74" s="5">
        <v>10232076773</v>
      </c>
      <c r="I74" s="5">
        <v>99753237995</v>
      </c>
      <c r="J74" s="5">
        <v>9737346979</v>
      </c>
      <c r="K74" s="5">
        <v>17122185356</v>
      </c>
      <c r="L74" s="5">
        <v>-39833576934</v>
      </c>
      <c r="M74" s="5">
        <v>-361011690496</v>
      </c>
      <c r="N74" s="5">
        <v>-1189598412341</v>
      </c>
      <c r="O74" s="5">
        <v>-113422115432</v>
      </c>
      <c r="P74" s="5">
        <v>13854741330</v>
      </c>
      <c r="Q74" s="5">
        <v>-39112510912</v>
      </c>
      <c r="R74" s="5">
        <v>12683120556</v>
      </c>
      <c r="S74" s="5">
        <v>-40839275239</v>
      </c>
      <c r="T74" s="5">
        <v>27808898021</v>
      </c>
      <c r="U74" s="5">
        <v>64022841460</v>
      </c>
      <c r="V74" s="5">
        <v>56725446883</v>
      </c>
      <c r="W74" s="5">
        <v>54161948549</v>
      </c>
      <c r="X74" s="5">
        <v>40812523532</v>
      </c>
      <c r="Y74" s="5">
        <v>4591947383</v>
      </c>
    </row>
    <row r="75" spans="3:25" ht="15.5" x14ac:dyDescent="0.35">
      <c r="C75" t="s">
        <v>100</v>
      </c>
      <c r="X75" s="5">
        <v>56106057</v>
      </c>
    </row>
    <row r="76" spans="3:25" ht="15.5" x14ac:dyDescent="0.35">
      <c r="C76" t="s">
        <v>102</v>
      </c>
      <c r="D76" s="5">
        <v>-7968820251</v>
      </c>
      <c r="E76" s="5">
        <v>-9316781505</v>
      </c>
      <c r="F76" s="5">
        <v>27675021858</v>
      </c>
      <c r="G76" s="5">
        <v>10232076773</v>
      </c>
      <c r="I76" s="5">
        <v>99753237995</v>
      </c>
      <c r="J76" s="5">
        <v>9737346979</v>
      </c>
      <c r="K76" s="5">
        <v>17122185356</v>
      </c>
      <c r="L76" s="5">
        <v>-39833576934</v>
      </c>
      <c r="M76" s="5">
        <v>-361011690496</v>
      </c>
      <c r="N76" s="5">
        <v>-1189598412341</v>
      </c>
      <c r="O76" s="5">
        <v>-113422115432</v>
      </c>
      <c r="P76" s="5">
        <v>13854741330</v>
      </c>
      <c r="Q76" s="5">
        <v>-39112510912</v>
      </c>
      <c r="R76" s="5">
        <v>12683120556</v>
      </c>
      <c r="S76" s="5">
        <v>-40839275239</v>
      </c>
      <c r="T76" s="5">
        <v>27808898021</v>
      </c>
      <c r="U76" s="5">
        <v>64022841460</v>
      </c>
      <c r="V76" s="5">
        <v>56725446883</v>
      </c>
      <c r="W76" s="5">
        <v>54161948549</v>
      </c>
      <c r="X76" s="5">
        <v>40868629589</v>
      </c>
      <c r="Y76" s="5">
        <v>4591947383</v>
      </c>
    </row>
    <row r="77" spans="3:25" ht="15.5" x14ac:dyDescent="0.35">
      <c r="C77" t="s">
        <v>103</v>
      </c>
      <c r="D77" s="5">
        <v>-31792</v>
      </c>
      <c r="E77" s="5">
        <v>4784108353</v>
      </c>
      <c r="G77" s="5">
        <v>-1272847318</v>
      </c>
      <c r="I77" s="5">
        <v>3511261035</v>
      </c>
      <c r="J77" s="5">
        <v>386180430499</v>
      </c>
      <c r="K77" s="5">
        <v>152617957121</v>
      </c>
      <c r="M77" s="5">
        <v>2869270431</v>
      </c>
      <c r="N77" s="5">
        <v>-230928060557</v>
      </c>
      <c r="O77" s="5">
        <v>-1127971470</v>
      </c>
      <c r="P77" s="5">
        <v>238271209215</v>
      </c>
      <c r="Q77" s="5">
        <v>16227838511</v>
      </c>
      <c r="R77" s="5">
        <v>50372987584</v>
      </c>
      <c r="S77" s="5">
        <v>556623723683</v>
      </c>
      <c r="T77" s="5">
        <v>42710934</v>
      </c>
      <c r="U77" s="5">
        <v>643668995</v>
      </c>
      <c r="V77" s="5">
        <v>245488939</v>
      </c>
      <c r="W77" s="5">
        <v>-105688110</v>
      </c>
    </row>
    <row r="78" spans="3:25" ht="15.5" x14ac:dyDescent="0.35">
      <c r="C78" t="s">
        <v>104</v>
      </c>
      <c r="D78" s="5">
        <v>-7968852043</v>
      </c>
      <c r="E78" s="5">
        <v>-4532673152</v>
      </c>
      <c r="F78" s="5">
        <v>27675021858</v>
      </c>
      <c r="G78" s="5">
        <v>8959229455</v>
      </c>
      <c r="I78" s="5">
        <v>103264499030</v>
      </c>
      <c r="J78" s="5">
        <v>395917777478</v>
      </c>
      <c r="K78" s="5">
        <v>169740142477</v>
      </c>
      <c r="L78" s="5">
        <v>-39833576934</v>
      </c>
      <c r="M78" s="5">
        <v>-358142420065</v>
      </c>
      <c r="N78" s="5">
        <v>-1420526472898</v>
      </c>
      <c r="O78" s="5">
        <v>-114550086902</v>
      </c>
      <c r="P78" s="5">
        <v>252125950545</v>
      </c>
      <c r="Q78" s="5">
        <v>-22884672401</v>
      </c>
      <c r="R78" s="5">
        <v>63056108140</v>
      </c>
      <c r="S78" s="5">
        <v>515784448444</v>
      </c>
      <c r="T78" s="5">
        <v>27851608955</v>
      </c>
      <c r="U78" s="5">
        <v>64666510455</v>
      </c>
      <c r="V78" s="5">
        <v>56970935822</v>
      </c>
      <c r="W78" s="5">
        <v>54056260439</v>
      </c>
    </row>
    <row r="79" spans="3:25" ht="15.5" x14ac:dyDescent="0.35">
      <c r="C79" t="s">
        <v>105</v>
      </c>
      <c r="D79" s="5">
        <v>-7968820251</v>
      </c>
      <c r="E79" s="5">
        <v>-9316781505</v>
      </c>
      <c r="F79" s="5">
        <v>27675021858</v>
      </c>
      <c r="G79" s="5">
        <v>10232076773</v>
      </c>
      <c r="I79" s="5">
        <v>99753237995</v>
      </c>
      <c r="J79" s="5">
        <v>9737346979</v>
      </c>
      <c r="K79" s="5">
        <v>17122185356</v>
      </c>
      <c r="L79" s="5">
        <v>-39833576934</v>
      </c>
      <c r="M79" s="5">
        <v>-361011690496</v>
      </c>
      <c r="N79" s="5">
        <v>-1189598412341</v>
      </c>
      <c r="O79" s="5">
        <v>-113422115432</v>
      </c>
      <c r="P79" s="5">
        <v>13854741330</v>
      </c>
      <c r="Q79" s="5">
        <v>-39112510912</v>
      </c>
      <c r="R79" s="5">
        <v>12683120556</v>
      </c>
      <c r="S79" s="5">
        <v>-40839275239</v>
      </c>
      <c r="T79" s="5">
        <v>27808898021</v>
      </c>
      <c r="U79" s="5">
        <v>64022841460</v>
      </c>
      <c r="V79" s="5">
        <v>56725446883</v>
      </c>
      <c r="W79" s="5">
        <v>54161948549</v>
      </c>
      <c r="X79" s="5">
        <v>40868629589</v>
      </c>
      <c r="Y79" s="5">
        <v>4591947383</v>
      </c>
    </row>
    <row r="80" spans="3:25" ht="15.5" x14ac:dyDescent="0.35">
      <c r="C80" t="s">
        <v>7</v>
      </c>
      <c r="D80" s="5">
        <v>-8252876367</v>
      </c>
      <c r="E80" s="5">
        <v>-4605826143</v>
      </c>
      <c r="F80" s="5">
        <v>27458831779</v>
      </c>
      <c r="G80" s="5">
        <v>8785778228</v>
      </c>
      <c r="I80" s="5">
        <v>102703371870</v>
      </c>
      <c r="J80" s="5">
        <v>394635834880</v>
      </c>
      <c r="K80" s="5">
        <v>188135491582</v>
      </c>
      <c r="L80" s="5">
        <v>-37780703973</v>
      </c>
      <c r="M80" s="5">
        <v>-343608360140</v>
      </c>
      <c r="N80" s="5">
        <v>-1132841490190</v>
      </c>
      <c r="O80" s="5">
        <v>-51769112621</v>
      </c>
      <c r="P80" s="5">
        <v>270909601767</v>
      </c>
      <c r="Q80" s="5">
        <v>-20283516590</v>
      </c>
      <c r="R80" s="5">
        <v>39408550041</v>
      </c>
      <c r="S80" s="5">
        <v>517515844845</v>
      </c>
      <c r="T80" s="5">
        <v>30016609190</v>
      </c>
      <c r="U80" s="5">
        <v>65638478610</v>
      </c>
      <c r="V80" s="5">
        <v>55749426106</v>
      </c>
      <c r="W80" s="5">
        <v>54280232223</v>
      </c>
    </row>
    <row r="81" spans="2:25" ht="15.5" x14ac:dyDescent="0.35">
      <c r="C81" t="s">
        <v>106</v>
      </c>
      <c r="D81" s="5">
        <v>-7968820251</v>
      </c>
      <c r="E81" s="5">
        <v>-9316781505</v>
      </c>
      <c r="F81" s="5">
        <v>27675021858</v>
      </c>
      <c r="G81" s="5">
        <v>10232076773</v>
      </c>
      <c r="I81" s="5">
        <v>99753237995</v>
      </c>
      <c r="J81" s="5">
        <v>9737346979</v>
      </c>
      <c r="K81" s="5">
        <v>17122185356</v>
      </c>
      <c r="L81" s="5">
        <v>-39833576934</v>
      </c>
      <c r="M81" s="5">
        <v>-361011690496</v>
      </c>
      <c r="N81" s="5">
        <v>-1189598412341</v>
      </c>
      <c r="O81" s="5">
        <v>-113422115432</v>
      </c>
      <c r="P81" s="5">
        <v>13854741330</v>
      </c>
      <c r="Q81" s="5">
        <v>-39112510912</v>
      </c>
      <c r="R81" s="5">
        <v>12683120556</v>
      </c>
      <c r="S81" s="5">
        <v>-40839275239</v>
      </c>
      <c r="T81" s="5">
        <v>27808898021</v>
      </c>
      <c r="U81" s="5">
        <v>64022841460</v>
      </c>
      <c r="V81" s="5">
        <v>56725446883</v>
      </c>
      <c r="W81" s="5">
        <v>54161948549</v>
      </c>
      <c r="X81" s="5">
        <v>40868629589</v>
      </c>
      <c r="Y81" s="5">
        <v>4591947383</v>
      </c>
    </row>
    <row r="82" spans="2:25" ht="15.5" x14ac:dyDescent="0.35">
      <c r="C82" t="s">
        <v>107</v>
      </c>
      <c r="D82" s="5">
        <v>-7968852043</v>
      </c>
      <c r="E82" s="5">
        <v>-4532673152</v>
      </c>
      <c r="F82" s="5">
        <v>27675021858</v>
      </c>
      <c r="G82" s="5">
        <v>8959229455</v>
      </c>
      <c r="I82" s="5">
        <v>103264499030</v>
      </c>
      <c r="J82" s="5">
        <v>395917777478</v>
      </c>
      <c r="K82" s="5">
        <v>169740142477</v>
      </c>
      <c r="L82" s="5">
        <v>-39833576934</v>
      </c>
      <c r="M82" s="5">
        <v>-358142420065</v>
      </c>
      <c r="N82" s="5">
        <v>-1420526472898</v>
      </c>
      <c r="O82" s="5">
        <v>-114550086902</v>
      </c>
      <c r="P82" s="5">
        <v>252125950545</v>
      </c>
      <c r="Q82" s="5">
        <v>-22884672401</v>
      </c>
      <c r="R82" s="5">
        <v>63056108140</v>
      </c>
      <c r="S82" s="5">
        <v>515784448444</v>
      </c>
      <c r="T82" s="5">
        <v>27851608955</v>
      </c>
      <c r="U82" s="5">
        <v>64666510455</v>
      </c>
      <c r="V82" s="5">
        <v>56970935822</v>
      </c>
      <c r="W82" s="5">
        <v>54056260439</v>
      </c>
    </row>
    <row r="83" spans="2:25" ht="15.5" x14ac:dyDescent="0.35">
      <c r="C83" t="s">
        <v>108</v>
      </c>
      <c r="D83" s="5">
        <v>-7968852043</v>
      </c>
      <c r="E83" s="5">
        <v>-4532673152</v>
      </c>
      <c r="F83" s="5">
        <v>27675021858</v>
      </c>
      <c r="G83" s="5">
        <v>8959229455</v>
      </c>
      <c r="I83" s="5">
        <v>103264499030</v>
      </c>
      <c r="J83" s="5">
        <v>395917777478</v>
      </c>
      <c r="K83" s="5">
        <v>169740142477</v>
      </c>
      <c r="L83" s="5">
        <v>-39833576934</v>
      </c>
      <c r="M83" s="5">
        <v>-358142420065</v>
      </c>
      <c r="N83" s="5">
        <v>-1420526472898</v>
      </c>
      <c r="O83" s="5">
        <v>-114550086902</v>
      </c>
      <c r="P83" s="5">
        <v>252125950545</v>
      </c>
      <c r="Q83" s="5">
        <v>-22884672401</v>
      </c>
      <c r="R83" s="5">
        <v>63056108140</v>
      </c>
      <c r="S83" s="5">
        <v>515784448444</v>
      </c>
      <c r="T83" s="5">
        <v>27851608955</v>
      </c>
      <c r="U83" s="5">
        <v>64666510455</v>
      </c>
      <c r="V83" s="5">
        <v>56970935822</v>
      </c>
      <c r="W83" s="5">
        <v>54056260439</v>
      </c>
    </row>
    <row r="85" spans="2:25" ht="15.5" x14ac:dyDescent="0.35">
      <c r="B85" t="s">
        <v>109</v>
      </c>
      <c r="C85" t="s">
        <v>110</v>
      </c>
    </row>
    <row r="86" spans="2:25" ht="15.5" x14ac:dyDescent="0.35">
      <c r="C86" t="s">
        <v>111</v>
      </c>
    </row>
    <row r="87" spans="2:25" ht="15.5" x14ac:dyDescent="0.35">
      <c r="C87" t="s">
        <v>19</v>
      </c>
      <c r="D87" s="5">
        <v>278216902449</v>
      </c>
      <c r="E87" s="5">
        <v>285254548229</v>
      </c>
      <c r="F87" s="5">
        <v>123667116629</v>
      </c>
      <c r="G87" s="5">
        <v>106121281117</v>
      </c>
      <c r="I87" s="5">
        <v>285254548229</v>
      </c>
      <c r="J87" s="5">
        <v>248908443473</v>
      </c>
      <c r="K87" s="5">
        <v>117338147297</v>
      </c>
      <c r="L87" s="5">
        <v>7977770920</v>
      </c>
      <c r="M87" s="5">
        <v>4421754060</v>
      </c>
      <c r="N87" s="5">
        <v>2820659621</v>
      </c>
      <c r="O87" s="5">
        <v>14768583370</v>
      </c>
      <c r="P87" s="5">
        <v>20125518997</v>
      </c>
      <c r="Q87" s="5">
        <v>28005654794</v>
      </c>
      <c r="R87" s="5">
        <v>90178747963</v>
      </c>
      <c r="S87" s="5">
        <v>23676943954</v>
      </c>
      <c r="T87" s="5">
        <v>38206784445</v>
      </c>
      <c r="U87" s="5">
        <v>33044056175</v>
      </c>
      <c r="V87" s="5">
        <v>35083897309</v>
      </c>
      <c r="W87" s="5">
        <v>71435396320</v>
      </c>
      <c r="X87" s="5">
        <v>22864742733</v>
      </c>
      <c r="Y87" s="5">
        <v>6281351509</v>
      </c>
    </row>
    <row r="88" spans="2:25" ht="15.5" x14ac:dyDescent="0.35">
      <c r="C88" t="s">
        <v>112</v>
      </c>
      <c r="K88" s="5">
        <v>70000000000</v>
      </c>
    </row>
    <row r="89" spans="2:25" ht="15.5" x14ac:dyDescent="0.35">
      <c r="C89" t="s">
        <v>412</v>
      </c>
      <c r="O89" s="5">
        <v>38940000000</v>
      </c>
      <c r="P89" s="5">
        <v>38940000000</v>
      </c>
      <c r="Q89" s="5">
        <v>38940000000</v>
      </c>
      <c r="R89" s="5">
        <v>38940000000</v>
      </c>
      <c r="S89" s="5">
        <v>38940000000</v>
      </c>
      <c r="T89" s="5">
        <v>77140000000</v>
      </c>
      <c r="U89" s="5">
        <v>74802778082</v>
      </c>
      <c r="V89" s="5">
        <v>104116000000</v>
      </c>
      <c r="W89" s="5">
        <v>19365500000</v>
      </c>
      <c r="X89" s="5">
        <v>55000000000</v>
      </c>
    </row>
    <row r="90" spans="2:25" ht="15.5" x14ac:dyDescent="0.35">
      <c r="C90" t="s">
        <v>113</v>
      </c>
      <c r="D90" s="5">
        <v>4411988489</v>
      </c>
      <c r="E90" s="5">
        <v>6722373350</v>
      </c>
      <c r="F90" s="5">
        <v>8158516294</v>
      </c>
      <c r="G90" s="5">
        <v>7374417145</v>
      </c>
      <c r="I90" s="5">
        <v>6722373350</v>
      </c>
      <c r="J90" s="5">
        <v>11204842029</v>
      </c>
      <c r="K90" s="5">
        <v>9865856185</v>
      </c>
      <c r="L90" s="5">
        <v>9188995473</v>
      </c>
      <c r="M90" s="5">
        <v>2978682613</v>
      </c>
      <c r="N90" s="5">
        <v>2747542332</v>
      </c>
      <c r="O90" s="5">
        <v>100115727571</v>
      </c>
      <c r="P90" s="5">
        <v>93425780086</v>
      </c>
      <c r="Q90" s="5">
        <v>79281049151</v>
      </c>
      <c r="R90" s="5">
        <v>78044973588</v>
      </c>
      <c r="S90" s="5">
        <v>85886235532</v>
      </c>
      <c r="T90" s="5">
        <v>102435981493</v>
      </c>
      <c r="U90" s="5">
        <v>117920640407</v>
      </c>
      <c r="V90" s="5">
        <v>73540241739</v>
      </c>
      <c r="W90" s="5">
        <v>65533297833</v>
      </c>
      <c r="X90" s="5">
        <v>54857117808</v>
      </c>
      <c r="Y90" s="5">
        <v>5069422058</v>
      </c>
    </row>
    <row r="91" spans="2:25" ht="15.5" x14ac:dyDescent="0.35">
      <c r="C91" t="s">
        <v>115</v>
      </c>
      <c r="D91" s="5">
        <v>612321087</v>
      </c>
      <c r="E91" s="5">
        <v>511009645</v>
      </c>
      <c r="F91" s="5">
        <v>722487011</v>
      </c>
      <c r="G91" s="5">
        <v>409396954</v>
      </c>
      <c r="I91" s="5">
        <v>511009645</v>
      </c>
      <c r="J91" s="5">
        <v>3002790377</v>
      </c>
      <c r="K91" s="5">
        <v>19524494000</v>
      </c>
      <c r="L91" s="5">
        <v>46797155267</v>
      </c>
      <c r="M91" s="5">
        <v>40041471654</v>
      </c>
      <c r="N91" s="5">
        <v>112001968980</v>
      </c>
      <c r="O91" s="5">
        <v>120973994813</v>
      </c>
      <c r="P91" s="5">
        <v>124783063210</v>
      </c>
      <c r="Q91" s="5">
        <v>253967117508</v>
      </c>
    </row>
    <row r="92" spans="2:25" ht="15.5" x14ac:dyDescent="0.35">
      <c r="C92" t="s">
        <v>114</v>
      </c>
      <c r="D92" s="5">
        <v>1973161</v>
      </c>
      <c r="E92" s="5">
        <v>3281069450</v>
      </c>
      <c r="F92" s="5">
        <v>3542251338</v>
      </c>
      <c r="G92" s="5">
        <v>3503432308</v>
      </c>
      <c r="I92" s="5">
        <v>3281069450</v>
      </c>
      <c r="J92" s="5">
        <v>3521195152</v>
      </c>
      <c r="K92" s="5">
        <v>10866353853</v>
      </c>
      <c r="L92" s="5">
        <v>19191607390</v>
      </c>
      <c r="M92" s="5">
        <v>21700900111</v>
      </c>
      <c r="N92" s="5">
        <v>19592120353</v>
      </c>
      <c r="O92" s="5">
        <v>11349869834</v>
      </c>
      <c r="P92" s="5">
        <v>11736972793</v>
      </c>
      <c r="Q92" s="5">
        <v>26466578843</v>
      </c>
    </row>
    <row r="93" spans="2:25" ht="15.5" x14ac:dyDescent="0.35">
      <c r="C93" t="s">
        <v>116</v>
      </c>
      <c r="D93" s="5">
        <v>4411988489</v>
      </c>
      <c r="E93" s="5">
        <v>6722373350</v>
      </c>
      <c r="F93" s="5">
        <v>8158516294</v>
      </c>
      <c r="G93" s="5">
        <v>7374417145</v>
      </c>
      <c r="I93" s="5">
        <v>6722373350</v>
      </c>
      <c r="J93" s="5">
        <v>11204842029</v>
      </c>
      <c r="K93" s="5">
        <v>9865856185</v>
      </c>
      <c r="L93" s="5">
        <v>9188995473</v>
      </c>
      <c r="M93" s="5">
        <v>2978682613</v>
      </c>
      <c r="N93" s="5">
        <v>2747542332</v>
      </c>
      <c r="O93" s="5">
        <v>100115727571</v>
      </c>
      <c r="P93" s="5">
        <v>93425780086</v>
      </c>
      <c r="Q93" s="5">
        <v>79281049151</v>
      </c>
      <c r="R93" s="5">
        <v>78044973588</v>
      </c>
      <c r="S93" s="5">
        <v>85886235532</v>
      </c>
      <c r="T93" s="5">
        <v>102435981493</v>
      </c>
      <c r="U93" s="5">
        <v>117920640407</v>
      </c>
      <c r="V93" s="5">
        <v>73540241739</v>
      </c>
      <c r="W93" s="5">
        <v>65533297833</v>
      </c>
      <c r="X93" s="5">
        <v>54857117808</v>
      </c>
      <c r="Y93" s="5">
        <v>5069422058</v>
      </c>
    </row>
    <row r="94" spans="2:25" ht="15.5" x14ac:dyDescent="0.35">
      <c r="C94" t="s">
        <v>117</v>
      </c>
      <c r="D94" s="5">
        <v>614294248</v>
      </c>
      <c r="E94" s="5">
        <v>3792079095</v>
      </c>
      <c r="F94" s="5">
        <v>4264738349</v>
      </c>
      <c r="G94" s="5">
        <v>3912829262</v>
      </c>
      <c r="I94" s="5">
        <v>3792079095</v>
      </c>
      <c r="J94" s="5">
        <v>6523985529</v>
      </c>
      <c r="K94" s="5">
        <v>30390847853</v>
      </c>
      <c r="L94" s="5">
        <v>65988762657</v>
      </c>
      <c r="M94" s="5">
        <v>61742371765</v>
      </c>
      <c r="N94" s="5">
        <v>131594089333</v>
      </c>
      <c r="O94" s="5">
        <v>132323864647</v>
      </c>
      <c r="P94" s="5">
        <v>136520036003</v>
      </c>
      <c r="Q94" s="5">
        <v>280433696351</v>
      </c>
      <c r="R94" s="5">
        <v>309975775551</v>
      </c>
      <c r="S94" s="5">
        <v>79834993397</v>
      </c>
      <c r="T94" s="5">
        <v>76084216084</v>
      </c>
      <c r="U94" s="5">
        <v>60467832992</v>
      </c>
      <c r="V94" s="5">
        <v>1198518851</v>
      </c>
      <c r="W94" s="5">
        <v>1410440069</v>
      </c>
      <c r="X94" s="5">
        <v>951630870</v>
      </c>
      <c r="Y94" s="5">
        <v>1170015174</v>
      </c>
    </row>
    <row r="95" spans="2:25" ht="15.5" x14ac:dyDescent="0.35">
      <c r="C95" t="s">
        <v>118</v>
      </c>
      <c r="D95" s="5">
        <v>614294248</v>
      </c>
      <c r="E95" s="5">
        <v>3792079095</v>
      </c>
      <c r="F95" s="5">
        <v>4264738349</v>
      </c>
      <c r="G95" s="5">
        <v>3912829262</v>
      </c>
      <c r="I95" s="5">
        <v>3792079095</v>
      </c>
      <c r="J95" s="5">
        <v>6523985529</v>
      </c>
      <c r="K95" s="5">
        <v>30390847853</v>
      </c>
      <c r="L95" s="5">
        <v>65988762657</v>
      </c>
      <c r="M95" s="5">
        <v>61742371765</v>
      </c>
      <c r="N95" s="5">
        <v>131594089333</v>
      </c>
      <c r="O95" s="5">
        <v>132323864647</v>
      </c>
      <c r="P95" s="5">
        <v>136520036003</v>
      </c>
      <c r="Q95" s="5">
        <v>280433696351</v>
      </c>
      <c r="R95" s="5">
        <v>309975775551</v>
      </c>
      <c r="S95" s="5">
        <v>79834993397</v>
      </c>
      <c r="T95" s="5">
        <v>76084216084</v>
      </c>
      <c r="U95" s="5">
        <v>60467832992</v>
      </c>
      <c r="V95" s="5">
        <v>1198518851</v>
      </c>
      <c r="W95" s="5">
        <v>1410440069</v>
      </c>
      <c r="X95" s="5">
        <v>951630870</v>
      </c>
      <c r="Y95" s="5">
        <v>1170015174</v>
      </c>
    </row>
    <row r="96" spans="2:25" ht="15.5" x14ac:dyDescent="0.35">
      <c r="C96" t="s">
        <v>123</v>
      </c>
      <c r="R96" s="5">
        <v>32864203980</v>
      </c>
      <c r="S96" s="5">
        <v>5620144944</v>
      </c>
      <c r="T96" s="5">
        <v>1034583799</v>
      </c>
      <c r="U96" s="5">
        <v>1019610974</v>
      </c>
      <c r="V96" s="5">
        <v>512672864</v>
      </c>
      <c r="W96" s="5">
        <v>74603550</v>
      </c>
      <c r="X96" s="5">
        <v>796136525</v>
      </c>
      <c r="Y96" s="5">
        <v>303402637</v>
      </c>
    </row>
    <row r="97" spans="3:25" ht="15.5" x14ac:dyDescent="0.35">
      <c r="C97" t="s">
        <v>119</v>
      </c>
      <c r="D97" s="5">
        <v>2969055673</v>
      </c>
      <c r="E97" s="5">
        <v>2988076157</v>
      </c>
      <c r="F97" s="5">
        <v>3022020861</v>
      </c>
      <c r="G97" s="5">
        <v>3219237816</v>
      </c>
      <c r="I97" s="5">
        <v>2988076157</v>
      </c>
      <c r="J97" s="5">
        <v>3962596442</v>
      </c>
      <c r="K97" s="5">
        <v>4333063697</v>
      </c>
      <c r="L97" s="5">
        <v>876288287</v>
      </c>
      <c r="M97" s="5">
        <v>807646904</v>
      </c>
      <c r="N97" s="5">
        <v>1129547960</v>
      </c>
      <c r="O97" s="5">
        <v>10702663867</v>
      </c>
      <c r="P97" s="5">
        <v>12317916960</v>
      </c>
      <c r="Q97" s="5">
        <v>4167227411</v>
      </c>
      <c r="R97" s="5">
        <v>4539149515</v>
      </c>
      <c r="S97" s="5">
        <v>4472579391</v>
      </c>
      <c r="T97" s="5">
        <v>4001168717</v>
      </c>
      <c r="U97" s="5">
        <v>3386801455</v>
      </c>
      <c r="V97" s="5">
        <v>2595375619</v>
      </c>
      <c r="W97" s="5">
        <v>2548725634</v>
      </c>
      <c r="X97" s="5">
        <v>2245322411</v>
      </c>
      <c r="Y97" s="5">
        <v>2652656733</v>
      </c>
    </row>
    <row r="98" spans="3:25" ht="15.5" x14ac:dyDescent="0.35">
      <c r="C98" t="s">
        <v>97</v>
      </c>
      <c r="D98" s="5">
        <v>1174796927979</v>
      </c>
      <c r="E98" s="5">
        <v>1175139293411</v>
      </c>
      <c r="F98" s="5">
        <v>1170355185058</v>
      </c>
      <c r="G98" s="5">
        <v>1170355185058</v>
      </c>
      <c r="I98" s="5">
        <v>1175139293411</v>
      </c>
      <c r="J98" s="5">
        <v>1171628032376</v>
      </c>
      <c r="K98" s="5">
        <v>785447601867</v>
      </c>
      <c r="L98" s="5">
        <v>703529856333</v>
      </c>
      <c r="M98" s="5">
        <v>703529856333</v>
      </c>
      <c r="N98" s="5">
        <v>700517551441</v>
      </c>
      <c r="O98" s="5">
        <v>931005432374</v>
      </c>
      <c r="P98" s="5">
        <v>917756615556</v>
      </c>
      <c r="Q98" s="5">
        <v>622395602873</v>
      </c>
      <c r="R98" s="5">
        <v>606173554253</v>
      </c>
      <c r="S98" s="5">
        <v>556073162605</v>
      </c>
      <c r="T98" s="5">
        <v>589658263</v>
      </c>
      <c r="U98" s="5">
        <v>546947329</v>
      </c>
      <c r="V98" s="5">
        <v>731633811</v>
      </c>
      <c r="W98" s="5">
        <v>486375872</v>
      </c>
      <c r="X98" s="5">
        <v>-65041327</v>
      </c>
    </row>
    <row r="99" spans="3:25" ht="15.5" x14ac:dyDescent="0.35">
      <c r="C99" t="s">
        <v>121</v>
      </c>
      <c r="D99" s="5">
        <v>291976326598</v>
      </c>
      <c r="E99" s="5">
        <v>305206674554</v>
      </c>
      <c r="F99" s="5">
        <v>146265020789</v>
      </c>
      <c r="G99" s="5">
        <v>128556958998</v>
      </c>
      <c r="I99" s="5">
        <v>305206674554</v>
      </c>
      <c r="J99" s="5">
        <v>275346990041</v>
      </c>
      <c r="K99" s="5">
        <v>236228486616</v>
      </c>
      <c r="L99" s="5">
        <v>87821462945</v>
      </c>
      <c r="M99" s="5">
        <v>71484203515</v>
      </c>
      <c r="N99" s="5">
        <v>139810879427</v>
      </c>
      <c r="O99" s="5">
        <v>388206563754</v>
      </c>
      <c r="P99" s="5">
        <v>388218978245</v>
      </c>
      <c r="Q99" s="5">
        <v>523717097404</v>
      </c>
      <c r="R99" s="5">
        <v>558899234065</v>
      </c>
      <c r="S99" s="5">
        <v>245486315904</v>
      </c>
      <c r="T99" s="5">
        <v>303458133213</v>
      </c>
      <c r="U99" s="5">
        <v>295458707034</v>
      </c>
      <c r="V99" s="5">
        <v>219920439938</v>
      </c>
      <c r="W99" s="5">
        <v>162874440730</v>
      </c>
      <c r="X99" s="5">
        <v>137380939941</v>
      </c>
      <c r="Y99" s="5">
        <v>16497241014</v>
      </c>
    </row>
    <row r="100" spans="3:25" ht="15.5" x14ac:dyDescent="0.35">
      <c r="C100" t="s">
        <v>122</v>
      </c>
    </row>
    <row r="101" spans="3:25" ht="15.5" x14ac:dyDescent="0.35">
      <c r="C101" t="s">
        <v>128</v>
      </c>
      <c r="O101" s="5">
        <v>15125354359</v>
      </c>
      <c r="P101" s="5">
        <v>9490789862</v>
      </c>
      <c r="Q101" s="5">
        <v>12478269436</v>
      </c>
      <c r="R101" s="5">
        <v>12451359883</v>
      </c>
      <c r="V101" s="5">
        <v>1035868368</v>
      </c>
      <c r="W101" s="5">
        <v>2108407941</v>
      </c>
      <c r="X101" s="5">
        <v>717707250</v>
      </c>
    </row>
    <row r="102" spans="3:25" ht="15.5" x14ac:dyDescent="0.35">
      <c r="C102" t="s">
        <v>954</v>
      </c>
      <c r="N102" s="5">
        <v>309790833158</v>
      </c>
      <c r="O102" s="5">
        <v>304730244843</v>
      </c>
      <c r="P102" s="5">
        <v>292701114161</v>
      </c>
      <c r="Q102" s="5">
        <v>268529618640</v>
      </c>
      <c r="R102" s="5">
        <v>204854004266</v>
      </c>
      <c r="S102" s="5">
        <v>32921416406</v>
      </c>
      <c r="T102" s="5">
        <v>16522828996</v>
      </c>
      <c r="U102" s="5">
        <v>20833815084</v>
      </c>
      <c r="V102" s="5">
        <v>15670852882</v>
      </c>
      <c r="W102" s="5">
        <v>11818636517</v>
      </c>
      <c r="X102" s="5">
        <v>25619589676</v>
      </c>
    </row>
    <row r="103" spans="3:25" ht="15.5" x14ac:dyDescent="0.35">
      <c r="C103" t="s">
        <v>955</v>
      </c>
      <c r="D103" s="5">
        <v>620889399705</v>
      </c>
      <c r="E103" s="5">
        <v>621003070705</v>
      </c>
      <c r="F103" s="5">
        <v>149786319052</v>
      </c>
      <c r="G103" s="5">
        <v>149786319052</v>
      </c>
      <c r="I103" s="5">
        <v>621003070705</v>
      </c>
      <c r="J103" s="5">
        <v>151155209902</v>
      </c>
      <c r="K103" s="5">
        <v>172943021934</v>
      </c>
      <c r="L103" s="5">
        <v>373222206599</v>
      </c>
      <c r="M103" s="5">
        <v>348442931538</v>
      </c>
      <c r="N103" s="5">
        <v>320075421083</v>
      </c>
      <c r="O103" s="5">
        <v>1419160112138</v>
      </c>
      <c r="P103" s="5">
        <v>1487181047012</v>
      </c>
      <c r="Q103" s="5">
        <v>1153052257487</v>
      </c>
      <c r="R103" s="5">
        <v>989517233582</v>
      </c>
      <c r="S103" s="5">
        <v>1012697440770</v>
      </c>
      <c r="T103" s="5">
        <v>814460197801</v>
      </c>
      <c r="U103" s="5">
        <v>639447432290</v>
      </c>
      <c r="V103" s="5">
        <v>455134557523</v>
      </c>
      <c r="W103" s="5">
        <v>118843766070</v>
      </c>
      <c r="X103" s="5">
        <v>84378842371</v>
      </c>
      <c r="Y103" s="5">
        <v>457550947644</v>
      </c>
    </row>
    <row r="104" spans="3:25" ht="15.5" x14ac:dyDescent="0.35">
      <c r="C104" t="s">
        <v>126</v>
      </c>
      <c r="D104" s="5">
        <v>1480908239034</v>
      </c>
      <c r="E104" s="5">
        <v>1488636994215</v>
      </c>
      <c r="F104" s="5">
        <v>1494847296395</v>
      </c>
      <c r="G104" s="5">
        <v>1501439741261</v>
      </c>
      <c r="I104" s="5">
        <v>1488636994215</v>
      </c>
      <c r="J104" s="5">
        <v>1513184729469</v>
      </c>
      <c r="K104" s="5">
        <v>1128130629089</v>
      </c>
      <c r="L104" s="5">
        <v>1076909041169</v>
      </c>
      <c r="M104" s="5">
        <v>1095678223953</v>
      </c>
      <c r="N104" s="5">
        <v>1134073763867</v>
      </c>
      <c r="O104" s="5">
        <v>1695578272430</v>
      </c>
      <c r="P104" s="5">
        <v>1530556358113</v>
      </c>
      <c r="Q104" s="5">
        <v>1083235623627</v>
      </c>
      <c r="R104" s="5">
        <v>1052566004926</v>
      </c>
      <c r="S104" s="5">
        <v>1021635713312</v>
      </c>
      <c r="T104" s="5">
        <v>440079577406</v>
      </c>
      <c r="U104" s="5">
        <v>456769145023</v>
      </c>
      <c r="V104" s="5">
        <v>473094817248</v>
      </c>
      <c r="W104" s="5">
        <v>477902592492</v>
      </c>
      <c r="X104" s="5">
        <v>497294971153</v>
      </c>
      <c r="Y104" s="5">
        <v>42188844939</v>
      </c>
    </row>
    <row r="105" spans="3:25" ht="15.5" x14ac:dyDescent="0.35">
      <c r="C105" t="s">
        <v>130</v>
      </c>
      <c r="D105" s="5">
        <v>60213881234</v>
      </c>
      <c r="E105" s="5">
        <v>60213881234</v>
      </c>
      <c r="I105" s="5">
        <v>60213881234</v>
      </c>
    </row>
    <row r="106" spans="3:25" ht="15.5" x14ac:dyDescent="0.35">
      <c r="C106" t="s">
        <v>133</v>
      </c>
      <c r="D106" s="5">
        <v>2305173783814</v>
      </c>
      <c r="E106" s="5">
        <v>2304755732670</v>
      </c>
      <c r="F106" s="5">
        <v>1896960791092</v>
      </c>
      <c r="G106" s="5">
        <v>1902308268540</v>
      </c>
      <c r="I106" s="5">
        <v>2304755732670</v>
      </c>
      <c r="J106" s="5">
        <v>1843285508654</v>
      </c>
      <c r="K106" s="5">
        <v>1472020933896</v>
      </c>
      <c r="L106" s="5">
        <v>1794427652562</v>
      </c>
      <c r="M106" s="5">
        <v>1791375194614</v>
      </c>
      <c r="N106" s="5">
        <v>2137409316470</v>
      </c>
      <c r="O106" s="5">
        <v>3802286500627</v>
      </c>
      <c r="P106" s="5">
        <v>3718507942840</v>
      </c>
      <c r="Q106" s="5">
        <v>2760616270135</v>
      </c>
      <c r="R106" s="5">
        <v>2413986248373</v>
      </c>
      <c r="S106" s="5">
        <v>2317856837235</v>
      </c>
      <c r="T106" s="5">
        <v>1363953700596</v>
      </c>
      <c r="U106" s="5">
        <v>1185262105099</v>
      </c>
      <c r="V106" s="5">
        <v>998618477993</v>
      </c>
      <c r="W106" s="5">
        <v>705805331956</v>
      </c>
      <c r="X106" s="5">
        <v>744808731347</v>
      </c>
      <c r="Y106" s="5">
        <v>534683709694</v>
      </c>
    </row>
    <row r="107" spans="3:25" ht="15.5" x14ac:dyDescent="0.35">
      <c r="C107" t="s">
        <v>134</v>
      </c>
      <c r="D107" s="5">
        <v>2597150110412</v>
      </c>
      <c r="E107" s="5">
        <v>2609962407224</v>
      </c>
      <c r="F107" s="5">
        <v>2043225811881</v>
      </c>
      <c r="G107" s="5">
        <v>2030865227538</v>
      </c>
      <c r="I107" s="5">
        <v>2609962407224</v>
      </c>
      <c r="J107" s="5">
        <v>2118632498695</v>
      </c>
      <c r="K107" s="5">
        <v>1708249420512</v>
      </c>
      <c r="L107" s="5">
        <v>1882249115507</v>
      </c>
      <c r="M107" s="5">
        <v>1862859398129</v>
      </c>
      <c r="N107" s="5">
        <v>2277220195897</v>
      </c>
      <c r="O107" s="5">
        <v>4190493064381</v>
      </c>
      <c r="P107" s="5">
        <v>4106726921085</v>
      </c>
      <c r="Q107" s="5">
        <v>3284333367539</v>
      </c>
      <c r="R107" s="5">
        <v>2972885482438</v>
      </c>
      <c r="S107" s="5">
        <v>2563343153139</v>
      </c>
      <c r="T107" s="5">
        <v>1667411833809</v>
      </c>
      <c r="U107" s="5">
        <v>1480720812133</v>
      </c>
      <c r="V107" s="5">
        <v>1218538917931</v>
      </c>
      <c r="W107" s="5">
        <v>868679772686</v>
      </c>
      <c r="X107" s="5">
        <v>882189671288</v>
      </c>
      <c r="Y107" s="5">
        <v>551180950708</v>
      </c>
    </row>
    <row r="108" spans="3:25" ht="15.5" x14ac:dyDescent="0.35">
      <c r="C108" t="s">
        <v>135</v>
      </c>
    </row>
    <row r="109" spans="3:25" ht="15.5" x14ac:dyDescent="0.35">
      <c r="C109" t="s">
        <v>136</v>
      </c>
    </row>
    <row r="110" spans="3:25" ht="15.5" x14ac:dyDescent="0.35">
      <c r="C110" t="s">
        <v>137</v>
      </c>
      <c r="D110" s="5">
        <v>110148805596</v>
      </c>
      <c r="E110" s="5">
        <v>102824806043</v>
      </c>
      <c r="F110" s="5">
        <v>117772975025</v>
      </c>
      <c r="G110" s="5">
        <v>117025984063</v>
      </c>
      <c r="I110" s="5">
        <v>102824806043</v>
      </c>
      <c r="J110" s="5">
        <v>228846277364</v>
      </c>
      <c r="K110" s="5">
        <v>277860029717</v>
      </c>
      <c r="L110" s="5">
        <v>1854861713825</v>
      </c>
      <c r="M110" s="5">
        <v>1795150522257</v>
      </c>
      <c r="N110" s="5">
        <v>1708105000875</v>
      </c>
      <c r="O110" s="5">
        <v>1373163035737</v>
      </c>
      <c r="P110" s="5">
        <v>1094036856252</v>
      </c>
      <c r="Q110" s="5">
        <v>1085707448074</v>
      </c>
      <c r="R110" s="5">
        <v>486882986981</v>
      </c>
      <c r="S110" s="5">
        <v>378948112101</v>
      </c>
      <c r="T110" s="5">
        <v>241720098704</v>
      </c>
      <c r="U110" s="5">
        <v>205297343351</v>
      </c>
      <c r="V110" s="5">
        <v>143636313447</v>
      </c>
      <c r="W110" s="5">
        <v>114451066809</v>
      </c>
      <c r="X110" s="5">
        <v>169740179092</v>
      </c>
      <c r="Y110" s="5">
        <v>125895965784</v>
      </c>
    </row>
    <row r="111" spans="3:25" ht="15.5" x14ac:dyDescent="0.35">
      <c r="C111" t="s">
        <v>142</v>
      </c>
      <c r="J111" s="5">
        <v>120466738563</v>
      </c>
      <c r="K111" s="5">
        <v>241775685</v>
      </c>
      <c r="L111" s="5">
        <v>7948752622</v>
      </c>
      <c r="M111" s="5">
        <v>7014630040</v>
      </c>
      <c r="N111" s="5">
        <v>5756171692</v>
      </c>
      <c r="O111" s="5">
        <v>324489943</v>
      </c>
      <c r="P111" s="5">
        <v>191586989</v>
      </c>
      <c r="Q111" s="5">
        <v>4260196193</v>
      </c>
      <c r="R111" s="5">
        <v>17631489690</v>
      </c>
      <c r="S111" s="5">
        <v>3271772317</v>
      </c>
      <c r="T111" s="5">
        <v>1636169719</v>
      </c>
      <c r="U111" s="5">
        <v>1812915140</v>
      </c>
      <c r="V111" s="5">
        <v>1482126846</v>
      </c>
      <c r="W111" s="5">
        <v>1818623888</v>
      </c>
      <c r="X111" s="5">
        <v>4793915472</v>
      </c>
      <c r="Y111" s="5">
        <v>17385747147</v>
      </c>
    </row>
    <row r="112" spans="3:25" ht="15.5" x14ac:dyDescent="0.35">
      <c r="C112" t="s">
        <v>146</v>
      </c>
      <c r="K112" s="5">
        <v>70000000000</v>
      </c>
      <c r="Q112" s="5">
        <v>30483000000</v>
      </c>
      <c r="R112" s="5">
        <v>30231000000</v>
      </c>
    </row>
    <row r="113" spans="3:25" ht="15.5" x14ac:dyDescent="0.35">
      <c r="C113" t="s">
        <v>138</v>
      </c>
      <c r="D113" s="5">
        <v>11351545108</v>
      </c>
      <c r="E113" s="5">
        <v>11958207025</v>
      </c>
      <c r="F113" s="5">
        <v>13210873352</v>
      </c>
      <c r="G113" s="5">
        <v>13846655245</v>
      </c>
      <c r="I113" s="5">
        <v>11958207025</v>
      </c>
      <c r="J113" s="5">
        <v>14540976868</v>
      </c>
      <c r="K113" s="5">
        <v>8610639560</v>
      </c>
      <c r="L113" s="5">
        <v>9765511990</v>
      </c>
      <c r="M113" s="5">
        <v>12637144191</v>
      </c>
      <c r="N113" s="5">
        <v>11699623572</v>
      </c>
      <c r="O113" s="5">
        <v>34848673692</v>
      </c>
      <c r="P113" s="5">
        <v>30231976231</v>
      </c>
      <c r="Q113" s="5">
        <v>13268834206</v>
      </c>
      <c r="R113" s="5">
        <v>6449931910</v>
      </c>
      <c r="S113" s="5">
        <v>5524748120</v>
      </c>
      <c r="T113" s="5">
        <v>4798031636</v>
      </c>
      <c r="U113" s="5">
        <v>4097078857</v>
      </c>
      <c r="V113" s="5">
        <v>3476584462</v>
      </c>
      <c r="W113" s="5">
        <v>3808302021</v>
      </c>
      <c r="X113" s="5">
        <v>3444977654</v>
      </c>
      <c r="Y113" s="5">
        <v>9027014143</v>
      </c>
    </row>
    <row r="114" spans="3:25" ht="15.5" x14ac:dyDescent="0.35">
      <c r="C114" t="s">
        <v>140</v>
      </c>
      <c r="D114" s="5">
        <v>4588942328</v>
      </c>
      <c r="E114" s="5">
        <v>4698524085</v>
      </c>
      <c r="F114" s="5">
        <v>10794862235</v>
      </c>
      <c r="G114" s="5">
        <v>10246899276</v>
      </c>
      <c r="I114" s="5">
        <v>4698524085</v>
      </c>
      <c r="J114" s="5">
        <v>9004896891</v>
      </c>
      <c r="K114" s="5">
        <v>43057654376</v>
      </c>
      <c r="L114" s="5">
        <v>113073890161</v>
      </c>
      <c r="M114" s="5">
        <v>93637940396</v>
      </c>
      <c r="N114" s="5">
        <v>166702054852</v>
      </c>
      <c r="O114" s="5">
        <v>257594667385</v>
      </c>
      <c r="P114" s="5">
        <v>200310293819</v>
      </c>
      <c r="Q114" s="5">
        <v>74331073759</v>
      </c>
      <c r="R114" s="5">
        <v>44012740825</v>
      </c>
      <c r="S114" s="5">
        <v>35690932857</v>
      </c>
      <c r="T114" s="5">
        <v>18243852898</v>
      </c>
      <c r="U114" s="5">
        <v>17419161985</v>
      </c>
      <c r="V114" s="5">
        <v>12209166960</v>
      </c>
      <c r="W114" s="5">
        <v>10868593390</v>
      </c>
      <c r="X114" s="5">
        <v>18219855495</v>
      </c>
      <c r="Y114" s="5">
        <v>20462564370</v>
      </c>
    </row>
    <row r="115" spans="3:25" ht="15.5" x14ac:dyDescent="0.35">
      <c r="C115" t="s">
        <v>956</v>
      </c>
    </row>
    <row r="116" spans="3:25" ht="15.5" x14ac:dyDescent="0.35">
      <c r="C116" t="s">
        <v>129</v>
      </c>
      <c r="D116" s="5">
        <v>11481808396</v>
      </c>
      <c r="E116" s="5">
        <v>14361332123</v>
      </c>
      <c r="F116" s="5">
        <v>13568060186</v>
      </c>
      <c r="G116" s="5">
        <v>16303630054</v>
      </c>
      <c r="I116" s="5">
        <v>14361332123</v>
      </c>
      <c r="J116" s="5">
        <v>11367722308</v>
      </c>
      <c r="K116" s="5">
        <v>26359247385</v>
      </c>
      <c r="L116" s="5">
        <v>509276763931</v>
      </c>
      <c r="M116" s="5">
        <v>473978290630</v>
      </c>
      <c r="N116" s="5">
        <v>300566176713</v>
      </c>
      <c r="O116" s="5">
        <v>215872704147</v>
      </c>
      <c r="P116" s="5">
        <v>81998917469</v>
      </c>
      <c r="Q116" s="5">
        <v>40375721689</v>
      </c>
      <c r="R116" s="5">
        <v>17508059148</v>
      </c>
      <c r="S116" s="5">
        <v>9655222347</v>
      </c>
      <c r="T116" s="5">
        <v>10654423547</v>
      </c>
      <c r="U116" s="5">
        <v>9114202404</v>
      </c>
      <c r="V116" s="5">
        <v>10026109286</v>
      </c>
      <c r="W116" s="5">
        <v>11641052188</v>
      </c>
      <c r="X116" s="5">
        <v>13890653937</v>
      </c>
      <c r="Y116" s="5">
        <v>5194674623</v>
      </c>
    </row>
    <row r="117" spans="3:25" ht="15.5" x14ac:dyDescent="0.35">
      <c r="C117" t="s">
        <v>143</v>
      </c>
      <c r="D117" s="5">
        <v>5666806076</v>
      </c>
      <c r="E117" s="5">
        <v>6484557280</v>
      </c>
      <c r="F117" s="5">
        <v>4877314172</v>
      </c>
      <c r="G117" s="5">
        <v>4859990967</v>
      </c>
      <c r="I117" s="5">
        <v>6484557280</v>
      </c>
      <c r="J117" s="5">
        <v>4255746961</v>
      </c>
      <c r="K117" s="5">
        <v>6682374578</v>
      </c>
      <c r="L117" s="5">
        <v>36941641956</v>
      </c>
      <c r="M117" s="5">
        <v>35507456951</v>
      </c>
      <c r="N117" s="5">
        <v>25433641575</v>
      </c>
      <c r="O117" s="5">
        <v>29793599014</v>
      </c>
      <c r="P117" s="5">
        <v>23870371305</v>
      </c>
      <c r="Q117" s="5">
        <v>5092794549</v>
      </c>
      <c r="R117" s="5">
        <v>15067260836</v>
      </c>
      <c r="S117" s="5">
        <v>12800118560</v>
      </c>
      <c r="T117" s="5">
        <v>11252505303</v>
      </c>
      <c r="U117" s="5">
        <v>10891429941</v>
      </c>
      <c r="V117" s="5">
        <v>9841376262</v>
      </c>
      <c r="W117" s="5">
        <v>13504672007</v>
      </c>
      <c r="X117" s="5">
        <v>6883985152</v>
      </c>
      <c r="Y117" s="5">
        <v>6586180426</v>
      </c>
    </row>
    <row r="118" spans="3:25" ht="15.5" x14ac:dyDescent="0.35">
      <c r="C118" t="s">
        <v>147</v>
      </c>
    </row>
    <row r="119" spans="3:25" ht="15.5" x14ac:dyDescent="0.35">
      <c r="C119" t="s">
        <v>415</v>
      </c>
      <c r="D119" s="5">
        <v>401527000000</v>
      </c>
      <c r="E119" s="5">
        <v>411526000000</v>
      </c>
      <c r="F119" s="5">
        <v>420709000000</v>
      </c>
      <c r="G119" s="5">
        <v>429460000000</v>
      </c>
      <c r="I119" s="5">
        <v>411526000000</v>
      </c>
      <c r="J119" s="5">
        <v>446962000000</v>
      </c>
      <c r="K119" s="5">
        <v>455143291669</v>
      </c>
      <c r="N119" s="5">
        <v>73667751810</v>
      </c>
      <c r="O119" s="5">
        <v>564226574205</v>
      </c>
      <c r="P119" s="5">
        <v>655626215831</v>
      </c>
      <c r="Q119" s="5">
        <v>454129900612</v>
      </c>
      <c r="R119" s="5">
        <v>733544938016</v>
      </c>
      <c r="S119" s="5">
        <v>740820224591</v>
      </c>
      <c r="T119" s="5">
        <v>523292478475</v>
      </c>
      <c r="U119" s="5">
        <v>434835840413</v>
      </c>
      <c r="V119" s="5">
        <v>307062692013</v>
      </c>
      <c r="W119" s="5">
        <v>233362571856</v>
      </c>
      <c r="X119" s="5">
        <v>249674809346</v>
      </c>
      <c r="Y119" s="5">
        <v>217681890909</v>
      </c>
    </row>
    <row r="120" spans="3:25" ht="15.5" x14ac:dyDescent="0.35">
      <c r="C120" t="s">
        <v>150</v>
      </c>
      <c r="D120" s="5">
        <v>964610909</v>
      </c>
      <c r="E120" s="5">
        <v>327195759</v>
      </c>
      <c r="F120" s="5">
        <v>474573464</v>
      </c>
      <c r="G120" s="5">
        <v>724295797</v>
      </c>
      <c r="I120" s="5">
        <v>327195759</v>
      </c>
      <c r="J120" s="5">
        <v>695096176</v>
      </c>
      <c r="K120" s="5">
        <v>751058496</v>
      </c>
      <c r="M120" s="5">
        <v>358249680</v>
      </c>
      <c r="N120" s="5">
        <v>2054160519</v>
      </c>
    </row>
    <row r="121" spans="3:25" ht="15.5" x14ac:dyDescent="0.35">
      <c r="C121" t="s">
        <v>152</v>
      </c>
      <c r="D121" s="5">
        <v>37669856009</v>
      </c>
      <c r="E121" s="5">
        <v>36532980751</v>
      </c>
      <c r="F121" s="5">
        <v>35269080283</v>
      </c>
      <c r="G121" s="5">
        <v>34079869222</v>
      </c>
      <c r="I121" s="5">
        <v>36532980751</v>
      </c>
      <c r="J121" s="5">
        <v>31389061840</v>
      </c>
      <c r="K121" s="5">
        <v>92954373490</v>
      </c>
      <c r="L121" s="5">
        <v>1125241316903</v>
      </c>
      <c r="M121" s="5">
        <v>1126833901534</v>
      </c>
      <c r="N121" s="5">
        <v>1137783946374</v>
      </c>
      <c r="O121" s="5">
        <v>772969262321</v>
      </c>
      <c r="P121" s="5">
        <v>713973562007</v>
      </c>
      <c r="Q121" s="5">
        <v>885607264524</v>
      </c>
      <c r="R121" s="5">
        <v>333555733181</v>
      </c>
      <c r="S121" s="5">
        <v>298267411564</v>
      </c>
      <c r="T121" s="5">
        <v>178123319693</v>
      </c>
      <c r="U121" s="5">
        <v>140544385270</v>
      </c>
      <c r="V121" s="5">
        <v>97708505033</v>
      </c>
      <c r="W121" s="5">
        <v>50959457515</v>
      </c>
      <c r="X121" s="5">
        <v>109709150000</v>
      </c>
      <c r="Y121" s="5">
        <v>53700000000</v>
      </c>
    </row>
    <row r="122" spans="3:25" ht="15.5" x14ac:dyDescent="0.35">
      <c r="C122" t="s">
        <v>153</v>
      </c>
      <c r="D122" s="5">
        <v>443436803736</v>
      </c>
      <c r="E122" s="5">
        <v>453298356791</v>
      </c>
      <c r="F122" s="5">
        <v>466564946281</v>
      </c>
      <c r="G122" s="5">
        <v>482626374758</v>
      </c>
      <c r="I122" s="5">
        <v>453298356791</v>
      </c>
      <c r="J122" s="5">
        <v>537744082393</v>
      </c>
      <c r="K122" s="5">
        <v>474130963934</v>
      </c>
      <c r="L122" s="5">
        <v>30829767689</v>
      </c>
      <c r="M122" s="5">
        <v>31317664945</v>
      </c>
      <c r="N122" s="5">
        <v>107427842324</v>
      </c>
      <c r="O122" s="5">
        <v>589505862237</v>
      </c>
      <c r="P122" s="5">
        <v>693317993326</v>
      </c>
      <c r="Q122" s="5">
        <v>489210859571</v>
      </c>
      <c r="R122" s="5">
        <v>775601283503</v>
      </c>
      <c r="S122" s="5">
        <v>780401506960</v>
      </c>
      <c r="T122" s="5">
        <v>543339357588</v>
      </c>
      <c r="U122" s="5">
        <v>439932950220</v>
      </c>
      <c r="V122" s="5">
        <v>311304596377</v>
      </c>
      <c r="W122" s="5">
        <v>236732162586</v>
      </c>
      <c r="X122" s="5">
        <v>252094209346</v>
      </c>
      <c r="Y122" s="5">
        <v>219528482146</v>
      </c>
    </row>
    <row r="123" spans="3:25" ht="15.5" x14ac:dyDescent="0.35">
      <c r="C123" t="s">
        <v>154</v>
      </c>
      <c r="D123" s="5">
        <v>443436803736</v>
      </c>
      <c r="E123" s="5">
        <v>453298356791</v>
      </c>
      <c r="F123" s="5">
        <v>466564946281</v>
      </c>
      <c r="G123" s="5">
        <v>482626374758</v>
      </c>
      <c r="I123" s="5">
        <v>453298356791</v>
      </c>
      <c r="J123" s="5">
        <v>537744082393</v>
      </c>
      <c r="K123" s="5">
        <v>474130963934</v>
      </c>
      <c r="L123" s="5">
        <v>30829767689</v>
      </c>
      <c r="M123" s="5">
        <v>31317664945</v>
      </c>
      <c r="N123" s="5">
        <v>107427842324</v>
      </c>
      <c r="O123" s="5">
        <v>589505862237</v>
      </c>
      <c r="P123" s="5">
        <v>693317993326</v>
      </c>
      <c r="Q123" s="5">
        <v>489210859571</v>
      </c>
      <c r="R123" s="5">
        <v>775601283503</v>
      </c>
      <c r="S123" s="5">
        <v>780401506960</v>
      </c>
      <c r="T123" s="5">
        <v>543339357588</v>
      </c>
      <c r="U123" s="5">
        <v>439932950220</v>
      </c>
      <c r="V123" s="5">
        <v>311304596377</v>
      </c>
      <c r="W123" s="5">
        <v>236732162586</v>
      </c>
      <c r="X123" s="5">
        <v>252094209346</v>
      </c>
      <c r="Y123" s="5">
        <v>219528482146</v>
      </c>
    </row>
    <row r="124" spans="3:25" ht="15.5" x14ac:dyDescent="0.35">
      <c r="C124" t="s">
        <v>156</v>
      </c>
    </row>
    <row r="125" spans="3:25" ht="15.5" x14ac:dyDescent="0.35">
      <c r="C125" t="s">
        <v>159</v>
      </c>
      <c r="D125" s="5">
        <v>426991610909</v>
      </c>
      <c r="E125" s="5">
        <v>436353195759</v>
      </c>
      <c r="F125" s="5">
        <v>445683573464</v>
      </c>
      <c r="G125" s="5">
        <v>461497160165</v>
      </c>
      <c r="I125" s="5">
        <v>436353195759</v>
      </c>
      <c r="J125" s="5">
        <v>518969960544</v>
      </c>
      <c r="K125" s="5">
        <v>455894350165</v>
      </c>
      <c r="M125" s="5">
        <v>358249680</v>
      </c>
      <c r="N125" s="5">
        <v>75721912329</v>
      </c>
      <c r="O125" s="5">
        <v>564226574205</v>
      </c>
      <c r="P125" s="5">
        <v>655626215831</v>
      </c>
      <c r="Q125" s="5">
        <v>454129900612</v>
      </c>
      <c r="R125" s="5">
        <v>733544938016</v>
      </c>
      <c r="S125" s="5">
        <v>740820224591</v>
      </c>
      <c r="T125" s="5">
        <v>523292478475</v>
      </c>
      <c r="U125" s="5">
        <v>434835840413</v>
      </c>
      <c r="V125" s="5">
        <v>307062692013</v>
      </c>
      <c r="W125" s="5">
        <v>233362571856</v>
      </c>
      <c r="X125" s="5">
        <v>249674809346</v>
      </c>
      <c r="Y125" s="5">
        <v>217681890909</v>
      </c>
    </row>
    <row r="126" spans="3:25" ht="15.5" x14ac:dyDescent="0.35">
      <c r="C126" t="s">
        <v>957</v>
      </c>
    </row>
    <row r="127" spans="3:25" ht="15.5" x14ac:dyDescent="0.35">
      <c r="C127" t="s">
        <v>160</v>
      </c>
      <c r="D127" s="5">
        <v>553585609332</v>
      </c>
      <c r="E127" s="5">
        <v>556123162834</v>
      </c>
      <c r="F127" s="5">
        <v>584337921306</v>
      </c>
      <c r="G127" s="5">
        <v>599652358821</v>
      </c>
      <c r="I127" s="5">
        <v>556123162834</v>
      </c>
      <c r="J127" s="5">
        <v>766590359757</v>
      </c>
      <c r="K127" s="5">
        <v>751990993651</v>
      </c>
      <c r="L127" s="5">
        <v>1885691481514</v>
      </c>
      <c r="M127" s="5">
        <v>1826468187202</v>
      </c>
      <c r="N127" s="5">
        <v>1815532843199</v>
      </c>
      <c r="O127" s="5">
        <v>1962668897974</v>
      </c>
      <c r="P127" s="5">
        <v>1787354849578</v>
      </c>
      <c r="Q127" s="5">
        <v>1574918307645</v>
      </c>
      <c r="R127" s="5">
        <v>1262484270484</v>
      </c>
      <c r="S127" s="5">
        <v>1159349619061</v>
      </c>
      <c r="T127" s="5">
        <v>785059456292</v>
      </c>
      <c r="U127" s="5">
        <v>645230293571</v>
      </c>
      <c r="V127" s="5">
        <v>454940909824</v>
      </c>
      <c r="W127" s="5">
        <v>351183229395</v>
      </c>
      <c r="X127" s="5">
        <v>421834388438</v>
      </c>
      <c r="Y127" s="5">
        <v>345424447930</v>
      </c>
    </row>
    <row r="128" spans="3:25" ht="15.5" x14ac:dyDescent="0.35">
      <c r="C128" t="s">
        <v>161</v>
      </c>
    </row>
    <row r="129" spans="2:25" ht="15.5" x14ac:dyDescent="0.35">
      <c r="C129" t="s">
        <v>162</v>
      </c>
      <c r="D129" s="5">
        <v>1230852732100</v>
      </c>
      <c r="E129" s="5">
        <v>1230852732100</v>
      </c>
      <c r="F129" s="5">
        <v>1029523660650</v>
      </c>
      <c r="G129" s="5">
        <v>1029523660650</v>
      </c>
      <c r="I129" s="5">
        <v>1230852732100</v>
      </c>
      <c r="J129" s="5">
        <v>1029523660650</v>
      </c>
      <c r="K129" s="5">
        <v>1029523660650</v>
      </c>
      <c r="L129" s="5">
        <v>340563460000</v>
      </c>
      <c r="M129" s="5">
        <v>340563460000</v>
      </c>
      <c r="N129" s="5">
        <v>340563460000</v>
      </c>
      <c r="O129" s="5">
        <v>340563460000</v>
      </c>
      <c r="P129" s="5">
        <v>340563460000</v>
      </c>
      <c r="Q129" s="5">
        <v>340563460000</v>
      </c>
      <c r="R129" s="5">
        <v>340563460000</v>
      </c>
      <c r="S129" s="5">
        <v>309603150000</v>
      </c>
      <c r="T129" s="5">
        <v>309603150000</v>
      </c>
      <c r="U129" s="5">
        <v>309603150000</v>
      </c>
      <c r="V129" s="5">
        <v>309603150000</v>
      </c>
      <c r="W129" s="5">
        <v>285714250000</v>
      </c>
      <c r="X129" s="5">
        <v>285714250000</v>
      </c>
      <c r="Y129" s="5">
        <v>200000000000</v>
      </c>
    </row>
    <row r="130" spans="2:25" ht="15.5" x14ac:dyDescent="0.35">
      <c r="C130" t="s">
        <v>163</v>
      </c>
      <c r="D130" s="5">
        <v>876549542305</v>
      </c>
      <c r="E130" s="5">
        <v>876549542305</v>
      </c>
      <c r="F130" s="5">
        <v>478419330066</v>
      </c>
      <c r="G130" s="5">
        <v>478419330066</v>
      </c>
      <c r="I130" s="5">
        <v>876549542305</v>
      </c>
      <c r="J130" s="5">
        <v>478419330066</v>
      </c>
      <c r="K130" s="5">
        <v>478419330066</v>
      </c>
      <c r="L130" s="5">
        <v>345753913585</v>
      </c>
      <c r="M130" s="5">
        <v>345753913585</v>
      </c>
      <c r="N130" s="5">
        <v>345753913585</v>
      </c>
      <c r="O130" s="5">
        <v>345753913585</v>
      </c>
      <c r="P130" s="5">
        <v>345753913585</v>
      </c>
      <c r="Q130" s="5">
        <v>345753913585</v>
      </c>
      <c r="R130" s="5">
        <v>349555393244</v>
      </c>
      <c r="S130" s="5">
        <v>210314512176</v>
      </c>
      <c r="T130" s="5">
        <v>210314512176</v>
      </c>
      <c r="U130" s="5">
        <v>210314512176</v>
      </c>
      <c r="V130" s="5">
        <v>209657637867</v>
      </c>
      <c r="W130" s="5">
        <v>126387047867</v>
      </c>
      <c r="X130" s="5">
        <v>126387047867</v>
      </c>
    </row>
    <row r="131" spans="2:25" ht="15.5" x14ac:dyDescent="0.35">
      <c r="C131" t="s">
        <v>164</v>
      </c>
      <c r="D131" s="5">
        <v>-1240275266705</v>
      </c>
      <c r="E131" s="5">
        <v>-1232022422130</v>
      </c>
      <c r="F131" s="5">
        <v>-1222632487634</v>
      </c>
      <c r="G131" s="5">
        <v>-1250091319413</v>
      </c>
      <c r="I131" s="5">
        <v>-1232022422130</v>
      </c>
      <c r="J131" s="5">
        <v>-1331214532965</v>
      </c>
      <c r="K131" s="5">
        <v>-1339567537759</v>
      </c>
      <c r="L131" s="5">
        <v>-1237081444055</v>
      </c>
      <c r="M131" s="5">
        <v>-1199300740082</v>
      </c>
      <c r="N131" s="5">
        <v>-852680075050</v>
      </c>
      <c r="O131" s="5">
        <v>147647573021</v>
      </c>
      <c r="P131" s="5">
        <v>198121902460</v>
      </c>
      <c r="Q131" s="5">
        <v>165483509908</v>
      </c>
      <c r="R131" s="5">
        <v>201989075118</v>
      </c>
      <c r="S131" s="5">
        <v>212680916725</v>
      </c>
      <c r="T131" s="5">
        <v>251483697738</v>
      </c>
      <c r="U131" s="5">
        <v>221509799482</v>
      </c>
      <c r="V131" s="5">
        <v>156514989867</v>
      </c>
      <c r="W131" s="5">
        <v>101010821700</v>
      </c>
      <c r="X131" s="5">
        <v>46625132367</v>
      </c>
      <c r="Y131" s="5">
        <v>5756502778</v>
      </c>
    </row>
    <row r="132" spans="2:25" ht="15.5" x14ac:dyDescent="0.35">
      <c r="C132" t="s">
        <v>165</v>
      </c>
      <c r="D132" s="5">
        <v>10000000000</v>
      </c>
      <c r="E132" s="5">
        <v>10000000000</v>
      </c>
      <c r="F132" s="5">
        <v>10000000000</v>
      </c>
      <c r="G132" s="5">
        <v>10000000000</v>
      </c>
      <c r="I132" s="5">
        <v>10000000000</v>
      </c>
      <c r="J132" s="5">
        <v>10000000000</v>
      </c>
      <c r="K132" s="5">
        <v>9500000000</v>
      </c>
      <c r="L132" s="5">
        <v>9500000000</v>
      </c>
      <c r="M132" s="5">
        <v>9500000000</v>
      </c>
      <c r="N132" s="5">
        <v>9500000000</v>
      </c>
      <c r="O132" s="5">
        <v>9500000000</v>
      </c>
      <c r="P132" s="5">
        <v>8500000000</v>
      </c>
      <c r="Q132" s="5">
        <v>8500000000</v>
      </c>
      <c r="R132" s="5">
        <v>7500000000</v>
      </c>
      <c r="S132" s="5">
        <v>7500000000</v>
      </c>
      <c r="T132" s="5">
        <v>6500000000</v>
      </c>
      <c r="U132" s="5">
        <v>4000000000</v>
      </c>
      <c r="V132" s="5">
        <v>2500000000</v>
      </c>
      <c r="W132" s="5">
        <v>1000000000</v>
      </c>
    </row>
    <row r="133" spans="2:25" ht="15.5" x14ac:dyDescent="0.35">
      <c r="C133" t="s">
        <v>166</v>
      </c>
      <c r="D133" s="5">
        <v>-1250275266705</v>
      </c>
      <c r="E133" s="5">
        <v>-1242022422130</v>
      </c>
      <c r="F133" s="5">
        <v>-1232632487634</v>
      </c>
      <c r="G133" s="5">
        <v>-1260091319413</v>
      </c>
      <c r="I133" s="5">
        <v>-1242022422130</v>
      </c>
      <c r="J133" s="5">
        <v>-1341214532965</v>
      </c>
      <c r="K133" s="5">
        <v>-1349067537759</v>
      </c>
      <c r="L133" s="5">
        <v>-1246581444055</v>
      </c>
      <c r="M133" s="5">
        <v>-1208800740082</v>
      </c>
      <c r="N133" s="5">
        <v>-862180075050</v>
      </c>
      <c r="O133" s="5">
        <v>138147573021</v>
      </c>
      <c r="P133" s="5">
        <v>189621902460</v>
      </c>
      <c r="Q133" s="5">
        <v>156983509908</v>
      </c>
      <c r="R133" s="5">
        <v>194489075118</v>
      </c>
      <c r="S133" s="5">
        <v>205180916725</v>
      </c>
      <c r="T133" s="5">
        <v>244983697738</v>
      </c>
      <c r="U133" s="5">
        <v>217509799482</v>
      </c>
      <c r="V133" s="5">
        <v>154014989867</v>
      </c>
      <c r="W133" s="5">
        <v>100010821700</v>
      </c>
    </row>
    <row r="134" spans="2:25" ht="15.5" x14ac:dyDescent="0.35">
      <c r="C134" t="s">
        <v>167</v>
      </c>
      <c r="D134" s="5">
        <v>-1240275266705</v>
      </c>
      <c r="E134" s="5">
        <v>-1232022422130</v>
      </c>
      <c r="F134" s="5">
        <v>-1222632487634</v>
      </c>
      <c r="G134" s="5">
        <v>-1250091319413</v>
      </c>
      <c r="I134" s="5">
        <v>-1232022422130</v>
      </c>
      <c r="J134" s="5">
        <v>-1331214532965</v>
      </c>
      <c r="K134" s="5">
        <v>-1339567537759</v>
      </c>
      <c r="L134" s="5">
        <v>-1237081444055</v>
      </c>
      <c r="M134" s="5">
        <v>-1199300740082</v>
      </c>
      <c r="N134" s="5">
        <v>-852680075050</v>
      </c>
      <c r="O134" s="5">
        <v>147647573021</v>
      </c>
      <c r="P134" s="5">
        <v>198121902460</v>
      </c>
      <c r="Q134" s="5">
        <v>165483509908</v>
      </c>
      <c r="R134" s="5">
        <v>201989075118</v>
      </c>
      <c r="S134" s="5">
        <v>212680916725</v>
      </c>
      <c r="T134" s="5">
        <v>251483697738</v>
      </c>
      <c r="U134" s="5">
        <v>221509799482</v>
      </c>
      <c r="V134" s="5">
        <v>156514989867</v>
      </c>
      <c r="W134" s="5">
        <v>101010821700</v>
      </c>
      <c r="X134" s="5">
        <v>46625132367</v>
      </c>
      <c r="Y134" s="5">
        <v>5756502778</v>
      </c>
    </row>
    <row r="135" spans="2:25" ht="15.5" x14ac:dyDescent="0.35">
      <c r="C135" t="s">
        <v>168</v>
      </c>
      <c r="D135" s="5">
        <v>1640565401</v>
      </c>
      <c r="E135" s="5">
        <v>3320098704</v>
      </c>
      <c r="F135" s="5">
        <v>3222202435</v>
      </c>
      <c r="G135" s="5">
        <v>3006012356</v>
      </c>
      <c r="I135" s="5">
        <v>3320098704</v>
      </c>
      <c r="J135" s="5">
        <v>3685648811</v>
      </c>
      <c r="K135" s="5">
        <v>2435372037</v>
      </c>
      <c r="L135" s="5">
        <v>-156208151870</v>
      </c>
      <c r="M135" s="5">
        <v>-154155278909</v>
      </c>
      <c r="N135" s="5">
        <v>-72467497278</v>
      </c>
      <c r="O135" s="5">
        <v>462853787427</v>
      </c>
      <c r="P135" s="5">
        <v>517176179906</v>
      </c>
      <c r="Q135" s="5">
        <v>235218573528</v>
      </c>
      <c r="R135" s="5">
        <v>212119729339</v>
      </c>
      <c r="S135" s="5">
        <v>115321792572</v>
      </c>
      <c r="T135" s="5">
        <v>110361359340</v>
      </c>
      <c r="U135" s="5">
        <v>93516109575</v>
      </c>
      <c r="V135" s="5">
        <v>87090596562</v>
      </c>
      <c r="W135" s="5">
        <v>3898047852</v>
      </c>
      <c r="X135" s="5">
        <v>1693893943</v>
      </c>
    </row>
    <row r="136" spans="2:25" ht="15.5" x14ac:dyDescent="0.35">
      <c r="C136" t="s">
        <v>9</v>
      </c>
      <c r="D136" s="5">
        <v>2043564501080</v>
      </c>
      <c r="E136" s="5">
        <v>2053839244390</v>
      </c>
      <c r="F136" s="5">
        <v>1458887890575</v>
      </c>
      <c r="G136" s="5">
        <v>1431212868717</v>
      </c>
      <c r="I136" s="5">
        <v>2053839244390</v>
      </c>
      <c r="J136" s="5">
        <v>1352042138938</v>
      </c>
      <c r="K136" s="5">
        <v>956258426861</v>
      </c>
      <c r="L136" s="5">
        <v>-3442366007</v>
      </c>
      <c r="M136" s="5">
        <v>36391210927</v>
      </c>
      <c r="N136" s="5">
        <v>461687352698</v>
      </c>
      <c r="O136" s="5">
        <v>2227824166407</v>
      </c>
      <c r="P136" s="5">
        <v>2319372071507</v>
      </c>
      <c r="Q136" s="5">
        <v>1709415059894</v>
      </c>
      <c r="R136" s="5">
        <v>1710401211954</v>
      </c>
      <c r="S136" s="5">
        <v>1403993534078</v>
      </c>
      <c r="T136" s="5">
        <v>882352377517</v>
      </c>
      <c r="U136" s="5">
        <v>835490518562</v>
      </c>
      <c r="V136" s="5">
        <v>763598008107</v>
      </c>
      <c r="W136" s="5">
        <v>517496543291</v>
      </c>
      <c r="X136" s="5">
        <v>460355282850</v>
      </c>
      <c r="Y136" s="5">
        <v>205756502778</v>
      </c>
    </row>
    <row r="137" spans="2:25" ht="15.5" x14ac:dyDescent="0.35">
      <c r="C137" t="s">
        <v>169</v>
      </c>
      <c r="D137" s="5">
        <v>2597150110412</v>
      </c>
      <c r="E137" s="5">
        <v>2609962407224</v>
      </c>
      <c r="F137" s="5">
        <v>2043225811881</v>
      </c>
      <c r="G137" s="5">
        <v>2030865227538</v>
      </c>
      <c r="I137" s="5">
        <v>2609962407224</v>
      </c>
      <c r="J137" s="5">
        <v>2118632498695</v>
      </c>
      <c r="K137" s="5">
        <v>1708249420512</v>
      </c>
      <c r="L137" s="5">
        <v>1882249115507</v>
      </c>
      <c r="M137" s="5">
        <v>1862859398129</v>
      </c>
      <c r="N137" s="5">
        <v>2277220195897</v>
      </c>
      <c r="O137" s="5">
        <v>4190493064381</v>
      </c>
      <c r="P137" s="5">
        <v>4106726921085</v>
      </c>
      <c r="Q137" s="5">
        <v>3284333367539</v>
      </c>
      <c r="R137" s="5">
        <v>2972885482438</v>
      </c>
      <c r="S137" s="5">
        <v>2563343153139</v>
      </c>
      <c r="T137" s="5">
        <v>1667411833809</v>
      </c>
      <c r="U137" s="5">
        <v>1480720812133</v>
      </c>
      <c r="V137" s="5">
        <v>1218538917931</v>
      </c>
      <c r="W137" s="5">
        <v>868679772686</v>
      </c>
      <c r="X137" s="5">
        <v>882189671288</v>
      </c>
      <c r="Y137" s="5">
        <v>551180950708</v>
      </c>
    </row>
    <row r="138" spans="2:25" ht="15.5" x14ac:dyDescent="0.35">
      <c r="C138" t="s">
        <v>170</v>
      </c>
      <c r="D138" s="5">
        <v>24617054642</v>
      </c>
      <c r="E138" s="5">
        <v>24617054642</v>
      </c>
      <c r="F138" s="5">
        <v>20590473213</v>
      </c>
      <c r="G138" s="5">
        <v>20590473213</v>
      </c>
      <c r="I138" s="5">
        <v>24617054642</v>
      </c>
      <c r="J138" s="5">
        <v>20590473213</v>
      </c>
      <c r="K138" s="5">
        <v>20590473213</v>
      </c>
      <c r="L138" s="5">
        <v>6811269200</v>
      </c>
      <c r="M138" s="5">
        <v>6811269200</v>
      </c>
      <c r="N138" s="5">
        <v>6811269200</v>
      </c>
      <c r="O138" s="5">
        <v>6811269200</v>
      </c>
      <c r="P138" s="5">
        <v>6811269200</v>
      </c>
      <c r="Q138" s="5">
        <v>3405634600</v>
      </c>
      <c r="R138" s="5">
        <v>3405634600</v>
      </c>
      <c r="S138" s="5">
        <v>3096031500</v>
      </c>
      <c r="T138" s="5">
        <v>3096031500</v>
      </c>
      <c r="U138" s="5">
        <v>3096031500</v>
      </c>
      <c r="V138" s="5">
        <v>3096031500</v>
      </c>
      <c r="W138" s="5">
        <v>2857142500</v>
      </c>
      <c r="X138" s="5">
        <v>2857142500</v>
      </c>
      <c r="Y138" s="5">
        <v>200000</v>
      </c>
    </row>
    <row r="140" spans="2:25" ht="15.5" x14ac:dyDescent="0.35">
      <c r="B140" t="s">
        <v>171</v>
      </c>
      <c r="C140" t="s">
        <v>172</v>
      </c>
      <c r="D140" s="5">
        <v>14851356331</v>
      </c>
      <c r="E140" s="5">
        <v>-7722119507</v>
      </c>
      <c r="F140" s="5">
        <v>33953109492</v>
      </c>
      <c r="G140" s="5">
        <v>21424550671</v>
      </c>
      <c r="I140" s="5">
        <v>63837617091</v>
      </c>
      <c r="J140" s="5">
        <v>68096530859</v>
      </c>
      <c r="K140" s="5">
        <v>4856031125</v>
      </c>
      <c r="L140" s="5">
        <v>1910035267</v>
      </c>
      <c r="M140" s="5">
        <v>1297172253</v>
      </c>
      <c r="N140" s="5">
        <v>-54622278945</v>
      </c>
      <c r="O140" s="5">
        <v>84716635415</v>
      </c>
      <c r="P140" s="5">
        <v>31648957392</v>
      </c>
      <c r="Q140" s="5">
        <v>-37982764711</v>
      </c>
      <c r="R140" s="5">
        <v>-101363921087</v>
      </c>
      <c r="S140" s="5">
        <v>-11567107929</v>
      </c>
      <c r="T140" s="5">
        <v>77671991248</v>
      </c>
      <c r="U140" s="5">
        <v>-11875258621</v>
      </c>
      <c r="V140" s="5">
        <v>-93065123556</v>
      </c>
      <c r="W140" s="5">
        <v>59025690547</v>
      </c>
      <c r="X140" s="5">
        <v>15486258567</v>
      </c>
      <c r="Y140" s="5">
        <v>1680030142</v>
      </c>
    </row>
    <row r="141" spans="2:25" ht="15.5" x14ac:dyDescent="0.35">
      <c r="C141" t="s">
        <v>958</v>
      </c>
      <c r="D141" s="5">
        <v>76258409308</v>
      </c>
      <c r="E141" s="5">
        <v>77159950029</v>
      </c>
      <c r="F141" s="5">
        <v>93523905277</v>
      </c>
      <c r="G141" s="5">
        <v>108741095303</v>
      </c>
      <c r="I141" s="5">
        <v>371465949707</v>
      </c>
      <c r="J141" s="5">
        <v>360598274551</v>
      </c>
      <c r="K141" s="5">
        <v>357993357705</v>
      </c>
      <c r="L141" s="5">
        <v>68058047834</v>
      </c>
      <c r="M141" s="5">
        <v>58258946999</v>
      </c>
      <c r="N141" s="5">
        <v>138357911122</v>
      </c>
      <c r="O141" s="5">
        <v>611289160056</v>
      </c>
      <c r="P141" s="5">
        <v>541497245467</v>
      </c>
      <c r="Q141" s="5">
        <v>240912269230</v>
      </c>
      <c r="R141" s="5">
        <v>113857897048</v>
      </c>
      <c r="S141" s="5">
        <v>217709175735</v>
      </c>
      <c r="T141" s="5">
        <v>263946781939</v>
      </c>
      <c r="U141" s="5">
        <v>147257005365</v>
      </c>
      <c r="V141" s="5">
        <v>215488862615</v>
      </c>
      <c r="W141" s="5">
        <v>199624304470</v>
      </c>
      <c r="X141" s="5">
        <v>113665762108</v>
      </c>
      <c r="Y141" s="5">
        <v>41911730486</v>
      </c>
    </row>
    <row r="142" spans="2:25" ht="15.5" x14ac:dyDescent="0.35">
      <c r="C142" t="s">
        <v>659</v>
      </c>
      <c r="D142" s="5">
        <v>-23196066264</v>
      </c>
      <c r="E142" s="5">
        <v>2230266814</v>
      </c>
      <c r="F142" s="5">
        <v>-33022928409</v>
      </c>
      <c r="G142" s="5">
        <v>-46039192191</v>
      </c>
      <c r="I142" s="5">
        <v>-107893761380</v>
      </c>
      <c r="J142" s="5">
        <v>-104671592823</v>
      </c>
      <c r="K142" s="5">
        <v>-161801158734</v>
      </c>
      <c r="L142" s="5">
        <v>-84638483994</v>
      </c>
      <c r="M142" s="5">
        <v>-40275978924</v>
      </c>
      <c r="N142" s="5">
        <v>-43140147124</v>
      </c>
      <c r="O142" s="5">
        <v>-431476272820</v>
      </c>
      <c r="P142" s="5">
        <v>-125127911451</v>
      </c>
      <c r="Q142" s="5">
        <v>-159268433708</v>
      </c>
      <c r="R142" s="5">
        <v>-139805703091</v>
      </c>
      <c r="S142" s="5">
        <v>-171933814236</v>
      </c>
      <c r="T142" s="5">
        <v>-110887946869</v>
      </c>
      <c r="U142" s="5">
        <v>-108108763828</v>
      </c>
      <c r="V142" s="5">
        <v>-85015355258</v>
      </c>
      <c r="W142" s="5">
        <v>-81917681710</v>
      </c>
      <c r="X142" s="5">
        <v>-43641729901</v>
      </c>
      <c r="Y142" s="5">
        <v>-31107953940</v>
      </c>
    </row>
    <row r="143" spans="2:25" ht="15.5" x14ac:dyDescent="0.35">
      <c r="C143" t="s">
        <v>959</v>
      </c>
      <c r="E143" s="5">
        <v>3890644053</v>
      </c>
      <c r="F143" s="5">
        <v>4103853985</v>
      </c>
      <c r="G143" s="5">
        <v>-26966673114</v>
      </c>
      <c r="I143" s="5">
        <v>-34650048444</v>
      </c>
      <c r="J143" s="5">
        <v>-32521378553</v>
      </c>
      <c r="K143" s="5">
        <v>-75221328860</v>
      </c>
      <c r="M143" s="5">
        <v>-14125568112</v>
      </c>
      <c r="N143" s="5">
        <v>-142791643344</v>
      </c>
      <c r="O143" s="5">
        <v>70949086622</v>
      </c>
      <c r="P143" s="5">
        <v>-247929788302</v>
      </c>
      <c r="Q143" s="5">
        <v>-10687578650</v>
      </c>
      <c r="R143" s="5">
        <v>25438606130</v>
      </c>
      <c r="S143" s="5">
        <v>15976748567</v>
      </c>
      <c r="T143" s="5">
        <v>-12333271487</v>
      </c>
      <c r="U143" s="5">
        <v>2415639381</v>
      </c>
      <c r="V143" s="5">
        <v>-168822691863</v>
      </c>
      <c r="W143" s="5">
        <v>-21172023396</v>
      </c>
      <c r="X143" s="5">
        <v>-11955831368</v>
      </c>
      <c r="Y143" s="5">
        <v>40514254</v>
      </c>
    </row>
    <row r="144" spans="2:25" ht="15.5" x14ac:dyDescent="0.35">
      <c r="C144" t="s">
        <v>598</v>
      </c>
      <c r="D144" s="5">
        <v>-9459723272</v>
      </c>
    </row>
    <row r="145" spans="3:25" ht="15.5" x14ac:dyDescent="0.35">
      <c r="C145" t="s">
        <v>960</v>
      </c>
      <c r="D145" s="5">
        <v>-13546159319</v>
      </c>
      <c r="E145" s="5">
        <v>-69319426313</v>
      </c>
      <c r="G145" s="5">
        <v>14438514776</v>
      </c>
      <c r="I145" s="5">
        <v>-69319426313</v>
      </c>
      <c r="J145" s="5">
        <v>-114769379999</v>
      </c>
      <c r="L145" s="5">
        <v>43928249677</v>
      </c>
      <c r="X145" s="5">
        <v>-6837876644</v>
      </c>
      <c r="Y145" s="5">
        <v>-2243757469</v>
      </c>
    </row>
    <row r="146" spans="3:25" ht="15.5" x14ac:dyDescent="0.35">
      <c r="C146" t="s">
        <v>202</v>
      </c>
      <c r="D146" s="5">
        <v>1991287654</v>
      </c>
      <c r="E146" s="5">
        <v>979671787</v>
      </c>
      <c r="F146" s="5">
        <v>620930480</v>
      </c>
      <c r="G146" s="5">
        <v>488981745</v>
      </c>
      <c r="I146" s="5">
        <v>2755615311</v>
      </c>
      <c r="J146" s="5">
        <v>1234410581</v>
      </c>
      <c r="K146" s="5">
        <v>109982151</v>
      </c>
      <c r="L146" s="5">
        <v>2225156961</v>
      </c>
      <c r="M146" s="5">
        <v>536015</v>
      </c>
      <c r="N146" s="5">
        <v>1492313650</v>
      </c>
      <c r="O146" s="5">
        <v>6845971755</v>
      </c>
      <c r="P146" s="5">
        <v>7656521604</v>
      </c>
      <c r="Q146" s="5">
        <v>2736047155</v>
      </c>
      <c r="R146" s="5">
        <v>8458525030</v>
      </c>
      <c r="S146" s="5">
        <v>10367243863</v>
      </c>
      <c r="T146" s="5">
        <v>12539294510</v>
      </c>
      <c r="U146" s="5">
        <v>6893407477</v>
      </c>
      <c r="V146" s="5">
        <v>4271928997</v>
      </c>
      <c r="W146" s="5">
        <v>3772314156</v>
      </c>
      <c r="X146" s="5">
        <v>3421054131</v>
      </c>
      <c r="Y146" s="5">
        <v>10809087</v>
      </c>
    </row>
    <row r="147" spans="3:25" ht="15.5" x14ac:dyDescent="0.35">
      <c r="C147" t="s">
        <v>605</v>
      </c>
      <c r="D147" s="5">
        <v>-9431931118</v>
      </c>
      <c r="E147" s="5">
        <v>-9706343437</v>
      </c>
      <c r="F147" s="5">
        <v>-11942992947</v>
      </c>
      <c r="G147" s="5">
        <v>-10152879778</v>
      </c>
      <c r="I147" s="5">
        <v>-41895526995</v>
      </c>
      <c r="J147" s="5">
        <v>-46447990639</v>
      </c>
      <c r="K147" s="5">
        <v>-108430163667</v>
      </c>
      <c r="L147" s="5">
        <v>-21432449844</v>
      </c>
      <c r="O147" s="5">
        <v>-78346701439</v>
      </c>
      <c r="P147" s="5">
        <v>-72658531600</v>
      </c>
      <c r="Q147" s="5">
        <v>-62648863738</v>
      </c>
      <c r="R147" s="5">
        <v>-63658021693</v>
      </c>
      <c r="S147" s="5">
        <v>-46739022871</v>
      </c>
      <c r="T147" s="5">
        <v>-37061874720</v>
      </c>
      <c r="U147" s="5">
        <v>-29720864500</v>
      </c>
      <c r="V147" s="5">
        <v>-26755487211</v>
      </c>
      <c r="W147" s="5">
        <v>-21914659296</v>
      </c>
      <c r="X147" s="5">
        <v>-21244202010</v>
      </c>
      <c r="Y147" s="5">
        <v>-219958445</v>
      </c>
    </row>
    <row r="148" spans="3:25" ht="15.5" x14ac:dyDescent="0.35">
      <c r="C148" t="s">
        <v>706</v>
      </c>
      <c r="D148" s="5">
        <v>-12113934500</v>
      </c>
      <c r="E148" s="5">
        <v>-12691372894</v>
      </c>
      <c r="F148" s="5">
        <v>-19269193586</v>
      </c>
      <c r="G148" s="5">
        <v>-13002236670</v>
      </c>
      <c r="I148" s="5">
        <v>-56385059094</v>
      </c>
      <c r="J148" s="5">
        <v>-2207382235</v>
      </c>
      <c r="K148" s="5">
        <v>-16046562259</v>
      </c>
      <c r="L148" s="5">
        <v>-8739778088</v>
      </c>
      <c r="M148" s="5">
        <v>-451983967</v>
      </c>
      <c r="N148" s="5">
        <v>-298462730</v>
      </c>
      <c r="O148" s="5">
        <v>-94544608759</v>
      </c>
      <c r="P148" s="5">
        <v>-71788578326</v>
      </c>
      <c r="Q148" s="5">
        <v>-49026205000</v>
      </c>
      <c r="R148" s="5">
        <v>-45655224511</v>
      </c>
      <c r="S148" s="5">
        <v>-36947438987</v>
      </c>
      <c r="T148" s="5">
        <v>-38530992125</v>
      </c>
      <c r="U148" s="5">
        <v>-30611682516</v>
      </c>
      <c r="V148" s="5">
        <v>-32232380836</v>
      </c>
      <c r="W148" s="5">
        <v>-19366563677</v>
      </c>
      <c r="X148" s="5">
        <v>-17920917749</v>
      </c>
      <c r="Y148" s="5">
        <v>-6711353831</v>
      </c>
    </row>
    <row r="149" spans="3:25" ht="15.5" x14ac:dyDescent="0.35">
      <c r="C149" t="s">
        <v>961</v>
      </c>
      <c r="D149" s="5">
        <v>4349473842</v>
      </c>
      <c r="E149" s="5">
        <v>-265509546</v>
      </c>
      <c r="F149" s="5">
        <v>-60465308</v>
      </c>
      <c r="G149" s="5">
        <v>-6083059400</v>
      </c>
      <c r="I149" s="5">
        <v>-240125701</v>
      </c>
      <c r="J149" s="5">
        <v>7345158701</v>
      </c>
      <c r="K149" s="5">
        <v>8251904789</v>
      </c>
      <c r="L149" s="5">
        <v>2509292721</v>
      </c>
      <c r="M149" s="5">
        <v>-2108779758</v>
      </c>
      <c r="N149" s="5">
        <v>-8242250519</v>
      </c>
    </row>
    <row r="150" spans="3:25" ht="15.5" x14ac:dyDescent="0.35">
      <c r="C150" t="s">
        <v>96</v>
      </c>
      <c r="J150" s="5">
        <v>-463588725</v>
      </c>
    </row>
    <row r="151" spans="3:25" ht="15.5" x14ac:dyDescent="0.35">
      <c r="C151" t="s">
        <v>183</v>
      </c>
      <c r="D151" s="5">
        <v>-8857222335</v>
      </c>
      <c r="E151" s="5">
        <v>591852306450</v>
      </c>
      <c r="F151" s="5">
        <v>-12960674551</v>
      </c>
      <c r="G151" s="5">
        <v>-10783304779</v>
      </c>
      <c r="I151" s="5">
        <v>520573302320</v>
      </c>
      <c r="J151" s="5">
        <v>-72865119540</v>
      </c>
      <c r="K151" s="5">
        <v>82224097230</v>
      </c>
      <c r="L151" s="5">
        <v>739369583</v>
      </c>
      <c r="M151" s="5">
        <v>1258458347</v>
      </c>
      <c r="N151" s="5">
        <v>5931681749</v>
      </c>
      <c r="O151" s="5">
        <v>-5296819448</v>
      </c>
      <c r="P151" s="5">
        <v>306269504222</v>
      </c>
      <c r="Q151" s="5">
        <v>283861697281</v>
      </c>
      <c r="R151" s="5">
        <v>355398181182</v>
      </c>
      <c r="S151" s="5">
        <v>337599966551</v>
      </c>
      <c r="T151" s="5">
        <v>144382347649</v>
      </c>
      <c r="U151" s="5">
        <v>180707846212</v>
      </c>
      <c r="V151" s="5">
        <v>291779560376</v>
      </c>
      <c r="W151" s="5">
        <v>-59596763557</v>
      </c>
      <c r="X151" s="5">
        <v>188849799827</v>
      </c>
      <c r="Y151" s="5">
        <v>140879766299</v>
      </c>
    </row>
    <row r="152" spans="3:25" ht="15.5" x14ac:dyDescent="0.35">
      <c r="C152" t="s">
        <v>184</v>
      </c>
      <c r="D152" s="5">
        <v>-12348362410</v>
      </c>
      <c r="E152" s="5">
        <v>-422654474823</v>
      </c>
      <c r="F152" s="5">
        <v>-3042946921</v>
      </c>
      <c r="G152" s="5">
        <v>4861573784</v>
      </c>
      <c r="I152" s="5">
        <v>-547390564248</v>
      </c>
      <c r="J152" s="5">
        <v>137416470110</v>
      </c>
      <c r="K152" s="5">
        <v>26159018714</v>
      </c>
      <c r="L152" s="5">
        <v>210987</v>
      </c>
      <c r="M152" s="5">
        <v>-174356603</v>
      </c>
      <c r="N152" s="5">
        <v>36738843842</v>
      </c>
      <c r="O152" s="5">
        <v>-84712898454</v>
      </c>
      <c r="P152" s="5">
        <v>-345904750791</v>
      </c>
      <c r="Q152" s="5">
        <v>-308023493631</v>
      </c>
      <c r="R152" s="5">
        <v>-187575499657</v>
      </c>
      <c r="S152" s="5">
        <v>-340801284110</v>
      </c>
      <c r="T152" s="5">
        <v>-216982409079</v>
      </c>
      <c r="U152" s="5">
        <v>-172713530752</v>
      </c>
      <c r="V152" s="5">
        <v>-235227264363</v>
      </c>
      <c r="W152" s="5">
        <v>49118447033</v>
      </c>
      <c r="X152" s="5">
        <v>-187670850920</v>
      </c>
      <c r="Y152" s="5">
        <v>-139538837867</v>
      </c>
    </row>
    <row r="153" spans="3:25" ht="15.5" x14ac:dyDescent="0.35">
      <c r="C153" t="s">
        <v>962</v>
      </c>
      <c r="G153" s="5">
        <v>888824923</v>
      </c>
      <c r="K153" s="5">
        <v>101854800000</v>
      </c>
      <c r="L153" s="5">
        <v>289000485</v>
      </c>
      <c r="M153" s="5">
        <v>2306426822</v>
      </c>
    </row>
    <row r="154" spans="3:25" ht="15.5" x14ac:dyDescent="0.35">
      <c r="C154" t="s">
        <v>963</v>
      </c>
      <c r="O154" s="5">
        <v>28132378932</v>
      </c>
      <c r="P154" s="5">
        <v>-20936903279</v>
      </c>
      <c r="Q154" s="5">
        <v>-56025674998</v>
      </c>
      <c r="R154" s="5">
        <v>-5658310058</v>
      </c>
      <c r="S154" s="5">
        <v>-13893314418</v>
      </c>
      <c r="T154" s="5">
        <v>-17501159663</v>
      </c>
      <c r="U154" s="5">
        <v>-23610317174</v>
      </c>
      <c r="V154" s="5">
        <v>-14148930443</v>
      </c>
      <c r="W154" s="5">
        <v>-852307838</v>
      </c>
      <c r="X154" s="5">
        <v>-4476012755</v>
      </c>
      <c r="Y154" s="5">
        <v>-9227536725</v>
      </c>
    </row>
    <row r="155" spans="3:25" ht="15.5" x14ac:dyDescent="0.35">
      <c r="C155" t="s">
        <v>964</v>
      </c>
      <c r="J155" s="5">
        <v>11290942861</v>
      </c>
      <c r="K155" s="5">
        <v>23418549240</v>
      </c>
      <c r="M155" s="5">
        <v>1524009802</v>
      </c>
    </row>
    <row r="156" spans="3:25" ht="15.5" x14ac:dyDescent="0.35">
      <c r="C156" t="s">
        <v>831</v>
      </c>
      <c r="U156" s="5">
        <v>6434321250</v>
      </c>
      <c r="V156" s="5">
        <v>53245683750</v>
      </c>
      <c r="W156" s="5">
        <v>50270745000</v>
      </c>
      <c r="X156" s="5">
        <v>-164950750000</v>
      </c>
    </row>
    <row r="157" spans="3:25" ht="15.5" x14ac:dyDescent="0.35">
      <c r="C157" t="s">
        <v>965</v>
      </c>
      <c r="O157" s="5">
        <v>-84759354275</v>
      </c>
      <c r="P157" s="5">
        <v>-89296393330</v>
      </c>
      <c r="Q157" s="5">
        <v>-133114718550</v>
      </c>
      <c r="R157" s="5">
        <v>-191528219245</v>
      </c>
      <c r="S157" s="5">
        <v>-172549268858</v>
      </c>
      <c r="T157" s="5">
        <v>-161403741644</v>
      </c>
      <c r="U157" s="5">
        <v>-167911476460</v>
      </c>
      <c r="V157" s="5">
        <v>-163290680934</v>
      </c>
      <c r="W157" s="5">
        <v>-23604573787</v>
      </c>
      <c r="X157" s="5">
        <v>-3903583961</v>
      </c>
      <c r="Y157" s="5">
        <v>-105901337217</v>
      </c>
    </row>
    <row r="158" spans="3:25" ht="15.5" x14ac:dyDescent="0.35">
      <c r="C158" t="s">
        <v>966</v>
      </c>
      <c r="G158" s="5">
        <v>5000000000</v>
      </c>
      <c r="I158" s="5">
        <v>5000000000</v>
      </c>
      <c r="J158" s="5">
        <v>120235500000</v>
      </c>
    </row>
    <row r="159" spans="3:25" ht="15.5" x14ac:dyDescent="0.35">
      <c r="C159" t="s">
        <v>967</v>
      </c>
      <c r="J159" s="5">
        <v>70000000000</v>
      </c>
      <c r="K159" s="5">
        <v>-70000000000</v>
      </c>
      <c r="S159" s="5">
        <v>38200000000</v>
      </c>
      <c r="T159" s="5">
        <v>-2337221918</v>
      </c>
      <c r="U159" s="5">
        <v>29313221918</v>
      </c>
      <c r="V159" s="5">
        <v>-94616000000</v>
      </c>
      <c r="W159" s="5">
        <v>-19475269000</v>
      </c>
      <c r="X159" s="5">
        <v>-11107664000</v>
      </c>
    </row>
    <row r="160" spans="3:25" ht="15.5" x14ac:dyDescent="0.35">
      <c r="C160" t="s">
        <v>968</v>
      </c>
      <c r="N160" s="5">
        <v>38940000000</v>
      </c>
      <c r="O160" s="5">
        <v>10252430809</v>
      </c>
      <c r="P160" s="5">
        <v>108341688468</v>
      </c>
      <c r="V160" s="5">
        <v>9975269000</v>
      </c>
      <c r="W160" s="5">
        <v>55000000000</v>
      </c>
    </row>
    <row r="161" spans="3:25" ht="15.5" x14ac:dyDescent="0.35">
      <c r="C161" t="s">
        <v>969</v>
      </c>
    </row>
    <row r="162" spans="3:25" ht="15.5" x14ac:dyDescent="0.35">
      <c r="C162" t="s">
        <v>970</v>
      </c>
      <c r="G162" s="5">
        <v>5668475365</v>
      </c>
      <c r="O162" s="5">
        <v>-12029130683</v>
      </c>
      <c r="P162" s="5">
        <v>-17555587958</v>
      </c>
      <c r="Q162" s="5">
        <v>-68444223422</v>
      </c>
      <c r="R162" s="5">
        <v>-24412585529</v>
      </c>
      <c r="S162" s="5">
        <v>-19328860227</v>
      </c>
      <c r="T162" s="5">
        <v>-15664104387</v>
      </c>
      <c r="U162" s="5">
        <v>-5162962202</v>
      </c>
    </row>
    <row r="163" spans="3:25" ht="15.5" x14ac:dyDescent="0.35">
      <c r="C163" t="s">
        <v>971</v>
      </c>
    </row>
    <row r="164" spans="3:25" ht="15.5" x14ac:dyDescent="0.35">
      <c r="C164" t="s">
        <v>972</v>
      </c>
      <c r="E164" s="5">
        <v>119997416000</v>
      </c>
      <c r="F164" s="5">
        <v>-119997416000</v>
      </c>
    </row>
    <row r="165" spans="3:25" ht="15.5" x14ac:dyDescent="0.35">
      <c r="C165" t="s">
        <v>973</v>
      </c>
      <c r="E165" s="5">
        <v>10519373425</v>
      </c>
      <c r="F165" s="5">
        <v>-10519373425</v>
      </c>
      <c r="G165" s="5">
        <v>119997416000</v>
      </c>
    </row>
    <row r="166" spans="3:25" ht="15.5" x14ac:dyDescent="0.35">
      <c r="C166" t="s">
        <v>207</v>
      </c>
      <c r="D166" s="5">
        <v>-2098157510</v>
      </c>
      <c r="E166" s="5">
        <v>-14956132912</v>
      </c>
      <c r="F166" s="5">
        <v>7048426504</v>
      </c>
      <c r="G166" s="5">
        <v>-7048426504</v>
      </c>
      <c r="I166" s="5">
        <v>-14956132912</v>
      </c>
      <c r="J166" s="5">
        <v>-34349273809</v>
      </c>
      <c r="K166" s="5">
        <v>-28561284796</v>
      </c>
      <c r="L166" s="5">
        <v>-291989498</v>
      </c>
      <c r="M166" s="5">
        <v>-4417399176</v>
      </c>
      <c r="N166" s="5">
        <v>-4206356158</v>
      </c>
      <c r="O166" s="5">
        <v>-29422683189</v>
      </c>
      <c r="P166" s="5">
        <v>-158063274740</v>
      </c>
      <c r="Q166" s="5">
        <v>-17542576661</v>
      </c>
      <c r="R166" s="5">
        <v>-9411342388</v>
      </c>
      <c r="S166" s="5">
        <v>-36195013138</v>
      </c>
      <c r="T166" s="5">
        <v>-9734263286</v>
      </c>
      <c r="U166" s="5">
        <v>-11088064675</v>
      </c>
      <c r="V166" s="5">
        <v>-5706605736</v>
      </c>
      <c r="W166" s="5">
        <v>-3938293092</v>
      </c>
      <c r="X166" s="5">
        <v>-16984149329</v>
      </c>
      <c r="Y166" s="5">
        <v>-702385571</v>
      </c>
    </row>
    <row r="167" spans="3:25" ht="15.5" x14ac:dyDescent="0.35">
      <c r="C167" t="s">
        <v>240</v>
      </c>
      <c r="D167" s="5">
        <v>-2253779195</v>
      </c>
      <c r="J167" s="5">
        <v>-29760698942</v>
      </c>
    </row>
    <row r="168" spans="3:25" ht="15.5" x14ac:dyDescent="0.35">
      <c r="C168" t="s">
        <v>208</v>
      </c>
      <c r="D168" s="5">
        <v>67500000</v>
      </c>
      <c r="E168" s="5">
        <v>108000000</v>
      </c>
      <c r="F168" s="5">
        <v>428000000</v>
      </c>
      <c r="G168" s="5">
        <v>352700000</v>
      </c>
      <c r="I168" s="5">
        <v>888700000</v>
      </c>
      <c r="K168" s="5">
        <v>282113047</v>
      </c>
      <c r="L168" s="5">
        <v>3200000</v>
      </c>
      <c r="M168" s="5">
        <v>565000000</v>
      </c>
      <c r="N168" s="5">
        <v>2005200000</v>
      </c>
      <c r="O168" s="5">
        <v>407630000</v>
      </c>
      <c r="P168" s="5">
        <v>6200000</v>
      </c>
      <c r="Q168" s="5">
        <v>1051400000</v>
      </c>
      <c r="R168" s="5">
        <v>1957563</v>
      </c>
      <c r="S168" s="5">
        <v>3300000</v>
      </c>
      <c r="T168" s="5">
        <v>46081819</v>
      </c>
      <c r="U168" s="5">
        <v>95746591</v>
      </c>
      <c r="W168" s="5">
        <v>370000000</v>
      </c>
      <c r="X168" s="5">
        <v>918199987</v>
      </c>
    </row>
    <row r="169" spans="3:25" ht="15.5" x14ac:dyDescent="0.35">
      <c r="C169" t="s">
        <v>678</v>
      </c>
      <c r="D169" s="5">
        <v>-8063925705</v>
      </c>
    </row>
    <row r="170" spans="3:25" ht="15.5" x14ac:dyDescent="0.35">
      <c r="C170" t="s">
        <v>796</v>
      </c>
      <c r="R170" s="5">
        <v>-21242000000</v>
      </c>
      <c r="S170" s="5">
        <v>-15973127469</v>
      </c>
      <c r="T170" s="5">
        <v>-10388000000</v>
      </c>
      <c r="U170" s="5">
        <v>-784000000</v>
      </c>
      <c r="V170" s="5">
        <v>-20686000000</v>
      </c>
      <c r="W170" s="5">
        <v>-8415000000</v>
      </c>
      <c r="Y170" s="5">
        <v>-13206200000</v>
      </c>
    </row>
    <row r="171" spans="3:25" ht="15.5" x14ac:dyDescent="0.35">
      <c r="C171" t="s">
        <v>789</v>
      </c>
      <c r="E171" s="5">
        <v>-535573381336</v>
      </c>
      <c r="I171" s="5">
        <v>-535573381336</v>
      </c>
    </row>
    <row r="172" spans="3:25" ht="15.5" x14ac:dyDescent="0.35">
      <c r="C172" t="s">
        <v>974</v>
      </c>
      <c r="E172" s="5">
        <v>-2003750000</v>
      </c>
      <c r="I172" s="5">
        <v>-2003750000</v>
      </c>
    </row>
    <row r="173" spans="3:25" ht="15.5" x14ac:dyDescent="0.35">
      <c r="C173" t="s">
        <v>497</v>
      </c>
      <c r="E173" s="5">
        <v>-746000000</v>
      </c>
      <c r="I173" s="5">
        <v>-746000000</v>
      </c>
    </row>
    <row r="174" spans="3:25" ht="15.5" x14ac:dyDescent="0.35">
      <c r="C174" t="s">
        <v>975</v>
      </c>
      <c r="X174" s="5">
        <v>-350426975</v>
      </c>
      <c r="Y174" s="5">
        <v>-4241520491</v>
      </c>
    </row>
    <row r="175" spans="3:25" ht="15.5" x14ac:dyDescent="0.35">
      <c r="C175" t="s">
        <v>275</v>
      </c>
      <c r="X175" s="5">
        <v>6923678250</v>
      </c>
    </row>
    <row r="176" spans="3:25" ht="15.5" x14ac:dyDescent="0.35">
      <c r="C176" t="s">
        <v>976</v>
      </c>
    </row>
    <row r="177" spans="3:25" ht="15.5" x14ac:dyDescent="0.35">
      <c r="C177" t="s">
        <v>692</v>
      </c>
    </row>
    <row r="178" spans="3:25" ht="15.5" x14ac:dyDescent="0.35">
      <c r="C178" t="s">
        <v>977</v>
      </c>
    </row>
    <row r="179" spans="3:25" ht="15.5" x14ac:dyDescent="0.35">
      <c r="C179" t="s">
        <v>978</v>
      </c>
    </row>
    <row r="180" spans="3:25" ht="15.5" x14ac:dyDescent="0.35">
      <c r="C180" t="s">
        <v>979</v>
      </c>
    </row>
    <row r="181" spans="3:25" ht="15.5" x14ac:dyDescent="0.35">
      <c r="C181" t="s">
        <v>980</v>
      </c>
      <c r="F181" s="5">
        <v>119997416000</v>
      </c>
      <c r="G181" s="5">
        <v>-119997416000</v>
      </c>
      <c r="O181" s="5">
        <v>2705829952</v>
      </c>
      <c r="P181" s="5">
        <v>-179205479952</v>
      </c>
      <c r="Q181" s="5">
        <v>-33947700000</v>
      </c>
      <c r="R181" s="5">
        <v>-16195000000</v>
      </c>
      <c r="S181" s="5">
        <v>-121065000000</v>
      </c>
    </row>
    <row r="182" spans="3:25" ht="15.5" x14ac:dyDescent="0.35">
      <c r="C182" t="s">
        <v>981</v>
      </c>
      <c r="R182" s="5">
        <v>80870000000</v>
      </c>
    </row>
    <row r="183" spans="3:25" ht="15.5" x14ac:dyDescent="0.35">
      <c r="C183" t="s">
        <v>982</v>
      </c>
      <c r="P183" s="5">
        <v>10805000000</v>
      </c>
    </row>
    <row r="184" spans="3:25" ht="15.5" x14ac:dyDescent="0.35">
      <c r="C184" t="s">
        <v>983</v>
      </c>
    </row>
    <row r="185" spans="3:25" ht="15.5" x14ac:dyDescent="0.35">
      <c r="C185" t="s">
        <v>984</v>
      </c>
      <c r="K185" s="5">
        <v>-835158777</v>
      </c>
      <c r="M185" s="5">
        <v>-152394051</v>
      </c>
    </row>
    <row r="186" spans="3:25" ht="15.5" x14ac:dyDescent="0.35">
      <c r="C186" t="s">
        <v>241</v>
      </c>
      <c r="D186" s="5">
        <v>-8857222335</v>
      </c>
      <c r="E186" s="5">
        <v>591852306450</v>
      </c>
      <c r="F186" s="5">
        <v>-12960674551</v>
      </c>
      <c r="G186" s="5">
        <v>-10783304779</v>
      </c>
      <c r="I186" s="5">
        <v>520573302320</v>
      </c>
      <c r="J186" s="5">
        <v>-72865119540</v>
      </c>
      <c r="K186" s="5">
        <v>82224097230</v>
      </c>
      <c r="L186" s="5">
        <v>739369583</v>
      </c>
      <c r="M186" s="5">
        <v>1258458347</v>
      </c>
      <c r="N186" s="5">
        <v>5931681749</v>
      </c>
      <c r="O186" s="5">
        <v>-5296819448</v>
      </c>
      <c r="P186" s="5">
        <v>306269504222</v>
      </c>
      <c r="Q186" s="5">
        <v>283861697281</v>
      </c>
      <c r="R186" s="5">
        <v>355398181182</v>
      </c>
      <c r="S186" s="5">
        <v>337599966551</v>
      </c>
      <c r="T186" s="5">
        <v>144382347649</v>
      </c>
      <c r="U186" s="5">
        <v>180707846212</v>
      </c>
      <c r="V186" s="5">
        <v>291779560376</v>
      </c>
      <c r="W186" s="5">
        <v>-59596763557</v>
      </c>
      <c r="X186" s="5">
        <v>188849799827</v>
      </c>
      <c r="Y186" s="5">
        <v>140879766299</v>
      </c>
    </row>
    <row r="187" spans="3:25" ht="15.5" x14ac:dyDescent="0.35">
      <c r="C187" t="s">
        <v>985</v>
      </c>
      <c r="O187" s="5">
        <v>1318732500</v>
      </c>
      <c r="P187" s="5">
        <v>38935679231</v>
      </c>
      <c r="Q187" s="5">
        <v>307771926417</v>
      </c>
      <c r="R187" s="5">
        <v>181073285176</v>
      </c>
      <c r="S187" s="5">
        <v>390348984993</v>
      </c>
      <c r="T187" s="5">
        <v>220446971859</v>
      </c>
      <c r="U187" s="5">
        <v>238883852373</v>
      </c>
      <c r="V187" s="5">
        <v>170306305921</v>
      </c>
      <c r="W187" s="5">
        <v>228440000000</v>
      </c>
      <c r="X187" s="5">
        <v>44628760000</v>
      </c>
      <c r="Y187" s="5">
        <v>375817446776</v>
      </c>
    </row>
    <row r="188" spans="3:25" ht="15.5" x14ac:dyDescent="0.35">
      <c r="C188" t="s">
        <v>986</v>
      </c>
      <c r="F188" s="5">
        <v>589738492</v>
      </c>
      <c r="G188" s="5">
        <v>-589738492</v>
      </c>
      <c r="J188" s="5">
        <v>20000000000</v>
      </c>
      <c r="K188" s="5">
        <v>480000000000</v>
      </c>
    </row>
    <row r="189" spans="3:25" ht="15.5" x14ac:dyDescent="0.35">
      <c r="C189" t="s">
        <v>863</v>
      </c>
      <c r="F189" s="5">
        <v>-5544102931</v>
      </c>
      <c r="G189" s="5">
        <v>-41268761437</v>
      </c>
      <c r="I189" s="5">
        <v>-46812864368</v>
      </c>
      <c r="K189" s="5">
        <v>-352571996241</v>
      </c>
    </row>
    <row r="190" spans="3:25" ht="15.5" x14ac:dyDescent="0.35">
      <c r="C190" t="s">
        <v>688</v>
      </c>
      <c r="D190" s="5">
        <v>-8751000000</v>
      </c>
      <c r="E190" s="5">
        <v>-7934000000</v>
      </c>
      <c r="F190" s="5">
        <v>-7500000000</v>
      </c>
      <c r="G190" s="5">
        <v>-7500000000</v>
      </c>
      <c r="I190" s="5">
        <v>-30434000000</v>
      </c>
      <c r="J190" s="5">
        <v>-92603999996</v>
      </c>
      <c r="K190" s="5">
        <v>-43816000000</v>
      </c>
    </row>
    <row r="191" spans="3:25" ht="15.5" x14ac:dyDescent="0.35">
      <c r="C191" t="s">
        <v>249</v>
      </c>
      <c r="E191" s="5">
        <v>-418977239</v>
      </c>
      <c r="F191" s="5">
        <v>-1220139762</v>
      </c>
      <c r="I191" s="5">
        <v>-1639117001</v>
      </c>
      <c r="J191" s="5">
        <v>-261119544</v>
      </c>
      <c r="K191" s="5">
        <v>-1387906529</v>
      </c>
    </row>
    <row r="192" spans="3:25" ht="15.5" x14ac:dyDescent="0.35">
      <c r="C192" t="s">
        <v>691</v>
      </c>
      <c r="R192" s="5">
        <v>-133399592</v>
      </c>
      <c r="S192" s="5">
        <v>-7502931477</v>
      </c>
      <c r="T192" s="5">
        <v>-60369400</v>
      </c>
      <c r="U192" s="5">
        <v>3384875525</v>
      </c>
      <c r="V192" s="5">
        <v>-13022768546</v>
      </c>
      <c r="W192" s="5">
        <v>15815817640</v>
      </c>
      <c r="X192" s="5">
        <v>1052823635</v>
      </c>
      <c r="Y192" s="5">
        <v>-6002900000</v>
      </c>
    </row>
    <row r="193" spans="3:25" ht="15.5" x14ac:dyDescent="0.35">
      <c r="C193" t="s">
        <v>987</v>
      </c>
      <c r="O193" s="5">
        <v>387102959</v>
      </c>
      <c r="P193" s="5">
        <v>10300727697</v>
      </c>
    </row>
    <row r="194" spans="3:25" ht="15.5" x14ac:dyDescent="0.35">
      <c r="C194" t="s">
        <v>988</v>
      </c>
      <c r="S194" s="5">
        <v>-824128571</v>
      </c>
    </row>
    <row r="195" spans="3:25" ht="15.5" x14ac:dyDescent="0.35">
      <c r="C195" t="s">
        <v>735</v>
      </c>
      <c r="O195" s="5">
        <v>-30304551375</v>
      </c>
      <c r="P195" s="5">
        <v>-101368429455</v>
      </c>
      <c r="Q195" s="5">
        <v>-38840871008</v>
      </c>
      <c r="R195" s="5">
        <v>-58666758318</v>
      </c>
      <c r="S195" s="5">
        <v>-50804734932</v>
      </c>
      <c r="T195" s="5">
        <v>-94837759387</v>
      </c>
      <c r="U195" s="5">
        <v>-68317182994</v>
      </c>
      <c r="V195" s="5">
        <v>-55519518666</v>
      </c>
      <c r="W195" s="5">
        <v>-303903500223</v>
      </c>
      <c r="X195" s="5">
        <v>-58091250000</v>
      </c>
      <c r="Y195" s="5">
        <v>-267648960000</v>
      </c>
    </row>
    <row r="196" spans="3:25" ht="15.5" x14ac:dyDescent="0.35">
      <c r="C196" t="s">
        <v>989</v>
      </c>
      <c r="G196" s="5">
        <v>40000000000</v>
      </c>
      <c r="L196" s="5">
        <v>934122582</v>
      </c>
      <c r="M196" s="5">
        <v>1258458347</v>
      </c>
      <c r="N196" s="5">
        <v>5431681749</v>
      </c>
      <c r="O196" s="5">
        <v>132902954</v>
      </c>
      <c r="P196" s="5">
        <v>-4068609204</v>
      </c>
      <c r="Q196" s="5">
        <v>-13371293497</v>
      </c>
      <c r="R196" s="5">
        <v>14359717373</v>
      </c>
      <c r="S196" s="5">
        <v>1635602599</v>
      </c>
      <c r="T196" s="5">
        <v>-176745423</v>
      </c>
      <c r="U196" s="5">
        <v>330788295</v>
      </c>
      <c r="V196" s="5">
        <v>-336497042</v>
      </c>
      <c r="W196" s="5">
        <v>-2810109193</v>
      </c>
      <c r="X196" s="5">
        <v>-12591831675</v>
      </c>
      <c r="Y196" s="5">
        <v>13714179523</v>
      </c>
    </row>
    <row r="197" spans="3:25" ht="15.5" x14ac:dyDescent="0.35">
      <c r="C197" t="s">
        <v>683</v>
      </c>
      <c r="D197" s="5">
        <v>-106222335</v>
      </c>
      <c r="G197" s="5">
        <v>35024800</v>
      </c>
      <c r="L197" s="5">
        <v>-194752999</v>
      </c>
    </row>
    <row r="198" spans="3:25" ht="15.5" x14ac:dyDescent="0.35">
      <c r="C198" t="s">
        <v>990</v>
      </c>
    </row>
    <row r="199" spans="3:25" ht="15.5" x14ac:dyDescent="0.35">
      <c r="C199" t="s">
        <v>991</v>
      </c>
      <c r="F199" s="5">
        <v>1459829650</v>
      </c>
      <c r="G199" s="5">
        <v>-1459829650</v>
      </c>
    </row>
    <row r="200" spans="3:25" ht="15.5" x14ac:dyDescent="0.35">
      <c r="C200" t="s">
        <v>992</v>
      </c>
      <c r="V200" s="5">
        <v>23888900000</v>
      </c>
      <c r="X200" s="5">
        <v>85714250000</v>
      </c>
      <c r="Y200" s="5">
        <v>25000000000</v>
      </c>
    </row>
    <row r="201" spans="3:25" ht="15.5" x14ac:dyDescent="0.35">
      <c r="C201" t="s">
        <v>993</v>
      </c>
      <c r="E201" s="5">
        <v>603987214350</v>
      </c>
      <c r="I201" s="5">
        <v>603987214350</v>
      </c>
      <c r="R201" s="5">
        <v>139240881068</v>
      </c>
      <c r="V201" s="5">
        <v>83270590000</v>
      </c>
      <c r="X201" s="5">
        <v>126387047867</v>
      </c>
    </row>
    <row r="202" spans="3:25" ht="15.5" x14ac:dyDescent="0.35">
      <c r="C202" t="s">
        <v>994</v>
      </c>
      <c r="E202" s="5">
        <v>746000000</v>
      </c>
      <c r="F202" s="5">
        <v>-746000000</v>
      </c>
    </row>
    <row r="203" spans="3:25" ht="15.5" x14ac:dyDescent="0.35">
      <c r="C203" t="s">
        <v>995</v>
      </c>
      <c r="O203" s="5">
        <v>8625393514</v>
      </c>
      <c r="P203" s="5">
        <v>300741257600</v>
      </c>
      <c r="Q203" s="5">
        <v>25705789891</v>
      </c>
      <c r="R203" s="5">
        <v>31855057535</v>
      </c>
      <c r="S203" s="5">
        <v>6899173939</v>
      </c>
      <c r="T203" s="5">
        <v>19010250000</v>
      </c>
      <c r="U203" s="5">
        <v>6425513013</v>
      </c>
      <c r="V203" s="5">
        <v>83192548709</v>
      </c>
      <c r="W203" s="5">
        <v>1861028219</v>
      </c>
      <c r="X203" s="5">
        <v>1750000000</v>
      </c>
    </row>
    <row r="204" spans="3:25" ht="15.5" x14ac:dyDescent="0.35">
      <c r="C204" t="s">
        <v>996</v>
      </c>
    </row>
    <row r="205" spans="3:25" ht="15.5" x14ac:dyDescent="0.35">
      <c r="C205" t="s">
        <v>997</v>
      </c>
      <c r="O205" s="5">
        <v>14543600000</v>
      </c>
      <c r="P205" s="5">
        <v>57300000000</v>
      </c>
    </row>
    <row r="206" spans="3:25" ht="15.5" x14ac:dyDescent="0.35">
      <c r="C206" t="s">
        <v>998</v>
      </c>
      <c r="P206" s="5">
        <v>4428878353</v>
      </c>
      <c r="Q206" s="5">
        <v>6397625137</v>
      </c>
      <c r="R206" s="5">
        <v>-13521912060</v>
      </c>
      <c r="S206" s="5">
        <v>-2152000000</v>
      </c>
    </row>
    <row r="207" spans="3:25" ht="15.5" x14ac:dyDescent="0.35">
      <c r="C207" t="s">
        <v>999</v>
      </c>
      <c r="R207" s="5">
        <v>30231000000</v>
      </c>
    </row>
    <row r="208" spans="3:25" ht="15.5" x14ac:dyDescent="0.35">
      <c r="C208" t="s">
        <v>685</v>
      </c>
      <c r="R208" s="5">
        <v>30960310000</v>
      </c>
    </row>
    <row r="209" spans="2:25" ht="15.5" x14ac:dyDescent="0.35">
      <c r="C209" t="s">
        <v>1000</v>
      </c>
      <c r="E209" s="5">
        <v>-4527930661</v>
      </c>
      <c r="I209" s="5">
        <v>-4527930661</v>
      </c>
      <c r="Q209" s="5">
        <v>-3801479659</v>
      </c>
    </row>
    <row r="210" spans="2:25" ht="15.5" x14ac:dyDescent="0.35">
      <c r="C210" t="s">
        <v>277</v>
      </c>
      <c r="W210" s="5">
        <v>1000000000</v>
      </c>
    </row>
    <row r="211" spans="2:25" ht="15.5" x14ac:dyDescent="0.35">
      <c r="C211" t="s">
        <v>1001</v>
      </c>
      <c r="N211" s="5">
        <v>500000000</v>
      </c>
    </row>
    <row r="212" spans="2:25" ht="15.5" x14ac:dyDescent="0.35">
      <c r="C212" t="s">
        <v>278</v>
      </c>
      <c r="D212" s="5">
        <v>-6354228414</v>
      </c>
      <c r="E212" s="5">
        <v>161475712120</v>
      </c>
      <c r="F212" s="5">
        <v>17949488020</v>
      </c>
      <c r="G212" s="5">
        <v>15502819676</v>
      </c>
      <c r="I212" s="5">
        <v>37020355163</v>
      </c>
      <c r="J212" s="5">
        <v>132647881429</v>
      </c>
      <c r="K212" s="5">
        <v>113239147069</v>
      </c>
      <c r="L212" s="5">
        <v>2649615837</v>
      </c>
      <c r="M212" s="5">
        <v>1598381457</v>
      </c>
      <c r="N212" s="5">
        <v>-11951753354</v>
      </c>
      <c r="O212" s="5">
        <v>-5293082487</v>
      </c>
      <c r="P212" s="5">
        <v>-7986289177</v>
      </c>
      <c r="Q212" s="5">
        <v>-62144561061</v>
      </c>
      <c r="R212" s="5">
        <v>66458760438</v>
      </c>
      <c r="S212" s="5">
        <v>-14768425488</v>
      </c>
      <c r="T212" s="5">
        <v>5071929818</v>
      </c>
      <c r="U212" s="5">
        <v>-3880943161</v>
      </c>
      <c r="V212" s="5">
        <v>-36512827543</v>
      </c>
      <c r="W212" s="5">
        <v>48547374023</v>
      </c>
      <c r="X212" s="5">
        <v>16665207474</v>
      </c>
      <c r="Y212" s="5">
        <v>3020958574</v>
      </c>
    </row>
    <row r="213" spans="2:25" ht="15.5" x14ac:dyDescent="0.35">
      <c r="C213" t="s">
        <v>279</v>
      </c>
      <c r="D213" s="5">
        <v>285254548229</v>
      </c>
      <c r="I213" s="5">
        <v>248908443473</v>
      </c>
      <c r="J213" s="5">
        <v>117338147297</v>
      </c>
      <c r="K213" s="5">
        <v>6822534078</v>
      </c>
      <c r="L213" s="5">
        <v>4421754060</v>
      </c>
      <c r="M213" s="5">
        <v>2820659621</v>
      </c>
      <c r="N213" s="5">
        <v>14768583370</v>
      </c>
      <c r="O213" s="5">
        <v>20125518997</v>
      </c>
      <c r="P213" s="5">
        <v>28005654794</v>
      </c>
      <c r="Q213" s="5">
        <v>90178747963</v>
      </c>
      <c r="R213" s="5">
        <v>23676943954</v>
      </c>
      <c r="S213" s="5">
        <v>38206784445</v>
      </c>
      <c r="T213" s="5">
        <v>33044056175</v>
      </c>
      <c r="U213" s="5">
        <v>35083897309</v>
      </c>
      <c r="V213" s="5">
        <v>71435396320</v>
      </c>
      <c r="W213" s="5">
        <v>22864742733</v>
      </c>
      <c r="X213" s="5">
        <v>6281351509</v>
      </c>
      <c r="Y213" s="5">
        <v>3260392935</v>
      </c>
    </row>
    <row r="214" spans="2:25" ht="15.5" x14ac:dyDescent="0.35">
      <c r="C214" t="s">
        <v>280</v>
      </c>
      <c r="D214" s="5">
        <v>-683417366</v>
      </c>
      <c r="E214" s="5">
        <v>111719480</v>
      </c>
      <c r="F214" s="5">
        <v>-403652508</v>
      </c>
      <c r="G214" s="5">
        <v>-118704358</v>
      </c>
      <c r="I214" s="5">
        <v>-674250407</v>
      </c>
      <c r="J214" s="5">
        <v>-1077585253</v>
      </c>
      <c r="K214" s="5">
        <v>-2723533850</v>
      </c>
      <c r="L214" s="5">
        <v>906401023</v>
      </c>
      <c r="M214" s="5">
        <v>2712982</v>
      </c>
      <c r="N214" s="5">
        <v>3829605</v>
      </c>
      <c r="O214" s="5">
        <v>-63853140</v>
      </c>
      <c r="P214" s="5">
        <v>106153380</v>
      </c>
      <c r="Q214" s="5">
        <v>-28532108</v>
      </c>
      <c r="R214" s="5">
        <v>43043571</v>
      </c>
      <c r="S214" s="5">
        <v>238584997</v>
      </c>
      <c r="T214" s="5">
        <v>90798452</v>
      </c>
      <c r="U214" s="5">
        <v>1841102027</v>
      </c>
      <c r="V214" s="5">
        <v>161328532</v>
      </c>
      <c r="W214" s="5">
        <v>23279564</v>
      </c>
    </row>
    <row r="215" spans="2:25" ht="15.5" x14ac:dyDescent="0.35">
      <c r="C215" t="s">
        <v>282</v>
      </c>
      <c r="D215" s="5">
        <v>278216902449</v>
      </c>
      <c r="E215" s="5">
        <v>161587431600</v>
      </c>
      <c r="F215" s="5">
        <v>17545835512</v>
      </c>
      <c r="G215" s="5">
        <v>15384115318</v>
      </c>
      <c r="I215" s="5">
        <v>285254548229</v>
      </c>
      <c r="J215" s="5">
        <v>248908443473</v>
      </c>
      <c r="K215" s="5">
        <v>117338147297</v>
      </c>
      <c r="L215" s="5">
        <v>7977770920</v>
      </c>
      <c r="M215" s="5">
        <v>4421754060</v>
      </c>
      <c r="N215" s="5">
        <v>2820659621</v>
      </c>
      <c r="O215" s="5">
        <v>14768583370</v>
      </c>
      <c r="P215" s="5">
        <v>20125518997</v>
      </c>
      <c r="Q215" s="5">
        <v>28005654794</v>
      </c>
      <c r="R215" s="5">
        <v>90178747963</v>
      </c>
      <c r="S215" s="5">
        <v>23676943954</v>
      </c>
      <c r="T215" s="5">
        <v>38206784445</v>
      </c>
      <c r="U215" s="5">
        <v>33044056175</v>
      </c>
      <c r="V215" s="5">
        <v>35083897309</v>
      </c>
      <c r="W215" s="5">
        <v>71435396320</v>
      </c>
      <c r="X215" s="5">
        <v>22946558983</v>
      </c>
      <c r="Y215" s="5">
        <v>6281351509</v>
      </c>
    </row>
    <row r="217" spans="2:25" ht="15.5" x14ac:dyDescent="0.35">
      <c r="B217" t="s">
        <v>283</v>
      </c>
      <c r="C217" t="s">
        <v>11</v>
      </c>
      <c r="D217" s="5">
        <v>24620000000</v>
      </c>
      <c r="E217" s="5">
        <v>24620000000</v>
      </c>
      <c r="F217" s="5">
        <v>20590000000</v>
      </c>
      <c r="G217" s="5">
        <v>20590000000</v>
      </c>
      <c r="I217" s="5">
        <v>24620000000</v>
      </c>
      <c r="J217" s="5">
        <v>20590000000</v>
      </c>
      <c r="K217" s="5">
        <v>20590000000</v>
      </c>
      <c r="L217" s="5">
        <v>6810000000</v>
      </c>
      <c r="M217" s="5">
        <v>6810000000</v>
      </c>
      <c r="N217" s="5">
        <v>6810000000</v>
      </c>
      <c r="O217" s="5">
        <v>6810000000</v>
      </c>
      <c r="P217" s="5">
        <v>6810000000</v>
      </c>
      <c r="Q217" s="5">
        <v>3410000000</v>
      </c>
      <c r="R217" s="5">
        <v>3410000000</v>
      </c>
      <c r="S217" s="5">
        <v>3100000000</v>
      </c>
      <c r="T217" s="5">
        <v>3100000000</v>
      </c>
      <c r="U217" s="5">
        <v>3100000000</v>
      </c>
      <c r="V217" s="5">
        <v>3100000000</v>
      </c>
      <c r="W217" s="5">
        <v>2860000000</v>
      </c>
      <c r="X217" s="5">
        <v>2860000000</v>
      </c>
      <c r="Y217" s="5">
        <v>0</v>
      </c>
    </row>
    <row r="218" spans="2:25" ht="15.5" x14ac:dyDescent="0.35">
      <c r="C218" t="s">
        <v>284</v>
      </c>
      <c r="D218" s="6">
        <v>-0.34</v>
      </c>
      <c r="E218" s="6">
        <v>-0.38</v>
      </c>
      <c r="F218" s="6">
        <v>1.33</v>
      </c>
      <c r="G218" s="6">
        <v>0.49</v>
      </c>
    </row>
    <row r="219" spans="2:25" ht="15.5" x14ac:dyDescent="0.35">
      <c r="C219" t="s">
        <v>285</v>
      </c>
      <c r="D219" s="6">
        <v>-2794.12</v>
      </c>
      <c r="E219" s="6">
        <v>-3657.89</v>
      </c>
      <c r="F219" s="6">
        <v>379.7</v>
      </c>
      <c r="G219" s="6">
        <v>148.97999999999999</v>
      </c>
    </row>
    <row r="220" spans="2:25" ht="15.5" x14ac:dyDescent="0.35">
      <c r="C220" t="s">
        <v>72</v>
      </c>
      <c r="D220" s="6">
        <v>364.66</v>
      </c>
      <c r="E220" s="6">
        <v>393.87</v>
      </c>
      <c r="F220" s="6">
        <v>84.82</v>
      </c>
      <c r="G220" s="6">
        <v>16.37</v>
      </c>
    </row>
    <row r="221" spans="2:25" ht="15.5" x14ac:dyDescent="0.35">
      <c r="C221" t="s">
        <v>286</v>
      </c>
      <c r="D221" s="5">
        <v>12890000000</v>
      </c>
      <c r="E221" s="5">
        <v>12430000000</v>
      </c>
      <c r="F221" s="5">
        <v>47670000000</v>
      </c>
      <c r="G221" s="5">
        <v>31090000000</v>
      </c>
    </row>
    <row r="222" spans="2:25" ht="15.5" x14ac:dyDescent="0.35">
      <c r="C222" t="s">
        <v>287</v>
      </c>
      <c r="D222" s="6">
        <v>-3.2000000000000002E-3</v>
      </c>
      <c r="E222" s="6">
        <v>-3.5999999999999999E-3</v>
      </c>
      <c r="F222" s="6">
        <v>1.34E-2</v>
      </c>
      <c r="G222" s="6">
        <v>5.0000000000000001E-3</v>
      </c>
    </row>
    <row r="223" spans="2:25" ht="15.5" x14ac:dyDescent="0.35">
      <c r="C223" t="s">
        <v>288</v>
      </c>
      <c r="D223" s="6">
        <v>-4.0000000000000001E-3</v>
      </c>
      <c r="E223" s="6">
        <v>-4.5999999999999999E-3</v>
      </c>
      <c r="F223" s="6">
        <v>1.89E-2</v>
      </c>
      <c r="G223" s="6">
        <v>6.9999999999999993E-3</v>
      </c>
    </row>
    <row r="224" spans="2:25" ht="15.5" x14ac:dyDescent="0.35">
      <c r="C224" t="s">
        <v>289</v>
      </c>
      <c r="D224" s="6">
        <v>-2.0000000000000001E-4</v>
      </c>
      <c r="E224" s="6">
        <v>5.0000000000000001E-4</v>
      </c>
      <c r="F224" s="6">
        <v>1.9299999999999998E-2</v>
      </c>
      <c r="G224" s="6">
        <v>0.01</v>
      </c>
    </row>
    <row r="225" spans="3:7" ht="15.5" x14ac:dyDescent="0.35">
      <c r="C225" t="s">
        <v>290</v>
      </c>
      <c r="D225" s="6">
        <v>-0.05</v>
      </c>
      <c r="E225" s="6">
        <v>0.12</v>
      </c>
      <c r="F225" s="6">
        <v>3.54</v>
      </c>
      <c r="G225" s="6">
        <v>1.83</v>
      </c>
    </row>
    <row r="226" spans="3:7" ht="15.5" x14ac:dyDescent="0.35">
      <c r="C226" t="s">
        <v>291</v>
      </c>
      <c r="D226" s="5">
        <v>2044000000000</v>
      </c>
      <c r="E226" s="5">
        <v>2054000000000</v>
      </c>
      <c r="F226" s="5">
        <v>1459000000000</v>
      </c>
      <c r="G226" s="5">
        <v>1431000000000</v>
      </c>
    </row>
    <row r="227" spans="3:7" ht="15.5" x14ac:dyDescent="0.35">
      <c r="C227" t="s">
        <v>292</v>
      </c>
      <c r="D227" s="6">
        <v>11.45</v>
      </c>
      <c r="E227" s="6">
        <v>16.690000000000001</v>
      </c>
      <c r="F227" s="6">
        <v>7.14</v>
      </c>
      <c r="G227" s="6">
        <v>1.05</v>
      </c>
    </row>
    <row r="228" spans="3:7" ht="15.5" x14ac:dyDescent="0.35">
      <c r="C228" t="s">
        <v>293</v>
      </c>
      <c r="D228" s="6">
        <v>82.95</v>
      </c>
      <c r="E228" s="6">
        <v>83.3</v>
      </c>
      <c r="F228" s="6">
        <v>70.7</v>
      </c>
      <c r="G228" s="6">
        <v>69.36</v>
      </c>
    </row>
    <row r="229" spans="3:7" ht="15.5" x14ac:dyDescent="0.35">
      <c r="C229" t="s">
        <v>294</v>
      </c>
      <c r="D229" s="6">
        <v>11.8</v>
      </c>
      <c r="E229" s="6">
        <v>17.190000000000001</v>
      </c>
      <c r="F229" s="6">
        <v>7.14</v>
      </c>
      <c r="G229" s="6">
        <v>1.05</v>
      </c>
    </row>
    <row r="230" spans="3:7" ht="15.5" x14ac:dyDescent="0.35">
      <c r="C230" t="s">
        <v>295</v>
      </c>
      <c r="D230" s="6">
        <v>80.5</v>
      </c>
      <c r="E230" s="6">
        <v>80.849999999999994</v>
      </c>
      <c r="F230" s="6">
        <v>70.7</v>
      </c>
      <c r="G230" s="6">
        <v>69.36</v>
      </c>
    </row>
    <row r="231" spans="3:7" ht="15.5" x14ac:dyDescent="0.35">
      <c r="C231" t="s">
        <v>296</v>
      </c>
      <c r="D231" s="5">
        <v>38000000000</v>
      </c>
      <c r="E231" s="5">
        <v>37000000000</v>
      </c>
      <c r="F231" s="5">
        <v>35000000000</v>
      </c>
      <c r="G231" s="5">
        <v>34000000000</v>
      </c>
    </row>
    <row r="232" spans="3:7" ht="15.5" x14ac:dyDescent="0.35">
      <c r="C232" t="s">
        <v>297</v>
      </c>
      <c r="D232" s="5">
        <v>402000000000</v>
      </c>
      <c r="E232" s="5">
        <v>412000000000</v>
      </c>
      <c r="F232" s="5">
        <v>421000000000</v>
      </c>
      <c r="G232" s="5">
        <v>430000000000</v>
      </c>
    </row>
    <row r="233" spans="3:7" ht="15.5" x14ac:dyDescent="0.35">
      <c r="C233" t="s">
        <v>298</v>
      </c>
      <c r="D233" s="5">
        <v>2042000000000</v>
      </c>
      <c r="E233" s="5">
        <v>2051000000000</v>
      </c>
      <c r="F233" s="5">
        <v>1456000000000</v>
      </c>
      <c r="G233" s="5">
        <v>1428000000000</v>
      </c>
    </row>
    <row r="234" spans="3:7" ht="15.5" x14ac:dyDescent="0.35">
      <c r="C234" t="s">
        <v>23</v>
      </c>
      <c r="D234" s="5">
        <v>440000000000</v>
      </c>
      <c r="E234" s="5">
        <v>448000000000</v>
      </c>
      <c r="F234" s="5">
        <v>456000000000</v>
      </c>
      <c r="G234" s="5">
        <v>464000000000</v>
      </c>
    </row>
    <row r="235" spans="3:7" ht="15.5" x14ac:dyDescent="0.35">
      <c r="C235" t="s">
        <v>20</v>
      </c>
      <c r="D235" s="5">
        <v>162000000000</v>
      </c>
      <c r="E235" s="5">
        <v>163000000000</v>
      </c>
      <c r="F235" s="5">
        <v>333000000000</v>
      </c>
      <c r="G235" s="5">
        <v>358000000000</v>
      </c>
    </row>
    <row r="236" spans="3:7" ht="15.5" x14ac:dyDescent="0.35">
      <c r="C236" t="s">
        <v>299</v>
      </c>
      <c r="D236" s="5">
        <v>182000000000</v>
      </c>
      <c r="E236" s="5">
        <v>202000000000</v>
      </c>
      <c r="F236" s="5">
        <v>28000000000</v>
      </c>
      <c r="G236" s="5">
        <v>12000000000</v>
      </c>
    </row>
    <row r="237" spans="3:7" ht="15.5" x14ac:dyDescent="0.35">
      <c r="C237" t="s">
        <v>300</v>
      </c>
      <c r="D237" s="5">
        <v>15000000000</v>
      </c>
      <c r="E237" s="5">
        <v>-8000000000</v>
      </c>
      <c r="F237" s="5">
        <v>34000000000</v>
      </c>
      <c r="G237" s="5">
        <v>21000000000</v>
      </c>
    </row>
    <row r="238" spans="3:7" ht="15.5" x14ac:dyDescent="0.35">
      <c r="C238" t="s">
        <v>301</v>
      </c>
      <c r="D238" s="5">
        <v>-2000000000</v>
      </c>
      <c r="E238" s="5">
        <v>-15000000000</v>
      </c>
      <c r="F238" s="5">
        <v>7000000000</v>
      </c>
      <c r="G238" s="5">
        <v>-1000000000</v>
      </c>
    </row>
    <row r="239" spans="3:7" ht="15.5" x14ac:dyDescent="0.35">
      <c r="C239" t="s">
        <v>12</v>
      </c>
      <c r="D239" s="5">
        <v>13000000000</v>
      </c>
      <c r="E239" s="5">
        <v>-23000000000</v>
      </c>
      <c r="F239" s="5">
        <v>41000000000</v>
      </c>
      <c r="G239" s="5">
        <v>20000000000</v>
      </c>
    </row>
    <row r="240" spans="3:7" ht="15.5" x14ac:dyDescent="0.35">
      <c r="C240" t="s">
        <v>15</v>
      </c>
      <c r="D240" s="6">
        <v>0.52</v>
      </c>
      <c r="E240" s="6">
        <v>-0.92</v>
      </c>
      <c r="F240" s="6">
        <v>1.99</v>
      </c>
      <c r="G240" s="6">
        <v>0.97</v>
      </c>
    </row>
    <row r="241" spans="3:25" ht="15.5" x14ac:dyDescent="0.35">
      <c r="C241" t="s">
        <v>57</v>
      </c>
      <c r="I241" s="6">
        <v>4.03</v>
      </c>
      <c r="J241" s="6">
        <v>0.41</v>
      </c>
      <c r="K241" s="6">
        <v>1.72</v>
      </c>
      <c r="L241" s="6">
        <v>-5.55</v>
      </c>
      <c r="M241" s="6">
        <v>-50.89</v>
      </c>
      <c r="N241" s="6">
        <v>-132.41</v>
      </c>
      <c r="O241" s="6">
        <v>-7.41</v>
      </c>
      <c r="P241" s="6">
        <v>4.79</v>
      </c>
      <c r="Q241" s="6">
        <v>-10.72</v>
      </c>
      <c r="R241" s="6">
        <v>-3.14</v>
      </c>
      <c r="S241" s="6">
        <v>-12.63</v>
      </c>
      <c r="T241" s="6">
        <v>9.68</v>
      </c>
      <c r="U241" s="6">
        <v>20.99</v>
      </c>
      <c r="V241" s="6">
        <v>17.93</v>
      </c>
      <c r="W241" s="6">
        <v>19.03</v>
      </c>
      <c r="X241" s="6">
        <v>14.3</v>
      </c>
      <c r="Y241" s="6">
        <v>22959.74</v>
      </c>
    </row>
    <row r="242" spans="3:25" ht="15.5" x14ac:dyDescent="0.35">
      <c r="C242" t="s">
        <v>71</v>
      </c>
      <c r="I242" s="6">
        <v>344.91</v>
      </c>
      <c r="J242" s="6">
        <v>141.46</v>
      </c>
      <c r="K242" s="6">
        <v>35.47</v>
      </c>
      <c r="L242" s="6">
        <v>-10.81</v>
      </c>
      <c r="M242" s="6">
        <v>-1.18</v>
      </c>
      <c r="N242" s="6">
        <v>-0.42</v>
      </c>
      <c r="O242" s="6">
        <v>-9.99</v>
      </c>
      <c r="P242" s="6">
        <v>43.01</v>
      </c>
      <c r="Q242" s="6">
        <v>-48.51</v>
      </c>
      <c r="R242" s="6">
        <v>-181.53</v>
      </c>
      <c r="S242" s="6">
        <v>-47.19</v>
      </c>
      <c r="T242" s="6">
        <v>56.82</v>
      </c>
      <c r="U242" s="6">
        <v>29.06</v>
      </c>
      <c r="V242" s="6">
        <v>27.89</v>
      </c>
      <c r="W242" s="6">
        <v>23.12</v>
      </c>
      <c r="X242" s="6">
        <v>22.8</v>
      </c>
      <c r="Y242" s="5">
        <v>0</v>
      </c>
    </row>
    <row r="243" spans="3:25" ht="15.5" x14ac:dyDescent="0.35">
      <c r="C243" t="s">
        <v>74</v>
      </c>
      <c r="I243" s="6">
        <v>91.11</v>
      </c>
      <c r="J243" s="6">
        <v>3.36</v>
      </c>
      <c r="K243" s="6">
        <v>3.38</v>
      </c>
      <c r="L243" s="6">
        <v>6.29</v>
      </c>
      <c r="M243" s="6">
        <v>6.65</v>
      </c>
      <c r="N243" s="6">
        <v>5.52</v>
      </c>
      <c r="O243" s="6">
        <v>0.82</v>
      </c>
      <c r="P243" s="6">
        <v>2.87</v>
      </c>
      <c r="Q243" s="6">
        <v>7.03</v>
      </c>
      <c r="R243" s="6">
        <v>8.1999999999999993</v>
      </c>
      <c r="S243" s="6">
        <v>9.2799999999999994</v>
      </c>
      <c r="T243" s="6">
        <v>6.64</v>
      </c>
      <c r="U243" s="6">
        <v>7.75</v>
      </c>
      <c r="V243" s="6">
        <v>6.9</v>
      </c>
      <c r="W243" s="6">
        <v>5.8</v>
      </c>
      <c r="X243" s="6">
        <v>5.6</v>
      </c>
      <c r="Y243" s="5">
        <v>0</v>
      </c>
    </row>
    <row r="244" spans="3:25" ht="15.5" x14ac:dyDescent="0.35">
      <c r="C244" t="s">
        <v>302</v>
      </c>
      <c r="I244" s="5">
        <v>105960000000</v>
      </c>
      <c r="J244" s="5">
        <v>104860000000</v>
      </c>
      <c r="K244" s="5">
        <v>48290000000</v>
      </c>
      <c r="L244" s="5">
        <v>21260000000</v>
      </c>
      <c r="M244" s="5">
        <v>-143880000000</v>
      </c>
      <c r="N244" s="5">
        <v>-1021780000000</v>
      </c>
      <c r="O244" s="5">
        <v>48250000000</v>
      </c>
      <c r="P244" s="5">
        <v>150590000000</v>
      </c>
    </row>
    <row r="245" spans="3:25" ht="15.5" x14ac:dyDescent="0.35">
      <c r="C245" t="s">
        <v>303</v>
      </c>
      <c r="I245" s="6">
        <v>3.7999999999999999E-2</v>
      </c>
      <c r="J245" s="6">
        <v>4.0000000000000001E-3</v>
      </c>
      <c r="K245" s="6">
        <v>2.07E-2</v>
      </c>
      <c r="L245" s="6">
        <v>-2.0099999999999996E-2</v>
      </c>
      <c r="M245" s="6">
        <v>-0.18609999999999999</v>
      </c>
      <c r="N245" s="6">
        <v>-0.39600000000000002</v>
      </c>
      <c r="O245" s="6">
        <v>-1.2E-2</v>
      </c>
      <c r="P245" s="6">
        <v>7.9000000000000008E-3</v>
      </c>
      <c r="Q245" s="6">
        <v>-1.11E-2</v>
      </c>
      <c r="R245" s="6">
        <v>-3.5999999999999999E-3</v>
      </c>
      <c r="S245" s="6">
        <v>-1.5300000000000001E-2</v>
      </c>
      <c r="T245" s="6">
        <v>1.8000000000000002E-2</v>
      </c>
      <c r="U245" s="6">
        <v>4.3899999999999995E-2</v>
      </c>
      <c r="V245" s="6">
        <v>4.5499999999999999E-2</v>
      </c>
      <c r="W245" s="6">
        <v>6.2600000000000003E-2</v>
      </c>
      <c r="X245" s="6">
        <v>4.6300000000000001E-2</v>
      </c>
      <c r="Y245" s="6">
        <v>8.3000000000000001E-3</v>
      </c>
    </row>
    <row r="246" spans="3:25" ht="15.5" x14ac:dyDescent="0.35">
      <c r="C246" t="s">
        <v>304</v>
      </c>
      <c r="I246" s="6">
        <v>4.8399999999999999E-2</v>
      </c>
      <c r="J246" s="6">
        <v>6.3E-3</v>
      </c>
      <c r="K246" s="6">
        <v>3.7100000000000001E-2</v>
      </c>
      <c r="L246" s="6">
        <v>-0.24729999999999999</v>
      </c>
      <c r="M246" s="6">
        <v>-1.8190999999999999</v>
      </c>
      <c r="N246" s="6">
        <v>-1.6884000000000001</v>
      </c>
      <c r="O246" s="6">
        <v>-2.86E-2</v>
      </c>
      <c r="P246" s="6">
        <v>1.8100000000000002E-2</v>
      </c>
      <c r="Q246" s="6">
        <v>-2.4799999999999999E-2</v>
      </c>
      <c r="R246" s="6">
        <v>-7.0999999999999995E-3</v>
      </c>
      <c r="S246" s="6">
        <v>-3.0299999999999997E-2</v>
      </c>
      <c r="T246" s="6">
        <v>3.8800000000000001E-2</v>
      </c>
      <c r="U246" s="6">
        <v>8.7599999999999997E-2</v>
      </c>
      <c r="V246" s="6">
        <v>8.199999999999999E-2</v>
      </c>
      <c r="W246" s="6">
        <v>0.10589999999999999</v>
      </c>
      <c r="X246" s="6">
        <v>8.9099999999999999E-2</v>
      </c>
      <c r="Y246" s="6">
        <v>2.23E-2</v>
      </c>
    </row>
    <row r="247" spans="3:25" ht="15.5" x14ac:dyDescent="0.35">
      <c r="C247" t="s">
        <v>305</v>
      </c>
      <c r="I247" s="6">
        <v>2.7999999999999997E-2</v>
      </c>
      <c r="J247" s="6">
        <v>4.0399999999999998E-2</v>
      </c>
      <c r="K247" s="6">
        <v>7.8000000000000005E-3</v>
      </c>
      <c r="L247" s="6">
        <v>-0.4289</v>
      </c>
      <c r="M247" s="6">
        <v>-0.59319999999999995</v>
      </c>
      <c r="N247" s="6">
        <v>-0.63049999999999995</v>
      </c>
      <c r="O247" s="6">
        <v>-1.5600000000000001E-2</v>
      </c>
      <c r="P247" s="6">
        <v>3.4500000000000003E-2</v>
      </c>
      <c r="Q247" s="6">
        <v>8.0000000000000004E-4</v>
      </c>
      <c r="R247" s="6">
        <v>2.58E-2</v>
      </c>
      <c r="S247" s="6">
        <v>-2.8999999999999998E-3</v>
      </c>
      <c r="T247" s="6">
        <v>4.2599999999999999E-2</v>
      </c>
      <c r="U247" s="6">
        <v>8.1099999999999992E-2</v>
      </c>
      <c r="V247" s="6">
        <v>9.4200000000000006E-2</v>
      </c>
      <c r="W247" s="6">
        <v>0.10830000000000001</v>
      </c>
      <c r="X247" s="6">
        <v>9.2499999999999999E-2</v>
      </c>
      <c r="Y247" s="6">
        <v>1.03E-2</v>
      </c>
    </row>
    <row r="248" spans="3:25" ht="15.5" x14ac:dyDescent="0.35">
      <c r="C248" t="s">
        <v>306</v>
      </c>
      <c r="I248" s="6">
        <v>1.54</v>
      </c>
      <c r="J248" s="6">
        <v>1.44</v>
      </c>
      <c r="K248" s="6">
        <v>0.14000000000000001</v>
      </c>
      <c r="L248" s="6">
        <v>-0.94</v>
      </c>
      <c r="M248" s="6">
        <v>-1.0900000000000001</v>
      </c>
      <c r="N248" s="6">
        <v>-9.43</v>
      </c>
      <c r="O248" s="6">
        <v>-0.56000000000000005</v>
      </c>
      <c r="P248" s="6">
        <v>1.18</v>
      </c>
      <c r="Q248" s="6">
        <v>0.03</v>
      </c>
      <c r="R248" s="6">
        <v>0.96</v>
      </c>
      <c r="S248" s="6">
        <v>-0.12</v>
      </c>
      <c r="T248" s="6">
        <v>1.51</v>
      </c>
      <c r="U248" s="6">
        <v>3.06</v>
      </c>
    </row>
    <row r="249" spans="3:25" ht="15.5" x14ac:dyDescent="0.35">
      <c r="C249" t="s">
        <v>68</v>
      </c>
      <c r="I249" s="6">
        <v>16.690000000000001</v>
      </c>
      <c r="J249" s="6">
        <v>0.89</v>
      </c>
      <c r="K249" s="6">
        <v>1.32</v>
      </c>
      <c r="L249" s="6">
        <v>2.67</v>
      </c>
      <c r="M249" s="6">
        <v>2.14</v>
      </c>
      <c r="N249" s="6">
        <v>0.7</v>
      </c>
      <c r="O249" s="6">
        <v>0.28999999999999998</v>
      </c>
      <c r="P249" s="6">
        <v>0.78</v>
      </c>
      <c r="Q249" s="6">
        <v>1.2</v>
      </c>
      <c r="R249" s="6">
        <v>1.3</v>
      </c>
      <c r="S249" s="6">
        <v>1.43</v>
      </c>
      <c r="T249" s="6">
        <v>2.21</v>
      </c>
      <c r="U249" s="6">
        <v>2.5499999999999998</v>
      </c>
      <c r="V249" s="6">
        <v>2.29</v>
      </c>
      <c r="W249" s="6">
        <v>2.4500000000000002</v>
      </c>
      <c r="X249" s="6">
        <v>2.0299999999999998</v>
      </c>
      <c r="Y249" s="5">
        <v>0</v>
      </c>
    </row>
    <row r="250" spans="3:25" ht="15.5" x14ac:dyDescent="0.35">
      <c r="C250" t="s">
        <v>65</v>
      </c>
      <c r="I250" s="6">
        <v>83.3</v>
      </c>
      <c r="J250" s="6">
        <v>65.48</v>
      </c>
      <c r="K250" s="6">
        <v>46.32</v>
      </c>
      <c r="L250" s="6">
        <v>22.43</v>
      </c>
      <c r="M250" s="6">
        <v>27.98</v>
      </c>
      <c r="N250" s="6">
        <v>78.42</v>
      </c>
      <c r="O250" s="6">
        <v>259.13</v>
      </c>
      <c r="P250" s="6">
        <v>264.58999999999997</v>
      </c>
      <c r="Q250" s="6">
        <v>432.87</v>
      </c>
      <c r="R250" s="6">
        <v>439.94</v>
      </c>
      <c r="S250" s="6">
        <v>416.23</v>
      </c>
      <c r="T250" s="6">
        <v>249.35</v>
      </c>
      <c r="U250" s="6">
        <v>239.65</v>
      </c>
      <c r="V250" s="6">
        <v>218.51</v>
      </c>
      <c r="W250" s="6">
        <v>179.76</v>
      </c>
      <c r="X250" s="6">
        <v>160.53</v>
      </c>
      <c r="Y250" s="6">
        <v>1028782.51</v>
      </c>
    </row>
    <row r="251" spans="3:25" ht="15.5" x14ac:dyDescent="0.35">
      <c r="C251" t="s">
        <v>307</v>
      </c>
      <c r="I251" s="6">
        <v>17.190000000000001</v>
      </c>
      <c r="J251" s="6">
        <v>0.89</v>
      </c>
      <c r="K251" s="6">
        <v>1.32</v>
      </c>
      <c r="L251" s="6">
        <v>2.67</v>
      </c>
      <c r="M251" s="6">
        <v>2.14</v>
      </c>
      <c r="N251" s="6">
        <v>0.7</v>
      </c>
      <c r="O251" s="6">
        <v>0.28999999999999998</v>
      </c>
      <c r="P251" s="6">
        <v>0.78</v>
      </c>
      <c r="Q251" s="6">
        <v>1.2</v>
      </c>
      <c r="R251" s="6">
        <v>1.3</v>
      </c>
      <c r="S251" s="6">
        <v>1.43</v>
      </c>
      <c r="T251" s="6">
        <v>2.21</v>
      </c>
      <c r="U251" s="6">
        <v>2.5499999999999998</v>
      </c>
      <c r="V251" s="6">
        <v>2.29</v>
      </c>
      <c r="W251" s="6">
        <v>2.4500000000000002</v>
      </c>
      <c r="X251" s="6">
        <v>2.0299999999999998</v>
      </c>
      <c r="Y251" s="5">
        <v>0</v>
      </c>
    </row>
    <row r="252" spans="3:25" ht="15.5" x14ac:dyDescent="0.35">
      <c r="C252" t="s">
        <v>308</v>
      </c>
      <c r="I252" s="6">
        <v>80.849999999999994</v>
      </c>
      <c r="J252" s="6">
        <v>65.48</v>
      </c>
      <c r="K252" s="6">
        <v>46.32</v>
      </c>
      <c r="L252" s="6">
        <v>22.43</v>
      </c>
      <c r="M252" s="6">
        <v>27.98</v>
      </c>
      <c r="N252" s="6">
        <v>78.42</v>
      </c>
      <c r="O252" s="6">
        <v>259.13</v>
      </c>
      <c r="P252" s="6">
        <v>264.58999999999997</v>
      </c>
      <c r="Q252" s="6">
        <v>432.87</v>
      </c>
      <c r="R252" s="6">
        <v>439.94</v>
      </c>
      <c r="S252" s="6">
        <v>416.23</v>
      </c>
      <c r="T252" s="6">
        <v>249.35</v>
      </c>
      <c r="U252" s="6">
        <v>239.65</v>
      </c>
      <c r="V252" s="6">
        <v>218.51</v>
      </c>
      <c r="W252" s="6">
        <v>179.76</v>
      </c>
      <c r="X252" s="6">
        <v>160.53</v>
      </c>
      <c r="Y252" s="6">
        <v>1028782.51</v>
      </c>
    </row>
    <row r="253" spans="3:25" ht="15.5" x14ac:dyDescent="0.35">
      <c r="C253" t="s">
        <v>309</v>
      </c>
      <c r="I253" s="5">
        <v>37000000000</v>
      </c>
      <c r="J253" s="5">
        <v>31000000000</v>
      </c>
      <c r="K253" s="5">
        <v>92000000000</v>
      </c>
      <c r="L253" s="5">
        <v>136000000000</v>
      </c>
      <c r="M253" s="5">
        <v>1027000000000</v>
      </c>
      <c r="N253" s="5">
        <v>1038000000000</v>
      </c>
      <c r="O253" s="5">
        <v>773000000000</v>
      </c>
      <c r="P253" s="5">
        <v>714000000000</v>
      </c>
      <c r="Q253" s="5">
        <v>916000000000</v>
      </c>
      <c r="R253" s="5">
        <v>364000000000</v>
      </c>
      <c r="S253" s="5">
        <v>298000000000</v>
      </c>
      <c r="T253" s="5">
        <v>186000000000</v>
      </c>
      <c r="U253" s="5">
        <v>148000000000</v>
      </c>
      <c r="V253" s="5">
        <v>102000000000</v>
      </c>
      <c r="W253" s="5">
        <v>69000000000</v>
      </c>
      <c r="X253" s="5">
        <v>111000000000</v>
      </c>
      <c r="Y253" s="5">
        <v>54000000000</v>
      </c>
    </row>
    <row r="254" spans="3:25" ht="15.5" x14ac:dyDescent="0.35">
      <c r="C254" t="s">
        <v>310</v>
      </c>
      <c r="I254" s="5">
        <v>412000000000</v>
      </c>
      <c r="J254" s="5">
        <v>448000000000</v>
      </c>
      <c r="K254" s="5">
        <v>456000000000</v>
      </c>
      <c r="M254" s="5">
        <v>0</v>
      </c>
      <c r="N254" s="5">
        <v>76000000000</v>
      </c>
      <c r="O254" s="5">
        <v>564000000000</v>
      </c>
      <c r="P254" s="5">
        <v>656000000000</v>
      </c>
      <c r="Q254" s="5">
        <v>454000000000</v>
      </c>
      <c r="R254" s="5">
        <v>734000000000</v>
      </c>
      <c r="S254" s="5">
        <v>741000000000</v>
      </c>
      <c r="T254" s="5">
        <v>523000000000</v>
      </c>
      <c r="U254" s="5">
        <v>435000000000</v>
      </c>
      <c r="V254" s="5">
        <v>307000000000</v>
      </c>
      <c r="W254" s="5">
        <v>233000000000</v>
      </c>
      <c r="X254" s="5">
        <v>250000000000</v>
      </c>
      <c r="Y254" s="5">
        <v>218000000000</v>
      </c>
    </row>
    <row r="255" spans="3:25" ht="15.5" x14ac:dyDescent="0.35">
      <c r="C255" t="s">
        <v>25</v>
      </c>
      <c r="I255" s="5">
        <v>448000000000</v>
      </c>
      <c r="J255" s="5">
        <v>479000000000</v>
      </c>
      <c r="K255" s="5">
        <v>548000000000</v>
      </c>
      <c r="L255" s="5">
        <v>136000000000</v>
      </c>
      <c r="M255" s="5">
        <v>1027000000000</v>
      </c>
      <c r="N255" s="5">
        <v>1114000000000</v>
      </c>
      <c r="O255" s="5">
        <v>1337000000000</v>
      </c>
      <c r="P255" s="5">
        <v>1370000000000</v>
      </c>
      <c r="Q255" s="5">
        <v>1370000000000</v>
      </c>
      <c r="R255" s="5">
        <v>1097000000000</v>
      </c>
      <c r="S255" s="5">
        <v>1039000000000</v>
      </c>
      <c r="T255" s="5">
        <v>709000000000</v>
      </c>
      <c r="U255" s="5">
        <v>583000000000</v>
      </c>
      <c r="V255" s="5">
        <v>409000000000</v>
      </c>
      <c r="W255" s="5">
        <v>302000000000</v>
      </c>
      <c r="X255" s="5">
        <v>361000000000</v>
      </c>
      <c r="Y255" s="5">
        <v>272000000000</v>
      </c>
    </row>
    <row r="256" spans="3:25" ht="15.5" x14ac:dyDescent="0.35">
      <c r="C256" t="s">
        <v>22</v>
      </c>
      <c r="I256" s="5">
        <v>163000000000</v>
      </c>
      <c r="J256" s="5">
        <v>230000000000</v>
      </c>
      <c r="K256" s="5">
        <v>430000000000</v>
      </c>
      <c r="L256" s="5">
        <v>128000000000</v>
      </c>
      <c r="M256" s="5">
        <v>1023000000000</v>
      </c>
      <c r="N256" s="5">
        <v>1111000000000</v>
      </c>
      <c r="O256" s="5">
        <v>1322000000000</v>
      </c>
      <c r="P256" s="5">
        <v>1349000000000</v>
      </c>
      <c r="Q256" s="5">
        <v>1342000000000</v>
      </c>
      <c r="R256" s="5">
        <v>1007000000000</v>
      </c>
      <c r="S256" s="5">
        <v>1016000000000</v>
      </c>
      <c r="T256" s="5">
        <v>671000000000</v>
      </c>
      <c r="U256" s="5">
        <v>550000000000</v>
      </c>
      <c r="V256" s="5">
        <v>374000000000</v>
      </c>
      <c r="W256" s="5">
        <v>230000000000</v>
      </c>
      <c r="X256" s="5">
        <v>338000000000</v>
      </c>
      <c r="Y256" s="5">
        <v>266000000000</v>
      </c>
    </row>
    <row r="257" spans="2:25" ht="15.5" x14ac:dyDescent="0.35">
      <c r="C257" t="s">
        <v>311</v>
      </c>
      <c r="I257" s="5">
        <v>202000000000</v>
      </c>
      <c r="J257" s="5">
        <v>47000000000</v>
      </c>
      <c r="K257" s="5">
        <v>-42000000000</v>
      </c>
      <c r="L257" s="5">
        <v>-1767000000000</v>
      </c>
      <c r="M257" s="5">
        <v>-1724000000000</v>
      </c>
      <c r="N257" s="5">
        <v>-1568000000000</v>
      </c>
      <c r="O257" s="5">
        <v>-985000000000</v>
      </c>
      <c r="P257" s="5">
        <v>-706000000000</v>
      </c>
      <c r="Q257" s="5">
        <v>-562000000000</v>
      </c>
      <c r="R257" s="5">
        <v>72000000000</v>
      </c>
      <c r="S257" s="5">
        <v>-133000000000</v>
      </c>
      <c r="T257" s="5">
        <v>62000000000</v>
      </c>
      <c r="U257" s="5">
        <v>90000000000</v>
      </c>
      <c r="V257" s="5">
        <v>76000000000</v>
      </c>
      <c r="W257" s="5">
        <v>48000000000</v>
      </c>
      <c r="X257" s="5">
        <v>-32000000000</v>
      </c>
      <c r="Y257" s="5">
        <v>-109000000000</v>
      </c>
    </row>
    <row r="258" spans="2:25" ht="15.5" x14ac:dyDescent="0.35">
      <c r="C258" t="s">
        <v>312</v>
      </c>
      <c r="I258" s="5">
        <v>64000000000</v>
      </c>
      <c r="J258" s="5">
        <v>68000000000</v>
      </c>
      <c r="K258" s="5">
        <v>5000000000</v>
      </c>
      <c r="L258" s="5">
        <v>2000000000</v>
      </c>
      <c r="M258" s="5">
        <v>1000000000</v>
      </c>
      <c r="N258" s="5">
        <v>-55000000000</v>
      </c>
      <c r="O258" s="5">
        <v>85000000000</v>
      </c>
      <c r="P258" s="5">
        <v>32000000000</v>
      </c>
      <c r="Q258" s="5">
        <v>-38000000000</v>
      </c>
      <c r="R258" s="5">
        <v>-101000000000</v>
      </c>
      <c r="S258" s="5">
        <v>-12000000000</v>
      </c>
      <c r="T258" s="5">
        <v>78000000000</v>
      </c>
      <c r="U258" s="5">
        <v>-12000000000</v>
      </c>
      <c r="V258" s="5">
        <v>-93000000000</v>
      </c>
      <c r="W258" s="5">
        <v>59000000000</v>
      </c>
      <c r="X258" s="5">
        <v>15000000000</v>
      </c>
      <c r="Y258" s="5">
        <v>2000000000</v>
      </c>
    </row>
    <row r="259" spans="2:25" ht="15.5" x14ac:dyDescent="0.35">
      <c r="C259" t="s">
        <v>313</v>
      </c>
      <c r="I259" s="5">
        <v>-15000000000</v>
      </c>
      <c r="J259" s="5">
        <v>-34000000000</v>
      </c>
      <c r="K259" s="5">
        <v>-29000000000</v>
      </c>
      <c r="L259" s="5">
        <v>0</v>
      </c>
      <c r="M259" s="5">
        <v>-4000000000</v>
      </c>
      <c r="N259" s="5">
        <v>-4000000000</v>
      </c>
      <c r="O259" s="5">
        <v>-41000000000</v>
      </c>
      <c r="P259" s="5">
        <v>-176000000000</v>
      </c>
      <c r="Q259" s="5">
        <v>-86000000000</v>
      </c>
      <c r="R259" s="5">
        <v>-34000000000</v>
      </c>
      <c r="S259" s="5">
        <v>-56000000000</v>
      </c>
      <c r="T259" s="5">
        <v>-25000000000</v>
      </c>
      <c r="U259" s="5">
        <v>-16000000000</v>
      </c>
      <c r="V259" s="5">
        <v>-6000000000</v>
      </c>
      <c r="W259" s="5">
        <v>-4000000000</v>
      </c>
      <c r="X259" s="5">
        <v>-17000000000</v>
      </c>
      <c r="Y259" s="5">
        <v>-5000000000</v>
      </c>
    </row>
    <row r="260" spans="2:25" ht="15.5" x14ac:dyDescent="0.35">
      <c r="C260" t="s">
        <v>14</v>
      </c>
      <c r="I260" s="5">
        <v>49000000000</v>
      </c>
      <c r="J260" s="5">
        <v>34000000000</v>
      </c>
      <c r="K260" s="5">
        <v>-24000000000</v>
      </c>
      <c r="L260" s="5">
        <v>2000000000</v>
      </c>
      <c r="M260" s="5">
        <v>-3000000000</v>
      </c>
      <c r="N260" s="5">
        <v>-59000000000</v>
      </c>
      <c r="O260" s="5">
        <v>43000000000</v>
      </c>
      <c r="P260" s="5">
        <v>-144000000000</v>
      </c>
      <c r="Q260" s="5">
        <v>-124000000000</v>
      </c>
      <c r="R260" s="5">
        <v>-135000000000</v>
      </c>
      <c r="S260" s="5">
        <v>-67000000000</v>
      </c>
      <c r="T260" s="5">
        <v>52000000000</v>
      </c>
      <c r="U260" s="5">
        <v>-28000000000</v>
      </c>
      <c r="V260" s="5">
        <v>-99000000000</v>
      </c>
      <c r="W260" s="5">
        <v>55000000000</v>
      </c>
      <c r="X260" s="5">
        <v>-2000000000</v>
      </c>
      <c r="Y260" s="5">
        <v>-3000000000</v>
      </c>
    </row>
    <row r="261" spans="2:25" ht="15.5" x14ac:dyDescent="0.35">
      <c r="C261" t="s">
        <v>16</v>
      </c>
      <c r="I261" s="6">
        <v>1.99</v>
      </c>
      <c r="J261" s="6">
        <v>1.64</v>
      </c>
      <c r="K261" s="6">
        <v>-1.1499999999999999</v>
      </c>
      <c r="L261" s="6">
        <v>0.24</v>
      </c>
      <c r="M261" s="6">
        <v>-0.46</v>
      </c>
      <c r="N261" s="6">
        <v>-8.64</v>
      </c>
      <c r="O261" s="6">
        <v>6.35</v>
      </c>
      <c r="P261" s="6">
        <v>-21.14</v>
      </c>
      <c r="Q261" s="6">
        <v>-36.4</v>
      </c>
      <c r="R261" s="6">
        <v>-39.700000000000003</v>
      </c>
      <c r="S261" s="6">
        <v>-21.67</v>
      </c>
      <c r="T261" s="6">
        <v>16.88</v>
      </c>
      <c r="U261" s="6">
        <v>-9.08</v>
      </c>
      <c r="V261" s="6">
        <v>-31.9</v>
      </c>
      <c r="W261" s="6">
        <v>19.28</v>
      </c>
      <c r="X261" s="6">
        <v>-0.65</v>
      </c>
      <c r="Y261" s="6">
        <v>-16319.38</v>
      </c>
    </row>
    <row r="263" spans="2:25" ht="15.5" x14ac:dyDescent="0.35">
      <c r="B263" t="s">
        <v>314</v>
      </c>
      <c r="C263" t="s">
        <v>315</v>
      </c>
      <c r="D263" s="5">
        <v>-8000000000</v>
      </c>
      <c r="E263" s="5">
        <v>-9000000000</v>
      </c>
      <c r="F263" s="5">
        <v>27000000000</v>
      </c>
      <c r="G263" s="5">
        <v>10000000000</v>
      </c>
      <c r="H263" s="5">
        <v>-33000000000</v>
      </c>
      <c r="I263" s="5">
        <v>99000000000</v>
      </c>
      <c r="J263" s="5">
        <v>8000000000</v>
      </c>
      <c r="K263" s="5">
        <v>35000000000</v>
      </c>
      <c r="L263" s="5">
        <v>-38000000000</v>
      </c>
      <c r="M263" s="5">
        <v>-347000000000</v>
      </c>
      <c r="N263" s="5">
        <v>-902000000000</v>
      </c>
      <c r="O263" s="5">
        <v>-50000000000</v>
      </c>
      <c r="P263" s="5">
        <v>33000000000</v>
      </c>
      <c r="Q263" s="5">
        <v>-37000000000</v>
      </c>
    </row>
    <row r="264" spans="2:25" ht="15.5" x14ac:dyDescent="0.35">
      <c r="C264" t="s">
        <v>316</v>
      </c>
      <c r="H264" s="5">
        <v>20000000000</v>
      </c>
      <c r="I264" s="5">
        <v>99000000000</v>
      </c>
      <c r="J264" s="5">
        <v>8000000000</v>
      </c>
      <c r="K264" s="5">
        <v>35000000000</v>
      </c>
      <c r="L264" s="5">
        <v>-38000000000</v>
      </c>
      <c r="M264" s="5">
        <v>-347000000000</v>
      </c>
      <c r="N264" s="5">
        <v>-902000000000</v>
      </c>
      <c r="O264" s="5">
        <v>-50000000000</v>
      </c>
      <c r="P264" s="5">
        <v>33000000000</v>
      </c>
      <c r="Q264" s="5">
        <v>-37000000000</v>
      </c>
    </row>
    <row r="265" spans="2:25" ht="15.5" x14ac:dyDescent="0.35">
      <c r="C265" t="s">
        <v>56</v>
      </c>
      <c r="D265" s="6">
        <v>-0.34</v>
      </c>
      <c r="E265" s="6">
        <v>-0.38</v>
      </c>
      <c r="F265" s="6">
        <v>1.1200000000000001</v>
      </c>
      <c r="G265" s="6">
        <v>0.41</v>
      </c>
      <c r="H265" s="6">
        <v>-1.34</v>
      </c>
      <c r="I265" s="6">
        <v>4.03</v>
      </c>
      <c r="J265" s="6">
        <v>0.34</v>
      </c>
      <c r="K265" s="6">
        <v>1.44</v>
      </c>
      <c r="L265" s="6">
        <v>-1.53</v>
      </c>
      <c r="M265" s="6">
        <v>-14.08</v>
      </c>
      <c r="N265" s="6">
        <v>-36.64</v>
      </c>
      <c r="O265" s="6">
        <v>-2.0499999999999998</v>
      </c>
      <c r="P265" s="6">
        <v>1.33</v>
      </c>
      <c r="Q265" s="6">
        <v>-1.48</v>
      </c>
    </row>
    <row r="266" spans="2:25" ht="15.5" x14ac:dyDescent="0.35">
      <c r="C266" t="s">
        <v>319</v>
      </c>
      <c r="H266" s="6">
        <v>0.81</v>
      </c>
      <c r="I266" s="6">
        <v>4.03</v>
      </c>
      <c r="J266" s="6">
        <v>0.34</v>
      </c>
      <c r="K266" s="6">
        <v>1.44</v>
      </c>
      <c r="L266" s="6">
        <v>-1.53</v>
      </c>
      <c r="M266" s="6">
        <v>-14.08</v>
      </c>
      <c r="N266" s="6">
        <v>-36.64</v>
      </c>
      <c r="O266" s="6">
        <v>-2.0499999999999998</v>
      </c>
      <c r="P266" s="6">
        <v>1.33</v>
      </c>
      <c r="Q266" s="6">
        <v>-1.48</v>
      </c>
    </row>
    <row r="267" spans="2:25" ht="15.5" x14ac:dyDescent="0.35">
      <c r="C267" t="s">
        <v>322</v>
      </c>
      <c r="D267" s="5">
        <v>64000000000</v>
      </c>
      <c r="E267" s="5">
        <v>87000000000</v>
      </c>
      <c r="F267" s="5">
        <v>123000000000</v>
      </c>
      <c r="G267" s="5">
        <v>92000000000</v>
      </c>
      <c r="H267" s="5">
        <v>257000000000</v>
      </c>
      <c r="I267" s="5">
        <v>376000000000</v>
      </c>
      <c r="J267" s="5">
        <v>355000000000</v>
      </c>
      <c r="K267" s="5">
        <v>371000000000</v>
      </c>
      <c r="L267" s="5">
        <v>65000000000</v>
      </c>
      <c r="M267" s="5">
        <v>61000000000</v>
      </c>
      <c r="N267" s="5">
        <v>68000000000</v>
      </c>
      <c r="O267" s="5">
        <v>613000000000</v>
      </c>
      <c r="P267" s="5">
        <v>489000000000</v>
      </c>
      <c r="Q267" s="5">
        <v>252000000000</v>
      </c>
    </row>
    <row r="268" spans="2:25" ht="15.5" x14ac:dyDescent="0.35">
      <c r="C268" t="s">
        <v>323</v>
      </c>
      <c r="H268" s="5">
        <v>365000000000</v>
      </c>
      <c r="I268" s="5">
        <v>376000000000</v>
      </c>
      <c r="J268" s="5">
        <v>355000000000</v>
      </c>
      <c r="K268" s="5">
        <v>371000000000</v>
      </c>
      <c r="L268" s="5">
        <v>65000000000</v>
      </c>
      <c r="M268" s="5">
        <v>61000000000</v>
      </c>
      <c r="N268" s="5">
        <v>68000000000</v>
      </c>
      <c r="O268" s="5">
        <v>613000000000</v>
      </c>
      <c r="P268" s="5">
        <v>489000000000</v>
      </c>
      <c r="Q268" s="5">
        <v>252000000000</v>
      </c>
    </row>
    <row r="269" spans="2:25" ht="15.5" x14ac:dyDescent="0.35">
      <c r="C269" t="s">
        <v>327</v>
      </c>
      <c r="I269" s="6">
        <v>-637.59</v>
      </c>
    </row>
    <row r="270" spans="2:25" ht="15.5" x14ac:dyDescent="0.35">
      <c r="C270" t="s">
        <v>328</v>
      </c>
      <c r="I270" s="6">
        <v>1059.01</v>
      </c>
    </row>
    <row r="271" spans="2:25" ht="15.5" x14ac:dyDescent="0.35">
      <c r="C271" t="s">
        <v>329</v>
      </c>
      <c r="I271" s="6">
        <v>7.49</v>
      </c>
    </row>
    <row r="272" spans="2:25" ht="15.5" x14ac:dyDescent="0.35">
      <c r="C272" t="s">
        <v>330</v>
      </c>
      <c r="I272" s="6">
        <v>8.9999999999999998E-4</v>
      </c>
    </row>
    <row r="273" spans="3:9" ht="15.5" x14ac:dyDescent="0.35">
      <c r="C273" t="s">
        <v>331</v>
      </c>
      <c r="I273" s="6">
        <v>57.6</v>
      </c>
    </row>
    <row r="274" spans="3:9" ht="15.5" x14ac:dyDescent="0.35">
      <c r="C274" t="s">
        <v>332</v>
      </c>
      <c r="I274" s="6">
        <v>10.31</v>
      </c>
    </row>
    <row r="275" spans="3:9" ht="15.5" x14ac:dyDescent="0.35">
      <c r="C275" t="s">
        <v>333</v>
      </c>
      <c r="I275" s="6">
        <v>336.72</v>
      </c>
    </row>
    <row r="276" spans="3:9" ht="15.5" x14ac:dyDescent="0.35">
      <c r="C276" t="s">
        <v>334</v>
      </c>
      <c r="I276" s="6">
        <v>411.72</v>
      </c>
    </row>
    <row r="277" spans="3:9" ht="15.5" x14ac:dyDescent="0.35">
      <c r="C277" t="s">
        <v>335</v>
      </c>
      <c r="I277" s="6">
        <v>373.41</v>
      </c>
    </row>
    <row r="278" spans="3:9" ht="15.5" x14ac:dyDescent="0.35">
      <c r="C278" t="s">
        <v>336</v>
      </c>
      <c r="I278" s="6">
        <v>203.79</v>
      </c>
    </row>
    <row r="279" spans="3:9" ht="15.5" x14ac:dyDescent="0.35">
      <c r="C279" t="s">
        <v>337</v>
      </c>
      <c r="I279" s="6">
        <v>1.2</v>
      </c>
    </row>
    <row r="280" spans="3:9" ht="15.5" x14ac:dyDescent="0.35">
      <c r="C280" t="s">
        <v>338</v>
      </c>
      <c r="I280" s="6">
        <v>-104.65</v>
      </c>
    </row>
    <row r="281" spans="3:9" ht="15.5" x14ac:dyDescent="0.35">
      <c r="C281" t="s">
        <v>339</v>
      </c>
      <c r="I281" s="6">
        <v>0.81</v>
      </c>
    </row>
    <row r="282" spans="3:9" ht="15.5" x14ac:dyDescent="0.35">
      <c r="C282" t="s">
        <v>340</v>
      </c>
      <c r="I282" s="6">
        <v>-1.34</v>
      </c>
    </row>
    <row r="283" spans="3:9" ht="15.5" x14ac:dyDescent="0.35">
      <c r="C283" t="s">
        <v>341</v>
      </c>
      <c r="I283" s="6">
        <v>14.84</v>
      </c>
    </row>
    <row r="284" spans="3:9" ht="15.5" x14ac:dyDescent="0.35">
      <c r="C284" t="s">
        <v>342</v>
      </c>
      <c r="D284" s="6">
        <v>11.3</v>
      </c>
    </row>
    <row r="285" spans="3:9" ht="15.5" x14ac:dyDescent="0.35">
      <c r="C285" t="s">
        <v>343</v>
      </c>
      <c r="I285" s="6">
        <v>82.95</v>
      </c>
    </row>
    <row r="286" spans="3:9" ht="15.5" x14ac:dyDescent="0.35">
      <c r="C286" t="s">
        <v>344</v>
      </c>
      <c r="I286" s="6">
        <v>2.08</v>
      </c>
    </row>
    <row r="287" spans="3:9" ht="15.5" x14ac:dyDescent="0.35">
      <c r="C287" t="s">
        <v>345</v>
      </c>
      <c r="D287" s="6">
        <v>2.65</v>
      </c>
    </row>
    <row r="288" spans="3:9" ht="15.5" x14ac:dyDescent="0.35">
      <c r="C288" t="s">
        <v>346</v>
      </c>
      <c r="D288" s="6">
        <v>2.62</v>
      </c>
    </row>
    <row r="289" spans="3:9" ht="15.5" x14ac:dyDescent="0.35">
      <c r="C289" t="s">
        <v>347</v>
      </c>
      <c r="D289" s="6">
        <v>0.22</v>
      </c>
    </row>
    <row r="290" spans="3:9" ht="15.5" x14ac:dyDescent="0.35">
      <c r="C290" t="s">
        <v>348</v>
      </c>
      <c r="D290" s="6">
        <v>0.2</v>
      </c>
    </row>
    <row r="291" spans="3:9" ht="15.5" x14ac:dyDescent="0.35">
      <c r="C291" t="s">
        <v>349</v>
      </c>
      <c r="D291" s="6">
        <v>0.27</v>
      </c>
    </row>
    <row r="292" spans="3:9" ht="15.5" x14ac:dyDescent="0.35">
      <c r="C292" t="s">
        <v>350</v>
      </c>
      <c r="D292" s="6">
        <v>0.17</v>
      </c>
    </row>
    <row r="293" spans="3:9" ht="15.5" x14ac:dyDescent="0.35">
      <c r="C293" t="s">
        <v>351</v>
      </c>
      <c r="D293" s="6">
        <v>1.27</v>
      </c>
    </row>
    <row r="294" spans="3:9" ht="15.5" x14ac:dyDescent="0.35">
      <c r="C294" t="s">
        <v>352</v>
      </c>
      <c r="I294" s="6">
        <v>1.42</v>
      </c>
    </row>
    <row r="295" spans="3:9" ht="15.5" x14ac:dyDescent="0.35">
      <c r="C295" t="s">
        <v>12</v>
      </c>
      <c r="D295" s="5">
        <v>13000000000</v>
      </c>
    </row>
    <row r="296" spans="3:9" ht="15.5" x14ac:dyDescent="0.35">
      <c r="C296" t="s">
        <v>353</v>
      </c>
      <c r="I296" s="6">
        <v>2.92</v>
      </c>
    </row>
    <row r="297" spans="3:9" ht="15.5" x14ac:dyDescent="0.35">
      <c r="C297" t="s">
        <v>354</v>
      </c>
      <c r="I297" s="6">
        <v>7.7000000000000002E-3</v>
      </c>
    </row>
    <row r="298" spans="3:9" ht="15.5" x14ac:dyDescent="0.35">
      <c r="C298" t="s">
        <v>355</v>
      </c>
      <c r="I298" s="6">
        <v>9.7000000000000003E-3</v>
      </c>
    </row>
    <row r="299" spans="3:9" ht="15.5" x14ac:dyDescent="0.35">
      <c r="C299" t="s">
        <v>356</v>
      </c>
      <c r="I299" s="6">
        <v>2.2700000000000001E-2</v>
      </c>
    </row>
    <row r="300" spans="3:9" ht="15.5" x14ac:dyDescent="0.35">
      <c r="C300" t="s">
        <v>357</v>
      </c>
      <c r="I300" s="6">
        <v>1.9400000000000001E-2</v>
      </c>
    </row>
    <row r="301" spans="3:9" ht="15.5" x14ac:dyDescent="0.35">
      <c r="C301" t="s">
        <v>358</v>
      </c>
      <c r="D301" s="6">
        <v>7.9</v>
      </c>
    </row>
    <row r="302" spans="3:9" ht="15.5" x14ac:dyDescent="0.35">
      <c r="C302" t="s">
        <v>359</v>
      </c>
      <c r="D302" s="6">
        <v>11.99</v>
      </c>
    </row>
    <row r="303" spans="3:9" ht="15.5" x14ac:dyDescent="0.35">
      <c r="C303" t="s">
        <v>360</v>
      </c>
      <c r="D303" s="6">
        <v>46.91</v>
      </c>
    </row>
    <row r="304" spans="3:9" ht="15.5" x14ac:dyDescent="0.35">
      <c r="C304" t="s">
        <v>361</v>
      </c>
      <c r="D304" s="6">
        <v>-27.02</v>
      </c>
    </row>
    <row r="305" spans="3:9" ht="15.5" x14ac:dyDescent="0.35">
      <c r="C305" t="s">
        <v>362</v>
      </c>
      <c r="D305" s="6">
        <v>11.52</v>
      </c>
    </row>
    <row r="306" spans="3:9" ht="15.5" x14ac:dyDescent="0.35">
      <c r="C306" t="s">
        <v>363</v>
      </c>
      <c r="I306" s="6">
        <v>0.14000000000000001</v>
      </c>
    </row>
    <row r="307" spans="3:9" ht="15.5" x14ac:dyDescent="0.35">
      <c r="C307" t="s">
        <v>364</v>
      </c>
      <c r="I307" s="6">
        <v>35.65</v>
      </c>
    </row>
    <row r="308" spans="3:9" ht="15.5" x14ac:dyDescent="0.35">
      <c r="C308" t="s">
        <v>52</v>
      </c>
      <c r="I308" s="5">
        <v>21048000000000</v>
      </c>
    </row>
    <row r="309" spans="3:9" ht="15.5" x14ac:dyDescent="0.35">
      <c r="C309" t="s">
        <v>365</v>
      </c>
      <c r="I309" s="5">
        <v>21211000000000</v>
      </c>
    </row>
    <row r="310" spans="3:9" ht="15.5" x14ac:dyDescent="0.35">
      <c r="C310" t="s">
        <v>366</v>
      </c>
      <c r="I310" s="5">
        <v>24620000000</v>
      </c>
    </row>
    <row r="311" spans="3:9" ht="15.5" x14ac:dyDescent="0.35">
      <c r="C311" t="s">
        <v>367</v>
      </c>
      <c r="I311" s="6">
        <v>0.33350000000000002</v>
      </c>
    </row>
    <row r="312" spans="3:9" ht="15.5" x14ac:dyDescent="0.35">
      <c r="C312" t="s">
        <v>368</v>
      </c>
      <c r="D312" s="6">
        <v>0.64749999999999996</v>
      </c>
    </row>
    <row r="313" spans="3:9" ht="15.5" x14ac:dyDescent="0.35">
      <c r="C313" t="s">
        <v>369</v>
      </c>
      <c r="D313" s="6">
        <v>-6.7000000000000002E-3</v>
      </c>
    </row>
    <row r="314" spans="3:9" ht="15.5" x14ac:dyDescent="0.35">
      <c r="C314" t="s">
        <v>370</v>
      </c>
      <c r="D314" s="6">
        <v>-0.12869999999999998</v>
      </c>
    </row>
    <row r="315" spans="3:9" ht="15.5" x14ac:dyDescent="0.35">
      <c r="C315" t="s">
        <v>371</v>
      </c>
      <c r="D315" s="6">
        <v>-0.13689999999999999</v>
      </c>
    </row>
    <row r="316" spans="3:9" ht="15.5" x14ac:dyDescent="0.35">
      <c r="C316" t="s">
        <v>372</v>
      </c>
      <c r="D316" s="6">
        <v>-8.4100000000000008E-2</v>
      </c>
    </row>
    <row r="317" spans="3:9" ht="15.5" x14ac:dyDescent="0.35">
      <c r="C317" t="s">
        <v>373</v>
      </c>
      <c r="D317" s="6">
        <v>-1.1161000000000001</v>
      </c>
    </row>
    <row r="318" spans="3:9" ht="15.5" x14ac:dyDescent="0.35">
      <c r="C318" t="s">
        <v>377</v>
      </c>
      <c r="I318" s="5">
        <v>7</v>
      </c>
    </row>
    <row r="319" spans="3:9" ht="15.5" x14ac:dyDescent="0.35">
      <c r="C319" t="s">
        <v>378</v>
      </c>
      <c r="I319" s="6">
        <v>0.99</v>
      </c>
    </row>
    <row r="320" spans="3:9" ht="15.5" x14ac:dyDescent="0.35">
      <c r="C320" t="s">
        <v>379</v>
      </c>
      <c r="I320" s="6">
        <v>0.91</v>
      </c>
    </row>
    <row r="321" spans="3:9" ht="15.5" x14ac:dyDescent="0.35">
      <c r="C321" t="s">
        <v>380</v>
      </c>
      <c r="I321" s="6">
        <v>0.01</v>
      </c>
    </row>
    <row r="322" spans="3:9" ht="15.5" x14ac:dyDescent="0.35">
      <c r="C322" t="s">
        <v>381</v>
      </c>
      <c r="I322" s="6">
        <v>0.87</v>
      </c>
    </row>
    <row r="323" spans="3:9" ht="15.5" x14ac:dyDescent="0.35">
      <c r="C323" t="s">
        <v>382</v>
      </c>
      <c r="I323" s="6">
        <v>0.03</v>
      </c>
    </row>
    <row r="324" spans="3:9" ht="15.5" x14ac:dyDescent="0.35">
      <c r="C324" t="s">
        <v>383</v>
      </c>
      <c r="I324" s="6">
        <v>0.06</v>
      </c>
    </row>
    <row r="325" spans="3:9" ht="15.5" x14ac:dyDescent="0.35">
      <c r="C325" t="s">
        <v>384</v>
      </c>
      <c r="I325" s="6">
        <v>0.2</v>
      </c>
    </row>
    <row r="326" spans="3:9" ht="15.5" x14ac:dyDescent="0.35">
      <c r="C326" t="s">
        <v>385</v>
      </c>
      <c r="I326" s="5">
        <v>365000000000</v>
      </c>
    </row>
    <row r="327" spans="3:9" ht="15.5" x14ac:dyDescent="0.35">
      <c r="C327" t="s">
        <v>386</v>
      </c>
      <c r="I327" s="5">
        <v>259000000000</v>
      </c>
    </row>
    <row r="328" spans="3:9" ht="15.5" x14ac:dyDescent="0.35">
      <c r="C328" t="s">
        <v>387</v>
      </c>
      <c r="I328" s="5">
        <v>104000000000</v>
      </c>
    </row>
    <row r="329" spans="3:9" ht="15.5" x14ac:dyDescent="0.35">
      <c r="C329" t="s">
        <v>388</v>
      </c>
      <c r="I329" s="5">
        <v>20000000000</v>
      </c>
    </row>
    <row r="330" spans="3:9" ht="15.5" x14ac:dyDescent="0.35">
      <c r="C330" t="s">
        <v>389</v>
      </c>
      <c r="D330" s="5">
        <v>278000000000</v>
      </c>
    </row>
    <row r="331" spans="3:9" ht="15.5" x14ac:dyDescent="0.35">
      <c r="C331" t="s">
        <v>390</v>
      </c>
      <c r="D331" s="5">
        <v>2597000000000</v>
      </c>
    </row>
    <row r="332" spans="3:9" ht="15.5" x14ac:dyDescent="0.35">
      <c r="C332" t="s">
        <v>391</v>
      </c>
      <c r="D332" s="5">
        <v>554000000000</v>
      </c>
    </row>
    <row r="333" spans="3:9" ht="15.5" x14ac:dyDescent="0.35">
      <c r="C333" t="s">
        <v>299</v>
      </c>
      <c r="D333" s="5">
        <v>182000000000</v>
      </c>
    </row>
    <row r="334" spans="3:9" ht="15.5" x14ac:dyDescent="0.35">
      <c r="C334" t="s">
        <v>298</v>
      </c>
      <c r="I334" s="5">
        <v>2042000000000</v>
      </c>
    </row>
    <row r="335" spans="3:9" ht="15.5" x14ac:dyDescent="0.35">
      <c r="C335" t="s">
        <v>297</v>
      </c>
      <c r="D335" s="5">
        <v>402000000000</v>
      </c>
    </row>
    <row r="336" spans="3:9" ht="15.5" x14ac:dyDescent="0.35">
      <c r="C336" t="s">
        <v>296</v>
      </c>
      <c r="D336" s="5">
        <v>38000000000</v>
      </c>
    </row>
    <row r="337" spans="3:9" ht="15.5" x14ac:dyDescent="0.35">
      <c r="C337" t="s">
        <v>23</v>
      </c>
      <c r="D337" s="5">
        <v>440000000000</v>
      </c>
    </row>
    <row r="338" spans="3:9" ht="15.5" x14ac:dyDescent="0.35">
      <c r="C338" t="s">
        <v>20</v>
      </c>
      <c r="D338" s="5">
        <v>162000000000</v>
      </c>
    </row>
    <row r="339" spans="3:9" ht="15.5" x14ac:dyDescent="0.35">
      <c r="C339" t="s">
        <v>392</v>
      </c>
      <c r="I339" s="5">
        <v>2044000000000</v>
      </c>
    </row>
    <row r="340" spans="3:9" ht="15.5" x14ac:dyDescent="0.35">
      <c r="C340" t="s">
        <v>393</v>
      </c>
      <c r="I340" s="5">
        <v>63000000000</v>
      </c>
    </row>
    <row r="341" spans="3:9" ht="15.5" x14ac:dyDescent="0.35">
      <c r="C341" t="s">
        <v>394</v>
      </c>
      <c r="I341" s="5">
        <v>-433000000000</v>
      </c>
    </row>
    <row r="342" spans="3:9" ht="15.5" x14ac:dyDescent="0.35">
      <c r="C342" t="s">
        <v>395</v>
      </c>
      <c r="I342" s="5">
        <v>559000000000</v>
      </c>
    </row>
    <row r="343" spans="3:9" ht="15.5" x14ac:dyDescent="0.35">
      <c r="C343" t="s">
        <v>396</v>
      </c>
      <c r="I343" s="5">
        <v>-11000000000</v>
      </c>
    </row>
    <row r="344" spans="3:9" ht="15.5" x14ac:dyDescent="0.35">
      <c r="C344" t="s">
        <v>397</v>
      </c>
      <c r="I344" s="5">
        <v>51000000000</v>
      </c>
    </row>
  </sheetData>
  <pageMargins left="0.7" right="0.7" top="0.75" bottom="0.75" header="0.3" footer="0.3"/>
  <ignoredErrors>
    <ignoredError sqref="A1:Y34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1003</v>
      </c>
      <c r="D2" s="2" vm="189">
        <f ca="1">IFERROR(_xlfn.STOCKHISTORY("XIDX:" &amp; $C$1, D3, , 0, 0, 1), "Libur")</f>
        <v>104</v>
      </c>
      <c r="H2" s="2" vm="189">
        <f ca="1">IFERROR(INDEX(D2:G2,COUNT(D2:G2)),"")</f>
        <v>104</v>
      </c>
      <c r="I2" s="2" vm="190">
        <f t="shared" ref="I2:Z2" ca="1" si="0">IFERROR(_xlfn.STOCKHISTORY("XIDX:" &amp; $C$1, I1, , 0, 0, 1), "Libur")</f>
        <v>115</v>
      </c>
      <c r="J2" s="2" vm="191">
        <f t="shared" ca="1" si="0"/>
        <v>89</v>
      </c>
      <c r="K2" s="2" vm="124">
        <f t="shared" ca="1" si="0"/>
        <v>99</v>
      </c>
      <c r="L2" s="2" vm="130">
        <f t="shared" ca="1" si="0"/>
        <v>107</v>
      </c>
      <c r="M2" s="2" vm="192">
        <f t="shared" ca="1" si="0"/>
        <v>204</v>
      </c>
      <c r="N2" s="2" vm="132">
        <f t="shared" ca="1" si="0"/>
        <v>114</v>
      </c>
      <c r="O2" s="2" vm="193">
        <f t="shared" ca="1" si="0"/>
        <v>84</v>
      </c>
      <c r="P2" s="2" vm="194">
        <f t="shared" ca="1" si="0"/>
        <v>190</v>
      </c>
      <c r="Q2" s="2" vm="195">
        <f t="shared" ca="1" si="0"/>
        <v>236</v>
      </c>
      <c r="R2" s="2" vm="130">
        <f t="shared" ca="1" si="0"/>
        <v>107</v>
      </c>
      <c r="S2" s="2" vm="196">
        <f t="shared" ca="1" si="0"/>
        <v>105</v>
      </c>
      <c r="T2" s="2" vm="151">
        <f t="shared" ca="1" si="0"/>
        <v>120</v>
      </c>
      <c r="U2" s="2" vm="197">
        <f t="shared" ca="1" si="0"/>
        <v>125</v>
      </c>
      <c r="V2" s="2" vm="157">
        <f t="shared" ca="1" si="0"/>
        <v>117</v>
      </c>
      <c r="W2" s="2" vm="198">
        <f t="shared" ca="1" si="0"/>
        <v>129</v>
      </c>
      <c r="X2" s="2" vm="199">
        <f t="shared" ca="1" si="0"/>
        <v>138.79140000000001</v>
      </c>
      <c r="Y2" s="2" vm="200">
        <f t="shared" ca="1" si="0"/>
        <v>117.9727</v>
      </c>
      <c r="Z2" s="2" vm="201">
        <f t="shared" ca="1" si="0"/>
        <v>80.672499999999999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577286949000</v>
      </c>
      <c r="H4" s="2">
        <f>IFERROR(SUM(D4:G4)*(4/MAX(1,COUNT(D4:G4))),"")</f>
        <v>2309147796000</v>
      </c>
      <c r="I4" s="2">
        <f t="shared" ref="I4:Z4" si="1">IFERROR(INDEX(I51:I500,MATCH($C$4,$C$51:$C$500,0)),"")</f>
        <v>2302353975000</v>
      </c>
      <c r="J4" s="2">
        <f t="shared" si="1"/>
        <v>2076267755000</v>
      </c>
      <c r="K4" s="2">
        <f t="shared" si="1"/>
        <v>1836391130000</v>
      </c>
      <c r="L4" s="2">
        <f t="shared" si="1"/>
        <v>1705018411000</v>
      </c>
      <c r="M4" s="2">
        <f t="shared" si="1"/>
        <v>1612210001000</v>
      </c>
      <c r="N4" s="2">
        <f t="shared" si="1"/>
        <v>1790640395000</v>
      </c>
      <c r="O4" s="2">
        <f t="shared" si="1"/>
        <v>2223204722000</v>
      </c>
      <c r="P4" s="2">
        <f t="shared" si="1"/>
        <v>2280212771000</v>
      </c>
      <c r="Q4" s="2">
        <f t="shared" si="1"/>
        <v>2292718153000</v>
      </c>
      <c r="R4" s="2">
        <f t="shared" si="1"/>
        <v>2160858817000</v>
      </c>
      <c r="S4" s="2">
        <f t="shared" si="1"/>
        <v>2013810194000</v>
      </c>
      <c r="T4" s="2">
        <f t="shared" si="1"/>
        <v>2031298947000</v>
      </c>
      <c r="U4" s="2">
        <f t="shared" si="1"/>
        <v>1600960281000</v>
      </c>
      <c r="V4" s="2">
        <f t="shared" si="1"/>
        <v>1117271941000</v>
      </c>
      <c r="W4" s="2">
        <f t="shared" si="1"/>
        <v>850905933000</v>
      </c>
      <c r="X4" s="2">
        <f t="shared" si="1"/>
        <v>726442883000</v>
      </c>
      <c r="Y4" s="2">
        <f t="shared" si="1"/>
        <v>623128878000</v>
      </c>
      <c r="Z4" s="2">
        <f t="shared" si="1"/>
        <v>523425510000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-71494958000</v>
      </c>
      <c r="H5" s="2">
        <f>IFERROR(SUM(D5:G5)*(4/MAX(1,COUNT(D5:G5))),"")</f>
        <v>-285979832000</v>
      </c>
      <c r="I5" s="2">
        <f t="shared" ref="I5:Z5" si="2">IFERROR(INDEX(I51:I500,MATCH($C$5,$C$51:$C$500,0)),"")</f>
        <v>161819828000</v>
      </c>
      <c r="J5" s="2">
        <f t="shared" si="2"/>
        <v>34767847000</v>
      </c>
      <c r="K5" s="2">
        <f t="shared" si="2"/>
        <v>126221551000</v>
      </c>
      <c r="L5" s="2">
        <f t="shared" si="2"/>
        <v>155934806000</v>
      </c>
      <c r="M5" s="2">
        <f t="shared" si="2"/>
        <v>-186478031000</v>
      </c>
      <c r="N5" s="2">
        <f t="shared" si="2"/>
        <v>-152009788000</v>
      </c>
      <c r="O5" s="2">
        <f t="shared" si="2"/>
        <v>81244448000</v>
      </c>
      <c r="P5" s="2">
        <f t="shared" si="2"/>
        <v>-40334062000</v>
      </c>
      <c r="Q5" s="2">
        <f t="shared" si="2"/>
        <v>220075054000</v>
      </c>
      <c r="R5" s="2">
        <f t="shared" si="2"/>
        <v>169652146000</v>
      </c>
      <c r="S5" s="2">
        <f t="shared" si="2"/>
        <v>353880535000</v>
      </c>
      <c r="T5" s="2">
        <f t="shared" si="2"/>
        <v>117384729000</v>
      </c>
      <c r="U5" s="2">
        <f t="shared" si="2"/>
        <v>172990374000</v>
      </c>
      <c r="V5" s="2">
        <f t="shared" si="2"/>
        <v>251409640000</v>
      </c>
      <c r="W5" s="2">
        <f t="shared" si="2"/>
        <v>210584233000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4297315252000</v>
      </c>
      <c r="H6" s="2">
        <f>IFERROR(INDEX(D6:G6,COUNT(D6:G6)),"")</f>
        <v>4297315252000</v>
      </c>
      <c r="I6" s="2">
        <f t="shared" ref="I6:Z6" si="3">IFERROR(INDEX(I51:I500,MATCH($C$6,$C$51:$C$500,0)),"")</f>
        <v>4368921220000</v>
      </c>
      <c r="J6" s="2">
        <f t="shared" si="3"/>
        <v>3933459658000</v>
      </c>
      <c r="K6" s="2">
        <f t="shared" si="3"/>
        <v>3824785010000</v>
      </c>
      <c r="L6" s="2">
        <f t="shared" si="3"/>
        <v>3700463481000</v>
      </c>
      <c r="M6" s="2">
        <f t="shared" si="3"/>
        <v>3014425174000</v>
      </c>
      <c r="N6" s="2">
        <f t="shared" si="3"/>
        <v>2644375254000</v>
      </c>
      <c r="O6" s="2">
        <f t="shared" si="3"/>
        <v>2986454603000</v>
      </c>
      <c r="P6" s="2">
        <f t="shared" si="3"/>
        <v>2806025405000</v>
      </c>
      <c r="Q6" s="2">
        <f t="shared" si="3"/>
        <v>2846345796000</v>
      </c>
      <c r="R6" s="2">
        <f t="shared" si="3"/>
        <v>2626270697000</v>
      </c>
      <c r="S6" s="2">
        <f t="shared" si="3"/>
        <v>2113690246000</v>
      </c>
      <c r="T6" s="2">
        <f t="shared" si="3"/>
        <v>1759828875000</v>
      </c>
      <c r="U6" s="2">
        <f t="shared" si="3"/>
        <v>1644776036000</v>
      </c>
      <c r="V6" s="2">
        <f t="shared" si="3"/>
        <v>1469192278000</v>
      </c>
      <c r="W6" s="2">
        <f t="shared" si="3"/>
        <v>1212113645000</v>
      </c>
      <c r="X6" s="2">
        <f t="shared" si="3"/>
        <v>742690031000</v>
      </c>
      <c r="Y6" s="2">
        <f t="shared" si="3"/>
        <v>629361410000</v>
      </c>
      <c r="Z6" s="2">
        <f t="shared" si="3"/>
        <v>527959897000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18.420000000000002</v>
      </c>
      <c r="H7" s="3">
        <f>IFERROR(INDEX(D7:G7,COUNT(D7:G7)),"")</f>
        <v>18.420000000000002</v>
      </c>
      <c r="I7" s="3">
        <f t="shared" ref="I7:Z7" si="4">IFERROR(INDEX(I51:I500,MATCH($C$7,$C$51:$C$500,0))/1000000000,"")</f>
        <v>18.420000000000002</v>
      </c>
      <c r="J7" s="3">
        <f t="shared" si="4"/>
        <v>15.85</v>
      </c>
      <c r="K7" s="3">
        <f t="shared" si="4"/>
        <v>15.85</v>
      </c>
      <c r="L7" s="3">
        <f t="shared" si="4"/>
        <v>15.85</v>
      </c>
      <c r="M7" s="3">
        <f t="shared" si="4"/>
        <v>10.49</v>
      </c>
      <c r="N7" s="3">
        <f t="shared" si="4"/>
        <v>8.9499999999999993</v>
      </c>
      <c r="O7" s="3">
        <f t="shared" si="4"/>
        <v>8.9499999999999993</v>
      </c>
      <c r="P7" s="3">
        <f t="shared" si="4"/>
        <v>8.67</v>
      </c>
      <c r="Q7" s="3">
        <f t="shared" si="4"/>
        <v>8.67</v>
      </c>
      <c r="R7" s="3">
        <f t="shared" si="4"/>
        <v>7.89</v>
      </c>
      <c r="S7" s="3">
        <f t="shared" si="4"/>
        <v>7.14</v>
      </c>
      <c r="T7" s="3">
        <f t="shared" si="4"/>
        <v>7.14</v>
      </c>
      <c r="U7" s="3">
        <f t="shared" si="4"/>
        <v>6.63</v>
      </c>
      <c r="V7" s="3">
        <f t="shared" si="4"/>
        <v>6.6</v>
      </c>
      <c r="W7" s="3">
        <f t="shared" si="4"/>
        <v>6.55</v>
      </c>
      <c r="X7" s="3">
        <f t="shared" si="4"/>
        <v>4.0999999999999996</v>
      </c>
      <c r="Y7" s="3">
        <f t="shared" si="4"/>
        <v>3.85</v>
      </c>
      <c r="Z7" s="3">
        <f t="shared" si="4"/>
        <v>3.5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-1249000000000</v>
      </c>
      <c r="H8" s="2">
        <f>IFERROR(INDEX(D8:G8,COUNT(D8:G8)),"")</f>
        <v>-1249000000000</v>
      </c>
      <c r="I8" s="2">
        <f t="shared" ref="I8:Z8" si="5">IFERROR(INDEX(I51:I500,MATCH($C$8,$C$51:$C$500,0)),"")</f>
        <v>1741000000000</v>
      </c>
      <c r="J8" s="2">
        <f t="shared" si="5"/>
        <v>-962000000000</v>
      </c>
      <c r="K8" s="2">
        <f t="shared" si="5"/>
        <v>1263000000000</v>
      </c>
      <c r="L8" s="2">
        <f t="shared" si="5"/>
        <v>1050000000000</v>
      </c>
      <c r="M8" s="2">
        <f t="shared" si="5"/>
        <v>-2248000000000</v>
      </c>
      <c r="N8" s="2">
        <f t="shared" si="5"/>
        <v>19000000000</v>
      </c>
      <c r="O8" s="2">
        <f t="shared" si="5"/>
        <v>-1151000000000</v>
      </c>
      <c r="P8" s="2">
        <f t="shared" si="5"/>
        <v>-1371000000000</v>
      </c>
      <c r="Q8" s="2">
        <f t="shared" si="5"/>
        <v>1399000000000</v>
      </c>
      <c r="R8" s="2">
        <f t="shared" si="5"/>
        <v>789000000000</v>
      </c>
      <c r="S8" s="2">
        <f t="shared" si="5"/>
        <v>540000000000</v>
      </c>
      <c r="T8" s="2">
        <f t="shared" si="5"/>
        <v>949000000000</v>
      </c>
      <c r="U8" s="2">
        <f t="shared" si="5"/>
        <v>-554000000000</v>
      </c>
      <c r="V8" s="2">
        <f t="shared" si="5"/>
        <v>422000000000</v>
      </c>
      <c r="W8" s="2">
        <f t="shared" si="5"/>
        <v>-348000000000</v>
      </c>
      <c r="X8" s="2">
        <f t="shared" si="5"/>
        <v>400000000000</v>
      </c>
      <c r="Y8" s="2">
        <f t="shared" si="5"/>
        <v>25000000000</v>
      </c>
      <c r="Z8" s="2">
        <f t="shared" si="5"/>
        <v>-214000000000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-67.790000000000006</v>
      </c>
      <c r="H9" s="3">
        <f>IFERROR(INDEX(D9:G9,COUNT(D9:G9)),"")</f>
        <v>-67.790000000000006</v>
      </c>
      <c r="I9" s="3">
        <f t="shared" ref="I9:Z9" si="6">IFERROR(INDEX(I51:I500,MATCH($C$9,$C$51:$C$500,0)),"")</f>
        <v>94.54</v>
      </c>
      <c r="J9" s="3">
        <f t="shared" si="6"/>
        <v>-60.71</v>
      </c>
      <c r="K9" s="3">
        <f t="shared" si="6"/>
        <v>79.7</v>
      </c>
      <c r="L9" s="3">
        <f t="shared" si="6"/>
        <v>66.22</v>
      </c>
      <c r="M9" s="3">
        <f t="shared" si="6"/>
        <v>-214.36</v>
      </c>
      <c r="N9" s="3">
        <f t="shared" si="6"/>
        <v>2.17</v>
      </c>
      <c r="O9" s="3">
        <f t="shared" si="6"/>
        <v>-128.59</v>
      </c>
      <c r="P9" s="3">
        <f t="shared" si="6"/>
        <v>-158.16999999999999</v>
      </c>
      <c r="Q9" s="3">
        <f t="shared" si="6"/>
        <v>161.36000000000001</v>
      </c>
      <c r="R9" s="3">
        <f t="shared" si="6"/>
        <v>100.04</v>
      </c>
      <c r="S9" s="3">
        <f t="shared" si="6"/>
        <v>75.66</v>
      </c>
      <c r="T9" s="3">
        <f t="shared" si="6"/>
        <v>132.94999999999999</v>
      </c>
      <c r="U9" s="3">
        <f t="shared" si="6"/>
        <v>-83.57</v>
      </c>
      <c r="V9" s="3">
        <f t="shared" si="6"/>
        <v>63.9</v>
      </c>
      <c r="W9" s="3">
        <f t="shared" si="6"/>
        <v>-53.2</v>
      </c>
      <c r="X9" s="3">
        <f t="shared" si="6"/>
        <v>97.54</v>
      </c>
      <c r="Y9" s="3">
        <f t="shared" si="6"/>
        <v>6.43</v>
      </c>
      <c r="Z9" s="3">
        <f t="shared" si="6"/>
        <v>-61.02</v>
      </c>
    </row>
    <row r="10" spans="1:26" ht="15.5" x14ac:dyDescent="0.35">
      <c r="C10" t="s">
        <v>17</v>
      </c>
      <c r="D10" s="3">
        <f ca="1">IFERROR(IF(D9=0,"",D2/D9),"")</f>
        <v>-1.5341495795840092</v>
      </c>
      <c r="I10" s="3">
        <f t="shared" ref="I10:Z10" ca="1" si="7">IFERROR(IF(I9=0,"",I2/I9),"")</f>
        <v>1.2164163317114449</v>
      </c>
      <c r="J10" s="3">
        <f t="shared" ca="1" si="7"/>
        <v>-1.4659858342941854</v>
      </c>
      <c r="K10" s="3">
        <f t="shared" ca="1" si="7"/>
        <v>1.2421580928481806</v>
      </c>
      <c r="L10" s="3">
        <f t="shared" ca="1" si="7"/>
        <v>1.6158260344306856</v>
      </c>
      <c r="M10" s="3">
        <f t="shared" ca="1" si="7"/>
        <v>-0.9516700877029296</v>
      </c>
      <c r="N10" s="3">
        <f t="shared" ca="1" si="7"/>
        <v>52.534562211981566</v>
      </c>
      <c r="O10" s="3">
        <f t="shared" ca="1" si="7"/>
        <v>-0.65323897659227004</v>
      </c>
      <c r="P10" s="3">
        <f t="shared" ca="1" si="7"/>
        <v>-1.2012391730416641</v>
      </c>
      <c r="Q10" s="3">
        <f t="shared" ca="1" si="7"/>
        <v>1.4625681705503222</v>
      </c>
      <c r="R10" s="3">
        <f t="shared" ca="1" si="7"/>
        <v>1.0695721711315473</v>
      </c>
      <c r="S10" s="3">
        <f t="shared" ca="1" si="7"/>
        <v>1.387787470261697</v>
      </c>
      <c r="T10" s="3">
        <f t="shared" ca="1" si="7"/>
        <v>0.90259496051147059</v>
      </c>
      <c r="U10" s="3">
        <f t="shared" ca="1" si="7"/>
        <v>-1.4957520641378486</v>
      </c>
      <c r="V10" s="3">
        <f t="shared" ca="1" si="7"/>
        <v>1.8309859154929577</v>
      </c>
      <c r="W10" s="3">
        <f t="shared" ca="1" si="7"/>
        <v>-2.4248120300751879</v>
      </c>
      <c r="X10" s="3">
        <f t="shared" ca="1" si="7"/>
        <v>1.4229177773221242</v>
      </c>
      <c r="Y10" s="3">
        <f t="shared" ca="1" si="7"/>
        <v>18.347231726283049</v>
      </c>
      <c r="Z10" s="3">
        <f t="shared" ca="1" si="7"/>
        <v>-1.3220665355621106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45080083000</v>
      </c>
      <c r="H11" s="2">
        <f>IFERROR(INDEX(D11:G11,COUNT(D11:G11)),"")</f>
        <v>45080083000</v>
      </c>
      <c r="I11" s="2">
        <f t="shared" ref="I11:Z11" si="8">IFERROR(INDEX(I51:I500,MATCH($C$11,$C$51:$C$500,0)),"")</f>
        <v>46336157000</v>
      </c>
      <c r="J11" s="2">
        <f t="shared" si="8"/>
        <v>71600262000</v>
      </c>
      <c r="K11" s="2">
        <f t="shared" si="8"/>
        <v>92820864000</v>
      </c>
      <c r="L11" s="2">
        <f t="shared" si="8"/>
        <v>51897124000</v>
      </c>
      <c r="M11" s="2">
        <f t="shared" si="8"/>
        <v>53929444000</v>
      </c>
      <c r="N11" s="2">
        <f t="shared" si="8"/>
        <v>61723223000</v>
      </c>
      <c r="O11" s="2">
        <f t="shared" si="8"/>
        <v>40655817000</v>
      </c>
      <c r="P11" s="2">
        <f t="shared" si="8"/>
        <v>57675937000</v>
      </c>
      <c r="Q11" s="2">
        <f t="shared" si="8"/>
        <v>72142423000</v>
      </c>
      <c r="R11" s="2">
        <f t="shared" si="8"/>
        <v>73136238000</v>
      </c>
      <c r="S11" s="2">
        <f t="shared" si="8"/>
        <v>68338994000</v>
      </c>
      <c r="T11" s="2">
        <f t="shared" si="8"/>
        <v>58856561000</v>
      </c>
      <c r="U11" s="2">
        <f t="shared" si="8"/>
        <v>53249337000</v>
      </c>
      <c r="V11" s="2">
        <f t="shared" si="8"/>
        <v>36624392000</v>
      </c>
      <c r="W11" s="2">
        <f t="shared" si="8"/>
        <v>32141355000</v>
      </c>
      <c r="X11" s="2">
        <f t="shared" si="8"/>
        <v>28920911000</v>
      </c>
      <c r="Y11" s="2">
        <f t="shared" si="8"/>
        <v>23240861000</v>
      </c>
      <c r="Z11" s="2">
        <f t="shared" si="8"/>
        <v>23430643000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-7497549000</v>
      </c>
      <c r="H15" s="2">
        <f>IFERROR(SUM(D15:G15)*(4/MAX(1,COUNT(D15:G15))),"")</f>
        <v>-29990196000</v>
      </c>
      <c r="I15" s="2">
        <f t="shared" ref="I15:Z15" si="12">IFERROR(INDEX(I51:I500,MATCH($C$15,$C$51:$C$500,0)),"")</f>
        <v>-30608688000</v>
      </c>
      <c r="J15" s="2">
        <f t="shared" si="12"/>
        <v>-30800886000</v>
      </c>
      <c r="K15" s="2">
        <f t="shared" si="12"/>
        <v>-27719887000</v>
      </c>
      <c r="L15" s="2">
        <f t="shared" si="12"/>
        <v>-130757374000</v>
      </c>
      <c r="M15" s="2">
        <f t="shared" si="12"/>
        <v>31804651000</v>
      </c>
      <c r="N15" s="2">
        <f t="shared" si="12"/>
        <v>46038810000</v>
      </c>
      <c r="O15" s="2">
        <f t="shared" si="12"/>
        <v>10960833000</v>
      </c>
      <c r="P15" s="2">
        <f t="shared" si="12"/>
        <v>-14277995000</v>
      </c>
      <c r="Q15" s="2">
        <f t="shared" si="12"/>
        <v>-40046708000</v>
      </c>
      <c r="R15" s="2">
        <f t="shared" si="12"/>
        <v>7499688000</v>
      </c>
      <c r="S15" s="2">
        <f t="shared" si="12"/>
        <v>75810000</v>
      </c>
      <c r="T15" s="2">
        <f t="shared" si="12"/>
        <v>-15833357000</v>
      </c>
      <c r="U15" s="2">
        <f t="shared" si="12"/>
        <v>-67534825000</v>
      </c>
      <c r="V15" s="2">
        <f t="shared" si="12"/>
        <v>-47023170000</v>
      </c>
      <c r="W15" s="2">
        <f t="shared" si="12"/>
        <v>-51836083000</v>
      </c>
      <c r="X15" s="2">
        <f t="shared" si="12"/>
        <v>-24855533000</v>
      </c>
      <c r="Y15" s="2">
        <f t="shared" si="12"/>
        <v>-16363677000</v>
      </c>
      <c r="Z15" s="2">
        <f t="shared" si="12"/>
        <v>-9523789000</v>
      </c>
    </row>
    <row r="16" spans="1:26" ht="15.5" x14ac:dyDescent="0.35">
      <c r="C16" t="s">
        <v>28</v>
      </c>
      <c r="D16" s="2">
        <f>IFERROR(INDEX(D51:D500,MATCH($C$16,$C$51:$C$500,0)),"")</f>
        <v>46642446000</v>
      </c>
      <c r="H16" s="2">
        <f>IFERROR(SUM(D16:G16)*(4/MAX(1,COUNT(D16:G16))),"")</f>
        <v>186569784000</v>
      </c>
      <c r="I16" s="2">
        <f t="shared" ref="I16:Z16" si="13">IFERROR(INDEX(I51:I500,MATCH($C$16,$C$51:$C$500,0)),"")</f>
        <v>162353615000</v>
      </c>
      <c r="J16" s="2">
        <f t="shared" si="13"/>
        <v>148660124000</v>
      </c>
      <c r="K16" s="2">
        <f t="shared" si="13"/>
        <v>129536228000</v>
      </c>
      <c r="L16" s="2">
        <f t="shared" si="13"/>
        <v>356930827000</v>
      </c>
      <c r="M16" s="2">
        <f t="shared" si="13"/>
        <v>-150868148000</v>
      </c>
      <c r="N16" s="2">
        <f t="shared" si="13"/>
        <v>-298232500000</v>
      </c>
      <c r="O16" s="2">
        <f t="shared" si="13"/>
        <v>-24725333000</v>
      </c>
      <c r="P16" s="2">
        <f t="shared" si="13"/>
        <v>93359916000</v>
      </c>
      <c r="Q16" s="2">
        <f t="shared" si="13"/>
        <v>176137469000</v>
      </c>
      <c r="R16" s="2">
        <f t="shared" si="13"/>
        <v>92860786000</v>
      </c>
      <c r="S16" s="2">
        <f t="shared" si="13"/>
        <v>93997406000</v>
      </c>
      <c r="T16" s="2">
        <f t="shared" si="13"/>
        <v>121532701000</v>
      </c>
      <c r="U16" s="2">
        <f t="shared" si="13"/>
        <v>330171255000</v>
      </c>
      <c r="V16" s="2">
        <f t="shared" si="13"/>
        <v>252594217000</v>
      </c>
      <c r="W16" s="2">
        <f t="shared" si="13"/>
        <v>239238525000</v>
      </c>
      <c r="X16" s="2">
        <f t="shared" si="13"/>
        <v>131657474000</v>
      </c>
      <c r="Y16" s="2">
        <f t="shared" si="13"/>
        <v>62604172000</v>
      </c>
      <c r="Z16" s="2">
        <f t="shared" si="13"/>
        <v>44786384000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1915680000000</v>
      </c>
      <c r="H20" s="2">
        <f t="shared" ref="H20:Z20" ca="1" si="14">IFERROR(H21*H2,"")</f>
        <v>1915680000000</v>
      </c>
      <c r="I20" s="2">
        <f t="shared" ca="1" si="14"/>
        <v>2118300000000</v>
      </c>
      <c r="J20" s="2">
        <f t="shared" ca="1" si="14"/>
        <v>1410650000000</v>
      </c>
      <c r="K20" s="2">
        <f t="shared" ca="1" si="14"/>
        <v>1569150000000</v>
      </c>
      <c r="L20" s="2">
        <f t="shared" ca="1" si="14"/>
        <v>1695950000000</v>
      </c>
      <c r="M20" s="2">
        <f t="shared" ca="1" si="14"/>
        <v>2139960000000</v>
      </c>
      <c r="N20" s="2">
        <f t="shared" ca="1" si="14"/>
        <v>1020300000000</v>
      </c>
      <c r="O20" s="2">
        <f t="shared" ca="1" si="14"/>
        <v>751800000000</v>
      </c>
      <c r="P20" s="2">
        <f t="shared" ca="1" si="14"/>
        <v>1647300000000</v>
      </c>
      <c r="Q20" s="2">
        <f t="shared" ca="1" si="14"/>
        <v>2046120000000</v>
      </c>
      <c r="R20" s="2">
        <f t="shared" ca="1" si="14"/>
        <v>844230000000</v>
      </c>
      <c r="S20" s="2">
        <f t="shared" ca="1" si="14"/>
        <v>749700000000</v>
      </c>
      <c r="T20" s="2">
        <f t="shared" ca="1" si="14"/>
        <v>856800000000</v>
      </c>
      <c r="U20" s="2">
        <f t="shared" ca="1" si="14"/>
        <v>828750000000</v>
      </c>
      <c r="V20" s="2">
        <f t="shared" ca="1" si="14"/>
        <v>772200000000</v>
      </c>
      <c r="W20" s="2">
        <f t="shared" ca="1" si="14"/>
        <v>844950000000</v>
      </c>
      <c r="X20" s="2">
        <f t="shared" ca="1" si="14"/>
        <v>569044740000</v>
      </c>
      <c r="Y20" s="2">
        <f t="shared" ca="1" si="14"/>
        <v>454194895000</v>
      </c>
      <c r="Z20" s="2">
        <f t="shared" ca="1" si="14"/>
        <v>282353750000</v>
      </c>
    </row>
    <row r="21" spans="1:26" ht="15.5" x14ac:dyDescent="0.35">
      <c r="C21" t="s">
        <v>11</v>
      </c>
      <c r="D21" s="2">
        <f>IFERROR(INDEX(D51:D500,MATCH($C$7,$C$51:$C$500,0)),"")</f>
        <v>18420000000</v>
      </c>
      <c r="H21" s="2">
        <f>IFERROR(INDEX(D21:G21,COUNT(D21:G21)),"")</f>
        <v>18420000000</v>
      </c>
      <c r="I21" s="2">
        <f t="shared" ref="I21:Z21" si="15">IFERROR(INDEX(I51:I500,MATCH($C$7,$C$51:$C$500,0)),"")</f>
        <v>18420000000</v>
      </c>
      <c r="J21" s="2">
        <f t="shared" si="15"/>
        <v>15850000000</v>
      </c>
      <c r="K21" s="2">
        <f t="shared" si="15"/>
        <v>15850000000</v>
      </c>
      <c r="L21" s="2">
        <f t="shared" si="15"/>
        <v>15850000000</v>
      </c>
      <c r="M21" s="2">
        <f t="shared" si="15"/>
        <v>10490000000</v>
      </c>
      <c r="N21" s="2">
        <f t="shared" si="15"/>
        <v>8950000000</v>
      </c>
      <c r="O21" s="2">
        <f t="shared" si="15"/>
        <v>8950000000</v>
      </c>
      <c r="P21" s="2">
        <f t="shared" si="15"/>
        <v>8670000000</v>
      </c>
      <c r="Q21" s="2">
        <f t="shared" si="15"/>
        <v>8670000000</v>
      </c>
      <c r="R21" s="2">
        <f t="shared" si="15"/>
        <v>7890000000</v>
      </c>
      <c r="S21" s="2">
        <f t="shared" si="15"/>
        <v>7140000000</v>
      </c>
      <c r="T21" s="2">
        <f t="shared" si="15"/>
        <v>7140000000</v>
      </c>
      <c r="U21" s="2">
        <f t="shared" si="15"/>
        <v>6630000000</v>
      </c>
      <c r="V21" s="2">
        <f t="shared" si="15"/>
        <v>6600000000</v>
      </c>
      <c r="W21" s="2">
        <f t="shared" si="15"/>
        <v>6550000000</v>
      </c>
      <c r="X21" s="2">
        <f t="shared" si="15"/>
        <v>4099999999.9999995</v>
      </c>
      <c r="Y21" s="2">
        <f t="shared" si="15"/>
        <v>3850000000</v>
      </c>
      <c r="Z21" s="2">
        <f t="shared" si="15"/>
        <v>3500000000</v>
      </c>
    </row>
    <row r="23" spans="1:26" ht="15.5" x14ac:dyDescent="0.35">
      <c r="B23" t="s">
        <v>53</v>
      </c>
      <c r="C23" t="s">
        <v>54</v>
      </c>
      <c r="D23" s="3">
        <f>IFERROR(D5/D6*100,"")</f>
        <v>-1.6637121972079136</v>
      </c>
      <c r="H23" s="3">
        <f t="shared" ref="H23:Z23" si="16">IFERROR(H5/H6*100,"")</f>
        <v>-6.6548487888316545</v>
      </c>
      <c r="I23" s="3">
        <f t="shared" si="16"/>
        <v>3.7038852350832729</v>
      </c>
      <c r="J23" s="3">
        <f t="shared" si="16"/>
        <v>0.88389992583978849</v>
      </c>
      <c r="K23" s="3">
        <f t="shared" si="16"/>
        <v>3.3000953169914249</v>
      </c>
      <c r="L23" s="3">
        <f t="shared" si="16"/>
        <v>4.213926358161511</v>
      </c>
      <c r="M23" s="3">
        <f t="shared" si="16"/>
        <v>-6.1861887502933923</v>
      </c>
      <c r="N23" s="3">
        <f t="shared" si="16"/>
        <v>-5.7484196983791618</v>
      </c>
      <c r="O23" s="3">
        <f t="shared" si="16"/>
        <v>2.7204313743254982</v>
      </c>
      <c r="P23" s="3">
        <f t="shared" si="16"/>
        <v>-1.437409010201032</v>
      </c>
      <c r="Q23" s="3">
        <f t="shared" si="16"/>
        <v>7.7318453123044222</v>
      </c>
      <c r="R23" s="3">
        <f t="shared" si="16"/>
        <v>6.4598118615036277</v>
      </c>
      <c r="S23" s="3">
        <f t="shared" si="16"/>
        <v>16.742308182085448</v>
      </c>
      <c r="T23" s="3">
        <f t="shared" si="16"/>
        <v>6.6702354227481342</v>
      </c>
      <c r="U23" s="3">
        <f t="shared" si="16"/>
        <v>10.517564106825301</v>
      </c>
      <c r="V23" s="3">
        <f t="shared" si="16"/>
        <v>17.112099196589977</v>
      </c>
      <c r="W23" s="3">
        <f t="shared" si="16"/>
        <v>17.373307681888196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1.4712487450810441E-2</v>
      </c>
      <c r="I24" s="4" t="str">
        <f t="shared" si="17"/>
        <v/>
      </c>
      <c r="J24" s="4">
        <f t="shared" si="17"/>
        <v>-0.20135631031969503</v>
      </c>
      <c r="K24" s="4" t="str">
        <f t="shared" si="17"/>
        <v/>
      </c>
      <c r="L24" s="4">
        <f t="shared" si="17"/>
        <v>-0.11431200725331958</v>
      </c>
      <c r="M24" s="4" t="str">
        <f t="shared" si="17"/>
        <v/>
      </c>
      <c r="N24" s="4" t="str">
        <f t="shared" si="17"/>
        <v/>
      </c>
      <c r="O24" s="4">
        <f t="shared" si="17"/>
        <v>-0.16420585876898031</v>
      </c>
      <c r="P24" s="4" t="str">
        <f t="shared" si="17"/>
        <v/>
      </c>
      <c r="Q24" s="4">
        <f t="shared" si="17"/>
        <v>-0.14690779531077613</v>
      </c>
      <c r="R24" s="4">
        <f t="shared" si="17"/>
        <v>-0.17952099650349751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2.13</v>
      </c>
      <c r="H25" s="3">
        <f>IFERROR(INDEX(D25:G25,COUNT(D25:G25)),"")</f>
        <v>2.13</v>
      </c>
      <c r="I25" s="3">
        <f t="shared" ref="I25:Z25" si="18">IFERROR(INDEX(I51:I500,MATCH($C$25,$C$51:$C$500,0)),"")</f>
        <v>7.15</v>
      </c>
      <c r="J25" s="3">
        <f t="shared" si="18"/>
        <v>7.44</v>
      </c>
      <c r="K25" s="3">
        <f t="shared" si="18"/>
        <v>6.42</v>
      </c>
      <c r="L25" s="3">
        <f t="shared" si="18"/>
        <v>14.27</v>
      </c>
      <c r="M25" s="3">
        <f t="shared" si="18"/>
        <v>-11.35</v>
      </c>
      <c r="N25" s="3">
        <f t="shared" si="18"/>
        <v>-28.17</v>
      </c>
      <c r="O25" s="3">
        <f t="shared" si="18"/>
        <v>-1.54</v>
      </c>
      <c r="P25" s="3">
        <f t="shared" si="18"/>
        <v>9.1199999999999992</v>
      </c>
      <c r="Q25" s="3">
        <f t="shared" si="18"/>
        <v>15.69</v>
      </c>
      <c r="R25" s="3">
        <f t="shared" si="18"/>
        <v>12.72</v>
      </c>
      <c r="S25" s="3">
        <f t="shared" si="18"/>
        <v>13.18</v>
      </c>
      <c r="T25" s="3">
        <f t="shared" si="18"/>
        <v>14.81</v>
      </c>
      <c r="U25" s="3">
        <f t="shared" si="18"/>
        <v>39.61</v>
      </c>
      <c r="V25" s="3">
        <f t="shared" si="18"/>
        <v>31.13</v>
      </c>
      <c r="W25" s="3">
        <f t="shared" si="18"/>
        <v>28.62</v>
      </c>
      <c r="X25" s="3">
        <f t="shared" si="18"/>
        <v>26.07</v>
      </c>
      <c r="Y25" s="3">
        <f t="shared" si="18"/>
        <v>12.02</v>
      </c>
      <c r="Z25" s="3">
        <f t="shared" si="18"/>
        <v>10.07</v>
      </c>
    </row>
    <row r="26" spans="1:26" ht="15.5" x14ac:dyDescent="0.35">
      <c r="C26" t="s">
        <v>58</v>
      </c>
      <c r="D26" s="4">
        <f>IFERROR(_xlfn.RRI(5,I25,D25),"")</f>
        <v>-0.21509930736276439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-6.7802276647174531E-2</v>
      </c>
      <c r="L26" s="4">
        <f t="shared" si="19"/>
        <v>-1.8793975858419132E-2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-0.25451656238985332</v>
      </c>
      <c r="Q26" s="4">
        <f t="shared" si="19"/>
        <v>-0.12805565664832419</v>
      </c>
      <c r="R26" s="4">
        <f t="shared" si="19"/>
        <v>-0.14971699958280615</v>
      </c>
      <c r="S26" s="4">
        <f t="shared" si="19"/>
        <v>-0.12752121446498699</v>
      </c>
      <c r="T26" s="4">
        <f t="shared" si="19"/>
        <v>4.2629762987634212E-2</v>
      </c>
      <c r="U26" s="4">
        <f t="shared" si="19"/>
        <v>0.31508878568365462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31.340225244299674</v>
      </c>
      <c r="H27" s="3">
        <f t="shared" ref="H27:Z27" si="20">IFERROR(H4/H21,"")</f>
        <v>125.3609009771987</v>
      </c>
      <c r="I27" s="3">
        <f t="shared" si="20"/>
        <v>124.99207247557003</v>
      </c>
      <c r="J27" s="3">
        <f t="shared" si="20"/>
        <v>130.99481104100946</v>
      </c>
      <c r="K27" s="3">
        <f t="shared" si="20"/>
        <v>115.86063911671924</v>
      </c>
      <c r="L27" s="3">
        <f t="shared" si="20"/>
        <v>107.57213949526813</v>
      </c>
      <c r="M27" s="3">
        <f t="shared" si="20"/>
        <v>153.69018122020972</v>
      </c>
      <c r="N27" s="3">
        <f t="shared" si="20"/>
        <v>200.07155251396648</v>
      </c>
      <c r="O27" s="3">
        <f t="shared" si="20"/>
        <v>248.40276223463687</v>
      </c>
      <c r="P27" s="3">
        <f t="shared" si="20"/>
        <v>263.00031960784315</v>
      </c>
      <c r="Q27" s="3">
        <f t="shared" si="20"/>
        <v>264.44269354094581</v>
      </c>
      <c r="R27" s="3">
        <f t="shared" si="20"/>
        <v>273.87310735107729</v>
      </c>
      <c r="S27" s="3">
        <f t="shared" si="20"/>
        <v>282.04624565826333</v>
      </c>
      <c r="T27" s="3">
        <f t="shared" si="20"/>
        <v>284.49565084033611</v>
      </c>
      <c r="U27" s="3">
        <f t="shared" si="20"/>
        <v>241.47213891402714</v>
      </c>
      <c r="V27" s="3">
        <f t="shared" si="20"/>
        <v>169.28362742424241</v>
      </c>
      <c r="W27" s="3">
        <f t="shared" si="20"/>
        <v>129.90930274809159</v>
      </c>
      <c r="X27" s="3">
        <f t="shared" si="20"/>
        <v>177.18119097560978</v>
      </c>
      <c r="Y27" s="3">
        <f t="shared" si="20"/>
        <v>161.85165662337661</v>
      </c>
      <c r="Z27" s="3">
        <f t="shared" si="20"/>
        <v>149.55014571428572</v>
      </c>
    </row>
    <row r="28" spans="1:26" ht="15.5" x14ac:dyDescent="0.35">
      <c r="C28" t="s">
        <v>60</v>
      </c>
      <c r="D28" s="4">
        <f>IFERROR(_xlfn.RRI(5,I27,D27),"")</f>
        <v>-0.2416949837832203</v>
      </c>
      <c r="H28" s="4">
        <f t="shared" ref="H28:Z28" si="21">IFERROR(_xlfn.RRI(5,M27,H27),"")</f>
        <v>-3.9929342936830592E-2</v>
      </c>
      <c r="I28" s="4">
        <f t="shared" si="21"/>
        <v>-8.9794563002801198E-2</v>
      </c>
      <c r="J28" s="4">
        <f t="shared" si="21"/>
        <v>-0.12012792519111037</v>
      </c>
      <c r="K28" s="4">
        <f t="shared" si="21"/>
        <v>-0.15121845391098721</v>
      </c>
      <c r="L28" s="4">
        <f t="shared" si="21"/>
        <v>-0.16464005581336716</v>
      </c>
      <c r="M28" s="4">
        <f t="shared" si="21"/>
        <v>-0.10911971811369436</v>
      </c>
      <c r="N28" s="4">
        <f t="shared" si="21"/>
        <v>-6.6373857714394746E-2</v>
      </c>
      <c r="O28" s="4">
        <f t="shared" si="21"/>
        <v>-2.6768498164713161E-2</v>
      </c>
      <c r="P28" s="4">
        <f t="shared" si="21"/>
        <v>1.7226930719392408E-2</v>
      </c>
      <c r="Q28" s="4">
        <f t="shared" si="21"/>
        <v>9.3310006794604661E-2</v>
      </c>
      <c r="R28" s="4">
        <f t="shared" si="21"/>
        <v>0.16086529417129425</v>
      </c>
      <c r="S28" s="4">
        <f t="shared" si="21"/>
        <v>9.743938291915577E-2</v>
      </c>
      <c r="T28" s="4">
        <f t="shared" si="21"/>
        <v>0.11941648063955945</v>
      </c>
      <c r="U28" s="4">
        <f t="shared" si="21"/>
        <v>0.10056586255381661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-0.70209790209790213</v>
      </c>
      <c r="I29" s="4">
        <f t="shared" si="22"/>
        <v>-3.8978494623655914E-2</v>
      </c>
      <c r="J29" s="4">
        <f t="shared" si="22"/>
        <v>0.15887850467289727</v>
      </c>
      <c r="K29" s="4">
        <f t="shared" si="22"/>
        <v>-0.55010511562718989</v>
      </c>
      <c r="L29" s="4">
        <f t="shared" si="22"/>
        <v>-2.2572687224669603</v>
      </c>
      <c r="M29" s="4">
        <f t="shared" si="22"/>
        <v>-0.59708910188143416</v>
      </c>
      <c r="N29" s="4">
        <f t="shared" si="22"/>
        <v>17.292207792207794</v>
      </c>
      <c r="O29" s="4">
        <f t="shared" si="22"/>
        <v>-1.1688596491228072</v>
      </c>
      <c r="P29" s="4">
        <f t="shared" si="22"/>
        <v>-0.41873804971319317</v>
      </c>
      <c r="Q29" s="4">
        <f t="shared" si="22"/>
        <v>0.23349056603773574</v>
      </c>
      <c r="R29" s="4">
        <f t="shared" si="22"/>
        <v>-3.4901365705614501E-2</v>
      </c>
      <c r="S29" s="4">
        <f t="shared" si="22"/>
        <v>-0.11006076975016886</v>
      </c>
      <c r="T29" s="4">
        <f t="shared" si="22"/>
        <v>-0.62610451906084319</v>
      </c>
      <c r="U29" s="4">
        <f t="shared" si="22"/>
        <v>0.2724060391904915</v>
      </c>
      <c r="V29" s="4">
        <f t="shared" si="22"/>
        <v>8.7700908455625365E-2</v>
      </c>
      <c r="W29" s="4">
        <f t="shared" si="22"/>
        <v>9.7813578826237077E-2</v>
      </c>
      <c r="X29" s="4">
        <f t="shared" si="22"/>
        <v>1.1688851913477538</v>
      </c>
      <c r="Y29" s="4">
        <f t="shared" si="22"/>
        <v>0.19364448857994035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2.9508151543031517E-3</v>
      </c>
      <c r="I30" s="4">
        <f t="shared" si="23"/>
        <v>-4.5824246912804831E-2</v>
      </c>
      <c r="J30" s="4">
        <f t="shared" si="23"/>
        <v>0.13062392922797439</v>
      </c>
      <c r="K30" s="4">
        <f t="shared" si="23"/>
        <v>7.7050616082760925E-2</v>
      </c>
      <c r="L30" s="4">
        <f t="shared" si="23"/>
        <v>-0.30007149031116653</v>
      </c>
      <c r="M30" s="4">
        <f t="shared" si="23"/>
        <v>-0.23182391854793546</v>
      </c>
      <c r="N30" s="4">
        <f t="shared" si="23"/>
        <v>-0.19456792382613514</v>
      </c>
      <c r="O30" s="4">
        <f t="shared" si="23"/>
        <v>-5.5503952979876758E-2</v>
      </c>
      <c r="P30" s="4">
        <f t="shared" si="23"/>
        <v>-5.4543913230838559E-3</v>
      </c>
      <c r="Q30" s="4">
        <f t="shared" si="23"/>
        <v>-3.4433515219304309E-2</v>
      </c>
      <c r="R30" s="4">
        <f t="shared" si="23"/>
        <v>-2.8978007801915166E-2</v>
      </c>
      <c r="S30" s="4">
        <f t="shared" si="23"/>
        <v>-8.6096401644024743E-3</v>
      </c>
      <c r="T30" s="4">
        <f t="shared" si="23"/>
        <v>0.17817174320730603</v>
      </c>
      <c r="U30" s="4">
        <f t="shared" si="23"/>
        <v>0.42643528253841584</v>
      </c>
      <c r="V30" s="4">
        <f t="shared" si="23"/>
        <v>0.30309087835304577</v>
      </c>
      <c r="W30" s="4">
        <f t="shared" si="23"/>
        <v>-0.26679969790938751</v>
      </c>
      <c r="X30" s="4">
        <f t="shared" si="23"/>
        <v>9.4713484384682453E-2</v>
      </c>
      <c r="Y30" s="4">
        <f t="shared" si="23"/>
        <v>8.2256763110032841E-2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233.3</v>
      </c>
      <c r="H32" s="3">
        <f>IFERROR(INDEX(D32:G32,COUNT(D32:G32)),"")</f>
        <v>233.3</v>
      </c>
      <c r="I32" s="3">
        <f t="shared" ref="I32:Z32" si="24">IFERROR(INDEX(I51:I500,MATCH($C$32,$C$51:$C$500,0)),"")</f>
        <v>237.19</v>
      </c>
      <c r="J32" s="3">
        <f t="shared" si="24"/>
        <v>248.19</v>
      </c>
      <c r="K32" s="3">
        <f t="shared" si="24"/>
        <v>241.34</v>
      </c>
      <c r="L32" s="3">
        <f t="shared" si="24"/>
        <v>233.49</v>
      </c>
      <c r="M32" s="3">
        <f t="shared" si="24"/>
        <v>287.44</v>
      </c>
      <c r="N32" s="3">
        <f t="shared" si="24"/>
        <v>295.39</v>
      </c>
      <c r="O32" s="3">
        <f t="shared" si="24"/>
        <v>333.61</v>
      </c>
      <c r="P32" s="3">
        <f t="shared" si="24"/>
        <v>323.61</v>
      </c>
      <c r="Q32" s="3">
        <f t="shared" si="24"/>
        <v>328.26</v>
      </c>
      <c r="R32" s="3">
        <f t="shared" si="24"/>
        <v>332.83</v>
      </c>
      <c r="S32" s="3">
        <f t="shared" si="24"/>
        <v>296.07</v>
      </c>
      <c r="T32" s="3">
        <f t="shared" si="24"/>
        <v>246.5</v>
      </c>
      <c r="U32" s="3">
        <f t="shared" si="24"/>
        <v>248.07</v>
      </c>
      <c r="V32" s="3">
        <f t="shared" si="24"/>
        <v>222.45</v>
      </c>
      <c r="W32" s="3">
        <f t="shared" si="24"/>
        <v>185.12</v>
      </c>
      <c r="X32" s="3">
        <f t="shared" si="24"/>
        <v>181.29</v>
      </c>
      <c r="Y32" s="3">
        <f t="shared" si="24"/>
        <v>163.61000000000001</v>
      </c>
      <c r="Z32" s="3">
        <f t="shared" si="24"/>
        <v>150.74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0.45</v>
      </c>
      <c r="H33" s="3">
        <f>IFERROR(INDEX(D33:G33,COUNT(D33:G33)),"")</f>
        <v>0.45</v>
      </c>
      <c r="I33" s="3">
        <f t="shared" ref="I33:Z33" si="25">IFERROR(INDEX(I51:I500,MATCH($C$33,$C$51:$C$500,0)),"")</f>
        <v>0.48</v>
      </c>
      <c r="J33" s="3">
        <f t="shared" si="25"/>
        <v>0.36</v>
      </c>
      <c r="K33" s="3">
        <f t="shared" si="25"/>
        <v>0.41</v>
      </c>
      <c r="L33" s="3">
        <f t="shared" si="25"/>
        <v>0.46</v>
      </c>
      <c r="M33" s="3">
        <f t="shared" si="25"/>
        <v>0.71</v>
      </c>
      <c r="N33" s="3">
        <f t="shared" si="25"/>
        <v>0.39</v>
      </c>
      <c r="O33" s="3">
        <f t="shared" si="25"/>
        <v>0.25</v>
      </c>
      <c r="P33" s="3">
        <f t="shared" si="25"/>
        <v>0.59</v>
      </c>
      <c r="Q33" s="3">
        <f t="shared" si="25"/>
        <v>0.72</v>
      </c>
      <c r="R33" s="3">
        <f t="shared" si="25"/>
        <v>0.32</v>
      </c>
      <c r="S33" s="3">
        <f t="shared" si="25"/>
        <v>0.35</v>
      </c>
      <c r="T33" s="3">
        <f t="shared" si="25"/>
        <v>0.49</v>
      </c>
      <c r="U33" s="3">
        <f t="shared" si="25"/>
        <v>0.5</v>
      </c>
      <c r="V33" s="3">
        <f t="shared" si="25"/>
        <v>0.53</v>
      </c>
      <c r="W33" s="3">
        <f t="shared" si="25"/>
        <v>0.7</v>
      </c>
      <c r="X33" s="3">
        <f t="shared" si="25"/>
        <v>0.77</v>
      </c>
      <c r="Y33" s="3">
        <f t="shared" si="25"/>
        <v>0.73</v>
      </c>
      <c r="Z33" s="3">
        <f t="shared" si="25"/>
        <v>0.54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48.83</v>
      </c>
      <c r="H34" s="3">
        <f>IFERROR(INDEX(D34:G34,COUNT(D34:G34)),"")</f>
        <v>48.83</v>
      </c>
      <c r="I34" s="3">
        <f t="shared" ref="I34:Z34" si="26">IFERROR(INDEX(I51:I500,MATCH($C$34,$C$51:$C$500,0)),"")</f>
        <v>16.079999999999998</v>
      </c>
      <c r="J34" s="3">
        <f t="shared" si="26"/>
        <v>11.96</v>
      </c>
      <c r="K34" s="3">
        <f t="shared" si="26"/>
        <v>15.42</v>
      </c>
      <c r="L34" s="3">
        <f t="shared" si="26"/>
        <v>7.5</v>
      </c>
      <c r="M34" s="3">
        <f t="shared" si="26"/>
        <v>-17.97</v>
      </c>
      <c r="N34" s="3">
        <f t="shared" si="26"/>
        <v>-4.05</v>
      </c>
      <c r="O34" s="3">
        <f t="shared" si="26"/>
        <v>-54.55</v>
      </c>
      <c r="P34" s="3">
        <f t="shared" si="26"/>
        <v>20.83</v>
      </c>
      <c r="Q34" s="3">
        <f t="shared" si="26"/>
        <v>15.04</v>
      </c>
      <c r="R34" s="3">
        <f t="shared" si="26"/>
        <v>8.41</v>
      </c>
      <c r="S34" s="3">
        <f t="shared" si="26"/>
        <v>7.97</v>
      </c>
      <c r="T34" s="3">
        <f t="shared" si="26"/>
        <v>8.1</v>
      </c>
      <c r="U34" s="3">
        <f t="shared" si="26"/>
        <v>3.16</v>
      </c>
      <c r="V34" s="3">
        <f t="shared" si="26"/>
        <v>3.76</v>
      </c>
      <c r="W34" s="3">
        <f t="shared" si="26"/>
        <v>4.51</v>
      </c>
      <c r="X34" s="3">
        <f t="shared" si="26"/>
        <v>5.33</v>
      </c>
      <c r="Y34" s="3">
        <f t="shared" si="26"/>
        <v>9.98</v>
      </c>
      <c r="Z34" s="3">
        <f t="shared" si="26"/>
        <v>8.0399999999999991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3.32</v>
      </c>
      <c r="H35" s="3">
        <f>IFERROR(INDEX(D35:G35,COUNT(D35:G35)),"")</f>
        <v>3.32</v>
      </c>
      <c r="I35" s="3">
        <f t="shared" ref="I35:Z35" si="27">IFERROR(INDEX(I51:I500,MATCH($C$35,$C$51:$C$500,0)),"")</f>
        <v>0.92</v>
      </c>
      <c r="J35" s="3">
        <f t="shared" si="27"/>
        <v>0.68</v>
      </c>
      <c r="K35" s="3">
        <f t="shared" si="27"/>
        <v>0.85</v>
      </c>
      <c r="L35" s="3">
        <f t="shared" si="27"/>
        <v>0.99</v>
      </c>
      <c r="M35" s="3">
        <f t="shared" si="27"/>
        <v>1.33</v>
      </c>
      <c r="N35" s="3">
        <f t="shared" si="27"/>
        <v>0.56999999999999995</v>
      </c>
      <c r="O35" s="3">
        <f t="shared" si="27"/>
        <v>0.34</v>
      </c>
      <c r="P35" s="3">
        <f t="shared" si="27"/>
        <v>0.72</v>
      </c>
      <c r="Q35" s="3">
        <f t="shared" si="27"/>
        <v>0.89</v>
      </c>
      <c r="R35" s="3">
        <f t="shared" si="27"/>
        <v>0.39</v>
      </c>
      <c r="S35" s="3">
        <f t="shared" si="27"/>
        <v>0.37</v>
      </c>
      <c r="T35" s="3">
        <f t="shared" si="27"/>
        <v>0.42</v>
      </c>
      <c r="U35" s="3">
        <f t="shared" si="27"/>
        <v>0.52</v>
      </c>
      <c r="V35" s="3">
        <f t="shared" si="27"/>
        <v>0.69</v>
      </c>
      <c r="W35" s="3">
        <f t="shared" si="27"/>
        <v>0.99</v>
      </c>
      <c r="X35" s="3">
        <f t="shared" si="27"/>
        <v>0.78</v>
      </c>
      <c r="Y35" s="3">
        <f t="shared" si="27"/>
        <v>0.74</v>
      </c>
      <c r="Z35" s="3">
        <f t="shared" si="27"/>
        <v>0.54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577286949000</v>
      </c>
      <c r="E51" s="5">
        <v>627962929000</v>
      </c>
      <c r="F51" s="5">
        <v>577559988000</v>
      </c>
      <c r="G51" s="5">
        <v>546060182000</v>
      </c>
      <c r="I51" s="5">
        <v>2302353975000</v>
      </c>
      <c r="J51" s="5">
        <v>2076267755000</v>
      </c>
      <c r="K51" s="5">
        <v>1836391130000</v>
      </c>
      <c r="L51" s="5">
        <v>1705018411000</v>
      </c>
      <c r="M51" s="5">
        <v>1612210001000</v>
      </c>
      <c r="N51" s="5">
        <v>1790640395000</v>
      </c>
      <c r="O51" s="5">
        <v>2223204722000</v>
      </c>
      <c r="P51" s="5">
        <v>2280212771000</v>
      </c>
      <c r="Q51" s="5">
        <v>2292718153000</v>
      </c>
      <c r="R51" s="5">
        <v>2160858817000</v>
      </c>
      <c r="S51" s="5">
        <v>2013810194000</v>
      </c>
      <c r="T51" s="5">
        <v>2031298947000</v>
      </c>
      <c r="U51" s="5">
        <v>1600960281000</v>
      </c>
      <c r="V51" s="5">
        <v>1117271941000</v>
      </c>
      <c r="W51" s="5">
        <v>850905933000</v>
      </c>
      <c r="X51" s="5">
        <v>726442883000</v>
      </c>
      <c r="Y51" s="5">
        <v>623128878000</v>
      </c>
      <c r="Z51" s="5">
        <v>523425510000</v>
      </c>
    </row>
    <row r="52" spans="2:26" ht="15.5" x14ac:dyDescent="0.35">
      <c r="C52" t="s">
        <v>739</v>
      </c>
      <c r="D52" s="5">
        <v>577286949000</v>
      </c>
      <c r="E52" s="5">
        <v>627962929000</v>
      </c>
      <c r="F52" s="5">
        <v>577559988000</v>
      </c>
      <c r="G52" s="5">
        <v>546060182000</v>
      </c>
      <c r="I52" s="5">
        <v>2302353975000</v>
      </c>
      <c r="J52" s="5">
        <v>2076267755000</v>
      </c>
      <c r="K52" s="5">
        <v>1836391130000</v>
      </c>
      <c r="L52" s="5">
        <v>1705018411000</v>
      </c>
      <c r="M52" s="5">
        <v>1612210001000</v>
      </c>
      <c r="N52" s="5">
        <v>1790640395000</v>
      </c>
      <c r="O52" s="5">
        <v>2223204722000</v>
      </c>
      <c r="P52" s="5">
        <v>2280212771000</v>
      </c>
      <c r="Q52" s="5">
        <v>2292718153000</v>
      </c>
      <c r="R52" s="5">
        <v>2160858817000</v>
      </c>
      <c r="S52" s="5">
        <v>2013810194000</v>
      </c>
      <c r="T52" s="5">
        <v>2031298947000</v>
      </c>
    </row>
    <row r="53" spans="2:26" ht="15.5" x14ac:dyDescent="0.35">
      <c r="C53" t="s">
        <v>508</v>
      </c>
      <c r="U53" s="5">
        <v>1492721839000</v>
      </c>
      <c r="V53" s="5">
        <v>1040647104000</v>
      </c>
      <c r="W53" s="5">
        <v>783873747000</v>
      </c>
      <c r="X53" s="5">
        <v>710955978000</v>
      </c>
      <c r="Y53" s="5">
        <v>610436724000</v>
      </c>
      <c r="Z53" s="5">
        <v>511603120000</v>
      </c>
    </row>
    <row r="54" spans="2:26" ht="15.5" x14ac:dyDescent="0.35">
      <c r="C54" t="s">
        <v>740</v>
      </c>
      <c r="U54" s="5">
        <v>108238442000</v>
      </c>
      <c r="V54" s="5">
        <v>76624837000</v>
      </c>
      <c r="W54" s="5">
        <v>32640664000</v>
      </c>
    </row>
    <row r="55" spans="2:26" ht="15.5" x14ac:dyDescent="0.35">
      <c r="C55" t="s">
        <v>550</v>
      </c>
      <c r="D55" s="5">
        <v>577286949000</v>
      </c>
      <c r="E55" s="5">
        <v>627962929000</v>
      </c>
      <c r="F55" s="5">
        <v>577559988000</v>
      </c>
      <c r="G55" s="5">
        <v>546060182000</v>
      </c>
      <c r="I55" s="5">
        <v>2302353975000</v>
      </c>
      <c r="J55" s="5">
        <v>2076267755000</v>
      </c>
      <c r="K55" s="5">
        <v>1836391130000</v>
      </c>
      <c r="L55" s="5">
        <v>1705018411000</v>
      </c>
      <c r="M55" s="5">
        <v>1612210001000</v>
      </c>
      <c r="N55" s="5">
        <v>1790640395000</v>
      </c>
      <c r="O55" s="5">
        <v>2223204722000</v>
      </c>
      <c r="P55" s="5">
        <v>2280212771000</v>
      </c>
      <c r="Q55" s="5">
        <v>2292718153000</v>
      </c>
      <c r="R55" s="5">
        <v>2160858817000</v>
      </c>
      <c r="S55" s="5">
        <v>2013810194000</v>
      </c>
      <c r="T55" s="5">
        <v>2031298947000</v>
      </c>
      <c r="U55" s="5">
        <v>1600960281000</v>
      </c>
      <c r="V55" s="5">
        <v>1117271941000</v>
      </c>
      <c r="W55" s="5">
        <v>816514411000</v>
      </c>
      <c r="X55" s="5">
        <v>710955978000</v>
      </c>
      <c r="Y55" s="5">
        <v>610436724000</v>
      </c>
      <c r="Z55" s="5">
        <v>511603120000</v>
      </c>
    </row>
    <row r="56" spans="2:26" ht="15.5" x14ac:dyDescent="0.35">
      <c r="C56" t="s">
        <v>637</v>
      </c>
      <c r="W56" s="5">
        <v>34391522000</v>
      </c>
      <c r="X56" s="5">
        <v>15486905000</v>
      </c>
      <c r="Y56" s="5">
        <v>12692154000</v>
      </c>
      <c r="Z56" s="5">
        <v>11822390000</v>
      </c>
    </row>
    <row r="57" spans="2:26" ht="15.5" x14ac:dyDescent="0.35">
      <c r="C57" t="s">
        <v>85</v>
      </c>
      <c r="D57" s="5">
        <v>-411480292000</v>
      </c>
      <c r="E57" s="5">
        <v>-442171622000</v>
      </c>
      <c r="F57" s="5">
        <v>-463655433000</v>
      </c>
      <c r="G57" s="5">
        <v>-429856741000</v>
      </c>
      <c r="I57" s="5">
        <v>-1743636716000</v>
      </c>
      <c r="J57" s="5">
        <v>-1527667207000</v>
      </c>
      <c r="K57" s="5">
        <v>-1257661775000</v>
      </c>
      <c r="L57" s="5">
        <v>-971637742000</v>
      </c>
      <c r="M57" s="5">
        <v>-1148555785000</v>
      </c>
      <c r="N57" s="5">
        <v>-1600981946000</v>
      </c>
      <c r="O57" s="5">
        <v>-1954056503000</v>
      </c>
      <c r="P57" s="5">
        <v>-1820882197000</v>
      </c>
      <c r="Q57" s="5">
        <v>-1835041049000</v>
      </c>
      <c r="R57" s="5">
        <v>-1857234470000</v>
      </c>
      <c r="S57" s="5">
        <v>-1657330684000</v>
      </c>
      <c r="T57" s="5">
        <v>-1693679144000</v>
      </c>
      <c r="U57" s="5">
        <v>-1123819389000</v>
      </c>
      <c r="V57" s="5">
        <v>-778518277000</v>
      </c>
      <c r="W57" s="5">
        <v>-679073822000</v>
      </c>
      <c r="X57" s="5">
        <v>-607796420000</v>
      </c>
      <c r="Y57" s="5">
        <v>-501977159000</v>
      </c>
      <c r="Z57" s="5">
        <v>-406684969000</v>
      </c>
    </row>
    <row r="58" spans="2:26" ht="15.5" x14ac:dyDescent="0.35">
      <c r="C58" t="s">
        <v>741</v>
      </c>
      <c r="D58" s="5">
        <v>-411480292000</v>
      </c>
      <c r="E58" s="5">
        <v>-442171622000</v>
      </c>
      <c r="F58" s="5">
        <v>-463655433000</v>
      </c>
      <c r="G58" s="5">
        <v>-429856741000</v>
      </c>
      <c r="I58" s="5">
        <v>-1743636716000</v>
      </c>
      <c r="J58" s="5">
        <v>-1527667207000</v>
      </c>
      <c r="K58" s="5">
        <v>-1257661775000</v>
      </c>
      <c r="L58" s="5">
        <v>-971637742000</v>
      </c>
      <c r="M58" s="5">
        <v>-1148555785000</v>
      </c>
      <c r="N58" s="5">
        <v>-1600981946000</v>
      </c>
      <c r="O58" s="5">
        <v>-1954056503000</v>
      </c>
      <c r="P58" s="5">
        <v>-1820882197000</v>
      </c>
      <c r="Q58" s="5">
        <v>-1835041049000</v>
      </c>
      <c r="R58" s="5">
        <v>-1857234470000</v>
      </c>
      <c r="S58" s="5">
        <v>-1657330684000</v>
      </c>
      <c r="T58" s="5">
        <v>-1693679144000</v>
      </c>
    </row>
    <row r="59" spans="2:26" ht="15.5" x14ac:dyDescent="0.35">
      <c r="C59" t="s">
        <v>509</v>
      </c>
      <c r="U59" s="5">
        <v>-1040858778000</v>
      </c>
      <c r="V59" s="5">
        <v>-719535088000</v>
      </c>
      <c r="W59" s="5">
        <v>-645612767000</v>
      </c>
      <c r="X59" s="5">
        <v>-595079269000</v>
      </c>
      <c r="Y59" s="5">
        <v>-493075309000</v>
      </c>
      <c r="Z59" s="5">
        <v>-399048883000</v>
      </c>
    </row>
    <row r="60" spans="2:26" ht="15.5" x14ac:dyDescent="0.35">
      <c r="C60" t="s">
        <v>742</v>
      </c>
      <c r="U60" s="5">
        <v>-56616275000</v>
      </c>
      <c r="V60" s="5">
        <v>-38863652000</v>
      </c>
      <c r="W60" s="5">
        <v>-19530379000</v>
      </c>
    </row>
    <row r="61" spans="2:26" ht="15.5" x14ac:dyDescent="0.35">
      <c r="C61" t="s">
        <v>743</v>
      </c>
      <c r="D61" s="5">
        <v>-411480292000</v>
      </c>
      <c r="E61" s="5">
        <v>-442171622000</v>
      </c>
      <c r="F61" s="5">
        <v>-463655433000</v>
      </c>
      <c r="G61" s="5">
        <v>-429856741000</v>
      </c>
      <c r="I61" s="5">
        <v>-1743636716000</v>
      </c>
      <c r="J61" s="5">
        <v>-1527667207000</v>
      </c>
      <c r="K61" s="5">
        <v>-1257661775000</v>
      </c>
      <c r="L61" s="5">
        <v>-971637742000</v>
      </c>
      <c r="M61" s="5">
        <v>-1148555785000</v>
      </c>
      <c r="N61" s="5">
        <v>-1600981946000</v>
      </c>
      <c r="O61" s="5">
        <v>-1954056503000</v>
      </c>
      <c r="P61" s="5">
        <v>-1820882197000</v>
      </c>
      <c r="Q61" s="5">
        <v>-1835041049000</v>
      </c>
      <c r="R61" s="5">
        <v>-1857234470000</v>
      </c>
      <c r="S61" s="5">
        <v>-1657330684000</v>
      </c>
      <c r="T61" s="5">
        <v>-1693679144000</v>
      </c>
      <c r="U61" s="5">
        <v>-1097475053000</v>
      </c>
      <c r="V61" s="5">
        <v>-758398740000</v>
      </c>
      <c r="W61" s="5">
        <v>-665143146000</v>
      </c>
      <c r="X61" s="5">
        <v>-595079269000</v>
      </c>
      <c r="Y61" s="5">
        <v>-493075309000</v>
      </c>
      <c r="Z61" s="5">
        <v>-399048883000</v>
      </c>
    </row>
    <row r="62" spans="2:26" ht="15.5" x14ac:dyDescent="0.35">
      <c r="C62" t="s">
        <v>97</v>
      </c>
      <c r="D62" s="5">
        <v>-110639855000</v>
      </c>
      <c r="E62" s="5">
        <v>-27070557000</v>
      </c>
      <c r="F62" s="5">
        <v>17039579000</v>
      </c>
      <c r="G62" s="5">
        <v>33849040000</v>
      </c>
      <c r="I62" s="5">
        <v>30074901000</v>
      </c>
      <c r="J62" s="5">
        <v>-83091391000</v>
      </c>
      <c r="K62" s="5">
        <v>24405210000</v>
      </c>
      <c r="L62" s="5">
        <v>-70238647000</v>
      </c>
      <c r="M62" s="5">
        <v>-67415644000</v>
      </c>
      <c r="N62" s="5">
        <v>100185127000</v>
      </c>
      <c r="O62" s="5">
        <v>95009598000</v>
      </c>
      <c r="P62" s="5">
        <v>-119417819000</v>
      </c>
      <c r="Q62" s="5">
        <v>83984291000</v>
      </c>
      <c r="R62" s="5">
        <v>69292768000</v>
      </c>
      <c r="S62" s="5">
        <v>259796521000</v>
      </c>
      <c r="T62" s="5">
        <v>11683091000</v>
      </c>
      <c r="U62" s="5">
        <v>-89645414000</v>
      </c>
      <c r="V62" s="5">
        <v>45840193000</v>
      </c>
      <c r="W62" s="5">
        <v>23185027000</v>
      </c>
    </row>
    <row r="63" spans="2:26" ht="15.5" x14ac:dyDescent="0.35">
      <c r="C63" t="s">
        <v>510</v>
      </c>
      <c r="D63" s="5">
        <v>-411480292000</v>
      </c>
      <c r="E63" s="5">
        <v>-442171622000</v>
      </c>
      <c r="F63" s="5">
        <v>-463655433000</v>
      </c>
      <c r="G63" s="5">
        <v>-429856741000</v>
      </c>
      <c r="I63" s="5">
        <v>-1743636716000</v>
      </c>
      <c r="J63" s="5">
        <v>-1527667207000</v>
      </c>
      <c r="K63" s="5">
        <v>-1257661775000</v>
      </c>
      <c r="L63" s="5">
        <v>-971637742000</v>
      </c>
      <c r="M63" s="5">
        <v>-1148555785000</v>
      </c>
      <c r="N63" s="5">
        <v>-1600981946000</v>
      </c>
      <c r="O63" s="5">
        <v>-1954056503000</v>
      </c>
      <c r="P63" s="5">
        <v>-1820882197000</v>
      </c>
      <c r="Q63" s="5">
        <v>-1835041049000</v>
      </c>
      <c r="R63" s="5">
        <v>-1857234470000</v>
      </c>
      <c r="S63" s="5">
        <v>-1657330684000</v>
      </c>
      <c r="T63" s="5">
        <v>-1693679144000</v>
      </c>
      <c r="U63" s="5">
        <v>-1123819389000</v>
      </c>
      <c r="V63" s="5">
        <v>-778518277000</v>
      </c>
      <c r="W63" s="5">
        <v>-679073822000</v>
      </c>
      <c r="X63" s="5">
        <v>-607796420000</v>
      </c>
      <c r="Y63" s="5">
        <v>-501977159000</v>
      </c>
      <c r="Z63" s="5">
        <v>-406684969000</v>
      </c>
    </row>
    <row r="64" spans="2:26" ht="15.5" x14ac:dyDescent="0.35">
      <c r="C64" t="s">
        <v>86</v>
      </c>
      <c r="D64" s="5">
        <v>165806657000</v>
      </c>
      <c r="E64" s="5">
        <v>185791307000</v>
      </c>
      <c r="F64" s="5">
        <v>113904555000</v>
      </c>
      <c r="G64" s="5">
        <v>116203441000</v>
      </c>
      <c r="I64" s="5">
        <v>558717259000</v>
      </c>
      <c r="J64" s="5">
        <v>548600548000</v>
      </c>
      <c r="K64" s="5">
        <v>578729355000</v>
      </c>
      <c r="L64" s="5">
        <v>733380669000</v>
      </c>
      <c r="M64" s="5">
        <v>463654216000</v>
      </c>
      <c r="N64" s="5">
        <v>189658449000</v>
      </c>
      <c r="O64" s="5">
        <v>269148219000</v>
      </c>
      <c r="P64" s="5">
        <v>459330574000</v>
      </c>
      <c r="Q64" s="5">
        <v>457677104000</v>
      </c>
      <c r="R64" s="5">
        <v>303624347000</v>
      </c>
      <c r="S64" s="5">
        <v>356479510000</v>
      </c>
      <c r="T64" s="5">
        <v>337619803000</v>
      </c>
      <c r="U64" s="5">
        <v>477140892000</v>
      </c>
      <c r="V64" s="5">
        <v>338753664000</v>
      </c>
      <c r="W64" s="5">
        <v>171832111000</v>
      </c>
      <c r="X64" s="5">
        <v>118646463000</v>
      </c>
      <c r="Y64" s="5">
        <v>121151719000</v>
      </c>
      <c r="Z64" s="5">
        <v>116740541000</v>
      </c>
    </row>
    <row r="65" spans="3:26" ht="15.5" x14ac:dyDescent="0.35">
      <c r="C65" t="s">
        <v>87</v>
      </c>
      <c r="D65" s="5">
        <v>-120381144000</v>
      </c>
      <c r="E65" s="5">
        <v>-177128002000</v>
      </c>
      <c r="F65" s="5">
        <v>-86281593000</v>
      </c>
      <c r="G65" s="5">
        <v>18433511000</v>
      </c>
      <c r="I65" s="5">
        <v>-336748743000</v>
      </c>
      <c r="J65" s="5">
        <v>-255630500000</v>
      </c>
      <c r="K65" s="5">
        <v>-404658220000</v>
      </c>
      <c r="L65" s="5">
        <v>-319314230000</v>
      </c>
      <c r="M65" s="5">
        <v>-550639225000</v>
      </c>
      <c r="N65" s="5">
        <v>-437347765000</v>
      </c>
      <c r="O65" s="5">
        <v>-286201819000</v>
      </c>
      <c r="P65" s="5">
        <v>-463755206000</v>
      </c>
      <c r="Q65" s="5">
        <v>-319596803000</v>
      </c>
      <c r="R65" s="5">
        <v>-218362486000</v>
      </c>
      <c r="S65" s="5">
        <v>-263651898000</v>
      </c>
      <c r="T65" s="5">
        <v>-234134966000</v>
      </c>
      <c r="U65" s="5">
        <v>-162931231000</v>
      </c>
      <c r="V65" s="5">
        <v>-102766572000</v>
      </c>
      <c r="W65" s="5">
        <v>59852356000</v>
      </c>
      <c r="X65" s="5">
        <v>10624571000</v>
      </c>
      <c r="Y65" s="5">
        <v>-58064899000</v>
      </c>
      <c r="Z65" s="5">
        <v>-72638148000</v>
      </c>
    </row>
    <row r="66" spans="3:26" ht="15.5" x14ac:dyDescent="0.35">
      <c r="C66" t="s">
        <v>511</v>
      </c>
    </row>
    <row r="67" spans="3:26" ht="15.5" x14ac:dyDescent="0.35">
      <c r="C67" t="s">
        <v>515</v>
      </c>
      <c r="D67" s="5">
        <v>13445976000</v>
      </c>
      <c r="E67" s="5">
        <v>61567240000</v>
      </c>
      <c r="F67" s="5">
        <v>29546580000</v>
      </c>
      <c r="G67" s="5">
        <v>242291000</v>
      </c>
      <c r="I67" s="5">
        <v>95855658000</v>
      </c>
      <c r="J67" s="5">
        <v>32464070000</v>
      </c>
      <c r="K67" s="5">
        <v>35431712000</v>
      </c>
      <c r="L67" s="5">
        <v>19273193000</v>
      </c>
      <c r="M67" s="5">
        <v>163555055000</v>
      </c>
      <c r="N67" s="5">
        <v>274360713000</v>
      </c>
      <c r="O67" s="5">
        <v>165444071000</v>
      </c>
      <c r="P67" s="5">
        <v>118978200000</v>
      </c>
      <c r="Q67" s="5">
        <v>256695631000</v>
      </c>
      <c r="R67" s="5">
        <v>177703907000</v>
      </c>
      <c r="S67" s="5">
        <v>92237932000</v>
      </c>
      <c r="T67" s="5">
        <v>30329151000</v>
      </c>
      <c r="U67" s="5">
        <v>58785191000</v>
      </c>
      <c r="V67" s="5">
        <v>39444587000</v>
      </c>
      <c r="W67" s="5">
        <v>87914546000</v>
      </c>
      <c r="X67" s="5">
        <v>312905591000</v>
      </c>
      <c r="Y67" s="5">
        <v>158048393000</v>
      </c>
      <c r="Z67" s="5">
        <v>19964401000</v>
      </c>
    </row>
    <row r="68" spans="3:26" ht="15.5" x14ac:dyDescent="0.35">
      <c r="C68" t="s">
        <v>512</v>
      </c>
      <c r="D68" s="5">
        <v>3771768000</v>
      </c>
      <c r="E68" s="5">
        <v>1808276000</v>
      </c>
      <c r="F68" s="5">
        <v>1728626000</v>
      </c>
      <c r="G68" s="5">
        <v>1815786000</v>
      </c>
      <c r="I68" s="5">
        <v>8121993000</v>
      </c>
      <c r="J68" s="5">
        <v>7888853000</v>
      </c>
      <c r="K68" s="5">
        <v>15679319000</v>
      </c>
      <c r="L68" s="5">
        <v>7143802000</v>
      </c>
      <c r="M68" s="5">
        <v>4484169000</v>
      </c>
      <c r="N68" s="5">
        <v>7332364000</v>
      </c>
      <c r="O68" s="5">
        <v>7442374000</v>
      </c>
      <c r="P68" s="5">
        <v>13351040000</v>
      </c>
      <c r="Q68" s="5">
        <v>21647137000</v>
      </c>
      <c r="R68" s="5">
        <v>15166347000</v>
      </c>
      <c r="S68" s="5">
        <v>8913906000</v>
      </c>
      <c r="T68" s="5">
        <v>5661696000</v>
      </c>
      <c r="U68" s="5">
        <v>4934830000</v>
      </c>
      <c r="V68" s="5">
        <v>5601444000</v>
      </c>
      <c r="W68" s="5">
        <v>2213918000</v>
      </c>
      <c r="X68" s="5">
        <v>1887930000</v>
      </c>
      <c r="Y68" s="5">
        <v>1459652000</v>
      </c>
      <c r="Z68" s="5">
        <v>3898885000</v>
      </c>
    </row>
    <row r="69" spans="3:26" ht="15.5" x14ac:dyDescent="0.35">
      <c r="C69" t="s">
        <v>1004</v>
      </c>
      <c r="E69" s="5">
        <v>-3429235000</v>
      </c>
      <c r="F69" s="5">
        <v>3429235000</v>
      </c>
      <c r="G69" s="5">
        <v>-763566000</v>
      </c>
      <c r="K69" s="5">
        <v>-31877279000</v>
      </c>
      <c r="L69" s="5">
        <v>-2980457000</v>
      </c>
      <c r="M69" s="5">
        <v>-22480825000</v>
      </c>
      <c r="N69" s="5">
        <v>-28826492000</v>
      </c>
      <c r="O69" s="5">
        <v>-20325000000</v>
      </c>
    </row>
    <row r="70" spans="3:26" ht="15.5" x14ac:dyDescent="0.35">
      <c r="C70" t="s">
        <v>744</v>
      </c>
    </row>
    <row r="71" spans="3:26" ht="15.5" x14ac:dyDescent="0.35">
      <c r="C71" t="s">
        <v>518</v>
      </c>
      <c r="D71" s="5">
        <v>81892375000</v>
      </c>
      <c r="E71" s="5">
        <v>100417798000</v>
      </c>
      <c r="F71" s="5">
        <v>88954503000</v>
      </c>
      <c r="G71" s="5">
        <v>214726536000</v>
      </c>
      <c r="I71" s="5">
        <v>536705191000</v>
      </c>
      <c r="J71" s="5">
        <v>358234706000</v>
      </c>
      <c r="K71" s="5">
        <v>257295923000</v>
      </c>
      <c r="L71" s="5">
        <v>378939281000</v>
      </c>
      <c r="M71" s="5">
        <v>453929343000</v>
      </c>
      <c r="N71" s="5">
        <v>491005287000</v>
      </c>
      <c r="O71" s="5">
        <v>362154830000</v>
      </c>
      <c r="P71" s="5">
        <v>277296497000</v>
      </c>
      <c r="Q71" s="5">
        <v>416596112000</v>
      </c>
      <c r="R71" s="5">
        <v>313457742000</v>
      </c>
      <c r="S71" s="5">
        <v>203314324000</v>
      </c>
      <c r="T71" s="5">
        <v>131954365000</v>
      </c>
      <c r="U71" s="5">
        <v>106499719000</v>
      </c>
      <c r="V71" s="5">
        <v>85050599000</v>
      </c>
      <c r="W71" s="5">
        <v>95310860000</v>
      </c>
      <c r="X71" s="5">
        <v>314793521000</v>
      </c>
      <c r="Y71" s="5">
        <v>159508045000</v>
      </c>
      <c r="Z71" s="5">
        <v>23863286000</v>
      </c>
    </row>
    <row r="72" spans="3:26" ht="15.5" x14ac:dyDescent="0.35">
      <c r="C72" t="s">
        <v>519</v>
      </c>
    </row>
    <row r="73" spans="3:26" ht="15.5" x14ac:dyDescent="0.35">
      <c r="C73" t="s">
        <v>516</v>
      </c>
    </row>
    <row r="74" spans="3:26" ht="15.5" x14ac:dyDescent="0.35">
      <c r="C74" t="s">
        <v>523</v>
      </c>
      <c r="V74" s="5">
        <v>-8439736000</v>
      </c>
      <c r="W74" s="5">
        <v>91697807000</v>
      </c>
      <c r="X74" s="5">
        <v>-230986840000</v>
      </c>
      <c r="Y74" s="5">
        <v>-119315516000</v>
      </c>
      <c r="Z74" s="5">
        <v>-671894000</v>
      </c>
    </row>
    <row r="75" spans="3:26" ht="15.5" x14ac:dyDescent="0.35">
      <c r="C75" t="s">
        <v>1005</v>
      </c>
      <c r="D75" s="5">
        <v>3380737000</v>
      </c>
      <c r="E75" s="5">
        <v>7882551000</v>
      </c>
      <c r="F75" s="5">
        <v>-41000000000</v>
      </c>
      <c r="G75" s="5">
        <v>-3397063000</v>
      </c>
      <c r="I75" s="5">
        <v>-33117449000</v>
      </c>
      <c r="J75" s="5">
        <v>86739397000</v>
      </c>
      <c r="K75" s="5">
        <v>54964162000</v>
      </c>
      <c r="L75" s="5">
        <v>-47616890000</v>
      </c>
      <c r="M75" s="5">
        <v>-4578717000</v>
      </c>
      <c r="N75" s="5">
        <v>-109717512000</v>
      </c>
      <c r="O75" s="5">
        <v>-13171274000</v>
      </c>
      <c r="P75" s="5">
        <v>-81400646000</v>
      </c>
      <c r="Q75" s="5">
        <v>-60381047000</v>
      </c>
      <c r="R75" s="5">
        <v>-15379031000</v>
      </c>
      <c r="S75" s="5">
        <v>-36487056000</v>
      </c>
      <c r="T75" s="5">
        <v>1247021000</v>
      </c>
      <c r="U75" s="5">
        <v>-423839000</v>
      </c>
    </row>
    <row r="76" spans="3:26" ht="15.5" x14ac:dyDescent="0.35">
      <c r="C76" t="s">
        <v>1006</v>
      </c>
      <c r="D76" s="5">
        <v>-64677089000</v>
      </c>
      <c r="E76" s="5">
        <v>-119483427000</v>
      </c>
      <c r="F76" s="5">
        <v>-50439819000</v>
      </c>
      <c r="G76" s="5">
        <v>-85110807000</v>
      </c>
      <c r="I76" s="5">
        <v>-341419072000</v>
      </c>
      <c r="J76" s="5">
        <v>-115303095000</v>
      </c>
      <c r="K76" s="5">
        <v>-187544958000</v>
      </c>
      <c r="L76" s="5">
        <v>-271576221000</v>
      </c>
      <c r="M76" s="5">
        <v>-572220019000</v>
      </c>
      <c r="N76" s="5">
        <v>-468679239000</v>
      </c>
      <c r="O76" s="5">
        <v>-205241085000</v>
      </c>
      <c r="P76" s="5">
        <v>-328774123000</v>
      </c>
      <c r="Q76" s="5">
        <v>-364323201000</v>
      </c>
      <c r="R76" s="5">
        <v>-179447386000</v>
      </c>
      <c r="S76" s="5">
        <v>-153471985000</v>
      </c>
      <c r="T76" s="5">
        <v>-43464625000</v>
      </c>
      <c r="U76" s="5">
        <v>-14281462000</v>
      </c>
      <c r="V76" s="5">
        <v>-8439736000</v>
      </c>
      <c r="W76" s="5">
        <v>91697807000</v>
      </c>
      <c r="X76" s="5">
        <v>-230986840000</v>
      </c>
      <c r="Y76" s="5">
        <v>-119315516000</v>
      </c>
      <c r="Z76" s="5">
        <v>-671894000</v>
      </c>
    </row>
    <row r="77" spans="3:26" ht="15.5" x14ac:dyDescent="0.35">
      <c r="C77" t="s">
        <v>520</v>
      </c>
      <c r="D77" s="5">
        <v>-58735151000</v>
      </c>
      <c r="E77" s="5">
        <v>-55423265000</v>
      </c>
      <c r="F77" s="5">
        <v>-56781748000</v>
      </c>
      <c r="G77" s="5">
        <v>-61194817000</v>
      </c>
      <c r="I77" s="5">
        <v>-228136558000</v>
      </c>
      <c r="J77" s="5">
        <v>-203382859000</v>
      </c>
      <c r="K77" s="5">
        <v>-158899846000</v>
      </c>
      <c r="L77" s="5">
        <v>-148563568000</v>
      </c>
      <c r="M77" s="5">
        <v>-155745943000</v>
      </c>
      <c r="N77" s="5">
        <v>-165280941000</v>
      </c>
      <c r="O77" s="5">
        <v>-178693138000</v>
      </c>
      <c r="P77" s="5">
        <v>-179181242000</v>
      </c>
      <c r="Q77" s="5">
        <v>-156181151000</v>
      </c>
      <c r="R77" s="5">
        <v>-147670722000</v>
      </c>
      <c r="S77" s="5">
        <v>-131657669000</v>
      </c>
      <c r="T77" s="5">
        <v>-130077429000</v>
      </c>
      <c r="U77" s="5">
        <v>-76396590000</v>
      </c>
      <c r="V77" s="5">
        <v>-57710031000</v>
      </c>
      <c r="W77" s="5">
        <v>-46577040000</v>
      </c>
      <c r="X77" s="5">
        <v>-37705100000</v>
      </c>
      <c r="Y77" s="5">
        <v>-51460078000</v>
      </c>
      <c r="Z77" s="5">
        <v>-58564605000</v>
      </c>
    </row>
    <row r="78" spans="3:26" ht="15.5" x14ac:dyDescent="0.35">
      <c r="C78" t="s">
        <v>521</v>
      </c>
      <c r="D78" s="5">
        <v>-47647694000</v>
      </c>
      <c r="E78" s="5">
        <v>-59096766000</v>
      </c>
      <c r="F78" s="5">
        <v>-46330220000</v>
      </c>
      <c r="G78" s="5">
        <v>-42490835000</v>
      </c>
      <c r="I78" s="5">
        <v>-193892183000</v>
      </c>
      <c r="J78" s="5">
        <v>-175619075000</v>
      </c>
      <c r="K78" s="5">
        <v>-157155510000</v>
      </c>
      <c r="L78" s="5">
        <v>-163030989000</v>
      </c>
      <c r="M78" s="5">
        <v>-144993753000</v>
      </c>
      <c r="N78" s="5">
        <v>-175277490000</v>
      </c>
      <c r="O78" s="5">
        <v>-189748227000</v>
      </c>
      <c r="P78" s="5">
        <v>-192326818000</v>
      </c>
      <c r="Q78" s="5">
        <v>-193873441000</v>
      </c>
      <c r="R78" s="5">
        <v>-176580857000</v>
      </c>
      <c r="S78" s="5">
        <v>-166032115000</v>
      </c>
      <c r="T78" s="5">
        <v>-182101184000</v>
      </c>
      <c r="U78" s="5">
        <v>-154569827000</v>
      </c>
      <c r="V78" s="5">
        <v>-112406003000</v>
      </c>
      <c r="W78" s="5">
        <v>-73735824000</v>
      </c>
      <c r="X78" s="5">
        <v>-53139205000</v>
      </c>
      <c r="Y78" s="5">
        <v>-35787281000</v>
      </c>
      <c r="Z78" s="5">
        <v>-30845044000</v>
      </c>
    </row>
    <row r="79" spans="3:26" ht="15.5" x14ac:dyDescent="0.35">
      <c r="C79" t="s">
        <v>527</v>
      </c>
      <c r="D79" s="5">
        <v>-202273519000</v>
      </c>
      <c r="E79" s="5">
        <v>-277545800000</v>
      </c>
      <c r="F79" s="5">
        <v>-175236096000</v>
      </c>
      <c r="G79" s="5">
        <v>-196293025000</v>
      </c>
      <c r="I79" s="5">
        <v>-873453934000</v>
      </c>
      <c r="J79" s="5">
        <v>-613865206000</v>
      </c>
      <c r="K79" s="5">
        <v>-661954143000</v>
      </c>
      <c r="L79" s="5">
        <v>-698253511000</v>
      </c>
      <c r="M79" s="5">
        <v>-1004568568000</v>
      </c>
      <c r="N79" s="5">
        <v>-928353052000</v>
      </c>
      <c r="O79" s="5">
        <v>-648356649000</v>
      </c>
      <c r="P79" s="5">
        <v>-741051703000</v>
      </c>
      <c r="Q79" s="5">
        <v>-736192915000</v>
      </c>
      <c r="R79" s="5">
        <v>-531820228000</v>
      </c>
      <c r="S79" s="5">
        <v>-466966222000</v>
      </c>
      <c r="T79" s="5">
        <v>-366089331000</v>
      </c>
      <c r="U79" s="5">
        <v>-269430950000</v>
      </c>
      <c r="V79" s="5">
        <v>-187817171000</v>
      </c>
      <c r="W79" s="5">
        <v>-35458504000</v>
      </c>
      <c r="X79" s="5">
        <v>-304168950000</v>
      </c>
      <c r="Y79" s="5">
        <v>-217572944000</v>
      </c>
      <c r="Z79" s="5">
        <v>-96501434000</v>
      </c>
    </row>
    <row r="80" spans="3:26" ht="15.5" x14ac:dyDescent="0.35">
      <c r="C80" t="s">
        <v>90</v>
      </c>
      <c r="D80" s="5">
        <v>45425513000</v>
      </c>
      <c r="E80" s="5">
        <v>8663305000</v>
      </c>
      <c r="F80" s="5">
        <v>27622962000</v>
      </c>
      <c r="G80" s="5">
        <v>134636952000</v>
      </c>
      <c r="I80" s="5">
        <v>221968516000</v>
      </c>
      <c r="J80" s="5">
        <v>292970048000</v>
      </c>
      <c r="K80" s="5">
        <v>174071135000</v>
      </c>
      <c r="L80" s="5">
        <v>414066439000</v>
      </c>
      <c r="M80" s="5">
        <v>-86985009000</v>
      </c>
      <c r="N80" s="5">
        <v>-247689316000</v>
      </c>
      <c r="O80" s="5">
        <v>-17053600000</v>
      </c>
      <c r="P80" s="5">
        <v>-4424632000</v>
      </c>
      <c r="Q80" s="5">
        <v>138080301000</v>
      </c>
      <c r="R80" s="5">
        <v>85261861000</v>
      </c>
      <c r="S80" s="5">
        <v>92827612000</v>
      </c>
      <c r="T80" s="5">
        <v>103484837000</v>
      </c>
      <c r="U80" s="5">
        <v>314209661000</v>
      </c>
      <c r="V80" s="5">
        <v>235987092000</v>
      </c>
      <c r="W80" s="5">
        <v>231684467000</v>
      </c>
      <c r="X80" s="5">
        <v>129271034000</v>
      </c>
      <c r="Y80" s="5">
        <v>63086820000</v>
      </c>
      <c r="Z80" s="5">
        <v>44102393000</v>
      </c>
    </row>
    <row r="81" spans="3:26" ht="15.5" x14ac:dyDescent="0.35">
      <c r="C81" t="s">
        <v>91</v>
      </c>
      <c r="D81" s="5">
        <v>1216933000</v>
      </c>
      <c r="E81" s="5">
        <v>-14113009000</v>
      </c>
      <c r="F81" s="5">
        <v>-21700639000</v>
      </c>
      <c r="G81" s="5">
        <v>-16829785000</v>
      </c>
      <c r="I81" s="5">
        <v>-59614901000</v>
      </c>
      <c r="J81" s="5">
        <v>-144309924000</v>
      </c>
      <c r="K81" s="5">
        <v>-44534907000</v>
      </c>
      <c r="L81" s="5">
        <v>-57135612000</v>
      </c>
      <c r="M81" s="5">
        <v>-63883139000</v>
      </c>
      <c r="N81" s="5">
        <v>-50543184000</v>
      </c>
      <c r="O81" s="5">
        <v>-7671733000</v>
      </c>
      <c r="P81" s="5">
        <v>97784548000</v>
      </c>
      <c r="Q81" s="5">
        <v>38057168000</v>
      </c>
      <c r="R81" s="5">
        <v>7598925000</v>
      </c>
      <c r="S81" s="5">
        <v>1169794000</v>
      </c>
      <c r="T81" s="5">
        <v>18047864000</v>
      </c>
      <c r="U81" s="5">
        <v>15961594000</v>
      </c>
      <c r="V81" s="5">
        <v>16607125000</v>
      </c>
      <c r="W81" s="5">
        <v>7554058000</v>
      </c>
      <c r="X81" s="5">
        <v>2386440000</v>
      </c>
      <c r="Y81" s="5">
        <v>-482648000</v>
      </c>
      <c r="Z81" s="5">
        <v>683991000</v>
      </c>
    </row>
    <row r="82" spans="3:26" ht="15.5" x14ac:dyDescent="0.35">
      <c r="C82" t="s">
        <v>403</v>
      </c>
    </row>
    <row r="83" spans="3:26" ht="15.5" x14ac:dyDescent="0.35">
      <c r="C83" t="s">
        <v>98</v>
      </c>
      <c r="D83" s="5">
        <v>1216933000</v>
      </c>
      <c r="E83" s="5">
        <v>-14113009000</v>
      </c>
      <c r="F83" s="5">
        <v>-21700639000</v>
      </c>
      <c r="G83" s="5">
        <v>-16829785000</v>
      </c>
      <c r="I83" s="5">
        <v>-59614901000</v>
      </c>
      <c r="J83" s="5">
        <v>-144309924000</v>
      </c>
      <c r="K83" s="5">
        <v>-44534907000</v>
      </c>
      <c r="L83" s="5">
        <v>-57135612000</v>
      </c>
      <c r="M83" s="5">
        <v>-63883139000</v>
      </c>
      <c r="N83" s="5">
        <v>-50543184000</v>
      </c>
      <c r="O83" s="5">
        <v>-7671733000</v>
      </c>
      <c r="P83" s="5">
        <v>97784548000</v>
      </c>
      <c r="Q83" s="5">
        <v>38057168000</v>
      </c>
      <c r="R83" s="5">
        <v>7598925000</v>
      </c>
      <c r="S83" s="5">
        <v>1169794000</v>
      </c>
      <c r="T83" s="5">
        <v>18047864000</v>
      </c>
      <c r="U83" s="5">
        <v>15961594000</v>
      </c>
      <c r="V83" s="5">
        <v>16607125000</v>
      </c>
      <c r="W83" s="5">
        <v>7554058000</v>
      </c>
      <c r="X83" s="5">
        <v>2386440000</v>
      </c>
      <c r="Y83" s="5">
        <v>-482648000</v>
      </c>
      <c r="Z83" s="5">
        <v>683991000</v>
      </c>
    </row>
    <row r="84" spans="3:26" ht="15.5" x14ac:dyDescent="0.35">
      <c r="C84" t="s">
        <v>28</v>
      </c>
      <c r="D84" s="5">
        <v>46642446000</v>
      </c>
      <c r="E84" s="5">
        <v>-5449704000</v>
      </c>
      <c r="F84" s="5">
        <v>5922323000</v>
      </c>
      <c r="G84" s="5">
        <v>117807167000</v>
      </c>
      <c r="I84" s="5">
        <v>162353615000</v>
      </c>
      <c r="J84" s="5">
        <v>148660124000</v>
      </c>
      <c r="K84" s="5">
        <v>129536228000</v>
      </c>
      <c r="L84" s="5">
        <v>356930827000</v>
      </c>
      <c r="M84" s="5">
        <v>-150868148000</v>
      </c>
      <c r="N84" s="5">
        <v>-298232500000</v>
      </c>
      <c r="O84" s="5">
        <v>-24725333000</v>
      </c>
      <c r="P84" s="5">
        <v>93359916000</v>
      </c>
      <c r="Q84" s="5">
        <v>176137469000</v>
      </c>
      <c r="R84" s="5">
        <v>92860786000</v>
      </c>
      <c r="S84" s="5">
        <v>93997406000</v>
      </c>
      <c r="T84" s="5">
        <v>121532701000</v>
      </c>
      <c r="U84" s="5">
        <v>330171255000</v>
      </c>
      <c r="V84" s="5">
        <v>252594217000</v>
      </c>
      <c r="W84" s="5">
        <v>239238525000</v>
      </c>
      <c r="X84" s="5">
        <v>131657474000</v>
      </c>
      <c r="Y84" s="5">
        <v>62604172000</v>
      </c>
      <c r="Z84" s="5">
        <v>44786384000</v>
      </c>
    </row>
    <row r="85" spans="3:26" ht="15.5" x14ac:dyDescent="0.35">
      <c r="C85" t="s">
        <v>27</v>
      </c>
      <c r="D85" s="5">
        <v>-7497549000</v>
      </c>
      <c r="E85" s="5">
        <v>9405101000</v>
      </c>
      <c r="F85" s="5">
        <v>-3714063000</v>
      </c>
      <c r="G85" s="5">
        <v>-27850350000</v>
      </c>
      <c r="I85" s="5">
        <v>-30608688000</v>
      </c>
      <c r="J85" s="5">
        <v>-30800886000</v>
      </c>
      <c r="K85" s="5">
        <v>-27719887000</v>
      </c>
      <c r="L85" s="5">
        <v>-130757374000</v>
      </c>
      <c r="M85" s="5">
        <v>31804651000</v>
      </c>
      <c r="N85" s="5">
        <v>46038810000</v>
      </c>
      <c r="O85" s="5">
        <v>10960833000</v>
      </c>
      <c r="P85" s="5">
        <v>-14277995000</v>
      </c>
      <c r="Q85" s="5">
        <v>-40046708000</v>
      </c>
      <c r="R85" s="5">
        <v>7499688000</v>
      </c>
      <c r="S85" s="5">
        <v>75810000</v>
      </c>
      <c r="T85" s="5">
        <v>-15833357000</v>
      </c>
      <c r="U85" s="5">
        <v>-67534825000</v>
      </c>
      <c r="V85" s="5">
        <v>-47023170000</v>
      </c>
      <c r="W85" s="5">
        <v>-51836083000</v>
      </c>
      <c r="X85" s="5">
        <v>-24855533000</v>
      </c>
      <c r="Y85" s="5">
        <v>-16363677000</v>
      </c>
      <c r="Z85" s="5">
        <v>-9523789000</v>
      </c>
    </row>
    <row r="86" spans="3:26" ht="15.5" x14ac:dyDescent="0.35">
      <c r="C86" t="s">
        <v>405</v>
      </c>
      <c r="W86" s="5">
        <v>-23106316000</v>
      </c>
      <c r="X86" s="5">
        <v>-49859816000</v>
      </c>
      <c r="Y86" s="5">
        <v>-18596766000</v>
      </c>
      <c r="Z86" s="5">
        <v>-10829704000</v>
      </c>
    </row>
    <row r="87" spans="3:26" ht="15.5" x14ac:dyDescent="0.35">
      <c r="C87" t="s">
        <v>406</v>
      </c>
      <c r="W87" s="5">
        <v>-28729767000</v>
      </c>
      <c r="X87" s="5">
        <v>25004283000</v>
      </c>
      <c r="Y87" s="5">
        <v>2233089000</v>
      </c>
      <c r="Z87" s="5">
        <v>1305915000</v>
      </c>
    </row>
    <row r="88" spans="3:26" ht="15.5" x14ac:dyDescent="0.35">
      <c r="C88" t="s">
        <v>407</v>
      </c>
      <c r="D88" s="5">
        <v>-7497549000</v>
      </c>
      <c r="E88" s="5">
        <v>9405101000</v>
      </c>
      <c r="F88" s="5">
        <v>-3714063000</v>
      </c>
      <c r="G88" s="5">
        <v>-27850350000</v>
      </c>
      <c r="I88" s="5">
        <v>-30608688000</v>
      </c>
      <c r="J88" s="5">
        <v>-30800886000</v>
      </c>
      <c r="K88" s="5">
        <v>-27719887000</v>
      </c>
      <c r="L88" s="5">
        <v>-130757374000</v>
      </c>
      <c r="M88" s="5">
        <v>31804651000</v>
      </c>
      <c r="N88" s="5">
        <v>46038810000</v>
      </c>
      <c r="O88" s="5">
        <v>10960833000</v>
      </c>
      <c r="P88" s="5">
        <v>-14277995000</v>
      </c>
      <c r="Q88" s="5">
        <v>-40046708000</v>
      </c>
      <c r="R88" s="5">
        <v>7499688000</v>
      </c>
      <c r="S88" s="5">
        <v>75810000</v>
      </c>
      <c r="T88" s="5">
        <v>-15833357000</v>
      </c>
      <c r="U88" s="5">
        <v>-67534825000</v>
      </c>
      <c r="V88" s="5">
        <v>-47023170000</v>
      </c>
      <c r="W88" s="5">
        <v>-51836083000</v>
      </c>
      <c r="X88" s="5">
        <v>-24855533000</v>
      </c>
      <c r="Y88" s="5">
        <v>-16363677000</v>
      </c>
      <c r="Z88" s="5">
        <v>-9523789000</v>
      </c>
    </row>
    <row r="89" spans="3:26" ht="15.5" x14ac:dyDescent="0.35">
      <c r="C89" t="s">
        <v>99</v>
      </c>
      <c r="D89" s="5">
        <v>39144897000</v>
      </c>
      <c r="E89" s="5">
        <v>3955397000</v>
      </c>
      <c r="F89" s="5">
        <v>2208260000</v>
      </c>
      <c r="G89" s="5">
        <v>89956817000</v>
      </c>
      <c r="I89" s="5">
        <v>131744927000</v>
      </c>
      <c r="J89" s="5">
        <v>117859238000</v>
      </c>
      <c r="K89" s="5">
        <v>101816341000</v>
      </c>
      <c r="L89" s="5">
        <v>226173453000</v>
      </c>
      <c r="M89" s="5">
        <v>-119063497000</v>
      </c>
      <c r="N89" s="5">
        <v>-252193690000</v>
      </c>
      <c r="O89" s="5">
        <v>-13764500000</v>
      </c>
      <c r="P89" s="5">
        <v>79081921000</v>
      </c>
      <c r="Q89" s="5">
        <v>136090761000</v>
      </c>
      <c r="R89" s="5">
        <v>100360474000</v>
      </c>
      <c r="S89" s="5">
        <v>94073216000</v>
      </c>
      <c r="T89" s="5">
        <v>105699344000</v>
      </c>
      <c r="U89" s="5">
        <v>262636430000</v>
      </c>
      <c r="V89" s="5">
        <v>205571047000</v>
      </c>
      <c r="W89" s="5">
        <v>187402442000</v>
      </c>
      <c r="X89" s="5">
        <v>106801941000</v>
      </c>
      <c r="Y89" s="5">
        <v>46240495000</v>
      </c>
      <c r="Z89" s="5">
        <v>35262595000</v>
      </c>
    </row>
    <row r="90" spans="3:26" ht="15.5" x14ac:dyDescent="0.35">
      <c r="C90" t="s">
        <v>100</v>
      </c>
      <c r="X90" s="5">
        <v>-930000</v>
      </c>
      <c r="Y90" s="5">
        <v>-809000</v>
      </c>
      <c r="Z90" s="5">
        <v>-1053000</v>
      </c>
    </row>
    <row r="91" spans="3:26" ht="15.5" x14ac:dyDescent="0.35">
      <c r="C91" t="s">
        <v>102</v>
      </c>
      <c r="D91" s="5">
        <v>39144897000</v>
      </c>
      <c r="E91" s="5">
        <v>3955397000</v>
      </c>
      <c r="F91" s="5">
        <v>2208260000</v>
      </c>
      <c r="G91" s="5">
        <v>89956817000</v>
      </c>
      <c r="I91" s="5">
        <v>131744927000</v>
      </c>
      <c r="J91" s="5">
        <v>117859238000</v>
      </c>
      <c r="K91" s="5">
        <v>101816341000</v>
      </c>
      <c r="L91" s="5">
        <v>226173453000</v>
      </c>
      <c r="M91" s="5">
        <v>-119063497000</v>
      </c>
      <c r="N91" s="5">
        <v>-252193690000</v>
      </c>
      <c r="O91" s="5">
        <v>-13764500000</v>
      </c>
      <c r="P91" s="5">
        <v>79081921000</v>
      </c>
      <c r="Q91" s="5">
        <v>136090761000</v>
      </c>
      <c r="R91" s="5">
        <v>100360474000</v>
      </c>
      <c r="S91" s="5">
        <v>94073216000</v>
      </c>
      <c r="T91" s="5">
        <v>105699344000</v>
      </c>
      <c r="U91" s="5">
        <v>262636430000</v>
      </c>
      <c r="V91" s="5">
        <v>205571047000</v>
      </c>
      <c r="W91" s="5">
        <v>187402442000</v>
      </c>
      <c r="X91" s="5">
        <v>106801011000</v>
      </c>
      <c r="Y91" s="5">
        <v>46239686000</v>
      </c>
      <c r="Z91" s="5">
        <v>35261542000</v>
      </c>
    </row>
    <row r="92" spans="3:26" ht="15.5" x14ac:dyDescent="0.35">
      <c r="C92" t="s">
        <v>103</v>
      </c>
      <c r="D92" s="5">
        <v>-110639855000</v>
      </c>
      <c r="E92" s="5">
        <v>-27070557000</v>
      </c>
      <c r="F92" s="5">
        <v>17039579000</v>
      </c>
      <c r="G92" s="5">
        <v>33849040000</v>
      </c>
      <c r="I92" s="5">
        <v>30074901000</v>
      </c>
      <c r="J92" s="5">
        <v>-83091391000</v>
      </c>
      <c r="K92" s="5">
        <v>24405210000</v>
      </c>
      <c r="L92" s="5">
        <v>-70238647000</v>
      </c>
      <c r="M92" s="5">
        <v>-67415644000</v>
      </c>
      <c r="N92" s="5">
        <v>100185127000</v>
      </c>
      <c r="O92" s="5">
        <v>95009598000</v>
      </c>
      <c r="P92" s="5">
        <v>-119417819000</v>
      </c>
      <c r="Q92" s="5">
        <v>83984291000</v>
      </c>
      <c r="R92" s="5">
        <v>69292768000</v>
      </c>
      <c r="S92" s="5">
        <v>259796521000</v>
      </c>
      <c r="T92" s="5">
        <v>11683091000</v>
      </c>
      <c r="U92" s="5">
        <v>-89645414000</v>
      </c>
      <c r="V92" s="5">
        <v>45840193000</v>
      </c>
      <c r="W92" s="5">
        <v>23185027000</v>
      </c>
    </row>
    <row r="93" spans="3:26" ht="15.5" x14ac:dyDescent="0.35">
      <c r="C93" t="s">
        <v>410</v>
      </c>
      <c r="D93" s="5">
        <v>-110639855000</v>
      </c>
      <c r="E93" s="5">
        <v>-27070557000</v>
      </c>
      <c r="F93" s="5">
        <v>17039579000</v>
      </c>
      <c r="G93" s="5">
        <v>33849040000</v>
      </c>
      <c r="I93" s="5">
        <v>30074901000</v>
      </c>
      <c r="J93" s="5">
        <v>-83091391000</v>
      </c>
      <c r="K93" s="5">
        <v>24405210000</v>
      </c>
      <c r="L93" s="5">
        <v>-70238647000</v>
      </c>
      <c r="M93" s="5">
        <v>-67415644000</v>
      </c>
      <c r="N93" s="5">
        <v>100185127000</v>
      </c>
      <c r="O93" s="5">
        <v>95009598000</v>
      </c>
      <c r="P93" s="5">
        <v>-119417819000</v>
      </c>
      <c r="Q93" s="5">
        <v>83984291000</v>
      </c>
      <c r="R93" s="5">
        <v>69292768000</v>
      </c>
      <c r="S93" s="5">
        <v>259796521000</v>
      </c>
      <c r="T93" s="5">
        <v>11683091000</v>
      </c>
      <c r="U93" s="5">
        <v>-89645414000</v>
      </c>
      <c r="V93" s="5">
        <v>45840193000</v>
      </c>
      <c r="W93" s="5">
        <v>23185027000</v>
      </c>
    </row>
    <row r="94" spans="3:26" ht="15.5" x14ac:dyDescent="0.35">
      <c r="C94" t="s">
        <v>104</v>
      </c>
      <c r="D94" s="5">
        <v>-71494958000</v>
      </c>
      <c r="E94" s="5">
        <v>-23115160000</v>
      </c>
      <c r="F94" s="5">
        <v>19247839000</v>
      </c>
      <c r="G94" s="5">
        <v>123805857000</v>
      </c>
      <c r="I94" s="5">
        <v>161819828000</v>
      </c>
      <c r="J94" s="5">
        <v>34767847000</v>
      </c>
      <c r="K94" s="5">
        <v>126221551000</v>
      </c>
      <c r="L94" s="5">
        <v>155934806000</v>
      </c>
      <c r="M94" s="5">
        <v>-186479141000</v>
      </c>
      <c r="N94" s="5">
        <v>-152008563000</v>
      </c>
      <c r="O94" s="5">
        <v>81245098000</v>
      </c>
      <c r="P94" s="5">
        <v>-40335898000</v>
      </c>
      <c r="Q94" s="5">
        <v>220075052000</v>
      </c>
      <c r="R94" s="5">
        <v>169653242000</v>
      </c>
      <c r="S94" s="5">
        <v>353869737000</v>
      </c>
      <c r="T94" s="5">
        <v>117382435000</v>
      </c>
      <c r="U94" s="5">
        <v>172991016000</v>
      </c>
      <c r="V94" s="5">
        <v>251411240000</v>
      </c>
      <c r="W94" s="5">
        <v>210587469000</v>
      </c>
    </row>
    <row r="95" spans="3:26" ht="15.5" x14ac:dyDescent="0.35">
      <c r="C95" t="s">
        <v>105</v>
      </c>
      <c r="D95" s="5">
        <v>39144897000</v>
      </c>
      <c r="E95" s="5">
        <v>3955397000</v>
      </c>
      <c r="F95" s="5">
        <v>2208260000</v>
      </c>
      <c r="G95" s="5">
        <v>89956817000</v>
      </c>
      <c r="I95" s="5">
        <v>131744927000</v>
      </c>
      <c r="J95" s="5">
        <v>117859238000</v>
      </c>
      <c r="K95" s="5">
        <v>101816341000</v>
      </c>
      <c r="L95" s="5">
        <v>226173453000</v>
      </c>
      <c r="M95" s="5">
        <v>-119063497000</v>
      </c>
      <c r="N95" s="5">
        <v>-252193690000</v>
      </c>
      <c r="O95" s="5">
        <v>-13764500000</v>
      </c>
      <c r="P95" s="5">
        <v>79081921000</v>
      </c>
      <c r="Q95" s="5">
        <v>136090761000</v>
      </c>
      <c r="R95" s="5">
        <v>100360474000</v>
      </c>
      <c r="S95" s="5">
        <v>94073216000</v>
      </c>
      <c r="T95" s="5">
        <v>105699344000</v>
      </c>
      <c r="U95" s="5">
        <v>262636430000</v>
      </c>
      <c r="V95" s="5">
        <v>205571047000</v>
      </c>
      <c r="W95" s="5">
        <v>187402442000</v>
      </c>
      <c r="X95" s="5">
        <v>106801011000</v>
      </c>
      <c r="Y95" s="5">
        <v>46239686000</v>
      </c>
      <c r="Z95" s="5">
        <v>35261542000</v>
      </c>
    </row>
    <row r="96" spans="3:26" ht="15.5" x14ac:dyDescent="0.35">
      <c r="C96" t="s">
        <v>7</v>
      </c>
      <c r="D96" s="5">
        <v>-71494958000</v>
      </c>
      <c r="E96" s="5">
        <v>-23115160000</v>
      </c>
      <c r="F96" s="5">
        <v>19247839000</v>
      </c>
      <c r="G96" s="5">
        <v>123805857000</v>
      </c>
      <c r="I96" s="5">
        <v>161819828000</v>
      </c>
      <c r="J96" s="5">
        <v>34767847000</v>
      </c>
      <c r="K96" s="5">
        <v>126221551000</v>
      </c>
      <c r="L96" s="5">
        <v>155934806000</v>
      </c>
      <c r="M96" s="5">
        <v>-186478031000</v>
      </c>
      <c r="N96" s="5">
        <v>-152009788000</v>
      </c>
      <c r="O96" s="5">
        <v>81244448000</v>
      </c>
      <c r="P96" s="5">
        <v>-40334062000</v>
      </c>
      <c r="Q96" s="5">
        <v>220075054000</v>
      </c>
      <c r="R96" s="5">
        <v>169652146000</v>
      </c>
      <c r="S96" s="5">
        <v>353880535000</v>
      </c>
      <c r="T96" s="5">
        <v>117384729000</v>
      </c>
      <c r="U96" s="5">
        <v>172990374000</v>
      </c>
      <c r="V96" s="5">
        <v>251409640000</v>
      </c>
      <c r="W96" s="5">
        <v>210584233000</v>
      </c>
    </row>
    <row r="97" spans="2:26" ht="15.5" x14ac:dyDescent="0.35">
      <c r="C97" t="s">
        <v>530</v>
      </c>
      <c r="M97" s="5">
        <v>-1110000</v>
      </c>
      <c r="N97" s="5">
        <v>1225000</v>
      </c>
      <c r="O97" s="5">
        <v>650000</v>
      </c>
      <c r="P97" s="5">
        <v>-1836000</v>
      </c>
      <c r="Q97" s="5">
        <v>506000</v>
      </c>
      <c r="R97" s="5">
        <v>1096000</v>
      </c>
      <c r="S97" s="5">
        <v>-10798000</v>
      </c>
      <c r="T97" s="5">
        <v>-2294000</v>
      </c>
      <c r="U97" s="5">
        <v>642000</v>
      </c>
      <c r="V97" s="5">
        <v>1600000</v>
      </c>
      <c r="W97" s="5">
        <v>3236000</v>
      </c>
    </row>
    <row r="98" spans="2:26" ht="15.5" x14ac:dyDescent="0.35">
      <c r="C98" t="s">
        <v>106</v>
      </c>
      <c r="D98" s="5">
        <v>39144897000</v>
      </c>
      <c r="E98" s="5">
        <v>3955397000</v>
      </c>
      <c r="F98" s="5">
        <v>2208260000</v>
      </c>
      <c r="G98" s="5">
        <v>89956817000</v>
      </c>
      <c r="I98" s="5">
        <v>131744927000</v>
      </c>
      <c r="J98" s="5">
        <v>117859238000</v>
      </c>
      <c r="K98" s="5">
        <v>101816341000</v>
      </c>
      <c r="L98" s="5">
        <v>226173453000</v>
      </c>
      <c r="M98" s="5">
        <v>-119063497000</v>
      </c>
      <c r="N98" s="5">
        <v>-252193690000</v>
      </c>
      <c r="O98" s="5">
        <v>-13764500000</v>
      </c>
      <c r="P98" s="5">
        <v>79081921000</v>
      </c>
      <c r="Q98" s="5">
        <v>136090761000</v>
      </c>
      <c r="R98" s="5">
        <v>100360474000</v>
      </c>
      <c r="S98" s="5">
        <v>94073216000</v>
      </c>
      <c r="T98" s="5">
        <v>105699344000</v>
      </c>
      <c r="U98" s="5">
        <v>262636430000</v>
      </c>
      <c r="V98" s="5">
        <v>205571047000</v>
      </c>
      <c r="W98" s="5">
        <v>187402442000</v>
      </c>
      <c r="X98" s="5">
        <v>106801011000</v>
      </c>
      <c r="Y98" s="5">
        <v>46239686000</v>
      </c>
      <c r="Z98" s="5">
        <v>35261542000</v>
      </c>
    </row>
    <row r="99" spans="2:26" ht="15.5" x14ac:dyDescent="0.35">
      <c r="C99" t="s">
        <v>107</v>
      </c>
      <c r="D99" s="5">
        <v>-71494958000</v>
      </c>
      <c r="E99" s="5">
        <v>-23115160000</v>
      </c>
      <c r="F99" s="5">
        <v>19247839000</v>
      </c>
      <c r="G99" s="5">
        <v>123805857000</v>
      </c>
      <c r="I99" s="5">
        <v>161819828000</v>
      </c>
      <c r="J99" s="5">
        <v>34767847000</v>
      </c>
      <c r="K99" s="5">
        <v>126221551000</v>
      </c>
      <c r="L99" s="5">
        <v>155934806000</v>
      </c>
      <c r="M99" s="5">
        <v>-186479141000</v>
      </c>
      <c r="N99" s="5">
        <v>-152008563000</v>
      </c>
      <c r="O99" s="5">
        <v>81245098000</v>
      </c>
      <c r="P99" s="5">
        <v>-40335898000</v>
      </c>
      <c r="Q99" s="5">
        <v>220075560000</v>
      </c>
      <c r="R99" s="5">
        <v>169653242000</v>
      </c>
      <c r="S99" s="5">
        <v>353869737000</v>
      </c>
      <c r="T99" s="5">
        <v>117382435000</v>
      </c>
      <c r="U99" s="5">
        <v>172991016000</v>
      </c>
      <c r="V99" s="5">
        <v>251411240000</v>
      </c>
      <c r="W99" s="5">
        <v>210587469000</v>
      </c>
    </row>
    <row r="100" spans="2:26" ht="15.5" x14ac:dyDescent="0.35">
      <c r="C100" t="s">
        <v>108</v>
      </c>
      <c r="D100" s="5">
        <v>-71494958000</v>
      </c>
      <c r="E100" s="5">
        <v>-23115160000</v>
      </c>
      <c r="F100" s="5">
        <v>19247839000</v>
      </c>
      <c r="G100" s="5">
        <v>123805857000</v>
      </c>
      <c r="I100" s="5">
        <v>161819828000</v>
      </c>
      <c r="J100" s="5">
        <v>34767847000</v>
      </c>
      <c r="K100" s="5">
        <v>126221551000</v>
      </c>
      <c r="L100" s="5">
        <v>155934806000</v>
      </c>
      <c r="M100" s="5">
        <v>-186479141000</v>
      </c>
      <c r="N100" s="5">
        <v>-152008563000</v>
      </c>
      <c r="O100" s="5">
        <v>81245098000</v>
      </c>
      <c r="P100" s="5">
        <v>-40335898000</v>
      </c>
      <c r="Q100" s="5">
        <v>220075560000</v>
      </c>
      <c r="R100" s="5">
        <v>169653242000</v>
      </c>
      <c r="S100" s="5">
        <v>353869737000</v>
      </c>
      <c r="T100" s="5">
        <v>117382435000</v>
      </c>
      <c r="U100" s="5">
        <v>172991016000</v>
      </c>
      <c r="V100" s="5">
        <v>251411240000</v>
      </c>
      <c r="W100" s="5">
        <v>210587469000</v>
      </c>
    </row>
    <row r="102" spans="2:26" ht="15.5" x14ac:dyDescent="0.35">
      <c r="B102" t="s">
        <v>109</v>
      </c>
      <c r="C102" t="s">
        <v>110</v>
      </c>
    </row>
    <row r="103" spans="2:26" ht="15.5" x14ac:dyDescent="0.35">
      <c r="C103" t="s">
        <v>19</v>
      </c>
      <c r="D103" s="5">
        <v>45080083000</v>
      </c>
      <c r="E103" s="5">
        <v>46336157000</v>
      </c>
      <c r="F103" s="5">
        <v>91002919000</v>
      </c>
      <c r="G103" s="5">
        <v>100401450000</v>
      </c>
      <c r="I103" s="5">
        <v>46336157000</v>
      </c>
      <c r="J103" s="5">
        <v>71600262000</v>
      </c>
      <c r="K103" s="5">
        <v>92820864000</v>
      </c>
      <c r="L103" s="5">
        <v>51897124000</v>
      </c>
      <c r="M103" s="5">
        <v>53929444000</v>
      </c>
      <c r="N103" s="5">
        <v>61723223000</v>
      </c>
      <c r="O103" s="5">
        <v>40655817000</v>
      </c>
      <c r="P103" s="5">
        <v>57675937000</v>
      </c>
      <c r="Q103" s="5">
        <v>72142423000</v>
      </c>
      <c r="R103" s="5">
        <v>73136238000</v>
      </c>
      <c r="S103" s="5">
        <v>68338994000</v>
      </c>
      <c r="T103" s="5">
        <v>58856561000</v>
      </c>
      <c r="U103" s="5">
        <v>53249337000</v>
      </c>
      <c r="V103" s="5">
        <v>36624392000</v>
      </c>
      <c r="W103" s="5">
        <v>32141355000</v>
      </c>
      <c r="X103" s="5">
        <v>28920911000</v>
      </c>
      <c r="Y103" s="5">
        <v>23240861000</v>
      </c>
      <c r="Z103" s="5">
        <v>23430643000</v>
      </c>
    </row>
    <row r="104" spans="2:26" ht="15.5" x14ac:dyDescent="0.35">
      <c r="C104" t="s">
        <v>531</v>
      </c>
      <c r="D104" s="5">
        <v>925431209000</v>
      </c>
      <c r="E104" s="5">
        <v>1238091018000</v>
      </c>
      <c r="F104" s="5">
        <v>1197984507000</v>
      </c>
      <c r="G104" s="5">
        <v>3026529751000</v>
      </c>
      <c r="I104" s="5">
        <v>1238091018000</v>
      </c>
      <c r="J104" s="5">
        <v>1401052981000</v>
      </c>
      <c r="K104" s="5">
        <v>1493076850000</v>
      </c>
      <c r="L104" s="5">
        <v>1506565848000</v>
      </c>
      <c r="M104" s="5">
        <v>663113716000</v>
      </c>
      <c r="N104" s="5">
        <v>612623334000</v>
      </c>
      <c r="O104" s="5">
        <v>1810636332000</v>
      </c>
      <c r="P104" s="5">
        <v>1551075080000</v>
      </c>
      <c r="Q104" s="5">
        <v>1768560694000</v>
      </c>
      <c r="R104" s="5">
        <v>1467640451000</v>
      </c>
      <c r="S104" s="5">
        <v>1425748011000</v>
      </c>
      <c r="T104" s="5">
        <v>1524951197000</v>
      </c>
      <c r="U104" s="5">
        <v>1120640663000</v>
      </c>
      <c r="V104" s="5">
        <v>975766499000</v>
      </c>
      <c r="W104" s="5">
        <v>711465951000</v>
      </c>
      <c r="X104" s="5">
        <v>674473218000</v>
      </c>
      <c r="Y104" s="5">
        <v>253020143000</v>
      </c>
      <c r="Z104" s="5">
        <v>223772207000</v>
      </c>
    </row>
    <row r="105" spans="2:26" ht="15.5" x14ac:dyDescent="0.35">
      <c r="C105" t="s">
        <v>532</v>
      </c>
    </row>
    <row r="106" spans="2:26" ht="15.5" x14ac:dyDescent="0.35">
      <c r="C106" t="s">
        <v>533</v>
      </c>
      <c r="D106" s="5">
        <v>4879704000</v>
      </c>
      <c r="E106" s="5">
        <v>1405032387000</v>
      </c>
      <c r="F106" s="5">
        <v>3332863482000</v>
      </c>
      <c r="G106" s="5">
        <v>449123220000</v>
      </c>
      <c r="I106" s="5">
        <v>1405032387000</v>
      </c>
      <c r="J106" s="5">
        <v>12197255000</v>
      </c>
      <c r="K106" s="5">
        <v>915368748000</v>
      </c>
      <c r="L106" s="5">
        <v>858327515000</v>
      </c>
      <c r="M106" s="5">
        <v>762366332000</v>
      </c>
      <c r="N106" s="5">
        <v>1692224733000</v>
      </c>
      <c r="O106" s="5">
        <v>306638566000</v>
      </c>
      <c r="P106" s="5">
        <v>2401787349000</v>
      </c>
      <c r="Q106" s="5">
        <v>2114572525000</v>
      </c>
      <c r="R106" s="5">
        <v>1449178267000</v>
      </c>
      <c r="S106" s="5">
        <v>1837189165000</v>
      </c>
      <c r="T106" s="5">
        <v>2310711702000</v>
      </c>
      <c r="U106" s="5">
        <v>2903854920000</v>
      </c>
      <c r="V106" s="5">
        <v>1438691908000</v>
      </c>
      <c r="W106" s="5">
        <v>1987518238000</v>
      </c>
      <c r="X106" s="5">
        <v>2350364031000</v>
      </c>
      <c r="Y106" s="5">
        <v>923850404000</v>
      </c>
      <c r="Z106" s="5">
        <v>384205325000</v>
      </c>
    </row>
    <row r="107" spans="2:26" ht="15.5" x14ac:dyDescent="0.35">
      <c r="C107" t="s">
        <v>97</v>
      </c>
      <c r="D107" s="5">
        <v>221434421000</v>
      </c>
      <c r="E107" s="5">
        <v>332074276000</v>
      </c>
      <c r="F107" s="5">
        <v>359145911000</v>
      </c>
      <c r="G107" s="5">
        <v>342105256000</v>
      </c>
      <c r="I107" s="5">
        <v>332074276000</v>
      </c>
      <c r="J107" s="5">
        <v>301999376000</v>
      </c>
      <c r="K107" s="5">
        <v>385090767000</v>
      </c>
      <c r="L107" s="5">
        <v>360685558000</v>
      </c>
      <c r="M107" s="5">
        <v>699712520000</v>
      </c>
      <c r="N107" s="5">
        <v>489127054000</v>
      </c>
      <c r="O107" s="5">
        <v>369835990000</v>
      </c>
      <c r="P107" s="5">
        <v>297224012000</v>
      </c>
      <c r="Q107" s="5">
        <v>425150557000</v>
      </c>
      <c r="R107" s="5">
        <v>592939778000</v>
      </c>
      <c r="S107" s="5">
        <v>254036236000</v>
      </c>
      <c r="T107" s="5">
        <v>395442000</v>
      </c>
      <c r="U107" s="5">
        <v>-11287649000</v>
      </c>
      <c r="V107" s="5">
        <v>78357765000</v>
      </c>
      <c r="W107" s="5">
        <v>32517572000</v>
      </c>
      <c r="X107" s="5">
        <v>9332545000</v>
      </c>
      <c r="Y107" s="5">
        <v>32949915000</v>
      </c>
      <c r="Z107" s="5">
        <v>-22811992000</v>
      </c>
    </row>
    <row r="108" spans="2:26" ht="15.5" x14ac:dyDescent="0.35">
      <c r="C108" t="s">
        <v>534</v>
      </c>
      <c r="D108" s="5">
        <v>4879704000</v>
      </c>
      <c r="E108" s="5">
        <v>1405032387000</v>
      </c>
      <c r="F108" s="5">
        <v>3332863482000</v>
      </c>
      <c r="G108" s="5">
        <v>449123220000</v>
      </c>
      <c r="I108" s="5">
        <v>1405032387000</v>
      </c>
      <c r="J108" s="5">
        <v>12197255000</v>
      </c>
      <c r="K108" s="5">
        <v>915368748000</v>
      </c>
      <c r="L108" s="5">
        <v>858327515000</v>
      </c>
      <c r="M108" s="5">
        <v>762366332000</v>
      </c>
      <c r="N108" s="5">
        <v>1692224733000</v>
      </c>
      <c r="O108" s="5">
        <v>306638566000</v>
      </c>
      <c r="P108" s="5">
        <v>2401787349000</v>
      </c>
      <c r="Q108" s="5">
        <v>2114572525000</v>
      </c>
      <c r="R108" s="5">
        <v>1449178267000</v>
      </c>
      <c r="S108" s="5">
        <v>1837189165000</v>
      </c>
      <c r="T108" s="5">
        <v>2310711702000</v>
      </c>
      <c r="U108" s="5">
        <v>2903854920000</v>
      </c>
      <c r="V108" s="5">
        <v>1438491908000</v>
      </c>
      <c r="W108" s="5">
        <v>1986318238000</v>
      </c>
      <c r="X108" s="5">
        <v>2350364031000</v>
      </c>
      <c r="Y108" s="5">
        <v>916800404000</v>
      </c>
      <c r="Z108" s="5">
        <v>384205325000</v>
      </c>
    </row>
    <row r="109" spans="2:26" ht="15.5" x14ac:dyDescent="0.35">
      <c r="C109" t="s">
        <v>535</v>
      </c>
    </row>
    <row r="110" spans="2:26" ht="15.5" x14ac:dyDescent="0.35">
      <c r="C110" t="s">
        <v>114</v>
      </c>
      <c r="M110" s="5">
        <v>3292909000</v>
      </c>
      <c r="N110" s="5">
        <v>2931894000</v>
      </c>
      <c r="O110" s="5">
        <v>25262845000</v>
      </c>
      <c r="P110" s="5">
        <v>27576662000</v>
      </c>
      <c r="Q110" s="5">
        <v>2707932000</v>
      </c>
      <c r="R110" s="5">
        <v>28774586000</v>
      </c>
      <c r="S110" s="5">
        <v>1715276000</v>
      </c>
      <c r="T110" s="5">
        <v>3596287000</v>
      </c>
    </row>
    <row r="111" spans="2:26" ht="15.5" x14ac:dyDescent="0.35">
      <c r="C111" t="s">
        <v>115</v>
      </c>
      <c r="M111" s="5">
        <v>8500000000</v>
      </c>
      <c r="N111" s="5">
        <v>54500000000</v>
      </c>
      <c r="O111" s="5">
        <v>181500000000</v>
      </c>
      <c r="P111" s="5">
        <v>107700000000</v>
      </c>
      <c r="Q111" s="5">
        <v>21600000000</v>
      </c>
      <c r="R111" s="5">
        <v>31250000000</v>
      </c>
      <c r="S111" s="5">
        <v>22150000000</v>
      </c>
      <c r="T111" s="5">
        <v>53600000000</v>
      </c>
    </row>
    <row r="112" spans="2:26" ht="15.5" x14ac:dyDescent="0.35">
      <c r="C112" t="s">
        <v>536</v>
      </c>
      <c r="D112" s="5">
        <v>21210531714000</v>
      </c>
      <c r="E112" s="5">
        <v>21821519738000</v>
      </c>
      <c r="F112" s="5">
        <v>20948660661000</v>
      </c>
      <c r="G112" s="5">
        <v>20457014025000</v>
      </c>
      <c r="I112" s="5">
        <v>21821519738000</v>
      </c>
      <c r="J112" s="5">
        <v>20112894443000</v>
      </c>
      <c r="K112" s="5">
        <v>18053870975000</v>
      </c>
      <c r="L112" s="5">
        <v>15286492840000</v>
      </c>
      <c r="M112" s="5">
        <v>14786800658000</v>
      </c>
      <c r="N112" s="5">
        <v>14245976032000</v>
      </c>
      <c r="O112" s="5">
        <v>17054738234000</v>
      </c>
      <c r="P112" s="5">
        <v>16102771560000</v>
      </c>
      <c r="Q112" s="5">
        <v>15576687733000</v>
      </c>
      <c r="R112" s="5">
        <v>14260847014000</v>
      </c>
      <c r="S112" s="5">
        <v>12824743677000</v>
      </c>
      <c r="T112" s="5">
        <v>12245676668000</v>
      </c>
      <c r="U112" s="5">
        <v>11076019171000</v>
      </c>
      <c r="V112" s="5">
        <v>7580957684000</v>
      </c>
      <c r="W112" s="5">
        <v>5558635936000</v>
      </c>
      <c r="X112" s="5">
        <v>3203330521000</v>
      </c>
      <c r="Y112" s="5">
        <v>2713514081000</v>
      </c>
      <c r="Z112" s="5">
        <v>2122976170000</v>
      </c>
    </row>
    <row r="113" spans="3:26" ht="15.5" x14ac:dyDescent="0.35">
      <c r="C113" t="s">
        <v>130</v>
      </c>
      <c r="X113" s="5">
        <v>4091640000</v>
      </c>
      <c r="Y113" s="5">
        <v>4091640000</v>
      </c>
      <c r="Z113" s="5">
        <v>4091640000</v>
      </c>
    </row>
    <row r="114" spans="3:26" ht="15.5" x14ac:dyDescent="0.35">
      <c r="C114" t="s">
        <v>1007</v>
      </c>
      <c r="X114" s="5">
        <v>1363880000</v>
      </c>
      <c r="Y114" s="5">
        <v>2182208000</v>
      </c>
      <c r="Z114" s="5">
        <v>3000536000</v>
      </c>
    </row>
    <row r="115" spans="3:26" ht="15.5" x14ac:dyDescent="0.35">
      <c r="C115" t="s">
        <v>126</v>
      </c>
    </row>
    <row r="116" spans="3:26" ht="15.5" x14ac:dyDescent="0.35">
      <c r="C116" t="s">
        <v>537</v>
      </c>
      <c r="D116" s="5">
        <v>374877079000</v>
      </c>
      <c r="E116" s="5">
        <v>381630363000</v>
      </c>
      <c r="F116" s="5">
        <v>382349280000</v>
      </c>
      <c r="G116" s="5">
        <v>380759223000</v>
      </c>
      <c r="I116" s="5">
        <v>381630363000</v>
      </c>
      <c r="J116" s="5">
        <v>391433537000</v>
      </c>
      <c r="K116" s="5">
        <v>423227204000</v>
      </c>
      <c r="L116" s="5">
        <v>470853027000</v>
      </c>
      <c r="M116" s="5">
        <v>508119348000</v>
      </c>
      <c r="N116" s="5">
        <v>559673354000</v>
      </c>
      <c r="O116" s="5">
        <v>521735784000</v>
      </c>
      <c r="P116" s="5">
        <v>541283738000</v>
      </c>
      <c r="Q116" s="5">
        <v>528001117000</v>
      </c>
      <c r="R116" s="5">
        <v>544490501000</v>
      </c>
      <c r="S116" s="5">
        <v>567677865000</v>
      </c>
      <c r="T116" s="5">
        <v>227702215000</v>
      </c>
      <c r="U116" s="5">
        <v>195948821000</v>
      </c>
      <c r="V116" s="5">
        <v>197375339000</v>
      </c>
      <c r="W116" s="5">
        <v>158518535000</v>
      </c>
      <c r="X116" s="5">
        <v>146427733000</v>
      </c>
      <c r="Y116" s="5">
        <v>162745424000</v>
      </c>
      <c r="Z116" s="5">
        <v>162088749000</v>
      </c>
    </row>
    <row r="117" spans="3:26" ht="15.5" x14ac:dyDescent="0.35">
      <c r="C117" t="s">
        <v>131</v>
      </c>
      <c r="D117" s="5">
        <v>14204111000</v>
      </c>
      <c r="E117" s="5">
        <v>13641635000</v>
      </c>
      <c r="F117" s="5">
        <v>15079549000</v>
      </c>
      <c r="G117" s="5">
        <v>16500928000</v>
      </c>
      <c r="I117" s="5">
        <v>13641635000</v>
      </c>
      <c r="J117" s="5">
        <v>11099418000</v>
      </c>
      <c r="K117" s="5">
        <v>8192813000</v>
      </c>
      <c r="L117" s="5">
        <v>2531184000</v>
      </c>
      <c r="M117" s="5">
        <v>3194176000</v>
      </c>
      <c r="N117" s="5">
        <v>5071236000</v>
      </c>
      <c r="O117" s="5">
        <v>7546157000</v>
      </c>
      <c r="P117" s="5">
        <v>8653753000</v>
      </c>
      <c r="Q117" s="5">
        <v>6036697000</v>
      </c>
      <c r="R117" s="5">
        <v>5076230000</v>
      </c>
      <c r="S117" s="5">
        <v>4379608000</v>
      </c>
    </row>
    <row r="118" spans="3:26" ht="15.5" x14ac:dyDescent="0.35">
      <c r="C118" t="s">
        <v>641</v>
      </c>
      <c r="D118" s="5">
        <v>14204111000</v>
      </c>
      <c r="E118" s="5">
        <v>13641635000</v>
      </c>
      <c r="F118" s="5">
        <v>15079549000</v>
      </c>
      <c r="G118" s="5">
        <v>16500928000</v>
      </c>
      <c r="I118" s="5">
        <v>13641635000</v>
      </c>
      <c r="J118" s="5">
        <v>11099418000</v>
      </c>
      <c r="K118" s="5">
        <v>8192813000</v>
      </c>
      <c r="L118" s="5">
        <v>2531184000</v>
      </c>
      <c r="M118" s="5">
        <v>3194176000</v>
      </c>
      <c r="N118" s="5">
        <v>5071236000</v>
      </c>
      <c r="O118" s="5">
        <v>7546157000</v>
      </c>
      <c r="P118" s="5">
        <v>8653753000</v>
      </c>
      <c r="Q118" s="5">
        <v>6036697000</v>
      </c>
      <c r="R118" s="5">
        <v>5076230000</v>
      </c>
      <c r="S118" s="5">
        <v>4379608000</v>
      </c>
      <c r="T118" s="5">
        <v>5645525000</v>
      </c>
      <c r="U118" s="5">
        <v>2318773000</v>
      </c>
      <c r="V118" s="5">
        <v>2249975000</v>
      </c>
      <c r="W118" s="5">
        <v>1576334000</v>
      </c>
    </row>
    <row r="119" spans="3:26" ht="15.5" x14ac:dyDescent="0.35">
      <c r="C119" t="s">
        <v>128</v>
      </c>
      <c r="D119" s="5">
        <v>116804843000</v>
      </c>
      <c r="E119" s="5">
        <v>93096279000</v>
      </c>
      <c r="F119" s="5">
        <v>83923625000</v>
      </c>
      <c r="G119" s="5">
        <v>93319317000</v>
      </c>
      <c r="I119" s="5">
        <v>93096279000</v>
      </c>
      <c r="J119" s="5">
        <v>137020678000</v>
      </c>
      <c r="K119" s="5">
        <v>163003926000</v>
      </c>
      <c r="L119" s="5">
        <v>197607333000</v>
      </c>
      <c r="M119" s="5">
        <v>302388602000</v>
      </c>
      <c r="N119" s="5">
        <v>250488701000</v>
      </c>
      <c r="O119" s="5">
        <v>162297748000</v>
      </c>
      <c r="P119" s="5">
        <v>172901613000</v>
      </c>
      <c r="Q119" s="5">
        <v>90404164000</v>
      </c>
      <c r="R119" s="5">
        <v>99374395000</v>
      </c>
      <c r="S119" s="5">
        <v>15467762000</v>
      </c>
      <c r="T119" s="5">
        <v>26620398000</v>
      </c>
      <c r="U119" s="5">
        <v>13464827000</v>
      </c>
      <c r="V119" s="5">
        <v>1083714000</v>
      </c>
      <c r="W119" s="5">
        <v>407243000</v>
      </c>
      <c r="X119" s="5">
        <v>32935006000</v>
      </c>
      <c r="Y119" s="5">
        <v>9930374000</v>
      </c>
      <c r="Z119" s="5">
        <v>7697285000</v>
      </c>
    </row>
    <row r="120" spans="3:26" ht="15.5" x14ac:dyDescent="0.35">
      <c r="C120" t="s">
        <v>96</v>
      </c>
      <c r="O120" s="5">
        <v>19107162000</v>
      </c>
    </row>
    <row r="121" spans="3:26" ht="15.5" x14ac:dyDescent="0.35">
      <c r="C121" t="s">
        <v>134</v>
      </c>
      <c r="D121" s="5">
        <v>33950457369000</v>
      </c>
      <c r="E121" s="5">
        <v>36201697084000</v>
      </c>
      <c r="F121" s="5">
        <v>34331140125000</v>
      </c>
      <c r="G121" s="5">
        <v>33014245540000</v>
      </c>
      <c r="I121" s="5">
        <v>36201697084000</v>
      </c>
      <c r="J121" s="5">
        <v>31045989252000</v>
      </c>
      <c r="K121" s="5">
        <v>29624240421000</v>
      </c>
      <c r="L121" s="5">
        <v>25932001125000</v>
      </c>
      <c r="M121" s="5">
        <v>24947143045000</v>
      </c>
      <c r="N121" s="5">
        <v>26221407472000</v>
      </c>
      <c r="O121" s="5">
        <v>30456458802000</v>
      </c>
      <c r="P121" s="5">
        <v>30172315337000</v>
      </c>
      <c r="Q121" s="5">
        <v>28825608648000</v>
      </c>
      <c r="R121" s="5">
        <v>25999981283000</v>
      </c>
      <c r="S121" s="5">
        <v>23250685651000</v>
      </c>
      <c r="T121" s="5">
        <v>21364882284000</v>
      </c>
      <c r="U121" s="5">
        <v>19171351935000</v>
      </c>
      <c r="V121" s="5">
        <v>14352840454000</v>
      </c>
      <c r="W121" s="5">
        <v>11802562942000</v>
      </c>
      <c r="X121" s="5">
        <v>10304852773000</v>
      </c>
      <c r="Y121" s="5">
        <v>7359018223000</v>
      </c>
      <c r="Z121" s="5">
        <v>5625107568000</v>
      </c>
    </row>
    <row r="122" spans="3:26" ht="15.5" x14ac:dyDescent="0.35">
      <c r="C122" t="s">
        <v>135</v>
      </c>
    </row>
    <row r="123" spans="3:26" ht="15.5" x14ac:dyDescent="0.35">
      <c r="C123" t="s">
        <v>136</v>
      </c>
    </row>
    <row r="124" spans="3:26" ht="15.5" x14ac:dyDescent="0.35">
      <c r="C124" t="s">
        <v>538</v>
      </c>
      <c r="M124" s="5">
        <v>335926000</v>
      </c>
      <c r="N124" s="5">
        <v>2086598000</v>
      </c>
      <c r="O124" s="5">
        <v>2077421000</v>
      </c>
      <c r="P124" s="5">
        <v>4393198000</v>
      </c>
      <c r="Q124" s="5">
        <v>4494773000</v>
      </c>
      <c r="R124" s="5">
        <v>3372928000</v>
      </c>
      <c r="S124" s="5">
        <v>2311585000</v>
      </c>
      <c r="T124" s="5">
        <v>4225200000</v>
      </c>
      <c r="U124" s="5">
        <v>82648295000</v>
      </c>
      <c r="V124" s="5">
        <v>48579457000</v>
      </c>
      <c r="W124" s="5">
        <v>39263652000</v>
      </c>
      <c r="X124" s="5">
        <v>31986578000</v>
      </c>
      <c r="Y124" s="5">
        <v>23396838000</v>
      </c>
      <c r="Z124" s="5">
        <v>17974651000</v>
      </c>
    </row>
    <row r="125" spans="3:26" ht="15.5" x14ac:dyDescent="0.35">
      <c r="C125" t="s">
        <v>539</v>
      </c>
    </row>
    <row r="126" spans="3:26" ht="15.5" x14ac:dyDescent="0.35">
      <c r="C126" t="s">
        <v>540</v>
      </c>
      <c r="D126" s="5">
        <v>22744509805000</v>
      </c>
      <c r="E126" s="5">
        <v>24294698104000</v>
      </c>
      <c r="F126" s="5">
        <v>24207205827000</v>
      </c>
      <c r="G126" s="5">
        <v>23393184217000</v>
      </c>
      <c r="I126" s="5">
        <v>24294698104000</v>
      </c>
      <c r="J126" s="5">
        <v>23332111500000</v>
      </c>
      <c r="K126" s="5">
        <v>22429180492000</v>
      </c>
      <c r="L126" s="5">
        <v>19371837637000</v>
      </c>
      <c r="M126" s="5">
        <v>18084871983000</v>
      </c>
      <c r="N126" s="5">
        <v>18331429119000</v>
      </c>
      <c r="O126" s="5">
        <v>21791637063000</v>
      </c>
      <c r="P126" s="5">
        <v>20636380394000</v>
      </c>
      <c r="Q126" s="5">
        <v>20774972177000</v>
      </c>
      <c r="R126" s="5">
        <v>19524271129000</v>
      </c>
      <c r="S126" s="5">
        <v>17173065806000</v>
      </c>
      <c r="T126" s="5">
        <v>16177977811000</v>
      </c>
      <c r="U126" s="5">
        <v>15132256370000</v>
      </c>
      <c r="V126" s="5">
        <v>11515732426000</v>
      </c>
      <c r="W126" s="5">
        <v>9249008152000</v>
      </c>
      <c r="X126" s="5">
        <v>8896067077000</v>
      </c>
      <c r="Y126" s="5">
        <v>5658975574000</v>
      </c>
      <c r="Z126" s="5">
        <v>4093417305000</v>
      </c>
    </row>
    <row r="127" spans="3:26" ht="15.5" x14ac:dyDescent="0.35">
      <c r="C127" t="s">
        <v>543</v>
      </c>
      <c r="D127" s="5">
        <v>22782580000</v>
      </c>
      <c r="E127" s="5">
        <v>21291371000</v>
      </c>
      <c r="F127" s="5">
        <v>89347603000</v>
      </c>
      <c r="G127" s="5">
        <v>257305493000</v>
      </c>
      <c r="I127" s="5">
        <v>21291371000</v>
      </c>
      <c r="J127" s="5">
        <v>17005026000</v>
      </c>
      <c r="K127" s="5">
        <v>11959811000</v>
      </c>
      <c r="O127" s="5">
        <v>49005961000</v>
      </c>
      <c r="P127" s="5">
        <v>161198275000</v>
      </c>
      <c r="Q127" s="5">
        <v>77660147000</v>
      </c>
      <c r="R127" s="5">
        <v>4682005000</v>
      </c>
      <c r="U127" s="5">
        <v>1225517224000</v>
      </c>
    </row>
    <row r="128" spans="3:26" ht="15.5" x14ac:dyDescent="0.35">
      <c r="C128" t="s">
        <v>541</v>
      </c>
      <c r="D128" s="5">
        <v>1888116503000</v>
      </c>
      <c r="E128" s="5">
        <v>2580560150000</v>
      </c>
      <c r="F128" s="5">
        <v>1408169679000</v>
      </c>
      <c r="G128" s="5">
        <v>1826666149000</v>
      </c>
      <c r="I128" s="5">
        <v>2580560150000</v>
      </c>
      <c r="J128" s="5">
        <v>591017972000</v>
      </c>
      <c r="K128" s="5">
        <v>1104803359000</v>
      </c>
      <c r="L128" s="5">
        <v>1334952620000</v>
      </c>
      <c r="M128" s="5">
        <v>1037173068000</v>
      </c>
      <c r="N128" s="5">
        <v>2060970040000</v>
      </c>
      <c r="O128" s="5">
        <v>909309808000</v>
      </c>
      <c r="P128" s="5">
        <v>1835799330000</v>
      </c>
      <c r="Q128" s="5">
        <v>2236882484000</v>
      </c>
      <c r="R128" s="5">
        <v>1332527013000</v>
      </c>
      <c r="S128" s="5">
        <v>1646350365000</v>
      </c>
      <c r="T128" s="5">
        <v>1067844234000</v>
      </c>
      <c r="U128" s="5">
        <v>397117000</v>
      </c>
      <c r="V128" s="5">
        <v>720449993000</v>
      </c>
      <c r="W128" s="5">
        <v>818450553000</v>
      </c>
      <c r="X128" s="5">
        <v>140690340000</v>
      </c>
      <c r="Y128" s="5">
        <v>596749402000</v>
      </c>
      <c r="Z128" s="5">
        <v>550984798000</v>
      </c>
    </row>
    <row r="129" spans="3:26" ht="15.5" x14ac:dyDescent="0.35">
      <c r="C129" t="s">
        <v>750</v>
      </c>
      <c r="D129" s="5">
        <v>3626167525000</v>
      </c>
      <c r="E129" s="5">
        <v>3922381139000</v>
      </c>
      <c r="F129" s="5">
        <v>3918453779000</v>
      </c>
      <c r="G129" s="5">
        <v>2438043647000</v>
      </c>
      <c r="I129" s="5">
        <v>3922381139000</v>
      </c>
      <c r="J129" s="5">
        <v>2289412649000</v>
      </c>
      <c r="K129" s="5">
        <v>1347639528000</v>
      </c>
      <c r="L129" s="5">
        <v>1051903552000</v>
      </c>
      <c r="M129" s="5">
        <v>1348520029000</v>
      </c>
      <c r="N129" s="5">
        <v>1544029002000</v>
      </c>
      <c r="O129" s="5">
        <v>1780135010000</v>
      </c>
      <c r="P129" s="5">
        <v>1585722555000</v>
      </c>
      <c r="Q129" s="5">
        <v>1140423161000</v>
      </c>
      <c r="R129" s="5">
        <v>995161071000</v>
      </c>
      <c r="S129" s="5">
        <v>993188799000</v>
      </c>
      <c r="T129" s="5">
        <v>991652625000</v>
      </c>
      <c r="U129" s="5">
        <v>990843021000</v>
      </c>
      <c r="V129" s="5">
        <v>493736882000</v>
      </c>
      <c r="W129" s="5">
        <v>399815871000</v>
      </c>
      <c r="X129" s="5">
        <v>398516767000</v>
      </c>
      <c r="Y129" s="5">
        <v>397484839000</v>
      </c>
      <c r="Z129" s="5">
        <v>396484256000</v>
      </c>
    </row>
    <row r="130" spans="3:26" ht="15.5" x14ac:dyDescent="0.35">
      <c r="C130" t="s">
        <v>143</v>
      </c>
      <c r="D130" s="5">
        <v>28751643000</v>
      </c>
      <c r="E130" s="5">
        <v>29424010000</v>
      </c>
      <c r="F130" s="5">
        <v>24156429000</v>
      </c>
      <c r="G130" s="5">
        <v>27500958000</v>
      </c>
      <c r="I130" s="5">
        <v>29424010000</v>
      </c>
      <c r="J130" s="5">
        <v>26451979000</v>
      </c>
      <c r="K130" s="5">
        <v>29310442000</v>
      </c>
      <c r="L130" s="5">
        <v>30841473000</v>
      </c>
      <c r="M130" s="5">
        <v>12584904000</v>
      </c>
      <c r="N130" s="5">
        <v>21618668000</v>
      </c>
      <c r="O130" s="5">
        <v>29976241000</v>
      </c>
      <c r="P130" s="5">
        <v>65331129000</v>
      </c>
      <c r="Q130" s="5">
        <v>41968503000</v>
      </c>
      <c r="R130" s="5">
        <v>30699853000</v>
      </c>
      <c r="S130" s="5">
        <v>36016761000</v>
      </c>
      <c r="T130" s="5">
        <v>32735537000</v>
      </c>
      <c r="U130" s="5">
        <v>39349881000</v>
      </c>
      <c r="V130" s="5">
        <v>44271514000</v>
      </c>
      <c r="W130" s="5">
        <v>39176027000</v>
      </c>
      <c r="X130" s="5">
        <v>39244322000</v>
      </c>
      <c r="Y130" s="5">
        <v>15185076000</v>
      </c>
      <c r="Z130" s="5">
        <v>9273557000</v>
      </c>
    </row>
    <row r="131" spans="3:26" ht="15.5" x14ac:dyDescent="0.35">
      <c r="C131" t="s">
        <v>749</v>
      </c>
      <c r="D131" s="5">
        <v>28751643000</v>
      </c>
      <c r="E131" s="5">
        <v>29424010000</v>
      </c>
      <c r="F131" s="5">
        <v>24156429000</v>
      </c>
      <c r="G131" s="5">
        <v>27500958000</v>
      </c>
      <c r="I131" s="5">
        <v>29424010000</v>
      </c>
      <c r="J131" s="5">
        <v>26451979000</v>
      </c>
      <c r="K131" s="5">
        <v>29310442000</v>
      </c>
      <c r="L131" s="5">
        <v>30841473000</v>
      </c>
      <c r="M131" s="5">
        <v>12584904000</v>
      </c>
      <c r="N131" s="5">
        <v>21618668000</v>
      </c>
      <c r="O131" s="5">
        <v>29976241000</v>
      </c>
      <c r="P131" s="5">
        <v>65331129000</v>
      </c>
      <c r="Q131" s="5">
        <v>41968503000</v>
      </c>
      <c r="R131" s="5">
        <v>30699853000</v>
      </c>
      <c r="S131" s="5">
        <v>36016761000</v>
      </c>
      <c r="T131" s="5">
        <v>32735537000</v>
      </c>
      <c r="U131" s="5">
        <v>39349881000</v>
      </c>
      <c r="V131" s="5">
        <v>44271514000</v>
      </c>
      <c r="W131" s="5">
        <v>39176027000</v>
      </c>
      <c r="X131" s="5">
        <v>39244322000</v>
      </c>
      <c r="Y131" s="5">
        <v>15185076000</v>
      </c>
      <c r="Z131" s="5">
        <v>9273557000</v>
      </c>
    </row>
    <row r="132" spans="3:26" ht="15.5" x14ac:dyDescent="0.35">
      <c r="C132" t="s">
        <v>547</v>
      </c>
      <c r="S132" s="5">
        <v>35875241000</v>
      </c>
      <c r="V132" s="5">
        <v>17485174000</v>
      </c>
      <c r="W132" s="5">
        <v>3930347000</v>
      </c>
    </row>
    <row r="133" spans="3:26" ht="15.5" x14ac:dyDescent="0.35">
      <c r="C133" t="s">
        <v>414</v>
      </c>
      <c r="M133" s="5">
        <v>1230492312000</v>
      </c>
      <c r="N133" s="5">
        <v>1379182361000</v>
      </c>
      <c r="O133" s="5">
        <v>1687690347000</v>
      </c>
      <c r="P133" s="5">
        <v>1557719692000</v>
      </c>
      <c r="Q133" s="5">
        <v>1495287572000</v>
      </c>
      <c r="R133" s="5">
        <v>1198799002000</v>
      </c>
      <c r="S133" s="5">
        <v>1105405580000</v>
      </c>
      <c r="T133" s="5">
        <v>1170430314000</v>
      </c>
    </row>
    <row r="134" spans="3:26" ht="15.5" x14ac:dyDescent="0.35">
      <c r="C134" t="s">
        <v>756</v>
      </c>
      <c r="M134" s="5">
        <v>1221992312000</v>
      </c>
      <c r="N134" s="5">
        <v>1324682361000</v>
      </c>
      <c r="O134" s="5">
        <v>1506190347000</v>
      </c>
      <c r="P134" s="5">
        <v>1450019692000</v>
      </c>
      <c r="Q134" s="5">
        <v>1473687572000</v>
      </c>
      <c r="R134" s="5">
        <v>1167549002000</v>
      </c>
      <c r="S134" s="5">
        <v>1083255580000</v>
      </c>
      <c r="T134" s="5">
        <v>1116830314000</v>
      </c>
    </row>
    <row r="135" spans="3:26" ht="15.5" x14ac:dyDescent="0.35">
      <c r="C135" t="s">
        <v>748</v>
      </c>
    </row>
    <row r="136" spans="3:26" ht="15.5" x14ac:dyDescent="0.35">
      <c r="C136" t="s">
        <v>1008</v>
      </c>
      <c r="M136" s="5">
        <v>8500000000</v>
      </c>
      <c r="N136" s="5">
        <v>54500000000</v>
      </c>
      <c r="O136" s="5">
        <v>181500000000</v>
      </c>
      <c r="P136" s="5">
        <v>107700000000</v>
      </c>
      <c r="Q136" s="5">
        <v>21600000000</v>
      </c>
      <c r="R136" s="5">
        <v>31250000000</v>
      </c>
      <c r="S136" s="5">
        <v>22150000000</v>
      </c>
      <c r="T136" s="5">
        <v>53600000000</v>
      </c>
    </row>
    <row r="137" spans="3:26" ht="15.5" x14ac:dyDescent="0.35">
      <c r="C137" t="s">
        <v>757</v>
      </c>
      <c r="M137" s="5">
        <v>1230492312000</v>
      </c>
      <c r="N137" s="5">
        <v>1379182361000</v>
      </c>
      <c r="O137" s="5">
        <v>1687690347000</v>
      </c>
      <c r="P137" s="5">
        <v>1557719692000</v>
      </c>
      <c r="Q137" s="5">
        <v>1495287572000</v>
      </c>
      <c r="R137" s="5">
        <v>1198799002000</v>
      </c>
      <c r="S137" s="5">
        <v>1105405580000</v>
      </c>
      <c r="T137" s="5">
        <v>1170430314000</v>
      </c>
    </row>
    <row r="138" spans="3:26" ht="15.5" x14ac:dyDescent="0.35">
      <c r="C138" t="s">
        <v>160</v>
      </c>
      <c r="D138" s="5">
        <v>29653142117000</v>
      </c>
      <c r="E138" s="5">
        <v>31832775864000</v>
      </c>
      <c r="F138" s="5">
        <v>29956658538000</v>
      </c>
      <c r="G138" s="5">
        <v>28659013436000</v>
      </c>
      <c r="I138" s="5">
        <v>31832775864000</v>
      </c>
      <c r="J138" s="5">
        <v>27112529594000</v>
      </c>
      <c r="K138" s="5">
        <v>25799455411000</v>
      </c>
      <c r="L138" s="5">
        <v>22231537644000</v>
      </c>
      <c r="M138" s="5">
        <v>21932717871000</v>
      </c>
      <c r="N138" s="5">
        <v>23577032218000</v>
      </c>
      <c r="O138" s="5">
        <v>27470004199000</v>
      </c>
      <c r="P138" s="5">
        <v>27366289932000</v>
      </c>
      <c r="Q138" s="5">
        <v>25979262852000</v>
      </c>
      <c r="R138" s="5">
        <v>23373710586000</v>
      </c>
      <c r="S138" s="5">
        <v>21136995405000</v>
      </c>
      <c r="T138" s="5">
        <v>19605053409000</v>
      </c>
      <c r="U138" s="5">
        <v>17526575899000</v>
      </c>
      <c r="V138" s="5">
        <v>12883648176000</v>
      </c>
      <c r="W138" s="5">
        <v>10590449297000</v>
      </c>
      <c r="X138" s="5">
        <v>9562162742000</v>
      </c>
      <c r="Y138" s="5">
        <v>6729656813000</v>
      </c>
      <c r="Z138" s="5">
        <v>5097147671000</v>
      </c>
    </row>
    <row r="139" spans="3:26" ht="15.5" x14ac:dyDescent="0.35">
      <c r="C139" t="s">
        <v>161</v>
      </c>
    </row>
    <row r="140" spans="3:26" ht="15.5" x14ac:dyDescent="0.35">
      <c r="C140" t="s">
        <v>162</v>
      </c>
      <c r="D140" s="5">
        <v>1841941883000</v>
      </c>
      <c r="E140" s="5">
        <v>1841941883000</v>
      </c>
      <c r="F140" s="5">
        <v>1841521360000</v>
      </c>
      <c r="G140" s="5">
        <v>1841520792000</v>
      </c>
      <c r="I140" s="5">
        <v>1841941883000</v>
      </c>
      <c r="J140" s="5">
        <v>1584853291000</v>
      </c>
      <c r="K140" s="5">
        <v>1584823578000</v>
      </c>
      <c r="L140" s="5">
        <v>1584823471000</v>
      </c>
      <c r="M140" s="5">
        <v>1048713257000</v>
      </c>
      <c r="N140" s="5">
        <v>895194704000</v>
      </c>
      <c r="O140" s="5">
        <v>895194704000</v>
      </c>
      <c r="P140" s="5">
        <v>867104816000</v>
      </c>
      <c r="Q140" s="5">
        <v>867104816000</v>
      </c>
      <c r="R140" s="5">
        <v>789065382000</v>
      </c>
      <c r="S140" s="5">
        <v>713916728000</v>
      </c>
      <c r="T140" s="5">
        <v>713916698000</v>
      </c>
      <c r="U140" s="5">
        <v>663026827000</v>
      </c>
      <c r="V140" s="5">
        <v>660434444000</v>
      </c>
      <c r="W140" s="5">
        <v>654767088000</v>
      </c>
      <c r="X140" s="5">
        <v>409644732000</v>
      </c>
      <c r="Y140" s="5">
        <v>384674018000</v>
      </c>
      <c r="Z140" s="5">
        <v>350249568000</v>
      </c>
    </row>
    <row r="141" spans="3:26" ht="15.5" x14ac:dyDescent="0.35">
      <c r="C141" t="s">
        <v>163</v>
      </c>
      <c r="D141" s="5">
        <v>667677595000</v>
      </c>
      <c r="E141" s="5">
        <v>667788605000</v>
      </c>
      <c r="F141" s="5">
        <v>667788605000</v>
      </c>
      <c r="G141" s="5">
        <v>667788605000</v>
      </c>
      <c r="I141" s="5">
        <v>667788605000</v>
      </c>
      <c r="J141" s="5">
        <v>668370810000</v>
      </c>
      <c r="K141" s="5">
        <v>668684728000</v>
      </c>
      <c r="L141" s="5">
        <v>670584856000</v>
      </c>
      <c r="M141" s="5">
        <v>407785927000</v>
      </c>
      <c r="N141" s="5">
        <v>282775419000</v>
      </c>
      <c r="O141" s="5">
        <v>282775419000</v>
      </c>
      <c r="P141" s="5">
        <v>211681207000</v>
      </c>
      <c r="Q141" s="5">
        <v>211681207000</v>
      </c>
      <c r="R141" s="5">
        <v>21945031000</v>
      </c>
      <c r="S141" s="5">
        <v>21945031000</v>
      </c>
      <c r="T141" s="5">
        <v>21945031000</v>
      </c>
      <c r="U141" s="5">
        <v>21945031000</v>
      </c>
      <c r="V141" s="5">
        <v>21945031000</v>
      </c>
      <c r="W141" s="5">
        <v>21945031000</v>
      </c>
      <c r="X141" s="5">
        <v>8227305000</v>
      </c>
      <c r="Y141" s="5">
        <v>8230055000</v>
      </c>
      <c r="Z141" s="5">
        <v>8230055000</v>
      </c>
    </row>
    <row r="142" spans="3:26" ht="15.5" x14ac:dyDescent="0.35">
      <c r="C142" t="s">
        <v>164</v>
      </c>
      <c r="D142" s="5">
        <v>1566261353000</v>
      </c>
      <c r="E142" s="5">
        <v>1527116456000</v>
      </c>
      <c r="F142" s="5">
        <v>1506025711000</v>
      </c>
      <c r="G142" s="5">
        <v>1503817451000</v>
      </c>
      <c r="I142" s="5">
        <v>1527116456000</v>
      </c>
      <c r="J142" s="5">
        <v>1378236181000</v>
      </c>
      <c r="K142" s="5">
        <v>1186185937000</v>
      </c>
      <c r="L142" s="5">
        <v>1084369596000</v>
      </c>
      <c r="M142" s="5">
        <v>858196143000</v>
      </c>
      <c r="N142" s="5">
        <v>977259858000</v>
      </c>
      <c r="O142" s="5">
        <v>1419524324000</v>
      </c>
      <c r="P142" s="5">
        <v>1429999060000</v>
      </c>
      <c r="Q142" s="5">
        <v>1342391349000</v>
      </c>
      <c r="R142" s="5">
        <v>1222303145000</v>
      </c>
      <c r="S142" s="5">
        <v>1123775986000</v>
      </c>
      <c r="T142" s="5">
        <v>1023544641000</v>
      </c>
      <c r="U142" s="5">
        <v>971062470000</v>
      </c>
      <c r="V142" s="5">
        <v>708426682000</v>
      </c>
      <c r="W142" s="5">
        <v>502857235000</v>
      </c>
      <c r="X142" s="5">
        <v>315458029000</v>
      </c>
      <c r="Y142" s="5">
        <v>203496366000</v>
      </c>
      <c r="Z142" s="5">
        <v>192282019000</v>
      </c>
    </row>
    <row r="143" spans="3:26" ht="15.5" x14ac:dyDescent="0.35">
      <c r="C143" t="s">
        <v>165</v>
      </c>
      <c r="D143" s="5">
        <v>252200000000</v>
      </c>
      <c r="E143" s="5">
        <v>252200000000</v>
      </c>
      <c r="F143" s="5">
        <v>252200000000</v>
      </c>
      <c r="G143" s="5">
        <v>227200000000</v>
      </c>
      <c r="I143" s="5">
        <v>252200000000</v>
      </c>
      <c r="J143" s="5">
        <v>227200000000</v>
      </c>
      <c r="K143" s="5">
        <v>202200000000</v>
      </c>
      <c r="L143" s="5">
        <v>177200000000</v>
      </c>
      <c r="M143" s="5">
        <v>186356165000</v>
      </c>
      <c r="N143" s="5">
        <v>186356165000</v>
      </c>
      <c r="O143" s="5">
        <v>186356165000</v>
      </c>
      <c r="P143" s="5">
        <v>175156165000</v>
      </c>
      <c r="Q143" s="5">
        <v>150156165000</v>
      </c>
      <c r="R143" s="5">
        <v>116000000000</v>
      </c>
      <c r="S143" s="5">
        <v>91000000000</v>
      </c>
      <c r="T143" s="5">
        <v>66000000000</v>
      </c>
      <c r="U143" s="5">
        <v>41000000000</v>
      </c>
      <c r="V143" s="5">
        <v>16000000000</v>
      </c>
      <c r="W143" s="5">
        <v>14000000000</v>
      </c>
      <c r="X143" s="5">
        <v>12000000000</v>
      </c>
      <c r="Y143" s="5">
        <v>10000000000</v>
      </c>
      <c r="Z143" s="5">
        <v>8000000000</v>
      </c>
    </row>
    <row r="144" spans="3:26" ht="15.5" x14ac:dyDescent="0.35">
      <c r="C144" t="s">
        <v>166</v>
      </c>
      <c r="D144" s="5">
        <v>1314061353000</v>
      </c>
      <c r="E144" s="5">
        <v>1274916456000</v>
      </c>
      <c r="F144" s="5">
        <v>1253825711000</v>
      </c>
      <c r="G144" s="5">
        <v>1276617451000</v>
      </c>
      <c r="I144" s="5">
        <v>1274916456000</v>
      </c>
      <c r="J144" s="5">
        <v>1151036181000</v>
      </c>
      <c r="K144" s="5">
        <v>983985937000</v>
      </c>
      <c r="L144" s="5">
        <v>907169596000</v>
      </c>
      <c r="M144" s="5">
        <v>671839978000</v>
      </c>
      <c r="N144" s="5">
        <v>790903693000</v>
      </c>
      <c r="O144" s="5">
        <v>1233168159000</v>
      </c>
      <c r="P144" s="5">
        <v>1254842895000</v>
      </c>
      <c r="Q144" s="5">
        <v>1192235184000</v>
      </c>
      <c r="R144" s="5">
        <v>1106303145000</v>
      </c>
      <c r="S144" s="5">
        <v>1032775986000</v>
      </c>
      <c r="T144" s="5">
        <v>957544641000</v>
      </c>
      <c r="U144" s="5">
        <v>930062470000</v>
      </c>
      <c r="V144" s="5">
        <v>692426682000</v>
      </c>
      <c r="W144" s="5">
        <v>488857235000</v>
      </c>
      <c r="X144" s="5">
        <v>303458029000</v>
      </c>
      <c r="Y144" s="5">
        <v>193496366000</v>
      </c>
      <c r="Z144" s="5">
        <v>184282019000</v>
      </c>
    </row>
    <row r="145" spans="2:26" ht="15.5" x14ac:dyDescent="0.35">
      <c r="C145" t="s">
        <v>167</v>
      </c>
      <c r="D145" s="5">
        <v>1566261353000</v>
      </c>
      <c r="E145" s="5">
        <v>1527116456000</v>
      </c>
      <c r="F145" s="5">
        <v>1506025711000</v>
      </c>
      <c r="G145" s="5">
        <v>1503817451000</v>
      </c>
      <c r="I145" s="5">
        <v>1527116456000</v>
      </c>
      <c r="J145" s="5">
        <v>1378236181000</v>
      </c>
      <c r="K145" s="5">
        <v>1186185937000</v>
      </c>
      <c r="L145" s="5">
        <v>1084369596000</v>
      </c>
      <c r="M145" s="5">
        <v>858196143000</v>
      </c>
      <c r="N145" s="5">
        <v>977259858000</v>
      </c>
      <c r="O145" s="5">
        <v>1419524324000</v>
      </c>
      <c r="P145" s="5">
        <v>1429999060000</v>
      </c>
      <c r="Q145" s="5">
        <v>1342391349000</v>
      </c>
      <c r="R145" s="5">
        <v>1222303145000</v>
      </c>
      <c r="S145" s="5">
        <v>1123775986000</v>
      </c>
      <c r="T145" s="5">
        <v>1023544641000</v>
      </c>
      <c r="U145" s="5">
        <v>971062470000</v>
      </c>
      <c r="V145" s="5">
        <v>708426682000</v>
      </c>
      <c r="W145" s="5">
        <v>502857235000</v>
      </c>
      <c r="X145" s="5">
        <v>315458029000</v>
      </c>
      <c r="Y145" s="5">
        <v>203496366000</v>
      </c>
      <c r="Z145" s="5">
        <v>192282019000</v>
      </c>
    </row>
    <row r="146" spans="2:26" ht="15.5" x14ac:dyDescent="0.35">
      <c r="C146" t="s">
        <v>168</v>
      </c>
      <c r="M146" s="5">
        <v>17327000</v>
      </c>
      <c r="N146" s="5">
        <v>18219000</v>
      </c>
      <c r="O146" s="5">
        <v>17004000</v>
      </c>
      <c r="P146" s="5">
        <v>16310000</v>
      </c>
      <c r="Q146" s="5">
        <v>17867000</v>
      </c>
      <c r="R146" s="5">
        <v>17361000</v>
      </c>
      <c r="S146" s="5">
        <v>16265000</v>
      </c>
      <c r="T146" s="5">
        <v>27063000</v>
      </c>
      <c r="U146" s="5">
        <v>29357000</v>
      </c>
      <c r="V146" s="5">
        <v>28356000</v>
      </c>
      <c r="W146" s="5">
        <v>26719000</v>
      </c>
      <c r="X146" s="5">
        <v>27420000</v>
      </c>
      <c r="Y146" s="5">
        <v>11056000</v>
      </c>
      <c r="Z146" s="5">
        <v>10247000</v>
      </c>
    </row>
    <row r="147" spans="2:26" ht="15.5" x14ac:dyDescent="0.35">
      <c r="C147" t="s">
        <v>9</v>
      </c>
      <c r="D147" s="5">
        <v>4297315252000</v>
      </c>
      <c r="E147" s="5">
        <v>4368921220000</v>
      </c>
      <c r="F147" s="5">
        <v>4374481587000</v>
      </c>
      <c r="G147" s="5">
        <v>4355232104000</v>
      </c>
      <c r="I147" s="5">
        <v>4368921220000</v>
      </c>
      <c r="J147" s="5">
        <v>3933459658000</v>
      </c>
      <c r="K147" s="5">
        <v>3824785010000</v>
      </c>
      <c r="L147" s="5">
        <v>3700463481000</v>
      </c>
      <c r="M147" s="5">
        <v>3014425174000</v>
      </c>
      <c r="N147" s="5">
        <v>2644375254000</v>
      </c>
      <c r="O147" s="5">
        <v>2986454603000</v>
      </c>
      <c r="P147" s="5">
        <v>2806025405000</v>
      </c>
      <c r="Q147" s="5">
        <v>2846345796000</v>
      </c>
      <c r="R147" s="5">
        <v>2626270697000</v>
      </c>
      <c r="S147" s="5">
        <v>2113690246000</v>
      </c>
      <c r="T147" s="5">
        <v>1759828875000</v>
      </c>
      <c r="U147" s="5">
        <v>1644776036000</v>
      </c>
      <c r="V147" s="5">
        <v>1469192278000</v>
      </c>
      <c r="W147" s="5">
        <v>1212113645000</v>
      </c>
      <c r="X147" s="5">
        <v>742690031000</v>
      </c>
      <c r="Y147" s="5">
        <v>629361410000</v>
      </c>
      <c r="Z147" s="5">
        <v>527959897000</v>
      </c>
    </row>
    <row r="148" spans="2:26" ht="15.5" x14ac:dyDescent="0.35">
      <c r="C148" t="s">
        <v>169</v>
      </c>
      <c r="D148" s="5">
        <v>33950457369000</v>
      </c>
      <c r="E148" s="5">
        <v>36201697084000</v>
      </c>
      <c r="F148" s="5">
        <v>34331140125000</v>
      </c>
      <c r="G148" s="5">
        <v>33014245540000</v>
      </c>
      <c r="I148" s="5">
        <v>36201697084000</v>
      </c>
      <c r="J148" s="5">
        <v>31045989252000</v>
      </c>
      <c r="K148" s="5">
        <v>29624240421000</v>
      </c>
      <c r="L148" s="5">
        <v>25932001125000</v>
      </c>
      <c r="M148" s="5">
        <v>24947143045000</v>
      </c>
      <c r="N148" s="5">
        <v>26221407472000</v>
      </c>
      <c r="O148" s="5">
        <v>30456458802000</v>
      </c>
      <c r="P148" s="5">
        <v>30172315337000</v>
      </c>
      <c r="Q148" s="5">
        <v>28825608648000</v>
      </c>
      <c r="R148" s="5">
        <v>25999981283000</v>
      </c>
      <c r="S148" s="5">
        <v>23250685651000</v>
      </c>
      <c r="T148" s="5">
        <v>21364882284000</v>
      </c>
      <c r="U148" s="5">
        <v>19171351935000</v>
      </c>
      <c r="V148" s="5">
        <v>14352840454000</v>
      </c>
      <c r="W148" s="5">
        <v>11802562942000</v>
      </c>
      <c r="X148" s="5">
        <v>10304852773000</v>
      </c>
      <c r="Y148" s="5">
        <v>7359018223000</v>
      </c>
      <c r="Z148" s="5">
        <v>5625107568000</v>
      </c>
    </row>
    <row r="149" spans="2:26" ht="15.5" x14ac:dyDescent="0.35">
      <c r="C149" t="s">
        <v>170</v>
      </c>
      <c r="D149" s="5">
        <v>18419418828</v>
      </c>
      <c r="E149" s="5">
        <v>18419418828</v>
      </c>
      <c r="F149" s="5">
        <v>18415213549</v>
      </c>
      <c r="G149" s="5">
        <v>18415207922</v>
      </c>
      <c r="I149" s="5">
        <v>18419418828</v>
      </c>
      <c r="J149" s="5">
        <v>15848532906</v>
      </c>
      <c r="K149" s="5">
        <v>15848235778</v>
      </c>
      <c r="L149" s="5">
        <v>15848234714</v>
      </c>
      <c r="M149" s="5">
        <v>10487132568</v>
      </c>
      <c r="N149" s="5">
        <v>8951947039</v>
      </c>
      <c r="O149" s="5">
        <v>8951947039</v>
      </c>
      <c r="P149" s="5">
        <v>8671048162</v>
      </c>
      <c r="Q149" s="5">
        <v>8671048162</v>
      </c>
      <c r="R149" s="5">
        <v>7890653827</v>
      </c>
      <c r="S149" s="5">
        <v>7139167280</v>
      </c>
      <c r="T149" s="5">
        <v>7139166980</v>
      </c>
      <c r="U149" s="5">
        <v>6630268273</v>
      </c>
      <c r="V149" s="5">
        <v>6604344442</v>
      </c>
      <c r="W149" s="5">
        <v>6547670888</v>
      </c>
      <c r="X149" s="5">
        <v>4096447315</v>
      </c>
      <c r="Y149" s="5">
        <v>3846740180</v>
      </c>
      <c r="Z149" s="5">
        <v>3502495680</v>
      </c>
    </row>
    <row r="151" spans="2:26" ht="15.5" x14ac:dyDescent="0.35">
      <c r="B151" t="s">
        <v>171</v>
      </c>
      <c r="C151" t="s">
        <v>172</v>
      </c>
      <c r="D151" s="5">
        <v>-1248056158000</v>
      </c>
      <c r="E151" s="5">
        <v>843726363000</v>
      </c>
      <c r="F151" s="5">
        <v>-89793998000</v>
      </c>
      <c r="G151" s="5">
        <v>267024550000</v>
      </c>
      <c r="I151" s="5">
        <v>1757587457000</v>
      </c>
      <c r="J151" s="5">
        <v>-942316289000</v>
      </c>
      <c r="K151" s="5">
        <v>1279308383000</v>
      </c>
      <c r="L151" s="5">
        <v>1057051819000</v>
      </c>
      <c r="M151" s="5">
        <v>-2246858079000</v>
      </c>
      <c r="N151" s="5">
        <v>22083851000</v>
      </c>
      <c r="O151" s="5">
        <v>-1100927521000</v>
      </c>
      <c r="P151" s="5">
        <v>-1304154660000</v>
      </c>
      <c r="Q151" s="5">
        <v>1454581756000</v>
      </c>
      <c r="R151" s="5">
        <v>827390672000</v>
      </c>
      <c r="S151" s="5">
        <v>584422834000</v>
      </c>
      <c r="T151" s="5">
        <v>1018983718000</v>
      </c>
      <c r="U151" s="5">
        <v>-470664422000</v>
      </c>
      <c r="V151" s="5">
        <v>491917888000</v>
      </c>
      <c r="W151" s="5">
        <v>-271719840000</v>
      </c>
      <c r="X151" s="5">
        <v>452560849000</v>
      </c>
      <c r="Y151" s="5">
        <v>53099621000</v>
      </c>
      <c r="Z151" s="5">
        <v>-156784970000</v>
      </c>
    </row>
    <row r="152" spans="2:26" ht="15.5" x14ac:dyDescent="0.35">
      <c r="C152" t="s">
        <v>1009</v>
      </c>
      <c r="D152" s="5">
        <v>541454866000</v>
      </c>
      <c r="E152" s="5">
        <v>612830420000</v>
      </c>
      <c r="F152" s="5">
        <v>577559987000</v>
      </c>
      <c r="G152" s="5">
        <v>564303407000</v>
      </c>
      <c r="I152" s="5">
        <v>2287221465000</v>
      </c>
      <c r="J152" s="5">
        <v>2141595439000</v>
      </c>
      <c r="K152" s="5">
        <v>1866455131000</v>
      </c>
      <c r="L152" s="5">
        <v>1585072007000</v>
      </c>
      <c r="M152" s="5">
        <v>1402170315000</v>
      </c>
      <c r="N152" s="5">
        <v>1673182422000</v>
      </c>
      <c r="O152" s="5">
        <v>2178472473000</v>
      </c>
      <c r="P152" s="5">
        <v>2276205957000</v>
      </c>
      <c r="Q152" s="5">
        <v>2253681277000</v>
      </c>
      <c r="R152" s="5">
        <v>2119968652000</v>
      </c>
      <c r="S152" s="5">
        <v>1940080220000</v>
      </c>
      <c r="T152" s="5">
        <v>2024716330000</v>
      </c>
    </row>
    <row r="153" spans="2:26" ht="15.5" x14ac:dyDescent="0.35">
      <c r="C153" t="s">
        <v>1010</v>
      </c>
      <c r="U153" s="5">
        <v>1513374765000</v>
      </c>
      <c r="V153" s="5">
        <v>1066512874000</v>
      </c>
      <c r="W153" s="5">
        <v>850258575000</v>
      </c>
      <c r="X153" s="5">
        <v>697131031000</v>
      </c>
      <c r="Y153" s="5">
        <v>592876078000</v>
      </c>
      <c r="Z153" s="5">
        <v>502230708000</v>
      </c>
    </row>
    <row r="154" spans="2:26" ht="15.5" x14ac:dyDescent="0.35">
      <c r="C154" t="s">
        <v>1011</v>
      </c>
      <c r="U154" s="5">
        <v>60350361000</v>
      </c>
      <c r="V154" s="5">
        <v>24148561000</v>
      </c>
      <c r="W154" s="5">
        <v>30332382000</v>
      </c>
      <c r="X154" s="5">
        <v>24076645000</v>
      </c>
      <c r="Y154" s="5">
        <v>18114341000</v>
      </c>
      <c r="Z154" s="5">
        <v>11822390000</v>
      </c>
    </row>
    <row r="155" spans="2:26" ht="15.5" x14ac:dyDescent="0.35">
      <c r="C155" t="s">
        <v>1012</v>
      </c>
      <c r="D155" s="5">
        <v>541454866000</v>
      </c>
      <c r="E155" s="5">
        <v>612830420000</v>
      </c>
      <c r="F155" s="5">
        <v>577559987000</v>
      </c>
      <c r="G155" s="5">
        <v>564303407000</v>
      </c>
      <c r="I155" s="5">
        <v>2287221465000</v>
      </c>
      <c r="J155" s="5">
        <v>2141595439000</v>
      </c>
      <c r="K155" s="5">
        <v>1866455131000</v>
      </c>
      <c r="L155" s="5">
        <v>1585072007000</v>
      </c>
      <c r="M155" s="5">
        <v>1402170315000</v>
      </c>
      <c r="N155" s="5">
        <v>1673182422000</v>
      </c>
      <c r="O155" s="5">
        <v>2178472473000</v>
      </c>
      <c r="P155" s="5">
        <v>2276205957000</v>
      </c>
      <c r="Q155" s="5">
        <v>2253681277000</v>
      </c>
      <c r="R155" s="5">
        <v>2119968652000</v>
      </c>
      <c r="S155" s="5">
        <v>1940080220000</v>
      </c>
      <c r="T155" s="5">
        <v>2024716330000</v>
      </c>
      <c r="U155" s="5">
        <v>1573725126000</v>
      </c>
      <c r="V155" s="5">
        <v>1090661435000</v>
      </c>
      <c r="W155" s="5">
        <v>880590957000</v>
      </c>
      <c r="X155" s="5">
        <v>721207676000</v>
      </c>
      <c r="Y155" s="5">
        <v>610990419000</v>
      </c>
      <c r="Z155" s="5">
        <v>514053098000</v>
      </c>
    </row>
    <row r="156" spans="2:26" ht="15.5" x14ac:dyDescent="0.35">
      <c r="C156" t="s">
        <v>1013</v>
      </c>
      <c r="D156" s="5">
        <v>-415548790000</v>
      </c>
      <c r="E156" s="5">
        <v>-456986577000</v>
      </c>
      <c r="F156" s="5">
        <v>-439033325000</v>
      </c>
      <c r="G156" s="5">
        <v>-437261491000</v>
      </c>
      <c r="I156" s="5">
        <v>-1731406600000</v>
      </c>
      <c r="J156" s="5">
        <v>-1498663826000</v>
      </c>
      <c r="K156" s="5">
        <v>-1241689538000</v>
      </c>
      <c r="L156" s="5">
        <v>-936209912000</v>
      </c>
      <c r="M156" s="5">
        <v>-1186761308000</v>
      </c>
      <c r="N156" s="5">
        <v>-1598151109000</v>
      </c>
      <c r="O156" s="5">
        <v>-1951511944000</v>
      </c>
      <c r="P156" s="5">
        <v>-1820179408000</v>
      </c>
      <c r="Q156" s="5">
        <v>-1828324041000</v>
      </c>
      <c r="R156" s="5">
        <v>-1851052546000</v>
      </c>
      <c r="S156" s="5">
        <v>-1656124054000</v>
      </c>
      <c r="T156" s="5">
        <v>-1680970240000</v>
      </c>
      <c r="U156" s="5">
        <v>-1066897434000</v>
      </c>
      <c r="V156" s="5">
        <v>-755759280000</v>
      </c>
      <c r="W156" s="5">
        <v>-656566968000</v>
      </c>
      <c r="X156" s="5">
        <v>-606764492000</v>
      </c>
      <c r="Y156" s="5">
        <v>-501977159000</v>
      </c>
      <c r="Z156" s="5">
        <v>-404046229000</v>
      </c>
    </row>
    <row r="157" spans="2:26" ht="15.5" x14ac:dyDescent="0.35">
      <c r="C157" t="s">
        <v>1014</v>
      </c>
    </row>
    <row r="158" spans="2:26" ht="15.5" x14ac:dyDescent="0.35">
      <c r="C158" t="s">
        <v>511</v>
      </c>
      <c r="D158" s="5">
        <v>81912620000</v>
      </c>
      <c r="E158" s="5">
        <v>-5619815000</v>
      </c>
      <c r="F158" s="5">
        <v>88904715000</v>
      </c>
      <c r="G158" s="5">
        <v>216199695000</v>
      </c>
      <c r="I158" s="5">
        <v>430725088000</v>
      </c>
      <c r="J158" s="5">
        <v>361686471000</v>
      </c>
      <c r="K158" s="5">
        <v>253716401000</v>
      </c>
      <c r="L158" s="5">
        <v>363010679000</v>
      </c>
      <c r="M158" s="5">
        <v>487522798000</v>
      </c>
      <c r="N158" s="5">
        <v>530881460000</v>
      </c>
      <c r="O158" s="5">
        <v>397952267000</v>
      </c>
      <c r="P158" s="5">
        <v>319729357000</v>
      </c>
      <c r="Q158" s="5">
        <v>417586786000</v>
      </c>
      <c r="R158" s="5">
        <v>338332313000</v>
      </c>
      <c r="S158" s="5">
        <v>204032349000</v>
      </c>
      <c r="T158" s="5">
        <v>138801699000</v>
      </c>
      <c r="U158" s="5">
        <v>-96500965000</v>
      </c>
      <c r="V158" s="5">
        <v>219341226000</v>
      </c>
      <c r="W158" s="5">
        <v>144790376000</v>
      </c>
      <c r="X158" s="5">
        <v>319266569000</v>
      </c>
      <c r="Y158" s="5">
        <v>103044807000</v>
      </c>
      <c r="Z158" s="5">
        <v>17443396000</v>
      </c>
    </row>
    <row r="159" spans="2:26" ht="15.5" x14ac:dyDescent="0.35">
      <c r="C159" t="s">
        <v>1015</v>
      </c>
    </row>
    <row r="160" spans="2:26" ht="15.5" x14ac:dyDescent="0.35">
      <c r="C160" t="s">
        <v>88</v>
      </c>
      <c r="D160" s="5">
        <v>-49863185000</v>
      </c>
      <c r="E160" s="5">
        <v>-46332884000</v>
      </c>
      <c r="F160" s="5">
        <v>-48368316000</v>
      </c>
      <c r="G160" s="5">
        <v>-53181790000</v>
      </c>
      <c r="I160" s="5">
        <v>-195014741000</v>
      </c>
      <c r="J160" s="5">
        <v>-175914872000</v>
      </c>
      <c r="K160" s="5">
        <v>-135297898000</v>
      </c>
      <c r="L160" s="5">
        <v>-118616627000</v>
      </c>
      <c r="M160" s="5">
        <v>-110607120000</v>
      </c>
      <c r="N160" s="5">
        <v>-111231886000</v>
      </c>
      <c r="O160" s="5">
        <v>-141077208000</v>
      </c>
      <c r="P160" s="5">
        <v>-141048534000</v>
      </c>
      <c r="Q160" s="5">
        <v>-136851994000</v>
      </c>
      <c r="R160" s="5">
        <v>-129614057000</v>
      </c>
      <c r="S160" s="5">
        <v>-129619671000</v>
      </c>
      <c r="T160" s="5">
        <v>-144636998000</v>
      </c>
      <c r="U160" s="5">
        <v>-76878951000</v>
      </c>
      <c r="V160" s="5">
        <v>-63624964000</v>
      </c>
      <c r="W160" s="5">
        <v>-49958903000</v>
      </c>
      <c r="X160" s="5">
        <v>-42798991000</v>
      </c>
      <c r="Y160" s="5">
        <v>-25135391000</v>
      </c>
      <c r="Z160" s="5">
        <v>-48845863000</v>
      </c>
    </row>
    <row r="161" spans="3:26" ht="15.5" x14ac:dyDescent="0.35">
      <c r="C161" t="s">
        <v>521</v>
      </c>
      <c r="D161" s="5">
        <v>-52172897000</v>
      </c>
      <c r="E161" s="5">
        <v>-53440258000</v>
      </c>
      <c r="F161" s="5">
        <v>-37812231000</v>
      </c>
      <c r="G161" s="5">
        <v>-47853304000</v>
      </c>
      <c r="I161" s="5">
        <v>-189134782000</v>
      </c>
      <c r="J161" s="5">
        <v>-168824753000</v>
      </c>
      <c r="K161" s="5">
        <v>-161897333000</v>
      </c>
      <c r="L161" s="5">
        <v>-132899824000</v>
      </c>
      <c r="M161" s="5">
        <v>-158001914000</v>
      </c>
      <c r="N161" s="5">
        <v>-184009617000</v>
      </c>
      <c r="O161" s="5">
        <v>-189029991000</v>
      </c>
      <c r="P161" s="5">
        <v>-185326295000</v>
      </c>
      <c r="Q161" s="5">
        <v>-176968157000</v>
      </c>
      <c r="R161" s="5">
        <v>-159653320000</v>
      </c>
      <c r="S161" s="5">
        <v>-171084112000</v>
      </c>
      <c r="T161" s="5">
        <v>-168489120000</v>
      </c>
      <c r="U161" s="5">
        <v>-142643037000</v>
      </c>
      <c r="V161" s="5">
        <v>-103419688000</v>
      </c>
      <c r="W161" s="5">
        <v>-68084897000</v>
      </c>
      <c r="X161" s="5">
        <v>-37705100000</v>
      </c>
      <c r="Y161" s="5">
        <v>-51460078000</v>
      </c>
      <c r="Z161" s="5">
        <v>-30845044000</v>
      </c>
    </row>
    <row r="162" spans="3:26" ht="15.5" x14ac:dyDescent="0.35">
      <c r="C162" t="s">
        <v>1016</v>
      </c>
      <c r="D162" s="5">
        <v>-24428216000</v>
      </c>
      <c r="E162" s="5">
        <v>-83557911000</v>
      </c>
      <c r="F162" s="5">
        <v>-38331795000</v>
      </c>
      <c r="G162" s="5">
        <v>-2631304000</v>
      </c>
      <c r="I162" s="5">
        <v>-147331539000</v>
      </c>
      <c r="J162" s="5">
        <v>-166668398000</v>
      </c>
      <c r="K162" s="5">
        <v>-128942847000</v>
      </c>
      <c r="L162" s="5">
        <v>-62433855000</v>
      </c>
      <c r="M162" s="5">
        <v>-141685483000</v>
      </c>
      <c r="N162" s="5">
        <v>-111760799000</v>
      </c>
      <c r="O162" s="5">
        <v>-68248359000</v>
      </c>
      <c r="P162" s="5">
        <v>-52717478000</v>
      </c>
      <c r="Q162" s="5">
        <v>-20582822000</v>
      </c>
      <c r="R162" s="5">
        <v>-24108550000</v>
      </c>
      <c r="S162" s="5">
        <v>-15426854000</v>
      </c>
      <c r="T162" s="5">
        <v>-10446093000</v>
      </c>
    </row>
    <row r="163" spans="3:26" ht="15.5" x14ac:dyDescent="0.35">
      <c r="C163" t="s">
        <v>1017</v>
      </c>
      <c r="D163" s="5">
        <v>3380737000</v>
      </c>
      <c r="E163" s="5">
        <v>89576753000</v>
      </c>
      <c r="F163" s="5">
        <v>-16141460000</v>
      </c>
      <c r="G163" s="5">
        <v>-22077206000</v>
      </c>
      <c r="I163" s="5">
        <v>58013195000</v>
      </c>
      <c r="J163" s="5">
        <v>206825700000</v>
      </c>
      <c r="K163" s="5">
        <v>385438160000</v>
      </c>
      <c r="L163" s="5">
        <v>14100990000</v>
      </c>
      <c r="M163" s="5">
        <v>182230821000</v>
      </c>
      <c r="N163" s="5">
        <v>122826836000</v>
      </c>
      <c r="O163" s="5">
        <v>274059707000</v>
      </c>
      <c r="P163" s="5">
        <v>79396349000</v>
      </c>
      <c r="Q163" s="5">
        <v>215663445000</v>
      </c>
      <c r="R163" s="5">
        <v>65475700000</v>
      </c>
      <c r="S163" s="5">
        <v>5819234000</v>
      </c>
    </row>
    <row r="164" spans="3:26" ht="15.5" x14ac:dyDescent="0.35">
      <c r="C164" t="s">
        <v>1018</v>
      </c>
      <c r="E164" s="5">
        <v>-3295895000</v>
      </c>
      <c r="F164" s="5">
        <v>-2802323000</v>
      </c>
      <c r="G164" s="5">
        <v>6098218000</v>
      </c>
      <c r="K164" s="5">
        <v>3870773000</v>
      </c>
      <c r="L164" s="5">
        <v>-28897837000</v>
      </c>
      <c r="M164" s="5">
        <v>8725791000</v>
      </c>
      <c r="N164" s="5">
        <v>3750837000</v>
      </c>
      <c r="O164" s="5">
        <v>-89106558000</v>
      </c>
      <c r="P164" s="5">
        <v>93933797000</v>
      </c>
      <c r="Q164" s="5">
        <v>53323555000</v>
      </c>
      <c r="R164" s="5">
        <v>-3136310000</v>
      </c>
      <c r="S164" s="5">
        <v>464379000</v>
      </c>
      <c r="T164" s="5">
        <v>23192152000</v>
      </c>
      <c r="U164" s="5">
        <v>15964417000</v>
      </c>
      <c r="V164" s="5">
        <v>16607996000</v>
      </c>
      <c r="W164" s="5">
        <v>7554104000</v>
      </c>
      <c r="X164" s="5">
        <v>33772271000</v>
      </c>
      <c r="Y164" s="5">
        <v>-615508000</v>
      </c>
      <c r="Z164" s="5">
        <v>533396000</v>
      </c>
    </row>
    <row r="165" spans="3:26" ht="15.5" x14ac:dyDescent="0.35">
      <c r="C165" t="s">
        <v>177</v>
      </c>
      <c r="K165" s="5">
        <v>-16049378000</v>
      </c>
      <c r="L165" s="5">
        <v>-16049378000</v>
      </c>
      <c r="N165" s="5">
        <v>-206555000</v>
      </c>
    </row>
    <row r="166" spans="3:26" ht="15.5" x14ac:dyDescent="0.35">
      <c r="C166" t="s">
        <v>1019</v>
      </c>
      <c r="N166" s="5">
        <v>-376412000</v>
      </c>
    </row>
    <row r="167" spans="3:26" ht="15.5" x14ac:dyDescent="0.35">
      <c r="C167" t="s">
        <v>96</v>
      </c>
    </row>
    <row r="168" spans="3:26" ht="15.5" x14ac:dyDescent="0.35">
      <c r="C168" t="s">
        <v>556</v>
      </c>
    </row>
    <row r="169" spans="3:26" ht="15.5" x14ac:dyDescent="0.35">
      <c r="C169" t="s">
        <v>533</v>
      </c>
      <c r="N169" s="5">
        <v>20000000000</v>
      </c>
      <c r="O169" s="5">
        <v>-20000000000</v>
      </c>
      <c r="U169" s="5">
        <v>-1303075413000</v>
      </c>
      <c r="V169" s="5">
        <v>-96957417000</v>
      </c>
      <c r="W169" s="5">
        <v>-133788962000</v>
      </c>
      <c r="X169" s="5">
        <v>-1426513627000</v>
      </c>
      <c r="Y169" s="5">
        <v>-539645079000</v>
      </c>
      <c r="Z169" s="5">
        <v>180040000000</v>
      </c>
    </row>
    <row r="170" spans="3:26" ht="15.5" x14ac:dyDescent="0.35">
      <c r="C170" t="s">
        <v>1020</v>
      </c>
      <c r="U170" s="5">
        <v>-26975434000</v>
      </c>
      <c r="V170" s="5">
        <v>30480480000</v>
      </c>
      <c r="W170" s="5">
        <v>896189759000</v>
      </c>
      <c r="X170" s="5">
        <v>-634030033000</v>
      </c>
      <c r="Y170" s="5">
        <v>-440923947000</v>
      </c>
      <c r="Z170" s="5">
        <v>-531598932000</v>
      </c>
    </row>
    <row r="171" spans="3:26" ht="15.5" x14ac:dyDescent="0.35">
      <c r="C171" t="s">
        <v>1021</v>
      </c>
      <c r="F171" s="5">
        <v>-197775620000</v>
      </c>
      <c r="G171" s="5">
        <v>-2224380000</v>
      </c>
      <c r="O171" s="5">
        <v>5301000</v>
      </c>
      <c r="P171" s="5">
        <v>-1000011192000</v>
      </c>
      <c r="R171" s="5">
        <v>214535000000</v>
      </c>
      <c r="S171" s="5">
        <v>-214535000000</v>
      </c>
      <c r="X171" s="5">
        <v>70925600000</v>
      </c>
      <c r="Y171" s="5">
        <v>-70925600000</v>
      </c>
      <c r="Z171" s="5">
        <v>103174525000</v>
      </c>
    </row>
    <row r="172" spans="3:26" ht="15.5" x14ac:dyDescent="0.35">
      <c r="C172" t="s">
        <v>1022</v>
      </c>
      <c r="F172" s="5">
        <v>454591296000</v>
      </c>
      <c r="G172" s="5">
        <v>-454591296000</v>
      </c>
    </row>
    <row r="173" spans="3:26" ht="15.5" x14ac:dyDescent="0.35">
      <c r="C173" t="s">
        <v>1023</v>
      </c>
      <c r="D173" s="5">
        <v>548002561000</v>
      </c>
      <c r="E173" s="5">
        <v>-997891412000</v>
      </c>
      <c r="F173" s="5">
        <v>-500796635000</v>
      </c>
      <c r="G173" s="5">
        <v>-964943559000</v>
      </c>
      <c r="I173" s="5">
        <v>-2011657629000</v>
      </c>
      <c r="J173" s="5">
        <v>-2321959007000</v>
      </c>
      <c r="K173" s="5">
        <v>-3012792297000</v>
      </c>
      <c r="L173" s="5">
        <v>-1435674433000</v>
      </c>
      <c r="M173" s="5">
        <v>-1023457268000</v>
      </c>
      <c r="N173" s="5">
        <v>2201160624000</v>
      </c>
      <c r="O173" s="5">
        <v>-1139407281000</v>
      </c>
      <c r="P173" s="5">
        <v>-745418823000</v>
      </c>
      <c r="Q173" s="5">
        <v>-1689287118000</v>
      </c>
      <c r="R173" s="5">
        <v>-1931459462000</v>
      </c>
      <c r="S173" s="5">
        <v>-850403290000</v>
      </c>
      <c r="T173" s="5">
        <v>-1210467423000</v>
      </c>
      <c r="U173" s="5">
        <v>-3459285443000</v>
      </c>
      <c r="V173" s="5">
        <v>-1992361702000</v>
      </c>
      <c r="W173" s="5">
        <v>-2310205991000</v>
      </c>
      <c r="X173" s="5">
        <v>-689374739000</v>
      </c>
      <c r="Y173" s="5">
        <v>-654722590000</v>
      </c>
      <c r="Z173" s="5">
        <v>-175457296000</v>
      </c>
    </row>
    <row r="174" spans="3:26" ht="15.5" x14ac:dyDescent="0.35">
      <c r="C174" t="s">
        <v>564</v>
      </c>
      <c r="D174" s="5">
        <v>-17108319000</v>
      </c>
      <c r="E174" s="5">
        <v>21463741000</v>
      </c>
      <c r="F174" s="5">
        <v>-26231746000</v>
      </c>
      <c r="G174" s="5">
        <v>7278858000</v>
      </c>
      <c r="I174" s="5">
        <v>-7109272000</v>
      </c>
      <c r="J174" s="5">
        <v>-5678602000</v>
      </c>
      <c r="K174" s="5">
        <v>-5750347000</v>
      </c>
      <c r="L174" s="5">
        <v>-12026402000</v>
      </c>
      <c r="M174" s="5">
        <v>4629306000</v>
      </c>
      <c r="N174" s="5">
        <v>4275157000</v>
      </c>
      <c r="O174" s="5">
        <v>-4264280000</v>
      </c>
      <c r="P174" s="5">
        <v>202498000</v>
      </c>
      <c r="Q174" s="5">
        <v>-1353182000</v>
      </c>
      <c r="R174" s="5">
        <v>-671521000</v>
      </c>
      <c r="S174" s="5">
        <v>1860810000</v>
      </c>
      <c r="T174" s="5">
        <v>-6784894000</v>
      </c>
    </row>
    <row r="175" spans="3:26" ht="15.5" x14ac:dyDescent="0.35">
      <c r="C175" t="s">
        <v>1024</v>
      </c>
      <c r="M175" s="5">
        <v>-43016855000</v>
      </c>
      <c r="N175" s="5">
        <v>-547540402000</v>
      </c>
      <c r="O175" s="5">
        <v>-343313775000</v>
      </c>
      <c r="P175" s="5">
        <v>-817569561000</v>
      </c>
      <c r="Q175" s="5">
        <v>181892788000</v>
      </c>
    </row>
    <row r="176" spans="3:26" ht="15.5" x14ac:dyDescent="0.35">
      <c r="C176" t="s">
        <v>1025</v>
      </c>
      <c r="D176" s="5">
        <v>-67258000</v>
      </c>
      <c r="E176" s="5">
        <v>-38729154000</v>
      </c>
      <c r="I176" s="5">
        <v>-38729154000</v>
      </c>
      <c r="W176" s="5">
        <v>7164000000</v>
      </c>
    </row>
    <row r="177" spans="3:26" ht="15.5" x14ac:dyDescent="0.35">
      <c r="C177" t="s">
        <v>562</v>
      </c>
      <c r="D177" s="5">
        <v>-1491209000</v>
      </c>
      <c r="E177" s="5">
        <v>68056232000</v>
      </c>
      <c r="F177" s="5">
        <v>167957890000</v>
      </c>
      <c r="G177" s="5">
        <v>13123996000</v>
      </c>
      <c r="I177" s="5">
        <v>-3499632000</v>
      </c>
      <c r="J177" s="5">
        <v>-5316900000</v>
      </c>
    </row>
    <row r="178" spans="3:26" ht="15.5" x14ac:dyDescent="0.35">
      <c r="C178" t="s">
        <v>796</v>
      </c>
      <c r="E178" s="5">
        <v>322493298000</v>
      </c>
      <c r="I178" s="5">
        <v>322493298000</v>
      </c>
      <c r="X178" s="5">
        <v>2742008000</v>
      </c>
      <c r="Y178" s="5">
        <v>5531000</v>
      </c>
    </row>
    <row r="179" spans="3:26" ht="15.5" x14ac:dyDescent="0.35">
      <c r="C179" t="s">
        <v>566</v>
      </c>
      <c r="D179" s="5">
        <v>12214157000</v>
      </c>
      <c r="E179" s="5">
        <v>-5543132000</v>
      </c>
      <c r="F179" s="5">
        <v>16581853000</v>
      </c>
      <c r="G179" s="5">
        <v>188621764000</v>
      </c>
      <c r="I179" s="5">
        <v>41716951000</v>
      </c>
      <c r="J179" s="5">
        <v>-81275966000</v>
      </c>
      <c r="K179" s="5">
        <v>9055375000</v>
      </c>
      <c r="L179" s="5">
        <v>-20283799000</v>
      </c>
      <c r="M179" s="5">
        <v>10417339000</v>
      </c>
      <c r="N179" s="5">
        <v>12338544000</v>
      </c>
      <c r="O179" s="5">
        <v>26576006000</v>
      </c>
      <c r="P179" s="5">
        <v>-109243212000</v>
      </c>
      <c r="Q179" s="5">
        <v>-163450194000</v>
      </c>
      <c r="R179" s="5">
        <v>-109490861000</v>
      </c>
      <c r="S179" s="5">
        <v>-2100929000</v>
      </c>
      <c r="T179" s="5">
        <v>-16126615000</v>
      </c>
      <c r="U179" s="5">
        <v>-1331408000</v>
      </c>
      <c r="V179" s="5">
        <v>-26373633000</v>
      </c>
      <c r="W179" s="5">
        <v>5827833000</v>
      </c>
      <c r="X179" s="5">
        <v>-78343421000</v>
      </c>
      <c r="Y179" s="5">
        <v>-1616622000</v>
      </c>
      <c r="Z179" s="5">
        <v>-6833585000</v>
      </c>
    </row>
    <row r="180" spans="3:26" ht="15.5" x14ac:dyDescent="0.35">
      <c r="C180" t="s">
        <v>1026</v>
      </c>
      <c r="E180" s="5">
        <v>-972439000</v>
      </c>
      <c r="F180" s="5">
        <v>2000</v>
      </c>
      <c r="G180" s="5">
        <v>-714820000</v>
      </c>
      <c r="I180" s="5">
        <v>-1687257000</v>
      </c>
      <c r="J180" s="5">
        <v>-2619166000</v>
      </c>
      <c r="K180" s="5">
        <v>-21754778000</v>
      </c>
      <c r="L180" s="5">
        <v>-26880935000</v>
      </c>
      <c r="M180" s="5">
        <v>-2502853000</v>
      </c>
      <c r="N180" s="5">
        <v>-36758774000</v>
      </c>
    </row>
    <row r="181" spans="3:26" ht="15.5" x14ac:dyDescent="0.35">
      <c r="C181" t="s">
        <v>567</v>
      </c>
      <c r="D181" s="5">
        <v>541549932000</v>
      </c>
      <c r="E181" s="5">
        <v>-1173549973000</v>
      </c>
      <c r="F181" s="5">
        <v>-85672960000</v>
      </c>
      <c r="G181" s="5">
        <v>-993515628000</v>
      </c>
      <c r="I181" s="5">
        <v>-2020965993000</v>
      </c>
      <c r="J181" s="5">
        <v>-2416849641000</v>
      </c>
      <c r="K181" s="5">
        <v>-3005068229000</v>
      </c>
      <c r="L181" s="5">
        <v>-1347503576000</v>
      </c>
      <c r="M181" s="5">
        <v>-1058450413000</v>
      </c>
      <c r="N181" s="5">
        <v>1653689755000</v>
      </c>
      <c r="O181" s="5">
        <v>-1566569082000</v>
      </c>
      <c r="P181" s="5">
        <v>-2672040290000</v>
      </c>
      <c r="Q181" s="5">
        <v>-1672197706000</v>
      </c>
      <c r="R181" s="5">
        <v>-1827086844000</v>
      </c>
      <c r="S181" s="5">
        <v>-1065178409000</v>
      </c>
      <c r="T181" s="5">
        <v>-1233378932000</v>
      </c>
      <c r="U181" s="5">
        <v>-4790667698000</v>
      </c>
      <c r="V181" s="5">
        <v>-2085212272000</v>
      </c>
      <c r="W181" s="5">
        <v>-1534813361000</v>
      </c>
      <c r="X181" s="5">
        <v>-2757336220000</v>
      </c>
      <c r="Y181" s="5">
        <v>-1707833838000</v>
      </c>
      <c r="Z181" s="5">
        <v>-430675288000</v>
      </c>
    </row>
    <row r="182" spans="3:26" ht="15.5" x14ac:dyDescent="0.35">
      <c r="C182" t="s">
        <v>568</v>
      </c>
    </row>
    <row r="183" spans="3:26" ht="15.5" x14ac:dyDescent="0.35">
      <c r="C183" t="s">
        <v>538</v>
      </c>
      <c r="M183" s="5">
        <v>60367000</v>
      </c>
      <c r="N183" s="5">
        <v>1134570000</v>
      </c>
      <c r="O183" s="5">
        <v>-2808981000</v>
      </c>
      <c r="P183" s="5">
        <v>-119722000</v>
      </c>
      <c r="Q183" s="5">
        <v>1121845000</v>
      </c>
      <c r="R183" s="5">
        <v>1061343000</v>
      </c>
      <c r="S183" s="5">
        <v>-1913615000</v>
      </c>
      <c r="T183" s="5">
        <v>1714628000</v>
      </c>
    </row>
    <row r="184" spans="3:26" ht="15.5" x14ac:dyDescent="0.35">
      <c r="C184" t="s">
        <v>539</v>
      </c>
      <c r="D184" s="5">
        <v>-1550188299000</v>
      </c>
      <c r="E184" s="5">
        <v>87492277000</v>
      </c>
      <c r="F184" s="5">
        <v>814021610000</v>
      </c>
      <c r="G184" s="5">
        <v>1127600976000</v>
      </c>
      <c r="I184" s="5">
        <v>962586604000</v>
      </c>
      <c r="J184" s="5">
        <v>902931008000</v>
      </c>
      <c r="K184" s="5">
        <v>3057342854000</v>
      </c>
      <c r="L184" s="5">
        <v>1299895991000</v>
      </c>
      <c r="M184" s="5">
        <v>-246557136000</v>
      </c>
      <c r="N184" s="5">
        <v>-3461045008000</v>
      </c>
      <c r="O184" s="5">
        <v>1154755462000</v>
      </c>
      <c r="P184" s="5">
        <v>-138645934000</v>
      </c>
      <c r="Q184" s="5">
        <v>1310448425000</v>
      </c>
      <c r="R184" s="5">
        <v>2351205322000</v>
      </c>
      <c r="S184" s="5">
        <v>995087995000</v>
      </c>
      <c r="T184" s="5">
        <v>2024896077000</v>
      </c>
      <c r="U184" s="5">
        <v>3616523945000</v>
      </c>
      <c r="V184" s="5">
        <v>2266724273000</v>
      </c>
      <c r="W184" s="5">
        <v>352941075000</v>
      </c>
      <c r="X184" s="5">
        <v>3237091503000</v>
      </c>
      <c r="Y184" s="5">
        <v>1565558268000</v>
      </c>
      <c r="Z184" s="5">
        <v>508179925000</v>
      </c>
    </row>
    <row r="185" spans="3:26" ht="15.5" x14ac:dyDescent="0.35">
      <c r="C185" t="s">
        <v>541</v>
      </c>
      <c r="D185" s="5">
        <v>-692443647000</v>
      </c>
      <c r="E185" s="5">
        <v>1172390471000</v>
      </c>
      <c r="F185" s="5">
        <v>-418496470000</v>
      </c>
      <c r="G185" s="5">
        <v>466045780000</v>
      </c>
      <c r="I185" s="5">
        <v>1989542178000</v>
      </c>
      <c r="J185" s="5">
        <v>-513785388000</v>
      </c>
      <c r="K185" s="5">
        <v>-230149261000</v>
      </c>
      <c r="L185" s="5">
        <v>326161686000</v>
      </c>
      <c r="M185" s="5">
        <v>-1023796972000</v>
      </c>
      <c r="N185" s="5">
        <v>1151996088000</v>
      </c>
      <c r="O185" s="5">
        <v>-926042467000</v>
      </c>
      <c r="P185" s="5">
        <v>-431030526000</v>
      </c>
      <c r="Q185" s="5">
        <v>844355095000</v>
      </c>
      <c r="R185" s="5">
        <v>-243822430000</v>
      </c>
      <c r="S185" s="5">
        <v>548505630000</v>
      </c>
      <c r="T185" s="5">
        <v>-89665684000</v>
      </c>
      <c r="U185" s="5">
        <v>505067231000</v>
      </c>
      <c r="V185" s="5">
        <v>-98000560000</v>
      </c>
      <c r="W185" s="5">
        <v>677760213000</v>
      </c>
      <c r="X185" s="5">
        <v>-456059061000</v>
      </c>
      <c r="Y185" s="5">
        <v>45764604000</v>
      </c>
      <c r="Z185" s="5">
        <v>-291200166000</v>
      </c>
    </row>
    <row r="186" spans="3:26" ht="15.5" x14ac:dyDescent="0.35">
      <c r="C186" t="s">
        <v>1027</v>
      </c>
    </row>
    <row r="187" spans="3:26" ht="15.5" x14ac:dyDescent="0.35">
      <c r="C187" t="s">
        <v>570</v>
      </c>
      <c r="D187" s="5">
        <v>367471879000</v>
      </c>
      <c r="E187" s="5">
        <v>693569220000</v>
      </c>
      <c r="F187" s="5">
        <v>-438879825000</v>
      </c>
      <c r="G187" s="5">
        <v>-545299442000</v>
      </c>
      <c r="I187" s="5">
        <v>106094206000</v>
      </c>
      <c r="J187" s="5">
        <v>-55791716000</v>
      </c>
      <c r="K187" s="5">
        <v>402401570000</v>
      </c>
      <c r="L187" s="5">
        <v>240865160000</v>
      </c>
      <c r="N187" s="5">
        <v>114233797000</v>
      </c>
      <c r="O187" s="5">
        <v>-302662876000</v>
      </c>
      <c r="P187" s="5">
        <v>1302663597000</v>
      </c>
      <c r="Q187" s="5">
        <v>-101621102000</v>
      </c>
      <c r="R187" s="5">
        <v>101621102000</v>
      </c>
    </row>
    <row r="188" spans="3:26" ht="15.5" x14ac:dyDescent="0.35">
      <c r="C188" t="s">
        <v>559</v>
      </c>
      <c r="E188" s="5">
        <v>73273033000</v>
      </c>
      <c r="F188" s="5">
        <v>126726967000</v>
      </c>
      <c r="I188" s="5">
        <v>200000000000</v>
      </c>
      <c r="J188" s="5">
        <v>438956934000</v>
      </c>
      <c r="K188" s="5">
        <v>202699821000</v>
      </c>
      <c r="L188" s="5">
        <v>-148717805000</v>
      </c>
      <c r="M188" s="5">
        <v>-242909770000</v>
      </c>
      <c r="N188" s="5">
        <v>552201091000</v>
      </c>
    </row>
    <row r="189" spans="3:26" ht="15.5" x14ac:dyDescent="0.35">
      <c r="C189" t="s">
        <v>143</v>
      </c>
      <c r="D189" s="5">
        <v>-672367000</v>
      </c>
      <c r="E189" s="5">
        <v>5433734000</v>
      </c>
      <c r="F189" s="5">
        <v>-3510682000</v>
      </c>
      <c r="G189" s="5">
        <v>1720635000</v>
      </c>
      <c r="I189" s="5">
        <v>2972031000</v>
      </c>
      <c r="J189" s="5">
        <v>-2858462000</v>
      </c>
      <c r="K189" s="5">
        <v>14518346000</v>
      </c>
      <c r="L189" s="5">
        <v>19274120000</v>
      </c>
      <c r="M189" s="5">
        <v>-9033764000</v>
      </c>
      <c r="N189" s="5">
        <v>-8115125000</v>
      </c>
      <c r="O189" s="5">
        <v>1185344000</v>
      </c>
      <c r="P189" s="5">
        <v>2372535000</v>
      </c>
      <c r="Q189" s="5">
        <v>-1723768000</v>
      </c>
      <c r="R189" s="5">
        <v>-5316908000</v>
      </c>
      <c r="S189" s="5">
        <v>-5195524000</v>
      </c>
      <c r="T189" s="5">
        <v>10001528000</v>
      </c>
      <c r="U189" s="5">
        <v>-4921633000</v>
      </c>
      <c r="V189" s="5">
        <v>5095488000</v>
      </c>
      <c r="W189" s="5">
        <v>-68295000</v>
      </c>
      <c r="X189" s="5">
        <v>24059246000</v>
      </c>
      <c r="Y189" s="5">
        <v>4232505000</v>
      </c>
      <c r="Z189" s="5">
        <v>1890115000</v>
      </c>
    </row>
    <row r="190" spans="3:26" ht="15.5" x14ac:dyDescent="0.35">
      <c r="C190" t="s">
        <v>1028</v>
      </c>
      <c r="D190" s="5">
        <v>1491209000</v>
      </c>
      <c r="E190" s="5">
        <v>-68056232000</v>
      </c>
      <c r="F190" s="5">
        <v>-167957890000</v>
      </c>
      <c r="G190" s="5">
        <v>-13123996000</v>
      </c>
      <c r="I190" s="5">
        <v>4286345000</v>
      </c>
      <c r="J190" s="5">
        <v>5045215000</v>
      </c>
      <c r="K190" s="5">
        <v>11959811000</v>
      </c>
    </row>
    <row r="191" spans="3:26" ht="15.5" x14ac:dyDescent="0.35">
      <c r="C191" t="s">
        <v>1029</v>
      </c>
      <c r="W191" s="5">
        <v>-28394672000</v>
      </c>
      <c r="X191" s="5">
        <v>20817836000</v>
      </c>
    </row>
    <row r="192" spans="3:26" ht="15.5" x14ac:dyDescent="0.35">
      <c r="C192" t="s">
        <v>1030</v>
      </c>
    </row>
    <row r="193" spans="3:26" ht="15.5" x14ac:dyDescent="0.35">
      <c r="C193" t="s">
        <v>1031</v>
      </c>
      <c r="U193" s="5">
        <v>-3435423000</v>
      </c>
      <c r="V193" s="5">
        <v>-495766000</v>
      </c>
      <c r="W193" s="5">
        <v>2530531000</v>
      </c>
    </row>
    <row r="194" spans="3:26" ht="15.5" x14ac:dyDescent="0.35">
      <c r="C194" t="s">
        <v>129</v>
      </c>
    </row>
    <row r="195" spans="3:26" ht="15.5" x14ac:dyDescent="0.35">
      <c r="C195" t="s">
        <v>1032</v>
      </c>
      <c r="M195" s="5">
        <v>-1074242000</v>
      </c>
      <c r="N195" s="5">
        <v>1591491000</v>
      </c>
      <c r="O195" s="5">
        <v>-265962000</v>
      </c>
      <c r="P195" s="5">
        <v>219815000</v>
      </c>
      <c r="Q195" s="5">
        <v>182348000</v>
      </c>
      <c r="R195" s="5">
        <v>123783000</v>
      </c>
      <c r="X195" s="5">
        <v>-2990388000</v>
      </c>
      <c r="Y195" s="5">
        <v>10530992000</v>
      </c>
      <c r="Z195" s="5">
        <v>6727690000</v>
      </c>
    </row>
    <row r="196" spans="3:26" ht="15.5" x14ac:dyDescent="0.35">
      <c r="C196" t="s">
        <v>1033</v>
      </c>
      <c r="M196" s="5">
        <v>-1074242000</v>
      </c>
      <c r="N196" s="5">
        <v>1591491000</v>
      </c>
      <c r="O196" s="5">
        <v>-265962000</v>
      </c>
      <c r="P196" s="5">
        <v>219815000</v>
      </c>
      <c r="Q196" s="5">
        <v>182348000</v>
      </c>
      <c r="R196" s="5">
        <v>123783000</v>
      </c>
      <c r="U196" s="5">
        <v>-3435423000</v>
      </c>
      <c r="V196" s="5">
        <v>-495766000</v>
      </c>
      <c r="W196" s="5">
        <v>2530531000</v>
      </c>
      <c r="X196" s="5">
        <v>-2990388000</v>
      </c>
      <c r="Y196" s="5">
        <v>10530992000</v>
      </c>
      <c r="Z196" s="5">
        <v>6727690000</v>
      </c>
    </row>
    <row r="197" spans="3:26" ht="15.5" x14ac:dyDescent="0.35">
      <c r="C197" t="s">
        <v>414</v>
      </c>
      <c r="M197" s="5">
        <v>-148690049000</v>
      </c>
      <c r="N197" s="5">
        <v>-308507985000</v>
      </c>
      <c r="O197" s="5">
        <v>129970654000</v>
      </c>
      <c r="P197" s="5">
        <v>62432120000</v>
      </c>
      <c r="Q197" s="5">
        <v>296488570000</v>
      </c>
      <c r="R197" s="5">
        <v>93393422000</v>
      </c>
      <c r="S197" s="5">
        <v>-65024734000</v>
      </c>
      <c r="T197" s="5">
        <v>123248371000</v>
      </c>
    </row>
    <row r="198" spans="3:26" ht="15.5" x14ac:dyDescent="0.35">
      <c r="C198" t="s">
        <v>573</v>
      </c>
      <c r="D198" s="5">
        <v>-1874341225000</v>
      </c>
      <c r="E198" s="5">
        <v>1964102503000</v>
      </c>
      <c r="F198" s="5">
        <v>-88096290000</v>
      </c>
      <c r="G198" s="5">
        <v>1036943953000</v>
      </c>
      <c r="I198" s="5">
        <v>3265481364000</v>
      </c>
      <c r="J198" s="5">
        <v>774497591000</v>
      </c>
      <c r="K198" s="5">
        <v>3458773141000</v>
      </c>
      <c r="L198" s="5">
        <v>1737479152000</v>
      </c>
      <c r="M198" s="5">
        <v>-1672001566000</v>
      </c>
      <c r="N198" s="5">
        <v>-1956511081000</v>
      </c>
      <c r="O198" s="5">
        <v>54131174000</v>
      </c>
      <c r="P198" s="5">
        <v>797891885000</v>
      </c>
      <c r="Q198" s="5">
        <v>2349251413000</v>
      </c>
      <c r="R198" s="5">
        <v>2298265634000</v>
      </c>
      <c r="S198" s="5">
        <v>1471459752000</v>
      </c>
      <c r="T198" s="5">
        <v>2070194920000</v>
      </c>
      <c r="U198" s="5">
        <v>4113234120000</v>
      </c>
      <c r="V198" s="5">
        <v>2173323435000</v>
      </c>
      <c r="W198" s="5">
        <v>1004768852000</v>
      </c>
      <c r="X198" s="5">
        <v>2822919136000</v>
      </c>
      <c r="Y198" s="5">
        <v>1626086369000</v>
      </c>
      <c r="Z198" s="5">
        <v>225597564000</v>
      </c>
    </row>
    <row r="199" spans="3:26" ht="15.5" x14ac:dyDescent="0.35">
      <c r="C199" t="s">
        <v>183</v>
      </c>
      <c r="D199" s="5">
        <v>-303760593000</v>
      </c>
      <c r="E199" s="5">
        <v>-3569467000</v>
      </c>
      <c r="F199" s="5">
        <v>1495032543000</v>
      </c>
      <c r="G199" s="5">
        <v>404995671000</v>
      </c>
      <c r="I199" s="5">
        <v>1890557575000</v>
      </c>
      <c r="J199" s="5">
        <v>937080590000</v>
      </c>
      <c r="K199" s="5">
        <v>287342962000</v>
      </c>
      <c r="L199" s="5">
        <v>159950388000</v>
      </c>
      <c r="M199" s="5">
        <v>395586215000</v>
      </c>
      <c r="N199" s="5">
        <v>-251236978000</v>
      </c>
      <c r="O199" s="5">
        <v>299184100000</v>
      </c>
      <c r="P199" s="5">
        <v>450000000000</v>
      </c>
      <c r="Q199" s="5">
        <v>250000000000</v>
      </c>
      <c r="R199" s="5">
        <v>342924264000</v>
      </c>
      <c r="S199" s="5">
        <v>30000</v>
      </c>
      <c r="T199" s="5">
        <v>15889871000</v>
      </c>
      <c r="U199" s="5">
        <v>502592383000</v>
      </c>
      <c r="V199" s="5">
        <v>105667356000</v>
      </c>
      <c r="W199" s="5">
        <v>258840082000</v>
      </c>
      <c r="X199" s="5">
        <v>24970714000</v>
      </c>
      <c r="Y199" s="5">
        <v>399694000</v>
      </c>
      <c r="Z199" s="5">
        <v>117520396000</v>
      </c>
    </row>
    <row r="200" spans="3:26" ht="15.5" x14ac:dyDescent="0.35">
      <c r="C200" t="s">
        <v>184</v>
      </c>
      <c r="D200" s="5">
        <v>457914966000</v>
      </c>
      <c r="E200" s="5">
        <v>-2605193525000</v>
      </c>
      <c r="F200" s="5">
        <v>-834634036000</v>
      </c>
      <c r="G200" s="5">
        <v>1080663177000</v>
      </c>
      <c r="I200" s="5">
        <v>-2240713407000</v>
      </c>
      <c r="J200" s="5">
        <v>-1193956941000</v>
      </c>
      <c r="K200" s="5">
        <v>-1413275111000</v>
      </c>
      <c r="L200" s="5">
        <v>-232937862000</v>
      </c>
      <c r="M200" s="5">
        <v>1233396036000</v>
      </c>
      <c r="N200" s="5">
        <v>587852726000</v>
      </c>
      <c r="O200" s="5">
        <v>-917295715000</v>
      </c>
      <c r="P200" s="5">
        <v>1150586413000</v>
      </c>
      <c r="Q200" s="5">
        <v>-495577160000</v>
      </c>
      <c r="R200" s="5">
        <v>-1992936104000</v>
      </c>
      <c r="S200" s="5">
        <v>-1108174762000</v>
      </c>
      <c r="T200" s="5">
        <v>338527192000</v>
      </c>
      <c r="U200" s="5">
        <v>363303722000</v>
      </c>
      <c r="V200" s="5">
        <v>-791378802000</v>
      </c>
      <c r="W200" s="5">
        <v>-985794843000</v>
      </c>
      <c r="X200" s="5">
        <v>-25408354000</v>
      </c>
      <c r="Y200" s="5">
        <v>-11170171000</v>
      </c>
      <c r="Z200" s="5">
        <v>-46897000000</v>
      </c>
    </row>
    <row r="201" spans="3:26" ht="15.5" x14ac:dyDescent="0.35">
      <c r="C201" t="s">
        <v>100</v>
      </c>
    </row>
    <row r="202" spans="3:26" ht="15.5" x14ac:dyDescent="0.35">
      <c r="C202" t="s">
        <v>207</v>
      </c>
      <c r="D202" s="5">
        <v>-655407000</v>
      </c>
      <c r="E202" s="5">
        <v>-5961080000</v>
      </c>
      <c r="F202" s="5">
        <v>-8565460000</v>
      </c>
      <c r="G202" s="5">
        <v>-604090000</v>
      </c>
      <c r="I202" s="5">
        <v>-16229169000</v>
      </c>
      <c r="J202" s="5">
        <v>-19802096000</v>
      </c>
      <c r="K202" s="5">
        <v>-16195800000</v>
      </c>
      <c r="L202" s="5">
        <v>-7526642000</v>
      </c>
      <c r="M202" s="5">
        <v>-1118686000</v>
      </c>
      <c r="N202" s="5">
        <v>-2686526000</v>
      </c>
      <c r="O202" s="5">
        <v>-6718826000</v>
      </c>
      <c r="P202" s="5">
        <v>-28228305000</v>
      </c>
      <c r="Q202" s="5">
        <v>-9385322000</v>
      </c>
      <c r="R202" s="5">
        <v>-8454984000</v>
      </c>
      <c r="S202" s="5">
        <v>-11981007000</v>
      </c>
      <c r="T202" s="5">
        <v>-14488139000</v>
      </c>
      <c r="U202" s="5">
        <v>-15571697000</v>
      </c>
      <c r="V202" s="5">
        <v>-22026077000</v>
      </c>
      <c r="W202" s="5">
        <v>-24547096000</v>
      </c>
      <c r="X202" s="5">
        <v>-28150362000</v>
      </c>
      <c r="Y202" s="5">
        <v>-11998550000</v>
      </c>
      <c r="Z202" s="5">
        <v>-47751708000</v>
      </c>
    </row>
    <row r="203" spans="3:26" ht="15.5" x14ac:dyDescent="0.35">
      <c r="C203" t="s">
        <v>887</v>
      </c>
      <c r="D203" s="5">
        <v>400000</v>
      </c>
      <c r="F203" s="5">
        <v>190120000</v>
      </c>
      <c r="I203" s="5">
        <v>190120000</v>
      </c>
      <c r="J203" s="5">
        <v>28782400000</v>
      </c>
      <c r="K203" s="5">
        <v>45395525000</v>
      </c>
      <c r="L203" s="5">
        <v>17287045000</v>
      </c>
      <c r="M203" s="5">
        <v>22013374000</v>
      </c>
      <c r="N203" s="5">
        <v>26956623000</v>
      </c>
      <c r="O203" s="5">
        <v>7294881000</v>
      </c>
      <c r="P203" s="5">
        <v>912768000</v>
      </c>
      <c r="Q203" s="5">
        <v>12406270000</v>
      </c>
      <c r="R203" s="5">
        <v>19722856000</v>
      </c>
      <c r="S203" s="5">
        <v>895825000</v>
      </c>
      <c r="T203" s="5">
        <v>2215843000</v>
      </c>
      <c r="U203" s="5">
        <v>2020276000</v>
      </c>
      <c r="V203" s="5">
        <v>5530375000</v>
      </c>
      <c r="W203" s="5">
        <v>1272796000</v>
      </c>
      <c r="Y203" s="5">
        <v>822848000</v>
      </c>
      <c r="Z203" s="5">
        <v>854708000</v>
      </c>
    </row>
    <row r="204" spans="3:26" ht="15.5" x14ac:dyDescent="0.35">
      <c r="C204" t="s">
        <v>1034</v>
      </c>
      <c r="D204" s="5">
        <v>-2025750000</v>
      </c>
      <c r="F204" s="5">
        <v>-16650000</v>
      </c>
      <c r="G204" s="5">
        <v>-6878700000</v>
      </c>
      <c r="I204" s="5">
        <v>-7944400000</v>
      </c>
      <c r="J204" s="5">
        <v>-5893171000</v>
      </c>
      <c r="K204" s="5">
        <v>-7289250000</v>
      </c>
      <c r="L204" s="5">
        <v>-1879808000</v>
      </c>
      <c r="M204" s="5">
        <v>-983918000</v>
      </c>
      <c r="N204" s="5">
        <v>-753254000</v>
      </c>
      <c r="O204" s="5">
        <v>-1296713000</v>
      </c>
      <c r="P204" s="5">
        <v>-5453317000</v>
      </c>
      <c r="Q204" s="5">
        <v>-3347874000</v>
      </c>
      <c r="R204" s="5">
        <v>-2317316000</v>
      </c>
      <c r="S204" s="5">
        <v>-1879708000</v>
      </c>
      <c r="T204" s="5">
        <v>-4310147000</v>
      </c>
    </row>
    <row r="205" spans="3:26" ht="15.5" x14ac:dyDescent="0.35">
      <c r="C205" t="s">
        <v>1035</v>
      </c>
      <c r="E205" s="5">
        <v>-382502487000</v>
      </c>
      <c r="F205" s="5">
        <v>382502487000</v>
      </c>
      <c r="R205" s="5">
        <v>-2001886660000</v>
      </c>
      <c r="S205" s="5">
        <v>-1095209872000</v>
      </c>
      <c r="T205" s="5">
        <v>355109635000</v>
      </c>
      <c r="U205" s="5">
        <v>377197823000</v>
      </c>
      <c r="V205" s="5">
        <v>-774027249000</v>
      </c>
      <c r="W205" s="5">
        <v>-962287104000</v>
      </c>
    </row>
    <row r="206" spans="3:26" ht="15.5" x14ac:dyDescent="0.35">
      <c r="C206" t="s">
        <v>1036</v>
      </c>
      <c r="N206" s="5">
        <v>-6707464000</v>
      </c>
    </row>
    <row r="207" spans="3:26" ht="15.5" x14ac:dyDescent="0.35">
      <c r="C207" t="s">
        <v>1037</v>
      </c>
      <c r="D207" s="5">
        <v>460595723000</v>
      </c>
      <c r="E207" s="5">
        <v>-2539223256000</v>
      </c>
      <c r="F207" s="5">
        <v>-1208744533000</v>
      </c>
      <c r="G207" s="5">
        <v>1088145967000</v>
      </c>
      <c r="I207" s="5">
        <v>-2539223256000</v>
      </c>
      <c r="J207" s="5">
        <v>-1197044074000</v>
      </c>
      <c r="K207" s="5">
        <v>-1435185586000</v>
      </c>
      <c r="L207" s="5">
        <v>-240818457000</v>
      </c>
      <c r="M207" s="5">
        <v>1213485266000</v>
      </c>
      <c r="N207" s="5">
        <v>571043347000</v>
      </c>
      <c r="O207" s="5">
        <v>-916575057000</v>
      </c>
      <c r="P207" s="5">
        <v>1183355267000</v>
      </c>
      <c r="Q207" s="5">
        <v>-495250234000</v>
      </c>
    </row>
    <row r="208" spans="3:26" ht="15.5" x14ac:dyDescent="0.35">
      <c r="C208" t="s">
        <v>1038</v>
      </c>
      <c r="U208" s="5">
        <v>-342680000</v>
      </c>
      <c r="V208" s="5">
        <v>-855851000</v>
      </c>
      <c r="W208" s="5">
        <v>-233439000</v>
      </c>
    </row>
    <row r="209" spans="3:26" ht="15.5" x14ac:dyDescent="0.35">
      <c r="C209" t="s">
        <v>241</v>
      </c>
      <c r="D209" s="5">
        <v>-303760593000</v>
      </c>
      <c r="E209" s="5">
        <v>-3569467000</v>
      </c>
      <c r="F209" s="5">
        <v>1495032543000</v>
      </c>
      <c r="G209" s="5">
        <v>404995671000</v>
      </c>
      <c r="I209" s="5">
        <v>1890557575000</v>
      </c>
      <c r="J209" s="5">
        <v>937080590000</v>
      </c>
      <c r="K209" s="5">
        <v>287342962000</v>
      </c>
      <c r="L209" s="5">
        <v>159950388000</v>
      </c>
      <c r="M209" s="5">
        <v>395586215000</v>
      </c>
      <c r="N209" s="5">
        <v>-251236978000</v>
      </c>
      <c r="O209" s="5">
        <v>299184100000</v>
      </c>
      <c r="P209" s="5">
        <v>450000000000</v>
      </c>
      <c r="Q209" s="5">
        <v>250000000000</v>
      </c>
      <c r="R209" s="5">
        <v>342924264000</v>
      </c>
      <c r="S209" s="5">
        <v>30000</v>
      </c>
      <c r="T209" s="5">
        <v>15889871000</v>
      </c>
      <c r="U209" s="5">
        <v>502592383000</v>
      </c>
      <c r="V209" s="5">
        <v>105667356000</v>
      </c>
      <c r="W209" s="5">
        <v>258840082000</v>
      </c>
      <c r="X209" s="5">
        <v>24970714000</v>
      </c>
      <c r="Y209" s="5">
        <v>399694000</v>
      </c>
      <c r="Z209" s="5">
        <v>117520396000</v>
      </c>
    </row>
    <row r="210" spans="3:26" ht="15.5" x14ac:dyDescent="0.35">
      <c r="C210" t="s">
        <v>1039</v>
      </c>
    </row>
    <row r="211" spans="3:26" ht="15.5" x14ac:dyDescent="0.35">
      <c r="C211" t="s">
        <v>1040</v>
      </c>
      <c r="U211" s="5">
        <v>500000000000</v>
      </c>
      <c r="V211" s="5">
        <v>500000000000</v>
      </c>
    </row>
    <row r="212" spans="3:26" ht="15.5" x14ac:dyDescent="0.35">
      <c r="C212" t="s">
        <v>1041</v>
      </c>
    </row>
    <row r="213" spans="3:26" ht="15.5" x14ac:dyDescent="0.35">
      <c r="C213" t="s">
        <v>1042</v>
      </c>
      <c r="R213" s="5">
        <v>75148654000</v>
      </c>
      <c r="S213" s="5">
        <v>30000</v>
      </c>
      <c r="T213" s="5">
        <v>50889871000</v>
      </c>
      <c r="U213" s="5">
        <v>2592383000</v>
      </c>
      <c r="V213" s="5">
        <v>5667356000</v>
      </c>
      <c r="W213" s="5">
        <v>8172430000</v>
      </c>
    </row>
    <row r="214" spans="3:26" ht="15.5" x14ac:dyDescent="0.35">
      <c r="C214" t="s">
        <v>587</v>
      </c>
      <c r="E214" s="5">
        <v>1002728000</v>
      </c>
      <c r="F214" s="5">
        <v>568000</v>
      </c>
      <c r="G214" s="5">
        <v>256084627000</v>
      </c>
      <c r="I214" s="5">
        <v>257088592000</v>
      </c>
      <c r="J214" s="5">
        <v>-284205000</v>
      </c>
      <c r="K214" s="5">
        <v>-1900021000</v>
      </c>
      <c r="L214" s="5">
        <v>520909143000</v>
      </c>
      <c r="M214" s="5">
        <v>556529061000</v>
      </c>
      <c r="O214" s="5">
        <v>99184100000</v>
      </c>
      <c r="Q214" s="5">
        <v>100000000000</v>
      </c>
      <c r="R214" s="5">
        <v>267775610000</v>
      </c>
      <c r="Y214" s="5">
        <v>34424450000</v>
      </c>
      <c r="Z214" s="5">
        <v>116749855000</v>
      </c>
    </row>
    <row r="215" spans="3:26" ht="15.5" x14ac:dyDescent="0.35">
      <c r="C215" t="s">
        <v>1043</v>
      </c>
      <c r="F215" s="5">
        <v>1500000000000</v>
      </c>
      <c r="G215" s="5">
        <v>500000000000</v>
      </c>
      <c r="I215" s="5">
        <v>2000000000000</v>
      </c>
      <c r="J215" s="5">
        <v>1000000000000</v>
      </c>
      <c r="K215" s="5">
        <v>500000000000</v>
      </c>
      <c r="N215" s="5">
        <v>60000000000</v>
      </c>
      <c r="O215" s="5">
        <v>500000000000</v>
      </c>
      <c r="P215" s="5">
        <v>450000000000</v>
      </c>
      <c r="Q215" s="5">
        <v>150000000000</v>
      </c>
    </row>
    <row r="216" spans="3:26" ht="15.5" x14ac:dyDescent="0.35">
      <c r="C216" t="s">
        <v>1044</v>
      </c>
    </row>
    <row r="217" spans="3:26" ht="15.5" x14ac:dyDescent="0.35">
      <c r="C217" t="s">
        <v>1045</v>
      </c>
      <c r="W217" s="5">
        <v>58870360000</v>
      </c>
    </row>
    <row r="218" spans="3:26" ht="15.5" x14ac:dyDescent="0.35">
      <c r="C218" t="s">
        <v>1046</v>
      </c>
      <c r="W218" s="5">
        <v>191797292000</v>
      </c>
    </row>
    <row r="219" spans="3:26" ht="15.5" x14ac:dyDescent="0.35">
      <c r="C219" t="s">
        <v>653</v>
      </c>
      <c r="X219" s="5">
        <v>24970714000</v>
      </c>
    </row>
    <row r="220" spans="3:26" ht="15.5" x14ac:dyDescent="0.35">
      <c r="C220" t="s">
        <v>1047</v>
      </c>
      <c r="E220" s="5">
        <v>1002728000</v>
      </c>
      <c r="F220" s="5">
        <v>1500000568000</v>
      </c>
      <c r="G220" s="5">
        <v>756084627000</v>
      </c>
      <c r="I220" s="5">
        <v>2257088592000</v>
      </c>
      <c r="J220" s="5">
        <v>999715795000</v>
      </c>
      <c r="K220" s="5">
        <v>498099979000</v>
      </c>
      <c r="L220" s="5">
        <v>520909143000</v>
      </c>
      <c r="M220" s="5">
        <v>556529061000</v>
      </c>
      <c r="N220" s="5">
        <v>60000000000</v>
      </c>
      <c r="O220" s="5">
        <v>599184100000</v>
      </c>
      <c r="P220" s="5">
        <v>450000000000</v>
      </c>
      <c r="Q220" s="5">
        <v>250000000000</v>
      </c>
      <c r="R220" s="5">
        <v>342924264000</v>
      </c>
      <c r="S220" s="5">
        <v>30000</v>
      </c>
      <c r="T220" s="5">
        <v>50889871000</v>
      </c>
      <c r="U220" s="5">
        <v>502592383000</v>
      </c>
      <c r="V220" s="5">
        <v>505667356000</v>
      </c>
      <c r="W220" s="5">
        <v>258840082000</v>
      </c>
      <c r="X220" s="5">
        <v>24970714000</v>
      </c>
      <c r="Y220" s="5">
        <v>34424450000</v>
      </c>
      <c r="Z220" s="5">
        <v>116749855000</v>
      </c>
    </row>
    <row r="221" spans="3:26" ht="15.5" x14ac:dyDescent="0.35">
      <c r="C221" t="s">
        <v>1048</v>
      </c>
      <c r="D221" s="5">
        <v>-111010000</v>
      </c>
      <c r="E221" s="5">
        <v>-582205000</v>
      </c>
      <c r="G221" s="5">
        <v>582205000</v>
      </c>
      <c r="I221" s="5">
        <v>-582205000</v>
      </c>
    </row>
    <row r="222" spans="3:26" ht="15.5" x14ac:dyDescent="0.35">
      <c r="C222" t="s">
        <v>1049</v>
      </c>
      <c r="V222" s="5">
        <v>-400000000000</v>
      </c>
    </row>
    <row r="223" spans="3:26" ht="15.5" x14ac:dyDescent="0.35">
      <c r="C223" t="s">
        <v>545</v>
      </c>
      <c r="L223" s="5">
        <v>-50000000000</v>
      </c>
      <c r="M223" s="5">
        <v>50000000000</v>
      </c>
    </row>
    <row r="224" spans="3:26" ht="15.5" x14ac:dyDescent="0.35">
      <c r="C224" t="s">
        <v>1050</v>
      </c>
      <c r="D224" s="5">
        <v>-300000000000</v>
      </c>
      <c r="G224" s="5">
        <v>-350000000000</v>
      </c>
      <c r="I224" s="5">
        <v>-350000000000</v>
      </c>
      <c r="J224" s="5">
        <v>-50000000000</v>
      </c>
      <c r="K224" s="5">
        <v>-200000000000</v>
      </c>
      <c r="L224" s="5">
        <v>-300000000000</v>
      </c>
      <c r="M224" s="5">
        <v>-200000000000</v>
      </c>
      <c r="N224" s="5">
        <v>-300000000000</v>
      </c>
      <c r="O224" s="5">
        <v>-300000000000</v>
      </c>
    </row>
    <row r="225" spans="2:26" ht="15.5" x14ac:dyDescent="0.35">
      <c r="C225" t="s">
        <v>1051</v>
      </c>
      <c r="D225" s="5">
        <v>-3649583000</v>
      </c>
      <c r="E225" s="5">
        <v>-3989990000</v>
      </c>
      <c r="F225" s="5">
        <v>-4968025000</v>
      </c>
      <c r="G225" s="5">
        <v>-1671161000</v>
      </c>
      <c r="I225" s="5">
        <v>-15948812000</v>
      </c>
      <c r="J225" s="5">
        <v>-12635205000</v>
      </c>
      <c r="K225" s="5">
        <v>-10757017000</v>
      </c>
      <c r="L225" s="5">
        <v>-10958755000</v>
      </c>
      <c r="M225" s="5">
        <v>-10942846000</v>
      </c>
      <c r="N225" s="5">
        <v>-11236978000</v>
      </c>
    </row>
    <row r="226" spans="2:26" ht="15.5" x14ac:dyDescent="0.35">
      <c r="C226" t="s">
        <v>1052</v>
      </c>
    </row>
    <row r="227" spans="2:26" ht="15.5" x14ac:dyDescent="0.35">
      <c r="C227" t="s">
        <v>1053</v>
      </c>
      <c r="T227" s="5">
        <v>-35000000000</v>
      </c>
      <c r="Y227" s="5">
        <v>-35025339000</v>
      </c>
    </row>
    <row r="228" spans="2:26" ht="15.5" x14ac:dyDescent="0.35">
      <c r="C228" t="s">
        <v>1054</v>
      </c>
    </row>
    <row r="229" spans="2:26" ht="15.5" x14ac:dyDescent="0.35">
      <c r="C229" t="s">
        <v>1055</v>
      </c>
    </row>
    <row r="230" spans="2:26" ht="15.5" x14ac:dyDescent="0.35">
      <c r="C230" t="s">
        <v>1056</v>
      </c>
      <c r="Y230" s="5">
        <v>1000583000</v>
      </c>
      <c r="Z230" s="5">
        <v>770541000</v>
      </c>
    </row>
    <row r="231" spans="2:26" ht="15.5" x14ac:dyDescent="0.35">
      <c r="C231" t="s">
        <v>278</v>
      </c>
      <c r="D231" s="5">
        <v>-1093901785000</v>
      </c>
      <c r="E231" s="5">
        <v>-1765036629000</v>
      </c>
      <c r="F231" s="5">
        <v>570604509000</v>
      </c>
      <c r="G231" s="5">
        <v>1752683398000</v>
      </c>
      <c r="I231" s="5">
        <v>1407431625000</v>
      </c>
      <c r="J231" s="5">
        <v>-1199192640000</v>
      </c>
      <c r="K231" s="5">
        <v>153376234000</v>
      </c>
      <c r="L231" s="5">
        <v>984064345000</v>
      </c>
      <c r="M231" s="5">
        <v>-617875828000</v>
      </c>
      <c r="N231" s="5">
        <v>358699599000</v>
      </c>
      <c r="O231" s="5">
        <v>-1762519489000</v>
      </c>
      <c r="P231" s="5">
        <v>257345827000</v>
      </c>
      <c r="Q231" s="5">
        <v>1162942156000</v>
      </c>
      <c r="R231" s="5">
        <v>-852157794000</v>
      </c>
      <c r="S231" s="5">
        <v>-566779202000</v>
      </c>
      <c r="T231" s="5">
        <v>1318044141000</v>
      </c>
      <c r="U231" s="5">
        <v>327696858000</v>
      </c>
      <c r="V231" s="5">
        <v>-240816728000</v>
      </c>
      <c r="W231" s="5">
        <v>-1050510684000</v>
      </c>
      <c r="X231" s="5">
        <v>427267676000</v>
      </c>
      <c r="Y231" s="5">
        <v>25965467000</v>
      </c>
      <c r="Z231" s="5">
        <v>-95344315000</v>
      </c>
    </row>
    <row r="232" spans="2:26" ht="15.5" x14ac:dyDescent="0.35">
      <c r="C232" t="s">
        <v>279</v>
      </c>
      <c r="D232" s="5">
        <v>3006803148000</v>
      </c>
      <c r="I232" s="5">
        <v>1599371523000</v>
      </c>
      <c r="J232" s="5">
        <v>2798564163000</v>
      </c>
      <c r="K232" s="5">
        <v>2645187929000</v>
      </c>
      <c r="L232" s="5">
        <v>1886562456000</v>
      </c>
      <c r="M232" s="5">
        <v>2504438284000</v>
      </c>
      <c r="N232" s="5">
        <v>2145738685000</v>
      </c>
      <c r="O232" s="5">
        <v>3908258174000</v>
      </c>
      <c r="P232" s="5">
        <v>3650912347000</v>
      </c>
      <c r="Q232" s="5">
        <v>2487970191000</v>
      </c>
      <c r="R232" s="5">
        <v>3340127985000</v>
      </c>
      <c r="S232" s="5">
        <v>3906907187000</v>
      </c>
      <c r="T232" s="5">
        <v>2588863046000</v>
      </c>
      <c r="U232" s="5">
        <v>2361058585000</v>
      </c>
      <c r="V232" s="5">
        <v>2601874441000</v>
      </c>
      <c r="W232" s="5">
        <v>3652385079000</v>
      </c>
      <c r="X232" s="5">
        <v>278261993000</v>
      </c>
      <c r="Y232" s="5">
        <v>252296526000</v>
      </c>
      <c r="Z232" s="5">
        <v>347640841000</v>
      </c>
    </row>
    <row r="233" spans="2:26" ht="15.5" x14ac:dyDescent="0.35">
      <c r="C233" t="s">
        <v>1057</v>
      </c>
      <c r="L233" s="5">
        <v>-225438872000</v>
      </c>
    </row>
    <row r="234" spans="2:26" ht="15.5" x14ac:dyDescent="0.35">
      <c r="C234" t="s">
        <v>280</v>
      </c>
      <c r="U234" s="5">
        <v>2822000</v>
      </c>
      <c r="V234" s="5">
        <v>872000</v>
      </c>
      <c r="W234" s="5">
        <v>46000</v>
      </c>
    </row>
    <row r="235" spans="2:26" ht="15.5" x14ac:dyDescent="0.35">
      <c r="C235" t="s">
        <v>282</v>
      </c>
      <c r="D235" s="5">
        <v>1912901363000</v>
      </c>
      <c r="E235" s="5">
        <v>-1765036629000</v>
      </c>
      <c r="F235" s="5">
        <v>570604509000</v>
      </c>
      <c r="G235" s="5">
        <v>1752683398000</v>
      </c>
      <c r="I235" s="5">
        <v>3006803148000</v>
      </c>
      <c r="J235" s="5">
        <v>1599371523000</v>
      </c>
      <c r="K235" s="5">
        <v>2798564163000</v>
      </c>
      <c r="L235" s="5">
        <v>2645187929000</v>
      </c>
      <c r="M235" s="5">
        <v>1886562456000</v>
      </c>
      <c r="N235" s="5">
        <v>2504438284000</v>
      </c>
      <c r="O235" s="5">
        <v>2145738685000</v>
      </c>
      <c r="P235" s="5">
        <v>3908258174000</v>
      </c>
      <c r="Q235" s="5">
        <v>3650912347000</v>
      </c>
      <c r="R235" s="5">
        <v>2487970191000</v>
      </c>
      <c r="S235" s="5">
        <v>3340127985000</v>
      </c>
      <c r="T235" s="5">
        <v>3906907187000</v>
      </c>
      <c r="U235" s="5">
        <v>2688758265000</v>
      </c>
      <c r="V235" s="5">
        <v>2361058585000</v>
      </c>
      <c r="W235" s="5">
        <v>2601874441000</v>
      </c>
      <c r="X235" s="5">
        <v>705529669000</v>
      </c>
      <c r="Y235" s="5">
        <v>278261993000</v>
      </c>
      <c r="Z235" s="5">
        <v>252296526000</v>
      </c>
    </row>
    <row r="237" spans="2:26" ht="15.5" x14ac:dyDescent="0.35">
      <c r="B237" t="s">
        <v>283</v>
      </c>
      <c r="C237" t="s">
        <v>11</v>
      </c>
      <c r="D237" s="5">
        <v>18420000000</v>
      </c>
      <c r="E237" s="5">
        <v>18420000000</v>
      </c>
      <c r="F237" s="5">
        <v>18420000000</v>
      </c>
      <c r="G237" s="5">
        <v>18420000000</v>
      </c>
      <c r="I237" s="5">
        <v>18420000000</v>
      </c>
      <c r="J237" s="5">
        <v>15850000000</v>
      </c>
      <c r="K237" s="5">
        <v>15850000000</v>
      </c>
      <c r="L237" s="5">
        <v>15850000000</v>
      </c>
      <c r="M237" s="5">
        <v>10490000000</v>
      </c>
      <c r="N237" s="5">
        <v>8950000000</v>
      </c>
      <c r="O237" s="5">
        <v>8950000000</v>
      </c>
      <c r="P237" s="5">
        <v>8670000000</v>
      </c>
      <c r="Q237" s="5">
        <v>8670000000</v>
      </c>
      <c r="R237" s="5">
        <v>7890000000</v>
      </c>
      <c r="S237" s="5">
        <v>7140000000</v>
      </c>
      <c r="T237" s="5">
        <v>7140000000</v>
      </c>
      <c r="U237" s="5">
        <v>6630000000</v>
      </c>
      <c r="V237" s="5">
        <v>6600000000</v>
      </c>
      <c r="W237" s="5">
        <v>6550000000</v>
      </c>
      <c r="X237" s="6">
        <v>4099999999.9999995</v>
      </c>
      <c r="Y237" s="5">
        <v>3850000000</v>
      </c>
      <c r="Z237" s="5">
        <v>3500000000</v>
      </c>
    </row>
    <row r="238" spans="2:26" ht="15.5" x14ac:dyDescent="0.35">
      <c r="C238" t="s">
        <v>284</v>
      </c>
      <c r="D238" s="6">
        <v>2.13</v>
      </c>
      <c r="E238" s="6">
        <v>0.21</v>
      </c>
      <c r="F238" s="6">
        <v>0.12</v>
      </c>
      <c r="G238" s="6">
        <v>4.88</v>
      </c>
    </row>
    <row r="239" spans="2:26" ht="15.5" x14ac:dyDescent="0.35">
      <c r="C239" t="s">
        <v>285</v>
      </c>
      <c r="D239" s="6">
        <v>48.83</v>
      </c>
      <c r="E239" s="6">
        <v>547.62</v>
      </c>
      <c r="F239" s="5">
        <v>925</v>
      </c>
      <c r="G239" s="6">
        <v>17.21</v>
      </c>
    </row>
    <row r="240" spans="2:26" ht="15.5" x14ac:dyDescent="0.35">
      <c r="C240" t="s">
        <v>72</v>
      </c>
      <c r="D240" s="6">
        <v>3.32</v>
      </c>
      <c r="E240" s="6">
        <v>3.37</v>
      </c>
      <c r="F240" s="6">
        <v>3.54</v>
      </c>
      <c r="G240" s="6">
        <v>2.83</v>
      </c>
    </row>
    <row r="241" spans="3:7" ht="15.5" x14ac:dyDescent="0.35">
      <c r="C241" t="s">
        <v>286</v>
      </c>
      <c r="E241" s="5">
        <v>17750000000</v>
      </c>
      <c r="F241" s="5">
        <v>36040000000</v>
      </c>
      <c r="G241" s="5">
        <v>142650000000</v>
      </c>
    </row>
    <row r="242" spans="3:7" ht="15.5" x14ac:dyDescent="0.35">
      <c r="C242" t="s">
        <v>287</v>
      </c>
      <c r="D242" s="6">
        <v>1.1999999999999999E-3</v>
      </c>
      <c r="E242" s="6">
        <v>1E-4</v>
      </c>
      <c r="F242" s="6">
        <v>1E-4</v>
      </c>
      <c r="G242" s="6">
        <v>2.7000000000000001E-3</v>
      </c>
    </row>
    <row r="243" spans="3:7" ht="15.5" x14ac:dyDescent="0.35">
      <c r="C243" t="s">
        <v>288</v>
      </c>
      <c r="D243" s="6">
        <v>9.1000000000000004E-3</v>
      </c>
      <c r="E243" s="6">
        <v>8.9999999999999998E-4</v>
      </c>
      <c r="F243" s="6">
        <v>5.0000000000000001E-4</v>
      </c>
      <c r="G243" s="6">
        <v>2.07E-2</v>
      </c>
    </row>
    <row r="244" spans="3:7" ht="15.5" x14ac:dyDescent="0.35">
      <c r="C244" t="s">
        <v>289</v>
      </c>
      <c r="D244" s="6">
        <v>1.2999999999999999E-3</v>
      </c>
      <c r="E244" s="6">
        <v>2.0000000000000001E-4</v>
      </c>
      <c r="F244" s="6">
        <v>8.0000000000000004E-4</v>
      </c>
      <c r="G244" s="6">
        <v>4.1999999999999997E-3</v>
      </c>
    </row>
    <row r="245" spans="3:7" ht="15.5" x14ac:dyDescent="0.35">
      <c r="C245" t="s">
        <v>290</v>
      </c>
    </row>
    <row r="246" spans="3:7" ht="15.5" x14ac:dyDescent="0.35">
      <c r="C246" t="s">
        <v>291</v>
      </c>
      <c r="D246" s="5">
        <v>4297000000000</v>
      </c>
      <c r="E246" s="5">
        <v>4369000000000</v>
      </c>
      <c r="F246" s="5">
        <v>4374000000000</v>
      </c>
      <c r="G246" s="5">
        <v>4355000000000</v>
      </c>
    </row>
    <row r="247" spans="3:7" ht="15.5" x14ac:dyDescent="0.35">
      <c r="C247" t="s">
        <v>292</v>
      </c>
      <c r="D247" s="6">
        <v>0.45</v>
      </c>
      <c r="E247" s="6">
        <v>0.48</v>
      </c>
      <c r="F247" s="6">
        <v>0.47</v>
      </c>
      <c r="G247" s="6">
        <v>0.36</v>
      </c>
    </row>
    <row r="248" spans="3:7" ht="15.5" x14ac:dyDescent="0.35">
      <c r="C248" t="s">
        <v>293</v>
      </c>
      <c r="D248" s="6">
        <v>233.3</v>
      </c>
      <c r="E248" s="6">
        <v>237.19</v>
      </c>
      <c r="F248" s="6">
        <v>237.55</v>
      </c>
      <c r="G248" s="6">
        <v>236.5</v>
      </c>
    </row>
    <row r="249" spans="3:7" ht="15.5" x14ac:dyDescent="0.35">
      <c r="C249" t="s">
        <v>294</v>
      </c>
      <c r="D249" s="6">
        <v>0.45</v>
      </c>
      <c r="E249" s="6">
        <v>0.49</v>
      </c>
      <c r="F249" s="6">
        <v>0.47</v>
      </c>
      <c r="G249" s="6">
        <v>0.36</v>
      </c>
    </row>
    <row r="250" spans="3:7" ht="15.5" x14ac:dyDescent="0.35">
      <c r="C250" t="s">
        <v>295</v>
      </c>
      <c r="D250" s="6">
        <v>232.53</v>
      </c>
      <c r="E250" s="6">
        <v>236.45</v>
      </c>
      <c r="F250" s="6">
        <v>236.73</v>
      </c>
      <c r="G250" s="6">
        <v>235.61</v>
      </c>
    </row>
    <row r="251" spans="3:7" ht="15.5" x14ac:dyDescent="0.35">
      <c r="C251" t="s">
        <v>296</v>
      </c>
    </row>
    <row r="252" spans="3:7" ht="15.5" x14ac:dyDescent="0.35">
      <c r="C252" t="s">
        <v>297</v>
      </c>
    </row>
    <row r="253" spans="3:7" ht="15.5" x14ac:dyDescent="0.35">
      <c r="C253" t="s">
        <v>298</v>
      </c>
      <c r="D253" s="5">
        <v>4297000000000</v>
      </c>
      <c r="E253" s="5">
        <v>4369000000000</v>
      </c>
      <c r="F253" s="5">
        <v>4374000000000</v>
      </c>
      <c r="G253" s="5">
        <v>4355000000000</v>
      </c>
    </row>
    <row r="254" spans="3:7" ht="15.5" x14ac:dyDescent="0.35">
      <c r="C254" t="s">
        <v>23</v>
      </c>
    </row>
    <row r="255" spans="3:7" ht="15.5" x14ac:dyDescent="0.35">
      <c r="C255" t="s">
        <v>20</v>
      </c>
    </row>
    <row r="256" spans="3:7" ht="15.5" x14ac:dyDescent="0.35">
      <c r="C256" t="s">
        <v>299</v>
      </c>
    </row>
    <row r="257" spans="3:26" ht="15.5" x14ac:dyDescent="0.35">
      <c r="C257" t="s">
        <v>300</v>
      </c>
      <c r="D257" s="5">
        <v>-1248000000000</v>
      </c>
      <c r="E257" s="5">
        <v>844000000000</v>
      </c>
      <c r="F257" s="5">
        <v>-90000000000</v>
      </c>
      <c r="G257" s="5">
        <v>267000000000</v>
      </c>
    </row>
    <row r="258" spans="3:26" ht="15.5" x14ac:dyDescent="0.35">
      <c r="C258" t="s">
        <v>301</v>
      </c>
      <c r="D258" s="5">
        <v>-1000000000</v>
      </c>
      <c r="E258" s="5">
        <v>-6000000000</v>
      </c>
      <c r="F258" s="5">
        <v>-9000000000</v>
      </c>
      <c r="G258" s="5">
        <v>-1000000000</v>
      </c>
    </row>
    <row r="259" spans="3:26" ht="15.5" x14ac:dyDescent="0.35">
      <c r="C259" t="s">
        <v>12</v>
      </c>
      <c r="D259" s="5">
        <v>-1249000000000</v>
      </c>
      <c r="E259" s="5">
        <v>838000000000</v>
      </c>
      <c r="F259" s="5">
        <v>-98000000000</v>
      </c>
      <c r="G259" s="5">
        <v>266000000000</v>
      </c>
    </row>
    <row r="260" spans="3:26" ht="15.5" x14ac:dyDescent="0.35">
      <c r="C260" t="s">
        <v>15</v>
      </c>
      <c r="D260" s="6">
        <v>-67.790000000000006</v>
      </c>
      <c r="E260" s="6">
        <v>45.48</v>
      </c>
      <c r="F260" s="6">
        <v>-5.34</v>
      </c>
      <c r="G260" s="6">
        <v>14.47</v>
      </c>
    </row>
    <row r="261" spans="3:26" ht="15.5" x14ac:dyDescent="0.35">
      <c r="C261" t="s">
        <v>57</v>
      </c>
      <c r="I261" s="6">
        <v>7.15</v>
      </c>
      <c r="J261" s="6">
        <v>7.44</v>
      </c>
      <c r="K261" s="6">
        <v>6.42</v>
      </c>
      <c r="L261" s="6">
        <v>14.27</v>
      </c>
      <c r="M261" s="6">
        <v>-11.35</v>
      </c>
      <c r="N261" s="6">
        <v>-28.17</v>
      </c>
      <c r="O261" s="6">
        <v>-1.54</v>
      </c>
      <c r="P261" s="6">
        <v>9.1199999999999992</v>
      </c>
      <c r="Q261" s="6">
        <v>15.69</v>
      </c>
      <c r="R261" s="6">
        <v>12.72</v>
      </c>
      <c r="S261" s="6">
        <v>13.18</v>
      </c>
      <c r="T261" s="6">
        <v>14.81</v>
      </c>
      <c r="U261" s="6">
        <v>39.61</v>
      </c>
      <c r="V261" s="6">
        <v>31.13</v>
      </c>
      <c r="W261" s="6">
        <v>28.62</v>
      </c>
      <c r="X261" s="6">
        <v>26.07</v>
      </c>
      <c r="Y261" s="6">
        <v>12.02</v>
      </c>
      <c r="Z261" s="6">
        <v>10.07</v>
      </c>
    </row>
    <row r="262" spans="3:26" ht="15.5" x14ac:dyDescent="0.35">
      <c r="C262" t="s">
        <v>71</v>
      </c>
      <c r="I262" s="6">
        <v>16.079999999999998</v>
      </c>
      <c r="J262" s="6">
        <v>11.96</v>
      </c>
      <c r="K262" s="6">
        <v>15.42</v>
      </c>
      <c r="L262" s="6">
        <v>7.5</v>
      </c>
      <c r="M262" s="6">
        <v>-17.97</v>
      </c>
      <c r="N262" s="6">
        <v>-4.05</v>
      </c>
      <c r="O262" s="6">
        <v>-54.55</v>
      </c>
      <c r="P262" s="6">
        <v>20.83</v>
      </c>
      <c r="Q262" s="6">
        <v>15.04</v>
      </c>
      <c r="R262" s="6">
        <v>8.41</v>
      </c>
      <c r="S262" s="6">
        <v>7.97</v>
      </c>
      <c r="T262" s="6">
        <v>8.1</v>
      </c>
      <c r="U262" s="6">
        <v>3.16</v>
      </c>
      <c r="V262" s="6">
        <v>3.76</v>
      </c>
      <c r="W262" s="6">
        <v>4.51</v>
      </c>
      <c r="X262" s="6">
        <v>5.33</v>
      </c>
      <c r="Y262" s="6">
        <v>9.98</v>
      </c>
      <c r="Z262" s="6">
        <v>8.0399999999999991</v>
      </c>
    </row>
    <row r="263" spans="3:26" ht="15.5" x14ac:dyDescent="0.35">
      <c r="C263" t="s">
        <v>74</v>
      </c>
      <c r="I263" s="6">
        <v>0.92</v>
      </c>
      <c r="J263" s="6">
        <v>0.68</v>
      </c>
      <c r="K263" s="6">
        <v>0.85</v>
      </c>
      <c r="L263" s="6">
        <v>0.99</v>
      </c>
      <c r="M263" s="6">
        <v>1.33</v>
      </c>
      <c r="N263" s="6">
        <v>0.56999999999999995</v>
      </c>
      <c r="O263" s="6">
        <v>0.34</v>
      </c>
      <c r="P263" s="6">
        <v>0.72</v>
      </c>
      <c r="Q263" s="6">
        <v>0.89</v>
      </c>
      <c r="R263" s="6">
        <v>0.39</v>
      </c>
      <c r="S263" s="6">
        <v>0.37</v>
      </c>
      <c r="T263" s="6">
        <v>0.42</v>
      </c>
      <c r="U263" s="6">
        <v>0.52</v>
      </c>
      <c r="V263" s="6">
        <v>0.69</v>
      </c>
      <c r="W263" s="6">
        <v>0.99</v>
      </c>
      <c r="X263" s="6">
        <v>0.78</v>
      </c>
      <c r="Y263" s="6">
        <v>0.74</v>
      </c>
      <c r="Z263" s="6">
        <v>0.54</v>
      </c>
    </row>
    <row r="264" spans="3:26" ht="15.5" x14ac:dyDescent="0.35">
      <c r="C264" t="s">
        <v>302</v>
      </c>
      <c r="I264" s="5">
        <v>255090000000</v>
      </c>
      <c r="J264" s="5">
        <v>320440000000</v>
      </c>
      <c r="K264" s="5">
        <v>197670000000</v>
      </c>
      <c r="L264" s="5">
        <v>429370000000</v>
      </c>
      <c r="M264" s="5">
        <v>-66610000000</v>
      </c>
      <c r="N264" s="5">
        <v>-216460000000</v>
      </c>
      <c r="O264" s="5">
        <v>-600000000</v>
      </c>
      <c r="P264" s="5">
        <v>11670000000</v>
      </c>
    </row>
    <row r="265" spans="3:26" ht="15.5" x14ac:dyDescent="0.35">
      <c r="C265" t="s">
        <v>303</v>
      </c>
      <c r="I265" s="6">
        <v>3.5999999999999999E-3</v>
      </c>
      <c r="J265" s="6">
        <v>3.8E-3</v>
      </c>
      <c r="K265" s="6">
        <v>3.4000000000000002E-3</v>
      </c>
      <c r="L265" s="6">
        <v>8.6999999999999994E-3</v>
      </c>
      <c r="M265" s="6">
        <v>-4.7999999999999996E-3</v>
      </c>
      <c r="N265" s="6">
        <v>-9.5999999999999992E-3</v>
      </c>
      <c r="O265" s="6">
        <v>-5.0000000000000001E-4</v>
      </c>
      <c r="P265" s="6">
        <v>2.5999999999999999E-3</v>
      </c>
      <c r="Q265" s="6">
        <v>4.6999999999999993E-3</v>
      </c>
      <c r="R265" s="6">
        <v>3.9000000000000003E-3</v>
      </c>
      <c r="S265" s="6">
        <v>4.0000000000000001E-3</v>
      </c>
      <c r="T265" s="6">
        <v>4.8999999999999998E-3</v>
      </c>
      <c r="U265" s="6">
        <v>1.37E-2</v>
      </c>
      <c r="V265" s="6">
        <v>1.43E-2</v>
      </c>
      <c r="W265" s="6">
        <v>1.5900000000000001E-2</v>
      </c>
      <c r="X265" s="6">
        <v>1.04E-2</v>
      </c>
      <c r="Y265" s="6">
        <v>6.3E-3</v>
      </c>
      <c r="Z265" s="6">
        <v>6.3E-3</v>
      </c>
    </row>
    <row r="266" spans="3:26" ht="15.5" x14ac:dyDescent="0.35">
      <c r="C266" t="s">
        <v>304</v>
      </c>
      <c r="I266" s="6">
        <v>3.0200000000000001E-2</v>
      </c>
      <c r="J266" s="6">
        <v>0.03</v>
      </c>
      <c r="K266" s="6">
        <v>2.6600000000000002E-2</v>
      </c>
      <c r="L266" s="6">
        <v>6.1100000000000002E-2</v>
      </c>
      <c r="M266" s="6">
        <v>-3.95E-2</v>
      </c>
      <c r="N266" s="6">
        <v>-9.5399999999999985E-2</v>
      </c>
      <c r="O266" s="6">
        <v>-4.5999999999999999E-3</v>
      </c>
      <c r="P266" s="6">
        <v>2.8199999999999999E-2</v>
      </c>
      <c r="Q266" s="6">
        <v>4.7800000000000002E-2</v>
      </c>
      <c r="R266" s="6">
        <v>3.8199999999999998E-2</v>
      </c>
      <c r="S266" s="6">
        <v>4.4500000000000005E-2</v>
      </c>
      <c r="T266" s="6">
        <v>6.0100000000000001E-2</v>
      </c>
      <c r="U266" s="6">
        <v>0.15970000000000001</v>
      </c>
      <c r="V266" s="6">
        <v>0.1399</v>
      </c>
      <c r="W266" s="6">
        <v>0.15460000000000002</v>
      </c>
      <c r="X266" s="6">
        <v>0.14380000000000001</v>
      </c>
      <c r="Y266" s="6">
        <v>7.3499999999999996E-2</v>
      </c>
      <c r="Z266" s="6">
        <v>6.6799999999999998E-2</v>
      </c>
    </row>
    <row r="267" spans="3:26" ht="15.5" x14ac:dyDescent="0.35">
      <c r="C267" t="s">
        <v>305</v>
      </c>
      <c r="I267" s="6">
        <v>6.6E-3</v>
      </c>
      <c r="J267" s="6">
        <v>9.7000000000000003E-3</v>
      </c>
      <c r="K267" s="6">
        <v>6.3E-3</v>
      </c>
      <c r="L267" s="6">
        <v>1.6299999999999999E-2</v>
      </c>
      <c r="M267" s="6">
        <v>-3.4000000000000002E-3</v>
      </c>
      <c r="N267" s="6">
        <v>-8.6999999999999994E-3</v>
      </c>
      <c r="O267" s="6">
        <v>-5.9999999999999995E-4</v>
      </c>
      <c r="P267" s="6">
        <v>-1E-4</v>
      </c>
      <c r="Q267" s="6">
        <v>5.0000000000000001E-3</v>
      </c>
      <c r="R267" s="6">
        <v>3.4999999999999996E-3</v>
      </c>
      <c r="S267" s="6">
        <v>4.1999999999999997E-3</v>
      </c>
      <c r="T267" s="6">
        <v>5.1000000000000004E-3</v>
      </c>
      <c r="U267" s="6">
        <v>1.8700000000000001E-2</v>
      </c>
      <c r="V267" s="6">
        <v>1.8000000000000002E-2</v>
      </c>
      <c r="W267" s="6">
        <v>2.1000000000000001E-2</v>
      </c>
      <c r="X267" s="6">
        <v>1.46E-2</v>
      </c>
      <c r="Y267" s="6">
        <v>9.7000000000000003E-3</v>
      </c>
      <c r="Z267" s="6">
        <v>1.5700000000000002E-2</v>
      </c>
    </row>
    <row r="268" spans="3:26" ht="15.5" x14ac:dyDescent="0.35">
      <c r="C268" t="s">
        <v>306</v>
      </c>
    </row>
    <row r="269" spans="3:26" ht="15.5" x14ac:dyDescent="0.35">
      <c r="C269" t="s">
        <v>68</v>
      </c>
      <c r="I269" s="6">
        <v>0.48</v>
      </c>
      <c r="J269" s="6">
        <v>0.36</v>
      </c>
      <c r="K269" s="6">
        <v>0.41</v>
      </c>
      <c r="L269" s="6">
        <v>0.46</v>
      </c>
      <c r="M269" s="6">
        <v>0.71</v>
      </c>
      <c r="N269" s="6">
        <v>0.39</v>
      </c>
      <c r="O269" s="6">
        <v>0.25</v>
      </c>
      <c r="P269" s="6">
        <v>0.59</v>
      </c>
      <c r="Q269" s="6">
        <v>0.72</v>
      </c>
      <c r="R269" s="6">
        <v>0.32</v>
      </c>
      <c r="S269" s="6">
        <v>0.35</v>
      </c>
      <c r="T269" s="6">
        <v>0.49</v>
      </c>
      <c r="U269" s="6">
        <v>0.5</v>
      </c>
      <c r="V269" s="6">
        <v>0.53</v>
      </c>
      <c r="W269" s="6">
        <v>0.7</v>
      </c>
      <c r="X269" s="6">
        <v>0.77</v>
      </c>
      <c r="Y269" s="6">
        <v>0.73</v>
      </c>
      <c r="Z269" s="6">
        <v>0.54</v>
      </c>
    </row>
    <row r="270" spans="3:26" ht="15.5" x14ac:dyDescent="0.35">
      <c r="C270" t="s">
        <v>65</v>
      </c>
      <c r="I270" s="6">
        <v>237.19</v>
      </c>
      <c r="J270" s="6">
        <v>248.19</v>
      </c>
      <c r="K270" s="6">
        <v>241.34</v>
      </c>
      <c r="L270" s="6">
        <v>233.49</v>
      </c>
      <c r="M270" s="6">
        <v>287.44</v>
      </c>
      <c r="N270" s="6">
        <v>295.39</v>
      </c>
      <c r="O270" s="6">
        <v>333.61</v>
      </c>
      <c r="P270" s="6">
        <v>323.61</v>
      </c>
      <c r="Q270" s="6">
        <v>328.26</v>
      </c>
      <c r="R270" s="6">
        <v>332.83</v>
      </c>
      <c r="S270" s="6">
        <v>296.07</v>
      </c>
      <c r="T270" s="6">
        <v>246.5</v>
      </c>
      <c r="U270" s="6">
        <v>248.07</v>
      </c>
      <c r="V270" s="6">
        <v>222.45</v>
      </c>
      <c r="W270" s="6">
        <v>185.12</v>
      </c>
      <c r="X270" s="6">
        <v>181.29</v>
      </c>
      <c r="Y270" s="6">
        <v>163.61000000000001</v>
      </c>
      <c r="Z270" s="6">
        <v>150.74</v>
      </c>
    </row>
    <row r="271" spans="3:26" ht="15.5" x14ac:dyDescent="0.35">
      <c r="C271" t="s">
        <v>307</v>
      </c>
      <c r="I271" s="6">
        <v>0.49</v>
      </c>
      <c r="J271" s="6">
        <v>0.36</v>
      </c>
      <c r="K271" s="6">
        <v>0.41</v>
      </c>
      <c r="L271" s="6">
        <v>0.46</v>
      </c>
      <c r="M271" s="6">
        <v>0.71</v>
      </c>
      <c r="N271" s="6">
        <v>0.39</v>
      </c>
      <c r="O271" s="6">
        <v>0.25</v>
      </c>
      <c r="P271" s="6">
        <v>0.59</v>
      </c>
      <c r="Q271" s="6">
        <v>0.72</v>
      </c>
      <c r="R271" s="6">
        <v>0.32</v>
      </c>
      <c r="S271" s="6">
        <v>0.36</v>
      </c>
      <c r="T271" s="6">
        <v>0.49</v>
      </c>
      <c r="U271" s="6">
        <v>0.5</v>
      </c>
      <c r="V271" s="6">
        <v>0.53</v>
      </c>
      <c r="W271" s="6">
        <v>0.7</v>
      </c>
      <c r="X271" s="6">
        <v>0.77</v>
      </c>
      <c r="Y271" s="6">
        <v>0.74</v>
      </c>
      <c r="Z271" s="6">
        <v>0.54</v>
      </c>
    </row>
    <row r="272" spans="3:26" ht="15.5" x14ac:dyDescent="0.35">
      <c r="C272" t="s">
        <v>308</v>
      </c>
      <c r="I272" s="6">
        <v>236.45</v>
      </c>
      <c r="J272" s="6">
        <v>247.49</v>
      </c>
      <c r="K272" s="6">
        <v>240.82</v>
      </c>
      <c r="L272" s="6">
        <v>233.33</v>
      </c>
      <c r="M272" s="6">
        <v>287.13</v>
      </c>
      <c r="N272" s="6">
        <v>294.83</v>
      </c>
      <c r="O272" s="6">
        <v>332.76</v>
      </c>
      <c r="P272" s="6">
        <v>322.61</v>
      </c>
      <c r="Q272" s="6">
        <v>327.56</v>
      </c>
      <c r="R272" s="6">
        <v>332.19</v>
      </c>
      <c r="S272" s="6">
        <v>295.45</v>
      </c>
      <c r="T272" s="6">
        <v>245.71</v>
      </c>
      <c r="U272" s="6">
        <v>247.72</v>
      </c>
      <c r="V272" s="6">
        <v>222.11</v>
      </c>
      <c r="W272" s="6">
        <v>184.88</v>
      </c>
      <c r="X272" s="6">
        <v>180.96</v>
      </c>
      <c r="Y272" s="6">
        <v>163.04</v>
      </c>
      <c r="Z272" s="6">
        <v>149.88</v>
      </c>
    </row>
    <row r="273" spans="2:26" ht="15.5" x14ac:dyDescent="0.35">
      <c r="C273" t="s">
        <v>309</v>
      </c>
    </row>
    <row r="274" spans="2:26" ht="15.5" x14ac:dyDescent="0.35">
      <c r="C274" t="s">
        <v>310</v>
      </c>
    </row>
    <row r="275" spans="2:26" ht="15.5" x14ac:dyDescent="0.35">
      <c r="C275" t="s">
        <v>25</v>
      </c>
    </row>
    <row r="276" spans="2:26" ht="15.5" x14ac:dyDescent="0.35">
      <c r="C276" t="s">
        <v>22</v>
      </c>
    </row>
    <row r="277" spans="2:26" ht="15.5" x14ac:dyDescent="0.35">
      <c r="C277" t="s">
        <v>311</v>
      </c>
    </row>
    <row r="278" spans="2:26" ht="15.5" x14ac:dyDescent="0.35">
      <c r="C278" t="s">
        <v>312</v>
      </c>
      <c r="I278" s="5">
        <v>1758000000000</v>
      </c>
      <c r="J278" s="5">
        <v>-942000000000</v>
      </c>
      <c r="K278" s="5">
        <v>1279000000000</v>
      </c>
      <c r="L278" s="5">
        <v>1057000000000</v>
      </c>
      <c r="M278" s="5">
        <v>-2247000000000</v>
      </c>
      <c r="N278" s="5">
        <v>22000000000</v>
      </c>
      <c r="O278" s="5">
        <v>-1144000000000</v>
      </c>
      <c r="P278" s="5">
        <v>-1343000000000</v>
      </c>
      <c r="Q278" s="5">
        <v>1409000000000</v>
      </c>
      <c r="R278" s="5">
        <v>798000000000</v>
      </c>
      <c r="S278" s="5">
        <v>552000000000</v>
      </c>
      <c r="T278" s="5">
        <v>964000000000</v>
      </c>
      <c r="U278" s="5">
        <v>-538000000000</v>
      </c>
      <c r="V278" s="5">
        <v>445000000000</v>
      </c>
      <c r="W278" s="5">
        <v>-324000000000</v>
      </c>
      <c r="X278" s="5">
        <v>428000000000</v>
      </c>
      <c r="Y278" s="5">
        <v>37000000000</v>
      </c>
      <c r="Z278" s="5">
        <v>-166000000000</v>
      </c>
    </row>
    <row r="279" spans="2:26" ht="15.5" x14ac:dyDescent="0.35">
      <c r="C279" t="s">
        <v>313</v>
      </c>
      <c r="I279" s="5">
        <v>-16000000000</v>
      </c>
      <c r="J279" s="5">
        <v>-20000000000</v>
      </c>
      <c r="K279" s="5">
        <v>-16000000000</v>
      </c>
      <c r="L279" s="5">
        <v>-8000000000</v>
      </c>
      <c r="M279" s="5">
        <v>-1000000000</v>
      </c>
      <c r="N279" s="5">
        <v>-3000000000</v>
      </c>
      <c r="O279" s="5">
        <v>-7000000000</v>
      </c>
      <c r="P279" s="5">
        <v>-28000000000</v>
      </c>
      <c r="Q279" s="5">
        <v>-9000000000</v>
      </c>
      <c r="R279" s="5">
        <v>-8000000000</v>
      </c>
      <c r="S279" s="5">
        <v>-12000000000</v>
      </c>
      <c r="T279" s="5">
        <v>-14000000000</v>
      </c>
      <c r="U279" s="5">
        <v>-16000000000</v>
      </c>
      <c r="V279" s="5">
        <v>-23000000000</v>
      </c>
      <c r="W279" s="5">
        <v>-25000000000</v>
      </c>
      <c r="X279" s="5">
        <v>-28000000000</v>
      </c>
      <c r="Y279" s="5">
        <v>-12000000000</v>
      </c>
      <c r="Z279" s="5">
        <v>-48000000000</v>
      </c>
    </row>
    <row r="280" spans="2:26" ht="15.5" x14ac:dyDescent="0.35">
      <c r="C280" t="s">
        <v>14</v>
      </c>
      <c r="I280" s="5">
        <v>1741000000000</v>
      </c>
      <c r="J280" s="5">
        <v>-962000000000</v>
      </c>
      <c r="K280" s="5">
        <v>1263000000000</v>
      </c>
      <c r="L280" s="5">
        <v>1050000000000</v>
      </c>
      <c r="M280" s="5">
        <v>-2248000000000</v>
      </c>
      <c r="N280" s="5">
        <v>19000000000</v>
      </c>
      <c r="O280" s="5">
        <v>-1151000000000</v>
      </c>
      <c r="P280" s="5">
        <v>-1371000000000</v>
      </c>
      <c r="Q280" s="5">
        <v>1399000000000</v>
      </c>
      <c r="R280" s="5">
        <v>789000000000</v>
      </c>
      <c r="S280" s="5">
        <v>540000000000</v>
      </c>
      <c r="T280" s="5">
        <v>949000000000</v>
      </c>
      <c r="U280" s="5">
        <v>-554000000000</v>
      </c>
      <c r="V280" s="5">
        <v>422000000000</v>
      </c>
      <c r="W280" s="5">
        <v>-348000000000</v>
      </c>
      <c r="X280" s="5">
        <v>400000000000</v>
      </c>
      <c r="Y280" s="5">
        <v>25000000000</v>
      </c>
      <c r="Z280" s="5">
        <v>-214000000000</v>
      </c>
    </row>
    <row r="281" spans="2:26" ht="15.5" x14ac:dyDescent="0.35">
      <c r="C281" t="s">
        <v>16</v>
      </c>
      <c r="I281" s="6">
        <v>94.54</v>
      </c>
      <c r="J281" s="6">
        <v>-60.71</v>
      </c>
      <c r="K281" s="6">
        <v>79.7</v>
      </c>
      <c r="L281" s="6">
        <v>66.22</v>
      </c>
      <c r="M281" s="6">
        <v>-214.36</v>
      </c>
      <c r="N281" s="6">
        <v>2.17</v>
      </c>
      <c r="O281" s="6">
        <v>-128.59</v>
      </c>
      <c r="P281" s="6">
        <v>-158.16999999999999</v>
      </c>
      <c r="Q281" s="6">
        <v>161.36000000000001</v>
      </c>
      <c r="R281" s="6">
        <v>100.04</v>
      </c>
      <c r="S281" s="6">
        <v>75.66</v>
      </c>
      <c r="T281" s="6">
        <v>132.94999999999999</v>
      </c>
      <c r="U281" s="6">
        <v>-83.57</v>
      </c>
      <c r="V281" s="6">
        <v>63.9</v>
      </c>
      <c r="W281" s="6">
        <v>-53.2</v>
      </c>
      <c r="X281" s="6">
        <v>97.54</v>
      </c>
      <c r="Y281" s="6">
        <v>6.43</v>
      </c>
      <c r="Z281" s="6">
        <v>-61.02</v>
      </c>
    </row>
    <row r="283" spans="2:26" ht="15.5" x14ac:dyDescent="0.35">
      <c r="B283" t="s">
        <v>314</v>
      </c>
      <c r="C283" t="s">
        <v>315</v>
      </c>
      <c r="D283" s="5">
        <v>39000000000</v>
      </c>
      <c r="E283" s="5">
        <v>4000000000</v>
      </c>
      <c r="F283" s="5">
        <v>2000000000</v>
      </c>
      <c r="G283" s="5">
        <v>90000000000</v>
      </c>
      <c r="H283" s="5">
        <v>157000000000</v>
      </c>
      <c r="I283" s="5">
        <v>132000000000</v>
      </c>
      <c r="J283" s="5">
        <v>118000000000</v>
      </c>
      <c r="K283" s="5">
        <v>102000000000</v>
      </c>
      <c r="L283" s="5">
        <v>226000000000</v>
      </c>
      <c r="M283" s="5">
        <v>-119000000000</v>
      </c>
      <c r="N283" s="5">
        <v>-252000000000</v>
      </c>
      <c r="O283" s="5">
        <v>-14000000000</v>
      </c>
      <c r="P283" s="5">
        <v>79000000000</v>
      </c>
      <c r="Q283" s="5">
        <v>136000000000</v>
      </c>
    </row>
    <row r="284" spans="2:26" ht="15.5" x14ac:dyDescent="0.35">
      <c r="C284" t="s">
        <v>316</v>
      </c>
      <c r="H284" s="5">
        <v>135000000000</v>
      </c>
      <c r="I284" s="5">
        <v>132000000000</v>
      </c>
      <c r="J284" s="5">
        <v>118000000000</v>
      </c>
      <c r="K284" s="5">
        <v>102000000000</v>
      </c>
      <c r="L284" s="5">
        <v>226000000000</v>
      </c>
      <c r="M284" s="5">
        <v>-119000000000</v>
      </c>
      <c r="N284" s="5">
        <v>-252000000000</v>
      </c>
      <c r="O284" s="5">
        <v>-14000000000</v>
      </c>
      <c r="P284" s="5">
        <v>79000000000</v>
      </c>
      <c r="Q284" s="5">
        <v>136000000000</v>
      </c>
    </row>
    <row r="285" spans="2:26" ht="15.5" x14ac:dyDescent="0.35">
      <c r="C285" t="s">
        <v>56</v>
      </c>
      <c r="D285" s="6">
        <v>2.13</v>
      </c>
      <c r="E285" s="6">
        <v>0.21</v>
      </c>
      <c r="F285" s="6">
        <v>0.12</v>
      </c>
      <c r="G285" s="6">
        <v>4.88</v>
      </c>
      <c r="H285" s="6">
        <v>8.5</v>
      </c>
      <c r="I285" s="6">
        <v>7.15</v>
      </c>
      <c r="J285" s="6">
        <v>6.4</v>
      </c>
      <c r="K285" s="6">
        <v>5.53</v>
      </c>
      <c r="L285" s="6">
        <v>12.28</v>
      </c>
      <c r="M285" s="6">
        <v>-6.46</v>
      </c>
      <c r="N285" s="6">
        <v>-13.69</v>
      </c>
      <c r="O285" s="6">
        <v>-0.75</v>
      </c>
      <c r="P285" s="6">
        <v>4.29</v>
      </c>
      <c r="Q285" s="6">
        <v>7.39</v>
      </c>
    </row>
    <row r="286" spans="2:26" ht="15.5" x14ac:dyDescent="0.35">
      <c r="C286" t="s">
        <v>319</v>
      </c>
      <c r="H286" s="6">
        <v>7.34</v>
      </c>
      <c r="I286" s="6">
        <v>7.15</v>
      </c>
      <c r="J286" s="6">
        <v>6.4</v>
      </c>
      <c r="K286" s="6">
        <v>5.53</v>
      </c>
      <c r="L286" s="6">
        <v>12.28</v>
      </c>
      <c r="M286" s="6">
        <v>-6.46</v>
      </c>
      <c r="N286" s="6">
        <v>-13.69</v>
      </c>
      <c r="O286" s="6">
        <v>-0.75</v>
      </c>
      <c r="P286" s="6">
        <v>4.29</v>
      </c>
      <c r="Q286" s="6">
        <v>7.39</v>
      </c>
    </row>
    <row r="287" spans="2:26" ht="15.5" x14ac:dyDescent="0.35">
      <c r="C287" t="s">
        <v>322</v>
      </c>
      <c r="D287" s="5">
        <v>577000000000</v>
      </c>
      <c r="E287" s="5">
        <v>628000000000</v>
      </c>
      <c r="F287" s="5">
        <v>578000000000</v>
      </c>
      <c r="G287" s="5">
        <v>546000000000</v>
      </c>
      <c r="H287" s="5">
        <v>2309000000000</v>
      </c>
      <c r="I287" s="5">
        <v>2302000000000</v>
      </c>
      <c r="J287" s="5">
        <v>2076000000000</v>
      </c>
      <c r="K287" s="5">
        <v>1836000000000</v>
      </c>
      <c r="L287" s="5">
        <v>1705000000000</v>
      </c>
      <c r="M287" s="5">
        <v>1612000000000</v>
      </c>
      <c r="N287" s="5">
        <v>1791000000000</v>
      </c>
      <c r="O287" s="5">
        <v>2223000000000</v>
      </c>
      <c r="P287" s="5">
        <v>2280000000000</v>
      </c>
      <c r="Q287" s="5">
        <v>2293000000000</v>
      </c>
    </row>
    <row r="288" spans="2:26" ht="15.5" x14ac:dyDescent="0.35">
      <c r="C288" t="s">
        <v>323</v>
      </c>
      <c r="H288" s="5">
        <v>2329000000000</v>
      </c>
      <c r="I288" s="5">
        <v>2302000000000</v>
      </c>
      <c r="J288" s="5">
        <v>2076000000000</v>
      </c>
      <c r="K288" s="5">
        <v>1836000000000</v>
      </c>
      <c r="L288" s="5">
        <v>1705000000000</v>
      </c>
      <c r="M288" s="5">
        <v>1612000000000</v>
      </c>
      <c r="N288" s="5">
        <v>1791000000000</v>
      </c>
      <c r="O288" s="5">
        <v>2223000000000</v>
      </c>
      <c r="P288" s="5">
        <v>2280000000000</v>
      </c>
      <c r="Q288" s="5">
        <v>2293000000000</v>
      </c>
    </row>
    <row r="289" spans="3:9" ht="15.5" x14ac:dyDescent="0.35">
      <c r="C289" t="s">
        <v>327</v>
      </c>
      <c r="I289" s="5">
        <v>10</v>
      </c>
    </row>
    <row r="290" spans="3:9" ht="15.5" x14ac:dyDescent="0.35">
      <c r="C290" t="s">
        <v>328</v>
      </c>
      <c r="I290" s="6">
        <v>11.57</v>
      </c>
    </row>
    <row r="291" spans="3:9" ht="15.5" x14ac:dyDescent="0.35">
      <c r="C291" t="s">
        <v>329</v>
      </c>
      <c r="I291" s="6">
        <v>7.49</v>
      </c>
    </row>
    <row r="292" spans="3:9" ht="15.5" x14ac:dyDescent="0.35">
      <c r="C292" t="s">
        <v>330</v>
      </c>
      <c r="I292" s="6">
        <v>8.6400000000000005E-2</v>
      </c>
    </row>
    <row r="293" spans="3:9" ht="15.5" x14ac:dyDescent="0.35">
      <c r="C293" t="s">
        <v>331</v>
      </c>
      <c r="I293" s="6">
        <v>0.67</v>
      </c>
    </row>
    <row r="294" spans="3:9" ht="15.5" x14ac:dyDescent="0.35">
      <c r="C294" t="s">
        <v>332</v>
      </c>
      <c r="I294" s="6">
        <v>0.36</v>
      </c>
    </row>
    <row r="295" spans="3:9" ht="15.5" x14ac:dyDescent="0.35">
      <c r="C295" t="s">
        <v>333</v>
      </c>
      <c r="I295" s="6">
        <v>-6.89</v>
      </c>
    </row>
    <row r="296" spans="3:9" ht="15.5" x14ac:dyDescent="0.35">
      <c r="C296" t="s">
        <v>334</v>
      </c>
      <c r="I296" s="6">
        <v>-6.45</v>
      </c>
    </row>
    <row r="297" spans="3:9" ht="15.5" x14ac:dyDescent="0.35">
      <c r="C297" t="s">
        <v>335</v>
      </c>
      <c r="I297" s="6">
        <v>7.03</v>
      </c>
    </row>
    <row r="298" spans="3:9" ht="15.5" x14ac:dyDescent="0.35">
      <c r="C298" t="s">
        <v>336</v>
      </c>
      <c r="I298" s="6">
        <v>5.96</v>
      </c>
    </row>
    <row r="299" spans="3:9" ht="15.5" x14ac:dyDescent="0.35">
      <c r="C299" t="s">
        <v>337</v>
      </c>
      <c r="I299" s="6">
        <v>-2.97</v>
      </c>
    </row>
    <row r="300" spans="3:9" ht="15.5" x14ac:dyDescent="0.35">
      <c r="C300" t="s">
        <v>338</v>
      </c>
      <c r="I300" s="6">
        <v>-0.56000000000000005</v>
      </c>
    </row>
    <row r="301" spans="3:9" ht="15.5" x14ac:dyDescent="0.35">
      <c r="C301" t="s">
        <v>339</v>
      </c>
      <c r="I301" s="6">
        <v>7.34</v>
      </c>
    </row>
    <row r="302" spans="3:9" ht="15.5" x14ac:dyDescent="0.35">
      <c r="C302" t="s">
        <v>340</v>
      </c>
      <c r="I302" s="6">
        <v>8.5</v>
      </c>
    </row>
    <row r="303" spans="3:9" ht="15.5" x14ac:dyDescent="0.35">
      <c r="C303" t="s">
        <v>341</v>
      </c>
      <c r="I303" s="6">
        <v>126.44</v>
      </c>
    </row>
    <row r="304" spans="3:9" ht="15.5" x14ac:dyDescent="0.35">
      <c r="C304" t="s">
        <v>342</v>
      </c>
      <c r="D304" s="6">
        <v>2.4500000000000002</v>
      </c>
    </row>
    <row r="305" spans="3:9" ht="15.5" x14ac:dyDescent="0.35">
      <c r="C305" t="s">
        <v>343</v>
      </c>
      <c r="I305" s="6">
        <v>233.3</v>
      </c>
    </row>
    <row r="306" spans="3:9" ht="15.5" x14ac:dyDescent="0.35">
      <c r="C306" t="s">
        <v>344</v>
      </c>
      <c r="I306" s="6">
        <v>-13.19</v>
      </c>
    </row>
    <row r="307" spans="3:9" ht="15.5" x14ac:dyDescent="0.35">
      <c r="C307" t="s">
        <v>349</v>
      </c>
      <c r="D307" s="6">
        <v>6.9</v>
      </c>
    </row>
    <row r="308" spans="3:9" ht="15.5" x14ac:dyDescent="0.35">
      <c r="C308" t="s">
        <v>351</v>
      </c>
      <c r="D308" s="6">
        <v>7.9</v>
      </c>
    </row>
    <row r="309" spans="3:9" ht="15.5" x14ac:dyDescent="0.35">
      <c r="C309" t="s">
        <v>12</v>
      </c>
      <c r="D309" s="5">
        <v>-1249000000000</v>
      </c>
    </row>
    <row r="310" spans="3:9" ht="15.5" x14ac:dyDescent="0.35">
      <c r="C310" t="s">
        <v>353</v>
      </c>
      <c r="I310" s="6">
        <v>0.35</v>
      </c>
    </row>
    <row r="311" spans="3:9" ht="15.5" x14ac:dyDescent="0.35">
      <c r="C311" t="s">
        <v>354</v>
      </c>
      <c r="I311" s="6">
        <v>4.0000000000000001E-3</v>
      </c>
    </row>
    <row r="312" spans="3:9" ht="15.5" x14ac:dyDescent="0.35">
      <c r="C312" t="s">
        <v>355</v>
      </c>
      <c r="I312" s="6">
        <v>3.15E-2</v>
      </c>
    </row>
    <row r="313" spans="3:9" ht="15.5" x14ac:dyDescent="0.35">
      <c r="C313" t="s">
        <v>356</v>
      </c>
      <c r="I313" s="6">
        <v>6.1999999999999998E-3</v>
      </c>
    </row>
    <row r="314" spans="3:9" ht="15.5" x14ac:dyDescent="0.35">
      <c r="C314" t="s">
        <v>357</v>
      </c>
      <c r="I314" s="6">
        <v>4.0999999999999995E-2</v>
      </c>
    </row>
    <row r="315" spans="3:9" ht="15.5" x14ac:dyDescent="0.35">
      <c r="C315" t="s">
        <v>363</v>
      </c>
      <c r="I315" s="6">
        <v>7.0000000000000007E-2</v>
      </c>
    </row>
    <row r="316" spans="3:9" ht="15.5" x14ac:dyDescent="0.35">
      <c r="C316" t="s">
        <v>52</v>
      </c>
      <c r="I316" s="5">
        <v>1566000000000</v>
      </c>
    </row>
    <row r="317" spans="3:9" ht="15.5" x14ac:dyDescent="0.35">
      <c r="C317" t="s">
        <v>365</v>
      </c>
      <c r="I317" s="5">
        <v>1521000000000</v>
      </c>
    </row>
    <row r="318" spans="3:9" ht="15.5" x14ac:dyDescent="0.35">
      <c r="C318" t="s">
        <v>366</v>
      </c>
      <c r="I318" s="5">
        <v>18420000000</v>
      </c>
    </row>
    <row r="319" spans="3:9" ht="15.5" x14ac:dyDescent="0.35">
      <c r="C319" t="s">
        <v>367</v>
      </c>
      <c r="I319" s="6">
        <v>0.18539999999999998</v>
      </c>
    </row>
    <row r="320" spans="3:9" ht="15.5" x14ac:dyDescent="0.35">
      <c r="C320" t="s">
        <v>368</v>
      </c>
      <c r="D320" s="6">
        <v>0.28720000000000001</v>
      </c>
    </row>
    <row r="321" spans="3:9" ht="15.5" x14ac:dyDescent="0.35">
      <c r="C321" t="s">
        <v>369</v>
      </c>
      <c r="D321" s="6">
        <v>7.8700000000000006E-2</v>
      </c>
    </row>
    <row r="322" spans="3:9" ht="15.5" x14ac:dyDescent="0.35">
      <c r="C322" t="s">
        <v>370</v>
      </c>
      <c r="D322" s="6">
        <v>6.7799999999999999E-2</v>
      </c>
    </row>
    <row r="323" spans="3:9" ht="15.5" x14ac:dyDescent="0.35">
      <c r="C323" t="s">
        <v>371</v>
      </c>
      <c r="D323" s="6">
        <v>4.8099999999999997E-2</v>
      </c>
    </row>
    <row r="324" spans="3:9" ht="15.5" x14ac:dyDescent="0.35">
      <c r="C324" t="s">
        <v>372</v>
      </c>
      <c r="D324" s="6">
        <v>0.161</v>
      </c>
    </row>
    <row r="325" spans="3:9" ht="15.5" x14ac:dyDescent="0.35">
      <c r="C325" t="s">
        <v>373</v>
      </c>
      <c r="D325" s="6">
        <v>9.8800000000000013E-2</v>
      </c>
    </row>
    <row r="326" spans="3:9" ht="15.5" x14ac:dyDescent="0.35">
      <c r="C326" t="s">
        <v>374</v>
      </c>
      <c r="I326" s="6">
        <v>9.11</v>
      </c>
    </row>
    <row r="327" spans="3:9" ht="15.5" x14ac:dyDescent="0.35">
      <c r="C327" t="s">
        <v>375</v>
      </c>
      <c r="I327" t="s">
        <v>1058</v>
      </c>
    </row>
    <row r="328" spans="3:9" ht="15.5" x14ac:dyDescent="0.35">
      <c r="C328" t="s">
        <v>377</v>
      </c>
      <c r="I328" s="5">
        <v>4</v>
      </c>
    </row>
    <row r="329" spans="3:9" ht="15.5" x14ac:dyDescent="0.35">
      <c r="C329" t="s">
        <v>378</v>
      </c>
      <c r="I329" s="6">
        <v>0.28999999999999998</v>
      </c>
    </row>
    <row r="330" spans="3:9" ht="15.5" x14ac:dyDescent="0.35">
      <c r="C330" t="s">
        <v>379</v>
      </c>
      <c r="I330" s="6">
        <v>0.59</v>
      </c>
    </row>
    <row r="331" spans="3:9" ht="15.5" x14ac:dyDescent="0.35">
      <c r="C331" t="s">
        <v>380</v>
      </c>
      <c r="I331" s="6">
        <v>0.56999999999999995</v>
      </c>
    </row>
    <row r="332" spans="3:9" ht="15.5" x14ac:dyDescent="0.35">
      <c r="C332" t="s">
        <v>381</v>
      </c>
      <c r="I332" s="6">
        <v>0.89</v>
      </c>
    </row>
    <row r="333" spans="3:9" ht="15.5" x14ac:dyDescent="0.35">
      <c r="C333" t="s">
        <v>382</v>
      </c>
      <c r="I333" s="6">
        <v>0.69</v>
      </c>
    </row>
    <row r="334" spans="3:9" ht="15.5" x14ac:dyDescent="0.35">
      <c r="C334" t="s">
        <v>383</v>
      </c>
      <c r="I334" s="6">
        <v>0.89</v>
      </c>
    </row>
    <row r="335" spans="3:9" ht="15.5" x14ac:dyDescent="0.35">
      <c r="C335" t="s">
        <v>384</v>
      </c>
      <c r="I335" s="6">
        <v>0.34</v>
      </c>
    </row>
    <row r="336" spans="3:9" ht="15.5" x14ac:dyDescent="0.35">
      <c r="C336" t="s">
        <v>385</v>
      </c>
      <c r="I336" s="5">
        <v>2329000000000</v>
      </c>
    </row>
    <row r="337" spans="3:9" ht="15.5" x14ac:dyDescent="0.35">
      <c r="C337" t="s">
        <v>386</v>
      </c>
      <c r="I337" s="5">
        <v>582000000000</v>
      </c>
    </row>
    <row r="338" spans="3:9" ht="15.5" x14ac:dyDescent="0.35">
      <c r="C338" t="s">
        <v>387</v>
      </c>
      <c r="I338" s="5">
        <v>255000000000</v>
      </c>
    </row>
    <row r="339" spans="3:9" ht="15.5" x14ac:dyDescent="0.35">
      <c r="C339" t="s">
        <v>388</v>
      </c>
      <c r="I339" s="5">
        <v>135000000000</v>
      </c>
    </row>
    <row r="340" spans="3:9" ht="15.5" x14ac:dyDescent="0.35">
      <c r="C340" t="s">
        <v>389</v>
      </c>
      <c r="D340" s="5">
        <v>45000000000</v>
      </c>
    </row>
    <row r="341" spans="3:9" ht="15.5" x14ac:dyDescent="0.35">
      <c r="C341" t="s">
        <v>390</v>
      </c>
      <c r="D341" s="5">
        <v>33950000000000</v>
      </c>
    </row>
    <row r="342" spans="3:9" ht="15.5" x14ac:dyDescent="0.35">
      <c r="C342" t="s">
        <v>391</v>
      </c>
      <c r="D342" s="5">
        <v>29653000000000</v>
      </c>
    </row>
    <row r="343" spans="3:9" ht="15.5" x14ac:dyDescent="0.35">
      <c r="C343" t="s">
        <v>298</v>
      </c>
      <c r="I343" s="5">
        <v>4297000000000</v>
      </c>
    </row>
    <row r="344" spans="3:9" ht="15.5" x14ac:dyDescent="0.35">
      <c r="C344" t="s">
        <v>392</v>
      </c>
      <c r="I344" s="5">
        <v>4297000000000</v>
      </c>
    </row>
    <row r="345" spans="3:9" ht="15.5" x14ac:dyDescent="0.35">
      <c r="C345" t="s">
        <v>393</v>
      </c>
      <c r="I345" s="5">
        <v>-227000000000</v>
      </c>
    </row>
    <row r="346" spans="3:9" ht="15.5" x14ac:dyDescent="0.35">
      <c r="C346" t="s">
        <v>394</v>
      </c>
      <c r="I346" s="5">
        <v>-1901000000000</v>
      </c>
    </row>
    <row r="347" spans="3:9" ht="15.5" x14ac:dyDescent="0.35">
      <c r="C347" t="s">
        <v>395</v>
      </c>
      <c r="I347" s="5">
        <v>1593000000000</v>
      </c>
    </row>
    <row r="348" spans="3:9" ht="15.5" x14ac:dyDescent="0.35">
      <c r="C348" t="s">
        <v>396</v>
      </c>
      <c r="I348" s="5">
        <v>-16000000000</v>
      </c>
    </row>
    <row r="349" spans="3:9" ht="15.5" x14ac:dyDescent="0.35">
      <c r="C349" t="s">
        <v>397</v>
      </c>
      <c r="I349" s="5">
        <v>-243000000000</v>
      </c>
    </row>
  </sheetData>
  <pageMargins left="0.7" right="0.7" top="0.75" bottom="0.75" header="0.3" footer="0.3"/>
  <ignoredErrors>
    <ignoredError sqref="A1:Z35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1060</v>
      </c>
      <c r="D2" s="2" vm="202">
        <f ca="1">IFERROR(_xlfn.STOCKHISTORY("XIDX:" &amp; $C$1, D3, , 0, 0, 1), "Libur")</f>
        <v>123</v>
      </c>
      <c r="H2" s="2" vm="202">
        <f ca="1">IFERROR(INDEX(D2:G2,COUNT(D2:G2)),"")</f>
        <v>123</v>
      </c>
      <c r="I2" s="2" vm="203">
        <f t="shared" ref="I2:Z2" ca="1" si="0">IFERROR(_xlfn.STOCKHISTORY("XIDX:" &amp; $C$1, I1, , 0, 0, 1), "Libur")</f>
        <v>143</v>
      </c>
      <c r="J2" s="2" vm="204">
        <f t="shared" ca="1" si="0"/>
        <v>59</v>
      </c>
      <c r="K2" s="2" vm="205">
        <f t="shared" ca="1" si="0"/>
        <v>54</v>
      </c>
      <c r="L2" s="2" vm="206">
        <f t="shared" ca="1" si="0"/>
        <v>65</v>
      </c>
      <c r="M2" s="2" vm="207">
        <f t="shared" ca="1" si="0"/>
        <v>74</v>
      </c>
      <c r="N2" s="2" vm="208">
        <f t="shared" ca="1" si="0"/>
        <v>144</v>
      </c>
      <c r="O2" s="2" vm="209">
        <f t="shared" ca="1" si="0"/>
        <v>157</v>
      </c>
      <c r="P2" s="2" vm="210">
        <f t="shared" ca="1" si="0"/>
        <v>164</v>
      </c>
      <c r="Q2" s="2" vm="211">
        <f t="shared" ca="1" si="0"/>
        <v>183</v>
      </c>
      <c r="R2" s="2" vm="212">
        <f t="shared" ca="1" si="0"/>
        <v>274</v>
      </c>
      <c r="S2" s="2" vm="213">
        <f t="shared" ca="1" si="0"/>
        <v>138</v>
      </c>
      <c r="T2" s="2" vm="214">
        <f t="shared" ca="1" si="0"/>
        <v>400</v>
      </c>
      <c r="U2" s="2" vm="215">
        <f t="shared" ca="1" si="0"/>
        <v>1105.6623</v>
      </c>
      <c r="V2" s="2" vm="216">
        <f t="shared" ca="1" si="0"/>
        <v>1147.2284999999999</v>
      </c>
      <c r="W2" s="2" vm="217">
        <f t="shared" ca="1" si="0"/>
        <v>931.08399999999995</v>
      </c>
      <c r="X2" s="2" vm="218">
        <f t="shared" ca="1" si="0"/>
        <v>1072.4093</v>
      </c>
      <c r="Y2" s="2" vm="219">
        <f t="shared" ca="1" si="0"/>
        <v>432.28899999999999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1377614000000</v>
      </c>
      <c r="H4" s="2">
        <f>IFERROR(SUM(D4:G4)*(4/MAX(1,COUNT(D4:G4))),"")</f>
        <v>5510456000000</v>
      </c>
      <c r="I4" s="2">
        <f t="shared" ref="I4:Z4" si="1">IFERROR(INDEX(I51:I500,MATCH($C$4,$C$51:$C$500,0)),"")</f>
        <v>5761296000000</v>
      </c>
      <c r="J4" s="2">
        <f t="shared" si="1"/>
        <v>4302676000000</v>
      </c>
      <c r="K4" s="2">
        <f t="shared" si="1"/>
        <v>4204612000000</v>
      </c>
      <c r="L4" s="2">
        <f t="shared" si="1"/>
        <v>4574124000000</v>
      </c>
      <c r="M4" s="2">
        <f t="shared" si="1"/>
        <v>2938338000000</v>
      </c>
      <c r="N4" s="2">
        <f t="shared" si="1"/>
        <v>2198666000000</v>
      </c>
      <c r="O4" s="2">
        <f t="shared" si="1"/>
        <v>2512784000000</v>
      </c>
      <c r="P4" s="2">
        <f t="shared" si="1"/>
        <v>3083389000000</v>
      </c>
      <c r="Q4" s="2">
        <f t="shared" si="1"/>
        <v>3045954000000</v>
      </c>
      <c r="R4" s="2">
        <f t="shared" si="1"/>
        <v>2541763000000</v>
      </c>
      <c r="S4" s="2">
        <f t="shared" si="1"/>
        <v>2674271000000</v>
      </c>
      <c r="T4" s="2">
        <f t="shared" si="1"/>
        <v>2264396000000</v>
      </c>
      <c r="U4" s="2">
        <f t="shared" si="1"/>
        <v>1144246960000</v>
      </c>
      <c r="V4" s="2">
        <f t="shared" si="1"/>
        <v>944274538000</v>
      </c>
      <c r="W4" s="2">
        <f t="shared" si="1"/>
        <v>888298308000</v>
      </c>
      <c r="X4" s="2">
        <f t="shared" si="1"/>
        <v>712173946000</v>
      </c>
      <c r="Y4" s="2">
        <f t="shared" si="1"/>
        <v>584109004000</v>
      </c>
      <c r="Z4" s="2">
        <f t="shared" si="1"/>
        <v>513699019000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76410000000</v>
      </c>
      <c r="H5" s="2">
        <f>IFERROR(SUM(D5:G5)*(4/MAX(1,COUNT(D5:G5))),"")</f>
        <v>305640000000</v>
      </c>
      <c r="I5" s="2">
        <f t="shared" ref="I5:Z5" si="2">IFERROR(INDEX(I51:I500,MATCH($C$5,$C$51:$C$500,0)),"")</f>
        <v>357637000000</v>
      </c>
      <c r="J5" s="2">
        <f t="shared" si="2"/>
        <v>248617000000</v>
      </c>
      <c r="K5" s="2">
        <f t="shared" si="2"/>
        <v>169572000000</v>
      </c>
      <c r="L5" s="2">
        <f t="shared" si="2"/>
        <v>12008000000</v>
      </c>
      <c r="M5" s="2">
        <f t="shared" si="2"/>
        <v>-1416004000000</v>
      </c>
      <c r="N5" s="2">
        <f t="shared" si="2"/>
        <v>-1093451000000</v>
      </c>
      <c r="O5" s="2">
        <f t="shared" si="2"/>
        <v>-1150923000000</v>
      </c>
      <c r="P5" s="2">
        <f t="shared" si="2"/>
        <v>-446262000000</v>
      </c>
      <c r="Q5" s="2">
        <f t="shared" si="2"/>
        <v>-197104000000</v>
      </c>
      <c r="R5" s="2">
        <f t="shared" si="2"/>
        <v>-391860000000</v>
      </c>
      <c r="S5" s="2">
        <f t="shared" si="2"/>
        <v>-295488000000</v>
      </c>
      <c r="T5" s="2">
        <f t="shared" si="2"/>
        <v>185468000000</v>
      </c>
      <c r="U5" s="2">
        <f t="shared" si="2"/>
        <v>181781931000</v>
      </c>
      <c r="V5" s="2">
        <f t="shared" si="2"/>
        <v>262183809000</v>
      </c>
      <c r="W5" s="2">
        <f t="shared" si="2"/>
        <v>320388173000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2912070000000</v>
      </c>
      <c r="H6" s="2">
        <f>IFERROR(INDEX(D6:G6,COUNT(D6:G6)),"")</f>
        <v>2912070000000</v>
      </c>
      <c r="I6" s="2">
        <f t="shared" ref="I6:Z6" si="3">IFERROR(INDEX(I51:I500,MATCH($C$6,$C$51:$C$500,0)),"")</f>
        <v>2827113000000</v>
      </c>
      <c r="J6" s="2">
        <f t="shared" si="3"/>
        <v>2452089000000</v>
      </c>
      <c r="K6" s="2">
        <f t="shared" si="3"/>
        <v>2191550000000</v>
      </c>
      <c r="L6" s="2">
        <f t="shared" si="3"/>
        <v>2049643000000</v>
      </c>
      <c r="M6" s="2">
        <f t="shared" si="3"/>
        <v>2057824000000</v>
      </c>
      <c r="N6" s="2">
        <f t="shared" si="3"/>
        <v>3487655000000</v>
      </c>
      <c r="O6" s="2">
        <f t="shared" si="3"/>
        <v>4613244000000</v>
      </c>
      <c r="P6" s="2">
        <f t="shared" si="3"/>
        <v>5798791000000</v>
      </c>
      <c r="Q6" s="2">
        <f t="shared" si="3"/>
        <v>6062693000000</v>
      </c>
      <c r="R6" s="2">
        <f t="shared" si="3"/>
        <v>6259436000000</v>
      </c>
      <c r="S6" s="2">
        <f t="shared" si="3"/>
        <v>6652915000000</v>
      </c>
      <c r="T6" s="2">
        <f t="shared" si="3"/>
        <v>6946691000000</v>
      </c>
      <c r="U6" s="2">
        <f t="shared" si="3"/>
        <v>2184768291000</v>
      </c>
      <c r="V6" s="2">
        <f t="shared" si="3"/>
        <v>1666180669000</v>
      </c>
      <c r="W6" s="2">
        <f t="shared" si="3"/>
        <v>1425903108000</v>
      </c>
      <c r="X6" s="2">
        <f t="shared" si="3"/>
        <v>1128772821000</v>
      </c>
      <c r="Y6" s="2">
        <f t="shared" si="3"/>
        <v>905459740000</v>
      </c>
      <c r="Z6" s="2">
        <f t="shared" si="3"/>
        <v>273158252000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31.53</v>
      </c>
      <c r="H7" s="3">
        <f>IFERROR(INDEX(D7:G7,COUNT(D7:G7)),"")</f>
        <v>31.53</v>
      </c>
      <c r="I7" s="3">
        <f t="shared" ref="I7:Z7" si="4">IFERROR(INDEX(I51:I500,MATCH($C$7,$C$51:$C$500,0))/1000000000,"")</f>
        <v>31.53</v>
      </c>
      <c r="J7" s="3">
        <f t="shared" si="4"/>
        <v>31.53</v>
      </c>
      <c r="K7" s="3">
        <f t="shared" si="4"/>
        <v>31.53</v>
      </c>
      <c r="L7" s="3">
        <f t="shared" si="4"/>
        <v>31.53</v>
      </c>
      <c r="M7" s="3">
        <f t="shared" si="4"/>
        <v>31.53</v>
      </c>
      <c r="N7" s="3">
        <f t="shared" si="4"/>
        <v>31.53</v>
      </c>
      <c r="O7" s="3">
        <f t="shared" si="4"/>
        <v>31.53</v>
      </c>
      <c r="P7" s="3">
        <f t="shared" si="4"/>
        <v>31.53</v>
      </c>
      <c r="Q7" s="3">
        <f t="shared" si="4"/>
        <v>31.53</v>
      </c>
      <c r="R7" s="3">
        <f t="shared" si="4"/>
        <v>31.53</v>
      </c>
      <c r="S7" s="3">
        <f t="shared" si="4"/>
        <v>31.53</v>
      </c>
      <c r="T7" s="3">
        <f t="shared" si="4"/>
        <v>31.53</v>
      </c>
      <c r="U7" s="3">
        <f t="shared" si="4"/>
        <v>4.47</v>
      </c>
      <c r="V7" s="3">
        <f t="shared" si="4"/>
        <v>4.05</v>
      </c>
      <c r="W7" s="3">
        <f t="shared" si="4"/>
        <v>4.04</v>
      </c>
      <c r="X7" s="3">
        <f t="shared" si="4"/>
        <v>4.04</v>
      </c>
      <c r="Y7" s="3">
        <f t="shared" si="4"/>
        <v>4.04</v>
      </c>
      <c r="Z7" s="3">
        <f t="shared" si="4"/>
        <v>0.04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150000000000</v>
      </c>
      <c r="H8" s="2">
        <f>IFERROR(INDEX(D8:G8,COUNT(D8:G8)),"")</f>
        <v>150000000000</v>
      </c>
      <c r="I8" s="2">
        <f t="shared" ref="I8:Z8" si="5">IFERROR(INDEX(I51:I500,MATCH($C$8,$C$51:$C$500,0)),"")</f>
        <v>1010000000000</v>
      </c>
      <c r="J8" s="2">
        <f t="shared" si="5"/>
        <v>592000000000</v>
      </c>
      <c r="K8" s="2">
        <f t="shared" si="5"/>
        <v>329000000000</v>
      </c>
      <c r="L8" s="2">
        <f t="shared" si="5"/>
        <v>336000000000</v>
      </c>
      <c r="M8" s="2">
        <f t="shared" si="5"/>
        <v>150000000000</v>
      </c>
      <c r="N8" s="2">
        <f t="shared" si="5"/>
        <v>153000000000</v>
      </c>
      <c r="O8" s="2">
        <f t="shared" si="5"/>
        <v>-868000000000</v>
      </c>
      <c r="P8" s="2">
        <f t="shared" si="5"/>
        <v>-39000000000</v>
      </c>
      <c r="Q8" s="2">
        <f t="shared" si="5"/>
        <v>234000000000</v>
      </c>
      <c r="R8" s="2">
        <f t="shared" si="5"/>
        <v>-585000000000</v>
      </c>
      <c r="S8" s="2">
        <f t="shared" si="5"/>
        <v>-358000000000</v>
      </c>
      <c r="T8" s="2">
        <f t="shared" si="5"/>
        <v>-207000000000</v>
      </c>
      <c r="U8" s="2">
        <f t="shared" si="5"/>
        <v>-994000000000</v>
      </c>
      <c r="V8" s="2">
        <f t="shared" si="5"/>
        <v>-983000000000</v>
      </c>
      <c r="W8" s="2">
        <f t="shared" si="5"/>
        <v>-965000000000</v>
      </c>
      <c r="X8" s="2">
        <f t="shared" si="5"/>
        <v>-241000000000</v>
      </c>
      <c r="Y8" s="2">
        <f t="shared" si="5"/>
        <v>-136000000000</v>
      </c>
      <c r="Z8" s="2">
        <f t="shared" si="5"/>
        <v>-132000000000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4.75</v>
      </c>
      <c r="H9" s="3">
        <f>IFERROR(INDEX(D9:G9,COUNT(D9:G9)),"")</f>
        <v>4.75</v>
      </c>
      <c r="I9" s="3">
        <f t="shared" ref="I9:Z9" si="6">IFERROR(INDEX(I51:I500,MATCH($C$9,$C$51:$C$500,0)),"")</f>
        <v>32.03</v>
      </c>
      <c r="J9" s="3">
        <f t="shared" si="6"/>
        <v>18.78</v>
      </c>
      <c r="K9" s="3">
        <f t="shared" si="6"/>
        <v>10.43</v>
      </c>
      <c r="L9" s="3">
        <f t="shared" si="6"/>
        <v>10.64</v>
      </c>
      <c r="M9" s="3">
        <f t="shared" si="6"/>
        <v>4.76</v>
      </c>
      <c r="N9" s="3">
        <f t="shared" si="6"/>
        <v>4.87</v>
      </c>
      <c r="O9" s="3">
        <f t="shared" si="6"/>
        <v>-27.54</v>
      </c>
      <c r="P9" s="3">
        <f t="shared" si="6"/>
        <v>-1.24</v>
      </c>
      <c r="Q9" s="3">
        <f t="shared" si="6"/>
        <v>7.42</v>
      </c>
      <c r="R9" s="3">
        <f t="shared" si="6"/>
        <v>-18.559999999999999</v>
      </c>
      <c r="S9" s="3">
        <f t="shared" si="6"/>
        <v>-11.37</v>
      </c>
      <c r="T9" s="3">
        <f t="shared" si="6"/>
        <v>-6.57</v>
      </c>
      <c r="U9" s="3">
        <f t="shared" si="6"/>
        <v>-222.32</v>
      </c>
      <c r="V9" s="3">
        <f t="shared" si="6"/>
        <v>-242.51</v>
      </c>
      <c r="W9" s="3">
        <f t="shared" si="6"/>
        <v>-238.76</v>
      </c>
      <c r="X9" s="3">
        <f t="shared" si="6"/>
        <v>-59.71</v>
      </c>
      <c r="Y9" s="3">
        <f t="shared" si="6"/>
        <v>-33.79</v>
      </c>
      <c r="Z9" s="3">
        <f t="shared" si="6"/>
        <v>-3226.14</v>
      </c>
    </row>
    <row r="10" spans="1:26" ht="15.5" x14ac:dyDescent="0.35">
      <c r="C10" t="s">
        <v>17</v>
      </c>
      <c r="D10" s="3">
        <f ca="1">IFERROR(IF(D9=0,"",D2/D9),"")</f>
        <v>25.894736842105264</v>
      </c>
      <c r="I10" s="3">
        <f t="shared" ref="I10:Z10" ca="1" si="7">IFERROR(IF(I9=0,"",I2/I9),"")</f>
        <v>4.4645644708086172</v>
      </c>
      <c r="J10" s="3">
        <f t="shared" ca="1" si="7"/>
        <v>3.1416400425985089</v>
      </c>
      <c r="K10" s="3">
        <f t="shared" ca="1" si="7"/>
        <v>5.177372962607862</v>
      </c>
      <c r="L10" s="3">
        <f t="shared" ca="1" si="7"/>
        <v>6.1090225563909772</v>
      </c>
      <c r="M10" s="3">
        <f t="shared" ca="1" si="7"/>
        <v>15.546218487394958</v>
      </c>
      <c r="N10" s="3">
        <f t="shared" ca="1" si="7"/>
        <v>29.568788501026692</v>
      </c>
      <c r="O10" s="3">
        <f t="shared" ca="1" si="7"/>
        <v>-5.70079883805374</v>
      </c>
      <c r="P10" s="3">
        <f t="shared" ca="1" si="7"/>
        <v>-132.25806451612902</v>
      </c>
      <c r="Q10" s="3">
        <f t="shared" ca="1" si="7"/>
        <v>24.663072776280323</v>
      </c>
      <c r="R10" s="3">
        <f t="shared" ca="1" si="7"/>
        <v>-14.76293103448276</v>
      </c>
      <c r="S10" s="3">
        <f t="shared" ca="1" si="7"/>
        <v>-12.137203166226914</v>
      </c>
      <c r="T10" s="3">
        <f t="shared" ca="1" si="7"/>
        <v>-60.882800608828006</v>
      </c>
      <c r="U10" s="3">
        <f t="shared" ca="1" si="7"/>
        <v>-4.9732921014753506</v>
      </c>
      <c r="V10" s="3">
        <f t="shared" ca="1" si="7"/>
        <v>-4.7306440971506332</v>
      </c>
      <c r="W10" s="3">
        <f t="shared" ca="1" si="7"/>
        <v>-3.8996649355000836</v>
      </c>
      <c r="X10" s="3">
        <f t="shared" ca="1" si="7"/>
        <v>-17.960296432758334</v>
      </c>
      <c r="Y10" s="3">
        <f t="shared" ca="1" si="7"/>
        <v>-12.793400414323765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297161000000</v>
      </c>
      <c r="H11" s="2">
        <f>IFERROR(INDEX(D11:G11,COUNT(D11:G11)),"")</f>
        <v>297161000000</v>
      </c>
      <c r="I11" s="2">
        <f t="shared" ref="I11:Z11" si="8">IFERROR(INDEX(I51:I500,MATCH($C$11,$C$51:$C$500,0)),"")</f>
        <v>139794000000</v>
      </c>
      <c r="J11" s="2">
        <f t="shared" si="8"/>
        <v>58080000000</v>
      </c>
      <c r="K11" s="2">
        <f t="shared" si="8"/>
        <v>27378000000</v>
      </c>
      <c r="L11" s="2">
        <f t="shared" si="8"/>
        <v>108876000000</v>
      </c>
      <c r="M11" s="2">
        <f t="shared" si="8"/>
        <v>103577000000</v>
      </c>
      <c r="N11" s="2">
        <f t="shared" si="8"/>
        <v>41459000000</v>
      </c>
      <c r="O11" s="2">
        <f t="shared" si="8"/>
        <v>32347000000</v>
      </c>
      <c r="P11" s="2">
        <f t="shared" si="8"/>
        <v>21498000000</v>
      </c>
      <c r="Q11" s="2">
        <f t="shared" si="8"/>
        <v>85112000000</v>
      </c>
      <c r="R11" s="2">
        <f t="shared" si="8"/>
        <v>129367000000</v>
      </c>
      <c r="S11" s="2">
        <f t="shared" si="8"/>
        <v>1251121000000</v>
      </c>
      <c r="T11" s="2">
        <f t="shared" si="8"/>
        <v>178601000000</v>
      </c>
      <c r="U11" s="2">
        <f t="shared" si="8"/>
        <v>68243793000</v>
      </c>
      <c r="V11" s="2">
        <f t="shared" si="8"/>
        <v>50553030000</v>
      </c>
      <c r="W11" s="2">
        <f t="shared" si="8"/>
        <v>58274568000</v>
      </c>
      <c r="X11" s="2">
        <f t="shared" si="8"/>
        <v>498991579000</v>
      </c>
      <c r="Y11" s="2">
        <f t="shared" si="8"/>
        <v>318389684000</v>
      </c>
      <c r="Z11" s="2">
        <f t="shared" si="8"/>
        <v>18166419000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4433000000000</v>
      </c>
      <c r="H12" s="2">
        <f>IFERROR(INDEX(D12:G12,COUNT(D12:G12)),"")</f>
        <v>4433000000000</v>
      </c>
      <c r="I12" s="2">
        <f t="shared" ref="I12:Z12" si="9">IFERROR(INDEX(I51:I500,MATCH($C$12,$C$51:$C$500,0)),"")</f>
        <v>4389000000000</v>
      </c>
      <c r="J12" s="2">
        <f t="shared" si="9"/>
        <v>4374000000000</v>
      </c>
      <c r="K12" s="2">
        <f t="shared" si="9"/>
        <v>5081000000000</v>
      </c>
      <c r="L12" s="2">
        <f t="shared" si="9"/>
        <v>6950000000000</v>
      </c>
      <c r="M12" s="2">
        <f t="shared" si="9"/>
        <v>7134000000000</v>
      </c>
      <c r="N12" s="2">
        <f t="shared" si="9"/>
        <v>7432000000000</v>
      </c>
      <c r="O12" s="2">
        <f t="shared" si="9"/>
        <v>9229000000000</v>
      </c>
      <c r="P12" s="2">
        <f t="shared" si="9"/>
        <v>8218000000000</v>
      </c>
      <c r="Q12" s="2">
        <f t="shared" si="9"/>
        <v>8137000000000</v>
      </c>
      <c r="R12" s="2">
        <f t="shared" si="9"/>
        <v>8347000000000</v>
      </c>
      <c r="S12" s="2">
        <f t="shared" si="9"/>
        <v>7783000000000</v>
      </c>
      <c r="T12" s="2">
        <f t="shared" si="9"/>
        <v>7163000000000</v>
      </c>
      <c r="U12" s="2">
        <f t="shared" si="9"/>
        <v>3572000000000</v>
      </c>
      <c r="V12" s="2">
        <f t="shared" si="9"/>
        <v>2811000000000</v>
      </c>
      <c r="W12" s="2">
        <f t="shared" si="9"/>
        <v>1781000000000</v>
      </c>
      <c r="X12" s="2">
        <f t="shared" si="9"/>
        <v>730000000000</v>
      </c>
      <c r="Y12" s="2">
        <f t="shared" si="9"/>
        <v>217000000000</v>
      </c>
      <c r="Z12" s="2">
        <f t="shared" si="9"/>
        <v>516000000000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4730000000000</v>
      </c>
      <c r="H13" s="2">
        <f>IFERROR(INDEX(D13:G13,COUNT(D13:G13)),"")</f>
        <v>4730000000000</v>
      </c>
      <c r="I13" s="2">
        <f t="shared" ref="I13:Z13" si="10">IFERROR(INDEX(I51:I500,MATCH($C$13,$C$51:$C$500,0)),"")</f>
        <v>4529000000000</v>
      </c>
      <c r="J13" s="2">
        <f t="shared" si="10"/>
        <v>4432000000000</v>
      </c>
      <c r="K13" s="2">
        <f t="shared" si="10"/>
        <v>5108000000000</v>
      </c>
      <c r="L13" s="2">
        <f t="shared" si="10"/>
        <v>7059000000000</v>
      </c>
      <c r="M13" s="2">
        <f t="shared" si="10"/>
        <v>7238000000000</v>
      </c>
      <c r="N13" s="2">
        <f t="shared" si="10"/>
        <v>7474000000000</v>
      </c>
      <c r="O13" s="2">
        <f t="shared" si="10"/>
        <v>9261000000000</v>
      </c>
      <c r="P13" s="2">
        <f t="shared" si="10"/>
        <v>8240000000000</v>
      </c>
      <c r="Q13" s="2">
        <f t="shared" si="10"/>
        <v>8222000000000</v>
      </c>
      <c r="R13" s="2">
        <f t="shared" si="10"/>
        <v>8476000000000</v>
      </c>
      <c r="S13" s="2">
        <f t="shared" si="10"/>
        <v>9034000000000</v>
      </c>
      <c r="T13" s="2">
        <f t="shared" si="10"/>
        <v>7341000000000</v>
      </c>
      <c r="U13" s="2">
        <f t="shared" si="10"/>
        <v>3640000000000</v>
      </c>
      <c r="V13" s="2">
        <f t="shared" si="10"/>
        <v>2861000000000</v>
      </c>
      <c r="W13" s="2">
        <f t="shared" si="10"/>
        <v>1840000000000</v>
      </c>
      <c r="X13" s="2">
        <f t="shared" si="10"/>
        <v>1229000000000</v>
      </c>
      <c r="Y13" s="2">
        <f t="shared" si="10"/>
        <v>536000000000</v>
      </c>
      <c r="Z13" s="2">
        <f t="shared" si="10"/>
        <v>534000000000</v>
      </c>
    </row>
    <row r="14" spans="1:26" ht="15.5" x14ac:dyDescent="0.35">
      <c r="C14" t="s">
        <v>26</v>
      </c>
      <c r="D14" s="2">
        <f>IFERROR(INDEX(D51:D500,MATCH($C$14,$C$51:$C$500,0)),"")</f>
        <v>-85002000000</v>
      </c>
      <c r="H14" s="2">
        <f>IFERROR(SUM(D14:G14)*(4/MAX(1,COUNT(D14:G14))),"")</f>
        <v>-340008000000</v>
      </c>
      <c r="I14" s="2">
        <f t="shared" ref="I14:Z14" si="11">IFERROR(INDEX(I51:I500,MATCH($C$14,$C$51:$C$500,0)),"")</f>
        <v>-425283000000</v>
      </c>
      <c r="J14" s="2">
        <f t="shared" si="11"/>
        <v>-479195000000</v>
      </c>
      <c r="K14" s="2">
        <f t="shared" si="11"/>
        <v>-564138000000</v>
      </c>
      <c r="L14" s="2">
        <f t="shared" si="11"/>
        <v>-581611000000</v>
      </c>
      <c r="M14" s="2">
        <f t="shared" si="11"/>
        <v>-715693000000</v>
      </c>
      <c r="N14" s="2">
        <f t="shared" si="11"/>
        <v>-907156000000</v>
      </c>
      <c r="O14" s="2">
        <f t="shared" si="11"/>
        <v>-911984000000</v>
      </c>
      <c r="P14" s="2">
        <f t="shared" si="11"/>
        <v>-648104000000</v>
      </c>
      <c r="Q14" s="2">
        <f t="shared" si="11"/>
        <v>-602913000000</v>
      </c>
      <c r="R14" s="2">
        <f t="shared" si="11"/>
        <v>-648778000000</v>
      </c>
      <c r="S14" s="2">
        <f t="shared" si="11"/>
        <v>-467740000000</v>
      </c>
      <c r="T14" s="2">
        <f t="shared" si="11"/>
        <v>-138949000000</v>
      </c>
      <c r="U14" s="2">
        <f t="shared" si="11"/>
        <v>-84116568000</v>
      </c>
      <c r="V14" s="2">
        <f t="shared" si="11"/>
        <v>-70355188000</v>
      </c>
      <c r="W14" s="2">
        <f t="shared" si="11"/>
        <v>-68498485000</v>
      </c>
      <c r="X14" s="2">
        <f t="shared" si="11"/>
        <v>-54515884000</v>
      </c>
      <c r="Y14" s="2">
        <f t="shared" si="11"/>
        <v>-41650260000</v>
      </c>
      <c r="Z14" s="2">
        <f t="shared" si="11"/>
        <v>-23069269000</v>
      </c>
    </row>
    <row r="15" spans="1:26" ht="15.5" x14ac:dyDescent="0.35">
      <c r="C15" t="s">
        <v>27</v>
      </c>
      <c r="D15" s="2">
        <f>IFERROR(INDEX(D51:D500,MATCH($C$15,$C$51:$C$500,0)),"")</f>
        <v>-97977000000</v>
      </c>
      <c r="H15" s="2">
        <f>IFERROR(SUM(D15:G15)*(4/MAX(1,COUNT(D15:G15))),"")</f>
        <v>-391908000000</v>
      </c>
      <c r="I15" s="2">
        <f t="shared" ref="I15:Z15" si="12">IFERROR(INDEX(I51:I500,MATCH($C$15,$C$51:$C$500,0)),"")</f>
        <v>-396734000000</v>
      </c>
      <c r="J15" s="2">
        <f t="shared" si="12"/>
        <v>-193974000000</v>
      </c>
      <c r="K15" s="2">
        <f t="shared" si="12"/>
        <v>284123000000</v>
      </c>
      <c r="L15" s="2">
        <f t="shared" si="12"/>
        <v>127565000000</v>
      </c>
      <c r="M15" s="2">
        <f t="shared" si="12"/>
        <v>509601000000</v>
      </c>
      <c r="N15" s="2">
        <f t="shared" si="12"/>
        <v>41671000000</v>
      </c>
      <c r="O15" s="2">
        <f t="shared" si="12"/>
        <v>276589000000</v>
      </c>
      <c r="P15" s="2">
        <f t="shared" si="12"/>
        <v>91398000000</v>
      </c>
      <c r="Q15" s="2">
        <f t="shared" si="12"/>
        <v>-21698000000</v>
      </c>
      <c r="R15" s="2">
        <f t="shared" si="12"/>
        <v>-55198000000</v>
      </c>
      <c r="S15" s="2">
        <f t="shared" si="12"/>
        <v>22222000000</v>
      </c>
      <c r="T15" s="2">
        <f t="shared" si="12"/>
        <v>-79836000000</v>
      </c>
      <c r="U15" s="2">
        <f t="shared" si="12"/>
        <v>-73114342000</v>
      </c>
      <c r="V15" s="2">
        <f t="shared" si="12"/>
        <v>-89229915000</v>
      </c>
      <c r="W15" s="2">
        <f t="shared" si="12"/>
        <v>-109536687000</v>
      </c>
      <c r="X15" s="2">
        <f t="shared" si="12"/>
        <v>-88991606000</v>
      </c>
      <c r="Y15" s="2">
        <f t="shared" si="12"/>
        <v>-80345239000</v>
      </c>
      <c r="Z15" s="2">
        <f t="shared" si="12"/>
        <v>-60448135000</v>
      </c>
    </row>
    <row r="16" spans="1:26" ht="15.5" x14ac:dyDescent="0.35">
      <c r="C16" t="s">
        <v>28</v>
      </c>
      <c r="D16" s="2">
        <f>IFERROR(INDEX(D51:D500,MATCH($C$16,$C$51:$C$500,0)),"")</f>
        <v>182934000000</v>
      </c>
      <c r="H16" s="2">
        <f>IFERROR(SUM(D16:G16)*(4/MAX(1,COUNT(D16:G16))),"")</f>
        <v>731736000000</v>
      </c>
      <c r="I16" s="2">
        <f t="shared" ref="I16:Z16" si="13">IFERROR(INDEX(I51:I500,MATCH($C$16,$C$51:$C$500,0)),"")</f>
        <v>775841000000</v>
      </c>
      <c r="J16" s="2">
        <f t="shared" si="13"/>
        <v>466106000000</v>
      </c>
      <c r="K16" s="2">
        <f t="shared" si="13"/>
        <v>-124153000000</v>
      </c>
      <c r="L16" s="2">
        <f t="shared" si="13"/>
        <v>-114930000000</v>
      </c>
      <c r="M16" s="2">
        <f t="shared" si="13"/>
        <v>-1926895000000</v>
      </c>
      <c r="N16" s="2">
        <f t="shared" si="13"/>
        <v>-1150060000000</v>
      </c>
      <c r="O16" s="2">
        <f t="shared" si="13"/>
        <v>-1444060000000</v>
      </c>
      <c r="P16" s="2">
        <f t="shared" si="13"/>
        <v>-553955000000</v>
      </c>
      <c r="Q16" s="2">
        <f t="shared" si="13"/>
        <v>-166093000000</v>
      </c>
      <c r="R16" s="2">
        <f t="shared" si="13"/>
        <v>-336169000000</v>
      </c>
      <c r="S16" s="2">
        <f t="shared" si="13"/>
        <v>-203622000000</v>
      </c>
      <c r="T16" s="2">
        <f t="shared" si="13"/>
        <v>274474000000</v>
      </c>
      <c r="U16" s="2">
        <f t="shared" si="13"/>
        <v>254896273000</v>
      </c>
      <c r="V16" s="2">
        <f t="shared" si="13"/>
        <v>351413724000</v>
      </c>
      <c r="W16" s="2">
        <f t="shared" si="13"/>
        <v>429924860000</v>
      </c>
      <c r="X16" s="2">
        <f t="shared" si="13"/>
        <v>524942554000</v>
      </c>
      <c r="Y16" s="2">
        <f t="shared" si="13"/>
        <v>247810324000</v>
      </c>
      <c r="Z16" s="2">
        <f t="shared" si="13"/>
        <v>180258015000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3878190000000</v>
      </c>
      <c r="H20" s="2">
        <f t="shared" ref="H20:Z20" ca="1" si="14">IFERROR(H21*H2,"")</f>
        <v>3878190000000</v>
      </c>
      <c r="I20" s="2">
        <f t="shared" ca="1" si="14"/>
        <v>4508790000000</v>
      </c>
      <c r="J20" s="2">
        <f t="shared" ca="1" si="14"/>
        <v>1860270000000</v>
      </c>
      <c r="K20" s="2">
        <f t="shared" ca="1" si="14"/>
        <v>1702620000000</v>
      </c>
      <c r="L20" s="2">
        <f t="shared" ca="1" si="14"/>
        <v>2049450000000</v>
      </c>
      <c r="M20" s="2">
        <f t="shared" ca="1" si="14"/>
        <v>2333220000000</v>
      </c>
      <c r="N20" s="2">
        <f t="shared" ca="1" si="14"/>
        <v>4540320000000</v>
      </c>
      <c r="O20" s="2">
        <f t="shared" ca="1" si="14"/>
        <v>4950210000000</v>
      </c>
      <c r="P20" s="2">
        <f t="shared" ca="1" si="14"/>
        <v>5170920000000</v>
      </c>
      <c r="Q20" s="2">
        <f t="shared" ca="1" si="14"/>
        <v>5769990000000</v>
      </c>
      <c r="R20" s="2">
        <f t="shared" ca="1" si="14"/>
        <v>8639220000000</v>
      </c>
      <c r="S20" s="2">
        <f t="shared" ca="1" si="14"/>
        <v>4351140000000</v>
      </c>
      <c r="T20" s="2">
        <f t="shared" ca="1" si="14"/>
        <v>12612000000000</v>
      </c>
      <c r="U20" s="2">
        <f t="shared" ca="1" si="14"/>
        <v>4942310481000</v>
      </c>
      <c r="V20" s="2">
        <f t="shared" ca="1" si="14"/>
        <v>4646275425000</v>
      </c>
      <c r="W20" s="2">
        <f t="shared" ca="1" si="14"/>
        <v>3761579360000</v>
      </c>
      <c r="X20" s="2">
        <f t="shared" ca="1" si="14"/>
        <v>4332533572000</v>
      </c>
      <c r="Y20" s="2">
        <f t="shared" ca="1" si="14"/>
        <v>1746447560000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31530000000</v>
      </c>
      <c r="H21" s="2">
        <f>IFERROR(INDEX(D21:G21,COUNT(D21:G21)),"")</f>
        <v>31530000000</v>
      </c>
      <c r="I21" s="2">
        <f t="shared" ref="I21:Z21" si="15">IFERROR(INDEX(I51:I500,MATCH($C$7,$C$51:$C$500,0)),"")</f>
        <v>31530000000</v>
      </c>
      <c r="J21" s="2">
        <f t="shared" si="15"/>
        <v>31530000000</v>
      </c>
      <c r="K21" s="2">
        <f t="shared" si="15"/>
        <v>31530000000</v>
      </c>
      <c r="L21" s="2">
        <f t="shared" si="15"/>
        <v>31530000000</v>
      </c>
      <c r="M21" s="2">
        <f t="shared" si="15"/>
        <v>31530000000</v>
      </c>
      <c r="N21" s="2">
        <f t="shared" si="15"/>
        <v>31530000000</v>
      </c>
      <c r="O21" s="2">
        <f t="shared" si="15"/>
        <v>31530000000</v>
      </c>
      <c r="P21" s="2">
        <f t="shared" si="15"/>
        <v>31530000000</v>
      </c>
      <c r="Q21" s="2">
        <f t="shared" si="15"/>
        <v>31530000000</v>
      </c>
      <c r="R21" s="2">
        <f t="shared" si="15"/>
        <v>31530000000</v>
      </c>
      <c r="S21" s="2">
        <f t="shared" si="15"/>
        <v>31530000000</v>
      </c>
      <c r="T21" s="2">
        <f t="shared" si="15"/>
        <v>31530000000</v>
      </c>
      <c r="U21" s="2">
        <f t="shared" si="15"/>
        <v>4470000000</v>
      </c>
      <c r="V21" s="2">
        <f t="shared" si="15"/>
        <v>4050000000</v>
      </c>
      <c r="W21" s="2">
        <f t="shared" si="15"/>
        <v>4040000000</v>
      </c>
      <c r="X21" s="2">
        <f t="shared" si="15"/>
        <v>4040000000</v>
      </c>
      <c r="Y21" s="2">
        <f t="shared" si="15"/>
        <v>4040000000</v>
      </c>
      <c r="Z21" s="2">
        <f t="shared" si="15"/>
        <v>40000000</v>
      </c>
    </row>
    <row r="23" spans="1:26" ht="15.5" x14ac:dyDescent="0.35">
      <c r="B23" t="s">
        <v>53</v>
      </c>
      <c r="C23" t="s">
        <v>54</v>
      </c>
      <c r="D23" s="3">
        <f>IFERROR(D5/D6*100,"")</f>
        <v>2.6239067055393588</v>
      </c>
      <c r="H23" s="3">
        <f t="shared" ref="H23:Z23" si="16">IFERROR(H5/H6*100,"")</f>
        <v>10.495626822157435</v>
      </c>
      <c r="I23" s="3">
        <f t="shared" si="16"/>
        <v>12.650254871312184</v>
      </c>
      <c r="J23" s="3">
        <f t="shared" si="16"/>
        <v>10.138987614234232</v>
      </c>
      <c r="K23" s="3">
        <f t="shared" si="16"/>
        <v>7.7375373594031629</v>
      </c>
      <c r="L23" s="3">
        <f t="shared" si="16"/>
        <v>0.58585812260964465</v>
      </c>
      <c r="M23" s="3">
        <f t="shared" si="16"/>
        <v>-68.810743775949746</v>
      </c>
      <c r="N23" s="3">
        <f t="shared" si="16"/>
        <v>-31.352040267744375</v>
      </c>
      <c r="O23" s="3">
        <f t="shared" si="16"/>
        <v>-24.948235991853021</v>
      </c>
      <c r="P23" s="3">
        <f t="shared" si="16"/>
        <v>-7.6957765851536974</v>
      </c>
      <c r="Q23" s="3">
        <f t="shared" si="16"/>
        <v>-3.2510965011753026</v>
      </c>
      <c r="R23" s="3">
        <f t="shared" si="16"/>
        <v>-6.2603084367345563</v>
      </c>
      <c r="S23" s="3">
        <f t="shared" si="16"/>
        <v>-4.4414816663071752</v>
      </c>
      <c r="T23" s="3">
        <f t="shared" si="16"/>
        <v>2.6698754846012296</v>
      </c>
      <c r="U23" s="3">
        <f t="shared" si="16"/>
        <v>8.3204215178716172</v>
      </c>
      <c r="V23" s="3">
        <f t="shared" si="16"/>
        <v>15.735617023894305</v>
      </c>
      <c r="W23" s="3">
        <f t="shared" si="16"/>
        <v>22.469140518908244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-0.26992105682314937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0.61514718293756943</v>
      </c>
      <c r="N24" s="4">
        <f t="shared" si="17"/>
        <v>0.47824897624558305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2.42</v>
      </c>
      <c r="H25" s="3">
        <f>IFERROR(INDEX(D25:G25,COUNT(D25:G25)),"")</f>
        <v>2.42</v>
      </c>
      <c r="I25" s="3">
        <f t="shared" ref="I25:Z25" si="18">IFERROR(INDEX(I51:I500,MATCH($C$25,$C$51:$C$500,0)),"")</f>
        <v>11.47</v>
      </c>
      <c r="J25" s="3">
        <f t="shared" si="18"/>
        <v>8.25</v>
      </c>
      <c r="K25" s="3">
        <f t="shared" si="18"/>
        <v>5.62</v>
      </c>
      <c r="L25" s="3">
        <f t="shared" si="18"/>
        <v>0.55000000000000004</v>
      </c>
      <c r="M25" s="3">
        <f t="shared" si="18"/>
        <v>-44.52</v>
      </c>
      <c r="N25" s="3">
        <f t="shared" si="18"/>
        <v>-34.29</v>
      </c>
      <c r="O25" s="3">
        <f t="shared" si="18"/>
        <v>-36.08</v>
      </c>
      <c r="P25" s="3">
        <f t="shared" si="18"/>
        <v>-14.27</v>
      </c>
      <c r="Q25" s="3">
        <f t="shared" si="18"/>
        <v>-5.9</v>
      </c>
      <c r="R25" s="3">
        <f t="shared" si="18"/>
        <v>-12.36</v>
      </c>
      <c r="S25" s="3">
        <f t="shared" si="18"/>
        <v>-5.7</v>
      </c>
      <c r="T25" s="3">
        <f t="shared" si="18"/>
        <v>6.01</v>
      </c>
      <c r="U25" s="3">
        <f t="shared" si="18"/>
        <v>40.659999999999997</v>
      </c>
      <c r="V25" s="3">
        <f t="shared" si="18"/>
        <v>64.709999999999994</v>
      </c>
      <c r="W25" s="3">
        <f t="shared" si="18"/>
        <v>79.27</v>
      </c>
      <c r="X25" s="3">
        <f t="shared" si="18"/>
        <v>107.99</v>
      </c>
      <c r="Y25" s="3">
        <f t="shared" si="18"/>
        <v>41.48</v>
      </c>
      <c r="Z25" s="3">
        <f t="shared" si="18"/>
        <v>2938.95</v>
      </c>
    </row>
    <row r="26" spans="1:26" ht="15.5" x14ac:dyDescent="0.35">
      <c r="C26" t="s">
        <v>58</v>
      </c>
      <c r="D26" s="4">
        <f>IFERROR(_xlfn.RRI(5,I25,D25),"")</f>
        <v>-0.26742787457523065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0.29213335357513404</v>
      </c>
      <c r="N26" s="4">
        <f t="shared" si="19"/>
        <v>0.43172143119569317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-0.32047233126479846</v>
      </c>
      <c r="U26" s="4">
        <f t="shared" si="19"/>
        <v>-0.57518970274126424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43.692166190929271</v>
      </c>
      <c r="H27" s="3">
        <f t="shared" ref="H27:Z27" si="20">IFERROR(H4/H21,"")</f>
        <v>174.76866476371708</v>
      </c>
      <c r="I27" s="3">
        <f t="shared" si="20"/>
        <v>182.72426260704091</v>
      </c>
      <c r="J27" s="3">
        <f t="shared" si="20"/>
        <v>136.46292419917538</v>
      </c>
      <c r="K27" s="3">
        <f t="shared" si="20"/>
        <v>133.35274341896607</v>
      </c>
      <c r="L27" s="3">
        <f t="shared" si="20"/>
        <v>145.07212178877259</v>
      </c>
      <c r="M27" s="3">
        <f t="shared" si="20"/>
        <v>93.19181731684111</v>
      </c>
      <c r="N27" s="3">
        <f t="shared" si="20"/>
        <v>69.732508721852199</v>
      </c>
      <c r="O27" s="3">
        <f t="shared" si="20"/>
        <v>79.695020615287035</v>
      </c>
      <c r="P27" s="3">
        <f t="shared" si="20"/>
        <v>97.792229622581672</v>
      </c>
      <c r="Q27" s="3">
        <f t="shared" si="20"/>
        <v>96.60494766888678</v>
      </c>
      <c r="R27" s="3">
        <f t="shared" si="20"/>
        <v>80.61411354265779</v>
      </c>
      <c r="S27" s="3">
        <f t="shared" si="20"/>
        <v>84.816714240405958</v>
      </c>
      <c r="T27" s="3">
        <f t="shared" si="20"/>
        <v>71.817189977798918</v>
      </c>
      <c r="U27" s="3">
        <f t="shared" si="20"/>
        <v>255.98365995525728</v>
      </c>
      <c r="V27" s="3">
        <f t="shared" si="20"/>
        <v>233.15420691358025</v>
      </c>
      <c r="W27" s="3">
        <f t="shared" si="20"/>
        <v>219.87581881188117</v>
      </c>
      <c r="X27" s="3">
        <f t="shared" si="20"/>
        <v>176.2806797029703</v>
      </c>
      <c r="Y27" s="3">
        <f t="shared" si="20"/>
        <v>144.58143663366337</v>
      </c>
      <c r="Z27" s="3">
        <f t="shared" si="20"/>
        <v>12842.475474999999</v>
      </c>
    </row>
    <row r="28" spans="1:26" ht="15.5" x14ac:dyDescent="0.35">
      <c r="C28" t="s">
        <v>60</v>
      </c>
      <c r="D28" s="4">
        <f>IFERROR(_xlfn.RRI(5,I27,D27),"")</f>
        <v>-0.24885899343345108</v>
      </c>
      <c r="H28" s="4">
        <f t="shared" ref="H28:Z28" si="21">IFERROR(_xlfn.RRI(5,M27,H27),"")</f>
        <v>0.13401071327769576</v>
      </c>
      <c r="I28" s="4">
        <f t="shared" si="21"/>
        <v>0.21247330527220565</v>
      </c>
      <c r="J28" s="4">
        <f t="shared" si="21"/>
        <v>0.11356788421760822</v>
      </c>
      <c r="K28" s="4">
        <f t="shared" si="21"/>
        <v>6.3994838913953522E-2</v>
      </c>
      <c r="L28" s="4">
        <f t="shared" si="21"/>
        <v>8.4718179090349066E-2</v>
      </c>
      <c r="M28" s="4">
        <f t="shared" si="21"/>
        <v>2.9421749280412079E-2</v>
      </c>
      <c r="N28" s="4">
        <f t="shared" si="21"/>
        <v>-3.8408160299361893E-2</v>
      </c>
      <c r="O28" s="4">
        <f t="shared" si="21"/>
        <v>2.1034826741423762E-2</v>
      </c>
      <c r="P28" s="4">
        <f t="shared" si="21"/>
        <v>-0.1750674869804828</v>
      </c>
      <c r="Q28" s="4">
        <f t="shared" si="21"/>
        <v>-0.16156147996909342</v>
      </c>
      <c r="R28" s="4">
        <f t="shared" si="21"/>
        <v>-0.18182402517928709</v>
      </c>
      <c r="S28" s="4">
        <f t="shared" si="21"/>
        <v>-0.13611616902040458</v>
      </c>
      <c r="T28" s="4">
        <f t="shared" si="21"/>
        <v>-0.13059291607458501</v>
      </c>
      <c r="U28" s="4">
        <f t="shared" si="21"/>
        <v>-0.54300368322988468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-0.7890148212728858</v>
      </c>
      <c r="I29" s="4">
        <f t="shared" si="22"/>
        <v>0.39030303030303037</v>
      </c>
      <c r="J29" s="4">
        <f t="shared" si="22"/>
        <v>0.46797153024911031</v>
      </c>
      <c r="K29" s="4">
        <f t="shared" si="22"/>
        <v>9.2181818181818187</v>
      </c>
      <c r="L29" s="4">
        <f t="shared" si="22"/>
        <v>-1.0123539982030547</v>
      </c>
      <c r="M29" s="4">
        <f t="shared" si="22"/>
        <v>0.2983377077865268</v>
      </c>
      <c r="N29" s="4">
        <f t="shared" si="22"/>
        <v>-4.9611973392461178E-2</v>
      </c>
      <c r="O29" s="4">
        <f t="shared" si="22"/>
        <v>1.5283812193412754</v>
      </c>
      <c r="P29" s="4">
        <f t="shared" si="22"/>
        <v>1.4186440677966099</v>
      </c>
      <c r="Q29" s="4">
        <f t="shared" si="22"/>
        <v>-0.52265372168284785</v>
      </c>
      <c r="R29" s="4">
        <f t="shared" si="22"/>
        <v>1.1684210526315788</v>
      </c>
      <c r="S29" s="4">
        <f t="shared" si="22"/>
        <v>-1.9484193011647257</v>
      </c>
      <c r="T29" s="4">
        <f t="shared" si="22"/>
        <v>-0.85218888342351207</v>
      </c>
      <c r="U29" s="4">
        <f t="shared" si="22"/>
        <v>-0.37165816720754136</v>
      </c>
      <c r="V29" s="4">
        <f t="shared" si="22"/>
        <v>-0.18367604390059294</v>
      </c>
      <c r="W29" s="4">
        <f t="shared" si="22"/>
        <v>-0.26595055097694231</v>
      </c>
      <c r="X29" s="4">
        <f t="shared" si="22"/>
        <v>1.6034233365477337</v>
      </c>
      <c r="Y29" s="4">
        <f t="shared" si="22"/>
        <v>-0.98588611578965279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-4.3538814877763676E-2</v>
      </c>
      <c r="I30" s="4">
        <f t="shared" si="23"/>
        <v>0.33900298325972034</v>
      </c>
      <c r="J30" s="4">
        <f t="shared" si="23"/>
        <v>2.3322960596601869E-2</v>
      </c>
      <c r="K30" s="4">
        <f t="shared" si="23"/>
        <v>-8.0783118253899458E-2</v>
      </c>
      <c r="L30" s="4">
        <f t="shared" si="23"/>
        <v>0.55670450438308983</v>
      </c>
      <c r="M30" s="4">
        <f t="shared" si="23"/>
        <v>0.33641853742223715</v>
      </c>
      <c r="N30" s="4">
        <f t="shared" si="23"/>
        <v>-0.12500795929932712</v>
      </c>
      <c r="O30" s="4">
        <f t="shared" si="23"/>
        <v>-0.18505774003863926</v>
      </c>
      <c r="P30" s="4">
        <f t="shared" si="23"/>
        <v>1.2290073980106054E-2</v>
      </c>
      <c r="Q30" s="4">
        <f t="shared" si="23"/>
        <v>0.1983627112362561</v>
      </c>
      <c r="R30" s="4">
        <f t="shared" si="23"/>
        <v>-4.9549204250429267E-2</v>
      </c>
      <c r="S30" s="4">
        <f t="shared" si="23"/>
        <v>0.18100853384302037</v>
      </c>
      <c r="T30" s="4">
        <f t="shared" si="23"/>
        <v>-0.71944619437681423</v>
      </c>
      <c r="U30" s="4">
        <f t="shared" si="23"/>
        <v>9.7915681401961038E-2</v>
      </c>
      <c r="V30" s="4">
        <f t="shared" si="23"/>
        <v>6.0390397513696813E-2</v>
      </c>
      <c r="W30" s="4">
        <f t="shared" si="23"/>
        <v>0.24730525876328521</v>
      </c>
      <c r="X30" s="4">
        <f t="shared" si="23"/>
        <v>0.21924836138975182</v>
      </c>
      <c r="Y30" s="4">
        <f t="shared" si="23"/>
        <v>-0.98874193398966459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90.88</v>
      </c>
      <c r="H32" s="3">
        <f>IFERROR(INDEX(D32:G32,COUNT(D32:G32)),"")</f>
        <v>90.88</v>
      </c>
      <c r="I32" s="3">
        <f t="shared" ref="I32:Z32" si="24">IFERROR(INDEX(I51:I500,MATCH($C$32,$C$51:$C$500,0)),"")</f>
        <v>88.45</v>
      </c>
      <c r="J32" s="3">
        <f t="shared" si="24"/>
        <v>77.11</v>
      </c>
      <c r="K32" s="3">
        <f t="shared" si="24"/>
        <v>69.22</v>
      </c>
      <c r="L32" s="3">
        <f t="shared" si="24"/>
        <v>64.180000000000007</v>
      </c>
      <c r="M32" s="3">
        <f t="shared" si="24"/>
        <v>64.290000000000006</v>
      </c>
      <c r="N32" s="3">
        <f t="shared" si="24"/>
        <v>109.2</v>
      </c>
      <c r="O32" s="3">
        <f t="shared" si="24"/>
        <v>144.04</v>
      </c>
      <c r="P32" s="3">
        <f t="shared" si="24"/>
        <v>180.55</v>
      </c>
      <c r="Q32" s="3">
        <f t="shared" si="24"/>
        <v>188.52</v>
      </c>
      <c r="R32" s="3">
        <f t="shared" si="24"/>
        <v>194.77</v>
      </c>
      <c r="S32" s="3">
        <f t="shared" si="24"/>
        <v>207.2</v>
      </c>
      <c r="T32" s="3">
        <f t="shared" si="24"/>
        <v>216.57</v>
      </c>
      <c r="U32" s="3">
        <f t="shared" si="24"/>
        <v>488.63</v>
      </c>
      <c r="V32" s="3">
        <f t="shared" si="24"/>
        <v>411.22</v>
      </c>
      <c r="W32" s="3">
        <f t="shared" si="24"/>
        <v>352.8</v>
      </c>
      <c r="X32" s="3">
        <f t="shared" si="24"/>
        <v>279.60000000000002</v>
      </c>
      <c r="Y32" s="3">
        <f t="shared" si="24"/>
        <v>224.29</v>
      </c>
      <c r="Z32" s="3">
        <f t="shared" si="24"/>
        <v>6700.56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1.4</v>
      </c>
      <c r="H33" s="3">
        <f>IFERROR(INDEX(D33:G33,COUNT(D33:G33)),"")</f>
        <v>1.4</v>
      </c>
      <c r="I33" s="3">
        <f t="shared" ref="I33:Z33" si="25">IFERROR(INDEX(I51:I500,MATCH($C$33,$C$51:$C$500,0)),"")</f>
        <v>1.62</v>
      </c>
      <c r="J33" s="3">
        <f t="shared" si="25"/>
        <v>0.77</v>
      </c>
      <c r="K33" s="3">
        <f t="shared" si="25"/>
        <v>0.78</v>
      </c>
      <c r="L33" s="3">
        <f t="shared" si="25"/>
        <v>1.01</v>
      </c>
      <c r="M33" s="3">
        <f t="shared" si="25"/>
        <v>1.1499999999999999</v>
      </c>
      <c r="N33" s="3">
        <f t="shared" si="25"/>
        <v>1.32</v>
      </c>
      <c r="O33" s="3">
        <f t="shared" si="25"/>
        <v>1.0900000000000001</v>
      </c>
      <c r="P33" s="3">
        <f t="shared" si="25"/>
        <v>0.91</v>
      </c>
      <c r="Q33" s="3">
        <f t="shared" si="25"/>
        <v>0.97</v>
      </c>
      <c r="R33" s="3">
        <f t="shared" si="25"/>
        <v>1.41</v>
      </c>
      <c r="S33" s="3">
        <f t="shared" si="25"/>
        <v>0.67</v>
      </c>
      <c r="T33" s="3">
        <f t="shared" si="25"/>
        <v>1.85</v>
      </c>
      <c r="U33" s="3">
        <f t="shared" si="25"/>
        <v>2.72</v>
      </c>
      <c r="V33" s="3">
        <f t="shared" si="25"/>
        <v>3.36</v>
      </c>
      <c r="W33" s="3">
        <f t="shared" si="25"/>
        <v>3.17</v>
      </c>
      <c r="X33" s="3">
        <f t="shared" si="25"/>
        <v>4.6100000000000003</v>
      </c>
      <c r="Y33" s="3">
        <f t="shared" si="25"/>
        <v>2.3199999999999998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52.48</v>
      </c>
      <c r="H34" s="3">
        <f>IFERROR(INDEX(D34:G34,COUNT(D34:G34)),"")</f>
        <v>52.48</v>
      </c>
      <c r="I34" s="3">
        <f t="shared" ref="I34:Z34" si="26">IFERROR(INDEX(I51:I500,MATCH($C$34,$C$51:$C$500,0)),"")</f>
        <v>12.47</v>
      </c>
      <c r="J34" s="3">
        <f t="shared" si="26"/>
        <v>7.15</v>
      </c>
      <c r="K34" s="3">
        <f t="shared" si="26"/>
        <v>9.61</v>
      </c>
      <c r="L34" s="3">
        <f t="shared" si="26"/>
        <v>118.18</v>
      </c>
      <c r="M34" s="3">
        <f t="shared" si="26"/>
        <v>-1.66</v>
      </c>
      <c r="N34" s="3">
        <f t="shared" si="26"/>
        <v>-4.2</v>
      </c>
      <c r="O34" s="3">
        <f t="shared" si="26"/>
        <v>-4.3499999999999996</v>
      </c>
      <c r="P34" s="3">
        <f t="shared" si="26"/>
        <v>-11.49</v>
      </c>
      <c r="Q34" s="3">
        <f t="shared" si="26"/>
        <v>-31.02</v>
      </c>
      <c r="R34" s="3">
        <f t="shared" si="26"/>
        <v>-22.17</v>
      </c>
      <c r="S34" s="3">
        <f t="shared" si="26"/>
        <v>-24.21</v>
      </c>
      <c r="T34" s="3">
        <f t="shared" si="26"/>
        <v>66.56</v>
      </c>
      <c r="U34" s="3">
        <f t="shared" si="26"/>
        <v>32.71</v>
      </c>
      <c r="V34" s="3">
        <f t="shared" si="26"/>
        <v>21.33</v>
      </c>
      <c r="W34" s="3">
        <f t="shared" si="26"/>
        <v>14.13</v>
      </c>
      <c r="X34" s="3">
        <f t="shared" si="26"/>
        <v>11.95</v>
      </c>
      <c r="Y34" s="3">
        <f t="shared" si="26"/>
        <v>12.54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2.91</v>
      </c>
      <c r="H35" s="3">
        <f>IFERROR(INDEX(D35:G35,COUNT(D35:G35)),"")</f>
        <v>2.91</v>
      </c>
      <c r="I35" s="3">
        <f t="shared" ref="I35:Z35" si="27">IFERROR(INDEX(I51:I500,MATCH($C$35,$C$51:$C$500,0)),"")</f>
        <v>0.78</v>
      </c>
      <c r="J35" s="3">
        <f t="shared" si="27"/>
        <v>0.43</v>
      </c>
      <c r="K35" s="3">
        <f t="shared" si="27"/>
        <v>0.4</v>
      </c>
      <c r="L35" s="3">
        <f t="shared" si="27"/>
        <v>0.45</v>
      </c>
      <c r="M35" s="3">
        <f t="shared" si="27"/>
        <v>0.79</v>
      </c>
      <c r="N35" s="3">
        <f t="shared" si="27"/>
        <v>2.06</v>
      </c>
      <c r="O35" s="3">
        <f t="shared" si="27"/>
        <v>1.97</v>
      </c>
      <c r="P35" s="3">
        <f t="shared" si="27"/>
        <v>1.68</v>
      </c>
      <c r="Q35" s="3">
        <f t="shared" si="27"/>
        <v>1.89</v>
      </c>
      <c r="R35" s="3">
        <f t="shared" si="27"/>
        <v>3.4</v>
      </c>
      <c r="S35" s="3">
        <f t="shared" si="27"/>
        <v>1.63</v>
      </c>
      <c r="T35" s="3">
        <f t="shared" si="27"/>
        <v>5.57</v>
      </c>
      <c r="U35" s="3">
        <f t="shared" si="27"/>
        <v>5.2</v>
      </c>
      <c r="V35" s="3">
        <f t="shared" si="27"/>
        <v>5.92</v>
      </c>
      <c r="W35" s="3">
        <f t="shared" si="27"/>
        <v>5.0999999999999996</v>
      </c>
      <c r="X35" s="3">
        <f t="shared" si="27"/>
        <v>7.31</v>
      </c>
      <c r="Y35" s="3">
        <f t="shared" si="27"/>
        <v>3.59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1377614000000</v>
      </c>
      <c r="E51" s="5">
        <v>1564088000000</v>
      </c>
      <c r="F51" s="5">
        <v>1418662000000</v>
      </c>
      <c r="G51" s="5">
        <v>1498939000000</v>
      </c>
      <c r="I51" s="5">
        <v>5761296000000</v>
      </c>
      <c r="J51" s="5">
        <v>4302676000000</v>
      </c>
      <c r="K51" s="5">
        <v>4204612000000</v>
      </c>
      <c r="L51" s="5">
        <v>4574124000000</v>
      </c>
      <c r="M51" s="5">
        <v>2938338000000</v>
      </c>
      <c r="N51" s="5">
        <v>2198666000000</v>
      </c>
      <c r="O51" s="5">
        <v>2512784000000</v>
      </c>
      <c r="P51" s="5">
        <v>3083389000000</v>
      </c>
      <c r="Q51" s="5">
        <v>3045954000000</v>
      </c>
      <c r="R51" s="5">
        <v>2541763000000</v>
      </c>
      <c r="S51" s="5">
        <v>2674271000000</v>
      </c>
      <c r="T51" s="5">
        <v>2264396000000</v>
      </c>
      <c r="U51" s="5">
        <v>1144246960000</v>
      </c>
      <c r="V51" s="5">
        <v>944274538000</v>
      </c>
      <c r="W51" s="5">
        <v>888298308000</v>
      </c>
      <c r="X51" s="5">
        <v>712173946000</v>
      </c>
      <c r="Y51" s="5">
        <v>584109004000</v>
      </c>
      <c r="Z51" s="5">
        <v>513699019000</v>
      </c>
    </row>
    <row r="52" spans="2:26" ht="15.5" x14ac:dyDescent="0.35">
      <c r="C52" t="s">
        <v>85</v>
      </c>
      <c r="D52" s="5">
        <v>-1001392000000</v>
      </c>
      <c r="E52" s="5">
        <v>-1127701000000</v>
      </c>
      <c r="F52" s="5">
        <v>-1044536000000</v>
      </c>
      <c r="G52" s="5">
        <v>-1094158000000</v>
      </c>
      <c r="I52" s="5">
        <v>-4170638000000</v>
      </c>
      <c r="J52" s="5">
        <v>-3048251000000</v>
      </c>
      <c r="K52" s="5">
        <v>-3147466000000</v>
      </c>
      <c r="L52" s="5">
        <v>-3542668000000</v>
      </c>
      <c r="M52" s="5">
        <v>-2313289000000</v>
      </c>
      <c r="N52" s="5">
        <v>-2143029000000</v>
      </c>
      <c r="O52" s="5">
        <v>-2502943000000</v>
      </c>
      <c r="P52" s="5">
        <v>-2675584000000</v>
      </c>
      <c r="Q52" s="5">
        <v>-2276709000000</v>
      </c>
      <c r="R52" s="5">
        <v>-1948273000000</v>
      </c>
      <c r="S52" s="5">
        <v>-2100500000000</v>
      </c>
      <c r="T52" s="5">
        <v>-1635264000000</v>
      </c>
      <c r="U52" s="5">
        <v>-603043575000</v>
      </c>
      <c r="V52" s="5">
        <v>-373114024000</v>
      </c>
      <c r="W52" s="5">
        <v>-274292928000</v>
      </c>
      <c r="X52" s="5">
        <v>-244989589000</v>
      </c>
      <c r="Y52" s="5">
        <v>-219093024000</v>
      </c>
      <c r="Z52" s="5">
        <v>-207660503000</v>
      </c>
    </row>
    <row r="53" spans="2:26" ht="15.5" x14ac:dyDescent="0.35">
      <c r="C53" t="s">
        <v>86</v>
      </c>
      <c r="D53" s="5">
        <v>376222000000</v>
      </c>
      <c r="E53" s="5">
        <v>436387000000</v>
      </c>
      <c r="F53" s="5">
        <v>374126000000</v>
      </c>
      <c r="G53" s="5">
        <v>404781000000</v>
      </c>
      <c r="I53" s="5">
        <v>1590658000000</v>
      </c>
      <c r="J53" s="5">
        <v>1254425000000</v>
      </c>
      <c r="K53" s="5">
        <v>1057146000000</v>
      </c>
      <c r="L53" s="5">
        <v>1031456000000</v>
      </c>
      <c r="M53" s="5">
        <v>625049000000</v>
      </c>
      <c r="N53" s="5">
        <v>55637000000</v>
      </c>
      <c r="O53" s="5">
        <v>9841000000</v>
      </c>
      <c r="P53" s="5">
        <v>407805000000</v>
      </c>
      <c r="Q53" s="5">
        <v>769245000000</v>
      </c>
      <c r="R53" s="5">
        <v>593490000000</v>
      </c>
      <c r="S53" s="5">
        <v>573771000000</v>
      </c>
      <c r="T53" s="5">
        <v>629132000000</v>
      </c>
      <c r="U53" s="5">
        <v>541203385000</v>
      </c>
      <c r="V53" s="5">
        <v>571160514000</v>
      </c>
      <c r="W53" s="5">
        <v>614005380000</v>
      </c>
      <c r="X53" s="5">
        <v>467184357000</v>
      </c>
      <c r="Y53" s="5">
        <v>365015980000</v>
      </c>
      <c r="Z53" s="5">
        <v>306038516000</v>
      </c>
    </row>
    <row r="54" spans="2:26" ht="15.5" x14ac:dyDescent="0.35">
      <c r="C54" t="s">
        <v>87</v>
      </c>
      <c r="D54" s="5">
        <v>-91890000000</v>
      </c>
      <c r="E54" s="5">
        <v>-116723000000</v>
      </c>
      <c r="F54" s="5">
        <v>-95066000000</v>
      </c>
      <c r="G54" s="5">
        <v>-106510000000</v>
      </c>
      <c r="I54" s="5">
        <v>-400963000000</v>
      </c>
      <c r="J54" s="5">
        <v>-327918000000</v>
      </c>
      <c r="K54" s="5">
        <v>-353680000000</v>
      </c>
      <c r="L54" s="5">
        <v>-370349000000</v>
      </c>
      <c r="M54" s="5">
        <v>-346641000000</v>
      </c>
      <c r="N54" s="5">
        <v>-342592000000</v>
      </c>
      <c r="O54" s="5">
        <v>-490192000000</v>
      </c>
      <c r="P54" s="5">
        <v>-453179000000</v>
      </c>
      <c r="Q54" s="5">
        <v>-359619000000</v>
      </c>
      <c r="R54" s="5">
        <v>-348689000000</v>
      </c>
      <c r="S54" s="5">
        <v>-339794000000</v>
      </c>
      <c r="T54" s="5">
        <v>-274775000000</v>
      </c>
      <c r="U54" s="5">
        <v>-215598473000</v>
      </c>
      <c r="V54" s="5">
        <v>-153869178000</v>
      </c>
      <c r="W54" s="5">
        <v>-131045301000</v>
      </c>
      <c r="X54" s="5">
        <v>96181692000</v>
      </c>
      <c r="Y54" s="5">
        <v>-106176796000</v>
      </c>
      <c r="Z54" s="5">
        <v>-61097846000</v>
      </c>
    </row>
    <row r="55" spans="2:26" ht="15.5" x14ac:dyDescent="0.35">
      <c r="C55" t="s">
        <v>657</v>
      </c>
    </row>
    <row r="56" spans="2:26" ht="15.5" x14ac:dyDescent="0.35">
      <c r="C56" t="s">
        <v>89</v>
      </c>
      <c r="D56" s="5">
        <v>-32558000000</v>
      </c>
      <c r="E56" s="5">
        <v>-37444000000</v>
      </c>
      <c r="F56" s="5">
        <v>-28597000000</v>
      </c>
      <c r="G56" s="5">
        <v>-40240000000</v>
      </c>
      <c r="I56" s="5">
        <v>-134912000000</v>
      </c>
      <c r="J56" s="5">
        <v>-106921000000</v>
      </c>
      <c r="K56" s="5">
        <v>-132719000000</v>
      </c>
      <c r="L56" s="5">
        <v>-157900000000</v>
      </c>
      <c r="M56" s="5">
        <v>-108838000000</v>
      </c>
      <c r="N56" s="5">
        <v>-113166000000</v>
      </c>
      <c r="O56" s="5">
        <v>-192573000000</v>
      </c>
      <c r="P56" s="5">
        <v>-163483000000</v>
      </c>
      <c r="Q56" s="5">
        <v>-87591000000</v>
      </c>
      <c r="R56" s="5">
        <v>-78413000000</v>
      </c>
      <c r="S56" s="5">
        <v>-77080000000</v>
      </c>
      <c r="T56" s="5">
        <v>-111111000000</v>
      </c>
      <c r="U56" s="5">
        <v>-15025873000</v>
      </c>
      <c r="V56" s="5">
        <v>-11924201000</v>
      </c>
      <c r="W56" s="5">
        <v>-7532609000</v>
      </c>
      <c r="X56" s="5">
        <v>4923960000</v>
      </c>
      <c r="Y56" s="5">
        <v>-6993220000</v>
      </c>
      <c r="Z56" s="5">
        <v>-4306818000</v>
      </c>
    </row>
    <row r="57" spans="2:26" ht="15.5" x14ac:dyDescent="0.35">
      <c r="C57" t="s">
        <v>520</v>
      </c>
      <c r="D57" s="5">
        <v>-59332000000</v>
      </c>
      <c r="E57" s="5">
        <v>-79279000000</v>
      </c>
      <c r="F57" s="5">
        <v>-66469000000</v>
      </c>
      <c r="G57" s="5">
        <v>-66270000000</v>
      </c>
      <c r="I57" s="5">
        <v>-266051000000</v>
      </c>
      <c r="J57" s="5">
        <v>-220997000000</v>
      </c>
      <c r="K57" s="5">
        <v>-220961000000</v>
      </c>
      <c r="L57" s="5">
        <v>-212449000000</v>
      </c>
      <c r="M57" s="5">
        <v>-237803000000</v>
      </c>
      <c r="N57" s="5">
        <v>-229426000000</v>
      </c>
      <c r="O57" s="5">
        <v>-297619000000</v>
      </c>
      <c r="P57" s="5">
        <v>-289696000000</v>
      </c>
      <c r="Q57" s="5">
        <v>-272028000000</v>
      </c>
      <c r="R57" s="5">
        <v>-270276000000</v>
      </c>
      <c r="S57" s="5">
        <v>-262714000000</v>
      </c>
      <c r="T57" s="5">
        <v>-163664000000</v>
      </c>
      <c r="U57" s="5">
        <v>-200572600000</v>
      </c>
      <c r="V57" s="5">
        <v>-141944977000</v>
      </c>
      <c r="W57" s="5">
        <v>-123512692000</v>
      </c>
      <c r="X57" s="5">
        <v>91257732000</v>
      </c>
      <c r="Y57" s="5">
        <v>-99183576000</v>
      </c>
      <c r="Z57" s="5">
        <v>-56791028000</v>
      </c>
    </row>
    <row r="58" spans="2:26" ht="15.5" x14ac:dyDescent="0.35">
      <c r="C58" t="s">
        <v>97</v>
      </c>
      <c r="D58" s="5">
        <v>8547000000</v>
      </c>
      <c r="E58" s="5">
        <v>3181000000</v>
      </c>
      <c r="F58" s="5">
        <v>948000000</v>
      </c>
      <c r="G58" s="5">
        <v>5989000000</v>
      </c>
      <c r="I58" s="5">
        <v>17387000000</v>
      </c>
      <c r="J58" s="5">
        <v>11922000000</v>
      </c>
      <c r="K58" s="5">
        <v>-17055000000</v>
      </c>
      <c r="L58" s="5">
        <v>-4843000000</v>
      </c>
      <c r="M58" s="5">
        <v>-13827000000</v>
      </c>
      <c r="N58" s="5">
        <v>-27288000000</v>
      </c>
      <c r="O58" s="5">
        <v>-30074000000</v>
      </c>
      <c r="P58" s="5">
        <v>-12757000000</v>
      </c>
      <c r="Q58" s="5">
        <v>-1818000000</v>
      </c>
      <c r="R58" s="5">
        <v>-1619000000</v>
      </c>
      <c r="S58" s="5">
        <v>-1663000000</v>
      </c>
      <c r="T58" s="5">
        <v>5168000000</v>
      </c>
    </row>
    <row r="59" spans="2:26" ht="15.5" x14ac:dyDescent="0.35">
      <c r="C59" t="s">
        <v>90</v>
      </c>
      <c r="D59" s="5">
        <v>284332000000</v>
      </c>
      <c r="E59" s="5">
        <v>319664000000</v>
      </c>
      <c r="F59" s="5">
        <v>279060000000</v>
      </c>
      <c r="G59" s="5">
        <v>298271000000</v>
      </c>
      <c r="I59" s="5">
        <v>1189695000000</v>
      </c>
      <c r="J59" s="5">
        <v>926507000000</v>
      </c>
      <c r="K59" s="5">
        <v>703466000000</v>
      </c>
      <c r="L59" s="5">
        <v>661107000000</v>
      </c>
      <c r="M59" s="5">
        <v>278408000000</v>
      </c>
      <c r="N59" s="5">
        <v>-286955000000</v>
      </c>
      <c r="O59" s="5">
        <v>-480351000000</v>
      </c>
      <c r="P59" s="5">
        <v>-45374000000</v>
      </c>
      <c r="Q59" s="5">
        <v>409626000000</v>
      </c>
      <c r="R59" s="5">
        <v>244801000000</v>
      </c>
      <c r="S59" s="5">
        <v>233977000000</v>
      </c>
      <c r="T59" s="5">
        <v>354357000000</v>
      </c>
      <c r="U59" s="5">
        <v>325604912000</v>
      </c>
      <c r="V59" s="5">
        <v>417291336000</v>
      </c>
      <c r="W59" s="5">
        <v>482960079000</v>
      </c>
      <c r="X59" s="5">
        <v>563366049000</v>
      </c>
      <c r="Y59" s="5">
        <v>258839184000</v>
      </c>
      <c r="Z59" s="5">
        <v>244940670000</v>
      </c>
    </row>
    <row r="60" spans="2:26" ht="15.5" x14ac:dyDescent="0.35">
      <c r="C60" t="s">
        <v>91</v>
      </c>
      <c r="D60" s="5">
        <v>-101398000000</v>
      </c>
      <c r="E60" s="5">
        <v>-103911000000</v>
      </c>
      <c r="F60" s="5">
        <v>-98795000000</v>
      </c>
      <c r="G60" s="5">
        <v>-103670000000</v>
      </c>
      <c r="I60" s="5">
        <v>-413854000000</v>
      </c>
      <c r="J60" s="5">
        <v>-460401000000</v>
      </c>
      <c r="K60" s="5">
        <v>-827619000000</v>
      </c>
      <c r="L60" s="5">
        <v>-776037000000</v>
      </c>
      <c r="M60" s="5">
        <v>-2205303000000</v>
      </c>
      <c r="N60" s="5">
        <v>-863105000000</v>
      </c>
      <c r="O60" s="5">
        <v>-963709000000</v>
      </c>
      <c r="P60" s="5">
        <v>-508581000000</v>
      </c>
      <c r="Q60" s="5">
        <v>-575719000000</v>
      </c>
      <c r="R60" s="5">
        <v>-580970000000</v>
      </c>
      <c r="S60" s="5">
        <v>-437599000000</v>
      </c>
      <c r="T60" s="5">
        <v>-79883000000</v>
      </c>
      <c r="U60" s="5">
        <v>-70708639000</v>
      </c>
      <c r="V60" s="5">
        <v>-65877612000</v>
      </c>
      <c r="W60" s="5">
        <v>-53035219000</v>
      </c>
      <c r="X60" s="5">
        <v>-38423495000</v>
      </c>
      <c r="Y60" s="5">
        <v>-11028860000</v>
      </c>
      <c r="Z60" s="5">
        <v>-64682655000</v>
      </c>
    </row>
    <row r="61" spans="2:26" ht="15.5" x14ac:dyDescent="0.35">
      <c r="C61" t="s">
        <v>92</v>
      </c>
      <c r="D61" s="5">
        <v>803000000</v>
      </c>
      <c r="E61" s="5">
        <v>1207000000</v>
      </c>
      <c r="F61" s="5">
        <v>445000000</v>
      </c>
      <c r="G61" s="5">
        <v>238000000</v>
      </c>
      <c r="I61" s="5">
        <v>2992000000</v>
      </c>
      <c r="J61" s="5">
        <v>3549000000</v>
      </c>
      <c r="K61" s="5">
        <v>6936000000</v>
      </c>
      <c r="L61" s="5">
        <v>6708000000</v>
      </c>
      <c r="M61" s="5">
        <v>6893000000</v>
      </c>
      <c r="N61" s="5">
        <v>7652000000</v>
      </c>
      <c r="O61" s="5">
        <v>7520000000</v>
      </c>
      <c r="P61" s="5">
        <v>1552000000</v>
      </c>
      <c r="Q61" s="5">
        <v>4834000000</v>
      </c>
      <c r="R61" s="5">
        <v>14414000000</v>
      </c>
      <c r="S61" s="5">
        <v>25943000000</v>
      </c>
      <c r="T61" s="5">
        <v>14760000000</v>
      </c>
      <c r="U61" s="5">
        <v>1472536000</v>
      </c>
      <c r="V61" s="5">
        <v>4794164000</v>
      </c>
      <c r="W61" s="5">
        <v>12947687000</v>
      </c>
      <c r="X61" s="5">
        <v>12791005000</v>
      </c>
      <c r="Y61" s="5">
        <v>3598141000</v>
      </c>
      <c r="Z61" s="5">
        <v>818662000</v>
      </c>
    </row>
    <row r="62" spans="2:26" ht="15.5" x14ac:dyDescent="0.35">
      <c r="C62" t="s">
        <v>403</v>
      </c>
      <c r="E62" s="5">
        <v>1206000000</v>
      </c>
      <c r="F62" s="5">
        <v>41000000</v>
      </c>
      <c r="I62" s="5">
        <v>1247000000</v>
      </c>
      <c r="J62" s="5">
        <v>24000000</v>
      </c>
      <c r="P62" s="5">
        <v>-361000000</v>
      </c>
      <c r="Q62" s="5">
        <v>-123000000</v>
      </c>
      <c r="R62" s="5">
        <v>1166000000</v>
      </c>
      <c r="U62" s="5">
        <v>494301000</v>
      </c>
      <c r="W62" s="5">
        <v>-226829000</v>
      </c>
    </row>
    <row r="63" spans="2:26" ht="15.5" x14ac:dyDescent="0.35">
      <c r="C63" t="s">
        <v>94</v>
      </c>
      <c r="D63" s="5">
        <v>-102000000</v>
      </c>
      <c r="E63" s="5">
        <v>-27000000</v>
      </c>
      <c r="F63" s="5">
        <v>26000000</v>
      </c>
      <c r="G63" s="5">
        <v>-65000000</v>
      </c>
      <c r="I63" s="5">
        <v>-77000000</v>
      </c>
      <c r="J63" s="5">
        <v>-596000000</v>
      </c>
      <c r="K63" s="5">
        <v>252000000</v>
      </c>
      <c r="L63" s="5">
        <v>-38000000</v>
      </c>
      <c r="M63" s="5">
        <v>-57000000</v>
      </c>
      <c r="N63" s="5">
        <v>-447000000</v>
      </c>
      <c r="O63" s="5">
        <v>87662000000</v>
      </c>
      <c r="P63" s="5">
        <v>-113909000000</v>
      </c>
      <c r="Q63" s="5">
        <v>-3214000000</v>
      </c>
      <c r="R63" s="5">
        <v>52797000000</v>
      </c>
      <c r="S63" s="5">
        <v>-757000000</v>
      </c>
      <c r="T63" s="5">
        <v>22582000000</v>
      </c>
      <c r="U63" s="5">
        <v>-1608619000</v>
      </c>
      <c r="V63" s="5">
        <v>-835644000</v>
      </c>
      <c r="W63" s="5">
        <v>-468211000</v>
      </c>
      <c r="X63" s="5">
        <v>7884577000</v>
      </c>
      <c r="Y63" s="5">
        <v>39830282000</v>
      </c>
      <c r="Z63" s="5">
        <v>-40648973000</v>
      </c>
    </row>
    <row r="64" spans="2:26" ht="15.5" x14ac:dyDescent="0.35">
      <c r="C64" t="s">
        <v>26</v>
      </c>
      <c r="D64" s="5">
        <v>-85002000000</v>
      </c>
      <c r="E64" s="5">
        <v>-123527000000</v>
      </c>
      <c r="F64" s="5">
        <v>-99286000000</v>
      </c>
      <c r="G64" s="5">
        <v>-103091000000</v>
      </c>
      <c r="I64" s="5">
        <v>-425283000000</v>
      </c>
      <c r="J64" s="5">
        <v>-479195000000</v>
      </c>
      <c r="K64" s="5">
        <v>-564138000000</v>
      </c>
      <c r="L64" s="5">
        <v>-581611000000</v>
      </c>
      <c r="M64" s="5">
        <v>-715693000000</v>
      </c>
      <c r="N64" s="5">
        <v>-907156000000</v>
      </c>
      <c r="O64" s="5">
        <v>-911984000000</v>
      </c>
      <c r="P64" s="5">
        <v>-648104000000</v>
      </c>
      <c r="Q64" s="5">
        <v>-602913000000</v>
      </c>
      <c r="R64" s="5">
        <v>-648778000000</v>
      </c>
      <c r="S64" s="5">
        <v>-467740000000</v>
      </c>
      <c r="T64" s="5">
        <v>-138949000000</v>
      </c>
      <c r="U64" s="5">
        <v>-84116568000</v>
      </c>
      <c r="V64" s="5">
        <v>-70355188000</v>
      </c>
      <c r="W64" s="5">
        <v>-68498485000</v>
      </c>
      <c r="X64" s="5">
        <v>-54515884000</v>
      </c>
      <c r="Y64" s="5">
        <v>-41650260000</v>
      </c>
      <c r="Z64" s="5">
        <v>-23069269000</v>
      </c>
    </row>
    <row r="65" spans="3:26" ht="15.5" x14ac:dyDescent="0.35">
      <c r="C65" t="s">
        <v>98</v>
      </c>
      <c r="D65" s="5">
        <v>-101398000000</v>
      </c>
      <c r="E65" s="5">
        <v>-103911000000</v>
      </c>
      <c r="F65" s="5">
        <v>-98795000000</v>
      </c>
      <c r="G65" s="5">
        <v>-103670000000</v>
      </c>
      <c r="I65" s="5">
        <v>-413854000000</v>
      </c>
      <c r="J65" s="5">
        <v>-460401000000</v>
      </c>
      <c r="K65" s="5">
        <v>-827619000000</v>
      </c>
      <c r="L65" s="5">
        <v>-776037000000</v>
      </c>
      <c r="M65" s="5">
        <v>-2205303000000</v>
      </c>
      <c r="N65" s="5">
        <v>-863105000000</v>
      </c>
      <c r="O65" s="5">
        <v>-963709000000</v>
      </c>
      <c r="P65" s="5">
        <v>-508581000000</v>
      </c>
      <c r="Q65" s="5">
        <v>-575719000000</v>
      </c>
      <c r="R65" s="5">
        <v>-580970000000</v>
      </c>
      <c r="S65" s="5">
        <v>-437599000000</v>
      </c>
      <c r="T65" s="5">
        <v>-79883000000</v>
      </c>
      <c r="U65" s="5">
        <v>-70708639000</v>
      </c>
      <c r="V65" s="5">
        <v>-65877612000</v>
      </c>
      <c r="W65" s="5">
        <v>-53035219000</v>
      </c>
      <c r="X65" s="5">
        <v>-38423495000</v>
      </c>
      <c r="Y65" s="5">
        <v>-11028860000</v>
      </c>
      <c r="Z65" s="5">
        <v>-64682655000</v>
      </c>
    </row>
    <row r="66" spans="3:26" ht="15.5" x14ac:dyDescent="0.35">
      <c r="C66" t="s">
        <v>28</v>
      </c>
      <c r="D66" s="5">
        <v>182934000000</v>
      </c>
      <c r="E66" s="5">
        <v>215753000000</v>
      </c>
      <c r="F66" s="5">
        <v>180265000000</v>
      </c>
      <c r="G66" s="5">
        <v>194601000000</v>
      </c>
      <c r="I66" s="5">
        <v>775841000000</v>
      </c>
      <c r="J66" s="5">
        <v>466106000000</v>
      </c>
      <c r="K66" s="5">
        <v>-124153000000</v>
      </c>
      <c r="L66" s="5">
        <v>-114930000000</v>
      </c>
      <c r="M66" s="5">
        <v>-1926895000000</v>
      </c>
      <c r="N66" s="5">
        <v>-1150060000000</v>
      </c>
      <c r="O66" s="5">
        <v>-1444060000000</v>
      </c>
      <c r="P66" s="5">
        <v>-553955000000</v>
      </c>
      <c r="Q66" s="5">
        <v>-166093000000</v>
      </c>
      <c r="R66" s="5">
        <v>-336169000000</v>
      </c>
      <c r="S66" s="5">
        <v>-203622000000</v>
      </c>
      <c r="T66" s="5">
        <v>274474000000</v>
      </c>
      <c r="U66" s="5">
        <v>254896273000</v>
      </c>
      <c r="V66" s="5">
        <v>351413724000</v>
      </c>
      <c r="W66" s="5">
        <v>429924860000</v>
      </c>
      <c r="X66" s="5">
        <v>524942554000</v>
      </c>
      <c r="Y66" s="5">
        <v>247810324000</v>
      </c>
      <c r="Z66" s="5">
        <v>180258015000</v>
      </c>
    </row>
    <row r="67" spans="3:26" ht="15.5" x14ac:dyDescent="0.35">
      <c r="C67" t="s">
        <v>27</v>
      </c>
      <c r="D67" s="5">
        <v>-97977000000</v>
      </c>
      <c r="E67" s="5">
        <v>-122299000000</v>
      </c>
      <c r="F67" s="5">
        <v>-79758000000</v>
      </c>
      <c r="G67" s="5">
        <v>-85468000000</v>
      </c>
      <c r="I67" s="5">
        <v>-396734000000</v>
      </c>
      <c r="J67" s="5">
        <v>-193974000000</v>
      </c>
      <c r="K67" s="5">
        <v>284123000000</v>
      </c>
      <c r="L67" s="5">
        <v>127565000000</v>
      </c>
      <c r="M67" s="5">
        <v>509601000000</v>
      </c>
      <c r="N67" s="5">
        <v>41671000000</v>
      </c>
      <c r="O67" s="5">
        <v>276589000000</v>
      </c>
      <c r="P67" s="5">
        <v>91398000000</v>
      </c>
      <c r="Q67" s="5">
        <v>-21698000000</v>
      </c>
      <c r="R67" s="5">
        <v>-55198000000</v>
      </c>
      <c r="S67" s="5">
        <v>22222000000</v>
      </c>
      <c r="T67" s="5">
        <v>-79836000000</v>
      </c>
      <c r="U67" s="5">
        <v>-73114342000</v>
      </c>
      <c r="V67" s="5">
        <v>-89229915000</v>
      </c>
      <c r="W67" s="5">
        <v>-109536687000</v>
      </c>
      <c r="X67" s="5">
        <v>-88991606000</v>
      </c>
      <c r="Y67" s="5">
        <v>-80345239000</v>
      </c>
      <c r="Z67" s="5">
        <v>-60448135000</v>
      </c>
    </row>
    <row r="68" spans="3:26" ht="15.5" x14ac:dyDescent="0.35">
      <c r="C68" t="s">
        <v>405</v>
      </c>
      <c r="P68" s="5">
        <v>-48914000000</v>
      </c>
      <c r="Q68" s="5">
        <v>-72642000000</v>
      </c>
      <c r="R68" s="5">
        <v>-52814000000</v>
      </c>
      <c r="S68" s="5">
        <v>-49848000000</v>
      </c>
      <c r="T68" s="5">
        <v>-67042000000</v>
      </c>
      <c r="U68" s="5">
        <v>-93815543000</v>
      </c>
      <c r="V68" s="5">
        <v>-110777704000</v>
      </c>
      <c r="W68" s="5">
        <v>-119088861000</v>
      </c>
      <c r="X68" s="5">
        <v>-89894863000</v>
      </c>
      <c r="Y68" s="5">
        <v>-82620166000</v>
      </c>
      <c r="Z68" s="5">
        <v>-59163366000</v>
      </c>
    </row>
    <row r="69" spans="3:26" ht="15.5" x14ac:dyDescent="0.35">
      <c r="C69" t="s">
        <v>406</v>
      </c>
      <c r="P69" s="5">
        <v>140312000000</v>
      </c>
      <c r="Q69" s="5">
        <v>50944000000</v>
      </c>
      <c r="R69" s="5">
        <v>-2384000000</v>
      </c>
      <c r="S69" s="5">
        <v>72070000000</v>
      </c>
      <c r="T69" s="5">
        <v>-12794000000</v>
      </c>
      <c r="U69" s="5">
        <v>20701201000</v>
      </c>
      <c r="V69" s="5">
        <v>21547789000</v>
      </c>
      <c r="W69" s="5">
        <v>9552174000</v>
      </c>
      <c r="X69" s="5">
        <v>903257000</v>
      </c>
      <c r="Y69" s="5">
        <v>2274927000</v>
      </c>
      <c r="Z69" s="5">
        <v>-1284769000</v>
      </c>
    </row>
    <row r="70" spans="3:26" ht="15.5" x14ac:dyDescent="0.35">
      <c r="C70" t="s">
        <v>407</v>
      </c>
      <c r="D70" s="5">
        <v>-97977000000</v>
      </c>
      <c r="E70" s="5">
        <v>-122299000000</v>
      </c>
      <c r="F70" s="5">
        <v>-79758000000</v>
      </c>
      <c r="G70" s="5">
        <v>-85468000000</v>
      </c>
      <c r="I70" s="5">
        <v>-396734000000</v>
      </c>
      <c r="J70" s="5">
        <v>-193974000000</v>
      </c>
      <c r="K70" s="5">
        <v>284123000000</v>
      </c>
      <c r="L70" s="5">
        <v>127565000000</v>
      </c>
      <c r="M70" s="5">
        <v>509601000000</v>
      </c>
      <c r="N70" s="5">
        <v>41671000000</v>
      </c>
      <c r="O70" s="5">
        <v>276589000000</v>
      </c>
      <c r="P70" s="5">
        <v>91398000000</v>
      </c>
      <c r="Q70" s="5">
        <v>-21698000000</v>
      </c>
      <c r="R70" s="5">
        <v>-55198000000</v>
      </c>
      <c r="S70" s="5">
        <v>22222000000</v>
      </c>
      <c r="T70" s="5">
        <v>-79836000000</v>
      </c>
      <c r="U70" s="5">
        <v>-73114342000</v>
      </c>
      <c r="V70" s="5">
        <v>-89229915000</v>
      </c>
      <c r="W70" s="5">
        <v>-109536687000</v>
      </c>
      <c r="X70" s="5">
        <v>-88991606000</v>
      </c>
      <c r="Y70" s="5">
        <v>-80345239000</v>
      </c>
      <c r="Z70" s="5">
        <v>-60448135000</v>
      </c>
    </row>
    <row r="71" spans="3:26" ht="15.5" x14ac:dyDescent="0.35">
      <c r="C71" t="s">
        <v>99</v>
      </c>
      <c r="X71" s="5">
        <v>435950948000</v>
      </c>
      <c r="Y71" s="5">
        <v>167465085000</v>
      </c>
      <c r="Z71" s="5">
        <v>119809880000</v>
      </c>
    </row>
    <row r="72" spans="3:26" ht="15.5" x14ac:dyDescent="0.35">
      <c r="C72" t="s">
        <v>100</v>
      </c>
      <c r="Y72" s="5">
        <v>2000000</v>
      </c>
    </row>
    <row r="73" spans="3:26" ht="15.5" x14ac:dyDescent="0.35">
      <c r="C73" t="s">
        <v>102</v>
      </c>
      <c r="D73" s="5">
        <v>84957000000</v>
      </c>
      <c r="E73" s="5">
        <v>93454000000</v>
      </c>
      <c r="F73" s="5">
        <v>100507000000</v>
      </c>
      <c r="G73" s="5">
        <v>109133000000</v>
      </c>
      <c r="I73" s="5">
        <v>379107000000</v>
      </c>
      <c r="J73" s="5">
        <v>272132000000</v>
      </c>
      <c r="K73" s="5">
        <v>159970000000</v>
      </c>
      <c r="L73" s="5">
        <v>12635000000</v>
      </c>
      <c r="M73" s="5">
        <v>-1417294000000</v>
      </c>
      <c r="N73" s="5">
        <v>-1108389000000</v>
      </c>
      <c r="O73" s="5">
        <v>-1167471000000</v>
      </c>
      <c r="P73" s="5">
        <v>-462557000000</v>
      </c>
      <c r="Q73" s="5">
        <v>-187791000000</v>
      </c>
      <c r="R73" s="5">
        <v>-391367000000</v>
      </c>
      <c r="S73" s="5">
        <v>-181400000000</v>
      </c>
      <c r="T73" s="5">
        <v>194638000000</v>
      </c>
      <c r="U73" s="5">
        <v>181781931000</v>
      </c>
      <c r="V73" s="5">
        <v>262183809000</v>
      </c>
      <c r="W73" s="5">
        <v>320388173000</v>
      </c>
      <c r="X73" s="5">
        <v>435950948000</v>
      </c>
      <c r="Y73" s="5">
        <v>167467085000</v>
      </c>
      <c r="Z73" s="5">
        <v>119809880000</v>
      </c>
    </row>
    <row r="74" spans="3:26" ht="15.5" x14ac:dyDescent="0.35">
      <c r="C74" t="s">
        <v>103</v>
      </c>
      <c r="E74" s="5">
        <v>5179000000</v>
      </c>
      <c r="F74" s="5">
        <v>3000000</v>
      </c>
      <c r="G74" s="5">
        <v>-3000000</v>
      </c>
      <c r="I74" s="5">
        <v>-4083000000</v>
      </c>
      <c r="J74" s="5">
        <v>-11593000000</v>
      </c>
      <c r="K74" s="5">
        <v>-7453000000</v>
      </c>
      <c r="L74" s="5">
        <v>-5470000000</v>
      </c>
      <c r="M74" s="5">
        <v>-12537000000</v>
      </c>
      <c r="N74" s="5">
        <v>-12350000000</v>
      </c>
      <c r="O74" s="5">
        <v>-13526000000</v>
      </c>
      <c r="P74" s="5">
        <v>3538000000</v>
      </c>
      <c r="Q74" s="5">
        <v>-11131000000</v>
      </c>
      <c r="R74" s="5">
        <v>-2112000000</v>
      </c>
      <c r="S74" s="5">
        <v>-115751000000</v>
      </c>
      <c r="T74" s="5">
        <v>-4002000000</v>
      </c>
    </row>
    <row r="75" spans="3:26" ht="15.5" x14ac:dyDescent="0.35">
      <c r="C75" t="s">
        <v>410</v>
      </c>
      <c r="E75" s="5">
        <v>5179000000</v>
      </c>
      <c r="F75" s="5">
        <v>3000000</v>
      </c>
      <c r="G75" s="5">
        <v>-3000000</v>
      </c>
      <c r="I75" s="5">
        <v>-4083000000</v>
      </c>
      <c r="J75" s="5">
        <v>-11593000000</v>
      </c>
      <c r="K75" s="5">
        <v>-7453000000</v>
      </c>
      <c r="L75" s="5">
        <v>-5470000000</v>
      </c>
      <c r="M75" s="5">
        <v>-12537000000</v>
      </c>
      <c r="N75" s="5">
        <v>-12350000000</v>
      </c>
      <c r="O75" s="5">
        <v>-13526000000</v>
      </c>
      <c r="P75" s="5">
        <v>3538000000</v>
      </c>
      <c r="Q75" s="5">
        <v>-11131000000</v>
      </c>
      <c r="R75" s="5">
        <v>-2112000000</v>
      </c>
      <c r="S75" s="5">
        <v>-115751000000</v>
      </c>
      <c r="T75" s="5">
        <v>-4002000000</v>
      </c>
    </row>
    <row r="76" spans="3:26" ht="15.5" x14ac:dyDescent="0.35">
      <c r="C76" t="s">
        <v>104</v>
      </c>
      <c r="D76" s="5">
        <v>84957000000</v>
      </c>
      <c r="E76" s="5">
        <v>98633000000</v>
      </c>
      <c r="F76" s="5">
        <v>100510000000</v>
      </c>
      <c r="G76" s="5">
        <v>109130000000</v>
      </c>
      <c r="I76" s="5">
        <v>375024000000</v>
      </c>
      <c r="J76" s="5">
        <v>260539000000</v>
      </c>
      <c r="K76" s="5">
        <v>152517000000</v>
      </c>
      <c r="L76" s="5">
        <v>7165000000</v>
      </c>
      <c r="M76" s="5">
        <v>-1429831000000</v>
      </c>
      <c r="N76" s="5">
        <v>-1120739000000</v>
      </c>
      <c r="O76" s="5">
        <v>-1180997000000</v>
      </c>
      <c r="P76" s="5">
        <v>-459019000000</v>
      </c>
      <c r="Q76" s="5">
        <v>-198922000000</v>
      </c>
      <c r="R76" s="5">
        <v>-393479000000</v>
      </c>
      <c r="S76" s="5">
        <v>-297151000000</v>
      </c>
      <c r="T76" s="5">
        <v>190636000000</v>
      </c>
      <c r="U76" s="5">
        <v>181781931000</v>
      </c>
      <c r="V76" s="5">
        <v>262183809000</v>
      </c>
      <c r="W76" s="5">
        <v>320388173000</v>
      </c>
    </row>
    <row r="77" spans="3:26" ht="15.5" x14ac:dyDescent="0.35">
      <c r="C77" t="s">
        <v>105</v>
      </c>
      <c r="D77" s="5">
        <v>84957000000</v>
      </c>
      <c r="E77" s="5">
        <v>93454000000</v>
      </c>
      <c r="F77" s="5">
        <v>100507000000</v>
      </c>
      <c r="G77" s="5">
        <v>109133000000</v>
      </c>
      <c r="I77" s="5">
        <v>379107000000</v>
      </c>
      <c r="J77" s="5">
        <v>272132000000</v>
      </c>
      <c r="K77" s="5">
        <v>159970000000</v>
      </c>
      <c r="L77" s="5">
        <v>12635000000</v>
      </c>
      <c r="M77" s="5">
        <v>-1417294000000</v>
      </c>
      <c r="N77" s="5">
        <v>-1108389000000</v>
      </c>
      <c r="O77" s="5">
        <v>-1167471000000</v>
      </c>
      <c r="P77" s="5">
        <v>-462557000000</v>
      </c>
      <c r="Q77" s="5">
        <v>-187791000000</v>
      </c>
      <c r="R77" s="5">
        <v>-391367000000</v>
      </c>
      <c r="S77" s="5">
        <v>-181400000000</v>
      </c>
      <c r="T77" s="5">
        <v>194638000000</v>
      </c>
      <c r="U77" s="5">
        <v>181781931000</v>
      </c>
      <c r="V77" s="5">
        <v>262183809000</v>
      </c>
      <c r="W77" s="5">
        <v>320388173000</v>
      </c>
      <c r="X77" s="5">
        <v>435950948000</v>
      </c>
      <c r="Y77" s="5">
        <v>167467085000</v>
      </c>
      <c r="Z77" s="5">
        <v>119809880000</v>
      </c>
    </row>
    <row r="78" spans="3:26" ht="15.5" x14ac:dyDescent="0.35">
      <c r="C78" t="s">
        <v>7</v>
      </c>
      <c r="D78" s="5">
        <v>76410000000</v>
      </c>
      <c r="E78" s="5">
        <v>95452000000</v>
      </c>
      <c r="F78" s="5">
        <v>99562000000</v>
      </c>
      <c r="G78" s="5">
        <v>103141000000</v>
      </c>
      <c r="I78" s="5">
        <v>357637000000</v>
      </c>
      <c r="J78" s="5">
        <v>248617000000</v>
      </c>
      <c r="K78" s="5">
        <v>169572000000</v>
      </c>
      <c r="L78" s="5">
        <v>12008000000</v>
      </c>
      <c r="M78" s="5">
        <v>-1416004000000</v>
      </c>
      <c r="N78" s="5">
        <v>-1093451000000</v>
      </c>
      <c r="O78" s="5">
        <v>-1150923000000</v>
      </c>
      <c r="P78" s="5">
        <v>-446262000000</v>
      </c>
      <c r="Q78" s="5">
        <v>-197104000000</v>
      </c>
      <c r="R78" s="5">
        <v>-391860000000</v>
      </c>
      <c r="S78" s="5">
        <v>-295488000000</v>
      </c>
      <c r="T78" s="5">
        <v>185468000000</v>
      </c>
      <c r="U78" s="5">
        <v>181781931000</v>
      </c>
      <c r="V78" s="5">
        <v>262183809000</v>
      </c>
      <c r="W78" s="5">
        <v>320388173000</v>
      </c>
    </row>
    <row r="79" spans="3:26" ht="15.5" x14ac:dyDescent="0.35">
      <c r="C79" t="s">
        <v>96</v>
      </c>
    </row>
    <row r="80" spans="3:26" ht="15.5" x14ac:dyDescent="0.35">
      <c r="C80" t="s">
        <v>106</v>
      </c>
      <c r="D80" s="5">
        <v>84957000000</v>
      </c>
      <c r="E80" s="5">
        <v>93454000000</v>
      </c>
      <c r="F80" s="5">
        <v>100507000000</v>
      </c>
      <c r="G80" s="5">
        <v>109133000000</v>
      </c>
      <c r="I80" s="5">
        <v>379107000000</v>
      </c>
      <c r="J80" s="5">
        <v>272132000000</v>
      </c>
      <c r="K80" s="5">
        <v>159970000000</v>
      </c>
      <c r="L80" s="5">
        <v>12635000000</v>
      </c>
      <c r="M80" s="5">
        <v>-1417294000000</v>
      </c>
      <c r="N80" s="5">
        <v>-1108389000000</v>
      </c>
      <c r="O80" s="5">
        <v>-1167471000000</v>
      </c>
      <c r="P80" s="5">
        <v>-462557000000</v>
      </c>
      <c r="Q80" s="5">
        <v>-187791000000</v>
      </c>
      <c r="R80" s="5">
        <v>-391367000000</v>
      </c>
      <c r="S80" s="5">
        <v>-181400000000</v>
      </c>
      <c r="T80" s="5">
        <v>194638000000</v>
      </c>
      <c r="U80" s="5">
        <v>181781931000</v>
      </c>
      <c r="V80" s="5">
        <v>262183809000</v>
      </c>
      <c r="W80" s="5">
        <v>320388173000</v>
      </c>
      <c r="X80" s="5">
        <v>435950948000</v>
      </c>
      <c r="Y80" s="5">
        <v>167467085000</v>
      </c>
      <c r="Z80" s="5">
        <v>119809880000</v>
      </c>
    </row>
    <row r="81" spans="2:26" ht="15.5" x14ac:dyDescent="0.35">
      <c r="C81" t="s">
        <v>107</v>
      </c>
      <c r="D81" s="5">
        <v>84957000000</v>
      </c>
      <c r="E81" s="5">
        <v>98633000000</v>
      </c>
      <c r="F81" s="5">
        <v>100510000000</v>
      </c>
      <c r="G81" s="5">
        <v>109130000000</v>
      </c>
      <c r="I81" s="5">
        <v>375024000000</v>
      </c>
      <c r="J81" s="5">
        <v>260539000000</v>
      </c>
      <c r="K81" s="5">
        <v>152517000000</v>
      </c>
      <c r="L81" s="5">
        <v>7165000000</v>
      </c>
      <c r="M81" s="5">
        <v>-1429831000000</v>
      </c>
      <c r="N81" s="5">
        <v>-1120739000000</v>
      </c>
      <c r="O81" s="5">
        <v>-1180997000000</v>
      </c>
      <c r="P81" s="5">
        <v>-459019000000</v>
      </c>
      <c r="Q81" s="5">
        <v>-198922000000</v>
      </c>
      <c r="R81" s="5">
        <v>-393479000000</v>
      </c>
      <c r="S81" s="5">
        <v>-297151000000</v>
      </c>
      <c r="T81" s="5">
        <v>190636000000</v>
      </c>
      <c r="U81" s="5">
        <v>181781931000</v>
      </c>
      <c r="V81" s="5">
        <v>262183809000</v>
      </c>
      <c r="W81" s="5">
        <v>320388173000</v>
      </c>
    </row>
    <row r="82" spans="2:26" ht="15.5" x14ac:dyDescent="0.35">
      <c r="C82" t="s">
        <v>1061</v>
      </c>
    </row>
    <row r="83" spans="2:26" ht="15.5" x14ac:dyDescent="0.35">
      <c r="C83" t="s">
        <v>108</v>
      </c>
      <c r="D83" s="5">
        <v>84957000000</v>
      </c>
      <c r="E83" s="5">
        <v>98633000000</v>
      </c>
      <c r="F83" s="5">
        <v>100510000000</v>
      </c>
      <c r="G83" s="5">
        <v>109130000000</v>
      </c>
      <c r="I83" s="5">
        <v>375024000000</v>
      </c>
      <c r="J83" s="5">
        <v>260539000000</v>
      </c>
      <c r="K83" s="5">
        <v>152517000000</v>
      </c>
      <c r="L83" s="5">
        <v>7165000000</v>
      </c>
      <c r="M83" s="5">
        <v>-1429831000000</v>
      </c>
      <c r="N83" s="5">
        <v>-1120739000000</v>
      </c>
      <c r="O83" s="5">
        <v>-1180997000000</v>
      </c>
      <c r="P83" s="5">
        <v>-459019000000</v>
      </c>
      <c r="Q83" s="5">
        <v>-198922000000</v>
      </c>
      <c r="R83" s="5">
        <v>-393479000000</v>
      </c>
      <c r="S83" s="5">
        <v>-297151000000</v>
      </c>
      <c r="T83" s="5">
        <v>190636000000</v>
      </c>
      <c r="U83" s="5">
        <v>181781931000</v>
      </c>
      <c r="V83" s="5">
        <v>262183809000</v>
      </c>
      <c r="W83" s="5">
        <v>320388173000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111</v>
      </c>
    </row>
    <row r="87" spans="2:26" ht="15.5" x14ac:dyDescent="0.35">
      <c r="C87" t="s">
        <v>19</v>
      </c>
      <c r="D87" s="5">
        <v>297161000000</v>
      </c>
      <c r="E87" s="5">
        <v>139794000000</v>
      </c>
      <c r="F87" s="5">
        <v>107869000000</v>
      </c>
      <c r="G87" s="5">
        <v>153538000000</v>
      </c>
      <c r="I87" s="5">
        <v>139794000000</v>
      </c>
      <c r="J87" s="5">
        <v>58080000000</v>
      </c>
      <c r="K87" s="5">
        <v>27378000000</v>
      </c>
      <c r="L87" s="5">
        <v>108876000000</v>
      </c>
      <c r="M87" s="5">
        <v>103577000000</v>
      </c>
      <c r="N87" s="5">
        <v>41459000000</v>
      </c>
      <c r="O87" s="5">
        <v>32347000000</v>
      </c>
      <c r="P87" s="5">
        <v>21498000000</v>
      </c>
      <c r="Q87" s="5">
        <v>85112000000</v>
      </c>
      <c r="R87" s="5">
        <v>129367000000</v>
      </c>
      <c r="S87" s="5">
        <v>1251121000000</v>
      </c>
      <c r="T87" s="5">
        <v>178601000000</v>
      </c>
      <c r="U87" s="5">
        <v>68243793000</v>
      </c>
      <c r="V87" s="5">
        <v>50553030000</v>
      </c>
      <c r="W87" s="5">
        <v>58274568000</v>
      </c>
      <c r="X87" s="5">
        <v>498991579000</v>
      </c>
      <c r="Y87" s="5">
        <v>318389684000</v>
      </c>
      <c r="Z87" s="5">
        <v>18166419000</v>
      </c>
    </row>
    <row r="88" spans="2:26" ht="15.5" x14ac:dyDescent="0.35">
      <c r="C88" t="s">
        <v>412</v>
      </c>
      <c r="V88" s="5">
        <v>25000000000</v>
      </c>
      <c r="W88" s="5">
        <v>182200000000</v>
      </c>
      <c r="X88" s="5">
        <v>150000000000</v>
      </c>
    </row>
    <row r="89" spans="2:26" ht="15.5" x14ac:dyDescent="0.35">
      <c r="C89" t="s">
        <v>113</v>
      </c>
      <c r="D89" s="5">
        <v>23905000000</v>
      </c>
      <c r="E89" s="5">
        <v>118039000000</v>
      </c>
      <c r="F89" s="5">
        <v>35879000000</v>
      </c>
      <c r="G89" s="5">
        <v>54491000000</v>
      </c>
      <c r="I89" s="5">
        <v>118039000000</v>
      </c>
      <c r="J89" s="5">
        <v>59100000000</v>
      </c>
      <c r="K89" s="5">
        <v>32137000000</v>
      </c>
      <c r="L89" s="5">
        <v>41005000000</v>
      </c>
      <c r="M89" s="5">
        <v>41552000000</v>
      </c>
      <c r="N89" s="5">
        <v>64420000000</v>
      </c>
      <c r="O89" s="5">
        <v>110426000000</v>
      </c>
      <c r="P89" s="5">
        <v>150991000000</v>
      </c>
      <c r="Q89" s="5">
        <v>48272000000</v>
      </c>
      <c r="R89" s="5">
        <v>84863000000</v>
      </c>
      <c r="S89" s="5">
        <v>63853000000</v>
      </c>
      <c r="T89" s="5">
        <v>47008000000</v>
      </c>
      <c r="U89" s="5">
        <v>25149845000</v>
      </c>
      <c r="V89" s="5">
        <v>12797844000</v>
      </c>
      <c r="W89" s="5">
        <v>3457159000</v>
      </c>
      <c r="X89" s="5">
        <v>39525245000</v>
      </c>
      <c r="Y89" s="5">
        <v>34124841000</v>
      </c>
      <c r="Z89" s="5">
        <v>16616674000</v>
      </c>
    </row>
    <row r="90" spans="2:26" ht="15.5" x14ac:dyDescent="0.35">
      <c r="C90" t="s">
        <v>114</v>
      </c>
      <c r="Z90" s="5">
        <v>30290484000</v>
      </c>
    </row>
    <row r="91" spans="2:26" ht="15.5" x14ac:dyDescent="0.35">
      <c r="C91" t="s">
        <v>115</v>
      </c>
      <c r="Y91" s="5">
        <v>4850000000</v>
      </c>
      <c r="Z91" s="5">
        <v>10500000000</v>
      </c>
    </row>
    <row r="92" spans="2:26" ht="15.5" x14ac:dyDescent="0.35">
      <c r="C92" t="s">
        <v>116</v>
      </c>
      <c r="D92" s="5">
        <v>23905000000</v>
      </c>
      <c r="E92" s="5">
        <v>118039000000</v>
      </c>
      <c r="F92" s="5">
        <v>35879000000</v>
      </c>
      <c r="G92" s="5">
        <v>54491000000</v>
      </c>
      <c r="I92" s="5">
        <v>118039000000</v>
      </c>
      <c r="J92" s="5">
        <v>59100000000</v>
      </c>
      <c r="K92" s="5">
        <v>32137000000</v>
      </c>
      <c r="L92" s="5">
        <v>41005000000</v>
      </c>
      <c r="M92" s="5">
        <v>41552000000</v>
      </c>
      <c r="N92" s="5">
        <v>64420000000</v>
      </c>
      <c r="O92" s="5">
        <v>110426000000</v>
      </c>
      <c r="P92" s="5">
        <v>150991000000</v>
      </c>
      <c r="Q92" s="5">
        <v>48272000000</v>
      </c>
      <c r="R92" s="5">
        <v>84863000000</v>
      </c>
      <c r="S92" s="5">
        <v>63853000000</v>
      </c>
      <c r="T92" s="5">
        <v>47008000000</v>
      </c>
      <c r="U92" s="5">
        <v>25149845000</v>
      </c>
      <c r="V92" s="5">
        <v>12797844000</v>
      </c>
      <c r="W92" s="5">
        <v>3457159000</v>
      </c>
      <c r="X92" s="5">
        <v>39525245000</v>
      </c>
      <c r="Y92" s="5">
        <v>34124841000</v>
      </c>
      <c r="Z92" s="5">
        <v>16616674000</v>
      </c>
    </row>
    <row r="93" spans="2:26" ht="15.5" x14ac:dyDescent="0.35">
      <c r="C93" t="s">
        <v>117</v>
      </c>
      <c r="X93" s="5">
        <v>25965659000</v>
      </c>
    </row>
    <row r="94" spans="2:26" ht="15.5" x14ac:dyDescent="0.35">
      <c r="C94" t="s">
        <v>118</v>
      </c>
      <c r="D94" s="5">
        <v>42347000000</v>
      </c>
      <c r="E94" s="5">
        <v>29760000000</v>
      </c>
      <c r="F94" s="5">
        <v>12385000000</v>
      </c>
      <c r="G94" s="5">
        <v>12535000000</v>
      </c>
      <c r="I94" s="5">
        <v>29760000000</v>
      </c>
      <c r="J94" s="5">
        <v>10669000000</v>
      </c>
      <c r="K94" s="5">
        <v>10008000000</v>
      </c>
      <c r="L94" s="5">
        <v>13553000000</v>
      </c>
      <c r="M94" s="5">
        <v>9622000000</v>
      </c>
      <c r="N94" s="5">
        <v>18047000000</v>
      </c>
      <c r="O94" s="5">
        <v>41132000000</v>
      </c>
      <c r="P94" s="5">
        <v>64378000000</v>
      </c>
      <c r="Q94" s="5">
        <v>100822000000</v>
      </c>
      <c r="R94" s="5">
        <v>127300000000</v>
      </c>
      <c r="S94" s="5">
        <v>181568000000</v>
      </c>
      <c r="T94" s="5">
        <v>220511000000</v>
      </c>
      <c r="U94" s="5">
        <v>3132959000</v>
      </c>
      <c r="V94" s="5">
        <v>3187279000</v>
      </c>
      <c r="W94" s="5">
        <v>2329779000</v>
      </c>
      <c r="X94" s="5">
        <v>4373878000</v>
      </c>
      <c r="Y94" s="5">
        <v>10078445000</v>
      </c>
      <c r="Z94" s="5">
        <v>10267634000</v>
      </c>
    </row>
    <row r="95" spans="2:26" ht="15.5" x14ac:dyDescent="0.35">
      <c r="C95" t="s">
        <v>119</v>
      </c>
      <c r="D95" s="5">
        <v>409911000000</v>
      </c>
      <c r="E95" s="5">
        <v>283874000000</v>
      </c>
      <c r="F95" s="5">
        <v>326340000000</v>
      </c>
      <c r="G95" s="5">
        <v>329211000000</v>
      </c>
      <c r="I95" s="5">
        <v>283874000000</v>
      </c>
      <c r="J95" s="5">
        <v>241222000000</v>
      </c>
      <c r="K95" s="5">
        <v>214132000000</v>
      </c>
      <c r="L95" s="5">
        <v>484150000000</v>
      </c>
      <c r="M95" s="5">
        <v>272002000000</v>
      </c>
      <c r="N95" s="5">
        <v>191089000000</v>
      </c>
      <c r="O95" s="5">
        <v>238750000000</v>
      </c>
      <c r="P95" s="5">
        <v>434077000000</v>
      </c>
      <c r="Q95" s="5">
        <v>364316000000</v>
      </c>
      <c r="R95" s="5">
        <v>345648000000</v>
      </c>
      <c r="S95" s="5">
        <v>304138000000</v>
      </c>
      <c r="T95" s="5">
        <v>303714000000</v>
      </c>
      <c r="U95" s="5">
        <v>159460820000</v>
      </c>
      <c r="V95" s="5">
        <v>215910257000</v>
      </c>
      <c r="W95" s="5">
        <v>168578072000</v>
      </c>
      <c r="X95" s="5">
        <v>68560716000</v>
      </c>
      <c r="Y95" s="5">
        <v>32140378000</v>
      </c>
      <c r="Z95" s="5">
        <v>45144712000</v>
      </c>
    </row>
    <row r="96" spans="2:26" ht="15.5" x14ac:dyDescent="0.35">
      <c r="C96" t="s">
        <v>97</v>
      </c>
      <c r="D96" s="5">
        <v>-671090000000</v>
      </c>
      <c r="E96" s="5">
        <v>-671090000000</v>
      </c>
      <c r="F96" s="5">
        <v>-676269000000</v>
      </c>
      <c r="G96" s="5">
        <v>-676272000000</v>
      </c>
      <c r="I96" s="5">
        <v>-671090000000</v>
      </c>
      <c r="J96" s="5">
        <v>-667007000000</v>
      </c>
      <c r="K96" s="5">
        <v>-655414000000</v>
      </c>
      <c r="L96" s="5">
        <v>-630032000000</v>
      </c>
      <c r="M96" s="5">
        <v>-602199000000</v>
      </c>
      <c r="N96" s="5">
        <v>-589662000000</v>
      </c>
      <c r="O96" s="5">
        <v>-577312000000</v>
      </c>
      <c r="P96" s="5">
        <v>-563786000000</v>
      </c>
      <c r="Q96" s="5">
        <v>-567324000000</v>
      </c>
      <c r="R96" s="5">
        <v>-556193000000</v>
      </c>
      <c r="S96" s="5">
        <v>-554081000000</v>
      </c>
      <c r="T96" s="5">
        <v>-438330000000</v>
      </c>
      <c r="U96" s="5">
        <v>41711940000</v>
      </c>
      <c r="V96" s="5">
        <v>-148070440000</v>
      </c>
      <c r="W96" s="5">
        <v>-166673099000</v>
      </c>
      <c r="X96" s="5">
        <v>-173741613000</v>
      </c>
      <c r="Y96" s="5">
        <v>-175082430000</v>
      </c>
      <c r="Z96" s="5">
        <v>-175082430000</v>
      </c>
    </row>
    <row r="97" spans="3:26" ht="15.5" x14ac:dyDescent="0.35">
      <c r="C97" t="s">
        <v>121</v>
      </c>
      <c r="D97" s="5">
        <v>1941330000000</v>
      </c>
      <c r="E97" s="5">
        <v>1737162000000</v>
      </c>
      <c r="F97" s="5">
        <v>1527134000000</v>
      </c>
      <c r="G97" s="5">
        <v>1601190000000</v>
      </c>
      <c r="I97" s="5">
        <v>1737162000000</v>
      </c>
      <c r="J97" s="5">
        <v>1420678000000</v>
      </c>
      <c r="K97" s="5">
        <v>1300009000000</v>
      </c>
      <c r="L97" s="5">
        <v>1883769000000</v>
      </c>
      <c r="M97" s="5">
        <v>1773163000000</v>
      </c>
      <c r="N97" s="5">
        <v>4646358000000</v>
      </c>
      <c r="O97" s="5">
        <v>1603656000000</v>
      </c>
      <c r="P97" s="5">
        <v>1752789000000</v>
      </c>
      <c r="Q97" s="5">
        <v>1139336000000</v>
      </c>
      <c r="R97" s="5">
        <v>1377424000000</v>
      </c>
      <c r="S97" s="5">
        <v>2796883000000</v>
      </c>
      <c r="T97" s="5">
        <v>1615006000000</v>
      </c>
      <c r="U97" s="5">
        <v>319034956000</v>
      </c>
      <c r="V97" s="5">
        <v>335119792000</v>
      </c>
      <c r="W97" s="5">
        <v>441193241000</v>
      </c>
      <c r="X97" s="5">
        <v>779354276000</v>
      </c>
      <c r="Y97" s="5">
        <v>402770984000</v>
      </c>
      <c r="Z97" s="5">
        <v>109625009000</v>
      </c>
    </row>
    <row r="98" spans="3:26" ht="15.5" x14ac:dyDescent="0.35">
      <c r="C98" t="s">
        <v>122</v>
      </c>
    </row>
    <row r="99" spans="3:26" ht="15.5" x14ac:dyDescent="0.35">
      <c r="C99" t="s">
        <v>123</v>
      </c>
      <c r="Y99" s="5">
        <v>25408450000</v>
      </c>
      <c r="Z99" s="5">
        <v>12431162000</v>
      </c>
    </row>
    <row r="100" spans="3:26" ht="15.5" x14ac:dyDescent="0.35">
      <c r="C100" t="s">
        <v>128</v>
      </c>
      <c r="D100" s="5">
        <v>846228000000</v>
      </c>
      <c r="E100" s="5">
        <v>1047173000000</v>
      </c>
      <c r="F100" s="5">
        <v>1047578000000</v>
      </c>
      <c r="G100" s="5">
        <v>1101826000000</v>
      </c>
      <c r="I100" s="5">
        <v>1047173000000</v>
      </c>
      <c r="J100" s="5">
        <v>1303315000000</v>
      </c>
      <c r="K100" s="5">
        <v>1432193000000</v>
      </c>
      <c r="L100" s="5">
        <v>1378197000000</v>
      </c>
      <c r="M100" s="5">
        <v>1199943000000</v>
      </c>
      <c r="N100" s="5">
        <v>522843000000</v>
      </c>
      <c r="O100" s="5">
        <v>779612000000</v>
      </c>
      <c r="P100" s="5">
        <v>523180000000</v>
      </c>
      <c r="Q100" s="5">
        <v>402458000000</v>
      </c>
      <c r="R100" s="5">
        <v>328235000000</v>
      </c>
      <c r="S100" s="5">
        <v>344554000000</v>
      </c>
      <c r="T100" s="5">
        <v>275667000000</v>
      </c>
      <c r="U100" s="5">
        <v>62169187000</v>
      </c>
      <c r="V100" s="5">
        <v>40892643000</v>
      </c>
      <c r="W100" s="5">
        <v>18205883000</v>
      </c>
      <c r="X100" s="5">
        <v>9188617000</v>
      </c>
      <c r="Y100" s="5">
        <v>7336832000</v>
      </c>
      <c r="Z100" s="5">
        <v>5571913000</v>
      </c>
    </row>
    <row r="101" spans="3:26" ht="15.5" x14ac:dyDescent="0.35">
      <c r="C101" t="s">
        <v>125</v>
      </c>
      <c r="D101" s="5">
        <v>2233353000000</v>
      </c>
      <c r="E101" s="5">
        <v>2364652000000</v>
      </c>
      <c r="F101" s="5">
        <v>2414979000000</v>
      </c>
      <c r="G101" s="5">
        <v>2445428000000</v>
      </c>
      <c r="I101" s="5">
        <v>2364652000000</v>
      </c>
      <c r="J101" s="5">
        <v>2653961000000</v>
      </c>
      <c r="K101" s="5">
        <v>2961012000000</v>
      </c>
      <c r="L101" s="5">
        <v>3961047000000</v>
      </c>
      <c r="M101" s="5">
        <v>4277298000000</v>
      </c>
      <c r="N101" s="5">
        <v>4938141000000</v>
      </c>
      <c r="O101" s="5">
        <v>7608731000000</v>
      </c>
      <c r="P101" s="5">
        <v>8184764000000</v>
      </c>
      <c r="Q101" s="5">
        <v>8763353000000</v>
      </c>
      <c r="R101" s="5">
        <v>8906275000000</v>
      </c>
      <c r="S101" s="5">
        <v>8992149000000</v>
      </c>
      <c r="T101" s="5">
        <v>8783201000000</v>
      </c>
      <c r="U101" s="5">
        <v>4328063790000</v>
      </c>
      <c r="V101" s="5">
        <v>3183707898000</v>
      </c>
      <c r="W101" s="5">
        <v>2099306326000</v>
      </c>
      <c r="X101" s="5">
        <v>1135656485000</v>
      </c>
      <c r="Y101" s="5">
        <v>699848319000</v>
      </c>
      <c r="Z101" s="5">
        <v>487649991000</v>
      </c>
    </row>
    <row r="102" spans="3:26" ht="15.5" x14ac:dyDescent="0.35">
      <c r="C102" t="s">
        <v>1062</v>
      </c>
      <c r="D102" s="5">
        <v>2214430000000</v>
      </c>
      <c r="E102" s="5">
        <v>2345729000000</v>
      </c>
      <c r="F102" s="5">
        <v>2396056000000</v>
      </c>
      <c r="G102" s="5">
        <v>2426505000000</v>
      </c>
      <c r="I102" s="5">
        <v>2345729000000</v>
      </c>
      <c r="J102" s="5">
        <v>2635038000000</v>
      </c>
      <c r="K102" s="5">
        <v>2942089000000</v>
      </c>
      <c r="L102" s="5">
        <v>3944232000000</v>
      </c>
      <c r="M102" s="5">
        <v>4261660000000</v>
      </c>
      <c r="N102" s="5">
        <v>4475219000000</v>
      </c>
      <c r="O102" s="5">
        <v>6745372000000</v>
      </c>
      <c r="P102" s="5">
        <v>7092958000000</v>
      </c>
      <c r="Q102" s="5">
        <v>7589560000000</v>
      </c>
      <c r="R102" s="5">
        <v>7148892000000</v>
      </c>
      <c r="S102" s="5">
        <v>6553712000000</v>
      </c>
      <c r="T102" s="5">
        <v>5278372000000</v>
      </c>
      <c r="U102" s="5">
        <v>1969124534000</v>
      </c>
      <c r="V102" s="5">
        <v>818965772000</v>
      </c>
      <c r="W102" s="5">
        <v>303157595000</v>
      </c>
      <c r="X102" s="5">
        <v>190622338000</v>
      </c>
      <c r="Y102" s="5">
        <v>128387770000</v>
      </c>
      <c r="Z102" s="5">
        <v>115587979000</v>
      </c>
    </row>
    <row r="103" spans="3:26" ht="15.5" x14ac:dyDescent="0.35">
      <c r="C103" t="s">
        <v>1063</v>
      </c>
      <c r="D103" s="5">
        <v>18923000000</v>
      </c>
      <c r="E103" s="5">
        <v>18923000000</v>
      </c>
      <c r="F103" s="5">
        <v>18923000000</v>
      </c>
      <c r="G103" s="5">
        <v>18923000000</v>
      </c>
      <c r="I103" s="5">
        <v>18923000000</v>
      </c>
      <c r="J103" s="5">
        <v>18923000000</v>
      </c>
      <c r="K103" s="5">
        <v>18923000000</v>
      </c>
      <c r="L103" s="5">
        <v>16815000000</v>
      </c>
      <c r="M103" s="5">
        <v>15638000000</v>
      </c>
      <c r="N103" s="5">
        <v>462922000000</v>
      </c>
      <c r="O103" s="5">
        <v>863359000000</v>
      </c>
      <c r="P103" s="5">
        <v>1091806000000</v>
      </c>
      <c r="Q103" s="5">
        <v>1173793000000</v>
      </c>
      <c r="R103" s="5">
        <v>1757383000000</v>
      </c>
      <c r="S103" s="5">
        <v>2438437000000</v>
      </c>
      <c r="T103" s="5">
        <v>3504829000000</v>
      </c>
      <c r="U103" s="5">
        <v>2358939256000</v>
      </c>
      <c r="V103" s="5">
        <v>2364742126000</v>
      </c>
      <c r="W103" s="5">
        <v>1796148731000</v>
      </c>
      <c r="X103" s="5">
        <v>945034147000</v>
      </c>
      <c r="Y103" s="5">
        <v>571460549000</v>
      </c>
      <c r="Z103" s="5">
        <v>372062012000</v>
      </c>
    </row>
    <row r="104" spans="3:26" ht="15.5" x14ac:dyDescent="0.35">
      <c r="C104" t="s">
        <v>1064</v>
      </c>
      <c r="D104" s="5">
        <v>2233353000000</v>
      </c>
      <c r="E104" s="5">
        <v>2364652000000</v>
      </c>
      <c r="F104" s="5">
        <v>2414979000000</v>
      </c>
      <c r="G104" s="5">
        <v>2445428000000</v>
      </c>
      <c r="I104" s="5">
        <v>2364652000000</v>
      </c>
      <c r="J104" s="5">
        <v>2653961000000</v>
      </c>
      <c r="K104" s="5">
        <v>2961012000000</v>
      </c>
      <c r="L104" s="5">
        <v>3961047000000</v>
      </c>
      <c r="M104" s="5">
        <v>4277298000000</v>
      </c>
      <c r="N104" s="5">
        <v>4938141000000</v>
      </c>
      <c r="O104" s="5">
        <v>7608731000000</v>
      </c>
      <c r="P104" s="5">
        <v>8184764000000</v>
      </c>
      <c r="Q104" s="5">
        <v>8763353000000</v>
      </c>
      <c r="R104" s="5">
        <v>8906275000000</v>
      </c>
      <c r="S104" s="5">
        <v>8992149000000</v>
      </c>
      <c r="T104" s="5">
        <v>8783201000000</v>
      </c>
      <c r="U104" s="5">
        <v>4328063790000</v>
      </c>
      <c r="V104" s="5">
        <v>3183707898000</v>
      </c>
      <c r="W104" s="5">
        <v>2099306326000</v>
      </c>
      <c r="X104" s="5">
        <v>1135656485000</v>
      </c>
      <c r="Y104" s="5">
        <v>699848319000</v>
      </c>
      <c r="Z104" s="5">
        <v>487649991000</v>
      </c>
    </row>
    <row r="105" spans="3:26" ht="15.5" x14ac:dyDescent="0.35">
      <c r="C105" t="s">
        <v>126</v>
      </c>
      <c r="D105" s="5">
        <v>3383652000000</v>
      </c>
      <c r="E105" s="5">
        <v>3342141000000</v>
      </c>
      <c r="F105" s="5">
        <v>3231839000000</v>
      </c>
      <c r="G105" s="5">
        <v>3229807000000</v>
      </c>
      <c r="I105" s="5">
        <v>3342141000000</v>
      </c>
      <c r="J105" s="5">
        <v>3166225000000</v>
      </c>
      <c r="K105" s="5">
        <v>3198863000000</v>
      </c>
      <c r="L105" s="5">
        <v>3487975000000</v>
      </c>
      <c r="M105" s="5">
        <v>3295842000000</v>
      </c>
      <c r="N105" s="5">
        <v>3350412000000</v>
      </c>
      <c r="O105" s="5">
        <v>3869691000000</v>
      </c>
      <c r="P105" s="5">
        <v>3868242000000</v>
      </c>
      <c r="Q105" s="5">
        <v>3849725000000</v>
      </c>
      <c r="R105" s="5">
        <v>3825249000000</v>
      </c>
      <c r="S105" s="5">
        <v>3785598000000</v>
      </c>
      <c r="T105" s="5">
        <v>107138000000</v>
      </c>
      <c r="U105" s="5">
        <v>799056548000</v>
      </c>
      <c r="V105" s="5">
        <v>690559495000</v>
      </c>
      <c r="W105" s="5">
        <v>468595125000</v>
      </c>
      <c r="X105" s="5">
        <v>351602684000</v>
      </c>
      <c r="Y105" s="5">
        <v>300919030000</v>
      </c>
      <c r="Z105" s="5">
        <v>259952594000</v>
      </c>
    </row>
    <row r="106" spans="3:26" ht="15.5" x14ac:dyDescent="0.35">
      <c r="C106" t="s">
        <v>1065</v>
      </c>
      <c r="D106" s="5">
        <v>39204000000</v>
      </c>
      <c r="E106" s="5">
        <v>46096000000</v>
      </c>
      <c r="F106" s="5">
        <v>45682000000</v>
      </c>
      <c r="G106" s="5">
        <v>46231000000</v>
      </c>
      <c r="I106" s="5">
        <v>46096000000</v>
      </c>
      <c r="J106" s="5">
        <v>50974000000</v>
      </c>
      <c r="K106" s="5">
        <v>75137000000</v>
      </c>
      <c r="L106" s="5">
        <v>66585000000</v>
      </c>
      <c r="M106" s="5">
        <v>53336000000</v>
      </c>
      <c r="N106" s="5">
        <v>58323000000</v>
      </c>
      <c r="O106" s="5">
        <v>73903000000</v>
      </c>
      <c r="P106" s="5">
        <v>76873000000</v>
      </c>
      <c r="Q106" s="5">
        <v>82365000000</v>
      </c>
      <c r="R106" s="5">
        <v>88309000000</v>
      </c>
      <c r="S106" s="5">
        <v>107967000000</v>
      </c>
      <c r="T106" s="5">
        <v>3636207000000</v>
      </c>
      <c r="U106" s="5">
        <v>95116885000</v>
      </c>
      <c r="V106" s="5">
        <v>172093124000</v>
      </c>
      <c r="W106" s="5">
        <v>145827835000</v>
      </c>
      <c r="X106" s="5">
        <v>60701925000</v>
      </c>
      <c r="Y106" s="5">
        <v>35317006000</v>
      </c>
      <c r="Z106" s="5">
        <v>29663626000</v>
      </c>
    </row>
    <row r="107" spans="3:26" ht="15.5" x14ac:dyDescent="0.35">
      <c r="C107" t="s">
        <v>131</v>
      </c>
      <c r="D107" s="5">
        <v>960285000000</v>
      </c>
      <c r="E107" s="5">
        <v>960285000000</v>
      </c>
      <c r="F107" s="5">
        <v>960285000000</v>
      </c>
      <c r="G107" s="5">
        <v>960285000000</v>
      </c>
      <c r="I107" s="5">
        <v>960285000000</v>
      </c>
      <c r="J107" s="5">
        <v>960285000000</v>
      </c>
      <c r="K107" s="5">
        <v>960589000000</v>
      </c>
      <c r="L107" s="5">
        <v>981327000000</v>
      </c>
      <c r="M107" s="5">
        <v>1002453000000</v>
      </c>
      <c r="N107" s="5">
        <v>1054683000000</v>
      </c>
      <c r="O107" s="5">
        <v>1176651000000</v>
      </c>
      <c r="P107" s="5">
        <v>1180883000000</v>
      </c>
      <c r="Q107" s="5">
        <v>1185803000000</v>
      </c>
      <c r="R107" s="5">
        <v>1191544000000</v>
      </c>
      <c r="S107" s="5">
        <v>1196218000000</v>
      </c>
      <c r="T107" s="5">
        <v>1199851000000</v>
      </c>
      <c r="U107" s="5">
        <v>44663300000</v>
      </c>
      <c r="V107" s="5">
        <v>48515900000</v>
      </c>
      <c r="W107" s="5">
        <v>111761080000</v>
      </c>
      <c r="X107" s="5">
        <v>28970877000</v>
      </c>
      <c r="Y107" s="5">
        <v>60073700000</v>
      </c>
      <c r="Z107" s="5">
        <v>75125700000</v>
      </c>
    </row>
    <row r="108" spans="3:26" ht="15.5" x14ac:dyDescent="0.35">
      <c r="C108" t="s">
        <v>130</v>
      </c>
      <c r="U108" s="5">
        <v>24529625000</v>
      </c>
      <c r="V108" s="5">
        <v>18787217000</v>
      </c>
      <c r="W108" s="5">
        <v>52368500000</v>
      </c>
      <c r="X108" s="5">
        <v>56221100000</v>
      </c>
    </row>
    <row r="109" spans="3:26" ht="15.5" x14ac:dyDescent="0.35">
      <c r="C109" t="s">
        <v>96</v>
      </c>
    </row>
    <row r="110" spans="3:26" ht="15.5" x14ac:dyDescent="0.35">
      <c r="C110" t="s">
        <v>133</v>
      </c>
      <c r="D110" s="5">
        <v>8144598000000</v>
      </c>
      <c r="E110" s="5">
        <v>8438988000000</v>
      </c>
      <c r="F110" s="5">
        <v>7882391000000</v>
      </c>
      <c r="G110" s="5">
        <v>8036003000000</v>
      </c>
      <c r="I110" s="5">
        <v>8438988000000</v>
      </c>
      <c r="J110" s="5">
        <v>8373702000000</v>
      </c>
      <c r="K110" s="5">
        <v>8883501000000</v>
      </c>
      <c r="L110" s="5">
        <v>10339799000000</v>
      </c>
      <c r="M110" s="5">
        <v>10271885000000</v>
      </c>
      <c r="N110" s="5">
        <v>10414610000000</v>
      </c>
      <c r="O110" s="5">
        <v>14192814000000</v>
      </c>
      <c r="P110" s="5">
        <v>14410478000000</v>
      </c>
      <c r="Q110" s="5">
        <v>14851812000000</v>
      </c>
      <c r="R110" s="5">
        <v>14876929000000</v>
      </c>
      <c r="S110" s="5">
        <v>14861954000000</v>
      </c>
      <c r="T110" s="5">
        <v>14764834000000</v>
      </c>
      <c r="U110" s="5">
        <v>5881392352000</v>
      </c>
      <c r="V110" s="5">
        <v>4577862995000</v>
      </c>
      <c r="W110" s="5">
        <v>3147838565000</v>
      </c>
      <c r="X110" s="5">
        <v>1875324008000</v>
      </c>
      <c r="Y110" s="5">
        <v>1220114217000</v>
      </c>
      <c r="Z110" s="5">
        <v>906873813000</v>
      </c>
    </row>
    <row r="111" spans="3:26" ht="15.5" x14ac:dyDescent="0.35">
      <c r="C111" t="s">
        <v>134</v>
      </c>
      <c r="D111" s="5">
        <v>10085928000000</v>
      </c>
      <c r="E111" s="5">
        <v>10176150000000</v>
      </c>
      <c r="F111" s="5">
        <v>9409525000000</v>
      </c>
      <c r="G111" s="5">
        <v>9637193000000</v>
      </c>
      <c r="I111" s="5">
        <v>10176150000000</v>
      </c>
      <c r="J111" s="5">
        <v>9794380000000</v>
      </c>
      <c r="K111" s="5">
        <v>10183510000000</v>
      </c>
      <c r="L111" s="5">
        <v>12223568000000</v>
      </c>
      <c r="M111" s="5">
        <v>12045048000000</v>
      </c>
      <c r="N111" s="5">
        <v>15060968000000</v>
      </c>
      <c r="O111" s="5">
        <v>15796470000000</v>
      </c>
      <c r="P111" s="5">
        <v>16163267000000</v>
      </c>
      <c r="Q111" s="5">
        <v>15991148000000</v>
      </c>
      <c r="R111" s="5">
        <v>16254353000000</v>
      </c>
      <c r="S111" s="5">
        <v>17658837000000</v>
      </c>
      <c r="T111" s="5">
        <v>16379840000000</v>
      </c>
      <c r="U111" s="5">
        <v>6200427308000</v>
      </c>
      <c r="V111" s="5">
        <v>4912982787000</v>
      </c>
      <c r="W111" s="5">
        <v>3589031806000</v>
      </c>
      <c r="X111" s="5">
        <v>2654678284000</v>
      </c>
      <c r="Y111" s="5">
        <v>1622885201000</v>
      </c>
      <c r="Z111" s="5">
        <v>1016498822000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2780335000000</v>
      </c>
      <c r="E114" s="5">
        <v>2595297000000</v>
      </c>
      <c r="F114" s="5">
        <v>2411654000000</v>
      </c>
      <c r="G114" s="5">
        <v>2446547000000</v>
      </c>
      <c r="I114" s="5">
        <v>2595297000000</v>
      </c>
      <c r="J114" s="5">
        <v>2328677000000</v>
      </c>
      <c r="K114" s="5">
        <v>3018163000000</v>
      </c>
      <c r="L114" s="5">
        <v>2951538000000</v>
      </c>
      <c r="M114" s="5">
        <v>2856649000000</v>
      </c>
      <c r="N114" s="5">
        <v>5045847000000</v>
      </c>
      <c r="O114" s="5">
        <v>2439514000000</v>
      </c>
      <c r="P114" s="5">
        <v>2960039000000</v>
      </c>
      <c r="Q114" s="5">
        <v>2652447000000</v>
      </c>
      <c r="R114" s="5">
        <v>2368056000000</v>
      </c>
      <c r="S114" s="5">
        <v>3955212000000</v>
      </c>
      <c r="T114" s="5">
        <v>3105061000000</v>
      </c>
      <c r="U114" s="5">
        <v>715019935000</v>
      </c>
      <c r="V114" s="5">
        <v>514558556000</v>
      </c>
      <c r="W114" s="5">
        <v>517058240000</v>
      </c>
      <c r="X114" s="5">
        <v>611500203000</v>
      </c>
      <c r="Y114" s="5">
        <v>339677916000</v>
      </c>
      <c r="Z114" s="5">
        <v>351665919000</v>
      </c>
    </row>
    <row r="115" spans="3:26" ht="15.5" x14ac:dyDescent="0.35">
      <c r="C115" t="s">
        <v>146</v>
      </c>
      <c r="D115" s="5">
        <v>91923000000</v>
      </c>
      <c r="E115" s="5">
        <v>229734000000</v>
      </c>
      <c r="F115" s="5">
        <v>162281000000</v>
      </c>
      <c r="G115" s="5">
        <v>176126000000</v>
      </c>
      <c r="I115" s="5">
        <v>229734000000</v>
      </c>
      <c r="J115" s="5">
        <v>290776000000</v>
      </c>
      <c r="K115" s="5">
        <v>393718000000</v>
      </c>
      <c r="L115" s="5">
        <v>442100000000</v>
      </c>
      <c r="M115" s="5">
        <v>292100000000</v>
      </c>
      <c r="N115" s="5">
        <v>686592000000</v>
      </c>
      <c r="O115" s="5">
        <v>1033672000000</v>
      </c>
      <c r="P115" s="5">
        <v>769704000000</v>
      </c>
      <c r="Q115" s="5">
        <v>823995000000</v>
      </c>
      <c r="R115" s="5">
        <v>603000000000</v>
      </c>
      <c r="S115" s="5">
        <v>697990000000</v>
      </c>
      <c r="T115" s="5">
        <v>435430000000</v>
      </c>
      <c r="U115" s="5">
        <v>176299000000</v>
      </c>
      <c r="V115" s="5">
        <v>73780000000</v>
      </c>
      <c r="W115" s="5">
        <v>73178000000</v>
      </c>
      <c r="X115" s="5">
        <v>229441791000</v>
      </c>
      <c r="Y115" s="5">
        <v>93337075000</v>
      </c>
      <c r="Z115" s="5">
        <v>101415937000</v>
      </c>
    </row>
    <row r="116" spans="3:26" ht="15.5" x14ac:dyDescent="0.35">
      <c r="C116" t="s">
        <v>1066</v>
      </c>
      <c r="D116" s="5">
        <v>229611000000</v>
      </c>
      <c r="E116" s="5">
        <v>254677000000</v>
      </c>
      <c r="F116" s="5">
        <v>189607000000</v>
      </c>
      <c r="G116" s="5">
        <v>238809000000</v>
      </c>
      <c r="I116" s="5">
        <v>254677000000</v>
      </c>
      <c r="J116" s="5">
        <v>204281000000</v>
      </c>
      <c r="K116" s="5">
        <v>261657000000</v>
      </c>
      <c r="L116" s="5">
        <v>400934000000</v>
      </c>
      <c r="M116" s="5">
        <v>113301000000</v>
      </c>
      <c r="N116" s="5">
        <v>142617000000</v>
      </c>
      <c r="O116" s="5">
        <v>29984000000</v>
      </c>
      <c r="T116" s="5">
        <v>39338000000</v>
      </c>
      <c r="U116" s="5">
        <v>39338397000</v>
      </c>
      <c r="V116" s="5">
        <v>39338397000</v>
      </c>
      <c r="W116" s="5">
        <v>39338397000</v>
      </c>
    </row>
    <row r="117" spans="3:26" ht="15.5" x14ac:dyDescent="0.35">
      <c r="C117" t="s">
        <v>138</v>
      </c>
      <c r="U117" s="5">
        <v>176448218000</v>
      </c>
      <c r="V117" s="5">
        <v>211888866000</v>
      </c>
      <c r="W117" s="5">
        <v>209250689000</v>
      </c>
      <c r="X117" s="5">
        <v>188298531000</v>
      </c>
      <c r="Y117" s="5">
        <v>81655110000</v>
      </c>
      <c r="Z117" s="5">
        <v>121849127000</v>
      </c>
    </row>
    <row r="118" spans="3:26" ht="15.5" x14ac:dyDescent="0.35">
      <c r="C118" t="s">
        <v>139</v>
      </c>
      <c r="D118" s="5">
        <v>649764000000</v>
      </c>
      <c r="E118" s="5">
        <v>823884000000</v>
      </c>
      <c r="F118" s="5">
        <v>689945000000</v>
      </c>
      <c r="G118" s="5">
        <v>586040000000</v>
      </c>
      <c r="I118" s="5">
        <v>823884000000</v>
      </c>
      <c r="J118" s="5">
        <v>608312000000</v>
      </c>
      <c r="K118" s="5">
        <v>704895000000</v>
      </c>
      <c r="L118" s="5">
        <v>715290000000</v>
      </c>
      <c r="M118" s="5">
        <v>451809000000</v>
      </c>
      <c r="N118" s="5">
        <v>332644000000</v>
      </c>
      <c r="O118" s="5">
        <v>282086000000</v>
      </c>
      <c r="P118" s="5">
        <v>465192000000</v>
      </c>
      <c r="Q118" s="5">
        <v>478259000000</v>
      </c>
      <c r="R118" s="5">
        <v>258003000000</v>
      </c>
      <c r="S118" s="5">
        <v>646130000000</v>
      </c>
      <c r="T118" s="5">
        <v>450313000000</v>
      </c>
      <c r="U118" s="5">
        <v>176448218000</v>
      </c>
      <c r="V118" s="5">
        <v>211888866000</v>
      </c>
      <c r="W118" s="5">
        <v>209250689000</v>
      </c>
      <c r="X118" s="5">
        <v>188298531000</v>
      </c>
      <c r="Y118" s="5">
        <v>81655110000</v>
      </c>
      <c r="Z118" s="5">
        <v>121849127000</v>
      </c>
    </row>
    <row r="119" spans="3:26" ht="15.5" x14ac:dyDescent="0.35">
      <c r="C119" t="s">
        <v>143</v>
      </c>
      <c r="D119" s="5">
        <v>290659000000</v>
      </c>
      <c r="E119" s="5">
        <v>288098000000</v>
      </c>
      <c r="F119" s="5">
        <v>271462000000</v>
      </c>
      <c r="G119" s="5">
        <v>305786000000</v>
      </c>
      <c r="I119" s="5">
        <v>288098000000</v>
      </c>
      <c r="J119" s="5">
        <v>227938000000</v>
      </c>
      <c r="K119" s="5">
        <v>242754000000</v>
      </c>
      <c r="L119" s="5">
        <v>238135000000</v>
      </c>
      <c r="M119" s="5">
        <v>241793000000</v>
      </c>
      <c r="N119" s="5">
        <v>232993000000</v>
      </c>
      <c r="O119" s="5">
        <v>198000000000</v>
      </c>
      <c r="P119" s="5">
        <v>185565000000</v>
      </c>
      <c r="Q119" s="5">
        <v>94613000000</v>
      </c>
      <c r="R119" s="5">
        <v>111908000000</v>
      </c>
      <c r="S119" s="5">
        <v>87189000000</v>
      </c>
      <c r="T119" s="5">
        <v>121553000000</v>
      </c>
      <c r="U119" s="5">
        <v>27798496000</v>
      </c>
      <c r="V119" s="5">
        <v>43971718000</v>
      </c>
      <c r="W119" s="5">
        <v>59500679000</v>
      </c>
      <c r="X119" s="5">
        <v>61889257000</v>
      </c>
      <c r="Y119" s="5">
        <v>48784938000</v>
      </c>
      <c r="Z119" s="5">
        <v>51844174000</v>
      </c>
    </row>
    <row r="120" spans="3:26" ht="15.5" x14ac:dyDescent="0.35">
      <c r="C120" t="s">
        <v>129</v>
      </c>
      <c r="D120" s="5">
        <v>83250000000</v>
      </c>
      <c r="E120" s="5">
        <v>105354000000</v>
      </c>
      <c r="F120" s="5">
        <v>102125000000</v>
      </c>
      <c r="G120" s="5">
        <v>88418000000</v>
      </c>
      <c r="I120" s="5">
        <v>105354000000</v>
      </c>
      <c r="J120" s="5">
        <v>96381000000</v>
      </c>
      <c r="K120" s="5">
        <v>103110000000</v>
      </c>
      <c r="L120" s="5">
        <v>225311000000</v>
      </c>
      <c r="M120" s="5">
        <v>229568000000</v>
      </c>
      <c r="N120" s="5">
        <v>234239000000</v>
      </c>
      <c r="O120" s="5">
        <v>165934000000</v>
      </c>
      <c r="P120" s="5">
        <v>122869000000</v>
      </c>
      <c r="Q120" s="5">
        <v>92402000000</v>
      </c>
      <c r="R120" s="5">
        <v>87363000000</v>
      </c>
      <c r="S120" s="5">
        <v>92296000000</v>
      </c>
      <c r="T120" s="5">
        <v>216771000000</v>
      </c>
      <c r="U120" s="5">
        <v>45436198000</v>
      </c>
      <c r="V120" s="5">
        <v>44670635000</v>
      </c>
      <c r="W120" s="5">
        <v>24512294000</v>
      </c>
      <c r="X120" s="5">
        <v>24363596000</v>
      </c>
      <c r="Y120" s="5">
        <v>7635458000</v>
      </c>
      <c r="Z120" s="5">
        <v>5283708000</v>
      </c>
    </row>
    <row r="121" spans="3:26" ht="15.5" x14ac:dyDescent="0.35">
      <c r="C121" t="s">
        <v>1067</v>
      </c>
      <c r="D121" s="5">
        <v>229950000000</v>
      </c>
      <c r="E121" s="5">
        <v>24885000000</v>
      </c>
      <c r="F121" s="5">
        <v>24885000000</v>
      </c>
      <c r="I121" s="5">
        <v>24885000000</v>
      </c>
    </row>
    <row r="122" spans="3:26" ht="15.5" x14ac:dyDescent="0.35">
      <c r="C122" t="s">
        <v>144</v>
      </c>
      <c r="T122" s="5">
        <v>246000000</v>
      </c>
    </row>
    <row r="123" spans="3:26" ht="15.5" x14ac:dyDescent="0.35">
      <c r="C123" t="s">
        <v>147</v>
      </c>
    </row>
    <row r="124" spans="3:26" ht="15.5" x14ac:dyDescent="0.35">
      <c r="C124" t="s">
        <v>151</v>
      </c>
      <c r="D124" s="5">
        <v>237509000000</v>
      </c>
      <c r="E124" s="5">
        <v>6015000000</v>
      </c>
      <c r="F124" s="5">
        <v>6133000000</v>
      </c>
      <c r="G124" s="5">
        <v>6125000000</v>
      </c>
      <c r="I124" s="5">
        <v>6015000000</v>
      </c>
      <c r="U124" s="5">
        <v>696716134000</v>
      </c>
      <c r="V124" s="5">
        <v>695220289000</v>
      </c>
      <c r="W124" s="5">
        <v>693877680000</v>
      </c>
      <c r="X124" s="5">
        <v>692672609000</v>
      </c>
    </row>
    <row r="125" spans="3:26" ht="15.5" x14ac:dyDescent="0.35">
      <c r="C125" t="s">
        <v>415</v>
      </c>
      <c r="D125" s="5">
        <v>2747172000000</v>
      </c>
      <c r="E125" s="5">
        <v>3109845000000</v>
      </c>
      <c r="F125" s="5">
        <v>2643741000000</v>
      </c>
      <c r="G125" s="5">
        <v>2755928000000</v>
      </c>
      <c r="I125" s="5">
        <v>3109845000000</v>
      </c>
      <c r="J125" s="5">
        <v>2910631000000</v>
      </c>
      <c r="K125" s="5">
        <v>3019033000000</v>
      </c>
      <c r="L125" s="5">
        <v>5446485000000</v>
      </c>
      <c r="M125" s="5">
        <v>5971950000000</v>
      </c>
      <c r="N125" s="5">
        <v>5563436000000</v>
      </c>
      <c r="O125" s="5">
        <v>6670070000000</v>
      </c>
      <c r="P125" s="5">
        <v>5325206000000</v>
      </c>
      <c r="Q125" s="5">
        <v>5553095000000</v>
      </c>
      <c r="R125" s="5">
        <v>6856655000000</v>
      </c>
      <c r="S125" s="5">
        <v>6271276000000</v>
      </c>
      <c r="T125" s="5">
        <v>5525719000000</v>
      </c>
      <c r="U125" s="5">
        <v>2535905864000</v>
      </c>
      <c r="V125" s="5">
        <v>1974997625000</v>
      </c>
      <c r="W125" s="5">
        <v>911933455000</v>
      </c>
      <c r="X125" s="5">
        <v>202771659000</v>
      </c>
      <c r="Y125" s="5">
        <v>354380148000</v>
      </c>
      <c r="Z125" s="5">
        <v>331973340000</v>
      </c>
    </row>
    <row r="126" spans="3:26" ht="15.5" x14ac:dyDescent="0.35">
      <c r="C126" t="s">
        <v>1068</v>
      </c>
      <c r="D126" s="5">
        <v>3675000000</v>
      </c>
      <c r="E126" s="5">
        <v>157287000000</v>
      </c>
      <c r="F126" s="5">
        <v>160872000000</v>
      </c>
      <c r="G126" s="5">
        <v>168348000000</v>
      </c>
      <c r="I126" s="5">
        <v>157287000000</v>
      </c>
      <c r="J126" s="5">
        <v>183305000000</v>
      </c>
      <c r="K126" s="5">
        <v>196853000000</v>
      </c>
      <c r="L126" s="5">
        <v>4598000000</v>
      </c>
      <c r="M126" s="5">
        <v>9180000000</v>
      </c>
      <c r="O126" s="5">
        <v>1322205000000</v>
      </c>
      <c r="P126" s="5">
        <v>1312973000000</v>
      </c>
      <c r="Q126" s="5">
        <v>932039000000</v>
      </c>
    </row>
    <row r="127" spans="3:26" ht="15.5" x14ac:dyDescent="0.35">
      <c r="C127" t="s">
        <v>150</v>
      </c>
      <c r="D127" s="5">
        <v>42809000000</v>
      </c>
      <c r="E127" s="5">
        <v>29014000000</v>
      </c>
      <c r="F127" s="5">
        <v>17107000000</v>
      </c>
      <c r="G127" s="5">
        <v>15297000000</v>
      </c>
      <c r="I127" s="5">
        <v>29014000000</v>
      </c>
      <c r="J127" s="5">
        <v>29007000000</v>
      </c>
      <c r="K127" s="5">
        <v>48950000000</v>
      </c>
      <c r="L127" s="5">
        <v>76286000000</v>
      </c>
      <c r="M127" s="5">
        <v>15538000000</v>
      </c>
      <c r="N127" s="5">
        <v>6258000000</v>
      </c>
      <c r="O127" s="5">
        <v>1719000000</v>
      </c>
      <c r="S127" s="5">
        <v>1148000000</v>
      </c>
      <c r="T127" s="5">
        <v>7131000000</v>
      </c>
      <c r="U127" s="5">
        <v>12212013000</v>
      </c>
      <c r="V127" s="5">
        <v>12038219000</v>
      </c>
      <c r="W127" s="5">
        <v>19193672000</v>
      </c>
      <c r="X127" s="5">
        <v>4648864000</v>
      </c>
      <c r="Y127" s="5">
        <v>7159990000</v>
      </c>
      <c r="Z127" s="5">
        <v>8069916000</v>
      </c>
    </row>
    <row r="128" spans="3:26" ht="15.5" x14ac:dyDescent="0.35">
      <c r="C128" t="s">
        <v>1069</v>
      </c>
      <c r="U128" s="5">
        <v>166522000</v>
      </c>
      <c r="V128" s="5">
        <v>1466954000</v>
      </c>
      <c r="W128" s="5">
        <v>1533872000</v>
      </c>
      <c r="X128" s="5">
        <v>238723000</v>
      </c>
    </row>
    <row r="129" spans="3:26" ht="15.5" x14ac:dyDescent="0.35">
      <c r="C129" t="s">
        <v>152</v>
      </c>
      <c r="D129" s="5">
        <v>902235000000</v>
      </c>
      <c r="E129" s="5">
        <v>680506000000</v>
      </c>
      <c r="F129" s="5">
        <v>856524000000</v>
      </c>
      <c r="G129" s="5">
        <v>892892000000</v>
      </c>
      <c r="I129" s="5">
        <v>680506000000</v>
      </c>
      <c r="J129" s="5">
        <v>814018000000</v>
      </c>
      <c r="K129" s="5">
        <v>1187787000000</v>
      </c>
      <c r="L129" s="5">
        <v>688728000000</v>
      </c>
      <c r="M129" s="5">
        <v>835727000000</v>
      </c>
      <c r="N129" s="5">
        <v>1074644000000</v>
      </c>
      <c r="O129" s="5">
        <v>203558000000</v>
      </c>
      <c r="P129" s="5">
        <v>831749000000</v>
      </c>
      <c r="Q129" s="5">
        <v>913041000000</v>
      </c>
      <c r="R129" s="5">
        <v>1016218000000</v>
      </c>
      <c r="S129" s="5">
        <v>2063220000000</v>
      </c>
      <c r="T129" s="5">
        <v>1333290000000</v>
      </c>
      <c r="U129" s="5">
        <v>146171343000</v>
      </c>
      <c r="V129" s="5">
        <v>64266341000</v>
      </c>
      <c r="W129" s="5">
        <v>100472712000</v>
      </c>
      <c r="X129" s="5">
        <v>99016238000</v>
      </c>
      <c r="Y129" s="5">
        <v>75790469000</v>
      </c>
      <c r="Z129" s="5">
        <v>51652210000</v>
      </c>
    </row>
    <row r="130" spans="3:26" ht="15.5" x14ac:dyDescent="0.35">
      <c r="C130" t="s">
        <v>153</v>
      </c>
      <c r="D130" s="5">
        <v>4393523000000</v>
      </c>
      <c r="E130" s="5">
        <v>4753740000000</v>
      </c>
      <c r="F130" s="5">
        <v>4269391000000</v>
      </c>
      <c r="G130" s="5">
        <v>4562676000000</v>
      </c>
      <c r="I130" s="5">
        <v>4753740000000</v>
      </c>
      <c r="J130" s="5">
        <v>5013614000000</v>
      </c>
      <c r="K130" s="5">
        <v>4973797000000</v>
      </c>
      <c r="L130" s="5">
        <v>7222387000000</v>
      </c>
      <c r="M130" s="5">
        <v>7130575000000</v>
      </c>
      <c r="N130" s="5">
        <v>6527466000000</v>
      </c>
      <c r="O130" s="5">
        <v>8743712000000</v>
      </c>
      <c r="P130" s="5">
        <v>7404437000000</v>
      </c>
      <c r="Q130" s="5">
        <v>7276008000000</v>
      </c>
      <c r="R130" s="5">
        <v>7626861000000</v>
      </c>
      <c r="S130" s="5">
        <v>7050710000000</v>
      </c>
      <c r="T130" s="5">
        <v>6328088000000</v>
      </c>
      <c r="U130" s="5">
        <v>3300639082000</v>
      </c>
      <c r="V130" s="5">
        <v>2732243562000</v>
      </c>
      <c r="W130" s="5">
        <v>1646070458000</v>
      </c>
      <c r="X130" s="5">
        <v>914405260000</v>
      </c>
      <c r="Y130" s="5">
        <v>377747545000</v>
      </c>
      <c r="Z130" s="5">
        <v>391674651000</v>
      </c>
    </row>
    <row r="131" spans="3:26" ht="15.5" x14ac:dyDescent="0.35">
      <c r="C131" t="s">
        <v>154</v>
      </c>
      <c r="D131" s="5">
        <v>4393523000000</v>
      </c>
      <c r="E131" s="5">
        <v>4753740000000</v>
      </c>
      <c r="F131" s="5">
        <v>4269391000000</v>
      </c>
      <c r="G131" s="5">
        <v>4562676000000</v>
      </c>
      <c r="I131" s="5">
        <v>4753740000000</v>
      </c>
      <c r="J131" s="5">
        <v>5013614000000</v>
      </c>
      <c r="K131" s="5">
        <v>4973797000000</v>
      </c>
      <c r="L131" s="5">
        <v>7222387000000</v>
      </c>
      <c r="M131" s="5">
        <v>7130575000000</v>
      </c>
      <c r="N131" s="5">
        <v>6527466000000</v>
      </c>
      <c r="O131" s="5">
        <v>8743712000000</v>
      </c>
      <c r="P131" s="5">
        <v>7404437000000</v>
      </c>
      <c r="Q131" s="5">
        <v>7276008000000</v>
      </c>
      <c r="R131" s="5">
        <v>7626861000000</v>
      </c>
      <c r="S131" s="5">
        <v>7050710000000</v>
      </c>
      <c r="T131" s="5">
        <v>6328088000000</v>
      </c>
      <c r="U131" s="5">
        <v>3300639082000</v>
      </c>
      <c r="V131" s="5">
        <v>2732243562000</v>
      </c>
      <c r="W131" s="5">
        <v>1646070458000</v>
      </c>
      <c r="X131" s="5">
        <v>914405260000</v>
      </c>
      <c r="Y131" s="5">
        <v>377747545000</v>
      </c>
      <c r="Z131" s="5">
        <v>391674651000</v>
      </c>
    </row>
    <row r="132" spans="3:26" ht="15.5" x14ac:dyDescent="0.35">
      <c r="C132" t="s">
        <v>156</v>
      </c>
    </row>
    <row r="133" spans="3:26" ht="15.5" x14ac:dyDescent="0.35">
      <c r="C133" t="s">
        <v>148</v>
      </c>
      <c r="U133" s="5">
        <v>33509510000</v>
      </c>
      <c r="Y133" s="5">
        <v>89222000</v>
      </c>
      <c r="Z133" s="5">
        <v>173821000</v>
      </c>
    </row>
    <row r="134" spans="3:26" ht="15.5" x14ac:dyDescent="0.35">
      <c r="C134" t="s">
        <v>159</v>
      </c>
      <c r="D134" s="5">
        <v>3031165000000</v>
      </c>
      <c r="E134" s="5">
        <v>3302161000000</v>
      </c>
      <c r="F134" s="5">
        <v>2827853000000</v>
      </c>
      <c r="G134" s="5">
        <v>2945698000000</v>
      </c>
      <c r="I134" s="5">
        <v>3302161000000</v>
      </c>
      <c r="J134" s="5">
        <v>3122943000000</v>
      </c>
      <c r="K134" s="5">
        <v>3264836000000</v>
      </c>
      <c r="L134" s="5">
        <v>5527369000000</v>
      </c>
      <c r="M134" s="5">
        <v>5996668000000</v>
      </c>
      <c r="N134" s="5">
        <v>5569694000000</v>
      </c>
      <c r="O134" s="5">
        <v>7993994000000</v>
      </c>
      <c r="P134" s="5">
        <v>6638179000000</v>
      </c>
      <c r="Q134" s="5">
        <v>6485134000000</v>
      </c>
      <c r="R134" s="5">
        <v>6856655000000</v>
      </c>
      <c r="S134" s="5">
        <v>6272424000000</v>
      </c>
      <c r="T134" s="5">
        <v>5532850000000</v>
      </c>
      <c r="U134" s="5">
        <v>3278510043000</v>
      </c>
      <c r="V134" s="5">
        <v>2683723087000</v>
      </c>
      <c r="W134" s="5">
        <v>1626538679000</v>
      </c>
      <c r="X134" s="5">
        <v>900331855000</v>
      </c>
      <c r="Y134" s="5">
        <v>361629360000</v>
      </c>
      <c r="Z134" s="5">
        <v>340217077000</v>
      </c>
    </row>
    <row r="135" spans="3:26" ht="15.5" x14ac:dyDescent="0.35">
      <c r="C135" t="s">
        <v>155</v>
      </c>
      <c r="D135" s="5">
        <v>683339000000</v>
      </c>
      <c r="E135" s="5">
        <v>801664000000</v>
      </c>
      <c r="F135" s="5">
        <v>713099000000</v>
      </c>
      <c r="G135" s="5">
        <v>692164000000</v>
      </c>
      <c r="I135" s="5">
        <v>801664000000</v>
      </c>
      <c r="J135" s="5">
        <v>772085000000</v>
      </c>
      <c r="K135" s="5">
        <v>711730000000</v>
      </c>
      <c r="L135" s="5">
        <v>711730000000</v>
      </c>
      <c r="M135" s="5">
        <v>729254000000</v>
      </c>
      <c r="N135" s="5">
        <v>719140000000</v>
      </c>
      <c r="O135" s="5">
        <v>711063000000</v>
      </c>
      <c r="P135" s="5">
        <v>732910000000</v>
      </c>
      <c r="Q135" s="5">
        <v>750852000000</v>
      </c>
      <c r="R135" s="5">
        <v>731252000000</v>
      </c>
      <c r="S135" s="5">
        <v>746195000000</v>
      </c>
      <c r="T135" s="5">
        <v>739682000000</v>
      </c>
      <c r="V135" s="5">
        <v>27102816000</v>
      </c>
      <c r="W135" s="5">
        <v>5605763000</v>
      </c>
      <c r="X135" s="5">
        <v>6140671000</v>
      </c>
      <c r="Y135" s="5">
        <v>5668773000</v>
      </c>
      <c r="Z135" s="5">
        <v>6178781000</v>
      </c>
    </row>
    <row r="136" spans="3:26" ht="15.5" x14ac:dyDescent="0.35">
      <c r="C136" t="s">
        <v>957</v>
      </c>
    </row>
    <row r="137" spans="3:26" ht="15.5" x14ac:dyDescent="0.35">
      <c r="C137" t="s">
        <v>1070</v>
      </c>
      <c r="Y137" s="5">
        <v>4850000000</v>
      </c>
      <c r="Z137" s="5">
        <v>40790484000</v>
      </c>
    </row>
    <row r="138" spans="3:26" ht="15.5" x14ac:dyDescent="0.35">
      <c r="C138" t="s">
        <v>160</v>
      </c>
      <c r="D138" s="5">
        <v>7173858000000</v>
      </c>
      <c r="E138" s="5">
        <v>7349037000000</v>
      </c>
      <c r="F138" s="5">
        <v>6681045000000</v>
      </c>
      <c r="G138" s="5">
        <v>7009223000000</v>
      </c>
      <c r="I138" s="5">
        <v>7349037000000</v>
      </c>
      <c r="J138" s="5">
        <v>7342291000000</v>
      </c>
      <c r="K138" s="5">
        <v>7991960000000</v>
      </c>
      <c r="L138" s="5">
        <v>10173925000000</v>
      </c>
      <c r="M138" s="5">
        <v>9987224000000</v>
      </c>
      <c r="N138" s="5">
        <v>11573313000000</v>
      </c>
      <c r="O138" s="5">
        <v>11183226000000</v>
      </c>
      <c r="P138" s="5">
        <v>10364476000000</v>
      </c>
      <c r="Q138" s="5">
        <v>9928455000000</v>
      </c>
      <c r="R138" s="5">
        <v>9994917000000</v>
      </c>
      <c r="S138" s="5">
        <v>11005922000000</v>
      </c>
      <c r="T138" s="5">
        <v>9433149000000</v>
      </c>
      <c r="U138" s="5">
        <v>4015659017000</v>
      </c>
      <c r="V138" s="5">
        <v>3246802118000</v>
      </c>
      <c r="W138" s="5">
        <v>2163128698000</v>
      </c>
      <c r="X138" s="5">
        <v>1525905463000</v>
      </c>
      <c r="Y138" s="5">
        <v>717425461000</v>
      </c>
      <c r="Z138" s="5">
        <v>743340570000</v>
      </c>
    </row>
    <row r="139" spans="3:26" ht="15.5" x14ac:dyDescent="0.35">
      <c r="C139" t="s">
        <v>161</v>
      </c>
    </row>
    <row r="140" spans="3:26" ht="15.5" x14ac:dyDescent="0.35">
      <c r="C140" t="s">
        <v>162</v>
      </c>
      <c r="D140" s="5">
        <v>3152529000000</v>
      </c>
      <c r="E140" s="5">
        <v>3152529000000</v>
      </c>
      <c r="F140" s="5">
        <v>3152529000000</v>
      </c>
      <c r="G140" s="5">
        <v>3152529000000</v>
      </c>
      <c r="I140" s="5">
        <v>3152529000000</v>
      </c>
      <c r="J140" s="5">
        <v>3152529000000</v>
      </c>
      <c r="K140" s="5">
        <v>3152529000000</v>
      </c>
      <c r="L140" s="5">
        <v>3152529000000</v>
      </c>
      <c r="M140" s="5">
        <v>3152529000000</v>
      </c>
      <c r="N140" s="5">
        <v>3152529000000</v>
      </c>
      <c r="O140" s="5">
        <v>3152529000000</v>
      </c>
      <c r="P140" s="5">
        <v>3152529000000</v>
      </c>
      <c r="Q140" s="5">
        <v>3152529000000</v>
      </c>
      <c r="R140" s="5">
        <v>3152529000000</v>
      </c>
      <c r="S140" s="5">
        <v>3152529000000</v>
      </c>
      <c r="T140" s="5">
        <v>3152529000000</v>
      </c>
      <c r="U140" s="5">
        <v>447118299000</v>
      </c>
      <c r="V140" s="5">
        <v>405177034000</v>
      </c>
      <c r="W140" s="5">
        <v>404162419000</v>
      </c>
      <c r="X140" s="5">
        <v>403708244000</v>
      </c>
      <c r="Y140" s="5">
        <v>403708244000</v>
      </c>
      <c r="Z140" s="5">
        <v>314008160000</v>
      </c>
    </row>
    <row r="141" spans="3:26" ht="15.5" x14ac:dyDescent="0.35">
      <c r="C141" t="s">
        <v>163</v>
      </c>
      <c r="D141" s="5">
        <v>4015083000000</v>
      </c>
      <c r="E141" s="5">
        <v>4015083000000</v>
      </c>
      <c r="F141" s="5">
        <v>4015083000000</v>
      </c>
      <c r="G141" s="5">
        <v>4015083000000</v>
      </c>
      <c r="I141" s="5">
        <v>4015083000000</v>
      </c>
      <c r="J141" s="5">
        <v>4015083000000</v>
      </c>
      <c r="K141" s="5">
        <v>4015083000000</v>
      </c>
      <c r="L141" s="5">
        <v>4007764000000</v>
      </c>
      <c r="M141" s="5">
        <v>4000747000000</v>
      </c>
      <c r="N141" s="5">
        <v>4000747000000</v>
      </c>
      <c r="O141" s="5">
        <v>4000747000000</v>
      </c>
      <c r="P141" s="5">
        <v>4000747000000</v>
      </c>
      <c r="Q141" s="5">
        <v>4000747000000</v>
      </c>
      <c r="R141" s="5">
        <v>4000747000000</v>
      </c>
      <c r="S141" s="5">
        <v>4000747000000</v>
      </c>
      <c r="T141" s="5">
        <v>4000747000000</v>
      </c>
      <c r="U141" s="5">
        <v>539428285000</v>
      </c>
      <c r="V141" s="5">
        <v>387703325000</v>
      </c>
      <c r="W141" s="5">
        <v>380689486000</v>
      </c>
      <c r="X141" s="5">
        <v>375136319000</v>
      </c>
      <c r="Y141" s="5">
        <v>375136319000</v>
      </c>
    </row>
    <row r="142" spans="3:26" ht="15.5" x14ac:dyDescent="0.35">
      <c r="C142" t="s">
        <v>164</v>
      </c>
      <c r="D142" s="5">
        <v>-3631543000000</v>
      </c>
      <c r="E142" s="5">
        <v>-3707953000000</v>
      </c>
      <c r="F142" s="5">
        <v>-3798226000000</v>
      </c>
      <c r="G142" s="5">
        <v>-3897785000000</v>
      </c>
      <c r="I142" s="5">
        <v>-3707953000000</v>
      </c>
      <c r="J142" s="5">
        <v>-4069673000000</v>
      </c>
      <c r="K142" s="5">
        <v>-4329883000000</v>
      </c>
      <c r="L142" s="5">
        <v>-4506908000000</v>
      </c>
      <c r="M142" s="5">
        <v>-4524386000000</v>
      </c>
      <c r="N142" s="5">
        <v>-3120919000000</v>
      </c>
      <c r="O142" s="5">
        <v>-2034968000000</v>
      </c>
      <c r="P142" s="5">
        <v>-897571000000</v>
      </c>
      <c r="Q142" s="5">
        <v>-642888000000</v>
      </c>
      <c r="R142" s="5">
        <v>-456915000000</v>
      </c>
      <c r="S142" s="5">
        <v>-67167000000</v>
      </c>
      <c r="T142" s="5">
        <v>112570000000</v>
      </c>
      <c r="U142" s="5">
        <v>1156509767000</v>
      </c>
      <c r="V142" s="5">
        <v>1021370750000</v>
      </c>
      <c r="W142" s="5">
        <v>807724302000</v>
      </c>
      <c r="X142" s="5">
        <v>523669871000</v>
      </c>
      <c r="Y142" s="5">
        <v>301697607000</v>
      </c>
      <c r="Z142" s="5">
        <v>134230522000</v>
      </c>
    </row>
    <row r="143" spans="3:26" ht="15.5" x14ac:dyDescent="0.35">
      <c r="C143" t="s">
        <v>165</v>
      </c>
      <c r="U143" s="5">
        <v>20917957000</v>
      </c>
      <c r="V143" s="5">
        <v>16985200000</v>
      </c>
      <c r="W143" s="5">
        <v>12179378000</v>
      </c>
      <c r="X143" s="5">
        <v>8373354000</v>
      </c>
    </row>
    <row r="144" spans="3:26" ht="15.5" x14ac:dyDescent="0.35">
      <c r="C144" t="s">
        <v>166</v>
      </c>
      <c r="U144" s="5">
        <v>1135591810000</v>
      </c>
      <c r="V144" s="5">
        <v>1004385550000</v>
      </c>
      <c r="W144" s="5">
        <v>795544924000</v>
      </c>
      <c r="X144" s="5">
        <v>515296517000</v>
      </c>
    </row>
    <row r="145" spans="2:26" ht="15.5" x14ac:dyDescent="0.35">
      <c r="C145" t="s">
        <v>167</v>
      </c>
      <c r="D145" s="5">
        <v>-3631543000000</v>
      </c>
      <c r="E145" s="5">
        <v>-3707953000000</v>
      </c>
      <c r="F145" s="5">
        <v>-3798226000000</v>
      </c>
      <c r="G145" s="5">
        <v>-3897785000000</v>
      </c>
      <c r="I145" s="5">
        <v>-3707953000000</v>
      </c>
      <c r="J145" s="5">
        <v>-4069673000000</v>
      </c>
      <c r="K145" s="5">
        <v>-4329883000000</v>
      </c>
      <c r="L145" s="5">
        <v>-4506908000000</v>
      </c>
      <c r="M145" s="5">
        <v>-4524386000000</v>
      </c>
      <c r="N145" s="5">
        <v>-3120919000000</v>
      </c>
      <c r="O145" s="5">
        <v>-2034968000000</v>
      </c>
      <c r="P145" s="5">
        <v>-897571000000</v>
      </c>
      <c r="Q145" s="5">
        <v>-642888000000</v>
      </c>
      <c r="R145" s="5">
        <v>-456915000000</v>
      </c>
      <c r="S145" s="5">
        <v>-67167000000</v>
      </c>
      <c r="T145" s="5">
        <v>112570000000</v>
      </c>
      <c r="U145" s="5">
        <v>1156509767000</v>
      </c>
      <c r="V145" s="5">
        <v>1021370750000</v>
      </c>
      <c r="W145" s="5">
        <v>807724302000</v>
      </c>
      <c r="X145" s="5">
        <v>523669871000</v>
      </c>
      <c r="Y145" s="5">
        <v>301697607000</v>
      </c>
      <c r="Z145" s="5">
        <v>134230522000</v>
      </c>
    </row>
    <row r="146" spans="2:26" ht="15.5" x14ac:dyDescent="0.35">
      <c r="C146" t="s">
        <v>168</v>
      </c>
      <c r="D146" s="5">
        <v>47091000000</v>
      </c>
      <c r="E146" s="5">
        <v>38544000000</v>
      </c>
      <c r="F146" s="5">
        <v>35363000000</v>
      </c>
      <c r="G146" s="5">
        <v>34415000000</v>
      </c>
      <c r="I146" s="5">
        <v>38544000000</v>
      </c>
      <c r="J146" s="5">
        <v>21157000000</v>
      </c>
      <c r="K146" s="5">
        <v>9235000000</v>
      </c>
      <c r="L146" s="5">
        <v>26290000000</v>
      </c>
      <c r="M146" s="5">
        <v>31133000000</v>
      </c>
      <c r="N146" s="5">
        <v>44960000000</v>
      </c>
      <c r="O146" s="5">
        <v>72248000000</v>
      </c>
      <c r="P146" s="5">
        <v>106872000000</v>
      </c>
      <c r="Q146" s="5">
        <v>119629000000</v>
      </c>
      <c r="R146" s="5">
        <v>119268000000</v>
      </c>
      <c r="S146" s="5">
        <v>120887000000</v>
      </c>
      <c r="T146" s="5">
        <v>119175000000</v>
      </c>
      <c r="Z146" s="5">
        <v>2000000</v>
      </c>
    </row>
    <row r="147" spans="2:26" ht="15.5" x14ac:dyDescent="0.35">
      <c r="C147" t="s">
        <v>9</v>
      </c>
      <c r="D147" s="5">
        <v>2912070000000</v>
      </c>
      <c r="E147" s="5">
        <v>2827113000000</v>
      </c>
      <c r="F147" s="5">
        <v>2728480000000</v>
      </c>
      <c r="G147" s="5">
        <v>2627970000000</v>
      </c>
      <c r="I147" s="5">
        <v>2827113000000</v>
      </c>
      <c r="J147" s="5">
        <v>2452089000000</v>
      </c>
      <c r="K147" s="5">
        <v>2191550000000</v>
      </c>
      <c r="L147" s="5">
        <v>2049643000000</v>
      </c>
      <c r="M147" s="5">
        <v>2057824000000</v>
      </c>
      <c r="N147" s="5">
        <v>3487655000000</v>
      </c>
      <c r="O147" s="5">
        <v>4613244000000</v>
      </c>
      <c r="P147" s="5">
        <v>5798791000000</v>
      </c>
      <c r="Q147" s="5">
        <v>6062693000000</v>
      </c>
      <c r="R147" s="5">
        <v>6259436000000</v>
      </c>
      <c r="S147" s="5">
        <v>6652915000000</v>
      </c>
      <c r="T147" s="5">
        <v>6946691000000</v>
      </c>
      <c r="U147" s="5">
        <v>2184768291000</v>
      </c>
      <c r="V147" s="5">
        <v>1666180669000</v>
      </c>
      <c r="W147" s="5">
        <v>1425903108000</v>
      </c>
      <c r="X147" s="5">
        <v>1128772821000</v>
      </c>
      <c r="Y147" s="5">
        <v>905459740000</v>
      </c>
      <c r="Z147" s="5">
        <v>273158252000</v>
      </c>
    </row>
    <row r="148" spans="2:26" ht="15.5" x14ac:dyDescent="0.35">
      <c r="C148" t="s">
        <v>169</v>
      </c>
      <c r="D148" s="5">
        <v>10085928000000</v>
      </c>
      <c r="E148" s="5">
        <v>10176150000000</v>
      </c>
      <c r="F148" s="5">
        <v>9409525000000</v>
      </c>
      <c r="G148" s="5">
        <v>9637193000000</v>
      </c>
      <c r="I148" s="5">
        <v>10176150000000</v>
      </c>
      <c r="J148" s="5">
        <v>9794380000000</v>
      </c>
      <c r="K148" s="5">
        <v>10183510000000</v>
      </c>
      <c r="L148" s="5">
        <v>12223568000000</v>
      </c>
      <c r="M148" s="5">
        <v>12045048000000</v>
      </c>
      <c r="N148" s="5">
        <v>15060968000000</v>
      </c>
      <c r="O148" s="5">
        <v>15796470000000</v>
      </c>
      <c r="P148" s="5">
        <v>16163267000000</v>
      </c>
      <c r="Q148" s="5">
        <v>15991148000000</v>
      </c>
      <c r="R148" s="5">
        <v>16254353000000</v>
      </c>
      <c r="S148" s="5">
        <v>17658837000000</v>
      </c>
      <c r="T148" s="5">
        <v>16379840000000</v>
      </c>
      <c r="U148" s="5">
        <v>6200427308000</v>
      </c>
      <c r="V148" s="5">
        <v>4912982787000</v>
      </c>
      <c r="W148" s="5">
        <v>3589031806000</v>
      </c>
      <c r="X148" s="5">
        <v>2654678284000</v>
      </c>
      <c r="Y148" s="5">
        <v>1622885201000</v>
      </c>
      <c r="Z148" s="5">
        <v>1016498822000</v>
      </c>
    </row>
    <row r="149" spans="2:26" ht="15.5" x14ac:dyDescent="0.35">
      <c r="C149" t="s">
        <v>170</v>
      </c>
      <c r="D149" s="5">
        <v>31525291000</v>
      </c>
      <c r="E149" s="5">
        <v>31525291000</v>
      </c>
      <c r="F149" s="5">
        <v>31525291000</v>
      </c>
      <c r="G149" s="5">
        <v>31525291000</v>
      </c>
      <c r="I149" s="5">
        <v>31525291000</v>
      </c>
      <c r="J149" s="5">
        <v>31525291000</v>
      </c>
      <c r="K149" s="5">
        <v>31525291000</v>
      </c>
      <c r="L149" s="5">
        <v>31525291000</v>
      </c>
      <c r="M149" s="5">
        <v>31525291000</v>
      </c>
      <c r="N149" s="5">
        <v>31525291000</v>
      </c>
      <c r="O149" s="5">
        <v>31525291000</v>
      </c>
      <c r="P149" s="5">
        <v>31525291000</v>
      </c>
      <c r="Q149" s="5">
        <v>31525291000</v>
      </c>
      <c r="R149" s="5">
        <v>31525291000</v>
      </c>
      <c r="S149" s="5">
        <v>31525291000</v>
      </c>
      <c r="T149" s="5">
        <v>31525291000</v>
      </c>
      <c r="U149" s="5">
        <v>4471182990</v>
      </c>
      <c r="V149" s="5">
        <v>4051770340</v>
      </c>
      <c r="W149" s="5">
        <v>4041624190</v>
      </c>
      <c r="X149" s="5">
        <v>4037082440</v>
      </c>
      <c r="Y149" s="5">
        <v>4037082440</v>
      </c>
      <c r="Z149" s="5">
        <v>40766160</v>
      </c>
    </row>
    <row r="151" spans="2:26" ht="15.5" x14ac:dyDescent="0.35">
      <c r="B151" t="s">
        <v>171</v>
      </c>
      <c r="C151" t="s">
        <v>172</v>
      </c>
      <c r="D151" s="5">
        <v>208079000000</v>
      </c>
      <c r="E151" s="5">
        <v>338041000000</v>
      </c>
      <c r="F151" s="5">
        <v>387603000000</v>
      </c>
      <c r="G151" s="5">
        <v>268006000000</v>
      </c>
      <c r="I151" s="5">
        <v>1340726000000</v>
      </c>
      <c r="J151" s="5">
        <v>711696000000</v>
      </c>
      <c r="K151" s="5">
        <v>607944000000</v>
      </c>
      <c r="L151" s="5">
        <v>514295000000</v>
      </c>
      <c r="M151" s="5">
        <v>206225000000</v>
      </c>
      <c r="N151" s="5">
        <v>171060000000</v>
      </c>
      <c r="O151" s="5">
        <v>-759285000000</v>
      </c>
      <c r="P151" s="5">
        <v>142380000000</v>
      </c>
      <c r="Q151" s="5">
        <v>431512000000</v>
      </c>
      <c r="R151" s="5">
        <v>-372104000000</v>
      </c>
      <c r="S151" s="5">
        <v>-34105000000</v>
      </c>
      <c r="T151" s="5">
        <v>140355000000</v>
      </c>
      <c r="U151" s="5">
        <v>94821507000</v>
      </c>
      <c r="V151" s="5">
        <v>136901237000</v>
      </c>
      <c r="W151" s="5">
        <v>280377305000</v>
      </c>
      <c r="X151" s="5">
        <v>363275995000</v>
      </c>
      <c r="Y151" s="5">
        <v>152575624000</v>
      </c>
      <c r="Z151" s="5">
        <v>182348551000</v>
      </c>
    </row>
    <row r="152" spans="2:26" ht="15.5" x14ac:dyDescent="0.35">
      <c r="C152" t="s">
        <v>825</v>
      </c>
      <c r="D152" s="5">
        <v>1583837000000</v>
      </c>
      <c r="E152" s="5">
        <v>1556238000000</v>
      </c>
      <c r="F152" s="5">
        <v>1381218000000</v>
      </c>
      <c r="G152" s="5">
        <v>1458894000000</v>
      </c>
      <c r="I152" s="5">
        <v>5792116000000</v>
      </c>
      <c r="J152" s="5">
        <v>4239734000000</v>
      </c>
      <c r="K152" s="5">
        <v>4100050000000</v>
      </c>
      <c r="L152" s="5">
        <v>4684262000000</v>
      </c>
      <c r="M152" s="5">
        <v>2946840000000</v>
      </c>
      <c r="N152" s="5">
        <v>2134208000000</v>
      </c>
      <c r="O152" s="5">
        <v>2330115000000</v>
      </c>
      <c r="P152" s="5">
        <v>3201753000000</v>
      </c>
      <c r="Q152" s="5">
        <v>3047990000000</v>
      </c>
      <c r="R152" s="5">
        <v>2447060000000</v>
      </c>
      <c r="S152" s="5">
        <v>2527231000000</v>
      </c>
      <c r="T152" s="5">
        <v>1914806000000</v>
      </c>
      <c r="U152" s="5">
        <v>1198927474000</v>
      </c>
      <c r="V152" s="5">
        <v>960707341000</v>
      </c>
      <c r="W152" s="5">
        <v>926540833000</v>
      </c>
      <c r="X152" s="5">
        <v>682756578000</v>
      </c>
      <c r="Y152" s="5">
        <v>579454940000</v>
      </c>
      <c r="Z152" s="5">
        <v>541595073000</v>
      </c>
    </row>
    <row r="153" spans="2:26" ht="15.5" x14ac:dyDescent="0.35">
      <c r="C153" t="s">
        <v>174</v>
      </c>
      <c r="S153" s="5">
        <v>-1680168000000</v>
      </c>
      <c r="T153" s="5">
        <v>-1490409000000</v>
      </c>
      <c r="U153" s="5">
        <v>-651920103000</v>
      </c>
      <c r="V153" s="5">
        <v>-457005890000</v>
      </c>
      <c r="W153" s="5">
        <v>-409315220000</v>
      </c>
      <c r="X153" s="5">
        <v>-177422725000</v>
      </c>
      <c r="Y153" s="5">
        <v>-281716927000</v>
      </c>
      <c r="Z153" s="5">
        <v>-244399785000</v>
      </c>
    </row>
    <row r="154" spans="2:26" ht="15.5" x14ac:dyDescent="0.35">
      <c r="C154" t="s">
        <v>724</v>
      </c>
      <c r="D154" s="5">
        <v>-1071543000000</v>
      </c>
      <c r="E154" s="5">
        <v>-957062000000</v>
      </c>
      <c r="F154" s="5">
        <v>-668760000000</v>
      </c>
      <c r="G154" s="5">
        <v>-899611000000</v>
      </c>
      <c r="I154" s="5">
        <v>-3305044000000</v>
      </c>
      <c r="J154" s="5">
        <v>-2384416000000</v>
      </c>
      <c r="K154" s="5">
        <v>-2191646000000</v>
      </c>
      <c r="L154" s="5">
        <v>-2911279000000</v>
      </c>
      <c r="M154" s="5">
        <v>-1468395000000</v>
      </c>
      <c r="N154" s="5">
        <v>-455435000000</v>
      </c>
      <c r="O154" s="5">
        <v>-1388679000000</v>
      </c>
      <c r="P154" s="5">
        <v>-1474570000000</v>
      </c>
      <c r="Q154" s="5">
        <v>-1077534000000</v>
      </c>
      <c r="R154" s="5">
        <v>-1160955000000</v>
      </c>
    </row>
    <row r="155" spans="2:26" ht="15.5" x14ac:dyDescent="0.35">
      <c r="C155" t="s">
        <v>725</v>
      </c>
      <c r="D155" s="5">
        <v>-215907000000</v>
      </c>
      <c r="E155" s="5">
        <v>-136914000000</v>
      </c>
      <c r="F155" s="5">
        <v>-222639000000</v>
      </c>
      <c r="G155" s="5">
        <v>-187291000000</v>
      </c>
      <c r="I155" s="5">
        <v>-713578000000</v>
      </c>
      <c r="J155" s="5">
        <v>-666937000000</v>
      </c>
      <c r="K155" s="5">
        <v>-679527000000</v>
      </c>
      <c r="L155" s="5">
        <v>-667239000000</v>
      </c>
      <c r="M155" s="5">
        <v>-635765000000</v>
      </c>
      <c r="N155" s="5">
        <v>-718543000000</v>
      </c>
      <c r="O155" s="5">
        <v>-814852000000</v>
      </c>
      <c r="P155" s="5">
        <v>-811121000000</v>
      </c>
      <c r="Q155" s="5">
        <v>-717223000000</v>
      </c>
      <c r="R155" s="5">
        <v>-711643000000</v>
      </c>
    </row>
    <row r="156" spans="2:26" ht="15.5" x14ac:dyDescent="0.35">
      <c r="C156" t="s">
        <v>604</v>
      </c>
      <c r="D156" s="5">
        <v>-1287450000000</v>
      </c>
      <c r="E156" s="5">
        <v>-1093976000000</v>
      </c>
      <c r="F156" s="5">
        <v>-891399000000</v>
      </c>
      <c r="G156" s="5">
        <v>-1086902000000</v>
      </c>
      <c r="I156" s="5">
        <v>-4018622000000</v>
      </c>
      <c r="J156" s="5">
        <v>-3051353000000</v>
      </c>
      <c r="K156" s="5">
        <v>-2871173000000</v>
      </c>
      <c r="L156" s="5">
        <v>-3578518000000</v>
      </c>
      <c r="M156" s="5">
        <v>-2104160000000</v>
      </c>
      <c r="N156" s="5">
        <v>-1173978000000</v>
      </c>
      <c r="O156" s="5">
        <v>-2203531000000</v>
      </c>
      <c r="P156" s="5">
        <v>-2285691000000</v>
      </c>
      <c r="Q156" s="5">
        <v>-1794757000000</v>
      </c>
      <c r="R156" s="5">
        <v>-1872598000000</v>
      </c>
      <c r="S156" s="5">
        <v>-1680168000000</v>
      </c>
      <c r="T156" s="5">
        <v>-1490409000000</v>
      </c>
      <c r="U156" s="5">
        <v>-651920103000</v>
      </c>
      <c r="V156" s="5">
        <v>-457005890000</v>
      </c>
      <c r="W156" s="5">
        <v>-409315220000</v>
      </c>
      <c r="X156" s="5">
        <v>-177422725000</v>
      </c>
      <c r="Y156" s="5">
        <v>-281716927000</v>
      </c>
      <c r="Z156" s="5">
        <v>-244399785000</v>
      </c>
    </row>
    <row r="157" spans="2:26" ht="15.5" x14ac:dyDescent="0.35">
      <c r="C157" t="s">
        <v>180</v>
      </c>
      <c r="Q157" s="5">
        <v>42020000000</v>
      </c>
      <c r="W157" s="5">
        <v>9942189000</v>
      </c>
    </row>
    <row r="158" spans="2:26" ht="15.5" x14ac:dyDescent="0.35">
      <c r="C158" t="s">
        <v>826</v>
      </c>
      <c r="D158" s="5">
        <v>-88308000000</v>
      </c>
      <c r="E158" s="5">
        <v>-124221000000</v>
      </c>
      <c r="F158" s="5">
        <v>-102216000000</v>
      </c>
      <c r="G158" s="5">
        <v>-103986000000</v>
      </c>
      <c r="I158" s="5">
        <v>-432768000000</v>
      </c>
      <c r="J158" s="5">
        <v>-476685000000</v>
      </c>
      <c r="K158" s="5">
        <v>-620933000000</v>
      </c>
      <c r="L158" s="5">
        <v>-591449000000</v>
      </c>
      <c r="M158" s="5">
        <v>-635248000000</v>
      </c>
      <c r="N158" s="5">
        <v>-787968000000</v>
      </c>
      <c r="O158" s="5">
        <v>-870592000000</v>
      </c>
      <c r="P158" s="5">
        <v>-702810000000</v>
      </c>
      <c r="Q158" s="5">
        <v>-813421000000</v>
      </c>
      <c r="R158" s="5">
        <v>-872298000000</v>
      </c>
      <c r="S158" s="5">
        <v>-769863000000</v>
      </c>
      <c r="T158" s="5">
        <v>-241531000000</v>
      </c>
      <c r="U158" s="5">
        <v>-346635293000</v>
      </c>
      <c r="V158" s="5">
        <v>-237112465000</v>
      </c>
      <c r="W158" s="5">
        <v>-148840860000</v>
      </c>
      <c r="X158" s="5">
        <v>-42278002000</v>
      </c>
      <c r="Y158" s="5">
        <v>-46250893000</v>
      </c>
      <c r="Z158" s="5">
        <v>-52915395000</v>
      </c>
    </row>
    <row r="159" spans="2:26" ht="15.5" x14ac:dyDescent="0.35">
      <c r="C159" t="s">
        <v>177</v>
      </c>
      <c r="M159" s="5">
        <v>-1207000000</v>
      </c>
      <c r="N159" s="5">
        <v>-1202000000</v>
      </c>
      <c r="O159" s="5">
        <v>-15277000000</v>
      </c>
      <c r="P159" s="5">
        <v>-70872000000</v>
      </c>
      <c r="Q159" s="5">
        <v>-50320000000</v>
      </c>
      <c r="R159" s="5">
        <v>-74268000000</v>
      </c>
      <c r="S159" s="5">
        <v>-111305000000</v>
      </c>
      <c r="T159" s="5">
        <v>-42511000000</v>
      </c>
      <c r="U159" s="5">
        <v>-105550571000</v>
      </c>
      <c r="V159" s="5">
        <v>-129687749000</v>
      </c>
      <c r="W159" s="5">
        <v>-97949637000</v>
      </c>
      <c r="X159" s="5">
        <v>-99779856000</v>
      </c>
      <c r="Y159" s="5">
        <v>-98911496000</v>
      </c>
      <c r="Z159" s="5">
        <v>-61931342000</v>
      </c>
    </row>
    <row r="160" spans="2:26" ht="15.5" x14ac:dyDescent="0.35">
      <c r="C160" t="s">
        <v>1071</v>
      </c>
    </row>
    <row r="161" spans="3:26" ht="15.5" x14ac:dyDescent="0.35">
      <c r="C161" t="s">
        <v>183</v>
      </c>
      <c r="D161" s="5">
        <v>-24221000000</v>
      </c>
      <c r="E161" s="5">
        <v>320691000000</v>
      </c>
      <c r="F161" s="5">
        <v>-387150000000</v>
      </c>
      <c r="G161" s="5">
        <v>-206022000000</v>
      </c>
      <c r="I161" s="5">
        <v>-432929000000</v>
      </c>
      <c r="J161" s="5">
        <v>-595654000000</v>
      </c>
      <c r="K161" s="5">
        <v>-557257000000</v>
      </c>
      <c r="L161" s="5">
        <v>-308563000000</v>
      </c>
      <c r="M161" s="5">
        <v>-41943000000</v>
      </c>
      <c r="N161" s="5">
        <v>-157633000000</v>
      </c>
      <c r="O161" s="5">
        <v>1016534000000</v>
      </c>
      <c r="P161" s="5">
        <v>-102920000000</v>
      </c>
      <c r="Q161" s="5">
        <v>-294076000000</v>
      </c>
      <c r="R161" s="5">
        <v>-545764000000</v>
      </c>
      <c r="S161" s="5">
        <v>1459570000000</v>
      </c>
      <c r="T161" s="5">
        <v>1091274000000</v>
      </c>
      <c r="U161" s="5">
        <v>1025788865000</v>
      </c>
      <c r="V161" s="5">
        <v>964320744000</v>
      </c>
      <c r="W161" s="5">
        <v>546352839000</v>
      </c>
      <c r="X161" s="5">
        <v>668171333000</v>
      </c>
      <c r="Y161" s="5">
        <v>482075732000</v>
      </c>
      <c r="Z161" s="5">
        <v>209373026000</v>
      </c>
    </row>
    <row r="162" spans="3:26" ht="15.5" x14ac:dyDescent="0.35">
      <c r="C162" t="s">
        <v>184</v>
      </c>
      <c r="D162" s="5">
        <v>-26489000000</v>
      </c>
      <c r="E162" s="5">
        <v>-627024000000</v>
      </c>
      <c r="F162" s="5">
        <v>-46116000000</v>
      </c>
      <c r="G162" s="5">
        <v>17682000000</v>
      </c>
      <c r="I162" s="5">
        <v>-826292000000</v>
      </c>
      <c r="J162" s="5">
        <v>-85470000000</v>
      </c>
      <c r="K162" s="5">
        <v>-132208000000</v>
      </c>
      <c r="L162" s="5">
        <v>-200463000000</v>
      </c>
      <c r="M162" s="5">
        <v>-101269000000</v>
      </c>
      <c r="N162" s="5">
        <v>-2767000000</v>
      </c>
      <c r="O162" s="5">
        <v>-223567000000</v>
      </c>
      <c r="P162" s="5">
        <v>-103014000000</v>
      </c>
      <c r="Q162" s="5">
        <v>-181681000000</v>
      </c>
      <c r="R162" s="5">
        <v>-203929000000</v>
      </c>
      <c r="S162" s="5">
        <v>-348801000000</v>
      </c>
      <c r="T162" s="5">
        <v>-1381793000000</v>
      </c>
      <c r="U162" s="5">
        <v>-1103829990000</v>
      </c>
      <c r="V162" s="5">
        <v>-1109007737000</v>
      </c>
      <c r="W162" s="5">
        <v>-1267455369000</v>
      </c>
      <c r="X162" s="5">
        <v>-850921294000</v>
      </c>
      <c r="Y162" s="5">
        <v>-334320533000</v>
      </c>
      <c r="Z162" s="5">
        <v>-406014393000</v>
      </c>
    </row>
    <row r="163" spans="3:26" ht="15.5" x14ac:dyDescent="0.35">
      <c r="C163" t="s">
        <v>202</v>
      </c>
      <c r="D163" s="5">
        <v>803000000</v>
      </c>
      <c r="E163" s="5">
        <v>1207000000</v>
      </c>
      <c r="F163" s="5">
        <v>445000000</v>
      </c>
      <c r="G163" s="5">
        <v>238000000</v>
      </c>
      <c r="I163" s="5">
        <v>2992000000</v>
      </c>
      <c r="J163" s="5">
        <v>3549000000</v>
      </c>
      <c r="K163" s="5">
        <v>6936000000</v>
      </c>
      <c r="L163" s="5">
        <v>6708000000</v>
      </c>
      <c r="M163" s="5">
        <v>6893000000</v>
      </c>
      <c r="N163" s="5">
        <v>7652000000</v>
      </c>
      <c r="O163" s="5">
        <v>22471000000</v>
      </c>
      <c r="P163" s="5">
        <v>1552000000</v>
      </c>
      <c r="Q163" s="5">
        <v>4834000000</v>
      </c>
      <c r="R163" s="5">
        <v>14414000000</v>
      </c>
      <c r="S163" s="5">
        <v>25943000000</v>
      </c>
      <c r="T163" s="5">
        <v>3473000000</v>
      </c>
      <c r="U163" s="5">
        <v>1518640000</v>
      </c>
      <c r="V163" s="5">
        <v>5730672000</v>
      </c>
      <c r="W163" s="5">
        <v>13442984000</v>
      </c>
      <c r="X163" s="5">
        <v>11061902000</v>
      </c>
      <c r="Y163" s="5">
        <v>3598141000</v>
      </c>
      <c r="Z163" s="5">
        <v>818662000</v>
      </c>
    </row>
    <row r="164" spans="3:26" ht="15.5" x14ac:dyDescent="0.35">
      <c r="C164" t="s">
        <v>1072</v>
      </c>
    </row>
    <row r="165" spans="3:26" ht="15.5" x14ac:dyDescent="0.35">
      <c r="C165" t="s">
        <v>1073</v>
      </c>
      <c r="T165" s="5">
        <v>-44000000000</v>
      </c>
      <c r="U165" s="5">
        <v>46176269000</v>
      </c>
      <c r="V165" s="5">
        <v>47292637000</v>
      </c>
      <c r="W165" s="5">
        <v>16627691000</v>
      </c>
      <c r="X165" s="5">
        <v>10360587000</v>
      </c>
    </row>
    <row r="166" spans="3:26" ht="15.5" x14ac:dyDescent="0.35">
      <c r="C166" t="s">
        <v>1074</v>
      </c>
      <c r="O166" s="5">
        <v>86458000000</v>
      </c>
      <c r="P166" s="5">
        <v>194101000000</v>
      </c>
      <c r="Q166" s="5">
        <v>244667000000</v>
      </c>
      <c r="R166" s="5">
        <v>132481000000</v>
      </c>
      <c r="S166" s="5">
        <v>240544000000</v>
      </c>
      <c r="T166" s="5">
        <v>102103000000</v>
      </c>
    </row>
    <row r="167" spans="3:26" ht="15.5" x14ac:dyDescent="0.35">
      <c r="C167" t="s">
        <v>1075</v>
      </c>
      <c r="T167" s="5">
        <v>-141574000000</v>
      </c>
    </row>
    <row r="168" spans="3:26" ht="15.5" x14ac:dyDescent="0.35">
      <c r="C168" t="s">
        <v>664</v>
      </c>
      <c r="W168" s="5">
        <v>26095297000</v>
      </c>
      <c r="X168" s="5">
        <v>-682255000</v>
      </c>
      <c r="Y168" s="5">
        <v>-43267772000</v>
      </c>
      <c r="Z168" s="5">
        <v>-25967138000</v>
      </c>
    </row>
    <row r="169" spans="3:26" ht="15.5" x14ac:dyDescent="0.35">
      <c r="C169" t="s">
        <v>439</v>
      </c>
      <c r="T169" s="5">
        <v>-232228000000</v>
      </c>
      <c r="U169" s="5">
        <v>-23388994000</v>
      </c>
      <c r="V169" s="5">
        <v>-173472674000</v>
      </c>
    </row>
    <row r="170" spans="3:26" ht="15.5" x14ac:dyDescent="0.35">
      <c r="C170" t="s">
        <v>1076</v>
      </c>
      <c r="U170" s="5">
        <v>-68608429000</v>
      </c>
      <c r="V170" s="5">
        <v>-90910782000</v>
      </c>
      <c r="W170" s="5">
        <v>-57866823000</v>
      </c>
      <c r="X170" s="5">
        <v>-30615892000</v>
      </c>
      <c r="Y170" s="5">
        <v>-1957590000</v>
      </c>
      <c r="Z170" s="5">
        <v>-3225110000</v>
      </c>
    </row>
    <row r="171" spans="3:26" ht="15.5" x14ac:dyDescent="0.35">
      <c r="C171" t="s">
        <v>1077</v>
      </c>
      <c r="P171" s="5">
        <v>-2758000000</v>
      </c>
      <c r="Q171" s="5">
        <v>-13498000000</v>
      </c>
      <c r="R171" s="5">
        <v>-24546000000</v>
      </c>
      <c r="S171" s="5">
        <v>-26483000000</v>
      </c>
      <c r="U171" s="5">
        <v>-56135720000</v>
      </c>
      <c r="V171" s="5">
        <v>-31787560000</v>
      </c>
      <c r="W171" s="5">
        <v>-78743829000</v>
      </c>
      <c r="X171" s="5">
        <v>-30659507000</v>
      </c>
      <c r="Y171" s="5">
        <v>-9784616000</v>
      </c>
    </row>
    <row r="172" spans="3:26" ht="15.5" x14ac:dyDescent="0.35">
      <c r="C172" t="s">
        <v>212</v>
      </c>
      <c r="U172" s="5">
        <v>56306510000</v>
      </c>
      <c r="V172" s="5">
        <v>-56306510000</v>
      </c>
    </row>
    <row r="173" spans="3:26" ht="15.5" x14ac:dyDescent="0.35">
      <c r="C173" t="s">
        <v>1078</v>
      </c>
    </row>
    <row r="174" spans="3:26" ht="15.5" x14ac:dyDescent="0.35">
      <c r="C174" t="s">
        <v>207</v>
      </c>
      <c r="D174" s="5">
        <v>-58412000000</v>
      </c>
      <c r="E174" s="5">
        <v>-136102000000</v>
      </c>
      <c r="F174" s="5">
        <v>-193548000000</v>
      </c>
      <c r="G174" s="5">
        <v>165831000000</v>
      </c>
      <c r="I174" s="5">
        <v>-331039000000</v>
      </c>
      <c r="J174" s="5">
        <v>-119721000000</v>
      </c>
      <c r="K174" s="5">
        <v>-279043000000</v>
      </c>
      <c r="L174" s="5">
        <v>-178709000000</v>
      </c>
      <c r="M174" s="5">
        <v>-56235000000</v>
      </c>
      <c r="N174" s="5">
        <v>-17581000000</v>
      </c>
      <c r="O174" s="5">
        <v>-108989000000</v>
      </c>
      <c r="P174" s="5">
        <v>-178714000000</v>
      </c>
      <c r="Q174" s="5">
        <v>-184032000000</v>
      </c>
      <c r="R174" s="5">
        <v>-188486000000</v>
      </c>
      <c r="S174" s="5">
        <v>-297711000000</v>
      </c>
      <c r="T174" s="5">
        <v>-347620000000</v>
      </c>
      <c r="U174" s="5">
        <v>-144246559000</v>
      </c>
      <c r="V174" s="5">
        <v>-135597224000</v>
      </c>
      <c r="W174" s="5">
        <v>-118713734000</v>
      </c>
      <c r="X174" s="5">
        <v>-69372967000</v>
      </c>
      <c r="Y174" s="5">
        <v>-55248230000</v>
      </c>
      <c r="Z174" s="5">
        <v>-74388224000</v>
      </c>
    </row>
    <row r="175" spans="3:26" ht="15.5" x14ac:dyDescent="0.35">
      <c r="C175" t="s">
        <v>208</v>
      </c>
      <c r="E175" s="5">
        <v>4669000000</v>
      </c>
      <c r="F175" s="5">
        <v>41000000</v>
      </c>
      <c r="I175" s="5">
        <v>4710000000</v>
      </c>
      <c r="J175" s="5">
        <v>700000000</v>
      </c>
      <c r="K175" s="5">
        <v>2500000000</v>
      </c>
      <c r="P175" s="5">
        <v>22675000000</v>
      </c>
      <c r="R175" s="5">
        <v>10249000000</v>
      </c>
      <c r="S175" s="5">
        <v>18368000000</v>
      </c>
      <c r="T175" s="5">
        <v>995000000</v>
      </c>
      <c r="U175" s="5">
        <v>1050000000</v>
      </c>
      <c r="W175" s="5">
        <v>480000000</v>
      </c>
    </row>
    <row r="176" spans="3:26" ht="15.5" x14ac:dyDescent="0.35">
      <c r="C176" t="s">
        <v>434</v>
      </c>
    </row>
    <row r="177" spans="3:26" ht="15.5" x14ac:dyDescent="0.35">
      <c r="C177" t="s">
        <v>1079</v>
      </c>
      <c r="S177" s="5">
        <v>3375000000</v>
      </c>
      <c r="T177" s="5">
        <v>-362933000000</v>
      </c>
    </row>
    <row r="178" spans="3:26" ht="15.5" x14ac:dyDescent="0.35">
      <c r="C178" t="s">
        <v>1080</v>
      </c>
      <c r="T178" s="5">
        <v>60471000000</v>
      </c>
    </row>
    <row r="179" spans="3:26" ht="15.5" x14ac:dyDescent="0.35">
      <c r="C179" t="s">
        <v>948</v>
      </c>
      <c r="F179" s="5">
        <v>148871000000</v>
      </c>
      <c r="G179" s="5">
        <v>-148871000000</v>
      </c>
      <c r="T179" s="5">
        <v>-7999000000</v>
      </c>
      <c r="U179" s="5">
        <v>-65339443000</v>
      </c>
      <c r="V179" s="5">
        <v>-26247898000</v>
      </c>
      <c r="W179" s="5">
        <v>-46535121000</v>
      </c>
      <c r="X179" s="5">
        <v>-112466073000</v>
      </c>
    </row>
    <row r="180" spans="3:26" ht="15.5" x14ac:dyDescent="0.35">
      <c r="C180" t="s">
        <v>1081</v>
      </c>
      <c r="D180" s="5">
        <v>-4407000000</v>
      </c>
      <c r="E180" s="5">
        <v>-5255000000</v>
      </c>
      <c r="F180" s="5">
        <v>-1925000000</v>
      </c>
      <c r="G180" s="5">
        <v>810000000</v>
      </c>
      <c r="I180" s="5">
        <v>-7180000000</v>
      </c>
      <c r="J180" s="5">
        <v>-5380000000</v>
      </c>
      <c r="K180" s="5">
        <v>-22444000000</v>
      </c>
      <c r="L180" s="5">
        <v>-42315000000</v>
      </c>
      <c r="M180" s="5">
        <v>-4482000000</v>
      </c>
      <c r="N180" s="5">
        <v>-61000000</v>
      </c>
      <c r="O180" s="5">
        <v>-1320000000</v>
      </c>
      <c r="P180" s="5">
        <v>-51476000000</v>
      </c>
      <c r="Q180" s="5">
        <v>-210993000000</v>
      </c>
      <c r="R180" s="5">
        <v>-148041000000</v>
      </c>
      <c r="S180" s="5">
        <v>-312837000000</v>
      </c>
      <c r="T180" s="5">
        <v>-412481000000</v>
      </c>
    </row>
    <row r="181" spans="3:26" ht="15.5" x14ac:dyDescent="0.35">
      <c r="C181" t="s">
        <v>969</v>
      </c>
    </row>
    <row r="182" spans="3:26" ht="15.5" x14ac:dyDescent="0.35">
      <c r="C182" t="s">
        <v>1082</v>
      </c>
    </row>
    <row r="183" spans="3:26" ht="15.5" x14ac:dyDescent="0.35">
      <c r="C183" t="s">
        <v>1083</v>
      </c>
      <c r="D183" s="5">
        <v>35527000000</v>
      </c>
      <c r="E183" s="5">
        <v>8457000000</v>
      </c>
      <c r="G183" s="5">
        <v>-326000000</v>
      </c>
      <c r="I183" s="5">
        <v>4225000000</v>
      </c>
      <c r="J183" s="5">
        <v>35382000000</v>
      </c>
      <c r="K183" s="5">
        <v>150000000000</v>
      </c>
      <c r="L183" s="5">
        <v>-651000000</v>
      </c>
      <c r="M183" s="5">
        <v>-80266000000</v>
      </c>
      <c r="N183" s="5">
        <v>7223000000</v>
      </c>
      <c r="O183" s="5">
        <v>-222187000000</v>
      </c>
      <c r="P183" s="5">
        <v>-88394000000</v>
      </c>
      <c r="Q183" s="5">
        <v>-22659000000</v>
      </c>
    </row>
    <row r="184" spans="3:26" ht="15.5" x14ac:dyDescent="0.35">
      <c r="C184" t="s">
        <v>1084</v>
      </c>
      <c r="E184" s="5">
        <v>-500000000000</v>
      </c>
      <c r="I184" s="5">
        <v>-500000000000</v>
      </c>
    </row>
    <row r="185" spans="3:26" ht="15.5" x14ac:dyDescent="0.35">
      <c r="C185" t="s">
        <v>412</v>
      </c>
      <c r="U185" s="5">
        <v>25000000000</v>
      </c>
      <c r="V185" s="5">
        <v>157200000000</v>
      </c>
      <c r="W185" s="5">
        <v>-32200000000</v>
      </c>
      <c r="X185" s="5">
        <v>-150000000000</v>
      </c>
    </row>
    <row r="186" spans="3:26" ht="15.5" x14ac:dyDescent="0.35">
      <c r="C186" t="s">
        <v>453</v>
      </c>
    </row>
    <row r="187" spans="3:26" ht="15.5" x14ac:dyDescent="0.35">
      <c r="C187" t="s">
        <v>1085</v>
      </c>
      <c r="X187" s="5">
        <v>-4850000000</v>
      </c>
      <c r="Y187" s="5">
        <v>-5650000000</v>
      </c>
      <c r="Z187" s="5">
        <v>-67000000000</v>
      </c>
    </row>
    <row r="188" spans="3:26" ht="15.5" x14ac:dyDescent="0.35">
      <c r="C188" t="s">
        <v>1086</v>
      </c>
      <c r="K188" s="5">
        <v>9843000000</v>
      </c>
      <c r="L188" s="5">
        <v>14504000000</v>
      </c>
      <c r="M188" s="5">
        <v>32821000000</v>
      </c>
    </row>
    <row r="189" spans="3:26" ht="15.5" x14ac:dyDescent="0.35">
      <c r="C189" t="s">
        <v>213</v>
      </c>
      <c r="U189" s="5">
        <v>-876162264000</v>
      </c>
      <c r="V189" s="5">
        <v>-804908398000</v>
      </c>
      <c r="W189" s="5">
        <v>-990041834000</v>
      </c>
      <c r="X189" s="5">
        <v>-473697089000</v>
      </c>
      <c r="Y189" s="5">
        <v>-222010466000</v>
      </c>
      <c r="Z189" s="5">
        <v>-236252583000</v>
      </c>
    </row>
    <row r="190" spans="3:26" ht="15.5" x14ac:dyDescent="0.35">
      <c r="C190" t="s">
        <v>854</v>
      </c>
    </row>
    <row r="191" spans="3:26" ht="15.5" x14ac:dyDescent="0.35">
      <c r="C191" t="s">
        <v>96</v>
      </c>
    </row>
    <row r="192" spans="3:26" ht="15.5" x14ac:dyDescent="0.35">
      <c r="C192" t="s">
        <v>241</v>
      </c>
      <c r="D192" s="5">
        <v>-24221000000</v>
      </c>
      <c r="E192" s="5">
        <v>320691000000</v>
      </c>
      <c r="F192" s="5">
        <v>-387150000000</v>
      </c>
      <c r="G192" s="5">
        <v>-206022000000</v>
      </c>
      <c r="I192" s="5">
        <v>-432929000000</v>
      </c>
      <c r="J192" s="5">
        <v>-595654000000</v>
      </c>
      <c r="K192" s="5">
        <v>-557257000000</v>
      </c>
      <c r="L192" s="5">
        <v>-308563000000</v>
      </c>
      <c r="M192" s="5">
        <v>-41943000000</v>
      </c>
      <c r="N192" s="5">
        <v>-157633000000</v>
      </c>
      <c r="O192" s="5">
        <v>1016534000000</v>
      </c>
      <c r="P192" s="5">
        <v>-102920000000</v>
      </c>
      <c r="Q192" s="5">
        <v>-294076000000</v>
      </c>
      <c r="R192" s="5">
        <v>-545764000000</v>
      </c>
      <c r="S192" s="5">
        <v>1459570000000</v>
      </c>
      <c r="T192" s="5">
        <v>1091274000000</v>
      </c>
      <c r="U192" s="5">
        <v>1025788865000</v>
      </c>
      <c r="V192" s="5">
        <v>964320744000</v>
      </c>
      <c r="W192" s="5">
        <v>546352839000</v>
      </c>
      <c r="X192" s="5">
        <v>668171333000</v>
      </c>
      <c r="Y192" s="5">
        <v>482075732000</v>
      </c>
      <c r="Z192" s="5">
        <v>209373026000</v>
      </c>
    </row>
    <row r="193" spans="3:26" ht="15.5" x14ac:dyDescent="0.35">
      <c r="C193" t="s">
        <v>1087</v>
      </c>
      <c r="U193" s="5">
        <v>344335000000</v>
      </c>
      <c r="Y193" s="5">
        <v>451515403000</v>
      </c>
      <c r="Z193" s="5">
        <v>57972600000</v>
      </c>
    </row>
    <row r="194" spans="3:26" ht="15.5" x14ac:dyDescent="0.35">
      <c r="C194" t="s">
        <v>1088</v>
      </c>
    </row>
    <row r="195" spans="3:26" ht="15.5" x14ac:dyDescent="0.35">
      <c r="C195" t="s">
        <v>1089</v>
      </c>
      <c r="D195" s="5">
        <v>308065000000</v>
      </c>
      <c r="I195" s="5">
        <v>30090000000</v>
      </c>
      <c r="J195" s="5">
        <v>61845000000</v>
      </c>
      <c r="S195" s="5">
        <v>-700000000000</v>
      </c>
      <c r="X195" s="5">
        <v>692533104000</v>
      </c>
    </row>
    <row r="196" spans="3:26" ht="15.5" x14ac:dyDescent="0.35">
      <c r="C196" t="s">
        <v>1090</v>
      </c>
      <c r="D196" s="5">
        <v>230259000000</v>
      </c>
      <c r="E196" s="5">
        <v>806169000000</v>
      </c>
      <c r="F196" s="5">
        <v>407086000000</v>
      </c>
      <c r="G196" s="5">
        <v>428817000000</v>
      </c>
      <c r="N196" s="5">
        <v>866766000000</v>
      </c>
      <c r="O196" s="5">
        <v>8119729000000</v>
      </c>
      <c r="P196" s="5">
        <v>1719424000000</v>
      </c>
      <c r="Q196" s="5">
        <v>1299463000000</v>
      </c>
      <c r="R196" s="5">
        <v>4187460000000</v>
      </c>
      <c r="S196" s="5">
        <v>4677270000000</v>
      </c>
      <c r="T196" s="5">
        <v>1961404000000</v>
      </c>
      <c r="U196" s="5">
        <v>802202349000</v>
      </c>
      <c r="V196" s="5">
        <v>1135719845000</v>
      </c>
      <c r="W196" s="5">
        <v>788367027000</v>
      </c>
      <c r="X196" s="5">
        <v>155093398000</v>
      </c>
      <c r="Y196" s="5">
        <v>36337256000</v>
      </c>
      <c r="Z196" s="5">
        <v>159538096000</v>
      </c>
    </row>
    <row r="197" spans="3:26" ht="15.5" x14ac:dyDescent="0.35">
      <c r="C197" t="s">
        <v>1091</v>
      </c>
      <c r="I197" s="5">
        <v>-717503000000</v>
      </c>
      <c r="J197" s="5">
        <v>-1831893000000</v>
      </c>
      <c r="K197" s="5">
        <v>-653133000000</v>
      </c>
      <c r="L197" s="5">
        <v>-372144000000</v>
      </c>
    </row>
    <row r="198" spans="3:26" ht="15.5" x14ac:dyDescent="0.35">
      <c r="C198" t="s">
        <v>1092</v>
      </c>
      <c r="I198" s="5">
        <v>-1209667000000</v>
      </c>
      <c r="J198" s="5">
        <v>-464267000000</v>
      </c>
      <c r="K198" s="5">
        <v>-492179000000</v>
      </c>
      <c r="L198" s="5">
        <v>-50000000000</v>
      </c>
    </row>
    <row r="199" spans="3:26" ht="15.5" x14ac:dyDescent="0.35">
      <c r="C199" t="s">
        <v>1093</v>
      </c>
      <c r="D199" s="5">
        <v>230259000000</v>
      </c>
      <c r="E199" s="5">
        <v>806169000000</v>
      </c>
      <c r="F199" s="5">
        <v>407086000000</v>
      </c>
      <c r="G199" s="5">
        <v>428817000000</v>
      </c>
      <c r="I199" s="5">
        <v>1959527000000</v>
      </c>
      <c r="J199" s="5">
        <v>1640340000000</v>
      </c>
      <c r="K199" s="5">
        <v>483797000000</v>
      </c>
      <c r="L199" s="5">
        <v>100000000000</v>
      </c>
      <c r="M199" s="5">
        <v>738692000000</v>
      </c>
      <c r="N199" s="5">
        <v>866766000000</v>
      </c>
      <c r="O199" s="5">
        <v>8119729000000</v>
      </c>
      <c r="P199" s="5">
        <v>1719424000000</v>
      </c>
      <c r="Q199" s="5">
        <v>1299463000000</v>
      </c>
      <c r="R199" s="5">
        <v>4187460000000</v>
      </c>
      <c r="S199" s="5">
        <v>4677270000000</v>
      </c>
      <c r="T199" s="5">
        <v>1961404000000</v>
      </c>
      <c r="U199" s="5">
        <v>802202349000</v>
      </c>
      <c r="V199" s="5">
        <v>1135719845000</v>
      </c>
      <c r="W199" s="5">
        <v>788367027000</v>
      </c>
      <c r="X199" s="5">
        <v>155093398000</v>
      </c>
      <c r="Y199" s="5">
        <v>36337256000</v>
      </c>
      <c r="Z199" s="5">
        <v>159538096000</v>
      </c>
    </row>
    <row r="200" spans="3:26" ht="15.5" x14ac:dyDescent="0.35">
      <c r="C200" t="s">
        <v>688</v>
      </c>
      <c r="D200" s="5">
        <v>-546689000000</v>
      </c>
      <c r="E200" s="5">
        <v>-460205000000</v>
      </c>
      <c r="F200" s="5">
        <v>-509923000000</v>
      </c>
      <c r="G200" s="5">
        <v>-529229000000</v>
      </c>
      <c r="M200" s="5">
        <v>-932809000000</v>
      </c>
      <c r="N200" s="5">
        <v>-1104972000000</v>
      </c>
      <c r="O200" s="5">
        <v>-7084553000000</v>
      </c>
      <c r="P200" s="5">
        <v>-2241090000000</v>
      </c>
      <c r="Q200" s="5">
        <v>-2603989000000</v>
      </c>
      <c r="R200" s="5">
        <v>-4727492000000</v>
      </c>
      <c r="S200" s="5">
        <v>-2506611000000</v>
      </c>
      <c r="T200" s="5">
        <v>-870117000000</v>
      </c>
      <c r="U200" s="5">
        <v>-57524901000</v>
      </c>
      <c r="V200" s="5">
        <v>-104831539000</v>
      </c>
      <c r="W200" s="5">
        <v>-242049922000</v>
      </c>
      <c r="X200" s="5">
        <v>-170121102000</v>
      </c>
      <c r="Y200" s="5">
        <v>-102912000</v>
      </c>
      <c r="Z200" s="5">
        <v>-52391000</v>
      </c>
    </row>
    <row r="201" spans="3:26" ht="15.5" x14ac:dyDescent="0.35">
      <c r="C201" t="s">
        <v>1094</v>
      </c>
      <c r="D201" s="5">
        <v>-546689000000</v>
      </c>
      <c r="E201" s="5">
        <v>-460205000000</v>
      </c>
      <c r="F201" s="5">
        <v>-509923000000</v>
      </c>
      <c r="G201" s="5">
        <v>-529229000000</v>
      </c>
      <c r="I201" s="5">
        <v>-1927170000000</v>
      </c>
      <c r="J201" s="5">
        <v>-2296160000000</v>
      </c>
      <c r="K201" s="5">
        <v>-1145312000000</v>
      </c>
      <c r="L201" s="5">
        <v>-422144000000</v>
      </c>
      <c r="M201" s="5">
        <v>-932809000000</v>
      </c>
      <c r="N201" s="5">
        <v>-1104972000000</v>
      </c>
      <c r="O201" s="5">
        <v>-7084553000000</v>
      </c>
      <c r="P201" s="5">
        <v>-2241090000000</v>
      </c>
      <c r="Q201" s="5">
        <v>-2603989000000</v>
      </c>
      <c r="R201" s="5">
        <v>-4727492000000</v>
      </c>
      <c r="S201" s="5">
        <v>-2506611000000</v>
      </c>
      <c r="T201" s="5">
        <v>-870117000000</v>
      </c>
      <c r="U201" s="5">
        <v>-57524901000</v>
      </c>
      <c r="V201" s="5">
        <v>-104831539000</v>
      </c>
      <c r="W201" s="5">
        <v>-242049922000</v>
      </c>
      <c r="X201" s="5">
        <v>-170121102000</v>
      </c>
      <c r="Y201" s="5">
        <v>-102912000</v>
      </c>
      <c r="Z201" s="5">
        <v>-52391000</v>
      </c>
    </row>
    <row r="202" spans="3:26" ht="15.5" x14ac:dyDescent="0.35">
      <c r="C202" t="s">
        <v>272</v>
      </c>
      <c r="D202" s="5">
        <v>353062000000</v>
      </c>
      <c r="E202" s="5">
        <v>370639000000</v>
      </c>
      <c r="F202" s="5">
        <v>416910000000</v>
      </c>
      <c r="G202" s="5">
        <v>421058000000</v>
      </c>
      <c r="I202" s="5">
        <v>1691455000000</v>
      </c>
      <c r="J202" s="5">
        <v>1561920000000</v>
      </c>
      <c r="K202" s="5">
        <v>1086188000000</v>
      </c>
      <c r="L202" s="5">
        <v>6833000000</v>
      </c>
      <c r="M202" s="5">
        <v>98811000000</v>
      </c>
      <c r="N202" s="5">
        <v>112633000000</v>
      </c>
      <c r="O202" s="5">
        <v>29984000000</v>
      </c>
      <c r="P202" s="5">
        <v>504996000000</v>
      </c>
      <c r="Q202" s="5">
        <v>1029980000000</v>
      </c>
    </row>
    <row r="203" spans="3:26" ht="15.5" x14ac:dyDescent="0.35">
      <c r="C203" t="s">
        <v>1095</v>
      </c>
      <c r="E203" s="5">
        <v>-306986000000</v>
      </c>
      <c r="F203" s="5">
        <v>-474344000000</v>
      </c>
      <c r="G203" s="5">
        <v>-873900000000</v>
      </c>
      <c r="I203" s="5">
        <v>-1655230000000</v>
      </c>
      <c r="J203" s="5">
        <v>-1622422000000</v>
      </c>
      <c r="K203" s="5">
        <v>-948007000000</v>
      </c>
      <c r="L203" s="5">
        <v>-3568000000</v>
      </c>
      <c r="M203" s="5">
        <v>-114422000000</v>
      </c>
      <c r="N203" s="5">
        <v>-22071000000</v>
      </c>
      <c r="O203" s="5">
        <v>-57500000000</v>
      </c>
      <c r="P203" s="5">
        <v>-86250000000</v>
      </c>
      <c r="Q203" s="5">
        <v>-20760000000</v>
      </c>
      <c r="W203" s="5">
        <v>39338397000</v>
      </c>
    </row>
    <row r="204" spans="3:26" ht="15.5" x14ac:dyDescent="0.35">
      <c r="C204" t="s">
        <v>1096</v>
      </c>
      <c r="Q204" s="5">
        <v>22155000000</v>
      </c>
    </row>
    <row r="205" spans="3:26" ht="15.5" x14ac:dyDescent="0.35">
      <c r="C205" t="s">
        <v>248</v>
      </c>
      <c r="D205" s="5">
        <v>-23920000000</v>
      </c>
      <c r="F205" s="5">
        <v>-61845000000</v>
      </c>
      <c r="I205" s="5">
        <v>-61845000000</v>
      </c>
    </row>
    <row r="206" spans="3:26" ht="15.5" x14ac:dyDescent="0.35">
      <c r="C206" t="s">
        <v>1097</v>
      </c>
      <c r="D206" s="5">
        <v>412825000000</v>
      </c>
      <c r="F206" s="5">
        <v>62175000000</v>
      </c>
      <c r="I206" s="5">
        <v>62175000000</v>
      </c>
    </row>
    <row r="207" spans="3:26" ht="15.5" x14ac:dyDescent="0.35">
      <c r="C207" t="s">
        <v>1098</v>
      </c>
      <c r="E207" s="5">
        <v>273124000000</v>
      </c>
      <c r="F207" s="5">
        <v>-273124000000</v>
      </c>
    </row>
    <row r="208" spans="3:26" ht="15.5" x14ac:dyDescent="0.35">
      <c r="C208" t="s">
        <v>1099</v>
      </c>
      <c r="X208" s="5">
        <v>548000000</v>
      </c>
    </row>
    <row r="209" spans="3:26" ht="15.5" x14ac:dyDescent="0.35">
      <c r="C209" t="s">
        <v>1100</v>
      </c>
    </row>
    <row r="210" spans="3:26" ht="15.5" x14ac:dyDescent="0.35">
      <c r="C210" t="s">
        <v>1101</v>
      </c>
      <c r="L210" s="5">
        <v>50000000000</v>
      </c>
      <c r="M210" s="5">
        <v>170000000000</v>
      </c>
    </row>
    <row r="211" spans="3:26" ht="15.5" x14ac:dyDescent="0.35">
      <c r="C211" t="s">
        <v>1102</v>
      </c>
      <c r="E211" s="5">
        <v>-81700000000</v>
      </c>
      <c r="F211" s="5">
        <v>-18300000000</v>
      </c>
      <c r="G211" s="5">
        <v>-120000000000</v>
      </c>
      <c r="I211" s="5">
        <v>-220000000000</v>
      </c>
    </row>
    <row r="212" spans="3:26" ht="15.5" x14ac:dyDescent="0.35">
      <c r="C212" t="s">
        <v>256</v>
      </c>
      <c r="O212" s="5">
        <v>-4550000000</v>
      </c>
      <c r="Q212" s="5">
        <v>-19976000000</v>
      </c>
      <c r="U212" s="5">
        <v>-46642914000</v>
      </c>
      <c r="V212" s="5">
        <v>-48537361000</v>
      </c>
      <c r="W212" s="5">
        <v>-36333742000</v>
      </c>
    </row>
    <row r="213" spans="3:26" ht="15.5" x14ac:dyDescent="0.35">
      <c r="C213" t="s">
        <v>265</v>
      </c>
      <c r="D213" s="5">
        <v>-572047000000</v>
      </c>
      <c r="G213" s="5">
        <v>546364000000</v>
      </c>
      <c r="U213" s="5">
        <v>-1617041000</v>
      </c>
      <c r="V213" s="5">
        <v>-1640280000</v>
      </c>
      <c r="W213" s="5">
        <v>-423503000</v>
      </c>
      <c r="X213" s="5">
        <v>-250091000</v>
      </c>
    </row>
    <row r="214" spans="3:26" ht="15.5" x14ac:dyDescent="0.35">
      <c r="C214" t="s">
        <v>249</v>
      </c>
      <c r="D214" s="5">
        <v>-9416000000</v>
      </c>
      <c r="E214" s="5">
        <v>-7226000000</v>
      </c>
      <c r="F214" s="5">
        <v>-6655000000</v>
      </c>
      <c r="G214" s="5">
        <v>-8262000000</v>
      </c>
      <c r="I214" s="5">
        <v>-38807000000</v>
      </c>
      <c r="J214" s="5">
        <v>-60951000000</v>
      </c>
      <c r="K214" s="5">
        <v>-48431000000</v>
      </c>
      <c r="L214" s="5">
        <v>-24338000000</v>
      </c>
      <c r="M214" s="5">
        <v>-8804000000</v>
      </c>
      <c r="N214" s="5">
        <v>-9989000000</v>
      </c>
      <c r="O214" s="5">
        <v>-4073000000</v>
      </c>
      <c r="Q214" s="5">
        <v>-949000000</v>
      </c>
      <c r="R214" s="5">
        <v>-5732000000</v>
      </c>
      <c r="S214" s="5">
        <v>-11089000000</v>
      </c>
      <c r="T214" s="5">
        <v>-13000000</v>
      </c>
      <c r="U214" s="5">
        <v>-26296858000</v>
      </c>
      <c r="V214" s="5">
        <v>-24501385000</v>
      </c>
      <c r="W214" s="5">
        <v>-6139274000</v>
      </c>
      <c r="X214" s="5">
        <v>-9631976000</v>
      </c>
      <c r="Y214" s="5">
        <v>-5674015000</v>
      </c>
      <c r="Z214" s="5">
        <v>-8085279000</v>
      </c>
    </row>
    <row r="215" spans="3:26" ht="15.5" x14ac:dyDescent="0.35">
      <c r="C215" t="s">
        <v>1103</v>
      </c>
    </row>
    <row r="216" spans="3:26" ht="15.5" x14ac:dyDescent="0.35">
      <c r="C216" t="s">
        <v>1104</v>
      </c>
      <c r="M216" s="5">
        <v>6589000000</v>
      </c>
      <c r="O216" s="5">
        <v>17497000000</v>
      </c>
    </row>
    <row r="217" spans="3:26" ht="15.5" x14ac:dyDescent="0.35">
      <c r="C217" t="s">
        <v>1105</v>
      </c>
      <c r="K217" s="5">
        <v>-10610000000</v>
      </c>
      <c r="L217" s="5">
        <v>-15346000000</v>
      </c>
    </row>
    <row r="218" spans="3:26" ht="15.5" x14ac:dyDescent="0.35">
      <c r="C218" t="s">
        <v>1106</v>
      </c>
      <c r="E218" s="5">
        <v>-273124000000</v>
      </c>
      <c r="I218" s="5">
        <v>-273124000000</v>
      </c>
      <c r="J218" s="5">
        <v>119774000000</v>
      </c>
      <c r="K218" s="5">
        <v>25118000000</v>
      </c>
    </row>
    <row r="219" spans="3:26" ht="15.5" x14ac:dyDescent="0.35">
      <c r="C219" t="s">
        <v>1107</v>
      </c>
      <c r="D219" s="5">
        <v>-176360000000</v>
      </c>
      <c r="F219" s="5">
        <v>70870000000</v>
      </c>
      <c r="G219" s="5">
        <v>-70870000000</v>
      </c>
    </row>
    <row r="220" spans="3:26" ht="15.5" x14ac:dyDescent="0.35">
      <c r="C220" t="s">
        <v>1108</v>
      </c>
      <c r="U220" s="5">
        <v>11333230000</v>
      </c>
      <c r="V220" s="5">
        <v>8111464000</v>
      </c>
      <c r="W220" s="5">
        <v>3593856000</v>
      </c>
    </row>
    <row r="221" spans="3:26" ht="15.5" x14ac:dyDescent="0.35">
      <c r="C221" t="s">
        <v>278</v>
      </c>
      <c r="D221" s="5">
        <v>157369000000</v>
      </c>
      <c r="E221" s="5">
        <v>31708000000</v>
      </c>
      <c r="F221" s="5">
        <v>-45663000000</v>
      </c>
      <c r="G221" s="5">
        <v>79666000000</v>
      </c>
      <c r="I221" s="5">
        <v>81505000000</v>
      </c>
      <c r="J221" s="5">
        <v>30572000000</v>
      </c>
      <c r="K221" s="5">
        <v>-81521000000</v>
      </c>
      <c r="L221" s="5">
        <v>5269000000</v>
      </c>
      <c r="M221" s="5">
        <v>63013000000</v>
      </c>
      <c r="N221" s="5">
        <v>10660000000</v>
      </c>
      <c r="O221" s="5">
        <v>33682000000</v>
      </c>
      <c r="P221" s="5">
        <v>-63554000000</v>
      </c>
      <c r="Q221" s="5">
        <v>-44245000000</v>
      </c>
      <c r="R221" s="5">
        <v>-1121797000000</v>
      </c>
      <c r="S221" s="5">
        <v>1076664000000</v>
      </c>
      <c r="T221" s="5">
        <v>-150164000000</v>
      </c>
      <c r="U221" s="5">
        <v>16780382000</v>
      </c>
      <c r="V221" s="5">
        <v>-7785756000</v>
      </c>
      <c r="W221" s="5">
        <v>-440725225000</v>
      </c>
      <c r="X221" s="5">
        <v>180526034000</v>
      </c>
      <c r="Y221" s="5">
        <v>300330823000</v>
      </c>
      <c r="Z221" s="5">
        <v>-14292816000</v>
      </c>
    </row>
    <row r="222" spans="3:26" ht="15.5" x14ac:dyDescent="0.35">
      <c r="C222" t="s">
        <v>279</v>
      </c>
      <c r="D222" s="5">
        <v>139794000000</v>
      </c>
      <c r="I222" s="5">
        <v>58080000000</v>
      </c>
      <c r="J222" s="5">
        <v>27378000000</v>
      </c>
      <c r="K222" s="5">
        <v>108876000000</v>
      </c>
      <c r="L222" s="5">
        <v>103577000000</v>
      </c>
      <c r="M222" s="5">
        <v>41459000000</v>
      </c>
      <c r="N222" s="5">
        <v>32347000000</v>
      </c>
      <c r="O222" s="5">
        <v>21498000000</v>
      </c>
      <c r="P222" s="5">
        <v>85112000000</v>
      </c>
      <c r="Q222" s="5">
        <v>129367000000</v>
      </c>
      <c r="R222" s="5">
        <v>1251121000000</v>
      </c>
      <c r="S222" s="5">
        <v>178601000000</v>
      </c>
      <c r="T222" s="5">
        <v>328410000000</v>
      </c>
      <c r="U222" s="5">
        <v>50553030000</v>
      </c>
      <c r="V222" s="5">
        <v>58274568000</v>
      </c>
      <c r="W222" s="5">
        <v>498991579000</v>
      </c>
      <c r="X222" s="5">
        <v>318389684000</v>
      </c>
      <c r="Y222" s="5">
        <v>18166419000</v>
      </c>
      <c r="Z222" s="5">
        <v>31877795000</v>
      </c>
    </row>
    <row r="223" spans="3:26" ht="15.5" x14ac:dyDescent="0.35">
      <c r="C223" t="s">
        <v>280</v>
      </c>
      <c r="D223" s="5">
        <v>-2000000</v>
      </c>
      <c r="E223" s="5">
        <v>217000000</v>
      </c>
      <c r="F223" s="5">
        <v>-6000000</v>
      </c>
      <c r="G223" s="5">
        <v>5000000</v>
      </c>
      <c r="I223" s="5">
        <v>209000000</v>
      </c>
      <c r="J223" s="5">
        <v>130000000</v>
      </c>
      <c r="K223" s="5">
        <v>23000000</v>
      </c>
      <c r="L223" s="5">
        <v>30000000</v>
      </c>
      <c r="M223" s="5">
        <v>44000000</v>
      </c>
      <c r="N223" s="5">
        <v>11000000</v>
      </c>
      <c r="O223" s="5">
        <v>-22833000000</v>
      </c>
      <c r="P223" s="5">
        <v>-60000000</v>
      </c>
      <c r="Q223" s="5">
        <v>-10000000</v>
      </c>
      <c r="R223" s="5">
        <v>43000000</v>
      </c>
      <c r="S223" s="5">
        <v>-4144000000</v>
      </c>
      <c r="T223" s="5">
        <v>355000000</v>
      </c>
      <c r="U223" s="5">
        <v>910381000</v>
      </c>
      <c r="V223" s="5">
        <v>64218000</v>
      </c>
      <c r="W223" s="5">
        <v>8214000</v>
      </c>
      <c r="X223" s="5">
        <v>75861000</v>
      </c>
      <c r="Y223" s="5">
        <v>-107558000</v>
      </c>
      <c r="Z223" s="5">
        <v>581440000</v>
      </c>
    </row>
    <row r="224" spans="3:26" ht="15.5" x14ac:dyDescent="0.35">
      <c r="C224" t="s">
        <v>282</v>
      </c>
      <c r="D224" s="5">
        <v>297161000000</v>
      </c>
      <c r="E224" s="5">
        <v>31925000000</v>
      </c>
      <c r="F224" s="5">
        <v>-45669000000</v>
      </c>
      <c r="G224" s="5">
        <v>79671000000</v>
      </c>
      <c r="I224" s="5">
        <v>139794000000</v>
      </c>
      <c r="J224" s="5">
        <v>58080000000</v>
      </c>
      <c r="K224" s="5">
        <v>27378000000</v>
      </c>
      <c r="L224" s="5">
        <v>108876000000</v>
      </c>
      <c r="M224" s="5">
        <v>104516000000</v>
      </c>
      <c r="N224" s="5">
        <v>43018000000</v>
      </c>
      <c r="O224" s="5">
        <v>32347000000</v>
      </c>
      <c r="P224" s="5">
        <v>21498000000</v>
      </c>
      <c r="Q224" s="5">
        <v>85112000000</v>
      </c>
      <c r="R224" s="5">
        <v>129367000000</v>
      </c>
      <c r="S224" s="5">
        <v>1251121000000</v>
      </c>
      <c r="T224" s="5">
        <v>178601000000</v>
      </c>
      <c r="U224" s="5">
        <v>68243793000</v>
      </c>
      <c r="V224" s="5">
        <v>50553030000</v>
      </c>
      <c r="W224" s="5">
        <v>58274568000</v>
      </c>
      <c r="X224" s="5">
        <v>498991579000</v>
      </c>
      <c r="Y224" s="5">
        <v>318389684000</v>
      </c>
      <c r="Z224" s="5">
        <v>18166419000</v>
      </c>
    </row>
    <row r="226" spans="2:26" ht="15.5" x14ac:dyDescent="0.35">
      <c r="B226" t="s">
        <v>283</v>
      </c>
      <c r="C226" t="s">
        <v>11</v>
      </c>
      <c r="D226" s="5">
        <v>31530000000</v>
      </c>
      <c r="E226" s="5">
        <v>31530000000</v>
      </c>
      <c r="F226" s="5">
        <v>31530000000</v>
      </c>
      <c r="G226" s="5">
        <v>31530000000</v>
      </c>
      <c r="I226" s="5">
        <v>31530000000</v>
      </c>
      <c r="J226" s="5">
        <v>31530000000</v>
      </c>
      <c r="K226" s="5">
        <v>31530000000</v>
      </c>
      <c r="L226" s="5">
        <v>31530000000</v>
      </c>
      <c r="M226" s="5">
        <v>31530000000</v>
      </c>
      <c r="N226" s="5">
        <v>31530000000</v>
      </c>
      <c r="O226" s="5">
        <v>31530000000</v>
      </c>
      <c r="P226" s="5">
        <v>31530000000</v>
      </c>
      <c r="Q226" s="5">
        <v>31530000000</v>
      </c>
      <c r="R226" s="5">
        <v>31530000000</v>
      </c>
      <c r="S226" s="5">
        <v>31530000000</v>
      </c>
      <c r="T226" s="5">
        <v>31530000000</v>
      </c>
      <c r="U226" s="5">
        <v>4470000000</v>
      </c>
      <c r="V226" s="5">
        <v>4050000000</v>
      </c>
      <c r="W226" s="5">
        <v>4040000000</v>
      </c>
      <c r="X226" s="5">
        <v>4040000000</v>
      </c>
      <c r="Y226" s="5">
        <v>4040000000</v>
      </c>
      <c r="Z226" s="5">
        <v>40000000</v>
      </c>
    </row>
    <row r="227" spans="2:26" ht="15.5" x14ac:dyDescent="0.35">
      <c r="C227" t="s">
        <v>284</v>
      </c>
      <c r="D227" s="6">
        <v>2.42</v>
      </c>
      <c r="E227" s="6">
        <v>2.86</v>
      </c>
      <c r="F227" s="6">
        <v>3.16</v>
      </c>
      <c r="G227" s="6">
        <v>3.27</v>
      </c>
    </row>
    <row r="228" spans="2:26" ht="15.5" x14ac:dyDescent="0.35">
      <c r="C228" t="s">
        <v>285</v>
      </c>
      <c r="D228" s="6">
        <v>52.48</v>
      </c>
      <c r="E228" s="5">
        <v>50</v>
      </c>
      <c r="F228" s="6">
        <v>43.35</v>
      </c>
      <c r="G228" s="6">
        <v>18.649999999999999</v>
      </c>
    </row>
    <row r="229" spans="2:26" ht="15.5" x14ac:dyDescent="0.35">
      <c r="C229" t="s">
        <v>72</v>
      </c>
      <c r="D229" s="6">
        <v>2.91</v>
      </c>
      <c r="E229" s="6">
        <v>2.88</v>
      </c>
      <c r="F229" s="6">
        <v>3.04</v>
      </c>
      <c r="G229" s="6">
        <v>1.28</v>
      </c>
    </row>
    <row r="230" spans="2:26" ht="15.5" x14ac:dyDescent="0.35">
      <c r="C230" t="s">
        <v>286</v>
      </c>
      <c r="D230" s="5">
        <v>453670000000</v>
      </c>
      <c r="E230" s="5">
        <v>407070000000</v>
      </c>
      <c r="F230" s="5">
        <v>370190000000</v>
      </c>
      <c r="G230" s="5">
        <v>428050000000</v>
      </c>
    </row>
    <row r="231" spans="2:26" ht="15.5" x14ac:dyDescent="0.35">
      <c r="C231" t="s">
        <v>287</v>
      </c>
      <c r="D231" s="6">
        <v>7.6E-3</v>
      </c>
      <c r="E231" s="6">
        <v>8.8999999999999999E-3</v>
      </c>
      <c r="F231" s="6">
        <v>1.06E-2</v>
      </c>
      <c r="G231" s="6">
        <v>1.0700000000000001E-2</v>
      </c>
    </row>
    <row r="232" spans="2:26" ht="15.5" x14ac:dyDescent="0.35">
      <c r="C232" t="s">
        <v>288</v>
      </c>
      <c r="D232" s="6">
        <v>2.6699999999999998E-2</v>
      </c>
      <c r="E232" s="6">
        <v>3.2400000000000005E-2</v>
      </c>
      <c r="F232" s="6">
        <v>3.7000000000000005E-2</v>
      </c>
      <c r="G232" s="6">
        <v>3.9800000000000002E-2</v>
      </c>
    </row>
    <row r="233" spans="2:26" ht="15.5" x14ac:dyDescent="0.35">
      <c r="C233" t="s">
        <v>289</v>
      </c>
      <c r="D233" s="6">
        <v>3.8199999999999998E-2</v>
      </c>
      <c r="E233" s="6">
        <v>4.3899999999999995E-2</v>
      </c>
      <c r="F233" s="6">
        <v>3.9300000000000002E-2</v>
      </c>
      <c r="G233" s="6">
        <v>4.2800000000000005E-2</v>
      </c>
    </row>
    <row r="234" spans="2:26" ht="15.5" x14ac:dyDescent="0.35">
      <c r="C234" t="s">
        <v>290</v>
      </c>
      <c r="D234" s="6">
        <v>3.35</v>
      </c>
      <c r="E234" s="6">
        <v>2.59</v>
      </c>
      <c r="F234" s="6">
        <v>2.81</v>
      </c>
      <c r="G234" s="6">
        <v>2.89</v>
      </c>
    </row>
    <row r="235" spans="2:26" ht="15.5" x14ac:dyDescent="0.35">
      <c r="C235" t="s">
        <v>291</v>
      </c>
      <c r="D235" s="5">
        <v>2912000000000</v>
      </c>
      <c r="E235" s="5">
        <v>2827000000000</v>
      </c>
      <c r="F235" s="5">
        <v>2728000000000</v>
      </c>
      <c r="G235" s="5">
        <v>2628000000000</v>
      </c>
    </row>
    <row r="236" spans="2:26" ht="15.5" x14ac:dyDescent="0.35">
      <c r="C236" t="s">
        <v>292</v>
      </c>
      <c r="D236" s="6">
        <v>1.4</v>
      </c>
      <c r="E236" s="6">
        <v>1.62</v>
      </c>
      <c r="F236" s="6">
        <v>1.6</v>
      </c>
      <c r="G236" s="6">
        <v>0.74</v>
      </c>
    </row>
    <row r="237" spans="2:26" ht="15.5" x14ac:dyDescent="0.35">
      <c r="C237" t="s">
        <v>293</v>
      </c>
      <c r="D237" s="6">
        <v>90.88</v>
      </c>
      <c r="E237" s="6">
        <v>88.45</v>
      </c>
      <c r="F237" s="6">
        <v>85.43</v>
      </c>
      <c r="G237" s="6">
        <v>82.27</v>
      </c>
    </row>
    <row r="238" spans="2:26" ht="15.5" x14ac:dyDescent="0.35">
      <c r="C238" t="s">
        <v>294</v>
      </c>
      <c r="D238" s="6">
        <v>2.1</v>
      </c>
      <c r="E238" s="6">
        <v>2.4700000000000002</v>
      </c>
      <c r="F238" s="6">
        <v>2.4900000000000002</v>
      </c>
      <c r="G238" s="6">
        <v>1.18</v>
      </c>
    </row>
    <row r="239" spans="2:26" ht="15.5" x14ac:dyDescent="0.35">
      <c r="C239" t="s">
        <v>295</v>
      </c>
      <c r="D239" s="6">
        <v>60.42</v>
      </c>
      <c r="E239" s="6">
        <v>57.99</v>
      </c>
      <c r="F239" s="6">
        <v>54.97</v>
      </c>
      <c r="G239" s="6">
        <v>51.81</v>
      </c>
    </row>
    <row r="240" spans="2:26" ht="15.5" x14ac:dyDescent="0.35">
      <c r="C240" t="s">
        <v>296</v>
      </c>
      <c r="D240" s="5">
        <v>1469000000000</v>
      </c>
      <c r="E240" s="5">
        <v>1202000000000</v>
      </c>
      <c r="F240" s="5">
        <v>1246000000000</v>
      </c>
      <c r="G240" s="5">
        <v>1308000000000</v>
      </c>
    </row>
    <row r="241" spans="3:26" ht="15.5" x14ac:dyDescent="0.35">
      <c r="C241" t="s">
        <v>297</v>
      </c>
      <c r="D241" s="5">
        <v>3261000000000</v>
      </c>
      <c r="E241" s="5">
        <v>3327000000000</v>
      </c>
      <c r="F241" s="5">
        <v>2853000000000</v>
      </c>
      <c r="G241" s="5">
        <v>2946000000000</v>
      </c>
    </row>
    <row r="242" spans="3:26" ht="15.5" x14ac:dyDescent="0.35">
      <c r="C242" t="s">
        <v>298</v>
      </c>
      <c r="D242" s="5">
        <v>2865000000000</v>
      </c>
      <c r="E242" s="5">
        <v>2789000000000</v>
      </c>
      <c r="F242" s="5">
        <v>2693000000000</v>
      </c>
      <c r="G242" s="5">
        <v>2594000000000</v>
      </c>
    </row>
    <row r="243" spans="3:26" ht="15.5" x14ac:dyDescent="0.35">
      <c r="C243" t="s">
        <v>23</v>
      </c>
      <c r="D243" s="5">
        <v>4730000000000</v>
      </c>
      <c r="E243" s="5">
        <v>4529000000000</v>
      </c>
      <c r="F243" s="5">
        <v>4098000000000</v>
      </c>
      <c r="G243" s="5">
        <v>4254000000000</v>
      </c>
    </row>
    <row r="244" spans="3:26" ht="15.5" x14ac:dyDescent="0.35">
      <c r="C244" t="s">
        <v>20</v>
      </c>
      <c r="D244" s="5">
        <v>4433000000000</v>
      </c>
      <c r="E244" s="5">
        <v>4389000000000</v>
      </c>
      <c r="F244" s="5">
        <v>3991000000000</v>
      </c>
      <c r="G244" s="5">
        <v>4100000000000</v>
      </c>
    </row>
    <row r="245" spans="3:26" ht="15.5" x14ac:dyDescent="0.35">
      <c r="C245" t="s">
        <v>299</v>
      </c>
      <c r="D245" s="5">
        <v>-839000000000</v>
      </c>
      <c r="E245" s="5">
        <v>-858000000000</v>
      </c>
      <c r="F245" s="5">
        <v>-885000000000</v>
      </c>
      <c r="G245" s="5">
        <v>-845000000000</v>
      </c>
    </row>
    <row r="246" spans="3:26" ht="15.5" x14ac:dyDescent="0.35">
      <c r="C246" t="s">
        <v>300</v>
      </c>
      <c r="D246" s="5">
        <v>208000000000</v>
      </c>
      <c r="E246" s="5">
        <v>338000000000</v>
      </c>
      <c r="F246" s="5">
        <v>388000000000</v>
      </c>
      <c r="G246" s="5">
        <v>268000000000</v>
      </c>
    </row>
    <row r="247" spans="3:26" ht="15.5" x14ac:dyDescent="0.35">
      <c r="C247" t="s">
        <v>301</v>
      </c>
      <c r="D247" s="5">
        <v>-58000000000</v>
      </c>
      <c r="E247" s="5">
        <v>-136000000000</v>
      </c>
      <c r="F247" s="5">
        <v>-194000000000</v>
      </c>
      <c r="G247" s="5">
        <v>166000000000</v>
      </c>
    </row>
    <row r="248" spans="3:26" ht="15.5" x14ac:dyDescent="0.35">
      <c r="C248" t="s">
        <v>12</v>
      </c>
      <c r="D248" s="5">
        <v>150000000000</v>
      </c>
      <c r="E248" s="5">
        <v>202000000000</v>
      </c>
      <c r="F248" s="5">
        <v>194000000000</v>
      </c>
      <c r="G248" s="5">
        <v>434000000000</v>
      </c>
    </row>
    <row r="249" spans="3:26" ht="15.5" x14ac:dyDescent="0.35">
      <c r="C249" t="s">
        <v>15</v>
      </c>
      <c r="D249" s="6">
        <v>4.75</v>
      </c>
      <c r="E249" s="6">
        <v>6.41</v>
      </c>
      <c r="F249" s="6">
        <v>6.16</v>
      </c>
      <c r="G249" s="6">
        <v>13.76</v>
      </c>
    </row>
    <row r="250" spans="3:26" ht="15.5" x14ac:dyDescent="0.35">
      <c r="C250" t="s">
        <v>57</v>
      </c>
      <c r="I250" s="6">
        <v>11.47</v>
      </c>
      <c r="J250" s="6">
        <v>8.25</v>
      </c>
      <c r="K250" s="6">
        <v>5.62</v>
      </c>
      <c r="L250" s="6">
        <v>0.55000000000000004</v>
      </c>
      <c r="M250" s="6">
        <v>-44.52</v>
      </c>
      <c r="N250" s="6">
        <v>-34.29</v>
      </c>
      <c r="O250" s="6">
        <v>-36.08</v>
      </c>
      <c r="P250" s="6">
        <v>-14.27</v>
      </c>
      <c r="Q250" s="6">
        <v>-5.9</v>
      </c>
      <c r="R250" s="6">
        <v>-12.36</v>
      </c>
      <c r="S250" s="6">
        <v>-5.7</v>
      </c>
      <c r="T250" s="6">
        <v>6.01</v>
      </c>
      <c r="U250" s="6">
        <v>40.659999999999997</v>
      </c>
      <c r="V250" s="6">
        <v>64.709999999999994</v>
      </c>
      <c r="W250" s="6">
        <v>79.27</v>
      </c>
      <c r="X250" s="6">
        <v>107.99</v>
      </c>
      <c r="Y250" s="6">
        <v>41.48</v>
      </c>
      <c r="Z250" s="6">
        <v>2938.95</v>
      </c>
    </row>
    <row r="251" spans="3:26" ht="15.5" x14ac:dyDescent="0.35">
      <c r="C251" t="s">
        <v>71</v>
      </c>
      <c r="I251" s="6">
        <v>12.47</v>
      </c>
      <c r="J251" s="6">
        <v>7.15</v>
      </c>
      <c r="K251" s="6">
        <v>9.61</v>
      </c>
      <c r="L251" s="6">
        <v>118.18</v>
      </c>
      <c r="M251" s="6">
        <v>-1.66</v>
      </c>
      <c r="N251" s="6">
        <v>-4.2</v>
      </c>
      <c r="O251" s="6">
        <v>-4.3499999999999996</v>
      </c>
      <c r="P251" s="6">
        <v>-11.49</v>
      </c>
      <c r="Q251" s="6">
        <v>-31.02</v>
      </c>
      <c r="R251" s="6">
        <v>-22.17</v>
      </c>
      <c r="S251" s="6">
        <v>-24.21</v>
      </c>
      <c r="T251" s="6">
        <v>66.56</v>
      </c>
      <c r="U251" s="6">
        <v>32.71</v>
      </c>
      <c r="V251" s="6">
        <v>21.33</v>
      </c>
      <c r="W251" s="6">
        <v>14.13</v>
      </c>
      <c r="X251" s="6">
        <v>11.95</v>
      </c>
      <c r="Y251" s="6">
        <v>12.54</v>
      </c>
      <c r="Z251" s="5">
        <v>0</v>
      </c>
    </row>
    <row r="252" spans="3:26" ht="15.5" x14ac:dyDescent="0.35">
      <c r="C252" t="s">
        <v>74</v>
      </c>
      <c r="I252" s="6">
        <v>0.78</v>
      </c>
      <c r="J252" s="6">
        <v>0.43</v>
      </c>
      <c r="K252" s="6">
        <v>0.4</v>
      </c>
      <c r="L252" s="6">
        <v>0.45</v>
      </c>
      <c r="M252" s="6">
        <v>0.79</v>
      </c>
      <c r="N252" s="6">
        <v>2.06</v>
      </c>
      <c r="O252" s="6">
        <v>1.97</v>
      </c>
      <c r="P252" s="6">
        <v>1.68</v>
      </c>
      <c r="Q252" s="6">
        <v>1.89</v>
      </c>
      <c r="R252" s="6">
        <v>3.4</v>
      </c>
      <c r="S252" s="6">
        <v>1.63</v>
      </c>
      <c r="T252" s="6">
        <v>5.57</v>
      </c>
      <c r="U252" s="6">
        <v>5.2</v>
      </c>
      <c r="V252" s="6">
        <v>5.92</v>
      </c>
      <c r="W252" s="6">
        <v>5.0999999999999996</v>
      </c>
      <c r="X252" s="6">
        <v>7.31</v>
      </c>
      <c r="Y252" s="6">
        <v>3.59</v>
      </c>
      <c r="Z252" s="5">
        <v>0</v>
      </c>
    </row>
    <row r="253" spans="3:26" ht="15.5" x14ac:dyDescent="0.35">
      <c r="C253" t="s">
        <v>302</v>
      </c>
      <c r="I253" s="5">
        <v>1654540000000</v>
      </c>
      <c r="J253" s="5">
        <v>1409980000000</v>
      </c>
      <c r="K253" s="5">
        <v>1120930000000</v>
      </c>
      <c r="L253" s="5">
        <v>1100620000000</v>
      </c>
      <c r="M253" s="5">
        <v>808220000000</v>
      </c>
      <c r="N253" s="5">
        <v>373980000000</v>
      </c>
      <c r="O253" s="5">
        <v>166450000000</v>
      </c>
      <c r="P253" s="5">
        <v>606830000000</v>
      </c>
    </row>
    <row r="254" spans="3:26" ht="15.5" x14ac:dyDescent="0.35">
      <c r="C254" t="s">
        <v>303</v>
      </c>
      <c r="I254" s="6">
        <v>3.5499999999999997E-2</v>
      </c>
      <c r="J254" s="6">
        <v>2.6600000000000002E-2</v>
      </c>
      <c r="K254" s="6">
        <v>1.7399999999999999E-2</v>
      </c>
      <c r="L254" s="6">
        <v>1.4000000000000002E-3</v>
      </c>
      <c r="M254" s="6">
        <v>-0.11650000000000001</v>
      </c>
      <c r="N254" s="6">
        <v>-7.1800000000000003E-2</v>
      </c>
      <c r="O254" s="6">
        <v>-7.2000000000000008E-2</v>
      </c>
      <c r="P254" s="6">
        <v>-2.7799999999999998E-2</v>
      </c>
      <c r="Q254" s="6">
        <v>-1.1599999999999999E-2</v>
      </c>
      <c r="R254" s="6">
        <v>-2.4E-2</v>
      </c>
      <c r="S254" s="6">
        <v>-1.0200000000000001E-2</v>
      </c>
      <c r="T254" s="6">
        <v>1.1599999999999999E-2</v>
      </c>
      <c r="U254" s="6">
        <v>2.9300000000000003E-2</v>
      </c>
      <c r="V254" s="6">
        <v>5.3399999999999996E-2</v>
      </c>
      <c r="W254" s="6">
        <v>8.929999999999999E-2</v>
      </c>
      <c r="X254" s="6">
        <v>0.16420000000000001</v>
      </c>
      <c r="Y254" s="6">
        <v>0.1032</v>
      </c>
      <c r="Z254" s="6">
        <v>0.11789999999999999</v>
      </c>
    </row>
    <row r="255" spans="3:26" ht="15.5" x14ac:dyDescent="0.35">
      <c r="C255" t="s">
        <v>304</v>
      </c>
      <c r="I255" s="6">
        <v>0.12970000000000001</v>
      </c>
      <c r="J255" s="6">
        <v>0.107</v>
      </c>
      <c r="K255" s="6">
        <v>8.1099999999999992E-2</v>
      </c>
      <c r="L255" s="6">
        <v>8.6E-3</v>
      </c>
      <c r="M255" s="6">
        <v>-0.6925</v>
      </c>
      <c r="N255" s="6">
        <v>-0.314</v>
      </c>
      <c r="O255" s="6">
        <v>-0.2505</v>
      </c>
      <c r="P255" s="6">
        <v>-7.9000000000000001E-2</v>
      </c>
      <c r="Q255" s="6">
        <v>-3.1300000000000001E-2</v>
      </c>
      <c r="R255" s="6">
        <v>-6.3500000000000001E-2</v>
      </c>
      <c r="S255" s="6">
        <v>-2.75E-2</v>
      </c>
      <c r="T255" s="6">
        <v>2.7799999999999998E-2</v>
      </c>
      <c r="U255" s="6">
        <v>8.3199999999999996E-2</v>
      </c>
      <c r="V255" s="6">
        <v>0.15740000000000001</v>
      </c>
      <c r="W255" s="6">
        <v>0.22469999999999998</v>
      </c>
      <c r="X255" s="6">
        <v>0.38619999999999999</v>
      </c>
      <c r="Y255" s="6">
        <v>0.185</v>
      </c>
      <c r="Z255" s="6">
        <v>0.43859999999999999</v>
      </c>
    </row>
    <row r="256" spans="3:26" ht="15.5" x14ac:dyDescent="0.35">
      <c r="C256" t="s">
        <v>305</v>
      </c>
      <c r="I256" s="6">
        <v>0.15810000000000002</v>
      </c>
      <c r="J256" s="6">
        <v>0.12659999999999999</v>
      </c>
      <c r="K256" s="6">
        <v>8.5600000000000009E-2</v>
      </c>
      <c r="L256" s="6">
        <v>7.1599999999999997E-2</v>
      </c>
      <c r="M256" s="6">
        <v>2.8999999999999998E-2</v>
      </c>
      <c r="N256" s="6">
        <v>-2.46E-2</v>
      </c>
      <c r="O256" s="6">
        <v>-3.6200000000000003E-2</v>
      </c>
      <c r="P256" s="6">
        <v>-3.4000000000000002E-3</v>
      </c>
      <c r="Q256" s="6">
        <v>3.0099999999999998E-2</v>
      </c>
      <c r="R256" s="6">
        <v>1.77E-2</v>
      </c>
      <c r="S256" s="6">
        <v>1.7299999999999999E-2</v>
      </c>
      <c r="T256" s="6">
        <v>3.78E-2</v>
      </c>
      <c r="U256" s="6">
        <v>6.59E-2</v>
      </c>
      <c r="V256" s="6">
        <v>0.11169999999999999</v>
      </c>
      <c r="W256" s="6">
        <v>0.1888</v>
      </c>
      <c r="X256" s="6">
        <v>0.3387</v>
      </c>
      <c r="Y256" s="6">
        <v>0.26569999999999999</v>
      </c>
      <c r="Z256" s="6">
        <v>0.73680000000000012</v>
      </c>
    </row>
    <row r="257" spans="2:26" ht="15.5" x14ac:dyDescent="0.35">
      <c r="C257" t="s">
        <v>306</v>
      </c>
      <c r="I257" s="6">
        <v>2.8</v>
      </c>
      <c r="J257" s="6">
        <v>1.93</v>
      </c>
      <c r="K257" s="6">
        <v>1.25</v>
      </c>
      <c r="L257" s="6">
        <v>1.1399999999999999</v>
      </c>
      <c r="M257" s="6">
        <v>0.39</v>
      </c>
      <c r="N257" s="6">
        <v>-0.32</v>
      </c>
      <c r="O257" s="6">
        <v>-0.53</v>
      </c>
      <c r="P257" s="6">
        <v>-7.0000000000000007E-2</v>
      </c>
      <c r="Q257" s="6">
        <v>0.68</v>
      </c>
      <c r="R257" s="6">
        <v>0.38</v>
      </c>
      <c r="S257" s="6">
        <v>0.5</v>
      </c>
      <c r="T257" s="6">
        <v>2.5499999999999998</v>
      </c>
      <c r="U257" s="6">
        <v>3.87</v>
      </c>
      <c r="V257" s="6">
        <v>5.93</v>
      </c>
      <c r="W257" s="6">
        <v>7.05</v>
      </c>
      <c r="X257" s="6">
        <v>10.33</v>
      </c>
      <c r="Y257" s="6">
        <v>6.21</v>
      </c>
      <c r="Z257" s="6">
        <v>10.62</v>
      </c>
    </row>
    <row r="258" spans="2:26" ht="15.5" x14ac:dyDescent="0.35">
      <c r="C258" t="s">
        <v>68</v>
      </c>
      <c r="I258" s="6">
        <v>1.62</v>
      </c>
      <c r="J258" s="6">
        <v>0.77</v>
      </c>
      <c r="K258" s="6">
        <v>0.78</v>
      </c>
      <c r="L258" s="6">
        <v>1.01</v>
      </c>
      <c r="M258" s="6">
        <v>1.1499999999999999</v>
      </c>
      <c r="N258" s="6">
        <v>1.32</v>
      </c>
      <c r="O258" s="6">
        <v>1.0900000000000001</v>
      </c>
      <c r="P258" s="6">
        <v>0.91</v>
      </c>
      <c r="Q258" s="6">
        <v>0.97</v>
      </c>
      <c r="R258" s="6">
        <v>1.41</v>
      </c>
      <c r="S258" s="6">
        <v>0.67</v>
      </c>
      <c r="T258" s="6">
        <v>1.85</v>
      </c>
      <c r="U258" s="6">
        <v>2.72</v>
      </c>
      <c r="V258" s="6">
        <v>3.36</v>
      </c>
      <c r="W258" s="6">
        <v>3.17</v>
      </c>
      <c r="X258" s="6">
        <v>4.6100000000000003</v>
      </c>
      <c r="Y258" s="6">
        <v>2.3199999999999998</v>
      </c>
      <c r="Z258" s="5">
        <v>0</v>
      </c>
    </row>
    <row r="259" spans="2:26" ht="15.5" x14ac:dyDescent="0.35">
      <c r="C259" t="s">
        <v>65</v>
      </c>
      <c r="I259" s="6">
        <v>88.45</v>
      </c>
      <c r="J259" s="6">
        <v>77.11</v>
      </c>
      <c r="K259" s="6">
        <v>69.22</v>
      </c>
      <c r="L259" s="6">
        <v>64.180000000000007</v>
      </c>
      <c r="M259" s="6">
        <v>64.290000000000006</v>
      </c>
      <c r="N259" s="6">
        <v>109.2</v>
      </c>
      <c r="O259" s="6">
        <v>144.04</v>
      </c>
      <c r="P259" s="6">
        <v>180.55</v>
      </c>
      <c r="Q259" s="6">
        <v>188.52</v>
      </c>
      <c r="R259" s="6">
        <v>194.77</v>
      </c>
      <c r="S259" s="6">
        <v>207.2</v>
      </c>
      <c r="T259" s="6">
        <v>216.57</v>
      </c>
      <c r="U259" s="6">
        <v>488.63</v>
      </c>
      <c r="V259" s="6">
        <v>411.22</v>
      </c>
      <c r="W259" s="6">
        <v>352.8</v>
      </c>
      <c r="X259" s="6">
        <v>279.60000000000002</v>
      </c>
      <c r="Y259" s="6">
        <v>224.29</v>
      </c>
      <c r="Z259" s="6">
        <v>6700.56</v>
      </c>
    </row>
    <row r="260" spans="2:26" ht="15.5" x14ac:dyDescent="0.35">
      <c r="C260" t="s">
        <v>307</v>
      </c>
      <c r="I260" s="6">
        <v>2.4700000000000002</v>
      </c>
      <c r="J260" s="6">
        <v>1.26</v>
      </c>
      <c r="K260" s="6">
        <v>1.39</v>
      </c>
      <c r="L260" s="6">
        <v>1.97</v>
      </c>
      <c r="M260" s="6">
        <v>2.2799999999999998</v>
      </c>
      <c r="N260" s="6">
        <v>1.9</v>
      </c>
      <c r="O260" s="6">
        <v>1.47</v>
      </c>
      <c r="P260" s="6">
        <v>1.1499999999999999</v>
      </c>
      <c r="Q260" s="6">
        <v>1.21</v>
      </c>
      <c r="R260" s="6">
        <v>1.75</v>
      </c>
      <c r="S260" s="6">
        <v>0.82</v>
      </c>
      <c r="T260" s="6">
        <v>2.2400000000000002</v>
      </c>
      <c r="U260" s="6">
        <v>2.81</v>
      </c>
      <c r="V260" s="6">
        <v>3.5</v>
      </c>
      <c r="W260" s="6">
        <v>3.59</v>
      </c>
      <c r="X260" s="6">
        <v>4.99</v>
      </c>
      <c r="Y260" s="6">
        <v>2.48</v>
      </c>
      <c r="Z260" s="5">
        <v>0</v>
      </c>
    </row>
    <row r="261" spans="2:26" ht="15.5" x14ac:dyDescent="0.35">
      <c r="C261" t="s">
        <v>308</v>
      </c>
      <c r="I261" s="6">
        <v>57.99</v>
      </c>
      <c r="J261" s="6">
        <v>46.65</v>
      </c>
      <c r="K261" s="6">
        <v>38.75</v>
      </c>
      <c r="L261" s="6">
        <v>33.049999999999997</v>
      </c>
      <c r="M261" s="6">
        <v>32.49</v>
      </c>
      <c r="N261" s="6">
        <v>75.75</v>
      </c>
      <c r="O261" s="6">
        <v>106.72</v>
      </c>
      <c r="P261" s="6">
        <v>143.09</v>
      </c>
      <c r="Q261" s="6">
        <v>150.9</v>
      </c>
      <c r="R261" s="6">
        <v>156.97</v>
      </c>
      <c r="S261" s="6">
        <v>169.25</v>
      </c>
      <c r="T261" s="6">
        <v>178.51</v>
      </c>
      <c r="U261" s="6">
        <v>473.16</v>
      </c>
      <c r="V261" s="6">
        <v>394.61</v>
      </c>
      <c r="W261" s="6">
        <v>312.19</v>
      </c>
      <c r="X261" s="6">
        <v>258.5</v>
      </c>
      <c r="Y261" s="6">
        <v>209.41</v>
      </c>
      <c r="Z261" s="6">
        <v>4857.72</v>
      </c>
    </row>
    <row r="262" spans="2:26" ht="15.5" x14ac:dyDescent="0.35">
      <c r="C262" t="s">
        <v>309</v>
      </c>
      <c r="I262" s="5">
        <v>1202000000000</v>
      </c>
      <c r="J262" s="5">
        <v>1309000000000</v>
      </c>
      <c r="K262" s="5">
        <v>1843000000000</v>
      </c>
      <c r="L262" s="5">
        <v>1532000000000</v>
      </c>
      <c r="M262" s="5">
        <v>1241000000000</v>
      </c>
      <c r="N262" s="5">
        <v>1904000000000</v>
      </c>
      <c r="O262" s="5">
        <v>1267000000000</v>
      </c>
      <c r="P262" s="5">
        <v>1601000000000</v>
      </c>
      <c r="Q262" s="5">
        <v>1737000000000</v>
      </c>
      <c r="R262" s="5">
        <v>1619000000000</v>
      </c>
      <c r="S262" s="5">
        <v>2761000000000</v>
      </c>
      <c r="T262" s="5">
        <v>1808000000000</v>
      </c>
      <c r="U262" s="5">
        <v>362000000000</v>
      </c>
      <c r="V262" s="5">
        <v>177000000000</v>
      </c>
      <c r="W262" s="5">
        <v>213000000000</v>
      </c>
      <c r="X262" s="5">
        <v>328000000000</v>
      </c>
      <c r="Y262" s="5">
        <v>169000000000</v>
      </c>
      <c r="Z262" s="5">
        <v>153000000000</v>
      </c>
    </row>
    <row r="263" spans="2:26" ht="15.5" x14ac:dyDescent="0.35">
      <c r="C263" t="s">
        <v>310</v>
      </c>
      <c r="I263" s="5">
        <v>3327000000000</v>
      </c>
      <c r="J263" s="5">
        <v>3123000000000</v>
      </c>
      <c r="K263" s="5">
        <v>3265000000000</v>
      </c>
      <c r="L263" s="5">
        <v>5527000000000</v>
      </c>
      <c r="M263" s="5">
        <v>5997000000000</v>
      </c>
      <c r="N263" s="5">
        <v>5570000000000</v>
      </c>
      <c r="O263" s="5">
        <v>7994000000000</v>
      </c>
      <c r="P263" s="5">
        <v>6638000000000</v>
      </c>
      <c r="Q263" s="5">
        <v>6485000000000</v>
      </c>
      <c r="R263" s="5">
        <v>6857000000000</v>
      </c>
      <c r="S263" s="5">
        <v>6272000000000</v>
      </c>
      <c r="T263" s="5">
        <v>5533000000000</v>
      </c>
      <c r="U263" s="5">
        <v>3279000000000</v>
      </c>
      <c r="V263" s="5">
        <v>2684000000000</v>
      </c>
      <c r="W263" s="5">
        <v>1627000000000</v>
      </c>
      <c r="X263" s="5">
        <v>900000000000</v>
      </c>
      <c r="Y263" s="5">
        <v>366000000000</v>
      </c>
      <c r="Z263" s="5">
        <v>381000000000</v>
      </c>
    </row>
    <row r="264" spans="2:26" ht="15.5" x14ac:dyDescent="0.35">
      <c r="C264" t="s">
        <v>25</v>
      </c>
      <c r="I264" s="5">
        <v>4529000000000</v>
      </c>
      <c r="J264" s="5">
        <v>4432000000000</v>
      </c>
      <c r="K264" s="5">
        <v>5108000000000</v>
      </c>
      <c r="L264" s="5">
        <v>7059000000000</v>
      </c>
      <c r="M264" s="5">
        <v>7238000000000</v>
      </c>
      <c r="N264" s="5">
        <v>7474000000000</v>
      </c>
      <c r="O264" s="5">
        <v>9261000000000</v>
      </c>
      <c r="P264" s="5">
        <v>8240000000000</v>
      </c>
      <c r="Q264" s="5">
        <v>8222000000000</v>
      </c>
      <c r="R264" s="5">
        <v>8476000000000</v>
      </c>
      <c r="S264" s="5">
        <v>9034000000000</v>
      </c>
      <c r="T264" s="5">
        <v>7341000000000</v>
      </c>
      <c r="U264" s="5">
        <v>3640000000000</v>
      </c>
      <c r="V264" s="5">
        <v>2861000000000</v>
      </c>
      <c r="W264" s="5">
        <v>1840000000000</v>
      </c>
      <c r="X264" s="5">
        <v>1229000000000</v>
      </c>
      <c r="Y264" s="5">
        <v>536000000000</v>
      </c>
      <c r="Z264" s="5">
        <v>534000000000</v>
      </c>
    </row>
    <row r="265" spans="2:26" ht="15.5" x14ac:dyDescent="0.35">
      <c r="C265" t="s">
        <v>22</v>
      </c>
      <c r="I265" s="5">
        <v>4389000000000</v>
      </c>
      <c r="J265" s="5">
        <v>4374000000000</v>
      </c>
      <c r="K265" s="5">
        <v>5081000000000</v>
      </c>
      <c r="L265" s="5">
        <v>6950000000000</v>
      </c>
      <c r="M265" s="5">
        <v>7134000000000</v>
      </c>
      <c r="N265" s="5">
        <v>7432000000000</v>
      </c>
      <c r="O265" s="5">
        <v>9229000000000</v>
      </c>
      <c r="P265" s="5">
        <v>8218000000000</v>
      </c>
      <c r="Q265" s="5">
        <v>8137000000000</v>
      </c>
      <c r="R265" s="5">
        <v>8347000000000</v>
      </c>
      <c r="S265" s="5">
        <v>7783000000000</v>
      </c>
      <c r="T265" s="5">
        <v>7163000000000</v>
      </c>
      <c r="U265" s="5">
        <v>3572000000000</v>
      </c>
      <c r="V265" s="5">
        <v>2811000000000</v>
      </c>
      <c r="W265" s="5">
        <v>1781000000000</v>
      </c>
      <c r="X265" s="5">
        <v>730000000000</v>
      </c>
      <c r="Y265" s="5">
        <v>217000000000</v>
      </c>
      <c r="Z265" s="5">
        <v>516000000000</v>
      </c>
    </row>
    <row r="266" spans="2:26" ht="15.5" x14ac:dyDescent="0.35">
      <c r="C266" t="s">
        <v>311</v>
      </c>
      <c r="I266" s="5">
        <v>-858000000000</v>
      </c>
      <c r="J266" s="5">
        <v>-908000000000</v>
      </c>
      <c r="K266" s="5">
        <v>-1718000000000</v>
      </c>
      <c r="L266" s="5">
        <v>-1068000000000</v>
      </c>
      <c r="M266" s="5">
        <v>-1083000000000</v>
      </c>
      <c r="N266" s="5">
        <v>-399000000000</v>
      </c>
      <c r="O266" s="5">
        <v>-836000000000</v>
      </c>
      <c r="P266" s="5">
        <v>-1207000000000</v>
      </c>
      <c r="Q266" s="5">
        <v>-1513000000000</v>
      </c>
      <c r="R266" s="5">
        <v>-991000000000</v>
      </c>
      <c r="S266" s="5">
        <v>-1158000000000</v>
      </c>
      <c r="T266" s="5">
        <v>-1490000000000</v>
      </c>
      <c r="U266" s="5">
        <v>-396000000000</v>
      </c>
      <c r="V266" s="5">
        <v>-179000000000</v>
      </c>
      <c r="W266" s="5">
        <v>-76000000000</v>
      </c>
      <c r="X266" s="5">
        <v>168000000000</v>
      </c>
      <c r="Y266" s="5">
        <v>63000000000</v>
      </c>
      <c r="Z266" s="5">
        <v>-242000000000</v>
      </c>
    </row>
    <row r="267" spans="2:26" ht="15.5" x14ac:dyDescent="0.35">
      <c r="C267" t="s">
        <v>312</v>
      </c>
      <c r="I267" s="5">
        <v>1341000000000</v>
      </c>
      <c r="J267" s="5">
        <v>712000000000</v>
      </c>
      <c r="K267" s="5">
        <v>608000000000</v>
      </c>
      <c r="L267" s="5">
        <v>514000000000</v>
      </c>
      <c r="M267" s="5">
        <v>206000000000</v>
      </c>
      <c r="N267" s="5">
        <v>171000000000</v>
      </c>
      <c r="O267" s="5">
        <v>-759000000000</v>
      </c>
      <c r="P267" s="5">
        <v>142000000000</v>
      </c>
      <c r="Q267" s="5">
        <v>432000000000</v>
      </c>
      <c r="R267" s="5">
        <v>-372000000000</v>
      </c>
      <c r="S267" s="5">
        <v>-34000000000</v>
      </c>
      <c r="T267" s="5">
        <v>140000000000</v>
      </c>
      <c r="U267" s="5">
        <v>95000000000</v>
      </c>
      <c r="V267" s="5">
        <v>137000000000</v>
      </c>
      <c r="W267" s="5">
        <v>280000000000</v>
      </c>
      <c r="X267" s="5">
        <v>363000000000</v>
      </c>
      <c r="Y267" s="5">
        <v>153000000000</v>
      </c>
      <c r="Z267" s="5">
        <v>182000000000</v>
      </c>
    </row>
    <row r="268" spans="2:26" ht="15.5" x14ac:dyDescent="0.35">
      <c r="C268" t="s">
        <v>313</v>
      </c>
      <c r="I268" s="5">
        <v>-331000000000</v>
      </c>
      <c r="J268" s="5">
        <v>-120000000000</v>
      </c>
      <c r="K268" s="5">
        <v>-279000000000</v>
      </c>
      <c r="L268" s="5">
        <v>-179000000000</v>
      </c>
      <c r="M268" s="5">
        <v>-56000000000</v>
      </c>
      <c r="N268" s="5">
        <v>-18000000000</v>
      </c>
      <c r="O268" s="5">
        <v>-109000000000</v>
      </c>
      <c r="P268" s="5">
        <v>-181000000000</v>
      </c>
      <c r="Q268" s="5">
        <v>-198000000000</v>
      </c>
      <c r="R268" s="5">
        <v>-213000000000</v>
      </c>
      <c r="S268" s="5">
        <v>-324000000000</v>
      </c>
      <c r="T268" s="5">
        <v>-348000000000</v>
      </c>
      <c r="U268" s="5">
        <v>-1089000000000</v>
      </c>
      <c r="V268" s="5">
        <v>-1120000000000</v>
      </c>
      <c r="W268" s="5">
        <v>-1245000000000</v>
      </c>
      <c r="X268" s="5">
        <v>-604000000000</v>
      </c>
      <c r="Y268" s="5">
        <v>-289000000000</v>
      </c>
      <c r="Z268" s="5">
        <v>-314000000000</v>
      </c>
    </row>
    <row r="269" spans="2:26" ht="15.5" x14ac:dyDescent="0.35">
      <c r="C269" t="s">
        <v>14</v>
      </c>
      <c r="I269" s="5">
        <v>1010000000000</v>
      </c>
      <c r="J269" s="5">
        <v>592000000000</v>
      </c>
      <c r="K269" s="5">
        <v>329000000000</v>
      </c>
      <c r="L269" s="5">
        <v>336000000000</v>
      </c>
      <c r="M269" s="5">
        <v>150000000000</v>
      </c>
      <c r="N269" s="5">
        <v>153000000000</v>
      </c>
      <c r="O269" s="5">
        <v>-868000000000</v>
      </c>
      <c r="P269" s="5">
        <v>-39000000000</v>
      </c>
      <c r="Q269" s="5">
        <v>234000000000</v>
      </c>
      <c r="R269" s="5">
        <v>-585000000000</v>
      </c>
      <c r="S269" s="5">
        <v>-358000000000</v>
      </c>
      <c r="T269" s="5">
        <v>-207000000000</v>
      </c>
      <c r="U269" s="5">
        <v>-994000000000</v>
      </c>
      <c r="V269" s="5">
        <v>-983000000000</v>
      </c>
      <c r="W269" s="5">
        <v>-965000000000</v>
      </c>
      <c r="X269" s="5">
        <v>-241000000000</v>
      </c>
      <c r="Y269" s="5">
        <v>-136000000000</v>
      </c>
      <c r="Z269" s="5">
        <v>-132000000000</v>
      </c>
    </row>
    <row r="270" spans="2:26" ht="15.5" x14ac:dyDescent="0.35">
      <c r="C270" t="s">
        <v>16</v>
      </c>
      <c r="I270" s="6">
        <v>32.03</v>
      </c>
      <c r="J270" s="6">
        <v>18.78</v>
      </c>
      <c r="K270" s="6">
        <v>10.43</v>
      </c>
      <c r="L270" s="6">
        <v>10.64</v>
      </c>
      <c r="M270" s="6">
        <v>4.76</v>
      </c>
      <c r="N270" s="6">
        <v>4.87</v>
      </c>
      <c r="O270" s="6">
        <v>-27.54</v>
      </c>
      <c r="P270" s="6">
        <v>-1.24</v>
      </c>
      <c r="Q270" s="6">
        <v>7.42</v>
      </c>
      <c r="R270" s="6">
        <v>-18.559999999999999</v>
      </c>
      <c r="S270" s="6">
        <v>-11.37</v>
      </c>
      <c r="T270" s="6">
        <v>-6.57</v>
      </c>
      <c r="U270" s="6">
        <v>-222.32</v>
      </c>
      <c r="V270" s="6">
        <v>-242.51</v>
      </c>
      <c r="W270" s="6">
        <v>-238.76</v>
      </c>
      <c r="X270" s="6">
        <v>-59.71</v>
      </c>
      <c r="Y270" s="6">
        <v>-33.79</v>
      </c>
      <c r="Z270" s="6">
        <v>-3226.14</v>
      </c>
    </row>
    <row r="272" spans="2:26" ht="15.5" x14ac:dyDescent="0.35">
      <c r="B272" t="s">
        <v>314</v>
      </c>
      <c r="C272" t="s">
        <v>315</v>
      </c>
      <c r="D272" s="5">
        <v>76000000000</v>
      </c>
      <c r="E272" s="5">
        <v>90000000000</v>
      </c>
      <c r="F272" s="5">
        <v>100000000000</v>
      </c>
      <c r="G272" s="5">
        <v>103000000000</v>
      </c>
      <c r="H272" s="5">
        <v>306000000000</v>
      </c>
      <c r="I272" s="5">
        <v>362000000000</v>
      </c>
      <c r="J272" s="5">
        <v>260000000000</v>
      </c>
      <c r="K272" s="5">
        <v>177000000000</v>
      </c>
      <c r="L272" s="5">
        <v>17000000000</v>
      </c>
      <c r="M272" s="5">
        <v>-1403000000000</v>
      </c>
      <c r="N272" s="5">
        <v>-1081000000000</v>
      </c>
      <c r="O272" s="5">
        <v>-1137000000000</v>
      </c>
      <c r="P272" s="5">
        <v>-450000000000</v>
      </c>
      <c r="Q272" s="5">
        <v>-186000000000</v>
      </c>
    </row>
    <row r="273" spans="3:17" ht="15.5" x14ac:dyDescent="0.35">
      <c r="C273" t="s">
        <v>316</v>
      </c>
      <c r="H273" s="5">
        <v>369000000000</v>
      </c>
      <c r="I273" s="5">
        <v>362000000000</v>
      </c>
      <c r="J273" s="5">
        <v>260000000000</v>
      </c>
      <c r="K273" s="5">
        <v>177000000000</v>
      </c>
      <c r="L273" s="5">
        <v>17000000000</v>
      </c>
      <c r="M273" s="5">
        <v>-1403000000000</v>
      </c>
      <c r="N273" s="5">
        <v>-1081000000000</v>
      </c>
      <c r="O273" s="5">
        <v>-1137000000000</v>
      </c>
      <c r="P273" s="5">
        <v>-450000000000</v>
      </c>
      <c r="Q273" s="5">
        <v>-186000000000</v>
      </c>
    </row>
    <row r="274" spans="3:17" ht="15.5" x14ac:dyDescent="0.35">
      <c r="C274" t="s">
        <v>56</v>
      </c>
      <c r="D274" s="6">
        <v>2.42</v>
      </c>
      <c r="E274" s="6">
        <v>2.86</v>
      </c>
      <c r="F274" s="6">
        <v>3.16</v>
      </c>
      <c r="G274" s="6">
        <v>3.27</v>
      </c>
      <c r="H274" s="6">
        <v>9.6999999999999993</v>
      </c>
      <c r="I274" s="6">
        <v>11.47</v>
      </c>
      <c r="J274" s="6">
        <v>8.25</v>
      </c>
      <c r="K274" s="6">
        <v>5.62</v>
      </c>
      <c r="L274" s="6">
        <v>0.55000000000000004</v>
      </c>
      <c r="M274" s="6">
        <v>-44.52</v>
      </c>
      <c r="N274" s="6">
        <v>-34.29</v>
      </c>
      <c r="O274" s="6">
        <v>-36.08</v>
      </c>
      <c r="P274" s="6">
        <v>-14.27</v>
      </c>
      <c r="Q274" s="6">
        <v>-5.9</v>
      </c>
    </row>
    <row r="275" spans="3:17" ht="15.5" x14ac:dyDescent="0.35">
      <c r="C275" t="s">
        <v>319</v>
      </c>
      <c r="H275" s="6">
        <v>11.72</v>
      </c>
      <c r="I275" s="6">
        <v>11.47</v>
      </c>
      <c r="J275" s="6">
        <v>8.25</v>
      </c>
      <c r="K275" s="6">
        <v>5.62</v>
      </c>
      <c r="L275" s="6">
        <v>0.55000000000000004</v>
      </c>
      <c r="M275" s="6">
        <v>-44.52</v>
      </c>
      <c r="N275" s="6">
        <v>-34.29</v>
      </c>
      <c r="O275" s="6">
        <v>-36.08</v>
      </c>
      <c r="P275" s="6">
        <v>-14.27</v>
      </c>
      <c r="Q275" s="6">
        <v>-5.9</v>
      </c>
    </row>
    <row r="276" spans="3:17" ht="15.5" x14ac:dyDescent="0.35">
      <c r="C276" t="s">
        <v>322</v>
      </c>
      <c r="D276" s="5">
        <v>1378000000000</v>
      </c>
      <c r="E276" s="5">
        <v>1564000000000</v>
      </c>
      <c r="F276" s="5">
        <v>1419000000000</v>
      </c>
      <c r="G276" s="5">
        <v>1499000000000</v>
      </c>
      <c r="H276" s="5">
        <v>5510000000000</v>
      </c>
      <c r="I276" s="5">
        <v>5761000000000</v>
      </c>
      <c r="J276" s="5">
        <v>4303000000000</v>
      </c>
      <c r="K276" s="5">
        <v>4205000000000</v>
      </c>
      <c r="L276" s="5">
        <v>4574000000000</v>
      </c>
      <c r="M276" s="5">
        <v>2938000000000</v>
      </c>
      <c r="N276" s="5">
        <v>2199000000000</v>
      </c>
      <c r="O276" s="5">
        <v>2513000000000</v>
      </c>
      <c r="P276" s="5">
        <v>3083000000000</v>
      </c>
      <c r="Q276" s="5">
        <v>3046000000000</v>
      </c>
    </row>
    <row r="277" spans="3:17" ht="15.5" x14ac:dyDescent="0.35">
      <c r="C277" t="s">
        <v>323</v>
      </c>
      <c r="H277" s="5">
        <v>5859000000000</v>
      </c>
      <c r="I277" s="5">
        <v>5761000000000</v>
      </c>
      <c r="J277" s="5">
        <v>4303000000000</v>
      </c>
      <c r="K277" s="5">
        <v>4205000000000</v>
      </c>
      <c r="L277" s="5">
        <v>4574000000000</v>
      </c>
      <c r="M277" s="5">
        <v>2938000000000</v>
      </c>
      <c r="N277" s="5">
        <v>2199000000000</v>
      </c>
      <c r="O277" s="5">
        <v>2513000000000</v>
      </c>
      <c r="P277" s="5">
        <v>3083000000000</v>
      </c>
      <c r="Q277" s="5">
        <v>3046000000000</v>
      </c>
    </row>
    <row r="278" spans="3:17" ht="15.5" x14ac:dyDescent="0.35">
      <c r="C278" t="s">
        <v>327</v>
      </c>
      <c r="I278" s="6">
        <v>8.25</v>
      </c>
    </row>
    <row r="279" spans="3:17" ht="15.5" x14ac:dyDescent="0.35">
      <c r="C279" t="s">
        <v>328</v>
      </c>
      <c r="I279" s="6">
        <v>6.83</v>
      </c>
    </row>
    <row r="280" spans="3:17" ht="15.5" x14ac:dyDescent="0.35">
      <c r="C280" t="s">
        <v>329</v>
      </c>
      <c r="I280" s="6">
        <v>7.49</v>
      </c>
    </row>
    <row r="281" spans="3:17" ht="15.5" x14ac:dyDescent="0.35">
      <c r="C281" t="s">
        <v>330</v>
      </c>
      <c r="I281" s="6">
        <v>0.14649999999999999</v>
      </c>
    </row>
    <row r="282" spans="3:17" ht="15.5" x14ac:dyDescent="0.35">
      <c r="C282" t="s">
        <v>331</v>
      </c>
      <c r="I282" s="6">
        <v>0.43</v>
      </c>
    </row>
    <row r="283" spans="3:17" ht="15.5" x14ac:dyDescent="0.35">
      <c r="C283" t="s">
        <v>332</v>
      </c>
      <c r="I283" s="6">
        <v>0.88</v>
      </c>
    </row>
    <row r="284" spans="3:17" ht="15.5" x14ac:dyDescent="0.35">
      <c r="C284" t="s">
        <v>333</v>
      </c>
      <c r="I284" s="6">
        <v>2.1</v>
      </c>
    </row>
    <row r="285" spans="3:17" ht="15.5" x14ac:dyDescent="0.35">
      <c r="C285" t="s">
        <v>334</v>
      </c>
      <c r="I285" s="6">
        <v>2.57</v>
      </c>
    </row>
    <row r="286" spans="3:17" ht="15.5" x14ac:dyDescent="0.35">
      <c r="C286" t="s">
        <v>335</v>
      </c>
      <c r="I286" s="6">
        <v>5.93</v>
      </c>
    </row>
    <row r="287" spans="3:17" ht="15.5" x14ac:dyDescent="0.35">
      <c r="C287" t="s">
        <v>336</v>
      </c>
      <c r="I287" s="6">
        <v>4.22</v>
      </c>
    </row>
    <row r="288" spans="3:17" ht="15.5" x14ac:dyDescent="0.35">
      <c r="C288" t="s">
        <v>337</v>
      </c>
      <c r="I288" s="6">
        <v>0.17</v>
      </c>
    </row>
    <row r="289" spans="3:9" ht="15.5" x14ac:dyDescent="0.35">
      <c r="C289" t="s">
        <v>338</v>
      </c>
      <c r="I289" s="6">
        <v>0.04</v>
      </c>
    </row>
    <row r="290" spans="3:9" ht="15.5" x14ac:dyDescent="0.35">
      <c r="C290" t="s">
        <v>339</v>
      </c>
      <c r="I290" s="6">
        <v>11.72</v>
      </c>
    </row>
    <row r="291" spans="3:9" ht="15.5" x14ac:dyDescent="0.35">
      <c r="C291" t="s">
        <v>340</v>
      </c>
      <c r="I291" s="6">
        <v>9.6999999999999993</v>
      </c>
    </row>
    <row r="292" spans="3:9" ht="15.5" x14ac:dyDescent="0.35">
      <c r="C292" t="s">
        <v>341</v>
      </c>
      <c r="I292" s="6">
        <v>185.86</v>
      </c>
    </row>
    <row r="293" spans="3:9" ht="15.5" x14ac:dyDescent="0.35">
      <c r="C293" t="s">
        <v>342</v>
      </c>
      <c r="D293" s="6">
        <v>9.43</v>
      </c>
    </row>
    <row r="294" spans="3:9" ht="15.5" x14ac:dyDescent="0.35">
      <c r="C294" t="s">
        <v>343</v>
      </c>
      <c r="I294" s="6">
        <v>90.88</v>
      </c>
    </row>
    <row r="295" spans="3:9" ht="15.5" x14ac:dyDescent="0.35">
      <c r="C295" t="s">
        <v>344</v>
      </c>
      <c r="I295" s="6">
        <v>31.07</v>
      </c>
    </row>
    <row r="296" spans="3:9" ht="15.5" x14ac:dyDescent="0.35">
      <c r="C296" t="s">
        <v>345</v>
      </c>
      <c r="D296" s="6">
        <v>0.7</v>
      </c>
    </row>
    <row r="297" spans="3:9" ht="15.5" x14ac:dyDescent="0.35">
      <c r="C297" t="s">
        <v>346</v>
      </c>
      <c r="D297" s="6">
        <v>0.55000000000000004</v>
      </c>
    </row>
    <row r="298" spans="3:9" ht="15.5" x14ac:dyDescent="0.35">
      <c r="C298" t="s">
        <v>347</v>
      </c>
      <c r="D298" s="6">
        <v>1.65</v>
      </c>
    </row>
    <row r="299" spans="3:9" ht="15.5" x14ac:dyDescent="0.35">
      <c r="C299" t="s">
        <v>348</v>
      </c>
      <c r="D299" s="6">
        <v>1.1399999999999999</v>
      </c>
    </row>
    <row r="300" spans="3:9" ht="15.5" x14ac:dyDescent="0.35">
      <c r="C300" t="s">
        <v>349</v>
      </c>
      <c r="D300" s="6">
        <v>2.5</v>
      </c>
    </row>
    <row r="301" spans="3:9" ht="15.5" x14ac:dyDescent="0.35">
      <c r="C301" t="s">
        <v>350</v>
      </c>
      <c r="D301" s="6">
        <v>0.47</v>
      </c>
    </row>
    <row r="302" spans="3:9" ht="15.5" x14ac:dyDescent="0.35">
      <c r="C302" t="s">
        <v>351</v>
      </c>
      <c r="D302" s="6">
        <v>3.52</v>
      </c>
    </row>
    <row r="303" spans="3:9" ht="15.5" x14ac:dyDescent="0.35">
      <c r="C303" t="s">
        <v>352</v>
      </c>
      <c r="I303" s="6">
        <v>2.87</v>
      </c>
    </row>
    <row r="304" spans="3:9" ht="15.5" x14ac:dyDescent="0.35">
      <c r="C304" t="s">
        <v>12</v>
      </c>
      <c r="D304" s="5">
        <v>150000000000</v>
      </c>
    </row>
    <row r="305" spans="3:9" ht="15.5" x14ac:dyDescent="0.35">
      <c r="C305" t="s">
        <v>353</v>
      </c>
      <c r="I305" s="6">
        <v>-0.51</v>
      </c>
    </row>
    <row r="306" spans="3:9" ht="15.5" x14ac:dyDescent="0.35">
      <c r="C306" t="s">
        <v>354</v>
      </c>
      <c r="I306" s="6">
        <v>3.6600000000000001E-2</v>
      </c>
    </row>
    <row r="307" spans="3:9" ht="15.5" x14ac:dyDescent="0.35">
      <c r="C307" t="s">
        <v>355</v>
      </c>
      <c r="I307" s="6">
        <v>0.12890000000000001</v>
      </c>
    </row>
    <row r="308" spans="3:9" ht="15.5" x14ac:dyDescent="0.35">
      <c r="C308" t="s">
        <v>356</v>
      </c>
      <c r="I308" s="6">
        <v>0.15869999999999998</v>
      </c>
    </row>
    <row r="309" spans="3:9" ht="15.5" x14ac:dyDescent="0.35">
      <c r="C309" t="s">
        <v>357</v>
      </c>
      <c r="I309" s="6">
        <v>7.9000000000000001E-2</v>
      </c>
    </row>
    <row r="310" spans="3:9" ht="15.5" x14ac:dyDescent="0.35">
      <c r="C310" t="s">
        <v>358</v>
      </c>
      <c r="D310" s="6">
        <v>4.6900000000000004</v>
      </c>
    </row>
    <row r="311" spans="3:9" ht="15.5" x14ac:dyDescent="0.35">
      <c r="C311" t="s">
        <v>359</v>
      </c>
      <c r="D311" s="6">
        <v>31.52</v>
      </c>
    </row>
    <row r="312" spans="3:9" ht="15.5" x14ac:dyDescent="0.35">
      <c r="C312" t="s">
        <v>360</v>
      </c>
      <c r="D312" s="6">
        <v>66.959999999999994</v>
      </c>
    </row>
    <row r="313" spans="3:9" ht="15.5" x14ac:dyDescent="0.35">
      <c r="C313" t="s">
        <v>361</v>
      </c>
      <c r="D313" s="6">
        <v>-30.75</v>
      </c>
    </row>
    <row r="314" spans="3:9" ht="15.5" x14ac:dyDescent="0.35">
      <c r="C314" t="s">
        <v>362</v>
      </c>
      <c r="D314" s="6">
        <v>19.41</v>
      </c>
    </row>
    <row r="315" spans="3:9" ht="15.5" x14ac:dyDescent="0.35">
      <c r="C315" t="s">
        <v>363</v>
      </c>
      <c r="I315" s="6">
        <v>0.57999999999999996</v>
      </c>
    </row>
    <row r="316" spans="3:9" ht="15.5" x14ac:dyDescent="0.35">
      <c r="C316" t="s">
        <v>364</v>
      </c>
      <c r="I316" s="6">
        <v>12.3</v>
      </c>
    </row>
    <row r="317" spans="3:9" ht="15.5" x14ac:dyDescent="0.35">
      <c r="C317" t="s">
        <v>52</v>
      </c>
      <c r="I317" s="5">
        <v>2522000000000</v>
      </c>
    </row>
    <row r="318" spans="3:9" ht="15.5" x14ac:dyDescent="0.35">
      <c r="C318" t="s">
        <v>365</v>
      </c>
      <c r="I318" s="5">
        <v>7002000000000</v>
      </c>
    </row>
    <row r="319" spans="3:9" ht="15.5" x14ac:dyDescent="0.35">
      <c r="C319" t="s">
        <v>366</v>
      </c>
      <c r="I319" s="5">
        <v>31530000000</v>
      </c>
    </row>
    <row r="320" spans="3:9" ht="15.5" x14ac:dyDescent="0.35">
      <c r="C320" t="s">
        <v>367</v>
      </c>
      <c r="I320" s="6">
        <v>0.23980000000000001</v>
      </c>
    </row>
    <row r="321" spans="3:9" ht="15.5" x14ac:dyDescent="0.35">
      <c r="C321" t="s">
        <v>368</v>
      </c>
      <c r="D321" s="6">
        <v>0.27310000000000001</v>
      </c>
    </row>
    <row r="322" spans="3:9" ht="15.5" x14ac:dyDescent="0.35">
      <c r="C322" t="s">
        <v>369</v>
      </c>
      <c r="D322" s="6">
        <v>0.2064</v>
      </c>
    </row>
    <row r="323" spans="3:9" ht="15.5" x14ac:dyDescent="0.35">
      <c r="C323" t="s">
        <v>370</v>
      </c>
      <c r="D323" s="6">
        <v>5.5500000000000001E-2</v>
      </c>
    </row>
    <row r="324" spans="3:9" ht="15.5" x14ac:dyDescent="0.35">
      <c r="C324" t="s">
        <v>371</v>
      </c>
      <c r="D324" s="6">
        <v>7.6600000000000001E-2</v>
      </c>
    </row>
    <row r="325" spans="3:9" ht="15.5" x14ac:dyDescent="0.35">
      <c r="C325" t="s">
        <v>372</v>
      </c>
      <c r="D325" s="6">
        <v>2.3E-3</v>
      </c>
    </row>
    <row r="326" spans="3:9" ht="15.5" x14ac:dyDescent="0.35">
      <c r="C326" t="s">
        <v>373</v>
      </c>
      <c r="D326" s="6">
        <v>0.1115</v>
      </c>
    </row>
    <row r="327" spans="3:9" ht="15.5" x14ac:dyDescent="0.35">
      <c r="C327" t="s">
        <v>374</v>
      </c>
      <c r="I327" s="5">
        <v>5</v>
      </c>
    </row>
    <row r="328" spans="3:9" ht="15.5" x14ac:dyDescent="0.35">
      <c r="C328" t="s">
        <v>375</v>
      </c>
      <c r="I328" t="s">
        <v>1109</v>
      </c>
    </row>
    <row r="329" spans="3:9" ht="15.5" x14ac:dyDescent="0.35">
      <c r="C329" t="s">
        <v>377</v>
      </c>
      <c r="I329" s="5">
        <v>7</v>
      </c>
    </row>
    <row r="330" spans="3:9" ht="15.5" x14ac:dyDescent="0.35">
      <c r="C330" t="s">
        <v>378</v>
      </c>
      <c r="I330" s="6">
        <v>0.16</v>
      </c>
    </row>
    <row r="331" spans="3:9" ht="15.5" x14ac:dyDescent="0.35">
      <c r="C331" t="s">
        <v>379</v>
      </c>
      <c r="I331" s="6">
        <v>0.67</v>
      </c>
    </row>
    <row r="332" spans="3:9" ht="15.5" x14ac:dyDescent="0.35">
      <c r="C332" t="s">
        <v>380</v>
      </c>
      <c r="I332" s="6">
        <v>0.81</v>
      </c>
    </row>
    <row r="333" spans="3:9" ht="15.5" x14ac:dyDescent="0.35">
      <c r="C333" t="s">
        <v>381</v>
      </c>
      <c r="I333" s="6">
        <v>0.75</v>
      </c>
    </row>
    <row r="334" spans="3:9" ht="15.5" x14ac:dyDescent="0.35">
      <c r="C334" t="s">
        <v>382</v>
      </c>
      <c r="I334" s="6">
        <v>0.79</v>
      </c>
    </row>
    <row r="335" spans="3:9" ht="15.5" x14ac:dyDescent="0.35">
      <c r="C335" t="s">
        <v>383</v>
      </c>
      <c r="I335" s="6">
        <v>0.61</v>
      </c>
    </row>
    <row r="336" spans="3:9" ht="15.5" x14ac:dyDescent="0.35">
      <c r="C336" t="s">
        <v>384</v>
      </c>
      <c r="I336" s="6">
        <v>0.27</v>
      </c>
    </row>
    <row r="337" spans="3:9" ht="15.5" x14ac:dyDescent="0.35">
      <c r="C337" t="s">
        <v>385</v>
      </c>
      <c r="I337" s="5">
        <v>5859000000000</v>
      </c>
    </row>
    <row r="338" spans="3:9" ht="15.5" x14ac:dyDescent="0.35">
      <c r="C338" t="s">
        <v>386</v>
      </c>
      <c r="I338" s="5">
        <v>1592000000000</v>
      </c>
    </row>
    <row r="339" spans="3:9" ht="15.5" x14ac:dyDescent="0.35">
      <c r="C339" t="s">
        <v>387</v>
      </c>
      <c r="I339" s="5">
        <v>1659000000000</v>
      </c>
    </row>
    <row r="340" spans="3:9" ht="15.5" x14ac:dyDescent="0.35">
      <c r="C340" t="s">
        <v>388</v>
      </c>
      <c r="I340" s="5">
        <v>369000000000</v>
      </c>
    </row>
    <row r="341" spans="3:9" ht="15.5" x14ac:dyDescent="0.35">
      <c r="C341" t="s">
        <v>389</v>
      </c>
      <c r="D341" s="5">
        <v>297000000000</v>
      </c>
    </row>
    <row r="342" spans="3:9" ht="15.5" x14ac:dyDescent="0.35">
      <c r="C342" t="s">
        <v>390</v>
      </c>
      <c r="D342" s="5">
        <v>10086000000000</v>
      </c>
    </row>
    <row r="343" spans="3:9" ht="15.5" x14ac:dyDescent="0.35">
      <c r="C343" t="s">
        <v>391</v>
      </c>
      <c r="D343" s="5">
        <v>7174000000000</v>
      </c>
    </row>
    <row r="344" spans="3:9" ht="15.5" x14ac:dyDescent="0.35">
      <c r="C344" t="s">
        <v>299</v>
      </c>
      <c r="D344" s="5">
        <v>-839000000000</v>
      </c>
    </row>
    <row r="345" spans="3:9" ht="15.5" x14ac:dyDescent="0.35">
      <c r="C345" t="s">
        <v>298</v>
      </c>
      <c r="I345" s="5">
        <v>2865000000000</v>
      </c>
    </row>
    <row r="346" spans="3:9" ht="15.5" x14ac:dyDescent="0.35">
      <c r="C346" t="s">
        <v>297</v>
      </c>
      <c r="D346" s="5">
        <v>3261000000000</v>
      </c>
    </row>
    <row r="347" spans="3:9" ht="15.5" x14ac:dyDescent="0.35">
      <c r="C347" t="s">
        <v>296</v>
      </c>
      <c r="D347" s="5">
        <v>1469000000000</v>
      </c>
    </row>
    <row r="348" spans="3:9" ht="15.5" x14ac:dyDescent="0.35">
      <c r="C348" t="s">
        <v>23</v>
      </c>
      <c r="D348" s="5">
        <v>4730000000000</v>
      </c>
    </row>
    <row r="349" spans="3:9" ht="15.5" x14ac:dyDescent="0.35">
      <c r="C349" t="s">
        <v>20</v>
      </c>
      <c r="D349" s="5">
        <v>4433000000000</v>
      </c>
    </row>
    <row r="350" spans="3:9" ht="15.5" x14ac:dyDescent="0.35">
      <c r="C350" t="s">
        <v>392</v>
      </c>
      <c r="I350" s="5">
        <v>2912000000000</v>
      </c>
    </row>
    <row r="351" spans="3:9" ht="15.5" x14ac:dyDescent="0.35">
      <c r="C351" t="s">
        <v>393</v>
      </c>
      <c r="I351" s="5">
        <v>1202000000000</v>
      </c>
    </row>
    <row r="352" spans="3:9" ht="15.5" x14ac:dyDescent="0.35">
      <c r="C352" t="s">
        <v>394</v>
      </c>
      <c r="I352" s="5">
        <v>-682000000000</v>
      </c>
    </row>
    <row r="353" spans="3:9" ht="15.5" x14ac:dyDescent="0.35">
      <c r="C353" t="s">
        <v>395</v>
      </c>
      <c r="I353" s="5">
        <v>-297000000000</v>
      </c>
    </row>
    <row r="354" spans="3:9" ht="15.5" x14ac:dyDescent="0.35">
      <c r="C354" t="s">
        <v>396</v>
      </c>
      <c r="I354" s="5">
        <v>-222000000000</v>
      </c>
    </row>
    <row r="355" spans="3:9" ht="15.5" x14ac:dyDescent="0.35">
      <c r="C355" t="s">
        <v>397</v>
      </c>
      <c r="I355" s="5">
        <v>979000000000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1111</v>
      </c>
      <c r="D2" s="2" vm="220">
        <f ca="1">IFERROR(_xlfn.STOCKHISTORY("XIDX:" &amp; $C$1, D3, , 0, 0, 1), "Libur")</f>
        <v>11925</v>
      </c>
      <c r="H2" s="2" vm="220">
        <f ca="1">IFERROR(INDEX(D2:G2,COUNT(D2:G2)),"")</f>
        <v>11925</v>
      </c>
      <c r="I2" s="2" vm="221">
        <f t="shared" ref="I2:Z2" ca="1" si="0">IFERROR(_xlfn.STOCKHISTORY("XIDX:" &amp; $C$1, I1, , 0, 0, 1), "Libur")</f>
        <v>15700</v>
      </c>
      <c r="J2" s="2" vm="222">
        <f t="shared" ca="1" si="0"/>
        <v>20250</v>
      </c>
      <c r="K2" s="2" vm="223">
        <f t="shared" ca="1" si="0"/>
        <v>19900</v>
      </c>
      <c r="L2" s="2" vm="224">
        <f t="shared" ca="1" si="0"/>
        <v>21000</v>
      </c>
      <c r="M2" s="2" vm="225">
        <f t="shared" ca="1" si="0"/>
        <v>2700</v>
      </c>
      <c r="N2" s="2" vm="226">
        <f t="shared" ca="1" si="0"/>
        <v>1547.5</v>
      </c>
      <c r="O2" s="2" vm="227">
        <f t="shared" ca="1" si="0"/>
        <v>1590</v>
      </c>
      <c r="P2" s="2" vm="228">
        <f t="shared" ca="1" si="0"/>
        <v>1987.5</v>
      </c>
      <c r="Q2" s="2" vm="229">
        <f t="shared" ca="1" si="0"/>
        <v>1060</v>
      </c>
      <c r="R2" s="2" t="str">
        <f t="shared" ca="1" si="0"/>
        <v>Libur</v>
      </c>
      <c r="S2" s="2" vm="230">
        <f t="shared" ca="1" si="0"/>
        <v>787.5</v>
      </c>
      <c r="T2" s="2" vm="231">
        <f t="shared" ca="1" si="0"/>
        <v>665</v>
      </c>
      <c r="U2" s="2" vm="232">
        <f t="shared" ca="1" si="0"/>
        <v>850</v>
      </c>
      <c r="V2" s="2" vm="40">
        <f t="shared" ca="1" si="0"/>
        <v>845</v>
      </c>
      <c r="W2" s="2" vm="29">
        <f t="shared" ca="1" si="0"/>
        <v>1800</v>
      </c>
      <c r="X2" s="2" vm="29">
        <f t="shared" ca="1" si="0"/>
        <v>1800</v>
      </c>
      <c r="Y2" s="2" vm="233">
        <f t="shared" ca="1" si="0"/>
        <v>565</v>
      </c>
      <c r="Z2" s="2" vm="127">
        <f t="shared" ca="1" si="0"/>
        <v>94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821650453</v>
      </c>
      <c r="H4" s="2">
        <f>IFERROR(SUM(D4:G4)*(4/MAX(1,COUNT(D4:G4))),"")</f>
        <v>3286601812</v>
      </c>
      <c r="I4" s="2">
        <f t="shared" ref="I4:Z4" si="1">IFERROR(INDEX(I51:I500,MATCH($C$4,$C$51:$C$500,0)),"")</f>
        <v>3427576485</v>
      </c>
      <c r="J4" s="2">
        <f t="shared" si="1"/>
        <v>3446214954</v>
      </c>
      <c r="K4" s="2">
        <f t="shared" si="1"/>
        <v>3581375403</v>
      </c>
      <c r="L4" s="2">
        <f t="shared" si="1"/>
        <v>4703622038</v>
      </c>
      <c r="M4" s="2">
        <f t="shared" si="1"/>
        <v>2852219928</v>
      </c>
      <c r="N4" s="2">
        <f t="shared" si="1"/>
        <v>1395113268</v>
      </c>
      <c r="O4" s="2">
        <f t="shared" si="1"/>
        <v>1391589834</v>
      </c>
      <c r="P4" s="2">
        <f t="shared" si="1"/>
        <v>1676717292</v>
      </c>
      <c r="Q4" s="2">
        <f t="shared" si="1"/>
        <v>1067376037</v>
      </c>
      <c r="R4" s="2">
        <f t="shared" si="1"/>
        <v>555483921</v>
      </c>
      <c r="S4" s="2">
        <f t="shared" si="1"/>
        <v>465007423</v>
      </c>
      <c r="T4" s="2">
        <f t="shared" si="1"/>
        <v>828259942</v>
      </c>
      <c r="U4" s="2">
        <f t="shared" si="1"/>
        <v>1147467928</v>
      </c>
      <c r="V4" s="2">
        <f t="shared" si="1"/>
        <v>1422880281</v>
      </c>
      <c r="W4" s="2">
        <f t="shared" si="1"/>
        <v>13235877000000</v>
      </c>
      <c r="X4" s="2">
        <f t="shared" si="1"/>
        <v>8745624000000</v>
      </c>
      <c r="Y4" s="2">
        <f t="shared" si="1"/>
        <v>7752866000000</v>
      </c>
      <c r="Z4" s="2">
        <f t="shared" si="1"/>
        <v>4876938000000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190691403</v>
      </c>
      <c r="H5" s="2">
        <f>IFERROR(SUM(D5:G5)*(4/MAX(1,COUNT(D5:G5))),"")</f>
        <v>762765612</v>
      </c>
      <c r="I5" s="2">
        <f t="shared" ref="I5:Z5" si="2">IFERROR(INDEX(I51:I500,MATCH($C$5,$C$51:$C$500,0)),"")</f>
        <v>767508986</v>
      </c>
      <c r="J5" s="2">
        <f t="shared" si="2"/>
        <v>922836853</v>
      </c>
      <c r="K5" s="2">
        <f t="shared" si="2"/>
        <v>1295309094</v>
      </c>
      <c r="L5" s="2">
        <f t="shared" si="2"/>
        <v>2094368121</v>
      </c>
      <c r="M5" s="2">
        <f t="shared" si="2"/>
        <v>1268737264</v>
      </c>
      <c r="N5" s="2">
        <f t="shared" si="2"/>
        <v>302499679</v>
      </c>
      <c r="O5" s="2">
        <f t="shared" si="2"/>
        <v>246431377</v>
      </c>
      <c r="P5" s="2">
        <f t="shared" si="2"/>
        <v>471973667</v>
      </c>
      <c r="Q5" s="2">
        <f t="shared" si="2"/>
        <v>321377137</v>
      </c>
      <c r="R5" s="2">
        <f t="shared" si="2"/>
        <v>29822363</v>
      </c>
      <c r="S5" s="2">
        <f t="shared" si="2"/>
        <v>-64717664</v>
      </c>
      <c r="T5" s="2">
        <f t="shared" si="2"/>
        <v>-138978431</v>
      </c>
      <c r="U5" s="2">
        <f t="shared" si="2"/>
        <v>-41089507</v>
      </c>
      <c r="V5" s="2">
        <f t="shared" si="2"/>
        <v>63778564</v>
      </c>
      <c r="W5" s="2">
        <f t="shared" si="2"/>
        <v>2053219000000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2890015750</v>
      </c>
      <c r="H6" s="2">
        <f>IFERROR(INDEX(D6:G6,COUNT(D6:G6)),"")</f>
        <v>2890015750</v>
      </c>
      <c r="I6" s="2">
        <f t="shared" ref="I6:Z6" si="3">IFERROR(INDEX(I51:I500,MATCH($C$6,$C$51:$C$500,0)),"")</f>
        <v>2694584284</v>
      </c>
      <c r="J6" s="2">
        <f t="shared" si="3"/>
        <v>2313842411</v>
      </c>
      <c r="K6" s="2">
        <f t="shared" si="3"/>
        <v>1978818202</v>
      </c>
      <c r="L6" s="2">
        <f t="shared" si="3"/>
        <v>1995290547</v>
      </c>
      <c r="M6" s="2">
        <f t="shared" si="3"/>
        <v>1862906374</v>
      </c>
      <c r="N6" s="2">
        <f t="shared" si="3"/>
        <v>861553774</v>
      </c>
      <c r="O6" s="2">
        <f t="shared" si="3"/>
        <v>619080163</v>
      </c>
      <c r="P6" s="2">
        <f t="shared" si="3"/>
        <v>678070334</v>
      </c>
      <c r="Q6" s="2">
        <f t="shared" si="3"/>
        <v>515603819</v>
      </c>
      <c r="R6" s="2">
        <f t="shared" si="3"/>
        <v>188150974</v>
      </c>
      <c r="S6" s="2">
        <f t="shared" si="3"/>
        <v>172160015</v>
      </c>
      <c r="T6" s="2">
        <f t="shared" si="3"/>
        <v>255532045</v>
      </c>
      <c r="U6" s="2">
        <f t="shared" si="3"/>
        <v>449841218</v>
      </c>
      <c r="V6" s="2">
        <f t="shared" si="3"/>
        <v>707691110</v>
      </c>
      <c r="W6" s="2">
        <f t="shared" si="3"/>
        <v>6431520000000</v>
      </c>
      <c r="X6" s="2">
        <f t="shared" si="3"/>
        <v>3038223000000</v>
      </c>
      <c r="Y6" s="2">
        <f t="shared" si="3"/>
        <v>2474024000000</v>
      </c>
      <c r="Z6" s="2">
        <f t="shared" si="3"/>
        <v>2012848000000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33.33</v>
      </c>
      <c r="H7" s="3">
        <f>IFERROR(INDEX(D7:G7,COUNT(D7:G7)),"")</f>
        <v>33.33</v>
      </c>
      <c r="I7" s="3">
        <f t="shared" ref="I7:Z7" si="4">IFERROR(INDEX(I51:I500,MATCH($C$7,$C$51:$C$500,0))/1000000000,"")</f>
        <v>33.33</v>
      </c>
      <c r="J7" s="3">
        <f t="shared" si="4"/>
        <v>33.33</v>
      </c>
      <c r="K7" s="3">
        <f t="shared" si="4"/>
        <v>33.33</v>
      </c>
      <c r="L7" s="3">
        <f t="shared" si="4"/>
        <v>33.33</v>
      </c>
      <c r="M7" s="3">
        <f t="shared" si="4"/>
        <v>3.33</v>
      </c>
      <c r="N7" s="3">
        <f t="shared" si="4"/>
        <v>3.33</v>
      </c>
      <c r="O7" s="3">
        <f t="shared" si="4"/>
        <v>3.33</v>
      </c>
      <c r="P7" s="3">
        <f t="shared" si="4"/>
        <v>3.33</v>
      </c>
      <c r="Q7" s="3">
        <f t="shared" si="4"/>
        <v>3.33</v>
      </c>
      <c r="R7" s="3">
        <f t="shared" si="4"/>
        <v>3.33</v>
      </c>
      <c r="S7" s="3">
        <f t="shared" si="4"/>
        <v>3.33</v>
      </c>
      <c r="T7" s="3">
        <f t="shared" si="4"/>
        <v>3.33</v>
      </c>
      <c r="U7" s="3">
        <f t="shared" si="4"/>
        <v>3.33</v>
      </c>
      <c r="V7" s="3">
        <f t="shared" si="4"/>
        <v>3.33</v>
      </c>
      <c r="W7" s="3">
        <f t="shared" si="4"/>
        <v>3.33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2809000000000</v>
      </c>
      <c r="H8" s="2">
        <f>IFERROR(INDEX(D8:G8,COUNT(D8:G8)),"")</f>
        <v>2809000000000</v>
      </c>
      <c r="I8" s="2">
        <f t="shared" ref="I8:Z8" si="5">IFERROR(INDEX(I51:I500,MATCH($C$8,$C$51:$C$500,0)),"")</f>
        <v>13487000000000</v>
      </c>
      <c r="J8" s="2">
        <f t="shared" si="5"/>
        <v>14222000000000</v>
      </c>
      <c r="K8" s="2">
        <f t="shared" si="5"/>
        <v>7961000000000</v>
      </c>
      <c r="L8" s="2">
        <f t="shared" si="5"/>
        <v>30118000000000</v>
      </c>
      <c r="M8" s="2">
        <f t="shared" si="5"/>
        <v>19031000000000</v>
      </c>
      <c r="N8" s="2">
        <f t="shared" si="5"/>
        <v>3818000000000</v>
      </c>
      <c r="O8" s="2">
        <f t="shared" si="5"/>
        <v>-190000000000</v>
      </c>
      <c r="P8" s="2">
        <f t="shared" si="5"/>
        <v>7092000000000</v>
      </c>
      <c r="Q8" s="2">
        <f t="shared" si="5"/>
        <v>5374000000000</v>
      </c>
      <c r="R8" s="2">
        <f t="shared" si="5"/>
        <v>670000000000</v>
      </c>
      <c r="S8" s="2">
        <f t="shared" si="5"/>
        <v>55000000000</v>
      </c>
      <c r="T8" s="2">
        <f t="shared" si="5"/>
        <v>381000000000</v>
      </c>
      <c r="U8" s="2">
        <f t="shared" si="5"/>
        <v>75000000000</v>
      </c>
      <c r="V8" s="2">
        <f t="shared" si="5"/>
        <v>-1582000000000</v>
      </c>
      <c r="W8" s="2">
        <f t="shared" si="5"/>
        <v>782000000000</v>
      </c>
      <c r="X8" s="2">
        <f t="shared" si="5"/>
        <v>304000000000</v>
      </c>
      <c r="Y8" s="2">
        <f t="shared" si="5"/>
        <v>-722000000000</v>
      </c>
      <c r="Z8" s="2">
        <f t="shared" si="5"/>
        <v>-1373000000000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84.28</v>
      </c>
      <c r="H9" s="3">
        <f>IFERROR(INDEX(D9:G9,COUNT(D9:G9)),"")</f>
        <v>84.28</v>
      </c>
      <c r="I9" s="3">
        <f t="shared" ref="I9:Z9" si="6">IFERROR(INDEX(I51:I500,MATCH($C$9,$C$51:$C$500,0)),"")</f>
        <v>404.6</v>
      </c>
      <c r="J9" s="3">
        <f t="shared" si="6"/>
        <v>426.66</v>
      </c>
      <c r="K9" s="3">
        <f t="shared" si="6"/>
        <v>238.83</v>
      </c>
      <c r="L9" s="3">
        <f t="shared" si="6"/>
        <v>903.54</v>
      </c>
      <c r="M9" s="3">
        <f t="shared" si="6"/>
        <v>5709.29</v>
      </c>
      <c r="N9" s="3">
        <f t="shared" si="6"/>
        <v>1145.4100000000001</v>
      </c>
      <c r="O9" s="3">
        <f t="shared" si="6"/>
        <v>-57</v>
      </c>
      <c r="P9" s="3">
        <f t="shared" si="6"/>
        <v>2127.5500000000002</v>
      </c>
      <c r="Q9" s="3">
        <f t="shared" si="6"/>
        <v>1612.09</v>
      </c>
      <c r="R9" s="3">
        <f t="shared" si="6"/>
        <v>200.95</v>
      </c>
      <c r="S9" s="3">
        <f t="shared" si="6"/>
        <v>16.54</v>
      </c>
      <c r="T9" s="3">
        <f t="shared" si="6"/>
        <v>114.32</v>
      </c>
      <c r="U9" s="3">
        <f t="shared" si="6"/>
        <v>22.61</v>
      </c>
      <c r="V9" s="3">
        <f t="shared" si="6"/>
        <v>-474.58</v>
      </c>
      <c r="W9" s="3">
        <f t="shared" si="6"/>
        <v>234.74</v>
      </c>
      <c r="X9" s="3">
        <f t="shared" si="6"/>
        <v>91.1</v>
      </c>
      <c r="Y9" s="3">
        <f t="shared" si="6"/>
        <v>-216.66</v>
      </c>
      <c r="Z9" s="3">
        <f t="shared" si="6"/>
        <v>-411.79</v>
      </c>
    </row>
    <row r="10" spans="1:26" ht="15.5" x14ac:dyDescent="0.35">
      <c r="C10" t="s">
        <v>17</v>
      </c>
      <c r="D10" s="3">
        <f ca="1">IFERROR(IF(D9=0,"",D2/D9),"")</f>
        <v>141.49264356905553</v>
      </c>
      <c r="I10" s="3">
        <f t="shared" ref="I10:Z10" ca="1" si="7">IFERROR(IF(I9=0,"",I2/I9),"")</f>
        <v>38.803756796836382</v>
      </c>
      <c r="J10" s="3">
        <f t="shared" ca="1" si="7"/>
        <v>47.461679088735757</v>
      </c>
      <c r="K10" s="3">
        <f t="shared" ca="1" si="7"/>
        <v>83.322865636645304</v>
      </c>
      <c r="L10" s="3">
        <f t="shared" ca="1" si="7"/>
        <v>23.241915133807026</v>
      </c>
      <c r="M10" s="3">
        <f t="shared" ca="1" si="7"/>
        <v>0.47291344457892315</v>
      </c>
      <c r="N10" s="3">
        <f t="shared" ca="1" si="7"/>
        <v>1.3510446041155568</v>
      </c>
      <c r="O10" s="3">
        <f t="shared" ca="1" si="7"/>
        <v>-27.894736842105264</v>
      </c>
      <c r="P10" s="3">
        <f t="shared" ca="1" si="7"/>
        <v>0.93417310991516056</v>
      </c>
      <c r="Q10" s="3">
        <f t="shared" ca="1" si="7"/>
        <v>0.6575315273961132</v>
      </c>
      <c r="R10" s="3" t="str">
        <f t="shared" ca="1" si="7"/>
        <v/>
      </c>
      <c r="S10" s="3">
        <f t="shared" ca="1" si="7"/>
        <v>47.611850060459496</v>
      </c>
      <c r="T10" s="3">
        <f t="shared" ca="1" si="7"/>
        <v>5.817004898530441</v>
      </c>
      <c r="U10" s="3">
        <f t="shared" ca="1" si="7"/>
        <v>37.593984962406019</v>
      </c>
      <c r="V10" s="3">
        <f t="shared" ca="1" si="7"/>
        <v>-1.7805217244721649</v>
      </c>
      <c r="W10" s="3">
        <f t="shared" ca="1" si="7"/>
        <v>7.6680582772429071</v>
      </c>
      <c r="X10" s="3">
        <f t="shared" ca="1" si="7"/>
        <v>19.758507135016465</v>
      </c>
      <c r="Y10" s="3">
        <f t="shared" ca="1" si="7"/>
        <v>-2.6077725468475954</v>
      </c>
      <c r="Z10" s="3">
        <f t="shared" ca="1" si="7"/>
        <v>-0.22827169188178439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727564348</v>
      </c>
      <c r="H11" s="2">
        <f>IFERROR(INDEX(D11:G11,COUNT(D11:G11)),"")</f>
        <v>727564348</v>
      </c>
      <c r="I11" s="2">
        <f t="shared" ref="I11:Z11" si="8">IFERROR(INDEX(I51:I500,MATCH($C$11,$C$51:$C$500,0)),"")</f>
        <v>574566067</v>
      </c>
      <c r="J11" s="2">
        <f t="shared" si="8"/>
        <v>912152046</v>
      </c>
      <c r="K11" s="2">
        <f t="shared" si="8"/>
        <v>734954930</v>
      </c>
      <c r="L11" s="2">
        <f t="shared" si="8"/>
        <v>1826876780</v>
      </c>
      <c r="M11" s="2">
        <f t="shared" si="8"/>
        <v>980507356</v>
      </c>
      <c r="N11" s="2">
        <f t="shared" si="8"/>
        <v>383810000</v>
      </c>
      <c r="O11" s="2">
        <f t="shared" si="8"/>
        <v>174489542</v>
      </c>
      <c r="P11" s="2">
        <f t="shared" si="8"/>
        <v>229184053</v>
      </c>
      <c r="Q11" s="2">
        <f t="shared" si="8"/>
        <v>58668007</v>
      </c>
      <c r="R11" s="2">
        <f t="shared" si="8"/>
        <v>59767412</v>
      </c>
      <c r="S11" s="2">
        <f t="shared" si="8"/>
        <v>90289274</v>
      </c>
      <c r="T11" s="2">
        <f t="shared" si="8"/>
        <v>80078359</v>
      </c>
      <c r="U11" s="2">
        <f t="shared" si="8"/>
        <v>181380887</v>
      </c>
      <c r="V11" s="2">
        <f t="shared" si="8"/>
        <v>152769325</v>
      </c>
      <c r="W11" s="2">
        <f t="shared" si="8"/>
        <v>1437163000000</v>
      </c>
      <c r="X11" s="2">
        <f t="shared" si="8"/>
        <v>1444684000000</v>
      </c>
      <c r="Y11" s="2">
        <f t="shared" si="8"/>
        <v>900013000000</v>
      </c>
      <c r="Z11" s="2">
        <f t="shared" si="8"/>
        <v>1531696000000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-12368000000000</v>
      </c>
      <c r="H12" s="2">
        <f>IFERROR(INDEX(D12:G12,COUNT(D12:G12)),"")</f>
        <v>-12368000000000</v>
      </c>
      <c r="I12" s="2">
        <f t="shared" ref="I12:Z12" si="9">IFERROR(INDEX(I51:I500,MATCH($C$12,$C$51:$C$500,0)),"")</f>
        <v>-9607000000000</v>
      </c>
      <c r="J12" s="2">
        <f t="shared" si="9"/>
        <v>-9284000000000</v>
      </c>
      <c r="K12" s="2">
        <f t="shared" si="9"/>
        <v>-5209000000000</v>
      </c>
      <c r="L12" s="2">
        <f t="shared" si="9"/>
        <v>-27276000000000</v>
      </c>
      <c r="M12" s="2">
        <f t="shared" si="9"/>
        <v>-14000000000000</v>
      </c>
      <c r="N12" s="2">
        <f t="shared" si="9"/>
        <v>822000000000</v>
      </c>
      <c r="O12" s="2">
        <f t="shared" si="9"/>
        <v>2696000000000</v>
      </c>
      <c r="P12" s="2">
        <f t="shared" si="9"/>
        <v>-947000000000</v>
      </c>
      <c r="Q12" s="2">
        <f t="shared" si="9"/>
        <v>550000000000</v>
      </c>
      <c r="R12" s="2">
        <f t="shared" si="9"/>
        <v>5665000000000</v>
      </c>
      <c r="S12" s="2">
        <f t="shared" si="9"/>
        <v>6228000000000</v>
      </c>
      <c r="T12" s="2">
        <f t="shared" si="9"/>
        <v>6276000000000</v>
      </c>
      <c r="U12" s="2">
        <f t="shared" si="9"/>
        <v>6236000000000</v>
      </c>
      <c r="V12" s="2">
        <f t="shared" si="9"/>
        <v>4731000000000</v>
      </c>
      <c r="W12" s="2">
        <f t="shared" si="9"/>
        <v>2219000000000</v>
      </c>
      <c r="X12" s="2">
        <f t="shared" si="9"/>
        <v>1513000000000</v>
      </c>
      <c r="Y12" s="2">
        <f t="shared" si="9"/>
        <v>1510000000000</v>
      </c>
      <c r="Z12" s="2">
        <f t="shared" si="9"/>
        <v>1169000000000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5454000000000</v>
      </c>
      <c r="K13" s="2">
        <f t="shared" si="10"/>
        <v>6137000000000</v>
      </c>
      <c r="L13" s="2">
        <f t="shared" si="10"/>
        <v>1208000000000</v>
      </c>
      <c r="M13" s="2">
        <f t="shared" si="10"/>
        <v>0</v>
      </c>
      <c r="N13" s="2">
        <f t="shared" si="10"/>
        <v>6236000000000</v>
      </c>
      <c r="O13" s="2">
        <f t="shared" si="10"/>
        <v>5122000000000</v>
      </c>
      <c r="P13" s="2">
        <f t="shared" si="10"/>
        <v>2372000000000</v>
      </c>
      <c r="Q13" s="2">
        <f t="shared" si="10"/>
        <v>1344000000000</v>
      </c>
      <c r="R13" s="2">
        <f t="shared" si="10"/>
        <v>6469000000000</v>
      </c>
      <c r="S13" s="2">
        <f t="shared" si="10"/>
        <v>7474000000000</v>
      </c>
      <c r="T13" s="2">
        <f t="shared" si="10"/>
        <v>7272000000000</v>
      </c>
      <c r="U13" s="2">
        <f t="shared" si="10"/>
        <v>8449000000000</v>
      </c>
      <c r="V13" s="2">
        <f t="shared" si="10"/>
        <v>6208000000000</v>
      </c>
      <c r="W13" s="2">
        <f t="shared" si="10"/>
        <v>3656000000000</v>
      </c>
      <c r="X13" s="2">
        <f t="shared" si="10"/>
        <v>2958000000000</v>
      </c>
      <c r="Y13" s="2">
        <f t="shared" si="10"/>
        <v>2410000000000</v>
      </c>
      <c r="Z13" s="2">
        <f t="shared" si="10"/>
        <v>2700000000000</v>
      </c>
    </row>
    <row r="14" spans="1:26" ht="15.5" x14ac:dyDescent="0.35">
      <c r="C14" t="s">
        <v>26</v>
      </c>
      <c r="D14" s="2">
        <f>IFERROR(INDEX(D51:D500,MATCH($C$14,$C$51:$C$500,0)),"")</f>
        <v>-1182030</v>
      </c>
      <c r="H14" s="2">
        <f>IFERROR(SUM(D14:G14)*(4/MAX(1,COUNT(D14:G14))),"")</f>
        <v>-4728120</v>
      </c>
      <c r="I14" s="2">
        <f t="shared" ref="I14:Z14" si="11">IFERROR(INDEX(I51:I500,MATCH($C$14,$C$51:$C$500,0)),"")</f>
        <v>-8699105</v>
      </c>
      <c r="J14" s="2">
        <f t="shared" si="11"/>
        <v>-17838242</v>
      </c>
      <c r="K14" s="2">
        <f t="shared" si="11"/>
        <v>-6630453</v>
      </c>
      <c r="L14" s="2">
        <f t="shared" si="11"/>
        <v>-2673938</v>
      </c>
      <c r="M14" s="2">
        <f t="shared" si="11"/>
        <v>-50549536</v>
      </c>
      <c r="N14" s="2">
        <f t="shared" si="11"/>
        <v>-35954679</v>
      </c>
      <c r="O14" s="2">
        <f t="shared" si="11"/>
        <v>-9554528</v>
      </c>
      <c r="P14" s="2">
        <f t="shared" si="11"/>
        <v>-4293880</v>
      </c>
      <c r="Q14" s="2">
        <f t="shared" si="11"/>
        <v>-28949717</v>
      </c>
      <c r="R14" s="2">
        <f t="shared" si="11"/>
        <v>-45826631</v>
      </c>
      <c r="S14" s="2">
        <f t="shared" si="11"/>
        <v>-32394565</v>
      </c>
      <c r="T14" s="2">
        <f t="shared" si="11"/>
        <v>-38779131</v>
      </c>
      <c r="U14" s="2">
        <f t="shared" si="11"/>
        <v>-37461201</v>
      </c>
      <c r="V14" s="2">
        <f t="shared" si="11"/>
        <v>-32156513</v>
      </c>
      <c r="W14" s="2">
        <f t="shared" si="11"/>
        <v>-120809000000</v>
      </c>
      <c r="X14" s="2">
        <f t="shared" si="11"/>
        <v>-130427000000</v>
      </c>
      <c r="Y14" s="2">
        <f t="shared" si="11"/>
        <v>-118788000000</v>
      </c>
      <c r="Z14" s="2">
        <f t="shared" si="11"/>
        <v>-141699000000</v>
      </c>
    </row>
    <row r="15" spans="1:26" ht="15.5" x14ac:dyDescent="0.35">
      <c r="C15" t="s">
        <v>27</v>
      </c>
      <c r="D15" s="2">
        <f>IFERROR(INDEX(D51:D500,MATCH($C$15,$C$51:$C$500,0)),"")</f>
        <v>-53102323</v>
      </c>
      <c r="H15" s="2">
        <f>IFERROR(SUM(D15:G15)*(4/MAX(1,COUNT(D15:G15))),"")</f>
        <v>-212409292</v>
      </c>
      <c r="I15" s="2">
        <f t="shared" ref="I15:Z15" si="12">IFERROR(INDEX(I51:I500,MATCH($C$15,$C$51:$C$500,0)),"")</f>
        <v>-227968076</v>
      </c>
      <c r="J15" s="2">
        <f t="shared" si="12"/>
        <v>-262147463</v>
      </c>
      <c r="K15" s="2">
        <f t="shared" si="12"/>
        <v>-353387654</v>
      </c>
      <c r="L15" s="2">
        <f t="shared" si="12"/>
        <v>-643704514</v>
      </c>
      <c r="M15" s="2">
        <f t="shared" si="12"/>
        <v>-361616399</v>
      </c>
      <c r="N15" s="2">
        <f t="shared" si="12"/>
        <v>-82175777</v>
      </c>
      <c r="O15" s="2">
        <f t="shared" si="12"/>
        <v>-77414093</v>
      </c>
      <c r="P15" s="2">
        <f t="shared" si="12"/>
        <v>-172422999</v>
      </c>
      <c r="Q15" s="2">
        <f t="shared" si="12"/>
        <v>-82065574</v>
      </c>
      <c r="R15" s="2">
        <f t="shared" si="12"/>
        <v>-11487276</v>
      </c>
      <c r="S15" s="2">
        <f t="shared" si="12"/>
        <v>-13615750</v>
      </c>
      <c r="T15" s="2">
        <f t="shared" si="12"/>
        <v>11336139</v>
      </c>
      <c r="U15" s="2">
        <f t="shared" si="12"/>
        <v>12435003</v>
      </c>
      <c r="V15" s="2">
        <f t="shared" si="12"/>
        <v>-23602081</v>
      </c>
      <c r="W15" s="2">
        <f t="shared" si="12"/>
        <v>-682697000000</v>
      </c>
      <c r="X15" s="2">
        <f t="shared" si="12"/>
        <v>-299062000000</v>
      </c>
      <c r="Y15" s="2">
        <f t="shared" si="12"/>
        <v>-35146000000</v>
      </c>
      <c r="Z15" s="2">
        <f t="shared" si="12"/>
        <v>-60306000000</v>
      </c>
    </row>
    <row r="16" spans="1:26" ht="15.5" x14ac:dyDescent="0.35">
      <c r="C16" t="s">
        <v>28</v>
      </c>
      <c r="D16" s="2">
        <f>IFERROR(INDEX(D51:D500,MATCH($C$16,$C$51:$C$500,0)),"")</f>
        <v>248633281</v>
      </c>
      <c r="H16" s="2">
        <f>IFERROR(SUM(D16:G16)*(4/MAX(1,COUNT(D16:G16))),"")</f>
        <v>994533124</v>
      </c>
      <c r="I16" s="2">
        <f t="shared" ref="I16:Z16" si="13">IFERROR(INDEX(I51:I500,MATCH($C$16,$C$51:$C$500,0)),"")</f>
        <v>1012019262</v>
      </c>
      <c r="J16" s="2">
        <f t="shared" si="13"/>
        <v>1205522529</v>
      </c>
      <c r="K16" s="2">
        <f t="shared" si="13"/>
        <v>1632968496</v>
      </c>
      <c r="L16" s="2">
        <f t="shared" si="13"/>
        <v>2945310061</v>
      </c>
      <c r="M16" s="2">
        <f t="shared" si="13"/>
        <v>1627573741</v>
      </c>
      <c r="N16" s="2">
        <f t="shared" si="13"/>
        <v>426635647</v>
      </c>
      <c r="O16" s="2">
        <f t="shared" si="13"/>
        <v>311625370</v>
      </c>
      <c r="P16" s="2">
        <f t="shared" si="13"/>
        <v>696732272</v>
      </c>
      <c r="Q16" s="2">
        <f t="shared" si="13"/>
        <v>420082773</v>
      </c>
      <c r="R16" s="2">
        <f t="shared" si="13"/>
        <v>29502709</v>
      </c>
      <c r="S16" s="2">
        <f t="shared" si="13"/>
        <v>-68182304</v>
      </c>
      <c r="T16" s="2">
        <f t="shared" si="13"/>
        <v>-200353337</v>
      </c>
      <c r="U16" s="2">
        <f t="shared" si="13"/>
        <v>-67651031</v>
      </c>
      <c r="V16" s="2">
        <f t="shared" si="13"/>
        <v>78548998</v>
      </c>
      <c r="W16" s="2">
        <f t="shared" si="13"/>
        <v>2555907000000</v>
      </c>
      <c r="X16" s="2">
        <f t="shared" si="13"/>
        <v>1079781000000</v>
      </c>
      <c r="Y16" s="2">
        <f t="shared" si="13"/>
        <v>191346000000</v>
      </c>
      <c r="Z16" s="2">
        <f t="shared" si="13"/>
        <v>98803000000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397460250000000</v>
      </c>
      <c r="H20" s="2">
        <f t="shared" ref="H20:Z20" ca="1" si="14">IFERROR(H21*H2,"")</f>
        <v>397460250000000</v>
      </c>
      <c r="I20" s="2">
        <f t="shared" ca="1" si="14"/>
        <v>523281000000000</v>
      </c>
      <c r="J20" s="2">
        <f t="shared" ca="1" si="14"/>
        <v>674932500000000</v>
      </c>
      <c r="K20" s="2">
        <f t="shared" ca="1" si="14"/>
        <v>663267000000000</v>
      </c>
      <c r="L20" s="2">
        <f t="shared" ca="1" si="14"/>
        <v>699930000000000</v>
      </c>
      <c r="M20" s="2">
        <f t="shared" ca="1" si="14"/>
        <v>8991000000000</v>
      </c>
      <c r="N20" s="2">
        <f t="shared" ca="1" si="14"/>
        <v>5153175000000</v>
      </c>
      <c r="O20" s="2">
        <f t="shared" ca="1" si="14"/>
        <v>5294700000000</v>
      </c>
      <c r="P20" s="2">
        <f t="shared" ca="1" si="14"/>
        <v>6618375000000</v>
      </c>
      <c r="Q20" s="2">
        <f t="shared" ca="1" si="14"/>
        <v>3529800000000</v>
      </c>
      <c r="R20" s="2" t="str">
        <f t="shared" ca="1" si="14"/>
        <v/>
      </c>
      <c r="S20" s="2">
        <f t="shared" ca="1" si="14"/>
        <v>2622375000000</v>
      </c>
      <c r="T20" s="2">
        <f t="shared" ca="1" si="14"/>
        <v>2214450000000</v>
      </c>
      <c r="U20" s="2">
        <f t="shared" ca="1" si="14"/>
        <v>2830500000000</v>
      </c>
      <c r="V20" s="2">
        <f t="shared" ca="1" si="14"/>
        <v>2813850000000</v>
      </c>
      <c r="W20" s="2">
        <f t="shared" ca="1" si="14"/>
        <v>5994000000000</v>
      </c>
      <c r="X20" s="2">
        <f t="shared" ca="1" si="14"/>
        <v>5994000000000</v>
      </c>
      <c r="Y20" s="2">
        <f t="shared" ca="1" si="14"/>
        <v>1881450000000</v>
      </c>
      <c r="Z20" s="2">
        <f t="shared" ca="1" si="14"/>
        <v>313020000000</v>
      </c>
    </row>
    <row r="21" spans="1:26" ht="15.5" x14ac:dyDescent="0.35">
      <c r="C21" t="s">
        <v>11</v>
      </c>
      <c r="D21" s="2">
        <f>IFERROR(INDEX(D51:D500,MATCH($C$7,$C$51:$C$500,0)),"")</f>
        <v>33330000000</v>
      </c>
      <c r="H21" s="2">
        <f>IFERROR(INDEX(D21:G21,COUNT(D21:G21)),"")</f>
        <v>33330000000</v>
      </c>
      <c r="I21" s="2">
        <f t="shared" ref="I21:Z21" si="15">IFERROR(INDEX(I51:I500,MATCH($C$7,$C$51:$C$500,0)),"")</f>
        <v>33330000000</v>
      </c>
      <c r="J21" s="2">
        <f t="shared" si="15"/>
        <v>33330000000</v>
      </c>
      <c r="K21" s="2">
        <f t="shared" si="15"/>
        <v>33330000000</v>
      </c>
      <c r="L21" s="2">
        <f t="shared" si="15"/>
        <v>33330000000</v>
      </c>
      <c r="M21" s="2">
        <f t="shared" si="15"/>
        <v>3330000000</v>
      </c>
      <c r="N21" s="2">
        <f t="shared" si="15"/>
        <v>3330000000</v>
      </c>
      <c r="O21" s="2">
        <f t="shared" si="15"/>
        <v>3330000000</v>
      </c>
      <c r="P21" s="2">
        <f t="shared" si="15"/>
        <v>3330000000</v>
      </c>
      <c r="Q21" s="2">
        <f t="shared" si="15"/>
        <v>3330000000</v>
      </c>
      <c r="R21" s="2">
        <f t="shared" si="15"/>
        <v>3330000000</v>
      </c>
      <c r="S21" s="2">
        <f t="shared" si="15"/>
        <v>3330000000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  <c r="W21" s="2">
        <f t="shared" si="15"/>
        <v>3330000000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53</v>
      </c>
      <c r="C23" t="s">
        <v>54</v>
      </c>
      <c r="D23" s="3">
        <f>IFERROR(D5/D6*100,"")</f>
        <v>6.5982824834086111</v>
      </c>
      <c r="H23" s="3">
        <f t="shared" ref="H23:Z23" si="16">IFERROR(H5/H6*100,"")</f>
        <v>26.393129933634444</v>
      </c>
      <c r="I23" s="3">
        <f t="shared" si="16"/>
        <v>28.483391317812647</v>
      </c>
      <c r="J23" s="3">
        <f t="shared" si="16"/>
        <v>39.88330616695572</v>
      </c>
      <c r="K23" s="3">
        <f t="shared" si="16"/>
        <v>65.458721407091645</v>
      </c>
      <c r="L23" s="3">
        <f t="shared" si="16"/>
        <v>104.96557126223883</v>
      </c>
      <c r="M23" s="3">
        <f t="shared" si="16"/>
        <v>68.105261848226405</v>
      </c>
      <c r="N23" s="3">
        <f t="shared" si="16"/>
        <v>35.110945843294509</v>
      </c>
      <c r="O23" s="3">
        <f t="shared" si="16"/>
        <v>39.806052871379116</v>
      </c>
      <c r="P23" s="3">
        <f t="shared" si="16"/>
        <v>69.605414561610942</v>
      </c>
      <c r="Q23" s="3">
        <f t="shared" si="16"/>
        <v>62.330247596556298</v>
      </c>
      <c r="R23" s="3">
        <f t="shared" si="16"/>
        <v>15.85023046439292</v>
      </c>
      <c r="S23" s="3">
        <f t="shared" si="16"/>
        <v>-37.591576650362164</v>
      </c>
      <c r="T23" s="3">
        <f t="shared" si="16"/>
        <v>-54.387867869957361</v>
      </c>
      <c r="U23" s="3">
        <f t="shared" si="16"/>
        <v>-9.1342245565411933</v>
      </c>
      <c r="V23" s="3">
        <f t="shared" si="16"/>
        <v>9.0122036434794275</v>
      </c>
      <c r="W23" s="3">
        <f t="shared" si="16"/>
        <v>31.924319600965244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-0.25360651216229113</v>
      </c>
      <c r="H24" s="4">
        <f t="shared" ref="H24:Z24" si="17">IFERROR(_xlfn.RRI(5,M23,H23),"")</f>
        <v>-0.17270186410902644</v>
      </c>
      <c r="I24" s="4">
        <f t="shared" si="17"/>
        <v>-4.097520993742032E-2</v>
      </c>
      <c r="J24" s="4">
        <f t="shared" si="17"/>
        <v>3.8784751688680785E-4</v>
      </c>
      <c r="K24" s="4">
        <f t="shared" si="17"/>
        <v>-1.2209377913381947E-2</v>
      </c>
      <c r="L24" s="4">
        <f t="shared" si="17"/>
        <v>0.10986359024043701</v>
      </c>
      <c r="M24" s="4">
        <f t="shared" si="17"/>
        <v>0.33853279799262714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0.4722229078197151</v>
      </c>
      <c r="R24" s="4">
        <f t="shared" si="17"/>
        <v>-0.13067376486507432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96.49</v>
      </c>
      <c r="H25" s="3">
        <f>IFERROR(INDEX(D25:G25,COUNT(D25:G25)),"")</f>
        <v>96.49</v>
      </c>
      <c r="I25" s="3">
        <f t="shared" ref="I25:Z25" si="18">IFERROR(INDEX(I51:I500,MATCH($C$25,$C$51:$C$500,0)),"")</f>
        <v>379.6</v>
      </c>
      <c r="J25" s="3">
        <f t="shared" si="18"/>
        <v>438.71</v>
      </c>
      <c r="K25" s="3">
        <f t="shared" si="18"/>
        <v>566.82000000000005</v>
      </c>
      <c r="L25" s="3">
        <f t="shared" si="18"/>
        <v>972.21</v>
      </c>
      <c r="M25" s="3">
        <f t="shared" si="18"/>
        <v>5206.9799999999996</v>
      </c>
      <c r="N25" s="3">
        <f t="shared" si="18"/>
        <v>1437.59</v>
      </c>
      <c r="O25" s="3">
        <f t="shared" si="18"/>
        <v>948.06</v>
      </c>
      <c r="P25" s="3">
        <f t="shared" si="18"/>
        <v>2139.3200000000002</v>
      </c>
      <c r="Q25" s="3">
        <f t="shared" si="18"/>
        <v>1284.1199999999999</v>
      </c>
      <c r="R25" s="3">
        <f t="shared" si="18"/>
        <v>114.8</v>
      </c>
      <c r="S25" s="3">
        <f t="shared" si="18"/>
        <v>-258.74</v>
      </c>
      <c r="T25" s="3">
        <f t="shared" si="18"/>
        <v>-516.46</v>
      </c>
      <c r="U25" s="3">
        <f t="shared" si="18"/>
        <v>-132.87</v>
      </c>
      <c r="V25" s="3">
        <f t="shared" si="18"/>
        <v>164.21</v>
      </c>
      <c r="W25" s="3">
        <f t="shared" si="18"/>
        <v>549.52</v>
      </c>
      <c r="X25" s="3">
        <f t="shared" si="18"/>
        <v>234.22</v>
      </c>
      <c r="Y25" s="3">
        <f t="shared" si="18"/>
        <v>46.86</v>
      </c>
      <c r="Z25" s="3">
        <f t="shared" si="18"/>
        <v>11.55</v>
      </c>
    </row>
    <row r="26" spans="1:26" ht="15.5" x14ac:dyDescent="0.35">
      <c r="C26" t="s">
        <v>58</v>
      </c>
      <c r="D26" s="4">
        <f>IFERROR(_xlfn.RRI(5,I25,D25),"")</f>
        <v>-0.23961906281631107</v>
      </c>
      <c r="H26" s="4">
        <f t="shared" ref="H26:Z26" si="19">IFERROR(_xlfn.RRI(5,M25,H25),"")</f>
        <v>-0.54961981044044261</v>
      </c>
      <c r="I26" s="4">
        <f t="shared" si="19"/>
        <v>-0.23380690788916303</v>
      </c>
      <c r="J26" s="4">
        <f t="shared" si="19"/>
        <v>-0.14282727771783477</v>
      </c>
      <c r="K26" s="4">
        <f t="shared" si="19"/>
        <v>-0.23328513590673738</v>
      </c>
      <c r="L26" s="4">
        <f t="shared" si="19"/>
        <v>-5.4131212010221752E-2</v>
      </c>
      <c r="M26" s="4">
        <f t="shared" si="19"/>
        <v>1.1445135976368479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0.50883309644559005</v>
      </c>
      <c r="R26" s="4">
        <f t="shared" si="19"/>
        <v>-0.26887492833884163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2.4651978787878788E-2</v>
      </c>
      <c r="H27" s="3">
        <f t="shared" ref="H27:Z27" si="20">IFERROR(H4/H21,"")</f>
        <v>9.8607915151515152E-2</v>
      </c>
      <c r="I27" s="3">
        <f t="shared" si="20"/>
        <v>0.10283757830783079</v>
      </c>
      <c r="J27" s="3">
        <f t="shared" si="20"/>
        <v>0.10339678829882988</v>
      </c>
      <c r="K27" s="3">
        <f t="shared" si="20"/>
        <v>0.10745200729072907</v>
      </c>
      <c r="L27" s="3">
        <f t="shared" si="20"/>
        <v>0.14112277341734172</v>
      </c>
      <c r="M27" s="3">
        <f t="shared" si="20"/>
        <v>0.85652250090090087</v>
      </c>
      <c r="N27" s="3">
        <f t="shared" si="20"/>
        <v>0.41895293333333333</v>
      </c>
      <c r="O27" s="3">
        <f t="shared" si="20"/>
        <v>0.41789484504504504</v>
      </c>
      <c r="P27" s="3">
        <f t="shared" si="20"/>
        <v>0.50351870630630635</v>
      </c>
      <c r="Q27" s="3">
        <f t="shared" si="20"/>
        <v>0.32053334444444442</v>
      </c>
      <c r="R27" s="3">
        <f t="shared" si="20"/>
        <v>0.16681198828828828</v>
      </c>
      <c r="S27" s="3">
        <f t="shared" si="20"/>
        <v>0.13964186876876877</v>
      </c>
      <c r="T27" s="3">
        <f t="shared" si="20"/>
        <v>0.24872670930930932</v>
      </c>
      <c r="U27" s="3">
        <f t="shared" si="20"/>
        <v>0.34458496336336336</v>
      </c>
      <c r="V27" s="3">
        <f t="shared" si="20"/>
        <v>0.42729137567567566</v>
      </c>
      <c r="W27" s="3">
        <f t="shared" si="20"/>
        <v>3974.737837837838</v>
      </c>
      <c r="X27" s="3">
        <f t="shared" si="20"/>
        <v>2626.3135135135135</v>
      </c>
      <c r="Y27" s="3">
        <f t="shared" si="20"/>
        <v>2328.187987987988</v>
      </c>
      <c r="Z27" s="3">
        <f t="shared" si="20"/>
        <v>1464.545945945946</v>
      </c>
    </row>
    <row r="28" spans="1:26" ht="15.5" x14ac:dyDescent="0.35">
      <c r="C28" t="s">
        <v>60</v>
      </c>
      <c r="D28" s="4">
        <f>IFERROR(_xlfn.RRI(5,I27,D27),"")</f>
        <v>-0.24848095861003006</v>
      </c>
      <c r="H28" s="4">
        <f t="shared" ref="H28:Z28" si="21">IFERROR(_xlfn.RRI(5,M27,H27),"")</f>
        <v>-0.35101508816937876</v>
      </c>
      <c r="I28" s="4">
        <f t="shared" si="21"/>
        <v>-0.24491243002704566</v>
      </c>
      <c r="J28" s="4">
        <f t="shared" si="21"/>
        <v>-0.24371061122986992</v>
      </c>
      <c r="K28" s="4">
        <f t="shared" si="21"/>
        <v>-0.26575705103077674</v>
      </c>
      <c r="L28" s="4">
        <f t="shared" si="21"/>
        <v>-0.15131841740130192</v>
      </c>
      <c r="M28" s="4">
        <f t="shared" si="21"/>
        <v>0.38708253504057688</v>
      </c>
      <c r="N28" s="4">
        <f t="shared" si="21"/>
        <v>0.24574719130046274</v>
      </c>
      <c r="O28" s="4">
        <f t="shared" si="21"/>
        <v>0.10935084358969616</v>
      </c>
      <c r="P28" s="4">
        <f t="shared" si="21"/>
        <v>7.88072526888286E-2</v>
      </c>
      <c r="Q28" s="4">
        <f t="shared" si="21"/>
        <v>-5.5874304675443076E-2</v>
      </c>
      <c r="R28" s="4">
        <f t="shared" si="21"/>
        <v>-0.86677560584144242</v>
      </c>
      <c r="S28" s="4">
        <f t="shared" si="21"/>
        <v>-0.86032013173477728</v>
      </c>
      <c r="T28" s="4">
        <f t="shared" si="21"/>
        <v>-0.8394017250705651</v>
      </c>
      <c r="U28" s="4">
        <f t="shared" si="21"/>
        <v>-0.81193037255308431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-0.7458113804004215</v>
      </c>
      <c r="I29" s="4">
        <f t="shared" si="22"/>
        <v>-0.13473593034122761</v>
      </c>
      <c r="J29" s="4">
        <f t="shared" si="22"/>
        <v>-0.22601531350340506</v>
      </c>
      <c r="K29" s="4">
        <f t="shared" si="22"/>
        <v>-0.41697781343536888</v>
      </c>
      <c r="L29" s="4">
        <f t="shared" si="22"/>
        <v>-0.81328716453683325</v>
      </c>
      <c r="M29" s="4">
        <f t="shared" si="22"/>
        <v>2.6220201865622323</v>
      </c>
      <c r="N29" s="4">
        <f t="shared" si="22"/>
        <v>0.516349176212476</v>
      </c>
      <c r="O29" s="4">
        <f t="shared" si="22"/>
        <v>-0.55684049137108993</v>
      </c>
      <c r="P29" s="4">
        <f t="shared" si="22"/>
        <v>0.66598137245740296</v>
      </c>
      <c r="Q29" s="4">
        <f t="shared" si="22"/>
        <v>10.185714285714285</v>
      </c>
      <c r="R29" s="4">
        <f t="shared" si="22"/>
        <v>-1.4436886449717863</v>
      </c>
      <c r="S29" s="4">
        <f t="shared" si="22"/>
        <v>-0.4990125082290981</v>
      </c>
      <c r="T29" s="4">
        <f t="shared" si="22"/>
        <v>2.8869571761872508</v>
      </c>
      <c r="U29" s="4">
        <f t="shared" si="22"/>
        <v>-1.8091468241885393</v>
      </c>
      <c r="V29" s="4">
        <f t="shared" si="22"/>
        <v>-0.70117557140777398</v>
      </c>
      <c r="W29" s="4">
        <f t="shared" si="22"/>
        <v>1.3461702672700877</v>
      </c>
      <c r="X29" s="4">
        <f t="shared" si="22"/>
        <v>3.9982927870251816</v>
      </c>
      <c r="Y29" s="4">
        <f t="shared" si="22"/>
        <v>3.0571428571428569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-4.1129548419107015E-2</v>
      </c>
      <c r="I30" s="4">
        <f t="shared" si="23"/>
        <v>-5.4083884054783714E-3</v>
      </c>
      <c r="J30" s="4">
        <f t="shared" si="23"/>
        <v>-3.7739816073673944E-2</v>
      </c>
      <c r="K30" s="4">
        <f t="shared" si="23"/>
        <v>-0.23859200971793726</v>
      </c>
      <c r="L30" s="4">
        <f t="shared" si="23"/>
        <v>-0.83523751767302434</v>
      </c>
      <c r="M30" s="4">
        <f t="shared" si="23"/>
        <v>1.0444360995067248</v>
      </c>
      <c r="N30" s="4">
        <f t="shared" si="23"/>
        <v>2.531948648886164E-3</v>
      </c>
      <c r="O30" s="4">
        <f t="shared" si="23"/>
        <v>-0.1700510034460837</v>
      </c>
      <c r="P30" s="4">
        <f t="shared" si="23"/>
        <v>0.57087777304110521</v>
      </c>
      <c r="Q30" s="4">
        <f t="shared" si="23"/>
        <v>0.92152463221343184</v>
      </c>
      <c r="R30" s="4">
        <f t="shared" si="23"/>
        <v>0.19457000797167909</v>
      </c>
      <c r="S30" s="4">
        <f t="shared" si="23"/>
        <v>-0.43857308627392244</v>
      </c>
      <c r="T30" s="4">
        <f t="shared" si="23"/>
        <v>-0.27818466922763524</v>
      </c>
      <c r="U30" s="4">
        <f t="shared" si="23"/>
        <v>-0.19355975107508006</v>
      </c>
      <c r="V30" s="4">
        <f t="shared" si="23"/>
        <v>-0.99989249822425819</v>
      </c>
      <c r="W30" s="4">
        <f t="shared" si="23"/>
        <v>0.51342854437830854</v>
      </c>
      <c r="X30" s="4">
        <f t="shared" si="23"/>
        <v>0.12805045256812125</v>
      </c>
      <c r="Y30" s="4">
        <f t="shared" si="23"/>
        <v>0.58969952047780794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1408.7</v>
      </c>
      <c r="H32" s="3">
        <f>IFERROR(INDEX(D32:G32,COUNT(D32:G32)),"")</f>
        <v>1408.7</v>
      </c>
      <c r="I32" s="3">
        <f t="shared" ref="I32:Z32" si="24">IFERROR(INDEX(I51:I500,MATCH($C$32,$C$51:$C$500,0)),"")</f>
        <v>1289.93</v>
      </c>
      <c r="J32" s="3">
        <f t="shared" si="24"/>
        <v>1068.3599999999999</v>
      </c>
      <c r="K32" s="3">
        <f t="shared" si="24"/>
        <v>871.38</v>
      </c>
      <c r="L32" s="3">
        <f t="shared" si="24"/>
        <v>886.19</v>
      </c>
      <c r="M32" s="3">
        <f t="shared" si="24"/>
        <v>7710.89</v>
      </c>
      <c r="N32" s="3">
        <f t="shared" si="24"/>
        <v>3518.25</v>
      </c>
      <c r="O32" s="3">
        <f t="shared" si="24"/>
        <v>2483.87</v>
      </c>
      <c r="P32" s="3">
        <f t="shared" si="24"/>
        <v>2820.22</v>
      </c>
      <c r="Q32" s="3">
        <f t="shared" si="24"/>
        <v>1761.83</v>
      </c>
      <c r="R32" s="3">
        <f t="shared" si="24"/>
        <v>451.86</v>
      </c>
      <c r="S32" s="3">
        <f t="shared" si="24"/>
        <v>340.51</v>
      </c>
      <c r="T32" s="3">
        <f t="shared" si="24"/>
        <v>548.64</v>
      </c>
      <c r="U32" s="3">
        <f t="shared" si="24"/>
        <v>1046.5</v>
      </c>
      <c r="V32" s="3">
        <f t="shared" si="24"/>
        <v>1517.98</v>
      </c>
      <c r="W32" s="3">
        <f t="shared" si="24"/>
        <v>1417.79</v>
      </c>
      <c r="X32" s="3">
        <f t="shared" si="24"/>
        <v>881.82</v>
      </c>
      <c r="Y32" s="3">
        <f t="shared" si="24"/>
        <v>724.54</v>
      </c>
      <c r="Z32" s="3">
        <f t="shared" si="24"/>
        <v>597.75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8.18</v>
      </c>
      <c r="H33" s="3">
        <f>IFERROR(INDEX(D33:G33,COUNT(D33:G33)),"")</f>
        <v>8.18</v>
      </c>
      <c r="I33" s="3">
        <f t="shared" ref="I33:Z33" si="25">IFERROR(INDEX(I51:I500,MATCH($C$33,$C$51:$C$500,0)),"")</f>
        <v>12.17</v>
      </c>
      <c r="J33" s="3">
        <f t="shared" si="25"/>
        <v>18.95</v>
      </c>
      <c r="K33" s="3">
        <f t="shared" si="25"/>
        <v>22.84</v>
      </c>
      <c r="L33" s="3">
        <f t="shared" si="25"/>
        <v>23.7</v>
      </c>
      <c r="M33" s="3">
        <f t="shared" si="25"/>
        <v>3.44</v>
      </c>
      <c r="N33" s="3">
        <f t="shared" si="25"/>
        <v>4.4000000000000004</v>
      </c>
      <c r="O33" s="3">
        <f t="shared" si="25"/>
        <v>6.4</v>
      </c>
      <c r="P33" s="3">
        <f t="shared" si="25"/>
        <v>7.05</v>
      </c>
      <c r="Q33" s="3">
        <f t="shared" si="25"/>
        <v>6.02</v>
      </c>
      <c r="R33" s="3">
        <f t="shared" si="25"/>
        <v>13.28</v>
      </c>
      <c r="S33" s="3">
        <f t="shared" si="25"/>
        <v>23.13</v>
      </c>
      <c r="T33" s="3">
        <f t="shared" si="25"/>
        <v>12.12</v>
      </c>
      <c r="U33" s="3">
        <f t="shared" si="25"/>
        <v>8.1199999999999992</v>
      </c>
      <c r="V33" s="3">
        <f t="shared" si="25"/>
        <v>5.57</v>
      </c>
      <c r="W33" s="3">
        <f t="shared" si="25"/>
        <v>12.7</v>
      </c>
      <c r="X33" s="3">
        <f t="shared" si="25"/>
        <v>20.41</v>
      </c>
      <c r="Y33" s="3">
        <f t="shared" si="25"/>
        <v>7.8</v>
      </c>
      <c r="Z33" s="3">
        <f t="shared" si="25"/>
        <v>1.57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119.44</v>
      </c>
      <c r="H34" s="3">
        <f>IFERROR(INDEX(D34:G34,COUNT(D34:G34)),"")</f>
        <v>119.44</v>
      </c>
      <c r="I34" s="3">
        <f t="shared" ref="I34:Z34" si="26">IFERROR(INDEX(I51:I500,MATCH($C$34,$C$51:$C$500,0)),"")</f>
        <v>41.36</v>
      </c>
      <c r="J34" s="3">
        <f t="shared" si="26"/>
        <v>46.16</v>
      </c>
      <c r="K34" s="3">
        <f t="shared" si="26"/>
        <v>35.11</v>
      </c>
      <c r="L34" s="3">
        <f t="shared" si="26"/>
        <v>21.6</v>
      </c>
      <c r="M34" s="3">
        <f t="shared" si="26"/>
        <v>5.09</v>
      </c>
      <c r="N34" s="3">
        <f t="shared" si="26"/>
        <v>10.76</v>
      </c>
      <c r="O34" s="3">
        <f t="shared" si="26"/>
        <v>16.77</v>
      </c>
      <c r="P34" s="3">
        <f t="shared" si="26"/>
        <v>9.2899999999999991</v>
      </c>
      <c r="Q34" s="3">
        <f t="shared" si="26"/>
        <v>8.25</v>
      </c>
      <c r="R34" s="3">
        <f t="shared" si="26"/>
        <v>52.26</v>
      </c>
      <c r="S34" s="3">
        <f t="shared" si="26"/>
        <v>-30.44</v>
      </c>
      <c r="T34" s="3">
        <f t="shared" si="26"/>
        <v>-12.88</v>
      </c>
      <c r="U34" s="3">
        <f t="shared" si="26"/>
        <v>-63.97</v>
      </c>
      <c r="V34" s="3">
        <f t="shared" si="26"/>
        <v>51.46</v>
      </c>
      <c r="W34" s="3">
        <f t="shared" si="26"/>
        <v>32.76</v>
      </c>
      <c r="X34" s="3">
        <f t="shared" si="26"/>
        <v>76.849999999999994</v>
      </c>
      <c r="Y34" s="3">
        <f t="shared" si="26"/>
        <v>120.57</v>
      </c>
      <c r="Z34" s="3">
        <f t="shared" si="26"/>
        <v>81.39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27.73</v>
      </c>
      <c r="H35" s="3">
        <f>IFERROR(INDEX(D35:G35,COUNT(D35:G35)),"")</f>
        <v>27.73</v>
      </c>
      <c r="I35" s="3">
        <f t="shared" ref="I35:Z35" si="27">IFERROR(INDEX(I51:I500,MATCH($C$35,$C$51:$C$500,0)),"")</f>
        <v>9.27</v>
      </c>
      <c r="J35" s="3">
        <f t="shared" si="27"/>
        <v>12.36</v>
      </c>
      <c r="K35" s="3">
        <f t="shared" si="27"/>
        <v>12.14</v>
      </c>
      <c r="L35" s="3">
        <f t="shared" si="27"/>
        <v>10</v>
      </c>
      <c r="M35" s="3">
        <f t="shared" si="27"/>
        <v>2.16</v>
      </c>
      <c r="N35" s="3">
        <f t="shared" si="27"/>
        <v>2.54</v>
      </c>
      <c r="O35" s="3">
        <f t="shared" si="27"/>
        <v>2.69</v>
      </c>
      <c r="P35" s="3">
        <f t="shared" si="27"/>
        <v>2.77</v>
      </c>
      <c r="Q35" s="3">
        <f t="shared" si="27"/>
        <v>2.4700000000000002</v>
      </c>
      <c r="R35" s="3">
        <f t="shared" si="27"/>
        <v>2.71</v>
      </c>
      <c r="S35" s="3">
        <f t="shared" si="27"/>
        <v>4.22</v>
      </c>
      <c r="T35" s="3">
        <f t="shared" si="27"/>
        <v>2.15</v>
      </c>
      <c r="U35" s="3">
        <f t="shared" si="27"/>
        <v>2.02</v>
      </c>
      <c r="V35" s="3">
        <f t="shared" si="27"/>
        <v>2.0499999999999998</v>
      </c>
      <c r="W35" s="3">
        <f t="shared" si="27"/>
        <v>4.53</v>
      </c>
      <c r="X35" s="3">
        <f t="shared" si="27"/>
        <v>6.86</v>
      </c>
      <c r="Y35" s="3">
        <f t="shared" si="27"/>
        <v>2.4300000000000002</v>
      </c>
      <c r="Z35" s="3">
        <f t="shared" si="27"/>
        <v>0.64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1.2013</v>
      </c>
      <c r="I36" s="4">
        <f t="shared" si="28"/>
        <v>1.2214</v>
      </c>
      <c r="J36" s="4">
        <f t="shared" si="28"/>
        <v>0.77439999999999998</v>
      </c>
      <c r="K36" s="4">
        <f t="shared" si="28"/>
        <v>0.66890000000000005</v>
      </c>
      <c r="L36" s="4">
        <f t="shared" si="28"/>
        <v>0.84589999999999999</v>
      </c>
      <c r="M36" s="4">
        <f t="shared" si="28"/>
        <v>0.83799999999999997</v>
      </c>
      <c r="N36" s="4">
        <f t="shared" si="28"/>
        <v>0.89469999999999994</v>
      </c>
      <c r="O36" s="4">
        <f t="shared" si="28"/>
        <v>0.31120000000000003</v>
      </c>
      <c r="P36" s="4">
        <f t="shared" si="28"/>
        <v>0.59420000000000006</v>
      </c>
      <c r="Q36" s="4">
        <f t="shared" si="28"/>
        <v>0.48799999999999999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463.65</v>
      </c>
      <c r="I37" s="3">
        <f t="shared" si="29"/>
        <v>463.65</v>
      </c>
      <c r="J37" s="3">
        <f t="shared" si="29"/>
        <v>339.74</v>
      </c>
      <c r="K37" s="3">
        <f t="shared" si="29"/>
        <v>379.12</v>
      </c>
      <c r="L37" s="3">
        <f t="shared" si="29"/>
        <v>822.41</v>
      </c>
      <c r="M37" s="3">
        <f t="shared" si="29"/>
        <v>436.32</v>
      </c>
      <c r="N37" s="3">
        <f t="shared" si="29"/>
        <v>128.63</v>
      </c>
      <c r="O37" s="3">
        <f t="shared" si="29"/>
        <v>29.51</v>
      </c>
      <c r="P37" s="3">
        <f t="shared" si="29"/>
        <v>127.12</v>
      </c>
      <c r="Q37" s="3">
        <f t="shared" si="29"/>
        <v>62.66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821650453</v>
      </c>
      <c r="E51" s="5">
        <v>987655440</v>
      </c>
      <c r="F51" s="5">
        <v>818065427</v>
      </c>
      <c r="G51" s="5">
        <v>731706108</v>
      </c>
      <c r="I51" s="5">
        <v>3427576485</v>
      </c>
      <c r="J51" s="5">
        <v>3446214954</v>
      </c>
      <c r="K51" s="5">
        <v>3581375403</v>
      </c>
      <c r="L51" s="5">
        <v>4703622038</v>
      </c>
      <c r="M51" s="5">
        <v>2852219928</v>
      </c>
      <c r="N51" s="5">
        <v>1395113268</v>
      </c>
      <c r="O51" s="5">
        <v>1391589834</v>
      </c>
      <c r="P51" s="5">
        <v>1676717292</v>
      </c>
      <c r="Q51" s="5">
        <v>1067376037</v>
      </c>
      <c r="R51" s="5">
        <v>555483921</v>
      </c>
      <c r="S51" s="5">
        <v>465007423</v>
      </c>
      <c r="T51" s="5">
        <v>828259942</v>
      </c>
      <c r="U51" s="5">
        <v>1147467928</v>
      </c>
      <c r="V51" s="5">
        <v>1422880281</v>
      </c>
      <c r="W51" s="5">
        <v>13235877000000</v>
      </c>
      <c r="X51" s="5">
        <v>8745624000000</v>
      </c>
      <c r="Y51" s="5">
        <v>7752866000000</v>
      </c>
      <c r="Z51" s="5">
        <v>4876938000000</v>
      </c>
    </row>
    <row r="52" spans="2:26" ht="15.5" x14ac:dyDescent="0.35">
      <c r="C52" t="s">
        <v>85</v>
      </c>
      <c r="D52" s="5">
        <v>-554588300</v>
      </c>
      <c r="E52" s="5">
        <v>-654706585</v>
      </c>
      <c r="F52" s="5">
        <v>-571020822</v>
      </c>
      <c r="G52" s="5">
        <v>-520645102</v>
      </c>
      <c r="I52" s="5">
        <v>-2321274978</v>
      </c>
      <c r="J52" s="5">
        <v>-2113429456</v>
      </c>
      <c r="K52" s="5">
        <v>-1917152140</v>
      </c>
      <c r="L52" s="5">
        <v>-1543553155</v>
      </c>
      <c r="M52" s="5">
        <v>-1105766702</v>
      </c>
      <c r="N52" s="5">
        <v>-932247494</v>
      </c>
      <c r="O52" s="5">
        <v>-902228295</v>
      </c>
      <c r="P52" s="5">
        <v>-829789958</v>
      </c>
      <c r="Q52" s="5">
        <v>-513796076</v>
      </c>
      <c r="R52" s="5">
        <v>-345075437</v>
      </c>
      <c r="S52" s="5">
        <v>-342234106</v>
      </c>
      <c r="T52" s="5">
        <v>-731234835</v>
      </c>
      <c r="U52" s="5">
        <v>-984048198</v>
      </c>
      <c r="V52" s="5">
        <v>-1164147320</v>
      </c>
      <c r="W52" s="5">
        <v>-9386628000000</v>
      </c>
      <c r="X52" s="5">
        <v>-6702532000000</v>
      </c>
      <c r="Y52" s="5">
        <v>-6613911000000</v>
      </c>
      <c r="Z52" s="5">
        <v>-3937482000000</v>
      </c>
    </row>
    <row r="53" spans="2:26" ht="15.5" x14ac:dyDescent="0.35">
      <c r="C53" t="s">
        <v>86</v>
      </c>
      <c r="D53" s="5">
        <v>267062153</v>
      </c>
      <c r="E53" s="5">
        <v>332948855</v>
      </c>
      <c r="F53" s="5">
        <v>247044605</v>
      </c>
      <c r="G53" s="5">
        <v>211061006</v>
      </c>
      <c r="I53" s="5">
        <v>1106301507</v>
      </c>
      <c r="J53" s="5">
        <v>1332785498</v>
      </c>
      <c r="K53" s="5">
        <v>1664223263</v>
      </c>
      <c r="L53" s="5">
        <v>3160068883</v>
      </c>
      <c r="M53" s="5">
        <v>1746453226</v>
      </c>
      <c r="N53" s="5">
        <v>462865774</v>
      </c>
      <c r="O53" s="5">
        <v>489361539</v>
      </c>
      <c r="P53" s="5">
        <v>846927334</v>
      </c>
      <c r="Q53" s="5">
        <v>553579961</v>
      </c>
      <c r="R53" s="5">
        <v>210408484</v>
      </c>
      <c r="S53" s="5">
        <v>122773317</v>
      </c>
      <c r="T53" s="5">
        <v>97025107</v>
      </c>
      <c r="U53" s="5">
        <v>163419730</v>
      </c>
      <c r="V53" s="5">
        <v>258732961</v>
      </c>
      <c r="W53" s="5">
        <v>3849249000000</v>
      </c>
      <c r="X53" s="5">
        <v>2043092000000</v>
      </c>
      <c r="Y53" s="5">
        <v>1138955000000</v>
      </c>
      <c r="Z53" s="5">
        <v>939456000000</v>
      </c>
    </row>
    <row r="54" spans="2:26" ht="15.5" x14ac:dyDescent="0.35">
      <c r="C54" t="s">
        <v>87</v>
      </c>
      <c r="D54" s="5">
        <v>-22770270</v>
      </c>
      <c r="E54" s="5">
        <v>-16077354</v>
      </c>
      <c r="F54" s="5">
        <v>-17738344</v>
      </c>
      <c r="G54" s="5">
        <v>-48555696</v>
      </c>
      <c r="I54" s="5">
        <v>-103927003</v>
      </c>
      <c r="J54" s="5">
        <v>-120052540</v>
      </c>
      <c r="K54" s="5">
        <v>-57049163</v>
      </c>
      <c r="L54" s="5">
        <v>-217912697</v>
      </c>
      <c r="M54" s="5">
        <v>-68177376</v>
      </c>
      <c r="N54" s="5">
        <v>-177791867</v>
      </c>
      <c r="O54" s="5">
        <v>-172819598</v>
      </c>
      <c r="P54" s="5">
        <v>-152108634</v>
      </c>
      <c r="Q54" s="5">
        <v>-106091092</v>
      </c>
      <c r="R54" s="5">
        <v>-91159042</v>
      </c>
      <c r="S54" s="5">
        <v>-95981917</v>
      </c>
      <c r="T54" s="5">
        <v>-105700651</v>
      </c>
      <c r="U54" s="5">
        <v>-113378999</v>
      </c>
      <c r="V54" s="5">
        <v>-138895692</v>
      </c>
      <c r="W54" s="5">
        <v>-1518278000000</v>
      </c>
      <c r="X54" s="5">
        <v>-735260000000</v>
      </c>
      <c r="Y54" s="5">
        <v>-773933000000</v>
      </c>
      <c r="Z54" s="5">
        <v>-738303000000</v>
      </c>
    </row>
    <row r="55" spans="2:26" ht="15.5" x14ac:dyDescent="0.35">
      <c r="C55" t="s">
        <v>89</v>
      </c>
      <c r="D55" s="5">
        <v>-9778246</v>
      </c>
      <c r="E55" s="5">
        <v>-6135234</v>
      </c>
      <c r="F55" s="5">
        <v>-8060209</v>
      </c>
      <c r="G55" s="5">
        <v>-6408806</v>
      </c>
      <c r="I55" s="5">
        <v>-31121554</v>
      </c>
      <c r="J55" s="5">
        <v>-38792502</v>
      </c>
      <c r="K55" s="5">
        <v>28442512</v>
      </c>
      <c r="L55" s="5">
        <v>-140417246</v>
      </c>
      <c r="M55" s="5">
        <v>-30000319</v>
      </c>
      <c r="N55" s="5">
        <v>-146718408</v>
      </c>
      <c r="O55" s="5">
        <v>-146327516</v>
      </c>
      <c r="P55" s="5">
        <v>-125992720</v>
      </c>
      <c r="Q55" s="5">
        <v>-80686487</v>
      </c>
      <c r="R55" s="5">
        <v>-65175121</v>
      </c>
      <c r="S55" s="5">
        <v>-65630265</v>
      </c>
      <c r="T55" s="5">
        <v>-76349619</v>
      </c>
      <c r="U55" s="5">
        <v>-84653958</v>
      </c>
      <c r="V55" s="5">
        <v>-104545736</v>
      </c>
      <c r="W55" s="5">
        <v>-774386000000</v>
      </c>
      <c r="X55" s="5">
        <v>-543263000000</v>
      </c>
      <c r="Y55" s="5">
        <v>-556596000000</v>
      </c>
      <c r="Z55" s="5">
        <v>-522685000000</v>
      </c>
    </row>
    <row r="56" spans="2:26" ht="15.5" x14ac:dyDescent="0.35">
      <c r="C56" t="s">
        <v>88</v>
      </c>
      <c r="D56" s="5">
        <v>-12992024</v>
      </c>
      <c r="E56" s="5">
        <v>-9942120</v>
      </c>
      <c r="F56" s="5">
        <v>-9678135</v>
      </c>
      <c r="G56" s="5">
        <v>-42146890</v>
      </c>
      <c r="I56" s="5">
        <v>-72805449</v>
      </c>
      <c r="J56" s="5">
        <v>-81260038</v>
      </c>
      <c r="K56" s="5">
        <v>-85491675</v>
      </c>
      <c r="L56" s="5">
        <v>-77495451</v>
      </c>
      <c r="M56" s="5">
        <v>-38177057</v>
      </c>
      <c r="N56" s="5">
        <v>-31073459</v>
      </c>
      <c r="O56" s="5">
        <v>-26492082</v>
      </c>
      <c r="P56" s="5">
        <v>-26115914</v>
      </c>
      <c r="Q56" s="5">
        <v>-25404605</v>
      </c>
      <c r="R56" s="5">
        <v>-25983921</v>
      </c>
      <c r="S56" s="5">
        <v>-30351652</v>
      </c>
      <c r="T56" s="5">
        <v>-29351032</v>
      </c>
      <c r="U56" s="5">
        <v>-28725041</v>
      </c>
      <c r="V56" s="5">
        <v>-34349956</v>
      </c>
      <c r="W56" s="5">
        <v>-743892000000</v>
      </c>
      <c r="X56" s="5">
        <v>-191997000000</v>
      </c>
      <c r="Y56" s="5">
        <v>-217337000000</v>
      </c>
      <c r="Z56" s="5">
        <v>-215618000000</v>
      </c>
    </row>
    <row r="57" spans="2:26" ht="15.5" x14ac:dyDescent="0.35">
      <c r="C57" t="s">
        <v>90</v>
      </c>
      <c r="D57" s="5">
        <v>244291883</v>
      </c>
      <c r="E57" s="5">
        <v>316871501</v>
      </c>
      <c r="F57" s="5">
        <v>229306261</v>
      </c>
      <c r="G57" s="5">
        <v>162505310</v>
      </c>
      <c r="I57" s="5">
        <v>1002374504</v>
      </c>
      <c r="J57" s="5">
        <v>1212732958</v>
      </c>
      <c r="K57" s="5">
        <v>1607174100</v>
      </c>
      <c r="L57" s="5">
        <v>2942156186</v>
      </c>
      <c r="M57" s="5">
        <v>1678275850</v>
      </c>
      <c r="N57" s="5">
        <v>285073907</v>
      </c>
      <c r="O57" s="5">
        <v>316541941</v>
      </c>
      <c r="P57" s="5">
        <v>694818700</v>
      </c>
      <c r="Q57" s="5">
        <v>447488869</v>
      </c>
      <c r="R57" s="5">
        <v>119249442</v>
      </c>
      <c r="S57" s="5">
        <v>26791400</v>
      </c>
      <c r="T57" s="5">
        <v>-8675544</v>
      </c>
      <c r="U57" s="5">
        <v>50040731</v>
      </c>
      <c r="V57" s="5">
        <v>119837269</v>
      </c>
      <c r="W57" s="5">
        <v>2330971000000</v>
      </c>
      <c r="X57" s="5">
        <v>1307832000000</v>
      </c>
      <c r="Y57" s="5">
        <v>365022000000</v>
      </c>
      <c r="Z57" s="5">
        <v>201153000000</v>
      </c>
    </row>
    <row r="58" spans="2:26" ht="15.5" x14ac:dyDescent="0.35">
      <c r="C58" t="s">
        <v>91</v>
      </c>
      <c r="D58" s="5">
        <v>4341398</v>
      </c>
      <c r="E58" s="5">
        <v>5591746</v>
      </c>
      <c r="F58" s="5">
        <v>-3283830</v>
      </c>
      <c r="G58" s="5">
        <v>18420515</v>
      </c>
      <c r="I58" s="5">
        <v>9644758</v>
      </c>
      <c r="J58" s="5">
        <v>-7210429</v>
      </c>
      <c r="K58" s="5">
        <v>25794396</v>
      </c>
      <c r="L58" s="5">
        <v>3153875</v>
      </c>
      <c r="M58" s="5">
        <v>-50702109</v>
      </c>
      <c r="N58" s="5">
        <v>141561740</v>
      </c>
      <c r="O58" s="5">
        <v>-4916571</v>
      </c>
      <c r="P58" s="5">
        <v>1913572</v>
      </c>
      <c r="Q58" s="5">
        <v>-27406096</v>
      </c>
      <c r="R58" s="5">
        <v>-89746733</v>
      </c>
      <c r="S58" s="5">
        <v>-94973704</v>
      </c>
      <c r="T58" s="5">
        <v>-191677793</v>
      </c>
      <c r="U58" s="5">
        <v>-117691762</v>
      </c>
      <c r="V58" s="5">
        <v>-41288271</v>
      </c>
      <c r="W58" s="5">
        <v>224936000000</v>
      </c>
      <c r="X58" s="5">
        <v>-228051000000</v>
      </c>
      <c r="Y58" s="5">
        <v>-173676000000</v>
      </c>
      <c r="Z58" s="5">
        <v>-102350000000</v>
      </c>
    </row>
    <row r="59" spans="2:26" ht="15.5" x14ac:dyDescent="0.35">
      <c r="C59" t="s">
        <v>92</v>
      </c>
      <c r="D59" s="5">
        <v>6729038</v>
      </c>
      <c r="E59" s="5">
        <v>7442689</v>
      </c>
      <c r="F59" s="5">
        <v>5860222</v>
      </c>
      <c r="G59" s="5">
        <v>7582881</v>
      </c>
      <c r="I59" s="5">
        <v>27953090</v>
      </c>
      <c r="J59" s="5">
        <v>27805486</v>
      </c>
      <c r="K59" s="5">
        <v>25388234</v>
      </c>
      <c r="L59" s="5">
        <v>14791554</v>
      </c>
      <c r="M59" s="5">
        <v>4110636</v>
      </c>
      <c r="N59" s="5">
        <v>4960646</v>
      </c>
      <c r="O59" s="5">
        <v>4978885</v>
      </c>
      <c r="P59" s="5">
        <v>3318660</v>
      </c>
      <c r="Q59" s="5">
        <v>1143630</v>
      </c>
      <c r="R59" s="5">
        <v>762112</v>
      </c>
      <c r="S59" s="5">
        <v>2793933</v>
      </c>
      <c r="T59" s="5">
        <v>2237111</v>
      </c>
      <c r="U59" s="5">
        <v>2667304</v>
      </c>
      <c r="V59" s="5">
        <v>1291557</v>
      </c>
      <c r="W59" s="5">
        <v>43352000000</v>
      </c>
      <c r="X59" s="5">
        <v>31700000000</v>
      </c>
      <c r="Y59" s="5">
        <v>25394000000</v>
      </c>
      <c r="Z59" s="5">
        <v>28214000000</v>
      </c>
    </row>
    <row r="60" spans="2:26" ht="15.5" x14ac:dyDescent="0.35">
      <c r="C60" t="s">
        <v>97</v>
      </c>
      <c r="D60" s="5">
        <v>4740063</v>
      </c>
      <c r="E60" s="5">
        <v>4577999</v>
      </c>
      <c r="F60" s="5">
        <v>4275733</v>
      </c>
      <c r="G60" s="5">
        <v>2214555</v>
      </c>
      <c r="I60" s="5">
        <v>16135672</v>
      </c>
      <c r="J60" s="5">
        <v>20732197</v>
      </c>
      <c r="K60" s="5">
        <v>40997756</v>
      </c>
      <c r="L60" s="5">
        <v>123130926</v>
      </c>
      <c r="M60" s="5">
        <v>53193534</v>
      </c>
      <c r="N60" s="5">
        <v>15721003</v>
      </c>
      <c r="O60" s="5">
        <v>10816893</v>
      </c>
      <c r="P60" s="5">
        <v>23872720</v>
      </c>
      <c r="Q60" s="5">
        <v>18205408</v>
      </c>
      <c r="R60" s="5">
        <v>-10739779</v>
      </c>
      <c r="S60" s="5">
        <v>-17395572</v>
      </c>
      <c r="T60" s="5">
        <v>-50640642</v>
      </c>
      <c r="U60" s="5">
        <v>-18906060</v>
      </c>
      <c r="V60" s="5">
        <v>-1329477</v>
      </c>
      <c r="W60" s="5">
        <v>34751000000</v>
      </c>
    </row>
    <row r="61" spans="2:26" ht="15.5" x14ac:dyDescent="0.35">
      <c r="C61" t="s">
        <v>1112</v>
      </c>
      <c r="D61" s="5">
        <v>6729038</v>
      </c>
      <c r="E61" s="5">
        <v>7442689</v>
      </c>
      <c r="F61" s="5">
        <v>5860222</v>
      </c>
      <c r="G61" s="5">
        <v>7582881</v>
      </c>
      <c r="I61" s="5">
        <v>27953090</v>
      </c>
      <c r="J61" s="5">
        <v>27805486</v>
      </c>
      <c r="K61" s="5">
        <v>25388234</v>
      </c>
      <c r="L61" s="5">
        <v>14791554</v>
      </c>
      <c r="M61" s="5">
        <v>4110636</v>
      </c>
      <c r="N61" s="5">
        <v>4960646</v>
      </c>
      <c r="O61" s="5">
        <v>4978885</v>
      </c>
      <c r="P61" s="5">
        <v>3318660</v>
      </c>
      <c r="Q61" s="5">
        <v>1143630</v>
      </c>
      <c r="R61" s="5">
        <v>762112</v>
      </c>
      <c r="S61" s="5">
        <v>2793933</v>
      </c>
      <c r="T61" s="5">
        <v>2237111</v>
      </c>
      <c r="U61" s="5">
        <v>2667304</v>
      </c>
      <c r="V61" s="5">
        <v>1291557</v>
      </c>
      <c r="W61" s="5">
        <v>43352000000</v>
      </c>
      <c r="X61" s="5">
        <v>31700000000</v>
      </c>
      <c r="Y61" s="5">
        <v>56818000000</v>
      </c>
      <c r="Z61" s="5">
        <v>33914000000</v>
      </c>
    </row>
    <row r="62" spans="2:26" ht="15.5" x14ac:dyDescent="0.35">
      <c r="C62" t="s">
        <v>26</v>
      </c>
      <c r="D62" s="5">
        <v>-1182030</v>
      </c>
      <c r="E62" s="5">
        <v>-1170866</v>
      </c>
      <c r="F62" s="5">
        <v>-1170422</v>
      </c>
      <c r="G62" s="5">
        <v>-1730091</v>
      </c>
      <c r="I62" s="5">
        <v>-8699105</v>
      </c>
      <c r="J62" s="5">
        <v>-17838242</v>
      </c>
      <c r="K62" s="5">
        <v>-6630453</v>
      </c>
      <c r="L62" s="5">
        <v>-2673938</v>
      </c>
      <c r="M62" s="5">
        <v>-50549536</v>
      </c>
      <c r="N62" s="5">
        <v>-35954679</v>
      </c>
      <c r="O62" s="5">
        <v>-9554528</v>
      </c>
      <c r="P62" s="5">
        <v>-4293880</v>
      </c>
      <c r="Q62" s="5">
        <v>-28949717</v>
      </c>
      <c r="R62" s="5">
        <v>-45826631</v>
      </c>
      <c r="S62" s="5">
        <v>-32394565</v>
      </c>
      <c r="T62" s="5">
        <v>-38779131</v>
      </c>
      <c r="U62" s="5">
        <v>-37461201</v>
      </c>
      <c r="V62" s="5">
        <v>-32156513</v>
      </c>
      <c r="W62" s="5">
        <v>-120809000000</v>
      </c>
      <c r="X62" s="5">
        <v>-130427000000</v>
      </c>
      <c r="Y62" s="5">
        <v>-118788000000</v>
      </c>
      <c r="Z62" s="5">
        <v>-141699000000</v>
      </c>
    </row>
    <row r="63" spans="2:26" ht="15.5" x14ac:dyDescent="0.35">
      <c r="C63" t="s">
        <v>94</v>
      </c>
      <c r="W63" s="5">
        <v>-103907000000</v>
      </c>
      <c r="X63" s="5">
        <v>55173000000</v>
      </c>
      <c r="Y63" s="5">
        <v>-77392000000</v>
      </c>
      <c r="Z63" s="5">
        <v>-79389000000</v>
      </c>
    </row>
    <row r="64" spans="2:26" ht="15.5" x14ac:dyDescent="0.35">
      <c r="C64" t="s">
        <v>95</v>
      </c>
    </row>
    <row r="65" spans="3:26" ht="15.5" x14ac:dyDescent="0.35">
      <c r="C65" t="s">
        <v>403</v>
      </c>
      <c r="U65" s="5">
        <v>1567071</v>
      </c>
      <c r="X65" s="5">
        <v>38000000</v>
      </c>
      <c r="Y65" s="5">
        <v>323000000</v>
      </c>
      <c r="Z65" s="5">
        <v>108588000000</v>
      </c>
    </row>
    <row r="66" spans="3:26" ht="15.5" x14ac:dyDescent="0.35">
      <c r="C66" t="s">
        <v>93</v>
      </c>
      <c r="W66" s="5">
        <v>118726000000</v>
      </c>
      <c r="X66" s="5">
        <v>-117246000000</v>
      </c>
      <c r="Y66" s="5">
        <v>-5956000000</v>
      </c>
      <c r="Z66" s="5">
        <v>-1267000000</v>
      </c>
    </row>
    <row r="67" spans="3:26" ht="15.5" x14ac:dyDescent="0.35">
      <c r="C67" t="s">
        <v>98</v>
      </c>
      <c r="D67" s="5">
        <v>4341398</v>
      </c>
      <c r="E67" s="5">
        <v>5591746</v>
      </c>
      <c r="F67" s="5">
        <v>-3283830</v>
      </c>
      <c r="G67" s="5">
        <v>18420515</v>
      </c>
      <c r="I67" s="5">
        <v>9644758</v>
      </c>
      <c r="J67" s="5">
        <v>-7210429</v>
      </c>
      <c r="K67" s="5">
        <v>25794396</v>
      </c>
      <c r="L67" s="5">
        <v>3153875</v>
      </c>
      <c r="M67" s="5">
        <v>-50702109</v>
      </c>
      <c r="N67" s="5">
        <v>141561740</v>
      </c>
      <c r="O67" s="5">
        <v>-4916571</v>
      </c>
      <c r="P67" s="5">
        <v>1913572</v>
      </c>
      <c r="Q67" s="5">
        <v>-27406096</v>
      </c>
      <c r="R67" s="5">
        <v>-89746733</v>
      </c>
      <c r="S67" s="5">
        <v>-94973704</v>
      </c>
      <c r="T67" s="5">
        <v>-191677793</v>
      </c>
      <c r="U67" s="5">
        <v>-117691762</v>
      </c>
      <c r="V67" s="5">
        <v>-41288271</v>
      </c>
      <c r="W67" s="5">
        <v>224936000000</v>
      </c>
      <c r="X67" s="5">
        <v>-228051000000</v>
      </c>
      <c r="Y67" s="5">
        <v>-173676000000</v>
      </c>
      <c r="Z67" s="5">
        <v>-102350000000</v>
      </c>
    </row>
    <row r="68" spans="3:26" ht="15.5" x14ac:dyDescent="0.35">
      <c r="C68" t="s">
        <v>28</v>
      </c>
      <c r="D68" s="5">
        <v>248633281</v>
      </c>
      <c r="E68" s="5">
        <v>322463247</v>
      </c>
      <c r="F68" s="5">
        <v>226022431</v>
      </c>
      <c r="G68" s="5">
        <v>180925825</v>
      </c>
      <c r="I68" s="5">
        <v>1012019262</v>
      </c>
      <c r="J68" s="5">
        <v>1205522529</v>
      </c>
      <c r="K68" s="5">
        <v>1632968496</v>
      </c>
      <c r="L68" s="5">
        <v>2945310061</v>
      </c>
      <c r="M68" s="5">
        <v>1627573741</v>
      </c>
      <c r="N68" s="5">
        <v>426635647</v>
      </c>
      <c r="O68" s="5">
        <v>311625370</v>
      </c>
      <c r="P68" s="5">
        <v>696732272</v>
      </c>
      <c r="Q68" s="5">
        <v>420082773</v>
      </c>
      <c r="R68" s="5">
        <v>29502709</v>
      </c>
      <c r="S68" s="5">
        <v>-68182304</v>
      </c>
      <c r="T68" s="5">
        <v>-200353337</v>
      </c>
      <c r="U68" s="5">
        <v>-67651031</v>
      </c>
      <c r="V68" s="5">
        <v>78548998</v>
      </c>
      <c r="W68" s="5">
        <v>2555907000000</v>
      </c>
      <c r="X68" s="5">
        <v>1079781000000</v>
      </c>
      <c r="Y68" s="5">
        <v>191346000000</v>
      </c>
      <c r="Z68" s="5">
        <v>98803000000</v>
      </c>
    </row>
    <row r="69" spans="3:26" ht="15.5" x14ac:dyDescent="0.35">
      <c r="C69" t="s">
        <v>27</v>
      </c>
      <c r="D69" s="5">
        <v>-53102323</v>
      </c>
      <c r="E69" s="5">
        <v>-72124649</v>
      </c>
      <c r="F69" s="5">
        <v>-48840479</v>
      </c>
      <c r="G69" s="5">
        <v>-47372843</v>
      </c>
      <c r="I69" s="5">
        <v>-227968076</v>
      </c>
      <c r="J69" s="5">
        <v>-262147463</v>
      </c>
      <c r="K69" s="5">
        <v>-353387654</v>
      </c>
      <c r="L69" s="5">
        <v>-643704514</v>
      </c>
      <c r="M69" s="5">
        <v>-361616399</v>
      </c>
      <c r="N69" s="5">
        <v>-82175777</v>
      </c>
      <c r="O69" s="5">
        <v>-77414093</v>
      </c>
      <c r="P69" s="5">
        <v>-172422999</v>
      </c>
      <c r="Q69" s="5">
        <v>-82065574</v>
      </c>
      <c r="R69" s="5">
        <v>-11487276</v>
      </c>
      <c r="S69" s="5">
        <v>-13615750</v>
      </c>
      <c r="T69" s="5">
        <v>11336139</v>
      </c>
      <c r="U69" s="5">
        <v>12435003</v>
      </c>
      <c r="V69" s="5">
        <v>-23602081</v>
      </c>
      <c r="W69" s="5">
        <v>-682697000000</v>
      </c>
      <c r="X69" s="5">
        <v>-299062000000</v>
      </c>
      <c r="Y69" s="5">
        <v>-35146000000</v>
      </c>
      <c r="Z69" s="5">
        <v>-60306000000</v>
      </c>
    </row>
    <row r="70" spans="3:26" ht="15.5" x14ac:dyDescent="0.35">
      <c r="C70" t="s">
        <v>99</v>
      </c>
      <c r="D70" s="5">
        <v>195530958</v>
      </c>
      <c r="E70" s="5">
        <v>250338598</v>
      </c>
      <c r="F70" s="5">
        <v>177181952</v>
      </c>
      <c r="G70" s="5">
        <v>133552982</v>
      </c>
      <c r="I70" s="5">
        <v>784051186</v>
      </c>
      <c r="J70" s="5">
        <v>943375066</v>
      </c>
      <c r="K70" s="5">
        <v>1279580842</v>
      </c>
      <c r="L70" s="5">
        <v>2301605547</v>
      </c>
      <c r="M70" s="5">
        <v>1265957342</v>
      </c>
      <c r="N70" s="5">
        <v>344459870</v>
      </c>
      <c r="O70" s="5">
        <v>234211277</v>
      </c>
      <c r="P70" s="5">
        <v>524309273</v>
      </c>
      <c r="Q70" s="5">
        <v>338017199</v>
      </c>
      <c r="R70" s="5">
        <v>18015433</v>
      </c>
      <c r="S70" s="5">
        <v>-81798054</v>
      </c>
      <c r="T70" s="5">
        <v>-189017198</v>
      </c>
      <c r="U70" s="5">
        <v>-55216028</v>
      </c>
      <c r="V70" s="5">
        <v>54946917</v>
      </c>
      <c r="W70" s="5">
        <v>1873210000000</v>
      </c>
      <c r="X70" s="5">
        <v>780719000000</v>
      </c>
      <c r="Y70" s="5">
        <v>156200000000</v>
      </c>
      <c r="Z70" s="5">
        <v>38497000000</v>
      </c>
    </row>
    <row r="71" spans="3:26" ht="15.5" x14ac:dyDescent="0.35">
      <c r="C71" t="s">
        <v>100</v>
      </c>
      <c r="X71" s="5">
        <v>-39925000000</v>
      </c>
      <c r="Y71" s="5">
        <v>-19913000000</v>
      </c>
      <c r="Z71" s="5">
        <v>-17787000000</v>
      </c>
    </row>
    <row r="72" spans="3:26" ht="15.5" x14ac:dyDescent="0.35">
      <c r="C72" t="s">
        <v>102</v>
      </c>
      <c r="D72" s="5">
        <v>195530958</v>
      </c>
      <c r="E72" s="5">
        <v>250338598</v>
      </c>
      <c r="F72" s="5">
        <v>177181952</v>
      </c>
      <c r="G72" s="5">
        <v>133552982</v>
      </c>
      <c r="I72" s="5">
        <v>784051186</v>
      </c>
      <c r="J72" s="5">
        <v>943375066</v>
      </c>
      <c r="K72" s="5">
        <v>1279580842</v>
      </c>
      <c r="L72" s="5">
        <v>2301605547</v>
      </c>
      <c r="M72" s="5">
        <v>1265957342</v>
      </c>
      <c r="N72" s="5">
        <v>344459870</v>
      </c>
      <c r="O72" s="5">
        <v>234211277</v>
      </c>
      <c r="P72" s="5">
        <v>524309273</v>
      </c>
      <c r="Q72" s="5">
        <v>338017199</v>
      </c>
      <c r="R72" s="5">
        <v>18015433</v>
      </c>
      <c r="S72" s="5">
        <v>-81798054</v>
      </c>
      <c r="T72" s="5">
        <v>-189017198</v>
      </c>
      <c r="U72" s="5">
        <v>-55216028</v>
      </c>
      <c r="V72" s="5">
        <v>54946917</v>
      </c>
      <c r="W72" s="5">
        <v>1873210000000</v>
      </c>
      <c r="X72" s="5">
        <v>740794000000</v>
      </c>
      <c r="Y72" s="5">
        <v>136287000000</v>
      </c>
      <c r="Z72" s="5">
        <v>20710000000</v>
      </c>
    </row>
    <row r="73" spans="3:26" ht="15.5" x14ac:dyDescent="0.35">
      <c r="C73" t="s">
        <v>103</v>
      </c>
      <c r="D73" s="5">
        <v>-99492</v>
      </c>
      <c r="E73" s="5">
        <v>-250450</v>
      </c>
      <c r="F73" s="5">
        <v>-297275</v>
      </c>
      <c r="G73" s="5">
        <v>320258</v>
      </c>
      <c r="I73" s="5">
        <v>-406528</v>
      </c>
      <c r="J73" s="5">
        <v>193984</v>
      </c>
      <c r="K73" s="5">
        <v>56726008</v>
      </c>
      <c r="L73" s="5">
        <v>-84106500</v>
      </c>
      <c r="M73" s="5">
        <v>55973456</v>
      </c>
      <c r="N73" s="5">
        <v>-26239188</v>
      </c>
      <c r="O73" s="5">
        <v>23036993</v>
      </c>
      <c r="P73" s="5">
        <v>-28462886</v>
      </c>
      <c r="Q73" s="5">
        <v>1565346</v>
      </c>
      <c r="R73" s="5">
        <v>1067151</v>
      </c>
      <c r="S73" s="5">
        <v>-315182</v>
      </c>
      <c r="T73" s="5">
        <v>-601875</v>
      </c>
      <c r="U73" s="5">
        <v>-4779539</v>
      </c>
      <c r="V73" s="5">
        <v>7502170</v>
      </c>
      <c r="W73" s="5">
        <v>214760000000</v>
      </c>
    </row>
    <row r="74" spans="3:26" ht="15.5" x14ac:dyDescent="0.35">
      <c r="C74" t="s">
        <v>410</v>
      </c>
      <c r="D74" s="5">
        <v>-99492</v>
      </c>
      <c r="E74" s="5">
        <v>-250450</v>
      </c>
      <c r="F74" s="5">
        <v>-297275</v>
      </c>
      <c r="G74" s="5">
        <v>320258</v>
      </c>
      <c r="I74" s="5">
        <v>-406528</v>
      </c>
      <c r="J74" s="5">
        <v>193984</v>
      </c>
      <c r="K74" s="5">
        <v>56726008</v>
      </c>
      <c r="L74" s="5">
        <v>-84106500</v>
      </c>
      <c r="M74" s="5">
        <v>55973456</v>
      </c>
      <c r="N74" s="5">
        <v>-26239188</v>
      </c>
      <c r="O74" s="5">
        <v>23036993</v>
      </c>
      <c r="P74" s="5">
        <v>-28462886</v>
      </c>
      <c r="Q74" s="5">
        <v>1565346</v>
      </c>
      <c r="R74" s="5">
        <v>1067151</v>
      </c>
      <c r="S74" s="5">
        <v>-315182</v>
      </c>
      <c r="T74" s="5">
        <v>-601875</v>
      </c>
      <c r="U74" s="5">
        <v>-4779539</v>
      </c>
      <c r="V74" s="5">
        <v>7502170</v>
      </c>
      <c r="W74" s="5">
        <v>214760000000</v>
      </c>
    </row>
    <row r="75" spans="3:26" ht="15.5" x14ac:dyDescent="0.35">
      <c r="C75" t="s">
        <v>104</v>
      </c>
      <c r="D75" s="5">
        <v>195431466</v>
      </c>
      <c r="E75" s="5">
        <v>250088148</v>
      </c>
      <c r="F75" s="5">
        <v>176884677</v>
      </c>
      <c r="G75" s="5">
        <v>133873240</v>
      </c>
      <c r="I75" s="5">
        <v>783644658</v>
      </c>
      <c r="J75" s="5">
        <v>943569050</v>
      </c>
      <c r="K75" s="5">
        <v>1336306850</v>
      </c>
      <c r="L75" s="5">
        <v>2217499047</v>
      </c>
      <c r="M75" s="5">
        <v>1321930798</v>
      </c>
      <c r="N75" s="5">
        <v>318220682</v>
      </c>
      <c r="O75" s="5">
        <v>257248270</v>
      </c>
      <c r="P75" s="5">
        <v>495846387</v>
      </c>
      <c r="Q75" s="5">
        <v>339582545</v>
      </c>
      <c r="R75" s="5">
        <v>19082584</v>
      </c>
      <c r="S75" s="5">
        <v>-82113236</v>
      </c>
      <c r="T75" s="5">
        <v>-189619073</v>
      </c>
      <c r="U75" s="5">
        <v>-59995567</v>
      </c>
      <c r="V75" s="5">
        <v>62449087</v>
      </c>
      <c r="W75" s="5">
        <v>2087970000000</v>
      </c>
    </row>
    <row r="76" spans="3:26" ht="15.5" x14ac:dyDescent="0.35">
      <c r="C76" t="s">
        <v>105</v>
      </c>
      <c r="D76" s="5">
        <v>195530958</v>
      </c>
      <c r="E76" s="5">
        <v>250338598</v>
      </c>
      <c r="F76" s="5">
        <v>177181952</v>
      </c>
      <c r="G76" s="5">
        <v>133552982</v>
      </c>
      <c r="I76" s="5">
        <v>784051186</v>
      </c>
      <c r="J76" s="5">
        <v>943375066</v>
      </c>
      <c r="K76" s="5">
        <v>1279580842</v>
      </c>
      <c r="L76" s="5">
        <v>2301605547</v>
      </c>
      <c r="M76" s="5">
        <v>1265957342</v>
      </c>
      <c r="N76" s="5">
        <v>344459870</v>
      </c>
      <c r="O76" s="5">
        <v>234211277</v>
      </c>
      <c r="P76" s="5">
        <v>524309273</v>
      </c>
      <c r="Q76" s="5">
        <v>338017199</v>
      </c>
      <c r="R76" s="5">
        <v>18015433</v>
      </c>
      <c r="S76" s="5">
        <v>-81798054</v>
      </c>
      <c r="T76" s="5">
        <v>-189017198</v>
      </c>
      <c r="U76" s="5">
        <v>-55216028</v>
      </c>
      <c r="V76" s="5">
        <v>54946917</v>
      </c>
      <c r="W76" s="5">
        <v>1873210000000</v>
      </c>
      <c r="X76" s="5">
        <v>740794000000</v>
      </c>
      <c r="Y76" s="5">
        <v>136287000000</v>
      </c>
      <c r="Z76" s="5">
        <v>20710000000</v>
      </c>
    </row>
    <row r="77" spans="3:26" ht="15.5" x14ac:dyDescent="0.35">
      <c r="C77" t="s">
        <v>7</v>
      </c>
      <c r="D77" s="5">
        <v>190691403</v>
      </c>
      <c r="E77" s="5">
        <v>245510149</v>
      </c>
      <c r="F77" s="5">
        <v>172608944</v>
      </c>
      <c r="G77" s="5">
        <v>131658685</v>
      </c>
      <c r="I77" s="5">
        <v>767508986</v>
      </c>
      <c r="J77" s="5">
        <v>922836853</v>
      </c>
      <c r="K77" s="5">
        <v>1295309094</v>
      </c>
      <c r="L77" s="5">
        <v>2094368121</v>
      </c>
      <c r="M77" s="5">
        <v>1268737264</v>
      </c>
      <c r="N77" s="5">
        <v>302499679</v>
      </c>
      <c r="O77" s="5">
        <v>246431377</v>
      </c>
      <c r="P77" s="5">
        <v>471973667</v>
      </c>
      <c r="Q77" s="5">
        <v>321377137</v>
      </c>
      <c r="R77" s="5">
        <v>29822363</v>
      </c>
      <c r="S77" s="5">
        <v>-64717664</v>
      </c>
      <c r="T77" s="5">
        <v>-138978431</v>
      </c>
      <c r="U77" s="5">
        <v>-41089507</v>
      </c>
      <c r="V77" s="5">
        <v>63778564</v>
      </c>
      <c r="W77" s="5">
        <v>2053219000000</v>
      </c>
    </row>
    <row r="78" spans="3:26" ht="15.5" x14ac:dyDescent="0.35">
      <c r="C78" t="s">
        <v>106</v>
      </c>
      <c r="D78" s="5">
        <v>195530958</v>
      </c>
      <c r="E78" s="5">
        <v>250338598</v>
      </c>
      <c r="F78" s="5">
        <v>177181952</v>
      </c>
      <c r="G78" s="5">
        <v>133552982</v>
      </c>
      <c r="I78" s="5">
        <v>784051186</v>
      </c>
      <c r="J78" s="5">
        <v>943375066</v>
      </c>
      <c r="K78" s="5">
        <v>1279580842</v>
      </c>
      <c r="L78" s="5">
        <v>2301605547</v>
      </c>
      <c r="M78" s="5">
        <v>1265957342</v>
      </c>
      <c r="N78" s="5">
        <v>344459870</v>
      </c>
      <c r="O78" s="5">
        <v>234211277</v>
      </c>
      <c r="P78" s="5">
        <v>524309273</v>
      </c>
      <c r="Q78" s="5">
        <v>338017199</v>
      </c>
      <c r="R78" s="5">
        <v>18015433</v>
      </c>
      <c r="S78" s="5">
        <v>-81798054</v>
      </c>
      <c r="T78" s="5">
        <v>-189017198</v>
      </c>
      <c r="U78" s="5">
        <v>-55216028</v>
      </c>
      <c r="V78" s="5">
        <v>54946917</v>
      </c>
      <c r="W78" s="5">
        <v>1873210000000</v>
      </c>
      <c r="X78" s="5">
        <v>740794000000</v>
      </c>
      <c r="Y78" s="5">
        <v>136287000000</v>
      </c>
      <c r="Z78" s="5">
        <v>20710000000</v>
      </c>
    </row>
    <row r="79" spans="3:26" ht="15.5" x14ac:dyDescent="0.35">
      <c r="C79" t="s">
        <v>107</v>
      </c>
      <c r="D79" s="5">
        <v>195431466</v>
      </c>
      <c r="E79" s="5">
        <v>250088148</v>
      </c>
      <c r="F79" s="5">
        <v>176884677</v>
      </c>
      <c r="G79" s="5">
        <v>133873240</v>
      </c>
      <c r="I79" s="5">
        <v>783644658</v>
      </c>
      <c r="J79" s="5">
        <v>943569050</v>
      </c>
      <c r="K79" s="5">
        <v>1336306850</v>
      </c>
      <c r="L79" s="5">
        <v>2217499047</v>
      </c>
      <c r="M79" s="5">
        <v>1321930798</v>
      </c>
      <c r="N79" s="5">
        <v>318220682</v>
      </c>
      <c r="O79" s="5">
        <v>257248270</v>
      </c>
      <c r="P79" s="5">
        <v>495846387</v>
      </c>
      <c r="Q79" s="5">
        <v>339582545</v>
      </c>
      <c r="R79" s="5">
        <v>19082584</v>
      </c>
      <c r="S79" s="5">
        <v>-82113236</v>
      </c>
      <c r="T79" s="5">
        <v>-189619073</v>
      </c>
      <c r="U79" s="5">
        <v>-59995567</v>
      </c>
      <c r="V79" s="5">
        <v>62449087</v>
      </c>
      <c r="W79" s="5">
        <v>2087970000000</v>
      </c>
    </row>
    <row r="80" spans="3:26" ht="15.5" x14ac:dyDescent="0.35">
      <c r="C80" t="s">
        <v>108</v>
      </c>
      <c r="D80" s="5">
        <v>195431466</v>
      </c>
      <c r="E80" s="5">
        <v>250088148</v>
      </c>
      <c r="F80" s="5">
        <v>176884677</v>
      </c>
      <c r="G80" s="5">
        <v>133873240</v>
      </c>
      <c r="I80" s="5">
        <v>783644658</v>
      </c>
      <c r="J80" s="5">
        <v>943569050</v>
      </c>
      <c r="K80" s="5">
        <v>1336306850</v>
      </c>
      <c r="L80" s="5">
        <v>2217499047</v>
      </c>
      <c r="M80" s="5">
        <v>1321930798</v>
      </c>
      <c r="N80" s="5">
        <v>318220682</v>
      </c>
      <c r="O80" s="5">
        <v>257248270</v>
      </c>
      <c r="P80" s="5">
        <v>495846387</v>
      </c>
      <c r="Q80" s="5">
        <v>339582545</v>
      </c>
      <c r="R80" s="5">
        <v>19082584</v>
      </c>
      <c r="S80" s="5">
        <v>-82113236</v>
      </c>
      <c r="T80" s="5">
        <v>-189619073</v>
      </c>
      <c r="U80" s="5">
        <v>-59995567</v>
      </c>
      <c r="V80" s="5">
        <v>62449087</v>
      </c>
      <c r="W80" s="5">
        <v>2087970000000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727564348</v>
      </c>
      <c r="E84" s="5">
        <v>574566067</v>
      </c>
      <c r="F84" s="5">
        <v>548757386</v>
      </c>
      <c r="G84" s="5">
        <v>777983915</v>
      </c>
      <c r="I84" s="5">
        <v>574566067</v>
      </c>
      <c r="J84" s="5">
        <v>912152046</v>
      </c>
      <c r="K84" s="5">
        <v>734954930</v>
      </c>
      <c r="L84" s="5">
        <v>1826876780</v>
      </c>
      <c r="M84" s="5">
        <v>980507356</v>
      </c>
      <c r="N84" s="5">
        <v>383810000</v>
      </c>
      <c r="O84" s="5">
        <v>174489542</v>
      </c>
      <c r="P84" s="5">
        <v>229184053</v>
      </c>
      <c r="Q84" s="5">
        <v>58668007</v>
      </c>
      <c r="R84" s="5">
        <v>59767412</v>
      </c>
      <c r="S84" s="5">
        <v>90289274</v>
      </c>
      <c r="T84" s="5">
        <v>80078359</v>
      </c>
      <c r="U84" s="5">
        <v>181380887</v>
      </c>
      <c r="V84" s="5">
        <v>152769325</v>
      </c>
      <c r="W84" s="5">
        <v>1437163000000</v>
      </c>
      <c r="X84" s="5">
        <v>1444684000000</v>
      </c>
      <c r="Y84" s="5">
        <v>900013000000</v>
      </c>
      <c r="Z84" s="5">
        <v>1531696000000</v>
      </c>
    </row>
    <row r="85" spans="2:26" ht="15.5" x14ac:dyDescent="0.35">
      <c r="C85" t="s">
        <v>113</v>
      </c>
      <c r="D85" s="5">
        <v>221616655</v>
      </c>
      <c r="E85" s="5">
        <v>258247903</v>
      </c>
      <c r="F85" s="5">
        <v>271398728</v>
      </c>
      <c r="G85" s="5">
        <v>246636220</v>
      </c>
      <c r="I85" s="5">
        <v>258247903</v>
      </c>
      <c r="J85" s="5">
        <v>307007330</v>
      </c>
      <c r="K85" s="5">
        <v>319063755</v>
      </c>
      <c r="L85" s="5">
        <v>400703566</v>
      </c>
      <c r="M85" s="5">
        <v>215449936</v>
      </c>
      <c r="N85" s="5">
        <v>153511248</v>
      </c>
      <c r="O85" s="5">
        <v>109438617</v>
      </c>
      <c r="P85" s="5">
        <v>101823513</v>
      </c>
      <c r="Q85" s="5">
        <v>89094171</v>
      </c>
      <c r="R85" s="5">
        <v>61192052</v>
      </c>
      <c r="S85" s="5">
        <v>56334177</v>
      </c>
      <c r="T85" s="5">
        <v>52365267</v>
      </c>
      <c r="U85" s="5">
        <v>63195218</v>
      </c>
      <c r="V85" s="5">
        <v>88311338</v>
      </c>
      <c r="W85" s="5">
        <v>678783000000</v>
      </c>
      <c r="X85" s="5">
        <v>648144000000</v>
      </c>
      <c r="Y85" s="5">
        <v>561184000000</v>
      </c>
      <c r="Z85" s="5">
        <v>275117000000</v>
      </c>
    </row>
    <row r="86" spans="2:26" ht="15.5" x14ac:dyDescent="0.35">
      <c r="C86" t="s">
        <v>115</v>
      </c>
      <c r="R86" s="5">
        <v>481432815</v>
      </c>
      <c r="S86" s="5">
        <v>538769742</v>
      </c>
      <c r="T86" s="5">
        <v>292076380</v>
      </c>
      <c r="U86" s="5">
        <v>547150731</v>
      </c>
      <c r="V86" s="5">
        <v>616777571</v>
      </c>
      <c r="W86" s="5">
        <v>731893000000</v>
      </c>
      <c r="X86" s="5">
        <v>1911734000000</v>
      </c>
      <c r="Y86" s="5">
        <v>1942093000000</v>
      </c>
      <c r="Z86" s="5">
        <v>1378000000</v>
      </c>
    </row>
    <row r="87" spans="2:26" ht="15.5" x14ac:dyDescent="0.35">
      <c r="C87" t="s">
        <v>114</v>
      </c>
    </row>
    <row r="88" spans="2:26" ht="15.5" x14ac:dyDescent="0.35">
      <c r="C88" t="s">
        <v>116</v>
      </c>
      <c r="D88" s="5">
        <v>221616655</v>
      </c>
      <c r="E88" s="5">
        <v>258247903</v>
      </c>
      <c r="F88" s="5">
        <v>271398728</v>
      </c>
      <c r="G88" s="5">
        <v>246636220</v>
      </c>
      <c r="I88" s="5">
        <v>258247903</v>
      </c>
      <c r="J88" s="5">
        <v>307007330</v>
      </c>
      <c r="K88" s="5">
        <v>319063755</v>
      </c>
      <c r="L88" s="5">
        <v>400703566</v>
      </c>
      <c r="M88" s="5">
        <v>215449936</v>
      </c>
      <c r="N88" s="5">
        <v>153511248</v>
      </c>
      <c r="O88" s="5">
        <v>109438617</v>
      </c>
      <c r="P88" s="5">
        <v>101823513</v>
      </c>
      <c r="Q88" s="5">
        <v>89094171</v>
      </c>
      <c r="R88" s="5">
        <v>61192052</v>
      </c>
      <c r="S88" s="5">
        <v>56334177</v>
      </c>
      <c r="T88" s="5">
        <v>52365267</v>
      </c>
      <c r="U88" s="5">
        <v>63195218</v>
      </c>
      <c r="V88" s="5">
        <v>88311338</v>
      </c>
      <c r="W88" s="5">
        <v>678783000000</v>
      </c>
      <c r="X88" s="5">
        <v>648144000000</v>
      </c>
      <c r="Y88" s="5">
        <v>561184000000</v>
      </c>
      <c r="Z88" s="5">
        <v>275117000000</v>
      </c>
    </row>
    <row r="89" spans="2:26" ht="15.5" x14ac:dyDescent="0.35">
      <c r="C89" t="s">
        <v>117</v>
      </c>
      <c r="D89" s="5">
        <v>67196</v>
      </c>
      <c r="E89" s="5">
        <v>75454</v>
      </c>
      <c r="F89" s="5">
        <v>95194</v>
      </c>
      <c r="G89" s="5">
        <v>93067</v>
      </c>
      <c r="I89" s="5">
        <v>75454</v>
      </c>
      <c r="J89" s="5">
        <v>93517</v>
      </c>
      <c r="K89" s="5">
        <v>26470</v>
      </c>
      <c r="L89" s="5">
        <v>30188</v>
      </c>
      <c r="M89" s="5">
        <v>21528</v>
      </c>
      <c r="N89" s="5">
        <v>42728</v>
      </c>
      <c r="O89" s="5">
        <v>53812</v>
      </c>
      <c r="P89" s="5">
        <v>107633</v>
      </c>
      <c r="Q89" s="5">
        <v>97473</v>
      </c>
      <c r="R89" s="5">
        <v>225054</v>
      </c>
      <c r="S89" s="5">
        <v>5833644</v>
      </c>
      <c r="T89" s="5">
        <v>3919034</v>
      </c>
      <c r="U89" s="5">
        <v>3894734</v>
      </c>
      <c r="V89" s="5">
        <v>623048</v>
      </c>
      <c r="W89" s="5">
        <v>10807000000</v>
      </c>
      <c r="X89" s="5">
        <v>76255000000</v>
      </c>
      <c r="Y89" s="5">
        <v>60327000000</v>
      </c>
      <c r="Z89" s="5">
        <v>21861000000</v>
      </c>
    </row>
    <row r="90" spans="2:26" ht="15.5" x14ac:dyDescent="0.35">
      <c r="C90" t="s">
        <v>118</v>
      </c>
      <c r="D90" s="5">
        <v>67196</v>
      </c>
      <c r="E90" s="5">
        <v>75454</v>
      </c>
      <c r="F90" s="5">
        <v>95194</v>
      </c>
      <c r="G90" s="5">
        <v>93067</v>
      </c>
      <c r="I90" s="5">
        <v>75454</v>
      </c>
      <c r="J90" s="5">
        <v>93517</v>
      </c>
      <c r="K90" s="5">
        <v>26470</v>
      </c>
      <c r="L90" s="5">
        <v>30188</v>
      </c>
      <c r="M90" s="5">
        <v>21528</v>
      </c>
      <c r="N90" s="5">
        <v>42728</v>
      </c>
      <c r="O90" s="5">
        <v>53812</v>
      </c>
      <c r="P90" s="5">
        <v>107633</v>
      </c>
      <c r="Q90" s="5">
        <v>97473</v>
      </c>
      <c r="R90" s="5">
        <v>225054</v>
      </c>
      <c r="S90" s="5">
        <v>5833644</v>
      </c>
      <c r="T90" s="5">
        <v>3919034</v>
      </c>
      <c r="U90" s="5">
        <v>3894734</v>
      </c>
      <c r="V90" s="5">
        <v>623048</v>
      </c>
      <c r="W90" s="5">
        <v>10807000000</v>
      </c>
      <c r="X90" s="5">
        <v>76255000000</v>
      </c>
      <c r="Y90" s="5">
        <v>60327000000</v>
      </c>
      <c r="Z90" s="5">
        <v>21861000000</v>
      </c>
    </row>
    <row r="91" spans="2:26" ht="15.5" x14ac:dyDescent="0.35">
      <c r="C91" t="s">
        <v>119</v>
      </c>
      <c r="D91" s="5">
        <v>222052456</v>
      </c>
      <c r="E91" s="5">
        <v>233675990</v>
      </c>
      <c r="F91" s="5">
        <v>263421795</v>
      </c>
      <c r="G91" s="5">
        <v>224846798</v>
      </c>
      <c r="I91" s="5">
        <v>233675990</v>
      </c>
      <c r="J91" s="5">
        <v>248039850</v>
      </c>
      <c r="K91" s="5">
        <v>201810803</v>
      </c>
      <c r="L91" s="5">
        <v>118194855</v>
      </c>
      <c r="M91" s="5">
        <v>89876400</v>
      </c>
      <c r="N91" s="5">
        <v>87796454</v>
      </c>
      <c r="O91" s="5">
        <v>209527382</v>
      </c>
      <c r="P91" s="5">
        <v>121300265</v>
      </c>
      <c r="Q91" s="5">
        <v>84388623</v>
      </c>
      <c r="R91" s="5">
        <v>44890607</v>
      </c>
      <c r="S91" s="5">
        <v>90150644</v>
      </c>
      <c r="T91" s="5">
        <v>84960338</v>
      </c>
      <c r="U91" s="5">
        <v>149837224</v>
      </c>
      <c r="V91" s="5">
        <v>188130061</v>
      </c>
      <c r="W91" s="5">
        <v>1299844000000</v>
      </c>
      <c r="X91" s="5">
        <v>621547000000</v>
      </c>
      <c r="Y91" s="5">
        <v>724126000000</v>
      </c>
      <c r="Z91" s="5">
        <v>596605000000</v>
      </c>
    </row>
    <row r="92" spans="2:26" ht="15.5" x14ac:dyDescent="0.35">
      <c r="C92" t="s">
        <v>97</v>
      </c>
      <c r="D92" s="5">
        <v>-104388829</v>
      </c>
      <c r="E92" s="5">
        <v>-104388829</v>
      </c>
      <c r="F92" s="5">
        <v>-104388829</v>
      </c>
      <c r="G92" s="5">
        <v>-104388829</v>
      </c>
      <c r="I92" s="5">
        <v>-104388829</v>
      </c>
      <c r="J92" s="5">
        <v>-104388829</v>
      </c>
      <c r="K92" s="5">
        <v>-104340363</v>
      </c>
      <c r="L92" s="5">
        <v>-161441283</v>
      </c>
      <c r="M92" s="5">
        <v>-77646930</v>
      </c>
      <c r="N92" s="5">
        <v>-132983757</v>
      </c>
      <c r="O92" s="5">
        <v>-101142122</v>
      </c>
      <c r="P92" s="5">
        <v>-124068483</v>
      </c>
      <c r="Q92" s="5">
        <v>11531602</v>
      </c>
      <c r="R92" s="5">
        <v>3079234</v>
      </c>
      <c r="S92" s="5">
        <v>1934614</v>
      </c>
      <c r="T92" s="5">
        <v>1934614</v>
      </c>
      <c r="U92" s="5">
        <v>2536489</v>
      </c>
      <c r="V92" s="5">
        <v>11638144</v>
      </c>
      <c r="W92" s="5">
        <v>46087000000</v>
      </c>
      <c r="X92" s="5">
        <v>-175407000000</v>
      </c>
      <c r="Y92" s="5">
        <v>41113000000</v>
      </c>
      <c r="Z92" s="5">
        <v>-245242000000</v>
      </c>
    </row>
    <row r="93" spans="2:26" ht="15.5" x14ac:dyDescent="0.35">
      <c r="C93" t="s">
        <v>121</v>
      </c>
      <c r="D93" s="5">
        <v>1564571458</v>
      </c>
      <c r="E93" s="5">
        <v>1448770247</v>
      </c>
      <c r="F93" s="5">
        <v>1370121103</v>
      </c>
      <c r="G93" s="5">
        <v>1512520666</v>
      </c>
      <c r="I93" s="5">
        <v>1448770247</v>
      </c>
      <c r="J93" s="5">
        <v>1765563829</v>
      </c>
      <c r="K93" s="5">
        <v>1901194115</v>
      </c>
      <c r="L93" s="5">
        <v>2400423237</v>
      </c>
      <c r="M93" s="5">
        <v>1418432789</v>
      </c>
      <c r="N93" s="5">
        <v>769275004</v>
      </c>
      <c r="O93" s="5">
        <v>519575216</v>
      </c>
      <c r="P93" s="5">
        <v>491460666</v>
      </c>
      <c r="Q93" s="5">
        <v>309947294</v>
      </c>
      <c r="R93" s="5">
        <v>224009923</v>
      </c>
      <c r="S93" s="5">
        <v>281558806</v>
      </c>
      <c r="T93" s="5">
        <v>323240003</v>
      </c>
      <c r="U93" s="5">
        <v>474147531</v>
      </c>
      <c r="V93" s="5">
        <v>459919524</v>
      </c>
      <c r="W93" s="5">
        <v>3667431000000</v>
      </c>
      <c r="X93" s="5">
        <v>2911121000000</v>
      </c>
      <c r="Y93" s="5">
        <v>2315269000000</v>
      </c>
      <c r="Z93" s="5">
        <v>2738968000000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Z95" s="5">
        <v>4476000000</v>
      </c>
    </row>
    <row r="96" spans="2:26" ht="15.5" x14ac:dyDescent="0.35">
      <c r="C96" t="s">
        <v>126</v>
      </c>
      <c r="D96" s="5">
        <v>872601620</v>
      </c>
      <c r="E96" s="5">
        <v>859433252</v>
      </c>
      <c r="F96" s="5">
        <v>840940201</v>
      </c>
      <c r="G96" s="5">
        <v>827828452</v>
      </c>
      <c r="I96" s="5">
        <v>859433252</v>
      </c>
      <c r="J96" s="5">
        <v>797637797</v>
      </c>
      <c r="K96" s="5">
        <v>718143919</v>
      </c>
      <c r="L96" s="5">
        <v>564693088</v>
      </c>
      <c r="M96" s="5">
        <v>424546437</v>
      </c>
      <c r="N96" s="5">
        <v>326707725</v>
      </c>
      <c r="O96" s="5">
        <v>330906389</v>
      </c>
      <c r="P96" s="5">
        <v>299319453</v>
      </c>
      <c r="Q96" s="5">
        <v>259468439</v>
      </c>
      <c r="R96" s="5">
        <v>247142103</v>
      </c>
      <c r="S96" s="5">
        <v>259990067</v>
      </c>
      <c r="T96" s="5">
        <v>257925669</v>
      </c>
      <c r="U96" s="5">
        <v>282905550</v>
      </c>
      <c r="V96" s="5">
        <v>327339668</v>
      </c>
      <c r="W96" s="5">
        <v>1949647000000</v>
      </c>
      <c r="X96" s="5">
        <v>1852993000000</v>
      </c>
      <c r="Y96" s="5">
        <v>1962032000000</v>
      </c>
      <c r="Z96" s="5">
        <v>1923058000000</v>
      </c>
    </row>
    <row r="97" spans="3:26" ht="15.5" x14ac:dyDescent="0.35">
      <c r="C97" t="s">
        <v>132</v>
      </c>
    </row>
    <row r="98" spans="3:26" ht="15.5" x14ac:dyDescent="0.35">
      <c r="C98" t="s">
        <v>903</v>
      </c>
      <c r="U98" s="5">
        <v>24132039</v>
      </c>
      <c r="V98" s="5">
        <v>24808149</v>
      </c>
      <c r="W98" s="5">
        <v>209563000000</v>
      </c>
      <c r="X98" s="5">
        <v>229048000000</v>
      </c>
      <c r="Y98" s="5">
        <v>263961000000</v>
      </c>
      <c r="Z98" s="5">
        <v>276100000000</v>
      </c>
    </row>
    <row r="99" spans="3:26" ht="15.5" x14ac:dyDescent="0.35">
      <c r="C99" t="s">
        <v>128</v>
      </c>
      <c r="D99" s="5">
        <v>39840100</v>
      </c>
      <c r="E99" s="5">
        <v>37927619</v>
      </c>
      <c r="F99" s="5">
        <v>39973112</v>
      </c>
      <c r="G99" s="5">
        <v>36369800</v>
      </c>
      <c r="I99" s="5">
        <v>37927619</v>
      </c>
      <c r="J99" s="5">
        <v>44208944</v>
      </c>
      <c r="K99" s="5">
        <v>47310870</v>
      </c>
      <c r="L99" s="5">
        <v>60004786</v>
      </c>
      <c r="M99" s="5">
        <v>26694787</v>
      </c>
      <c r="N99" s="5">
        <v>34213197</v>
      </c>
      <c r="O99" s="5">
        <v>22349762</v>
      </c>
      <c r="P99" s="5">
        <v>32922378</v>
      </c>
      <c r="Q99" s="5">
        <v>37630902</v>
      </c>
      <c r="R99" s="5">
        <v>39422650</v>
      </c>
      <c r="S99" s="5">
        <v>40429922</v>
      </c>
      <c r="T99" s="5">
        <v>62548361</v>
      </c>
      <c r="U99" s="5">
        <v>66645259</v>
      </c>
      <c r="V99" s="5">
        <v>31251109</v>
      </c>
      <c r="W99" s="5">
        <v>353666000000</v>
      </c>
      <c r="X99" s="5">
        <v>408187000000</v>
      </c>
      <c r="Y99" s="5">
        <v>336078000000</v>
      </c>
      <c r="Z99" s="5">
        <v>189669000000</v>
      </c>
    </row>
    <row r="100" spans="3:26" ht="15.5" x14ac:dyDescent="0.35">
      <c r="C100" t="s">
        <v>904</v>
      </c>
      <c r="V100" s="5">
        <v>268926703</v>
      </c>
      <c r="W100" s="5">
        <v>1555926000000</v>
      </c>
      <c r="X100" s="5">
        <v>1040040000000</v>
      </c>
      <c r="Y100" s="5">
        <v>521007000000</v>
      </c>
      <c r="Z100" s="5">
        <v>569957000000</v>
      </c>
    </row>
    <row r="101" spans="3:26" ht="15.5" x14ac:dyDescent="0.35">
      <c r="C101" t="s">
        <v>590</v>
      </c>
      <c r="D101" s="5">
        <v>403755392</v>
      </c>
      <c r="E101" s="5">
        <v>405751634</v>
      </c>
      <c r="F101" s="5">
        <v>407292334</v>
      </c>
      <c r="G101" s="5">
        <v>408273809</v>
      </c>
      <c r="I101" s="5">
        <v>405751634</v>
      </c>
      <c r="J101" s="5">
        <v>408493115</v>
      </c>
      <c r="K101" s="5">
        <v>400117235</v>
      </c>
      <c r="L101" s="5">
        <v>393096867</v>
      </c>
      <c r="M101" s="5">
        <v>389994706</v>
      </c>
      <c r="N101" s="5">
        <v>387427778</v>
      </c>
      <c r="O101" s="5">
        <v>219731135</v>
      </c>
      <c r="P101" s="5">
        <v>216884382</v>
      </c>
      <c r="Q101" s="5">
        <v>212961427</v>
      </c>
      <c r="R101" s="5">
        <v>213238784</v>
      </c>
      <c r="S101" s="5">
        <v>263654691</v>
      </c>
      <c r="T101" s="5">
        <v>325891489</v>
      </c>
      <c r="U101" s="5">
        <v>445760687</v>
      </c>
      <c r="V101" s="5">
        <v>486617213</v>
      </c>
      <c r="W101" s="5">
        <v>4250731000000</v>
      </c>
    </row>
    <row r="102" spans="3:26" ht="15.5" x14ac:dyDescent="0.35">
      <c r="C102" t="s">
        <v>133</v>
      </c>
      <c r="D102" s="5">
        <v>1942649604</v>
      </c>
      <c r="E102" s="5">
        <v>1926274197</v>
      </c>
      <c r="F102" s="5">
        <v>1674289203</v>
      </c>
      <c r="G102" s="5">
        <v>1681907572</v>
      </c>
      <c r="I102" s="5">
        <v>1926274197</v>
      </c>
      <c r="J102" s="5">
        <v>1755892105</v>
      </c>
      <c r="K102" s="5">
        <v>1543125701</v>
      </c>
      <c r="L102" s="5">
        <v>1545035628</v>
      </c>
      <c r="M102" s="5">
        <v>1015279402</v>
      </c>
      <c r="N102" s="5">
        <v>850450018</v>
      </c>
      <c r="O102" s="5">
        <v>758464907</v>
      </c>
      <c r="P102" s="5">
        <v>659403225</v>
      </c>
      <c r="Q102" s="5">
        <v>578865846</v>
      </c>
      <c r="R102" s="5">
        <v>600676738</v>
      </c>
      <c r="S102" s="5">
        <v>656292922</v>
      </c>
      <c r="T102" s="5">
        <v>838416311</v>
      </c>
      <c r="U102" s="5">
        <v>1092641322</v>
      </c>
      <c r="V102" s="5">
        <v>1449185464</v>
      </c>
      <c r="W102" s="5">
        <v>10718810000000</v>
      </c>
      <c r="X102" s="5">
        <v>5460958000000</v>
      </c>
      <c r="Y102" s="5">
        <v>4865454000000</v>
      </c>
      <c r="Z102" s="5">
        <v>4008227000000</v>
      </c>
    </row>
    <row r="103" spans="3:26" ht="15.5" x14ac:dyDescent="0.35">
      <c r="C103" t="s">
        <v>134</v>
      </c>
      <c r="D103" s="5">
        <v>3507221062</v>
      </c>
      <c r="E103" s="5">
        <v>3375044444</v>
      </c>
      <c r="F103" s="5">
        <v>3044410306</v>
      </c>
      <c r="G103" s="5">
        <v>3194428238</v>
      </c>
      <c r="I103" s="5">
        <v>3375044444</v>
      </c>
      <c r="J103" s="5">
        <v>3521455934</v>
      </c>
      <c r="K103" s="5">
        <v>3444319816</v>
      </c>
      <c r="L103" s="5">
        <v>3945458865</v>
      </c>
      <c r="M103" s="5">
        <v>2433712191</v>
      </c>
      <c r="N103" s="5">
        <v>1619725022</v>
      </c>
      <c r="O103" s="5">
        <v>1278040123</v>
      </c>
      <c r="P103" s="5">
        <v>1150863891</v>
      </c>
      <c r="Q103" s="5">
        <v>888813140</v>
      </c>
      <c r="R103" s="5">
        <v>824686661</v>
      </c>
      <c r="S103" s="5">
        <v>937851728</v>
      </c>
      <c r="T103" s="5">
        <v>1161656314</v>
      </c>
      <c r="U103" s="5">
        <v>1566788853</v>
      </c>
      <c r="V103" s="5">
        <v>1909104988</v>
      </c>
      <c r="W103" s="5">
        <v>14386241000000</v>
      </c>
      <c r="X103" s="5">
        <v>8372079000000</v>
      </c>
      <c r="Y103" s="5">
        <v>7180723000000</v>
      </c>
      <c r="Z103" s="5">
        <v>6747195000000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477161266</v>
      </c>
      <c r="E106" s="5">
        <v>544273511</v>
      </c>
      <c r="F106" s="5">
        <v>462427778</v>
      </c>
      <c r="G106" s="5">
        <v>787105556</v>
      </c>
      <c r="I106" s="5">
        <v>544273511</v>
      </c>
      <c r="J106" s="5">
        <v>1076298920</v>
      </c>
      <c r="K106" s="5">
        <v>1338598166</v>
      </c>
      <c r="L106" s="5">
        <v>1831520625</v>
      </c>
      <c r="M106" s="5">
        <v>452981800</v>
      </c>
      <c r="N106" s="5">
        <v>236695460</v>
      </c>
      <c r="O106" s="5">
        <v>580937083</v>
      </c>
      <c r="P106" s="5">
        <v>397223062</v>
      </c>
      <c r="Q106" s="5">
        <v>302639425</v>
      </c>
      <c r="R106" s="5">
        <v>87981651</v>
      </c>
      <c r="S106" s="5">
        <v>149337031</v>
      </c>
      <c r="T106" s="5">
        <v>518794409</v>
      </c>
      <c r="U106" s="5">
        <v>431456547</v>
      </c>
      <c r="V106" s="5">
        <v>397472851</v>
      </c>
      <c r="W106" s="5">
        <v>5606892000000</v>
      </c>
      <c r="X106" s="5">
        <v>2945288000000</v>
      </c>
      <c r="Y106" s="5">
        <v>2687919000000</v>
      </c>
      <c r="Z106" s="5">
        <v>4697351000000</v>
      </c>
    </row>
    <row r="107" spans="3:26" ht="15.5" x14ac:dyDescent="0.35">
      <c r="C107" t="s">
        <v>138</v>
      </c>
    </row>
    <row r="108" spans="3:26" ht="15.5" x14ac:dyDescent="0.35">
      <c r="C108" t="s">
        <v>139</v>
      </c>
      <c r="D108" s="5">
        <v>185116402</v>
      </c>
      <c r="E108" s="5">
        <v>241097886</v>
      </c>
      <c r="F108" s="5">
        <v>253807764</v>
      </c>
      <c r="G108" s="5">
        <v>206030584</v>
      </c>
      <c r="I108" s="5">
        <v>241097886</v>
      </c>
      <c r="J108" s="5">
        <v>235357040</v>
      </c>
      <c r="K108" s="5">
        <v>193432921</v>
      </c>
      <c r="L108" s="5">
        <v>122205849</v>
      </c>
      <c r="M108" s="5">
        <v>88093701</v>
      </c>
      <c r="N108" s="5">
        <v>62973537</v>
      </c>
      <c r="O108" s="5">
        <v>112008728</v>
      </c>
      <c r="P108" s="5">
        <v>88558323</v>
      </c>
      <c r="Q108" s="5">
        <v>62802788</v>
      </c>
      <c r="R108" s="5">
        <v>26549064</v>
      </c>
      <c r="S108" s="5">
        <v>67907886</v>
      </c>
      <c r="T108" s="5">
        <v>167951999</v>
      </c>
      <c r="U108" s="5">
        <v>194024472</v>
      </c>
      <c r="V108" s="5">
        <v>228219557</v>
      </c>
      <c r="W108" s="5">
        <v>1340912000000</v>
      </c>
      <c r="X108" s="5">
        <v>1187360000000</v>
      </c>
      <c r="Y108" s="5">
        <v>1356469000000</v>
      </c>
      <c r="Z108" s="5">
        <v>1103867000000</v>
      </c>
    </row>
    <row r="109" spans="3:26" ht="15.5" x14ac:dyDescent="0.35">
      <c r="C109" t="s">
        <v>143</v>
      </c>
      <c r="U109" s="5">
        <v>20783870</v>
      </c>
      <c r="V109" s="5">
        <v>30608181</v>
      </c>
      <c r="W109" s="5">
        <v>331850000000</v>
      </c>
      <c r="X109" s="5">
        <v>228557000000</v>
      </c>
      <c r="Y109" s="5">
        <v>192362000000</v>
      </c>
      <c r="Z109" s="5">
        <v>360018000000</v>
      </c>
    </row>
    <row r="110" spans="3:26" ht="15.5" x14ac:dyDescent="0.35">
      <c r="C110" t="s">
        <v>749</v>
      </c>
      <c r="D110" s="5">
        <v>61253382</v>
      </c>
      <c r="E110" s="5">
        <v>74403355</v>
      </c>
      <c r="F110" s="5">
        <v>44415129</v>
      </c>
      <c r="G110" s="5">
        <v>49600083</v>
      </c>
      <c r="I110" s="5">
        <v>74403355</v>
      </c>
      <c r="J110" s="5">
        <v>87081720</v>
      </c>
      <c r="K110" s="5">
        <v>118313347</v>
      </c>
      <c r="L110" s="5">
        <v>451681772</v>
      </c>
      <c r="M110" s="5">
        <v>273285334</v>
      </c>
      <c r="N110" s="5">
        <v>36920141</v>
      </c>
      <c r="O110" s="5">
        <v>31704119</v>
      </c>
      <c r="P110" s="5">
        <v>81491231</v>
      </c>
      <c r="Q110" s="5">
        <v>69781712</v>
      </c>
      <c r="R110" s="5">
        <v>20809078</v>
      </c>
      <c r="S110" s="5">
        <v>9859991</v>
      </c>
      <c r="T110" s="5">
        <v>16112710</v>
      </c>
      <c r="U110" s="5">
        <v>20783870</v>
      </c>
      <c r="V110" s="5">
        <v>30608181</v>
      </c>
      <c r="W110" s="5">
        <v>331850000000</v>
      </c>
      <c r="X110" s="5">
        <v>228557000000</v>
      </c>
      <c r="Y110" s="5">
        <v>192362000000</v>
      </c>
      <c r="Z110" s="5">
        <v>360018000000</v>
      </c>
    </row>
    <row r="111" spans="3:26" ht="15.5" x14ac:dyDescent="0.35">
      <c r="C111" t="s">
        <v>129</v>
      </c>
      <c r="D111" s="5">
        <v>125872600</v>
      </c>
      <c r="E111" s="5">
        <v>116686629</v>
      </c>
      <c r="F111" s="5">
        <v>157772307</v>
      </c>
      <c r="G111" s="5">
        <v>123843426</v>
      </c>
      <c r="I111" s="5">
        <v>116686629</v>
      </c>
      <c r="J111" s="5">
        <v>109831760</v>
      </c>
      <c r="K111" s="5">
        <v>119828259</v>
      </c>
      <c r="L111" s="5">
        <v>174642700</v>
      </c>
      <c r="M111" s="5">
        <v>81759225</v>
      </c>
      <c r="N111" s="5">
        <v>97336665</v>
      </c>
      <c r="O111" s="5">
        <v>57830931</v>
      </c>
      <c r="P111" s="5">
        <v>63428743</v>
      </c>
      <c r="Q111" s="5">
        <v>56337388</v>
      </c>
      <c r="R111" s="5">
        <v>34315969</v>
      </c>
      <c r="S111" s="5">
        <v>61010589</v>
      </c>
      <c r="T111" s="5">
        <v>39849042</v>
      </c>
      <c r="U111" s="5">
        <v>68664455</v>
      </c>
      <c r="V111" s="5">
        <v>91863215</v>
      </c>
      <c r="W111" s="5">
        <v>963568000000</v>
      </c>
      <c r="X111" s="5">
        <v>625725000000</v>
      </c>
      <c r="Y111" s="5">
        <v>633082000000</v>
      </c>
      <c r="Z111" s="5">
        <v>530329000000</v>
      </c>
    </row>
    <row r="112" spans="3:26" ht="15.5" x14ac:dyDescent="0.35">
      <c r="C112" t="s">
        <v>146</v>
      </c>
      <c r="J112" s="5">
        <v>337541757</v>
      </c>
      <c r="K112" s="5">
        <v>396874323</v>
      </c>
    </row>
    <row r="113" spans="3:26" ht="15.5" x14ac:dyDescent="0.35">
      <c r="C113" t="s">
        <v>1113</v>
      </c>
    </row>
    <row r="114" spans="3:26" ht="15.5" x14ac:dyDescent="0.35">
      <c r="C114" t="s">
        <v>905</v>
      </c>
      <c r="R114" s="5">
        <v>481432815</v>
      </c>
      <c r="S114" s="5">
        <v>538769742</v>
      </c>
      <c r="T114" s="5">
        <v>292076380</v>
      </c>
      <c r="U114" s="5">
        <v>547150731</v>
      </c>
      <c r="V114" s="5">
        <v>616777571</v>
      </c>
      <c r="W114" s="5">
        <v>731893000000</v>
      </c>
      <c r="X114" s="5">
        <v>1911734000000</v>
      </c>
      <c r="Y114" s="5">
        <v>1942093000000</v>
      </c>
      <c r="Z114" s="5">
        <v>1378000000</v>
      </c>
    </row>
    <row r="115" spans="3:26" ht="15.5" x14ac:dyDescent="0.35">
      <c r="C115" t="s">
        <v>145</v>
      </c>
      <c r="O115" s="5">
        <v>363611574</v>
      </c>
      <c r="P115" s="5">
        <v>129096147</v>
      </c>
      <c r="Q115" s="5">
        <v>99227979</v>
      </c>
    </row>
    <row r="116" spans="3:26" ht="15.5" x14ac:dyDescent="0.35">
      <c r="C116" t="s">
        <v>417</v>
      </c>
      <c r="N116" s="5">
        <v>5257491</v>
      </c>
      <c r="T116" s="5">
        <v>78288</v>
      </c>
      <c r="U116" s="5">
        <v>251116</v>
      </c>
      <c r="Y116" s="5">
        <v>543000000</v>
      </c>
      <c r="Z116" s="5">
        <v>4250000000</v>
      </c>
    </row>
    <row r="117" spans="3:26" ht="15.5" x14ac:dyDescent="0.35">
      <c r="C117" t="s">
        <v>144</v>
      </c>
      <c r="N117" s="5">
        <v>14082300</v>
      </c>
      <c r="P117" s="5">
        <v>4963601</v>
      </c>
      <c r="T117" s="5">
        <v>2983484</v>
      </c>
      <c r="U117" s="5">
        <v>9016757</v>
      </c>
      <c r="X117" s="5">
        <v>154593000000</v>
      </c>
      <c r="Y117" s="5">
        <v>6261000000</v>
      </c>
      <c r="Z117" s="5">
        <v>11316000000</v>
      </c>
    </row>
    <row r="118" spans="3:26" ht="15.5" x14ac:dyDescent="0.35">
      <c r="C118" t="s">
        <v>140</v>
      </c>
    </row>
    <row r="119" spans="3:26" ht="15.5" x14ac:dyDescent="0.35">
      <c r="C119" t="s">
        <v>141</v>
      </c>
      <c r="D119" s="5">
        <v>2255215</v>
      </c>
      <c r="E119" s="5">
        <v>2191578</v>
      </c>
      <c r="F119" s="5">
        <v>2141019</v>
      </c>
      <c r="G119" s="5">
        <v>3790381</v>
      </c>
      <c r="I119" s="5">
        <v>2191578</v>
      </c>
      <c r="J119" s="5">
        <v>6382915</v>
      </c>
      <c r="K119" s="5">
        <v>9055601</v>
      </c>
      <c r="L119" s="5">
        <v>4367890</v>
      </c>
      <c r="M119" s="5">
        <v>2650024</v>
      </c>
      <c r="N119" s="5">
        <v>4170697</v>
      </c>
      <c r="O119" s="5">
        <v>3182448</v>
      </c>
      <c r="P119" s="5">
        <v>3129123</v>
      </c>
      <c r="Q119" s="5">
        <v>4512814</v>
      </c>
      <c r="R119" s="5">
        <v>5251328</v>
      </c>
      <c r="S119" s="5">
        <v>5973752</v>
      </c>
      <c r="T119" s="5">
        <v>4995165</v>
      </c>
      <c r="U119" s="5">
        <v>4977997</v>
      </c>
      <c r="V119" s="5">
        <v>14031942</v>
      </c>
      <c r="W119" s="5">
        <v>46250000000</v>
      </c>
      <c r="X119" s="5">
        <v>12006000000</v>
      </c>
      <c r="Y119" s="5">
        <v>45277000000</v>
      </c>
      <c r="Z119" s="5">
        <v>19649000000</v>
      </c>
    </row>
    <row r="120" spans="3:26" ht="15.5" x14ac:dyDescent="0.35">
      <c r="C120" t="s">
        <v>153</v>
      </c>
      <c r="D120" s="5">
        <v>140044046</v>
      </c>
      <c r="E120" s="5">
        <v>136186649</v>
      </c>
      <c r="F120" s="5">
        <v>137486392</v>
      </c>
      <c r="G120" s="5">
        <v>136779594</v>
      </c>
      <c r="I120" s="5">
        <v>136186649</v>
      </c>
      <c r="J120" s="5">
        <v>131314603</v>
      </c>
      <c r="K120" s="5">
        <v>126903448</v>
      </c>
      <c r="L120" s="5">
        <v>118647693</v>
      </c>
      <c r="M120" s="5">
        <v>117824017</v>
      </c>
      <c r="N120" s="5">
        <v>521475788</v>
      </c>
      <c r="O120" s="5">
        <v>78022877</v>
      </c>
      <c r="P120" s="5">
        <v>75570495</v>
      </c>
      <c r="Q120" s="5">
        <v>70569896</v>
      </c>
      <c r="R120" s="5">
        <v>548554036</v>
      </c>
      <c r="S120" s="5">
        <v>616354682</v>
      </c>
      <c r="T120" s="5">
        <v>387329860</v>
      </c>
      <c r="U120" s="5">
        <v>685491088</v>
      </c>
      <c r="V120" s="5">
        <v>803941027</v>
      </c>
      <c r="W120" s="5">
        <v>2347829000000</v>
      </c>
      <c r="X120" s="5">
        <v>2388568000000</v>
      </c>
      <c r="Y120" s="5">
        <v>2018780000000</v>
      </c>
      <c r="Z120" s="5">
        <v>36996000000</v>
      </c>
    </row>
    <row r="121" spans="3:26" ht="15.5" x14ac:dyDescent="0.35">
      <c r="C121" t="s">
        <v>154</v>
      </c>
      <c r="D121" s="5">
        <v>140044046</v>
      </c>
      <c r="E121" s="5">
        <v>136186649</v>
      </c>
      <c r="F121" s="5">
        <v>137486392</v>
      </c>
      <c r="G121" s="5">
        <v>136779594</v>
      </c>
      <c r="I121" s="5">
        <v>136186649</v>
      </c>
      <c r="J121" s="5">
        <v>131314603</v>
      </c>
      <c r="K121" s="5">
        <v>126903448</v>
      </c>
      <c r="L121" s="5">
        <v>118647693</v>
      </c>
      <c r="M121" s="5">
        <v>117824017</v>
      </c>
      <c r="N121" s="5">
        <v>521475788</v>
      </c>
      <c r="O121" s="5">
        <v>78022877</v>
      </c>
      <c r="P121" s="5">
        <v>75570495</v>
      </c>
      <c r="Q121" s="5">
        <v>70569896</v>
      </c>
      <c r="R121" s="5">
        <v>548554036</v>
      </c>
      <c r="S121" s="5">
        <v>616354682</v>
      </c>
      <c r="T121" s="5">
        <v>387329860</v>
      </c>
      <c r="U121" s="5">
        <v>685491088</v>
      </c>
      <c r="V121" s="5">
        <v>803941027</v>
      </c>
      <c r="W121" s="5">
        <v>2347829000000</v>
      </c>
      <c r="X121" s="5">
        <v>2388568000000</v>
      </c>
      <c r="Y121" s="5">
        <v>2018780000000</v>
      </c>
      <c r="Z121" s="5">
        <v>36996000000</v>
      </c>
    </row>
    <row r="122" spans="3:26" ht="15.5" x14ac:dyDescent="0.35">
      <c r="C122" t="s">
        <v>1114</v>
      </c>
      <c r="X122" s="5">
        <v>118726000000</v>
      </c>
      <c r="Y122" s="5">
        <v>1480000000</v>
      </c>
    </row>
    <row r="123" spans="3:26" ht="15.5" x14ac:dyDescent="0.35">
      <c r="C123" t="s">
        <v>151</v>
      </c>
    </row>
    <row r="124" spans="3:26" ht="15.5" x14ac:dyDescent="0.35">
      <c r="C124" t="s">
        <v>704</v>
      </c>
      <c r="N124" s="5">
        <v>394743190</v>
      </c>
    </row>
    <row r="125" spans="3:26" ht="15.5" x14ac:dyDescent="0.35">
      <c r="C125" t="s">
        <v>155</v>
      </c>
      <c r="D125" s="5">
        <v>82348069</v>
      </c>
      <c r="E125" s="5">
        <v>82643547</v>
      </c>
      <c r="F125" s="5">
        <v>82691092</v>
      </c>
      <c r="G125" s="5">
        <v>82699330</v>
      </c>
      <c r="I125" s="5">
        <v>82643547</v>
      </c>
      <c r="J125" s="5">
        <v>81938691</v>
      </c>
      <c r="K125" s="5">
        <v>82785822</v>
      </c>
      <c r="L125" s="5">
        <v>81929483</v>
      </c>
      <c r="M125" s="5">
        <v>82024178</v>
      </c>
      <c r="N125" s="5">
        <v>74661331</v>
      </c>
      <c r="O125" s="5">
        <v>52335335</v>
      </c>
      <c r="P125" s="5">
        <v>52331983</v>
      </c>
      <c r="Q125" s="5">
        <v>51895955</v>
      </c>
      <c r="R125" s="5">
        <v>51242179</v>
      </c>
      <c r="S125" s="5">
        <v>63433149</v>
      </c>
      <c r="T125" s="5">
        <v>78055479</v>
      </c>
      <c r="U125" s="5">
        <v>115270674</v>
      </c>
      <c r="V125" s="5">
        <v>173708671</v>
      </c>
      <c r="W125" s="5">
        <v>1535489000000</v>
      </c>
      <c r="X125" s="5">
        <v>152008000000</v>
      </c>
      <c r="Y125" s="5">
        <v>23027000000</v>
      </c>
      <c r="Z125" s="5">
        <v>6201000000</v>
      </c>
    </row>
    <row r="126" spans="3:26" ht="15.5" x14ac:dyDescent="0.35">
      <c r="C126" t="s">
        <v>160</v>
      </c>
      <c r="D126" s="5">
        <v>617205312</v>
      </c>
      <c r="E126" s="5">
        <v>680460160</v>
      </c>
      <c r="F126" s="5">
        <v>599914170</v>
      </c>
      <c r="G126" s="5">
        <v>923885150</v>
      </c>
      <c r="I126" s="5">
        <v>680460160</v>
      </c>
      <c r="J126" s="5">
        <v>1207613523</v>
      </c>
      <c r="K126" s="5">
        <v>1465501614</v>
      </c>
      <c r="L126" s="5">
        <v>1950168318</v>
      </c>
      <c r="M126" s="5">
        <v>570805817</v>
      </c>
      <c r="N126" s="5">
        <v>758171248</v>
      </c>
      <c r="O126" s="5">
        <v>658959960</v>
      </c>
      <c r="P126" s="5">
        <v>472793557</v>
      </c>
      <c r="Q126" s="5">
        <v>373209321</v>
      </c>
      <c r="R126" s="5">
        <v>636535687</v>
      </c>
      <c r="S126" s="5">
        <v>765691713</v>
      </c>
      <c r="T126" s="5">
        <v>906124269</v>
      </c>
      <c r="U126" s="5">
        <v>1116947635</v>
      </c>
      <c r="V126" s="5">
        <v>1201413878</v>
      </c>
      <c r="W126" s="5">
        <v>7954721000000</v>
      </c>
      <c r="X126" s="5">
        <v>5333856000000</v>
      </c>
      <c r="Y126" s="5">
        <v>4706699000000</v>
      </c>
      <c r="Z126" s="5">
        <v>4734347000000</v>
      </c>
    </row>
    <row r="127" spans="3:26" ht="15.5" x14ac:dyDescent="0.35">
      <c r="C127" t="s">
        <v>161</v>
      </c>
    </row>
    <row r="128" spans="3:26" ht="15.5" x14ac:dyDescent="0.35">
      <c r="C128" t="s">
        <v>162</v>
      </c>
      <c r="D128" s="5">
        <v>35685809</v>
      </c>
      <c r="E128" s="5">
        <v>35685809</v>
      </c>
      <c r="F128" s="5">
        <v>35685809</v>
      </c>
      <c r="G128" s="5">
        <v>35685809</v>
      </c>
      <c r="I128" s="5">
        <v>35685809</v>
      </c>
      <c r="J128" s="5">
        <v>35685809</v>
      </c>
      <c r="K128" s="5">
        <v>35685809</v>
      </c>
      <c r="L128" s="5">
        <v>35685809</v>
      </c>
      <c r="M128" s="5">
        <v>35685809</v>
      </c>
      <c r="N128" s="5">
        <v>35685809</v>
      </c>
      <c r="O128" s="5">
        <v>35685809</v>
      </c>
      <c r="P128" s="5">
        <v>35685809</v>
      </c>
      <c r="Q128" s="5">
        <v>35685809</v>
      </c>
      <c r="R128" s="5">
        <v>35685809</v>
      </c>
      <c r="S128" s="5">
        <v>35685809</v>
      </c>
      <c r="T128" s="5">
        <v>35685809</v>
      </c>
      <c r="U128" s="5">
        <v>35685809</v>
      </c>
      <c r="V128" s="5">
        <v>35685809</v>
      </c>
      <c r="W128" s="5">
        <v>333333000000</v>
      </c>
      <c r="X128" s="5">
        <v>333333000000</v>
      </c>
      <c r="Y128" s="5">
        <v>333333000000</v>
      </c>
      <c r="Z128" s="5">
        <v>333333000000</v>
      </c>
    </row>
    <row r="129" spans="2:26" ht="15.5" x14ac:dyDescent="0.35">
      <c r="C129" t="s">
        <v>163</v>
      </c>
      <c r="D129" s="5">
        <v>191683185</v>
      </c>
      <c r="E129" s="5">
        <v>191683185</v>
      </c>
      <c r="F129" s="5">
        <v>191683185</v>
      </c>
      <c r="G129" s="5">
        <v>191683185</v>
      </c>
      <c r="I129" s="5">
        <v>191683185</v>
      </c>
      <c r="J129" s="5">
        <v>191683185</v>
      </c>
      <c r="K129" s="5">
        <v>191683185</v>
      </c>
      <c r="L129" s="5">
        <v>200202189</v>
      </c>
      <c r="M129" s="5">
        <v>200202189</v>
      </c>
      <c r="N129" s="5">
        <v>200202189</v>
      </c>
      <c r="O129" s="5">
        <v>200202189</v>
      </c>
      <c r="P129" s="5">
        <v>200202189</v>
      </c>
      <c r="Q129" s="5">
        <v>200202189</v>
      </c>
      <c r="R129" s="5">
        <v>200202189</v>
      </c>
      <c r="S129" s="5">
        <v>200202189</v>
      </c>
      <c r="T129" s="5">
        <v>200202189</v>
      </c>
      <c r="U129" s="5">
        <v>200202189</v>
      </c>
      <c r="V129" s="5">
        <v>195880073</v>
      </c>
      <c r="W129" s="5">
        <v>1763137000000</v>
      </c>
      <c r="X129" s="5">
        <v>1763137000000</v>
      </c>
      <c r="Y129" s="5">
        <v>1763137000000</v>
      </c>
      <c r="Z129" s="5">
        <v>1763137000000</v>
      </c>
    </row>
    <row r="130" spans="2:26" ht="15.5" x14ac:dyDescent="0.35">
      <c r="C130" t="s">
        <v>164</v>
      </c>
      <c r="D130" s="5">
        <v>2639345527</v>
      </c>
      <c r="E130" s="5">
        <v>2448654124</v>
      </c>
      <c r="F130" s="5">
        <v>2203143975</v>
      </c>
      <c r="G130" s="5">
        <v>2030535031</v>
      </c>
      <c r="I130" s="5">
        <v>2448654124</v>
      </c>
      <c r="J130" s="5">
        <v>2081145158</v>
      </c>
      <c r="K130" s="5">
        <v>1758308335</v>
      </c>
      <c r="L130" s="5">
        <v>1820100226</v>
      </c>
      <c r="M130" s="5">
        <v>1641937852</v>
      </c>
      <c r="N130" s="5">
        <v>728537430</v>
      </c>
      <c r="O130" s="5">
        <v>460862786</v>
      </c>
      <c r="P130" s="5">
        <v>537357785</v>
      </c>
      <c r="Q130" s="5">
        <v>186059018</v>
      </c>
      <c r="R130" s="5">
        <v>-126865751</v>
      </c>
      <c r="S130" s="5">
        <v>-155543494</v>
      </c>
      <c r="T130" s="5">
        <v>-90825830</v>
      </c>
      <c r="U130" s="5">
        <v>47550726</v>
      </c>
      <c r="V130" s="5">
        <v>280055336</v>
      </c>
      <c r="W130" s="5">
        <v>2583402000000</v>
      </c>
      <c r="X130" s="5">
        <v>1018343000000</v>
      </c>
      <c r="Y130" s="5">
        <v>277549000000</v>
      </c>
      <c r="Z130" s="5">
        <v>141262000000</v>
      </c>
    </row>
    <row r="131" spans="2:26" ht="15.5" x14ac:dyDescent="0.35">
      <c r="C131" t="s">
        <v>166</v>
      </c>
      <c r="D131" s="5">
        <v>2631168991</v>
      </c>
      <c r="E131" s="5">
        <v>2440477588</v>
      </c>
      <c r="F131" s="5">
        <v>2194967439</v>
      </c>
      <c r="G131" s="5">
        <v>2022358495</v>
      </c>
      <c r="I131" s="5">
        <v>2440477588</v>
      </c>
      <c r="J131" s="5">
        <v>2072968622</v>
      </c>
      <c r="K131" s="5">
        <v>1750131799</v>
      </c>
      <c r="L131" s="5">
        <v>1811923690</v>
      </c>
      <c r="M131" s="5">
        <v>1633761316</v>
      </c>
      <c r="N131" s="5">
        <v>720360894</v>
      </c>
      <c r="O131" s="5">
        <v>1886148</v>
      </c>
      <c r="P131" s="5">
        <v>1886148</v>
      </c>
      <c r="Q131" s="5">
        <v>1886148</v>
      </c>
      <c r="R131" s="5">
        <v>8176536</v>
      </c>
      <c r="S131" s="5">
        <v>8176536</v>
      </c>
      <c r="T131" s="5">
        <v>8176536</v>
      </c>
      <c r="U131" s="5">
        <v>8176536</v>
      </c>
      <c r="V131" s="5">
        <v>8176536</v>
      </c>
      <c r="W131" s="5">
        <v>66700000000</v>
      </c>
      <c r="X131" s="5">
        <v>60000000000</v>
      </c>
      <c r="Y131" s="5">
        <v>60000000000</v>
      </c>
      <c r="Z131" s="5">
        <v>60000000000</v>
      </c>
    </row>
    <row r="132" spans="2:26" ht="15.5" x14ac:dyDescent="0.35">
      <c r="C132" t="s">
        <v>165</v>
      </c>
      <c r="D132" s="5">
        <v>8176536</v>
      </c>
      <c r="E132" s="5">
        <v>8176536</v>
      </c>
      <c r="F132" s="5">
        <v>8176536</v>
      </c>
      <c r="G132" s="5">
        <v>8176536</v>
      </c>
      <c r="I132" s="5">
        <v>8176536</v>
      </c>
      <c r="J132" s="5">
        <v>8176536</v>
      </c>
      <c r="K132" s="5">
        <v>8176536</v>
      </c>
      <c r="L132" s="5">
        <v>8176536</v>
      </c>
      <c r="M132" s="5">
        <v>8176536</v>
      </c>
      <c r="N132" s="5">
        <v>8176536</v>
      </c>
      <c r="O132" s="5">
        <v>458976638</v>
      </c>
      <c r="P132" s="5">
        <v>535471637</v>
      </c>
      <c r="Q132" s="5">
        <v>184172870</v>
      </c>
      <c r="R132" s="5">
        <v>-135042287</v>
      </c>
      <c r="S132" s="5">
        <v>-163720030</v>
      </c>
      <c r="T132" s="5">
        <v>-99002366</v>
      </c>
      <c r="U132" s="5">
        <v>39374190</v>
      </c>
      <c r="V132" s="5">
        <v>271878800</v>
      </c>
      <c r="W132" s="5">
        <v>2516702000000</v>
      </c>
      <c r="X132" s="5">
        <v>958343000000</v>
      </c>
      <c r="Y132" s="5">
        <v>217549000000</v>
      </c>
      <c r="Z132" s="5">
        <v>81262000000</v>
      </c>
    </row>
    <row r="133" spans="2:26" ht="15.5" x14ac:dyDescent="0.35">
      <c r="C133" t="s">
        <v>167</v>
      </c>
      <c r="D133" s="5">
        <v>2639345527</v>
      </c>
      <c r="E133" s="5">
        <v>2448654124</v>
      </c>
      <c r="F133" s="5">
        <v>2203143975</v>
      </c>
      <c r="G133" s="5">
        <v>2030535031</v>
      </c>
      <c r="I133" s="5">
        <v>2448654124</v>
      </c>
      <c r="J133" s="5">
        <v>2081145158</v>
      </c>
      <c r="K133" s="5">
        <v>1758308335</v>
      </c>
      <c r="L133" s="5">
        <v>1820100226</v>
      </c>
      <c r="M133" s="5">
        <v>1641937852</v>
      </c>
      <c r="N133" s="5">
        <v>728537430</v>
      </c>
      <c r="O133" s="5">
        <v>460862786</v>
      </c>
      <c r="P133" s="5">
        <v>537357785</v>
      </c>
      <c r="Q133" s="5">
        <v>186059018</v>
      </c>
      <c r="R133" s="5">
        <v>-126865751</v>
      </c>
      <c r="S133" s="5">
        <v>-155543494</v>
      </c>
      <c r="T133" s="5">
        <v>-90825830</v>
      </c>
      <c r="U133" s="5">
        <v>47550726</v>
      </c>
      <c r="V133" s="5">
        <v>280055336</v>
      </c>
      <c r="W133" s="5">
        <v>2583402000000</v>
      </c>
      <c r="X133" s="5">
        <v>1018343000000</v>
      </c>
      <c r="Y133" s="5">
        <v>277549000000</v>
      </c>
      <c r="Z133" s="5">
        <v>141262000000</v>
      </c>
    </row>
    <row r="134" spans="2:26" ht="15.5" x14ac:dyDescent="0.35">
      <c r="C134" t="s">
        <v>168</v>
      </c>
      <c r="D134" s="5">
        <v>127690058</v>
      </c>
      <c r="E134" s="5">
        <v>122949995</v>
      </c>
      <c r="F134" s="5">
        <v>118371996</v>
      </c>
      <c r="G134" s="5">
        <v>117027892</v>
      </c>
      <c r="I134" s="5">
        <v>122949995</v>
      </c>
      <c r="J134" s="5">
        <v>109717088</v>
      </c>
      <c r="K134" s="5">
        <v>97481236</v>
      </c>
      <c r="L134" s="5">
        <v>100743606</v>
      </c>
      <c r="M134" s="5">
        <v>62727454</v>
      </c>
      <c r="N134" s="5">
        <v>30112103</v>
      </c>
      <c r="O134" s="5">
        <v>23471501</v>
      </c>
      <c r="P134" s="5">
        <v>28893034</v>
      </c>
      <c r="Q134" s="5">
        <v>82125201</v>
      </c>
      <c r="R134" s="5">
        <v>76049493</v>
      </c>
      <c r="S134" s="5">
        <v>89880897</v>
      </c>
      <c r="T134" s="5">
        <v>108535263</v>
      </c>
      <c r="U134" s="5">
        <v>163866005</v>
      </c>
      <c r="V134" s="5">
        <v>184431748</v>
      </c>
      <c r="W134" s="5">
        <v>1705561000000</v>
      </c>
      <c r="X134" s="5">
        <v>98817000000</v>
      </c>
      <c r="Y134" s="5">
        <v>58892000000</v>
      </c>
      <c r="Z134" s="5">
        <v>20358000000</v>
      </c>
    </row>
    <row r="135" spans="2:26" ht="15.5" x14ac:dyDescent="0.35">
      <c r="C135" t="s">
        <v>9</v>
      </c>
      <c r="D135" s="5">
        <v>2890015750</v>
      </c>
      <c r="E135" s="5">
        <v>2694584284</v>
      </c>
      <c r="F135" s="5">
        <v>2444496136</v>
      </c>
      <c r="G135" s="5">
        <v>2270543088</v>
      </c>
      <c r="I135" s="5">
        <v>2694584284</v>
      </c>
      <c r="J135" s="5">
        <v>2313842411</v>
      </c>
      <c r="K135" s="5">
        <v>1978818202</v>
      </c>
      <c r="L135" s="5">
        <v>1995290547</v>
      </c>
      <c r="M135" s="5">
        <v>1862906374</v>
      </c>
      <c r="N135" s="5">
        <v>861553774</v>
      </c>
      <c r="O135" s="5">
        <v>619080163</v>
      </c>
      <c r="P135" s="5">
        <v>678070334</v>
      </c>
      <c r="Q135" s="5">
        <v>515603819</v>
      </c>
      <c r="R135" s="5">
        <v>188150974</v>
      </c>
      <c r="S135" s="5">
        <v>172160015</v>
      </c>
      <c r="T135" s="5">
        <v>255532045</v>
      </c>
      <c r="U135" s="5">
        <v>449841218</v>
      </c>
      <c r="V135" s="5">
        <v>707691110</v>
      </c>
      <c r="W135" s="5">
        <v>6431520000000</v>
      </c>
      <c r="X135" s="5">
        <v>3038223000000</v>
      </c>
      <c r="Y135" s="5">
        <v>2474024000000</v>
      </c>
      <c r="Z135" s="5">
        <v>2012848000000</v>
      </c>
    </row>
    <row r="136" spans="2:26" ht="15.5" x14ac:dyDescent="0.35">
      <c r="C136" t="s">
        <v>169</v>
      </c>
      <c r="D136" s="5">
        <v>3507221062</v>
      </c>
      <c r="E136" s="5">
        <v>3375044444</v>
      </c>
      <c r="F136" s="5">
        <v>3044410306</v>
      </c>
      <c r="G136" s="5">
        <v>3194428238</v>
      </c>
      <c r="I136" s="5">
        <v>3375044444</v>
      </c>
      <c r="J136" s="5">
        <v>3521455934</v>
      </c>
      <c r="K136" s="5">
        <v>3444319816</v>
      </c>
      <c r="L136" s="5">
        <v>3945458865</v>
      </c>
      <c r="M136" s="5">
        <v>2433712191</v>
      </c>
      <c r="N136" s="5">
        <v>1619725022</v>
      </c>
      <c r="O136" s="5">
        <v>1278040123</v>
      </c>
      <c r="P136" s="5">
        <v>1150863891</v>
      </c>
      <c r="Q136" s="5">
        <v>888813140</v>
      </c>
      <c r="R136" s="5">
        <v>824686661</v>
      </c>
      <c r="S136" s="5">
        <v>937851728</v>
      </c>
      <c r="T136" s="5">
        <v>1161656314</v>
      </c>
      <c r="U136" s="5">
        <v>1566788853</v>
      </c>
      <c r="V136" s="5">
        <v>1909104988</v>
      </c>
      <c r="W136" s="5">
        <v>14386241000000</v>
      </c>
      <c r="X136" s="5">
        <v>8372079000000</v>
      </c>
      <c r="Y136" s="5">
        <v>7180723000000</v>
      </c>
      <c r="Z136" s="5">
        <v>6747195000000</v>
      </c>
    </row>
    <row r="137" spans="2:26" ht="15.5" x14ac:dyDescent="0.35">
      <c r="C137" t="s">
        <v>170</v>
      </c>
      <c r="D137" s="5">
        <v>33333335000</v>
      </c>
      <c r="E137" s="5">
        <v>33333335000</v>
      </c>
      <c r="F137" s="5">
        <v>33333335000</v>
      </c>
      <c r="G137" s="5">
        <v>33333335000</v>
      </c>
      <c r="I137" s="5">
        <v>33333335000</v>
      </c>
      <c r="J137" s="5">
        <v>33333335000</v>
      </c>
      <c r="K137" s="5">
        <v>33333335000</v>
      </c>
      <c r="L137" s="5">
        <v>33333335000</v>
      </c>
      <c r="M137" s="5">
        <v>3333333500</v>
      </c>
      <c r="N137" s="5">
        <v>3333333500</v>
      </c>
      <c r="O137" s="5">
        <v>3333333500</v>
      </c>
      <c r="P137" s="5">
        <v>3333333500</v>
      </c>
      <c r="Q137" s="5">
        <v>3333333500</v>
      </c>
      <c r="R137" s="5">
        <v>3333333500</v>
      </c>
      <c r="S137" s="5">
        <v>3333333500</v>
      </c>
      <c r="T137" s="5">
        <v>3333333500</v>
      </c>
      <c r="U137" s="5">
        <v>3333333500</v>
      </c>
      <c r="V137" s="5">
        <v>3333333500</v>
      </c>
      <c r="W137" s="5">
        <v>3333333500</v>
      </c>
      <c r="X137" s="5">
        <v>3333333500</v>
      </c>
      <c r="Y137" s="5">
        <v>3333333500</v>
      </c>
      <c r="Z137" s="5">
        <v>3333333500</v>
      </c>
    </row>
    <row r="139" spans="2:26" ht="15.5" x14ac:dyDescent="0.35">
      <c r="B139" t="s">
        <v>171</v>
      </c>
      <c r="C139" t="s">
        <v>172</v>
      </c>
      <c r="D139" s="5">
        <v>215842426</v>
      </c>
      <c r="E139" s="5">
        <v>173284806</v>
      </c>
      <c r="F139" s="5">
        <v>222706719</v>
      </c>
      <c r="G139" s="5">
        <v>302639920</v>
      </c>
      <c r="I139" s="5">
        <v>977555562</v>
      </c>
      <c r="J139" s="5">
        <v>1059843624</v>
      </c>
      <c r="K139" s="5">
        <v>731403991</v>
      </c>
      <c r="L139" s="5">
        <v>2129632026</v>
      </c>
      <c r="M139" s="5">
        <v>1510090932</v>
      </c>
      <c r="N139" s="5">
        <v>360975001</v>
      </c>
      <c r="O139" s="5">
        <v>49476670</v>
      </c>
      <c r="P139" s="5">
        <v>571909137</v>
      </c>
      <c r="Q139" s="5">
        <v>431942648</v>
      </c>
      <c r="R139" s="5">
        <v>99467261</v>
      </c>
      <c r="S139" s="5">
        <v>51961062</v>
      </c>
      <c r="T139" s="5">
        <v>65879793</v>
      </c>
      <c r="U139" s="5">
        <v>45428656</v>
      </c>
      <c r="V139" s="5">
        <v>-39747235</v>
      </c>
      <c r="W139" s="5">
        <v>1133385000000</v>
      </c>
      <c r="X139" s="5">
        <v>562994000000</v>
      </c>
      <c r="Y139" s="5">
        <v>-347750000000</v>
      </c>
      <c r="Z139" s="5">
        <v>-209089000000</v>
      </c>
    </row>
    <row r="140" spans="2:26" ht="15.5" x14ac:dyDescent="0.35">
      <c r="C140" t="s">
        <v>825</v>
      </c>
      <c r="D140" s="5">
        <v>851813646</v>
      </c>
      <c r="E140" s="5">
        <v>992680337</v>
      </c>
      <c r="F140" s="5">
        <v>792136448</v>
      </c>
      <c r="G140" s="5">
        <v>786396942</v>
      </c>
      <c r="I140" s="5">
        <v>3470780862</v>
      </c>
      <c r="J140" s="5">
        <v>3457939052</v>
      </c>
      <c r="K140" s="5">
        <v>3662327528</v>
      </c>
      <c r="L140" s="5">
        <v>4512298618</v>
      </c>
      <c r="M140" s="5">
        <v>2790210217</v>
      </c>
      <c r="N140" s="5">
        <v>1349906256</v>
      </c>
      <c r="O140" s="5">
        <v>1386804138</v>
      </c>
      <c r="P140" s="5">
        <v>1654683514</v>
      </c>
      <c r="Q140" s="5">
        <v>1045565187</v>
      </c>
      <c r="R140" s="5">
        <v>540753821</v>
      </c>
      <c r="S140" s="5">
        <v>461888605</v>
      </c>
      <c r="T140" s="5">
        <v>829593554</v>
      </c>
      <c r="U140" s="5">
        <v>1145295460</v>
      </c>
      <c r="V140" s="5">
        <v>1416356764</v>
      </c>
      <c r="W140" s="5">
        <v>13185200000000</v>
      </c>
      <c r="X140" s="5">
        <v>8658579000000</v>
      </c>
      <c r="Y140" s="5">
        <v>7480812000000</v>
      </c>
      <c r="Z140" s="5">
        <v>5355853000000</v>
      </c>
    </row>
    <row r="141" spans="2:26" ht="15.5" x14ac:dyDescent="0.35">
      <c r="C141" t="s">
        <v>1115</v>
      </c>
      <c r="D141" s="5">
        <v>-539489531</v>
      </c>
      <c r="E141" s="5">
        <v>-18317268</v>
      </c>
      <c r="F141" s="5">
        <v>-16457286</v>
      </c>
      <c r="G141" s="5">
        <v>383000323</v>
      </c>
      <c r="I141" s="5">
        <v>-138846733</v>
      </c>
      <c r="J141" s="5">
        <v>-155649024</v>
      </c>
      <c r="K141" s="5">
        <v>-186088288</v>
      </c>
      <c r="L141" s="5">
        <v>-118494152</v>
      </c>
      <c r="M141" s="5">
        <v>-70170221</v>
      </c>
      <c r="N141" s="5">
        <v>-50420384</v>
      </c>
      <c r="O141" s="5">
        <v>-48601357</v>
      </c>
      <c r="P141" s="5">
        <v>-43369439</v>
      </c>
      <c r="Q141" s="5">
        <v>-37339715</v>
      </c>
      <c r="R141" s="5">
        <v>-34749520</v>
      </c>
      <c r="S141" s="5">
        <v>-33860055</v>
      </c>
      <c r="T141" s="5">
        <v>-41697176</v>
      </c>
      <c r="U141" s="5">
        <v>-48958008</v>
      </c>
      <c r="V141" s="5">
        <v>-57030871</v>
      </c>
      <c r="W141" s="5">
        <v>-409685000000</v>
      </c>
      <c r="X141" s="5">
        <v>-343215000000</v>
      </c>
      <c r="Y141" s="5">
        <v>-322127000000</v>
      </c>
      <c r="Z141" s="5">
        <v>-250175000000</v>
      </c>
    </row>
    <row r="142" spans="2:26" ht="15.5" x14ac:dyDescent="0.35">
      <c r="C142" t="s">
        <v>871</v>
      </c>
      <c r="D142" s="5">
        <v>-25248400</v>
      </c>
      <c r="E142" s="5">
        <v>-667835215</v>
      </c>
      <c r="F142" s="5">
        <v>-502321166</v>
      </c>
      <c r="G142" s="5">
        <v>-927492195</v>
      </c>
      <c r="I142" s="5">
        <v>-2120200990</v>
      </c>
      <c r="J142" s="5">
        <v>-1901610160</v>
      </c>
      <c r="K142" s="5">
        <v>-1677016868</v>
      </c>
      <c r="L142" s="5">
        <v>-1402847641</v>
      </c>
      <c r="M142" s="5">
        <v>-1005766006</v>
      </c>
      <c r="N142" s="5">
        <v>-839647743</v>
      </c>
      <c r="O142" s="5">
        <v>-1013122329</v>
      </c>
      <c r="P142" s="5">
        <v>-808363006</v>
      </c>
      <c r="Q142" s="5">
        <v>-480609835</v>
      </c>
      <c r="R142" s="5">
        <v>-330265891</v>
      </c>
      <c r="S142" s="5">
        <v>-424259966</v>
      </c>
      <c r="T142" s="5">
        <v>-678129600</v>
      </c>
      <c r="U142" s="5">
        <v>-919632454</v>
      </c>
      <c r="V142" s="5">
        <v>-1170390002</v>
      </c>
      <c r="W142" s="5">
        <v>-10084248000000</v>
      </c>
      <c r="X142" s="5">
        <v>-6081737000000</v>
      </c>
      <c r="Y142" s="5">
        <v>-5945238000000</v>
      </c>
      <c r="Z142" s="5">
        <v>-4201668000000</v>
      </c>
    </row>
    <row r="143" spans="2:26" ht="15.5" x14ac:dyDescent="0.35">
      <c r="C143" t="s">
        <v>175</v>
      </c>
      <c r="D143" s="5">
        <v>-974706</v>
      </c>
      <c r="E143" s="5">
        <v>-852294</v>
      </c>
      <c r="F143" s="5">
        <v>-618795</v>
      </c>
      <c r="G143" s="5">
        <v>-1715575</v>
      </c>
      <c r="I143" s="5">
        <v>-7821530</v>
      </c>
      <c r="J143" s="5">
        <v>-17460143</v>
      </c>
      <c r="K143" s="5">
        <v>-3670431</v>
      </c>
      <c r="L143" s="5">
        <v>-1687500</v>
      </c>
      <c r="M143" s="5">
        <v>-31294079</v>
      </c>
      <c r="N143" s="5">
        <v>-17430509</v>
      </c>
      <c r="O143" s="5">
        <v>-8321629</v>
      </c>
      <c r="P143" s="5">
        <v>-3168254</v>
      </c>
      <c r="Q143" s="5">
        <v>-31711577</v>
      </c>
      <c r="R143" s="5">
        <v>-39944889</v>
      </c>
      <c r="S143" s="5">
        <v>-27554364</v>
      </c>
      <c r="T143" s="5">
        <v>-31698715</v>
      </c>
      <c r="U143" s="5">
        <v>-31887184</v>
      </c>
      <c r="V143" s="5">
        <v>-20445830</v>
      </c>
      <c r="W143" s="5">
        <v>-115071000000</v>
      </c>
      <c r="X143" s="5">
        <v>-141426000000</v>
      </c>
      <c r="Y143" s="5">
        <v>-117226000000</v>
      </c>
      <c r="Z143" s="5">
        <v>-165115000000</v>
      </c>
    </row>
    <row r="144" spans="2:26" ht="15.5" x14ac:dyDescent="0.35">
      <c r="C144" t="s">
        <v>1116</v>
      </c>
      <c r="D144" s="5">
        <v>-71296136</v>
      </c>
      <c r="E144" s="5">
        <v>-76312219</v>
      </c>
      <c r="F144" s="5">
        <v>-60220541</v>
      </c>
      <c r="G144" s="5">
        <v>-55643233</v>
      </c>
      <c r="I144" s="5">
        <v>-263453271</v>
      </c>
      <c r="J144" s="5">
        <v>-259430636</v>
      </c>
      <c r="K144" s="5">
        <v>-379714908</v>
      </c>
      <c r="L144" s="5">
        <v>-347168117</v>
      </c>
      <c r="M144" s="5">
        <v>-164741919</v>
      </c>
      <c r="N144" s="5">
        <v>-57073518</v>
      </c>
      <c r="O144" s="5">
        <v>-88138215</v>
      </c>
      <c r="P144" s="5">
        <v>-116503068</v>
      </c>
      <c r="Q144" s="5">
        <v>-73429047</v>
      </c>
      <c r="R144" s="5">
        <v>-37414643</v>
      </c>
      <c r="S144" s="5">
        <v>-41073115</v>
      </c>
      <c r="T144" s="5">
        <v>-86188626</v>
      </c>
      <c r="U144" s="5">
        <v>-114015587</v>
      </c>
      <c r="V144" s="5">
        <v>-156525896</v>
      </c>
      <c r="W144" s="5">
        <v>-1386115000000</v>
      </c>
      <c r="X144" s="5">
        <v>-994528000000</v>
      </c>
      <c r="Y144" s="5">
        <v>-754666000000</v>
      </c>
      <c r="Z144" s="5">
        <v>-409565000000</v>
      </c>
    </row>
    <row r="145" spans="3:26" ht="15.5" x14ac:dyDescent="0.35">
      <c r="C145" t="s">
        <v>706</v>
      </c>
      <c r="D145" s="5">
        <v>-55026284</v>
      </c>
      <c r="E145" s="5">
        <v>-73792048</v>
      </c>
      <c r="F145" s="5">
        <v>-59370124</v>
      </c>
      <c r="G145" s="5">
        <v>-84499775</v>
      </c>
      <c r="I145" s="5">
        <v>-320754584</v>
      </c>
      <c r="J145" s="5">
        <v>-422670121</v>
      </c>
      <c r="K145" s="5">
        <v>-848022911</v>
      </c>
      <c r="L145" s="5">
        <v>-590496773</v>
      </c>
      <c r="M145" s="5">
        <v>-119701026</v>
      </c>
      <c r="N145" s="5">
        <v>-60318105</v>
      </c>
      <c r="O145" s="5">
        <v>-212759611</v>
      </c>
      <c r="P145" s="5">
        <v>-152484943</v>
      </c>
      <c r="Q145" s="5">
        <v>-42286456</v>
      </c>
      <c r="R145" s="5">
        <v>-33981782</v>
      </c>
      <c r="S145" s="5">
        <v>-21373958</v>
      </c>
      <c r="T145" s="5">
        <v>-15917146</v>
      </c>
      <c r="U145" s="5">
        <v>-19979110</v>
      </c>
      <c r="V145" s="5">
        <v>-20327440</v>
      </c>
      <c r="W145" s="5">
        <v>-337986000000</v>
      </c>
      <c r="X145" s="5">
        <v>-269152000000</v>
      </c>
      <c r="Y145" s="5">
        <v>-639398000000</v>
      </c>
      <c r="Z145" s="5">
        <v>-198742000000</v>
      </c>
    </row>
    <row r="146" spans="3:26" ht="15.5" x14ac:dyDescent="0.35">
      <c r="C146" t="s">
        <v>1117</v>
      </c>
      <c r="D146" s="5">
        <v>56229577</v>
      </c>
      <c r="E146" s="5">
        <v>17952378</v>
      </c>
      <c r="F146" s="5">
        <v>69758129</v>
      </c>
      <c r="G146" s="5">
        <v>202708181</v>
      </c>
      <c r="I146" s="5">
        <v>358596573</v>
      </c>
      <c r="J146" s="5">
        <v>359344186</v>
      </c>
      <c r="K146" s="5">
        <v>164251416</v>
      </c>
      <c r="L146" s="5">
        <v>78674548</v>
      </c>
      <c r="M146" s="5">
        <v>112344053</v>
      </c>
      <c r="N146" s="5">
        <v>36481698</v>
      </c>
      <c r="O146" s="5">
        <v>34488264</v>
      </c>
      <c r="P146" s="5">
        <v>42426432</v>
      </c>
      <c r="Q146" s="5">
        <v>52579118</v>
      </c>
      <c r="R146" s="5">
        <v>37645758</v>
      </c>
      <c r="S146" s="5">
        <v>142472354</v>
      </c>
      <c r="T146" s="5">
        <v>91586189</v>
      </c>
      <c r="U146" s="5">
        <v>24088038</v>
      </c>
      <c r="V146" s="5">
        <v>6431975</v>
      </c>
      <c r="W146" s="5">
        <v>363678000000</v>
      </c>
    </row>
    <row r="147" spans="3:26" ht="15.5" x14ac:dyDescent="0.35">
      <c r="C147" t="s">
        <v>92</v>
      </c>
      <c r="W147" s="5">
        <v>13851000000</v>
      </c>
      <c r="X147" s="5">
        <v>31700000000</v>
      </c>
      <c r="Y147" s="5">
        <v>25394000000</v>
      </c>
      <c r="Z147" s="5">
        <v>28214000000</v>
      </c>
    </row>
    <row r="148" spans="3:26" ht="15.5" x14ac:dyDescent="0.35">
      <c r="C148" t="s">
        <v>1118</v>
      </c>
      <c r="S148" s="5">
        <v>-1431050</v>
      </c>
      <c r="T148" s="5">
        <v>2283404</v>
      </c>
      <c r="U148" s="5">
        <v>27781846</v>
      </c>
      <c r="V148" s="5">
        <v>5341817</v>
      </c>
      <c r="W148" s="5">
        <v>-28969000000</v>
      </c>
      <c r="X148" s="5">
        <v>-140989000000</v>
      </c>
      <c r="Y148" s="5">
        <v>-27489000000</v>
      </c>
      <c r="Z148" s="5">
        <v>-352871000000</v>
      </c>
    </row>
    <row r="149" spans="3:26" ht="15.5" x14ac:dyDescent="0.35">
      <c r="C149" t="s">
        <v>1119</v>
      </c>
      <c r="D149" s="5">
        <v>-165740</v>
      </c>
      <c r="E149" s="5">
        <v>-238865</v>
      </c>
      <c r="F149" s="5">
        <v>-199946</v>
      </c>
      <c r="G149" s="5">
        <v>-114748</v>
      </c>
      <c r="I149" s="5">
        <v>-744765</v>
      </c>
      <c r="J149" s="5">
        <v>-619530</v>
      </c>
      <c r="K149" s="5">
        <v>-661547</v>
      </c>
      <c r="L149" s="5">
        <v>-646957</v>
      </c>
      <c r="M149" s="5">
        <v>-790087</v>
      </c>
      <c r="N149" s="5">
        <v>-522694</v>
      </c>
      <c r="O149" s="5">
        <v>-872591</v>
      </c>
      <c r="P149" s="5">
        <v>-1312099</v>
      </c>
      <c r="Q149" s="5">
        <v>-825027</v>
      </c>
      <c r="R149" s="5">
        <v>-2575593</v>
      </c>
      <c r="S149" s="5">
        <v>-2847389</v>
      </c>
      <c r="T149" s="5">
        <v>-3952091</v>
      </c>
      <c r="U149" s="5">
        <v>-17264345</v>
      </c>
      <c r="V149" s="5">
        <v>-43157752</v>
      </c>
      <c r="W149" s="5">
        <v>-67270000000</v>
      </c>
      <c r="X149" s="5">
        <v>-156238000000</v>
      </c>
      <c r="Y149" s="5">
        <v>-47812000000</v>
      </c>
      <c r="Z149" s="5">
        <v>-15020000000</v>
      </c>
    </row>
    <row r="150" spans="3:26" ht="15.5" x14ac:dyDescent="0.35">
      <c r="C150" t="s">
        <v>183</v>
      </c>
      <c r="E150" s="5">
        <v>628500035</v>
      </c>
      <c r="F150" s="5">
        <v>-402931649</v>
      </c>
      <c r="G150" s="5">
        <v>-140000000</v>
      </c>
      <c r="I150" s="5">
        <v>-414431629</v>
      </c>
      <c r="J150" s="5">
        <v>-879436143</v>
      </c>
      <c r="K150" s="5">
        <v>-1447235216</v>
      </c>
      <c r="L150" s="5">
        <v>-1086198782</v>
      </c>
      <c r="M150" s="5">
        <v>-748667323</v>
      </c>
      <c r="N150" s="5">
        <v>-50827310</v>
      </c>
      <c r="O150" s="5">
        <v>-82358441</v>
      </c>
      <c r="P150" s="5">
        <v>-303976127</v>
      </c>
      <c r="Q150" s="5">
        <v>-397141561</v>
      </c>
      <c r="R150" s="5">
        <v>-71639899</v>
      </c>
      <c r="S150" s="5">
        <v>-11788537</v>
      </c>
      <c r="T150" s="5">
        <v>-121110150</v>
      </c>
      <c r="U150" s="5">
        <v>45739368</v>
      </c>
      <c r="V150" s="5">
        <v>160400627</v>
      </c>
      <c r="W150" s="5">
        <v>730551000000</v>
      </c>
      <c r="X150" s="5">
        <v>240954000000</v>
      </c>
      <c r="Y150" s="5">
        <v>83871000000</v>
      </c>
      <c r="Z150" s="5">
        <v>2843215000000</v>
      </c>
    </row>
    <row r="151" spans="3:26" ht="15.5" x14ac:dyDescent="0.35">
      <c r="C151" t="s">
        <v>184</v>
      </c>
      <c r="D151" s="5">
        <v>-58591992</v>
      </c>
      <c r="E151" s="5">
        <v>-132289836</v>
      </c>
      <c r="F151" s="5">
        <v>-41624259</v>
      </c>
      <c r="G151" s="5">
        <v>-22038380</v>
      </c>
      <c r="I151" s="5">
        <v>-249130206</v>
      </c>
      <c r="J151" s="5">
        <v>-166510975</v>
      </c>
      <c r="K151" s="5">
        <v>-205173499</v>
      </c>
      <c r="L151" s="5">
        <v>-182559837</v>
      </c>
      <c r="M151" s="5">
        <v>-164420087</v>
      </c>
      <c r="N151" s="5">
        <v>-100594642</v>
      </c>
      <c r="O151" s="5">
        <v>-22483734</v>
      </c>
      <c r="P151" s="5">
        <v>-96684850</v>
      </c>
      <c r="Q151" s="5">
        <v>-35806555</v>
      </c>
      <c r="R151" s="5">
        <v>-58541469</v>
      </c>
      <c r="S151" s="5">
        <v>-29419145</v>
      </c>
      <c r="T151" s="5">
        <v>-45928395</v>
      </c>
      <c r="U151" s="5">
        <v>-61050030</v>
      </c>
      <c r="V151" s="5">
        <v>-126371399</v>
      </c>
      <c r="W151" s="5">
        <v>-1871457000000</v>
      </c>
      <c r="X151" s="5">
        <v>-259277000000</v>
      </c>
      <c r="Y151" s="5">
        <v>-367804000000</v>
      </c>
      <c r="Z151" s="5">
        <v>-1393874000000</v>
      </c>
    </row>
    <row r="152" spans="3:26" ht="15.5" x14ac:dyDescent="0.35">
      <c r="C152" t="s">
        <v>207</v>
      </c>
      <c r="D152" s="5">
        <v>-50496508</v>
      </c>
      <c r="E152" s="5">
        <v>-40404136</v>
      </c>
      <c r="F152" s="5">
        <v>-48392782</v>
      </c>
      <c r="G152" s="5">
        <v>-25638805</v>
      </c>
      <c r="I152" s="5">
        <v>-165404387</v>
      </c>
      <c r="J152" s="5">
        <v>-163942800</v>
      </c>
      <c r="K152" s="5">
        <v>-204492815</v>
      </c>
      <c r="L152" s="5">
        <v>-193514292</v>
      </c>
      <c r="M152" s="5">
        <v>-174142189</v>
      </c>
      <c r="N152" s="5">
        <v>-87682310</v>
      </c>
      <c r="O152" s="5">
        <v>-59471665</v>
      </c>
      <c r="P152" s="5">
        <v>-77439760</v>
      </c>
      <c r="Q152" s="5">
        <v>-34824588</v>
      </c>
      <c r="R152" s="5">
        <v>-47795720</v>
      </c>
      <c r="S152" s="5">
        <v>-47503395</v>
      </c>
      <c r="T152" s="5">
        <v>-35100472</v>
      </c>
      <c r="U152" s="5">
        <v>-38145835</v>
      </c>
      <c r="V152" s="5">
        <v>-122847538</v>
      </c>
      <c r="W152" s="5">
        <v>-343407000000</v>
      </c>
      <c r="X152" s="5">
        <v>-257171000000</v>
      </c>
      <c r="Y152" s="5">
        <v>-351732000000</v>
      </c>
      <c r="Z152" s="5">
        <v>-1115784000000</v>
      </c>
    </row>
    <row r="153" spans="3:26" ht="15.5" x14ac:dyDescent="0.35">
      <c r="C153" t="s">
        <v>1120</v>
      </c>
      <c r="T153" s="5">
        <v>-99681</v>
      </c>
      <c r="U153" s="5">
        <v>-1104275</v>
      </c>
      <c r="V153" s="5">
        <v>-996899</v>
      </c>
      <c r="W153" s="5">
        <v>-7507000000</v>
      </c>
      <c r="X153" s="5">
        <v>-2144000000</v>
      </c>
      <c r="Y153" s="5">
        <v>-22715000000</v>
      </c>
      <c r="Z153" s="5">
        <v>-47776000000</v>
      </c>
    </row>
    <row r="154" spans="3:26" ht="15.5" x14ac:dyDescent="0.35">
      <c r="C154" t="s">
        <v>609</v>
      </c>
      <c r="D154" s="5">
        <v>-79916</v>
      </c>
      <c r="E154" s="5">
        <v>-216895</v>
      </c>
      <c r="F154" s="5">
        <v>-548523</v>
      </c>
      <c r="G154" s="5">
        <v>-3569895</v>
      </c>
      <c r="I154" s="5">
        <v>-5529266</v>
      </c>
      <c r="J154" s="5">
        <v>-15663454</v>
      </c>
      <c r="K154" s="5">
        <v>-11276507</v>
      </c>
      <c r="L154" s="5">
        <v>-4485843</v>
      </c>
      <c r="M154" s="5">
        <v>-3062236</v>
      </c>
      <c r="N154" s="5">
        <v>-2607204</v>
      </c>
      <c r="O154" s="5">
        <v>-3672700</v>
      </c>
      <c r="P154" s="5">
        <v>-4735868</v>
      </c>
      <c r="Q154" s="5">
        <v>-480475</v>
      </c>
      <c r="R154" s="5">
        <v>-1817141</v>
      </c>
      <c r="S154" s="5">
        <v>-459866</v>
      </c>
      <c r="T154" s="5">
        <v>-50711</v>
      </c>
    </row>
    <row r="155" spans="3:26" ht="15.5" x14ac:dyDescent="0.35">
      <c r="C155" t="s">
        <v>1121</v>
      </c>
      <c r="K155" s="5">
        <v>-9197064</v>
      </c>
      <c r="W155" s="5">
        <v>-1526643000000</v>
      </c>
      <c r="Z155" s="5">
        <v>-5571000000</v>
      </c>
    </row>
    <row r="156" spans="3:26" ht="15.5" x14ac:dyDescent="0.35">
      <c r="C156" t="s">
        <v>1122</v>
      </c>
      <c r="J156" s="5">
        <v>-6760242</v>
      </c>
    </row>
    <row r="157" spans="3:26" ht="15.5" x14ac:dyDescent="0.35">
      <c r="C157" t="s">
        <v>208</v>
      </c>
      <c r="D157" s="5">
        <v>340877</v>
      </c>
      <c r="E157" s="5">
        <v>351069</v>
      </c>
      <c r="F157" s="5">
        <v>372345</v>
      </c>
      <c r="G157" s="5">
        <v>501880</v>
      </c>
      <c r="I157" s="5">
        <v>1790582</v>
      </c>
      <c r="J157" s="5">
        <v>2233787</v>
      </c>
      <c r="K157" s="5">
        <v>1318799</v>
      </c>
      <c r="L157" s="5">
        <v>1125886</v>
      </c>
      <c r="M157" s="5">
        <v>256145</v>
      </c>
      <c r="N157" s="5">
        <v>204252</v>
      </c>
      <c r="O157" s="5">
        <v>2937295</v>
      </c>
      <c r="P157" s="5">
        <v>2302864</v>
      </c>
      <c r="Q157" s="5">
        <v>208515</v>
      </c>
      <c r="R157" s="5">
        <v>299965</v>
      </c>
      <c r="S157" s="5">
        <v>1151844</v>
      </c>
      <c r="U157" s="5">
        <v>12500</v>
      </c>
      <c r="V157" s="5">
        <v>106142</v>
      </c>
      <c r="W157" s="5">
        <v>6100000000</v>
      </c>
      <c r="X157" s="5">
        <v>38000000</v>
      </c>
      <c r="Y157" s="5">
        <v>135038000000</v>
      </c>
      <c r="Z157" s="5">
        <v>64091000000</v>
      </c>
    </row>
    <row r="158" spans="3:26" ht="15.5" x14ac:dyDescent="0.35">
      <c r="C158" t="s">
        <v>1123</v>
      </c>
      <c r="O158" s="5">
        <v>7305222</v>
      </c>
    </row>
    <row r="159" spans="3:26" ht="15.5" x14ac:dyDescent="0.35">
      <c r="C159" t="s">
        <v>1124</v>
      </c>
      <c r="E159" s="5">
        <v>80000000</v>
      </c>
      <c r="I159" s="5">
        <v>80000000</v>
      </c>
    </row>
    <row r="160" spans="3:26" ht="15.5" x14ac:dyDescent="0.35">
      <c r="C160" t="s">
        <v>1125</v>
      </c>
      <c r="E160" s="5">
        <v>-179083094</v>
      </c>
      <c r="I160" s="5">
        <v>-179083094</v>
      </c>
    </row>
    <row r="161" spans="3:26" ht="15.5" x14ac:dyDescent="0.35">
      <c r="C161" t="s">
        <v>1126</v>
      </c>
      <c r="W161" s="5">
        <v>-22467000000</v>
      </c>
    </row>
    <row r="162" spans="3:26" ht="15.5" x14ac:dyDescent="0.35">
      <c r="C162" t="s">
        <v>1127</v>
      </c>
      <c r="S162" s="5">
        <v>29649485</v>
      </c>
    </row>
    <row r="163" spans="3:26" ht="15.5" x14ac:dyDescent="0.35">
      <c r="C163" t="s">
        <v>1128</v>
      </c>
      <c r="D163" s="5">
        <v>6729038</v>
      </c>
      <c r="E163" s="5">
        <v>7442689</v>
      </c>
      <c r="F163" s="5">
        <v>5860222</v>
      </c>
      <c r="G163" s="5">
        <v>7582881</v>
      </c>
      <c r="I163" s="5">
        <v>27953090</v>
      </c>
      <c r="J163" s="5">
        <v>27805486</v>
      </c>
      <c r="K163" s="5">
        <v>25388234</v>
      </c>
      <c r="L163" s="5">
        <v>14791554</v>
      </c>
      <c r="M163" s="5">
        <v>4110636</v>
      </c>
      <c r="N163" s="5">
        <v>4960646</v>
      </c>
      <c r="O163" s="5">
        <v>4978885</v>
      </c>
      <c r="P163" s="5">
        <v>3318660</v>
      </c>
      <c r="Q163" s="5">
        <v>1143630</v>
      </c>
      <c r="R163" s="5">
        <v>762112</v>
      </c>
      <c r="S163" s="5">
        <v>2793933</v>
      </c>
      <c r="T163" s="5">
        <v>2237111</v>
      </c>
      <c r="U163" s="5">
        <v>2667304</v>
      </c>
      <c r="V163" s="5">
        <v>1291557</v>
      </c>
    </row>
    <row r="164" spans="3:26" ht="15.5" x14ac:dyDescent="0.35">
      <c r="C164" t="s">
        <v>241</v>
      </c>
      <c r="E164" s="5">
        <v>628500035</v>
      </c>
      <c r="F164" s="5">
        <v>-402931649</v>
      </c>
      <c r="G164" s="5">
        <v>-140000000</v>
      </c>
      <c r="I164" s="5">
        <v>-414431629</v>
      </c>
      <c r="J164" s="5">
        <v>-879436143</v>
      </c>
      <c r="K164" s="5">
        <v>-1447235216</v>
      </c>
      <c r="L164" s="5">
        <v>-1086198782</v>
      </c>
      <c r="M164" s="5">
        <v>-748667323</v>
      </c>
      <c r="N164" s="5">
        <v>-50827310</v>
      </c>
      <c r="O164" s="5">
        <v>-82358441</v>
      </c>
      <c r="P164" s="5">
        <v>-303976127</v>
      </c>
      <c r="Q164" s="5">
        <v>-397141561</v>
      </c>
      <c r="R164" s="5">
        <v>-71639899</v>
      </c>
      <c r="S164" s="5">
        <v>-11788537</v>
      </c>
      <c r="T164" s="5">
        <v>-121110150</v>
      </c>
      <c r="U164" s="5">
        <v>45739368</v>
      </c>
      <c r="V164" s="5">
        <v>160400627</v>
      </c>
      <c r="W164" s="5">
        <v>730551000000</v>
      </c>
      <c r="X164" s="5">
        <v>240954000000</v>
      </c>
      <c r="Y164" s="5">
        <v>83871000000</v>
      </c>
      <c r="Z164" s="5">
        <v>2843215000000</v>
      </c>
    </row>
    <row r="165" spans="3:26" ht="15.5" x14ac:dyDescent="0.35">
      <c r="C165" t="s">
        <v>1129</v>
      </c>
    </row>
    <row r="166" spans="3:26" ht="15.5" x14ac:dyDescent="0.35">
      <c r="C166" t="s">
        <v>1130</v>
      </c>
      <c r="G166" s="5">
        <v>-140000000</v>
      </c>
      <c r="I166" s="5">
        <v>-340000000</v>
      </c>
      <c r="J166" s="5">
        <v>-460000000</v>
      </c>
      <c r="K166" s="5">
        <v>-145000000</v>
      </c>
      <c r="L166" s="5">
        <v>-100000000</v>
      </c>
      <c r="M166" s="5">
        <v>-100000000</v>
      </c>
      <c r="N166" s="5">
        <v>-365000000</v>
      </c>
      <c r="O166" s="5">
        <v>-70000000</v>
      </c>
      <c r="P166" s="5">
        <v>-220000000</v>
      </c>
      <c r="Q166" s="5">
        <v>-484211861</v>
      </c>
      <c r="R166" s="5">
        <v>-60000000</v>
      </c>
      <c r="S166" s="5">
        <v>-34020000</v>
      </c>
      <c r="T166" s="5">
        <v>-136080000</v>
      </c>
      <c r="V166" s="5">
        <v>-401666667</v>
      </c>
    </row>
    <row r="167" spans="3:26" ht="15.5" x14ac:dyDescent="0.35">
      <c r="C167" t="s">
        <v>1043</v>
      </c>
    </row>
    <row r="168" spans="3:26" ht="15.5" x14ac:dyDescent="0.35">
      <c r="C168" t="s">
        <v>1131</v>
      </c>
      <c r="U168" s="5">
        <v>-34020000</v>
      </c>
      <c r="W168" s="5">
        <v>-518722000000</v>
      </c>
      <c r="X168" s="5">
        <v>-2032461000000</v>
      </c>
      <c r="Y168" s="5">
        <v>-381517000000</v>
      </c>
      <c r="Z168" s="5">
        <v>-946295000000</v>
      </c>
    </row>
    <row r="169" spans="3:26" ht="15.5" x14ac:dyDescent="0.35">
      <c r="C169" t="s">
        <v>1132</v>
      </c>
      <c r="Z169" s="5">
        <v>1796470000000</v>
      </c>
    </row>
    <row r="170" spans="3:26" ht="15.5" x14ac:dyDescent="0.35">
      <c r="C170" t="s">
        <v>1133</v>
      </c>
      <c r="O170" s="5">
        <v>305000000</v>
      </c>
      <c r="P170" s="5">
        <v>250000000</v>
      </c>
      <c r="Q170" s="5">
        <v>100000000</v>
      </c>
      <c r="Z170" s="5">
        <v>-184340000000</v>
      </c>
    </row>
    <row r="171" spans="3:26" ht="15.5" x14ac:dyDescent="0.35">
      <c r="C171" t="s">
        <v>1134</v>
      </c>
      <c r="J171" s="5">
        <v>400000000</v>
      </c>
      <c r="K171" s="5">
        <v>545000000</v>
      </c>
      <c r="L171" s="5">
        <v>100000000</v>
      </c>
      <c r="M171" s="5">
        <v>100000000</v>
      </c>
      <c r="T171" s="5">
        <v>25331861</v>
      </c>
      <c r="U171" s="5">
        <v>68000000</v>
      </c>
      <c r="V171" s="5">
        <v>655000000</v>
      </c>
      <c r="W171" s="5">
        <v>1590445000000</v>
      </c>
      <c r="X171" s="5">
        <v>2278750000000</v>
      </c>
      <c r="Y171" s="5">
        <v>480030000000</v>
      </c>
      <c r="Z171" s="5">
        <v>4109722000000</v>
      </c>
    </row>
    <row r="172" spans="3:26" ht="15.5" x14ac:dyDescent="0.35">
      <c r="C172" t="s">
        <v>190</v>
      </c>
      <c r="P172" s="5">
        <v>-165690372</v>
      </c>
    </row>
    <row r="173" spans="3:26" ht="15.5" x14ac:dyDescent="0.35">
      <c r="C173" t="s">
        <v>1135</v>
      </c>
      <c r="U173" s="5">
        <v>18000000</v>
      </c>
    </row>
    <row r="174" spans="3:26" ht="15.5" x14ac:dyDescent="0.35">
      <c r="C174" t="s">
        <v>1136</v>
      </c>
      <c r="N174" s="5">
        <v>400000000</v>
      </c>
    </row>
    <row r="175" spans="3:26" ht="15.5" x14ac:dyDescent="0.35">
      <c r="C175" t="s">
        <v>1137</v>
      </c>
      <c r="M175" s="5">
        <v>-400000000</v>
      </c>
    </row>
    <row r="176" spans="3:26" ht="15.5" x14ac:dyDescent="0.35">
      <c r="C176" t="s">
        <v>1138</v>
      </c>
      <c r="M176" s="5">
        <v>-26501789</v>
      </c>
    </row>
    <row r="177" spans="3:26" ht="15.5" x14ac:dyDescent="0.35">
      <c r="C177" t="s">
        <v>1139</v>
      </c>
    </row>
    <row r="178" spans="3:26" ht="15.5" x14ac:dyDescent="0.35">
      <c r="C178" t="s">
        <v>1140</v>
      </c>
    </row>
    <row r="179" spans="3:26" ht="15.5" x14ac:dyDescent="0.35">
      <c r="C179" t="s">
        <v>810</v>
      </c>
      <c r="M179" s="5">
        <v>-562336</v>
      </c>
      <c r="N179" s="5">
        <v>-2387346</v>
      </c>
      <c r="R179" s="5">
        <v>-72852</v>
      </c>
      <c r="S179" s="5">
        <v>-125954</v>
      </c>
      <c r="T179" s="5">
        <v>-141197</v>
      </c>
      <c r="U179" s="5">
        <v>-207330</v>
      </c>
      <c r="V179" s="5">
        <v>-6590</v>
      </c>
      <c r="W179" s="5">
        <v>-342000000</v>
      </c>
      <c r="X179" s="5">
        <v>-5335000000</v>
      </c>
      <c r="Y179" s="5">
        <v>-14642000000</v>
      </c>
      <c r="Z179" s="5">
        <v>-15872000000</v>
      </c>
    </row>
    <row r="180" spans="3:26" ht="15.5" x14ac:dyDescent="0.35">
      <c r="C180" t="s">
        <v>1141</v>
      </c>
      <c r="R180" s="5">
        <v>-3033303</v>
      </c>
      <c r="S180" s="5">
        <v>-6033274</v>
      </c>
      <c r="T180" s="5">
        <v>-5530714</v>
      </c>
      <c r="U180" s="5">
        <v>-3033302</v>
      </c>
    </row>
    <row r="181" spans="3:26" ht="15.5" x14ac:dyDescent="0.35">
      <c r="C181" t="s">
        <v>1142</v>
      </c>
      <c r="J181" s="5">
        <v>-10239758</v>
      </c>
    </row>
    <row r="182" spans="3:26" ht="15.5" x14ac:dyDescent="0.35">
      <c r="C182" t="s">
        <v>1143</v>
      </c>
      <c r="G182" s="5">
        <v>-140000000</v>
      </c>
      <c r="I182" s="5">
        <v>-340000000</v>
      </c>
      <c r="J182" s="5">
        <v>-470239758</v>
      </c>
      <c r="K182" s="5">
        <v>-145000000</v>
      </c>
      <c r="L182" s="5">
        <v>-100000000</v>
      </c>
      <c r="M182" s="5">
        <v>-100562336</v>
      </c>
      <c r="N182" s="5">
        <v>-367387346</v>
      </c>
      <c r="O182" s="5">
        <v>235000000</v>
      </c>
      <c r="P182" s="5">
        <v>30000000</v>
      </c>
      <c r="Q182" s="5">
        <v>-384211861</v>
      </c>
      <c r="R182" s="5">
        <v>-63106155</v>
      </c>
      <c r="S182" s="5">
        <v>-40179228</v>
      </c>
      <c r="T182" s="5">
        <v>-141751911</v>
      </c>
      <c r="U182" s="5">
        <v>-37260632</v>
      </c>
      <c r="V182" s="5">
        <v>-401673257</v>
      </c>
      <c r="W182" s="5">
        <v>-519064000000</v>
      </c>
      <c r="X182" s="5">
        <v>-2037796000000</v>
      </c>
      <c r="Y182" s="5">
        <v>-396159000000</v>
      </c>
      <c r="Z182" s="5">
        <v>-1146507000000</v>
      </c>
    </row>
    <row r="183" spans="3:26" ht="15.5" x14ac:dyDescent="0.35">
      <c r="C183" t="s">
        <v>1144</v>
      </c>
      <c r="Z183" s="5">
        <v>-120000000000</v>
      </c>
    </row>
    <row r="184" spans="3:26" ht="15.5" x14ac:dyDescent="0.35">
      <c r="C184" t="s">
        <v>7</v>
      </c>
      <c r="E184" s="5">
        <v>630000035</v>
      </c>
      <c r="F184" s="5">
        <v>-400000020</v>
      </c>
      <c r="I184" s="5">
        <v>-70000000</v>
      </c>
      <c r="J184" s="5">
        <v>-800000040</v>
      </c>
      <c r="K184" s="5">
        <v>-1800000090</v>
      </c>
      <c r="L184" s="5">
        <v>-1000000050</v>
      </c>
      <c r="M184" s="5">
        <v>-300000015</v>
      </c>
      <c r="N184" s="5">
        <v>-66666670</v>
      </c>
      <c r="O184" s="5">
        <v>-300000015</v>
      </c>
      <c r="P184" s="5">
        <v>-150000008</v>
      </c>
      <c r="V184" s="5">
        <v>-69956107</v>
      </c>
      <c r="W184" s="5">
        <v>-266666000000</v>
      </c>
    </row>
    <row r="185" spans="3:26" ht="15.5" x14ac:dyDescent="0.35">
      <c r="C185" t="s">
        <v>1145</v>
      </c>
      <c r="F185" s="5">
        <v>-2931629</v>
      </c>
      <c r="I185" s="5">
        <v>-2931629</v>
      </c>
      <c r="J185" s="5">
        <v>-8496345</v>
      </c>
      <c r="K185" s="5">
        <v>-44260126</v>
      </c>
      <c r="L185" s="5">
        <v>-85114774</v>
      </c>
      <c r="M185" s="5">
        <v>-20578183</v>
      </c>
      <c r="N185" s="5">
        <v>-9080401</v>
      </c>
      <c r="O185" s="5">
        <v>-16238426</v>
      </c>
      <c r="P185" s="5">
        <v>-17685747</v>
      </c>
      <c r="Q185" s="5">
        <v>-12129700</v>
      </c>
      <c r="R185" s="5">
        <v>-3091625</v>
      </c>
      <c r="S185" s="5">
        <v>-1258794</v>
      </c>
      <c r="T185" s="5">
        <v>-4690100</v>
      </c>
      <c r="V185" s="5">
        <v>-4581755</v>
      </c>
      <c r="W185" s="5">
        <v>-51697000000</v>
      </c>
    </row>
    <row r="186" spans="3:26" ht="15.5" x14ac:dyDescent="0.35">
      <c r="C186" t="s">
        <v>623</v>
      </c>
      <c r="E186" s="5">
        <v>630000035</v>
      </c>
      <c r="F186" s="5">
        <v>-402931649</v>
      </c>
      <c r="I186" s="5">
        <v>-72931629</v>
      </c>
      <c r="J186" s="5">
        <v>-808496385</v>
      </c>
      <c r="K186" s="5">
        <v>-1844260216</v>
      </c>
      <c r="L186" s="5">
        <v>-1085114824</v>
      </c>
      <c r="M186" s="5">
        <v>-320578198</v>
      </c>
      <c r="N186" s="5">
        <v>-75747071</v>
      </c>
      <c r="O186" s="5">
        <v>-316238441</v>
      </c>
      <c r="P186" s="5">
        <v>-167685755</v>
      </c>
      <c r="Q186" s="5">
        <v>-12129700</v>
      </c>
      <c r="R186" s="5">
        <v>-3091625</v>
      </c>
      <c r="S186" s="5">
        <v>-1258794</v>
      </c>
      <c r="T186" s="5">
        <v>-4690100</v>
      </c>
      <c r="V186" s="5">
        <v>-74537862</v>
      </c>
      <c r="W186" s="5">
        <v>-318363000000</v>
      </c>
      <c r="Z186" s="5">
        <v>-120000000000</v>
      </c>
    </row>
    <row r="187" spans="3:26" ht="15.5" x14ac:dyDescent="0.35">
      <c r="C187" t="s">
        <v>1146</v>
      </c>
      <c r="E187" s="5">
        <v>-1500000</v>
      </c>
      <c r="I187" s="5">
        <v>-1500000</v>
      </c>
      <c r="J187" s="5">
        <v>-700000</v>
      </c>
      <c r="K187" s="5">
        <v>-2975000</v>
      </c>
      <c r="L187" s="5">
        <v>-1083958</v>
      </c>
      <c r="M187" s="5">
        <v>-1025000</v>
      </c>
      <c r="N187" s="5">
        <v>-7692893</v>
      </c>
      <c r="O187" s="5">
        <v>-1120000</v>
      </c>
      <c r="P187" s="5">
        <v>-600000</v>
      </c>
      <c r="Q187" s="5">
        <v>-800000</v>
      </c>
      <c r="R187" s="5">
        <v>-5442119</v>
      </c>
      <c r="U187" s="5">
        <v>-3000000</v>
      </c>
      <c r="V187" s="5">
        <v>-18388254</v>
      </c>
    </row>
    <row r="188" spans="3:26" ht="15.5" x14ac:dyDescent="0.35">
      <c r="C188" t="s">
        <v>278</v>
      </c>
      <c r="D188" s="5">
        <v>157250434</v>
      </c>
      <c r="E188" s="5">
        <v>669495005</v>
      </c>
      <c r="F188" s="5">
        <v>-221849189</v>
      </c>
      <c r="G188" s="5">
        <v>140601540</v>
      </c>
      <c r="I188" s="5">
        <v>313993727</v>
      </c>
      <c r="J188" s="5">
        <v>13896506</v>
      </c>
      <c r="K188" s="5">
        <v>-921004724</v>
      </c>
      <c r="L188" s="5">
        <v>860873407</v>
      </c>
      <c r="M188" s="5">
        <v>597003522</v>
      </c>
      <c r="N188" s="5">
        <v>209553049</v>
      </c>
      <c r="O188" s="5">
        <v>-55365505</v>
      </c>
      <c r="P188" s="5">
        <v>171248160</v>
      </c>
      <c r="Q188" s="5">
        <v>-1005468</v>
      </c>
      <c r="R188" s="5">
        <v>-30714107</v>
      </c>
      <c r="S188" s="5">
        <v>10753380</v>
      </c>
      <c r="T188" s="5">
        <v>-101158752</v>
      </c>
      <c r="U188" s="5">
        <v>30117994</v>
      </c>
      <c r="V188" s="5">
        <v>-5718007</v>
      </c>
      <c r="W188" s="5">
        <v>-7521000000</v>
      </c>
      <c r="X188" s="5">
        <v>544671000000</v>
      </c>
      <c r="Y188" s="5">
        <v>-631683000000</v>
      </c>
      <c r="Z188" s="5">
        <v>1240252000000</v>
      </c>
    </row>
    <row r="189" spans="3:26" ht="15.5" x14ac:dyDescent="0.35">
      <c r="C189" t="s">
        <v>279</v>
      </c>
      <c r="D189" s="5">
        <v>574566067</v>
      </c>
      <c r="I189" s="5">
        <v>912152046</v>
      </c>
      <c r="J189" s="5">
        <v>917343776</v>
      </c>
      <c r="K189" s="5">
        <v>1826876780</v>
      </c>
      <c r="L189" s="5">
        <v>980507356</v>
      </c>
      <c r="M189" s="5">
        <v>383810000</v>
      </c>
      <c r="N189" s="5">
        <v>174489542</v>
      </c>
      <c r="O189" s="5">
        <v>229184053</v>
      </c>
      <c r="P189" s="5">
        <v>58668007</v>
      </c>
      <c r="Q189" s="5">
        <v>59767412</v>
      </c>
      <c r="R189" s="5">
        <v>90289274</v>
      </c>
      <c r="S189" s="5">
        <v>80078359</v>
      </c>
      <c r="T189" s="5">
        <v>181380887</v>
      </c>
      <c r="U189" s="5">
        <v>152769325</v>
      </c>
      <c r="V189" s="5">
        <v>158487332</v>
      </c>
      <c r="W189" s="5">
        <v>1444684000000</v>
      </c>
      <c r="X189" s="5">
        <v>900013000000</v>
      </c>
      <c r="Y189" s="5">
        <v>1531696000000</v>
      </c>
      <c r="Z189" s="5">
        <v>291444000000</v>
      </c>
    </row>
    <row r="190" spans="3:26" ht="15.5" x14ac:dyDescent="0.35">
      <c r="C190" t="s">
        <v>280</v>
      </c>
      <c r="D190" s="5">
        <v>-1070206</v>
      </c>
      <c r="E190" s="5">
        <v>519048</v>
      </c>
      <c r="F190" s="5">
        <v>-7377340</v>
      </c>
      <c r="G190" s="5">
        <v>1038647</v>
      </c>
      <c r="I190" s="5">
        <v>-7374334</v>
      </c>
      <c r="J190" s="5">
        <v>-19088236</v>
      </c>
      <c r="K190" s="5">
        <v>11471720</v>
      </c>
      <c r="L190" s="5">
        <v>-14503983</v>
      </c>
      <c r="M190" s="5">
        <v>-306166</v>
      </c>
      <c r="N190" s="5">
        <v>-232591</v>
      </c>
      <c r="O190" s="5">
        <v>670994</v>
      </c>
      <c r="P190" s="5">
        <v>-732114</v>
      </c>
      <c r="Q190" s="5">
        <v>-93937</v>
      </c>
      <c r="R190" s="5">
        <v>192245</v>
      </c>
      <c r="S190" s="5">
        <v>-542465</v>
      </c>
      <c r="T190" s="5">
        <v>-143776</v>
      </c>
      <c r="U190" s="5">
        <v>-1506432</v>
      </c>
    </row>
    <row r="191" spans="3:26" ht="15.5" x14ac:dyDescent="0.35">
      <c r="C191" t="s">
        <v>1147</v>
      </c>
      <c r="D191" s="5">
        <v>-3181947</v>
      </c>
      <c r="E191" s="5">
        <v>-14205337</v>
      </c>
      <c r="I191" s="5">
        <v>-14205337</v>
      </c>
    </row>
    <row r="192" spans="3:26" ht="15.5" x14ac:dyDescent="0.35">
      <c r="C192" t="s">
        <v>282</v>
      </c>
      <c r="D192" s="5">
        <v>727564348</v>
      </c>
      <c r="E192" s="5">
        <v>655808716</v>
      </c>
      <c r="F192" s="5">
        <v>-229226529</v>
      </c>
      <c r="G192" s="5">
        <v>141640187</v>
      </c>
      <c r="I192" s="5">
        <v>1204566102</v>
      </c>
      <c r="J192" s="5">
        <v>912152046</v>
      </c>
      <c r="K192" s="5">
        <v>917343776</v>
      </c>
      <c r="L192" s="5">
        <v>1826876780</v>
      </c>
      <c r="M192" s="5">
        <v>980507356</v>
      </c>
      <c r="N192" s="5">
        <v>383810000</v>
      </c>
      <c r="O192" s="5">
        <v>174489542</v>
      </c>
      <c r="P192" s="5">
        <v>229184053</v>
      </c>
      <c r="Q192" s="5">
        <v>58668007</v>
      </c>
      <c r="R192" s="5">
        <v>59767412</v>
      </c>
      <c r="S192" s="5">
        <v>90289274</v>
      </c>
      <c r="T192" s="5">
        <v>80078359</v>
      </c>
      <c r="U192" s="5">
        <v>181380887</v>
      </c>
      <c r="V192" s="5">
        <v>152769325</v>
      </c>
      <c r="W192" s="5">
        <v>1437163000000</v>
      </c>
      <c r="X192" s="5">
        <v>1444684000000</v>
      </c>
      <c r="Y192" s="5">
        <v>900013000000</v>
      </c>
      <c r="Z192" s="5">
        <v>1531696000000</v>
      </c>
    </row>
    <row r="194" spans="2:26" ht="15.5" x14ac:dyDescent="0.35">
      <c r="B194" t="s">
        <v>283</v>
      </c>
      <c r="C194" t="s">
        <v>11</v>
      </c>
      <c r="D194" s="5">
        <v>33330000000</v>
      </c>
      <c r="E194" s="5">
        <v>33330000000</v>
      </c>
      <c r="F194" s="5">
        <v>33330000000</v>
      </c>
      <c r="G194" s="5">
        <v>33330000000</v>
      </c>
      <c r="I194" s="5">
        <v>33330000000</v>
      </c>
      <c r="J194" s="5">
        <v>33330000000</v>
      </c>
      <c r="K194" s="5">
        <v>33330000000</v>
      </c>
      <c r="L194" s="5">
        <v>33330000000</v>
      </c>
      <c r="M194" s="5">
        <v>3330000000</v>
      </c>
      <c r="N194" s="5">
        <v>3330000000</v>
      </c>
      <c r="O194" s="5">
        <v>3330000000</v>
      </c>
      <c r="P194" s="5">
        <v>3330000000</v>
      </c>
      <c r="Q194" s="5">
        <v>3330000000</v>
      </c>
      <c r="R194" s="5">
        <v>3330000000</v>
      </c>
      <c r="S194" s="5">
        <v>3330000000</v>
      </c>
      <c r="T194" s="5">
        <v>3330000000</v>
      </c>
      <c r="U194" s="5">
        <v>3330000000</v>
      </c>
      <c r="V194" s="5">
        <v>3330000000</v>
      </c>
      <c r="W194" s="5">
        <v>3330000000</v>
      </c>
      <c r="X194" s="5">
        <v>3330000000</v>
      </c>
      <c r="Y194" s="5">
        <v>3330000000</v>
      </c>
      <c r="Z194" s="5">
        <v>3330000000</v>
      </c>
    </row>
    <row r="195" spans="2:26" ht="15.5" x14ac:dyDescent="0.35">
      <c r="C195" t="s">
        <v>284</v>
      </c>
      <c r="D195" s="6">
        <v>96.49</v>
      </c>
      <c r="E195" s="6">
        <v>122.89</v>
      </c>
      <c r="F195" s="6">
        <v>84.92</v>
      </c>
      <c r="G195" s="6">
        <v>65.040000000000006</v>
      </c>
    </row>
    <row r="196" spans="2:26" ht="15.5" x14ac:dyDescent="0.35">
      <c r="C196" t="s">
        <v>285</v>
      </c>
      <c r="D196" s="6">
        <v>119.44</v>
      </c>
      <c r="E196" s="6">
        <v>127.76</v>
      </c>
      <c r="F196" s="6">
        <v>215.5</v>
      </c>
      <c r="G196" s="6">
        <v>304.43</v>
      </c>
    </row>
    <row r="197" spans="2:26" ht="15.5" x14ac:dyDescent="0.35">
      <c r="C197" t="s">
        <v>72</v>
      </c>
      <c r="D197" s="6">
        <v>27.73</v>
      </c>
      <c r="E197" s="6">
        <v>31.79</v>
      </c>
      <c r="F197" s="6">
        <v>45.55</v>
      </c>
      <c r="G197" s="6">
        <v>54.64</v>
      </c>
    </row>
    <row r="198" spans="2:26" ht="15.5" x14ac:dyDescent="0.35">
      <c r="C198" t="s">
        <v>286</v>
      </c>
      <c r="D198" s="5">
        <v>4640500000000</v>
      </c>
      <c r="E198" s="5">
        <v>5766710000000</v>
      </c>
      <c r="F198" s="6">
        <v>4294270000000.0005</v>
      </c>
      <c r="G198" s="5">
        <v>3188750000000</v>
      </c>
    </row>
    <row r="199" spans="2:26" ht="15.5" x14ac:dyDescent="0.35">
      <c r="C199" t="s">
        <v>287</v>
      </c>
      <c r="D199" s="6">
        <v>5.3899999999999997E-2</v>
      </c>
      <c r="E199" s="6">
        <v>7.2599999999999998E-2</v>
      </c>
      <c r="F199" s="6">
        <v>5.57E-2</v>
      </c>
      <c r="G199" s="6">
        <v>4.1799999999999997E-2</v>
      </c>
    </row>
    <row r="200" spans="2:26" ht="15.5" x14ac:dyDescent="0.35">
      <c r="C200" t="s">
        <v>288</v>
      </c>
      <c r="D200" s="6">
        <v>6.8499999999999991E-2</v>
      </c>
      <c r="E200" s="6">
        <v>9.5299999999999996E-2</v>
      </c>
      <c r="F200" s="6">
        <v>7.2900000000000006E-2</v>
      </c>
      <c r="G200" s="6">
        <v>6.2E-2</v>
      </c>
    </row>
    <row r="201" spans="2:26" ht="15.5" x14ac:dyDescent="0.35">
      <c r="C201" t="s">
        <v>289</v>
      </c>
      <c r="D201" s="6">
        <v>8.3299999999999999E-2</v>
      </c>
      <c r="E201" s="6">
        <v>0.1168</v>
      </c>
      <c r="F201" s="6">
        <v>9.1400000000000009E-2</v>
      </c>
      <c r="G201" s="6">
        <v>6.4399999999999999E-2</v>
      </c>
    </row>
    <row r="202" spans="2:26" ht="15.5" x14ac:dyDescent="0.35">
      <c r="C202" t="s">
        <v>290</v>
      </c>
      <c r="D202" s="6">
        <v>206.67</v>
      </c>
      <c r="E202" s="6">
        <v>270.63</v>
      </c>
      <c r="F202" s="6">
        <v>195.92</v>
      </c>
      <c r="G202" s="6">
        <v>93.93</v>
      </c>
    </row>
    <row r="203" spans="2:26" ht="15.5" x14ac:dyDescent="0.35">
      <c r="C203" t="s">
        <v>291</v>
      </c>
      <c r="D203" s="5">
        <v>49127000000000</v>
      </c>
      <c r="E203" s="5">
        <v>45053000000000</v>
      </c>
      <c r="F203" s="5">
        <v>40804000000000</v>
      </c>
      <c r="G203" s="5">
        <v>36853000000000</v>
      </c>
    </row>
    <row r="204" spans="2:26" ht="15.5" x14ac:dyDescent="0.35">
      <c r="C204" t="s">
        <v>292</v>
      </c>
      <c r="D204" s="6">
        <v>8.18</v>
      </c>
      <c r="E204" s="6">
        <v>12.17</v>
      </c>
      <c r="F204" s="6">
        <v>15.71</v>
      </c>
      <c r="G204" s="6">
        <v>18.88</v>
      </c>
    </row>
    <row r="205" spans="2:26" ht="15.5" x14ac:dyDescent="0.35">
      <c r="C205" t="s">
        <v>293</v>
      </c>
      <c r="D205" s="6">
        <v>1408.7</v>
      </c>
      <c r="E205" s="6">
        <v>1289.93</v>
      </c>
      <c r="F205" s="6">
        <v>1164.83</v>
      </c>
      <c r="G205" s="6">
        <v>1048.6099999999999</v>
      </c>
    </row>
    <row r="206" spans="2:26" ht="15.5" x14ac:dyDescent="0.35">
      <c r="C206" t="s">
        <v>294</v>
      </c>
      <c r="D206" s="6">
        <v>8.18</v>
      </c>
      <c r="E206" s="6">
        <v>12.17</v>
      </c>
      <c r="F206" s="6">
        <v>15.71</v>
      </c>
      <c r="G206" s="6">
        <v>18.88</v>
      </c>
    </row>
    <row r="207" spans="2:26" ht="15.5" x14ac:dyDescent="0.35">
      <c r="C207" t="s">
        <v>295</v>
      </c>
      <c r="D207" s="6">
        <v>1408.7</v>
      </c>
      <c r="E207" s="6">
        <v>1289.93</v>
      </c>
      <c r="F207" s="6">
        <v>1164.83</v>
      </c>
      <c r="G207" s="6">
        <v>1048.6099999999999</v>
      </c>
    </row>
    <row r="208" spans="2:26" ht="15.5" x14ac:dyDescent="0.35">
      <c r="C208" t="s">
        <v>296</v>
      </c>
    </row>
    <row r="209" spans="3:26" ht="15.5" x14ac:dyDescent="0.35">
      <c r="C209" t="s">
        <v>297</v>
      </c>
    </row>
    <row r="210" spans="3:26" ht="15.5" x14ac:dyDescent="0.35">
      <c r="C210" t="s">
        <v>298</v>
      </c>
      <c r="D210" s="5">
        <v>46957000000000</v>
      </c>
      <c r="E210" s="5">
        <v>42998000000000</v>
      </c>
      <c r="F210" s="5">
        <v>38828000000000</v>
      </c>
      <c r="G210" s="5">
        <v>34954000000000</v>
      </c>
    </row>
    <row r="211" spans="3:26" ht="15.5" x14ac:dyDescent="0.35">
      <c r="C211" t="s">
        <v>23</v>
      </c>
    </row>
    <row r="212" spans="3:26" ht="15.5" x14ac:dyDescent="0.35">
      <c r="C212" t="s">
        <v>20</v>
      </c>
      <c r="D212" s="5">
        <v>-12368000000000</v>
      </c>
      <c r="E212" s="5">
        <v>-9607000000000</v>
      </c>
      <c r="F212" s="5">
        <v>-9160000000000</v>
      </c>
      <c r="G212" s="5">
        <v>-12627000000000</v>
      </c>
    </row>
    <row r="213" spans="3:26" ht="15.5" x14ac:dyDescent="0.35">
      <c r="C213" t="s">
        <v>299</v>
      </c>
      <c r="D213" s="5">
        <v>18485000000000</v>
      </c>
      <c r="E213" s="5">
        <v>15123000000000</v>
      </c>
      <c r="F213" s="5">
        <v>15151000000000</v>
      </c>
      <c r="G213" s="5">
        <v>11774000000000</v>
      </c>
    </row>
    <row r="214" spans="3:26" ht="15.5" x14ac:dyDescent="0.35">
      <c r="C214" t="s">
        <v>300</v>
      </c>
      <c r="D214" s="5">
        <v>3669000000000</v>
      </c>
      <c r="E214" s="5">
        <v>2920000000000</v>
      </c>
      <c r="F214" s="5">
        <v>3986000000000</v>
      </c>
      <c r="G214" s="5">
        <v>4819000000000</v>
      </c>
    </row>
    <row r="215" spans="3:26" ht="15.5" x14ac:dyDescent="0.35">
      <c r="C215" t="s">
        <v>301</v>
      </c>
      <c r="D215" s="5">
        <v>-860000000000</v>
      </c>
      <c r="E215" s="5">
        <v>-683000000000</v>
      </c>
      <c r="F215" s="5">
        <v>-854000000000</v>
      </c>
      <c r="G215" s="5">
        <v>-457000000000</v>
      </c>
    </row>
    <row r="216" spans="3:26" ht="15.5" x14ac:dyDescent="0.35">
      <c r="C216" t="s">
        <v>12</v>
      </c>
      <c r="D216" s="5">
        <v>2809000000000</v>
      </c>
      <c r="E216" s="5">
        <v>2237000000000</v>
      </c>
      <c r="F216" s="5">
        <v>3131000000000</v>
      </c>
      <c r="G216" s="5">
        <v>4362000000000</v>
      </c>
    </row>
    <row r="217" spans="3:26" ht="15.5" x14ac:dyDescent="0.35">
      <c r="C217" t="s">
        <v>15</v>
      </c>
      <c r="D217" s="6">
        <v>84.28</v>
      </c>
      <c r="E217" s="6">
        <v>67.11</v>
      </c>
      <c r="F217" s="6">
        <v>93.93</v>
      </c>
      <c r="G217" s="6">
        <v>130.86000000000001</v>
      </c>
    </row>
    <row r="218" spans="3:26" ht="15.5" x14ac:dyDescent="0.35">
      <c r="C218" t="s">
        <v>57</v>
      </c>
      <c r="I218" s="6">
        <v>379.6</v>
      </c>
      <c r="J218" s="6">
        <v>438.71</v>
      </c>
      <c r="K218" s="6">
        <v>566.82000000000005</v>
      </c>
      <c r="L218" s="6">
        <v>972.21</v>
      </c>
      <c r="M218" s="6">
        <v>5206.9799999999996</v>
      </c>
      <c r="N218" s="6">
        <v>1437.59</v>
      </c>
      <c r="O218" s="6">
        <v>948.06</v>
      </c>
      <c r="P218" s="6">
        <v>2139.3200000000002</v>
      </c>
      <c r="Q218" s="6">
        <v>1284.1199999999999</v>
      </c>
      <c r="R218" s="6">
        <v>114.8</v>
      </c>
      <c r="S218" s="6">
        <v>-258.74</v>
      </c>
      <c r="T218" s="6">
        <v>-516.46</v>
      </c>
      <c r="U218" s="6">
        <v>-132.87</v>
      </c>
      <c r="V218" s="6">
        <v>164.21</v>
      </c>
      <c r="W218" s="6">
        <v>549.52</v>
      </c>
      <c r="X218" s="6">
        <v>234.22</v>
      </c>
      <c r="Y218" s="6">
        <v>46.86</v>
      </c>
      <c r="Z218" s="6">
        <v>11.55</v>
      </c>
    </row>
    <row r="219" spans="3:26" ht="15.5" x14ac:dyDescent="0.35">
      <c r="C219" t="s">
        <v>71</v>
      </c>
      <c r="I219" s="6">
        <v>41.36</v>
      </c>
      <c r="J219" s="6">
        <v>46.16</v>
      </c>
      <c r="K219" s="6">
        <v>35.11</v>
      </c>
      <c r="L219" s="6">
        <v>21.6</v>
      </c>
      <c r="M219" s="6">
        <v>5.09</v>
      </c>
      <c r="N219" s="6">
        <v>10.76</v>
      </c>
      <c r="O219" s="6">
        <v>16.77</v>
      </c>
      <c r="P219" s="6">
        <v>9.2899999999999991</v>
      </c>
      <c r="Q219" s="6">
        <v>8.25</v>
      </c>
      <c r="R219" s="6">
        <v>52.26</v>
      </c>
      <c r="S219" s="6">
        <v>-30.44</v>
      </c>
      <c r="T219" s="6">
        <v>-12.88</v>
      </c>
      <c r="U219" s="6">
        <v>-63.97</v>
      </c>
      <c r="V219" s="6">
        <v>51.46</v>
      </c>
      <c r="W219" s="6">
        <v>32.76</v>
      </c>
      <c r="X219" s="6">
        <v>76.849999999999994</v>
      </c>
      <c r="Y219" s="6">
        <v>120.57</v>
      </c>
      <c r="Z219" s="6">
        <v>81.39</v>
      </c>
    </row>
    <row r="220" spans="3:26" ht="15.5" x14ac:dyDescent="0.35">
      <c r="C220" t="s">
        <v>74</v>
      </c>
      <c r="I220" s="6">
        <v>9.27</v>
      </c>
      <c r="J220" s="6">
        <v>12.36</v>
      </c>
      <c r="K220" s="6">
        <v>12.14</v>
      </c>
      <c r="L220" s="5">
        <v>10</v>
      </c>
      <c r="M220" s="6">
        <v>2.16</v>
      </c>
      <c r="N220" s="6">
        <v>2.54</v>
      </c>
      <c r="O220" s="6">
        <v>2.69</v>
      </c>
      <c r="P220" s="6">
        <v>2.77</v>
      </c>
      <c r="Q220" s="6">
        <v>2.4700000000000002</v>
      </c>
      <c r="R220" s="6">
        <v>2.71</v>
      </c>
      <c r="S220" s="6">
        <v>4.22</v>
      </c>
      <c r="T220" s="6">
        <v>2.15</v>
      </c>
      <c r="U220" s="6">
        <v>2.02</v>
      </c>
      <c r="V220" s="6">
        <v>2.0499999999999998</v>
      </c>
      <c r="W220" s="6">
        <v>4.53</v>
      </c>
      <c r="X220" s="6">
        <v>6.86</v>
      </c>
      <c r="Y220" s="6">
        <v>2.4300000000000002</v>
      </c>
      <c r="Z220" s="6">
        <v>0.64</v>
      </c>
    </row>
    <row r="221" spans="3:26" ht="15.5" x14ac:dyDescent="0.35">
      <c r="C221" t="s">
        <v>302</v>
      </c>
      <c r="I221" s="5">
        <v>18520620000000</v>
      </c>
      <c r="J221" s="5">
        <v>20854020000000</v>
      </c>
      <c r="K221" s="5">
        <v>25635760000000</v>
      </c>
      <c r="L221" s="5">
        <v>44713540000000</v>
      </c>
      <c r="M221" s="5">
        <v>24871380000000</v>
      </c>
      <c r="N221" s="5">
        <v>5072630000000</v>
      </c>
      <c r="O221" s="5">
        <v>5221390000000</v>
      </c>
      <c r="P221" s="5">
        <v>10463840000000</v>
      </c>
    </row>
    <row r="222" spans="3:26" ht="15.5" x14ac:dyDescent="0.35">
      <c r="C222" t="s">
        <v>303</v>
      </c>
      <c r="I222" s="6">
        <v>0.22420000000000001</v>
      </c>
      <c r="J222" s="6">
        <v>0.25700000000000001</v>
      </c>
      <c r="K222" s="6">
        <v>0.3553</v>
      </c>
      <c r="L222" s="6">
        <v>0.52680000000000005</v>
      </c>
      <c r="M222" s="6">
        <v>0.49950000000000006</v>
      </c>
      <c r="N222" s="6">
        <v>0.2097</v>
      </c>
      <c r="O222" s="6">
        <v>0.1779</v>
      </c>
      <c r="P222" s="6">
        <v>0.4279</v>
      </c>
      <c r="Q222" s="6">
        <v>0.35549999999999998</v>
      </c>
      <c r="R222" s="6">
        <v>3.4500000000000003E-2</v>
      </c>
      <c r="S222" s="6">
        <v>-6.6699999999999995E-2</v>
      </c>
      <c r="T222" s="6">
        <v>-0.1191</v>
      </c>
      <c r="U222" s="6">
        <v>-2.3199999999999998E-2</v>
      </c>
      <c r="V222" s="6">
        <v>2.9700000000000001E-2</v>
      </c>
      <c r="W222" s="6">
        <v>0.1273</v>
      </c>
      <c r="X222" s="6">
        <v>9.3299999999999994E-2</v>
      </c>
      <c r="Y222" s="6">
        <v>2.18E-2</v>
      </c>
      <c r="Z222" s="6">
        <v>5.6999999999999993E-3</v>
      </c>
    </row>
    <row r="223" spans="3:26" ht="15.5" x14ac:dyDescent="0.35">
      <c r="C223" t="s">
        <v>304</v>
      </c>
      <c r="I223" s="6">
        <v>0.29430000000000001</v>
      </c>
      <c r="J223" s="6">
        <v>0.41060000000000002</v>
      </c>
      <c r="K223" s="6">
        <v>0.65049999999999997</v>
      </c>
      <c r="L223" s="6">
        <v>1.0971</v>
      </c>
      <c r="M223" s="6">
        <v>0.67530000000000001</v>
      </c>
      <c r="N223" s="6">
        <v>0.40860000000000002</v>
      </c>
      <c r="O223" s="6">
        <v>0.38170000000000004</v>
      </c>
      <c r="P223" s="6">
        <v>0.75859999999999994</v>
      </c>
      <c r="Q223" s="6">
        <v>0.72889999999999999</v>
      </c>
      <c r="R223" s="6">
        <v>0.25409999999999999</v>
      </c>
      <c r="S223" s="6">
        <v>-0.75989999999999991</v>
      </c>
      <c r="T223" s="6">
        <v>-0.94140000000000001</v>
      </c>
      <c r="U223" s="6">
        <v>-0.127</v>
      </c>
      <c r="V223" s="6">
        <v>0.1082</v>
      </c>
      <c r="W223" s="6">
        <v>0.3876</v>
      </c>
      <c r="X223" s="6">
        <v>0.2656</v>
      </c>
      <c r="Y223" s="6">
        <v>6.4699999999999994E-2</v>
      </c>
      <c r="Z223" s="6">
        <v>1.9299999999999998E-2</v>
      </c>
    </row>
    <row r="224" spans="3:26" ht="15.5" x14ac:dyDescent="0.35">
      <c r="C224" t="s">
        <v>305</v>
      </c>
      <c r="I224" s="6">
        <v>0.38040000000000002</v>
      </c>
      <c r="J224" s="6">
        <v>0.53380000000000005</v>
      </c>
      <c r="K224" s="6">
        <v>0.74890000000000001</v>
      </c>
      <c r="L224" s="6">
        <v>1.4293</v>
      </c>
      <c r="M224" s="6">
        <v>1.0051999999999999</v>
      </c>
      <c r="N224" s="6">
        <v>0.28460000000000002</v>
      </c>
      <c r="O224" s="6">
        <v>0.43469999999999998</v>
      </c>
      <c r="P224" s="6">
        <v>1.0502</v>
      </c>
      <c r="Q224" s="6">
        <v>0.6714</v>
      </c>
      <c r="R224" s="6">
        <v>0.15279999999999999</v>
      </c>
      <c r="S224" s="6">
        <v>3.7999999999999999E-2</v>
      </c>
      <c r="T224" s="6">
        <v>-9.8999999999999991E-3</v>
      </c>
      <c r="U224" s="6">
        <v>4.2900000000000001E-2</v>
      </c>
      <c r="V224" s="6">
        <v>9.9100000000000008E-2</v>
      </c>
      <c r="W224" s="6">
        <v>0.32819999999999999</v>
      </c>
      <c r="X224" s="6">
        <v>0.26369999999999999</v>
      </c>
      <c r="Y224" s="6">
        <v>0.1116</v>
      </c>
      <c r="Z224" s="6">
        <v>0.1963</v>
      </c>
    </row>
    <row r="225" spans="2:26" ht="15.5" x14ac:dyDescent="0.35">
      <c r="C225" t="s">
        <v>306</v>
      </c>
      <c r="I225" s="6">
        <v>115.23</v>
      </c>
      <c r="J225" s="6">
        <v>67.989999999999995</v>
      </c>
      <c r="K225" s="6">
        <v>242.39</v>
      </c>
      <c r="L225" s="6">
        <v>1100.31</v>
      </c>
      <c r="M225" s="6">
        <v>33.200000000000003</v>
      </c>
      <c r="N225" s="6">
        <v>7.93</v>
      </c>
      <c r="O225" s="6">
        <v>33.130000000000003</v>
      </c>
      <c r="P225" s="6">
        <v>161.82</v>
      </c>
      <c r="Q225" s="6">
        <v>15.46</v>
      </c>
      <c r="R225" s="6">
        <v>2.6</v>
      </c>
      <c r="S225" s="6">
        <v>0.83</v>
      </c>
      <c r="T225" s="6">
        <v>-0.22</v>
      </c>
      <c r="U225" s="6">
        <v>1.34</v>
      </c>
      <c r="V225" s="6">
        <v>3.73</v>
      </c>
      <c r="W225" s="6">
        <v>19.29</v>
      </c>
      <c r="X225" s="6">
        <v>10.029999999999999</v>
      </c>
      <c r="Y225" s="6">
        <v>3.07</v>
      </c>
      <c r="Z225" s="6">
        <v>1.42</v>
      </c>
    </row>
    <row r="226" spans="2:26" ht="15.5" x14ac:dyDescent="0.35">
      <c r="C226" t="s">
        <v>68</v>
      </c>
      <c r="I226" s="6">
        <v>12.17</v>
      </c>
      <c r="J226" s="6">
        <v>18.95</v>
      </c>
      <c r="K226" s="6">
        <v>22.84</v>
      </c>
      <c r="L226" s="6">
        <v>23.7</v>
      </c>
      <c r="M226" s="6">
        <v>3.44</v>
      </c>
      <c r="N226" s="6">
        <v>4.4000000000000004</v>
      </c>
      <c r="O226" s="6">
        <v>6.4</v>
      </c>
      <c r="P226" s="6">
        <v>7.05</v>
      </c>
      <c r="Q226" s="6">
        <v>6.02</v>
      </c>
      <c r="R226" s="6">
        <v>13.28</v>
      </c>
      <c r="S226" s="6">
        <v>23.13</v>
      </c>
      <c r="T226" s="6">
        <v>12.12</v>
      </c>
      <c r="U226" s="6">
        <v>8.1199999999999992</v>
      </c>
      <c r="V226" s="6">
        <v>5.57</v>
      </c>
      <c r="W226" s="6">
        <v>12.7</v>
      </c>
      <c r="X226" s="6">
        <v>20.41</v>
      </c>
      <c r="Y226" s="6">
        <v>7.8</v>
      </c>
      <c r="Z226" s="6">
        <v>1.57</v>
      </c>
    </row>
    <row r="227" spans="2:26" ht="15.5" x14ac:dyDescent="0.35">
      <c r="C227" t="s">
        <v>65</v>
      </c>
      <c r="I227" s="6">
        <v>1289.93</v>
      </c>
      <c r="J227" s="6">
        <v>1068.3599999999999</v>
      </c>
      <c r="K227" s="6">
        <v>871.38</v>
      </c>
      <c r="L227" s="6">
        <v>886.19</v>
      </c>
      <c r="M227" s="6">
        <v>7710.89</v>
      </c>
      <c r="N227" s="6">
        <v>3518.25</v>
      </c>
      <c r="O227" s="6">
        <v>2483.87</v>
      </c>
      <c r="P227" s="6">
        <v>2820.22</v>
      </c>
      <c r="Q227" s="6">
        <v>1761.83</v>
      </c>
      <c r="R227" s="6">
        <v>451.86</v>
      </c>
      <c r="S227" s="6">
        <v>340.51</v>
      </c>
      <c r="T227" s="6">
        <v>548.64</v>
      </c>
      <c r="U227" s="6">
        <v>1046.5</v>
      </c>
      <c r="V227" s="6">
        <v>1517.98</v>
      </c>
      <c r="W227" s="6">
        <v>1417.79</v>
      </c>
      <c r="X227" s="6">
        <v>881.82</v>
      </c>
      <c r="Y227" s="6">
        <v>724.54</v>
      </c>
      <c r="Z227" s="6">
        <v>597.75</v>
      </c>
    </row>
    <row r="228" spans="2:26" ht="15.5" x14ac:dyDescent="0.35">
      <c r="C228" t="s">
        <v>307</v>
      </c>
      <c r="I228" s="6">
        <v>12.17</v>
      </c>
      <c r="J228" s="6">
        <v>18.95</v>
      </c>
      <c r="K228" s="6">
        <v>22.84</v>
      </c>
      <c r="L228" s="6">
        <v>23.7</v>
      </c>
      <c r="M228" s="6">
        <v>3.44</v>
      </c>
      <c r="N228" s="6">
        <v>4.4000000000000004</v>
      </c>
      <c r="O228" s="6">
        <v>6.4</v>
      </c>
      <c r="P228" s="6">
        <v>7.05</v>
      </c>
      <c r="Q228" s="6">
        <v>6.02</v>
      </c>
      <c r="R228" s="6">
        <v>13.28</v>
      </c>
      <c r="S228" s="6">
        <v>23.13</v>
      </c>
      <c r="T228" s="6">
        <v>12.12</v>
      </c>
      <c r="U228" s="6">
        <v>8.1199999999999992</v>
      </c>
      <c r="V228" s="6">
        <v>5.57</v>
      </c>
      <c r="W228" s="6">
        <v>12.7</v>
      </c>
      <c r="X228" s="6">
        <v>20.41</v>
      </c>
      <c r="Y228" s="6">
        <v>7.8</v>
      </c>
      <c r="Z228" s="6">
        <v>1.57</v>
      </c>
    </row>
    <row r="229" spans="2:26" ht="15.5" x14ac:dyDescent="0.35">
      <c r="C229" t="s">
        <v>308</v>
      </c>
      <c r="I229" s="6">
        <v>1289.93</v>
      </c>
      <c r="J229" s="6">
        <v>1068.3599999999999</v>
      </c>
      <c r="K229" s="6">
        <v>871.38</v>
      </c>
      <c r="L229" s="6">
        <v>886.19</v>
      </c>
      <c r="M229" s="6">
        <v>7710.89</v>
      </c>
      <c r="N229" s="6">
        <v>3518.25</v>
      </c>
      <c r="O229" s="6">
        <v>2483.87</v>
      </c>
      <c r="P229" s="6">
        <v>2820.22</v>
      </c>
      <c r="Q229" s="6">
        <v>1761.83</v>
      </c>
      <c r="R229" s="6">
        <v>451.86</v>
      </c>
      <c r="S229" s="6">
        <v>340.51</v>
      </c>
      <c r="T229" s="6">
        <v>548.64</v>
      </c>
      <c r="U229" s="6">
        <v>1046.5</v>
      </c>
      <c r="V229" s="6">
        <v>1517.98</v>
      </c>
      <c r="W229" s="6">
        <v>1417.79</v>
      </c>
      <c r="X229" s="6">
        <v>881.82</v>
      </c>
      <c r="Y229" s="6">
        <v>724.54</v>
      </c>
      <c r="Z229" s="6">
        <v>597.75</v>
      </c>
    </row>
    <row r="230" spans="2:26" ht="15.5" x14ac:dyDescent="0.35">
      <c r="C230" t="s">
        <v>309</v>
      </c>
      <c r="J230" s="5">
        <v>5454000000000</v>
      </c>
      <c r="K230" s="5">
        <v>6137000000000</v>
      </c>
      <c r="L230" s="5">
        <v>1208000000000</v>
      </c>
      <c r="N230" s="5">
        <v>395000000000</v>
      </c>
      <c r="O230" s="5">
        <v>5122000000000</v>
      </c>
      <c r="P230" s="5">
        <v>2300000000000</v>
      </c>
      <c r="Q230" s="5">
        <v>1344000000000</v>
      </c>
      <c r="S230" s="5">
        <v>42000000000</v>
      </c>
      <c r="T230" s="5">
        <v>3600000000000</v>
      </c>
      <c r="U230" s="5">
        <v>1661000000000</v>
      </c>
      <c r="V230" s="5">
        <v>244000000000</v>
      </c>
      <c r="W230" s="5">
        <v>2924000000000</v>
      </c>
      <c r="X230" s="5">
        <v>892000000000</v>
      </c>
      <c r="Y230" s="5">
        <v>461000000000</v>
      </c>
      <c r="Z230" s="5">
        <v>2683000000000</v>
      </c>
    </row>
    <row r="231" spans="2:26" ht="15.5" x14ac:dyDescent="0.35">
      <c r="C231" t="s">
        <v>310</v>
      </c>
      <c r="N231" s="5">
        <v>5841000000000</v>
      </c>
      <c r="P231" s="5">
        <v>72000000000</v>
      </c>
      <c r="R231" s="5">
        <v>6469000000000</v>
      </c>
      <c r="S231" s="5">
        <v>7432000000000</v>
      </c>
      <c r="T231" s="5">
        <v>3672000000000</v>
      </c>
      <c r="U231" s="5">
        <v>6787000000000</v>
      </c>
      <c r="V231" s="5">
        <v>5964000000000</v>
      </c>
      <c r="W231" s="5">
        <v>732000000000</v>
      </c>
      <c r="X231" s="5">
        <v>2066000000000</v>
      </c>
      <c r="Y231" s="5">
        <v>1949000000000</v>
      </c>
      <c r="Z231" s="5">
        <v>17000000000</v>
      </c>
    </row>
    <row r="232" spans="2:26" ht="15.5" x14ac:dyDescent="0.35">
      <c r="C232" t="s">
        <v>25</v>
      </c>
      <c r="J232" s="5">
        <v>5454000000000</v>
      </c>
      <c r="K232" s="5">
        <v>6137000000000</v>
      </c>
      <c r="L232" s="5">
        <v>1208000000000</v>
      </c>
      <c r="N232" s="5">
        <v>6236000000000</v>
      </c>
      <c r="O232" s="5">
        <v>5122000000000</v>
      </c>
      <c r="P232" s="5">
        <v>2372000000000</v>
      </c>
      <c r="Q232" s="5">
        <v>1344000000000</v>
      </c>
      <c r="R232" s="5">
        <v>6469000000000</v>
      </c>
      <c r="S232" s="5">
        <v>7474000000000</v>
      </c>
      <c r="T232" s="5">
        <v>7272000000000</v>
      </c>
      <c r="U232" s="5">
        <v>8449000000000</v>
      </c>
      <c r="V232" s="5">
        <v>6208000000000</v>
      </c>
      <c r="W232" s="5">
        <v>3656000000000</v>
      </c>
      <c r="X232" s="5">
        <v>2958000000000</v>
      </c>
      <c r="Y232" s="5">
        <v>2410000000000</v>
      </c>
      <c r="Z232" s="5">
        <v>2700000000000</v>
      </c>
    </row>
    <row r="233" spans="2:26" ht="15.5" x14ac:dyDescent="0.35">
      <c r="C233" t="s">
        <v>22</v>
      </c>
      <c r="I233" s="5">
        <v>-9607000000000</v>
      </c>
      <c r="J233" s="5">
        <v>-9284000000000</v>
      </c>
      <c r="K233" s="5">
        <v>-5209000000000</v>
      </c>
      <c r="L233" s="5">
        <v>-27276000000000</v>
      </c>
      <c r="M233" s="5">
        <v>-14000000000000</v>
      </c>
      <c r="N233" s="5">
        <v>822000000000</v>
      </c>
      <c r="O233" s="5">
        <v>2696000000000</v>
      </c>
      <c r="P233" s="5">
        <v>-947000000000</v>
      </c>
      <c r="Q233" s="5">
        <v>550000000000</v>
      </c>
      <c r="R233" s="5">
        <v>5665000000000</v>
      </c>
      <c r="S233" s="5">
        <v>6228000000000</v>
      </c>
      <c r="T233" s="5">
        <v>6276000000000</v>
      </c>
      <c r="U233" s="5">
        <v>6236000000000</v>
      </c>
      <c r="V233" s="5">
        <v>4731000000000</v>
      </c>
      <c r="W233" s="5">
        <v>2219000000000</v>
      </c>
      <c r="X233" s="5">
        <v>1513000000000</v>
      </c>
      <c r="Y233" s="5">
        <v>1510000000000</v>
      </c>
      <c r="Z233" s="5">
        <v>1169000000000</v>
      </c>
    </row>
    <row r="234" spans="2:26" ht="15.5" x14ac:dyDescent="0.35">
      <c r="C234" t="s">
        <v>311</v>
      </c>
      <c r="I234" s="5">
        <v>15123000000000</v>
      </c>
      <c r="J234" s="5">
        <v>11136000000000</v>
      </c>
      <c r="K234" s="5">
        <v>8686000000000</v>
      </c>
      <c r="L234" s="5">
        <v>8870000000000</v>
      </c>
      <c r="M234" s="5">
        <v>13785000000000</v>
      </c>
      <c r="N234" s="5">
        <v>7512000000000</v>
      </c>
      <c r="O234" s="5">
        <v>-853000000000</v>
      </c>
      <c r="P234" s="5">
        <v>1365000000000</v>
      </c>
      <c r="Q234" s="5">
        <v>99000000000</v>
      </c>
      <c r="R234" s="5">
        <v>1828000000000</v>
      </c>
      <c r="S234" s="5">
        <v>1824000000000</v>
      </c>
      <c r="T234" s="5">
        <v>-2433000000000</v>
      </c>
      <c r="U234" s="5">
        <v>521000000000</v>
      </c>
      <c r="V234" s="5">
        <v>604000000000</v>
      </c>
      <c r="W234" s="5">
        <v>-1939000000000</v>
      </c>
      <c r="X234" s="5">
        <v>-34000000000</v>
      </c>
      <c r="Y234" s="5">
        <v>-373000000000</v>
      </c>
      <c r="Z234" s="5">
        <v>-1958000000000</v>
      </c>
    </row>
    <row r="235" spans="2:26" ht="15.5" x14ac:dyDescent="0.35">
      <c r="C235" t="s">
        <v>312</v>
      </c>
      <c r="I235" s="5">
        <v>16345000000000</v>
      </c>
      <c r="J235" s="5">
        <v>17124000000000</v>
      </c>
      <c r="K235" s="5">
        <v>11292000000000</v>
      </c>
      <c r="L235" s="5">
        <v>33205000000000</v>
      </c>
      <c r="M235" s="5">
        <v>21561000000000</v>
      </c>
      <c r="N235" s="5">
        <v>5092000000000</v>
      </c>
      <c r="O235" s="5">
        <v>688000000000</v>
      </c>
      <c r="P235" s="5">
        <v>8282000000000</v>
      </c>
      <c r="Q235" s="5">
        <v>5852000000000</v>
      </c>
      <c r="R235" s="5">
        <v>1336000000000</v>
      </c>
      <c r="S235" s="5">
        <v>717000000000</v>
      </c>
      <c r="T235" s="5">
        <v>820000000000</v>
      </c>
      <c r="U235" s="5">
        <v>554000000000</v>
      </c>
      <c r="V235" s="5">
        <v>-384000000000</v>
      </c>
      <c r="W235" s="5">
        <v>1133000000000</v>
      </c>
      <c r="X235" s="5">
        <v>563000000000</v>
      </c>
      <c r="Y235" s="5">
        <v>-348000000000</v>
      </c>
      <c r="Z235" s="5">
        <v>-209000000000</v>
      </c>
    </row>
    <row r="236" spans="2:26" ht="15.5" x14ac:dyDescent="0.35">
      <c r="C236" t="s">
        <v>313</v>
      </c>
      <c r="I236" s="5">
        <v>-2858000000000</v>
      </c>
      <c r="J236" s="5">
        <v>-2902000000000</v>
      </c>
      <c r="K236" s="5">
        <v>-3331000000000</v>
      </c>
      <c r="L236" s="5">
        <v>-3087000000000</v>
      </c>
      <c r="M236" s="5">
        <v>-2530000000000</v>
      </c>
      <c r="N236" s="5">
        <v>-1274000000000</v>
      </c>
      <c r="O236" s="5">
        <v>-878000000000</v>
      </c>
      <c r="P236" s="5">
        <v>-1190000000000</v>
      </c>
      <c r="Q236" s="5">
        <v>-478000000000</v>
      </c>
      <c r="R236" s="5">
        <v>-667000000000</v>
      </c>
      <c r="S236" s="5">
        <v>-662000000000</v>
      </c>
      <c r="T236" s="5">
        <v>-439000000000</v>
      </c>
      <c r="U236" s="5">
        <v>-479000000000</v>
      </c>
      <c r="V236" s="5">
        <v>-1198000000000</v>
      </c>
      <c r="W236" s="5">
        <v>-351000000000</v>
      </c>
      <c r="X236" s="5">
        <v>-259000000000</v>
      </c>
      <c r="Y236" s="5">
        <v>-374000000000</v>
      </c>
      <c r="Z236" s="5">
        <v>-1164000000000</v>
      </c>
    </row>
    <row r="237" spans="2:26" ht="15.5" x14ac:dyDescent="0.35">
      <c r="C237" t="s">
        <v>14</v>
      </c>
      <c r="I237" s="5">
        <v>13487000000000</v>
      </c>
      <c r="J237" s="5">
        <v>14222000000000</v>
      </c>
      <c r="K237" s="5">
        <v>7961000000000</v>
      </c>
      <c r="L237" s="5">
        <v>30118000000000</v>
      </c>
      <c r="M237" s="5">
        <v>19031000000000</v>
      </c>
      <c r="N237" s="5">
        <v>3818000000000</v>
      </c>
      <c r="O237" s="5">
        <v>-190000000000</v>
      </c>
      <c r="P237" s="5">
        <v>7092000000000</v>
      </c>
      <c r="Q237" s="5">
        <v>5374000000000</v>
      </c>
      <c r="R237" s="5">
        <v>670000000000</v>
      </c>
      <c r="S237" s="5">
        <v>55000000000</v>
      </c>
      <c r="T237" s="5">
        <v>381000000000</v>
      </c>
      <c r="U237" s="5">
        <v>75000000000</v>
      </c>
      <c r="V237" s="5">
        <v>-1582000000000</v>
      </c>
      <c r="W237" s="5">
        <v>782000000000</v>
      </c>
      <c r="X237" s="5">
        <v>304000000000</v>
      </c>
      <c r="Y237" s="5">
        <v>-722000000000</v>
      </c>
      <c r="Z237" s="5">
        <v>-1373000000000</v>
      </c>
    </row>
    <row r="238" spans="2:26" ht="15.5" x14ac:dyDescent="0.35">
      <c r="C238" t="s">
        <v>16</v>
      </c>
      <c r="I238" s="6">
        <v>404.6</v>
      </c>
      <c r="J238" s="6">
        <v>426.66</v>
      </c>
      <c r="K238" s="6">
        <v>238.83</v>
      </c>
      <c r="L238" s="6">
        <v>903.54</v>
      </c>
      <c r="M238" s="6">
        <v>5709.29</v>
      </c>
      <c r="N238" s="6">
        <v>1145.4100000000001</v>
      </c>
      <c r="O238" s="5">
        <v>-57</v>
      </c>
      <c r="P238" s="6">
        <v>2127.5500000000002</v>
      </c>
      <c r="Q238" s="6">
        <v>1612.09</v>
      </c>
      <c r="R238" s="6">
        <v>200.95</v>
      </c>
      <c r="S238" s="6">
        <v>16.54</v>
      </c>
      <c r="T238" s="6">
        <v>114.32</v>
      </c>
      <c r="U238" s="6">
        <v>22.61</v>
      </c>
      <c r="V238" s="6">
        <v>-474.58</v>
      </c>
      <c r="W238" s="6">
        <v>234.74</v>
      </c>
      <c r="X238" s="6">
        <v>91.1</v>
      </c>
      <c r="Y238" s="6">
        <v>-216.66</v>
      </c>
      <c r="Z238" s="6">
        <v>-411.79</v>
      </c>
    </row>
    <row r="240" spans="2:26" ht="15.5" x14ac:dyDescent="0.35">
      <c r="B240" t="s">
        <v>314</v>
      </c>
      <c r="C240" t="s">
        <v>315</v>
      </c>
      <c r="D240" s="5">
        <v>3216000000000</v>
      </c>
      <c r="E240" s="5">
        <v>4096000000000</v>
      </c>
      <c r="F240" s="5">
        <v>2831000000000</v>
      </c>
      <c r="G240" s="5">
        <v>2168000000000</v>
      </c>
      <c r="H240" s="5">
        <v>12866000000000</v>
      </c>
      <c r="I240" s="5">
        <v>12653000000000</v>
      </c>
      <c r="J240" s="5">
        <v>14624000000000</v>
      </c>
      <c r="K240" s="5">
        <v>18894000000000</v>
      </c>
      <c r="L240" s="5">
        <v>32407000000000</v>
      </c>
      <c r="M240" s="5">
        <v>17357000000000</v>
      </c>
      <c r="N240" s="5">
        <v>4792000000000</v>
      </c>
      <c r="O240" s="5">
        <v>3160000000000</v>
      </c>
      <c r="P240" s="5">
        <v>7131000000000</v>
      </c>
      <c r="Q240" s="5">
        <v>4280000000000</v>
      </c>
    </row>
    <row r="241" spans="3:17" ht="15.5" x14ac:dyDescent="0.35">
      <c r="C241" t="s">
        <v>316</v>
      </c>
      <c r="H241" s="5">
        <v>12295000000000</v>
      </c>
      <c r="I241" s="5">
        <v>12653000000000</v>
      </c>
      <c r="J241" s="5">
        <v>14624000000000</v>
      </c>
      <c r="K241" s="5">
        <v>18894000000000</v>
      </c>
      <c r="L241" s="5">
        <v>32407000000000</v>
      </c>
      <c r="M241" s="5">
        <v>17357000000000</v>
      </c>
      <c r="N241" s="5">
        <v>4792000000000</v>
      </c>
      <c r="O241" s="5">
        <v>3160000000000</v>
      </c>
      <c r="P241" s="5">
        <v>7131000000000</v>
      </c>
      <c r="Q241" s="5">
        <v>4280000000000</v>
      </c>
    </row>
    <row r="242" spans="3:17" ht="15.5" x14ac:dyDescent="0.35">
      <c r="C242" t="s">
        <v>317</v>
      </c>
      <c r="H242" s="6">
        <v>463.65</v>
      </c>
      <c r="I242" s="6">
        <v>463.65</v>
      </c>
      <c r="J242" s="6">
        <v>339.74</v>
      </c>
      <c r="K242" s="6">
        <v>379.12</v>
      </c>
      <c r="L242" s="6">
        <v>822.41</v>
      </c>
      <c r="M242" s="6">
        <v>436.32</v>
      </c>
      <c r="N242" s="6">
        <v>128.63</v>
      </c>
      <c r="O242" s="6">
        <v>29.51</v>
      </c>
      <c r="P242" s="6">
        <v>127.12</v>
      </c>
      <c r="Q242" s="6">
        <v>62.66</v>
      </c>
    </row>
    <row r="243" spans="3:17" ht="15.5" x14ac:dyDescent="0.35">
      <c r="C243" t="s">
        <v>76</v>
      </c>
      <c r="H243" s="6">
        <v>1.2013</v>
      </c>
      <c r="I243" s="6">
        <v>1.2214</v>
      </c>
      <c r="J243" s="6">
        <v>0.77439999999999998</v>
      </c>
      <c r="K243" s="6">
        <v>0.66890000000000005</v>
      </c>
      <c r="L243" s="6">
        <v>0.84589999999999999</v>
      </c>
      <c r="M243" s="6">
        <v>0.83799999999999997</v>
      </c>
      <c r="N243" s="6">
        <v>0.89469999999999994</v>
      </c>
      <c r="O243" s="6">
        <v>0.31120000000000003</v>
      </c>
      <c r="P243" s="6">
        <v>0.59420000000000006</v>
      </c>
      <c r="Q243" s="6">
        <v>0.48799999999999999</v>
      </c>
    </row>
    <row r="244" spans="3:17" ht="15.5" x14ac:dyDescent="0.35">
      <c r="C244" t="s">
        <v>318</v>
      </c>
      <c r="H244" s="6">
        <v>3.5099999999999999E-2</v>
      </c>
      <c r="I244" s="6">
        <v>2.35E-2</v>
      </c>
      <c r="J244" s="6">
        <v>1.72E-2</v>
      </c>
      <c r="K244" s="6">
        <v>2.0099999999999996E-2</v>
      </c>
      <c r="L244" s="6">
        <v>3.9800000000000002E-2</v>
      </c>
      <c r="M244" s="6">
        <v>8.0199999999999994E-2</v>
      </c>
      <c r="N244" s="6">
        <v>8.4600000000000009E-2</v>
      </c>
      <c r="O244" s="6">
        <v>2.3300000000000001E-2</v>
      </c>
      <c r="P244" s="6">
        <v>6.5199999999999994E-2</v>
      </c>
      <c r="Q244" s="6">
        <v>5.5099999999999996E-2</v>
      </c>
    </row>
    <row r="245" spans="3:17" ht="15.5" x14ac:dyDescent="0.35">
      <c r="C245" t="s">
        <v>56</v>
      </c>
      <c r="D245" s="6">
        <v>96.49</v>
      </c>
      <c r="E245" s="6">
        <v>122.89</v>
      </c>
      <c r="F245" s="6">
        <v>84.92</v>
      </c>
      <c r="G245" s="6">
        <v>65.040000000000006</v>
      </c>
      <c r="H245" s="6">
        <v>385.97</v>
      </c>
      <c r="I245" s="6">
        <v>379.6</v>
      </c>
      <c r="J245" s="6">
        <v>438.71</v>
      </c>
      <c r="K245" s="6">
        <v>566.82000000000005</v>
      </c>
      <c r="L245" s="6">
        <v>972.21</v>
      </c>
      <c r="M245" s="6">
        <v>520.70000000000005</v>
      </c>
      <c r="N245" s="6">
        <v>143.76</v>
      </c>
      <c r="O245" s="6">
        <v>94.81</v>
      </c>
      <c r="P245" s="6">
        <v>213.93</v>
      </c>
      <c r="Q245" s="6">
        <v>128.41</v>
      </c>
    </row>
    <row r="246" spans="3:17" ht="15.5" x14ac:dyDescent="0.35">
      <c r="C246" t="s">
        <v>319</v>
      </c>
      <c r="H246" s="6">
        <v>368.84</v>
      </c>
      <c r="I246" s="6">
        <v>379.6</v>
      </c>
      <c r="J246" s="6">
        <v>438.71</v>
      </c>
      <c r="K246" s="6">
        <v>566.82000000000005</v>
      </c>
      <c r="L246" s="6">
        <v>972.21</v>
      </c>
      <c r="M246" s="6">
        <v>520.70000000000005</v>
      </c>
      <c r="N246" s="6">
        <v>143.76</v>
      </c>
      <c r="O246" s="6">
        <v>94.81</v>
      </c>
      <c r="P246" s="6">
        <v>213.93</v>
      </c>
      <c r="Q246" s="6">
        <v>128.41</v>
      </c>
    </row>
    <row r="247" spans="3:17" ht="15.5" x14ac:dyDescent="0.35">
      <c r="C247" t="s">
        <v>78</v>
      </c>
      <c r="H247" s="6">
        <v>463.65</v>
      </c>
      <c r="I247" s="6">
        <v>463.65</v>
      </c>
      <c r="J247" s="6">
        <v>339.74</v>
      </c>
      <c r="K247" s="6">
        <v>379.12</v>
      </c>
      <c r="L247" s="6">
        <v>822.41</v>
      </c>
      <c r="M247" s="6">
        <v>436.32</v>
      </c>
      <c r="N247" s="6">
        <v>128.63</v>
      </c>
      <c r="O247" s="6">
        <v>29.51</v>
      </c>
      <c r="P247" s="6">
        <v>127.12</v>
      </c>
      <c r="Q247" s="6">
        <v>62.66</v>
      </c>
    </row>
    <row r="248" spans="3:17" ht="15.5" x14ac:dyDescent="0.35">
      <c r="C248" t="s">
        <v>320</v>
      </c>
      <c r="H248" s="6">
        <v>1.2013</v>
      </c>
      <c r="I248" s="6">
        <v>1.2214</v>
      </c>
      <c r="J248" s="6">
        <v>0.77439999999999998</v>
      </c>
      <c r="K248" s="6">
        <v>0.66890000000000005</v>
      </c>
      <c r="L248" s="6">
        <v>0.84589999999999999</v>
      </c>
      <c r="M248" s="6">
        <v>0.83799999999999997</v>
      </c>
      <c r="N248" s="6">
        <v>0.89469999999999994</v>
      </c>
      <c r="O248" s="6">
        <v>0.31120000000000003</v>
      </c>
      <c r="P248" s="6">
        <v>0.59420000000000006</v>
      </c>
      <c r="Q248" s="6">
        <v>0.48799999999999999</v>
      </c>
    </row>
    <row r="249" spans="3:17" ht="15.5" x14ac:dyDescent="0.35">
      <c r="C249" t="s">
        <v>321</v>
      </c>
      <c r="H249" s="6">
        <v>3.5099999999999999E-2</v>
      </c>
      <c r="I249" s="6">
        <v>2.35E-2</v>
      </c>
      <c r="J249" s="6">
        <v>1.72E-2</v>
      </c>
      <c r="K249" s="6">
        <v>2.0099999999999996E-2</v>
      </c>
      <c r="L249" s="6">
        <v>3.9800000000000002E-2</v>
      </c>
      <c r="M249" s="6">
        <v>8.0199999999999994E-2</v>
      </c>
      <c r="N249" s="6">
        <v>8.4600000000000009E-2</v>
      </c>
      <c r="O249" s="6">
        <v>2.3300000000000001E-2</v>
      </c>
      <c r="P249" s="6">
        <v>6.5199999999999994E-2</v>
      </c>
      <c r="Q249" s="6">
        <v>5.5099999999999996E-2</v>
      </c>
    </row>
    <row r="250" spans="3:17" ht="15.5" x14ac:dyDescent="0.35">
      <c r="C250" t="s">
        <v>322</v>
      </c>
      <c r="D250" s="5">
        <v>13852000000000</v>
      </c>
      <c r="E250" s="5">
        <v>16462000000000</v>
      </c>
      <c r="F250" s="5">
        <v>13393000000000</v>
      </c>
      <c r="G250" s="5">
        <v>12078000000000</v>
      </c>
      <c r="H250" s="5">
        <v>55406000000000</v>
      </c>
      <c r="I250" s="5">
        <v>56478000000000</v>
      </c>
      <c r="J250" s="5">
        <v>54622000000000</v>
      </c>
      <c r="K250" s="5">
        <v>54632000000000</v>
      </c>
      <c r="L250" s="5">
        <v>69971000000000</v>
      </c>
      <c r="M250" s="5">
        <v>40820000000000</v>
      </c>
      <c r="N250" s="5">
        <v>20336000000000</v>
      </c>
      <c r="O250" s="5">
        <v>19686000000000</v>
      </c>
      <c r="P250" s="5">
        <v>23893000000000</v>
      </c>
      <c r="Q250" s="5">
        <v>14286000000000</v>
      </c>
    </row>
    <row r="251" spans="3:17" ht="15.5" x14ac:dyDescent="0.35">
      <c r="C251" t="s">
        <v>323</v>
      </c>
      <c r="H251" s="5">
        <v>55749000000000</v>
      </c>
      <c r="I251" s="5">
        <v>56478000000000</v>
      </c>
      <c r="J251" s="5">
        <v>54622000000000</v>
      </c>
      <c r="K251" s="5">
        <v>54632000000000</v>
      </c>
      <c r="L251" s="5">
        <v>69971000000000</v>
      </c>
      <c r="M251" s="5">
        <v>40820000000000</v>
      </c>
      <c r="N251" s="5">
        <v>20336000000000</v>
      </c>
      <c r="O251" s="5">
        <v>19686000000000</v>
      </c>
      <c r="P251" s="5">
        <v>23893000000000</v>
      </c>
      <c r="Q251" s="5">
        <v>14286000000000</v>
      </c>
    </row>
    <row r="252" spans="3:17" ht="15.5" x14ac:dyDescent="0.35">
      <c r="C252" t="s">
        <v>324</v>
      </c>
      <c r="H252" s="6">
        <v>463.65</v>
      </c>
      <c r="I252" s="6">
        <v>463.65</v>
      </c>
      <c r="J252" s="6">
        <v>339.74</v>
      </c>
      <c r="K252" s="6">
        <v>379.12</v>
      </c>
      <c r="L252" s="6">
        <v>822.41</v>
      </c>
      <c r="M252" s="6">
        <v>436.32</v>
      </c>
      <c r="N252" s="6">
        <v>128.63</v>
      </c>
      <c r="O252" s="6">
        <v>29.51</v>
      </c>
      <c r="P252" s="6">
        <v>127.12</v>
      </c>
      <c r="Q252" s="6">
        <v>62.66</v>
      </c>
    </row>
    <row r="253" spans="3:17" ht="15.5" x14ac:dyDescent="0.35">
      <c r="C253" t="s">
        <v>325</v>
      </c>
      <c r="H253" s="6">
        <v>1.2013</v>
      </c>
      <c r="I253" s="6">
        <v>1.2214</v>
      </c>
      <c r="J253" s="6">
        <v>0.77439999999999998</v>
      </c>
      <c r="K253" s="6">
        <v>0.66890000000000005</v>
      </c>
      <c r="L253" s="6">
        <v>0.84589999999999999</v>
      </c>
      <c r="M253" s="6">
        <v>0.83799999999999997</v>
      </c>
      <c r="N253" s="6">
        <v>0.89469999999999994</v>
      </c>
      <c r="O253" s="6">
        <v>0.31120000000000003</v>
      </c>
      <c r="P253" s="6">
        <v>0.59420000000000006</v>
      </c>
      <c r="Q253" s="6">
        <v>0.48799999999999999</v>
      </c>
    </row>
    <row r="254" spans="3:17" ht="15.5" x14ac:dyDescent="0.35">
      <c r="C254" t="s">
        <v>326</v>
      </c>
      <c r="H254" s="6">
        <v>3.5099999999999999E-2</v>
      </c>
      <c r="I254" s="6">
        <v>2.35E-2</v>
      </c>
      <c r="J254" s="6">
        <v>1.72E-2</v>
      </c>
      <c r="K254" s="6">
        <v>2.0099999999999996E-2</v>
      </c>
      <c r="L254" s="6">
        <v>3.9800000000000002E-2</v>
      </c>
      <c r="M254" s="6">
        <v>8.0199999999999994E-2</v>
      </c>
      <c r="N254" s="6">
        <v>8.4600000000000009E-2</v>
      </c>
      <c r="O254" s="6">
        <v>2.3300000000000001E-2</v>
      </c>
      <c r="P254" s="6">
        <v>6.5199999999999994E-2</v>
      </c>
      <c r="Q254" s="6">
        <v>5.5099999999999996E-2</v>
      </c>
    </row>
    <row r="255" spans="3:17" ht="15.5" x14ac:dyDescent="0.35">
      <c r="C255" t="s">
        <v>327</v>
      </c>
      <c r="I255" s="6">
        <v>34.200000000000003</v>
      </c>
    </row>
    <row r="256" spans="3:17" ht="15.5" x14ac:dyDescent="0.35">
      <c r="C256" t="s">
        <v>328</v>
      </c>
      <c r="I256" s="6">
        <v>35.79</v>
      </c>
    </row>
    <row r="257" spans="3:9" ht="15.5" x14ac:dyDescent="0.35">
      <c r="C257" t="s">
        <v>329</v>
      </c>
      <c r="I257" s="6">
        <v>7.49</v>
      </c>
    </row>
    <row r="258" spans="3:9" ht="15.5" x14ac:dyDescent="0.35">
      <c r="C258" t="s">
        <v>330</v>
      </c>
      <c r="I258" s="6">
        <v>2.7900000000000001E-2</v>
      </c>
    </row>
    <row r="259" spans="3:9" ht="15.5" x14ac:dyDescent="0.35">
      <c r="C259" t="s">
        <v>331</v>
      </c>
      <c r="I259" s="6">
        <v>7.89</v>
      </c>
    </row>
    <row r="260" spans="3:9" ht="15.5" x14ac:dyDescent="0.35">
      <c r="C260" t="s">
        <v>332</v>
      </c>
      <c r="I260" s="6">
        <v>9.3699999999999992</v>
      </c>
    </row>
    <row r="261" spans="3:9" ht="15.5" x14ac:dyDescent="0.35">
      <c r="C261" t="s">
        <v>333</v>
      </c>
      <c r="I261" s="6">
        <v>28.58</v>
      </c>
    </row>
    <row r="262" spans="3:9" ht="15.5" x14ac:dyDescent="0.35">
      <c r="C262" t="s">
        <v>334</v>
      </c>
      <c r="I262" s="6">
        <v>35.090000000000003</v>
      </c>
    </row>
    <row r="263" spans="3:9" ht="15.5" x14ac:dyDescent="0.35">
      <c r="C263" t="s">
        <v>335</v>
      </c>
      <c r="I263" s="6">
        <v>27.18</v>
      </c>
    </row>
    <row r="264" spans="3:9" ht="15.5" x14ac:dyDescent="0.35">
      <c r="C264" t="s">
        <v>336</v>
      </c>
      <c r="I264" s="6">
        <v>24.05</v>
      </c>
    </row>
    <row r="265" spans="3:9" ht="15.5" x14ac:dyDescent="0.35">
      <c r="C265" t="s">
        <v>337</v>
      </c>
      <c r="I265" s="6">
        <v>-2.66</v>
      </c>
    </row>
    <row r="266" spans="3:9" ht="15.5" x14ac:dyDescent="0.35">
      <c r="C266" t="s">
        <v>338</v>
      </c>
      <c r="I266" s="6">
        <v>-1.33</v>
      </c>
    </row>
    <row r="267" spans="3:9" ht="15.5" x14ac:dyDescent="0.35">
      <c r="C267" t="s">
        <v>339</v>
      </c>
      <c r="I267" s="6">
        <v>368.84</v>
      </c>
    </row>
    <row r="268" spans="3:9" ht="15.5" x14ac:dyDescent="0.35">
      <c r="C268" t="s">
        <v>340</v>
      </c>
      <c r="I268" s="6">
        <v>385.97</v>
      </c>
    </row>
    <row r="269" spans="3:9" ht="15.5" x14ac:dyDescent="0.35">
      <c r="C269" t="s">
        <v>341</v>
      </c>
      <c r="I269" s="6">
        <v>1672.46</v>
      </c>
    </row>
    <row r="270" spans="3:9" ht="15.5" x14ac:dyDescent="0.35">
      <c r="C270" t="s">
        <v>342</v>
      </c>
      <c r="D270" s="6">
        <v>371.04</v>
      </c>
    </row>
    <row r="271" spans="3:9" ht="15.5" x14ac:dyDescent="0.35">
      <c r="C271" t="s">
        <v>343</v>
      </c>
      <c r="I271" s="6">
        <v>1408.7</v>
      </c>
    </row>
    <row r="272" spans="3:9" ht="15.5" x14ac:dyDescent="0.35">
      <c r="C272" t="s">
        <v>344</v>
      </c>
      <c r="I272" s="6">
        <v>376.19</v>
      </c>
    </row>
    <row r="273" spans="3:9" ht="15.5" x14ac:dyDescent="0.35">
      <c r="C273" t="s">
        <v>345</v>
      </c>
      <c r="D273" s="6">
        <v>3.28</v>
      </c>
    </row>
    <row r="274" spans="3:9" ht="15.5" x14ac:dyDescent="0.35">
      <c r="C274" t="s">
        <v>346</v>
      </c>
      <c r="D274" s="6">
        <v>2.81</v>
      </c>
    </row>
    <row r="275" spans="3:9" ht="15.5" x14ac:dyDescent="0.35">
      <c r="C275" t="s">
        <v>349</v>
      </c>
      <c r="D275" s="6">
        <v>0.22</v>
      </c>
    </row>
    <row r="276" spans="3:9" ht="15.5" x14ac:dyDescent="0.35">
      <c r="C276" t="s">
        <v>351</v>
      </c>
      <c r="D276" s="6">
        <v>1.27</v>
      </c>
    </row>
    <row r="277" spans="3:9" ht="15.5" x14ac:dyDescent="0.35">
      <c r="C277" t="s">
        <v>352</v>
      </c>
      <c r="I277" s="6">
        <v>181.4</v>
      </c>
    </row>
    <row r="278" spans="3:9" ht="15.5" x14ac:dyDescent="0.35">
      <c r="C278" t="s">
        <v>12</v>
      </c>
      <c r="D278" s="5">
        <v>2809000000000</v>
      </c>
    </row>
    <row r="279" spans="3:9" ht="15.5" x14ac:dyDescent="0.35">
      <c r="C279" t="s">
        <v>353</v>
      </c>
      <c r="I279" s="6">
        <v>10.97</v>
      </c>
    </row>
    <row r="280" spans="3:9" ht="15.5" x14ac:dyDescent="0.35">
      <c r="C280" t="s">
        <v>354</v>
      </c>
      <c r="I280" s="6">
        <v>0.20620000000000002</v>
      </c>
    </row>
    <row r="281" spans="3:9" ht="15.5" x14ac:dyDescent="0.35">
      <c r="C281" t="s">
        <v>355</v>
      </c>
      <c r="I281" s="6">
        <v>0.26179999999999998</v>
      </c>
    </row>
    <row r="282" spans="3:9" ht="15.5" x14ac:dyDescent="0.35">
      <c r="C282" t="s">
        <v>356</v>
      </c>
      <c r="I282" s="6">
        <v>0.32</v>
      </c>
    </row>
    <row r="283" spans="3:9" ht="15.5" x14ac:dyDescent="0.35">
      <c r="C283" t="s">
        <v>357</v>
      </c>
      <c r="I283" s="6">
        <v>0.25980000000000003</v>
      </c>
    </row>
    <row r="284" spans="3:9" ht="15.5" x14ac:dyDescent="0.35">
      <c r="C284" t="s">
        <v>358</v>
      </c>
      <c r="D284" s="6">
        <v>26.56</v>
      </c>
    </row>
    <row r="285" spans="3:9" ht="15.5" x14ac:dyDescent="0.35">
      <c r="C285" t="s">
        <v>359</v>
      </c>
      <c r="D285" s="6">
        <v>37.380000000000003</v>
      </c>
    </row>
    <row r="286" spans="3:9" ht="15.5" x14ac:dyDescent="0.35">
      <c r="C286" t="s">
        <v>360</v>
      </c>
      <c r="D286" s="6">
        <v>34.93</v>
      </c>
    </row>
    <row r="287" spans="3:9" ht="15.5" x14ac:dyDescent="0.35">
      <c r="C287" t="s">
        <v>361</v>
      </c>
      <c r="D287" s="6">
        <v>29.01</v>
      </c>
    </row>
    <row r="288" spans="3:9" ht="15.5" x14ac:dyDescent="0.35">
      <c r="C288" t="s">
        <v>362</v>
      </c>
      <c r="D288" s="6">
        <v>3.43</v>
      </c>
    </row>
    <row r="289" spans="3:9" ht="15.5" x14ac:dyDescent="0.35">
      <c r="C289" t="s">
        <v>363</v>
      </c>
      <c r="I289" s="6">
        <v>0.96</v>
      </c>
    </row>
    <row r="290" spans="3:9" ht="15.5" x14ac:dyDescent="0.35">
      <c r="C290" t="s">
        <v>364</v>
      </c>
      <c r="I290" s="6">
        <v>9.94</v>
      </c>
    </row>
    <row r="291" spans="3:9" ht="15.5" x14ac:dyDescent="0.35">
      <c r="C291" t="s">
        <v>52</v>
      </c>
      <c r="I291" s="5">
        <v>440000000000000</v>
      </c>
    </row>
    <row r="292" spans="3:9" ht="15.5" x14ac:dyDescent="0.35">
      <c r="C292" t="s">
        <v>365</v>
      </c>
      <c r="I292" s="5">
        <v>429803000000000</v>
      </c>
    </row>
    <row r="293" spans="3:9" ht="15.5" x14ac:dyDescent="0.35">
      <c r="C293" t="s">
        <v>366</v>
      </c>
      <c r="I293" s="5">
        <v>33330000000</v>
      </c>
    </row>
    <row r="294" spans="3:9" ht="15.5" x14ac:dyDescent="0.35">
      <c r="C294" t="s">
        <v>367</v>
      </c>
      <c r="I294" s="6">
        <v>0.2127</v>
      </c>
    </row>
    <row r="295" spans="3:9" ht="15.5" x14ac:dyDescent="0.35">
      <c r="C295" t="s">
        <v>368</v>
      </c>
      <c r="D295" s="6">
        <v>0.32500000000000001</v>
      </c>
    </row>
    <row r="296" spans="3:9" ht="15.5" x14ac:dyDescent="0.35">
      <c r="C296" t="s">
        <v>369</v>
      </c>
      <c r="D296" s="6">
        <v>0.29730000000000001</v>
      </c>
    </row>
    <row r="297" spans="3:9" ht="15.5" x14ac:dyDescent="0.35">
      <c r="C297" t="s">
        <v>370</v>
      </c>
      <c r="D297" s="6">
        <v>0.23219999999999999</v>
      </c>
    </row>
    <row r="298" spans="3:9" ht="15.5" x14ac:dyDescent="0.35">
      <c r="C298" t="s">
        <v>371</v>
      </c>
      <c r="D298" s="6">
        <v>-4.8799999999999996E-2</v>
      </c>
    </row>
    <row r="299" spans="3:9" ht="15.5" x14ac:dyDescent="0.35">
      <c r="C299" t="s">
        <v>372</v>
      </c>
      <c r="D299" s="6">
        <v>-0.127</v>
      </c>
    </row>
    <row r="300" spans="3:9" ht="15.5" x14ac:dyDescent="0.35">
      <c r="C300" t="s">
        <v>373</v>
      </c>
      <c r="D300" s="6">
        <v>-9.7699999999999995E-2</v>
      </c>
    </row>
    <row r="301" spans="3:9" ht="15.5" x14ac:dyDescent="0.35">
      <c r="C301" t="s">
        <v>374</v>
      </c>
      <c r="I301" s="6">
        <v>268.81</v>
      </c>
    </row>
    <row r="302" spans="3:9" ht="15.5" x14ac:dyDescent="0.35">
      <c r="C302" t="s">
        <v>631</v>
      </c>
      <c r="I302" s="6">
        <v>463.65</v>
      </c>
    </row>
    <row r="303" spans="3:9" ht="15.5" x14ac:dyDescent="0.35">
      <c r="C303" t="s">
        <v>632</v>
      </c>
      <c r="I303" s="6">
        <v>1.2013</v>
      </c>
    </row>
    <row r="304" spans="3:9" ht="15.5" x14ac:dyDescent="0.35">
      <c r="C304" t="s">
        <v>633</v>
      </c>
      <c r="I304" s="6">
        <v>3.5099999999999999E-2</v>
      </c>
    </row>
    <row r="305" spans="3:9" ht="15.5" x14ac:dyDescent="0.35">
      <c r="C305" t="s">
        <v>375</v>
      </c>
      <c r="I305" t="s">
        <v>1148</v>
      </c>
    </row>
    <row r="306" spans="3:9" ht="15.5" x14ac:dyDescent="0.35">
      <c r="C306" t="s">
        <v>377</v>
      </c>
      <c r="I306" s="5">
        <v>6</v>
      </c>
    </row>
    <row r="307" spans="3:9" ht="15.5" x14ac:dyDescent="0.35">
      <c r="C307" t="s">
        <v>378</v>
      </c>
      <c r="I307" s="6">
        <v>0.33</v>
      </c>
    </row>
    <row r="308" spans="3:9" ht="15.5" x14ac:dyDescent="0.35">
      <c r="C308" t="s">
        <v>379</v>
      </c>
      <c r="I308" s="5">
        <v>1</v>
      </c>
    </row>
    <row r="309" spans="3:9" ht="15.5" x14ac:dyDescent="0.35">
      <c r="C309" t="s">
        <v>380</v>
      </c>
      <c r="I309" s="6">
        <v>0.27</v>
      </c>
    </row>
    <row r="310" spans="3:9" ht="15.5" x14ac:dyDescent="0.35">
      <c r="C310" t="s">
        <v>381</v>
      </c>
      <c r="I310" s="6">
        <v>0.53</v>
      </c>
    </row>
    <row r="311" spans="3:9" ht="15.5" x14ac:dyDescent="0.35">
      <c r="C311" t="s">
        <v>382</v>
      </c>
      <c r="I311" s="6">
        <v>0.16</v>
      </c>
    </row>
    <row r="312" spans="3:9" ht="15.5" x14ac:dyDescent="0.35">
      <c r="C312" t="s">
        <v>383</v>
      </c>
      <c r="I312" s="6">
        <v>7.0000000000000007E-2</v>
      </c>
    </row>
    <row r="313" spans="3:9" ht="15.5" x14ac:dyDescent="0.35">
      <c r="C313" t="s">
        <v>384</v>
      </c>
      <c r="I313" s="6">
        <v>0.67</v>
      </c>
    </row>
    <row r="314" spans="3:9" ht="15.5" x14ac:dyDescent="0.35">
      <c r="C314" t="s">
        <v>385</v>
      </c>
      <c r="I314" s="5">
        <v>55749000000000</v>
      </c>
    </row>
    <row r="315" spans="3:9" ht="15.5" x14ac:dyDescent="0.35">
      <c r="C315" t="s">
        <v>386</v>
      </c>
      <c r="I315" s="5">
        <v>17561000000000</v>
      </c>
    </row>
    <row r="316" spans="3:9" ht="15.5" x14ac:dyDescent="0.35">
      <c r="C316" t="s">
        <v>387</v>
      </c>
      <c r="I316" s="5">
        <v>17884000000000</v>
      </c>
    </row>
    <row r="317" spans="3:9" ht="15.5" x14ac:dyDescent="0.35">
      <c r="C317" t="s">
        <v>388</v>
      </c>
      <c r="I317" s="5">
        <v>12295000000000</v>
      </c>
    </row>
    <row r="318" spans="3:9" ht="15.5" x14ac:dyDescent="0.35">
      <c r="C318" t="s">
        <v>389</v>
      </c>
      <c r="D318" s="5">
        <v>12368000000000</v>
      </c>
    </row>
    <row r="319" spans="3:9" ht="15.5" x14ac:dyDescent="0.35">
      <c r="C319" t="s">
        <v>390</v>
      </c>
      <c r="D319" s="5">
        <v>59619000000000</v>
      </c>
    </row>
    <row r="320" spans="3:9" ht="15.5" x14ac:dyDescent="0.35">
      <c r="C320" t="s">
        <v>391</v>
      </c>
      <c r="D320" s="5">
        <v>10492000000000</v>
      </c>
    </row>
    <row r="321" spans="3:9" ht="15.5" x14ac:dyDescent="0.35">
      <c r="C321" t="s">
        <v>299</v>
      </c>
      <c r="D321" s="5">
        <v>18485000000000</v>
      </c>
    </row>
    <row r="322" spans="3:9" ht="15.5" x14ac:dyDescent="0.35">
      <c r="C322" t="s">
        <v>298</v>
      </c>
      <c r="I322" s="5">
        <v>46957000000000</v>
      </c>
    </row>
    <row r="323" spans="3:9" ht="15.5" x14ac:dyDescent="0.35">
      <c r="C323" t="s">
        <v>20</v>
      </c>
      <c r="D323" s="5">
        <v>-12368000000000</v>
      </c>
    </row>
    <row r="324" spans="3:9" ht="15.5" x14ac:dyDescent="0.35">
      <c r="C324" t="s">
        <v>392</v>
      </c>
      <c r="I324" s="5">
        <v>49127000000000</v>
      </c>
    </row>
    <row r="325" spans="3:9" ht="15.5" x14ac:dyDescent="0.35">
      <c r="C325" t="s">
        <v>393</v>
      </c>
      <c r="I325" s="5">
        <v>15393000000000</v>
      </c>
    </row>
    <row r="326" spans="3:9" ht="15.5" x14ac:dyDescent="0.35">
      <c r="C326" t="s">
        <v>394</v>
      </c>
      <c r="I326" s="5">
        <v>-4281000000000</v>
      </c>
    </row>
    <row r="327" spans="3:9" ht="15.5" x14ac:dyDescent="0.35">
      <c r="C327" t="s">
        <v>395</v>
      </c>
      <c r="I327" s="5">
        <v>1354000000000</v>
      </c>
    </row>
    <row r="328" spans="3:9" ht="15.5" x14ac:dyDescent="0.35">
      <c r="C328" t="s">
        <v>396</v>
      </c>
      <c r="I328" s="5">
        <v>-2854000000000</v>
      </c>
    </row>
    <row r="329" spans="3:9" ht="15.5" x14ac:dyDescent="0.35">
      <c r="C329" t="s">
        <v>397</v>
      </c>
      <c r="I329" s="5">
        <v>12540000000000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1149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</row>
    <row r="2" spans="1:21" ht="15.5" x14ac:dyDescent="0.35">
      <c r="C2" t="s">
        <v>1150</v>
      </c>
      <c r="D2" s="2" vm="234">
        <f ca="1">IFERROR(_xlfn.STOCKHISTORY("XIDX:" &amp; $C$1, D3, , 0, 0, 1), "Libur")</f>
        <v>165</v>
      </c>
      <c r="H2" s="2" vm="234">
        <f ca="1">IFERROR(INDEX(D2:G2,COUNT(D2:G2)),"")</f>
        <v>165</v>
      </c>
      <c r="I2" s="2" vm="235">
        <f t="shared" ref="I2:U2" ca="1" si="0">IFERROR(_xlfn.STOCKHISTORY("XIDX:" &amp; $C$1, I1, , 0, 0, 1), "Libur")</f>
        <v>49</v>
      </c>
      <c r="J2" s="2" t="str">
        <f t="shared" ca="1" si="0"/>
        <v>Libur</v>
      </c>
      <c r="K2" s="2" vm="236">
        <f t="shared" ca="1" si="0"/>
        <v>81</v>
      </c>
      <c r="L2" s="2" vm="72">
        <f t="shared" ca="1" si="0"/>
        <v>150</v>
      </c>
      <c r="M2" s="2" vm="237">
        <f t="shared" ca="1" si="0"/>
        <v>112</v>
      </c>
      <c r="N2" s="2" vm="156">
        <f t="shared" ca="1" si="0"/>
        <v>162</v>
      </c>
      <c r="O2" s="2" vm="238">
        <f t="shared" ca="1" si="0"/>
        <v>264</v>
      </c>
      <c r="P2" s="2" vm="239">
        <f t="shared" ca="1" si="0"/>
        <v>268</v>
      </c>
      <c r="Q2" s="2" vm="240">
        <f t="shared" ca="1" si="0"/>
        <v>1740</v>
      </c>
      <c r="R2" s="2" t="str">
        <f t="shared" ca="1" si="0"/>
        <v>Libur</v>
      </c>
      <c r="S2" s="2" vm="241">
        <f t="shared" ca="1" si="0"/>
        <v>265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1066420</v>
      </c>
      <c r="H4" s="2">
        <f>IFERROR(SUM(D4:G4)*(4/MAX(1,COUNT(D4:G4))),"")</f>
        <v>4265680</v>
      </c>
      <c r="I4" s="2">
        <f t="shared" ref="I4:U4" si="1">IFERROR(INDEX(I51:I500,MATCH($C$4,$C$51:$C$500,0)),"")</f>
        <v>3306310</v>
      </c>
      <c r="J4" s="2">
        <f t="shared" si="1"/>
        <v>3501145</v>
      </c>
      <c r="K4" s="2">
        <f t="shared" si="1"/>
        <v>3604390</v>
      </c>
      <c r="L4" s="2">
        <f t="shared" si="1"/>
        <v>3051870</v>
      </c>
      <c r="M4" s="2">
        <f t="shared" si="1"/>
        <v>2659028</v>
      </c>
      <c r="N4" s="2">
        <f t="shared" si="1"/>
        <v>1654850</v>
      </c>
      <c r="O4" s="2">
        <f t="shared" si="1"/>
        <v>2273111</v>
      </c>
      <c r="P4" s="2">
        <f t="shared" si="1"/>
        <v>2316275</v>
      </c>
      <c r="Q4" s="2">
        <f t="shared" si="1"/>
        <v>4370358</v>
      </c>
      <c r="R4" s="2">
        <f t="shared" si="1"/>
        <v>4550028</v>
      </c>
      <c r="S4" s="2">
        <f t="shared" si="1"/>
        <v>10194850</v>
      </c>
      <c r="T4" s="2">
        <f t="shared" si="1"/>
        <v>17816009</v>
      </c>
      <c r="U4" s="2">
        <f t="shared" si="1"/>
        <v>20703684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-213494</v>
      </c>
      <c r="H5" s="2">
        <f>IFERROR(SUM(D5:G5)*(4/MAX(1,COUNT(D5:G5))),"")</f>
        <v>-853976</v>
      </c>
      <c r="I5" s="2">
        <f t="shared" ref="I5:U5" si="2">IFERROR(INDEX(I51:I500,MATCH($C$5,$C$51:$C$500,0)),"")</f>
        <v>-2282260</v>
      </c>
      <c r="J5" s="2">
        <f t="shared" si="2"/>
        <v>-1414246</v>
      </c>
      <c r="K5" s="2">
        <f t="shared" si="2"/>
        <v>-3555616</v>
      </c>
      <c r="L5" s="2">
        <f t="shared" si="2"/>
        <v>-1920287</v>
      </c>
      <c r="M5" s="2">
        <f t="shared" si="2"/>
        <v>-1864339</v>
      </c>
      <c r="N5" s="2">
        <f t="shared" si="2"/>
        <v>-5617419</v>
      </c>
      <c r="O5" s="2">
        <f t="shared" si="2"/>
        <v>-4227921</v>
      </c>
      <c r="P5" s="2">
        <f t="shared" si="2"/>
        <v>-4296690</v>
      </c>
      <c r="Q5" s="2">
        <f t="shared" si="2"/>
        <v>-5914421</v>
      </c>
      <c r="R5" s="2">
        <f t="shared" si="2"/>
        <v>-7738170</v>
      </c>
      <c r="S5" s="2">
        <f t="shared" si="2"/>
        <v>-5239712</v>
      </c>
      <c r="T5" s="2">
        <f t="shared" si="2"/>
        <v>467627</v>
      </c>
      <c r="U5" s="2">
        <f t="shared" si="2"/>
        <v>501527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-68137694</v>
      </c>
      <c r="H6" s="2">
        <f>IFERROR(INDEX(D6:G6,COUNT(D6:G6)),"")</f>
        <v>-68137694</v>
      </c>
      <c r="I6" s="2">
        <f t="shared" ref="I6:U6" si="3">IFERROR(INDEX(I51:I500,MATCH($C$6,$C$51:$C$500,0)),"")</f>
        <v>-33527290</v>
      </c>
      <c r="J6" s="2">
        <f t="shared" si="3"/>
        <v>-31245030</v>
      </c>
      <c r="K6" s="2">
        <f t="shared" si="3"/>
        <v>-29830784</v>
      </c>
      <c r="L6" s="2">
        <f t="shared" si="3"/>
        <v>-26275168</v>
      </c>
      <c r="M6" s="2">
        <f t="shared" si="3"/>
        <v>-24354881</v>
      </c>
      <c r="N6" s="2">
        <f t="shared" si="3"/>
        <v>-22490542</v>
      </c>
      <c r="O6" s="2">
        <f t="shared" si="3"/>
        <v>-11761995</v>
      </c>
      <c r="P6" s="2">
        <f t="shared" si="3"/>
        <v>-7534074</v>
      </c>
      <c r="Q6" s="2">
        <f t="shared" si="3"/>
        <v>-3237384</v>
      </c>
      <c r="R6" s="2">
        <f t="shared" si="3"/>
        <v>2677037</v>
      </c>
      <c r="S6" s="2">
        <f t="shared" si="3"/>
        <v>10427386</v>
      </c>
      <c r="T6" s="2">
        <f t="shared" si="3"/>
        <v>15667098</v>
      </c>
      <c r="U6" s="2">
        <f t="shared" si="3"/>
        <v>12070158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0.83</v>
      </c>
      <c r="H7" s="3">
        <f>IFERROR(INDEX(D7:G7,COUNT(D7:G7)),"")</f>
        <v>0.83</v>
      </c>
      <c r="I7" s="3">
        <f t="shared" ref="I7:U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0.83</v>
      </c>
      <c r="P7" s="3">
        <f t="shared" si="4"/>
        <v>0.83</v>
      </c>
      <c r="Q7" s="3">
        <f t="shared" si="4"/>
        <v>0.83</v>
      </c>
      <c r="R7" s="3">
        <f t="shared" si="4"/>
        <v>0.83</v>
      </c>
      <c r="S7" s="3">
        <f t="shared" si="4"/>
        <v>0.83</v>
      </c>
      <c r="T7" s="3">
        <f t="shared" si="4"/>
        <v>0.83</v>
      </c>
      <c r="U7" s="3">
        <f t="shared" si="4"/>
        <v>0.63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U8" si="5">IFERROR(INDEX(I51:I500,MATCH($C$8,$C$51:$C$500,0)),"")</f>
        <v>1000000000</v>
      </c>
      <c r="J8" s="2">
        <f t="shared" si="5"/>
        <v>9000000000</v>
      </c>
      <c r="K8" s="2">
        <f t="shared" si="5"/>
        <v>-4000000000</v>
      </c>
      <c r="L8" s="2">
        <f t="shared" si="5"/>
        <v>-23000000000</v>
      </c>
      <c r="M8" s="2">
        <f t="shared" si="5"/>
        <v>0</v>
      </c>
      <c r="N8" s="2">
        <f t="shared" si="5"/>
        <v>-10000000000</v>
      </c>
      <c r="O8" s="2">
        <f t="shared" si="5"/>
        <v>-20000000000</v>
      </c>
      <c r="P8" s="2">
        <f t="shared" si="5"/>
        <v>-8000000000</v>
      </c>
      <c r="Q8" s="2">
        <f t="shared" si="5"/>
        <v>-3000000000</v>
      </c>
      <c r="R8" s="2">
        <f t="shared" si="5"/>
        <v>14000000000</v>
      </c>
      <c r="S8" s="2">
        <f t="shared" si="5"/>
        <v>48000000000</v>
      </c>
      <c r="T8" s="2">
        <f t="shared" si="5"/>
        <v>57000000000</v>
      </c>
      <c r="U8" s="2">
        <f t="shared" si="5"/>
        <v>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3.3</v>
      </c>
      <c r="H9" s="3">
        <f>IFERROR(INDEX(D9:G9,COUNT(D9:G9)),"")</f>
        <v>3.3</v>
      </c>
      <c r="I9" s="3">
        <f t="shared" ref="I9:U9" si="6">IFERROR(INDEX(I51:I500,MATCH($C$9,$C$51:$C$500,0)),"")</f>
        <v>1.64</v>
      </c>
      <c r="J9" s="3">
        <f t="shared" si="6"/>
        <v>10.88</v>
      </c>
      <c r="K9" s="3">
        <f t="shared" si="6"/>
        <v>-4.78</v>
      </c>
      <c r="L9" s="3">
        <f t="shared" si="6"/>
        <v>-27.19</v>
      </c>
      <c r="M9" s="3">
        <f t="shared" si="6"/>
        <v>-0.06</v>
      </c>
      <c r="N9" s="3">
        <f t="shared" si="6"/>
        <v>-11.84</v>
      </c>
      <c r="O9" s="3">
        <f t="shared" si="6"/>
        <v>-24.42</v>
      </c>
      <c r="P9" s="3">
        <f t="shared" si="6"/>
        <v>-9.01</v>
      </c>
      <c r="Q9" s="3">
        <f t="shared" si="6"/>
        <v>-3.35</v>
      </c>
      <c r="R9" s="3">
        <f t="shared" si="6"/>
        <v>16.670000000000002</v>
      </c>
      <c r="S9" s="3">
        <f t="shared" si="6"/>
        <v>57.44</v>
      </c>
      <c r="T9" s="3">
        <f t="shared" si="6"/>
        <v>68.47</v>
      </c>
      <c r="U9" s="3">
        <f t="shared" si="6"/>
        <v>5.88</v>
      </c>
    </row>
    <row r="10" spans="1:21" ht="15.5" x14ac:dyDescent="0.35">
      <c r="C10" t="s">
        <v>17</v>
      </c>
      <c r="D10" s="3">
        <f ca="1">IFERROR(IF(D9=0,"",D2/D9),"")</f>
        <v>50</v>
      </c>
      <c r="I10" s="3">
        <f t="shared" ref="I10:U10" ca="1" si="7">IFERROR(IF(I9=0,"",I2/I9),"")</f>
        <v>29.878048780487806</v>
      </c>
      <c r="J10" s="3" t="str">
        <f t="shared" ca="1" si="7"/>
        <v/>
      </c>
      <c r="K10" s="3">
        <f t="shared" ca="1" si="7"/>
        <v>-16.94560669456067</v>
      </c>
      <c r="L10" s="3">
        <f t="shared" ca="1" si="7"/>
        <v>-5.5167340934166971</v>
      </c>
      <c r="M10" s="3">
        <f t="shared" ca="1" si="7"/>
        <v>-1866.6666666666667</v>
      </c>
      <c r="N10" s="3">
        <f t="shared" ca="1" si="7"/>
        <v>-13.682432432432433</v>
      </c>
      <c r="O10" s="3">
        <f t="shared" ca="1" si="7"/>
        <v>-10.810810810810811</v>
      </c>
      <c r="P10" s="3">
        <f t="shared" ca="1" si="7"/>
        <v>-29.744728079911212</v>
      </c>
      <c r="Q10" s="3">
        <f t="shared" ca="1" si="7"/>
        <v>-519.40298507462683</v>
      </c>
      <c r="R10" s="3" t="str">
        <f t="shared" ca="1" si="7"/>
        <v/>
      </c>
      <c r="S10" s="3">
        <f t="shared" ca="1" si="7"/>
        <v>4.6135097493036215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932834</v>
      </c>
      <c r="H11" s="2">
        <f>IFERROR(INDEX(D11:G11,COUNT(D11:G11)),"")</f>
        <v>932834</v>
      </c>
      <c r="I11" s="2">
        <f t="shared" ref="I11:U11" si="8">IFERROR(INDEX(I51:I500,MATCH($C$11,$C$51:$C$500,0)),"")</f>
        <v>484814</v>
      </c>
      <c r="J11" s="2">
        <f t="shared" si="8"/>
        <v>658327</v>
      </c>
      <c r="K11" s="2">
        <f t="shared" si="8"/>
        <v>60729</v>
      </c>
      <c r="L11" s="2">
        <f t="shared" si="8"/>
        <v>1149497</v>
      </c>
      <c r="M11" s="2">
        <f t="shared" si="8"/>
        <v>39746</v>
      </c>
      <c r="N11" s="2">
        <f t="shared" si="8"/>
        <v>32113</v>
      </c>
      <c r="O11" s="2">
        <f t="shared" si="8"/>
        <v>35599</v>
      </c>
      <c r="P11" s="2">
        <f t="shared" si="8"/>
        <v>59412</v>
      </c>
      <c r="Q11" s="2">
        <f t="shared" si="8"/>
        <v>109706</v>
      </c>
      <c r="R11" s="2">
        <f t="shared" si="8"/>
        <v>101614</v>
      </c>
      <c r="S11" s="2">
        <f t="shared" si="8"/>
        <v>67680</v>
      </c>
      <c r="T11" s="2">
        <f t="shared" si="8"/>
        <v>217621</v>
      </c>
      <c r="U11" s="2">
        <f t="shared" si="8"/>
        <v>104153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-13000000000</v>
      </c>
      <c r="H12" s="2">
        <f>IFERROR(INDEX(D12:G12,COUNT(D12:G12)),"")</f>
        <v>-13000000000</v>
      </c>
      <c r="I12" s="2">
        <f t="shared" ref="I12:U12" si="9">IFERROR(INDEX(I51:I500,MATCH($C$12,$C$51:$C$500,0)),"")</f>
        <v>-6000000000</v>
      </c>
      <c r="J12" s="2">
        <f t="shared" si="9"/>
        <v>-9000000000</v>
      </c>
      <c r="K12" s="2">
        <f t="shared" si="9"/>
        <v>0</v>
      </c>
      <c r="L12" s="2">
        <f t="shared" si="9"/>
        <v>6000000000</v>
      </c>
      <c r="M12" s="2">
        <f t="shared" si="9"/>
        <v>35000000000</v>
      </c>
      <c r="N12" s="2">
        <f t="shared" si="9"/>
        <v>36000000000</v>
      </c>
      <c r="O12" s="2">
        <f t="shared" si="9"/>
        <v>36000000000</v>
      </c>
      <c r="P12" s="2">
        <f t="shared" si="9"/>
        <v>50000000000</v>
      </c>
      <c r="Q12" s="2">
        <f t="shared" si="9"/>
        <v>59000000000</v>
      </c>
      <c r="R12" s="2">
        <f t="shared" si="9"/>
        <v>100000000000</v>
      </c>
      <c r="S12" s="2">
        <f t="shared" si="9"/>
        <v>141000000000</v>
      </c>
      <c r="T12" s="2">
        <f t="shared" si="9"/>
        <v>247000000000</v>
      </c>
      <c r="U12" s="2">
        <f t="shared" si="9"/>
        <v>286000000000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U13" si="10">IFERROR(INDEX(I51:I500,MATCH($C$13,$C$51:$C$500,0)),"")</f>
        <v>2000000000</v>
      </c>
      <c r="J13" s="2">
        <f t="shared" si="10"/>
        <v>2000000000</v>
      </c>
      <c r="K13" s="2">
        <f t="shared" si="10"/>
        <v>1000000000</v>
      </c>
      <c r="L13" s="2">
        <f t="shared" si="10"/>
        <v>22000000000</v>
      </c>
      <c r="M13" s="2">
        <f t="shared" si="10"/>
        <v>36000000000</v>
      </c>
      <c r="N13" s="2">
        <f t="shared" si="10"/>
        <v>36000000000</v>
      </c>
      <c r="O13" s="2">
        <f t="shared" si="10"/>
        <v>37000000000</v>
      </c>
      <c r="P13" s="2">
        <f t="shared" si="10"/>
        <v>51000000000</v>
      </c>
      <c r="Q13" s="2">
        <f t="shared" si="10"/>
        <v>61000000000</v>
      </c>
      <c r="R13" s="2">
        <f t="shared" si="10"/>
        <v>102000000000</v>
      </c>
      <c r="S13" s="2">
        <f t="shared" si="10"/>
        <v>142000000000</v>
      </c>
      <c r="T13" s="2">
        <f t="shared" si="10"/>
        <v>250000000000</v>
      </c>
      <c r="U13" s="2">
        <f t="shared" si="10"/>
        <v>287000000000</v>
      </c>
    </row>
    <row r="14" spans="1:21" ht="15.5" x14ac:dyDescent="0.35">
      <c r="C14" t="s">
        <v>26</v>
      </c>
      <c r="D14" s="2">
        <f>IFERROR(INDEX(D51:D500,MATCH($C$14,$C$51:$C$500,0)),"")</f>
        <v>-347</v>
      </c>
      <c r="H14" s="2">
        <f>IFERROR(SUM(D14:G14)*(4/MAX(1,COUNT(D14:G14))),"")</f>
        <v>-1388</v>
      </c>
      <c r="I14" s="2">
        <f t="shared" ref="I14:U14" si="11">IFERROR(INDEX(I51:I500,MATCH($C$14,$C$51:$C$500,0)),"")</f>
        <v>-2381</v>
      </c>
      <c r="J14" s="2">
        <f t="shared" si="11"/>
        <v>-1554</v>
      </c>
      <c r="K14" s="2">
        <f t="shared" si="11"/>
        <v>-1271</v>
      </c>
      <c r="L14" s="2">
        <f t="shared" si="11"/>
        <v>-31916</v>
      </c>
      <c r="M14" s="2">
        <f t="shared" si="11"/>
        <v>-53810</v>
      </c>
      <c r="N14" s="2">
        <f t="shared" si="11"/>
        <v>-81970</v>
      </c>
      <c r="O14" s="2">
        <f t="shared" si="11"/>
        <v>-61865</v>
      </c>
      <c r="P14" s="2">
        <f t="shared" si="11"/>
        <v>-122495</v>
      </c>
      <c r="Q14" s="2">
        <f t="shared" si="11"/>
        <v>-198967</v>
      </c>
      <c r="R14" s="2">
        <f t="shared" si="11"/>
        <v>-376255</v>
      </c>
      <c r="S14" s="2">
        <f t="shared" si="11"/>
        <v>-656705</v>
      </c>
      <c r="T14" s="2">
        <f t="shared" si="11"/>
        <v>-1028387</v>
      </c>
      <c r="U14" s="2">
        <f t="shared" si="11"/>
        <v>-1382553</v>
      </c>
    </row>
    <row r="15" spans="1:21" ht="15.5" x14ac:dyDescent="0.35">
      <c r="C15" t="s">
        <v>27</v>
      </c>
      <c r="D15" s="2">
        <f>IFERROR(INDEX(D51:D500,MATCH($C$15,$C$51:$C$500,0)),"")</f>
        <v>-9845</v>
      </c>
      <c r="H15" s="2">
        <f>IFERROR(SUM(D15:G15)*(4/MAX(1,COUNT(D15:G15))),"")</f>
        <v>-39380</v>
      </c>
      <c r="I15" s="2">
        <f t="shared" ref="I15:U15" si="12">IFERROR(INDEX(I51:I500,MATCH($C$15,$C$51:$C$500,0)),"")</f>
        <v>-26930</v>
      </c>
      <c r="J15" s="2">
        <f t="shared" si="12"/>
        <v>-41263</v>
      </c>
      <c r="K15" s="2">
        <f t="shared" si="12"/>
        <v>-32923</v>
      </c>
      <c r="L15" s="2">
        <f t="shared" si="12"/>
        <v>-10730</v>
      </c>
      <c r="M15" s="2">
        <f t="shared" si="12"/>
        <v>192734</v>
      </c>
      <c r="N15" s="2">
        <f t="shared" si="12"/>
        <v>197028</v>
      </c>
      <c r="O15" s="2">
        <f t="shared" si="12"/>
        <v>160051</v>
      </c>
      <c r="P15" s="2">
        <f t="shared" si="12"/>
        <v>-30540</v>
      </c>
      <c r="Q15" s="2">
        <f t="shared" si="12"/>
        <v>-81093</v>
      </c>
      <c r="R15" s="2">
        <f t="shared" si="12"/>
        <v>151031</v>
      </c>
      <c r="S15" s="2">
        <f t="shared" si="12"/>
        <v>-309909</v>
      </c>
      <c r="T15" s="2">
        <f t="shared" si="12"/>
        <v>-235972</v>
      </c>
      <c r="U15" s="2">
        <f t="shared" si="12"/>
        <v>-748099</v>
      </c>
    </row>
    <row r="16" spans="1:21" ht="15.5" x14ac:dyDescent="0.35">
      <c r="C16" t="s">
        <v>28</v>
      </c>
      <c r="D16" s="2">
        <f>IFERROR(INDEX(D51:D500,MATCH($C$16,$C$51:$C$500,0)),"")</f>
        <v>-203649</v>
      </c>
      <c r="H16" s="2">
        <f>IFERROR(SUM(D16:G16)*(4/MAX(1,COUNT(D16:G16))),"")</f>
        <v>-814596</v>
      </c>
      <c r="I16" s="2">
        <f t="shared" ref="I16:U16" si="13">IFERROR(INDEX(I51:I500,MATCH($C$16,$C$51:$C$500,0)),"")</f>
        <v>-2248646</v>
      </c>
      <c r="J16" s="2">
        <f t="shared" si="13"/>
        <v>-1373918</v>
      </c>
      <c r="K16" s="2">
        <f t="shared" si="13"/>
        <v>-3522693</v>
      </c>
      <c r="L16" s="2">
        <f t="shared" si="13"/>
        <v>-1917316</v>
      </c>
      <c r="M16" s="2">
        <f t="shared" si="13"/>
        <v>-2053913</v>
      </c>
      <c r="N16" s="2">
        <f t="shared" si="13"/>
        <v>-5826581</v>
      </c>
      <c r="O16" s="2">
        <f t="shared" si="13"/>
        <v>-4388765</v>
      </c>
      <c r="P16" s="2">
        <f t="shared" si="13"/>
        <v>-4281966</v>
      </c>
      <c r="Q16" s="2">
        <f t="shared" si="13"/>
        <v>-5834536</v>
      </c>
      <c r="R16" s="2">
        <f t="shared" si="13"/>
        <v>-7889201</v>
      </c>
      <c r="S16" s="2">
        <f t="shared" si="13"/>
        <v>-4929803</v>
      </c>
      <c r="T16" s="2">
        <f t="shared" si="13"/>
        <v>703599</v>
      </c>
      <c r="U16" s="2">
        <f t="shared" si="13"/>
        <v>1249626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136950000000</v>
      </c>
      <c r="H20" s="2">
        <f t="shared" ref="H20:U20" ca="1" si="14">IFERROR(H21*H2,"")</f>
        <v>136950000000</v>
      </c>
      <c r="I20" s="2">
        <f t="shared" ca="1" si="14"/>
        <v>40670000000</v>
      </c>
      <c r="J20" s="2" t="str">
        <f t="shared" ca="1" si="14"/>
        <v/>
      </c>
      <c r="K20" s="2">
        <f t="shared" ca="1" si="14"/>
        <v>67230000000</v>
      </c>
      <c r="L20" s="2">
        <f t="shared" ca="1" si="14"/>
        <v>124500000000</v>
      </c>
      <c r="M20" s="2">
        <f t="shared" ca="1" si="14"/>
        <v>92960000000</v>
      </c>
      <c r="N20" s="2">
        <f t="shared" ca="1" si="14"/>
        <v>134460000000</v>
      </c>
      <c r="O20" s="2">
        <f t="shared" ca="1" si="14"/>
        <v>219120000000</v>
      </c>
      <c r="P20" s="2">
        <f t="shared" ca="1" si="14"/>
        <v>222440000000</v>
      </c>
      <c r="Q20" s="2">
        <f t="shared" ca="1" si="14"/>
        <v>1444200000000</v>
      </c>
      <c r="R20" s="2" t="str">
        <f t="shared" ca="1" si="14"/>
        <v/>
      </c>
      <c r="S20" s="2">
        <f t="shared" ca="1" si="14"/>
        <v>219950000000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830000000</v>
      </c>
      <c r="H21" s="2">
        <f>IFERROR(INDEX(D21:G21,COUNT(D21:G21)),"")</f>
        <v>830000000</v>
      </c>
      <c r="I21" s="2">
        <f t="shared" ref="I21:U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830000000</v>
      </c>
      <c r="P21" s="2">
        <f t="shared" si="15"/>
        <v>830000000</v>
      </c>
      <c r="Q21" s="2">
        <f t="shared" si="15"/>
        <v>830000000</v>
      </c>
      <c r="R21" s="2">
        <f t="shared" si="15"/>
        <v>830000000</v>
      </c>
      <c r="S21" s="2">
        <f t="shared" si="15"/>
        <v>830000000</v>
      </c>
      <c r="T21" s="2">
        <f t="shared" si="15"/>
        <v>830000000</v>
      </c>
      <c r="U21" s="2">
        <f t="shared" si="15"/>
        <v>630000000</v>
      </c>
    </row>
    <row r="23" spans="1:21" ht="15.5" x14ac:dyDescent="0.35">
      <c r="B23" t="s">
        <v>53</v>
      </c>
      <c r="C23" t="s">
        <v>54</v>
      </c>
      <c r="D23" s="3">
        <f>IFERROR(D5/D6*100,"")</f>
        <v>0.31332730456067387</v>
      </c>
      <c r="H23" s="3">
        <f t="shared" ref="H23:U23" si="16">IFERROR(H5/H6*100,"")</f>
        <v>1.2533092182426955</v>
      </c>
      <c r="I23" s="3">
        <f t="shared" si="16"/>
        <v>6.8071711134422133</v>
      </c>
      <c r="J23" s="3">
        <f t="shared" si="16"/>
        <v>4.5263070638754384</v>
      </c>
      <c r="K23" s="3">
        <f t="shared" si="16"/>
        <v>11.919284454609038</v>
      </c>
      <c r="L23" s="3">
        <f t="shared" si="16"/>
        <v>7.3083719198293995</v>
      </c>
      <c r="M23" s="3">
        <f t="shared" si="16"/>
        <v>7.6548885621736353</v>
      </c>
      <c r="N23" s="3">
        <f t="shared" si="16"/>
        <v>24.976805805747144</v>
      </c>
      <c r="O23" s="3">
        <f t="shared" si="16"/>
        <v>35.945611267476309</v>
      </c>
      <c r="P23" s="3">
        <f t="shared" si="16"/>
        <v>57.030100845837197</v>
      </c>
      <c r="Q23" s="3">
        <f t="shared" si="16"/>
        <v>182.69136438556563</v>
      </c>
      <c r="R23" s="3">
        <f t="shared" si="16"/>
        <v>-289.05726741916527</v>
      </c>
      <c r="S23" s="3">
        <f t="shared" si="16"/>
        <v>-50.249525624159311</v>
      </c>
      <c r="T23" s="3">
        <f t="shared" si="16"/>
        <v>2.9847710150277993</v>
      </c>
      <c r="U23" s="3">
        <f t="shared" si="16"/>
        <v>4.1550988810585574</v>
      </c>
    </row>
    <row r="24" spans="1:21" ht="15.5" x14ac:dyDescent="0.35">
      <c r="C24" t="s">
        <v>55</v>
      </c>
      <c r="D24" s="4">
        <f>IFERROR(_xlfn.RRI(5,I23,D23),"")</f>
        <v>-0.45973564508300457</v>
      </c>
      <c r="H24" s="4">
        <f t="shared" ref="H24:U24" si="17">IFERROR(_xlfn.RRI(5,M23,H23),"")</f>
        <v>-0.30365594489316183</v>
      </c>
      <c r="I24" s="4">
        <f t="shared" si="17"/>
        <v>-0.22894394122701278</v>
      </c>
      <c r="J24" s="4">
        <f t="shared" si="17"/>
        <v>-0.33927669126308135</v>
      </c>
      <c r="K24" s="4">
        <f t="shared" si="17"/>
        <v>-0.26881174128000029</v>
      </c>
      <c r="L24" s="4">
        <f t="shared" si="17"/>
        <v>-0.47468412636549628</v>
      </c>
      <c r="M24" s="4" t="str">
        <f t="shared" si="17"/>
        <v/>
      </c>
      <c r="N24" s="4" t="str">
        <f t="shared" si="17"/>
        <v/>
      </c>
      <c r="O24" s="4">
        <f t="shared" si="17"/>
        <v>0.64492829430830478</v>
      </c>
      <c r="P24" s="4">
        <f t="shared" si="17"/>
        <v>0.68851356989788237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-9.56</v>
      </c>
      <c r="H25" s="3">
        <f>IFERROR(INDEX(D25:G25,COUNT(D25:G25)),"")</f>
        <v>-9.56</v>
      </c>
      <c r="I25" s="3">
        <f t="shared" ref="I25:U25" si="18">IFERROR(INDEX(I51:I500,MATCH($C$25,$C$51:$C$500,0)),"")</f>
        <v>-43.28</v>
      </c>
      <c r="J25" s="3">
        <f t="shared" si="18"/>
        <v>-25.9</v>
      </c>
      <c r="K25" s="3">
        <f t="shared" si="18"/>
        <v>-63.46</v>
      </c>
      <c r="L25" s="3">
        <f t="shared" si="18"/>
        <v>-33.11</v>
      </c>
      <c r="M25" s="3">
        <f t="shared" si="18"/>
        <v>-32.549999999999997</v>
      </c>
      <c r="N25" s="3">
        <f t="shared" si="18"/>
        <v>-95.55</v>
      </c>
      <c r="O25" s="3">
        <f t="shared" si="18"/>
        <v>-72.3</v>
      </c>
      <c r="P25" s="3">
        <f t="shared" si="18"/>
        <v>-69.25</v>
      </c>
      <c r="Q25" s="3">
        <f t="shared" si="18"/>
        <v>-94.45</v>
      </c>
      <c r="R25" s="3">
        <f t="shared" si="18"/>
        <v>-124.34</v>
      </c>
      <c r="S25" s="3">
        <f t="shared" si="18"/>
        <v>-78.209999999999994</v>
      </c>
      <c r="T25" s="3">
        <f t="shared" si="18"/>
        <v>6.84</v>
      </c>
      <c r="U25" s="3">
        <f t="shared" si="18"/>
        <v>7.76</v>
      </c>
    </row>
    <row r="26" spans="1:21" ht="15.5" x14ac:dyDescent="0.35">
      <c r="C26" t="s">
        <v>58</v>
      </c>
      <c r="D26" s="4">
        <f>IFERROR(_xlfn.RRI(5,I25,D25),"")</f>
        <v>-0.26067715163655159</v>
      </c>
      <c r="H26" s="4">
        <f t="shared" ref="H26:U26" si="19">IFERROR(_xlfn.RRI(5,M25,H25),"")</f>
        <v>-0.21732514786198132</v>
      </c>
      <c r="I26" s="4">
        <f t="shared" si="19"/>
        <v>-0.14648469701917377</v>
      </c>
      <c r="J26" s="4">
        <f t="shared" si="19"/>
        <v>-0.18561026048438367</v>
      </c>
      <c r="K26" s="4">
        <f t="shared" si="19"/>
        <v>-1.7311082993906823E-2</v>
      </c>
      <c r="L26" s="4">
        <f t="shared" si="19"/>
        <v>-0.18912960659110678</v>
      </c>
      <c r="M26" s="4">
        <f t="shared" si="19"/>
        <v>-0.23512929769655722</v>
      </c>
      <c r="N26" s="4">
        <f t="shared" si="19"/>
        <v>4.0863264451077796E-2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1.2848433734939759E-3</v>
      </c>
      <c r="H27" s="3">
        <f t="shared" ref="H27:U27" si="20">IFERROR(H4/H21,"")</f>
        <v>5.1393734939759036E-3</v>
      </c>
      <c r="I27" s="3">
        <f t="shared" si="20"/>
        <v>3.9835060240963859E-3</v>
      </c>
      <c r="J27" s="3">
        <f t="shared" si="20"/>
        <v>4.2182469879518073E-3</v>
      </c>
      <c r="K27" s="3">
        <f t="shared" si="20"/>
        <v>4.3426385542168671E-3</v>
      </c>
      <c r="L27" s="3">
        <f t="shared" si="20"/>
        <v>3.6769518072289156E-3</v>
      </c>
      <c r="M27" s="3">
        <f t="shared" si="20"/>
        <v>3.2036481927710842E-3</v>
      </c>
      <c r="N27" s="3">
        <f t="shared" si="20"/>
        <v>1.9937951807228915E-3</v>
      </c>
      <c r="O27" s="3">
        <f t="shared" si="20"/>
        <v>2.738687951807229E-3</v>
      </c>
      <c r="P27" s="3">
        <f t="shared" si="20"/>
        <v>2.7906927710843374E-3</v>
      </c>
      <c r="Q27" s="3">
        <f t="shared" si="20"/>
        <v>5.2654915662650606E-3</v>
      </c>
      <c r="R27" s="3">
        <f t="shared" si="20"/>
        <v>5.4819614457831322E-3</v>
      </c>
      <c r="S27" s="3">
        <f t="shared" si="20"/>
        <v>1.2282951807228916E-2</v>
      </c>
      <c r="T27" s="3">
        <f t="shared" si="20"/>
        <v>2.1465071084337348E-2</v>
      </c>
      <c r="U27" s="3">
        <f t="shared" si="20"/>
        <v>3.2862990476190478E-2</v>
      </c>
    </row>
    <row r="28" spans="1:21" ht="15.5" x14ac:dyDescent="0.35">
      <c r="C28" t="s">
        <v>60</v>
      </c>
      <c r="D28" s="4">
        <f>IFERROR(_xlfn.RRI(5,I27,D27),"")</f>
        <v>-0.20252524811489236</v>
      </c>
      <c r="H28" s="4">
        <f t="shared" ref="H28:U28" si="21">IFERROR(_xlfn.RRI(5,M27,H27),"")</f>
        <v>9.9140150322496456E-2</v>
      </c>
      <c r="I28" s="4">
        <f t="shared" si="21"/>
        <v>0.14846294490965795</v>
      </c>
      <c r="J28" s="4">
        <f t="shared" si="21"/>
        <v>9.0229403481842274E-2</v>
      </c>
      <c r="K28" s="4">
        <f t="shared" si="21"/>
        <v>9.246701031550808E-2</v>
      </c>
      <c r="L28" s="4">
        <f t="shared" si="21"/>
        <v>-6.9299808555201792E-2</v>
      </c>
      <c r="M28" s="4">
        <f t="shared" si="21"/>
        <v>-0.10186469549515453</v>
      </c>
      <c r="N28" s="4">
        <f t="shared" si="21"/>
        <v>-0.3048547511546944</v>
      </c>
      <c r="O28" s="4">
        <f t="shared" si="21"/>
        <v>-0.33753636385117891</v>
      </c>
      <c r="P28" s="4">
        <f t="shared" si="21"/>
        <v>-0.38933786848229035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-0.77911275415896486</v>
      </c>
      <c r="I29" s="4">
        <f t="shared" si="22"/>
        <v>0.67104247104247117</v>
      </c>
      <c r="J29" s="4">
        <f t="shared" si="22"/>
        <v>-0.59186889379136465</v>
      </c>
      <c r="K29" s="4">
        <f t="shared" si="22"/>
        <v>0.91664149803684691</v>
      </c>
      <c r="L29" s="4">
        <f t="shared" si="22"/>
        <v>1.720430107526889E-2</v>
      </c>
      <c r="M29" s="4">
        <f t="shared" si="22"/>
        <v>-0.65934065934065933</v>
      </c>
      <c r="N29" s="4">
        <f t="shared" si="22"/>
        <v>0.3215767634854772</v>
      </c>
      <c r="O29" s="4">
        <f t="shared" si="22"/>
        <v>4.4043321299638949E-2</v>
      </c>
      <c r="P29" s="4">
        <f t="shared" si="22"/>
        <v>-0.26680783483324511</v>
      </c>
      <c r="Q29" s="4">
        <f t="shared" si="22"/>
        <v>-0.24038925526781404</v>
      </c>
      <c r="R29" s="4">
        <f t="shared" si="22"/>
        <v>0.58982227336657733</v>
      </c>
      <c r="S29" s="4">
        <f t="shared" si="22"/>
        <v>-12.434210526315789</v>
      </c>
      <c r="T29" s="4">
        <f t="shared" si="22"/>
        <v>-0.11855670103092783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0.29016335431341878</v>
      </c>
      <c r="I30" s="4">
        <f t="shared" si="23"/>
        <v>-5.5648937704665134E-2</v>
      </c>
      <c r="J30" s="4">
        <f t="shared" si="23"/>
        <v>-2.8644236611465354E-2</v>
      </c>
      <c r="K30" s="4">
        <f t="shared" si="23"/>
        <v>0.18104309816604239</v>
      </c>
      <c r="L30" s="4">
        <f t="shared" si="23"/>
        <v>0.14773894821716813</v>
      </c>
      <c r="M30" s="4">
        <f t="shared" si="23"/>
        <v>0.60680907635133086</v>
      </c>
      <c r="N30" s="4">
        <f t="shared" si="23"/>
        <v>-0.27198891739118769</v>
      </c>
      <c r="O30" s="4">
        <f t="shared" si="23"/>
        <v>-1.8635092983346101E-2</v>
      </c>
      <c r="P30" s="4">
        <f t="shared" si="23"/>
        <v>-0.47000337272141096</v>
      </c>
      <c r="Q30" s="4">
        <f t="shared" si="23"/>
        <v>-3.948766908687143E-2</v>
      </c>
      <c r="R30" s="4">
        <f t="shared" si="23"/>
        <v>-0.55369348249361205</v>
      </c>
      <c r="S30" s="4">
        <f t="shared" si="23"/>
        <v>-0.42777027110841709</v>
      </c>
      <c r="T30" s="4">
        <f t="shared" si="23"/>
        <v>-0.34683147293339056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-1326.96</v>
      </c>
      <c r="H32" s="3">
        <f>IFERROR(INDEX(D32:G32,COUNT(D32:G32)),"")</f>
        <v>-1326.96</v>
      </c>
      <c r="I32" s="3">
        <f t="shared" ref="I32:U32" si="24">IFERROR(INDEX(I51:I500,MATCH($C$32,$C$51:$C$500,0)),"")</f>
        <v>-1299.9100000000001</v>
      </c>
      <c r="J32" s="3">
        <f t="shared" si="24"/>
        <v>-1157.5899999999999</v>
      </c>
      <c r="K32" s="3">
        <f t="shared" si="24"/>
        <v>-1116.1500000000001</v>
      </c>
      <c r="L32" s="3">
        <f t="shared" si="24"/>
        <v>-900.26</v>
      </c>
      <c r="M32" s="3">
        <f t="shared" si="24"/>
        <v>-824.36</v>
      </c>
      <c r="N32" s="3">
        <f t="shared" si="24"/>
        <v>-750.24</v>
      </c>
      <c r="O32" s="3">
        <f t="shared" si="24"/>
        <v>-408.73</v>
      </c>
      <c r="P32" s="3">
        <f t="shared" si="24"/>
        <v>-244.94</v>
      </c>
      <c r="Q32" s="3">
        <f t="shared" si="24"/>
        <v>-104.38</v>
      </c>
      <c r="R32" s="3">
        <f t="shared" si="24"/>
        <v>88.62</v>
      </c>
      <c r="S32" s="3">
        <f t="shared" si="24"/>
        <v>311.31</v>
      </c>
      <c r="T32" s="3">
        <f t="shared" si="24"/>
        <v>458.6</v>
      </c>
      <c r="U32" s="3">
        <f t="shared" si="24"/>
        <v>373.45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-0.03</v>
      </c>
      <c r="H33" s="3">
        <f>IFERROR(INDEX(D33:G33,COUNT(D33:G33)),"")</f>
        <v>-0.03</v>
      </c>
      <c r="I33" s="3">
        <f t="shared" ref="I33:U33" si="25">IFERROR(INDEX(I51:I500,MATCH($C$33,$C$51:$C$500,0)),"")</f>
        <v>-0.04</v>
      </c>
      <c r="J33" s="3">
        <f t="shared" si="25"/>
        <v>-0.04</v>
      </c>
      <c r="K33" s="3">
        <f t="shared" si="25"/>
        <v>-7.0000000000000007E-2</v>
      </c>
      <c r="L33" s="3">
        <f t="shared" si="25"/>
        <v>-0.17</v>
      </c>
      <c r="M33" s="3">
        <f t="shared" si="25"/>
        <v>-0.14000000000000001</v>
      </c>
      <c r="N33" s="3">
        <f t="shared" si="25"/>
        <v>-0.22</v>
      </c>
      <c r="O33" s="3">
        <f t="shared" si="25"/>
        <v>-0.65</v>
      </c>
      <c r="P33" s="3">
        <f t="shared" si="25"/>
        <v>-1.0900000000000001</v>
      </c>
      <c r="Q33" s="3">
        <f t="shared" si="25"/>
        <v>-16.670000000000002</v>
      </c>
      <c r="R33" s="3">
        <f t="shared" si="25"/>
        <v>2.98</v>
      </c>
      <c r="S33" s="3">
        <f t="shared" si="25"/>
        <v>0.85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-9.2200000000000006</v>
      </c>
      <c r="H34" s="3">
        <f>IFERROR(INDEX(D34:G34,COUNT(D34:G34)),"")</f>
        <v>-9.2200000000000006</v>
      </c>
      <c r="I34" s="3">
        <f t="shared" ref="I34:U34" si="26">IFERROR(INDEX(I51:I500,MATCH($C$34,$C$51:$C$500,0)),"")</f>
        <v>-1.1299999999999999</v>
      </c>
      <c r="J34" s="3">
        <f t="shared" si="26"/>
        <v>-1.93</v>
      </c>
      <c r="K34" s="3">
        <f t="shared" si="26"/>
        <v>-1.28</v>
      </c>
      <c r="L34" s="3">
        <f t="shared" si="26"/>
        <v>-4.53</v>
      </c>
      <c r="M34" s="3">
        <f t="shared" si="26"/>
        <v>-3.44</v>
      </c>
      <c r="N34" s="3">
        <f t="shared" si="26"/>
        <v>-1.7</v>
      </c>
      <c r="O34" s="3">
        <f t="shared" si="26"/>
        <v>-3.65</v>
      </c>
      <c r="P34" s="3">
        <f t="shared" si="26"/>
        <v>-3.87</v>
      </c>
      <c r="Q34" s="3">
        <f t="shared" si="26"/>
        <v>-18.420000000000002</v>
      </c>
      <c r="R34" s="3">
        <f t="shared" si="26"/>
        <v>-2.12</v>
      </c>
      <c r="S34" s="3">
        <f t="shared" si="26"/>
        <v>-3.39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1.85</v>
      </c>
      <c r="H35" s="3">
        <f>IFERROR(INDEX(D35:G35,COUNT(D35:G35)),"")</f>
        <v>1.85</v>
      </c>
      <c r="I35" s="3">
        <f t="shared" ref="I35:U35" si="27">IFERROR(INDEX(I51:I500,MATCH($C$35,$C$51:$C$500,0)),"")</f>
        <v>0.78</v>
      </c>
      <c r="J35" s="3">
        <f t="shared" si="27"/>
        <v>0.78</v>
      </c>
      <c r="K35" s="3">
        <f t="shared" si="27"/>
        <v>1.26</v>
      </c>
      <c r="L35" s="3">
        <f t="shared" si="27"/>
        <v>2.86</v>
      </c>
      <c r="M35" s="3">
        <f t="shared" si="27"/>
        <v>2.41</v>
      </c>
      <c r="N35" s="3">
        <f t="shared" si="27"/>
        <v>5.77</v>
      </c>
      <c r="O35" s="3">
        <f t="shared" si="27"/>
        <v>6.79</v>
      </c>
      <c r="P35" s="3">
        <f t="shared" si="27"/>
        <v>7.2</v>
      </c>
      <c r="Q35" s="3">
        <f t="shared" si="27"/>
        <v>24.94</v>
      </c>
      <c r="R35" s="3">
        <f t="shared" si="27"/>
        <v>3.61</v>
      </c>
      <c r="S35" s="3">
        <f t="shared" si="27"/>
        <v>1.74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82</v>
      </c>
      <c r="E50" t="s">
        <v>400</v>
      </c>
      <c r="F50" t="s">
        <v>701</v>
      </c>
      <c r="G50" t="s">
        <v>1151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5</v>
      </c>
      <c r="D51" s="5">
        <v>1066420</v>
      </c>
      <c r="E51" s="5">
        <v>658149</v>
      </c>
      <c r="F51" s="5">
        <v>683040</v>
      </c>
      <c r="G51" s="5">
        <v>739568</v>
      </c>
      <c r="I51" s="5">
        <v>3306310</v>
      </c>
      <c r="J51" s="5">
        <v>3501145</v>
      </c>
      <c r="K51" s="5">
        <v>3604390</v>
      </c>
      <c r="L51" s="5">
        <v>3051870</v>
      </c>
      <c r="M51" s="5">
        <v>2659028</v>
      </c>
      <c r="N51" s="5">
        <v>1654850</v>
      </c>
      <c r="O51" s="5">
        <v>2273111</v>
      </c>
      <c r="P51" s="5">
        <v>2316275</v>
      </c>
      <c r="Q51" s="5">
        <v>4370358</v>
      </c>
      <c r="R51" s="5">
        <v>4550028</v>
      </c>
      <c r="S51" s="5">
        <v>10194850</v>
      </c>
      <c r="T51" s="5">
        <v>17816009</v>
      </c>
      <c r="U51" s="5">
        <v>20703684</v>
      </c>
    </row>
    <row r="52" spans="2:21" ht="15.5" x14ac:dyDescent="0.35">
      <c r="C52" t="s">
        <v>85</v>
      </c>
      <c r="D52" s="5">
        <v>-1100637</v>
      </c>
      <c r="E52" s="5">
        <v>-1014571</v>
      </c>
      <c r="F52" s="5">
        <v>-1325595</v>
      </c>
      <c r="G52" s="5">
        <v>-1061840</v>
      </c>
      <c r="I52" s="5">
        <v>-5066144</v>
      </c>
      <c r="J52" s="5">
        <v>-5480811</v>
      </c>
      <c r="K52" s="5">
        <v>-6349168</v>
      </c>
      <c r="L52" s="5">
        <v>-5993432</v>
      </c>
      <c r="M52" s="5">
        <v>-5493148</v>
      </c>
      <c r="N52" s="5">
        <v>-5674838</v>
      </c>
      <c r="O52" s="5">
        <v>-6673833</v>
      </c>
      <c r="P52" s="5">
        <v>-6482621</v>
      </c>
      <c r="Q52" s="5">
        <v>-9399846</v>
      </c>
      <c r="R52" s="5">
        <v>-11306997</v>
      </c>
      <c r="S52" s="5">
        <v>-13139140</v>
      </c>
      <c r="T52" s="5">
        <v>-14626653</v>
      </c>
      <c r="U52" s="5">
        <v>-16963436</v>
      </c>
    </row>
    <row r="53" spans="2:21" ht="15.5" x14ac:dyDescent="0.35">
      <c r="C53" t="s">
        <v>86</v>
      </c>
      <c r="D53" s="5">
        <v>-34217</v>
      </c>
      <c r="E53" s="5">
        <v>-356422</v>
      </c>
      <c r="F53" s="5">
        <v>-642555</v>
      </c>
      <c r="G53" s="5">
        <v>-322272</v>
      </c>
      <c r="I53" s="5">
        <v>-1759834</v>
      </c>
      <c r="J53" s="5">
        <v>-1979666</v>
      </c>
      <c r="K53" s="5">
        <v>-2744778</v>
      </c>
      <c r="L53" s="5">
        <v>-2941562</v>
      </c>
      <c r="M53" s="5">
        <v>-2834120</v>
      </c>
      <c r="N53" s="5">
        <v>-4019988</v>
      </c>
      <c r="O53" s="5">
        <v>-4400722</v>
      </c>
      <c r="P53" s="5">
        <v>-4166346</v>
      </c>
      <c r="Q53" s="5">
        <v>-5029488</v>
      </c>
      <c r="R53" s="5">
        <v>-6756969</v>
      </c>
      <c r="S53" s="5">
        <v>-2944290</v>
      </c>
      <c r="T53" s="5">
        <v>3189356</v>
      </c>
      <c r="U53" s="5">
        <v>3740248</v>
      </c>
    </row>
    <row r="54" spans="2:21" ht="15.5" x14ac:dyDescent="0.35">
      <c r="C54" t="s">
        <v>87</v>
      </c>
      <c r="D54" s="5">
        <v>-171013</v>
      </c>
      <c r="E54" s="5">
        <v>33104</v>
      </c>
      <c r="F54" s="5">
        <v>-80844</v>
      </c>
      <c r="G54" s="5">
        <v>-70483</v>
      </c>
      <c r="I54" s="5">
        <v>-496455</v>
      </c>
      <c r="J54" s="5">
        <v>601294</v>
      </c>
      <c r="K54" s="5">
        <v>-778818</v>
      </c>
      <c r="L54" s="5">
        <v>1053606</v>
      </c>
      <c r="M54" s="5">
        <v>833667</v>
      </c>
      <c r="N54" s="5">
        <v>-1724860</v>
      </c>
      <c r="O54" s="5">
        <v>73711</v>
      </c>
      <c r="P54" s="5">
        <v>6785</v>
      </c>
      <c r="Q54" s="5">
        <v>-606929</v>
      </c>
      <c r="R54" s="5">
        <v>-759876</v>
      </c>
      <c r="S54" s="5">
        <v>-1339583</v>
      </c>
      <c r="T54" s="5">
        <v>-1471522</v>
      </c>
      <c r="U54" s="5">
        <v>-1123234</v>
      </c>
    </row>
    <row r="55" spans="2:21" ht="15.5" x14ac:dyDescent="0.35">
      <c r="C55" t="s">
        <v>88</v>
      </c>
      <c r="D55" s="5">
        <v>-141268</v>
      </c>
      <c r="E55" s="5">
        <v>-86759</v>
      </c>
      <c r="F55" s="5">
        <v>-92994</v>
      </c>
      <c r="G55" s="5">
        <v>-99991</v>
      </c>
      <c r="I55" s="5">
        <v>-506832</v>
      </c>
      <c r="J55" s="5">
        <v>-323053</v>
      </c>
      <c r="K55" s="5">
        <v>-878869</v>
      </c>
      <c r="L55" s="5">
        <v>-559525</v>
      </c>
      <c r="M55" s="5">
        <v>-606357</v>
      </c>
      <c r="N55" s="5">
        <v>-1990490</v>
      </c>
      <c r="O55" s="5">
        <v>-557026</v>
      </c>
      <c r="P55" s="5">
        <v>-731929</v>
      </c>
      <c r="Q55" s="5">
        <v>-824178</v>
      </c>
      <c r="R55" s="5">
        <v>-719777</v>
      </c>
      <c r="S55" s="5">
        <v>-1568957</v>
      </c>
      <c r="T55" s="5">
        <v>-1085663</v>
      </c>
      <c r="U55" s="5">
        <v>-1093069</v>
      </c>
    </row>
    <row r="56" spans="2:21" ht="15.5" x14ac:dyDescent="0.35">
      <c r="C56" t="s">
        <v>97</v>
      </c>
      <c r="D56" s="5">
        <v>-29745</v>
      </c>
      <c r="E56" s="5">
        <v>119863</v>
      </c>
      <c r="F56" s="5">
        <v>12150</v>
      </c>
      <c r="G56" s="5">
        <v>29508</v>
      </c>
      <c r="I56" s="5">
        <v>10377</v>
      </c>
      <c r="J56" s="5">
        <v>924347</v>
      </c>
      <c r="K56" s="5">
        <v>100051</v>
      </c>
      <c r="L56" s="5">
        <v>1613131</v>
      </c>
      <c r="M56" s="5">
        <v>1440024</v>
      </c>
      <c r="N56" s="5">
        <v>265630</v>
      </c>
      <c r="O56" s="5">
        <v>630737</v>
      </c>
      <c r="P56" s="5">
        <v>738714</v>
      </c>
      <c r="Q56" s="5">
        <v>217249</v>
      </c>
      <c r="R56" s="5">
        <v>-40099</v>
      </c>
      <c r="S56" s="5">
        <v>229374</v>
      </c>
      <c r="T56" s="5">
        <v>-385859</v>
      </c>
      <c r="U56" s="5">
        <v>-30165</v>
      </c>
    </row>
    <row r="57" spans="2:21" ht="15.5" x14ac:dyDescent="0.35">
      <c r="C57" t="s">
        <v>90</v>
      </c>
      <c r="D57" s="5">
        <v>-205230</v>
      </c>
      <c r="E57" s="5">
        <v>-323318</v>
      </c>
      <c r="F57" s="5">
        <v>-723399</v>
      </c>
      <c r="G57" s="5">
        <v>-392755</v>
      </c>
      <c r="I57" s="5">
        <v>-2256289</v>
      </c>
      <c r="J57" s="5">
        <v>-1378372</v>
      </c>
      <c r="K57" s="5">
        <v>-3523596</v>
      </c>
      <c r="L57" s="5">
        <v>-1887956</v>
      </c>
      <c r="M57" s="5">
        <v>-2000453</v>
      </c>
      <c r="N57" s="5">
        <v>-5744848</v>
      </c>
      <c r="O57" s="5">
        <v>-4327011</v>
      </c>
      <c r="P57" s="5">
        <v>-4159561</v>
      </c>
      <c r="Q57" s="5">
        <v>-5636417</v>
      </c>
      <c r="R57" s="5">
        <v>-7516845</v>
      </c>
      <c r="S57" s="5">
        <v>-4283873</v>
      </c>
      <c r="T57" s="5">
        <v>1717834</v>
      </c>
      <c r="U57" s="5">
        <v>2617014</v>
      </c>
    </row>
    <row r="58" spans="2:21" ht="15.5" x14ac:dyDescent="0.35">
      <c r="C58" t="s">
        <v>91</v>
      </c>
      <c r="D58" s="5">
        <v>1581</v>
      </c>
      <c r="E58" s="5">
        <v>1443</v>
      </c>
      <c r="F58" s="5">
        <v>2252</v>
      </c>
      <c r="G58" s="5">
        <v>1763</v>
      </c>
      <c r="I58" s="5">
        <v>7643</v>
      </c>
      <c r="J58" s="5">
        <v>4454</v>
      </c>
      <c r="K58" s="5">
        <v>903</v>
      </c>
      <c r="L58" s="5">
        <v>-29360</v>
      </c>
      <c r="M58" s="5">
        <v>-53460</v>
      </c>
      <c r="N58" s="5">
        <v>-81733</v>
      </c>
      <c r="O58" s="5">
        <v>-61754</v>
      </c>
      <c r="P58" s="5">
        <v>-122405</v>
      </c>
      <c r="Q58" s="5">
        <v>-198119</v>
      </c>
      <c r="R58" s="5">
        <v>-372356</v>
      </c>
      <c r="S58" s="5">
        <v>-645930</v>
      </c>
      <c r="T58" s="5">
        <v>-1014235</v>
      </c>
      <c r="U58" s="5">
        <v>-1367388</v>
      </c>
    </row>
    <row r="59" spans="2:21" ht="15.5" x14ac:dyDescent="0.35">
      <c r="C59" t="s">
        <v>92</v>
      </c>
      <c r="D59" s="5">
        <v>1928</v>
      </c>
      <c r="E59" s="5">
        <v>1905</v>
      </c>
      <c r="F59" s="5">
        <v>2927</v>
      </c>
      <c r="G59" s="5">
        <v>2345</v>
      </c>
      <c r="I59" s="5">
        <v>10024</v>
      </c>
      <c r="J59" s="5">
        <v>6008</v>
      </c>
      <c r="K59" s="5">
        <v>2174</v>
      </c>
      <c r="L59" s="5">
        <v>2556</v>
      </c>
      <c r="M59" s="5">
        <v>350</v>
      </c>
      <c r="N59" s="5">
        <v>237</v>
      </c>
      <c r="O59" s="5">
        <v>111</v>
      </c>
      <c r="P59" s="5">
        <v>90</v>
      </c>
      <c r="Q59" s="5">
        <v>848</v>
      </c>
      <c r="R59" s="5">
        <v>3899</v>
      </c>
      <c r="S59" s="5">
        <v>10775</v>
      </c>
      <c r="T59" s="5">
        <v>14152</v>
      </c>
      <c r="U59" s="5">
        <v>15165</v>
      </c>
    </row>
    <row r="60" spans="2:21" ht="15.5" x14ac:dyDescent="0.35">
      <c r="C60" t="s">
        <v>26</v>
      </c>
      <c r="D60" s="5">
        <v>-347</v>
      </c>
      <c r="E60" s="5">
        <v>-462</v>
      </c>
      <c r="F60" s="5">
        <v>-675</v>
      </c>
      <c r="G60" s="5">
        <v>-582</v>
      </c>
      <c r="I60" s="5">
        <v>-2381</v>
      </c>
      <c r="J60" s="5">
        <v>-1554</v>
      </c>
      <c r="K60" s="5">
        <v>-1271</v>
      </c>
      <c r="L60" s="5">
        <v>-31916</v>
      </c>
      <c r="M60" s="5">
        <v>-53810</v>
      </c>
      <c r="N60" s="5">
        <v>-81970</v>
      </c>
      <c r="O60" s="5">
        <v>-61865</v>
      </c>
      <c r="P60" s="5">
        <v>-122495</v>
      </c>
      <c r="Q60" s="5">
        <v>-198967</v>
      </c>
      <c r="R60" s="5">
        <v>-376255</v>
      </c>
      <c r="S60" s="5">
        <v>-656705</v>
      </c>
      <c r="T60" s="5">
        <v>-1028387</v>
      </c>
      <c r="U60" s="5">
        <v>-1382553</v>
      </c>
    </row>
    <row r="61" spans="2:21" ht="15.5" x14ac:dyDescent="0.35">
      <c r="C61" t="s">
        <v>98</v>
      </c>
      <c r="D61" s="5">
        <v>1581</v>
      </c>
      <c r="E61" s="5">
        <v>1443</v>
      </c>
      <c r="F61" s="5">
        <v>2252</v>
      </c>
      <c r="G61" s="5">
        <v>1763</v>
      </c>
      <c r="I61" s="5">
        <v>7643</v>
      </c>
      <c r="J61" s="5">
        <v>4454</v>
      </c>
      <c r="K61" s="5">
        <v>903</v>
      </c>
      <c r="L61" s="5">
        <v>-29360</v>
      </c>
      <c r="M61" s="5">
        <v>-53460</v>
      </c>
      <c r="N61" s="5">
        <v>-81733</v>
      </c>
      <c r="O61" s="5">
        <v>-61754</v>
      </c>
      <c r="P61" s="5">
        <v>-122405</v>
      </c>
      <c r="Q61" s="5">
        <v>-198119</v>
      </c>
      <c r="R61" s="5">
        <v>-372356</v>
      </c>
      <c r="S61" s="5">
        <v>-645930</v>
      </c>
      <c r="T61" s="5">
        <v>-1014235</v>
      </c>
      <c r="U61" s="5">
        <v>-1367388</v>
      </c>
    </row>
    <row r="62" spans="2:21" ht="15.5" x14ac:dyDescent="0.35">
      <c r="C62" t="s">
        <v>28</v>
      </c>
      <c r="D62" s="5">
        <v>-203649</v>
      </c>
      <c r="E62" s="5">
        <v>-321875</v>
      </c>
      <c r="F62" s="5">
        <v>-721147</v>
      </c>
      <c r="G62" s="5">
        <v>-390992</v>
      </c>
      <c r="I62" s="5">
        <v>-2248646</v>
      </c>
      <c r="J62" s="5">
        <v>-1373918</v>
      </c>
      <c r="K62" s="5">
        <v>-3522693</v>
      </c>
      <c r="L62" s="5">
        <v>-1917316</v>
      </c>
      <c r="M62" s="5">
        <v>-2053913</v>
      </c>
      <c r="N62" s="5">
        <v>-5826581</v>
      </c>
      <c r="O62" s="5">
        <v>-4388765</v>
      </c>
      <c r="P62" s="5">
        <v>-4281966</v>
      </c>
      <c r="Q62" s="5">
        <v>-5834536</v>
      </c>
      <c r="R62" s="5">
        <v>-7889201</v>
      </c>
      <c r="S62" s="5">
        <v>-4929803</v>
      </c>
      <c r="T62" s="5">
        <v>703599</v>
      </c>
      <c r="U62" s="5">
        <v>1249626</v>
      </c>
    </row>
    <row r="63" spans="2:21" ht="15.5" x14ac:dyDescent="0.35">
      <c r="C63" t="s">
        <v>27</v>
      </c>
      <c r="D63" s="5">
        <v>-9845</v>
      </c>
      <c r="E63" s="5">
        <v>-6188</v>
      </c>
      <c r="F63" s="5">
        <v>-9396</v>
      </c>
      <c r="G63" s="5">
        <v>-4202</v>
      </c>
      <c r="I63" s="5">
        <v>-26930</v>
      </c>
      <c r="J63" s="5">
        <v>-41263</v>
      </c>
      <c r="K63" s="5">
        <v>-32923</v>
      </c>
      <c r="L63" s="5">
        <v>-10730</v>
      </c>
      <c r="M63" s="5">
        <v>192734</v>
      </c>
      <c r="N63" s="5">
        <v>197028</v>
      </c>
      <c r="O63" s="5">
        <v>160051</v>
      </c>
      <c r="P63" s="5">
        <v>-30540</v>
      </c>
      <c r="Q63" s="5">
        <v>-81093</v>
      </c>
      <c r="R63" s="5">
        <v>151031</v>
      </c>
      <c r="S63" s="5">
        <v>-309909</v>
      </c>
      <c r="T63" s="5">
        <v>-235972</v>
      </c>
      <c r="U63" s="5">
        <v>-748099</v>
      </c>
    </row>
    <row r="64" spans="2:21" ht="15.5" x14ac:dyDescent="0.35">
      <c r="C64" t="s">
        <v>102</v>
      </c>
      <c r="D64" s="5">
        <v>-213494</v>
      </c>
      <c r="E64" s="5">
        <v>-328063</v>
      </c>
      <c r="F64" s="5">
        <v>-730543</v>
      </c>
      <c r="G64" s="5">
        <v>-395194</v>
      </c>
      <c r="I64" s="5">
        <v>-2275576</v>
      </c>
      <c r="J64" s="5">
        <v>-1415181</v>
      </c>
      <c r="K64" s="5">
        <v>-3555616</v>
      </c>
      <c r="L64" s="5">
        <v>-1928046</v>
      </c>
      <c r="M64" s="5">
        <v>-1861179</v>
      </c>
      <c r="N64" s="5">
        <v>-5629553</v>
      </c>
      <c r="O64" s="5">
        <v>-4228714</v>
      </c>
      <c r="P64" s="5">
        <v>-4312506</v>
      </c>
      <c r="Q64" s="5">
        <v>-5915629</v>
      </c>
      <c r="R64" s="5">
        <v>-7738170</v>
      </c>
      <c r="S64" s="5">
        <v>-5239712</v>
      </c>
      <c r="T64" s="5">
        <v>467627</v>
      </c>
      <c r="U64" s="5">
        <v>501527</v>
      </c>
    </row>
    <row r="65" spans="2:21" ht="15.5" x14ac:dyDescent="0.35">
      <c r="C65" t="s">
        <v>103</v>
      </c>
      <c r="F65" s="5">
        <v>-6684</v>
      </c>
      <c r="I65" s="5">
        <v>-6684</v>
      </c>
      <c r="J65" s="5">
        <v>935</v>
      </c>
      <c r="L65" s="5">
        <v>7759</v>
      </c>
      <c r="M65" s="5">
        <v>-3160</v>
      </c>
      <c r="N65" s="5">
        <v>12134</v>
      </c>
      <c r="O65" s="5">
        <v>793</v>
      </c>
      <c r="P65" s="5">
        <v>15816</v>
      </c>
      <c r="Q65" s="5">
        <v>1208</v>
      </c>
    </row>
    <row r="66" spans="2:21" ht="15.5" x14ac:dyDescent="0.35">
      <c r="C66" t="s">
        <v>104</v>
      </c>
      <c r="D66" s="5">
        <v>-213494</v>
      </c>
      <c r="E66" s="5">
        <v>-328063</v>
      </c>
      <c r="F66" s="5">
        <v>-737227</v>
      </c>
      <c r="G66" s="5">
        <v>-395194</v>
      </c>
      <c r="I66" s="5">
        <v>-2282260</v>
      </c>
      <c r="J66" s="5">
        <v>-1414246</v>
      </c>
      <c r="K66" s="5">
        <v>-3555616</v>
      </c>
      <c r="L66" s="5">
        <v>-1920287</v>
      </c>
      <c r="M66" s="5">
        <v>-1864339</v>
      </c>
      <c r="N66" s="5">
        <v>-5617419</v>
      </c>
      <c r="O66" s="5">
        <v>-4227921</v>
      </c>
      <c r="P66" s="5">
        <v>-4296690</v>
      </c>
      <c r="Q66" s="5">
        <v>-5914421</v>
      </c>
      <c r="R66" s="5">
        <v>-7738170</v>
      </c>
      <c r="S66" s="5">
        <v>-5239712</v>
      </c>
      <c r="T66" s="5">
        <v>467627</v>
      </c>
      <c r="U66" s="5">
        <v>501527</v>
      </c>
    </row>
    <row r="67" spans="2:21" ht="15.5" x14ac:dyDescent="0.35">
      <c r="C67" t="s">
        <v>105</v>
      </c>
      <c r="D67" s="5">
        <v>-213494</v>
      </c>
      <c r="E67" s="5">
        <v>-328063</v>
      </c>
      <c r="F67" s="5">
        <v>-730543</v>
      </c>
      <c r="G67" s="5">
        <v>-395194</v>
      </c>
      <c r="I67" s="5">
        <v>-2275576</v>
      </c>
      <c r="J67" s="5">
        <v>-1415181</v>
      </c>
      <c r="K67" s="5">
        <v>-3555616</v>
      </c>
      <c r="L67" s="5">
        <v>-1928046</v>
      </c>
      <c r="M67" s="5">
        <v>-1861179</v>
      </c>
      <c r="N67" s="5">
        <v>-5629553</v>
      </c>
      <c r="O67" s="5">
        <v>-4228714</v>
      </c>
      <c r="P67" s="5">
        <v>-4312506</v>
      </c>
      <c r="Q67" s="5">
        <v>-5915629</v>
      </c>
      <c r="R67" s="5">
        <v>-7738170</v>
      </c>
      <c r="S67" s="5">
        <v>-5239712</v>
      </c>
      <c r="T67" s="5">
        <v>467627</v>
      </c>
      <c r="U67" s="5">
        <v>501527</v>
      </c>
    </row>
    <row r="68" spans="2:21" ht="15.5" x14ac:dyDescent="0.35">
      <c r="C68" t="s">
        <v>7</v>
      </c>
      <c r="D68" s="5">
        <v>-213494</v>
      </c>
      <c r="E68" s="5">
        <v>-328063</v>
      </c>
      <c r="F68" s="5">
        <v>-737227</v>
      </c>
      <c r="G68" s="5">
        <v>-395194</v>
      </c>
      <c r="I68" s="5">
        <v>-2282260</v>
      </c>
      <c r="J68" s="5">
        <v>-1414246</v>
      </c>
      <c r="K68" s="5">
        <v>-3555616</v>
      </c>
      <c r="L68" s="5">
        <v>-1920287</v>
      </c>
      <c r="M68" s="5">
        <v>-1864339</v>
      </c>
      <c r="N68" s="5">
        <v>-5617419</v>
      </c>
      <c r="O68" s="5">
        <v>-4227921</v>
      </c>
      <c r="P68" s="5">
        <v>-4296690</v>
      </c>
      <c r="Q68" s="5">
        <v>-5914421</v>
      </c>
      <c r="R68" s="5">
        <v>-7738170</v>
      </c>
      <c r="S68" s="5">
        <v>-5239712</v>
      </c>
      <c r="T68" s="5">
        <v>467627</v>
      </c>
      <c r="U68" s="5">
        <v>501527</v>
      </c>
    </row>
    <row r="69" spans="2:21" ht="15.5" x14ac:dyDescent="0.35">
      <c r="C69" t="s">
        <v>530</v>
      </c>
    </row>
    <row r="70" spans="2:21" ht="15.5" x14ac:dyDescent="0.35">
      <c r="C70" t="s">
        <v>106</v>
      </c>
      <c r="D70" s="5">
        <v>-213494</v>
      </c>
      <c r="E70" s="5">
        <v>-328063</v>
      </c>
      <c r="F70" s="5">
        <v>-730543</v>
      </c>
      <c r="G70" s="5">
        <v>-395194</v>
      </c>
      <c r="I70" s="5">
        <v>-2275576</v>
      </c>
      <c r="J70" s="5">
        <v>-1415181</v>
      </c>
      <c r="K70" s="5">
        <v>-3555616</v>
      </c>
      <c r="L70" s="5">
        <v>-1928046</v>
      </c>
      <c r="M70" s="5">
        <v>-1861179</v>
      </c>
      <c r="N70" s="5">
        <v>-5629553</v>
      </c>
      <c r="O70" s="5">
        <v>-4228714</v>
      </c>
      <c r="P70" s="5">
        <v>-4312506</v>
      </c>
      <c r="Q70" s="5">
        <v>-5915629</v>
      </c>
      <c r="R70" s="5">
        <v>-7738170</v>
      </c>
      <c r="S70" s="5">
        <v>-5239712</v>
      </c>
      <c r="T70" s="5">
        <v>467627</v>
      </c>
      <c r="U70" s="5">
        <v>501527</v>
      </c>
    </row>
    <row r="71" spans="2:21" ht="15.5" x14ac:dyDescent="0.35">
      <c r="C71" t="s">
        <v>107</v>
      </c>
      <c r="D71" s="5">
        <v>-213494</v>
      </c>
      <c r="E71" s="5">
        <v>-328063</v>
      </c>
      <c r="F71" s="5">
        <v>-737227</v>
      </c>
      <c r="G71" s="5">
        <v>-395194</v>
      </c>
      <c r="I71" s="5">
        <v>-2282260</v>
      </c>
      <c r="J71" s="5">
        <v>-1414246</v>
      </c>
      <c r="K71" s="5">
        <v>-3555616</v>
      </c>
      <c r="L71" s="5">
        <v>-1920287</v>
      </c>
      <c r="M71" s="5">
        <v>-1864339</v>
      </c>
      <c r="N71" s="5">
        <v>-5617419</v>
      </c>
      <c r="O71" s="5">
        <v>-4227921</v>
      </c>
      <c r="P71" s="5">
        <v>-4296690</v>
      </c>
      <c r="Q71" s="5">
        <v>-5914421</v>
      </c>
      <c r="R71" s="5">
        <v>-7738170</v>
      </c>
      <c r="S71" s="5">
        <v>-5239712</v>
      </c>
      <c r="T71" s="5">
        <v>467627</v>
      </c>
      <c r="U71" s="5">
        <v>501527</v>
      </c>
    </row>
    <row r="72" spans="2:21" ht="15.5" x14ac:dyDescent="0.35">
      <c r="C72" t="s">
        <v>108</v>
      </c>
      <c r="D72" s="5">
        <v>-213494</v>
      </c>
      <c r="E72" s="5">
        <v>-328063</v>
      </c>
      <c r="F72" s="5">
        <v>-737227</v>
      </c>
      <c r="G72" s="5">
        <v>-395194</v>
      </c>
      <c r="I72" s="5">
        <v>-2282260</v>
      </c>
      <c r="J72" s="5">
        <v>-1414246</v>
      </c>
      <c r="K72" s="5">
        <v>-3555616</v>
      </c>
      <c r="L72" s="5">
        <v>-1920287</v>
      </c>
      <c r="M72" s="5">
        <v>-1864339</v>
      </c>
      <c r="N72" s="5">
        <v>-5617419</v>
      </c>
      <c r="O72" s="5">
        <v>-4227921</v>
      </c>
      <c r="P72" s="5">
        <v>-4296690</v>
      </c>
      <c r="Q72" s="5">
        <v>-5914421</v>
      </c>
      <c r="R72" s="5">
        <v>-7738170</v>
      </c>
      <c r="S72" s="5">
        <v>-5239712</v>
      </c>
      <c r="T72" s="5">
        <v>467627</v>
      </c>
      <c r="U72" s="5">
        <v>501527</v>
      </c>
    </row>
    <row r="74" spans="2:21" ht="15.5" x14ac:dyDescent="0.35">
      <c r="B74" t="s">
        <v>109</v>
      </c>
      <c r="C74" t="s">
        <v>110</v>
      </c>
    </row>
    <row r="75" spans="2:21" ht="15.5" x14ac:dyDescent="0.35">
      <c r="C75" t="s">
        <v>111</v>
      </c>
    </row>
    <row r="76" spans="2:21" ht="15.5" x14ac:dyDescent="0.35">
      <c r="C76" t="s">
        <v>19</v>
      </c>
      <c r="D76" s="5">
        <v>932834</v>
      </c>
      <c r="E76" s="5">
        <v>746305</v>
      </c>
      <c r="F76" s="5">
        <v>484814</v>
      </c>
      <c r="G76" s="5">
        <v>727753</v>
      </c>
      <c r="I76" s="5">
        <v>484814</v>
      </c>
      <c r="J76" s="5">
        <v>658327</v>
      </c>
      <c r="K76" s="5">
        <v>60729</v>
      </c>
      <c r="L76" s="5">
        <v>1149497</v>
      </c>
      <c r="M76" s="5">
        <v>39746</v>
      </c>
      <c r="N76" s="5">
        <v>32113</v>
      </c>
      <c r="O76" s="5">
        <v>35599</v>
      </c>
      <c r="P76" s="5">
        <v>59412</v>
      </c>
      <c r="Q76" s="5">
        <v>109706</v>
      </c>
      <c r="R76" s="5">
        <v>101614</v>
      </c>
      <c r="S76" s="5">
        <v>67680</v>
      </c>
      <c r="T76" s="5">
        <v>217621</v>
      </c>
      <c r="U76" s="5">
        <v>104153</v>
      </c>
    </row>
    <row r="77" spans="2:21" ht="15.5" x14ac:dyDescent="0.35">
      <c r="C77" t="s">
        <v>113</v>
      </c>
      <c r="D77" s="5">
        <v>1377512</v>
      </c>
      <c r="E77" s="5">
        <v>1249599</v>
      </c>
      <c r="F77" s="5">
        <v>1438851</v>
      </c>
      <c r="G77" s="5">
        <v>1236472</v>
      </c>
      <c r="I77" s="5">
        <v>1438851</v>
      </c>
      <c r="J77" s="5">
        <v>1653876</v>
      </c>
      <c r="K77" s="5">
        <v>1006994</v>
      </c>
      <c r="L77" s="5">
        <v>1597022</v>
      </c>
      <c r="M77" s="5">
        <v>1601092</v>
      </c>
      <c r="N77" s="5">
        <v>1288714</v>
      </c>
      <c r="O77" s="5">
        <v>6578167</v>
      </c>
      <c r="P77" s="5">
        <v>10596608</v>
      </c>
      <c r="Q77" s="5">
        <v>9872418</v>
      </c>
      <c r="R77" s="5">
        <v>9303723</v>
      </c>
      <c r="S77" s="5">
        <v>13976314</v>
      </c>
      <c r="T77" s="5">
        <v>15876807</v>
      </c>
      <c r="U77" s="5">
        <v>11368722</v>
      </c>
    </row>
    <row r="78" spans="2:21" ht="15.5" x14ac:dyDescent="0.35">
      <c r="C78" t="s">
        <v>115</v>
      </c>
      <c r="D78" s="5">
        <v>73889</v>
      </c>
      <c r="E78" s="5">
        <v>74342</v>
      </c>
      <c r="F78" s="5">
        <v>76391</v>
      </c>
      <c r="G78" s="5">
        <v>74759</v>
      </c>
      <c r="I78" s="5">
        <v>76391</v>
      </c>
      <c r="J78" s="5">
        <v>75514</v>
      </c>
      <c r="K78" s="5">
        <v>133077</v>
      </c>
      <c r="L78" s="5">
        <v>212128</v>
      </c>
      <c r="M78" s="5">
        <v>263187</v>
      </c>
      <c r="N78" s="5">
        <v>304825</v>
      </c>
      <c r="O78" s="5">
        <v>309709</v>
      </c>
      <c r="P78" s="5">
        <v>285556</v>
      </c>
      <c r="Q78" s="5">
        <v>601180</v>
      </c>
      <c r="R78" s="5">
        <v>121860</v>
      </c>
      <c r="S78" s="5">
        <v>74573</v>
      </c>
      <c r="T78" s="5">
        <v>20887</v>
      </c>
    </row>
    <row r="79" spans="2:21" ht="15.5" x14ac:dyDescent="0.35">
      <c r="C79" t="s">
        <v>114</v>
      </c>
      <c r="D79" s="5">
        <v>39366860</v>
      </c>
      <c r="E79" s="5">
        <v>39533309</v>
      </c>
      <c r="F79" s="5">
        <v>39805059</v>
      </c>
      <c r="I79" s="5">
        <v>39805059</v>
      </c>
      <c r="J79" s="5">
        <v>40841333</v>
      </c>
      <c r="K79" s="5">
        <v>41186474</v>
      </c>
      <c r="L79" s="5">
        <v>41616420</v>
      </c>
      <c r="M79" s="5">
        <v>41408478</v>
      </c>
      <c r="N79" s="5">
        <v>42956229</v>
      </c>
      <c r="O79" s="5">
        <v>45600721</v>
      </c>
      <c r="P79" s="5">
        <v>51907311</v>
      </c>
      <c r="Q79" s="5">
        <v>51427734</v>
      </c>
      <c r="R79" s="5">
        <v>49750234</v>
      </c>
      <c r="S79" s="5">
        <v>50009502</v>
      </c>
      <c r="T79" s="5">
        <v>44919261</v>
      </c>
      <c r="U79" s="5">
        <v>33217336</v>
      </c>
    </row>
    <row r="80" spans="2:21" ht="15.5" x14ac:dyDescent="0.35">
      <c r="C80" t="s">
        <v>116</v>
      </c>
      <c r="D80" s="5">
        <v>1377512</v>
      </c>
      <c r="E80" s="5">
        <v>1249599</v>
      </c>
      <c r="F80" s="5">
        <v>1438851</v>
      </c>
      <c r="G80" s="5">
        <v>1236472</v>
      </c>
      <c r="I80" s="5">
        <v>1438851</v>
      </c>
      <c r="J80" s="5">
        <v>1653876</v>
      </c>
      <c r="K80" s="5">
        <v>1006994</v>
      </c>
      <c r="L80" s="5">
        <v>1597022</v>
      </c>
      <c r="M80" s="5">
        <v>1601092</v>
      </c>
      <c r="N80" s="5">
        <v>1288714</v>
      </c>
      <c r="O80" s="5">
        <v>6578167</v>
      </c>
      <c r="P80" s="5">
        <v>10596608</v>
      </c>
      <c r="Q80" s="5">
        <v>9872418</v>
      </c>
      <c r="R80" s="5">
        <v>9303723</v>
      </c>
      <c r="S80" s="5">
        <v>13976314</v>
      </c>
      <c r="T80" s="5">
        <v>15876807</v>
      </c>
      <c r="U80" s="5">
        <v>11368722</v>
      </c>
    </row>
    <row r="81" spans="3:21" ht="15.5" x14ac:dyDescent="0.35">
      <c r="C81" t="s">
        <v>117</v>
      </c>
      <c r="D81" s="5">
        <v>40301</v>
      </c>
      <c r="E81" s="5">
        <v>35379</v>
      </c>
      <c r="F81" s="5">
        <v>36301</v>
      </c>
      <c r="G81" s="5">
        <v>37984</v>
      </c>
      <c r="I81" s="5">
        <v>36301</v>
      </c>
      <c r="J81" s="5">
        <v>36296</v>
      </c>
      <c r="K81" s="5">
        <v>37209</v>
      </c>
      <c r="L81" s="5">
        <v>159074</v>
      </c>
      <c r="M81" s="5">
        <v>258673</v>
      </c>
      <c r="N81" s="5">
        <v>1179065</v>
      </c>
      <c r="O81" s="5">
        <v>1142720</v>
      </c>
      <c r="P81" s="5">
        <v>2474939</v>
      </c>
      <c r="Q81" s="5">
        <v>375374</v>
      </c>
      <c r="R81" s="5">
        <v>267698</v>
      </c>
      <c r="S81" s="5">
        <v>258728</v>
      </c>
      <c r="T81" s="5">
        <v>250215</v>
      </c>
      <c r="U81" s="5">
        <v>237442</v>
      </c>
    </row>
    <row r="82" spans="3:21" ht="15.5" x14ac:dyDescent="0.35">
      <c r="C82" t="s">
        <v>118</v>
      </c>
      <c r="D82" s="5">
        <v>40301</v>
      </c>
      <c r="E82" s="5">
        <v>35379</v>
      </c>
      <c r="F82" s="5">
        <v>36301</v>
      </c>
      <c r="G82" s="5">
        <v>37984</v>
      </c>
      <c r="I82" s="5">
        <v>36301</v>
      </c>
      <c r="J82" s="5">
        <v>36296</v>
      </c>
      <c r="K82" s="5">
        <v>37209</v>
      </c>
      <c r="L82" s="5">
        <v>159074</v>
      </c>
      <c r="M82" s="5">
        <v>258673</v>
      </c>
      <c r="N82" s="5">
        <v>1179065</v>
      </c>
      <c r="O82" s="5">
        <v>1142720</v>
      </c>
      <c r="P82" s="5">
        <v>2474939</v>
      </c>
      <c r="Q82" s="5">
        <v>375374</v>
      </c>
      <c r="R82" s="5">
        <v>267698</v>
      </c>
      <c r="S82" s="5">
        <v>258728</v>
      </c>
      <c r="T82" s="5">
        <v>250215</v>
      </c>
      <c r="U82" s="5">
        <v>237442</v>
      </c>
    </row>
    <row r="83" spans="3:21" ht="15.5" x14ac:dyDescent="0.35">
      <c r="C83" t="s">
        <v>97</v>
      </c>
      <c r="D83" s="5">
        <v>16622</v>
      </c>
      <c r="E83" s="5">
        <v>16622</v>
      </c>
      <c r="F83" s="5">
        <v>16622</v>
      </c>
      <c r="G83" s="5">
        <v>23306</v>
      </c>
      <c r="I83" s="5">
        <v>16622</v>
      </c>
      <c r="J83" s="5">
        <v>23306</v>
      </c>
      <c r="K83" s="5">
        <v>22371</v>
      </c>
      <c r="L83" s="5">
        <v>22371</v>
      </c>
      <c r="M83" s="5">
        <v>14612</v>
      </c>
      <c r="N83" s="5">
        <v>17772</v>
      </c>
      <c r="O83" s="5">
        <v>5638</v>
      </c>
      <c r="P83" s="5">
        <v>4845</v>
      </c>
      <c r="Q83" s="5">
        <v>-10971</v>
      </c>
      <c r="R83" s="5">
        <v>-12179</v>
      </c>
    </row>
    <row r="84" spans="3:21" ht="15.5" x14ac:dyDescent="0.35">
      <c r="C84" t="s">
        <v>121</v>
      </c>
      <c r="D84" s="5">
        <v>2527525</v>
      </c>
      <c r="E84" s="5">
        <v>2479239</v>
      </c>
      <c r="F84" s="5">
        <v>2457568</v>
      </c>
      <c r="G84" s="5">
        <v>2409180</v>
      </c>
      <c r="I84" s="5">
        <v>2457568</v>
      </c>
      <c r="J84" s="5">
        <v>2768935</v>
      </c>
      <c r="K84" s="5">
        <v>1549322</v>
      </c>
      <c r="L84" s="5">
        <v>3150672</v>
      </c>
      <c r="M84" s="5">
        <v>2124458</v>
      </c>
      <c r="N84" s="5">
        <v>2506373</v>
      </c>
      <c r="O84" s="5">
        <v>8587491</v>
      </c>
      <c r="P84" s="5">
        <v>13722516</v>
      </c>
      <c r="Q84" s="5">
        <v>10907011</v>
      </c>
      <c r="R84" s="5">
        <v>10548922</v>
      </c>
      <c r="S84" s="5">
        <v>15461167</v>
      </c>
      <c r="T84" s="5">
        <v>16757317</v>
      </c>
      <c r="U84" s="5">
        <v>11894059</v>
      </c>
    </row>
    <row r="85" spans="3:21" ht="15.5" x14ac:dyDescent="0.35">
      <c r="C85" t="s">
        <v>122</v>
      </c>
    </row>
    <row r="86" spans="3:21" ht="15.5" x14ac:dyDescent="0.35">
      <c r="C86" t="s">
        <v>126</v>
      </c>
      <c r="D86" s="5">
        <v>5225477</v>
      </c>
      <c r="E86" s="5">
        <v>5801896</v>
      </c>
      <c r="F86" s="5">
        <v>6435726</v>
      </c>
      <c r="G86" s="5">
        <v>7107424</v>
      </c>
      <c r="I86" s="5">
        <v>6435726</v>
      </c>
      <c r="J86" s="5">
        <v>9518304</v>
      </c>
      <c r="K86" s="5">
        <v>13088996</v>
      </c>
      <c r="L86" s="5">
        <v>16809669</v>
      </c>
      <c r="M86" s="5">
        <v>21921941</v>
      </c>
      <c r="N86" s="5">
        <v>26366025</v>
      </c>
      <c r="O86" s="5">
        <v>30417685</v>
      </c>
      <c r="P86" s="5">
        <v>43895628</v>
      </c>
      <c r="Q86" s="5">
        <v>49451729</v>
      </c>
      <c r="R86" s="5">
        <v>57374923</v>
      </c>
      <c r="S86" s="5">
        <v>63696622</v>
      </c>
      <c r="T86" s="5">
        <v>71061144</v>
      </c>
      <c r="U86" s="5">
        <v>68804544</v>
      </c>
    </row>
    <row r="87" spans="3:21" ht="15.5" x14ac:dyDescent="0.35">
      <c r="C87" t="s">
        <v>133</v>
      </c>
      <c r="D87" s="5">
        <v>5313401</v>
      </c>
      <c r="E87" s="5">
        <v>5931254</v>
      </c>
      <c r="F87" s="5">
        <v>6606518</v>
      </c>
      <c r="G87" s="5">
        <v>7320157</v>
      </c>
      <c r="I87" s="5">
        <v>6606518</v>
      </c>
      <c r="J87" s="5">
        <v>9781433</v>
      </c>
      <c r="K87" s="5">
        <v>13100957</v>
      </c>
      <c r="L87" s="5">
        <v>16841382</v>
      </c>
      <c r="M87" s="5">
        <v>22062618</v>
      </c>
      <c r="N87" s="5">
        <v>26566927</v>
      </c>
      <c r="O87" s="5">
        <v>35710125</v>
      </c>
      <c r="P87" s="5">
        <v>44016291</v>
      </c>
      <c r="Q87" s="5">
        <v>51600789</v>
      </c>
      <c r="R87" s="5">
        <v>58447514</v>
      </c>
      <c r="S87" s="5">
        <v>65191082</v>
      </c>
      <c r="T87" s="5">
        <v>72457913</v>
      </c>
      <c r="U87" s="5">
        <v>69761213</v>
      </c>
    </row>
    <row r="88" spans="3:21" ht="15.5" x14ac:dyDescent="0.35">
      <c r="C88" t="s">
        <v>134</v>
      </c>
      <c r="D88" s="5">
        <v>7840926</v>
      </c>
      <c r="E88" s="5">
        <v>8410493</v>
      </c>
      <c r="F88" s="5">
        <v>9064086</v>
      </c>
      <c r="G88" s="5">
        <v>9729337</v>
      </c>
      <c r="I88" s="5">
        <v>9064086</v>
      </c>
      <c r="J88" s="5">
        <v>12550368</v>
      </c>
      <c r="K88" s="5">
        <v>14650279</v>
      </c>
      <c r="L88" s="5">
        <v>19992054</v>
      </c>
      <c r="M88" s="5">
        <v>24187076</v>
      </c>
      <c r="N88" s="5">
        <v>29073300</v>
      </c>
      <c r="O88" s="5">
        <v>44297616</v>
      </c>
      <c r="P88" s="5">
        <v>57738807</v>
      </c>
      <c r="Q88" s="5">
        <v>62507800</v>
      </c>
      <c r="R88" s="5">
        <v>68996436</v>
      </c>
      <c r="S88" s="5">
        <v>80652249</v>
      </c>
      <c r="T88" s="5">
        <v>89215230</v>
      </c>
      <c r="U88" s="5">
        <v>81655272</v>
      </c>
    </row>
    <row r="89" spans="3:21" ht="15.5" x14ac:dyDescent="0.35">
      <c r="C89" t="s">
        <v>135</v>
      </c>
    </row>
    <row r="90" spans="3:21" ht="15.5" x14ac:dyDescent="0.35">
      <c r="C90" t="s">
        <v>136</v>
      </c>
    </row>
    <row r="91" spans="3:21" ht="15.5" x14ac:dyDescent="0.35">
      <c r="C91" t="s">
        <v>137</v>
      </c>
      <c r="D91" s="5">
        <v>41782528</v>
      </c>
      <c r="E91" s="5">
        <v>42141346</v>
      </c>
      <c r="F91" s="5">
        <v>42469673</v>
      </c>
      <c r="G91" s="5">
        <v>42412411</v>
      </c>
      <c r="I91" s="5">
        <v>42469673</v>
      </c>
      <c r="J91" s="5">
        <v>43695183</v>
      </c>
      <c r="K91" s="5">
        <v>44393154</v>
      </c>
      <c r="L91" s="5">
        <v>46200911</v>
      </c>
      <c r="M91" s="5">
        <v>48495181</v>
      </c>
      <c r="N91" s="5">
        <v>51236860</v>
      </c>
      <c r="O91" s="5">
        <v>55580348</v>
      </c>
      <c r="P91" s="5">
        <v>64456682</v>
      </c>
      <c r="Q91" s="5">
        <v>63741742</v>
      </c>
      <c r="R91" s="5">
        <v>63495072</v>
      </c>
      <c r="S91" s="5">
        <v>64464436</v>
      </c>
      <c r="T91" s="5">
        <v>63946671</v>
      </c>
      <c r="U91" s="5">
        <v>61033104</v>
      </c>
    </row>
    <row r="92" spans="3:21" ht="15.5" x14ac:dyDescent="0.35">
      <c r="C92" t="s">
        <v>138</v>
      </c>
    </row>
    <row r="93" spans="3:21" ht="15.5" x14ac:dyDescent="0.35">
      <c r="C93" t="s">
        <v>139</v>
      </c>
      <c r="D93" s="5">
        <v>1042608</v>
      </c>
      <c r="E93" s="5">
        <v>1249972</v>
      </c>
      <c r="F93" s="5">
        <v>1289074</v>
      </c>
      <c r="G93" s="5">
        <v>1299971</v>
      </c>
      <c r="I93" s="5">
        <v>1289074</v>
      </c>
      <c r="J93" s="5">
        <v>1439145</v>
      </c>
      <c r="K93" s="5">
        <v>1730234</v>
      </c>
      <c r="L93" s="5">
        <v>1495323</v>
      </c>
      <c r="M93" s="5">
        <v>1797946</v>
      </c>
      <c r="N93" s="5">
        <v>1948402</v>
      </c>
      <c r="O93" s="5">
        <v>2536476</v>
      </c>
      <c r="P93" s="5">
        <v>2324756</v>
      </c>
      <c r="Q93" s="5">
        <v>2504652</v>
      </c>
      <c r="R93" s="5">
        <v>2575944</v>
      </c>
      <c r="S93" s="5">
        <v>2152651</v>
      </c>
      <c r="T93" s="5">
        <v>2572911</v>
      </c>
      <c r="U93" s="5">
        <v>1979543</v>
      </c>
    </row>
    <row r="94" spans="3:21" ht="15.5" x14ac:dyDescent="0.35">
      <c r="C94" t="s">
        <v>129</v>
      </c>
      <c r="D94" s="5">
        <v>159084</v>
      </c>
      <c r="E94" s="5">
        <v>160105</v>
      </c>
      <c r="F94" s="5">
        <v>164514</v>
      </c>
      <c r="G94" s="5">
        <v>151448</v>
      </c>
      <c r="I94" s="5">
        <v>164514</v>
      </c>
      <c r="J94" s="5">
        <v>152988</v>
      </c>
      <c r="K94" s="5">
        <v>167290</v>
      </c>
      <c r="L94" s="5">
        <v>193196</v>
      </c>
      <c r="M94" s="5">
        <v>241548</v>
      </c>
      <c r="N94" s="5">
        <v>514789</v>
      </c>
      <c r="O94" s="5">
        <v>24000</v>
      </c>
      <c r="P94" s="5">
        <v>49681</v>
      </c>
      <c r="Q94" s="5">
        <v>26699</v>
      </c>
      <c r="R94" s="5">
        <v>187557</v>
      </c>
      <c r="S94" s="5">
        <v>183399</v>
      </c>
      <c r="T94" s="5">
        <v>212633</v>
      </c>
      <c r="U94" s="5">
        <v>379239</v>
      </c>
    </row>
    <row r="95" spans="3:21" ht="15.5" x14ac:dyDescent="0.35">
      <c r="C95" t="s">
        <v>143</v>
      </c>
      <c r="D95" s="5">
        <v>221479</v>
      </c>
      <c r="E95" s="5">
        <v>205010</v>
      </c>
      <c r="F95" s="5">
        <v>216027</v>
      </c>
      <c r="G95" s="5">
        <v>211426</v>
      </c>
      <c r="I95" s="5">
        <v>216027</v>
      </c>
      <c r="J95" s="5">
        <v>267595</v>
      </c>
      <c r="K95" s="5">
        <v>257471</v>
      </c>
      <c r="L95" s="5">
        <v>265236</v>
      </c>
      <c r="M95" s="5">
        <v>1365414</v>
      </c>
      <c r="N95" s="5">
        <v>2043463</v>
      </c>
      <c r="O95" s="5">
        <v>940518</v>
      </c>
      <c r="P95" s="5">
        <v>811485</v>
      </c>
      <c r="Q95" s="5">
        <v>670853</v>
      </c>
      <c r="R95" s="5">
        <v>347171</v>
      </c>
      <c r="S95" s="5">
        <v>354538</v>
      </c>
      <c r="T95" s="5">
        <v>328110</v>
      </c>
      <c r="U95" s="5">
        <v>336966</v>
      </c>
    </row>
    <row r="96" spans="3:21" ht="15.5" x14ac:dyDescent="0.35">
      <c r="C96" t="s">
        <v>140</v>
      </c>
    </row>
    <row r="97" spans="3:21" ht="15.5" x14ac:dyDescent="0.35">
      <c r="C97" t="s">
        <v>141</v>
      </c>
      <c r="D97" s="5">
        <v>39440749</v>
      </c>
      <c r="E97" s="5">
        <v>39607651</v>
      </c>
      <c r="F97" s="5">
        <v>39881450</v>
      </c>
      <c r="G97" s="5">
        <v>74759</v>
      </c>
      <c r="I97" s="5">
        <v>39881450</v>
      </c>
      <c r="J97" s="5">
        <v>40916847</v>
      </c>
      <c r="K97" s="5">
        <v>41319551</v>
      </c>
      <c r="L97" s="5">
        <v>41828548</v>
      </c>
      <c r="M97" s="5">
        <v>41671665</v>
      </c>
      <c r="N97" s="5">
        <v>43261054</v>
      </c>
      <c r="O97" s="5">
        <v>45910430</v>
      </c>
      <c r="P97" s="5">
        <v>52192867</v>
      </c>
      <c r="Q97" s="5">
        <v>52028914</v>
      </c>
      <c r="R97" s="5">
        <v>49872094</v>
      </c>
      <c r="S97" s="5">
        <v>50084075</v>
      </c>
      <c r="T97" s="5">
        <v>44940148</v>
      </c>
      <c r="U97" s="5">
        <v>33217336</v>
      </c>
    </row>
    <row r="98" spans="3:21" ht="15.5" x14ac:dyDescent="0.35">
      <c r="C98" t="s">
        <v>146</v>
      </c>
      <c r="G98" s="5">
        <v>39756199</v>
      </c>
      <c r="L98" s="5">
        <v>1500000</v>
      </c>
      <c r="M98" s="5">
        <v>2500000</v>
      </c>
      <c r="N98" s="5">
        <v>2500000</v>
      </c>
      <c r="O98" s="5">
        <v>2500000</v>
      </c>
      <c r="P98" s="5">
        <v>2500000</v>
      </c>
      <c r="Q98" s="5">
        <v>2500000</v>
      </c>
      <c r="R98" s="5">
        <v>2500000</v>
      </c>
      <c r="S98" s="5">
        <v>2500000</v>
      </c>
      <c r="T98" s="5">
        <v>2500000</v>
      </c>
      <c r="U98" s="5">
        <v>2500000</v>
      </c>
    </row>
    <row r="99" spans="3:21" ht="15.5" x14ac:dyDescent="0.35">
      <c r="C99" t="s">
        <v>147</v>
      </c>
      <c r="G99" s="5">
        <v>918608</v>
      </c>
      <c r="P99" s="5">
        <v>1238518</v>
      </c>
      <c r="Q99" s="5">
        <v>813970</v>
      </c>
      <c r="R99" s="5">
        <v>2828282</v>
      </c>
      <c r="S99" s="5">
        <v>4108783</v>
      </c>
      <c r="T99" s="5">
        <v>9186923</v>
      </c>
      <c r="U99" s="5">
        <v>19418192</v>
      </c>
    </row>
    <row r="100" spans="3:21" ht="15.5" x14ac:dyDescent="0.35">
      <c r="C100" t="s">
        <v>153</v>
      </c>
      <c r="D100" s="5">
        <v>127245</v>
      </c>
      <c r="E100" s="5">
        <v>124500</v>
      </c>
      <c r="F100" s="5">
        <v>121703</v>
      </c>
      <c r="G100" s="5">
        <v>106989</v>
      </c>
      <c r="I100" s="5">
        <v>121703</v>
      </c>
      <c r="J100" s="5">
        <v>100215</v>
      </c>
      <c r="K100" s="5">
        <v>87909</v>
      </c>
      <c r="L100" s="5">
        <v>66311</v>
      </c>
      <c r="M100" s="5">
        <v>46776</v>
      </c>
      <c r="N100" s="5">
        <v>326982</v>
      </c>
      <c r="O100" s="5">
        <v>479263</v>
      </c>
      <c r="P100" s="5">
        <v>816199</v>
      </c>
      <c r="Q100" s="5">
        <v>2003442</v>
      </c>
      <c r="R100" s="5">
        <v>2824327</v>
      </c>
      <c r="S100" s="5">
        <v>5760427</v>
      </c>
      <c r="T100" s="5">
        <v>9601461</v>
      </c>
      <c r="U100" s="5">
        <v>8552010</v>
      </c>
    </row>
    <row r="101" spans="3:21" ht="15.5" x14ac:dyDescent="0.35">
      <c r="C101" t="s">
        <v>154</v>
      </c>
      <c r="D101" s="5">
        <v>127245</v>
      </c>
      <c r="E101" s="5">
        <v>124500</v>
      </c>
      <c r="F101" s="5">
        <v>121703</v>
      </c>
      <c r="G101" s="5">
        <v>106989</v>
      </c>
      <c r="I101" s="5">
        <v>121703</v>
      </c>
      <c r="J101" s="5">
        <v>100215</v>
      </c>
      <c r="K101" s="5">
        <v>87909</v>
      </c>
      <c r="L101" s="5">
        <v>66311</v>
      </c>
      <c r="M101" s="5">
        <v>46776</v>
      </c>
      <c r="N101" s="5">
        <v>326982</v>
      </c>
      <c r="O101" s="5">
        <v>479263</v>
      </c>
      <c r="P101" s="5">
        <v>816199</v>
      </c>
      <c r="Q101" s="5">
        <v>2003442</v>
      </c>
      <c r="R101" s="5">
        <v>2824327</v>
      </c>
      <c r="S101" s="5">
        <v>5760427</v>
      </c>
      <c r="T101" s="5">
        <v>9601461</v>
      </c>
      <c r="U101" s="5">
        <v>8552010</v>
      </c>
    </row>
    <row r="102" spans="3:21" ht="15.5" x14ac:dyDescent="0.35">
      <c r="C102" t="s">
        <v>155</v>
      </c>
      <c r="N102" s="5">
        <v>206371</v>
      </c>
      <c r="O102" s="5">
        <v>423257</v>
      </c>
      <c r="P102" s="5">
        <v>788580</v>
      </c>
      <c r="Q102" s="5">
        <v>788580</v>
      </c>
      <c r="R102" s="5">
        <v>770025</v>
      </c>
      <c r="S102" s="5">
        <v>984949</v>
      </c>
      <c r="T102" s="5">
        <v>815399</v>
      </c>
      <c r="U102" s="5">
        <v>833501</v>
      </c>
    </row>
    <row r="103" spans="3:21" ht="15.5" x14ac:dyDescent="0.35">
      <c r="C103" t="s">
        <v>156</v>
      </c>
      <c r="Q103" s="5">
        <v>1173852</v>
      </c>
      <c r="R103" s="5">
        <v>1988712</v>
      </c>
      <c r="S103" s="5">
        <v>4740494</v>
      </c>
      <c r="T103" s="5">
        <v>8769827</v>
      </c>
      <c r="U103" s="5">
        <v>7704000</v>
      </c>
    </row>
    <row r="104" spans="3:21" ht="15.5" x14ac:dyDescent="0.35">
      <c r="C104" t="s">
        <v>1113</v>
      </c>
      <c r="D104" s="5">
        <v>127245</v>
      </c>
      <c r="E104" s="5">
        <v>124500</v>
      </c>
      <c r="F104" s="5">
        <v>121703</v>
      </c>
      <c r="G104" s="5">
        <v>106989</v>
      </c>
      <c r="I104" s="5">
        <v>121703</v>
      </c>
      <c r="J104" s="5">
        <v>100215</v>
      </c>
      <c r="K104" s="5">
        <v>87909</v>
      </c>
      <c r="L104" s="5">
        <v>66311</v>
      </c>
      <c r="M104" s="5">
        <v>46776</v>
      </c>
      <c r="N104" s="5">
        <v>120611</v>
      </c>
      <c r="O104" s="5">
        <v>56006</v>
      </c>
      <c r="P104" s="5">
        <v>27619</v>
      </c>
      <c r="Q104" s="5">
        <v>41010</v>
      </c>
      <c r="R104" s="5">
        <v>65590</v>
      </c>
      <c r="S104" s="5">
        <v>34984</v>
      </c>
      <c r="T104" s="5">
        <v>16235</v>
      </c>
      <c r="U104" s="5">
        <v>14509</v>
      </c>
    </row>
    <row r="105" spans="3:21" ht="15.5" x14ac:dyDescent="0.35">
      <c r="C105" t="s">
        <v>160</v>
      </c>
      <c r="D105" s="5">
        <v>41909773</v>
      </c>
      <c r="E105" s="5">
        <v>42265846</v>
      </c>
      <c r="F105" s="5">
        <v>42591376</v>
      </c>
      <c r="G105" s="5">
        <v>42519400</v>
      </c>
      <c r="I105" s="5">
        <v>42591376</v>
      </c>
      <c r="J105" s="5">
        <v>43795398</v>
      </c>
      <c r="K105" s="5">
        <v>44481063</v>
      </c>
      <c r="L105" s="5">
        <v>46267222</v>
      </c>
      <c r="M105" s="5">
        <v>48541957</v>
      </c>
      <c r="N105" s="5">
        <v>51563842</v>
      </c>
      <c r="O105" s="5">
        <v>56059611</v>
      </c>
      <c r="P105" s="5">
        <v>65272881</v>
      </c>
      <c r="Q105" s="5">
        <v>65745184</v>
      </c>
      <c r="R105" s="5">
        <v>66319399</v>
      </c>
      <c r="S105" s="5">
        <v>70224863</v>
      </c>
      <c r="T105" s="5">
        <v>73548132</v>
      </c>
      <c r="U105" s="5">
        <v>69585114</v>
      </c>
    </row>
    <row r="106" spans="3:21" ht="15.5" x14ac:dyDescent="0.35">
      <c r="C106" t="s">
        <v>161</v>
      </c>
    </row>
    <row r="107" spans="3:21" ht="15.5" x14ac:dyDescent="0.35">
      <c r="C107" t="s">
        <v>162</v>
      </c>
      <c r="D107" s="5">
        <v>8421344</v>
      </c>
      <c r="E107" s="5">
        <v>8421344</v>
      </c>
      <c r="F107" s="5">
        <v>8421344</v>
      </c>
      <c r="G107" s="5">
        <v>8421344</v>
      </c>
      <c r="I107" s="5">
        <v>8421344</v>
      </c>
      <c r="J107" s="5">
        <v>8421344</v>
      </c>
      <c r="K107" s="5">
        <v>8421344</v>
      </c>
      <c r="L107" s="5">
        <v>8421344</v>
      </c>
      <c r="M107" s="5">
        <v>8421344</v>
      </c>
      <c r="N107" s="5">
        <v>8421344</v>
      </c>
      <c r="O107" s="5">
        <v>8421344</v>
      </c>
      <c r="P107" s="5">
        <v>8421344</v>
      </c>
      <c r="Q107" s="5">
        <v>8421344</v>
      </c>
      <c r="R107" s="5">
        <v>8421344</v>
      </c>
      <c r="S107" s="5">
        <v>8421344</v>
      </c>
      <c r="T107" s="5">
        <v>8421344</v>
      </c>
      <c r="U107" s="5">
        <v>267809</v>
      </c>
    </row>
    <row r="108" spans="3:21" ht="15.5" x14ac:dyDescent="0.35">
      <c r="C108" t="s">
        <v>163</v>
      </c>
      <c r="D108" s="5">
        <v>222149</v>
      </c>
      <c r="E108" s="5">
        <v>222149</v>
      </c>
      <c r="F108" s="5">
        <v>222149</v>
      </c>
      <c r="G108" s="5">
        <v>222149</v>
      </c>
      <c r="I108" s="5">
        <v>222149</v>
      </c>
      <c r="J108" s="5">
        <v>222149</v>
      </c>
      <c r="K108" s="5">
        <v>222149</v>
      </c>
      <c r="L108" s="5">
        <v>222149</v>
      </c>
      <c r="M108" s="5">
        <v>222149</v>
      </c>
      <c r="N108" s="5">
        <v>222149</v>
      </c>
      <c r="O108" s="5">
        <v>222149</v>
      </c>
      <c r="P108" s="5">
        <v>222149</v>
      </c>
      <c r="Q108" s="5">
        <v>222149</v>
      </c>
      <c r="R108" s="5">
        <v>222149</v>
      </c>
      <c r="S108" s="5">
        <v>222149</v>
      </c>
      <c r="T108" s="5">
        <v>222149</v>
      </c>
    </row>
    <row r="109" spans="3:21" ht="15.5" x14ac:dyDescent="0.35">
      <c r="C109" t="s">
        <v>164</v>
      </c>
      <c r="D109" s="5">
        <v>-76797809</v>
      </c>
      <c r="E109" s="5">
        <v>-76370821</v>
      </c>
      <c r="F109" s="5">
        <v>-75714695</v>
      </c>
      <c r="G109" s="5">
        <v>-74246925</v>
      </c>
      <c r="I109" s="5">
        <v>-42187405</v>
      </c>
      <c r="J109" s="5">
        <v>-39911829</v>
      </c>
      <c r="K109" s="5">
        <v>-38496648</v>
      </c>
      <c r="L109" s="5">
        <v>-34941032</v>
      </c>
      <c r="M109" s="5">
        <v>-33012986</v>
      </c>
      <c r="N109" s="5">
        <v>-31151807</v>
      </c>
      <c r="O109" s="5">
        <v>-20411126</v>
      </c>
      <c r="P109" s="5">
        <v>-16182412</v>
      </c>
      <c r="Q109" s="5">
        <v>-11869906</v>
      </c>
      <c r="R109" s="5">
        <v>-5954277</v>
      </c>
      <c r="S109" s="5">
        <v>1783893</v>
      </c>
      <c r="T109" s="5">
        <v>7023605</v>
      </c>
      <c r="U109" s="5">
        <v>11802349</v>
      </c>
    </row>
    <row r="110" spans="3:21" ht="15.5" x14ac:dyDescent="0.35">
      <c r="C110" t="s">
        <v>166</v>
      </c>
      <c r="D110" s="5">
        <v>-42728962</v>
      </c>
      <c r="E110" s="5">
        <v>-42515468</v>
      </c>
      <c r="F110" s="5">
        <v>-42187405</v>
      </c>
      <c r="G110" s="5">
        <v>-41456862</v>
      </c>
      <c r="I110" s="5">
        <v>-42187405</v>
      </c>
      <c r="J110" s="5">
        <v>-39911829</v>
      </c>
      <c r="K110" s="5">
        <v>-38496648</v>
      </c>
      <c r="L110" s="5">
        <v>-34941032</v>
      </c>
      <c r="M110" s="5">
        <v>-33012986</v>
      </c>
      <c r="N110" s="5">
        <v>-31151807</v>
      </c>
      <c r="O110" s="5">
        <v>-20411126</v>
      </c>
      <c r="P110" s="5">
        <v>-16182412</v>
      </c>
      <c r="Q110" s="5">
        <v>-11869906</v>
      </c>
      <c r="R110" s="5">
        <v>-5954277</v>
      </c>
      <c r="S110" s="5">
        <v>1783893</v>
      </c>
      <c r="T110" s="5">
        <v>7023605</v>
      </c>
      <c r="U110" s="5">
        <v>11802349</v>
      </c>
    </row>
    <row r="111" spans="3:21" ht="15.5" x14ac:dyDescent="0.35">
      <c r="C111" t="s">
        <v>1152</v>
      </c>
      <c r="D111" s="5">
        <v>-42728962</v>
      </c>
      <c r="E111" s="5">
        <v>-42515468</v>
      </c>
      <c r="F111" s="5">
        <v>-42187405</v>
      </c>
      <c r="G111" s="5">
        <v>-41456862</v>
      </c>
      <c r="I111" s="5">
        <v>-42187405</v>
      </c>
      <c r="J111" s="5">
        <v>-39911829</v>
      </c>
      <c r="K111" s="5">
        <v>-38496648</v>
      </c>
      <c r="L111" s="5">
        <v>-34941032</v>
      </c>
      <c r="M111" s="5">
        <v>-33012986</v>
      </c>
      <c r="N111" s="5">
        <v>-31151807</v>
      </c>
      <c r="O111" s="5">
        <v>-20411126</v>
      </c>
      <c r="P111" s="5">
        <v>-16182412</v>
      </c>
      <c r="Q111" s="5">
        <v>-11869906</v>
      </c>
      <c r="R111" s="5">
        <v>-5954277</v>
      </c>
      <c r="S111" s="5">
        <v>1783893</v>
      </c>
      <c r="T111" s="5">
        <v>7023605</v>
      </c>
      <c r="U111" s="5">
        <v>11802349</v>
      </c>
    </row>
    <row r="112" spans="3:21" ht="15.5" x14ac:dyDescent="0.35">
      <c r="C112" t="s">
        <v>9</v>
      </c>
      <c r="D112" s="5">
        <v>-68137694</v>
      </c>
      <c r="E112" s="5">
        <v>-67710706</v>
      </c>
      <c r="F112" s="5">
        <v>-67054580</v>
      </c>
      <c r="G112" s="5">
        <v>-65580126</v>
      </c>
      <c r="I112" s="5">
        <v>-33527290</v>
      </c>
      <c r="J112" s="5">
        <v>-31245030</v>
      </c>
      <c r="K112" s="5">
        <v>-29830784</v>
      </c>
      <c r="L112" s="5">
        <v>-26275168</v>
      </c>
      <c r="M112" s="5">
        <v>-24354881</v>
      </c>
      <c r="N112" s="5">
        <v>-22490542</v>
      </c>
      <c r="O112" s="5">
        <v>-11761995</v>
      </c>
      <c r="P112" s="5">
        <v>-7534074</v>
      </c>
      <c r="Q112" s="5">
        <v>-3237384</v>
      </c>
      <c r="R112" s="5">
        <v>2677037</v>
      </c>
      <c r="S112" s="5">
        <v>10427386</v>
      </c>
      <c r="T112" s="5">
        <v>15667098</v>
      </c>
      <c r="U112" s="5">
        <v>12070158</v>
      </c>
    </row>
    <row r="113" spans="2:21" ht="15.5" x14ac:dyDescent="0.35">
      <c r="C113" t="s">
        <v>169</v>
      </c>
      <c r="D113" s="5">
        <v>-26227921</v>
      </c>
      <c r="E113" s="5">
        <v>-25444860</v>
      </c>
      <c r="F113" s="5">
        <v>-24463204</v>
      </c>
      <c r="G113" s="5">
        <v>-23060726</v>
      </c>
      <c r="I113" s="5">
        <v>9064086</v>
      </c>
      <c r="J113" s="5">
        <v>12550368</v>
      </c>
      <c r="K113" s="5">
        <v>14650279</v>
      </c>
      <c r="L113" s="5">
        <v>19992054</v>
      </c>
      <c r="M113" s="5">
        <v>24187076</v>
      </c>
      <c r="N113" s="5">
        <v>29073300</v>
      </c>
      <c r="O113" s="5">
        <v>44297616</v>
      </c>
      <c r="P113" s="5">
        <v>57738807</v>
      </c>
      <c r="Q113" s="5">
        <v>62507800</v>
      </c>
      <c r="R113" s="5">
        <v>68996436</v>
      </c>
      <c r="S113" s="5">
        <v>80652249</v>
      </c>
      <c r="T113" s="5">
        <v>89215230</v>
      </c>
      <c r="U113" s="5">
        <v>81655272</v>
      </c>
    </row>
    <row r="114" spans="2:21" ht="15.5" x14ac:dyDescent="0.35">
      <c r="C114" t="s">
        <v>170</v>
      </c>
      <c r="D114" s="5">
        <v>833440000</v>
      </c>
      <c r="E114" s="5">
        <v>833440000</v>
      </c>
      <c r="F114" s="5">
        <v>833440000</v>
      </c>
      <c r="G114" s="5">
        <v>833440000</v>
      </c>
      <c r="I114" s="5">
        <v>833440000</v>
      </c>
      <c r="J114" s="5">
        <v>833440000</v>
      </c>
      <c r="K114" s="5">
        <v>833440000</v>
      </c>
      <c r="L114" s="5">
        <v>833440000</v>
      </c>
      <c r="M114" s="5">
        <v>833440000</v>
      </c>
      <c r="N114" s="5">
        <v>833440000</v>
      </c>
      <c r="O114" s="5">
        <v>833440000</v>
      </c>
      <c r="P114" s="5">
        <v>833440000</v>
      </c>
      <c r="Q114" s="5">
        <v>833440000</v>
      </c>
      <c r="R114" s="5">
        <v>833440000</v>
      </c>
      <c r="S114" s="5">
        <v>833440000</v>
      </c>
      <c r="T114" s="5">
        <v>833440000</v>
      </c>
      <c r="U114" s="5">
        <v>625080000</v>
      </c>
    </row>
    <row r="116" spans="2:21" ht="15.5" x14ac:dyDescent="0.35">
      <c r="B116" t="s">
        <v>171</v>
      </c>
      <c r="C116" t="s">
        <v>172</v>
      </c>
      <c r="D116" s="5">
        <v>176366</v>
      </c>
      <c r="E116" s="5">
        <v>341619</v>
      </c>
      <c r="F116" s="5">
        <v>-181148</v>
      </c>
      <c r="G116" s="5">
        <v>277925</v>
      </c>
      <c r="I116" s="5">
        <v>84533</v>
      </c>
      <c r="J116" s="5">
        <v>587569</v>
      </c>
      <c r="K116" s="5">
        <v>-255507</v>
      </c>
      <c r="L116" s="5">
        <v>-1585427</v>
      </c>
      <c r="M116" s="5">
        <v>-3646</v>
      </c>
      <c r="N116" s="5">
        <v>-709805</v>
      </c>
      <c r="O116" s="5">
        <v>-1402930</v>
      </c>
      <c r="P116" s="5">
        <v>-554195</v>
      </c>
      <c r="Q116" s="5">
        <v>-108548</v>
      </c>
      <c r="R116" s="5">
        <v>1645022</v>
      </c>
      <c r="S116" s="5">
        <v>3858906</v>
      </c>
      <c r="T116" s="5">
        <v>7355715</v>
      </c>
      <c r="U116" s="5">
        <v>7360386</v>
      </c>
    </row>
    <row r="117" spans="2:21" ht="15.5" x14ac:dyDescent="0.35">
      <c r="C117" t="s">
        <v>173</v>
      </c>
      <c r="D117" s="5">
        <v>735288</v>
      </c>
      <c r="E117" s="5">
        <v>704558</v>
      </c>
      <c r="F117" s="5">
        <v>420702</v>
      </c>
      <c r="G117" s="5">
        <v>608627</v>
      </c>
      <c r="I117" s="5">
        <v>2055017</v>
      </c>
      <c r="J117" s="5">
        <v>2267363</v>
      </c>
      <c r="K117" s="5">
        <v>1291863</v>
      </c>
      <c r="L117" s="5">
        <v>1236654</v>
      </c>
      <c r="M117" s="5">
        <v>833601</v>
      </c>
      <c r="N117" s="5">
        <v>416682</v>
      </c>
      <c r="O117" s="5">
        <v>724521</v>
      </c>
      <c r="P117" s="5">
        <v>1592085</v>
      </c>
      <c r="Q117" s="5">
        <v>3801663</v>
      </c>
      <c r="R117" s="5">
        <v>9222619</v>
      </c>
      <c r="S117" s="5">
        <v>12095343</v>
      </c>
      <c r="T117" s="5">
        <v>13307924</v>
      </c>
      <c r="U117" s="5">
        <v>15878233</v>
      </c>
    </row>
    <row r="118" spans="2:21" ht="15.5" x14ac:dyDescent="0.35">
      <c r="C118" t="s">
        <v>659</v>
      </c>
      <c r="D118" s="5">
        <v>-375578</v>
      </c>
      <c r="E118" s="5">
        <v>-158664</v>
      </c>
      <c r="F118" s="5">
        <v>-395738</v>
      </c>
      <c r="G118" s="5">
        <v>-102748</v>
      </c>
      <c r="I118" s="5">
        <v>-1109375</v>
      </c>
      <c r="J118" s="5">
        <v>-768422</v>
      </c>
      <c r="K118" s="5">
        <v>-689262</v>
      </c>
      <c r="L118" s="5">
        <v>-1520158</v>
      </c>
      <c r="M118" s="5">
        <v>-341222</v>
      </c>
      <c r="N118" s="5">
        <v>-641394</v>
      </c>
      <c r="O118" s="5">
        <v>-1527736</v>
      </c>
      <c r="P118" s="5">
        <v>-1544203</v>
      </c>
      <c r="Q118" s="5">
        <v>-2568538</v>
      </c>
      <c r="R118" s="5">
        <v>-5623127</v>
      </c>
      <c r="S118" s="5">
        <v>-5923362</v>
      </c>
      <c r="T118" s="5">
        <v>-4425981</v>
      </c>
      <c r="U118" s="5">
        <v>-6752604</v>
      </c>
    </row>
    <row r="119" spans="2:21" ht="15.5" x14ac:dyDescent="0.35">
      <c r="C119" t="s">
        <v>598</v>
      </c>
      <c r="D119" s="5">
        <v>-176359</v>
      </c>
      <c r="E119" s="5">
        <v>-197238</v>
      </c>
      <c r="F119" s="5">
        <v>-205641</v>
      </c>
      <c r="G119" s="5">
        <v>-222325</v>
      </c>
      <c r="I119" s="5">
        <v>-850450</v>
      </c>
      <c r="J119" s="5">
        <v>-884311</v>
      </c>
      <c r="K119" s="5">
        <v>-826155</v>
      </c>
      <c r="L119" s="5">
        <v>-1103522</v>
      </c>
      <c r="M119" s="5">
        <v>-477579</v>
      </c>
      <c r="N119" s="5">
        <v>-383301</v>
      </c>
      <c r="O119" s="5">
        <v>-599432</v>
      </c>
      <c r="P119" s="5">
        <v>-569130</v>
      </c>
      <c r="Q119" s="5">
        <v>-1316159</v>
      </c>
      <c r="R119" s="5">
        <v>-1923302</v>
      </c>
      <c r="S119" s="5">
        <v>-2057408</v>
      </c>
      <c r="T119" s="5">
        <v>-1370627</v>
      </c>
      <c r="U119" s="5">
        <v>-1520361</v>
      </c>
    </row>
    <row r="120" spans="2:21" ht="15.5" x14ac:dyDescent="0.35">
      <c r="C120" t="s">
        <v>1153</v>
      </c>
      <c r="D120" s="5">
        <v>1928</v>
      </c>
      <c r="E120" s="5">
        <v>1905</v>
      </c>
      <c r="F120" s="5">
        <v>2927</v>
      </c>
      <c r="G120" s="5">
        <v>2345</v>
      </c>
      <c r="I120" s="5">
        <v>10024</v>
      </c>
      <c r="J120" s="5">
        <v>6008</v>
      </c>
      <c r="K120" s="5">
        <v>2174</v>
      </c>
      <c r="L120" s="5">
        <v>2556</v>
      </c>
      <c r="M120" s="5">
        <v>350</v>
      </c>
      <c r="N120" s="5">
        <v>237</v>
      </c>
      <c r="O120" s="5">
        <v>84</v>
      </c>
      <c r="P120" s="5">
        <v>90</v>
      </c>
      <c r="Q120" s="5">
        <v>848</v>
      </c>
      <c r="R120" s="5">
        <v>3899</v>
      </c>
      <c r="S120" s="5">
        <v>10775</v>
      </c>
      <c r="T120" s="5">
        <v>14152</v>
      </c>
      <c r="U120" s="5">
        <v>7082</v>
      </c>
    </row>
    <row r="121" spans="2:21" ht="15.5" x14ac:dyDescent="0.35">
      <c r="C121" t="s">
        <v>177</v>
      </c>
      <c r="D121" s="5">
        <v>-8913</v>
      </c>
      <c r="E121" s="5">
        <v>-8942</v>
      </c>
      <c r="F121" s="5">
        <v>-3398</v>
      </c>
      <c r="G121" s="5">
        <v>-7974</v>
      </c>
      <c r="I121" s="5">
        <v>-20683</v>
      </c>
      <c r="J121" s="5">
        <v>-33069</v>
      </c>
      <c r="K121" s="5">
        <v>-34127</v>
      </c>
      <c r="L121" s="5">
        <v>-200957</v>
      </c>
      <c r="M121" s="5">
        <v>-18796</v>
      </c>
      <c r="N121" s="5">
        <v>-102029</v>
      </c>
      <c r="O121" s="5">
        <v>-367</v>
      </c>
      <c r="P121" s="5">
        <v>-33037</v>
      </c>
      <c r="Q121" s="5">
        <v>-26362</v>
      </c>
      <c r="R121" s="5">
        <v>-35067</v>
      </c>
      <c r="S121" s="5">
        <v>-266442</v>
      </c>
      <c r="T121" s="5">
        <v>-169753</v>
      </c>
      <c r="U121" s="5">
        <v>-251964</v>
      </c>
    </row>
    <row r="122" spans="2:21" ht="15.5" x14ac:dyDescent="0.35">
      <c r="C122" t="s">
        <v>183</v>
      </c>
      <c r="E122" s="5">
        <v>-100000</v>
      </c>
      <c r="F122" s="5">
        <v>-50000</v>
      </c>
      <c r="G122" s="5">
        <v>-49997</v>
      </c>
      <c r="I122" s="5">
        <v>-252605</v>
      </c>
      <c r="J122" s="5">
        <v>-49159</v>
      </c>
      <c r="K122" s="5">
        <v>-833753</v>
      </c>
      <c r="L122" s="5">
        <v>533803</v>
      </c>
      <c r="M122" s="5">
        <v>41920</v>
      </c>
      <c r="N122" s="5">
        <v>-773060</v>
      </c>
      <c r="O122" s="5">
        <v>-534064</v>
      </c>
      <c r="P122" s="5">
        <v>-251155</v>
      </c>
      <c r="Q122" s="5">
        <v>879115</v>
      </c>
      <c r="R122" s="5">
        <v>-596600</v>
      </c>
      <c r="S122" s="5">
        <v>-3903939</v>
      </c>
      <c r="T122" s="5">
        <v>-4111585</v>
      </c>
      <c r="U122" s="5">
        <v>-2044426</v>
      </c>
    </row>
    <row r="123" spans="2:21" ht="15.5" x14ac:dyDescent="0.35">
      <c r="C123" t="s">
        <v>184</v>
      </c>
      <c r="E123" s="5">
        <v>-416</v>
      </c>
      <c r="L123" s="5">
        <v>2133810</v>
      </c>
      <c r="M123" s="5">
        <v>-30999</v>
      </c>
      <c r="N123" s="5">
        <v>1479325</v>
      </c>
      <c r="O123" s="5">
        <v>1913481</v>
      </c>
      <c r="P123" s="5">
        <v>755228</v>
      </c>
      <c r="Q123" s="5">
        <v>-763504</v>
      </c>
      <c r="R123" s="5">
        <v>-1014005</v>
      </c>
      <c r="S123" s="5">
        <v>-108691</v>
      </c>
      <c r="T123" s="5">
        <v>-3143513</v>
      </c>
      <c r="U123" s="5">
        <v>-7292969</v>
      </c>
    </row>
    <row r="124" spans="2:21" ht="15.5" x14ac:dyDescent="0.35">
      <c r="C124" t="s">
        <v>207</v>
      </c>
      <c r="E124" s="5">
        <v>-416</v>
      </c>
      <c r="L124" s="5">
        <v>-1754</v>
      </c>
      <c r="O124" s="5">
        <v>-2408</v>
      </c>
      <c r="Q124" s="5">
        <v>-99528</v>
      </c>
      <c r="R124" s="5">
        <v>-637899</v>
      </c>
      <c r="S124" s="5">
        <v>-11000</v>
      </c>
      <c r="T124" s="5">
        <v>-2677624</v>
      </c>
      <c r="U124" s="5">
        <v>-3386654</v>
      </c>
    </row>
    <row r="125" spans="2:21" ht="15.5" x14ac:dyDescent="0.35">
      <c r="C125" t="s">
        <v>209</v>
      </c>
      <c r="U125" s="5">
        <v>-3593582</v>
      </c>
    </row>
    <row r="126" spans="2:21" ht="15.5" x14ac:dyDescent="0.35">
      <c r="C126" t="s">
        <v>1001</v>
      </c>
      <c r="N126" s="5">
        <v>441208</v>
      </c>
      <c r="O126" s="5">
        <v>1915889</v>
      </c>
    </row>
    <row r="127" spans="2:21" ht="15.5" x14ac:dyDescent="0.35">
      <c r="C127" t="s">
        <v>1154</v>
      </c>
      <c r="L127" s="5">
        <v>2135564</v>
      </c>
      <c r="P127" s="5">
        <v>838735</v>
      </c>
    </row>
    <row r="128" spans="2:21" ht="15.5" x14ac:dyDescent="0.35">
      <c r="C128" t="s">
        <v>1155</v>
      </c>
      <c r="M128" s="5">
        <v>-30999</v>
      </c>
      <c r="N128" s="5">
        <v>-117773</v>
      </c>
      <c r="P128" s="5">
        <v>-83507</v>
      </c>
      <c r="Q128" s="5">
        <v>-27544</v>
      </c>
      <c r="R128" s="5">
        <v>-279496</v>
      </c>
      <c r="S128" s="5">
        <v>-88271</v>
      </c>
      <c r="T128" s="5">
        <v>-456781</v>
      </c>
      <c r="U128" s="5">
        <v>-212733</v>
      </c>
    </row>
    <row r="129" spans="3:21" ht="15.5" x14ac:dyDescent="0.35">
      <c r="C129" t="s">
        <v>1156</v>
      </c>
      <c r="Q129" s="5">
        <v>-637072</v>
      </c>
      <c r="R129" s="5">
        <v>-209610</v>
      </c>
      <c r="S129" s="5">
        <v>-9420</v>
      </c>
      <c r="T129" s="5">
        <v>-9108</v>
      </c>
      <c r="U129" s="5">
        <v>-100000</v>
      </c>
    </row>
    <row r="130" spans="3:21" ht="15.5" x14ac:dyDescent="0.35">
      <c r="C130" t="s">
        <v>1157</v>
      </c>
      <c r="Q130" s="5">
        <v>640</v>
      </c>
      <c r="R130" s="5">
        <v>113000</v>
      </c>
    </row>
    <row r="131" spans="3:21" ht="15.5" x14ac:dyDescent="0.35">
      <c r="C131" t="s">
        <v>711</v>
      </c>
      <c r="N131" s="5">
        <v>1155890</v>
      </c>
    </row>
    <row r="132" spans="3:21" ht="15.5" x14ac:dyDescent="0.35">
      <c r="C132" t="s">
        <v>241</v>
      </c>
      <c r="E132" s="5">
        <v>-100000</v>
      </c>
      <c r="F132" s="5">
        <v>-50000</v>
      </c>
      <c r="G132" s="5">
        <v>-49997</v>
      </c>
      <c r="I132" s="5">
        <v>-252605</v>
      </c>
      <c r="J132" s="5">
        <v>-49159</v>
      </c>
      <c r="K132" s="5">
        <v>-833753</v>
      </c>
      <c r="L132" s="5">
        <v>533803</v>
      </c>
      <c r="M132" s="5">
        <v>41920</v>
      </c>
      <c r="N132" s="5">
        <v>-773060</v>
      </c>
      <c r="O132" s="5">
        <v>-534064</v>
      </c>
      <c r="P132" s="5">
        <v>-251155</v>
      </c>
      <c r="Q132" s="5">
        <v>879115</v>
      </c>
      <c r="R132" s="5">
        <v>-596600</v>
      </c>
      <c r="S132" s="5">
        <v>-3903939</v>
      </c>
      <c r="T132" s="5">
        <v>-4111585</v>
      </c>
      <c r="U132" s="5">
        <v>-2044426</v>
      </c>
    </row>
    <row r="133" spans="3:21" ht="15.5" x14ac:dyDescent="0.35">
      <c r="C133" t="s">
        <v>1158</v>
      </c>
      <c r="U133" s="5">
        <v>2500000</v>
      </c>
    </row>
    <row r="134" spans="3:21" ht="15.5" x14ac:dyDescent="0.35">
      <c r="C134" t="s">
        <v>1159</v>
      </c>
    </row>
    <row r="135" spans="3:21" ht="15.5" x14ac:dyDescent="0.35">
      <c r="C135" t="s">
        <v>585</v>
      </c>
    </row>
    <row r="136" spans="3:21" ht="15.5" x14ac:dyDescent="0.35">
      <c r="C136" t="s">
        <v>1160</v>
      </c>
    </row>
    <row r="137" spans="3:21" ht="15.5" x14ac:dyDescent="0.35">
      <c r="C137" t="s">
        <v>1161</v>
      </c>
      <c r="K137" s="5">
        <v>600000</v>
      </c>
      <c r="L137" s="5">
        <v>679952</v>
      </c>
      <c r="M137" s="5">
        <v>3415</v>
      </c>
      <c r="N137" s="5">
        <v>15772</v>
      </c>
      <c r="O137" s="5">
        <v>25335</v>
      </c>
      <c r="P137" s="5">
        <v>150191</v>
      </c>
      <c r="Q137" s="5">
        <v>456881</v>
      </c>
    </row>
    <row r="138" spans="3:21" ht="15.5" x14ac:dyDescent="0.35">
      <c r="C138" t="s">
        <v>1162</v>
      </c>
      <c r="J138" s="5">
        <v>-49159</v>
      </c>
      <c r="K138" s="5">
        <v>-285794</v>
      </c>
      <c r="L138" s="5">
        <v>-284966</v>
      </c>
      <c r="M138" s="5">
        <v>-3400</v>
      </c>
      <c r="O138" s="5">
        <v>-1173</v>
      </c>
      <c r="P138" s="5">
        <v>-145972</v>
      </c>
      <c r="Q138" s="5">
        <v>-184871</v>
      </c>
    </row>
    <row r="139" spans="3:21" ht="15.5" x14ac:dyDescent="0.35">
      <c r="C139" t="s">
        <v>1163</v>
      </c>
      <c r="K139" s="5">
        <v>-1500000</v>
      </c>
      <c r="L139" s="5">
        <v>-1000000</v>
      </c>
      <c r="O139" s="5">
        <v>-1238518</v>
      </c>
      <c r="P139" s="5">
        <v>-749304</v>
      </c>
      <c r="Q139" s="5">
        <v>-2829172</v>
      </c>
      <c r="R139" s="5">
        <v>-4032283</v>
      </c>
      <c r="S139" s="5">
        <v>-9107473</v>
      </c>
      <c r="T139" s="5">
        <v>-9165442</v>
      </c>
      <c r="U139" s="5">
        <v>-5883712</v>
      </c>
    </row>
    <row r="140" spans="3:21" ht="15.5" x14ac:dyDescent="0.35">
      <c r="C140" t="s">
        <v>605</v>
      </c>
      <c r="K140" s="5">
        <v>-567</v>
      </c>
      <c r="L140" s="5">
        <v>-27271</v>
      </c>
      <c r="M140" s="5">
        <v>-46984</v>
      </c>
      <c r="N140" s="5">
        <v>-75214</v>
      </c>
      <c r="O140" s="5">
        <v>-62064</v>
      </c>
      <c r="P140" s="5">
        <v>-116532</v>
      </c>
      <c r="Q140" s="5">
        <v>-186536</v>
      </c>
      <c r="R140" s="5">
        <v>-353042</v>
      </c>
      <c r="S140" s="5">
        <v>-674963</v>
      </c>
      <c r="T140" s="5">
        <v>-1018948</v>
      </c>
      <c r="U140" s="5">
        <v>-1260714</v>
      </c>
    </row>
    <row r="141" spans="3:21" ht="15.5" x14ac:dyDescent="0.35">
      <c r="C141" t="s">
        <v>1164</v>
      </c>
    </row>
    <row r="142" spans="3:21" ht="15.5" x14ac:dyDescent="0.35">
      <c r="C142" t="s">
        <v>1165</v>
      </c>
      <c r="M142" s="5">
        <v>-26</v>
      </c>
      <c r="N142" s="5">
        <v>-130253</v>
      </c>
      <c r="O142" s="5">
        <v>800</v>
      </c>
      <c r="P142" s="5">
        <v>3635</v>
      </c>
      <c r="Q142" s="5">
        <v>2954</v>
      </c>
      <c r="R142" s="5">
        <v>81743</v>
      </c>
      <c r="S142" s="5">
        <v>788256</v>
      </c>
      <c r="T142" s="5">
        <v>1110000</v>
      </c>
      <c r="U142" s="5">
        <v>1800000</v>
      </c>
    </row>
    <row r="143" spans="3:21" ht="15.5" x14ac:dyDescent="0.35">
      <c r="C143" t="s">
        <v>1166</v>
      </c>
    </row>
    <row r="144" spans="3:21" ht="15.5" x14ac:dyDescent="0.35">
      <c r="C144" t="s">
        <v>1167</v>
      </c>
      <c r="E144" s="5">
        <v>-100000</v>
      </c>
      <c r="F144" s="5">
        <v>-50000</v>
      </c>
      <c r="G144" s="5">
        <v>-49997</v>
      </c>
      <c r="I144" s="5">
        <v>-252605</v>
      </c>
      <c r="K144" s="5">
        <v>352608</v>
      </c>
      <c r="L144" s="5">
        <v>1166088</v>
      </c>
      <c r="M144" s="5">
        <v>88915</v>
      </c>
      <c r="N144" s="5">
        <v>-583365</v>
      </c>
      <c r="O144" s="5">
        <v>741556</v>
      </c>
      <c r="P144" s="5">
        <v>606827</v>
      </c>
      <c r="Q144" s="5">
        <v>3619859</v>
      </c>
      <c r="R144" s="5">
        <v>3706982</v>
      </c>
      <c r="S144" s="5">
        <v>5090241</v>
      </c>
      <c r="T144" s="5">
        <v>4962805</v>
      </c>
      <c r="U144" s="5">
        <v>800000</v>
      </c>
    </row>
    <row r="145" spans="2:21" ht="15.5" x14ac:dyDescent="0.35">
      <c r="C145" t="s">
        <v>1168</v>
      </c>
    </row>
    <row r="146" spans="2:21" ht="15.5" x14ac:dyDescent="0.35">
      <c r="C146" t="s">
        <v>1169</v>
      </c>
      <c r="J146" s="5">
        <v>-49159</v>
      </c>
      <c r="K146" s="5">
        <v>314206</v>
      </c>
      <c r="L146" s="5">
        <v>394986</v>
      </c>
      <c r="M146" s="5">
        <v>15</v>
      </c>
      <c r="N146" s="5">
        <v>15772</v>
      </c>
      <c r="O146" s="5">
        <v>24162</v>
      </c>
      <c r="P146" s="5">
        <v>4219</v>
      </c>
      <c r="Q146" s="5">
        <v>272010</v>
      </c>
    </row>
    <row r="147" spans="2:21" ht="15.5" x14ac:dyDescent="0.35">
      <c r="C147" t="s">
        <v>280</v>
      </c>
      <c r="D147" s="5">
        <v>10163</v>
      </c>
      <c r="E147" s="5">
        <v>20288</v>
      </c>
      <c r="F147" s="5">
        <v>-11791</v>
      </c>
      <c r="G147" s="5">
        <v>12409</v>
      </c>
      <c r="I147" s="5">
        <v>-5441</v>
      </c>
      <c r="J147" s="5">
        <v>59188</v>
      </c>
      <c r="K147" s="5">
        <v>492</v>
      </c>
      <c r="L147" s="5">
        <v>27565</v>
      </c>
      <c r="M147" s="5">
        <v>358</v>
      </c>
      <c r="N147" s="5">
        <v>54</v>
      </c>
      <c r="O147" s="5">
        <v>-300</v>
      </c>
      <c r="P147" s="5">
        <v>-172</v>
      </c>
      <c r="Q147" s="5">
        <v>1029</v>
      </c>
      <c r="R147" s="5">
        <v>-483</v>
      </c>
      <c r="S147" s="5">
        <v>3783</v>
      </c>
      <c r="T147" s="5">
        <v>12851</v>
      </c>
      <c r="U147" s="5">
        <v>-8683</v>
      </c>
    </row>
    <row r="148" spans="2:21" ht="15.5" x14ac:dyDescent="0.35">
      <c r="C148" t="s">
        <v>278</v>
      </c>
      <c r="D148" s="5">
        <v>186529</v>
      </c>
      <c r="E148" s="5">
        <v>261491</v>
      </c>
      <c r="F148" s="5">
        <v>-242939</v>
      </c>
      <c r="G148" s="5">
        <v>240337</v>
      </c>
      <c r="I148" s="5">
        <v>-173513</v>
      </c>
      <c r="J148" s="5">
        <v>597598</v>
      </c>
      <c r="K148" s="5">
        <v>-1088768</v>
      </c>
      <c r="L148" s="5">
        <v>1109751</v>
      </c>
      <c r="M148" s="5">
        <v>7633</v>
      </c>
      <c r="N148" s="5">
        <v>-3486</v>
      </c>
      <c r="O148" s="5">
        <v>-23813</v>
      </c>
      <c r="P148" s="5">
        <v>-50294</v>
      </c>
      <c r="Q148" s="5">
        <v>8092</v>
      </c>
      <c r="R148" s="5">
        <v>33934</v>
      </c>
      <c r="S148" s="5">
        <v>-149941</v>
      </c>
      <c r="T148" s="5">
        <v>113468</v>
      </c>
      <c r="U148" s="5">
        <v>-1985692</v>
      </c>
    </row>
    <row r="149" spans="2:21" ht="15.5" x14ac:dyDescent="0.35">
      <c r="C149" t="s">
        <v>279</v>
      </c>
      <c r="E149" s="5">
        <v>484814</v>
      </c>
      <c r="I149" s="5">
        <v>658327</v>
      </c>
      <c r="J149" s="5">
        <v>60729</v>
      </c>
      <c r="K149" s="5">
        <v>1149497</v>
      </c>
      <c r="L149" s="5">
        <v>39746</v>
      </c>
      <c r="M149" s="5">
        <v>32113</v>
      </c>
      <c r="N149" s="5">
        <v>35599</v>
      </c>
      <c r="O149" s="5">
        <v>59412</v>
      </c>
      <c r="P149" s="5">
        <v>109706</v>
      </c>
      <c r="Q149" s="5">
        <v>101614</v>
      </c>
      <c r="R149" s="5">
        <v>67680</v>
      </c>
      <c r="S149" s="5">
        <v>217621</v>
      </c>
      <c r="T149" s="5">
        <v>104153</v>
      </c>
      <c r="U149" s="5">
        <v>2089845</v>
      </c>
    </row>
    <row r="150" spans="2:21" ht="15.5" x14ac:dyDescent="0.35">
      <c r="C150" t="s">
        <v>282</v>
      </c>
      <c r="D150" s="5">
        <v>186529</v>
      </c>
      <c r="E150" s="5">
        <v>746305</v>
      </c>
      <c r="F150" s="5">
        <v>-242939</v>
      </c>
      <c r="G150" s="5">
        <v>240337</v>
      </c>
      <c r="I150" s="5">
        <v>484814</v>
      </c>
      <c r="J150" s="5">
        <v>658327</v>
      </c>
      <c r="K150" s="5">
        <v>60729</v>
      </c>
      <c r="L150" s="5">
        <v>1149497</v>
      </c>
      <c r="M150" s="5">
        <v>39746</v>
      </c>
      <c r="N150" s="5">
        <v>32113</v>
      </c>
      <c r="O150" s="5">
        <v>35599</v>
      </c>
      <c r="P150" s="5">
        <v>59412</v>
      </c>
      <c r="Q150" s="5">
        <v>109706</v>
      </c>
      <c r="R150" s="5">
        <v>101614</v>
      </c>
      <c r="S150" s="5">
        <v>67680</v>
      </c>
      <c r="T150" s="5">
        <v>217621</v>
      </c>
      <c r="U150" s="5">
        <v>104153</v>
      </c>
    </row>
    <row r="152" spans="2:21" ht="15.5" x14ac:dyDescent="0.35">
      <c r="B152" t="s">
        <v>283</v>
      </c>
      <c r="C152" t="s">
        <v>11</v>
      </c>
      <c r="D152" s="5">
        <v>830000000</v>
      </c>
      <c r="E152" s="5">
        <v>830000000</v>
      </c>
      <c r="F152" s="5">
        <v>830000000</v>
      </c>
      <c r="G152" s="5">
        <v>830000000</v>
      </c>
      <c r="I152" s="5">
        <v>830000000</v>
      </c>
      <c r="J152" s="5">
        <v>830000000</v>
      </c>
      <c r="K152" s="5">
        <v>830000000</v>
      </c>
      <c r="L152" s="5">
        <v>830000000</v>
      </c>
      <c r="M152" s="5">
        <v>830000000</v>
      </c>
      <c r="N152" s="5">
        <v>830000000</v>
      </c>
      <c r="O152" s="5">
        <v>830000000</v>
      </c>
      <c r="P152" s="5">
        <v>830000000</v>
      </c>
      <c r="Q152" s="5">
        <v>830000000</v>
      </c>
      <c r="R152" s="5">
        <v>830000000</v>
      </c>
      <c r="S152" s="5">
        <v>830000000</v>
      </c>
      <c r="T152" s="5">
        <v>830000000</v>
      </c>
      <c r="U152" s="5">
        <v>630000000</v>
      </c>
    </row>
    <row r="153" spans="2:21" ht="15.5" x14ac:dyDescent="0.35">
      <c r="C153" t="s">
        <v>284</v>
      </c>
      <c r="D153" s="6">
        <v>-4.2300000000000004</v>
      </c>
      <c r="E153" s="6">
        <v>-6.44</v>
      </c>
      <c r="F153" s="6">
        <v>-13.85</v>
      </c>
      <c r="G153" s="6">
        <v>-7.49</v>
      </c>
    </row>
    <row r="154" spans="2:21" ht="15.5" x14ac:dyDescent="0.35">
      <c r="C154" t="s">
        <v>285</v>
      </c>
      <c r="D154" s="6">
        <v>-9.2200000000000006</v>
      </c>
      <c r="E154" s="6">
        <v>-6.37</v>
      </c>
      <c r="F154" s="6">
        <v>-3.54</v>
      </c>
      <c r="G154" s="6">
        <v>-6.81</v>
      </c>
    </row>
    <row r="155" spans="2:21" ht="15.5" x14ac:dyDescent="0.35">
      <c r="C155" t="s">
        <v>72</v>
      </c>
      <c r="D155" s="6">
        <v>1.85</v>
      </c>
      <c r="E155" s="6">
        <v>3.17</v>
      </c>
      <c r="F155" s="6">
        <v>3.78</v>
      </c>
      <c r="G155" s="6">
        <v>3.64</v>
      </c>
    </row>
    <row r="156" spans="2:21" ht="15.5" x14ac:dyDescent="0.35">
      <c r="C156" t="s">
        <v>286</v>
      </c>
      <c r="D156" s="5">
        <v>6220000000</v>
      </c>
      <c r="E156" s="5">
        <v>5100000000</v>
      </c>
      <c r="F156" s="5">
        <v>-280000000</v>
      </c>
      <c r="G156" s="5">
        <v>5610000000</v>
      </c>
    </row>
    <row r="157" spans="2:21" ht="15.5" x14ac:dyDescent="0.35">
      <c r="C157" t="s">
        <v>287</v>
      </c>
      <c r="D157" s="6">
        <v>-2.7699999999999999E-2</v>
      </c>
      <c r="E157" s="6">
        <v>-3.85E-2</v>
      </c>
      <c r="F157" s="6">
        <v>-7.8799999999999995E-2</v>
      </c>
      <c r="G157" s="6">
        <v>-4.24E-2</v>
      </c>
    </row>
    <row r="158" spans="2:21" ht="15.5" x14ac:dyDescent="0.35">
      <c r="C158" t="s">
        <v>288</v>
      </c>
      <c r="D158" s="6">
        <v>3.2000000000000002E-3</v>
      </c>
      <c r="E158" s="6">
        <v>4.7999999999999996E-3</v>
      </c>
      <c r="F158" s="6">
        <v>1.0700000000000001E-2</v>
      </c>
      <c r="G158" s="6">
        <v>6.3E-3</v>
      </c>
    </row>
    <row r="159" spans="2:21" ht="15.5" x14ac:dyDescent="0.35">
      <c r="C159" t="s">
        <v>289</v>
      </c>
      <c r="D159" s="6">
        <v>6.0999999999999995E-3</v>
      </c>
      <c r="E159" s="6">
        <v>9.5999999999999992E-3</v>
      </c>
      <c r="F159" s="6">
        <v>2.2099999999999998E-2</v>
      </c>
      <c r="G159" s="6">
        <v>1.21E-2</v>
      </c>
    </row>
    <row r="160" spans="2:21" ht="15.5" x14ac:dyDescent="0.35">
      <c r="C160" t="s">
        <v>290</v>
      </c>
      <c r="D160" s="6">
        <v>-591.44000000000005</v>
      </c>
      <c r="E160" s="6">
        <v>-699.82</v>
      </c>
      <c r="F160" s="6">
        <v>-1071.7</v>
      </c>
      <c r="G160" s="6">
        <v>-674.84</v>
      </c>
    </row>
    <row r="161" spans="3:21" ht="15.5" x14ac:dyDescent="0.35">
      <c r="C161" t="s">
        <v>292</v>
      </c>
      <c r="D161" s="6">
        <v>-0.03</v>
      </c>
      <c r="E161" s="6">
        <v>-0.03</v>
      </c>
      <c r="F161" s="6">
        <v>-0.04</v>
      </c>
      <c r="G161" s="6">
        <v>-0.04</v>
      </c>
    </row>
    <row r="162" spans="3:21" ht="15.5" x14ac:dyDescent="0.35">
      <c r="C162" t="s">
        <v>293</v>
      </c>
      <c r="D162" s="6">
        <v>-1326.96</v>
      </c>
      <c r="E162" s="6">
        <v>-1345.86</v>
      </c>
      <c r="F162" s="6">
        <v>-1299.9100000000001</v>
      </c>
      <c r="G162" s="6">
        <v>-1191.6199999999999</v>
      </c>
    </row>
    <row r="163" spans="3:21" ht="15.5" x14ac:dyDescent="0.35">
      <c r="C163" t="s">
        <v>294</v>
      </c>
      <c r="D163" s="6">
        <v>-0.03</v>
      </c>
      <c r="E163" s="6">
        <v>-0.03</v>
      </c>
      <c r="F163" s="6">
        <v>-0.04</v>
      </c>
      <c r="G163" s="6">
        <v>-0.04</v>
      </c>
    </row>
    <row r="164" spans="3:21" ht="15.5" x14ac:dyDescent="0.35">
      <c r="C164" t="s">
        <v>295</v>
      </c>
      <c r="D164" s="6">
        <v>-1326.96</v>
      </c>
      <c r="E164" s="6">
        <v>-1345.86</v>
      </c>
      <c r="F164" s="6">
        <v>-1299.9100000000001</v>
      </c>
      <c r="G164" s="6">
        <v>-1191.6199999999999</v>
      </c>
    </row>
    <row r="165" spans="3:21" ht="15.5" x14ac:dyDescent="0.35">
      <c r="C165" t="s">
        <v>296</v>
      </c>
      <c r="G165" s="5">
        <v>616000000000</v>
      </c>
    </row>
    <row r="166" spans="3:21" ht="15.5" x14ac:dyDescent="0.35">
      <c r="C166" t="s">
        <v>297</v>
      </c>
      <c r="D166" s="5">
        <v>2000000000</v>
      </c>
      <c r="E166" s="5">
        <v>2000000000</v>
      </c>
      <c r="F166" s="5">
        <v>2000000000</v>
      </c>
      <c r="G166" s="5">
        <v>2000000000</v>
      </c>
    </row>
    <row r="167" spans="3:21" ht="15.5" x14ac:dyDescent="0.35">
      <c r="C167" t="s">
        <v>392</v>
      </c>
      <c r="D167" s="5">
        <v>-1106000000000</v>
      </c>
      <c r="E167" s="5">
        <v>-1122000000000</v>
      </c>
      <c r="F167" s="5">
        <v>-1083000000000</v>
      </c>
      <c r="G167" s="5">
        <v>-993000000000</v>
      </c>
    </row>
    <row r="168" spans="3:21" ht="15.5" x14ac:dyDescent="0.35">
      <c r="C168" t="s">
        <v>23</v>
      </c>
      <c r="D168" s="5">
        <v>2000000000</v>
      </c>
      <c r="E168" s="5">
        <v>2000000000</v>
      </c>
      <c r="F168" s="5">
        <v>2000000000</v>
      </c>
      <c r="G168" s="5">
        <v>618000000000</v>
      </c>
    </row>
    <row r="169" spans="3:21" ht="15.5" x14ac:dyDescent="0.35">
      <c r="C169" t="s">
        <v>20</v>
      </c>
      <c r="D169" s="5">
        <v>-13000000000</v>
      </c>
      <c r="E169" s="5">
        <v>-10000000000</v>
      </c>
      <c r="F169" s="5">
        <v>-6000000000</v>
      </c>
      <c r="G169" s="5">
        <v>607000000000</v>
      </c>
    </row>
    <row r="170" spans="3:21" ht="15.5" x14ac:dyDescent="0.35">
      <c r="C170" t="s">
        <v>299</v>
      </c>
      <c r="D170" s="5">
        <v>-637000000000</v>
      </c>
      <c r="E170" s="5">
        <v>-657000000000</v>
      </c>
      <c r="F170" s="5">
        <v>-646000000000</v>
      </c>
      <c r="G170" s="5">
        <v>-606000000000</v>
      </c>
    </row>
    <row r="171" spans="3:21" ht="15.5" x14ac:dyDescent="0.35">
      <c r="C171" t="s">
        <v>300</v>
      </c>
      <c r="D171" s="5">
        <v>3000000000</v>
      </c>
      <c r="E171" s="5">
        <v>6000000000</v>
      </c>
      <c r="F171" s="5">
        <v>-3000000000</v>
      </c>
      <c r="G171" s="5">
        <v>4000000000</v>
      </c>
    </row>
    <row r="172" spans="3:21" ht="15.5" x14ac:dyDescent="0.35">
      <c r="C172" t="s">
        <v>301</v>
      </c>
      <c r="D172" s="5">
        <v>0</v>
      </c>
      <c r="E172" s="5">
        <v>0</v>
      </c>
    </row>
    <row r="173" spans="3:21" ht="15.5" x14ac:dyDescent="0.35">
      <c r="C173" t="s">
        <v>12</v>
      </c>
      <c r="D173" s="5">
        <v>3000000000</v>
      </c>
      <c r="E173" s="5">
        <v>6000000000</v>
      </c>
      <c r="F173" s="5">
        <v>-3000000000</v>
      </c>
      <c r="G173" s="5">
        <v>4000000000</v>
      </c>
    </row>
    <row r="174" spans="3:21" ht="15.5" x14ac:dyDescent="0.35">
      <c r="C174" t="s">
        <v>15</v>
      </c>
      <c r="D174" s="6">
        <v>3.3</v>
      </c>
      <c r="E174" s="6">
        <v>6.78</v>
      </c>
      <c r="F174" s="6">
        <v>-3.19</v>
      </c>
      <c r="G174" s="6">
        <v>5.07</v>
      </c>
    </row>
    <row r="175" spans="3:21" ht="15.5" x14ac:dyDescent="0.35">
      <c r="C175" t="s">
        <v>57</v>
      </c>
      <c r="I175" s="6">
        <v>-43.28</v>
      </c>
      <c r="J175" s="6">
        <v>-25.9</v>
      </c>
      <c r="K175" s="6">
        <v>-63.46</v>
      </c>
      <c r="L175" s="6">
        <v>-33.11</v>
      </c>
      <c r="M175" s="6">
        <v>-32.549999999999997</v>
      </c>
      <c r="N175" s="6">
        <v>-95.55</v>
      </c>
      <c r="O175" s="6">
        <v>-72.3</v>
      </c>
      <c r="P175" s="6">
        <v>-69.25</v>
      </c>
      <c r="Q175" s="6">
        <v>-94.45</v>
      </c>
      <c r="R175" s="6">
        <v>-124.34</v>
      </c>
      <c r="S175" s="6">
        <v>-78.209999999999994</v>
      </c>
      <c r="T175" s="6">
        <v>6.84</v>
      </c>
      <c r="U175" s="6">
        <v>7.76</v>
      </c>
    </row>
    <row r="176" spans="3:21" ht="15.5" x14ac:dyDescent="0.35">
      <c r="C176" t="s">
        <v>71</v>
      </c>
      <c r="I176" s="6">
        <v>-1.1299999999999999</v>
      </c>
      <c r="J176" s="6">
        <v>-1.93</v>
      </c>
      <c r="K176" s="6">
        <v>-1.28</v>
      </c>
      <c r="L176" s="6">
        <v>-4.53</v>
      </c>
      <c r="M176" s="6">
        <v>-3.44</v>
      </c>
      <c r="N176" s="6">
        <v>-1.7</v>
      </c>
      <c r="O176" s="6">
        <v>-3.65</v>
      </c>
      <c r="P176" s="6">
        <v>-3.87</v>
      </c>
      <c r="Q176" s="6">
        <v>-18.420000000000002</v>
      </c>
      <c r="R176" s="6">
        <v>-2.12</v>
      </c>
      <c r="S176" s="6">
        <v>-3.39</v>
      </c>
      <c r="T176" s="5">
        <v>0</v>
      </c>
      <c r="U176" s="5">
        <v>0</v>
      </c>
    </row>
    <row r="177" spans="3:21" ht="15.5" x14ac:dyDescent="0.35">
      <c r="C177" t="s">
        <v>74</v>
      </c>
      <c r="I177" s="6">
        <v>0.78</v>
      </c>
      <c r="J177" s="6">
        <v>0.78</v>
      </c>
      <c r="K177" s="6">
        <v>1.26</v>
      </c>
      <c r="L177" s="6">
        <v>2.86</v>
      </c>
      <c r="M177" s="6">
        <v>2.41</v>
      </c>
      <c r="N177" s="6">
        <v>5.77</v>
      </c>
      <c r="O177" s="6">
        <v>6.79</v>
      </c>
      <c r="P177" s="6">
        <v>7.2</v>
      </c>
      <c r="Q177" s="6">
        <v>24.94</v>
      </c>
      <c r="R177" s="6">
        <v>3.61</v>
      </c>
      <c r="S177" s="6">
        <v>1.74</v>
      </c>
      <c r="T177" s="5">
        <v>0</v>
      </c>
      <c r="U177" s="5">
        <v>0</v>
      </c>
    </row>
    <row r="178" spans="3:21" ht="15.5" x14ac:dyDescent="0.35">
      <c r="C178" t="s">
        <v>302</v>
      </c>
      <c r="I178" s="5">
        <v>13920000000</v>
      </c>
      <c r="J178" s="5">
        <v>34910000000</v>
      </c>
      <c r="K178" s="5">
        <v>3950000000</v>
      </c>
      <c r="L178" s="5">
        <v>30660000000</v>
      </c>
      <c r="M178" s="5">
        <v>25760000000</v>
      </c>
      <c r="N178" s="5">
        <v>-24490000000</v>
      </c>
      <c r="O178" s="5">
        <v>2560000000</v>
      </c>
    </row>
    <row r="179" spans="3:21" ht="15.5" x14ac:dyDescent="0.35">
      <c r="C179" t="s">
        <v>303</v>
      </c>
      <c r="I179" s="6">
        <v>-0.24629999999999999</v>
      </c>
      <c r="J179" s="6">
        <v>-0.1114</v>
      </c>
      <c r="K179" s="6">
        <v>-0.2316</v>
      </c>
      <c r="L179" s="6">
        <v>-9.6699999999999994E-2</v>
      </c>
      <c r="M179" s="6">
        <v>-7.9500000000000001E-2</v>
      </c>
      <c r="N179" s="6">
        <v>-0.1971</v>
      </c>
      <c r="O179" s="6">
        <v>-9.3900000000000011E-2</v>
      </c>
      <c r="P179" s="6">
        <v>-7.3800000000000004E-2</v>
      </c>
      <c r="Q179" s="6">
        <v>-9.3699999999999992E-2</v>
      </c>
      <c r="R179" s="6">
        <v>-0.10890000000000001</v>
      </c>
      <c r="S179" s="6">
        <v>-6.5000000000000002E-2</v>
      </c>
      <c r="T179" s="6">
        <v>5.1999999999999998E-3</v>
      </c>
      <c r="U179" s="6">
        <v>6.0999999999999995E-3</v>
      </c>
    </row>
    <row r="180" spans="3:21" ht="15.5" x14ac:dyDescent="0.35">
      <c r="C180" t="s">
        <v>304</v>
      </c>
      <c r="I180" s="6">
        <v>3.3300000000000003E-2</v>
      </c>
      <c r="J180" s="6">
        <v>2.2400000000000003E-2</v>
      </c>
      <c r="K180" s="6">
        <v>5.6900000000000006E-2</v>
      </c>
      <c r="L180" s="6">
        <v>3.6799999999999999E-2</v>
      </c>
      <c r="M180" s="6">
        <v>3.95E-2</v>
      </c>
      <c r="N180" s="6">
        <v>0.12740000000000001</v>
      </c>
      <c r="O180" s="6">
        <v>0.1769</v>
      </c>
      <c r="P180" s="6">
        <v>0.28270000000000001</v>
      </c>
      <c r="Q180" s="6">
        <v>0.90489999999999993</v>
      </c>
      <c r="R180" s="6">
        <v>-1.4031</v>
      </c>
      <c r="S180" s="6">
        <v>-0.25120000000000003</v>
      </c>
      <c r="T180" s="6">
        <v>1.49E-2</v>
      </c>
      <c r="U180" s="6">
        <v>2.0799999999999999E-2</v>
      </c>
    </row>
    <row r="181" spans="3:21" ht="15.5" x14ac:dyDescent="0.35">
      <c r="C181" t="s">
        <v>305</v>
      </c>
      <c r="I181" s="6">
        <v>7.0099999999999996E-2</v>
      </c>
      <c r="J181" s="6">
        <v>4.4500000000000005E-2</v>
      </c>
      <c r="K181" s="6">
        <v>0.12509999999999999</v>
      </c>
      <c r="L181" s="6">
        <v>7.5399999999999995E-2</v>
      </c>
      <c r="M181" s="6">
        <v>8.9600000000000013E-2</v>
      </c>
      <c r="N181" s="6">
        <v>0.34470000000000001</v>
      </c>
      <c r="O181" s="6">
        <v>0.48469999999999996</v>
      </c>
      <c r="P181" s="6">
        <v>1.0348999999999999</v>
      </c>
      <c r="Q181" s="6">
        <v>-2.5291999999999999</v>
      </c>
      <c r="R181" s="6">
        <v>-0.72609999999999997</v>
      </c>
      <c r="S181" s="6">
        <v>-0.20920000000000002</v>
      </c>
      <c r="T181" s="6">
        <v>8.2599999999999993E-2</v>
      </c>
      <c r="U181" s="6">
        <v>0.25379999999999997</v>
      </c>
    </row>
    <row r="182" spans="3:21" ht="15.5" x14ac:dyDescent="0.35">
      <c r="C182" t="s">
        <v>306</v>
      </c>
      <c r="I182" s="6">
        <v>-947.62</v>
      </c>
      <c r="J182" s="6">
        <v>-886.98</v>
      </c>
      <c r="K182" s="6">
        <v>-2772.3</v>
      </c>
      <c r="L182" s="6">
        <v>-59.15</v>
      </c>
      <c r="M182" s="6">
        <v>-37.18</v>
      </c>
      <c r="N182" s="6">
        <v>-70.08</v>
      </c>
      <c r="O182" s="6">
        <v>-69.94</v>
      </c>
      <c r="P182" s="6">
        <v>-33.96</v>
      </c>
      <c r="Q182" s="6">
        <v>-28.33</v>
      </c>
      <c r="R182" s="6">
        <v>-19.98</v>
      </c>
      <c r="S182" s="6">
        <v>-6.52</v>
      </c>
      <c r="T182" s="6">
        <v>1.67</v>
      </c>
      <c r="U182" s="6">
        <v>1.89</v>
      </c>
    </row>
    <row r="183" spans="3:21" ht="15.5" x14ac:dyDescent="0.35">
      <c r="C183" t="s">
        <v>68</v>
      </c>
      <c r="I183" s="6">
        <v>-0.04</v>
      </c>
      <c r="J183" s="6">
        <v>-0.04</v>
      </c>
      <c r="K183" s="6">
        <v>-7.0000000000000007E-2</v>
      </c>
      <c r="L183" s="6">
        <v>-0.17</v>
      </c>
      <c r="M183" s="6">
        <v>-0.14000000000000001</v>
      </c>
      <c r="N183" s="6">
        <v>-0.22</v>
      </c>
      <c r="O183" s="6">
        <v>-0.65</v>
      </c>
      <c r="P183" s="6">
        <v>-1.0900000000000001</v>
      </c>
      <c r="Q183" s="6">
        <v>-16.670000000000002</v>
      </c>
      <c r="R183" s="6">
        <v>2.98</v>
      </c>
      <c r="S183" s="6">
        <v>0.85</v>
      </c>
      <c r="T183" s="5">
        <v>0</v>
      </c>
      <c r="U183" s="5">
        <v>0</v>
      </c>
    </row>
    <row r="184" spans="3:21" ht="15.5" x14ac:dyDescent="0.35">
      <c r="C184" t="s">
        <v>65</v>
      </c>
      <c r="I184" s="6">
        <v>-1299.9100000000001</v>
      </c>
      <c r="J184" s="6">
        <v>-1157.5899999999999</v>
      </c>
      <c r="K184" s="6">
        <v>-1116.1500000000001</v>
      </c>
      <c r="L184" s="6">
        <v>-900.26</v>
      </c>
      <c r="M184" s="6">
        <v>-824.36</v>
      </c>
      <c r="N184" s="6">
        <v>-750.24</v>
      </c>
      <c r="O184" s="6">
        <v>-408.73</v>
      </c>
      <c r="P184" s="6">
        <v>-244.94</v>
      </c>
      <c r="Q184" s="6">
        <v>-104.38</v>
      </c>
      <c r="R184" s="6">
        <v>88.62</v>
      </c>
      <c r="S184" s="6">
        <v>311.31</v>
      </c>
      <c r="T184" s="6">
        <v>458.6</v>
      </c>
      <c r="U184" s="6">
        <v>373.45</v>
      </c>
    </row>
    <row r="185" spans="3:21" ht="15.5" x14ac:dyDescent="0.35">
      <c r="C185" t="s">
        <v>307</v>
      </c>
      <c r="I185" s="6">
        <v>-0.04</v>
      </c>
      <c r="J185" s="6">
        <v>-0.04</v>
      </c>
      <c r="K185" s="6">
        <v>-7.0000000000000007E-2</v>
      </c>
      <c r="L185" s="6">
        <v>-0.17</v>
      </c>
      <c r="M185" s="6">
        <v>-0.14000000000000001</v>
      </c>
      <c r="N185" s="6">
        <v>-0.22</v>
      </c>
      <c r="O185" s="6">
        <v>-0.65</v>
      </c>
      <c r="P185" s="6">
        <v>-1.0900000000000001</v>
      </c>
      <c r="Q185" s="6">
        <v>-16.670000000000002</v>
      </c>
      <c r="R185" s="6">
        <v>2.98</v>
      </c>
      <c r="S185" s="6">
        <v>0.85</v>
      </c>
      <c r="T185" s="5">
        <v>0</v>
      </c>
      <c r="U185" s="5">
        <v>0</v>
      </c>
    </row>
    <row r="186" spans="3:21" ht="15.5" x14ac:dyDescent="0.35">
      <c r="C186" t="s">
        <v>308</v>
      </c>
      <c r="I186" s="6">
        <v>-1299.9100000000001</v>
      </c>
      <c r="J186" s="6">
        <v>-1157.5899999999999</v>
      </c>
      <c r="K186" s="6">
        <v>-1116.1500000000001</v>
      </c>
      <c r="L186" s="6">
        <v>-900.26</v>
      </c>
      <c r="M186" s="6">
        <v>-824.36</v>
      </c>
      <c r="N186" s="6">
        <v>-750.24</v>
      </c>
      <c r="O186" s="6">
        <v>-408.73</v>
      </c>
      <c r="P186" s="6">
        <v>-244.94</v>
      </c>
      <c r="Q186" s="6">
        <v>-104.38</v>
      </c>
      <c r="R186" s="6">
        <v>88.62</v>
      </c>
      <c r="S186" s="6">
        <v>311.31</v>
      </c>
      <c r="T186" s="6">
        <v>458.6</v>
      </c>
      <c r="U186" s="6">
        <v>373.45</v>
      </c>
    </row>
    <row r="187" spans="3:21" ht="15.5" x14ac:dyDescent="0.35">
      <c r="C187" t="s">
        <v>309</v>
      </c>
      <c r="L187" s="5">
        <v>21000000000</v>
      </c>
      <c r="M187" s="5">
        <v>35000000000</v>
      </c>
      <c r="N187" s="5">
        <v>35000000000</v>
      </c>
      <c r="O187" s="5">
        <v>36000000000</v>
      </c>
      <c r="P187" s="5">
        <v>51000000000</v>
      </c>
      <c r="Q187" s="5">
        <v>45000000000</v>
      </c>
      <c r="R187" s="5">
        <v>74000000000</v>
      </c>
      <c r="S187" s="5">
        <v>82000000000</v>
      </c>
      <c r="T187" s="5">
        <v>143000000000</v>
      </c>
      <c r="U187" s="5">
        <v>212000000000</v>
      </c>
    </row>
    <row r="188" spans="3:21" ht="15.5" x14ac:dyDescent="0.35">
      <c r="C188" t="s">
        <v>310</v>
      </c>
      <c r="I188" s="5">
        <v>2000000000</v>
      </c>
      <c r="J188" s="5">
        <v>2000000000</v>
      </c>
      <c r="K188" s="5">
        <v>1000000000</v>
      </c>
      <c r="L188" s="5">
        <v>1000000000</v>
      </c>
      <c r="M188" s="5">
        <v>1000000000</v>
      </c>
      <c r="N188" s="5">
        <v>2000000000</v>
      </c>
      <c r="O188" s="5">
        <v>1000000000</v>
      </c>
      <c r="P188" s="5">
        <v>0</v>
      </c>
      <c r="Q188" s="5">
        <v>16000000000</v>
      </c>
      <c r="R188" s="5">
        <v>28000000000</v>
      </c>
      <c r="S188" s="5">
        <v>59000000000</v>
      </c>
      <c r="T188" s="5">
        <v>107000000000</v>
      </c>
      <c r="U188" s="5">
        <v>75000000000</v>
      </c>
    </row>
    <row r="189" spans="3:21" ht="15.5" x14ac:dyDescent="0.35">
      <c r="C189" t="s">
        <v>25</v>
      </c>
      <c r="I189" s="5">
        <v>2000000000</v>
      </c>
      <c r="J189" s="5">
        <v>2000000000</v>
      </c>
      <c r="K189" s="5">
        <v>1000000000</v>
      </c>
      <c r="L189" s="5">
        <v>22000000000</v>
      </c>
      <c r="M189" s="5">
        <v>36000000000</v>
      </c>
      <c r="N189" s="5">
        <v>36000000000</v>
      </c>
      <c r="O189" s="5">
        <v>37000000000</v>
      </c>
      <c r="P189" s="5">
        <v>51000000000</v>
      </c>
      <c r="Q189" s="5">
        <v>61000000000</v>
      </c>
      <c r="R189" s="5">
        <v>102000000000</v>
      </c>
      <c r="S189" s="5">
        <v>142000000000</v>
      </c>
      <c r="T189" s="5">
        <v>250000000000</v>
      </c>
      <c r="U189" s="5">
        <v>287000000000</v>
      </c>
    </row>
    <row r="190" spans="3:21" ht="15.5" x14ac:dyDescent="0.35">
      <c r="C190" t="s">
        <v>22</v>
      </c>
      <c r="I190" s="5">
        <v>-6000000000</v>
      </c>
      <c r="J190" s="5">
        <v>-9000000000</v>
      </c>
      <c r="K190" s="5">
        <v>0</v>
      </c>
      <c r="L190" s="5">
        <v>6000000000</v>
      </c>
      <c r="M190" s="5">
        <v>35000000000</v>
      </c>
      <c r="N190" s="5">
        <v>36000000000</v>
      </c>
      <c r="O190" s="5">
        <v>36000000000</v>
      </c>
      <c r="P190" s="5">
        <v>50000000000</v>
      </c>
      <c r="Q190" s="5">
        <v>59000000000</v>
      </c>
      <c r="R190" s="5">
        <v>100000000000</v>
      </c>
      <c r="S190" s="5">
        <v>141000000000</v>
      </c>
      <c r="T190" s="5">
        <v>247000000000</v>
      </c>
      <c r="U190" s="5">
        <v>286000000000</v>
      </c>
    </row>
    <row r="191" spans="3:21" ht="15.5" x14ac:dyDescent="0.35">
      <c r="C191" t="s">
        <v>311</v>
      </c>
      <c r="I191" s="5">
        <v>-646000000000</v>
      </c>
      <c r="J191" s="5">
        <v>-632000000000</v>
      </c>
      <c r="K191" s="5">
        <v>-668000000000</v>
      </c>
      <c r="L191" s="5">
        <v>-615000000000</v>
      </c>
      <c r="M191" s="5">
        <v>-654000000000</v>
      </c>
      <c r="N191" s="5">
        <v>-677000000000</v>
      </c>
      <c r="O191" s="5">
        <v>-681000000000</v>
      </c>
      <c r="P191" s="5">
        <v>-687000000000</v>
      </c>
      <c r="Q191" s="5">
        <v>-710000000000</v>
      </c>
      <c r="R191" s="5">
        <v>-730000000000</v>
      </c>
      <c r="S191" s="5">
        <v>-610000000000</v>
      </c>
      <c r="T191" s="5">
        <v>-576000000000</v>
      </c>
      <c r="U191" s="5">
        <v>-475000000000</v>
      </c>
    </row>
    <row r="192" spans="3:21" ht="15.5" x14ac:dyDescent="0.35">
      <c r="C192" t="s">
        <v>312</v>
      </c>
      <c r="I192" s="5">
        <v>1000000000</v>
      </c>
      <c r="J192" s="5">
        <v>9000000000</v>
      </c>
      <c r="K192" s="5">
        <v>-4000000000</v>
      </c>
      <c r="L192" s="5">
        <v>-23000000000</v>
      </c>
      <c r="M192" s="5">
        <v>0</v>
      </c>
      <c r="N192" s="5">
        <v>-10000000000</v>
      </c>
      <c r="O192" s="5">
        <v>-20000000000</v>
      </c>
      <c r="P192" s="5">
        <v>-8000000000</v>
      </c>
      <c r="Q192" s="5">
        <v>-1000000000</v>
      </c>
      <c r="R192" s="5">
        <v>23000000000</v>
      </c>
      <c r="S192" s="5">
        <v>48000000000</v>
      </c>
      <c r="T192" s="5">
        <v>90000000000</v>
      </c>
      <c r="U192" s="5">
        <v>71000000000</v>
      </c>
    </row>
    <row r="193" spans="2:21" ht="15.5" x14ac:dyDescent="0.35">
      <c r="C193" t="s">
        <v>313</v>
      </c>
      <c r="L193" s="5">
        <v>0</v>
      </c>
      <c r="O193" s="5">
        <v>0</v>
      </c>
      <c r="Q193" s="5">
        <v>-1000000000</v>
      </c>
      <c r="R193" s="5">
        <v>-9000000000</v>
      </c>
      <c r="S193" s="5">
        <v>0</v>
      </c>
      <c r="T193" s="5">
        <v>-33000000000</v>
      </c>
      <c r="U193" s="5">
        <v>-67000000000</v>
      </c>
    </row>
    <row r="194" spans="2:21" ht="15.5" x14ac:dyDescent="0.35">
      <c r="C194" t="s">
        <v>14</v>
      </c>
      <c r="I194" s="5">
        <v>1000000000</v>
      </c>
      <c r="J194" s="5">
        <v>9000000000</v>
      </c>
      <c r="K194" s="5">
        <v>-4000000000</v>
      </c>
      <c r="L194" s="5">
        <v>-23000000000</v>
      </c>
      <c r="M194" s="5">
        <v>0</v>
      </c>
      <c r="N194" s="5">
        <v>-10000000000</v>
      </c>
      <c r="O194" s="5">
        <v>-20000000000</v>
      </c>
      <c r="P194" s="5">
        <v>-8000000000</v>
      </c>
      <c r="Q194" s="5">
        <v>-3000000000</v>
      </c>
      <c r="R194" s="5">
        <v>14000000000</v>
      </c>
      <c r="S194" s="5">
        <v>48000000000</v>
      </c>
      <c r="T194" s="5">
        <v>57000000000</v>
      </c>
      <c r="U194" s="5">
        <v>4000000000</v>
      </c>
    </row>
    <row r="195" spans="2:21" ht="15.5" x14ac:dyDescent="0.35">
      <c r="C195" t="s">
        <v>16</v>
      </c>
      <c r="I195" s="6">
        <v>1.64</v>
      </c>
      <c r="J195" s="6">
        <v>10.88</v>
      </c>
      <c r="K195" s="6">
        <v>-4.78</v>
      </c>
      <c r="L195" s="6">
        <v>-27.19</v>
      </c>
      <c r="M195" s="6">
        <v>-0.06</v>
      </c>
      <c r="N195" s="6">
        <v>-11.84</v>
      </c>
      <c r="O195" s="6">
        <v>-24.42</v>
      </c>
      <c r="P195" s="6">
        <v>-9.01</v>
      </c>
      <c r="Q195" s="6">
        <v>-3.35</v>
      </c>
      <c r="R195" s="6">
        <v>16.670000000000002</v>
      </c>
      <c r="S195" s="6">
        <v>57.44</v>
      </c>
      <c r="T195" s="6">
        <v>68.47</v>
      </c>
      <c r="U195" s="6">
        <v>5.88</v>
      </c>
    </row>
    <row r="197" spans="2:21" ht="15.5" x14ac:dyDescent="0.35">
      <c r="B197" t="s">
        <v>314</v>
      </c>
      <c r="C197" t="s">
        <v>315</v>
      </c>
      <c r="D197" s="5">
        <v>-8000000000</v>
      </c>
      <c r="E197" s="5">
        <v>-4000000000</v>
      </c>
      <c r="F197" s="5">
        <v>-5000000000</v>
      </c>
      <c r="G197" s="5">
        <v>-12000000000</v>
      </c>
      <c r="H197" s="5">
        <v>-22000000000</v>
      </c>
      <c r="I197" s="5">
        <v>-36000000000</v>
      </c>
      <c r="J197" s="5">
        <v>-22000000000</v>
      </c>
      <c r="K197" s="5">
        <v>-53000000000</v>
      </c>
      <c r="L197" s="5">
        <v>-28000000000</v>
      </c>
      <c r="M197" s="5">
        <v>-27000000000</v>
      </c>
      <c r="N197" s="5">
        <v>-80000000000</v>
      </c>
      <c r="O197" s="5">
        <v>-60000000000</v>
      </c>
      <c r="P197" s="5">
        <v>-58000000000</v>
      </c>
      <c r="Q197" s="5">
        <v>-79000000000</v>
      </c>
    </row>
    <row r="198" spans="2:21" ht="15.5" x14ac:dyDescent="0.35">
      <c r="C198" t="s">
        <v>56</v>
      </c>
      <c r="D198" s="6">
        <v>-9.56</v>
      </c>
      <c r="E198" s="6">
        <v>-4.2300000000000004</v>
      </c>
      <c r="F198" s="6">
        <v>-6.44</v>
      </c>
      <c r="G198" s="6">
        <v>-13.85</v>
      </c>
      <c r="H198" s="6">
        <v>-26.98</v>
      </c>
      <c r="I198" s="6">
        <v>-43.28</v>
      </c>
      <c r="J198" s="6">
        <v>-25.9</v>
      </c>
      <c r="K198" s="6">
        <v>-63.46</v>
      </c>
      <c r="L198" s="6">
        <v>-33.11</v>
      </c>
      <c r="M198" s="6">
        <v>-32.549999999999997</v>
      </c>
      <c r="N198" s="6">
        <v>-95.55</v>
      </c>
      <c r="O198" s="6">
        <v>-72.3</v>
      </c>
      <c r="P198" s="6">
        <v>-69.25</v>
      </c>
      <c r="Q198" s="6">
        <v>-94.45</v>
      </c>
    </row>
    <row r="199" spans="2:21" ht="15.5" x14ac:dyDescent="0.35">
      <c r="C199" t="s">
        <v>322</v>
      </c>
      <c r="D199" s="5">
        <v>5000000000</v>
      </c>
      <c r="E199" s="5">
        <v>18000000000</v>
      </c>
      <c r="F199" s="5">
        <v>11000000000</v>
      </c>
      <c r="G199" s="5">
        <v>11000000000</v>
      </c>
      <c r="H199" s="5">
        <v>44000000000</v>
      </c>
      <c r="I199" s="5">
        <v>52000000000</v>
      </c>
      <c r="J199" s="5">
        <v>53000000000</v>
      </c>
      <c r="K199" s="5">
        <v>54000000000</v>
      </c>
      <c r="L199" s="5">
        <v>44000000000</v>
      </c>
      <c r="M199" s="5">
        <v>39000000000</v>
      </c>
      <c r="N199" s="5">
        <v>23000000000</v>
      </c>
      <c r="O199" s="5">
        <v>32000000000</v>
      </c>
      <c r="P199" s="5">
        <v>31000000000</v>
      </c>
      <c r="Q199" s="5">
        <v>58000000000</v>
      </c>
    </row>
    <row r="200" spans="2:21" ht="15.5" x14ac:dyDescent="0.35">
      <c r="C200" t="s">
        <v>327</v>
      </c>
      <c r="I200" s="6">
        <v>-4.82</v>
      </c>
    </row>
    <row r="201" spans="2:21" ht="15.5" x14ac:dyDescent="0.35">
      <c r="C201" t="s">
        <v>328</v>
      </c>
      <c r="I201" s="6">
        <v>-3.79</v>
      </c>
    </row>
    <row r="202" spans="2:21" ht="15.5" x14ac:dyDescent="0.35">
      <c r="C202" t="s">
        <v>329</v>
      </c>
      <c r="I202" s="6">
        <v>7.49</v>
      </c>
    </row>
    <row r="203" spans="2:21" ht="15.5" x14ac:dyDescent="0.35">
      <c r="C203" t="s">
        <v>330</v>
      </c>
      <c r="I203" s="6">
        <v>-0.26369999999999999</v>
      </c>
    </row>
    <row r="204" spans="2:21" ht="15.5" x14ac:dyDescent="0.35">
      <c r="C204" t="s">
        <v>331</v>
      </c>
      <c r="I204" s="6">
        <v>2.48</v>
      </c>
    </row>
    <row r="205" spans="2:21" ht="15.5" x14ac:dyDescent="0.35">
      <c r="C205" t="s">
        <v>332</v>
      </c>
      <c r="I205" s="6">
        <v>-0.19</v>
      </c>
    </row>
    <row r="206" spans="2:21" ht="15.5" x14ac:dyDescent="0.35">
      <c r="C206" t="s">
        <v>333</v>
      </c>
      <c r="I206" s="6">
        <v>19.03</v>
      </c>
    </row>
    <row r="207" spans="2:21" ht="15.5" x14ac:dyDescent="0.35">
      <c r="C207" t="s">
        <v>334</v>
      </c>
      <c r="I207" s="6">
        <v>19.03</v>
      </c>
    </row>
    <row r="208" spans="2:21" ht="15.5" x14ac:dyDescent="0.35">
      <c r="C208" t="s">
        <v>336</v>
      </c>
      <c r="I208" s="6">
        <v>5.63</v>
      </c>
    </row>
    <row r="209" spans="3:9" ht="15.5" x14ac:dyDescent="0.35">
      <c r="C209" t="s">
        <v>338</v>
      </c>
      <c r="I209" s="6">
        <v>-0.43</v>
      </c>
    </row>
    <row r="210" spans="3:9" ht="15.5" x14ac:dyDescent="0.35">
      <c r="C210" t="s">
        <v>339</v>
      </c>
      <c r="I210" s="6">
        <v>-34.28</v>
      </c>
    </row>
    <row r="211" spans="3:9" ht="15.5" x14ac:dyDescent="0.35">
      <c r="C211" t="s">
        <v>340</v>
      </c>
      <c r="I211" s="6">
        <v>-26.99</v>
      </c>
    </row>
    <row r="212" spans="3:9" ht="15.5" x14ac:dyDescent="0.35">
      <c r="C212" t="s">
        <v>341</v>
      </c>
      <c r="I212" s="6">
        <v>52.45</v>
      </c>
    </row>
    <row r="213" spans="3:9" ht="15.5" x14ac:dyDescent="0.35">
      <c r="C213" t="s">
        <v>342</v>
      </c>
      <c r="D213" s="6">
        <v>18.48</v>
      </c>
    </row>
    <row r="214" spans="3:9" ht="15.5" x14ac:dyDescent="0.35">
      <c r="C214" t="s">
        <v>343</v>
      </c>
      <c r="I214" s="6">
        <v>-692.08</v>
      </c>
    </row>
    <row r="215" spans="3:9" ht="15.5" x14ac:dyDescent="0.35">
      <c r="C215" t="s">
        <v>344</v>
      </c>
      <c r="I215" s="6">
        <v>6.83</v>
      </c>
    </row>
    <row r="216" spans="3:9" ht="15.5" x14ac:dyDescent="0.35">
      <c r="C216" t="s">
        <v>345</v>
      </c>
      <c r="D216" s="6">
        <v>0.06</v>
      </c>
    </row>
    <row r="217" spans="3:9" ht="15.5" x14ac:dyDescent="0.35">
      <c r="C217" t="s">
        <v>346</v>
      </c>
      <c r="D217" s="6">
        <v>0.06</v>
      </c>
    </row>
    <row r="218" spans="3:9" ht="15.5" x14ac:dyDescent="0.35">
      <c r="C218" t="s">
        <v>349</v>
      </c>
      <c r="D218" s="6">
        <v>-1.21</v>
      </c>
    </row>
    <row r="219" spans="3:9" ht="15.5" x14ac:dyDescent="0.35">
      <c r="C219" t="s">
        <v>350</v>
      </c>
      <c r="D219" s="6">
        <v>0.02</v>
      </c>
    </row>
    <row r="220" spans="3:9" ht="15.5" x14ac:dyDescent="0.35">
      <c r="C220" t="s">
        <v>351</v>
      </c>
      <c r="D220" s="6">
        <v>-0.12</v>
      </c>
    </row>
    <row r="221" spans="3:9" ht="15.5" x14ac:dyDescent="0.35">
      <c r="C221" t="s">
        <v>352</v>
      </c>
      <c r="I221" s="6">
        <v>-796.08</v>
      </c>
    </row>
    <row r="222" spans="3:9" ht="15.5" x14ac:dyDescent="0.35">
      <c r="C222" t="s">
        <v>12</v>
      </c>
      <c r="D222" s="5">
        <v>3000000000</v>
      </c>
    </row>
    <row r="223" spans="3:9" ht="15.5" x14ac:dyDescent="0.35">
      <c r="C223" t="s">
        <v>353</v>
      </c>
      <c r="I223" s="6">
        <v>-36.869999999999997</v>
      </c>
    </row>
    <row r="224" spans="3:9" ht="15.5" x14ac:dyDescent="0.35">
      <c r="C224" t="s">
        <v>354</v>
      </c>
      <c r="I224" s="6">
        <v>-0.23910000000000001</v>
      </c>
    </row>
    <row r="225" spans="3:9" ht="15.5" x14ac:dyDescent="0.35">
      <c r="C225" t="s">
        <v>355</v>
      </c>
      <c r="I225" s="6">
        <v>4.9500000000000002E-2</v>
      </c>
    </row>
    <row r="226" spans="3:9" ht="15.5" x14ac:dyDescent="0.35">
      <c r="C226" t="s">
        <v>356</v>
      </c>
      <c r="I226" s="6">
        <v>4.7699999999999992E-2</v>
      </c>
    </row>
    <row r="227" spans="3:9" ht="15.5" x14ac:dyDescent="0.35">
      <c r="C227" t="s">
        <v>357</v>
      </c>
      <c r="I227" s="6">
        <v>2.3399999999999997E-2</v>
      </c>
    </row>
    <row r="228" spans="3:9" ht="15.5" x14ac:dyDescent="0.35">
      <c r="C228" t="s">
        <v>358</v>
      </c>
      <c r="D228" s="6">
        <v>111.3</v>
      </c>
    </row>
    <row r="229" spans="3:9" ht="15.5" x14ac:dyDescent="0.35">
      <c r="C229" t="s">
        <v>360</v>
      </c>
      <c r="D229" s="6">
        <v>94.24</v>
      </c>
    </row>
    <row r="230" spans="3:9" ht="15.5" x14ac:dyDescent="0.35">
      <c r="C230" t="s">
        <v>362</v>
      </c>
      <c r="D230" s="6">
        <v>0.82</v>
      </c>
    </row>
    <row r="231" spans="3:9" ht="15.5" x14ac:dyDescent="0.35">
      <c r="C231" t="s">
        <v>363</v>
      </c>
      <c r="I231" s="6">
        <v>0.35</v>
      </c>
    </row>
    <row r="232" spans="3:9" ht="15.5" x14ac:dyDescent="0.35">
      <c r="C232" t="s">
        <v>52</v>
      </c>
      <c r="I232" s="5">
        <v>108000000000</v>
      </c>
    </row>
    <row r="233" spans="3:9" ht="15.5" x14ac:dyDescent="0.35">
      <c r="C233" t="s">
        <v>365</v>
      </c>
      <c r="I233" s="5">
        <v>93000000000</v>
      </c>
    </row>
    <row r="234" spans="3:9" ht="15.5" x14ac:dyDescent="0.35">
      <c r="C234" t="s">
        <v>366</v>
      </c>
      <c r="I234" s="5">
        <v>833440000</v>
      </c>
    </row>
    <row r="235" spans="3:9" ht="15.5" x14ac:dyDescent="0.35">
      <c r="C235" t="s">
        <v>367</v>
      </c>
      <c r="I235" s="6">
        <v>0.16899999999999998</v>
      </c>
    </row>
    <row r="236" spans="3:9" ht="15.5" x14ac:dyDescent="0.35">
      <c r="C236" t="s">
        <v>368</v>
      </c>
      <c r="D236" s="6">
        <v>-3.2099999999999997E-2</v>
      </c>
    </row>
    <row r="237" spans="3:9" ht="15.5" x14ac:dyDescent="0.35">
      <c r="C237" t="s">
        <v>369</v>
      </c>
      <c r="D237" s="6">
        <v>-0.19239999999999999</v>
      </c>
    </row>
    <row r="238" spans="3:9" ht="15.5" x14ac:dyDescent="0.35">
      <c r="C238" t="s">
        <v>370</v>
      </c>
      <c r="D238" s="6">
        <v>-1.7174</v>
      </c>
    </row>
    <row r="239" spans="3:9" ht="15.5" x14ac:dyDescent="0.35">
      <c r="C239" t="s">
        <v>371</v>
      </c>
      <c r="D239" s="6">
        <v>-0.6028</v>
      </c>
    </row>
    <row r="240" spans="3:9" ht="15.5" x14ac:dyDescent="0.35">
      <c r="C240" t="s">
        <v>372</v>
      </c>
      <c r="D240" s="6">
        <v>0.92359999999999998</v>
      </c>
    </row>
    <row r="241" spans="3:9" ht="15.5" x14ac:dyDescent="0.35">
      <c r="C241" t="s">
        <v>373</v>
      </c>
      <c r="D241" s="6">
        <v>-0.27649999999999997</v>
      </c>
    </row>
    <row r="242" spans="3:9" ht="15.5" x14ac:dyDescent="0.35">
      <c r="C242" t="s">
        <v>377</v>
      </c>
      <c r="I242" s="5">
        <v>5</v>
      </c>
    </row>
    <row r="243" spans="3:9" ht="15.5" x14ac:dyDescent="0.35">
      <c r="C243" t="s">
        <v>378</v>
      </c>
      <c r="I243" s="6">
        <v>0.94</v>
      </c>
    </row>
    <row r="244" spans="3:9" ht="15.5" x14ac:dyDescent="0.35">
      <c r="C244" t="s">
        <v>379</v>
      </c>
      <c r="I244" s="6">
        <v>0.1</v>
      </c>
    </row>
    <row r="245" spans="3:9" ht="15.5" x14ac:dyDescent="0.35">
      <c r="C245" t="s">
        <v>381</v>
      </c>
      <c r="I245" s="6">
        <v>0.02</v>
      </c>
    </row>
    <row r="246" spans="3:9" ht="15.5" x14ac:dyDescent="0.35">
      <c r="C246" t="s">
        <v>382</v>
      </c>
      <c r="I246" s="6">
        <v>0.35</v>
      </c>
    </row>
    <row r="247" spans="3:9" ht="15.5" x14ac:dyDescent="0.35">
      <c r="C247" t="s">
        <v>383</v>
      </c>
      <c r="I247" s="5">
        <v>0</v>
      </c>
    </row>
    <row r="248" spans="3:9" ht="15.5" x14ac:dyDescent="0.35">
      <c r="C248" t="s">
        <v>384</v>
      </c>
      <c r="I248" s="6">
        <v>0.09</v>
      </c>
    </row>
    <row r="249" spans="3:9" ht="15.5" x14ac:dyDescent="0.35">
      <c r="C249" t="s">
        <v>385</v>
      </c>
      <c r="I249" s="5">
        <v>44000000000</v>
      </c>
    </row>
    <row r="250" spans="3:9" ht="15.5" x14ac:dyDescent="0.35">
      <c r="C250" t="s">
        <v>386</v>
      </c>
      <c r="I250" s="5">
        <v>-22000000000</v>
      </c>
    </row>
    <row r="251" spans="3:9" ht="15.5" x14ac:dyDescent="0.35">
      <c r="C251" t="s">
        <v>387</v>
      </c>
      <c r="I251" s="5">
        <v>38000000000</v>
      </c>
    </row>
    <row r="252" spans="3:9" ht="15.5" x14ac:dyDescent="0.35">
      <c r="C252" t="s">
        <v>388</v>
      </c>
      <c r="I252" s="5">
        <v>-29000000000</v>
      </c>
    </row>
    <row r="253" spans="3:9" ht="15.5" x14ac:dyDescent="0.35">
      <c r="C253" t="s">
        <v>389</v>
      </c>
      <c r="D253" s="5">
        <v>15000000000</v>
      </c>
    </row>
    <row r="254" spans="3:9" ht="15.5" x14ac:dyDescent="0.35">
      <c r="C254" t="s">
        <v>390</v>
      </c>
      <c r="D254" s="5">
        <v>120000000000</v>
      </c>
    </row>
    <row r="255" spans="3:9" ht="15.5" x14ac:dyDescent="0.35">
      <c r="C255" t="s">
        <v>391</v>
      </c>
      <c r="D255" s="5">
        <v>696000000000</v>
      </c>
    </row>
    <row r="256" spans="3:9" ht="15.5" x14ac:dyDescent="0.35">
      <c r="C256" t="s">
        <v>299</v>
      </c>
      <c r="D256" s="5">
        <v>-637000000000</v>
      </c>
    </row>
    <row r="257" spans="3:9" ht="15.5" x14ac:dyDescent="0.35">
      <c r="C257" t="s">
        <v>298</v>
      </c>
      <c r="I257" s="5">
        <v>-577000000000</v>
      </c>
    </row>
    <row r="258" spans="3:9" ht="15.5" x14ac:dyDescent="0.35">
      <c r="C258" t="s">
        <v>297</v>
      </c>
      <c r="D258" s="5">
        <v>2000000000</v>
      </c>
    </row>
    <row r="259" spans="3:9" ht="15.5" x14ac:dyDescent="0.35">
      <c r="C259" t="s">
        <v>23</v>
      </c>
      <c r="D259" s="5">
        <v>2000000000</v>
      </c>
    </row>
    <row r="260" spans="3:9" ht="15.5" x14ac:dyDescent="0.35">
      <c r="C260" t="s">
        <v>20</v>
      </c>
      <c r="D260" s="5">
        <v>-13000000000</v>
      </c>
    </row>
    <row r="261" spans="3:9" ht="15.5" x14ac:dyDescent="0.35">
      <c r="C261" t="s">
        <v>392</v>
      </c>
      <c r="I261" s="5">
        <v>-1106000000000</v>
      </c>
    </row>
    <row r="262" spans="3:9" ht="15.5" x14ac:dyDescent="0.35">
      <c r="C262" t="s">
        <v>393</v>
      </c>
      <c r="I262" s="5">
        <v>6000000000</v>
      </c>
    </row>
    <row r="263" spans="3:9" ht="15.5" x14ac:dyDescent="0.35">
      <c r="C263" t="s">
        <v>394</v>
      </c>
      <c r="I263" s="5">
        <v>0</v>
      </c>
    </row>
    <row r="264" spans="3:9" ht="15.5" x14ac:dyDescent="0.35">
      <c r="C264" t="s">
        <v>395</v>
      </c>
      <c r="I264" s="5">
        <v>-3000000000</v>
      </c>
    </row>
    <row r="265" spans="3:9" ht="15.5" x14ac:dyDescent="0.35">
      <c r="C265" t="s">
        <v>396</v>
      </c>
      <c r="I265" s="5">
        <v>0</v>
      </c>
    </row>
    <row r="266" spans="3:9" ht="15.5" x14ac:dyDescent="0.35">
      <c r="C266" t="s">
        <v>397</v>
      </c>
      <c r="I266" s="5">
        <v>10000000000</v>
      </c>
    </row>
  </sheetData>
  <pageMargins left="0.7" right="0.7" top="0.75" bottom="0.75" header="0.3" footer="0.3"/>
  <ignoredErrors>
    <ignoredError sqref="A1:U26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1170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1171</v>
      </c>
      <c r="D2" s="2" vm="30">
        <f ca="1">IFERROR(_xlfn.STOCKHISTORY("XIDX:" &amp; $C$1, D3, , 0, 0, 1), "Libur")</f>
        <v>1805</v>
      </c>
      <c r="H2" s="2" vm="30">
        <f ca="1">IFERROR(INDEX(D2:G2,COUNT(D2:G2)),"")</f>
        <v>1805</v>
      </c>
      <c r="I2" s="2" vm="242">
        <f t="shared" ref="I2:X2" ca="1" si="0">IFERROR(_xlfn.STOCKHISTORY("XIDX:" &amp; $C$1, I1, , 0, 0, 1), "Libur")</f>
        <v>2560</v>
      </c>
      <c r="J2" s="2" vm="145">
        <f t="shared" ca="1" si="0"/>
        <v>1900</v>
      </c>
      <c r="K2" s="2" vm="34">
        <f t="shared" ca="1" si="0"/>
        <v>900</v>
      </c>
      <c r="L2" s="2" vm="243">
        <f t="shared" ca="1" si="0"/>
        <v>416</v>
      </c>
      <c r="M2" s="2" vm="244">
        <f t="shared" ca="1" si="0"/>
        <v>468</v>
      </c>
      <c r="N2" s="2" vm="168">
        <f t="shared" ca="1" si="0"/>
        <v>270</v>
      </c>
      <c r="O2" s="2" vm="245">
        <f t="shared" ca="1" si="0"/>
        <v>620</v>
      </c>
      <c r="P2" s="2" t="str">
        <f t="shared" ca="1" si="0"/>
        <v>Libur</v>
      </c>
      <c r="Q2" s="2" vm="34">
        <f t="shared" ca="1" si="0"/>
        <v>900</v>
      </c>
      <c r="R2" s="2" vm="22">
        <f t="shared" ca="1" si="0"/>
        <v>945</v>
      </c>
      <c r="S2" s="2" vm="246">
        <f t="shared" ca="1" si="0"/>
        <v>1130</v>
      </c>
      <c r="T2" s="2" vm="247">
        <f t="shared" ca="1" si="0"/>
        <v>1250</v>
      </c>
      <c r="U2" s="2" vm="38">
        <f t="shared" ca="1" si="0"/>
        <v>820</v>
      </c>
      <c r="V2" s="2" vm="20">
        <f t="shared" ca="1" si="0"/>
        <v>730</v>
      </c>
      <c r="W2" s="2" vm="248">
        <f t="shared" ca="1" si="0"/>
        <v>405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779710000000</v>
      </c>
      <c r="H4" s="2">
        <f>IFERROR(SUM(D4:G4)*(4/MAX(1,COUNT(D4:G4))),"")</f>
        <v>3118840000000</v>
      </c>
      <c r="I4" s="2">
        <f t="shared" ref="I4:X4" si="1">IFERROR(INDEX(I51:I500,MATCH($C$4,$C$51:$C$500,0)),"")</f>
        <v>3255520000000</v>
      </c>
      <c r="J4" s="2">
        <f t="shared" si="1"/>
        <v>2738487000000</v>
      </c>
      <c r="K4" s="2">
        <f t="shared" si="1"/>
        <v>2199217000000</v>
      </c>
      <c r="L4" s="2">
        <f t="shared" si="1"/>
        <v>1737746000000</v>
      </c>
      <c r="M4" s="2">
        <f t="shared" si="1"/>
        <v>1407396000000</v>
      </c>
      <c r="N4" s="2">
        <f t="shared" si="1"/>
        <v>1222921000000</v>
      </c>
      <c r="O4" s="2">
        <f t="shared" si="1"/>
        <v>2194306000000</v>
      </c>
      <c r="P4" s="2">
        <f t="shared" si="1"/>
        <v>2200342255000</v>
      </c>
      <c r="Q4" s="2">
        <f t="shared" si="1"/>
        <v>2057649583000</v>
      </c>
      <c r="R4" s="2">
        <f t="shared" si="1"/>
        <v>1778033680000</v>
      </c>
      <c r="S4" s="2">
        <f t="shared" si="1"/>
        <v>1631764589000</v>
      </c>
      <c r="T4" s="2">
        <f t="shared" si="1"/>
        <v>1520443629000</v>
      </c>
      <c r="U4" s="2">
        <f t="shared" si="1"/>
        <v>1319303842000</v>
      </c>
      <c r="V4" s="2">
        <f t="shared" si="1"/>
        <v>1006269488000</v>
      </c>
      <c r="W4" s="2">
        <f t="shared" si="1"/>
        <v>790877329125</v>
      </c>
      <c r="X4" s="2">
        <f t="shared" si="1"/>
        <v>692113077647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89956000000</v>
      </c>
      <c r="H5" s="2">
        <f>IFERROR(SUM(D5:G5)*(4/MAX(1,COUNT(D5:G5))),"")</f>
        <v>359824000000</v>
      </c>
      <c r="I5" s="2">
        <f t="shared" ref="I5:X5" si="2">IFERROR(INDEX(I51:I500,MATCH($C$5,$C$51:$C$500,0)),"")</f>
        <v>451435000000</v>
      </c>
      <c r="J5" s="2">
        <f t="shared" si="2"/>
        <v>372501000000</v>
      </c>
      <c r="K5" s="2">
        <f t="shared" si="2"/>
        <v>204674000000</v>
      </c>
      <c r="L5" s="2">
        <f t="shared" si="2"/>
        <v>126333000000</v>
      </c>
      <c r="M5" s="2">
        <f t="shared" si="2"/>
        <v>38520000000</v>
      </c>
      <c r="N5" s="2">
        <f t="shared" si="2"/>
        <v>-93673000000</v>
      </c>
      <c r="O5" s="2">
        <f t="shared" si="2"/>
        <v>-146465000000</v>
      </c>
      <c r="P5" s="2">
        <f t="shared" si="2"/>
        <v>36741706000</v>
      </c>
      <c r="Q5" s="2">
        <f t="shared" si="2"/>
        <v>117340102000</v>
      </c>
      <c r="R5" s="2">
        <f t="shared" si="2"/>
        <v>113703615000</v>
      </c>
      <c r="S5" s="2">
        <f t="shared" si="2"/>
        <v>119041320000</v>
      </c>
      <c r="T5" s="2">
        <f t="shared" si="2"/>
        <v>111560928000</v>
      </c>
      <c r="U5" s="2">
        <f t="shared" si="2"/>
        <v>110358897000</v>
      </c>
      <c r="V5" s="2">
        <f t="shared" si="2"/>
        <v>86802321000</v>
      </c>
      <c r="W5" s="2">
        <f t="shared" si="2"/>
        <v>68142610010</v>
      </c>
      <c r="X5" s="2">
        <f t="shared" si="2"/>
        <v>66250756473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2428817000000</v>
      </c>
      <c r="H6" s="2">
        <f>IFERROR(INDEX(D6:G6,COUNT(D6:G6)),"")</f>
        <v>2428817000000</v>
      </c>
      <c r="I6" s="2">
        <f t="shared" ref="I6:X6" si="3">IFERROR(INDEX(I51:I500,MATCH($C$6,$C$51:$C$500,0)),"")</f>
        <v>2251293000000</v>
      </c>
      <c r="J6" s="2">
        <f t="shared" si="3"/>
        <v>1622415000000</v>
      </c>
      <c r="K6" s="2">
        <f t="shared" si="3"/>
        <v>1032428000000</v>
      </c>
      <c r="L6" s="2">
        <f t="shared" si="3"/>
        <v>762613000000</v>
      </c>
      <c r="M6" s="2">
        <f t="shared" si="3"/>
        <v>583716000000</v>
      </c>
      <c r="N6" s="2">
        <f t="shared" si="3"/>
        <v>454205000000</v>
      </c>
      <c r="O6" s="2">
        <f t="shared" si="3"/>
        <v>589042000000</v>
      </c>
      <c r="P6" s="2">
        <f t="shared" si="3"/>
        <v>836031177000</v>
      </c>
      <c r="Q6" s="2">
        <f t="shared" si="3"/>
        <v>798831533000</v>
      </c>
      <c r="R6" s="2">
        <f t="shared" si="3"/>
        <v>795021924000</v>
      </c>
      <c r="S6" s="2">
        <f t="shared" si="3"/>
        <v>558417231000</v>
      </c>
      <c r="T6" s="2">
        <f t="shared" si="3"/>
        <v>488518241000</v>
      </c>
      <c r="U6" s="2">
        <f t="shared" si="3"/>
        <v>408746422000</v>
      </c>
      <c r="V6" s="2">
        <f t="shared" si="3"/>
        <v>351357149000</v>
      </c>
      <c r="W6" s="2">
        <f t="shared" si="3"/>
        <v>332367301716</v>
      </c>
      <c r="X6" s="2">
        <f t="shared" si="3"/>
        <v>247540405112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2.09</v>
      </c>
      <c r="H7" s="3">
        <f>IFERROR(INDEX(D7:G7,COUNT(D7:G7)),"")</f>
        <v>2.09</v>
      </c>
      <c r="I7" s="3">
        <f t="shared" ref="I7:X7" si="4">IFERROR(INDEX(I51:I500,MATCH($C$7,$C$51:$C$500,0))/1000000000,"")</f>
        <v>2.09</v>
      </c>
      <c r="J7" s="3">
        <f t="shared" si="4"/>
        <v>2.09</v>
      </c>
      <c r="K7" s="3">
        <f t="shared" si="4"/>
        <v>2.09</v>
      </c>
      <c r="L7" s="3">
        <f t="shared" si="4"/>
        <v>2.09</v>
      </c>
      <c r="M7" s="3">
        <f t="shared" si="4"/>
        <v>2.09</v>
      </c>
      <c r="N7" s="3">
        <f t="shared" si="4"/>
        <v>2.09</v>
      </c>
      <c r="O7" s="3">
        <f t="shared" si="4"/>
        <v>2.09</v>
      </c>
      <c r="P7" s="3">
        <f t="shared" si="4"/>
        <v>2.09</v>
      </c>
      <c r="Q7" s="3">
        <f t="shared" si="4"/>
        <v>2.09</v>
      </c>
      <c r="R7" s="3">
        <f t="shared" si="4"/>
        <v>2.09</v>
      </c>
      <c r="S7" s="3">
        <f t="shared" si="4"/>
        <v>2.09</v>
      </c>
      <c r="T7" s="3">
        <f t="shared" si="4"/>
        <v>2.09</v>
      </c>
      <c r="U7" s="3">
        <f t="shared" si="4"/>
        <v>2.09</v>
      </c>
      <c r="V7" s="3">
        <f t="shared" si="4"/>
        <v>2.09</v>
      </c>
      <c r="W7" s="3">
        <f t="shared" si="4"/>
        <v>2.09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151000000000</v>
      </c>
      <c r="H8" s="2">
        <f>IFERROR(INDEX(D8:G8,COUNT(D8:G8)),"")</f>
        <v>151000000000</v>
      </c>
      <c r="I8" s="2">
        <f t="shared" ref="I8:X8" si="5">IFERROR(INDEX(I51:I500,MATCH($C$8,$C$51:$C$500,0)),"")</f>
        <v>801000000000</v>
      </c>
      <c r="J8" s="2">
        <f t="shared" si="5"/>
        <v>763000000000</v>
      </c>
      <c r="K8" s="2">
        <f t="shared" si="5"/>
        <v>314000000000</v>
      </c>
      <c r="L8" s="2">
        <f t="shared" si="5"/>
        <v>269000000000</v>
      </c>
      <c r="M8" s="2">
        <f t="shared" si="5"/>
        <v>312000000000</v>
      </c>
      <c r="N8" s="2">
        <f t="shared" si="5"/>
        <v>230000000000</v>
      </c>
      <c r="O8" s="2">
        <f t="shared" si="5"/>
        <v>340000000000</v>
      </c>
      <c r="P8" s="2">
        <f t="shared" si="5"/>
        <v>281000000000</v>
      </c>
      <c r="Q8" s="2">
        <f t="shared" si="5"/>
        <v>275000000000</v>
      </c>
      <c r="R8" s="2">
        <f t="shared" si="5"/>
        <v>114000000000</v>
      </c>
      <c r="S8" s="2">
        <f t="shared" si="5"/>
        <v>164000000000</v>
      </c>
      <c r="T8" s="2">
        <f t="shared" si="5"/>
        <v>149000000000</v>
      </c>
      <c r="U8" s="2">
        <f t="shared" si="5"/>
        <v>171000000000</v>
      </c>
      <c r="V8" s="2">
        <f t="shared" si="5"/>
        <v>149000000000</v>
      </c>
      <c r="W8" s="2">
        <f t="shared" si="5"/>
        <v>142000000000</v>
      </c>
      <c r="X8" s="2">
        <f t="shared" si="5"/>
        <v>132000000000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72.25</v>
      </c>
      <c r="H9" s="3">
        <f>IFERROR(INDEX(D9:G9,COUNT(D9:G9)),"")</f>
        <v>72.25</v>
      </c>
      <c r="I9" s="3">
        <f t="shared" ref="I9:X9" si="6">IFERROR(INDEX(I51:I500,MATCH($C$9,$C$51:$C$500,0)),"")</f>
        <v>383.59</v>
      </c>
      <c r="J9" s="3">
        <f t="shared" si="6"/>
        <v>365.39</v>
      </c>
      <c r="K9" s="3">
        <f t="shared" si="6"/>
        <v>150.5</v>
      </c>
      <c r="L9" s="3">
        <f t="shared" si="6"/>
        <v>129.13</v>
      </c>
      <c r="M9" s="3">
        <f t="shared" si="6"/>
        <v>149.49</v>
      </c>
      <c r="N9" s="3">
        <f t="shared" si="6"/>
        <v>110.17</v>
      </c>
      <c r="O9" s="3">
        <f t="shared" si="6"/>
        <v>162.69</v>
      </c>
      <c r="P9" s="3">
        <f t="shared" si="6"/>
        <v>134.77000000000001</v>
      </c>
      <c r="Q9" s="3">
        <f t="shared" si="6"/>
        <v>131.88999999999999</v>
      </c>
      <c r="R9" s="3">
        <f t="shared" si="6"/>
        <v>54.43</v>
      </c>
      <c r="S9" s="3">
        <f t="shared" si="6"/>
        <v>78.63</v>
      </c>
      <c r="T9" s="3">
        <f t="shared" si="6"/>
        <v>71.37</v>
      </c>
      <c r="U9" s="3">
        <f t="shared" si="6"/>
        <v>81.72</v>
      </c>
      <c r="V9" s="3">
        <f t="shared" si="6"/>
        <v>71.41</v>
      </c>
      <c r="W9" s="3">
        <f t="shared" si="6"/>
        <v>67.89</v>
      </c>
      <c r="X9" s="3">
        <f t="shared" si="6"/>
        <v>685240.69</v>
      </c>
    </row>
    <row r="10" spans="1:24" ht="15.5" x14ac:dyDescent="0.35">
      <c r="C10" t="s">
        <v>17</v>
      </c>
      <c r="D10" s="3">
        <f ca="1">IFERROR(IF(D9=0,"",D2/D9),"")</f>
        <v>24.982698961937718</v>
      </c>
      <c r="I10" s="3">
        <f t="shared" ref="I10:X10" ca="1" si="7">IFERROR(IF(I9=0,"",I2/I9),"")</f>
        <v>6.6737923303527209</v>
      </c>
      <c r="J10" s="3">
        <f t="shared" ca="1" si="7"/>
        <v>5.1999233695503433</v>
      </c>
      <c r="K10" s="3">
        <f t="shared" ca="1" si="7"/>
        <v>5.9800664451827243</v>
      </c>
      <c r="L10" s="3">
        <f t="shared" ca="1" si="7"/>
        <v>3.2215596685510728</v>
      </c>
      <c r="M10" s="3">
        <f t="shared" ca="1" si="7"/>
        <v>3.1306441902468389</v>
      </c>
      <c r="N10" s="3">
        <f t="shared" ca="1" si="7"/>
        <v>2.4507579195788325</v>
      </c>
      <c r="O10" s="3">
        <f t="shared" ca="1" si="7"/>
        <v>3.8109287602188213</v>
      </c>
      <c r="P10" s="3" t="str">
        <f t="shared" ca="1" si="7"/>
        <v/>
      </c>
      <c r="Q10" s="3">
        <f t="shared" ca="1" si="7"/>
        <v>6.82386837516112</v>
      </c>
      <c r="R10" s="3">
        <f t="shared" ca="1" si="7"/>
        <v>17.361749035458388</v>
      </c>
      <c r="S10" s="3">
        <f t="shared" ca="1" si="7"/>
        <v>14.371105176141423</v>
      </c>
      <c r="T10" s="3">
        <f t="shared" ca="1" si="7"/>
        <v>17.514361776656859</v>
      </c>
      <c r="U10" s="3">
        <f t="shared" ca="1" si="7"/>
        <v>10.034263338228095</v>
      </c>
      <c r="V10" s="3">
        <f t="shared" ca="1" si="7"/>
        <v>10.222657891051673</v>
      </c>
      <c r="W10" s="3">
        <f t="shared" ca="1" si="7"/>
        <v>5.9655324790101636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1903709000000</v>
      </c>
      <c r="H11" s="2">
        <f>IFERROR(INDEX(D11:G11,COUNT(D11:G11)),"")</f>
        <v>1903709000000</v>
      </c>
      <c r="I11" s="2">
        <f t="shared" ref="I11:X11" si="8">IFERROR(INDEX(I51:I500,MATCH($C$11,$C$51:$C$500,0)),"")</f>
        <v>1774110000000</v>
      </c>
      <c r="J11" s="2">
        <f t="shared" si="8"/>
        <v>1480054000000</v>
      </c>
      <c r="K11" s="2">
        <f t="shared" si="8"/>
        <v>453153000000</v>
      </c>
      <c r="L11" s="2">
        <f t="shared" si="8"/>
        <v>351786000000</v>
      </c>
      <c r="M11" s="2">
        <f t="shared" si="8"/>
        <v>427483000000</v>
      </c>
      <c r="N11" s="2">
        <f t="shared" si="8"/>
        <v>274258000000</v>
      </c>
      <c r="O11" s="2">
        <f t="shared" si="8"/>
        <v>265015000000</v>
      </c>
      <c r="P11" s="2">
        <f t="shared" si="8"/>
        <v>200513624000</v>
      </c>
      <c r="Q11" s="2">
        <f t="shared" si="8"/>
        <v>136190720000</v>
      </c>
      <c r="R11" s="2">
        <f t="shared" si="8"/>
        <v>109116758000</v>
      </c>
      <c r="S11" s="2">
        <f t="shared" si="8"/>
        <v>154646607000</v>
      </c>
      <c r="T11" s="2">
        <f t="shared" si="8"/>
        <v>152133456000</v>
      </c>
      <c r="U11" s="2">
        <f t="shared" si="8"/>
        <v>121320495000</v>
      </c>
      <c r="V11" s="2">
        <f t="shared" si="8"/>
        <v>176775748000</v>
      </c>
      <c r="W11" s="2">
        <f t="shared" si="8"/>
        <v>188615654800</v>
      </c>
      <c r="X11" s="2">
        <f t="shared" si="8"/>
        <v>124201788655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-1708000000000</v>
      </c>
      <c r="H12" s="2">
        <f>IFERROR(INDEX(D12:G12,COUNT(D12:G12)),"")</f>
        <v>-1708000000000</v>
      </c>
      <c r="I12" s="2">
        <f t="shared" ref="I12:X12" si="9">IFERROR(INDEX(I51:I500,MATCH($C$12,$C$51:$C$500,0)),"")</f>
        <v>-1586000000000</v>
      </c>
      <c r="J12" s="2">
        <f t="shared" si="9"/>
        <v>-1317000000000</v>
      </c>
      <c r="K12" s="2">
        <f t="shared" si="9"/>
        <v>-339000000000</v>
      </c>
      <c r="L12" s="2">
        <f t="shared" si="9"/>
        <v>-238000000000</v>
      </c>
      <c r="M12" s="2">
        <f t="shared" si="9"/>
        <v>-238000000000</v>
      </c>
      <c r="N12" s="2">
        <f t="shared" si="9"/>
        <v>40000000000</v>
      </c>
      <c r="O12" s="2">
        <f t="shared" si="9"/>
        <v>65000000000</v>
      </c>
      <c r="P12" s="2">
        <f t="shared" si="9"/>
        <v>298000000000</v>
      </c>
      <c r="Q12" s="2">
        <f t="shared" si="9"/>
        <v>374000000000</v>
      </c>
      <c r="R12" s="2">
        <f t="shared" si="9"/>
        <v>294000000000</v>
      </c>
      <c r="S12" s="2">
        <f t="shared" si="9"/>
        <v>153000000000</v>
      </c>
      <c r="T12" s="2">
        <f t="shared" si="9"/>
        <v>102000000000</v>
      </c>
      <c r="U12" s="2">
        <f t="shared" si="9"/>
        <v>67000000000</v>
      </c>
      <c r="V12" s="2">
        <f t="shared" si="9"/>
        <v>25000000000</v>
      </c>
      <c r="W12" s="2">
        <f t="shared" si="9"/>
        <v>30000000000</v>
      </c>
      <c r="X12" s="2">
        <f t="shared" si="9"/>
        <v>-124000000000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196000000000</v>
      </c>
      <c r="H13" s="2">
        <f>IFERROR(INDEX(D13:G13,COUNT(D13:G13)),"")</f>
        <v>196000000000</v>
      </c>
      <c r="I13" s="2">
        <f t="shared" ref="I13:X13" si="10">IFERROR(INDEX(I51:I500,MATCH($C$13,$C$51:$C$500,0)),"")</f>
        <v>188000000000</v>
      </c>
      <c r="J13" s="2">
        <f t="shared" si="10"/>
        <v>163000000000</v>
      </c>
      <c r="K13" s="2">
        <f t="shared" si="10"/>
        <v>114000000000</v>
      </c>
      <c r="L13" s="2">
        <f t="shared" si="10"/>
        <v>113000000000</v>
      </c>
      <c r="M13" s="2">
        <f t="shared" si="10"/>
        <v>189000000000</v>
      </c>
      <c r="N13" s="2">
        <f t="shared" si="10"/>
        <v>314000000000</v>
      </c>
      <c r="O13" s="2">
        <f t="shared" si="10"/>
        <v>330000000000</v>
      </c>
      <c r="P13" s="2">
        <f t="shared" si="10"/>
        <v>498000000000</v>
      </c>
      <c r="Q13" s="2">
        <f t="shared" si="10"/>
        <v>510000000000</v>
      </c>
      <c r="R13" s="2">
        <f t="shared" si="10"/>
        <v>403000000000</v>
      </c>
      <c r="S13" s="2">
        <f t="shared" si="10"/>
        <v>307000000000</v>
      </c>
      <c r="T13" s="2">
        <f t="shared" si="10"/>
        <v>254000000000</v>
      </c>
      <c r="U13" s="2">
        <f t="shared" si="10"/>
        <v>188000000000</v>
      </c>
      <c r="V13" s="2">
        <f t="shared" si="10"/>
        <v>202000000000</v>
      </c>
      <c r="W13" s="2">
        <f t="shared" si="10"/>
        <v>218000000000</v>
      </c>
      <c r="X13" s="2">
        <f t="shared" si="10"/>
        <v>0</v>
      </c>
    </row>
    <row r="14" spans="1:24" ht="15.5" x14ac:dyDescent="0.35">
      <c r="C14" t="s">
        <v>26</v>
      </c>
      <c r="D14" s="2">
        <f>IFERROR(INDEX(D51:D500,MATCH($C$14,$C$51:$C$500,0)),"")</f>
        <v>-4287000000</v>
      </c>
      <c r="H14" s="2">
        <f>IFERROR(SUM(D14:G14)*(4/MAX(1,COUNT(D14:G14))),"")</f>
        <v>-17148000000</v>
      </c>
      <c r="I14" s="2">
        <f t="shared" ref="I14:X14" si="11">IFERROR(INDEX(I51:I500,MATCH($C$14,$C$51:$C$500,0)),"")</f>
        <v>-15574000000</v>
      </c>
      <c r="J14" s="2">
        <f t="shared" si="11"/>
        <v>-17472000000</v>
      </c>
      <c r="K14" s="2">
        <f t="shared" si="11"/>
        <v>-12663000000</v>
      </c>
      <c r="L14" s="2">
        <f t="shared" si="11"/>
        <v>-16300000000</v>
      </c>
      <c r="M14" s="2">
        <f t="shared" si="11"/>
        <v>-29027000000</v>
      </c>
      <c r="N14" s="2">
        <f t="shared" si="11"/>
        <v>-41335000000</v>
      </c>
      <c r="O14" s="2">
        <f t="shared" si="11"/>
        <v>-58082000000</v>
      </c>
      <c r="P14" s="2">
        <f t="shared" si="11"/>
        <v>-53609410000</v>
      </c>
      <c r="Q14" s="2">
        <f t="shared" si="11"/>
        <v>-55907035000</v>
      </c>
      <c r="R14" s="2">
        <f t="shared" si="11"/>
        <v>-36807638000</v>
      </c>
      <c r="S14" s="2">
        <f t="shared" si="11"/>
        <v>-41273991000</v>
      </c>
      <c r="T14" s="2">
        <f t="shared" si="11"/>
        <v>-23992559000</v>
      </c>
      <c r="U14" s="2">
        <f t="shared" si="11"/>
        <v>-20057456000</v>
      </c>
      <c r="V14" s="2">
        <f t="shared" si="11"/>
        <v>-20122405000</v>
      </c>
      <c r="W14" s="2">
        <f t="shared" si="11"/>
        <v>-11171449166</v>
      </c>
      <c r="X14" s="2">
        <f t="shared" si="11"/>
        <v>-1069839592</v>
      </c>
    </row>
    <row r="15" spans="1:24" ht="15.5" x14ac:dyDescent="0.35">
      <c r="C15" t="s">
        <v>27</v>
      </c>
      <c r="D15" s="2">
        <f>IFERROR(INDEX(D51:D500,MATCH($C$15,$C$51:$C$500,0)),"")</f>
        <v>-52364000000</v>
      </c>
      <c r="H15" s="2">
        <f>IFERROR(SUM(D15:G15)*(4/MAX(1,COUNT(D15:G15))),"")</f>
        <v>-209456000000</v>
      </c>
      <c r="I15" s="2">
        <f t="shared" ref="I15:X15" si="12">IFERROR(INDEX(I51:I500,MATCH($C$15,$C$51:$C$500,0)),"")</f>
        <v>-225642000000</v>
      </c>
      <c r="J15" s="2">
        <f t="shared" si="12"/>
        <v>-188955000000</v>
      </c>
      <c r="K15" s="2">
        <f t="shared" si="12"/>
        <v>-135919000000</v>
      </c>
      <c r="L15" s="2">
        <f t="shared" si="12"/>
        <v>-109635000000</v>
      </c>
      <c r="M15" s="2">
        <f t="shared" si="12"/>
        <v>-70747000000</v>
      </c>
      <c r="N15" s="2">
        <f t="shared" si="12"/>
        <v>-56806000000</v>
      </c>
      <c r="O15" s="2">
        <f t="shared" si="12"/>
        <v>-149590000000</v>
      </c>
      <c r="P15" s="2">
        <f t="shared" si="12"/>
        <v>-101425864000</v>
      </c>
      <c r="Q15" s="2">
        <f t="shared" si="12"/>
        <v>-126696315000</v>
      </c>
      <c r="R15" s="2">
        <f t="shared" si="12"/>
        <v>-132155187000</v>
      </c>
      <c r="S15" s="2">
        <f t="shared" si="12"/>
        <v>-120624150000</v>
      </c>
      <c r="T15" s="2">
        <f t="shared" si="12"/>
        <v>-104854455000</v>
      </c>
      <c r="U15" s="2">
        <f t="shared" si="12"/>
        <v>-93025646000</v>
      </c>
      <c r="V15" s="2">
        <f t="shared" si="12"/>
        <v>-63127902000</v>
      </c>
      <c r="W15" s="2">
        <f t="shared" si="12"/>
        <v>-53802709961</v>
      </c>
      <c r="X15" s="2">
        <f t="shared" si="12"/>
        <v>-50039980109</v>
      </c>
    </row>
    <row r="16" spans="1:24" ht="15.5" x14ac:dyDescent="0.35">
      <c r="C16" t="s">
        <v>28</v>
      </c>
      <c r="D16" s="2">
        <f>IFERROR(INDEX(D51:D500,MATCH($C$16,$C$51:$C$500,0)),"")</f>
        <v>229345000000</v>
      </c>
      <c r="H16" s="2">
        <f>IFERROR(SUM(D16:G16)*(4/MAX(1,COUNT(D16:G16))),"")</f>
        <v>917380000000</v>
      </c>
      <c r="I16" s="2">
        <f t="shared" ref="I16:X16" si="13">IFERROR(INDEX(I51:I500,MATCH($C$16,$C$51:$C$500,0)),"")</f>
        <v>1064842000000</v>
      </c>
      <c r="J16" s="2">
        <f t="shared" si="13"/>
        <v>901508000000</v>
      </c>
      <c r="K16" s="2">
        <f t="shared" si="13"/>
        <v>565962000000</v>
      </c>
      <c r="L16" s="2">
        <f t="shared" si="13"/>
        <v>399433000000</v>
      </c>
      <c r="M16" s="2">
        <f t="shared" si="13"/>
        <v>212882000000</v>
      </c>
      <c r="N16" s="2">
        <f t="shared" si="13"/>
        <v>-3619000000</v>
      </c>
      <c r="O16" s="2">
        <f t="shared" si="13"/>
        <v>145112000000</v>
      </c>
      <c r="P16" s="2">
        <f t="shared" si="13"/>
        <v>298058600000</v>
      </c>
      <c r="Q16" s="2">
        <f t="shared" si="13"/>
        <v>449767982000</v>
      </c>
      <c r="R16" s="2">
        <f t="shared" si="13"/>
        <v>428531745000</v>
      </c>
      <c r="S16" s="2">
        <f t="shared" si="13"/>
        <v>414195662000</v>
      </c>
      <c r="T16" s="2">
        <f t="shared" si="13"/>
        <v>374614540000</v>
      </c>
      <c r="U16" s="2">
        <f t="shared" si="13"/>
        <v>343042742000</v>
      </c>
      <c r="V16" s="2">
        <f t="shared" si="13"/>
        <v>252556208000</v>
      </c>
      <c r="W16" s="2">
        <f t="shared" si="13"/>
        <v>204589801028</v>
      </c>
      <c r="X16" s="2">
        <f t="shared" si="13"/>
        <v>189250831932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3772449999999.9995</v>
      </c>
      <c r="H20" s="2">
        <f t="shared" ref="H20:X20" ca="1" si="14">IFERROR(H21*H2,"")</f>
        <v>3772449999999.9995</v>
      </c>
      <c r="I20" s="2">
        <f t="shared" ca="1" si="14"/>
        <v>5350399999999.999</v>
      </c>
      <c r="J20" s="2">
        <f t="shared" ca="1" si="14"/>
        <v>3970999999999.9995</v>
      </c>
      <c r="K20" s="2">
        <f t="shared" ca="1" si="14"/>
        <v>1880999999999.9998</v>
      </c>
      <c r="L20" s="2">
        <f t="shared" ca="1" si="14"/>
        <v>869439999999.99988</v>
      </c>
      <c r="M20" s="2">
        <f t="shared" ca="1" si="14"/>
        <v>978119999999.99988</v>
      </c>
      <c r="N20" s="2">
        <f t="shared" ca="1" si="14"/>
        <v>564299999999.99988</v>
      </c>
      <c r="O20" s="2">
        <f t="shared" ca="1" si="14"/>
        <v>1295799999999.9998</v>
      </c>
      <c r="P20" s="2" t="str">
        <f t="shared" ca="1" si="14"/>
        <v/>
      </c>
      <c r="Q20" s="2">
        <f t="shared" ca="1" si="14"/>
        <v>1880999999999.9998</v>
      </c>
      <c r="R20" s="2">
        <f t="shared" ca="1" si="14"/>
        <v>1975049999999.9998</v>
      </c>
      <c r="S20" s="2">
        <f t="shared" ca="1" si="14"/>
        <v>2361699999999.9995</v>
      </c>
      <c r="T20" s="2">
        <f t="shared" ca="1" si="14"/>
        <v>2612499999999.9995</v>
      </c>
      <c r="U20" s="2">
        <f t="shared" ca="1" si="14"/>
        <v>1713799999999.9998</v>
      </c>
      <c r="V20" s="2">
        <f t="shared" ca="1" si="14"/>
        <v>1525699999999.9998</v>
      </c>
      <c r="W20" s="2">
        <f t="shared" ca="1" si="14"/>
        <v>846449999999.99988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2089999999.9999998</v>
      </c>
      <c r="H21" s="2">
        <f>IFERROR(INDEX(D21:G21,COUNT(D21:G21)),"")</f>
        <v>2089999999.9999998</v>
      </c>
      <c r="I21" s="2">
        <f t="shared" ref="I21:X21" si="15">IFERROR(INDEX(I51:I500,MATCH($C$7,$C$51:$C$500,0)),"")</f>
        <v>2089999999.9999998</v>
      </c>
      <c r="J21" s="2">
        <f t="shared" si="15"/>
        <v>2089999999.9999998</v>
      </c>
      <c r="K21" s="2">
        <f t="shared" si="15"/>
        <v>2089999999.9999998</v>
      </c>
      <c r="L21" s="2">
        <f t="shared" si="15"/>
        <v>2089999999.9999998</v>
      </c>
      <c r="M21" s="2">
        <f t="shared" si="15"/>
        <v>2089999999.9999998</v>
      </c>
      <c r="N21" s="2">
        <f t="shared" si="15"/>
        <v>2089999999.9999998</v>
      </c>
      <c r="O21" s="2">
        <f t="shared" si="15"/>
        <v>2089999999.9999998</v>
      </c>
      <c r="P21" s="2">
        <f t="shared" si="15"/>
        <v>2089999999.9999998</v>
      </c>
      <c r="Q21" s="2">
        <f t="shared" si="15"/>
        <v>2089999999.9999998</v>
      </c>
      <c r="R21" s="2">
        <f t="shared" si="15"/>
        <v>2089999999.9999998</v>
      </c>
      <c r="S21" s="2">
        <f t="shared" si="15"/>
        <v>2089999999.9999998</v>
      </c>
      <c r="T21" s="2">
        <f t="shared" si="15"/>
        <v>2089999999.9999998</v>
      </c>
      <c r="U21" s="2">
        <f t="shared" si="15"/>
        <v>2089999999.9999998</v>
      </c>
      <c r="V21" s="2">
        <f t="shared" si="15"/>
        <v>2089999999.9999998</v>
      </c>
      <c r="W21" s="2">
        <f t="shared" si="15"/>
        <v>2089999999.9999998</v>
      </c>
      <c r="X21" s="2">
        <f t="shared" si="15"/>
        <v>0</v>
      </c>
    </row>
    <row r="23" spans="1:24" ht="15.5" x14ac:dyDescent="0.35">
      <c r="B23" t="s">
        <v>53</v>
      </c>
      <c r="C23" t="s">
        <v>54</v>
      </c>
      <c r="D23" s="3">
        <f>IFERROR(D5/D6*100,"")</f>
        <v>3.7036960792023441</v>
      </c>
      <c r="H23" s="3">
        <f t="shared" ref="H23:X23" si="16">IFERROR(H5/H6*100,"")</f>
        <v>14.814784316809376</v>
      </c>
      <c r="I23" s="3">
        <f t="shared" si="16"/>
        <v>20.052254415573628</v>
      </c>
      <c r="J23" s="3">
        <f t="shared" si="16"/>
        <v>22.959661985373657</v>
      </c>
      <c r="K23" s="3">
        <f t="shared" si="16"/>
        <v>19.824530136726242</v>
      </c>
      <c r="L23" s="3">
        <f t="shared" si="16"/>
        <v>16.565807296754713</v>
      </c>
      <c r="M23" s="3">
        <f t="shared" si="16"/>
        <v>6.599099562115823</v>
      </c>
      <c r="N23" s="3">
        <f t="shared" si="16"/>
        <v>-20.623507006748053</v>
      </c>
      <c r="O23" s="3">
        <f t="shared" si="16"/>
        <v>-24.864950207285727</v>
      </c>
      <c r="P23" s="3">
        <f t="shared" si="16"/>
        <v>4.3947770143983513</v>
      </c>
      <c r="Q23" s="3">
        <f t="shared" si="16"/>
        <v>14.688967216821172</v>
      </c>
      <c r="R23" s="3">
        <f t="shared" si="16"/>
        <v>14.301947099511686</v>
      </c>
      <c r="S23" s="3">
        <f t="shared" si="16"/>
        <v>21.317630150277363</v>
      </c>
      <c r="T23" s="3">
        <f t="shared" si="16"/>
        <v>22.836594140606511</v>
      </c>
      <c r="U23" s="3">
        <f t="shared" si="16"/>
        <v>26.999354871417076</v>
      </c>
      <c r="V23" s="3">
        <f t="shared" si="16"/>
        <v>24.704868321890896</v>
      </c>
      <c r="W23" s="3">
        <f t="shared" si="16"/>
        <v>20.502200324214279</v>
      </c>
      <c r="X23" s="3">
        <f t="shared" si="16"/>
        <v>26.76361317378662</v>
      </c>
    </row>
    <row r="24" spans="1:24" ht="15.5" x14ac:dyDescent="0.35">
      <c r="C24" t="s">
        <v>55</v>
      </c>
      <c r="D24" s="4">
        <f>IFERROR(_xlfn.RRI(5,I23,D23),"")</f>
        <v>-0.28666353192688443</v>
      </c>
      <c r="H24" s="4">
        <f t="shared" ref="H24:X24" si="17">IFERROR(_xlfn.RRI(5,M23,H23),"")</f>
        <v>0.17555277355348653</v>
      </c>
      <c r="I24" s="4" t="str">
        <f t="shared" si="17"/>
        <v/>
      </c>
      <c r="J24" s="4" t="str">
        <f t="shared" si="17"/>
        <v/>
      </c>
      <c r="K24" s="4">
        <f t="shared" si="17"/>
        <v>0.35161564993105054</v>
      </c>
      <c r="L24" s="4">
        <f t="shared" si="17"/>
        <v>2.4340322326962482E-2</v>
      </c>
      <c r="M24" s="4">
        <f t="shared" si="17"/>
        <v>-0.14332143076756987</v>
      </c>
      <c r="N24" s="4" t="str">
        <f t="shared" si="17"/>
        <v/>
      </c>
      <c r="O24" s="4" t="str">
        <f t="shared" si="17"/>
        <v/>
      </c>
      <c r="P24" s="4">
        <f t="shared" si="17"/>
        <v>-0.30446867958400914</v>
      </c>
      <c r="Q24" s="4">
        <f t="shared" si="17"/>
        <v>-9.8757333949991311E-2</v>
      </c>
      <c r="R24" s="4">
        <f t="shared" si="17"/>
        <v>-6.9494511889625188E-2</v>
      </c>
      <c r="S24" s="4">
        <f t="shared" si="17"/>
        <v>-4.4482081175636456E-2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43.1</v>
      </c>
      <c r="H25" s="3">
        <f>IFERROR(INDEX(D25:G25,COUNT(D25:G25)),"")</f>
        <v>43.1</v>
      </c>
      <c r="I25" s="3">
        <f t="shared" ref="I25:X25" si="18">IFERROR(INDEX(I51:I500,MATCH($C$25,$C$51:$C$500,0)),"")</f>
        <v>219.09</v>
      </c>
      <c r="J25" s="3">
        <f t="shared" si="18"/>
        <v>179.97</v>
      </c>
      <c r="K25" s="3">
        <f t="shared" si="18"/>
        <v>100.24</v>
      </c>
      <c r="L25" s="3">
        <f t="shared" si="18"/>
        <v>60.68</v>
      </c>
      <c r="M25" s="3">
        <f t="shared" si="18"/>
        <v>16.170000000000002</v>
      </c>
      <c r="N25" s="3">
        <f t="shared" si="18"/>
        <v>-42.24</v>
      </c>
      <c r="O25" s="3">
        <f t="shared" si="18"/>
        <v>-66.66</v>
      </c>
      <c r="P25" s="3">
        <f t="shared" si="18"/>
        <v>11.95</v>
      </c>
      <c r="Q25" s="3">
        <f t="shared" si="18"/>
        <v>62.61</v>
      </c>
      <c r="R25" s="3">
        <f t="shared" si="18"/>
        <v>58.06</v>
      </c>
      <c r="S25" s="3">
        <f t="shared" si="18"/>
        <v>56.6</v>
      </c>
      <c r="T25" s="3">
        <f t="shared" si="18"/>
        <v>52.88</v>
      </c>
      <c r="U25" s="3">
        <f t="shared" si="18"/>
        <v>52.57</v>
      </c>
      <c r="V25" s="3">
        <f t="shared" si="18"/>
        <v>41.94</v>
      </c>
      <c r="W25" s="3">
        <f t="shared" si="18"/>
        <v>33.75</v>
      </c>
      <c r="X25" s="3">
        <f t="shared" si="18"/>
        <v>345056.02</v>
      </c>
    </row>
    <row r="26" spans="1:24" ht="15.5" x14ac:dyDescent="0.35">
      <c r="C26" t="s">
        <v>58</v>
      </c>
      <c r="D26" s="4">
        <f>IFERROR(_xlfn.RRI(5,I25,D25),"")</f>
        <v>-0.27761130154081803</v>
      </c>
      <c r="H26" s="4">
        <f t="shared" ref="H26:X26" si="19">IFERROR(_xlfn.RRI(5,M25,H25),"")</f>
        <v>0.21661579375999329</v>
      </c>
      <c r="I26" s="4" t="str">
        <f t="shared" si="19"/>
        <v/>
      </c>
      <c r="J26" s="4" t="str">
        <f t="shared" si="19"/>
        <v/>
      </c>
      <c r="K26" s="4">
        <f t="shared" si="19"/>
        <v>0.53015219825723725</v>
      </c>
      <c r="L26" s="4">
        <f t="shared" si="19"/>
        <v>-6.2426045265026042E-3</v>
      </c>
      <c r="M26" s="4">
        <f t="shared" si="19"/>
        <v>-0.22559776506422191</v>
      </c>
      <c r="N26" s="4" t="str">
        <f t="shared" si="19"/>
        <v/>
      </c>
      <c r="O26" s="4" t="str">
        <f t="shared" si="19"/>
        <v/>
      </c>
      <c r="P26" s="4">
        <f t="shared" si="19"/>
        <v>-0.25642293536062888</v>
      </c>
      <c r="Q26" s="4">
        <f t="shared" si="19"/>
        <v>8.343548476422713E-2</v>
      </c>
      <c r="R26" s="4">
        <f t="shared" si="19"/>
        <v>0.11460413751689202</v>
      </c>
      <c r="S26" s="4">
        <f t="shared" si="19"/>
        <v>-0.8250212279323359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373.06698564593307</v>
      </c>
      <c r="H27" s="3">
        <f t="shared" ref="H27:X27" si="20">IFERROR(H4/H21,"")</f>
        <v>1492.2679425837323</v>
      </c>
      <c r="I27" s="3">
        <f t="shared" si="20"/>
        <v>1557.6650717703351</v>
      </c>
      <c r="J27" s="3">
        <f t="shared" si="20"/>
        <v>1310.2808612440192</v>
      </c>
      <c r="K27" s="3">
        <f t="shared" si="20"/>
        <v>1052.2569377990433</v>
      </c>
      <c r="L27" s="3">
        <f t="shared" si="20"/>
        <v>831.45741626794268</v>
      </c>
      <c r="M27" s="3">
        <f t="shared" si="20"/>
        <v>673.3952153110049</v>
      </c>
      <c r="N27" s="3">
        <f t="shared" si="20"/>
        <v>585.12966507177043</v>
      </c>
      <c r="O27" s="3">
        <f t="shared" si="20"/>
        <v>1049.9071770334929</v>
      </c>
      <c r="P27" s="3">
        <f t="shared" si="20"/>
        <v>1052.7953373205744</v>
      </c>
      <c r="Q27" s="3">
        <f t="shared" si="20"/>
        <v>984.52133157894752</v>
      </c>
      <c r="R27" s="3">
        <f t="shared" si="20"/>
        <v>850.73381818181826</v>
      </c>
      <c r="S27" s="3">
        <f t="shared" si="20"/>
        <v>780.74860717703359</v>
      </c>
      <c r="T27" s="3">
        <f t="shared" si="20"/>
        <v>727.48498995215323</v>
      </c>
      <c r="U27" s="3">
        <f t="shared" si="20"/>
        <v>631.245857416268</v>
      </c>
      <c r="V27" s="3">
        <f t="shared" si="20"/>
        <v>481.46865454545463</v>
      </c>
      <c r="W27" s="3">
        <f t="shared" si="20"/>
        <v>378.41020532296653</v>
      </c>
      <c r="X27" s="3" t="str">
        <f t="shared" si="20"/>
        <v/>
      </c>
    </row>
    <row r="28" spans="1:24" ht="15.5" x14ac:dyDescent="0.35">
      <c r="C28" t="s">
        <v>60</v>
      </c>
      <c r="D28" s="4">
        <f>IFERROR(_xlfn.RRI(5,I27,D27),"")</f>
        <v>-0.24861495439691583</v>
      </c>
      <c r="H28" s="4">
        <f t="shared" ref="H28:X28" si="21">IFERROR(_xlfn.RRI(5,M27,H27),"")</f>
        <v>0.17250676363247264</v>
      </c>
      <c r="I28" s="4">
        <f t="shared" si="21"/>
        <v>0.21631032388949611</v>
      </c>
      <c r="J28" s="4">
        <f t="shared" si="21"/>
        <v>4.5304207740328728E-2</v>
      </c>
      <c r="K28" s="4">
        <f t="shared" si="21"/>
        <v>-1.0230092616303477E-4</v>
      </c>
      <c r="L28" s="4">
        <f t="shared" si="21"/>
        <v>-3.3230420914044823E-2</v>
      </c>
      <c r="M28" s="4">
        <f t="shared" si="21"/>
        <v>-4.5677274663594392E-2</v>
      </c>
      <c r="N28" s="4">
        <f t="shared" si="21"/>
        <v>-5.6051762944769545E-2</v>
      </c>
      <c r="O28" s="4">
        <f t="shared" si="21"/>
        <v>7.6131572985985052E-2</v>
      </c>
      <c r="P28" s="4">
        <f t="shared" si="21"/>
        <v>0.10771766706119812</v>
      </c>
      <c r="Q28" s="4">
        <f t="shared" si="21"/>
        <v>0.15380235872501968</v>
      </c>
      <c r="R28" s="4">
        <f t="shared" si="21"/>
        <v>0.17588857661739121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-0.80327719202154368</v>
      </c>
      <c r="I29" s="4">
        <f t="shared" si="22"/>
        <v>0.21736956159359896</v>
      </c>
      <c r="J29" s="4">
        <f t="shared" si="22"/>
        <v>0.79539106145251404</v>
      </c>
      <c r="K29" s="4">
        <f t="shared" si="22"/>
        <v>0.65194462755438354</v>
      </c>
      <c r="L29" s="4">
        <f t="shared" si="22"/>
        <v>2.7526283240568952</v>
      </c>
      <c r="M29" s="4">
        <f t="shared" si="22"/>
        <v>-1.3828125</v>
      </c>
      <c r="N29" s="4">
        <f t="shared" si="22"/>
        <v>-0.36633663366336627</v>
      </c>
      <c r="O29" s="4">
        <f t="shared" si="22"/>
        <v>-6.5782426778242682</v>
      </c>
      <c r="P29" s="4">
        <f t="shared" si="22"/>
        <v>-0.8091359207794282</v>
      </c>
      <c r="Q29" s="4">
        <f t="shared" si="22"/>
        <v>7.8367206338270698E-2</v>
      </c>
      <c r="R29" s="4">
        <f t="shared" si="22"/>
        <v>2.5795053003533585E-2</v>
      </c>
      <c r="S29" s="4">
        <f t="shared" si="22"/>
        <v>7.0347957639939465E-2</v>
      </c>
      <c r="T29" s="4">
        <f t="shared" si="22"/>
        <v>5.8968993722655939E-3</v>
      </c>
      <c r="U29" s="4">
        <f t="shared" si="22"/>
        <v>0.25345731998092519</v>
      </c>
      <c r="V29" s="4">
        <f t="shared" si="22"/>
        <v>0.24266666666666659</v>
      </c>
      <c r="W29" s="4">
        <f t="shared" si="22"/>
        <v>-0.99990218979515266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-4.1984076276600918E-2</v>
      </c>
      <c r="I30" s="4">
        <f t="shared" si="23"/>
        <v>0.18880242995493504</v>
      </c>
      <c r="J30" s="4">
        <f t="shared" si="23"/>
        <v>0.24520999974081667</v>
      </c>
      <c r="K30" s="4">
        <f t="shared" si="23"/>
        <v>0.26555722182643504</v>
      </c>
      <c r="L30" s="4">
        <f t="shared" si="23"/>
        <v>0.23472427092303794</v>
      </c>
      <c r="M30" s="4">
        <f t="shared" si="23"/>
        <v>0.15084784708088259</v>
      </c>
      <c r="N30" s="4">
        <f t="shared" si="23"/>
        <v>-0.44268438403759541</v>
      </c>
      <c r="O30" s="4">
        <f t="shared" si="23"/>
        <v>-2.7433254923336335E-3</v>
      </c>
      <c r="P30" s="4">
        <f t="shared" si="23"/>
        <v>6.9347411327422379E-2</v>
      </c>
      <c r="Q30" s="4">
        <f t="shared" si="23"/>
        <v>0.15726130845845401</v>
      </c>
      <c r="R30" s="4">
        <f t="shared" si="23"/>
        <v>8.9638598598121649E-2</v>
      </c>
      <c r="S30" s="4">
        <f t="shared" si="23"/>
        <v>7.3216104745176272E-2</v>
      </c>
      <c r="T30" s="4">
        <f t="shared" si="23"/>
        <v>0.15245903225376958</v>
      </c>
      <c r="U30" s="4">
        <f t="shared" si="23"/>
        <v>0.31108401649161393</v>
      </c>
      <c r="V30" s="4">
        <f t="shared" si="23"/>
        <v>0.27234585054208432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780.78</v>
      </c>
      <c r="H32" s="3">
        <f>IFERROR(INDEX(D32:G32,COUNT(D32:G32)),"")</f>
        <v>780.78</v>
      </c>
      <c r="I32" s="3">
        <f t="shared" ref="I32:X32" si="24">IFERROR(INDEX(I51:I500,MATCH($C$32,$C$51:$C$500,0)),"")</f>
        <v>737.67</v>
      </c>
      <c r="J32" s="3">
        <f t="shared" si="24"/>
        <v>521.36</v>
      </c>
      <c r="K32" s="3">
        <f t="shared" si="24"/>
        <v>342.87</v>
      </c>
      <c r="L32" s="3">
        <f t="shared" si="24"/>
        <v>244.8</v>
      </c>
      <c r="M32" s="3">
        <f t="shared" si="24"/>
        <v>184.26</v>
      </c>
      <c r="N32" s="3">
        <f t="shared" si="24"/>
        <v>165.57</v>
      </c>
      <c r="O32" s="3">
        <f t="shared" si="24"/>
        <v>210.45</v>
      </c>
      <c r="P32" s="3">
        <f t="shared" si="24"/>
        <v>313.49</v>
      </c>
      <c r="Q32" s="3">
        <f t="shared" si="24"/>
        <v>311.52999999999997</v>
      </c>
      <c r="R32" s="3">
        <f t="shared" si="24"/>
        <v>300.45999999999998</v>
      </c>
      <c r="S32" s="3">
        <f t="shared" si="24"/>
        <v>213.75</v>
      </c>
      <c r="T32" s="3">
        <f t="shared" si="24"/>
        <v>177.36</v>
      </c>
      <c r="U32" s="3">
        <f t="shared" si="24"/>
        <v>144.80000000000001</v>
      </c>
      <c r="V32" s="3">
        <f t="shared" si="24"/>
        <v>115.43</v>
      </c>
      <c r="W32" s="3">
        <f t="shared" si="24"/>
        <v>104.7</v>
      </c>
      <c r="X32" s="3">
        <f t="shared" si="24"/>
        <v>702164.62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2.29</v>
      </c>
      <c r="H33" s="3">
        <f>IFERROR(INDEX(D33:G33,COUNT(D33:G33)),"")</f>
        <v>2.29</v>
      </c>
      <c r="I33" s="3">
        <f t="shared" ref="I33:X33" si="25">IFERROR(INDEX(I51:I500,MATCH($C$33,$C$51:$C$500,0)),"")</f>
        <v>3.47</v>
      </c>
      <c r="J33" s="3">
        <f t="shared" si="25"/>
        <v>3.64</v>
      </c>
      <c r="K33" s="3">
        <f t="shared" si="25"/>
        <v>2.62</v>
      </c>
      <c r="L33" s="3">
        <f t="shared" si="25"/>
        <v>1.7</v>
      </c>
      <c r="M33" s="3">
        <f t="shared" si="25"/>
        <v>2.54</v>
      </c>
      <c r="N33" s="3">
        <f t="shared" si="25"/>
        <v>1.63</v>
      </c>
      <c r="O33" s="3">
        <f t="shared" si="25"/>
        <v>2.95</v>
      </c>
      <c r="P33" s="3">
        <f t="shared" si="25"/>
        <v>2.2599999999999998</v>
      </c>
      <c r="Q33" s="3">
        <f t="shared" si="25"/>
        <v>2.89</v>
      </c>
      <c r="R33" s="3">
        <f t="shared" si="25"/>
        <v>3.15</v>
      </c>
      <c r="S33" s="3">
        <f t="shared" si="25"/>
        <v>5.29</v>
      </c>
      <c r="T33" s="3">
        <f t="shared" si="25"/>
        <v>7.05</v>
      </c>
      <c r="U33" s="3">
        <f t="shared" si="25"/>
        <v>5.66</v>
      </c>
      <c r="V33" s="3">
        <f t="shared" si="25"/>
        <v>6.32</v>
      </c>
      <c r="W33" s="3">
        <f t="shared" si="25"/>
        <v>3.87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41.53</v>
      </c>
      <c r="H34" s="3">
        <f>IFERROR(INDEX(D34:G34,COUNT(D34:G34)),"")</f>
        <v>41.53</v>
      </c>
      <c r="I34" s="3">
        <f t="shared" ref="I34:X34" si="26">IFERROR(INDEX(I51:I500,MATCH($C$34,$C$51:$C$500,0)),"")</f>
        <v>11.68</v>
      </c>
      <c r="J34" s="3">
        <f t="shared" si="26"/>
        <v>10.56</v>
      </c>
      <c r="K34" s="3">
        <f t="shared" si="26"/>
        <v>8.98</v>
      </c>
      <c r="L34" s="3">
        <f t="shared" si="26"/>
        <v>6.86</v>
      </c>
      <c r="M34" s="3">
        <f t="shared" si="26"/>
        <v>28.94</v>
      </c>
      <c r="N34" s="3">
        <f t="shared" si="26"/>
        <v>-6.39</v>
      </c>
      <c r="O34" s="3">
        <f t="shared" si="26"/>
        <v>-9.3000000000000007</v>
      </c>
      <c r="P34" s="3">
        <f t="shared" si="26"/>
        <v>59.41</v>
      </c>
      <c r="Q34" s="3">
        <f t="shared" si="26"/>
        <v>14.37</v>
      </c>
      <c r="R34" s="3">
        <f t="shared" si="26"/>
        <v>16.28</v>
      </c>
      <c r="S34" s="3">
        <f t="shared" si="26"/>
        <v>19.96</v>
      </c>
      <c r="T34" s="3">
        <f t="shared" si="26"/>
        <v>23.64</v>
      </c>
      <c r="U34" s="3">
        <f t="shared" si="26"/>
        <v>15.6</v>
      </c>
      <c r="V34" s="3">
        <f t="shared" si="26"/>
        <v>17.41</v>
      </c>
      <c r="W34" s="3">
        <f t="shared" si="26"/>
        <v>12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4.79</v>
      </c>
      <c r="H35" s="3">
        <f>IFERROR(INDEX(D35:G35,COUNT(D35:G35)),"")</f>
        <v>4.79</v>
      </c>
      <c r="I35" s="3">
        <f t="shared" ref="I35:X35" si="27">IFERROR(INDEX(I51:I500,MATCH($C$35,$C$51:$C$500,0)),"")</f>
        <v>1.64</v>
      </c>
      <c r="J35" s="3">
        <f t="shared" si="27"/>
        <v>1.45</v>
      </c>
      <c r="K35" s="3">
        <f t="shared" si="27"/>
        <v>0.85</v>
      </c>
      <c r="L35" s="3">
        <f t="shared" si="27"/>
        <v>0.5</v>
      </c>
      <c r="M35" s="3">
        <f t="shared" si="27"/>
        <v>0.69</v>
      </c>
      <c r="N35" s="3">
        <f t="shared" si="27"/>
        <v>0.46</v>
      </c>
      <c r="O35" s="3">
        <f t="shared" si="27"/>
        <v>0.59</v>
      </c>
      <c r="P35" s="3">
        <f t="shared" si="27"/>
        <v>0.67</v>
      </c>
      <c r="Q35" s="3">
        <f t="shared" si="27"/>
        <v>0.91</v>
      </c>
      <c r="R35" s="3">
        <f t="shared" si="27"/>
        <v>1.1100000000000001</v>
      </c>
      <c r="S35" s="3">
        <f t="shared" si="27"/>
        <v>1.45</v>
      </c>
      <c r="T35" s="3">
        <f t="shared" si="27"/>
        <v>1.72</v>
      </c>
      <c r="U35" s="3">
        <f t="shared" si="27"/>
        <v>1.3</v>
      </c>
      <c r="V35" s="3">
        <f t="shared" si="27"/>
        <v>1.51</v>
      </c>
      <c r="W35" s="3">
        <f t="shared" si="27"/>
        <v>1.07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0.24989999999999998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15.65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779710000000</v>
      </c>
      <c r="E51" s="5">
        <v>882245000000</v>
      </c>
      <c r="F51" s="5">
        <v>832837000000</v>
      </c>
      <c r="G51" s="5">
        <v>813391000000</v>
      </c>
      <c r="I51" s="5">
        <v>3255520000000</v>
      </c>
      <c r="J51" s="5">
        <v>2738487000000</v>
      </c>
      <c r="K51" s="5">
        <v>2199217000000</v>
      </c>
      <c r="L51" s="5">
        <v>1737746000000</v>
      </c>
      <c r="M51" s="5">
        <v>1407396000000</v>
      </c>
      <c r="N51" s="5">
        <v>1222921000000</v>
      </c>
      <c r="O51" s="5">
        <v>2194306000000</v>
      </c>
      <c r="P51" s="5">
        <v>2200342255000</v>
      </c>
      <c r="Q51" s="5">
        <v>2057649583000</v>
      </c>
      <c r="R51" s="5">
        <v>1778033680000</v>
      </c>
      <c r="S51" s="5">
        <v>1631764589000</v>
      </c>
      <c r="T51" s="5">
        <v>1520443629000</v>
      </c>
      <c r="U51" s="5">
        <v>1319303842000</v>
      </c>
      <c r="V51" s="5">
        <v>1006269488000</v>
      </c>
      <c r="W51" s="5">
        <v>790877329125</v>
      </c>
      <c r="X51" s="5">
        <v>692113077647</v>
      </c>
    </row>
    <row r="52" spans="2:24" ht="15.5" x14ac:dyDescent="0.35">
      <c r="C52" t="s">
        <v>85</v>
      </c>
    </row>
    <row r="53" spans="2:24" ht="15.5" x14ac:dyDescent="0.35">
      <c r="C53" t="s">
        <v>86</v>
      </c>
      <c r="D53" s="5">
        <v>779710000000</v>
      </c>
      <c r="E53" s="5">
        <v>882245000000</v>
      </c>
      <c r="F53" s="5">
        <v>832837000000</v>
      </c>
      <c r="G53" s="5">
        <v>813391000000</v>
      </c>
      <c r="I53" s="5">
        <v>3255520000000</v>
      </c>
      <c r="J53" s="5">
        <v>2738487000000</v>
      </c>
      <c r="K53" s="5">
        <v>2199217000000</v>
      </c>
      <c r="L53" s="5">
        <v>1737746000000</v>
      </c>
      <c r="M53" s="5">
        <v>1407396000000</v>
      </c>
      <c r="N53" s="5">
        <v>1222921000000</v>
      </c>
      <c r="O53" s="5">
        <v>2194306000000</v>
      </c>
      <c r="P53" s="5">
        <v>2200342255000</v>
      </c>
      <c r="Q53" s="5">
        <v>2057649583000</v>
      </c>
      <c r="R53" s="5">
        <v>1778033680000</v>
      </c>
      <c r="S53" s="5">
        <v>1631764589000</v>
      </c>
      <c r="T53" s="5">
        <v>1520443629000</v>
      </c>
      <c r="U53" s="5">
        <v>1319303842000</v>
      </c>
      <c r="V53" s="5">
        <v>1006269488000</v>
      </c>
      <c r="W53" s="5">
        <v>790877329125</v>
      </c>
      <c r="X53" s="5">
        <v>692113077647</v>
      </c>
    </row>
    <row r="54" spans="2:24" ht="15.5" x14ac:dyDescent="0.35">
      <c r="C54" t="s">
        <v>87</v>
      </c>
      <c r="D54" s="5">
        <v>-569509000000</v>
      </c>
      <c r="E54" s="5">
        <v>-609768000000</v>
      </c>
      <c r="F54" s="5">
        <v>-577318000000</v>
      </c>
      <c r="G54" s="5">
        <v>-588594000000</v>
      </c>
      <c r="I54" s="5">
        <v>-2296322000000</v>
      </c>
      <c r="J54" s="5">
        <v>-1947427000000</v>
      </c>
      <c r="K54" s="5">
        <v>-1650665000000</v>
      </c>
      <c r="L54" s="5">
        <v>-1337449000000</v>
      </c>
      <c r="M54" s="5">
        <v>-1167794000000</v>
      </c>
      <c r="N54" s="5">
        <v>-1193888000000</v>
      </c>
      <c r="O54" s="5">
        <v>-1758980000000</v>
      </c>
      <c r="P54" s="5">
        <v>-1788893775000</v>
      </c>
      <c r="Q54" s="5">
        <v>-1554277402000</v>
      </c>
      <c r="R54" s="5">
        <v>-1344221528000</v>
      </c>
      <c r="S54" s="5">
        <v>-1218114828000</v>
      </c>
      <c r="T54" s="5">
        <v>-1175229623000</v>
      </c>
      <c r="U54" s="5">
        <v>-993368027000</v>
      </c>
      <c r="V54" s="5">
        <v>-752035132000</v>
      </c>
      <c r="W54" s="5">
        <v>-590664136094</v>
      </c>
      <c r="X54" s="5">
        <v>-503908959863</v>
      </c>
    </row>
    <row r="55" spans="2:24" ht="15.5" x14ac:dyDescent="0.35">
      <c r="C55" t="s">
        <v>657</v>
      </c>
      <c r="D55" s="5">
        <v>-569509000000</v>
      </c>
      <c r="E55" s="5">
        <v>-609768000000</v>
      </c>
      <c r="F55" s="5">
        <v>-577318000000</v>
      </c>
      <c r="G55" s="5">
        <v>-588594000000</v>
      </c>
      <c r="I55" s="5">
        <v>-2296322000000</v>
      </c>
      <c r="J55" s="5">
        <v>-1947427000000</v>
      </c>
      <c r="K55" s="5">
        <v>-1650665000000</v>
      </c>
      <c r="L55" s="5">
        <v>-1337449000000</v>
      </c>
      <c r="M55" s="5">
        <v>-1167794000000</v>
      </c>
      <c r="N55" s="5">
        <v>-1193888000000</v>
      </c>
      <c r="O55" s="5">
        <v>-1758980000000</v>
      </c>
      <c r="P55" s="5">
        <v>-1788893775000</v>
      </c>
      <c r="Q55" s="5">
        <v>-1554277402000</v>
      </c>
      <c r="R55" s="5">
        <v>-1344221528000</v>
      </c>
      <c r="S55" s="5">
        <v>-1218114828000</v>
      </c>
      <c r="T55" s="5">
        <v>-1175229623000</v>
      </c>
      <c r="U55" s="5">
        <v>-993368027000</v>
      </c>
      <c r="V55" s="5">
        <v>-752035132000</v>
      </c>
      <c r="W55" s="5">
        <v>-590664136094</v>
      </c>
      <c r="X55" s="5">
        <v>-503908959863</v>
      </c>
    </row>
    <row r="56" spans="2:24" ht="15.5" x14ac:dyDescent="0.35">
      <c r="C56" t="s">
        <v>90</v>
      </c>
      <c r="D56" s="5">
        <v>210201000000</v>
      </c>
      <c r="E56" s="5">
        <v>272477000000</v>
      </c>
      <c r="F56" s="5">
        <v>255519000000</v>
      </c>
      <c r="G56" s="5">
        <v>224797000000</v>
      </c>
      <c r="I56" s="5">
        <v>959198000000</v>
      </c>
      <c r="J56" s="5">
        <v>791060000000</v>
      </c>
      <c r="K56" s="5">
        <v>548552000000</v>
      </c>
      <c r="L56" s="5">
        <v>400297000000</v>
      </c>
      <c r="M56" s="5">
        <v>239602000000</v>
      </c>
      <c r="N56" s="5">
        <v>29033000000</v>
      </c>
      <c r="O56" s="5">
        <v>435326000000</v>
      </c>
      <c r="P56" s="5">
        <v>411448480000</v>
      </c>
      <c r="Q56" s="5">
        <v>503372181000</v>
      </c>
      <c r="R56" s="5">
        <v>433812152000</v>
      </c>
      <c r="S56" s="5">
        <v>413649761000</v>
      </c>
      <c r="T56" s="5">
        <v>345214006000</v>
      </c>
      <c r="U56" s="5">
        <v>325935815000</v>
      </c>
      <c r="V56" s="5">
        <v>254234356000</v>
      </c>
      <c r="W56" s="5">
        <v>200213193031</v>
      </c>
      <c r="X56" s="5">
        <v>188204117784</v>
      </c>
    </row>
    <row r="57" spans="2:24" ht="15.5" x14ac:dyDescent="0.35">
      <c r="C57" t="s">
        <v>91</v>
      </c>
      <c r="D57" s="5">
        <v>19144000000</v>
      </c>
      <c r="E57" s="5">
        <v>178000000</v>
      </c>
      <c r="F57" s="5">
        <v>71541000000</v>
      </c>
      <c r="G57" s="5">
        <v>14685000000</v>
      </c>
      <c r="I57" s="5">
        <v>105644000000</v>
      </c>
      <c r="J57" s="5">
        <v>110448000000</v>
      </c>
      <c r="K57" s="5">
        <v>17410000000</v>
      </c>
      <c r="L57" s="5">
        <v>-864000000</v>
      </c>
      <c r="M57" s="5">
        <v>-26720000000</v>
      </c>
      <c r="N57" s="5">
        <v>-32652000000</v>
      </c>
      <c r="O57" s="5">
        <v>-290214000000</v>
      </c>
      <c r="P57" s="5">
        <v>-113389880000</v>
      </c>
      <c r="Q57" s="5">
        <v>-53604199000</v>
      </c>
      <c r="R57" s="5">
        <v>-5280407000</v>
      </c>
      <c r="S57" s="5">
        <v>545901000</v>
      </c>
      <c r="T57" s="5">
        <v>29400534000</v>
      </c>
      <c r="U57" s="5">
        <v>17106927000</v>
      </c>
      <c r="V57" s="5">
        <v>-1678148000</v>
      </c>
      <c r="W57" s="5">
        <v>4376607997</v>
      </c>
      <c r="X57" s="5">
        <v>1046714148</v>
      </c>
    </row>
    <row r="58" spans="2:24" ht="15.5" x14ac:dyDescent="0.35">
      <c r="C58" t="s">
        <v>92</v>
      </c>
      <c r="D58" s="5">
        <v>19986000000</v>
      </c>
      <c r="E58" s="5">
        <v>19618000000</v>
      </c>
      <c r="F58" s="5">
        <v>23582000000</v>
      </c>
      <c r="G58" s="5">
        <v>22015000000</v>
      </c>
      <c r="I58" s="5">
        <v>86209000000</v>
      </c>
      <c r="J58" s="5">
        <v>57471000000</v>
      </c>
      <c r="K58" s="5">
        <v>62124000000</v>
      </c>
      <c r="L58" s="5">
        <v>61020000000</v>
      </c>
      <c r="M58" s="5">
        <v>66101000000</v>
      </c>
      <c r="N58" s="5">
        <v>62216000000</v>
      </c>
      <c r="O58" s="5">
        <v>49874000000</v>
      </c>
      <c r="P58" s="5">
        <v>26477097000</v>
      </c>
      <c r="Q58" s="5">
        <v>30393184000</v>
      </c>
      <c r="R58" s="5">
        <v>27600867000</v>
      </c>
      <c r="S58" s="5">
        <v>27367456000</v>
      </c>
      <c r="T58" s="5">
        <v>21034730000</v>
      </c>
      <c r="U58" s="5">
        <v>18363982000</v>
      </c>
      <c r="V58" s="5">
        <v>20169899000</v>
      </c>
      <c r="W58" s="5">
        <v>10815009492</v>
      </c>
      <c r="X58" s="5">
        <v>2310204815</v>
      </c>
    </row>
    <row r="59" spans="2:24" ht="15.5" x14ac:dyDescent="0.35">
      <c r="C59" t="s">
        <v>95</v>
      </c>
      <c r="T59" s="5">
        <v>381000000</v>
      </c>
      <c r="U59" s="5">
        <v>-8458691000</v>
      </c>
      <c r="V59" s="5">
        <v>-6727704000</v>
      </c>
      <c r="W59" s="5">
        <v>9215067979</v>
      </c>
      <c r="X59" s="5">
        <v>6993559350</v>
      </c>
    </row>
    <row r="60" spans="2:24" ht="15.5" x14ac:dyDescent="0.35">
      <c r="C60" t="s">
        <v>26</v>
      </c>
      <c r="D60" s="5">
        <v>-4287000000</v>
      </c>
      <c r="E60" s="5">
        <v>-4964000000</v>
      </c>
      <c r="F60" s="5">
        <v>-849000000</v>
      </c>
      <c r="G60" s="5">
        <v>-4801000000</v>
      </c>
      <c r="I60" s="5">
        <v>-15574000000</v>
      </c>
      <c r="J60" s="5">
        <v>-17472000000</v>
      </c>
      <c r="K60" s="5">
        <v>-12663000000</v>
      </c>
      <c r="L60" s="5">
        <v>-16300000000</v>
      </c>
      <c r="M60" s="5">
        <v>-29027000000</v>
      </c>
      <c r="N60" s="5">
        <v>-41335000000</v>
      </c>
      <c r="O60" s="5">
        <v>-58082000000</v>
      </c>
      <c r="P60" s="5">
        <v>-53609410000</v>
      </c>
      <c r="Q60" s="5">
        <v>-55907035000</v>
      </c>
      <c r="R60" s="5">
        <v>-36807638000</v>
      </c>
      <c r="S60" s="5">
        <v>-41273991000</v>
      </c>
      <c r="T60" s="5">
        <v>-23992559000</v>
      </c>
      <c r="U60" s="5">
        <v>-20057456000</v>
      </c>
      <c r="V60" s="5">
        <v>-20122405000</v>
      </c>
      <c r="W60" s="5">
        <v>-11171449166</v>
      </c>
      <c r="X60" s="5">
        <v>-1069839592</v>
      </c>
    </row>
    <row r="61" spans="2:24" ht="15.5" x14ac:dyDescent="0.35">
      <c r="C61" t="s">
        <v>94</v>
      </c>
      <c r="N61" s="5">
        <v>7378000000</v>
      </c>
      <c r="O61" s="5">
        <v>-3291000000</v>
      </c>
      <c r="P61" s="5">
        <v>-159570000</v>
      </c>
      <c r="Q61" s="5">
        <v>30773000</v>
      </c>
      <c r="R61" s="5">
        <v>-10611855000</v>
      </c>
      <c r="S61" s="5">
        <v>23025534000</v>
      </c>
      <c r="T61" s="5">
        <v>-1826885000</v>
      </c>
      <c r="U61" s="5">
        <v>23862583000</v>
      </c>
      <c r="V61" s="5">
        <v>2556740000</v>
      </c>
      <c r="W61" s="5">
        <v>-5307320273</v>
      </c>
      <c r="X61" s="5">
        <v>3202821645</v>
      </c>
    </row>
    <row r="62" spans="2:24" ht="15.5" x14ac:dyDescent="0.35">
      <c r="C62" t="s">
        <v>403</v>
      </c>
    </row>
    <row r="63" spans="2:24" ht="15.5" x14ac:dyDescent="0.35">
      <c r="C63" t="s">
        <v>97</v>
      </c>
      <c r="D63" s="5">
        <v>87568000000</v>
      </c>
      <c r="E63" s="5">
        <v>99565000000</v>
      </c>
      <c r="F63" s="5">
        <v>105491000000</v>
      </c>
      <c r="G63" s="5">
        <v>91083000000</v>
      </c>
      <c r="I63" s="5">
        <v>377638000000</v>
      </c>
      <c r="J63" s="5">
        <v>334898000000</v>
      </c>
      <c r="K63" s="5">
        <v>214028000000</v>
      </c>
      <c r="L63" s="5">
        <v>161221000000</v>
      </c>
      <c r="M63" s="5">
        <v>112355000000</v>
      </c>
      <c r="N63" s="5">
        <v>24458000000</v>
      </c>
      <c r="O63" s="5">
        <v>128288000000</v>
      </c>
      <c r="P63" s="5">
        <v>182793063000</v>
      </c>
      <c r="Q63" s="5">
        <v>179118142000</v>
      </c>
      <c r="R63" s="5">
        <v>169325570000</v>
      </c>
      <c r="S63" s="5">
        <v>175928409000</v>
      </c>
      <c r="T63" s="5">
        <v>159404524000</v>
      </c>
      <c r="U63" s="5">
        <v>140302500000</v>
      </c>
      <c r="V63" s="5">
        <v>101895662000</v>
      </c>
      <c r="W63" s="5">
        <v>80353949597</v>
      </c>
      <c r="X63" s="5">
        <v>72960095350</v>
      </c>
    </row>
    <row r="64" spans="2:24" ht="15.5" x14ac:dyDescent="0.35">
      <c r="C64" t="s">
        <v>98</v>
      </c>
      <c r="D64" s="5">
        <v>19144000000</v>
      </c>
      <c r="E64" s="5">
        <v>178000000</v>
      </c>
      <c r="F64" s="5">
        <v>71541000000</v>
      </c>
      <c r="G64" s="5">
        <v>14685000000</v>
      </c>
      <c r="I64" s="5">
        <v>105644000000</v>
      </c>
      <c r="J64" s="5">
        <v>110448000000</v>
      </c>
      <c r="K64" s="5">
        <v>17410000000</v>
      </c>
      <c r="L64" s="5">
        <v>-864000000</v>
      </c>
      <c r="M64" s="5">
        <v>-26720000000</v>
      </c>
      <c r="N64" s="5">
        <v>-32652000000</v>
      </c>
      <c r="O64" s="5">
        <v>-290214000000</v>
      </c>
      <c r="P64" s="5">
        <v>-113389880000</v>
      </c>
      <c r="Q64" s="5">
        <v>-53604199000</v>
      </c>
      <c r="R64" s="5">
        <v>-5280407000</v>
      </c>
      <c r="S64" s="5">
        <v>545901000</v>
      </c>
      <c r="T64" s="5">
        <v>29400534000</v>
      </c>
      <c r="U64" s="5">
        <v>17106927000</v>
      </c>
      <c r="V64" s="5">
        <v>-1678148000</v>
      </c>
      <c r="W64" s="5">
        <v>4376607997</v>
      </c>
      <c r="X64" s="5">
        <v>1046714148</v>
      </c>
    </row>
    <row r="65" spans="2:24" ht="15.5" x14ac:dyDescent="0.35">
      <c r="C65" t="s">
        <v>28</v>
      </c>
      <c r="D65" s="5">
        <v>229345000000</v>
      </c>
      <c r="E65" s="5">
        <v>272655000000</v>
      </c>
      <c r="F65" s="5">
        <v>327060000000</v>
      </c>
      <c r="G65" s="5">
        <v>239482000000</v>
      </c>
      <c r="I65" s="5">
        <v>1064842000000</v>
      </c>
      <c r="J65" s="5">
        <v>901508000000</v>
      </c>
      <c r="K65" s="5">
        <v>565962000000</v>
      </c>
      <c r="L65" s="5">
        <v>399433000000</v>
      </c>
      <c r="M65" s="5">
        <v>212882000000</v>
      </c>
      <c r="N65" s="5">
        <v>-3619000000</v>
      </c>
      <c r="O65" s="5">
        <v>145112000000</v>
      </c>
      <c r="P65" s="5">
        <v>298058600000</v>
      </c>
      <c r="Q65" s="5">
        <v>449767982000</v>
      </c>
      <c r="R65" s="5">
        <v>428531745000</v>
      </c>
      <c r="S65" s="5">
        <v>414195662000</v>
      </c>
      <c r="T65" s="5">
        <v>374614540000</v>
      </c>
      <c r="U65" s="5">
        <v>343042742000</v>
      </c>
      <c r="V65" s="5">
        <v>252556208000</v>
      </c>
      <c r="W65" s="5">
        <v>204589801028</v>
      </c>
      <c r="X65" s="5">
        <v>189250831932</v>
      </c>
    </row>
    <row r="66" spans="2:24" ht="15.5" x14ac:dyDescent="0.35">
      <c r="C66" t="s">
        <v>27</v>
      </c>
      <c r="D66" s="5">
        <v>-52364000000</v>
      </c>
      <c r="E66" s="5">
        <v>-65972000000</v>
      </c>
      <c r="F66" s="5">
        <v>-60197000000</v>
      </c>
      <c r="G66" s="5">
        <v>-50749000000</v>
      </c>
      <c r="I66" s="5">
        <v>-225642000000</v>
      </c>
      <c r="J66" s="5">
        <v>-188955000000</v>
      </c>
      <c r="K66" s="5">
        <v>-135919000000</v>
      </c>
      <c r="L66" s="5">
        <v>-109635000000</v>
      </c>
      <c r="M66" s="5">
        <v>-70747000000</v>
      </c>
      <c r="N66" s="5">
        <v>-56806000000</v>
      </c>
      <c r="O66" s="5">
        <v>-149590000000</v>
      </c>
      <c r="P66" s="5">
        <v>-101425864000</v>
      </c>
      <c r="Q66" s="5">
        <v>-126696315000</v>
      </c>
      <c r="R66" s="5">
        <v>-132155187000</v>
      </c>
      <c r="S66" s="5">
        <v>-120624150000</v>
      </c>
      <c r="T66" s="5">
        <v>-104854455000</v>
      </c>
      <c r="U66" s="5">
        <v>-93025646000</v>
      </c>
      <c r="V66" s="5">
        <v>-63127902000</v>
      </c>
      <c r="W66" s="5">
        <v>-53802709961</v>
      </c>
      <c r="X66" s="5">
        <v>-50039980109</v>
      </c>
    </row>
    <row r="67" spans="2:24" ht="15.5" x14ac:dyDescent="0.35">
      <c r="C67" t="s">
        <v>99</v>
      </c>
      <c r="D67" s="5">
        <v>176981000000</v>
      </c>
      <c r="E67" s="5">
        <v>206683000000</v>
      </c>
      <c r="F67" s="5">
        <v>266863000000</v>
      </c>
      <c r="G67" s="5">
        <v>188733000000</v>
      </c>
      <c r="I67" s="5">
        <v>839200000000</v>
      </c>
      <c r="J67" s="5">
        <v>712553000000</v>
      </c>
      <c r="K67" s="5">
        <v>430043000000</v>
      </c>
      <c r="L67" s="5">
        <v>289798000000</v>
      </c>
      <c r="M67" s="5">
        <v>142135000000</v>
      </c>
      <c r="N67" s="5">
        <v>-60425000000</v>
      </c>
      <c r="O67" s="5">
        <v>-4478000000</v>
      </c>
      <c r="P67" s="5">
        <v>196632736000</v>
      </c>
      <c r="Q67" s="5">
        <v>323071667000</v>
      </c>
      <c r="R67" s="5">
        <v>296376558000</v>
      </c>
      <c r="S67" s="5">
        <v>293571512000</v>
      </c>
      <c r="T67" s="5">
        <v>269760085000</v>
      </c>
      <c r="U67" s="5">
        <v>250017096000</v>
      </c>
      <c r="V67" s="5">
        <v>189428306000</v>
      </c>
      <c r="W67" s="5">
        <v>150787091067</v>
      </c>
      <c r="X67" s="5">
        <v>139210851823</v>
      </c>
    </row>
    <row r="68" spans="2:24" ht="15.5" x14ac:dyDescent="0.35">
      <c r="C68" t="s">
        <v>840</v>
      </c>
    </row>
    <row r="69" spans="2:24" ht="15.5" x14ac:dyDescent="0.35">
      <c r="C69" t="s">
        <v>102</v>
      </c>
      <c r="D69" s="5">
        <v>177524000000</v>
      </c>
      <c r="E69" s="5">
        <v>206564000000</v>
      </c>
      <c r="F69" s="5">
        <v>267165000000</v>
      </c>
      <c r="G69" s="5">
        <v>188867000000</v>
      </c>
      <c r="I69" s="5">
        <v>839517000000</v>
      </c>
      <c r="J69" s="5">
        <v>714149000000</v>
      </c>
      <c r="K69" s="5">
        <v>426991000000</v>
      </c>
      <c r="L69" s="5">
        <v>289798000000</v>
      </c>
      <c r="M69" s="5">
        <v>142135000000</v>
      </c>
      <c r="N69" s="5">
        <v>-60425000000</v>
      </c>
      <c r="O69" s="5">
        <v>-4478000000</v>
      </c>
      <c r="P69" s="5">
        <v>196632736000</v>
      </c>
      <c r="Q69" s="5">
        <v>323071667000</v>
      </c>
      <c r="R69" s="5">
        <v>296376558000</v>
      </c>
      <c r="S69" s="5">
        <v>293571512000</v>
      </c>
      <c r="T69" s="5">
        <v>269760085000</v>
      </c>
      <c r="U69" s="5">
        <v>250017096000</v>
      </c>
      <c r="V69" s="5">
        <v>189428306000</v>
      </c>
      <c r="W69" s="5">
        <v>150787091067</v>
      </c>
      <c r="X69" s="5">
        <v>139210851823</v>
      </c>
    </row>
    <row r="70" spans="2:24" ht="15.5" x14ac:dyDescent="0.35">
      <c r="C70" t="s">
        <v>103</v>
      </c>
      <c r="E70" s="5">
        <v>-16384000000</v>
      </c>
      <c r="F70" s="5">
        <v>463000000</v>
      </c>
      <c r="G70" s="5">
        <v>8467000000</v>
      </c>
      <c r="I70" s="5">
        <v>-10444000000</v>
      </c>
      <c r="J70" s="5">
        <v>-6750000000</v>
      </c>
      <c r="K70" s="5">
        <v>-8289000000</v>
      </c>
      <c r="L70" s="5">
        <v>-2244000000</v>
      </c>
      <c r="M70" s="5">
        <v>8740000000</v>
      </c>
      <c r="N70" s="5">
        <v>-8790000000</v>
      </c>
      <c r="O70" s="5">
        <v>-13699000000</v>
      </c>
      <c r="P70" s="5">
        <v>22902033000</v>
      </c>
      <c r="Q70" s="5">
        <v>-26613423000</v>
      </c>
      <c r="R70" s="5">
        <v>-13347373000</v>
      </c>
      <c r="S70" s="5">
        <v>1398217000</v>
      </c>
      <c r="T70" s="5">
        <v>1205367000</v>
      </c>
      <c r="U70" s="5">
        <v>644301000</v>
      </c>
      <c r="V70" s="5">
        <v>-730323000</v>
      </c>
      <c r="W70" s="5">
        <v>-2290531460</v>
      </c>
    </row>
    <row r="71" spans="2:24" ht="15.5" x14ac:dyDescent="0.35">
      <c r="C71" t="s">
        <v>104</v>
      </c>
      <c r="D71" s="5">
        <v>177524000000</v>
      </c>
      <c r="E71" s="5">
        <v>190180000000</v>
      </c>
      <c r="F71" s="5">
        <v>267628000000</v>
      </c>
      <c r="G71" s="5">
        <v>197334000000</v>
      </c>
      <c r="I71" s="5">
        <v>829073000000</v>
      </c>
      <c r="J71" s="5">
        <v>707399000000</v>
      </c>
      <c r="K71" s="5">
        <v>418702000000</v>
      </c>
      <c r="L71" s="5">
        <v>287554000000</v>
      </c>
      <c r="M71" s="5">
        <v>150875000000</v>
      </c>
      <c r="N71" s="5">
        <v>-69215000000</v>
      </c>
      <c r="O71" s="5">
        <v>-18177000000</v>
      </c>
      <c r="P71" s="5">
        <v>219534769000</v>
      </c>
      <c r="Q71" s="5">
        <v>296458244000</v>
      </c>
      <c r="R71" s="5">
        <v>283029185000</v>
      </c>
      <c r="S71" s="5">
        <v>294969729000</v>
      </c>
      <c r="T71" s="5">
        <v>270965452000</v>
      </c>
      <c r="U71" s="5">
        <v>250661397000</v>
      </c>
      <c r="V71" s="5">
        <v>188697983000</v>
      </c>
      <c r="W71" s="5">
        <v>148496559607</v>
      </c>
      <c r="X71" s="5">
        <v>139210851823</v>
      </c>
    </row>
    <row r="72" spans="2:24" ht="15.5" x14ac:dyDescent="0.35">
      <c r="C72" t="s">
        <v>105</v>
      </c>
      <c r="D72" s="5">
        <v>177524000000</v>
      </c>
      <c r="E72" s="5">
        <v>206564000000</v>
      </c>
      <c r="F72" s="5">
        <v>267165000000</v>
      </c>
      <c r="G72" s="5">
        <v>188867000000</v>
      </c>
      <c r="I72" s="5">
        <v>839517000000</v>
      </c>
      <c r="J72" s="5">
        <v>714149000000</v>
      </c>
      <c r="K72" s="5">
        <v>426991000000</v>
      </c>
      <c r="L72" s="5">
        <v>289798000000</v>
      </c>
      <c r="M72" s="5">
        <v>142135000000</v>
      </c>
      <c r="N72" s="5">
        <v>-60425000000</v>
      </c>
      <c r="O72" s="5">
        <v>-4478000000</v>
      </c>
      <c r="P72" s="5">
        <v>196632736000</v>
      </c>
      <c r="Q72" s="5">
        <v>323071667000</v>
      </c>
      <c r="R72" s="5">
        <v>296376558000</v>
      </c>
      <c r="S72" s="5">
        <v>293571512000</v>
      </c>
      <c r="T72" s="5">
        <v>269760085000</v>
      </c>
      <c r="U72" s="5">
        <v>250017096000</v>
      </c>
      <c r="V72" s="5">
        <v>189428306000</v>
      </c>
      <c r="W72" s="5">
        <v>150787091067</v>
      </c>
      <c r="X72" s="5">
        <v>139210851823</v>
      </c>
    </row>
    <row r="73" spans="2:24" ht="15.5" x14ac:dyDescent="0.35">
      <c r="C73" t="s">
        <v>7</v>
      </c>
      <c r="D73" s="5">
        <v>89956000000</v>
      </c>
      <c r="E73" s="5">
        <v>90615000000</v>
      </c>
      <c r="F73" s="5">
        <v>162137000000</v>
      </c>
      <c r="G73" s="5">
        <v>106251000000</v>
      </c>
      <c r="I73" s="5">
        <v>451435000000</v>
      </c>
      <c r="J73" s="5">
        <v>372501000000</v>
      </c>
      <c r="K73" s="5">
        <v>204674000000</v>
      </c>
      <c r="L73" s="5">
        <v>126333000000</v>
      </c>
      <c r="M73" s="5">
        <v>38520000000</v>
      </c>
      <c r="N73" s="5">
        <v>-93673000000</v>
      </c>
      <c r="O73" s="5">
        <v>-146465000000</v>
      </c>
      <c r="P73" s="5">
        <v>36741706000</v>
      </c>
      <c r="Q73" s="5">
        <v>117340102000</v>
      </c>
      <c r="R73" s="5">
        <v>113703615000</v>
      </c>
      <c r="S73" s="5">
        <v>119041320000</v>
      </c>
      <c r="T73" s="5">
        <v>111560928000</v>
      </c>
      <c r="U73" s="5">
        <v>110358897000</v>
      </c>
      <c r="V73" s="5">
        <v>86802321000</v>
      </c>
      <c r="W73" s="5">
        <v>68142610010</v>
      </c>
      <c r="X73" s="5">
        <v>66250756473</v>
      </c>
    </row>
    <row r="74" spans="2:24" ht="15.5" x14ac:dyDescent="0.35">
      <c r="C74" t="s">
        <v>96</v>
      </c>
    </row>
    <row r="75" spans="2:24" ht="15.5" x14ac:dyDescent="0.35">
      <c r="C75" t="s">
        <v>106</v>
      </c>
      <c r="D75" s="5">
        <v>177524000000</v>
      </c>
      <c r="E75" s="5">
        <v>206564000000</v>
      </c>
      <c r="F75" s="5">
        <v>267165000000</v>
      </c>
      <c r="G75" s="5">
        <v>188867000000</v>
      </c>
      <c r="I75" s="5">
        <v>839517000000</v>
      </c>
      <c r="J75" s="5">
        <v>714149000000</v>
      </c>
      <c r="K75" s="5">
        <v>426991000000</v>
      </c>
      <c r="L75" s="5">
        <v>289798000000</v>
      </c>
      <c r="M75" s="5">
        <v>142135000000</v>
      </c>
      <c r="N75" s="5">
        <v>-60425000000</v>
      </c>
      <c r="O75" s="5">
        <v>-4478000000</v>
      </c>
      <c r="P75" s="5">
        <v>196632736000</v>
      </c>
      <c r="Q75" s="5">
        <v>323071667000</v>
      </c>
      <c r="R75" s="5">
        <v>296376558000</v>
      </c>
      <c r="S75" s="5">
        <v>293571512000</v>
      </c>
      <c r="T75" s="5">
        <v>269760085000</v>
      </c>
      <c r="U75" s="5">
        <v>250017096000</v>
      </c>
      <c r="V75" s="5">
        <v>189428306000</v>
      </c>
      <c r="W75" s="5">
        <v>150787091067</v>
      </c>
      <c r="X75" s="5">
        <v>139210851823</v>
      </c>
    </row>
    <row r="76" spans="2:24" ht="15.5" x14ac:dyDescent="0.35">
      <c r="C76" t="s">
        <v>107</v>
      </c>
      <c r="D76" s="5">
        <v>177524000000</v>
      </c>
      <c r="E76" s="5">
        <v>190180000000</v>
      </c>
      <c r="F76" s="5">
        <v>267628000000</v>
      </c>
      <c r="G76" s="5">
        <v>197334000000</v>
      </c>
      <c r="I76" s="5">
        <v>829073000000</v>
      </c>
      <c r="J76" s="5">
        <v>707399000000</v>
      </c>
      <c r="K76" s="5">
        <v>418702000000</v>
      </c>
      <c r="L76" s="5">
        <v>287554000000</v>
      </c>
      <c r="M76" s="5">
        <v>150875000000</v>
      </c>
      <c r="N76" s="5">
        <v>-69215000000</v>
      </c>
      <c r="O76" s="5">
        <v>-18177000000</v>
      </c>
      <c r="P76" s="5">
        <v>219534769000</v>
      </c>
      <c r="Q76" s="5">
        <v>296458244000</v>
      </c>
      <c r="R76" s="5">
        <v>283029185000</v>
      </c>
      <c r="S76" s="5">
        <v>294969729000</v>
      </c>
      <c r="T76" s="5">
        <v>270965452000</v>
      </c>
      <c r="U76" s="5">
        <v>250661397000</v>
      </c>
      <c r="V76" s="5">
        <v>188697983000</v>
      </c>
      <c r="W76" s="5">
        <v>148496559607</v>
      </c>
      <c r="X76" s="5">
        <v>139210851823</v>
      </c>
    </row>
    <row r="77" spans="2:24" ht="15.5" x14ac:dyDescent="0.35">
      <c r="C77" t="s">
        <v>108</v>
      </c>
      <c r="D77" s="5">
        <v>177524000000</v>
      </c>
      <c r="E77" s="5">
        <v>190180000000</v>
      </c>
      <c r="F77" s="5">
        <v>267628000000</v>
      </c>
      <c r="G77" s="5">
        <v>197334000000</v>
      </c>
      <c r="I77" s="5">
        <v>829073000000</v>
      </c>
      <c r="J77" s="5">
        <v>707399000000</v>
      </c>
      <c r="K77" s="5">
        <v>418702000000</v>
      </c>
      <c r="L77" s="5">
        <v>287554000000</v>
      </c>
      <c r="M77" s="5">
        <v>150875000000</v>
      </c>
      <c r="N77" s="5">
        <v>-69215000000</v>
      </c>
      <c r="O77" s="5">
        <v>-18177000000</v>
      </c>
      <c r="P77" s="5">
        <v>219534769000</v>
      </c>
      <c r="Q77" s="5">
        <v>296458244000</v>
      </c>
      <c r="R77" s="5">
        <v>283029185000</v>
      </c>
      <c r="S77" s="5">
        <v>294969729000</v>
      </c>
      <c r="T77" s="5">
        <v>270965452000</v>
      </c>
      <c r="U77" s="5">
        <v>250661397000</v>
      </c>
      <c r="V77" s="5">
        <v>188697983000</v>
      </c>
      <c r="W77" s="5">
        <v>148496559607</v>
      </c>
      <c r="X77" s="5">
        <v>139210851823</v>
      </c>
    </row>
    <row r="79" spans="2:24" ht="15.5" x14ac:dyDescent="0.35">
      <c r="B79" t="s">
        <v>109</v>
      </c>
      <c r="C79" t="s">
        <v>110</v>
      </c>
    </row>
    <row r="80" spans="2:24" ht="15.5" x14ac:dyDescent="0.35">
      <c r="C80" t="s">
        <v>111</v>
      </c>
    </row>
    <row r="81" spans="3:24" ht="15.5" x14ac:dyDescent="0.35">
      <c r="C81" t="s">
        <v>19</v>
      </c>
      <c r="D81" s="5">
        <v>1903709000000</v>
      </c>
      <c r="E81" s="5">
        <v>1774110000000</v>
      </c>
      <c r="F81" s="5">
        <v>1741686000000</v>
      </c>
      <c r="G81" s="5">
        <v>1481143000000</v>
      </c>
      <c r="I81" s="5">
        <v>1774110000000</v>
      </c>
      <c r="J81" s="5">
        <v>1480054000000</v>
      </c>
      <c r="K81" s="5">
        <v>453153000000</v>
      </c>
      <c r="L81" s="5">
        <v>351786000000</v>
      </c>
      <c r="M81" s="5">
        <v>427483000000</v>
      </c>
      <c r="N81" s="5">
        <v>274258000000</v>
      </c>
      <c r="O81" s="5">
        <v>265015000000</v>
      </c>
      <c r="P81" s="5">
        <v>200513624000</v>
      </c>
      <c r="Q81" s="5">
        <v>136190720000</v>
      </c>
      <c r="R81" s="5">
        <v>109116758000</v>
      </c>
      <c r="S81" s="5">
        <v>154646607000</v>
      </c>
      <c r="T81" s="5">
        <v>152133456000</v>
      </c>
      <c r="U81" s="5">
        <v>121320495000</v>
      </c>
      <c r="V81" s="5">
        <v>176775748000</v>
      </c>
      <c r="W81" s="5">
        <v>188615654800</v>
      </c>
      <c r="X81" s="5">
        <v>124201788655</v>
      </c>
    </row>
    <row r="82" spans="3:24" ht="15.5" x14ac:dyDescent="0.35">
      <c r="C82" t="s">
        <v>113</v>
      </c>
    </row>
    <row r="83" spans="3:24" ht="15.5" x14ac:dyDescent="0.35">
      <c r="C83" t="s">
        <v>114</v>
      </c>
      <c r="K83" s="5">
        <v>56647000000</v>
      </c>
      <c r="L83" s="5">
        <v>53688000000</v>
      </c>
      <c r="M83" s="5">
        <v>45209000000</v>
      </c>
      <c r="N83" s="5">
        <v>41822000000</v>
      </c>
      <c r="O83" s="5">
        <v>51511000000</v>
      </c>
      <c r="P83" s="5">
        <v>58465194000</v>
      </c>
      <c r="Q83" s="5">
        <v>54928209000</v>
      </c>
      <c r="R83" s="5">
        <v>671800000</v>
      </c>
      <c r="V83" s="5">
        <v>2867098000</v>
      </c>
      <c r="X83" s="5">
        <v>312958985</v>
      </c>
    </row>
    <row r="84" spans="3:24" ht="15.5" x14ac:dyDescent="0.35">
      <c r="C84" t="s">
        <v>115</v>
      </c>
      <c r="D84" s="5">
        <v>2379000000</v>
      </c>
      <c r="E84" s="5">
        <v>1920000000</v>
      </c>
      <c r="F84" s="5">
        <v>7499000000</v>
      </c>
      <c r="G84" s="5">
        <v>70580000000</v>
      </c>
      <c r="I84" s="5">
        <v>1920000000</v>
      </c>
      <c r="J84" s="5">
        <v>66243000000</v>
      </c>
      <c r="K84" s="5">
        <v>2958000000</v>
      </c>
      <c r="L84" s="5">
        <v>6212000000</v>
      </c>
      <c r="M84" s="5">
        <v>13174000000</v>
      </c>
      <c r="N84" s="5">
        <v>18461000000</v>
      </c>
      <c r="O84" s="5">
        <v>7092000000</v>
      </c>
      <c r="P84" s="5">
        <v>4882705000</v>
      </c>
      <c r="Q84" s="5">
        <v>936322000</v>
      </c>
      <c r="R84" s="5">
        <v>1779207000</v>
      </c>
      <c r="S84" s="5">
        <v>2017239000</v>
      </c>
      <c r="T84" s="5">
        <v>13213200000</v>
      </c>
      <c r="U84" s="5">
        <v>7376805000</v>
      </c>
      <c r="V84" s="5">
        <v>7890700000</v>
      </c>
      <c r="W84" s="5">
        <v>5185956414</v>
      </c>
      <c r="X84" s="5">
        <v>6120075280</v>
      </c>
    </row>
    <row r="85" spans="3:24" ht="15.5" x14ac:dyDescent="0.35">
      <c r="C85" t="s">
        <v>116</v>
      </c>
      <c r="D85" s="5">
        <v>367201000000</v>
      </c>
      <c r="E85" s="5">
        <v>401792000000</v>
      </c>
      <c r="F85" s="5">
        <v>417523000000</v>
      </c>
      <c r="G85" s="5">
        <v>408024000000</v>
      </c>
      <c r="I85" s="5">
        <v>401792000000</v>
      </c>
      <c r="J85" s="5">
        <v>372189000000</v>
      </c>
      <c r="K85" s="5">
        <v>337252000000</v>
      </c>
      <c r="L85" s="5">
        <v>226246000000</v>
      </c>
      <c r="M85" s="5">
        <v>120515000000</v>
      </c>
      <c r="N85" s="5">
        <v>135970000000</v>
      </c>
      <c r="O85" s="5">
        <v>270442000000</v>
      </c>
      <c r="P85" s="5">
        <v>346221570000</v>
      </c>
      <c r="Q85" s="5">
        <v>306728225000</v>
      </c>
      <c r="R85" s="5">
        <v>263849726000</v>
      </c>
      <c r="S85" s="5">
        <v>315306584000</v>
      </c>
      <c r="T85" s="5">
        <v>272990456000</v>
      </c>
      <c r="U85" s="5">
        <v>232962027000</v>
      </c>
      <c r="V85" s="5">
        <v>150463508000</v>
      </c>
      <c r="W85" s="5">
        <v>112672188430</v>
      </c>
      <c r="X85" s="5">
        <v>69047243778</v>
      </c>
    </row>
    <row r="86" spans="3:24" ht="15.5" x14ac:dyDescent="0.35">
      <c r="C86" t="s">
        <v>117</v>
      </c>
      <c r="W86" s="5">
        <v>6573630000</v>
      </c>
    </row>
    <row r="87" spans="3:24" ht="15.5" x14ac:dyDescent="0.35">
      <c r="C87" t="s">
        <v>118</v>
      </c>
      <c r="D87" s="5">
        <v>2387000000</v>
      </c>
      <c r="E87" s="5">
        <v>2001000000</v>
      </c>
      <c r="F87" s="5">
        <v>3265000000</v>
      </c>
      <c r="G87" s="5">
        <v>3915000000</v>
      </c>
      <c r="I87" s="5">
        <v>2001000000</v>
      </c>
      <c r="J87" s="5">
        <v>3540000000</v>
      </c>
      <c r="K87" s="5">
        <v>156895000000</v>
      </c>
      <c r="L87" s="5">
        <v>139389000000</v>
      </c>
      <c r="M87" s="5">
        <v>111322000000</v>
      </c>
      <c r="N87" s="5">
        <v>90746000000</v>
      </c>
      <c r="O87" s="5">
        <v>75313000000</v>
      </c>
      <c r="P87" s="5">
        <v>47411423000</v>
      </c>
      <c r="Q87" s="5">
        <v>32277373000</v>
      </c>
      <c r="R87" s="5">
        <v>107878357000</v>
      </c>
      <c r="S87" s="5">
        <v>72154684000</v>
      </c>
      <c r="T87" s="5">
        <v>58080568000</v>
      </c>
      <c r="U87" s="5">
        <v>44357413000</v>
      </c>
      <c r="V87" s="5">
        <v>40335727000</v>
      </c>
      <c r="W87" s="5">
        <v>32928247834</v>
      </c>
      <c r="X87" s="5">
        <v>5405664062</v>
      </c>
    </row>
    <row r="88" spans="3:24" ht="15.5" x14ac:dyDescent="0.35">
      <c r="C88" t="s">
        <v>123</v>
      </c>
      <c r="K88" s="5">
        <v>236393000000</v>
      </c>
      <c r="L88" s="5">
        <v>237600000000</v>
      </c>
      <c r="M88" s="5">
        <v>232000000000</v>
      </c>
      <c r="N88" s="5">
        <v>234085000000</v>
      </c>
      <c r="O88" s="5">
        <v>240576000000</v>
      </c>
      <c r="P88" s="5">
        <v>242812198000</v>
      </c>
      <c r="Q88" s="5">
        <v>230827549000</v>
      </c>
      <c r="T88" s="5">
        <v>181169604000</v>
      </c>
      <c r="U88" s="5">
        <v>178631333000</v>
      </c>
      <c r="V88" s="5">
        <v>145223793000</v>
      </c>
      <c r="W88" s="5">
        <v>127697532236</v>
      </c>
    </row>
    <row r="89" spans="3:24" ht="15.5" x14ac:dyDescent="0.35">
      <c r="C89" t="s">
        <v>119</v>
      </c>
      <c r="D89" s="5">
        <v>32827000000</v>
      </c>
      <c r="E89" s="5">
        <v>36459000000</v>
      </c>
      <c r="F89" s="5">
        <v>34293000000</v>
      </c>
      <c r="G89" s="5">
        <v>27984000000</v>
      </c>
      <c r="I89" s="5">
        <v>36459000000</v>
      </c>
      <c r="J89" s="5">
        <v>24895000000</v>
      </c>
      <c r="K89" s="5">
        <v>22087000000</v>
      </c>
      <c r="L89" s="5">
        <v>16130000000</v>
      </c>
      <c r="M89" s="5">
        <v>13771000000</v>
      </c>
      <c r="N89" s="5">
        <v>13956000000</v>
      </c>
      <c r="O89" s="5">
        <v>19885000000</v>
      </c>
      <c r="P89" s="5">
        <v>20188229000</v>
      </c>
      <c r="Q89" s="5">
        <v>15759877000</v>
      </c>
      <c r="R89" s="5">
        <v>14879499000</v>
      </c>
      <c r="S89" s="5">
        <v>16664771000</v>
      </c>
      <c r="T89" s="5">
        <v>16858807000</v>
      </c>
      <c r="U89" s="5">
        <v>20007077000</v>
      </c>
      <c r="V89" s="5">
        <v>13159002000</v>
      </c>
      <c r="W89" s="5">
        <v>7542559907</v>
      </c>
      <c r="X89" s="5">
        <v>4793628584</v>
      </c>
    </row>
    <row r="90" spans="3:24" ht="15.5" x14ac:dyDescent="0.35">
      <c r="C90" t="s">
        <v>97</v>
      </c>
      <c r="D90" s="5">
        <v>17798000000</v>
      </c>
      <c r="E90" s="5">
        <v>17798000000</v>
      </c>
      <c r="F90" s="5">
        <v>25487000000</v>
      </c>
      <c r="G90" s="5">
        <v>19901000000</v>
      </c>
      <c r="I90" s="5">
        <v>17798000000</v>
      </c>
      <c r="J90" s="5">
        <v>17115000000</v>
      </c>
      <c r="K90" s="5">
        <v>39990000000</v>
      </c>
      <c r="L90" s="5">
        <v>39592000000</v>
      </c>
      <c r="M90" s="5">
        <v>44248000000</v>
      </c>
      <c r="N90" s="5">
        <v>44757000000</v>
      </c>
      <c r="O90" s="5">
        <v>44748000000</v>
      </c>
      <c r="P90" s="5">
        <v>44287162000</v>
      </c>
      <c r="Q90" s="5">
        <v>43696506000</v>
      </c>
      <c r="R90" s="5">
        <v>43767662000</v>
      </c>
      <c r="S90" s="5">
        <v>-46086238000</v>
      </c>
      <c r="T90" s="5">
        <v>-1171186000</v>
      </c>
      <c r="U90" s="5">
        <v>-2376553000</v>
      </c>
      <c r="V90" s="5">
        <v>-162147565000</v>
      </c>
      <c r="W90" s="5">
        <v>-108673885785</v>
      </c>
      <c r="X90" s="5">
        <v>-83623118519</v>
      </c>
    </row>
    <row r="91" spans="3:24" ht="15.5" x14ac:dyDescent="0.35">
      <c r="C91" t="s">
        <v>121</v>
      </c>
      <c r="D91" s="5">
        <v>2353068000000</v>
      </c>
      <c r="E91" s="5">
        <v>2274727000000</v>
      </c>
      <c r="F91" s="5">
        <v>2274057000000</v>
      </c>
      <c r="G91" s="5">
        <v>1977959000000</v>
      </c>
      <c r="I91" s="5">
        <v>2274727000000</v>
      </c>
      <c r="J91" s="5">
        <v>1918594000000</v>
      </c>
      <c r="K91" s="5">
        <v>1012398000000</v>
      </c>
      <c r="L91" s="5">
        <v>768491000000</v>
      </c>
      <c r="M91" s="5">
        <v>702469000000</v>
      </c>
      <c r="N91" s="5">
        <v>542070000000</v>
      </c>
      <c r="O91" s="5">
        <v>676788000000</v>
      </c>
      <c r="P91" s="5">
        <v>928742774000</v>
      </c>
      <c r="Q91" s="5">
        <v>834129958000</v>
      </c>
      <c r="R91" s="5">
        <v>1086484530000</v>
      </c>
      <c r="S91" s="5">
        <v>932838567000</v>
      </c>
      <c r="T91" s="5">
        <v>589767791000</v>
      </c>
      <c r="U91" s="5">
        <v>482987570000</v>
      </c>
      <c r="V91" s="5">
        <v>430369669000</v>
      </c>
      <c r="W91" s="5">
        <v>386211553994</v>
      </c>
      <c r="X91" s="5">
        <v>256965365988</v>
      </c>
    </row>
    <row r="92" spans="3:24" ht="15.5" x14ac:dyDescent="0.35">
      <c r="C92" t="s">
        <v>122</v>
      </c>
    </row>
    <row r="93" spans="3:24" ht="15.5" x14ac:dyDescent="0.35">
      <c r="C93" t="s">
        <v>142</v>
      </c>
    </row>
    <row r="94" spans="3:24" ht="15.5" x14ac:dyDescent="0.35">
      <c r="C94" t="s">
        <v>126</v>
      </c>
      <c r="D94" s="5">
        <v>470491000000</v>
      </c>
      <c r="E94" s="5">
        <v>466015000000</v>
      </c>
      <c r="F94" s="5">
        <v>475560000000</v>
      </c>
      <c r="G94" s="5">
        <v>508628000000</v>
      </c>
      <c r="I94" s="5">
        <v>466015000000</v>
      </c>
      <c r="J94" s="5">
        <v>501185000000</v>
      </c>
      <c r="K94" s="5">
        <v>449764000000</v>
      </c>
      <c r="L94" s="5">
        <v>410732000000</v>
      </c>
      <c r="M94" s="5">
        <v>416314000000</v>
      </c>
      <c r="N94" s="5">
        <v>387627000000</v>
      </c>
      <c r="O94" s="5">
        <v>580798000000</v>
      </c>
      <c r="P94" s="5">
        <v>712578123000</v>
      </c>
      <c r="Q94" s="5">
        <v>690329213000</v>
      </c>
      <c r="R94" s="5">
        <v>423652698000</v>
      </c>
      <c r="S94" s="5">
        <v>246571254000</v>
      </c>
      <c r="T94" s="5">
        <v>236409025000</v>
      </c>
      <c r="U94" s="5">
        <v>177056323000</v>
      </c>
      <c r="V94" s="5">
        <v>149588095000</v>
      </c>
      <c r="W94" s="5">
        <v>130648966615</v>
      </c>
      <c r="X94" s="5">
        <v>117569208450</v>
      </c>
    </row>
    <row r="95" spans="3:24" ht="15.5" x14ac:dyDescent="0.35">
      <c r="C95" t="s">
        <v>128</v>
      </c>
      <c r="D95" s="5">
        <v>8710000000</v>
      </c>
      <c r="E95" s="5">
        <v>38342000000</v>
      </c>
      <c r="F95" s="5">
        <v>21549000000</v>
      </c>
      <c r="G95" s="5">
        <v>16783000000</v>
      </c>
      <c r="I95" s="5">
        <v>38342000000</v>
      </c>
      <c r="J95" s="5">
        <v>31393000000</v>
      </c>
      <c r="K95" s="5">
        <v>23278000000</v>
      </c>
      <c r="L95" s="5">
        <v>27156000000</v>
      </c>
      <c r="M95" s="5">
        <v>32558000000</v>
      </c>
      <c r="N95" s="5">
        <v>21823000000</v>
      </c>
      <c r="O95" s="5">
        <v>36747000000</v>
      </c>
      <c r="P95" s="5">
        <v>72717084000</v>
      </c>
      <c r="Q95" s="5">
        <v>63068389000</v>
      </c>
      <c r="R95" s="5">
        <v>54334097000</v>
      </c>
      <c r="S95" s="5">
        <v>62812102000</v>
      </c>
      <c r="T95" s="5">
        <v>55181462000</v>
      </c>
      <c r="U95" s="5">
        <v>53577771000</v>
      </c>
      <c r="V95" s="5">
        <v>43453537000</v>
      </c>
      <c r="W95" s="5">
        <v>27249206488</v>
      </c>
      <c r="X95" s="5">
        <v>24224565738</v>
      </c>
    </row>
    <row r="96" spans="3:24" ht="15.5" x14ac:dyDescent="0.35">
      <c r="C96" t="s">
        <v>130</v>
      </c>
      <c r="F96" s="5">
        <v>14874000000</v>
      </c>
      <c r="G96" s="5">
        <v>14874000000</v>
      </c>
      <c r="J96" s="5">
        <v>14874000000</v>
      </c>
      <c r="K96" s="5">
        <v>14874000000</v>
      </c>
      <c r="L96" s="5">
        <v>14874000000</v>
      </c>
      <c r="M96" s="5">
        <v>15350000000</v>
      </c>
      <c r="N96" s="5">
        <v>15350000000</v>
      </c>
      <c r="O96" s="5">
        <v>15350000000</v>
      </c>
      <c r="P96" s="5">
        <v>17116427000</v>
      </c>
      <c r="Q96" s="5">
        <v>17116427000</v>
      </c>
      <c r="R96" s="5">
        <v>17116427000</v>
      </c>
      <c r="S96" s="5">
        <v>17116427000</v>
      </c>
      <c r="T96" s="5">
        <v>16640205000</v>
      </c>
      <c r="U96" s="5">
        <v>16640205000</v>
      </c>
      <c r="V96" s="5">
        <v>16640205000</v>
      </c>
      <c r="W96" s="5">
        <v>16640205085</v>
      </c>
    </row>
    <row r="97" spans="3:24" ht="15.5" x14ac:dyDescent="0.35">
      <c r="C97" t="s">
        <v>133</v>
      </c>
      <c r="D97" s="5">
        <v>930397000000</v>
      </c>
      <c r="E97" s="5">
        <v>955406000000</v>
      </c>
      <c r="F97" s="5">
        <v>639692000000</v>
      </c>
      <c r="G97" s="5">
        <v>684442000000</v>
      </c>
      <c r="I97" s="5">
        <v>955406000000</v>
      </c>
      <c r="J97" s="5">
        <v>737176000000</v>
      </c>
      <c r="K97" s="5">
        <v>907005000000</v>
      </c>
      <c r="L97" s="5">
        <v>917744000000</v>
      </c>
      <c r="M97" s="5">
        <v>872596000000</v>
      </c>
      <c r="N97" s="5">
        <v>942818000000</v>
      </c>
      <c r="O97" s="5">
        <v>935653000000</v>
      </c>
      <c r="P97" s="5">
        <v>1082140696000</v>
      </c>
      <c r="Q97" s="5">
        <v>1072904872000</v>
      </c>
      <c r="R97" s="5">
        <v>560970252000</v>
      </c>
      <c r="S97" s="5">
        <v>346668445000</v>
      </c>
      <c r="T97" s="5">
        <v>495692565000</v>
      </c>
      <c r="U97" s="5">
        <v>433605991000</v>
      </c>
      <c r="V97" s="5">
        <v>364645789000</v>
      </c>
      <c r="W97" s="5">
        <v>347174590893</v>
      </c>
      <c r="X97" s="5">
        <v>148876701679</v>
      </c>
    </row>
    <row r="98" spans="3:24" ht="15.5" x14ac:dyDescent="0.35">
      <c r="C98" t="s">
        <v>134</v>
      </c>
      <c r="D98" s="5">
        <v>3283465000000</v>
      </c>
      <c r="E98" s="5">
        <v>3230133000000</v>
      </c>
      <c r="F98" s="5">
        <v>2913749000000</v>
      </c>
      <c r="G98" s="5">
        <v>2662401000000</v>
      </c>
      <c r="I98" s="5">
        <v>3230133000000</v>
      </c>
      <c r="J98" s="5">
        <v>2655770000000</v>
      </c>
      <c r="K98" s="5">
        <v>1919403000000</v>
      </c>
      <c r="L98" s="5">
        <v>1686235000000</v>
      </c>
      <c r="M98" s="5">
        <v>1575065000000</v>
      </c>
      <c r="N98" s="5">
        <v>1484888000000</v>
      </c>
      <c r="O98" s="5">
        <v>1612441000000</v>
      </c>
      <c r="P98" s="5">
        <v>2010883470000</v>
      </c>
      <c r="Q98" s="5">
        <v>1907034830000</v>
      </c>
      <c r="R98" s="5">
        <v>1647454782000</v>
      </c>
      <c r="S98" s="5">
        <v>1279507012000</v>
      </c>
      <c r="T98" s="5">
        <v>1085460356000</v>
      </c>
      <c r="U98" s="5">
        <v>916593561000</v>
      </c>
      <c r="V98" s="5">
        <v>795015458000</v>
      </c>
      <c r="W98" s="5">
        <v>733386144887</v>
      </c>
      <c r="X98" s="5">
        <v>405842067667</v>
      </c>
    </row>
    <row r="99" spans="3:24" ht="15.5" x14ac:dyDescent="0.35">
      <c r="C99" t="s">
        <v>135</v>
      </c>
    </row>
    <row r="100" spans="3:24" ht="15.5" x14ac:dyDescent="0.35">
      <c r="C100" t="s">
        <v>136</v>
      </c>
    </row>
    <row r="101" spans="3:24" ht="15.5" x14ac:dyDescent="0.35">
      <c r="C101" t="s">
        <v>137</v>
      </c>
      <c r="D101" s="5">
        <v>632504000000</v>
      </c>
      <c r="E101" s="5">
        <v>766472000000</v>
      </c>
      <c r="F101" s="5">
        <v>678485000000</v>
      </c>
      <c r="G101" s="5">
        <v>743456000000</v>
      </c>
      <c r="I101" s="5">
        <v>766472000000</v>
      </c>
      <c r="J101" s="5">
        <v>862022000000</v>
      </c>
      <c r="K101" s="5">
        <v>758293000000</v>
      </c>
      <c r="L101" s="5">
        <v>764222000000</v>
      </c>
      <c r="M101" s="5">
        <v>847294000000</v>
      </c>
      <c r="N101" s="5">
        <v>854742000000</v>
      </c>
      <c r="O101" s="5">
        <v>832960000000</v>
      </c>
      <c r="P101" s="5">
        <v>744343032000</v>
      </c>
      <c r="Q101" s="5">
        <v>626321050000</v>
      </c>
      <c r="R101" s="5">
        <v>487042513000</v>
      </c>
      <c r="S101" s="5">
        <v>417406003000</v>
      </c>
      <c r="T101" s="5">
        <v>353250744000</v>
      </c>
      <c r="U101" s="5">
        <v>315416064000</v>
      </c>
      <c r="V101" s="5">
        <v>247412754000</v>
      </c>
      <c r="W101" s="5">
        <v>177841856444</v>
      </c>
      <c r="X101" s="5">
        <v>122363541555</v>
      </c>
    </row>
    <row r="102" spans="3:24" ht="15.5" x14ac:dyDescent="0.35">
      <c r="C102" t="s">
        <v>138</v>
      </c>
    </row>
    <row r="103" spans="3:24" ht="15.5" x14ac:dyDescent="0.35">
      <c r="C103" t="s">
        <v>139</v>
      </c>
      <c r="D103" s="5">
        <v>102639000000</v>
      </c>
      <c r="E103" s="5">
        <v>119398000000</v>
      </c>
      <c r="F103" s="5">
        <v>125664000000</v>
      </c>
      <c r="G103" s="5">
        <v>124752000000</v>
      </c>
      <c r="I103" s="5">
        <v>119398000000</v>
      </c>
      <c r="J103" s="5">
        <v>141421000000</v>
      </c>
      <c r="K103" s="5">
        <v>137568000000</v>
      </c>
      <c r="L103" s="5">
        <v>123037000000</v>
      </c>
      <c r="M103" s="5">
        <v>129531000000</v>
      </c>
      <c r="N103" s="5">
        <v>129396000000</v>
      </c>
      <c r="O103" s="5">
        <v>63295000000</v>
      </c>
      <c r="P103" s="5">
        <v>109956365000</v>
      </c>
      <c r="Q103" s="5">
        <v>63776915000</v>
      </c>
      <c r="R103" s="5">
        <v>83322702000</v>
      </c>
      <c r="S103" s="5">
        <v>70911934000</v>
      </c>
      <c r="T103" s="5">
        <v>67670804000</v>
      </c>
      <c r="U103" s="5">
        <v>71740441000</v>
      </c>
      <c r="V103" s="5">
        <v>63313431000</v>
      </c>
      <c r="W103" s="5">
        <v>41955816084</v>
      </c>
      <c r="X103" s="5">
        <v>17243989420</v>
      </c>
    </row>
    <row r="104" spans="3:24" ht="15.5" x14ac:dyDescent="0.35">
      <c r="C104" t="s">
        <v>140</v>
      </c>
    </row>
    <row r="105" spans="3:24" ht="15.5" x14ac:dyDescent="0.35">
      <c r="C105" t="s">
        <v>141</v>
      </c>
      <c r="D105" s="5">
        <v>2379000000</v>
      </c>
      <c r="E105" s="5">
        <v>1920000000</v>
      </c>
      <c r="F105" s="5">
        <v>7499000000</v>
      </c>
      <c r="G105" s="5">
        <v>70580000000</v>
      </c>
      <c r="I105" s="5">
        <v>1920000000</v>
      </c>
      <c r="J105" s="5">
        <v>66243000000</v>
      </c>
      <c r="K105" s="5">
        <v>59605000000</v>
      </c>
      <c r="L105" s="5">
        <v>59900000000</v>
      </c>
      <c r="M105" s="5">
        <v>58383000000</v>
      </c>
      <c r="N105" s="5">
        <v>60283000000</v>
      </c>
      <c r="O105" s="5">
        <v>58603000000</v>
      </c>
      <c r="P105" s="5">
        <v>63347899000</v>
      </c>
      <c r="Q105" s="5">
        <v>55864531000</v>
      </c>
      <c r="R105" s="5">
        <v>2451007000</v>
      </c>
      <c r="S105" s="5">
        <v>2017239000</v>
      </c>
      <c r="T105" s="5">
        <v>13213200000</v>
      </c>
      <c r="U105" s="5">
        <v>7376805000</v>
      </c>
      <c r="V105" s="5">
        <v>10757798000</v>
      </c>
      <c r="W105" s="5">
        <v>5185956414</v>
      </c>
      <c r="X105" s="5">
        <v>6433034265</v>
      </c>
    </row>
    <row r="106" spans="3:24" ht="15.5" x14ac:dyDescent="0.35">
      <c r="C106" t="s">
        <v>143</v>
      </c>
      <c r="D106" s="5">
        <v>113222000000</v>
      </c>
      <c r="E106" s="5">
        <v>97662000000</v>
      </c>
      <c r="F106" s="5">
        <v>86727000000</v>
      </c>
      <c r="G106" s="5">
        <v>73498000000</v>
      </c>
      <c r="I106" s="5">
        <v>97662000000</v>
      </c>
      <c r="J106" s="5">
        <v>114680000000</v>
      </c>
      <c r="K106" s="5">
        <v>98772000000</v>
      </c>
      <c r="L106" s="5">
        <v>123637000000</v>
      </c>
      <c r="M106" s="5">
        <v>109435000000</v>
      </c>
      <c r="N106" s="5">
        <v>46479000000</v>
      </c>
      <c r="O106" s="5">
        <v>62314000000</v>
      </c>
      <c r="P106" s="5">
        <v>66008861000</v>
      </c>
      <c r="Q106" s="5">
        <v>73680742000</v>
      </c>
      <c r="R106" s="5">
        <v>54834395000</v>
      </c>
      <c r="S106" s="5">
        <v>83296313000</v>
      </c>
      <c r="T106" s="5">
        <v>76838396000</v>
      </c>
      <c r="U106" s="5">
        <v>73458032000</v>
      </c>
      <c r="V106" s="5">
        <v>49403937000</v>
      </c>
      <c r="W106" s="5">
        <v>30537747207</v>
      </c>
      <c r="X106" s="5">
        <v>23914600760</v>
      </c>
    </row>
    <row r="107" spans="3:24" ht="15.5" x14ac:dyDescent="0.35">
      <c r="C107" t="s">
        <v>129</v>
      </c>
      <c r="D107" s="5">
        <v>270476000000</v>
      </c>
      <c r="E107" s="5">
        <v>402953000000</v>
      </c>
      <c r="F107" s="5">
        <v>367212000000</v>
      </c>
      <c r="G107" s="5">
        <v>374735000000</v>
      </c>
      <c r="I107" s="5">
        <v>402953000000</v>
      </c>
      <c r="J107" s="5">
        <v>404240000000</v>
      </c>
      <c r="K107" s="5">
        <v>327000000000</v>
      </c>
      <c r="L107" s="5">
        <v>362248000000</v>
      </c>
      <c r="M107" s="5">
        <v>345688000000</v>
      </c>
      <c r="N107" s="5">
        <v>303855000000</v>
      </c>
      <c r="O107" s="5">
        <v>327805000000</v>
      </c>
      <c r="P107" s="5">
        <v>254570762000</v>
      </c>
      <c r="Q107" s="5">
        <v>203869251000</v>
      </c>
      <c r="R107" s="5">
        <v>168059093000</v>
      </c>
      <c r="S107" s="5">
        <v>144452075000</v>
      </c>
      <c r="T107" s="5">
        <v>92293184000</v>
      </c>
      <c r="U107" s="5">
        <v>97369338000</v>
      </c>
      <c r="V107" s="5">
        <v>64762568000</v>
      </c>
      <c r="W107" s="5">
        <v>59508386492</v>
      </c>
      <c r="X107" s="5">
        <v>58711748829</v>
      </c>
    </row>
    <row r="108" spans="3:24" ht="15.5" x14ac:dyDescent="0.35">
      <c r="C108" t="s">
        <v>144</v>
      </c>
      <c r="T108" s="5">
        <v>1561581000</v>
      </c>
      <c r="U108" s="5">
        <v>3168738000</v>
      </c>
      <c r="V108" s="5">
        <v>4027806000</v>
      </c>
      <c r="W108" s="5">
        <v>2290531460</v>
      </c>
    </row>
    <row r="109" spans="3:24" ht="15.5" x14ac:dyDescent="0.35">
      <c r="C109" t="s">
        <v>147</v>
      </c>
    </row>
    <row r="110" spans="3:24" ht="15.5" x14ac:dyDescent="0.35">
      <c r="C110" t="s">
        <v>415</v>
      </c>
      <c r="S110" s="5">
        <v>93954680000</v>
      </c>
      <c r="T110" s="5">
        <v>93208380000</v>
      </c>
      <c r="U110" s="5">
        <v>62212930000</v>
      </c>
      <c r="V110" s="5">
        <v>50860363000</v>
      </c>
      <c r="W110" s="5">
        <v>39167144577</v>
      </c>
    </row>
    <row r="111" spans="3:24" ht="15.5" x14ac:dyDescent="0.35">
      <c r="C111" t="s">
        <v>479</v>
      </c>
      <c r="N111" s="5">
        <v>5100000000</v>
      </c>
      <c r="O111" s="5">
        <v>25499000000</v>
      </c>
      <c r="P111" s="5">
        <v>158995522000</v>
      </c>
      <c r="Q111" s="5">
        <v>191722681000</v>
      </c>
      <c r="R111" s="5">
        <v>159453420000</v>
      </c>
      <c r="S111" s="5">
        <v>212340910000</v>
      </c>
      <c r="T111" s="5">
        <v>157275526000</v>
      </c>
      <c r="U111" s="5">
        <v>120081876000</v>
      </c>
      <c r="V111" s="5">
        <v>141064128000</v>
      </c>
      <c r="W111" s="5">
        <v>175227197791</v>
      </c>
    </row>
    <row r="112" spans="3:24" ht="15.5" x14ac:dyDescent="0.35">
      <c r="C112" t="s">
        <v>150</v>
      </c>
      <c r="D112" s="5">
        <v>97822000000</v>
      </c>
      <c r="E112" s="5">
        <v>94152000000</v>
      </c>
      <c r="F112" s="5">
        <v>65202000000</v>
      </c>
      <c r="G112" s="5">
        <v>65408000000</v>
      </c>
      <c r="I112" s="5">
        <v>94152000000</v>
      </c>
      <c r="J112" s="5">
        <v>66246000000</v>
      </c>
      <c r="K112" s="5">
        <v>26999000000</v>
      </c>
      <c r="L112" s="5">
        <v>37680000000</v>
      </c>
      <c r="M112" s="5">
        <v>27089000000</v>
      </c>
      <c r="N112" s="5">
        <v>41362000000</v>
      </c>
      <c r="O112" s="5">
        <v>45342000000</v>
      </c>
      <c r="P112" s="5">
        <v>126406699000</v>
      </c>
      <c r="Q112" s="5">
        <v>129816193000</v>
      </c>
      <c r="R112" s="5">
        <v>88575595000</v>
      </c>
      <c r="S112" s="5">
        <v>101943000</v>
      </c>
      <c r="T112" s="5">
        <v>908708000</v>
      </c>
      <c r="U112" s="5">
        <v>1834805000</v>
      </c>
    </row>
    <row r="113" spans="3:24" ht="15.5" x14ac:dyDescent="0.35">
      <c r="C113" t="s">
        <v>152</v>
      </c>
      <c r="D113" s="5">
        <v>68097000000</v>
      </c>
      <c r="E113" s="5">
        <v>64376000000</v>
      </c>
      <c r="F113" s="5">
        <v>29054000000</v>
      </c>
      <c r="G113" s="5">
        <v>36828000000</v>
      </c>
      <c r="I113" s="5">
        <v>64376000000</v>
      </c>
      <c r="J113" s="5">
        <v>56387000000</v>
      </c>
      <c r="K113" s="5">
        <v>58831000000</v>
      </c>
      <c r="L113" s="5">
        <v>58043000000</v>
      </c>
      <c r="M113" s="5">
        <v>142237000000</v>
      </c>
      <c r="N113" s="5">
        <v>247874000000</v>
      </c>
      <c r="O113" s="5">
        <v>259424000000</v>
      </c>
      <c r="P113" s="5">
        <v>212714085000</v>
      </c>
      <c r="Q113" s="5">
        <v>188217634000</v>
      </c>
      <c r="R113" s="5">
        <v>155418498000</v>
      </c>
      <c r="S113" s="5">
        <v>94955362000</v>
      </c>
      <c r="T113" s="5">
        <v>94331642000</v>
      </c>
      <c r="U113" s="5">
        <v>63292787000</v>
      </c>
      <c r="V113" s="5">
        <v>50860363000</v>
      </c>
      <c r="W113" s="5">
        <v>39167144577</v>
      </c>
    </row>
    <row r="114" spans="3:24" ht="15.5" x14ac:dyDescent="0.35">
      <c r="C114" t="s">
        <v>153</v>
      </c>
      <c r="D114" s="5">
        <v>222144000000</v>
      </c>
      <c r="E114" s="5">
        <v>212368000000</v>
      </c>
      <c r="F114" s="5">
        <v>163884000000</v>
      </c>
      <c r="G114" s="5">
        <v>162144000000</v>
      </c>
      <c r="I114" s="5">
        <v>212368000000</v>
      </c>
      <c r="J114" s="5">
        <v>171333000000</v>
      </c>
      <c r="K114" s="5">
        <v>128682000000</v>
      </c>
      <c r="L114" s="5">
        <v>159400000000</v>
      </c>
      <c r="M114" s="5">
        <v>144055000000</v>
      </c>
      <c r="N114" s="5">
        <v>175941000000</v>
      </c>
      <c r="O114" s="5">
        <v>190439000000</v>
      </c>
      <c r="P114" s="5">
        <v>430509261000</v>
      </c>
      <c r="Q114" s="5">
        <v>481882247000</v>
      </c>
      <c r="R114" s="5">
        <v>365390345000</v>
      </c>
      <c r="S114" s="5">
        <v>303683778000</v>
      </c>
      <c r="T114" s="5">
        <v>243691371000</v>
      </c>
      <c r="U114" s="5">
        <v>192431075000</v>
      </c>
      <c r="V114" s="5">
        <v>196245555000</v>
      </c>
      <c r="W114" s="5">
        <v>223176986727</v>
      </c>
      <c r="X114" s="5">
        <v>35938121000</v>
      </c>
    </row>
    <row r="115" spans="3:24" ht="15.5" x14ac:dyDescent="0.35">
      <c r="C115" t="s">
        <v>154</v>
      </c>
      <c r="D115" s="5">
        <v>222144000000</v>
      </c>
      <c r="E115" s="5">
        <v>212368000000</v>
      </c>
      <c r="F115" s="5">
        <v>163884000000</v>
      </c>
      <c r="G115" s="5">
        <v>162144000000</v>
      </c>
      <c r="I115" s="5">
        <v>212368000000</v>
      </c>
      <c r="J115" s="5">
        <v>171333000000</v>
      </c>
      <c r="K115" s="5">
        <v>128682000000</v>
      </c>
      <c r="L115" s="5">
        <v>159400000000</v>
      </c>
      <c r="M115" s="5">
        <v>144055000000</v>
      </c>
      <c r="N115" s="5">
        <v>175941000000</v>
      </c>
      <c r="O115" s="5">
        <v>190439000000</v>
      </c>
      <c r="P115" s="5">
        <v>430509261000</v>
      </c>
      <c r="Q115" s="5">
        <v>481882247000</v>
      </c>
      <c r="R115" s="5">
        <v>365390345000</v>
      </c>
      <c r="S115" s="5">
        <v>303683778000</v>
      </c>
      <c r="T115" s="5">
        <v>243691371000</v>
      </c>
      <c r="U115" s="5">
        <v>192431075000</v>
      </c>
      <c r="V115" s="5">
        <v>196245555000</v>
      </c>
      <c r="W115" s="5">
        <v>223176986727</v>
      </c>
      <c r="X115" s="5">
        <v>35938121000</v>
      </c>
    </row>
    <row r="116" spans="3:24" ht="15.5" x14ac:dyDescent="0.35">
      <c r="C116" t="s">
        <v>156</v>
      </c>
    </row>
    <row r="117" spans="3:24" ht="15.5" x14ac:dyDescent="0.35">
      <c r="C117" t="s">
        <v>159</v>
      </c>
      <c r="D117" s="5">
        <v>97822000000</v>
      </c>
      <c r="E117" s="5">
        <v>94152000000</v>
      </c>
      <c r="F117" s="5">
        <v>65202000000</v>
      </c>
      <c r="G117" s="5">
        <v>65408000000</v>
      </c>
      <c r="I117" s="5">
        <v>94152000000</v>
      </c>
      <c r="J117" s="5">
        <v>66246000000</v>
      </c>
      <c r="K117" s="5">
        <v>26999000000</v>
      </c>
      <c r="L117" s="5">
        <v>37680000000</v>
      </c>
      <c r="M117" s="5">
        <v>27089000000</v>
      </c>
      <c r="N117" s="5">
        <v>46462000000</v>
      </c>
      <c r="O117" s="5">
        <v>70841000000</v>
      </c>
      <c r="P117" s="5">
        <v>285402221000</v>
      </c>
      <c r="Q117" s="5">
        <v>321538874000</v>
      </c>
      <c r="R117" s="5">
        <v>248029015000</v>
      </c>
      <c r="S117" s="5">
        <v>212442853000</v>
      </c>
      <c r="T117" s="5">
        <v>158184234000</v>
      </c>
      <c r="U117" s="5">
        <v>121916681000</v>
      </c>
      <c r="V117" s="5">
        <v>141064128000</v>
      </c>
      <c r="W117" s="5">
        <v>175227197791</v>
      </c>
    </row>
    <row r="118" spans="3:24" ht="15.5" x14ac:dyDescent="0.35">
      <c r="C118" t="s">
        <v>155</v>
      </c>
      <c r="J118" s="5">
        <v>201000000</v>
      </c>
      <c r="K118" s="5">
        <v>903000000</v>
      </c>
      <c r="L118" s="5">
        <v>2165000000</v>
      </c>
      <c r="M118" s="5">
        <v>3139000000</v>
      </c>
      <c r="N118" s="5">
        <v>3442000000</v>
      </c>
    </row>
    <row r="119" spans="3:24" ht="15.5" x14ac:dyDescent="0.35">
      <c r="C119" t="s">
        <v>160</v>
      </c>
      <c r="D119" s="5">
        <v>854648000000</v>
      </c>
      <c r="E119" s="5">
        <v>978840000000</v>
      </c>
      <c r="F119" s="5">
        <v>842369000000</v>
      </c>
      <c r="G119" s="5">
        <v>905600000000</v>
      </c>
      <c r="I119" s="5">
        <v>978840000000</v>
      </c>
      <c r="J119" s="5">
        <v>1033355000000</v>
      </c>
      <c r="K119" s="5">
        <v>886975000000</v>
      </c>
      <c r="L119" s="5">
        <v>923622000000</v>
      </c>
      <c r="M119" s="5">
        <v>991349000000</v>
      </c>
      <c r="N119" s="5">
        <v>1030683000000</v>
      </c>
      <c r="O119" s="5">
        <v>1023399000000</v>
      </c>
      <c r="P119" s="5">
        <v>1174852293000</v>
      </c>
      <c r="Q119" s="5">
        <v>1108203297000</v>
      </c>
      <c r="R119" s="5">
        <v>852432858000</v>
      </c>
      <c r="S119" s="5">
        <v>721089781000</v>
      </c>
      <c r="T119" s="5">
        <v>596942115000</v>
      </c>
      <c r="U119" s="5">
        <v>507847139000</v>
      </c>
      <c r="V119" s="5">
        <v>443658309000</v>
      </c>
      <c r="W119" s="5">
        <v>401018843171</v>
      </c>
      <c r="X119" s="5">
        <v>158301662555</v>
      </c>
    </row>
    <row r="120" spans="3:24" ht="15.5" x14ac:dyDescent="0.35">
      <c r="C120" t="s">
        <v>161</v>
      </c>
    </row>
    <row r="121" spans="3:24" ht="15.5" x14ac:dyDescent="0.35">
      <c r="C121" t="s">
        <v>162</v>
      </c>
      <c r="D121" s="5">
        <v>208695000000</v>
      </c>
      <c r="E121" s="5">
        <v>208695000000</v>
      </c>
      <c r="F121" s="5">
        <v>208695000000</v>
      </c>
      <c r="G121" s="5">
        <v>208695000000</v>
      </c>
      <c r="I121" s="5">
        <v>208695000000</v>
      </c>
      <c r="J121" s="5">
        <v>208695000000</v>
      </c>
      <c r="K121" s="5">
        <v>208695000000</v>
      </c>
      <c r="L121" s="5">
        <v>208695000000</v>
      </c>
      <c r="M121" s="5">
        <v>208695000000</v>
      </c>
      <c r="N121" s="5">
        <v>208695000000</v>
      </c>
      <c r="O121" s="5">
        <v>208695000000</v>
      </c>
      <c r="P121" s="5">
        <v>208695000000</v>
      </c>
      <c r="Q121" s="5">
        <v>208695000000</v>
      </c>
      <c r="R121" s="5">
        <v>208695000000</v>
      </c>
      <c r="S121" s="5">
        <v>208695000000</v>
      </c>
      <c r="T121" s="5">
        <v>208695000000</v>
      </c>
      <c r="U121" s="5">
        <v>208695000000</v>
      </c>
      <c r="V121" s="5">
        <v>208695000000</v>
      </c>
      <c r="W121" s="5">
        <v>208695000000</v>
      </c>
      <c r="X121" s="5">
        <v>192000000000</v>
      </c>
    </row>
    <row r="122" spans="3:24" ht="15.5" x14ac:dyDescent="0.35">
      <c r="C122" t="s">
        <v>163</v>
      </c>
      <c r="D122" s="5">
        <v>-170033000000</v>
      </c>
      <c r="E122" s="5">
        <v>-170033000000</v>
      </c>
      <c r="F122" s="5">
        <v>-170033000000</v>
      </c>
      <c r="G122" s="5">
        <v>-170033000000</v>
      </c>
      <c r="I122" s="5">
        <v>-170033000000</v>
      </c>
      <c r="J122" s="5">
        <v>-170033000000</v>
      </c>
      <c r="K122" s="5">
        <v>-170033000000</v>
      </c>
      <c r="L122" s="5">
        <v>-170033000000</v>
      </c>
      <c r="M122" s="5">
        <v>-170033000000</v>
      </c>
      <c r="N122" s="5">
        <v>-170033000000</v>
      </c>
      <c r="O122" s="5">
        <v>-170033000000</v>
      </c>
      <c r="P122" s="5">
        <v>-170032887000</v>
      </c>
      <c r="Q122" s="5">
        <v>-170032887000</v>
      </c>
      <c r="R122" s="5">
        <v>-87923169000</v>
      </c>
      <c r="S122" s="5">
        <v>-88941501000</v>
      </c>
      <c r="T122" s="5">
        <v>-135027739000</v>
      </c>
      <c r="U122" s="5">
        <v>-135027739000</v>
      </c>
      <c r="V122" s="5">
        <v>48016769000</v>
      </c>
      <c r="W122" s="5">
        <v>48016769100</v>
      </c>
    </row>
    <row r="123" spans="3:24" ht="15.5" x14ac:dyDescent="0.35">
      <c r="C123" t="s">
        <v>164</v>
      </c>
      <c r="D123" s="5">
        <v>1572985000000</v>
      </c>
      <c r="E123" s="5">
        <v>1483029000000</v>
      </c>
      <c r="F123" s="5">
        <v>1383603000000</v>
      </c>
      <c r="G123" s="5">
        <v>1228174000000</v>
      </c>
      <c r="I123" s="5">
        <v>1483029000000</v>
      </c>
      <c r="J123" s="5">
        <v>1032277000000</v>
      </c>
      <c r="K123" s="5">
        <v>636901000000</v>
      </c>
      <c r="L123" s="5">
        <v>432625000000</v>
      </c>
      <c r="M123" s="5">
        <v>301636000000</v>
      </c>
      <c r="N123" s="5">
        <v>262112000000</v>
      </c>
      <c r="O123" s="5">
        <v>355794000000</v>
      </c>
      <c r="P123" s="5">
        <v>571279170000</v>
      </c>
      <c r="Q123" s="5">
        <v>567788586000</v>
      </c>
      <c r="R123" s="5">
        <v>462502507000</v>
      </c>
      <c r="S123" s="5">
        <v>372423166000</v>
      </c>
      <c r="T123" s="5">
        <v>297654135000</v>
      </c>
      <c r="U123" s="5">
        <v>230898574000</v>
      </c>
      <c r="V123" s="5">
        <v>146341509000</v>
      </c>
      <c r="W123" s="5">
        <v>70471866318</v>
      </c>
      <c r="X123" s="5">
        <v>26438724848</v>
      </c>
    </row>
    <row r="124" spans="3:24" ht="15.5" x14ac:dyDescent="0.35">
      <c r="C124" t="s">
        <v>165</v>
      </c>
      <c r="D124" s="5">
        <v>41739000000</v>
      </c>
      <c r="E124" s="5">
        <v>41739000000</v>
      </c>
      <c r="F124" s="5">
        <v>41739000000</v>
      </c>
      <c r="G124" s="5">
        <v>41739000000</v>
      </c>
      <c r="I124" s="5">
        <v>41739000000</v>
      </c>
      <c r="J124" s="5">
        <v>41739000000</v>
      </c>
      <c r="K124" s="5">
        <v>41739000000</v>
      </c>
      <c r="L124" s="5">
        <v>41739000000</v>
      </c>
      <c r="M124" s="5">
        <v>41739000000</v>
      </c>
      <c r="N124" s="5">
        <v>41739000000</v>
      </c>
      <c r="O124" s="5">
        <v>41739000000</v>
      </c>
      <c r="P124" s="5">
        <v>41739000000</v>
      </c>
      <c r="Q124" s="5">
        <v>41739000000</v>
      </c>
      <c r="R124" s="5">
        <v>41739000000</v>
      </c>
      <c r="S124" s="5">
        <v>41739000000</v>
      </c>
      <c r="T124" s="5">
        <v>41739000000</v>
      </c>
      <c r="U124" s="5">
        <v>41739000000</v>
      </c>
    </row>
    <row r="125" spans="3:24" ht="15.5" x14ac:dyDescent="0.35">
      <c r="C125" t="s">
        <v>166</v>
      </c>
      <c r="D125" s="5">
        <v>1531246000000</v>
      </c>
      <c r="E125" s="5">
        <v>1441290000000</v>
      </c>
      <c r="F125" s="5">
        <v>1341864000000</v>
      </c>
      <c r="G125" s="5">
        <v>1186435000000</v>
      </c>
      <c r="I125" s="5">
        <v>1441290000000</v>
      </c>
      <c r="J125" s="5">
        <v>990538000000</v>
      </c>
      <c r="K125" s="5">
        <v>595162000000</v>
      </c>
      <c r="L125" s="5">
        <v>390886000000</v>
      </c>
      <c r="M125" s="5">
        <v>259897000000</v>
      </c>
      <c r="N125" s="5">
        <v>220373000000</v>
      </c>
      <c r="O125" s="5">
        <v>314055000000</v>
      </c>
      <c r="P125" s="5">
        <v>529540170000</v>
      </c>
      <c r="Q125" s="5">
        <v>526049586000</v>
      </c>
      <c r="R125" s="5">
        <v>420763507000</v>
      </c>
      <c r="S125" s="5">
        <v>330684166000</v>
      </c>
      <c r="T125" s="5">
        <v>255915135000</v>
      </c>
      <c r="U125" s="5">
        <v>189159574000</v>
      </c>
    </row>
    <row r="126" spans="3:24" ht="15.5" x14ac:dyDescent="0.35">
      <c r="C126" t="s">
        <v>167</v>
      </c>
      <c r="D126" s="5">
        <v>1572985000000</v>
      </c>
      <c r="E126" s="5">
        <v>1483029000000</v>
      </c>
      <c r="F126" s="5">
        <v>1383603000000</v>
      </c>
      <c r="G126" s="5">
        <v>1228174000000</v>
      </c>
      <c r="I126" s="5">
        <v>1483029000000</v>
      </c>
      <c r="J126" s="5">
        <v>1032277000000</v>
      </c>
      <c r="K126" s="5">
        <v>636901000000</v>
      </c>
      <c r="L126" s="5">
        <v>432625000000</v>
      </c>
      <c r="M126" s="5">
        <v>301636000000</v>
      </c>
      <c r="N126" s="5">
        <v>262112000000</v>
      </c>
      <c r="O126" s="5">
        <v>355794000000</v>
      </c>
      <c r="P126" s="5">
        <v>571279170000</v>
      </c>
      <c r="Q126" s="5">
        <v>567788586000</v>
      </c>
      <c r="R126" s="5">
        <v>462502507000</v>
      </c>
      <c r="S126" s="5">
        <v>372423166000</v>
      </c>
      <c r="T126" s="5">
        <v>297654135000</v>
      </c>
      <c r="U126" s="5">
        <v>230898574000</v>
      </c>
      <c r="V126" s="5">
        <v>146341509000</v>
      </c>
      <c r="W126" s="5">
        <v>70471866318</v>
      </c>
      <c r="X126" s="5">
        <v>26438724848</v>
      </c>
    </row>
    <row r="127" spans="3:24" ht="15.5" x14ac:dyDescent="0.35">
      <c r="C127" t="s">
        <v>168</v>
      </c>
      <c r="D127" s="5">
        <v>799372000000</v>
      </c>
      <c r="E127" s="5">
        <v>711804000000</v>
      </c>
      <c r="F127" s="5">
        <v>623628000000</v>
      </c>
      <c r="G127" s="5">
        <v>470064000000</v>
      </c>
      <c r="I127" s="5">
        <v>711804000000</v>
      </c>
      <c r="J127" s="5">
        <v>534361000000</v>
      </c>
      <c r="K127" s="5">
        <v>316875000000</v>
      </c>
      <c r="L127" s="5">
        <v>251734000000</v>
      </c>
      <c r="M127" s="5">
        <v>199170000000</v>
      </c>
      <c r="N127" s="5">
        <v>108674000000</v>
      </c>
      <c r="O127" s="5">
        <v>149838000000</v>
      </c>
      <c r="P127" s="5">
        <v>181802732000</v>
      </c>
      <c r="Q127" s="5">
        <v>148684328000</v>
      </c>
      <c r="R127" s="5">
        <v>167979924000</v>
      </c>
      <c r="S127" s="5">
        <v>112326804000</v>
      </c>
      <c r="T127" s="5">
        <v>118368031000</v>
      </c>
      <c r="U127" s="5">
        <v>106557140000</v>
      </c>
      <c r="V127" s="5">
        <v>110451436000</v>
      </c>
      <c r="W127" s="5">
        <v>113857552083</v>
      </c>
      <c r="X127" s="5">
        <v>112724798783</v>
      </c>
    </row>
    <row r="128" spans="3:24" ht="15.5" x14ac:dyDescent="0.35">
      <c r="C128" t="s">
        <v>9</v>
      </c>
      <c r="D128" s="5">
        <v>2428817000000</v>
      </c>
      <c r="E128" s="5">
        <v>2251293000000</v>
      </c>
      <c r="F128" s="5">
        <v>2071380000000</v>
      </c>
      <c r="G128" s="5">
        <v>1756801000000</v>
      </c>
      <c r="I128" s="5">
        <v>2251293000000</v>
      </c>
      <c r="J128" s="5">
        <v>1622415000000</v>
      </c>
      <c r="K128" s="5">
        <v>1032428000000</v>
      </c>
      <c r="L128" s="5">
        <v>762613000000</v>
      </c>
      <c r="M128" s="5">
        <v>583716000000</v>
      </c>
      <c r="N128" s="5">
        <v>454205000000</v>
      </c>
      <c r="O128" s="5">
        <v>589042000000</v>
      </c>
      <c r="P128" s="5">
        <v>836031177000</v>
      </c>
      <c r="Q128" s="5">
        <v>798831533000</v>
      </c>
      <c r="R128" s="5">
        <v>795021924000</v>
      </c>
      <c r="S128" s="5">
        <v>558417231000</v>
      </c>
      <c r="T128" s="5">
        <v>488518241000</v>
      </c>
      <c r="U128" s="5">
        <v>408746422000</v>
      </c>
      <c r="V128" s="5">
        <v>351357149000</v>
      </c>
      <c r="W128" s="5">
        <v>332367301716</v>
      </c>
      <c r="X128" s="5">
        <v>247540405112</v>
      </c>
    </row>
    <row r="129" spans="2:24" ht="15.5" x14ac:dyDescent="0.35">
      <c r="C129" t="s">
        <v>169</v>
      </c>
      <c r="D129" s="5">
        <v>3283465000000</v>
      </c>
      <c r="E129" s="5">
        <v>3230133000000</v>
      </c>
      <c r="F129" s="5">
        <v>2913749000000</v>
      </c>
      <c r="G129" s="5">
        <v>2662401000000</v>
      </c>
      <c r="I129" s="5">
        <v>3230133000000</v>
      </c>
      <c r="J129" s="5">
        <v>2655770000000</v>
      </c>
      <c r="K129" s="5">
        <v>1919403000000</v>
      </c>
      <c r="L129" s="5">
        <v>1686235000000</v>
      </c>
      <c r="M129" s="5">
        <v>1575065000000</v>
      </c>
      <c r="N129" s="5">
        <v>1484888000000</v>
      </c>
      <c r="O129" s="5">
        <v>1612441000000</v>
      </c>
      <c r="P129" s="5">
        <v>2010883470000</v>
      </c>
      <c r="Q129" s="5">
        <v>1907034830000</v>
      </c>
      <c r="R129" s="5">
        <v>1647454782000</v>
      </c>
      <c r="S129" s="5">
        <v>1279507012000</v>
      </c>
      <c r="T129" s="5">
        <v>1085460356000</v>
      </c>
      <c r="U129" s="5">
        <v>916593561000</v>
      </c>
      <c r="V129" s="5">
        <v>795015458000</v>
      </c>
      <c r="W129" s="5">
        <v>733386144887</v>
      </c>
      <c r="X129" s="5">
        <v>405842067667</v>
      </c>
    </row>
    <row r="130" spans="2:24" ht="15.5" x14ac:dyDescent="0.35">
      <c r="C130" t="s">
        <v>170</v>
      </c>
      <c r="D130" s="5">
        <v>2086950000</v>
      </c>
      <c r="E130" s="5">
        <v>2086950000</v>
      </c>
      <c r="F130" s="5">
        <v>2086950000</v>
      </c>
      <c r="G130" s="5">
        <v>2086950000</v>
      </c>
      <c r="I130" s="5">
        <v>2086950000</v>
      </c>
      <c r="J130" s="5">
        <v>2086950000</v>
      </c>
      <c r="K130" s="5">
        <v>2086950000</v>
      </c>
      <c r="L130" s="5">
        <v>2086950000</v>
      </c>
      <c r="M130" s="5">
        <v>2086950000</v>
      </c>
      <c r="N130" s="5">
        <v>2086950000</v>
      </c>
      <c r="O130" s="5">
        <v>2086950000</v>
      </c>
      <c r="P130" s="5">
        <v>2086950000</v>
      </c>
      <c r="Q130" s="5">
        <v>2086950000</v>
      </c>
      <c r="R130" s="5">
        <v>2086950000</v>
      </c>
      <c r="S130" s="5">
        <v>2086950000</v>
      </c>
      <c r="T130" s="5">
        <v>2086950000</v>
      </c>
      <c r="U130" s="5">
        <v>2086950000</v>
      </c>
      <c r="V130" s="5">
        <v>2086950000</v>
      </c>
      <c r="W130" s="5">
        <v>2086950000</v>
      </c>
      <c r="X130" s="5">
        <v>192000</v>
      </c>
    </row>
    <row r="132" spans="2:24" ht="15.5" x14ac:dyDescent="0.35">
      <c r="B132" t="s">
        <v>171</v>
      </c>
      <c r="C132" t="s">
        <v>172</v>
      </c>
      <c r="D132" s="5">
        <v>170039000000</v>
      </c>
      <c r="E132" s="5">
        <v>294940000000</v>
      </c>
      <c r="F132" s="5">
        <v>294223000000</v>
      </c>
      <c r="G132" s="5">
        <v>169964000000</v>
      </c>
      <c r="I132" s="5">
        <v>903392000000</v>
      </c>
      <c r="J132" s="5">
        <v>883403000000</v>
      </c>
      <c r="K132" s="5">
        <v>403875000000</v>
      </c>
      <c r="L132" s="5">
        <v>321403000000</v>
      </c>
      <c r="M132" s="5">
        <v>321869000000</v>
      </c>
      <c r="N132" s="5">
        <v>248120000000</v>
      </c>
      <c r="O132" s="5">
        <v>374517000000</v>
      </c>
      <c r="P132" s="5">
        <v>380240488000</v>
      </c>
      <c r="Q132" s="5">
        <v>362463326000</v>
      </c>
      <c r="R132" s="5">
        <v>338415608000</v>
      </c>
      <c r="S132" s="5">
        <v>230026726000</v>
      </c>
      <c r="T132" s="5">
        <v>261980740000</v>
      </c>
      <c r="U132" s="5">
        <v>242172511000</v>
      </c>
      <c r="V132" s="5">
        <v>187493484000</v>
      </c>
      <c r="W132" s="5">
        <v>174199683866</v>
      </c>
      <c r="X132" s="5">
        <v>176749672768</v>
      </c>
    </row>
    <row r="133" spans="2:24" ht="15.5" x14ac:dyDescent="0.35">
      <c r="C133" t="s">
        <v>173</v>
      </c>
      <c r="D133" s="5">
        <v>872365000000</v>
      </c>
      <c r="E133" s="5">
        <v>963168000000</v>
      </c>
      <c r="F133" s="5">
        <v>882677000000</v>
      </c>
      <c r="G133" s="5">
        <v>822725000000</v>
      </c>
      <c r="I133" s="5">
        <v>3459191000000</v>
      </c>
      <c r="J133" s="5">
        <v>2715401000000</v>
      </c>
      <c r="K133" s="5">
        <v>2099009000000</v>
      </c>
      <c r="L133" s="5">
        <v>1630002000000</v>
      </c>
      <c r="M133" s="5">
        <v>1422880000000</v>
      </c>
      <c r="N133" s="5">
        <v>1357591000000</v>
      </c>
      <c r="O133" s="5">
        <v>2247884000000</v>
      </c>
      <c r="P133" s="5">
        <v>2164333926000</v>
      </c>
      <c r="Q133" s="5">
        <v>2019607016000</v>
      </c>
      <c r="R133" s="5">
        <v>1830674276000</v>
      </c>
      <c r="S133" s="5">
        <v>1589448461000</v>
      </c>
      <c r="T133" s="5">
        <v>1480415200000</v>
      </c>
      <c r="U133" s="5">
        <v>1372638531000</v>
      </c>
      <c r="V133" s="5">
        <v>972660587000</v>
      </c>
      <c r="W133" s="5">
        <v>800332186051</v>
      </c>
      <c r="X133" s="5">
        <v>763994233309</v>
      </c>
    </row>
    <row r="134" spans="2:24" ht="15.5" x14ac:dyDescent="0.35">
      <c r="C134" t="s">
        <v>659</v>
      </c>
      <c r="D134" s="5">
        <v>-337852000000</v>
      </c>
      <c r="E134" s="5">
        <v>-511749000000</v>
      </c>
      <c r="F134" s="5">
        <v>-369936000000</v>
      </c>
      <c r="G134" s="5">
        <v>-394146000000</v>
      </c>
      <c r="I134" s="5">
        <v>-1627171000000</v>
      </c>
      <c r="J134" s="5">
        <v>-1021691000000</v>
      </c>
      <c r="K134" s="5">
        <v>-938908000000</v>
      </c>
      <c r="L134" s="5">
        <v>-760229000000</v>
      </c>
      <c r="M134" s="5">
        <v>-1110413000000</v>
      </c>
      <c r="N134" s="5">
        <v>-1069593000000</v>
      </c>
      <c r="O134" s="5">
        <v>-1700160000000</v>
      </c>
      <c r="P134" s="5">
        <v>-1623188121000</v>
      </c>
      <c r="Q134" s="5">
        <v>-1491431440000</v>
      </c>
      <c r="R134" s="5">
        <v>-1312559367000</v>
      </c>
      <c r="S134" s="5">
        <v>-1214995473000</v>
      </c>
      <c r="T134" s="5">
        <v>-1125101979000</v>
      </c>
      <c r="U134" s="5">
        <v>-994841345000</v>
      </c>
      <c r="V134" s="5">
        <v>-701808292000</v>
      </c>
      <c r="W134" s="5">
        <v>-561277727625</v>
      </c>
      <c r="X134" s="5">
        <v>-521807081035</v>
      </c>
    </row>
    <row r="135" spans="2:24" ht="15.5" x14ac:dyDescent="0.35">
      <c r="C135" t="s">
        <v>705</v>
      </c>
      <c r="D135" s="5">
        <v>-326290000000</v>
      </c>
      <c r="E135" s="5">
        <v>-139332000000</v>
      </c>
      <c r="F135" s="5">
        <v>-173840000000</v>
      </c>
      <c r="G135" s="5">
        <v>-161627000000</v>
      </c>
      <c r="I135" s="5">
        <v>-753221000000</v>
      </c>
      <c r="J135" s="5">
        <v>-669889000000</v>
      </c>
      <c r="K135" s="5">
        <v>-601549000000</v>
      </c>
      <c r="L135" s="5">
        <v>-529881000000</v>
      </c>
    </row>
    <row r="136" spans="2:24" ht="15.5" x14ac:dyDescent="0.35">
      <c r="C136" t="s">
        <v>1172</v>
      </c>
      <c r="V136" s="5">
        <v>2349400000</v>
      </c>
      <c r="W136" s="5">
        <v>595128536</v>
      </c>
    </row>
    <row r="137" spans="2:24" ht="15.5" x14ac:dyDescent="0.35">
      <c r="C137" t="s">
        <v>1173</v>
      </c>
      <c r="S137" s="5">
        <v>10097415000</v>
      </c>
      <c r="T137" s="5">
        <v>39809854000</v>
      </c>
      <c r="V137" s="5">
        <v>716078000</v>
      </c>
      <c r="W137" s="5">
        <v>1754005390</v>
      </c>
    </row>
    <row r="138" spans="2:24" ht="15.5" x14ac:dyDescent="0.35">
      <c r="C138" t="s">
        <v>202</v>
      </c>
      <c r="D138" s="5">
        <v>15733000000</v>
      </c>
      <c r="E138" s="5">
        <v>12813000000</v>
      </c>
      <c r="F138" s="5">
        <v>20054000000</v>
      </c>
      <c r="G138" s="5">
        <v>17448000000</v>
      </c>
      <c r="I138" s="5">
        <v>67813000000</v>
      </c>
      <c r="J138" s="5">
        <v>39322000000</v>
      </c>
      <c r="K138" s="5">
        <v>4773000000</v>
      </c>
      <c r="L138" s="5">
        <v>37896000000</v>
      </c>
      <c r="M138" s="5">
        <v>50221000000</v>
      </c>
      <c r="N138" s="5">
        <v>40890000000</v>
      </c>
      <c r="O138" s="5">
        <v>28548000000</v>
      </c>
      <c r="P138" s="5">
        <v>4055077000</v>
      </c>
      <c r="Q138" s="5">
        <v>3581668000</v>
      </c>
      <c r="R138" s="5">
        <v>3247840000</v>
      </c>
      <c r="S138" s="5">
        <v>5026034000</v>
      </c>
      <c r="T138" s="5">
        <v>2814183000</v>
      </c>
      <c r="U138" s="5">
        <v>4270250000</v>
      </c>
      <c r="V138" s="5">
        <v>1553308000</v>
      </c>
      <c r="W138" s="5">
        <v>2887665526</v>
      </c>
      <c r="X138" s="5">
        <v>2253492236</v>
      </c>
    </row>
    <row r="139" spans="2:24" ht="15.5" x14ac:dyDescent="0.35">
      <c r="C139" t="s">
        <v>1174</v>
      </c>
      <c r="D139" s="5">
        <v>-722000000</v>
      </c>
      <c r="E139" s="5">
        <v>-1086000000</v>
      </c>
      <c r="F139" s="5">
        <v>-1149000000</v>
      </c>
      <c r="G139" s="5">
        <v>-945000000</v>
      </c>
      <c r="I139" s="5">
        <v>-4102000000</v>
      </c>
      <c r="J139" s="5">
        <v>-3902000000</v>
      </c>
      <c r="K139" s="5">
        <v>-2052000000</v>
      </c>
      <c r="L139" s="5">
        <v>-10296000000</v>
      </c>
      <c r="M139" s="5">
        <v>-20476000000</v>
      </c>
      <c r="N139" s="5">
        <v>-26493000000</v>
      </c>
      <c r="O139" s="5">
        <v>-55618000000</v>
      </c>
      <c r="P139" s="5">
        <v>-51216090000</v>
      </c>
      <c r="Q139" s="5">
        <v>-56750385000</v>
      </c>
      <c r="R139" s="5">
        <v>-38891251000</v>
      </c>
      <c r="S139" s="5">
        <v>-34927752000</v>
      </c>
      <c r="T139" s="5">
        <v>-23159578000</v>
      </c>
      <c r="U139" s="5">
        <v>-26224805000</v>
      </c>
      <c r="V139" s="5">
        <v>-15111715000</v>
      </c>
      <c r="W139" s="5">
        <v>-11000582680</v>
      </c>
      <c r="X139" s="5">
        <v>-926620372</v>
      </c>
    </row>
    <row r="140" spans="2:24" ht="15.5" x14ac:dyDescent="0.35">
      <c r="C140" t="s">
        <v>706</v>
      </c>
      <c r="D140" s="5">
        <v>-53195000000</v>
      </c>
      <c r="E140" s="5">
        <v>-28874000000</v>
      </c>
      <c r="F140" s="5">
        <v>-63583000000</v>
      </c>
      <c r="G140" s="5">
        <v>-113491000000</v>
      </c>
      <c r="I140" s="5">
        <v>-239118000000</v>
      </c>
      <c r="J140" s="5">
        <v>-175838000000</v>
      </c>
      <c r="K140" s="5">
        <v>-157398000000</v>
      </c>
      <c r="L140" s="5">
        <v>-46089000000</v>
      </c>
      <c r="M140" s="5">
        <v>-20343000000</v>
      </c>
      <c r="N140" s="5">
        <v>-54275000000</v>
      </c>
      <c r="O140" s="5">
        <v>-146137000000</v>
      </c>
      <c r="P140" s="5">
        <v>-113744304000</v>
      </c>
      <c r="Q140" s="5">
        <v>-112543533000</v>
      </c>
      <c r="R140" s="5">
        <v>-144055890000</v>
      </c>
      <c r="S140" s="5">
        <v>-124621959000</v>
      </c>
      <c r="T140" s="5">
        <v>-112796940000</v>
      </c>
      <c r="U140" s="5">
        <v>-113670120000</v>
      </c>
      <c r="V140" s="5">
        <v>-72865882000</v>
      </c>
      <c r="W140" s="5">
        <v>-59090991332</v>
      </c>
      <c r="X140" s="5">
        <v>-66764351370</v>
      </c>
    </row>
    <row r="141" spans="2:24" ht="15.5" x14ac:dyDescent="0.35">
      <c r="C141" t="s">
        <v>183</v>
      </c>
      <c r="D141" s="5">
        <v>-21972000000</v>
      </c>
      <c r="E141" s="5">
        <v>-27292000000</v>
      </c>
      <c r="F141" s="5">
        <v>-29076000000</v>
      </c>
      <c r="G141" s="5">
        <v>-250662000000</v>
      </c>
      <c r="I141" s="5">
        <v>-321609000000</v>
      </c>
      <c r="J141" s="5">
        <v>261487000000</v>
      </c>
      <c r="K141" s="5">
        <v>-216603000000</v>
      </c>
      <c r="L141" s="5">
        <v>-267612000000</v>
      </c>
      <c r="M141" s="5">
        <v>-162621000000</v>
      </c>
      <c r="N141" s="5">
        <v>-228257000000</v>
      </c>
      <c r="O141" s="5">
        <v>-282348000000</v>
      </c>
      <c r="P141" s="5">
        <v>-250013078000</v>
      </c>
      <c r="Q141" s="5">
        <v>-201081391000</v>
      </c>
      <c r="R141" s="5">
        <v>-65236502000</v>
      </c>
      <c r="S141" s="5">
        <v>-169295001000</v>
      </c>
      <c r="T141" s="5">
        <v>-127286965000</v>
      </c>
      <c r="U141" s="5">
        <v>-238070152000</v>
      </c>
      <c r="V141" s="5">
        <v>-143364111000</v>
      </c>
      <c r="W141" s="5">
        <v>178710695182</v>
      </c>
      <c r="X141" s="5">
        <v>-98145055010</v>
      </c>
    </row>
    <row r="142" spans="2:24" ht="15.5" x14ac:dyDescent="0.35">
      <c r="C142" t="s">
        <v>184</v>
      </c>
      <c r="D142" s="5">
        <v>-19003000000</v>
      </c>
      <c r="E142" s="5">
        <v>-241770000000</v>
      </c>
      <c r="F142" s="5">
        <v>-11246000000</v>
      </c>
      <c r="G142" s="5">
        <v>-21711000000</v>
      </c>
      <c r="I142" s="5">
        <v>-302142000000</v>
      </c>
      <c r="J142" s="5">
        <v>-120423000000</v>
      </c>
      <c r="K142" s="5">
        <v>-84914000000</v>
      </c>
      <c r="L142" s="5">
        <v>-133947000000</v>
      </c>
      <c r="M142" s="5">
        <v>-6523000000</v>
      </c>
      <c r="N142" s="5">
        <v>-10892000000</v>
      </c>
      <c r="O142" s="5">
        <v>-24576000000</v>
      </c>
      <c r="P142" s="5">
        <v>-69890534000</v>
      </c>
      <c r="Q142" s="5">
        <v>-136069600000</v>
      </c>
      <c r="R142" s="5">
        <v>-317851045000</v>
      </c>
      <c r="S142" s="5">
        <v>-59721312000</v>
      </c>
      <c r="T142" s="5">
        <v>-104361582000</v>
      </c>
      <c r="U142" s="5">
        <v>-61315061000</v>
      </c>
      <c r="V142" s="5">
        <v>-56856631000</v>
      </c>
      <c r="W142" s="5">
        <v>-288714185678</v>
      </c>
      <c r="X142" s="5">
        <v>-43268781034</v>
      </c>
    </row>
    <row r="143" spans="2:24" ht="15.5" x14ac:dyDescent="0.35">
      <c r="C143" t="s">
        <v>207</v>
      </c>
      <c r="D143" s="5">
        <v>-19250000000</v>
      </c>
      <c r="E143" s="5">
        <v>-42240000000</v>
      </c>
      <c r="F143" s="5">
        <v>-11478000000</v>
      </c>
      <c r="G143" s="5">
        <v>-21721000000</v>
      </c>
      <c r="I143" s="5">
        <v>-102855000000</v>
      </c>
      <c r="J143" s="5">
        <v>-120861000000</v>
      </c>
      <c r="K143" s="5">
        <v>-89786000000</v>
      </c>
      <c r="L143" s="5">
        <v>-51906000000</v>
      </c>
      <c r="M143" s="5">
        <v>-9896000000</v>
      </c>
      <c r="N143" s="5">
        <v>-18202000000</v>
      </c>
      <c r="O143" s="5">
        <v>-34992000000</v>
      </c>
      <c r="P143" s="5">
        <v>-98974586000</v>
      </c>
      <c r="Q143" s="5">
        <v>-87223813000</v>
      </c>
      <c r="R143" s="5">
        <v>-224813985000</v>
      </c>
      <c r="S143" s="5">
        <v>-65925943000</v>
      </c>
      <c r="T143" s="5">
        <v>-113038936000</v>
      </c>
      <c r="U143" s="5">
        <v>-71633285000</v>
      </c>
      <c r="V143" s="5">
        <v>-38454576000</v>
      </c>
      <c r="W143" s="5">
        <v>-32506908360</v>
      </c>
      <c r="X143" s="5">
        <v>-45183460617</v>
      </c>
    </row>
    <row r="144" spans="2:24" ht="15.5" x14ac:dyDescent="0.35">
      <c r="C144" t="s">
        <v>208</v>
      </c>
      <c r="D144" s="5">
        <v>247000000</v>
      </c>
      <c r="E144" s="5">
        <v>470000000</v>
      </c>
      <c r="F144" s="5">
        <v>690000000</v>
      </c>
      <c r="G144" s="5">
        <v>10000000</v>
      </c>
      <c r="I144" s="5">
        <v>1171000000</v>
      </c>
      <c r="J144" s="5">
        <v>438000000</v>
      </c>
      <c r="K144" s="5">
        <v>4872000000</v>
      </c>
      <c r="L144" s="5">
        <v>2283000000</v>
      </c>
      <c r="M144" s="5">
        <v>660000000</v>
      </c>
      <c r="N144" s="5">
        <v>819000000</v>
      </c>
      <c r="O144" s="5">
        <v>8180000000</v>
      </c>
      <c r="P144" s="5">
        <v>29084052000</v>
      </c>
      <c r="Q144" s="5">
        <v>1380499000</v>
      </c>
      <c r="R144" s="5">
        <v>120666019000</v>
      </c>
      <c r="S144" s="5">
        <v>1045925000</v>
      </c>
      <c r="T144" s="5">
        <v>1279226000</v>
      </c>
      <c r="U144" s="5">
        <v>941454000</v>
      </c>
      <c r="V144" s="5">
        <v>923947000</v>
      </c>
      <c r="W144" s="5">
        <v>380703243</v>
      </c>
      <c r="X144" s="5">
        <v>1914679583</v>
      </c>
    </row>
    <row r="145" spans="3:23" ht="15.5" x14ac:dyDescent="0.35">
      <c r="C145" t="s">
        <v>1175</v>
      </c>
      <c r="L145" s="5">
        <v>-84324000000</v>
      </c>
    </row>
    <row r="146" spans="3:23" ht="15.5" x14ac:dyDescent="0.35">
      <c r="C146" t="s">
        <v>1176</v>
      </c>
    </row>
    <row r="147" spans="3:23" ht="15.5" x14ac:dyDescent="0.35">
      <c r="C147" t="s">
        <v>1177</v>
      </c>
      <c r="M147" s="5">
        <v>2713000000</v>
      </c>
      <c r="N147" s="5">
        <v>6491000000</v>
      </c>
      <c r="O147" s="5">
        <v>2236000000</v>
      </c>
    </row>
    <row r="148" spans="3:23" ht="15.5" x14ac:dyDescent="0.35">
      <c r="C148" t="s">
        <v>277</v>
      </c>
      <c r="F148" s="5">
        <v>1000000</v>
      </c>
      <c r="I148" s="5">
        <v>1000000</v>
      </c>
    </row>
    <row r="149" spans="3:23" ht="15.5" x14ac:dyDescent="0.35">
      <c r="C149" t="s">
        <v>1178</v>
      </c>
      <c r="F149" s="5">
        <v>-459000000</v>
      </c>
      <c r="I149" s="5">
        <v>-459000000</v>
      </c>
    </row>
    <row r="150" spans="3:23" ht="15.5" x14ac:dyDescent="0.35">
      <c r="C150" t="s">
        <v>1179</v>
      </c>
      <c r="E150" s="5">
        <v>-200000000000</v>
      </c>
      <c r="I150" s="5">
        <v>-200000000000</v>
      </c>
    </row>
    <row r="151" spans="3:23" ht="15.5" x14ac:dyDescent="0.35">
      <c r="C151" t="s">
        <v>1180</v>
      </c>
    </row>
    <row r="152" spans="3:23" ht="15.5" x14ac:dyDescent="0.35">
      <c r="C152" t="s">
        <v>1181</v>
      </c>
    </row>
    <row r="153" spans="3:23" ht="15.5" x14ac:dyDescent="0.35">
      <c r="C153" t="s">
        <v>1182</v>
      </c>
      <c r="T153" s="5">
        <v>-1500000000</v>
      </c>
      <c r="U153" s="5">
        <v>253500000</v>
      </c>
      <c r="V153" s="5">
        <v>4000000000</v>
      </c>
    </row>
    <row r="154" spans="3:23" ht="15.5" x14ac:dyDescent="0.35">
      <c r="C154" t="s">
        <v>444</v>
      </c>
      <c r="W154" s="5">
        <v>-27347917441</v>
      </c>
    </row>
    <row r="155" spans="3:23" ht="15.5" x14ac:dyDescent="0.35">
      <c r="C155" t="s">
        <v>1183</v>
      </c>
      <c r="Q155" s="5">
        <v>-7181350000</v>
      </c>
      <c r="R155" s="5">
        <v>-219588810000</v>
      </c>
    </row>
    <row r="156" spans="3:23" ht="15.5" x14ac:dyDescent="0.35">
      <c r="C156" t="s">
        <v>1184</v>
      </c>
      <c r="Q156" s="5">
        <v>-85335903000</v>
      </c>
    </row>
    <row r="157" spans="3:23" ht="15.5" x14ac:dyDescent="0.35">
      <c r="C157" t="s">
        <v>1185</v>
      </c>
      <c r="V157" s="5">
        <v>-23326002000</v>
      </c>
      <c r="W157" s="5">
        <v>-41568524958</v>
      </c>
    </row>
    <row r="158" spans="3:23" ht="15.5" x14ac:dyDescent="0.35">
      <c r="C158" t="s">
        <v>1186</v>
      </c>
    </row>
    <row r="159" spans="3:23" ht="15.5" x14ac:dyDescent="0.35">
      <c r="C159" t="s">
        <v>1187</v>
      </c>
      <c r="W159" s="5">
        <v>-38449100000</v>
      </c>
    </row>
    <row r="160" spans="3:23" ht="15.5" x14ac:dyDescent="0.35">
      <c r="C160" t="s">
        <v>1188</v>
      </c>
      <c r="W160" s="5">
        <v>-154594828162</v>
      </c>
    </row>
    <row r="161" spans="3:24" ht="15.5" x14ac:dyDescent="0.35">
      <c r="C161" t="s">
        <v>1189</v>
      </c>
      <c r="Q161" s="5">
        <v>42290967000</v>
      </c>
      <c r="R161" s="5">
        <v>5885731000</v>
      </c>
      <c r="S161" s="5">
        <v>5158706000</v>
      </c>
      <c r="T161" s="5">
        <v>8898128000</v>
      </c>
      <c r="U161" s="5">
        <v>9123270000</v>
      </c>
      <c r="W161" s="5">
        <v>5372390000</v>
      </c>
    </row>
    <row r="162" spans="3:24" ht="15.5" x14ac:dyDescent="0.35">
      <c r="C162" t="s">
        <v>241</v>
      </c>
      <c r="D162" s="5">
        <v>-21972000000</v>
      </c>
      <c r="E162" s="5">
        <v>-27292000000</v>
      </c>
      <c r="F162" s="5">
        <v>-29076000000</v>
      </c>
      <c r="G162" s="5">
        <v>-250662000000</v>
      </c>
      <c r="I162" s="5">
        <v>-321609000000</v>
      </c>
      <c r="J162" s="5">
        <v>261487000000</v>
      </c>
      <c r="K162" s="5">
        <v>-216603000000</v>
      </c>
      <c r="L162" s="5">
        <v>-267612000000</v>
      </c>
      <c r="M162" s="5">
        <v>-162621000000</v>
      </c>
      <c r="N162" s="5">
        <v>-228257000000</v>
      </c>
      <c r="O162" s="5">
        <v>-282348000000</v>
      </c>
      <c r="P162" s="5">
        <v>-250013078000</v>
      </c>
      <c r="Q162" s="5">
        <v>-201081391000</v>
      </c>
      <c r="R162" s="5">
        <v>-65236502000</v>
      </c>
      <c r="S162" s="5">
        <v>-169295001000</v>
      </c>
      <c r="T162" s="5">
        <v>-127286965000</v>
      </c>
      <c r="U162" s="5">
        <v>-238070152000</v>
      </c>
      <c r="V162" s="5">
        <v>-143364111000</v>
      </c>
      <c r="W162" s="5">
        <v>178710695182</v>
      </c>
      <c r="X162" s="5">
        <v>-98145055010</v>
      </c>
    </row>
    <row r="163" spans="3:24" ht="15.5" x14ac:dyDescent="0.35">
      <c r="C163" t="s">
        <v>256</v>
      </c>
      <c r="E163" s="5">
        <v>-11789000000</v>
      </c>
      <c r="F163" s="5">
        <v>-7350000000</v>
      </c>
      <c r="G163" s="5">
        <v>-236879000000</v>
      </c>
      <c r="I163" s="5">
        <v>-256018000000</v>
      </c>
      <c r="J163" s="5">
        <v>-117412000000</v>
      </c>
      <c r="K163" s="5">
        <v>-148887000000</v>
      </c>
      <c r="L163" s="5">
        <v>-113000000000</v>
      </c>
      <c r="M163" s="5">
        <v>-21364000000</v>
      </c>
      <c r="N163" s="5">
        <v>-65622000000</v>
      </c>
      <c r="O163" s="5">
        <v>-159669000000</v>
      </c>
      <c r="P163" s="5">
        <v>-182335125000</v>
      </c>
      <c r="Q163" s="5">
        <v>-216354854000</v>
      </c>
      <c r="R163" s="5">
        <v>-159675753000</v>
      </c>
      <c r="S163" s="5">
        <v>-226861513000</v>
      </c>
      <c r="T163" s="5">
        <v>-191193633000</v>
      </c>
      <c r="U163" s="5">
        <v>-181734631000</v>
      </c>
      <c r="V163" s="5">
        <v>-104170323000</v>
      </c>
      <c r="W163" s="5">
        <v>-119203705438</v>
      </c>
      <c r="X163" s="5">
        <v>-98145055010</v>
      </c>
    </row>
    <row r="164" spans="3:24" ht="15.5" x14ac:dyDescent="0.35">
      <c r="C164" t="s">
        <v>1190</v>
      </c>
      <c r="E164" s="5">
        <v>-1002000000</v>
      </c>
      <c r="F164" s="5">
        <v>1002000000</v>
      </c>
    </row>
    <row r="165" spans="3:24" ht="15.5" x14ac:dyDescent="0.35">
      <c r="C165" t="s">
        <v>1191</v>
      </c>
      <c r="W165" s="5">
        <v>6926020212</v>
      </c>
    </row>
    <row r="166" spans="3:24" ht="15.5" x14ac:dyDescent="0.35">
      <c r="C166" t="s">
        <v>1192</v>
      </c>
      <c r="W166" s="5">
        <v>-6926020212</v>
      </c>
    </row>
    <row r="167" spans="3:24" ht="15.5" x14ac:dyDescent="0.35">
      <c r="C167" t="s">
        <v>1193</v>
      </c>
    </row>
    <row r="168" spans="3:24" ht="15.5" x14ac:dyDescent="0.35">
      <c r="C168" t="s">
        <v>229</v>
      </c>
    </row>
    <row r="169" spans="3:24" ht="15.5" x14ac:dyDescent="0.35">
      <c r="C169" t="s">
        <v>1194</v>
      </c>
      <c r="E169" s="5">
        <v>1002000000</v>
      </c>
      <c r="I169" s="5">
        <v>1002000000</v>
      </c>
      <c r="J169" s="5">
        <v>456399000000</v>
      </c>
    </row>
    <row r="170" spans="3:24" ht="15.5" x14ac:dyDescent="0.35">
      <c r="C170" t="s">
        <v>1195</v>
      </c>
      <c r="E170" s="5">
        <v>400000000</v>
      </c>
      <c r="I170" s="5">
        <v>400000000</v>
      </c>
    </row>
    <row r="171" spans="3:24" ht="15.5" x14ac:dyDescent="0.35">
      <c r="C171" t="s">
        <v>688</v>
      </c>
      <c r="M171" s="5">
        <v>-78763000000</v>
      </c>
      <c r="N171" s="5">
        <v>-294379000000</v>
      </c>
      <c r="O171" s="5">
        <v>-108465000000</v>
      </c>
      <c r="P171" s="5">
        <v>-336153060000</v>
      </c>
      <c r="Q171" s="5">
        <v>-234868901000</v>
      </c>
      <c r="R171" s="5">
        <v>-188661409000</v>
      </c>
      <c r="S171" s="5">
        <v>-314042526000</v>
      </c>
      <c r="T171" s="5">
        <v>-78940287000</v>
      </c>
      <c r="U171" s="5">
        <v>-55580252000</v>
      </c>
      <c r="V171" s="5">
        <v>-39193788000</v>
      </c>
    </row>
    <row r="172" spans="3:24" ht="15.5" x14ac:dyDescent="0.35">
      <c r="C172" t="s">
        <v>687</v>
      </c>
      <c r="N172" s="5">
        <v>218054000000</v>
      </c>
      <c r="O172" s="5">
        <v>22188000000</v>
      </c>
      <c r="P172" s="5">
        <v>301692027000</v>
      </c>
      <c r="Q172" s="5">
        <v>285526433000</v>
      </c>
      <c r="R172" s="5">
        <v>172280971000</v>
      </c>
      <c r="S172" s="5">
        <v>373477762000</v>
      </c>
      <c r="T172" s="5">
        <v>144096287000</v>
      </c>
      <c r="W172" s="5">
        <v>214394342368</v>
      </c>
    </row>
    <row r="173" spans="3:24" ht="15.5" x14ac:dyDescent="0.35">
      <c r="C173" t="s">
        <v>245</v>
      </c>
      <c r="L173" s="5">
        <v>-96624000000</v>
      </c>
    </row>
    <row r="174" spans="3:24" ht="15.5" x14ac:dyDescent="0.35">
      <c r="C174" t="s">
        <v>1196</v>
      </c>
    </row>
    <row r="175" spans="3:24" ht="15.5" x14ac:dyDescent="0.35">
      <c r="C175" t="s">
        <v>1197</v>
      </c>
      <c r="W175" s="5">
        <v>128055000000</v>
      </c>
    </row>
    <row r="176" spans="3:24" ht="15.5" x14ac:dyDescent="0.35">
      <c r="C176" t="s">
        <v>1198</v>
      </c>
      <c r="W176" s="5">
        <v>-128055000000</v>
      </c>
    </row>
    <row r="177" spans="2:24" ht="15.5" x14ac:dyDescent="0.35">
      <c r="C177" t="s">
        <v>1199</v>
      </c>
      <c r="L177" s="5">
        <v>4343000000</v>
      </c>
    </row>
    <row r="178" spans="2:24" ht="15.5" x14ac:dyDescent="0.35">
      <c r="C178" t="s">
        <v>1200</v>
      </c>
      <c r="W178" s="5">
        <v>17969899152</v>
      </c>
    </row>
    <row r="179" spans="2:24" ht="15.5" x14ac:dyDescent="0.35">
      <c r="C179" t="s">
        <v>276</v>
      </c>
      <c r="W179" s="5">
        <v>64711769100</v>
      </c>
    </row>
    <row r="180" spans="2:24" ht="15.5" x14ac:dyDescent="0.35">
      <c r="C180" t="s">
        <v>860</v>
      </c>
    </row>
    <row r="181" spans="2:24" ht="15.5" x14ac:dyDescent="0.35">
      <c r="C181" t="s">
        <v>261</v>
      </c>
      <c r="D181" s="5">
        <v>-21972000000</v>
      </c>
      <c r="E181" s="5">
        <v>-15903000000</v>
      </c>
      <c r="F181" s="5">
        <v>-22728000000</v>
      </c>
      <c r="G181" s="5">
        <v>-13783000000</v>
      </c>
      <c r="I181" s="5">
        <v>-66993000000</v>
      </c>
      <c r="J181" s="5">
        <v>-77500000000</v>
      </c>
      <c r="K181" s="5">
        <v>-67716000000</v>
      </c>
      <c r="L181" s="5">
        <v>-62331000000</v>
      </c>
      <c r="M181" s="5">
        <v>-62494000000</v>
      </c>
      <c r="N181" s="5">
        <v>-86310000000</v>
      </c>
      <c r="O181" s="5">
        <v>-36402000000</v>
      </c>
      <c r="P181" s="5">
        <v>-33216920000</v>
      </c>
      <c r="Q181" s="5">
        <v>-35384069000</v>
      </c>
      <c r="R181" s="5">
        <v>-1131572000</v>
      </c>
      <c r="S181" s="5">
        <v>-1868724000</v>
      </c>
      <c r="T181" s="5">
        <v>-1249332000</v>
      </c>
      <c r="U181" s="5">
        <v>-755269000</v>
      </c>
    </row>
    <row r="182" spans="2:24" ht="15.5" x14ac:dyDescent="0.35">
      <c r="C182" t="s">
        <v>628</v>
      </c>
      <c r="R182" s="5">
        <v>111951261000</v>
      </c>
      <c r="W182" s="5">
        <v>838390000</v>
      </c>
    </row>
    <row r="183" spans="2:24" ht="15.5" x14ac:dyDescent="0.35">
      <c r="C183" t="s">
        <v>278</v>
      </c>
      <c r="D183" s="5">
        <v>129064000000</v>
      </c>
      <c r="E183" s="5">
        <v>25878000000</v>
      </c>
      <c r="F183" s="5">
        <v>253901000000</v>
      </c>
      <c r="G183" s="5">
        <v>-102409000000</v>
      </c>
      <c r="I183" s="5">
        <v>279641000000</v>
      </c>
      <c r="J183" s="5">
        <v>1024467000000</v>
      </c>
      <c r="K183" s="5">
        <v>102358000000</v>
      </c>
      <c r="L183" s="5">
        <v>-80156000000</v>
      </c>
      <c r="M183" s="5">
        <v>152725000000</v>
      </c>
      <c r="N183" s="5">
        <v>8971000000</v>
      </c>
      <c r="O183" s="5">
        <v>67593000000</v>
      </c>
      <c r="P183" s="5">
        <v>60336876000</v>
      </c>
      <c r="Q183" s="5">
        <v>25312335000</v>
      </c>
      <c r="R183" s="5">
        <v>-44671939000</v>
      </c>
      <c r="S183" s="5">
        <v>1010413000</v>
      </c>
      <c r="T183" s="5">
        <v>30332193000</v>
      </c>
      <c r="U183" s="5">
        <v>-57212702000</v>
      </c>
      <c r="V183" s="5">
        <v>-12727258000</v>
      </c>
      <c r="W183" s="5">
        <v>64196193370</v>
      </c>
      <c r="X183" s="5">
        <v>35335836724</v>
      </c>
    </row>
    <row r="184" spans="2:24" ht="15.5" x14ac:dyDescent="0.35">
      <c r="C184" t="s">
        <v>280</v>
      </c>
      <c r="D184" s="5">
        <v>535000000</v>
      </c>
      <c r="E184" s="5">
        <v>6546000000</v>
      </c>
      <c r="F184" s="5">
        <v>6642000000</v>
      </c>
      <c r="G184" s="5">
        <v>-1330000000</v>
      </c>
      <c r="I184" s="5">
        <v>14415000000</v>
      </c>
      <c r="J184" s="5">
        <v>2434000000</v>
      </c>
      <c r="K184" s="5">
        <v>-991000000</v>
      </c>
      <c r="L184" s="5">
        <v>4459000000</v>
      </c>
      <c r="M184" s="5">
        <v>500000000</v>
      </c>
      <c r="N184" s="5">
        <v>272000000</v>
      </c>
      <c r="O184" s="5">
        <v>-3092000000</v>
      </c>
      <c r="P184" s="5">
        <v>3986028000</v>
      </c>
      <c r="Q184" s="5">
        <v>629080000</v>
      </c>
      <c r="R184" s="5">
        <v>-857910000</v>
      </c>
      <c r="S184" s="5">
        <v>1502738000</v>
      </c>
      <c r="T184" s="5">
        <v>480768000</v>
      </c>
      <c r="U184" s="5">
        <v>1757449000</v>
      </c>
      <c r="V184" s="5">
        <v>-142176000</v>
      </c>
      <c r="W184" s="5">
        <v>217672775</v>
      </c>
      <c r="X184" s="5">
        <v>-701161831</v>
      </c>
    </row>
    <row r="185" spans="2:24" ht="15.5" x14ac:dyDescent="0.35">
      <c r="C185" t="s">
        <v>1201</v>
      </c>
    </row>
    <row r="186" spans="2:24" ht="15.5" x14ac:dyDescent="0.35">
      <c r="C186" t="s">
        <v>279</v>
      </c>
      <c r="D186" s="5">
        <v>1774110000000</v>
      </c>
      <c r="I186" s="5">
        <v>1480054000000</v>
      </c>
      <c r="J186" s="5">
        <v>453153000000</v>
      </c>
      <c r="K186" s="5">
        <v>351786000000</v>
      </c>
      <c r="L186" s="5">
        <v>427483000000</v>
      </c>
      <c r="M186" s="5">
        <v>274258000000</v>
      </c>
      <c r="N186" s="5">
        <v>265015000000</v>
      </c>
      <c r="O186" s="5">
        <v>200514000000</v>
      </c>
      <c r="P186" s="5">
        <v>136190720000</v>
      </c>
      <c r="Q186" s="5">
        <v>110249305000</v>
      </c>
      <c r="R186" s="5">
        <v>154646607000</v>
      </c>
      <c r="S186" s="5">
        <v>152133456000</v>
      </c>
      <c r="T186" s="5">
        <v>121320495000</v>
      </c>
      <c r="U186" s="5">
        <v>176775748000</v>
      </c>
      <c r="V186" s="5">
        <v>189645182000</v>
      </c>
      <c r="W186" s="5">
        <v>124201788655</v>
      </c>
      <c r="X186" s="5">
        <v>89567113762</v>
      </c>
    </row>
    <row r="187" spans="2:24" ht="15.5" x14ac:dyDescent="0.35">
      <c r="C187" t="s">
        <v>282</v>
      </c>
      <c r="D187" s="5">
        <v>1903709000000</v>
      </c>
      <c r="E187" s="5">
        <v>32424000000</v>
      </c>
      <c r="F187" s="5">
        <v>260543000000</v>
      </c>
      <c r="G187" s="5">
        <v>-103739000000</v>
      </c>
      <c r="I187" s="5">
        <v>1774110000000</v>
      </c>
      <c r="J187" s="5">
        <v>1480054000000</v>
      </c>
      <c r="K187" s="5">
        <v>453153000000</v>
      </c>
      <c r="L187" s="5">
        <v>351786000000</v>
      </c>
      <c r="M187" s="5">
        <v>427483000000</v>
      </c>
      <c r="N187" s="5">
        <v>274258000000</v>
      </c>
      <c r="O187" s="5">
        <v>265015000000</v>
      </c>
      <c r="P187" s="5">
        <v>200513624000</v>
      </c>
      <c r="Q187" s="5">
        <v>136190720000</v>
      </c>
      <c r="R187" s="5">
        <v>109116758000</v>
      </c>
      <c r="S187" s="5">
        <v>154646607000</v>
      </c>
      <c r="T187" s="5">
        <v>152133456000</v>
      </c>
      <c r="U187" s="5">
        <v>121320495000</v>
      </c>
      <c r="V187" s="5">
        <v>176775748000</v>
      </c>
      <c r="W187" s="5">
        <v>188615654800</v>
      </c>
      <c r="X187" s="5">
        <v>124201788655</v>
      </c>
    </row>
    <row r="189" spans="2:24" ht="15.5" x14ac:dyDescent="0.35">
      <c r="B189" t="s">
        <v>283</v>
      </c>
      <c r="C189" t="s">
        <v>11</v>
      </c>
      <c r="D189" s="6">
        <v>2089999999.9999998</v>
      </c>
      <c r="E189" s="6">
        <v>2089999999.9999998</v>
      </c>
      <c r="F189" s="6">
        <v>2089999999.9999998</v>
      </c>
      <c r="G189" s="6">
        <v>2089999999.9999998</v>
      </c>
      <c r="I189" s="6">
        <v>2089999999.9999998</v>
      </c>
      <c r="J189" s="6">
        <v>2089999999.9999998</v>
      </c>
      <c r="K189" s="6">
        <v>2089999999.9999998</v>
      </c>
      <c r="L189" s="6">
        <v>2089999999.9999998</v>
      </c>
      <c r="M189" s="6">
        <v>2089999999.9999998</v>
      </c>
      <c r="N189" s="6">
        <v>2089999999.9999998</v>
      </c>
      <c r="O189" s="6">
        <v>2089999999.9999998</v>
      </c>
      <c r="P189" s="6">
        <v>2089999999.9999998</v>
      </c>
      <c r="Q189" s="6">
        <v>2089999999.9999998</v>
      </c>
      <c r="R189" s="6">
        <v>2089999999.9999998</v>
      </c>
      <c r="S189" s="6">
        <v>2089999999.9999998</v>
      </c>
      <c r="T189" s="6">
        <v>2089999999.9999998</v>
      </c>
      <c r="U189" s="6">
        <v>2089999999.9999998</v>
      </c>
      <c r="V189" s="6">
        <v>2089999999.9999998</v>
      </c>
      <c r="W189" s="6">
        <v>2089999999.9999998</v>
      </c>
      <c r="X189" s="5">
        <v>0</v>
      </c>
    </row>
    <row r="190" spans="2:24" ht="15.5" x14ac:dyDescent="0.35">
      <c r="C190" t="s">
        <v>284</v>
      </c>
      <c r="D190" s="6">
        <v>43.1</v>
      </c>
      <c r="E190" s="6">
        <v>47.64</v>
      </c>
      <c r="F190" s="6">
        <v>77.58</v>
      </c>
      <c r="G190" s="6">
        <v>48.85</v>
      </c>
    </row>
    <row r="191" spans="2:24" ht="15.5" x14ac:dyDescent="0.35">
      <c r="C191" t="s">
        <v>285</v>
      </c>
      <c r="D191" s="6">
        <v>41.53</v>
      </c>
      <c r="E191" s="6">
        <v>53.74</v>
      </c>
      <c r="F191" s="6">
        <v>33.380000000000003</v>
      </c>
      <c r="G191" s="6">
        <v>40.33</v>
      </c>
    </row>
    <row r="192" spans="2:24" ht="15.5" x14ac:dyDescent="0.35">
      <c r="C192" t="s">
        <v>72</v>
      </c>
      <c r="D192" s="6">
        <v>4.79</v>
      </c>
      <c r="E192" s="6">
        <v>6.06</v>
      </c>
      <c r="F192" s="6">
        <v>6.49</v>
      </c>
      <c r="G192" s="6">
        <v>5.05</v>
      </c>
    </row>
    <row r="193" spans="3:7" ht="15.5" x14ac:dyDescent="0.35">
      <c r="C193" t="s">
        <v>286</v>
      </c>
      <c r="D193" s="5">
        <v>251970000000</v>
      </c>
      <c r="E193" s="5">
        <v>312460000000</v>
      </c>
      <c r="F193" s="5">
        <v>294170000000</v>
      </c>
      <c r="G193" s="6">
        <v>264149999999.99997</v>
      </c>
    </row>
    <row r="194" spans="3:7" ht="15.5" x14ac:dyDescent="0.35">
      <c r="C194" t="s">
        <v>287</v>
      </c>
      <c r="D194" s="6">
        <v>2.7400000000000001E-2</v>
      </c>
      <c r="E194" s="6">
        <v>3.0800000000000001E-2</v>
      </c>
      <c r="F194" s="6">
        <v>5.5599999999999997E-2</v>
      </c>
      <c r="G194" s="6">
        <v>3.8300000000000001E-2</v>
      </c>
    </row>
    <row r="195" spans="3:7" ht="15.5" x14ac:dyDescent="0.35">
      <c r="C195" t="s">
        <v>288</v>
      </c>
      <c r="D195" s="6">
        <v>5.5199999999999999E-2</v>
      </c>
      <c r="E195" s="6">
        <v>6.4600000000000005E-2</v>
      </c>
      <c r="F195" s="6">
        <v>0.1118</v>
      </c>
      <c r="G195" s="6">
        <v>7.9199999999999993E-2</v>
      </c>
    </row>
    <row r="196" spans="3:7" ht="15.5" x14ac:dyDescent="0.35">
      <c r="C196" t="s">
        <v>289</v>
      </c>
      <c r="D196" s="6">
        <v>8.2200000000000009E-2</v>
      </c>
      <c r="E196" s="6">
        <v>0.11599999999999999</v>
      </c>
      <c r="F196" s="6">
        <v>0.12300000000000001</v>
      </c>
      <c r="G196" s="6">
        <v>0.11539999999999999</v>
      </c>
    </row>
    <row r="197" spans="3:7" ht="15.5" x14ac:dyDescent="0.35">
      <c r="C197" t="s">
        <v>290</v>
      </c>
      <c r="D197" s="6">
        <v>49.03</v>
      </c>
      <c r="E197" s="6">
        <v>54.89</v>
      </c>
      <c r="F197" s="6">
        <v>300.95999999999998</v>
      </c>
      <c r="G197" s="6">
        <v>46.82</v>
      </c>
    </row>
    <row r="198" spans="3:7" ht="15.5" x14ac:dyDescent="0.35">
      <c r="C198" t="s">
        <v>291</v>
      </c>
      <c r="D198" s="5">
        <v>2429000000000</v>
      </c>
      <c r="E198" s="5">
        <v>2251000000000</v>
      </c>
      <c r="F198" s="5">
        <v>2071000000000</v>
      </c>
      <c r="G198" s="5">
        <v>1757000000000</v>
      </c>
    </row>
    <row r="199" spans="3:7" ht="15.5" x14ac:dyDescent="0.35">
      <c r="C199" t="s">
        <v>292</v>
      </c>
      <c r="D199" s="6">
        <v>2.29</v>
      </c>
      <c r="E199" s="6">
        <v>3.47</v>
      </c>
      <c r="F199" s="6">
        <v>3.73</v>
      </c>
      <c r="G199" s="6">
        <v>3.2</v>
      </c>
    </row>
    <row r="200" spans="3:7" ht="15.5" x14ac:dyDescent="0.35">
      <c r="C200" t="s">
        <v>293</v>
      </c>
      <c r="D200" s="6">
        <v>780.78</v>
      </c>
      <c r="E200" s="6">
        <v>737.67</v>
      </c>
      <c r="F200" s="6">
        <v>693.72</v>
      </c>
      <c r="G200" s="6">
        <v>616.55999999999995</v>
      </c>
    </row>
    <row r="201" spans="3:7" ht="15.5" x14ac:dyDescent="0.35">
      <c r="C201" t="s">
        <v>294</v>
      </c>
      <c r="D201" s="6">
        <v>2.29</v>
      </c>
      <c r="E201" s="6">
        <v>3.47</v>
      </c>
      <c r="F201" s="6">
        <v>3.77</v>
      </c>
      <c r="G201" s="6">
        <v>3.23</v>
      </c>
    </row>
    <row r="202" spans="3:7" ht="15.5" x14ac:dyDescent="0.35">
      <c r="C202" t="s">
        <v>295</v>
      </c>
      <c r="D202" s="6">
        <v>780.78</v>
      </c>
      <c r="E202" s="6">
        <v>737.67</v>
      </c>
      <c r="F202" s="6">
        <v>686.59</v>
      </c>
      <c r="G202" s="6">
        <v>609.44000000000005</v>
      </c>
    </row>
    <row r="203" spans="3:7" ht="15.5" x14ac:dyDescent="0.35">
      <c r="C203" t="s">
        <v>296</v>
      </c>
      <c r="D203" s="5">
        <v>98000000000</v>
      </c>
      <c r="E203" s="5">
        <v>94000000000</v>
      </c>
      <c r="F203" s="5">
        <v>49000000000</v>
      </c>
      <c r="G203" s="5">
        <v>57000000000</v>
      </c>
    </row>
    <row r="204" spans="3:7" ht="15.5" x14ac:dyDescent="0.35">
      <c r="C204" t="s">
        <v>297</v>
      </c>
      <c r="D204" s="5">
        <v>98000000000</v>
      </c>
      <c r="E204" s="5">
        <v>94000000000</v>
      </c>
      <c r="F204" s="5">
        <v>65000000000</v>
      </c>
      <c r="G204" s="5">
        <v>65000000000</v>
      </c>
    </row>
    <row r="205" spans="3:7" ht="15.5" x14ac:dyDescent="0.35">
      <c r="C205" t="s">
        <v>298</v>
      </c>
      <c r="D205" s="5">
        <v>1629000000000</v>
      </c>
      <c r="E205" s="5">
        <v>1539000000000</v>
      </c>
      <c r="F205" s="5">
        <v>1448000000000</v>
      </c>
      <c r="G205" s="5">
        <v>1287000000000</v>
      </c>
    </row>
    <row r="206" spans="3:7" ht="15.5" x14ac:dyDescent="0.35">
      <c r="C206" t="s">
        <v>23</v>
      </c>
      <c r="D206" s="5">
        <v>196000000000</v>
      </c>
      <c r="E206" s="5">
        <v>188000000000</v>
      </c>
      <c r="F206" s="5">
        <v>114000000000</v>
      </c>
      <c r="G206" s="5">
        <v>123000000000</v>
      </c>
    </row>
    <row r="207" spans="3:7" ht="15.5" x14ac:dyDescent="0.35">
      <c r="C207" t="s">
        <v>20</v>
      </c>
      <c r="D207" s="5">
        <v>-1708000000000</v>
      </c>
      <c r="E207" s="5">
        <v>-1586000000000</v>
      </c>
      <c r="F207" s="5">
        <v>-1628000000000</v>
      </c>
      <c r="G207" s="5">
        <v>-1358000000000</v>
      </c>
    </row>
    <row r="208" spans="3:7" ht="15.5" x14ac:dyDescent="0.35">
      <c r="C208" t="s">
        <v>299</v>
      </c>
      <c r="D208" s="5">
        <v>1721000000000</v>
      </c>
      <c r="E208" s="5">
        <v>1508000000000</v>
      </c>
      <c r="F208" s="5">
        <v>1596000000000</v>
      </c>
      <c r="G208" s="5">
        <v>1235000000000</v>
      </c>
    </row>
    <row r="209" spans="3:24" ht="15.5" x14ac:dyDescent="0.35">
      <c r="C209" t="s">
        <v>300</v>
      </c>
      <c r="D209" s="5">
        <v>170000000000</v>
      </c>
      <c r="E209" s="5">
        <v>295000000000</v>
      </c>
      <c r="F209" s="5">
        <v>294000000000</v>
      </c>
      <c r="G209" s="5">
        <v>170000000000</v>
      </c>
    </row>
    <row r="210" spans="3:24" ht="15.5" x14ac:dyDescent="0.35">
      <c r="C210" t="s">
        <v>301</v>
      </c>
      <c r="D210" s="5">
        <v>-19000000000</v>
      </c>
      <c r="E210" s="5">
        <v>-42000000000</v>
      </c>
      <c r="F210" s="5">
        <v>-11000000000</v>
      </c>
      <c r="G210" s="5">
        <v>-22000000000</v>
      </c>
    </row>
    <row r="211" spans="3:24" ht="15.5" x14ac:dyDescent="0.35">
      <c r="C211" t="s">
        <v>12</v>
      </c>
      <c r="D211" s="5">
        <v>151000000000</v>
      </c>
      <c r="E211" s="5">
        <v>253000000000</v>
      </c>
      <c r="F211" s="5">
        <v>283000000000</v>
      </c>
      <c r="G211" s="5">
        <v>148000000000</v>
      </c>
    </row>
    <row r="212" spans="3:24" ht="15.5" x14ac:dyDescent="0.35">
      <c r="C212" t="s">
        <v>15</v>
      </c>
      <c r="D212" s="6">
        <v>72.25</v>
      </c>
      <c r="E212" s="6">
        <v>121.09</v>
      </c>
      <c r="F212" s="6">
        <v>135.47999999999999</v>
      </c>
      <c r="G212" s="6">
        <v>71.03</v>
      </c>
    </row>
    <row r="213" spans="3:24" ht="15.5" x14ac:dyDescent="0.35">
      <c r="C213" t="s">
        <v>57</v>
      </c>
      <c r="I213" s="6">
        <v>219.09</v>
      </c>
      <c r="J213" s="6">
        <v>179.97</v>
      </c>
      <c r="K213" s="6">
        <v>100.24</v>
      </c>
      <c r="L213" s="6">
        <v>60.68</v>
      </c>
      <c r="M213" s="6">
        <v>16.170000000000002</v>
      </c>
      <c r="N213" s="6">
        <v>-42.24</v>
      </c>
      <c r="O213" s="6">
        <v>-66.66</v>
      </c>
      <c r="P213" s="6">
        <v>11.95</v>
      </c>
      <c r="Q213" s="6">
        <v>62.61</v>
      </c>
      <c r="R213" s="6">
        <v>58.06</v>
      </c>
      <c r="S213" s="6">
        <v>56.6</v>
      </c>
      <c r="T213" s="6">
        <v>52.88</v>
      </c>
      <c r="U213" s="6">
        <v>52.57</v>
      </c>
      <c r="V213" s="6">
        <v>41.94</v>
      </c>
      <c r="W213" s="6">
        <v>33.75</v>
      </c>
      <c r="X213" s="6">
        <v>345056.02</v>
      </c>
    </row>
    <row r="214" spans="3:24" ht="15.5" x14ac:dyDescent="0.35">
      <c r="C214" t="s">
        <v>71</v>
      </c>
      <c r="I214" s="6">
        <v>11.68</v>
      </c>
      <c r="J214" s="6">
        <v>10.56</v>
      </c>
      <c r="K214" s="6">
        <v>8.98</v>
      </c>
      <c r="L214" s="6">
        <v>6.86</v>
      </c>
      <c r="M214" s="6">
        <v>28.94</v>
      </c>
      <c r="N214" s="6">
        <v>-6.39</v>
      </c>
      <c r="O214" s="6">
        <v>-9.3000000000000007</v>
      </c>
      <c r="P214" s="6">
        <v>59.41</v>
      </c>
      <c r="Q214" s="6">
        <v>14.37</v>
      </c>
      <c r="R214" s="6">
        <v>16.28</v>
      </c>
      <c r="S214" s="6">
        <v>19.96</v>
      </c>
      <c r="T214" s="6">
        <v>23.64</v>
      </c>
      <c r="U214" s="6">
        <v>15.6</v>
      </c>
      <c r="V214" s="6">
        <v>17.41</v>
      </c>
      <c r="W214" s="5">
        <v>12</v>
      </c>
      <c r="X214" s="5">
        <v>0</v>
      </c>
    </row>
    <row r="215" spans="3:24" ht="15.5" x14ac:dyDescent="0.35">
      <c r="C215" t="s">
        <v>74</v>
      </c>
      <c r="I215" s="6">
        <v>1.64</v>
      </c>
      <c r="J215" s="6">
        <v>1.45</v>
      </c>
      <c r="K215" s="6">
        <v>0.85</v>
      </c>
      <c r="L215" s="6">
        <v>0.5</v>
      </c>
      <c r="M215" s="6">
        <v>0.69</v>
      </c>
      <c r="N215" s="6">
        <v>0.46</v>
      </c>
      <c r="O215" s="6">
        <v>0.59</v>
      </c>
      <c r="P215" s="6">
        <v>0.67</v>
      </c>
      <c r="Q215" s="6">
        <v>0.91</v>
      </c>
      <c r="R215" s="6">
        <v>1.1100000000000001</v>
      </c>
      <c r="S215" s="6">
        <v>1.45</v>
      </c>
      <c r="T215" s="6">
        <v>1.72</v>
      </c>
      <c r="U215" s="6">
        <v>1.3</v>
      </c>
      <c r="V215" s="6">
        <v>1.51</v>
      </c>
      <c r="W215" s="6">
        <v>1.07</v>
      </c>
      <c r="X215" s="5">
        <v>0</v>
      </c>
    </row>
    <row r="216" spans="3:24" ht="15.5" x14ac:dyDescent="0.35">
      <c r="C216" t="s">
        <v>302</v>
      </c>
      <c r="I216" s="5">
        <v>1114170000000</v>
      </c>
      <c r="J216" s="5">
        <v>933110000000</v>
      </c>
      <c r="K216" s="5">
        <v>676770000000</v>
      </c>
      <c r="L216" s="5">
        <v>518360000000</v>
      </c>
      <c r="M216" s="5">
        <v>347250000000</v>
      </c>
      <c r="N216" s="5">
        <v>90280000000</v>
      </c>
      <c r="O216" s="6">
        <v>519549999999.99994</v>
      </c>
      <c r="P216" s="5">
        <v>494180000000</v>
      </c>
    </row>
    <row r="217" spans="3:24" ht="15.5" x14ac:dyDescent="0.35">
      <c r="C217" t="s">
        <v>303</v>
      </c>
      <c r="I217" s="6">
        <v>0.14150000000000001</v>
      </c>
      <c r="J217" s="6">
        <v>0.1414</v>
      </c>
      <c r="K217" s="6">
        <v>0.109</v>
      </c>
      <c r="L217" s="6">
        <v>7.51E-2</v>
      </c>
      <c r="M217" s="6">
        <v>2.1400000000000002E-2</v>
      </c>
      <c r="N217" s="6">
        <v>-5.9400000000000001E-2</v>
      </c>
      <c r="O217" s="6">
        <v>-8.6300000000000002E-2</v>
      </c>
      <c r="P217" s="6">
        <v>1.24E-2</v>
      </c>
      <c r="Q217" s="6">
        <v>6.8499999999999991E-2</v>
      </c>
      <c r="R217" s="6">
        <v>7.3499999999999996E-2</v>
      </c>
      <c r="S217" s="6">
        <v>9.2300000000000007E-2</v>
      </c>
      <c r="T217" s="6">
        <v>0.1017</v>
      </c>
      <c r="U217" s="6">
        <v>0.1197</v>
      </c>
      <c r="V217" s="6">
        <v>0.1101</v>
      </c>
      <c r="W217" s="6">
        <v>9.6000000000000002E-2</v>
      </c>
      <c r="X217" s="6">
        <v>0.16320000000000001</v>
      </c>
    </row>
    <row r="218" spans="3:24" ht="15.5" x14ac:dyDescent="0.35">
      <c r="C218" t="s">
        <v>304</v>
      </c>
      <c r="I218" s="6">
        <v>0.29699999999999999</v>
      </c>
      <c r="J218" s="6">
        <v>0.34520000000000001</v>
      </c>
      <c r="K218" s="6">
        <v>0.29239999999999999</v>
      </c>
      <c r="L218" s="6">
        <v>0.24789999999999998</v>
      </c>
      <c r="M218" s="6">
        <v>8.7799999999999989E-2</v>
      </c>
      <c r="N218" s="6">
        <v>-0.25509999999999999</v>
      </c>
      <c r="O218" s="6">
        <v>-0.31670000000000004</v>
      </c>
      <c r="P218" s="6">
        <v>3.8100000000000002E-2</v>
      </c>
      <c r="Q218" s="6">
        <v>0.20100000000000001</v>
      </c>
      <c r="R218" s="6">
        <v>0.19320000000000001</v>
      </c>
      <c r="S218" s="6">
        <v>0.26479999999999998</v>
      </c>
      <c r="T218" s="6">
        <v>0.29809999999999998</v>
      </c>
      <c r="U218" s="6">
        <v>0.36310000000000003</v>
      </c>
      <c r="V218" s="6">
        <v>0.36329999999999996</v>
      </c>
      <c r="W218" s="6">
        <v>0.32229999999999998</v>
      </c>
      <c r="X218" s="6">
        <v>0.4914</v>
      </c>
    </row>
    <row r="219" spans="3:24" ht="15.5" x14ac:dyDescent="0.35">
      <c r="C219" t="s">
        <v>305</v>
      </c>
      <c r="I219" s="6">
        <v>0.4506</v>
      </c>
      <c r="J219" s="6">
        <v>0.53539999999999999</v>
      </c>
      <c r="K219" s="6">
        <v>0.52670000000000006</v>
      </c>
      <c r="L219" s="6">
        <v>0.48530000000000001</v>
      </c>
      <c r="M219" s="6">
        <v>0.35289999999999999</v>
      </c>
      <c r="N219" s="6">
        <v>4.1200000000000001E-2</v>
      </c>
      <c r="O219" s="6">
        <v>0.42549999999999999</v>
      </c>
      <c r="P219" s="6">
        <v>0.3231</v>
      </c>
      <c r="Q219" s="6">
        <v>0.41240000000000004</v>
      </c>
      <c r="R219" s="6">
        <v>0.42899999999999999</v>
      </c>
      <c r="S219" s="6">
        <v>0.51890000000000003</v>
      </c>
      <c r="T219" s="6">
        <v>0.51780000000000004</v>
      </c>
      <c r="U219" s="6">
        <v>0.56740000000000002</v>
      </c>
      <c r="V219" s="6">
        <v>0.46090000000000003</v>
      </c>
      <c r="W219" s="6">
        <v>0.47729999999999995</v>
      </c>
      <c r="X219" s="6">
        <v>0.70050000000000001</v>
      </c>
    </row>
    <row r="220" spans="3:24" ht="15.5" x14ac:dyDescent="0.35">
      <c r="C220" t="s">
        <v>306</v>
      </c>
      <c r="I220" s="6">
        <v>61.59</v>
      </c>
      <c r="J220" s="6">
        <v>45.28</v>
      </c>
      <c r="K220" s="6">
        <v>43.32</v>
      </c>
      <c r="L220" s="6">
        <v>24.56</v>
      </c>
      <c r="M220" s="6">
        <v>8.25</v>
      </c>
      <c r="N220" s="6">
        <v>0.7</v>
      </c>
      <c r="O220" s="6">
        <v>7.5</v>
      </c>
      <c r="P220" s="6">
        <v>7.67</v>
      </c>
      <c r="Q220" s="5">
        <v>9</v>
      </c>
      <c r="R220" s="6">
        <v>11.79</v>
      </c>
      <c r="S220" s="6">
        <v>10.02</v>
      </c>
      <c r="T220" s="6">
        <v>14.39</v>
      </c>
      <c r="U220" s="6">
        <v>16.25</v>
      </c>
      <c r="V220" s="6">
        <v>12.63</v>
      </c>
      <c r="W220" s="6">
        <v>17.920000000000002</v>
      </c>
      <c r="X220" s="6">
        <v>175.92</v>
      </c>
    </row>
    <row r="221" spans="3:24" ht="15.5" x14ac:dyDescent="0.35">
      <c r="C221" t="s">
        <v>68</v>
      </c>
      <c r="I221" s="6">
        <v>3.47</v>
      </c>
      <c r="J221" s="6">
        <v>3.64</v>
      </c>
      <c r="K221" s="6">
        <v>2.62</v>
      </c>
      <c r="L221" s="6">
        <v>1.7</v>
      </c>
      <c r="M221" s="6">
        <v>2.54</v>
      </c>
      <c r="N221" s="6">
        <v>1.63</v>
      </c>
      <c r="O221" s="6">
        <v>2.95</v>
      </c>
      <c r="P221" s="6">
        <v>2.2599999999999998</v>
      </c>
      <c r="Q221" s="6">
        <v>2.89</v>
      </c>
      <c r="R221" s="6">
        <v>3.15</v>
      </c>
      <c r="S221" s="6">
        <v>5.29</v>
      </c>
      <c r="T221" s="6">
        <v>7.05</v>
      </c>
      <c r="U221" s="6">
        <v>5.66</v>
      </c>
      <c r="V221" s="6">
        <v>6.32</v>
      </c>
      <c r="W221" s="6">
        <v>3.87</v>
      </c>
      <c r="X221" s="5">
        <v>0</v>
      </c>
    </row>
    <row r="222" spans="3:24" ht="15.5" x14ac:dyDescent="0.35">
      <c r="C222" t="s">
        <v>65</v>
      </c>
      <c r="I222" s="6">
        <v>737.67</v>
      </c>
      <c r="J222" s="6">
        <v>521.36</v>
      </c>
      <c r="K222" s="6">
        <v>342.87</v>
      </c>
      <c r="L222" s="6">
        <v>244.8</v>
      </c>
      <c r="M222" s="6">
        <v>184.26</v>
      </c>
      <c r="N222" s="6">
        <v>165.57</v>
      </c>
      <c r="O222" s="6">
        <v>210.45</v>
      </c>
      <c r="P222" s="6">
        <v>313.49</v>
      </c>
      <c r="Q222" s="6">
        <v>311.52999999999997</v>
      </c>
      <c r="R222" s="6">
        <v>300.45999999999998</v>
      </c>
      <c r="S222" s="6">
        <v>213.75</v>
      </c>
      <c r="T222" s="6">
        <v>177.36</v>
      </c>
      <c r="U222" s="6">
        <v>144.80000000000001</v>
      </c>
      <c r="V222" s="6">
        <v>115.43</v>
      </c>
      <c r="W222" s="6">
        <v>104.7</v>
      </c>
      <c r="X222" s="6">
        <v>702164.62</v>
      </c>
    </row>
    <row r="223" spans="3:24" ht="15.5" x14ac:dyDescent="0.35">
      <c r="C223" t="s">
        <v>307</v>
      </c>
      <c r="I223" s="6">
        <v>3.47</v>
      </c>
      <c r="J223" s="6">
        <v>3.69</v>
      </c>
      <c r="K223" s="6">
        <v>2.68</v>
      </c>
      <c r="L223" s="6">
        <v>1.75</v>
      </c>
      <c r="M223" s="6">
        <v>2.65</v>
      </c>
      <c r="N223" s="6">
        <v>1.71</v>
      </c>
      <c r="O223" s="6">
        <v>3.05</v>
      </c>
      <c r="P223" s="6">
        <v>2.33</v>
      </c>
      <c r="Q223" s="6">
        <v>2.97</v>
      </c>
      <c r="R223" s="6">
        <v>3.23</v>
      </c>
      <c r="S223" s="6">
        <v>5.5</v>
      </c>
      <c r="T223" s="6">
        <v>7.38</v>
      </c>
      <c r="U223" s="6">
        <v>5.99</v>
      </c>
      <c r="V223" s="6">
        <v>6.79</v>
      </c>
      <c r="W223" s="6">
        <v>4.1900000000000004</v>
      </c>
      <c r="X223" s="5">
        <v>0</v>
      </c>
    </row>
    <row r="224" spans="3:24" ht="15.5" x14ac:dyDescent="0.35">
      <c r="C224" t="s">
        <v>308</v>
      </c>
      <c r="I224" s="6">
        <v>737.67</v>
      </c>
      <c r="J224" s="6">
        <v>514.23</v>
      </c>
      <c r="K224" s="6">
        <v>335.74</v>
      </c>
      <c r="L224" s="6">
        <v>237.67</v>
      </c>
      <c r="M224" s="6">
        <v>176.91</v>
      </c>
      <c r="N224" s="6">
        <v>158.21</v>
      </c>
      <c r="O224" s="6">
        <v>203.1</v>
      </c>
      <c r="P224" s="6">
        <v>305.27999999999997</v>
      </c>
      <c r="Q224" s="6">
        <v>303.33</v>
      </c>
      <c r="R224" s="6">
        <v>292.26</v>
      </c>
      <c r="S224" s="6">
        <v>205.55</v>
      </c>
      <c r="T224" s="6">
        <v>169.39</v>
      </c>
      <c r="U224" s="6">
        <v>136.83000000000001</v>
      </c>
      <c r="V224" s="6">
        <v>107.46</v>
      </c>
      <c r="W224" s="6">
        <v>96.73</v>
      </c>
      <c r="X224" s="6">
        <v>702164.62</v>
      </c>
    </row>
    <row r="225" spans="2:24" ht="15.5" x14ac:dyDescent="0.35">
      <c r="C225" t="s">
        <v>309</v>
      </c>
      <c r="I225" s="5">
        <v>94000000000</v>
      </c>
      <c r="J225" s="5">
        <v>97000000000</v>
      </c>
      <c r="K225" s="5">
        <v>87000000000</v>
      </c>
      <c r="L225" s="5">
        <v>76000000000</v>
      </c>
      <c r="M225" s="5">
        <v>162000000000</v>
      </c>
      <c r="N225" s="5">
        <v>268000000000</v>
      </c>
      <c r="O225" s="5">
        <v>259000000000</v>
      </c>
      <c r="P225" s="5">
        <v>213000000000</v>
      </c>
      <c r="Q225" s="5">
        <v>188000000000</v>
      </c>
      <c r="R225" s="5">
        <v>155000000000</v>
      </c>
      <c r="S225" s="5">
        <v>95000000000</v>
      </c>
      <c r="T225" s="5">
        <v>94000000000</v>
      </c>
      <c r="U225" s="5">
        <v>63000000000</v>
      </c>
      <c r="V225" s="5">
        <v>57000000000</v>
      </c>
      <c r="W225" s="5">
        <v>41000000000</v>
      </c>
    </row>
    <row r="226" spans="2:24" ht="15.5" x14ac:dyDescent="0.35">
      <c r="C226" t="s">
        <v>310</v>
      </c>
      <c r="I226" s="5">
        <v>94000000000</v>
      </c>
      <c r="J226" s="5">
        <v>66000000000</v>
      </c>
      <c r="K226" s="5">
        <v>27000000000</v>
      </c>
      <c r="L226" s="5">
        <v>38000000000</v>
      </c>
      <c r="M226" s="5">
        <v>27000000000</v>
      </c>
      <c r="N226" s="5">
        <v>46000000000</v>
      </c>
      <c r="O226" s="5">
        <v>71000000000</v>
      </c>
      <c r="P226" s="5">
        <v>285000000000</v>
      </c>
      <c r="Q226" s="5">
        <v>322000000000</v>
      </c>
      <c r="R226" s="5">
        <v>248000000000</v>
      </c>
      <c r="S226" s="5">
        <v>212000000000</v>
      </c>
      <c r="T226" s="5">
        <v>160000000000</v>
      </c>
      <c r="U226" s="5">
        <v>125000000000</v>
      </c>
      <c r="V226" s="5">
        <v>145000000000</v>
      </c>
      <c r="W226" s="5">
        <v>178000000000</v>
      </c>
    </row>
    <row r="227" spans="2:24" ht="15.5" x14ac:dyDescent="0.35">
      <c r="C227" t="s">
        <v>25</v>
      </c>
      <c r="I227" s="5">
        <v>188000000000</v>
      </c>
      <c r="J227" s="5">
        <v>163000000000</v>
      </c>
      <c r="K227" s="5">
        <v>114000000000</v>
      </c>
      <c r="L227" s="5">
        <v>113000000000</v>
      </c>
      <c r="M227" s="5">
        <v>189000000000</v>
      </c>
      <c r="N227" s="5">
        <v>314000000000</v>
      </c>
      <c r="O227" s="5">
        <v>330000000000</v>
      </c>
      <c r="P227" s="5">
        <v>498000000000</v>
      </c>
      <c r="Q227" s="5">
        <v>510000000000</v>
      </c>
      <c r="R227" s="5">
        <v>403000000000</v>
      </c>
      <c r="S227" s="5">
        <v>307000000000</v>
      </c>
      <c r="T227" s="5">
        <v>254000000000</v>
      </c>
      <c r="U227" s="5">
        <v>188000000000</v>
      </c>
      <c r="V227" s="5">
        <v>202000000000</v>
      </c>
      <c r="W227" s="5">
        <v>218000000000</v>
      </c>
    </row>
    <row r="228" spans="2:24" ht="15.5" x14ac:dyDescent="0.35">
      <c r="C228" t="s">
        <v>22</v>
      </c>
      <c r="I228" s="5">
        <v>-1586000000000</v>
      </c>
      <c r="J228" s="5">
        <v>-1317000000000</v>
      </c>
      <c r="K228" s="5">
        <v>-339000000000</v>
      </c>
      <c r="L228" s="5">
        <v>-238000000000</v>
      </c>
      <c r="M228" s="5">
        <v>-238000000000</v>
      </c>
      <c r="N228" s="5">
        <v>40000000000</v>
      </c>
      <c r="O228" s="5">
        <v>65000000000</v>
      </c>
      <c r="P228" s="5">
        <v>298000000000</v>
      </c>
      <c r="Q228" s="5">
        <v>374000000000</v>
      </c>
      <c r="R228" s="5">
        <v>294000000000</v>
      </c>
      <c r="S228" s="5">
        <v>153000000000</v>
      </c>
      <c r="T228" s="5">
        <v>102000000000</v>
      </c>
      <c r="U228" s="5">
        <v>67000000000</v>
      </c>
      <c r="V228" s="5">
        <v>25000000000</v>
      </c>
      <c r="W228" s="5">
        <v>30000000000</v>
      </c>
      <c r="X228" s="5">
        <v>-124000000000</v>
      </c>
    </row>
    <row r="229" spans="2:24" ht="15.5" x14ac:dyDescent="0.35">
      <c r="C229" t="s">
        <v>311</v>
      </c>
      <c r="I229" s="5">
        <v>1508000000000</v>
      </c>
      <c r="J229" s="5">
        <v>1057000000000</v>
      </c>
      <c r="K229" s="5">
        <v>254000000000</v>
      </c>
      <c r="L229" s="5">
        <v>4000000000</v>
      </c>
      <c r="M229" s="5">
        <v>-145000000000</v>
      </c>
      <c r="N229" s="5">
        <v>-313000000000</v>
      </c>
      <c r="O229" s="5">
        <v>-156000000000</v>
      </c>
      <c r="P229" s="5">
        <v>184000000000</v>
      </c>
      <c r="Q229" s="5">
        <v>208000000000</v>
      </c>
      <c r="R229" s="5">
        <v>599000000000</v>
      </c>
      <c r="S229" s="5">
        <v>515000000000</v>
      </c>
      <c r="T229" s="5">
        <v>237000000000</v>
      </c>
      <c r="U229" s="5">
        <v>168000000000</v>
      </c>
      <c r="V229" s="5">
        <v>183000000000</v>
      </c>
      <c r="W229" s="5">
        <v>208000000000</v>
      </c>
      <c r="X229" s="5">
        <v>135000000000</v>
      </c>
    </row>
    <row r="230" spans="2:24" ht="15.5" x14ac:dyDescent="0.35">
      <c r="C230" t="s">
        <v>312</v>
      </c>
      <c r="I230" s="5">
        <v>903000000000</v>
      </c>
      <c r="J230" s="5">
        <v>883000000000</v>
      </c>
      <c r="K230" s="5">
        <v>404000000000</v>
      </c>
      <c r="L230" s="5">
        <v>321000000000</v>
      </c>
      <c r="M230" s="5">
        <v>322000000000</v>
      </c>
      <c r="N230" s="5">
        <v>248000000000</v>
      </c>
      <c r="O230" s="5">
        <v>375000000000</v>
      </c>
      <c r="P230" s="5">
        <v>380000000000</v>
      </c>
      <c r="Q230" s="5">
        <v>362000000000</v>
      </c>
      <c r="R230" s="5">
        <v>338000000000</v>
      </c>
      <c r="S230" s="5">
        <v>230000000000</v>
      </c>
      <c r="T230" s="5">
        <v>262000000000</v>
      </c>
      <c r="U230" s="5">
        <v>242000000000</v>
      </c>
      <c r="V230" s="5">
        <v>187000000000</v>
      </c>
      <c r="W230" s="5">
        <v>174000000000</v>
      </c>
      <c r="X230" s="5">
        <v>177000000000</v>
      </c>
    </row>
    <row r="231" spans="2:24" ht="15.5" x14ac:dyDescent="0.35">
      <c r="C231" t="s">
        <v>313</v>
      </c>
      <c r="I231" s="5">
        <v>-103000000000</v>
      </c>
      <c r="J231" s="5">
        <v>-121000000000</v>
      </c>
      <c r="K231" s="5">
        <v>-90000000000</v>
      </c>
      <c r="L231" s="5">
        <v>-52000000000</v>
      </c>
      <c r="M231" s="5">
        <v>-10000000000</v>
      </c>
      <c r="N231" s="5">
        <v>-18000000000</v>
      </c>
      <c r="O231" s="5">
        <v>-35000000000</v>
      </c>
      <c r="P231" s="5">
        <v>-99000000000</v>
      </c>
      <c r="Q231" s="5">
        <v>-87000000000</v>
      </c>
      <c r="R231" s="5">
        <v>-225000000000</v>
      </c>
      <c r="S231" s="5">
        <v>-66000000000</v>
      </c>
      <c r="T231" s="5">
        <v>-113000000000</v>
      </c>
      <c r="U231" s="5">
        <v>-72000000000</v>
      </c>
      <c r="V231" s="5">
        <v>-38000000000</v>
      </c>
      <c r="W231" s="5">
        <v>-33000000000</v>
      </c>
      <c r="X231" s="5">
        <v>-45000000000</v>
      </c>
    </row>
    <row r="232" spans="2:24" ht="15.5" x14ac:dyDescent="0.35">
      <c r="C232" t="s">
        <v>14</v>
      </c>
      <c r="I232" s="5">
        <v>801000000000</v>
      </c>
      <c r="J232" s="5">
        <v>763000000000</v>
      </c>
      <c r="K232" s="5">
        <v>314000000000</v>
      </c>
      <c r="L232" s="5">
        <v>269000000000</v>
      </c>
      <c r="M232" s="5">
        <v>312000000000</v>
      </c>
      <c r="N232" s="5">
        <v>230000000000</v>
      </c>
      <c r="O232" s="5">
        <v>340000000000</v>
      </c>
      <c r="P232" s="5">
        <v>281000000000</v>
      </c>
      <c r="Q232" s="5">
        <v>275000000000</v>
      </c>
      <c r="R232" s="5">
        <v>114000000000</v>
      </c>
      <c r="S232" s="5">
        <v>164000000000</v>
      </c>
      <c r="T232" s="5">
        <v>149000000000</v>
      </c>
      <c r="U232" s="5">
        <v>171000000000</v>
      </c>
      <c r="V232" s="5">
        <v>149000000000</v>
      </c>
      <c r="W232" s="5">
        <v>142000000000</v>
      </c>
      <c r="X232" s="5">
        <v>132000000000</v>
      </c>
    </row>
    <row r="233" spans="2:24" ht="15.5" x14ac:dyDescent="0.35">
      <c r="C233" t="s">
        <v>16</v>
      </c>
      <c r="I233" s="6">
        <v>383.59</v>
      </c>
      <c r="J233" s="6">
        <v>365.39</v>
      </c>
      <c r="K233" s="6">
        <v>150.5</v>
      </c>
      <c r="L233" s="6">
        <v>129.13</v>
      </c>
      <c r="M233" s="6">
        <v>149.49</v>
      </c>
      <c r="N233" s="6">
        <v>110.17</v>
      </c>
      <c r="O233" s="6">
        <v>162.69</v>
      </c>
      <c r="P233" s="6">
        <v>134.77000000000001</v>
      </c>
      <c r="Q233" s="6">
        <v>131.88999999999999</v>
      </c>
      <c r="R233" s="6">
        <v>54.43</v>
      </c>
      <c r="S233" s="6">
        <v>78.63</v>
      </c>
      <c r="T233" s="6">
        <v>71.37</v>
      </c>
      <c r="U233" s="6">
        <v>81.72</v>
      </c>
      <c r="V233" s="6">
        <v>71.41</v>
      </c>
      <c r="W233" s="6">
        <v>67.89</v>
      </c>
      <c r="X233" s="6">
        <v>685240.69</v>
      </c>
    </row>
    <row r="235" spans="2:24" ht="15.5" x14ac:dyDescent="0.35">
      <c r="B235" t="s">
        <v>314</v>
      </c>
      <c r="C235" t="s">
        <v>315</v>
      </c>
      <c r="D235" s="5">
        <v>90000000000</v>
      </c>
      <c r="E235" s="5">
        <v>99000000000</v>
      </c>
      <c r="F235" s="5">
        <v>162000000000</v>
      </c>
      <c r="G235" s="5">
        <v>102000000000</v>
      </c>
      <c r="H235" s="5">
        <v>360000000000</v>
      </c>
      <c r="I235" s="5">
        <v>457000000000</v>
      </c>
      <c r="J235" s="5">
        <v>376000000000</v>
      </c>
      <c r="K235" s="5">
        <v>209000000000</v>
      </c>
      <c r="L235" s="5">
        <v>127000000000</v>
      </c>
      <c r="M235" s="5">
        <v>34000000000</v>
      </c>
      <c r="N235" s="5">
        <v>-88000000000</v>
      </c>
      <c r="O235" s="5">
        <v>-139000000000</v>
      </c>
      <c r="P235" s="5">
        <v>25000000000</v>
      </c>
      <c r="Q235" s="5">
        <v>131000000000</v>
      </c>
    </row>
    <row r="236" spans="2:24" ht="15.5" x14ac:dyDescent="0.35">
      <c r="C236" t="s">
        <v>316</v>
      </c>
      <c r="H236" s="5">
        <v>453000000000</v>
      </c>
      <c r="I236" s="5">
        <v>457000000000</v>
      </c>
      <c r="J236" s="5">
        <v>376000000000</v>
      </c>
      <c r="K236" s="5">
        <v>209000000000</v>
      </c>
      <c r="L236" s="5">
        <v>127000000000</v>
      </c>
      <c r="M236" s="5">
        <v>34000000000</v>
      </c>
      <c r="N236" s="5">
        <v>-88000000000</v>
      </c>
      <c r="O236" s="5">
        <v>-139000000000</v>
      </c>
      <c r="P236" s="5">
        <v>25000000000</v>
      </c>
      <c r="Q236" s="5">
        <v>131000000000</v>
      </c>
    </row>
    <row r="237" spans="2:24" ht="15.5" x14ac:dyDescent="0.35">
      <c r="C237" t="s">
        <v>317</v>
      </c>
      <c r="Q237" s="6">
        <v>15.65</v>
      </c>
    </row>
    <row r="238" spans="2:24" ht="15.5" x14ac:dyDescent="0.35">
      <c r="C238" t="s">
        <v>76</v>
      </c>
      <c r="Q238" s="6">
        <v>0.24989999999999998</v>
      </c>
    </row>
    <row r="239" spans="2:24" ht="15.5" x14ac:dyDescent="0.35">
      <c r="C239" t="s">
        <v>318</v>
      </c>
      <c r="Q239" s="6">
        <v>2.1400000000000002E-2</v>
      </c>
    </row>
    <row r="240" spans="2:24" ht="15.5" x14ac:dyDescent="0.35">
      <c r="C240" t="s">
        <v>56</v>
      </c>
      <c r="D240" s="6">
        <v>43.1</v>
      </c>
      <c r="E240" s="6">
        <v>47.64</v>
      </c>
      <c r="F240" s="6">
        <v>77.58</v>
      </c>
      <c r="G240" s="6">
        <v>48.85</v>
      </c>
      <c r="H240" s="6">
        <v>172.42</v>
      </c>
      <c r="I240" s="6">
        <v>219.09</v>
      </c>
      <c r="J240" s="6">
        <v>179.97</v>
      </c>
      <c r="K240" s="6">
        <v>100.24</v>
      </c>
      <c r="L240" s="6">
        <v>60.68</v>
      </c>
      <c r="M240" s="6">
        <v>16.170000000000002</v>
      </c>
      <c r="N240" s="6">
        <v>-42.24</v>
      </c>
      <c r="O240" s="6">
        <v>-66.66</v>
      </c>
      <c r="P240" s="6">
        <v>11.95</v>
      </c>
      <c r="Q240" s="6">
        <v>62.61</v>
      </c>
    </row>
    <row r="241" spans="3:17" ht="15.5" x14ac:dyDescent="0.35">
      <c r="C241" t="s">
        <v>319</v>
      </c>
      <c r="H241" s="6">
        <v>217.17</v>
      </c>
      <c r="I241" s="6">
        <v>219.09</v>
      </c>
      <c r="J241" s="6">
        <v>179.97</v>
      </c>
      <c r="K241" s="6">
        <v>100.24</v>
      </c>
      <c r="L241" s="6">
        <v>60.68</v>
      </c>
      <c r="M241" s="6">
        <v>16.170000000000002</v>
      </c>
      <c r="N241" s="6">
        <v>-42.24</v>
      </c>
      <c r="O241" s="6">
        <v>-66.66</v>
      </c>
      <c r="P241" s="6">
        <v>11.95</v>
      </c>
      <c r="Q241" s="6">
        <v>62.61</v>
      </c>
    </row>
    <row r="242" spans="3:17" ht="15.5" x14ac:dyDescent="0.35">
      <c r="C242" t="s">
        <v>78</v>
      </c>
      <c r="Q242" s="6">
        <v>15.65</v>
      </c>
    </row>
    <row r="243" spans="3:17" ht="15.5" x14ac:dyDescent="0.35">
      <c r="C243" t="s">
        <v>320</v>
      </c>
      <c r="Q243" s="6">
        <v>0.24989999999999998</v>
      </c>
    </row>
    <row r="244" spans="3:17" ht="15.5" x14ac:dyDescent="0.35">
      <c r="C244" t="s">
        <v>321</v>
      </c>
      <c r="Q244" s="6">
        <v>2.1400000000000002E-2</v>
      </c>
    </row>
    <row r="245" spans="3:17" ht="15.5" x14ac:dyDescent="0.35">
      <c r="C245" t="s">
        <v>322</v>
      </c>
      <c r="D245" s="5">
        <v>780000000000</v>
      </c>
      <c r="E245" s="5">
        <v>882000000000</v>
      </c>
      <c r="F245" s="5">
        <v>833000000000</v>
      </c>
      <c r="G245" s="5">
        <v>813000000000</v>
      </c>
      <c r="H245" s="5">
        <v>3119000000000</v>
      </c>
      <c r="I245" s="5">
        <v>3256000000000</v>
      </c>
      <c r="J245" s="5">
        <v>2738000000000</v>
      </c>
      <c r="K245" s="5">
        <v>2199000000000</v>
      </c>
      <c r="L245" s="5">
        <v>1738000000000</v>
      </c>
      <c r="M245" s="5">
        <v>1407000000000</v>
      </c>
      <c r="N245" s="5">
        <v>1223000000000</v>
      </c>
      <c r="O245" s="5">
        <v>2194000000000</v>
      </c>
      <c r="P245" s="5">
        <v>2200000000000</v>
      </c>
      <c r="Q245" s="5">
        <v>2058000000000</v>
      </c>
    </row>
    <row r="246" spans="3:17" ht="15.5" x14ac:dyDescent="0.35">
      <c r="C246" t="s">
        <v>323</v>
      </c>
      <c r="H246" s="5">
        <v>3308000000000</v>
      </c>
      <c r="I246" s="5">
        <v>3256000000000</v>
      </c>
      <c r="J246" s="5">
        <v>2738000000000</v>
      </c>
      <c r="K246" s="5">
        <v>2199000000000</v>
      </c>
      <c r="L246" s="5">
        <v>1738000000000</v>
      </c>
      <c r="M246" s="5">
        <v>1407000000000</v>
      </c>
      <c r="N246" s="5">
        <v>1223000000000</v>
      </c>
      <c r="O246" s="5">
        <v>2194000000000</v>
      </c>
      <c r="P246" s="5">
        <v>2200000000000</v>
      </c>
      <c r="Q246" s="5">
        <v>2058000000000</v>
      </c>
    </row>
    <row r="247" spans="3:17" ht="15.5" x14ac:dyDescent="0.35">
      <c r="C247" t="s">
        <v>324</v>
      </c>
      <c r="Q247" s="6">
        <v>15.65</v>
      </c>
    </row>
    <row r="248" spans="3:17" ht="15.5" x14ac:dyDescent="0.35">
      <c r="C248" t="s">
        <v>325</v>
      </c>
      <c r="Q248" s="6">
        <v>0.24989999999999998</v>
      </c>
    </row>
    <row r="249" spans="3:17" ht="15.5" x14ac:dyDescent="0.35">
      <c r="C249" t="s">
        <v>326</v>
      </c>
      <c r="Q249" s="6">
        <v>2.1400000000000002E-2</v>
      </c>
    </row>
    <row r="250" spans="3:17" ht="15.5" x14ac:dyDescent="0.35">
      <c r="C250" t="s">
        <v>327</v>
      </c>
      <c r="I250" s="6">
        <v>10.44</v>
      </c>
    </row>
    <row r="251" spans="3:17" ht="15.5" x14ac:dyDescent="0.35">
      <c r="C251" t="s">
        <v>328</v>
      </c>
      <c r="I251" s="6">
        <v>8.2899999999999991</v>
      </c>
    </row>
    <row r="252" spans="3:17" ht="15.5" x14ac:dyDescent="0.35">
      <c r="C252" t="s">
        <v>329</v>
      </c>
      <c r="I252" s="6">
        <v>7.49</v>
      </c>
    </row>
    <row r="253" spans="3:17" ht="15.5" x14ac:dyDescent="0.35">
      <c r="C253" t="s">
        <v>330</v>
      </c>
      <c r="I253" s="6">
        <v>0.1207</v>
      </c>
    </row>
    <row r="254" spans="3:17" ht="15.5" x14ac:dyDescent="0.35">
      <c r="C254" t="s">
        <v>331</v>
      </c>
      <c r="I254" s="6">
        <v>1.1399999999999999</v>
      </c>
    </row>
    <row r="255" spans="3:17" ht="15.5" x14ac:dyDescent="0.35">
      <c r="C255" t="s">
        <v>332</v>
      </c>
      <c r="I255" s="6">
        <v>2.31</v>
      </c>
    </row>
    <row r="256" spans="3:17" ht="15.5" x14ac:dyDescent="0.35">
      <c r="C256" t="s">
        <v>333</v>
      </c>
      <c r="I256" s="6">
        <v>4.04</v>
      </c>
    </row>
    <row r="257" spans="3:9" ht="15.5" x14ac:dyDescent="0.35">
      <c r="C257" t="s">
        <v>334</v>
      </c>
      <c r="I257" s="6">
        <v>4.5</v>
      </c>
    </row>
    <row r="258" spans="3:9" ht="15.5" x14ac:dyDescent="0.35">
      <c r="C258" t="s">
        <v>335</v>
      </c>
      <c r="I258" s="6">
        <v>2.96</v>
      </c>
    </row>
    <row r="259" spans="3:9" ht="15.5" x14ac:dyDescent="0.35">
      <c r="C259" t="s">
        <v>336</v>
      </c>
      <c r="I259" s="6">
        <v>2.54</v>
      </c>
    </row>
    <row r="260" spans="3:9" ht="15.5" x14ac:dyDescent="0.35">
      <c r="C260" t="s">
        <v>337</v>
      </c>
      <c r="I260" s="6">
        <v>0.38</v>
      </c>
    </row>
    <row r="261" spans="3:9" ht="15.5" x14ac:dyDescent="0.35">
      <c r="C261" t="s">
        <v>338</v>
      </c>
      <c r="I261" s="6">
        <v>0.16</v>
      </c>
    </row>
    <row r="262" spans="3:9" ht="15.5" x14ac:dyDescent="0.35">
      <c r="C262" t="s">
        <v>339</v>
      </c>
      <c r="I262" s="6">
        <v>217.17</v>
      </c>
    </row>
    <row r="263" spans="3:9" ht="15.5" x14ac:dyDescent="0.35">
      <c r="C263" t="s">
        <v>340</v>
      </c>
      <c r="I263" s="6">
        <v>172.42</v>
      </c>
    </row>
    <row r="264" spans="3:9" ht="15.5" x14ac:dyDescent="0.35">
      <c r="C264" t="s">
        <v>341</v>
      </c>
      <c r="I264" s="6">
        <v>1585.18</v>
      </c>
    </row>
    <row r="265" spans="3:9" ht="15.5" x14ac:dyDescent="0.35">
      <c r="C265" t="s">
        <v>342</v>
      </c>
      <c r="D265" s="6">
        <v>912.2</v>
      </c>
    </row>
    <row r="266" spans="3:9" ht="15.5" x14ac:dyDescent="0.35">
      <c r="C266" t="s">
        <v>343</v>
      </c>
      <c r="I266" s="6">
        <v>780.78</v>
      </c>
    </row>
    <row r="267" spans="3:9" ht="15.5" x14ac:dyDescent="0.35">
      <c r="C267" t="s">
        <v>344</v>
      </c>
      <c r="I267" s="6">
        <v>399.85</v>
      </c>
    </row>
    <row r="268" spans="3:9" ht="15.5" x14ac:dyDescent="0.35">
      <c r="C268" t="s">
        <v>345</v>
      </c>
      <c r="D268" s="6">
        <v>3.72</v>
      </c>
    </row>
    <row r="269" spans="3:9" ht="15.5" x14ac:dyDescent="0.35">
      <c r="C269" t="s">
        <v>346</v>
      </c>
      <c r="D269" s="6">
        <v>3.67</v>
      </c>
    </row>
    <row r="270" spans="3:9" ht="15.5" x14ac:dyDescent="0.35">
      <c r="C270" t="s">
        <v>347</v>
      </c>
      <c r="D270" s="6">
        <v>0.12</v>
      </c>
    </row>
    <row r="271" spans="3:9" ht="15.5" x14ac:dyDescent="0.35">
      <c r="C271" t="s">
        <v>348</v>
      </c>
      <c r="D271" s="6">
        <v>0.06</v>
      </c>
    </row>
    <row r="272" spans="3:9" ht="15.5" x14ac:dyDescent="0.35">
      <c r="C272" t="s">
        <v>349</v>
      </c>
      <c r="D272" s="6">
        <v>0.52</v>
      </c>
    </row>
    <row r="273" spans="3:9" ht="15.5" x14ac:dyDescent="0.35">
      <c r="C273" t="s">
        <v>350</v>
      </c>
      <c r="D273" s="6">
        <v>0.06</v>
      </c>
    </row>
    <row r="274" spans="3:9" ht="15.5" x14ac:dyDescent="0.35">
      <c r="C274" t="s">
        <v>351</v>
      </c>
      <c r="D274" s="6">
        <v>2.02</v>
      </c>
    </row>
    <row r="275" spans="3:9" ht="15.5" x14ac:dyDescent="0.35">
      <c r="C275" t="s">
        <v>352</v>
      </c>
      <c r="I275" s="6">
        <v>64.63</v>
      </c>
    </row>
    <row r="276" spans="3:9" ht="15.5" x14ac:dyDescent="0.35">
      <c r="C276" t="s">
        <v>12</v>
      </c>
      <c r="D276" s="5">
        <v>151000000000</v>
      </c>
    </row>
    <row r="277" spans="3:9" ht="15.5" x14ac:dyDescent="0.35">
      <c r="C277" t="s">
        <v>353</v>
      </c>
      <c r="I277" s="6">
        <v>8.9700000000000006</v>
      </c>
    </row>
    <row r="278" spans="3:9" ht="15.5" x14ac:dyDescent="0.35">
      <c r="C278" t="s">
        <v>354</v>
      </c>
      <c r="I278" s="6">
        <v>0.13800000000000001</v>
      </c>
    </row>
    <row r="279" spans="3:9" ht="15.5" x14ac:dyDescent="0.35">
      <c r="C279" t="s">
        <v>355</v>
      </c>
      <c r="I279" s="6">
        <v>0.27810000000000001</v>
      </c>
    </row>
    <row r="280" spans="3:9" ht="15.5" x14ac:dyDescent="0.35">
      <c r="C280" t="s">
        <v>356</v>
      </c>
      <c r="I280" s="6">
        <v>0.37659999999999999</v>
      </c>
    </row>
    <row r="281" spans="3:9" ht="15.5" x14ac:dyDescent="0.35">
      <c r="C281" t="s">
        <v>357</v>
      </c>
      <c r="I281" s="6">
        <v>0.29870000000000002</v>
      </c>
    </row>
    <row r="282" spans="3:9" ht="15.5" x14ac:dyDescent="0.35">
      <c r="C282" t="s">
        <v>358</v>
      </c>
      <c r="D282" s="6">
        <v>44.87</v>
      </c>
    </row>
    <row r="283" spans="3:9" ht="15.5" x14ac:dyDescent="0.35">
      <c r="C283" t="s">
        <v>361</v>
      </c>
      <c r="D283" s="6">
        <v>44.87</v>
      </c>
    </row>
    <row r="284" spans="3:9" ht="15.5" x14ac:dyDescent="0.35">
      <c r="C284" t="s">
        <v>362</v>
      </c>
      <c r="D284" s="6">
        <v>2.0299999999999998</v>
      </c>
    </row>
    <row r="285" spans="3:9" ht="15.5" x14ac:dyDescent="0.35">
      <c r="C285" t="s">
        <v>363</v>
      </c>
      <c r="I285" s="6">
        <v>1.02</v>
      </c>
    </row>
    <row r="286" spans="3:9" ht="15.5" x14ac:dyDescent="0.35">
      <c r="C286" t="s">
        <v>52</v>
      </c>
      <c r="I286" s="5">
        <v>3757000000000</v>
      </c>
    </row>
    <row r="287" spans="3:9" ht="15.5" x14ac:dyDescent="0.35">
      <c r="C287" t="s">
        <v>365</v>
      </c>
      <c r="I287" s="5">
        <v>2848000000000</v>
      </c>
    </row>
    <row r="288" spans="3:9" ht="15.5" x14ac:dyDescent="0.35">
      <c r="C288" t="s">
        <v>366</v>
      </c>
      <c r="I288" s="6">
        <v>2089999999.9999998</v>
      </c>
    </row>
    <row r="289" spans="3:9" ht="15.5" x14ac:dyDescent="0.35">
      <c r="C289" t="s">
        <v>367</v>
      </c>
      <c r="I289" s="6">
        <v>0.11630000000000001</v>
      </c>
    </row>
    <row r="290" spans="3:9" ht="15.5" x14ac:dyDescent="0.35">
      <c r="C290" t="s">
        <v>368</v>
      </c>
      <c r="D290" s="5">
        <v>1</v>
      </c>
    </row>
    <row r="291" spans="3:9" ht="15.5" x14ac:dyDescent="0.35">
      <c r="C291" t="s">
        <v>369</v>
      </c>
      <c r="D291" s="6">
        <v>0.26960000000000001</v>
      </c>
    </row>
    <row r="292" spans="3:9" ht="15.5" x14ac:dyDescent="0.35">
      <c r="C292" t="s">
        <v>370</v>
      </c>
      <c r="D292" s="6">
        <v>0.11539999999999999</v>
      </c>
    </row>
    <row r="293" spans="3:9" ht="15.5" x14ac:dyDescent="0.35">
      <c r="C293" t="s">
        <v>371</v>
      </c>
      <c r="D293" s="6">
        <v>7.2400000000000006E-2</v>
      </c>
    </row>
    <row r="294" spans="3:9" ht="15.5" x14ac:dyDescent="0.35">
      <c r="C294" t="s">
        <v>372</v>
      </c>
      <c r="D294" s="6">
        <v>7.2400000000000006E-2</v>
      </c>
    </row>
    <row r="295" spans="3:9" ht="15.5" x14ac:dyDescent="0.35">
      <c r="C295" t="s">
        <v>373</v>
      </c>
      <c r="D295" s="6">
        <v>-4.2599999999999999E-2</v>
      </c>
    </row>
    <row r="296" spans="3:9" ht="15.5" x14ac:dyDescent="0.35">
      <c r="C296" t="s">
        <v>374</v>
      </c>
      <c r="I296" s="6">
        <v>3.37</v>
      </c>
    </row>
    <row r="297" spans="3:9" ht="15.5" x14ac:dyDescent="0.35">
      <c r="C297" t="s">
        <v>375</v>
      </c>
      <c r="I297" t="s">
        <v>1202</v>
      </c>
    </row>
    <row r="298" spans="3:9" ht="15.5" x14ac:dyDescent="0.35">
      <c r="C298" t="s">
        <v>377</v>
      </c>
      <c r="I298" s="5">
        <v>5</v>
      </c>
    </row>
    <row r="299" spans="3:9" ht="15.5" x14ac:dyDescent="0.35">
      <c r="C299" t="s">
        <v>1203</v>
      </c>
      <c r="I299" s="6">
        <v>0.81</v>
      </c>
    </row>
    <row r="300" spans="3:9" ht="15.5" x14ac:dyDescent="0.35">
      <c r="C300" t="s">
        <v>378</v>
      </c>
      <c r="I300" s="6">
        <v>0.23</v>
      </c>
    </row>
    <row r="301" spans="3:9" ht="15.5" x14ac:dyDescent="0.35">
      <c r="C301" t="s">
        <v>379</v>
      </c>
      <c r="I301" s="6">
        <v>0.74</v>
      </c>
    </row>
    <row r="302" spans="3:9" ht="15.5" x14ac:dyDescent="0.35">
      <c r="C302" t="s">
        <v>380</v>
      </c>
      <c r="I302" s="6">
        <v>0.73</v>
      </c>
    </row>
    <row r="303" spans="3:9" ht="15.5" x14ac:dyDescent="0.35">
      <c r="C303" t="s">
        <v>381</v>
      </c>
      <c r="I303" s="6">
        <v>0.79</v>
      </c>
    </row>
    <row r="304" spans="3:9" ht="15.5" x14ac:dyDescent="0.35">
      <c r="C304" t="s">
        <v>382</v>
      </c>
      <c r="I304" s="6">
        <v>0.55000000000000004</v>
      </c>
    </row>
    <row r="305" spans="3:9" ht="15.5" x14ac:dyDescent="0.35">
      <c r="C305" t="s">
        <v>383</v>
      </c>
      <c r="I305" s="6">
        <v>0.28000000000000003</v>
      </c>
    </row>
    <row r="306" spans="3:9" ht="15.5" x14ac:dyDescent="0.35">
      <c r="C306" t="s">
        <v>384</v>
      </c>
      <c r="I306" s="6">
        <v>0.52</v>
      </c>
    </row>
    <row r="307" spans="3:9" ht="15.5" x14ac:dyDescent="0.35">
      <c r="C307" t="s">
        <v>385</v>
      </c>
      <c r="I307" s="5">
        <v>3308000000000</v>
      </c>
    </row>
    <row r="308" spans="3:9" ht="15.5" x14ac:dyDescent="0.35">
      <c r="C308" t="s">
        <v>386</v>
      </c>
      <c r="I308" s="5">
        <v>3308000000000</v>
      </c>
    </row>
    <row r="309" spans="3:9" ht="15.5" x14ac:dyDescent="0.35">
      <c r="C309" t="s">
        <v>387</v>
      </c>
      <c r="I309" s="5">
        <v>1123000000000</v>
      </c>
    </row>
    <row r="310" spans="3:9" ht="15.5" x14ac:dyDescent="0.35">
      <c r="C310" t="s">
        <v>388</v>
      </c>
      <c r="I310" s="5">
        <v>453000000000</v>
      </c>
    </row>
    <row r="311" spans="3:9" ht="15.5" x14ac:dyDescent="0.35">
      <c r="C311" t="s">
        <v>389</v>
      </c>
      <c r="D311" s="5">
        <v>1904000000000</v>
      </c>
    </row>
    <row r="312" spans="3:9" ht="15.5" x14ac:dyDescent="0.35">
      <c r="C312" t="s">
        <v>390</v>
      </c>
      <c r="D312" s="5">
        <v>3283000000000</v>
      </c>
    </row>
    <row r="313" spans="3:9" ht="15.5" x14ac:dyDescent="0.35">
      <c r="C313" t="s">
        <v>391</v>
      </c>
      <c r="D313" s="5">
        <v>855000000000</v>
      </c>
    </row>
    <row r="314" spans="3:9" ht="15.5" x14ac:dyDescent="0.35">
      <c r="C314" t="s">
        <v>299</v>
      </c>
      <c r="D314" s="5">
        <v>1721000000000</v>
      </c>
    </row>
    <row r="315" spans="3:9" ht="15.5" x14ac:dyDescent="0.35">
      <c r="C315" t="s">
        <v>298</v>
      </c>
      <c r="I315" s="5">
        <v>1629000000000</v>
      </c>
    </row>
    <row r="316" spans="3:9" ht="15.5" x14ac:dyDescent="0.35">
      <c r="C316" t="s">
        <v>297</v>
      </c>
      <c r="D316" s="5">
        <v>98000000000</v>
      </c>
    </row>
    <row r="317" spans="3:9" ht="15.5" x14ac:dyDescent="0.35">
      <c r="C317" t="s">
        <v>296</v>
      </c>
      <c r="D317" s="5">
        <v>98000000000</v>
      </c>
    </row>
    <row r="318" spans="3:9" ht="15.5" x14ac:dyDescent="0.35">
      <c r="C318" t="s">
        <v>23</v>
      </c>
      <c r="D318" s="5">
        <v>196000000000</v>
      </c>
    </row>
    <row r="319" spans="3:9" ht="15.5" x14ac:dyDescent="0.35">
      <c r="C319" t="s">
        <v>20</v>
      </c>
      <c r="D319" s="5">
        <v>-1708000000000</v>
      </c>
    </row>
    <row r="320" spans="3:9" ht="15.5" x14ac:dyDescent="0.35">
      <c r="C320" t="s">
        <v>392</v>
      </c>
      <c r="I320" s="5">
        <v>2429000000000</v>
      </c>
    </row>
    <row r="321" spans="3:9" ht="15.5" x14ac:dyDescent="0.35">
      <c r="C321" t="s">
        <v>393</v>
      </c>
      <c r="I321" s="5">
        <v>929000000000</v>
      </c>
    </row>
    <row r="322" spans="3:9" ht="15.5" x14ac:dyDescent="0.35">
      <c r="C322" t="s">
        <v>394</v>
      </c>
      <c r="I322" s="5">
        <v>-294000000000</v>
      </c>
    </row>
    <row r="323" spans="3:9" ht="15.5" x14ac:dyDescent="0.35">
      <c r="C323" t="s">
        <v>395</v>
      </c>
      <c r="I323" s="5">
        <v>-329000000000</v>
      </c>
    </row>
    <row r="324" spans="3:9" ht="15.5" x14ac:dyDescent="0.35">
      <c r="C324" t="s">
        <v>396</v>
      </c>
      <c r="I324" s="5">
        <v>-95000000000</v>
      </c>
    </row>
    <row r="325" spans="3:9" ht="15.5" x14ac:dyDescent="0.35">
      <c r="C325" t="s">
        <v>397</v>
      </c>
      <c r="I325" s="5">
        <v>834000000000</v>
      </c>
    </row>
  </sheetData>
  <pageMargins left="0.7" right="0.7" top="0.75" bottom="0.75" header="0.3" footer="0.3"/>
  <ignoredErrors>
    <ignoredError sqref="A1:X32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1205</v>
      </c>
      <c r="D2" s="2" vm="249">
        <f ca="1">IFERROR(_xlfn.STOCKHISTORY("XIDX:" &amp; $C$1, D3, , 0, 0, 1), "Libur")</f>
        <v>2250</v>
      </c>
      <c r="H2" s="2" vm="249">
        <f ca="1">IFERROR(INDEX(D2:G2,COUNT(D2:G2)),"")</f>
        <v>2250</v>
      </c>
      <c r="I2" s="2" vm="250">
        <f t="shared" ref="I2:Z2" ca="1" si="0">IFERROR(_xlfn.STOCKHISTORY("XIDX:" &amp; $C$1, I1, , 0, 0, 1), "Libur")</f>
        <v>2410</v>
      </c>
      <c r="J2" s="2" vm="251">
        <f t="shared" ca="1" si="0"/>
        <v>2080</v>
      </c>
      <c r="K2" s="2" vm="252">
        <f t="shared" ca="1" si="0"/>
        <v>1845</v>
      </c>
      <c r="L2" s="2" vm="63">
        <f t="shared" ca="1" si="0"/>
        <v>1980</v>
      </c>
      <c r="M2" s="2" vm="253">
        <f t="shared" ca="1" si="0"/>
        <v>1880</v>
      </c>
      <c r="N2" s="2" vm="254">
        <f t="shared" ca="1" si="0"/>
        <v>1785</v>
      </c>
      <c r="O2" s="2" vm="255">
        <f t="shared" ca="1" si="0"/>
        <v>1670</v>
      </c>
      <c r="P2" s="2" vm="256">
        <f t="shared" ca="1" si="0"/>
        <v>1375</v>
      </c>
      <c r="Q2" s="2" vm="31">
        <f t="shared" ca="1" si="0"/>
        <v>1290</v>
      </c>
      <c r="R2" s="2" vm="64">
        <f t="shared" ca="1" si="0"/>
        <v>1350</v>
      </c>
      <c r="S2" s="2" vm="257">
        <f t="shared" ca="1" si="0"/>
        <v>675</v>
      </c>
      <c r="T2" s="2" vm="147">
        <f t="shared" ca="1" si="0"/>
        <v>750</v>
      </c>
      <c r="U2" s="2" vm="258">
        <f t="shared" ca="1" si="0"/>
        <v>580</v>
      </c>
      <c r="V2" s="2" vm="259">
        <f t="shared" ca="1" si="0"/>
        <v>650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2395333667727</v>
      </c>
      <c r="H4" s="2">
        <f>IFERROR(SUM(D4:G4)*(4/MAX(1,COUNT(D4:G4))),"")</f>
        <v>9581334670908</v>
      </c>
      <c r="I4" s="2">
        <f t="shared" ref="I4:Z4" si="1">IFERROR(INDEX(I51:I500,MATCH($C$4,$C$51:$C$500,0)),"")</f>
        <v>9733304188977</v>
      </c>
      <c r="J4" s="2">
        <f t="shared" si="1"/>
        <v>8002904770455</v>
      </c>
      <c r="K4" s="2">
        <f t="shared" si="1"/>
        <v>6337428625946</v>
      </c>
      <c r="L4" s="2">
        <f t="shared" si="1"/>
        <v>6143759424928</v>
      </c>
      <c r="M4" s="2">
        <f t="shared" si="1"/>
        <v>5359440530374</v>
      </c>
      <c r="N4" s="2">
        <f t="shared" si="1"/>
        <v>3634297273749</v>
      </c>
      <c r="O4" s="2">
        <f t="shared" si="1"/>
        <v>3120937098980</v>
      </c>
      <c r="P4" s="2">
        <f t="shared" si="1"/>
        <v>3629327583572</v>
      </c>
      <c r="Q4" s="2">
        <f t="shared" si="1"/>
        <v>4257738486908</v>
      </c>
      <c r="R4" s="2">
        <f t="shared" si="1"/>
        <v>4115541761173</v>
      </c>
      <c r="S4" s="2">
        <f t="shared" si="1"/>
        <v>3485733830354</v>
      </c>
      <c r="T4" s="2">
        <f t="shared" si="1"/>
        <v>3701868790192</v>
      </c>
      <c r="U4" s="2">
        <f t="shared" si="1"/>
        <v>2531881182546</v>
      </c>
      <c r="V4" s="2">
        <f t="shared" si="1"/>
        <v>1123519657631</v>
      </c>
      <c r="W4" s="2">
        <f t="shared" si="1"/>
        <v>1238169022036</v>
      </c>
      <c r="X4" s="2">
        <f t="shared" si="1"/>
        <v>718204875108</v>
      </c>
      <c r="Y4" s="2">
        <f t="shared" si="1"/>
        <v>1194543761621</v>
      </c>
      <c r="Z4" s="2">
        <f t="shared" si="1"/>
        <v>1963637631257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71808106489</v>
      </c>
      <c r="H5" s="2">
        <f>IFERROR(SUM(D5:G5)*(4/MAX(1,COUNT(D5:G5))),"")</f>
        <v>287232425956</v>
      </c>
      <c r="I5" s="2">
        <f t="shared" ref="I5:Z5" si="2">IFERROR(INDEX(I51:I500,MATCH($C$5,$C$51:$C$500,0)),"")</f>
        <v>193029310981</v>
      </c>
      <c r="J5" s="2">
        <f t="shared" si="2"/>
        <v>325914036870</v>
      </c>
      <c r="K5" s="2">
        <f t="shared" si="2"/>
        <v>151679176045</v>
      </c>
      <c r="L5" s="2">
        <f t="shared" si="2"/>
        <v>221939421913</v>
      </c>
      <c r="M5" s="2">
        <f t="shared" si="2"/>
        <v>186151967971</v>
      </c>
      <c r="N5" s="2">
        <f t="shared" si="2"/>
        <v>181812593992</v>
      </c>
      <c r="O5" s="2">
        <f t="shared" si="2"/>
        <v>215459200242</v>
      </c>
      <c r="P5" s="2">
        <f t="shared" si="2"/>
        <v>92649656775</v>
      </c>
      <c r="Q5" s="2">
        <f t="shared" si="2"/>
        <v>107420886839</v>
      </c>
      <c r="R5" s="2">
        <f t="shared" si="2"/>
        <v>249697013626</v>
      </c>
      <c r="S5" s="2">
        <f t="shared" si="2"/>
        <v>106549446980</v>
      </c>
      <c r="T5" s="2">
        <f t="shared" si="2"/>
        <v>41001414954</v>
      </c>
      <c r="U5" s="2">
        <f t="shared" si="2"/>
        <v>65068958558</v>
      </c>
      <c r="V5" s="2">
        <f t="shared" si="2"/>
        <v>58344237476</v>
      </c>
      <c r="W5" s="2">
        <f t="shared" si="2"/>
        <v>96305943766</v>
      </c>
      <c r="X5" s="2">
        <f t="shared" si="2"/>
        <v>29562060490</v>
      </c>
      <c r="Y5" s="2">
        <f t="shared" si="2"/>
        <v>49493129474</v>
      </c>
      <c r="Z5" s="2">
        <f t="shared" si="2"/>
        <v>27867555443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2084461946633</v>
      </c>
      <c r="H6" s="2">
        <f>IFERROR(INDEX(D6:G6,COUNT(D6:G6)),"")</f>
        <v>2084461946633</v>
      </c>
      <c r="I6" s="2">
        <f t="shared" ref="I6:Z6" si="3">IFERROR(INDEX(I51:I500,MATCH($C$6,$C$51:$C$500,0)),"")</f>
        <v>2012653840144</v>
      </c>
      <c r="J6" s="2">
        <f t="shared" si="3"/>
        <v>1908791069163</v>
      </c>
      <c r="K6" s="2">
        <f t="shared" si="3"/>
        <v>1642285662293</v>
      </c>
      <c r="L6" s="2">
        <f t="shared" si="3"/>
        <v>1550042869748</v>
      </c>
      <c r="M6" s="2">
        <f t="shared" si="3"/>
        <v>1387366962835</v>
      </c>
      <c r="N6" s="2">
        <f t="shared" si="3"/>
        <v>1260714994864</v>
      </c>
      <c r="O6" s="2">
        <f t="shared" si="3"/>
        <v>1131294696834</v>
      </c>
      <c r="P6" s="2">
        <f t="shared" si="3"/>
        <v>976647575842</v>
      </c>
      <c r="Q6" s="2">
        <f t="shared" si="3"/>
        <v>903044187067</v>
      </c>
      <c r="R6" s="2">
        <f t="shared" si="3"/>
        <v>887920113728</v>
      </c>
      <c r="S6" s="2">
        <f t="shared" si="3"/>
        <v>639893514352</v>
      </c>
      <c r="T6" s="2">
        <f t="shared" si="3"/>
        <v>537551172122</v>
      </c>
      <c r="U6" s="2">
        <f t="shared" si="3"/>
        <v>528274933918</v>
      </c>
      <c r="V6" s="2">
        <f t="shared" si="3"/>
        <v>463402986308</v>
      </c>
      <c r="W6" s="2">
        <f t="shared" si="3"/>
        <v>405058748832</v>
      </c>
      <c r="X6" s="2">
        <f t="shared" si="3"/>
        <v>308752805066</v>
      </c>
      <c r="Y6" s="2">
        <f t="shared" si="3"/>
        <v>301503244576</v>
      </c>
      <c r="Z6" s="2">
        <f t="shared" si="3"/>
        <v>235024739012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0.3</v>
      </c>
      <c r="U7" s="3">
        <f t="shared" si="4"/>
        <v>0.3</v>
      </c>
      <c r="V7" s="3">
        <f t="shared" si="4"/>
        <v>0.3</v>
      </c>
      <c r="W7" s="3">
        <f t="shared" si="4"/>
        <v>0.3</v>
      </c>
      <c r="X7" s="3">
        <f t="shared" si="4"/>
        <v>0.3</v>
      </c>
      <c r="Y7" s="3">
        <f t="shared" si="4"/>
        <v>0.3</v>
      </c>
      <c r="Z7" s="3">
        <f t="shared" si="4"/>
        <v>0.3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-24000000000</v>
      </c>
      <c r="H8" s="2">
        <f>IFERROR(INDEX(D8:G8,COUNT(D8:G8)),"")</f>
        <v>-24000000000</v>
      </c>
      <c r="I8" s="2">
        <f t="shared" ref="I8:Z8" si="5">IFERROR(INDEX(I51:I500,MATCH($C$8,$C$51:$C$500,0)),"")</f>
        <v>-99000000000</v>
      </c>
      <c r="J8" s="2">
        <f t="shared" si="5"/>
        <v>-41000000000</v>
      </c>
      <c r="K8" s="2">
        <f t="shared" si="5"/>
        <v>532000000000</v>
      </c>
      <c r="L8" s="2">
        <f t="shared" si="5"/>
        <v>-48000000000</v>
      </c>
      <c r="M8" s="2">
        <f t="shared" si="5"/>
        <v>-147000000000</v>
      </c>
      <c r="N8" s="2">
        <f t="shared" si="5"/>
        <v>138000000000</v>
      </c>
      <c r="O8" s="2">
        <f t="shared" si="5"/>
        <v>434000000000</v>
      </c>
      <c r="P8" s="2">
        <f t="shared" si="5"/>
        <v>274000000000</v>
      </c>
      <c r="Q8" s="2">
        <f t="shared" si="5"/>
        <v>186000000000</v>
      </c>
      <c r="R8" s="2">
        <f t="shared" si="5"/>
        <v>159000000000</v>
      </c>
      <c r="S8" s="2">
        <f t="shared" si="5"/>
        <v>149000000000</v>
      </c>
      <c r="T8" s="2">
        <f t="shared" si="5"/>
        <v>-173000000000</v>
      </c>
      <c r="U8" s="2">
        <f t="shared" si="5"/>
        <v>-11000000000</v>
      </c>
      <c r="V8" s="2">
        <f t="shared" si="5"/>
        <v>147000000000</v>
      </c>
      <c r="W8" s="2">
        <f t="shared" si="5"/>
        <v>112000000000</v>
      </c>
      <c r="X8" s="2">
        <f t="shared" si="5"/>
        <v>-232000000000</v>
      </c>
      <c r="Y8" s="2">
        <f t="shared" si="5"/>
        <v>90000000000</v>
      </c>
      <c r="Z8" s="2">
        <f t="shared" si="5"/>
        <v>-90000000000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-40.31</v>
      </c>
      <c r="H9" s="3">
        <f>IFERROR(INDEX(D9:G9,COUNT(D9:G9)),"")</f>
        <v>-40.31</v>
      </c>
      <c r="I9" s="3">
        <f t="shared" ref="I9:Z9" si="6">IFERROR(INDEX(I51:I500,MATCH($C$9,$C$51:$C$500,0)),"")</f>
        <v>-166.8</v>
      </c>
      <c r="J9" s="3">
        <f t="shared" si="6"/>
        <v>-69.53</v>
      </c>
      <c r="K9" s="3">
        <f t="shared" si="6"/>
        <v>893.9</v>
      </c>
      <c r="L9" s="3">
        <f t="shared" si="6"/>
        <v>-80.11</v>
      </c>
      <c r="M9" s="3">
        <f t="shared" si="6"/>
        <v>-247.11</v>
      </c>
      <c r="N9" s="3">
        <f t="shared" si="6"/>
        <v>231.79</v>
      </c>
      <c r="O9" s="3">
        <f t="shared" si="6"/>
        <v>729.76</v>
      </c>
      <c r="P9" s="3">
        <f t="shared" si="6"/>
        <v>461.26</v>
      </c>
      <c r="Q9" s="3">
        <f t="shared" si="6"/>
        <v>312.95</v>
      </c>
      <c r="R9" s="3">
        <f t="shared" si="6"/>
        <v>266.97000000000003</v>
      </c>
      <c r="S9" s="3">
        <f t="shared" si="6"/>
        <v>250</v>
      </c>
      <c r="T9" s="3">
        <f t="shared" si="6"/>
        <v>-581.82000000000005</v>
      </c>
      <c r="U9" s="3">
        <f t="shared" si="6"/>
        <v>-38.08</v>
      </c>
      <c r="V9" s="3">
        <f t="shared" si="6"/>
        <v>495.43</v>
      </c>
      <c r="W9" s="3">
        <f t="shared" si="6"/>
        <v>377</v>
      </c>
      <c r="X9" s="3">
        <f t="shared" si="6"/>
        <v>-778.48</v>
      </c>
      <c r="Y9" s="3">
        <f t="shared" si="6"/>
        <v>302.82</v>
      </c>
      <c r="Z9" s="3">
        <f t="shared" si="6"/>
        <v>-302.77999999999997</v>
      </c>
    </row>
    <row r="10" spans="1:26" ht="15.5" x14ac:dyDescent="0.35">
      <c r="C10" t="s">
        <v>17</v>
      </c>
      <c r="D10" s="3">
        <f ca="1">IFERROR(IF(D9=0,"",D2/D9),"")</f>
        <v>-55.817415033490448</v>
      </c>
      <c r="I10" s="3">
        <f t="shared" ref="I10:Z10" ca="1" si="7">IFERROR(IF(I9=0,"",I2/I9),"")</f>
        <v>-14.448441247002398</v>
      </c>
      <c r="J10" s="3">
        <f t="shared" ca="1" si="7"/>
        <v>-29.915144541924349</v>
      </c>
      <c r="K10" s="3">
        <f t="shared" ca="1" si="7"/>
        <v>2.0639892605436851</v>
      </c>
      <c r="L10" s="3">
        <f t="shared" ca="1" si="7"/>
        <v>-24.716015478716766</v>
      </c>
      <c r="M10" s="3">
        <f t="shared" ca="1" si="7"/>
        <v>-7.6079478774634772</v>
      </c>
      <c r="N10" s="3">
        <f t="shared" ca="1" si="7"/>
        <v>7.7009361922429784</v>
      </c>
      <c r="O10" s="3">
        <f t="shared" ca="1" si="7"/>
        <v>2.2884235913176934</v>
      </c>
      <c r="P10" s="3">
        <f t="shared" ca="1" si="7"/>
        <v>2.9809651823266705</v>
      </c>
      <c r="Q10" s="3">
        <f t="shared" ca="1" si="7"/>
        <v>4.1220642275123822</v>
      </c>
      <c r="R10" s="3">
        <f t="shared" ca="1" si="7"/>
        <v>5.056747949207776</v>
      </c>
      <c r="S10" s="3">
        <f t="shared" ca="1" si="7"/>
        <v>2.7</v>
      </c>
      <c r="T10" s="3">
        <f t="shared" ca="1" si="7"/>
        <v>-1.2890584716922759</v>
      </c>
      <c r="U10" s="3">
        <f t="shared" ca="1" si="7"/>
        <v>-15.231092436974791</v>
      </c>
      <c r="V10" s="3">
        <f t="shared" ca="1" si="7"/>
        <v>1.3119916032537391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278653558961</v>
      </c>
      <c r="H11" s="2">
        <f>IFERROR(INDEX(D11:G11,COUNT(D11:G11)),"")</f>
        <v>278653558961</v>
      </c>
      <c r="I11" s="2">
        <f t="shared" ref="I11:Z11" si="8">IFERROR(INDEX(I51:I500,MATCH($C$11,$C$51:$C$500,0)),"")</f>
        <v>304112387106</v>
      </c>
      <c r="J11" s="2">
        <f t="shared" si="8"/>
        <v>435860482241</v>
      </c>
      <c r="K11" s="2">
        <f t="shared" si="8"/>
        <v>590818687425</v>
      </c>
      <c r="L11" s="2">
        <f t="shared" si="8"/>
        <v>118054324561</v>
      </c>
      <c r="M11" s="2">
        <f t="shared" si="8"/>
        <v>234899763801</v>
      </c>
      <c r="N11" s="2">
        <f t="shared" si="8"/>
        <v>441806177838</v>
      </c>
      <c r="O11" s="2">
        <f t="shared" si="8"/>
        <v>366378768108</v>
      </c>
      <c r="P11" s="2">
        <f t="shared" si="8"/>
        <v>1010163064</v>
      </c>
      <c r="Q11" s="2">
        <f t="shared" si="8"/>
        <v>12814873232</v>
      </c>
      <c r="R11" s="2">
        <f t="shared" si="8"/>
        <v>20679220743</v>
      </c>
      <c r="S11" s="2">
        <f t="shared" si="8"/>
        <v>10820166513</v>
      </c>
      <c r="T11" s="2">
        <f t="shared" si="8"/>
        <v>27712622461</v>
      </c>
      <c r="U11" s="2">
        <f t="shared" si="8"/>
        <v>29612543285</v>
      </c>
      <c r="V11" s="2">
        <f t="shared" si="8"/>
        <v>15549345856</v>
      </c>
      <c r="W11" s="2">
        <f t="shared" si="8"/>
        <v>11919883240</v>
      </c>
      <c r="X11" s="2">
        <f t="shared" si="8"/>
        <v>7828871343</v>
      </c>
      <c r="Y11" s="2">
        <f t="shared" si="8"/>
        <v>5776091850</v>
      </c>
      <c r="Z11" s="2">
        <f t="shared" si="8"/>
        <v>6145766626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-279000000000</v>
      </c>
      <c r="H12" s="2">
        <f>IFERROR(INDEX(D12:G12,COUNT(D12:G12)),"")</f>
        <v>-279000000000</v>
      </c>
      <c r="I12" s="2">
        <f t="shared" ref="I12:Z12" si="9">IFERROR(INDEX(I51:I500,MATCH($C$12,$C$51:$C$500,0)),"")</f>
        <v>-304000000000</v>
      </c>
      <c r="J12" s="2">
        <f t="shared" si="9"/>
        <v>-436000000000</v>
      </c>
      <c r="K12" s="2">
        <f t="shared" si="9"/>
        <v>-591000000000</v>
      </c>
      <c r="L12" s="2">
        <f t="shared" si="9"/>
        <v>-118000000000</v>
      </c>
      <c r="M12" s="2">
        <f t="shared" si="9"/>
        <v>-235000000000</v>
      </c>
      <c r="N12" s="2">
        <f t="shared" si="9"/>
        <v>-442000000000</v>
      </c>
      <c r="O12" s="2">
        <f t="shared" si="9"/>
        <v>-366000000000</v>
      </c>
      <c r="P12" s="2">
        <f t="shared" si="9"/>
        <v>9000000000</v>
      </c>
      <c r="Q12" s="2">
        <f t="shared" si="9"/>
        <v>244000000000</v>
      </c>
      <c r="R12" s="2">
        <f t="shared" si="9"/>
        <v>289000000000</v>
      </c>
      <c r="S12" s="2">
        <f t="shared" si="9"/>
        <v>628000000000</v>
      </c>
      <c r="T12" s="2">
        <f t="shared" si="9"/>
        <v>-28000000000</v>
      </c>
      <c r="U12" s="2">
        <f t="shared" si="9"/>
        <v>220000000000</v>
      </c>
      <c r="V12" s="2">
        <f t="shared" si="9"/>
        <v>468000000000</v>
      </c>
      <c r="W12" s="2">
        <f t="shared" si="9"/>
        <v>324000000000</v>
      </c>
      <c r="X12" s="2">
        <f t="shared" si="9"/>
        <v>433000000000</v>
      </c>
      <c r="Y12" s="2">
        <f t="shared" si="9"/>
        <v>177000000000</v>
      </c>
      <c r="Z12" s="2">
        <f t="shared" si="9"/>
        <v>304000000000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10000000000</v>
      </c>
      <c r="Q13" s="2">
        <f t="shared" si="10"/>
        <v>257000000000</v>
      </c>
      <c r="R13" s="2">
        <f t="shared" si="10"/>
        <v>310000000000</v>
      </c>
      <c r="S13" s="2">
        <f t="shared" si="10"/>
        <v>639000000000</v>
      </c>
      <c r="T13" s="2">
        <f t="shared" si="10"/>
        <v>0</v>
      </c>
      <c r="U13" s="2">
        <f t="shared" si="10"/>
        <v>250000000000</v>
      </c>
      <c r="V13" s="2">
        <f t="shared" si="10"/>
        <v>484000000000</v>
      </c>
      <c r="W13" s="2">
        <f t="shared" si="10"/>
        <v>336000000000</v>
      </c>
      <c r="X13" s="2">
        <f t="shared" si="10"/>
        <v>441000000000</v>
      </c>
      <c r="Y13" s="2">
        <f t="shared" si="10"/>
        <v>183000000000</v>
      </c>
      <c r="Z13" s="2">
        <f t="shared" si="10"/>
        <v>311000000000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-79134</v>
      </c>
      <c r="J14" s="2">
        <f t="shared" si="11"/>
        <v>0</v>
      </c>
      <c r="K14" s="2">
        <f t="shared" si="11"/>
        <v>-1828626</v>
      </c>
      <c r="L14" s="2">
        <f t="shared" si="11"/>
        <v>-429589798</v>
      </c>
      <c r="M14" s="2">
        <f t="shared" si="11"/>
        <v>-4220299</v>
      </c>
      <c r="N14" s="2">
        <f t="shared" si="11"/>
        <v>-15289211</v>
      </c>
      <c r="O14" s="2">
        <f t="shared" si="11"/>
        <v>-508479558</v>
      </c>
      <c r="P14" s="2">
        <f t="shared" si="11"/>
        <v>-13513481927</v>
      </c>
      <c r="Q14" s="2">
        <f t="shared" si="11"/>
        <v>-17972677646</v>
      </c>
      <c r="R14" s="2">
        <f t="shared" si="11"/>
        <v>-38637097859</v>
      </c>
      <c r="S14" s="2">
        <f t="shared" si="11"/>
        <v>-34959573378</v>
      </c>
      <c r="T14" s="2">
        <f t="shared" si="11"/>
        <v>-40843574289</v>
      </c>
      <c r="U14" s="2">
        <f t="shared" si="11"/>
        <v>-11693768315</v>
      </c>
      <c r="V14" s="2">
        <f t="shared" si="11"/>
        <v>-12664036128</v>
      </c>
      <c r="W14" s="2">
        <f t="shared" si="11"/>
        <v>-19391959708</v>
      </c>
      <c r="X14" s="2">
        <f t="shared" si="11"/>
        <v>-16744588589</v>
      </c>
      <c r="Y14" s="2">
        <f t="shared" si="11"/>
        <v>-23943639828</v>
      </c>
      <c r="Z14" s="2">
        <f t="shared" si="11"/>
        <v>-14263655693</v>
      </c>
    </row>
    <row r="15" spans="1:26" ht="15.5" x14ac:dyDescent="0.35">
      <c r="C15" t="s">
        <v>27</v>
      </c>
      <c r="D15" s="2">
        <f>IFERROR(INDEX(D51:D500,MATCH($C$15,$C$51:$C$500,0)),"")</f>
        <v>-19621251712</v>
      </c>
      <c r="H15" s="2">
        <f>IFERROR(SUM(D15:G15)*(4/MAX(1,COUNT(D15:G15))),"")</f>
        <v>-78485006848</v>
      </c>
      <c r="I15" s="2">
        <f t="shared" ref="I15:Z15" si="12">IFERROR(INDEX(I51:I500,MATCH($C$15,$C$51:$C$500,0)),"")</f>
        <v>-72048914053</v>
      </c>
      <c r="J15" s="2">
        <f t="shared" si="12"/>
        <v>-87806165261</v>
      </c>
      <c r="K15" s="2">
        <f t="shared" si="12"/>
        <v>-42232841486</v>
      </c>
      <c r="L15" s="2">
        <f t="shared" si="12"/>
        <v>-62444562911</v>
      </c>
      <c r="M15" s="2">
        <f t="shared" si="12"/>
        <v>-49267827129</v>
      </c>
      <c r="N15" s="2">
        <f t="shared" si="12"/>
        <v>-51052197134</v>
      </c>
      <c r="O15" s="2">
        <f t="shared" si="12"/>
        <v>-69673049453</v>
      </c>
      <c r="P15" s="2">
        <f t="shared" si="12"/>
        <v>-30745155584</v>
      </c>
      <c r="Q15" s="2">
        <f t="shared" si="12"/>
        <v>-35775052527</v>
      </c>
      <c r="R15" s="2">
        <f t="shared" si="12"/>
        <v>-36130823829</v>
      </c>
      <c r="S15" s="2">
        <f t="shared" si="12"/>
        <v>-35721906910</v>
      </c>
      <c r="T15" s="2">
        <f t="shared" si="12"/>
        <v>-16071129272</v>
      </c>
      <c r="U15" s="2">
        <f t="shared" si="12"/>
        <v>-21484183371</v>
      </c>
      <c r="V15" s="2">
        <f t="shared" si="12"/>
        <v>-25370088328</v>
      </c>
      <c r="W15" s="2">
        <f t="shared" si="12"/>
        <v>-33948248762</v>
      </c>
      <c r="X15" s="2">
        <f t="shared" si="12"/>
        <v>-10789259736</v>
      </c>
      <c r="Y15" s="2">
        <f t="shared" si="12"/>
        <v>-19402364998</v>
      </c>
      <c r="Z15" s="2">
        <f t="shared" si="12"/>
        <v>-12979581947</v>
      </c>
    </row>
    <row r="16" spans="1:26" ht="15.5" x14ac:dyDescent="0.35">
      <c r="C16" t="s">
        <v>28</v>
      </c>
      <c r="D16" s="2">
        <f>IFERROR(INDEX(D51:D500,MATCH($C$16,$C$51:$C$500,0)),"")</f>
        <v>91429358201</v>
      </c>
      <c r="H16" s="2">
        <f>IFERROR(SUM(D16:G16)*(4/MAX(1,COUNT(D16:G16))),"")</f>
        <v>365717432804</v>
      </c>
      <c r="I16" s="2">
        <f t="shared" ref="I16:Z16" si="13">IFERROR(INDEX(I51:I500,MATCH($C$16,$C$51:$C$500,0)),"")</f>
        <v>266645242693</v>
      </c>
      <c r="J16" s="2">
        <f t="shared" si="13"/>
        <v>412748681710</v>
      </c>
      <c r="K16" s="2">
        <f t="shared" si="13"/>
        <v>195807621110</v>
      </c>
      <c r="L16" s="2">
        <f t="shared" si="13"/>
        <v>283149105983</v>
      </c>
      <c r="M16" s="2">
        <f t="shared" si="13"/>
        <v>236334817214</v>
      </c>
      <c r="N16" s="2">
        <f t="shared" si="13"/>
        <v>232864791126</v>
      </c>
      <c r="O16" s="2">
        <f t="shared" si="13"/>
        <v>285132249695</v>
      </c>
      <c r="P16" s="2">
        <f t="shared" si="13"/>
        <v>123394812359</v>
      </c>
      <c r="Q16" s="2">
        <f t="shared" si="13"/>
        <v>143195939366</v>
      </c>
      <c r="R16" s="2">
        <f t="shared" si="13"/>
        <v>285827837455</v>
      </c>
      <c r="S16" s="2">
        <f t="shared" si="13"/>
        <v>142271353890</v>
      </c>
      <c r="T16" s="2">
        <f t="shared" si="13"/>
        <v>57072544226</v>
      </c>
      <c r="U16" s="2">
        <f t="shared" si="13"/>
        <v>86553141929</v>
      </c>
      <c r="V16" s="2">
        <f t="shared" si="13"/>
        <v>83714325804</v>
      </c>
      <c r="W16" s="2">
        <f t="shared" si="13"/>
        <v>130254192528</v>
      </c>
      <c r="X16" s="2">
        <f t="shared" si="13"/>
        <v>40351320226</v>
      </c>
      <c r="Y16" s="2">
        <f t="shared" si="13"/>
        <v>70088870562</v>
      </c>
      <c r="Z16" s="2">
        <f t="shared" si="13"/>
        <v>42446216763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1327500000000</v>
      </c>
      <c r="H20" s="2">
        <f t="shared" ref="H20:Z20" ca="1" si="14">IFERROR(H21*H2,"")</f>
        <v>1327500000000</v>
      </c>
      <c r="I20" s="2">
        <f t="shared" ca="1" si="14"/>
        <v>1421900000000</v>
      </c>
      <c r="J20" s="2">
        <f t="shared" ca="1" si="14"/>
        <v>1227200000000</v>
      </c>
      <c r="K20" s="2">
        <f t="shared" ca="1" si="14"/>
        <v>1088550000000</v>
      </c>
      <c r="L20" s="2">
        <f t="shared" ca="1" si="14"/>
        <v>1168200000000</v>
      </c>
      <c r="M20" s="2">
        <f t="shared" ca="1" si="14"/>
        <v>1109200000000</v>
      </c>
      <c r="N20" s="2">
        <f t="shared" ca="1" si="14"/>
        <v>1053150000000</v>
      </c>
      <c r="O20" s="2">
        <f t="shared" ca="1" si="14"/>
        <v>985300000000</v>
      </c>
      <c r="P20" s="2">
        <f t="shared" ca="1" si="14"/>
        <v>811250000000</v>
      </c>
      <c r="Q20" s="2">
        <f t="shared" ca="1" si="14"/>
        <v>761100000000</v>
      </c>
      <c r="R20" s="2">
        <f t="shared" ca="1" si="14"/>
        <v>796500000000</v>
      </c>
      <c r="S20" s="2">
        <f t="shared" ca="1" si="14"/>
        <v>398250000000</v>
      </c>
      <c r="T20" s="2">
        <f t="shared" ca="1" si="14"/>
        <v>225000000000</v>
      </c>
      <c r="U20" s="2">
        <f t="shared" ca="1" si="14"/>
        <v>174000000000</v>
      </c>
      <c r="V20" s="2">
        <f t="shared" ca="1" si="14"/>
        <v>195000000000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300000000</v>
      </c>
      <c r="U21" s="2">
        <f t="shared" si="15"/>
        <v>300000000</v>
      </c>
      <c r="V21" s="2">
        <f t="shared" si="15"/>
        <v>300000000</v>
      </c>
      <c r="W21" s="2">
        <f t="shared" si="15"/>
        <v>300000000</v>
      </c>
      <c r="X21" s="2">
        <f t="shared" si="15"/>
        <v>300000000</v>
      </c>
      <c r="Y21" s="2">
        <f t="shared" si="15"/>
        <v>300000000</v>
      </c>
      <c r="Z21" s="2">
        <f t="shared" si="15"/>
        <v>300000000</v>
      </c>
    </row>
    <row r="23" spans="1:26" ht="15.5" x14ac:dyDescent="0.35">
      <c r="B23" t="s">
        <v>53</v>
      </c>
      <c r="C23" t="s">
        <v>54</v>
      </c>
      <c r="D23" s="3">
        <f>IFERROR(D5/D6*100,"")</f>
        <v>3.4449228782991481</v>
      </c>
      <c r="H23" s="3">
        <f t="shared" ref="H23:Z23" si="16">IFERROR(H5/H6*100,"")</f>
        <v>13.779691513196592</v>
      </c>
      <c r="I23" s="3">
        <f t="shared" si="16"/>
        <v>9.590785416293409</v>
      </c>
      <c r="J23" s="3">
        <f t="shared" si="16"/>
        <v>17.074369329112194</v>
      </c>
      <c r="K23" s="3">
        <f t="shared" si="16"/>
        <v>9.2358582631246851</v>
      </c>
      <c r="L23" s="3">
        <f t="shared" si="16"/>
        <v>14.318276368000198</v>
      </c>
      <c r="M23" s="3">
        <f t="shared" si="16"/>
        <v>13.41764457116737</v>
      </c>
      <c r="N23" s="3">
        <f t="shared" si="16"/>
        <v>14.421387445432352</v>
      </c>
      <c r="O23" s="3">
        <f t="shared" si="16"/>
        <v>19.045364646804785</v>
      </c>
      <c r="P23" s="3">
        <f t="shared" si="16"/>
        <v>9.4864984121957896</v>
      </c>
      <c r="Q23" s="3">
        <f t="shared" si="16"/>
        <v>11.895418671360106</v>
      </c>
      <c r="R23" s="3">
        <f t="shared" si="16"/>
        <v>28.121562938542766</v>
      </c>
      <c r="S23" s="3">
        <f t="shared" si="16"/>
        <v>16.651121567922011</v>
      </c>
      <c r="T23" s="3">
        <f t="shared" si="16"/>
        <v>7.6274440612129331</v>
      </c>
      <c r="U23" s="3">
        <f t="shared" si="16"/>
        <v>12.317252699349188</v>
      </c>
      <c r="V23" s="3">
        <f t="shared" si="16"/>
        <v>12.590388754469872</v>
      </c>
      <c r="W23" s="3">
        <f t="shared" si="16"/>
        <v>23.775796484757162</v>
      </c>
      <c r="X23" s="3">
        <f t="shared" si="16"/>
        <v>9.5746694458956316</v>
      </c>
      <c r="Y23" s="3">
        <f t="shared" si="16"/>
        <v>16.415455012300622</v>
      </c>
      <c r="Z23" s="3">
        <f t="shared" si="16"/>
        <v>11.857285986211489</v>
      </c>
    </row>
    <row r="24" spans="1:26" ht="15.5" x14ac:dyDescent="0.35">
      <c r="C24" t="s">
        <v>55</v>
      </c>
      <c r="D24" s="4">
        <f>IFERROR(_xlfn.RRI(5,I23,D23),"")</f>
        <v>-0.18517364800469127</v>
      </c>
      <c r="H24" s="4">
        <f t="shared" ref="H24:Z24" si="17">IFERROR(_xlfn.RRI(5,M23,H23),"")</f>
        <v>5.3392590979537413E-3</v>
      </c>
      <c r="I24" s="4">
        <f t="shared" si="17"/>
        <v>-7.8342787824661753E-2</v>
      </c>
      <c r="J24" s="4">
        <f t="shared" si="17"/>
        <v>-2.1612093703422652E-2</v>
      </c>
      <c r="K24" s="4">
        <f t="shared" si="17"/>
        <v>-5.3408909951010441E-3</v>
      </c>
      <c r="L24" s="4">
        <f t="shared" si="17"/>
        <v>3.7772604263121234E-2</v>
      </c>
      <c r="M24" s="4">
        <f t="shared" si="17"/>
        <v>-0.13756302854346025</v>
      </c>
      <c r="N24" s="4">
        <f t="shared" si="17"/>
        <v>-2.8343611043326944E-2</v>
      </c>
      <c r="O24" s="4">
        <f t="shared" si="17"/>
        <v>0.20083144597739788</v>
      </c>
      <c r="P24" s="4">
        <f t="shared" si="17"/>
        <v>-5.0885917316801588E-2</v>
      </c>
      <c r="Q24" s="4">
        <f t="shared" si="17"/>
        <v>-1.1291840191318347E-2</v>
      </c>
      <c r="R24" s="4">
        <f t="shared" si="17"/>
        <v>3.4143665086356023E-2</v>
      </c>
      <c r="S24" s="4">
        <f t="shared" si="17"/>
        <v>0.11702769374681776</v>
      </c>
      <c r="T24" s="4">
        <f t="shared" si="17"/>
        <v>-0.14212261121803316</v>
      </c>
      <c r="U24" s="4">
        <f t="shared" si="17"/>
        <v>7.6407241415887839E-3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120.69</v>
      </c>
      <c r="H25" s="3">
        <f>IFERROR(INDEX(D25:G25,COUNT(D25:G25)),"")</f>
        <v>120.69</v>
      </c>
      <c r="I25" s="3">
        <f t="shared" ref="I25:Z25" si="18">IFERROR(INDEX(I51:I500,MATCH($C$25,$C$51:$C$500,0)),"")</f>
        <v>327.05</v>
      </c>
      <c r="J25" s="3">
        <f t="shared" si="18"/>
        <v>546.12</v>
      </c>
      <c r="K25" s="3">
        <f t="shared" si="18"/>
        <v>258.11</v>
      </c>
      <c r="L25" s="3">
        <f t="shared" si="18"/>
        <v>370.93</v>
      </c>
      <c r="M25" s="3">
        <f t="shared" si="18"/>
        <v>314.39999999999998</v>
      </c>
      <c r="N25" s="3">
        <f t="shared" si="18"/>
        <v>317.51</v>
      </c>
      <c r="O25" s="3">
        <f t="shared" si="18"/>
        <v>359.91</v>
      </c>
      <c r="P25" s="3">
        <f t="shared" si="18"/>
        <v>168.7</v>
      </c>
      <c r="Q25" s="3">
        <f t="shared" si="18"/>
        <v>175.42</v>
      </c>
      <c r="R25" s="3">
        <f t="shared" si="18"/>
        <v>416.85</v>
      </c>
      <c r="S25" s="3">
        <f t="shared" si="18"/>
        <v>172</v>
      </c>
      <c r="T25" s="3">
        <f t="shared" si="18"/>
        <v>131.18</v>
      </c>
      <c r="U25" s="3">
        <f t="shared" si="18"/>
        <v>218.06</v>
      </c>
      <c r="V25" s="3">
        <f t="shared" si="18"/>
        <v>196.12</v>
      </c>
      <c r="W25" s="3">
        <f t="shared" si="18"/>
        <v>323.72000000000003</v>
      </c>
      <c r="X25" s="3">
        <f t="shared" si="18"/>
        <v>99.37</v>
      </c>
      <c r="Y25" s="3">
        <f t="shared" si="18"/>
        <v>166.36</v>
      </c>
      <c r="Z25" s="3">
        <f t="shared" si="18"/>
        <v>93.67</v>
      </c>
    </row>
    <row r="26" spans="1:26" ht="15.5" x14ac:dyDescent="0.35">
      <c r="C26" t="s">
        <v>58</v>
      </c>
      <c r="D26" s="4">
        <f>IFERROR(_xlfn.RRI(5,I25,D25),"")</f>
        <v>-0.18075947584314567</v>
      </c>
      <c r="H26" s="4">
        <f t="shared" ref="H26:Z26" si="19">IFERROR(_xlfn.RRI(5,M25,H25),"")</f>
        <v>-0.1742705959908909</v>
      </c>
      <c r="I26" s="4">
        <f t="shared" si="19"/>
        <v>5.9383123859011455E-3</v>
      </c>
      <c r="J26" s="4">
        <f t="shared" si="19"/>
        <v>8.6973192937921828E-2</v>
      </c>
      <c r="K26" s="4">
        <f t="shared" si="19"/>
        <v>8.8774522229820407E-2</v>
      </c>
      <c r="L26" s="4">
        <f t="shared" si="19"/>
        <v>0.16156246735767299</v>
      </c>
      <c r="M26" s="4">
        <f t="shared" si="19"/>
        <v>-5.4850418639309506E-2</v>
      </c>
      <c r="N26" s="4">
        <f t="shared" si="19"/>
        <v>0.13043551210667426</v>
      </c>
      <c r="O26" s="4">
        <f t="shared" si="19"/>
        <v>0.22367266144794806</v>
      </c>
      <c r="P26" s="4">
        <f t="shared" si="19"/>
        <v>-5.0034540001910321E-2</v>
      </c>
      <c r="Q26" s="4">
        <f t="shared" si="19"/>
        <v>-2.2061724233263802E-2</v>
      </c>
      <c r="R26" s="4">
        <f t="shared" si="19"/>
        <v>5.1869965825487307E-2</v>
      </c>
      <c r="S26" s="4">
        <f t="shared" si="19"/>
        <v>0.11597542590024967</v>
      </c>
      <c r="T26" s="4">
        <f t="shared" si="19"/>
        <v>-4.640548807691236E-2</v>
      </c>
      <c r="U26" s="4">
        <f t="shared" si="19"/>
        <v>0.18411831231519749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4059.8875724186441</v>
      </c>
      <c r="H27" s="3">
        <f t="shared" ref="H27:Z27" si="20">IFERROR(H4/H21,"")</f>
        <v>16239.550289674577</v>
      </c>
      <c r="I27" s="3">
        <f t="shared" si="20"/>
        <v>16497.125744028814</v>
      </c>
      <c r="J27" s="3">
        <f t="shared" si="20"/>
        <v>13564.245373652542</v>
      </c>
      <c r="K27" s="3">
        <f t="shared" si="20"/>
        <v>10741.404450755932</v>
      </c>
      <c r="L27" s="3">
        <f t="shared" si="20"/>
        <v>10413.151567674577</v>
      </c>
      <c r="M27" s="3">
        <f t="shared" si="20"/>
        <v>9083.7975091084754</v>
      </c>
      <c r="N27" s="3">
        <f t="shared" si="20"/>
        <v>6159.8258877101698</v>
      </c>
      <c r="O27" s="3">
        <f t="shared" si="20"/>
        <v>5289.7238965762708</v>
      </c>
      <c r="P27" s="3">
        <f t="shared" si="20"/>
        <v>6151.4026840203387</v>
      </c>
      <c r="Q27" s="3">
        <f t="shared" si="20"/>
        <v>7216.5059100135595</v>
      </c>
      <c r="R27" s="3">
        <f t="shared" si="20"/>
        <v>6975.4945104627122</v>
      </c>
      <c r="S27" s="3">
        <f t="shared" si="20"/>
        <v>5908.0234412779664</v>
      </c>
      <c r="T27" s="3">
        <f t="shared" si="20"/>
        <v>12339.562633973334</v>
      </c>
      <c r="U27" s="3">
        <f t="shared" si="20"/>
        <v>8439.6039418199998</v>
      </c>
      <c r="V27" s="3">
        <f t="shared" si="20"/>
        <v>3745.0655254366666</v>
      </c>
      <c r="W27" s="3">
        <f t="shared" si="20"/>
        <v>4127.2300734533337</v>
      </c>
      <c r="X27" s="3">
        <f t="shared" si="20"/>
        <v>2394.01625036</v>
      </c>
      <c r="Y27" s="3">
        <f t="shared" si="20"/>
        <v>3981.8125387366667</v>
      </c>
      <c r="Z27" s="3">
        <f t="shared" si="20"/>
        <v>6545.4587708566669</v>
      </c>
    </row>
    <row r="28" spans="1:26" ht="15.5" x14ac:dyDescent="0.35">
      <c r="C28" t="s">
        <v>60</v>
      </c>
      <c r="D28" s="4">
        <f>IFERROR(_xlfn.RRI(5,I27,D27),"")</f>
        <v>-0.24452317843678029</v>
      </c>
      <c r="H28" s="4">
        <f t="shared" ref="H28:Z28" si="21">IFERROR(_xlfn.RRI(5,M27,H27),"")</f>
        <v>0.12321090370222598</v>
      </c>
      <c r="I28" s="4">
        <f t="shared" si="21"/>
        <v>0.21777756717986874</v>
      </c>
      <c r="J28" s="4">
        <f t="shared" si="21"/>
        <v>0.20723697004330233</v>
      </c>
      <c r="K28" s="4">
        <f t="shared" si="21"/>
        <v>0.11793713452092347</v>
      </c>
      <c r="L28" s="4">
        <f t="shared" si="21"/>
        <v>7.6096065819496239E-2</v>
      </c>
      <c r="M28" s="4">
        <f t="shared" si="21"/>
        <v>5.4237568796140057E-2</v>
      </c>
      <c r="N28" s="4">
        <f t="shared" si="21"/>
        <v>8.3823729442060735E-3</v>
      </c>
      <c r="O28" s="4">
        <f t="shared" si="21"/>
        <v>-0.15583634974073324</v>
      </c>
      <c r="P28" s="4">
        <f t="shared" si="21"/>
        <v>-6.1292217857737086E-2</v>
      </c>
      <c r="Q28" s="4">
        <f t="shared" si="21"/>
        <v>0.14018024007466812</v>
      </c>
      <c r="R28" s="4">
        <f t="shared" si="21"/>
        <v>0.11066545537416639</v>
      </c>
      <c r="S28" s="4">
        <f t="shared" si="21"/>
        <v>0.19801711687002621</v>
      </c>
      <c r="T28" s="4">
        <f t="shared" si="21"/>
        <v>0.25384482370931671</v>
      </c>
      <c r="U28" s="4">
        <f t="shared" si="21"/>
        <v>5.2146936334025229E-2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-0.63097385720837795</v>
      </c>
      <c r="I29" s="4">
        <f t="shared" si="22"/>
        <v>-0.40113894382187065</v>
      </c>
      <c r="J29" s="4">
        <f t="shared" si="22"/>
        <v>1.1158420828329005</v>
      </c>
      <c r="K29" s="4">
        <f t="shared" si="22"/>
        <v>-0.3041544226673496</v>
      </c>
      <c r="L29" s="4">
        <f t="shared" si="22"/>
        <v>0.1798027989821884</v>
      </c>
      <c r="M29" s="4">
        <f t="shared" si="22"/>
        <v>-9.7949670876508257E-3</v>
      </c>
      <c r="N29" s="4">
        <f t="shared" si="22"/>
        <v>-0.11780722958517416</v>
      </c>
      <c r="O29" s="4">
        <f t="shared" si="22"/>
        <v>1.1334321280379374</v>
      </c>
      <c r="P29" s="4">
        <f t="shared" si="22"/>
        <v>-3.8308060654429363E-2</v>
      </c>
      <c r="Q29" s="4">
        <f t="shared" si="22"/>
        <v>-0.57917716204869862</v>
      </c>
      <c r="R29" s="4">
        <f t="shared" si="22"/>
        <v>1.4235465116279071</v>
      </c>
      <c r="S29" s="4">
        <f t="shared" si="22"/>
        <v>0.31117548406769319</v>
      </c>
      <c r="T29" s="4">
        <f t="shared" si="22"/>
        <v>-0.39842245253599923</v>
      </c>
      <c r="U29" s="4">
        <f t="shared" si="22"/>
        <v>0.11187028349989801</v>
      </c>
      <c r="V29" s="4">
        <f t="shared" si="22"/>
        <v>-0.39416779933275675</v>
      </c>
      <c r="W29" s="4">
        <f t="shared" si="22"/>
        <v>2.257723659052028</v>
      </c>
      <c r="X29" s="4">
        <f t="shared" si="22"/>
        <v>-0.40268093291656648</v>
      </c>
      <c r="Y29" s="4">
        <f t="shared" si="22"/>
        <v>0.77602220561545865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-1.5613353401726196E-2</v>
      </c>
      <c r="I30" s="4">
        <f t="shared" si="23"/>
        <v>0.21622141811686452</v>
      </c>
      <c r="J30" s="4">
        <f t="shared" si="23"/>
        <v>0.2627999844748376</v>
      </c>
      <c r="K30" s="4">
        <f t="shared" si="23"/>
        <v>3.1522914167536643E-2</v>
      </c>
      <c r="L30" s="4">
        <f t="shared" si="23"/>
        <v>0.14634342710007964</v>
      </c>
      <c r="M30" s="4">
        <f t="shared" si="23"/>
        <v>0.47468413469804283</v>
      </c>
      <c r="N30" s="4">
        <f t="shared" si="23"/>
        <v>0.16448911288112131</v>
      </c>
      <c r="O30" s="4">
        <f t="shared" si="23"/>
        <v>-0.14007842303715112</v>
      </c>
      <c r="P30" s="4">
        <f t="shared" si="23"/>
        <v>-0.14759264930626512</v>
      </c>
      <c r="Q30" s="4">
        <f t="shared" si="23"/>
        <v>3.4551156077801862E-2</v>
      </c>
      <c r="R30" s="4">
        <f t="shared" si="23"/>
        <v>0.18068159000971074</v>
      </c>
      <c r="S30" s="4">
        <f t="shared" si="23"/>
        <v>-0.52121289736704501</v>
      </c>
      <c r="T30" s="4">
        <f t="shared" si="23"/>
        <v>0.46210209851533718</v>
      </c>
      <c r="U30" s="4">
        <f t="shared" si="23"/>
        <v>1.2535263761068534</v>
      </c>
      <c r="V30" s="4">
        <f t="shared" si="23"/>
        <v>-9.2595891485376447E-2</v>
      </c>
      <c r="W30" s="4">
        <f t="shared" si="23"/>
        <v>0.72397746791931838</v>
      </c>
      <c r="X30" s="4">
        <f t="shared" si="23"/>
        <v>-0.398762190065441</v>
      </c>
      <c r="Y30" s="4">
        <f t="shared" si="23"/>
        <v>-0.39166792151140101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3503.3</v>
      </c>
      <c r="H32" s="3">
        <f>IFERROR(INDEX(D32:G32,COUNT(D32:G32)),"")</f>
        <v>3503.3</v>
      </c>
      <c r="I32" s="3">
        <f t="shared" ref="I32:Z32" si="24">IFERROR(INDEX(I51:I500,MATCH($C$32,$C$51:$C$500,0)),"")</f>
        <v>3382.61</v>
      </c>
      <c r="J32" s="3">
        <f t="shared" si="24"/>
        <v>3208.05</v>
      </c>
      <c r="K32" s="3">
        <f t="shared" si="24"/>
        <v>2760.14</v>
      </c>
      <c r="L32" s="3">
        <f t="shared" si="24"/>
        <v>2605.11</v>
      </c>
      <c r="M32" s="3">
        <f t="shared" si="24"/>
        <v>2331.71</v>
      </c>
      <c r="N32" s="3">
        <f t="shared" si="24"/>
        <v>2118.85</v>
      </c>
      <c r="O32" s="3">
        <f t="shared" si="24"/>
        <v>1901.34</v>
      </c>
      <c r="P32" s="3">
        <f t="shared" si="24"/>
        <v>1641.42</v>
      </c>
      <c r="Q32" s="3">
        <f t="shared" si="24"/>
        <v>1517.72</v>
      </c>
      <c r="R32" s="3">
        <f t="shared" si="24"/>
        <v>1492.3</v>
      </c>
      <c r="S32" s="3">
        <f t="shared" si="24"/>
        <v>1075.45</v>
      </c>
      <c r="T32" s="3">
        <f t="shared" si="24"/>
        <v>1806.89</v>
      </c>
      <c r="U32" s="3">
        <f t="shared" si="24"/>
        <v>1775.71</v>
      </c>
      <c r="V32" s="3">
        <f t="shared" si="24"/>
        <v>1557.66</v>
      </c>
      <c r="W32" s="3">
        <f t="shared" si="24"/>
        <v>1361.54</v>
      </c>
      <c r="X32" s="3">
        <f t="shared" si="24"/>
        <v>1037.82</v>
      </c>
      <c r="Y32" s="3">
        <f t="shared" si="24"/>
        <v>1013.46</v>
      </c>
      <c r="Z32" s="3">
        <f t="shared" si="24"/>
        <v>790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0.64</v>
      </c>
      <c r="H33" s="3">
        <f>IFERROR(INDEX(D33:G33,COUNT(D33:G33)),"")</f>
        <v>0.64</v>
      </c>
      <c r="I33" s="3">
        <f t="shared" ref="I33:Z33" si="25">IFERROR(INDEX(I51:I500,MATCH($C$33,$C$51:$C$500,0)),"")</f>
        <v>0.71</v>
      </c>
      <c r="J33" s="3">
        <f t="shared" si="25"/>
        <v>0.65</v>
      </c>
      <c r="K33" s="3">
        <f t="shared" si="25"/>
        <v>0.67</v>
      </c>
      <c r="L33" s="3">
        <f t="shared" si="25"/>
        <v>0.76</v>
      </c>
      <c r="M33" s="3">
        <f t="shared" si="25"/>
        <v>0.8</v>
      </c>
      <c r="N33" s="3">
        <f t="shared" si="25"/>
        <v>0.84</v>
      </c>
      <c r="O33" s="3">
        <f t="shared" si="25"/>
        <v>0.88</v>
      </c>
      <c r="P33" s="3">
        <f t="shared" si="25"/>
        <v>0.84</v>
      </c>
      <c r="Q33" s="3">
        <f t="shared" si="25"/>
        <v>0.85</v>
      </c>
      <c r="R33" s="3">
        <f t="shared" si="25"/>
        <v>0.9</v>
      </c>
      <c r="S33" s="3">
        <f t="shared" si="25"/>
        <v>0.63</v>
      </c>
      <c r="T33" s="3">
        <f t="shared" si="25"/>
        <v>0.83</v>
      </c>
      <c r="U33" s="3">
        <f t="shared" si="25"/>
        <v>0.65</v>
      </c>
      <c r="V33" s="3">
        <f t="shared" si="25"/>
        <v>0.83</v>
      </c>
      <c r="W33" s="3">
        <f t="shared" si="25"/>
        <v>0.7</v>
      </c>
      <c r="X33" s="3">
        <f t="shared" si="25"/>
        <v>1.06</v>
      </c>
      <c r="Y33" s="3">
        <f t="shared" si="25"/>
        <v>1.47</v>
      </c>
      <c r="Z33" s="3">
        <f t="shared" si="25"/>
        <v>0.89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18.559999999999999</v>
      </c>
      <c r="H34" s="3">
        <f>IFERROR(INDEX(D34:G34,COUNT(D34:G34)),"")</f>
        <v>18.559999999999999</v>
      </c>
      <c r="I34" s="3">
        <f t="shared" ref="I34:Z34" si="26">IFERROR(INDEX(I51:I500,MATCH($C$34,$C$51:$C$500,0)),"")</f>
        <v>7.37</v>
      </c>
      <c r="J34" s="3">
        <f t="shared" si="26"/>
        <v>3.81</v>
      </c>
      <c r="K34" s="3">
        <f t="shared" si="26"/>
        <v>7.15</v>
      </c>
      <c r="L34" s="3">
        <f t="shared" si="26"/>
        <v>5.34</v>
      </c>
      <c r="M34" s="3">
        <f t="shared" si="26"/>
        <v>5.96</v>
      </c>
      <c r="N34" s="3">
        <f t="shared" si="26"/>
        <v>5.62</v>
      </c>
      <c r="O34" s="3">
        <f t="shared" si="26"/>
        <v>4.6399999999999997</v>
      </c>
      <c r="P34" s="3">
        <f t="shared" si="26"/>
        <v>8.15</v>
      </c>
      <c r="Q34" s="3">
        <f t="shared" si="26"/>
        <v>7.35</v>
      </c>
      <c r="R34" s="3">
        <f t="shared" si="26"/>
        <v>3.24</v>
      </c>
      <c r="S34" s="3">
        <f t="shared" si="26"/>
        <v>3.92</v>
      </c>
      <c r="T34" s="3">
        <f t="shared" si="26"/>
        <v>11.43</v>
      </c>
      <c r="U34" s="3">
        <f t="shared" si="26"/>
        <v>5.32</v>
      </c>
      <c r="V34" s="3">
        <f t="shared" si="26"/>
        <v>6.63</v>
      </c>
      <c r="W34" s="3">
        <f t="shared" si="26"/>
        <v>2.93</v>
      </c>
      <c r="X34" s="3">
        <f t="shared" si="26"/>
        <v>11.07</v>
      </c>
      <c r="Y34" s="3">
        <f t="shared" si="26"/>
        <v>8.9600000000000009</v>
      </c>
      <c r="Z34" s="3">
        <f t="shared" si="26"/>
        <v>7.47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0.15</v>
      </c>
      <c r="J35" s="3">
        <f t="shared" si="27"/>
        <v>0.15</v>
      </c>
      <c r="K35" s="3">
        <f t="shared" si="27"/>
        <v>0.17</v>
      </c>
      <c r="L35" s="3">
        <f t="shared" si="27"/>
        <v>0.19</v>
      </c>
      <c r="M35" s="3">
        <f t="shared" si="27"/>
        <v>0.21</v>
      </c>
      <c r="N35" s="3">
        <f t="shared" si="27"/>
        <v>0.28999999999999998</v>
      </c>
      <c r="O35" s="3">
        <f t="shared" si="27"/>
        <v>0.32</v>
      </c>
      <c r="P35" s="3">
        <f t="shared" si="27"/>
        <v>0.23</v>
      </c>
      <c r="Q35" s="3">
        <f t="shared" si="27"/>
        <v>0.18</v>
      </c>
      <c r="R35" s="3">
        <f t="shared" si="27"/>
        <v>0.2</v>
      </c>
      <c r="S35" s="3">
        <f t="shared" si="27"/>
        <v>0.12</v>
      </c>
      <c r="T35" s="3">
        <f t="shared" si="27"/>
        <v>0.12</v>
      </c>
      <c r="U35" s="3">
        <f t="shared" si="27"/>
        <v>0.14000000000000001</v>
      </c>
      <c r="V35" s="3">
        <f t="shared" si="27"/>
        <v>0.34</v>
      </c>
      <c r="W35" s="3">
        <f t="shared" si="27"/>
        <v>0.23</v>
      </c>
      <c r="X35" s="3">
        <f t="shared" si="27"/>
        <v>0.46</v>
      </c>
      <c r="Y35" s="3">
        <f t="shared" si="27"/>
        <v>0.37</v>
      </c>
      <c r="Z35" s="3">
        <f t="shared" si="27"/>
        <v>0.11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0.31069999999999998</v>
      </c>
      <c r="I36" s="4">
        <f t="shared" si="28"/>
        <v>0.45860000000000001</v>
      </c>
      <c r="J36" s="4">
        <f t="shared" si="28"/>
        <v>0.2747</v>
      </c>
      <c r="K36" s="4">
        <f t="shared" si="28"/>
        <v>0.38740000000000002</v>
      </c>
      <c r="L36" s="4">
        <f t="shared" si="28"/>
        <v>0.26960000000000001</v>
      </c>
      <c r="M36" s="4">
        <f t="shared" si="28"/>
        <v>0.31809999999999999</v>
      </c>
      <c r="N36" s="4">
        <f t="shared" si="28"/>
        <v>0.31489999999999996</v>
      </c>
      <c r="O36" s="4">
        <f t="shared" si="28"/>
        <v>0.27779999999999999</v>
      </c>
      <c r="P36" s="4">
        <f t="shared" si="28"/>
        <v>0.59279999999999999</v>
      </c>
      <c r="Q36" s="4">
        <f t="shared" si="28"/>
        <v>0.25650000000000001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150</v>
      </c>
      <c r="I37" s="3">
        <f t="shared" si="29"/>
        <v>150</v>
      </c>
      <c r="J37" s="3">
        <f t="shared" si="29"/>
        <v>150</v>
      </c>
      <c r="K37" s="3">
        <f t="shared" si="29"/>
        <v>100</v>
      </c>
      <c r="L37" s="3">
        <f t="shared" si="29"/>
        <v>100</v>
      </c>
      <c r="M37" s="3">
        <f t="shared" si="29"/>
        <v>100</v>
      </c>
      <c r="N37" s="3">
        <f t="shared" si="29"/>
        <v>100</v>
      </c>
      <c r="O37" s="3">
        <f t="shared" si="29"/>
        <v>100</v>
      </c>
      <c r="P37" s="3">
        <f t="shared" si="29"/>
        <v>100</v>
      </c>
      <c r="Q37" s="3">
        <f t="shared" si="29"/>
        <v>45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2395333667727</v>
      </c>
      <c r="E51" s="5">
        <v>2729331092669</v>
      </c>
      <c r="F51" s="5">
        <v>2473731664693</v>
      </c>
      <c r="G51" s="5">
        <v>2260544266534</v>
      </c>
      <c r="I51" s="5">
        <v>9733304188977</v>
      </c>
      <c r="J51" s="5">
        <v>8002904770455</v>
      </c>
      <c r="K51" s="5">
        <v>6337428625946</v>
      </c>
      <c r="L51" s="5">
        <v>6143759424928</v>
      </c>
      <c r="M51" s="5">
        <v>5359440530374</v>
      </c>
      <c r="N51" s="5">
        <v>3634297273749</v>
      </c>
      <c r="O51" s="5">
        <v>3120937098980</v>
      </c>
      <c r="P51" s="5">
        <v>3629327583572</v>
      </c>
      <c r="Q51" s="5">
        <v>4257738486908</v>
      </c>
      <c r="R51" s="5">
        <v>4115541761173</v>
      </c>
      <c r="S51" s="5">
        <v>3485733830354</v>
      </c>
      <c r="T51" s="5">
        <v>3701868790192</v>
      </c>
      <c r="U51" s="5">
        <v>2531881182546</v>
      </c>
      <c r="V51" s="5">
        <v>1123519657631</v>
      </c>
      <c r="W51" s="5">
        <v>1238169022036</v>
      </c>
      <c r="X51" s="5">
        <v>718204875108</v>
      </c>
      <c r="Y51" s="5">
        <v>1194543761621</v>
      </c>
      <c r="Z51" s="5">
        <v>1963637631257</v>
      </c>
    </row>
    <row r="52" spans="2:26" ht="15.5" x14ac:dyDescent="0.35">
      <c r="C52" t="s">
        <v>85</v>
      </c>
      <c r="D52" s="5">
        <v>-2253462845823</v>
      </c>
      <c r="E52" s="5">
        <v>-2619294439951</v>
      </c>
      <c r="F52" s="5">
        <v>-2362338568322</v>
      </c>
      <c r="G52" s="5">
        <v>-2191316992571</v>
      </c>
      <c r="I52" s="5">
        <v>-9285939039564</v>
      </c>
      <c r="J52" s="5">
        <v>-7456859784077</v>
      </c>
      <c r="K52" s="5">
        <v>-5991507432986</v>
      </c>
      <c r="L52" s="5">
        <v>-5722153735172</v>
      </c>
      <c r="M52" s="5">
        <v>-4997372710028</v>
      </c>
      <c r="N52" s="5">
        <v>-3299157338979</v>
      </c>
      <c r="O52" s="5">
        <v>-2755574838991</v>
      </c>
      <c r="P52" s="5">
        <v>-3354976550553</v>
      </c>
      <c r="Q52" s="5">
        <v>-3973458868193</v>
      </c>
      <c r="R52" s="5">
        <v>-3680603252346</v>
      </c>
      <c r="S52" s="5">
        <v>-3186844410552</v>
      </c>
      <c r="T52" s="5">
        <v>-3478089661187</v>
      </c>
      <c r="U52" s="5">
        <v>-2306891044163</v>
      </c>
      <c r="V52" s="5">
        <v>-955696220119</v>
      </c>
      <c r="W52" s="5">
        <v>-1040848239096</v>
      </c>
      <c r="X52" s="5">
        <v>-634746201685</v>
      </c>
      <c r="Y52" s="5">
        <v>-1055969282527</v>
      </c>
      <c r="Z52" s="5">
        <v>-1728731350247</v>
      </c>
    </row>
    <row r="53" spans="2:26" ht="15.5" x14ac:dyDescent="0.35">
      <c r="C53" t="s">
        <v>86</v>
      </c>
      <c r="D53" s="5">
        <v>141870821904</v>
      </c>
      <c r="E53" s="5">
        <v>110036652718</v>
      </c>
      <c r="F53" s="5">
        <v>111393096371</v>
      </c>
      <c r="G53" s="5">
        <v>69227273963</v>
      </c>
      <c r="I53" s="5">
        <v>447365149413</v>
      </c>
      <c r="J53" s="5">
        <v>546044986378</v>
      </c>
      <c r="K53" s="5">
        <v>345921192960</v>
      </c>
      <c r="L53" s="5">
        <v>421605689756</v>
      </c>
      <c r="M53" s="5">
        <v>362067820346</v>
      </c>
      <c r="N53" s="5">
        <v>335139934770</v>
      </c>
      <c r="O53" s="5">
        <v>365362259989</v>
      </c>
      <c r="P53" s="5">
        <v>274351033019</v>
      </c>
      <c r="Q53" s="5">
        <v>284279618715</v>
      </c>
      <c r="R53" s="5">
        <v>434938508827</v>
      </c>
      <c r="S53" s="5">
        <v>298889419802</v>
      </c>
      <c r="T53" s="5">
        <v>223779129005</v>
      </c>
      <c r="U53" s="5">
        <v>224990138383</v>
      </c>
      <c r="V53" s="5">
        <v>167823437512</v>
      </c>
      <c r="W53" s="5">
        <v>197320782940</v>
      </c>
      <c r="X53" s="5">
        <v>83458673423</v>
      </c>
      <c r="Y53" s="5">
        <v>138574479094</v>
      </c>
      <c r="Z53" s="5">
        <v>234906281010</v>
      </c>
    </row>
    <row r="54" spans="2:26" ht="15.5" x14ac:dyDescent="0.35">
      <c r="C54" t="s">
        <v>87</v>
      </c>
      <c r="D54" s="5">
        <v>-53219758204</v>
      </c>
      <c r="E54" s="5">
        <v>-59448015585</v>
      </c>
      <c r="F54" s="5">
        <v>-47832155934</v>
      </c>
      <c r="G54" s="5">
        <v>-43865043410</v>
      </c>
      <c r="I54" s="5">
        <v>-191476839841</v>
      </c>
      <c r="J54" s="5">
        <v>-163068513207</v>
      </c>
      <c r="K54" s="5">
        <v>-159928217843</v>
      </c>
      <c r="L54" s="5">
        <v>-152357871499</v>
      </c>
      <c r="M54" s="5">
        <v>-150827679793</v>
      </c>
      <c r="N54" s="5">
        <v>-130564462228</v>
      </c>
      <c r="O54" s="5">
        <v>-93549490824</v>
      </c>
      <c r="P54" s="5">
        <v>-140575600851</v>
      </c>
      <c r="Q54" s="5">
        <v>-124172146680</v>
      </c>
      <c r="R54" s="5">
        <v>-115105996296</v>
      </c>
      <c r="S54" s="5">
        <v>-102935488684</v>
      </c>
      <c r="T54" s="5">
        <v>-108722051350</v>
      </c>
      <c r="U54" s="5">
        <v>-78033777192</v>
      </c>
      <c r="V54" s="5">
        <v>-62272216728</v>
      </c>
      <c r="W54" s="5">
        <v>-50734365809</v>
      </c>
      <c r="X54" s="5">
        <v>-32728819372</v>
      </c>
      <c r="Y54" s="5">
        <v>-44548153464</v>
      </c>
      <c r="Z54" s="5">
        <v>-130377815636</v>
      </c>
    </row>
    <row r="55" spans="2:26" ht="15.5" x14ac:dyDescent="0.35">
      <c r="C55" t="s">
        <v>89</v>
      </c>
      <c r="D55" s="5">
        <v>-30726627843</v>
      </c>
      <c r="E55" s="5">
        <v>-37392705530</v>
      </c>
      <c r="F55" s="5">
        <v>-29097590273</v>
      </c>
      <c r="G55" s="5">
        <v>-33860274055</v>
      </c>
      <c r="I55" s="5">
        <v>-128378831409</v>
      </c>
      <c r="J55" s="5">
        <v>-99903828191</v>
      </c>
      <c r="K55" s="5">
        <v>-102632458135</v>
      </c>
      <c r="L55" s="5">
        <v>-95770791433</v>
      </c>
      <c r="M55" s="5">
        <v>-105714295886</v>
      </c>
      <c r="N55" s="5">
        <v>-79134141192</v>
      </c>
      <c r="O55" s="5">
        <v>-48951237291</v>
      </c>
      <c r="P55" s="5">
        <v>-77735839903</v>
      </c>
      <c r="Q55" s="5">
        <v>-72724361949</v>
      </c>
      <c r="R55" s="5">
        <v>-72368779720</v>
      </c>
      <c r="S55" s="5">
        <v>-61191765268</v>
      </c>
      <c r="T55" s="5">
        <v>-79419182455</v>
      </c>
      <c r="U55" s="5">
        <v>-56413415060</v>
      </c>
      <c r="V55" s="5">
        <v>-49610413252</v>
      </c>
      <c r="W55" s="5">
        <v>-38161588073</v>
      </c>
      <c r="X55" s="5">
        <v>-22698369011</v>
      </c>
      <c r="Y55" s="5">
        <v>-36817070378</v>
      </c>
      <c r="Z55" s="5">
        <v>-126294543445</v>
      </c>
    </row>
    <row r="56" spans="2:26" ht="15.5" x14ac:dyDescent="0.35">
      <c r="C56" t="s">
        <v>88</v>
      </c>
      <c r="D56" s="5">
        <v>-24241254166</v>
      </c>
      <c r="E56" s="5">
        <v>-22055310055</v>
      </c>
      <c r="F56" s="5">
        <v>-13614972700</v>
      </c>
      <c r="G56" s="5">
        <v>-13213473222</v>
      </c>
      <c r="I56" s="5">
        <v>-63098008432</v>
      </c>
      <c r="J56" s="5">
        <v>-63164685016</v>
      </c>
      <c r="K56" s="5">
        <v>-57295759708</v>
      </c>
      <c r="L56" s="5">
        <v>-56587080066</v>
      </c>
      <c r="M56" s="5">
        <v>-45113383907</v>
      </c>
      <c r="N56" s="5">
        <v>-51430321036</v>
      </c>
      <c r="O56" s="5">
        <v>-44598253533</v>
      </c>
      <c r="P56" s="5">
        <v>-62839760948</v>
      </c>
      <c r="Q56" s="5">
        <v>-51447784731</v>
      </c>
      <c r="R56" s="5">
        <v>-42737216576</v>
      </c>
      <c r="S56" s="5">
        <v>-41743723416</v>
      </c>
      <c r="T56" s="5">
        <v>-27208872444</v>
      </c>
      <c r="U56" s="5">
        <v>-23443945791</v>
      </c>
      <c r="V56" s="5">
        <v>-19494853261</v>
      </c>
      <c r="W56" s="5">
        <v>-13632731013</v>
      </c>
      <c r="X56" s="5">
        <v>-14329115259</v>
      </c>
      <c r="Y56" s="5">
        <v>-8297173590</v>
      </c>
      <c r="Z56" s="5">
        <v>-8975793049</v>
      </c>
    </row>
    <row r="57" spans="2:26" ht="15.5" x14ac:dyDescent="0.35">
      <c r="C57" t="s">
        <v>97</v>
      </c>
    </row>
    <row r="58" spans="2:26" ht="15.5" x14ac:dyDescent="0.35">
      <c r="C58" t="s">
        <v>90</v>
      </c>
      <c r="D58" s="5">
        <v>88651063700</v>
      </c>
      <c r="E58" s="5">
        <v>50588637133</v>
      </c>
      <c r="F58" s="5">
        <v>63560940437</v>
      </c>
      <c r="G58" s="5">
        <v>25362230553</v>
      </c>
      <c r="I58" s="5">
        <v>255888309572</v>
      </c>
      <c r="J58" s="5">
        <v>382976473171</v>
      </c>
      <c r="K58" s="5">
        <v>185992975117</v>
      </c>
      <c r="L58" s="5">
        <v>269247818257</v>
      </c>
      <c r="M58" s="5">
        <v>211240140553</v>
      </c>
      <c r="N58" s="5">
        <v>204575472542</v>
      </c>
      <c r="O58" s="5">
        <v>271812769165</v>
      </c>
      <c r="P58" s="5">
        <v>133775432168</v>
      </c>
      <c r="Q58" s="5">
        <v>160107472035</v>
      </c>
      <c r="R58" s="5">
        <v>319832512531</v>
      </c>
      <c r="S58" s="5">
        <v>195953931118</v>
      </c>
      <c r="T58" s="5">
        <v>115057077655</v>
      </c>
      <c r="U58" s="5">
        <v>146956361191</v>
      </c>
      <c r="V58" s="5">
        <v>105551220784</v>
      </c>
      <c r="W58" s="5">
        <v>146586417131</v>
      </c>
      <c r="X58" s="5">
        <v>50729854051</v>
      </c>
      <c r="Y58" s="5">
        <v>94026325630</v>
      </c>
      <c r="Z58" s="5">
        <v>104528465374</v>
      </c>
    </row>
    <row r="59" spans="2:26" ht="15.5" x14ac:dyDescent="0.35">
      <c r="C59" t="s">
        <v>91</v>
      </c>
      <c r="D59" s="5">
        <v>2778294501</v>
      </c>
      <c r="E59" s="5">
        <v>-8970759199</v>
      </c>
      <c r="F59" s="5">
        <v>6401720842</v>
      </c>
      <c r="G59" s="5">
        <v>4703431115</v>
      </c>
      <c r="I59" s="5">
        <v>10756933121</v>
      </c>
      <c r="J59" s="5">
        <v>29772208539</v>
      </c>
      <c r="K59" s="5">
        <v>9814645993</v>
      </c>
      <c r="L59" s="5">
        <v>13901287726</v>
      </c>
      <c r="M59" s="5">
        <v>25094676661</v>
      </c>
      <c r="N59" s="5">
        <v>28289318584</v>
      </c>
      <c r="O59" s="5">
        <v>13319480530</v>
      </c>
      <c r="P59" s="5">
        <v>-10380619809</v>
      </c>
      <c r="Q59" s="5">
        <v>-16911532669</v>
      </c>
      <c r="R59" s="5">
        <v>-34004675076</v>
      </c>
      <c r="S59" s="5">
        <v>-53682577228</v>
      </c>
      <c r="T59" s="5">
        <v>-57984533429</v>
      </c>
      <c r="U59" s="5">
        <v>-60403219262</v>
      </c>
      <c r="V59" s="5">
        <v>-21836894980</v>
      </c>
      <c r="W59" s="5">
        <v>-16332224603</v>
      </c>
      <c r="X59" s="5">
        <v>-10378533825</v>
      </c>
      <c r="Y59" s="5">
        <v>-23937455068</v>
      </c>
      <c r="Z59" s="5">
        <v>-62082248611</v>
      </c>
    </row>
    <row r="60" spans="2:26" ht="15.5" x14ac:dyDescent="0.35">
      <c r="C60" t="s">
        <v>92</v>
      </c>
      <c r="D60" s="5">
        <v>2802305501</v>
      </c>
      <c r="E60" s="5">
        <v>3442035142</v>
      </c>
      <c r="F60" s="5">
        <v>4958865755</v>
      </c>
      <c r="G60" s="5">
        <v>6044968058</v>
      </c>
      <c r="I60" s="5">
        <v>20362893481</v>
      </c>
      <c r="J60" s="5">
        <v>27194351656</v>
      </c>
      <c r="K60" s="5">
        <v>10781760201</v>
      </c>
      <c r="L60" s="5">
        <v>1698549653</v>
      </c>
      <c r="M60" s="5">
        <v>11629951537</v>
      </c>
      <c r="N60" s="5">
        <v>31618558289</v>
      </c>
      <c r="O60" s="5">
        <v>13631022151</v>
      </c>
      <c r="P60" s="5">
        <v>85822820</v>
      </c>
      <c r="Q60" s="5">
        <v>235965923</v>
      </c>
      <c r="R60" s="5">
        <v>5943400249</v>
      </c>
      <c r="S60" s="5">
        <v>9711242205</v>
      </c>
      <c r="T60" s="5">
        <v>559712895</v>
      </c>
      <c r="U60" s="5">
        <v>7336413579</v>
      </c>
      <c r="V60" s="5">
        <v>5089241574</v>
      </c>
      <c r="W60" s="5">
        <v>277913792</v>
      </c>
      <c r="X60" s="5">
        <v>195073999</v>
      </c>
      <c r="Y60" s="5">
        <v>77706765</v>
      </c>
      <c r="Z60" s="5">
        <v>120344789</v>
      </c>
    </row>
    <row r="61" spans="2:26" ht="15.5" x14ac:dyDescent="0.35">
      <c r="C61" t="s">
        <v>26</v>
      </c>
      <c r="G61" s="5">
        <v>-79134</v>
      </c>
      <c r="I61" s="5">
        <v>-79134</v>
      </c>
      <c r="K61" s="5">
        <v>-1828626</v>
      </c>
      <c r="L61" s="5">
        <v>-429589798</v>
      </c>
      <c r="M61" s="5">
        <v>-4220299</v>
      </c>
      <c r="N61" s="5">
        <v>-15289211</v>
      </c>
      <c r="O61" s="5">
        <v>-508479558</v>
      </c>
      <c r="P61" s="5">
        <v>-13513481927</v>
      </c>
      <c r="Q61" s="5">
        <v>-17972677646</v>
      </c>
      <c r="R61" s="5">
        <v>-38637097859</v>
      </c>
      <c r="S61" s="5">
        <v>-34959573378</v>
      </c>
      <c r="T61" s="5">
        <v>-40843574289</v>
      </c>
      <c r="U61" s="5">
        <v>-11693768315</v>
      </c>
      <c r="V61" s="5">
        <v>-12664036128</v>
      </c>
      <c r="W61" s="5">
        <v>-19391959708</v>
      </c>
      <c r="X61" s="5">
        <v>-16744588589</v>
      </c>
      <c r="Y61" s="5">
        <v>-23943639828</v>
      </c>
      <c r="Z61" s="5">
        <v>-14263655693</v>
      </c>
    </row>
    <row r="62" spans="2:26" ht="15.5" x14ac:dyDescent="0.35">
      <c r="C62" t="s">
        <v>94</v>
      </c>
      <c r="D62" s="5">
        <v>500619355</v>
      </c>
      <c r="E62" s="5">
        <v>-356851807</v>
      </c>
      <c r="F62" s="5">
        <v>986368393</v>
      </c>
      <c r="G62" s="5">
        <v>-224515224</v>
      </c>
      <c r="I62" s="5">
        <v>3610139085</v>
      </c>
      <c r="J62" s="5">
        <v>4467667992</v>
      </c>
      <c r="K62" s="5">
        <v>-465973815</v>
      </c>
      <c r="L62" s="5">
        <v>2114841729</v>
      </c>
      <c r="M62" s="5">
        <v>491018010</v>
      </c>
      <c r="N62" s="5">
        <v>-20149568</v>
      </c>
      <c r="O62" s="5">
        <v>-643665820</v>
      </c>
      <c r="P62" s="5">
        <v>523158557</v>
      </c>
      <c r="Q62" s="5">
        <v>-508123495</v>
      </c>
      <c r="R62" s="5">
        <v>-1035822973</v>
      </c>
      <c r="S62" s="5">
        <v>-28941733819</v>
      </c>
      <c r="T62" s="5">
        <v>-17703192197</v>
      </c>
      <c r="U62" s="5">
        <v>-56170376561</v>
      </c>
      <c r="V62" s="5">
        <v>-14323032244</v>
      </c>
      <c r="W62" s="5">
        <v>2734946313</v>
      </c>
      <c r="X62" s="5">
        <v>5993480747</v>
      </c>
      <c r="Y62" s="5">
        <v>-2701640010</v>
      </c>
      <c r="Z62" s="5">
        <v>-47334446099</v>
      </c>
    </row>
    <row r="63" spans="2:26" ht="15.5" x14ac:dyDescent="0.35">
      <c r="C63" t="s">
        <v>403</v>
      </c>
      <c r="D63" s="5">
        <v>35824734</v>
      </c>
      <c r="E63" s="5">
        <v>54895045</v>
      </c>
      <c r="F63" s="5">
        <v>20640000</v>
      </c>
      <c r="G63" s="5">
        <v>13225276</v>
      </c>
      <c r="I63" s="5">
        <v>507661697</v>
      </c>
      <c r="J63" s="5">
        <v>722776835</v>
      </c>
      <c r="K63" s="5">
        <v>-1676790676</v>
      </c>
      <c r="L63" s="5">
        <v>577392298</v>
      </c>
      <c r="M63" s="5">
        <v>-1882725515</v>
      </c>
      <c r="N63" s="5">
        <v>50715971</v>
      </c>
      <c r="O63" s="5">
        <v>401987170</v>
      </c>
      <c r="P63" s="5">
        <v>978683950</v>
      </c>
      <c r="Q63" s="5">
        <v>293261113</v>
      </c>
      <c r="R63" s="5">
        <v>70156251</v>
      </c>
      <c r="S63" s="5">
        <v>98006279</v>
      </c>
      <c r="T63" s="5">
        <v>2520162</v>
      </c>
      <c r="U63" s="5">
        <v>124512035</v>
      </c>
      <c r="V63" s="5">
        <v>60931818</v>
      </c>
      <c r="W63" s="5">
        <v>46875000</v>
      </c>
      <c r="X63" s="5">
        <v>177500018</v>
      </c>
      <c r="Y63" s="5">
        <v>953635503</v>
      </c>
      <c r="Z63" s="5">
        <v>80828124</v>
      </c>
    </row>
    <row r="64" spans="2:26" ht="15.5" x14ac:dyDescent="0.35">
      <c r="C64" t="s">
        <v>93</v>
      </c>
      <c r="Y64" s="5">
        <v>-511446896</v>
      </c>
      <c r="Z64" s="5">
        <v>-685319732</v>
      </c>
    </row>
    <row r="65" spans="3:26" ht="15.5" x14ac:dyDescent="0.35">
      <c r="C65" t="s">
        <v>96</v>
      </c>
    </row>
    <row r="66" spans="3:26" ht="15.5" x14ac:dyDescent="0.35">
      <c r="C66" t="s">
        <v>98</v>
      </c>
      <c r="D66" s="5">
        <v>2778294501</v>
      </c>
      <c r="E66" s="5">
        <v>-8970759199</v>
      </c>
      <c r="F66" s="5">
        <v>6401720842</v>
      </c>
      <c r="G66" s="5">
        <v>4703431115</v>
      </c>
      <c r="I66" s="5">
        <v>10756933121</v>
      </c>
      <c r="J66" s="5">
        <v>29772208539</v>
      </c>
      <c r="K66" s="5">
        <v>9814645993</v>
      </c>
      <c r="L66" s="5">
        <v>13901287726</v>
      </c>
      <c r="M66" s="5">
        <v>25094676661</v>
      </c>
      <c r="N66" s="5">
        <v>28289318584</v>
      </c>
      <c r="O66" s="5">
        <v>13319480530</v>
      </c>
      <c r="P66" s="5">
        <v>-10380619809</v>
      </c>
      <c r="Q66" s="5">
        <v>-16911532669</v>
      </c>
      <c r="R66" s="5">
        <v>-34004675076</v>
      </c>
      <c r="S66" s="5">
        <v>-53682577228</v>
      </c>
      <c r="T66" s="5">
        <v>-57984533429</v>
      </c>
      <c r="U66" s="5">
        <v>-60403219262</v>
      </c>
      <c r="V66" s="5">
        <v>-21836894980</v>
      </c>
      <c r="W66" s="5">
        <v>-16332224603</v>
      </c>
      <c r="X66" s="5">
        <v>-10378533825</v>
      </c>
      <c r="Y66" s="5">
        <v>-23937455068</v>
      </c>
      <c r="Z66" s="5">
        <v>-62082248611</v>
      </c>
    </row>
    <row r="67" spans="3:26" ht="15.5" x14ac:dyDescent="0.35">
      <c r="C67" t="s">
        <v>28</v>
      </c>
      <c r="D67" s="5">
        <v>91429358201</v>
      </c>
      <c r="E67" s="5">
        <v>41617877934</v>
      </c>
      <c r="F67" s="5">
        <v>69962661279</v>
      </c>
      <c r="G67" s="5">
        <v>30065661668</v>
      </c>
      <c r="I67" s="5">
        <v>266645242693</v>
      </c>
      <c r="J67" s="5">
        <v>412748681710</v>
      </c>
      <c r="K67" s="5">
        <v>195807621110</v>
      </c>
      <c r="L67" s="5">
        <v>283149105983</v>
      </c>
      <c r="M67" s="5">
        <v>236334817214</v>
      </c>
      <c r="N67" s="5">
        <v>232864791126</v>
      </c>
      <c r="O67" s="5">
        <v>285132249695</v>
      </c>
      <c r="P67" s="5">
        <v>123394812359</v>
      </c>
      <c r="Q67" s="5">
        <v>143195939366</v>
      </c>
      <c r="R67" s="5">
        <v>285827837455</v>
      </c>
      <c r="S67" s="5">
        <v>142271353890</v>
      </c>
      <c r="T67" s="5">
        <v>57072544226</v>
      </c>
      <c r="U67" s="5">
        <v>86553141929</v>
      </c>
      <c r="V67" s="5">
        <v>83714325804</v>
      </c>
      <c r="W67" s="5">
        <v>130254192528</v>
      </c>
      <c r="X67" s="5">
        <v>40351320226</v>
      </c>
      <c r="Y67" s="5">
        <v>70088870562</v>
      </c>
      <c r="Z67" s="5">
        <v>42446216763</v>
      </c>
    </row>
    <row r="68" spans="3:26" ht="15.5" x14ac:dyDescent="0.35">
      <c r="C68" t="s">
        <v>27</v>
      </c>
      <c r="D68" s="5">
        <v>-19621251712</v>
      </c>
      <c r="E68" s="5">
        <v>-7075204443</v>
      </c>
      <c r="F68" s="5">
        <v>-33046055763</v>
      </c>
      <c r="G68" s="5">
        <v>-5527534927</v>
      </c>
      <c r="I68" s="5">
        <v>-72048914053</v>
      </c>
      <c r="J68" s="5">
        <v>-87806165261</v>
      </c>
      <c r="K68" s="5">
        <v>-42232841486</v>
      </c>
      <c r="L68" s="5">
        <v>-62444562911</v>
      </c>
      <c r="M68" s="5">
        <v>-49267827129</v>
      </c>
      <c r="N68" s="5">
        <v>-51052197134</v>
      </c>
      <c r="O68" s="5">
        <v>-69673049453</v>
      </c>
      <c r="P68" s="5">
        <v>-30745155584</v>
      </c>
      <c r="Q68" s="5">
        <v>-35775052527</v>
      </c>
      <c r="R68" s="5">
        <v>-36130823829</v>
      </c>
      <c r="S68" s="5">
        <v>-35721906910</v>
      </c>
      <c r="T68" s="5">
        <v>-16071129272</v>
      </c>
      <c r="U68" s="5">
        <v>-21484183371</v>
      </c>
      <c r="V68" s="5">
        <v>-25370088328</v>
      </c>
      <c r="W68" s="5">
        <v>-33948248762</v>
      </c>
      <c r="X68" s="5">
        <v>-10789259736</v>
      </c>
      <c r="Y68" s="5">
        <v>-19402364998</v>
      </c>
      <c r="Z68" s="5">
        <v>-12979581947</v>
      </c>
    </row>
    <row r="69" spans="3:26" ht="15.5" x14ac:dyDescent="0.35">
      <c r="C69" t="s">
        <v>405</v>
      </c>
      <c r="D69" s="5">
        <v>-19735809877</v>
      </c>
      <c r="E69" s="5">
        <v>-7426655430</v>
      </c>
      <c r="F69" s="5">
        <v>-34369994278</v>
      </c>
      <c r="G69" s="5">
        <v>-3833086144</v>
      </c>
      <c r="I69" s="5">
        <v>-73100259952</v>
      </c>
      <c r="J69" s="5">
        <v>-88404120731</v>
      </c>
      <c r="K69" s="5">
        <v>-40493104343</v>
      </c>
      <c r="L69" s="5">
        <v>-59718850394</v>
      </c>
      <c r="M69" s="5">
        <v>-48009595868</v>
      </c>
      <c r="N69" s="5">
        <v>-45117566179</v>
      </c>
      <c r="O69" s="5">
        <v>-66114282224</v>
      </c>
      <c r="P69" s="5">
        <v>-27226298681</v>
      </c>
      <c r="Q69" s="5">
        <v>-33749572025</v>
      </c>
      <c r="R69" s="5">
        <v>-74760078410</v>
      </c>
      <c r="S69" s="5">
        <v>-36447040119</v>
      </c>
      <c r="T69" s="5">
        <v>-14963549139</v>
      </c>
      <c r="U69" s="5">
        <v>-19877537995</v>
      </c>
      <c r="V69" s="5">
        <v>-25196911444</v>
      </c>
      <c r="W69" s="5">
        <v>-32548552947</v>
      </c>
      <c r="X69" s="5">
        <v>-9427414256</v>
      </c>
      <c r="Y69" s="5">
        <v>-15135531687</v>
      </c>
      <c r="Z69" s="5">
        <v>-15446158917</v>
      </c>
    </row>
    <row r="70" spans="3:26" ht="15.5" x14ac:dyDescent="0.35">
      <c r="C70" t="s">
        <v>1206</v>
      </c>
      <c r="D70" s="5">
        <v>-19735809877</v>
      </c>
      <c r="E70" s="5">
        <v>-7426655430</v>
      </c>
      <c r="F70" s="5">
        <v>-34369994278</v>
      </c>
      <c r="G70" s="5">
        <v>-3833086144</v>
      </c>
      <c r="I70" s="5">
        <v>-73100259952</v>
      </c>
      <c r="J70" s="5">
        <v>-88404120731</v>
      </c>
      <c r="K70" s="5">
        <v>-40493104343</v>
      </c>
      <c r="L70" s="5">
        <v>-59718850394</v>
      </c>
      <c r="M70" s="5">
        <v>-48009595868</v>
      </c>
      <c r="N70" s="5">
        <v>-45117566179</v>
      </c>
      <c r="O70" s="5">
        <v>-66114282224</v>
      </c>
      <c r="P70" s="5">
        <v>-27226298681</v>
      </c>
      <c r="Q70" s="5">
        <v>-33749572025</v>
      </c>
      <c r="R70" s="5">
        <v>-74760078410</v>
      </c>
      <c r="S70" s="5">
        <v>-36447040119</v>
      </c>
      <c r="T70" s="5">
        <v>-14963549139</v>
      </c>
      <c r="U70" s="5">
        <v>-19877537995</v>
      </c>
      <c r="V70" s="5">
        <v>-25196911444</v>
      </c>
      <c r="W70" s="5">
        <v>-32548552947</v>
      </c>
      <c r="X70" s="5">
        <v>-9427414256</v>
      </c>
      <c r="Y70" s="5">
        <v>-15135531687</v>
      </c>
      <c r="Z70" s="5">
        <v>-15446158917</v>
      </c>
    </row>
    <row r="71" spans="3:26" ht="15.5" x14ac:dyDescent="0.35">
      <c r="C71" t="s">
        <v>406</v>
      </c>
      <c r="D71" s="5">
        <v>114558165</v>
      </c>
      <c r="E71" s="5">
        <v>351450987</v>
      </c>
      <c r="F71" s="5">
        <v>1323938515</v>
      </c>
      <c r="G71" s="5">
        <v>-1694448783</v>
      </c>
      <c r="I71" s="5">
        <v>1051345899</v>
      </c>
      <c r="J71" s="5">
        <v>597955470</v>
      </c>
      <c r="K71" s="5">
        <v>-1739737143</v>
      </c>
      <c r="L71" s="5">
        <v>-2725712517</v>
      </c>
      <c r="M71" s="5">
        <v>-1258231261</v>
      </c>
      <c r="N71" s="5">
        <v>-5934630955</v>
      </c>
      <c r="O71" s="5">
        <v>-3558767229</v>
      </c>
      <c r="P71" s="5">
        <v>-3518856903</v>
      </c>
      <c r="Q71" s="5">
        <v>-2025480502</v>
      </c>
      <c r="R71" s="5">
        <v>38629254581</v>
      </c>
      <c r="S71" s="5">
        <v>725133209</v>
      </c>
      <c r="T71" s="5">
        <v>-1107580133</v>
      </c>
      <c r="U71" s="5">
        <v>-1606645376</v>
      </c>
      <c r="V71" s="5">
        <v>-173176884</v>
      </c>
      <c r="W71" s="5">
        <v>-1399695815</v>
      </c>
      <c r="X71" s="5">
        <v>-1361845480</v>
      </c>
      <c r="Y71" s="5">
        <v>-4266833311</v>
      </c>
      <c r="Z71" s="5">
        <v>2466576970</v>
      </c>
    </row>
    <row r="72" spans="3:26" ht="15.5" x14ac:dyDescent="0.35">
      <c r="C72" t="s">
        <v>1207</v>
      </c>
      <c r="D72" s="5">
        <v>114558165</v>
      </c>
      <c r="E72" s="5">
        <v>351450987</v>
      </c>
      <c r="F72" s="5">
        <v>1323938515</v>
      </c>
      <c r="G72" s="5">
        <v>-1694448783</v>
      </c>
      <c r="I72" s="5">
        <v>1051345899</v>
      </c>
      <c r="J72" s="5">
        <v>597955470</v>
      </c>
      <c r="K72" s="5">
        <v>-1739737143</v>
      </c>
      <c r="L72" s="5">
        <v>-2725712517</v>
      </c>
      <c r="M72" s="5">
        <v>-1258231261</v>
      </c>
      <c r="N72" s="5">
        <v>-5934630955</v>
      </c>
      <c r="O72" s="5">
        <v>-3558767229</v>
      </c>
      <c r="P72" s="5">
        <v>-3518856903</v>
      </c>
      <c r="Q72" s="5">
        <v>-2025480502</v>
      </c>
      <c r="R72" s="5">
        <v>38629254581</v>
      </c>
      <c r="S72" s="5">
        <v>725133209</v>
      </c>
      <c r="T72" s="5">
        <v>-1107580133</v>
      </c>
      <c r="U72" s="5">
        <v>-1606645376</v>
      </c>
      <c r="V72" s="5">
        <v>-173176884</v>
      </c>
      <c r="W72" s="5">
        <v>-1399695815</v>
      </c>
      <c r="X72" s="5">
        <v>-1361845480</v>
      </c>
      <c r="Y72" s="5">
        <v>-4266833311</v>
      </c>
      <c r="Z72" s="5">
        <v>2466576970</v>
      </c>
    </row>
    <row r="73" spans="3:26" ht="15.5" x14ac:dyDescent="0.35">
      <c r="C73" t="s">
        <v>407</v>
      </c>
      <c r="D73" s="5">
        <v>-19621251712</v>
      </c>
      <c r="E73" s="5">
        <v>-7075204443</v>
      </c>
      <c r="F73" s="5">
        <v>-33046055763</v>
      </c>
      <c r="G73" s="5">
        <v>-5527534927</v>
      </c>
      <c r="I73" s="5">
        <v>-72048914053</v>
      </c>
      <c r="J73" s="5">
        <v>-87806165261</v>
      </c>
      <c r="K73" s="5">
        <v>-42232841486</v>
      </c>
      <c r="L73" s="5">
        <v>-62444562911</v>
      </c>
      <c r="M73" s="5">
        <v>-49267827129</v>
      </c>
      <c r="N73" s="5">
        <v>-51052197134</v>
      </c>
      <c r="O73" s="5">
        <v>-69673049453</v>
      </c>
      <c r="P73" s="5">
        <v>-30745155584</v>
      </c>
      <c r="Q73" s="5">
        <v>-35775052527</v>
      </c>
      <c r="R73" s="5">
        <v>-36130823829</v>
      </c>
      <c r="S73" s="5">
        <v>-35721906910</v>
      </c>
      <c r="T73" s="5">
        <v>-16071129272</v>
      </c>
      <c r="U73" s="5">
        <v>-21484183371</v>
      </c>
      <c r="V73" s="5">
        <v>-25370088328</v>
      </c>
      <c r="W73" s="5">
        <v>-33948248762</v>
      </c>
      <c r="X73" s="5">
        <v>-10789259736</v>
      </c>
      <c r="Y73" s="5">
        <v>-19402364998</v>
      </c>
      <c r="Z73" s="5">
        <v>-12979581947</v>
      </c>
    </row>
    <row r="74" spans="3:26" ht="15.5" x14ac:dyDescent="0.35">
      <c r="C74" t="s">
        <v>99</v>
      </c>
      <c r="D74" s="5">
        <v>71808106489</v>
      </c>
      <c r="E74" s="5">
        <v>34542673491</v>
      </c>
      <c r="F74" s="5">
        <v>36916605516</v>
      </c>
      <c r="G74" s="5">
        <v>24538126741</v>
      </c>
      <c r="I74" s="5">
        <v>194596328640</v>
      </c>
      <c r="J74" s="5">
        <v>324942516449</v>
      </c>
      <c r="K74" s="5">
        <v>153574779624</v>
      </c>
      <c r="L74" s="5">
        <v>220704543072</v>
      </c>
      <c r="M74" s="5">
        <v>187066990085</v>
      </c>
      <c r="N74" s="5">
        <v>181812593992</v>
      </c>
      <c r="O74" s="5">
        <v>215459200242</v>
      </c>
      <c r="P74" s="5">
        <v>92649656775</v>
      </c>
      <c r="Q74" s="5">
        <v>107420886839</v>
      </c>
      <c r="R74" s="5">
        <v>249697013626</v>
      </c>
      <c r="S74" s="5">
        <v>106549446980</v>
      </c>
      <c r="T74" s="5">
        <v>41001414954</v>
      </c>
      <c r="U74" s="5">
        <v>65068958558</v>
      </c>
      <c r="V74" s="5">
        <v>58344237476</v>
      </c>
      <c r="W74" s="5">
        <v>96305943766</v>
      </c>
      <c r="X74" s="5">
        <v>29562060490</v>
      </c>
      <c r="Y74" s="5">
        <v>50686505564</v>
      </c>
      <c r="Z74" s="5">
        <v>29466634816</v>
      </c>
    </row>
    <row r="75" spans="3:26" ht="15.5" x14ac:dyDescent="0.35">
      <c r="C75" t="s">
        <v>840</v>
      </c>
      <c r="Y75" s="5">
        <v>-1193376090</v>
      </c>
      <c r="Z75" s="5">
        <v>-1599079373</v>
      </c>
    </row>
    <row r="76" spans="3:26" ht="15.5" x14ac:dyDescent="0.35">
      <c r="C76" t="s">
        <v>102</v>
      </c>
      <c r="D76" s="5">
        <v>71808106489</v>
      </c>
      <c r="E76" s="5">
        <v>34542673491</v>
      </c>
      <c r="F76" s="5">
        <v>36916605516</v>
      </c>
      <c r="G76" s="5">
        <v>24538126741</v>
      </c>
      <c r="I76" s="5">
        <v>194596328640</v>
      </c>
      <c r="J76" s="5">
        <v>324942516449</v>
      </c>
      <c r="K76" s="5">
        <v>153574779624</v>
      </c>
      <c r="L76" s="5">
        <v>220704543072</v>
      </c>
      <c r="M76" s="5">
        <v>187066990085</v>
      </c>
      <c r="N76" s="5">
        <v>181812593992</v>
      </c>
      <c r="O76" s="5">
        <v>215459200242</v>
      </c>
      <c r="P76" s="5">
        <v>92649656775</v>
      </c>
      <c r="Q76" s="5">
        <v>107420886839</v>
      </c>
      <c r="R76" s="5">
        <v>249697013626</v>
      </c>
      <c r="S76" s="5">
        <v>106549446980</v>
      </c>
      <c r="T76" s="5">
        <v>41001414954</v>
      </c>
      <c r="U76" s="5">
        <v>65068958558</v>
      </c>
      <c r="V76" s="5">
        <v>58344237476</v>
      </c>
      <c r="W76" s="5">
        <v>96305943766</v>
      </c>
      <c r="X76" s="5">
        <v>29562060490</v>
      </c>
      <c r="Y76" s="5">
        <v>49493129474</v>
      </c>
      <c r="Z76" s="5">
        <v>27867555443</v>
      </c>
    </row>
    <row r="77" spans="3:26" ht="15.5" x14ac:dyDescent="0.35">
      <c r="C77" t="s">
        <v>103</v>
      </c>
      <c r="E77" s="5">
        <v>-1567017659</v>
      </c>
      <c r="I77" s="5">
        <v>-1567017659</v>
      </c>
      <c r="J77" s="5">
        <v>971520421</v>
      </c>
      <c r="K77" s="5">
        <v>-1895603579</v>
      </c>
      <c r="L77" s="5">
        <v>1234878841</v>
      </c>
      <c r="M77" s="5">
        <v>-915022114</v>
      </c>
      <c r="N77" s="5">
        <v>7107704038</v>
      </c>
      <c r="O77" s="5">
        <v>-1312079250</v>
      </c>
      <c r="P77" s="5">
        <v>7728732000</v>
      </c>
      <c r="Q77" s="5">
        <v>-3046813500</v>
      </c>
      <c r="R77" s="5">
        <v>-1670414250</v>
      </c>
      <c r="S77" s="5">
        <v>-4207104750</v>
      </c>
      <c r="T77" s="5">
        <v>-1975176750</v>
      </c>
      <c r="U77" s="5">
        <v>-197010948</v>
      </c>
    </row>
    <row r="78" spans="3:26" ht="15.5" x14ac:dyDescent="0.35">
      <c r="C78" t="s">
        <v>410</v>
      </c>
      <c r="E78" s="5">
        <v>-1567017659</v>
      </c>
      <c r="I78" s="5">
        <v>-1567017659</v>
      </c>
      <c r="J78" s="5">
        <v>971520421</v>
      </c>
      <c r="K78" s="5">
        <v>-1895603579</v>
      </c>
      <c r="L78" s="5">
        <v>1234878841</v>
      </c>
      <c r="M78" s="5">
        <v>-915022114</v>
      </c>
      <c r="N78" s="5">
        <v>7107704038</v>
      </c>
      <c r="O78" s="5">
        <v>-1312079250</v>
      </c>
      <c r="P78" s="5">
        <v>7728732000</v>
      </c>
      <c r="Q78" s="5">
        <v>-3046813500</v>
      </c>
      <c r="R78" s="5">
        <v>-1670414250</v>
      </c>
      <c r="S78" s="5">
        <v>-4207104750</v>
      </c>
      <c r="T78" s="5">
        <v>-1975176750</v>
      </c>
      <c r="U78" s="5">
        <v>-197010948</v>
      </c>
    </row>
    <row r="79" spans="3:26" ht="15.5" x14ac:dyDescent="0.35">
      <c r="C79" t="s">
        <v>104</v>
      </c>
      <c r="D79" s="5">
        <v>71808106489</v>
      </c>
      <c r="E79" s="5">
        <v>32975655832</v>
      </c>
      <c r="F79" s="5">
        <v>36916605516</v>
      </c>
      <c r="G79" s="5">
        <v>24538126741</v>
      </c>
      <c r="I79" s="5">
        <v>193029310981</v>
      </c>
      <c r="J79" s="5">
        <v>325914036870</v>
      </c>
      <c r="K79" s="5">
        <v>151679176045</v>
      </c>
      <c r="L79" s="5">
        <v>221939421913</v>
      </c>
      <c r="M79" s="5">
        <v>186151967971</v>
      </c>
      <c r="N79" s="5">
        <v>188920298030</v>
      </c>
      <c r="O79" s="5">
        <v>214147120992</v>
      </c>
      <c r="P79" s="5">
        <v>100378388775</v>
      </c>
      <c r="Q79" s="5">
        <v>104374073339</v>
      </c>
      <c r="R79" s="5">
        <v>248026599376</v>
      </c>
      <c r="S79" s="5">
        <v>102342342230</v>
      </c>
      <c r="T79" s="5">
        <v>39026238204</v>
      </c>
      <c r="U79" s="5">
        <v>64871947610</v>
      </c>
      <c r="V79" s="5">
        <v>58344237476</v>
      </c>
      <c r="W79" s="5">
        <v>96305943766</v>
      </c>
      <c r="X79" s="5">
        <v>29562060490</v>
      </c>
      <c r="Y79" s="5">
        <v>49493129474</v>
      </c>
      <c r="Z79" s="5">
        <v>27867555443</v>
      </c>
    </row>
    <row r="80" spans="3:26" ht="15.5" x14ac:dyDescent="0.35">
      <c r="C80" t="s">
        <v>105</v>
      </c>
      <c r="D80" s="5">
        <v>71808106489</v>
      </c>
      <c r="E80" s="5">
        <v>34542673491</v>
      </c>
      <c r="F80" s="5">
        <v>36916605516</v>
      </c>
      <c r="G80" s="5">
        <v>24538126741</v>
      </c>
      <c r="I80" s="5">
        <v>194596328640</v>
      </c>
      <c r="J80" s="5">
        <v>324942516449</v>
      </c>
      <c r="K80" s="5">
        <v>153574779624</v>
      </c>
      <c r="L80" s="5">
        <v>220704543072</v>
      </c>
      <c r="M80" s="5">
        <v>187066990085</v>
      </c>
      <c r="N80" s="5">
        <v>188920298030</v>
      </c>
      <c r="O80" s="5">
        <v>214147120992</v>
      </c>
      <c r="P80" s="5">
        <v>100378388775</v>
      </c>
      <c r="Q80" s="5">
        <v>104374073339</v>
      </c>
      <c r="R80" s="5">
        <v>248026599376</v>
      </c>
      <c r="S80" s="5">
        <v>102342342230</v>
      </c>
      <c r="T80" s="5">
        <v>39026238204</v>
      </c>
      <c r="U80" s="5">
        <v>64871947610</v>
      </c>
      <c r="V80" s="5">
        <v>58344237476</v>
      </c>
      <c r="W80" s="5">
        <v>96305943766</v>
      </c>
      <c r="X80" s="5">
        <v>29562060490</v>
      </c>
      <c r="Y80" s="5">
        <v>49493129474</v>
      </c>
      <c r="Z80" s="5">
        <v>27867555443</v>
      </c>
    </row>
    <row r="81" spans="2:26" ht="15.5" x14ac:dyDescent="0.35">
      <c r="C81" t="s">
        <v>7</v>
      </c>
      <c r="D81" s="5">
        <v>71808106489</v>
      </c>
      <c r="E81" s="5">
        <v>32975655832</v>
      </c>
      <c r="F81" s="5">
        <v>36916605516</v>
      </c>
      <c r="G81" s="5">
        <v>24538126741</v>
      </c>
      <c r="I81" s="5">
        <v>193029310981</v>
      </c>
      <c r="J81" s="5">
        <v>325914036870</v>
      </c>
      <c r="K81" s="5">
        <v>151679176045</v>
      </c>
      <c r="L81" s="5">
        <v>221939421913</v>
      </c>
      <c r="M81" s="5">
        <v>186151967971</v>
      </c>
      <c r="N81" s="5">
        <v>181812593992</v>
      </c>
      <c r="O81" s="5">
        <v>215459200242</v>
      </c>
      <c r="P81" s="5">
        <v>92649656775</v>
      </c>
      <c r="Q81" s="5">
        <v>107420886839</v>
      </c>
      <c r="R81" s="5">
        <v>249697013626</v>
      </c>
      <c r="S81" s="5">
        <v>106549446980</v>
      </c>
      <c r="T81" s="5">
        <v>41001414954</v>
      </c>
      <c r="U81" s="5">
        <v>65068958558</v>
      </c>
      <c r="V81" s="5">
        <v>58344237476</v>
      </c>
      <c r="W81" s="5">
        <v>96305943766</v>
      </c>
      <c r="X81" s="5">
        <v>29562060490</v>
      </c>
      <c r="Y81" s="5">
        <v>49493129474</v>
      </c>
      <c r="Z81" s="5">
        <v>27867555443</v>
      </c>
    </row>
    <row r="82" spans="2:26" ht="15.5" x14ac:dyDescent="0.35">
      <c r="C82" t="s">
        <v>106</v>
      </c>
      <c r="D82" s="5">
        <v>71808106489</v>
      </c>
      <c r="E82" s="5">
        <v>34542673491</v>
      </c>
      <c r="F82" s="5">
        <v>36916605516</v>
      </c>
      <c r="G82" s="5">
        <v>24538126741</v>
      </c>
      <c r="I82" s="5">
        <v>194596328640</v>
      </c>
      <c r="J82" s="5">
        <v>324942516449</v>
      </c>
      <c r="K82" s="5">
        <v>153574779624</v>
      </c>
      <c r="L82" s="5">
        <v>220704543072</v>
      </c>
      <c r="M82" s="5">
        <v>187066990085</v>
      </c>
      <c r="N82" s="5">
        <v>188920298030</v>
      </c>
      <c r="O82" s="5">
        <v>214147120992</v>
      </c>
      <c r="P82" s="5">
        <v>100378388775</v>
      </c>
      <c r="Q82" s="5">
        <v>104374073339</v>
      </c>
      <c r="R82" s="5">
        <v>248026599376</v>
      </c>
      <c r="S82" s="5">
        <v>102342342230</v>
      </c>
      <c r="T82" s="5">
        <v>39026238204</v>
      </c>
      <c r="U82" s="5">
        <v>64871947610</v>
      </c>
      <c r="V82" s="5">
        <v>58344237476</v>
      </c>
      <c r="W82" s="5">
        <v>96305943766</v>
      </c>
      <c r="X82" s="5">
        <v>29562060490</v>
      </c>
      <c r="Y82" s="5">
        <v>49493129474</v>
      </c>
      <c r="Z82" s="5">
        <v>27867555443</v>
      </c>
    </row>
    <row r="83" spans="2:26" ht="15.5" x14ac:dyDescent="0.35">
      <c r="C83" t="s">
        <v>107</v>
      </c>
      <c r="D83" s="5">
        <v>71808106489</v>
      </c>
      <c r="E83" s="5">
        <v>32975655832</v>
      </c>
      <c r="F83" s="5">
        <v>36916605516</v>
      </c>
      <c r="G83" s="5">
        <v>24538126741</v>
      </c>
      <c r="I83" s="5">
        <v>193029310981</v>
      </c>
      <c r="J83" s="5">
        <v>325914036870</v>
      </c>
      <c r="K83" s="5">
        <v>151679176045</v>
      </c>
      <c r="L83" s="5">
        <v>221939421913</v>
      </c>
      <c r="M83" s="5">
        <v>186151967971</v>
      </c>
      <c r="N83" s="5">
        <v>181812593992</v>
      </c>
      <c r="O83" s="5">
        <v>215459200242</v>
      </c>
      <c r="P83" s="5">
        <v>92649656775</v>
      </c>
      <c r="Q83" s="5">
        <v>107420886839</v>
      </c>
      <c r="R83" s="5">
        <v>249697013626</v>
      </c>
      <c r="S83" s="5">
        <v>106549446980</v>
      </c>
      <c r="T83" s="5">
        <v>41001414954</v>
      </c>
      <c r="U83" s="5">
        <v>65068958558</v>
      </c>
      <c r="V83" s="5">
        <v>58344237476</v>
      </c>
      <c r="W83" s="5">
        <v>96305943766</v>
      </c>
      <c r="X83" s="5">
        <v>29562060490</v>
      </c>
      <c r="Y83" s="5">
        <v>49493129474</v>
      </c>
      <c r="Z83" s="5">
        <v>27867555443</v>
      </c>
    </row>
    <row r="84" spans="2:26" ht="15.5" x14ac:dyDescent="0.35">
      <c r="C84" t="s">
        <v>108</v>
      </c>
      <c r="D84" s="5">
        <v>71808106489</v>
      </c>
      <c r="E84" s="5">
        <v>32975655832</v>
      </c>
      <c r="F84" s="5">
        <v>36916605516</v>
      </c>
      <c r="G84" s="5">
        <v>24538126741</v>
      </c>
      <c r="I84" s="5">
        <v>193029310981</v>
      </c>
      <c r="J84" s="5">
        <v>325914036870</v>
      </c>
      <c r="K84" s="5">
        <v>151679176045</v>
      </c>
      <c r="L84" s="5">
        <v>221939421913</v>
      </c>
      <c r="M84" s="5">
        <v>186151967971</v>
      </c>
      <c r="N84" s="5">
        <v>181812593992</v>
      </c>
      <c r="O84" s="5">
        <v>215459200242</v>
      </c>
      <c r="P84" s="5">
        <v>92649656775</v>
      </c>
      <c r="Q84" s="5">
        <v>107420886839</v>
      </c>
      <c r="R84" s="5">
        <v>249697013626</v>
      </c>
      <c r="S84" s="5">
        <v>106549446980</v>
      </c>
      <c r="T84" s="5">
        <v>41001414954</v>
      </c>
      <c r="U84" s="5">
        <v>65068958558</v>
      </c>
      <c r="V84" s="5">
        <v>58344237476</v>
      </c>
      <c r="W84" s="5">
        <v>96305943766</v>
      </c>
      <c r="X84" s="5">
        <v>29562060490</v>
      </c>
      <c r="Y84" s="5">
        <v>49493129474</v>
      </c>
      <c r="Z84" s="5">
        <v>27867555443</v>
      </c>
    </row>
    <row r="86" spans="2:26" ht="15.5" x14ac:dyDescent="0.35">
      <c r="B86" t="s">
        <v>109</v>
      </c>
      <c r="C86" t="s">
        <v>110</v>
      </c>
    </row>
    <row r="87" spans="2:26" ht="15.5" x14ac:dyDescent="0.35">
      <c r="C87" t="s">
        <v>111</v>
      </c>
    </row>
    <row r="88" spans="2:26" ht="15.5" x14ac:dyDescent="0.35">
      <c r="C88" t="s">
        <v>19</v>
      </c>
      <c r="D88" s="5">
        <v>278653558961</v>
      </c>
      <c r="E88" s="5">
        <v>304112387106</v>
      </c>
      <c r="F88" s="5">
        <v>309795074343</v>
      </c>
      <c r="G88" s="5">
        <v>552849063166</v>
      </c>
      <c r="I88" s="5">
        <v>304112387106</v>
      </c>
      <c r="J88" s="5">
        <v>435860482241</v>
      </c>
      <c r="K88" s="5">
        <v>590818687425</v>
      </c>
      <c r="L88" s="5">
        <v>118054324561</v>
      </c>
      <c r="M88" s="5">
        <v>234899763801</v>
      </c>
      <c r="N88" s="5">
        <v>441806177838</v>
      </c>
      <c r="O88" s="5">
        <v>366378768108</v>
      </c>
      <c r="P88" s="5">
        <v>1010163064</v>
      </c>
      <c r="Q88" s="5">
        <v>12814873232</v>
      </c>
      <c r="R88" s="5">
        <v>20679220743</v>
      </c>
      <c r="S88" s="5">
        <v>10820166513</v>
      </c>
      <c r="T88" s="5">
        <v>27712622461</v>
      </c>
      <c r="U88" s="5">
        <v>29612543285</v>
      </c>
      <c r="V88" s="5">
        <v>15549345856</v>
      </c>
      <c r="W88" s="5">
        <v>11919883240</v>
      </c>
      <c r="X88" s="5">
        <v>7828871343</v>
      </c>
      <c r="Y88" s="5">
        <v>5776091850</v>
      </c>
      <c r="Z88" s="5">
        <v>6145766626</v>
      </c>
    </row>
    <row r="89" spans="2:26" ht="15.5" x14ac:dyDescent="0.35">
      <c r="C89" t="s">
        <v>112</v>
      </c>
      <c r="J89" s="5">
        <v>55035650500</v>
      </c>
    </row>
    <row r="90" spans="2:26" ht="15.5" x14ac:dyDescent="0.35">
      <c r="C90" t="s">
        <v>113</v>
      </c>
      <c r="D90" s="5">
        <v>1043437091369</v>
      </c>
      <c r="E90" s="5">
        <v>971784207524</v>
      </c>
      <c r="F90" s="5">
        <v>1005726518283</v>
      </c>
      <c r="G90" s="5">
        <v>921355843549</v>
      </c>
      <c r="I90" s="5">
        <v>971784207524</v>
      </c>
      <c r="J90" s="5">
        <v>997777349362</v>
      </c>
      <c r="K90" s="5">
        <v>623988873034</v>
      </c>
      <c r="L90" s="5">
        <v>843504639532</v>
      </c>
      <c r="M90" s="5">
        <v>562910701537</v>
      </c>
      <c r="N90" s="5">
        <v>416592757852</v>
      </c>
      <c r="O90" s="5">
        <v>358465058788</v>
      </c>
      <c r="P90" s="5">
        <v>289946271219</v>
      </c>
      <c r="Q90" s="5">
        <v>289906617201</v>
      </c>
      <c r="R90" s="5">
        <v>282360634308</v>
      </c>
      <c r="S90" s="5">
        <v>260193339065</v>
      </c>
      <c r="T90" s="5">
        <v>315050325217</v>
      </c>
      <c r="U90" s="5">
        <v>283864064723</v>
      </c>
      <c r="V90" s="5">
        <v>158554496664</v>
      </c>
      <c r="W90" s="5">
        <v>153391388291</v>
      </c>
      <c r="X90" s="5">
        <v>109606169847</v>
      </c>
      <c r="Y90" s="5">
        <v>66303093766</v>
      </c>
      <c r="Z90" s="5">
        <v>132212240404</v>
      </c>
    </row>
    <row r="91" spans="2:26" ht="15.5" x14ac:dyDescent="0.35">
      <c r="C91" t="s">
        <v>115</v>
      </c>
      <c r="D91" s="5">
        <v>10265750123</v>
      </c>
      <c r="E91" s="5">
        <v>14501937702</v>
      </c>
      <c r="F91" s="5">
        <v>10515485156</v>
      </c>
      <c r="G91" s="5">
        <v>11857165401</v>
      </c>
      <c r="I91" s="5">
        <v>14501937702</v>
      </c>
      <c r="J91" s="5">
        <v>8711519744</v>
      </c>
      <c r="K91" s="5">
        <v>11630867943</v>
      </c>
      <c r="L91" s="5">
        <v>13136894437</v>
      </c>
      <c r="M91" s="5">
        <v>17871630557</v>
      </c>
      <c r="N91" s="5">
        <v>19042765898</v>
      </c>
      <c r="O91" s="5">
        <v>27601392853</v>
      </c>
      <c r="P91" s="5">
        <v>18349249834</v>
      </c>
      <c r="Q91" s="5">
        <v>19573601555</v>
      </c>
      <c r="R91" s="5">
        <v>17402137798</v>
      </c>
      <c r="S91" s="5">
        <v>17989684467</v>
      </c>
      <c r="T91" s="5">
        <v>23010340812</v>
      </c>
      <c r="U91" s="5">
        <v>449892501</v>
      </c>
      <c r="V91" s="5">
        <v>307987501</v>
      </c>
      <c r="W91" s="5">
        <v>599312587</v>
      </c>
      <c r="X91" s="5">
        <v>280772501</v>
      </c>
      <c r="Y91" s="5">
        <v>231614500</v>
      </c>
      <c r="Z91" s="5">
        <v>244466000</v>
      </c>
    </row>
    <row r="92" spans="2:26" ht="15.5" x14ac:dyDescent="0.35">
      <c r="C92" t="s">
        <v>114</v>
      </c>
      <c r="Y92" s="5">
        <v>2286664269</v>
      </c>
      <c r="Z92" s="5">
        <v>16119165904</v>
      </c>
    </row>
    <row r="93" spans="2:26" ht="15.5" x14ac:dyDescent="0.35">
      <c r="C93" t="s">
        <v>116</v>
      </c>
      <c r="D93" s="5">
        <v>1043437091369</v>
      </c>
      <c r="E93" s="5">
        <v>971784207524</v>
      </c>
      <c r="F93" s="5">
        <v>1005726518283</v>
      </c>
      <c r="G93" s="5">
        <v>921355843549</v>
      </c>
      <c r="I93" s="5">
        <v>971784207524</v>
      </c>
      <c r="J93" s="5">
        <v>997777349362</v>
      </c>
      <c r="K93" s="5">
        <v>623988873034</v>
      </c>
      <c r="L93" s="5">
        <v>843504639532</v>
      </c>
      <c r="M93" s="5">
        <v>562910701537</v>
      </c>
      <c r="N93" s="5">
        <v>416592757852</v>
      </c>
      <c r="O93" s="5">
        <v>358465058788</v>
      </c>
      <c r="P93" s="5">
        <v>289946271219</v>
      </c>
      <c r="Q93" s="5">
        <v>289906617201</v>
      </c>
      <c r="R93" s="5">
        <v>282360634308</v>
      </c>
      <c r="S93" s="5">
        <v>260193339065</v>
      </c>
      <c r="T93" s="5">
        <v>315050325217</v>
      </c>
      <c r="U93" s="5">
        <v>283864064723</v>
      </c>
      <c r="V93" s="5">
        <v>158554496664</v>
      </c>
      <c r="W93" s="5">
        <v>153391388291</v>
      </c>
      <c r="X93" s="5">
        <v>109606169847</v>
      </c>
      <c r="Y93" s="5">
        <v>66303093766</v>
      </c>
      <c r="Z93" s="5">
        <v>132212240404</v>
      </c>
    </row>
    <row r="94" spans="2:26" ht="15.5" x14ac:dyDescent="0.35">
      <c r="C94" t="s">
        <v>117</v>
      </c>
      <c r="D94" s="5">
        <v>163849960</v>
      </c>
      <c r="E94" s="5">
        <v>143612500</v>
      </c>
      <c r="F94" s="5">
        <v>248220242</v>
      </c>
      <c r="G94" s="5">
        <v>519021536</v>
      </c>
      <c r="I94" s="5">
        <v>143612500</v>
      </c>
      <c r="J94" s="5">
        <v>648183054</v>
      </c>
      <c r="K94" s="5">
        <v>795493898</v>
      </c>
      <c r="L94" s="5">
        <v>3182542271</v>
      </c>
      <c r="M94" s="5">
        <v>2280154679</v>
      </c>
      <c r="N94" s="5">
        <v>700314377</v>
      </c>
      <c r="O94" s="5">
        <v>481229380</v>
      </c>
      <c r="P94" s="5">
        <v>3918884</v>
      </c>
      <c r="Q94" s="5">
        <v>28281251</v>
      </c>
      <c r="R94" s="5">
        <v>37015497</v>
      </c>
      <c r="S94" s="5">
        <v>976623487</v>
      </c>
      <c r="T94" s="5">
        <v>187816167</v>
      </c>
      <c r="U94" s="5">
        <v>267872668</v>
      </c>
      <c r="V94" s="5">
        <v>9031379708</v>
      </c>
      <c r="W94" s="5">
        <v>4816579255</v>
      </c>
      <c r="X94" s="5">
        <v>2643837001</v>
      </c>
      <c r="Y94" s="5">
        <v>145551152</v>
      </c>
      <c r="Z94" s="5">
        <v>845013964</v>
      </c>
    </row>
    <row r="95" spans="2:26" ht="15.5" x14ac:dyDescent="0.35">
      <c r="C95" t="s">
        <v>118</v>
      </c>
      <c r="D95" s="5">
        <v>163849960</v>
      </c>
      <c r="E95" s="5">
        <v>143612500</v>
      </c>
      <c r="F95" s="5">
        <v>248220242</v>
      </c>
      <c r="G95" s="5">
        <v>519021536</v>
      </c>
      <c r="I95" s="5">
        <v>143612500</v>
      </c>
      <c r="J95" s="5">
        <v>648183054</v>
      </c>
      <c r="K95" s="5">
        <v>795493898</v>
      </c>
      <c r="L95" s="5">
        <v>3182542271</v>
      </c>
      <c r="M95" s="5">
        <v>2280154679</v>
      </c>
      <c r="N95" s="5">
        <v>700314377</v>
      </c>
      <c r="O95" s="5">
        <v>481229380</v>
      </c>
      <c r="P95" s="5">
        <v>3918884</v>
      </c>
      <c r="Q95" s="5">
        <v>28281251</v>
      </c>
      <c r="R95" s="5">
        <v>37015497</v>
      </c>
      <c r="S95" s="5">
        <v>976623487</v>
      </c>
      <c r="T95" s="5">
        <v>187816167</v>
      </c>
      <c r="U95" s="5">
        <v>267872668</v>
      </c>
      <c r="V95" s="5">
        <v>9031379708</v>
      </c>
      <c r="W95" s="5">
        <v>4816579255</v>
      </c>
      <c r="X95" s="5">
        <v>2643837001</v>
      </c>
      <c r="Y95" s="5">
        <v>145551152</v>
      </c>
      <c r="Z95" s="5">
        <v>845013964</v>
      </c>
    </row>
    <row r="96" spans="2:26" ht="15.5" x14ac:dyDescent="0.35">
      <c r="C96" t="s">
        <v>123</v>
      </c>
      <c r="V96" s="5">
        <v>261585000000</v>
      </c>
    </row>
    <row r="97" spans="3:26" ht="15.5" x14ac:dyDescent="0.35">
      <c r="C97" t="s">
        <v>119</v>
      </c>
      <c r="D97" s="5">
        <v>504508342099</v>
      </c>
      <c r="E97" s="5">
        <v>399938327557</v>
      </c>
      <c r="F97" s="5">
        <v>506114728519</v>
      </c>
      <c r="G97" s="5">
        <v>437943850393</v>
      </c>
      <c r="I97" s="5">
        <v>399938327557</v>
      </c>
      <c r="J97" s="5">
        <v>355656540245</v>
      </c>
      <c r="K97" s="5">
        <v>286274829464</v>
      </c>
      <c r="L97" s="5">
        <v>367684598919</v>
      </c>
      <c r="M97" s="5">
        <v>415890903114</v>
      </c>
      <c r="N97" s="5">
        <v>326172666133</v>
      </c>
      <c r="O97" s="5">
        <v>262081626426</v>
      </c>
      <c r="P97" s="5">
        <v>332754905703</v>
      </c>
      <c r="Q97" s="5">
        <v>415268436704</v>
      </c>
      <c r="R97" s="5">
        <v>556574980730</v>
      </c>
      <c r="S97" s="5">
        <v>424593167957</v>
      </c>
      <c r="T97" s="5">
        <v>475991159222</v>
      </c>
      <c r="U97" s="5">
        <v>365614090062</v>
      </c>
      <c r="V97" s="5">
        <v>311261459337</v>
      </c>
      <c r="W97" s="5">
        <v>390950112458</v>
      </c>
      <c r="X97" s="5">
        <v>454029258210</v>
      </c>
      <c r="Y97" s="5">
        <v>114748838674</v>
      </c>
      <c r="Z97" s="5">
        <v>115623609551</v>
      </c>
    </row>
    <row r="98" spans="3:26" ht="15.5" x14ac:dyDescent="0.35">
      <c r="C98" t="s">
        <v>97</v>
      </c>
      <c r="D98" s="5">
        <v>256592500</v>
      </c>
      <c r="E98" s="5">
        <v>256592500</v>
      </c>
      <c r="F98" s="5">
        <v>1823610159</v>
      </c>
      <c r="G98" s="5">
        <v>1823610159</v>
      </c>
      <c r="I98" s="5">
        <v>256592500</v>
      </c>
      <c r="J98" s="5">
        <v>1823610159</v>
      </c>
      <c r="K98" s="5">
        <v>852089738</v>
      </c>
      <c r="L98" s="5">
        <v>2984178317</v>
      </c>
      <c r="M98" s="5">
        <v>1512814476</v>
      </c>
      <c r="N98" s="5">
        <v>2427836590</v>
      </c>
      <c r="O98" s="5">
        <v>-4679867448</v>
      </c>
      <c r="P98" s="5">
        <v>-3367788198</v>
      </c>
      <c r="Q98" s="5">
        <v>-11096520198</v>
      </c>
      <c r="R98" s="5">
        <v>-8049706698</v>
      </c>
      <c r="S98" s="5">
        <v>-6379292448</v>
      </c>
      <c r="T98" s="5">
        <v>-2172187698</v>
      </c>
      <c r="W98" s="5">
        <v>5105168595</v>
      </c>
      <c r="X98" s="5">
        <v>5105168595</v>
      </c>
      <c r="Y98" s="5">
        <v>5105168595</v>
      </c>
      <c r="Z98" s="5">
        <v>-11880207495</v>
      </c>
    </row>
    <row r="99" spans="3:26" ht="15.5" x14ac:dyDescent="0.35">
      <c r="C99" t="s">
        <v>121</v>
      </c>
      <c r="D99" s="5">
        <v>2381380381533</v>
      </c>
      <c r="E99" s="5">
        <v>2207498269180</v>
      </c>
      <c r="F99" s="5">
        <v>2229606663516</v>
      </c>
      <c r="G99" s="5">
        <v>2215808524886</v>
      </c>
      <c r="I99" s="5">
        <v>2207498269180</v>
      </c>
      <c r="J99" s="5">
        <v>2076912812377</v>
      </c>
      <c r="K99" s="5">
        <v>1581591507205</v>
      </c>
      <c r="L99" s="5">
        <v>1383998340429</v>
      </c>
      <c r="M99" s="5">
        <v>1358085356038</v>
      </c>
      <c r="N99" s="5">
        <v>1266586465994</v>
      </c>
      <c r="O99" s="5">
        <v>1067652078121</v>
      </c>
      <c r="P99" s="5">
        <v>809166450672</v>
      </c>
      <c r="Q99" s="5">
        <v>988479957549</v>
      </c>
      <c r="R99" s="5">
        <v>1103865252070</v>
      </c>
      <c r="S99" s="5">
        <v>1253019074345</v>
      </c>
      <c r="T99" s="5">
        <v>1053321371198</v>
      </c>
      <c r="U99" s="5">
        <v>847045774616</v>
      </c>
      <c r="V99" s="5">
        <v>560259611424</v>
      </c>
      <c r="W99" s="5">
        <v>619191085387</v>
      </c>
      <c r="X99" s="5">
        <v>643986428116</v>
      </c>
      <c r="Y99" s="5">
        <v>374368002101</v>
      </c>
      <c r="Z99" s="5">
        <v>406965335416</v>
      </c>
    </row>
    <row r="100" spans="3:26" ht="15.5" x14ac:dyDescent="0.35">
      <c r="C100" t="s">
        <v>122</v>
      </c>
    </row>
    <row r="101" spans="3:26" ht="15.5" x14ac:dyDescent="0.35">
      <c r="C101" t="s">
        <v>128</v>
      </c>
      <c r="D101" s="5">
        <v>12188104756</v>
      </c>
      <c r="E101" s="5">
        <v>12073546591</v>
      </c>
      <c r="F101" s="5">
        <v>11280116263</v>
      </c>
      <c r="G101" s="5">
        <v>9956177748</v>
      </c>
      <c r="I101" s="5">
        <v>12073546591</v>
      </c>
      <c r="J101" s="5">
        <v>10580221351</v>
      </c>
      <c r="K101" s="5">
        <v>10256284460</v>
      </c>
      <c r="L101" s="5">
        <v>11461364182</v>
      </c>
      <c r="M101" s="5">
        <v>14535375858</v>
      </c>
      <c r="N101" s="5">
        <v>15613339233</v>
      </c>
      <c r="O101" s="5">
        <v>23714885150</v>
      </c>
      <c r="P101" s="5">
        <v>26836292629</v>
      </c>
      <c r="Q101" s="5">
        <v>32931393532</v>
      </c>
      <c r="R101" s="5">
        <v>33941269534</v>
      </c>
      <c r="Z101" s="5">
        <v>5091517498</v>
      </c>
    </row>
    <row r="102" spans="3:26" ht="15.5" x14ac:dyDescent="0.35">
      <c r="C102" t="s">
        <v>126</v>
      </c>
      <c r="D102" s="5">
        <v>245301498934</v>
      </c>
      <c r="E102" s="5">
        <v>248657149095</v>
      </c>
      <c r="F102" s="5">
        <v>250508374358</v>
      </c>
      <c r="G102" s="5">
        <v>251448027516</v>
      </c>
      <c r="I102" s="5">
        <v>248657149095</v>
      </c>
      <c r="J102" s="5">
        <v>254539235378</v>
      </c>
      <c r="K102" s="5">
        <v>258287485636</v>
      </c>
      <c r="L102" s="5">
        <v>269389502266</v>
      </c>
      <c r="M102" s="5">
        <v>236062886495</v>
      </c>
      <c r="N102" s="5">
        <v>204186009945</v>
      </c>
      <c r="O102" s="5">
        <v>1303655822</v>
      </c>
      <c r="P102" s="5">
        <v>1559476764</v>
      </c>
      <c r="Q102" s="5">
        <v>38723384363</v>
      </c>
      <c r="R102" s="5">
        <v>1991584599</v>
      </c>
      <c r="S102" s="5">
        <v>2299806486</v>
      </c>
      <c r="T102" s="5">
        <v>1348799657</v>
      </c>
      <c r="U102" s="5">
        <v>1522378126</v>
      </c>
      <c r="V102" s="5">
        <v>202837121980</v>
      </c>
      <c r="W102" s="5">
        <v>202893708301</v>
      </c>
      <c r="X102" s="5">
        <v>197189517114</v>
      </c>
      <c r="Y102" s="5">
        <v>187966818157</v>
      </c>
      <c r="Z102" s="5">
        <v>185987603192</v>
      </c>
    </row>
    <row r="103" spans="3:26" ht="15.5" x14ac:dyDescent="0.35">
      <c r="C103" t="s">
        <v>133</v>
      </c>
      <c r="D103" s="5">
        <v>277284397135</v>
      </c>
      <c r="E103" s="5">
        <v>279005771415</v>
      </c>
      <c r="F103" s="5">
        <v>293575794606</v>
      </c>
      <c r="G103" s="5">
        <v>304345139039</v>
      </c>
      <c r="I103" s="5">
        <v>279005771415</v>
      </c>
      <c r="J103" s="5">
        <v>308368923646</v>
      </c>
      <c r="K103" s="5">
        <v>311969290553</v>
      </c>
      <c r="L103" s="5">
        <v>334289113146</v>
      </c>
      <c r="M103" s="5">
        <v>339301840171</v>
      </c>
      <c r="N103" s="5">
        <v>300087362074</v>
      </c>
      <c r="O103" s="5">
        <v>325427463953</v>
      </c>
      <c r="P103" s="5">
        <v>359789592034</v>
      </c>
      <c r="Q103" s="5">
        <v>404156486952</v>
      </c>
      <c r="R103" s="5">
        <v>322098900348</v>
      </c>
      <c r="S103" s="5">
        <v>232807135670</v>
      </c>
      <c r="T103" s="5">
        <v>230828666143</v>
      </c>
      <c r="U103" s="5">
        <v>222581525131</v>
      </c>
      <c r="V103" s="5">
        <v>467433107080</v>
      </c>
      <c r="W103" s="5">
        <v>204169832981</v>
      </c>
      <c r="X103" s="5">
        <v>206483486028</v>
      </c>
      <c r="Y103" s="5">
        <v>193994937753</v>
      </c>
      <c r="Z103" s="5">
        <v>198579887252</v>
      </c>
    </row>
    <row r="104" spans="3:26" ht="15.5" x14ac:dyDescent="0.35">
      <c r="C104" t="s">
        <v>134</v>
      </c>
      <c r="D104" s="5">
        <v>2658664778668</v>
      </c>
      <c r="E104" s="5">
        <v>2486504040595</v>
      </c>
      <c r="F104" s="5">
        <v>2523182458122</v>
      </c>
      <c r="G104" s="5">
        <v>2520153663925</v>
      </c>
      <c r="I104" s="5">
        <v>2486504040595</v>
      </c>
      <c r="J104" s="5">
        <v>2385281736023</v>
      </c>
      <c r="K104" s="5">
        <v>1893560797758</v>
      </c>
      <c r="L104" s="5">
        <v>1718287453575</v>
      </c>
      <c r="M104" s="5">
        <v>1697387196209</v>
      </c>
      <c r="N104" s="5">
        <v>1566673828068</v>
      </c>
      <c r="O104" s="5">
        <v>1393079542074</v>
      </c>
      <c r="P104" s="5">
        <v>1168956042706</v>
      </c>
      <c r="Q104" s="5">
        <v>1392636444501</v>
      </c>
      <c r="R104" s="5">
        <v>1425964152418</v>
      </c>
      <c r="S104" s="5">
        <v>1485826210015</v>
      </c>
      <c r="T104" s="5">
        <v>1284150037341</v>
      </c>
      <c r="U104" s="5">
        <v>1069627299747</v>
      </c>
      <c r="V104" s="5">
        <v>1027692718504</v>
      </c>
      <c r="W104" s="5">
        <v>823360918368</v>
      </c>
      <c r="X104" s="5">
        <v>850469914144</v>
      </c>
      <c r="Y104" s="5">
        <v>568362939854</v>
      </c>
      <c r="Z104" s="5">
        <v>605545222668</v>
      </c>
    </row>
    <row r="105" spans="3:26" ht="15.5" x14ac:dyDescent="0.35">
      <c r="C105" t="s">
        <v>135</v>
      </c>
    </row>
    <row r="106" spans="3:26" ht="15.5" x14ac:dyDescent="0.35">
      <c r="C106" t="s">
        <v>136</v>
      </c>
    </row>
    <row r="107" spans="3:26" ht="15.5" x14ac:dyDescent="0.35">
      <c r="C107" t="s">
        <v>137</v>
      </c>
      <c r="D107" s="5">
        <v>534530969920</v>
      </c>
      <c r="E107" s="5">
        <v>430415311837</v>
      </c>
      <c r="F107" s="5">
        <v>502186589443</v>
      </c>
      <c r="G107" s="5">
        <v>536959645013</v>
      </c>
      <c r="I107" s="5">
        <v>430415311837</v>
      </c>
      <c r="J107" s="5">
        <v>437745255246</v>
      </c>
      <c r="K107" s="5">
        <v>217016302851</v>
      </c>
      <c r="L107" s="5">
        <v>139037021213</v>
      </c>
      <c r="M107" s="5">
        <v>283104828760</v>
      </c>
      <c r="N107" s="5">
        <v>271641005590</v>
      </c>
      <c r="O107" s="5">
        <v>222440530626</v>
      </c>
      <c r="P107" s="5">
        <v>158255592250</v>
      </c>
      <c r="Q107" s="5">
        <v>444383077820</v>
      </c>
      <c r="R107" s="5">
        <v>504208767076</v>
      </c>
      <c r="S107" s="5">
        <v>816471301252</v>
      </c>
      <c r="T107" s="5">
        <v>718681070349</v>
      </c>
      <c r="U107" s="5">
        <v>518961631842</v>
      </c>
      <c r="V107" s="5">
        <v>545466774883</v>
      </c>
      <c r="W107" s="5">
        <v>367059939107</v>
      </c>
      <c r="X107" s="5">
        <v>385079341463</v>
      </c>
      <c r="Y107" s="5">
        <v>76488029634</v>
      </c>
      <c r="Z107" s="5">
        <v>55393207491</v>
      </c>
    </row>
    <row r="108" spans="3:26" ht="15.5" x14ac:dyDescent="0.35">
      <c r="C108" t="s">
        <v>138</v>
      </c>
    </row>
    <row r="109" spans="3:26" ht="15.5" x14ac:dyDescent="0.35">
      <c r="C109" t="s">
        <v>139</v>
      </c>
      <c r="D109" s="5">
        <v>447859566647</v>
      </c>
      <c r="E109" s="5">
        <v>349983083420</v>
      </c>
      <c r="F109" s="5">
        <v>426132693295</v>
      </c>
      <c r="G109" s="5">
        <v>389248657004</v>
      </c>
      <c r="I109" s="5">
        <v>349983083420</v>
      </c>
      <c r="J109" s="5">
        <v>363864322960</v>
      </c>
      <c r="K109" s="5">
        <v>154056658650</v>
      </c>
      <c r="L109" s="5">
        <v>73021573575</v>
      </c>
      <c r="M109" s="5">
        <v>204475953208</v>
      </c>
      <c r="N109" s="5">
        <v>192779466493</v>
      </c>
      <c r="O109" s="5">
        <v>127278148456</v>
      </c>
      <c r="P109" s="5">
        <v>70573607072</v>
      </c>
      <c r="Q109" s="5">
        <v>129935722847</v>
      </c>
      <c r="R109" s="5">
        <v>107744230649</v>
      </c>
      <c r="S109" s="5">
        <v>85924406919</v>
      </c>
      <c r="T109" s="5">
        <v>101225328275</v>
      </c>
      <c r="U109" s="5">
        <v>187071374897</v>
      </c>
      <c r="V109" s="5">
        <v>50458524184</v>
      </c>
      <c r="W109" s="5">
        <v>37779927419</v>
      </c>
      <c r="X109" s="5">
        <v>77293652546</v>
      </c>
      <c r="Y109" s="5">
        <v>67203141191</v>
      </c>
      <c r="Z109" s="5">
        <v>42545464580</v>
      </c>
    </row>
    <row r="110" spans="3:26" ht="15.5" x14ac:dyDescent="0.35">
      <c r="C110" t="s">
        <v>140</v>
      </c>
    </row>
    <row r="111" spans="3:26" ht="15.5" x14ac:dyDescent="0.35">
      <c r="C111" t="s">
        <v>141</v>
      </c>
      <c r="D111" s="5">
        <v>14145004430</v>
      </c>
      <c r="E111" s="5">
        <v>20068454203</v>
      </c>
      <c r="F111" s="5">
        <v>16247834996</v>
      </c>
      <c r="G111" s="5">
        <v>16204933101</v>
      </c>
      <c r="I111" s="5">
        <v>20068454203</v>
      </c>
      <c r="J111" s="5">
        <v>11752829088</v>
      </c>
      <c r="K111" s="5">
        <v>17312393003</v>
      </c>
      <c r="L111" s="5">
        <v>27111709563</v>
      </c>
      <c r="M111" s="5">
        <v>24626962714</v>
      </c>
      <c r="N111" s="5">
        <v>22302672013</v>
      </c>
      <c r="O111" s="5">
        <v>33236864041</v>
      </c>
      <c r="P111" s="5">
        <v>19488896218</v>
      </c>
      <c r="Q111" s="5">
        <v>21378330545</v>
      </c>
      <c r="R111" s="5">
        <v>18773229392</v>
      </c>
      <c r="S111" s="5">
        <v>21051487929</v>
      </c>
      <c r="T111" s="5">
        <v>29578292310</v>
      </c>
      <c r="U111" s="5">
        <v>4383873118</v>
      </c>
      <c r="V111" s="5">
        <v>2368365529</v>
      </c>
      <c r="W111" s="5">
        <v>4377850203</v>
      </c>
      <c r="X111" s="5">
        <v>3284458549</v>
      </c>
      <c r="Y111" s="5">
        <v>231614500</v>
      </c>
      <c r="Z111" s="5">
        <v>244466000</v>
      </c>
    </row>
    <row r="112" spans="3:26" ht="15.5" x14ac:dyDescent="0.35">
      <c r="C112" t="s">
        <v>143</v>
      </c>
      <c r="D112" s="5">
        <v>20926838666</v>
      </c>
      <c r="E112" s="5">
        <v>11548376674</v>
      </c>
      <c r="F112" s="5">
        <v>19566149378</v>
      </c>
      <c r="G112" s="5">
        <v>7848265635</v>
      </c>
      <c r="I112" s="5">
        <v>11548376674</v>
      </c>
      <c r="J112" s="5">
        <v>30120614985</v>
      </c>
      <c r="K112" s="5">
        <v>11557439598</v>
      </c>
      <c r="L112" s="5">
        <v>9530254748</v>
      </c>
      <c r="M112" s="5">
        <v>18139782731</v>
      </c>
      <c r="N112" s="5">
        <v>25766720132</v>
      </c>
      <c r="O112" s="5">
        <v>34986811867</v>
      </c>
      <c r="P112" s="5">
        <v>15398067378</v>
      </c>
      <c r="Q112" s="5">
        <v>1949987618</v>
      </c>
      <c r="R112" s="5">
        <v>30884338994</v>
      </c>
      <c r="S112" s="5">
        <v>11571233229</v>
      </c>
      <c r="T112" s="5">
        <v>690493733</v>
      </c>
      <c r="U112" s="5">
        <v>2770641311</v>
      </c>
      <c r="V112" s="5">
        <v>2405952346</v>
      </c>
      <c r="W112" s="5">
        <v>20349564385</v>
      </c>
      <c r="X112" s="5">
        <v>731296272</v>
      </c>
      <c r="Y112" s="5">
        <v>4061818915</v>
      </c>
      <c r="Z112" s="5">
        <v>6485539095</v>
      </c>
    </row>
    <row r="113" spans="3:26" ht="15.5" x14ac:dyDescent="0.35">
      <c r="C113" t="s">
        <v>129</v>
      </c>
      <c r="D113" s="5">
        <v>16148890850</v>
      </c>
      <c r="E113" s="5">
        <v>16993397243</v>
      </c>
      <c r="F113" s="5">
        <v>18079301509</v>
      </c>
      <c r="G113" s="5">
        <v>14493716639</v>
      </c>
      <c r="I113" s="5">
        <v>16993397243</v>
      </c>
      <c r="J113" s="5">
        <v>14599174071</v>
      </c>
      <c r="K113" s="5">
        <v>14597309520</v>
      </c>
      <c r="L113" s="5">
        <v>10551967626</v>
      </c>
      <c r="M113" s="5">
        <v>11277914006</v>
      </c>
      <c r="N113" s="5">
        <v>10680771945</v>
      </c>
      <c r="O113" s="5">
        <v>8507504668</v>
      </c>
      <c r="P113" s="5">
        <v>10856771632</v>
      </c>
      <c r="Q113" s="5">
        <v>12204771091</v>
      </c>
      <c r="R113" s="5">
        <v>16542057582</v>
      </c>
      <c r="S113" s="5">
        <v>18569340199</v>
      </c>
      <c r="T113" s="5">
        <v>17376222294</v>
      </c>
      <c r="U113" s="5">
        <v>2441638915</v>
      </c>
      <c r="V113" s="5">
        <v>2265829041</v>
      </c>
      <c r="W113" s="5">
        <v>4369487686</v>
      </c>
      <c r="X113" s="5">
        <v>3797731438</v>
      </c>
      <c r="Y113" s="5">
        <v>3761628618</v>
      </c>
      <c r="Z113" s="5">
        <v>4526963135</v>
      </c>
    </row>
    <row r="114" spans="3:26" ht="15.5" x14ac:dyDescent="0.35">
      <c r="C114" t="s">
        <v>146</v>
      </c>
      <c r="P114" s="5">
        <v>9543521202</v>
      </c>
      <c r="Q114" s="5">
        <v>256958573608</v>
      </c>
      <c r="R114" s="5">
        <v>309700000000</v>
      </c>
      <c r="S114" s="5">
        <v>639068781247</v>
      </c>
      <c r="U114" s="5">
        <v>249874500000</v>
      </c>
      <c r="V114" s="5">
        <v>483500000000</v>
      </c>
      <c r="W114" s="5">
        <v>299244000000</v>
      </c>
      <c r="X114" s="5">
        <v>296703000000</v>
      </c>
    </row>
    <row r="115" spans="3:26" ht="15.5" x14ac:dyDescent="0.35">
      <c r="C115" t="s">
        <v>142</v>
      </c>
      <c r="S115" s="5">
        <v>15388267872</v>
      </c>
      <c r="T115" s="5">
        <v>552342853960</v>
      </c>
      <c r="U115" s="5">
        <v>60596900000</v>
      </c>
    </row>
    <row r="116" spans="3:26" ht="15.5" x14ac:dyDescent="0.35">
      <c r="C116" t="s">
        <v>153</v>
      </c>
      <c r="D116" s="5">
        <v>39671862115</v>
      </c>
      <c r="E116" s="5">
        <v>43434888614</v>
      </c>
      <c r="F116" s="5">
        <v>41401144367</v>
      </c>
      <c r="G116" s="5">
        <v>40515900116</v>
      </c>
      <c r="I116" s="5">
        <v>43434888614</v>
      </c>
      <c r="J116" s="5">
        <v>38745411614</v>
      </c>
      <c r="K116" s="5">
        <v>34258832614</v>
      </c>
      <c r="L116" s="5">
        <v>29207562614</v>
      </c>
      <c r="M116" s="5">
        <v>26915404614</v>
      </c>
      <c r="N116" s="5">
        <v>34317827614</v>
      </c>
      <c r="O116" s="5">
        <v>39344314614</v>
      </c>
      <c r="P116" s="5">
        <v>34052874614</v>
      </c>
      <c r="Q116" s="5">
        <v>45209179614</v>
      </c>
      <c r="R116" s="5">
        <v>33835271614</v>
      </c>
      <c r="S116" s="5">
        <v>29461394411</v>
      </c>
      <c r="T116" s="5">
        <v>27917794870</v>
      </c>
      <c r="U116" s="5">
        <v>22390733987</v>
      </c>
      <c r="V116" s="5">
        <v>18822957313</v>
      </c>
      <c r="W116" s="5">
        <v>51242230429</v>
      </c>
      <c r="X116" s="5">
        <v>156637767615</v>
      </c>
      <c r="Y116" s="5">
        <v>190371665644</v>
      </c>
      <c r="Z116" s="5">
        <v>315127276165</v>
      </c>
    </row>
    <row r="117" spans="3:26" ht="15.5" x14ac:dyDescent="0.35">
      <c r="C117" t="s">
        <v>154</v>
      </c>
      <c r="D117" s="5">
        <v>39671862115</v>
      </c>
      <c r="E117" s="5">
        <v>43434888614</v>
      </c>
      <c r="F117" s="5">
        <v>41401144367</v>
      </c>
      <c r="G117" s="5">
        <v>40515900116</v>
      </c>
      <c r="I117" s="5">
        <v>43434888614</v>
      </c>
      <c r="J117" s="5">
        <v>38745411614</v>
      </c>
      <c r="K117" s="5">
        <v>34258832614</v>
      </c>
      <c r="L117" s="5">
        <v>29207562614</v>
      </c>
      <c r="M117" s="5">
        <v>26915404614</v>
      </c>
      <c r="N117" s="5">
        <v>34317827614</v>
      </c>
      <c r="O117" s="5">
        <v>39344314614</v>
      </c>
      <c r="P117" s="5">
        <v>34052874614</v>
      </c>
      <c r="Q117" s="5">
        <v>45209179614</v>
      </c>
      <c r="R117" s="5">
        <v>33835271614</v>
      </c>
      <c r="S117" s="5">
        <v>29461394411</v>
      </c>
      <c r="T117" s="5">
        <v>27917794870</v>
      </c>
      <c r="U117" s="5">
        <v>22390733987</v>
      </c>
      <c r="V117" s="5">
        <v>18822957313</v>
      </c>
      <c r="W117" s="5">
        <v>51242230429</v>
      </c>
      <c r="X117" s="5">
        <v>156637767615</v>
      </c>
      <c r="Y117" s="5">
        <v>190371665644</v>
      </c>
      <c r="Z117" s="5">
        <v>315127276165</v>
      </c>
    </row>
    <row r="118" spans="3:26" ht="15.5" x14ac:dyDescent="0.35">
      <c r="C118" t="s">
        <v>416</v>
      </c>
    </row>
    <row r="119" spans="3:26" ht="15.5" x14ac:dyDescent="0.35">
      <c r="C119" t="s">
        <v>957</v>
      </c>
    </row>
    <row r="120" spans="3:26" ht="15.5" x14ac:dyDescent="0.35">
      <c r="C120" t="s">
        <v>1070</v>
      </c>
      <c r="Y120" s="5">
        <v>2286664269</v>
      </c>
      <c r="Z120" s="5">
        <v>16119165904</v>
      </c>
    </row>
    <row r="121" spans="3:26" ht="15.5" x14ac:dyDescent="0.35">
      <c r="C121" t="s">
        <v>592</v>
      </c>
      <c r="W121" s="5">
        <v>36272000000</v>
      </c>
      <c r="X121" s="5">
        <v>144384000000</v>
      </c>
      <c r="Y121" s="5">
        <v>180376054240</v>
      </c>
      <c r="Z121" s="5">
        <v>294438615261</v>
      </c>
    </row>
    <row r="122" spans="3:26" ht="15.5" x14ac:dyDescent="0.35">
      <c r="C122" t="s">
        <v>155</v>
      </c>
      <c r="S122" s="5">
        <v>5244789797</v>
      </c>
      <c r="T122" s="5">
        <v>7372291256</v>
      </c>
      <c r="U122" s="5">
        <v>6923103373</v>
      </c>
      <c r="V122" s="5">
        <v>5382128313</v>
      </c>
      <c r="W122" s="5">
        <v>5208951429</v>
      </c>
      <c r="X122" s="5">
        <v>3809255615</v>
      </c>
      <c r="Y122" s="5">
        <v>2447410135</v>
      </c>
    </row>
    <row r="123" spans="3:26" ht="15.5" x14ac:dyDescent="0.35">
      <c r="C123" t="s">
        <v>160</v>
      </c>
      <c r="D123" s="5">
        <v>574202832035</v>
      </c>
      <c r="E123" s="5">
        <v>473850200451</v>
      </c>
      <c r="F123" s="5">
        <v>543587733810</v>
      </c>
      <c r="G123" s="5">
        <v>577475545129</v>
      </c>
      <c r="I123" s="5">
        <v>473850200451</v>
      </c>
      <c r="J123" s="5">
        <v>476490666860</v>
      </c>
      <c r="K123" s="5">
        <v>251275135465</v>
      </c>
      <c r="L123" s="5">
        <v>168244583827</v>
      </c>
      <c r="M123" s="5">
        <v>310020233374</v>
      </c>
      <c r="N123" s="5">
        <v>305958833204</v>
      </c>
      <c r="O123" s="5">
        <v>261784845240</v>
      </c>
      <c r="P123" s="5">
        <v>192308466864</v>
      </c>
      <c r="Q123" s="5">
        <v>489592257434</v>
      </c>
      <c r="R123" s="5">
        <v>538044038690</v>
      </c>
      <c r="S123" s="5">
        <v>845932695663</v>
      </c>
      <c r="T123" s="5">
        <v>746598865219</v>
      </c>
      <c r="U123" s="5">
        <v>541352365829</v>
      </c>
      <c r="V123" s="5">
        <v>564289732196</v>
      </c>
      <c r="W123" s="5">
        <v>418302169536</v>
      </c>
      <c r="X123" s="5">
        <v>541717109078</v>
      </c>
      <c r="Y123" s="5">
        <v>266859695278</v>
      </c>
      <c r="Z123" s="5">
        <v>370520483656</v>
      </c>
    </row>
    <row r="124" spans="3:26" ht="15.5" x14ac:dyDescent="0.35">
      <c r="C124" t="s">
        <v>161</v>
      </c>
    </row>
    <row r="125" spans="3:26" ht="15.5" x14ac:dyDescent="0.35">
      <c r="C125" t="s">
        <v>162</v>
      </c>
      <c r="D125" s="5">
        <v>148750000000</v>
      </c>
      <c r="E125" s="5">
        <v>148750000000</v>
      </c>
      <c r="F125" s="5">
        <v>148750000000</v>
      </c>
      <c r="G125" s="5">
        <v>148750000000</v>
      </c>
      <c r="I125" s="5">
        <v>148750000000</v>
      </c>
      <c r="J125" s="5">
        <v>148750000000</v>
      </c>
      <c r="K125" s="5">
        <v>148750000000</v>
      </c>
      <c r="L125" s="5">
        <v>148750000000</v>
      </c>
      <c r="M125" s="5">
        <v>148750000000</v>
      </c>
      <c r="N125" s="5">
        <v>148750000000</v>
      </c>
      <c r="O125" s="5">
        <v>148750000000</v>
      </c>
      <c r="P125" s="5">
        <v>148750000000</v>
      </c>
      <c r="Q125" s="5">
        <v>148750000000</v>
      </c>
      <c r="R125" s="5">
        <v>148750000000</v>
      </c>
      <c r="S125" s="5">
        <v>148750000000</v>
      </c>
      <c r="T125" s="5">
        <v>148750000000</v>
      </c>
      <c r="U125" s="5">
        <v>148750000000</v>
      </c>
      <c r="V125" s="5">
        <v>148750000000</v>
      </c>
      <c r="W125" s="5">
        <v>148750000000</v>
      </c>
      <c r="X125" s="5">
        <v>148750000000</v>
      </c>
      <c r="Y125" s="5">
        <v>148750000000</v>
      </c>
      <c r="Z125" s="5">
        <v>148750000000</v>
      </c>
    </row>
    <row r="126" spans="3:26" ht="15.5" x14ac:dyDescent="0.35">
      <c r="C126" t="s">
        <v>163</v>
      </c>
      <c r="D126" s="5">
        <v>109952993909</v>
      </c>
      <c r="E126" s="5">
        <v>109952993909</v>
      </c>
      <c r="F126" s="5">
        <v>109952993909</v>
      </c>
      <c r="G126" s="5">
        <v>109952993909</v>
      </c>
      <c r="I126" s="5">
        <v>109952993909</v>
      </c>
      <c r="J126" s="5">
        <v>109952993909</v>
      </c>
      <c r="K126" s="5">
        <v>109952993909</v>
      </c>
      <c r="L126" s="5">
        <v>109952993909</v>
      </c>
      <c r="M126" s="5">
        <v>109952993909</v>
      </c>
      <c r="N126" s="5">
        <v>109952993909</v>
      </c>
      <c r="O126" s="5">
        <v>109952993909</v>
      </c>
      <c r="P126" s="5">
        <v>109952993909</v>
      </c>
      <c r="Q126" s="5">
        <v>109952993909</v>
      </c>
      <c r="R126" s="5">
        <v>109952993909</v>
      </c>
      <c r="S126" s="5">
        <v>109952993909</v>
      </c>
      <c r="T126" s="5">
        <v>109952993909</v>
      </c>
      <c r="U126" s="5">
        <v>109952993909</v>
      </c>
      <c r="V126" s="5">
        <v>109952993909</v>
      </c>
      <c r="W126" s="5">
        <v>104847825314</v>
      </c>
      <c r="X126" s="5">
        <v>104847825314</v>
      </c>
      <c r="Y126" s="5">
        <v>104847825314</v>
      </c>
      <c r="Z126" s="5">
        <v>104847825314</v>
      </c>
    </row>
    <row r="127" spans="3:26" ht="15.5" x14ac:dyDescent="0.35">
      <c r="C127" t="s">
        <v>164</v>
      </c>
      <c r="D127" s="5">
        <v>1825502360224</v>
      </c>
      <c r="E127" s="5">
        <v>1753694253735</v>
      </c>
      <c r="F127" s="5">
        <v>1719068120244</v>
      </c>
      <c r="G127" s="5">
        <v>1682151514728</v>
      </c>
      <c r="I127" s="5">
        <v>1753694253735</v>
      </c>
      <c r="J127" s="5">
        <v>1648264465095</v>
      </c>
      <c r="K127" s="5">
        <v>1382730578646</v>
      </c>
      <c r="L127" s="5">
        <v>1288355697522</v>
      </c>
      <c r="M127" s="5">
        <v>1127151154450</v>
      </c>
      <c r="N127" s="5">
        <v>999584164365</v>
      </c>
      <c r="O127" s="5">
        <v>877271570373</v>
      </c>
      <c r="P127" s="5">
        <v>721312370131</v>
      </c>
      <c r="Q127" s="5">
        <v>655437713356</v>
      </c>
      <c r="R127" s="5">
        <v>637266826517</v>
      </c>
      <c r="S127" s="5">
        <v>387569812891</v>
      </c>
      <c r="T127" s="5">
        <v>281020365911</v>
      </c>
      <c r="U127" s="5">
        <v>269571940009</v>
      </c>
      <c r="V127" s="5">
        <v>204699992399</v>
      </c>
      <c r="W127" s="5">
        <v>146355754923</v>
      </c>
      <c r="X127" s="5">
        <v>50049811157</v>
      </c>
      <c r="Y127" s="5">
        <v>42800250667</v>
      </c>
      <c r="Z127" s="5">
        <v>-6692878807</v>
      </c>
    </row>
    <row r="128" spans="3:26" ht="15.5" x14ac:dyDescent="0.35">
      <c r="C128" t="s">
        <v>165</v>
      </c>
      <c r="D128" s="5">
        <v>12004956567</v>
      </c>
      <c r="E128" s="5">
        <v>12004956567</v>
      </c>
      <c r="F128" s="5">
        <v>11921496567</v>
      </c>
      <c r="G128" s="5">
        <v>11921496567</v>
      </c>
      <c r="I128" s="5">
        <v>12004956567</v>
      </c>
      <c r="J128" s="5">
        <v>11421496567</v>
      </c>
      <c r="K128" s="5">
        <v>10830126567</v>
      </c>
      <c r="L128" s="5">
        <v>10030025067</v>
      </c>
      <c r="M128" s="5">
        <v>9530025067</v>
      </c>
      <c r="N128" s="5">
        <v>9030025067</v>
      </c>
      <c r="O128" s="5">
        <v>8530025067</v>
      </c>
      <c r="P128" s="5">
        <v>8030025067</v>
      </c>
      <c r="Q128" s="5">
        <v>7530025067</v>
      </c>
      <c r="R128" s="5">
        <v>7280025067</v>
      </c>
      <c r="S128" s="5">
        <v>6780025067</v>
      </c>
      <c r="T128" s="5">
        <v>6280025067</v>
      </c>
      <c r="U128" s="5">
        <v>5780025067</v>
      </c>
      <c r="V128" s="5">
        <v>5280025067</v>
      </c>
      <c r="W128" s="5">
        <v>4280025067</v>
      </c>
      <c r="X128" s="5">
        <v>4280025067</v>
      </c>
    </row>
    <row r="129" spans="2:26" ht="15.5" x14ac:dyDescent="0.35">
      <c r="C129" t="s">
        <v>166</v>
      </c>
      <c r="D129" s="5">
        <v>1813497403657</v>
      </c>
      <c r="E129" s="5">
        <v>1741689297168</v>
      </c>
      <c r="F129" s="5">
        <v>1707146623677</v>
      </c>
      <c r="G129" s="5">
        <v>1670230018161</v>
      </c>
      <c r="I129" s="5">
        <v>1741689297168</v>
      </c>
      <c r="J129" s="5">
        <v>1636842968528</v>
      </c>
      <c r="K129" s="5">
        <v>1371900452079</v>
      </c>
      <c r="L129" s="5">
        <v>1278325672455</v>
      </c>
      <c r="M129" s="5">
        <v>1117621129383</v>
      </c>
      <c r="N129" s="5">
        <v>990554139298</v>
      </c>
      <c r="O129" s="5">
        <v>868741545306</v>
      </c>
      <c r="P129" s="5">
        <v>713282345064</v>
      </c>
      <c r="Q129" s="5">
        <v>647907688289</v>
      </c>
      <c r="R129" s="5">
        <v>629986801450</v>
      </c>
      <c r="S129" s="5">
        <v>380789787824</v>
      </c>
      <c r="T129" s="5">
        <v>274740340844</v>
      </c>
      <c r="U129" s="5">
        <v>263791914942</v>
      </c>
      <c r="V129" s="5">
        <v>199419967332</v>
      </c>
      <c r="W129" s="5">
        <v>142075729856</v>
      </c>
      <c r="X129" s="5">
        <v>45769786090</v>
      </c>
    </row>
    <row r="130" spans="2:26" ht="15.5" x14ac:dyDescent="0.35">
      <c r="C130" t="s">
        <v>167</v>
      </c>
      <c r="D130" s="5">
        <v>1825502360224</v>
      </c>
      <c r="E130" s="5">
        <v>1753694253735</v>
      </c>
      <c r="F130" s="5">
        <v>1719068120244</v>
      </c>
      <c r="G130" s="5">
        <v>1682151514728</v>
      </c>
      <c r="I130" s="5">
        <v>1753694253735</v>
      </c>
      <c r="J130" s="5">
        <v>1648264465095</v>
      </c>
      <c r="K130" s="5">
        <v>1382730578646</v>
      </c>
      <c r="L130" s="5">
        <v>1288355697522</v>
      </c>
      <c r="M130" s="5">
        <v>1127151154450</v>
      </c>
      <c r="N130" s="5">
        <v>999584164365</v>
      </c>
      <c r="O130" s="5">
        <v>877271570373</v>
      </c>
      <c r="P130" s="5">
        <v>721312370131</v>
      </c>
      <c r="Q130" s="5">
        <v>655437713356</v>
      </c>
      <c r="R130" s="5">
        <v>637266826517</v>
      </c>
      <c r="S130" s="5">
        <v>387569812891</v>
      </c>
      <c r="T130" s="5">
        <v>281020365911</v>
      </c>
      <c r="U130" s="5">
        <v>269571940009</v>
      </c>
      <c r="V130" s="5">
        <v>204699992399</v>
      </c>
      <c r="W130" s="5">
        <v>146355754923</v>
      </c>
      <c r="X130" s="5">
        <v>50049811157</v>
      </c>
      <c r="Y130" s="5">
        <v>42800250667</v>
      </c>
      <c r="Z130" s="5">
        <v>-6692878807</v>
      </c>
    </row>
    <row r="131" spans="2:26" ht="15.5" x14ac:dyDescent="0.35">
      <c r="C131" t="s">
        <v>9</v>
      </c>
      <c r="D131" s="5">
        <v>2084461946633</v>
      </c>
      <c r="E131" s="5">
        <v>2012653840144</v>
      </c>
      <c r="F131" s="5">
        <v>1979594724312</v>
      </c>
      <c r="G131" s="5">
        <v>1942678118796</v>
      </c>
      <c r="I131" s="5">
        <v>2012653840144</v>
      </c>
      <c r="J131" s="5">
        <v>1908791069163</v>
      </c>
      <c r="K131" s="5">
        <v>1642285662293</v>
      </c>
      <c r="L131" s="5">
        <v>1550042869748</v>
      </c>
      <c r="M131" s="5">
        <v>1387366962835</v>
      </c>
      <c r="N131" s="5">
        <v>1260714994864</v>
      </c>
      <c r="O131" s="5">
        <v>1131294696834</v>
      </c>
      <c r="P131" s="5">
        <v>976647575842</v>
      </c>
      <c r="Q131" s="5">
        <v>903044187067</v>
      </c>
      <c r="R131" s="5">
        <v>887920113728</v>
      </c>
      <c r="S131" s="5">
        <v>639893514352</v>
      </c>
      <c r="T131" s="5">
        <v>537551172122</v>
      </c>
      <c r="U131" s="5">
        <v>528274933918</v>
      </c>
      <c r="V131" s="5">
        <v>463402986308</v>
      </c>
      <c r="W131" s="5">
        <v>405058748832</v>
      </c>
      <c r="X131" s="5">
        <v>308752805066</v>
      </c>
      <c r="Y131" s="5">
        <v>301503244576</v>
      </c>
      <c r="Z131" s="5">
        <v>235024739012</v>
      </c>
    </row>
    <row r="132" spans="2:26" ht="15.5" x14ac:dyDescent="0.35">
      <c r="C132" t="s">
        <v>169</v>
      </c>
      <c r="D132" s="5">
        <v>2658664778668</v>
      </c>
      <c r="E132" s="5">
        <v>2486504040595</v>
      </c>
      <c r="F132" s="5">
        <v>2523182458122</v>
      </c>
      <c r="G132" s="5">
        <v>2520153663925</v>
      </c>
      <c r="I132" s="5">
        <v>2486504040595</v>
      </c>
      <c r="J132" s="5">
        <v>2385281736023</v>
      </c>
      <c r="K132" s="5">
        <v>1893560797758</v>
      </c>
      <c r="L132" s="5">
        <v>1718287453575</v>
      </c>
      <c r="M132" s="5">
        <v>1697387196209</v>
      </c>
      <c r="N132" s="5">
        <v>1566673828068</v>
      </c>
      <c r="O132" s="5">
        <v>1393079542074</v>
      </c>
      <c r="P132" s="5">
        <v>1168956042706</v>
      </c>
      <c r="Q132" s="5">
        <v>1392636444501</v>
      </c>
      <c r="R132" s="5">
        <v>1425964152418</v>
      </c>
      <c r="S132" s="5">
        <v>1485826210015</v>
      </c>
      <c r="T132" s="5">
        <v>1284150037341</v>
      </c>
      <c r="U132" s="5">
        <v>1069627299747</v>
      </c>
      <c r="V132" s="5">
        <v>1027692718504</v>
      </c>
      <c r="W132" s="5">
        <v>823360918368</v>
      </c>
      <c r="X132" s="5">
        <v>850469914144</v>
      </c>
      <c r="Y132" s="5">
        <v>568362939854</v>
      </c>
      <c r="Z132" s="5">
        <v>605545222668</v>
      </c>
    </row>
    <row r="133" spans="2:26" ht="15.5" x14ac:dyDescent="0.35">
      <c r="C133" t="s">
        <v>170</v>
      </c>
      <c r="D133" s="5">
        <v>595000000</v>
      </c>
      <c r="E133" s="5">
        <v>595000000</v>
      </c>
      <c r="F133" s="5">
        <v>595000000</v>
      </c>
      <c r="G133" s="5">
        <v>595000000</v>
      </c>
      <c r="I133" s="5">
        <v>595000000</v>
      </c>
      <c r="J133" s="5">
        <v>595000000</v>
      </c>
      <c r="K133" s="5">
        <v>595000000</v>
      </c>
      <c r="L133" s="5">
        <v>595000000</v>
      </c>
      <c r="M133" s="5">
        <v>595000000</v>
      </c>
      <c r="N133" s="5">
        <v>595000000</v>
      </c>
      <c r="O133" s="5">
        <v>595000000</v>
      </c>
      <c r="P133" s="5">
        <v>595000000</v>
      </c>
      <c r="Q133" s="5">
        <v>595000000</v>
      </c>
      <c r="R133" s="5">
        <v>595000000</v>
      </c>
      <c r="S133" s="5">
        <v>595000000</v>
      </c>
      <c r="T133" s="5">
        <v>297500000</v>
      </c>
      <c r="U133" s="5">
        <v>297500000</v>
      </c>
      <c r="V133" s="5">
        <v>297500000</v>
      </c>
      <c r="W133" s="5">
        <v>297500000</v>
      </c>
      <c r="X133" s="5">
        <v>297500000</v>
      </c>
      <c r="Y133" s="5">
        <v>297500000</v>
      </c>
      <c r="Z133" s="5">
        <v>297500000</v>
      </c>
    </row>
    <row r="135" spans="2:26" ht="15.5" x14ac:dyDescent="0.35">
      <c r="B135" t="s">
        <v>171</v>
      </c>
      <c r="C135" t="s">
        <v>172</v>
      </c>
      <c r="D135" s="5">
        <v>-20422799966</v>
      </c>
      <c r="E135" s="5">
        <v>-1206719856</v>
      </c>
      <c r="F135" s="5">
        <v>-148384369462</v>
      </c>
      <c r="G135" s="5">
        <v>-149735302859</v>
      </c>
      <c r="I135" s="5">
        <v>-77985227625</v>
      </c>
      <c r="J135" s="5">
        <v>-18117428606</v>
      </c>
      <c r="K135" s="5">
        <v>542472806836</v>
      </c>
      <c r="L135" s="5">
        <v>11867530566</v>
      </c>
      <c r="M135" s="5">
        <v>-91481686113</v>
      </c>
      <c r="N135" s="5">
        <v>171295450196</v>
      </c>
      <c r="O135" s="5">
        <v>453147999966</v>
      </c>
      <c r="P135" s="5">
        <v>287259686428</v>
      </c>
      <c r="Q135" s="5">
        <v>208851008007</v>
      </c>
      <c r="R135" s="5">
        <v>176087317362</v>
      </c>
      <c r="S135" s="5">
        <v>168614370234</v>
      </c>
      <c r="T135" s="5">
        <v>-147806952847</v>
      </c>
      <c r="U135" s="5">
        <v>19608725490</v>
      </c>
      <c r="V135" s="5">
        <v>165931107445</v>
      </c>
      <c r="W135" s="5">
        <v>126233750999</v>
      </c>
      <c r="X135" s="5">
        <v>-206699334647</v>
      </c>
      <c r="Y135" s="5">
        <v>104682614940</v>
      </c>
      <c r="Z135" s="5">
        <v>-41024283850</v>
      </c>
    </row>
    <row r="136" spans="2:26" ht="15.5" x14ac:dyDescent="0.35">
      <c r="C136" t="s">
        <v>173</v>
      </c>
      <c r="D136" s="5">
        <v>2322928414770</v>
      </c>
      <c r="E136" s="5">
        <v>2771376834010</v>
      </c>
      <c r="F136" s="5">
        <v>2385506450304</v>
      </c>
      <c r="G136" s="5">
        <v>2299550609096</v>
      </c>
      <c r="I136" s="5">
        <v>9771834882221</v>
      </c>
      <c r="J136" s="5">
        <v>7629663936973</v>
      </c>
      <c r="K136" s="5">
        <v>6555365189695</v>
      </c>
      <c r="L136" s="5">
        <v>5829903773496</v>
      </c>
      <c r="M136" s="5">
        <v>5243080128051</v>
      </c>
      <c r="N136" s="5">
        <v>3577606768589</v>
      </c>
      <c r="O136" s="5">
        <v>3044468403143</v>
      </c>
      <c r="P136" s="5">
        <v>3635331049631</v>
      </c>
      <c r="Q136" s="5">
        <v>4251665624602</v>
      </c>
      <c r="R136" s="5">
        <v>4077726723346</v>
      </c>
      <c r="S136" s="5">
        <v>3551875976392</v>
      </c>
      <c r="T136" s="5">
        <v>3674459795899</v>
      </c>
      <c r="U136" s="5">
        <v>2583422002737</v>
      </c>
      <c r="V136" s="5">
        <v>1167015221677</v>
      </c>
      <c r="W136" s="5">
        <v>1298942753209</v>
      </c>
      <c r="X136" s="5">
        <v>740209309427</v>
      </c>
      <c r="Y136" s="5">
        <v>1262755930261</v>
      </c>
      <c r="Z136" s="5">
        <v>1861974421726</v>
      </c>
    </row>
    <row r="137" spans="2:26" ht="15.5" x14ac:dyDescent="0.35">
      <c r="C137" t="s">
        <v>174</v>
      </c>
      <c r="W137" s="5">
        <v>-1180685995849</v>
      </c>
      <c r="X137" s="5">
        <v>-1046844751157</v>
      </c>
      <c r="Y137" s="5">
        <v>-1061399200055</v>
      </c>
      <c r="Z137" s="5">
        <v>-1807364568335</v>
      </c>
    </row>
    <row r="138" spans="2:26" ht="15.5" x14ac:dyDescent="0.35">
      <c r="C138" t="s">
        <v>908</v>
      </c>
      <c r="D138" s="5">
        <v>-2279245982055</v>
      </c>
      <c r="E138" s="5">
        <v>-2710480609892</v>
      </c>
      <c r="F138" s="5">
        <v>-2472465958821</v>
      </c>
      <c r="G138" s="5">
        <v>-2354452406118</v>
      </c>
      <c r="I138" s="5">
        <v>-9584842535468</v>
      </c>
      <c r="J138" s="5">
        <v>-7423678345579</v>
      </c>
      <c r="K138" s="5">
        <v>-5768112008880</v>
      </c>
      <c r="L138" s="5">
        <v>-5635743044673</v>
      </c>
      <c r="M138" s="5">
        <v>-5121637559393</v>
      </c>
      <c r="N138" s="5">
        <v>-3228778157122</v>
      </c>
      <c r="O138" s="5">
        <v>-2437494518944</v>
      </c>
      <c r="P138" s="5">
        <v>-3176035366195</v>
      </c>
      <c r="Q138" s="5">
        <v>-3836376520963</v>
      </c>
      <c r="R138" s="5">
        <v>-3673393918753</v>
      </c>
      <c r="S138" s="5">
        <v>-3204892008987</v>
      </c>
      <c r="T138" s="5">
        <v>-3648316025405</v>
      </c>
      <c r="U138" s="5">
        <v>-2481159320772</v>
      </c>
      <c r="V138" s="5">
        <v>-917320764256</v>
      </c>
    </row>
    <row r="139" spans="2:26" ht="15.5" x14ac:dyDescent="0.35">
      <c r="C139" t="s">
        <v>909</v>
      </c>
      <c r="D139" s="5">
        <v>-32078977091</v>
      </c>
      <c r="E139" s="5">
        <v>-19534688068</v>
      </c>
      <c r="F139" s="5">
        <v>-11382217828</v>
      </c>
      <c r="G139" s="5">
        <v>-42857862420</v>
      </c>
      <c r="I139" s="5">
        <v>-88429446150</v>
      </c>
      <c r="J139" s="5">
        <v>-84309980019</v>
      </c>
      <c r="K139" s="5">
        <v>-69798039240</v>
      </c>
      <c r="L139" s="5">
        <v>-65234155195</v>
      </c>
      <c r="M139" s="5">
        <v>-75106547219</v>
      </c>
      <c r="N139" s="5">
        <v>-69911189898</v>
      </c>
      <c r="O139" s="5">
        <v>-61495370484</v>
      </c>
      <c r="P139" s="5">
        <v>-74313639226</v>
      </c>
      <c r="Q139" s="5">
        <v>-47203694458</v>
      </c>
      <c r="R139" s="5">
        <v>-50647258371</v>
      </c>
      <c r="S139" s="5">
        <v>-61008629809</v>
      </c>
      <c r="T139" s="5">
        <v>-8735878901</v>
      </c>
      <c r="U139" s="5">
        <v>-14049778047</v>
      </c>
      <c r="V139" s="5">
        <v>-17572069525</v>
      </c>
    </row>
    <row r="140" spans="2:26" ht="15.5" x14ac:dyDescent="0.35">
      <c r="C140" t="s">
        <v>604</v>
      </c>
      <c r="D140" s="5">
        <v>-2311324959146</v>
      </c>
      <c r="E140" s="5">
        <v>-2730015297960</v>
      </c>
      <c r="F140" s="5">
        <v>-2483848176649</v>
      </c>
      <c r="G140" s="5">
        <v>-2397310268538</v>
      </c>
      <c r="I140" s="5">
        <v>-9673271981618</v>
      </c>
      <c r="J140" s="5">
        <v>-7507988325598</v>
      </c>
      <c r="K140" s="5">
        <v>-5837910048120</v>
      </c>
      <c r="L140" s="5">
        <v>-5700977199868</v>
      </c>
      <c r="M140" s="5">
        <v>-5196744106612</v>
      </c>
      <c r="N140" s="5">
        <v>-3298689347020</v>
      </c>
      <c r="O140" s="5">
        <v>-2498989889428</v>
      </c>
      <c r="P140" s="5">
        <v>-3250349005421</v>
      </c>
      <c r="Q140" s="5">
        <v>-3883580215421</v>
      </c>
      <c r="R140" s="5">
        <v>-3724041177124</v>
      </c>
      <c r="S140" s="5">
        <v>-3265900638796</v>
      </c>
      <c r="T140" s="5">
        <v>-3657051904306</v>
      </c>
      <c r="U140" s="5">
        <v>-2495209098819</v>
      </c>
      <c r="V140" s="5">
        <v>-934892833781</v>
      </c>
      <c r="W140" s="5">
        <v>-1180685995849</v>
      </c>
      <c r="X140" s="5">
        <v>-1046844751157</v>
      </c>
      <c r="Y140" s="5">
        <v>-1061399200055</v>
      </c>
      <c r="Z140" s="5">
        <v>-1807364568335</v>
      </c>
    </row>
    <row r="141" spans="2:26" ht="15.5" x14ac:dyDescent="0.35">
      <c r="C141" t="s">
        <v>706</v>
      </c>
      <c r="D141" s="5">
        <v>-9908613021</v>
      </c>
      <c r="G141" s="5">
        <v>13130574347</v>
      </c>
      <c r="W141" s="5">
        <v>277913792</v>
      </c>
    </row>
    <row r="142" spans="2:26" ht="15.5" x14ac:dyDescent="0.35">
      <c r="C142" t="s">
        <v>1208</v>
      </c>
      <c r="U142" s="5">
        <v>13456712610</v>
      </c>
      <c r="V142" s="5">
        <v>54886968516</v>
      </c>
    </row>
    <row r="143" spans="2:26" ht="15.5" x14ac:dyDescent="0.35">
      <c r="C143" t="s">
        <v>799</v>
      </c>
      <c r="Q143" s="5">
        <v>-52741426392</v>
      </c>
      <c r="R143" s="5">
        <v>-329368781247</v>
      </c>
      <c r="S143" s="5">
        <v>639068781247</v>
      </c>
      <c r="T143" s="5">
        <v>-249874500000</v>
      </c>
      <c r="U143" s="5">
        <v>-285265000000</v>
      </c>
      <c r="V143" s="5">
        <v>154003000000</v>
      </c>
      <c r="X143" s="5">
        <v>296703000000</v>
      </c>
      <c r="Z143" s="5">
        <v>-194031400000</v>
      </c>
    </row>
    <row r="144" spans="2:26" ht="15.5" x14ac:dyDescent="0.35">
      <c r="C144" t="s">
        <v>663</v>
      </c>
      <c r="D144" s="5">
        <v>-26095309086</v>
      </c>
      <c r="E144" s="5">
        <v>-38815142761</v>
      </c>
      <c r="F144" s="5">
        <v>-36417270705</v>
      </c>
      <c r="G144" s="5">
        <v>-20937696207</v>
      </c>
      <c r="I144" s="5">
        <v>-120965939351</v>
      </c>
      <c r="J144" s="5">
        <v>-95836189678</v>
      </c>
      <c r="K144" s="5">
        <v>-159170280575</v>
      </c>
      <c r="L144" s="5">
        <v>-110609154610</v>
      </c>
      <c r="M144" s="5">
        <v>-98111278529</v>
      </c>
      <c r="N144" s="5">
        <v>-70275869036</v>
      </c>
      <c r="O144" s="5">
        <v>-53939459458</v>
      </c>
      <c r="P144" s="5">
        <v>-113753245884</v>
      </c>
      <c r="Q144" s="5">
        <v>-111570235262</v>
      </c>
      <c r="R144" s="5">
        <v>-118911033546</v>
      </c>
      <c r="S144" s="5">
        <v>-103281736154</v>
      </c>
      <c r="T144" s="5">
        <v>-147759155672</v>
      </c>
      <c r="U144" s="5">
        <v>-77916345752</v>
      </c>
      <c r="V144" s="5">
        <v>-74175885160</v>
      </c>
    </row>
    <row r="145" spans="3:26" ht="15.5" x14ac:dyDescent="0.35">
      <c r="C145" t="s">
        <v>1209</v>
      </c>
    </row>
    <row r="146" spans="3:26" ht="15.5" x14ac:dyDescent="0.35">
      <c r="C146" t="s">
        <v>1210</v>
      </c>
      <c r="E146" s="5">
        <v>-9054053900</v>
      </c>
      <c r="F146" s="5">
        <v>-76288742688</v>
      </c>
      <c r="I146" s="5">
        <v>-85342796588</v>
      </c>
      <c r="J146" s="5">
        <v>-69539451809</v>
      </c>
      <c r="K146" s="5">
        <v>-38464837011</v>
      </c>
      <c r="L146" s="5">
        <v>-68483399069</v>
      </c>
      <c r="M146" s="5">
        <v>-67126869331</v>
      </c>
      <c r="N146" s="5">
        <v>-68470778126</v>
      </c>
      <c r="O146" s="5">
        <v>-51024771845</v>
      </c>
      <c r="P146" s="5">
        <v>-13897283933</v>
      </c>
      <c r="Q146" s="5">
        <v>-48635458386</v>
      </c>
      <c r="R146" s="5">
        <v>-71741157316</v>
      </c>
      <c r="S146" s="5">
        <v>-27930037701</v>
      </c>
      <c r="T146" s="5">
        <v>-19720921926</v>
      </c>
      <c r="U146" s="5">
        <v>-23523643885</v>
      </c>
      <c r="V146" s="5">
        <v>-46069177879</v>
      </c>
      <c r="W146" s="5">
        <v>-13157929477</v>
      </c>
    </row>
    <row r="147" spans="3:26" ht="15.5" x14ac:dyDescent="0.35">
      <c r="C147" t="s">
        <v>1211</v>
      </c>
      <c r="D147" s="5">
        <v>2351060413</v>
      </c>
      <c r="E147" s="5">
        <v>2841860812</v>
      </c>
      <c r="F147" s="5">
        <v>4010233234</v>
      </c>
      <c r="G147" s="5">
        <v>5230272814</v>
      </c>
      <c r="I147" s="5">
        <v>17003610398</v>
      </c>
      <c r="J147" s="5">
        <v>22021430411</v>
      </c>
      <c r="K147" s="5">
        <v>8007994505</v>
      </c>
      <c r="L147" s="5">
        <v>1376541937</v>
      </c>
      <c r="M147" s="5">
        <v>9817841775</v>
      </c>
      <c r="N147" s="5">
        <v>25126244596</v>
      </c>
      <c r="O147" s="5">
        <v>10522855477</v>
      </c>
      <c r="P147" s="5">
        <v>68658524</v>
      </c>
      <c r="Q147" s="5">
        <v>188753559</v>
      </c>
      <c r="R147" s="5">
        <v>6818547298</v>
      </c>
      <c r="S147" s="5">
        <v>9685475673</v>
      </c>
      <c r="T147" s="5">
        <v>559712895</v>
      </c>
      <c r="U147" s="5">
        <v>7336413579</v>
      </c>
      <c r="V147" s="5">
        <v>5089241574</v>
      </c>
      <c r="X147" s="5">
        <v>195073999</v>
      </c>
      <c r="Y147" s="5">
        <v>77706765</v>
      </c>
      <c r="Z147" s="5">
        <v>120344789</v>
      </c>
    </row>
    <row r="148" spans="3:26" ht="15.5" x14ac:dyDescent="0.35">
      <c r="C148" t="s">
        <v>175</v>
      </c>
      <c r="V148" s="5">
        <v>-12522243345</v>
      </c>
      <c r="W148" s="5">
        <v>-21361753875</v>
      </c>
      <c r="X148" s="5">
        <v>-15066848641</v>
      </c>
      <c r="Y148" s="5">
        <v>-23529823111</v>
      </c>
      <c r="Z148" s="5">
        <v>-14263655693</v>
      </c>
    </row>
    <row r="149" spans="3:26" ht="15.5" x14ac:dyDescent="0.35">
      <c r="C149" t="s">
        <v>1212</v>
      </c>
      <c r="F149" s="5">
        <v>53585259009</v>
      </c>
      <c r="G149" s="5">
        <v>-53585259009</v>
      </c>
      <c r="R149" s="5">
        <v>4614531409</v>
      </c>
      <c r="S149" s="5">
        <v>3908397252</v>
      </c>
      <c r="T149" s="5">
        <v>397230635</v>
      </c>
      <c r="V149" s="5">
        <v>6599815843</v>
      </c>
    </row>
    <row r="150" spans="3:26" ht="15.5" x14ac:dyDescent="0.35">
      <c r="C150" t="s">
        <v>1213</v>
      </c>
    </row>
    <row r="151" spans="3:26" ht="15.5" x14ac:dyDescent="0.35">
      <c r="C151" t="s">
        <v>846</v>
      </c>
      <c r="D151" s="5">
        <v>1626606104</v>
      </c>
      <c r="E151" s="5">
        <v>2459079943</v>
      </c>
      <c r="F151" s="5">
        <v>5067878033</v>
      </c>
      <c r="G151" s="5">
        <v>4186464638</v>
      </c>
      <c r="I151" s="5">
        <v>12756997313</v>
      </c>
      <c r="J151" s="5">
        <v>3561171095</v>
      </c>
      <c r="K151" s="5">
        <v>14644788342</v>
      </c>
      <c r="L151" s="5">
        <v>60656968680</v>
      </c>
      <c r="M151" s="5">
        <v>17602598533</v>
      </c>
      <c r="N151" s="5">
        <v>5998431193</v>
      </c>
      <c r="O151" s="5">
        <v>2110862077</v>
      </c>
      <c r="P151" s="5">
        <v>29859513511</v>
      </c>
      <c r="Q151" s="5">
        <v>782538915</v>
      </c>
      <c r="R151" s="5">
        <v>1620883295</v>
      </c>
      <c r="S151" s="5">
        <v>256933568</v>
      </c>
      <c r="T151" s="5">
        <v>1308289628</v>
      </c>
      <c r="U151" s="5">
        <v>12042685020</v>
      </c>
    </row>
    <row r="152" spans="3:26" ht="15.5" x14ac:dyDescent="0.35">
      <c r="C152" t="s">
        <v>1019</v>
      </c>
    </row>
    <row r="153" spans="3:26" ht="15.5" x14ac:dyDescent="0.35">
      <c r="C153" t="s">
        <v>183</v>
      </c>
      <c r="F153" s="5">
        <v>-89123430000</v>
      </c>
      <c r="G153" s="5">
        <v>-79134</v>
      </c>
      <c r="I153" s="5">
        <v>-89123509134</v>
      </c>
      <c r="J153" s="5">
        <v>-59415620000</v>
      </c>
      <c r="K153" s="5">
        <v>-59417448626</v>
      </c>
      <c r="L153" s="5">
        <v>-59845209798</v>
      </c>
      <c r="M153" s="5">
        <v>-59419840299</v>
      </c>
      <c r="N153" s="5">
        <v>-59431829211</v>
      </c>
      <c r="O153" s="5">
        <v>-69460630760</v>
      </c>
      <c r="P153" s="5">
        <v>-288040195611</v>
      </c>
      <c r="Q153" s="5">
        <v>-160083626261</v>
      </c>
      <c r="R153" s="5">
        <v>-386877812645</v>
      </c>
      <c r="S153" s="5">
        <v>71304142448</v>
      </c>
      <c r="T153" s="5">
        <v>171182292001</v>
      </c>
      <c r="U153" s="5">
        <v>-236323864286</v>
      </c>
      <c r="V153" s="5">
        <v>117731000000</v>
      </c>
      <c r="W153" s="5">
        <v>-108112000000</v>
      </c>
      <c r="X153" s="5">
        <v>232454009972</v>
      </c>
      <c r="Y153" s="5">
        <v>-114062561021</v>
      </c>
      <c r="Z153" s="5">
        <v>83250343178</v>
      </c>
    </row>
    <row r="154" spans="3:26" ht="15.5" x14ac:dyDescent="0.35">
      <c r="C154" t="s">
        <v>184</v>
      </c>
      <c r="D154" s="5">
        <v>-5036028179</v>
      </c>
      <c r="E154" s="5">
        <v>-4475967381</v>
      </c>
      <c r="F154" s="5">
        <v>-5546189361</v>
      </c>
      <c r="G154" s="5">
        <v>19712436723</v>
      </c>
      <c r="I154" s="5">
        <v>35360641624</v>
      </c>
      <c r="J154" s="5">
        <v>-77425156578</v>
      </c>
      <c r="K154" s="5">
        <v>-10290995346</v>
      </c>
      <c r="L154" s="5">
        <v>-68867760008</v>
      </c>
      <c r="M154" s="5">
        <v>-56004887625</v>
      </c>
      <c r="N154" s="5">
        <v>-36436211255</v>
      </c>
      <c r="O154" s="5">
        <v>-18318764162</v>
      </c>
      <c r="P154" s="5">
        <v>-11024200985</v>
      </c>
      <c r="Q154" s="5">
        <v>-56631729257</v>
      </c>
      <c r="R154" s="5">
        <v>220649549513</v>
      </c>
      <c r="S154" s="5">
        <v>-256810968630</v>
      </c>
      <c r="T154" s="5">
        <v>-25275259978</v>
      </c>
      <c r="U154" s="5">
        <v>230778336225</v>
      </c>
      <c r="V154" s="5">
        <v>-280032644829</v>
      </c>
      <c r="W154" s="5">
        <v>-14030739102</v>
      </c>
      <c r="X154" s="5">
        <v>-23701895832</v>
      </c>
      <c r="Y154" s="5">
        <v>9010271305</v>
      </c>
      <c r="Z154" s="5">
        <v>-48938385698</v>
      </c>
    </row>
    <row r="155" spans="3:26" ht="15.5" x14ac:dyDescent="0.35">
      <c r="C155" t="s">
        <v>207</v>
      </c>
      <c r="D155" s="5">
        <v>-1496148071</v>
      </c>
      <c r="E155" s="5">
        <v>-435394900</v>
      </c>
      <c r="F155" s="5">
        <v>-179730164</v>
      </c>
      <c r="G155" s="5">
        <v>-765584112</v>
      </c>
      <c r="I155" s="5">
        <v>-2895154198</v>
      </c>
      <c r="J155" s="5">
        <v>-2809083020</v>
      </c>
      <c r="K155" s="5">
        <v>-2314401738</v>
      </c>
      <c r="L155" s="5">
        <v>-6518601902</v>
      </c>
      <c r="M155" s="5">
        <v>-5386892529</v>
      </c>
      <c r="N155" s="5">
        <v>-2234611346</v>
      </c>
      <c r="O155" s="5">
        <v>-5244695016</v>
      </c>
      <c r="P155" s="5">
        <v>-1240923329</v>
      </c>
      <c r="Q155" s="5">
        <v>-8193586831</v>
      </c>
      <c r="R155" s="5">
        <v>-963918878</v>
      </c>
      <c r="S155" s="5">
        <v>-4503370510</v>
      </c>
      <c r="T155" s="5">
        <v>-13839041928</v>
      </c>
      <c r="U155" s="5">
        <v>-2062106072</v>
      </c>
      <c r="V155" s="5">
        <v>-18541326647</v>
      </c>
      <c r="W155" s="5">
        <v>-14077614102</v>
      </c>
      <c r="X155" s="5">
        <v>-24897572260</v>
      </c>
      <c r="Y155" s="5">
        <v>-14594371361</v>
      </c>
      <c r="Z155" s="5">
        <v>-49054239239</v>
      </c>
    </row>
    <row r="156" spans="3:26" ht="15.5" x14ac:dyDescent="0.35">
      <c r="C156" t="s">
        <v>1214</v>
      </c>
      <c r="D156" s="5">
        <v>-2066391257</v>
      </c>
      <c r="E156" s="5">
        <v>-4268807991</v>
      </c>
      <c r="F156" s="5">
        <v>-5452099197</v>
      </c>
      <c r="G156" s="5">
        <v>-3850950701</v>
      </c>
      <c r="I156" s="5">
        <v>-18363829993</v>
      </c>
      <c r="J156" s="5">
        <v>-20441577036</v>
      </c>
      <c r="K156" s="5">
        <v>-8287010182</v>
      </c>
      <c r="L156" s="5">
        <v>-53014580632</v>
      </c>
      <c r="M156" s="5">
        <v>-50164821491</v>
      </c>
      <c r="N156" s="5">
        <v>-31146216040</v>
      </c>
      <c r="O156" s="5">
        <v>-13694728238</v>
      </c>
      <c r="P156" s="5">
        <v>-11570896299</v>
      </c>
      <c r="Q156" s="5">
        <v>-14454406528</v>
      </c>
      <c r="R156" s="5">
        <v>-16274831609</v>
      </c>
      <c r="S156" s="5">
        <v>-15360238774</v>
      </c>
      <c r="T156" s="5">
        <v>-11444002805</v>
      </c>
      <c r="U156" s="5">
        <v>-28875719738</v>
      </c>
    </row>
    <row r="157" spans="3:26" ht="15.5" x14ac:dyDescent="0.35">
      <c r="C157" t="s">
        <v>1215</v>
      </c>
      <c r="F157" s="5">
        <v>-1270099805</v>
      </c>
      <c r="G157" s="5">
        <v>1270099805</v>
      </c>
      <c r="V157" s="5">
        <v>93681818</v>
      </c>
      <c r="Y157" s="5">
        <v>22560000000</v>
      </c>
    </row>
    <row r="158" spans="3:26" ht="15.5" x14ac:dyDescent="0.35">
      <c r="C158" t="s">
        <v>112</v>
      </c>
      <c r="F158" s="5">
        <v>55035650500</v>
      </c>
      <c r="G158" s="5">
        <v>-31111607500</v>
      </c>
      <c r="I158" s="5">
        <v>55035650500</v>
      </c>
      <c r="J158" s="5">
        <v>-55035650500</v>
      </c>
    </row>
    <row r="159" spans="3:26" ht="15.5" x14ac:dyDescent="0.35">
      <c r="C159" t="s">
        <v>1183</v>
      </c>
      <c r="D159" s="5">
        <v>-1531065840</v>
      </c>
      <c r="F159" s="5">
        <v>-55035650500</v>
      </c>
      <c r="G159" s="5">
        <v>55035650500</v>
      </c>
      <c r="L159" s="5">
        <v>-9919683990</v>
      </c>
      <c r="M159" s="5">
        <v>-466023250</v>
      </c>
      <c r="N159" s="5">
        <v>-3106099840</v>
      </c>
      <c r="P159" s="5">
        <v>-21200001</v>
      </c>
      <c r="Q159" s="5">
        <v>-36849732155</v>
      </c>
    </row>
    <row r="160" spans="3:26" ht="15.5" x14ac:dyDescent="0.35">
      <c r="C160" t="s">
        <v>1216</v>
      </c>
    </row>
    <row r="161" spans="3:26" ht="15.5" x14ac:dyDescent="0.35">
      <c r="C161" t="s">
        <v>1217</v>
      </c>
      <c r="S161" s="5">
        <v>-237095000000</v>
      </c>
      <c r="U161" s="5">
        <v>261585000000</v>
      </c>
      <c r="V161" s="5">
        <v>-261585000000</v>
      </c>
    </row>
    <row r="162" spans="3:26" ht="15.5" x14ac:dyDescent="0.35">
      <c r="C162" t="s">
        <v>1218</v>
      </c>
      <c r="R162" s="5">
        <v>237095000000</v>
      </c>
    </row>
    <row r="163" spans="3:26" ht="15.5" x14ac:dyDescent="0.35">
      <c r="C163" t="s">
        <v>229</v>
      </c>
    </row>
    <row r="164" spans="3:26" ht="15.5" x14ac:dyDescent="0.35">
      <c r="C164" t="s">
        <v>887</v>
      </c>
      <c r="D164" s="5">
        <v>57576989</v>
      </c>
      <c r="E164" s="5">
        <v>228235510</v>
      </c>
      <c r="F164" s="5">
        <v>1355739805</v>
      </c>
      <c r="G164" s="5">
        <v>-865171269</v>
      </c>
      <c r="I164" s="5">
        <v>1583975315</v>
      </c>
      <c r="J164" s="5">
        <v>861153978</v>
      </c>
      <c r="K164" s="5">
        <v>310416574</v>
      </c>
      <c r="L164" s="5">
        <v>585106516</v>
      </c>
      <c r="M164" s="5">
        <v>12849645</v>
      </c>
      <c r="N164" s="5">
        <v>50715971</v>
      </c>
      <c r="O164" s="5">
        <v>620659092</v>
      </c>
      <c r="P164" s="5">
        <v>1808818644</v>
      </c>
      <c r="Q164" s="5">
        <v>2865996257</v>
      </c>
      <c r="R164" s="5">
        <v>793300000</v>
      </c>
      <c r="S164" s="5">
        <v>147640654</v>
      </c>
      <c r="T164" s="5">
        <v>7784755</v>
      </c>
      <c r="U164" s="5">
        <v>131162035</v>
      </c>
      <c r="W164" s="5">
        <v>46875000</v>
      </c>
      <c r="X164" s="5">
        <v>1195676428</v>
      </c>
      <c r="Y164" s="5">
        <v>1044642666</v>
      </c>
      <c r="Z164" s="5">
        <v>115853541</v>
      </c>
    </row>
    <row r="165" spans="3:26" ht="15.5" x14ac:dyDescent="0.35">
      <c r="C165" t="s">
        <v>241</v>
      </c>
      <c r="F165" s="5">
        <v>-89123430000</v>
      </c>
      <c r="G165" s="5">
        <v>-79134</v>
      </c>
      <c r="I165" s="5">
        <v>-89123509134</v>
      </c>
      <c r="J165" s="5">
        <v>-59415620000</v>
      </c>
      <c r="K165" s="5">
        <v>-59417448626</v>
      </c>
      <c r="L165" s="5">
        <v>-59845209798</v>
      </c>
      <c r="M165" s="5">
        <v>-59419840299</v>
      </c>
      <c r="N165" s="5">
        <v>-59431829211</v>
      </c>
      <c r="O165" s="5">
        <v>-69460630760</v>
      </c>
      <c r="P165" s="5">
        <v>-288040195611</v>
      </c>
      <c r="Q165" s="5">
        <v>-160083626261</v>
      </c>
      <c r="R165" s="5">
        <v>-386877812645</v>
      </c>
      <c r="S165" s="5">
        <v>71304142448</v>
      </c>
      <c r="T165" s="5">
        <v>171182292001</v>
      </c>
      <c r="U165" s="5">
        <v>-236323864286</v>
      </c>
      <c r="V165" s="5">
        <v>117731000000</v>
      </c>
      <c r="W165" s="5">
        <v>-108112000000</v>
      </c>
      <c r="X165" s="5">
        <v>232454009972</v>
      </c>
      <c r="Y165" s="5">
        <v>-114062561021</v>
      </c>
      <c r="Z165" s="5">
        <v>83250343178</v>
      </c>
    </row>
    <row r="166" spans="3:26" ht="15.5" x14ac:dyDescent="0.35">
      <c r="C166" t="s">
        <v>1219</v>
      </c>
    </row>
    <row r="167" spans="3:26" ht="15.5" x14ac:dyDescent="0.35">
      <c r="C167" t="s">
        <v>1220</v>
      </c>
      <c r="U167" s="5">
        <v>60596900000</v>
      </c>
      <c r="V167" s="5">
        <v>-36272000000</v>
      </c>
      <c r="W167" s="5">
        <v>-108112000000</v>
      </c>
      <c r="X167" s="5">
        <v>-41936490028</v>
      </c>
      <c r="Y167" s="5">
        <v>-114062561021</v>
      </c>
      <c r="Z167" s="5">
        <v>277281743178</v>
      </c>
    </row>
    <row r="168" spans="3:26" ht="15.5" x14ac:dyDescent="0.35">
      <c r="C168" t="s">
        <v>1221</v>
      </c>
      <c r="T168" s="5">
        <v>520445353960</v>
      </c>
    </row>
    <row r="169" spans="3:26" ht="15.5" x14ac:dyDescent="0.35">
      <c r="C169" t="s">
        <v>1222</v>
      </c>
      <c r="R169" s="5">
        <v>-15388267872</v>
      </c>
      <c r="S169" s="5">
        <v>-536954586088</v>
      </c>
      <c r="T169" s="5">
        <v>-28699400000</v>
      </c>
    </row>
    <row r="170" spans="3:26" ht="15.5" x14ac:dyDescent="0.35">
      <c r="C170" t="s">
        <v>1223</v>
      </c>
      <c r="R170" s="5">
        <v>-15388267872</v>
      </c>
      <c r="S170" s="5">
        <v>-536954586088</v>
      </c>
      <c r="T170" s="5">
        <v>491745953960</v>
      </c>
      <c r="U170" s="5">
        <v>60596900000</v>
      </c>
      <c r="V170" s="5">
        <v>-36272000000</v>
      </c>
      <c r="W170" s="5">
        <v>-108112000000</v>
      </c>
      <c r="X170" s="5">
        <v>-41936490028</v>
      </c>
      <c r="Y170" s="5">
        <v>-114062561021</v>
      </c>
      <c r="Z170" s="5">
        <v>277281743178</v>
      </c>
    </row>
    <row r="171" spans="3:26" ht="15.5" x14ac:dyDescent="0.35">
      <c r="C171" t="s">
        <v>256</v>
      </c>
      <c r="F171" s="5">
        <v>-89123430000</v>
      </c>
      <c r="I171" s="5">
        <v>-89123430000</v>
      </c>
      <c r="J171" s="5">
        <v>-59415620000</v>
      </c>
      <c r="K171" s="5">
        <v>-59415620000</v>
      </c>
      <c r="L171" s="5">
        <v>-59415620000</v>
      </c>
      <c r="M171" s="5">
        <v>-59415620000</v>
      </c>
      <c r="N171" s="5">
        <v>-59416540000</v>
      </c>
      <c r="O171" s="5">
        <v>-59408630000</v>
      </c>
      <c r="P171" s="5">
        <v>-26711383500</v>
      </c>
      <c r="Q171" s="5">
        <v>-89103945000</v>
      </c>
      <c r="T171" s="5">
        <v>-29659570000</v>
      </c>
      <c r="X171" s="5">
        <v>-22312500000</v>
      </c>
    </row>
    <row r="172" spans="3:26" ht="15.5" x14ac:dyDescent="0.35">
      <c r="C172" t="s">
        <v>826</v>
      </c>
      <c r="G172" s="5">
        <v>-79134</v>
      </c>
      <c r="I172" s="5">
        <v>-79134</v>
      </c>
      <c r="K172" s="5">
        <v>-1828626</v>
      </c>
      <c r="L172" s="5">
        <v>-429589798</v>
      </c>
      <c r="M172" s="5">
        <v>-4220299</v>
      </c>
      <c r="N172" s="5">
        <v>-15289211</v>
      </c>
      <c r="O172" s="5">
        <v>-508479558</v>
      </c>
      <c r="P172" s="5">
        <v>-13913759705</v>
      </c>
      <c r="Q172" s="5">
        <v>-18238254869</v>
      </c>
      <c r="R172" s="5">
        <v>-42120763526</v>
      </c>
      <c r="S172" s="5">
        <v>-30810052711</v>
      </c>
      <c r="T172" s="5">
        <v>-41029591959</v>
      </c>
      <c r="U172" s="5">
        <v>-11655764286</v>
      </c>
    </row>
    <row r="173" spans="3:26" ht="15.5" x14ac:dyDescent="0.35">
      <c r="C173" t="s">
        <v>1224</v>
      </c>
    </row>
    <row r="174" spans="3:26" ht="15.5" x14ac:dyDescent="0.35">
      <c r="C174" t="s">
        <v>1225</v>
      </c>
      <c r="O174" s="5">
        <v>-9543521202</v>
      </c>
      <c r="P174" s="5">
        <v>-247415052406</v>
      </c>
    </row>
    <row r="175" spans="3:26" ht="15.5" x14ac:dyDescent="0.35">
      <c r="C175" t="s">
        <v>1226</v>
      </c>
    </row>
    <row r="176" spans="3:26" ht="15.5" x14ac:dyDescent="0.35">
      <c r="C176" t="s">
        <v>278</v>
      </c>
      <c r="D176" s="5">
        <v>-25458828145</v>
      </c>
      <c r="E176" s="5">
        <v>-5682687237</v>
      </c>
      <c r="F176" s="5">
        <v>-243053988823</v>
      </c>
      <c r="G176" s="5">
        <v>-130022945270</v>
      </c>
      <c r="I176" s="5">
        <v>-131748095135</v>
      </c>
      <c r="J176" s="5">
        <v>-154958205184</v>
      </c>
      <c r="K176" s="5">
        <v>472764362864</v>
      </c>
      <c r="L176" s="5">
        <v>-116845439240</v>
      </c>
      <c r="M176" s="5">
        <v>-206906414037</v>
      </c>
      <c r="N176" s="5">
        <v>75427409730</v>
      </c>
      <c r="O176" s="5">
        <v>365368605044</v>
      </c>
      <c r="P176" s="5">
        <v>-11804710168</v>
      </c>
      <c r="Q176" s="5">
        <v>-7864347511</v>
      </c>
      <c r="R176" s="5">
        <v>9859054230</v>
      </c>
      <c r="S176" s="5">
        <v>-16892455948</v>
      </c>
      <c r="T176" s="5">
        <v>-1899920824</v>
      </c>
      <c r="U176" s="5">
        <v>14063197429</v>
      </c>
      <c r="V176" s="5">
        <v>3629462616</v>
      </c>
      <c r="W176" s="5">
        <v>4091011897</v>
      </c>
      <c r="X176" s="5">
        <v>2052779493</v>
      </c>
      <c r="Y176" s="5">
        <v>-369674776</v>
      </c>
      <c r="Z176" s="5">
        <v>-6712326370</v>
      </c>
    </row>
    <row r="177" spans="2:26" ht="15.5" x14ac:dyDescent="0.35">
      <c r="C177" t="s">
        <v>279</v>
      </c>
      <c r="D177" s="5">
        <v>304112387106</v>
      </c>
      <c r="I177" s="5">
        <v>435860482241</v>
      </c>
      <c r="J177" s="5">
        <v>590818687425</v>
      </c>
      <c r="K177" s="5">
        <v>118054324561</v>
      </c>
      <c r="L177" s="5">
        <v>234899763801</v>
      </c>
      <c r="M177" s="5">
        <v>441806177838</v>
      </c>
      <c r="N177" s="5">
        <v>366378768108</v>
      </c>
      <c r="O177" s="5">
        <v>1010163064</v>
      </c>
      <c r="P177" s="5">
        <v>12814873232</v>
      </c>
      <c r="Q177" s="5">
        <v>20679220743</v>
      </c>
      <c r="R177" s="5">
        <v>10820166513</v>
      </c>
      <c r="S177" s="5">
        <v>27712622461</v>
      </c>
      <c r="T177" s="5">
        <v>29612543285</v>
      </c>
      <c r="U177" s="5">
        <v>15549345856</v>
      </c>
      <c r="V177" s="5">
        <v>11919883240</v>
      </c>
      <c r="W177" s="5">
        <v>7828871343</v>
      </c>
      <c r="X177" s="5">
        <v>5776091850</v>
      </c>
      <c r="Y177" s="5">
        <v>6145766626</v>
      </c>
      <c r="Z177" s="5">
        <v>12858092996</v>
      </c>
    </row>
    <row r="178" spans="2:26" ht="15.5" x14ac:dyDescent="0.35">
      <c r="C178" t="s">
        <v>282</v>
      </c>
      <c r="D178" s="5">
        <v>278653558961</v>
      </c>
      <c r="E178" s="5">
        <v>-5682687237</v>
      </c>
      <c r="F178" s="5">
        <v>-243053988823</v>
      </c>
      <c r="G178" s="5">
        <v>-130022945270</v>
      </c>
      <c r="I178" s="5">
        <v>304112387106</v>
      </c>
      <c r="J178" s="5">
        <v>435860482241</v>
      </c>
      <c r="K178" s="5">
        <v>590818687425</v>
      </c>
      <c r="L178" s="5">
        <v>118054324561</v>
      </c>
      <c r="M178" s="5">
        <v>234899763801</v>
      </c>
      <c r="N178" s="5">
        <v>441806177838</v>
      </c>
      <c r="O178" s="5">
        <v>366378768108</v>
      </c>
      <c r="P178" s="5">
        <v>1010163064</v>
      </c>
      <c r="Q178" s="5">
        <v>12814873232</v>
      </c>
      <c r="R178" s="5">
        <v>20679220743</v>
      </c>
      <c r="S178" s="5">
        <v>10820166513</v>
      </c>
      <c r="T178" s="5">
        <v>27712622461</v>
      </c>
      <c r="U178" s="5">
        <v>29612543285</v>
      </c>
      <c r="V178" s="5">
        <v>15549345856</v>
      </c>
      <c r="W178" s="5">
        <v>11919883240</v>
      </c>
      <c r="X178" s="5">
        <v>7828871343</v>
      </c>
      <c r="Y178" s="5">
        <v>5776091850</v>
      </c>
      <c r="Z178" s="5">
        <v>6145766626</v>
      </c>
    </row>
    <row r="180" spans="2:26" ht="15.5" x14ac:dyDescent="0.35">
      <c r="B180" t="s">
        <v>283</v>
      </c>
      <c r="C180" t="s">
        <v>11</v>
      </c>
      <c r="D180" s="5">
        <v>590000000</v>
      </c>
      <c r="E180" s="5">
        <v>590000000</v>
      </c>
      <c r="F180" s="5">
        <v>590000000</v>
      </c>
      <c r="G180" s="5">
        <v>590000000</v>
      </c>
      <c r="I180" s="5">
        <v>590000000</v>
      </c>
      <c r="J180" s="5">
        <v>590000000</v>
      </c>
      <c r="K180" s="5">
        <v>590000000</v>
      </c>
      <c r="L180" s="5">
        <v>590000000</v>
      </c>
      <c r="M180" s="5">
        <v>590000000</v>
      </c>
      <c r="N180" s="5">
        <v>590000000</v>
      </c>
      <c r="O180" s="5">
        <v>590000000</v>
      </c>
      <c r="P180" s="5">
        <v>590000000</v>
      </c>
      <c r="Q180" s="5">
        <v>590000000</v>
      </c>
      <c r="R180" s="5">
        <v>590000000</v>
      </c>
      <c r="S180" s="5">
        <v>590000000</v>
      </c>
      <c r="T180" s="5">
        <v>300000000</v>
      </c>
      <c r="U180" s="5">
        <v>300000000</v>
      </c>
      <c r="V180" s="5">
        <v>300000000</v>
      </c>
      <c r="W180" s="5">
        <v>300000000</v>
      </c>
      <c r="X180" s="5">
        <v>300000000</v>
      </c>
      <c r="Y180" s="5">
        <v>300000000</v>
      </c>
      <c r="Z180" s="5">
        <v>300000000</v>
      </c>
    </row>
    <row r="181" spans="2:26" ht="15.5" x14ac:dyDescent="0.35">
      <c r="C181" t="s">
        <v>284</v>
      </c>
      <c r="D181" s="6">
        <v>120.69</v>
      </c>
      <c r="E181" s="6">
        <v>58.05</v>
      </c>
      <c r="F181" s="6">
        <v>62.04</v>
      </c>
      <c r="G181" s="6">
        <v>41.24</v>
      </c>
    </row>
    <row r="182" spans="2:26" ht="15.5" x14ac:dyDescent="0.35">
      <c r="C182" t="s">
        <v>285</v>
      </c>
      <c r="D182" s="6">
        <v>18.559999999999999</v>
      </c>
      <c r="E182" s="6">
        <v>41.52</v>
      </c>
      <c r="F182" s="6">
        <v>42.71</v>
      </c>
      <c r="G182" s="6">
        <v>70.56</v>
      </c>
    </row>
    <row r="183" spans="2:26" ht="15.5" x14ac:dyDescent="0.35">
      <c r="C183" t="s">
        <v>72</v>
      </c>
      <c r="D183" s="6">
        <v>0.56000000000000005</v>
      </c>
      <c r="E183" s="6">
        <v>0.53</v>
      </c>
      <c r="F183" s="6">
        <v>0.64</v>
      </c>
      <c r="G183" s="6">
        <v>0.77</v>
      </c>
    </row>
    <row r="184" spans="2:26" ht="15.5" x14ac:dyDescent="0.35">
      <c r="C184" t="s">
        <v>286</v>
      </c>
      <c r="D184" s="5">
        <v>95550000000</v>
      </c>
      <c r="E184" s="5">
        <v>56970000000</v>
      </c>
      <c r="F184" s="5">
        <v>70070000000</v>
      </c>
      <c r="G184" s="5">
        <v>31950000000</v>
      </c>
    </row>
    <row r="185" spans="2:26" ht="15.5" x14ac:dyDescent="0.35">
      <c r="C185" t="s">
        <v>287</v>
      </c>
      <c r="D185" s="6">
        <v>2.7000000000000003E-2</v>
      </c>
      <c r="E185" s="6">
        <v>1.3899999999999999E-2</v>
      </c>
      <c r="F185" s="6">
        <v>1.46E-2</v>
      </c>
      <c r="G185" s="6">
        <v>9.7000000000000003E-3</v>
      </c>
    </row>
    <row r="186" spans="2:26" ht="15.5" x14ac:dyDescent="0.35">
      <c r="C186" t="s">
        <v>288</v>
      </c>
      <c r="D186" s="6">
        <v>3.44E-2</v>
      </c>
      <c r="E186" s="6">
        <v>1.72E-2</v>
      </c>
      <c r="F186" s="6">
        <v>1.8600000000000002E-2</v>
      </c>
      <c r="G186" s="6">
        <v>1.26E-2</v>
      </c>
    </row>
    <row r="187" spans="2:26" ht="15.5" x14ac:dyDescent="0.35">
      <c r="C187" t="s">
        <v>289</v>
      </c>
      <c r="D187" s="6">
        <v>4.24E-2</v>
      </c>
      <c r="E187" s="6">
        <v>2.4799999999999999E-2</v>
      </c>
      <c r="F187" s="6">
        <v>3.1699999999999999E-2</v>
      </c>
      <c r="G187" s="6">
        <v>1.26E-2</v>
      </c>
    </row>
    <row r="188" spans="2:26" ht="15.5" x14ac:dyDescent="0.35">
      <c r="C188" t="s">
        <v>290</v>
      </c>
      <c r="G188" s="6">
        <v>320497.26</v>
      </c>
    </row>
    <row r="189" spans="2:26" ht="15.5" x14ac:dyDescent="0.35">
      <c r="C189" t="s">
        <v>291</v>
      </c>
      <c r="D189" s="5">
        <v>2084000000000</v>
      </c>
      <c r="E189" s="5">
        <v>2013000000000</v>
      </c>
      <c r="F189" s="5">
        <v>1980000000000</v>
      </c>
      <c r="G189" s="5">
        <v>1943000000000</v>
      </c>
    </row>
    <row r="190" spans="2:26" ht="15.5" x14ac:dyDescent="0.35">
      <c r="C190" t="s">
        <v>292</v>
      </c>
      <c r="D190" s="6">
        <v>0.64</v>
      </c>
      <c r="E190" s="6">
        <v>0.71</v>
      </c>
      <c r="F190" s="6">
        <v>0.8</v>
      </c>
      <c r="G190" s="6">
        <v>0.89</v>
      </c>
    </row>
    <row r="191" spans="2:26" ht="15.5" x14ac:dyDescent="0.35">
      <c r="C191" t="s">
        <v>293</v>
      </c>
      <c r="D191" s="6">
        <v>3503.3</v>
      </c>
      <c r="E191" s="6">
        <v>3382.61</v>
      </c>
      <c r="F191" s="6">
        <v>3327.05</v>
      </c>
      <c r="G191" s="6">
        <v>3265.01</v>
      </c>
    </row>
    <row r="192" spans="2:26" ht="15.5" x14ac:dyDescent="0.35">
      <c r="C192" t="s">
        <v>294</v>
      </c>
      <c r="D192" s="6">
        <v>0.64</v>
      </c>
      <c r="E192" s="6">
        <v>0.71</v>
      </c>
      <c r="F192" s="6">
        <v>0.8</v>
      </c>
      <c r="G192" s="6">
        <v>0.89</v>
      </c>
    </row>
    <row r="193" spans="3:26" ht="15.5" x14ac:dyDescent="0.35">
      <c r="C193" t="s">
        <v>295</v>
      </c>
      <c r="D193" s="6">
        <v>3503.3</v>
      </c>
      <c r="E193" s="6">
        <v>3382.61</v>
      </c>
      <c r="F193" s="6">
        <v>3327.05</v>
      </c>
      <c r="G193" s="6">
        <v>3265.01</v>
      </c>
    </row>
    <row r="194" spans="3:26" ht="15.5" x14ac:dyDescent="0.35">
      <c r="C194" t="s">
        <v>296</v>
      </c>
    </row>
    <row r="195" spans="3:26" ht="15.5" x14ac:dyDescent="0.35">
      <c r="C195" t="s">
        <v>297</v>
      </c>
    </row>
    <row r="196" spans="3:26" ht="15.5" x14ac:dyDescent="0.35">
      <c r="C196" t="s">
        <v>298</v>
      </c>
      <c r="D196" s="5">
        <v>2084000000000</v>
      </c>
      <c r="E196" s="5">
        <v>2013000000000</v>
      </c>
      <c r="F196" s="5">
        <v>1980000000000</v>
      </c>
      <c r="G196" s="5">
        <v>1943000000000</v>
      </c>
    </row>
    <row r="197" spans="3:26" ht="15.5" x14ac:dyDescent="0.35">
      <c r="C197" t="s">
        <v>23</v>
      </c>
    </row>
    <row r="198" spans="3:26" ht="15.5" x14ac:dyDescent="0.35">
      <c r="C198" t="s">
        <v>20</v>
      </c>
      <c r="D198" s="5">
        <v>-279000000000</v>
      </c>
      <c r="E198" s="5">
        <v>-304000000000</v>
      </c>
      <c r="F198" s="5">
        <v>-310000000000</v>
      </c>
      <c r="G198" s="5">
        <v>-553000000000</v>
      </c>
    </row>
    <row r="199" spans="3:26" ht="15.5" x14ac:dyDescent="0.35">
      <c r="C199" t="s">
        <v>299</v>
      </c>
      <c r="D199" s="5">
        <v>1847000000000</v>
      </c>
      <c r="E199" s="5">
        <v>1777000000000</v>
      </c>
      <c r="F199" s="5">
        <v>1727000000000</v>
      </c>
      <c r="G199" s="5">
        <v>1679000000000</v>
      </c>
    </row>
    <row r="200" spans="3:26" ht="15.5" x14ac:dyDescent="0.35">
      <c r="C200" t="s">
        <v>300</v>
      </c>
      <c r="D200" s="5">
        <v>-20000000000</v>
      </c>
      <c r="E200" s="5">
        <v>-1000000000</v>
      </c>
      <c r="F200" s="5">
        <v>-148000000000</v>
      </c>
      <c r="G200" s="5">
        <v>-150000000000</v>
      </c>
    </row>
    <row r="201" spans="3:26" ht="15.5" x14ac:dyDescent="0.35">
      <c r="C201" t="s">
        <v>301</v>
      </c>
      <c r="D201" s="5">
        <v>-4000000000</v>
      </c>
      <c r="E201" s="5">
        <v>-5000000000</v>
      </c>
      <c r="F201" s="5">
        <v>-6000000000</v>
      </c>
      <c r="G201" s="5">
        <v>-5000000000</v>
      </c>
    </row>
    <row r="202" spans="3:26" ht="15.5" x14ac:dyDescent="0.35">
      <c r="C202" t="s">
        <v>12</v>
      </c>
      <c r="D202" s="5">
        <v>-24000000000</v>
      </c>
      <c r="E202" s="5">
        <v>-6000000000</v>
      </c>
      <c r="F202" s="5">
        <v>-154000000000</v>
      </c>
      <c r="G202" s="5">
        <v>-154000000000</v>
      </c>
    </row>
    <row r="203" spans="3:26" ht="15.5" x14ac:dyDescent="0.35">
      <c r="C203" t="s">
        <v>15</v>
      </c>
      <c r="D203" s="6">
        <v>-40.31</v>
      </c>
      <c r="E203" s="6">
        <v>-9.93</v>
      </c>
      <c r="F203" s="6">
        <v>-258.85000000000002</v>
      </c>
      <c r="G203" s="6">
        <v>-259.41000000000003</v>
      </c>
    </row>
    <row r="204" spans="3:26" ht="15.5" x14ac:dyDescent="0.35">
      <c r="C204" t="s">
        <v>57</v>
      </c>
      <c r="I204" s="6">
        <v>327.05</v>
      </c>
      <c r="J204" s="6">
        <v>546.12</v>
      </c>
      <c r="K204" s="6">
        <v>258.11</v>
      </c>
      <c r="L204" s="6">
        <v>370.93</v>
      </c>
      <c r="M204" s="6">
        <v>314.39999999999998</v>
      </c>
      <c r="N204" s="6">
        <v>317.51</v>
      </c>
      <c r="O204" s="6">
        <v>359.91</v>
      </c>
      <c r="P204" s="6">
        <v>168.7</v>
      </c>
      <c r="Q204" s="6">
        <v>175.42</v>
      </c>
      <c r="R204" s="6">
        <v>416.85</v>
      </c>
      <c r="S204" s="5">
        <v>172</v>
      </c>
      <c r="T204" s="6">
        <v>131.18</v>
      </c>
      <c r="U204" s="6">
        <v>218.06</v>
      </c>
      <c r="V204" s="6">
        <v>196.12</v>
      </c>
      <c r="W204" s="6">
        <v>323.72000000000003</v>
      </c>
      <c r="X204" s="6">
        <v>99.37</v>
      </c>
      <c r="Y204" s="6">
        <v>166.36</v>
      </c>
      <c r="Z204" s="6">
        <v>93.67</v>
      </c>
    </row>
    <row r="205" spans="3:26" ht="15.5" x14ac:dyDescent="0.35">
      <c r="C205" t="s">
        <v>71</v>
      </c>
      <c r="I205" s="6">
        <v>7.37</v>
      </c>
      <c r="J205" s="6">
        <v>3.81</v>
      </c>
      <c r="K205" s="6">
        <v>7.15</v>
      </c>
      <c r="L205" s="6">
        <v>5.34</v>
      </c>
      <c r="M205" s="6">
        <v>5.96</v>
      </c>
      <c r="N205" s="6">
        <v>5.62</v>
      </c>
      <c r="O205" s="6">
        <v>4.6399999999999997</v>
      </c>
      <c r="P205" s="6">
        <v>8.15</v>
      </c>
      <c r="Q205" s="6">
        <v>7.35</v>
      </c>
      <c r="R205" s="6">
        <v>3.24</v>
      </c>
      <c r="S205" s="6">
        <v>3.92</v>
      </c>
      <c r="T205" s="6">
        <v>11.43</v>
      </c>
      <c r="U205" s="6">
        <v>5.32</v>
      </c>
      <c r="V205" s="6">
        <v>6.63</v>
      </c>
      <c r="W205" s="6">
        <v>2.93</v>
      </c>
      <c r="X205" s="6">
        <v>11.07</v>
      </c>
      <c r="Y205" s="6">
        <v>8.9600000000000009</v>
      </c>
      <c r="Z205" s="6">
        <v>7.47</v>
      </c>
    </row>
    <row r="206" spans="3:26" ht="15.5" x14ac:dyDescent="0.35">
      <c r="C206" t="s">
        <v>74</v>
      </c>
      <c r="I206" s="6">
        <v>0.15</v>
      </c>
      <c r="J206" s="6">
        <v>0.15</v>
      </c>
      <c r="K206" s="6">
        <v>0.17</v>
      </c>
      <c r="L206" s="6">
        <v>0.19</v>
      </c>
      <c r="M206" s="6">
        <v>0.21</v>
      </c>
      <c r="N206" s="6">
        <v>0.28999999999999998</v>
      </c>
      <c r="O206" s="6">
        <v>0.32</v>
      </c>
      <c r="P206" s="6">
        <v>0.23</v>
      </c>
      <c r="Q206" s="6">
        <v>0.18</v>
      </c>
      <c r="R206" s="6">
        <v>0.2</v>
      </c>
      <c r="S206" s="6">
        <v>0.12</v>
      </c>
      <c r="T206" s="6">
        <v>0.12</v>
      </c>
      <c r="U206" s="6">
        <v>0.14000000000000001</v>
      </c>
      <c r="V206" s="6">
        <v>0.34</v>
      </c>
      <c r="W206" s="6">
        <v>0.23</v>
      </c>
      <c r="X206" s="6">
        <v>0.46</v>
      </c>
      <c r="Y206" s="6">
        <v>0.37</v>
      </c>
      <c r="Z206" s="6">
        <v>0.11</v>
      </c>
    </row>
    <row r="207" spans="3:26" ht="15.5" x14ac:dyDescent="0.35">
      <c r="C207" t="s">
        <v>302</v>
      </c>
      <c r="I207" s="5">
        <v>281950000000</v>
      </c>
      <c r="J207" s="5">
        <v>409840000000</v>
      </c>
      <c r="K207" s="5">
        <v>215630000000</v>
      </c>
      <c r="L207" s="5">
        <v>295910000000</v>
      </c>
      <c r="M207" s="5">
        <v>236130000000</v>
      </c>
      <c r="N207" s="5">
        <v>229050000000</v>
      </c>
      <c r="O207" s="5">
        <v>295300000000</v>
      </c>
      <c r="P207" s="5">
        <v>158050000000</v>
      </c>
    </row>
    <row r="208" spans="3:26" ht="15.5" x14ac:dyDescent="0.35">
      <c r="C208" t="s">
        <v>303</v>
      </c>
      <c r="I208" s="6">
        <v>7.8299999999999995E-2</v>
      </c>
      <c r="J208" s="6">
        <v>0.13619999999999999</v>
      </c>
      <c r="K208" s="6">
        <v>8.1099999999999992E-2</v>
      </c>
      <c r="L208" s="6">
        <v>0.12839999999999999</v>
      </c>
      <c r="M208" s="6">
        <v>0.11019999999999999</v>
      </c>
      <c r="N208" s="6">
        <v>0.1206</v>
      </c>
      <c r="O208" s="6">
        <v>0.1537</v>
      </c>
      <c r="P208" s="6">
        <v>8.5900000000000004E-2</v>
      </c>
      <c r="Q208" s="6">
        <v>7.4900000000000008E-2</v>
      </c>
      <c r="R208" s="6">
        <v>0.1739</v>
      </c>
      <c r="S208" s="6">
        <v>6.8900000000000003E-2</v>
      </c>
      <c r="T208" s="6">
        <v>3.04E-2</v>
      </c>
      <c r="U208" s="6">
        <v>6.0599999999999994E-2</v>
      </c>
      <c r="V208" s="6">
        <v>5.6799999999999996E-2</v>
      </c>
      <c r="W208" s="6">
        <v>0.11699999999999999</v>
      </c>
      <c r="X208" s="6">
        <v>3.4799999999999998E-2</v>
      </c>
      <c r="Y208" s="6">
        <v>8.7100000000000011E-2</v>
      </c>
      <c r="Z208" s="6">
        <v>4.5999999999999999E-2</v>
      </c>
    </row>
    <row r="209" spans="3:26" ht="15.5" x14ac:dyDescent="0.35">
      <c r="C209" t="s">
        <v>304</v>
      </c>
      <c r="I209" s="6">
        <v>9.6699999999999994E-2</v>
      </c>
      <c r="J209" s="6">
        <v>0.17019999999999999</v>
      </c>
      <c r="K209" s="6">
        <v>9.35E-2</v>
      </c>
      <c r="L209" s="6">
        <v>0.1424</v>
      </c>
      <c r="M209" s="6">
        <v>0.1348</v>
      </c>
      <c r="N209" s="6">
        <v>0.14990000000000001</v>
      </c>
      <c r="O209" s="6">
        <v>0.1893</v>
      </c>
      <c r="P209" s="6">
        <v>0.10279999999999999</v>
      </c>
      <c r="Q209" s="6">
        <v>0.11560000000000001</v>
      </c>
      <c r="R209" s="6">
        <v>0.27929999999999999</v>
      </c>
      <c r="S209" s="6">
        <v>0.15990000000000001</v>
      </c>
      <c r="T209" s="6">
        <v>7.2599999999999998E-2</v>
      </c>
      <c r="U209" s="6">
        <v>0.12279999999999999</v>
      </c>
      <c r="V209" s="6">
        <v>0.12590000000000001</v>
      </c>
      <c r="W209" s="6">
        <v>0.23780000000000001</v>
      </c>
      <c r="X209" s="6">
        <v>9.5700000000000007E-2</v>
      </c>
      <c r="Y209" s="6">
        <v>0.16420000000000001</v>
      </c>
      <c r="Z209" s="6">
        <v>0.1186</v>
      </c>
    </row>
    <row r="210" spans="3:26" ht="15.5" x14ac:dyDescent="0.35">
      <c r="C210" t="s">
        <v>305</v>
      </c>
      <c r="I210" s="6">
        <v>0.1278</v>
      </c>
      <c r="J210" s="6">
        <v>0.2114</v>
      </c>
      <c r="K210" s="6">
        <v>0.1143</v>
      </c>
      <c r="L210" s="6">
        <v>0.17989999999999998</v>
      </c>
      <c r="M210" s="6">
        <v>0.15590000000000001</v>
      </c>
      <c r="N210" s="6">
        <v>0.16589999999999999</v>
      </c>
      <c r="O210" s="6">
        <v>0.2492</v>
      </c>
      <c r="P210" s="6">
        <v>0.1366</v>
      </c>
      <c r="Q210" s="6">
        <v>0.17120000000000002</v>
      </c>
      <c r="R210" s="6">
        <v>0.40200000000000002</v>
      </c>
      <c r="S210" s="6">
        <v>0.31739999999999996</v>
      </c>
      <c r="T210" s="6">
        <v>0.20620000000000002</v>
      </c>
      <c r="U210" s="6">
        <v>0.28460000000000002</v>
      </c>
      <c r="V210" s="6">
        <v>0.22489999999999999</v>
      </c>
      <c r="W210" s="6">
        <v>0.31809999999999999</v>
      </c>
      <c r="X210" s="6">
        <v>0.106</v>
      </c>
      <c r="Y210" s="6">
        <v>0.18049999999999999</v>
      </c>
      <c r="Z210" s="6">
        <v>0.38</v>
      </c>
    </row>
    <row r="211" spans="3:26" ht="15.5" x14ac:dyDescent="0.35">
      <c r="C211" t="s">
        <v>306</v>
      </c>
      <c r="I211" s="6">
        <v>3233607.67</v>
      </c>
      <c r="K211" s="6">
        <v>101711.87</v>
      </c>
      <c r="L211" s="6">
        <v>626.76</v>
      </c>
      <c r="M211" s="6">
        <v>50053.36</v>
      </c>
      <c r="N211" s="6">
        <v>13380.38</v>
      </c>
      <c r="O211" s="6">
        <v>534.55999999999995</v>
      </c>
      <c r="P211" s="6">
        <v>9.9</v>
      </c>
      <c r="Q211" s="6">
        <v>8.91</v>
      </c>
      <c r="R211" s="6">
        <v>8.2799999999999994</v>
      </c>
      <c r="S211" s="6">
        <v>5.61</v>
      </c>
      <c r="T211" s="6">
        <v>2.82</v>
      </c>
      <c r="U211" s="6">
        <v>12.57</v>
      </c>
      <c r="V211" s="6">
        <v>8.33</v>
      </c>
      <c r="W211" s="6">
        <v>7.56</v>
      </c>
      <c r="X211" s="6">
        <v>3.03</v>
      </c>
      <c r="Y211" s="6">
        <v>3.93</v>
      </c>
      <c r="Z211" s="6">
        <v>7.33</v>
      </c>
    </row>
    <row r="212" spans="3:26" ht="15.5" x14ac:dyDescent="0.35">
      <c r="C212" t="s">
        <v>68</v>
      </c>
      <c r="I212" s="6">
        <v>0.71</v>
      </c>
      <c r="J212" s="6">
        <v>0.65</v>
      </c>
      <c r="K212" s="6">
        <v>0.67</v>
      </c>
      <c r="L212" s="6">
        <v>0.76</v>
      </c>
      <c r="M212" s="6">
        <v>0.8</v>
      </c>
      <c r="N212" s="6">
        <v>0.84</v>
      </c>
      <c r="O212" s="6">
        <v>0.88</v>
      </c>
      <c r="P212" s="6">
        <v>0.84</v>
      </c>
      <c r="Q212" s="6">
        <v>0.85</v>
      </c>
      <c r="R212" s="6">
        <v>0.9</v>
      </c>
      <c r="S212" s="6">
        <v>0.63</v>
      </c>
      <c r="T212" s="6">
        <v>0.83</v>
      </c>
      <c r="U212" s="6">
        <v>0.65</v>
      </c>
      <c r="V212" s="6">
        <v>0.83</v>
      </c>
      <c r="W212" s="6">
        <v>0.7</v>
      </c>
      <c r="X212" s="6">
        <v>1.06</v>
      </c>
      <c r="Y212" s="6">
        <v>1.47</v>
      </c>
      <c r="Z212" s="6">
        <v>0.89</v>
      </c>
    </row>
    <row r="213" spans="3:26" ht="15.5" x14ac:dyDescent="0.35">
      <c r="C213" t="s">
        <v>65</v>
      </c>
      <c r="I213" s="6">
        <v>3382.61</v>
      </c>
      <c r="J213" s="6">
        <v>3208.05</v>
      </c>
      <c r="K213" s="6">
        <v>2760.14</v>
      </c>
      <c r="L213" s="6">
        <v>2605.11</v>
      </c>
      <c r="M213" s="6">
        <v>2331.71</v>
      </c>
      <c r="N213" s="6">
        <v>2118.85</v>
      </c>
      <c r="O213" s="6">
        <v>1901.34</v>
      </c>
      <c r="P213" s="6">
        <v>1641.42</v>
      </c>
      <c r="Q213" s="6">
        <v>1517.72</v>
      </c>
      <c r="R213" s="6">
        <v>1492.3</v>
      </c>
      <c r="S213" s="6">
        <v>1075.45</v>
      </c>
      <c r="T213" s="6">
        <v>1806.89</v>
      </c>
      <c r="U213" s="6">
        <v>1775.71</v>
      </c>
      <c r="V213" s="6">
        <v>1557.66</v>
      </c>
      <c r="W213" s="6">
        <v>1361.54</v>
      </c>
      <c r="X213" s="6">
        <v>1037.82</v>
      </c>
      <c r="Y213" s="6">
        <v>1013.46</v>
      </c>
      <c r="Z213" s="5">
        <v>790</v>
      </c>
    </row>
    <row r="214" spans="3:26" ht="15.5" x14ac:dyDescent="0.35">
      <c r="C214" t="s">
        <v>307</v>
      </c>
      <c r="I214" s="6">
        <v>0.71</v>
      </c>
      <c r="J214" s="6">
        <v>0.65</v>
      </c>
      <c r="K214" s="6">
        <v>0.67</v>
      </c>
      <c r="L214" s="6">
        <v>0.76</v>
      </c>
      <c r="M214" s="6">
        <v>0.8</v>
      </c>
      <c r="N214" s="6">
        <v>0.84</v>
      </c>
      <c r="O214" s="6">
        <v>0.88</v>
      </c>
      <c r="P214" s="6">
        <v>0.84</v>
      </c>
      <c r="Q214" s="6">
        <v>0.85</v>
      </c>
      <c r="R214" s="6">
        <v>0.9</v>
      </c>
      <c r="S214" s="6">
        <v>0.63</v>
      </c>
      <c r="T214" s="6">
        <v>0.83</v>
      </c>
      <c r="U214" s="6">
        <v>0.65</v>
      </c>
      <c r="V214" s="6">
        <v>0.83</v>
      </c>
      <c r="W214" s="6">
        <v>0.7</v>
      </c>
      <c r="X214" s="6">
        <v>1.06</v>
      </c>
      <c r="Y214" s="6">
        <v>1.47</v>
      </c>
      <c r="Z214" s="6">
        <v>0.89</v>
      </c>
    </row>
    <row r="215" spans="3:26" ht="15.5" x14ac:dyDescent="0.35">
      <c r="C215" t="s">
        <v>308</v>
      </c>
      <c r="I215" s="6">
        <v>3382.61</v>
      </c>
      <c r="J215" s="6">
        <v>3208.05</v>
      </c>
      <c r="K215" s="6">
        <v>2760.14</v>
      </c>
      <c r="L215" s="6">
        <v>2605.11</v>
      </c>
      <c r="M215" s="6">
        <v>2331.71</v>
      </c>
      <c r="N215" s="6">
        <v>2118.85</v>
      </c>
      <c r="O215" s="6">
        <v>1901.34</v>
      </c>
      <c r="P215" s="6">
        <v>1641.42</v>
      </c>
      <c r="Q215" s="6">
        <v>1517.72</v>
      </c>
      <c r="R215" s="6">
        <v>1492.3</v>
      </c>
      <c r="S215" s="6">
        <v>1075.45</v>
      </c>
      <c r="T215" s="6">
        <v>1806.89</v>
      </c>
      <c r="U215" s="6">
        <v>1775.71</v>
      </c>
      <c r="V215" s="6">
        <v>1557.66</v>
      </c>
      <c r="W215" s="6">
        <v>1361.54</v>
      </c>
      <c r="X215" s="6">
        <v>1037.82</v>
      </c>
      <c r="Y215" s="6">
        <v>1013.46</v>
      </c>
      <c r="Z215" s="5">
        <v>790</v>
      </c>
    </row>
    <row r="216" spans="3:26" ht="15.5" x14ac:dyDescent="0.35">
      <c r="C216" t="s">
        <v>309</v>
      </c>
      <c r="P216" s="5">
        <v>10000000000</v>
      </c>
      <c r="Q216" s="5">
        <v>257000000000</v>
      </c>
      <c r="R216" s="5">
        <v>310000000000</v>
      </c>
      <c r="S216" s="5">
        <v>639000000000</v>
      </c>
      <c r="U216" s="5">
        <v>250000000000</v>
      </c>
      <c r="V216" s="5">
        <v>484000000000</v>
      </c>
      <c r="W216" s="5">
        <v>299000000000</v>
      </c>
      <c r="X216" s="5">
        <v>297000000000</v>
      </c>
    </row>
    <row r="217" spans="3:26" ht="15.5" x14ac:dyDescent="0.35">
      <c r="C217" t="s">
        <v>310</v>
      </c>
      <c r="W217" s="5">
        <v>36000000000</v>
      </c>
      <c r="X217" s="5">
        <v>144000000000</v>
      </c>
      <c r="Y217" s="5">
        <v>183000000000</v>
      </c>
      <c r="Z217" s="5">
        <v>311000000000</v>
      </c>
    </row>
    <row r="218" spans="3:26" ht="15.5" x14ac:dyDescent="0.35">
      <c r="C218" t="s">
        <v>25</v>
      </c>
      <c r="P218" s="5">
        <v>10000000000</v>
      </c>
      <c r="Q218" s="5">
        <v>257000000000</v>
      </c>
      <c r="R218" s="5">
        <v>310000000000</v>
      </c>
      <c r="S218" s="5">
        <v>639000000000</v>
      </c>
      <c r="U218" s="5">
        <v>250000000000</v>
      </c>
      <c r="V218" s="5">
        <v>484000000000</v>
      </c>
      <c r="W218" s="5">
        <v>336000000000</v>
      </c>
      <c r="X218" s="5">
        <v>441000000000</v>
      </c>
      <c r="Y218" s="5">
        <v>183000000000</v>
      </c>
      <c r="Z218" s="5">
        <v>311000000000</v>
      </c>
    </row>
    <row r="219" spans="3:26" ht="15.5" x14ac:dyDescent="0.35">
      <c r="C219" t="s">
        <v>22</v>
      </c>
      <c r="I219" s="5">
        <v>-304000000000</v>
      </c>
      <c r="J219" s="5">
        <v>-436000000000</v>
      </c>
      <c r="K219" s="5">
        <v>-591000000000</v>
      </c>
      <c r="L219" s="5">
        <v>-118000000000</v>
      </c>
      <c r="M219" s="5">
        <v>-235000000000</v>
      </c>
      <c r="N219" s="5">
        <v>-442000000000</v>
      </c>
      <c r="O219" s="5">
        <v>-366000000000</v>
      </c>
      <c r="P219" s="5">
        <v>9000000000</v>
      </c>
      <c r="Q219" s="5">
        <v>244000000000</v>
      </c>
      <c r="R219" s="5">
        <v>289000000000</v>
      </c>
      <c r="S219" s="5">
        <v>628000000000</v>
      </c>
      <c r="T219" s="5">
        <v>-28000000000</v>
      </c>
      <c r="U219" s="5">
        <v>220000000000</v>
      </c>
      <c r="V219" s="5">
        <v>468000000000</v>
      </c>
      <c r="W219" s="5">
        <v>324000000000</v>
      </c>
      <c r="X219" s="5">
        <v>433000000000</v>
      </c>
      <c r="Y219" s="5">
        <v>177000000000</v>
      </c>
      <c r="Z219" s="5">
        <v>304000000000</v>
      </c>
    </row>
    <row r="220" spans="3:26" ht="15.5" x14ac:dyDescent="0.35">
      <c r="C220" t="s">
        <v>311</v>
      </c>
      <c r="I220" s="5">
        <v>1777000000000</v>
      </c>
      <c r="J220" s="5">
        <v>1639000000000</v>
      </c>
      <c r="K220" s="5">
        <v>1365000000000</v>
      </c>
      <c r="L220" s="5">
        <v>1245000000000</v>
      </c>
      <c r="M220" s="5">
        <v>1075000000000</v>
      </c>
      <c r="N220" s="5">
        <v>995000000000</v>
      </c>
      <c r="O220" s="5">
        <v>845000000000</v>
      </c>
      <c r="P220" s="5">
        <v>651000000000</v>
      </c>
      <c r="Q220" s="5">
        <v>544000000000</v>
      </c>
      <c r="R220" s="5">
        <v>600000000000</v>
      </c>
      <c r="S220" s="5">
        <v>437000000000</v>
      </c>
      <c r="T220" s="5">
        <v>335000000000</v>
      </c>
      <c r="U220" s="5">
        <v>328000000000</v>
      </c>
      <c r="V220" s="5">
        <v>15000000000</v>
      </c>
      <c r="W220" s="5">
        <v>252000000000</v>
      </c>
      <c r="X220" s="5">
        <v>259000000000</v>
      </c>
      <c r="Y220" s="5">
        <v>298000000000</v>
      </c>
      <c r="Z220" s="5">
        <v>352000000000</v>
      </c>
    </row>
    <row r="221" spans="3:26" ht="15.5" x14ac:dyDescent="0.35">
      <c r="C221" t="s">
        <v>312</v>
      </c>
      <c r="I221" s="5">
        <v>-78000000000</v>
      </c>
      <c r="J221" s="5">
        <v>-18000000000</v>
      </c>
      <c r="K221" s="5">
        <v>542000000000</v>
      </c>
      <c r="L221" s="5">
        <v>12000000000</v>
      </c>
      <c r="M221" s="5">
        <v>-91000000000</v>
      </c>
      <c r="N221" s="5">
        <v>171000000000</v>
      </c>
      <c r="O221" s="5">
        <v>453000000000</v>
      </c>
      <c r="P221" s="5">
        <v>287000000000</v>
      </c>
      <c r="Q221" s="5">
        <v>209000000000</v>
      </c>
      <c r="R221" s="5">
        <v>176000000000</v>
      </c>
      <c r="S221" s="5">
        <v>169000000000</v>
      </c>
      <c r="T221" s="5">
        <v>-148000000000</v>
      </c>
      <c r="U221" s="5">
        <v>20000000000</v>
      </c>
      <c r="V221" s="5">
        <v>166000000000</v>
      </c>
      <c r="W221" s="5">
        <v>126000000000</v>
      </c>
      <c r="X221" s="5">
        <v>-207000000000</v>
      </c>
      <c r="Y221" s="5">
        <v>105000000000</v>
      </c>
      <c r="Z221" s="5">
        <v>-41000000000</v>
      </c>
    </row>
    <row r="222" spans="3:26" ht="15.5" x14ac:dyDescent="0.35">
      <c r="C222" t="s">
        <v>313</v>
      </c>
      <c r="I222" s="5">
        <v>-21000000000</v>
      </c>
      <c r="J222" s="5">
        <v>-23000000000</v>
      </c>
      <c r="K222" s="5">
        <v>-11000000000</v>
      </c>
      <c r="L222" s="5">
        <v>-60000000000</v>
      </c>
      <c r="M222" s="5">
        <v>-56000000000</v>
      </c>
      <c r="N222" s="5">
        <v>-33000000000</v>
      </c>
      <c r="O222" s="5">
        <v>-19000000000</v>
      </c>
      <c r="P222" s="5">
        <v>-13000000000</v>
      </c>
      <c r="Q222" s="5">
        <v>-23000000000</v>
      </c>
      <c r="R222" s="5">
        <v>-17000000000</v>
      </c>
      <c r="S222" s="5">
        <v>-20000000000</v>
      </c>
      <c r="T222" s="5">
        <v>-25000000000</v>
      </c>
      <c r="U222" s="5">
        <v>-31000000000</v>
      </c>
      <c r="V222" s="5">
        <v>-19000000000</v>
      </c>
      <c r="W222" s="5">
        <v>-14000000000</v>
      </c>
      <c r="X222" s="5">
        <v>-25000000000</v>
      </c>
      <c r="Y222" s="5">
        <v>-15000000000</v>
      </c>
      <c r="Z222" s="5">
        <v>-49000000000</v>
      </c>
    </row>
    <row r="223" spans="3:26" ht="15.5" x14ac:dyDescent="0.35">
      <c r="C223" t="s">
        <v>14</v>
      </c>
      <c r="I223" s="5">
        <v>-99000000000</v>
      </c>
      <c r="J223" s="5">
        <v>-41000000000</v>
      </c>
      <c r="K223" s="5">
        <v>532000000000</v>
      </c>
      <c r="L223" s="5">
        <v>-48000000000</v>
      </c>
      <c r="M223" s="5">
        <v>-147000000000</v>
      </c>
      <c r="N223" s="5">
        <v>138000000000</v>
      </c>
      <c r="O223" s="5">
        <v>434000000000</v>
      </c>
      <c r="P223" s="5">
        <v>274000000000</v>
      </c>
      <c r="Q223" s="5">
        <v>186000000000</v>
      </c>
      <c r="R223" s="5">
        <v>159000000000</v>
      </c>
      <c r="S223" s="5">
        <v>149000000000</v>
      </c>
      <c r="T223" s="5">
        <v>-173000000000</v>
      </c>
      <c r="U223" s="5">
        <v>-11000000000</v>
      </c>
      <c r="V223" s="5">
        <v>147000000000</v>
      </c>
      <c r="W223" s="5">
        <v>112000000000</v>
      </c>
      <c r="X223" s="5">
        <v>-232000000000</v>
      </c>
      <c r="Y223" s="5">
        <v>90000000000</v>
      </c>
      <c r="Z223" s="5">
        <v>-90000000000</v>
      </c>
    </row>
    <row r="224" spans="3:26" ht="15.5" x14ac:dyDescent="0.35">
      <c r="C224" t="s">
        <v>16</v>
      </c>
      <c r="I224" s="6">
        <v>-166.8</v>
      </c>
      <c r="J224" s="6">
        <v>-69.53</v>
      </c>
      <c r="K224" s="6">
        <v>893.9</v>
      </c>
      <c r="L224" s="6">
        <v>-80.11</v>
      </c>
      <c r="M224" s="6">
        <v>-247.11</v>
      </c>
      <c r="N224" s="6">
        <v>231.79</v>
      </c>
      <c r="O224" s="6">
        <v>729.76</v>
      </c>
      <c r="P224" s="6">
        <v>461.26</v>
      </c>
      <c r="Q224" s="6">
        <v>312.95</v>
      </c>
      <c r="R224" s="6">
        <v>266.97000000000003</v>
      </c>
      <c r="S224" s="5">
        <v>250</v>
      </c>
      <c r="T224" s="6">
        <v>-581.82000000000005</v>
      </c>
      <c r="U224" s="6">
        <v>-38.08</v>
      </c>
      <c r="V224" s="6">
        <v>495.43</v>
      </c>
      <c r="W224" s="5">
        <v>377</v>
      </c>
      <c r="X224" s="6">
        <v>-778.48</v>
      </c>
      <c r="Y224" s="6">
        <v>302.82</v>
      </c>
      <c r="Z224" s="6">
        <v>-302.77999999999997</v>
      </c>
    </row>
    <row r="226" spans="2:17" ht="15.5" x14ac:dyDescent="0.35">
      <c r="B226" t="s">
        <v>314</v>
      </c>
      <c r="C226" t="s">
        <v>315</v>
      </c>
      <c r="D226" s="5">
        <v>72000000000</v>
      </c>
      <c r="E226" s="5">
        <v>35000000000</v>
      </c>
      <c r="F226" s="5">
        <v>37000000000</v>
      </c>
      <c r="G226" s="5">
        <v>25000000000</v>
      </c>
      <c r="H226" s="5">
        <v>287000000000</v>
      </c>
      <c r="I226" s="5">
        <v>195000000000</v>
      </c>
      <c r="J226" s="5">
        <v>325000000000</v>
      </c>
      <c r="K226" s="5">
        <v>154000000000</v>
      </c>
      <c r="L226" s="5">
        <v>221000000000</v>
      </c>
      <c r="M226" s="5">
        <v>187000000000</v>
      </c>
      <c r="N226" s="5">
        <v>189000000000</v>
      </c>
      <c r="O226" s="5">
        <v>214000000000</v>
      </c>
      <c r="P226" s="5">
        <v>100000000000</v>
      </c>
      <c r="Q226" s="5">
        <v>104000000000</v>
      </c>
    </row>
    <row r="227" spans="2:17" ht="15.5" x14ac:dyDescent="0.35">
      <c r="C227" t="s">
        <v>316</v>
      </c>
      <c r="H227" s="5">
        <v>168000000000</v>
      </c>
      <c r="I227" s="5">
        <v>195000000000</v>
      </c>
      <c r="J227" s="5">
        <v>325000000000</v>
      </c>
      <c r="K227" s="5">
        <v>154000000000</v>
      </c>
      <c r="L227" s="5">
        <v>221000000000</v>
      </c>
      <c r="M227" s="5">
        <v>187000000000</v>
      </c>
      <c r="N227" s="5">
        <v>189000000000</v>
      </c>
      <c r="O227" s="5">
        <v>214000000000</v>
      </c>
      <c r="P227" s="5">
        <v>100000000000</v>
      </c>
      <c r="Q227" s="5">
        <v>104000000000</v>
      </c>
    </row>
    <row r="228" spans="2:17" ht="15.5" x14ac:dyDescent="0.35">
      <c r="C228" t="s">
        <v>317</v>
      </c>
      <c r="H228" s="5">
        <v>150</v>
      </c>
      <c r="I228" s="5">
        <v>150</v>
      </c>
      <c r="J228" s="5">
        <v>150</v>
      </c>
      <c r="K228" s="5">
        <v>100</v>
      </c>
      <c r="L228" s="5">
        <v>100</v>
      </c>
      <c r="M228" s="5">
        <v>100</v>
      </c>
      <c r="N228" s="5">
        <v>100</v>
      </c>
      <c r="O228" s="5">
        <v>100</v>
      </c>
      <c r="P228" s="5">
        <v>100</v>
      </c>
      <c r="Q228" s="5">
        <v>45</v>
      </c>
    </row>
    <row r="229" spans="2:17" ht="15.5" x14ac:dyDescent="0.35">
      <c r="C229" t="s">
        <v>76</v>
      </c>
      <c r="H229" s="6">
        <v>0.31069999999999998</v>
      </c>
      <c r="I229" s="6">
        <v>0.45860000000000001</v>
      </c>
      <c r="J229" s="6">
        <v>0.2747</v>
      </c>
      <c r="K229" s="6">
        <v>0.38740000000000002</v>
      </c>
      <c r="L229" s="6">
        <v>0.26960000000000001</v>
      </c>
      <c r="M229" s="6">
        <v>0.31809999999999999</v>
      </c>
      <c r="N229" s="6">
        <v>0.31489999999999996</v>
      </c>
      <c r="O229" s="6">
        <v>0.27779999999999999</v>
      </c>
      <c r="P229" s="6">
        <v>0.59279999999999999</v>
      </c>
      <c r="Q229" s="6">
        <v>0.25650000000000001</v>
      </c>
    </row>
    <row r="230" spans="2:17" ht="15.5" x14ac:dyDescent="0.35">
      <c r="C230" t="s">
        <v>318</v>
      </c>
      <c r="H230" s="6">
        <v>5.8600000000000006E-2</v>
      </c>
      <c r="I230" s="6">
        <v>4.9299999999999997E-2</v>
      </c>
      <c r="J230" s="6">
        <v>4.9299999999999997E-2</v>
      </c>
      <c r="K230" s="6">
        <v>5.21E-2</v>
      </c>
      <c r="L230" s="6">
        <v>4.9500000000000002E-2</v>
      </c>
      <c r="M230" s="6">
        <v>3.8900000000000004E-2</v>
      </c>
      <c r="N230" s="6">
        <v>5.0999999999999997E-2</v>
      </c>
      <c r="O230" s="6">
        <v>0.05</v>
      </c>
      <c r="P230" s="6">
        <v>6.4699999999999994E-2</v>
      </c>
      <c r="Q230" s="6">
        <v>3.6000000000000004E-2</v>
      </c>
    </row>
    <row r="231" spans="2:17" ht="15.5" x14ac:dyDescent="0.35">
      <c r="C231" t="s">
        <v>56</v>
      </c>
      <c r="D231" s="6">
        <v>120.69</v>
      </c>
      <c r="E231" s="6">
        <v>58.05</v>
      </c>
      <c r="F231" s="6">
        <v>62.04</v>
      </c>
      <c r="G231" s="6">
        <v>41.24</v>
      </c>
      <c r="H231" s="6">
        <v>482.74</v>
      </c>
      <c r="I231" s="6">
        <v>327.05</v>
      </c>
      <c r="J231" s="6">
        <v>546.12</v>
      </c>
      <c r="K231" s="6">
        <v>258.11</v>
      </c>
      <c r="L231" s="6">
        <v>370.93</v>
      </c>
      <c r="M231" s="6">
        <v>314.39999999999998</v>
      </c>
      <c r="N231" s="6">
        <v>317.51</v>
      </c>
      <c r="O231" s="6">
        <v>359.91</v>
      </c>
      <c r="P231" s="6">
        <v>168.7</v>
      </c>
      <c r="Q231" s="6">
        <v>175.42</v>
      </c>
    </row>
    <row r="232" spans="2:17" ht="15.5" x14ac:dyDescent="0.35">
      <c r="C232" t="s">
        <v>319</v>
      </c>
      <c r="H232" s="6">
        <v>282.02999999999997</v>
      </c>
      <c r="I232" s="6">
        <v>327.05</v>
      </c>
      <c r="J232" s="6">
        <v>546.12</v>
      </c>
      <c r="K232" s="6">
        <v>258.11</v>
      </c>
      <c r="L232" s="6">
        <v>370.93</v>
      </c>
      <c r="M232" s="6">
        <v>314.39999999999998</v>
      </c>
      <c r="N232" s="6">
        <v>317.51</v>
      </c>
      <c r="O232" s="6">
        <v>359.91</v>
      </c>
      <c r="P232" s="6">
        <v>168.7</v>
      </c>
      <c r="Q232" s="6">
        <v>175.42</v>
      </c>
    </row>
    <row r="233" spans="2:17" ht="15.5" x14ac:dyDescent="0.35">
      <c r="C233" t="s">
        <v>78</v>
      </c>
      <c r="H233" s="5">
        <v>150</v>
      </c>
      <c r="I233" s="5">
        <v>150</v>
      </c>
      <c r="J233" s="5">
        <v>150</v>
      </c>
      <c r="K233" s="5">
        <v>100</v>
      </c>
      <c r="L233" s="5">
        <v>100</v>
      </c>
      <c r="M233" s="5">
        <v>100</v>
      </c>
      <c r="N233" s="5">
        <v>100</v>
      </c>
      <c r="O233" s="5">
        <v>100</v>
      </c>
      <c r="P233" s="5">
        <v>100</v>
      </c>
      <c r="Q233" s="5">
        <v>45</v>
      </c>
    </row>
    <row r="234" spans="2:17" ht="15.5" x14ac:dyDescent="0.35">
      <c r="C234" t="s">
        <v>320</v>
      </c>
      <c r="H234" s="6">
        <v>0.31069999999999998</v>
      </c>
      <c r="I234" s="6">
        <v>0.45860000000000001</v>
      </c>
      <c r="J234" s="6">
        <v>0.2747</v>
      </c>
      <c r="K234" s="6">
        <v>0.38740000000000002</v>
      </c>
      <c r="L234" s="6">
        <v>0.26960000000000001</v>
      </c>
      <c r="M234" s="6">
        <v>0.31809999999999999</v>
      </c>
      <c r="N234" s="6">
        <v>0.31489999999999996</v>
      </c>
      <c r="O234" s="6">
        <v>0.27779999999999999</v>
      </c>
      <c r="P234" s="6">
        <v>0.59279999999999999</v>
      </c>
      <c r="Q234" s="6">
        <v>0.25650000000000001</v>
      </c>
    </row>
    <row r="235" spans="2:17" ht="15.5" x14ac:dyDescent="0.35">
      <c r="C235" t="s">
        <v>321</v>
      </c>
      <c r="H235" s="6">
        <v>5.8600000000000006E-2</v>
      </c>
      <c r="I235" s="6">
        <v>4.9299999999999997E-2</v>
      </c>
      <c r="J235" s="6">
        <v>4.9299999999999997E-2</v>
      </c>
      <c r="K235" s="6">
        <v>5.21E-2</v>
      </c>
      <c r="L235" s="6">
        <v>4.9500000000000002E-2</v>
      </c>
      <c r="M235" s="6">
        <v>3.8900000000000004E-2</v>
      </c>
      <c r="N235" s="6">
        <v>5.0999999999999997E-2</v>
      </c>
      <c r="O235" s="6">
        <v>0.05</v>
      </c>
      <c r="P235" s="6">
        <v>6.4699999999999994E-2</v>
      </c>
      <c r="Q235" s="6">
        <v>3.6000000000000004E-2</v>
      </c>
    </row>
    <row r="236" spans="2:17" ht="15.5" x14ac:dyDescent="0.35">
      <c r="C236" t="s">
        <v>322</v>
      </c>
      <c r="D236" s="5">
        <v>2395000000000</v>
      </c>
      <c r="E236" s="5">
        <v>2729000000000</v>
      </c>
      <c r="F236" s="5">
        <v>2474000000000</v>
      </c>
      <c r="G236" s="5">
        <v>2261000000000</v>
      </c>
      <c r="H236" s="5">
        <v>9581000000000</v>
      </c>
      <c r="I236" s="5">
        <v>9733000000000</v>
      </c>
      <c r="J236" s="5">
        <v>8003000000000</v>
      </c>
      <c r="K236" s="5">
        <v>6337000000000</v>
      </c>
      <c r="L236" s="5">
        <v>6144000000000</v>
      </c>
      <c r="M236" s="5">
        <v>5359000000000</v>
      </c>
      <c r="N236" s="5">
        <v>3634000000000</v>
      </c>
      <c r="O236" s="5">
        <v>3121000000000</v>
      </c>
      <c r="P236" s="5">
        <v>3629000000000</v>
      </c>
      <c r="Q236" s="5">
        <v>4258000000000</v>
      </c>
    </row>
    <row r="237" spans="2:17" ht="15.5" x14ac:dyDescent="0.35">
      <c r="C237" t="s">
        <v>323</v>
      </c>
      <c r="H237" s="5">
        <v>9859000000000</v>
      </c>
      <c r="I237" s="5">
        <v>9733000000000</v>
      </c>
      <c r="J237" s="5">
        <v>8003000000000</v>
      </c>
      <c r="K237" s="5">
        <v>6337000000000</v>
      </c>
      <c r="L237" s="5">
        <v>6144000000000</v>
      </c>
      <c r="M237" s="5">
        <v>5359000000000</v>
      </c>
      <c r="N237" s="5">
        <v>3634000000000</v>
      </c>
      <c r="O237" s="5">
        <v>3121000000000</v>
      </c>
      <c r="P237" s="5">
        <v>3629000000000</v>
      </c>
      <c r="Q237" s="5">
        <v>4258000000000</v>
      </c>
    </row>
    <row r="238" spans="2:17" ht="15.5" x14ac:dyDescent="0.35">
      <c r="C238" t="s">
        <v>324</v>
      </c>
      <c r="H238" s="5">
        <v>150</v>
      </c>
      <c r="I238" s="5">
        <v>150</v>
      </c>
      <c r="J238" s="5">
        <v>150</v>
      </c>
      <c r="K238" s="5">
        <v>100</v>
      </c>
      <c r="L238" s="5">
        <v>100</v>
      </c>
      <c r="M238" s="5">
        <v>100</v>
      </c>
      <c r="N238" s="5">
        <v>100</v>
      </c>
      <c r="O238" s="5">
        <v>100</v>
      </c>
      <c r="P238" s="5">
        <v>100</v>
      </c>
      <c r="Q238" s="5">
        <v>45</v>
      </c>
    </row>
    <row r="239" spans="2:17" ht="15.5" x14ac:dyDescent="0.35">
      <c r="C239" t="s">
        <v>325</v>
      </c>
      <c r="H239" s="6">
        <v>0.31069999999999998</v>
      </c>
      <c r="I239" s="6">
        <v>0.45860000000000001</v>
      </c>
      <c r="J239" s="6">
        <v>0.2747</v>
      </c>
      <c r="K239" s="6">
        <v>0.38740000000000002</v>
      </c>
      <c r="L239" s="6">
        <v>0.26960000000000001</v>
      </c>
      <c r="M239" s="6">
        <v>0.31809999999999999</v>
      </c>
      <c r="N239" s="6">
        <v>0.31489999999999996</v>
      </c>
      <c r="O239" s="6">
        <v>0.27779999999999999</v>
      </c>
      <c r="P239" s="6">
        <v>0.59279999999999999</v>
      </c>
      <c r="Q239" s="6">
        <v>0.25650000000000001</v>
      </c>
    </row>
    <row r="240" spans="2:17" ht="15.5" x14ac:dyDescent="0.35">
      <c r="C240" t="s">
        <v>326</v>
      </c>
      <c r="H240" s="6">
        <v>5.8600000000000006E-2</v>
      </c>
      <c r="I240" s="6">
        <v>4.9299999999999997E-2</v>
      </c>
      <c r="J240" s="6">
        <v>4.9299999999999997E-2</v>
      </c>
      <c r="K240" s="6">
        <v>5.21E-2</v>
      </c>
      <c r="L240" s="6">
        <v>4.9500000000000002E-2</v>
      </c>
      <c r="M240" s="6">
        <v>3.8900000000000004E-2</v>
      </c>
      <c r="N240" s="6">
        <v>5.0999999999999997E-2</v>
      </c>
      <c r="O240" s="6">
        <v>0.05</v>
      </c>
      <c r="P240" s="6">
        <v>6.4699999999999994E-2</v>
      </c>
      <c r="Q240" s="6">
        <v>3.6000000000000004E-2</v>
      </c>
    </row>
    <row r="241" spans="3:9" ht="15.5" x14ac:dyDescent="0.35">
      <c r="C241" t="s">
        <v>327</v>
      </c>
      <c r="I241" s="6">
        <v>5.3</v>
      </c>
    </row>
    <row r="242" spans="3:9" ht="15.5" x14ac:dyDescent="0.35">
      <c r="C242" t="s">
        <v>328</v>
      </c>
      <c r="I242" s="6">
        <v>9.08</v>
      </c>
    </row>
    <row r="243" spans="3:9" ht="15.5" x14ac:dyDescent="0.35">
      <c r="C243" t="s">
        <v>329</v>
      </c>
      <c r="I243" s="6">
        <v>7.49</v>
      </c>
    </row>
    <row r="244" spans="3:9" ht="15.5" x14ac:dyDescent="0.35">
      <c r="C244" t="s">
        <v>330</v>
      </c>
      <c r="I244" s="6">
        <v>0.11019999999999999</v>
      </c>
    </row>
    <row r="245" spans="3:9" ht="15.5" x14ac:dyDescent="0.35">
      <c r="C245" t="s">
        <v>331</v>
      </c>
      <c r="I245" s="6">
        <v>0.15</v>
      </c>
    </row>
    <row r="246" spans="3:9" ht="15.5" x14ac:dyDescent="0.35">
      <c r="C246" t="s">
        <v>332</v>
      </c>
      <c r="I246" s="6">
        <v>0.73</v>
      </c>
    </row>
    <row r="247" spans="3:9" ht="15.5" x14ac:dyDescent="0.35">
      <c r="C247" t="s">
        <v>333</v>
      </c>
      <c r="I247" s="6">
        <v>-4.76</v>
      </c>
    </row>
    <row r="248" spans="3:9" ht="15.5" x14ac:dyDescent="0.35">
      <c r="C248" t="s">
        <v>334</v>
      </c>
      <c r="I248" s="6">
        <v>-4.5</v>
      </c>
    </row>
    <row r="249" spans="3:9" ht="15.5" x14ac:dyDescent="0.35">
      <c r="C249" t="s">
        <v>335</v>
      </c>
      <c r="I249" s="6">
        <v>5.45</v>
      </c>
    </row>
    <row r="250" spans="3:9" ht="15.5" x14ac:dyDescent="0.35">
      <c r="C250" t="s">
        <v>336</v>
      </c>
      <c r="I250" s="6">
        <v>4.8899999999999997</v>
      </c>
    </row>
    <row r="251" spans="3:9" ht="15.5" x14ac:dyDescent="0.35">
      <c r="C251" t="s">
        <v>337</v>
      </c>
      <c r="I251" s="6">
        <v>-0.23</v>
      </c>
    </row>
    <row r="252" spans="3:9" ht="15.5" x14ac:dyDescent="0.35">
      <c r="C252" t="s">
        <v>338</v>
      </c>
      <c r="I252" s="6">
        <v>-2.21</v>
      </c>
    </row>
    <row r="253" spans="3:9" ht="15.5" x14ac:dyDescent="0.35">
      <c r="C253" t="s">
        <v>339</v>
      </c>
      <c r="I253" s="6">
        <v>282.02999999999997</v>
      </c>
    </row>
    <row r="254" spans="3:9" ht="15.5" x14ac:dyDescent="0.35">
      <c r="C254" t="s">
        <v>340</v>
      </c>
      <c r="I254" s="6">
        <v>482.74</v>
      </c>
    </row>
    <row r="255" spans="3:9" ht="15.5" x14ac:dyDescent="0.35">
      <c r="C255" t="s">
        <v>341</v>
      </c>
      <c r="I255" s="6">
        <v>16569.650000000001</v>
      </c>
    </row>
    <row r="256" spans="3:9" ht="15.5" x14ac:dyDescent="0.35">
      <c r="C256" t="s">
        <v>342</v>
      </c>
      <c r="D256" s="6">
        <v>468.33</v>
      </c>
    </row>
    <row r="257" spans="3:9" ht="15.5" x14ac:dyDescent="0.35">
      <c r="C257" t="s">
        <v>343</v>
      </c>
      <c r="I257" s="6">
        <v>3503.3</v>
      </c>
    </row>
    <row r="258" spans="3:9" ht="15.5" x14ac:dyDescent="0.35">
      <c r="C258" t="s">
        <v>344</v>
      </c>
      <c r="I258" s="6">
        <v>-568.51</v>
      </c>
    </row>
    <row r="259" spans="3:9" ht="15.5" x14ac:dyDescent="0.35">
      <c r="C259" t="s">
        <v>345</v>
      </c>
      <c r="D259" s="6">
        <v>4.46</v>
      </c>
    </row>
    <row r="260" spans="3:9" ht="15.5" x14ac:dyDescent="0.35">
      <c r="C260" t="s">
        <v>346</v>
      </c>
      <c r="D260" s="6">
        <v>3.51</v>
      </c>
    </row>
    <row r="261" spans="3:9" ht="15.5" x14ac:dyDescent="0.35">
      <c r="C261" t="s">
        <v>349</v>
      </c>
      <c r="D261" s="6">
        <v>0.28000000000000003</v>
      </c>
    </row>
    <row r="262" spans="3:9" ht="15.5" x14ac:dyDescent="0.35">
      <c r="C262" t="s">
        <v>351</v>
      </c>
      <c r="D262" s="6">
        <v>1.28</v>
      </c>
    </row>
    <row r="263" spans="3:9" ht="15.5" x14ac:dyDescent="0.35">
      <c r="C263" t="s">
        <v>352</v>
      </c>
      <c r="I263" s="6">
        <v>2883247.05</v>
      </c>
    </row>
    <row r="264" spans="3:9" ht="15.5" x14ac:dyDescent="0.35">
      <c r="C264" t="s">
        <v>12</v>
      </c>
      <c r="D264" s="5">
        <v>-24000000000</v>
      </c>
    </row>
    <row r="265" spans="3:9" ht="15.5" x14ac:dyDescent="0.35">
      <c r="C265" t="s">
        <v>353</v>
      </c>
      <c r="I265" s="6">
        <v>11.18</v>
      </c>
    </row>
    <row r="266" spans="3:9" ht="15.5" x14ac:dyDescent="0.35">
      <c r="C266" t="s">
        <v>354</v>
      </c>
      <c r="I266" s="6">
        <v>6.3099999999999989E-2</v>
      </c>
    </row>
    <row r="267" spans="3:9" ht="15.5" x14ac:dyDescent="0.35">
      <c r="C267" t="s">
        <v>355</v>
      </c>
      <c r="I267" s="6">
        <v>8.0500000000000002E-2</v>
      </c>
    </row>
    <row r="268" spans="3:9" ht="15.5" x14ac:dyDescent="0.35">
      <c r="C268" t="s">
        <v>356</v>
      </c>
      <c r="I268" s="6">
        <v>0.10920000000000001</v>
      </c>
    </row>
    <row r="269" spans="3:9" ht="15.5" x14ac:dyDescent="0.35">
      <c r="C269" t="s">
        <v>357</v>
      </c>
      <c r="I269" s="6">
        <v>8.0199999999999994E-2</v>
      </c>
    </row>
    <row r="270" spans="3:9" ht="15.5" x14ac:dyDescent="0.35">
      <c r="C270" t="s">
        <v>358</v>
      </c>
      <c r="D270" s="6">
        <v>38.28</v>
      </c>
    </row>
    <row r="271" spans="3:9" ht="15.5" x14ac:dyDescent="0.35">
      <c r="C271" t="s">
        <v>359</v>
      </c>
      <c r="D271" s="6">
        <v>18.260000000000002</v>
      </c>
    </row>
    <row r="272" spans="3:9" ht="15.5" x14ac:dyDescent="0.35">
      <c r="C272" t="s">
        <v>360</v>
      </c>
      <c r="D272" s="6">
        <v>16.11</v>
      </c>
    </row>
    <row r="273" spans="3:9" ht="15.5" x14ac:dyDescent="0.35">
      <c r="C273" t="s">
        <v>361</v>
      </c>
      <c r="D273" s="6">
        <v>40.43</v>
      </c>
    </row>
    <row r="274" spans="3:9" ht="15.5" x14ac:dyDescent="0.35">
      <c r="C274" t="s">
        <v>362</v>
      </c>
      <c r="D274" s="6">
        <v>2.38</v>
      </c>
    </row>
    <row r="275" spans="3:9" ht="15.5" x14ac:dyDescent="0.35">
      <c r="C275" t="s">
        <v>363</v>
      </c>
      <c r="I275" s="6">
        <v>3.83</v>
      </c>
    </row>
    <row r="276" spans="3:9" ht="15.5" x14ac:dyDescent="0.35">
      <c r="C276" t="s">
        <v>364</v>
      </c>
      <c r="I276" s="6">
        <v>20.84</v>
      </c>
    </row>
    <row r="277" spans="3:9" ht="15.5" x14ac:dyDescent="0.35">
      <c r="C277" t="s">
        <v>52</v>
      </c>
      <c r="I277" s="5">
        <v>1523000000000</v>
      </c>
    </row>
    <row r="278" spans="3:9" ht="15.5" x14ac:dyDescent="0.35">
      <c r="C278" t="s">
        <v>365</v>
      </c>
      <c r="I278" s="5">
        <v>1245000000000</v>
      </c>
    </row>
    <row r="279" spans="3:9" ht="15.5" x14ac:dyDescent="0.35">
      <c r="C279" t="s">
        <v>366</v>
      </c>
      <c r="I279" s="5">
        <v>595000000</v>
      </c>
    </row>
    <row r="280" spans="3:9" ht="15.5" x14ac:dyDescent="0.35">
      <c r="C280" t="s">
        <v>367</v>
      </c>
      <c r="I280" s="6">
        <v>0.13849999999999998</v>
      </c>
    </row>
    <row r="281" spans="3:9" ht="15.5" x14ac:dyDescent="0.35">
      <c r="C281" t="s">
        <v>368</v>
      </c>
      <c r="D281" s="6">
        <v>5.9200000000000003E-2</v>
      </c>
    </row>
    <row r="282" spans="3:9" ht="15.5" x14ac:dyDescent="0.35">
      <c r="C282" t="s">
        <v>369</v>
      </c>
      <c r="D282" s="6">
        <v>3.7000000000000005E-2</v>
      </c>
    </row>
    <row r="283" spans="3:9" ht="15.5" x14ac:dyDescent="0.35">
      <c r="C283" t="s">
        <v>370</v>
      </c>
      <c r="D283" s="6">
        <v>0.03</v>
      </c>
    </row>
    <row r="284" spans="3:9" ht="15.5" x14ac:dyDescent="0.35">
      <c r="C284" t="s">
        <v>371</v>
      </c>
      <c r="D284" s="6">
        <v>5.5399999999999998E-2</v>
      </c>
    </row>
    <row r="285" spans="3:9" ht="15.5" x14ac:dyDescent="0.35">
      <c r="C285" t="s">
        <v>372</v>
      </c>
      <c r="D285" s="6">
        <v>-9.4700000000000006E-2</v>
      </c>
    </row>
    <row r="286" spans="3:9" ht="15.5" x14ac:dyDescent="0.35">
      <c r="C286" t="s">
        <v>373</v>
      </c>
      <c r="D286" s="6">
        <v>-0.2717</v>
      </c>
    </row>
    <row r="287" spans="3:9" ht="15.5" x14ac:dyDescent="0.35">
      <c r="C287" t="s">
        <v>374</v>
      </c>
      <c r="I287" s="5">
        <v>150</v>
      </c>
    </row>
    <row r="288" spans="3:9" ht="15.5" x14ac:dyDescent="0.35">
      <c r="C288" t="s">
        <v>631</v>
      </c>
      <c r="I288" s="5">
        <v>150</v>
      </c>
    </row>
    <row r="289" spans="3:9" ht="15.5" x14ac:dyDescent="0.35">
      <c r="C289" t="s">
        <v>632</v>
      </c>
      <c r="I289" s="6">
        <v>0.31069999999999998</v>
      </c>
    </row>
    <row r="290" spans="3:9" ht="15.5" x14ac:dyDescent="0.35">
      <c r="C290" t="s">
        <v>633</v>
      </c>
      <c r="I290" s="6">
        <v>5.8600000000000006E-2</v>
      </c>
    </row>
    <row r="291" spans="3:9" ht="15.5" x14ac:dyDescent="0.35">
      <c r="C291" t="s">
        <v>375</v>
      </c>
      <c r="I291" t="s">
        <v>1227</v>
      </c>
    </row>
    <row r="292" spans="3:9" ht="15.5" x14ac:dyDescent="0.35">
      <c r="C292" t="s">
        <v>377</v>
      </c>
      <c r="I292" s="5">
        <v>5</v>
      </c>
    </row>
    <row r="293" spans="3:9" ht="15.5" x14ac:dyDescent="0.35">
      <c r="C293" t="s">
        <v>378</v>
      </c>
      <c r="I293" s="6">
        <v>0.74</v>
      </c>
    </row>
    <row r="294" spans="3:9" ht="15.5" x14ac:dyDescent="0.35">
      <c r="C294" t="s">
        <v>379</v>
      </c>
      <c r="I294" s="6">
        <v>0.57999999999999996</v>
      </c>
    </row>
    <row r="295" spans="3:9" ht="15.5" x14ac:dyDescent="0.35">
      <c r="C295" t="s">
        <v>380</v>
      </c>
      <c r="I295" s="6">
        <v>0.67</v>
      </c>
    </row>
    <row r="296" spans="3:9" ht="15.5" x14ac:dyDescent="0.35">
      <c r="C296" t="s">
        <v>381</v>
      </c>
      <c r="I296" s="6">
        <v>0.92</v>
      </c>
    </row>
    <row r="297" spans="3:9" ht="15.5" x14ac:dyDescent="0.35">
      <c r="C297" t="s">
        <v>382</v>
      </c>
      <c r="I297" s="6">
        <v>0.94</v>
      </c>
    </row>
    <row r="298" spans="3:9" ht="15.5" x14ac:dyDescent="0.35">
      <c r="C298" t="s">
        <v>383</v>
      </c>
      <c r="I298" s="6">
        <v>0.68</v>
      </c>
    </row>
    <row r="299" spans="3:9" ht="15.5" x14ac:dyDescent="0.35">
      <c r="C299" t="s">
        <v>384</v>
      </c>
      <c r="I299" s="6">
        <v>0.82</v>
      </c>
    </row>
    <row r="300" spans="3:9" ht="15.5" x14ac:dyDescent="0.35">
      <c r="C300" t="s">
        <v>385</v>
      </c>
      <c r="I300" s="5">
        <v>9859000000000</v>
      </c>
    </row>
    <row r="301" spans="3:9" ht="15.5" x14ac:dyDescent="0.35">
      <c r="C301" t="s">
        <v>386</v>
      </c>
      <c r="I301" s="5">
        <v>433000000000</v>
      </c>
    </row>
    <row r="302" spans="3:9" ht="15.5" x14ac:dyDescent="0.35">
      <c r="C302" t="s">
        <v>387</v>
      </c>
      <c r="I302" s="5">
        <v>255000000000</v>
      </c>
    </row>
    <row r="303" spans="3:9" ht="15.5" x14ac:dyDescent="0.35">
      <c r="C303" t="s">
        <v>388</v>
      </c>
      <c r="I303" s="5">
        <v>168000000000</v>
      </c>
    </row>
    <row r="304" spans="3:9" ht="15.5" x14ac:dyDescent="0.35">
      <c r="C304" t="s">
        <v>389</v>
      </c>
      <c r="D304" s="5">
        <v>279000000000</v>
      </c>
    </row>
    <row r="305" spans="3:9" ht="15.5" x14ac:dyDescent="0.35">
      <c r="C305" t="s">
        <v>390</v>
      </c>
      <c r="D305" s="5">
        <v>2659000000000</v>
      </c>
    </row>
    <row r="306" spans="3:9" ht="15.5" x14ac:dyDescent="0.35">
      <c r="C306" t="s">
        <v>391</v>
      </c>
      <c r="D306" s="5">
        <v>574000000000</v>
      </c>
    </row>
    <row r="307" spans="3:9" ht="15.5" x14ac:dyDescent="0.35">
      <c r="C307" t="s">
        <v>299</v>
      </c>
      <c r="D307" s="5">
        <v>1847000000000</v>
      </c>
    </row>
    <row r="308" spans="3:9" ht="15.5" x14ac:dyDescent="0.35">
      <c r="C308" t="s">
        <v>298</v>
      </c>
      <c r="I308" s="5">
        <v>2084000000000</v>
      </c>
    </row>
    <row r="309" spans="3:9" ht="15.5" x14ac:dyDescent="0.35">
      <c r="C309" t="s">
        <v>20</v>
      </c>
      <c r="D309" s="5">
        <v>-279000000000</v>
      </c>
    </row>
    <row r="310" spans="3:9" ht="15.5" x14ac:dyDescent="0.35">
      <c r="C310" t="s">
        <v>392</v>
      </c>
      <c r="I310" s="5">
        <v>2084000000000</v>
      </c>
    </row>
    <row r="311" spans="3:9" ht="15.5" x14ac:dyDescent="0.35">
      <c r="C311" t="s">
        <v>393</v>
      </c>
      <c r="I311" s="5">
        <v>-320000000000</v>
      </c>
    </row>
    <row r="312" spans="3:9" ht="15.5" x14ac:dyDescent="0.35">
      <c r="C312" t="s">
        <v>394</v>
      </c>
      <c r="I312" s="5">
        <v>5000000000</v>
      </c>
    </row>
    <row r="313" spans="3:9" ht="15.5" x14ac:dyDescent="0.35">
      <c r="C313" t="s">
        <v>395</v>
      </c>
      <c r="I313" s="5">
        <v>-89000000000</v>
      </c>
    </row>
    <row r="314" spans="3:9" ht="15.5" x14ac:dyDescent="0.35">
      <c r="C314" t="s">
        <v>396</v>
      </c>
      <c r="I314" s="5">
        <v>-19000000000</v>
      </c>
    </row>
    <row r="315" spans="3:9" ht="15.5" x14ac:dyDescent="0.35">
      <c r="C315" t="s">
        <v>397</v>
      </c>
      <c r="I315" s="5">
        <v>-338000000000</v>
      </c>
    </row>
  </sheetData>
  <pageMargins left="0.7" right="0.7" top="0.75" bottom="0.75" header="0.3" footer="0.3"/>
  <ignoredErrors>
    <ignoredError sqref="A1:Z31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1229</v>
      </c>
      <c r="D2" s="2" vm="260">
        <f ca="1">IFERROR(_xlfn.STOCKHISTORY("XIDX:" &amp; $C$1, D3, , 0, 0, 1), "Libur")</f>
        <v>100</v>
      </c>
      <c r="H2" s="2" vm="260">
        <f ca="1">IFERROR(INDEX(D2:G2,COUNT(D2:G2)),"")</f>
        <v>100</v>
      </c>
      <c r="I2" s="2" vm="261">
        <f t="shared" ref="I2:Z2" ca="1" si="0">IFERROR(_xlfn.STOCKHISTORY("XIDX:" &amp; $C$1, I1, , 0, 0, 1), "Libur")</f>
        <v>153</v>
      </c>
      <c r="J2" s="2" vm="262">
        <f t="shared" ca="1" si="0"/>
        <v>45</v>
      </c>
      <c r="K2" s="2" vm="263">
        <f t="shared" ca="1" si="0"/>
        <v>55</v>
      </c>
      <c r="L2" s="2" vm="237">
        <f t="shared" ca="1" si="0"/>
        <v>112</v>
      </c>
      <c r="M2" s="2" vm="264">
        <f t="shared" ca="1" si="0"/>
        <v>232</v>
      </c>
      <c r="N2" s="2" vm="265">
        <f t="shared" ca="1" si="0"/>
        <v>142</v>
      </c>
      <c r="O2" s="2" vm="266">
        <f t="shared" ca="1" si="0"/>
        <v>73</v>
      </c>
      <c r="P2" s="2" vm="267">
        <f t="shared" ca="1" si="0"/>
        <v>86</v>
      </c>
      <c r="Q2" s="2" vm="169">
        <f t="shared" ca="1" si="0"/>
        <v>80</v>
      </c>
      <c r="R2" s="2" vm="268">
        <f t="shared" ca="1" si="0"/>
        <v>119</v>
      </c>
      <c r="S2" s="2" vm="269">
        <f t="shared" ca="1" si="0"/>
        <v>99.537000000000006</v>
      </c>
      <c r="T2" s="2" vm="270">
        <f t="shared" ca="1" si="0"/>
        <v>158.46289999999999</v>
      </c>
      <c r="U2" s="2" vm="271">
        <f t="shared" ca="1" si="0"/>
        <v>191.11099999999999</v>
      </c>
      <c r="V2" s="2" vm="272">
        <f t="shared" ca="1" si="0"/>
        <v>120.43980000000001</v>
      </c>
      <c r="W2" s="2" vm="273">
        <f t="shared" ca="1" si="0"/>
        <v>10.849500000000001</v>
      </c>
      <c r="X2" s="2" vm="274">
        <f t="shared" ca="1" si="0"/>
        <v>16.921299999999999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651540000000</v>
      </c>
      <c r="H4" s="2">
        <f>IFERROR(SUM(D4:G4)*(4/MAX(1,COUNT(D4:G4))),"")</f>
        <v>2606160000000</v>
      </c>
      <c r="I4" s="2">
        <f t="shared" ref="I4:Z4" si="1">IFERROR(INDEX(I51:I500,MATCH($C$4,$C$51:$C$500,0)),"")</f>
        <v>2536072000000</v>
      </c>
      <c r="J4" s="2">
        <f t="shared" si="1"/>
        <v>2464549000000</v>
      </c>
      <c r="K4" s="2">
        <f t="shared" si="1"/>
        <v>2495943000000</v>
      </c>
      <c r="L4" s="2">
        <f t="shared" si="1"/>
        <v>2320072000000</v>
      </c>
      <c r="M4" s="2">
        <f t="shared" si="1"/>
        <v>1193097000000</v>
      </c>
      <c r="N4" s="2">
        <f t="shared" si="1"/>
        <v>1096044000000</v>
      </c>
      <c r="O4" s="2">
        <f t="shared" si="1"/>
        <v>831777000000</v>
      </c>
      <c r="P4" s="2">
        <f t="shared" si="1"/>
        <v>801161000000</v>
      </c>
      <c r="Q4" s="2">
        <f t="shared" si="1"/>
        <v>707974000000</v>
      </c>
      <c r="R4" s="2">
        <f t="shared" si="1"/>
        <v>140668401759</v>
      </c>
      <c r="S4" s="2">
        <f t="shared" si="1"/>
        <v>104989916942</v>
      </c>
      <c r="T4" s="2">
        <f t="shared" si="1"/>
        <v>75330678966</v>
      </c>
      <c r="U4" s="2">
        <f t="shared" si="1"/>
        <v>88366917391</v>
      </c>
      <c r="V4" s="2">
        <f t="shared" si="1"/>
        <v>55117992886</v>
      </c>
      <c r="W4" s="2">
        <f t="shared" si="1"/>
        <v>60866132518</v>
      </c>
      <c r="X4" s="2">
        <f t="shared" si="1"/>
        <v>289152563332</v>
      </c>
      <c r="Y4" s="2">
        <f t="shared" si="1"/>
        <v>66174492019</v>
      </c>
      <c r="Z4" s="2">
        <f t="shared" si="1"/>
        <v>79665803263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711641000000</v>
      </c>
      <c r="H5" s="2">
        <f>IFERROR(SUM(D5:G5)*(4/MAX(1,COUNT(D5:G5))),"")</f>
        <v>2846564000000</v>
      </c>
      <c r="I5" s="2">
        <f t="shared" ref="I5:Z5" si="2">IFERROR(INDEX(I51:I500,MATCH($C$5,$C$51:$C$500,0)),"")</f>
        <v>-722370000000</v>
      </c>
      <c r="J5" s="2">
        <f t="shared" si="2"/>
        <v>5888976000000</v>
      </c>
      <c r="K5" s="2">
        <f t="shared" si="2"/>
        <v>-873532000000</v>
      </c>
      <c r="L5" s="2">
        <f t="shared" si="2"/>
        <v>-2425039000000</v>
      </c>
      <c r="M5" s="2">
        <f t="shared" si="2"/>
        <v>-250563000000</v>
      </c>
      <c r="N5" s="2">
        <f t="shared" si="2"/>
        <v>-537049000000</v>
      </c>
      <c r="O5" s="2">
        <f t="shared" si="2"/>
        <v>-23532000000</v>
      </c>
      <c r="P5" s="2">
        <f t="shared" si="2"/>
        <v>70309000000</v>
      </c>
      <c r="Q5" s="2">
        <f t="shared" si="2"/>
        <v>-148238000000</v>
      </c>
      <c r="R5" s="2">
        <f t="shared" si="2"/>
        <v>-29930081448</v>
      </c>
      <c r="S5" s="2">
        <f t="shared" si="2"/>
        <v>-52777906108</v>
      </c>
      <c r="T5" s="2">
        <f t="shared" si="2"/>
        <v>-43322987526</v>
      </c>
      <c r="U5" s="2">
        <f t="shared" si="2"/>
        <v>-28045740926</v>
      </c>
      <c r="V5" s="2">
        <f t="shared" si="2"/>
        <v>-6279552164</v>
      </c>
      <c r="W5" s="2">
        <f t="shared" si="2"/>
        <v>1690810873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3700647000000</v>
      </c>
      <c r="H6" s="2">
        <f>IFERROR(INDEX(D6:G6,COUNT(D6:G6)),"")</f>
        <v>3700647000000</v>
      </c>
      <c r="I6" s="2">
        <f t="shared" ref="I6:Z6" si="3">IFERROR(INDEX(I51:I500,MATCH($C$6,$C$51:$C$500,0)),"")</f>
        <v>3700647000000</v>
      </c>
      <c r="J6" s="2">
        <f t="shared" si="3"/>
        <v>4423017000000</v>
      </c>
      <c r="K6" s="2">
        <f t="shared" si="3"/>
        <v>-1465959000000</v>
      </c>
      <c r="L6" s="2">
        <f t="shared" si="3"/>
        <v>-592427000000</v>
      </c>
      <c r="M6" s="2">
        <f t="shared" si="3"/>
        <v>2221176000000</v>
      </c>
      <c r="N6" s="2">
        <f t="shared" si="3"/>
        <v>2471739000000</v>
      </c>
      <c r="O6" s="2">
        <f t="shared" si="3"/>
        <v>3014892000000</v>
      </c>
      <c r="P6" s="2">
        <f t="shared" si="3"/>
        <v>3038424000000</v>
      </c>
      <c r="Q6" s="2">
        <f t="shared" si="3"/>
        <v>2968115000000</v>
      </c>
      <c r="R6" s="2">
        <f t="shared" si="3"/>
        <v>1037455308227</v>
      </c>
      <c r="S6" s="2">
        <f t="shared" si="3"/>
        <v>1077595668155</v>
      </c>
      <c r="T6" s="2">
        <f t="shared" si="3"/>
        <v>688538013298</v>
      </c>
      <c r="U6" s="2">
        <f t="shared" si="3"/>
        <v>732035053967</v>
      </c>
      <c r="V6" s="2">
        <f t="shared" si="3"/>
        <v>82697109925</v>
      </c>
      <c r="W6" s="2">
        <f t="shared" si="3"/>
        <v>90315861119</v>
      </c>
      <c r="X6" s="2">
        <f t="shared" si="3"/>
        <v>91675047785</v>
      </c>
      <c r="Y6" s="2">
        <f t="shared" si="3"/>
        <v>88631960615</v>
      </c>
      <c r="Z6" s="2">
        <f t="shared" si="3"/>
        <v>76878434310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31.18</v>
      </c>
      <c r="H7" s="3">
        <f>IFERROR(INDEX(D7:G7,COUNT(D7:G7)),"")</f>
        <v>31.18</v>
      </c>
      <c r="I7" s="3">
        <f t="shared" ref="I7:Z7" si="4">IFERROR(INDEX(I51:I500,MATCH($C$7,$C$51:$C$500,0))/1000000000,"")</f>
        <v>31.18</v>
      </c>
      <c r="J7" s="3">
        <f t="shared" si="4"/>
        <v>31.18</v>
      </c>
      <c r="K7" s="3">
        <f t="shared" si="4"/>
        <v>31.18</v>
      </c>
      <c r="L7" s="3">
        <f t="shared" si="4"/>
        <v>31.18</v>
      </c>
      <c r="M7" s="3">
        <f t="shared" si="4"/>
        <v>31.18</v>
      </c>
      <c r="N7" s="3">
        <f t="shared" si="4"/>
        <v>31.18</v>
      </c>
      <c r="O7" s="3">
        <f t="shared" si="4"/>
        <v>31.18</v>
      </c>
      <c r="P7" s="3">
        <f t="shared" si="4"/>
        <v>31.18</v>
      </c>
      <c r="Q7" s="3">
        <f t="shared" si="4"/>
        <v>31.18</v>
      </c>
      <c r="R7" s="3">
        <f t="shared" si="4"/>
        <v>10.39</v>
      </c>
      <c r="S7" s="3">
        <f t="shared" si="4"/>
        <v>10.39</v>
      </c>
      <c r="T7" s="3">
        <f t="shared" si="4"/>
        <v>7.42</v>
      </c>
      <c r="U7" s="3">
        <f t="shared" si="4"/>
        <v>7.42</v>
      </c>
      <c r="V7" s="3">
        <f t="shared" si="4"/>
        <v>0.57999999999999996</v>
      </c>
      <c r="W7" s="3">
        <f t="shared" si="4"/>
        <v>0.57999999999999996</v>
      </c>
      <c r="X7" s="3">
        <f t="shared" si="4"/>
        <v>0.57999999999999996</v>
      </c>
      <c r="Y7" s="3">
        <f t="shared" si="4"/>
        <v>0.57999999999999996</v>
      </c>
      <c r="Z7" s="3">
        <f t="shared" si="4"/>
        <v>0.57999999999999996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92000000000</v>
      </c>
      <c r="H8" s="2">
        <f>IFERROR(INDEX(D8:G8,COUNT(D8:G8)),"")</f>
        <v>92000000000</v>
      </c>
      <c r="I8" s="2">
        <f t="shared" ref="I8:Z8" si="5">IFERROR(INDEX(I51:I500,MATCH($C$8,$C$51:$C$500,0)),"")</f>
        <v>1178000000000</v>
      </c>
      <c r="J8" s="2">
        <f t="shared" si="5"/>
        <v>1235000000000</v>
      </c>
      <c r="K8" s="2">
        <f t="shared" si="5"/>
        <v>552000000000</v>
      </c>
      <c r="L8" s="2">
        <f t="shared" si="5"/>
        <v>1048000000000</v>
      </c>
      <c r="M8" s="2">
        <f t="shared" si="5"/>
        <v>417000000000</v>
      </c>
      <c r="N8" s="2">
        <f t="shared" si="5"/>
        <v>-1081000000000</v>
      </c>
      <c r="O8" s="2">
        <f t="shared" si="5"/>
        <v>124000000000</v>
      </c>
      <c r="P8" s="2">
        <f t="shared" si="5"/>
        <v>-563000000000</v>
      </c>
      <c r="Q8" s="2">
        <f t="shared" si="5"/>
        <v>-453000000000</v>
      </c>
      <c r="R8" s="2">
        <f t="shared" si="5"/>
        <v>-175000000000</v>
      </c>
      <c r="S8" s="2">
        <f t="shared" si="5"/>
        <v>-117000000000</v>
      </c>
      <c r="T8" s="2">
        <f t="shared" si="5"/>
        <v>-193000000000</v>
      </c>
      <c r="U8" s="2">
        <f t="shared" si="5"/>
        <v>-282000000000</v>
      </c>
      <c r="V8" s="2">
        <f t="shared" si="5"/>
        <v>-6000000000</v>
      </c>
      <c r="W8" s="2">
        <f t="shared" si="5"/>
        <v>-3000000000</v>
      </c>
      <c r="X8" s="2">
        <f t="shared" si="5"/>
        <v>11000000000</v>
      </c>
      <c r="Y8" s="2">
        <f t="shared" si="5"/>
        <v>12000000000</v>
      </c>
      <c r="Z8" s="2">
        <f t="shared" si="5"/>
        <v>-2000000000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2.94</v>
      </c>
      <c r="H9" s="3">
        <f>IFERROR(INDEX(D9:G9,COUNT(D9:G9)),"")</f>
        <v>2.94</v>
      </c>
      <c r="I9" s="3">
        <f t="shared" ref="I9:Z9" si="6">IFERROR(INDEX(I51:I500,MATCH($C$9,$C$51:$C$500,0)),"")</f>
        <v>37.76</v>
      </c>
      <c r="J9" s="3">
        <f t="shared" si="6"/>
        <v>39.6</v>
      </c>
      <c r="K9" s="3">
        <f t="shared" si="6"/>
        <v>17.690000000000001</v>
      </c>
      <c r="L9" s="3">
        <f t="shared" si="6"/>
        <v>33.61</v>
      </c>
      <c r="M9" s="3">
        <f t="shared" si="6"/>
        <v>13.38</v>
      </c>
      <c r="N9" s="3">
        <f t="shared" si="6"/>
        <v>-34.659999999999997</v>
      </c>
      <c r="O9" s="3">
        <f t="shared" si="6"/>
        <v>3.98</v>
      </c>
      <c r="P9" s="3">
        <f t="shared" si="6"/>
        <v>-18.059999999999999</v>
      </c>
      <c r="Q9" s="3">
        <f t="shared" si="6"/>
        <v>-14.54</v>
      </c>
      <c r="R9" s="3">
        <f t="shared" si="6"/>
        <v>-16.86</v>
      </c>
      <c r="S9" s="3">
        <f t="shared" si="6"/>
        <v>-11.22</v>
      </c>
      <c r="T9" s="3">
        <f t="shared" si="6"/>
        <v>-25.98</v>
      </c>
      <c r="U9" s="3">
        <f t="shared" si="6"/>
        <v>-37.96</v>
      </c>
      <c r="V9" s="3">
        <f t="shared" si="6"/>
        <v>-9.8800000000000008</v>
      </c>
      <c r="W9" s="3">
        <f t="shared" si="6"/>
        <v>-4.5</v>
      </c>
      <c r="X9" s="3">
        <f t="shared" si="6"/>
        <v>18.510000000000002</v>
      </c>
      <c r="Y9" s="3">
        <f t="shared" si="6"/>
        <v>21.63</v>
      </c>
      <c r="Z9" s="3">
        <f t="shared" si="6"/>
        <v>-3</v>
      </c>
    </row>
    <row r="10" spans="1:26" ht="15.5" x14ac:dyDescent="0.35">
      <c r="C10" t="s">
        <v>17</v>
      </c>
      <c r="D10" s="3">
        <f ca="1">IFERROR(IF(D9=0,"",D2/D9),"")</f>
        <v>34.013605442176875</v>
      </c>
      <c r="I10" s="3">
        <f t="shared" ref="I10:Z10" ca="1" si="7">IFERROR(IF(I9=0,"",I2/I9),"")</f>
        <v>4.0519067796610173</v>
      </c>
      <c r="J10" s="3">
        <f t="shared" ca="1" si="7"/>
        <v>1.1363636363636362</v>
      </c>
      <c r="K10" s="3">
        <f t="shared" ca="1" si="7"/>
        <v>3.1091011871113623</v>
      </c>
      <c r="L10" s="3">
        <f t="shared" ca="1" si="7"/>
        <v>3.3323415650104136</v>
      </c>
      <c r="M10" s="3">
        <f t="shared" ca="1" si="7"/>
        <v>17.33931240657698</v>
      </c>
      <c r="N10" s="3">
        <f t="shared" ca="1" si="7"/>
        <v>-4.0969417195614541</v>
      </c>
      <c r="O10" s="3">
        <f t="shared" ca="1" si="7"/>
        <v>18.341708542713569</v>
      </c>
      <c r="P10" s="3">
        <f t="shared" ca="1" si="7"/>
        <v>-4.7619047619047619</v>
      </c>
      <c r="Q10" s="3">
        <f t="shared" ca="1" si="7"/>
        <v>-5.5020632737276483</v>
      </c>
      <c r="R10" s="3">
        <f t="shared" ca="1" si="7"/>
        <v>-7.0581257413997633</v>
      </c>
      <c r="S10" s="3">
        <f t="shared" ca="1" si="7"/>
        <v>-8.8713903743315505</v>
      </c>
      <c r="T10" s="3">
        <f t="shared" ca="1" si="7"/>
        <v>-6.0994187836797531</v>
      </c>
      <c r="U10" s="3">
        <f t="shared" ca="1" si="7"/>
        <v>-5.0345363540569013</v>
      </c>
      <c r="V10" s="3">
        <f t="shared" ca="1" si="7"/>
        <v>-12.190263157894737</v>
      </c>
      <c r="W10" s="3">
        <f t="shared" ca="1" si="7"/>
        <v>-2.411</v>
      </c>
      <c r="X10" s="3">
        <f t="shared" ca="1" si="7"/>
        <v>0.9141707185305239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567441000000</v>
      </c>
      <c r="H11" s="2">
        <f>IFERROR(INDEX(D11:G11,COUNT(D11:G11)),"")</f>
        <v>567441000000</v>
      </c>
      <c r="I11" s="2">
        <f t="shared" ref="I11:Z11" si="8">IFERROR(INDEX(I51:I500,MATCH($C$11,$C$51:$C$500,0)),"")</f>
        <v>567441000000</v>
      </c>
      <c r="J11" s="2">
        <f t="shared" si="8"/>
        <v>458489000000</v>
      </c>
      <c r="K11" s="2">
        <f t="shared" si="8"/>
        <v>299627000000</v>
      </c>
      <c r="L11" s="2">
        <f t="shared" si="8"/>
        <v>1331830000000</v>
      </c>
      <c r="M11" s="2">
        <f t="shared" si="8"/>
        <v>301499000000</v>
      </c>
      <c r="N11" s="2">
        <f t="shared" si="8"/>
        <v>552377000000</v>
      </c>
      <c r="O11" s="2">
        <f t="shared" si="8"/>
        <v>563111000000</v>
      </c>
      <c r="P11" s="2">
        <f t="shared" si="8"/>
        <v>455909000000</v>
      </c>
      <c r="Q11" s="2">
        <f t="shared" si="8"/>
        <v>367819000000</v>
      </c>
      <c r="R11" s="2">
        <f t="shared" si="8"/>
        <v>150662792217</v>
      </c>
      <c r="S11" s="2">
        <f t="shared" si="8"/>
        <v>346922378517</v>
      </c>
      <c r="T11" s="2">
        <f t="shared" si="8"/>
        <v>37919458220</v>
      </c>
      <c r="U11" s="2">
        <f t="shared" si="8"/>
        <v>29839051349</v>
      </c>
      <c r="V11" s="2">
        <f t="shared" si="8"/>
        <v>11340255247</v>
      </c>
      <c r="W11" s="2">
        <f t="shared" si="8"/>
        <v>28243479874</v>
      </c>
      <c r="X11" s="2">
        <f t="shared" si="8"/>
        <v>43607882428</v>
      </c>
      <c r="Y11" s="2">
        <f t="shared" si="8"/>
        <v>16288464940</v>
      </c>
      <c r="Z11" s="2">
        <f t="shared" si="8"/>
        <v>8208804967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22157000000000</v>
      </c>
      <c r="H12" s="2">
        <f>IFERROR(INDEX(D12:G12,COUNT(D12:G12)),"")</f>
        <v>22157000000000</v>
      </c>
      <c r="I12" s="2">
        <f t="shared" ref="I12:Z12" si="9">IFERROR(INDEX(I51:I500,MATCH($C$12,$C$51:$C$500,0)),"")</f>
        <v>22157000000000</v>
      </c>
      <c r="J12" s="2">
        <f t="shared" si="9"/>
        <v>20691000000000</v>
      </c>
      <c r="K12" s="2">
        <f t="shared" si="9"/>
        <v>10826000000000</v>
      </c>
      <c r="L12" s="2">
        <f t="shared" si="9"/>
        <v>17499000000000</v>
      </c>
      <c r="M12" s="2">
        <f t="shared" si="9"/>
        <v>4271000000000</v>
      </c>
      <c r="N12" s="2">
        <f t="shared" si="9"/>
        <v>3879000000000</v>
      </c>
      <c r="O12" s="2">
        <f t="shared" si="9"/>
        <v>1569000000000</v>
      </c>
      <c r="P12" s="2">
        <f t="shared" si="9"/>
        <v>1216000000000</v>
      </c>
      <c r="Q12" s="2">
        <f t="shared" si="9"/>
        <v>377000000000</v>
      </c>
      <c r="R12" s="2">
        <f t="shared" si="9"/>
        <v>-30000000000</v>
      </c>
      <c r="S12" s="2">
        <f t="shared" si="9"/>
        <v>-209000000000</v>
      </c>
      <c r="T12" s="2">
        <f t="shared" si="9"/>
        <v>19000000000</v>
      </c>
      <c r="U12" s="2">
        <f t="shared" si="9"/>
        <v>-28000000000</v>
      </c>
      <c r="V12" s="2">
        <f t="shared" si="9"/>
        <v>-11000000000</v>
      </c>
      <c r="W12" s="2">
        <f t="shared" si="9"/>
        <v>-28000000000</v>
      </c>
      <c r="X12" s="2">
        <f t="shared" si="9"/>
        <v>-44000000000</v>
      </c>
      <c r="Y12" s="2">
        <f t="shared" si="9"/>
        <v>-16000000000</v>
      </c>
      <c r="Z12" s="2">
        <f t="shared" si="9"/>
        <v>-8000000000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22724000000000</v>
      </c>
      <c r="H13" s="2">
        <f>IFERROR(INDEX(D13:G13,COUNT(D13:G13)),"")</f>
        <v>22724000000000</v>
      </c>
      <c r="I13" s="2">
        <f t="shared" ref="I13:Z13" si="10">IFERROR(INDEX(I51:I500,MATCH($C$13,$C$51:$C$500,0)),"")</f>
        <v>22724000000000</v>
      </c>
      <c r="J13" s="2">
        <f t="shared" si="10"/>
        <v>21150000000000</v>
      </c>
      <c r="K13" s="2">
        <f t="shared" si="10"/>
        <v>11125000000000</v>
      </c>
      <c r="L13" s="2">
        <f t="shared" si="10"/>
        <v>18831000000000</v>
      </c>
      <c r="M13" s="2">
        <f t="shared" si="10"/>
        <v>4573000000000</v>
      </c>
      <c r="N13" s="2">
        <f t="shared" si="10"/>
        <v>4431000000000</v>
      </c>
      <c r="O13" s="2">
        <f t="shared" si="10"/>
        <v>2132000000000</v>
      </c>
      <c r="P13" s="2">
        <f t="shared" si="10"/>
        <v>1672000000000</v>
      </c>
      <c r="Q13" s="2">
        <f t="shared" si="10"/>
        <v>745000000000</v>
      </c>
      <c r="R13" s="2">
        <f t="shared" si="10"/>
        <v>121000000000</v>
      </c>
      <c r="S13" s="2">
        <f t="shared" si="10"/>
        <v>138000000000</v>
      </c>
      <c r="T13" s="2">
        <f t="shared" si="10"/>
        <v>57000000000</v>
      </c>
      <c r="U13" s="2">
        <f t="shared" si="10"/>
        <v>2000000000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1000000000</v>
      </c>
    </row>
    <row r="14" spans="1:26" ht="15.5" x14ac:dyDescent="0.35">
      <c r="C14" t="s">
        <v>26</v>
      </c>
      <c r="D14" s="2">
        <f>IFERROR(INDEX(D51:D500,MATCH($C$14,$C$51:$C$500,0)),"")</f>
        <v>-393019000000</v>
      </c>
      <c r="H14" s="2">
        <f>IFERROR(SUM(D14:G14)*(4/MAX(1,COUNT(D14:G14))),"")</f>
        <v>-1572076000000</v>
      </c>
      <c r="I14" s="2">
        <f t="shared" ref="I14:Z14" si="11">IFERROR(INDEX(I51:I500,MATCH($C$14,$C$51:$C$500,0)),"")</f>
        <v>-1663403000000</v>
      </c>
      <c r="J14" s="2">
        <f t="shared" si="11"/>
        <v>-1729002000000</v>
      </c>
      <c r="K14" s="2">
        <f t="shared" si="11"/>
        <v>-1648839000000</v>
      </c>
      <c r="L14" s="2">
        <f t="shared" si="11"/>
        <v>-1539322000000</v>
      </c>
      <c r="M14" s="2">
        <f t="shared" si="11"/>
        <v>-457439000000</v>
      </c>
      <c r="N14" s="2">
        <f t="shared" si="11"/>
        <v>-495354000000</v>
      </c>
      <c r="O14" s="2">
        <f t="shared" si="11"/>
        <v>-230643000000</v>
      </c>
      <c r="P14" s="2">
        <f t="shared" si="11"/>
        <v>-168708000000</v>
      </c>
      <c r="Q14" s="2">
        <f t="shared" si="11"/>
        <v>-99088000000</v>
      </c>
      <c r="R14" s="2">
        <f t="shared" si="11"/>
        <v>-20211315921</v>
      </c>
      <c r="S14" s="2">
        <f t="shared" si="11"/>
        <v>-30793103782</v>
      </c>
      <c r="T14" s="2">
        <f t="shared" si="11"/>
        <v>-23629374080</v>
      </c>
      <c r="U14" s="2">
        <f t="shared" si="11"/>
        <v>-322315183</v>
      </c>
      <c r="V14" s="2">
        <f t="shared" si="11"/>
        <v>-236963329</v>
      </c>
      <c r="W14" s="2">
        <f t="shared" si="11"/>
        <v>-213876439</v>
      </c>
      <c r="X14" s="2">
        <f t="shared" si="11"/>
        <v>-215954919</v>
      </c>
      <c r="Y14" s="2">
        <f t="shared" si="11"/>
        <v>-353150347</v>
      </c>
      <c r="Z14" s="2">
        <f t="shared" si="11"/>
        <v>-466937369</v>
      </c>
    </row>
    <row r="15" spans="1:26" ht="15.5" x14ac:dyDescent="0.35">
      <c r="C15" t="s">
        <v>27</v>
      </c>
      <c r="D15" s="2">
        <f>IFERROR(INDEX(D51:D500,MATCH($C$15,$C$51:$C$500,0)),"")</f>
        <v>-15326000000</v>
      </c>
      <c r="H15" s="2">
        <f>IFERROR(SUM(D15:G15)*(4/MAX(1,COUNT(D15:G15))),"")</f>
        <v>-61304000000</v>
      </c>
      <c r="I15" s="2">
        <f t="shared" ref="I15:Z15" si="12">IFERROR(INDEX(I51:I500,MATCH($C$15,$C$51:$C$500,0)),"")</f>
        <v>-20538000000</v>
      </c>
      <c r="J15" s="2">
        <f t="shared" si="12"/>
        <v>-1096000000</v>
      </c>
      <c r="K15" s="2">
        <f t="shared" si="12"/>
        <v>-19645000000</v>
      </c>
      <c r="L15" s="2">
        <f t="shared" si="12"/>
        <v>-10245000000</v>
      </c>
      <c r="M15" s="2">
        <f t="shared" si="12"/>
        <v>-16968000000</v>
      </c>
      <c r="N15" s="2">
        <f t="shared" si="12"/>
        <v>-32764000000</v>
      </c>
      <c r="O15" s="2">
        <f t="shared" si="12"/>
        <v>-34561000000</v>
      </c>
      <c r="P15" s="2">
        <f t="shared" si="12"/>
        <v>14066000000</v>
      </c>
      <c r="Q15" s="2">
        <f t="shared" si="12"/>
        <v>-5563000000</v>
      </c>
      <c r="R15" s="2">
        <f t="shared" si="12"/>
        <v>1765443870</v>
      </c>
      <c r="S15" s="2">
        <f t="shared" si="12"/>
        <v>5095122975</v>
      </c>
      <c r="T15" s="2">
        <f t="shared" si="12"/>
        <v>4137196646</v>
      </c>
      <c r="U15" s="2">
        <f t="shared" si="12"/>
        <v>3365094244</v>
      </c>
      <c r="V15" s="2">
        <f t="shared" si="12"/>
        <v>-772214587</v>
      </c>
      <c r="W15" s="2">
        <f t="shared" si="12"/>
        <v>390455908</v>
      </c>
      <c r="X15" s="2">
        <f t="shared" si="12"/>
        <v>-276200538</v>
      </c>
      <c r="Y15" s="2">
        <f t="shared" si="12"/>
        <v>-273160275</v>
      </c>
      <c r="Z15" s="2">
        <f t="shared" si="12"/>
        <v>-4416604028</v>
      </c>
    </row>
    <row r="16" spans="1:26" ht="15.5" x14ac:dyDescent="0.35">
      <c r="C16" t="s">
        <v>28</v>
      </c>
      <c r="D16" s="2">
        <f>IFERROR(INDEX(D51:D500,MATCH($C$16,$C$51:$C$500,0)),"")</f>
        <v>-411594000000</v>
      </c>
      <c r="H16" s="2">
        <f>IFERROR(SUM(D16:G16)*(4/MAX(1,COUNT(D16:G16))),"")</f>
        <v>-1646376000000</v>
      </c>
      <c r="I16" s="2">
        <f t="shared" ref="I16:Z16" si="13">IFERROR(INDEX(I51:I500,MATCH($C$16,$C$51:$C$500,0)),"")</f>
        <v>-1879046000000</v>
      </c>
      <c r="J16" s="2">
        <f t="shared" si="13"/>
        <v>-1769723000000</v>
      </c>
      <c r="K16" s="2">
        <f t="shared" si="13"/>
        <v>-824753000000</v>
      </c>
      <c r="L16" s="2">
        <f t="shared" si="13"/>
        <v>-2476305000000</v>
      </c>
      <c r="M16" s="2">
        <f t="shared" si="13"/>
        <v>-297263000000</v>
      </c>
      <c r="N16" s="2">
        <f t="shared" si="13"/>
        <v>-476417000000</v>
      </c>
      <c r="O16" s="2">
        <f t="shared" si="13"/>
        <v>43473000000</v>
      </c>
      <c r="P16" s="2">
        <f t="shared" si="13"/>
        <v>21571000000</v>
      </c>
      <c r="Q16" s="2">
        <f t="shared" si="13"/>
        <v>-113484000000</v>
      </c>
      <c r="R16" s="2">
        <f t="shared" si="13"/>
        <v>-31576229003</v>
      </c>
      <c r="S16" s="2">
        <f t="shared" si="13"/>
        <v>-58487362948</v>
      </c>
      <c r="T16" s="2">
        <f t="shared" si="13"/>
        <v>-45085197220</v>
      </c>
      <c r="U16" s="2">
        <f t="shared" si="13"/>
        <v>-34751201613</v>
      </c>
      <c r="V16" s="2">
        <f t="shared" si="13"/>
        <v>-6540095664</v>
      </c>
      <c r="W16" s="2">
        <f t="shared" si="13"/>
        <v>1050457327</v>
      </c>
      <c r="X16" s="2">
        <f t="shared" si="13"/>
        <v>3909811242</v>
      </c>
      <c r="Y16" s="2">
        <f t="shared" si="13"/>
        <v>11034055924</v>
      </c>
      <c r="Z16" s="2">
        <f t="shared" si="13"/>
        <v>-14544094347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3118000000000</v>
      </c>
      <c r="H20" s="2">
        <f t="shared" ref="H20:Z20" ca="1" si="14">IFERROR(H21*H2,"")</f>
        <v>3118000000000</v>
      </c>
      <c r="I20" s="2">
        <f t="shared" ca="1" si="14"/>
        <v>4770540000000</v>
      </c>
      <c r="J20" s="2">
        <f t="shared" ca="1" si="14"/>
        <v>1403100000000</v>
      </c>
      <c r="K20" s="2">
        <f t="shared" ca="1" si="14"/>
        <v>1714900000000</v>
      </c>
      <c r="L20" s="2">
        <f t="shared" ca="1" si="14"/>
        <v>3492160000000</v>
      </c>
      <c r="M20" s="2">
        <f t="shared" ca="1" si="14"/>
        <v>7233760000000</v>
      </c>
      <c r="N20" s="2">
        <f t="shared" ca="1" si="14"/>
        <v>4427560000000</v>
      </c>
      <c r="O20" s="2">
        <f t="shared" ca="1" si="14"/>
        <v>2276140000000</v>
      </c>
      <c r="P20" s="2">
        <f t="shared" ca="1" si="14"/>
        <v>2681480000000</v>
      </c>
      <c r="Q20" s="2">
        <f t="shared" ca="1" si="14"/>
        <v>2494400000000</v>
      </c>
      <c r="R20" s="2">
        <f t="shared" ca="1" si="14"/>
        <v>1236410000000</v>
      </c>
      <c r="S20" s="2">
        <f t="shared" ca="1" si="14"/>
        <v>1034189430000.0001</v>
      </c>
      <c r="T20" s="2">
        <f t="shared" ca="1" si="14"/>
        <v>1175794718000</v>
      </c>
      <c r="U20" s="2">
        <f t="shared" ca="1" si="14"/>
        <v>1418043620000</v>
      </c>
      <c r="V20" s="2">
        <f t="shared" ca="1" si="14"/>
        <v>69855084000</v>
      </c>
      <c r="W20" s="2">
        <f t="shared" ca="1" si="14"/>
        <v>6292710000</v>
      </c>
      <c r="X20" s="2">
        <f t="shared" ca="1" si="14"/>
        <v>9814354000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31180000000</v>
      </c>
      <c r="H21" s="2">
        <f>IFERROR(INDEX(D21:G21,COUNT(D21:G21)),"")</f>
        <v>31180000000</v>
      </c>
      <c r="I21" s="2">
        <f t="shared" ref="I21:Z21" si="15">IFERROR(INDEX(I51:I500,MATCH($C$7,$C$51:$C$500,0)),"")</f>
        <v>31180000000</v>
      </c>
      <c r="J21" s="2">
        <f t="shared" si="15"/>
        <v>31180000000</v>
      </c>
      <c r="K21" s="2">
        <f t="shared" si="15"/>
        <v>31180000000</v>
      </c>
      <c r="L21" s="2">
        <f t="shared" si="15"/>
        <v>31180000000</v>
      </c>
      <c r="M21" s="2">
        <f t="shared" si="15"/>
        <v>31180000000</v>
      </c>
      <c r="N21" s="2">
        <f t="shared" si="15"/>
        <v>31180000000</v>
      </c>
      <c r="O21" s="2">
        <f t="shared" si="15"/>
        <v>31180000000</v>
      </c>
      <c r="P21" s="2">
        <f t="shared" si="15"/>
        <v>31180000000</v>
      </c>
      <c r="Q21" s="2">
        <f t="shared" si="15"/>
        <v>31180000000</v>
      </c>
      <c r="R21" s="2">
        <f t="shared" si="15"/>
        <v>10390000000</v>
      </c>
      <c r="S21" s="2">
        <f t="shared" si="15"/>
        <v>10390000000</v>
      </c>
      <c r="T21" s="2">
        <f t="shared" si="15"/>
        <v>7420000000</v>
      </c>
      <c r="U21" s="2">
        <f t="shared" si="15"/>
        <v>7420000000</v>
      </c>
      <c r="V21" s="2">
        <f t="shared" si="15"/>
        <v>580000000</v>
      </c>
      <c r="W21" s="2">
        <f t="shared" si="15"/>
        <v>580000000</v>
      </c>
      <c r="X21" s="2">
        <f t="shared" si="15"/>
        <v>580000000</v>
      </c>
      <c r="Y21" s="2">
        <f t="shared" si="15"/>
        <v>580000000</v>
      </c>
      <c r="Z21" s="2">
        <f t="shared" si="15"/>
        <v>580000000</v>
      </c>
    </row>
    <row r="23" spans="1:26" ht="15.5" x14ac:dyDescent="0.35">
      <c r="B23" t="s">
        <v>53</v>
      </c>
      <c r="C23" t="s">
        <v>54</v>
      </c>
      <c r="D23" s="3">
        <f>IFERROR(D5/D6*100,"")</f>
        <v>19.230177858088059</v>
      </c>
      <c r="H23" s="3">
        <f t="shared" ref="H23:Z23" si="16">IFERROR(H5/H6*100,"")</f>
        <v>76.920711432352235</v>
      </c>
      <c r="I23" s="3">
        <f t="shared" si="16"/>
        <v>-19.52010013384146</v>
      </c>
      <c r="J23" s="3">
        <f t="shared" si="16"/>
        <v>133.14386989695043</v>
      </c>
      <c r="K23" s="3">
        <f t="shared" si="16"/>
        <v>59.587751089900877</v>
      </c>
      <c r="L23" s="3">
        <f t="shared" si="16"/>
        <v>409.33971611692243</v>
      </c>
      <c r="M23" s="3">
        <f t="shared" si="16"/>
        <v>-11.280645928102951</v>
      </c>
      <c r="N23" s="3">
        <f t="shared" si="16"/>
        <v>-21.727577223970655</v>
      </c>
      <c r="O23" s="3">
        <f t="shared" si="16"/>
        <v>-0.78052547155918017</v>
      </c>
      <c r="P23" s="3">
        <f t="shared" si="16"/>
        <v>2.3139956767060816</v>
      </c>
      <c r="Q23" s="3">
        <f t="shared" si="16"/>
        <v>-4.9943482648077993</v>
      </c>
      <c r="R23" s="3">
        <f t="shared" si="16"/>
        <v>-2.8849514008608415</v>
      </c>
      <c r="S23" s="3">
        <f t="shared" si="16"/>
        <v>-4.8977466843722031</v>
      </c>
      <c r="T23" s="3">
        <f t="shared" si="16"/>
        <v>-6.2920255220897685</v>
      </c>
      <c r="U23" s="3">
        <f t="shared" si="16"/>
        <v>-3.8312019040640499</v>
      </c>
      <c r="V23" s="3">
        <f t="shared" si="16"/>
        <v>-7.5934360580376712</v>
      </c>
      <c r="W23" s="3">
        <f t="shared" si="16"/>
        <v>1.8721084558693306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-2.1199578270219677E-2</v>
      </c>
      <c r="J24" s="4" t="str">
        <f t="shared" si="17"/>
        <v/>
      </c>
      <c r="K24" s="4">
        <f t="shared" si="17"/>
        <v>0.91495640004883327</v>
      </c>
      <c r="L24" s="4" t="str">
        <f t="shared" si="17"/>
        <v/>
      </c>
      <c r="M24" s="4">
        <f t="shared" si="17"/>
        <v>0.31352726919460516</v>
      </c>
      <c r="N24" s="4">
        <f t="shared" si="17"/>
        <v>0.34710980312463136</v>
      </c>
      <c r="O24" s="4">
        <f t="shared" si="17"/>
        <v>-0.3412519828957854</v>
      </c>
      <c r="P24" s="4" t="str">
        <f t="shared" si="17"/>
        <v/>
      </c>
      <c r="Q24" s="4">
        <f t="shared" si="17"/>
        <v>-8.0380658952892925E-2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-13.69</v>
      </c>
      <c r="H25" s="3">
        <f>IFERROR(INDEX(D25:G25,COUNT(D25:G25)),"")</f>
        <v>-13.69</v>
      </c>
      <c r="I25" s="3">
        <f t="shared" ref="I25:Z25" si="18">IFERROR(INDEX(I51:I500,MATCH($C$25,$C$51:$C$500,0)),"")</f>
        <v>-60.92</v>
      </c>
      <c r="J25" s="3">
        <f t="shared" si="18"/>
        <v>-56.79</v>
      </c>
      <c r="K25" s="3">
        <f t="shared" si="18"/>
        <v>-27.08</v>
      </c>
      <c r="L25" s="3">
        <f t="shared" si="18"/>
        <v>-68.83</v>
      </c>
      <c r="M25" s="3">
        <f t="shared" si="18"/>
        <v>-10.08</v>
      </c>
      <c r="N25" s="3">
        <f t="shared" si="18"/>
        <v>-16.329999999999998</v>
      </c>
      <c r="O25" s="3">
        <f t="shared" si="18"/>
        <v>0.28999999999999998</v>
      </c>
      <c r="P25" s="3">
        <f t="shared" si="18"/>
        <v>1.1399999999999999</v>
      </c>
      <c r="Q25" s="3">
        <f t="shared" si="18"/>
        <v>-3.82</v>
      </c>
      <c r="R25" s="3">
        <f t="shared" si="18"/>
        <v>-2.87</v>
      </c>
      <c r="S25" s="3">
        <f t="shared" si="18"/>
        <v>-5.14</v>
      </c>
      <c r="T25" s="3">
        <f t="shared" si="18"/>
        <v>-5.88</v>
      </c>
      <c r="U25" s="3">
        <f t="shared" si="18"/>
        <v>-3.94</v>
      </c>
      <c r="V25" s="3">
        <f t="shared" si="18"/>
        <v>-10.39</v>
      </c>
      <c r="W25" s="3">
        <f t="shared" si="18"/>
        <v>2.65</v>
      </c>
      <c r="X25" s="3">
        <f t="shared" si="18"/>
        <v>6.32</v>
      </c>
      <c r="Y25" s="3">
        <f t="shared" si="18"/>
        <v>18.71</v>
      </c>
      <c r="Z25" s="3">
        <f t="shared" si="18"/>
        <v>-32.97</v>
      </c>
    </row>
    <row r="26" spans="1:26" ht="15.5" x14ac:dyDescent="0.35">
      <c r="C26" t="s">
        <v>58</v>
      </c>
      <c r="D26" s="4">
        <f>IFERROR(_xlfn.RRI(5,I25,D25),"")</f>
        <v>-0.25812846019123492</v>
      </c>
      <c r="H26" s="4">
        <f t="shared" ref="H26:Z26" si="19">IFERROR(_xlfn.RRI(5,M25,H25),"")</f>
        <v>6.3135409281589228E-2</v>
      </c>
      <c r="I26" s="4">
        <f t="shared" si="19"/>
        <v>0.30123202109372116</v>
      </c>
      <c r="J26" s="4" t="str">
        <f t="shared" si="19"/>
        <v/>
      </c>
      <c r="K26" s="4" t="str">
        <f t="shared" si="19"/>
        <v/>
      </c>
      <c r="L26" s="4">
        <f t="shared" si="19"/>
        <v>0.78296526014776191</v>
      </c>
      <c r="M26" s="4">
        <f t="shared" si="19"/>
        <v>0.2856291977643628</v>
      </c>
      <c r="N26" s="4">
        <f t="shared" si="19"/>
        <v>0.2600988439968237</v>
      </c>
      <c r="O26" s="4" t="str">
        <f t="shared" si="19"/>
        <v/>
      </c>
      <c r="P26" s="4" t="str">
        <f t="shared" si="19"/>
        <v/>
      </c>
      <c r="Q26" s="4">
        <f t="shared" si="19"/>
        <v>-0.18136640525571324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-0.34615402451618293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20.896087235407311</v>
      </c>
      <c r="H27" s="3">
        <f t="shared" ref="H27:Z27" si="20">IFERROR(H4/H21,"")</f>
        <v>83.584348941629244</v>
      </c>
      <c r="I27" s="3">
        <f t="shared" si="20"/>
        <v>81.336497754971134</v>
      </c>
      <c r="J27" s="3">
        <f t="shared" si="20"/>
        <v>79.042623476587551</v>
      </c>
      <c r="K27" s="3">
        <f t="shared" si="20"/>
        <v>80.049486850545222</v>
      </c>
      <c r="L27" s="3">
        <f t="shared" si="20"/>
        <v>74.408980115458633</v>
      </c>
      <c r="M27" s="3">
        <f t="shared" si="20"/>
        <v>38.264817190506733</v>
      </c>
      <c r="N27" s="3">
        <f t="shared" si="20"/>
        <v>35.152148813341888</v>
      </c>
      <c r="O27" s="3">
        <f t="shared" si="20"/>
        <v>26.676619627966645</v>
      </c>
      <c r="P27" s="3">
        <f t="shared" si="20"/>
        <v>25.694708146247596</v>
      </c>
      <c r="Q27" s="3">
        <f t="shared" si="20"/>
        <v>22.70602950609365</v>
      </c>
      <c r="R27" s="3">
        <f t="shared" si="20"/>
        <v>13.538825963330126</v>
      </c>
      <c r="S27" s="3">
        <f t="shared" si="20"/>
        <v>10.104900571896055</v>
      </c>
      <c r="T27" s="3">
        <f t="shared" si="20"/>
        <v>10.152382609973046</v>
      </c>
      <c r="U27" s="3">
        <f t="shared" si="20"/>
        <v>11.909288058086254</v>
      </c>
      <c r="V27" s="3">
        <f t="shared" si="20"/>
        <v>95.031022217241386</v>
      </c>
      <c r="W27" s="3">
        <f t="shared" si="20"/>
        <v>104.94160778965517</v>
      </c>
      <c r="X27" s="3">
        <f t="shared" si="20"/>
        <v>498.53890229655173</v>
      </c>
      <c r="Y27" s="3">
        <f t="shared" si="20"/>
        <v>114.09395175689656</v>
      </c>
      <c r="Z27" s="3">
        <f t="shared" si="20"/>
        <v>137.35483321206897</v>
      </c>
    </row>
    <row r="28" spans="1:26" ht="15.5" x14ac:dyDescent="0.35">
      <c r="C28" t="s">
        <v>60</v>
      </c>
      <c r="D28" s="4">
        <f>IFERROR(_xlfn.RRI(5,I27,D27),"")</f>
        <v>-0.23799836907242877</v>
      </c>
      <c r="H28" s="4">
        <f t="shared" ref="H28:Z28" si="21">IFERROR(_xlfn.RRI(5,M27,H27),"")</f>
        <v>0.16913608272465952</v>
      </c>
      <c r="I28" s="4">
        <f t="shared" si="21"/>
        <v>0.18267854418558493</v>
      </c>
      <c r="J28" s="4">
        <f t="shared" si="21"/>
        <v>0.24264223395567641</v>
      </c>
      <c r="K28" s="4">
        <f t="shared" si="21"/>
        <v>0.25517121982010482</v>
      </c>
      <c r="L28" s="4">
        <f t="shared" si="21"/>
        <v>0.26793453452814942</v>
      </c>
      <c r="M28" s="4">
        <f t="shared" si="21"/>
        <v>0.23095939535150989</v>
      </c>
      <c r="N28" s="4">
        <f t="shared" si="21"/>
        <v>0.28316931830948944</v>
      </c>
      <c r="O28" s="4">
        <f t="shared" si="21"/>
        <v>0.21314458481753329</v>
      </c>
      <c r="P28" s="4">
        <f t="shared" si="21"/>
        <v>0.1662497880537015</v>
      </c>
      <c r="Q28" s="4">
        <f t="shared" si="21"/>
        <v>-0.24897367633290046</v>
      </c>
      <c r="R28" s="4">
        <f t="shared" si="21"/>
        <v>-0.33606332620446222</v>
      </c>
      <c r="S28" s="4">
        <f t="shared" si="21"/>
        <v>-0.54147122155773397</v>
      </c>
      <c r="T28" s="4">
        <f t="shared" si="21"/>
        <v>-0.3836022130787744</v>
      </c>
      <c r="U28" s="4">
        <f t="shared" si="21"/>
        <v>-0.38679121109587777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-0.77527905449770196</v>
      </c>
      <c r="I29" s="4">
        <f t="shared" si="22"/>
        <v>7.2724071139285126E-2</v>
      </c>
      <c r="J29" s="4">
        <f t="shared" si="22"/>
        <v>1.0971196454948302</v>
      </c>
      <c r="K29" s="4">
        <f t="shared" si="22"/>
        <v>-0.60656690396629376</v>
      </c>
      <c r="L29" s="4">
        <f t="shared" si="22"/>
        <v>5.8283730158730158</v>
      </c>
      <c r="M29" s="4">
        <f t="shared" si="22"/>
        <v>-0.38273116962645432</v>
      </c>
      <c r="N29" s="4">
        <f t="shared" si="22"/>
        <v>-57.310344827586199</v>
      </c>
      <c r="O29" s="4">
        <f t="shared" si="22"/>
        <v>-0.74561403508771928</v>
      </c>
      <c r="P29" s="4">
        <f t="shared" si="22"/>
        <v>-1.2984293193717278</v>
      </c>
      <c r="Q29" s="4">
        <f t="shared" si="22"/>
        <v>0.33101045296167236</v>
      </c>
      <c r="R29" s="4">
        <f t="shared" si="22"/>
        <v>-0.44163424124513612</v>
      </c>
      <c r="S29" s="4">
        <f t="shared" si="22"/>
        <v>-0.12585034013605445</v>
      </c>
      <c r="T29" s="4">
        <f t="shared" si="22"/>
        <v>0.49238578680203043</v>
      </c>
      <c r="U29" s="4">
        <f t="shared" si="22"/>
        <v>-0.6207892204042349</v>
      </c>
      <c r="V29" s="4">
        <f t="shared" si="22"/>
        <v>-4.9207547169811328</v>
      </c>
      <c r="W29" s="4">
        <f t="shared" si="22"/>
        <v>-0.58069620253164556</v>
      </c>
      <c r="X29" s="4">
        <f t="shared" si="22"/>
        <v>-0.66221272047033675</v>
      </c>
      <c r="Y29" s="4">
        <f t="shared" si="22"/>
        <v>-1.5674855929633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2.763643934399334E-2</v>
      </c>
      <c r="I30" s="4">
        <f t="shared" si="23"/>
        <v>2.9020725495820996E-2</v>
      </c>
      <c r="J30" s="4">
        <f t="shared" si="23"/>
        <v>-1.2578011597220043E-2</v>
      </c>
      <c r="K30" s="4">
        <f t="shared" si="23"/>
        <v>7.5804112975804125E-2</v>
      </c>
      <c r="L30" s="4">
        <f t="shared" si="23"/>
        <v>0.94457952706276216</v>
      </c>
      <c r="M30" s="4">
        <f t="shared" si="23"/>
        <v>8.8548452434391176E-2</v>
      </c>
      <c r="N30" s="4">
        <f t="shared" si="23"/>
        <v>0.31771376222232656</v>
      </c>
      <c r="O30" s="4">
        <f t="shared" si="23"/>
        <v>3.8214541147160108E-2</v>
      </c>
      <c r="P30" s="4">
        <f t="shared" si="23"/>
        <v>0.13162489017958293</v>
      </c>
      <c r="Q30" s="4">
        <f t="shared" si="23"/>
        <v>0.67710476282011967</v>
      </c>
      <c r="R30" s="4">
        <f t="shared" si="23"/>
        <v>0.33982772685409407</v>
      </c>
      <c r="S30" s="4">
        <f t="shared" si="23"/>
        <v>-4.67693544472483E-3</v>
      </c>
      <c r="T30" s="4">
        <f t="shared" si="23"/>
        <v>-0.14752396948869603</v>
      </c>
      <c r="U30" s="4">
        <f t="shared" si="23"/>
        <v>-0.87467999627677828</v>
      </c>
      <c r="V30" s="4">
        <f t="shared" si="23"/>
        <v>-9.4439048354190896E-2</v>
      </c>
      <c r="W30" s="4">
        <f t="shared" si="23"/>
        <v>-0.78950166715930326</v>
      </c>
      <c r="X30" s="4">
        <f t="shared" si="23"/>
        <v>3.369547154951769</v>
      </c>
      <c r="Y30" s="4">
        <f t="shared" si="23"/>
        <v>-0.16934883841516357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118.67</v>
      </c>
      <c r="H32" s="3">
        <f>IFERROR(INDEX(D32:G32,COUNT(D32:G32)),"")</f>
        <v>118.67</v>
      </c>
      <c r="I32" s="3">
        <f t="shared" ref="I32:Z32" si="24">IFERROR(INDEX(I51:I500,MATCH($C$32,$C$51:$C$500,0)),"")</f>
        <v>118.67</v>
      </c>
      <c r="J32" s="3">
        <f t="shared" si="24"/>
        <v>141.84</v>
      </c>
      <c r="K32" s="3">
        <f t="shared" si="24"/>
        <v>-47.01</v>
      </c>
      <c r="L32" s="3">
        <f t="shared" si="24"/>
        <v>-19</v>
      </c>
      <c r="M32" s="3">
        <f t="shared" si="24"/>
        <v>71.23</v>
      </c>
      <c r="N32" s="3">
        <f t="shared" si="24"/>
        <v>79.260000000000005</v>
      </c>
      <c r="O32" s="3">
        <f t="shared" si="24"/>
        <v>96.68</v>
      </c>
      <c r="P32" s="3">
        <f t="shared" si="24"/>
        <v>97.44</v>
      </c>
      <c r="Q32" s="3">
        <f t="shared" si="24"/>
        <v>95.18</v>
      </c>
      <c r="R32" s="3">
        <f t="shared" si="24"/>
        <v>99.81</v>
      </c>
      <c r="S32" s="3">
        <f t="shared" si="24"/>
        <v>103.67</v>
      </c>
      <c r="T32" s="3">
        <f t="shared" si="24"/>
        <v>92.74</v>
      </c>
      <c r="U32" s="3">
        <f t="shared" si="24"/>
        <v>98.57</v>
      </c>
      <c r="V32" s="3">
        <f t="shared" si="24"/>
        <v>139.75</v>
      </c>
      <c r="W32" s="3">
        <f t="shared" si="24"/>
        <v>150.66999999999999</v>
      </c>
      <c r="X32" s="3">
        <f t="shared" si="24"/>
        <v>148.72999999999999</v>
      </c>
      <c r="Y32" s="3">
        <f t="shared" si="24"/>
        <v>144.87</v>
      </c>
      <c r="Z32" s="3">
        <f t="shared" si="24"/>
        <v>122.93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1.29</v>
      </c>
      <c r="H33" s="3">
        <f>IFERROR(INDEX(D33:G33,COUNT(D33:G33)),"")</f>
        <v>1.29</v>
      </c>
      <c r="I33" s="3">
        <f t="shared" ref="I33:Z33" si="25">IFERROR(INDEX(I51:I500,MATCH($C$33,$C$51:$C$500,0)),"")</f>
        <v>1.29</v>
      </c>
      <c r="J33" s="3">
        <f t="shared" si="25"/>
        <v>0.32</v>
      </c>
      <c r="K33" s="3">
        <f t="shared" si="25"/>
        <v>-1.17</v>
      </c>
      <c r="L33" s="3">
        <f t="shared" si="25"/>
        <v>-5.89</v>
      </c>
      <c r="M33" s="3">
        <f t="shared" si="25"/>
        <v>3.26</v>
      </c>
      <c r="N33" s="3">
        <f t="shared" si="25"/>
        <v>1.79</v>
      </c>
      <c r="O33" s="3">
        <f t="shared" si="25"/>
        <v>0.76</v>
      </c>
      <c r="P33" s="3">
        <f t="shared" si="25"/>
        <v>0.88</v>
      </c>
      <c r="Q33" s="3">
        <f t="shared" si="25"/>
        <v>0.84</v>
      </c>
      <c r="R33" s="3">
        <f t="shared" si="25"/>
        <v>1.19</v>
      </c>
      <c r="S33" s="3">
        <f t="shared" si="25"/>
        <v>0.86</v>
      </c>
      <c r="T33" s="3">
        <f t="shared" si="25"/>
        <v>1.53</v>
      </c>
      <c r="U33" s="3">
        <f t="shared" si="25"/>
        <v>1.73</v>
      </c>
      <c r="V33" s="3">
        <f t="shared" si="25"/>
        <v>0.77</v>
      </c>
      <c r="W33" s="3">
        <f t="shared" si="25"/>
        <v>7.0000000000000007E-2</v>
      </c>
      <c r="X33" s="3">
        <f t="shared" si="25"/>
        <v>0.1</v>
      </c>
      <c r="Y33" s="3">
        <f t="shared" si="25"/>
        <v>0.15</v>
      </c>
      <c r="Z33" s="3">
        <f t="shared" si="25"/>
        <v>0.24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-11.18</v>
      </c>
      <c r="H34" s="3">
        <f>IFERROR(INDEX(D34:G34,COUNT(D34:G34)),"")</f>
        <v>-11.18</v>
      </c>
      <c r="I34" s="3">
        <f t="shared" ref="I34:Z34" si="26">IFERROR(INDEX(I51:I500,MATCH($C$34,$C$51:$C$500,0)),"")</f>
        <v>-2.5099999999999998</v>
      </c>
      <c r="J34" s="3">
        <f t="shared" si="26"/>
        <v>-0.79</v>
      </c>
      <c r="K34" s="3">
        <f t="shared" si="26"/>
        <v>-2.0299999999999998</v>
      </c>
      <c r="L34" s="3">
        <f t="shared" si="26"/>
        <v>-1.63</v>
      </c>
      <c r="M34" s="3">
        <f t="shared" si="26"/>
        <v>-23.02</v>
      </c>
      <c r="N34" s="3">
        <f t="shared" si="26"/>
        <v>-8.6999999999999993</v>
      </c>
      <c r="O34" s="3">
        <f t="shared" si="26"/>
        <v>251.72</v>
      </c>
      <c r="P34" s="3">
        <f t="shared" si="26"/>
        <v>75.44</v>
      </c>
      <c r="Q34" s="3">
        <f t="shared" si="26"/>
        <v>-20.94</v>
      </c>
      <c r="R34" s="3">
        <f t="shared" si="26"/>
        <v>-41.46</v>
      </c>
      <c r="S34" s="3">
        <f t="shared" si="26"/>
        <v>-17.32</v>
      </c>
      <c r="T34" s="3">
        <f t="shared" si="26"/>
        <v>-24.15</v>
      </c>
      <c r="U34" s="3">
        <f t="shared" si="26"/>
        <v>-43.4</v>
      </c>
      <c r="V34" s="3">
        <f t="shared" si="26"/>
        <v>-10.3</v>
      </c>
      <c r="W34" s="3">
        <f t="shared" si="26"/>
        <v>3.77</v>
      </c>
      <c r="X34" s="3">
        <f t="shared" si="26"/>
        <v>2.37</v>
      </c>
      <c r="Y34" s="3">
        <f t="shared" si="26"/>
        <v>1.18</v>
      </c>
      <c r="Z34" s="3">
        <f t="shared" si="26"/>
        <v>-0.88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7.32</v>
      </c>
      <c r="H35" s="3">
        <f>IFERROR(INDEX(D35:G35,COUNT(D35:G35)),"")</f>
        <v>7.32</v>
      </c>
      <c r="I35" s="3">
        <f t="shared" ref="I35:Z35" si="27">IFERROR(INDEX(I51:I500,MATCH($C$35,$C$51:$C$500,0)),"")</f>
        <v>1.88</v>
      </c>
      <c r="J35" s="3">
        <f t="shared" si="27"/>
        <v>0.56999999999999995</v>
      </c>
      <c r="K35" s="3">
        <f t="shared" si="27"/>
        <v>0.69</v>
      </c>
      <c r="L35" s="3">
        <f t="shared" si="27"/>
        <v>1.51</v>
      </c>
      <c r="M35" s="3">
        <f t="shared" si="27"/>
        <v>6.06</v>
      </c>
      <c r="N35" s="3">
        <f t="shared" si="27"/>
        <v>4.04</v>
      </c>
      <c r="O35" s="3">
        <f t="shared" si="27"/>
        <v>2.74</v>
      </c>
      <c r="P35" s="3">
        <f t="shared" si="27"/>
        <v>3.35</v>
      </c>
      <c r="Q35" s="3">
        <f t="shared" si="27"/>
        <v>3.52</v>
      </c>
      <c r="R35" s="3">
        <f t="shared" si="27"/>
        <v>8.7899999999999991</v>
      </c>
      <c r="S35" s="3">
        <f t="shared" si="27"/>
        <v>8.81</v>
      </c>
      <c r="T35" s="3">
        <f t="shared" si="27"/>
        <v>14</v>
      </c>
      <c r="U35" s="3">
        <f t="shared" si="27"/>
        <v>14.37</v>
      </c>
      <c r="V35" s="3">
        <f t="shared" si="27"/>
        <v>1.1200000000000001</v>
      </c>
      <c r="W35" s="3">
        <f t="shared" si="27"/>
        <v>0.09</v>
      </c>
      <c r="X35" s="3">
        <f t="shared" si="27"/>
        <v>0.03</v>
      </c>
      <c r="Y35" s="3">
        <f t="shared" si="27"/>
        <v>0.19</v>
      </c>
      <c r="Z35" s="3">
        <f t="shared" si="27"/>
        <v>0.21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651540000000</v>
      </c>
      <c r="E51" s="5">
        <v>630115000000</v>
      </c>
      <c r="F51" s="5">
        <v>628815000000</v>
      </c>
      <c r="G51" s="5">
        <v>625602000000</v>
      </c>
      <c r="I51" s="5">
        <v>2536072000000</v>
      </c>
      <c r="J51" s="5">
        <v>2464549000000</v>
      </c>
      <c r="K51" s="5">
        <v>2495943000000</v>
      </c>
      <c r="L51" s="5">
        <v>2320072000000</v>
      </c>
      <c r="M51" s="5">
        <v>1193097000000</v>
      </c>
      <c r="N51" s="5">
        <v>1096044000000</v>
      </c>
      <c r="O51" s="5">
        <v>831777000000</v>
      </c>
      <c r="P51" s="5">
        <v>801161000000</v>
      </c>
      <c r="Q51" s="5">
        <v>707974000000</v>
      </c>
      <c r="R51" s="5">
        <v>140668401759</v>
      </c>
      <c r="S51" s="5">
        <v>104989916942</v>
      </c>
      <c r="T51" s="5">
        <v>75330678966</v>
      </c>
      <c r="U51" s="5">
        <v>88366917391</v>
      </c>
      <c r="V51" s="5">
        <v>55117992886</v>
      </c>
      <c r="W51" s="5">
        <v>60866132518</v>
      </c>
      <c r="X51" s="5">
        <v>289152563332</v>
      </c>
      <c r="Y51" s="5">
        <v>66174492019</v>
      </c>
      <c r="Z51" s="5">
        <v>79665803263</v>
      </c>
    </row>
    <row r="52" spans="2:26" ht="15.5" x14ac:dyDescent="0.35">
      <c r="C52" t="s">
        <v>85</v>
      </c>
      <c r="D52" s="5">
        <v>-351819000000</v>
      </c>
      <c r="E52" s="5">
        <v>-370668000000</v>
      </c>
      <c r="F52" s="5">
        <v>-437302000000</v>
      </c>
      <c r="G52" s="5">
        <v>-449617000000</v>
      </c>
      <c r="I52" s="5">
        <v>-1609406000000</v>
      </c>
      <c r="J52" s="5">
        <v>-1274886000000</v>
      </c>
      <c r="K52" s="5">
        <v>-1293548000000</v>
      </c>
      <c r="L52" s="5">
        <v>-1227752000000</v>
      </c>
      <c r="M52" s="5">
        <v>-578375000000</v>
      </c>
      <c r="N52" s="5">
        <v>-518577000000</v>
      </c>
      <c r="O52" s="5">
        <v>-400255000000</v>
      </c>
      <c r="P52" s="5">
        <v>-398416000000</v>
      </c>
      <c r="Q52" s="5">
        <v>-553601000000</v>
      </c>
      <c r="R52" s="5">
        <v>-113228483494</v>
      </c>
      <c r="S52" s="5">
        <v>-85203085205</v>
      </c>
      <c r="T52" s="5">
        <v>-62027858691</v>
      </c>
      <c r="U52" s="5">
        <v>-57169275429</v>
      </c>
      <c r="V52" s="5">
        <v>-27171629714</v>
      </c>
      <c r="W52" s="5">
        <v>-26584640328</v>
      </c>
      <c r="X52" s="5">
        <v>-244500859954</v>
      </c>
      <c r="Y52" s="5">
        <v>-35058837421</v>
      </c>
      <c r="Z52" s="5">
        <v>-40962518967</v>
      </c>
    </row>
    <row r="53" spans="2:26" ht="15.5" x14ac:dyDescent="0.35">
      <c r="C53" t="s">
        <v>86</v>
      </c>
      <c r="D53" s="5">
        <v>299721000000</v>
      </c>
      <c r="E53" s="5">
        <v>259447000000</v>
      </c>
      <c r="F53" s="5">
        <v>191513000000</v>
      </c>
      <c r="G53" s="5">
        <v>175985000000</v>
      </c>
      <c r="I53" s="5">
        <v>926666000000</v>
      </c>
      <c r="J53" s="5">
        <v>1189663000000</v>
      </c>
      <c r="K53" s="5">
        <v>1202395000000</v>
      </c>
      <c r="L53" s="5">
        <v>1092320000000</v>
      </c>
      <c r="M53" s="5">
        <v>614722000000</v>
      </c>
      <c r="N53" s="5">
        <v>577467000000</v>
      </c>
      <c r="O53" s="5">
        <v>431522000000</v>
      </c>
      <c r="P53" s="5">
        <v>402745000000</v>
      </c>
      <c r="Q53" s="5">
        <v>154373000000</v>
      </c>
      <c r="R53" s="5">
        <v>27439918265</v>
      </c>
      <c r="S53" s="5">
        <v>19786831737</v>
      </c>
      <c r="T53" s="5">
        <v>13302820275</v>
      </c>
      <c r="U53" s="5">
        <v>31197641962</v>
      </c>
      <c r="V53" s="5">
        <v>27946363172</v>
      </c>
      <c r="W53" s="5">
        <v>34281492190</v>
      </c>
      <c r="X53" s="5">
        <v>44651703378</v>
      </c>
      <c r="Y53" s="5">
        <v>31115654598</v>
      </c>
      <c r="Z53" s="5">
        <v>38703284296</v>
      </c>
    </row>
    <row r="54" spans="2:26" ht="15.5" x14ac:dyDescent="0.35">
      <c r="C54" t="s">
        <v>87</v>
      </c>
      <c r="D54" s="5">
        <v>-260518000000</v>
      </c>
      <c r="E54" s="5">
        <v>-388347000000</v>
      </c>
      <c r="F54" s="5">
        <v>59232000000</v>
      </c>
      <c r="G54" s="5">
        <v>-357475000000</v>
      </c>
      <c r="I54" s="5">
        <v>-947108000000</v>
      </c>
      <c r="J54" s="5">
        <v>-1037499000000</v>
      </c>
      <c r="K54" s="5">
        <v>-179612000000</v>
      </c>
      <c r="L54" s="5">
        <v>-1853689000000</v>
      </c>
      <c r="M54" s="5">
        <v>-380266000000</v>
      </c>
      <c r="N54" s="5">
        <v>-512197000000</v>
      </c>
      <c r="O54" s="5">
        <v>-153353000000</v>
      </c>
      <c r="P54" s="5">
        <v>-222906000000</v>
      </c>
      <c r="Q54" s="5">
        <v>-174390000000</v>
      </c>
      <c r="R54" s="5">
        <v>-47698558190</v>
      </c>
      <c r="S54" s="5">
        <v>-56199614902</v>
      </c>
      <c r="T54" s="5">
        <v>-37370695656</v>
      </c>
      <c r="U54" s="5">
        <v>-71663664232</v>
      </c>
      <c r="V54" s="5">
        <v>-36998600442</v>
      </c>
      <c r="W54" s="5">
        <v>-33748434036</v>
      </c>
      <c r="X54" s="5">
        <v>-45077103718</v>
      </c>
      <c r="Y54" s="5">
        <v>-32450558761</v>
      </c>
      <c r="Z54" s="5">
        <v>-36936919375</v>
      </c>
    </row>
    <row r="55" spans="2:26" ht="15.5" x14ac:dyDescent="0.35">
      <c r="C55" t="s">
        <v>89</v>
      </c>
      <c r="D55" s="5">
        <v>-1021000000</v>
      </c>
      <c r="E55" s="5">
        <v>-412000000</v>
      </c>
      <c r="F55" s="5">
        <v>-904000000</v>
      </c>
      <c r="G55" s="5">
        <v>-2457000000</v>
      </c>
      <c r="I55" s="5">
        <v>-4794000000</v>
      </c>
      <c r="J55" s="5">
        <v>-6616000000</v>
      </c>
      <c r="K55" s="5">
        <v>-7669000000</v>
      </c>
      <c r="L55" s="5">
        <v>-2419000000</v>
      </c>
      <c r="M55" s="5">
        <v>-1908000000</v>
      </c>
      <c r="N55" s="5">
        <v>-2123000000</v>
      </c>
      <c r="O55" s="5">
        <v>-3788000000</v>
      </c>
      <c r="P55" s="5">
        <v>-3292000000</v>
      </c>
      <c r="Q55" s="5">
        <v>-14639000000</v>
      </c>
      <c r="R55" s="5">
        <v>-886152053</v>
      </c>
      <c r="S55" s="5">
        <v>-1022035685</v>
      </c>
      <c r="T55" s="5">
        <v>-1843988044</v>
      </c>
      <c r="U55" s="5">
        <v>-4354778816</v>
      </c>
      <c r="V55" s="5">
        <v>-2997719737</v>
      </c>
      <c r="W55" s="5">
        <v>-3014571030</v>
      </c>
      <c r="X55" s="5">
        <v>-8200292541</v>
      </c>
      <c r="Y55" s="5">
        <v>-2839464944</v>
      </c>
      <c r="Z55" s="5">
        <v>-4273710074</v>
      </c>
    </row>
    <row r="56" spans="2:26" ht="15.5" x14ac:dyDescent="0.35">
      <c r="C56" t="s">
        <v>88</v>
      </c>
      <c r="D56" s="5">
        <v>-60074000000</v>
      </c>
      <c r="E56" s="5">
        <v>-81418000000</v>
      </c>
      <c r="F56" s="5">
        <v>-73506000000</v>
      </c>
      <c r="G56" s="5">
        <v>-54554000000</v>
      </c>
      <c r="I56" s="5">
        <v>-269552000000</v>
      </c>
      <c r="J56" s="5">
        <v>-347847000000</v>
      </c>
      <c r="K56" s="5">
        <v>-305757000000</v>
      </c>
      <c r="L56" s="5">
        <v>-273543000000</v>
      </c>
      <c r="M56" s="5">
        <v>-202450000000</v>
      </c>
      <c r="N56" s="5">
        <v>-160418000000</v>
      </c>
      <c r="O56" s="5">
        <v>-144916000000</v>
      </c>
      <c r="P56" s="5">
        <v>-188462000000</v>
      </c>
      <c r="Q56" s="5">
        <v>-160519000000</v>
      </c>
      <c r="R56" s="5">
        <v>-47690085644</v>
      </c>
      <c r="S56" s="5">
        <v>-55775682364</v>
      </c>
      <c r="T56" s="5">
        <v>-34284070430</v>
      </c>
      <c r="U56" s="5">
        <v>-58803070830</v>
      </c>
      <c r="V56" s="5">
        <v>-35479735100</v>
      </c>
      <c r="W56" s="5">
        <v>-30733863006</v>
      </c>
      <c r="X56" s="5">
        <v>-36876811177</v>
      </c>
      <c r="Y56" s="5">
        <v>-21458470638</v>
      </c>
      <c r="Z56" s="5">
        <v>-23917280291</v>
      </c>
    </row>
    <row r="57" spans="2:26" ht="15.5" x14ac:dyDescent="0.35">
      <c r="C57" t="s">
        <v>525</v>
      </c>
      <c r="Y57" s="5">
        <v>-7611727324</v>
      </c>
      <c r="Z57" s="5">
        <v>-8602487214</v>
      </c>
    </row>
    <row r="58" spans="2:26" ht="15.5" x14ac:dyDescent="0.35">
      <c r="C58" t="s">
        <v>97</v>
      </c>
      <c r="U58" s="5">
        <v>-2148833142</v>
      </c>
      <c r="V58" s="5">
        <v>-1339199038</v>
      </c>
      <c r="W58" s="5">
        <v>-1534045616</v>
      </c>
    </row>
    <row r="59" spans="2:26" ht="15.5" x14ac:dyDescent="0.35">
      <c r="C59" t="s">
        <v>90</v>
      </c>
      <c r="D59" s="5">
        <v>39203000000</v>
      </c>
      <c r="E59" s="5">
        <v>-128900000000</v>
      </c>
      <c r="F59" s="5">
        <v>250745000000</v>
      </c>
      <c r="G59" s="5">
        <v>-181490000000</v>
      </c>
      <c r="I59" s="5">
        <v>-20442000000</v>
      </c>
      <c r="J59" s="5">
        <v>152164000000</v>
      </c>
      <c r="K59" s="5">
        <v>1022783000000</v>
      </c>
      <c r="L59" s="5">
        <v>-761369000000</v>
      </c>
      <c r="M59" s="5">
        <v>234456000000</v>
      </c>
      <c r="N59" s="5">
        <v>65270000000</v>
      </c>
      <c r="O59" s="5">
        <v>278169000000</v>
      </c>
      <c r="P59" s="5">
        <v>179839000000</v>
      </c>
      <c r="Q59" s="5">
        <v>-20017000000</v>
      </c>
      <c r="R59" s="5">
        <v>-20258639925</v>
      </c>
      <c r="S59" s="5">
        <v>-36412783165</v>
      </c>
      <c r="T59" s="5">
        <v>-24067875381</v>
      </c>
      <c r="U59" s="5">
        <v>-40466022270</v>
      </c>
      <c r="V59" s="5">
        <v>-9052237270</v>
      </c>
      <c r="W59" s="5">
        <v>533058154</v>
      </c>
      <c r="X59" s="5">
        <v>-425400340</v>
      </c>
      <c r="Y59" s="5">
        <v>-1334904163</v>
      </c>
      <c r="Z59" s="5">
        <v>1766364921</v>
      </c>
    </row>
    <row r="60" spans="2:26" ht="15.5" x14ac:dyDescent="0.35">
      <c r="C60" t="s">
        <v>91</v>
      </c>
      <c r="D60" s="5">
        <v>-450797000000</v>
      </c>
      <c r="E60" s="5">
        <v>-559583000000</v>
      </c>
      <c r="F60" s="5">
        <v>-423993000000</v>
      </c>
      <c r="G60" s="5">
        <v>-424231000000</v>
      </c>
      <c r="I60" s="5">
        <v>-1858604000000</v>
      </c>
      <c r="J60" s="5">
        <v>-1921887000000</v>
      </c>
      <c r="K60" s="5">
        <v>-1847536000000</v>
      </c>
      <c r="L60" s="5">
        <v>-1714936000000</v>
      </c>
      <c r="M60" s="5">
        <v>-531719000000</v>
      </c>
      <c r="N60" s="5">
        <v>-541687000000</v>
      </c>
      <c r="O60" s="5">
        <v>-234696000000</v>
      </c>
      <c r="P60" s="5">
        <v>-158268000000</v>
      </c>
      <c r="Q60" s="5">
        <v>-93467000000</v>
      </c>
      <c r="R60" s="5">
        <v>-11317589078</v>
      </c>
      <c r="S60" s="5">
        <v>-22074579783</v>
      </c>
      <c r="T60" s="5">
        <v>-21017321839</v>
      </c>
      <c r="U60" s="5">
        <v>5714820657</v>
      </c>
      <c r="V60" s="5">
        <v>2512141606</v>
      </c>
      <c r="W60" s="5">
        <v>517399173</v>
      </c>
      <c r="X60" s="5">
        <v>4335211582</v>
      </c>
      <c r="Y60" s="5">
        <v>12368960087</v>
      </c>
      <c r="Z60" s="5">
        <v>-16310459268</v>
      </c>
    </row>
    <row r="61" spans="2:26" ht="15.5" x14ac:dyDescent="0.35">
      <c r="C61" t="s">
        <v>92</v>
      </c>
      <c r="D61" s="5">
        <v>2926000000</v>
      </c>
      <c r="E61" s="5">
        <v>5804000000</v>
      </c>
      <c r="F61" s="5">
        <v>5883000000</v>
      </c>
      <c r="G61" s="5">
        <v>6562000000</v>
      </c>
      <c r="I61" s="5">
        <v>21175000000</v>
      </c>
      <c r="J61" s="5">
        <v>18833000000</v>
      </c>
      <c r="K61" s="5">
        <v>9414000000</v>
      </c>
      <c r="L61" s="5">
        <v>2731000000</v>
      </c>
      <c r="M61" s="5">
        <v>5229000000</v>
      </c>
      <c r="N61" s="5">
        <v>7248000000</v>
      </c>
      <c r="O61" s="5">
        <v>11422000000</v>
      </c>
      <c r="P61" s="5">
        <v>10440000000</v>
      </c>
      <c r="Q61" s="5">
        <v>5621000000</v>
      </c>
      <c r="R61" s="5">
        <v>11113868982</v>
      </c>
      <c r="S61" s="5">
        <v>10539453201</v>
      </c>
      <c r="T61" s="5">
        <v>2612052241</v>
      </c>
      <c r="U61" s="5">
        <v>6147308991</v>
      </c>
      <c r="V61" s="5">
        <v>2780017967</v>
      </c>
      <c r="W61" s="5">
        <v>1205404629</v>
      </c>
      <c r="X61" s="5">
        <v>1053802662</v>
      </c>
      <c r="Y61" s="5">
        <v>909271626</v>
      </c>
      <c r="Z61" s="5">
        <v>502543601</v>
      </c>
    </row>
    <row r="62" spans="2:26" ht="15.5" x14ac:dyDescent="0.35">
      <c r="C62" t="s">
        <v>26</v>
      </c>
      <c r="D62" s="5">
        <v>-393019000000</v>
      </c>
      <c r="E62" s="5">
        <v>-409715000000</v>
      </c>
      <c r="F62" s="5">
        <v>-429876000000</v>
      </c>
      <c r="G62" s="5">
        <v>-430793000000</v>
      </c>
      <c r="I62" s="5">
        <v>-1663403000000</v>
      </c>
      <c r="J62" s="5">
        <v>-1729002000000</v>
      </c>
      <c r="K62" s="5">
        <v>-1648839000000</v>
      </c>
      <c r="L62" s="5">
        <v>-1539322000000</v>
      </c>
      <c r="M62" s="5">
        <v>-457439000000</v>
      </c>
      <c r="N62" s="5">
        <v>-495354000000</v>
      </c>
      <c r="O62" s="5">
        <v>-230643000000</v>
      </c>
      <c r="P62" s="5">
        <v>-168708000000</v>
      </c>
      <c r="Q62" s="5">
        <v>-99088000000</v>
      </c>
      <c r="R62" s="5">
        <v>-20211315921</v>
      </c>
      <c r="S62" s="5">
        <v>-30793103782</v>
      </c>
      <c r="T62" s="5">
        <v>-23629374080</v>
      </c>
      <c r="U62" s="5">
        <v>-322315183</v>
      </c>
      <c r="V62" s="5">
        <v>-236963329</v>
      </c>
      <c r="W62" s="5">
        <v>-213876439</v>
      </c>
      <c r="X62" s="5">
        <v>-215954919</v>
      </c>
      <c r="Y62" s="5">
        <v>-353150347</v>
      </c>
      <c r="Z62" s="5">
        <v>-466937369</v>
      </c>
    </row>
    <row r="63" spans="2:26" ht="15.5" x14ac:dyDescent="0.35">
      <c r="C63" t="s">
        <v>403</v>
      </c>
      <c r="W63" s="5">
        <v>393064593</v>
      </c>
    </row>
    <row r="64" spans="2:26" ht="15.5" x14ac:dyDescent="0.35">
      <c r="C64" t="s">
        <v>94</v>
      </c>
      <c r="W64" s="5">
        <v>212791769</v>
      </c>
      <c r="X64" s="5">
        <v>-659910052</v>
      </c>
      <c r="Y64" s="5">
        <v>-1173038847</v>
      </c>
      <c r="Z64" s="5">
        <v>-817392176</v>
      </c>
    </row>
    <row r="65" spans="3:26" ht="15.5" x14ac:dyDescent="0.35">
      <c r="C65" t="s">
        <v>93</v>
      </c>
      <c r="U65" s="5">
        <v>-110173151</v>
      </c>
      <c r="V65" s="5">
        <v>-30913032</v>
      </c>
      <c r="W65" s="5">
        <v>-1677054</v>
      </c>
      <c r="X65" s="5">
        <v>-15654479</v>
      </c>
      <c r="Y65" s="5">
        <v>3138272</v>
      </c>
      <c r="Z65" s="5">
        <v>-10532867</v>
      </c>
    </row>
    <row r="66" spans="3:26" ht="15.5" x14ac:dyDescent="0.35">
      <c r="C66" t="s">
        <v>98</v>
      </c>
      <c r="D66" s="5">
        <v>-450797000000</v>
      </c>
      <c r="E66" s="5">
        <v>-559583000000</v>
      </c>
      <c r="F66" s="5">
        <v>-423993000000</v>
      </c>
      <c r="G66" s="5">
        <v>-424231000000</v>
      </c>
      <c r="I66" s="5">
        <v>-1858604000000</v>
      </c>
      <c r="J66" s="5">
        <v>-1921887000000</v>
      </c>
      <c r="K66" s="5">
        <v>-1847536000000</v>
      </c>
      <c r="L66" s="5">
        <v>-1714936000000</v>
      </c>
      <c r="M66" s="5">
        <v>-531719000000</v>
      </c>
      <c r="N66" s="5">
        <v>-541687000000</v>
      </c>
      <c r="O66" s="5">
        <v>-234696000000</v>
      </c>
      <c r="P66" s="5">
        <v>-158268000000</v>
      </c>
      <c r="Q66" s="5">
        <v>-93467000000</v>
      </c>
      <c r="R66" s="5">
        <v>-11317589078</v>
      </c>
      <c r="S66" s="5">
        <v>-22074579783</v>
      </c>
      <c r="T66" s="5">
        <v>-21017321839</v>
      </c>
      <c r="U66" s="5">
        <v>5714820657</v>
      </c>
      <c r="V66" s="5">
        <v>2512141606</v>
      </c>
      <c r="W66" s="5">
        <v>517399173</v>
      </c>
      <c r="X66" s="5">
        <v>4335211582</v>
      </c>
      <c r="Y66" s="5">
        <v>12368960087</v>
      </c>
      <c r="Z66" s="5">
        <v>-16310459268</v>
      </c>
    </row>
    <row r="67" spans="3:26" ht="15.5" x14ac:dyDescent="0.35">
      <c r="C67" t="s">
        <v>28</v>
      </c>
      <c r="D67" s="5">
        <v>-411594000000</v>
      </c>
      <c r="E67" s="5">
        <v>-688483000000</v>
      </c>
      <c r="F67" s="5">
        <v>-173248000000</v>
      </c>
      <c r="G67" s="5">
        <v>-605721000000</v>
      </c>
      <c r="I67" s="5">
        <v>-1879046000000</v>
      </c>
      <c r="J67" s="5">
        <v>-1769723000000</v>
      </c>
      <c r="K67" s="5">
        <v>-824753000000</v>
      </c>
      <c r="L67" s="5">
        <v>-2476305000000</v>
      </c>
      <c r="M67" s="5">
        <v>-297263000000</v>
      </c>
      <c r="N67" s="5">
        <v>-476417000000</v>
      </c>
      <c r="O67" s="5">
        <v>43473000000</v>
      </c>
      <c r="P67" s="5">
        <v>21571000000</v>
      </c>
      <c r="Q67" s="5">
        <v>-113484000000</v>
      </c>
      <c r="R67" s="5">
        <v>-31576229003</v>
      </c>
      <c r="S67" s="5">
        <v>-58487362948</v>
      </c>
      <c r="T67" s="5">
        <v>-45085197220</v>
      </c>
      <c r="U67" s="5">
        <v>-34751201613</v>
      </c>
      <c r="V67" s="5">
        <v>-6540095664</v>
      </c>
      <c r="W67" s="5">
        <v>1050457327</v>
      </c>
      <c r="X67" s="5">
        <v>3909811242</v>
      </c>
      <c r="Y67" s="5">
        <v>11034055924</v>
      </c>
      <c r="Z67" s="5">
        <v>-14544094347</v>
      </c>
    </row>
    <row r="68" spans="3:26" ht="15.5" x14ac:dyDescent="0.35">
      <c r="C68" t="s">
        <v>27</v>
      </c>
      <c r="D68" s="5">
        <v>-15326000000</v>
      </c>
      <c r="E68" s="5">
        <v>94380000000</v>
      </c>
      <c r="F68" s="5">
        <v>-47553000000</v>
      </c>
      <c r="G68" s="5">
        <v>-52039000000</v>
      </c>
      <c r="I68" s="5">
        <v>-20538000000</v>
      </c>
      <c r="J68" s="5">
        <v>-1096000000</v>
      </c>
      <c r="K68" s="5">
        <v>-19645000000</v>
      </c>
      <c r="L68" s="5">
        <v>-10245000000</v>
      </c>
      <c r="M68" s="5">
        <v>-16968000000</v>
      </c>
      <c r="N68" s="5">
        <v>-32764000000</v>
      </c>
      <c r="O68" s="5">
        <v>-34561000000</v>
      </c>
      <c r="P68" s="5">
        <v>14066000000</v>
      </c>
      <c r="Q68" s="5">
        <v>-5563000000</v>
      </c>
      <c r="R68" s="5">
        <v>1765443870</v>
      </c>
      <c r="S68" s="5">
        <v>5095122975</v>
      </c>
      <c r="T68" s="5">
        <v>4137196646</v>
      </c>
      <c r="U68" s="5">
        <v>3365094244</v>
      </c>
      <c r="V68" s="5">
        <v>-772214587</v>
      </c>
      <c r="W68" s="5">
        <v>390455908</v>
      </c>
      <c r="X68" s="5">
        <v>-276200538</v>
      </c>
      <c r="Y68" s="5">
        <v>-273160275</v>
      </c>
      <c r="Z68" s="5">
        <v>-4416604028</v>
      </c>
    </row>
    <row r="69" spans="3:26" ht="15.5" x14ac:dyDescent="0.35">
      <c r="C69" t="s">
        <v>405</v>
      </c>
      <c r="F69" s="5">
        <v>7149000000</v>
      </c>
      <c r="G69" s="5">
        <v>362000000</v>
      </c>
    </row>
    <row r="70" spans="3:26" ht="15.5" x14ac:dyDescent="0.35">
      <c r="C70" t="s">
        <v>406</v>
      </c>
    </row>
    <row r="71" spans="3:26" ht="15.5" x14ac:dyDescent="0.35">
      <c r="C71" t="s">
        <v>402</v>
      </c>
      <c r="F71" s="5">
        <v>-54702000000</v>
      </c>
      <c r="G71" s="5">
        <v>-52401000000</v>
      </c>
    </row>
    <row r="72" spans="3:26" ht="15.5" x14ac:dyDescent="0.35">
      <c r="C72" t="s">
        <v>407</v>
      </c>
      <c r="D72" s="5">
        <v>-15326000000</v>
      </c>
      <c r="E72" s="5">
        <v>94380000000</v>
      </c>
      <c r="F72" s="5">
        <v>-47553000000</v>
      </c>
      <c r="G72" s="5">
        <v>-52039000000</v>
      </c>
      <c r="I72" s="5">
        <v>-20538000000</v>
      </c>
      <c r="J72" s="5">
        <v>-1096000000</v>
      </c>
      <c r="K72" s="5">
        <v>-19645000000</v>
      </c>
      <c r="L72" s="5">
        <v>-10245000000</v>
      </c>
      <c r="M72" s="5">
        <v>-16968000000</v>
      </c>
      <c r="N72" s="5">
        <v>-32764000000</v>
      </c>
      <c r="O72" s="5">
        <v>-34561000000</v>
      </c>
      <c r="P72" s="5">
        <v>14066000000</v>
      </c>
      <c r="Q72" s="5">
        <v>-5563000000</v>
      </c>
      <c r="R72" s="5">
        <v>1765443870</v>
      </c>
      <c r="S72" s="5">
        <v>5095122975</v>
      </c>
      <c r="T72" s="5">
        <v>4137196646</v>
      </c>
      <c r="U72" s="5">
        <v>3365094244</v>
      </c>
      <c r="V72" s="5">
        <v>-772214587</v>
      </c>
      <c r="W72" s="5">
        <v>390455908</v>
      </c>
      <c r="X72" s="5">
        <v>-276200538</v>
      </c>
      <c r="Y72" s="5">
        <v>-273160275</v>
      </c>
      <c r="Z72" s="5">
        <v>-4416604028</v>
      </c>
    </row>
    <row r="73" spans="3:26" ht="15.5" x14ac:dyDescent="0.35">
      <c r="C73" t="s">
        <v>99</v>
      </c>
      <c r="D73" s="5">
        <v>-426920000000</v>
      </c>
      <c r="E73" s="5">
        <v>-594103000000</v>
      </c>
      <c r="F73" s="5">
        <v>-220801000000</v>
      </c>
      <c r="G73" s="5">
        <v>-657760000000</v>
      </c>
      <c r="I73" s="5">
        <v>-1899584000000</v>
      </c>
      <c r="J73" s="5">
        <v>-1770819000000</v>
      </c>
      <c r="K73" s="5">
        <v>-844398000000</v>
      </c>
      <c r="L73" s="5">
        <v>-2486550000000</v>
      </c>
      <c r="M73" s="5">
        <v>-314231000000</v>
      </c>
      <c r="N73" s="5">
        <v>-509181000000</v>
      </c>
      <c r="O73" s="5">
        <v>8912000000</v>
      </c>
      <c r="P73" s="5">
        <v>35637000000</v>
      </c>
      <c r="Q73" s="5">
        <v>-119047000000</v>
      </c>
      <c r="R73" s="5">
        <v>-29810785133</v>
      </c>
      <c r="S73" s="5">
        <v>-53392239973</v>
      </c>
      <c r="T73" s="5">
        <v>-40948000574</v>
      </c>
      <c r="U73" s="5">
        <v>-31386107369</v>
      </c>
      <c r="V73" s="5">
        <v>-7312310251</v>
      </c>
      <c r="W73" s="5">
        <v>1440913235</v>
      </c>
      <c r="X73" s="5">
        <v>3633610704</v>
      </c>
      <c r="Y73" s="5">
        <v>10760895649</v>
      </c>
      <c r="Z73" s="5">
        <v>-18960698375</v>
      </c>
    </row>
    <row r="74" spans="3:26" ht="15.5" x14ac:dyDescent="0.35">
      <c r="C74" t="s">
        <v>101</v>
      </c>
      <c r="T74" s="5">
        <v>-2712454653</v>
      </c>
      <c r="W74" s="5">
        <v>-1452647209</v>
      </c>
    </row>
    <row r="75" spans="3:26" ht="15.5" x14ac:dyDescent="0.35">
      <c r="C75" t="s">
        <v>840</v>
      </c>
    </row>
    <row r="76" spans="3:26" ht="15.5" x14ac:dyDescent="0.35">
      <c r="C76" t="s">
        <v>100</v>
      </c>
      <c r="X76" s="5">
        <v>522841001</v>
      </c>
      <c r="Y76" s="5">
        <v>868489792</v>
      </c>
      <c r="Z76" s="5">
        <v>2661436636</v>
      </c>
    </row>
    <row r="77" spans="3:26" ht="15.5" x14ac:dyDescent="0.35">
      <c r="C77" t="s">
        <v>102</v>
      </c>
      <c r="D77" s="5">
        <v>-426920000000</v>
      </c>
      <c r="E77" s="5">
        <v>-594103000000</v>
      </c>
      <c r="F77" s="5">
        <v>-220801000000</v>
      </c>
      <c r="G77" s="5">
        <v>-657760000000</v>
      </c>
      <c r="I77" s="5">
        <v>-1899584000000</v>
      </c>
      <c r="J77" s="5">
        <v>-1770819000000</v>
      </c>
      <c r="K77" s="5">
        <v>-844398000000</v>
      </c>
      <c r="L77" s="5">
        <v>-2146381000000</v>
      </c>
      <c r="M77" s="5">
        <v>-314231000000</v>
      </c>
      <c r="N77" s="5">
        <v>-509181000000</v>
      </c>
      <c r="O77" s="5">
        <v>8912000000</v>
      </c>
      <c r="P77" s="5">
        <v>35637000000</v>
      </c>
      <c r="Q77" s="5">
        <v>-119047000000</v>
      </c>
      <c r="R77" s="5">
        <v>-29810785133</v>
      </c>
      <c r="S77" s="5">
        <v>-53392239973</v>
      </c>
      <c r="T77" s="5">
        <v>-43660455227</v>
      </c>
      <c r="U77" s="5">
        <v>-31386107369</v>
      </c>
      <c r="V77" s="5">
        <v>-7312310251</v>
      </c>
      <c r="W77" s="5">
        <v>-11733974</v>
      </c>
      <c r="X77" s="5">
        <v>4156451705</v>
      </c>
      <c r="Y77" s="5">
        <v>11629385441</v>
      </c>
      <c r="Z77" s="5">
        <v>-16299261739</v>
      </c>
    </row>
    <row r="78" spans="3:26" ht="15.5" x14ac:dyDescent="0.35">
      <c r="C78" t="s">
        <v>103</v>
      </c>
      <c r="D78" s="5">
        <v>1138561000000</v>
      </c>
      <c r="E78" s="5">
        <v>-2456000000</v>
      </c>
      <c r="F78" s="5">
        <v>13844000000</v>
      </c>
      <c r="G78" s="5">
        <v>27265000000</v>
      </c>
      <c r="I78" s="5">
        <v>1177214000000</v>
      </c>
      <c r="J78" s="5">
        <v>7659795000000</v>
      </c>
      <c r="K78" s="5">
        <v>-29134000000</v>
      </c>
      <c r="L78" s="5">
        <v>-127901000000</v>
      </c>
      <c r="M78" s="5">
        <v>63668000000</v>
      </c>
      <c r="N78" s="5">
        <v>-27868000000</v>
      </c>
      <c r="O78" s="5">
        <v>-32444000000</v>
      </c>
      <c r="P78" s="5">
        <v>34672000000</v>
      </c>
      <c r="Q78" s="5">
        <v>-29191000000</v>
      </c>
      <c r="R78" s="5">
        <v>-119296315</v>
      </c>
      <c r="S78" s="5">
        <v>614333865</v>
      </c>
      <c r="T78" s="5">
        <v>337467701</v>
      </c>
      <c r="U78" s="5">
        <v>1191533301</v>
      </c>
      <c r="V78" s="5">
        <v>-306440951</v>
      </c>
      <c r="W78" s="5">
        <v>168499232</v>
      </c>
    </row>
    <row r="79" spans="3:26" ht="15.5" x14ac:dyDescent="0.35">
      <c r="C79" t="s">
        <v>104</v>
      </c>
      <c r="D79" s="5">
        <v>711641000000</v>
      </c>
      <c r="E79" s="5">
        <v>-596559000000</v>
      </c>
      <c r="F79" s="5">
        <v>-206957000000</v>
      </c>
      <c r="G79" s="5">
        <v>-630495000000</v>
      </c>
      <c r="I79" s="5">
        <v>-722370000000</v>
      </c>
      <c r="J79" s="5">
        <v>5888976000000</v>
      </c>
      <c r="K79" s="5">
        <v>-873532000000</v>
      </c>
      <c r="L79" s="5">
        <v>-2425039000000</v>
      </c>
      <c r="M79" s="5">
        <v>-250563000000</v>
      </c>
      <c r="N79" s="5">
        <v>-537049000000</v>
      </c>
      <c r="O79" s="5">
        <v>-23532000000</v>
      </c>
      <c r="P79" s="5">
        <v>70309000000</v>
      </c>
      <c r="Q79" s="5">
        <v>-148238000000</v>
      </c>
      <c r="R79" s="5">
        <v>-29930081448</v>
      </c>
      <c r="S79" s="5">
        <v>-52777906108</v>
      </c>
      <c r="T79" s="5">
        <v>-43322987526</v>
      </c>
      <c r="U79" s="5">
        <v>-30194574068</v>
      </c>
      <c r="V79" s="5">
        <v>-7618751202</v>
      </c>
      <c r="W79" s="5">
        <v>156765258</v>
      </c>
    </row>
    <row r="80" spans="3:26" ht="15.5" x14ac:dyDescent="0.35">
      <c r="C80" t="s">
        <v>105</v>
      </c>
      <c r="D80" s="5">
        <v>-426920000000</v>
      </c>
      <c r="E80" s="5">
        <v>-594103000000</v>
      </c>
      <c r="F80" s="5">
        <v>-220801000000</v>
      </c>
      <c r="G80" s="5">
        <v>-657760000000</v>
      </c>
      <c r="I80" s="5">
        <v>-1899584000000</v>
      </c>
      <c r="J80" s="5">
        <v>-1770819000000</v>
      </c>
      <c r="K80" s="5">
        <v>-844398000000</v>
      </c>
      <c r="L80" s="5">
        <v>-2146381000000</v>
      </c>
      <c r="M80" s="5">
        <v>-314231000000</v>
      </c>
      <c r="N80" s="5">
        <v>-509181000000</v>
      </c>
      <c r="O80" s="5">
        <v>8912000000</v>
      </c>
      <c r="P80" s="5">
        <v>35637000000</v>
      </c>
      <c r="Q80" s="5">
        <v>-119047000000</v>
      </c>
      <c r="R80" s="5">
        <v>-29810785133</v>
      </c>
      <c r="S80" s="5">
        <v>-53392239973</v>
      </c>
      <c r="T80" s="5">
        <v>-43660455227</v>
      </c>
      <c r="U80" s="5">
        <v>-31386107369</v>
      </c>
      <c r="V80" s="5">
        <v>-7312310251</v>
      </c>
      <c r="W80" s="5">
        <v>-11733974</v>
      </c>
      <c r="X80" s="5">
        <v>4156451705</v>
      </c>
      <c r="Y80" s="5">
        <v>11629385441</v>
      </c>
      <c r="Z80" s="5">
        <v>-16299261739</v>
      </c>
    </row>
    <row r="81" spans="2:26" ht="15.5" x14ac:dyDescent="0.35">
      <c r="C81" t="s">
        <v>7</v>
      </c>
      <c r="D81" s="5">
        <v>711641000000</v>
      </c>
      <c r="E81" s="5">
        <v>-596559000000</v>
      </c>
      <c r="F81" s="5">
        <v>-206957000000</v>
      </c>
      <c r="G81" s="5">
        <v>-630495000000</v>
      </c>
      <c r="I81" s="5">
        <v>-722370000000</v>
      </c>
      <c r="J81" s="5">
        <v>5888976000000</v>
      </c>
      <c r="K81" s="5">
        <v>-873532000000</v>
      </c>
      <c r="L81" s="5">
        <v>-2425039000000</v>
      </c>
      <c r="M81" s="5">
        <v>-250563000000</v>
      </c>
      <c r="N81" s="5">
        <v>-537049000000</v>
      </c>
      <c r="O81" s="5">
        <v>-23532000000</v>
      </c>
      <c r="P81" s="5">
        <v>70309000000</v>
      </c>
      <c r="Q81" s="5">
        <v>-148238000000</v>
      </c>
      <c r="R81" s="5">
        <v>-29930081448</v>
      </c>
      <c r="S81" s="5">
        <v>-52777906108</v>
      </c>
      <c r="T81" s="5">
        <v>-43322987526</v>
      </c>
      <c r="U81" s="5">
        <v>-28045740926</v>
      </c>
      <c r="V81" s="5">
        <v>-6279552164</v>
      </c>
      <c r="W81" s="5">
        <v>1690810873</v>
      </c>
    </row>
    <row r="82" spans="2:26" ht="15.5" x14ac:dyDescent="0.35">
      <c r="C82" t="s">
        <v>106</v>
      </c>
      <c r="D82" s="5">
        <v>-426920000000</v>
      </c>
      <c r="E82" s="5">
        <v>-594103000000</v>
      </c>
      <c r="F82" s="5">
        <v>-220801000000</v>
      </c>
      <c r="G82" s="5">
        <v>-657760000000</v>
      </c>
      <c r="I82" s="5">
        <v>-1899584000000</v>
      </c>
      <c r="J82" s="5">
        <v>-1770819000000</v>
      </c>
      <c r="K82" s="5">
        <v>-844398000000</v>
      </c>
      <c r="L82" s="5">
        <v>-2146381000000</v>
      </c>
      <c r="M82" s="5">
        <v>-314231000000</v>
      </c>
      <c r="N82" s="5">
        <v>-509181000000</v>
      </c>
      <c r="O82" s="5">
        <v>8912000000</v>
      </c>
      <c r="P82" s="5">
        <v>35637000000</v>
      </c>
      <c r="Q82" s="5">
        <v>-119047000000</v>
      </c>
      <c r="R82" s="5">
        <v>-29810785133</v>
      </c>
      <c r="S82" s="5">
        <v>-53392239973</v>
      </c>
      <c r="T82" s="5">
        <v>-43660455227</v>
      </c>
      <c r="U82" s="5">
        <v>-31386107369</v>
      </c>
      <c r="V82" s="5">
        <v>-7312310251</v>
      </c>
      <c r="W82" s="5">
        <v>-11733974</v>
      </c>
      <c r="X82" s="5">
        <v>4156451705</v>
      </c>
      <c r="Y82" s="5">
        <v>11629385441</v>
      </c>
      <c r="Z82" s="5">
        <v>-16299261739</v>
      </c>
    </row>
    <row r="83" spans="2:26" ht="15.5" x14ac:dyDescent="0.35">
      <c r="C83" t="s">
        <v>107</v>
      </c>
      <c r="D83" s="5">
        <v>711641000000</v>
      </c>
      <c r="E83" s="5">
        <v>-596559000000</v>
      </c>
      <c r="F83" s="5">
        <v>-206957000000</v>
      </c>
      <c r="G83" s="5">
        <v>-630495000000</v>
      </c>
      <c r="I83" s="5">
        <v>-722370000000</v>
      </c>
      <c r="J83" s="5">
        <v>5888976000000</v>
      </c>
      <c r="K83" s="5">
        <v>-873532000000</v>
      </c>
      <c r="L83" s="5">
        <v>-2425039000000</v>
      </c>
      <c r="M83" s="5">
        <v>-250563000000</v>
      </c>
      <c r="N83" s="5">
        <v>-537049000000</v>
      </c>
      <c r="O83" s="5">
        <v>-23532000000</v>
      </c>
      <c r="P83" s="5">
        <v>70309000000</v>
      </c>
      <c r="Q83" s="5">
        <v>-148238000000</v>
      </c>
      <c r="R83" s="5">
        <v>-29930081448</v>
      </c>
      <c r="S83" s="5">
        <v>-52777906108</v>
      </c>
      <c r="T83" s="5">
        <v>-43322987526</v>
      </c>
      <c r="U83" s="5">
        <v>-30194574068</v>
      </c>
      <c r="V83" s="5">
        <v>-7618751202</v>
      </c>
      <c r="W83" s="5">
        <v>156765257</v>
      </c>
    </row>
    <row r="84" spans="2:26" ht="15.5" x14ac:dyDescent="0.35">
      <c r="C84" t="s">
        <v>108</v>
      </c>
      <c r="D84" s="5">
        <v>711641000000</v>
      </c>
      <c r="E84" s="5">
        <v>-596559000000</v>
      </c>
      <c r="F84" s="5">
        <v>-206957000000</v>
      </c>
      <c r="G84" s="5">
        <v>-630495000000</v>
      </c>
      <c r="I84" s="5">
        <v>-722370000000</v>
      </c>
      <c r="J84" s="5">
        <v>5888976000000</v>
      </c>
      <c r="K84" s="5">
        <v>-873532000000</v>
      </c>
      <c r="L84" s="5">
        <v>-2425039000000</v>
      </c>
      <c r="M84" s="5">
        <v>-250563000000</v>
      </c>
      <c r="N84" s="5">
        <v>-537049000000</v>
      </c>
      <c r="O84" s="5">
        <v>-23532000000</v>
      </c>
      <c r="P84" s="5">
        <v>70309000000</v>
      </c>
      <c r="Q84" s="5">
        <v>-148238000000</v>
      </c>
      <c r="R84" s="5">
        <v>-29930081448</v>
      </c>
      <c r="S84" s="5">
        <v>-52777906108</v>
      </c>
      <c r="T84" s="5">
        <v>-43322987526</v>
      </c>
      <c r="U84" s="5">
        <v>-30194574068</v>
      </c>
      <c r="V84" s="5">
        <v>-7618751202</v>
      </c>
      <c r="W84" s="5">
        <v>156765257</v>
      </c>
    </row>
    <row r="86" spans="2:26" ht="15.5" x14ac:dyDescent="0.35">
      <c r="B86" t="s">
        <v>109</v>
      </c>
      <c r="C86" t="s">
        <v>110</v>
      </c>
    </row>
    <row r="87" spans="2:26" ht="15.5" x14ac:dyDescent="0.35">
      <c r="C87" t="s">
        <v>111</v>
      </c>
    </row>
    <row r="88" spans="2:26" ht="15.5" x14ac:dyDescent="0.35">
      <c r="C88" t="s">
        <v>19</v>
      </c>
      <c r="D88" s="5">
        <v>567441000000</v>
      </c>
      <c r="E88" s="5">
        <v>570136000000</v>
      </c>
      <c r="F88" s="5">
        <v>676645000000</v>
      </c>
      <c r="G88" s="5">
        <v>533430000000</v>
      </c>
      <c r="I88" s="5">
        <v>567441000000</v>
      </c>
      <c r="J88" s="5">
        <v>458489000000</v>
      </c>
      <c r="K88" s="5">
        <v>299627000000</v>
      </c>
      <c r="L88" s="5">
        <v>1331830000000</v>
      </c>
      <c r="M88" s="5">
        <v>301499000000</v>
      </c>
      <c r="N88" s="5">
        <v>552377000000</v>
      </c>
      <c r="O88" s="5">
        <v>563111000000</v>
      </c>
      <c r="P88" s="5">
        <v>455909000000</v>
      </c>
      <c r="Q88" s="5">
        <v>367819000000</v>
      </c>
      <c r="R88" s="5">
        <v>150662792217</v>
      </c>
      <c r="S88" s="5">
        <v>346922378517</v>
      </c>
      <c r="T88" s="5">
        <v>37919458220</v>
      </c>
      <c r="U88" s="5">
        <v>29839051349</v>
      </c>
      <c r="V88" s="5">
        <v>11340255247</v>
      </c>
      <c r="W88" s="5">
        <v>28243479874</v>
      </c>
      <c r="X88" s="5">
        <v>43607882428</v>
      </c>
      <c r="Y88" s="5">
        <v>16288464940</v>
      </c>
      <c r="Z88" s="5">
        <v>8208804967</v>
      </c>
    </row>
    <row r="89" spans="2:26" ht="15.5" x14ac:dyDescent="0.35">
      <c r="C89" t="s">
        <v>412</v>
      </c>
      <c r="W89" s="5">
        <v>12825409558</v>
      </c>
      <c r="X89" s="5">
        <v>8854731845</v>
      </c>
      <c r="Y89" s="5">
        <v>23713909003</v>
      </c>
      <c r="Z89" s="5">
        <v>18476045924</v>
      </c>
    </row>
    <row r="90" spans="2:26" ht="15.5" x14ac:dyDescent="0.35">
      <c r="C90" t="s">
        <v>113</v>
      </c>
      <c r="D90" s="5">
        <v>436838000000</v>
      </c>
      <c r="E90" s="5">
        <v>517218000000</v>
      </c>
      <c r="F90" s="5">
        <v>699961000000</v>
      </c>
      <c r="G90" s="5">
        <v>604527000000</v>
      </c>
      <c r="I90" s="5">
        <v>436838000000</v>
      </c>
      <c r="J90" s="5">
        <v>809384000000</v>
      </c>
      <c r="K90" s="5">
        <v>804527000000</v>
      </c>
      <c r="L90" s="5">
        <v>708970000000</v>
      </c>
      <c r="M90" s="5">
        <v>366552000000</v>
      </c>
      <c r="N90" s="5">
        <v>422167000000</v>
      </c>
      <c r="O90" s="5">
        <v>357295000000</v>
      </c>
      <c r="P90" s="5">
        <v>300412000000</v>
      </c>
      <c r="Q90" s="5">
        <v>208895000000</v>
      </c>
      <c r="R90" s="5">
        <v>22957422705</v>
      </c>
      <c r="S90" s="5">
        <v>20660687388</v>
      </c>
      <c r="T90" s="5">
        <v>11125714911</v>
      </c>
      <c r="U90" s="5">
        <v>15288742435</v>
      </c>
      <c r="V90" s="5">
        <v>7302203810</v>
      </c>
      <c r="W90" s="5">
        <v>11006852533</v>
      </c>
      <c r="X90" s="5">
        <v>160018672821</v>
      </c>
      <c r="Y90" s="5">
        <v>10021402838</v>
      </c>
      <c r="Z90" s="5">
        <v>7874618718</v>
      </c>
    </row>
    <row r="91" spans="2:26" ht="15.5" x14ac:dyDescent="0.35">
      <c r="C91" t="s">
        <v>115</v>
      </c>
    </row>
    <row r="92" spans="2:26" ht="15.5" x14ac:dyDescent="0.35">
      <c r="C92" t="s">
        <v>114</v>
      </c>
      <c r="D92" s="5">
        <v>15474000000</v>
      </c>
      <c r="E92" s="5">
        <v>13144000000</v>
      </c>
      <c r="F92" s="5">
        <v>13327000000</v>
      </c>
      <c r="G92" s="5">
        <v>3161000000</v>
      </c>
      <c r="I92" s="5">
        <v>15474000000</v>
      </c>
      <c r="J92" s="5">
        <v>8494000000</v>
      </c>
      <c r="K92" s="5">
        <v>17771000000</v>
      </c>
      <c r="L92" s="5">
        <v>22646000000</v>
      </c>
      <c r="T92" s="5">
        <v>101111111111</v>
      </c>
      <c r="V92" s="5">
        <v>520663990</v>
      </c>
    </row>
    <row r="93" spans="2:26" ht="15.5" x14ac:dyDescent="0.35">
      <c r="C93" t="s">
        <v>116</v>
      </c>
      <c r="D93" s="5">
        <v>436838000000</v>
      </c>
      <c r="E93" s="5">
        <v>517218000000</v>
      </c>
      <c r="F93" s="5">
        <v>699961000000</v>
      </c>
      <c r="G93" s="5">
        <v>604527000000</v>
      </c>
      <c r="I93" s="5">
        <v>436838000000</v>
      </c>
      <c r="J93" s="5">
        <v>809384000000</v>
      </c>
      <c r="K93" s="5">
        <v>804527000000</v>
      </c>
      <c r="L93" s="5">
        <v>708970000000</v>
      </c>
      <c r="M93" s="5">
        <v>366552000000</v>
      </c>
      <c r="N93" s="5">
        <v>422167000000</v>
      </c>
      <c r="O93" s="5">
        <v>357295000000</v>
      </c>
      <c r="P93" s="5">
        <v>300412000000</v>
      </c>
      <c r="Q93" s="5">
        <v>208895000000</v>
      </c>
      <c r="R93" s="5">
        <v>22957422705</v>
      </c>
      <c r="S93" s="5">
        <v>20660687388</v>
      </c>
      <c r="T93" s="5">
        <v>11125714911</v>
      </c>
      <c r="U93" s="5">
        <v>15288742435</v>
      </c>
      <c r="V93" s="5">
        <v>7302203810</v>
      </c>
      <c r="W93" s="5">
        <v>11006852533</v>
      </c>
      <c r="X93" s="5">
        <v>160018672821</v>
      </c>
      <c r="Y93" s="5">
        <v>10021402838</v>
      </c>
      <c r="Z93" s="5">
        <v>7874618718</v>
      </c>
    </row>
    <row r="94" spans="2:26" ht="15.5" x14ac:dyDescent="0.35">
      <c r="C94" t="s">
        <v>117</v>
      </c>
      <c r="K94" s="5">
        <v>3212000000</v>
      </c>
      <c r="L94" s="5">
        <v>758000000</v>
      </c>
      <c r="M94" s="5">
        <v>4351000000</v>
      </c>
      <c r="V94" s="5">
        <v>187505876</v>
      </c>
      <c r="W94" s="5">
        <v>152533245</v>
      </c>
      <c r="X94" s="5">
        <v>230138645</v>
      </c>
    </row>
    <row r="95" spans="2:26" ht="15.5" x14ac:dyDescent="0.35">
      <c r="C95" t="s">
        <v>118</v>
      </c>
      <c r="K95" s="5">
        <v>3212000000</v>
      </c>
      <c r="L95" s="5">
        <v>758000000</v>
      </c>
      <c r="M95" s="5">
        <v>4351000000</v>
      </c>
      <c r="V95" s="5">
        <v>187505876</v>
      </c>
      <c r="W95" s="5">
        <v>152533245</v>
      </c>
      <c r="X95" s="5">
        <v>230138645</v>
      </c>
    </row>
    <row r="96" spans="2:26" ht="15.5" x14ac:dyDescent="0.35">
      <c r="C96" t="s">
        <v>119</v>
      </c>
      <c r="D96" s="5">
        <v>2607000000</v>
      </c>
      <c r="E96" s="5">
        <v>2535000000</v>
      </c>
      <c r="F96" s="5">
        <v>2017000000</v>
      </c>
      <c r="G96" s="5">
        <v>1771000000</v>
      </c>
      <c r="I96" s="5">
        <v>2607000000</v>
      </c>
      <c r="J96" s="5">
        <v>1733000000</v>
      </c>
      <c r="K96" s="5">
        <v>8169000000</v>
      </c>
      <c r="L96" s="5">
        <v>7380000000</v>
      </c>
      <c r="M96" s="5">
        <v>9568000000</v>
      </c>
      <c r="N96" s="5">
        <v>11056000000</v>
      </c>
      <c r="O96" s="5">
        <v>9768000000</v>
      </c>
      <c r="P96" s="5">
        <v>11671000000</v>
      </c>
      <c r="Q96" s="5">
        <v>16584000000</v>
      </c>
      <c r="U96" s="5">
        <v>90846823</v>
      </c>
      <c r="V96" s="5">
        <v>223193404</v>
      </c>
      <c r="W96" s="5">
        <v>245601709</v>
      </c>
      <c r="X96" s="5">
        <v>59733389615</v>
      </c>
      <c r="Y96" s="5">
        <v>533241710</v>
      </c>
      <c r="Z96" s="5">
        <v>518566172</v>
      </c>
    </row>
    <row r="97" spans="3:26" ht="15.5" x14ac:dyDescent="0.35">
      <c r="C97" t="s">
        <v>97</v>
      </c>
      <c r="D97" s="5">
        <v>8126741000000</v>
      </c>
      <c r="E97" s="5">
        <v>7103301000000</v>
      </c>
      <c r="F97" s="5">
        <v>7184034000000</v>
      </c>
      <c r="G97" s="5">
        <v>7278471000000</v>
      </c>
      <c r="I97" s="5">
        <v>8126741000000</v>
      </c>
      <c r="J97" s="5">
        <v>7361738000000</v>
      </c>
      <c r="K97" s="5">
        <v>-298057000000</v>
      </c>
      <c r="L97" s="5">
        <v>-268923000000</v>
      </c>
      <c r="M97" s="5">
        <v>9735000000</v>
      </c>
      <c r="N97" s="5">
        <v>-53933000000</v>
      </c>
      <c r="O97" s="5">
        <v>-26065000000</v>
      </c>
      <c r="P97" s="5">
        <v>6379000000</v>
      </c>
      <c r="Q97" s="5">
        <v>-28293000000</v>
      </c>
      <c r="R97" s="5">
        <v>897289844</v>
      </c>
      <c r="S97" s="5">
        <v>1016586159</v>
      </c>
      <c r="U97" s="5">
        <v>-337467701</v>
      </c>
      <c r="V97" s="5">
        <v>-2988695452</v>
      </c>
      <c r="W97" s="5">
        <v>-2682254501</v>
      </c>
      <c r="X97" s="5">
        <v>-2850753733</v>
      </c>
      <c r="Y97" s="5">
        <v>-2622610698</v>
      </c>
      <c r="Z97" s="5">
        <v>-3615241338</v>
      </c>
    </row>
    <row r="98" spans="3:26" ht="15.5" x14ac:dyDescent="0.35">
      <c r="C98" t="s">
        <v>121</v>
      </c>
      <c r="D98" s="5">
        <v>1044208000000</v>
      </c>
      <c r="E98" s="5">
        <v>1165866000000</v>
      </c>
      <c r="F98" s="5">
        <v>1442592000000</v>
      </c>
      <c r="G98" s="5">
        <v>1207181000000</v>
      </c>
      <c r="I98" s="5">
        <v>1044208000000</v>
      </c>
      <c r="J98" s="5">
        <v>1312753000000</v>
      </c>
      <c r="K98" s="5">
        <v>1153914000000</v>
      </c>
      <c r="L98" s="5">
        <v>2376921000000</v>
      </c>
      <c r="M98" s="5">
        <v>792371000000</v>
      </c>
      <c r="N98" s="5">
        <v>1116644000000</v>
      </c>
      <c r="O98" s="5">
        <v>1285023000000</v>
      </c>
      <c r="P98" s="5">
        <v>940154000000</v>
      </c>
      <c r="Q98" s="5">
        <v>765449000000</v>
      </c>
      <c r="R98" s="5">
        <v>214293129498</v>
      </c>
      <c r="S98" s="5">
        <v>399601556726</v>
      </c>
      <c r="T98" s="5">
        <v>90511915955</v>
      </c>
      <c r="U98" s="5">
        <v>116222570273</v>
      </c>
      <c r="V98" s="5">
        <v>58448665334</v>
      </c>
      <c r="W98" s="5">
        <v>65514992367</v>
      </c>
      <c r="X98" s="5">
        <v>285871624801</v>
      </c>
      <c r="Y98" s="5">
        <v>56082214999</v>
      </c>
      <c r="Z98" s="5">
        <v>40286874053</v>
      </c>
    </row>
    <row r="99" spans="3:26" ht="15.5" x14ac:dyDescent="0.35">
      <c r="C99" t="s">
        <v>122</v>
      </c>
    </row>
    <row r="100" spans="3:26" ht="15.5" x14ac:dyDescent="0.35">
      <c r="C100" t="s">
        <v>124</v>
      </c>
      <c r="U100" s="5">
        <v>4894996419</v>
      </c>
      <c r="V100" s="5">
        <v>5009943213</v>
      </c>
      <c r="W100" s="5">
        <v>5040856245</v>
      </c>
      <c r="X100" s="5">
        <v>5042533297</v>
      </c>
      <c r="Y100" s="5">
        <v>5058187776</v>
      </c>
      <c r="Z100" s="5">
        <v>5055049505</v>
      </c>
    </row>
    <row r="101" spans="3:26" ht="15.5" x14ac:dyDescent="0.35">
      <c r="C101" t="s">
        <v>1230</v>
      </c>
      <c r="V101" s="5">
        <v>150000000</v>
      </c>
      <c r="W101" s="5">
        <v>150000000</v>
      </c>
      <c r="X101" s="5">
        <v>150000000</v>
      </c>
    </row>
    <row r="102" spans="3:26" ht="15.5" x14ac:dyDescent="0.35">
      <c r="C102" t="s">
        <v>126</v>
      </c>
      <c r="D102" s="5">
        <v>23577735000000</v>
      </c>
      <c r="E102" s="5">
        <v>22557912000000</v>
      </c>
      <c r="F102" s="5">
        <v>22608655000000</v>
      </c>
      <c r="G102" s="5">
        <v>22831648000000</v>
      </c>
      <c r="I102" s="5">
        <v>23577735000000</v>
      </c>
      <c r="J102" s="5">
        <v>23028482000000</v>
      </c>
      <c r="K102" s="5">
        <v>15360066000000</v>
      </c>
      <c r="L102" s="5">
        <v>14602153000000</v>
      </c>
      <c r="M102" s="5">
        <v>4768233000000</v>
      </c>
      <c r="N102" s="5">
        <v>4540432000000</v>
      </c>
      <c r="O102" s="5">
        <v>2896487000000</v>
      </c>
      <c r="P102" s="5">
        <v>2601811000000</v>
      </c>
      <c r="Q102" s="5">
        <v>2294741000000</v>
      </c>
      <c r="R102" s="5">
        <v>7256591696</v>
      </c>
      <c r="S102" s="5">
        <v>9000877359</v>
      </c>
      <c r="T102" s="5">
        <v>569176298605</v>
      </c>
      <c r="U102" s="5">
        <v>459231674089</v>
      </c>
      <c r="V102" s="5">
        <v>13149594387</v>
      </c>
      <c r="W102" s="5">
        <v>9388408009</v>
      </c>
      <c r="X102" s="5">
        <v>10319605678</v>
      </c>
      <c r="Y102" s="5">
        <v>13855068150</v>
      </c>
      <c r="Z102" s="5">
        <v>18700157361</v>
      </c>
    </row>
    <row r="103" spans="3:26" ht="15.5" x14ac:dyDescent="0.35">
      <c r="C103" t="s">
        <v>127</v>
      </c>
      <c r="R103" s="5">
        <v>749128095078</v>
      </c>
      <c r="S103" s="5">
        <v>584071833770</v>
      </c>
    </row>
    <row r="104" spans="3:26" ht="15.5" x14ac:dyDescent="0.35">
      <c r="C104" t="s">
        <v>130</v>
      </c>
      <c r="V104" s="5">
        <v>12574926675</v>
      </c>
      <c r="W104" s="5">
        <v>15436970258</v>
      </c>
      <c r="X104" s="5">
        <v>16648877685</v>
      </c>
      <c r="Y104" s="5">
        <v>18036284159</v>
      </c>
      <c r="Z104" s="5">
        <v>19423690633</v>
      </c>
    </row>
    <row r="105" spans="3:26" ht="15.5" x14ac:dyDescent="0.35">
      <c r="C105" t="s">
        <v>131</v>
      </c>
      <c r="D105" s="5">
        <v>283443000000</v>
      </c>
      <c r="E105" s="5">
        <v>284130000000</v>
      </c>
      <c r="F105" s="5">
        <v>286264000000</v>
      </c>
      <c r="G105" s="5">
        <v>286552000000</v>
      </c>
      <c r="I105" s="5">
        <v>283443000000</v>
      </c>
      <c r="J105" s="5">
        <v>287749000000</v>
      </c>
      <c r="K105" s="5">
        <v>425002000000</v>
      </c>
      <c r="L105" s="5">
        <v>401500000000</v>
      </c>
      <c r="M105" s="5">
        <v>903727000000</v>
      </c>
      <c r="N105" s="5">
        <v>905546000000</v>
      </c>
      <c r="O105" s="5">
        <v>904965000000</v>
      </c>
      <c r="P105" s="5">
        <v>904535000000</v>
      </c>
      <c r="Q105" s="5">
        <v>904516000000</v>
      </c>
      <c r="R105" s="5">
        <v>137131249890</v>
      </c>
      <c r="S105" s="5">
        <v>137758386234</v>
      </c>
      <c r="T105" s="5">
        <v>138326388178</v>
      </c>
      <c r="U105" s="5">
        <v>140430780331</v>
      </c>
    </row>
    <row r="106" spans="3:26" ht="15.5" x14ac:dyDescent="0.35">
      <c r="C106" t="s">
        <v>128</v>
      </c>
      <c r="M106" s="5">
        <v>1275000000</v>
      </c>
      <c r="N106" s="5">
        <v>6083000000</v>
      </c>
      <c r="O106" s="5">
        <v>44546000000</v>
      </c>
      <c r="P106" s="5">
        <v>52883000000</v>
      </c>
      <c r="Q106" s="5">
        <v>52019000000</v>
      </c>
      <c r="R106" s="5">
        <v>24975227085</v>
      </c>
      <c r="S106" s="5">
        <v>23074446238</v>
      </c>
      <c r="T106" s="5">
        <v>18510327641</v>
      </c>
      <c r="U106" s="5">
        <v>15157906554</v>
      </c>
      <c r="V106" s="5">
        <v>2130254198</v>
      </c>
      <c r="W106" s="5">
        <v>2609588486</v>
      </c>
      <c r="X106" s="5">
        <v>1976928440</v>
      </c>
      <c r="Y106" s="5">
        <v>1456115902</v>
      </c>
      <c r="Z106" s="5">
        <v>1161132861</v>
      </c>
    </row>
    <row r="107" spans="3:26" ht="15.5" x14ac:dyDescent="0.35">
      <c r="C107" t="s">
        <v>133</v>
      </c>
      <c r="D107" s="5">
        <v>27218174000000</v>
      </c>
      <c r="E107" s="5">
        <v>26205882000000</v>
      </c>
      <c r="F107" s="5">
        <v>26205350000000</v>
      </c>
      <c r="G107" s="5">
        <v>26486115000000</v>
      </c>
      <c r="I107" s="5">
        <v>27218174000000</v>
      </c>
      <c r="J107" s="5">
        <v>26595810000000</v>
      </c>
      <c r="K107" s="5">
        <v>18886983000000</v>
      </c>
      <c r="L107" s="5">
        <v>17724128000000</v>
      </c>
      <c r="M107" s="5">
        <v>6904555000000</v>
      </c>
      <c r="N107" s="5">
        <v>6512509000000</v>
      </c>
      <c r="O107" s="5">
        <v>4444062000000</v>
      </c>
      <c r="P107" s="5">
        <v>4267188000000</v>
      </c>
      <c r="Q107" s="5">
        <v>3729386000000</v>
      </c>
      <c r="R107" s="5">
        <v>1100636420551</v>
      </c>
      <c r="S107" s="5">
        <v>893411109551</v>
      </c>
      <c r="T107" s="5">
        <v>836630096036</v>
      </c>
      <c r="U107" s="5">
        <v>716258198599</v>
      </c>
      <c r="V107" s="5">
        <v>48903300596</v>
      </c>
      <c r="W107" s="5">
        <v>39901191039</v>
      </c>
      <c r="X107" s="5">
        <v>41687999737</v>
      </c>
      <c r="Y107" s="5">
        <v>46472369788</v>
      </c>
      <c r="Z107" s="5">
        <v>53961920822</v>
      </c>
    </row>
    <row r="108" spans="3:26" ht="15.5" x14ac:dyDescent="0.35">
      <c r="C108" t="s">
        <v>134</v>
      </c>
      <c r="D108" s="5">
        <v>28262382000000</v>
      </c>
      <c r="E108" s="5">
        <v>27371748000000</v>
      </c>
      <c r="F108" s="5">
        <v>27647942000000</v>
      </c>
      <c r="G108" s="5">
        <v>27693296000000</v>
      </c>
      <c r="I108" s="5">
        <v>28262382000000</v>
      </c>
      <c r="J108" s="5">
        <v>27908563000000</v>
      </c>
      <c r="K108" s="5">
        <v>20040897000000</v>
      </c>
      <c r="L108" s="5">
        <v>20101049000000</v>
      </c>
      <c r="M108" s="5">
        <v>7696926000000</v>
      </c>
      <c r="N108" s="5">
        <v>7629153000000</v>
      </c>
      <c r="O108" s="5">
        <v>5729085000000</v>
      </c>
      <c r="P108" s="5">
        <v>5207342000000</v>
      </c>
      <c r="Q108" s="5">
        <v>4494835000000</v>
      </c>
      <c r="R108" s="5">
        <v>1314929550049</v>
      </c>
      <c r="S108" s="5">
        <v>1293012666277</v>
      </c>
      <c r="T108" s="5">
        <v>927142011991</v>
      </c>
      <c r="U108" s="5">
        <v>832480768872</v>
      </c>
      <c r="V108" s="5">
        <v>107351965930</v>
      </c>
      <c r="W108" s="5">
        <v>105416183406</v>
      </c>
      <c r="X108" s="5">
        <v>327559624538</v>
      </c>
      <c r="Y108" s="5">
        <v>102554584787</v>
      </c>
      <c r="Z108" s="5">
        <v>94248794875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2605344000000</v>
      </c>
      <c r="E111" s="5">
        <v>3030481000000</v>
      </c>
      <c r="F111" s="5">
        <v>2982035000000</v>
      </c>
      <c r="G111" s="5">
        <v>2908348000000</v>
      </c>
      <c r="I111" s="5">
        <v>2605344000000</v>
      </c>
      <c r="J111" s="5">
        <v>2874913000000</v>
      </c>
      <c r="K111" s="5">
        <v>2077028000000</v>
      </c>
      <c r="L111" s="5">
        <v>1675037000000</v>
      </c>
      <c r="M111" s="5">
        <v>805780000000</v>
      </c>
      <c r="N111" s="5">
        <v>4983388000000</v>
      </c>
      <c r="O111" s="5">
        <v>1255977000000</v>
      </c>
      <c r="P111" s="5">
        <v>778970000000</v>
      </c>
      <c r="Q111" s="5">
        <v>737171000000</v>
      </c>
      <c r="R111" s="5">
        <v>149005855074</v>
      </c>
      <c r="S111" s="5">
        <v>85515656270</v>
      </c>
      <c r="T111" s="5">
        <v>168957495908</v>
      </c>
      <c r="U111" s="5">
        <v>71453395500</v>
      </c>
      <c r="V111" s="5">
        <v>17060726000</v>
      </c>
      <c r="W111" s="5">
        <v>9081309238</v>
      </c>
      <c r="X111" s="5">
        <v>231301953471</v>
      </c>
      <c r="Y111" s="5">
        <v>9959059370</v>
      </c>
      <c r="Z111" s="5">
        <v>12134902822</v>
      </c>
    </row>
    <row r="112" spans="3:26" ht="15.5" x14ac:dyDescent="0.35">
      <c r="C112" t="s">
        <v>146</v>
      </c>
      <c r="N112" s="5">
        <v>3727217000000</v>
      </c>
      <c r="O112" s="5">
        <v>417150000000</v>
      </c>
      <c r="P112" s="5">
        <v>101492000000</v>
      </c>
      <c r="Q112" s="5">
        <v>94953000000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  <c r="D114" s="5">
        <v>370520000000</v>
      </c>
      <c r="E114" s="5">
        <v>493742000000</v>
      </c>
      <c r="F114" s="5">
        <v>408769000000</v>
      </c>
      <c r="G114" s="5">
        <v>406065000000</v>
      </c>
      <c r="I114" s="5">
        <v>370520000000</v>
      </c>
      <c r="J114" s="5">
        <v>437918000000</v>
      </c>
      <c r="K114" s="5">
        <v>462282000000</v>
      </c>
      <c r="L114" s="5">
        <v>203779000000</v>
      </c>
      <c r="M114" s="5">
        <v>203057000000</v>
      </c>
      <c r="N114" s="5">
        <v>238301000000</v>
      </c>
      <c r="O114" s="5">
        <v>154428000000</v>
      </c>
      <c r="P114" s="5">
        <v>82981000000</v>
      </c>
      <c r="Q114" s="5">
        <v>348661000000</v>
      </c>
      <c r="R114" s="5">
        <v>92230160392</v>
      </c>
      <c r="S114" s="5">
        <v>28827436384</v>
      </c>
      <c r="T114" s="5">
        <v>26337184609</v>
      </c>
      <c r="U114" s="5">
        <v>46447596820</v>
      </c>
      <c r="V114" s="5">
        <v>6061399665</v>
      </c>
      <c r="W114" s="5">
        <v>5942226310</v>
      </c>
      <c r="X114" s="5">
        <v>219007253983</v>
      </c>
      <c r="Y114" s="5">
        <v>7051117829</v>
      </c>
      <c r="Z114" s="5">
        <v>9675415516</v>
      </c>
    </row>
    <row r="115" spans="3:26" ht="15.5" x14ac:dyDescent="0.35">
      <c r="C115" t="s">
        <v>140</v>
      </c>
      <c r="E115" s="5">
        <v>1524224000000</v>
      </c>
      <c r="F115" s="5">
        <v>1383803000000</v>
      </c>
      <c r="G115" s="5">
        <v>1313456000000</v>
      </c>
      <c r="K115" s="5">
        <v>752121000000</v>
      </c>
    </row>
    <row r="116" spans="3:26" ht="15.5" x14ac:dyDescent="0.35">
      <c r="C116" t="s">
        <v>141</v>
      </c>
      <c r="E116" s="5">
        <v>1524224000000</v>
      </c>
      <c r="F116" s="5">
        <v>1383803000000</v>
      </c>
      <c r="G116" s="5">
        <v>1313456000000</v>
      </c>
      <c r="K116" s="5">
        <v>752121000000</v>
      </c>
    </row>
    <row r="117" spans="3:26" ht="15.5" x14ac:dyDescent="0.35">
      <c r="C117" t="s">
        <v>129</v>
      </c>
      <c r="D117" s="5">
        <v>407641000000</v>
      </c>
      <c r="E117" s="5">
        <v>356452000000</v>
      </c>
      <c r="F117" s="5">
        <v>414898000000</v>
      </c>
      <c r="G117" s="5">
        <v>369328000000</v>
      </c>
      <c r="I117" s="5">
        <v>407641000000</v>
      </c>
      <c r="J117" s="5">
        <v>389125000000</v>
      </c>
      <c r="K117" s="5">
        <v>191717000000</v>
      </c>
      <c r="L117" s="5">
        <v>551868000000</v>
      </c>
      <c r="M117" s="5">
        <v>115061000000</v>
      </c>
      <c r="N117" s="5">
        <v>75621000000</v>
      </c>
      <c r="O117" s="5">
        <v>82077000000</v>
      </c>
      <c r="P117" s="5">
        <v>73873000000</v>
      </c>
      <c r="Q117" s="5">
        <v>50121000000</v>
      </c>
      <c r="R117" s="5">
        <v>9853451434</v>
      </c>
      <c r="S117" s="5">
        <v>4137769598</v>
      </c>
      <c r="T117" s="5">
        <v>5318407336</v>
      </c>
      <c r="U117" s="5">
        <v>2847424060</v>
      </c>
      <c r="V117" s="5">
        <v>5763850784</v>
      </c>
      <c r="W117" s="5">
        <v>1394374934</v>
      </c>
      <c r="X117" s="5">
        <v>8848417107</v>
      </c>
      <c r="Y117" s="5">
        <v>1015672543</v>
      </c>
      <c r="Z117" s="5">
        <v>685532719</v>
      </c>
    </row>
    <row r="118" spans="3:26" ht="15.5" x14ac:dyDescent="0.35">
      <c r="C118" t="s">
        <v>143</v>
      </c>
      <c r="D118" s="5">
        <v>28726000000</v>
      </c>
      <c r="E118" s="5">
        <v>25447000000</v>
      </c>
      <c r="F118" s="5">
        <v>41391000000</v>
      </c>
      <c r="G118" s="5">
        <v>38615000000</v>
      </c>
      <c r="I118" s="5">
        <v>28726000000</v>
      </c>
      <c r="J118" s="5">
        <v>35258000000</v>
      </c>
      <c r="K118" s="5">
        <v>35657000000</v>
      </c>
      <c r="L118" s="5">
        <v>32525000000</v>
      </c>
      <c r="M118" s="5">
        <v>5577000000</v>
      </c>
      <c r="N118" s="5">
        <v>11083000000</v>
      </c>
      <c r="O118" s="5">
        <v>9876000000</v>
      </c>
      <c r="P118" s="5">
        <v>6774000000</v>
      </c>
      <c r="Q118" s="5">
        <v>34283000000</v>
      </c>
      <c r="R118" s="5">
        <v>851668196</v>
      </c>
      <c r="S118" s="5">
        <v>545412116</v>
      </c>
      <c r="T118" s="5">
        <v>5242497623</v>
      </c>
      <c r="U118" s="5">
        <v>5705004272</v>
      </c>
      <c r="V118" s="5">
        <v>1515903452</v>
      </c>
      <c r="W118" s="5">
        <v>1177983592</v>
      </c>
      <c r="X118" s="5">
        <v>1985018139</v>
      </c>
      <c r="Y118" s="5">
        <v>1103513485</v>
      </c>
      <c r="Z118" s="5">
        <v>1139475673</v>
      </c>
    </row>
    <row r="119" spans="3:26" ht="15.5" x14ac:dyDescent="0.35">
      <c r="C119" t="s">
        <v>144</v>
      </c>
      <c r="K119" s="5">
        <v>35677000000</v>
      </c>
      <c r="L119" s="5">
        <v>70436000000</v>
      </c>
      <c r="Q119" s="5">
        <v>27564000000</v>
      </c>
    </row>
    <row r="120" spans="3:26" ht="15.5" x14ac:dyDescent="0.35">
      <c r="C120" t="s">
        <v>147</v>
      </c>
    </row>
    <row r="121" spans="3:26" ht="15.5" x14ac:dyDescent="0.35">
      <c r="C121" t="s">
        <v>479</v>
      </c>
      <c r="D121" s="5">
        <v>11009779000000</v>
      </c>
      <c r="E121" s="5">
        <v>10922115000000</v>
      </c>
      <c r="F121" s="5">
        <v>11234567000000</v>
      </c>
      <c r="G121" s="5">
        <v>11040333000000</v>
      </c>
      <c r="I121" s="5">
        <v>11009779000000</v>
      </c>
      <c r="J121" s="5">
        <v>10907128000000</v>
      </c>
      <c r="K121" s="5">
        <v>10641712000000</v>
      </c>
      <c r="L121" s="5">
        <v>10879740000000</v>
      </c>
      <c r="M121" s="5">
        <v>4458421000000</v>
      </c>
      <c r="O121" s="5">
        <v>1313338000000</v>
      </c>
      <c r="P121" s="5">
        <v>1241900000000</v>
      </c>
      <c r="Q121" s="5">
        <v>622015000000</v>
      </c>
      <c r="R121" s="5">
        <v>119509857586</v>
      </c>
      <c r="S121" s="5">
        <v>117541723291</v>
      </c>
      <c r="T121" s="5">
        <v>52013463418</v>
      </c>
    </row>
    <row r="122" spans="3:26" ht="15.5" x14ac:dyDescent="0.35">
      <c r="C122" t="s">
        <v>591</v>
      </c>
      <c r="D122" s="5">
        <v>1317000000</v>
      </c>
      <c r="E122" s="5">
        <v>1441000000</v>
      </c>
      <c r="F122" s="5">
        <v>1785000000</v>
      </c>
      <c r="G122" s="5">
        <v>2041000000</v>
      </c>
      <c r="I122" s="5">
        <v>1317000000</v>
      </c>
      <c r="J122" s="5">
        <v>2452000000</v>
      </c>
      <c r="K122" s="5">
        <v>47000000</v>
      </c>
      <c r="M122" s="5">
        <v>296000000</v>
      </c>
      <c r="N122" s="5">
        <v>254000000</v>
      </c>
      <c r="O122" s="5">
        <v>1071000000</v>
      </c>
      <c r="P122" s="5">
        <v>1800000000</v>
      </c>
    </row>
    <row r="123" spans="3:26" ht="15.5" x14ac:dyDescent="0.35">
      <c r="C123" t="s">
        <v>150</v>
      </c>
      <c r="T123" s="5">
        <v>121775245</v>
      </c>
      <c r="U123" s="5">
        <v>882462830</v>
      </c>
      <c r="Y123" s="5">
        <v>208483701</v>
      </c>
      <c r="Z123" s="5">
        <v>308351364</v>
      </c>
    </row>
    <row r="124" spans="3:26" ht="15.5" x14ac:dyDescent="0.35">
      <c r="C124" t="s">
        <v>152</v>
      </c>
      <c r="D124" s="5">
        <v>1740022000000</v>
      </c>
      <c r="E124" s="5">
        <v>2106632000000</v>
      </c>
      <c r="F124" s="5">
        <v>2078961000000</v>
      </c>
      <c r="G124" s="5">
        <v>2046117000000</v>
      </c>
      <c r="I124" s="5">
        <v>1740022000000</v>
      </c>
      <c r="J124" s="5">
        <v>1967875000000</v>
      </c>
      <c r="K124" s="5">
        <v>1327094000000</v>
      </c>
      <c r="L124" s="5">
        <v>854059000000</v>
      </c>
      <c r="M124" s="5">
        <v>454013000000</v>
      </c>
      <c r="N124" s="5">
        <v>207278000000</v>
      </c>
      <c r="O124" s="5">
        <v>564119000000</v>
      </c>
      <c r="P124" s="5">
        <v>482417000000</v>
      </c>
      <c r="Q124" s="5">
        <v>161834000000</v>
      </c>
      <c r="R124" s="5">
        <v>29501001592</v>
      </c>
      <c r="S124" s="5">
        <v>45770353442</v>
      </c>
      <c r="T124" s="5">
        <v>27196647249</v>
      </c>
      <c r="U124" s="5">
        <v>13427931549</v>
      </c>
      <c r="X124" s="5">
        <v>76255477</v>
      </c>
      <c r="Y124" s="5">
        <v>76255467</v>
      </c>
      <c r="Z124" s="5">
        <v>240592264</v>
      </c>
    </row>
    <row r="125" spans="3:26" ht="15.5" x14ac:dyDescent="0.35">
      <c r="C125" t="s">
        <v>153</v>
      </c>
      <c r="D125" s="5">
        <v>21956391000000</v>
      </c>
      <c r="E125" s="5">
        <v>21352261000000</v>
      </c>
      <c r="F125" s="5">
        <v>21080342000000</v>
      </c>
      <c r="G125" s="5">
        <v>20992426000000</v>
      </c>
      <c r="I125" s="5">
        <v>21956391000000</v>
      </c>
      <c r="J125" s="5">
        <v>20610633000000</v>
      </c>
      <c r="K125" s="5">
        <v>19429828000000</v>
      </c>
      <c r="L125" s="5">
        <v>19018439000000</v>
      </c>
      <c r="M125" s="5">
        <v>4669970000000</v>
      </c>
      <c r="N125" s="5">
        <v>174026000000</v>
      </c>
      <c r="O125" s="5">
        <v>1458216000000</v>
      </c>
      <c r="P125" s="5">
        <v>1389948000000</v>
      </c>
      <c r="Q125" s="5">
        <v>789549000000</v>
      </c>
      <c r="R125" s="5">
        <v>128468386748</v>
      </c>
      <c r="S125" s="5">
        <v>129901341852</v>
      </c>
      <c r="T125" s="5">
        <v>69646502785</v>
      </c>
      <c r="U125" s="5">
        <v>28992319405</v>
      </c>
      <c r="V125" s="5">
        <v>7594130005</v>
      </c>
      <c r="W125" s="5">
        <v>6019013046</v>
      </c>
      <c r="X125" s="5">
        <v>4582623282</v>
      </c>
      <c r="Y125" s="5">
        <v>3963564802</v>
      </c>
      <c r="Z125" s="5">
        <v>5235457740</v>
      </c>
    </row>
    <row r="126" spans="3:26" ht="15.5" x14ac:dyDescent="0.35">
      <c r="C126" t="s">
        <v>154</v>
      </c>
      <c r="D126" s="5">
        <v>21956391000000</v>
      </c>
      <c r="E126" s="5">
        <v>21352261000000</v>
      </c>
      <c r="F126" s="5">
        <v>21080342000000</v>
      </c>
      <c r="G126" s="5">
        <v>20992426000000</v>
      </c>
      <c r="I126" s="5">
        <v>21956391000000</v>
      </c>
      <c r="J126" s="5">
        <v>20610633000000</v>
      </c>
      <c r="K126" s="5">
        <v>19429828000000</v>
      </c>
      <c r="L126" s="5">
        <v>19018439000000</v>
      </c>
      <c r="M126" s="5">
        <v>4669970000000</v>
      </c>
      <c r="N126" s="5">
        <v>174026000000</v>
      </c>
      <c r="O126" s="5">
        <v>1458216000000</v>
      </c>
      <c r="P126" s="5">
        <v>1389948000000</v>
      </c>
      <c r="Q126" s="5">
        <v>789549000000</v>
      </c>
      <c r="R126" s="5">
        <v>128468386748</v>
      </c>
      <c r="S126" s="5">
        <v>129901341852</v>
      </c>
      <c r="T126" s="5">
        <v>69646502785</v>
      </c>
      <c r="U126" s="5">
        <v>28992319405</v>
      </c>
      <c r="V126" s="5">
        <v>7594130005</v>
      </c>
      <c r="W126" s="5">
        <v>6019013046</v>
      </c>
      <c r="X126" s="5">
        <v>4582623282</v>
      </c>
      <c r="Y126" s="5">
        <v>3963564802</v>
      </c>
      <c r="Z126" s="5">
        <v>5235457740</v>
      </c>
    </row>
    <row r="127" spans="3:26" ht="15.5" x14ac:dyDescent="0.35">
      <c r="C127" t="s">
        <v>957</v>
      </c>
      <c r="L127" s="5">
        <v>7731239000000</v>
      </c>
    </row>
    <row r="128" spans="3:26" ht="15.5" x14ac:dyDescent="0.35">
      <c r="C128" t="s">
        <v>156</v>
      </c>
    </row>
    <row r="129" spans="3:26" ht="15.5" x14ac:dyDescent="0.35">
      <c r="C129" t="s">
        <v>159</v>
      </c>
      <c r="D129" s="5">
        <v>11070705000000</v>
      </c>
      <c r="E129" s="5">
        <v>10975841000000</v>
      </c>
      <c r="F129" s="5">
        <v>11298268000000</v>
      </c>
      <c r="G129" s="5">
        <v>11108076000000</v>
      </c>
      <c r="I129" s="5">
        <v>11070705000000</v>
      </c>
      <c r="J129" s="5">
        <v>11066929000000</v>
      </c>
      <c r="K129" s="5">
        <v>10700734000000</v>
      </c>
      <c r="L129" s="5">
        <v>10896137000000</v>
      </c>
      <c r="M129" s="5">
        <v>4482581000000</v>
      </c>
      <c r="N129" s="5">
        <v>38881000000</v>
      </c>
      <c r="O129" s="5">
        <v>1335041000000</v>
      </c>
      <c r="P129" s="5">
        <v>1273731000000</v>
      </c>
      <c r="Q129" s="5">
        <v>637543000000</v>
      </c>
      <c r="R129" s="5">
        <v>120042706160</v>
      </c>
      <c r="S129" s="5">
        <v>123191419301</v>
      </c>
      <c r="T129" s="5">
        <v>63075027456</v>
      </c>
      <c r="U129" s="5">
        <v>16470668727</v>
      </c>
      <c r="Y129" s="5">
        <v>208483701</v>
      </c>
      <c r="Z129" s="5">
        <v>308351364</v>
      </c>
    </row>
    <row r="130" spans="3:26" ht="15.5" x14ac:dyDescent="0.35">
      <c r="C130" t="s">
        <v>151</v>
      </c>
      <c r="D130" s="5">
        <v>8835139000000</v>
      </c>
      <c r="I130" s="5">
        <v>8835139000000</v>
      </c>
      <c r="J130" s="5">
        <v>7943060000000</v>
      </c>
    </row>
    <row r="131" spans="3:26" ht="15.5" x14ac:dyDescent="0.35">
      <c r="C131" t="s">
        <v>1231</v>
      </c>
      <c r="D131" s="5">
        <v>1640434000000</v>
      </c>
      <c r="I131" s="5">
        <v>1640434000000</v>
      </c>
      <c r="J131" s="5">
        <v>1182776000000</v>
      </c>
    </row>
    <row r="132" spans="3:26" ht="15.5" x14ac:dyDescent="0.35">
      <c r="C132" t="s">
        <v>155</v>
      </c>
      <c r="D132" s="5">
        <v>122790000000</v>
      </c>
      <c r="E132" s="5">
        <v>147612000000</v>
      </c>
      <c r="F132" s="5">
        <v>138333000000</v>
      </c>
      <c r="G132" s="5">
        <v>152790000000</v>
      </c>
      <c r="I132" s="5">
        <v>122790000000</v>
      </c>
      <c r="J132" s="5">
        <v>156547000000</v>
      </c>
      <c r="K132" s="5">
        <v>57693000000</v>
      </c>
      <c r="L132" s="5">
        <v>69147000000</v>
      </c>
      <c r="M132" s="5">
        <v>80696000000</v>
      </c>
      <c r="N132" s="5">
        <v>73759000000</v>
      </c>
      <c r="O132" s="5">
        <v>86814000000</v>
      </c>
      <c r="P132" s="5">
        <v>76995000000</v>
      </c>
      <c r="Q132" s="5">
        <v>98396000000</v>
      </c>
      <c r="R132" s="5">
        <v>1608496538</v>
      </c>
      <c r="S132" s="5">
        <v>1692438795</v>
      </c>
      <c r="T132" s="5">
        <v>2044558599</v>
      </c>
      <c r="U132" s="5">
        <v>2222949858</v>
      </c>
      <c r="W132" s="5">
        <v>11737386</v>
      </c>
      <c r="X132" s="5">
        <v>11737386</v>
      </c>
    </row>
    <row r="133" spans="3:26" ht="15.5" x14ac:dyDescent="0.35">
      <c r="C133" t="s">
        <v>160</v>
      </c>
      <c r="D133" s="5">
        <v>24561735000000</v>
      </c>
      <c r="E133" s="5">
        <v>24382742000000</v>
      </c>
      <c r="F133" s="5">
        <v>24062377000000</v>
      </c>
      <c r="G133" s="5">
        <v>23900774000000</v>
      </c>
      <c r="I133" s="5">
        <v>24561735000000</v>
      </c>
      <c r="J133" s="5">
        <v>23485546000000</v>
      </c>
      <c r="K133" s="5">
        <v>21506856000000</v>
      </c>
      <c r="L133" s="5">
        <v>20693476000000</v>
      </c>
      <c r="M133" s="5">
        <v>5475750000000</v>
      </c>
      <c r="N133" s="5">
        <v>5157414000000</v>
      </c>
      <c r="O133" s="5">
        <v>2714193000000</v>
      </c>
      <c r="P133" s="5">
        <v>2168918000000</v>
      </c>
      <c r="Q133" s="5">
        <v>1526720000000</v>
      </c>
      <c r="R133" s="5">
        <v>277474241822</v>
      </c>
      <c r="S133" s="5">
        <v>215416998122</v>
      </c>
      <c r="T133" s="5">
        <v>238603998693</v>
      </c>
      <c r="U133" s="5">
        <v>100445714905</v>
      </c>
      <c r="V133" s="5">
        <v>24654856005</v>
      </c>
      <c r="W133" s="5">
        <v>15100322284</v>
      </c>
      <c r="X133" s="5">
        <v>235884576753</v>
      </c>
      <c r="Y133" s="5">
        <v>13922624172</v>
      </c>
      <c r="Z133" s="5">
        <v>17370360562</v>
      </c>
    </row>
    <row r="134" spans="3:26" ht="15.5" x14ac:dyDescent="0.35">
      <c r="C134" t="s">
        <v>161</v>
      </c>
    </row>
    <row r="135" spans="3:26" ht="15.5" x14ac:dyDescent="0.35">
      <c r="C135" t="s">
        <v>162</v>
      </c>
      <c r="D135" s="5">
        <v>3118346000000</v>
      </c>
      <c r="E135" s="5">
        <v>3118346000000</v>
      </c>
      <c r="F135" s="5">
        <v>3118346000000</v>
      </c>
      <c r="G135" s="5">
        <v>3118346000000</v>
      </c>
      <c r="I135" s="5">
        <v>3118346000000</v>
      </c>
      <c r="J135" s="5">
        <v>3118346000000</v>
      </c>
      <c r="K135" s="5">
        <v>3118346000000</v>
      </c>
      <c r="L135" s="5">
        <v>3118346000000</v>
      </c>
      <c r="M135" s="5">
        <v>3118346000000</v>
      </c>
      <c r="N135" s="5">
        <v>3118346000000</v>
      </c>
      <c r="O135" s="5">
        <v>3118346000000</v>
      </c>
      <c r="P135" s="5">
        <v>3118346000000</v>
      </c>
      <c r="Q135" s="5">
        <v>3118346000000</v>
      </c>
      <c r="R135" s="5">
        <v>1039448830000</v>
      </c>
      <c r="S135" s="5">
        <v>1039448830000</v>
      </c>
      <c r="T135" s="5">
        <v>742463450000</v>
      </c>
      <c r="U135" s="5">
        <v>742463450000</v>
      </c>
      <c r="V135" s="5">
        <v>57511250000</v>
      </c>
      <c r="W135" s="5">
        <v>57511250000</v>
      </c>
      <c r="X135" s="5">
        <v>57511250000</v>
      </c>
      <c r="Y135" s="5">
        <v>57511250000</v>
      </c>
      <c r="Z135" s="5">
        <v>57511250000</v>
      </c>
    </row>
    <row r="136" spans="3:26" ht="15.5" x14ac:dyDescent="0.35">
      <c r="C136" t="s">
        <v>163</v>
      </c>
      <c r="D136" s="5">
        <v>-259555000000</v>
      </c>
      <c r="E136" s="5">
        <v>-259555000000</v>
      </c>
      <c r="F136" s="5">
        <v>-259555000000</v>
      </c>
      <c r="G136" s="5">
        <v>-259555000000</v>
      </c>
      <c r="I136" s="5">
        <v>-259555000000</v>
      </c>
      <c r="J136" s="5">
        <v>-259555000000</v>
      </c>
      <c r="K136" s="5">
        <v>-259555000000</v>
      </c>
      <c r="L136" s="5">
        <v>-259555000000</v>
      </c>
      <c r="M136" s="5">
        <v>129009000000</v>
      </c>
      <c r="N136" s="5">
        <v>129009000000</v>
      </c>
      <c r="O136" s="5">
        <v>129009000000</v>
      </c>
      <c r="P136" s="5">
        <v>129009000000</v>
      </c>
      <c r="Q136" s="5">
        <v>129009000000</v>
      </c>
      <c r="R136" s="5">
        <v>129009070901</v>
      </c>
      <c r="S136" s="5">
        <v>139219349381</v>
      </c>
      <c r="T136" s="5">
        <v>-5708511726</v>
      </c>
      <c r="U136" s="5">
        <v>-5281058276</v>
      </c>
      <c r="V136" s="5">
        <v>1170864614</v>
      </c>
      <c r="W136" s="5">
        <v>1170864614</v>
      </c>
      <c r="X136" s="5">
        <v>1170864614</v>
      </c>
      <c r="Y136" s="5">
        <v>1170864614</v>
      </c>
      <c r="Z136" s="5">
        <v>1170864614</v>
      </c>
    </row>
    <row r="137" spans="3:26" ht="15.5" x14ac:dyDescent="0.35">
      <c r="C137" t="s">
        <v>164</v>
      </c>
      <c r="D137" s="5">
        <v>-7284885000000</v>
      </c>
      <c r="E137" s="5">
        <v>-6973086000000</v>
      </c>
      <c r="F137" s="5">
        <v>-6457260000000</v>
      </c>
      <c r="G137" s="5">
        <v>-6344740000000</v>
      </c>
      <c r="I137" s="5">
        <v>-7284885000000</v>
      </c>
      <c r="J137" s="5">
        <v>-5797512000000</v>
      </c>
      <c r="K137" s="5">
        <v>-4026693000000</v>
      </c>
      <c r="L137" s="5">
        <v>-3182295000000</v>
      </c>
      <c r="M137" s="5">
        <v>-1035914000000</v>
      </c>
      <c r="N137" s="5">
        <v>-721683000000</v>
      </c>
      <c r="O137" s="5">
        <v>-206398000000</v>
      </c>
      <c r="P137" s="5">
        <v>-215310000000</v>
      </c>
      <c r="Q137" s="5">
        <v>-250947000000</v>
      </c>
      <c r="R137" s="5">
        <v>-131899882518</v>
      </c>
      <c r="S137" s="5">
        <v>-102089097385</v>
      </c>
      <c r="T137" s="5">
        <v>-48216924976</v>
      </c>
      <c r="U137" s="5">
        <v>-4983923199</v>
      </c>
      <c r="V137" s="5">
        <v>24680804478</v>
      </c>
      <c r="W137" s="5">
        <v>30653915683</v>
      </c>
      <c r="X137" s="5">
        <v>29702397543</v>
      </c>
      <c r="Y137" s="5">
        <v>27258326338</v>
      </c>
      <c r="Z137" s="5">
        <v>15628940882</v>
      </c>
    </row>
    <row r="138" spans="3:26" ht="15.5" x14ac:dyDescent="0.35">
      <c r="C138" t="s">
        <v>165</v>
      </c>
      <c r="D138" s="5">
        <v>1500000000</v>
      </c>
      <c r="E138" s="5">
        <v>1500000000</v>
      </c>
      <c r="F138" s="5">
        <v>1500000000</v>
      </c>
      <c r="G138" s="5">
        <v>1500000000</v>
      </c>
      <c r="I138" s="5">
        <v>1500000000</v>
      </c>
      <c r="J138" s="5">
        <v>1500000000</v>
      </c>
      <c r="K138" s="5">
        <v>1500000000</v>
      </c>
      <c r="L138" s="5">
        <v>1500000000</v>
      </c>
      <c r="M138" s="5">
        <v>1500000000</v>
      </c>
      <c r="N138" s="5">
        <v>1500000000</v>
      </c>
      <c r="O138" s="5">
        <v>1500000000</v>
      </c>
      <c r="P138" s="5">
        <v>1500000000</v>
      </c>
      <c r="Q138" s="5">
        <v>1500000000</v>
      </c>
      <c r="R138" s="5">
        <v>1500000000</v>
      </c>
      <c r="S138" s="5">
        <v>1500000000</v>
      </c>
      <c r="T138" s="5">
        <v>1500000000</v>
      </c>
      <c r="U138" s="5">
        <v>1500000000</v>
      </c>
      <c r="V138" s="5">
        <v>1500000000</v>
      </c>
      <c r="W138" s="5">
        <v>1500000000</v>
      </c>
      <c r="X138" s="5">
        <v>1450000000</v>
      </c>
    </row>
    <row r="139" spans="3:26" ht="15.5" x14ac:dyDescent="0.35">
      <c r="C139" t="s">
        <v>166</v>
      </c>
      <c r="D139" s="5">
        <v>-7286385000000</v>
      </c>
      <c r="E139" s="5">
        <v>-6974586000000</v>
      </c>
      <c r="F139" s="5">
        <v>-6458760000000</v>
      </c>
      <c r="G139" s="5">
        <v>-6346240000000</v>
      </c>
      <c r="I139" s="5">
        <v>-7286385000000</v>
      </c>
      <c r="J139" s="5">
        <v>-5799012000000</v>
      </c>
      <c r="K139" s="5">
        <v>-4028193000000</v>
      </c>
      <c r="L139" s="5">
        <v>-3183795000000</v>
      </c>
      <c r="M139" s="5">
        <v>-1037414000000</v>
      </c>
      <c r="N139" s="5">
        <v>-723183000000</v>
      </c>
      <c r="O139" s="5">
        <v>-207898000000</v>
      </c>
      <c r="P139" s="5">
        <v>-216810000000</v>
      </c>
      <c r="Q139" s="5">
        <v>-252447000000</v>
      </c>
      <c r="R139" s="5">
        <v>-133399882518</v>
      </c>
      <c r="S139" s="5">
        <v>-103589097385</v>
      </c>
      <c r="T139" s="5">
        <v>-49716924976</v>
      </c>
      <c r="U139" s="5">
        <v>-6483923199</v>
      </c>
      <c r="V139" s="5">
        <v>23180804478</v>
      </c>
      <c r="W139" s="5">
        <v>29153915683</v>
      </c>
      <c r="X139" s="5">
        <v>28252397543</v>
      </c>
    </row>
    <row r="140" spans="3:26" ht="15.5" x14ac:dyDescent="0.35">
      <c r="C140" t="s">
        <v>167</v>
      </c>
      <c r="D140" s="5">
        <v>-7284885000000</v>
      </c>
      <c r="E140" s="5">
        <v>-6973086000000</v>
      </c>
      <c r="F140" s="5">
        <v>-6457260000000</v>
      </c>
      <c r="G140" s="5">
        <v>-6344740000000</v>
      </c>
      <c r="I140" s="5">
        <v>-7284885000000</v>
      </c>
      <c r="J140" s="5">
        <v>-5797512000000</v>
      </c>
      <c r="K140" s="5">
        <v>-4026693000000</v>
      </c>
      <c r="L140" s="5">
        <v>-3182295000000</v>
      </c>
      <c r="M140" s="5">
        <v>-1035914000000</v>
      </c>
      <c r="N140" s="5">
        <v>-721683000000</v>
      </c>
      <c r="O140" s="5">
        <v>-206398000000</v>
      </c>
      <c r="P140" s="5">
        <v>-215310000000</v>
      </c>
      <c r="Q140" s="5">
        <v>-250947000000</v>
      </c>
      <c r="R140" s="5">
        <v>-131899882518</v>
      </c>
      <c r="S140" s="5">
        <v>-102089097385</v>
      </c>
      <c r="T140" s="5">
        <v>-48216924976</v>
      </c>
      <c r="U140" s="5">
        <v>-4983923199</v>
      </c>
      <c r="V140" s="5">
        <v>24680804478</v>
      </c>
      <c r="W140" s="5">
        <v>30653915683</v>
      </c>
      <c r="X140" s="5">
        <v>29702397543</v>
      </c>
      <c r="Y140" s="5">
        <v>27258326338</v>
      </c>
      <c r="Z140" s="5">
        <v>15628940882</v>
      </c>
    </row>
    <row r="141" spans="3:26" ht="15.5" x14ac:dyDescent="0.35">
      <c r="C141" t="s">
        <v>168</v>
      </c>
      <c r="U141" s="5">
        <v>174053143</v>
      </c>
      <c r="V141" s="5">
        <v>2322886285</v>
      </c>
      <c r="W141" s="5">
        <v>3662085323</v>
      </c>
      <c r="X141" s="5">
        <v>6141289361</v>
      </c>
      <c r="Y141" s="5">
        <v>5314130361</v>
      </c>
      <c r="Z141" s="5">
        <v>6182620152</v>
      </c>
    </row>
    <row r="142" spans="3:26" ht="15.5" x14ac:dyDescent="0.35">
      <c r="C142" t="s">
        <v>9</v>
      </c>
      <c r="D142" s="5">
        <v>3700647000000</v>
      </c>
      <c r="E142" s="5">
        <v>2989006000000</v>
      </c>
      <c r="F142" s="5">
        <v>3585565000000</v>
      </c>
      <c r="G142" s="5">
        <v>3792522000000</v>
      </c>
      <c r="I142" s="5">
        <v>3700647000000</v>
      </c>
      <c r="J142" s="5">
        <v>4423017000000</v>
      </c>
      <c r="K142" s="5">
        <v>-1465959000000</v>
      </c>
      <c r="L142" s="5">
        <v>-592427000000</v>
      </c>
      <c r="M142" s="5">
        <v>2221176000000</v>
      </c>
      <c r="N142" s="5">
        <v>2471739000000</v>
      </c>
      <c r="O142" s="5">
        <v>3014892000000</v>
      </c>
      <c r="P142" s="5">
        <v>3038424000000</v>
      </c>
      <c r="Q142" s="5">
        <v>2968115000000</v>
      </c>
      <c r="R142" s="5">
        <v>1037455308227</v>
      </c>
      <c r="S142" s="5">
        <v>1077595668155</v>
      </c>
      <c r="T142" s="5">
        <v>688538013298</v>
      </c>
      <c r="U142" s="5">
        <v>732035053967</v>
      </c>
      <c r="V142" s="5">
        <v>82697109925</v>
      </c>
      <c r="W142" s="5">
        <v>90315861119</v>
      </c>
      <c r="X142" s="5">
        <v>91675047785</v>
      </c>
      <c r="Y142" s="5">
        <v>88631960615</v>
      </c>
      <c r="Z142" s="5">
        <v>76878434310</v>
      </c>
    </row>
    <row r="143" spans="3:26" ht="15.5" x14ac:dyDescent="0.35">
      <c r="C143" t="s">
        <v>169</v>
      </c>
      <c r="D143" s="5">
        <v>28262382000000</v>
      </c>
      <c r="E143" s="5">
        <v>27371748000000</v>
      </c>
      <c r="F143" s="5">
        <v>27647942000000</v>
      </c>
      <c r="G143" s="5">
        <v>27693296000000</v>
      </c>
      <c r="I143" s="5">
        <v>28262382000000</v>
      </c>
      <c r="J143" s="5">
        <v>27908563000000</v>
      </c>
      <c r="K143" s="5">
        <v>20040897000000</v>
      </c>
      <c r="L143" s="5">
        <v>20101049000000</v>
      </c>
      <c r="M143" s="5">
        <v>7696926000000</v>
      </c>
      <c r="N143" s="5">
        <v>7629153000000</v>
      </c>
      <c r="O143" s="5">
        <v>5729085000000</v>
      </c>
      <c r="P143" s="5">
        <v>5207342000000</v>
      </c>
      <c r="Q143" s="5">
        <v>4494835000000</v>
      </c>
      <c r="R143" s="5">
        <v>1314929550049</v>
      </c>
      <c r="S143" s="5">
        <v>1293012666277</v>
      </c>
      <c r="T143" s="5">
        <v>927142011991</v>
      </c>
      <c r="U143" s="5">
        <v>832480768872</v>
      </c>
      <c r="V143" s="5">
        <v>107351965930</v>
      </c>
      <c r="W143" s="5">
        <v>105416183403</v>
      </c>
      <c r="X143" s="5">
        <v>327559624538</v>
      </c>
      <c r="Y143" s="5">
        <v>102554584787</v>
      </c>
      <c r="Z143" s="5">
        <v>94248794872</v>
      </c>
    </row>
    <row r="144" spans="3:26" ht="15.5" x14ac:dyDescent="0.35">
      <c r="C144" t="s">
        <v>170</v>
      </c>
      <c r="D144" s="5">
        <v>31183464900</v>
      </c>
      <c r="E144" s="5">
        <v>31183464900</v>
      </c>
      <c r="F144" s="5">
        <v>31183464900</v>
      </c>
      <c r="G144" s="5">
        <v>31183464900</v>
      </c>
      <c r="I144" s="5">
        <v>31183464900</v>
      </c>
      <c r="J144" s="5">
        <v>31183464900</v>
      </c>
      <c r="K144" s="5">
        <v>31183464900</v>
      </c>
      <c r="L144" s="5">
        <v>31183464900</v>
      </c>
      <c r="M144" s="5">
        <v>31183464900</v>
      </c>
      <c r="N144" s="5">
        <v>31183464900</v>
      </c>
      <c r="O144" s="5">
        <v>31183464900</v>
      </c>
      <c r="P144" s="5">
        <v>31183464900</v>
      </c>
      <c r="Q144" s="5">
        <v>31183464900</v>
      </c>
      <c r="R144" s="5">
        <v>10394488300</v>
      </c>
      <c r="S144" s="5">
        <v>10394488300</v>
      </c>
      <c r="T144" s="5">
        <v>7424634500</v>
      </c>
      <c r="U144" s="5">
        <v>7424634500</v>
      </c>
      <c r="V144" s="5">
        <v>575112500</v>
      </c>
      <c r="W144" s="5">
        <v>575112500</v>
      </c>
      <c r="X144" s="5">
        <v>575112500</v>
      </c>
      <c r="Y144" s="5">
        <v>575112500</v>
      </c>
      <c r="Z144" s="5">
        <v>575112500</v>
      </c>
    </row>
    <row r="146" spans="2:26" ht="15.5" x14ac:dyDescent="0.35">
      <c r="B146" t="s">
        <v>171</v>
      </c>
      <c r="C146" t="s">
        <v>172</v>
      </c>
      <c r="D146" s="5">
        <v>286967000000</v>
      </c>
      <c r="E146" s="5">
        <v>480853000000</v>
      </c>
      <c r="F146" s="5">
        <v>509049000000</v>
      </c>
      <c r="G146" s="5">
        <v>553998000000</v>
      </c>
      <c r="I146" s="5">
        <v>1830867000000</v>
      </c>
      <c r="J146" s="5">
        <v>1907918000000</v>
      </c>
      <c r="K146" s="5">
        <v>1734789000000</v>
      </c>
      <c r="L146" s="5">
        <v>2611842000000</v>
      </c>
      <c r="M146" s="5">
        <v>928042000000</v>
      </c>
      <c r="N146" s="5">
        <v>715588000000</v>
      </c>
      <c r="O146" s="5">
        <v>498710000000</v>
      </c>
      <c r="P146" s="5">
        <v>217599000000</v>
      </c>
      <c r="Q146" s="5">
        <v>-188972000000</v>
      </c>
      <c r="R146" s="5">
        <v>331118400</v>
      </c>
      <c r="S146" s="5">
        <v>-11151543890</v>
      </c>
      <c r="T146" s="5">
        <v>-17020144863</v>
      </c>
      <c r="U146" s="5">
        <v>-36518991487</v>
      </c>
      <c r="V146" s="5">
        <v>4373719098</v>
      </c>
      <c r="W146" s="5">
        <v>551475264</v>
      </c>
      <c r="X146" s="5">
        <v>13069495109</v>
      </c>
      <c r="Y146" s="5">
        <v>14290210386</v>
      </c>
      <c r="Z146" s="5">
        <v>-171025062</v>
      </c>
    </row>
    <row r="147" spans="2:26" ht="15.5" x14ac:dyDescent="0.35">
      <c r="C147" t="s">
        <v>1232</v>
      </c>
      <c r="D147" s="5">
        <v>476390000000</v>
      </c>
      <c r="E147" s="5">
        <v>673522000000</v>
      </c>
      <c r="F147" s="5">
        <v>628135000000</v>
      </c>
      <c r="G147" s="5">
        <v>768544000000</v>
      </c>
      <c r="I147" s="5">
        <v>2546591000000</v>
      </c>
      <c r="J147" s="5">
        <v>2509387000000</v>
      </c>
      <c r="K147" s="5">
        <v>2557842000000</v>
      </c>
      <c r="L147" s="5">
        <v>2468750000000</v>
      </c>
      <c r="M147" s="5">
        <v>1359424000000</v>
      </c>
      <c r="N147" s="5">
        <v>1029507000000</v>
      </c>
      <c r="O147" s="5">
        <v>785223000000</v>
      </c>
      <c r="P147" s="5">
        <v>680544000000</v>
      </c>
      <c r="Q147" s="5">
        <v>560133000000</v>
      </c>
      <c r="R147" s="5">
        <v>145562713890</v>
      </c>
      <c r="S147" s="5">
        <v>91870548038</v>
      </c>
      <c r="T147" s="5">
        <v>67623767754</v>
      </c>
      <c r="U147" s="5">
        <v>80265373346</v>
      </c>
      <c r="V147" s="5">
        <v>56850684099</v>
      </c>
      <c r="W147" s="5">
        <v>61374685872</v>
      </c>
      <c r="X147" s="5">
        <v>137767686864</v>
      </c>
      <c r="Y147" s="5">
        <v>63486812044</v>
      </c>
      <c r="Z147" s="5">
        <v>75878248930</v>
      </c>
    </row>
    <row r="148" spans="2:26" ht="15.5" x14ac:dyDescent="0.35">
      <c r="C148" t="s">
        <v>659</v>
      </c>
      <c r="D148" s="5">
        <v>37988000000</v>
      </c>
      <c r="E148" s="5">
        <v>-92830000000</v>
      </c>
      <c r="F148" s="5">
        <v>-13781000000</v>
      </c>
      <c r="G148" s="5">
        <v>-54813000000</v>
      </c>
      <c r="I148" s="5">
        <v>-123436000000</v>
      </c>
      <c r="J148" s="5">
        <v>-90033000000</v>
      </c>
      <c r="K148" s="5">
        <v>-175969000000</v>
      </c>
      <c r="L148" s="5">
        <v>-359092000000</v>
      </c>
      <c r="M148" s="5">
        <v>-128441000000</v>
      </c>
      <c r="N148" s="5">
        <v>-106043000000</v>
      </c>
      <c r="O148" s="5">
        <v>-91844000000</v>
      </c>
      <c r="P148" s="5">
        <v>-78939000000</v>
      </c>
      <c r="Q148" s="5">
        <v>-278590000000</v>
      </c>
      <c r="R148" s="5">
        <v>-50910459950</v>
      </c>
      <c r="S148" s="5">
        <v>-33386294539</v>
      </c>
      <c r="T148" s="5">
        <v>-17787732876</v>
      </c>
      <c r="U148" s="5">
        <v>-82956498160</v>
      </c>
      <c r="V148" s="5">
        <v>-28648279464</v>
      </c>
      <c r="W148" s="5">
        <v>-34457279637</v>
      </c>
      <c r="X148" s="5">
        <v>-99173341432</v>
      </c>
      <c r="Y148" s="5">
        <v>-37914171608</v>
      </c>
      <c r="Z148" s="5">
        <v>-33545892862</v>
      </c>
    </row>
    <row r="149" spans="2:26" ht="15.5" x14ac:dyDescent="0.35">
      <c r="C149" t="s">
        <v>178</v>
      </c>
      <c r="D149" s="5">
        <v>-82671000000</v>
      </c>
      <c r="E149" s="5">
        <v>-18979000000</v>
      </c>
      <c r="F149" s="5">
        <v>-14648000000</v>
      </c>
      <c r="G149" s="5">
        <v>-95813000000</v>
      </c>
      <c r="I149" s="5">
        <v>-212111000000</v>
      </c>
      <c r="J149" s="5">
        <v>-179800000000</v>
      </c>
      <c r="K149" s="5">
        <v>-266360000000</v>
      </c>
      <c r="L149" s="5">
        <v>-275305000000</v>
      </c>
      <c r="M149" s="5">
        <v>-92263000000</v>
      </c>
      <c r="N149" s="5">
        <v>-71677000000</v>
      </c>
      <c r="O149" s="5">
        <v>-81380000000</v>
      </c>
      <c r="P149" s="5">
        <v>-62539000000</v>
      </c>
      <c r="Q149" s="5">
        <v>-257650000000</v>
      </c>
      <c r="R149" s="5">
        <v>-57400893556</v>
      </c>
      <c r="S149" s="5">
        <v>-38207321361</v>
      </c>
      <c r="T149" s="5">
        <v>-39897944324</v>
      </c>
      <c r="U149" s="5">
        <v>-8013101245</v>
      </c>
      <c r="V149" s="5">
        <v>-10331727597</v>
      </c>
      <c r="W149" s="5">
        <v>-13059682496</v>
      </c>
      <c r="X149" s="5">
        <v>-12353529197</v>
      </c>
      <c r="Y149" s="5">
        <v>-24270749348</v>
      </c>
      <c r="Z149" s="5">
        <v>-28301773183</v>
      </c>
    </row>
    <row r="150" spans="2:26" ht="15.5" x14ac:dyDescent="0.35">
      <c r="C150" t="s">
        <v>1233</v>
      </c>
      <c r="Y150" s="5">
        <v>12683153177</v>
      </c>
      <c r="Z150" s="5">
        <v>-13664749271</v>
      </c>
    </row>
    <row r="151" spans="2:26" ht="15.5" x14ac:dyDescent="0.35">
      <c r="C151" t="s">
        <v>598</v>
      </c>
      <c r="D151" s="5">
        <v>-79653000000</v>
      </c>
      <c r="E151" s="5">
        <v>-53530000000</v>
      </c>
      <c r="F151" s="5">
        <v>-50283000000</v>
      </c>
      <c r="G151" s="5">
        <v>-30368000000</v>
      </c>
      <c r="I151" s="5">
        <v>-213834000000</v>
      </c>
      <c r="J151" s="5">
        <v>-242671000000</v>
      </c>
      <c r="K151" s="5">
        <v>-144773000000</v>
      </c>
      <c r="L151" s="5">
        <v>-188395000000</v>
      </c>
      <c r="M151" s="5">
        <v>-127220000000</v>
      </c>
      <c r="N151" s="5">
        <v>-92646000000</v>
      </c>
      <c r="O151" s="5">
        <v>-99505000000</v>
      </c>
      <c r="P151" s="5">
        <v>-87042000000</v>
      </c>
      <c r="Q151" s="5">
        <v>-92627000000</v>
      </c>
      <c r="R151" s="5">
        <v>-24599245731</v>
      </c>
      <c r="S151" s="5">
        <v>-20263212319</v>
      </c>
      <c r="T151" s="5">
        <v>-17272905672</v>
      </c>
      <c r="U151" s="5">
        <v>-27173102524</v>
      </c>
      <c r="V151" s="5">
        <v>-15790273682</v>
      </c>
      <c r="W151" s="5">
        <v>-14202718821</v>
      </c>
      <c r="X151" s="5">
        <v>-13924240077</v>
      </c>
    </row>
    <row r="152" spans="2:26" ht="15.5" x14ac:dyDescent="0.35">
      <c r="C152" t="s">
        <v>1234</v>
      </c>
      <c r="F152" s="5">
        <v>-16133000000</v>
      </c>
      <c r="G152" s="5">
        <v>16133000000</v>
      </c>
      <c r="S152" s="5">
        <v>15703558159</v>
      </c>
      <c r="T152" s="5">
        <v>13389367864</v>
      </c>
    </row>
    <row r="153" spans="2:26" ht="15.5" x14ac:dyDescent="0.35">
      <c r="C153" t="s">
        <v>827</v>
      </c>
      <c r="D153" s="5">
        <v>15783000000</v>
      </c>
      <c r="E153" s="5">
        <v>-16756000000</v>
      </c>
      <c r="F153" s="5">
        <v>16756000000</v>
      </c>
      <c r="I153" s="5">
        <v>15783000000</v>
      </c>
      <c r="J153" s="5">
        <v>23688000000</v>
      </c>
      <c r="K153" s="5">
        <v>-18042000000</v>
      </c>
      <c r="L153" s="5">
        <v>1187965000000</v>
      </c>
      <c r="M153" s="5">
        <v>5578000000</v>
      </c>
      <c r="N153" s="5">
        <v>19015000000</v>
      </c>
    </row>
    <row r="154" spans="2:26" ht="15.5" x14ac:dyDescent="0.35">
      <c r="C154" t="s">
        <v>1235</v>
      </c>
      <c r="D154" s="5">
        <v>21298000000</v>
      </c>
      <c r="I154" s="5">
        <v>21298000000</v>
      </c>
      <c r="J154" s="5">
        <v>95788000000</v>
      </c>
    </row>
    <row r="155" spans="2:26" ht="15.5" x14ac:dyDescent="0.35">
      <c r="C155" t="s">
        <v>1236</v>
      </c>
      <c r="D155" s="5">
        <v>-68928000000</v>
      </c>
      <c r="E155" s="5">
        <v>-52544000000</v>
      </c>
      <c r="F155" s="5">
        <v>-46880000000</v>
      </c>
      <c r="G155" s="5">
        <v>-56247000000</v>
      </c>
      <c r="I155" s="5">
        <v>-224599000000</v>
      </c>
      <c r="J155" s="5">
        <v>-227274000000</v>
      </c>
      <c r="K155" s="5">
        <v>-227323000000</v>
      </c>
      <c r="L155" s="5">
        <v>-224812000000</v>
      </c>
      <c r="M155" s="5">
        <v>-94265000000</v>
      </c>
      <c r="N155" s="5">
        <v>-70163000000</v>
      </c>
      <c r="O155" s="5">
        <v>-25205000000</v>
      </c>
      <c r="P155" s="5">
        <v>-81624000000</v>
      </c>
      <c r="Q155" s="5">
        <v>-61021000000</v>
      </c>
      <c r="R155" s="5">
        <v>-2727587931</v>
      </c>
      <c r="S155" s="5">
        <v>-2513857493</v>
      </c>
      <c r="T155" s="5">
        <v>-2484719654</v>
      </c>
      <c r="U155" s="5">
        <v>-4036938682</v>
      </c>
      <c r="V155" s="5">
        <v>-249738903</v>
      </c>
      <c r="W155" s="5">
        <v>-308934283</v>
      </c>
      <c r="X155" s="5">
        <v>-300883712</v>
      </c>
      <c r="Y155" s="5">
        <v>-604105505</v>
      </c>
      <c r="Z155" s="5">
        <v>-1039402277</v>
      </c>
    </row>
    <row r="156" spans="2:26" ht="15.5" x14ac:dyDescent="0.35">
      <c r="C156" t="s">
        <v>826</v>
      </c>
      <c r="P156" s="5">
        <v>-163241000000</v>
      </c>
      <c r="Q156" s="5">
        <v>-83272000000</v>
      </c>
      <c r="R156" s="5">
        <v>-19983025576</v>
      </c>
      <c r="S156" s="5">
        <v>-31638826330</v>
      </c>
      <c r="T156" s="5">
        <v>-22512762268</v>
      </c>
    </row>
    <row r="157" spans="2:26" ht="15.5" x14ac:dyDescent="0.35">
      <c r="C157" t="s">
        <v>1128</v>
      </c>
      <c r="D157" s="5">
        <v>2926000000</v>
      </c>
      <c r="E157" s="5">
        <v>5804000000</v>
      </c>
      <c r="F157" s="5">
        <v>5883000000</v>
      </c>
      <c r="G157" s="5">
        <v>6562000000</v>
      </c>
      <c r="I157" s="5">
        <v>21175000000</v>
      </c>
      <c r="J157" s="5">
        <v>18833000000</v>
      </c>
      <c r="K157" s="5">
        <v>9414000000</v>
      </c>
      <c r="L157" s="5">
        <v>2731000000</v>
      </c>
      <c r="M157" s="5">
        <v>5229000000</v>
      </c>
      <c r="N157" s="5">
        <v>7595000000</v>
      </c>
      <c r="O157" s="5">
        <v>11421000000</v>
      </c>
      <c r="P157" s="5">
        <v>10440000000</v>
      </c>
      <c r="Q157" s="5">
        <v>24055000000</v>
      </c>
      <c r="R157" s="5">
        <v>10389617254</v>
      </c>
      <c r="S157" s="5">
        <v>7283861955</v>
      </c>
      <c r="T157" s="5">
        <v>1922784313</v>
      </c>
      <c r="U157" s="5">
        <v>5395275778</v>
      </c>
      <c r="V157" s="5">
        <v>2543054645</v>
      </c>
      <c r="W157" s="5">
        <v>1205404629</v>
      </c>
      <c r="X157" s="5">
        <v>1053802663</v>
      </c>
      <c r="Y157" s="5">
        <v>909271626</v>
      </c>
      <c r="Z157" s="5">
        <v>502543601</v>
      </c>
    </row>
    <row r="158" spans="2:26" ht="15.5" x14ac:dyDescent="0.35">
      <c r="C158" t="s">
        <v>696</v>
      </c>
      <c r="D158" s="5">
        <v>-36166000000</v>
      </c>
      <c r="E158" s="5">
        <v>36166000000</v>
      </c>
    </row>
    <row r="159" spans="2:26" ht="15.5" x14ac:dyDescent="0.35">
      <c r="C159" t="s">
        <v>183</v>
      </c>
      <c r="D159" s="5">
        <v>-86396000000</v>
      </c>
      <c r="E159" s="5">
        <v>-396435000000</v>
      </c>
      <c r="F159" s="5">
        <v>-246123000000</v>
      </c>
      <c r="G159" s="5">
        <v>-339635000000</v>
      </c>
      <c r="I159" s="5">
        <v>-1068589000000</v>
      </c>
      <c r="J159" s="5">
        <v>-1076933000000</v>
      </c>
      <c r="K159" s="5">
        <v>-1583029000000</v>
      </c>
      <c r="L159" s="5">
        <v>-325080000000</v>
      </c>
      <c r="M159" s="5">
        <v>-447123000000</v>
      </c>
      <c r="N159" s="5">
        <v>1320346000000</v>
      </c>
      <c r="O159" s="5">
        <v>281438000000</v>
      </c>
      <c r="P159" s="5">
        <v>879687000000</v>
      </c>
      <c r="Q159" s="5">
        <v>724847000000</v>
      </c>
      <c r="R159" s="5">
        <v>-20961200744</v>
      </c>
      <c r="S159" s="5">
        <v>422627463543</v>
      </c>
      <c r="T159" s="5">
        <v>156490682571</v>
      </c>
      <c r="U159" s="5">
        <v>678704483618</v>
      </c>
      <c r="W159" s="5">
        <v>-647048977</v>
      </c>
      <c r="X159" s="5">
        <v>-1920864201</v>
      </c>
      <c r="Y159" s="5">
        <v>-3138272</v>
      </c>
      <c r="Z159" s="5">
        <v>10532866</v>
      </c>
    </row>
    <row r="160" spans="2:26" ht="15.5" x14ac:dyDescent="0.35">
      <c r="C160" t="s">
        <v>184</v>
      </c>
      <c r="D160" s="5">
        <v>-195317000000</v>
      </c>
      <c r="E160" s="5">
        <v>-198871000000</v>
      </c>
      <c r="F160" s="5">
        <v>-119716000000</v>
      </c>
      <c r="G160" s="5">
        <v>-139423000000</v>
      </c>
      <c r="I160" s="5">
        <v>-653327000000</v>
      </c>
      <c r="J160" s="5">
        <v>-672124000000</v>
      </c>
      <c r="K160" s="5">
        <v>-1183159000000</v>
      </c>
      <c r="L160" s="5">
        <v>-1579833000000</v>
      </c>
      <c r="M160" s="5">
        <v>-735173000000</v>
      </c>
      <c r="N160" s="5">
        <v>-2052624000000</v>
      </c>
      <c r="O160" s="5">
        <v>-660147000000</v>
      </c>
      <c r="P160" s="5">
        <v>-1015184000000</v>
      </c>
      <c r="Q160" s="5">
        <v>-318826000000</v>
      </c>
      <c r="R160" s="5">
        <v>-175628145864</v>
      </c>
      <c r="S160" s="5">
        <v>-102476584672</v>
      </c>
      <c r="T160" s="5">
        <v>-131393270344</v>
      </c>
      <c r="U160" s="5">
        <v>-623860390336</v>
      </c>
      <c r="V160" s="5">
        <v>-21455176914</v>
      </c>
      <c r="W160" s="5">
        <v>-5561820149</v>
      </c>
      <c r="X160" s="5">
        <v>14256416188</v>
      </c>
      <c r="Y160" s="5">
        <v>-6207412139</v>
      </c>
      <c r="Z160" s="5">
        <v>-12572188414</v>
      </c>
    </row>
    <row r="161" spans="3:26" ht="15.5" x14ac:dyDescent="0.35">
      <c r="C161" t="s">
        <v>207</v>
      </c>
      <c r="D161" s="5">
        <v>-194940000000</v>
      </c>
      <c r="E161" s="5">
        <v>-198382000000</v>
      </c>
      <c r="F161" s="5">
        <v>-117491000000</v>
      </c>
      <c r="G161" s="5">
        <v>-138180000000</v>
      </c>
      <c r="I161" s="5">
        <v>-648993000000</v>
      </c>
      <c r="J161" s="5">
        <v>-666329000000</v>
      </c>
      <c r="K161" s="5">
        <v>-1152691000000</v>
      </c>
      <c r="L161" s="5">
        <v>-1563022000000</v>
      </c>
      <c r="M161" s="5">
        <v>-510896000000</v>
      </c>
      <c r="N161" s="5">
        <v>-1794155000000</v>
      </c>
      <c r="O161" s="5">
        <v>-372875000000</v>
      </c>
      <c r="P161" s="5">
        <v>-779597000000</v>
      </c>
      <c r="Q161" s="5">
        <v>-263778000000</v>
      </c>
      <c r="R161" s="5">
        <v>-448516878</v>
      </c>
      <c r="S161" s="5">
        <v>-31655435655</v>
      </c>
      <c r="T161" s="5">
        <v>-175625839249</v>
      </c>
      <c r="U161" s="5">
        <v>-245329659082</v>
      </c>
      <c r="V161" s="5">
        <v>-10057414757</v>
      </c>
      <c r="W161" s="5">
        <v>-3139690801</v>
      </c>
      <c r="X161" s="5">
        <v>-2424024157</v>
      </c>
      <c r="Y161" s="5">
        <v>-1851344596</v>
      </c>
      <c r="Z161" s="5">
        <v>-1553861343</v>
      </c>
    </row>
    <row r="162" spans="3:26" ht="15.5" x14ac:dyDescent="0.35">
      <c r="C162" t="s">
        <v>887</v>
      </c>
      <c r="J162" s="5">
        <v>880000000</v>
      </c>
      <c r="L162" s="5">
        <v>19917000000</v>
      </c>
      <c r="N162" s="5">
        <v>43000000</v>
      </c>
      <c r="O162" s="5">
        <v>176000000</v>
      </c>
      <c r="P162" s="5">
        <v>1535000000</v>
      </c>
      <c r="Q162" s="5">
        <v>753000000</v>
      </c>
      <c r="R162" s="5">
        <v>2500000</v>
      </c>
      <c r="S162" s="5">
        <v>46800000</v>
      </c>
      <c r="T162" s="5">
        <v>9651345637</v>
      </c>
      <c r="U162" s="5">
        <v>260295455</v>
      </c>
      <c r="V162" s="5">
        <v>250950000</v>
      </c>
      <c r="W162" s="5">
        <v>398591504</v>
      </c>
      <c r="X162" s="5">
        <v>47521200</v>
      </c>
    </row>
    <row r="163" spans="3:26" ht="15.5" x14ac:dyDescent="0.35">
      <c r="C163" t="s">
        <v>442</v>
      </c>
      <c r="R163" s="5">
        <v>-174990959737</v>
      </c>
      <c r="S163" s="5">
        <v>-73576272708</v>
      </c>
    </row>
    <row r="164" spans="3:26" ht="15.5" x14ac:dyDescent="0.35">
      <c r="C164" t="s">
        <v>1213</v>
      </c>
    </row>
    <row r="165" spans="3:26" ht="15.5" x14ac:dyDescent="0.35">
      <c r="C165" t="s">
        <v>830</v>
      </c>
      <c r="T165" s="5">
        <v>-391045875</v>
      </c>
    </row>
    <row r="166" spans="3:26" ht="15.5" x14ac:dyDescent="0.35">
      <c r="C166" t="s">
        <v>1237</v>
      </c>
      <c r="L166" s="5">
        <v>-35850000000</v>
      </c>
    </row>
    <row r="167" spans="3:26" ht="15.5" x14ac:dyDescent="0.35">
      <c r="C167" t="s">
        <v>679</v>
      </c>
      <c r="Q167" s="5">
        <v>-51102000000</v>
      </c>
      <c r="U167" s="5">
        <v>-383618978114</v>
      </c>
    </row>
    <row r="168" spans="3:26" ht="15.5" x14ac:dyDescent="0.35">
      <c r="C168" t="s">
        <v>1238</v>
      </c>
      <c r="Y168" s="5">
        <v>-5237863079</v>
      </c>
      <c r="Z168" s="5">
        <v>25910538341</v>
      </c>
    </row>
    <row r="169" spans="3:26" ht="15.5" x14ac:dyDescent="0.35">
      <c r="C169" t="s">
        <v>1239</v>
      </c>
      <c r="W169" s="5">
        <v>-4648274275</v>
      </c>
      <c r="X169" s="5">
        <v>16782919145</v>
      </c>
    </row>
    <row r="170" spans="3:26" ht="15.5" x14ac:dyDescent="0.35">
      <c r="C170" t="s">
        <v>1240</v>
      </c>
      <c r="Y170" s="5">
        <v>-264204461</v>
      </c>
      <c r="Z170" s="5">
        <v>548943628</v>
      </c>
    </row>
    <row r="171" spans="3:26" ht="15.5" x14ac:dyDescent="0.35">
      <c r="C171" t="s">
        <v>1241</v>
      </c>
      <c r="D171" s="5">
        <v>-144393000000</v>
      </c>
      <c r="E171" s="5">
        <v>-84977000000</v>
      </c>
      <c r="F171" s="5">
        <v>-182594000000</v>
      </c>
      <c r="G171" s="5">
        <v>-137439000000</v>
      </c>
      <c r="I171" s="5">
        <v>-549403000000</v>
      </c>
      <c r="J171" s="5">
        <v>-582619000000</v>
      </c>
      <c r="K171" s="5">
        <v>-521971000000</v>
      </c>
      <c r="L171" s="5">
        <v>-592189000000</v>
      </c>
    </row>
    <row r="172" spans="3:26" ht="15.5" x14ac:dyDescent="0.35">
      <c r="C172" t="s">
        <v>453</v>
      </c>
      <c r="D172" s="5">
        <v>-377000000</v>
      </c>
      <c r="E172" s="5">
        <v>-489000000</v>
      </c>
      <c r="F172" s="5">
        <v>-2225000000</v>
      </c>
      <c r="G172" s="5">
        <v>-1243000000</v>
      </c>
      <c r="I172" s="5">
        <v>-4334000000</v>
      </c>
      <c r="J172" s="5">
        <v>-6675000000</v>
      </c>
      <c r="K172" s="5">
        <v>-30468000000</v>
      </c>
      <c r="L172" s="5">
        <v>-878000000</v>
      </c>
      <c r="N172" s="5">
        <v>-2295000000</v>
      </c>
      <c r="O172" s="5">
        <v>-1575000000</v>
      </c>
      <c r="P172" s="5">
        <v>-1161000000</v>
      </c>
      <c r="Q172" s="5">
        <v>-630000000</v>
      </c>
      <c r="R172" s="5">
        <v>-190809249</v>
      </c>
      <c r="S172" s="5">
        <v>-196145684</v>
      </c>
      <c r="T172" s="5">
        <v>-257914415</v>
      </c>
    </row>
    <row r="173" spans="3:26" ht="15.5" x14ac:dyDescent="0.35">
      <c r="C173" t="s">
        <v>829</v>
      </c>
    </row>
    <row r="174" spans="3:26" ht="15.5" x14ac:dyDescent="0.35">
      <c r="C174" t="s">
        <v>1230</v>
      </c>
      <c r="Q174" s="5">
        <v>-4030000000</v>
      </c>
      <c r="X174" s="5">
        <v>-150000000</v>
      </c>
      <c r="Z174" s="5">
        <v>-30000000000</v>
      </c>
    </row>
    <row r="175" spans="3:26" ht="15.5" x14ac:dyDescent="0.35">
      <c r="C175" t="s">
        <v>1242</v>
      </c>
      <c r="W175" s="5">
        <v>1650000000</v>
      </c>
    </row>
    <row r="176" spans="3:26" ht="15.5" x14ac:dyDescent="0.35">
      <c r="C176" t="s">
        <v>857</v>
      </c>
      <c r="S176" s="5">
        <v>3609814375</v>
      </c>
      <c r="T176" s="5">
        <v>15195653895</v>
      </c>
      <c r="U176" s="5">
        <v>5111298589</v>
      </c>
      <c r="V176" s="5">
        <v>-12137332482</v>
      </c>
    </row>
    <row r="177" spans="3:26" ht="15.5" x14ac:dyDescent="0.35">
      <c r="C177" t="s">
        <v>1243</v>
      </c>
      <c r="T177" s="5">
        <v>20034529663</v>
      </c>
    </row>
    <row r="178" spans="3:26" ht="15.5" x14ac:dyDescent="0.35">
      <c r="C178" t="s">
        <v>1244</v>
      </c>
      <c r="Q178" s="5">
        <v>4000000000</v>
      </c>
    </row>
    <row r="179" spans="3:26" ht="15.5" x14ac:dyDescent="0.35">
      <c r="C179" t="s">
        <v>1245</v>
      </c>
      <c r="O179" s="5">
        <v>-71000000</v>
      </c>
      <c r="Q179" s="5">
        <v>-4039000000</v>
      </c>
      <c r="R179" s="5">
        <v>-360000</v>
      </c>
      <c r="S179" s="5">
        <v>-705345000</v>
      </c>
      <c r="U179" s="5">
        <v>-283347184</v>
      </c>
      <c r="V179" s="5">
        <v>488620325</v>
      </c>
      <c r="W179" s="5">
        <v>177553423</v>
      </c>
      <c r="Y179" s="5">
        <v>1145999997</v>
      </c>
      <c r="Z179" s="5">
        <v>-7477809040</v>
      </c>
    </row>
    <row r="180" spans="3:26" ht="15.5" x14ac:dyDescent="0.35">
      <c r="C180" t="s">
        <v>1246</v>
      </c>
    </row>
    <row r="181" spans="3:26" ht="15.5" x14ac:dyDescent="0.35">
      <c r="C181" t="s">
        <v>1247</v>
      </c>
    </row>
    <row r="182" spans="3:26" ht="15.5" x14ac:dyDescent="0.35">
      <c r="C182" t="s">
        <v>1248</v>
      </c>
      <c r="N182" s="5">
        <v>126031000000</v>
      </c>
      <c r="O182" s="5">
        <v>-122845000000</v>
      </c>
    </row>
    <row r="183" spans="3:26" ht="15.5" x14ac:dyDescent="0.35">
      <c r="C183" t="s">
        <v>1249</v>
      </c>
    </row>
    <row r="184" spans="3:26" ht="15.5" x14ac:dyDescent="0.35">
      <c r="C184" t="s">
        <v>241</v>
      </c>
      <c r="D184" s="5">
        <v>-86396000000</v>
      </c>
      <c r="E184" s="5">
        <v>-396435000000</v>
      </c>
      <c r="F184" s="5">
        <v>-246123000000</v>
      </c>
      <c r="G184" s="5">
        <v>-339635000000</v>
      </c>
      <c r="I184" s="5">
        <v>-1068589000000</v>
      </c>
      <c r="J184" s="5">
        <v>-1076933000000</v>
      </c>
      <c r="K184" s="5">
        <v>-1583029000000</v>
      </c>
      <c r="L184" s="5">
        <v>-325080000000</v>
      </c>
      <c r="M184" s="5">
        <v>-447123000000</v>
      </c>
      <c r="N184" s="5">
        <v>1320346000000</v>
      </c>
      <c r="O184" s="5">
        <v>281438000000</v>
      </c>
      <c r="P184" s="5">
        <v>879687000000</v>
      </c>
      <c r="Q184" s="5">
        <v>724847000000</v>
      </c>
      <c r="R184" s="5">
        <v>-20961200744</v>
      </c>
      <c r="S184" s="5">
        <v>422627463543</v>
      </c>
      <c r="T184" s="5">
        <v>156490682571</v>
      </c>
      <c r="U184" s="5">
        <v>678704483618</v>
      </c>
      <c r="W184" s="5">
        <v>-647048977</v>
      </c>
      <c r="X184" s="5">
        <v>-1920864201</v>
      </c>
      <c r="Y184" s="5">
        <v>-3138272</v>
      </c>
      <c r="Z184" s="5">
        <v>10532866</v>
      </c>
    </row>
    <row r="185" spans="3:26" ht="15.5" x14ac:dyDescent="0.35">
      <c r="C185" t="s">
        <v>956</v>
      </c>
      <c r="S185" s="5">
        <v>-100000000000</v>
      </c>
      <c r="T185" s="5">
        <v>100000000000</v>
      </c>
    </row>
    <row r="186" spans="3:26" ht="15.5" x14ac:dyDescent="0.35">
      <c r="C186" t="s">
        <v>1250</v>
      </c>
      <c r="D186" s="5">
        <v>-250200000000</v>
      </c>
      <c r="E186" s="5">
        <v>250200000000</v>
      </c>
    </row>
    <row r="187" spans="3:26" ht="15.5" x14ac:dyDescent="0.35">
      <c r="C187" t="s">
        <v>1251</v>
      </c>
    </row>
    <row r="188" spans="3:26" ht="15.5" x14ac:dyDescent="0.35">
      <c r="C188" t="s">
        <v>684</v>
      </c>
      <c r="Q188" s="5">
        <v>-7218000000</v>
      </c>
      <c r="R188" s="5">
        <v>-2991778480</v>
      </c>
      <c r="S188" s="5">
        <v>-3564828893</v>
      </c>
      <c r="U188" s="5">
        <v>1032241000</v>
      </c>
    </row>
    <row r="189" spans="3:26" ht="15.5" x14ac:dyDescent="0.35">
      <c r="C189" t="s">
        <v>1252</v>
      </c>
    </row>
    <row r="190" spans="3:26" ht="15.5" x14ac:dyDescent="0.35">
      <c r="C190" t="s">
        <v>256</v>
      </c>
      <c r="U190" s="5">
        <v>-828034492</v>
      </c>
      <c r="W190" s="5">
        <v>-570793500</v>
      </c>
      <c r="X190" s="5">
        <v>-1712380500</v>
      </c>
    </row>
    <row r="191" spans="3:26" ht="15.5" x14ac:dyDescent="0.35">
      <c r="C191" t="s">
        <v>495</v>
      </c>
      <c r="D191" s="5">
        <v>59439000000</v>
      </c>
      <c r="E191" s="5">
        <v>258000000000</v>
      </c>
      <c r="F191" s="5">
        <v>250000000000</v>
      </c>
      <c r="G191" s="5">
        <v>650000000000</v>
      </c>
      <c r="I191" s="5">
        <v>1217439000000</v>
      </c>
      <c r="J191" s="5">
        <v>1218000000000</v>
      </c>
      <c r="K191" s="5">
        <v>288000000000</v>
      </c>
      <c r="L191" s="5">
        <v>10969315000000</v>
      </c>
      <c r="M191" s="5">
        <v>4770000000000</v>
      </c>
      <c r="N191" s="5">
        <v>2048766000000</v>
      </c>
      <c r="O191" s="5">
        <v>828765000000</v>
      </c>
      <c r="P191" s="5">
        <v>881250000000</v>
      </c>
      <c r="Q191" s="5">
        <v>546122000000</v>
      </c>
      <c r="R191" s="5">
        <v>136517350524</v>
      </c>
      <c r="S191" s="5">
        <v>92724903639</v>
      </c>
      <c r="T191" s="5">
        <v>57275096347</v>
      </c>
    </row>
    <row r="192" spans="3:26" ht="15.5" x14ac:dyDescent="0.35">
      <c r="C192" t="s">
        <v>1253</v>
      </c>
      <c r="E192" s="5">
        <v>-580159000000</v>
      </c>
      <c r="G192" s="5">
        <v>-531812000000</v>
      </c>
      <c r="I192" s="5">
        <v>-1111971000000</v>
      </c>
      <c r="J192" s="5">
        <v>-483466000000</v>
      </c>
      <c r="K192" s="5">
        <v>-193386000000</v>
      </c>
      <c r="L192" s="5">
        <v>-9826692000000</v>
      </c>
      <c r="M192" s="5">
        <v>-4551500000000</v>
      </c>
      <c r="N192" s="5">
        <v>-232335000000</v>
      </c>
      <c r="O192" s="5">
        <v>-324240000000</v>
      </c>
      <c r="Q192" s="5">
        <v>-120943000000</v>
      </c>
      <c r="R192" s="5">
        <v>-138750000000</v>
      </c>
      <c r="S192" s="5">
        <v>-11250000000</v>
      </c>
    </row>
    <row r="193" spans="3:26" ht="15.5" x14ac:dyDescent="0.35">
      <c r="C193" t="s">
        <v>1254</v>
      </c>
      <c r="D193" s="5">
        <v>578220000000</v>
      </c>
      <c r="I193" s="5">
        <v>578220000000</v>
      </c>
    </row>
    <row r="194" spans="3:26" ht="15.5" x14ac:dyDescent="0.35">
      <c r="C194" t="s">
        <v>230</v>
      </c>
      <c r="D194" s="5">
        <v>-2680000000</v>
      </c>
      <c r="I194" s="5">
        <v>-2680000000</v>
      </c>
      <c r="J194" s="5">
        <v>-15230000000</v>
      </c>
      <c r="K194" s="5">
        <v>-650000000</v>
      </c>
      <c r="L194" s="5">
        <v>-233261000000</v>
      </c>
      <c r="Q194" s="5">
        <v>-33979000000</v>
      </c>
      <c r="R194" s="5">
        <v>-15615000000</v>
      </c>
    </row>
    <row r="195" spans="3:26" ht="15.5" x14ac:dyDescent="0.35">
      <c r="C195" t="s">
        <v>1255</v>
      </c>
      <c r="Q195" s="5">
        <v>-1737934000000</v>
      </c>
    </row>
    <row r="196" spans="3:26" ht="15.5" x14ac:dyDescent="0.35">
      <c r="C196" t="s">
        <v>1256</v>
      </c>
    </row>
    <row r="197" spans="3:26" ht="15.5" x14ac:dyDescent="0.35">
      <c r="C197" t="s">
        <v>1257</v>
      </c>
      <c r="Q197" s="5">
        <v>2078897000000</v>
      </c>
    </row>
    <row r="198" spans="3:26" ht="15.5" x14ac:dyDescent="0.35">
      <c r="C198" t="s">
        <v>1258</v>
      </c>
      <c r="U198" s="5">
        <v>-6451922890</v>
      </c>
    </row>
    <row r="199" spans="3:26" ht="15.5" x14ac:dyDescent="0.35">
      <c r="C199" t="s">
        <v>683</v>
      </c>
      <c r="W199" s="5">
        <v>-76255477</v>
      </c>
      <c r="X199" s="5">
        <v>-208483701</v>
      </c>
    </row>
    <row r="200" spans="3:26" ht="15.5" x14ac:dyDescent="0.35">
      <c r="C200" t="s">
        <v>1259</v>
      </c>
      <c r="M200" s="5">
        <v>-374000000</v>
      </c>
      <c r="N200" s="5">
        <v>-731000000</v>
      </c>
      <c r="O200" s="5">
        <v>-688000000</v>
      </c>
      <c r="P200" s="5">
        <v>-1563000000</v>
      </c>
      <c r="Q200" s="5">
        <v>-98000000</v>
      </c>
      <c r="R200" s="5">
        <v>-121772788</v>
      </c>
      <c r="S200" s="5">
        <v>-760681203</v>
      </c>
      <c r="T200" s="5">
        <v>-784413776</v>
      </c>
    </row>
    <row r="201" spans="3:26" ht="15.5" x14ac:dyDescent="0.35">
      <c r="C201" t="s">
        <v>1260</v>
      </c>
      <c r="Y201" s="5">
        <v>-3138272</v>
      </c>
      <c r="Z201" s="5">
        <v>10532866</v>
      </c>
    </row>
    <row r="202" spans="3:26" ht="15.5" x14ac:dyDescent="0.35">
      <c r="C202" t="s">
        <v>1261</v>
      </c>
    </row>
    <row r="203" spans="3:26" ht="15.5" x14ac:dyDescent="0.35">
      <c r="C203" t="s">
        <v>1262</v>
      </c>
      <c r="L203" s="5">
        <v>204729000000</v>
      </c>
      <c r="M203" s="5">
        <v>-128726000000</v>
      </c>
    </row>
    <row r="204" spans="3:26" ht="15.5" x14ac:dyDescent="0.35">
      <c r="C204" t="s">
        <v>175</v>
      </c>
      <c r="D204" s="5">
        <v>-327591000000</v>
      </c>
      <c r="E204" s="5">
        <v>-239347000000</v>
      </c>
      <c r="F204" s="5">
        <v>-313522000000</v>
      </c>
      <c r="G204" s="5">
        <v>-319734000000</v>
      </c>
      <c r="I204" s="5">
        <v>-1200194000000</v>
      </c>
      <c r="J204" s="5">
        <v>-1213618000000</v>
      </c>
      <c r="K204" s="5">
        <v>-1155022000000</v>
      </c>
      <c r="L204" s="5">
        <v>-846982000000</v>
      </c>
      <c r="M204" s="5">
        <v>-536523000000</v>
      </c>
      <c r="N204" s="5">
        <v>-495354000000</v>
      </c>
      <c r="O204" s="5">
        <v>-222399000000</v>
      </c>
    </row>
    <row r="205" spans="3:26" ht="15.5" x14ac:dyDescent="0.35">
      <c r="C205" t="s">
        <v>1263</v>
      </c>
    </row>
    <row r="206" spans="3:26" ht="15.5" x14ac:dyDescent="0.35">
      <c r="C206" t="s">
        <v>1264</v>
      </c>
      <c r="D206" s="5">
        <v>809000000</v>
      </c>
      <c r="E206" s="5">
        <v>-152000000</v>
      </c>
      <c r="F206" s="5">
        <v>-7000000</v>
      </c>
      <c r="G206" s="5">
        <v>-650000000</v>
      </c>
    </row>
    <row r="207" spans="3:26" ht="15.5" x14ac:dyDescent="0.35">
      <c r="C207" t="s">
        <v>1265</v>
      </c>
    </row>
    <row r="208" spans="3:26" ht="15.5" x14ac:dyDescent="0.35">
      <c r="C208" t="s">
        <v>278</v>
      </c>
      <c r="D208" s="5">
        <v>5254000000</v>
      </c>
      <c r="E208" s="5">
        <v>-114453000000</v>
      </c>
      <c r="F208" s="5">
        <v>143210000000</v>
      </c>
      <c r="G208" s="5">
        <v>74940000000</v>
      </c>
      <c r="I208" s="5">
        <v>108951000000</v>
      </c>
      <c r="J208" s="5">
        <v>158861000000</v>
      </c>
      <c r="K208" s="5">
        <v>-1031399000000</v>
      </c>
      <c r="L208" s="5">
        <v>706929000000</v>
      </c>
      <c r="M208" s="5">
        <v>-254254000000</v>
      </c>
      <c r="N208" s="5">
        <v>-16690000000</v>
      </c>
      <c r="O208" s="5">
        <v>120001000000</v>
      </c>
      <c r="P208" s="5">
        <v>82102000000</v>
      </c>
      <c r="Q208" s="5">
        <v>217049000000</v>
      </c>
      <c r="R208" s="5">
        <v>-196258228208</v>
      </c>
      <c r="S208" s="5">
        <v>308999334981</v>
      </c>
      <c r="T208" s="5">
        <v>8077267364</v>
      </c>
      <c r="U208" s="5">
        <v>18325101795</v>
      </c>
      <c r="V208" s="5">
        <v>-17081457816</v>
      </c>
      <c r="W208" s="5">
        <v>-5657393862</v>
      </c>
      <c r="X208" s="5">
        <v>25405047096</v>
      </c>
      <c r="Y208" s="5">
        <v>8079659975</v>
      </c>
      <c r="Z208" s="5">
        <v>-12732680610</v>
      </c>
    </row>
    <row r="209" spans="2:26" ht="15.5" x14ac:dyDescent="0.35">
      <c r="C209" t="s">
        <v>280</v>
      </c>
      <c r="D209" s="5">
        <v>-7949000000</v>
      </c>
      <c r="E209" s="5">
        <v>7944000000</v>
      </c>
      <c r="F209" s="5">
        <v>5000000</v>
      </c>
      <c r="G209" s="5">
        <v>1000000</v>
      </c>
      <c r="I209" s="5">
        <v>1000000</v>
      </c>
      <c r="J209" s="5">
        <v>1000000</v>
      </c>
      <c r="K209" s="5">
        <v>-804000000</v>
      </c>
      <c r="L209" s="5">
        <v>32169000000</v>
      </c>
      <c r="M209" s="5">
        <v>3376000000</v>
      </c>
      <c r="N209" s="5">
        <v>5956000000</v>
      </c>
      <c r="O209" s="5">
        <v>-12799000000</v>
      </c>
      <c r="P209" s="5">
        <v>5988000000</v>
      </c>
      <c r="Q209" s="5">
        <v>107000000</v>
      </c>
      <c r="R209" s="5">
        <v>-1358092</v>
      </c>
      <c r="S209" s="5">
        <v>3585316</v>
      </c>
      <c r="T209" s="5">
        <v>3139507</v>
      </c>
      <c r="U209" s="5">
        <v>178811864</v>
      </c>
      <c r="V209" s="5">
        <v>177663234</v>
      </c>
    </row>
    <row r="210" spans="2:26" ht="15.5" x14ac:dyDescent="0.35">
      <c r="C210" t="s">
        <v>279</v>
      </c>
      <c r="G210" s="5">
        <v>458489000000</v>
      </c>
      <c r="I210" s="5">
        <v>458489000000</v>
      </c>
      <c r="J210" s="5">
        <v>299627000000</v>
      </c>
      <c r="K210" s="5">
        <v>1331830000000</v>
      </c>
      <c r="L210" s="5">
        <v>592732000000</v>
      </c>
      <c r="M210" s="5">
        <v>552377000000</v>
      </c>
      <c r="N210" s="5">
        <v>563111000000</v>
      </c>
      <c r="O210" s="5">
        <v>455909000000</v>
      </c>
      <c r="P210" s="5">
        <v>367819000000</v>
      </c>
      <c r="Q210" s="5">
        <v>150663000000</v>
      </c>
      <c r="R210" s="5">
        <v>346922378517</v>
      </c>
      <c r="S210" s="5">
        <v>37919458220</v>
      </c>
      <c r="T210" s="5">
        <v>29839051349</v>
      </c>
      <c r="U210" s="5">
        <v>11335137690</v>
      </c>
      <c r="V210" s="5">
        <v>28238932272</v>
      </c>
      <c r="W210" s="5">
        <v>33896326134</v>
      </c>
      <c r="X210" s="5">
        <v>18198245456</v>
      </c>
      <c r="Y210" s="5">
        <v>8208804965</v>
      </c>
      <c r="Z210" s="5">
        <v>20941485575</v>
      </c>
    </row>
    <row r="211" spans="2:26" ht="15.5" x14ac:dyDescent="0.35">
      <c r="C211" t="s">
        <v>1266</v>
      </c>
    </row>
    <row r="212" spans="2:26" ht="15.5" x14ac:dyDescent="0.35">
      <c r="C212" t="s">
        <v>282</v>
      </c>
      <c r="D212" s="5">
        <v>-2695000000</v>
      </c>
      <c r="E212" s="5">
        <v>-106509000000</v>
      </c>
      <c r="F212" s="5">
        <v>143215000000</v>
      </c>
      <c r="G212" s="5">
        <v>533430000000</v>
      </c>
      <c r="I212" s="5">
        <v>567441000000</v>
      </c>
      <c r="J212" s="5">
        <v>458489000000</v>
      </c>
      <c r="K212" s="5">
        <v>299627000000</v>
      </c>
      <c r="L212" s="5">
        <v>1331830000000</v>
      </c>
      <c r="M212" s="5">
        <v>301499000000</v>
      </c>
      <c r="N212" s="5">
        <v>552377000000</v>
      </c>
      <c r="O212" s="5">
        <v>563111000000</v>
      </c>
      <c r="P212" s="5">
        <v>455909000000</v>
      </c>
      <c r="Q212" s="5">
        <v>367819000000</v>
      </c>
      <c r="R212" s="5">
        <v>150662792217</v>
      </c>
      <c r="S212" s="5">
        <v>346922378517</v>
      </c>
      <c r="T212" s="5">
        <v>37919458220</v>
      </c>
      <c r="U212" s="5">
        <v>29839051349</v>
      </c>
      <c r="V212" s="5">
        <v>11335137690</v>
      </c>
      <c r="W212" s="5">
        <v>28238932272</v>
      </c>
      <c r="X212" s="5">
        <v>43603292552</v>
      </c>
      <c r="Y212" s="5">
        <v>16288464940</v>
      </c>
      <c r="Z212" s="5">
        <v>8208804965</v>
      </c>
    </row>
    <row r="214" spans="2:26" ht="15.5" x14ac:dyDescent="0.35">
      <c r="B214" t="s">
        <v>283</v>
      </c>
      <c r="C214" t="s">
        <v>11</v>
      </c>
      <c r="D214" s="5">
        <v>31180000000</v>
      </c>
      <c r="E214" s="5">
        <v>31180000000</v>
      </c>
      <c r="F214" s="5">
        <v>31180000000</v>
      </c>
      <c r="G214" s="5">
        <v>31180000000</v>
      </c>
      <c r="I214" s="5">
        <v>31180000000</v>
      </c>
      <c r="J214" s="5">
        <v>31180000000</v>
      </c>
      <c r="K214" s="5">
        <v>31180000000</v>
      </c>
      <c r="L214" s="5">
        <v>31180000000</v>
      </c>
      <c r="M214" s="5">
        <v>31180000000</v>
      </c>
      <c r="N214" s="5">
        <v>31180000000</v>
      </c>
      <c r="O214" s="5">
        <v>31180000000</v>
      </c>
      <c r="P214" s="5">
        <v>31180000000</v>
      </c>
      <c r="Q214" s="5">
        <v>31180000000</v>
      </c>
      <c r="R214" s="5">
        <v>10390000000</v>
      </c>
      <c r="S214" s="5">
        <v>10390000000</v>
      </c>
      <c r="T214" s="5">
        <v>7420000000</v>
      </c>
      <c r="U214" s="5">
        <v>7420000000</v>
      </c>
      <c r="V214" s="5">
        <v>580000000</v>
      </c>
      <c r="W214" s="5">
        <v>580000000</v>
      </c>
      <c r="X214" s="5">
        <v>580000000</v>
      </c>
      <c r="Y214" s="5">
        <v>580000000</v>
      </c>
      <c r="Z214" s="5">
        <v>580000000</v>
      </c>
    </row>
    <row r="215" spans="2:26" ht="15.5" x14ac:dyDescent="0.35">
      <c r="C215" t="s">
        <v>284</v>
      </c>
      <c r="D215" s="6">
        <v>-13.69</v>
      </c>
      <c r="E215" s="6">
        <v>-19.05</v>
      </c>
      <c r="F215" s="6">
        <v>-7.08</v>
      </c>
      <c r="G215" s="6">
        <v>-21.09</v>
      </c>
    </row>
    <row r="216" spans="2:26" ht="15.5" x14ac:dyDescent="0.35">
      <c r="C216" t="s">
        <v>285</v>
      </c>
      <c r="D216" s="6">
        <v>-11.18</v>
      </c>
      <c r="E216" s="6">
        <v>-6.35</v>
      </c>
      <c r="F216" s="6">
        <v>-12.57</v>
      </c>
      <c r="G216" s="6">
        <v>-2.09</v>
      </c>
    </row>
    <row r="217" spans="2:26" ht="15.5" x14ac:dyDescent="0.35">
      <c r="C217" t="s">
        <v>72</v>
      </c>
      <c r="D217" s="6">
        <v>7.32</v>
      </c>
      <c r="E217" s="6">
        <v>5.99</v>
      </c>
      <c r="F217" s="6">
        <v>4.41</v>
      </c>
      <c r="G217" s="6">
        <v>2.19</v>
      </c>
    </row>
    <row r="218" spans="2:26" ht="15.5" x14ac:dyDescent="0.35">
      <c r="C218" t="s">
        <v>286</v>
      </c>
      <c r="D218" s="5">
        <v>368830000000</v>
      </c>
      <c r="E218" s="5">
        <v>221770000000</v>
      </c>
      <c r="F218" s="5">
        <v>668300000000</v>
      </c>
      <c r="G218" s="5">
        <v>249030000000</v>
      </c>
    </row>
    <row r="219" spans="2:26" ht="15.5" x14ac:dyDescent="0.35">
      <c r="C219" t="s">
        <v>287</v>
      </c>
      <c r="D219" s="6">
        <v>-1.5100000000000001E-2</v>
      </c>
      <c r="E219" s="6">
        <v>-2.1700000000000001E-2</v>
      </c>
      <c r="F219" s="6">
        <v>-8.0000000000000002E-3</v>
      </c>
      <c r="G219" s="6">
        <v>-2.3799999999999998E-2</v>
      </c>
    </row>
    <row r="220" spans="2:26" ht="15.5" x14ac:dyDescent="0.35">
      <c r="C220" t="s">
        <v>288</v>
      </c>
      <c r="D220" s="6">
        <v>-0.11539999999999999</v>
      </c>
      <c r="E220" s="6">
        <v>-0.19879999999999998</v>
      </c>
      <c r="F220" s="6">
        <v>-6.1600000000000002E-2</v>
      </c>
      <c r="G220" s="6">
        <v>-0.1734</v>
      </c>
    </row>
    <row r="221" spans="2:26" ht="15.5" x14ac:dyDescent="0.35">
      <c r="C221" t="s">
        <v>289</v>
      </c>
      <c r="D221" s="6">
        <v>1.6000000000000001E-3</v>
      </c>
      <c r="E221" s="6">
        <v>-5.3E-3</v>
      </c>
      <c r="F221" s="6">
        <v>1.01E-2</v>
      </c>
      <c r="G221" s="6">
        <v>-7.3000000000000001E-3</v>
      </c>
    </row>
    <row r="222" spans="2:26" ht="15.5" x14ac:dyDescent="0.35">
      <c r="C222" t="s">
        <v>290</v>
      </c>
      <c r="D222" s="6">
        <v>0.1</v>
      </c>
      <c r="E222" s="6">
        <v>-0.31</v>
      </c>
      <c r="F222" s="6">
        <v>0.57999999999999996</v>
      </c>
      <c r="G222" s="6">
        <v>-0.42</v>
      </c>
    </row>
    <row r="223" spans="2:26" ht="15.5" x14ac:dyDescent="0.35">
      <c r="C223" t="s">
        <v>291</v>
      </c>
      <c r="D223" s="5">
        <v>3701000000000</v>
      </c>
      <c r="E223" s="5">
        <v>2989000000000</v>
      </c>
      <c r="F223" s="5">
        <v>3586000000000</v>
      </c>
      <c r="G223" s="5">
        <v>3793000000000</v>
      </c>
    </row>
    <row r="224" spans="2:26" ht="15.5" x14ac:dyDescent="0.35">
      <c r="C224" t="s">
        <v>292</v>
      </c>
      <c r="D224" s="6">
        <v>1.29</v>
      </c>
      <c r="E224" s="6">
        <v>1.26</v>
      </c>
      <c r="F224" s="6">
        <v>0.77</v>
      </c>
      <c r="G224" s="6">
        <v>0.36</v>
      </c>
    </row>
    <row r="225" spans="3:26" ht="15.5" x14ac:dyDescent="0.35">
      <c r="C225" t="s">
        <v>293</v>
      </c>
      <c r="D225" s="6">
        <v>118.67</v>
      </c>
      <c r="E225" s="6">
        <v>95.85</v>
      </c>
      <c r="F225" s="6">
        <v>114.98</v>
      </c>
      <c r="G225" s="6">
        <v>121.62</v>
      </c>
    </row>
    <row r="226" spans="3:26" ht="15.5" x14ac:dyDescent="0.35">
      <c r="C226" t="s">
        <v>294</v>
      </c>
      <c r="D226" s="6">
        <v>1.4</v>
      </c>
      <c r="E226" s="6">
        <v>1.39</v>
      </c>
      <c r="F226" s="6">
        <v>0.84</v>
      </c>
      <c r="G226" s="6">
        <v>0.39</v>
      </c>
    </row>
    <row r="227" spans="3:26" ht="15.5" x14ac:dyDescent="0.35">
      <c r="C227" t="s">
        <v>295</v>
      </c>
      <c r="D227" s="6">
        <v>109.58</v>
      </c>
      <c r="E227" s="6">
        <v>86.74</v>
      </c>
      <c r="F227" s="6">
        <v>105.8</v>
      </c>
      <c r="G227" s="6">
        <v>112.43</v>
      </c>
    </row>
    <row r="228" spans="3:26" ht="15.5" x14ac:dyDescent="0.35">
      <c r="C228" t="s">
        <v>296</v>
      </c>
      <c r="D228" s="5">
        <v>1237000000000</v>
      </c>
      <c r="E228" s="5">
        <v>1233000000000</v>
      </c>
      <c r="F228" s="5">
        <v>1167000000000</v>
      </c>
      <c r="G228" s="5">
        <v>1178000000000</v>
      </c>
    </row>
    <row r="229" spans="3:26" ht="15.5" x14ac:dyDescent="0.35">
      <c r="C229" t="s">
        <v>297</v>
      </c>
      <c r="D229" s="5">
        <v>21487000000000</v>
      </c>
      <c r="E229" s="5">
        <v>10924000000000</v>
      </c>
      <c r="F229" s="5">
        <v>11236000000000</v>
      </c>
      <c r="G229" s="5">
        <v>11042000000000</v>
      </c>
    </row>
    <row r="230" spans="3:26" ht="15.5" x14ac:dyDescent="0.35">
      <c r="C230" t="s">
        <v>298</v>
      </c>
      <c r="D230" s="5">
        <v>3701000000000</v>
      </c>
      <c r="E230" s="5">
        <v>2989000000000</v>
      </c>
      <c r="F230" s="5">
        <v>3586000000000</v>
      </c>
      <c r="G230" s="5">
        <v>3793000000000</v>
      </c>
    </row>
    <row r="231" spans="3:26" ht="15.5" x14ac:dyDescent="0.35">
      <c r="C231" t="s">
        <v>23</v>
      </c>
      <c r="D231" s="5">
        <v>22724000000000</v>
      </c>
      <c r="E231" s="5">
        <v>12156000000000</v>
      </c>
      <c r="F231" s="5">
        <v>12404000000000</v>
      </c>
      <c r="G231" s="5">
        <v>12220000000000</v>
      </c>
    </row>
    <row r="232" spans="3:26" ht="15.5" x14ac:dyDescent="0.35">
      <c r="C232" t="s">
        <v>20</v>
      </c>
      <c r="D232" s="5">
        <v>22157000000000</v>
      </c>
      <c r="E232" s="5">
        <v>11586000000000</v>
      </c>
      <c r="F232" s="5">
        <v>11727000000000</v>
      </c>
      <c r="G232" s="5">
        <v>11687000000000</v>
      </c>
    </row>
    <row r="233" spans="3:26" ht="15.5" x14ac:dyDescent="0.35">
      <c r="C233" t="s">
        <v>299</v>
      </c>
      <c r="D233" s="5">
        <v>-1561000000000</v>
      </c>
      <c r="E233" s="5">
        <v>-1865000000000</v>
      </c>
      <c r="F233" s="5">
        <v>-1539000000000</v>
      </c>
      <c r="G233" s="5">
        <v>-1701000000000</v>
      </c>
    </row>
    <row r="234" spans="3:26" ht="15.5" x14ac:dyDescent="0.35">
      <c r="C234" t="s">
        <v>300</v>
      </c>
      <c r="D234" s="5">
        <v>287000000000</v>
      </c>
      <c r="E234" s="5">
        <v>481000000000</v>
      </c>
      <c r="F234" s="5">
        <v>509000000000</v>
      </c>
      <c r="G234" s="5">
        <v>554000000000</v>
      </c>
    </row>
    <row r="235" spans="3:26" ht="15.5" x14ac:dyDescent="0.35">
      <c r="C235" t="s">
        <v>301</v>
      </c>
      <c r="D235" s="5">
        <v>-195000000000</v>
      </c>
      <c r="E235" s="5">
        <v>-199000000000</v>
      </c>
      <c r="F235" s="5">
        <v>-120000000000</v>
      </c>
      <c r="G235" s="5">
        <v>-139000000000</v>
      </c>
    </row>
    <row r="236" spans="3:26" ht="15.5" x14ac:dyDescent="0.35">
      <c r="C236" t="s">
        <v>12</v>
      </c>
      <c r="D236" s="5">
        <v>92000000000</v>
      </c>
      <c r="E236" s="5">
        <v>282000000000</v>
      </c>
      <c r="F236" s="5">
        <v>389000000000</v>
      </c>
      <c r="G236" s="5">
        <v>415000000000</v>
      </c>
    </row>
    <row r="237" spans="3:26" ht="15.5" x14ac:dyDescent="0.35">
      <c r="C237" t="s">
        <v>15</v>
      </c>
      <c r="D237" s="6">
        <v>2.94</v>
      </c>
      <c r="E237" s="6">
        <v>9.0399999999999991</v>
      </c>
      <c r="F237" s="6">
        <v>12.49</v>
      </c>
      <c r="G237" s="6">
        <v>13.29</v>
      </c>
    </row>
    <row r="238" spans="3:26" ht="15.5" x14ac:dyDescent="0.35">
      <c r="C238" t="s">
        <v>57</v>
      </c>
      <c r="I238" s="6">
        <v>-60.92</v>
      </c>
      <c r="J238" s="6">
        <v>-56.79</v>
      </c>
      <c r="K238" s="6">
        <v>-27.08</v>
      </c>
      <c r="L238" s="6">
        <v>-68.83</v>
      </c>
      <c r="M238" s="6">
        <v>-10.08</v>
      </c>
      <c r="N238" s="6">
        <v>-16.329999999999998</v>
      </c>
      <c r="O238" s="6">
        <v>0.28999999999999998</v>
      </c>
      <c r="P238" s="6">
        <v>1.1399999999999999</v>
      </c>
      <c r="Q238" s="6">
        <v>-3.82</v>
      </c>
      <c r="R238" s="6">
        <v>-2.87</v>
      </c>
      <c r="S238" s="6">
        <v>-5.14</v>
      </c>
      <c r="T238" s="6">
        <v>-5.88</v>
      </c>
      <c r="U238" s="6">
        <v>-3.94</v>
      </c>
      <c r="V238" s="6">
        <v>-10.39</v>
      </c>
      <c r="W238" s="6">
        <v>2.65</v>
      </c>
      <c r="X238" s="6">
        <v>6.32</v>
      </c>
      <c r="Y238" s="6">
        <v>18.71</v>
      </c>
      <c r="Z238" s="6">
        <v>-32.97</v>
      </c>
    </row>
    <row r="239" spans="3:26" ht="15.5" x14ac:dyDescent="0.35">
      <c r="C239" t="s">
        <v>71</v>
      </c>
      <c r="I239" s="6">
        <v>-2.5099999999999998</v>
      </c>
      <c r="J239" s="6">
        <v>-0.79</v>
      </c>
      <c r="K239" s="6">
        <v>-2.0299999999999998</v>
      </c>
      <c r="L239" s="6">
        <v>-1.63</v>
      </c>
      <c r="M239" s="6">
        <v>-23.02</v>
      </c>
      <c r="N239" s="6">
        <v>-8.6999999999999993</v>
      </c>
      <c r="O239" s="6">
        <v>251.72</v>
      </c>
      <c r="P239" s="6">
        <v>75.44</v>
      </c>
      <c r="Q239" s="6">
        <v>-20.94</v>
      </c>
      <c r="R239" s="6">
        <v>-41.46</v>
      </c>
      <c r="S239" s="6">
        <v>-17.32</v>
      </c>
      <c r="T239" s="6">
        <v>-24.15</v>
      </c>
      <c r="U239" s="6">
        <v>-43.4</v>
      </c>
      <c r="V239" s="6">
        <v>-10.3</v>
      </c>
      <c r="W239" s="6">
        <v>3.77</v>
      </c>
      <c r="X239" s="6">
        <v>2.37</v>
      </c>
      <c r="Y239" s="6">
        <v>1.18</v>
      </c>
      <c r="Z239" s="6">
        <v>-0.88</v>
      </c>
    </row>
    <row r="240" spans="3:26" ht="15.5" x14ac:dyDescent="0.35">
      <c r="C240" t="s">
        <v>74</v>
      </c>
      <c r="I240" s="6">
        <v>1.88</v>
      </c>
      <c r="J240" s="6">
        <v>0.56999999999999995</v>
      </c>
      <c r="K240" s="6">
        <v>0.69</v>
      </c>
      <c r="L240" s="6">
        <v>1.51</v>
      </c>
      <c r="M240" s="6">
        <v>6.06</v>
      </c>
      <c r="N240" s="6">
        <v>4.04</v>
      </c>
      <c r="O240" s="6">
        <v>2.74</v>
      </c>
      <c r="P240" s="6">
        <v>3.35</v>
      </c>
      <c r="Q240" s="6">
        <v>3.52</v>
      </c>
      <c r="R240" s="6">
        <v>8.7899999999999991</v>
      </c>
      <c r="S240" s="6">
        <v>8.81</v>
      </c>
      <c r="T240" s="5">
        <v>14</v>
      </c>
      <c r="U240" s="6">
        <v>14.37</v>
      </c>
      <c r="V240" s="6">
        <v>1.1200000000000001</v>
      </c>
      <c r="W240" s="6">
        <v>0.09</v>
      </c>
      <c r="X240" s="6">
        <v>0.03</v>
      </c>
      <c r="Y240" s="6">
        <v>0.19</v>
      </c>
      <c r="Z240" s="6">
        <v>0.21</v>
      </c>
    </row>
    <row r="241" spans="3:26" ht="15.5" x14ac:dyDescent="0.35">
      <c r="C241" t="s">
        <v>302</v>
      </c>
      <c r="I241" s="5">
        <v>1507930000000</v>
      </c>
      <c r="J241" s="5">
        <v>1358870000000</v>
      </c>
      <c r="K241" s="5">
        <v>2210000000000</v>
      </c>
      <c r="L241" s="5">
        <v>345820000000</v>
      </c>
      <c r="M241" s="5">
        <v>700720000000</v>
      </c>
      <c r="N241" s="5">
        <v>335020000000</v>
      </c>
      <c r="O241" s="5">
        <v>629770000000</v>
      </c>
      <c r="P241" s="6">
        <v>530179999999.99994</v>
      </c>
    </row>
    <row r="242" spans="3:26" ht="15.5" x14ac:dyDescent="0.35">
      <c r="C242" t="s">
        <v>303</v>
      </c>
      <c r="I242" s="6">
        <v>-6.7199999999999996E-2</v>
      </c>
      <c r="J242" s="6">
        <v>-6.3500000000000001E-2</v>
      </c>
      <c r="K242" s="6">
        <v>-4.2099999999999999E-2</v>
      </c>
      <c r="L242" s="6">
        <v>-0.10679999999999999</v>
      </c>
      <c r="M242" s="6">
        <v>-4.0800000000000003E-2</v>
      </c>
      <c r="N242" s="6">
        <v>-6.6699999999999995E-2</v>
      </c>
      <c r="O242" s="6">
        <v>1.6000000000000001E-3</v>
      </c>
      <c r="P242" s="6">
        <v>6.8000000000000005E-3</v>
      </c>
      <c r="Q242" s="6">
        <v>-2.6499999999999999E-2</v>
      </c>
      <c r="R242" s="6">
        <v>-2.2700000000000001E-2</v>
      </c>
      <c r="S242" s="6">
        <v>-4.1299999999999996E-2</v>
      </c>
      <c r="T242" s="6">
        <v>-4.7100000000000003E-2</v>
      </c>
      <c r="U242" s="6">
        <v>-3.5099999999999999E-2</v>
      </c>
      <c r="V242" s="6">
        <v>-5.5599999999999997E-2</v>
      </c>
      <c r="W242" s="6">
        <v>1.44E-2</v>
      </c>
      <c r="X242" s="6">
        <v>1.11E-2</v>
      </c>
      <c r="Y242" s="6">
        <v>0.10490000000000001</v>
      </c>
      <c r="Z242" s="6">
        <v>-0.20120000000000002</v>
      </c>
    </row>
    <row r="243" spans="3:26" ht="15.5" x14ac:dyDescent="0.35">
      <c r="C243" t="s">
        <v>304</v>
      </c>
      <c r="I243" s="6">
        <v>-0.51329999999999998</v>
      </c>
      <c r="J243" s="6">
        <v>-0.40039999999999998</v>
      </c>
      <c r="K243" s="6">
        <v>0.57600000000000007</v>
      </c>
      <c r="L243" s="6">
        <v>3.6230000000000002</v>
      </c>
      <c r="M243" s="6">
        <v>-0.14150000000000001</v>
      </c>
      <c r="N243" s="6">
        <v>-0.20600000000000002</v>
      </c>
      <c r="O243" s="6">
        <v>3.0000000000000001E-3</v>
      </c>
      <c r="P243" s="6">
        <v>1.1699999999999999E-2</v>
      </c>
      <c r="Q243" s="6">
        <v>-4.0099999999999997E-2</v>
      </c>
      <c r="R243" s="6">
        <v>-2.87E-2</v>
      </c>
      <c r="S243" s="6">
        <v>-4.9500000000000002E-2</v>
      </c>
      <c r="T243" s="6">
        <v>-6.3399999999999998E-2</v>
      </c>
      <c r="U243" s="6">
        <v>-3.9900000000000005E-2</v>
      </c>
      <c r="V243" s="6">
        <v>-7.4299999999999991E-2</v>
      </c>
      <c r="W243" s="6">
        <v>1.7600000000000001E-2</v>
      </c>
      <c r="X243" s="6">
        <v>4.2500000000000003E-2</v>
      </c>
      <c r="Y243" s="6">
        <v>0.12920000000000001</v>
      </c>
      <c r="Z243" s="6">
        <v>-0.26819999999999999</v>
      </c>
    </row>
    <row r="244" spans="3:26" ht="15.5" x14ac:dyDescent="0.35">
      <c r="C244" t="s">
        <v>305</v>
      </c>
      <c r="I244" s="6">
        <v>-8.0000000000000004E-4</v>
      </c>
      <c r="J244" s="6">
        <v>7.0999999999999995E-3</v>
      </c>
      <c r="K244" s="6">
        <v>5.62E-2</v>
      </c>
      <c r="L244" s="6">
        <v>-6.0100000000000001E-2</v>
      </c>
      <c r="M244" s="6">
        <v>4.9200000000000001E-2</v>
      </c>
      <c r="N244" s="6">
        <v>1.83E-2</v>
      </c>
      <c r="O244" s="6">
        <v>6.25E-2</v>
      </c>
      <c r="P244" s="6">
        <v>4.3899999999999995E-2</v>
      </c>
      <c r="Q244" s="6">
        <v>-8.1000000000000013E-3</v>
      </c>
      <c r="R244" s="6">
        <v>-1.7100000000000001E-2</v>
      </c>
      <c r="S244" s="6">
        <v>-3.7000000000000005E-2</v>
      </c>
      <c r="T244" s="6">
        <v>-3.1699999999999999E-2</v>
      </c>
      <c r="U244" s="6">
        <v>-9.5100000000000004E-2</v>
      </c>
      <c r="V244" s="6">
        <v>-9.6999999999999989E-2</v>
      </c>
      <c r="W244" s="6">
        <v>5.5000000000000005E-3</v>
      </c>
      <c r="X244" s="6">
        <v>-4.5000000000000005E-3</v>
      </c>
      <c r="Y244" s="6">
        <v>-1.5300000000000001E-2</v>
      </c>
      <c r="Z244" s="6">
        <v>4.2999999999999997E-2</v>
      </c>
    </row>
    <row r="245" spans="3:26" ht="15.5" x14ac:dyDescent="0.35">
      <c r="C245" t="s">
        <v>306</v>
      </c>
      <c r="I245" s="6">
        <v>-0.01</v>
      </c>
      <c r="J245" s="6">
        <v>0.09</v>
      </c>
      <c r="K245" s="6">
        <v>0.62</v>
      </c>
      <c r="L245" s="6">
        <v>-0.49</v>
      </c>
      <c r="M245" s="6">
        <v>0.51</v>
      </c>
      <c r="N245" s="6">
        <v>0.13</v>
      </c>
      <c r="O245" s="6">
        <v>1.21</v>
      </c>
      <c r="P245" s="6">
        <v>1.07</v>
      </c>
      <c r="Q245" s="6">
        <v>-0.2</v>
      </c>
      <c r="R245" s="5">
        <v>-1</v>
      </c>
      <c r="S245" s="6">
        <v>-1.18</v>
      </c>
      <c r="T245" s="6">
        <v>-1.02</v>
      </c>
      <c r="U245" s="6">
        <v>-125.55</v>
      </c>
      <c r="V245" s="6">
        <v>-38.200000000000003</v>
      </c>
      <c r="W245" s="6">
        <v>2.4900000000000002</v>
      </c>
      <c r="X245" s="6">
        <v>-1.97</v>
      </c>
      <c r="Y245" s="6">
        <v>-3.78</v>
      </c>
      <c r="Z245" s="6">
        <v>3.78</v>
      </c>
    </row>
    <row r="246" spans="3:26" ht="15.5" x14ac:dyDescent="0.35">
      <c r="C246" t="s">
        <v>68</v>
      </c>
      <c r="I246" s="6">
        <v>1.29</v>
      </c>
      <c r="J246" s="6">
        <v>0.32</v>
      </c>
      <c r="K246" s="6">
        <v>-1.17</v>
      </c>
      <c r="L246" s="6">
        <v>-5.89</v>
      </c>
      <c r="M246" s="6">
        <v>3.26</v>
      </c>
      <c r="N246" s="6">
        <v>1.79</v>
      </c>
      <c r="O246" s="6">
        <v>0.76</v>
      </c>
      <c r="P246" s="6">
        <v>0.88</v>
      </c>
      <c r="Q246" s="6">
        <v>0.84</v>
      </c>
      <c r="R246" s="6">
        <v>1.19</v>
      </c>
      <c r="S246" s="6">
        <v>0.86</v>
      </c>
      <c r="T246" s="6">
        <v>1.53</v>
      </c>
      <c r="U246" s="6">
        <v>1.73</v>
      </c>
      <c r="V246" s="6">
        <v>0.77</v>
      </c>
      <c r="W246" s="6">
        <v>7.0000000000000007E-2</v>
      </c>
      <c r="X246" s="6">
        <v>0.1</v>
      </c>
      <c r="Y246" s="6">
        <v>0.15</v>
      </c>
      <c r="Z246" s="6">
        <v>0.24</v>
      </c>
    </row>
    <row r="247" spans="3:26" ht="15.5" x14ac:dyDescent="0.35">
      <c r="C247" t="s">
        <v>65</v>
      </c>
      <c r="I247" s="6">
        <v>118.67</v>
      </c>
      <c r="J247" s="6">
        <v>141.84</v>
      </c>
      <c r="K247" s="6">
        <v>-47.01</v>
      </c>
      <c r="L247" s="5">
        <v>-19</v>
      </c>
      <c r="M247" s="6">
        <v>71.23</v>
      </c>
      <c r="N247" s="6">
        <v>79.260000000000005</v>
      </c>
      <c r="O247" s="6">
        <v>96.68</v>
      </c>
      <c r="P247" s="6">
        <v>97.44</v>
      </c>
      <c r="Q247" s="6">
        <v>95.18</v>
      </c>
      <c r="R247" s="6">
        <v>99.81</v>
      </c>
      <c r="S247" s="6">
        <v>103.67</v>
      </c>
      <c r="T247" s="6">
        <v>92.74</v>
      </c>
      <c r="U247" s="6">
        <v>98.57</v>
      </c>
      <c r="V247" s="6">
        <v>139.75</v>
      </c>
      <c r="W247" s="6">
        <v>150.66999999999999</v>
      </c>
      <c r="X247" s="6">
        <v>148.72999999999999</v>
      </c>
      <c r="Y247" s="6">
        <v>144.87</v>
      </c>
      <c r="Z247" s="6">
        <v>122.93</v>
      </c>
    </row>
    <row r="248" spans="3:26" ht="15.5" x14ac:dyDescent="0.35">
      <c r="C248" t="s">
        <v>307</v>
      </c>
      <c r="I248" s="6">
        <v>1.4</v>
      </c>
      <c r="J248" s="6">
        <v>0.34</v>
      </c>
      <c r="K248" s="6">
        <v>-0.91</v>
      </c>
      <c r="L248" s="6">
        <v>-3.51</v>
      </c>
      <c r="M248" s="6">
        <v>5.49</v>
      </c>
      <c r="N248" s="6">
        <v>2.83</v>
      </c>
      <c r="O248" s="6">
        <v>1.08</v>
      </c>
      <c r="P248" s="6">
        <v>1.26</v>
      </c>
      <c r="Q248" s="6">
        <v>1.21</v>
      </c>
      <c r="R248" s="6">
        <v>1.37</v>
      </c>
      <c r="S248" s="6">
        <v>0.98</v>
      </c>
      <c r="T248" s="6">
        <v>1.92</v>
      </c>
      <c r="U248" s="6">
        <v>2.15</v>
      </c>
      <c r="V248" s="6">
        <v>0.91</v>
      </c>
      <c r="W248" s="6">
        <v>0.08</v>
      </c>
      <c r="X248" s="6">
        <v>0.13</v>
      </c>
      <c r="Y248" s="6">
        <v>0.19</v>
      </c>
      <c r="Z248" s="6">
        <v>0.33</v>
      </c>
    </row>
    <row r="249" spans="3:26" ht="15.5" x14ac:dyDescent="0.35">
      <c r="C249" t="s">
        <v>308</v>
      </c>
      <c r="I249" s="6">
        <v>109.58</v>
      </c>
      <c r="J249" s="6">
        <v>132.61000000000001</v>
      </c>
      <c r="K249" s="6">
        <v>-60.64</v>
      </c>
      <c r="L249" s="6">
        <v>-31.87</v>
      </c>
      <c r="M249" s="6">
        <v>42.25</v>
      </c>
      <c r="N249" s="6">
        <v>50.23</v>
      </c>
      <c r="O249" s="6">
        <v>67.66</v>
      </c>
      <c r="P249" s="6">
        <v>68.430000000000007</v>
      </c>
      <c r="Q249" s="6">
        <v>66.180000000000007</v>
      </c>
      <c r="R249" s="6">
        <v>86.62</v>
      </c>
      <c r="S249" s="6">
        <v>90.42</v>
      </c>
      <c r="T249" s="6">
        <v>74.11</v>
      </c>
      <c r="U249" s="6">
        <v>79.66</v>
      </c>
      <c r="V249" s="6">
        <v>117.89</v>
      </c>
      <c r="W249" s="6">
        <v>123.83</v>
      </c>
      <c r="X249" s="6">
        <v>119.78</v>
      </c>
      <c r="Y249" s="6">
        <v>113.51</v>
      </c>
      <c r="Z249" s="6">
        <v>89.15</v>
      </c>
    </row>
    <row r="250" spans="3:26" ht="15.5" x14ac:dyDescent="0.35">
      <c r="C250" t="s">
        <v>309</v>
      </c>
      <c r="I250" s="5">
        <v>1237000000000</v>
      </c>
      <c r="J250" s="5">
        <v>1115000000000</v>
      </c>
      <c r="K250" s="5">
        <v>448000000000</v>
      </c>
      <c r="L250" s="5">
        <v>150000000000</v>
      </c>
      <c r="M250" s="5">
        <v>114000000000</v>
      </c>
      <c r="N250" s="5">
        <v>4431000000000</v>
      </c>
      <c r="O250" s="5">
        <v>817000000000</v>
      </c>
      <c r="P250" s="5">
        <v>428000000000</v>
      </c>
      <c r="Q250" s="5">
        <v>95000000000</v>
      </c>
      <c r="R250" s="5">
        <v>1000000000</v>
      </c>
      <c r="S250" s="5">
        <v>20000000000</v>
      </c>
      <c r="T250" s="5">
        <v>5000000000</v>
      </c>
      <c r="U250" s="5">
        <v>1000000000</v>
      </c>
      <c r="X250" s="5">
        <v>0</v>
      </c>
      <c r="Y250" s="5">
        <v>0</v>
      </c>
      <c r="Z250" s="5">
        <v>0</v>
      </c>
    </row>
    <row r="251" spans="3:26" ht="15.5" x14ac:dyDescent="0.35">
      <c r="C251" t="s">
        <v>310</v>
      </c>
      <c r="I251" s="5">
        <v>21487000000000</v>
      </c>
      <c r="J251" s="5">
        <v>20035000000000</v>
      </c>
      <c r="K251" s="5">
        <v>10677000000000</v>
      </c>
      <c r="L251" s="5">
        <v>18681000000000</v>
      </c>
      <c r="M251" s="5">
        <v>4459000000000</v>
      </c>
      <c r="N251" s="5">
        <v>0</v>
      </c>
      <c r="O251" s="5">
        <v>1314000000000</v>
      </c>
      <c r="P251" s="5">
        <v>1244000000000</v>
      </c>
      <c r="Q251" s="5">
        <v>650000000000</v>
      </c>
      <c r="R251" s="5">
        <v>120000000000</v>
      </c>
      <c r="S251" s="5">
        <v>118000000000</v>
      </c>
      <c r="T251" s="5">
        <v>52000000000</v>
      </c>
      <c r="U251" s="5">
        <v>1000000000</v>
      </c>
      <c r="Y251" s="5">
        <v>0</v>
      </c>
      <c r="Z251" s="5">
        <v>0</v>
      </c>
    </row>
    <row r="252" spans="3:26" ht="15.5" x14ac:dyDescent="0.35">
      <c r="C252" t="s">
        <v>25</v>
      </c>
      <c r="I252" s="5">
        <v>22724000000000</v>
      </c>
      <c r="J252" s="5">
        <v>21150000000000</v>
      </c>
      <c r="K252" s="5">
        <v>11125000000000</v>
      </c>
      <c r="L252" s="5">
        <v>18831000000000</v>
      </c>
      <c r="M252" s="5">
        <v>4573000000000</v>
      </c>
      <c r="N252" s="5">
        <v>4431000000000</v>
      </c>
      <c r="O252" s="5">
        <v>2132000000000</v>
      </c>
      <c r="P252" s="5">
        <v>1672000000000</v>
      </c>
      <c r="Q252" s="5">
        <v>745000000000</v>
      </c>
      <c r="R252" s="5">
        <v>121000000000</v>
      </c>
      <c r="S252" s="5">
        <v>138000000000</v>
      </c>
      <c r="T252" s="5">
        <v>57000000000</v>
      </c>
      <c r="U252" s="5">
        <v>2000000000</v>
      </c>
      <c r="X252" s="5">
        <v>0</v>
      </c>
      <c r="Y252" s="5">
        <v>0</v>
      </c>
      <c r="Z252" s="5">
        <v>1000000000</v>
      </c>
    </row>
    <row r="253" spans="3:26" ht="15.5" x14ac:dyDescent="0.35">
      <c r="C253" t="s">
        <v>22</v>
      </c>
      <c r="I253" s="5">
        <v>22157000000000</v>
      </c>
      <c r="J253" s="5">
        <v>20691000000000</v>
      </c>
      <c r="K253" s="5">
        <v>10826000000000</v>
      </c>
      <c r="L253" s="5">
        <v>17499000000000</v>
      </c>
      <c r="M253" s="5">
        <v>4271000000000</v>
      </c>
      <c r="N253" s="5">
        <v>3879000000000</v>
      </c>
      <c r="O253" s="5">
        <v>1569000000000</v>
      </c>
      <c r="P253" s="5">
        <v>1216000000000</v>
      </c>
      <c r="Q253" s="5">
        <v>377000000000</v>
      </c>
      <c r="R253" s="5">
        <v>-30000000000</v>
      </c>
      <c r="S253" s="5">
        <v>-209000000000</v>
      </c>
      <c r="T253" s="5">
        <v>19000000000</v>
      </c>
      <c r="U253" s="5">
        <v>-28000000000</v>
      </c>
      <c r="V253" s="5">
        <v>-11000000000</v>
      </c>
      <c r="W253" s="5">
        <v>-28000000000</v>
      </c>
      <c r="X253" s="5">
        <v>-44000000000</v>
      </c>
      <c r="Y253" s="5">
        <v>-16000000000</v>
      </c>
      <c r="Z253" s="5">
        <v>-8000000000</v>
      </c>
    </row>
    <row r="254" spans="3:26" ht="15.5" x14ac:dyDescent="0.35">
      <c r="C254" t="s">
        <v>311</v>
      </c>
      <c r="I254" s="5">
        <v>-1561000000000</v>
      </c>
      <c r="J254" s="5">
        <v>-1562000000000</v>
      </c>
      <c r="K254" s="5">
        <v>-923000000000</v>
      </c>
      <c r="L254" s="5">
        <v>702000000000</v>
      </c>
      <c r="M254" s="5">
        <v>-13000000000</v>
      </c>
      <c r="N254" s="5">
        <v>-3867000000000</v>
      </c>
      <c r="O254" s="5">
        <v>29000000000</v>
      </c>
      <c r="P254" s="5">
        <v>161000000000</v>
      </c>
      <c r="Q254" s="5">
        <v>28000000000</v>
      </c>
      <c r="R254" s="5">
        <v>65000000000</v>
      </c>
      <c r="S254" s="5">
        <v>314000000000</v>
      </c>
      <c r="T254" s="5">
        <v>-78000000000</v>
      </c>
      <c r="U254" s="5">
        <v>45000000000</v>
      </c>
      <c r="V254" s="5">
        <v>41000000000</v>
      </c>
      <c r="W254" s="5">
        <v>56000000000</v>
      </c>
      <c r="X254" s="5">
        <v>55000000000</v>
      </c>
      <c r="Y254" s="5">
        <v>46000000000</v>
      </c>
      <c r="Z254" s="5">
        <v>28000000000</v>
      </c>
    </row>
    <row r="255" spans="3:26" ht="15.5" x14ac:dyDescent="0.35">
      <c r="C255" t="s">
        <v>312</v>
      </c>
      <c r="I255" s="5">
        <v>1831000000000</v>
      </c>
      <c r="J255" s="5">
        <v>1908000000000</v>
      </c>
      <c r="K255" s="5">
        <v>1735000000000</v>
      </c>
      <c r="L255" s="5">
        <v>2612000000000</v>
      </c>
      <c r="M255" s="5">
        <v>928000000000</v>
      </c>
      <c r="N255" s="5">
        <v>716000000000</v>
      </c>
      <c r="O255" s="5">
        <v>499000000000</v>
      </c>
      <c r="P255" s="5">
        <v>218000000000</v>
      </c>
      <c r="Q255" s="5">
        <v>-189000000000</v>
      </c>
      <c r="R255" s="5">
        <v>0</v>
      </c>
      <c r="S255" s="5">
        <v>-11000000000</v>
      </c>
      <c r="T255" s="5">
        <v>-17000000000</v>
      </c>
      <c r="U255" s="5">
        <v>-37000000000</v>
      </c>
      <c r="V255" s="5">
        <v>4000000000</v>
      </c>
      <c r="W255" s="5">
        <v>1000000000</v>
      </c>
      <c r="X255" s="5">
        <v>13000000000</v>
      </c>
      <c r="Y255" s="5">
        <v>14000000000</v>
      </c>
      <c r="Z255" s="5">
        <v>0</v>
      </c>
    </row>
    <row r="256" spans="3:26" ht="15.5" x14ac:dyDescent="0.35">
      <c r="C256" t="s">
        <v>313</v>
      </c>
      <c r="I256" s="5">
        <v>-653000000000</v>
      </c>
      <c r="J256" s="5">
        <v>-673000000000</v>
      </c>
      <c r="K256" s="5">
        <v>-1183000000000</v>
      </c>
      <c r="L256" s="5">
        <v>-1564000000000</v>
      </c>
      <c r="M256" s="5">
        <v>-511000000000</v>
      </c>
      <c r="N256" s="5">
        <v>-1796000000000</v>
      </c>
      <c r="O256" s="5">
        <v>-374000000000</v>
      </c>
      <c r="P256" s="5">
        <v>-781000000000</v>
      </c>
      <c r="Q256" s="5">
        <v>-264000000000</v>
      </c>
      <c r="R256" s="5">
        <v>-176000000000</v>
      </c>
      <c r="S256" s="5">
        <v>-105000000000</v>
      </c>
      <c r="T256" s="5">
        <v>-176000000000</v>
      </c>
      <c r="U256" s="5">
        <v>-245000000000</v>
      </c>
      <c r="V256" s="5">
        <v>-10000000000</v>
      </c>
      <c r="W256" s="5">
        <v>-3000000000</v>
      </c>
      <c r="X256" s="5">
        <v>-2000000000</v>
      </c>
      <c r="Y256" s="5">
        <v>-2000000000</v>
      </c>
      <c r="Z256" s="5">
        <v>-2000000000</v>
      </c>
    </row>
    <row r="257" spans="2:26" ht="15.5" x14ac:dyDescent="0.35">
      <c r="C257" t="s">
        <v>14</v>
      </c>
      <c r="I257" s="5">
        <v>1178000000000</v>
      </c>
      <c r="J257" s="5">
        <v>1235000000000</v>
      </c>
      <c r="K257" s="5">
        <v>552000000000</v>
      </c>
      <c r="L257" s="5">
        <v>1048000000000</v>
      </c>
      <c r="M257" s="5">
        <v>417000000000</v>
      </c>
      <c r="N257" s="5">
        <v>-1081000000000</v>
      </c>
      <c r="O257" s="5">
        <v>124000000000</v>
      </c>
      <c r="P257" s="5">
        <v>-563000000000</v>
      </c>
      <c r="Q257" s="5">
        <v>-453000000000</v>
      </c>
      <c r="R257" s="5">
        <v>-175000000000</v>
      </c>
      <c r="S257" s="5">
        <v>-117000000000</v>
      </c>
      <c r="T257" s="5">
        <v>-193000000000</v>
      </c>
      <c r="U257" s="5">
        <v>-282000000000</v>
      </c>
      <c r="V257" s="5">
        <v>-6000000000</v>
      </c>
      <c r="W257" s="5">
        <v>-3000000000</v>
      </c>
      <c r="X257" s="5">
        <v>11000000000</v>
      </c>
      <c r="Y257" s="5">
        <v>12000000000</v>
      </c>
      <c r="Z257" s="5">
        <v>-2000000000</v>
      </c>
    </row>
    <row r="258" spans="2:26" ht="15.5" x14ac:dyDescent="0.35">
      <c r="C258" t="s">
        <v>16</v>
      </c>
      <c r="I258" s="6">
        <v>37.76</v>
      </c>
      <c r="J258" s="6">
        <v>39.6</v>
      </c>
      <c r="K258" s="6">
        <v>17.690000000000001</v>
      </c>
      <c r="L258" s="6">
        <v>33.61</v>
      </c>
      <c r="M258" s="6">
        <v>13.38</v>
      </c>
      <c r="N258" s="6">
        <v>-34.659999999999997</v>
      </c>
      <c r="O258" s="6">
        <v>3.98</v>
      </c>
      <c r="P258" s="6">
        <v>-18.059999999999999</v>
      </c>
      <c r="Q258" s="6">
        <v>-14.54</v>
      </c>
      <c r="R258" s="6">
        <v>-16.86</v>
      </c>
      <c r="S258" s="6">
        <v>-11.22</v>
      </c>
      <c r="T258" s="6">
        <v>-25.98</v>
      </c>
      <c r="U258" s="6">
        <v>-37.96</v>
      </c>
      <c r="V258" s="6">
        <v>-9.8800000000000008</v>
      </c>
      <c r="W258" s="6">
        <v>-4.5</v>
      </c>
      <c r="X258" s="6">
        <v>18.510000000000002</v>
      </c>
      <c r="Y258" s="6">
        <v>21.63</v>
      </c>
      <c r="Z258" s="5">
        <v>-3</v>
      </c>
    </row>
    <row r="260" spans="2:26" ht="15.5" x14ac:dyDescent="0.35">
      <c r="B260" t="s">
        <v>314</v>
      </c>
      <c r="C260" t="s">
        <v>315</v>
      </c>
      <c r="D260" s="5">
        <v>-427000000000</v>
      </c>
      <c r="E260" s="5">
        <v>-594000000000</v>
      </c>
      <c r="F260" s="5">
        <v>-221000000000</v>
      </c>
      <c r="G260" s="5">
        <v>-658000000000</v>
      </c>
      <c r="H260" s="5">
        <v>-1900000000000</v>
      </c>
      <c r="J260" s="5">
        <v>-1771000000000</v>
      </c>
      <c r="K260" s="5">
        <v>-844000000000</v>
      </c>
      <c r="L260" s="5">
        <v>-2146000000000</v>
      </c>
      <c r="M260" s="5">
        <v>-314000000000</v>
      </c>
      <c r="N260" s="5">
        <v>-509000000000</v>
      </c>
      <c r="O260" s="5">
        <v>9000000000</v>
      </c>
      <c r="P260" s="5">
        <v>36000000000</v>
      </c>
      <c r="Q260" s="5">
        <v>-119000000000</v>
      </c>
      <c r="R260" s="5">
        <v>-30000000000</v>
      </c>
    </row>
    <row r="261" spans="2:26" ht="15.5" x14ac:dyDescent="0.35">
      <c r="C261" t="s">
        <v>56</v>
      </c>
      <c r="D261" s="6">
        <v>-13.69</v>
      </c>
      <c r="E261" s="6">
        <v>-19.05</v>
      </c>
      <c r="F261" s="6">
        <v>-7.08</v>
      </c>
      <c r="G261" s="6">
        <v>-21.09</v>
      </c>
      <c r="H261" s="6">
        <v>-60.92</v>
      </c>
      <c r="J261" s="6">
        <v>-56.79</v>
      </c>
      <c r="K261" s="6">
        <v>-27.08</v>
      </c>
      <c r="L261" s="6">
        <v>-68.83</v>
      </c>
      <c r="M261" s="6">
        <v>-10.08</v>
      </c>
      <c r="N261" s="6">
        <v>-16.329999999999998</v>
      </c>
      <c r="O261" s="6">
        <v>0.28999999999999998</v>
      </c>
      <c r="P261" s="6">
        <v>1.1399999999999999</v>
      </c>
      <c r="Q261" s="6">
        <v>-3.82</v>
      </c>
      <c r="R261" s="6">
        <v>-0.96</v>
      </c>
    </row>
    <row r="262" spans="2:26" ht="15.5" x14ac:dyDescent="0.35">
      <c r="C262" t="s">
        <v>322</v>
      </c>
      <c r="D262" s="5">
        <v>652000000000</v>
      </c>
      <c r="E262" s="5">
        <v>630000000000</v>
      </c>
      <c r="F262" s="5">
        <v>629000000000</v>
      </c>
      <c r="G262" s="5">
        <v>626000000000</v>
      </c>
      <c r="H262" s="5">
        <v>2536000000000</v>
      </c>
      <c r="J262" s="5">
        <v>2465000000000</v>
      </c>
      <c r="K262" s="5">
        <v>2496000000000</v>
      </c>
      <c r="L262" s="5">
        <v>2320000000000</v>
      </c>
      <c r="M262" s="5">
        <v>1193000000000</v>
      </c>
      <c r="N262" s="5">
        <v>1096000000000</v>
      </c>
      <c r="O262" s="5">
        <v>832000000000</v>
      </c>
      <c r="P262" s="5">
        <v>801000000000</v>
      </c>
      <c r="Q262" s="5">
        <v>708000000000</v>
      </c>
      <c r="R262" s="5">
        <v>141000000000</v>
      </c>
    </row>
    <row r="263" spans="2:26" ht="15.5" x14ac:dyDescent="0.35">
      <c r="C263" t="s">
        <v>327</v>
      </c>
      <c r="I263" s="6">
        <v>-1.2</v>
      </c>
    </row>
    <row r="264" spans="2:26" ht="15.5" x14ac:dyDescent="0.35">
      <c r="C264" t="s">
        <v>328</v>
      </c>
      <c r="I264" s="6">
        <v>-1.2</v>
      </c>
    </row>
    <row r="265" spans="2:26" ht="15.5" x14ac:dyDescent="0.35">
      <c r="C265" t="s">
        <v>329</v>
      </c>
      <c r="I265" s="6">
        <v>7.49</v>
      </c>
    </row>
    <row r="266" spans="2:26" ht="15.5" x14ac:dyDescent="0.35">
      <c r="C266" t="s">
        <v>330</v>
      </c>
      <c r="I266" s="6">
        <v>-0.83450000000000002</v>
      </c>
    </row>
    <row r="267" spans="2:26" ht="15.5" x14ac:dyDescent="0.35">
      <c r="C267" t="s">
        <v>331</v>
      </c>
      <c r="I267" s="6">
        <v>0.9</v>
      </c>
    </row>
    <row r="268" spans="2:26" ht="15.5" x14ac:dyDescent="0.35">
      <c r="C268" t="s">
        <v>332</v>
      </c>
      <c r="I268" s="6">
        <v>0.62</v>
      </c>
    </row>
    <row r="269" spans="2:26" ht="15.5" x14ac:dyDescent="0.35">
      <c r="C269" t="s">
        <v>333</v>
      </c>
      <c r="I269" s="6">
        <v>1.24</v>
      </c>
    </row>
    <row r="270" spans="2:26" ht="15.5" x14ac:dyDescent="0.35">
      <c r="C270" t="s">
        <v>334</v>
      </c>
      <c r="I270" s="6">
        <v>1.93</v>
      </c>
    </row>
    <row r="271" spans="2:26" ht="15.5" x14ac:dyDescent="0.35">
      <c r="C271" t="s">
        <v>335</v>
      </c>
      <c r="I271" s="6">
        <v>-1195.23</v>
      </c>
    </row>
    <row r="272" spans="2:26" ht="15.5" x14ac:dyDescent="0.35">
      <c r="C272" t="s">
        <v>336</v>
      </c>
      <c r="I272" s="6">
        <v>16.2</v>
      </c>
    </row>
    <row r="273" spans="3:9" ht="15.5" x14ac:dyDescent="0.35">
      <c r="C273" t="s">
        <v>339</v>
      </c>
      <c r="I273" s="6">
        <v>-60.92</v>
      </c>
    </row>
    <row r="274" spans="3:9" ht="15.5" x14ac:dyDescent="0.35">
      <c r="C274" t="s">
        <v>340</v>
      </c>
      <c r="I274" s="6">
        <v>-60.92</v>
      </c>
    </row>
    <row r="275" spans="3:9" ht="15.5" x14ac:dyDescent="0.35">
      <c r="C275" t="s">
        <v>341</v>
      </c>
      <c r="I275" s="6">
        <v>81.33</v>
      </c>
    </row>
    <row r="276" spans="3:9" ht="15.5" x14ac:dyDescent="0.35">
      <c r="C276" t="s">
        <v>342</v>
      </c>
      <c r="D276" s="6">
        <v>18.2</v>
      </c>
    </row>
    <row r="277" spans="3:9" ht="15.5" x14ac:dyDescent="0.35">
      <c r="C277" t="s">
        <v>343</v>
      </c>
      <c r="I277" s="6">
        <v>118.67</v>
      </c>
    </row>
    <row r="278" spans="3:9" ht="15.5" x14ac:dyDescent="0.35">
      <c r="C278" t="s">
        <v>344</v>
      </c>
      <c r="I278" s="6">
        <v>37.76</v>
      </c>
    </row>
    <row r="279" spans="3:9" ht="15.5" x14ac:dyDescent="0.35">
      <c r="C279" t="s">
        <v>345</v>
      </c>
      <c r="D279" s="6">
        <v>0.4</v>
      </c>
    </row>
    <row r="280" spans="3:9" ht="15.5" x14ac:dyDescent="0.35">
      <c r="C280" t="s">
        <v>346</v>
      </c>
      <c r="D280" s="6">
        <v>0.4</v>
      </c>
    </row>
    <row r="281" spans="3:9" ht="15.5" x14ac:dyDescent="0.35">
      <c r="C281" t="s">
        <v>347</v>
      </c>
      <c r="D281" s="6">
        <v>6.14</v>
      </c>
    </row>
    <row r="282" spans="3:9" ht="15.5" x14ac:dyDescent="0.35">
      <c r="C282" t="s">
        <v>348</v>
      </c>
      <c r="D282" s="6">
        <v>5.81</v>
      </c>
    </row>
    <row r="283" spans="3:9" ht="15.5" x14ac:dyDescent="0.35">
      <c r="C283" t="s">
        <v>349</v>
      </c>
      <c r="D283" s="6">
        <v>6.64</v>
      </c>
    </row>
    <row r="284" spans="3:9" ht="15.5" x14ac:dyDescent="0.35">
      <c r="C284" t="s">
        <v>350</v>
      </c>
      <c r="D284" s="6">
        <v>0.8</v>
      </c>
    </row>
    <row r="285" spans="3:9" ht="15.5" x14ac:dyDescent="0.35">
      <c r="C285" t="s">
        <v>351</v>
      </c>
      <c r="D285" s="6">
        <v>7.64</v>
      </c>
    </row>
    <row r="286" spans="3:9" ht="15.5" x14ac:dyDescent="0.35">
      <c r="C286" t="s">
        <v>352</v>
      </c>
      <c r="I286" s="6">
        <v>-0.01</v>
      </c>
    </row>
    <row r="287" spans="3:9" ht="15.5" x14ac:dyDescent="0.35">
      <c r="C287" t="s">
        <v>12</v>
      </c>
      <c r="D287" s="5">
        <v>92000000000</v>
      </c>
    </row>
    <row r="288" spans="3:9" ht="15.5" x14ac:dyDescent="0.35">
      <c r="C288" t="s">
        <v>353</v>
      </c>
      <c r="I288" s="6">
        <v>-1.05</v>
      </c>
    </row>
    <row r="289" spans="3:9" ht="15.5" x14ac:dyDescent="0.35">
      <c r="C289" t="s">
        <v>354</v>
      </c>
      <c r="I289" s="6">
        <v>-6.7199999999999996E-2</v>
      </c>
    </row>
    <row r="290" spans="3:9" ht="15.5" x14ac:dyDescent="0.35">
      <c r="C290" t="s">
        <v>355</v>
      </c>
      <c r="I290" s="6">
        <v>-0.51329999999999998</v>
      </c>
    </row>
    <row r="291" spans="3:9" ht="15.5" x14ac:dyDescent="0.35">
      <c r="C291" t="s">
        <v>356</v>
      </c>
      <c r="I291" s="6">
        <v>-8.0000000000000004E-4</v>
      </c>
    </row>
    <row r="292" spans="3:9" ht="15.5" x14ac:dyDescent="0.35">
      <c r="C292" t="s">
        <v>357</v>
      </c>
      <c r="I292" s="6">
        <v>-1E-3</v>
      </c>
    </row>
    <row r="293" spans="3:9" ht="15.5" x14ac:dyDescent="0.35">
      <c r="C293" t="s">
        <v>358</v>
      </c>
      <c r="D293" s="6">
        <v>66.63</v>
      </c>
    </row>
    <row r="294" spans="3:9" ht="15.5" x14ac:dyDescent="0.35">
      <c r="C294" t="s">
        <v>359</v>
      </c>
      <c r="D294" s="6">
        <v>0.67</v>
      </c>
    </row>
    <row r="295" spans="3:9" ht="15.5" x14ac:dyDescent="0.35">
      <c r="C295" t="s">
        <v>360</v>
      </c>
      <c r="D295" s="6">
        <v>111.77</v>
      </c>
    </row>
    <row r="296" spans="3:9" ht="15.5" x14ac:dyDescent="0.35">
      <c r="C296" t="s">
        <v>361</v>
      </c>
      <c r="D296" s="6">
        <v>-44.47</v>
      </c>
    </row>
    <row r="297" spans="3:9" ht="15.5" x14ac:dyDescent="0.35">
      <c r="C297" t="s">
        <v>362</v>
      </c>
      <c r="D297" s="6">
        <v>1.37</v>
      </c>
    </row>
    <row r="298" spans="3:9" ht="15.5" x14ac:dyDescent="0.35">
      <c r="C298" t="s">
        <v>363</v>
      </c>
      <c r="I298" s="6">
        <v>0.09</v>
      </c>
    </row>
    <row r="299" spans="3:9" ht="15.5" x14ac:dyDescent="0.35">
      <c r="C299" t="s">
        <v>364</v>
      </c>
      <c r="I299" s="6">
        <v>625.98</v>
      </c>
    </row>
    <row r="300" spans="3:9" ht="15.5" x14ac:dyDescent="0.35">
      <c r="C300" t="s">
        <v>52</v>
      </c>
      <c r="I300" s="5">
        <v>2276000000000</v>
      </c>
    </row>
    <row r="301" spans="3:9" ht="15.5" x14ac:dyDescent="0.35">
      <c r="C301" t="s">
        <v>365</v>
      </c>
      <c r="I301" s="5">
        <v>24433000000000</v>
      </c>
    </row>
    <row r="302" spans="3:9" ht="15.5" x14ac:dyDescent="0.35">
      <c r="C302" t="s">
        <v>366</v>
      </c>
      <c r="I302" s="5">
        <v>31180000000</v>
      </c>
    </row>
    <row r="303" spans="3:9" ht="15.5" x14ac:dyDescent="0.35">
      <c r="C303" t="s">
        <v>367</v>
      </c>
      <c r="I303" s="6">
        <v>7.7199999999999991E-2</v>
      </c>
    </row>
    <row r="304" spans="3:9" ht="15.5" x14ac:dyDescent="0.35">
      <c r="C304" t="s">
        <v>368</v>
      </c>
      <c r="D304" s="6">
        <v>0.46</v>
      </c>
    </row>
    <row r="305" spans="3:9" ht="15.5" x14ac:dyDescent="0.35">
      <c r="C305" t="s">
        <v>369</v>
      </c>
      <c r="D305" s="6">
        <v>6.0199999999999997E-2</v>
      </c>
    </row>
    <row r="306" spans="3:9" ht="15.5" x14ac:dyDescent="0.35">
      <c r="C306" t="s">
        <v>370</v>
      </c>
      <c r="D306" s="6">
        <v>-0.6552</v>
      </c>
    </row>
    <row r="307" spans="3:9" ht="15.5" x14ac:dyDescent="0.35">
      <c r="C307" t="s">
        <v>371</v>
      </c>
      <c r="D307" s="6">
        <v>6.7799999999999999E-2</v>
      </c>
    </row>
    <row r="308" spans="3:9" ht="15.5" x14ac:dyDescent="0.35">
      <c r="C308" t="s">
        <v>372</v>
      </c>
      <c r="D308" s="6">
        <v>-0.1045</v>
      </c>
    </row>
    <row r="309" spans="3:9" ht="15.5" x14ac:dyDescent="0.35">
      <c r="C309" t="s">
        <v>373</v>
      </c>
      <c r="D309" s="6">
        <v>0.56810000000000005</v>
      </c>
    </row>
    <row r="310" spans="3:9" ht="15.5" x14ac:dyDescent="0.35">
      <c r="C310" t="s">
        <v>374</v>
      </c>
      <c r="I310" s="5">
        <v>3</v>
      </c>
    </row>
    <row r="311" spans="3:9" ht="15.5" x14ac:dyDescent="0.35">
      <c r="C311" t="s">
        <v>375</v>
      </c>
      <c r="I311" t="s">
        <v>1267</v>
      </c>
    </row>
    <row r="312" spans="3:9" ht="15.5" x14ac:dyDescent="0.35">
      <c r="C312" t="s">
        <v>377</v>
      </c>
      <c r="I312" s="5">
        <v>3</v>
      </c>
    </row>
    <row r="313" spans="3:9" ht="15.5" x14ac:dyDescent="0.35">
      <c r="C313" t="s">
        <v>378</v>
      </c>
      <c r="I313" s="6">
        <v>0.09</v>
      </c>
    </row>
    <row r="314" spans="3:9" ht="15.5" x14ac:dyDescent="0.35">
      <c r="C314" t="s">
        <v>379</v>
      </c>
      <c r="I314" s="6">
        <v>0.65</v>
      </c>
    </row>
    <row r="315" spans="3:9" ht="15.5" x14ac:dyDescent="0.35">
      <c r="C315" t="s">
        <v>381</v>
      </c>
      <c r="I315" s="6">
        <v>0.03</v>
      </c>
    </row>
    <row r="316" spans="3:9" ht="15.5" x14ac:dyDescent="0.35">
      <c r="C316" t="s">
        <v>382</v>
      </c>
      <c r="I316" s="6">
        <v>0.61</v>
      </c>
    </row>
    <row r="317" spans="3:9" ht="15.5" x14ac:dyDescent="0.35">
      <c r="C317" t="s">
        <v>383</v>
      </c>
      <c r="I317" s="6">
        <v>0.73</v>
      </c>
    </row>
    <row r="318" spans="3:9" ht="15.5" x14ac:dyDescent="0.35">
      <c r="C318" t="s">
        <v>384</v>
      </c>
      <c r="I318" s="6">
        <v>0.19</v>
      </c>
    </row>
    <row r="319" spans="3:9" ht="15.5" x14ac:dyDescent="0.35">
      <c r="C319" t="s">
        <v>385</v>
      </c>
      <c r="I319" s="5">
        <v>2536000000000</v>
      </c>
    </row>
    <row r="320" spans="3:9" ht="15.5" x14ac:dyDescent="0.35">
      <c r="C320" t="s">
        <v>386</v>
      </c>
      <c r="I320" s="5">
        <v>927000000000</v>
      </c>
    </row>
    <row r="321" spans="3:9" ht="15.5" x14ac:dyDescent="0.35">
      <c r="C321" t="s">
        <v>387</v>
      </c>
      <c r="I321" s="5">
        <v>1508000000000</v>
      </c>
    </row>
    <row r="322" spans="3:9" ht="15.5" x14ac:dyDescent="0.35">
      <c r="C322" t="s">
        <v>388</v>
      </c>
      <c r="I322" s="5">
        <v>-1900000000000</v>
      </c>
    </row>
    <row r="323" spans="3:9" ht="15.5" x14ac:dyDescent="0.35">
      <c r="C323" t="s">
        <v>389</v>
      </c>
      <c r="D323" s="5">
        <v>567000000000</v>
      </c>
    </row>
    <row r="324" spans="3:9" ht="15.5" x14ac:dyDescent="0.35">
      <c r="C324" t="s">
        <v>390</v>
      </c>
      <c r="D324" s="5">
        <v>28262000000000</v>
      </c>
    </row>
    <row r="325" spans="3:9" ht="15.5" x14ac:dyDescent="0.35">
      <c r="C325" t="s">
        <v>391</v>
      </c>
      <c r="D325" s="5">
        <v>24562000000000</v>
      </c>
    </row>
    <row r="326" spans="3:9" ht="15.5" x14ac:dyDescent="0.35">
      <c r="C326" t="s">
        <v>299</v>
      </c>
      <c r="D326" s="5">
        <v>-1561000000000</v>
      </c>
    </row>
    <row r="327" spans="3:9" ht="15.5" x14ac:dyDescent="0.35">
      <c r="C327" t="s">
        <v>298</v>
      </c>
      <c r="I327" s="5">
        <v>3701000000000</v>
      </c>
    </row>
    <row r="328" spans="3:9" ht="15.5" x14ac:dyDescent="0.35">
      <c r="C328" t="s">
        <v>297</v>
      </c>
      <c r="D328" s="5">
        <v>21487000000000</v>
      </c>
    </row>
    <row r="329" spans="3:9" ht="15.5" x14ac:dyDescent="0.35">
      <c r="C329" t="s">
        <v>296</v>
      </c>
      <c r="D329" s="5">
        <v>1237000000000</v>
      </c>
    </row>
    <row r="330" spans="3:9" ht="15.5" x14ac:dyDescent="0.35">
      <c r="C330" t="s">
        <v>23</v>
      </c>
      <c r="D330" s="5">
        <v>22724000000000</v>
      </c>
    </row>
    <row r="331" spans="3:9" ht="15.5" x14ac:dyDescent="0.35">
      <c r="C331" t="s">
        <v>20</v>
      </c>
      <c r="D331" s="5">
        <v>22157000000000</v>
      </c>
    </row>
    <row r="332" spans="3:9" ht="15.5" x14ac:dyDescent="0.35">
      <c r="C332" t="s">
        <v>392</v>
      </c>
      <c r="I332" s="5">
        <v>3701000000000</v>
      </c>
    </row>
    <row r="333" spans="3:9" ht="15.5" x14ac:dyDescent="0.35">
      <c r="C333" t="s">
        <v>393</v>
      </c>
      <c r="I333" s="5">
        <v>1831000000000</v>
      </c>
    </row>
    <row r="334" spans="3:9" ht="15.5" x14ac:dyDescent="0.35">
      <c r="C334" t="s">
        <v>394</v>
      </c>
      <c r="I334" s="5">
        <v>-653000000000</v>
      </c>
    </row>
    <row r="335" spans="3:9" ht="15.5" x14ac:dyDescent="0.35">
      <c r="C335" t="s">
        <v>395</v>
      </c>
      <c r="I335" s="5">
        <v>-1069000000000</v>
      </c>
    </row>
    <row r="336" spans="3:9" ht="15.5" x14ac:dyDescent="0.35">
      <c r="C336" t="s">
        <v>396</v>
      </c>
      <c r="I336" s="5">
        <v>-653000000000</v>
      </c>
    </row>
    <row r="337" spans="3:9" ht="15.5" x14ac:dyDescent="0.35">
      <c r="C337" t="s">
        <v>397</v>
      </c>
      <c r="I337" s="5">
        <v>1178000000000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1269</v>
      </c>
      <c r="D2" s="2" vm="275">
        <f ca="1">IFERROR(_xlfn.STOCKHISTORY("XIDX:" &amp; $C$1, D3, , 0, 0, 1), "Libur")</f>
        <v>330</v>
      </c>
      <c r="H2" s="2" vm="275">
        <f ca="1">IFERROR(INDEX(D2:G2,COUNT(D2:G2)),"")</f>
        <v>330</v>
      </c>
      <c r="I2" s="2" vm="276">
        <f t="shared" ref="I2:Z2" ca="1" si="0">IFERROR(_xlfn.STOCKHISTORY("XIDX:" &amp; $C$1, I1, , 0, 0, 1), "Libur")</f>
        <v>324</v>
      </c>
      <c r="J2" s="2" vm="277">
        <f t="shared" ca="1" si="0"/>
        <v>308</v>
      </c>
      <c r="K2" s="2" vm="278">
        <f t="shared" ca="1" si="0"/>
        <v>490</v>
      </c>
      <c r="L2" s="2" vm="91">
        <f t="shared" ca="1" si="0"/>
        <v>300</v>
      </c>
      <c r="M2" s="2" vm="279">
        <f t="shared" ca="1" si="0"/>
        <v>250</v>
      </c>
      <c r="N2" s="2" vm="280">
        <f t="shared" ca="1" si="0"/>
        <v>234</v>
      </c>
      <c r="O2" s="2" vm="281">
        <f t="shared" ca="1" si="0"/>
        <v>290</v>
      </c>
      <c r="P2" s="2" vm="282">
        <f t="shared" ca="1" si="0"/>
        <v>314</v>
      </c>
      <c r="Q2" s="2" vm="283">
        <f t="shared" ca="1" si="0"/>
        <v>280</v>
      </c>
      <c r="R2" s="2" vm="133">
        <f t="shared" ca="1" si="0"/>
        <v>240</v>
      </c>
      <c r="S2" s="2" vm="284">
        <f t="shared" ca="1" si="0"/>
        <v>275</v>
      </c>
      <c r="T2" s="2" vm="285">
        <f t="shared" ca="1" si="0"/>
        <v>439</v>
      </c>
      <c r="U2" s="2" vm="214">
        <f t="shared" ca="1" si="0"/>
        <v>400</v>
      </c>
      <c r="V2" s="2" vm="248">
        <f t="shared" ca="1" si="0"/>
        <v>405</v>
      </c>
      <c r="W2" s="2" vm="90">
        <f t="shared" ca="1" si="0"/>
        <v>430</v>
      </c>
      <c r="X2" s="2" vm="286">
        <f t="shared" ca="1" si="0"/>
        <v>650.24649999999997</v>
      </c>
      <c r="Y2" s="2" vm="287">
        <f t="shared" ca="1" si="0"/>
        <v>221.67500000000001</v>
      </c>
      <c r="Z2" s="2" vm="288">
        <f t="shared" ca="1" si="0"/>
        <v>172.41390000000001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395644819000</v>
      </c>
      <c r="H4" s="2">
        <f>IFERROR(SUM(D4:G4)*(4/MAX(1,COUNT(D4:G4))),"")</f>
        <v>1582579276000</v>
      </c>
      <c r="I4" s="2">
        <f t="shared" ref="I4:Z4" si="1">IFERROR(INDEX(I51:I500,MATCH($C$4,$C$51:$C$500,0)),"")</f>
        <v>1627709485000</v>
      </c>
      <c r="J4" s="2">
        <f t="shared" si="1"/>
        <v>1794470664000</v>
      </c>
      <c r="K4" s="2">
        <f t="shared" si="1"/>
        <v>2296382832000</v>
      </c>
      <c r="L4" s="2">
        <f t="shared" si="1"/>
        <v>1509402779000</v>
      </c>
      <c r="M4" s="2">
        <f t="shared" si="1"/>
        <v>1472263820000</v>
      </c>
      <c r="N4" s="2">
        <f t="shared" si="1"/>
        <v>1847954148000</v>
      </c>
      <c r="O4" s="2">
        <f t="shared" si="1"/>
        <v>2164662845000</v>
      </c>
      <c r="P4" s="2">
        <f t="shared" si="1"/>
        <v>1933912294000</v>
      </c>
      <c r="Q4" s="2">
        <f t="shared" si="1"/>
        <v>1399103951000</v>
      </c>
      <c r="R4" s="2">
        <f t="shared" si="1"/>
        <v>1034813854000</v>
      </c>
      <c r="S4" s="2">
        <f t="shared" si="1"/>
        <v>1111251266000</v>
      </c>
      <c r="T4" s="2">
        <f t="shared" si="1"/>
        <v>1046950255000</v>
      </c>
      <c r="U4" s="2">
        <f t="shared" si="1"/>
        <v>973333931000</v>
      </c>
      <c r="V4" s="2">
        <f t="shared" si="1"/>
        <v>880071948000</v>
      </c>
      <c r="W4" s="2">
        <f t="shared" si="1"/>
        <v>700357409000</v>
      </c>
      <c r="X4" s="2">
        <f t="shared" si="1"/>
        <v>402624447000</v>
      </c>
      <c r="Y4" s="2">
        <f t="shared" si="1"/>
        <v>329385217000</v>
      </c>
      <c r="Z4" s="2">
        <f t="shared" si="1"/>
        <v>323342091000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59332365000</v>
      </c>
      <c r="H5" s="2">
        <f>IFERROR(SUM(D5:G5)*(4/MAX(1,COUNT(D5:G5))),"")</f>
        <v>237329460000</v>
      </c>
      <c r="I5" s="2">
        <f t="shared" ref="I5:Z5" si="2">IFERROR(INDEX(I51:I500,MATCH($C$5,$C$51:$C$500,0)),"")</f>
        <v>220352347000</v>
      </c>
      <c r="J5" s="2">
        <f t="shared" si="2"/>
        <v>238125795000</v>
      </c>
      <c r="K5" s="2">
        <f t="shared" si="2"/>
        <v>814127719000</v>
      </c>
      <c r="L5" s="2">
        <f t="shared" si="2"/>
        <v>304962583000</v>
      </c>
      <c r="M5" s="2">
        <f t="shared" si="2"/>
        <v>60930309000</v>
      </c>
      <c r="N5" s="2">
        <f t="shared" si="2"/>
        <v>51999536000</v>
      </c>
      <c r="O5" s="2">
        <f t="shared" si="2"/>
        <v>358556894000</v>
      </c>
      <c r="P5" s="2">
        <f t="shared" si="2"/>
        <v>318542433000</v>
      </c>
      <c r="Q5" s="2">
        <f t="shared" si="2"/>
        <v>230599795000</v>
      </c>
      <c r="R5" s="2">
        <f t="shared" si="2"/>
        <v>200002916000</v>
      </c>
      <c r="S5" s="2">
        <f t="shared" si="2"/>
        <v>343248628000</v>
      </c>
      <c r="T5" s="2">
        <f t="shared" si="2"/>
        <v>397518303000</v>
      </c>
      <c r="U5" s="2">
        <f t="shared" si="2"/>
        <v>382884086000</v>
      </c>
      <c r="V5" s="2">
        <f t="shared" si="2"/>
        <v>332687522000</v>
      </c>
      <c r="W5" s="2">
        <f t="shared" si="2"/>
        <v>276257363000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5845342942000</v>
      </c>
      <c r="H6" s="2">
        <f>IFERROR(INDEX(D6:G6,COUNT(D6:G6)),"")</f>
        <v>5845342942000</v>
      </c>
      <c r="I6" s="2">
        <f t="shared" ref="I6:Z6" si="3">IFERROR(INDEX(I51:I500,MATCH($C$6,$C$51:$C$500,0)),"")</f>
        <v>5786010577000</v>
      </c>
      <c r="J6" s="2">
        <f t="shared" si="3"/>
        <v>5764884253000</v>
      </c>
      <c r="K6" s="2">
        <f t="shared" si="3"/>
        <v>5526758458000</v>
      </c>
      <c r="L6" s="2">
        <f t="shared" si="3"/>
        <v>5111082784000</v>
      </c>
      <c r="M6" s="2">
        <f t="shared" si="3"/>
        <v>4806120201000</v>
      </c>
      <c r="N6" s="2">
        <f t="shared" si="3"/>
        <v>4745189892000</v>
      </c>
      <c r="O6" s="2">
        <f t="shared" si="3"/>
        <v>4705682146000</v>
      </c>
      <c r="P6" s="2">
        <f t="shared" si="3"/>
        <v>4347125252000</v>
      </c>
      <c r="Q6" s="2">
        <f t="shared" si="3"/>
        <v>4029530819000</v>
      </c>
      <c r="R6" s="2">
        <f t="shared" si="3"/>
        <v>3798931024000</v>
      </c>
      <c r="S6" s="2">
        <f t="shared" si="3"/>
        <v>3598928108000</v>
      </c>
      <c r="T6" s="2">
        <f t="shared" si="3"/>
        <v>3256724193000</v>
      </c>
      <c r="U6" s="2">
        <f t="shared" si="3"/>
        <v>2764830522000</v>
      </c>
      <c r="V6" s="2">
        <f t="shared" si="3"/>
        <v>2449892498000</v>
      </c>
      <c r="W6" s="2">
        <f t="shared" si="3"/>
        <v>2173826800000</v>
      </c>
      <c r="X6" s="2">
        <f t="shared" si="3"/>
        <v>1481195768000</v>
      </c>
      <c r="Y6" s="2">
        <f t="shared" si="3"/>
        <v>1311999677000</v>
      </c>
      <c r="Z6" s="2">
        <f t="shared" si="3"/>
        <v>1174762992000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3.98</v>
      </c>
      <c r="H7" s="3">
        <f>IFERROR(INDEX(D7:G7,COUNT(D7:G7)),"")</f>
        <v>3.98</v>
      </c>
      <c r="I7" s="3">
        <f t="shared" ref="I7:Z7" si="4">IFERROR(INDEX(I51:I500,MATCH($C$7,$C$51:$C$500,0))/1000000000,"")</f>
        <v>3.98</v>
      </c>
      <c r="J7" s="3">
        <f t="shared" si="4"/>
        <v>3.98</v>
      </c>
      <c r="K7" s="3">
        <f t="shared" si="4"/>
        <v>3.98</v>
      </c>
      <c r="L7" s="3">
        <f t="shared" si="4"/>
        <v>3.98</v>
      </c>
      <c r="M7" s="3">
        <f t="shared" si="4"/>
        <v>3.98</v>
      </c>
      <c r="N7" s="3">
        <f t="shared" si="4"/>
        <v>3.98</v>
      </c>
      <c r="O7" s="3">
        <f t="shared" si="4"/>
        <v>3.98</v>
      </c>
      <c r="P7" s="3">
        <f t="shared" si="4"/>
        <v>3.98</v>
      </c>
      <c r="Q7" s="3">
        <f t="shared" si="4"/>
        <v>3.98</v>
      </c>
      <c r="R7" s="3">
        <f t="shared" si="4"/>
        <v>3.98</v>
      </c>
      <c r="S7" s="3">
        <f t="shared" si="4"/>
        <v>3.98</v>
      </c>
      <c r="T7" s="3">
        <f t="shared" si="4"/>
        <v>3.98</v>
      </c>
      <c r="U7" s="3">
        <f t="shared" si="4"/>
        <v>3.77</v>
      </c>
      <c r="V7" s="3">
        <f t="shared" si="4"/>
        <v>3.77</v>
      </c>
      <c r="W7" s="3">
        <f t="shared" si="4"/>
        <v>3.77</v>
      </c>
      <c r="X7" s="3">
        <f t="shared" si="4"/>
        <v>2.6</v>
      </c>
      <c r="Y7" s="3">
        <f t="shared" si="4"/>
        <v>2.6</v>
      </c>
      <c r="Z7" s="3">
        <f t="shared" si="4"/>
        <v>2.6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828000000000</v>
      </c>
      <c r="J8" s="2">
        <f t="shared" si="5"/>
        <v>-74000000000</v>
      </c>
      <c r="K8" s="2">
        <f t="shared" si="5"/>
        <v>-1097000000000</v>
      </c>
      <c r="L8" s="2">
        <f t="shared" si="5"/>
        <v>-551000000000</v>
      </c>
      <c r="M8" s="2">
        <f t="shared" si="5"/>
        <v>2097000000000</v>
      </c>
      <c r="N8" s="2">
        <f t="shared" si="5"/>
        <v>2884000000000</v>
      </c>
      <c r="O8" s="2">
        <f t="shared" si="5"/>
        <v>-600000000000</v>
      </c>
      <c r="P8" s="2">
        <f t="shared" si="5"/>
        <v>-791000000000</v>
      </c>
      <c r="Q8" s="2">
        <f t="shared" si="5"/>
        <v>-2802000000000</v>
      </c>
      <c r="R8" s="2">
        <f t="shared" si="5"/>
        <v>223000000000</v>
      </c>
      <c r="S8" s="2">
        <f t="shared" si="5"/>
        <v>515000000000</v>
      </c>
      <c r="T8" s="2">
        <f t="shared" si="5"/>
        <v>-173000000000</v>
      </c>
      <c r="U8" s="2">
        <f t="shared" si="5"/>
        <v>-785000000000</v>
      </c>
      <c r="V8" s="2">
        <f t="shared" si="5"/>
        <v>328000000000</v>
      </c>
      <c r="W8" s="2">
        <f t="shared" si="5"/>
        <v>-1648000000000</v>
      </c>
      <c r="X8" s="2">
        <f t="shared" si="5"/>
        <v>-738000000000</v>
      </c>
      <c r="Y8" s="2">
        <f t="shared" si="5"/>
        <v>-10000000000</v>
      </c>
      <c r="Z8" s="2">
        <f t="shared" si="5"/>
        <v>12000000000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-0.11</v>
      </c>
      <c r="H9" s="3">
        <f>IFERROR(INDEX(D9:G9,COUNT(D9:G9)),"")</f>
        <v>-0.11</v>
      </c>
      <c r="I9" s="3">
        <f t="shared" ref="I9:Z9" si="6">IFERROR(INDEX(I51:I500,MATCH($C$9,$C$51:$C$500,0)),"")</f>
        <v>207.87</v>
      </c>
      <c r="J9" s="3">
        <f t="shared" si="6"/>
        <v>-18.54</v>
      </c>
      <c r="K9" s="3">
        <f t="shared" si="6"/>
        <v>-275.22000000000003</v>
      </c>
      <c r="L9" s="3">
        <f t="shared" si="6"/>
        <v>-138.21</v>
      </c>
      <c r="M9" s="3">
        <f t="shared" si="6"/>
        <v>526.21</v>
      </c>
      <c r="N9" s="3">
        <f t="shared" si="6"/>
        <v>723.8</v>
      </c>
      <c r="O9" s="3">
        <f t="shared" si="6"/>
        <v>-150.69</v>
      </c>
      <c r="P9" s="3">
        <f t="shared" si="6"/>
        <v>-198.49</v>
      </c>
      <c r="Q9" s="3">
        <f t="shared" si="6"/>
        <v>-703.15</v>
      </c>
      <c r="R9" s="3">
        <f t="shared" si="6"/>
        <v>56.01</v>
      </c>
      <c r="S9" s="3">
        <f t="shared" si="6"/>
        <v>129.25</v>
      </c>
      <c r="T9" s="3">
        <f t="shared" si="6"/>
        <v>-43.36</v>
      </c>
      <c r="U9" s="3">
        <f t="shared" si="6"/>
        <v>-207.93</v>
      </c>
      <c r="V9" s="3">
        <f t="shared" si="6"/>
        <v>86.91</v>
      </c>
      <c r="W9" s="3">
        <f t="shared" si="6"/>
        <v>-436.47</v>
      </c>
      <c r="X9" s="3">
        <f t="shared" si="6"/>
        <v>-283.31</v>
      </c>
      <c r="Y9" s="3">
        <f t="shared" si="6"/>
        <v>-3.76</v>
      </c>
      <c r="Z9" s="3">
        <f t="shared" si="6"/>
        <v>4.51</v>
      </c>
    </row>
    <row r="10" spans="1:26" ht="15.5" x14ac:dyDescent="0.35">
      <c r="C10" t="s">
        <v>17</v>
      </c>
      <c r="D10" s="3">
        <f ca="1">IFERROR(IF(D9=0,"",D2/D9),"")</f>
        <v>-3000</v>
      </c>
      <c r="I10" s="3">
        <f t="shared" ref="I10:Z10" ca="1" si="7">IFERROR(IF(I9=0,"",I2/I9),"")</f>
        <v>1.5586664742387069</v>
      </c>
      <c r="J10" s="3">
        <f t="shared" ca="1" si="7"/>
        <v>-16.612729234088459</v>
      </c>
      <c r="K10" s="3">
        <f t="shared" ca="1" si="7"/>
        <v>-1.7803938667248018</v>
      </c>
      <c r="L10" s="3">
        <f t="shared" ca="1" si="7"/>
        <v>-2.1706099413935314</v>
      </c>
      <c r="M10" s="3">
        <f t="shared" ca="1" si="7"/>
        <v>0.475095494194333</v>
      </c>
      <c r="N10" s="3">
        <f t="shared" ca="1" si="7"/>
        <v>0.32329372754904673</v>
      </c>
      <c r="O10" s="3">
        <f t="shared" ca="1" si="7"/>
        <v>-1.9244807220120779</v>
      </c>
      <c r="P10" s="3">
        <f t="shared" ca="1" si="7"/>
        <v>-1.5819436747443196</v>
      </c>
      <c r="Q10" s="3">
        <f t="shared" ca="1" si="7"/>
        <v>-0.39820806371329021</v>
      </c>
      <c r="R10" s="3">
        <f t="shared" ca="1" si="7"/>
        <v>4.284949116229245</v>
      </c>
      <c r="S10" s="3">
        <f t="shared" ca="1" si="7"/>
        <v>2.1276595744680851</v>
      </c>
      <c r="T10" s="3">
        <f t="shared" ca="1" si="7"/>
        <v>-10.124538745387454</v>
      </c>
      <c r="U10" s="3">
        <f t="shared" ca="1" si="7"/>
        <v>-1.9237243303034675</v>
      </c>
      <c r="V10" s="3">
        <f t="shared" ca="1" si="7"/>
        <v>4.6599930963065246</v>
      </c>
      <c r="W10" s="3">
        <f t="shared" ca="1" si="7"/>
        <v>-0.98517652988750648</v>
      </c>
      <c r="X10" s="3">
        <f t="shared" ca="1" si="7"/>
        <v>-2.2951766616074263</v>
      </c>
      <c r="Y10" s="3">
        <f t="shared" ca="1" si="7"/>
        <v>-58.956117021276604</v>
      </c>
      <c r="Z10" s="3">
        <f t="shared" ca="1" si="7"/>
        <v>38.229246119733929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-17272037000</v>
      </c>
      <c r="H15" s="2">
        <f>IFERROR(SUM(D15:G15)*(4/MAX(1,COUNT(D15:G15))),"")</f>
        <v>-69088148000</v>
      </c>
      <c r="I15" s="2">
        <f t="shared" ref="I15:Z15" si="12">IFERROR(INDEX(I51:I500,MATCH($C$15,$C$51:$C$500,0)),"")</f>
        <v>-58160704000</v>
      </c>
      <c r="J15" s="2">
        <f t="shared" si="12"/>
        <v>-58916064000</v>
      </c>
      <c r="K15" s="2">
        <f t="shared" si="12"/>
        <v>-220004635000</v>
      </c>
      <c r="L15" s="2">
        <f t="shared" si="12"/>
        <v>-88778522000</v>
      </c>
      <c r="M15" s="2">
        <f t="shared" si="12"/>
        <v>6611379000</v>
      </c>
      <c r="N15" s="2">
        <f t="shared" si="12"/>
        <v>-13966458000</v>
      </c>
      <c r="O15" s="2">
        <f t="shared" si="12"/>
        <v>-125070527000</v>
      </c>
      <c r="P15" s="2">
        <f t="shared" si="12"/>
        <v>-107168663000</v>
      </c>
      <c r="Q15" s="2">
        <f t="shared" si="12"/>
        <v>-97684231000</v>
      </c>
      <c r="R15" s="2">
        <f t="shared" si="12"/>
        <v>-70550310000</v>
      </c>
      <c r="S15" s="2">
        <f t="shared" si="12"/>
        <v>-103379625000</v>
      </c>
      <c r="T15" s="2">
        <f t="shared" si="12"/>
        <v>-129085937000</v>
      </c>
      <c r="U15" s="2">
        <f t="shared" si="12"/>
        <v>-123829487000</v>
      </c>
      <c r="V15" s="2">
        <f t="shared" si="12"/>
        <v>-104224384000</v>
      </c>
      <c r="W15" s="2">
        <f t="shared" si="12"/>
        <v>-89510794000</v>
      </c>
      <c r="X15" s="2">
        <f t="shared" si="12"/>
        <v>-64408056000</v>
      </c>
      <c r="Y15" s="2">
        <f t="shared" si="12"/>
        <v>-51911188000</v>
      </c>
      <c r="Z15" s="2">
        <f t="shared" si="12"/>
        <v>-45173166000</v>
      </c>
    </row>
    <row r="16" spans="1:26" ht="15.5" x14ac:dyDescent="0.35">
      <c r="C16" t="s">
        <v>28</v>
      </c>
      <c r="D16" s="2">
        <f>IFERROR(INDEX(D51:D500,MATCH($C$16,$C$51:$C$500,0)),"")</f>
        <v>76604402000</v>
      </c>
      <c r="H16" s="2">
        <f>IFERROR(SUM(D16:G16)*(4/MAX(1,COUNT(D16:G16))),"")</f>
        <v>306417608000</v>
      </c>
      <c r="I16" s="2">
        <f t="shared" ref="I16:Z16" si="13">IFERROR(INDEX(I51:I500,MATCH($C$16,$C$51:$C$500,0)),"")</f>
        <v>270376405000</v>
      </c>
      <c r="J16" s="2">
        <f t="shared" si="13"/>
        <v>273717125000</v>
      </c>
      <c r="K16" s="2">
        <f t="shared" si="13"/>
        <v>1035010028000</v>
      </c>
      <c r="L16" s="2">
        <f t="shared" si="13"/>
        <v>399500714000</v>
      </c>
      <c r="M16" s="2">
        <f t="shared" si="13"/>
        <v>39694721000</v>
      </c>
      <c r="N16" s="2">
        <f t="shared" si="13"/>
        <v>60533160000</v>
      </c>
      <c r="O16" s="2">
        <f t="shared" si="13"/>
        <v>486666547000</v>
      </c>
      <c r="P16" s="2">
        <f t="shared" si="13"/>
        <v>413254249000</v>
      </c>
      <c r="Q16" s="2">
        <f t="shared" si="13"/>
        <v>333959531000</v>
      </c>
      <c r="R16" s="2">
        <f t="shared" si="13"/>
        <v>275911993000</v>
      </c>
      <c r="S16" s="2">
        <f t="shared" si="13"/>
        <v>389728278000</v>
      </c>
      <c r="T16" s="2">
        <f t="shared" si="13"/>
        <v>526604240000</v>
      </c>
      <c r="U16" s="2">
        <f t="shared" si="13"/>
        <v>506713573000</v>
      </c>
      <c r="V16" s="2">
        <f t="shared" si="13"/>
        <v>436911906000</v>
      </c>
      <c r="W16" s="2">
        <f t="shared" si="13"/>
        <v>365768157000</v>
      </c>
      <c r="X16" s="2">
        <f t="shared" si="13"/>
        <v>265119254000</v>
      </c>
      <c r="Y16" s="2">
        <f t="shared" si="13"/>
        <v>202164303000</v>
      </c>
      <c r="Z16" s="2">
        <f t="shared" si="13"/>
        <v>158047220000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1313400000000</v>
      </c>
      <c r="H20" s="2">
        <f t="shared" ref="H20:Z20" ca="1" si="14">IFERROR(H21*H2,"")</f>
        <v>1313400000000</v>
      </c>
      <c r="I20" s="2">
        <f t="shared" ca="1" si="14"/>
        <v>1289520000000</v>
      </c>
      <c r="J20" s="2">
        <f t="shared" ca="1" si="14"/>
        <v>1225840000000</v>
      </c>
      <c r="K20" s="2">
        <f t="shared" ca="1" si="14"/>
        <v>1950200000000</v>
      </c>
      <c r="L20" s="2">
        <f t="shared" ca="1" si="14"/>
        <v>1194000000000</v>
      </c>
      <c r="M20" s="2">
        <f t="shared" ca="1" si="14"/>
        <v>995000000000</v>
      </c>
      <c r="N20" s="2">
        <f t="shared" ca="1" si="14"/>
        <v>931320000000</v>
      </c>
      <c r="O20" s="2">
        <f t="shared" ca="1" si="14"/>
        <v>1154200000000</v>
      </c>
      <c r="P20" s="2">
        <f t="shared" ca="1" si="14"/>
        <v>1249720000000</v>
      </c>
      <c r="Q20" s="2">
        <f t="shared" ca="1" si="14"/>
        <v>1114400000000</v>
      </c>
      <c r="R20" s="2">
        <f t="shared" ca="1" si="14"/>
        <v>955200000000</v>
      </c>
      <c r="S20" s="2">
        <f t="shared" ca="1" si="14"/>
        <v>1094500000000</v>
      </c>
      <c r="T20" s="2">
        <f t="shared" ca="1" si="14"/>
        <v>1747220000000</v>
      </c>
      <c r="U20" s="2">
        <f t="shared" ca="1" si="14"/>
        <v>1508000000000</v>
      </c>
      <c r="V20" s="2">
        <f t="shared" ca="1" si="14"/>
        <v>1526850000000</v>
      </c>
      <c r="W20" s="2">
        <f t="shared" ca="1" si="14"/>
        <v>1621100000000</v>
      </c>
      <c r="X20" s="2">
        <f t="shared" ca="1" si="14"/>
        <v>1690640900000</v>
      </c>
      <c r="Y20" s="2">
        <f t="shared" ca="1" si="14"/>
        <v>576355000000</v>
      </c>
      <c r="Z20" s="2">
        <f t="shared" ca="1" si="14"/>
        <v>448276140000.00006</v>
      </c>
    </row>
    <row r="21" spans="1:26" ht="15.5" x14ac:dyDescent="0.35">
      <c r="C21" t="s">
        <v>11</v>
      </c>
      <c r="D21" s="2">
        <f>IFERROR(INDEX(D51:D500,MATCH($C$7,$C$51:$C$500,0)),"")</f>
        <v>3980000000</v>
      </c>
      <c r="H21" s="2">
        <f>IFERROR(INDEX(D21:G21,COUNT(D21:G21)),"")</f>
        <v>3980000000</v>
      </c>
      <c r="I21" s="2">
        <f t="shared" ref="I21:Z21" si="15">IFERROR(INDEX(I51:I500,MATCH($C$7,$C$51:$C$500,0)),"")</f>
        <v>3980000000</v>
      </c>
      <c r="J21" s="2">
        <f t="shared" si="15"/>
        <v>3980000000</v>
      </c>
      <c r="K21" s="2">
        <f t="shared" si="15"/>
        <v>3980000000</v>
      </c>
      <c r="L21" s="2">
        <f t="shared" si="15"/>
        <v>3980000000</v>
      </c>
      <c r="M21" s="2">
        <f t="shared" si="15"/>
        <v>3980000000</v>
      </c>
      <c r="N21" s="2">
        <f t="shared" si="15"/>
        <v>3980000000</v>
      </c>
      <c r="O21" s="2">
        <f t="shared" si="15"/>
        <v>3980000000</v>
      </c>
      <c r="P21" s="2">
        <f t="shared" si="15"/>
        <v>3980000000</v>
      </c>
      <c r="Q21" s="2">
        <f t="shared" si="15"/>
        <v>3980000000</v>
      </c>
      <c r="R21" s="2">
        <f t="shared" si="15"/>
        <v>3980000000</v>
      </c>
      <c r="S21" s="2">
        <f t="shared" si="15"/>
        <v>3980000000</v>
      </c>
      <c r="T21" s="2">
        <f t="shared" si="15"/>
        <v>3980000000</v>
      </c>
      <c r="U21" s="2">
        <f t="shared" si="15"/>
        <v>3770000000</v>
      </c>
      <c r="V21" s="2">
        <f t="shared" si="15"/>
        <v>3770000000</v>
      </c>
      <c r="W21" s="2">
        <f t="shared" si="15"/>
        <v>3770000000</v>
      </c>
      <c r="X21" s="2">
        <f t="shared" si="15"/>
        <v>2600000000</v>
      </c>
      <c r="Y21" s="2">
        <f t="shared" si="15"/>
        <v>2600000000</v>
      </c>
      <c r="Z21" s="2">
        <f t="shared" si="15"/>
        <v>2600000000</v>
      </c>
    </row>
    <row r="23" spans="1:26" ht="15.5" x14ac:dyDescent="0.35">
      <c r="B23" t="s">
        <v>53</v>
      </c>
      <c r="C23" t="s">
        <v>54</v>
      </c>
      <c r="D23" s="3">
        <f>IFERROR(D5/D6*100,"")</f>
        <v>1.0150365100682914</v>
      </c>
      <c r="H23" s="3">
        <f t="shared" ref="H23:Z23" si="16">IFERROR(H5/H6*100,"")</f>
        <v>4.0601460402731657</v>
      </c>
      <c r="I23" s="3">
        <f t="shared" si="16"/>
        <v>3.8083640544302444</v>
      </c>
      <c r="J23" s="3">
        <f t="shared" si="16"/>
        <v>4.1306257775441235</v>
      </c>
      <c r="K23" s="3">
        <f t="shared" si="16"/>
        <v>14.730654961436709</v>
      </c>
      <c r="L23" s="3">
        <f t="shared" si="16"/>
        <v>5.9666923015739597</v>
      </c>
      <c r="M23" s="3">
        <f t="shared" si="16"/>
        <v>1.2677649840576677</v>
      </c>
      <c r="N23" s="3">
        <f t="shared" si="16"/>
        <v>1.0958367775263733</v>
      </c>
      <c r="O23" s="3">
        <f t="shared" si="16"/>
        <v>7.6196581680466098</v>
      </c>
      <c r="P23" s="3">
        <f t="shared" si="16"/>
        <v>7.3276571189994328</v>
      </c>
      <c r="Q23" s="3">
        <f t="shared" si="16"/>
        <v>5.7227455343604356</v>
      </c>
      <c r="R23" s="3">
        <f t="shared" si="16"/>
        <v>5.2647156459664117</v>
      </c>
      <c r="S23" s="3">
        <f t="shared" si="16"/>
        <v>9.5375238876541637</v>
      </c>
      <c r="T23" s="3">
        <f t="shared" si="16"/>
        <v>12.206078238200996</v>
      </c>
      <c r="U23" s="3">
        <f t="shared" si="16"/>
        <v>13.848374537005345</v>
      </c>
      <c r="V23" s="3">
        <f t="shared" si="16"/>
        <v>13.579678384728863</v>
      </c>
      <c r="W23" s="3">
        <f t="shared" si="16"/>
        <v>12.708342863378075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-0.23237582916782895</v>
      </c>
      <c r="H24" s="4">
        <f t="shared" ref="H24:Z24" si="17">IFERROR(_xlfn.RRI(5,M23,H23),"")</f>
        <v>0.26211980175502037</v>
      </c>
      <c r="I24" s="4">
        <f t="shared" si="17"/>
        <v>0.28291687324845283</v>
      </c>
      <c r="J24" s="4">
        <f t="shared" si="17"/>
        <v>-0.11525916500552791</v>
      </c>
      <c r="K24" s="4">
        <f t="shared" si="17"/>
        <v>0.14987699023263046</v>
      </c>
      <c r="L24" s="4">
        <f t="shared" si="17"/>
        <v>8.3837568449594002E-3</v>
      </c>
      <c r="M24" s="4">
        <f t="shared" si="17"/>
        <v>-0.24780097424893344</v>
      </c>
      <c r="N24" s="4">
        <f t="shared" si="17"/>
        <v>-0.35127289098380421</v>
      </c>
      <c r="O24" s="4">
        <f t="shared" si="17"/>
        <v>-8.9936140821678556E-2</v>
      </c>
      <c r="P24" s="4">
        <f t="shared" si="17"/>
        <v>-0.11953262593910652</v>
      </c>
      <c r="Q24" s="4">
        <f t="shared" si="17"/>
        <v>-0.15871530108116072</v>
      </c>
      <c r="R24" s="4">
        <f t="shared" si="17"/>
        <v>-0.16158855296555097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14.89</v>
      </c>
      <c r="H25" s="3">
        <f>IFERROR(INDEX(D25:G25,COUNT(D25:G25)),"")</f>
        <v>14.89</v>
      </c>
      <c r="I25" s="3">
        <f t="shared" ref="I25:Z25" si="18">IFERROR(INDEX(I51:I500,MATCH($C$25,$C$51:$C$500,0)),"")</f>
        <v>53.26</v>
      </c>
      <c r="J25" s="3">
        <f t="shared" si="18"/>
        <v>53.91</v>
      </c>
      <c r="K25" s="3">
        <f t="shared" si="18"/>
        <v>204.54</v>
      </c>
      <c r="L25" s="3">
        <f t="shared" si="18"/>
        <v>77.98</v>
      </c>
      <c r="M25" s="3">
        <f t="shared" si="18"/>
        <v>11.62</v>
      </c>
      <c r="N25" s="3">
        <f t="shared" si="18"/>
        <v>11.69</v>
      </c>
      <c r="O25" s="3">
        <f t="shared" si="18"/>
        <v>90.75</v>
      </c>
      <c r="P25" s="3">
        <f t="shared" si="18"/>
        <v>76.819999999999993</v>
      </c>
      <c r="Q25" s="3">
        <f t="shared" si="18"/>
        <v>59.3</v>
      </c>
      <c r="R25" s="3">
        <f t="shared" si="18"/>
        <v>51.54</v>
      </c>
      <c r="S25" s="3">
        <f t="shared" si="18"/>
        <v>71.87</v>
      </c>
      <c r="T25" s="3">
        <f t="shared" si="18"/>
        <v>99.77</v>
      </c>
      <c r="U25" s="3">
        <f t="shared" si="18"/>
        <v>101.43</v>
      </c>
      <c r="V25" s="3">
        <f t="shared" si="18"/>
        <v>88.13</v>
      </c>
      <c r="W25" s="3">
        <f t="shared" si="18"/>
        <v>73.180000000000007</v>
      </c>
      <c r="X25" s="3">
        <f t="shared" si="18"/>
        <v>77.099999999999994</v>
      </c>
      <c r="Y25" s="3">
        <f t="shared" si="18"/>
        <v>57.72</v>
      </c>
      <c r="Z25" s="3">
        <f t="shared" si="18"/>
        <v>43.36</v>
      </c>
    </row>
    <row r="26" spans="1:26" ht="15.5" x14ac:dyDescent="0.35">
      <c r="C26" t="s">
        <v>58</v>
      </c>
      <c r="D26" s="4">
        <f>IFERROR(_xlfn.RRI(5,I25,D25),"")</f>
        <v>-0.22500534524118398</v>
      </c>
      <c r="H26" s="4">
        <f t="shared" ref="H26:Z26" si="19">IFERROR(_xlfn.RRI(5,M25,H25),"")</f>
        <v>5.0842705616399142E-2</v>
      </c>
      <c r="I26" s="4">
        <f t="shared" si="19"/>
        <v>0.35430764545295945</v>
      </c>
      <c r="J26" s="4">
        <f t="shared" si="19"/>
        <v>-9.8917532527747043E-2</v>
      </c>
      <c r="K26" s="4">
        <f t="shared" si="19"/>
        <v>0.21635624647866147</v>
      </c>
      <c r="L26" s="4">
        <f t="shared" si="19"/>
        <v>5.6296175845133911E-2</v>
      </c>
      <c r="M26" s="4">
        <f t="shared" si="19"/>
        <v>-0.25764379529693271</v>
      </c>
      <c r="N26" s="4">
        <f t="shared" si="19"/>
        <v>-0.30457007753964072</v>
      </c>
      <c r="O26" s="4">
        <f t="shared" si="19"/>
        <v>-1.8773356288774523E-2</v>
      </c>
      <c r="P26" s="4">
        <f t="shared" si="19"/>
        <v>-5.4064388777940509E-2</v>
      </c>
      <c r="Q26" s="4">
        <f t="shared" si="19"/>
        <v>-7.6182500508822915E-2</v>
      </c>
      <c r="R26" s="4">
        <f t="shared" si="19"/>
        <v>-6.7711339676690185E-2</v>
      </c>
      <c r="S26" s="4">
        <f t="shared" si="19"/>
        <v>-1.3950644966936876E-2</v>
      </c>
      <c r="T26" s="4">
        <f t="shared" si="19"/>
        <v>0.1156673662377139</v>
      </c>
      <c r="U26" s="4">
        <f t="shared" si="19"/>
        <v>0.18526491865928829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99.40824597989949</v>
      </c>
      <c r="H27" s="3">
        <f t="shared" ref="H27:Z27" si="20">IFERROR(H4/H21,"")</f>
        <v>397.63298391959796</v>
      </c>
      <c r="I27" s="3">
        <f t="shared" si="20"/>
        <v>408.97223241206029</v>
      </c>
      <c r="J27" s="3">
        <f t="shared" si="20"/>
        <v>450.87202613065324</v>
      </c>
      <c r="K27" s="3">
        <f t="shared" si="20"/>
        <v>576.98061105527643</v>
      </c>
      <c r="L27" s="3">
        <f t="shared" si="20"/>
        <v>379.24692939698491</v>
      </c>
      <c r="M27" s="3">
        <f t="shared" si="20"/>
        <v>369.91553266331658</v>
      </c>
      <c r="N27" s="3">
        <f t="shared" si="20"/>
        <v>464.31008743718593</v>
      </c>
      <c r="O27" s="3">
        <f t="shared" si="20"/>
        <v>543.88513693467337</v>
      </c>
      <c r="P27" s="3">
        <f t="shared" si="20"/>
        <v>485.90761155778893</v>
      </c>
      <c r="Q27" s="3">
        <f t="shared" si="20"/>
        <v>351.53365603015078</v>
      </c>
      <c r="R27" s="3">
        <f t="shared" si="20"/>
        <v>260.00348090452263</v>
      </c>
      <c r="S27" s="3">
        <f t="shared" si="20"/>
        <v>279.20886080402011</v>
      </c>
      <c r="T27" s="3">
        <f t="shared" si="20"/>
        <v>263.05282788944726</v>
      </c>
      <c r="U27" s="3">
        <f t="shared" si="20"/>
        <v>258.17876153846152</v>
      </c>
      <c r="V27" s="3">
        <f t="shared" si="20"/>
        <v>233.44083501326259</v>
      </c>
      <c r="W27" s="3">
        <f t="shared" si="20"/>
        <v>185.77119602122016</v>
      </c>
      <c r="X27" s="3">
        <f t="shared" si="20"/>
        <v>154.85555653846154</v>
      </c>
      <c r="Y27" s="3">
        <f t="shared" si="20"/>
        <v>126.68662192307693</v>
      </c>
      <c r="Z27" s="3">
        <f t="shared" si="20"/>
        <v>124.36234269230769</v>
      </c>
    </row>
    <row r="28" spans="1:26" ht="15.5" x14ac:dyDescent="0.35">
      <c r="C28" t="s">
        <v>60</v>
      </c>
      <c r="D28" s="4">
        <f>IFERROR(_xlfn.RRI(5,I27,D27),"")</f>
        <v>-0.24639162232678902</v>
      </c>
      <c r="H28" s="4">
        <f t="shared" ref="H28:Z28" si="21">IFERROR(_xlfn.RRI(5,M27,H27),"")</f>
        <v>1.4555867616456553E-2</v>
      </c>
      <c r="I28" s="4">
        <f t="shared" si="21"/>
        <v>-2.506168018814392E-2</v>
      </c>
      <c r="J28" s="4">
        <f t="shared" si="21"/>
        <v>-3.6816087936052622E-2</v>
      </c>
      <c r="K28" s="4">
        <f t="shared" si="21"/>
        <v>3.4955086772599842E-2</v>
      </c>
      <c r="L28" s="4">
        <f t="shared" si="21"/>
        <v>1.5292159611427714E-2</v>
      </c>
      <c r="M28" s="4">
        <f t="shared" si="21"/>
        <v>7.3061667557125842E-2</v>
      </c>
      <c r="N28" s="4">
        <f t="shared" si="21"/>
        <v>0.10707179027877345</v>
      </c>
      <c r="O28" s="4">
        <f t="shared" si="21"/>
        <v>0.15635942145970683</v>
      </c>
      <c r="P28" s="4">
        <f t="shared" si="21"/>
        <v>0.13481910275210884</v>
      </c>
      <c r="Q28" s="4">
        <f t="shared" si="21"/>
        <v>8.5320525884081677E-2</v>
      </c>
      <c r="R28" s="4">
        <f t="shared" si="21"/>
        <v>6.954769728837662E-2</v>
      </c>
      <c r="S28" s="4">
        <f t="shared" si="21"/>
        <v>0.12512423821787388</v>
      </c>
      <c r="T28" s="4">
        <f t="shared" si="21"/>
        <v>0.15734394490527315</v>
      </c>
      <c r="U28" s="4">
        <f t="shared" si="21"/>
        <v>0.15730098759710764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-0.72042808862185503</v>
      </c>
      <c r="I29" s="4">
        <f t="shared" si="22"/>
        <v>-1.2057132257466121E-2</v>
      </c>
      <c r="J29" s="4">
        <f t="shared" si="22"/>
        <v>-0.73643297154590792</v>
      </c>
      <c r="K29" s="4">
        <f t="shared" si="22"/>
        <v>1.6229802513464988</v>
      </c>
      <c r="L29" s="4">
        <f t="shared" si="22"/>
        <v>5.7108433734939759</v>
      </c>
      <c r="M29" s="4">
        <f t="shared" si="22"/>
        <v>-5.988023952095833E-3</v>
      </c>
      <c r="N29" s="4">
        <f t="shared" si="22"/>
        <v>-0.87118457300275487</v>
      </c>
      <c r="O29" s="4">
        <f t="shared" si="22"/>
        <v>0.18133298620151012</v>
      </c>
      <c r="P29" s="4">
        <f t="shared" si="22"/>
        <v>0.29544688026981447</v>
      </c>
      <c r="Q29" s="4">
        <f t="shared" si="22"/>
        <v>0.15056266977105157</v>
      </c>
      <c r="R29" s="4">
        <f t="shared" si="22"/>
        <v>-0.28287185195491865</v>
      </c>
      <c r="S29" s="4">
        <f t="shared" si="22"/>
        <v>-0.2796431793124185</v>
      </c>
      <c r="T29" s="4">
        <f t="shared" si="22"/>
        <v>-1.6365966676525789E-2</v>
      </c>
      <c r="U29" s="4">
        <f t="shared" si="22"/>
        <v>0.15091342335186669</v>
      </c>
      <c r="V29" s="4">
        <f t="shared" si="22"/>
        <v>0.20429078983328761</v>
      </c>
      <c r="W29" s="4">
        <f t="shared" si="22"/>
        <v>-5.0843060959792317E-2</v>
      </c>
      <c r="X29" s="4">
        <f t="shared" si="22"/>
        <v>0.33575883575883569</v>
      </c>
      <c r="Y29" s="4">
        <f t="shared" si="22"/>
        <v>0.33118081180811809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-2.7726206313776001E-2</v>
      </c>
      <c r="I30" s="4">
        <f t="shared" si="23"/>
        <v>-9.2930568521124593E-2</v>
      </c>
      <c r="J30" s="4">
        <f t="shared" si="23"/>
        <v>-0.21856641715217293</v>
      </c>
      <c r="K30" s="4">
        <f t="shared" si="23"/>
        <v>0.52138505636075838</v>
      </c>
      <c r="L30" s="4">
        <f t="shared" si="23"/>
        <v>2.5225749961036156E-2</v>
      </c>
      <c r="M30" s="4">
        <f t="shared" si="23"/>
        <v>-0.20330067626764514</v>
      </c>
      <c r="N30" s="4">
        <f t="shared" si="23"/>
        <v>-0.14630855688752767</v>
      </c>
      <c r="O30" s="4">
        <f t="shared" si="23"/>
        <v>0.11931800201896854</v>
      </c>
      <c r="P30" s="4">
        <f t="shared" si="23"/>
        <v>0.38225061305684194</v>
      </c>
      <c r="Q30" s="4">
        <f t="shared" si="23"/>
        <v>0.35203442202852459</v>
      </c>
      <c r="R30" s="4">
        <f t="shared" si="23"/>
        <v>-6.8784994302089675E-2</v>
      </c>
      <c r="S30" s="4">
        <f t="shared" si="23"/>
        <v>6.141744623769152E-2</v>
      </c>
      <c r="T30" s="4">
        <f t="shared" si="23"/>
        <v>1.8878649513777459E-2</v>
      </c>
      <c r="U30" s="4">
        <f t="shared" si="23"/>
        <v>0.10597086205501913</v>
      </c>
      <c r="V30" s="4">
        <f t="shared" si="23"/>
        <v>0.25660403772497242</v>
      </c>
      <c r="W30" s="4">
        <f t="shared" si="23"/>
        <v>0.19964178343887901</v>
      </c>
      <c r="X30" s="4">
        <f t="shared" si="23"/>
        <v>0.22235129635462661</v>
      </c>
      <c r="Y30" s="4">
        <f t="shared" si="23"/>
        <v>1.868957419465693E-2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1467.01</v>
      </c>
      <c r="H32" s="3">
        <f>IFERROR(INDEX(D32:G32,COUNT(D32:G32)),"")</f>
        <v>1467.01</v>
      </c>
      <c r="I32" s="3">
        <f t="shared" ref="I32:Z32" si="24">IFERROR(INDEX(I51:I500,MATCH($C$32,$C$51:$C$500,0)),"")</f>
        <v>1452.12</v>
      </c>
      <c r="J32" s="3">
        <f t="shared" si="24"/>
        <v>1446.82</v>
      </c>
      <c r="K32" s="3">
        <f t="shared" si="24"/>
        <v>1387.06</v>
      </c>
      <c r="L32" s="3">
        <f t="shared" si="24"/>
        <v>1282.73</v>
      </c>
      <c r="M32" s="3">
        <f t="shared" si="24"/>
        <v>1206.2</v>
      </c>
      <c r="N32" s="3">
        <f t="shared" si="24"/>
        <v>1190.9100000000001</v>
      </c>
      <c r="O32" s="3">
        <f t="shared" si="24"/>
        <v>1180.99</v>
      </c>
      <c r="P32" s="3">
        <f t="shared" si="24"/>
        <v>1091</v>
      </c>
      <c r="Q32" s="3">
        <f t="shared" si="24"/>
        <v>1011.3</v>
      </c>
      <c r="R32" s="3">
        <f t="shared" si="24"/>
        <v>953.42</v>
      </c>
      <c r="S32" s="3">
        <f t="shared" si="24"/>
        <v>903.23</v>
      </c>
      <c r="T32" s="3">
        <f t="shared" si="24"/>
        <v>817.34</v>
      </c>
      <c r="U32" s="3">
        <f t="shared" si="24"/>
        <v>732.44</v>
      </c>
      <c r="V32" s="3">
        <f t="shared" si="24"/>
        <v>649.01</v>
      </c>
      <c r="W32" s="3">
        <f t="shared" si="24"/>
        <v>575.88</v>
      </c>
      <c r="X32" s="3">
        <f t="shared" si="24"/>
        <v>568.97</v>
      </c>
      <c r="Y32" s="3">
        <f t="shared" si="24"/>
        <v>503.98</v>
      </c>
      <c r="Z32" s="3">
        <f t="shared" si="24"/>
        <v>451.26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0.22</v>
      </c>
      <c r="H33" s="3">
        <f>IFERROR(INDEX(D33:G33,COUNT(D33:G33)),"")</f>
        <v>0.22</v>
      </c>
      <c r="I33" s="3">
        <f t="shared" ref="I33:Z33" si="25">IFERROR(INDEX(I51:I500,MATCH($C$33,$C$51:$C$500,0)),"")</f>
        <v>0.22</v>
      </c>
      <c r="J33" s="3">
        <f t="shared" si="25"/>
        <v>0.21</v>
      </c>
      <c r="K33" s="3">
        <f t="shared" si="25"/>
        <v>0.35</v>
      </c>
      <c r="L33" s="3">
        <f t="shared" si="25"/>
        <v>0.23</v>
      </c>
      <c r="M33" s="3">
        <f t="shared" si="25"/>
        <v>0.21</v>
      </c>
      <c r="N33" s="3">
        <f t="shared" si="25"/>
        <v>0.2</v>
      </c>
      <c r="O33" s="3">
        <f t="shared" si="25"/>
        <v>0.25</v>
      </c>
      <c r="P33" s="3">
        <f t="shared" si="25"/>
        <v>0.28999999999999998</v>
      </c>
      <c r="Q33" s="3">
        <f t="shared" si="25"/>
        <v>0.28000000000000003</v>
      </c>
      <c r="R33" s="3">
        <f t="shared" si="25"/>
        <v>0.25</v>
      </c>
      <c r="S33" s="3">
        <f t="shared" si="25"/>
        <v>0.3</v>
      </c>
      <c r="T33" s="3">
        <f t="shared" si="25"/>
        <v>0.54</v>
      </c>
      <c r="U33" s="3">
        <f t="shared" si="25"/>
        <v>0.55000000000000004</v>
      </c>
      <c r="V33" s="3">
        <f t="shared" si="25"/>
        <v>0.62</v>
      </c>
      <c r="W33" s="3">
        <f t="shared" si="25"/>
        <v>0.75</v>
      </c>
      <c r="X33" s="3">
        <f t="shared" si="25"/>
        <v>1.1399999999999999</v>
      </c>
      <c r="Y33" s="3">
        <f t="shared" si="25"/>
        <v>0.44</v>
      </c>
      <c r="Z33" s="3">
        <f t="shared" si="25"/>
        <v>0.38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22.03</v>
      </c>
      <c r="H34" s="3">
        <f>IFERROR(INDEX(D34:G34,COUNT(D34:G34)),"")</f>
        <v>22.03</v>
      </c>
      <c r="I34" s="3">
        <f t="shared" ref="I34:Z34" si="26">IFERROR(INDEX(I51:I500,MATCH($C$34,$C$51:$C$500,0)),"")</f>
        <v>6.08</v>
      </c>
      <c r="J34" s="3">
        <f t="shared" si="26"/>
        <v>5.71</v>
      </c>
      <c r="K34" s="3">
        <f t="shared" si="26"/>
        <v>2.4</v>
      </c>
      <c r="L34" s="3">
        <f t="shared" si="26"/>
        <v>3.85</v>
      </c>
      <c r="M34" s="3">
        <f t="shared" si="26"/>
        <v>21.51</v>
      </c>
      <c r="N34" s="3">
        <f t="shared" si="26"/>
        <v>20.02</v>
      </c>
      <c r="O34" s="3">
        <f t="shared" si="26"/>
        <v>3.2</v>
      </c>
      <c r="P34" s="3">
        <f t="shared" si="26"/>
        <v>4.09</v>
      </c>
      <c r="Q34" s="3">
        <f t="shared" si="26"/>
        <v>4.72</v>
      </c>
      <c r="R34" s="3">
        <f t="shared" si="26"/>
        <v>4.66</v>
      </c>
      <c r="S34" s="3">
        <f t="shared" si="26"/>
        <v>3.83</v>
      </c>
      <c r="T34" s="3">
        <f t="shared" si="26"/>
        <v>4.4000000000000004</v>
      </c>
      <c r="U34" s="3">
        <f t="shared" si="26"/>
        <v>3.94</v>
      </c>
      <c r="V34" s="3">
        <f t="shared" si="26"/>
        <v>4.5999999999999996</v>
      </c>
      <c r="W34" s="3">
        <f t="shared" si="26"/>
        <v>5.88</v>
      </c>
      <c r="X34" s="3">
        <f t="shared" si="26"/>
        <v>8.43</v>
      </c>
      <c r="Y34" s="3">
        <f t="shared" si="26"/>
        <v>3.85</v>
      </c>
      <c r="Z34" s="3">
        <f t="shared" si="26"/>
        <v>3.97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3.3</v>
      </c>
      <c r="H35" s="3">
        <f>IFERROR(INDEX(D35:G35,COUNT(D35:G35)),"")</f>
        <v>3.3</v>
      </c>
      <c r="I35" s="3">
        <f t="shared" ref="I35:Z35" si="27">IFERROR(INDEX(I51:I500,MATCH($C$35,$C$51:$C$500,0)),"")</f>
        <v>0.79</v>
      </c>
      <c r="J35" s="3">
        <f t="shared" si="27"/>
        <v>0.68</v>
      </c>
      <c r="K35" s="3">
        <f t="shared" si="27"/>
        <v>0.85</v>
      </c>
      <c r="L35" s="3">
        <f t="shared" si="27"/>
        <v>0.79</v>
      </c>
      <c r="M35" s="3">
        <f t="shared" si="27"/>
        <v>0.68</v>
      </c>
      <c r="N35" s="3">
        <f t="shared" si="27"/>
        <v>0.5</v>
      </c>
      <c r="O35" s="3">
        <f t="shared" si="27"/>
        <v>0.53</v>
      </c>
      <c r="P35" s="3">
        <f t="shared" si="27"/>
        <v>0.65</v>
      </c>
      <c r="Q35" s="3">
        <f t="shared" si="27"/>
        <v>0.8</v>
      </c>
      <c r="R35" s="3">
        <f t="shared" si="27"/>
        <v>0.92</v>
      </c>
      <c r="S35" s="3">
        <f t="shared" si="27"/>
        <v>0.99</v>
      </c>
      <c r="T35" s="3">
        <f t="shared" si="27"/>
        <v>1.67</v>
      </c>
      <c r="U35" s="3">
        <f t="shared" si="27"/>
        <v>1.55</v>
      </c>
      <c r="V35" s="3">
        <f t="shared" si="27"/>
        <v>1.74</v>
      </c>
      <c r="W35" s="3">
        <f t="shared" si="27"/>
        <v>2.3199999999999998</v>
      </c>
      <c r="X35" s="3">
        <f t="shared" si="27"/>
        <v>4.2</v>
      </c>
      <c r="Y35" s="3">
        <f t="shared" si="27"/>
        <v>1.75</v>
      </c>
      <c r="Z35" s="3">
        <f t="shared" si="27"/>
        <v>1.38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0.83939999999999992</v>
      </c>
      <c r="I36" s="4">
        <f t="shared" si="28"/>
        <v>0.93879999999999997</v>
      </c>
      <c r="J36" s="4">
        <f t="shared" si="28"/>
        <v>0.92749999999999999</v>
      </c>
      <c r="K36" s="4">
        <f t="shared" si="28"/>
        <v>0</v>
      </c>
      <c r="L36" s="4">
        <f t="shared" si="28"/>
        <v>1.2823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50</v>
      </c>
      <c r="I37" s="3">
        <f t="shared" si="29"/>
        <v>50</v>
      </c>
      <c r="J37" s="3">
        <f t="shared" si="29"/>
        <v>50</v>
      </c>
      <c r="K37" s="3">
        <f t="shared" si="29"/>
        <v>0</v>
      </c>
      <c r="L37" s="3">
        <f t="shared" si="29"/>
        <v>100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395644819000</v>
      </c>
      <c r="E51" s="5">
        <v>399508933000</v>
      </c>
      <c r="F51" s="5">
        <v>404925417000</v>
      </c>
      <c r="G51" s="5">
        <v>397702699000</v>
      </c>
      <c r="I51" s="5">
        <v>1627709485000</v>
      </c>
      <c r="J51" s="5">
        <v>1794470664000</v>
      </c>
      <c r="K51" s="5">
        <v>2296382832000</v>
      </c>
      <c r="L51" s="5">
        <v>1509402779000</v>
      </c>
      <c r="M51" s="5">
        <v>1472263820000</v>
      </c>
      <c r="N51" s="5">
        <v>1847954148000</v>
      </c>
      <c r="O51" s="5">
        <v>2164662845000</v>
      </c>
      <c r="P51" s="5">
        <v>1933912294000</v>
      </c>
      <c r="Q51" s="5">
        <v>1399103951000</v>
      </c>
      <c r="R51" s="5">
        <v>1034813854000</v>
      </c>
      <c r="S51" s="5">
        <v>1111251266000</v>
      </c>
      <c r="T51" s="5">
        <v>1046950255000</v>
      </c>
      <c r="U51" s="5">
        <v>973333931000</v>
      </c>
      <c r="V51" s="5">
        <v>880071948000</v>
      </c>
      <c r="W51" s="5">
        <v>700357409000</v>
      </c>
      <c r="X51" s="5">
        <v>402624447000</v>
      </c>
      <c r="Y51" s="5">
        <v>329385217000</v>
      </c>
      <c r="Z51" s="5">
        <v>323342091000</v>
      </c>
    </row>
    <row r="52" spans="2:26" ht="15.5" x14ac:dyDescent="0.35">
      <c r="C52" t="s">
        <v>1270</v>
      </c>
      <c r="D52" s="5">
        <v>19932979000</v>
      </c>
      <c r="E52" s="5">
        <v>20049216000</v>
      </c>
      <c r="F52" s="5">
        <v>18930076000</v>
      </c>
      <c r="G52" s="5">
        <v>17461606000</v>
      </c>
      <c r="I52" s="5">
        <v>73941993000</v>
      </c>
      <c r="J52" s="5">
        <v>68302600000</v>
      </c>
      <c r="K52" s="5">
        <v>56363063000</v>
      </c>
      <c r="L52" s="5">
        <v>24247273000</v>
      </c>
      <c r="M52" s="5">
        <v>16953987000</v>
      </c>
      <c r="N52" s="5">
        <v>57471380000</v>
      </c>
      <c r="O52" s="5">
        <v>170054568000</v>
      </c>
      <c r="P52" s="5">
        <v>326343152000</v>
      </c>
      <c r="Q52" s="5">
        <v>271200370000</v>
      </c>
      <c r="R52" s="5">
        <v>181208043000</v>
      </c>
      <c r="S52" s="5">
        <v>164464339000</v>
      </c>
      <c r="T52" s="5">
        <v>148318352000</v>
      </c>
      <c r="U52" s="5">
        <v>163395693000</v>
      </c>
      <c r="V52" s="5">
        <v>182151042000</v>
      </c>
      <c r="W52" s="5">
        <v>164842640000</v>
      </c>
      <c r="X52" s="5">
        <v>157580722000</v>
      </c>
      <c r="Y52" s="5">
        <v>144662417000</v>
      </c>
      <c r="Z52" s="5">
        <v>151295521000</v>
      </c>
    </row>
    <row r="53" spans="2:26" ht="15.5" x14ac:dyDescent="0.35">
      <c r="C53" t="s">
        <v>1271</v>
      </c>
      <c r="D53" s="5">
        <v>277890232000</v>
      </c>
      <c r="E53" s="5">
        <v>291655894000</v>
      </c>
      <c r="F53" s="5">
        <v>290933104000</v>
      </c>
      <c r="G53" s="5">
        <v>295665609000</v>
      </c>
      <c r="I53" s="5">
        <v>1187777956000</v>
      </c>
      <c r="J53" s="5">
        <v>1317351000000</v>
      </c>
      <c r="K53" s="5">
        <v>1231619882000</v>
      </c>
      <c r="L53" s="5">
        <v>1037126182000</v>
      </c>
      <c r="M53" s="5">
        <v>1022837228000</v>
      </c>
      <c r="N53" s="5">
        <v>1410335360000</v>
      </c>
      <c r="O53" s="5">
        <v>1594947527000</v>
      </c>
      <c r="P53" s="5">
        <v>1194942229000</v>
      </c>
      <c r="Q53" s="5">
        <v>743006562000</v>
      </c>
      <c r="R53" s="5">
        <v>586112421000</v>
      </c>
      <c r="S53" s="5">
        <v>570304040000</v>
      </c>
      <c r="T53" s="5">
        <v>471246310000</v>
      </c>
      <c r="U53" s="5">
        <v>383811510000</v>
      </c>
      <c r="V53" s="5">
        <v>403157514000</v>
      </c>
      <c r="W53" s="5">
        <v>333723025000</v>
      </c>
      <c r="X53" s="5">
        <v>136524580000</v>
      </c>
      <c r="Y53" s="5">
        <v>68561321000</v>
      </c>
      <c r="Z53" s="5">
        <v>75745590000</v>
      </c>
    </row>
    <row r="54" spans="2:26" ht="15.5" x14ac:dyDescent="0.35">
      <c r="C54" t="s">
        <v>1272</v>
      </c>
      <c r="L54" s="5">
        <v>355208000</v>
      </c>
      <c r="M54" s="5">
        <v>33916773000</v>
      </c>
      <c r="N54" s="5">
        <v>94503571000</v>
      </c>
      <c r="O54" s="5">
        <v>25435580000</v>
      </c>
      <c r="P54" s="5">
        <v>70005213000</v>
      </c>
      <c r="Q54" s="5">
        <v>123288467000</v>
      </c>
      <c r="R54" s="5">
        <v>113456279000</v>
      </c>
      <c r="S54" s="5">
        <v>230732846000</v>
      </c>
      <c r="T54" s="5">
        <v>301712341000</v>
      </c>
      <c r="U54" s="5">
        <v>291788368000</v>
      </c>
      <c r="V54" s="5">
        <v>184299236000</v>
      </c>
      <c r="W54" s="5">
        <v>115938418000</v>
      </c>
      <c r="X54" s="5">
        <v>44136374000</v>
      </c>
      <c r="Y54" s="5">
        <v>51879704000</v>
      </c>
      <c r="Z54" s="5">
        <v>27989315000</v>
      </c>
    </row>
    <row r="55" spans="2:26" ht="15.5" x14ac:dyDescent="0.35">
      <c r="C55" t="s">
        <v>1273</v>
      </c>
      <c r="W55" s="5">
        <v>7956837000</v>
      </c>
      <c r="X55" s="5">
        <v>7433600000</v>
      </c>
      <c r="Y55" s="5">
        <v>6743137000</v>
      </c>
      <c r="Z55" s="5">
        <v>6367126000</v>
      </c>
    </row>
    <row r="56" spans="2:26" ht="15.5" x14ac:dyDescent="0.35">
      <c r="C56" t="s">
        <v>97</v>
      </c>
      <c r="E56" s="5">
        <v>8136646000</v>
      </c>
      <c r="I56" s="5">
        <v>8136646000</v>
      </c>
      <c r="J56" s="5">
        <v>23324734000</v>
      </c>
      <c r="K56" s="5">
        <v>-877674000</v>
      </c>
      <c r="L56" s="5">
        <v>-5759609000</v>
      </c>
      <c r="M56" s="5">
        <v>14624209000</v>
      </c>
      <c r="N56" s="5">
        <v>5432834000</v>
      </c>
      <c r="O56" s="5">
        <v>-3039126000</v>
      </c>
      <c r="P56" s="5">
        <v>12456847000</v>
      </c>
      <c r="Q56" s="5">
        <v>-5675505000</v>
      </c>
      <c r="R56" s="5">
        <v>-5358767000</v>
      </c>
      <c r="S56" s="5">
        <v>56899975000</v>
      </c>
    </row>
    <row r="57" spans="2:26" ht="15.5" x14ac:dyDescent="0.35">
      <c r="C57" t="s">
        <v>1274</v>
      </c>
      <c r="D57" s="5">
        <v>1166696000</v>
      </c>
      <c r="E57" s="5">
        <v>1146414000</v>
      </c>
      <c r="F57" s="5">
        <v>1335132000</v>
      </c>
      <c r="G57" s="5">
        <v>1321853000</v>
      </c>
      <c r="I57" s="5">
        <v>5138964000</v>
      </c>
      <c r="J57" s="5">
        <v>5198139000</v>
      </c>
      <c r="K57" s="5">
        <v>5079216000</v>
      </c>
      <c r="L57" s="5">
        <v>4899327000</v>
      </c>
      <c r="M57" s="5">
        <v>4562177000</v>
      </c>
      <c r="N57" s="5">
        <v>5038845000</v>
      </c>
      <c r="O57" s="5">
        <v>6723458000</v>
      </c>
      <c r="P57" s="5">
        <v>7480238000</v>
      </c>
      <c r="Q57" s="5">
        <v>8548358000</v>
      </c>
      <c r="R57" s="5">
        <v>9989222000</v>
      </c>
      <c r="S57" s="5">
        <v>11356217000</v>
      </c>
      <c r="T57" s="5">
        <v>12477782000</v>
      </c>
      <c r="U57" s="5">
        <v>10838090000</v>
      </c>
      <c r="V57" s="5">
        <v>9887667000</v>
      </c>
      <c r="W57" s="5">
        <v>7956837000</v>
      </c>
      <c r="X57" s="5">
        <v>7433600000</v>
      </c>
      <c r="Y57" s="5">
        <v>6743137000</v>
      </c>
      <c r="Z57" s="5">
        <v>6367126000</v>
      </c>
    </row>
    <row r="58" spans="2:26" ht="15.5" x14ac:dyDescent="0.35">
      <c r="C58" t="s">
        <v>508</v>
      </c>
      <c r="D58" s="5">
        <v>138017000</v>
      </c>
      <c r="E58" s="5">
        <v>241859000</v>
      </c>
      <c r="F58" s="5">
        <v>190384000</v>
      </c>
      <c r="G58" s="5">
        <v>265833000</v>
      </c>
      <c r="I58" s="5">
        <v>872061000</v>
      </c>
      <c r="J58" s="5">
        <v>1026129000</v>
      </c>
      <c r="K58" s="5">
        <v>1735489000</v>
      </c>
      <c r="L58" s="5">
        <v>2391749000</v>
      </c>
      <c r="M58" s="5">
        <v>35582785000</v>
      </c>
      <c r="N58" s="5">
        <v>25495141000</v>
      </c>
      <c r="O58" s="5">
        <v>1825797000</v>
      </c>
      <c r="P58" s="5">
        <v>4081083000</v>
      </c>
      <c r="Q58" s="5">
        <v>8474119000</v>
      </c>
      <c r="R58" s="5">
        <v>4497288000</v>
      </c>
      <c r="S58" s="5">
        <v>4289246000</v>
      </c>
      <c r="T58" s="5">
        <v>11601952000</v>
      </c>
      <c r="U58" s="5">
        <v>10639474000</v>
      </c>
      <c r="V58" s="5">
        <v>19723022000</v>
      </c>
      <c r="W58" s="5">
        <v>7250831000</v>
      </c>
      <c r="X58" s="5">
        <v>5093858000</v>
      </c>
      <c r="Y58" s="5">
        <v>13538959000</v>
      </c>
      <c r="Z58" s="5">
        <v>17839028000</v>
      </c>
    </row>
    <row r="59" spans="2:26" ht="15.5" x14ac:dyDescent="0.35">
      <c r="C59" t="s">
        <v>1275</v>
      </c>
      <c r="L59" s="5">
        <v>438808000</v>
      </c>
      <c r="M59" s="5">
        <v>471036000</v>
      </c>
      <c r="N59" s="5">
        <v>1099372000</v>
      </c>
      <c r="P59" s="5">
        <v>4067391000</v>
      </c>
      <c r="Q59" s="5">
        <v>343271000</v>
      </c>
      <c r="S59" s="5">
        <v>6600305000</v>
      </c>
      <c r="T59" s="5">
        <v>1150817000</v>
      </c>
      <c r="U59" s="5">
        <v>14306428000</v>
      </c>
      <c r="V59" s="5">
        <v>5068887000</v>
      </c>
      <c r="W59" s="5">
        <v>342002000</v>
      </c>
      <c r="Z59" s="5">
        <v>12486381000</v>
      </c>
    </row>
    <row r="60" spans="2:26" ht="15.5" x14ac:dyDescent="0.35">
      <c r="C60" t="s">
        <v>87</v>
      </c>
      <c r="D60" s="5">
        <v>-317968628000</v>
      </c>
      <c r="E60" s="5">
        <v>-295139215000</v>
      </c>
      <c r="F60" s="5">
        <v>-335817128000</v>
      </c>
      <c r="G60" s="5">
        <v>-340547371000</v>
      </c>
      <c r="I60" s="5">
        <v>-1352686355000</v>
      </c>
      <c r="J60" s="5">
        <v>-1515455575000</v>
      </c>
      <c r="K60" s="5">
        <v>-1257334231000</v>
      </c>
      <c r="L60" s="5">
        <v>-1108403405000</v>
      </c>
      <c r="M60" s="5">
        <v>-1428196255000</v>
      </c>
      <c r="N60" s="5">
        <v>-1781499929000</v>
      </c>
      <c r="O60" s="5">
        <v>-1672477837000</v>
      </c>
      <c r="P60" s="5">
        <v>-1513991654000</v>
      </c>
      <c r="Q60" s="5">
        <v>-1062065652000</v>
      </c>
      <c r="R60" s="5">
        <v>-755551136000</v>
      </c>
      <c r="S60" s="5">
        <v>-712662308000</v>
      </c>
      <c r="T60" s="5">
        <v>-518732879000</v>
      </c>
      <c r="U60" s="5">
        <v>-466619746000</v>
      </c>
      <c r="V60" s="5">
        <v>-443157045000</v>
      </c>
      <c r="W60" s="5">
        <v>-334539808000</v>
      </c>
      <c r="X60" s="5">
        <v>-137495326000</v>
      </c>
      <c r="Y60" s="5">
        <v>-127220773000</v>
      </c>
      <c r="Z60" s="5">
        <v>-165274829000</v>
      </c>
    </row>
    <row r="61" spans="2:26" ht="15.5" x14ac:dyDescent="0.35">
      <c r="C61" t="s">
        <v>509</v>
      </c>
      <c r="D61" s="5">
        <v>-60756583000</v>
      </c>
      <c r="E61" s="5">
        <v>-67626078000</v>
      </c>
      <c r="F61" s="5">
        <v>-71264779000</v>
      </c>
      <c r="G61" s="5">
        <v>-70325607000</v>
      </c>
      <c r="I61" s="5">
        <v>-281395928000</v>
      </c>
      <c r="J61" s="5">
        <v>-313346128000</v>
      </c>
      <c r="K61" s="5">
        <v>-244200182000</v>
      </c>
      <c r="L61" s="5">
        <v>-166188346000</v>
      </c>
      <c r="M61" s="5">
        <v>-315889894000</v>
      </c>
      <c r="N61" s="5">
        <v>-577285800000</v>
      </c>
      <c r="O61" s="5">
        <v>-647575233000</v>
      </c>
      <c r="P61" s="5">
        <v>-587071801000</v>
      </c>
      <c r="Q61" s="5">
        <v>-389759672000</v>
      </c>
      <c r="R61" s="5">
        <v>-323502721000</v>
      </c>
      <c r="S61" s="5">
        <v>-368208398000</v>
      </c>
      <c r="T61" s="5">
        <v>-325175631000</v>
      </c>
      <c r="U61" s="5">
        <v>-271614531000</v>
      </c>
      <c r="V61" s="5">
        <v>-281094654000</v>
      </c>
      <c r="W61" s="5">
        <v>-210035382000</v>
      </c>
      <c r="X61" s="5">
        <v>-58211744000</v>
      </c>
      <c r="Y61" s="5">
        <v>-39865561000</v>
      </c>
      <c r="Z61" s="5">
        <v>-69023426000</v>
      </c>
    </row>
    <row r="62" spans="2:26" ht="15.5" x14ac:dyDescent="0.35">
      <c r="C62" t="s">
        <v>520</v>
      </c>
      <c r="D62" s="5">
        <v>-43988863000</v>
      </c>
      <c r="E62" s="5">
        <v>-23057249000</v>
      </c>
      <c r="F62" s="5">
        <v>-46430748000</v>
      </c>
      <c r="G62" s="5">
        <v>-46540539000</v>
      </c>
      <c r="I62" s="5">
        <v>-159294560000</v>
      </c>
      <c r="J62" s="5">
        <v>-208895719000</v>
      </c>
      <c r="K62" s="5">
        <v>-209436186000</v>
      </c>
      <c r="L62" s="5">
        <v>-199625425000</v>
      </c>
      <c r="M62" s="5">
        <v>-145501989000</v>
      </c>
      <c r="N62" s="5">
        <v>-147780520000</v>
      </c>
      <c r="O62" s="5">
        <v>-188456792000</v>
      </c>
      <c r="P62" s="5">
        <v>-184702085000</v>
      </c>
      <c r="Q62" s="5">
        <v>-121925943000</v>
      </c>
      <c r="R62" s="5">
        <v>-69756221000</v>
      </c>
      <c r="S62" s="5">
        <v>-59699509000</v>
      </c>
      <c r="T62" s="5">
        <v>-54074386000</v>
      </c>
      <c r="U62" s="5">
        <v>-48851560000</v>
      </c>
      <c r="V62" s="5">
        <v>-40708668000</v>
      </c>
      <c r="W62" s="5">
        <v>-36852617000</v>
      </c>
      <c r="X62" s="5">
        <v>-22982953000</v>
      </c>
      <c r="Y62" s="5">
        <v>-20948238000</v>
      </c>
      <c r="Z62" s="5">
        <v>-21055963000</v>
      </c>
    </row>
    <row r="63" spans="2:26" ht="15.5" x14ac:dyDescent="0.35">
      <c r="C63" t="s">
        <v>521</v>
      </c>
      <c r="D63" s="5">
        <v>-82303723000</v>
      </c>
      <c r="E63" s="5">
        <v>-73724240000</v>
      </c>
      <c r="F63" s="5">
        <v>-75231104000</v>
      </c>
      <c r="G63" s="5">
        <v>-77512977000</v>
      </c>
      <c r="I63" s="5">
        <v>-311200075000</v>
      </c>
      <c r="J63" s="5">
        <v>-365645447000</v>
      </c>
      <c r="K63" s="5">
        <v>-349932827000</v>
      </c>
      <c r="L63" s="5">
        <v>-331875400000</v>
      </c>
      <c r="M63" s="5">
        <v>-291717220000</v>
      </c>
      <c r="N63" s="5">
        <v>-293166081000</v>
      </c>
      <c r="O63" s="5">
        <v>-327549628000</v>
      </c>
      <c r="P63" s="5">
        <v>-280231438000</v>
      </c>
      <c r="Q63" s="5">
        <v>-210691488000</v>
      </c>
      <c r="R63" s="5">
        <v>-117064946000</v>
      </c>
      <c r="S63" s="5">
        <v>-97601172000</v>
      </c>
      <c r="T63" s="5">
        <v>-78965967000</v>
      </c>
      <c r="U63" s="5">
        <v>-73344256000</v>
      </c>
      <c r="V63" s="5">
        <v>-54665697000</v>
      </c>
      <c r="W63" s="5">
        <v>-50943237000</v>
      </c>
      <c r="X63" s="5">
        <v>-38823884000</v>
      </c>
      <c r="Y63" s="5">
        <v>-27563204000</v>
      </c>
      <c r="Z63" s="5">
        <v>-32141324000</v>
      </c>
    </row>
    <row r="64" spans="2:26" ht="15.5" x14ac:dyDescent="0.35">
      <c r="C64" t="s">
        <v>1276</v>
      </c>
      <c r="O64" s="5">
        <v>-1631049000</v>
      </c>
      <c r="P64" s="5">
        <v>474000000</v>
      </c>
      <c r="R64" s="5">
        <v>-1890055000</v>
      </c>
    </row>
    <row r="65" spans="3:26" ht="15.5" x14ac:dyDescent="0.35">
      <c r="C65" t="s">
        <v>403</v>
      </c>
      <c r="G65" s="5">
        <v>68737000</v>
      </c>
      <c r="L65" s="5">
        <v>-115521000</v>
      </c>
      <c r="M65" s="5">
        <v>1384390000</v>
      </c>
      <c r="N65" s="5">
        <v>-746854000</v>
      </c>
      <c r="O65" s="5">
        <v>-1831229000</v>
      </c>
      <c r="Q65" s="5">
        <v>-643555000</v>
      </c>
    </row>
    <row r="66" spans="3:26" ht="15.5" x14ac:dyDescent="0.35">
      <c r="C66" t="s">
        <v>1277</v>
      </c>
      <c r="E66" s="5">
        <v>52152646000</v>
      </c>
      <c r="F66" s="5">
        <v>-52264263000</v>
      </c>
      <c r="I66" s="5">
        <v>-111617000</v>
      </c>
      <c r="J66" s="5">
        <v>-92416677000</v>
      </c>
      <c r="K66" s="5">
        <v>-13283177000</v>
      </c>
      <c r="L66" s="5">
        <v>-66779320000</v>
      </c>
      <c r="M66" s="5">
        <v>-6029753000</v>
      </c>
      <c r="P66" s="5">
        <v>-55250690000</v>
      </c>
      <c r="Q66" s="5">
        <v>-679385000</v>
      </c>
      <c r="R66" s="5">
        <v>-1968236000</v>
      </c>
      <c r="S66" s="5">
        <v>-1076202000</v>
      </c>
      <c r="T66" s="5">
        <v>-620401000</v>
      </c>
      <c r="U66" s="5">
        <v>-4700815000</v>
      </c>
      <c r="V66" s="5">
        <v>-5638301000</v>
      </c>
      <c r="W66" s="5">
        <v>-5679861000</v>
      </c>
    </row>
    <row r="67" spans="3:26" ht="15.5" x14ac:dyDescent="0.35">
      <c r="C67" t="s">
        <v>94</v>
      </c>
      <c r="X67" s="5">
        <v>-3608515000</v>
      </c>
      <c r="Y67" s="5">
        <v>-13045515000</v>
      </c>
    </row>
    <row r="68" spans="3:26" ht="15.5" x14ac:dyDescent="0.35">
      <c r="C68" t="s">
        <v>90</v>
      </c>
      <c r="D68" s="5">
        <v>77676191000</v>
      </c>
      <c r="E68" s="5">
        <v>104369718000</v>
      </c>
      <c r="F68" s="5">
        <v>69108289000</v>
      </c>
      <c r="G68" s="5">
        <v>57155328000</v>
      </c>
      <c r="I68" s="5">
        <v>275023130000</v>
      </c>
      <c r="J68" s="5">
        <v>279015089000</v>
      </c>
      <c r="K68" s="5">
        <v>1039048601000</v>
      </c>
      <c r="L68" s="5">
        <v>400999374000</v>
      </c>
      <c r="M68" s="5">
        <v>44067565000</v>
      </c>
      <c r="N68" s="5">
        <v>66454219000</v>
      </c>
      <c r="O68" s="5">
        <v>492185008000</v>
      </c>
      <c r="P68" s="5">
        <v>419920640000</v>
      </c>
      <c r="Q68" s="5">
        <v>337038299000</v>
      </c>
      <c r="R68" s="5">
        <v>279262718000</v>
      </c>
      <c r="S68" s="5">
        <v>398588958000</v>
      </c>
      <c r="T68" s="5">
        <v>528217376000</v>
      </c>
      <c r="U68" s="5">
        <v>506714185000</v>
      </c>
      <c r="V68" s="5">
        <v>436914903000</v>
      </c>
      <c r="W68" s="5">
        <v>365817601000</v>
      </c>
      <c r="X68" s="5">
        <v>265129121000</v>
      </c>
      <c r="Y68" s="5">
        <v>202164444000</v>
      </c>
      <c r="Z68" s="5">
        <v>158067262000</v>
      </c>
    </row>
    <row r="69" spans="3:26" ht="15.5" x14ac:dyDescent="0.35">
      <c r="C69" t="s">
        <v>91</v>
      </c>
      <c r="D69" s="5">
        <v>-1071789000</v>
      </c>
      <c r="E69" s="5">
        <v>-1138250000</v>
      </c>
      <c r="F69" s="5">
        <v>-1139047000</v>
      </c>
      <c r="G69" s="5">
        <v>-1231179000</v>
      </c>
      <c r="I69" s="5">
        <v>-4646725000</v>
      </c>
      <c r="J69" s="5">
        <v>-5297964000</v>
      </c>
      <c r="K69" s="5">
        <v>-4038573000</v>
      </c>
      <c r="L69" s="5">
        <v>-1498660000</v>
      </c>
      <c r="M69" s="5">
        <v>-4372844000</v>
      </c>
      <c r="N69" s="5">
        <v>-5921059000</v>
      </c>
      <c r="O69" s="5">
        <v>-5518461000</v>
      </c>
      <c r="P69" s="5">
        <v>-6666391000</v>
      </c>
      <c r="Q69" s="5">
        <v>-3078768000</v>
      </c>
      <c r="R69" s="5">
        <v>-3350725000</v>
      </c>
      <c r="S69" s="5">
        <v>-8860680000</v>
      </c>
      <c r="T69" s="5">
        <v>-1613136000</v>
      </c>
      <c r="U69" s="5">
        <v>-612000</v>
      </c>
      <c r="V69" s="5">
        <v>-2997000</v>
      </c>
      <c r="W69" s="5">
        <v>-49444000</v>
      </c>
      <c r="X69" s="5">
        <v>-9867000</v>
      </c>
      <c r="Y69" s="5">
        <v>-141000</v>
      </c>
      <c r="Z69" s="5">
        <v>-20042000</v>
      </c>
    </row>
    <row r="70" spans="3:26" ht="15.5" x14ac:dyDescent="0.35">
      <c r="C70" t="s">
        <v>528</v>
      </c>
    </row>
    <row r="71" spans="3:26" ht="15.5" x14ac:dyDescent="0.35">
      <c r="C71" t="s">
        <v>529</v>
      </c>
      <c r="D71" s="5">
        <v>-1071789000</v>
      </c>
      <c r="E71" s="5">
        <v>-1138250000</v>
      </c>
      <c r="F71" s="5">
        <v>-1139047000</v>
      </c>
      <c r="G71" s="5">
        <v>-1231179000</v>
      </c>
      <c r="I71" s="5">
        <v>-4646725000</v>
      </c>
      <c r="J71" s="5">
        <v>-5297964000</v>
      </c>
      <c r="K71" s="5">
        <v>-4038573000</v>
      </c>
      <c r="L71" s="5">
        <v>-1498660000</v>
      </c>
      <c r="M71" s="5">
        <v>-4372844000</v>
      </c>
      <c r="N71" s="5">
        <v>-5921059000</v>
      </c>
      <c r="O71" s="5">
        <v>-5518461000</v>
      </c>
      <c r="P71" s="5">
        <v>-6666391000</v>
      </c>
      <c r="Q71" s="5">
        <v>-3078768000</v>
      </c>
      <c r="R71" s="5">
        <v>-3350725000</v>
      </c>
      <c r="S71" s="5">
        <v>-8860680000</v>
      </c>
      <c r="T71" s="5">
        <v>-1613136000</v>
      </c>
      <c r="U71" s="5">
        <v>-612000</v>
      </c>
      <c r="V71" s="5">
        <v>-2997000</v>
      </c>
      <c r="W71" s="5">
        <v>-49444000</v>
      </c>
      <c r="X71" s="5">
        <v>-9867000</v>
      </c>
      <c r="Y71" s="5">
        <v>-141000</v>
      </c>
      <c r="Z71" s="5">
        <v>-20042000</v>
      </c>
    </row>
    <row r="72" spans="3:26" ht="15.5" x14ac:dyDescent="0.35">
      <c r="C72" t="s">
        <v>98</v>
      </c>
      <c r="D72" s="5">
        <v>-1071789000</v>
      </c>
      <c r="E72" s="5">
        <v>-1138250000</v>
      </c>
      <c r="F72" s="5">
        <v>-1139047000</v>
      </c>
      <c r="G72" s="5">
        <v>-1231179000</v>
      </c>
      <c r="I72" s="5">
        <v>-4646725000</v>
      </c>
      <c r="J72" s="5">
        <v>-5297964000</v>
      </c>
      <c r="K72" s="5">
        <v>-4038573000</v>
      </c>
      <c r="L72" s="5">
        <v>-1498660000</v>
      </c>
      <c r="M72" s="5">
        <v>-4372844000</v>
      </c>
      <c r="N72" s="5">
        <v>-5921059000</v>
      </c>
      <c r="O72" s="5">
        <v>-5518461000</v>
      </c>
      <c r="P72" s="5">
        <v>-6666391000</v>
      </c>
      <c r="Q72" s="5">
        <v>-3078768000</v>
      </c>
      <c r="R72" s="5">
        <v>-3350725000</v>
      </c>
      <c r="S72" s="5">
        <v>-8860680000</v>
      </c>
      <c r="T72" s="5">
        <v>-1613136000</v>
      </c>
      <c r="U72" s="5">
        <v>-612000</v>
      </c>
      <c r="V72" s="5">
        <v>-2997000</v>
      </c>
      <c r="W72" s="5">
        <v>-49444000</v>
      </c>
      <c r="X72" s="5">
        <v>-9867000</v>
      </c>
      <c r="Y72" s="5">
        <v>-141000</v>
      </c>
      <c r="Z72" s="5">
        <v>-20042000</v>
      </c>
    </row>
    <row r="73" spans="3:26" ht="15.5" x14ac:dyDescent="0.35">
      <c r="C73" t="s">
        <v>28</v>
      </c>
      <c r="D73" s="5">
        <v>76604402000</v>
      </c>
      <c r="E73" s="5">
        <v>103231468000</v>
      </c>
      <c r="F73" s="5">
        <v>67969242000</v>
      </c>
      <c r="G73" s="5">
        <v>55924149000</v>
      </c>
      <c r="I73" s="5">
        <v>270376405000</v>
      </c>
      <c r="J73" s="5">
        <v>273717125000</v>
      </c>
      <c r="K73" s="5">
        <v>1035010028000</v>
      </c>
      <c r="L73" s="5">
        <v>399500714000</v>
      </c>
      <c r="M73" s="5">
        <v>39694721000</v>
      </c>
      <c r="N73" s="5">
        <v>60533160000</v>
      </c>
      <c r="O73" s="5">
        <v>486666547000</v>
      </c>
      <c r="P73" s="5">
        <v>413254249000</v>
      </c>
      <c r="Q73" s="5">
        <v>333959531000</v>
      </c>
      <c r="R73" s="5">
        <v>275911993000</v>
      </c>
      <c r="S73" s="5">
        <v>389728278000</v>
      </c>
      <c r="T73" s="5">
        <v>526604240000</v>
      </c>
      <c r="U73" s="5">
        <v>506713573000</v>
      </c>
      <c r="V73" s="5">
        <v>436911906000</v>
      </c>
      <c r="W73" s="5">
        <v>365768157000</v>
      </c>
      <c r="X73" s="5">
        <v>265119254000</v>
      </c>
      <c r="Y73" s="5">
        <v>202164303000</v>
      </c>
      <c r="Z73" s="5">
        <v>158047220000</v>
      </c>
    </row>
    <row r="74" spans="3:26" ht="15.5" x14ac:dyDescent="0.35">
      <c r="C74" t="s">
        <v>27</v>
      </c>
      <c r="D74" s="5">
        <v>-17272037000</v>
      </c>
      <c r="E74" s="5">
        <v>-26674495000</v>
      </c>
      <c r="F74" s="5">
        <v>-12837177000</v>
      </c>
      <c r="G74" s="5">
        <v>-10435743000</v>
      </c>
      <c r="I74" s="5">
        <v>-58160704000</v>
      </c>
      <c r="J74" s="5">
        <v>-58916064000</v>
      </c>
      <c r="K74" s="5">
        <v>-220004635000</v>
      </c>
      <c r="L74" s="5">
        <v>-88778522000</v>
      </c>
      <c r="M74" s="5">
        <v>6611379000</v>
      </c>
      <c r="N74" s="5">
        <v>-13966458000</v>
      </c>
      <c r="O74" s="5">
        <v>-125070527000</v>
      </c>
      <c r="P74" s="5">
        <v>-107168663000</v>
      </c>
      <c r="Q74" s="5">
        <v>-97684231000</v>
      </c>
      <c r="R74" s="5">
        <v>-70550310000</v>
      </c>
      <c r="S74" s="5">
        <v>-103379625000</v>
      </c>
      <c r="T74" s="5">
        <v>-129085937000</v>
      </c>
      <c r="U74" s="5">
        <v>-123829487000</v>
      </c>
      <c r="V74" s="5">
        <v>-104224384000</v>
      </c>
      <c r="W74" s="5">
        <v>-89510794000</v>
      </c>
      <c r="X74" s="5">
        <v>-64408056000</v>
      </c>
      <c r="Y74" s="5">
        <v>-51911188000</v>
      </c>
      <c r="Z74" s="5">
        <v>-45173166000</v>
      </c>
    </row>
    <row r="75" spans="3:26" ht="15.5" x14ac:dyDescent="0.35">
      <c r="C75" t="s">
        <v>405</v>
      </c>
      <c r="D75" s="5">
        <v>-15735261000</v>
      </c>
      <c r="E75" s="5">
        <v>-17264378000</v>
      </c>
      <c r="F75" s="5">
        <v>-13600964000</v>
      </c>
      <c r="G75" s="5">
        <v>-10740828000</v>
      </c>
      <c r="I75" s="5">
        <v>-48750587000</v>
      </c>
      <c r="J75" s="5">
        <v>-49489927000</v>
      </c>
      <c r="K75" s="5">
        <v>-220530803000</v>
      </c>
      <c r="L75" s="5">
        <v>-56664067000</v>
      </c>
      <c r="M75" s="5">
        <v>-57434591000</v>
      </c>
      <c r="N75" s="5">
        <v>-27638497000</v>
      </c>
      <c r="O75" s="5">
        <v>-135807854000</v>
      </c>
      <c r="P75" s="5">
        <v>-125878548000</v>
      </c>
      <c r="Q75" s="5">
        <v>-100466165000</v>
      </c>
      <c r="R75" s="5">
        <v>-71632030000</v>
      </c>
      <c r="S75" s="5">
        <v>-102968062000</v>
      </c>
      <c r="T75" s="5">
        <v>-130521399000</v>
      </c>
      <c r="U75" s="5">
        <v>-126835392000</v>
      </c>
      <c r="V75" s="5">
        <v>-104985055000</v>
      </c>
      <c r="W75" s="5">
        <v>-87703862000</v>
      </c>
      <c r="X75" s="5">
        <v>-64923711000</v>
      </c>
      <c r="Y75" s="5">
        <v>-47658912000</v>
      </c>
      <c r="Z75" s="5">
        <v>-36434612000</v>
      </c>
    </row>
    <row r="76" spans="3:26" ht="15.5" x14ac:dyDescent="0.35">
      <c r="C76" t="s">
        <v>406</v>
      </c>
      <c r="D76" s="5">
        <v>1463224000</v>
      </c>
      <c r="E76" s="5">
        <v>-1964819000</v>
      </c>
      <c r="F76" s="5">
        <v>763787000</v>
      </c>
      <c r="G76" s="5">
        <v>305085000</v>
      </c>
      <c r="I76" s="5">
        <v>-1964819000</v>
      </c>
      <c r="J76" s="5">
        <v>-9426137000</v>
      </c>
      <c r="K76" s="5">
        <v>526168000</v>
      </c>
      <c r="L76" s="5">
        <v>-32114455000</v>
      </c>
      <c r="M76" s="5">
        <v>64045970000</v>
      </c>
      <c r="N76" s="5">
        <v>13672039000</v>
      </c>
      <c r="O76" s="5">
        <v>10737327000</v>
      </c>
      <c r="P76" s="5">
        <v>18709885000</v>
      </c>
      <c r="Q76" s="5">
        <v>2781934000</v>
      </c>
      <c r="R76" s="5">
        <v>1081720000</v>
      </c>
      <c r="S76" s="5">
        <v>-411563000</v>
      </c>
      <c r="T76" s="5">
        <v>1435462000</v>
      </c>
      <c r="U76" s="5">
        <v>3005905000</v>
      </c>
      <c r="V76" s="5">
        <v>760671000</v>
      </c>
      <c r="W76" s="5">
        <v>-1806932000</v>
      </c>
      <c r="X76" s="5">
        <v>515655000</v>
      </c>
      <c r="Y76" s="5">
        <v>-4252276000</v>
      </c>
      <c r="Z76" s="5">
        <v>-8738554000</v>
      </c>
    </row>
    <row r="77" spans="3:26" ht="15.5" x14ac:dyDescent="0.35">
      <c r="C77" t="s">
        <v>407</v>
      </c>
      <c r="D77" s="5">
        <v>-17272037000</v>
      </c>
      <c r="E77" s="5">
        <v>-26674495000</v>
      </c>
      <c r="F77" s="5">
        <v>-12837177000</v>
      </c>
      <c r="G77" s="5">
        <v>-10435743000</v>
      </c>
      <c r="I77" s="5">
        <v>-58160704000</v>
      </c>
      <c r="J77" s="5">
        <v>-58916064000</v>
      </c>
      <c r="K77" s="5">
        <v>-220004635000</v>
      </c>
      <c r="L77" s="5">
        <v>-88778522000</v>
      </c>
      <c r="M77" s="5">
        <v>6611379000</v>
      </c>
      <c r="N77" s="5">
        <v>-13966458000</v>
      </c>
      <c r="O77" s="5">
        <v>-125070527000</v>
      </c>
      <c r="P77" s="5">
        <v>-107168663000</v>
      </c>
      <c r="Q77" s="5">
        <v>-97684231000</v>
      </c>
      <c r="R77" s="5">
        <v>-70550310000</v>
      </c>
      <c r="S77" s="5">
        <v>-103379625000</v>
      </c>
      <c r="T77" s="5">
        <v>-129085937000</v>
      </c>
      <c r="U77" s="5">
        <v>-123829487000</v>
      </c>
      <c r="V77" s="5">
        <v>-104224384000</v>
      </c>
      <c r="W77" s="5">
        <v>-89510794000</v>
      </c>
      <c r="X77" s="5">
        <v>-64408056000</v>
      </c>
      <c r="Y77" s="5">
        <v>-51911188000</v>
      </c>
      <c r="Z77" s="5">
        <v>-45173166000</v>
      </c>
    </row>
    <row r="78" spans="3:26" ht="15.5" x14ac:dyDescent="0.35">
      <c r="C78" t="s">
        <v>102</v>
      </c>
      <c r="D78" s="5">
        <v>59332365000</v>
      </c>
      <c r="E78" s="5">
        <v>76556973000</v>
      </c>
      <c r="F78" s="5">
        <v>55132065000</v>
      </c>
      <c r="G78" s="5">
        <v>45488406000</v>
      </c>
      <c r="I78" s="5">
        <v>212215701000</v>
      </c>
      <c r="J78" s="5">
        <v>214801061000</v>
      </c>
      <c r="K78" s="5">
        <v>815005393000</v>
      </c>
      <c r="L78" s="5">
        <v>310722192000</v>
      </c>
      <c r="M78" s="5">
        <v>46306100000</v>
      </c>
      <c r="N78" s="5">
        <v>46566702000</v>
      </c>
      <c r="O78" s="5">
        <v>361596020000</v>
      </c>
      <c r="P78" s="5">
        <v>306085586000</v>
      </c>
      <c r="Q78" s="5">
        <v>236275300000</v>
      </c>
      <c r="R78" s="5">
        <v>205361683000</v>
      </c>
      <c r="S78" s="5">
        <v>286348653000</v>
      </c>
      <c r="T78" s="5">
        <v>397518303000</v>
      </c>
      <c r="U78" s="5">
        <v>382884086000</v>
      </c>
      <c r="V78" s="5">
        <v>332687522000</v>
      </c>
      <c r="W78" s="5">
        <v>276257363000</v>
      </c>
      <c r="X78" s="5">
        <v>200711198000</v>
      </c>
      <c r="Y78" s="5">
        <v>150253115000</v>
      </c>
      <c r="Z78" s="5">
        <v>112874054000</v>
      </c>
    </row>
    <row r="79" spans="3:26" ht="15.5" x14ac:dyDescent="0.35">
      <c r="C79" t="s">
        <v>103</v>
      </c>
      <c r="E79" s="5">
        <v>8136646000</v>
      </c>
      <c r="I79" s="5">
        <v>8136646000</v>
      </c>
      <c r="J79" s="5">
        <v>23324734000</v>
      </c>
      <c r="K79" s="5">
        <v>-877674000</v>
      </c>
      <c r="L79" s="5">
        <v>-5759609000</v>
      </c>
      <c r="M79" s="5">
        <v>14624209000</v>
      </c>
      <c r="N79" s="5">
        <v>5432834000</v>
      </c>
      <c r="O79" s="5">
        <v>-3039126000</v>
      </c>
      <c r="P79" s="5">
        <v>12456847000</v>
      </c>
      <c r="Q79" s="5">
        <v>-5675505000</v>
      </c>
      <c r="R79" s="5">
        <v>-5358767000</v>
      </c>
      <c r="S79" s="5">
        <v>56899975000</v>
      </c>
    </row>
    <row r="80" spans="3:26" ht="15.5" x14ac:dyDescent="0.35">
      <c r="C80" t="s">
        <v>410</v>
      </c>
      <c r="E80" s="5">
        <v>8136646000</v>
      </c>
      <c r="I80" s="5">
        <v>8136646000</v>
      </c>
      <c r="J80" s="5">
        <v>23324734000</v>
      </c>
      <c r="K80" s="5">
        <v>-877674000</v>
      </c>
      <c r="L80" s="5">
        <v>-5759609000</v>
      </c>
      <c r="M80" s="5">
        <v>14624209000</v>
      </c>
      <c r="N80" s="5">
        <v>5432834000</v>
      </c>
      <c r="O80" s="5">
        <v>-3039126000</v>
      </c>
      <c r="P80" s="5">
        <v>12456847000</v>
      </c>
      <c r="Q80" s="5">
        <v>-5675505000</v>
      </c>
      <c r="R80" s="5">
        <v>-5358767000</v>
      </c>
      <c r="S80" s="5">
        <v>56899975000</v>
      </c>
    </row>
    <row r="81" spans="2:26" ht="15.5" x14ac:dyDescent="0.35">
      <c r="C81" t="s">
        <v>104</v>
      </c>
      <c r="D81" s="5">
        <v>59332365000</v>
      </c>
      <c r="E81" s="5">
        <v>84693619000</v>
      </c>
      <c r="F81" s="5">
        <v>55132065000</v>
      </c>
      <c r="G81" s="5">
        <v>45488406000</v>
      </c>
      <c r="I81" s="5">
        <v>220352347000</v>
      </c>
      <c r="J81" s="5">
        <v>238125795000</v>
      </c>
      <c r="K81" s="5">
        <v>814127719000</v>
      </c>
      <c r="L81" s="5">
        <v>304962583000</v>
      </c>
      <c r="M81" s="5">
        <v>60930309000</v>
      </c>
      <c r="N81" s="5">
        <v>51999536000</v>
      </c>
      <c r="O81" s="5">
        <v>358556894000</v>
      </c>
      <c r="P81" s="5">
        <v>318542433000</v>
      </c>
      <c r="Q81" s="5">
        <v>230599795000</v>
      </c>
      <c r="R81" s="5">
        <v>200002916000</v>
      </c>
      <c r="S81" s="5">
        <v>343248628000</v>
      </c>
      <c r="T81" s="5">
        <v>397518303000</v>
      </c>
      <c r="U81" s="5">
        <v>382884086000</v>
      </c>
      <c r="V81" s="5">
        <v>332687522000</v>
      </c>
      <c r="W81" s="5">
        <v>276257363000</v>
      </c>
    </row>
    <row r="82" spans="2:26" ht="15.5" x14ac:dyDescent="0.35">
      <c r="C82" t="s">
        <v>105</v>
      </c>
      <c r="D82" s="5">
        <v>59332365000</v>
      </c>
      <c r="E82" s="5">
        <v>76556973000</v>
      </c>
      <c r="F82" s="5">
        <v>55132065000</v>
      </c>
      <c r="G82" s="5">
        <v>45488406000</v>
      </c>
      <c r="I82" s="5">
        <v>212215701000</v>
      </c>
      <c r="J82" s="5">
        <v>214801061000</v>
      </c>
      <c r="K82" s="5">
        <v>815005393000</v>
      </c>
      <c r="L82" s="5">
        <v>310722192000</v>
      </c>
      <c r="M82" s="5">
        <v>46306100000</v>
      </c>
      <c r="N82" s="5">
        <v>46566702000</v>
      </c>
      <c r="O82" s="5">
        <v>361596020000</v>
      </c>
      <c r="P82" s="5">
        <v>306085586000</v>
      </c>
      <c r="Q82" s="5">
        <v>236275300000</v>
      </c>
      <c r="R82" s="5">
        <v>205361683000</v>
      </c>
      <c r="S82" s="5">
        <v>286348653000</v>
      </c>
      <c r="T82" s="5">
        <v>397518303000</v>
      </c>
      <c r="U82" s="5">
        <v>382884086000</v>
      </c>
      <c r="V82" s="5">
        <v>332687522000</v>
      </c>
      <c r="W82" s="5">
        <v>276257363000</v>
      </c>
      <c r="X82" s="5">
        <v>200711198000</v>
      </c>
      <c r="Y82" s="5">
        <v>150253115000</v>
      </c>
      <c r="Z82" s="5">
        <v>112874054000</v>
      </c>
    </row>
    <row r="83" spans="2:26" ht="15.5" x14ac:dyDescent="0.35">
      <c r="C83" t="s">
        <v>7</v>
      </c>
      <c r="D83" s="5">
        <v>59332365000</v>
      </c>
      <c r="E83" s="5">
        <v>84693619000</v>
      </c>
      <c r="F83" s="5">
        <v>55132065000</v>
      </c>
      <c r="G83" s="5">
        <v>45488406000</v>
      </c>
      <c r="I83" s="5">
        <v>220352347000</v>
      </c>
      <c r="J83" s="5">
        <v>238125795000</v>
      </c>
      <c r="K83" s="5">
        <v>814127719000</v>
      </c>
      <c r="L83" s="5">
        <v>304962583000</v>
      </c>
      <c r="M83" s="5">
        <v>60930309000</v>
      </c>
      <c r="N83" s="5">
        <v>51999536000</v>
      </c>
      <c r="O83" s="5">
        <v>358556894000</v>
      </c>
      <c r="P83" s="5">
        <v>318542433000</v>
      </c>
      <c r="Q83" s="5">
        <v>230599795000</v>
      </c>
      <c r="R83" s="5">
        <v>200002916000</v>
      </c>
      <c r="S83" s="5">
        <v>343248628000</v>
      </c>
      <c r="T83" s="5">
        <v>397518303000</v>
      </c>
      <c r="U83" s="5">
        <v>382884086000</v>
      </c>
      <c r="V83" s="5">
        <v>332687522000</v>
      </c>
      <c r="W83" s="5">
        <v>276257363000</v>
      </c>
    </row>
    <row r="84" spans="2:26" ht="15.5" x14ac:dyDescent="0.35">
      <c r="C84" t="s">
        <v>530</v>
      </c>
    </row>
    <row r="85" spans="2:26" ht="15.5" x14ac:dyDescent="0.35">
      <c r="C85" t="s">
        <v>106</v>
      </c>
      <c r="D85" s="5">
        <v>59332365000</v>
      </c>
      <c r="E85" s="5">
        <v>76556973000</v>
      </c>
      <c r="F85" s="5">
        <v>55132065000</v>
      </c>
      <c r="G85" s="5">
        <v>45488406000</v>
      </c>
      <c r="I85" s="5">
        <v>212215701000</v>
      </c>
      <c r="J85" s="5">
        <v>214801061000</v>
      </c>
      <c r="K85" s="5">
        <v>815005393000</v>
      </c>
      <c r="L85" s="5">
        <v>310722192000</v>
      </c>
      <c r="M85" s="5">
        <v>46306100000</v>
      </c>
      <c r="N85" s="5">
        <v>46566702000</v>
      </c>
      <c r="O85" s="5">
        <v>361596020000</v>
      </c>
      <c r="P85" s="5">
        <v>306085586000</v>
      </c>
      <c r="Q85" s="5">
        <v>236275300000</v>
      </c>
      <c r="R85" s="5">
        <v>205361683000</v>
      </c>
      <c r="S85" s="5">
        <v>286348653000</v>
      </c>
      <c r="T85" s="5">
        <v>397518303000</v>
      </c>
      <c r="U85" s="5">
        <v>382884086000</v>
      </c>
      <c r="V85" s="5">
        <v>332687522000</v>
      </c>
      <c r="W85" s="5">
        <v>276257363000</v>
      </c>
      <c r="X85" s="5">
        <v>200711198000</v>
      </c>
      <c r="Y85" s="5">
        <v>150253115000</v>
      </c>
      <c r="Z85" s="5">
        <v>112874054000</v>
      </c>
    </row>
    <row r="86" spans="2:26" ht="15.5" x14ac:dyDescent="0.35">
      <c r="C86" t="s">
        <v>107</v>
      </c>
      <c r="D86" s="5">
        <v>59332365000</v>
      </c>
      <c r="E86" s="5">
        <v>84693619000</v>
      </c>
      <c r="F86" s="5">
        <v>55132065000</v>
      </c>
      <c r="G86" s="5">
        <v>45488406000</v>
      </c>
      <c r="I86" s="5">
        <v>220352347000</v>
      </c>
      <c r="J86" s="5">
        <v>238125795000</v>
      </c>
      <c r="K86" s="5">
        <v>814127719000</v>
      </c>
      <c r="L86" s="5">
        <v>304962583000</v>
      </c>
      <c r="M86" s="5">
        <v>60930309000</v>
      </c>
      <c r="N86" s="5">
        <v>51999536000</v>
      </c>
      <c r="O86" s="5">
        <v>358556894000</v>
      </c>
      <c r="P86" s="5">
        <v>318542433000</v>
      </c>
      <c r="Q86" s="5">
        <v>230599795000</v>
      </c>
      <c r="R86" s="5">
        <v>200002916000</v>
      </c>
      <c r="S86" s="5">
        <v>343248628000</v>
      </c>
      <c r="T86" s="5">
        <v>397518303000</v>
      </c>
      <c r="U86" s="5">
        <v>382884086000</v>
      </c>
      <c r="V86" s="5">
        <v>332687522000</v>
      </c>
      <c r="W86" s="5">
        <v>276257363000</v>
      </c>
    </row>
    <row r="87" spans="2:26" ht="15.5" x14ac:dyDescent="0.35">
      <c r="C87" t="s">
        <v>108</v>
      </c>
      <c r="D87" s="5">
        <v>59332365000</v>
      </c>
      <c r="E87" s="5">
        <v>84693619000</v>
      </c>
      <c r="F87" s="5">
        <v>55132065000</v>
      </c>
      <c r="G87" s="5">
        <v>45488406000</v>
      </c>
      <c r="I87" s="5">
        <v>220352347000</v>
      </c>
      <c r="J87" s="5">
        <v>238125795000</v>
      </c>
      <c r="K87" s="5">
        <v>814127719000</v>
      </c>
      <c r="L87" s="5">
        <v>304962583000</v>
      </c>
      <c r="M87" s="5">
        <v>60930309000</v>
      </c>
      <c r="N87" s="5">
        <v>51999536000</v>
      </c>
      <c r="O87" s="5">
        <v>358556894000</v>
      </c>
      <c r="P87" s="5">
        <v>318542433000</v>
      </c>
      <c r="Q87" s="5">
        <v>230599795000</v>
      </c>
      <c r="R87" s="5">
        <v>200002916000</v>
      </c>
      <c r="S87" s="5">
        <v>343248628000</v>
      </c>
      <c r="T87" s="5">
        <v>397518303000</v>
      </c>
      <c r="U87" s="5">
        <v>382884086000</v>
      </c>
      <c r="V87" s="5">
        <v>332687522000</v>
      </c>
      <c r="W87" s="5">
        <v>276257363000</v>
      </c>
    </row>
    <row r="89" spans="2:26" ht="15.5" x14ac:dyDescent="0.35">
      <c r="B89" t="s">
        <v>109</v>
      </c>
      <c r="C89" t="s">
        <v>110</v>
      </c>
    </row>
    <row r="90" spans="2:26" ht="15.5" x14ac:dyDescent="0.35">
      <c r="C90" t="s">
        <v>19</v>
      </c>
    </row>
    <row r="91" spans="2:26" ht="15.5" x14ac:dyDescent="0.35">
      <c r="C91" t="s">
        <v>114</v>
      </c>
      <c r="N91" s="5">
        <v>101500000000</v>
      </c>
      <c r="O91" s="5">
        <v>104500000000</v>
      </c>
      <c r="P91" s="5">
        <v>104500000000</v>
      </c>
      <c r="U91" s="5">
        <v>22000000000</v>
      </c>
      <c r="V91" s="5">
        <v>22000000000</v>
      </c>
      <c r="W91" s="5">
        <v>144000000000</v>
      </c>
    </row>
    <row r="92" spans="2:26" ht="15.5" x14ac:dyDescent="0.35">
      <c r="C92" t="s">
        <v>115</v>
      </c>
      <c r="N92" s="5">
        <v>1898500000000</v>
      </c>
      <c r="O92" s="5">
        <v>1895500000000</v>
      </c>
      <c r="P92" s="5">
        <v>1895500000000</v>
      </c>
      <c r="Q92" s="5">
        <v>700000000000</v>
      </c>
      <c r="R92" s="5">
        <v>700000000000</v>
      </c>
      <c r="S92" s="5">
        <v>700000000000</v>
      </c>
      <c r="T92" s="5">
        <v>800000000000</v>
      </c>
      <c r="U92" s="5">
        <v>1407000000000</v>
      </c>
      <c r="V92" s="5">
        <v>1530000000000</v>
      </c>
      <c r="W92" s="5">
        <v>856000000000</v>
      </c>
    </row>
    <row r="93" spans="2:26" ht="15.5" x14ac:dyDescent="0.35">
      <c r="C93" t="s">
        <v>1278</v>
      </c>
      <c r="D93" s="5">
        <v>48122530000</v>
      </c>
      <c r="E93" s="5">
        <v>27522601000</v>
      </c>
      <c r="F93" s="5">
        <v>37933610000</v>
      </c>
      <c r="G93" s="5">
        <v>46691262000</v>
      </c>
      <c r="I93" s="5">
        <v>27522601000</v>
      </c>
      <c r="J93" s="5">
        <v>27781080000</v>
      </c>
      <c r="K93" s="5">
        <v>32721347000</v>
      </c>
      <c r="L93" s="5">
        <v>31326050000</v>
      </c>
      <c r="M93" s="5">
        <v>126780101000</v>
      </c>
      <c r="N93" s="5">
        <v>1924784701000</v>
      </c>
      <c r="O93" s="5">
        <v>104364990000</v>
      </c>
      <c r="P93" s="5">
        <v>53010796000</v>
      </c>
      <c r="Q93" s="5">
        <v>28547330000</v>
      </c>
      <c r="R93" s="5">
        <v>30322531000</v>
      </c>
      <c r="S93" s="5">
        <v>30395779000</v>
      </c>
      <c r="T93" s="5">
        <v>35767746000</v>
      </c>
      <c r="U93" s="5">
        <v>95642328000</v>
      </c>
      <c r="V93" s="5">
        <v>189137282000</v>
      </c>
      <c r="W93" s="5">
        <v>192183355000</v>
      </c>
      <c r="X93" s="5">
        <v>26327186000</v>
      </c>
      <c r="Y93" s="5">
        <v>31030761000</v>
      </c>
      <c r="Z93" s="5">
        <v>116683495000</v>
      </c>
    </row>
    <row r="94" spans="2:26" ht="15.5" x14ac:dyDescent="0.35">
      <c r="C94" t="s">
        <v>412</v>
      </c>
    </row>
    <row r="95" spans="2:26" ht="15.5" x14ac:dyDescent="0.35">
      <c r="C95" t="s">
        <v>1279</v>
      </c>
      <c r="P95" s="5">
        <v>10392000000</v>
      </c>
      <c r="Q95" s="5">
        <v>10866000000</v>
      </c>
      <c r="R95" s="5">
        <v>81626010000</v>
      </c>
      <c r="T95" s="5">
        <v>20575735000</v>
      </c>
      <c r="U95" s="5">
        <v>50834160000</v>
      </c>
      <c r="V95" s="5">
        <v>55406250000</v>
      </c>
      <c r="W95" s="5">
        <v>15261250000</v>
      </c>
      <c r="X95" s="5">
        <v>14906000000</v>
      </c>
      <c r="Y95" s="5">
        <v>74371750000</v>
      </c>
      <c r="Z95" s="5">
        <v>17574500000</v>
      </c>
    </row>
    <row r="96" spans="2:26" ht="15.5" x14ac:dyDescent="0.35">
      <c r="C96" t="s">
        <v>112</v>
      </c>
    </row>
    <row r="97" spans="3:26" ht="15.5" x14ac:dyDescent="0.35">
      <c r="C97" t="s">
        <v>120</v>
      </c>
    </row>
    <row r="98" spans="3:26" ht="15.5" x14ac:dyDescent="0.35">
      <c r="C98" t="s">
        <v>1280</v>
      </c>
      <c r="S98" s="5">
        <v>1698536537000</v>
      </c>
      <c r="T98" s="5">
        <v>1511380343000</v>
      </c>
      <c r="U98" s="5">
        <v>1257729041000</v>
      </c>
      <c r="V98" s="5">
        <v>1197706219000</v>
      </c>
      <c r="W98" s="5">
        <v>1266237227000</v>
      </c>
      <c r="X98" s="5">
        <v>1087193275000</v>
      </c>
      <c r="Y98" s="5">
        <v>1122782216000</v>
      </c>
      <c r="Z98" s="5">
        <v>1144784044000</v>
      </c>
    </row>
    <row r="99" spans="3:26" ht="15.5" x14ac:dyDescent="0.35">
      <c r="C99" t="s">
        <v>97</v>
      </c>
      <c r="D99" s="5">
        <v>55967193000</v>
      </c>
      <c r="E99" s="5">
        <v>56121080000</v>
      </c>
      <c r="F99" s="5">
        <v>48565184000</v>
      </c>
      <c r="G99" s="5">
        <v>49127417000</v>
      </c>
      <c r="I99" s="5">
        <v>56121080000</v>
      </c>
      <c r="J99" s="5">
        <v>49958941000</v>
      </c>
      <c r="K99" s="5">
        <v>34579448000</v>
      </c>
      <c r="L99" s="5">
        <v>38904942000</v>
      </c>
      <c r="M99" s="5">
        <v>44980000000</v>
      </c>
      <c r="N99" s="5">
        <v>34497746000</v>
      </c>
      <c r="O99" s="5">
        <v>31065851000</v>
      </c>
      <c r="P99" s="5">
        <v>46893118000</v>
      </c>
      <c r="Q99" s="5">
        <v>37617336000</v>
      </c>
      <c r="R99" s="5">
        <v>46231537000</v>
      </c>
      <c r="S99" s="5">
        <v>54192851000</v>
      </c>
    </row>
    <row r="100" spans="3:26" ht="15.5" x14ac:dyDescent="0.35">
      <c r="C100" t="s">
        <v>1281</v>
      </c>
      <c r="S100" s="5">
        <v>536190000</v>
      </c>
      <c r="T100" s="5">
        <v>881336000</v>
      </c>
      <c r="U100" s="5">
        <v>17706123000</v>
      </c>
      <c r="V100" s="5">
        <v>16483565000</v>
      </c>
      <c r="W100" s="5">
        <v>11891184000</v>
      </c>
      <c r="X100" s="5">
        <v>8377825000</v>
      </c>
      <c r="Y100" s="5">
        <v>2722617000</v>
      </c>
      <c r="Z100" s="5">
        <v>799790000</v>
      </c>
    </row>
    <row r="101" spans="3:26" ht="15.5" x14ac:dyDescent="0.35">
      <c r="C101" t="s">
        <v>1282</v>
      </c>
      <c r="D101" s="5">
        <v>729784474000</v>
      </c>
      <c r="E101" s="5">
        <v>700074173000</v>
      </c>
      <c r="F101" s="5">
        <v>695738037000</v>
      </c>
      <c r="G101" s="5">
        <v>630911739000</v>
      </c>
      <c r="I101" s="5">
        <v>700074173000</v>
      </c>
      <c r="J101" s="5">
        <v>603216496000</v>
      </c>
      <c r="K101" s="5">
        <v>529432659000</v>
      </c>
      <c r="L101" s="5">
        <v>281867443000</v>
      </c>
      <c r="M101" s="5">
        <v>219104804000</v>
      </c>
      <c r="N101" s="5">
        <v>456615736000</v>
      </c>
      <c r="O101" s="5">
        <v>768774320000</v>
      </c>
      <c r="P101" s="5">
        <v>1449701644000</v>
      </c>
      <c r="Q101" s="5">
        <v>2766222604000</v>
      </c>
      <c r="R101" s="5">
        <v>1460705296000</v>
      </c>
      <c r="S101" s="5">
        <v>1382694951000</v>
      </c>
      <c r="T101" s="5">
        <v>1216766056000</v>
      </c>
      <c r="U101" s="5">
        <v>1048387783000</v>
      </c>
      <c r="V101" s="5">
        <v>1053346447000</v>
      </c>
      <c r="W101" s="5">
        <v>1098666646000</v>
      </c>
      <c r="X101" s="5">
        <v>933649699000</v>
      </c>
      <c r="Y101" s="5">
        <v>891644725000</v>
      </c>
      <c r="Z101" s="5">
        <v>909629448000</v>
      </c>
    </row>
    <row r="102" spans="3:26" ht="15.5" x14ac:dyDescent="0.35">
      <c r="C102" t="s">
        <v>1283</v>
      </c>
      <c r="D102" s="5">
        <v>710527806000</v>
      </c>
      <c r="E102" s="5">
        <v>684341081000</v>
      </c>
      <c r="F102" s="5">
        <v>682041780000</v>
      </c>
      <c r="G102" s="5">
        <v>616757697000</v>
      </c>
      <c r="I102" s="5">
        <v>684341081000</v>
      </c>
      <c r="J102" s="5">
        <v>588263083000</v>
      </c>
      <c r="K102" s="5">
        <v>528480135000</v>
      </c>
      <c r="L102" s="5">
        <v>272140078000</v>
      </c>
      <c r="M102" s="5">
        <v>202613282000</v>
      </c>
      <c r="N102" s="5">
        <v>433448957000</v>
      </c>
      <c r="O102" s="5">
        <v>741211620000</v>
      </c>
      <c r="P102" s="5">
        <v>1369068419000</v>
      </c>
      <c r="Q102" s="5">
        <v>2713270788000</v>
      </c>
      <c r="R102" s="5">
        <v>1425504388000</v>
      </c>
      <c r="S102" s="5">
        <v>1355290349000</v>
      </c>
      <c r="T102" s="5">
        <v>1201030275000</v>
      </c>
      <c r="U102" s="5">
        <v>1054658005000</v>
      </c>
      <c r="V102" s="5">
        <v>1063966183000</v>
      </c>
      <c r="W102" s="5">
        <v>1106504557000</v>
      </c>
      <c r="X102" s="5">
        <v>927021609000</v>
      </c>
      <c r="Y102" s="5">
        <v>866294179000</v>
      </c>
      <c r="Z102" s="5">
        <v>879682580000</v>
      </c>
    </row>
    <row r="103" spans="3:26" ht="15.5" x14ac:dyDescent="0.35">
      <c r="C103" t="s">
        <v>1284</v>
      </c>
    </row>
    <row r="104" spans="3:26" ht="15.5" x14ac:dyDescent="0.35">
      <c r="C104" t="s">
        <v>1285</v>
      </c>
      <c r="D104" s="5">
        <v>8201477596000</v>
      </c>
      <c r="E104" s="5">
        <v>8145221002000</v>
      </c>
      <c r="F104" s="5">
        <v>8295302607000</v>
      </c>
      <c r="G104" s="5">
        <v>8494068939000</v>
      </c>
      <c r="I104" s="5">
        <v>8145221002000</v>
      </c>
      <c r="J104" s="5">
        <v>8781636346000</v>
      </c>
      <c r="K104" s="5">
        <v>8614493355000</v>
      </c>
      <c r="L104" s="5">
        <v>6914427215000</v>
      </c>
      <c r="M104" s="5">
        <v>5762157930000</v>
      </c>
      <c r="N104" s="5">
        <v>7439104635000</v>
      </c>
      <c r="O104" s="5">
        <v>10021763725000</v>
      </c>
      <c r="P104" s="5">
        <v>8275988344000</v>
      </c>
      <c r="Q104" s="5">
        <v>5819255843000</v>
      </c>
      <c r="R104" s="5">
        <v>3770758947000</v>
      </c>
      <c r="S104" s="5">
        <v>3692138519000</v>
      </c>
      <c r="T104" s="5">
        <v>3415615052000</v>
      </c>
      <c r="U104" s="5">
        <v>2638852842000</v>
      </c>
      <c r="V104" s="5">
        <v>2261389905000</v>
      </c>
      <c r="W104" s="5">
        <v>2317186204000</v>
      </c>
      <c r="X104" s="5">
        <v>1108099154000</v>
      </c>
      <c r="Y104" s="5">
        <v>494482365000</v>
      </c>
      <c r="Z104" s="5">
        <v>293839283000</v>
      </c>
    </row>
    <row r="105" spans="3:26" ht="15.5" x14ac:dyDescent="0.35">
      <c r="C105" t="s">
        <v>747</v>
      </c>
      <c r="D105" s="5">
        <v>8000105925000</v>
      </c>
      <c r="E105" s="5">
        <v>7967008484000</v>
      </c>
      <c r="F105" s="5">
        <v>8112576082000</v>
      </c>
      <c r="G105" s="5">
        <v>8284741654000</v>
      </c>
      <c r="I105" s="5">
        <v>7967008484000</v>
      </c>
      <c r="J105" s="5">
        <v>8565748395000</v>
      </c>
      <c r="K105" s="5">
        <v>8429005742000</v>
      </c>
      <c r="L105" s="5">
        <v>6795450351000</v>
      </c>
      <c r="M105" s="5">
        <v>5661194488000</v>
      </c>
      <c r="N105" s="5">
        <v>7175723377000</v>
      </c>
      <c r="O105" s="5">
        <v>9846112210000</v>
      </c>
      <c r="P105" s="5">
        <v>8163519402000</v>
      </c>
      <c r="Q105" s="5">
        <v>5716045944000</v>
      </c>
      <c r="R105" s="5">
        <v>3683789127000</v>
      </c>
      <c r="S105" s="5">
        <v>3625824465000</v>
      </c>
      <c r="T105" s="5">
        <v>3383055675000</v>
      </c>
      <c r="U105" s="5">
        <v>2612660222000</v>
      </c>
      <c r="V105" s="5">
        <v>2243790042000</v>
      </c>
      <c r="W105" s="5">
        <v>2317186204000</v>
      </c>
      <c r="X105" s="5">
        <v>1108099154000</v>
      </c>
      <c r="Y105" s="5">
        <v>494482365000</v>
      </c>
      <c r="Z105" s="5">
        <v>293839283000</v>
      </c>
    </row>
    <row r="106" spans="3:26" ht="15.5" x14ac:dyDescent="0.35">
      <c r="C106" t="s">
        <v>117</v>
      </c>
    </row>
    <row r="107" spans="3:26" ht="15.5" x14ac:dyDescent="0.35">
      <c r="C107" t="s">
        <v>1286</v>
      </c>
      <c r="D107" s="5">
        <v>26680777000</v>
      </c>
      <c r="E107" s="5">
        <v>25028934000</v>
      </c>
      <c r="F107" s="5">
        <v>300939772000</v>
      </c>
      <c r="G107" s="5">
        <v>304228271000</v>
      </c>
      <c r="I107" s="5">
        <v>25028934000</v>
      </c>
      <c r="J107" s="5">
        <v>296787329000</v>
      </c>
      <c r="K107" s="5">
        <v>330429432000</v>
      </c>
      <c r="L107" s="5">
        <v>321581810000</v>
      </c>
      <c r="M107" s="5">
        <v>462366165000</v>
      </c>
      <c r="N107" s="5">
        <v>438906799000</v>
      </c>
      <c r="O107" s="5">
        <v>437440382000</v>
      </c>
      <c r="P107" s="5">
        <v>463999782000</v>
      </c>
      <c r="Q107" s="5">
        <v>50722720000</v>
      </c>
      <c r="R107" s="5">
        <v>35738576000</v>
      </c>
      <c r="S107" s="5">
        <v>32394865000</v>
      </c>
      <c r="T107" s="5">
        <v>27560736000</v>
      </c>
      <c r="U107" s="5">
        <v>22026607000</v>
      </c>
      <c r="V107" s="5">
        <v>21618791000</v>
      </c>
      <c r="W107" s="5">
        <v>12395735000</v>
      </c>
      <c r="X107" s="5">
        <v>6875399000</v>
      </c>
      <c r="Y107" s="5">
        <v>6234690000</v>
      </c>
      <c r="Z107" s="5">
        <v>5641529000</v>
      </c>
    </row>
    <row r="108" spans="3:26" ht="15.5" x14ac:dyDescent="0.35">
      <c r="C108" t="s">
        <v>128</v>
      </c>
      <c r="D108" s="5">
        <v>51947182000</v>
      </c>
      <c r="E108" s="5">
        <v>50483959000</v>
      </c>
      <c r="F108" s="5">
        <v>54369904000</v>
      </c>
      <c r="G108" s="5">
        <v>53979942000</v>
      </c>
      <c r="I108" s="5">
        <v>50483959000</v>
      </c>
      <c r="J108" s="5">
        <v>54743729000</v>
      </c>
      <c r="K108" s="5">
        <v>70748638000</v>
      </c>
      <c r="L108" s="5">
        <v>66942360000</v>
      </c>
      <c r="M108" s="5">
        <v>97432311000</v>
      </c>
      <c r="N108" s="5">
        <v>40174060000</v>
      </c>
      <c r="O108" s="5">
        <v>31370558000</v>
      </c>
      <c r="P108" s="5">
        <v>19620189000</v>
      </c>
      <c r="Q108" s="5">
        <v>4750123000</v>
      </c>
      <c r="R108" s="5">
        <v>76354000</v>
      </c>
      <c r="S108" s="5">
        <v>4736600000</v>
      </c>
      <c r="T108" s="5">
        <v>5614846000</v>
      </c>
      <c r="U108" s="5">
        <v>4179384000</v>
      </c>
      <c r="V108" s="5">
        <v>1173479000</v>
      </c>
      <c r="W108" s="5">
        <v>412808000</v>
      </c>
      <c r="X108" s="5">
        <v>2219739000</v>
      </c>
      <c r="Y108" s="5">
        <v>1704084000</v>
      </c>
      <c r="Z108" s="5">
        <v>5956360000</v>
      </c>
    </row>
    <row r="109" spans="3:26" ht="15.5" x14ac:dyDescent="0.35">
      <c r="C109" t="s">
        <v>127</v>
      </c>
      <c r="D109" s="5">
        <v>13559000000</v>
      </c>
      <c r="E109" s="5">
        <v>13559000000</v>
      </c>
      <c r="F109" s="5">
        <v>13559000000</v>
      </c>
      <c r="G109" s="5">
        <v>13559000000</v>
      </c>
      <c r="I109" s="5">
        <v>13559000000</v>
      </c>
      <c r="J109" s="5">
        <v>13559000000</v>
      </c>
      <c r="K109" s="5">
        <v>13224000000</v>
      </c>
      <c r="L109" s="5">
        <v>13224000000</v>
      </c>
      <c r="M109" s="5">
        <v>13224000000</v>
      </c>
      <c r="N109" s="5">
        <v>12457000000</v>
      </c>
      <c r="O109" s="5">
        <v>12457000000</v>
      </c>
      <c r="P109" s="5">
        <v>12457000000</v>
      </c>
      <c r="Q109" s="5">
        <v>10437000000</v>
      </c>
      <c r="R109" s="5">
        <v>10437000000</v>
      </c>
      <c r="S109" s="5">
        <v>10437000000</v>
      </c>
      <c r="T109" s="5">
        <v>2295412000</v>
      </c>
      <c r="U109" s="5">
        <v>2363137000</v>
      </c>
      <c r="V109" s="5">
        <v>2430862000</v>
      </c>
    </row>
    <row r="110" spans="3:26" ht="15.5" x14ac:dyDescent="0.35">
      <c r="C110" t="s">
        <v>126</v>
      </c>
      <c r="D110" s="5">
        <v>146608587000</v>
      </c>
      <c r="E110" s="5">
        <v>150014187000</v>
      </c>
      <c r="F110" s="5">
        <v>156707160000</v>
      </c>
      <c r="G110" s="5">
        <v>161669769000</v>
      </c>
      <c r="I110" s="5">
        <v>150014187000</v>
      </c>
      <c r="J110" s="5">
        <v>177771268000</v>
      </c>
      <c r="K110" s="5">
        <v>167463058000</v>
      </c>
      <c r="L110" s="5">
        <v>166681355000</v>
      </c>
      <c r="M110" s="5">
        <v>171116087000</v>
      </c>
      <c r="N110" s="5">
        <v>173369724000</v>
      </c>
      <c r="O110" s="5">
        <v>191064922000</v>
      </c>
      <c r="P110" s="5">
        <v>174129915000</v>
      </c>
      <c r="Q110" s="5">
        <v>139394599000</v>
      </c>
      <c r="R110" s="5">
        <v>117942000000</v>
      </c>
      <c r="S110" s="5">
        <v>101314195000</v>
      </c>
      <c r="T110" s="5">
        <v>54418462000</v>
      </c>
      <c r="U110" s="5">
        <v>42254319000</v>
      </c>
      <c r="V110" s="5">
        <v>35449088000</v>
      </c>
      <c r="W110" s="5">
        <v>28195994000</v>
      </c>
      <c r="X110" s="5">
        <v>17516576000</v>
      </c>
      <c r="Y110" s="5">
        <v>12891307000</v>
      </c>
      <c r="Z110" s="5">
        <v>15017303000</v>
      </c>
    </row>
    <row r="111" spans="3:26" ht="15.5" x14ac:dyDescent="0.35">
      <c r="C111" t="s">
        <v>131</v>
      </c>
      <c r="D111" s="5">
        <v>9312828000</v>
      </c>
      <c r="E111" s="5">
        <v>10483979000</v>
      </c>
      <c r="F111" s="5">
        <v>10098227000</v>
      </c>
      <c r="G111" s="5">
        <v>10471328000</v>
      </c>
      <c r="I111" s="5">
        <v>10483979000</v>
      </c>
      <c r="J111" s="5">
        <v>11686758000</v>
      </c>
      <c r="K111" s="5">
        <v>13637317000</v>
      </c>
      <c r="L111" s="5">
        <v>15688522000</v>
      </c>
      <c r="M111" s="5">
        <v>15570387000</v>
      </c>
      <c r="N111" s="5">
        <v>15462122000</v>
      </c>
      <c r="O111" s="5">
        <v>18462168000</v>
      </c>
    </row>
    <row r="112" spans="3:26" ht="15.5" x14ac:dyDescent="0.35">
      <c r="C112" t="s">
        <v>134</v>
      </c>
      <c r="D112" s="5">
        <v>9585732190000</v>
      </c>
      <c r="E112" s="5">
        <v>9527015875000</v>
      </c>
      <c r="F112" s="5">
        <v>9746242138000</v>
      </c>
      <c r="G112" s="5">
        <v>9867255063000</v>
      </c>
      <c r="I112" s="5">
        <v>9527015875000</v>
      </c>
      <c r="J112" s="5">
        <v>10117766411000</v>
      </c>
      <c r="K112" s="5">
        <v>9911254148000</v>
      </c>
      <c r="L112" s="5">
        <v>8049255816000</v>
      </c>
      <c r="M112" s="5">
        <v>7123904019000</v>
      </c>
      <c r="N112" s="5">
        <v>10917456216000</v>
      </c>
      <c r="O112" s="5">
        <v>12117478069000</v>
      </c>
      <c r="P112" s="5">
        <v>11077046941000</v>
      </c>
      <c r="Q112" s="5">
        <v>9890847326000</v>
      </c>
      <c r="R112" s="5">
        <v>6744190348000</v>
      </c>
      <c r="S112" s="5">
        <v>6646671927000</v>
      </c>
      <c r="T112" s="5">
        <v>6641042830000</v>
      </c>
      <c r="U112" s="5">
        <v>6074469071000</v>
      </c>
      <c r="V112" s="5">
        <v>4853634854000</v>
      </c>
      <c r="W112" s="5">
        <v>4785503756000</v>
      </c>
      <c r="X112" s="5">
        <v>2693909989000</v>
      </c>
      <c r="Y112" s="5">
        <v>1771266800000</v>
      </c>
      <c r="Z112" s="5">
        <v>1607442479000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</row>
    <row r="115" spans="3:26" ht="15.5" x14ac:dyDescent="0.35">
      <c r="C115" t="s">
        <v>479</v>
      </c>
      <c r="D115" s="5">
        <v>3483078346000</v>
      </c>
      <c r="E115" s="5">
        <v>3458673926000</v>
      </c>
      <c r="F115" s="5">
        <v>3770038345000</v>
      </c>
      <c r="G115" s="5">
        <v>3952075243000</v>
      </c>
      <c r="I115" s="5">
        <v>3458673926000</v>
      </c>
      <c r="J115" s="5">
        <v>4076322011000</v>
      </c>
      <c r="K115" s="5">
        <v>4007720761000</v>
      </c>
      <c r="L115" s="5">
        <v>2470507254000</v>
      </c>
      <c r="M115" s="5">
        <v>1992299748000</v>
      </c>
      <c r="N115" s="5">
        <v>3893526206000</v>
      </c>
      <c r="O115" s="5">
        <v>4956259247000</v>
      </c>
      <c r="P115" s="5">
        <v>4312284028000</v>
      </c>
      <c r="Q115" s="5">
        <v>4777179002000</v>
      </c>
      <c r="R115" s="5">
        <v>2043896280000</v>
      </c>
      <c r="S115" s="5">
        <v>2176708083000</v>
      </c>
      <c r="T115" s="5">
        <v>2355396844000</v>
      </c>
      <c r="U115" s="5">
        <v>1723057135000</v>
      </c>
      <c r="V115" s="5">
        <v>748536974000</v>
      </c>
      <c r="W115" s="5">
        <v>1496548212000</v>
      </c>
      <c r="X115" s="5">
        <v>1089564128000</v>
      </c>
      <c r="Y115" s="5">
        <v>377846337000</v>
      </c>
      <c r="Z115" s="5">
        <v>395209107000</v>
      </c>
    </row>
    <row r="116" spans="3:26" ht="15.5" x14ac:dyDescent="0.35">
      <c r="C116" t="s">
        <v>1287</v>
      </c>
      <c r="D116" s="5">
        <v>3483078346000</v>
      </c>
      <c r="E116" s="5">
        <v>3458673926000</v>
      </c>
      <c r="F116" s="5">
        <v>3770038345000</v>
      </c>
      <c r="G116" s="5">
        <v>3952075243000</v>
      </c>
      <c r="I116" s="5">
        <v>3458673926000</v>
      </c>
      <c r="J116" s="5">
        <v>4076322011000</v>
      </c>
      <c r="K116" s="5">
        <v>4007720761000</v>
      </c>
      <c r="L116" s="5">
        <v>2470507254000</v>
      </c>
      <c r="M116" s="5">
        <v>1992299748000</v>
      </c>
      <c r="N116" s="5">
        <v>3893526206000</v>
      </c>
      <c r="O116" s="5">
        <v>4956259247000</v>
      </c>
      <c r="P116" s="5">
        <v>4312284028000</v>
      </c>
      <c r="Q116" s="5">
        <v>4777179002000</v>
      </c>
      <c r="R116" s="5">
        <v>2043896280000</v>
      </c>
      <c r="S116" s="5">
        <v>2176708083000</v>
      </c>
      <c r="T116" s="5">
        <v>2355396844000</v>
      </c>
      <c r="U116" s="5">
        <v>1723057135000</v>
      </c>
      <c r="V116" s="5">
        <v>748536974000</v>
      </c>
      <c r="W116" s="5">
        <v>1496548212000</v>
      </c>
      <c r="X116" s="5">
        <v>1089564128000</v>
      </c>
      <c r="Y116" s="5">
        <v>377846337000</v>
      </c>
      <c r="Z116" s="5">
        <v>395209107000</v>
      </c>
    </row>
    <row r="117" spans="3:26" ht="15.5" x14ac:dyDescent="0.35">
      <c r="C117" t="s">
        <v>138</v>
      </c>
      <c r="D117" s="5">
        <v>8821546000</v>
      </c>
      <c r="E117" s="5">
        <v>44244592000</v>
      </c>
      <c r="F117" s="5">
        <v>34495529000</v>
      </c>
      <c r="G117" s="5">
        <v>13296768000</v>
      </c>
      <c r="I117" s="5">
        <v>44244592000</v>
      </c>
      <c r="J117" s="5">
        <v>17577988000</v>
      </c>
      <c r="K117" s="5">
        <v>67477715000</v>
      </c>
      <c r="L117" s="5">
        <v>116127268000</v>
      </c>
      <c r="M117" s="5">
        <v>55702975000</v>
      </c>
      <c r="N117" s="5">
        <v>17887435000</v>
      </c>
      <c r="O117" s="5">
        <v>68766612000</v>
      </c>
      <c r="P117" s="5">
        <v>53243540000</v>
      </c>
      <c r="Q117" s="5">
        <v>88531344000</v>
      </c>
      <c r="R117" s="5">
        <v>14519723000</v>
      </c>
    </row>
    <row r="118" spans="3:26" ht="15.5" x14ac:dyDescent="0.35">
      <c r="C118" t="s">
        <v>139</v>
      </c>
      <c r="D118" s="5">
        <v>8821546000</v>
      </c>
      <c r="E118" s="5">
        <v>44244592000</v>
      </c>
      <c r="F118" s="5">
        <v>34495529000</v>
      </c>
      <c r="G118" s="5">
        <v>13296768000</v>
      </c>
      <c r="I118" s="5">
        <v>44244592000</v>
      </c>
      <c r="J118" s="5">
        <v>17577988000</v>
      </c>
      <c r="K118" s="5">
        <v>67477715000</v>
      </c>
      <c r="L118" s="5">
        <v>116127268000</v>
      </c>
      <c r="M118" s="5">
        <v>55702975000</v>
      </c>
      <c r="N118" s="5">
        <v>17887435000</v>
      </c>
      <c r="O118" s="5">
        <v>68766612000</v>
      </c>
      <c r="P118" s="5">
        <v>53243540000</v>
      </c>
      <c r="Q118" s="5">
        <v>88531344000</v>
      </c>
      <c r="R118" s="5">
        <v>14519723000</v>
      </c>
    </row>
    <row r="119" spans="3:26" ht="15.5" x14ac:dyDescent="0.35">
      <c r="C119" t="s">
        <v>140</v>
      </c>
      <c r="D119" s="5">
        <v>75585523000</v>
      </c>
      <c r="E119" s="5">
        <v>73581961000</v>
      </c>
      <c r="F119" s="5">
        <v>66877427000</v>
      </c>
      <c r="G119" s="5">
        <v>79444061000</v>
      </c>
      <c r="I119" s="5">
        <v>73581961000</v>
      </c>
      <c r="J119" s="5">
        <v>74198407000</v>
      </c>
      <c r="K119" s="5">
        <v>92402494000</v>
      </c>
      <c r="L119" s="5">
        <v>108442818000</v>
      </c>
      <c r="M119" s="5">
        <v>107792950000</v>
      </c>
      <c r="N119" s="5">
        <v>135530898000</v>
      </c>
      <c r="O119" s="5">
        <v>213521971000</v>
      </c>
      <c r="P119" s="5">
        <v>186346143000</v>
      </c>
      <c r="Q119" s="5">
        <v>149709711000</v>
      </c>
      <c r="R119" s="5">
        <v>121433747000</v>
      </c>
      <c r="S119" s="5">
        <v>121880780000</v>
      </c>
      <c r="T119" s="5">
        <v>118605517000</v>
      </c>
      <c r="U119" s="5">
        <v>86294691000</v>
      </c>
      <c r="V119" s="5">
        <v>39482078000</v>
      </c>
      <c r="W119" s="5">
        <v>31697621000</v>
      </c>
      <c r="X119" s="5">
        <v>50045313000</v>
      </c>
      <c r="Y119" s="5">
        <v>15599912000</v>
      </c>
      <c r="Z119" s="5">
        <v>7300538000</v>
      </c>
    </row>
    <row r="120" spans="3:26" ht="15.5" x14ac:dyDescent="0.35">
      <c r="C120" t="s">
        <v>129</v>
      </c>
      <c r="D120" s="5">
        <v>31187720000</v>
      </c>
      <c r="E120" s="5">
        <v>29956032000</v>
      </c>
      <c r="F120" s="5">
        <v>38819965000</v>
      </c>
      <c r="G120" s="5">
        <v>41543020000</v>
      </c>
      <c r="I120" s="5">
        <v>29956032000</v>
      </c>
      <c r="J120" s="5">
        <v>56692840000</v>
      </c>
      <c r="K120" s="5">
        <v>52250086000</v>
      </c>
      <c r="L120" s="5">
        <v>56399325000</v>
      </c>
      <c r="M120" s="5">
        <v>37155561000</v>
      </c>
      <c r="N120" s="5">
        <v>28770923000</v>
      </c>
      <c r="O120" s="5">
        <v>57884367000</v>
      </c>
      <c r="P120" s="5">
        <v>54418060000</v>
      </c>
      <c r="Q120" s="5">
        <v>39943197000</v>
      </c>
      <c r="R120" s="5">
        <v>20223362000</v>
      </c>
      <c r="S120" s="5">
        <v>21381024000</v>
      </c>
      <c r="T120" s="5">
        <v>20465868000</v>
      </c>
      <c r="U120" s="5">
        <v>25779563000</v>
      </c>
      <c r="V120" s="5">
        <v>21126082000</v>
      </c>
      <c r="W120" s="5">
        <v>29135181000</v>
      </c>
      <c r="X120" s="5">
        <v>11572823000</v>
      </c>
      <c r="Y120" s="5">
        <v>14511647000</v>
      </c>
      <c r="Z120" s="5">
        <v>13516245000</v>
      </c>
    </row>
    <row r="121" spans="3:26" ht="15.5" x14ac:dyDescent="0.35">
      <c r="C121" t="s">
        <v>1288</v>
      </c>
      <c r="D121" s="5">
        <v>31187720000</v>
      </c>
      <c r="E121" s="5">
        <v>29956032000</v>
      </c>
      <c r="F121" s="5">
        <v>38819965000</v>
      </c>
      <c r="G121" s="5">
        <v>41543020000</v>
      </c>
      <c r="I121" s="5">
        <v>29956032000</v>
      </c>
      <c r="J121" s="5">
        <v>56692840000</v>
      </c>
      <c r="K121" s="5">
        <v>52250086000</v>
      </c>
      <c r="L121" s="5">
        <v>56399325000</v>
      </c>
      <c r="M121" s="5">
        <v>37155561000</v>
      </c>
      <c r="N121" s="5">
        <v>28770923000</v>
      </c>
      <c r="O121" s="5">
        <v>57884367000</v>
      </c>
      <c r="P121" s="5">
        <v>54418060000</v>
      </c>
      <c r="Q121" s="5">
        <v>39943197000</v>
      </c>
      <c r="R121" s="5">
        <v>20223362000</v>
      </c>
      <c r="S121" s="5">
        <v>21381024000</v>
      </c>
      <c r="T121" s="5">
        <v>20465868000</v>
      </c>
      <c r="U121" s="5">
        <v>25779563000</v>
      </c>
      <c r="V121" s="5">
        <v>21126082000</v>
      </c>
      <c r="W121" s="5">
        <v>29135181000</v>
      </c>
      <c r="X121" s="5">
        <v>11572823000</v>
      </c>
      <c r="Y121" s="5">
        <v>14511647000</v>
      </c>
      <c r="Z121" s="5">
        <v>13516245000</v>
      </c>
    </row>
    <row r="122" spans="3:26" ht="15.5" x14ac:dyDescent="0.35">
      <c r="C122" t="s">
        <v>143</v>
      </c>
      <c r="D122" s="5">
        <v>29413162000</v>
      </c>
      <c r="E122" s="5">
        <v>22086690000</v>
      </c>
      <c r="F122" s="5">
        <v>17858406000</v>
      </c>
      <c r="G122" s="5">
        <v>11201217000</v>
      </c>
      <c r="I122" s="5">
        <v>22086690000</v>
      </c>
      <c r="J122" s="5">
        <v>3880882000</v>
      </c>
      <c r="K122" s="5">
        <v>14216649000</v>
      </c>
      <c r="L122" s="5">
        <v>48182255000</v>
      </c>
      <c r="M122" s="5">
        <v>38618480000</v>
      </c>
      <c r="N122" s="5">
        <v>4029525000</v>
      </c>
      <c r="O122" s="5">
        <v>21524555000</v>
      </c>
      <c r="P122" s="5">
        <v>40007144000</v>
      </c>
      <c r="Q122" s="5">
        <v>31438617000</v>
      </c>
      <c r="R122" s="5">
        <v>8635618000</v>
      </c>
      <c r="S122" s="5">
        <v>1173026000</v>
      </c>
      <c r="T122" s="5">
        <v>42454297000</v>
      </c>
      <c r="U122" s="5">
        <v>24420736000</v>
      </c>
      <c r="V122" s="5">
        <v>27440781000</v>
      </c>
      <c r="W122" s="5">
        <v>37261248000</v>
      </c>
      <c r="X122" s="5">
        <v>29805228000</v>
      </c>
      <c r="Y122" s="5">
        <v>23920532000</v>
      </c>
      <c r="Z122" s="5">
        <v>6232900000</v>
      </c>
    </row>
    <row r="123" spans="3:26" ht="15.5" x14ac:dyDescent="0.35">
      <c r="C123" t="s">
        <v>151</v>
      </c>
    </row>
    <row r="124" spans="3:26" ht="15.5" x14ac:dyDescent="0.35">
      <c r="C124" t="s">
        <v>1289</v>
      </c>
    </row>
    <row r="125" spans="3:26" ht="15.5" x14ac:dyDescent="0.35">
      <c r="C125" t="s">
        <v>546</v>
      </c>
      <c r="N125" s="5">
        <v>1998407472000</v>
      </c>
      <c r="O125" s="5">
        <v>1991992312000</v>
      </c>
      <c r="P125" s="5">
        <v>1986155439000</v>
      </c>
      <c r="Q125" s="5">
        <v>699651044000</v>
      </c>
      <c r="R125" s="5">
        <v>698293160000</v>
      </c>
      <c r="S125" s="5">
        <v>697087716000</v>
      </c>
      <c r="T125" s="5">
        <v>799331134000</v>
      </c>
      <c r="U125" s="5">
        <v>1423247000000</v>
      </c>
      <c r="V125" s="5">
        <v>1540953977000</v>
      </c>
      <c r="W125" s="5">
        <v>989025653000</v>
      </c>
    </row>
    <row r="126" spans="3:26" ht="15.5" x14ac:dyDescent="0.35">
      <c r="C126" t="s">
        <v>1290</v>
      </c>
      <c r="N126" s="5">
        <v>1998407472000</v>
      </c>
      <c r="O126" s="5">
        <v>1991992312000</v>
      </c>
      <c r="P126" s="5">
        <v>1986155439000</v>
      </c>
      <c r="Q126" s="5">
        <v>699651044000</v>
      </c>
      <c r="R126" s="5">
        <v>698293160000</v>
      </c>
      <c r="S126" s="5">
        <v>697087716000</v>
      </c>
      <c r="T126" s="5">
        <v>799331134000</v>
      </c>
      <c r="U126" s="5">
        <v>1423247000000</v>
      </c>
      <c r="V126" s="5">
        <v>1540953977000</v>
      </c>
      <c r="W126" s="5">
        <v>989025653000</v>
      </c>
    </row>
    <row r="127" spans="3:26" ht="15.5" x14ac:dyDescent="0.35">
      <c r="C127" t="s">
        <v>160</v>
      </c>
      <c r="D127" s="5">
        <v>3740389248000</v>
      </c>
      <c r="E127" s="5">
        <v>3741005298000</v>
      </c>
      <c r="F127" s="5">
        <v>4044925180000</v>
      </c>
      <c r="G127" s="5">
        <v>4221070170000</v>
      </c>
      <c r="I127" s="5">
        <v>3741005298000</v>
      </c>
      <c r="J127" s="5">
        <v>4352882158000</v>
      </c>
      <c r="K127" s="5">
        <v>4384495690000</v>
      </c>
      <c r="L127" s="5">
        <v>2938173032000</v>
      </c>
      <c r="M127" s="5">
        <v>2317783818000</v>
      </c>
      <c r="N127" s="5">
        <v>6172266324000</v>
      </c>
      <c r="O127" s="5">
        <v>7411795923000</v>
      </c>
      <c r="P127" s="5">
        <v>6729921689000</v>
      </c>
      <c r="Q127" s="5">
        <v>5861316507000</v>
      </c>
      <c r="R127" s="5">
        <v>2945259324000</v>
      </c>
      <c r="S127" s="5">
        <v>3047743819000</v>
      </c>
      <c r="T127" s="5">
        <v>3384318637000</v>
      </c>
      <c r="U127" s="5">
        <v>3309638549000</v>
      </c>
      <c r="V127" s="5">
        <v>2403742356000</v>
      </c>
      <c r="W127" s="5">
        <v>2611676956000</v>
      </c>
      <c r="X127" s="5">
        <v>1212714221000</v>
      </c>
      <c r="Y127" s="5">
        <v>459267123000</v>
      </c>
      <c r="Z127" s="5">
        <v>432679487000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996130114000</v>
      </c>
      <c r="E129" s="5">
        <v>996130114000</v>
      </c>
      <c r="F129" s="5">
        <v>996130114000</v>
      </c>
      <c r="G129" s="5">
        <v>996130114000</v>
      </c>
      <c r="I129" s="5">
        <v>996130114000</v>
      </c>
      <c r="J129" s="5">
        <v>996130114000</v>
      </c>
      <c r="K129" s="5">
        <v>996130114000</v>
      </c>
      <c r="L129" s="5">
        <v>996130114000</v>
      </c>
      <c r="M129" s="5">
        <v>996130114000</v>
      </c>
      <c r="N129" s="5">
        <v>996130114000</v>
      </c>
      <c r="O129" s="5">
        <v>996130114000</v>
      </c>
      <c r="P129" s="5">
        <v>996130114000</v>
      </c>
      <c r="Q129" s="5">
        <v>996130114000</v>
      </c>
      <c r="R129" s="5">
        <v>996130114000</v>
      </c>
      <c r="S129" s="5">
        <v>996130114000</v>
      </c>
      <c r="T129" s="5">
        <v>996130114000</v>
      </c>
      <c r="U129" s="5">
        <v>943699354000</v>
      </c>
      <c r="V129" s="5">
        <v>943699192000</v>
      </c>
      <c r="W129" s="5">
        <v>943699124000</v>
      </c>
      <c r="X129" s="5">
        <v>650826982000</v>
      </c>
      <c r="Y129" s="5">
        <v>650825036000</v>
      </c>
      <c r="Z129" s="5">
        <v>650824992000</v>
      </c>
    </row>
    <row r="130" spans="2:26" ht="15.5" x14ac:dyDescent="0.35">
      <c r="C130" t="s">
        <v>163</v>
      </c>
      <c r="D130" s="5">
        <v>351948790000</v>
      </c>
      <c r="E130" s="5">
        <v>351948790000</v>
      </c>
      <c r="F130" s="5">
        <v>351948790000</v>
      </c>
      <c r="G130" s="5">
        <v>351948790000</v>
      </c>
      <c r="I130" s="5">
        <v>351948790000</v>
      </c>
      <c r="J130" s="5">
        <v>351948790000</v>
      </c>
      <c r="K130" s="5">
        <v>351948790000</v>
      </c>
      <c r="L130" s="5">
        <v>351948790000</v>
      </c>
      <c r="M130" s="5">
        <v>351948790000</v>
      </c>
      <c r="N130" s="5">
        <v>351948790000</v>
      </c>
      <c r="O130" s="5">
        <v>351948790000</v>
      </c>
      <c r="P130" s="5">
        <v>351948790000</v>
      </c>
      <c r="Q130" s="5">
        <v>351948790000</v>
      </c>
      <c r="R130" s="5">
        <v>351948790000</v>
      </c>
      <c r="S130" s="5">
        <v>351948790000</v>
      </c>
      <c r="T130" s="5">
        <v>351948790000</v>
      </c>
      <c r="U130" s="5">
        <v>310004182000</v>
      </c>
      <c r="V130" s="5">
        <v>310004052000</v>
      </c>
      <c r="W130" s="5">
        <v>310003997000</v>
      </c>
      <c r="X130" s="5">
        <v>147452851000</v>
      </c>
      <c r="Y130" s="5">
        <v>147451684000</v>
      </c>
      <c r="Z130" s="5">
        <v>147451658000</v>
      </c>
    </row>
    <row r="131" spans="2:26" ht="15.5" x14ac:dyDescent="0.35">
      <c r="C131" t="s">
        <v>164</v>
      </c>
      <c r="D131" s="5">
        <v>4441296845000</v>
      </c>
      <c r="E131" s="5">
        <v>4381810593000</v>
      </c>
      <c r="F131" s="5">
        <v>4304672870000</v>
      </c>
      <c r="G131" s="5">
        <v>4248978572000</v>
      </c>
      <c r="I131" s="5">
        <v>4381810593000</v>
      </c>
      <c r="J131" s="5">
        <v>4366846408000</v>
      </c>
      <c r="K131" s="5">
        <v>4144100106000</v>
      </c>
      <c r="L131" s="5">
        <v>3724098938000</v>
      </c>
      <c r="M131" s="5">
        <v>3413061297000</v>
      </c>
      <c r="N131" s="5">
        <v>3362613242000</v>
      </c>
      <c r="O131" s="5">
        <v>3326537391000</v>
      </c>
      <c r="P131" s="5">
        <v>2952153230000</v>
      </c>
      <c r="Q131" s="5">
        <v>2643834579000</v>
      </c>
      <c r="R131" s="5">
        <v>2404620583000</v>
      </c>
      <c r="S131" s="5">
        <v>2196656353000</v>
      </c>
      <c r="T131" s="5">
        <v>1908645289000</v>
      </c>
      <c r="U131" s="5">
        <v>1511126986000</v>
      </c>
      <c r="V131" s="5">
        <v>1196189254000</v>
      </c>
      <c r="W131" s="5">
        <v>920123679000</v>
      </c>
      <c r="X131" s="5">
        <v>682915935000</v>
      </c>
      <c r="Y131" s="5">
        <v>513722957000</v>
      </c>
      <c r="Z131" s="5">
        <v>376486342000</v>
      </c>
    </row>
    <row r="132" spans="2:26" ht="15.5" x14ac:dyDescent="0.35">
      <c r="C132" t="s">
        <v>165</v>
      </c>
      <c r="D132" s="5">
        <v>2600000000</v>
      </c>
      <c r="E132" s="5">
        <v>2600000000</v>
      </c>
      <c r="F132" s="5">
        <v>2600000000</v>
      </c>
      <c r="G132" s="5">
        <v>2600000000</v>
      </c>
      <c r="I132" s="5">
        <v>2600000000</v>
      </c>
      <c r="J132" s="5">
        <v>2450000000</v>
      </c>
      <c r="K132" s="5">
        <v>2300000000</v>
      </c>
      <c r="L132" s="5">
        <v>2150000000</v>
      </c>
      <c r="M132" s="5">
        <v>2000000000</v>
      </c>
      <c r="N132" s="5">
        <v>1850000000</v>
      </c>
      <c r="O132" s="5">
        <v>1700000000</v>
      </c>
      <c r="P132" s="5">
        <v>1550000000</v>
      </c>
      <c r="Q132" s="5">
        <v>1400000000</v>
      </c>
      <c r="R132" s="5">
        <v>1250000000</v>
      </c>
      <c r="S132" s="5">
        <v>1100000000</v>
      </c>
      <c r="T132" s="5">
        <v>950000000</v>
      </c>
      <c r="U132" s="5">
        <v>800000000</v>
      </c>
      <c r="V132" s="5">
        <v>700000000</v>
      </c>
      <c r="W132" s="5">
        <v>600000000</v>
      </c>
      <c r="X132" s="5">
        <v>500000000</v>
      </c>
      <c r="Y132" s="5">
        <v>400000000</v>
      </c>
      <c r="Z132" s="5">
        <v>300000000</v>
      </c>
    </row>
    <row r="133" spans="2:26" ht="15.5" x14ac:dyDescent="0.35">
      <c r="C133" t="s">
        <v>166</v>
      </c>
      <c r="D133" s="5">
        <v>4438696845000</v>
      </c>
      <c r="E133" s="5">
        <v>4379210593000</v>
      </c>
      <c r="F133" s="5">
        <v>4302072870000</v>
      </c>
      <c r="G133" s="5">
        <v>4246378572000</v>
      </c>
      <c r="I133" s="5">
        <v>4379210593000</v>
      </c>
      <c r="J133" s="5">
        <v>4364396408000</v>
      </c>
      <c r="K133" s="5">
        <v>4141800106000</v>
      </c>
      <c r="L133" s="5">
        <v>3721948938000</v>
      </c>
      <c r="M133" s="5">
        <v>3411061297000</v>
      </c>
      <c r="N133" s="5">
        <v>3360763242000</v>
      </c>
      <c r="O133" s="5">
        <v>3324837391000</v>
      </c>
      <c r="P133" s="5">
        <v>2950603230000</v>
      </c>
      <c r="Q133" s="5">
        <v>2642434579000</v>
      </c>
      <c r="R133" s="5">
        <v>2403370583000</v>
      </c>
      <c r="S133" s="5">
        <v>2195556353000</v>
      </c>
      <c r="T133" s="5">
        <v>1907695289000</v>
      </c>
      <c r="U133" s="5">
        <v>1510326986000</v>
      </c>
      <c r="V133" s="5">
        <v>1195489254000</v>
      </c>
      <c r="W133" s="5">
        <v>919523679000</v>
      </c>
      <c r="X133" s="5">
        <v>682415935000</v>
      </c>
      <c r="Y133" s="5">
        <v>513322957000</v>
      </c>
      <c r="Z133" s="5">
        <v>376186342000</v>
      </c>
    </row>
    <row r="134" spans="2:26" ht="15.5" x14ac:dyDescent="0.35">
      <c r="C134" t="s">
        <v>167</v>
      </c>
      <c r="D134" s="5">
        <v>4441296845000</v>
      </c>
      <c r="E134" s="5">
        <v>4381810593000</v>
      </c>
      <c r="F134" s="5">
        <v>4304672870000</v>
      </c>
      <c r="G134" s="5">
        <v>4248978572000</v>
      </c>
      <c r="I134" s="5">
        <v>4381810593000</v>
      </c>
      <c r="J134" s="5">
        <v>4366846408000</v>
      </c>
      <c r="K134" s="5">
        <v>4144100106000</v>
      </c>
      <c r="L134" s="5">
        <v>3724098938000</v>
      </c>
      <c r="M134" s="5">
        <v>3413061297000</v>
      </c>
      <c r="N134" s="5">
        <v>3362613242000</v>
      </c>
      <c r="O134" s="5">
        <v>3326537391000</v>
      </c>
      <c r="P134" s="5">
        <v>2952153230000</v>
      </c>
      <c r="Q134" s="5">
        <v>2643834579000</v>
      </c>
      <c r="R134" s="5">
        <v>2404620583000</v>
      </c>
      <c r="S134" s="5">
        <v>2196656353000</v>
      </c>
      <c r="T134" s="5">
        <v>1908645289000</v>
      </c>
      <c r="U134" s="5">
        <v>1511126986000</v>
      </c>
      <c r="V134" s="5">
        <v>1196189254000</v>
      </c>
      <c r="W134" s="5">
        <v>920123679000</v>
      </c>
      <c r="X134" s="5">
        <v>682915935000</v>
      </c>
      <c r="Y134" s="5">
        <v>513722957000</v>
      </c>
      <c r="Z134" s="5">
        <v>376486342000</v>
      </c>
    </row>
    <row r="135" spans="2:26" ht="15.5" x14ac:dyDescent="0.35">
      <c r="C135" t="s">
        <v>9</v>
      </c>
      <c r="D135" s="5">
        <v>5845342942000</v>
      </c>
      <c r="E135" s="5">
        <v>5786010577000</v>
      </c>
      <c r="F135" s="5">
        <v>5701316958000</v>
      </c>
      <c r="G135" s="5">
        <v>5646184893000</v>
      </c>
      <c r="I135" s="5">
        <v>5786010577000</v>
      </c>
      <c r="J135" s="5">
        <v>5764884253000</v>
      </c>
      <c r="K135" s="5">
        <v>5526758458000</v>
      </c>
      <c r="L135" s="5">
        <v>5111082784000</v>
      </c>
      <c r="M135" s="5">
        <v>4806120201000</v>
      </c>
      <c r="N135" s="5">
        <v>4745189892000</v>
      </c>
      <c r="O135" s="5">
        <v>4705682146000</v>
      </c>
      <c r="P135" s="5">
        <v>4347125252000</v>
      </c>
      <c r="Q135" s="5">
        <v>4029530819000</v>
      </c>
      <c r="R135" s="5">
        <v>3798931024000</v>
      </c>
      <c r="S135" s="5">
        <v>3598928108000</v>
      </c>
      <c r="T135" s="5">
        <v>3256724193000</v>
      </c>
      <c r="U135" s="5">
        <v>2764830522000</v>
      </c>
      <c r="V135" s="5">
        <v>2449892498000</v>
      </c>
      <c r="W135" s="5">
        <v>2173826800000</v>
      </c>
      <c r="X135" s="5">
        <v>1481195768000</v>
      </c>
      <c r="Y135" s="5">
        <v>1311999677000</v>
      </c>
      <c r="Z135" s="5">
        <v>1174762992000</v>
      </c>
    </row>
    <row r="136" spans="2:26" ht="15.5" x14ac:dyDescent="0.35">
      <c r="C136" t="s">
        <v>169</v>
      </c>
      <c r="D136" s="5">
        <v>9585732190000</v>
      </c>
      <c r="E136" s="5">
        <v>9527015875000</v>
      </c>
      <c r="F136" s="5">
        <v>9746242138000</v>
      </c>
      <c r="G136" s="5">
        <v>9867255063000</v>
      </c>
      <c r="I136" s="5">
        <v>9527015875000</v>
      </c>
      <c r="J136" s="5">
        <v>10117766411000</v>
      </c>
      <c r="K136" s="5">
        <v>9911254148000</v>
      </c>
      <c r="L136" s="5">
        <v>8049255816000</v>
      </c>
      <c r="M136" s="5">
        <v>7123904019000</v>
      </c>
      <c r="N136" s="5">
        <v>10917456216000</v>
      </c>
      <c r="O136" s="5">
        <v>12117478069000</v>
      </c>
      <c r="P136" s="5">
        <v>11077046941000</v>
      </c>
      <c r="Q136" s="5">
        <v>9890847326000</v>
      </c>
      <c r="R136" s="5">
        <v>6744190348000</v>
      </c>
      <c r="S136" s="5">
        <v>6646671927000</v>
      </c>
      <c r="T136" s="5">
        <v>6641042830000</v>
      </c>
      <c r="U136" s="5">
        <v>6074469071000</v>
      </c>
      <c r="V136" s="5">
        <v>4853634854000</v>
      </c>
      <c r="W136" s="5">
        <v>4785503756000</v>
      </c>
      <c r="X136" s="5">
        <v>2693909989000</v>
      </c>
      <c r="Y136" s="5">
        <v>1771266800000</v>
      </c>
      <c r="Z136" s="5">
        <v>1607442479000</v>
      </c>
    </row>
    <row r="137" spans="2:26" ht="15.5" x14ac:dyDescent="0.35">
      <c r="C137" t="s">
        <v>170</v>
      </c>
      <c r="D137" s="5">
        <v>3984520457</v>
      </c>
      <c r="E137" s="5">
        <v>3984520457</v>
      </c>
      <c r="F137" s="5">
        <v>3984520457</v>
      </c>
      <c r="G137" s="5">
        <v>3984520457</v>
      </c>
      <c r="I137" s="5">
        <v>3984520457</v>
      </c>
      <c r="J137" s="5">
        <v>3984520457</v>
      </c>
      <c r="K137" s="5">
        <v>3984520457</v>
      </c>
      <c r="L137" s="5">
        <v>3984520457</v>
      </c>
      <c r="M137" s="5">
        <v>3984520457</v>
      </c>
      <c r="N137" s="5">
        <v>3984520457</v>
      </c>
      <c r="O137" s="5">
        <v>3984520457</v>
      </c>
      <c r="P137" s="5">
        <v>3984520457</v>
      </c>
      <c r="Q137" s="5">
        <v>3984520457</v>
      </c>
      <c r="R137" s="5">
        <v>3984520457</v>
      </c>
      <c r="S137" s="5">
        <v>3984520457</v>
      </c>
      <c r="T137" s="5">
        <v>3984520457</v>
      </c>
      <c r="U137" s="5">
        <v>3774797417</v>
      </c>
      <c r="V137" s="5">
        <v>3774796768</v>
      </c>
      <c r="W137" s="5">
        <v>3774796493</v>
      </c>
      <c r="X137" s="5">
        <v>2603307926</v>
      </c>
      <c r="Y137" s="5">
        <v>2603300144</v>
      </c>
      <c r="Z137" s="5">
        <v>2603299968</v>
      </c>
    </row>
    <row r="139" spans="2:26" ht="15.5" x14ac:dyDescent="0.35">
      <c r="B139" t="s">
        <v>171</v>
      </c>
      <c r="C139" t="s">
        <v>172</v>
      </c>
      <c r="D139" s="5">
        <v>3747192000</v>
      </c>
      <c r="E139" s="5">
        <v>304143207000</v>
      </c>
      <c r="F139" s="5">
        <v>180161312000</v>
      </c>
      <c r="G139" s="5">
        <v>232055896000</v>
      </c>
      <c r="I139" s="5">
        <v>835850959000</v>
      </c>
      <c r="J139" s="5">
        <v>-41842766000</v>
      </c>
      <c r="K139" s="5">
        <v>-1066641838000</v>
      </c>
      <c r="L139" s="5">
        <v>-522547568000</v>
      </c>
      <c r="M139" s="5">
        <v>2112892990000</v>
      </c>
      <c r="N139" s="5">
        <v>2903228428000</v>
      </c>
      <c r="O139" s="5">
        <v>-552034657000</v>
      </c>
      <c r="P139" s="5">
        <v>-757878751000</v>
      </c>
      <c r="Q139" s="5">
        <v>-2760483534000</v>
      </c>
      <c r="R139" s="5">
        <v>253222254000</v>
      </c>
      <c r="S139" s="5">
        <v>529679012000</v>
      </c>
      <c r="T139" s="5">
        <v>-141948757000</v>
      </c>
      <c r="U139" s="5">
        <v>-761945039000</v>
      </c>
      <c r="V139" s="5">
        <v>349720010000</v>
      </c>
      <c r="W139" s="5">
        <v>-1626513821000</v>
      </c>
      <c r="X139" s="5">
        <v>-722363237000</v>
      </c>
      <c r="Y139" s="5">
        <v>-4701247000</v>
      </c>
      <c r="Z139" s="5">
        <v>23812474000</v>
      </c>
    </row>
    <row r="140" spans="2:26" ht="15.5" x14ac:dyDescent="0.35">
      <c r="C140" t="s">
        <v>1291</v>
      </c>
    </row>
    <row r="141" spans="2:26" ht="15.5" x14ac:dyDescent="0.35">
      <c r="C141" t="s">
        <v>810</v>
      </c>
      <c r="D141" s="5">
        <v>135016430000</v>
      </c>
      <c r="E141" s="5">
        <v>135430305000</v>
      </c>
      <c r="F141" s="5">
        <v>131169610000</v>
      </c>
      <c r="G141" s="5">
        <v>126016492000</v>
      </c>
      <c r="I141" s="5">
        <v>510974608000</v>
      </c>
      <c r="J141" s="5">
        <v>451837627000</v>
      </c>
      <c r="K141" s="5">
        <v>365042311000</v>
      </c>
      <c r="L141" s="5">
        <v>299318179000</v>
      </c>
      <c r="M141" s="5">
        <v>447409601000</v>
      </c>
      <c r="N141" s="5">
        <v>604749979000</v>
      </c>
      <c r="O141" s="5">
        <v>1085008673000</v>
      </c>
      <c r="P141" s="5">
        <v>2082275525000</v>
      </c>
      <c r="Q141" s="5">
        <v>905962222000</v>
      </c>
      <c r="R141" s="5">
        <v>749302389000</v>
      </c>
      <c r="S141" s="5">
        <v>651477621000</v>
      </c>
      <c r="T141" s="5">
        <v>680692125000</v>
      </c>
      <c r="U141" s="5">
        <v>1044283337000</v>
      </c>
      <c r="V141" s="5">
        <v>934392669000</v>
      </c>
      <c r="W141" s="5">
        <v>766077865000</v>
      </c>
      <c r="X141" s="5">
        <v>787575023000</v>
      </c>
      <c r="Y141" s="5">
        <v>487515214000</v>
      </c>
      <c r="Z141" s="5">
        <v>481243436000</v>
      </c>
    </row>
    <row r="142" spans="2:26" ht="15.5" x14ac:dyDescent="0.35">
      <c r="C142" t="s">
        <v>1292</v>
      </c>
      <c r="D142" s="5">
        <v>1505299084000</v>
      </c>
      <c r="E142" s="5">
        <v>1681252523000</v>
      </c>
      <c r="F142" s="5">
        <v>1723173401000</v>
      </c>
      <c r="G142" s="5">
        <v>1745728319000</v>
      </c>
      <c r="I142" s="5">
        <v>6936964134000</v>
      </c>
      <c r="J142" s="5">
        <v>7447302836000</v>
      </c>
      <c r="K142" s="5">
        <v>6884822425000</v>
      </c>
      <c r="L142" s="5">
        <v>6432661247000</v>
      </c>
      <c r="M142" s="5">
        <v>6116481728000</v>
      </c>
      <c r="N142" s="5">
        <v>7022232240000</v>
      </c>
      <c r="O142" s="5">
        <v>7592258052000</v>
      </c>
      <c r="P142" s="5">
        <v>5098385684000</v>
      </c>
      <c r="Q142" s="5">
        <v>3855423352000</v>
      </c>
      <c r="R142" s="5">
        <v>2907650440000</v>
      </c>
      <c r="S142" s="5">
        <v>2716708987000</v>
      </c>
      <c r="T142" s="5">
        <v>2266134652000</v>
      </c>
      <c r="U142" s="5">
        <v>2121826357000</v>
      </c>
      <c r="V142" s="5">
        <v>2073973701000</v>
      </c>
      <c r="W142" s="5">
        <v>1526592246000</v>
      </c>
      <c r="X142" s="5">
        <v>965529886000</v>
      </c>
      <c r="Y142" s="5">
        <v>534713729000</v>
      </c>
      <c r="Z142" s="5">
        <v>409127321000</v>
      </c>
    </row>
    <row r="143" spans="2:26" ht="15.5" x14ac:dyDescent="0.35">
      <c r="C143" t="s">
        <v>1293</v>
      </c>
      <c r="P143" s="5">
        <v>-43397867000</v>
      </c>
      <c r="Q143" s="5">
        <v>-173952134000</v>
      </c>
      <c r="R143" s="5">
        <v>-376085681000</v>
      </c>
      <c r="S143" s="5">
        <v>-1252158041000</v>
      </c>
      <c r="T143" s="5">
        <v>-2065685102000</v>
      </c>
      <c r="U143" s="5">
        <v>-2559681289000</v>
      </c>
      <c r="V143" s="5">
        <v>-615626872000</v>
      </c>
      <c r="W143" s="5">
        <v>-988783685000</v>
      </c>
      <c r="X143" s="5">
        <v>-647677690000</v>
      </c>
      <c r="Y143" s="5">
        <v>-114899762000</v>
      </c>
      <c r="Z143" s="5">
        <v>-257177289000</v>
      </c>
    </row>
    <row r="144" spans="2:26" ht="15.5" x14ac:dyDescent="0.35">
      <c r="C144" t="s">
        <v>1294</v>
      </c>
      <c r="D144" s="5">
        <v>31772435000</v>
      </c>
      <c r="E144" s="5">
        <v>22898058000</v>
      </c>
      <c r="F144" s="5">
        <v>23018137000</v>
      </c>
      <c r="G144" s="5">
        <v>18465143000</v>
      </c>
      <c r="I144" s="5">
        <v>83642016000</v>
      </c>
      <c r="J144" s="5">
        <v>76136863000</v>
      </c>
      <c r="K144" s="5">
        <v>31929169000</v>
      </c>
      <c r="L144" s="5">
        <v>68766771000</v>
      </c>
    </row>
    <row r="145" spans="3:26" ht="15.5" x14ac:dyDescent="0.35">
      <c r="C145" t="s">
        <v>1295</v>
      </c>
      <c r="D145" s="5">
        <v>1108199000</v>
      </c>
      <c r="E145" s="5">
        <v>1086091000</v>
      </c>
      <c r="F145" s="5">
        <v>1242742000</v>
      </c>
      <c r="G145" s="5">
        <v>1277321000</v>
      </c>
      <c r="I145" s="5">
        <v>4898420000</v>
      </c>
      <c r="J145" s="5">
        <v>5278285000</v>
      </c>
      <c r="K145" s="5">
        <v>4882345000</v>
      </c>
      <c r="L145" s="5">
        <v>4676752000</v>
      </c>
      <c r="M145" s="5">
        <v>4284709000</v>
      </c>
      <c r="N145" s="5">
        <v>4793952000</v>
      </c>
      <c r="O145" s="5">
        <v>6613334000</v>
      </c>
      <c r="P145" s="5">
        <v>8030657000</v>
      </c>
      <c r="Q145" s="5">
        <v>8584227000</v>
      </c>
      <c r="R145" s="5">
        <v>10190895000</v>
      </c>
      <c r="S145" s="5">
        <v>15584952000</v>
      </c>
      <c r="T145" s="5">
        <v>12830050000</v>
      </c>
      <c r="U145" s="5">
        <v>10182120000</v>
      </c>
      <c r="V145" s="5">
        <v>10196980000</v>
      </c>
      <c r="W145" s="5">
        <v>7925586000</v>
      </c>
      <c r="X145" s="5">
        <v>10446533000</v>
      </c>
      <c r="Y145" s="5">
        <v>6657214000</v>
      </c>
      <c r="Z145" s="5">
        <v>5624958000</v>
      </c>
    </row>
    <row r="146" spans="3:26" ht="15.5" x14ac:dyDescent="0.35">
      <c r="C146" t="s">
        <v>1296</v>
      </c>
      <c r="J146" s="5">
        <v>787619294000</v>
      </c>
      <c r="K146" s="5">
        <v>31738530000</v>
      </c>
      <c r="L146" s="5">
        <v>315868673000</v>
      </c>
    </row>
    <row r="147" spans="3:26" ht="15.5" x14ac:dyDescent="0.35">
      <c r="C147" t="s">
        <v>422</v>
      </c>
      <c r="D147" s="5">
        <v>1673196148000</v>
      </c>
      <c r="E147" s="5">
        <v>1840666977000</v>
      </c>
      <c r="F147" s="5">
        <v>1878603890000</v>
      </c>
      <c r="G147" s="5">
        <v>1891487275000</v>
      </c>
      <c r="I147" s="5">
        <v>7536479178000</v>
      </c>
      <c r="J147" s="5">
        <v>8768174905000</v>
      </c>
      <c r="K147" s="5">
        <v>7318414780000</v>
      </c>
      <c r="L147" s="5">
        <v>7121646830000</v>
      </c>
      <c r="M147" s="5">
        <v>6577062860000</v>
      </c>
      <c r="N147" s="5">
        <v>7643594801000</v>
      </c>
      <c r="O147" s="5">
        <v>8757029166000</v>
      </c>
      <c r="P147" s="5">
        <v>7303970776000</v>
      </c>
      <c r="Q147" s="5">
        <v>5193348051000</v>
      </c>
      <c r="R147" s="5">
        <v>4246524696000</v>
      </c>
      <c r="S147" s="5">
        <v>5208087801000</v>
      </c>
      <c r="T147" s="5">
        <v>5434607961000</v>
      </c>
      <c r="U147" s="5">
        <v>5074606606000</v>
      </c>
      <c r="V147" s="5">
        <v>3681592629000</v>
      </c>
      <c r="W147" s="5">
        <v>2893191522000</v>
      </c>
      <c r="X147" s="5">
        <v>2167162306000</v>
      </c>
      <c r="Y147" s="5">
        <v>1179213915000</v>
      </c>
      <c r="Z147" s="5">
        <v>1044275993000</v>
      </c>
    </row>
    <row r="148" spans="3:26" ht="15.5" x14ac:dyDescent="0.35">
      <c r="C148" t="s">
        <v>1297</v>
      </c>
      <c r="D148" s="5">
        <v>85185879000</v>
      </c>
      <c r="E148" s="5">
        <v>74533990000</v>
      </c>
      <c r="F148" s="5">
        <v>81208933000</v>
      </c>
      <c r="G148" s="5">
        <v>71625326000</v>
      </c>
      <c r="I148" s="5">
        <v>303342268000</v>
      </c>
      <c r="J148" s="5">
        <v>335641860000</v>
      </c>
      <c r="K148" s="5">
        <v>976006524000</v>
      </c>
      <c r="L148" s="5">
        <v>486241697000</v>
      </c>
      <c r="M148" s="5">
        <v>323343749000</v>
      </c>
      <c r="N148" s="5">
        <v>209031369000</v>
      </c>
      <c r="O148" s="5">
        <v>301501093000</v>
      </c>
      <c r="P148" s="5">
        <v>322603769000</v>
      </c>
      <c r="Q148" s="5">
        <v>227460141000</v>
      </c>
      <c r="R148" s="5">
        <v>131697248000</v>
      </c>
      <c r="S148" s="5">
        <v>113297261000</v>
      </c>
      <c r="T148" s="5">
        <v>161435329000</v>
      </c>
      <c r="U148" s="5">
        <v>161594455000</v>
      </c>
      <c r="V148" s="5">
        <v>136162041000</v>
      </c>
      <c r="W148" s="5">
        <v>234882854000</v>
      </c>
      <c r="X148" s="5">
        <v>233723422000</v>
      </c>
      <c r="Y148" s="5">
        <v>177718518000</v>
      </c>
      <c r="Z148" s="5">
        <v>392237501000</v>
      </c>
    </row>
    <row r="149" spans="3:26" ht="15.5" x14ac:dyDescent="0.35">
      <c r="C149" t="s">
        <v>202</v>
      </c>
      <c r="D149" s="5">
        <v>138017000</v>
      </c>
      <c r="E149" s="5">
        <v>241859000</v>
      </c>
      <c r="F149" s="5">
        <v>190384000</v>
      </c>
      <c r="G149" s="5">
        <v>265833000</v>
      </c>
      <c r="I149" s="5">
        <v>872061000</v>
      </c>
      <c r="J149" s="5">
        <v>1026129000</v>
      </c>
      <c r="K149" s="5">
        <v>1735489000</v>
      </c>
      <c r="L149" s="5">
        <v>2391749000</v>
      </c>
      <c r="M149" s="5">
        <v>44564874000</v>
      </c>
      <c r="N149" s="5">
        <v>28472518000</v>
      </c>
      <c r="O149" s="5">
        <v>1918205000</v>
      </c>
      <c r="P149" s="5">
        <v>4081083000</v>
      </c>
      <c r="Q149" s="5">
        <v>9224905000</v>
      </c>
      <c r="R149" s="5">
        <v>3654093000</v>
      </c>
      <c r="S149" s="5">
        <v>4289246000</v>
      </c>
      <c r="T149" s="5">
        <v>11510201000</v>
      </c>
      <c r="U149" s="5">
        <v>10129271000</v>
      </c>
      <c r="V149" s="5">
        <v>10714459000</v>
      </c>
      <c r="W149" s="5">
        <v>7164140000</v>
      </c>
      <c r="X149" s="5">
        <v>4592919000</v>
      </c>
      <c r="Y149" s="5">
        <v>13875330000</v>
      </c>
      <c r="Z149" s="5">
        <v>18876607000</v>
      </c>
    </row>
    <row r="150" spans="3:26" ht="15.5" x14ac:dyDescent="0.35">
      <c r="C150" t="s">
        <v>1298</v>
      </c>
      <c r="Q150" s="5">
        <v>263412000</v>
      </c>
      <c r="R150" s="5">
        <v>2000000</v>
      </c>
      <c r="T150" s="5">
        <v>15000000</v>
      </c>
    </row>
    <row r="151" spans="3:26" ht="15.5" x14ac:dyDescent="0.35">
      <c r="C151" t="s">
        <v>1299</v>
      </c>
      <c r="F151" s="5">
        <v>686970896000</v>
      </c>
      <c r="G151" s="5">
        <v>-686970896000</v>
      </c>
      <c r="M151" s="5">
        <v>-395470433000</v>
      </c>
      <c r="N151" s="5">
        <v>-1484236237000</v>
      </c>
      <c r="O151" s="5">
        <v>-324203488000</v>
      </c>
      <c r="P151" s="5">
        <v>2874900733000</v>
      </c>
      <c r="Q151" s="5">
        <v>1154020534000</v>
      </c>
      <c r="R151" s="5">
        <v>-30002556000</v>
      </c>
      <c r="S151" s="5">
        <v>-42652952000</v>
      </c>
      <c r="T151" s="5">
        <v>82945952000</v>
      </c>
      <c r="U151" s="5">
        <v>-765077000</v>
      </c>
      <c r="V151" s="5">
        <v>-66596992000</v>
      </c>
      <c r="W151" s="5">
        <v>-248011288000</v>
      </c>
      <c r="X151" s="5">
        <v>77638028000</v>
      </c>
      <c r="Y151" s="5">
        <v>-98441194000</v>
      </c>
      <c r="Z151" s="5">
        <v>122809204000</v>
      </c>
    </row>
    <row r="152" spans="3:26" ht="15.5" x14ac:dyDescent="0.35">
      <c r="C152" t="s">
        <v>1300</v>
      </c>
    </row>
    <row r="153" spans="3:26" ht="15.5" x14ac:dyDescent="0.35">
      <c r="C153" t="s">
        <v>660</v>
      </c>
      <c r="X153" s="5">
        <v>-2129202201000</v>
      </c>
      <c r="Y153" s="5">
        <v>-863509472000</v>
      </c>
      <c r="Z153" s="5">
        <v>-818530645000</v>
      </c>
    </row>
    <row r="154" spans="3:26" ht="15.5" x14ac:dyDescent="0.35">
      <c r="C154" t="s">
        <v>1301</v>
      </c>
      <c r="D154" s="5">
        <v>-1350258308000</v>
      </c>
      <c r="E154" s="5">
        <v>-1160617887000</v>
      </c>
      <c r="F154" s="5">
        <v>-1281929751000</v>
      </c>
      <c r="G154" s="5">
        <v>-1203642804000</v>
      </c>
      <c r="I154" s="5">
        <v>-4944496371000</v>
      </c>
      <c r="J154" s="5">
        <v>-6345529224000</v>
      </c>
      <c r="K154" s="5">
        <v>-8293842020000</v>
      </c>
      <c r="L154" s="5">
        <v>-7405695356000</v>
      </c>
      <c r="M154" s="5">
        <v>-3699144569000</v>
      </c>
      <c r="N154" s="5">
        <v>-2383377638000</v>
      </c>
      <c r="O154" s="5">
        <v>-8173342941000</v>
      </c>
      <c r="P154" s="5">
        <v>-10193891679000</v>
      </c>
      <c r="Q154" s="5">
        <v>-8196797968000</v>
      </c>
      <c r="R154" s="5">
        <v>-3040456000000</v>
      </c>
      <c r="S154" s="5">
        <v>-2736045244000</v>
      </c>
      <c r="T154" s="5">
        <v>-3007375333000</v>
      </c>
      <c r="U154" s="5">
        <v>-2740569200000</v>
      </c>
      <c r="V154" s="5">
        <v>-2142173194000</v>
      </c>
      <c r="W154" s="5">
        <v>-2916350834000</v>
      </c>
    </row>
    <row r="155" spans="3:26" ht="15.5" x14ac:dyDescent="0.35">
      <c r="C155" t="s">
        <v>427</v>
      </c>
      <c r="D155" s="5">
        <v>-1350258308000</v>
      </c>
      <c r="E155" s="5">
        <v>-1160617887000</v>
      </c>
      <c r="F155" s="5">
        <v>-1281929751000</v>
      </c>
      <c r="G155" s="5">
        <v>-1203642804000</v>
      </c>
      <c r="I155" s="5">
        <v>-4944496371000</v>
      </c>
      <c r="J155" s="5">
        <v>-6345529224000</v>
      </c>
      <c r="K155" s="5">
        <v>-8293842020000</v>
      </c>
      <c r="L155" s="5">
        <v>-7405695356000</v>
      </c>
      <c r="M155" s="5">
        <v>-3699144569000</v>
      </c>
      <c r="N155" s="5">
        <v>-2383377638000</v>
      </c>
      <c r="O155" s="5">
        <v>-8173342941000</v>
      </c>
      <c r="P155" s="5">
        <v>-10237289546000</v>
      </c>
      <c r="Q155" s="5">
        <v>-8370750102000</v>
      </c>
      <c r="R155" s="5">
        <v>-3416541681000</v>
      </c>
      <c r="S155" s="5">
        <v>-3988203285000</v>
      </c>
      <c r="T155" s="5">
        <v>-5073060435000</v>
      </c>
      <c r="U155" s="5">
        <v>-5300250489000</v>
      </c>
      <c r="V155" s="5">
        <v>-2757800066000</v>
      </c>
      <c r="W155" s="5">
        <v>-3905134519000</v>
      </c>
      <c r="X155" s="5">
        <v>-2776879891000</v>
      </c>
      <c r="Y155" s="5">
        <v>-978409234000</v>
      </c>
      <c r="Z155" s="5">
        <v>-1075707934000</v>
      </c>
    </row>
    <row r="156" spans="3:26" ht="15.5" x14ac:dyDescent="0.35">
      <c r="C156" t="s">
        <v>1302</v>
      </c>
      <c r="D156" s="5">
        <v>-97678141000</v>
      </c>
      <c r="E156" s="5">
        <v>-82197107000</v>
      </c>
      <c r="F156" s="5">
        <v>-85156857000</v>
      </c>
      <c r="G156" s="5">
        <v>-95890233000</v>
      </c>
      <c r="I156" s="5">
        <v>-370541987000</v>
      </c>
      <c r="J156" s="5">
        <v>-439311055000</v>
      </c>
      <c r="K156" s="5">
        <v>-411241097000</v>
      </c>
      <c r="L156" s="5">
        <v>-371058623000</v>
      </c>
      <c r="M156" s="5">
        <v>-309457788000</v>
      </c>
      <c r="N156" s="5">
        <v>-370678041000</v>
      </c>
      <c r="O156" s="5">
        <v>-155809858000</v>
      </c>
      <c r="P156" s="5">
        <v>-246457590000</v>
      </c>
      <c r="Q156" s="5">
        <v>-231945774000</v>
      </c>
      <c r="R156" s="5">
        <v>-128123929000</v>
      </c>
      <c r="S156" s="5">
        <v>-157073214000</v>
      </c>
      <c r="T156" s="5">
        <v>-180283466000</v>
      </c>
      <c r="U156" s="5">
        <v>-182844458000</v>
      </c>
      <c r="V156" s="5">
        <v>-173849801000</v>
      </c>
      <c r="W156" s="5">
        <v>-259960939000</v>
      </c>
      <c r="X156" s="5">
        <v>-250684915000</v>
      </c>
      <c r="Y156" s="5">
        <v>-184043766000</v>
      </c>
      <c r="Z156" s="5">
        <v>-275094581000</v>
      </c>
    </row>
    <row r="157" spans="3:26" ht="15.5" x14ac:dyDescent="0.35">
      <c r="C157" t="s">
        <v>605</v>
      </c>
      <c r="D157" s="5">
        <v>-60443489000</v>
      </c>
      <c r="E157" s="5">
        <v>-67288036000</v>
      </c>
      <c r="F157" s="5">
        <v>-71330673000</v>
      </c>
      <c r="G157" s="5">
        <v>-70810431000</v>
      </c>
      <c r="I157" s="5">
        <v>-281770507000</v>
      </c>
      <c r="J157" s="5">
        <v>-309835983000</v>
      </c>
      <c r="K157" s="5">
        <v>-234800426000</v>
      </c>
      <c r="L157" s="5">
        <v>-156014947000</v>
      </c>
      <c r="M157" s="5">
        <v>-317614366000</v>
      </c>
      <c r="N157" s="5">
        <v>-567026764000</v>
      </c>
      <c r="O157" s="5">
        <v>-629008540000</v>
      </c>
      <c r="P157" s="5">
        <v>-566910648000</v>
      </c>
      <c r="Q157" s="5">
        <v>-374564104000</v>
      </c>
      <c r="R157" s="5">
        <v>-309051590000</v>
      </c>
      <c r="S157" s="5">
        <v>-349997331000</v>
      </c>
      <c r="T157" s="5">
        <v>-311510656000</v>
      </c>
      <c r="U157" s="5">
        <v>-279118323000</v>
      </c>
      <c r="V157" s="5">
        <v>-275178302000</v>
      </c>
      <c r="W157" s="5">
        <v>-184492230000</v>
      </c>
      <c r="X157" s="5">
        <v>-51875998000</v>
      </c>
      <c r="Y157" s="5">
        <v>-39606729000</v>
      </c>
      <c r="Z157" s="5">
        <v>-125827986000</v>
      </c>
    </row>
    <row r="158" spans="3:26" ht="15.5" x14ac:dyDescent="0.35">
      <c r="C158" t="s">
        <v>1303</v>
      </c>
      <c r="D158" s="5">
        <v>-25683084000</v>
      </c>
      <c r="E158" s="5">
        <v>-23965928000</v>
      </c>
      <c r="F158" s="5">
        <v>-38957520000</v>
      </c>
      <c r="G158" s="5">
        <v>-33352378000</v>
      </c>
      <c r="I158" s="5">
        <v>-129111333000</v>
      </c>
      <c r="J158" s="5">
        <v>-158190764000</v>
      </c>
      <c r="K158" s="5">
        <v>-186299972000</v>
      </c>
      <c r="L158" s="5">
        <v>-149143303000</v>
      </c>
      <c r="M158" s="5">
        <v>-87602085000</v>
      </c>
      <c r="N158" s="5">
        <v>-131492140000</v>
      </c>
      <c r="O158" s="5">
        <v>-177775116000</v>
      </c>
      <c r="P158" s="5">
        <v>-96005291000</v>
      </c>
      <c r="Q158" s="5">
        <v>-289848381000</v>
      </c>
      <c r="R158" s="5">
        <v>-180519775000</v>
      </c>
      <c r="S158" s="5">
        <v>-144859528000</v>
      </c>
      <c r="T158" s="5">
        <v>-124950060000</v>
      </c>
      <c r="U158" s="5">
        <v>-115247635000</v>
      </c>
      <c r="V158" s="5">
        <v>-90456929000</v>
      </c>
      <c r="W158" s="5">
        <v>-84618808000</v>
      </c>
      <c r="X158" s="5">
        <v>-67400679000</v>
      </c>
      <c r="Y158" s="5">
        <v>-44857331000</v>
      </c>
      <c r="Z158" s="5">
        <v>-36246694000</v>
      </c>
    </row>
    <row r="159" spans="3:26" ht="15.5" x14ac:dyDescent="0.35">
      <c r="C159" t="s">
        <v>1304</v>
      </c>
      <c r="D159" s="5">
        <v>-205092957000</v>
      </c>
      <c r="E159" s="5">
        <v>-258362175000</v>
      </c>
      <c r="F159" s="5">
        <v>-983312586000</v>
      </c>
      <c r="G159" s="5">
        <v>362667516000</v>
      </c>
      <c r="I159" s="5">
        <v>-1241674761000</v>
      </c>
      <c r="J159" s="5">
        <v>-1845934682000</v>
      </c>
    </row>
    <row r="160" spans="3:26" ht="15.5" x14ac:dyDescent="0.35">
      <c r="C160" t="s">
        <v>1305</v>
      </c>
      <c r="R160" s="5">
        <v>-106315000</v>
      </c>
      <c r="S160" s="5">
        <v>-126000000</v>
      </c>
      <c r="T160" s="5">
        <v>-42000000</v>
      </c>
      <c r="U160" s="5">
        <v>-75000000</v>
      </c>
      <c r="V160" s="5">
        <v>-65070000</v>
      </c>
      <c r="W160" s="5">
        <v>-930000</v>
      </c>
      <c r="X160" s="5">
        <v>-28130000</v>
      </c>
      <c r="Y160" s="5">
        <v>-36166000</v>
      </c>
      <c r="Z160" s="5">
        <v>-47000000</v>
      </c>
    </row>
    <row r="161" spans="3:26" ht="15.5" x14ac:dyDescent="0.35">
      <c r="C161" t="s">
        <v>177</v>
      </c>
      <c r="D161" s="5">
        <v>-15616873000</v>
      </c>
      <c r="E161" s="5">
        <v>-18868486000</v>
      </c>
      <c r="F161" s="5">
        <v>-6125404000</v>
      </c>
      <c r="G161" s="5">
        <v>-3323312000</v>
      </c>
      <c r="I161" s="5">
        <v>-37247589000</v>
      </c>
      <c r="J161" s="5">
        <v>-47883952000</v>
      </c>
      <c r="K161" s="5">
        <v>-236580280000</v>
      </c>
      <c r="L161" s="5">
        <v>-50653235000</v>
      </c>
      <c r="M161" s="5">
        <v>-22790252000</v>
      </c>
      <c r="N161" s="5">
        <v>-41036940000</v>
      </c>
      <c r="O161" s="5">
        <v>-152282147000</v>
      </c>
      <c r="P161" s="5">
        <v>-116592293000</v>
      </c>
      <c r="Q161" s="5">
        <v>-77428804000</v>
      </c>
      <c r="R161" s="5">
        <v>-64414252000</v>
      </c>
      <c r="S161" s="5">
        <v>-113208986000</v>
      </c>
      <c r="T161" s="5">
        <v>-142643583000</v>
      </c>
      <c r="U161" s="5">
        <v>-130049389000</v>
      </c>
      <c r="V161" s="5">
        <v>-114867029000</v>
      </c>
      <c r="W161" s="5">
        <v>-79534553000</v>
      </c>
      <c r="X161" s="5">
        <v>-58638429000</v>
      </c>
      <c r="Y161" s="5">
        <v>-30150756000</v>
      </c>
      <c r="Z161" s="5">
        <v>-41509636000</v>
      </c>
    </row>
    <row r="162" spans="3:26" ht="15.5" x14ac:dyDescent="0.35">
      <c r="C162" t="s">
        <v>183</v>
      </c>
      <c r="D162" s="5">
        <v>21869112000</v>
      </c>
      <c r="E162" s="5">
        <v>-307396127000</v>
      </c>
      <c r="F162" s="5">
        <v>-185590512000</v>
      </c>
      <c r="G162" s="5">
        <v>-216335564000</v>
      </c>
      <c r="I162" s="5">
        <v>-823465826000</v>
      </c>
      <c r="J162" s="5">
        <v>53945600000</v>
      </c>
      <c r="K162" s="5">
        <v>1098004607000</v>
      </c>
      <c r="L162" s="5">
        <v>457700054000</v>
      </c>
      <c r="M162" s="5">
        <v>-3898674377000</v>
      </c>
      <c r="N162" s="5">
        <v>-1070687024000</v>
      </c>
      <c r="O162" s="5">
        <v>638783121000</v>
      </c>
      <c r="P162" s="5">
        <v>815216349000</v>
      </c>
      <c r="Q162" s="5">
        <v>2736401768000</v>
      </c>
      <c r="R162" s="5">
        <v>-134187840000</v>
      </c>
      <c r="S162" s="5">
        <v>-544332930000</v>
      </c>
      <c r="T162" s="5">
        <v>81568551000</v>
      </c>
      <c r="U162" s="5">
        <v>673210272000</v>
      </c>
      <c r="V162" s="5">
        <v>-332758849000</v>
      </c>
      <c r="W162" s="5">
        <v>1811636622000</v>
      </c>
      <c r="X162" s="5">
        <v>676566832000</v>
      </c>
      <c r="Y162" s="5">
        <v>-30374515000</v>
      </c>
      <c r="Z162" s="5">
        <v>-169254329000</v>
      </c>
    </row>
    <row r="163" spans="3:26" ht="15.5" x14ac:dyDescent="0.35">
      <c r="C163" t="s">
        <v>184</v>
      </c>
      <c r="D163" s="5">
        <v>-5016375000</v>
      </c>
      <c r="E163" s="5">
        <v>-7158089000</v>
      </c>
      <c r="F163" s="5">
        <v>-3328452000</v>
      </c>
      <c r="G163" s="5">
        <v>-1200032000</v>
      </c>
      <c r="I163" s="5">
        <v>-12643612000</v>
      </c>
      <c r="J163" s="5">
        <v>-17043101000</v>
      </c>
      <c r="K163" s="5">
        <v>-29967472000</v>
      </c>
      <c r="L163" s="5">
        <v>-30606538000</v>
      </c>
      <c r="M163" s="5">
        <v>-12223213000</v>
      </c>
      <c r="N163" s="5">
        <v>-12441546000</v>
      </c>
      <c r="O163" s="5">
        <v>-35316739000</v>
      </c>
      <c r="P163" s="5">
        <v>-32898428000</v>
      </c>
      <c r="Q163" s="5">
        <v>22747246000</v>
      </c>
      <c r="R163" s="5">
        <v>-118640272000</v>
      </c>
      <c r="S163" s="5">
        <v>8802519000</v>
      </c>
      <c r="T163" s="5">
        <v>71681000</v>
      </c>
      <c r="U163" s="5">
        <v>-11613585000</v>
      </c>
      <c r="V163" s="5">
        <v>-19283256000</v>
      </c>
      <c r="W163" s="5">
        <v>-19093236000</v>
      </c>
      <c r="X163" s="5">
        <v>41092830000</v>
      </c>
      <c r="Y163" s="5">
        <v>-50576972000</v>
      </c>
      <c r="Z163" s="5">
        <v>236452223000</v>
      </c>
    </row>
    <row r="164" spans="3:26" ht="15.5" x14ac:dyDescent="0.35">
      <c r="C164" t="s">
        <v>969</v>
      </c>
      <c r="Z164" s="5">
        <v>5250000000</v>
      </c>
    </row>
    <row r="165" spans="3:26" ht="15.5" x14ac:dyDescent="0.35">
      <c r="C165" t="s">
        <v>1306</v>
      </c>
      <c r="R165" s="5">
        <v>-96276000000</v>
      </c>
      <c r="T165" s="5">
        <v>-103178196000</v>
      </c>
      <c r="U165" s="5">
        <v>-149135000000</v>
      </c>
      <c r="X165" s="5">
        <v>76381800000</v>
      </c>
      <c r="Y165" s="5">
        <v>35520000000</v>
      </c>
      <c r="Z165" s="5">
        <v>282408275000</v>
      </c>
    </row>
    <row r="166" spans="3:26" ht="15.5" x14ac:dyDescent="0.35">
      <c r="C166" t="s">
        <v>208</v>
      </c>
      <c r="D166" s="5">
        <v>371612000</v>
      </c>
      <c r="E166" s="5">
        <v>1130704000</v>
      </c>
      <c r="F166" s="5">
        <v>1385621000</v>
      </c>
      <c r="G166" s="5">
        <v>599359000</v>
      </c>
      <c r="I166" s="5">
        <v>4023671000</v>
      </c>
      <c r="J166" s="5">
        <v>18400267000</v>
      </c>
      <c r="K166" s="5">
        <v>4304381000</v>
      </c>
      <c r="L166" s="5">
        <v>3678441000</v>
      </c>
      <c r="M166" s="5">
        <v>10400825000</v>
      </c>
      <c r="N166" s="5">
        <v>10607198000</v>
      </c>
      <c r="O166" s="5">
        <v>10335020000</v>
      </c>
      <c r="P166" s="5">
        <v>4683604000</v>
      </c>
      <c r="Q166" s="5">
        <v>3778205000</v>
      </c>
      <c r="R166" s="5">
        <v>2664391000</v>
      </c>
      <c r="S166" s="5">
        <v>2773330000</v>
      </c>
      <c r="T166" s="5">
        <v>1497445000</v>
      </c>
      <c r="U166" s="5">
        <v>5528021000</v>
      </c>
      <c r="V166" s="5">
        <v>2074727000</v>
      </c>
      <c r="W166" s="5">
        <v>1182200000</v>
      </c>
      <c r="X166" s="5">
        <v>717248000</v>
      </c>
      <c r="Y166" s="5">
        <v>1409850000</v>
      </c>
      <c r="Z166" s="5">
        <v>2480808000</v>
      </c>
    </row>
    <row r="167" spans="3:26" ht="15.5" x14ac:dyDescent="0.35">
      <c r="C167" t="s">
        <v>207</v>
      </c>
      <c r="D167" s="5">
        <v>-4169098000</v>
      </c>
      <c r="E167" s="5">
        <v>-1142852000</v>
      </c>
      <c r="F167" s="5">
        <v>-3909948000</v>
      </c>
      <c r="G167" s="5">
        <v>-948643000</v>
      </c>
      <c r="I167" s="5">
        <v>-7581469000</v>
      </c>
      <c r="J167" s="5">
        <v>-32022779000</v>
      </c>
      <c r="K167" s="5">
        <v>-29958526000</v>
      </c>
      <c r="L167" s="5">
        <v>-28137343000</v>
      </c>
      <c r="M167" s="5">
        <v>-16185160000</v>
      </c>
      <c r="N167" s="5">
        <v>-19230634000</v>
      </c>
      <c r="O167" s="5">
        <v>-48385235000</v>
      </c>
      <c r="P167" s="5">
        <v>-32992403000</v>
      </c>
      <c r="Q167" s="5">
        <v>-41221532000</v>
      </c>
      <c r="R167" s="5">
        <v>-28734175000</v>
      </c>
      <c r="S167" s="5">
        <v>-14684774000</v>
      </c>
      <c r="T167" s="5">
        <v>-30829683000</v>
      </c>
      <c r="U167" s="5">
        <v>-22590710000</v>
      </c>
      <c r="V167" s="5">
        <v>-19824588000</v>
      </c>
      <c r="W167" s="5">
        <v>-17080956000</v>
      </c>
      <c r="X167" s="5">
        <v>-9890582000</v>
      </c>
      <c r="Y167" s="5">
        <v>-4276196000</v>
      </c>
      <c r="Z167" s="5">
        <v>-7974860000</v>
      </c>
    </row>
    <row r="168" spans="3:26" ht="15.5" x14ac:dyDescent="0.35">
      <c r="C168" t="s">
        <v>1307</v>
      </c>
      <c r="E168" s="5">
        <v>-1384425000</v>
      </c>
      <c r="F168" s="5">
        <v>-804125000</v>
      </c>
      <c r="G168" s="5">
        <v>-850748000</v>
      </c>
      <c r="I168" s="5">
        <v>-3324298000</v>
      </c>
      <c r="J168" s="5">
        <v>-3420589000</v>
      </c>
      <c r="K168" s="5">
        <v>-4313327000</v>
      </c>
      <c r="L168" s="5">
        <v>-6147636000</v>
      </c>
      <c r="M168" s="5">
        <v>-6438878000</v>
      </c>
      <c r="N168" s="5">
        <v>-3818110000</v>
      </c>
      <c r="O168" s="5">
        <v>-7266524000</v>
      </c>
      <c r="P168" s="5">
        <v>-4589629000</v>
      </c>
      <c r="Q168" s="5">
        <v>-10072839000</v>
      </c>
    </row>
    <row r="169" spans="3:26" ht="15.5" x14ac:dyDescent="0.35">
      <c r="C169" t="s">
        <v>1308</v>
      </c>
      <c r="E169" s="5">
        <v>4897625000</v>
      </c>
      <c r="F169" s="5">
        <v>-1827356000</v>
      </c>
      <c r="G169" s="5">
        <v>-938468000</v>
      </c>
    </row>
    <row r="170" spans="3:26" ht="15.5" x14ac:dyDescent="0.35">
      <c r="C170" t="s">
        <v>1309</v>
      </c>
      <c r="R170" s="5">
        <v>-1301400000</v>
      </c>
      <c r="U170" s="5">
        <v>-349000000</v>
      </c>
      <c r="V170" s="5">
        <v>-1846450000</v>
      </c>
      <c r="W170" s="5">
        <v>-3973550000</v>
      </c>
      <c r="X170" s="5">
        <v>-5301000000</v>
      </c>
      <c r="Y170" s="5">
        <v>-822460000</v>
      </c>
      <c r="Z170" s="5">
        <v>-4085000000</v>
      </c>
    </row>
    <row r="171" spans="3:26" ht="15.5" x14ac:dyDescent="0.35">
      <c r="C171" t="s">
        <v>1310</v>
      </c>
      <c r="R171" s="5">
        <v>-9888773000</v>
      </c>
      <c r="U171" s="5">
        <v>270000000</v>
      </c>
      <c r="V171" s="5">
        <v>378125000</v>
      </c>
      <c r="W171" s="5">
        <v>780000000</v>
      </c>
      <c r="X171" s="5">
        <v>1158494000</v>
      </c>
    </row>
    <row r="172" spans="3:26" ht="15.5" x14ac:dyDescent="0.35">
      <c r="C172" t="s">
        <v>928</v>
      </c>
      <c r="X172" s="5">
        <v>-21945000000</v>
      </c>
      <c r="Y172" s="5">
        <v>-82372000000</v>
      </c>
      <c r="Z172" s="5">
        <v>-41580000000</v>
      </c>
    </row>
    <row r="173" spans="3:26" ht="15.5" x14ac:dyDescent="0.35">
      <c r="C173" t="s">
        <v>221</v>
      </c>
      <c r="O173" s="5">
        <v>10000000000</v>
      </c>
      <c r="Q173" s="5">
        <v>70000000000</v>
      </c>
      <c r="R173" s="5">
        <v>15000000000</v>
      </c>
      <c r="S173" s="5">
        <v>20839963000</v>
      </c>
      <c r="T173" s="5">
        <v>132609115000</v>
      </c>
      <c r="U173" s="5">
        <v>154738104000</v>
      </c>
    </row>
    <row r="174" spans="3:26" ht="15.5" x14ac:dyDescent="0.35">
      <c r="C174" t="s">
        <v>241</v>
      </c>
      <c r="D174" s="5">
        <v>21869112000</v>
      </c>
      <c r="E174" s="5">
        <v>-307396127000</v>
      </c>
      <c r="F174" s="5">
        <v>-185590512000</v>
      </c>
      <c r="G174" s="5">
        <v>-216335564000</v>
      </c>
      <c r="I174" s="5">
        <v>-823465826000</v>
      </c>
      <c r="J174" s="5">
        <v>53945600000</v>
      </c>
      <c r="K174" s="5">
        <v>1098004607000</v>
      </c>
      <c r="L174" s="5">
        <v>457700054000</v>
      </c>
      <c r="M174" s="5">
        <v>-3898674377000</v>
      </c>
      <c r="N174" s="5">
        <v>-1070687024000</v>
      </c>
      <c r="O174" s="5">
        <v>638783121000</v>
      </c>
      <c r="P174" s="5">
        <v>815216349000</v>
      </c>
      <c r="Q174" s="5">
        <v>2736401768000</v>
      </c>
      <c r="R174" s="5">
        <v>-134187840000</v>
      </c>
      <c r="S174" s="5">
        <v>-544332930000</v>
      </c>
      <c r="T174" s="5">
        <v>81568551000</v>
      </c>
      <c r="U174" s="5">
        <v>673210272000</v>
      </c>
      <c r="V174" s="5">
        <v>-332758849000</v>
      </c>
      <c r="W174" s="5">
        <v>1811636622000</v>
      </c>
      <c r="X174" s="5">
        <v>676566832000</v>
      </c>
      <c r="Y174" s="5">
        <v>-30374515000</v>
      </c>
      <c r="Z174" s="5">
        <v>-169254329000</v>
      </c>
    </row>
    <row r="175" spans="3:26" ht="15.5" x14ac:dyDescent="0.35">
      <c r="C175" t="s">
        <v>1311</v>
      </c>
      <c r="D175" s="5">
        <v>735090847000</v>
      </c>
      <c r="E175" s="5">
        <v>750531556000</v>
      </c>
      <c r="F175" s="5">
        <v>580649174000</v>
      </c>
      <c r="G175" s="5">
        <v>545389633000</v>
      </c>
      <c r="I175" s="5">
        <v>2512244691000</v>
      </c>
      <c r="J175" s="5">
        <v>4553807022000</v>
      </c>
      <c r="K175" s="5">
        <v>5614587379000</v>
      </c>
      <c r="L175" s="5">
        <v>3087223694000</v>
      </c>
      <c r="M175" s="5">
        <v>1270000000000</v>
      </c>
      <c r="N175" s="5">
        <v>1895784526000</v>
      </c>
      <c r="O175" s="5">
        <v>5243292764000</v>
      </c>
      <c r="P175" s="5">
        <v>4477237824000</v>
      </c>
      <c r="Q175" s="5">
        <v>4840968263000</v>
      </c>
      <c r="R175" s="5">
        <v>2033965070000</v>
      </c>
      <c r="S175" s="5">
        <v>2353411155000</v>
      </c>
      <c r="T175" s="5">
        <v>1904228197000</v>
      </c>
      <c r="U175" s="5">
        <v>1833238772000</v>
      </c>
      <c r="V175" s="5">
        <v>1010146833000</v>
      </c>
      <c r="W175" s="5">
        <v>2039637781000</v>
      </c>
      <c r="X175" s="5">
        <v>1104562467000</v>
      </c>
      <c r="Y175" s="5">
        <v>250500000000</v>
      </c>
      <c r="Z175" s="5">
        <v>280500034000</v>
      </c>
    </row>
    <row r="176" spans="3:26" ht="15.5" x14ac:dyDescent="0.35">
      <c r="C176" t="s">
        <v>1253</v>
      </c>
      <c r="D176" s="5">
        <v>-710171027000</v>
      </c>
      <c r="E176" s="5">
        <v>-1062306356000</v>
      </c>
      <c r="F176" s="5">
        <v>-762777968000</v>
      </c>
      <c r="G176" s="5">
        <v>-560676791000</v>
      </c>
      <c r="I176" s="5">
        <v>-3130333557000</v>
      </c>
      <c r="J176" s="5">
        <v>-4485253598000</v>
      </c>
      <c r="K176" s="5">
        <v>-4080189129000</v>
      </c>
      <c r="L176" s="5">
        <v>-2612885751000</v>
      </c>
      <c r="M176" s="5">
        <v>-3166755152000</v>
      </c>
      <c r="N176" s="5">
        <v>-2961769829000</v>
      </c>
      <c r="O176" s="5">
        <v>-4604509643000</v>
      </c>
      <c r="P176" s="5">
        <v>-4944062785000</v>
      </c>
      <c r="Q176" s="5">
        <v>-2104566495000</v>
      </c>
      <c r="R176" s="5">
        <v>-2168152910000</v>
      </c>
      <c r="S176" s="5">
        <v>-2797744085000</v>
      </c>
      <c r="T176" s="5">
        <v>-1288035014000</v>
      </c>
      <c r="U176" s="5">
        <v>-969090914000</v>
      </c>
      <c r="V176" s="5">
        <v>-1831235123000</v>
      </c>
      <c r="W176" s="5">
        <v>-1632530042000</v>
      </c>
      <c r="X176" s="5">
        <v>-388969455000</v>
      </c>
      <c r="Y176" s="5">
        <v>-267862770000</v>
      </c>
      <c r="Z176" s="5">
        <v>-265865031000</v>
      </c>
    </row>
    <row r="177" spans="2:26" ht="15.5" x14ac:dyDescent="0.35">
      <c r="C177" t="s">
        <v>1312</v>
      </c>
      <c r="P177" s="5">
        <v>2000000000000</v>
      </c>
      <c r="V177" s="5">
        <v>792930259000</v>
      </c>
      <c r="W177" s="5">
        <v>988134181000</v>
      </c>
    </row>
    <row r="178" spans="2:26" ht="15.5" x14ac:dyDescent="0.35">
      <c r="C178" t="s">
        <v>711</v>
      </c>
      <c r="S178" s="5">
        <v>700000000000</v>
      </c>
    </row>
    <row r="179" spans="2:26" ht="15.5" x14ac:dyDescent="0.35">
      <c r="C179" t="s">
        <v>1313</v>
      </c>
      <c r="M179" s="5">
        <v>-2000000000000</v>
      </c>
      <c r="P179" s="5">
        <v>-700000000000</v>
      </c>
      <c r="S179" s="5">
        <v>-800000000000</v>
      </c>
      <c r="T179" s="5">
        <v>-629000000000</v>
      </c>
      <c r="U179" s="5">
        <v>-123000000000</v>
      </c>
      <c r="V179" s="5">
        <v>-248000000000</v>
      </c>
      <c r="Z179" s="5">
        <v>-150000000000</v>
      </c>
    </row>
    <row r="180" spans="2:26" ht="15.5" x14ac:dyDescent="0.35">
      <c r="C180" t="s">
        <v>1314</v>
      </c>
      <c r="P180" s="5">
        <v>-17958690000</v>
      </c>
    </row>
    <row r="181" spans="2:26" ht="15.5" x14ac:dyDescent="0.35">
      <c r="C181" t="s">
        <v>256</v>
      </c>
      <c r="F181" s="5">
        <v>-596460000</v>
      </c>
      <c r="G181" s="5">
        <v>-198553083000</v>
      </c>
      <c r="I181" s="5">
        <v>-199149543000</v>
      </c>
      <c r="K181" s="5">
        <v>-398452045000</v>
      </c>
      <c r="U181" s="5">
        <v>-67937878000</v>
      </c>
      <c r="V181" s="5">
        <v>-56600941000</v>
      </c>
      <c r="W181" s="5">
        <v>-39028586000</v>
      </c>
      <c r="X181" s="5">
        <v>-39029293000</v>
      </c>
      <c r="Y181" s="5">
        <v>-13011815000</v>
      </c>
    </row>
    <row r="182" spans="2:26" ht="15.5" x14ac:dyDescent="0.35">
      <c r="C182" t="s">
        <v>249</v>
      </c>
      <c r="D182" s="5">
        <v>-3050708000</v>
      </c>
      <c r="E182" s="5">
        <v>-518952000</v>
      </c>
      <c r="F182" s="5">
        <v>-1037902000</v>
      </c>
      <c r="G182" s="5">
        <v>-1556855000</v>
      </c>
      <c r="I182" s="5">
        <v>-6227417000</v>
      </c>
      <c r="J182" s="5">
        <v>-14607824000</v>
      </c>
      <c r="K182" s="5">
        <v>-37941598000</v>
      </c>
      <c r="L182" s="5">
        <v>-16637889000</v>
      </c>
      <c r="M182" s="5">
        <v>-1919225000</v>
      </c>
      <c r="N182" s="5">
        <v>-4701721000</v>
      </c>
    </row>
    <row r="183" spans="2:26" ht="15.5" x14ac:dyDescent="0.35">
      <c r="C183" t="s">
        <v>1257</v>
      </c>
      <c r="V183" s="5">
        <v>123000</v>
      </c>
      <c r="X183" s="5">
        <v>3113000</v>
      </c>
      <c r="Y183" s="5">
        <v>70000</v>
      </c>
    </row>
    <row r="184" spans="2:26" ht="15.5" x14ac:dyDescent="0.35">
      <c r="C184" t="s">
        <v>1315</v>
      </c>
      <c r="Z184" s="5">
        <v>-33889332000</v>
      </c>
    </row>
    <row r="185" spans="2:26" ht="15.5" x14ac:dyDescent="0.35">
      <c r="C185" t="s">
        <v>278</v>
      </c>
      <c r="D185" s="5">
        <v>20599929000</v>
      </c>
      <c r="E185" s="5">
        <v>-10411009000</v>
      </c>
      <c r="F185" s="5">
        <v>-8757652000</v>
      </c>
      <c r="G185" s="5">
        <v>14520300000</v>
      </c>
      <c r="I185" s="5">
        <v>-258479000</v>
      </c>
      <c r="J185" s="5">
        <v>-4940267000</v>
      </c>
      <c r="K185" s="5">
        <v>1395297000</v>
      </c>
      <c r="L185" s="5">
        <v>-95454052000</v>
      </c>
      <c r="M185" s="5">
        <v>-1798004600000</v>
      </c>
      <c r="N185" s="5">
        <v>1820099858000</v>
      </c>
      <c r="O185" s="5">
        <v>51431725000</v>
      </c>
      <c r="P185" s="5">
        <v>24439170000</v>
      </c>
      <c r="Q185" s="5">
        <v>-1334520000</v>
      </c>
      <c r="R185" s="5">
        <v>394142000</v>
      </c>
      <c r="S185" s="5">
        <v>-5851399000</v>
      </c>
      <c r="T185" s="5">
        <v>-60308525000</v>
      </c>
      <c r="U185" s="5">
        <v>-100348352000</v>
      </c>
      <c r="V185" s="5">
        <v>-2322095000</v>
      </c>
      <c r="W185" s="5">
        <v>166029565000</v>
      </c>
      <c r="X185" s="5">
        <v>-4703575000</v>
      </c>
      <c r="Y185" s="5">
        <v>-85652734000</v>
      </c>
      <c r="Z185" s="5">
        <v>91010368000</v>
      </c>
    </row>
    <row r="186" spans="2:26" ht="15.5" x14ac:dyDescent="0.35">
      <c r="C186" t="s">
        <v>279</v>
      </c>
      <c r="D186" s="5">
        <v>27522601000</v>
      </c>
      <c r="I186" s="5">
        <v>27781080000</v>
      </c>
      <c r="J186" s="5">
        <v>32721347000</v>
      </c>
      <c r="K186" s="5">
        <v>31326050000</v>
      </c>
      <c r="L186" s="5">
        <v>126780101000</v>
      </c>
      <c r="M186" s="5">
        <v>1924784701000</v>
      </c>
      <c r="N186" s="5">
        <v>104364990000</v>
      </c>
      <c r="O186" s="5">
        <v>53010796000</v>
      </c>
      <c r="P186" s="5">
        <v>28547330000</v>
      </c>
      <c r="Q186" s="5">
        <v>30322531000</v>
      </c>
      <c r="R186" s="5">
        <v>30395779000</v>
      </c>
      <c r="S186" s="5">
        <v>35767746000</v>
      </c>
      <c r="T186" s="5">
        <v>95642328000</v>
      </c>
      <c r="U186" s="5">
        <v>189137282000</v>
      </c>
      <c r="V186" s="5">
        <v>192183355000</v>
      </c>
      <c r="W186" s="5">
        <v>26327186000</v>
      </c>
      <c r="X186" s="5">
        <v>31030761000</v>
      </c>
      <c r="Y186" s="5">
        <v>116683495000</v>
      </c>
      <c r="Z186" s="5">
        <v>25673127000</v>
      </c>
    </row>
    <row r="187" spans="2:26" ht="15.5" x14ac:dyDescent="0.35">
      <c r="C187" t="s">
        <v>280</v>
      </c>
      <c r="N187" s="5">
        <v>319853000</v>
      </c>
      <c r="O187" s="5">
        <v>-77531000</v>
      </c>
      <c r="P187" s="5">
        <v>24296000</v>
      </c>
      <c r="Q187" s="5">
        <v>-440681000</v>
      </c>
      <c r="R187" s="5">
        <v>-467390000</v>
      </c>
      <c r="S187" s="5">
        <v>479432000</v>
      </c>
      <c r="T187" s="5">
        <v>433943000</v>
      </c>
      <c r="U187" s="5">
        <v>6853398000</v>
      </c>
      <c r="V187" s="5">
        <v>-723978000</v>
      </c>
      <c r="W187" s="5">
        <v>-173395000</v>
      </c>
    </row>
    <row r="188" spans="2:26" ht="15.5" x14ac:dyDescent="0.35">
      <c r="C188" t="s">
        <v>282</v>
      </c>
      <c r="D188" s="5">
        <v>48122530000</v>
      </c>
      <c r="E188" s="5">
        <v>-10411009000</v>
      </c>
      <c r="F188" s="5">
        <v>-8757652000</v>
      </c>
      <c r="G188" s="5">
        <v>14520300000</v>
      </c>
      <c r="I188" s="5">
        <v>27522601000</v>
      </c>
      <c r="J188" s="5">
        <v>27781080000</v>
      </c>
      <c r="K188" s="5">
        <v>32721347000</v>
      </c>
      <c r="L188" s="5">
        <v>31326049000</v>
      </c>
      <c r="M188" s="5">
        <v>126780101000</v>
      </c>
      <c r="N188" s="5">
        <v>1924784701000</v>
      </c>
      <c r="O188" s="5">
        <v>104364990000</v>
      </c>
      <c r="P188" s="5">
        <v>53010796000</v>
      </c>
      <c r="Q188" s="5">
        <v>28547330000</v>
      </c>
      <c r="R188" s="5">
        <v>30322531000</v>
      </c>
      <c r="S188" s="5">
        <v>30395779000</v>
      </c>
      <c r="T188" s="5">
        <v>35767746000</v>
      </c>
      <c r="U188" s="5">
        <v>95642328000</v>
      </c>
      <c r="V188" s="5">
        <v>189137282000</v>
      </c>
      <c r="W188" s="5">
        <v>192183356000</v>
      </c>
      <c r="X188" s="5">
        <v>26327186000</v>
      </c>
      <c r="Y188" s="5">
        <v>31030761000</v>
      </c>
      <c r="Z188" s="5">
        <v>116683495000</v>
      </c>
    </row>
    <row r="190" spans="2:26" ht="15.5" x14ac:dyDescent="0.35">
      <c r="B190" t="s">
        <v>283</v>
      </c>
      <c r="C190" t="s">
        <v>11</v>
      </c>
      <c r="D190" s="5">
        <v>3980000000</v>
      </c>
      <c r="E190" s="5">
        <v>3980000000</v>
      </c>
      <c r="F190" s="5">
        <v>3980000000</v>
      </c>
      <c r="G190" s="5">
        <v>3980000000</v>
      </c>
      <c r="I190" s="5">
        <v>3980000000</v>
      </c>
      <c r="J190" s="5">
        <v>3980000000</v>
      </c>
      <c r="K190" s="5">
        <v>3980000000</v>
      </c>
      <c r="L190" s="5">
        <v>3980000000</v>
      </c>
      <c r="M190" s="5">
        <v>3980000000</v>
      </c>
      <c r="N190" s="5">
        <v>3980000000</v>
      </c>
      <c r="O190" s="5">
        <v>3980000000</v>
      </c>
      <c r="P190" s="5">
        <v>3980000000</v>
      </c>
      <c r="Q190" s="5">
        <v>3980000000</v>
      </c>
      <c r="R190" s="5">
        <v>3980000000</v>
      </c>
      <c r="S190" s="5">
        <v>3980000000</v>
      </c>
      <c r="T190" s="5">
        <v>3980000000</v>
      </c>
      <c r="U190" s="5">
        <v>3770000000</v>
      </c>
      <c r="V190" s="5">
        <v>3770000000</v>
      </c>
      <c r="W190" s="5">
        <v>3770000000</v>
      </c>
      <c r="X190" s="5">
        <v>2600000000</v>
      </c>
      <c r="Y190" s="5">
        <v>2600000000</v>
      </c>
      <c r="Z190" s="5">
        <v>2600000000</v>
      </c>
    </row>
    <row r="191" spans="2:26" ht="15.5" x14ac:dyDescent="0.35">
      <c r="C191" t="s">
        <v>284</v>
      </c>
      <c r="D191" s="6">
        <v>14.89</v>
      </c>
      <c r="E191" s="6">
        <v>19.21</v>
      </c>
      <c r="F191" s="6">
        <v>13.84</v>
      </c>
      <c r="G191" s="6">
        <v>11.42</v>
      </c>
    </row>
    <row r="192" spans="2:26" ht="15.5" x14ac:dyDescent="0.35">
      <c r="C192" t="s">
        <v>285</v>
      </c>
      <c r="D192" s="6">
        <v>22.03</v>
      </c>
      <c r="E192" s="6">
        <v>16.87</v>
      </c>
      <c r="F192" s="6">
        <v>22.54</v>
      </c>
      <c r="G192" s="6">
        <v>27.32</v>
      </c>
    </row>
    <row r="193" spans="3:7" ht="15.5" x14ac:dyDescent="0.35">
      <c r="C193" t="s">
        <v>72</v>
      </c>
      <c r="D193" s="6">
        <v>3.3</v>
      </c>
      <c r="E193" s="6">
        <v>3.23</v>
      </c>
      <c r="F193" s="6">
        <v>3.07</v>
      </c>
      <c r="G193" s="6">
        <v>3.13</v>
      </c>
    </row>
    <row r="194" spans="3:7" ht="15.5" x14ac:dyDescent="0.35">
      <c r="C194" t="s">
        <v>286</v>
      </c>
      <c r="D194" s="5">
        <v>89550000000</v>
      </c>
      <c r="E194" s="5">
        <v>116330000000</v>
      </c>
      <c r="F194" s="5">
        <v>83400000000</v>
      </c>
      <c r="G194" s="5">
        <v>71370000000</v>
      </c>
    </row>
    <row r="195" spans="3:7" ht="15.5" x14ac:dyDescent="0.35">
      <c r="C195" t="s">
        <v>287</v>
      </c>
      <c r="D195" s="6">
        <v>6.1999999999999998E-3</v>
      </c>
      <c r="E195" s="6">
        <v>8.0000000000000002E-3</v>
      </c>
      <c r="F195" s="6">
        <v>5.6999999999999993E-3</v>
      </c>
      <c r="G195" s="6">
        <v>4.5999999999999999E-3</v>
      </c>
    </row>
    <row r="196" spans="3:7" ht="15.5" x14ac:dyDescent="0.35">
      <c r="C196" t="s">
        <v>288</v>
      </c>
      <c r="D196" s="6">
        <v>1.0200000000000001E-2</v>
      </c>
      <c r="E196" s="6">
        <v>1.32E-2</v>
      </c>
      <c r="F196" s="6">
        <v>9.7000000000000003E-3</v>
      </c>
      <c r="G196" s="6">
        <v>8.1000000000000013E-3</v>
      </c>
    </row>
    <row r="197" spans="3:7" ht="15.5" x14ac:dyDescent="0.35">
      <c r="C197" t="s">
        <v>289</v>
      </c>
      <c r="D197" s="6">
        <v>8.1000000000000013E-3</v>
      </c>
      <c r="E197" s="6">
        <v>1.0800000000000001E-2</v>
      </c>
      <c r="F197" s="6">
        <v>6.9999999999999993E-3</v>
      </c>
      <c r="G197" s="6">
        <v>5.7999999999999996E-3</v>
      </c>
    </row>
    <row r="198" spans="3:7" ht="15.5" x14ac:dyDescent="0.35">
      <c r="C198" t="s">
        <v>290</v>
      </c>
    </row>
    <row r="199" spans="3:7" ht="15.5" x14ac:dyDescent="0.35">
      <c r="C199" t="s">
        <v>291</v>
      </c>
      <c r="D199" s="5">
        <v>5845000000000</v>
      </c>
      <c r="E199" s="5">
        <v>5786000000000</v>
      </c>
      <c r="F199" s="5">
        <v>5701000000000</v>
      </c>
      <c r="G199" s="5">
        <v>5646000000000</v>
      </c>
    </row>
    <row r="200" spans="3:7" ht="15.5" x14ac:dyDescent="0.35">
      <c r="C200" t="s">
        <v>292</v>
      </c>
      <c r="D200" s="6">
        <v>0.22</v>
      </c>
      <c r="E200" s="6">
        <v>0.22</v>
      </c>
      <c r="F200" s="6">
        <v>0.22</v>
      </c>
      <c r="G200" s="6">
        <v>0.22</v>
      </c>
    </row>
    <row r="201" spans="3:7" ht="15.5" x14ac:dyDescent="0.35">
      <c r="C201" t="s">
        <v>293</v>
      </c>
      <c r="D201" s="6">
        <v>1467.01</v>
      </c>
      <c r="E201" s="6">
        <v>1452.12</v>
      </c>
      <c r="F201" s="6">
        <v>1430.87</v>
      </c>
      <c r="G201" s="6">
        <v>1417.03</v>
      </c>
    </row>
    <row r="202" spans="3:7" ht="15.5" x14ac:dyDescent="0.35">
      <c r="C202" t="s">
        <v>294</v>
      </c>
      <c r="D202" s="6">
        <v>0.22</v>
      </c>
      <c r="E202" s="6">
        <v>0.22</v>
      </c>
      <c r="F202" s="6">
        <v>0.22</v>
      </c>
      <c r="G202" s="6">
        <v>0.22</v>
      </c>
    </row>
    <row r="203" spans="3:7" ht="15.5" x14ac:dyDescent="0.35">
      <c r="C203" t="s">
        <v>295</v>
      </c>
      <c r="D203" s="6">
        <v>1464.68</v>
      </c>
      <c r="E203" s="6">
        <v>1449.49</v>
      </c>
      <c r="F203" s="6">
        <v>1428.33</v>
      </c>
      <c r="G203" s="6">
        <v>1414.4</v>
      </c>
    </row>
    <row r="204" spans="3:7" ht="15.5" x14ac:dyDescent="0.35">
      <c r="C204" t="s">
        <v>296</v>
      </c>
    </row>
    <row r="205" spans="3:7" ht="15.5" x14ac:dyDescent="0.35">
      <c r="C205" t="s">
        <v>297</v>
      </c>
    </row>
    <row r="206" spans="3:7" ht="15.5" x14ac:dyDescent="0.35">
      <c r="C206" t="s">
        <v>298</v>
      </c>
      <c r="D206" s="5">
        <v>5845000000000</v>
      </c>
      <c r="E206" s="5">
        <v>5786000000000</v>
      </c>
      <c r="F206" s="5">
        <v>5701000000000</v>
      </c>
      <c r="G206" s="5">
        <v>5646000000000</v>
      </c>
    </row>
    <row r="207" spans="3:7" ht="15.5" x14ac:dyDescent="0.35">
      <c r="C207" t="s">
        <v>23</v>
      </c>
    </row>
    <row r="208" spans="3:7" ht="15.5" x14ac:dyDescent="0.35">
      <c r="C208" t="s">
        <v>20</v>
      </c>
    </row>
    <row r="209" spans="3:26" ht="15.5" x14ac:dyDescent="0.35">
      <c r="C209" t="s">
        <v>299</v>
      </c>
    </row>
    <row r="210" spans="3:26" ht="15.5" x14ac:dyDescent="0.35">
      <c r="C210" t="s">
        <v>300</v>
      </c>
      <c r="D210" s="5">
        <v>4000000000</v>
      </c>
      <c r="E210" s="5">
        <v>304000000000</v>
      </c>
      <c r="F210" s="5">
        <v>180000000000</v>
      </c>
      <c r="G210" s="5">
        <v>232000000000</v>
      </c>
    </row>
    <row r="211" spans="3:26" ht="15.5" x14ac:dyDescent="0.35">
      <c r="C211" t="s">
        <v>301</v>
      </c>
      <c r="D211" s="5">
        <v>-4000000000</v>
      </c>
      <c r="E211" s="5">
        <v>-1000000000</v>
      </c>
      <c r="F211" s="5">
        <v>-4000000000</v>
      </c>
      <c r="G211" s="5">
        <v>-1000000000</v>
      </c>
    </row>
    <row r="212" spans="3:26" ht="15.5" x14ac:dyDescent="0.35">
      <c r="C212" t="s">
        <v>12</v>
      </c>
      <c r="D212" s="5">
        <v>0</v>
      </c>
      <c r="E212" s="5">
        <v>303000000000</v>
      </c>
      <c r="F212" s="5">
        <v>176000000000</v>
      </c>
      <c r="G212" s="5">
        <v>231000000000</v>
      </c>
    </row>
    <row r="213" spans="3:26" ht="15.5" x14ac:dyDescent="0.35">
      <c r="C213" t="s">
        <v>15</v>
      </c>
      <c r="D213" s="6">
        <v>-0.11</v>
      </c>
      <c r="E213" s="6">
        <v>76.040000000000006</v>
      </c>
      <c r="F213" s="6">
        <v>44.23</v>
      </c>
      <c r="G213" s="5">
        <v>58</v>
      </c>
    </row>
    <row r="214" spans="3:26" ht="15.5" x14ac:dyDescent="0.35">
      <c r="C214" t="s">
        <v>57</v>
      </c>
      <c r="I214" s="6">
        <v>53.26</v>
      </c>
      <c r="J214" s="6">
        <v>53.91</v>
      </c>
      <c r="K214" s="6">
        <v>204.54</v>
      </c>
      <c r="L214" s="6">
        <v>77.98</v>
      </c>
      <c r="M214" s="6">
        <v>11.62</v>
      </c>
      <c r="N214" s="6">
        <v>11.69</v>
      </c>
      <c r="O214" s="6">
        <v>90.75</v>
      </c>
      <c r="P214" s="6">
        <v>76.819999999999993</v>
      </c>
      <c r="Q214" s="6">
        <v>59.3</v>
      </c>
      <c r="R214" s="6">
        <v>51.54</v>
      </c>
      <c r="S214" s="6">
        <v>71.87</v>
      </c>
      <c r="T214" s="6">
        <v>99.77</v>
      </c>
      <c r="U214" s="6">
        <v>101.43</v>
      </c>
      <c r="V214" s="6">
        <v>88.13</v>
      </c>
      <c r="W214" s="6">
        <v>73.180000000000007</v>
      </c>
      <c r="X214" s="6">
        <v>77.099999999999994</v>
      </c>
      <c r="Y214" s="6">
        <v>57.72</v>
      </c>
      <c r="Z214" s="6">
        <v>43.36</v>
      </c>
    </row>
    <row r="215" spans="3:26" ht="15.5" x14ac:dyDescent="0.35">
      <c r="C215" t="s">
        <v>71</v>
      </c>
      <c r="I215" s="6">
        <v>6.08</v>
      </c>
      <c r="J215" s="6">
        <v>5.71</v>
      </c>
      <c r="K215" s="6">
        <v>2.4</v>
      </c>
      <c r="L215" s="6">
        <v>3.85</v>
      </c>
      <c r="M215" s="6">
        <v>21.51</v>
      </c>
      <c r="N215" s="6">
        <v>20.02</v>
      </c>
      <c r="O215" s="6">
        <v>3.2</v>
      </c>
      <c r="P215" s="6">
        <v>4.09</v>
      </c>
      <c r="Q215" s="6">
        <v>4.72</v>
      </c>
      <c r="R215" s="6">
        <v>4.66</v>
      </c>
      <c r="S215" s="6">
        <v>3.83</v>
      </c>
      <c r="T215" s="6">
        <v>4.4000000000000004</v>
      </c>
      <c r="U215" s="6">
        <v>3.94</v>
      </c>
      <c r="V215" s="6">
        <v>4.5999999999999996</v>
      </c>
      <c r="W215" s="6">
        <v>5.88</v>
      </c>
      <c r="X215" s="6">
        <v>8.43</v>
      </c>
      <c r="Y215" s="6">
        <v>3.85</v>
      </c>
      <c r="Z215" s="6">
        <v>3.97</v>
      </c>
    </row>
    <row r="216" spans="3:26" ht="15.5" x14ac:dyDescent="0.35">
      <c r="C216" t="s">
        <v>74</v>
      </c>
      <c r="I216" s="6">
        <v>0.79</v>
      </c>
      <c r="J216" s="6">
        <v>0.68</v>
      </c>
      <c r="K216" s="6">
        <v>0.85</v>
      </c>
      <c r="L216" s="6">
        <v>0.79</v>
      </c>
      <c r="M216" s="6">
        <v>0.68</v>
      </c>
      <c r="N216" s="6">
        <v>0.5</v>
      </c>
      <c r="O216" s="6">
        <v>0.53</v>
      </c>
      <c r="P216" s="6">
        <v>0.65</v>
      </c>
      <c r="Q216" s="6">
        <v>0.8</v>
      </c>
      <c r="R216" s="6">
        <v>0.92</v>
      </c>
      <c r="S216" s="6">
        <v>0.99</v>
      </c>
      <c r="T216" s="6">
        <v>1.67</v>
      </c>
      <c r="U216" s="6">
        <v>1.55</v>
      </c>
      <c r="V216" s="6">
        <v>1.74</v>
      </c>
      <c r="W216" s="6">
        <v>2.3199999999999998</v>
      </c>
      <c r="X216" s="6">
        <v>4.2</v>
      </c>
      <c r="Y216" s="6">
        <v>1.75</v>
      </c>
      <c r="Z216" s="6">
        <v>1.38</v>
      </c>
    </row>
    <row r="217" spans="3:26" ht="15.5" x14ac:dyDescent="0.35">
      <c r="C217" t="s">
        <v>302</v>
      </c>
      <c r="I217" s="5">
        <v>329900000000</v>
      </c>
      <c r="J217" s="5">
        <v>328820000000</v>
      </c>
      <c r="K217" s="5">
        <v>1083040000000</v>
      </c>
      <c r="L217" s="5">
        <v>443210000000</v>
      </c>
      <c r="M217" s="5">
        <v>87030000000</v>
      </c>
      <c r="N217" s="5">
        <v>106550000000</v>
      </c>
      <c r="O217" s="6">
        <v>518700000000.00006</v>
      </c>
      <c r="P217" s="5">
        <v>445840000000</v>
      </c>
    </row>
    <row r="218" spans="3:26" ht="15.5" x14ac:dyDescent="0.35">
      <c r="C218" t="s">
        <v>303</v>
      </c>
      <c r="I218" s="6">
        <v>2.23E-2</v>
      </c>
      <c r="J218" s="6">
        <v>2.12E-2</v>
      </c>
      <c r="K218" s="6">
        <v>8.2200000000000009E-2</v>
      </c>
      <c r="L218" s="6">
        <v>3.8599999999999995E-2</v>
      </c>
      <c r="M218" s="6">
        <v>6.5000000000000006E-3</v>
      </c>
      <c r="N218" s="6">
        <v>4.3E-3</v>
      </c>
      <c r="O218" s="6">
        <v>2.98E-2</v>
      </c>
      <c r="P218" s="6">
        <v>2.76E-2</v>
      </c>
      <c r="Q218" s="6">
        <v>2.3900000000000001E-2</v>
      </c>
      <c r="R218" s="6">
        <v>3.0499999999999999E-2</v>
      </c>
      <c r="S218" s="6">
        <v>4.3099999999999999E-2</v>
      </c>
      <c r="T218" s="6">
        <v>5.9900000000000002E-2</v>
      </c>
      <c r="U218" s="6">
        <v>6.3E-2</v>
      </c>
      <c r="V218" s="6">
        <v>6.8499999999999991E-2</v>
      </c>
      <c r="W218" s="6">
        <v>5.7699999999999994E-2</v>
      </c>
      <c r="X218" s="6">
        <v>7.4499999999999997E-2</v>
      </c>
      <c r="Y218" s="6">
        <v>8.48E-2</v>
      </c>
      <c r="Z218" s="6">
        <v>7.0199999999999999E-2</v>
      </c>
    </row>
    <row r="219" spans="3:26" ht="15.5" x14ac:dyDescent="0.35">
      <c r="C219" t="s">
        <v>304</v>
      </c>
      <c r="I219" s="6">
        <v>3.6699999999999997E-2</v>
      </c>
      <c r="J219" s="6">
        <v>3.73E-2</v>
      </c>
      <c r="K219" s="6">
        <v>0.14749999999999999</v>
      </c>
      <c r="L219" s="6">
        <v>6.08E-2</v>
      </c>
      <c r="M219" s="6">
        <v>9.5999999999999992E-3</v>
      </c>
      <c r="N219" s="6">
        <v>9.7999999999999997E-3</v>
      </c>
      <c r="O219" s="6">
        <v>7.6799999999999993E-2</v>
      </c>
      <c r="P219" s="6">
        <v>7.0400000000000004E-2</v>
      </c>
      <c r="Q219" s="6">
        <v>5.8600000000000006E-2</v>
      </c>
      <c r="R219" s="6">
        <v>5.4100000000000002E-2</v>
      </c>
      <c r="S219" s="6">
        <v>7.9600000000000004E-2</v>
      </c>
      <c r="T219" s="6">
        <v>0.12210000000000001</v>
      </c>
      <c r="U219" s="6">
        <v>0.13849999999999998</v>
      </c>
      <c r="V219" s="6">
        <v>0.1358</v>
      </c>
      <c r="W219" s="6">
        <v>0.12710000000000002</v>
      </c>
      <c r="X219" s="6">
        <v>0.13550000000000001</v>
      </c>
      <c r="Y219" s="6">
        <v>0.11449999999999999</v>
      </c>
      <c r="Z219" s="6">
        <v>9.6099999999999991E-2</v>
      </c>
    </row>
    <row r="220" spans="3:26" ht="15.5" x14ac:dyDescent="0.35">
      <c r="C220" t="s">
        <v>305</v>
      </c>
      <c r="I220" s="6">
        <v>2.7999999999999997E-2</v>
      </c>
      <c r="J220" s="6">
        <v>2.7900000000000001E-2</v>
      </c>
      <c r="K220" s="6">
        <v>0.1157</v>
      </c>
      <c r="L220" s="6">
        <v>5.2900000000000003E-2</v>
      </c>
      <c r="M220" s="6">
        <v>4.8999999999999998E-3</v>
      </c>
      <c r="N220" s="6">
        <v>5.7999999999999996E-3</v>
      </c>
      <c r="O220" s="6">
        <v>4.24E-2</v>
      </c>
      <c r="P220" s="6">
        <v>4.0099999999999997E-2</v>
      </c>
      <c r="Q220" s="6">
        <v>4.0500000000000001E-2</v>
      </c>
      <c r="R220" s="6">
        <v>4.1700000000000001E-2</v>
      </c>
      <c r="S220" s="6">
        <v>0.06</v>
      </c>
      <c r="T220" s="6">
        <v>8.3100000000000007E-2</v>
      </c>
      <c r="U220" s="6">
        <v>9.2699999999999991E-2</v>
      </c>
      <c r="V220" s="6">
        <v>9.0700000000000003E-2</v>
      </c>
      <c r="W220" s="6">
        <v>9.7799999999999998E-2</v>
      </c>
      <c r="X220" s="6">
        <v>0.1188</v>
      </c>
      <c r="Y220" s="6">
        <v>0.1197</v>
      </c>
      <c r="Z220" s="6">
        <v>0.19670000000000001</v>
      </c>
    </row>
    <row r="221" spans="3:26" ht="15.5" x14ac:dyDescent="0.35">
      <c r="C221" t="s">
        <v>306</v>
      </c>
    </row>
    <row r="222" spans="3:26" ht="15.5" x14ac:dyDescent="0.35">
      <c r="C222" t="s">
        <v>68</v>
      </c>
      <c r="I222" s="6">
        <v>0.22</v>
      </c>
      <c r="J222" s="6">
        <v>0.21</v>
      </c>
      <c r="K222" s="6">
        <v>0.35</v>
      </c>
      <c r="L222" s="6">
        <v>0.23</v>
      </c>
      <c r="M222" s="6">
        <v>0.21</v>
      </c>
      <c r="N222" s="6">
        <v>0.2</v>
      </c>
      <c r="O222" s="6">
        <v>0.25</v>
      </c>
      <c r="P222" s="6">
        <v>0.28999999999999998</v>
      </c>
      <c r="Q222" s="6">
        <v>0.28000000000000003</v>
      </c>
      <c r="R222" s="6">
        <v>0.25</v>
      </c>
      <c r="S222" s="6">
        <v>0.3</v>
      </c>
      <c r="T222" s="6">
        <v>0.54</v>
      </c>
      <c r="U222" s="6">
        <v>0.55000000000000004</v>
      </c>
      <c r="V222" s="6">
        <v>0.62</v>
      </c>
      <c r="W222" s="6">
        <v>0.75</v>
      </c>
      <c r="X222" s="6">
        <v>1.1399999999999999</v>
      </c>
      <c r="Y222" s="6">
        <v>0.44</v>
      </c>
      <c r="Z222" s="6">
        <v>0.38</v>
      </c>
    </row>
    <row r="223" spans="3:26" ht="15.5" x14ac:dyDescent="0.35">
      <c r="C223" t="s">
        <v>65</v>
      </c>
      <c r="I223" s="6">
        <v>1452.12</v>
      </c>
      <c r="J223" s="6">
        <v>1446.82</v>
      </c>
      <c r="K223" s="6">
        <v>1387.06</v>
      </c>
      <c r="L223" s="6">
        <v>1282.73</v>
      </c>
      <c r="M223" s="6">
        <v>1206.2</v>
      </c>
      <c r="N223" s="6">
        <v>1190.9100000000001</v>
      </c>
      <c r="O223" s="6">
        <v>1180.99</v>
      </c>
      <c r="P223" s="5">
        <v>1091</v>
      </c>
      <c r="Q223" s="6">
        <v>1011.3</v>
      </c>
      <c r="R223" s="6">
        <v>953.42</v>
      </c>
      <c r="S223" s="6">
        <v>903.23</v>
      </c>
      <c r="T223" s="6">
        <v>817.34</v>
      </c>
      <c r="U223" s="6">
        <v>732.44</v>
      </c>
      <c r="V223" s="6">
        <v>649.01</v>
      </c>
      <c r="W223" s="6">
        <v>575.88</v>
      </c>
      <c r="X223" s="6">
        <v>568.97</v>
      </c>
      <c r="Y223" s="6">
        <v>503.98</v>
      </c>
      <c r="Z223" s="6">
        <v>451.26</v>
      </c>
    </row>
    <row r="224" spans="3:26" ht="15.5" x14ac:dyDescent="0.35">
      <c r="C224" t="s">
        <v>307</v>
      </c>
      <c r="I224" s="6">
        <v>0.22</v>
      </c>
      <c r="J224" s="6">
        <v>0.21</v>
      </c>
      <c r="K224" s="6">
        <v>0.35</v>
      </c>
      <c r="L224" s="6">
        <v>0.23</v>
      </c>
      <c r="M224" s="6">
        <v>0.21</v>
      </c>
      <c r="N224" s="6">
        <v>0.2</v>
      </c>
      <c r="O224" s="6">
        <v>0.25</v>
      </c>
      <c r="P224" s="6">
        <v>0.28999999999999998</v>
      </c>
      <c r="Q224" s="6">
        <v>0.28000000000000003</v>
      </c>
      <c r="R224" s="6">
        <v>0.25</v>
      </c>
      <c r="S224" s="6">
        <v>0.3</v>
      </c>
      <c r="T224" s="6">
        <v>0.54</v>
      </c>
      <c r="U224" s="6">
        <v>0.55000000000000004</v>
      </c>
      <c r="V224" s="6">
        <v>0.62</v>
      </c>
      <c r="W224" s="6">
        <v>0.75</v>
      </c>
      <c r="X224" s="6">
        <v>1.1399999999999999</v>
      </c>
      <c r="Y224" s="6">
        <v>0.44</v>
      </c>
      <c r="Z224" s="6">
        <v>0.38</v>
      </c>
    </row>
    <row r="225" spans="2:26" ht="15.5" x14ac:dyDescent="0.35">
      <c r="C225" t="s">
        <v>308</v>
      </c>
      <c r="I225" s="6">
        <v>1449.49</v>
      </c>
      <c r="J225" s="6">
        <v>1443.89</v>
      </c>
      <c r="K225" s="6">
        <v>1383.63</v>
      </c>
      <c r="L225" s="6">
        <v>1278.8</v>
      </c>
      <c r="M225" s="6">
        <v>1202.29</v>
      </c>
      <c r="N225" s="6">
        <v>1187.03</v>
      </c>
      <c r="O225" s="6">
        <v>1176.3599999999999</v>
      </c>
      <c r="P225" s="5">
        <v>1091</v>
      </c>
      <c r="Q225" s="6">
        <v>1011.3</v>
      </c>
      <c r="R225" s="6">
        <v>953.42</v>
      </c>
      <c r="S225" s="6">
        <v>903.23</v>
      </c>
      <c r="T225" s="6">
        <v>817.34</v>
      </c>
      <c r="U225" s="6">
        <v>732.44</v>
      </c>
      <c r="V225" s="6">
        <v>649.01</v>
      </c>
      <c r="W225" s="6">
        <v>575.88</v>
      </c>
      <c r="X225" s="6">
        <v>568.97</v>
      </c>
      <c r="Y225" s="6">
        <v>503.98</v>
      </c>
      <c r="Z225" s="6">
        <v>451.26</v>
      </c>
    </row>
    <row r="226" spans="2:26" ht="15.5" x14ac:dyDescent="0.35">
      <c r="C226" t="s">
        <v>309</v>
      </c>
    </row>
    <row r="227" spans="2:26" ht="15.5" x14ac:dyDescent="0.35">
      <c r="C227" t="s">
        <v>310</v>
      </c>
    </row>
    <row r="228" spans="2:26" ht="15.5" x14ac:dyDescent="0.35">
      <c r="C228" t="s">
        <v>25</v>
      </c>
    </row>
    <row r="229" spans="2:26" ht="15.5" x14ac:dyDescent="0.35">
      <c r="C229" t="s">
        <v>22</v>
      </c>
    </row>
    <row r="230" spans="2:26" ht="15.5" x14ac:dyDescent="0.35">
      <c r="C230" t="s">
        <v>311</v>
      </c>
    </row>
    <row r="231" spans="2:26" ht="15.5" x14ac:dyDescent="0.35">
      <c r="C231" t="s">
        <v>312</v>
      </c>
      <c r="I231" s="5">
        <v>836000000000</v>
      </c>
      <c r="J231" s="5">
        <v>-42000000000</v>
      </c>
      <c r="K231" s="5">
        <v>-1067000000000</v>
      </c>
      <c r="L231" s="5">
        <v>-523000000000</v>
      </c>
      <c r="M231" s="5">
        <v>2113000000000</v>
      </c>
      <c r="N231" s="5">
        <v>2903000000000</v>
      </c>
      <c r="O231" s="5">
        <v>-552000000000</v>
      </c>
      <c r="P231" s="5">
        <v>-758000000000</v>
      </c>
      <c r="Q231" s="5">
        <v>-2760000000000</v>
      </c>
      <c r="R231" s="5">
        <v>253000000000</v>
      </c>
      <c r="S231" s="5">
        <v>530000000000</v>
      </c>
      <c r="T231" s="5">
        <v>-142000000000</v>
      </c>
      <c r="U231" s="5">
        <v>-762000000000</v>
      </c>
      <c r="V231" s="5">
        <v>350000000000</v>
      </c>
      <c r="W231" s="5">
        <v>-1627000000000</v>
      </c>
      <c r="X231" s="5">
        <v>-722000000000</v>
      </c>
      <c r="Y231" s="5">
        <v>-5000000000</v>
      </c>
      <c r="Z231" s="5">
        <v>24000000000</v>
      </c>
    </row>
    <row r="232" spans="2:26" ht="15.5" x14ac:dyDescent="0.35">
      <c r="C232" t="s">
        <v>313</v>
      </c>
      <c r="I232" s="5">
        <v>-8000000000</v>
      </c>
      <c r="J232" s="5">
        <v>-32000000000</v>
      </c>
      <c r="K232" s="5">
        <v>-30000000000</v>
      </c>
      <c r="L232" s="5">
        <v>-28000000000</v>
      </c>
      <c r="M232" s="5">
        <v>-16000000000</v>
      </c>
      <c r="N232" s="5">
        <v>-19000000000</v>
      </c>
      <c r="O232" s="5">
        <v>-48000000000</v>
      </c>
      <c r="P232" s="5">
        <v>-33000000000</v>
      </c>
      <c r="Q232" s="5">
        <v>-41000000000</v>
      </c>
      <c r="R232" s="5">
        <v>-30000000000</v>
      </c>
      <c r="S232" s="5">
        <v>-15000000000</v>
      </c>
      <c r="T232" s="5">
        <v>-31000000000</v>
      </c>
      <c r="U232" s="5">
        <v>-23000000000</v>
      </c>
      <c r="V232" s="5">
        <v>-22000000000</v>
      </c>
      <c r="W232" s="5">
        <v>-21000000000</v>
      </c>
      <c r="X232" s="5">
        <v>-15000000000</v>
      </c>
      <c r="Y232" s="5">
        <v>-5000000000</v>
      </c>
      <c r="Z232" s="5">
        <v>-12000000000</v>
      </c>
    </row>
    <row r="233" spans="2:26" ht="15.5" x14ac:dyDescent="0.35">
      <c r="C233" t="s">
        <v>14</v>
      </c>
      <c r="I233" s="5">
        <v>828000000000</v>
      </c>
      <c r="J233" s="5">
        <v>-74000000000</v>
      </c>
      <c r="K233" s="5">
        <v>-1097000000000</v>
      </c>
      <c r="L233" s="5">
        <v>-551000000000</v>
      </c>
      <c r="M233" s="5">
        <v>2097000000000</v>
      </c>
      <c r="N233" s="5">
        <v>2884000000000</v>
      </c>
      <c r="O233" s="5">
        <v>-600000000000</v>
      </c>
      <c r="P233" s="5">
        <v>-791000000000</v>
      </c>
      <c r="Q233" s="5">
        <v>-2802000000000</v>
      </c>
      <c r="R233" s="5">
        <v>223000000000</v>
      </c>
      <c r="S233" s="5">
        <v>515000000000</v>
      </c>
      <c r="T233" s="5">
        <v>-173000000000</v>
      </c>
      <c r="U233" s="5">
        <v>-785000000000</v>
      </c>
      <c r="V233" s="5">
        <v>328000000000</v>
      </c>
      <c r="W233" s="5">
        <v>-1648000000000</v>
      </c>
      <c r="X233" s="5">
        <v>-738000000000</v>
      </c>
      <c r="Y233" s="5">
        <v>-10000000000</v>
      </c>
      <c r="Z233" s="5">
        <v>12000000000</v>
      </c>
    </row>
    <row r="234" spans="2:26" ht="15.5" x14ac:dyDescent="0.35">
      <c r="C234" t="s">
        <v>16</v>
      </c>
      <c r="I234" s="6">
        <v>207.87</v>
      </c>
      <c r="J234" s="6">
        <v>-18.54</v>
      </c>
      <c r="K234" s="6">
        <v>-275.22000000000003</v>
      </c>
      <c r="L234" s="6">
        <v>-138.21</v>
      </c>
      <c r="M234" s="6">
        <v>526.21</v>
      </c>
      <c r="N234" s="6">
        <v>723.8</v>
      </c>
      <c r="O234" s="6">
        <v>-150.69</v>
      </c>
      <c r="P234" s="6">
        <v>-198.49</v>
      </c>
      <c r="Q234" s="6">
        <v>-703.15</v>
      </c>
      <c r="R234" s="6">
        <v>56.01</v>
      </c>
      <c r="S234" s="6">
        <v>129.25</v>
      </c>
      <c r="T234" s="6">
        <v>-43.36</v>
      </c>
      <c r="U234" s="6">
        <v>-207.93</v>
      </c>
      <c r="V234" s="6">
        <v>86.91</v>
      </c>
      <c r="W234" s="6">
        <v>-436.47</v>
      </c>
      <c r="X234" s="6">
        <v>-283.31</v>
      </c>
      <c r="Y234" s="6">
        <v>-3.76</v>
      </c>
      <c r="Z234" s="6">
        <v>4.51</v>
      </c>
    </row>
    <row r="236" spans="2:26" ht="15.5" x14ac:dyDescent="0.35">
      <c r="B236" t="s">
        <v>314</v>
      </c>
      <c r="C236" t="s">
        <v>315</v>
      </c>
      <c r="D236" s="5">
        <v>59000000000</v>
      </c>
      <c r="E236" s="5">
        <v>77000000000</v>
      </c>
      <c r="F236" s="5">
        <v>55000000000</v>
      </c>
      <c r="G236" s="5">
        <v>45000000000</v>
      </c>
      <c r="H236" s="5">
        <v>237000000000</v>
      </c>
      <c r="I236" s="5">
        <v>212000000000</v>
      </c>
      <c r="J236" s="5">
        <v>215000000000</v>
      </c>
      <c r="K236" s="5">
        <v>815000000000</v>
      </c>
      <c r="L236" s="5">
        <v>311000000000</v>
      </c>
      <c r="M236" s="5">
        <v>46000000000</v>
      </c>
      <c r="N236" s="5">
        <v>47000000000</v>
      </c>
      <c r="O236" s="5">
        <v>362000000000</v>
      </c>
      <c r="P236" s="5">
        <v>306000000000</v>
      </c>
      <c r="Q236" s="5">
        <v>236000000000</v>
      </c>
    </row>
    <row r="237" spans="2:26" ht="15.5" x14ac:dyDescent="0.35">
      <c r="C237" t="s">
        <v>316</v>
      </c>
      <c r="H237" s="5">
        <v>237000000000</v>
      </c>
      <c r="I237" s="5">
        <v>212000000000</v>
      </c>
      <c r="J237" s="5">
        <v>215000000000</v>
      </c>
      <c r="K237" s="5">
        <v>815000000000</v>
      </c>
      <c r="L237" s="5">
        <v>311000000000</v>
      </c>
      <c r="M237" s="5">
        <v>46000000000</v>
      </c>
      <c r="N237" s="5">
        <v>47000000000</v>
      </c>
      <c r="O237" s="5">
        <v>362000000000</v>
      </c>
      <c r="P237" s="5">
        <v>306000000000</v>
      </c>
      <c r="Q237" s="5">
        <v>236000000000</v>
      </c>
    </row>
    <row r="238" spans="2:26" ht="15.5" x14ac:dyDescent="0.35">
      <c r="C238" t="s">
        <v>317</v>
      </c>
      <c r="H238" s="5">
        <v>50</v>
      </c>
      <c r="I238" s="5">
        <v>50</v>
      </c>
      <c r="J238" s="5">
        <v>50</v>
      </c>
      <c r="L238" s="5">
        <v>100</v>
      </c>
    </row>
    <row r="239" spans="2:26" ht="15.5" x14ac:dyDescent="0.35">
      <c r="C239" t="s">
        <v>76</v>
      </c>
      <c r="H239" s="6">
        <v>0.83939999999999992</v>
      </c>
      <c r="I239" s="6">
        <v>0.93879999999999997</v>
      </c>
      <c r="J239" s="6">
        <v>0.92749999999999999</v>
      </c>
      <c r="L239" s="6">
        <v>1.2823</v>
      </c>
    </row>
    <row r="240" spans="2:26" ht="15.5" x14ac:dyDescent="0.35">
      <c r="C240" t="s">
        <v>318</v>
      </c>
      <c r="H240" s="6">
        <v>0.13589999999999999</v>
      </c>
      <c r="I240" s="6">
        <v>0.12560000000000002</v>
      </c>
      <c r="J240" s="6">
        <v>0.12560000000000002</v>
      </c>
      <c r="L240" s="6">
        <v>0.16390000000000002</v>
      </c>
    </row>
    <row r="241" spans="3:17" ht="15.5" x14ac:dyDescent="0.35">
      <c r="C241" t="s">
        <v>56</v>
      </c>
      <c r="D241" s="6">
        <v>14.89</v>
      </c>
      <c r="E241" s="6">
        <v>19.21</v>
      </c>
      <c r="F241" s="6">
        <v>13.84</v>
      </c>
      <c r="G241" s="6">
        <v>11.42</v>
      </c>
      <c r="H241" s="6">
        <v>59.56</v>
      </c>
      <c r="I241" s="6">
        <v>53.26</v>
      </c>
      <c r="J241" s="6">
        <v>53.91</v>
      </c>
      <c r="K241" s="6">
        <v>204.54</v>
      </c>
      <c r="L241" s="6">
        <v>77.98</v>
      </c>
      <c r="M241" s="6">
        <v>11.62</v>
      </c>
      <c r="N241" s="6">
        <v>11.69</v>
      </c>
      <c r="O241" s="6">
        <v>90.75</v>
      </c>
      <c r="P241" s="6">
        <v>76.819999999999993</v>
      </c>
      <c r="Q241" s="6">
        <v>59.3</v>
      </c>
    </row>
    <row r="242" spans="3:17" ht="15.5" x14ac:dyDescent="0.35">
      <c r="C242" t="s">
        <v>319</v>
      </c>
      <c r="H242" s="6">
        <v>59.36</v>
      </c>
      <c r="I242" s="6">
        <v>53.26</v>
      </c>
      <c r="J242" s="6">
        <v>53.91</v>
      </c>
      <c r="K242" s="6">
        <v>204.54</v>
      </c>
      <c r="L242" s="6">
        <v>77.98</v>
      </c>
      <c r="M242" s="6">
        <v>11.62</v>
      </c>
      <c r="N242" s="6">
        <v>11.69</v>
      </c>
      <c r="O242" s="6">
        <v>90.75</v>
      </c>
      <c r="P242" s="6">
        <v>76.819999999999993</v>
      </c>
      <c r="Q242" s="6">
        <v>59.3</v>
      </c>
    </row>
    <row r="243" spans="3:17" ht="15.5" x14ac:dyDescent="0.35">
      <c r="C243" t="s">
        <v>78</v>
      </c>
      <c r="H243" s="5">
        <v>50</v>
      </c>
      <c r="I243" s="5">
        <v>50</v>
      </c>
      <c r="J243" s="5">
        <v>50</v>
      </c>
      <c r="L243" s="5">
        <v>100</v>
      </c>
    </row>
    <row r="244" spans="3:17" ht="15.5" x14ac:dyDescent="0.35">
      <c r="C244" t="s">
        <v>320</v>
      </c>
      <c r="H244" s="6">
        <v>0.83939999999999992</v>
      </c>
      <c r="I244" s="6">
        <v>0.93879999999999997</v>
      </c>
      <c r="J244" s="6">
        <v>0.92749999999999999</v>
      </c>
      <c r="L244" s="6">
        <v>1.2823</v>
      </c>
    </row>
    <row r="245" spans="3:17" ht="15.5" x14ac:dyDescent="0.35">
      <c r="C245" t="s">
        <v>321</v>
      </c>
      <c r="H245" s="6">
        <v>0.13589999999999999</v>
      </c>
      <c r="I245" s="6">
        <v>0.12560000000000002</v>
      </c>
      <c r="J245" s="6">
        <v>0.12560000000000002</v>
      </c>
      <c r="L245" s="6">
        <v>0.16390000000000002</v>
      </c>
    </row>
    <row r="246" spans="3:17" ht="15.5" x14ac:dyDescent="0.35">
      <c r="C246" t="s">
        <v>322</v>
      </c>
      <c r="D246" s="5">
        <v>396000000000</v>
      </c>
      <c r="E246" s="5">
        <v>400000000000</v>
      </c>
      <c r="F246" s="5">
        <v>405000000000</v>
      </c>
      <c r="G246" s="5">
        <v>398000000000</v>
      </c>
      <c r="H246" s="5">
        <v>1583000000000</v>
      </c>
      <c r="I246" s="5">
        <v>1628000000000</v>
      </c>
      <c r="J246" s="5">
        <v>1794000000000</v>
      </c>
      <c r="K246" s="5">
        <v>2296000000000</v>
      </c>
      <c r="L246" s="5">
        <v>1509000000000</v>
      </c>
      <c r="M246" s="5">
        <v>1472000000000</v>
      </c>
      <c r="N246" s="5">
        <v>1848000000000</v>
      </c>
      <c r="O246" s="5">
        <v>2165000000000</v>
      </c>
      <c r="P246" s="5">
        <v>1934000000000</v>
      </c>
      <c r="Q246" s="5">
        <v>1399000000000</v>
      </c>
    </row>
    <row r="247" spans="3:17" ht="15.5" x14ac:dyDescent="0.35">
      <c r="C247" t="s">
        <v>323</v>
      </c>
      <c r="H247" s="5">
        <v>1598000000000</v>
      </c>
      <c r="I247" s="5">
        <v>1628000000000</v>
      </c>
      <c r="J247" s="5">
        <v>1794000000000</v>
      </c>
      <c r="K247" s="5">
        <v>2296000000000</v>
      </c>
      <c r="L247" s="5">
        <v>1509000000000</v>
      </c>
      <c r="M247" s="5">
        <v>1472000000000</v>
      </c>
      <c r="N247" s="5">
        <v>1848000000000</v>
      </c>
      <c r="O247" s="5">
        <v>2165000000000</v>
      </c>
      <c r="P247" s="5">
        <v>1934000000000</v>
      </c>
      <c r="Q247" s="5">
        <v>1399000000000</v>
      </c>
    </row>
    <row r="248" spans="3:17" ht="15.5" x14ac:dyDescent="0.35">
      <c r="C248" t="s">
        <v>324</v>
      </c>
      <c r="H248" s="5">
        <v>50</v>
      </c>
      <c r="I248" s="5">
        <v>50</v>
      </c>
      <c r="J248" s="5">
        <v>50</v>
      </c>
      <c r="L248" s="5">
        <v>100</v>
      </c>
    </row>
    <row r="249" spans="3:17" ht="15.5" x14ac:dyDescent="0.35">
      <c r="C249" t="s">
        <v>325</v>
      </c>
      <c r="H249" s="6">
        <v>0.83939999999999992</v>
      </c>
      <c r="I249" s="6">
        <v>0.93879999999999997</v>
      </c>
      <c r="J249" s="6">
        <v>0.92749999999999999</v>
      </c>
      <c r="L249" s="6">
        <v>1.2823</v>
      </c>
    </row>
    <row r="250" spans="3:17" ht="15.5" x14ac:dyDescent="0.35">
      <c r="C250" t="s">
        <v>326</v>
      </c>
      <c r="H250" s="6">
        <v>0.13589999999999999</v>
      </c>
      <c r="I250" s="6">
        <v>0.12560000000000002</v>
      </c>
      <c r="J250" s="6">
        <v>0.12560000000000002</v>
      </c>
      <c r="L250" s="6">
        <v>0.16390000000000002</v>
      </c>
    </row>
    <row r="251" spans="3:17" ht="15.5" x14ac:dyDescent="0.35">
      <c r="C251" t="s">
        <v>327</v>
      </c>
      <c r="I251" s="6">
        <v>6.18</v>
      </c>
    </row>
    <row r="252" spans="3:17" ht="15.5" x14ac:dyDescent="0.35">
      <c r="C252" t="s">
        <v>328</v>
      </c>
      <c r="I252" s="6">
        <v>6.2</v>
      </c>
    </row>
    <row r="253" spans="3:17" ht="15.5" x14ac:dyDescent="0.35">
      <c r="C253" t="s">
        <v>329</v>
      </c>
      <c r="I253" s="6">
        <v>7.49</v>
      </c>
    </row>
    <row r="254" spans="3:17" ht="15.5" x14ac:dyDescent="0.35">
      <c r="C254" t="s">
        <v>330</v>
      </c>
      <c r="I254" s="6">
        <v>0.1613</v>
      </c>
    </row>
    <row r="255" spans="3:17" ht="15.5" x14ac:dyDescent="0.35">
      <c r="C255" t="s">
        <v>331</v>
      </c>
      <c r="I255" s="6">
        <v>0.92</v>
      </c>
    </row>
    <row r="256" spans="3:17" ht="15.5" x14ac:dyDescent="0.35">
      <c r="C256" t="s">
        <v>332</v>
      </c>
      <c r="I256" s="6">
        <v>0.25</v>
      </c>
    </row>
    <row r="257" spans="3:9" ht="15.5" x14ac:dyDescent="0.35">
      <c r="C257" t="s">
        <v>333</v>
      </c>
      <c r="I257" s="6">
        <v>2.04</v>
      </c>
    </row>
    <row r="258" spans="3:9" ht="15.5" x14ac:dyDescent="0.35">
      <c r="C258" t="s">
        <v>334</v>
      </c>
      <c r="I258" s="6">
        <v>2.0699999999999998</v>
      </c>
    </row>
    <row r="259" spans="3:9" ht="15.5" x14ac:dyDescent="0.35">
      <c r="C259" t="s">
        <v>335</v>
      </c>
      <c r="I259" s="6">
        <v>27.19</v>
      </c>
    </row>
    <row r="260" spans="3:9" ht="15.5" x14ac:dyDescent="0.35">
      <c r="C260" t="s">
        <v>336</v>
      </c>
      <c r="I260" s="6">
        <v>23.25</v>
      </c>
    </row>
    <row r="261" spans="3:9" ht="15.5" x14ac:dyDescent="0.35">
      <c r="C261" t="s">
        <v>337</v>
      </c>
      <c r="I261" s="6">
        <v>-5.12</v>
      </c>
    </row>
    <row r="262" spans="3:9" ht="15.5" x14ac:dyDescent="0.35">
      <c r="C262" t="s">
        <v>338</v>
      </c>
      <c r="I262" s="6">
        <v>-0.52</v>
      </c>
    </row>
    <row r="263" spans="3:9" ht="15.5" x14ac:dyDescent="0.35">
      <c r="C263" t="s">
        <v>339</v>
      </c>
      <c r="I263" s="6">
        <v>59.36</v>
      </c>
    </row>
    <row r="264" spans="3:9" ht="15.5" x14ac:dyDescent="0.35">
      <c r="C264" t="s">
        <v>340</v>
      </c>
      <c r="I264" s="6">
        <v>59.56</v>
      </c>
    </row>
    <row r="265" spans="3:9" ht="15.5" x14ac:dyDescent="0.35">
      <c r="C265" t="s">
        <v>341</v>
      </c>
      <c r="I265" s="5">
        <v>401</v>
      </c>
    </row>
    <row r="266" spans="3:9" ht="15.5" x14ac:dyDescent="0.35">
      <c r="C266" t="s">
        <v>342</v>
      </c>
      <c r="D266" s="6">
        <v>12.08</v>
      </c>
    </row>
    <row r="267" spans="3:9" ht="15.5" x14ac:dyDescent="0.35">
      <c r="C267" t="s">
        <v>343</v>
      </c>
      <c r="I267" s="6">
        <v>1467.01</v>
      </c>
    </row>
    <row r="268" spans="3:9" ht="15.5" x14ac:dyDescent="0.35">
      <c r="C268" t="s">
        <v>344</v>
      </c>
      <c r="I268" s="6">
        <v>178.17</v>
      </c>
    </row>
    <row r="269" spans="3:9" ht="15.5" x14ac:dyDescent="0.35">
      <c r="C269" t="s">
        <v>347</v>
      </c>
      <c r="D269" s="6">
        <v>1.19</v>
      </c>
    </row>
    <row r="270" spans="3:9" ht="15.5" x14ac:dyDescent="0.35">
      <c r="C270" t="s">
        <v>348</v>
      </c>
      <c r="D270" s="6">
        <v>0.6</v>
      </c>
    </row>
    <row r="271" spans="3:9" ht="15.5" x14ac:dyDescent="0.35">
      <c r="C271" t="s">
        <v>349</v>
      </c>
      <c r="D271" s="6">
        <v>0.64</v>
      </c>
    </row>
    <row r="272" spans="3:9" ht="15.5" x14ac:dyDescent="0.35">
      <c r="C272" t="s">
        <v>350</v>
      </c>
      <c r="D272" s="6">
        <v>0.73</v>
      </c>
    </row>
    <row r="273" spans="3:9" ht="15.5" x14ac:dyDescent="0.35">
      <c r="C273" t="s">
        <v>351</v>
      </c>
      <c r="D273" s="6">
        <v>1.64</v>
      </c>
    </row>
    <row r="274" spans="3:9" ht="15.5" x14ac:dyDescent="0.35">
      <c r="C274" t="s">
        <v>12</v>
      </c>
      <c r="D274" s="5">
        <v>0</v>
      </c>
    </row>
    <row r="275" spans="3:9" ht="15.5" x14ac:dyDescent="0.35">
      <c r="C275" t="s">
        <v>353</v>
      </c>
      <c r="I275" s="6">
        <v>3.37</v>
      </c>
    </row>
    <row r="276" spans="3:9" ht="15.5" x14ac:dyDescent="0.35">
      <c r="C276" t="s">
        <v>354</v>
      </c>
      <c r="I276" s="6">
        <v>2.4700000000000003E-2</v>
      </c>
    </row>
    <row r="277" spans="3:9" ht="15.5" x14ac:dyDescent="0.35">
      <c r="C277" t="s">
        <v>355</v>
      </c>
      <c r="I277" s="6">
        <v>4.0500000000000001E-2</v>
      </c>
    </row>
    <row r="278" spans="3:9" ht="15.5" x14ac:dyDescent="0.35">
      <c r="C278" t="s">
        <v>356</v>
      </c>
      <c r="I278" s="6">
        <v>3.2300000000000002E-2</v>
      </c>
    </row>
    <row r="279" spans="3:9" ht="15.5" x14ac:dyDescent="0.35">
      <c r="C279" t="s">
        <v>357</v>
      </c>
      <c r="I279" s="6">
        <v>1.8799999999999997E-2</v>
      </c>
    </row>
    <row r="280" spans="3:9" ht="15.5" x14ac:dyDescent="0.35">
      <c r="C280" t="s">
        <v>363</v>
      </c>
      <c r="I280" s="6">
        <v>0.17</v>
      </c>
    </row>
    <row r="281" spans="3:9" ht="15.5" x14ac:dyDescent="0.35">
      <c r="C281" t="s">
        <v>52</v>
      </c>
      <c r="I281" s="5">
        <v>1466000000000</v>
      </c>
    </row>
    <row r="282" spans="3:9" ht="15.5" x14ac:dyDescent="0.35">
      <c r="C282" t="s">
        <v>365</v>
      </c>
      <c r="I282" s="5">
        <v>8384000000000</v>
      </c>
    </row>
    <row r="283" spans="3:9" ht="15.5" x14ac:dyDescent="0.35">
      <c r="C283" t="s">
        <v>366</v>
      </c>
      <c r="I283" s="5">
        <v>3980000000</v>
      </c>
    </row>
    <row r="284" spans="3:9" ht="15.5" x14ac:dyDescent="0.35">
      <c r="C284" t="s">
        <v>367</v>
      </c>
      <c r="I284" s="6">
        <v>0.40250000000000002</v>
      </c>
    </row>
    <row r="285" spans="3:9" ht="15.5" x14ac:dyDescent="0.35">
      <c r="C285" t="s">
        <v>369</v>
      </c>
      <c r="D285" s="6">
        <v>0.1963</v>
      </c>
    </row>
    <row r="286" spans="3:9" ht="15.5" x14ac:dyDescent="0.35">
      <c r="C286" t="s">
        <v>370</v>
      </c>
      <c r="D286" s="6">
        <v>0.15</v>
      </c>
    </row>
    <row r="287" spans="3:9" ht="15.5" x14ac:dyDescent="0.35">
      <c r="C287" t="s">
        <v>371</v>
      </c>
      <c r="D287" s="6">
        <v>-7.0300000000000001E-2</v>
      </c>
    </row>
    <row r="288" spans="3:9" ht="15.5" x14ac:dyDescent="0.35">
      <c r="C288" t="s">
        <v>373</v>
      </c>
      <c r="D288" s="6">
        <v>0.69340000000000002</v>
      </c>
    </row>
    <row r="289" spans="3:9" ht="15.5" x14ac:dyDescent="0.35">
      <c r="C289" t="s">
        <v>374</v>
      </c>
      <c r="I289" s="5">
        <v>50</v>
      </c>
    </row>
    <row r="290" spans="3:9" ht="15.5" x14ac:dyDescent="0.35">
      <c r="C290" t="s">
        <v>631</v>
      </c>
      <c r="I290" s="5">
        <v>50</v>
      </c>
    </row>
    <row r="291" spans="3:9" ht="15.5" x14ac:dyDescent="0.35">
      <c r="C291" t="s">
        <v>632</v>
      </c>
      <c r="I291" s="6">
        <v>0.83939999999999992</v>
      </c>
    </row>
    <row r="292" spans="3:9" ht="15.5" x14ac:dyDescent="0.35">
      <c r="C292" t="s">
        <v>633</v>
      </c>
      <c r="I292" s="6">
        <v>0.13589999999999999</v>
      </c>
    </row>
    <row r="293" spans="3:9" ht="15.5" x14ac:dyDescent="0.35">
      <c r="C293" t="s">
        <v>375</v>
      </c>
      <c r="I293" t="s">
        <v>1316</v>
      </c>
    </row>
    <row r="294" spans="3:9" ht="15.5" x14ac:dyDescent="0.35">
      <c r="C294" t="s">
        <v>377</v>
      </c>
      <c r="I294" s="5">
        <v>6</v>
      </c>
    </row>
    <row r="295" spans="3:9" ht="15.5" x14ac:dyDescent="0.35">
      <c r="C295" t="s">
        <v>378</v>
      </c>
      <c r="I295" s="6">
        <v>0.82</v>
      </c>
    </row>
    <row r="296" spans="3:9" ht="15.5" x14ac:dyDescent="0.35">
      <c r="C296" t="s">
        <v>379</v>
      </c>
      <c r="I296" s="6">
        <v>0.56999999999999995</v>
      </c>
    </row>
    <row r="297" spans="3:9" ht="15.5" x14ac:dyDescent="0.35">
      <c r="C297" t="s">
        <v>380</v>
      </c>
      <c r="I297" s="6">
        <v>0.86</v>
      </c>
    </row>
    <row r="298" spans="3:9" ht="15.5" x14ac:dyDescent="0.35">
      <c r="C298" t="s">
        <v>381</v>
      </c>
      <c r="I298" s="6">
        <v>0.99</v>
      </c>
    </row>
    <row r="299" spans="3:9" ht="15.5" x14ac:dyDescent="0.35">
      <c r="C299" t="s">
        <v>382</v>
      </c>
      <c r="I299" s="6">
        <v>0.6</v>
      </c>
    </row>
    <row r="300" spans="3:9" ht="15.5" x14ac:dyDescent="0.35">
      <c r="C300" t="s">
        <v>383</v>
      </c>
      <c r="I300" s="6">
        <v>0.95</v>
      </c>
    </row>
    <row r="301" spans="3:9" ht="15.5" x14ac:dyDescent="0.35">
      <c r="C301" t="s">
        <v>384</v>
      </c>
      <c r="I301" s="6">
        <v>0.9</v>
      </c>
    </row>
    <row r="302" spans="3:9" ht="15.5" x14ac:dyDescent="0.35">
      <c r="C302" t="s">
        <v>385</v>
      </c>
      <c r="I302" s="5">
        <v>1598000000000</v>
      </c>
    </row>
    <row r="303" spans="3:9" ht="15.5" x14ac:dyDescent="0.35">
      <c r="C303" t="s">
        <v>387</v>
      </c>
      <c r="I303" s="5">
        <v>361000000000</v>
      </c>
    </row>
    <row r="304" spans="3:9" ht="15.5" x14ac:dyDescent="0.35">
      <c r="C304" t="s">
        <v>388</v>
      </c>
      <c r="I304" s="5">
        <v>237000000000</v>
      </c>
    </row>
    <row r="305" spans="3:9" ht="15.5" x14ac:dyDescent="0.35">
      <c r="C305" t="s">
        <v>389</v>
      </c>
      <c r="D305" s="5">
        <v>48000000000</v>
      </c>
    </row>
    <row r="306" spans="3:9" ht="15.5" x14ac:dyDescent="0.35">
      <c r="C306" t="s">
        <v>390</v>
      </c>
      <c r="D306" s="5">
        <v>9586000000000</v>
      </c>
    </row>
    <row r="307" spans="3:9" ht="15.5" x14ac:dyDescent="0.35">
      <c r="C307" t="s">
        <v>391</v>
      </c>
      <c r="D307" s="5">
        <v>3740000000000</v>
      </c>
    </row>
    <row r="308" spans="3:9" ht="15.5" x14ac:dyDescent="0.35">
      <c r="C308" t="s">
        <v>298</v>
      </c>
      <c r="I308" s="5">
        <v>5845000000000</v>
      </c>
    </row>
    <row r="309" spans="3:9" ht="15.5" x14ac:dyDescent="0.35">
      <c r="C309" t="s">
        <v>392</v>
      </c>
      <c r="I309" s="5">
        <v>5845000000000</v>
      </c>
    </row>
    <row r="310" spans="3:9" ht="15.5" x14ac:dyDescent="0.35">
      <c r="C310" t="s">
        <v>393</v>
      </c>
      <c r="I310" s="5">
        <v>720000000000</v>
      </c>
    </row>
    <row r="311" spans="3:9" ht="15.5" x14ac:dyDescent="0.35">
      <c r="C311" t="s">
        <v>394</v>
      </c>
      <c r="I311" s="5">
        <v>-17000000000</v>
      </c>
    </row>
    <row r="312" spans="3:9" ht="15.5" x14ac:dyDescent="0.35">
      <c r="C312" t="s">
        <v>395</v>
      </c>
      <c r="I312" s="5">
        <v>-687000000000</v>
      </c>
    </row>
    <row r="313" spans="3:9" ht="15.5" x14ac:dyDescent="0.35">
      <c r="C313" t="s">
        <v>396</v>
      </c>
      <c r="I313" s="5">
        <v>-10000000000</v>
      </c>
    </row>
    <row r="314" spans="3:9" ht="15.5" x14ac:dyDescent="0.35">
      <c r="C314" t="s">
        <v>397</v>
      </c>
      <c r="I314" s="5">
        <v>710000000000</v>
      </c>
    </row>
  </sheetData>
  <pageMargins left="0.7" right="0.7" top="0.75" bottom="0.75" header="0.3" footer="0.3"/>
  <ignoredErrors>
    <ignoredError sqref="A1:Z31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1317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1318</v>
      </c>
      <c r="D2" s="2" vm="289">
        <f ca="1">IFERROR(_xlfn.STOCKHISTORY("XIDX:" &amp; $C$1, D3, , 0, 0, 1), "Libur")</f>
        <v>194</v>
      </c>
      <c r="H2" s="2" vm="289">
        <f ca="1">IFERROR(INDEX(D2:G2,COUNT(D2:G2)),"")</f>
        <v>194</v>
      </c>
      <c r="I2" s="2" vm="290">
        <f t="shared" ref="I2:U2" ca="1" si="0">IFERROR(_xlfn.STOCKHISTORY("XIDX:" &amp; $C$1, I1, , 0, 0, 1), "Libur")</f>
        <v>244</v>
      </c>
      <c r="J2" s="2" vm="291">
        <f t="shared" ca="1" si="0"/>
        <v>186</v>
      </c>
      <c r="K2" s="2" vm="234">
        <f t="shared" ca="1" si="0"/>
        <v>165</v>
      </c>
      <c r="L2" s="2" vm="280">
        <f t="shared" ca="1" si="0"/>
        <v>234</v>
      </c>
      <c r="M2" s="2" vm="292">
        <f t="shared" ca="1" si="0"/>
        <v>252</v>
      </c>
      <c r="N2" s="2" vm="133">
        <f t="shared" ca="1" si="0"/>
        <v>240</v>
      </c>
      <c r="O2" s="2" vm="293">
        <f t="shared" ca="1" si="0"/>
        <v>302</v>
      </c>
      <c r="P2" s="2" vm="294">
        <f t="shared" ca="1" si="0"/>
        <v>284</v>
      </c>
      <c r="Q2" s="2" vm="149">
        <f t="shared" ca="1" si="0"/>
        <v>334</v>
      </c>
      <c r="R2" s="2" vm="295">
        <f t="shared" ca="1" si="0"/>
        <v>316</v>
      </c>
      <c r="S2" s="2" vm="296">
        <f t="shared" ca="1" si="0"/>
        <v>338</v>
      </c>
      <c r="T2" s="2" vm="297">
        <f t="shared" ca="1" si="0"/>
        <v>362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114406438851</v>
      </c>
      <c r="H4" s="2">
        <f>IFERROR(SUM(D4:G4)*(4/MAX(1,COUNT(D4:G4))),"")</f>
        <v>457625755404</v>
      </c>
      <c r="I4" s="2">
        <f t="shared" ref="I4:U4" si="1">IFERROR(INDEX(I51:I500,MATCH($C$4,$C$51:$C$500,0)),"")</f>
        <v>518549272430</v>
      </c>
      <c r="J4" s="2">
        <f t="shared" si="1"/>
        <v>461778022186</v>
      </c>
      <c r="K4" s="2">
        <f t="shared" si="1"/>
        <v>456909638219</v>
      </c>
      <c r="L4" s="2">
        <f t="shared" si="1"/>
        <v>437621524745</v>
      </c>
      <c r="M4" s="2">
        <f t="shared" si="1"/>
        <v>287145581206</v>
      </c>
      <c r="N4" s="2">
        <f t="shared" si="1"/>
        <v>330675687019</v>
      </c>
      <c r="O4" s="2">
        <f t="shared" si="1"/>
        <v>411783279013</v>
      </c>
      <c r="P4" s="2">
        <f t="shared" si="1"/>
        <v>370390736433</v>
      </c>
      <c r="Q4" s="2">
        <f t="shared" si="1"/>
        <v>373955852243</v>
      </c>
      <c r="R4" s="2">
        <f t="shared" si="1"/>
        <v>327426146630</v>
      </c>
      <c r="S4" s="2">
        <f t="shared" si="1"/>
        <v>315229890328</v>
      </c>
      <c r="T4" s="2">
        <f t="shared" si="1"/>
        <v>283443541586</v>
      </c>
      <c r="U4" s="2">
        <f t="shared" si="1"/>
        <v>288128866854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1052295468</v>
      </c>
      <c r="H5" s="2">
        <f>IFERROR(SUM(D5:G5)*(4/MAX(1,COUNT(D5:G5))),"")</f>
        <v>4209181872</v>
      </c>
      <c r="I5" s="2">
        <f t="shared" ref="I5:U5" si="2">IFERROR(INDEX(I51:I500,MATCH($C$5,$C$51:$C$500,0)),"")</f>
        <v>28221289161</v>
      </c>
      <c r="J5" s="2">
        <f t="shared" si="2"/>
        <v>14968538503</v>
      </c>
      <c r="K5" s="2">
        <f t="shared" si="2"/>
        <v>12407365903</v>
      </c>
      <c r="L5" s="2">
        <f t="shared" si="2"/>
        <v>-2189740291</v>
      </c>
      <c r="M5" s="2">
        <f t="shared" si="2"/>
        <v>-34217471329</v>
      </c>
      <c r="N5" s="2">
        <f t="shared" si="2"/>
        <v>662535473</v>
      </c>
      <c r="O5" s="2">
        <f t="shared" si="2"/>
        <v>6286859028</v>
      </c>
      <c r="P5" s="2">
        <f t="shared" si="2"/>
        <v>15705203234</v>
      </c>
      <c r="Q5" s="2">
        <f t="shared" si="2"/>
        <v>62672063763</v>
      </c>
      <c r="R5" s="2">
        <f t="shared" si="2"/>
        <v>22485417352</v>
      </c>
      <c r="S5" s="2">
        <f t="shared" si="2"/>
        <v>33780851106</v>
      </c>
      <c r="T5" s="2">
        <f t="shared" si="2"/>
        <v>32774465371</v>
      </c>
      <c r="U5" s="2">
        <f t="shared" si="2"/>
        <v>122458213269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325168203286</v>
      </c>
      <c r="H6" s="2">
        <f>IFERROR(INDEX(D6:G6,COUNT(D6:G6)),"")</f>
        <v>325168203286</v>
      </c>
      <c r="I6" s="2">
        <f t="shared" ref="I6:U6" si="3">IFERROR(INDEX(I51:I500,MATCH($C$6,$C$51:$C$500,0)),"")</f>
        <v>323187079783</v>
      </c>
      <c r="J6" s="2">
        <f t="shared" si="3"/>
        <v>303156815603</v>
      </c>
      <c r="K6" s="2">
        <f t="shared" si="3"/>
        <v>292066227177</v>
      </c>
      <c r="L6" s="2">
        <f t="shared" si="3"/>
        <v>340057786495</v>
      </c>
      <c r="M6" s="2">
        <f t="shared" si="3"/>
        <v>349514463085</v>
      </c>
      <c r="N6" s="2">
        <f t="shared" si="3"/>
        <v>385357367073</v>
      </c>
      <c r="O6" s="2">
        <f t="shared" si="3"/>
        <v>389671404669</v>
      </c>
      <c r="P6" s="2">
        <f t="shared" si="3"/>
        <v>388678577828</v>
      </c>
      <c r="Q6" s="2">
        <f t="shared" si="3"/>
        <v>382273759946</v>
      </c>
      <c r="R6" s="2">
        <f t="shared" si="3"/>
        <v>326429838956</v>
      </c>
      <c r="S6" s="2">
        <f t="shared" si="3"/>
        <v>315073311914</v>
      </c>
      <c r="T6" s="2">
        <f t="shared" si="3"/>
        <v>291645820824</v>
      </c>
      <c r="U6" s="2">
        <f t="shared" si="3"/>
        <v>185116798787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U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0.7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U8" si="5">IFERROR(INDEX(I51:I500,MATCH($C$8,$C$51:$C$500,0)),"")</f>
        <v>23000000000</v>
      </c>
      <c r="J8" s="2">
        <f t="shared" si="5"/>
        <v>38000000000</v>
      </c>
      <c r="K8" s="2">
        <f t="shared" si="5"/>
        <v>18000000000</v>
      </c>
      <c r="L8" s="2">
        <f t="shared" si="5"/>
        <v>-34000000000</v>
      </c>
      <c r="M8" s="2">
        <f t="shared" si="5"/>
        <v>2000000000</v>
      </c>
      <c r="N8" s="2">
        <f t="shared" si="5"/>
        <v>9000000000</v>
      </c>
      <c r="O8" s="2">
        <f t="shared" si="5"/>
        <v>-3000000000</v>
      </c>
      <c r="P8" s="2">
        <f t="shared" si="5"/>
        <v>-27000000000</v>
      </c>
      <c r="Q8" s="2">
        <f t="shared" si="5"/>
        <v>7000000000</v>
      </c>
      <c r="R8" s="2">
        <f t="shared" si="5"/>
        <v>8000000000</v>
      </c>
      <c r="S8" s="2">
        <f t="shared" si="5"/>
        <v>9000000000</v>
      </c>
      <c r="T8" s="2">
        <f t="shared" si="5"/>
        <v>-22000000000</v>
      </c>
      <c r="U8" s="2">
        <f t="shared" si="5"/>
        <v>13000000000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-8.7200000000000006</v>
      </c>
      <c r="H9" s="3">
        <f>IFERROR(INDEX(D9:G9,COUNT(D9:G9)),"")</f>
        <v>-8.7200000000000006</v>
      </c>
      <c r="I9" s="3">
        <f t="shared" ref="I9:U9" si="6">IFERROR(INDEX(I51:I500,MATCH($C$9,$C$51:$C$500,0)),"")</f>
        <v>23.37</v>
      </c>
      <c r="J9" s="3">
        <f t="shared" si="6"/>
        <v>38.22</v>
      </c>
      <c r="K9" s="3">
        <f t="shared" si="6"/>
        <v>18.440000000000001</v>
      </c>
      <c r="L9" s="3">
        <f t="shared" si="6"/>
        <v>-34.159999999999997</v>
      </c>
      <c r="M9" s="3">
        <f t="shared" si="6"/>
        <v>2</v>
      </c>
      <c r="N9" s="3">
        <f t="shared" si="6"/>
        <v>8.93</v>
      </c>
      <c r="O9" s="3">
        <f t="shared" si="6"/>
        <v>-2.75</v>
      </c>
      <c r="P9" s="3">
        <f t="shared" si="6"/>
        <v>-26.62</v>
      </c>
      <c r="Q9" s="3">
        <f t="shared" si="6"/>
        <v>6.94</v>
      </c>
      <c r="R9" s="3">
        <f t="shared" si="6"/>
        <v>8.34</v>
      </c>
      <c r="S9" s="3">
        <f t="shared" si="6"/>
        <v>9.0299999999999994</v>
      </c>
      <c r="T9" s="3">
        <f t="shared" si="6"/>
        <v>-22.26</v>
      </c>
      <c r="U9" s="3">
        <f t="shared" si="6"/>
        <v>18.87</v>
      </c>
    </row>
    <row r="10" spans="1:21" ht="15.5" x14ac:dyDescent="0.35">
      <c r="C10" t="s">
        <v>17</v>
      </c>
      <c r="D10" s="3">
        <f ca="1">IFERROR(IF(D9=0,"",D2/D9),"")</f>
        <v>-22.247706422018346</v>
      </c>
      <c r="I10" s="3">
        <f t="shared" ref="I10:U10" ca="1" si="7">IFERROR(IF(I9=0,"",I2/I9),"")</f>
        <v>10.440735986307232</v>
      </c>
      <c r="J10" s="3">
        <f t="shared" ca="1" si="7"/>
        <v>4.8665620094191526</v>
      </c>
      <c r="K10" s="3">
        <f t="shared" ca="1" si="7"/>
        <v>8.9479392624728842</v>
      </c>
      <c r="L10" s="3">
        <f t="shared" ca="1" si="7"/>
        <v>-6.8501170960187361</v>
      </c>
      <c r="M10" s="3">
        <f t="shared" ca="1" si="7"/>
        <v>126</v>
      </c>
      <c r="N10" s="3">
        <f t="shared" ca="1" si="7"/>
        <v>26.87569988801792</v>
      </c>
      <c r="O10" s="3">
        <f t="shared" ca="1" si="7"/>
        <v>-109.81818181818181</v>
      </c>
      <c r="P10" s="3">
        <f t="shared" ca="1" si="7"/>
        <v>-10.668670172802404</v>
      </c>
      <c r="Q10" s="3">
        <f t="shared" ca="1" si="7"/>
        <v>48.126801152737748</v>
      </c>
      <c r="R10" s="3">
        <f t="shared" ca="1" si="7"/>
        <v>37.889688249400479</v>
      </c>
      <c r="S10" s="3">
        <f t="shared" ca="1" si="7"/>
        <v>37.430786267995572</v>
      </c>
      <c r="T10" s="3">
        <f t="shared" ca="1" si="7"/>
        <v>-16.262353998203054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37811877700</v>
      </c>
      <c r="H11" s="2">
        <f>IFERROR(INDEX(D11:G11,COUNT(D11:G11)),"")</f>
        <v>37811877700</v>
      </c>
      <c r="I11" s="2">
        <f t="shared" ref="I11:U11" si="8">IFERROR(INDEX(I51:I500,MATCH($C$11,$C$51:$C$500,0)),"")</f>
        <v>59161246873</v>
      </c>
      <c r="J11" s="2">
        <f t="shared" si="8"/>
        <v>42191587302</v>
      </c>
      <c r="K11" s="2">
        <f t="shared" si="8"/>
        <v>29815840686</v>
      </c>
      <c r="L11" s="2">
        <f t="shared" si="8"/>
        <v>34723030678</v>
      </c>
      <c r="M11" s="2">
        <f t="shared" si="8"/>
        <v>33761478798</v>
      </c>
      <c r="N11" s="2">
        <f t="shared" si="8"/>
        <v>40192366722</v>
      </c>
      <c r="O11" s="2">
        <f t="shared" si="8"/>
        <v>44701754622</v>
      </c>
      <c r="P11" s="2">
        <f t="shared" si="8"/>
        <v>38769273576</v>
      </c>
      <c r="Q11" s="2">
        <f t="shared" si="8"/>
        <v>73754361818</v>
      </c>
      <c r="R11" s="2">
        <f t="shared" si="8"/>
        <v>61342994796</v>
      </c>
      <c r="S11" s="2">
        <f t="shared" si="8"/>
        <v>63509569740</v>
      </c>
      <c r="T11" s="2">
        <f t="shared" si="8"/>
        <v>76323026144</v>
      </c>
      <c r="U11" s="2">
        <f t="shared" si="8"/>
        <v>41701625367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-6000000000</v>
      </c>
      <c r="H12" s="2">
        <f>IFERROR(INDEX(D12:G12,COUNT(D12:G12)),"")</f>
        <v>-6000000000</v>
      </c>
      <c r="I12" s="2">
        <f t="shared" ref="I12:U12" si="9">IFERROR(INDEX(I51:I500,MATCH($C$12,$C$51:$C$500,0)),"")</f>
        <v>-15000000000</v>
      </c>
      <c r="J12" s="2">
        <f t="shared" si="9"/>
        <v>-5000000000</v>
      </c>
      <c r="K12" s="2">
        <f t="shared" si="9"/>
        <v>24000000000</v>
      </c>
      <c r="L12" s="2">
        <f t="shared" si="9"/>
        <v>36000000000</v>
      </c>
      <c r="M12" s="2">
        <f t="shared" si="9"/>
        <v>3000000000</v>
      </c>
      <c r="N12" s="2">
        <f t="shared" si="9"/>
        <v>2000000000</v>
      </c>
      <c r="O12" s="2">
        <f t="shared" si="9"/>
        <v>5000000000</v>
      </c>
      <c r="P12" s="2">
        <f t="shared" si="9"/>
        <v>-8000000000</v>
      </c>
      <c r="Q12" s="2">
        <f t="shared" si="9"/>
        <v>-44000000000</v>
      </c>
      <c r="R12" s="2">
        <f t="shared" si="9"/>
        <v>-50000000000</v>
      </c>
      <c r="S12" s="2">
        <f t="shared" si="9"/>
        <v>-51000000000</v>
      </c>
      <c r="T12" s="2">
        <f t="shared" si="9"/>
        <v>-63000000000</v>
      </c>
      <c r="U12" s="2">
        <f t="shared" si="9"/>
        <v>-8000000000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32000000000</v>
      </c>
      <c r="H13" s="2">
        <f>IFERROR(INDEX(D13:G13,COUNT(D13:G13)),"")</f>
        <v>32000000000</v>
      </c>
      <c r="I13" s="2">
        <f t="shared" ref="I13:U13" si="10">IFERROR(INDEX(I51:I500,MATCH($C$13,$C$51:$C$500,0)),"")</f>
        <v>44000000000</v>
      </c>
      <c r="J13" s="2">
        <f t="shared" si="10"/>
        <v>37000000000</v>
      </c>
      <c r="K13" s="2">
        <f t="shared" si="10"/>
        <v>54000000000</v>
      </c>
      <c r="L13" s="2">
        <f t="shared" si="10"/>
        <v>71000000000</v>
      </c>
      <c r="M13" s="2">
        <f t="shared" si="10"/>
        <v>37000000000</v>
      </c>
      <c r="N13" s="2">
        <f t="shared" si="10"/>
        <v>42000000000</v>
      </c>
      <c r="O13" s="2">
        <f t="shared" si="10"/>
        <v>49000000000</v>
      </c>
      <c r="P13" s="2">
        <f t="shared" si="10"/>
        <v>31000000000</v>
      </c>
      <c r="Q13" s="2">
        <f t="shared" si="10"/>
        <v>30000000000</v>
      </c>
      <c r="R13" s="2">
        <f t="shared" si="10"/>
        <v>12000000000</v>
      </c>
      <c r="S13" s="2">
        <f t="shared" si="10"/>
        <v>13000000000</v>
      </c>
      <c r="T13" s="2">
        <f t="shared" si="10"/>
        <v>13000000000</v>
      </c>
      <c r="U13" s="2">
        <f t="shared" si="10"/>
        <v>34000000000</v>
      </c>
    </row>
    <row r="14" spans="1:21" ht="15.5" x14ac:dyDescent="0.35">
      <c r="C14" t="s">
        <v>26</v>
      </c>
      <c r="D14" s="2">
        <f>IFERROR(INDEX(D51:D500,MATCH($C$14,$C$51:$C$500,0)),"")</f>
        <v>-682020568</v>
      </c>
      <c r="H14" s="2">
        <f>IFERROR(SUM(D14:G14)*(4/MAX(1,COUNT(D14:G14))),"")</f>
        <v>-2728082272</v>
      </c>
      <c r="I14" s="2">
        <f t="shared" ref="I14:U14" si="11">IFERROR(INDEX(I51:I500,MATCH($C$14,$C$51:$C$500,0)),"")</f>
        <v>-4994831911</v>
      </c>
      <c r="J14" s="2">
        <f t="shared" si="11"/>
        <v>-5870014237</v>
      </c>
      <c r="K14" s="2">
        <f t="shared" si="11"/>
        <v>-6692435730</v>
      </c>
      <c r="L14" s="2">
        <f t="shared" si="11"/>
        <v>-6554450918</v>
      </c>
      <c r="M14" s="2">
        <f t="shared" si="11"/>
        <v>-6558555742</v>
      </c>
      <c r="N14" s="2">
        <f t="shared" si="11"/>
        <v>-6860466956</v>
      </c>
      <c r="O14" s="2">
        <f t="shared" si="11"/>
        <v>-4618458062</v>
      </c>
      <c r="P14" s="2">
        <f t="shared" si="11"/>
        <v>-3331144467</v>
      </c>
      <c r="Q14" s="2">
        <f t="shared" si="11"/>
        <v>-2076848901</v>
      </c>
      <c r="R14" s="2">
        <f t="shared" si="11"/>
        <v>-1623026877</v>
      </c>
      <c r="S14" s="2">
        <f t="shared" si="11"/>
        <v>-2103010083</v>
      </c>
      <c r="T14" s="2">
        <f t="shared" si="11"/>
        <v>-3046737016</v>
      </c>
      <c r="U14" s="2">
        <f t="shared" si="11"/>
        <v>-2384950752</v>
      </c>
    </row>
    <row r="15" spans="1:21" ht="15.5" x14ac:dyDescent="0.35">
      <c r="C15" t="s">
        <v>27</v>
      </c>
      <c r="D15" s="2">
        <f>IFERROR(INDEX(D51:D500,MATCH($C$15,$C$51:$C$500,0)),"")</f>
        <v>-986318286</v>
      </c>
      <c r="H15" s="2">
        <f>IFERROR(SUM(D15:G15)*(4/MAX(1,COUNT(D15:G15))),"")</f>
        <v>-3945273144</v>
      </c>
      <c r="I15" s="2">
        <f t="shared" ref="I15:U15" si="12">IFERROR(INDEX(I51:I500,MATCH($C$15,$C$51:$C$500,0)),"")</f>
        <v>-7635074235</v>
      </c>
      <c r="J15" s="2">
        <f t="shared" si="12"/>
        <v>-4866518928</v>
      </c>
      <c r="K15" s="2">
        <f t="shared" si="12"/>
        <v>-9721316544</v>
      </c>
      <c r="L15" s="2">
        <f t="shared" si="12"/>
        <v>-5986334044</v>
      </c>
      <c r="M15" s="2">
        <f t="shared" si="12"/>
        <v>1014139569</v>
      </c>
      <c r="N15" s="2">
        <f t="shared" si="12"/>
        <v>-6315900538</v>
      </c>
      <c r="O15" s="2">
        <f t="shared" si="12"/>
        <v>-6675284777</v>
      </c>
      <c r="P15" s="2">
        <f t="shared" si="12"/>
        <v>-8535926795</v>
      </c>
      <c r="Q15" s="2">
        <f t="shared" si="12"/>
        <v>-8670611306</v>
      </c>
      <c r="R15" s="2">
        <f t="shared" si="12"/>
        <v>-7553603434</v>
      </c>
      <c r="S15" s="2">
        <f t="shared" si="12"/>
        <v>-11284522975</v>
      </c>
      <c r="T15" s="2">
        <f t="shared" si="12"/>
        <v>-10467163858</v>
      </c>
      <c r="U15" s="2">
        <f t="shared" si="12"/>
        <v>-9472567077</v>
      </c>
    </row>
    <row r="16" spans="1:21" ht="15.5" x14ac:dyDescent="0.35">
      <c r="C16" t="s">
        <v>28</v>
      </c>
      <c r="D16" s="2">
        <f>IFERROR(INDEX(D51:D500,MATCH($C$16,$C$51:$C$500,0)),"")</f>
        <v>2967441789</v>
      </c>
      <c r="H16" s="2">
        <f>IFERROR(SUM(D16:G16)*(4/MAX(1,COUNT(D16:G16))),"")</f>
        <v>11869767156</v>
      </c>
      <c r="I16" s="2">
        <f t="shared" ref="I16:U16" si="13">IFERROR(INDEX(I51:I500,MATCH($C$16,$C$51:$C$500,0)),"")</f>
        <v>41025997008</v>
      </c>
      <c r="J16" s="2">
        <f t="shared" si="13"/>
        <v>22922171364</v>
      </c>
      <c r="K16" s="2">
        <f t="shared" si="13"/>
        <v>15581709608</v>
      </c>
      <c r="L16" s="2">
        <f t="shared" si="13"/>
        <v>-1543269535</v>
      </c>
      <c r="M16" s="2">
        <f t="shared" si="13"/>
        <v>-99225082862</v>
      </c>
      <c r="N16" s="2">
        <f t="shared" si="13"/>
        <v>6564977193</v>
      </c>
      <c r="O16" s="2">
        <f t="shared" si="13"/>
        <v>13896350693</v>
      </c>
      <c r="P16" s="2">
        <f t="shared" si="13"/>
        <v>22090078956</v>
      </c>
      <c r="Q16" s="2">
        <f t="shared" si="13"/>
        <v>38318872398</v>
      </c>
      <c r="R16" s="2">
        <f t="shared" si="13"/>
        <v>28172913292</v>
      </c>
      <c r="S16" s="2">
        <f t="shared" si="13"/>
        <v>40762330489</v>
      </c>
      <c r="T16" s="2">
        <f t="shared" si="13"/>
        <v>35842459467</v>
      </c>
      <c r="U16" s="2">
        <f t="shared" si="13"/>
        <v>51626731627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194000000000</v>
      </c>
      <c r="H20" s="2">
        <f t="shared" ref="H20:U20" ca="1" si="14">IFERROR(H21*H2,"")</f>
        <v>194000000000</v>
      </c>
      <c r="I20" s="2">
        <f t="shared" ca="1" si="14"/>
        <v>244000000000</v>
      </c>
      <c r="J20" s="2">
        <f t="shared" ca="1" si="14"/>
        <v>186000000000</v>
      </c>
      <c r="K20" s="2">
        <f t="shared" ca="1" si="14"/>
        <v>165000000000</v>
      </c>
      <c r="L20" s="2">
        <f t="shared" ca="1" si="14"/>
        <v>234000000000</v>
      </c>
      <c r="M20" s="2">
        <f t="shared" ca="1" si="14"/>
        <v>252000000000</v>
      </c>
      <c r="N20" s="2">
        <f t="shared" ca="1" si="14"/>
        <v>240000000000</v>
      </c>
      <c r="O20" s="2">
        <f t="shared" ca="1" si="14"/>
        <v>302000000000</v>
      </c>
      <c r="P20" s="2">
        <f t="shared" ca="1" si="14"/>
        <v>284000000000</v>
      </c>
      <c r="Q20" s="2">
        <f t="shared" ca="1" si="14"/>
        <v>334000000000</v>
      </c>
      <c r="R20" s="2">
        <f t="shared" ca="1" si="14"/>
        <v>316000000000</v>
      </c>
      <c r="S20" s="2">
        <f t="shared" ca="1" si="14"/>
        <v>338000000000</v>
      </c>
      <c r="T20" s="2">
        <f t="shared" ca="1" si="14"/>
        <v>362000000000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U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700000000</v>
      </c>
    </row>
    <row r="23" spans="1:21" ht="15.5" x14ac:dyDescent="0.35">
      <c r="B23" t="s">
        <v>53</v>
      </c>
      <c r="C23" t="s">
        <v>54</v>
      </c>
      <c r="D23" s="3">
        <f>IFERROR(D5/D6*100,"")</f>
        <v>0.32361573406193683</v>
      </c>
      <c r="H23" s="3">
        <f t="shared" ref="H23:U23" si="16">IFERROR(H5/H6*100,"")</f>
        <v>1.2944629362477473</v>
      </c>
      <c r="I23" s="3">
        <f t="shared" si="16"/>
        <v>8.7321835946996504</v>
      </c>
      <c r="J23" s="3">
        <f t="shared" si="16"/>
        <v>4.9375563182462301</v>
      </c>
      <c r="K23" s="3">
        <f t="shared" si="16"/>
        <v>4.2481344121587883</v>
      </c>
      <c r="L23" s="3">
        <f t="shared" si="16"/>
        <v>-0.64393181922690557</v>
      </c>
      <c r="M23" s="3">
        <f t="shared" si="16"/>
        <v>-9.7900015429915133</v>
      </c>
      <c r="N23" s="3">
        <f t="shared" si="16"/>
        <v>0.17192754819567077</v>
      </c>
      <c r="O23" s="3">
        <f t="shared" si="16"/>
        <v>1.6133744874967846</v>
      </c>
      <c r="P23" s="3">
        <f t="shared" si="16"/>
        <v>4.0406660232635572</v>
      </c>
      <c r="Q23" s="3">
        <f t="shared" si="16"/>
        <v>16.394550275136087</v>
      </c>
      <c r="R23" s="3">
        <f t="shared" si="16"/>
        <v>6.8882849141223401</v>
      </c>
      <c r="S23" s="3">
        <f t="shared" si="16"/>
        <v>10.721584415001345</v>
      </c>
      <c r="T23" s="3">
        <f t="shared" si="16"/>
        <v>11.23776273508766</v>
      </c>
      <c r="U23" s="3">
        <f t="shared" si="16"/>
        <v>66.151864158964571</v>
      </c>
    </row>
    <row r="24" spans="1:21" ht="15.5" x14ac:dyDescent="0.35">
      <c r="C24" t="s">
        <v>55</v>
      </c>
      <c r="D24" s="4">
        <f>IFERROR(_xlfn.RRI(5,I23,D23),"")</f>
        <v>-0.48265369203935149</v>
      </c>
      <c r="H24" s="4" t="str">
        <f t="shared" ref="H24:U24" si="17">IFERROR(_xlfn.RRI(5,M23,H23),"")</f>
        <v/>
      </c>
      <c r="I24" s="4">
        <f t="shared" si="17"/>
        <v>1.1935901012588879</v>
      </c>
      <c r="J24" s="4">
        <f t="shared" si="17"/>
        <v>0.25070640935653654</v>
      </c>
      <c r="K24" s="4">
        <f t="shared" si="17"/>
        <v>1.0064386486746457E-2</v>
      </c>
      <c r="L24" s="4" t="str">
        <f t="shared" si="17"/>
        <v/>
      </c>
      <c r="M24" s="4" t="str">
        <f t="shared" si="17"/>
        <v/>
      </c>
      <c r="N24" s="4">
        <f t="shared" si="17"/>
        <v>-0.562460465804693</v>
      </c>
      <c r="O24" s="4">
        <f t="shared" si="17"/>
        <v>-0.32171679233878092</v>
      </c>
      <c r="P24" s="4">
        <f t="shared" si="17"/>
        <v>-0.42828159459509618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1.05</v>
      </c>
      <c r="H25" s="3">
        <f>IFERROR(INDEX(D25:G25,COUNT(D25:G25)),"")</f>
        <v>1.05</v>
      </c>
      <c r="I25" s="3">
        <f t="shared" ref="I25:U25" si="18">IFERROR(INDEX(I51:I500,MATCH($C$25,$C$51:$C$500,0)),"")</f>
        <v>30.38</v>
      </c>
      <c r="J25" s="3">
        <f t="shared" si="18"/>
        <v>15.8</v>
      </c>
      <c r="K25" s="3">
        <f t="shared" si="18"/>
        <v>4.2</v>
      </c>
      <c r="L25" s="3">
        <f t="shared" si="18"/>
        <v>-9.09</v>
      </c>
      <c r="M25" s="3">
        <f t="shared" si="18"/>
        <v>-98.86</v>
      </c>
      <c r="N25" s="3">
        <f t="shared" si="18"/>
        <v>1.07</v>
      </c>
      <c r="O25" s="3">
        <f t="shared" si="18"/>
        <v>7.08</v>
      </c>
      <c r="P25" s="3">
        <f t="shared" si="18"/>
        <v>12.81</v>
      </c>
      <c r="Q25" s="3">
        <f t="shared" si="18"/>
        <v>27.66</v>
      </c>
      <c r="R25" s="3">
        <f t="shared" si="18"/>
        <v>19.309999999999999</v>
      </c>
      <c r="S25" s="3">
        <f t="shared" si="18"/>
        <v>28.34</v>
      </c>
      <c r="T25" s="3">
        <f t="shared" si="18"/>
        <v>24.59</v>
      </c>
      <c r="U25" s="3">
        <f t="shared" si="18"/>
        <v>59.98</v>
      </c>
    </row>
    <row r="26" spans="1:21" ht="15.5" x14ac:dyDescent="0.35">
      <c r="C26" t="s">
        <v>58</v>
      </c>
      <c r="D26" s="4">
        <f>IFERROR(_xlfn.RRI(5,I25,D25),"")</f>
        <v>-0.48982366932547006</v>
      </c>
      <c r="H26" s="4" t="str">
        <f t="shared" ref="H26:U26" si="19">IFERROR(_xlfn.RRI(5,M25,H25),"")</f>
        <v/>
      </c>
      <c r="I26" s="4">
        <f t="shared" si="19"/>
        <v>0.95272370489563718</v>
      </c>
      <c r="J26" s="4">
        <f t="shared" si="19"/>
        <v>0.17415319945481889</v>
      </c>
      <c r="K26" s="4">
        <f t="shared" si="19"/>
        <v>-0.19990780813604414</v>
      </c>
      <c r="L26" s="4" t="str">
        <f t="shared" si="19"/>
        <v/>
      </c>
      <c r="M26" s="4" t="str">
        <f t="shared" si="19"/>
        <v/>
      </c>
      <c r="N26" s="4">
        <f t="shared" si="19"/>
        <v>-0.48072575094265224</v>
      </c>
      <c r="O26" s="4">
        <f t="shared" si="19"/>
        <v>-0.22043030897696758</v>
      </c>
      <c r="P26" s="4">
        <f t="shared" si="19"/>
        <v>-0.2656408108007825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114.406438851</v>
      </c>
      <c r="H27" s="3">
        <f t="shared" ref="H27:U27" si="20">IFERROR(H4/H21,"")</f>
        <v>457.62575540400002</v>
      </c>
      <c r="I27" s="3">
        <f t="shared" si="20"/>
        <v>518.54927242999997</v>
      </c>
      <c r="J27" s="3">
        <f t="shared" si="20"/>
        <v>461.77802218599999</v>
      </c>
      <c r="K27" s="3">
        <f t="shared" si="20"/>
        <v>456.90963821899999</v>
      </c>
      <c r="L27" s="3">
        <f t="shared" si="20"/>
        <v>437.62152474499999</v>
      </c>
      <c r="M27" s="3">
        <f t="shared" si="20"/>
        <v>287.14558120599997</v>
      </c>
      <c r="N27" s="3">
        <f t="shared" si="20"/>
        <v>330.67568701900001</v>
      </c>
      <c r="O27" s="3">
        <f t="shared" si="20"/>
        <v>411.78327901300003</v>
      </c>
      <c r="P27" s="3">
        <f t="shared" si="20"/>
        <v>370.39073643299997</v>
      </c>
      <c r="Q27" s="3">
        <f t="shared" si="20"/>
        <v>373.95585224299998</v>
      </c>
      <c r="R27" s="3">
        <f t="shared" si="20"/>
        <v>327.42614663000001</v>
      </c>
      <c r="S27" s="3">
        <f t="shared" si="20"/>
        <v>315.22989032800001</v>
      </c>
      <c r="T27" s="3">
        <f t="shared" si="20"/>
        <v>283.44354158599998</v>
      </c>
      <c r="U27" s="3">
        <f t="shared" si="20"/>
        <v>411.6126669342857</v>
      </c>
    </row>
    <row r="28" spans="1:21" ht="15.5" x14ac:dyDescent="0.35">
      <c r="C28" t="s">
        <v>60</v>
      </c>
      <c r="D28" s="4">
        <f>IFERROR(_xlfn.RRI(5,I27,D27),"")</f>
        <v>-0.26085084008039927</v>
      </c>
      <c r="H28" s="4">
        <f t="shared" ref="H28:U28" si="21">IFERROR(_xlfn.RRI(5,M27,H27),"")</f>
        <v>9.7694945069937367E-2</v>
      </c>
      <c r="I28" s="4">
        <f t="shared" si="21"/>
        <v>9.4151733971353568E-2</v>
      </c>
      <c r="J28" s="4">
        <f t="shared" si="21"/>
        <v>2.3182044759201492E-2</v>
      </c>
      <c r="K28" s="4">
        <f t="shared" si="21"/>
        <v>4.287928395737084E-2</v>
      </c>
      <c r="L28" s="4">
        <f t="shared" si="21"/>
        <v>3.1942901940017698E-2</v>
      </c>
      <c r="M28" s="4">
        <f t="shared" si="21"/>
        <v>-2.5912980459493529E-2</v>
      </c>
      <c r="N28" s="4">
        <f t="shared" si="21"/>
        <v>9.6130946581978183E-3</v>
      </c>
      <c r="O28" s="4">
        <f t="shared" si="21"/>
        <v>7.7557436303970162E-2</v>
      </c>
      <c r="P28" s="4">
        <f t="shared" si="21"/>
        <v>-2.0883708112635069E-2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-0.96543778801843316</v>
      </c>
      <c r="I29" s="4">
        <f t="shared" si="22"/>
        <v>0.92278481012658209</v>
      </c>
      <c r="J29" s="4">
        <f t="shared" si="22"/>
        <v>2.7619047619047623</v>
      </c>
      <c r="K29" s="4">
        <f t="shared" si="22"/>
        <v>-1.4620462046204619</v>
      </c>
      <c r="L29" s="4">
        <f t="shared" si="22"/>
        <v>-0.90805179041068174</v>
      </c>
      <c r="M29" s="4">
        <f t="shared" si="22"/>
        <v>-93.392523364485967</v>
      </c>
      <c r="N29" s="4">
        <f t="shared" si="22"/>
        <v>-0.84887005649717506</v>
      </c>
      <c r="O29" s="4">
        <f t="shared" si="22"/>
        <v>-0.44730679156908665</v>
      </c>
      <c r="P29" s="4">
        <f t="shared" si="22"/>
        <v>-0.53687635574837311</v>
      </c>
      <c r="Q29" s="4">
        <f t="shared" si="22"/>
        <v>0.43241843604350089</v>
      </c>
      <c r="R29" s="4">
        <f t="shared" si="22"/>
        <v>-0.31863091037402969</v>
      </c>
      <c r="S29" s="4">
        <f t="shared" si="22"/>
        <v>0.15250101667344448</v>
      </c>
      <c r="T29" s="4">
        <f t="shared" si="22"/>
        <v>-0.59003001000333444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-0.11748838589726138</v>
      </c>
      <c r="I30" s="4">
        <f t="shared" si="23"/>
        <v>0.12294056346651562</v>
      </c>
      <c r="J30" s="4">
        <f t="shared" si="23"/>
        <v>1.0655025763905092E-2</v>
      </c>
      <c r="K30" s="4">
        <f t="shared" si="23"/>
        <v>4.407487379703065E-2</v>
      </c>
      <c r="L30" s="4">
        <f t="shared" si="23"/>
        <v>0.52404060305231603</v>
      </c>
      <c r="M30" s="4">
        <f t="shared" si="23"/>
        <v>-0.13163987411780556</v>
      </c>
      <c r="N30" s="4">
        <f t="shared" si="23"/>
        <v>-0.19696669614270435</v>
      </c>
      <c r="O30" s="4">
        <f t="shared" si="23"/>
        <v>0.11175371981120688</v>
      </c>
      <c r="P30" s="4">
        <f t="shared" si="23"/>
        <v>-9.5335205709880522E-3</v>
      </c>
      <c r="Q30" s="4">
        <f t="shared" si="23"/>
        <v>0.14210748314361021</v>
      </c>
      <c r="R30" s="4">
        <f t="shared" si="23"/>
        <v>3.8690037576416571E-2</v>
      </c>
      <c r="S30" s="4">
        <f t="shared" si="23"/>
        <v>0.11214349271865731</v>
      </c>
      <c r="T30" s="4">
        <f t="shared" si="23"/>
        <v>-0.31138285005390282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309.02</v>
      </c>
      <c r="H32" s="3">
        <f>IFERROR(INDEX(D32:G32,COUNT(D32:G32)),"")</f>
        <v>309.02</v>
      </c>
      <c r="I32" s="3">
        <f t="shared" ref="I32:U32" si="24">IFERROR(INDEX(I51:I500,MATCH($C$32,$C$51:$C$500,0)),"")</f>
        <v>307.97000000000003</v>
      </c>
      <c r="J32" s="3">
        <f t="shared" si="24"/>
        <v>289.75</v>
      </c>
      <c r="K32" s="3">
        <f t="shared" si="24"/>
        <v>279.77999999999997</v>
      </c>
      <c r="L32" s="3">
        <f t="shared" si="24"/>
        <v>326.61</v>
      </c>
      <c r="M32" s="3">
        <f t="shared" si="24"/>
        <v>337.38</v>
      </c>
      <c r="N32" s="3">
        <f t="shared" si="24"/>
        <v>374.7</v>
      </c>
      <c r="O32" s="3">
        <f t="shared" si="24"/>
        <v>378.06</v>
      </c>
      <c r="P32" s="3">
        <f t="shared" si="24"/>
        <v>377.11</v>
      </c>
      <c r="Q32" s="3">
        <f t="shared" si="24"/>
        <v>371.61</v>
      </c>
      <c r="R32" s="3">
        <f t="shared" si="24"/>
        <v>318.7</v>
      </c>
      <c r="S32" s="3">
        <f t="shared" si="24"/>
        <v>308.3</v>
      </c>
      <c r="T32" s="3">
        <f t="shared" si="24"/>
        <v>287.18</v>
      </c>
      <c r="U32" s="3">
        <f t="shared" si="24"/>
        <v>258.83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U33" si="25">IFERROR(INDEX(I51:I500,MATCH($C$33,$C$51:$C$500,0)),"")</f>
        <v>0.79</v>
      </c>
      <c r="J33" s="3">
        <f t="shared" si="25"/>
        <v>0.64</v>
      </c>
      <c r="K33" s="3">
        <f t="shared" si="25"/>
        <v>0.59</v>
      </c>
      <c r="L33" s="3">
        <f t="shared" si="25"/>
        <v>0.72</v>
      </c>
      <c r="M33" s="3">
        <f t="shared" si="25"/>
        <v>0.75</v>
      </c>
      <c r="N33" s="3">
        <f t="shared" si="25"/>
        <v>0.64</v>
      </c>
      <c r="O33" s="3">
        <f t="shared" si="25"/>
        <v>0.8</v>
      </c>
      <c r="P33" s="3">
        <f t="shared" si="25"/>
        <v>0.75</v>
      </c>
      <c r="Q33" s="3">
        <f t="shared" si="25"/>
        <v>0.9</v>
      </c>
      <c r="R33" s="3">
        <f t="shared" si="25"/>
        <v>0.99</v>
      </c>
      <c r="S33" s="3">
        <f t="shared" si="25"/>
        <v>1.1000000000000001</v>
      </c>
      <c r="T33" s="3">
        <f t="shared" si="25"/>
        <v>1.26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184.76</v>
      </c>
      <c r="H34" s="3">
        <f>IFERROR(INDEX(D34:G34,COUNT(D34:G34)),"")</f>
        <v>184.76</v>
      </c>
      <c r="I34" s="3">
        <f t="shared" ref="I34:U34" si="26">IFERROR(INDEX(I51:I500,MATCH($C$34,$C$51:$C$500,0)),"")</f>
        <v>8.0299999999999994</v>
      </c>
      <c r="J34" s="3">
        <f t="shared" si="26"/>
        <v>11.77</v>
      </c>
      <c r="K34" s="3">
        <f t="shared" si="26"/>
        <v>39.29</v>
      </c>
      <c r="L34" s="3">
        <f t="shared" si="26"/>
        <v>-25.74</v>
      </c>
      <c r="M34" s="3">
        <f t="shared" si="26"/>
        <v>-2.5499999999999998</v>
      </c>
      <c r="N34" s="3">
        <f t="shared" si="26"/>
        <v>224.3</v>
      </c>
      <c r="O34" s="3">
        <f t="shared" si="26"/>
        <v>42.66</v>
      </c>
      <c r="P34" s="3">
        <f t="shared" si="26"/>
        <v>22.17</v>
      </c>
      <c r="Q34" s="3">
        <f t="shared" si="26"/>
        <v>12.08</v>
      </c>
      <c r="R34" s="3">
        <f t="shared" si="26"/>
        <v>16.36</v>
      </c>
      <c r="S34" s="3">
        <f t="shared" si="26"/>
        <v>11.93</v>
      </c>
      <c r="T34" s="3">
        <f t="shared" si="26"/>
        <v>14.72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1.7</v>
      </c>
      <c r="H35" s="3">
        <f>IFERROR(INDEX(D35:G35,COUNT(D35:G35)),"")</f>
        <v>1.7</v>
      </c>
      <c r="I35" s="3">
        <f t="shared" ref="I35:U35" si="27">IFERROR(INDEX(I51:I500,MATCH($C$35,$C$51:$C$500,0)),"")</f>
        <v>0.47</v>
      </c>
      <c r="J35" s="3">
        <f t="shared" si="27"/>
        <v>0.4</v>
      </c>
      <c r="K35" s="3">
        <f t="shared" si="27"/>
        <v>0.36</v>
      </c>
      <c r="L35" s="3">
        <f t="shared" si="27"/>
        <v>0.53</v>
      </c>
      <c r="M35" s="3">
        <f t="shared" si="27"/>
        <v>0.88</v>
      </c>
      <c r="N35" s="3">
        <f t="shared" si="27"/>
        <v>0.73</v>
      </c>
      <c r="O35" s="3">
        <f t="shared" si="27"/>
        <v>0.73</v>
      </c>
      <c r="P35" s="3">
        <f t="shared" si="27"/>
        <v>0.77</v>
      </c>
      <c r="Q35" s="3">
        <f t="shared" si="27"/>
        <v>0.89</v>
      </c>
      <c r="R35" s="3">
        <f t="shared" si="27"/>
        <v>0.97</v>
      </c>
      <c r="S35" s="3">
        <f t="shared" si="27"/>
        <v>1.07</v>
      </c>
      <c r="T35" s="3">
        <f t="shared" si="27"/>
        <v>1.28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3.2738</v>
      </c>
      <c r="I36" s="4">
        <f t="shared" si="28"/>
        <v>0.45350000000000001</v>
      </c>
      <c r="J36" s="4">
        <f t="shared" si="28"/>
        <v>0.63280000000000003</v>
      </c>
      <c r="K36" s="4">
        <f t="shared" si="28"/>
        <v>1.1894</v>
      </c>
      <c r="L36" s="4">
        <f t="shared" si="28"/>
        <v>-0.11</v>
      </c>
      <c r="M36" s="4">
        <f t="shared" si="28"/>
        <v>-1.01E-2</v>
      </c>
      <c r="N36" s="4">
        <f t="shared" si="28"/>
        <v>0.93720000000000003</v>
      </c>
      <c r="O36" s="4">
        <f t="shared" si="28"/>
        <v>0.28239999999999998</v>
      </c>
      <c r="P36" s="4">
        <f t="shared" si="28"/>
        <v>0.2576</v>
      </c>
      <c r="Q36" s="4">
        <f t="shared" si="28"/>
        <v>0.28920000000000001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13.78</v>
      </c>
      <c r="I37" s="3">
        <f t="shared" si="29"/>
        <v>13.78</v>
      </c>
      <c r="J37" s="3">
        <f t="shared" si="29"/>
        <v>10</v>
      </c>
      <c r="K37" s="3">
        <f t="shared" si="29"/>
        <v>5</v>
      </c>
      <c r="L37" s="3">
        <f t="shared" si="29"/>
        <v>1</v>
      </c>
      <c r="M37" s="3">
        <f t="shared" si="29"/>
        <v>1</v>
      </c>
      <c r="N37" s="3">
        <f t="shared" si="29"/>
        <v>1</v>
      </c>
      <c r="O37" s="3">
        <f t="shared" si="29"/>
        <v>2</v>
      </c>
      <c r="P37" s="3">
        <f t="shared" si="29"/>
        <v>3.3</v>
      </c>
      <c r="Q37" s="3">
        <f t="shared" si="29"/>
        <v>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114406438851</v>
      </c>
      <c r="E51" s="5">
        <v>194256263777</v>
      </c>
      <c r="F51" s="5">
        <v>118774834856</v>
      </c>
      <c r="G51" s="5">
        <v>98091275828</v>
      </c>
      <c r="I51" s="5">
        <v>518549272430</v>
      </c>
      <c r="J51" s="5">
        <v>461778022186</v>
      </c>
      <c r="K51" s="5">
        <v>456909638219</v>
      </c>
      <c r="L51" s="5">
        <v>437621524745</v>
      </c>
      <c r="M51" s="5">
        <v>287145581206</v>
      </c>
      <c r="N51" s="5">
        <v>330675687019</v>
      </c>
      <c r="O51" s="5">
        <v>411783279013</v>
      </c>
      <c r="P51" s="5">
        <v>370390736433</v>
      </c>
      <c r="Q51" s="5">
        <v>373955852243</v>
      </c>
      <c r="R51" s="5">
        <v>327426146630</v>
      </c>
      <c r="S51" s="5">
        <v>315229890328</v>
      </c>
      <c r="T51" s="5">
        <v>283443541586</v>
      </c>
      <c r="U51" s="5">
        <v>288128866854</v>
      </c>
    </row>
    <row r="52" spans="2:21" ht="15.5" x14ac:dyDescent="0.35">
      <c r="C52" t="s">
        <v>85</v>
      </c>
      <c r="D52" s="5">
        <v>-82637633547</v>
      </c>
      <c r="E52" s="5">
        <v>-120297415153</v>
      </c>
      <c r="F52" s="5">
        <v>-74171033397</v>
      </c>
      <c r="G52" s="5">
        <v>-65238975346</v>
      </c>
      <c r="I52" s="5">
        <v>-335424437194</v>
      </c>
      <c r="J52" s="5">
        <v>-309431848538</v>
      </c>
      <c r="K52" s="5">
        <v>-307702582301</v>
      </c>
      <c r="L52" s="5">
        <v>-293394813891</v>
      </c>
      <c r="M52" s="5">
        <v>-273255025402</v>
      </c>
      <c r="N52" s="5">
        <v>-233761111651</v>
      </c>
      <c r="O52" s="5">
        <v>-292192033789</v>
      </c>
      <c r="P52" s="5">
        <v>-256947701878</v>
      </c>
      <c r="Q52" s="5">
        <v>-248752335546</v>
      </c>
      <c r="R52" s="5">
        <v>-230796313016</v>
      </c>
      <c r="S52" s="5">
        <v>-209946482466</v>
      </c>
      <c r="T52" s="5">
        <v>-191907361292</v>
      </c>
      <c r="U52" s="5">
        <v>-208077213140</v>
      </c>
    </row>
    <row r="53" spans="2:21" ht="15.5" x14ac:dyDescent="0.35">
      <c r="C53" t="s">
        <v>86</v>
      </c>
      <c r="D53" s="5">
        <v>31768805304</v>
      </c>
      <c r="E53" s="5">
        <v>73958848624</v>
      </c>
      <c r="F53" s="5">
        <v>44603801459</v>
      </c>
      <c r="G53" s="5">
        <v>32852300482</v>
      </c>
      <c r="I53" s="5">
        <v>183124835236</v>
      </c>
      <c r="J53" s="5">
        <v>152346173648</v>
      </c>
      <c r="K53" s="5">
        <v>149207055918</v>
      </c>
      <c r="L53" s="5">
        <v>144226710854</v>
      </c>
      <c r="M53" s="5">
        <v>13890555804</v>
      </c>
      <c r="N53" s="5">
        <v>96914575368</v>
      </c>
      <c r="O53" s="5">
        <v>119591245224</v>
      </c>
      <c r="P53" s="5">
        <v>113443034555</v>
      </c>
      <c r="Q53" s="5">
        <v>125203516697</v>
      </c>
      <c r="R53" s="5">
        <v>96629833614</v>
      </c>
      <c r="S53" s="5">
        <v>105283407862</v>
      </c>
      <c r="T53" s="5">
        <v>91536180294</v>
      </c>
      <c r="U53" s="5">
        <v>80051653714</v>
      </c>
    </row>
    <row r="54" spans="2:21" ht="15.5" x14ac:dyDescent="0.35">
      <c r="C54" t="s">
        <v>87</v>
      </c>
      <c r="D54" s="5">
        <v>-28926123524</v>
      </c>
      <c r="E54" s="5">
        <v>-46153692946</v>
      </c>
      <c r="F54" s="5">
        <v>-33901551657</v>
      </c>
      <c r="G54" s="5">
        <v>-30677411487</v>
      </c>
      <c r="I54" s="5">
        <v>-138325525111</v>
      </c>
      <c r="J54" s="5">
        <v>-123921665600</v>
      </c>
      <c r="K54" s="5">
        <v>-127343451319</v>
      </c>
      <c r="L54" s="5">
        <v>-132184727168</v>
      </c>
      <c r="M54" s="5">
        <v>-86637644584</v>
      </c>
      <c r="N54" s="5">
        <v>-86818323819</v>
      </c>
      <c r="O54" s="5">
        <v>-103265970061</v>
      </c>
      <c r="P54" s="5">
        <v>-92291693956</v>
      </c>
      <c r="Q54" s="5">
        <v>-88656796106</v>
      </c>
      <c r="R54" s="5">
        <v>-72012971064</v>
      </c>
      <c r="S54" s="5">
        <v>-65096241698</v>
      </c>
      <c r="T54" s="5">
        <v>-55160059664</v>
      </c>
      <c r="U54" s="5">
        <v>-45174673877</v>
      </c>
    </row>
    <row r="55" spans="2:21" ht="15.5" x14ac:dyDescent="0.35">
      <c r="C55" t="s">
        <v>89</v>
      </c>
      <c r="D55" s="5">
        <v>-15428062244</v>
      </c>
      <c r="E55" s="5">
        <v>-29178537356</v>
      </c>
      <c r="F55" s="5">
        <v>-18263090525</v>
      </c>
      <c r="G55" s="5">
        <v>-15701039475</v>
      </c>
      <c r="I55" s="5">
        <v>-77779134963</v>
      </c>
      <c r="J55" s="5">
        <v>-64466554486</v>
      </c>
      <c r="K55" s="5">
        <v>-73399617340</v>
      </c>
      <c r="L55" s="5">
        <v>-69027542080</v>
      </c>
      <c r="M55" s="5">
        <v>-29418286442</v>
      </c>
      <c r="N55" s="5">
        <v>-30572099655</v>
      </c>
      <c r="O55" s="5">
        <v>-42443035637</v>
      </c>
      <c r="P55" s="5">
        <v>-33706922995</v>
      </c>
      <c r="Q55" s="5">
        <v>-31402995575</v>
      </c>
      <c r="R55" s="5">
        <v>-24140475420</v>
      </c>
      <c r="S55" s="5">
        <v>-22963240285</v>
      </c>
      <c r="T55" s="5">
        <v>-19746119660</v>
      </c>
      <c r="U55" s="5">
        <v>-20205224256</v>
      </c>
    </row>
    <row r="56" spans="2:21" ht="15.5" x14ac:dyDescent="0.35">
      <c r="C56" t="s">
        <v>88</v>
      </c>
      <c r="D56" s="5">
        <v>-13498061280</v>
      </c>
      <c r="E56" s="5">
        <v>-16975155590</v>
      </c>
      <c r="F56" s="5">
        <v>-15638461132</v>
      </c>
      <c r="G56" s="5">
        <v>-14976372012</v>
      </c>
      <c r="I56" s="5">
        <v>-60546390148</v>
      </c>
      <c r="J56" s="5">
        <v>-59455111114</v>
      </c>
      <c r="K56" s="5">
        <v>-53943833979</v>
      </c>
      <c r="L56" s="5">
        <v>-63157185088</v>
      </c>
      <c r="M56" s="5">
        <v>-57219358142</v>
      </c>
      <c r="N56" s="5">
        <v>-56246224164</v>
      </c>
      <c r="O56" s="5">
        <v>-60822934424</v>
      </c>
      <c r="P56" s="5">
        <v>-58584770961</v>
      </c>
      <c r="Q56" s="5">
        <v>-57253800531</v>
      </c>
      <c r="R56" s="5">
        <v>-47872495644</v>
      </c>
      <c r="S56" s="5">
        <v>-42133001413</v>
      </c>
      <c r="T56" s="5">
        <v>-35531809279</v>
      </c>
      <c r="U56" s="5">
        <v>-25589368252</v>
      </c>
    </row>
    <row r="57" spans="2:21" ht="15.5" x14ac:dyDescent="0.35">
      <c r="C57" t="s">
        <v>97</v>
      </c>
      <c r="D57" s="5">
        <v>928828035</v>
      </c>
      <c r="E57" s="5">
        <v>1334610556</v>
      </c>
      <c r="F57" s="5">
        <v>859807517</v>
      </c>
      <c r="G57" s="5">
        <v>362014455</v>
      </c>
      <c r="I57" s="5">
        <v>2994708352</v>
      </c>
      <c r="J57" s="5">
        <v>2293349923</v>
      </c>
      <c r="K57" s="5">
        <v>2170839924</v>
      </c>
      <c r="L57" s="5">
        <v>1836140119</v>
      </c>
      <c r="M57" s="5">
        <v>2170305118</v>
      </c>
      <c r="N57" s="5">
        <v>-688282262</v>
      </c>
      <c r="O57" s="5">
        <v>299361457</v>
      </c>
      <c r="P57" s="5">
        <v>900220998</v>
      </c>
      <c r="Q57" s="5">
        <v>1369276530</v>
      </c>
      <c r="R57" s="5">
        <v>1270752196</v>
      </c>
      <c r="S57" s="5">
        <v>1724600012</v>
      </c>
      <c r="T57" s="5">
        <v>934762899</v>
      </c>
      <c r="U57" s="5">
        <v>1746425520</v>
      </c>
    </row>
    <row r="58" spans="2:21" ht="15.5" x14ac:dyDescent="0.35">
      <c r="C58" t="s">
        <v>90</v>
      </c>
      <c r="D58" s="5">
        <v>2842681780</v>
      </c>
      <c r="E58" s="5">
        <v>27805155678</v>
      </c>
      <c r="F58" s="5">
        <v>10702249802</v>
      </c>
      <c r="G58" s="5">
        <v>2174888995</v>
      </c>
      <c r="I58" s="5">
        <v>44799310125</v>
      </c>
      <c r="J58" s="5">
        <v>28424508048</v>
      </c>
      <c r="K58" s="5">
        <v>21863604599</v>
      </c>
      <c r="L58" s="5">
        <v>12041983686</v>
      </c>
      <c r="M58" s="5">
        <v>-72747088780</v>
      </c>
      <c r="N58" s="5">
        <v>10096251549</v>
      </c>
      <c r="O58" s="5">
        <v>16325275163</v>
      </c>
      <c r="P58" s="5">
        <v>21151340599</v>
      </c>
      <c r="Q58" s="5">
        <v>36546720591</v>
      </c>
      <c r="R58" s="5">
        <v>24616862550</v>
      </c>
      <c r="S58" s="5">
        <v>40187166164</v>
      </c>
      <c r="T58" s="5">
        <v>36376120630</v>
      </c>
      <c r="U58" s="5">
        <v>34876979837</v>
      </c>
    </row>
    <row r="59" spans="2:21" ht="15.5" x14ac:dyDescent="0.35">
      <c r="C59" t="s">
        <v>91</v>
      </c>
      <c r="D59" s="5">
        <v>124760009</v>
      </c>
      <c r="E59" s="5">
        <v>-1748797520</v>
      </c>
      <c r="F59" s="5">
        <v>-748458549</v>
      </c>
      <c r="G59" s="5">
        <v>-567864502</v>
      </c>
      <c r="I59" s="5">
        <v>-3773313117</v>
      </c>
      <c r="J59" s="5">
        <v>-5502336684</v>
      </c>
      <c r="K59" s="5">
        <v>-6281894991</v>
      </c>
      <c r="L59" s="5">
        <v>-13585253221</v>
      </c>
      <c r="M59" s="5">
        <v>-26477994082</v>
      </c>
      <c r="N59" s="5">
        <v>-3531274356</v>
      </c>
      <c r="O59" s="5">
        <v>-2428924470</v>
      </c>
      <c r="P59" s="5">
        <v>938738357</v>
      </c>
      <c r="Q59" s="5">
        <v>1772151807</v>
      </c>
      <c r="R59" s="5">
        <v>3556050742</v>
      </c>
      <c r="S59" s="5">
        <v>575164325</v>
      </c>
      <c r="T59" s="5">
        <v>-533661163</v>
      </c>
      <c r="U59" s="5">
        <v>16749751790</v>
      </c>
    </row>
    <row r="60" spans="2:21" ht="15.5" x14ac:dyDescent="0.35">
      <c r="C60" t="s">
        <v>92</v>
      </c>
      <c r="D60" s="5">
        <v>86736185</v>
      </c>
      <c r="E60" s="5">
        <v>77820745</v>
      </c>
      <c r="F60" s="5">
        <v>55417827</v>
      </c>
      <c r="G60" s="5">
        <v>22343121</v>
      </c>
      <c r="I60" s="5">
        <v>193465862</v>
      </c>
      <c r="J60" s="5">
        <v>92436222</v>
      </c>
      <c r="K60" s="5">
        <v>109012086</v>
      </c>
      <c r="L60" s="5">
        <v>124075033</v>
      </c>
      <c r="M60" s="5">
        <v>208750475</v>
      </c>
      <c r="N60" s="5">
        <v>446034351</v>
      </c>
      <c r="O60" s="5">
        <v>280485191</v>
      </c>
      <c r="P60" s="5">
        <v>848532024</v>
      </c>
      <c r="Q60" s="5">
        <v>810903404</v>
      </c>
      <c r="R60" s="5">
        <v>1087219677</v>
      </c>
      <c r="S60" s="5">
        <v>2082265637</v>
      </c>
      <c r="T60" s="5">
        <v>2513075853</v>
      </c>
      <c r="U60" s="5">
        <v>1067512568</v>
      </c>
    </row>
    <row r="61" spans="2:21" ht="15.5" x14ac:dyDescent="0.35">
      <c r="C61" t="s">
        <v>403</v>
      </c>
      <c r="E61" s="5">
        <v>167992962</v>
      </c>
      <c r="F61" s="5">
        <v>413297423</v>
      </c>
      <c r="I61" s="5">
        <v>581290385</v>
      </c>
      <c r="J61" s="5">
        <v>-372539064</v>
      </c>
      <c r="K61" s="5">
        <v>554171678</v>
      </c>
      <c r="R61" s="5">
        <v>232315219</v>
      </c>
      <c r="S61" s="5">
        <v>-13767992</v>
      </c>
    </row>
    <row r="62" spans="2:21" ht="15.5" x14ac:dyDescent="0.35">
      <c r="C62" t="s">
        <v>93</v>
      </c>
      <c r="J62" s="5">
        <v>-1424445030</v>
      </c>
      <c r="K62" s="5">
        <v>-1913883064</v>
      </c>
      <c r="L62" s="5">
        <v>-7427682490</v>
      </c>
      <c r="M62" s="5">
        <v>-1640289064</v>
      </c>
      <c r="N62" s="5">
        <v>167273351</v>
      </c>
      <c r="O62" s="5">
        <v>1841205907</v>
      </c>
      <c r="P62" s="5">
        <v>1425821340</v>
      </c>
      <c r="Q62" s="5">
        <v>1558038261</v>
      </c>
      <c r="R62" s="5">
        <v>1833838121</v>
      </c>
      <c r="S62" s="5">
        <v>-207186217</v>
      </c>
    </row>
    <row r="63" spans="2:21" ht="15.5" x14ac:dyDescent="0.35">
      <c r="C63" t="s">
        <v>94</v>
      </c>
      <c r="D63" s="5">
        <v>103090358</v>
      </c>
      <c r="E63" s="5">
        <v>68884659</v>
      </c>
      <c r="F63" s="5">
        <v>264746366</v>
      </c>
      <c r="G63" s="5">
        <v>62488397</v>
      </c>
      <c r="I63" s="5">
        <v>270883280</v>
      </c>
      <c r="J63" s="5">
        <v>291532459</v>
      </c>
      <c r="K63" s="5">
        <v>74341311</v>
      </c>
      <c r="L63" s="5">
        <v>948927910</v>
      </c>
      <c r="M63" s="5">
        <v>-736282237</v>
      </c>
      <c r="N63" s="5">
        <v>1693693970</v>
      </c>
      <c r="R63" s="5">
        <v>-27702477</v>
      </c>
      <c r="S63" s="5">
        <v>-307706859</v>
      </c>
    </row>
    <row r="64" spans="2:21" ht="15.5" x14ac:dyDescent="0.35">
      <c r="C64" t="s">
        <v>26</v>
      </c>
      <c r="D64" s="5">
        <v>-682020568</v>
      </c>
      <c r="E64" s="5">
        <v>-1501392018</v>
      </c>
      <c r="F64" s="5">
        <v>-1543856286</v>
      </c>
      <c r="G64" s="5">
        <v>-1220078887</v>
      </c>
      <c r="I64" s="5">
        <v>-4994831911</v>
      </c>
      <c r="J64" s="5">
        <v>-5870014237</v>
      </c>
      <c r="K64" s="5">
        <v>-6692435730</v>
      </c>
      <c r="L64" s="5">
        <v>-6554450918</v>
      </c>
      <c r="M64" s="5">
        <v>-6558555742</v>
      </c>
      <c r="N64" s="5">
        <v>-6860466956</v>
      </c>
      <c r="O64" s="5">
        <v>-4618458062</v>
      </c>
      <c r="P64" s="5">
        <v>-3331144467</v>
      </c>
      <c r="Q64" s="5">
        <v>-2076848901</v>
      </c>
      <c r="R64" s="5">
        <v>-1623026877</v>
      </c>
      <c r="S64" s="5">
        <v>-2103010083</v>
      </c>
      <c r="T64" s="5">
        <v>-3046737016</v>
      </c>
      <c r="U64" s="5">
        <v>-2384950752</v>
      </c>
    </row>
    <row r="65" spans="3:21" ht="15.5" x14ac:dyDescent="0.35">
      <c r="C65" t="s">
        <v>98</v>
      </c>
      <c r="D65" s="5">
        <v>124760009</v>
      </c>
      <c r="E65" s="5">
        <v>-1748797520</v>
      </c>
      <c r="F65" s="5">
        <v>-748458549</v>
      </c>
      <c r="G65" s="5">
        <v>-567864502</v>
      </c>
      <c r="I65" s="5">
        <v>-3773313117</v>
      </c>
      <c r="J65" s="5">
        <v>-5502336684</v>
      </c>
      <c r="K65" s="5">
        <v>-6281894991</v>
      </c>
      <c r="L65" s="5">
        <v>-13585253221</v>
      </c>
      <c r="M65" s="5">
        <v>-26477994082</v>
      </c>
      <c r="N65" s="5">
        <v>-3531274356</v>
      </c>
      <c r="O65" s="5">
        <v>-2428924470</v>
      </c>
      <c r="P65" s="5">
        <v>938738357</v>
      </c>
      <c r="Q65" s="5">
        <v>1772151807</v>
      </c>
      <c r="R65" s="5">
        <v>3556050742</v>
      </c>
      <c r="S65" s="5">
        <v>575164325</v>
      </c>
      <c r="T65" s="5">
        <v>-533661163</v>
      </c>
      <c r="U65" s="5">
        <v>16749751790</v>
      </c>
    </row>
    <row r="66" spans="3:21" ht="15.5" x14ac:dyDescent="0.35">
      <c r="C66" t="s">
        <v>96</v>
      </c>
    </row>
    <row r="67" spans="3:21" ht="15.5" x14ac:dyDescent="0.35">
      <c r="C67" t="s">
        <v>28</v>
      </c>
      <c r="D67" s="5">
        <v>2967441789</v>
      </c>
      <c r="E67" s="5">
        <v>26056358158</v>
      </c>
      <c r="F67" s="5">
        <v>9953791253</v>
      </c>
      <c r="G67" s="5">
        <v>1607024493</v>
      </c>
      <c r="I67" s="5">
        <v>41025997008</v>
      </c>
      <c r="J67" s="5">
        <v>22922171364</v>
      </c>
      <c r="K67" s="5">
        <v>15581709608</v>
      </c>
      <c r="L67" s="5">
        <v>-1543269535</v>
      </c>
      <c r="M67" s="5">
        <v>-99225082862</v>
      </c>
      <c r="N67" s="5">
        <v>6564977193</v>
      </c>
      <c r="O67" s="5">
        <v>13896350693</v>
      </c>
      <c r="P67" s="5">
        <v>22090078956</v>
      </c>
      <c r="Q67" s="5">
        <v>38318872398</v>
      </c>
      <c r="R67" s="5">
        <v>28172913292</v>
      </c>
      <c r="S67" s="5">
        <v>40762330489</v>
      </c>
      <c r="T67" s="5">
        <v>35842459467</v>
      </c>
      <c r="U67" s="5">
        <v>51626731627</v>
      </c>
    </row>
    <row r="68" spans="3:21" ht="15.5" x14ac:dyDescent="0.35">
      <c r="C68" t="s">
        <v>27</v>
      </c>
      <c r="D68" s="5">
        <v>-986318286</v>
      </c>
      <c r="E68" s="5">
        <v>-2896393341</v>
      </c>
      <c r="F68" s="5">
        <v>-2078363173</v>
      </c>
      <c r="G68" s="5">
        <v>-894029525</v>
      </c>
      <c r="I68" s="5">
        <v>-7635074235</v>
      </c>
      <c r="J68" s="5">
        <v>-4866518928</v>
      </c>
      <c r="K68" s="5">
        <v>-9721316544</v>
      </c>
      <c r="L68" s="5">
        <v>-5986334044</v>
      </c>
      <c r="M68" s="5">
        <v>1014139569</v>
      </c>
      <c r="N68" s="5">
        <v>-6315900538</v>
      </c>
      <c r="O68" s="5">
        <v>-6675284777</v>
      </c>
      <c r="P68" s="5">
        <v>-8535926795</v>
      </c>
      <c r="Q68" s="5">
        <v>-8670611306</v>
      </c>
      <c r="R68" s="5">
        <v>-7553603434</v>
      </c>
      <c r="S68" s="5">
        <v>-11284522975</v>
      </c>
      <c r="T68" s="5">
        <v>-10467163858</v>
      </c>
      <c r="U68" s="5">
        <v>-9472567077</v>
      </c>
    </row>
    <row r="69" spans="3:21" ht="15.5" x14ac:dyDescent="0.35">
      <c r="C69" t="s">
        <v>405</v>
      </c>
      <c r="D69" s="5">
        <v>-986318286</v>
      </c>
      <c r="E69" s="5">
        <v>-1336435002</v>
      </c>
      <c r="F69" s="5">
        <v>-2078363173</v>
      </c>
      <c r="G69" s="5">
        <v>-894029525</v>
      </c>
      <c r="I69" s="5">
        <v>-6075115896</v>
      </c>
      <c r="J69" s="5">
        <v>-4922000296</v>
      </c>
      <c r="K69" s="5">
        <v>-6985909849</v>
      </c>
      <c r="L69" s="5">
        <v>-3946285045</v>
      </c>
      <c r="M69" s="5">
        <v>-1454657008</v>
      </c>
      <c r="N69" s="5">
        <v>-2173045095</v>
      </c>
      <c r="O69" s="5">
        <v>-3736614889</v>
      </c>
      <c r="P69" s="5">
        <v>-6553396202</v>
      </c>
      <c r="Q69" s="5">
        <v>-8474124698</v>
      </c>
      <c r="R69" s="5">
        <v>-9213137536</v>
      </c>
      <c r="S69" s="5">
        <v>-12058911492</v>
      </c>
    </row>
    <row r="70" spans="3:21" ht="15.5" x14ac:dyDescent="0.35">
      <c r="C70" t="s">
        <v>406</v>
      </c>
      <c r="E70" s="5">
        <v>-1559958339</v>
      </c>
      <c r="I70" s="5">
        <v>-1559958339</v>
      </c>
      <c r="J70" s="5">
        <v>55481368</v>
      </c>
      <c r="K70" s="5">
        <v>-2735406695</v>
      </c>
      <c r="L70" s="5">
        <v>-2040048999</v>
      </c>
      <c r="M70" s="5">
        <v>2468796577</v>
      </c>
      <c r="N70" s="5">
        <v>-4142855443</v>
      </c>
      <c r="O70" s="5">
        <v>-2938669888</v>
      </c>
      <c r="P70" s="5">
        <v>-1982530593</v>
      </c>
      <c r="Q70" s="5">
        <v>-196486608</v>
      </c>
      <c r="R70" s="5">
        <v>1659534102</v>
      </c>
      <c r="S70" s="5">
        <v>774388517</v>
      </c>
    </row>
    <row r="71" spans="3:21" ht="15.5" x14ac:dyDescent="0.35">
      <c r="C71" t="s">
        <v>407</v>
      </c>
      <c r="D71" s="5">
        <v>-986318286</v>
      </c>
      <c r="E71" s="5">
        <v>-2896393341</v>
      </c>
      <c r="F71" s="5">
        <v>-2078363173</v>
      </c>
      <c r="G71" s="5">
        <v>-894029525</v>
      </c>
      <c r="I71" s="5">
        <v>-7635074235</v>
      </c>
      <c r="J71" s="5">
        <v>-4866518928</v>
      </c>
      <c r="K71" s="5">
        <v>-9721316544</v>
      </c>
      <c r="L71" s="5">
        <v>-5986334044</v>
      </c>
      <c r="M71" s="5">
        <v>1014139569</v>
      </c>
      <c r="N71" s="5">
        <v>-6315900538</v>
      </c>
      <c r="O71" s="5">
        <v>-6675284777</v>
      </c>
      <c r="P71" s="5">
        <v>-8535926795</v>
      </c>
      <c r="Q71" s="5">
        <v>-8670611306</v>
      </c>
      <c r="R71" s="5">
        <v>-7553603434</v>
      </c>
      <c r="S71" s="5">
        <v>-11284522975</v>
      </c>
      <c r="T71" s="5">
        <v>-10467163858</v>
      </c>
      <c r="U71" s="5">
        <v>-9472567077</v>
      </c>
    </row>
    <row r="72" spans="3:21" ht="15.5" x14ac:dyDescent="0.35">
      <c r="C72" t="s">
        <v>99</v>
      </c>
      <c r="D72" s="5">
        <v>1981123503</v>
      </c>
      <c r="E72" s="5">
        <v>23159964817</v>
      </c>
      <c r="F72" s="5">
        <v>7875428080</v>
      </c>
      <c r="G72" s="5">
        <v>712994968</v>
      </c>
      <c r="I72" s="5">
        <v>33390922773</v>
      </c>
      <c r="J72" s="5">
        <v>18055652436</v>
      </c>
      <c r="K72" s="5">
        <v>5860393064</v>
      </c>
      <c r="L72" s="5">
        <v>-7529603579</v>
      </c>
      <c r="M72" s="5">
        <v>-98210943293</v>
      </c>
      <c r="N72" s="5">
        <v>249076655</v>
      </c>
      <c r="O72" s="5">
        <v>7221065916</v>
      </c>
      <c r="P72" s="5">
        <v>13554152161</v>
      </c>
      <c r="Q72" s="5">
        <v>29648261092</v>
      </c>
      <c r="R72" s="5">
        <v>20619309858</v>
      </c>
      <c r="S72" s="5">
        <v>29477807514</v>
      </c>
      <c r="T72" s="5">
        <v>25375295609</v>
      </c>
      <c r="U72" s="5">
        <v>42154164550</v>
      </c>
    </row>
    <row r="73" spans="3:21" ht="15.5" x14ac:dyDescent="0.35">
      <c r="C73" t="s">
        <v>840</v>
      </c>
    </row>
    <row r="74" spans="3:21" ht="15.5" x14ac:dyDescent="0.35">
      <c r="C74" t="s">
        <v>102</v>
      </c>
      <c r="D74" s="5">
        <v>1981123503</v>
      </c>
      <c r="E74" s="5">
        <v>23159964817</v>
      </c>
      <c r="F74" s="5">
        <v>7875428080</v>
      </c>
      <c r="G74" s="5">
        <v>712994968</v>
      </c>
      <c r="I74" s="5">
        <v>33390922773</v>
      </c>
      <c r="J74" s="5">
        <v>18055652436</v>
      </c>
      <c r="K74" s="5">
        <v>5860393064</v>
      </c>
      <c r="L74" s="5">
        <v>-7529603579</v>
      </c>
      <c r="M74" s="5">
        <v>-98210943293</v>
      </c>
      <c r="N74" s="5">
        <v>249076655</v>
      </c>
      <c r="O74" s="5">
        <v>7221065916</v>
      </c>
      <c r="P74" s="5">
        <v>13554152161</v>
      </c>
      <c r="Q74" s="5">
        <v>29648261092</v>
      </c>
      <c r="R74" s="5">
        <v>20619309858</v>
      </c>
      <c r="S74" s="5">
        <v>29359412334</v>
      </c>
      <c r="T74" s="5">
        <v>25375295609</v>
      </c>
      <c r="U74" s="5">
        <v>42154164550</v>
      </c>
    </row>
    <row r="75" spans="3:21" ht="15.5" x14ac:dyDescent="0.35">
      <c r="C75" t="s">
        <v>103</v>
      </c>
      <c r="E75" s="5">
        <v>-2174925260</v>
      </c>
      <c r="I75" s="5">
        <v>-2174925260</v>
      </c>
      <c r="J75" s="5">
        <v>-793764010</v>
      </c>
      <c r="K75" s="5">
        <v>8717812763</v>
      </c>
      <c r="L75" s="5">
        <v>7176003407</v>
      </c>
      <c r="M75" s="5">
        <v>66163777082</v>
      </c>
      <c r="N75" s="5">
        <v>-274823444</v>
      </c>
      <c r="O75" s="5">
        <v>-634845431</v>
      </c>
      <c r="P75" s="5">
        <v>3051272071</v>
      </c>
      <c r="Q75" s="5">
        <v>34393079201</v>
      </c>
      <c r="R75" s="5">
        <v>3136859690</v>
      </c>
      <c r="S75" s="5">
        <v>6146038784</v>
      </c>
      <c r="T75" s="5">
        <v>8333932660</v>
      </c>
      <c r="U75" s="5">
        <v>82050474239</v>
      </c>
    </row>
    <row r="76" spans="3:21" ht="15.5" x14ac:dyDescent="0.35">
      <c r="C76" t="s">
        <v>410</v>
      </c>
      <c r="E76" s="5">
        <v>-2174925260</v>
      </c>
      <c r="I76" s="5">
        <v>-2174925260</v>
      </c>
      <c r="J76" s="5">
        <v>-793764010</v>
      </c>
      <c r="K76" s="5">
        <v>8717812763</v>
      </c>
      <c r="L76" s="5">
        <v>7176003407</v>
      </c>
      <c r="M76" s="5">
        <v>66163777082</v>
      </c>
      <c r="N76" s="5">
        <v>-274823444</v>
      </c>
      <c r="O76" s="5">
        <v>-634845431</v>
      </c>
      <c r="P76" s="5">
        <v>3051272071</v>
      </c>
      <c r="Q76" s="5">
        <v>34393079201</v>
      </c>
      <c r="R76" s="5">
        <v>3136859690</v>
      </c>
      <c r="S76" s="5">
        <v>6146038784</v>
      </c>
      <c r="T76" s="5">
        <v>8333932660</v>
      </c>
      <c r="U76" s="5">
        <v>82050474239</v>
      </c>
    </row>
    <row r="77" spans="3:21" ht="15.5" x14ac:dyDescent="0.35">
      <c r="C77" t="s">
        <v>104</v>
      </c>
      <c r="D77" s="5">
        <v>1981123503</v>
      </c>
      <c r="E77" s="5">
        <v>20985039557</v>
      </c>
      <c r="F77" s="5">
        <v>7875428080</v>
      </c>
      <c r="G77" s="5">
        <v>712994968</v>
      </c>
      <c r="I77" s="5">
        <v>31215997513</v>
      </c>
      <c r="J77" s="5">
        <v>17261888426</v>
      </c>
      <c r="K77" s="5">
        <v>14578205827</v>
      </c>
      <c r="L77" s="5">
        <v>-353600172</v>
      </c>
      <c r="M77" s="5">
        <v>-32047166211</v>
      </c>
      <c r="N77" s="5">
        <v>-25746789</v>
      </c>
      <c r="O77" s="5">
        <v>6586220485</v>
      </c>
      <c r="P77" s="5">
        <v>16605424232</v>
      </c>
      <c r="Q77" s="5">
        <v>64041340293</v>
      </c>
      <c r="R77" s="5">
        <v>23756169548</v>
      </c>
      <c r="S77" s="5">
        <v>35505451118</v>
      </c>
      <c r="T77" s="5">
        <v>33709228269</v>
      </c>
      <c r="U77" s="5">
        <v>124204638789</v>
      </c>
    </row>
    <row r="78" spans="3:21" ht="15.5" x14ac:dyDescent="0.35">
      <c r="C78" t="s">
        <v>105</v>
      </c>
      <c r="D78" s="5">
        <v>1981123503</v>
      </c>
      <c r="E78" s="5">
        <v>23159964817</v>
      </c>
      <c r="F78" s="5">
        <v>7875428080</v>
      </c>
      <c r="G78" s="5">
        <v>712994968</v>
      </c>
      <c r="I78" s="5">
        <v>33390922773</v>
      </c>
      <c r="J78" s="5">
        <v>18055652436</v>
      </c>
      <c r="K78" s="5">
        <v>5860393064</v>
      </c>
      <c r="L78" s="5">
        <v>-7529603579</v>
      </c>
      <c r="M78" s="5">
        <v>-98210943293</v>
      </c>
      <c r="N78" s="5">
        <v>249076655</v>
      </c>
      <c r="O78" s="5">
        <v>7221065916</v>
      </c>
      <c r="P78" s="5">
        <v>13554152161</v>
      </c>
      <c r="Q78" s="5">
        <v>29648261092</v>
      </c>
      <c r="R78" s="5">
        <v>20619309858</v>
      </c>
      <c r="S78" s="5">
        <v>29359412334</v>
      </c>
      <c r="T78" s="5">
        <v>25375295609</v>
      </c>
      <c r="U78" s="5">
        <v>42154164550</v>
      </c>
    </row>
    <row r="79" spans="3:21" ht="15.5" x14ac:dyDescent="0.35">
      <c r="C79" t="s">
        <v>7</v>
      </c>
      <c r="D79" s="5">
        <v>1052295468</v>
      </c>
      <c r="E79" s="5">
        <v>19650429001</v>
      </c>
      <c r="F79" s="5">
        <v>7015620563</v>
      </c>
      <c r="G79" s="5">
        <v>350980513</v>
      </c>
      <c r="I79" s="5">
        <v>28221289161</v>
      </c>
      <c r="J79" s="5">
        <v>14968538503</v>
      </c>
      <c r="K79" s="5">
        <v>12407365903</v>
      </c>
      <c r="L79" s="5">
        <v>-2189740291</v>
      </c>
      <c r="M79" s="5">
        <v>-34217471329</v>
      </c>
      <c r="N79" s="5">
        <v>662535473</v>
      </c>
      <c r="O79" s="5">
        <v>6286859028</v>
      </c>
      <c r="P79" s="5">
        <v>15705203234</v>
      </c>
      <c r="Q79" s="5">
        <v>62672063763</v>
      </c>
      <c r="R79" s="5">
        <v>22485417352</v>
      </c>
      <c r="S79" s="5">
        <v>33780851106</v>
      </c>
      <c r="T79" s="5">
        <v>32774465371</v>
      </c>
      <c r="U79" s="5">
        <v>122458213269</v>
      </c>
    </row>
    <row r="80" spans="3:21" ht="15.5" x14ac:dyDescent="0.35">
      <c r="C80" t="s">
        <v>106</v>
      </c>
      <c r="D80" s="5">
        <v>1981123503</v>
      </c>
      <c r="E80" s="5">
        <v>23159964817</v>
      </c>
      <c r="F80" s="5">
        <v>7875428080</v>
      </c>
      <c r="G80" s="5">
        <v>712994968</v>
      </c>
      <c r="I80" s="5">
        <v>33390922773</v>
      </c>
      <c r="J80" s="5">
        <v>18055652436</v>
      </c>
      <c r="K80" s="5">
        <v>5860393064</v>
      </c>
      <c r="L80" s="5">
        <v>-7529603579</v>
      </c>
      <c r="M80" s="5">
        <v>-98210943293</v>
      </c>
      <c r="N80" s="5">
        <v>249076655</v>
      </c>
      <c r="O80" s="5">
        <v>7221065916</v>
      </c>
      <c r="P80" s="5">
        <v>13554152161</v>
      </c>
      <c r="Q80" s="5">
        <v>29648261092</v>
      </c>
      <c r="R80" s="5">
        <v>20619309858</v>
      </c>
      <c r="S80" s="5">
        <v>29359412334</v>
      </c>
      <c r="T80" s="5">
        <v>25375295609</v>
      </c>
      <c r="U80" s="5">
        <v>42154164550</v>
      </c>
    </row>
    <row r="81" spans="2:21" ht="15.5" x14ac:dyDescent="0.35">
      <c r="C81" t="s">
        <v>107</v>
      </c>
      <c r="D81" s="5">
        <v>1981123503</v>
      </c>
      <c r="E81" s="5">
        <v>20985039557</v>
      </c>
      <c r="F81" s="5">
        <v>7875428080</v>
      </c>
      <c r="G81" s="5">
        <v>712994968</v>
      </c>
      <c r="I81" s="5">
        <v>31215997513</v>
      </c>
      <c r="J81" s="5">
        <v>17261888426</v>
      </c>
      <c r="K81" s="5">
        <v>14578205827</v>
      </c>
      <c r="L81" s="5">
        <v>-353600172</v>
      </c>
      <c r="M81" s="5">
        <v>-32047166211</v>
      </c>
      <c r="N81" s="5">
        <v>-25746789</v>
      </c>
      <c r="O81" s="5">
        <v>6586220485</v>
      </c>
      <c r="P81" s="5">
        <v>16605424232</v>
      </c>
      <c r="Q81" s="5">
        <v>64041340293</v>
      </c>
      <c r="R81" s="5">
        <v>23756169548</v>
      </c>
      <c r="S81" s="5">
        <v>35505451118</v>
      </c>
      <c r="T81" s="5">
        <v>33709228270</v>
      </c>
      <c r="U81" s="5">
        <v>124204638789</v>
      </c>
    </row>
    <row r="82" spans="2:21" ht="15.5" x14ac:dyDescent="0.35">
      <c r="C82" t="s">
        <v>108</v>
      </c>
      <c r="D82" s="5">
        <v>1981123503</v>
      </c>
      <c r="E82" s="5">
        <v>20985039557</v>
      </c>
      <c r="F82" s="5">
        <v>7875428080</v>
      </c>
      <c r="G82" s="5">
        <v>712994968</v>
      </c>
      <c r="I82" s="5">
        <v>31215997513</v>
      </c>
      <c r="J82" s="5">
        <v>17261888426</v>
      </c>
      <c r="K82" s="5">
        <v>14578205827</v>
      </c>
      <c r="L82" s="5">
        <v>-353600172</v>
      </c>
      <c r="M82" s="5">
        <v>-32047166211</v>
      </c>
      <c r="N82" s="5">
        <v>-25746789</v>
      </c>
      <c r="O82" s="5">
        <v>6586220485</v>
      </c>
      <c r="P82" s="5">
        <v>16605424232</v>
      </c>
      <c r="Q82" s="5">
        <v>64041340293</v>
      </c>
      <c r="R82" s="5">
        <v>23756169548</v>
      </c>
      <c r="S82" s="5">
        <v>35505451118</v>
      </c>
      <c r="T82" s="5">
        <v>33709228270</v>
      </c>
      <c r="U82" s="5">
        <v>124204638789</v>
      </c>
    </row>
    <row r="84" spans="2:21" ht="15.5" x14ac:dyDescent="0.35">
      <c r="B84" t="s">
        <v>109</v>
      </c>
      <c r="C84" t="s">
        <v>110</v>
      </c>
    </row>
    <row r="85" spans="2:21" ht="15.5" x14ac:dyDescent="0.35">
      <c r="C85" t="s">
        <v>111</v>
      </c>
    </row>
    <row r="86" spans="2:21" ht="15.5" x14ac:dyDescent="0.35">
      <c r="C86" t="s">
        <v>19</v>
      </c>
      <c r="D86" s="5">
        <v>37811877700</v>
      </c>
      <c r="E86" s="5">
        <v>59161246873</v>
      </c>
      <c r="F86" s="5">
        <v>18432328691</v>
      </c>
      <c r="G86" s="5">
        <v>23112241602</v>
      </c>
      <c r="I86" s="5">
        <v>59161246873</v>
      </c>
      <c r="J86" s="5">
        <v>42191587302</v>
      </c>
      <c r="K86" s="5">
        <v>29815840686</v>
      </c>
      <c r="L86" s="5">
        <v>34723030678</v>
      </c>
      <c r="M86" s="5">
        <v>33761478798</v>
      </c>
      <c r="N86" s="5">
        <v>40192366722</v>
      </c>
      <c r="O86" s="5">
        <v>44701754622</v>
      </c>
      <c r="P86" s="5">
        <v>38769273576</v>
      </c>
      <c r="Q86" s="5">
        <v>73754361818</v>
      </c>
      <c r="R86" s="5">
        <v>61342994796</v>
      </c>
      <c r="S86" s="5">
        <v>63509569740</v>
      </c>
      <c r="T86" s="5">
        <v>76323026144</v>
      </c>
      <c r="U86" s="5">
        <v>41701625367</v>
      </c>
    </row>
    <row r="87" spans="2:21" ht="15.5" x14ac:dyDescent="0.35">
      <c r="C87" t="s">
        <v>113</v>
      </c>
      <c r="D87" s="5">
        <v>72012105770</v>
      </c>
      <c r="E87" s="5">
        <v>69138797005</v>
      </c>
      <c r="F87" s="5">
        <v>111008546500</v>
      </c>
      <c r="G87" s="5">
        <v>81150234457</v>
      </c>
      <c r="I87" s="5">
        <v>69138797005</v>
      </c>
      <c r="J87" s="5">
        <v>29502463026</v>
      </c>
      <c r="K87" s="5">
        <v>28203387795</v>
      </c>
      <c r="L87" s="5">
        <v>21283396486</v>
      </c>
      <c r="M87" s="5">
        <v>28582713227</v>
      </c>
      <c r="N87" s="5">
        <v>36853246138</v>
      </c>
      <c r="O87" s="5">
        <v>47893556341</v>
      </c>
      <c r="P87" s="5">
        <v>42346020259</v>
      </c>
      <c r="Q87" s="5">
        <v>37802302981</v>
      </c>
      <c r="R87" s="5">
        <v>46012037510</v>
      </c>
      <c r="S87" s="5">
        <v>50155339778</v>
      </c>
      <c r="T87" s="5">
        <v>64899705308</v>
      </c>
      <c r="U87" s="5">
        <v>50308071780</v>
      </c>
    </row>
    <row r="88" spans="2:21" ht="15.5" x14ac:dyDescent="0.35">
      <c r="C88" t="s">
        <v>115</v>
      </c>
      <c r="D88" s="5">
        <v>6883678</v>
      </c>
      <c r="E88" s="5">
        <v>149314667</v>
      </c>
      <c r="F88" s="5">
        <v>37818787</v>
      </c>
      <c r="G88" s="5">
        <v>74866098</v>
      </c>
      <c r="I88" s="5">
        <v>149314667</v>
      </c>
      <c r="J88" s="5">
        <v>12194857</v>
      </c>
      <c r="K88" s="5">
        <v>28698286</v>
      </c>
      <c r="L88" s="5">
        <v>31860520</v>
      </c>
      <c r="M88" s="5">
        <v>22694535</v>
      </c>
      <c r="N88" s="5">
        <v>41895000</v>
      </c>
      <c r="O88" s="5">
        <v>817247076</v>
      </c>
      <c r="P88" s="5">
        <v>1030200000</v>
      </c>
      <c r="R88" s="5">
        <v>24914157</v>
      </c>
      <c r="S88" s="5">
        <v>11000000</v>
      </c>
      <c r="U88" s="5">
        <v>11244743</v>
      </c>
    </row>
    <row r="89" spans="2:21" ht="15.5" x14ac:dyDescent="0.35">
      <c r="C89" t="s">
        <v>114</v>
      </c>
      <c r="D89" s="5">
        <v>1415638753</v>
      </c>
      <c r="E89" s="5">
        <v>1105762393</v>
      </c>
      <c r="F89" s="5">
        <v>1213989380</v>
      </c>
      <c r="G89" s="5">
        <v>962834898</v>
      </c>
      <c r="I89" s="5">
        <v>1105762393</v>
      </c>
      <c r="J89" s="5">
        <v>1029906140</v>
      </c>
      <c r="K89" s="5">
        <v>599780250</v>
      </c>
      <c r="L89" s="5">
        <v>701896273</v>
      </c>
      <c r="M89" s="5">
        <v>664494000</v>
      </c>
      <c r="N89" s="5">
        <v>330300000</v>
      </c>
    </row>
    <row r="90" spans="2:21" ht="15.5" x14ac:dyDescent="0.35">
      <c r="C90" t="s">
        <v>116</v>
      </c>
      <c r="D90" s="5">
        <v>72012105770</v>
      </c>
      <c r="E90" s="5">
        <v>69138797005</v>
      </c>
      <c r="F90" s="5">
        <v>111008546500</v>
      </c>
      <c r="G90" s="5">
        <v>81150234457</v>
      </c>
      <c r="I90" s="5">
        <v>69138797005</v>
      </c>
      <c r="J90" s="5">
        <v>29502463026</v>
      </c>
      <c r="K90" s="5">
        <v>28203387795</v>
      </c>
      <c r="L90" s="5">
        <v>21283396486</v>
      </c>
      <c r="M90" s="5">
        <v>28582713227</v>
      </c>
      <c r="N90" s="5">
        <v>36853246138</v>
      </c>
      <c r="O90" s="5">
        <v>47893556341</v>
      </c>
      <c r="P90" s="5">
        <v>42346020259</v>
      </c>
      <c r="Q90" s="5">
        <v>37802302981</v>
      </c>
      <c r="R90" s="5">
        <v>46012037510</v>
      </c>
      <c r="S90" s="5">
        <v>50155339778</v>
      </c>
      <c r="T90" s="5">
        <v>64899705308</v>
      </c>
      <c r="U90" s="5">
        <v>50308071780</v>
      </c>
    </row>
    <row r="91" spans="2:21" ht="15.5" x14ac:dyDescent="0.35">
      <c r="C91" t="s">
        <v>117</v>
      </c>
      <c r="D91" s="5">
        <v>431675716</v>
      </c>
      <c r="E91" s="5">
        <v>141990611</v>
      </c>
      <c r="F91" s="5">
        <v>209938243</v>
      </c>
      <c r="G91" s="5">
        <v>504406095</v>
      </c>
      <c r="I91" s="5">
        <v>141990611</v>
      </c>
      <c r="J91" s="5">
        <v>245360192</v>
      </c>
      <c r="K91" s="5">
        <v>149003877</v>
      </c>
      <c r="L91" s="5">
        <v>240436694</v>
      </c>
      <c r="M91" s="5">
        <v>123532307</v>
      </c>
      <c r="N91" s="5">
        <v>170832352</v>
      </c>
      <c r="O91" s="5">
        <v>197668722</v>
      </c>
      <c r="P91" s="5">
        <v>254431921</v>
      </c>
      <c r="Q91" s="5">
        <v>397987084</v>
      </c>
      <c r="R91" s="5">
        <v>1490509655</v>
      </c>
      <c r="S91" s="5">
        <v>1492162438</v>
      </c>
      <c r="T91" s="5">
        <v>2372700589</v>
      </c>
      <c r="U91" s="5">
        <v>1334061815</v>
      </c>
    </row>
    <row r="92" spans="2:21" ht="15.5" x14ac:dyDescent="0.35">
      <c r="C92" t="s">
        <v>118</v>
      </c>
      <c r="D92" s="5">
        <v>431675716</v>
      </c>
      <c r="E92" s="5">
        <v>141990611</v>
      </c>
      <c r="F92" s="5">
        <v>209938243</v>
      </c>
      <c r="G92" s="5">
        <v>504406095</v>
      </c>
      <c r="I92" s="5">
        <v>141990611</v>
      </c>
      <c r="J92" s="5">
        <v>245360192</v>
      </c>
      <c r="K92" s="5">
        <v>149003877</v>
      </c>
      <c r="L92" s="5">
        <v>240436694</v>
      </c>
      <c r="M92" s="5">
        <v>123532307</v>
      </c>
      <c r="N92" s="5">
        <v>170832352</v>
      </c>
      <c r="O92" s="5">
        <v>197668722</v>
      </c>
      <c r="P92" s="5">
        <v>254431921</v>
      </c>
      <c r="Q92" s="5">
        <v>397987084</v>
      </c>
      <c r="R92" s="5">
        <v>1490509655</v>
      </c>
      <c r="S92" s="5">
        <v>1492162438</v>
      </c>
      <c r="T92" s="5">
        <v>2372700589</v>
      </c>
      <c r="U92" s="5">
        <v>1334061815</v>
      </c>
    </row>
    <row r="93" spans="2:21" ht="15.5" x14ac:dyDescent="0.35">
      <c r="C93" t="s">
        <v>119</v>
      </c>
      <c r="D93" s="5">
        <v>96622225269</v>
      </c>
      <c r="E93" s="5">
        <v>86708720079</v>
      </c>
      <c r="F93" s="5">
        <v>95079345980</v>
      </c>
      <c r="G93" s="5">
        <v>91385617670</v>
      </c>
      <c r="I93" s="5">
        <v>86708720079</v>
      </c>
      <c r="J93" s="5">
        <v>99435831149</v>
      </c>
      <c r="K93" s="5">
        <v>123921126263</v>
      </c>
      <c r="L93" s="5">
        <v>112275185167</v>
      </c>
      <c r="M93" s="5">
        <v>90519922113</v>
      </c>
      <c r="N93" s="5">
        <v>147584659947</v>
      </c>
      <c r="O93" s="5">
        <v>145645838812</v>
      </c>
      <c r="P93" s="5">
        <v>130111104047</v>
      </c>
      <c r="Q93" s="5">
        <v>91980297698</v>
      </c>
      <c r="R93" s="5">
        <v>78020967439</v>
      </c>
      <c r="S93" s="5">
        <v>80002479829</v>
      </c>
      <c r="T93" s="5">
        <v>50573942071</v>
      </c>
      <c r="U93" s="5">
        <v>41187577378</v>
      </c>
    </row>
    <row r="94" spans="2:21" ht="15.5" x14ac:dyDescent="0.35">
      <c r="C94" t="s">
        <v>97</v>
      </c>
      <c r="D94" s="5">
        <v>102938076573</v>
      </c>
      <c r="E94" s="5">
        <v>102938076573</v>
      </c>
      <c r="F94" s="5">
        <v>104254518753</v>
      </c>
      <c r="G94" s="5">
        <v>104254518753</v>
      </c>
      <c r="I94" s="5">
        <v>102938076573</v>
      </c>
      <c r="J94" s="5">
        <v>104254518753</v>
      </c>
      <c r="K94" s="5">
        <v>105491827425</v>
      </c>
      <c r="L94" s="5">
        <v>139671121267</v>
      </c>
      <c r="M94" s="5">
        <v>147824824549</v>
      </c>
      <c r="N94" s="5">
        <v>87058524679</v>
      </c>
      <c r="O94" s="5">
        <v>89075952403</v>
      </c>
      <c r="P94" s="5">
        <v>91117303859</v>
      </c>
      <c r="Q94" s="5">
        <v>93215561224</v>
      </c>
      <c r="R94" s="5">
        <v>62745008037</v>
      </c>
      <c r="S94" s="5">
        <v>66824589244</v>
      </c>
      <c r="T94" s="5">
        <v>72281886274</v>
      </c>
      <c r="U94" s="5">
        <v>80469621539</v>
      </c>
    </row>
    <row r="95" spans="2:21" ht="15.5" x14ac:dyDescent="0.35">
      <c r="C95" t="s">
        <v>121</v>
      </c>
      <c r="D95" s="5">
        <v>230030894523</v>
      </c>
      <c r="E95" s="5">
        <v>224916464303</v>
      </c>
      <c r="F95" s="5">
        <v>233649197033</v>
      </c>
      <c r="G95" s="5">
        <v>207218811656</v>
      </c>
      <c r="I95" s="5">
        <v>224916464303</v>
      </c>
      <c r="J95" s="5">
        <v>189265535168</v>
      </c>
      <c r="K95" s="5">
        <v>197897867066</v>
      </c>
      <c r="L95" s="5">
        <v>184868320603</v>
      </c>
      <c r="M95" s="5">
        <v>160631354635</v>
      </c>
      <c r="N95" s="5">
        <v>235891593162</v>
      </c>
      <c r="O95" s="5">
        <v>250724734274</v>
      </c>
      <c r="P95" s="5">
        <v>219577845340</v>
      </c>
      <c r="Q95" s="5">
        <v>222235562494</v>
      </c>
      <c r="R95" s="5">
        <v>195009437765</v>
      </c>
      <c r="S95" s="5">
        <v>204898872797</v>
      </c>
      <c r="T95" s="5">
        <v>204632196137</v>
      </c>
      <c r="U95" s="5">
        <v>140143855045</v>
      </c>
    </row>
    <row r="96" spans="2:21" ht="15.5" x14ac:dyDescent="0.35">
      <c r="C96" t="s">
        <v>122</v>
      </c>
    </row>
    <row r="97" spans="3:21" ht="15.5" x14ac:dyDescent="0.35">
      <c r="C97" t="s">
        <v>124</v>
      </c>
      <c r="K97" s="5">
        <v>1381355627</v>
      </c>
    </row>
    <row r="98" spans="3:21" ht="15.5" x14ac:dyDescent="0.35">
      <c r="C98" t="s">
        <v>128</v>
      </c>
      <c r="D98" s="5">
        <v>485197148</v>
      </c>
      <c r="E98" s="5">
        <v>485197148</v>
      </c>
      <c r="F98" s="5">
        <v>579609283</v>
      </c>
      <c r="G98" s="5">
        <v>579609283</v>
      </c>
      <c r="I98" s="5">
        <v>485197148</v>
      </c>
      <c r="J98" s="5">
        <v>579609283</v>
      </c>
      <c r="K98" s="5">
        <v>484886685</v>
      </c>
      <c r="L98" s="5">
        <v>786782244</v>
      </c>
      <c r="M98" s="5">
        <v>546416221</v>
      </c>
      <c r="N98" s="5">
        <v>1026370277</v>
      </c>
      <c r="O98" s="5">
        <v>3447228811</v>
      </c>
      <c r="P98" s="5">
        <v>5399620298</v>
      </c>
      <c r="Q98" s="5">
        <v>7623329582</v>
      </c>
      <c r="R98" s="5">
        <v>6124981797</v>
      </c>
      <c r="S98" s="5">
        <v>4194074608</v>
      </c>
      <c r="T98" s="5">
        <v>3267505902</v>
      </c>
      <c r="U98" s="5">
        <v>3274007895</v>
      </c>
    </row>
    <row r="99" spans="3:21" ht="15.5" x14ac:dyDescent="0.35">
      <c r="C99" t="s">
        <v>126</v>
      </c>
      <c r="D99" s="5">
        <v>224266297710</v>
      </c>
      <c r="E99" s="5">
        <v>225957218043</v>
      </c>
      <c r="F99" s="5">
        <v>224681616614</v>
      </c>
      <c r="G99" s="5">
        <v>227174547853</v>
      </c>
      <c r="I99" s="5">
        <v>225957218043</v>
      </c>
      <c r="J99" s="5">
        <v>229891395514</v>
      </c>
      <c r="K99" s="5">
        <v>237006609491</v>
      </c>
      <c r="L99" s="5">
        <v>299987942271</v>
      </c>
      <c r="M99" s="5">
        <v>316843878778</v>
      </c>
      <c r="N99" s="5">
        <v>239840874085</v>
      </c>
      <c r="O99" s="5">
        <v>249614390323</v>
      </c>
      <c r="P99" s="5">
        <v>256898006885</v>
      </c>
      <c r="Q99" s="5">
        <v>234751563051</v>
      </c>
      <c r="R99" s="5">
        <v>181812363868</v>
      </c>
      <c r="S99" s="5">
        <v>159053244425</v>
      </c>
      <c r="T99" s="5">
        <v>152203350676</v>
      </c>
      <c r="U99" s="5">
        <v>116197595740</v>
      </c>
    </row>
    <row r="100" spans="3:21" ht="15.5" x14ac:dyDescent="0.35">
      <c r="C100" t="s">
        <v>127</v>
      </c>
      <c r="Q100" s="5">
        <v>3971700000</v>
      </c>
      <c r="R100" s="5">
        <v>3300000000</v>
      </c>
      <c r="S100" s="5">
        <v>3300000000</v>
      </c>
      <c r="T100" s="5">
        <v>3300000000</v>
      </c>
      <c r="U100" s="5">
        <v>3300000000</v>
      </c>
    </row>
    <row r="101" spans="3:21" ht="15.5" x14ac:dyDescent="0.35">
      <c r="C101" t="s">
        <v>131</v>
      </c>
      <c r="D101" s="5">
        <v>479393438</v>
      </c>
      <c r="E101" s="5">
        <v>497148751</v>
      </c>
      <c r="F101" s="5">
        <v>1383539687</v>
      </c>
      <c r="G101" s="5">
        <v>1428170000</v>
      </c>
      <c r="I101" s="5">
        <v>497148751</v>
      </c>
      <c r="J101" s="5">
        <v>568170000</v>
      </c>
      <c r="K101" s="5">
        <v>156106352</v>
      </c>
      <c r="L101" s="5">
        <v>326404202</v>
      </c>
      <c r="M101" s="5">
        <v>496702052</v>
      </c>
      <c r="N101" s="5">
        <v>666999902</v>
      </c>
      <c r="O101" s="5">
        <v>837297752</v>
      </c>
      <c r="P101" s="5">
        <v>1007595602</v>
      </c>
      <c r="Q101" s="5">
        <v>1177893452</v>
      </c>
      <c r="R101" s="5">
        <v>1348191302</v>
      </c>
      <c r="S101" s="5">
        <v>1518489152</v>
      </c>
      <c r="T101" s="5">
        <v>1688787002</v>
      </c>
    </row>
    <row r="102" spans="3:21" ht="15.5" x14ac:dyDescent="0.35">
      <c r="C102" t="s">
        <v>96</v>
      </c>
    </row>
    <row r="103" spans="3:21" ht="15.5" x14ac:dyDescent="0.35">
      <c r="C103" t="s">
        <v>133</v>
      </c>
      <c r="D103" s="5">
        <v>233138164525</v>
      </c>
      <c r="E103" s="5">
        <v>235046227174</v>
      </c>
      <c r="F103" s="5">
        <v>234452369083</v>
      </c>
      <c r="G103" s="5">
        <v>236920110990</v>
      </c>
      <c r="I103" s="5">
        <v>235046227174</v>
      </c>
      <c r="J103" s="5">
        <v>239351319364</v>
      </c>
      <c r="K103" s="5">
        <v>247385875647</v>
      </c>
      <c r="L103" s="5">
        <v>307188119455</v>
      </c>
      <c r="M103" s="5">
        <v>332065855076</v>
      </c>
      <c r="N103" s="5">
        <v>262129019812</v>
      </c>
      <c r="O103" s="5">
        <v>270769050602</v>
      </c>
      <c r="P103" s="5">
        <v>271804189796</v>
      </c>
      <c r="Q103" s="5">
        <v>254342279111</v>
      </c>
      <c r="R103" s="5">
        <v>204327188871</v>
      </c>
      <c r="S103" s="5">
        <v>177908621968</v>
      </c>
      <c r="T103" s="5">
        <v>160459643580</v>
      </c>
      <c r="U103" s="5">
        <v>122771603635</v>
      </c>
    </row>
    <row r="104" spans="3:21" ht="15.5" x14ac:dyDescent="0.35">
      <c r="C104" t="s">
        <v>134</v>
      </c>
      <c r="D104" s="5">
        <v>463169059048</v>
      </c>
      <c r="E104" s="5">
        <v>459962691477</v>
      </c>
      <c r="F104" s="5">
        <v>468101566116</v>
      </c>
      <c r="G104" s="5">
        <v>444138922646</v>
      </c>
      <c r="I104" s="5">
        <v>459962691477</v>
      </c>
      <c r="J104" s="5">
        <v>428616854532</v>
      </c>
      <c r="K104" s="5">
        <v>445283742713</v>
      </c>
      <c r="L104" s="5">
        <v>492056440058</v>
      </c>
      <c r="M104" s="5">
        <v>492697209711</v>
      </c>
      <c r="N104" s="5">
        <v>498020612974</v>
      </c>
      <c r="O104" s="5">
        <v>521493784876</v>
      </c>
      <c r="P104" s="5">
        <v>491382035136</v>
      </c>
      <c r="Q104" s="5">
        <v>476577841605</v>
      </c>
      <c r="R104" s="5">
        <v>399336626636</v>
      </c>
      <c r="S104" s="5">
        <v>382807494765</v>
      </c>
      <c r="T104" s="5">
        <v>365091839717</v>
      </c>
      <c r="U104" s="5">
        <v>262915458680</v>
      </c>
    </row>
    <row r="105" spans="3:21" ht="15.5" x14ac:dyDescent="0.35">
      <c r="C105" t="s">
        <v>135</v>
      </c>
    </row>
    <row r="106" spans="3:21" ht="15.5" x14ac:dyDescent="0.35">
      <c r="C106" t="s">
        <v>136</v>
      </c>
    </row>
    <row r="107" spans="3:21" ht="15.5" x14ac:dyDescent="0.35">
      <c r="C107" t="s">
        <v>137</v>
      </c>
      <c r="D107" s="5">
        <v>118487675977</v>
      </c>
      <c r="E107" s="5">
        <v>117760524917</v>
      </c>
      <c r="F107" s="5">
        <v>147944640335</v>
      </c>
      <c r="G107" s="5">
        <v>132199573444</v>
      </c>
      <c r="I107" s="5">
        <v>117760524917</v>
      </c>
      <c r="J107" s="5">
        <v>109436473390</v>
      </c>
      <c r="K107" s="5">
        <v>137927415531</v>
      </c>
      <c r="L107" s="5">
        <v>132445996835</v>
      </c>
      <c r="M107" s="5">
        <v>121622353656</v>
      </c>
      <c r="N107" s="5">
        <v>94587795350</v>
      </c>
      <c r="O107" s="5">
        <v>105476752401</v>
      </c>
      <c r="P107" s="5">
        <v>81075913501</v>
      </c>
      <c r="Q107" s="5">
        <v>66014779104</v>
      </c>
      <c r="R107" s="5">
        <v>61704877496</v>
      </c>
      <c r="S107" s="5">
        <v>58865969544</v>
      </c>
      <c r="T107" s="5">
        <v>66478314241</v>
      </c>
      <c r="U107" s="5">
        <v>70807288787</v>
      </c>
    </row>
    <row r="108" spans="3:21" ht="15.5" x14ac:dyDescent="0.35">
      <c r="C108" t="s">
        <v>146</v>
      </c>
    </row>
    <row r="109" spans="3:21" ht="15.5" x14ac:dyDescent="0.35">
      <c r="C109" t="s">
        <v>138</v>
      </c>
    </row>
    <row r="110" spans="3:21" ht="15.5" x14ac:dyDescent="0.35">
      <c r="C110" t="s">
        <v>139</v>
      </c>
      <c r="D110" s="5">
        <v>76698735843</v>
      </c>
      <c r="E110" s="5">
        <v>65402355184</v>
      </c>
      <c r="F110" s="5">
        <v>60940369325</v>
      </c>
      <c r="G110" s="5">
        <v>56184513233</v>
      </c>
      <c r="I110" s="5">
        <v>65402355184</v>
      </c>
      <c r="J110" s="5">
        <v>58268604262</v>
      </c>
      <c r="K110" s="5">
        <v>71050941749</v>
      </c>
      <c r="L110" s="5">
        <v>50622045714</v>
      </c>
      <c r="M110" s="5">
        <v>75417793545</v>
      </c>
      <c r="N110" s="5">
        <v>55905114004</v>
      </c>
      <c r="O110" s="5">
        <v>62297147794</v>
      </c>
      <c r="P110" s="5">
        <v>58193176397</v>
      </c>
      <c r="Q110" s="5">
        <v>42287454202</v>
      </c>
      <c r="R110" s="5">
        <v>45433552749</v>
      </c>
      <c r="S110" s="5">
        <v>41069546838</v>
      </c>
      <c r="T110" s="5">
        <v>42562018763</v>
      </c>
      <c r="U110" s="5">
        <v>29606181266</v>
      </c>
    </row>
    <row r="111" spans="3:21" ht="15.5" x14ac:dyDescent="0.35">
      <c r="C111" t="s">
        <v>129</v>
      </c>
      <c r="D111" s="5">
        <v>4280376787</v>
      </c>
      <c r="E111" s="5">
        <v>2794444870</v>
      </c>
      <c r="F111" s="5">
        <v>4102806409</v>
      </c>
      <c r="G111" s="5">
        <v>1565048119</v>
      </c>
      <c r="I111" s="5">
        <v>2794444870</v>
      </c>
      <c r="J111" s="5">
        <v>2229479265</v>
      </c>
      <c r="K111" s="5">
        <v>1786791577</v>
      </c>
      <c r="L111" s="5">
        <v>6061166104</v>
      </c>
      <c r="M111" s="5">
        <v>4386034169</v>
      </c>
      <c r="N111" s="5">
        <v>2188528713</v>
      </c>
      <c r="O111" s="5">
        <v>3057933738</v>
      </c>
      <c r="P111" s="5">
        <v>1674037906</v>
      </c>
      <c r="Q111" s="5">
        <v>5875458499</v>
      </c>
      <c r="R111" s="5">
        <v>1235267038</v>
      </c>
      <c r="S111" s="5">
        <v>2458149605</v>
      </c>
      <c r="T111" s="5">
        <v>6218625491</v>
      </c>
      <c r="U111" s="5">
        <v>3502811063</v>
      </c>
    </row>
    <row r="112" spans="3:21" ht="15.5" x14ac:dyDescent="0.35">
      <c r="C112" t="s">
        <v>143</v>
      </c>
      <c r="D112" s="5">
        <v>2301076536</v>
      </c>
      <c r="E112" s="5">
        <v>4127859008</v>
      </c>
      <c r="F112" s="5">
        <v>4420904557</v>
      </c>
      <c r="G112" s="5">
        <v>6362162591</v>
      </c>
      <c r="I112" s="5">
        <v>4127859008</v>
      </c>
      <c r="J112" s="5">
        <v>3514092037</v>
      </c>
      <c r="K112" s="5">
        <v>4864781199</v>
      </c>
      <c r="L112" s="5">
        <v>2586445798</v>
      </c>
      <c r="M112" s="5">
        <v>1783428329</v>
      </c>
      <c r="N112" s="5">
        <v>1199178648</v>
      </c>
      <c r="O112" s="5">
        <v>1935067694</v>
      </c>
      <c r="P112" s="5">
        <v>1524261974</v>
      </c>
      <c r="Q112" s="5">
        <v>2938699139</v>
      </c>
      <c r="R112" s="5">
        <v>1771091872</v>
      </c>
      <c r="S112" s="5">
        <v>2269406812</v>
      </c>
      <c r="T112" s="5">
        <v>3587090153</v>
      </c>
      <c r="U112" s="5">
        <v>3423781574</v>
      </c>
    </row>
    <row r="113" spans="3:21" ht="15.5" x14ac:dyDescent="0.35">
      <c r="C113" t="s">
        <v>140</v>
      </c>
    </row>
    <row r="114" spans="3:21" ht="15.5" x14ac:dyDescent="0.35">
      <c r="C114" t="s">
        <v>141</v>
      </c>
      <c r="D114" s="5">
        <v>1422522431</v>
      </c>
      <c r="E114" s="5">
        <v>1255077060</v>
      </c>
      <c r="F114" s="5">
        <v>1251808167</v>
      </c>
      <c r="G114" s="5">
        <v>1037700996</v>
      </c>
      <c r="I114" s="5">
        <v>1255077060</v>
      </c>
      <c r="J114" s="5">
        <v>1042100997</v>
      </c>
      <c r="K114" s="5">
        <v>628478536</v>
      </c>
      <c r="L114" s="5">
        <v>733756793</v>
      </c>
      <c r="M114" s="5">
        <v>687188535</v>
      </c>
      <c r="N114" s="5">
        <v>372195000</v>
      </c>
      <c r="O114" s="5">
        <v>817247076</v>
      </c>
      <c r="P114" s="5">
        <v>1030200000</v>
      </c>
      <c r="R114" s="5">
        <v>24914157</v>
      </c>
      <c r="S114" s="5">
        <v>11000000</v>
      </c>
      <c r="U114" s="5">
        <v>11244743</v>
      </c>
    </row>
    <row r="115" spans="3:21" ht="15.5" x14ac:dyDescent="0.35">
      <c r="C115" t="s">
        <v>147</v>
      </c>
      <c r="T115" s="5">
        <v>504595369</v>
      </c>
      <c r="U115" s="5">
        <v>1718040298</v>
      </c>
    </row>
    <row r="116" spans="3:21" ht="15.5" x14ac:dyDescent="0.35">
      <c r="C116" t="s">
        <v>479</v>
      </c>
      <c r="D116" s="5">
        <v>368219450</v>
      </c>
      <c r="E116" s="5">
        <v>368219450</v>
      </c>
      <c r="I116" s="5">
        <v>368219450</v>
      </c>
    </row>
    <row r="117" spans="3:21" ht="15.5" x14ac:dyDescent="0.35">
      <c r="C117" t="s">
        <v>150</v>
      </c>
      <c r="M117" s="5">
        <v>2085526082</v>
      </c>
      <c r="N117" s="5">
        <v>8319771301</v>
      </c>
      <c r="O117" s="5">
        <v>15070467928</v>
      </c>
      <c r="P117" s="5">
        <v>12016309196</v>
      </c>
      <c r="Q117" s="5">
        <v>15774929336</v>
      </c>
      <c r="R117" s="5">
        <v>460415919</v>
      </c>
      <c r="T117" s="5">
        <v>114822094</v>
      </c>
      <c r="U117" s="5">
        <v>592306797</v>
      </c>
    </row>
    <row r="118" spans="3:21" ht="15.5" x14ac:dyDescent="0.35">
      <c r="C118" t="s">
        <v>591</v>
      </c>
      <c r="D118" s="5">
        <v>945060065</v>
      </c>
      <c r="E118" s="5">
        <v>721159220</v>
      </c>
      <c r="F118" s="5">
        <v>1215081265</v>
      </c>
      <c r="G118" s="5">
        <v>1215081265</v>
      </c>
      <c r="I118" s="5">
        <v>721159220</v>
      </c>
      <c r="J118" s="5">
        <v>466821202</v>
      </c>
      <c r="K118" s="5">
        <v>564142209</v>
      </c>
      <c r="L118" s="5">
        <v>165195971</v>
      </c>
      <c r="N118" s="5">
        <v>34001861</v>
      </c>
      <c r="O118" s="5">
        <v>279196856</v>
      </c>
      <c r="P118" s="5">
        <v>945191842</v>
      </c>
      <c r="Q118" s="5">
        <v>957026274</v>
      </c>
      <c r="R118" s="5">
        <v>70474816</v>
      </c>
      <c r="S118" s="5">
        <v>56768100</v>
      </c>
    </row>
    <row r="119" spans="3:21" ht="15.5" x14ac:dyDescent="0.35">
      <c r="C119" t="s">
        <v>152</v>
      </c>
      <c r="D119" s="5">
        <v>1292059133</v>
      </c>
      <c r="E119" s="5">
        <v>1662788241</v>
      </c>
      <c r="F119" s="5">
        <v>623996857</v>
      </c>
      <c r="G119" s="5">
        <v>1098677644</v>
      </c>
      <c r="I119" s="5">
        <v>1662788241</v>
      </c>
      <c r="J119" s="5">
        <v>949696146</v>
      </c>
      <c r="K119" s="5">
        <v>459592814</v>
      </c>
      <c r="L119" s="5">
        <v>2315496384</v>
      </c>
      <c r="M119" s="5">
        <v>6581418262</v>
      </c>
      <c r="N119" s="5">
        <v>7720368662</v>
      </c>
      <c r="O119" s="5">
        <v>6743722535</v>
      </c>
      <c r="P119" s="5">
        <v>4863546972</v>
      </c>
      <c r="Q119" s="5">
        <v>3686334876</v>
      </c>
      <c r="R119" s="5">
        <v>333412019</v>
      </c>
      <c r="S119" s="5">
        <v>166286203</v>
      </c>
      <c r="T119" s="5">
        <v>504595369</v>
      </c>
      <c r="U119" s="5">
        <v>1718040298</v>
      </c>
    </row>
    <row r="120" spans="3:21" ht="15.5" x14ac:dyDescent="0.35">
      <c r="C120" t="s">
        <v>153</v>
      </c>
      <c r="D120" s="5">
        <v>19513179785</v>
      </c>
      <c r="E120" s="5">
        <v>19015086777</v>
      </c>
      <c r="F120" s="5">
        <v>17961152222</v>
      </c>
      <c r="G120" s="5">
        <v>17619003723</v>
      </c>
      <c r="I120" s="5">
        <v>19015086777</v>
      </c>
      <c r="J120" s="5">
        <v>16023565539</v>
      </c>
      <c r="K120" s="5">
        <v>15290100005</v>
      </c>
      <c r="L120" s="5">
        <v>19552656728</v>
      </c>
      <c r="M120" s="5">
        <v>21560392970</v>
      </c>
      <c r="N120" s="5">
        <v>18075450551</v>
      </c>
      <c r="O120" s="5">
        <v>26345627806</v>
      </c>
      <c r="P120" s="5">
        <v>21627543807</v>
      </c>
      <c r="Q120" s="5">
        <v>28289302555</v>
      </c>
      <c r="R120" s="5">
        <v>11201910184</v>
      </c>
      <c r="S120" s="5">
        <v>8868213307</v>
      </c>
      <c r="T120" s="5">
        <v>6967704652</v>
      </c>
      <c r="U120" s="5">
        <v>6991371106</v>
      </c>
    </row>
    <row r="121" spans="3:21" ht="15.5" x14ac:dyDescent="0.35">
      <c r="C121" t="s">
        <v>154</v>
      </c>
      <c r="D121" s="5">
        <v>19513179785</v>
      </c>
      <c r="E121" s="5">
        <v>19015086777</v>
      </c>
      <c r="F121" s="5">
        <v>17961152222</v>
      </c>
      <c r="G121" s="5">
        <v>17619003723</v>
      </c>
      <c r="I121" s="5">
        <v>19015086777</v>
      </c>
      <c r="J121" s="5">
        <v>16023565539</v>
      </c>
      <c r="K121" s="5">
        <v>15290100005</v>
      </c>
      <c r="L121" s="5">
        <v>19552656728</v>
      </c>
      <c r="M121" s="5">
        <v>21560392970</v>
      </c>
      <c r="N121" s="5">
        <v>18075450551</v>
      </c>
      <c r="O121" s="5">
        <v>26345627806</v>
      </c>
      <c r="P121" s="5">
        <v>21627543807</v>
      </c>
      <c r="Q121" s="5">
        <v>28289302555</v>
      </c>
      <c r="R121" s="5">
        <v>11201910184</v>
      </c>
      <c r="S121" s="5">
        <v>8868213307</v>
      </c>
      <c r="T121" s="5">
        <v>6967704652</v>
      </c>
      <c r="U121" s="5">
        <v>6991371106</v>
      </c>
    </row>
    <row r="122" spans="3:21" ht="15.5" x14ac:dyDescent="0.35">
      <c r="C122" t="s">
        <v>416</v>
      </c>
    </row>
    <row r="123" spans="3:21" ht="15.5" x14ac:dyDescent="0.35">
      <c r="C123" t="s">
        <v>155</v>
      </c>
      <c r="D123" s="5">
        <v>11099926947</v>
      </c>
      <c r="E123" s="5">
        <v>11099926947</v>
      </c>
      <c r="F123" s="5">
        <v>10247821201</v>
      </c>
      <c r="G123" s="5">
        <v>10247821201</v>
      </c>
      <c r="I123" s="5">
        <v>11099926947</v>
      </c>
      <c r="J123" s="5">
        <v>10247821201</v>
      </c>
      <c r="K123" s="5">
        <v>10444615551</v>
      </c>
      <c r="L123" s="5">
        <v>14124099313</v>
      </c>
      <c r="M123" s="5">
        <v>13830996721</v>
      </c>
      <c r="N123" s="5">
        <v>1166049212</v>
      </c>
      <c r="O123" s="5">
        <v>208443198</v>
      </c>
      <c r="P123" s="5">
        <v>248502221</v>
      </c>
      <c r="Q123" s="5">
        <v>168551314</v>
      </c>
    </row>
    <row r="124" spans="3:21" ht="15.5" x14ac:dyDescent="0.35">
      <c r="C124" t="s">
        <v>156</v>
      </c>
    </row>
    <row r="125" spans="3:21" ht="15.5" x14ac:dyDescent="0.35">
      <c r="C125" t="s">
        <v>159</v>
      </c>
      <c r="D125" s="5">
        <v>1313279515</v>
      </c>
      <c r="E125" s="5">
        <v>1089378670</v>
      </c>
      <c r="F125" s="5">
        <v>1215081265</v>
      </c>
      <c r="G125" s="5">
        <v>1215081265</v>
      </c>
      <c r="I125" s="5">
        <v>1089378670</v>
      </c>
      <c r="J125" s="5">
        <v>466821202</v>
      </c>
      <c r="K125" s="5">
        <v>564142209</v>
      </c>
      <c r="L125" s="5">
        <v>165195971</v>
      </c>
      <c r="M125" s="5">
        <v>2085526082</v>
      </c>
      <c r="N125" s="5">
        <v>8667949064</v>
      </c>
      <c r="O125" s="5">
        <v>15349664784</v>
      </c>
      <c r="P125" s="5">
        <v>12961501038</v>
      </c>
      <c r="Q125" s="5">
        <v>16731955610</v>
      </c>
      <c r="R125" s="5">
        <v>530890735</v>
      </c>
      <c r="S125" s="5">
        <v>56768100</v>
      </c>
      <c r="T125" s="5">
        <v>114822094</v>
      </c>
      <c r="U125" s="5">
        <v>592306797</v>
      </c>
    </row>
    <row r="126" spans="3:21" ht="15.5" x14ac:dyDescent="0.35">
      <c r="C126" t="s">
        <v>160</v>
      </c>
      <c r="D126" s="5">
        <v>138000855762</v>
      </c>
      <c r="E126" s="5">
        <v>136775611694</v>
      </c>
      <c r="F126" s="5">
        <v>165905792557</v>
      </c>
      <c r="G126" s="5">
        <v>149818577167</v>
      </c>
      <c r="I126" s="5">
        <v>136775611694</v>
      </c>
      <c r="J126" s="5">
        <v>125460038929</v>
      </c>
      <c r="K126" s="5">
        <v>153217515536</v>
      </c>
      <c r="L126" s="5">
        <v>151998653563</v>
      </c>
      <c r="M126" s="5">
        <v>143182746626</v>
      </c>
      <c r="N126" s="5">
        <v>112663245901</v>
      </c>
      <c r="O126" s="5">
        <v>131822380207</v>
      </c>
      <c r="P126" s="5">
        <v>102703457308</v>
      </c>
      <c r="Q126" s="5">
        <v>94304081659</v>
      </c>
      <c r="R126" s="5">
        <v>72906787680</v>
      </c>
      <c r="S126" s="5">
        <v>67734182851</v>
      </c>
      <c r="T126" s="5">
        <v>73446018893</v>
      </c>
      <c r="U126" s="5">
        <v>77798659893</v>
      </c>
    </row>
    <row r="127" spans="3:21" ht="15.5" x14ac:dyDescent="0.35">
      <c r="C127" t="s">
        <v>161</v>
      </c>
    </row>
    <row r="128" spans="3:21" ht="15.5" x14ac:dyDescent="0.35">
      <c r="C128" t="s">
        <v>162</v>
      </c>
      <c r="D128" s="5">
        <v>100000000000</v>
      </c>
      <c r="E128" s="5">
        <v>100000000000</v>
      </c>
      <c r="F128" s="5">
        <v>100000000000</v>
      </c>
      <c r="G128" s="5">
        <v>100000000000</v>
      </c>
      <c r="I128" s="5">
        <v>100000000000</v>
      </c>
      <c r="J128" s="5">
        <v>100000000000</v>
      </c>
      <c r="K128" s="5">
        <v>100000000000</v>
      </c>
      <c r="L128" s="5">
        <v>100000000000</v>
      </c>
      <c r="M128" s="5">
        <v>100000000000</v>
      </c>
      <c r="N128" s="5">
        <v>100000000000</v>
      </c>
      <c r="O128" s="5">
        <v>100000000000</v>
      </c>
      <c r="P128" s="5">
        <v>100000000000</v>
      </c>
      <c r="Q128" s="5">
        <v>100000000000</v>
      </c>
      <c r="R128" s="5">
        <v>100000000000</v>
      </c>
      <c r="S128" s="5">
        <v>100000000000</v>
      </c>
      <c r="T128" s="5">
        <v>100000000000</v>
      </c>
      <c r="U128" s="5">
        <v>70000000000</v>
      </c>
    </row>
    <row r="129" spans="2:21" ht="15.5" x14ac:dyDescent="0.35">
      <c r="C129" t="s">
        <v>163</v>
      </c>
      <c r="D129" s="5">
        <v>62887549323</v>
      </c>
      <c r="E129" s="5">
        <v>62887549323</v>
      </c>
      <c r="F129" s="5">
        <v>62887549323</v>
      </c>
      <c r="G129" s="5">
        <v>62887549323</v>
      </c>
      <c r="I129" s="5">
        <v>62887549323</v>
      </c>
      <c r="J129" s="5">
        <v>62887549323</v>
      </c>
      <c r="K129" s="5">
        <v>62887549323</v>
      </c>
      <c r="L129" s="5">
        <v>62887549323</v>
      </c>
      <c r="M129" s="5">
        <v>62887549323</v>
      </c>
      <c r="N129" s="5">
        <v>62856443811</v>
      </c>
      <c r="O129" s="5">
        <v>62856443811</v>
      </c>
      <c r="P129" s="5">
        <v>62856443811</v>
      </c>
      <c r="Q129" s="5">
        <v>62856443811</v>
      </c>
      <c r="R129" s="5">
        <v>62856443811</v>
      </c>
      <c r="S129" s="5">
        <v>62856443811</v>
      </c>
      <c r="T129" s="5">
        <v>63186776428</v>
      </c>
      <c r="U129" s="5">
        <v>1770000000</v>
      </c>
    </row>
    <row r="130" spans="2:21" ht="15.5" x14ac:dyDescent="0.35">
      <c r="C130" t="s">
        <v>164</v>
      </c>
      <c r="D130" s="5">
        <v>43193236194</v>
      </c>
      <c r="E130" s="5">
        <v>42140940726</v>
      </c>
      <c r="F130" s="5">
        <v>21174069545</v>
      </c>
      <c r="G130" s="5">
        <v>14158448982</v>
      </c>
      <c r="I130" s="5">
        <v>42140940726</v>
      </c>
      <c r="J130" s="5">
        <v>22603209385</v>
      </c>
      <c r="K130" s="5">
        <v>11397362210</v>
      </c>
      <c r="L130" s="5">
        <v>24046891037</v>
      </c>
      <c r="M130" s="5">
        <v>26668004464</v>
      </c>
      <c r="N130" s="5">
        <v>124783838440</v>
      </c>
      <c r="O130" s="5">
        <v>126123877608</v>
      </c>
      <c r="P130" s="5">
        <v>123137018636</v>
      </c>
      <c r="Q130" s="5">
        <v>115540614387</v>
      </c>
      <c r="R130" s="5">
        <v>93095146579</v>
      </c>
      <c r="S130" s="5">
        <v>78618466526</v>
      </c>
      <c r="T130" s="5">
        <v>51714285532</v>
      </c>
      <c r="U130" s="5">
        <v>28939820162</v>
      </c>
    </row>
    <row r="131" spans="2:21" ht="15.5" x14ac:dyDescent="0.35">
      <c r="C131" t="s">
        <v>165</v>
      </c>
      <c r="D131" s="5">
        <v>21000000000</v>
      </c>
      <c r="E131" s="5">
        <v>21000000000</v>
      </c>
      <c r="F131" s="5">
        <v>21000000000</v>
      </c>
      <c r="G131" s="5">
        <v>21000000000</v>
      </c>
      <c r="I131" s="5">
        <v>21000000000</v>
      </c>
      <c r="J131" s="5">
        <v>21000000000</v>
      </c>
      <c r="K131" s="5">
        <v>21000000000</v>
      </c>
      <c r="L131" s="5">
        <v>21000000000</v>
      </c>
      <c r="M131" s="5">
        <v>21000000000</v>
      </c>
      <c r="N131" s="5">
        <v>20000000000</v>
      </c>
      <c r="O131" s="5">
        <v>19000000000</v>
      </c>
      <c r="P131" s="5">
        <v>18000000000</v>
      </c>
      <c r="Q131" s="5">
        <v>17000000000</v>
      </c>
      <c r="R131" s="5">
        <v>16000000000</v>
      </c>
      <c r="S131" s="5">
        <v>14000000000</v>
      </c>
      <c r="T131" s="5">
        <v>14000000000</v>
      </c>
    </row>
    <row r="132" spans="2:21" ht="15.5" x14ac:dyDescent="0.35">
      <c r="C132" t="s">
        <v>166</v>
      </c>
      <c r="D132" s="5">
        <v>22193236194</v>
      </c>
      <c r="E132" s="5">
        <v>21140940726</v>
      </c>
      <c r="F132" s="5">
        <v>174069545</v>
      </c>
      <c r="G132" s="5">
        <v>-6841551018</v>
      </c>
      <c r="I132" s="5">
        <v>21140940726</v>
      </c>
      <c r="J132" s="5">
        <v>1603209385</v>
      </c>
      <c r="K132" s="5">
        <v>-9602637790</v>
      </c>
      <c r="L132" s="5">
        <v>3046891037</v>
      </c>
      <c r="M132" s="5">
        <v>5668004464</v>
      </c>
      <c r="N132" s="5">
        <v>104783838440</v>
      </c>
      <c r="O132" s="5">
        <v>107123877608</v>
      </c>
      <c r="P132" s="5">
        <v>105137018636</v>
      </c>
      <c r="Q132" s="5">
        <v>98540614387</v>
      </c>
      <c r="R132" s="5">
        <v>77095146579</v>
      </c>
      <c r="S132" s="5">
        <v>64618466526</v>
      </c>
      <c r="T132" s="5">
        <v>37714285532</v>
      </c>
      <c r="U132" s="5">
        <v>28939820162</v>
      </c>
    </row>
    <row r="133" spans="2:21" ht="15.5" x14ac:dyDescent="0.35">
      <c r="C133" t="s">
        <v>167</v>
      </c>
      <c r="D133" s="5">
        <v>43193236194</v>
      </c>
      <c r="E133" s="5">
        <v>42140940726</v>
      </c>
      <c r="F133" s="5">
        <v>21174069545</v>
      </c>
      <c r="G133" s="5">
        <v>14158448982</v>
      </c>
      <c r="I133" s="5">
        <v>42140940726</v>
      </c>
      <c r="J133" s="5">
        <v>22603209385</v>
      </c>
      <c r="K133" s="5">
        <v>11397362210</v>
      </c>
      <c r="L133" s="5">
        <v>24046891037</v>
      </c>
      <c r="M133" s="5">
        <v>26668004464</v>
      </c>
      <c r="N133" s="5">
        <v>124783838440</v>
      </c>
      <c r="O133" s="5">
        <v>126123877608</v>
      </c>
      <c r="P133" s="5">
        <v>123137018636</v>
      </c>
      <c r="Q133" s="5">
        <v>115540614387</v>
      </c>
      <c r="R133" s="5">
        <v>93095146579</v>
      </c>
      <c r="S133" s="5">
        <v>78618466526</v>
      </c>
      <c r="T133" s="5">
        <v>51714285532</v>
      </c>
      <c r="U133" s="5">
        <v>28939820162</v>
      </c>
    </row>
    <row r="134" spans="2:21" ht="15.5" x14ac:dyDescent="0.35">
      <c r="C134" t="s">
        <v>168</v>
      </c>
      <c r="D134" s="5">
        <v>16149341196</v>
      </c>
      <c r="E134" s="5">
        <v>15220513161</v>
      </c>
      <c r="F134" s="5">
        <v>13879635938</v>
      </c>
      <c r="G134" s="5">
        <v>13019828421</v>
      </c>
      <c r="I134" s="5">
        <v>15220513161</v>
      </c>
      <c r="J134" s="5">
        <v>13411538142</v>
      </c>
      <c r="K134" s="5">
        <v>12289488219</v>
      </c>
      <c r="L134" s="5">
        <v>13452224868</v>
      </c>
      <c r="M134" s="5">
        <v>12134084749</v>
      </c>
      <c r="N134" s="5">
        <v>10658560143</v>
      </c>
      <c r="O134" s="5">
        <v>11615130847</v>
      </c>
      <c r="P134" s="5">
        <v>11567811522</v>
      </c>
      <c r="Q134" s="5">
        <v>10661140524</v>
      </c>
      <c r="R134" s="5">
        <v>7733240529</v>
      </c>
      <c r="S134" s="5">
        <v>6773812333</v>
      </c>
      <c r="T134" s="5">
        <v>4462872590</v>
      </c>
      <c r="U134" s="5">
        <v>3937357086</v>
      </c>
    </row>
    <row r="135" spans="2:21" ht="15.5" x14ac:dyDescent="0.35">
      <c r="C135" t="s">
        <v>9</v>
      </c>
      <c r="D135" s="5">
        <v>325168203286</v>
      </c>
      <c r="E135" s="5">
        <v>323187079783</v>
      </c>
      <c r="F135" s="5">
        <v>302195773559</v>
      </c>
      <c r="G135" s="5">
        <v>294320345479</v>
      </c>
      <c r="I135" s="5">
        <v>323187079783</v>
      </c>
      <c r="J135" s="5">
        <v>303156815603</v>
      </c>
      <c r="K135" s="5">
        <v>292066227177</v>
      </c>
      <c r="L135" s="5">
        <v>340057786495</v>
      </c>
      <c r="M135" s="5">
        <v>349514463085</v>
      </c>
      <c r="N135" s="5">
        <v>385357367073</v>
      </c>
      <c r="O135" s="5">
        <v>389671404669</v>
      </c>
      <c r="P135" s="5">
        <v>388678577828</v>
      </c>
      <c r="Q135" s="5">
        <v>382273759946</v>
      </c>
      <c r="R135" s="5">
        <v>326429838956</v>
      </c>
      <c r="S135" s="5">
        <v>315073311914</v>
      </c>
      <c r="T135" s="5">
        <v>291645820824</v>
      </c>
      <c r="U135" s="5">
        <v>185116798787</v>
      </c>
    </row>
    <row r="136" spans="2:21" ht="15.5" x14ac:dyDescent="0.35">
      <c r="C136" t="s">
        <v>169</v>
      </c>
      <c r="D136" s="5">
        <v>463169059048</v>
      </c>
      <c r="E136" s="5">
        <v>459962691477</v>
      </c>
      <c r="F136" s="5">
        <v>468101566116</v>
      </c>
      <c r="G136" s="5">
        <v>444138922646</v>
      </c>
      <c r="I136" s="5">
        <v>459962691477</v>
      </c>
      <c r="J136" s="5">
        <v>428616854532</v>
      </c>
      <c r="K136" s="5">
        <v>445283742713</v>
      </c>
      <c r="L136" s="5">
        <v>492056440058</v>
      </c>
      <c r="M136" s="5">
        <v>492697209711</v>
      </c>
      <c r="N136" s="5">
        <v>498020612974</v>
      </c>
      <c r="O136" s="5">
        <v>521493784876</v>
      </c>
      <c r="P136" s="5">
        <v>491382035136</v>
      </c>
      <c r="Q136" s="5">
        <v>476577841605</v>
      </c>
      <c r="R136" s="5">
        <v>399336626636</v>
      </c>
      <c r="S136" s="5">
        <v>382807494765</v>
      </c>
      <c r="T136" s="5">
        <v>365091839717</v>
      </c>
      <c r="U136" s="5">
        <v>262915458680</v>
      </c>
    </row>
    <row r="137" spans="2:21" ht="15.5" x14ac:dyDescent="0.35">
      <c r="C137" t="s">
        <v>170</v>
      </c>
      <c r="D137" s="5">
        <v>1000000000</v>
      </c>
      <c r="E137" s="5">
        <v>1000000000</v>
      </c>
      <c r="F137" s="5">
        <v>1000000000</v>
      </c>
      <c r="G137" s="5">
        <v>1000000000</v>
      </c>
      <c r="I137" s="5">
        <v>1000000000</v>
      </c>
      <c r="J137" s="5">
        <v>1000000000</v>
      </c>
      <c r="K137" s="5">
        <v>1000000000</v>
      </c>
      <c r="L137" s="5">
        <v>1000000000</v>
      </c>
      <c r="M137" s="5">
        <v>1000000000</v>
      </c>
      <c r="N137" s="5">
        <v>1000000000</v>
      </c>
      <c r="O137" s="5">
        <v>1000000000</v>
      </c>
      <c r="P137" s="5">
        <v>1000000000</v>
      </c>
      <c r="Q137" s="5">
        <v>1000000000</v>
      </c>
      <c r="R137" s="5">
        <v>1000000000</v>
      </c>
      <c r="S137" s="5">
        <v>1000000000</v>
      </c>
      <c r="T137" s="5">
        <v>1000000000</v>
      </c>
      <c r="U137" s="5">
        <v>700000000</v>
      </c>
    </row>
    <row r="139" spans="2:21" ht="15.5" x14ac:dyDescent="0.35">
      <c r="B139" t="s">
        <v>171</v>
      </c>
      <c r="C139" t="s">
        <v>172</v>
      </c>
      <c r="D139" s="5">
        <v>-7895772192</v>
      </c>
      <c r="E139" s="5">
        <v>74688841453</v>
      </c>
      <c r="F139" s="5">
        <v>-13591883100</v>
      </c>
      <c r="G139" s="5">
        <v>1873793306</v>
      </c>
      <c r="I139" s="5">
        <v>27538826780</v>
      </c>
      <c r="J139" s="5">
        <v>41729399284</v>
      </c>
      <c r="K139" s="5">
        <v>21266118117</v>
      </c>
      <c r="L139" s="5">
        <v>-30309125262</v>
      </c>
      <c r="M139" s="5">
        <v>6584119038</v>
      </c>
      <c r="N139" s="5">
        <v>9913859814</v>
      </c>
      <c r="O139" s="5">
        <v>1955633127</v>
      </c>
      <c r="P139" s="5">
        <v>-9774374433</v>
      </c>
      <c r="Q139" s="5">
        <v>33220121814</v>
      </c>
      <c r="R139" s="5">
        <v>39761184974</v>
      </c>
      <c r="S139" s="5">
        <v>23809570988</v>
      </c>
      <c r="T139" s="5">
        <v>24518758096</v>
      </c>
      <c r="U139" s="5">
        <v>20507393445</v>
      </c>
    </row>
    <row r="140" spans="2:21" ht="15.5" x14ac:dyDescent="0.35">
      <c r="C140" t="s">
        <v>1319</v>
      </c>
      <c r="D140" s="5">
        <v>113100809941</v>
      </c>
      <c r="E140" s="5">
        <v>235401089825</v>
      </c>
      <c r="F140" s="5">
        <v>89209656242</v>
      </c>
      <c r="G140" s="5">
        <v>87421456433</v>
      </c>
      <c r="I140" s="5">
        <v>472757464559</v>
      </c>
      <c r="J140" s="5">
        <v>463969041827</v>
      </c>
      <c r="K140" s="5">
        <v>453934126953</v>
      </c>
      <c r="L140" s="5">
        <v>441773608902</v>
      </c>
      <c r="M140" s="5">
        <v>298958771872</v>
      </c>
      <c r="N140" s="5">
        <v>339214196720</v>
      </c>
      <c r="O140" s="5">
        <v>408555300883</v>
      </c>
      <c r="P140" s="5">
        <v>365310104960</v>
      </c>
      <c r="Q140" s="5">
        <v>381651936938</v>
      </c>
      <c r="R140" s="5">
        <v>333145252879</v>
      </c>
      <c r="S140" s="5">
        <v>323405914370</v>
      </c>
      <c r="T140" s="5">
        <v>268987741284</v>
      </c>
      <c r="U140" s="5">
        <v>285590020122</v>
      </c>
    </row>
    <row r="141" spans="2:21" ht="15.5" x14ac:dyDescent="0.35">
      <c r="C141" t="s">
        <v>1320</v>
      </c>
      <c r="D141" s="5">
        <v>1296527240</v>
      </c>
      <c r="E141" s="5">
        <v>1152114965</v>
      </c>
      <c r="F141" s="5">
        <v>-732226706</v>
      </c>
      <c r="G141" s="5">
        <v>1202046192</v>
      </c>
      <c r="I141" s="5">
        <v>3680669573</v>
      </c>
      <c r="J141" s="5">
        <v>4712868457</v>
      </c>
    </row>
    <row r="142" spans="2:21" ht="15.5" x14ac:dyDescent="0.35">
      <c r="C142" t="s">
        <v>1321</v>
      </c>
      <c r="D142" s="5">
        <v>-62900762917</v>
      </c>
      <c r="E142" s="5">
        <v>-114524623719</v>
      </c>
      <c r="F142" s="5">
        <v>-54226381073</v>
      </c>
      <c r="G142" s="5">
        <v>-44836628992</v>
      </c>
      <c r="I142" s="5">
        <v>-267661388417</v>
      </c>
      <c r="J142" s="5">
        <v>-262069146569</v>
      </c>
      <c r="K142" s="5">
        <v>-298504970826</v>
      </c>
      <c r="L142" s="5">
        <v>-339945824776</v>
      </c>
      <c r="M142" s="5">
        <v>-196677608026</v>
      </c>
      <c r="N142" s="5">
        <v>-242091966576</v>
      </c>
      <c r="O142" s="5">
        <v>-303622797158</v>
      </c>
      <c r="P142" s="5">
        <v>-279172786032</v>
      </c>
      <c r="Q142" s="5">
        <v>-265857764352</v>
      </c>
      <c r="R142" s="5">
        <v>-200381931706</v>
      </c>
      <c r="S142" s="5">
        <v>-203503244696</v>
      </c>
      <c r="T142" s="5">
        <v>-185891552097</v>
      </c>
      <c r="U142" s="5">
        <v>-231102886878</v>
      </c>
    </row>
    <row r="143" spans="2:21" ht="15.5" x14ac:dyDescent="0.35">
      <c r="C143" t="s">
        <v>1322</v>
      </c>
      <c r="E143" s="5">
        <v>1094583502</v>
      </c>
      <c r="I143" s="5">
        <v>1094583502</v>
      </c>
    </row>
    <row r="144" spans="2:21" ht="15.5" x14ac:dyDescent="0.35">
      <c r="C144" t="s">
        <v>1323</v>
      </c>
      <c r="D144" s="5">
        <v>-16448210232</v>
      </c>
      <c r="E144" s="5">
        <v>-22541269961</v>
      </c>
      <c r="F144" s="5">
        <v>-16988476127</v>
      </c>
      <c r="G144" s="5">
        <v>-16928414685</v>
      </c>
      <c r="K144" s="5">
        <v>-56572241711</v>
      </c>
      <c r="L144" s="5">
        <v>-119212544426</v>
      </c>
      <c r="M144" s="5">
        <v>-76361482907</v>
      </c>
      <c r="N144" s="5">
        <v>-78216566675</v>
      </c>
      <c r="O144" s="5">
        <v>-93235406810</v>
      </c>
      <c r="P144" s="5">
        <v>-85947588559</v>
      </c>
      <c r="Q144" s="5">
        <v>-74731946525</v>
      </c>
      <c r="R144" s="5">
        <v>-84648686727</v>
      </c>
      <c r="S144" s="5">
        <v>-84208405245</v>
      </c>
    </row>
    <row r="145" spans="3:21" ht="15.5" x14ac:dyDescent="0.35">
      <c r="C145" t="s">
        <v>1324</v>
      </c>
      <c r="T145" s="5">
        <v>-45792336748</v>
      </c>
      <c r="U145" s="5">
        <v>-26967145524</v>
      </c>
    </row>
    <row r="146" spans="3:21" ht="15.5" x14ac:dyDescent="0.35">
      <c r="C146" t="s">
        <v>909</v>
      </c>
      <c r="I146" s="5">
        <v>-72506732710</v>
      </c>
      <c r="J146" s="5">
        <v>-70018844859</v>
      </c>
    </row>
    <row r="147" spans="3:21" ht="15.5" x14ac:dyDescent="0.35">
      <c r="C147" t="s">
        <v>1325</v>
      </c>
      <c r="D147" s="5">
        <v>-16448210232</v>
      </c>
      <c r="E147" s="5">
        <v>-22541269961</v>
      </c>
      <c r="F147" s="5">
        <v>-16988476127</v>
      </c>
      <c r="G147" s="5">
        <v>-16928414685</v>
      </c>
      <c r="I147" s="5">
        <v>-72506732710</v>
      </c>
      <c r="J147" s="5">
        <v>-70018844859</v>
      </c>
      <c r="K147" s="5">
        <v>-56572241711</v>
      </c>
      <c r="L147" s="5">
        <v>-119212544426</v>
      </c>
      <c r="M147" s="5">
        <v>-76361482907</v>
      </c>
      <c r="N147" s="5">
        <v>-78216566675</v>
      </c>
      <c r="O147" s="5">
        <v>-93235406810</v>
      </c>
      <c r="P147" s="5">
        <v>-85947588559</v>
      </c>
      <c r="Q147" s="5">
        <v>-74731946525</v>
      </c>
      <c r="R147" s="5">
        <v>-84648686727</v>
      </c>
      <c r="S147" s="5">
        <v>-84208405245</v>
      </c>
      <c r="T147" s="5">
        <v>-45792336748</v>
      </c>
      <c r="U147" s="5">
        <v>-26967145524</v>
      </c>
    </row>
    <row r="148" spans="3:21" ht="15.5" x14ac:dyDescent="0.35">
      <c r="C148" t="s">
        <v>1326</v>
      </c>
      <c r="E148" s="5">
        <v>-1703390639</v>
      </c>
      <c r="F148" s="5">
        <v>-1279109920</v>
      </c>
      <c r="G148" s="5">
        <v>-2012331352</v>
      </c>
      <c r="I148" s="5">
        <v>-4994831911</v>
      </c>
      <c r="J148" s="5">
        <v>-5870014237</v>
      </c>
      <c r="K148" s="5">
        <v>-6692435730</v>
      </c>
      <c r="L148" s="5">
        <v>-6554450916</v>
      </c>
      <c r="M148" s="5">
        <v>-6558555742</v>
      </c>
      <c r="N148" s="5">
        <v>-6860466956</v>
      </c>
      <c r="O148" s="5">
        <v>-4618458062</v>
      </c>
      <c r="P148" s="5">
        <v>-3331144467</v>
      </c>
      <c r="Q148" s="5">
        <v>-2076848901</v>
      </c>
      <c r="R148" s="5">
        <v>-1623026877</v>
      </c>
      <c r="S148" s="5">
        <v>-2103010083</v>
      </c>
      <c r="T148" s="5">
        <v>-3046737016</v>
      </c>
      <c r="U148" s="5">
        <v>-2384950752</v>
      </c>
    </row>
    <row r="149" spans="3:21" ht="15.5" x14ac:dyDescent="0.35">
      <c r="C149" t="s">
        <v>1327</v>
      </c>
      <c r="D149" s="5">
        <v>-1826782472</v>
      </c>
      <c r="E149" s="5">
        <v>-7690491470</v>
      </c>
      <c r="G149" s="5">
        <v>-637605155</v>
      </c>
      <c r="I149" s="5">
        <v>-7690491470</v>
      </c>
      <c r="J149" s="5">
        <v>-9886268694</v>
      </c>
    </row>
    <row r="150" spans="3:21" ht="15.5" x14ac:dyDescent="0.35">
      <c r="C150" t="s">
        <v>1328</v>
      </c>
      <c r="D150" s="5">
        <v>86736185</v>
      </c>
      <c r="E150" s="5">
        <v>33870745</v>
      </c>
      <c r="F150" s="5">
        <v>55417827</v>
      </c>
      <c r="G150" s="5">
        <v>22343121</v>
      </c>
      <c r="I150" s="5">
        <v>149515862</v>
      </c>
      <c r="J150" s="5">
        <v>92436222</v>
      </c>
      <c r="K150" s="5">
        <v>109012086</v>
      </c>
      <c r="L150" s="5">
        <v>124075033</v>
      </c>
      <c r="M150" s="5">
        <v>208750475</v>
      </c>
      <c r="N150" s="5">
        <v>446034351</v>
      </c>
      <c r="O150" s="5">
        <v>280485191</v>
      </c>
      <c r="P150" s="5">
        <v>848532024</v>
      </c>
      <c r="Q150" s="5">
        <v>810903404</v>
      </c>
      <c r="R150" s="5">
        <v>1087219677</v>
      </c>
      <c r="S150" s="5">
        <v>2082265637</v>
      </c>
      <c r="T150" s="5">
        <v>2043969717</v>
      </c>
      <c r="U150" s="5">
        <v>1067512568</v>
      </c>
    </row>
    <row r="151" spans="3:21" ht="15.5" x14ac:dyDescent="0.35">
      <c r="C151" t="s">
        <v>706</v>
      </c>
      <c r="D151" s="5">
        <v>-578930210</v>
      </c>
      <c r="E151" s="5">
        <v>-906812520</v>
      </c>
      <c r="F151" s="5">
        <v>-1941258034</v>
      </c>
      <c r="G151" s="5">
        <v>3702811416</v>
      </c>
      <c r="K151" s="5">
        <v>-7052173482</v>
      </c>
      <c r="L151" s="5">
        <v>-6713726496</v>
      </c>
      <c r="M151" s="5">
        <v>3772406284</v>
      </c>
      <c r="N151" s="5">
        <v>-5812915030</v>
      </c>
      <c r="O151" s="5">
        <v>-5806389546</v>
      </c>
      <c r="P151" s="5">
        <v>-10193052028</v>
      </c>
      <c r="Q151" s="5">
        <v>-9531314784</v>
      </c>
      <c r="R151" s="5">
        <v>-9704163694</v>
      </c>
      <c r="S151" s="5">
        <v>-12637568712</v>
      </c>
      <c r="T151" s="5">
        <v>-10836696348</v>
      </c>
      <c r="U151" s="5">
        <v>-10500125912</v>
      </c>
    </row>
    <row r="152" spans="3:21" ht="15.5" x14ac:dyDescent="0.35">
      <c r="C152" t="s">
        <v>1329</v>
      </c>
      <c r="T152" s="5">
        <v>-945630696</v>
      </c>
      <c r="U152" s="5">
        <v>4804969821</v>
      </c>
    </row>
    <row r="153" spans="3:21" ht="15.5" x14ac:dyDescent="0.35">
      <c r="C153" t="s">
        <v>1330</v>
      </c>
      <c r="D153" s="5">
        <v>-40625159727</v>
      </c>
      <c r="E153" s="5">
        <v>-15626229275</v>
      </c>
      <c r="F153" s="5">
        <v>-27689505309</v>
      </c>
      <c r="G153" s="5">
        <v>-26059883672</v>
      </c>
      <c r="I153" s="5">
        <v>-97289962208</v>
      </c>
      <c r="J153" s="5">
        <v>-79200672863</v>
      </c>
      <c r="K153" s="5">
        <v>-63955199173</v>
      </c>
      <c r="L153" s="5">
        <v>219737417</v>
      </c>
      <c r="M153" s="5">
        <v>-16758162918</v>
      </c>
      <c r="N153" s="5">
        <v>3235543980</v>
      </c>
      <c r="O153" s="5">
        <v>402898629</v>
      </c>
      <c r="P153" s="5">
        <v>2711559669</v>
      </c>
      <c r="Q153" s="5">
        <v>2955156034</v>
      </c>
      <c r="R153" s="5">
        <v>1886521422</v>
      </c>
      <c r="S153" s="5">
        <v>773619717</v>
      </c>
    </row>
    <row r="154" spans="3:21" ht="15.5" x14ac:dyDescent="0.35">
      <c r="C154" t="s">
        <v>96</v>
      </c>
    </row>
    <row r="155" spans="3:21" ht="15.5" x14ac:dyDescent="0.35">
      <c r="C155" t="s">
        <v>183</v>
      </c>
      <c r="D155" s="5">
        <v>-463183826</v>
      </c>
      <c r="E155" s="5">
        <v>-28951464941</v>
      </c>
      <c r="F155" s="5">
        <v>5753829941</v>
      </c>
      <c r="G155" s="5">
        <v>11126861128</v>
      </c>
      <c r="I155" s="5">
        <v>-17274226780</v>
      </c>
      <c r="J155" s="5">
        <v>-22032823505</v>
      </c>
      <c r="K155" s="5">
        <v>-30610104253</v>
      </c>
      <c r="L155" s="5">
        <v>31361592727</v>
      </c>
      <c r="M155" s="5">
        <v>-7118625643</v>
      </c>
      <c r="N155" s="5">
        <v>-11414039547</v>
      </c>
      <c r="O155" s="5">
        <v>15363524670</v>
      </c>
      <c r="P155" s="5">
        <v>-8567914867</v>
      </c>
      <c r="Q155" s="5">
        <v>10805511380</v>
      </c>
      <c r="R155" s="5">
        <v>-10305432824</v>
      </c>
      <c r="S155" s="5">
        <v>-8890363119</v>
      </c>
      <c r="T155" s="5">
        <v>60577008823</v>
      </c>
      <c r="U155" s="5">
        <v>-1550045274</v>
      </c>
    </row>
    <row r="156" spans="3:21" ht="15.5" x14ac:dyDescent="0.35">
      <c r="C156" t="s">
        <v>184</v>
      </c>
      <c r="D156" s="5">
        <v>-1984418888</v>
      </c>
      <c r="E156" s="5">
        <v>-174740040</v>
      </c>
      <c r="F156" s="5">
        <v>-422846059</v>
      </c>
      <c r="G156" s="5">
        <v>-3053360214</v>
      </c>
      <c r="I156" s="5">
        <v>-3807649935</v>
      </c>
      <c r="J156" s="5">
        <v>-4001733790</v>
      </c>
      <c r="K156" s="5">
        <v>-1275030246</v>
      </c>
      <c r="L156" s="5">
        <v>-90915585</v>
      </c>
      <c r="M156" s="5">
        <v>-3306231959</v>
      </c>
      <c r="N156" s="5">
        <v>-3009208167</v>
      </c>
      <c r="O156" s="5">
        <v>-11386676751</v>
      </c>
      <c r="P156" s="5">
        <v>-16642798942</v>
      </c>
      <c r="Q156" s="5">
        <v>-31614266172</v>
      </c>
      <c r="R156" s="5">
        <v>-31622327094</v>
      </c>
      <c r="S156" s="5">
        <v>-27823037393</v>
      </c>
      <c r="T156" s="5">
        <v>-50474366143</v>
      </c>
      <c r="U156" s="5">
        <v>-11650806954</v>
      </c>
    </row>
    <row r="157" spans="3:21" ht="15.5" x14ac:dyDescent="0.35">
      <c r="C157" t="s">
        <v>1183</v>
      </c>
      <c r="E157" s="5">
        <v>-994220011</v>
      </c>
      <c r="I157" s="5">
        <v>-994220011</v>
      </c>
      <c r="J157" s="5">
        <v>-282675520</v>
      </c>
      <c r="T157" s="5">
        <v>-6287543918</v>
      </c>
    </row>
    <row r="158" spans="3:21" ht="15.5" x14ac:dyDescent="0.35">
      <c r="C158" t="s">
        <v>711</v>
      </c>
      <c r="Q158" s="5">
        <v>5690671800</v>
      </c>
    </row>
    <row r="159" spans="3:21" ht="15.5" x14ac:dyDescent="0.35">
      <c r="C159" t="s">
        <v>1331</v>
      </c>
      <c r="K159" s="5">
        <v>-3300000000</v>
      </c>
    </row>
    <row r="160" spans="3:21" ht="15.5" x14ac:dyDescent="0.35">
      <c r="C160" t="s">
        <v>126</v>
      </c>
    </row>
    <row r="161" spans="3:21" ht="15.5" x14ac:dyDescent="0.35">
      <c r="C161" t="s">
        <v>1332</v>
      </c>
      <c r="D161" s="5">
        <v>78597395</v>
      </c>
      <c r="E161" s="5">
        <v>581594282</v>
      </c>
      <c r="F161" s="5">
        <v>-432724000</v>
      </c>
      <c r="G161" s="5">
        <v>420435712</v>
      </c>
      <c r="I161" s="5">
        <v>581594282</v>
      </c>
      <c r="J161" s="5">
        <v>339569522</v>
      </c>
      <c r="K161" s="5">
        <v>641586902</v>
      </c>
      <c r="L161" s="5">
        <v>6019756757</v>
      </c>
      <c r="M161" s="5">
        <v>31992244</v>
      </c>
      <c r="N161" s="5">
        <v>62056723</v>
      </c>
      <c r="O161" s="5">
        <v>218562500</v>
      </c>
      <c r="P161" s="5">
        <v>309558128</v>
      </c>
      <c r="Q161" s="5">
        <v>625171354</v>
      </c>
      <c r="R161" s="5">
        <v>830845454</v>
      </c>
      <c r="S161" s="5">
        <v>2159091</v>
      </c>
      <c r="T161" s="5">
        <v>74545454</v>
      </c>
      <c r="U161" s="5">
        <v>12800000</v>
      </c>
    </row>
    <row r="162" spans="3:21" ht="15.5" x14ac:dyDescent="0.35">
      <c r="C162" t="s">
        <v>207</v>
      </c>
      <c r="D162" s="5">
        <v>-820647882</v>
      </c>
      <c r="E162" s="5">
        <v>-4824276439</v>
      </c>
      <c r="F162" s="5">
        <v>4274246518</v>
      </c>
      <c r="G162" s="5">
        <v>-2613795926</v>
      </c>
      <c r="I162" s="5">
        <v>-4168567757</v>
      </c>
      <c r="J162" s="5">
        <v>-2944707792</v>
      </c>
      <c r="K162" s="5">
        <v>-2826594338</v>
      </c>
      <c r="L162" s="5">
        <v>-3847200832</v>
      </c>
      <c r="M162" s="5">
        <v>-4582909628</v>
      </c>
      <c r="N162" s="5">
        <v>-987464890</v>
      </c>
      <c r="O162" s="5">
        <v>-4702032051</v>
      </c>
      <c r="P162" s="5">
        <v>-16845430070</v>
      </c>
      <c r="Q162" s="5">
        <v>-26279413393</v>
      </c>
      <c r="R162" s="5">
        <v>-31422447272</v>
      </c>
      <c r="S162" s="5">
        <v>-14775196484</v>
      </c>
      <c r="T162" s="5">
        <v>-45080589190</v>
      </c>
      <c r="U162" s="5">
        <v>-7296916230</v>
      </c>
    </row>
    <row r="163" spans="3:21" ht="15.5" x14ac:dyDescent="0.35">
      <c r="C163" t="s">
        <v>537</v>
      </c>
      <c r="D163" s="5">
        <v>-742050487</v>
      </c>
      <c r="E163" s="5">
        <v>-4242682157</v>
      </c>
      <c r="F163" s="5">
        <v>3841522518</v>
      </c>
      <c r="G163" s="5">
        <v>-2193360214</v>
      </c>
      <c r="I163" s="5">
        <v>-3586973475</v>
      </c>
      <c r="J163" s="5">
        <v>-2605138270</v>
      </c>
      <c r="K163" s="5">
        <v>-2185007436</v>
      </c>
      <c r="L163" s="5">
        <v>2172555925</v>
      </c>
      <c r="M163" s="5">
        <v>-4550917384</v>
      </c>
      <c r="N163" s="5">
        <v>-925408167</v>
      </c>
      <c r="O163" s="5">
        <v>-4483469551</v>
      </c>
      <c r="P163" s="5">
        <v>-16535871942</v>
      </c>
      <c r="Q163" s="5">
        <v>-25654242039</v>
      </c>
      <c r="R163" s="5">
        <v>-30591601818</v>
      </c>
      <c r="S163" s="5">
        <v>-14773037393</v>
      </c>
      <c r="T163" s="5">
        <v>-45006043736</v>
      </c>
      <c r="U163" s="5">
        <v>-7284116230</v>
      </c>
    </row>
    <row r="164" spans="3:21" ht="15.5" x14ac:dyDescent="0.35">
      <c r="C164" t="s">
        <v>1333</v>
      </c>
      <c r="J164" s="5">
        <v>290000000</v>
      </c>
    </row>
    <row r="165" spans="3:21" ht="15.5" x14ac:dyDescent="0.35">
      <c r="C165" t="s">
        <v>974</v>
      </c>
      <c r="M165" s="5">
        <v>-204558255</v>
      </c>
    </row>
    <row r="166" spans="3:21" ht="15.5" x14ac:dyDescent="0.35">
      <c r="C166" t="s">
        <v>1334</v>
      </c>
      <c r="E166" s="5">
        <v>-106156450</v>
      </c>
      <c r="I166" s="5">
        <v>729593550</v>
      </c>
      <c r="J166" s="5">
        <v>-835750000</v>
      </c>
      <c r="K166" s="5">
        <v>3159377190</v>
      </c>
      <c r="L166" s="5">
        <v>-2263471510</v>
      </c>
      <c r="M166" s="5">
        <v>1694243680</v>
      </c>
    </row>
    <row r="167" spans="3:21" ht="15.5" x14ac:dyDescent="0.35">
      <c r="C167" t="s">
        <v>1242</v>
      </c>
      <c r="K167" s="5">
        <v>1050600000</v>
      </c>
    </row>
    <row r="168" spans="3:21" ht="15.5" x14ac:dyDescent="0.35">
      <c r="C168" t="s">
        <v>670</v>
      </c>
      <c r="E168" s="5">
        <v>860000000</v>
      </c>
      <c r="G168" s="5">
        <v>-860000000</v>
      </c>
    </row>
    <row r="169" spans="3:21" ht="15.5" x14ac:dyDescent="0.35">
      <c r="C169" t="s">
        <v>1335</v>
      </c>
      <c r="M169" s="5">
        <v>-245000000</v>
      </c>
    </row>
    <row r="170" spans="3:21" ht="15.5" x14ac:dyDescent="0.35">
      <c r="C170" t="s">
        <v>225</v>
      </c>
      <c r="D170" s="5">
        <v>-1242368401</v>
      </c>
    </row>
    <row r="171" spans="3:21" ht="15.5" x14ac:dyDescent="0.35">
      <c r="C171" t="s">
        <v>1184</v>
      </c>
      <c r="O171" s="5">
        <v>-4223439000</v>
      </c>
    </row>
    <row r="172" spans="3:21" ht="15.5" x14ac:dyDescent="0.35">
      <c r="C172" t="s">
        <v>1336</v>
      </c>
      <c r="E172" s="5">
        <v>1</v>
      </c>
      <c r="I172" s="5">
        <v>1</v>
      </c>
    </row>
    <row r="173" spans="3:21" ht="15.5" x14ac:dyDescent="0.35">
      <c r="C173" t="s">
        <v>453</v>
      </c>
      <c r="J173" s="5">
        <v>-568170000</v>
      </c>
      <c r="T173" s="5">
        <v>-1702978489</v>
      </c>
    </row>
    <row r="174" spans="3:21" ht="15.5" x14ac:dyDescent="0.35">
      <c r="C174" t="s">
        <v>1337</v>
      </c>
      <c r="E174" s="5">
        <v>43950000</v>
      </c>
      <c r="I174" s="5">
        <v>43950000</v>
      </c>
    </row>
    <row r="175" spans="3:21" ht="15.5" x14ac:dyDescent="0.35">
      <c r="C175" t="s">
        <v>1338</v>
      </c>
    </row>
    <row r="176" spans="3:21" ht="15.5" x14ac:dyDescent="0.35">
      <c r="C176" t="s">
        <v>1339</v>
      </c>
    </row>
    <row r="177" spans="3:21" ht="15.5" x14ac:dyDescent="0.35">
      <c r="C177" t="s">
        <v>790</v>
      </c>
      <c r="S177" s="5">
        <v>-3000000000</v>
      </c>
      <c r="U177" s="5">
        <v>-4366690724</v>
      </c>
    </row>
    <row r="178" spans="3:21" ht="15.5" x14ac:dyDescent="0.35">
      <c r="C178" t="s">
        <v>1340</v>
      </c>
      <c r="E178" s="5">
        <v>4264368577</v>
      </c>
      <c r="F178" s="5">
        <v>-4264368577</v>
      </c>
      <c r="N178" s="5">
        <v>-2083800000</v>
      </c>
      <c r="O178" s="5">
        <v>-2679768200</v>
      </c>
      <c r="P178" s="5">
        <v>-106927000</v>
      </c>
      <c r="Q178" s="5">
        <v>-11650695933</v>
      </c>
      <c r="R178" s="5">
        <v>-965725276</v>
      </c>
    </row>
    <row r="179" spans="3:21" ht="15.5" x14ac:dyDescent="0.35">
      <c r="C179" t="s">
        <v>1341</v>
      </c>
      <c r="R179" s="5">
        <v>-65000000</v>
      </c>
    </row>
    <row r="180" spans="3:21" ht="15.5" x14ac:dyDescent="0.35">
      <c r="C180" t="s">
        <v>1342</v>
      </c>
      <c r="S180" s="5">
        <v>-10050000000</v>
      </c>
    </row>
    <row r="181" spans="3:21" ht="15.5" x14ac:dyDescent="0.35">
      <c r="C181" t="s">
        <v>241</v>
      </c>
      <c r="D181" s="5">
        <v>-463183826</v>
      </c>
      <c r="E181" s="5">
        <v>-28951464941</v>
      </c>
      <c r="F181" s="5">
        <v>5753829941</v>
      </c>
      <c r="G181" s="5">
        <v>11126861128</v>
      </c>
      <c r="I181" s="5">
        <v>-17274226780</v>
      </c>
      <c r="J181" s="5">
        <v>-22032823505</v>
      </c>
      <c r="K181" s="5">
        <v>-30610104253</v>
      </c>
      <c r="L181" s="5">
        <v>31361592727</v>
      </c>
      <c r="M181" s="5">
        <v>-7118625643</v>
      </c>
      <c r="N181" s="5">
        <v>-11414039547</v>
      </c>
      <c r="O181" s="5">
        <v>15363524670</v>
      </c>
      <c r="P181" s="5">
        <v>-8567914867</v>
      </c>
      <c r="Q181" s="5">
        <v>10805511380</v>
      </c>
      <c r="R181" s="5">
        <v>-10305432824</v>
      </c>
      <c r="S181" s="5">
        <v>-8890363119</v>
      </c>
      <c r="T181" s="5">
        <v>60577008823</v>
      </c>
      <c r="U181" s="5">
        <v>-1550045274</v>
      </c>
    </row>
    <row r="182" spans="3:21" ht="15.5" x14ac:dyDescent="0.35">
      <c r="C182" t="s">
        <v>683</v>
      </c>
      <c r="K182" s="5">
        <v>-2085526082</v>
      </c>
      <c r="L182" s="5">
        <v>-6233240499</v>
      </c>
      <c r="M182" s="5">
        <v>-7119741795</v>
      </c>
      <c r="N182" s="5">
        <v>-6179515450</v>
      </c>
      <c r="O182" s="5">
        <v>-3750310168</v>
      </c>
      <c r="P182" s="5">
        <v>-3046371062</v>
      </c>
      <c r="Q182" s="5">
        <v>-304608135</v>
      </c>
      <c r="R182" s="5">
        <v>-274513576</v>
      </c>
      <c r="S182" s="5">
        <v>-497364038</v>
      </c>
      <c r="T182" s="5">
        <v>-1645017605</v>
      </c>
      <c r="U182" s="5">
        <v>-899645274</v>
      </c>
    </row>
    <row r="183" spans="3:21" ht="15.5" x14ac:dyDescent="0.35">
      <c r="C183" t="s">
        <v>1259</v>
      </c>
      <c r="D183" s="5">
        <v>-221187442</v>
      </c>
      <c r="F183" s="5">
        <v>-897241561</v>
      </c>
      <c r="G183" s="5">
        <v>967761497</v>
      </c>
      <c r="J183" s="5">
        <v>-775542165</v>
      </c>
      <c r="K183" s="5">
        <v>-294853939</v>
      </c>
      <c r="L183" s="5">
        <v>-61815385</v>
      </c>
      <c r="M183" s="5">
        <v>-245183018</v>
      </c>
      <c r="N183" s="5">
        <v>-666006963</v>
      </c>
      <c r="O183" s="5">
        <v>-1065675646</v>
      </c>
      <c r="P183" s="5">
        <v>-628765864</v>
      </c>
      <c r="Q183" s="5">
        <v>-344030070</v>
      </c>
      <c r="R183" s="5">
        <v>-69595248</v>
      </c>
      <c r="S183" s="5">
        <v>-127043400</v>
      </c>
    </row>
    <row r="184" spans="3:21" ht="15.5" x14ac:dyDescent="0.35">
      <c r="C184" t="s">
        <v>1343</v>
      </c>
      <c r="E184" s="5">
        <v>-804643310</v>
      </c>
      <c r="F184" s="5">
        <v>-422560774</v>
      </c>
      <c r="I184" s="5">
        <v>-1227204084</v>
      </c>
      <c r="O184" s="5">
        <v>9084325125</v>
      </c>
      <c r="Q184" s="5">
        <v>18048807000</v>
      </c>
    </row>
    <row r="185" spans="3:21" ht="15.5" x14ac:dyDescent="0.35">
      <c r="C185" t="s">
        <v>1224</v>
      </c>
    </row>
    <row r="186" spans="3:21" ht="15.5" x14ac:dyDescent="0.35">
      <c r="C186" t="s">
        <v>1344</v>
      </c>
    </row>
    <row r="187" spans="3:21" ht="15.5" x14ac:dyDescent="0.35">
      <c r="C187" t="s">
        <v>1161</v>
      </c>
      <c r="D187" s="5">
        <v>-13866210831</v>
      </c>
      <c r="E187" s="5">
        <v>7314632661</v>
      </c>
      <c r="F187" s="5">
        <v>29521495015</v>
      </c>
      <c r="G187" s="5">
        <v>45544532963</v>
      </c>
      <c r="I187" s="5">
        <v>72247727667</v>
      </c>
      <c r="J187" s="5">
        <v>74461000000</v>
      </c>
      <c r="K187" s="5">
        <v>125660600000</v>
      </c>
      <c r="L187" s="5">
        <v>173008040012</v>
      </c>
      <c r="M187" s="5">
        <v>5156000000</v>
      </c>
      <c r="N187" s="5">
        <v>484577261</v>
      </c>
      <c r="O187" s="5">
        <v>15450000000</v>
      </c>
      <c r="P187" s="5">
        <v>3500772059</v>
      </c>
      <c r="U187" s="5">
        <v>14750000000</v>
      </c>
    </row>
    <row r="188" spans="3:21" ht="15.5" x14ac:dyDescent="0.35">
      <c r="C188" t="s">
        <v>1162</v>
      </c>
      <c r="D188" s="5">
        <v>13835995000</v>
      </c>
      <c r="E188" s="5">
        <v>-35438398374</v>
      </c>
      <c r="F188" s="5">
        <v>-22447862739</v>
      </c>
      <c r="G188" s="5">
        <v>-24193433332</v>
      </c>
      <c r="I188" s="5">
        <v>-77079694445</v>
      </c>
      <c r="J188" s="5">
        <v>-88227172222</v>
      </c>
      <c r="K188" s="5">
        <v>-147680000000</v>
      </c>
      <c r="L188" s="5">
        <v>-132500212202</v>
      </c>
      <c r="M188" s="5">
        <v>-3134577261</v>
      </c>
      <c r="N188" s="5">
        <v>-1406000000</v>
      </c>
      <c r="O188" s="5">
        <v>-934614641</v>
      </c>
      <c r="P188" s="5">
        <v>-400000000</v>
      </c>
      <c r="Q188" s="5">
        <v>-1166157415</v>
      </c>
      <c r="R188" s="5">
        <v>-1650000000</v>
      </c>
      <c r="S188" s="5">
        <v>-1685025681</v>
      </c>
      <c r="T188" s="5">
        <v>-18931700000</v>
      </c>
      <c r="U188" s="5">
        <v>-200400000</v>
      </c>
    </row>
    <row r="189" spans="3:21" ht="15.5" x14ac:dyDescent="0.35">
      <c r="C189" t="s">
        <v>1163</v>
      </c>
      <c r="D189" s="5">
        <v>-30215831</v>
      </c>
      <c r="E189" s="5">
        <v>-28123765713</v>
      </c>
      <c r="F189" s="5">
        <v>7073632276</v>
      </c>
      <c r="G189" s="5">
        <v>21351099631</v>
      </c>
      <c r="I189" s="5">
        <v>-4831966778</v>
      </c>
      <c r="J189" s="5">
        <v>-13766172222</v>
      </c>
      <c r="K189" s="5">
        <v>-22019400000</v>
      </c>
      <c r="L189" s="5">
        <v>40507827810</v>
      </c>
      <c r="M189" s="5">
        <v>2021422739</v>
      </c>
      <c r="N189" s="5">
        <v>-921422739</v>
      </c>
      <c r="O189" s="5">
        <v>14515385359</v>
      </c>
      <c r="P189" s="5">
        <v>3100772059</v>
      </c>
      <c r="Q189" s="5">
        <v>-1166157415</v>
      </c>
      <c r="R189" s="5">
        <v>-1650000000</v>
      </c>
      <c r="S189" s="5">
        <v>-1685025681</v>
      </c>
      <c r="T189" s="5">
        <v>-18931700000</v>
      </c>
      <c r="U189" s="5">
        <v>14549600000</v>
      </c>
    </row>
    <row r="190" spans="3:21" ht="15.5" x14ac:dyDescent="0.35">
      <c r="C190" t="s">
        <v>1345</v>
      </c>
      <c r="D190" s="5">
        <v>-211780553</v>
      </c>
      <c r="E190" s="5">
        <v>-211780553</v>
      </c>
      <c r="I190" s="5">
        <v>-211780553</v>
      </c>
    </row>
    <row r="191" spans="3:21" ht="15.5" x14ac:dyDescent="0.35">
      <c r="C191" t="s">
        <v>1346</v>
      </c>
      <c r="E191" s="5">
        <v>1178166668</v>
      </c>
      <c r="I191" s="5">
        <v>1178166668</v>
      </c>
    </row>
    <row r="192" spans="3:21" ht="15.5" x14ac:dyDescent="0.35">
      <c r="C192" t="s">
        <v>1225</v>
      </c>
    </row>
    <row r="193" spans="3:21" ht="15.5" x14ac:dyDescent="0.35">
      <c r="C193" t="s">
        <v>1347</v>
      </c>
    </row>
    <row r="194" spans="3:21" ht="15.5" x14ac:dyDescent="0.35">
      <c r="C194" t="s">
        <v>1348</v>
      </c>
      <c r="N194" s="5">
        <v>750000000</v>
      </c>
      <c r="O194" s="5">
        <v>450000000</v>
      </c>
      <c r="P194" s="5">
        <v>775000000</v>
      </c>
      <c r="Q194" s="5">
        <v>175000000</v>
      </c>
    </row>
    <row r="195" spans="3:21" ht="15.5" x14ac:dyDescent="0.35">
      <c r="C195" t="s">
        <v>1160</v>
      </c>
    </row>
    <row r="196" spans="3:21" ht="15.5" x14ac:dyDescent="0.35">
      <c r="C196" t="s">
        <v>257</v>
      </c>
      <c r="E196" s="5">
        <v>-1185733333</v>
      </c>
      <c r="I196" s="5">
        <v>-1185733333</v>
      </c>
    </row>
    <row r="197" spans="3:21" ht="15.5" x14ac:dyDescent="0.35">
      <c r="C197" t="s">
        <v>730</v>
      </c>
      <c r="E197" s="5">
        <v>35000000</v>
      </c>
      <c r="G197" s="5">
        <v>-10000000000</v>
      </c>
      <c r="I197" s="5">
        <v>-9965000000</v>
      </c>
      <c r="J197" s="5">
        <v>-5000000000</v>
      </c>
      <c r="K197" s="5">
        <v>-1000000000</v>
      </c>
      <c r="L197" s="5">
        <v>-1000000000</v>
      </c>
      <c r="M197" s="5">
        <v>-1000000000</v>
      </c>
      <c r="N197" s="5">
        <v>-2000000000</v>
      </c>
      <c r="O197" s="5">
        <v>-3300000000</v>
      </c>
      <c r="P197" s="5">
        <v>-8000000000</v>
      </c>
      <c r="Q197" s="5">
        <v>-5000000000</v>
      </c>
      <c r="R197" s="5">
        <v>-8000000000</v>
      </c>
      <c r="S197" s="5">
        <v>-6000000000</v>
      </c>
      <c r="T197" s="5">
        <v>-10000000000</v>
      </c>
      <c r="U197" s="5">
        <v>-17000000000</v>
      </c>
    </row>
    <row r="198" spans="3:21" ht="15.5" x14ac:dyDescent="0.35">
      <c r="C198" t="s">
        <v>1349</v>
      </c>
      <c r="E198" s="5">
        <v>-1030708700</v>
      </c>
      <c r="I198" s="5">
        <v>-1030708700</v>
      </c>
    </row>
    <row r="199" spans="3:21" ht="15.5" x14ac:dyDescent="0.35">
      <c r="C199" t="s">
        <v>249</v>
      </c>
      <c r="J199" s="5">
        <v>-1319809118</v>
      </c>
      <c r="K199" s="5">
        <v>-3510324232</v>
      </c>
      <c r="L199" s="5">
        <v>-1333179199</v>
      </c>
      <c r="M199" s="5">
        <v>-578670791</v>
      </c>
      <c r="N199" s="5">
        <v>-1497094395</v>
      </c>
    </row>
    <row r="200" spans="3:21" ht="15.5" x14ac:dyDescent="0.35">
      <c r="C200" t="s">
        <v>1350</v>
      </c>
      <c r="M200" s="5">
        <v>222222222</v>
      </c>
    </row>
    <row r="201" spans="3:21" ht="15.5" x14ac:dyDescent="0.35">
      <c r="C201" t="s">
        <v>1351</v>
      </c>
    </row>
    <row r="202" spans="3:21" ht="15.5" x14ac:dyDescent="0.35">
      <c r="C202" t="s">
        <v>1352</v>
      </c>
    </row>
    <row r="203" spans="3:21" ht="15.5" x14ac:dyDescent="0.35">
      <c r="C203" t="s">
        <v>168</v>
      </c>
      <c r="E203" s="5">
        <v>1192000000</v>
      </c>
      <c r="G203" s="5">
        <v>-1192000000</v>
      </c>
      <c r="J203" s="5">
        <v>-1171300000</v>
      </c>
      <c r="K203" s="5">
        <v>-1700000000</v>
      </c>
      <c r="L203" s="5">
        <v>-518000000</v>
      </c>
      <c r="M203" s="5">
        <v>-418675000</v>
      </c>
      <c r="N203" s="5">
        <v>-900000000</v>
      </c>
      <c r="O203" s="5">
        <v>-570200000</v>
      </c>
      <c r="P203" s="5">
        <v>-768550000</v>
      </c>
      <c r="Q203" s="5">
        <v>-603500000</v>
      </c>
      <c r="R203" s="5">
        <v>-311324000</v>
      </c>
      <c r="S203" s="5">
        <v>-580930000</v>
      </c>
      <c r="T203" s="5">
        <v>-263050000</v>
      </c>
    </row>
    <row r="204" spans="3:21" ht="15.5" x14ac:dyDescent="0.35">
      <c r="C204" t="s">
        <v>1353</v>
      </c>
      <c r="E204" s="5">
        <v>1192000000</v>
      </c>
      <c r="G204" s="5">
        <v>-1192000000</v>
      </c>
      <c r="J204" s="5">
        <v>-1171300000</v>
      </c>
      <c r="K204" s="5">
        <v>-1700000000</v>
      </c>
      <c r="L204" s="5">
        <v>-518000000</v>
      </c>
      <c r="M204" s="5">
        <v>-418675000</v>
      </c>
      <c r="N204" s="5">
        <v>-900000000</v>
      </c>
      <c r="O204" s="5">
        <v>-570200000</v>
      </c>
      <c r="P204" s="5">
        <v>-768550000</v>
      </c>
      <c r="Q204" s="5">
        <v>-603500000</v>
      </c>
      <c r="R204" s="5">
        <v>-311324000</v>
      </c>
      <c r="S204" s="5">
        <v>-580930000</v>
      </c>
      <c r="T204" s="5">
        <v>-263050000</v>
      </c>
    </row>
    <row r="205" spans="3:21" ht="15.5" x14ac:dyDescent="0.35">
      <c r="C205" t="s">
        <v>1354</v>
      </c>
    </row>
    <row r="206" spans="3:21" ht="15.5" x14ac:dyDescent="0.35">
      <c r="C206" t="s">
        <v>1355</v>
      </c>
    </row>
    <row r="207" spans="3:21" ht="15.5" x14ac:dyDescent="0.35">
      <c r="C207" t="s">
        <v>1356</v>
      </c>
      <c r="T207" s="5">
        <v>99000000000</v>
      </c>
    </row>
    <row r="208" spans="3:21" ht="15.5" x14ac:dyDescent="0.35">
      <c r="C208" t="s">
        <v>890</v>
      </c>
      <c r="U208" s="5">
        <v>1800000000</v>
      </c>
    </row>
    <row r="209" spans="2:21" ht="15.5" x14ac:dyDescent="0.35">
      <c r="C209" t="s">
        <v>1357</v>
      </c>
    </row>
    <row r="210" spans="2:21" ht="15.5" x14ac:dyDescent="0.35">
      <c r="C210" t="s">
        <v>1358</v>
      </c>
      <c r="T210" s="5">
        <v>-7583223572</v>
      </c>
    </row>
    <row r="211" spans="2:21" ht="15.5" x14ac:dyDescent="0.35">
      <c r="C211" t="s">
        <v>1359</v>
      </c>
    </row>
    <row r="212" spans="2:21" ht="15.5" x14ac:dyDescent="0.35">
      <c r="C212" t="s">
        <v>1360</v>
      </c>
      <c r="T212" s="5">
        <v>-7583223572</v>
      </c>
    </row>
    <row r="213" spans="2:21" ht="15.5" x14ac:dyDescent="0.35">
      <c r="C213" t="s">
        <v>278</v>
      </c>
      <c r="D213" s="5">
        <v>-10343374906</v>
      </c>
      <c r="E213" s="5">
        <v>45562636472</v>
      </c>
      <c r="F213" s="5">
        <v>-8260899218</v>
      </c>
      <c r="G213" s="5">
        <v>9947294220</v>
      </c>
      <c r="I213" s="5">
        <v>6456950065</v>
      </c>
      <c r="J213" s="5">
        <v>15694841989</v>
      </c>
      <c r="K213" s="5">
        <v>-10619016382</v>
      </c>
      <c r="L213" s="5">
        <v>961551880</v>
      </c>
      <c r="M213" s="5">
        <v>-3840738564</v>
      </c>
      <c r="N213" s="5">
        <v>-4509387900</v>
      </c>
      <c r="O213" s="5">
        <v>5932481046</v>
      </c>
      <c r="P213" s="5">
        <v>-34985088242</v>
      </c>
      <c r="Q213" s="5">
        <v>12411367022</v>
      </c>
      <c r="R213" s="5">
        <v>-2166574944</v>
      </c>
      <c r="S213" s="5">
        <v>-12903829524</v>
      </c>
      <c r="T213" s="5">
        <v>34621400776</v>
      </c>
      <c r="U213" s="5">
        <v>7306541217</v>
      </c>
    </row>
    <row r="214" spans="2:21" ht="15.5" x14ac:dyDescent="0.35">
      <c r="C214" t="s">
        <v>279</v>
      </c>
      <c r="D214" s="5">
        <v>45008725057</v>
      </c>
      <c r="I214" s="5">
        <v>38551774992</v>
      </c>
      <c r="J214" s="5">
        <v>22856933003</v>
      </c>
      <c r="K214" s="5">
        <v>34145202868</v>
      </c>
      <c r="L214" s="5">
        <v>33761478798</v>
      </c>
      <c r="M214" s="5">
        <v>37602217362</v>
      </c>
      <c r="N214" s="5">
        <v>44701754622</v>
      </c>
      <c r="O214" s="5">
        <v>38769273576</v>
      </c>
      <c r="P214" s="5">
        <v>73754361818</v>
      </c>
      <c r="Q214" s="5">
        <v>61342994796</v>
      </c>
      <c r="R214" s="5">
        <v>63509569740</v>
      </c>
      <c r="S214" s="5">
        <v>76413399264</v>
      </c>
      <c r="T214" s="5">
        <v>41701625368</v>
      </c>
      <c r="U214" s="5">
        <v>34395084151</v>
      </c>
    </row>
    <row r="215" spans="2:21" ht="15.5" x14ac:dyDescent="0.35">
      <c r="C215" t="s">
        <v>1361</v>
      </c>
      <c r="K215" s="5">
        <v>-669253483</v>
      </c>
    </row>
    <row r="216" spans="2:21" ht="15.5" x14ac:dyDescent="0.35">
      <c r="C216" t="s">
        <v>1362</v>
      </c>
      <c r="D216" s="5">
        <v>45008725057</v>
      </c>
      <c r="I216" s="5">
        <v>38551774992</v>
      </c>
      <c r="J216" s="5">
        <v>22856933003</v>
      </c>
      <c r="K216" s="5">
        <v>34145202868</v>
      </c>
      <c r="L216" s="5">
        <v>33761478798</v>
      </c>
      <c r="M216" s="5">
        <v>37602217362</v>
      </c>
      <c r="N216" s="5">
        <v>44701754622</v>
      </c>
      <c r="O216" s="5">
        <v>38769273576</v>
      </c>
      <c r="P216" s="5">
        <v>73754361818</v>
      </c>
      <c r="Q216" s="5">
        <v>61342994796</v>
      </c>
      <c r="R216" s="5">
        <v>63509569740</v>
      </c>
      <c r="S216" s="5">
        <v>76413399264</v>
      </c>
      <c r="T216" s="5">
        <v>41701625368</v>
      </c>
      <c r="U216" s="5">
        <v>34395084151</v>
      </c>
    </row>
    <row r="217" spans="2:21" ht="15.5" x14ac:dyDescent="0.35">
      <c r="C217" t="s">
        <v>282</v>
      </c>
      <c r="D217" s="5">
        <v>34665350151</v>
      </c>
      <c r="E217" s="5">
        <v>45562636472</v>
      </c>
      <c r="F217" s="5">
        <v>-8260899218</v>
      </c>
      <c r="G217" s="5">
        <v>9947294220</v>
      </c>
      <c r="I217" s="5">
        <v>45008725057</v>
      </c>
      <c r="J217" s="5">
        <v>38551774992</v>
      </c>
      <c r="K217" s="5">
        <v>22856933003</v>
      </c>
      <c r="L217" s="5">
        <v>34723030678</v>
      </c>
      <c r="M217" s="5">
        <v>33761478798</v>
      </c>
      <c r="N217" s="5">
        <v>40192366722</v>
      </c>
      <c r="O217" s="5">
        <v>44701754622</v>
      </c>
      <c r="P217" s="5">
        <v>38769273576</v>
      </c>
      <c r="Q217" s="5">
        <v>73754361818</v>
      </c>
      <c r="R217" s="5">
        <v>61342994796</v>
      </c>
      <c r="S217" s="5">
        <v>63509569740</v>
      </c>
      <c r="T217" s="5">
        <v>76323026144</v>
      </c>
      <c r="U217" s="5">
        <v>41701625368</v>
      </c>
    </row>
    <row r="219" spans="2:21" ht="15.5" x14ac:dyDescent="0.35">
      <c r="B219" t="s">
        <v>283</v>
      </c>
      <c r="C219" t="s">
        <v>11</v>
      </c>
      <c r="D219" s="5">
        <v>1000000000</v>
      </c>
      <c r="E219" s="5">
        <v>1000000000</v>
      </c>
      <c r="F219" s="5">
        <v>1000000000</v>
      </c>
      <c r="G219" s="5">
        <v>1000000000</v>
      </c>
      <c r="I219" s="5">
        <v>1000000000</v>
      </c>
      <c r="J219" s="5">
        <v>1000000000</v>
      </c>
      <c r="K219" s="5">
        <v>1000000000</v>
      </c>
      <c r="L219" s="5">
        <v>1000000000</v>
      </c>
      <c r="M219" s="5">
        <v>1000000000</v>
      </c>
      <c r="N219" s="5">
        <v>1000000000</v>
      </c>
      <c r="O219" s="5">
        <v>1000000000</v>
      </c>
      <c r="P219" s="5">
        <v>1000000000</v>
      </c>
      <c r="Q219" s="5">
        <v>1000000000</v>
      </c>
      <c r="R219" s="5">
        <v>1000000000</v>
      </c>
      <c r="S219" s="5">
        <v>1000000000</v>
      </c>
      <c r="T219" s="5">
        <v>1000000000</v>
      </c>
      <c r="U219" s="5">
        <v>700000000</v>
      </c>
    </row>
    <row r="220" spans="2:21" ht="15.5" x14ac:dyDescent="0.35">
      <c r="C220" t="s">
        <v>284</v>
      </c>
      <c r="D220" s="6">
        <v>1.05</v>
      </c>
      <c r="E220" s="6">
        <v>21.81</v>
      </c>
      <c r="F220" s="6">
        <v>7.02</v>
      </c>
      <c r="G220" s="6">
        <v>0.35</v>
      </c>
    </row>
    <row r="221" spans="2:21" ht="15.5" x14ac:dyDescent="0.35">
      <c r="C221" t="s">
        <v>285</v>
      </c>
      <c r="D221" s="6">
        <v>184.76</v>
      </c>
      <c r="E221" s="6">
        <v>11.19</v>
      </c>
      <c r="F221" s="6">
        <v>22.79</v>
      </c>
      <c r="G221" s="6">
        <v>457.14</v>
      </c>
    </row>
    <row r="222" spans="2:21" ht="15.5" x14ac:dyDescent="0.35">
      <c r="C222" t="s">
        <v>72</v>
      </c>
      <c r="D222" s="6">
        <v>1.7</v>
      </c>
      <c r="E222" s="6">
        <v>1.26</v>
      </c>
      <c r="F222" s="6">
        <v>1.35</v>
      </c>
      <c r="G222" s="6">
        <v>1.63</v>
      </c>
    </row>
    <row r="223" spans="2:21" ht="15.5" x14ac:dyDescent="0.35">
      <c r="C223" t="s">
        <v>286</v>
      </c>
      <c r="D223" s="5">
        <v>6370000000</v>
      </c>
      <c r="E223" s="5">
        <v>28870000000</v>
      </c>
      <c r="F223" s="5">
        <v>14170000000</v>
      </c>
      <c r="G223" s="5">
        <v>5620000000</v>
      </c>
    </row>
    <row r="224" spans="2:21" ht="15.5" x14ac:dyDescent="0.35">
      <c r="C224" t="s">
        <v>287</v>
      </c>
      <c r="D224" s="6">
        <v>2.3E-3</v>
      </c>
      <c r="E224" s="6">
        <v>4.7400000000000005E-2</v>
      </c>
      <c r="F224" s="6">
        <v>1.4999999999999999E-2</v>
      </c>
      <c r="G224" s="6">
        <v>8.0000000000000004E-4</v>
      </c>
    </row>
    <row r="225" spans="3:7" ht="15.5" x14ac:dyDescent="0.35">
      <c r="C225" t="s">
        <v>288</v>
      </c>
      <c r="D225" s="6">
        <v>3.4000000000000002E-3</v>
      </c>
      <c r="E225" s="6">
        <v>7.0800000000000002E-2</v>
      </c>
      <c r="F225" s="6">
        <v>2.4300000000000002E-2</v>
      </c>
      <c r="G225" s="6">
        <v>1.1999999999999999E-3</v>
      </c>
    </row>
    <row r="226" spans="3:7" ht="15.5" x14ac:dyDescent="0.35">
      <c r="C226" t="s">
        <v>289</v>
      </c>
      <c r="D226" s="6">
        <v>8.3000000000000001E-3</v>
      </c>
      <c r="E226" s="6">
        <v>8.4000000000000005E-2</v>
      </c>
      <c r="F226" s="6">
        <v>3.39E-2</v>
      </c>
      <c r="G226" s="6">
        <v>6.8999999999999999E-3</v>
      </c>
    </row>
    <row r="227" spans="3:7" ht="15.5" x14ac:dyDescent="0.35">
      <c r="C227" t="s">
        <v>290</v>
      </c>
      <c r="D227" s="6">
        <v>4.17</v>
      </c>
      <c r="E227" s="6">
        <v>18.52</v>
      </c>
      <c r="F227" s="6">
        <v>6.93</v>
      </c>
      <c r="G227" s="6">
        <v>1.78</v>
      </c>
    </row>
    <row r="228" spans="3:7" ht="15.5" x14ac:dyDescent="0.35">
      <c r="C228" t="s">
        <v>291</v>
      </c>
      <c r="D228" s="5">
        <v>325000000000</v>
      </c>
      <c r="E228" s="5">
        <v>323000000000</v>
      </c>
      <c r="F228" s="5">
        <v>302000000000</v>
      </c>
      <c r="G228" s="5">
        <v>294000000000</v>
      </c>
    </row>
    <row r="229" spans="3:7" ht="15.5" x14ac:dyDescent="0.35">
      <c r="C229" t="s">
        <v>292</v>
      </c>
      <c r="D229" s="6">
        <v>0.63</v>
      </c>
      <c r="E229" s="6">
        <v>0.79</v>
      </c>
      <c r="F229" s="6">
        <v>0.55000000000000004</v>
      </c>
      <c r="G229" s="6">
        <v>0.56999999999999995</v>
      </c>
    </row>
    <row r="230" spans="3:7" ht="15.5" x14ac:dyDescent="0.35">
      <c r="C230" t="s">
        <v>293</v>
      </c>
      <c r="D230" s="6">
        <v>309.02</v>
      </c>
      <c r="E230" s="6">
        <v>307.97000000000003</v>
      </c>
      <c r="F230" s="6">
        <v>288.32</v>
      </c>
      <c r="G230" s="6">
        <v>281.3</v>
      </c>
    </row>
    <row r="231" spans="3:7" ht="15.5" x14ac:dyDescent="0.35">
      <c r="C231" t="s">
        <v>294</v>
      </c>
      <c r="D231" s="6">
        <v>0.63</v>
      </c>
      <c r="E231" s="6">
        <v>0.79</v>
      </c>
      <c r="F231" s="6">
        <v>0.56000000000000005</v>
      </c>
      <c r="G231" s="6">
        <v>0.56999999999999995</v>
      </c>
    </row>
    <row r="232" spans="3:7" ht="15.5" x14ac:dyDescent="0.35">
      <c r="C232" t="s">
        <v>295</v>
      </c>
      <c r="D232" s="6">
        <v>308.54000000000002</v>
      </c>
      <c r="E232" s="6">
        <v>307.47000000000003</v>
      </c>
      <c r="F232" s="6">
        <v>286.93</v>
      </c>
      <c r="G232" s="6">
        <v>279.87</v>
      </c>
    </row>
    <row r="233" spans="3:7" ht="15.5" x14ac:dyDescent="0.35">
      <c r="C233" t="s">
        <v>296</v>
      </c>
      <c r="D233" s="5">
        <v>31000000000</v>
      </c>
      <c r="E233" s="5">
        <v>43000000000</v>
      </c>
      <c r="F233" s="5">
        <v>75000000000</v>
      </c>
      <c r="G233" s="5">
        <v>65000000000</v>
      </c>
    </row>
    <row r="234" spans="3:7" ht="15.5" x14ac:dyDescent="0.35">
      <c r="C234" t="s">
        <v>297</v>
      </c>
      <c r="D234" s="5">
        <v>1000000000</v>
      </c>
      <c r="E234" s="5">
        <v>1000000000</v>
      </c>
      <c r="F234" s="5">
        <v>1000000000</v>
      </c>
      <c r="G234" s="5">
        <v>1000000000</v>
      </c>
    </row>
    <row r="235" spans="3:7" ht="15.5" x14ac:dyDescent="0.35">
      <c r="C235" t="s">
        <v>298</v>
      </c>
      <c r="D235" s="5">
        <v>309000000000</v>
      </c>
      <c r="E235" s="5">
        <v>308000000000</v>
      </c>
      <c r="F235" s="5">
        <v>288000000000</v>
      </c>
      <c r="G235" s="5">
        <v>281000000000</v>
      </c>
    </row>
    <row r="236" spans="3:7" ht="15.5" x14ac:dyDescent="0.35">
      <c r="C236" t="s">
        <v>23</v>
      </c>
      <c r="D236" s="5">
        <v>32000000000</v>
      </c>
      <c r="E236" s="5">
        <v>44000000000</v>
      </c>
      <c r="F236" s="5">
        <v>76000000000</v>
      </c>
      <c r="G236" s="5">
        <v>66000000000</v>
      </c>
    </row>
    <row r="237" spans="3:7" ht="15.5" x14ac:dyDescent="0.35">
      <c r="C237" t="s">
        <v>20</v>
      </c>
      <c r="D237" s="5">
        <v>-6000000000</v>
      </c>
      <c r="E237" s="5">
        <v>-15000000000</v>
      </c>
      <c r="F237" s="5">
        <v>58000000000</v>
      </c>
      <c r="G237" s="5">
        <v>43000000000</v>
      </c>
    </row>
    <row r="238" spans="3:7" ht="15.5" x14ac:dyDescent="0.35">
      <c r="C238" t="s">
        <v>299</v>
      </c>
      <c r="D238" s="5">
        <v>112000000000</v>
      </c>
      <c r="E238" s="5">
        <v>107000000000</v>
      </c>
      <c r="F238" s="5">
        <v>86000000000</v>
      </c>
      <c r="G238" s="5">
        <v>75000000000</v>
      </c>
    </row>
    <row r="239" spans="3:7" ht="15.5" x14ac:dyDescent="0.35">
      <c r="C239" t="s">
        <v>300</v>
      </c>
      <c r="D239" s="5">
        <v>-8000000000</v>
      </c>
      <c r="E239" s="5">
        <v>75000000000</v>
      </c>
      <c r="F239" s="5">
        <v>-14000000000</v>
      </c>
      <c r="G239" s="5">
        <v>2000000000</v>
      </c>
    </row>
    <row r="240" spans="3:7" ht="15.5" x14ac:dyDescent="0.35">
      <c r="C240" t="s">
        <v>301</v>
      </c>
      <c r="D240" s="5">
        <v>-1000000000</v>
      </c>
      <c r="E240" s="5">
        <v>-5000000000</v>
      </c>
      <c r="F240" s="5">
        <v>4000000000</v>
      </c>
      <c r="G240" s="5">
        <v>-3000000000</v>
      </c>
    </row>
    <row r="241" spans="3:21" ht="15.5" x14ac:dyDescent="0.35">
      <c r="C241" t="s">
        <v>12</v>
      </c>
      <c r="D241" s="5">
        <v>-9000000000</v>
      </c>
      <c r="E241" s="5">
        <v>70000000000</v>
      </c>
      <c r="F241" s="5">
        <v>-9000000000</v>
      </c>
      <c r="G241" s="5">
        <v>-1000000000</v>
      </c>
    </row>
    <row r="242" spans="3:21" ht="15.5" x14ac:dyDescent="0.35">
      <c r="C242" t="s">
        <v>15</v>
      </c>
      <c r="D242" s="6">
        <v>-8.7200000000000006</v>
      </c>
      <c r="E242" s="6">
        <v>69.86</v>
      </c>
      <c r="F242" s="6">
        <v>-9.32</v>
      </c>
      <c r="G242" s="6">
        <v>-0.74</v>
      </c>
    </row>
    <row r="243" spans="3:21" ht="15.5" x14ac:dyDescent="0.35">
      <c r="C243" t="s">
        <v>57</v>
      </c>
      <c r="I243" s="6">
        <v>30.38</v>
      </c>
      <c r="J243" s="6">
        <v>15.8</v>
      </c>
      <c r="K243" s="6">
        <v>4.2</v>
      </c>
      <c r="L243" s="6">
        <v>-9.09</v>
      </c>
      <c r="M243" s="6">
        <v>-98.86</v>
      </c>
      <c r="N243" s="6">
        <v>1.07</v>
      </c>
      <c r="O243" s="6">
        <v>7.08</v>
      </c>
      <c r="P243" s="6">
        <v>12.81</v>
      </c>
      <c r="Q243" s="6">
        <v>27.66</v>
      </c>
      <c r="R243" s="6">
        <v>19.309999999999999</v>
      </c>
      <c r="S243" s="6">
        <v>28.34</v>
      </c>
      <c r="T243" s="6">
        <v>24.59</v>
      </c>
      <c r="U243" s="6">
        <v>59.98</v>
      </c>
    </row>
    <row r="244" spans="3:21" ht="15.5" x14ac:dyDescent="0.35">
      <c r="C244" t="s">
        <v>71</v>
      </c>
      <c r="I244" s="6">
        <v>8.0299999999999994</v>
      </c>
      <c r="J244" s="6">
        <v>11.77</v>
      </c>
      <c r="K244" s="6">
        <v>39.29</v>
      </c>
      <c r="L244" s="6">
        <v>-25.74</v>
      </c>
      <c r="M244" s="6">
        <v>-2.5499999999999998</v>
      </c>
      <c r="N244" s="6">
        <v>224.3</v>
      </c>
      <c r="O244" s="6">
        <v>42.66</v>
      </c>
      <c r="P244" s="6">
        <v>22.17</v>
      </c>
      <c r="Q244" s="6">
        <v>12.08</v>
      </c>
      <c r="R244" s="6">
        <v>16.36</v>
      </c>
      <c r="S244" s="6">
        <v>11.93</v>
      </c>
      <c r="T244" s="6">
        <v>14.72</v>
      </c>
      <c r="U244" s="5">
        <v>0</v>
      </c>
    </row>
    <row r="245" spans="3:21" ht="15.5" x14ac:dyDescent="0.35">
      <c r="C245" t="s">
        <v>74</v>
      </c>
      <c r="I245" s="6">
        <v>0.47</v>
      </c>
      <c r="J245" s="6">
        <v>0.4</v>
      </c>
      <c r="K245" s="6">
        <v>0.36</v>
      </c>
      <c r="L245" s="6">
        <v>0.53</v>
      </c>
      <c r="M245" s="6">
        <v>0.88</v>
      </c>
      <c r="N245" s="6">
        <v>0.73</v>
      </c>
      <c r="O245" s="6">
        <v>0.73</v>
      </c>
      <c r="P245" s="6">
        <v>0.77</v>
      </c>
      <c r="Q245" s="6">
        <v>0.89</v>
      </c>
      <c r="R245" s="6">
        <v>0.97</v>
      </c>
      <c r="S245" s="6">
        <v>1.07</v>
      </c>
      <c r="T245" s="6">
        <v>1.28</v>
      </c>
      <c r="U245" s="5">
        <v>0</v>
      </c>
    </row>
    <row r="246" spans="3:21" ht="15.5" x14ac:dyDescent="0.35">
      <c r="C246" t="s">
        <v>302</v>
      </c>
      <c r="I246" s="5">
        <v>56030000000</v>
      </c>
      <c r="J246" s="5">
        <v>40180000000</v>
      </c>
      <c r="K246" s="5">
        <v>33750000000</v>
      </c>
      <c r="L246" s="5">
        <v>24640000000</v>
      </c>
      <c r="M246" s="5">
        <v>-61470000000</v>
      </c>
      <c r="N246" s="5">
        <v>22270000000</v>
      </c>
      <c r="O246" s="5">
        <v>28290000000</v>
      </c>
      <c r="P246" s="5">
        <v>32000000000</v>
      </c>
    </row>
    <row r="247" spans="3:21" ht="15.5" x14ac:dyDescent="0.35">
      <c r="C247" t="s">
        <v>303</v>
      </c>
      <c r="I247" s="6">
        <v>6.6100000000000006E-2</v>
      </c>
      <c r="J247" s="6">
        <v>3.6900000000000002E-2</v>
      </c>
      <c r="K247" s="6">
        <v>9.3999999999999986E-3</v>
      </c>
      <c r="L247" s="6">
        <v>-1.8500000000000003E-2</v>
      </c>
      <c r="M247" s="6">
        <v>-0.20069999999999999</v>
      </c>
      <c r="N247" s="6">
        <v>2.0999999999999999E-3</v>
      </c>
      <c r="O247" s="6">
        <v>1.3600000000000001E-2</v>
      </c>
      <c r="P247" s="6">
        <v>2.6099999999999998E-2</v>
      </c>
      <c r="Q247" s="6">
        <v>5.7999999999999996E-2</v>
      </c>
      <c r="R247" s="6">
        <v>4.8399999999999999E-2</v>
      </c>
      <c r="S247" s="6">
        <v>7.400000000000001E-2</v>
      </c>
      <c r="T247" s="6">
        <v>6.7299999999999999E-2</v>
      </c>
      <c r="U247" s="6">
        <v>0.15970000000000001</v>
      </c>
    </row>
    <row r="248" spans="3:21" ht="15.5" x14ac:dyDescent="0.35">
      <c r="C248" t="s">
        <v>304</v>
      </c>
      <c r="I248" s="6">
        <v>9.8699999999999996E-2</v>
      </c>
      <c r="J248" s="6">
        <v>5.45E-2</v>
      </c>
      <c r="K248" s="6">
        <v>1.4999999999999999E-2</v>
      </c>
      <c r="L248" s="6">
        <v>-2.7799999999999998E-2</v>
      </c>
      <c r="M248" s="6">
        <v>-0.29299999999999998</v>
      </c>
      <c r="N248" s="6">
        <v>2.8000000000000004E-3</v>
      </c>
      <c r="O248" s="6">
        <v>1.8700000000000001E-2</v>
      </c>
      <c r="P248" s="6">
        <v>3.4000000000000002E-2</v>
      </c>
      <c r="Q248" s="6">
        <v>7.4400000000000008E-2</v>
      </c>
      <c r="R248" s="6">
        <v>6.0599999999999994E-2</v>
      </c>
      <c r="S248" s="6">
        <v>9.1899999999999996E-2</v>
      </c>
      <c r="T248" s="6">
        <v>8.5600000000000009E-2</v>
      </c>
      <c r="U248" s="6">
        <v>0.23180000000000001</v>
      </c>
    </row>
    <row r="249" spans="3:21" ht="15.5" x14ac:dyDescent="0.35">
      <c r="C249" t="s">
        <v>305</v>
      </c>
      <c r="I249" s="6">
        <v>0.13550000000000001</v>
      </c>
      <c r="J249" s="6">
        <v>9.0700000000000003E-2</v>
      </c>
      <c r="K249" s="6">
        <v>6.5599999999999992E-2</v>
      </c>
      <c r="L249" s="6">
        <v>3.3000000000000002E-2</v>
      </c>
      <c r="M249" s="6">
        <v>-0.18789999999999998</v>
      </c>
      <c r="N249" s="6">
        <v>2.46E-2</v>
      </c>
      <c r="O249" s="6">
        <v>3.95E-2</v>
      </c>
      <c r="P249" s="6">
        <v>5.1500000000000004E-2</v>
      </c>
      <c r="Q249" s="6">
        <v>9.7699999999999995E-2</v>
      </c>
      <c r="R249" s="6">
        <v>7.4400000000000008E-2</v>
      </c>
      <c r="S249" s="6">
        <v>0.12909999999999999</v>
      </c>
      <c r="T249" s="6">
        <v>0.14829999999999999</v>
      </c>
      <c r="U249" s="6">
        <v>0.36310000000000003</v>
      </c>
    </row>
    <row r="250" spans="3:21" ht="15.5" x14ac:dyDescent="0.35">
      <c r="C250" t="s">
        <v>306</v>
      </c>
      <c r="I250" s="6">
        <v>8.9700000000000006</v>
      </c>
      <c r="J250" s="6">
        <v>4.84</v>
      </c>
      <c r="K250" s="6">
        <v>3.27</v>
      </c>
      <c r="L250" s="6">
        <v>1.84</v>
      </c>
      <c r="M250" s="6">
        <v>-11.09</v>
      </c>
      <c r="N250" s="6">
        <v>1.47</v>
      </c>
      <c r="O250" s="6">
        <v>3.53</v>
      </c>
      <c r="P250" s="6">
        <v>6.35</v>
      </c>
      <c r="Q250" s="6">
        <v>17.600000000000001</v>
      </c>
      <c r="R250" s="6">
        <v>15.17</v>
      </c>
      <c r="S250" s="6">
        <v>19.11</v>
      </c>
      <c r="T250" s="6">
        <v>11.94</v>
      </c>
      <c r="U250" s="6">
        <v>14.62</v>
      </c>
    </row>
    <row r="251" spans="3:21" ht="15.5" x14ac:dyDescent="0.35">
      <c r="C251" t="s">
        <v>68</v>
      </c>
      <c r="I251" s="6">
        <v>0.79</v>
      </c>
      <c r="J251" s="6">
        <v>0.64</v>
      </c>
      <c r="K251" s="6">
        <v>0.59</v>
      </c>
      <c r="L251" s="6">
        <v>0.72</v>
      </c>
      <c r="M251" s="6">
        <v>0.75</v>
      </c>
      <c r="N251" s="6">
        <v>0.64</v>
      </c>
      <c r="O251" s="6">
        <v>0.8</v>
      </c>
      <c r="P251" s="6">
        <v>0.75</v>
      </c>
      <c r="Q251" s="6">
        <v>0.9</v>
      </c>
      <c r="R251" s="6">
        <v>0.99</v>
      </c>
      <c r="S251" s="6">
        <v>1.1000000000000001</v>
      </c>
      <c r="T251" s="6">
        <v>1.26</v>
      </c>
      <c r="U251" s="5">
        <v>0</v>
      </c>
    </row>
    <row r="252" spans="3:21" ht="15.5" x14ac:dyDescent="0.35">
      <c r="C252" t="s">
        <v>65</v>
      </c>
      <c r="I252" s="6">
        <v>307.97000000000003</v>
      </c>
      <c r="J252" s="6">
        <v>289.75</v>
      </c>
      <c r="K252" s="6">
        <v>279.77999999999997</v>
      </c>
      <c r="L252" s="6">
        <v>326.61</v>
      </c>
      <c r="M252" s="6">
        <v>337.38</v>
      </c>
      <c r="N252" s="6">
        <v>374.7</v>
      </c>
      <c r="O252" s="6">
        <v>378.06</v>
      </c>
      <c r="P252" s="6">
        <v>377.11</v>
      </c>
      <c r="Q252" s="6">
        <v>371.61</v>
      </c>
      <c r="R252" s="6">
        <v>318.7</v>
      </c>
      <c r="S252" s="6">
        <v>308.3</v>
      </c>
      <c r="T252" s="6">
        <v>287.18</v>
      </c>
      <c r="U252" s="6">
        <v>258.83</v>
      </c>
    </row>
    <row r="253" spans="3:21" ht="15.5" x14ac:dyDescent="0.35">
      <c r="C253" t="s">
        <v>307</v>
      </c>
      <c r="I253" s="6">
        <v>0.79</v>
      </c>
      <c r="J253" s="6">
        <v>0.64</v>
      </c>
      <c r="K253" s="6">
        <v>0.59</v>
      </c>
      <c r="L253" s="6">
        <v>0.72</v>
      </c>
      <c r="M253" s="6">
        <v>0.75</v>
      </c>
      <c r="N253" s="6">
        <v>0.64</v>
      </c>
      <c r="O253" s="6">
        <v>0.8</v>
      </c>
      <c r="P253" s="6">
        <v>0.76</v>
      </c>
      <c r="Q253" s="6">
        <v>0.9</v>
      </c>
      <c r="R253" s="5">
        <v>1</v>
      </c>
      <c r="S253" s="6">
        <v>1.1000000000000001</v>
      </c>
      <c r="T253" s="6">
        <v>1.27</v>
      </c>
      <c r="U253" s="5">
        <v>0</v>
      </c>
    </row>
    <row r="254" spans="3:21" ht="15.5" x14ac:dyDescent="0.35">
      <c r="C254" t="s">
        <v>308</v>
      </c>
      <c r="I254" s="6">
        <v>307.47000000000003</v>
      </c>
      <c r="J254" s="6">
        <v>289.18</v>
      </c>
      <c r="K254" s="6">
        <v>279.62</v>
      </c>
      <c r="L254" s="6">
        <v>326.27999999999997</v>
      </c>
      <c r="M254" s="6">
        <v>336.88</v>
      </c>
      <c r="N254" s="6">
        <v>374.03</v>
      </c>
      <c r="O254" s="6">
        <v>377.22</v>
      </c>
      <c r="P254" s="6">
        <v>376.1</v>
      </c>
      <c r="Q254" s="6">
        <v>370.43</v>
      </c>
      <c r="R254" s="6">
        <v>317.35000000000002</v>
      </c>
      <c r="S254" s="6">
        <v>306.77999999999997</v>
      </c>
      <c r="T254" s="6">
        <v>285.49</v>
      </c>
      <c r="U254" s="6">
        <v>258.83</v>
      </c>
    </row>
    <row r="255" spans="3:21" ht="15.5" x14ac:dyDescent="0.35">
      <c r="C255" t="s">
        <v>309</v>
      </c>
      <c r="I255" s="5">
        <v>43000000000</v>
      </c>
      <c r="J255" s="5">
        <v>37000000000</v>
      </c>
      <c r="K255" s="5">
        <v>54000000000</v>
      </c>
      <c r="L255" s="5">
        <v>71000000000</v>
      </c>
      <c r="M255" s="5">
        <v>35000000000</v>
      </c>
      <c r="N255" s="5">
        <v>34000000000</v>
      </c>
      <c r="O255" s="5">
        <v>34000000000</v>
      </c>
      <c r="P255" s="5">
        <v>18000000000</v>
      </c>
      <c r="Q255" s="5">
        <v>13000000000</v>
      </c>
      <c r="R255" s="5">
        <v>11000000000</v>
      </c>
      <c r="S255" s="5">
        <v>13000000000</v>
      </c>
      <c r="T255" s="5">
        <v>13000000000</v>
      </c>
      <c r="U255" s="5">
        <v>33000000000</v>
      </c>
    </row>
    <row r="256" spans="3:21" ht="15.5" x14ac:dyDescent="0.35">
      <c r="C256" t="s">
        <v>310</v>
      </c>
      <c r="I256" s="5">
        <v>1000000000</v>
      </c>
      <c r="J256" s="5">
        <v>0</v>
      </c>
      <c r="K256" s="5">
        <v>1000000000</v>
      </c>
      <c r="L256" s="5">
        <v>0</v>
      </c>
      <c r="M256" s="5">
        <v>2000000000</v>
      </c>
      <c r="N256" s="5">
        <v>8000000000</v>
      </c>
      <c r="O256" s="5">
        <v>15000000000</v>
      </c>
      <c r="P256" s="5">
        <v>13000000000</v>
      </c>
      <c r="Q256" s="5">
        <v>17000000000</v>
      </c>
      <c r="R256" s="5">
        <v>1000000000</v>
      </c>
      <c r="S256" s="5">
        <v>0</v>
      </c>
      <c r="T256" s="5">
        <v>0</v>
      </c>
      <c r="U256" s="5">
        <v>1000000000</v>
      </c>
    </row>
    <row r="257" spans="2:21" ht="15.5" x14ac:dyDescent="0.35">
      <c r="C257" t="s">
        <v>25</v>
      </c>
      <c r="I257" s="5">
        <v>44000000000</v>
      </c>
      <c r="J257" s="5">
        <v>37000000000</v>
      </c>
      <c r="K257" s="5">
        <v>54000000000</v>
      </c>
      <c r="L257" s="5">
        <v>71000000000</v>
      </c>
      <c r="M257" s="5">
        <v>37000000000</v>
      </c>
      <c r="N257" s="5">
        <v>42000000000</v>
      </c>
      <c r="O257" s="5">
        <v>49000000000</v>
      </c>
      <c r="P257" s="5">
        <v>31000000000</v>
      </c>
      <c r="Q257" s="5">
        <v>30000000000</v>
      </c>
      <c r="R257" s="5">
        <v>12000000000</v>
      </c>
      <c r="S257" s="5">
        <v>13000000000</v>
      </c>
      <c r="T257" s="5">
        <v>13000000000</v>
      </c>
      <c r="U257" s="5">
        <v>34000000000</v>
      </c>
    </row>
    <row r="258" spans="2:21" ht="15.5" x14ac:dyDescent="0.35">
      <c r="C258" t="s">
        <v>22</v>
      </c>
      <c r="I258" s="5">
        <v>-15000000000</v>
      </c>
      <c r="J258" s="5">
        <v>-5000000000</v>
      </c>
      <c r="K258" s="5">
        <v>24000000000</v>
      </c>
      <c r="L258" s="5">
        <v>36000000000</v>
      </c>
      <c r="M258" s="5">
        <v>3000000000</v>
      </c>
      <c r="N258" s="5">
        <v>2000000000</v>
      </c>
      <c r="O258" s="5">
        <v>5000000000</v>
      </c>
      <c r="P258" s="5">
        <v>-8000000000</v>
      </c>
      <c r="Q258" s="5">
        <v>-44000000000</v>
      </c>
      <c r="R258" s="5">
        <v>-50000000000</v>
      </c>
      <c r="S258" s="5">
        <v>-51000000000</v>
      </c>
      <c r="T258" s="5">
        <v>-63000000000</v>
      </c>
      <c r="U258" s="5">
        <v>-8000000000</v>
      </c>
    </row>
    <row r="259" spans="2:21" ht="15.5" x14ac:dyDescent="0.35">
      <c r="C259" t="s">
        <v>311</v>
      </c>
      <c r="I259" s="5">
        <v>107000000000</v>
      </c>
      <c r="J259" s="5">
        <v>80000000000</v>
      </c>
      <c r="K259" s="5">
        <v>60000000000</v>
      </c>
      <c r="L259" s="5">
        <v>52000000000</v>
      </c>
      <c r="M259" s="5">
        <v>39000000000</v>
      </c>
      <c r="N259" s="5">
        <v>141000000000</v>
      </c>
      <c r="O259" s="5">
        <v>145000000000</v>
      </c>
      <c r="P259" s="5">
        <v>139000000000</v>
      </c>
      <c r="Q259" s="5">
        <v>156000000000</v>
      </c>
      <c r="R259" s="5">
        <v>133000000000</v>
      </c>
      <c r="S259" s="5">
        <v>146000000000</v>
      </c>
      <c r="T259" s="5">
        <v>138000000000</v>
      </c>
      <c r="U259" s="5">
        <v>69000000000</v>
      </c>
    </row>
    <row r="260" spans="2:21" ht="15.5" x14ac:dyDescent="0.35">
      <c r="C260" t="s">
        <v>312</v>
      </c>
      <c r="I260" s="5">
        <v>28000000000</v>
      </c>
      <c r="J260" s="5">
        <v>42000000000</v>
      </c>
      <c r="K260" s="5">
        <v>21000000000</v>
      </c>
      <c r="L260" s="5">
        <v>-30000000000</v>
      </c>
      <c r="M260" s="5">
        <v>7000000000</v>
      </c>
      <c r="N260" s="5">
        <v>10000000000</v>
      </c>
      <c r="O260" s="5">
        <v>2000000000</v>
      </c>
      <c r="P260" s="5">
        <v>-10000000000</v>
      </c>
      <c r="Q260" s="5">
        <v>33000000000</v>
      </c>
      <c r="R260" s="5">
        <v>40000000000</v>
      </c>
      <c r="S260" s="5">
        <v>24000000000</v>
      </c>
      <c r="T260" s="5">
        <v>25000000000</v>
      </c>
      <c r="U260" s="5">
        <v>21000000000</v>
      </c>
    </row>
    <row r="261" spans="2:21" ht="15.5" x14ac:dyDescent="0.35">
      <c r="C261" t="s">
        <v>313</v>
      </c>
      <c r="I261" s="5">
        <v>-4000000000</v>
      </c>
      <c r="J261" s="5">
        <v>-4000000000</v>
      </c>
      <c r="K261" s="5">
        <v>-3000000000</v>
      </c>
      <c r="L261" s="5">
        <v>-4000000000</v>
      </c>
      <c r="M261" s="5">
        <v>-5000000000</v>
      </c>
      <c r="N261" s="5">
        <v>-1000000000</v>
      </c>
      <c r="O261" s="5">
        <v>-5000000000</v>
      </c>
      <c r="P261" s="5">
        <v>-17000000000</v>
      </c>
      <c r="Q261" s="5">
        <v>-26000000000</v>
      </c>
      <c r="R261" s="5">
        <v>-31000000000</v>
      </c>
      <c r="S261" s="5">
        <v>-15000000000</v>
      </c>
      <c r="T261" s="5">
        <v>-47000000000</v>
      </c>
      <c r="U261" s="5">
        <v>-7000000000</v>
      </c>
    </row>
    <row r="262" spans="2:21" ht="15.5" x14ac:dyDescent="0.35">
      <c r="C262" t="s">
        <v>14</v>
      </c>
      <c r="I262" s="5">
        <v>23000000000</v>
      </c>
      <c r="J262" s="5">
        <v>38000000000</v>
      </c>
      <c r="K262" s="5">
        <v>18000000000</v>
      </c>
      <c r="L262" s="5">
        <v>-34000000000</v>
      </c>
      <c r="M262" s="5">
        <v>2000000000</v>
      </c>
      <c r="N262" s="5">
        <v>9000000000</v>
      </c>
      <c r="O262" s="5">
        <v>-3000000000</v>
      </c>
      <c r="P262" s="5">
        <v>-27000000000</v>
      </c>
      <c r="Q262" s="5">
        <v>7000000000</v>
      </c>
      <c r="R262" s="5">
        <v>8000000000</v>
      </c>
      <c r="S262" s="5">
        <v>9000000000</v>
      </c>
      <c r="T262" s="5">
        <v>-22000000000</v>
      </c>
      <c r="U262" s="5">
        <v>13000000000</v>
      </c>
    </row>
    <row r="263" spans="2:21" ht="15.5" x14ac:dyDescent="0.35">
      <c r="C263" t="s">
        <v>16</v>
      </c>
      <c r="I263" s="6">
        <v>23.37</v>
      </c>
      <c r="J263" s="6">
        <v>38.22</v>
      </c>
      <c r="K263" s="6">
        <v>18.440000000000001</v>
      </c>
      <c r="L263" s="6">
        <v>-34.159999999999997</v>
      </c>
      <c r="M263" s="5">
        <v>2</v>
      </c>
      <c r="N263" s="6">
        <v>8.93</v>
      </c>
      <c r="O263" s="6">
        <v>-2.75</v>
      </c>
      <c r="P263" s="6">
        <v>-26.62</v>
      </c>
      <c r="Q263" s="6">
        <v>6.94</v>
      </c>
      <c r="R263" s="6">
        <v>8.34</v>
      </c>
      <c r="S263" s="6">
        <v>9.0299999999999994</v>
      </c>
      <c r="T263" s="6">
        <v>-22.26</v>
      </c>
      <c r="U263" s="6">
        <v>18.87</v>
      </c>
    </row>
    <row r="265" spans="2:21" ht="15.5" x14ac:dyDescent="0.35">
      <c r="B265" t="s">
        <v>314</v>
      </c>
      <c r="C265" t="s">
        <v>315</v>
      </c>
      <c r="D265" s="5">
        <v>1000000000</v>
      </c>
      <c r="E265" s="5">
        <v>22000000000</v>
      </c>
      <c r="F265" s="5">
        <v>7000000000</v>
      </c>
      <c r="G265" s="5">
        <v>351000000</v>
      </c>
      <c r="H265" s="5">
        <v>4000000000</v>
      </c>
      <c r="I265" s="5">
        <v>30000000000</v>
      </c>
      <c r="J265" s="5">
        <v>16000000000</v>
      </c>
      <c r="K265" s="5">
        <v>4000000000</v>
      </c>
      <c r="L265" s="5">
        <v>-9000000000</v>
      </c>
      <c r="M265" s="5">
        <v>-99000000000</v>
      </c>
      <c r="N265" s="5">
        <v>1000000000</v>
      </c>
      <c r="O265" s="5">
        <v>7000000000</v>
      </c>
      <c r="P265" s="5">
        <v>13000000000</v>
      </c>
      <c r="Q265" s="5">
        <v>28000000000</v>
      </c>
    </row>
    <row r="266" spans="2:21" ht="15.5" x14ac:dyDescent="0.35">
      <c r="C266" t="s">
        <v>316</v>
      </c>
      <c r="H266" s="5">
        <v>30000000000</v>
      </c>
      <c r="I266" s="5">
        <v>30000000000</v>
      </c>
      <c r="J266" s="5">
        <v>16000000000</v>
      </c>
      <c r="K266" s="5">
        <v>4000000000</v>
      </c>
      <c r="L266" s="5">
        <v>-9000000000</v>
      </c>
      <c r="M266" s="5">
        <v>-99000000000</v>
      </c>
      <c r="N266" s="5">
        <v>1000000000</v>
      </c>
      <c r="O266" s="5">
        <v>7000000000</v>
      </c>
      <c r="P266" s="5">
        <v>13000000000</v>
      </c>
      <c r="Q266" s="5">
        <v>28000000000</v>
      </c>
    </row>
    <row r="267" spans="2:21" ht="15.5" x14ac:dyDescent="0.35">
      <c r="C267" t="s">
        <v>317</v>
      </c>
      <c r="H267" s="6">
        <v>13.78</v>
      </c>
      <c r="I267" s="6">
        <v>13.78</v>
      </c>
      <c r="J267" s="5">
        <v>10</v>
      </c>
      <c r="K267" s="5">
        <v>5</v>
      </c>
      <c r="L267" s="5">
        <v>1</v>
      </c>
      <c r="M267" s="5">
        <v>1</v>
      </c>
      <c r="N267" s="5">
        <v>1</v>
      </c>
      <c r="O267" s="5">
        <v>2</v>
      </c>
      <c r="P267" s="6">
        <v>3.3</v>
      </c>
      <c r="Q267" s="5">
        <v>8</v>
      </c>
    </row>
    <row r="268" spans="2:21" ht="15.5" x14ac:dyDescent="0.35">
      <c r="C268" t="s">
        <v>76</v>
      </c>
      <c r="H268" s="6">
        <v>3.2738</v>
      </c>
      <c r="I268" s="6">
        <v>0.45350000000000001</v>
      </c>
      <c r="J268" s="6">
        <v>0.63280000000000003</v>
      </c>
      <c r="K268" s="6">
        <v>1.1894</v>
      </c>
      <c r="L268" s="6">
        <v>-0.11</v>
      </c>
      <c r="M268" s="6">
        <v>-1.01E-2</v>
      </c>
      <c r="N268" s="6">
        <v>0.93720000000000003</v>
      </c>
      <c r="O268" s="6">
        <v>0.28239999999999998</v>
      </c>
      <c r="P268" s="6">
        <v>0.2576</v>
      </c>
      <c r="Q268" s="6">
        <v>0.28920000000000001</v>
      </c>
    </row>
    <row r="269" spans="2:21" ht="15.5" x14ac:dyDescent="0.35">
      <c r="C269" t="s">
        <v>318</v>
      </c>
      <c r="H269" s="6">
        <v>8.1500000000000003E-2</v>
      </c>
      <c r="I269" s="6">
        <v>6.3799999999999996E-2</v>
      </c>
      <c r="J269" s="6">
        <v>4.9000000000000002E-2</v>
      </c>
      <c r="K269" s="6">
        <v>3.4000000000000002E-2</v>
      </c>
      <c r="L269" s="6">
        <v>4.7999999999999996E-3</v>
      </c>
      <c r="M269" s="6">
        <v>4.1999999999999997E-3</v>
      </c>
      <c r="N269" s="6">
        <v>3.9000000000000003E-3</v>
      </c>
      <c r="O269" s="6">
        <v>7.6E-3</v>
      </c>
      <c r="P269" s="6">
        <v>1.11E-2</v>
      </c>
      <c r="Q269" s="6">
        <v>2.53E-2</v>
      </c>
    </row>
    <row r="270" spans="2:21" ht="15.5" x14ac:dyDescent="0.35">
      <c r="C270" t="s">
        <v>56</v>
      </c>
      <c r="D270" s="6">
        <v>1.05</v>
      </c>
      <c r="E270" s="6">
        <v>21.81</v>
      </c>
      <c r="F270" s="6">
        <v>7.02</v>
      </c>
      <c r="G270" s="6">
        <v>0.35</v>
      </c>
      <c r="H270" s="6">
        <v>4.21</v>
      </c>
      <c r="I270" s="6">
        <v>30.38</v>
      </c>
      <c r="J270" s="6">
        <v>15.8</v>
      </c>
      <c r="K270" s="6">
        <v>4.2</v>
      </c>
      <c r="L270" s="6">
        <v>-9.09</v>
      </c>
      <c r="M270" s="6">
        <v>-98.86</v>
      </c>
      <c r="N270" s="6">
        <v>1.07</v>
      </c>
      <c r="O270" s="6">
        <v>7.08</v>
      </c>
      <c r="P270" s="6">
        <v>12.81</v>
      </c>
      <c r="Q270" s="6">
        <v>27.66</v>
      </c>
    </row>
    <row r="271" spans="2:21" ht="15.5" x14ac:dyDescent="0.35">
      <c r="C271" t="s">
        <v>319</v>
      </c>
      <c r="H271" s="6">
        <v>30.23</v>
      </c>
      <c r="I271" s="6">
        <v>30.38</v>
      </c>
      <c r="J271" s="6">
        <v>15.8</v>
      </c>
      <c r="K271" s="6">
        <v>4.2</v>
      </c>
      <c r="L271" s="6">
        <v>-9.09</v>
      </c>
      <c r="M271" s="6">
        <v>-98.86</v>
      </c>
      <c r="N271" s="6">
        <v>1.07</v>
      </c>
      <c r="O271" s="6">
        <v>7.08</v>
      </c>
      <c r="P271" s="6">
        <v>12.81</v>
      </c>
      <c r="Q271" s="6">
        <v>27.66</v>
      </c>
    </row>
    <row r="272" spans="2:21" ht="15.5" x14ac:dyDescent="0.35">
      <c r="C272" t="s">
        <v>78</v>
      </c>
      <c r="H272" s="6">
        <v>13.78</v>
      </c>
      <c r="I272" s="6">
        <v>13.78</v>
      </c>
      <c r="J272" s="5">
        <v>10</v>
      </c>
      <c r="K272" s="5">
        <v>5</v>
      </c>
      <c r="L272" s="5">
        <v>1</v>
      </c>
      <c r="M272" s="5">
        <v>1</v>
      </c>
      <c r="N272" s="5">
        <v>1</v>
      </c>
      <c r="O272" s="5">
        <v>2</v>
      </c>
      <c r="P272" s="6">
        <v>3.3</v>
      </c>
      <c r="Q272" s="5">
        <v>8</v>
      </c>
    </row>
    <row r="273" spans="3:17" ht="15.5" x14ac:dyDescent="0.35">
      <c r="C273" t="s">
        <v>320</v>
      </c>
      <c r="H273" s="6">
        <v>3.2738</v>
      </c>
      <c r="I273" s="6">
        <v>0.45350000000000001</v>
      </c>
      <c r="J273" s="6">
        <v>0.63280000000000003</v>
      </c>
      <c r="K273" s="6">
        <v>1.1894</v>
      </c>
      <c r="L273" s="6">
        <v>-0.11</v>
      </c>
      <c r="M273" s="6">
        <v>-1.01E-2</v>
      </c>
      <c r="N273" s="6">
        <v>0.93720000000000003</v>
      </c>
      <c r="O273" s="6">
        <v>0.28239999999999998</v>
      </c>
      <c r="P273" s="6">
        <v>0.2576</v>
      </c>
      <c r="Q273" s="6">
        <v>0.28920000000000001</v>
      </c>
    </row>
    <row r="274" spans="3:17" ht="15.5" x14ac:dyDescent="0.35">
      <c r="C274" t="s">
        <v>321</v>
      </c>
      <c r="H274" s="6">
        <v>8.1500000000000003E-2</v>
      </c>
      <c r="I274" s="6">
        <v>6.3799999999999996E-2</v>
      </c>
      <c r="J274" s="6">
        <v>4.9000000000000002E-2</v>
      </c>
      <c r="K274" s="6">
        <v>3.4000000000000002E-2</v>
      </c>
      <c r="L274" s="6">
        <v>4.7999999999999996E-3</v>
      </c>
      <c r="M274" s="6">
        <v>4.1999999999999997E-3</v>
      </c>
      <c r="N274" s="6">
        <v>3.9000000000000003E-3</v>
      </c>
      <c r="O274" s="6">
        <v>7.6E-3</v>
      </c>
      <c r="P274" s="6">
        <v>1.11E-2</v>
      </c>
      <c r="Q274" s="6">
        <v>2.53E-2</v>
      </c>
    </row>
    <row r="275" spans="3:17" ht="15.5" x14ac:dyDescent="0.35">
      <c r="C275" t="s">
        <v>322</v>
      </c>
      <c r="D275" s="5">
        <v>114000000000</v>
      </c>
      <c r="E275" s="5">
        <v>194000000000</v>
      </c>
      <c r="F275" s="5">
        <v>119000000000</v>
      </c>
      <c r="G275" s="5">
        <v>98000000000</v>
      </c>
      <c r="H275" s="5">
        <v>458000000000</v>
      </c>
      <c r="I275" s="5">
        <v>519000000000</v>
      </c>
      <c r="J275" s="5">
        <v>462000000000</v>
      </c>
      <c r="K275" s="5">
        <v>457000000000</v>
      </c>
      <c r="L275" s="5">
        <v>438000000000</v>
      </c>
      <c r="M275" s="5">
        <v>287000000000</v>
      </c>
      <c r="N275" s="5">
        <v>331000000000</v>
      </c>
      <c r="O275" s="5">
        <v>412000000000</v>
      </c>
      <c r="P275" s="5">
        <v>370000000000</v>
      </c>
      <c r="Q275" s="5">
        <v>374000000000</v>
      </c>
    </row>
    <row r="276" spans="3:17" ht="15.5" x14ac:dyDescent="0.35">
      <c r="C276" t="s">
        <v>323</v>
      </c>
      <c r="H276" s="5">
        <v>526000000000</v>
      </c>
      <c r="I276" s="5">
        <v>519000000000</v>
      </c>
      <c r="J276" s="5">
        <v>462000000000</v>
      </c>
      <c r="K276" s="5">
        <v>457000000000</v>
      </c>
      <c r="L276" s="5">
        <v>438000000000</v>
      </c>
      <c r="M276" s="5">
        <v>287000000000</v>
      </c>
      <c r="N276" s="5">
        <v>331000000000</v>
      </c>
      <c r="O276" s="5">
        <v>412000000000</v>
      </c>
      <c r="P276" s="5">
        <v>370000000000</v>
      </c>
      <c r="Q276" s="5">
        <v>374000000000</v>
      </c>
    </row>
    <row r="277" spans="3:17" ht="15.5" x14ac:dyDescent="0.35">
      <c r="C277" t="s">
        <v>324</v>
      </c>
      <c r="H277" s="6">
        <v>13.78</v>
      </c>
      <c r="I277" s="6">
        <v>13.78</v>
      </c>
      <c r="J277" s="5">
        <v>10</v>
      </c>
      <c r="K277" s="5">
        <v>5</v>
      </c>
      <c r="L277" s="5">
        <v>1</v>
      </c>
      <c r="M277" s="5">
        <v>1</v>
      </c>
      <c r="N277" s="5">
        <v>1</v>
      </c>
      <c r="O277" s="5">
        <v>2</v>
      </c>
      <c r="P277" s="6">
        <v>3.3</v>
      </c>
      <c r="Q277" s="5">
        <v>8</v>
      </c>
    </row>
    <row r="278" spans="3:17" ht="15.5" x14ac:dyDescent="0.35">
      <c r="C278" t="s">
        <v>325</v>
      </c>
      <c r="H278" s="6">
        <v>3.2738</v>
      </c>
      <c r="I278" s="6">
        <v>0.45350000000000001</v>
      </c>
      <c r="J278" s="6">
        <v>0.63280000000000003</v>
      </c>
      <c r="K278" s="6">
        <v>1.1894</v>
      </c>
      <c r="L278" s="6">
        <v>-0.11</v>
      </c>
      <c r="M278" s="6">
        <v>-1.01E-2</v>
      </c>
      <c r="N278" s="6">
        <v>0.93720000000000003</v>
      </c>
      <c r="O278" s="6">
        <v>0.28239999999999998</v>
      </c>
      <c r="P278" s="6">
        <v>0.2576</v>
      </c>
      <c r="Q278" s="6">
        <v>0.28920000000000001</v>
      </c>
    </row>
    <row r="279" spans="3:17" ht="15.5" x14ac:dyDescent="0.35">
      <c r="C279" t="s">
        <v>326</v>
      </c>
      <c r="H279" s="6">
        <v>8.1500000000000003E-2</v>
      </c>
      <c r="I279" s="6">
        <v>6.3799999999999996E-2</v>
      </c>
      <c r="J279" s="6">
        <v>4.9000000000000002E-2</v>
      </c>
      <c r="K279" s="6">
        <v>3.4000000000000002E-2</v>
      </c>
      <c r="L279" s="6">
        <v>4.7999999999999996E-3</v>
      </c>
      <c r="M279" s="6">
        <v>4.1999999999999997E-3</v>
      </c>
      <c r="N279" s="6">
        <v>3.9000000000000003E-3</v>
      </c>
      <c r="O279" s="6">
        <v>7.6E-3</v>
      </c>
      <c r="P279" s="6">
        <v>1.11E-2</v>
      </c>
      <c r="Q279" s="6">
        <v>2.53E-2</v>
      </c>
    </row>
    <row r="280" spans="3:17" ht="15.5" x14ac:dyDescent="0.35">
      <c r="C280" t="s">
        <v>327</v>
      </c>
      <c r="I280" s="6">
        <v>40.15</v>
      </c>
    </row>
    <row r="281" spans="3:17" ht="15.5" x14ac:dyDescent="0.35">
      <c r="C281" t="s">
        <v>328</v>
      </c>
      <c r="I281" s="6">
        <v>5.59</v>
      </c>
    </row>
    <row r="282" spans="3:17" ht="15.5" x14ac:dyDescent="0.35">
      <c r="C282" t="s">
        <v>329</v>
      </c>
      <c r="I282" s="6">
        <v>7.49</v>
      </c>
    </row>
    <row r="283" spans="3:17" ht="15.5" x14ac:dyDescent="0.35">
      <c r="C283" t="s">
        <v>330</v>
      </c>
      <c r="I283" s="6">
        <v>0.1789</v>
      </c>
    </row>
    <row r="284" spans="3:17" ht="15.5" x14ac:dyDescent="0.35">
      <c r="C284" t="s">
        <v>331</v>
      </c>
      <c r="I284" s="6">
        <v>0.32</v>
      </c>
    </row>
    <row r="285" spans="3:17" ht="15.5" x14ac:dyDescent="0.35">
      <c r="C285" t="s">
        <v>332</v>
      </c>
      <c r="I285" s="6">
        <v>0.55000000000000004</v>
      </c>
    </row>
    <row r="286" spans="3:17" ht="15.5" x14ac:dyDescent="0.35">
      <c r="C286" t="s">
        <v>333</v>
      </c>
      <c r="I286" s="6">
        <v>3.07</v>
      </c>
    </row>
    <row r="287" spans="3:17" ht="15.5" x14ac:dyDescent="0.35">
      <c r="C287" t="s">
        <v>334</v>
      </c>
      <c r="I287" s="6">
        <v>3.31</v>
      </c>
    </row>
    <row r="288" spans="3:17" ht="15.5" x14ac:dyDescent="0.35">
      <c r="C288" t="s">
        <v>335</v>
      </c>
      <c r="I288" s="6">
        <v>4.13</v>
      </c>
    </row>
    <row r="289" spans="3:9" ht="15.5" x14ac:dyDescent="0.35">
      <c r="C289" t="s">
        <v>336</v>
      </c>
      <c r="I289" s="6">
        <v>3.26</v>
      </c>
    </row>
    <row r="290" spans="3:9" ht="15.5" x14ac:dyDescent="0.35">
      <c r="C290" t="s">
        <v>337</v>
      </c>
      <c r="I290" s="6">
        <v>0.06</v>
      </c>
    </row>
    <row r="291" spans="3:9" ht="15.5" x14ac:dyDescent="0.35">
      <c r="C291" t="s">
        <v>338</v>
      </c>
      <c r="I291" s="6">
        <v>0.11</v>
      </c>
    </row>
    <row r="292" spans="3:9" ht="15.5" x14ac:dyDescent="0.35">
      <c r="C292" t="s">
        <v>339</v>
      </c>
      <c r="I292" s="6">
        <v>30.23</v>
      </c>
    </row>
    <row r="293" spans="3:9" ht="15.5" x14ac:dyDescent="0.35">
      <c r="C293" t="s">
        <v>340</v>
      </c>
      <c r="I293" s="6">
        <v>4.21</v>
      </c>
    </row>
    <row r="294" spans="3:9" ht="15.5" x14ac:dyDescent="0.35">
      <c r="C294" t="s">
        <v>341</v>
      </c>
      <c r="I294" s="6">
        <v>525.53</v>
      </c>
    </row>
    <row r="295" spans="3:9" ht="15.5" x14ac:dyDescent="0.35">
      <c r="C295" t="s">
        <v>342</v>
      </c>
      <c r="D295" s="6">
        <v>37.81</v>
      </c>
    </row>
    <row r="296" spans="3:9" ht="15.5" x14ac:dyDescent="0.35">
      <c r="C296" t="s">
        <v>343</v>
      </c>
      <c r="I296" s="6">
        <v>309.02</v>
      </c>
    </row>
    <row r="297" spans="3:9" ht="15.5" x14ac:dyDescent="0.35">
      <c r="C297" t="s">
        <v>344</v>
      </c>
      <c r="I297" s="6">
        <v>51.09</v>
      </c>
    </row>
    <row r="298" spans="3:9" ht="15.5" x14ac:dyDescent="0.35">
      <c r="C298" t="s">
        <v>345</v>
      </c>
      <c r="D298" s="6">
        <v>1.94</v>
      </c>
    </row>
    <row r="299" spans="3:9" ht="15.5" x14ac:dyDescent="0.35">
      <c r="C299" t="s">
        <v>346</v>
      </c>
      <c r="D299" s="6">
        <v>1.1299999999999999</v>
      </c>
    </row>
    <row r="300" spans="3:9" ht="15.5" x14ac:dyDescent="0.35">
      <c r="C300" t="s">
        <v>347</v>
      </c>
      <c r="D300" s="6">
        <v>0.1</v>
      </c>
    </row>
    <row r="301" spans="3:9" ht="15.5" x14ac:dyDescent="0.35">
      <c r="C301" t="s">
        <v>349</v>
      </c>
      <c r="D301" s="6">
        <v>0.45</v>
      </c>
    </row>
    <row r="302" spans="3:9" ht="15.5" x14ac:dyDescent="0.35">
      <c r="C302" t="s">
        <v>350</v>
      </c>
      <c r="D302" s="6">
        <v>7.0000000000000007E-2</v>
      </c>
    </row>
    <row r="303" spans="3:9" ht="15.5" x14ac:dyDescent="0.35">
      <c r="C303" t="s">
        <v>351</v>
      </c>
      <c r="D303" s="6">
        <v>1.5</v>
      </c>
    </row>
    <row r="304" spans="3:9" ht="15.5" x14ac:dyDescent="0.35">
      <c r="C304" t="s">
        <v>352</v>
      </c>
      <c r="I304" s="6">
        <v>8.8000000000000007</v>
      </c>
    </row>
    <row r="305" spans="3:9" ht="15.5" x14ac:dyDescent="0.35">
      <c r="C305" t="s">
        <v>12</v>
      </c>
      <c r="D305" s="5">
        <v>-9000000000</v>
      </c>
    </row>
    <row r="306" spans="3:9" ht="15.5" x14ac:dyDescent="0.35">
      <c r="C306" t="s">
        <v>353</v>
      </c>
      <c r="I306" s="6">
        <v>4.87</v>
      </c>
    </row>
    <row r="307" spans="3:9" ht="15.5" x14ac:dyDescent="0.35">
      <c r="C307" t="s">
        <v>354</v>
      </c>
      <c r="I307" s="6">
        <v>6.5299999999999997E-2</v>
      </c>
    </row>
    <row r="308" spans="3:9" ht="15.5" x14ac:dyDescent="0.35">
      <c r="C308" t="s">
        <v>355</v>
      </c>
      <c r="I308" s="6">
        <v>9.7799999999999998E-2</v>
      </c>
    </row>
    <row r="309" spans="3:9" ht="15.5" x14ac:dyDescent="0.35">
      <c r="C309" t="s">
        <v>356</v>
      </c>
      <c r="I309" s="6">
        <v>0.12670000000000001</v>
      </c>
    </row>
    <row r="310" spans="3:9" ht="15.5" x14ac:dyDescent="0.35">
      <c r="C310" t="s">
        <v>357</v>
      </c>
      <c r="I310" s="6">
        <v>9.98E-2</v>
      </c>
    </row>
    <row r="311" spans="3:9" ht="15.5" x14ac:dyDescent="0.35">
      <c r="C311" t="s">
        <v>358</v>
      </c>
      <c r="D311" s="6">
        <v>56.14</v>
      </c>
    </row>
    <row r="312" spans="3:9" ht="15.5" x14ac:dyDescent="0.35">
      <c r="C312" t="s">
        <v>359</v>
      </c>
      <c r="D312" s="6">
        <v>100.94</v>
      </c>
    </row>
    <row r="313" spans="3:9" ht="15.5" x14ac:dyDescent="0.35">
      <c r="C313" t="s">
        <v>360</v>
      </c>
      <c r="D313" s="6">
        <v>78.239999999999995</v>
      </c>
    </row>
    <row r="314" spans="3:9" ht="15.5" x14ac:dyDescent="0.35">
      <c r="C314" t="s">
        <v>361</v>
      </c>
      <c r="D314" s="6">
        <v>78.84</v>
      </c>
    </row>
    <row r="315" spans="3:9" ht="15.5" x14ac:dyDescent="0.35">
      <c r="C315" t="s">
        <v>362</v>
      </c>
      <c r="D315" s="6">
        <v>1.62</v>
      </c>
    </row>
    <row r="316" spans="3:9" ht="15.5" x14ac:dyDescent="0.35">
      <c r="C316" t="s">
        <v>363</v>
      </c>
      <c r="I316" s="6">
        <v>1.1399999999999999</v>
      </c>
    </row>
    <row r="317" spans="3:9" ht="15.5" x14ac:dyDescent="0.35">
      <c r="C317" t="s">
        <v>364</v>
      </c>
      <c r="I317" s="6">
        <v>3.73</v>
      </c>
    </row>
    <row r="318" spans="3:9" ht="15.5" x14ac:dyDescent="0.35">
      <c r="C318" t="s">
        <v>52</v>
      </c>
      <c r="I318" s="5">
        <v>169000000000</v>
      </c>
    </row>
    <row r="319" spans="3:9" ht="15.5" x14ac:dyDescent="0.35">
      <c r="C319" t="s">
        <v>365</v>
      </c>
      <c r="I319" s="5">
        <v>180000000000</v>
      </c>
    </row>
    <row r="320" spans="3:9" ht="15.5" x14ac:dyDescent="0.35">
      <c r="C320" t="s">
        <v>366</v>
      </c>
      <c r="I320" s="5">
        <v>1000000000</v>
      </c>
    </row>
    <row r="321" spans="3:9" ht="15.5" x14ac:dyDescent="0.35">
      <c r="C321" t="s">
        <v>367</v>
      </c>
      <c r="I321" s="6">
        <v>0.1938</v>
      </c>
    </row>
    <row r="322" spans="3:9" ht="15.5" x14ac:dyDescent="0.35">
      <c r="C322" t="s">
        <v>368</v>
      </c>
      <c r="D322" s="6">
        <v>0.2777</v>
      </c>
    </row>
    <row r="323" spans="3:9" ht="15.5" x14ac:dyDescent="0.35">
      <c r="C323" t="s">
        <v>369</v>
      </c>
      <c r="D323" s="6">
        <v>2.4799999999999999E-2</v>
      </c>
    </row>
    <row r="324" spans="3:9" ht="15.5" x14ac:dyDescent="0.35">
      <c r="C324" t="s">
        <v>370</v>
      </c>
      <c r="D324" s="6">
        <v>9.1999999999999998E-3</v>
      </c>
    </row>
    <row r="325" spans="3:9" ht="15.5" x14ac:dyDescent="0.35">
      <c r="C325" t="s">
        <v>371</v>
      </c>
      <c r="D325" s="6">
        <v>6.5000000000000002E-2</v>
      </c>
    </row>
    <row r="326" spans="3:9" ht="15.5" x14ac:dyDescent="0.35">
      <c r="C326" t="s">
        <v>372</v>
      </c>
      <c r="D326" s="6">
        <v>1.9E-3</v>
      </c>
    </row>
    <row r="327" spans="3:9" ht="15.5" x14ac:dyDescent="0.35">
      <c r="C327" t="s">
        <v>373</v>
      </c>
      <c r="D327" s="6">
        <v>-0.12619999999999998</v>
      </c>
    </row>
    <row r="328" spans="3:9" ht="15.5" x14ac:dyDescent="0.35">
      <c r="C328" t="s">
        <v>374</v>
      </c>
      <c r="I328" s="6">
        <v>13.78</v>
      </c>
    </row>
    <row r="329" spans="3:9" ht="15.5" x14ac:dyDescent="0.35">
      <c r="C329" t="s">
        <v>631</v>
      </c>
      <c r="I329" s="6">
        <v>13.78</v>
      </c>
    </row>
    <row r="330" spans="3:9" ht="15.5" x14ac:dyDescent="0.35">
      <c r="C330" t="s">
        <v>632</v>
      </c>
      <c r="I330" s="6">
        <v>3.2738</v>
      </c>
    </row>
    <row r="331" spans="3:9" ht="15.5" x14ac:dyDescent="0.35">
      <c r="C331" t="s">
        <v>633</v>
      </c>
      <c r="I331" s="6">
        <v>8.1500000000000003E-2</v>
      </c>
    </row>
    <row r="332" spans="3:9" ht="15.5" x14ac:dyDescent="0.35">
      <c r="C332" t="s">
        <v>375</v>
      </c>
      <c r="I332" t="s">
        <v>1363</v>
      </c>
    </row>
    <row r="333" spans="3:9" ht="15.5" x14ac:dyDescent="0.35">
      <c r="C333" t="s">
        <v>377</v>
      </c>
      <c r="I333" s="5">
        <v>9</v>
      </c>
    </row>
    <row r="334" spans="3:9" ht="15.5" x14ac:dyDescent="0.35">
      <c r="C334" t="s">
        <v>378</v>
      </c>
      <c r="I334" s="6">
        <v>0.44</v>
      </c>
    </row>
    <row r="335" spans="3:9" ht="15.5" x14ac:dyDescent="0.35">
      <c r="C335" t="s">
        <v>379</v>
      </c>
      <c r="I335" s="6">
        <v>0.18</v>
      </c>
    </row>
    <row r="336" spans="3:9" ht="15.5" x14ac:dyDescent="0.35">
      <c r="C336" t="s">
        <v>380</v>
      </c>
      <c r="I336" s="6">
        <v>0.9</v>
      </c>
    </row>
    <row r="337" spans="3:9" ht="15.5" x14ac:dyDescent="0.35">
      <c r="C337" t="s">
        <v>381</v>
      </c>
      <c r="I337" s="6">
        <v>0.18</v>
      </c>
    </row>
    <row r="338" spans="3:9" ht="15.5" x14ac:dyDescent="0.35">
      <c r="C338" t="s">
        <v>382</v>
      </c>
      <c r="I338" s="6">
        <v>0.85</v>
      </c>
    </row>
    <row r="339" spans="3:9" ht="15.5" x14ac:dyDescent="0.35">
      <c r="C339" t="s">
        <v>383</v>
      </c>
      <c r="I339" s="6">
        <v>0.78</v>
      </c>
    </row>
    <row r="340" spans="3:9" ht="15.5" x14ac:dyDescent="0.35">
      <c r="C340" t="s">
        <v>384</v>
      </c>
      <c r="I340" s="6">
        <v>0.51</v>
      </c>
    </row>
    <row r="341" spans="3:9" ht="15.5" x14ac:dyDescent="0.35">
      <c r="C341" t="s">
        <v>385</v>
      </c>
      <c r="I341" s="5">
        <v>526000000000</v>
      </c>
    </row>
    <row r="342" spans="3:9" ht="15.5" x14ac:dyDescent="0.35">
      <c r="C342" t="s">
        <v>386</v>
      </c>
      <c r="I342" s="5">
        <v>183000000000</v>
      </c>
    </row>
    <row r="343" spans="3:9" ht="15.5" x14ac:dyDescent="0.35">
      <c r="C343" t="s">
        <v>387</v>
      </c>
      <c r="I343" s="5">
        <v>55000000000</v>
      </c>
    </row>
    <row r="344" spans="3:9" ht="15.5" x14ac:dyDescent="0.35">
      <c r="C344" t="s">
        <v>388</v>
      </c>
      <c r="I344" s="5">
        <v>30000000000</v>
      </c>
    </row>
    <row r="345" spans="3:9" ht="15.5" x14ac:dyDescent="0.35">
      <c r="C345" t="s">
        <v>389</v>
      </c>
      <c r="D345" s="5">
        <v>38000000000</v>
      </c>
    </row>
    <row r="346" spans="3:9" ht="15.5" x14ac:dyDescent="0.35">
      <c r="C346" t="s">
        <v>390</v>
      </c>
      <c r="D346" s="5">
        <v>463000000000</v>
      </c>
    </row>
    <row r="347" spans="3:9" ht="15.5" x14ac:dyDescent="0.35">
      <c r="C347" t="s">
        <v>391</v>
      </c>
      <c r="D347" s="5">
        <v>138000000000</v>
      </c>
    </row>
    <row r="348" spans="3:9" ht="15.5" x14ac:dyDescent="0.35">
      <c r="C348" t="s">
        <v>299</v>
      </c>
      <c r="D348" s="5">
        <v>112000000000</v>
      </c>
    </row>
    <row r="349" spans="3:9" ht="15.5" x14ac:dyDescent="0.35">
      <c r="C349" t="s">
        <v>298</v>
      </c>
      <c r="I349" s="5">
        <v>309000000000</v>
      </c>
    </row>
    <row r="350" spans="3:9" ht="15.5" x14ac:dyDescent="0.35">
      <c r="C350" t="s">
        <v>297</v>
      </c>
      <c r="D350" s="5">
        <v>1000000000</v>
      </c>
    </row>
    <row r="351" spans="3:9" ht="15.5" x14ac:dyDescent="0.35">
      <c r="C351" t="s">
        <v>296</v>
      </c>
      <c r="D351" s="5">
        <v>31000000000</v>
      </c>
    </row>
    <row r="352" spans="3:9" ht="15.5" x14ac:dyDescent="0.35">
      <c r="C352" t="s">
        <v>23</v>
      </c>
      <c r="D352" s="5">
        <v>32000000000</v>
      </c>
    </row>
    <row r="353" spans="3:9" ht="15.5" x14ac:dyDescent="0.35">
      <c r="C353" t="s">
        <v>20</v>
      </c>
      <c r="D353" s="5">
        <v>-6000000000</v>
      </c>
    </row>
    <row r="354" spans="3:9" ht="15.5" x14ac:dyDescent="0.35">
      <c r="C354" t="s">
        <v>392</v>
      </c>
      <c r="I354" s="5">
        <v>325000000000</v>
      </c>
    </row>
    <row r="355" spans="3:9" ht="15.5" x14ac:dyDescent="0.35">
      <c r="C355" t="s">
        <v>393</v>
      </c>
      <c r="I355" s="5">
        <v>55000000000</v>
      </c>
    </row>
    <row r="356" spans="3:9" ht="15.5" x14ac:dyDescent="0.35">
      <c r="C356" t="s">
        <v>394</v>
      </c>
      <c r="I356" s="5">
        <v>-6000000000</v>
      </c>
    </row>
    <row r="357" spans="3:9" ht="15.5" x14ac:dyDescent="0.35">
      <c r="C357" t="s">
        <v>395</v>
      </c>
      <c r="I357" s="5">
        <v>-13000000000</v>
      </c>
    </row>
    <row r="358" spans="3:9" ht="15.5" x14ac:dyDescent="0.35">
      <c r="C358" t="s">
        <v>396</v>
      </c>
      <c r="I358" s="5">
        <v>-4000000000</v>
      </c>
    </row>
    <row r="359" spans="3:9" ht="15.5" x14ac:dyDescent="0.35">
      <c r="C359" t="s">
        <v>397</v>
      </c>
      <c r="I359" s="5">
        <v>51000000000</v>
      </c>
    </row>
  </sheetData>
  <pageMargins left="0.7" right="0.7" top="0.75" bottom="0.75" header="0.3" footer="0.3"/>
  <ignoredErrors>
    <ignoredError sqref="A1:U36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1364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1365</v>
      </c>
      <c r="D2" s="2" vm="298">
        <f ca="1">IFERROR(_xlfn.STOCKHISTORY("XIDX:" &amp; $C$1, D3, , 0, 0, 1), "Libur")</f>
        <v>4230</v>
      </c>
      <c r="H2" s="2" vm="298">
        <f ca="1">IFERROR(INDEX(D2:G2,COUNT(D2:G2)),"")</f>
        <v>4230</v>
      </c>
      <c r="I2" s="2" vm="54">
        <f t="shared" ref="I2:U2" ca="1" si="0">IFERROR(_xlfn.STOCKHISTORY("XIDX:" &amp; $C$1, I1, , 0, 0, 1), "Libur")</f>
        <v>4470</v>
      </c>
      <c r="J2" s="2" vm="299">
        <f t="shared" ca="1" si="0"/>
        <v>3660</v>
      </c>
      <c r="K2" s="2" vm="300">
        <f t="shared" ca="1" si="0"/>
        <v>2110</v>
      </c>
      <c r="L2" s="2" vm="301">
        <f t="shared" ca="1" si="0"/>
        <v>3870</v>
      </c>
      <c r="M2" s="2" vm="302">
        <f t="shared" ca="1" si="0"/>
        <v>3220</v>
      </c>
      <c r="N2" s="2" vm="303">
        <f t="shared" ca="1" si="0"/>
        <v>2980</v>
      </c>
      <c r="O2" s="2" vm="304">
        <f t="shared" ca="1" si="0"/>
        <v>1750</v>
      </c>
      <c r="P2" s="2" vm="305">
        <f t="shared" ca="1" si="0"/>
        <v>1840</v>
      </c>
      <c r="Q2" s="2" vm="306">
        <f t="shared" ca="1" si="0"/>
        <v>710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847522678307</v>
      </c>
      <c r="H4" s="2">
        <f>IFERROR(SUM(D4:G4)*(4/MAX(1,COUNT(D4:G4))),"")</f>
        <v>3390090713228</v>
      </c>
      <c r="I4" s="2">
        <f t="shared" ref="I4:U4" si="1">IFERROR(INDEX(I51:I500,MATCH($C$4,$C$51:$C$500,0)),"")</f>
        <v>2687165349897</v>
      </c>
      <c r="J4" s="2">
        <f t="shared" si="1"/>
        <v>2386968975506</v>
      </c>
      <c r="K4" s="2">
        <f t="shared" si="1"/>
        <v>3292715920018</v>
      </c>
      <c r="L4" s="2">
        <f t="shared" si="1"/>
        <v>5694017210214</v>
      </c>
      <c r="M4" s="2">
        <f t="shared" si="1"/>
        <v>4578413666494</v>
      </c>
      <c r="N4" s="2">
        <f t="shared" si="1"/>
        <v>4344699474015</v>
      </c>
      <c r="O4" s="2">
        <f t="shared" si="1"/>
        <v>3894771060856</v>
      </c>
      <c r="P4" s="2">
        <f t="shared" si="1"/>
        <v>2002672812898</v>
      </c>
      <c r="Q4" s="2">
        <f t="shared" si="1"/>
        <v>724494516292</v>
      </c>
      <c r="R4" s="2">
        <f t="shared" si="1"/>
        <v>486325886446</v>
      </c>
      <c r="S4" s="2">
        <f t="shared" si="1"/>
        <v>13903396540</v>
      </c>
      <c r="T4" s="2">
        <f t="shared" si="1"/>
        <v>167877150565</v>
      </c>
      <c r="U4" s="2">
        <f t="shared" si="1"/>
        <v>4124941232085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295610810281</v>
      </c>
      <c r="H5" s="2">
        <f>IFERROR(SUM(D5:G5)*(4/MAX(1,COUNT(D5:G5))),"")</f>
        <v>1182443241124</v>
      </c>
      <c r="I5" s="2">
        <f t="shared" ref="I5:U5" si="2">IFERROR(INDEX(I51:I500,MATCH($C$5,$C$51:$C$500,0)),"")</f>
        <v>2445053466687</v>
      </c>
      <c r="J5" s="2">
        <f t="shared" si="2"/>
        <v>2563228336258</v>
      </c>
      <c r="K5" s="2">
        <f t="shared" si="2"/>
        <v>687809219742</v>
      </c>
      <c r="L5" s="2">
        <f t="shared" si="2"/>
        <v>828428033373</v>
      </c>
      <c r="M5" s="2">
        <f t="shared" si="2"/>
        <v>577016966384</v>
      </c>
      <c r="N5" s="2">
        <f t="shared" si="2"/>
        <v>623800503601</v>
      </c>
      <c r="O5" s="2">
        <f t="shared" si="2"/>
        <v>514559055681</v>
      </c>
      <c r="P5" s="2">
        <f t="shared" si="2"/>
        <v>585158316114</v>
      </c>
      <c r="Q5" s="2">
        <f t="shared" si="2"/>
        <v>-48196368748</v>
      </c>
      <c r="R5" s="2">
        <f t="shared" si="2"/>
        <v>-329359652235</v>
      </c>
      <c r="S5" s="2">
        <f t="shared" si="2"/>
        <v>-379390189991</v>
      </c>
      <c r="T5" s="2">
        <f t="shared" si="2"/>
        <v>-453249198077</v>
      </c>
      <c r="U5" s="2">
        <f t="shared" si="2"/>
        <v>971657783506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9062813222729</v>
      </c>
      <c r="H6" s="2">
        <f>IFERROR(INDEX(D6:G6,COUNT(D6:G6)),"")</f>
        <v>9062813222729</v>
      </c>
      <c r="I6" s="2">
        <f t="shared" ref="I6:U6" si="3">IFERROR(INDEX(I51:I500,MATCH($C$6,$C$51:$C$500,0)),"")</f>
        <v>8767206622638</v>
      </c>
      <c r="J6" s="2">
        <f t="shared" si="3"/>
        <v>7621208264673</v>
      </c>
      <c r="K6" s="2">
        <f t="shared" si="3"/>
        <v>5521398735114</v>
      </c>
      <c r="L6" s="2">
        <f t="shared" si="3"/>
        <v>4873236994302</v>
      </c>
      <c r="M6" s="2">
        <f t="shared" si="3"/>
        <v>3670508924274</v>
      </c>
      <c r="N6" s="2">
        <f t="shared" si="3"/>
        <v>3453893913635</v>
      </c>
      <c r="O6" s="2">
        <f t="shared" si="3"/>
        <v>2014185087629</v>
      </c>
      <c r="P6" s="2">
        <f t="shared" si="3"/>
        <v>1499695435336</v>
      </c>
      <c r="Q6" s="2">
        <f t="shared" si="3"/>
        <v>914494891667</v>
      </c>
      <c r="R6" s="2">
        <f t="shared" si="3"/>
        <v>962828982988</v>
      </c>
      <c r="S6" s="2">
        <f t="shared" si="3"/>
        <v>1292037598118</v>
      </c>
      <c r="T6" s="2">
        <f t="shared" si="3"/>
        <v>1671607604432</v>
      </c>
      <c r="U6" s="2">
        <f t="shared" si="3"/>
        <v>2098275221251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3.96</v>
      </c>
      <c r="H7" s="3">
        <f>IFERROR(INDEX(D7:G7,COUNT(D7:G7)),"")</f>
        <v>3.96</v>
      </c>
      <c r="I7" s="3">
        <f t="shared" ref="I7:U7" si="4">IFERROR(INDEX(I51:I500,MATCH($C$7,$C$51:$C$500,0))/1000000000,"")</f>
        <v>3.96</v>
      </c>
      <c r="J7" s="3">
        <f t="shared" si="4"/>
        <v>3.96</v>
      </c>
      <c r="K7" s="3">
        <f t="shared" si="4"/>
        <v>3.96</v>
      </c>
      <c r="L7" s="3">
        <f t="shared" si="4"/>
        <v>3.96</v>
      </c>
      <c r="M7" s="3">
        <f t="shared" si="4"/>
        <v>3.96</v>
      </c>
      <c r="N7" s="3">
        <f t="shared" si="4"/>
        <v>3.96</v>
      </c>
      <c r="O7" s="3">
        <f t="shared" si="4"/>
        <v>3.37</v>
      </c>
      <c r="P7" s="3">
        <f t="shared" si="4"/>
        <v>3.37</v>
      </c>
      <c r="Q7" s="3">
        <f t="shared" si="4"/>
        <v>3.37</v>
      </c>
      <c r="R7" s="3">
        <f t="shared" si="4"/>
        <v>3.37</v>
      </c>
      <c r="S7" s="3">
        <f t="shared" si="4"/>
        <v>3.37</v>
      </c>
      <c r="T7" s="3">
        <f t="shared" si="4"/>
        <v>3.37</v>
      </c>
      <c r="U7" s="3">
        <f t="shared" si="4"/>
        <v>3.37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101000000000</v>
      </c>
      <c r="H8" s="2">
        <f>IFERROR(INDEX(D8:G8,COUNT(D8:G8)),"")</f>
        <v>101000000000</v>
      </c>
      <c r="I8" s="2">
        <f t="shared" ref="I8:U8" si="5">IFERROR(INDEX(I51:I500,MATCH($C$8,$C$51:$C$500,0)),"")</f>
        <v>375000000000</v>
      </c>
      <c r="J8" s="2">
        <f t="shared" si="5"/>
        <v>172000000000</v>
      </c>
      <c r="K8" s="2">
        <f t="shared" si="5"/>
        <v>-57000000000</v>
      </c>
      <c r="L8" s="2">
        <f t="shared" si="5"/>
        <v>467000000000</v>
      </c>
      <c r="M8" s="2">
        <f t="shared" si="5"/>
        <v>371000000000</v>
      </c>
      <c r="N8" s="2">
        <f t="shared" si="5"/>
        <v>339000000000</v>
      </c>
      <c r="O8" s="2">
        <f t="shared" si="5"/>
        <v>307000000000</v>
      </c>
      <c r="P8" s="2">
        <f t="shared" si="5"/>
        <v>321000000000</v>
      </c>
      <c r="Q8" s="2">
        <f t="shared" si="5"/>
        <v>-54000000000</v>
      </c>
      <c r="R8" s="2">
        <f t="shared" si="5"/>
        <v>58000000000</v>
      </c>
      <c r="S8" s="2">
        <f t="shared" si="5"/>
        <v>-262000000000</v>
      </c>
      <c r="T8" s="2">
        <f t="shared" si="5"/>
        <v>-231000000000</v>
      </c>
      <c r="U8" s="2">
        <f t="shared" si="5"/>
        <v>315000000000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25.44</v>
      </c>
      <c r="H9" s="3">
        <f>IFERROR(INDEX(D9:G9,COUNT(D9:G9)),"")</f>
        <v>25.44</v>
      </c>
      <c r="I9" s="3">
        <f t="shared" ref="I9:U9" si="6">IFERROR(INDEX(I51:I500,MATCH($C$9,$C$51:$C$500,0)),"")</f>
        <v>94.7</v>
      </c>
      <c r="J9" s="3">
        <f t="shared" si="6"/>
        <v>43.51</v>
      </c>
      <c r="K9" s="3">
        <f t="shared" si="6"/>
        <v>-14.41</v>
      </c>
      <c r="L9" s="3">
        <f t="shared" si="6"/>
        <v>118</v>
      </c>
      <c r="M9" s="3">
        <f t="shared" si="6"/>
        <v>93.71</v>
      </c>
      <c r="N9" s="3">
        <f t="shared" si="6"/>
        <v>85.63</v>
      </c>
      <c r="O9" s="3">
        <f t="shared" si="6"/>
        <v>91.16</v>
      </c>
      <c r="P9" s="3">
        <f t="shared" si="6"/>
        <v>95.09</v>
      </c>
      <c r="Q9" s="3">
        <f t="shared" si="6"/>
        <v>-16.16</v>
      </c>
      <c r="R9" s="3">
        <f t="shared" si="6"/>
        <v>17.149999999999999</v>
      </c>
      <c r="S9" s="3">
        <f t="shared" si="6"/>
        <v>-77.69</v>
      </c>
      <c r="T9" s="3">
        <f t="shared" si="6"/>
        <v>-68.67</v>
      </c>
      <c r="U9" s="3">
        <f t="shared" si="6"/>
        <v>93.49</v>
      </c>
    </row>
    <row r="10" spans="1:21" ht="15.5" x14ac:dyDescent="0.35">
      <c r="C10" t="s">
        <v>17</v>
      </c>
      <c r="D10" s="3">
        <f ca="1">IFERROR(IF(D9=0,"",D2/D9),"")</f>
        <v>166.27358490566036</v>
      </c>
      <c r="I10" s="3">
        <f t="shared" ref="I10:U10" ca="1" si="7">IFERROR(IF(I9=0,"",I2/I9),"")</f>
        <v>47.201689545934528</v>
      </c>
      <c r="J10" s="3">
        <f t="shared" ca="1" si="7"/>
        <v>84.118593426798441</v>
      </c>
      <c r="K10" s="3">
        <f t="shared" ca="1" si="7"/>
        <v>-146.42609299097847</v>
      </c>
      <c r="L10" s="3">
        <f t="shared" ca="1" si="7"/>
        <v>32.796610169491522</v>
      </c>
      <c r="M10" s="3">
        <f t="shared" ca="1" si="7"/>
        <v>34.361327499733221</v>
      </c>
      <c r="N10" s="3">
        <f t="shared" ca="1" si="7"/>
        <v>34.800887539413758</v>
      </c>
      <c r="O10" s="3">
        <f t="shared" ca="1" si="7"/>
        <v>19.197016235190873</v>
      </c>
      <c r="P10" s="3">
        <f t="shared" ca="1" si="7"/>
        <v>19.350089388999894</v>
      </c>
      <c r="Q10" s="3">
        <f t="shared" ca="1" si="7"/>
        <v>-43.935643564356432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1516868806005</v>
      </c>
      <c r="H11" s="2">
        <f>IFERROR(INDEX(D11:G11,COUNT(D11:G11)),"")</f>
        <v>1516868806005</v>
      </c>
      <c r="I11" s="2">
        <f t="shared" ref="I11:U11" si="8">IFERROR(INDEX(I51:I500,MATCH($C$11,$C$51:$C$500,0)),"")</f>
        <v>1422214577124</v>
      </c>
      <c r="J11" s="2">
        <f t="shared" si="8"/>
        <v>1572507228621</v>
      </c>
      <c r="K11" s="2">
        <f t="shared" si="8"/>
        <v>475494209348</v>
      </c>
      <c r="L11" s="2">
        <f t="shared" si="8"/>
        <v>370723046513</v>
      </c>
      <c r="M11" s="2">
        <f t="shared" si="8"/>
        <v>167437777525</v>
      </c>
      <c r="N11" s="2">
        <f t="shared" si="8"/>
        <v>193540574802</v>
      </c>
      <c r="O11" s="2">
        <f t="shared" si="8"/>
        <v>124622002158</v>
      </c>
      <c r="P11" s="2">
        <f t="shared" si="8"/>
        <v>37342200054</v>
      </c>
      <c r="Q11" s="2">
        <f t="shared" si="8"/>
        <v>27786301821</v>
      </c>
      <c r="R11" s="2">
        <f t="shared" si="8"/>
        <v>66839628610</v>
      </c>
      <c r="S11" s="2">
        <f t="shared" si="8"/>
        <v>31324153161</v>
      </c>
      <c r="T11" s="2">
        <f t="shared" si="8"/>
        <v>507657966989</v>
      </c>
      <c r="U11" s="2">
        <f t="shared" si="8"/>
        <v>997764792325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-1517000000000</v>
      </c>
      <c r="H12" s="2">
        <f>IFERROR(INDEX(D12:G12,COUNT(D12:G12)),"")</f>
        <v>-1517000000000</v>
      </c>
      <c r="I12" s="2">
        <f t="shared" ref="I12:U12" si="9">IFERROR(INDEX(I51:I500,MATCH($C$12,$C$51:$C$500,0)),"")</f>
        <v>-1422000000000</v>
      </c>
      <c r="J12" s="2">
        <f t="shared" si="9"/>
        <v>-1573000000000</v>
      </c>
      <c r="K12" s="2">
        <f t="shared" si="9"/>
        <v>-244000000000</v>
      </c>
      <c r="L12" s="2">
        <f t="shared" si="9"/>
        <v>-371000000000</v>
      </c>
      <c r="M12" s="2">
        <f t="shared" si="9"/>
        <v>-158000000000</v>
      </c>
      <c r="N12" s="2">
        <f t="shared" si="9"/>
        <v>-60000000000</v>
      </c>
      <c r="O12" s="2">
        <f t="shared" si="9"/>
        <v>1287000000000</v>
      </c>
      <c r="P12" s="2">
        <f t="shared" si="9"/>
        <v>2167000000000</v>
      </c>
      <c r="Q12" s="2">
        <f t="shared" si="9"/>
        <v>2909000000000</v>
      </c>
      <c r="R12" s="2">
        <f t="shared" si="9"/>
        <v>707000000000</v>
      </c>
      <c r="S12" s="2">
        <f t="shared" si="9"/>
        <v>1745000000000</v>
      </c>
      <c r="T12" s="2">
        <f t="shared" si="9"/>
        <v>747000000000</v>
      </c>
      <c r="U12" s="2">
        <f t="shared" si="9"/>
        <v>-131000000000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231000000000</v>
      </c>
      <c r="L13" s="2">
        <f t="shared" si="10"/>
        <v>0</v>
      </c>
      <c r="M13" s="2">
        <f t="shared" si="10"/>
        <v>10000000000</v>
      </c>
      <c r="N13" s="2">
        <f t="shared" si="10"/>
        <v>134000000000</v>
      </c>
      <c r="O13" s="2">
        <f t="shared" si="10"/>
        <v>1412000000000</v>
      </c>
      <c r="P13" s="2">
        <f t="shared" si="10"/>
        <v>2204000000000</v>
      </c>
      <c r="Q13" s="2">
        <f t="shared" si="10"/>
        <v>2937000000000</v>
      </c>
      <c r="R13" s="2">
        <f t="shared" si="10"/>
        <v>774000000000</v>
      </c>
      <c r="S13" s="2">
        <f t="shared" si="10"/>
        <v>1777000000000</v>
      </c>
      <c r="T13" s="2">
        <f t="shared" si="10"/>
        <v>1255000000000</v>
      </c>
      <c r="U13" s="2">
        <f t="shared" si="10"/>
        <v>867000000000</v>
      </c>
    </row>
    <row r="14" spans="1:21" ht="15.5" x14ac:dyDescent="0.35">
      <c r="C14" t="s">
        <v>26</v>
      </c>
      <c r="D14" s="2">
        <f>IFERROR(INDEX(D51:D500,MATCH($C$14,$C$51:$C$500,0)),"")</f>
        <v>-1429134824</v>
      </c>
      <c r="H14" s="2">
        <f>IFERROR(SUM(D14:G14)*(4/MAX(1,COUNT(D14:G14))),"")</f>
        <v>-5716539296</v>
      </c>
      <c r="I14" s="2">
        <f t="shared" ref="I14:U14" si="11">IFERROR(INDEX(I51:I500,MATCH($C$14,$C$51:$C$500,0)),"")</f>
        <v>-3469530919</v>
      </c>
      <c r="J14" s="2">
        <f t="shared" si="11"/>
        <v>-18478763722</v>
      </c>
      <c r="K14" s="2">
        <f t="shared" si="11"/>
        <v>-17957365808</v>
      </c>
      <c r="L14" s="2">
        <f t="shared" si="11"/>
        <v>-2809981788</v>
      </c>
      <c r="M14" s="2">
        <f t="shared" si="11"/>
        <v>-4711941008</v>
      </c>
      <c r="N14" s="2">
        <f t="shared" si="11"/>
        <v>-17832546607</v>
      </c>
      <c r="O14" s="2">
        <f t="shared" si="11"/>
        <v>-63785917885</v>
      </c>
      <c r="P14" s="2">
        <f t="shared" si="11"/>
        <v>-72527162193</v>
      </c>
      <c r="Q14" s="2">
        <f t="shared" si="11"/>
        <v>-58665762448</v>
      </c>
      <c r="R14" s="2">
        <f t="shared" si="11"/>
        <v>-57249999399</v>
      </c>
      <c r="S14" s="2">
        <f t="shared" si="11"/>
        <v>-37319923625</v>
      </c>
      <c r="T14" s="2">
        <f t="shared" si="11"/>
        <v>-42853532613</v>
      </c>
      <c r="U14" s="2">
        <f t="shared" si="11"/>
        <v>-13660358675</v>
      </c>
    </row>
    <row r="15" spans="1:21" ht="15.5" x14ac:dyDescent="0.35">
      <c r="C15" t="s">
        <v>27</v>
      </c>
      <c r="D15" s="2">
        <f>IFERROR(INDEX(D51:D500,MATCH($C$15,$C$51:$C$500,0)),"")</f>
        <v>-34031710544</v>
      </c>
      <c r="H15" s="2">
        <f>IFERROR(SUM(D15:G15)*(4/MAX(1,COUNT(D15:G15))),"")</f>
        <v>-136126842176</v>
      </c>
      <c r="I15" s="2">
        <f t="shared" ref="I15:U15" si="12">IFERROR(INDEX(I51:I500,MATCH($C$15,$C$51:$C$500,0)),"")</f>
        <v>-171454500024</v>
      </c>
      <c r="J15" s="2">
        <f t="shared" si="12"/>
        <v>-116858552283</v>
      </c>
      <c r="K15" s="2">
        <f t="shared" si="12"/>
        <v>-57163576047</v>
      </c>
      <c r="L15" s="2">
        <f t="shared" si="12"/>
        <v>-90171951011</v>
      </c>
      <c r="M15" s="2">
        <f t="shared" si="12"/>
        <v>-100967322506</v>
      </c>
      <c r="N15" s="2">
        <f t="shared" si="12"/>
        <v>-191960582706</v>
      </c>
      <c r="O15" s="2">
        <f t="shared" si="12"/>
        <v>-190537780439</v>
      </c>
      <c r="P15" s="2">
        <f t="shared" si="12"/>
        <v>-63663122428</v>
      </c>
      <c r="Q15" s="2">
        <f t="shared" si="12"/>
        <v>665585119</v>
      </c>
      <c r="R15" s="2">
        <f t="shared" si="12"/>
        <v>900013595</v>
      </c>
      <c r="S15" s="2">
        <f t="shared" si="12"/>
        <v>31671626</v>
      </c>
      <c r="T15" s="2">
        <f t="shared" si="12"/>
        <v>-3709537413</v>
      </c>
      <c r="U15" s="2">
        <f t="shared" si="12"/>
        <v>-229038050430</v>
      </c>
    </row>
    <row r="16" spans="1:21" ht="15.5" x14ac:dyDescent="0.35">
      <c r="C16" t="s">
        <v>28</v>
      </c>
      <c r="D16" s="2">
        <f>IFERROR(INDEX(D51:D500,MATCH($C$16,$C$51:$C$500,0)),"")</f>
        <v>321993963812</v>
      </c>
      <c r="H16" s="2">
        <f>IFERROR(SUM(D16:G16)*(4/MAX(1,COUNT(D16:G16))),"")</f>
        <v>1287975855248</v>
      </c>
      <c r="I16" s="2">
        <f t="shared" ref="I16:U16" si="13">IFERROR(INDEX(I51:I500,MATCH($C$16,$C$51:$C$500,0)),"")</f>
        <v>2570514027031</v>
      </c>
      <c r="J16" s="2">
        <f t="shared" si="13"/>
        <v>2606410877955</v>
      </c>
      <c r="K16" s="2">
        <f t="shared" si="13"/>
        <v>775768358438</v>
      </c>
      <c r="L16" s="2">
        <f t="shared" si="13"/>
        <v>834992881797</v>
      </c>
      <c r="M16" s="2">
        <f t="shared" si="13"/>
        <v>669312473099</v>
      </c>
      <c r="N16" s="2">
        <f t="shared" si="13"/>
        <v>841881871416</v>
      </c>
      <c r="O16" s="2">
        <f t="shared" si="13"/>
        <v>848256705676</v>
      </c>
      <c r="P16" s="2">
        <f t="shared" si="13"/>
        <v>724987180923</v>
      </c>
      <c r="Q16" s="2">
        <f t="shared" si="13"/>
        <v>46827759377</v>
      </c>
      <c r="R16" s="2">
        <f t="shared" si="13"/>
        <v>-266147360146</v>
      </c>
      <c r="S16" s="2">
        <f t="shared" si="13"/>
        <v>-341237589644</v>
      </c>
      <c r="T16" s="2">
        <f t="shared" si="13"/>
        <v>-380989807771</v>
      </c>
      <c r="U16" s="2">
        <f t="shared" si="13"/>
        <v>915724757525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16750800000000</v>
      </c>
      <c r="H20" s="2">
        <f t="shared" ref="H20:U20" ca="1" si="14">IFERROR(H21*H2,"")</f>
        <v>16750800000000</v>
      </c>
      <c r="I20" s="2">
        <f t="shared" ca="1" si="14"/>
        <v>17701200000000</v>
      </c>
      <c r="J20" s="2">
        <f t="shared" ca="1" si="14"/>
        <v>14493600000000</v>
      </c>
      <c r="K20" s="2">
        <f t="shared" ca="1" si="14"/>
        <v>8355600000000</v>
      </c>
      <c r="L20" s="2">
        <f t="shared" ca="1" si="14"/>
        <v>15325200000000</v>
      </c>
      <c r="M20" s="2">
        <f t="shared" ca="1" si="14"/>
        <v>12751200000000</v>
      </c>
      <c r="N20" s="2">
        <f t="shared" ca="1" si="14"/>
        <v>11800800000000</v>
      </c>
      <c r="O20" s="2">
        <f t="shared" ca="1" si="14"/>
        <v>5897500000000</v>
      </c>
      <c r="P20" s="2">
        <f t="shared" ca="1" si="14"/>
        <v>6200800000000</v>
      </c>
      <c r="Q20" s="2">
        <f t="shared" ca="1" si="14"/>
        <v>2392700000000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3960000000</v>
      </c>
      <c r="H21" s="2">
        <f>IFERROR(INDEX(D21:G21,COUNT(D21:G21)),"")</f>
        <v>3960000000</v>
      </c>
      <c r="I21" s="2">
        <f t="shared" ref="I21:U21" si="15">IFERROR(INDEX(I51:I500,MATCH($C$7,$C$51:$C$500,0)),"")</f>
        <v>3960000000</v>
      </c>
      <c r="J21" s="2">
        <f t="shared" si="15"/>
        <v>3960000000</v>
      </c>
      <c r="K21" s="2">
        <f t="shared" si="15"/>
        <v>3960000000</v>
      </c>
      <c r="L21" s="2">
        <f t="shared" si="15"/>
        <v>3960000000</v>
      </c>
      <c r="M21" s="2">
        <f t="shared" si="15"/>
        <v>3960000000</v>
      </c>
      <c r="N21" s="2">
        <f t="shared" si="15"/>
        <v>3960000000</v>
      </c>
      <c r="O21" s="2">
        <f t="shared" si="15"/>
        <v>3370000000</v>
      </c>
      <c r="P21" s="2">
        <f t="shared" si="15"/>
        <v>3370000000</v>
      </c>
      <c r="Q21" s="2">
        <f t="shared" si="15"/>
        <v>3370000000</v>
      </c>
      <c r="R21" s="2">
        <f t="shared" si="15"/>
        <v>3370000000</v>
      </c>
      <c r="S21" s="2">
        <f t="shared" si="15"/>
        <v>3370000000</v>
      </c>
      <c r="T21" s="2">
        <f t="shared" si="15"/>
        <v>3370000000</v>
      </c>
      <c r="U21" s="2">
        <f t="shared" si="15"/>
        <v>3370000000</v>
      </c>
    </row>
    <row r="23" spans="1:21" ht="15.5" x14ac:dyDescent="0.35">
      <c r="B23" t="s">
        <v>53</v>
      </c>
      <c r="C23" t="s">
        <v>54</v>
      </c>
      <c r="D23" s="3">
        <f>IFERROR(D5/D6*100,"")</f>
        <v>3.261799653330884</v>
      </c>
      <c r="H23" s="3">
        <f t="shared" ref="H23:U23" si="16">IFERROR(H5/H6*100,"")</f>
        <v>13.047198613323536</v>
      </c>
      <c r="I23" s="3">
        <f t="shared" si="16"/>
        <v>27.888626012002188</v>
      </c>
      <c r="J23" s="3">
        <f t="shared" si="16"/>
        <v>33.632834154913091</v>
      </c>
      <c r="K23" s="3">
        <f t="shared" si="16"/>
        <v>12.45715538288866</v>
      </c>
      <c r="L23" s="3">
        <f t="shared" si="16"/>
        <v>16.999543308516166</v>
      </c>
      <c r="M23" s="3">
        <f t="shared" si="16"/>
        <v>15.720353179583393</v>
      </c>
      <c r="N23" s="3">
        <f t="shared" si="16"/>
        <v>18.060789335144641</v>
      </c>
      <c r="O23" s="3">
        <f t="shared" si="16"/>
        <v>25.546761260491397</v>
      </c>
      <c r="P23" s="3">
        <f t="shared" si="16"/>
        <v>39.018476840459137</v>
      </c>
      <c r="Q23" s="3">
        <f t="shared" si="16"/>
        <v>-5.2702720580696267</v>
      </c>
      <c r="R23" s="3">
        <f t="shared" si="16"/>
        <v>-34.20749250950881</v>
      </c>
      <c r="S23" s="3">
        <f t="shared" si="16"/>
        <v>-29.363711283915038</v>
      </c>
      <c r="T23" s="3">
        <f t="shared" si="16"/>
        <v>-27.114569045706798</v>
      </c>
      <c r="U23" s="3">
        <f t="shared" si="16"/>
        <v>46.307451647200679</v>
      </c>
    </row>
    <row r="24" spans="1:21" ht="15.5" x14ac:dyDescent="0.35">
      <c r="C24" t="s">
        <v>55</v>
      </c>
      <c r="D24" s="4">
        <f>IFERROR(_xlfn.RRI(5,I23,D23),"")</f>
        <v>-0.34896245809893056</v>
      </c>
      <c r="H24" s="4">
        <f t="shared" ref="H24:U24" si="17">IFERROR(_xlfn.RRI(5,M23,H23),"")</f>
        <v>-3.6590343722922913E-2</v>
      </c>
      <c r="I24" s="4">
        <f t="shared" si="17"/>
        <v>9.0782290491234763E-2</v>
      </c>
      <c r="J24" s="4">
        <f t="shared" si="17"/>
        <v>5.6538976834188848E-2</v>
      </c>
      <c r="K24" s="4">
        <f t="shared" si="17"/>
        <v>-0.20415276098680124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-3.3673507920095935E-2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72.709999999999994</v>
      </c>
      <c r="H25" s="3">
        <f>IFERROR(INDEX(D25:G25,COUNT(D25:G25)),"")</f>
        <v>72.709999999999994</v>
      </c>
      <c r="I25" s="3">
        <f t="shared" ref="I25:U25" si="18">IFERROR(INDEX(I51:I500,MATCH($C$25,$C$51:$C$500,0)),"")</f>
        <v>605.78</v>
      </c>
      <c r="J25" s="3">
        <f t="shared" si="18"/>
        <v>628.63</v>
      </c>
      <c r="K25" s="3">
        <f t="shared" si="18"/>
        <v>181.46</v>
      </c>
      <c r="L25" s="3">
        <f t="shared" si="18"/>
        <v>188.07</v>
      </c>
      <c r="M25" s="3">
        <f t="shared" si="18"/>
        <v>143.51</v>
      </c>
      <c r="N25" s="3">
        <f t="shared" si="18"/>
        <v>164.11</v>
      </c>
      <c r="O25" s="3">
        <f t="shared" si="18"/>
        <v>195.15</v>
      </c>
      <c r="P25" s="3">
        <f t="shared" si="18"/>
        <v>196.18</v>
      </c>
      <c r="Q25" s="3">
        <f t="shared" si="18"/>
        <v>14.15</v>
      </c>
      <c r="R25" s="3">
        <f t="shared" si="18"/>
        <v>-78.63</v>
      </c>
      <c r="S25" s="3">
        <f t="shared" si="18"/>
        <v>-101.17</v>
      </c>
      <c r="T25" s="3">
        <f t="shared" si="18"/>
        <v>-114.05</v>
      </c>
      <c r="U25" s="3">
        <f t="shared" si="18"/>
        <v>186.49</v>
      </c>
    </row>
    <row r="26" spans="1:21" ht="15.5" x14ac:dyDescent="0.35">
      <c r="C26" t="s">
        <v>58</v>
      </c>
      <c r="D26" s="4">
        <f>IFERROR(_xlfn.RRI(5,I25,D25),"")</f>
        <v>-0.34558108609062088</v>
      </c>
      <c r="H26" s="4">
        <f t="shared" ref="H26:U26" si="19">IFERROR(_xlfn.RRI(5,M25,H25),"")</f>
        <v>-0.12714441312486369</v>
      </c>
      <c r="I26" s="4">
        <f t="shared" si="19"/>
        <v>0.29848212979126876</v>
      </c>
      <c r="J26" s="4">
        <f t="shared" si="19"/>
        <v>0.26358746640680453</v>
      </c>
      <c r="K26" s="4">
        <f t="shared" si="19"/>
        <v>-1.5478430723377068E-2</v>
      </c>
      <c r="L26" s="4">
        <f t="shared" si="19"/>
        <v>0.6776934807703221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1.0182489654836591E-2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214.02087836035355</v>
      </c>
      <c r="H27" s="3">
        <f t="shared" ref="H27:U27" si="20">IFERROR(H4/H21,"")</f>
        <v>856.0835134414142</v>
      </c>
      <c r="I27" s="3">
        <f t="shared" si="20"/>
        <v>678.57710855984851</v>
      </c>
      <c r="J27" s="3">
        <f t="shared" si="20"/>
        <v>602.76994330959599</v>
      </c>
      <c r="K27" s="3">
        <f t="shared" si="20"/>
        <v>831.49391919646462</v>
      </c>
      <c r="L27" s="3">
        <f t="shared" si="20"/>
        <v>1437.8831338924242</v>
      </c>
      <c r="M27" s="3">
        <f t="shared" si="20"/>
        <v>1156.1650672964647</v>
      </c>
      <c r="N27" s="3">
        <f t="shared" si="20"/>
        <v>1097.1463318219696</v>
      </c>
      <c r="O27" s="3">
        <f t="shared" si="20"/>
        <v>1155.7184156842729</v>
      </c>
      <c r="P27" s="3">
        <f t="shared" si="20"/>
        <v>594.2649296433234</v>
      </c>
      <c r="Q27" s="3">
        <f t="shared" si="20"/>
        <v>214.98353599169138</v>
      </c>
      <c r="R27" s="3">
        <f t="shared" si="20"/>
        <v>144.31035206112759</v>
      </c>
      <c r="S27" s="3">
        <f t="shared" si="20"/>
        <v>4.1256369554896146</v>
      </c>
      <c r="T27" s="3">
        <f t="shared" si="20"/>
        <v>49.815178209198812</v>
      </c>
      <c r="U27" s="3">
        <f t="shared" si="20"/>
        <v>1224.0181697581602</v>
      </c>
    </row>
    <row r="28" spans="1:21" ht="15.5" x14ac:dyDescent="0.35">
      <c r="C28" t="s">
        <v>60</v>
      </c>
      <c r="D28" s="4">
        <f>IFERROR(_xlfn.RRI(5,I27,D27),"")</f>
        <v>-0.2060897895066921</v>
      </c>
      <c r="H28" s="4">
        <f t="shared" ref="H28:U28" si="21">IFERROR(_xlfn.RRI(5,M27,H27),"")</f>
        <v>-5.8328865426011789E-2</v>
      </c>
      <c r="I28" s="4">
        <f t="shared" si="21"/>
        <v>-9.1621325694240197E-2</v>
      </c>
      <c r="J28" s="4">
        <f t="shared" si="21"/>
        <v>-0.12206995696644973</v>
      </c>
      <c r="K28" s="4">
        <f t="shared" si="21"/>
        <v>6.9487702621983782E-2</v>
      </c>
      <c r="L28" s="4">
        <f t="shared" si="21"/>
        <v>0.46239157896435867</v>
      </c>
      <c r="M28" s="4">
        <f t="shared" si="21"/>
        <v>0.51615803354610734</v>
      </c>
      <c r="N28" s="4">
        <f t="shared" si="21"/>
        <v>2.0546025457153543</v>
      </c>
      <c r="O28" s="4">
        <f t="shared" si="21"/>
        <v>0.87541795275926582</v>
      </c>
      <c r="P28" s="4">
        <f t="shared" si="21"/>
        <v>-0.13455704431140147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-0.87997292746541644</v>
      </c>
      <c r="I29" s="4">
        <f t="shared" si="22"/>
        <v>-3.634888567201696E-2</v>
      </c>
      <c r="J29" s="4">
        <f t="shared" si="22"/>
        <v>2.4642896506117049</v>
      </c>
      <c r="K29" s="4">
        <f t="shared" si="22"/>
        <v>-3.5146488009783511E-2</v>
      </c>
      <c r="L29" s="4">
        <f t="shared" si="22"/>
        <v>0.31050101038255179</v>
      </c>
      <c r="M29" s="4">
        <f t="shared" si="22"/>
        <v>-0.12552556212296642</v>
      </c>
      <c r="N29" s="4">
        <f t="shared" si="22"/>
        <v>-0.15905713553676654</v>
      </c>
      <c r="O29" s="4">
        <f t="shared" si="22"/>
        <v>-5.2502803547762314E-3</v>
      </c>
      <c r="P29" s="4">
        <f t="shared" si="22"/>
        <v>12.864310954063605</v>
      </c>
      <c r="Q29" s="4">
        <f t="shared" si="22"/>
        <v>-1.1799567595065497</v>
      </c>
      <c r="R29" s="4">
        <f t="shared" si="22"/>
        <v>-0.22279331817732534</v>
      </c>
      <c r="S29" s="4">
        <f t="shared" si="22"/>
        <v>-0.11293292415607187</v>
      </c>
      <c r="T29" s="4">
        <f t="shared" si="22"/>
        <v>-1.6115609416054479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0.26158619653157683</v>
      </c>
      <c r="I30" s="4">
        <f t="shared" si="23"/>
        <v>0.12576467372281747</v>
      </c>
      <c r="J30" s="4">
        <f t="shared" si="23"/>
        <v>-0.27507594536337909</v>
      </c>
      <c r="K30" s="4">
        <f t="shared" si="23"/>
        <v>-0.42172357433140795</v>
      </c>
      <c r="L30" s="4">
        <f t="shared" si="23"/>
        <v>0.24366595615513537</v>
      </c>
      <c r="M30" s="4">
        <f t="shared" si="23"/>
        <v>5.3792947907400801E-2</v>
      </c>
      <c r="N30" s="4">
        <f t="shared" si="23"/>
        <v>-5.0680237562559044E-2</v>
      </c>
      <c r="O30" s="4">
        <f t="shared" si="23"/>
        <v>0.94478650520052188</v>
      </c>
      <c r="P30" s="4">
        <f t="shared" si="23"/>
        <v>1.7642346047666198</v>
      </c>
      <c r="Q30" s="4">
        <f t="shared" si="23"/>
        <v>0.4897305212077076</v>
      </c>
      <c r="R30" s="4">
        <f t="shared" si="23"/>
        <v>33.978926555596885</v>
      </c>
      <c r="S30" s="4">
        <f t="shared" si="23"/>
        <v>-0.91718112623899473</v>
      </c>
      <c r="T30" s="4">
        <f t="shared" si="23"/>
        <v>-0.95930192913799539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2288.62</v>
      </c>
      <c r="H32" s="3">
        <f>IFERROR(INDEX(D32:G32,COUNT(D32:G32)),"")</f>
        <v>2288.62</v>
      </c>
      <c r="I32" s="3">
        <f t="shared" ref="I32:U32" si="24">IFERROR(INDEX(I51:I500,MATCH($C$32,$C$51:$C$500,0)),"")</f>
        <v>2213.9699999999998</v>
      </c>
      <c r="J32" s="3">
        <f t="shared" si="24"/>
        <v>1924.59</v>
      </c>
      <c r="K32" s="3">
        <f t="shared" si="24"/>
        <v>1394.37</v>
      </c>
      <c r="L32" s="3">
        <f t="shared" si="24"/>
        <v>1230.7</v>
      </c>
      <c r="M32" s="3">
        <f t="shared" si="24"/>
        <v>927</v>
      </c>
      <c r="N32" s="3">
        <f t="shared" si="24"/>
        <v>872.3</v>
      </c>
      <c r="O32" s="3">
        <f t="shared" si="24"/>
        <v>597.77</v>
      </c>
      <c r="P32" s="3">
        <f t="shared" si="24"/>
        <v>445.11</v>
      </c>
      <c r="Q32" s="3">
        <f t="shared" si="24"/>
        <v>271.51</v>
      </c>
      <c r="R32" s="3">
        <f t="shared" si="24"/>
        <v>285.79000000000002</v>
      </c>
      <c r="S32" s="3">
        <f t="shared" si="24"/>
        <v>383.4</v>
      </c>
      <c r="T32" s="3">
        <f t="shared" si="24"/>
        <v>495.95</v>
      </c>
      <c r="U32" s="3">
        <f t="shared" si="24"/>
        <v>622.46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1.81</v>
      </c>
      <c r="H33" s="3">
        <f>IFERROR(INDEX(D33:G33,COUNT(D33:G33)),"")</f>
        <v>1.81</v>
      </c>
      <c r="I33" s="3">
        <f t="shared" ref="I33:U33" si="25">IFERROR(INDEX(I51:I500,MATCH($C$33,$C$51:$C$500,0)),"")</f>
        <v>2.02</v>
      </c>
      <c r="J33" s="3">
        <f t="shared" si="25"/>
        <v>1.9</v>
      </c>
      <c r="K33" s="3">
        <f t="shared" si="25"/>
        <v>1.51</v>
      </c>
      <c r="L33" s="3">
        <f t="shared" si="25"/>
        <v>3.14</v>
      </c>
      <c r="M33" s="3">
        <f t="shared" si="25"/>
        <v>3.47</v>
      </c>
      <c r="N33" s="3">
        <f t="shared" si="25"/>
        <v>3.42</v>
      </c>
      <c r="O33" s="3">
        <f t="shared" si="25"/>
        <v>2.93</v>
      </c>
      <c r="P33" s="3">
        <f t="shared" si="25"/>
        <v>4.13</v>
      </c>
      <c r="Q33" s="3">
        <f t="shared" si="25"/>
        <v>2.62</v>
      </c>
      <c r="R33" s="3">
        <f t="shared" si="25"/>
        <v>3.15</v>
      </c>
      <c r="S33" s="3">
        <f t="shared" si="25"/>
        <v>2.4500000000000002</v>
      </c>
      <c r="T33" s="3">
        <f t="shared" si="25"/>
        <v>1.9</v>
      </c>
      <c r="U33" s="3">
        <f t="shared" si="25"/>
        <v>0.63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57.08</v>
      </c>
      <c r="H34" s="3">
        <f>IFERROR(INDEX(D34:G34,COUNT(D34:G34)),"")</f>
        <v>57.08</v>
      </c>
      <c r="I34" s="3">
        <f t="shared" ref="I34:U34" si="26">IFERROR(INDEX(I51:I500,MATCH($C$34,$C$51:$C$500,0)),"")</f>
        <v>7.38</v>
      </c>
      <c r="J34" s="3">
        <f t="shared" si="26"/>
        <v>5.82</v>
      </c>
      <c r="K34" s="3">
        <f t="shared" si="26"/>
        <v>11.63</v>
      </c>
      <c r="L34" s="3">
        <f t="shared" si="26"/>
        <v>20.58</v>
      </c>
      <c r="M34" s="3">
        <f t="shared" si="26"/>
        <v>22.44</v>
      </c>
      <c r="N34" s="3">
        <f t="shared" si="26"/>
        <v>18.16</v>
      </c>
      <c r="O34" s="3">
        <f t="shared" si="26"/>
        <v>8.9700000000000006</v>
      </c>
      <c r="P34" s="3">
        <f t="shared" si="26"/>
        <v>9.3800000000000008</v>
      </c>
      <c r="Q34" s="3">
        <f t="shared" si="26"/>
        <v>50.18</v>
      </c>
      <c r="R34" s="3">
        <f t="shared" si="26"/>
        <v>-11.45</v>
      </c>
      <c r="S34" s="3">
        <f t="shared" si="26"/>
        <v>-9.2899999999999991</v>
      </c>
      <c r="T34" s="3">
        <f t="shared" si="26"/>
        <v>-8.24</v>
      </c>
      <c r="U34" s="3">
        <f t="shared" si="26"/>
        <v>2.09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19.39</v>
      </c>
      <c r="H35" s="3">
        <f>IFERROR(INDEX(D35:G35,COUNT(D35:G35)),"")</f>
        <v>19.39</v>
      </c>
      <c r="I35" s="3">
        <f t="shared" ref="I35:U35" si="27">IFERROR(INDEX(I51:I500,MATCH($C$35,$C$51:$C$500,0)),"")</f>
        <v>6.59</v>
      </c>
      <c r="J35" s="3">
        <f t="shared" si="27"/>
        <v>6.07</v>
      </c>
      <c r="K35" s="3">
        <f t="shared" si="27"/>
        <v>2.54</v>
      </c>
      <c r="L35" s="3">
        <f t="shared" si="27"/>
        <v>2.69</v>
      </c>
      <c r="M35" s="3">
        <f t="shared" si="27"/>
        <v>2.79</v>
      </c>
      <c r="N35" s="3">
        <f t="shared" si="27"/>
        <v>2.72</v>
      </c>
      <c r="O35" s="3">
        <f t="shared" si="27"/>
        <v>1.51</v>
      </c>
      <c r="P35" s="3">
        <f t="shared" si="27"/>
        <v>3.1</v>
      </c>
      <c r="Q35" s="3">
        <f t="shared" si="27"/>
        <v>3.3</v>
      </c>
      <c r="R35" s="3">
        <f t="shared" si="27"/>
        <v>6.24</v>
      </c>
      <c r="S35" s="3">
        <f t="shared" si="27"/>
        <v>227.89</v>
      </c>
      <c r="T35" s="3">
        <f t="shared" si="27"/>
        <v>18.87</v>
      </c>
      <c r="U35" s="3">
        <f t="shared" si="27"/>
        <v>0.32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1.2068000000000001</v>
      </c>
      <c r="I36" s="4">
        <f t="shared" si="28"/>
        <v>0.57940000000000003</v>
      </c>
      <c r="J36" s="4">
        <f t="shared" si="28"/>
        <v>0.52180000000000004</v>
      </c>
      <c r="K36" s="4">
        <f t="shared" si="28"/>
        <v>0.64480000000000004</v>
      </c>
      <c r="L36" s="4">
        <f t="shared" si="28"/>
        <v>5.3200000000000004E-2</v>
      </c>
      <c r="M36" s="4">
        <f t="shared" si="28"/>
        <v>0.38319999999999999</v>
      </c>
      <c r="N36" s="4">
        <f t="shared" si="28"/>
        <v>0.55449999999999999</v>
      </c>
      <c r="O36" s="4">
        <f t="shared" si="28"/>
        <v>0.55990000000000006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351</v>
      </c>
      <c r="I37" s="3">
        <f t="shared" si="29"/>
        <v>351</v>
      </c>
      <c r="J37" s="3">
        <f t="shared" si="29"/>
        <v>328</v>
      </c>
      <c r="K37" s="3">
        <f t="shared" si="29"/>
        <v>117</v>
      </c>
      <c r="L37" s="3">
        <f t="shared" si="29"/>
        <v>10</v>
      </c>
      <c r="M37" s="3">
        <f t="shared" si="29"/>
        <v>55</v>
      </c>
      <c r="N37" s="3">
        <f t="shared" si="29"/>
        <v>91</v>
      </c>
      <c r="O37" s="3">
        <f t="shared" si="29"/>
        <v>93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847522678307</v>
      </c>
      <c r="E51" s="5">
        <v>612483044228</v>
      </c>
      <c r="F51" s="5">
        <v>682296629065</v>
      </c>
      <c r="G51" s="5">
        <v>721771403876</v>
      </c>
      <c r="I51" s="5">
        <v>2687165349897</v>
      </c>
      <c r="J51" s="5">
        <v>2386968975506</v>
      </c>
      <c r="K51" s="5">
        <v>3292715920018</v>
      </c>
      <c r="L51" s="5">
        <v>5694017210214</v>
      </c>
      <c r="M51" s="5">
        <v>4578413666494</v>
      </c>
      <c r="N51" s="5">
        <v>4344699474015</v>
      </c>
      <c r="O51" s="5">
        <v>3894771060856</v>
      </c>
      <c r="P51" s="5">
        <v>2002672812898</v>
      </c>
      <c r="Q51" s="5">
        <v>724494516292</v>
      </c>
      <c r="R51" s="5">
        <v>486325886446</v>
      </c>
      <c r="S51" s="5">
        <v>13903396540</v>
      </c>
      <c r="T51" s="5">
        <v>167877150565</v>
      </c>
      <c r="U51" s="5">
        <v>4124941232085</v>
      </c>
    </row>
    <row r="52" spans="2:21" ht="15.5" x14ac:dyDescent="0.35">
      <c r="C52" t="s">
        <v>85</v>
      </c>
      <c r="D52" s="5">
        <v>-580935051211</v>
      </c>
      <c r="E52" s="5">
        <v>-351522053373</v>
      </c>
      <c r="F52" s="5">
        <v>-397285326385</v>
      </c>
      <c r="G52" s="5">
        <v>-391996040226</v>
      </c>
      <c r="I52" s="5">
        <v>-1546063929129</v>
      </c>
      <c r="J52" s="5">
        <v>-1325696891157</v>
      </c>
      <c r="K52" s="5">
        <v>-2122893018194</v>
      </c>
      <c r="L52" s="5">
        <v>-3562813989784</v>
      </c>
      <c r="M52" s="5">
        <v>-2575035981767</v>
      </c>
      <c r="N52" s="5">
        <v>-2167492856507</v>
      </c>
      <c r="O52" s="5">
        <v>-1936965558927</v>
      </c>
      <c r="P52" s="5">
        <v>-1079034396494</v>
      </c>
      <c r="Q52" s="5">
        <v>-428195226382</v>
      </c>
      <c r="R52" s="5">
        <v>-354101885377</v>
      </c>
      <c r="S52" s="5">
        <v>-11034528360</v>
      </c>
      <c r="T52" s="5">
        <v>-97481852614</v>
      </c>
      <c r="U52" s="5">
        <v>-1911748335306</v>
      </c>
    </row>
    <row r="53" spans="2:21" ht="15.5" x14ac:dyDescent="0.35">
      <c r="C53" t="s">
        <v>86</v>
      </c>
      <c r="D53" s="5">
        <v>266587627096</v>
      </c>
      <c r="E53" s="5">
        <v>260960990855</v>
      </c>
      <c r="F53" s="5">
        <v>285011302680</v>
      </c>
      <c r="G53" s="5">
        <v>329775363650</v>
      </c>
      <c r="I53" s="5">
        <v>1141101420768</v>
      </c>
      <c r="J53" s="5">
        <v>1061272084349</v>
      </c>
      <c r="K53" s="5">
        <v>1169822901824</v>
      </c>
      <c r="L53" s="5">
        <v>2131203220430</v>
      </c>
      <c r="M53" s="5">
        <v>2003377684727</v>
      </c>
      <c r="N53" s="5">
        <v>2177206617508</v>
      </c>
      <c r="O53" s="5">
        <v>1957805501929</v>
      </c>
      <c r="P53" s="5">
        <v>923638416404</v>
      </c>
      <c r="Q53" s="5">
        <v>296299289910</v>
      </c>
      <c r="R53" s="5">
        <v>132224001069</v>
      </c>
      <c r="S53" s="5">
        <v>2868868180</v>
      </c>
      <c r="T53" s="5">
        <v>70395297951</v>
      </c>
      <c r="U53" s="5">
        <v>2213192896779</v>
      </c>
    </row>
    <row r="54" spans="2:21" ht="15.5" x14ac:dyDescent="0.35">
      <c r="C54" t="s">
        <v>87</v>
      </c>
      <c r="D54" s="5">
        <v>-130916312070</v>
      </c>
      <c r="E54" s="5">
        <v>-96417562465</v>
      </c>
      <c r="F54" s="5">
        <v>-86712949804</v>
      </c>
      <c r="G54" s="5">
        <v>-81771383333</v>
      </c>
      <c r="I54" s="5">
        <v>-362208356514</v>
      </c>
      <c r="J54" s="5">
        <v>-503305689338</v>
      </c>
      <c r="K54" s="5">
        <v>-857360082159</v>
      </c>
      <c r="L54" s="5">
        <v>-2041074001221</v>
      </c>
      <c r="M54" s="5">
        <v>-1642264153689</v>
      </c>
      <c r="N54" s="5">
        <v>-1454188400513</v>
      </c>
      <c r="O54" s="5">
        <v>-1292800202595</v>
      </c>
      <c r="P54" s="5">
        <v>-604437899668</v>
      </c>
      <c r="Q54" s="5">
        <v>-248976179121</v>
      </c>
      <c r="R54" s="5">
        <v>-149904456380</v>
      </c>
      <c r="S54" s="5">
        <v>-79220161552</v>
      </c>
      <c r="T54" s="5">
        <v>-117821630197</v>
      </c>
      <c r="U54" s="5">
        <v>-1260456139739</v>
      </c>
    </row>
    <row r="55" spans="2:21" ht="15.5" x14ac:dyDescent="0.35">
      <c r="C55" t="s">
        <v>657</v>
      </c>
    </row>
    <row r="56" spans="2:21" ht="15.5" x14ac:dyDescent="0.35">
      <c r="C56" t="s">
        <v>89</v>
      </c>
      <c r="D56" s="5">
        <v>-74987881719</v>
      </c>
      <c r="E56" s="5">
        <v>-50327405533</v>
      </c>
      <c r="F56" s="5">
        <v>-53202693184</v>
      </c>
      <c r="G56" s="5">
        <v>-53951989660</v>
      </c>
      <c r="I56" s="5">
        <v>-208088702856</v>
      </c>
      <c r="J56" s="5">
        <v>-328844337352</v>
      </c>
      <c r="K56" s="5">
        <v>-727998868129</v>
      </c>
      <c r="L56" s="5">
        <v>-1919703504385</v>
      </c>
      <c r="M56" s="5">
        <v>-1535522211337</v>
      </c>
      <c r="N56" s="5">
        <v>-1344263598188</v>
      </c>
      <c r="O56" s="5">
        <v>-1181256333332</v>
      </c>
      <c r="P56" s="5">
        <v>-543446758316</v>
      </c>
      <c r="Q56" s="5">
        <v>-206935109526</v>
      </c>
      <c r="R56" s="5">
        <v>-94370410138</v>
      </c>
      <c r="S56" s="5">
        <v>-13021249220</v>
      </c>
      <c r="T56" s="5">
        <v>-53089246985</v>
      </c>
      <c r="U56" s="5">
        <v>-1190269524855</v>
      </c>
    </row>
    <row r="57" spans="2:21" ht="15.5" x14ac:dyDescent="0.35">
      <c r="C57" t="s">
        <v>88</v>
      </c>
      <c r="D57" s="5">
        <v>-55928430351</v>
      </c>
      <c r="E57" s="5">
        <v>-46090156932</v>
      </c>
      <c r="F57" s="5">
        <v>-33510256620</v>
      </c>
      <c r="G57" s="5">
        <v>-27819393673</v>
      </c>
      <c r="I57" s="5">
        <v>-154119653658</v>
      </c>
      <c r="J57" s="5">
        <v>-174461351986</v>
      </c>
      <c r="K57" s="5">
        <v>-129361214030</v>
      </c>
      <c r="L57" s="5">
        <v>-121370496836</v>
      </c>
      <c r="M57" s="5">
        <v>-106741942352</v>
      </c>
      <c r="N57" s="5">
        <v>-109924802325</v>
      </c>
      <c r="O57" s="5">
        <v>-111543869263</v>
      </c>
      <c r="P57" s="5">
        <v>-60991141352</v>
      </c>
      <c r="Q57" s="5">
        <v>-42041069595</v>
      </c>
      <c r="R57" s="5">
        <v>-55534046242</v>
      </c>
      <c r="S57" s="5">
        <v>-66198912332</v>
      </c>
      <c r="T57" s="5">
        <v>-60632128209</v>
      </c>
      <c r="U57" s="5">
        <v>-69359086886</v>
      </c>
    </row>
    <row r="58" spans="2:21" ht="15.5" x14ac:dyDescent="0.35">
      <c r="C58" t="s">
        <v>900</v>
      </c>
      <c r="T58" s="5">
        <v>-4100255003</v>
      </c>
      <c r="U58" s="5">
        <v>-827527998</v>
      </c>
    </row>
    <row r="59" spans="2:21" ht="15.5" x14ac:dyDescent="0.35">
      <c r="C59" t="s">
        <v>97</v>
      </c>
      <c r="D59" s="5">
        <v>-4210190</v>
      </c>
      <c r="E59" s="5">
        <v>-14595896</v>
      </c>
      <c r="F59" s="5">
        <v>-16120118</v>
      </c>
      <c r="G59" s="5">
        <v>-11482581</v>
      </c>
      <c r="I59" s="5">
        <v>-56618722</v>
      </c>
      <c r="J59" s="5">
        <v>-56540449</v>
      </c>
      <c r="K59" s="5">
        <v>-43866430</v>
      </c>
      <c r="L59" s="5">
        <v>-19196634</v>
      </c>
      <c r="M59" s="5">
        <v>-9081995</v>
      </c>
      <c r="N59" s="5">
        <v>-17284494</v>
      </c>
      <c r="O59" s="5">
        <v>-69403388</v>
      </c>
      <c r="P59" s="5">
        <v>42227555</v>
      </c>
      <c r="Q59" s="5">
        <v>-188750753</v>
      </c>
      <c r="R59" s="5">
        <v>-204162895</v>
      </c>
      <c r="S59" s="5">
        <v>-179816323</v>
      </c>
      <c r="T59" s="5">
        <v>-255741488</v>
      </c>
      <c r="U59" s="5">
        <v>58074345327</v>
      </c>
    </row>
    <row r="60" spans="2:21" ht="15.5" x14ac:dyDescent="0.35">
      <c r="C60" t="s">
        <v>90</v>
      </c>
      <c r="D60" s="5">
        <v>135671315026</v>
      </c>
      <c r="E60" s="5">
        <v>164543428390</v>
      </c>
      <c r="F60" s="5">
        <v>198298352876</v>
      </c>
      <c r="G60" s="5">
        <v>248003980317</v>
      </c>
      <c r="I60" s="5">
        <v>778893064254</v>
      </c>
      <c r="J60" s="5">
        <v>557966395011</v>
      </c>
      <c r="K60" s="5">
        <v>312462819665</v>
      </c>
      <c r="L60" s="5">
        <v>90129219209</v>
      </c>
      <c r="M60" s="5">
        <v>361113531038</v>
      </c>
      <c r="N60" s="5">
        <v>723018216995</v>
      </c>
      <c r="O60" s="5">
        <v>665005299334</v>
      </c>
      <c r="P60" s="5">
        <v>319200516736</v>
      </c>
      <c r="Q60" s="5">
        <v>47323110789</v>
      </c>
      <c r="R60" s="5">
        <v>-17680455311</v>
      </c>
      <c r="S60" s="5">
        <v>-76351293372</v>
      </c>
      <c r="T60" s="5">
        <v>-47426332246</v>
      </c>
      <c r="U60" s="5">
        <v>952736757040</v>
      </c>
    </row>
    <row r="61" spans="2:21" ht="15.5" x14ac:dyDescent="0.35">
      <c r="C61" t="s">
        <v>91</v>
      </c>
      <c r="D61" s="5">
        <v>186322648786</v>
      </c>
      <c r="E61" s="5">
        <v>239774098450</v>
      </c>
      <c r="F61" s="5">
        <v>223758537730</v>
      </c>
      <c r="G61" s="5">
        <v>410888681785</v>
      </c>
      <c r="I61" s="5">
        <v>1791620962777</v>
      </c>
      <c r="J61" s="5">
        <v>2048444482944</v>
      </c>
      <c r="K61" s="5">
        <v>463305538773</v>
      </c>
      <c r="L61" s="5">
        <v>744863662588</v>
      </c>
      <c r="M61" s="5">
        <v>308198942061</v>
      </c>
      <c r="N61" s="5">
        <v>118863654421</v>
      </c>
      <c r="O61" s="5">
        <v>183251406342</v>
      </c>
      <c r="P61" s="5">
        <v>405786664187</v>
      </c>
      <c r="Q61" s="5">
        <v>-495351412</v>
      </c>
      <c r="R61" s="5">
        <v>-248466904835</v>
      </c>
      <c r="S61" s="5">
        <v>-264886296272</v>
      </c>
      <c r="T61" s="5">
        <v>-333563475525</v>
      </c>
      <c r="U61" s="5">
        <v>-37011999515</v>
      </c>
    </row>
    <row r="62" spans="2:21" ht="15.5" x14ac:dyDescent="0.35">
      <c r="C62" t="s">
        <v>92</v>
      </c>
      <c r="D62" s="5">
        <v>14827399269</v>
      </c>
      <c r="E62" s="5">
        <v>45333994189</v>
      </c>
      <c r="F62" s="5">
        <v>-23840874499</v>
      </c>
      <c r="G62" s="5">
        <v>24220775276</v>
      </c>
      <c r="I62" s="5">
        <v>64618666181</v>
      </c>
      <c r="J62" s="5">
        <v>36816436131</v>
      </c>
      <c r="K62" s="5">
        <v>9541874517</v>
      </c>
      <c r="L62" s="5">
        <v>6625520167</v>
      </c>
      <c r="M62" s="5">
        <v>3018798426</v>
      </c>
      <c r="N62" s="5">
        <v>10286157777</v>
      </c>
      <c r="O62" s="5">
        <v>2871878013</v>
      </c>
      <c r="P62" s="5">
        <v>4562476206</v>
      </c>
      <c r="Q62" s="5">
        <v>1179250944</v>
      </c>
      <c r="R62" s="5">
        <v>1270384643</v>
      </c>
      <c r="S62" s="5">
        <v>3133237797</v>
      </c>
      <c r="T62" s="5">
        <v>15569676852</v>
      </c>
      <c r="U62" s="5">
        <v>3824417764</v>
      </c>
    </row>
    <row r="63" spans="2:21" ht="15.5" x14ac:dyDescent="0.35">
      <c r="C63" t="s">
        <v>26</v>
      </c>
      <c r="D63" s="5">
        <v>-1429134824</v>
      </c>
      <c r="E63" s="5">
        <v>2343027170</v>
      </c>
      <c r="F63" s="5">
        <v>-1951372208</v>
      </c>
      <c r="G63" s="5">
        <v>-1936439968</v>
      </c>
      <c r="I63" s="5">
        <v>-3469530919</v>
      </c>
      <c r="J63" s="5">
        <v>-18478763722</v>
      </c>
      <c r="K63" s="5">
        <v>-17957365808</v>
      </c>
      <c r="L63" s="5">
        <v>-2809981788</v>
      </c>
      <c r="M63" s="5">
        <v>-4711941008</v>
      </c>
      <c r="N63" s="5">
        <v>-17832546607</v>
      </c>
      <c r="O63" s="5">
        <v>-63785917885</v>
      </c>
      <c r="P63" s="5">
        <v>-72527162193</v>
      </c>
      <c r="Q63" s="5">
        <v>-58665762448</v>
      </c>
      <c r="R63" s="5">
        <v>-57249999399</v>
      </c>
      <c r="S63" s="5">
        <v>-37319923625</v>
      </c>
      <c r="T63" s="5">
        <v>-42853532613</v>
      </c>
      <c r="U63" s="5">
        <v>-13660358675</v>
      </c>
    </row>
    <row r="64" spans="2:21" ht="15.5" x14ac:dyDescent="0.35">
      <c r="C64" t="s">
        <v>403</v>
      </c>
      <c r="E64" s="5">
        <v>-1</v>
      </c>
      <c r="F64" s="5">
        <v>-1252777490</v>
      </c>
      <c r="G64" s="5">
        <v>-107624226</v>
      </c>
      <c r="I64" s="5">
        <v>-1252777491</v>
      </c>
      <c r="J64" s="5">
        <v>326623960</v>
      </c>
      <c r="K64" s="5">
        <v>-7482027701</v>
      </c>
      <c r="L64" s="5">
        <v>2281153120</v>
      </c>
      <c r="M64" s="5">
        <v>28702893414</v>
      </c>
      <c r="N64" s="5">
        <v>181700000</v>
      </c>
      <c r="O64" s="5">
        <v>-2648508624</v>
      </c>
      <c r="P64" s="5">
        <v>880911001</v>
      </c>
      <c r="Q64" s="5">
        <v>-12288027939</v>
      </c>
      <c r="R64" s="5">
        <v>-460632658</v>
      </c>
      <c r="S64" s="5">
        <v>-19171160155</v>
      </c>
      <c r="T64" s="5">
        <v>-108035014</v>
      </c>
      <c r="U64" s="5">
        <v>755070499</v>
      </c>
    </row>
    <row r="65" spans="3:21" ht="15.5" x14ac:dyDescent="0.35">
      <c r="C65" t="s">
        <v>94</v>
      </c>
      <c r="D65" s="5">
        <v>16419006647</v>
      </c>
      <c r="E65" s="5">
        <v>-24702911437</v>
      </c>
      <c r="F65" s="5">
        <v>54327380476</v>
      </c>
      <c r="G65" s="5">
        <v>-40201325528</v>
      </c>
      <c r="I65" s="5">
        <v>28700456365</v>
      </c>
      <c r="J65" s="5">
        <v>34206531802</v>
      </c>
      <c r="K65" s="5">
        <v>-20849550587</v>
      </c>
      <c r="L65" s="5">
        <v>72219827249</v>
      </c>
      <c r="M65" s="5">
        <v>633293154</v>
      </c>
      <c r="N65" s="5">
        <v>23344589326</v>
      </c>
      <c r="O65" s="5">
        <v>43411093836</v>
      </c>
      <c r="P65" s="5">
        <v>-92744704354</v>
      </c>
      <c r="Q65" s="5">
        <v>-13478282410</v>
      </c>
      <c r="R65" s="5">
        <v>1687495073</v>
      </c>
      <c r="S65" s="5">
        <v>58387632912</v>
      </c>
      <c r="T65" s="5">
        <v>2847519153</v>
      </c>
      <c r="U65" s="5">
        <v>-25362611849</v>
      </c>
    </row>
    <row r="66" spans="3:21" ht="15.5" x14ac:dyDescent="0.35">
      <c r="C66" t="s">
        <v>93</v>
      </c>
      <c r="D66" s="5">
        <v>167312859848</v>
      </c>
      <c r="E66" s="5">
        <v>259011830586</v>
      </c>
      <c r="F66" s="5">
        <v>230102509349</v>
      </c>
      <c r="G66" s="5">
        <v>468646818761</v>
      </c>
      <c r="I66" s="5">
        <v>1829092945553</v>
      </c>
      <c r="J66" s="5">
        <v>2101561904020</v>
      </c>
      <c r="K66" s="5">
        <v>638478961604</v>
      </c>
      <c r="L66" s="5">
        <v>684294168623</v>
      </c>
      <c r="M66" s="5">
        <v>281230394091</v>
      </c>
      <c r="N66" s="5">
        <v>106055539066</v>
      </c>
      <c r="O66" s="5">
        <v>221519904339</v>
      </c>
      <c r="P66" s="5">
        <v>598167019058</v>
      </c>
      <c r="Q66" s="5">
        <v>218951774672</v>
      </c>
      <c r="R66" s="5">
        <v>-53447366817</v>
      </c>
      <c r="S66" s="5">
        <v>-48982532167</v>
      </c>
      <c r="T66" s="5">
        <v>-46552054226</v>
      </c>
      <c r="U66" s="5">
        <v>-1121116513</v>
      </c>
    </row>
    <row r="67" spans="3:21" ht="15.5" x14ac:dyDescent="0.35">
      <c r="C67" t="s">
        <v>98</v>
      </c>
      <c r="D67" s="5">
        <v>186322648786</v>
      </c>
      <c r="E67" s="5">
        <v>239774098450</v>
      </c>
      <c r="F67" s="5">
        <v>223758537730</v>
      </c>
      <c r="G67" s="5">
        <v>410888681785</v>
      </c>
      <c r="I67" s="5">
        <v>1791620962777</v>
      </c>
      <c r="J67" s="5">
        <v>2048444482944</v>
      </c>
      <c r="K67" s="5">
        <v>463305538773</v>
      </c>
      <c r="L67" s="5">
        <v>744863662588</v>
      </c>
      <c r="M67" s="5">
        <v>308198942061</v>
      </c>
      <c r="N67" s="5">
        <v>118863654421</v>
      </c>
      <c r="O67" s="5">
        <v>183251406342</v>
      </c>
      <c r="P67" s="5">
        <v>405786664187</v>
      </c>
      <c r="Q67" s="5">
        <v>-495351412</v>
      </c>
      <c r="R67" s="5">
        <v>-248466904835</v>
      </c>
      <c r="S67" s="5">
        <v>-264886296272</v>
      </c>
      <c r="T67" s="5">
        <v>-333563475525</v>
      </c>
      <c r="U67" s="5">
        <v>-37011999515</v>
      </c>
    </row>
    <row r="68" spans="3:21" ht="15.5" x14ac:dyDescent="0.35">
      <c r="C68" t="s">
        <v>28</v>
      </c>
      <c r="D68" s="5">
        <v>321993963812</v>
      </c>
      <c r="E68" s="5">
        <v>404317526840</v>
      </c>
      <c r="F68" s="5">
        <v>422056890606</v>
      </c>
      <c r="G68" s="5">
        <v>658892662102</v>
      </c>
      <c r="I68" s="5">
        <v>2570514027031</v>
      </c>
      <c r="J68" s="5">
        <v>2606410877955</v>
      </c>
      <c r="K68" s="5">
        <v>775768358438</v>
      </c>
      <c r="L68" s="5">
        <v>834992881797</v>
      </c>
      <c r="M68" s="5">
        <v>669312473099</v>
      </c>
      <c r="N68" s="5">
        <v>841881871416</v>
      </c>
      <c r="O68" s="5">
        <v>848256705676</v>
      </c>
      <c r="P68" s="5">
        <v>724987180923</v>
      </c>
      <c r="Q68" s="5">
        <v>46827759377</v>
      </c>
      <c r="R68" s="5">
        <v>-266147360146</v>
      </c>
      <c r="S68" s="5">
        <v>-341237589644</v>
      </c>
      <c r="T68" s="5">
        <v>-380989807771</v>
      </c>
      <c r="U68" s="5">
        <v>915724757525</v>
      </c>
    </row>
    <row r="69" spans="3:21" ht="15.5" x14ac:dyDescent="0.35">
      <c r="C69" t="s">
        <v>27</v>
      </c>
      <c r="D69" s="5">
        <v>-34031710544</v>
      </c>
      <c r="E69" s="5">
        <v>-32999650400</v>
      </c>
      <c r="F69" s="5">
        <v>-46960974479</v>
      </c>
      <c r="G69" s="5">
        <v>-38057893796</v>
      </c>
      <c r="I69" s="5">
        <v>-171454500024</v>
      </c>
      <c r="J69" s="5">
        <v>-116858552283</v>
      </c>
      <c r="K69" s="5">
        <v>-57163576047</v>
      </c>
      <c r="L69" s="5">
        <v>-90171951011</v>
      </c>
      <c r="M69" s="5">
        <v>-100967322506</v>
      </c>
      <c r="N69" s="5">
        <v>-191960582706</v>
      </c>
      <c r="O69" s="5">
        <v>-190537780439</v>
      </c>
      <c r="P69" s="5">
        <v>-63663122428</v>
      </c>
      <c r="Q69" s="5">
        <v>665585119</v>
      </c>
      <c r="R69" s="5">
        <v>900013595</v>
      </c>
      <c r="S69" s="5">
        <v>31671626</v>
      </c>
      <c r="T69" s="5">
        <v>-3709537413</v>
      </c>
      <c r="U69" s="5">
        <v>-229038050430</v>
      </c>
    </row>
    <row r="70" spans="3:21" ht="15.5" x14ac:dyDescent="0.35">
      <c r="C70" t="s">
        <v>405</v>
      </c>
      <c r="D70" s="5">
        <v>-34098849620</v>
      </c>
      <c r="E70" s="5">
        <v>-33474610180</v>
      </c>
      <c r="F70" s="5">
        <v>-47083311440</v>
      </c>
      <c r="G70" s="5">
        <v>-38157918260</v>
      </c>
      <c r="I70" s="5">
        <v>-172401176420</v>
      </c>
      <c r="J70" s="5">
        <v>-119071375720</v>
      </c>
      <c r="K70" s="5">
        <v>-66917007080</v>
      </c>
      <c r="L70" s="5">
        <v>-89360689220</v>
      </c>
      <c r="M70" s="5">
        <v>-100880452640</v>
      </c>
      <c r="N70" s="5">
        <v>-189578307160</v>
      </c>
    </row>
    <row r="71" spans="3:21" ht="15.5" x14ac:dyDescent="0.35">
      <c r="C71" t="s">
        <v>406</v>
      </c>
      <c r="D71" s="5">
        <v>67139076</v>
      </c>
      <c r="E71" s="5">
        <v>474959780</v>
      </c>
      <c r="F71" s="5">
        <v>122336961</v>
      </c>
      <c r="G71" s="5">
        <v>100024464</v>
      </c>
      <c r="I71" s="5">
        <v>946676396</v>
      </c>
      <c r="J71" s="5">
        <v>2212823437</v>
      </c>
      <c r="K71" s="5">
        <v>9753431033</v>
      </c>
      <c r="L71" s="5">
        <v>-811261791</v>
      </c>
      <c r="M71" s="5">
        <v>-86869866</v>
      </c>
      <c r="N71" s="5">
        <v>-2382275546</v>
      </c>
    </row>
    <row r="72" spans="3:21" ht="15.5" x14ac:dyDescent="0.35">
      <c r="C72" t="s">
        <v>407</v>
      </c>
      <c r="D72" s="5">
        <v>-34031710544</v>
      </c>
      <c r="E72" s="5">
        <v>-32999650400</v>
      </c>
      <c r="F72" s="5">
        <v>-46960974479</v>
      </c>
      <c r="G72" s="5">
        <v>-38057893796</v>
      </c>
      <c r="I72" s="5">
        <v>-171454500024</v>
      </c>
      <c r="J72" s="5">
        <v>-116858552283</v>
      </c>
      <c r="K72" s="5">
        <v>-57163576047</v>
      </c>
      <c r="L72" s="5">
        <v>-90171951011</v>
      </c>
      <c r="M72" s="5">
        <v>-100967322506</v>
      </c>
      <c r="N72" s="5">
        <v>-191960582706</v>
      </c>
      <c r="O72" s="5">
        <v>-190537780439</v>
      </c>
      <c r="P72" s="5">
        <v>-63663122428</v>
      </c>
      <c r="Q72" s="5">
        <v>665585119</v>
      </c>
      <c r="R72" s="5">
        <v>900013595</v>
      </c>
      <c r="S72" s="5">
        <v>31671626</v>
      </c>
      <c r="T72" s="5">
        <v>-3709537413</v>
      </c>
      <c r="U72" s="5">
        <v>-229038050430</v>
      </c>
    </row>
    <row r="73" spans="3:21" ht="15.5" x14ac:dyDescent="0.35">
      <c r="C73" t="s">
        <v>102</v>
      </c>
      <c r="D73" s="5">
        <v>287962253268</v>
      </c>
      <c r="E73" s="5">
        <v>371317876440</v>
      </c>
      <c r="F73" s="5">
        <v>375095916127</v>
      </c>
      <c r="G73" s="5">
        <v>620834768306</v>
      </c>
      <c r="I73" s="5">
        <v>2399059527007</v>
      </c>
      <c r="J73" s="5">
        <v>2489552325672</v>
      </c>
      <c r="K73" s="5">
        <v>718604782391</v>
      </c>
      <c r="L73" s="5">
        <v>744820930786</v>
      </c>
      <c r="M73" s="5">
        <v>568345150593</v>
      </c>
      <c r="N73" s="5">
        <v>649921288710</v>
      </c>
      <c r="O73" s="5">
        <v>657718925237</v>
      </c>
      <c r="P73" s="5">
        <v>661324058495</v>
      </c>
      <c r="Q73" s="5">
        <v>47493344496</v>
      </c>
      <c r="R73" s="5">
        <v>-265247346551</v>
      </c>
      <c r="S73" s="5">
        <v>-341205918018</v>
      </c>
      <c r="T73" s="5">
        <v>-384699345184</v>
      </c>
      <c r="U73" s="5">
        <v>686686707095</v>
      </c>
    </row>
    <row r="74" spans="3:21" ht="15.5" x14ac:dyDescent="0.35">
      <c r="C74" t="s">
        <v>103</v>
      </c>
      <c r="D74" s="5">
        <v>7644346823</v>
      </c>
      <c r="E74" s="5">
        <v>4048028615</v>
      </c>
      <c r="F74" s="5">
        <v>42148777913</v>
      </c>
      <c r="G74" s="5">
        <v>-38174204186</v>
      </c>
      <c r="I74" s="5">
        <v>45937320958</v>
      </c>
      <c r="J74" s="5">
        <v>73619470137</v>
      </c>
      <c r="K74" s="5">
        <v>-30839429079</v>
      </c>
      <c r="L74" s="5">
        <v>83587905953</v>
      </c>
      <c r="M74" s="5">
        <v>8662733796</v>
      </c>
      <c r="N74" s="5">
        <v>-26138069603</v>
      </c>
      <c r="O74" s="5">
        <v>-143229272944</v>
      </c>
      <c r="P74" s="5">
        <v>-76123514826</v>
      </c>
      <c r="Q74" s="5">
        <v>-95878463997</v>
      </c>
      <c r="R74" s="5">
        <v>-64316468579</v>
      </c>
      <c r="S74" s="5">
        <v>-38364088296</v>
      </c>
      <c r="T74" s="5">
        <v>-68805594381</v>
      </c>
      <c r="U74" s="5">
        <v>343045421738</v>
      </c>
    </row>
    <row r="75" spans="3:21" ht="15.5" x14ac:dyDescent="0.35">
      <c r="C75" t="s">
        <v>104</v>
      </c>
      <c r="D75" s="5">
        <v>295606600091</v>
      </c>
      <c r="E75" s="5">
        <v>375365905055</v>
      </c>
      <c r="F75" s="5">
        <v>417244694040</v>
      </c>
      <c r="G75" s="5">
        <v>582660564120</v>
      </c>
      <c r="I75" s="5">
        <v>2444996847965</v>
      </c>
      <c r="J75" s="5">
        <v>2563171795809</v>
      </c>
      <c r="K75" s="5">
        <v>687765353312</v>
      </c>
      <c r="L75" s="5">
        <v>828408836739</v>
      </c>
      <c r="M75" s="5">
        <v>577007884389</v>
      </c>
      <c r="N75" s="5">
        <v>623783219107</v>
      </c>
      <c r="O75" s="5">
        <v>514489652293</v>
      </c>
      <c r="P75" s="5">
        <v>585200543669</v>
      </c>
      <c r="Q75" s="5">
        <v>-48385119501</v>
      </c>
      <c r="R75" s="5">
        <v>-329563815130</v>
      </c>
      <c r="S75" s="5">
        <v>-379570006314</v>
      </c>
      <c r="T75" s="5">
        <v>-453504939565</v>
      </c>
      <c r="U75" s="5">
        <v>1029732128833</v>
      </c>
    </row>
    <row r="76" spans="3:21" ht="15.5" x14ac:dyDescent="0.35">
      <c r="C76" t="s">
        <v>105</v>
      </c>
      <c r="D76" s="5">
        <v>287962253268</v>
      </c>
      <c r="E76" s="5">
        <v>371317876440</v>
      </c>
      <c r="F76" s="5">
        <v>375095916127</v>
      </c>
      <c r="G76" s="5">
        <v>620834768306</v>
      </c>
      <c r="I76" s="5">
        <v>2399059527007</v>
      </c>
      <c r="J76" s="5">
        <v>2489552325672</v>
      </c>
      <c r="K76" s="5">
        <v>718604782391</v>
      </c>
      <c r="L76" s="5">
        <v>744820930786</v>
      </c>
      <c r="M76" s="5">
        <v>568345150593</v>
      </c>
      <c r="N76" s="5">
        <v>649921288710</v>
      </c>
      <c r="O76" s="5">
        <v>657718925237</v>
      </c>
      <c r="P76" s="5">
        <v>661324058495</v>
      </c>
      <c r="Q76" s="5">
        <v>47493344496</v>
      </c>
      <c r="R76" s="5">
        <v>-265247346551</v>
      </c>
      <c r="S76" s="5">
        <v>-341205918018</v>
      </c>
      <c r="T76" s="5">
        <v>-384699345184</v>
      </c>
      <c r="U76" s="5">
        <v>686686707095</v>
      </c>
    </row>
    <row r="77" spans="3:21" ht="15.5" x14ac:dyDescent="0.35">
      <c r="C77" t="s">
        <v>7</v>
      </c>
      <c r="D77" s="5">
        <v>295610810281</v>
      </c>
      <c r="E77" s="5">
        <v>375380500951</v>
      </c>
      <c r="F77" s="5">
        <v>417260814158</v>
      </c>
      <c r="G77" s="5">
        <v>582672046701</v>
      </c>
      <c r="I77" s="5">
        <v>2445053466687</v>
      </c>
      <c r="J77" s="5">
        <v>2563228336258</v>
      </c>
      <c r="K77" s="5">
        <v>687809219742</v>
      </c>
      <c r="L77" s="5">
        <v>828428033373</v>
      </c>
      <c r="M77" s="5">
        <v>577016966384</v>
      </c>
      <c r="N77" s="5">
        <v>623800503601</v>
      </c>
      <c r="O77" s="5">
        <v>514559055681</v>
      </c>
      <c r="P77" s="5">
        <v>585158316114</v>
      </c>
      <c r="Q77" s="5">
        <v>-48196368748</v>
      </c>
      <c r="R77" s="5">
        <v>-329359652235</v>
      </c>
      <c r="S77" s="5">
        <v>-379390189991</v>
      </c>
      <c r="T77" s="5">
        <v>-453249198077</v>
      </c>
      <c r="U77" s="5">
        <v>971657783506</v>
      </c>
    </row>
    <row r="78" spans="3:21" ht="15.5" x14ac:dyDescent="0.35">
      <c r="C78" t="s">
        <v>106</v>
      </c>
      <c r="D78" s="5">
        <v>287962253268</v>
      </c>
      <c r="E78" s="5">
        <v>371317876440</v>
      </c>
      <c r="F78" s="5">
        <v>375095916127</v>
      </c>
      <c r="G78" s="5">
        <v>620834768306</v>
      </c>
      <c r="I78" s="5">
        <v>2399059527007</v>
      </c>
      <c r="J78" s="5">
        <v>2489552325672</v>
      </c>
      <c r="K78" s="5">
        <v>718604782391</v>
      </c>
      <c r="L78" s="5">
        <v>744820930786</v>
      </c>
      <c r="M78" s="5">
        <v>568345150593</v>
      </c>
      <c r="N78" s="5">
        <v>649921288710</v>
      </c>
      <c r="O78" s="5">
        <v>657718925237</v>
      </c>
      <c r="P78" s="5">
        <v>661324058495</v>
      </c>
      <c r="Q78" s="5">
        <v>47493344496</v>
      </c>
      <c r="R78" s="5">
        <v>-265247346551</v>
      </c>
      <c r="S78" s="5">
        <v>-341205918018</v>
      </c>
      <c r="T78" s="5">
        <v>-384699345184</v>
      </c>
      <c r="U78" s="5">
        <v>686686707095</v>
      </c>
    </row>
    <row r="79" spans="3:21" ht="15.5" x14ac:dyDescent="0.35">
      <c r="C79" t="s">
        <v>107</v>
      </c>
      <c r="D79" s="5">
        <v>295606600091</v>
      </c>
      <c r="E79" s="5">
        <v>375365905055</v>
      </c>
      <c r="F79" s="5">
        <v>417244694040</v>
      </c>
      <c r="G79" s="5">
        <v>582660564120</v>
      </c>
      <c r="I79" s="5">
        <v>2444996847965</v>
      </c>
      <c r="J79" s="5">
        <v>2563171795809</v>
      </c>
      <c r="K79" s="5">
        <v>687765353312</v>
      </c>
      <c r="L79" s="5">
        <v>828408836739</v>
      </c>
      <c r="M79" s="5">
        <v>577007884389</v>
      </c>
      <c r="N79" s="5">
        <v>623783219107</v>
      </c>
      <c r="O79" s="5">
        <v>514489652293</v>
      </c>
      <c r="P79" s="5">
        <v>585200543669</v>
      </c>
      <c r="Q79" s="5">
        <v>-48385119501</v>
      </c>
      <c r="R79" s="5">
        <v>-329563815130</v>
      </c>
      <c r="S79" s="5">
        <v>-379570006314</v>
      </c>
      <c r="T79" s="5">
        <v>-453504939565</v>
      </c>
      <c r="U79" s="5">
        <v>1029732128833</v>
      </c>
    </row>
    <row r="80" spans="3:21" ht="15.5" x14ac:dyDescent="0.35">
      <c r="C80" t="s">
        <v>108</v>
      </c>
      <c r="D80" s="5">
        <v>295606600091</v>
      </c>
      <c r="E80" s="5">
        <v>375365905055</v>
      </c>
      <c r="F80" s="5">
        <v>417244694040</v>
      </c>
      <c r="G80" s="5">
        <v>582660564120</v>
      </c>
      <c r="I80" s="5">
        <v>2444996847965</v>
      </c>
      <c r="J80" s="5">
        <v>2563171795809</v>
      </c>
      <c r="K80" s="5">
        <v>687765353312</v>
      </c>
      <c r="L80" s="5">
        <v>828408836739</v>
      </c>
      <c r="M80" s="5">
        <v>577007884389</v>
      </c>
      <c r="N80" s="5">
        <v>623783219107</v>
      </c>
      <c r="O80" s="5">
        <v>514489652293</v>
      </c>
      <c r="P80" s="5">
        <v>585200543669</v>
      </c>
      <c r="Q80" s="5">
        <v>-48385119501</v>
      </c>
      <c r="R80" s="5">
        <v>-329563815130</v>
      </c>
      <c r="S80" s="5">
        <v>-379570006314</v>
      </c>
      <c r="T80" s="5">
        <v>-453504939565</v>
      </c>
      <c r="U80" s="5">
        <v>1029732128833</v>
      </c>
    </row>
    <row r="82" spans="2:21" ht="15.5" x14ac:dyDescent="0.35">
      <c r="B82" t="s">
        <v>109</v>
      </c>
      <c r="C82" t="s">
        <v>110</v>
      </c>
    </row>
    <row r="83" spans="2:21" ht="15.5" x14ac:dyDescent="0.35">
      <c r="C83" t="s">
        <v>111</v>
      </c>
    </row>
    <row r="84" spans="2:21" ht="15.5" x14ac:dyDescent="0.35">
      <c r="C84" t="s">
        <v>19</v>
      </c>
      <c r="D84" s="5">
        <v>1516868806005</v>
      </c>
      <c r="E84" s="5">
        <v>1422214577124</v>
      </c>
      <c r="F84" s="5">
        <v>785624600449</v>
      </c>
      <c r="G84" s="5">
        <v>959582126925</v>
      </c>
      <c r="I84" s="5">
        <v>1422214577124</v>
      </c>
      <c r="J84" s="5">
        <v>1572507228621</v>
      </c>
      <c r="K84" s="5">
        <v>475494209348</v>
      </c>
      <c r="L84" s="5">
        <v>370723046513</v>
      </c>
      <c r="M84" s="5">
        <v>167437777525</v>
      </c>
      <c r="N84" s="5">
        <v>193540574802</v>
      </c>
      <c r="O84" s="5">
        <v>124622002158</v>
      </c>
      <c r="P84" s="5">
        <v>37342200054</v>
      </c>
      <c r="Q84" s="5">
        <v>27786301821</v>
      </c>
      <c r="R84" s="5">
        <v>66839628610</v>
      </c>
      <c r="S84" s="5">
        <v>31324153161</v>
      </c>
      <c r="T84" s="5">
        <v>507657966989</v>
      </c>
      <c r="U84" s="5">
        <v>997764792325</v>
      </c>
    </row>
    <row r="85" spans="2:21" ht="15.5" x14ac:dyDescent="0.35">
      <c r="C85" t="s">
        <v>412</v>
      </c>
    </row>
    <row r="86" spans="2:21" ht="15.5" x14ac:dyDescent="0.35">
      <c r="C86" t="s">
        <v>113</v>
      </c>
      <c r="D86" s="5">
        <v>307086981676</v>
      </c>
      <c r="E86" s="5">
        <v>211120498214</v>
      </c>
      <c r="F86" s="5">
        <v>248314332485</v>
      </c>
      <c r="G86" s="5">
        <v>244669062240</v>
      </c>
      <c r="I86" s="5">
        <v>211120498214</v>
      </c>
      <c r="J86" s="5">
        <v>180425459530</v>
      </c>
      <c r="K86" s="5">
        <v>195480079907</v>
      </c>
      <c r="L86" s="5">
        <v>357026943713</v>
      </c>
      <c r="M86" s="5">
        <v>438471983446</v>
      </c>
      <c r="N86" s="5">
        <v>253472496233</v>
      </c>
      <c r="O86" s="5">
        <v>359882048180</v>
      </c>
      <c r="P86" s="5">
        <v>128119898283</v>
      </c>
      <c r="Q86" s="5">
        <v>235008689414</v>
      </c>
      <c r="R86" s="5">
        <v>176458568159</v>
      </c>
      <c r="S86" s="5">
        <v>13903396540</v>
      </c>
      <c r="U86" s="5">
        <v>417278140878</v>
      </c>
    </row>
    <row r="87" spans="2:21" ht="15.5" x14ac:dyDescent="0.35">
      <c r="C87" t="s">
        <v>115</v>
      </c>
    </row>
    <row r="88" spans="2:21" ht="15.5" x14ac:dyDescent="0.35">
      <c r="C88" t="s">
        <v>114</v>
      </c>
    </row>
    <row r="89" spans="2:21" ht="15.5" x14ac:dyDescent="0.35">
      <c r="C89" t="s">
        <v>116</v>
      </c>
      <c r="D89" s="5">
        <v>307086981676</v>
      </c>
      <c r="E89" s="5">
        <v>211120498214</v>
      </c>
      <c r="F89" s="5">
        <v>248314332485</v>
      </c>
      <c r="G89" s="5">
        <v>244669062240</v>
      </c>
      <c r="I89" s="5">
        <v>211120498214</v>
      </c>
      <c r="J89" s="5">
        <v>180425459530</v>
      </c>
      <c r="K89" s="5">
        <v>195480079907</v>
      </c>
      <c r="L89" s="5">
        <v>357026943713</v>
      </c>
      <c r="M89" s="5">
        <v>438471983446</v>
      </c>
      <c r="N89" s="5">
        <v>253472496233</v>
      </c>
      <c r="O89" s="5">
        <v>359882048180</v>
      </c>
      <c r="P89" s="5">
        <v>128119898283</v>
      </c>
      <c r="Q89" s="5">
        <v>235008689414</v>
      </c>
      <c r="R89" s="5">
        <v>176458568159</v>
      </c>
      <c r="S89" s="5">
        <v>13903396540</v>
      </c>
      <c r="U89" s="5">
        <v>417278140878</v>
      </c>
    </row>
    <row r="90" spans="2:21" ht="15.5" x14ac:dyDescent="0.35">
      <c r="C90" t="s">
        <v>123</v>
      </c>
    </row>
    <row r="91" spans="2:21" ht="15.5" x14ac:dyDescent="0.35">
      <c r="C91" t="s">
        <v>117</v>
      </c>
      <c r="D91" s="5">
        <v>7241923000</v>
      </c>
      <c r="E91" s="5">
        <v>6770145968</v>
      </c>
      <c r="F91" s="5">
        <v>6516972734</v>
      </c>
      <c r="G91" s="5">
        <v>6842732834</v>
      </c>
      <c r="I91" s="5">
        <v>6770145968</v>
      </c>
      <c r="J91" s="5">
        <v>7549588734</v>
      </c>
      <c r="K91" s="5">
        <v>7858389095</v>
      </c>
      <c r="L91" s="5">
        <v>10796642456</v>
      </c>
      <c r="M91" s="5">
        <v>21303518501</v>
      </c>
      <c r="N91" s="5">
        <v>19803456015</v>
      </c>
      <c r="O91" s="5">
        <v>17422171435</v>
      </c>
    </row>
    <row r="92" spans="2:21" ht="15.5" x14ac:dyDescent="0.35">
      <c r="C92" t="s">
        <v>118</v>
      </c>
      <c r="D92" s="5">
        <v>7241923000</v>
      </c>
      <c r="E92" s="5">
        <v>6770145968</v>
      </c>
      <c r="F92" s="5">
        <v>6516972734</v>
      </c>
      <c r="G92" s="5">
        <v>6842732834</v>
      </c>
      <c r="I92" s="5">
        <v>6770145968</v>
      </c>
      <c r="J92" s="5">
        <v>7549588734</v>
      </c>
      <c r="K92" s="5">
        <v>7858389095</v>
      </c>
      <c r="L92" s="5">
        <v>10796642456</v>
      </c>
      <c r="M92" s="5">
        <v>21303518501</v>
      </c>
      <c r="N92" s="5">
        <v>19803456015</v>
      </c>
      <c r="O92" s="5">
        <v>17422171435</v>
      </c>
    </row>
    <row r="93" spans="2:21" ht="15.5" x14ac:dyDescent="0.35">
      <c r="C93" t="s">
        <v>119</v>
      </c>
      <c r="D93" s="5">
        <v>975316030495</v>
      </c>
      <c r="E93" s="5">
        <v>1040068576715</v>
      </c>
      <c r="F93" s="5">
        <v>901608949589</v>
      </c>
      <c r="G93" s="5">
        <v>803748252812</v>
      </c>
      <c r="I93" s="5">
        <v>1040068576715</v>
      </c>
      <c r="J93" s="5">
        <v>809253637205</v>
      </c>
      <c r="K93" s="5">
        <v>674451614907</v>
      </c>
      <c r="L93" s="5">
        <v>751892807374</v>
      </c>
      <c r="M93" s="5">
        <v>536923288720</v>
      </c>
      <c r="N93" s="5">
        <v>750861551501</v>
      </c>
      <c r="O93" s="5">
        <v>387631680147</v>
      </c>
      <c r="P93" s="5">
        <v>404257133095</v>
      </c>
      <c r="Q93" s="5">
        <v>450360798540</v>
      </c>
      <c r="R93" s="5">
        <v>542491750998</v>
      </c>
      <c r="S93" s="5">
        <v>595958753463</v>
      </c>
      <c r="T93" s="5">
        <v>566948567556</v>
      </c>
      <c r="U93" s="5">
        <v>605686442891</v>
      </c>
    </row>
    <row r="94" spans="2:21" ht="15.5" x14ac:dyDescent="0.35">
      <c r="C94" t="s">
        <v>97</v>
      </c>
      <c r="D94" s="5">
        <v>163341112175</v>
      </c>
      <c r="E94" s="5">
        <v>155696765352</v>
      </c>
      <c r="F94" s="5">
        <v>144982379661</v>
      </c>
      <c r="G94" s="5">
        <v>102833601748</v>
      </c>
      <c r="I94" s="5">
        <v>155696765352</v>
      </c>
      <c r="J94" s="5">
        <v>103093087318</v>
      </c>
      <c r="K94" s="5">
        <v>39490859948</v>
      </c>
      <c r="L94" s="5">
        <v>75595657943</v>
      </c>
      <c r="M94" s="5">
        <v>-8138320739</v>
      </c>
      <c r="N94" s="5">
        <v>-13767920609</v>
      </c>
      <c r="O94" s="5">
        <v>6434316814</v>
      </c>
      <c r="P94" s="5">
        <v>146902337318</v>
      </c>
      <c r="Q94" s="5">
        <v>219181041358</v>
      </c>
      <c r="R94" s="5">
        <v>315307581159</v>
      </c>
      <c r="S94" s="5">
        <v>383876943907</v>
      </c>
      <c r="T94" s="5">
        <v>425719539374</v>
      </c>
      <c r="U94" s="5">
        <v>494529720571</v>
      </c>
    </row>
    <row r="95" spans="2:21" ht="15.5" x14ac:dyDescent="0.35">
      <c r="C95" t="s">
        <v>121</v>
      </c>
      <c r="D95" s="5">
        <v>2875071118474</v>
      </c>
      <c r="E95" s="5">
        <v>2726010720977</v>
      </c>
      <c r="F95" s="5">
        <v>2001288432685</v>
      </c>
      <c r="G95" s="5">
        <v>2063109553163</v>
      </c>
      <c r="I95" s="5">
        <v>2726010720977</v>
      </c>
      <c r="J95" s="5">
        <v>2595396583207</v>
      </c>
      <c r="K95" s="5">
        <v>1383092489802</v>
      </c>
      <c r="L95" s="5">
        <v>1545322403633</v>
      </c>
      <c r="M95" s="5">
        <v>1227615176899</v>
      </c>
      <c r="N95" s="5">
        <v>1248596075999</v>
      </c>
      <c r="O95" s="5">
        <v>971407339213</v>
      </c>
      <c r="P95" s="5">
        <v>638132615903</v>
      </c>
      <c r="Q95" s="5">
        <v>770160984827</v>
      </c>
      <c r="R95" s="5">
        <v>814627947529</v>
      </c>
      <c r="S95" s="5">
        <v>709948658721</v>
      </c>
      <c r="T95" s="5">
        <v>1130395943638</v>
      </c>
      <c r="U95" s="5">
        <v>2166790713027</v>
      </c>
    </row>
    <row r="96" spans="2:21" ht="15.5" x14ac:dyDescent="0.35">
      <c r="C96" t="s">
        <v>122</v>
      </c>
    </row>
    <row r="97" spans="3:21" ht="15.5" x14ac:dyDescent="0.35">
      <c r="C97" t="s">
        <v>413</v>
      </c>
    </row>
    <row r="98" spans="3:21" ht="15.5" x14ac:dyDescent="0.35">
      <c r="C98" t="s">
        <v>124</v>
      </c>
      <c r="D98" s="5">
        <v>3748686110032</v>
      </c>
      <c r="E98" s="5">
        <v>3582866647792</v>
      </c>
      <c r="F98" s="5">
        <v>4060097480165</v>
      </c>
      <c r="G98" s="5">
        <v>3848312720657</v>
      </c>
      <c r="I98" s="5">
        <v>3582866647792</v>
      </c>
      <c r="J98" s="5">
        <v>3133791454287</v>
      </c>
      <c r="K98" s="5">
        <v>2768719533085</v>
      </c>
      <c r="L98" s="5">
        <v>2386590229050</v>
      </c>
      <c r="M98" s="5">
        <v>1917728523054</v>
      </c>
      <c r="N98" s="5">
        <v>1704886619809</v>
      </c>
      <c r="O98" s="5">
        <v>1681522535628</v>
      </c>
      <c r="P98" s="5">
        <v>1639476561759</v>
      </c>
      <c r="Q98" s="5">
        <v>1108984814777</v>
      </c>
      <c r="R98" s="5">
        <v>945896742270</v>
      </c>
      <c r="S98" s="5">
        <v>631811538116</v>
      </c>
      <c r="T98" s="5">
        <v>492394070283</v>
      </c>
      <c r="U98" s="5">
        <v>21969120787</v>
      </c>
    </row>
    <row r="99" spans="3:21" ht="15.5" x14ac:dyDescent="0.35">
      <c r="C99" t="s">
        <v>127</v>
      </c>
    </row>
    <row r="100" spans="3:21" ht="15.5" x14ac:dyDescent="0.35">
      <c r="C100" t="s">
        <v>590</v>
      </c>
      <c r="D100" s="5">
        <v>271581098741</v>
      </c>
      <c r="E100" s="5">
        <v>264356540128</v>
      </c>
      <c r="F100" s="5">
        <v>258675864420</v>
      </c>
      <c r="G100" s="5">
        <v>243309535171</v>
      </c>
      <c r="I100" s="5">
        <v>264356540128</v>
      </c>
      <c r="J100" s="5">
        <v>231286068736</v>
      </c>
      <c r="K100" s="5">
        <v>203790992494</v>
      </c>
      <c r="L100" s="5">
        <v>191013222551</v>
      </c>
      <c r="M100" s="5">
        <v>173280487363</v>
      </c>
      <c r="N100" s="5">
        <v>160537881820</v>
      </c>
      <c r="O100" s="5">
        <v>150307196000</v>
      </c>
      <c r="P100" s="5">
        <v>118990535824</v>
      </c>
      <c r="Q100" s="5">
        <v>120820974238</v>
      </c>
      <c r="R100" s="5">
        <v>143771053694</v>
      </c>
      <c r="S100" s="5">
        <v>173177566121</v>
      </c>
      <c r="T100" s="5">
        <v>193973195146</v>
      </c>
      <c r="U100" s="5">
        <v>217592820174</v>
      </c>
    </row>
    <row r="101" spans="3:21" ht="15.5" x14ac:dyDescent="0.35">
      <c r="C101" t="s">
        <v>132</v>
      </c>
      <c r="P101" s="5">
        <v>12886382262</v>
      </c>
      <c r="Q101" s="5">
        <v>11560805805</v>
      </c>
      <c r="R101" s="5">
        <v>9932071734</v>
      </c>
      <c r="S101" s="5">
        <v>5504793480</v>
      </c>
      <c r="T101" s="5">
        <v>3605383832</v>
      </c>
      <c r="U101" s="5">
        <v>8081541546</v>
      </c>
    </row>
    <row r="102" spans="3:21" ht="15.5" x14ac:dyDescent="0.35">
      <c r="C102" t="s">
        <v>126</v>
      </c>
      <c r="D102" s="5">
        <v>474198825043</v>
      </c>
      <c r="E102" s="5">
        <v>492325345624</v>
      </c>
      <c r="F102" s="5">
        <v>495473705896</v>
      </c>
      <c r="G102" s="5">
        <v>485229419712</v>
      </c>
      <c r="I102" s="5">
        <v>492325345624</v>
      </c>
      <c r="J102" s="5">
        <v>518784803406</v>
      </c>
      <c r="K102" s="5">
        <v>595093193950</v>
      </c>
      <c r="L102" s="5">
        <v>665151422865</v>
      </c>
      <c r="M102" s="5">
        <v>693252912441</v>
      </c>
      <c r="N102" s="5">
        <v>730502669034</v>
      </c>
      <c r="O102" s="5">
        <v>712247188821</v>
      </c>
      <c r="P102" s="5">
        <v>554690130117</v>
      </c>
      <c r="Q102" s="5">
        <v>437750434530</v>
      </c>
      <c r="R102" s="5">
        <v>595703186622</v>
      </c>
      <c r="S102" s="5">
        <v>788394621534</v>
      </c>
      <c r="T102" s="5">
        <v>924153182639</v>
      </c>
      <c r="U102" s="5">
        <v>1074041144676</v>
      </c>
    </row>
    <row r="103" spans="3:21" ht="15.5" x14ac:dyDescent="0.35">
      <c r="C103" t="s">
        <v>128</v>
      </c>
      <c r="D103" s="5">
        <v>19772852773</v>
      </c>
      <c r="E103" s="5">
        <v>19705713697</v>
      </c>
      <c r="F103" s="5">
        <v>17544717922</v>
      </c>
      <c r="G103" s="5">
        <v>17422380961</v>
      </c>
      <c r="I103" s="5">
        <v>19705713697</v>
      </c>
      <c r="J103" s="5">
        <v>17073001306</v>
      </c>
      <c r="K103" s="5">
        <v>17668555414</v>
      </c>
      <c r="L103" s="5">
        <v>8141843312</v>
      </c>
      <c r="M103" s="5">
        <v>8675290386</v>
      </c>
      <c r="N103" s="5">
        <v>9448448702</v>
      </c>
      <c r="O103" s="5">
        <v>10462531920</v>
      </c>
      <c r="P103" s="5">
        <v>9490484230</v>
      </c>
      <c r="Q103" s="5">
        <v>4511322511</v>
      </c>
      <c r="R103" s="5">
        <v>3991080089</v>
      </c>
      <c r="S103" s="5">
        <v>4626838800</v>
      </c>
      <c r="T103" s="5">
        <v>5754669563</v>
      </c>
      <c r="U103" s="5">
        <v>8849913318</v>
      </c>
    </row>
    <row r="104" spans="3:21" ht="15.5" x14ac:dyDescent="0.35">
      <c r="C104" t="s">
        <v>133</v>
      </c>
      <c r="D104" s="5">
        <v>6584400044426</v>
      </c>
      <c r="E104" s="5">
        <v>6401838598187</v>
      </c>
      <c r="F104" s="5">
        <v>6729284677861</v>
      </c>
      <c r="G104" s="5">
        <v>6233462099360</v>
      </c>
      <c r="I104" s="5">
        <v>6401838598187</v>
      </c>
      <c r="J104" s="5">
        <v>5348410137641</v>
      </c>
      <c r="K104" s="5">
        <v>4841214321678</v>
      </c>
      <c r="L104" s="5">
        <v>4260631472865</v>
      </c>
      <c r="M104" s="5">
        <v>3078137212747</v>
      </c>
      <c r="N104" s="5">
        <v>2891426584451</v>
      </c>
      <c r="O104" s="5">
        <v>2889213217918</v>
      </c>
      <c r="P104" s="5">
        <v>2630435127619</v>
      </c>
      <c r="Q104" s="5">
        <v>1908089727841</v>
      </c>
      <c r="R104" s="5">
        <v>1911585773325</v>
      </c>
      <c r="S104" s="5">
        <v>2086013681000</v>
      </c>
      <c r="T104" s="5">
        <v>1689015992580</v>
      </c>
      <c r="U104" s="5">
        <v>1606814933306</v>
      </c>
    </row>
    <row r="105" spans="3:21" ht="15.5" x14ac:dyDescent="0.35">
      <c r="C105" t="s">
        <v>134</v>
      </c>
      <c r="D105" s="5">
        <v>9459471162900</v>
      </c>
      <c r="E105" s="5">
        <v>9127849319164</v>
      </c>
      <c r="F105" s="5">
        <v>8730573110546</v>
      </c>
      <c r="G105" s="5">
        <v>8296571652523</v>
      </c>
      <c r="I105" s="5">
        <v>9127849319164</v>
      </c>
      <c r="J105" s="5">
        <v>7943806720848</v>
      </c>
      <c r="K105" s="5">
        <v>6224306811480</v>
      </c>
      <c r="L105" s="5">
        <v>5805953876498</v>
      </c>
      <c r="M105" s="5">
        <v>4305752389646</v>
      </c>
      <c r="N105" s="5">
        <v>4140022660450</v>
      </c>
      <c r="O105" s="5">
        <v>3860620557131</v>
      </c>
      <c r="P105" s="5">
        <v>3268567743522</v>
      </c>
      <c r="Q105" s="5">
        <v>2678250712668</v>
      </c>
      <c r="R105" s="5">
        <v>2726213720854</v>
      </c>
      <c r="S105" s="5">
        <v>2795962339721</v>
      </c>
      <c r="T105" s="5">
        <v>2819411936218</v>
      </c>
      <c r="U105" s="5">
        <v>3773605646333</v>
      </c>
    </row>
    <row r="106" spans="3:21" ht="15.5" x14ac:dyDescent="0.35">
      <c r="C106" t="s">
        <v>135</v>
      </c>
    </row>
    <row r="107" spans="3:21" ht="15.5" x14ac:dyDescent="0.35">
      <c r="C107" t="s">
        <v>136</v>
      </c>
    </row>
    <row r="108" spans="3:21" ht="15.5" x14ac:dyDescent="0.35">
      <c r="C108" t="s">
        <v>137</v>
      </c>
      <c r="D108" s="5">
        <v>327401250872</v>
      </c>
      <c r="E108" s="5">
        <v>292606595238</v>
      </c>
      <c r="F108" s="5">
        <v>286544649531</v>
      </c>
      <c r="G108" s="5">
        <v>269399045286</v>
      </c>
      <c r="I108" s="5">
        <v>292606595238</v>
      </c>
      <c r="J108" s="5">
        <v>259843027709</v>
      </c>
      <c r="K108" s="5">
        <v>624307638974</v>
      </c>
      <c r="L108" s="5">
        <v>853986511798</v>
      </c>
      <c r="M108" s="5">
        <v>555917657294</v>
      </c>
      <c r="N108" s="5">
        <v>600627663847</v>
      </c>
      <c r="O108" s="5">
        <v>1430330374800</v>
      </c>
      <c r="P108" s="5">
        <v>1369124187467</v>
      </c>
      <c r="Q108" s="5">
        <v>1417754496899</v>
      </c>
      <c r="R108" s="5">
        <v>700905862097</v>
      </c>
      <c r="S108" s="5">
        <v>941223580625</v>
      </c>
      <c r="T108" s="5">
        <v>742973680223</v>
      </c>
      <c r="U108" s="5">
        <v>1134550637434</v>
      </c>
    </row>
    <row r="109" spans="3:21" ht="15.5" x14ac:dyDescent="0.35">
      <c r="C109" t="s">
        <v>146</v>
      </c>
      <c r="K109" s="5">
        <v>231240000000</v>
      </c>
      <c r="O109" s="5">
        <v>479584500000</v>
      </c>
      <c r="P109" s="5">
        <v>499594500000</v>
      </c>
      <c r="Q109" s="5">
        <v>487728000000</v>
      </c>
      <c r="R109" s="5">
        <v>483696000000</v>
      </c>
      <c r="S109" s="5">
        <v>496620000000</v>
      </c>
      <c r="T109" s="5">
        <v>447840000000</v>
      </c>
      <c r="U109" s="5">
        <v>438804000000</v>
      </c>
    </row>
    <row r="110" spans="3:21" ht="15.5" x14ac:dyDescent="0.35">
      <c r="C110" t="s">
        <v>138</v>
      </c>
    </row>
    <row r="111" spans="3:21" ht="15.5" x14ac:dyDescent="0.35">
      <c r="C111" t="s">
        <v>139</v>
      </c>
    </row>
    <row r="112" spans="3:21" ht="15.5" x14ac:dyDescent="0.35">
      <c r="C112" t="s">
        <v>140</v>
      </c>
      <c r="D112" s="5">
        <v>182857927</v>
      </c>
      <c r="E112" s="5">
        <v>475869441</v>
      </c>
      <c r="F112" s="5">
        <v>369692584</v>
      </c>
      <c r="G112" s="5">
        <v>235632088</v>
      </c>
      <c r="I112" s="5">
        <v>475869441</v>
      </c>
      <c r="J112" s="5">
        <v>240169478</v>
      </c>
      <c r="K112" s="5">
        <v>766725908</v>
      </c>
      <c r="L112" s="5">
        <v>985974620</v>
      </c>
      <c r="M112" s="5">
        <v>983062777</v>
      </c>
      <c r="N112" s="5">
        <v>326505750</v>
      </c>
      <c r="O112" s="5">
        <v>1264473053</v>
      </c>
      <c r="P112" s="5">
        <v>54766334</v>
      </c>
      <c r="Q112" s="5">
        <v>25151978</v>
      </c>
      <c r="R112" s="5">
        <v>24572550</v>
      </c>
      <c r="S112" s="5">
        <v>22054423</v>
      </c>
      <c r="T112" s="5">
        <v>20073861</v>
      </c>
      <c r="U112" s="5">
        <v>38270219</v>
      </c>
    </row>
    <row r="113" spans="3:21" ht="15.5" x14ac:dyDescent="0.35">
      <c r="C113" t="s">
        <v>129</v>
      </c>
      <c r="D113" s="5">
        <v>115961161853</v>
      </c>
      <c r="E113" s="5">
        <v>62864387951</v>
      </c>
      <c r="F113" s="5">
        <v>154562624466</v>
      </c>
      <c r="G113" s="5">
        <v>145394863385</v>
      </c>
      <c r="I113" s="5">
        <v>62864387951</v>
      </c>
      <c r="J113" s="5">
        <v>43116545282</v>
      </c>
      <c r="K113" s="5">
        <v>96750753152</v>
      </c>
      <c r="L113" s="5">
        <v>235630182830</v>
      </c>
      <c r="M113" s="5">
        <v>161018483234</v>
      </c>
      <c r="N113" s="5">
        <v>160235201904</v>
      </c>
      <c r="O113" s="5">
        <v>58054087490</v>
      </c>
      <c r="P113" s="5">
        <v>41799312599</v>
      </c>
      <c r="S113" s="5">
        <v>4358151627</v>
      </c>
      <c r="T113" s="5">
        <v>11080940011</v>
      </c>
      <c r="U113" s="5">
        <v>55133383046</v>
      </c>
    </row>
    <row r="114" spans="3:21" ht="15.5" x14ac:dyDescent="0.35">
      <c r="C114" t="s">
        <v>156</v>
      </c>
    </row>
    <row r="115" spans="3:21" ht="15.5" x14ac:dyDescent="0.35">
      <c r="C115" t="s">
        <v>479</v>
      </c>
      <c r="O115" s="5">
        <v>319723000000</v>
      </c>
      <c r="P115" s="5">
        <v>333063000000</v>
      </c>
      <c r="Q115" s="5">
        <v>311604000000</v>
      </c>
      <c r="R115" s="5">
        <v>1024495000000</v>
      </c>
      <c r="S115" s="5">
        <v>521861838140</v>
      </c>
      <c r="T115" s="5">
        <v>357818824433</v>
      </c>
      <c r="U115" s="5">
        <v>480830202377</v>
      </c>
    </row>
    <row r="116" spans="3:21" ht="15.5" x14ac:dyDescent="0.35">
      <c r="C116" t="s">
        <v>824</v>
      </c>
      <c r="N116" s="5">
        <v>3207057094</v>
      </c>
      <c r="O116" s="5">
        <v>35522307493</v>
      </c>
      <c r="P116" s="5">
        <v>1195063140</v>
      </c>
      <c r="U116" s="5">
        <v>345813996</v>
      </c>
    </row>
    <row r="117" spans="3:21" ht="15.5" x14ac:dyDescent="0.35">
      <c r="C117" t="s">
        <v>150</v>
      </c>
      <c r="O117" s="5">
        <v>11636944130</v>
      </c>
      <c r="P117" s="5">
        <v>25855490622</v>
      </c>
      <c r="U117" s="5">
        <v>196649314</v>
      </c>
    </row>
    <row r="118" spans="3:21" ht="15.5" x14ac:dyDescent="0.35">
      <c r="C118" t="s">
        <v>159</v>
      </c>
      <c r="N118" s="5">
        <v>3207057094</v>
      </c>
      <c r="O118" s="5">
        <v>366882251623</v>
      </c>
      <c r="P118" s="5">
        <v>360113553762</v>
      </c>
      <c r="Q118" s="5">
        <v>311604000000</v>
      </c>
      <c r="R118" s="5">
        <v>1024495000000</v>
      </c>
      <c r="S118" s="5">
        <v>521861838140</v>
      </c>
      <c r="T118" s="5">
        <v>357818824433</v>
      </c>
      <c r="U118" s="5">
        <v>481372665687</v>
      </c>
    </row>
    <row r="119" spans="3:21" ht="15.5" x14ac:dyDescent="0.35">
      <c r="C119" t="s">
        <v>143</v>
      </c>
      <c r="D119" s="5">
        <v>46722938223</v>
      </c>
      <c r="E119" s="5">
        <v>38601230013</v>
      </c>
      <c r="F119" s="5">
        <v>48434470484</v>
      </c>
      <c r="G119" s="5">
        <v>37615466429</v>
      </c>
      <c r="I119" s="5">
        <v>38601230013</v>
      </c>
      <c r="J119" s="5">
        <v>48516760253</v>
      </c>
      <c r="K119" s="5">
        <v>140495707852</v>
      </c>
      <c r="L119" s="5">
        <v>149715888961</v>
      </c>
      <c r="M119" s="5">
        <v>10144160116</v>
      </c>
      <c r="N119" s="5">
        <v>56090492152</v>
      </c>
      <c r="O119" s="5">
        <v>57043274716</v>
      </c>
      <c r="P119" s="5">
        <v>48923115388</v>
      </c>
      <c r="Q119" s="5">
        <v>5472088966</v>
      </c>
      <c r="R119" s="5">
        <v>2220381527</v>
      </c>
      <c r="S119" s="5">
        <v>580309827</v>
      </c>
      <c r="T119" s="5">
        <v>1215946250</v>
      </c>
      <c r="U119" s="5">
        <v>153703044719</v>
      </c>
    </row>
    <row r="120" spans="3:21" ht="15.5" x14ac:dyDescent="0.35">
      <c r="C120" t="s">
        <v>1366</v>
      </c>
    </row>
    <row r="121" spans="3:21" ht="15.5" x14ac:dyDescent="0.35">
      <c r="C121" t="s">
        <v>153</v>
      </c>
      <c r="D121" s="5">
        <v>69256689299</v>
      </c>
      <c r="E121" s="5">
        <v>68036101288</v>
      </c>
      <c r="F121" s="5">
        <v>52187743432</v>
      </c>
      <c r="G121" s="5">
        <v>52576583694</v>
      </c>
      <c r="I121" s="5">
        <v>68036101288</v>
      </c>
      <c r="J121" s="5">
        <v>62755428466</v>
      </c>
      <c r="K121" s="5">
        <v>78600437392</v>
      </c>
      <c r="L121" s="5">
        <v>78730370398</v>
      </c>
      <c r="M121" s="5">
        <v>79325808078</v>
      </c>
      <c r="N121" s="5">
        <v>85501082968</v>
      </c>
      <c r="O121" s="5">
        <v>416792594702</v>
      </c>
      <c r="P121" s="5">
        <v>399748120719</v>
      </c>
      <c r="Q121" s="5">
        <v>346001324102</v>
      </c>
      <c r="R121" s="5">
        <v>1062478875769</v>
      </c>
      <c r="S121" s="5">
        <v>562701160978</v>
      </c>
      <c r="T121" s="5">
        <v>404830651563</v>
      </c>
      <c r="U121" s="5">
        <v>540779787648</v>
      </c>
    </row>
    <row r="122" spans="3:21" ht="15.5" x14ac:dyDescent="0.35">
      <c r="C122" t="s">
        <v>154</v>
      </c>
      <c r="D122" s="5">
        <v>69256689299</v>
      </c>
      <c r="E122" s="5">
        <v>68036101288</v>
      </c>
      <c r="F122" s="5">
        <v>52187743432</v>
      </c>
      <c r="G122" s="5">
        <v>52576583694</v>
      </c>
      <c r="I122" s="5">
        <v>68036101288</v>
      </c>
      <c r="J122" s="5">
        <v>62755428466</v>
      </c>
      <c r="K122" s="5">
        <v>78600437392</v>
      </c>
      <c r="L122" s="5">
        <v>78730370398</v>
      </c>
      <c r="M122" s="5">
        <v>79325808078</v>
      </c>
      <c r="N122" s="5">
        <v>85501082968</v>
      </c>
      <c r="O122" s="5">
        <v>416792594702</v>
      </c>
      <c r="P122" s="5">
        <v>399748120719</v>
      </c>
      <c r="Q122" s="5">
        <v>346001324102</v>
      </c>
      <c r="R122" s="5">
        <v>1062478875769</v>
      </c>
      <c r="S122" s="5">
        <v>562701160978</v>
      </c>
      <c r="T122" s="5">
        <v>404830651563</v>
      </c>
      <c r="U122" s="5">
        <v>540779787648</v>
      </c>
    </row>
    <row r="123" spans="3:21" ht="15.5" x14ac:dyDescent="0.35">
      <c r="C123" t="s">
        <v>592</v>
      </c>
    </row>
    <row r="124" spans="3:21" ht="15.5" x14ac:dyDescent="0.35">
      <c r="C124" t="s">
        <v>160</v>
      </c>
      <c r="D124" s="5">
        <v>396657940171</v>
      </c>
      <c r="E124" s="5">
        <v>360642696526</v>
      </c>
      <c r="F124" s="5">
        <v>338732392963</v>
      </c>
      <c r="G124" s="5">
        <v>321975628980</v>
      </c>
      <c r="I124" s="5">
        <v>360642696526</v>
      </c>
      <c r="J124" s="5">
        <v>322598456175</v>
      </c>
      <c r="K124" s="5">
        <v>702908076366</v>
      </c>
      <c r="L124" s="5">
        <v>932716882196</v>
      </c>
      <c r="M124" s="5">
        <v>635243465372</v>
      </c>
      <c r="N124" s="5">
        <v>686128746815</v>
      </c>
      <c r="O124" s="5">
        <v>1847122969502</v>
      </c>
      <c r="P124" s="5">
        <v>1768872308186</v>
      </c>
      <c r="Q124" s="5">
        <v>1763755821001</v>
      </c>
      <c r="R124" s="5">
        <v>1763384737866</v>
      </c>
      <c r="S124" s="5">
        <v>1503924741603</v>
      </c>
      <c r="T124" s="5">
        <v>1147804331786</v>
      </c>
      <c r="U124" s="5">
        <v>1675330425082</v>
      </c>
    </row>
    <row r="125" spans="3:21" ht="15.5" x14ac:dyDescent="0.35">
      <c r="C125" t="s">
        <v>161</v>
      </c>
    </row>
    <row r="126" spans="3:21" ht="15.5" x14ac:dyDescent="0.35">
      <c r="C126" t="s">
        <v>162</v>
      </c>
      <c r="D126" s="5">
        <v>396036125000</v>
      </c>
      <c r="E126" s="5">
        <v>396036125000</v>
      </c>
      <c r="F126" s="5">
        <v>396036125000</v>
      </c>
      <c r="G126" s="5">
        <v>396036125000</v>
      </c>
      <c r="I126" s="5">
        <v>396036125000</v>
      </c>
      <c r="J126" s="5">
        <v>396036125000</v>
      </c>
      <c r="K126" s="5">
        <v>396036125000</v>
      </c>
      <c r="L126" s="5">
        <v>396036125000</v>
      </c>
      <c r="M126" s="5">
        <v>396036125000</v>
      </c>
      <c r="N126" s="5">
        <v>396036125000</v>
      </c>
      <c r="O126" s="5">
        <v>337073490000</v>
      </c>
      <c r="P126" s="5">
        <v>337073490000</v>
      </c>
      <c r="Q126" s="5">
        <v>337073490000</v>
      </c>
      <c r="R126" s="5">
        <v>337073490000</v>
      </c>
      <c r="S126" s="5">
        <v>337073490000</v>
      </c>
      <c r="T126" s="5">
        <v>337073490000</v>
      </c>
      <c r="U126" s="5">
        <v>337073490000</v>
      </c>
    </row>
    <row r="127" spans="3:21" ht="15.5" x14ac:dyDescent="0.35">
      <c r="C127" t="s">
        <v>163</v>
      </c>
      <c r="D127" s="5">
        <v>1125412249316</v>
      </c>
      <c r="E127" s="5">
        <v>1125412249316</v>
      </c>
      <c r="F127" s="5">
        <v>1125412249316</v>
      </c>
      <c r="G127" s="5">
        <v>1125412249316</v>
      </c>
      <c r="I127" s="5">
        <v>1125412249316</v>
      </c>
      <c r="J127" s="5">
        <v>1125412249316</v>
      </c>
      <c r="K127" s="5">
        <v>1125412249316</v>
      </c>
      <c r="L127" s="5">
        <v>1125412249316</v>
      </c>
      <c r="M127" s="5">
        <v>1125412249316</v>
      </c>
      <c r="N127" s="5">
        <v>1125412249316</v>
      </c>
      <c r="O127" s="5">
        <v>135681167</v>
      </c>
      <c r="P127" s="5">
        <v>135681167</v>
      </c>
      <c r="Q127" s="5">
        <v>135681167</v>
      </c>
      <c r="R127" s="5">
        <v>57681167</v>
      </c>
      <c r="S127" s="5">
        <v>57681167</v>
      </c>
      <c r="T127" s="5">
        <v>57681167</v>
      </c>
      <c r="U127" s="5">
        <v>57681167</v>
      </c>
    </row>
    <row r="128" spans="3:21" ht="15.5" x14ac:dyDescent="0.35">
      <c r="C128" t="s">
        <v>164</v>
      </c>
      <c r="D128" s="5">
        <v>7378955396191</v>
      </c>
      <c r="E128" s="5">
        <v>7090988932733</v>
      </c>
      <c r="F128" s="5">
        <v>6726322817473</v>
      </c>
      <c r="G128" s="5">
        <v>6351210781228</v>
      </c>
      <c r="I128" s="5">
        <v>7090988932733</v>
      </c>
      <c r="J128" s="5">
        <v>5997537634080</v>
      </c>
      <c r="K128" s="5">
        <v>3961273791442</v>
      </c>
      <c r="L128" s="5">
        <v>3276963386205</v>
      </c>
      <c r="M128" s="5">
        <v>2157950098225</v>
      </c>
      <c r="N128" s="5">
        <v>1946955605461</v>
      </c>
      <c r="O128" s="5">
        <v>1671266460687</v>
      </c>
      <c r="P128" s="5">
        <v>1016239384502</v>
      </c>
      <c r="Q128" s="5">
        <v>358802364348</v>
      </c>
      <c r="R128" s="5">
        <v>310897093096</v>
      </c>
      <c r="S128" s="5">
        <v>571332959832</v>
      </c>
      <c r="T128" s="5">
        <v>908880554356</v>
      </c>
      <c r="U128" s="5">
        <v>1266485436703</v>
      </c>
    </row>
    <row r="129" spans="2:21" ht="15.5" x14ac:dyDescent="0.35">
      <c r="C129" t="s">
        <v>165</v>
      </c>
      <c r="D129" s="5">
        <v>31312261569</v>
      </c>
      <c r="E129" s="5">
        <v>31312261569</v>
      </c>
      <c r="F129" s="5">
        <v>31312261569</v>
      </c>
      <c r="G129" s="5">
        <v>31312261569</v>
      </c>
      <c r="I129" s="5">
        <v>31312261569</v>
      </c>
      <c r="J129" s="5">
        <v>30312261569</v>
      </c>
      <c r="K129" s="5">
        <v>29312261569</v>
      </c>
      <c r="L129" s="5">
        <v>28312261569</v>
      </c>
      <c r="M129" s="5">
        <v>27312261569</v>
      </c>
      <c r="N129" s="5">
        <v>26312261569</v>
      </c>
      <c r="O129" s="5">
        <v>25312261569</v>
      </c>
      <c r="P129" s="5">
        <v>25312261569</v>
      </c>
      <c r="Q129" s="5">
        <v>25312261569</v>
      </c>
      <c r="R129" s="5">
        <v>25312261569</v>
      </c>
      <c r="S129" s="5">
        <v>25312261569</v>
      </c>
      <c r="T129" s="5">
        <v>25312261569</v>
      </c>
      <c r="U129" s="5">
        <v>24312261569</v>
      </c>
    </row>
    <row r="130" spans="2:21" ht="15.5" x14ac:dyDescent="0.35">
      <c r="C130" t="s">
        <v>166</v>
      </c>
      <c r="D130" s="5">
        <v>7347643134622</v>
      </c>
      <c r="E130" s="5">
        <v>7059676671164</v>
      </c>
      <c r="F130" s="5">
        <v>6695010555904</v>
      </c>
      <c r="G130" s="5">
        <v>6319898519659</v>
      </c>
      <c r="I130" s="5">
        <v>7059676671164</v>
      </c>
      <c r="J130" s="5">
        <v>5967225372511</v>
      </c>
      <c r="K130" s="5">
        <v>3931961529873</v>
      </c>
      <c r="L130" s="5">
        <v>3248651124636</v>
      </c>
      <c r="M130" s="5">
        <v>2130637836656</v>
      </c>
      <c r="N130" s="5">
        <v>1920643343892</v>
      </c>
      <c r="O130" s="5">
        <v>1645954199118</v>
      </c>
      <c r="P130" s="5">
        <v>990927122933</v>
      </c>
      <c r="Q130" s="5">
        <v>333490102779</v>
      </c>
      <c r="R130" s="5">
        <v>285584831527</v>
      </c>
      <c r="S130" s="5">
        <v>546020698263</v>
      </c>
      <c r="T130" s="5">
        <v>883568292787</v>
      </c>
      <c r="U130" s="5">
        <v>1242173175134</v>
      </c>
    </row>
    <row r="131" spans="2:21" ht="15.5" x14ac:dyDescent="0.35">
      <c r="C131" t="s">
        <v>167</v>
      </c>
      <c r="D131" s="5">
        <v>7378955396191</v>
      </c>
      <c r="E131" s="5">
        <v>7090988932733</v>
      </c>
      <c r="F131" s="5">
        <v>6726322817473</v>
      </c>
      <c r="G131" s="5">
        <v>6351210781228</v>
      </c>
      <c r="I131" s="5">
        <v>7090988932733</v>
      </c>
      <c r="J131" s="5">
        <v>5997537634080</v>
      </c>
      <c r="K131" s="5">
        <v>3961273791442</v>
      </c>
      <c r="L131" s="5">
        <v>3276963386205</v>
      </c>
      <c r="M131" s="5">
        <v>2157950098225</v>
      </c>
      <c r="N131" s="5">
        <v>1946955605461</v>
      </c>
      <c r="O131" s="5">
        <v>1671266460687</v>
      </c>
      <c r="P131" s="5">
        <v>1016239384502</v>
      </c>
      <c r="Q131" s="5">
        <v>358802364348</v>
      </c>
      <c r="R131" s="5">
        <v>310897093096</v>
      </c>
      <c r="S131" s="5">
        <v>571332959832</v>
      </c>
      <c r="T131" s="5">
        <v>908880554356</v>
      </c>
      <c r="U131" s="5">
        <v>1266485436703</v>
      </c>
    </row>
    <row r="132" spans="2:21" ht="15.5" x14ac:dyDescent="0.35">
      <c r="C132" t="s">
        <v>168</v>
      </c>
      <c r="D132" s="5">
        <v>-931659953</v>
      </c>
      <c r="E132" s="5">
        <v>-927449763</v>
      </c>
      <c r="F132" s="5">
        <v>-912853867</v>
      </c>
      <c r="G132" s="5">
        <v>-896733749</v>
      </c>
      <c r="I132" s="5">
        <v>-927449763</v>
      </c>
      <c r="J132" s="5">
        <v>-870831041</v>
      </c>
      <c r="K132" s="5">
        <v>-814290592</v>
      </c>
      <c r="L132" s="5">
        <v>-770424162</v>
      </c>
      <c r="M132" s="5">
        <v>-751227528</v>
      </c>
      <c r="N132" s="5">
        <v>-742145533</v>
      </c>
      <c r="O132" s="5">
        <v>-724861039</v>
      </c>
      <c r="P132" s="5">
        <v>-655457651</v>
      </c>
      <c r="Q132" s="5">
        <v>-697685206</v>
      </c>
      <c r="R132" s="5">
        <v>-506862434</v>
      </c>
      <c r="S132" s="5">
        <v>-303476788</v>
      </c>
      <c r="T132" s="5">
        <v>-123660465</v>
      </c>
      <c r="U132" s="5">
        <v>128892810</v>
      </c>
    </row>
    <row r="133" spans="2:21" ht="15.5" x14ac:dyDescent="0.35">
      <c r="C133" t="s">
        <v>9</v>
      </c>
      <c r="D133" s="5">
        <v>9062813222729</v>
      </c>
      <c r="E133" s="5">
        <v>8767206622638</v>
      </c>
      <c r="F133" s="5">
        <v>8391840717583</v>
      </c>
      <c r="G133" s="5">
        <v>7974596023543</v>
      </c>
      <c r="I133" s="5">
        <v>8767206622638</v>
      </c>
      <c r="J133" s="5">
        <v>7621208264673</v>
      </c>
      <c r="K133" s="5">
        <v>5521398735114</v>
      </c>
      <c r="L133" s="5">
        <v>4873236994302</v>
      </c>
      <c r="M133" s="5">
        <v>3670508924274</v>
      </c>
      <c r="N133" s="5">
        <v>3453893913635</v>
      </c>
      <c r="O133" s="5">
        <v>2014185087629</v>
      </c>
      <c r="P133" s="5">
        <v>1499695435336</v>
      </c>
      <c r="Q133" s="5">
        <v>914494891667</v>
      </c>
      <c r="R133" s="5">
        <v>962828982988</v>
      </c>
      <c r="S133" s="5">
        <v>1292037598118</v>
      </c>
      <c r="T133" s="5">
        <v>1671607604432</v>
      </c>
      <c r="U133" s="5">
        <v>2098275221251</v>
      </c>
    </row>
    <row r="134" spans="2:21" ht="15.5" x14ac:dyDescent="0.35">
      <c r="C134" t="s">
        <v>169</v>
      </c>
      <c r="D134" s="5">
        <v>9459471162900</v>
      </c>
      <c r="E134" s="5">
        <v>9127849319164</v>
      </c>
      <c r="F134" s="5">
        <v>8730573110546</v>
      </c>
      <c r="G134" s="5">
        <v>8296571652523</v>
      </c>
      <c r="I134" s="5">
        <v>9127849319164</v>
      </c>
      <c r="J134" s="5">
        <v>7943806720848</v>
      </c>
      <c r="K134" s="5">
        <v>6224306811480</v>
      </c>
      <c r="L134" s="5">
        <v>5805953876498</v>
      </c>
      <c r="M134" s="5">
        <v>4305752389646</v>
      </c>
      <c r="N134" s="5">
        <v>4140022660450</v>
      </c>
      <c r="O134" s="5">
        <v>3861308057131</v>
      </c>
      <c r="P134" s="5">
        <v>3268567743522</v>
      </c>
      <c r="Q134" s="5">
        <v>2678250712668</v>
      </c>
      <c r="R134" s="5">
        <v>2726213720854</v>
      </c>
      <c r="S134" s="5">
        <v>2795962339721</v>
      </c>
      <c r="T134" s="5">
        <v>2819411936218</v>
      </c>
      <c r="U134" s="5">
        <v>3773605646333</v>
      </c>
    </row>
    <row r="135" spans="2:21" ht="15.5" x14ac:dyDescent="0.35">
      <c r="C135" t="s">
        <v>170</v>
      </c>
      <c r="D135" s="5">
        <v>3960361250</v>
      </c>
      <c r="E135" s="5">
        <v>3960361250</v>
      </c>
      <c r="F135" s="5">
        <v>3960361250</v>
      </c>
      <c r="G135" s="5">
        <v>3960361250</v>
      </c>
      <c r="I135" s="5">
        <v>3960361250</v>
      </c>
      <c r="J135" s="5">
        <v>3960361250</v>
      </c>
      <c r="K135" s="5">
        <v>3960361250</v>
      </c>
      <c r="L135" s="5">
        <v>3960361250</v>
      </c>
      <c r="M135" s="5">
        <v>3960361250</v>
      </c>
      <c r="N135" s="5">
        <v>3960361250</v>
      </c>
      <c r="O135" s="5">
        <v>3370734900</v>
      </c>
      <c r="P135" s="5">
        <v>3370734900</v>
      </c>
      <c r="Q135" s="5">
        <v>3370734900</v>
      </c>
      <c r="R135" s="5">
        <v>3370734900</v>
      </c>
      <c r="S135" s="5">
        <v>3370734900</v>
      </c>
      <c r="T135" s="5">
        <v>3370734900</v>
      </c>
      <c r="U135" s="5">
        <v>3370734900</v>
      </c>
    </row>
    <row r="137" spans="2:21" ht="15.5" x14ac:dyDescent="0.35">
      <c r="B137" t="s">
        <v>171</v>
      </c>
      <c r="C137" t="s">
        <v>172</v>
      </c>
      <c r="D137" s="5">
        <v>118626804916</v>
      </c>
      <c r="E137" s="5">
        <v>100006158181</v>
      </c>
      <c r="F137" s="5">
        <v>61119973328</v>
      </c>
      <c r="G137" s="5">
        <v>155533021790</v>
      </c>
      <c r="I137" s="5">
        <v>460960904970</v>
      </c>
      <c r="J137" s="5">
        <v>191655943052</v>
      </c>
      <c r="K137" s="5">
        <v>26138059838</v>
      </c>
      <c r="L137" s="5">
        <v>521538716056</v>
      </c>
      <c r="M137" s="5">
        <v>449977281836</v>
      </c>
      <c r="N137" s="5">
        <v>427162792765</v>
      </c>
      <c r="O137" s="5">
        <v>521566365345</v>
      </c>
      <c r="P137" s="5">
        <v>489658247874</v>
      </c>
      <c r="Q137" s="5">
        <v>-42191262195</v>
      </c>
      <c r="R137" s="5">
        <v>70868018277</v>
      </c>
      <c r="S137" s="5">
        <v>-239112726349</v>
      </c>
      <c r="T137" s="5">
        <v>-211611664838</v>
      </c>
      <c r="U137" s="5">
        <v>480150680355</v>
      </c>
    </row>
    <row r="138" spans="2:21" ht="15.5" x14ac:dyDescent="0.35">
      <c r="C138" t="s">
        <v>173</v>
      </c>
      <c r="D138" s="5">
        <v>738836313530</v>
      </c>
      <c r="E138" s="5">
        <v>639787753807</v>
      </c>
      <c r="F138" s="5">
        <v>668350880714</v>
      </c>
      <c r="G138" s="5">
        <v>701396273552</v>
      </c>
      <c r="I138" s="5">
        <v>2616526973534</v>
      </c>
      <c r="J138" s="5">
        <v>2365824511667</v>
      </c>
      <c r="K138" s="5">
        <v>3406273726423</v>
      </c>
      <c r="L138" s="5">
        <v>5896762057923</v>
      </c>
      <c r="M138" s="5">
        <v>4384176154688</v>
      </c>
      <c r="N138" s="5">
        <v>4444920927182</v>
      </c>
      <c r="O138" s="5">
        <v>3650869123602</v>
      </c>
      <c r="P138" s="5">
        <v>2109561604029</v>
      </c>
      <c r="Q138" s="5">
        <v>665944395037</v>
      </c>
      <c r="R138" s="5">
        <v>323770714827</v>
      </c>
      <c r="T138" s="5">
        <v>585155291445</v>
      </c>
      <c r="U138" s="5">
        <v>3842639173584</v>
      </c>
    </row>
    <row r="139" spans="2:21" ht="15.5" x14ac:dyDescent="0.35">
      <c r="C139" t="s">
        <v>659</v>
      </c>
      <c r="D139" s="5">
        <v>-371139995905</v>
      </c>
      <c r="E139" s="5">
        <v>-349010829168</v>
      </c>
      <c r="F139" s="5">
        <v>-409918777395</v>
      </c>
      <c r="G139" s="5">
        <v>-373936104416</v>
      </c>
      <c r="I139" s="5">
        <v>-1420934472681</v>
      </c>
      <c r="J139" s="5">
        <v>-1285168477044</v>
      </c>
      <c r="K139" s="5">
        <v>-2164503536674</v>
      </c>
      <c r="L139" s="5">
        <v>-3006950927375</v>
      </c>
      <c r="M139" s="5">
        <v>-1928315484277</v>
      </c>
      <c r="N139" s="5">
        <v>-2146531363275</v>
      </c>
      <c r="O139" s="5">
        <v>-1518115427648</v>
      </c>
      <c r="P139" s="5">
        <v>-729066699898</v>
      </c>
      <c r="Q139" s="5">
        <v>-212872512235</v>
      </c>
      <c r="R139" s="5">
        <v>-67589535029</v>
      </c>
      <c r="S139" s="5">
        <v>-51294792632</v>
      </c>
      <c r="T139" s="5">
        <v>-113951988737</v>
      </c>
      <c r="U139" s="5">
        <v>-2116128131010</v>
      </c>
    </row>
    <row r="140" spans="2:21" ht="15.5" x14ac:dyDescent="0.35">
      <c r="C140" t="s">
        <v>605</v>
      </c>
      <c r="J140" s="5">
        <v>-6314986508</v>
      </c>
      <c r="K140" s="5">
        <v>-14405196060</v>
      </c>
      <c r="L140" s="5">
        <v>-10277435</v>
      </c>
      <c r="M140" s="5">
        <v>-1779208972</v>
      </c>
      <c r="N140" s="5">
        <v>-16761793509</v>
      </c>
      <c r="O140" s="5">
        <v>-57945735830</v>
      </c>
      <c r="P140" s="5">
        <v>-65898455617</v>
      </c>
      <c r="Q140" s="5">
        <v>-55449211419</v>
      </c>
      <c r="R140" s="5">
        <v>-51195261444</v>
      </c>
      <c r="S140" s="5">
        <v>-37319923625</v>
      </c>
      <c r="T140" s="5">
        <v>-42853532612</v>
      </c>
      <c r="U140" s="5">
        <v>-13660358675</v>
      </c>
    </row>
    <row r="141" spans="2:21" ht="15.5" x14ac:dyDescent="0.35">
      <c r="C141" t="s">
        <v>178</v>
      </c>
      <c r="D141" s="5">
        <v>-145070523974</v>
      </c>
      <c r="E141" s="5">
        <v>-152600678737</v>
      </c>
      <c r="F141" s="5">
        <v>-116047131610</v>
      </c>
      <c r="G141" s="5">
        <v>-88776995448</v>
      </c>
      <c r="I141" s="5">
        <v>-441713168638</v>
      </c>
      <c r="J141" s="5">
        <v>-508625304716</v>
      </c>
      <c r="K141" s="5">
        <v>-889619670154</v>
      </c>
      <c r="L141" s="5">
        <v>-1547482812210</v>
      </c>
      <c r="M141" s="5">
        <v>-1134624020317</v>
      </c>
      <c r="N141" s="5">
        <v>-1085436469250</v>
      </c>
      <c r="O141" s="5">
        <v>-894599838220</v>
      </c>
      <c r="P141" s="5">
        <v>-533168162823</v>
      </c>
      <c r="Q141" s="5">
        <v>-252350042587</v>
      </c>
      <c r="R141" s="5">
        <v>-62616725616</v>
      </c>
      <c r="S141" s="5">
        <v>-37587618973</v>
      </c>
      <c r="T141" s="5">
        <v>-123216673880</v>
      </c>
      <c r="U141" s="5">
        <v>-1153873590625</v>
      </c>
    </row>
    <row r="142" spans="2:21" ht="15.5" x14ac:dyDescent="0.35">
      <c r="C142" t="s">
        <v>598</v>
      </c>
      <c r="D142" s="5">
        <v>-70917600433</v>
      </c>
      <c r="E142" s="5">
        <v>-39089655135</v>
      </c>
      <c r="F142" s="5">
        <v>-37845242217</v>
      </c>
      <c r="G142" s="5">
        <v>-35957224929</v>
      </c>
      <c r="I142" s="5">
        <v>-166702343025</v>
      </c>
      <c r="J142" s="5">
        <v>-143905722194</v>
      </c>
      <c r="K142" s="5">
        <v>-198201228308</v>
      </c>
      <c r="L142" s="5">
        <v>-222255440001</v>
      </c>
      <c r="M142" s="5">
        <v>-196311103117</v>
      </c>
      <c r="N142" s="5">
        <v>-188242863589</v>
      </c>
      <c r="O142" s="5">
        <v>-156774296095</v>
      </c>
      <c r="P142" s="5">
        <v>-83001846466</v>
      </c>
      <c r="Q142" s="5">
        <v>-39185380271</v>
      </c>
      <c r="R142" s="5">
        <v>-48647751769</v>
      </c>
      <c r="S142" s="5">
        <v>-46836615655</v>
      </c>
      <c r="T142" s="5">
        <v>-51376725287</v>
      </c>
      <c r="U142" s="5">
        <v>-57589342324</v>
      </c>
    </row>
    <row r="143" spans="2:21" ht="15.5" x14ac:dyDescent="0.35">
      <c r="C143" t="s">
        <v>713</v>
      </c>
      <c r="D143" s="5">
        <v>-47936490736</v>
      </c>
      <c r="E143" s="5">
        <v>-43904453482</v>
      </c>
      <c r="F143" s="5">
        <v>-43813052283</v>
      </c>
      <c r="G143" s="5">
        <v>-77953838681</v>
      </c>
      <c r="I143" s="5">
        <v>-204247491567</v>
      </c>
      <c r="J143" s="5">
        <v>-271136092807</v>
      </c>
      <c r="K143" s="5">
        <v>-153179555287</v>
      </c>
      <c r="L143" s="5">
        <v>-642889283698</v>
      </c>
      <c r="M143" s="5">
        <v>-694558653582</v>
      </c>
      <c r="N143" s="5">
        <v>-604705676876</v>
      </c>
      <c r="O143" s="5">
        <v>-462981316253</v>
      </c>
      <c r="P143" s="5">
        <v>-32554527232</v>
      </c>
      <c r="Q143" s="5">
        <v>-6718101426</v>
      </c>
      <c r="R143" s="5">
        <v>43812044622</v>
      </c>
      <c r="S143" s="5">
        <v>-649999745</v>
      </c>
      <c r="T143" s="5">
        <v>-194916643531</v>
      </c>
      <c r="U143" s="5">
        <v>-126727133841</v>
      </c>
    </row>
    <row r="144" spans="2:21" ht="15.5" x14ac:dyDescent="0.35">
      <c r="C144" t="s">
        <v>1367</v>
      </c>
      <c r="E144" s="5">
        <v>9746510480</v>
      </c>
      <c r="I144" s="5">
        <v>9746510480</v>
      </c>
      <c r="J144" s="5">
        <v>30474382966</v>
      </c>
      <c r="K144" s="5">
        <v>1670596875</v>
      </c>
    </row>
    <row r="145" spans="3:21" ht="15.5" x14ac:dyDescent="0.35">
      <c r="C145" t="s">
        <v>668</v>
      </c>
    </row>
    <row r="146" spans="3:21" ht="15.5" x14ac:dyDescent="0.35">
      <c r="C146" t="s">
        <v>696</v>
      </c>
      <c r="D146" s="5">
        <v>14855102434</v>
      </c>
      <c r="E146" s="5">
        <v>35077510416</v>
      </c>
      <c r="F146" s="5">
        <v>393296119</v>
      </c>
      <c r="G146" s="5">
        <v>30760911712</v>
      </c>
      <c r="I146" s="5">
        <v>68284896867</v>
      </c>
      <c r="J146" s="5">
        <v>10507631688</v>
      </c>
      <c r="K146" s="5">
        <v>38102923023</v>
      </c>
      <c r="L146" s="5">
        <v>44365398852</v>
      </c>
      <c r="M146" s="5">
        <v>21389597413</v>
      </c>
      <c r="N146" s="5">
        <v>23920032082</v>
      </c>
      <c r="O146" s="5">
        <v>-38886144211</v>
      </c>
      <c r="P146" s="5">
        <v>-176213664119</v>
      </c>
      <c r="Q146" s="5">
        <v>-141560409294</v>
      </c>
      <c r="R146" s="5">
        <v>-66665467314</v>
      </c>
      <c r="S146" s="5">
        <v>-65423775719</v>
      </c>
      <c r="T146" s="5">
        <v>-270451392236</v>
      </c>
      <c r="U146" s="5">
        <v>105490063246</v>
      </c>
    </row>
    <row r="147" spans="3:21" ht="15.5" x14ac:dyDescent="0.35">
      <c r="C147" t="s">
        <v>183</v>
      </c>
      <c r="G147" s="5">
        <v>-1298998490000</v>
      </c>
      <c r="I147" s="5">
        <v>-1298998490000</v>
      </c>
      <c r="J147" s="5">
        <v>-704172266250</v>
      </c>
      <c r="K147" s="5">
        <v>185051387500</v>
      </c>
      <c r="L147" s="5">
        <v>-221085502132</v>
      </c>
      <c r="M147" s="5">
        <v>-407926455237</v>
      </c>
      <c r="N147" s="5">
        <v>-316827940967</v>
      </c>
      <c r="O147" s="5">
        <v>-220701323569</v>
      </c>
      <c r="P147" s="5">
        <v>-312131307232</v>
      </c>
      <c r="Q147" s="5">
        <v>10120188924</v>
      </c>
      <c r="R147" s="5">
        <v>165982018246</v>
      </c>
      <c r="S147" s="5">
        <v>364734080728</v>
      </c>
      <c r="T147" s="5">
        <v>11673068751</v>
      </c>
      <c r="U147" s="5">
        <v>598568087940</v>
      </c>
    </row>
    <row r="148" spans="3:21" ht="15.5" x14ac:dyDescent="0.35">
      <c r="C148" t="s">
        <v>184</v>
      </c>
      <c r="D148" s="5">
        <v>-40433600133</v>
      </c>
      <c r="E148" s="5">
        <v>527137090417</v>
      </c>
      <c r="F148" s="5">
        <v>-255615962866</v>
      </c>
      <c r="G148" s="5">
        <v>-200768109857</v>
      </c>
      <c r="I148" s="5">
        <v>658646296123</v>
      </c>
      <c r="J148" s="5">
        <v>1564352657688</v>
      </c>
      <c r="K148" s="5">
        <v>-93687006377</v>
      </c>
      <c r="L148" s="5">
        <v>-155607495087</v>
      </c>
      <c r="M148" s="5">
        <v>-76913626202</v>
      </c>
      <c r="N148" s="5">
        <v>-87859299585</v>
      </c>
      <c r="O148" s="5">
        <v>-212444612817</v>
      </c>
      <c r="P148" s="5">
        <v>-168045942357</v>
      </c>
      <c r="Q148" s="5">
        <v>-7030003887</v>
      </c>
      <c r="R148" s="5">
        <v>-199423605901</v>
      </c>
      <c r="S148" s="5">
        <v>-597418163056</v>
      </c>
      <c r="T148" s="5">
        <v>-269473308545</v>
      </c>
      <c r="U148" s="5">
        <v>-384757884400</v>
      </c>
    </row>
    <row r="149" spans="3:21" ht="15.5" x14ac:dyDescent="0.35">
      <c r="C149" t="s">
        <v>432</v>
      </c>
      <c r="E149" s="5">
        <v>749070000000</v>
      </c>
      <c r="I149" s="5">
        <v>1344078000000</v>
      </c>
      <c r="J149" s="5">
        <v>1760352000000</v>
      </c>
      <c r="K149" s="5">
        <v>231210000000</v>
      </c>
      <c r="L149" s="5">
        <v>585768000000</v>
      </c>
    </row>
    <row r="150" spans="3:21" ht="15.5" x14ac:dyDescent="0.35">
      <c r="C150" t="s">
        <v>1368</v>
      </c>
      <c r="D150" s="5">
        <v>-22545427904</v>
      </c>
      <c r="E150" s="5">
        <v>-32538100618</v>
      </c>
      <c r="I150" s="5">
        <v>-32538100618</v>
      </c>
    </row>
    <row r="151" spans="3:21" ht="15.5" x14ac:dyDescent="0.35">
      <c r="C151" t="s">
        <v>887</v>
      </c>
      <c r="E151" s="5">
        <v>-4</v>
      </c>
      <c r="G151" s="5">
        <v>1176576576</v>
      </c>
      <c r="I151" s="5">
        <v>2144864860</v>
      </c>
      <c r="J151" s="5">
        <v>626359167</v>
      </c>
      <c r="K151" s="5">
        <v>16466668</v>
      </c>
      <c r="L151" s="5">
        <v>14526977917</v>
      </c>
      <c r="M151" s="5">
        <v>1927284500</v>
      </c>
      <c r="N151" s="5">
        <v>181700000</v>
      </c>
      <c r="O151" s="5">
        <v>1851681818</v>
      </c>
      <c r="P151" s="5">
        <v>1099090905</v>
      </c>
      <c r="Q151" s="5">
        <v>3976292027</v>
      </c>
      <c r="R151" s="5">
        <v>9080245423</v>
      </c>
      <c r="S151" s="5">
        <v>26758706566</v>
      </c>
      <c r="T151" s="5">
        <v>3674899329</v>
      </c>
      <c r="U151" s="5">
        <v>35755103483</v>
      </c>
    </row>
    <row r="152" spans="3:21" ht="15.5" x14ac:dyDescent="0.35">
      <c r="C152" t="s">
        <v>1369</v>
      </c>
    </row>
    <row r="153" spans="3:21" ht="15.5" x14ac:dyDescent="0.35">
      <c r="C153" t="s">
        <v>234</v>
      </c>
      <c r="O153" s="5">
        <v>-2490885903</v>
      </c>
      <c r="P153" s="5">
        <v>-527500000</v>
      </c>
      <c r="Q153" s="5">
        <v>-255725950</v>
      </c>
      <c r="R153" s="5">
        <v>-4427278254</v>
      </c>
      <c r="S153" s="5">
        <v>-1899409648</v>
      </c>
      <c r="T153" s="5">
        <v>-2275912393</v>
      </c>
      <c r="U153" s="5">
        <v>-861895502</v>
      </c>
    </row>
    <row r="154" spans="3:21" ht="15.5" x14ac:dyDescent="0.35">
      <c r="C154" t="s">
        <v>609</v>
      </c>
      <c r="D154" s="5">
        <v>-4463685644</v>
      </c>
      <c r="E154" s="5">
        <v>-4984127286</v>
      </c>
      <c r="F154" s="5">
        <v>-8757473554</v>
      </c>
      <c r="G154" s="5">
        <v>-5919340754</v>
      </c>
      <c r="I154" s="5">
        <v>-24690538252</v>
      </c>
      <c r="J154" s="5">
        <v>-17086446590</v>
      </c>
      <c r="K154" s="5">
        <v>-12265374715</v>
      </c>
      <c r="L154" s="5">
        <v>-8389924313</v>
      </c>
      <c r="M154" s="5">
        <v>-9584325782</v>
      </c>
      <c r="N154" s="5">
        <v>-3651075541</v>
      </c>
      <c r="O154" s="5">
        <v>-7997356486</v>
      </c>
      <c r="P154" s="5">
        <v>-2714205390</v>
      </c>
      <c r="Q154" s="5">
        <v>-3477801670</v>
      </c>
      <c r="R154" s="5">
        <v>-4446908070</v>
      </c>
      <c r="S154" s="5">
        <v>-10519140614</v>
      </c>
      <c r="T154" s="5">
        <v>-5736669087</v>
      </c>
      <c r="U154" s="5">
        <v>-43405516765</v>
      </c>
    </row>
    <row r="155" spans="3:21" ht="15.5" x14ac:dyDescent="0.35">
      <c r="C155" t="s">
        <v>1340</v>
      </c>
    </row>
    <row r="156" spans="3:21" ht="15.5" x14ac:dyDescent="0.35">
      <c r="C156" t="s">
        <v>1370</v>
      </c>
      <c r="U156" s="5">
        <v>-235000000000</v>
      </c>
    </row>
    <row r="157" spans="3:21" ht="15.5" x14ac:dyDescent="0.35">
      <c r="C157" t="s">
        <v>1371</v>
      </c>
      <c r="R157" s="5">
        <v>-184239843462</v>
      </c>
      <c r="S157" s="5">
        <v>-413004843462</v>
      </c>
    </row>
    <row r="158" spans="3:21" ht="15.5" x14ac:dyDescent="0.35">
      <c r="C158" t="s">
        <v>1372</v>
      </c>
      <c r="R158" s="5">
        <v>-11195156538</v>
      </c>
      <c r="S158" s="5">
        <v>-188400000000</v>
      </c>
      <c r="T158" s="5">
        <v>-253300000000</v>
      </c>
      <c r="U158" s="5">
        <v>-20494000000</v>
      </c>
    </row>
    <row r="159" spans="3:21" ht="15.5" x14ac:dyDescent="0.35">
      <c r="C159" t="s">
        <v>796</v>
      </c>
      <c r="F159" s="5">
        <v>-238087274655</v>
      </c>
      <c r="G159" s="5">
        <v>-181022220412</v>
      </c>
      <c r="I159" s="5">
        <v>-419109495067</v>
      </c>
      <c r="J159" s="5">
        <v>-177283011000</v>
      </c>
      <c r="K159" s="5">
        <v>-241721160000</v>
      </c>
      <c r="L159" s="5">
        <v>-701695734000</v>
      </c>
    </row>
    <row r="160" spans="3:21" ht="15.5" x14ac:dyDescent="0.35">
      <c r="C160" t="s">
        <v>1184</v>
      </c>
    </row>
    <row r="161" spans="3:21" ht="15.5" x14ac:dyDescent="0.35">
      <c r="C161" t="s">
        <v>1373</v>
      </c>
      <c r="T161" s="5">
        <v>3200000</v>
      </c>
    </row>
    <row r="162" spans="3:21" ht="15.5" x14ac:dyDescent="0.35">
      <c r="C162" t="s">
        <v>1374</v>
      </c>
      <c r="Q162" s="5">
        <v>1274880000</v>
      </c>
    </row>
    <row r="163" spans="3:21" ht="15.5" x14ac:dyDescent="0.35">
      <c r="C163" t="s">
        <v>1375</v>
      </c>
    </row>
    <row r="164" spans="3:21" ht="15.5" x14ac:dyDescent="0.35">
      <c r="C164" t="s">
        <v>240</v>
      </c>
      <c r="E164" s="5">
        <v>-150000000000</v>
      </c>
      <c r="I164" s="5">
        <v>-150000000000</v>
      </c>
    </row>
    <row r="165" spans="3:21" ht="15.5" x14ac:dyDescent="0.35">
      <c r="C165" t="s">
        <v>442</v>
      </c>
    </row>
    <row r="166" spans="3:21" ht="15.5" x14ac:dyDescent="0.35">
      <c r="C166" t="s">
        <v>207</v>
      </c>
      <c r="D166" s="5">
        <v>-13424486585</v>
      </c>
      <c r="E166" s="5">
        <v>-34410681675</v>
      </c>
      <c r="F166" s="5">
        <v>-8771214657</v>
      </c>
      <c r="G166" s="5">
        <v>-15003125267</v>
      </c>
      <c r="I166" s="5">
        <v>-61238434800</v>
      </c>
      <c r="J166" s="5">
        <v>-2256243889</v>
      </c>
      <c r="K166" s="5">
        <v>-70926938330</v>
      </c>
      <c r="L166" s="5">
        <v>-45816814691</v>
      </c>
      <c r="M166" s="5">
        <v>-69256584920</v>
      </c>
      <c r="N166" s="5">
        <v>-84389924044</v>
      </c>
      <c r="O166" s="5">
        <v>-203808052246</v>
      </c>
      <c r="P166" s="5">
        <v>-165903327872</v>
      </c>
      <c r="Q166" s="5">
        <v>-8547648294</v>
      </c>
      <c r="R166" s="5">
        <v>-4194665000</v>
      </c>
      <c r="S166" s="5">
        <v>-10353475898</v>
      </c>
      <c r="T166" s="5">
        <v>-11838826394</v>
      </c>
      <c r="U166" s="5">
        <v>-120751575616</v>
      </c>
    </row>
    <row r="167" spans="3:21" ht="15.5" x14ac:dyDescent="0.35">
      <c r="C167" t="s">
        <v>241</v>
      </c>
      <c r="G167" s="5">
        <v>-1298998490000</v>
      </c>
      <c r="I167" s="5">
        <v>-1298998490000</v>
      </c>
      <c r="J167" s="5">
        <v>-704172266250</v>
      </c>
      <c r="K167" s="5">
        <v>185051387500</v>
      </c>
      <c r="L167" s="5">
        <v>-221085502132</v>
      </c>
      <c r="M167" s="5">
        <v>-407926455237</v>
      </c>
      <c r="N167" s="5">
        <v>-316827940967</v>
      </c>
      <c r="O167" s="5">
        <v>-220701323569</v>
      </c>
      <c r="P167" s="5">
        <v>-312131307232</v>
      </c>
      <c r="Q167" s="5">
        <v>10120188924</v>
      </c>
      <c r="R167" s="5">
        <v>165982018246</v>
      </c>
      <c r="S167" s="5">
        <v>364734080728</v>
      </c>
      <c r="T167" s="5">
        <v>11673068751</v>
      </c>
      <c r="U167" s="5">
        <v>598568087940</v>
      </c>
    </row>
    <row r="168" spans="3:21" ht="15.5" x14ac:dyDescent="0.35">
      <c r="C168" t="s">
        <v>1376</v>
      </c>
      <c r="R168" s="5">
        <v>355200000</v>
      </c>
    </row>
    <row r="169" spans="3:21" ht="15.5" x14ac:dyDescent="0.35">
      <c r="C169" t="s">
        <v>692</v>
      </c>
      <c r="O169" s="5">
        <v>11565387533</v>
      </c>
      <c r="P169" s="5">
        <v>-10842254504</v>
      </c>
      <c r="Q169" s="5">
        <v>-748977698</v>
      </c>
      <c r="R169" s="5">
        <v>6032447364</v>
      </c>
      <c r="S169" s="5">
        <v>-5909926951</v>
      </c>
      <c r="T169" s="5">
        <v>-96875744</v>
      </c>
    </row>
    <row r="170" spans="3:21" ht="15.5" x14ac:dyDescent="0.35">
      <c r="C170" t="s">
        <v>1377</v>
      </c>
      <c r="U170" s="5">
        <v>-37893242047</v>
      </c>
    </row>
    <row r="171" spans="3:21" ht="15.5" x14ac:dyDescent="0.35">
      <c r="C171" t="s">
        <v>1378</v>
      </c>
      <c r="M171" s="5">
        <v>-11902111348</v>
      </c>
      <c r="N171" s="5">
        <v>-13925498403</v>
      </c>
      <c r="O171" s="5">
        <v>-13875753054</v>
      </c>
      <c r="P171" s="5">
        <v>-16822581235</v>
      </c>
      <c r="S171" s="5">
        <v>-200697790</v>
      </c>
      <c r="T171" s="5">
        <v>-1634380208</v>
      </c>
      <c r="U171" s="5">
        <v>-1100136497</v>
      </c>
    </row>
    <row r="172" spans="3:21" ht="15.5" x14ac:dyDescent="0.35">
      <c r="C172" t="s">
        <v>246</v>
      </c>
      <c r="N172" s="5">
        <v>1125276568149</v>
      </c>
    </row>
    <row r="173" spans="3:21" ht="15.5" x14ac:dyDescent="0.35">
      <c r="C173" t="s">
        <v>163</v>
      </c>
      <c r="N173" s="5">
        <v>58962635000</v>
      </c>
      <c r="Q173" s="5">
        <v>78000000</v>
      </c>
    </row>
    <row r="174" spans="3:21" ht="15.5" x14ac:dyDescent="0.35">
      <c r="C174" t="s">
        <v>1253</v>
      </c>
      <c r="J174" s="5">
        <v>-240810000000</v>
      </c>
      <c r="M174" s="5">
        <v>-145178000000</v>
      </c>
      <c r="N174" s="5">
        <v>-1083543000000</v>
      </c>
      <c r="O174" s="5">
        <v>-291722000000</v>
      </c>
    </row>
    <row r="175" spans="3:21" ht="15.5" x14ac:dyDescent="0.35">
      <c r="C175" t="s">
        <v>1311</v>
      </c>
      <c r="K175" s="5">
        <v>224655000000</v>
      </c>
      <c r="M175" s="5">
        <v>142890000000</v>
      </c>
    </row>
    <row r="176" spans="3:21" ht="15.5" x14ac:dyDescent="0.35">
      <c r="C176" t="s">
        <v>256</v>
      </c>
      <c r="E176" s="5">
        <v>1298998490000</v>
      </c>
      <c r="G176" s="5">
        <v>-1298998490000</v>
      </c>
    </row>
    <row r="177" spans="2:21" ht="15.5" x14ac:dyDescent="0.35">
      <c r="C177" t="s">
        <v>257</v>
      </c>
      <c r="E177" s="5">
        <v>-1298998490000</v>
      </c>
      <c r="I177" s="5">
        <v>-1298998490000</v>
      </c>
      <c r="J177" s="5">
        <v>-463362266250</v>
      </c>
      <c r="K177" s="5">
        <v>-39603612500</v>
      </c>
      <c r="L177" s="5">
        <v>-217819868750</v>
      </c>
      <c r="M177" s="5">
        <v>-360392873750</v>
      </c>
      <c r="N177" s="5">
        <v>-368313596250</v>
      </c>
      <c r="O177" s="5">
        <v>104940000000</v>
      </c>
      <c r="U177" s="5">
        <v>-28216000000</v>
      </c>
    </row>
    <row r="178" spans="2:21" ht="15.5" x14ac:dyDescent="0.35">
      <c r="C178" t="s">
        <v>1379</v>
      </c>
      <c r="L178" s="5">
        <v>-3265633382</v>
      </c>
      <c r="M178" s="5">
        <v>-33343470139</v>
      </c>
      <c r="N178" s="5">
        <v>-35285049463</v>
      </c>
      <c r="O178" s="5">
        <v>-31608958048</v>
      </c>
      <c r="P178" s="5">
        <v>-1309221493</v>
      </c>
      <c r="S178" s="5">
        <v>-345813996</v>
      </c>
      <c r="T178" s="5">
        <v>-693347737</v>
      </c>
      <c r="U178" s="5">
        <v>-4428770264</v>
      </c>
    </row>
    <row r="179" spans="2:21" ht="15.5" x14ac:dyDescent="0.35">
      <c r="C179" t="s">
        <v>691</v>
      </c>
      <c r="P179" s="5">
        <v>-283157250000</v>
      </c>
      <c r="Q179" s="5">
        <v>10791166622</v>
      </c>
      <c r="R179" s="5">
        <v>159594370882</v>
      </c>
      <c r="S179" s="5">
        <v>371190519465</v>
      </c>
      <c r="T179" s="5">
        <v>14097672440</v>
      </c>
      <c r="U179" s="5">
        <v>670206236748</v>
      </c>
    </row>
    <row r="180" spans="2:21" ht="15.5" x14ac:dyDescent="0.35">
      <c r="C180" t="s">
        <v>96</v>
      </c>
    </row>
    <row r="181" spans="2:21" ht="15.5" x14ac:dyDescent="0.35">
      <c r="C181" t="s">
        <v>278</v>
      </c>
      <c r="D181" s="5">
        <v>78193204783</v>
      </c>
      <c r="E181" s="5">
        <v>627143248598</v>
      </c>
      <c r="F181" s="5">
        <v>-194495989538</v>
      </c>
      <c r="G181" s="5">
        <v>-1344233578067</v>
      </c>
      <c r="I181" s="5">
        <v>-179391288907</v>
      </c>
      <c r="J181" s="5">
        <v>1051836334490</v>
      </c>
      <c r="K181" s="5">
        <v>117502440961</v>
      </c>
      <c r="L181" s="5">
        <v>144845718837</v>
      </c>
      <c r="M181" s="5">
        <v>-34862799603</v>
      </c>
      <c r="N181" s="5">
        <v>22475552213</v>
      </c>
      <c r="O181" s="5">
        <v>88420428959</v>
      </c>
      <c r="P181" s="5">
        <v>9480998285</v>
      </c>
      <c r="Q181" s="5">
        <v>-39101077158</v>
      </c>
      <c r="R181" s="5">
        <v>37426430622</v>
      </c>
      <c r="S181" s="5">
        <v>-471796808677</v>
      </c>
      <c r="T181" s="5">
        <v>-469411904632</v>
      </c>
      <c r="U181" s="5">
        <v>693960883895</v>
      </c>
    </row>
    <row r="182" spans="2:21" ht="15.5" x14ac:dyDescent="0.35">
      <c r="C182" t="s">
        <v>279</v>
      </c>
      <c r="D182" s="5">
        <v>1422214577124</v>
      </c>
      <c r="I182" s="5">
        <v>1572507228621</v>
      </c>
      <c r="J182" s="5">
        <v>475494209348</v>
      </c>
      <c r="K182" s="5">
        <v>370723046513</v>
      </c>
      <c r="L182" s="5">
        <v>167437777525</v>
      </c>
      <c r="M182" s="5">
        <v>193540574802</v>
      </c>
      <c r="N182" s="5">
        <v>124622002158</v>
      </c>
      <c r="O182" s="5">
        <v>37342200054</v>
      </c>
      <c r="P182" s="5">
        <v>27786301821</v>
      </c>
      <c r="Q182" s="5">
        <v>66839628610</v>
      </c>
      <c r="R182" s="5">
        <v>29828268340</v>
      </c>
      <c r="S182" s="5">
        <v>507657966989</v>
      </c>
      <c r="T182" s="5">
        <v>997764792325</v>
      </c>
      <c r="U182" s="5">
        <v>305215395997</v>
      </c>
    </row>
    <row r="183" spans="2:21" ht="15.5" x14ac:dyDescent="0.35">
      <c r="C183" t="s">
        <v>280</v>
      </c>
      <c r="D183" s="5">
        <v>16461024098</v>
      </c>
      <c r="E183" s="5">
        <v>9446728077</v>
      </c>
      <c r="F183" s="5">
        <v>20538463062</v>
      </c>
      <c r="G183" s="5">
        <v>-40434085463</v>
      </c>
      <c r="I183" s="5">
        <v>29098637410</v>
      </c>
      <c r="J183" s="5">
        <v>45176684783</v>
      </c>
      <c r="K183" s="5">
        <v>-12731278126</v>
      </c>
      <c r="L183" s="5">
        <v>58439550151</v>
      </c>
      <c r="M183" s="5">
        <v>8760002326</v>
      </c>
      <c r="N183" s="5">
        <v>46443020431</v>
      </c>
      <c r="O183" s="5">
        <v>-1140626855</v>
      </c>
      <c r="P183" s="5">
        <v>74899948</v>
      </c>
      <c r="Q183" s="5">
        <v>47750369</v>
      </c>
      <c r="R183" s="5">
        <v>-415070352</v>
      </c>
      <c r="S183" s="5">
        <v>-4537005151</v>
      </c>
      <c r="T183" s="5">
        <v>-20694920704</v>
      </c>
      <c r="U183" s="5">
        <v>-1411487567</v>
      </c>
    </row>
    <row r="184" spans="2:21" ht="15.5" x14ac:dyDescent="0.35">
      <c r="C184" t="s">
        <v>282</v>
      </c>
      <c r="D184" s="5">
        <v>1516868806005</v>
      </c>
      <c r="E184" s="5">
        <v>636589976675</v>
      </c>
      <c r="F184" s="5">
        <v>-173957526476</v>
      </c>
      <c r="G184" s="5">
        <v>-1384667663530</v>
      </c>
      <c r="I184" s="5">
        <v>1422214577124</v>
      </c>
      <c r="J184" s="5">
        <v>1572507228621</v>
      </c>
      <c r="K184" s="5">
        <v>475494209348</v>
      </c>
      <c r="L184" s="5">
        <v>370723046513</v>
      </c>
      <c r="M184" s="5">
        <v>167437777525</v>
      </c>
      <c r="N184" s="5">
        <v>193540574802</v>
      </c>
      <c r="O184" s="5">
        <v>124622002158</v>
      </c>
      <c r="P184" s="5">
        <v>37342200054</v>
      </c>
      <c r="Q184" s="5">
        <v>27786301821</v>
      </c>
      <c r="R184" s="5">
        <v>66839628610</v>
      </c>
      <c r="S184" s="5">
        <v>31324153161</v>
      </c>
      <c r="T184" s="5">
        <v>507657966989</v>
      </c>
      <c r="U184" s="5">
        <v>997764792325</v>
      </c>
    </row>
    <row r="186" spans="2:21" ht="15.5" x14ac:dyDescent="0.35">
      <c r="B186" t="s">
        <v>283</v>
      </c>
      <c r="C186" t="s">
        <v>11</v>
      </c>
      <c r="D186" s="5">
        <v>3960000000</v>
      </c>
      <c r="E186" s="5">
        <v>3960000000</v>
      </c>
      <c r="F186" s="5">
        <v>3960000000</v>
      </c>
      <c r="G186" s="5">
        <v>3960000000</v>
      </c>
      <c r="I186" s="5">
        <v>3960000000</v>
      </c>
      <c r="J186" s="5">
        <v>3960000000</v>
      </c>
      <c r="K186" s="5">
        <v>3960000000</v>
      </c>
      <c r="L186" s="5">
        <v>3960000000</v>
      </c>
      <c r="M186" s="5">
        <v>3960000000</v>
      </c>
      <c r="N186" s="5">
        <v>3960000000</v>
      </c>
      <c r="O186" s="5">
        <v>3370000000</v>
      </c>
      <c r="P186" s="5">
        <v>3370000000</v>
      </c>
      <c r="Q186" s="5">
        <v>3370000000</v>
      </c>
      <c r="R186" s="5">
        <v>3370000000</v>
      </c>
      <c r="S186" s="5">
        <v>3370000000</v>
      </c>
      <c r="T186" s="5">
        <v>3370000000</v>
      </c>
      <c r="U186" s="5">
        <v>3370000000</v>
      </c>
    </row>
    <row r="187" spans="2:21" ht="15.5" x14ac:dyDescent="0.35">
      <c r="C187" t="s">
        <v>284</v>
      </c>
      <c r="D187" s="6">
        <v>72.709999999999994</v>
      </c>
      <c r="E187" s="6">
        <v>93.76</v>
      </c>
      <c r="F187" s="6">
        <v>94.72</v>
      </c>
      <c r="G187" s="6">
        <v>156.77000000000001</v>
      </c>
    </row>
    <row r="188" spans="2:21" ht="15.5" x14ac:dyDescent="0.35">
      <c r="C188" t="s">
        <v>285</v>
      </c>
      <c r="D188" s="6">
        <v>57.08</v>
      </c>
      <c r="E188" s="6">
        <v>47.67</v>
      </c>
      <c r="F188" s="6">
        <v>43.18</v>
      </c>
      <c r="G188" s="6">
        <v>25.52</v>
      </c>
    </row>
    <row r="189" spans="2:21" ht="15.5" x14ac:dyDescent="0.35">
      <c r="C189" t="s">
        <v>72</v>
      </c>
      <c r="D189" s="6">
        <v>19.39</v>
      </c>
      <c r="E189" s="6">
        <v>28.9</v>
      </c>
      <c r="F189" s="6">
        <v>23.74</v>
      </c>
      <c r="G189" s="6">
        <v>21.95</v>
      </c>
    </row>
    <row r="190" spans="2:21" ht="15.5" x14ac:dyDescent="0.35">
      <c r="C190" t="s">
        <v>286</v>
      </c>
      <c r="D190" s="5">
        <v>160630000000</v>
      </c>
      <c r="E190" s="5">
        <v>188660000000</v>
      </c>
      <c r="F190" s="5">
        <v>222370000000</v>
      </c>
      <c r="G190" s="6">
        <v>271519999999.99997</v>
      </c>
    </row>
    <row r="191" spans="2:21" ht="15.5" x14ac:dyDescent="0.35">
      <c r="C191" t="s">
        <v>287</v>
      </c>
      <c r="D191" s="6">
        <v>3.04E-2</v>
      </c>
      <c r="E191" s="6">
        <v>4.07E-2</v>
      </c>
      <c r="F191" s="6">
        <v>4.2999999999999997E-2</v>
      </c>
      <c r="G191" s="6">
        <v>7.4800000000000005E-2</v>
      </c>
    </row>
    <row r="192" spans="2:21" ht="15.5" x14ac:dyDescent="0.35">
      <c r="C192" t="s">
        <v>288</v>
      </c>
      <c r="D192" s="6">
        <v>3.1800000000000002E-2</v>
      </c>
      <c r="E192" s="6">
        <v>4.24E-2</v>
      </c>
      <c r="F192" s="6">
        <v>4.4699999999999997E-2</v>
      </c>
      <c r="G192" s="6">
        <v>7.7800000000000008E-2</v>
      </c>
    </row>
    <row r="193" spans="3:7" ht="15.5" x14ac:dyDescent="0.35">
      <c r="C193" t="s">
        <v>289</v>
      </c>
      <c r="D193" s="6">
        <v>1.5100000000000001E-2</v>
      </c>
      <c r="E193" s="6">
        <v>1.9E-2</v>
      </c>
      <c r="F193" s="6">
        <v>2.41E-2</v>
      </c>
      <c r="G193" s="6">
        <v>2.9600000000000001E-2</v>
      </c>
    </row>
    <row r="194" spans="3:7" ht="15.5" x14ac:dyDescent="0.35">
      <c r="C194" t="s">
        <v>290</v>
      </c>
      <c r="D194" s="6">
        <v>94.93</v>
      </c>
      <c r="E194" s="6">
        <v>70.23</v>
      </c>
      <c r="F194" s="6">
        <v>101.62</v>
      </c>
      <c r="G194" s="6">
        <v>128.07</v>
      </c>
    </row>
    <row r="195" spans="3:7" ht="15.5" x14ac:dyDescent="0.35">
      <c r="C195" t="s">
        <v>291</v>
      </c>
      <c r="D195" s="5">
        <v>9063000000000</v>
      </c>
      <c r="E195" s="5">
        <v>8767000000000</v>
      </c>
      <c r="F195" s="5">
        <v>8392000000000</v>
      </c>
      <c r="G195" s="5">
        <v>7975000000000</v>
      </c>
    </row>
    <row r="196" spans="3:7" ht="15.5" x14ac:dyDescent="0.35">
      <c r="C196" t="s">
        <v>292</v>
      </c>
      <c r="D196" s="6">
        <v>1.81</v>
      </c>
      <c r="E196" s="6">
        <v>2.02</v>
      </c>
      <c r="F196" s="6">
        <v>1.93</v>
      </c>
      <c r="G196" s="6">
        <v>1.99</v>
      </c>
    </row>
    <row r="197" spans="3:7" ht="15.5" x14ac:dyDescent="0.35">
      <c r="C197" t="s">
        <v>293</v>
      </c>
      <c r="D197" s="6">
        <v>2288.62</v>
      </c>
      <c r="E197" s="6">
        <v>2213.9699999999998</v>
      </c>
      <c r="F197" s="6">
        <v>2119.19</v>
      </c>
      <c r="G197" s="6">
        <v>2013.83</v>
      </c>
    </row>
    <row r="198" spans="3:7" ht="15.5" x14ac:dyDescent="0.35">
      <c r="C198" t="s">
        <v>294</v>
      </c>
      <c r="D198" s="6">
        <v>1.81</v>
      </c>
      <c r="E198" s="6">
        <v>2.02</v>
      </c>
      <c r="F198" s="6">
        <v>1.93</v>
      </c>
      <c r="G198" s="6">
        <v>1.99</v>
      </c>
    </row>
    <row r="199" spans="3:7" ht="15.5" x14ac:dyDescent="0.35">
      <c r="C199" t="s">
        <v>295</v>
      </c>
      <c r="D199" s="6">
        <v>2288.62</v>
      </c>
      <c r="E199" s="6">
        <v>2213.9699999999998</v>
      </c>
      <c r="F199" s="6">
        <v>2119.19</v>
      </c>
      <c r="G199" s="6">
        <v>2013.83</v>
      </c>
    </row>
    <row r="200" spans="3:7" ht="15.5" x14ac:dyDescent="0.35">
      <c r="C200" t="s">
        <v>296</v>
      </c>
    </row>
    <row r="201" spans="3:7" ht="15.5" x14ac:dyDescent="0.35">
      <c r="C201" t="s">
        <v>297</v>
      </c>
    </row>
    <row r="202" spans="3:7" ht="15.5" x14ac:dyDescent="0.35">
      <c r="C202" t="s">
        <v>298</v>
      </c>
      <c r="D202" s="5">
        <v>9064000000000</v>
      </c>
      <c r="E202" s="5">
        <v>8768000000000</v>
      </c>
      <c r="F202" s="5">
        <v>8393000000000</v>
      </c>
      <c r="G202" s="5">
        <v>7975000000000</v>
      </c>
    </row>
    <row r="203" spans="3:7" ht="15.5" x14ac:dyDescent="0.35">
      <c r="C203" t="s">
        <v>23</v>
      </c>
    </row>
    <row r="204" spans="3:7" ht="15.5" x14ac:dyDescent="0.35">
      <c r="C204" t="s">
        <v>20</v>
      </c>
      <c r="D204" s="5">
        <v>-1517000000000</v>
      </c>
      <c r="E204" s="5">
        <v>-1422000000000</v>
      </c>
      <c r="F204" s="5">
        <v>-786000000000</v>
      </c>
      <c r="G204" s="5">
        <v>-960000000000</v>
      </c>
    </row>
    <row r="205" spans="3:7" ht="15.5" x14ac:dyDescent="0.35">
      <c r="C205" t="s">
        <v>299</v>
      </c>
      <c r="D205" s="5">
        <v>2548000000000</v>
      </c>
      <c r="E205" s="5">
        <v>2433000000000</v>
      </c>
      <c r="F205" s="5">
        <v>1715000000000</v>
      </c>
      <c r="G205" s="5">
        <v>1794000000000</v>
      </c>
    </row>
    <row r="206" spans="3:7" ht="15.5" x14ac:dyDescent="0.35">
      <c r="C206" t="s">
        <v>300</v>
      </c>
      <c r="D206" s="5">
        <v>119000000000</v>
      </c>
      <c r="E206" s="5">
        <v>100000000000</v>
      </c>
      <c r="F206" s="5">
        <v>61000000000</v>
      </c>
      <c r="G206" s="5">
        <v>156000000000</v>
      </c>
    </row>
    <row r="207" spans="3:7" ht="15.5" x14ac:dyDescent="0.35">
      <c r="C207" t="s">
        <v>301</v>
      </c>
      <c r="D207" s="5">
        <v>-18000000000</v>
      </c>
      <c r="E207" s="5">
        <v>-39000000000</v>
      </c>
      <c r="F207" s="5">
        <v>-18000000000</v>
      </c>
      <c r="G207" s="5">
        <v>-21000000000</v>
      </c>
    </row>
    <row r="208" spans="3:7" ht="15.5" x14ac:dyDescent="0.35">
      <c r="C208" t="s">
        <v>12</v>
      </c>
      <c r="D208" s="5">
        <v>101000000000</v>
      </c>
      <c r="E208" s="5">
        <v>61000000000</v>
      </c>
      <c r="F208" s="5">
        <v>44000000000</v>
      </c>
      <c r="G208" s="5">
        <v>135000000000</v>
      </c>
    </row>
    <row r="209" spans="3:21" ht="15.5" x14ac:dyDescent="0.35">
      <c r="C209" t="s">
        <v>15</v>
      </c>
      <c r="D209" s="6">
        <v>25.44</v>
      </c>
      <c r="E209" s="6">
        <v>15.3</v>
      </c>
      <c r="F209" s="6">
        <v>11.01</v>
      </c>
      <c r="G209" s="6">
        <v>33.99</v>
      </c>
    </row>
    <row r="210" spans="3:21" ht="15.5" x14ac:dyDescent="0.35">
      <c r="C210" t="s">
        <v>57</v>
      </c>
      <c r="I210" s="6">
        <v>605.78</v>
      </c>
      <c r="J210" s="6">
        <v>628.63</v>
      </c>
      <c r="K210" s="6">
        <v>181.46</v>
      </c>
      <c r="L210" s="6">
        <v>188.07</v>
      </c>
      <c r="M210" s="6">
        <v>143.51</v>
      </c>
      <c r="N210" s="6">
        <v>164.11</v>
      </c>
      <c r="O210" s="6">
        <v>195.15</v>
      </c>
      <c r="P210" s="6">
        <v>196.18</v>
      </c>
      <c r="Q210" s="6">
        <v>14.15</v>
      </c>
      <c r="R210" s="6">
        <v>-78.63</v>
      </c>
      <c r="S210" s="6">
        <v>-101.17</v>
      </c>
      <c r="T210" s="6">
        <v>-114.05</v>
      </c>
      <c r="U210" s="6">
        <v>186.49</v>
      </c>
    </row>
    <row r="211" spans="3:21" ht="15.5" x14ac:dyDescent="0.35">
      <c r="C211" t="s">
        <v>71</v>
      </c>
      <c r="I211" s="6">
        <v>7.38</v>
      </c>
      <c r="J211" s="6">
        <v>5.82</v>
      </c>
      <c r="K211" s="6">
        <v>11.63</v>
      </c>
      <c r="L211" s="6">
        <v>20.58</v>
      </c>
      <c r="M211" s="6">
        <v>22.44</v>
      </c>
      <c r="N211" s="6">
        <v>18.16</v>
      </c>
      <c r="O211" s="6">
        <v>8.9700000000000006</v>
      </c>
      <c r="P211" s="6">
        <v>9.3800000000000008</v>
      </c>
      <c r="Q211" s="6">
        <v>50.18</v>
      </c>
      <c r="R211" s="6">
        <v>-11.45</v>
      </c>
      <c r="S211" s="6">
        <v>-9.2899999999999991</v>
      </c>
      <c r="T211" s="6">
        <v>-8.24</v>
      </c>
      <c r="U211" s="6">
        <v>2.09</v>
      </c>
    </row>
    <row r="212" spans="3:21" ht="15.5" x14ac:dyDescent="0.35">
      <c r="C212" t="s">
        <v>74</v>
      </c>
      <c r="I212" s="6">
        <v>6.59</v>
      </c>
      <c r="J212" s="6">
        <v>6.07</v>
      </c>
      <c r="K212" s="6">
        <v>2.54</v>
      </c>
      <c r="L212" s="6">
        <v>2.69</v>
      </c>
      <c r="M212" s="6">
        <v>2.79</v>
      </c>
      <c r="N212" s="6">
        <v>2.72</v>
      </c>
      <c r="O212" s="6">
        <v>1.51</v>
      </c>
      <c r="P212" s="6">
        <v>3.1</v>
      </c>
      <c r="Q212" s="6">
        <v>3.3</v>
      </c>
      <c r="R212" s="6">
        <v>6.24</v>
      </c>
      <c r="S212" s="6">
        <v>227.89</v>
      </c>
      <c r="T212" s="6">
        <v>18.87</v>
      </c>
      <c r="U212" s="6">
        <v>0.32</v>
      </c>
    </row>
    <row r="213" spans="3:21" ht="15.5" x14ac:dyDescent="0.35">
      <c r="C213" t="s">
        <v>302</v>
      </c>
      <c r="I213" s="5">
        <v>873910000000</v>
      </c>
      <c r="J213" s="5">
        <v>652850000000</v>
      </c>
      <c r="K213" s="5">
        <v>411660000000</v>
      </c>
      <c r="L213" s="5">
        <v>200650000000</v>
      </c>
      <c r="M213" s="5">
        <v>475920000000</v>
      </c>
      <c r="N213" s="5">
        <v>838610000000</v>
      </c>
      <c r="O213" s="5">
        <v>766710000000</v>
      </c>
      <c r="P213" s="5">
        <v>416400000000</v>
      </c>
    </row>
    <row r="214" spans="3:21" ht="15.5" x14ac:dyDescent="0.35">
      <c r="C214" t="s">
        <v>303</v>
      </c>
      <c r="I214" s="6">
        <v>0.26280000000000003</v>
      </c>
      <c r="J214" s="6">
        <v>0.31340000000000001</v>
      </c>
      <c r="K214" s="6">
        <v>0.11550000000000001</v>
      </c>
      <c r="L214" s="6">
        <v>0.1283</v>
      </c>
      <c r="M214" s="6">
        <v>0.13200000000000001</v>
      </c>
      <c r="N214" s="6">
        <v>0.157</v>
      </c>
      <c r="O214" s="6">
        <v>0.1704</v>
      </c>
      <c r="P214" s="6">
        <v>0.20230000000000001</v>
      </c>
      <c r="Q214" s="6">
        <v>1.78E-2</v>
      </c>
      <c r="R214" s="6">
        <v>-9.7200000000000009E-2</v>
      </c>
      <c r="S214" s="6">
        <v>-0.122</v>
      </c>
      <c r="T214" s="6">
        <v>-0.13639999999999999</v>
      </c>
      <c r="U214" s="6">
        <v>0.1666</v>
      </c>
    </row>
    <row r="215" spans="3:21" ht="15.5" x14ac:dyDescent="0.35">
      <c r="C215" t="s">
        <v>304</v>
      </c>
      <c r="I215" s="6">
        <v>0.27360000000000001</v>
      </c>
      <c r="J215" s="6">
        <v>0.32659999999999995</v>
      </c>
      <c r="K215" s="6">
        <v>0.13009999999999999</v>
      </c>
      <c r="L215" s="6">
        <v>0.15279999999999999</v>
      </c>
      <c r="M215" s="6">
        <v>0.15479999999999999</v>
      </c>
      <c r="N215" s="6">
        <v>0.18809999999999999</v>
      </c>
      <c r="O215" s="6">
        <v>0.32650000000000001</v>
      </c>
      <c r="P215" s="6">
        <v>0.44079999999999997</v>
      </c>
      <c r="Q215" s="6">
        <v>5.21E-2</v>
      </c>
      <c r="R215" s="6">
        <v>-0.27510000000000001</v>
      </c>
      <c r="S215" s="6">
        <v>-0.26390000000000002</v>
      </c>
      <c r="T215" s="6">
        <v>-0.23</v>
      </c>
      <c r="U215" s="6">
        <v>0.29960000000000003</v>
      </c>
    </row>
    <row r="216" spans="3:21" ht="15.5" x14ac:dyDescent="0.35">
      <c r="C216" t="s">
        <v>305</v>
      </c>
      <c r="I216" s="6">
        <v>9.4299999999999995E-2</v>
      </c>
      <c r="J216" s="6">
        <v>8.4000000000000005E-2</v>
      </c>
      <c r="K216" s="6">
        <v>5.9200000000000003E-2</v>
      </c>
      <c r="L216" s="6">
        <v>2.07E-2</v>
      </c>
      <c r="M216" s="6">
        <v>9.9100000000000008E-2</v>
      </c>
      <c r="N216" s="6">
        <v>0.2422</v>
      </c>
      <c r="O216" s="6">
        <v>0.30709999999999998</v>
      </c>
      <c r="P216" s="6">
        <v>0.20199999999999999</v>
      </c>
      <c r="Q216" s="6">
        <v>2.8799999999999999E-2</v>
      </c>
      <c r="R216" s="6">
        <v>-9.1000000000000004E-3</v>
      </c>
      <c r="S216" s="6">
        <v>-3.8800000000000001E-2</v>
      </c>
      <c r="T216" s="6">
        <v>-2.0099999999999996E-2</v>
      </c>
      <c r="U216" s="6">
        <v>0.72199999999999998</v>
      </c>
    </row>
    <row r="217" spans="3:21" ht="15.5" x14ac:dyDescent="0.35">
      <c r="C217" t="s">
        <v>306</v>
      </c>
      <c r="I217" s="6">
        <v>224.5</v>
      </c>
      <c r="J217" s="6">
        <v>30.2</v>
      </c>
      <c r="K217" s="6">
        <v>17.399999999999999</v>
      </c>
      <c r="L217" s="6">
        <v>32.07</v>
      </c>
      <c r="M217" s="6">
        <v>76.64</v>
      </c>
      <c r="N217" s="6">
        <v>40.54</v>
      </c>
      <c r="O217" s="6">
        <v>10.43</v>
      </c>
      <c r="P217" s="6">
        <v>4.4000000000000004</v>
      </c>
      <c r="Q217" s="6">
        <v>0.81</v>
      </c>
      <c r="R217" s="6">
        <v>-0.31</v>
      </c>
      <c r="S217" s="6">
        <v>-2.0499999999999998</v>
      </c>
      <c r="T217" s="6">
        <v>-1.1100000000000001</v>
      </c>
      <c r="U217" s="6">
        <v>69.739999999999995</v>
      </c>
    </row>
    <row r="218" spans="3:21" ht="15.5" x14ac:dyDescent="0.35">
      <c r="C218" t="s">
        <v>68</v>
      </c>
      <c r="I218" s="6">
        <v>2.02</v>
      </c>
      <c r="J218" s="6">
        <v>1.9</v>
      </c>
      <c r="K218" s="6">
        <v>1.51</v>
      </c>
      <c r="L218" s="6">
        <v>3.14</v>
      </c>
      <c r="M218" s="6">
        <v>3.47</v>
      </c>
      <c r="N218" s="6">
        <v>3.42</v>
      </c>
      <c r="O218" s="6">
        <v>2.93</v>
      </c>
      <c r="P218" s="6">
        <v>4.13</v>
      </c>
      <c r="Q218" s="6">
        <v>2.62</v>
      </c>
      <c r="R218" s="6">
        <v>3.15</v>
      </c>
      <c r="S218" s="6">
        <v>2.4500000000000002</v>
      </c>
      <c r="T218" s="6">
        <v>1.9</v>
      </c>
      <c r="U218" s="6">
        <v>0.63</v>
      </c>
    </row>
    <row r="219" spans="3:21" ht="15.5" x14ac:dyDescent="0.35">
      <c r="C219" t="s">
        <v>65</v>
      </c>
      <c r="I219" s="6">
        <v>2213.9699999999998</v>
      </c>
      <c r="J219" s="6">
        <v>1924.59</v>
      </c>
      <c r="K219" s="6">
        <v>1394.37</v>
      </c>
      <c r="L219" s="6">
        <v>1230.7</v>
      </c>
      <c r="M219" s="5">
        <v>927</v>
      </c>
      <c r="N219" s="6">
        <v>872.3</v>
      </c>
      <c r="O219" s="6">
        <v>597.77</v>
      </c>
      <c r="P219" s="6">
        <v>445.11</v>
      </c>
      <c r="Q219" s="6">
        <v>271.51</v>
      </c>
      <c r="R219" s="6">
        <v>285.79000000000002</v>
      </c>
      <c r="S219" s="6">
        <v>383.4</v>
      </c>
      <c r="T219" s="6">
        <v>495.95</v>
      </c>
      <c r="U219" s="6">
        <v>622.46</v>
      </c>
    </row>
    <row r="220" spans="3:21" ht="15.5" x14ac:dyDescent="0.35">
      <c r="C220" t="s">
        <v>307</v>
      </c>
      <c r="I220" s="6">
        <v>2.02</v>
      </c>
      <c r="J220" s="6">
        <v>1.9</v>
      </c>
      <c r="K220" s="6">
        <v>1.51</v>
      </c>
      <c r="L220" s="6">
        <v>3.14</v>
      </c>
      <c r="M220" s="6">
        <v>3.47</v>
      </c>
      <c r="N220" s="6">
        <v>3.42</v>
      </c>
      <c r="O220" s="6">
        <v>2.93</v>
      </c>
      <c r="P220" s="6">
        <v>4.13</v>
      </c>
      <c r="Q220" s="6">
        <v>2.62</v>
      </c>
      <c r="R220" s="6">
        <v>3.15</v>
      </c>
      <c r="S220" s="6">
        <v>2.4500000000000002</v>
      </c>
      <c r="T220" s="6">
        <v>1.9</v>
      </c>
      <c r="U220" s="6">
        <v>0.63</v>
      </c>
    </row>
    <row r="221" spans="3:21" ht="15.5" x14ac:dyDescent="0.35">
      <c r="C221" t="s">
        <v>308</v>
      </c>
      <c r="I221" s="6">
        <v>2213.9699999999998</v>
      </c>
      <c r="J221" s="6">
        <v>1924.59</v>
      </c>
      <c r="K221" s="6">
        <v>1394.37</v>
      </c>
      <c r="L221" s="6">
        <v>1230.7</v>
      </c>
      <c r="M221" s="5">
        <v>927</v>
      </c>
      <c r="N221" s="6">
        <v>872.3</v>
      </c>
      <c r="O221" s="6">
        <v>597.77</v>
      </c>
      <c r="P221" s="6">
        <v>445.11</v>
      </c>
      <c r="Q221" s="6">
        <v>271.51</v>
      </c>
      <c r="R221" s="6">
        <v>285.79000000000002</v>
      </c>
      <c r="S221" s="6">
        <v>383.4</v>
      </c>
      <c r="T221" s="6">
        <v>495.95</v>
      </c>
      <c r="U221" s="6">
        <v>622.46</v>
      </c>
    </row>
    <row r="222" spans="3:21" ht="15.5" x14ac:dyDescent="0.35">
      <c r="C222" t="s">
        <v>309</v>
      </c>
      <c r="K222" s="5">
        <v>231000000000</v>
      </c>
      <c r="M222" s="5">
        <v>6000000000</v>
      </c>
      <c r="N222" s="5">
        <v>89000000000</v>
      </c>
      <c r="O222" s="5">
        <v>1101000000000</v>
      </c>
      <c r="P222" s="5">
        <v>1636000000000</v>
      </c>
      <c r="Q222" s="5">
        <v>2120000000000</v>
      </c>
      <c r="R222" s="5">
        <v>677000000000</v>
      </c>
      <c r="S222" s="5">
        <v>1350000000000</v>
      </c>
      <c r="T222" s="5">
        <v>986000000000</v>
      </c>
      <c r="U222" s="5">
        <v>724000000000</v>
      </c>
    </row>
    <row r="223" spans="3:21" ht="15.5" x14ac:dyDescent="0.35">
      <c r="C223" t="s">
        <v>310</v>
      </c>
      <c r="M223" s="5">
        <v>3000000000</v>
      </c>
      <c r="N223" s="5">
        <v>45000000000</v>
      </c>
      <c r="O223" s="5">
        <v>311000000000</v>
      </c>
      <c r="P223" s="5">
        <v>568000000000</v>
      </c>
      <c r="Q223" s="5">
        <v>816000000000</v>
      </c>
      <c r="R223" s="5">
        <v>97000000000</v>
      </c>
      <c r="S223" s="5">
        <v>427000000000</v>
      </c>
      <c r="T223" s="5">
        <v>269000000000</v>
      </c>
      <c r="U223" s="5">
        <v>143000000000</v>
      </c>
    </row>
    <row r="224" spans="3:21" ht="15.5" x14ac:dyDescent="0.35">
      <c r="C224" t="s">
        <v>25</v>
      </c>
      <c r="K224" s="5">
        <v>231000000000</v>
      </c>
      <c r="M224" s="5">
        <v>10000000000</v>
      </c>
      <c r="N224" s="5">
        <v>134000000000</v>
      </c>
      <c r="O224" s="5">
        <v>1412000000000</v>
      </c>
      <c r="P224" s="5">
        <v>2204000000000</v>
      </c>
      <c r="Q224" s="5">
        <v>2937000000000</v>
      </c>
      <c r="R224" s="5">
        <v>774000000000</v>
      </c>
      <c r="S224" s="5">
        <v>1777000000000</v>
      </c>
      <c r="T224" s="5">
        <v>1255000000000</v>
      </c>
      <c r="U224" s="5">
        <v>867000000000</v>
      </c>
    </row>
    <row r="225" spans="2:21" ht="15.5" x14ac:dyDescent="0.35">
      <c r="C225" t="s">
        <v>22</v>
      </c>
      <c r="I225" s="5">
        <v>-1422000000000</v>
      </c>
      <c r="J225" s="5">
        <v>-1573000000000</v>
      </c>
      <c r="K225" s="5">
        <v>-244000000000</v>
      </c>
      <c r="L225" s="5">
        <v>-371000000000</v>
      </c>
      <c r="M225" s="5">
        <v>-158000000000</v>
      </c>
      <c r="N225" s="5">
        <v>-60000000000</v>
      </c>
      <c r="O225" s="5">
        <v>1287000000000</v>
      </c>
      <c r="P225" s="5">
        <v>2167000000000</v>
      </c>
      <c r="Q225" s="5">
        <v>2909000000000</v>
      </c>
      <c r="R225" s="5">
        <v>707000000000</v>
      </c>
      <c r="S225" s="5">
        <v>1745000000000</v>
      </c>
      <c r="T225" s="5">
        <v>747000000000</v>
      </c>
      <c r="U225" s="5">
        <v>-131000000000</v>
      </c>
    </row>
    <row r="226" spans="2:21" ht="15.5" x14ac:dyDescent="0.35">
      <c r="C226" t="s">
        <v>311</v>
      </c>
      <c r="I226" s="5">
        <v>2433000000000</v>
      </c>
      <c r="J226" s="5">
        <v>2336000000000</v>
      </c>
      <c r="K226" s="5">
        <v>759000000000</v>
      </c>
      <c r="L226" s="5">
        <v>691000000000</v>
      </c>
      <c r="M226" s="5">
        <v>672000000000</v>
      </c>
      <c r="N226" s="5">
        <v>648000000000</v>
      </c>
      <c r="O226" s="5">
        <v>-459000000000</v>
      </c>
      <c r="P226" s="5">
        <v>-731000000000</v>
      </c>
      <c r="Q226" s="5">
        <v>-648000000000</v>
      </c>
      <c r="R226" s="5">
        <v>114000000000</v>
      </c>
      <c r="S226" s="5">
        <v>-231000000000</v>
      </c>
      <c r="T226" s="5">
        <v>387000000000</v>
      </c>
      <c r="U226" s="5">
        <v>1032000000000</v>
      </c>
    </row>
    <row r="227" spans="2:21" ht="15.5" x14ac:dyDescent="0.35">
      <c r="C227" t="s">
        <v>312</v>
      </c>
      <c r="I227" s="5">
        <v>461000000000</v>
      </c>
      <c r="J227" s="5">
        <v>192000000000</v>
      </c>
      <c r="K227" s="5">
        <v>26000000000</v>
      </c>
      <c r="L227" s="5">
        <v>522000000000</v>
      </c>
      <c r="M227" s="5">
        <v>450000000000</v>
      </c>
      <c r="N227" s="5">
        <v>427000000000</v>
      </c>
      <c r="O227" s="5">
        <v>522000000000</v>
      </c>
      <c r="P227" s="5">
        <v>490000000000</v>
      </c>
      <c r="Q227" s="5">
        <v>-42000000000</v>
      </c>
      <c r="R227" s="5">
        <v>71000000000</v>
      </c>
      <c r="S227" s="5">
        <v>-239000000000</v>
      </c>
      <c r="T227" s="5">
        <v>-212000000000</v>
      </c>
      <c r="U227" s="5">
        <v>480000000000</v>
      </c>
    </row>
    <row r="228" spans="2:21" ht="15.5" x14ac:dyDescent="0.35">
      <c r="C228" t="s">
        <v>313</v>
      </c>
      <c r="I228" s="5">
        <v>-86000000000</v>
      </c>
      <c r="J228" s="5">
        <v>-19000000000</v>
      </c>
      <c r="K228" s="5">
        <v>-83000000000</v>
      </c>
      <c r="L228" s="5">
        <v>-54000000000</v>
      </c>
      <c r="M228" s="5">
        <v>-79000000000</v>
      </c>
      <c r="N228" s="5">
        <v>-88000000000</v>
      </c>
      <c r="O228" s="5">
        <v>-214000000000</v>
      </c>
      <c r="P228" s="5">
        <v>-169000000000</v>
      </c>
      <c r="Q228" s="5">
        <v>-12000000000</v>
      </c>
      <c r="R228" s="5">
        <v>-13000000000</v>
      </c>
      <c r="S228" s="5">
        <v>-23000000000</v>
      </c>
      <c r="T228" s="5">
        <v>-20000000000</v>
      </c>
      <c r="U228" s="5">
        <v>-165000000000</v>
      </c>
    </row>
    <row r="229" spans="2:21" ht="15.5" x14ac:dyDescent="0.35">
      <c r="C229" t="s">
        <v>14</v>
      </c>
      <c r="I229" s="5">
        <v>375000000000</v>
      </c>
      <c r="J229" s="5">
        <v>172000000000</v>
      </c>
      <c r="K229" s="5">
        <v>-57000000000</v>
      </c>
      <c r="L229" s="5">
        <v>467000000000</v>
      </c>
      <c r="M229" s="5">
        <v>371000000000</v>
      </c>
      <c r="N229" s="5">
        <v>339000000000</v>
      </c>
      <c r="O229" s="5">
        <v>307000000000</v>
      </c>
      <c r="P229" s="5">
        <v>321000000000</v>
      </c>
      <c r="Q229" s="5">
        <v>-54000000000</v>
      </c>
      <c r="R229" s="5">
        <v>58000000000</v>
      </c>
      <c r="S229" s="5">
        <v>-262000000000</v>
      </c>
      <c r="T229" s="5">
        <v>-231000000000</v>
      </c>
      <c r="U229" s="5">
        <v>315000000000</v>
      </c>
    </row>
    <row r="230" spans="2:21" ht="15.5" x14ac:dyDescent="0.35">
      <c r="C230" t="s">
        <v>16</v>
      </c>
      <c r="I230" s="6">
        <v>94.7</v>
      </c>
      <c r="J230" s="6">
        <v>43.51</v>
      </c>
      <c r="K230" s="6">
        <v>-14.41</v>
      </c>
      <c r="L230" s="5">
        <v>118</v>
      </c>
      <c r="M230" s="6">
        <v>93.71</v>
      </c>
      <c r="N230" s="6">
        <v>85.63</v>
      </c>
      <c r="O230" s="6">
        <v>91.16</v>
      </c>
      <c r="P230" s="6">
        <v>95.09</v>
      </c>
      <c r="Q230" s="6">
        <v>-16.16</v>
      </c>
      <c r="R230" s="6">
        <v>17.149999999999999</v>
      </c>
      <c r="S230" s="6">
        <v>-77.69</v>
      </c>
      <c r="T230" s="6">
        <v>-68.67</v>
      </c>
      <c r="U230" s="6">
        <v>93.49</v>
      </c>
    </row>
    <row r="232" spans="2:21" ht="15.5" x14ac:dyDescent="0.35">
      <c r="B232" t="s">
        <v>314</v>
      </c>
      <c r="C232" t="s">
        <v>315</v>
      </c>
      <c r="D232" s="5">
        <v>288000000000</v>
      </c>
      <c r="E232" s="5">
        <v>371000000000</v>
      </c>
      <c r="F232" s="5">
        <v>375000000000</v>
      </c>
      <c r="G232" s="5">
        <v>621000000000</v>
      </c>
      <c r="H232" s="5">
        <v>1152000000000</v>
      </c>
      <c r="I232" s="5">
        <v>2399000000000</v>
      </c>
      <c r="J232" s="5">
        <v>2490000000000</v>
      </c>
      <c r="K232" s="5">
        <v>719000000000</v>
      </c>
      <c r="L232" s="5">
        <v>745000000000</v>
      </c>
      <c r="M232" s="5">
        <v>568000000000</v>
      </c>
      <c r="N232" s="5">
        <v>650000000000</v>
      </c>
      <c r="O232" s="5">
        <v>658000000000</v>
      </c>
      <c r="P232" s="5">
        <v>661000000000</v>
      </c>
      <c r="Q232" s="5">
        <v>48000000000</v>
      </c>
    </row>
    <row r="233" spans="2:21" ht="15.5" x14ac:dyDescent="0.35">
      <c r="C233" t="s">
        <v>316</v>
      </c>
      <c r="H233" s="5">
        <v>1655000000000</v>
      </c>
      <c r="I233" s="5">
        <v>2399000000000</v>
      </c>
      <c r="J233" s="5">
        <v>2490000000000</v>
      </c>
      <c r="K233" s="5">
        <v>719000000000</v>
      </c>
      <c r="L233" s="5">
        <v>745000000000</v>
      </c>
      <c r="M233" s="5">
        <v>568000000000</v>
      </c>
      <c r="N233" s="5">
        <v>650000000000</v>
      </c>
      <c r="O233" s="5">
        <v>658000000000</v>
      </c>
      <c r="P233" s="5">
        <v>661000000000</v>
      </c>
      <c r="Q233" s="5">
        <v>48000000000</v>
      </c>
    </row>
    <row r="234" spans="2:21" ht="15.5" x14ac:dyDescent="0.35">
      <c r="C234" t="s">
        <v>317</v>
      </c>
      <c r="H234" s="5">
        <v>351</v>
      </c>
      <c r="I234" s="5">
        <v>351</v>
      </c>
      <c r="J234" s="5">
        <v>328</v>
      </c>
      <c r="K234" s="5">
        <v>117</v>
      </c>
      <c r="L234" s="5">
        <v>10</v>
      </c>
      <c r="M234" s="5">
        <v>55</v>
      </c>
      <c r="N234" s="5">
        <v>91</v>
      </c>
      <c r="O234" s="5">
        <v>93</v>
      </c>
    </row>
    <row r="235" spans="2:21" ht="15.5" x14ac:dyDescent="0.35">
      <c r="C235" t="s">
        <v>76</v>
      </c>
      <c r="H235" s="6">
        <v>1.2068000000000001</v>
      </c>
      <c r="I235" s="6">
        <v>0.57940000000000003</v>
      </c>
      <c r="J235" s="6">
        <v>0.52180000000000004</v>
      </c>
      <c r="K235" s="6">
        <v>0.64480000000000004</v>
      </c>
      <c r="L235" s="6">
        <v>5.3200000000000004E-2</v>
      </c>
      <c r="M235" s="6">
        <v>0.38319999999999999</v>
      </c>
      <c r="N235" s="6">
        <v>0.55449999999999999</v>
      </c>
      <c r="O235" s="6">
        <v>0.55990000000000006</v>
      </c>
    </row>
    <row r="236" spans="2:21" ht="15.5" x14ac:dyDescent="0.35">
      <c r="C236" t="s">
        <v>318</v>
      </c>
      <c r="H236" s="6">
        <v>0.11509999999999999</v>
      </c>
      <c r="I236" s="6">
        <v>8.0100000000000005E-2</v>
      </c>
      <c r="J236" s="6">
        <v>7.4900000000000008E-2</v>
      </c>
      <c r="K236" s="6">
        <v>5.0199999999999995E-2</v>
      </c>
      <c r="L236" s="6">
        <v>3.7000000000000002E-3</v>
      </c>
      <c r="M236" s="6">
        <v>1.83E-2</v>
      </c>
      <c r="N236" s="6">
        <v>3.0200000000000001E-2</v>
      </c>
      <c r="O236" s="6">
        <v>4.4699999999999997E-2</v>
      </c>
    </row>
    <row r="237" spans="2:21" ht="15.5" x14ac:dyDescent="0.35">
      <c r="C237" t="s">
        <v>56</v>
      </c>
      <c r="D237" s="6">
        <v>72.709999999999994</v>
      </c>
      <c r="E237" s="6">
        <v>93.76</v>
      </c>
      <c r="F237" s="6">
        <v>94.72</v>
      </c>
      <c r="G237" s="6">
        <v>156.77000000000001</v>
      </c>
      <c r="H237" s="6">
        <v>290.85000000000002</v>
      </c>
      <c r="I237" s="6">
        <v>605.78</v>
      </c>
      <c r="J237" s="6">
        <v>628.63</v>
      </c>
      <c r="K237" s="6">
        <v>181.46</v>
      </c>
      <c r="L237" s="6">
        <v>188.07</v>
      </c>
      <c r="M237" s="6">
        <v>143.51</v>
      </c>
      <c r="N237" s="6">
        <v>164.11</v>
      </c>
      <c r="O237" s="6">
        <v>166.09</v>
      </c>
      <c r="P237" s="6">
        <v>166.98</v>
      </c>
      <c r="Q237" s="6">
        <v>12.04</v>
      </c>
    </row>
    <row r="238" spans="2:21" ht="15.5" x14ac:dyDescent="0.35">
      <c r="C238" t="s">
        <v>319</v>
      </c>
      <c r="H238" s="6">
        <v>417.96</v>
      </c>
      <c r="I238" s="6">
        <v>605.78</v>
      </c>
      <c r="J238" s="6">
        <v>628.63</v>
      </c>
      <c r="K238" s="6">
        <v>181.46</v>
      </c>
      <c r="L238" s="6">
        <v>188.07</v>
      </c>
      <c r="M238" s="6">
        <v>143.51</v>
      </c>
      <c r="N238" s="6">
        <v>164.11</v>
      </c>
      <c r="O238" s="6">
        <v>166.09</v>
      </c>
      <c r="P238" s="6">
        <v>166.98</v>
      </c>
      <c r="Q238" s="6">
        <v>12.04</v>
      </c>
    </row>
    <row r="239" spans="2:21" ht="15.5" x14ac:dyDescent="0.35">
      <c r="C239" t="s">
        <v>78</v>
      </c>
      <c r="H239" s="5">
        <v>351</v>
      </c>
      <c r="I239" s="5">
        <v>351</v>
      </c>
      <c r="J239" s="5">
        <v>328</v>
      </c>
      <c r="K239" s="5">
        <v>117</v>
      </c>
      <c r="L239" s="5">
        <v>10</v>
      </c>
      <c r="M239" s="5">
        <v>55</v>
      </c>
      <c r="N239" s="5">
        <v>91</v>
      </c>
      <c r="O239" s="5">
        <v>93</v>
      </c>
    </row>
    <row r="240" spans="2:21" ht="15.5" x14ac:dyDescent="0.35">
      <c r="C240" t="s">
        <v>320</v>
      </c>
      <c r="H240" s="6">
        <v>1.2068000000000001</v>
      </c>
      <c r="I240" s="6">
        <v>0.57940000000000003</v>
      </c>
      <c r="J240" s="6">
        <v>0.52180000000000004</v>
      </c>
      <c r="K240" s="6">
        <v>0.64480000000000004</v>
      </c>
      <c r="L240" s="6">
        <v>5.3200000000000004E-2</v>
      </c>
      <c r="M240" s="6">
        <v>0.38319999999999999</v>
      </c>
      <c r="N240" s="6">
        <v>0.55449999999999999</v>
      </c>
      <c r="O240" s="6">
        <v>0.55990000000000006</v>
      </c>
    </row>
    <row r="241" spans="3:17" ht="15.5" x14ac:dyDescent="0.35">
      <c r="C241" t="s">
        <v>321</v>
      </c>
      <c r="H241" s="6">
        <v>0.11509999999999999</v>
      </c>
      <c r="I241" s="6">
        <v>8.0100000000000005E-2</v>
      </c>
      <c r="J241" s="6">
        <v>7.4900000000000008E-2</v>
      </c>
      <c r="K241" s="6">
        <v>5.0199999999999995E-2</v>
      </c>
      <c r="L241" s="6">
        <v>3.7000000000000002E-3</v>
      </c>
      <c r="M241" s="6">
        <v>1.83E-2</v>
      </c>
      <c r="N241" s="6">
        <v>3.0200000000000001E-2</v>
      </c>
      <c r="O241" s="6">
        <v>4.4699999999999997E-2</v>
      </c>
    </row>
    <row r="242" spans="3:17" ht="15.5" x14ac:dyDescent="0.35">
      <c r="C242" t="s">
        <v>322</v>
      </c>
      <c r="D242" s="5">
        <v>848000000000</v>
      </c>
      <c r="E242" s="5">
        <v>612000000000</v>
      </c>
      <c r="F242" s="5">
        <v>682000000000</v>
      </c>
      <c r="G242" s="5">
        <v>722000000000</v>
      </c>
      <c r="H242" s="5">
        <v>3390000000000</v>
      </c>
      <c r="I242" s="5">
        <v>2687000000000</v>
      </c>
      <c r="J242" s="5">
        <v>2387000000000</v>
      </c>
      <c r="K242" s="5">
        <v>3293000000000</v>
      </c>
      <c r="L242" s="5">
        <v>5694000000000</v>
      </c>
      <c r="M242" s="5">
        <v>4578000000000</v>
      </c>
      <c r="N242" s="5">
        <v>4345000000000</v>
      </c>
      <c r="O242" s="5">
        <v>3895000000000</v>
      </c>
      <c r="P242" s="5">
        <v>2003000000000</v>
      </c>
      <c r="Q242" s="5">
        <v>724000000000</v>
      </c>
    </row>
    <row r="243" spans="3:17" ht="15.5" x14ac:dyDescent="0.35">
      <c r="C243" t="s">
        <v>323</v>
      </c>
      <c r="H243" s="5">
        <v>2864000000000</v>
      </c>
      <c r="I243" s="5">
        <v>2687000000000</v>
      </c>
      <c r="J243" s="5">
        <v>2387000000000</v>
      </c>
      <c r="K243" s="5">
        <v>3293000000000</v>
      </c>
      <c r="L243" s="5">
        <v>5694000000000</v>
      </c>
      <c r="M243" s="5">
        <v>4578000000000</v>
      </c>
      <c r="N243" s="5">
        <v>4345000000000</v>
      </c>
      <c r="O243" s="5">
        <v>3895000000000</v>
      </c>
      <c r="P243" s="5">
        <v>2003000000000</v>
      </c>
      <c r="Q243" s="5">
        <v>724000000000</v>
      </c>
    </row>
    <row r="244" spans="3:17" ht="15.5" x14ac:dyDescent="0.35">
      <c r="C244" t="s">
        <v>324</v>
      </c>
      <c r="H244" s="5">
        <v>351</v>
      </c>
      <c r="I244" s="5">
        <v>351</v>
      </c>
      <c r="J244" s="5">
        <v>328</v>
      </c>
      <c r="K244" s="5">
        <v>117</v>
      </c>
      <c r="L244" s="5">
        <v>10</v>
      </c>
      <c r="M244" s="5">
        <v>55</v>
      </c>
      <c r="N244" s="5">
        <v>91</v>
      </c>
      <c r="O244" s="5">
        <v>93</v>
      </c>
    </row>
    <row r="245" spans="3:17" ht="15.5" x14ac:dyDescent="0.35">
      <c r="C245" t="s">
        <v>325</v>
      </c>
      <c r="H245" s="6">
        <v>1.2068000000000001</v>
      </c>
      <c r="I245" s="6">
        <v>0.57940000000000003</v>
      </c>
      <c r="J245" s="6">
        <v>0.52180000000000004</v>
      </c>
      <c r="K245" s="6">
        <v>0.64480000000000004</v>
      </c>
      <c r="L245" s="6">
        <v>5.3200000000000004E-2</v>
      </c>
      <c r="M245" s="6">
        <v>0.38319999999999999</v>
      </c>
      <c r="N245" s="6">
        <v>0.55449999999999999</v>
      </c>
      <c r="O245" s="6">
        <v>0.55990000000000006</v>
      </c>
    </row>
    <row r="246" spans="3:17" ht="15.5" x14ac:dyDescent="0.35">
      <c r="C246" t="s">
        <v>326</v>
      </c>
      <c r="H246" s="6">
        <v>0.11509999999999999</v>
      </c>
      <c r="I246" s="6">
        <v>8.0100000000000005E-2</v>
      </c>
      <c r="J246" s="6">
        <v>7.4900000000000008E-2</v>
      </c>
      <c r="K246" s="6">
        <v>5.0199999999999995E-2</v>
      </c>
      <c r="L246" s="6">
        <v>3.7000000000000002E-3</v>
      </c>
      <c r="M246" s="6">
        <v>1.83E-2</v>
      </c>
      <c r="N246" s="6">
        <v>3.0200000000000001E-2</v>
      </c>
      <c r="O246" s="6">
        <v>4.4699999999999997E-2</v>
      </c>
    </row>
    <row r="247" spans="3:17" ht="15.5" x14ac:dyDescent="0.35">
      <c r="C247" t="s">
        <v>327</v>
      </c>
      <c r="I247" s="6">
        <v>10.49</v>
      </c>
    </row>
    <row r="248" spans="3:17" ht="15.5" x14ac:dyDescent="0.35">
      <c r="C248" t="s">
        <v>328</v>
      </c>
      <c r="I248" s="6">
        <v>7.3</v>
      </c>
    </row>
    <row r="249" spans="3:17" ht="15.5" x14ac:dyDescent="0.35">
      <c r="C249" t="s">
        <v>329</v>
      </c>
      <c r="I249" s="6">
        <v>7.49</v>
      </c>
    </row>
    <row r="250" spans="3:17" ht="15.5" x14ac:dyDescent="0.35">
      <c r="C250" t="s">
        <v>330</v>
      </c>
      <c r="I250" s="6">
        <v>0.13699999999999998</v>
      </c>
    </row>
    <row r="251" spans="3:17" ht="15.5" x14ac:dyDescent="0.35">
      <c r="C251" t="s">
        <v>331</v>
      </c>
      <c r="I251" s="6">
        <v>4.22</v>
      </c>
    </row>
    <row r="252" spans="3:17" ht="15.5" x14ac:dyDescent="0.35">
      <c r="C252" t="s">
        <v>332</v>
      </c>
      <c r="I252" s="6">
        <v>1.33</v>
      </c>
    </row>
    <row r="253" spans="3:17" ht="15.5" x14ac:dyDescent="0.35">
      <c r="C253" t="s">
        <v>333</v>
      </c>
      <c r="I253" s="6">
        <v>27.75</v>
      </c>
    </row>
    <row r="254" spans="3:17" ht="15.5" x14ac:dyDescent="0.35">
      <c r="C254" t="s">
        <v>334</v>
      </c>
      <c r="I254" s="6">
        <v>35.57</v>
      </c>
    </row>
    <row r="255" spans="3:17" ht="15.5" x14ac:dyDescent="0.35">
      <c r="C255" t="s">
        <v>335</v>
      </c>
      <c r="I255" s="6">
        <v>14.15</v>
      </c>
    </row>
    <row r="256" spans="3:17" ht="15.5" x14ac:dyDescent="0.35">
      <c r="C256" t="s">
        <v>336</v>
      </c>
      <c r="I256" s="6">
        <v>12.53</v>
      </c>
    </row>
    <row r="257" spans="3:9" ht="15.5" x14ac:dyDescent="0.35">
      <c r="C257" t="s">
        <v>337</v>
      </c>
      <c r="I257" s="6">
        <v>-2.0099999999999998</v>
      </c>
    </row>
    <row r="258" spans="3:9" ht="15.5" x14ac:dyDescent="0.35">
      <c r="C258" t="s">
        <v>338</v>
      </c>
      <c r="I258" s="6">
        <v>0.15</v>
      </c>
    </row>
    <row r="259" spans="3:9" ht="15.5" x14ac:dyDescent="0.35">
      <c r="C259" t="s">
        <v>339</v>
      </c>
      <c r="I259" s="6">
        <v>417.96</v>
      </c>
    </row>
    <row r="260" spans="3:9" ht="15.5" x14ac:dyDescent="0.35">
      <c r="C260" t="s">
        <v>340</v>
      </c>
      <c r="I260" s="6">
        <v>290.85000000000002</v>
      </c>
    </row>
    <row r="261" spans="3:9" ht="15.5" x14ac:dyDescent="0.35">
      <c r="C261" t="s">
        <v>341</v>
      </c>
      <c r="I261" s="6">
        <v>723.18</v>
      </c>
    </row>
    <row r="262" spans="3:9" ht="15.5" x14ac:dyDescent="0.35">
      <c r="C262" t="s">
        <v>342</v>
      </c>
      <c r="D262" s="6">
        <v>383.01</v>
      </c>
    </row>
    <row r="263" spans="3:9" ht="15.5" x14ac:dyDescent="0.35">
      <c r="C263" t="s">
        <v>343</v>
      </c>
      <c r="I263" s="6">
        <v>2288.62</v>
      </c>
    </row>
    <row r="264" spans="3:9" ht="15.5" x14ac:dyDescent="0.35">
      <c r="C264" t="s">
        <v>344</v>
      </c>
      <c r="I264" s="6">
        <v>85.74</v>
      </c>
    </row>
    <row r="265" spans="3:9" ht="15.5" x14ac:dyDescent="0.35">
      <c r="C265" t="s">
        <v>345</v>
      </c>
      <c r="D265" s="6">
        <v>8.7799999999999994</v>
      </c>
    </row>
    <row r="266" spans="3:9" ht="15.5" x14ac:dyDescent="0.35">
      <c r="C266" t="s">
        <v>346</v>
      </c>
      <c r="D266" s="6">
        <v>5.8</v>
      </c>
    </row>
    <row r="267" spans="3:9" ht="15.5" x14ac:dyDescent="0.35">
      <c r="C267" t="s">
        <v>349</v>
      </c>
      <c r="D267" s="6">
        <v>0.04</v>
      </c>
    </row>
    <row r="268" spans="3:9" ht="15.5" x14ac:dyDescent="0.35">
      <c r="C268" t="s">
        <v>351</v>
      </c>
      <c r="D268" s="6">
        <v>1.04</v>
      </c>
    </row>
    <row r="269" spans="3:9" ht="15.5" x14ac:dyDescent="0.35">
      <c r="C269" t="s">
        <v>352</v>
      </c>
      <c r="I269" s="6">
        <v>251.02</v>
      </c>
    </row>
    <row r="270" spans="3:9" ht="15.5" x14ac:dyDescent="0.35">
      <c r="C270" t="s">
        <v>12</v>
      </c>
      <c r="D270" s="5">
        <v>101000000000</v>
      </c>
    </row>
    <row r="271" spans="3:9" ht="15.5" x14ac:dyDescent="0.35">
      <c r="C271" t="s">
        <v>353</v>
      </c>
      <c r="I271" s="6">
        <v>28.83</v>
      </c>
    </row>
    <row r="272" spans="3:9" ht="15.5" x14ac:dyDescent="0.35">
      <c r="C272" t="s">
        <v>354</v>
      </c>
      <c r="I272" s="6">
        <v>0.17499999999999999</v>
      </c>
    </row>
    <row r="273" spans="3:9" ht="15.5" x14ac:dyDescent="0.35">
      <c r="C273" t="s">
        <v>355</v>
      </c>
      <c r="I273" s="6">
        <v>0.18260000000000001</v>
      </c>
    </row>
    <row r="274" spans="3:9" ht="15.5" x14ac:dyDescent="0.35">
      <c r="C274" t="s">
        <v>356</v>
      </c>
      <c r="I274" s="6">
        <v>8.3100000000000007E-2</v>
      </c>
    </row>
    <row r="275" spans="3:9" ht="15.5" x14ac:dyDescent="0.35">
      <c r="C275" t="s">
        <v>357</v>
      </c>
      <c r="I275" s="6">
        <v>7.6700000000000004E-2</v>
      </c>
    </row>
    <row r="276" spans="3:9" ht="15.5" x14ac:dyDescent="0.35">
      <c r="C276" t="s">
        <v>358</v>
      </c>
      <c r="D276" s="6">
        <v>27.82</v>
      </c>
    </row>
    <row r="277" spans="3:9" ht="15.5" x14ac:dyDescent="0.35">
      <c r="C277" t="s">
        <v>359</v>
      </c>
      <c r="D277" s="6">
        <v>157.85</v>
      </c>
    </row>
    <row r="278" spans="3:9" ht="15.5" x14ac:dyDescent="0.35">
      <c r="C278" t="s">
        <v>360</v>
      </c>
      <c r="D278" s="6">
        <v>27.82</v>
      </c>
    </row>
    <row r="279" spans="3:9" ht="15.5" x14ac:dyDescent="0.35">
      <c r="C279" t="s">
        <v>361</v>
      </c>
      <c r="D279" s="6">
        <v>157.85</v>
      </c>
    </row>
    <row r="280" spans="3:9" ht="15.5" x14ac:dyDescent="0.35">
      <c r="C280" t="s">
        <v>362</v>
      </c>
      <c r="D280" s="6">
        <v>3.27</v>
      </c>
    </row>
    <row r="281" spans="3:9" ht="15.5" x14ac:dyDescent="0.35">
      <c r="C281" t="s">
        <v>363</v>
      </c>
      <c r="I281" s="6">
        <v>0.31</v>
      </c>
    </row>
    <row r="282" spans="3:9" ht="15.5" x14ac:dyDescent="0.35">
      <c r="C282" t="s">
        <v>364</v>
      </c>
      <c r="I282" s="6">
        <v>1.71</v>
      </c>
    </row>
    <row r="283" spans="3:9" ht="15.5" x14ac:dyDescent="0.35">
      <c r="C283" t="s">
        <v>52</v>
      </c>
      <c r="I283" s="5">
        <v>12079000000000</v>
      </c>
    </row>
    <row r="284" spans="3:9" ht="15.5" x14ac:dyDescent="0.35">
      <c r="C284" t="s">
        <v>365</v>
      </c>
      <c r="I284" s="5">
        <v>10561000000000</v>
      </c>
    </row>
    <row r="285" spans="3:9" ht="15.5" x14ac:dyDescent="0.35">
      <c r="C285" t="s">
        <v>366</v>
      </c>
      <c r="I285" s="5">
        <v>3960000000</v>
      </c>
    </row>
    <row r="286" spans="3:9" ht="15.5" x14ac:dyDescent="0.35">
      <c r="C286" t="s">
        <v>367</v>
      </c>
      <c r="I286" s="6">
        <v>7.7100000000000002E-2</v>
      </c>
    </row>
    <row r="287" spans="3:9" ht="15.5" x14ac:dyDescent="0.35">
      <c r="C287" t="s">
        <v>368</v>
      </c>
      <c r="D287" s="6">
        <v>0.3145</v>
      </c>
    </row>
    <row r="288" spans="3:9" ht="15.5" x14ac:dyDescent="0.35">
      <c r="C288" t="s">
        <v>369</v>
      </c>
      <c r="D288" s="6">
        <v>0.16010000000000002</v>
      </c>
    </row>
    <row r="289" spans="3:9" ht="15.5" x14ac:dyDescent="0.35">
      <c r="C289" t="s">
        <v>370</v>
      </c>
      <c r="D289" s="6">
        <v>0.33979999999999999</v>
      </c>
    </row>
    <row r="290" spans="3:9" ht="15.5" x14ac:dyDescent="0.35">
      <c r="C290" t="s">
        <v>371</v>
      </c>
      <c r="D290" s="6">
        <v>0.26379999999999998</v>
      </c>
    </row>
    <row r="291" spans="3:9" ht="15.5" x14ac:dyDescent="0.35">
      <c r="C291" t="s">
        <v>372</v>
      </c>
      <c r="D291" s="6">
        <v>4.5999999999999999E-3</v>
      </c>
    </row>
    <row r="292" spans="3:9" ht="15.5" x14ac:dyDescent="0.35">
      <c r="C292" t="s">
        <v>373</v>
      </c>
      <c r="D292" s="6">
        <v>-0.72089999999999999</v>
      </c>
    </row>
    <row r="293" spans="3:9" ht="15.5" x14ac:dyDescent="0.35">
      <c r="C293" t="s">
        <v>374</v>
      </c>
      <c r="I293" s="5">
        <v>351</v>
      </c>
    </row>
    <row r="294" spans="3:9" ht="15.5" x14ac:dyDescent="0.35">
      <c r="C294" t="s">
        <v>631</v>
      </c>
      <c r="I294" s="5">
        <v>351</v>
      </c>
    </row>
    <row r="295" spans="3:9" ht="15.5" x14ac:dyDescent="0.35">
      <c r="C295" t="s">
        <v>632</v>
      </c>
      <c r="I295" s="6">
        <v>1.2068000000000001</v>
      </c>
    </row>
    <row r="296" spans="3:9" ht="15.5" x14ac:dyDescent="0.35">
      <c r="C296" t="s">
        <v>633</v>
      </c>
      <c r="I296" s="6">
        <v>0.11509999999999999</v>
      </c>
    </row>
    <row r="297" spans="3:9" ht="15.5" x14ac:dyDescent="0.35">
      <c r="C297" t="s">
        <v>375</v>
      </c>
      <c r="I297" t="s">
        <v>1380</v>
      </c>
    </row>
    <row r="298" spans="3:9" ht="15.5" x14ac:dyDescent="0.35">
      <c r="C298" t="s">
        <v>377</v>
      </c>
      <c r="I298" s="5">
        <v>5</v>
      </c>
    </row>
    <row r="299" spans="3:9" ht="15.5" x14ac:dyDescent="0.35">
      <c r="C299" t="s">
        <v>378</v>
      </c>
      <c r="I299" s="6">
        <v>0.15</v>
      </c>
    </row>
    <row r="300" spans="3:9" ht="15.5" x14ac:dyDescent="0.35">
      <c r="C300" t="s">
        <v>379</v>
      </c>
      <c r="I300" s="6">
        <v>0.87</v>
      </c>
    </row>
    <row r="301" spans="3:9" ht="15.5" x14ac:dyDescent="0.35">
      <c r="C301" t="s">
        <v>380</v>
      </c>
      <c r="I301" s="6">
        <v>0.78</v>
      </c>
    </row>
    <row r="302" spans="3:9" ht="15.5" x14ac:dyDescent="0.35">
      <c r="C302" t="s">
        <v>381</v>
      </c>
      <c r="I302" s="6">
        <v>0.49</v>
      </c>
    </row>
    <row r="303" spans="3:9" ht="15.5" x14ac:dyDescent="0.35">
      <c r="C303" t="s">
        <v>382</v>
      </c>
      <c r="I303" s="6">
        <v>0.25</v>
      </c>
    </row>
    <row r="304" spans="3:9" ht="15.5" x14ac:dyDescent="0.35">
      <c r="C304" t="s">
        <v>383</v>
      </c>
      <c r="I304" s="6">
        <v>0.45</v>
      </c>
    </row>
    <row r="305" spans="3:9" ht="15.5" x14ac:dyDescent="0.35">
      <c r="C305" t="s">
        <v>384</v>
      </c>
      <c r="I305" s="6">
        <v>0.43</v>
      </c>
    </row>
    <row r="306" spans="3:9" ht="15.5" x14ac:dyDescent="0.35">
      <c r="C306" t="s">
        <v>385</v>
      </c>
      <c r="I306" s="5">
        <v>2864000000000</v>
      </c>
    </row>
    <row r="307" spans="3:9" ht="15.5" x14ac:dyDescent="0.35">
      <c r="C307" t="s">
        <v>386</v>
      </c>
      <c r="I307" s="5">
        <v>1142000000000</v>
      </c>
    </row>
    <row r="308" spans="3:9" ht="15.5" x14ac:dyDescent="0.35">
      <c r="C308" t="s">
        <v>387</v>
      </c>
      <c r="I308" s="5">
        <v>1011000000000</v>
      </c>
    </row>
    <row r="309" spans="3:9" ht="15.5" x14ac:dyDescent="0.35">
      <c r="C309" t="s">
        <v>388</v>
      </c>
      <c r="I309" s="5">
        <v>1655000000000</v>
      </c>
    </row>
    <row r="310" spans="3:9" ht="15.5" x14ac:dyDescent="0.35">
      <c r="C310" t="s">
        <v>389</v>
      </c>
      <c r="D310" s="5">
        <v>1517000000000</v>
      </c>
    </row>
    <row r="311" spans="3:9" ht="15.5" x14ac:dyDescent="0.35">
      <c r="C311" t="s">
        <v>390</v>
      </c>
      <c r="D311" s="5">
        <v>9459000000000</v>
      </c>
    </row>
    <row r="312" spans="3:9" ht="15.5" x14ac:dyDescent="0.35">
      <c r="C312" t="s">
        <v>391</v>
      </c>
      <c r="D312" s="5">
        <v>397000000000</v>
      </c>
    </row>
    <row r="313" spans="3:9" ht="15.5" x14ac:dyDescent="0.35">
      <c r="C313" t="s">
        <v>299</v>
      </c>
      <c r="D313" s="5">
        <v>2548000000000</v>
      </c>
    </row>
    <row r="314" spans="3:9" ht="15.5" x14ac:dyDescent="0.35">
      <c r="C314" t="s">
        <v>298</v>
      </c>
      <c r="I314" s="5">
        <v>9064000000000</v>
      </c>
    </row>
    <row r="315" spans="3:9" ht="15.5" x14ac:dyDescent="0.35">
      <c r="C315" t="s">
        <v>20</v>
      </c>
      <c r="D315" s="5">
        <v>-1517000000000</v>
      </c>
    </row>
    <row r="316" spans="3:9" ht="15.5" x14ac:dyDescent="0.35">
      <c r="C316" t="s">
        <v>392</v>
      </c>
      <c r="I316" s="5">
        <v>9063000000000</v>
      </c>
    </row>
    <row r="317" spans="3:9" ht="15.5" x14ac:dyDescent="0.35">
      <c r="C317" t="s">
        <v>393</v>
      </c>
      <c r="I317" s="5">
        <v>435000000000</v>
      </c>
    </row>
    <row r="318" spans="3:9" ht="15.5" x14ac:dyDescent="0.35">
      <c r="C318" t="s">
        <v>394</v>
      </c>
      <c r="I318" s="5">
        <v>30000000000</v>
      </c>
    </row>
    <row r="319" spans="3:9" ht="15.5" x14ac:dyDescent="0.35">
      <c r="C319" t="s">
        <v>395</v>
      </c>
      <c r="I319" s="5">
        <v>-1299000000000</v>
      </c>
    </row>
    <row r="320" spans="3:9" ht="15.5" x14ac:dyDescent="0.35">
      <c r="C320" t="s">
        <v>396</v>
      </c>
      <c r="I320" s="5">
        <v>-96000000000</v>
      </c>
    </row>
    <row r="321" spans="3:9" ht="15.5" x14ac:dyDescent="0.35">
      <c r="C321" t="s">
        <v>397</v>
      </c>
      <c r="I321" s="5">
        <v>340000000000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1382</v>
      </c>
      <c r="D2" s="2" vm="307">
        <f ca="1">IFERROR(_xlfn.STOCKHISTORY("XIDX:" &amp; $C$1, D3, , 0, 0, 1), "Libur")</f>
        <v>1570</v>
      </c>
      <c r="H2" s="2" vm="307">
        <f ca="1">IFERROR(INDEX(D2:G2,COUNT(D2:G2)),"")</f>
        <v>1570</v>
      </c>
      <c r="I2" s="2" vm="308">
        <f t="shared" ref="I2:Z2" ca="1" si="0">IFERROR(_xlfn.STOCKHISTORY("XIDX:" &amp; $C$1, I1, , 0, 0, 1), "Libur")</f>
        <v>1500</v>
      </c>
      <c r="J2" s="2" vm="229">
        <f t="shared" ca="1" si="0"/>
        <v>1060</v>
      </c>
      <c r="K2" s="2" vm="309">
        <f t="shared" ca="1" si="0"/>
        <v>985</v>
      </c>
      <c r="L2" s="2" vm="310">
        <f t="shared" ca="1" si="0"/>
        <v>935</v>
      </c>
      <c r="M2" s="2" vm="311">
        <f t="shared" ca="1" si="0"/>
        <v>1025</v>
      </c>
      <c r="N2" s="2" vm="312">
        <f t="shared" ca="1" si="0"/>
        <v>755</v>
      </c>
      <c r="O2" s="2" vm="313">
        <f t="shared" ca="1" si="0"/>
        <v>770</v>
      </c>
      <c r="P2" s="2" vm="314">
        <f t="shared" ca="1" si="0"/>
        <v>640</v>
      </c>
      <c r="Q2" s="2" vm="37">
        <f t="shared" ca="1" si="0"/>
        <v>860</v>
      </c>
      <c r="R2" s="2" vm="315">
        <f t="shared" ca="1" si="0"/>
        <v>950</v>
      </c>
      <c r="S2" s="2" vm="316">
        <f t="shared" ca="1" si="0"/>
        <v>645</v>
      </c>
      <c r="T2" s="2" vm="317">
        <f t="shared" ca="1" si="0"/>
        <v>795</v>
      </c>
      <c r="U2" s="2" vm="318">
        <f t="shared" ca="1" si="0"/>
        <v>570</v>
      </c>
      <c r="V2" s="2" vm="319">
        <f t="shared" ca="1" si="0"/>
        <v>1460</v>
      </c>
      <c r="W2" s="2" vm="320">
        <f t="shared" ca="1" si="0"/>
        <v>1340</v>
      </c>
      <c r="X2" s="2" vm="321">
        <f t="shared" ca="1" si="0"/>
        <v>345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250830072724</v>
      </c>
      <c r="H4" s="2">
        <f>IFERROR(SUM(D4:G4)*(4/MAX(1,COUNT(D4:G4))),"")</f>
        <v>1003320290896</v>
      </c>
      <c r="I4" s="2">
        <f t="shared" ref="I4:Z4" si="1">IFERROR(INDEX(I51:I500,MATCH($C$4,$C$51:$C$500,0)),"")</f>
        <v>979334277768</v>
      </c>
      <c r="J4" s="2">
        <f t="shared" si="1"/>
        <v>913901474488</v>
      </c>
      <c r="K4" s="2">
        <f t="shared" si="1"/>
        <v>806306849977</v>
      </c>
      <c r="L4" s="2">
        <f t="shared" si="1"/>
        <v>830942437933</v>
      </c>
      <c r="M4" s="2">
        <f t="shared" si="1"/>
        <v>838133850430</v>
      </c>
      <c r="N4" s="2">
        <f t="shared" si="1"/>
        <v>772341730795</v>
      </c>
      <c r="O4" s="2">
        <f t="shared" si="1"/>
        <v>816412755904</v>
      </c>
      <c r="P4" s="2">
        <f t="shared" si="1"/>
        <v>780611848800</v>
      </c>
      <c r="Q4" s="2">
        <f t="shared" si="1"/>
        <v>592902019972</v>
      </c>
      <c r="R4" s="2">
        <f t="shared" si="1"/>
        <v>649070715297</v>
      </c>
      <c r="S4" s="2">
        <f t="shared" si="1"/>
        <v>47368314</v>
      </c>
      <c r="T4" s="2">
        <f t="shared" si="1"/>
        <v>63858277</v>
      </c>
      <c r="U4" s="2">
        <f t="shared" si="1"/>
        <v>71404527</v>
      </c>
      <c r="V4" s="2">
        <f t="shared" si="1"/>
        <v>67603654</v>
      </c>
      <c r="W4" s="2">
        <f t="shared" si="1"/>
        <v>624700540606</v>
      </c>
      <c r="X4" s="2">
        <f t="shared" si="1"/>
        <v>516581827788</v>
      </c>
      <c r="Y4" s="2">
        <f t="shared" si="1"/>
        <v>447956185580</v>
      </c>
      <c r="Z4" s="2">
        <f t="shared" si="1"/>
        <v>504660642107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15409305597</v>
      </c>
      <c r="H5" s="2">
        <f>IFERROR(SUM(D5:G5)*(4/MAX(1,COUNT(D5:G5))),"")</f>
        <v>61637222388</v>
      </c>
      <c r="I5" s="2">
        <f t="shared" ref="I5:Z5" si="2">IFERROR(INDEX(I51:I500,MATCH($C$5,$C$51:$C$500,0)),"")</f>
        <v>69560083036</v>
      </c>
      <c r="J5" s="2">
        <f t="shared" si="2"/>
        <v>56841600323</v>
      </c>
      <c r="K5" s="2">
        <f t="shared" si="2"/>
        <v>52365843807</v>
      </c>
      <c r="L5" s="2">
        <f t="shared" si="2"/>
        <v>37607090904</v>
      </c>
      <c r="M5" s="2">
        <f t="shared" si="2"/>
        <v>43605598162</v>
      </c>
      <c r="N5" s="2">
        <f t="shared" si="2"/>
        <v>36524684260</v>
      </c>
      <c r="O5" s="2">
        <f t="shared" si="2"/>
        <v>34644926376</v>
      </c>
      <c r="P5" s="2">
        <f t="shared" si="2"/>
        <v>33753673729</v>
      </c>
      <c r="Q5" s="2">
        <f t="shared" si="2"/>
        <v>39135974376</v>
      </c>
      <c r="R5" s="2">
        <f t="shared" si="2"/>
        <v>62900846331</v>
      </c>
      <c r="S5" s="2">
        <f t="shared" si="2"/>
        <v>3034237</v>
      </c>
      <c r="T5" s="2">
        <f t="shared" si="2"/>
        <v>4826441</v>
      </c>
      <c r="U5" s="2">
        <f t="shared" si="2"/>
        <v>1912265</v>
      </c>
      <c r="V5" s="2">
        <f t="shared" si="2"/>
        <v>3480036</v>
      </c>
      <c r="W5" s="2">
        <f t="shared" si="2"/>
        <v>27746156444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615343870673</v>
      </c>
      <c r="H6" s="2">
        <f>IFERROR(INDEX(D6:G6,COUNT(D6:G6)),"")</f>
        <v>615343870673</v>
      </c>
      <c r="I6" s="2">
        <f t="shared" ref="I6:Z6" si="3">IFERROR(INDEX(I51:I500,MATCH($C$6,$C$51:$C$500,0)),"")</f>
        <v>599925818835</v>
      </c>
      <c r="J6" s="2">
        <f t="shared" si="3"/>
        <v>573302455170</v>
      </c>
      <c r="K6" s="2">
        <f t="shared" si="3"/>
        <v>555726979822</v>
      </c>
      <c r="L6" s="2">
        <f t="shared" si="3"/>
        <v>522147784720</v>
      </c>
      <c r="M6" s="2">
        <f t="shared" si="3"/>
        <v>506350899296</v>
      </c>
      <c r="N6" s="2">
        <f t="shared" si="3"/>
        <v>490106082817</v>
      </c>
      <c r="O6" s="2">
        <f t="shared" si="3"/>
        <v>470917653268</v>
      </c>
      <c r="P6" s="2">
        <f t="shared" si="3"/>
        <v>453144614117</v>
      </c>
      <c r="Q6" s="2">
        <f t="shared" si="3"/>
        <v>438958152125</v>
      </c>
      <c r="R6" s="2">
        <f t="shared" si="3"/>
        <v>428762075640</v>
      </c>
      <c r="S6" s="2">
        <f t="shared" si="3"/>
        <v>27395341</v>
      </c>
      <c r="T6" s="2">
        <f t="shared" si="3"/>
        <v>25541636</v>
      </c>
      <c r="U6" s="2">
        <f t="shared" si="3"/>
        <v>21306075</v>
      </c>
      <c r="V6" s="2">
        <f t="shared" si="3"/>
        <v>20540504</v>
      </c>
      <c r="W6" s="2">
        <f t="shared" si="3"/>
        <v>153744619334</v>
      </c>
      <c r="X6" s="2">
        <f t="shared" si="3"/>
        <v>134511029782</v>
      </c>
      <c r="Y6" s="2">
        <f t="shared" si="3"/>
        <v>115308912709</v>
      </c>
      <c r="Z6" s="2">
        <f t="shared" si="3"/>
        <v>90403740317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0.31</v>
      </c>
      <c r="H7" s="3">
        <f>IFERROR(INDEX(D7:G7,COUNT(D7:G7)),"")</f>
        <v>0.31</v>
      </c>
      <c r="I7" s="3">
        <f t="shared" ref="I7:Z7" si="4">IFERROR(INDEX(I51:I500,MATCH($C$7,$C$51:$C$500,0))/1000000000,"")</f>
        <v>0.31</v>
      </c>
      <c r="J7" s="3">
        <f t="shared" si="4"/>
        <v>0.31</v>
      </c>
      <c r="K7" s="3">
        <f t="shared" si="4"/>
        <v>0.31</v>
      </c>
      <c r="L7" s="3">
        <f t="shared" si="4"/>
        <v>0.31</v>
      </c>
      <c r="M7" s="3">
        <f t="shared" si="4"/>
        <v>0.31</v>
      </c>
      <c r="N7" s="3">
        <f t="shared" si="4"/>
        <v>0.31</v>
      </c>
      <c r="O7" s="3">
        <f t="shared" si="4"/>
        <v>0.31</v>
      </c>
      <c r="P7" s="3">
        <f t="shared" si="4"/>
        <v>0.31</v>
      </c>
      <c r="Q7" s="3">
        <f t="shared" si="4"/>
        <v>0.31</v>
      </c>
      <c r="R7" s="3">
        <f t="shared" si="4"/>
        <v>0.31</v>
      </c>
      <c r="S7" s="3">
        <f t="shared" si="4"/>
        <v>0.31</v>
      </c>
      <c r="T7" s="3">
        <f t="shared" si="4"/>
        <v>0.31</v>
      </c>
      <c r="U7" s="3">
        <f t="shared" si="4"/>
        <v>0.31</v>
      </c>
      <c r="V7" s="3">
        <f t="shared" si="4"/>
        <v>0.31</v>
      </c>
      <c r="W7" s="3">
        <f t="shared" si="4"/>
        <v>0.31</v>
      </c>
      <c r="X7" s="3">
        <f t="shared" si="4"/>
        <v>0.31</v>
      </c>
      <c r="Y7" s="3">
        <f t="shared" si="4"/>
        <v>0.31</v>
      </c>
      <c r="Z7" s="3">
        <f t="shared" si="4"/>
        <v>0.31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-36000000000</v>
      </c>
      <c r="H8" s="2">
        <f>IFERROR(INDEX(D8:G8,COUNT(D8:G8)),"")</f>
        <v>-36000000000</v>
      </c>
      <c r="I8" s="2">
        <f t="shared" ref="I8:Z8" si="5">IFERROR(INDEX(I51:I500,MATCH($C$8,$C$51:$C$500,0)),"")</f>
        <v>70000000000</v>
      </c>
      <c r="J8" s="2">
        <f t="shared" si="5"/>
        <v>20000000000</v>
      </c>
      <c r="K8" s="2">
        <f t="shared" si="5"/>
        <v>116000000000</v>
      </c>
      <c r="L8" s="2">
        <f t="shared" si="5"/>
        <v>-77000000000</v>
      </c>
      <c r="M8" s="2">
        <f t="shared" si="5"/>
        <v>116000000000</v>
      </c>
      <c r="N8" s="2">
        <f t="shared" si="5"/>
        <v>73000000000</v>
      </c>
      <c r="O8" s="2">
        <f t="shared" si="5"/>
        <v>-9000000000</v>
      </c>
      <c r="P8" s="2">
        <f t="shared" si="5"/>
        <v>-30000000000</v>
      </c>
      <c r="Q8" s="2">
        <f t="shared" si="5"/>
        <v>47000000000</v>
      </c>
      <c r="R8" s="2">
        <f t="shared" si="5"/>
        <v>112000000000</v>
      </c>
      <c r="S8" s="2">
        <f t="shared" si="5"/>
        <v>55000000000</v>
      </c>
      <c r="T8" s="2">
        <f t="shared" si="5"/>
        <v>62000000000</v>
      </c>
      <c r="U8" s="2">
        <f t="shared" si="5"/>
        <v>-2000000000</v>
      </c>
      <c r="V8" s="2">
        <f t="shared" si="5"/>
        <v>21000000000</v>
      </c>
      <c r="W8" s="2">
        <f t="shared" si="5"/>
        <v>-59000000000</v>
      </c>
      <c r="X8" s="2">
        <f t="shared" si="5"/>
        <v>-11000000000</v>
      </c>
      <c r="Y8" s="2">
        <f t="shared" si="5"/>
        <v>69000000000</v>
      </c>
      <c r="Z8" s="2">
        <f t="shared" si="5"/>
        <v>-72000000000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-117.87</v>
      </c>
      <c r="H9" s="3">
        <f>IFERROR(INDEX(D9:G9,COUNT(D9:G9)),"")</f>
        <v>-117.87</v>
      </c>
      <c r="I9" s="3">
        <f t="shared" ref="I9:Z9" si="6">IFERROR(INDEX(I51:I500,MATCH($C$9,$C$51:$C$500,0)),"")</f>
        <v>228.45</v>
      </c>
      <c r="J9" s="3">
        <f t="shared" si="6"/>
        <v>65.19</v>
      </c>
      <c r="K9" s="3">
        <f t="shared" si="6"/>
        <v>377.95</v>
      </c>
      <c r="L9" s="3">
        <f t="shared" si="6"/>
        <v>-252.62</v>
      </c>
      <c r="M9" s="3">
        <f t="shared" si="6"/>
        <v>379.15</v>
      </c>
      <c r="N9" s="3">
        <f t="shared" si="6"/>
        <v>236.68</v>
      </c>
      <c r="O9" s="3">
        <f t="shared" si="6"/>
        <v>-28.75</v>
      </c>
      <c r="P9" s="3">
        <f t="shared" si="6"/>
        <v>-97.61</v>
      </c>
      <c r="Q9" s="3">
        <f t="shared" si="6"/>
        <v>152.5</v>
      </c>
      <c r="R9" s="3">
        <f t="shared" si="6"/>
        <v>366.46</v>
      </c>
      <c r="S9" s="3">
        <f t="shared" si="6"/>
        <v>179.16</v>
      </c>
      <c r="T9" s="3">
        <f t="shared" si="6"/>
        <v>201.26</v>
      </c>
      <c r="U9" s="3">
        <f t="shared" si="6"/>
        <v>-7.38</v>
      </c>
      <c r="V9" s="3">
        <f t="shared" si="6"/>
        <v>67.349999999999994</v>
      </c>
      <c r="W9" s="3">
        <f t="shared" si="6"/>
        <v>-193.98</v>
      </c>
      <c r="X9" s="3">
        <f t="shared" si="6"/>
        <v>-37.19</v>
      </c>
      <c r="Y9" s="3">
        <f t="shared" si="6"/>
        <v>224.64</v>
      </c>
      <c r="Z9" s="3">
        <f t="shared" si="6"/>
        <v>-234.47</v>
      </c>
    </row>
    <row r="10" spans="1:26" ht="15.5" x14ac:dyDescent="0.35">
      <c r="C10" t="s">
        <v>17</v>
      </c>
      <c r="D10" s="3">
        <f ca="1">IFERROR(IF(D9=0,"",D2/D9),"")</f>
        <v>-13.319759056587765</v>
      </c>
      <c r="I10" s="3">
        <f t="shared" ref="I10:Z10" ca="1" si="7">IFERROR(IF(I9=0,"",I2/I9),"")</f>
        <v>6.5659881812212744</v>
      </c>
      <c r="J10" s="3">
        <f t="shared" ca="1" si="7"/>
        <v>16.260162601626018</v>
      </c>
      <c r="K10" s="3">
        <f t="shared" ca="1" si="7"/>
        <v>2.6061648366186003</v>
      </c>
      <c r="L10" s="3">
        <f t="shared" ca="1" si="7"/>
        <v>-3.7012113055181697</v>
      </c>
      <c r="M10" s="3">
        <f t="shared" ca="1" si="7"/>
        <v>2.7034155347487805</v>
      </c>
      <c r="N10" s="3">
        <f t="shared" ca="1" si="7"/>
        <v>3.1899611289504817</v>
      </c>
      <c r="O10" s="3">
        <f t="shared" ca="1" si="7"/>
        <v>-26.782608695652176</v>
      </c>
      <c r="P10" s="3">
        <f t="shared" ca="1" si="7"/>
        <v>-6.5567052556090566</v>
      </c>
      <c r="Q10" s="3">
        <f t="shared" ca="1" si="7"/>
        <v>5.639344262295082</v>
      </c>
      <c r="R10" s="3">
        <f t="shared" ca="1" si="7"/>
        <v>2.5923702450472086</v>
      </c>
      <c r="S10" s="3">
        <f t="shared" ca="1" si="7"/>
        <v>3.6001339584728735</v>
      </c>
      <c r="T10" s="3">
        <f t="shared" ca="1" si="7"/>
        <v>3.9501142800357747</v>
      </c>
      <c r="U10" s="3">
        <f t="shared" ca="1" si="7"/>
        <v>-77.235772357723576</v>
      </c>
      <c r="V10" s="3">
        <f t="shared" ca="1" si="7"/>
        <v>21.677802524127692</v>
      </c>
      <c r="W10" s="3">
        <f t="shared" ca="1" si="7"/>
        <v>-6.9079286524383958</v>
      </c>
      <c r="X10" s="3">
        <f t="shared" ca="1" si="7"/>
        <v>-9.2766872815272929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233406977670</v>
      </c>
      <c r="H11" s="2">
        <f>IFERROR(INDEX(D11:G11,COUNT(D11:G11)),"")</f>
        <v>233406977670</v>
      </c>
      <c r="I11" s="2">
        <f t="shared" ref="I11:Z11" si="8">IFERROR(INDEX(I51:I500,MATCH($C$11,$C$51:$C$500,0)),"")</f>
        <v>246763834962</v>
      </c>
      <c r="J11" s="2">
        <f t="shared" si="8"/>
        <v>240196931427</v>
      </c>
      <c r="K11" s="2">
        <f t="shared" si="8"/>
        <v>230189369156</v>
      </c>
      <c r="L11" s="2">
        <f t="shared" si="8"/>
        <v>157154486833</v>
      </c>
      <c r="M11" s="2">
        <f t="shared" si="8"/>
        <v>191559102091</v>
      </c>
      <c r="N11" s="2">
        <f t="shared" si="8"/>
        <v>110559020021</v>
      </c>
      <c r="O11" s="2">
        <f t="shared" si="8"/>
        <v>74786692709</v>
      </c>
      <c r="P11" s="2">
        <f t="shared" si="8"/>
        <v>63602700504</v>
      </c>
      <c r="Q11" s="2">
        <f t="shared" si="8"/>
        <v>103510048915</v>
      </c>
      <c r="R11" s="2">
        <f t="shared" si="8"/>
        <v>105912896436</v>
      </c>
      <c r="S11" s="2">
        <f t="shared" si="8"/>
        <v>3082596</v>
      </c>
      <c r="T11" s="2">
        <f t="shared" si="8"/>
        <v>918156</v>
      </c>
      <c r="U11" s="2">
        <f t="shared" si="8"/>
        <v>1282647</v>
      </c>
      <c r="V11" s="2">
        <f t="shared" si="8"/>
        <v>1713434</v>
      </c>
      <c r="W11" s="2">
        <f t="shared" si="8"/>
        <v>12167059010</v>
      </c>
      <c r="X11" s="2">
        <f t="shared" si="8"/>
        <v>9435631304</v>
      </c>
      <c r="Y11" s="2">
        <f t="shared" si="8"/>
        <v>5398758478</v>
      </c>
      <c r="Z11" s="2">
        <f t="shared" si="8"/>
        <v>4040957711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-165000000000</v>
      </c>
      <c r="H12" s="2">
        <f>IFERROR(INDEX(D12:G12,COUNT(D12:G12)),"")</f>
        <v>-165000000000</v>
      </c>
      <c r="I12" s="2">
        <f t="shared" ref="I12:Z12" si="9">IFERROR(INDEX(I51:I500,MATCH($C$12,$C$51:$C$500,0)),"")</f>
        <v>-198000000000</v>
      </c>
      <c r="J12" s="2">
        <f t="shared" si="9"/>
        <v>-179000000000</v>
      </c>
      <c r="K12" s="2">
        <f t="shared" si="9"/>
        <v>-165000000000</v>
      </c>
      <c r="L12" s="2">
        <f t="shared" si="9"/>
        <v>-63000000000</v>
      </c>
      <c r="M12" s="2">
        <f t="shared" si="9"/>
        <v>-67000000000</v>
      </c>
      <c r="N12" s="2">
        <f t="shared" si="9"/>
        <v>-61000000000</v>
      </c>
      <c r="O12" s="2">
        <f t="shared" si="9"/>
        <v>44000000000</v>
      </c>
      <c r="P12" s="2">
        <f t="shared" si="9"/>
        <v>85000000000</v>
      </c>
      <c r="Q12" s="2">
        <f t="shared" si="9"/>
        <v>-27000000000</v>
      </c>
      <c r="R12" s="2">
        <f t="shared" si="9"/>
        <v>-53000000000</v>
      </c>
      <c r="S12" s="2">
        <f t="shared" si="9"/>
        <v>51000000000</v>
      </c>
      <c r="T12" s="2">
        <f t="shared" si="9"/>
        <v>105000000000</v>
      </c>
      <c r="U12" s="2">
        <f t="shared" si="9"/>
        <v>210000000000</v>
      </c>
      <c r="V12" s="2">
        <f t="shared" si="9"/>
        <v>140000000000</v>
      </c>
      <c r="W12" s="2">
        <f t="shared" si="9"/>
        <v>148000000000</v>
      </c>
      <c r="X12" s="2">
        <f t="shared" si="9"/>
        <v>81000000000</v>
      </c>
      <c r="Y12" s="2">
        <f t="shared" si="9"/>
        <v>60000000000</v>
      </c>
      <c r="Z12" s="2">
        <f t="shared" si="9"/>
        <v>123000000000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69000000000</v>
      </c>
      <c r="H13" s="2">
        <f>IFERROR(INDEX(D13:G13,COUNT(D13:G13)),"")</f>
        <v>69000000000</v>
      </c>
      <c r="I13" s="2">
        <f t="shared" ref="I13:Z13" si="10">IFERROR(INDEX(I51:I500,MATCH($C$13,$C$51:$C$500,0)),"")</f>
        <v>49000000000</v>
      </c>
      <c r="J13" s="2">
        <f t="shared" si="10"/>
        <v>61000000000</v>
      </c>
      <c r="K13" s="2">
        <f t="shared" si="10"/>
        <v>65000000000</v>
      </c>
      <c r="L13" s="2">
        <f t="shared" si="10"/>
        <v>95000000000</v>
      </c>
      <c r="M13" s="2">
        <f t="shared" si="10"/>
        <v>124000000000</v>
      </c>
      <c r="N13" s="2">
        <f t="shared" si="10"/>
        <v>50000000000</v>
      </c>
      <c r="O13" s="2">
        <f t="shared" si="10"/>
        <v>119000000000</v>
      </c>
      <c r="P13" s="2">
        <f t="shared" si="10"/>
        <v>149000000000</v>
      </c>
      <c r="Q13" s="2">
        <f t="shared" si="10"/>
        <v>77000000000</v>
      </c>
      <c r="R13" s="2">
        <f t="shared" si="10"/>
        <v>53000000000</v>
      </c>
      <c r="S13" s="2">
        <f t="shared" si="10"/>
        <v>93000000000</v>
      </c>
      <c r="T13" s="2">
        <f t="shared" si="10"/>
        <v>117000000000</v>
      </c>
      <c r="U13" s="2">
        <f t="shared" si="10"/>
        <v>225000000000</v>
      </c>
      <c r="V13" s="2">
        <f t="shared" si="10"/>
        <v>157000000000</v>
      </c>
      <c r="W13" s="2">
        <f t="shared" si="10"/>
        <v>160000000000</v>
      </c>
      <c r="X13" s="2">
        <f t="shared" si="10"/>
        <v>90000000000</v>
      </c>
      <c r="Y13" s="2">
        <f t="shared" si="10"/>
        <v>66000000000</v>
      </c>
      <c r="Z13" s="2">
        <f t="shared" si="10"/>
        <v>127000000000</v>
      </c>
    </row>
    <row r="14" spans="1:26" ht="15.5" x14ac:dyDescent="0.35">
      <c r="C14" t="s">
        <v>26</v>
      </c>
      <c r="D14" s="2">
        <f>IFERROR(INDEX(D51:D500,MATCH($C$14,$C$51:$C$500,0)),"")</f>
        <v>-637751251</v>
      </c>
      <c r="H14" s="2">
        <f>IFERROR(SUM(D14:G14)*(4/MAX(1,COUNT(D14:G14))),"")</f>
        <v>-2551005004</v>
      </c>
      <c r="I14" s="2">
        <f t="shared" ref="I14:Z14" si="11">IFERROR(INDEX(I51:I500,MATCH($C$14,$C$51:$C$500,0)),"")</f>
        <v>-3389946938</v>
      </c>
      <c r="J14" s="2">
        <f t="shared" si="11"/>
        <v>-4998102583</v>
      </c>
      <c r="K14" s="2">
        <f t="shared" si="11"/>
        <v>-4010851843</v>
      </c>
      <c r="L14" s="2">
        <f t="shared" si="11"/>
        <v>-4479475676</v>
      </c>
      <c r="M14" s="2">
        <f t="shared" si="11"/>
        <v>-4033303946</v>
      </c>
      <c r="N14" s="2">
        <f t="shared" si="11"/>
        <v>-4505965530</v>
      </c>
      <c r="O14" s="2">
        <f t="shared" si="11"/>
        <v>-4846323784</v>
      </c>
      <c r="P14" s="2">
        <f t="shared" si="11"/>
        <v>-2785405310</v>
      </c>
      <c r="Q14" s="2">
        <f t="shared" si="11"/>
        <v>-1815694363</v>
      </c>
      <c r="R14" s="2">
        <f t="shared" si="11"/>
        <v>-4403807940</v>
      </c>
      <c r="S14" s="2">
        <f t="shared" si="11"/>
        <v>-296315</v>
      </c>
      <c r="T14" s="2">
        <f t="shared" si="11"/>
        <v>-499761</v>
      </c>
      <c r="U14" s="2">
        <f t="shared" si="11"/>
        <v>-588814</v>
      </c>
      <c r="V14" s="2">
        <f t="shared" si="11"/>
        <v>-702121</v>
      </c>
      <c r="W14" s="2">
        <f t="shared" si="11"/>
        <v>-6501637060</v>
      </c>
      <c r="X14" s="2">
        <f t="shared" si="11"/>
        <v>-2286470984</v>
      </c>
      <c r="Y14" s="2">
        <f t="shared" si="11"/>
        <v>-4228145341</v>
      </c>
      <c r="Z14" s="2">
        <f t="shared" si="11"/>
        <v>-5920051324</v>
      </c>
    </row>
    <row r="15" spans="1:26" ht="15.5" x14ac:dyDescent="0.35">
      <c r="C15" t="s">
        <v>27</v>
      </c>
      <c r="D15" s="2">
        <f>IFERROR(INDEX(D51:D500,MATCH($C$15,$C$51:$C$500,0)),"")</f>
        <v>-4001860876</v>
      </c>
      <c r="H15" s="2">
        <f>IFERROR(SUM(D15:G15)*(4/MAX(1,COUNT(D15:G15))),"")</f>
        <v>-16007443504</v>
      </c>
      <c r="I15" s="2">
        <f t="shared" ref="I15:Z15" si="12">IFERROR(INDEX(I51:I500,MATCH($C$15,$C$51:$C$500,0)),"")</f>
        <v>-16734761840</v>
      </c>
      <c r="J15" s="2">
        <f t="shared" si="12"/>
        <v>-13195245147</v>
      </c>
      <c r="K15" s="2">
        <f t="shared" si="12"/>
        <v>-12573560792</v>
      </c>
      <c r="L15" s="2">
        <f t="shared" si="12"/>
        <v>-3139296153</v>
      </c>
      <c r="M15" s="2">
        <f t="shared" si="12"/>
        <v>-8087644615</v>
      </c>
      <c r="N15" s="2">
        <f t="shared" si="12"/>
        <v>-15685835665</v>
      </c>
      <c r="O15" s="2">
        <f t="shared" si="12"/>
        <v>-19384171632</v>
      </c>
      <c r="P15" s="2">
        <f t="shared" si="12"/>
        <v>-825829674</v>
      </c>
      <c r="Q15" s="2">
        <f t="shared" si="12"/>
        <v>-11410643656</v>
      </c>
      <c r="R15" s="2">
        <f t="shared" si="12"/>
        <v>-21896596474</v>
      </c>
      <c r="S15" s="2">
        <f t="shared" si="12"/>
        <v>-1309749</v>
      </c>
      <c r="T15" s="2">
        <f t="shared" si="12"/>
        <v>-1010651</v>
      </c>
      <c r="U15" s="2">
        <f t="shared" si="12"/>
        <v>-2035134</v>
      </c>
      <c r="V15" s="2">
        <f t="shared" si="12"/>
        <v>-1579863</v>
      </c>
      <c r="W15" s="2">
        <f t="shared" si="12"/>
        <v>-10328171226</v>
      </c>
      <c r="X15" s="2">
        <f t="shared" si="12"/>
        <v>-9475575762</v>
      </c>
      <c r="Y15" s="2">
        <f t="shared" si="12"/>
        <v>-13079587181</v>
      </c>
      <c r="Z15" s="2">
        <f t="shared" si="12"/>
        <v>-7211940511</v>
      </c>
    </row>
    <row r="16" spans="1:26" ht="15.5" x14ac:dyDescent="0.35">
      <c r="C16" t="s">
        <v>28</v>
      </c>
      <c r="D16" s="2">
        <f>IFERROR(INDEX(D51:D500,MATCH($C$16,$C$51:$C$500,0)),"")</f>
        <v>19419912714</v>
      </c>
      <c r="H16" s="2">
        <f>IFERROR(SUM(D16:G16)*(4/MAX(1,COUNT(D16:G16))),"")</f>
        <v>77679650856</v>
      </c>
      <c r="I16" s="2">
        <f t="shared" ref="I16:Z16" si="13">IFERROR(INDEX(I51:I500,MATCH($C$16,$C$51:$C$500,0)),"")</f>
        <v>84942256407</v>
      </c>
      <c r="J16" s="2">
        <f t="shared" si="13"/>
        <v>69336471583</v>
      </c>
      <c r="K16" s="2">
        <f t="shared" si="13"/>
        <v>65281918531</v>
      </c>
      <c r="L16" s="2">
        <f t="shared" si="13"/>
        <v>38575884987</v>
      </c>
      <c r="M16" s="2">
        <f t="shared" si="13"/>
        <v>50989197783</v>
      </c>
      <c r="N16" s="2">
        <f t="shared" si="13"/>
        <v>51893851190</v>
      </c>
      <c r="O16" s="2">
        <f t="shared" si="13"/>
        <v>55527213822</v>
      </c>
      <c r="P16" s="2">
        <f t="shared" si="13"/>
        <v>32364663354</v>
      </c>
      <c r="Q16" s="2">
        <f t="shared" si="13"/>
        <v>51539411028</v>
      </c>
      <c r="R16" s="2">
        <f t="shared" si="13"/>
        <v>85199962015</v>
      </c>
      <c r="S16" s="2">
        <f t="shared" si="13"/>
        <v>4327354</v>
      </c>
      <c r="T16" s="2">
        <f t="shared" si="13"/>
        <v>5836928</v>
      </c>
      <c r="U16" s="2">
        <f t="shared" si="13"/>
        <v>3946636</v>
      </c>
      <c r="V16" s="2">
        <f t="shared" si="13"/>
        <v>5059892</v>
      </c>
      <c r="W16" s="2">
        <f t="shared" si="13"/>
        <v>38077971078</v>
      </c>
      <c r="X16" s="2">
        <f t="shared" si="13"/>
        <v>37919115535</v>
      </c>
      <c r="Y16" s="2">
        <f t="shared" si="13"/>
        <v>43988994172</v>
      </c>
      <c r="Z16" s="2">
        <f t="shared" si="13"/>
        <v>24268262742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486700000000</v>
      </c>
      <c r="H20" s="2">
        <f t="shared" ref="H20:Z20" ca="1" si="14">IFERROR(H21*H2,"")</f>
        <v>486700000000</v>
      </c>
      <c r="I20" s="2">
        <f t="shared" ca="1" si="14"/>
        <v>465000000000</v>
      </c>
      <c r="J20" s="2">
        <f t="shared" ca="1" si="14"/>
        <v>328600000000</v>
      </c>
      <c r="K20" s="2">
        <f t="shared" ca="1" si="14"/>
        <v>305350000000</v>
      </c>
      <c r="L20" s="2">
        <f t="shared" ca="1" si="14"/>
        <v>289850000000</v>
      </c>
      <c r="M20" s="2">
        <f t="shared" ca="1" si="14"/>
        <v>317750000000</v>
      </c>
      <c r="N20" s="2">
        <f t="shared" ca="1" si="14"/>
        <v>234050000000</v>
      </c>
      <c r="O20" s="2">
        <f t="shared" ca="1" si="14"/>
        <v>238700000000</v>
      </c>
      <c r="P20" s="2">
        <f t="shared" ca="1" si="14"/>
        <v>198400000000</v>
      </c>
      <c r="Q20" s="2">
        <f t="shared" ca="1" si="14"/>
        <v>266600000000</v>
      </c>
      <c r="R20" s="2">
        <f t="shared" ca="1" si="14"/>
        <v>294500000000</v>
      </c>
      <c r="S20" s="2">
        <f t="shared" ca="1" si="14"/>
        <v>199950000000</v>
      </c>
      <c r="T20" s="2">
        <f t="shared" ca="1" si="14"/>
        <v>246450000000</v>
      </c>
      <c r="U20" s="2">
        <f t="shared" ca="1" si="14"/>
        <v>176700000000</v>
      </c>
      <c r="V20" s="2">
        <f t="shared" ca="1" si="14"/>
        <v>452600000000</v>
      </c>
      <c r="W20" s="2">
        <f t="shared" ca="1" si="14"/>
        <v>415400000000</v>
      </c>
      <c r="X20" s="2">
        <f t="shared" ca="1" si="14"/>
        <v>106950000000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310000000</v>
      </c>
      <c r="H21" s="2">
        <f>IFERROR(INDEX(D21:G21,COUNT(D21:G21)),"")</f>
        <v>310000000</v>
      </c>
      <c r="I21" s="2">
        <f t="shared" ref="I21:Z21" si="15">IFERROR(INDEX(I51:I500,MATCH($C$7,$C$51:$C$500,0)),"")</f>
        <v>310000000</v>
      </c>
      <c r="J21" s="2">
        <f t="shared" si="15"/>
        <v>310000000</v>
      </c>
      <c r="K21" s="2">
        <f t="shared" si="15"/>
        <v>310000000</v>
      </c>
      <c r="L21" s="2">
        <f t="shared" si="15"/>
        <v>310000000</v>
      </c>
      <c r="M21" s="2">
        <f t="shared" si="15"/>
        <v>310000000</v>
      </c>
      <c r="N21" s="2">
        <f t="shared" si="15"/>
        <v>310000000</v>
      </c>
      <c r="O21" s="2">
        <f t="shared" si="15"/>
        <v>310000000</v>
      </c>
      <c r="P21" s="2">
        <f t="shared" si="15"/>
        <v>310000000</v>
      </c>
      <c r="Q21" s="2">
        <f t="shared" si="15"/>
        <v>310000000</v>
      </c>
      <c r="R21" s="2">
        <f t="shared" si="15"/>
        <v>310000000</v>
      </c>
      <c r="S21" s="2">
        <f t="shared" si="15"/>
        <v>310000000</v>
      </c>
      <c r="T21" s="2">
        <f t="shared" si="15"/>
        <v>310000000</v>
      </c>
      <c r="U21" s="2">
        <f t="shared" si="15"/>
        <v>310000000</v>
      </c>
      <c r="V21" s="2">
        <f t="shared" si="15"/>
        <v>310000000</v>
      </c>
      <c r="W21" s="2">
        <f t="shared" si="15"/>
        <v>310000000</v>
      </c>
      <c r="X21" s="2">
        <f t="shared" si="15"/>
        <v>310000000</v>
      </c>
      <c r="Y21" s="2">
        <f t="shared" si="15"/>
        <v>310000000</v>
      </c>
      <c r="Z21" s="2">
        <f t="shared" si="15"/>
        <v>310000000</v>
      </c>
    </row>
    <row r="23" spans="1:26" ht="15.5" x14ac:dyDescent="0.35">
      <c r="B23" t="s">
        <v>53</v>
      </c>
      <c r="C23" t="s">
        <v>54</v>
      </c>
      <c r="D23" s="3">
        <f>IFERROR(D5/D6*100,"")</f>
        <v>2.5041779615269233</v>
      </c>
      <c r="H23" s="3">
        <f t="shared" ref="H23:Z23" si="16">IFERROR(H5/H6*100,"")</f>
        <v>10.016711846107693</v>
      </c>
      <c r="I23" s="3">
        <f t="shared" si="16"/>
        <v>11.594780696566652</v>
      </c>
      <c r="J23" s="3">
        <f t="shared" si="16"/>
        <v>9.9147665966553191</v>
      </c>
      <c r="K23" s="3">
        <f t="shared" si="16"/>
        <v>9.4229443068919991</v>
      </c>
      <c r="L23" s="3">
        <f t="shared" si="16"/>
        <v>7.2023844598261917</v>
      </c>
      <c r="M23" s="3">
        <f t="shared" si="16"/>
        <v>8.6117351075364166</v>
      </c>
      <c r="N23" s="3">
        <f t="shared" si="16"/>
        <v>7.452403783700416</v>
      </c>
      <c r="O23" s="3">
        <f t="shared" si="16"/>
        <v>7.356896929978439</v>
      </c>
      <c r="P23" s="3">
        <f t="shared" si="16"/>
        <v>7.4487641864115686</v>
      </c>
      <c r="Q23" s="3">
        <f t="shared" si="16"/>
        <v>8.9156504296690766</v>
      </c>
      <c r="R23" s="3">
        <f t="shared" si="16"/>
        <v>14.670338144321612</v>
      </c>
      <c r="S23" s="3">
        <f t="shared" si="16"/>
        <v>11.07574094441825</v>
      </c>
      <c r="T23" s="3">
        <f t="shared" si="16"/>
        <v>18.896365917985833</v>
      </c>
      <c r="U23" s="3">
        <f t="shared" si="16"/>
        <v>8.9752101219957225</v>
      </c>
      <c r="V23" s="3">
        <f t="shared" si="16"/>
        <v>16.942310665794764</v>
      </c>
      <c r="W23" s="3">
        <f t="shared" si="16"/>
        <v>18.046912187361375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-0.26399539763508273</v>
      </c>
      <c r="H24" s="4">
        <f t="shared" ref="H24:Z24" si="17">IFERROR(_xlfn.RRI(5,M23,H23),"")</f>
        <v>3.0687249686586426E-2</v>
      </c>
      <c r="I24" s="4">
        <f t="shared" si="17"/>
        <v>9.2429029373483074E-2</v>
      </c>
      <c r="J24" s="4">
        <f t="shared" si="17"/>
        <v>6.1494051242915626E-2</v>
      </c>
      <c r="K24" s="4">
        <f t="shared" si="17"/>
        <v>4.814285879348601E-2</v>
      </c>
      <c r="L24" s="4">
        <f t="shared" si="17"/>
        <v>-4.1781274449802397E-2</v>
      </c>
      <c r="M24" s="4">
        <f t="shared" si="17"/>
        <v>-0.10106123759536734</v>
      </c>
      <c r="N24" s="4">
        <f t="shared" si="17"/>
        <v>-7.6185620999496884E-2</v>
      </c>
      <c r="O24" s="4">
        <f t="shared" si="17"/>
        <v>-0.17193719714013345</v>
      </c>
      <c r="P24" s="4">
        <f t="shared" si="17"/>
        <v>-3.6597164609168953E-2</v>
      </c>
      <c r="Q24" s="4">
        <f t="shared" si="17"/>
        <v>-0.12049952527468266</v>
      </c>
      <c r="R24" s="4">
        <f t="shared" si="17"/>
        <v>-4.0582924192861025E-2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50.3</v>
      </c>
      <c r="H25" s="3">
        <f>IFERROR(INDEX(D25:G25,COUNT(D25:G25)),"")</f>
        <v>50.3</v>
      </c>
      <c r="I25" s="3">
        <f t="shared" ref="I25:Z25" si="18">IFERROR(INDEX(I51:I500,MATCH($C$25,$C$51:$C$500,0)),"")</f>
        <v>222.59</v>
      </c>
      <c r="J25" s="3">
        <f t="shared" si="18"/>
        <v>183.19</v>
      </c>
      <c r="K25" s="3">
        <f t="shared" si="18"/>
        <v>172</v>
      </c>
      <c r="L25" s="3">
        <f t="shared" si="18"/>
        <v>115.66</v>
      </c>
      <c r="M25" s="3">
        <f t="shared" si="18"/>
        <v>139.97</v>
      </c>
      <c r="N25" s="3">
        <f t="shared" si="18"/>
        <v>118.23</v>
      </c>
      <c r="O25" s="3">
        <f t="shared" si="18"/>
        <v>117.97</v>
      </c>
      <c r="P25" s="3">
        <f t="shared" si="18"/>
        <v>102.95</v>
      </c>
      <c r="Q25" s="3">
        <f t="shared" si="18"/>
        <v>130.99</v>
      </c>
      <c r="R25" s="3">
        <f t="shared" si="18"/>
        <v>206.61</v>
      </c>
      <c r="S25" s="3">
        <f t="shared" si="18"/>
        <v>131.93</v>
      </c>
      <c r="T25" s="3">
        <f t="shared" si="18"/>
        <v>196.01</v>
      </c>
      <c r="U25" s="3">
        <f t="shared" si="18"/>
        <v>76.14</v>
      </c>
      <c r="V25" s="3">
        <f t="shared" si="18"/>
        <v>109.85</v>
      </c>
      <c r="W25" s="3">
        <f t="shared" si="18"/>
        <v>90.57</v>
      </c>
      <c r="X25" s="3">
        <f t="shared" si="18"/>
        <v>92.85</v>
      </c>
      <c r="Y25" s="3">
        <f t="shared" si="18"/>
        <v>100.9</v>
      </c>
      <c r="Z25" s="3">
        <f t="shared" si="18"/>
        <v>55.68</v>
      </c>
    </row>
    <row r="26" spans="1:26" ht="15.5" x14ac:dyDescent="0.35">
      <c r="C26" t="s">
        <v>58</v>
      </c>
      <c r="D26" s="4">
        <f>IFERROR(_xlfn.RRI(5,I25,D25),"")</f>
        <v>-0.2573016362498356</v>
      </c>
      <c r="H26" s="4">
        <f t="shared" ref="H26:Z26" si="19">IFERROR(_xlfn.RRI(5,M25,H25),"")</f>
        <v>-0.18509570930340169</v>
      </c>
      <c r="I26" s="4">
        <f t="shared" si="19"/>
        <v>0.13489476306204518</v>
      </c>
      <c r="J26" s="4">
        <f t="shared" si="19"/>
        <v>9.2008544743433562E-2</v>
      </c>
      <c r="K26" s="4">
        <f t="shared" si="19"/>
        <v>0.10810373619569869</v>
      </c>
      <c r="L26" s="4">
        <f t="shared" si="19"/>
        <v>-2.4585944998959719E-2</v>
      </c>
      <c r="M26" s="4">
        <f t="shared" si="19"/>
        <v>-7.4925467331961038E-2</v>
      </c>
      <c r="N26" s="4">
        <f t="shared" si="19"/>
        <v>-2.1689250659730819E-2</v>
      </c>
      <c r="O26" s="4">
        <f t="shared" si="19"/>
        <v>-9.6561341724818561E-2</v>
      </c>
      <c r="P26" s="4">
        <f t="shared" si="19"/>
        <v>6.2191191740607721E-2</v>
      </c>
      <c r="Q26" s="4">
        <f t="shared" si="19"/>
        <v>3.5827927728098397E-2</v>
      </c>
      <c r="R26" s="4">
        <f t="shared" si="19"/>
        <v>0.17932469840195719</v>
      </c>
      <c r="S26" s="4">
        <f t="shared" si="19"/>
        <v>7.2784106836829121E-2</v>
      </c>
      <c r="T26" s="4">
        <f t="shared" si="19"/>
        <v>0.14202973688142495</v>
      </c>
      <c r="U26" s="4">
        <f t="shared" si="19"/>
        <v>6.4590850046239323E-2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809.1292668516129</v>
      </c>
      <c r="H27" s="3">
        <f t="shared" ref="H27:Z27" si="20">IFERROR(H4/H21,"")</f>
        <v>3236.5170674064516</v>
      </c>
      <c r="I27" s="3">
        <f t="shared" si="20"/>
        <v>3159.1428315096773</v>
      </c>
      <c r="J27" s="3">
        <f t="shared" si="20"/>
        <v>2948.0692725419353</v>
      </c>
      <c r="K27" s="3">
        <f t="shared" si="20"/>
        <v>2600.9898386354839</v>
      </c>
      <c r="L27" s="3">
        <f t="shared" si="20"/>
        <v>2680.459477203226</v>
      </c>
      <c r="M27" s="3">
        <f t="shared" si="20"/>
        <v>2703.6575820322582</v>
      </c>
      <c r="N27" s="3">
        <f t="shared" si="20"/>
        <v>2491.424938048387</v>
      </c>
      <c r="O27" s="3">
        <f t="shared" si="20"/>
        <v>2633.5895351741938</v>
      </c>
      <c r="P27" s="3">
        <f t="shared" si="20"/>
        <v>2518.102738064516</v>
      </c>
      <c r="Q27" s="3">
        <f t="shared" si="20"/>
        <v>1912.5871612000001</v>
      </c>
      <c r="R27" s="3">
        <f t="shared" si="20"/>
        <v>2093.7765009580644</v>
      </c>
      <c r="S27" s="3">
        <f t="shared" si="20"/>
        <v>0.15280101290322581</v>
      </c>
      <c r="T27" s="3">
        <f t="shared" si="20"/>
        <v>0.20599444193548386</v>
      </c>
      <c r="U27" s="3">
        <f t="shared" si="20"/>
        <v>0.23033718387096774</v>
      </c>
      <c r="V27" s="3">
        <f t="shared" si="20"/>
        <v>0.21807630322580646</v>
      </c>
      <c r="W27" s="3">
        <f t="shared" si="20"/>
        <v>2015.1630342129033</v>
      </c>
      <c r="X27" s="3">
        <f t="shared" si="20"/>
        <v>1666.3929928645161</v>
      </c>
      <c r="Y27" s="3">
        <f t="shared" si="20"/>
        <v>1445.0199534838709</v>
      </c>
      <c r="Z27" s="3">
        <f t="shared" si="20"/>
        <v>1627.9375551838709</v>
      </c>
    </row>
    <row r="28" spans="1:26" ht="15.5" x14ac:dyDescent="0.35">
      <c r="C28" t="s">
        <v>60</v>
      </c>
      <c r="D28" s="4">
        <f>IFERROR(_xlfn.RRI(5,I27,D27),"")</f>
        <v>-0.2384652428896189</v>
      </c>
      <c r="H28" s="4">
        <f t="shared" ref="H28:Z28" si="21">IFERROR(_xlfn.RRI(5,M27,H27),"")</f>
        <v>3.6633508064077835E-2</v>
      </c>
      <c r="I28" s="4">
        <f t="shared" si="21"/>
        <v>4.863485983876159E-2</v>
      </c>
      <c r="J28" s="4">
        <f t="shared" si="21"/>
        <v>2.2816956551492185E-2</v>
      </c>
      <c r="K28" s="4">
        <f t="shared" si="21"/>
        <v>6.4982915704983046E-3</v>
      </c>
      <c r="L28" s="4">
        <f t="shared" si="21"/>
        <v>6.9836970959733513E-2</v>
      </c>
      <c r="M28" s="4">
        <f t="shared" si="21"/>
        <v>5.2456787287607165E-2</v>
      </c>
      <c r="N28" s="4">
        <f t="shared" si="21"/>
        <v>5.957677823850771</v>
      </c>
      <c r="O28" s="4">
        <f t="shared" si="21"/>
        <v>5.6273287906104326</v>
      </c>
      <c r="P28" s="4">
        <f t="shared" si="21"/>
        <v>5.4230585146073809</v>
      </c>
      <c r="Q28" s="4">
        <f t="shared" si="21"/>
        <v>5.146141461947896</v>
      </c>
      <c r="R28" s="4">
        <f t="shared" si="21"/>
        <v>7.6832198707608157E-3</v>
      </c>
      <c r="S28" s="4">
        <f t="shared" si="21"/>
        <v>-0.8442350426633779</v>
      </c>
      <c r="T28" s="4">
        <f t="shared" si="21"/>
        <v>-0.82986395548344194</v>
      </c>
      <c r="U28" s="4">
        <f t="shared" si="21"/>
        <v>-0.83011882266490478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-0.77402399029606006</v>
      </c>
      <c r="I29" s="4">
        <f t="shared" si="22"/>
        <v>0.21507724220754412</v>
      </c>
      <c r="J29" s="4">
        <f t="shared" si="22"/>
        <v>6.5058139534883708E-2</v>
      </c>
      <c r="K29" s="4">
        <f t="shared" si="22"/>
        <v>0.48711741310738377</v>
      </c>
      <c r="L29" s="4">
        <f t="shared" si="22"/>
        <v>-0.17368007430163609</v>
      </c>
      <c r="M29" s="4">
        <f t="shared" si="22"/>
        <v>0.18387888014886233</v>
      </c>
      <c r="N29" s="4">
        <f t="shared" si="22"/>
        <v>2.2039501568195739E-3</v>
      </c>
      <c r="O29" s="4">
        <f t="shared" si="22"/>
        <v>0.14589606605148125</v>
      </c>
      <c r="P29" s="4">
        <f t="shared" si="22"/>
        <v>-0.21406214214825561</v>
      </c>
      <c r="Q29" s="4">
        <f t="shared" si="22"/>
        <v>-0.36600358162722035</v>
      </c>
      <c r="R29" s="4">
        <f t="shared" si="22"/>
        <v>0.5660577579019177</v>
      </c>
      <c r="S29" s="4">
        <f t="shared" si="22"/>
        <v>-0.32692209581143811</v>
      </c>
      <c r="T29" s="4">
        <f t="shared" si="22"/>
        <v>1.5743367480956132</v>
      </c>
      <c r="U29" s="4">
        <f t="shared" si="22"/>
        <v>-0.30687300864815653</v>
      </c>
      <c r="V29" s="4">
        <f t="shared" si="22"/>
        <v>0.21287402009495421</v>
      </c>
      <c r="W29" s="4">
        <f t="shared" si="22"/>
        <v>-2.4555735056542825E-2</v>
      </c>
      <c r="X29" s="4">
        <f t="shared" si="22"/>
        <v>-7.9781962338949561E-2</v>
      </c>
      <c r="Y29" s="4">
        <f t="shared" si="22"/>
        <v>0.81214080459770122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2.4492161330926281E-2</v>
      </c>
      <c r="I30" s="4">
        <f t="shared" si="23"/>
        <v>7.1597218197571894E-2</v>
      </c>
      <c r="J30" s="4">
        <f t="shared" si="23"/>
        <v>0.13344128790927312</v>
      </c>
      <c r="K30" s="4">
        <f t="shared" si="23"/>
        <v>-2.9647767199472905E-2</v>
      </c>
      <c r="L30" s="4">
        <f t="shared" si="23"/>
        <v>-8.5802673323723561E-3</v>
      </c>
      <c r="M30" s="4">
        <f t="shared" si="23"/>
        <v>8.5185245095170239E-2</v>
      </c>
      <c r="N30" s="4">
        <f t="shared" si="23"/>
        <v>-5.3981303930266233E-2</v>
      </c>
      <c r="O30" s="4">
        <f t="shared" si="23"/>
        <v>4.5862623221816667E-2</v>
      </c>
      <c r="P30" s="4">
        <f t="shared" si="23"/>
        <v>0.31659502330058614</v>
      </c>
      <c r="Q30" s="4">
        <f t="shared" si="23"/>
        <v>-8.6537096808162767E-2</v>
      </c>
      <c r="R30" s="4">
        <f t="shared" si="23"/>
        <v>13701.634957558335</v>
      </c>
      <c r="S30" s="4">
        <f t="shared" si="23"/>
        <v>-0.2582274964919582</v>
      </c>
      <c r="T30" s="4">
        <f t="shared" si="23"/>
        <v>-0.10568307524815625</v>
      </c>
      <c r="U30" s="4">
        <f t="shared" si="23"/>
        <v>5.6222892922326344E-2</v>
      </c>
      <c r="V30" s="4">
        <f t="shared" si="23"/>
        <v>-0.99989178230271025</v>
      </c>
      <c r="W30" s="4">
        <f t="shared" si="23"/>
        <v>0.20929639217268567</v>
      </c>
      <c r="X30" s="4">
        <f t="shared" si="23"/>
        <v>0.15319721976636091</v>
      </c>
      <c r="Y30" s="4">
        <f t="shared" si="23"/>
        <v>-0.11236155902757582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2008.33</v>
      </c>
      <c r="H32" s="3">
        <f>IFERROR(INDEX(D32:G32,COUNT(D32:G32)),"")</f>
        <v>2008.33</v>
      </c>
      <c r="I32" s="3">
        <f t="shared" ref="I32:Z32" si="24">IFERROR(INDEX(I51:I500,MATCH($C$32,$C$51:$C$500,0)),"")</f>
        <v>1958.03</v>
      </c>
      <c r="J32" s="3">
        <f t="shared" si="24"/>
        <v>1871.19</v>
      </c>
      <c r="K32" s="3">
        <f t="shared" si="24"/>
        <v>1813.89</v>
      </c>
      <c r="L32" s="3">
        <f t="shared" si="24"/>
        <v>1704.34</v>
      </c>
      <c r="M32" s="3">
        <f t="shared" si="24"/>
        <v>1652.78</v>
      </c>
      <c r="N32" s="3">
        <f t="shared" si="24"/>
        <v>1599.84</v>
      </c>
      <c r="O32" s="3">
        <f t="shared" si="24"/>
        <v>1537.16</v>
      </c>
      <c r="P32" s="3">
        <f t="shared" si="24"/>
        <v>1479.16</v>
      </c>
      <c r="Q32" s="3">
        <f t="shared" si="24"/>
        <v>1432.86</v>
      </c>
      <c r="R32" s="3">
        <f t="shared" si="24"/>
        <v>1399.58</v>
      </c>
      <c r="S32" s="3">
        <f t="shared" si="24"/>
        <v>1233.6400000000001</v>
      </c>
      <c r="T32" s="3">
        <f t="shared" si="24"/>
        <v>1037.26</v>
      </c>
      <c r="U32" s="3">
        <f t="shared" si="24"/>
        <v>848.34</v>
      </c>
      <c r="V32" s="3">
        <f t="shared" si="24"/>
        <v>648.34</v>
      </c>
      <c r="W32" s="3">
        <f t="shared" si="24"/>
        <v>501.83</v>
      </c>
      <c r="X32" s="3">
        <f t="shared" si="24"/>
        <v>439.05</v>
      </c>
      <c r="Y32" s="3">
        <f t="shared" si="24"/>
        <v>376.41</v>
      </c>
      <c r="Z32" s="3">
        <f t="shared" si="24"/>
        <v>295.11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0.78</v>
      </c>
      <c r="H33" s="3">
        <f>IFERROR(INDEX(D33:G33,COUNT(D33:G33)),"")</f>
        <v>0.78</v>
      </c>
      <c r="I33" s="3">
        <f t="shared" ref="I33:Z33" si="25">IFERROR(INDEX(I51:I500,MATCH($C$33,$C$51:$C$500,0)),"")</f>
        <v>0.77</v>
      </c>
      <c r="J33" s="3">
        <f t="shared" si="25"/>
        <v>0.56999999999999995</v>
      </c>
      <c r="K33" s="3">
        <f t="shared" si="25"/>
        <v>0.54</v>
      </c>
      <c r="L33" s="3">
        <f t="shared" si="25"/>
        <v>0.55000000000000004</v>
      </c>
      <c r="M33" s="3">
        <f t="shared" si="25"/>
        <v>0.62</v>
      </c>
      <c r="N33" s="3">
        <f t="shared" si="25"/>
        <v>0.47</v>
      </c>
      <c r="O33" s="3">
        <f t="shared" si="25"/>
        <v>0.5</v>
      </c>
      <c r="P33" s="3">
        <f t="shared" si="25"/>
        <v>0.43</v>
      </c>
      <c r="Q33" s="3">
        <f t="shared" si="25"/>
        <v>0.6</v>
      </c>
      <c r="R33" s="3">
        <f t="shared" si="25"/>
        <v>0.68</v>
      </c>
      <c r="S33" s="3">
        <f t="shared" si="25"/>
        <v>0.52</v>
      </c>
      <c r="T33" s="3">
        <f t="shared" si="25"/>
        <v>0.77</v>
      </c>
      <c r="U33" s="3">
        <f t="shared" si="25"/>
        <v>0.67</v>
      </c>
      <c r="V33" s="3">
        <f t="shared" si="25"/>
        <v>2.25</v>
      </c>
      <c r="W33" s="3">
        <f t="shared" si="25"/>
        <v>2.67</v>
      </c>
      <c r="X33" s="3">
        <f t="shared" si="25"/>
        <v>0.79</v>
      </c>
      <c r="Y33" s="3">
        <f t="shared" si="25"/>
        <v>4.4400000000000004</v>
      </c>
      <c r="Z33" s="3">
        <f t="shared" si="25"/>
        <v>5.59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31.11</v>
      </c>
      <c r="H34" s="3">
        <f>IFERROR(INDEX(D34:G34,COUNT(D34:G34)),"")</f>
        <v>31.11</v>
      </c>
      <c r="I34" s="3">
        <f t="shared" ref="I34:Z34" si="26">IFERROR(INDEX(I51:I500,MATCH($C$34,$C$51:$C$500,0)),"")</f>
        <v>6.74</v>
      </c>
      <c r="J34" s="3">
        <f t="shared" si="26"/>
        <v>5.79</v>
      </c>
      <c r="K34" s="3">
        <f t="shared" si="26"/>
        <v>5.73</v>
      </c>
      <c r="L34" s="3">
        <f t="shared" si="26"/>
        <v>8.08</v>
      </c>
      <c r="M34" s="3">
        <f t="shared" si="26"/>
        <v>7.32</v>
      </c>
      <c r="N34" s="3">
        <f t="shared" si="26"/>
        <v>6.39</v>
      </c>
      <c r="O34" s="3">
        <f t="shared" si="26"/>
        <v>6.53</v>
      </c>
      <c r="P34" s="3">
        <f t="shared" si="26"/>
        <v>6.22</v>
      </c>
      <c r="Q34" s="3">
        <f t="shared" si="26"/>
        <v>6.57</v>
      </c>
      <c r="R34" s="3">
        <f t="shared" si="26"/>
        <v>4.5999999999999996</v>
      </c>
      <c r="S34" s="3">
        <f t="shared" si="26"/>
        <v>4.8899999999999997</v>
      </c>
      <c r="T34" s="3">
        <f t="shared" si="26"/>
        <v>4.0599999999999996</v>
      </c>
      <c r="U34" s="3">
        <f t="shared" si="26"/>
        <v>7.49</v>
      </c>
      <c r="V34" s="3">
        <f t="shared" si="26"/>
        <v>13.29</v>
      </c>
      <c r="W34" s="3">
        <f t="shared" si="26"/>
        <v>14.8</v>
      </c>
      <c r="X34" s="3">
        <f t="shared" si="26"/>
        <v>3.72</v>
      </c>
      <c r="Y34" s="3">
        <f t="shared" si="26"/>
        <v>16.55</v>
      </c>
      <c r="Z34" s="3">
        <f t="shared" si="26"/>
        <v>29.63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1.91</v>
      </c>
      <c r="H35" s="3">
        <f>IFERROR(INDEX(D35:G35,COUNT(D35:G35)),"")</f>
        <v>1.91</v>
      </c>
      <c r="I35" s="3">
        <f t="shared" ref="I35:Z35" si="27">IFERROR(INDEX(I51:I500,MATCH($C$35,$C$51:$C$500,0)),"")</f>
        <v>0.47</v>
      </c>
      <c r="J35" s="3">
        <f t="shared" si="27"/>
        <v>0.36</v>
      </c>
      <c r="K35" s="3">
        <f t="shared" si="27"/>
        <v>0.37</v>
      </c>
      <c r="L35" s="3">
        <f t="shared" si="27"/>
        <v>0.34</v>
      </c>
      <c r="M35" s="3">
        <f t="shared" si="27"/>
        <v>0.37</v>
      </c>
      <c r="N35" s="3">
        <f t="shared" si="27"/>
        <v>0.3</v>
      </c>
      <c r="O35" s="3">
        <f t="shared" si="27"/>
        <v>0.28999999999999998</v>
      </c>
      <c r="P35" s="3">
        <f t="shared" si="27"/>
        <v>0.25</v>
      </c>
      <c r="Q35" s="3">
        <f t="shared" si="27"/>
        <v>0.44</v>
      </c>
      <c r="R35" s="3">
        <f t="shared" si="27"/>
        <v>0.45</v>
      </c>
      <c r="S35" s="3">
        <f t="shared" si="27"/>
        <v>0.31</v>
      </c>
      <c r="T35" s="3">
        <f t="shared" si="27"/>
        <v>0.31</v>
      </c>
      <c r="U35" s="3">
        <f t="shared" si="27"/>
        <v>0.2</v>
      </c>
      <c r="V35" s="3">
        <f t="shared" si="27"/>
        <v>0.68</v>
      </c>
      <c r="W35" s="3">
        <f t="shared" si="27"/>
        <v>0.66</v>
      </c>
      <c r="X35" s="3">
        <f t="shared" si="27"/>
        <v>0.2</v>
      </c>
      <c r="Y35" s="3">
        <f t="shared" si="27"/>
        <v>1.1399999999999999</v>
      </c>
      <c r="Z35" s="3">
        <f t="shared" si="27"/>
        <v>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0.84739999999999993</v>
      </c>
      <c r="I36" s="4">
        <f t="shared" si="28"/>
        <v>0.7659999999999999</v>
      </c>
      <c r="J36" s="4">
        <f t="shared" si="28"/>
        <v>0.75989999999999991</v>
      </c>
      <c r="K36" s="4">
        <f t="shared" si="28"/>
        <v>0.74569999999999992</v>
      </c>
      <c r="L36" s="4">
        <f t="shared" si="28"/>
        <v>0.53069999999999995</v>
      </c>
      <c r="M36" s="4">
        <f t="shared" si="28"/>
        <v>0.50880000000000003</v>
      </c>
      <c r="N36" s="4">
        <f t="shared" si="28"/>
        <v>0.75609999999999999</v>
      </c>
      <c r="O36" s="4">
        <f t="shared" si="28"/>
        <v>0.47939999999999999</v>
      </c>
      <c r="P36" s="4">
        <f t="shared" si="28"/>
        <v>0.53510000000000002</v>
      </c>
      <c r="Q36" s="4">
        <f t="shared" si="28"/>
        <v>0.48759999999999998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170.51</v>
      </c>
      <c r="I37" s="3">
        <f t="shared" si="29"/>
        <v>170.51</v>
      </c>
      <c r="J37" s="3">
        <f t="shared" si="29"/>
        <v>139.21</v>
      </c>
      <c r="K37" s="3">
        <f t="shared" si="29"/>
        <v>128.25</v>
      </c>
      <c r="L37" s="3">
        <f t="shared" si="29"/>
        <v>61.38</v>
      </c>
      <c r="M37" s="3">
        <f t="shared" si="29"/>
        <v>71.209999999999994</v>
      </c>
      <c r="N37" s="3">
        <f t="shared" si="29"/>
        <v>89.39</v>
      </c>
      <c r="O37" s="3">
        <f t="shared" si="29"/>
        <v>56.55</v>
      </c>
      <c r="P37" s="3">
        <f t="shared" si="29"/>
        <v>55.09</v>
      </c>
      <c r="Q37" s="3">
        <f t="shared" si="29"/>
        <v>63.87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250830072724</v>
      </c>
      <c r="E51" s="5">
        <v>265248586958</v>
      </c>
      <c r="F51" s="5">
        <v>255334211190</v>
      </c>
      <c r="G51" s="5">
        <v>234042551900</v>
      </c>
      <c r="I51" s="5">
        <v>979334277768</v>
      </c>
      <c r="J51" s="5">
        <v>913901474488</v>
      </c>
      <c r="K51" s="5">
        <v>806306849977</v>
      </c>
      <c r="L51" s="5">
        <v>830942437933</v>
      </c>
      <c r="M51" s="5">
        <v>838133850430</v>
      </c>
      <c r="N51" s="5">
        <v>772341730795</v>
      </c>
      <c r="O51" s="5">
        <v>816412755904</v>
      </c>
      <c r="P51" s="5">
        <v>780611848800</v>
      </c>
      <c r="Q51" s="5">
        <v>592902019972</v>
      </c>
      <c r="R51" s="5">
        <v>649070715297</v>
      </c>
      <c r="S51" s="5">
        <v>47368314</v>
      </c>
      <c r="T51" s="5">
        <v>63858277</v>
      </c>
      <c r="U51" s="5">
        <v>71404527</v>
      </c>
      <c r="V51" s="5">
        <v>67603654</v>
      </c>
      <c r="W51" s="5">
        <v>624700540606</v>
      </c>
      <c r="X51" s="5">
        <v>516581827788</v>
      </c>
      <c r="Y51" s="5">
        <v>447956185580</v>
      </c>
      <c r="Z51" s="5">
        <v>504660642107</v>
      </c>
    </row>
    <row r="52" spans="2:26" ht="15.5" x14ac:dyDescent="0.35">
      <c r="C52" t="s">
        <v>85</v>
      </c>
      <c r="D52" s="5">
        <v>-213726049029</v>
      </c>
      <c r="E52" s="5">
        <v>-227450871573</v>
      </c>
      <c r="F52" s="5">
        <v>-220146853211</v>
      </c>
      <c r="G52" s="5">
        <v>-202963232865</v>
      </c>
      <c r="I52" s="5">
        <v>-842570957890</v>
      </c>
      <c r="J52" s="5">
        <v>-791397439229</v>
      </c>
      <c r="K52" s="5">
        <v>-698190914143</v>
      </c>
      <c r="L52" s="5">
        <v>-753040049120</v>
      </c>
      <c r="M52" s="5">
        <v>-739929538466</v>
      </c>
      <c r="N52" s="5">
        <v>-660279703244</v>
      </c>
      <c r="O52" s="5">
        <v>-713942666563</v>
      </c>
      <c r="P52" s="5">
        <v>-697501621569</v>
      </c>
      <c r="Q52" s="5">
        <v>-496914534481</v>
      </c>
      <c r="R52" s="5">
        <v>-516754276876</v>
      </c>
      <c r="S52" s="5">
        <v>-39131095</v>
      </c>
      <c r="T52" s="5">
        <v>-53531694</v>
      </c>
      <c r="U52" s="5">
        <v>-62073005</v>
      </c>
      <c r="V52" s="5">
        <v>-57127956</v>
      </c>
      <c r="W52" s="5">
        <v>-545655949382</v>
      </c>
      <c r="X52" s="5">
        <v>-454572061193</v>
      </c>
      <c r="Y52" s="5">
        <v>-379802516235</v>
      </c>
      <c r="Z52" s="5">
        <v>-452996434742</v>
      </c>
    </row>
    <row r="53" spans="2:26" ht="15.5" x14ac:dyDescent="0.35">
      <c r="C53" t="s">
        <v>86</v>
      </c>
      <c r="D53" s="5">
        <v>37104023695</v>
      </c>
      <c r="E53" s="5">
        <v>37797715385</v>
      </c>
      <c r="F53" s="5">
        <v>35187357979</v>
      </c>
      <c r="G53" s="5">
        <v>31079319035</v>
      </c>
      <c r="I53" s="5">
        <v>136763319878</v>
      </c>
      <c r="J53" s="5">
        <v>122504035259</v>
      </c>
      <c r="K53" s="5">
        <v>108115935834</v>
      </c>
      <c r="L53" s="5">
        <v>77902388813</v>
      </c>
      <c r="M53" s="5">
        <v>98204311964</v>
      </c>
      <c r="N53" s="5">
        <v>112062027551</v>
      </c>
      <c r="O53" s="5">
        <v>102470089341</v>
      </c>
      <c r="P53" s="5">
        <v>83110227231</v>
      </c>
      <c r="Q53" s="5">
        <v>95987485491</v>
      </c>
      <c r="R53" s="5">
        <v>132316438421</v>
      </c>
      <c r="S53" s="5">
        <v>8237219</v>
      </c>
      <c r="T53" s="5">
        <v>10326583</v>
      </c>
      <c r="U53" s="5">
        <v>9331522</v>
      </c>
      <c r="V53" s="5">
        <v>10475698</v>
      </c>
      <c r="W53" s="5">
        <v>79044591224</v>
      </c>
      <c r="X53" s="5">
        <v>62009766595</v>
      </c>
      <c r="Y53" s="5">
        <v>68153669345</v>
      </c>
      <c r="Z53" s="5">
        <v>51664207365</v>
      </c>
    </row>
    <row r="54" spans="2:26" ht="15.5" x14ac:dyDescent="0.35">
      <c r="C54" t="s">
        <v>87</v>
      </c>
      <c r="D54" s="5">
        <v>-18948155276</v>
      </c>
      <c r="E54" s="5">
        <v>-15698355287</v>
      </c>
      <c r="F54" s="5">
        <v>-10882881651</v>
      </c>
      <c r="G54" s="5">
        <v>-16342083181</v>
      </c>
      <c r="I54" s="5">
        <v>-58601564441</v>
      </c>
      <c r="J54" s="5">
        <v>-60206499215</v>
      </c>
      <c r="K54" s="5">
        <v>-49324512304</v>
      </c>
      <c r="L54" s="5">
        <v>-38517777071</v>
      </c>
      <c r="M54" s="5">
        <v>-46910115508</v>
      </c>
      <c r="N54" s="5">
        <v>-58885034405</v>
      </c>
      <c r="O54" s="5">
        <v>-45133059761</v>
      </c>
      <c r="P54" s="5">
        <v>-52492633363</v>
      </c>
      <c r="Q54" s="5">
        <v>-47574010998</v>
      </c>
      <c r="R54" s="5">
        <v>-45005815339</v>
      </c>
      <c r="S54" s="5">
        <v>-3621110</v>
      </c>
      <c r="T54" s="5">
        <v>-4009621</v>
      </c>
      <c r="U54" s="5">
        <v>-5070101</v>
      </c>
      <c r="V54" s="5">
        <v>-4853868</v>
      </c>
      <c r="W54" s="5">
        <v>-34494589186</v>
      </c>
      <c r="X54" s="5">
        <v>-22714902049</v>
      </c>
      <c r="Y54" s="5">
        <v>-22573414970</v>
      </c>
      <c r="Z54" s="5">
        <v>-16047606819</v>
      </c>
    </row>
    <row r="55" spans="2:26" ht="15.5" x14ac:dyDescent="0.35">
      <c r="C55" t="s">
        <v>89</v>
      </c>
      <c r="D55" s="5">
        <v>-1463681151</v>
      </c>
      <c r="E55" s="5">
        <v>-5876029589</v>
      </c>
      <c r="F55" s="5">
        <v>-2781268283</v>
      </c>
      <c r="G55" s="5">
        <v>-949955279</v>
      </c>
      <c r="I55" s="5">
        <v>-12692924674</v>
      </c>
      <c r="J55" s="5">
        <v>-12813326565</v>
      </c>
      <c r="K55" s="5">
        <v>-9547333596</v>
      </c>
      <c r="L55" s="5">
        <v>-7879482871</v>
      </c>
      <c r="M55" s="5">
        <v>-9360272136</v>
      </c>
      <c r="N55" s="5">
        <v>-11335932714</v>
      </c>
      <c r="O55" s="5">
        <v>-12619828977</v>
      </c>
      <c r="P55" s="5">
        <v>-10936446288</v>
      </c>
      <c r="Q55" s="5">
        <v>-9925219826</v>
      </c>
      <c r="R55" s="5">
        <v>-11921511110</v>
      </c>
      <c r="S55" s="5">
        <v>-898362</v>
      </c>
      <c r="T55" s="5">
        <v>-1022397</v>
      </c>
      <c r="U55" s="5">
        <v>-653769</v>
      </c>
      <c r="V55" s="5">
        <v>-630901</v>
      </c>
      <c r="W55" s="5">
        <v>-6126505221</v>
      </c>
      <c r="X55" s="5">
        <v>-5352073903</v>
      </c>
      <c r="Y55" s="5">
        <v>-5589295960</v>
      </c>
      <c r="Z55" s="5">
        <v>-3715784952</v>
      </c>
    </row>
    <row r="56" spans="2:26" ht="15.5" x14ac:dyDescent="0.35">
      <c r="C56" t="s">
        <v>88</v>
      </c>
      <c r="D56" s="5">
        <v>-15565042679</v>
      </c>
      <c r="E56" s="5">
        <v>-8529836845</v>
      </c>
      <c r="F56" s="5">
        <v>-9495761417</v>
      </c>
      <c r="G56" s="5">
        <v>-15796205089</v>
      </c>
      <c r="I56" s="5">
        <v>-47032098810</v>
      </c>
      <c r="J56" s="5">
        <v>-44304936708</v>
      </c>
      <c r="K56" s="5">
        <v>-40364571491</v>
      </c>
      <c r="L56" s="5">
        <v>-42958405971</v>
      </c>
      <c r="M56" s="5">
        <v>-37564280351</v>
      </c>
      <c r="N56" s="5">
        <v>-38652089320</v>
      </c>
      <c r="O56" s="5">
        <v>-37167302051</v>
      </c>
      <c r="P56" s="5">
        <v>-36618423328</v>
      </c>
      <c r="Q56" s="5">
        <v>-37136133662</v>
      </c>
      <c r="R56" s="5">
        <v>-33645411084</v>
      </c>
      <c r="S56" s="5">
        <v>-2471764</v>
      </c>
      <c r="T56" s="5">
        <v>-2783292</v>
      </c>
      <c r="U56" s="5">
        <v>-2614472</v>
      </c>
      <c r="V56" s="5">
        <v>-2430868</v>
      </c>
      <c r="W56" s="5">
        <v>-22598324268</v>
      </c>
      <c r="X56" s="5">
        <v>-17362828146</v>
      </c>
      <c r="Y56" s="5">
        <v>-16984119010</v>
      </c>
      <c r="Z56" s="5">
        <v>-12331821867</v>
      </c>
    </row>
    <row r="57" spans="2:26" ht="15.5" x14ac:dyDescent="0.35">
      <c r="C57" t="s">
        <v>97</v>
      </c>
      <c r="S57" s="5">
        <v>16271</v>
      </c>
      <c r="Z57" s="5">
        <v>3051976844</v>
      </c>
    </row>
    <row r="58" spans="2:26" ht="15.5" x14ac:dyDescent="0.35">
      <c r="C58" t="s">
        <v>90</v>
      </c>
      <c r="D58" s="5">
        <v>18155868419</v>
      </c>
      <c r="E58" s="5">
        <v>22099360098</v>
      </c>
      <c r="F58" s="5">
        <v>24304476328</v>
      </c>
      <c r="G58" s="5">
        <v>14737235854</v>
      </c>
      <c r="I58" s="5">
        <v>78161755437</v>
      </c>
      <c r="J58" s="5">
        <v>62297536044</v>
      </c>
      <c r="K58" s="5">
        <v>58791423530</v>
      </c>
      <c r="L58" s="5">
        <v>39384611742</v>
      </c>
      <c r="M58" s="5">
        <v>51294196456</v>
      </c>
      <c r="N58" s="5">
        <v>53176993146</v>
      </c>
      <c r="O58" s="5">
        <v>57337029580</v>
      </c>
      <c r="P58" s="5">
        <v>30617593868</v>
      </c>
      <c r="Q58" s="5">
        <v>48413474493</v>
      </c>
      <c r="R58" s="5">
        <v>87310623082</v>
      </c>
      <c r="S58" s="5">
        <v>4616109</v>
      </c>
      <c r="T58" s="5">
        <v>6316962</v>
      </c>
      <c r="U58" s="5">
        <v>4261421</v>
      </c>
      <c r="V58" s="5">
        <v>5621830</v>
      </c>
      <c r="W58" s="5">
        <v>44550002038</v>
      </c>
      <c r="X58" s="5">
        <v>39294864546</v>
      </c>
      <c r="Y58" s="5">
        <v>45580254375</v>
      </c>
      <c r="Z58" s="5">
        <v>35616600546</v>
      </c>
    </row>
    <row r="59" spans="2:26" ht="15.5" x14ac:dyDescent="0.35">
      <c r="C59" t="s">
        <v>91</v>
      </c>
      <c r="D59" s="5">
        <v>1264044295</v>
      </c>
      <c r="E59" s="5">
        <v>1976347923</v>
      </c>
      <c r="F59" s="5">
        <v>1611982391</v>
      </c>
      <c r="G59" s="5">
        <v>1809679466</v>
      </c>
      <c r="I59" s="5">
        <v>6780500970</v>
      </c>
      <c r="J59" s="5">
        <v>7038935539</v>
      </c>
      <c r="K59" s="5">
        <v>6490495001</v>
      </c>
      <c r="L59" s="5">
        <v>-808726755</v>
      </c>
      <c r="M59" s="5">
        <v>-304998673</v>
      </c>
      <c r="N59" s="5">
        <v>-1283141956</v>
      </c>
      <c r="O59" s="5">
        <v>-1809815758</v>
      </c>
      <c r="P59" s="5">
        <v>1747069486</v>
      </c>
      <c r="Q59" s="5">
        <v>3125936535</v>
      </c>
      <c r="R59" s="5">
        <v>-2110661067</v>
      </c>
      <c r="S59" s="5">
        <v>-288755</v>
      </c>
      <c r="T59" s="5">
        <v>-480034</v>
      </c>
      <c r="U59" s="5">
        <v>-314785</v>
      </c>
      <c r="V59" s="5">
        <v>-561938</v>
      </c>
      <c r="W59" s="5">
        <v>-6472030960</v>
      </c>
      <c r="X59" s="5">
        <v>-1375749011</v>
      </c>
      <c r="Y59" s="5">
        <v>-1591260203</v>
      </c>
      <c r="Z59" s="5">
        <v>-11348337804</v>
      </c>
    </row>
    <row r="60" spans="2:26" ht="15.5" x14ac:dyDescent="0.35">
      <c r="C60" t="s">
        <v>94</v>
      </c>
      <c r="X60" s="5">
        <v>893910479</v>
      </c>
      <c r="Y60" s="5">
        <v>4482226974</v>
      </c>
      <c r="Z60" s="5">
        <v>-5777085462</v>
      </c>
    </row>
    <row r="61" spans="2:26" ht="15.5" x14ac:dyDescent="0.35">
      <c r="C61" t="s">
        <v>403</v>
      </c>
      <c r="X61" s="5">
        <v>130000000</v>
      </c>
    </row>
    <row r="62" spans="2:26" ht="15.5" x14ac:dyDescent="0.35">
      <c r="C62" t="s">
        <v>92</v>
      </c>
      <c r="D62" s="5">
        <v>1901795546</v>
      </c>
      <c r="E62" s="5">
        <v>4695125056</v>
      </c>
      <c r="F62" s="5">
        <v>2556975869</v>
      </c>
      <c r="G62" s="5">
        <v>2792301912</v>
      </c>
      <c r="I62" s="5">
        <v>12204537490</v>
      </c>
      <c r="J62" s="5">
        <v>14937187716</v>
      </c>
      <c r="K62" s="5">
        <v>12843550825</v>
      </c>
      <c r="L62" s="5">
        <v>4529149864</v>
      </c>
      <c r="M62" s="5">
        <v>4660381591</v>
      </c>
      <c r="N62" s="5">
        <v>4028529468</v>
      </c>
      <c r="O62" s="5">
        <v>3795635032</v>
      </c>
      <c r="P62" s="5">
        <v>5665593495</v>
      </c>
      <c r="Q62" s="5">
        <v>6177038623</v>
      </c>
      <c r="R62" s="5">
        <v>2866433591</v>
      </c>
      <c r="S62" s="5">
        <v>7560</v>
      </c>
      <c r="T62" s="5">
        <v>19727</v>
      </c>
      <c r="U62" s="5">
        <v>274029</v>
      </c>
      <c r="V62" s="5">
        <v>140183</v>
      </c>
      <c r="W62" s="5">
        <v>29606100</v>
      </c>
      <c r="X62" s="5">
        <v>28946322</v>
      </c>
      <c r="Y62" s="5">
        <v>180606143</v>
      </c>
      <c r="Z62" s="5">
        <v>83167405</v>
      </c>
    </row>
    <row r="63" spans="2:26" ht="15.5" x14ac:dyDescent="0.35">
      <c r="C63" t="s">
        <v>26</v>
      </c>
      <c r="D63" s="5">
        <v>-637751251</v>
      </c>
      <c r="E63" s="5">
        <v>-684687551</v>
      </c>
      <c r="F63" s="5">
        <v>-944993478</v>
      </c>
      <c r="G63" s="5">
        <v>-982622446</v>
      </c>
      <c r="I63" s="5">
        <v>-3389946938</v>
      </c>
      <c r="J63" s="5">
        <v>-4998102583</v>
      </c>
      <c r="K63" s="5">
        <v>-4010851843</v>
      </c>
      <c r="L63" s="5">
        <v>-4479475676</v>
      </c>
      <c r="M63" s="5">
        <v>-4033303946</v>
      </c>
      <c r="N63" s="5">
        <v>-4505965530</v>
      </c>
      <c r="O63" s="5">
        <v>-4846323784</v>
      </c>
      <c r="P63" s="5">
        <v>-2785405310</v>
      </c>
      <c r="Q63" s="5">
        <v>-1815694363</v>
      </c>
      <c r="R63" s="5">
        <v>-4403807940</v>
      </c>
      <c r="S63" s="5">
        <v>-296315</v>
      </c>
      <c r="T63" s="5">
        <v>-499761</v>
      </c>
      <c r="U63" s="5">
        <v>-588814</v>
      </c>
      <c r="V63" s="5">
        <v>-702121</v>
      </c>
      <c r="W63" s="5">
        <v>-6501637060</v>
      </c>
      <c r="X63" s="5">
        <v>-2286470984</v>
      </c>
      <c r="Y63" s="5">
        <v>-4228145341</v>
      </c>
      <c r="Z63" s="5">
        <v>-5920051324</v>
      </c>
    </row>
    <row r="64" spans="2:26" ht="15.5" x14ac:dyDescent="0.35">
      <c r="C64" t="s">
        <v>98</v>
      </c>
      <c r="D64" s="5">
        <v>1264044295</v>
      </c>
      <c r="E64" s="5">
        <v>1976347923</v>
      </c>
      <c r="F64" s="5">
        <v>1611982391</v>
      </c>
      <c r="G64" s="5">
        <v>1809679466</v>
      </c>
      <c r="I64" s="5">
        <v>6780500970</v>
      </c>
      <c r="J64" s="5">
        <v>7038935539</v>
      </c>
      <c r="K64" s="5">
        <v>6490495001</v>
      </c>
      <c r="L64" s="5">
        <v>-808726755</v>
      </c>
      <c r="M64" s="5">
        <v>-304998673</v>
      </c>
      <c r="N64" s="5">
        <v>-1283141956</v>
      </c>
      <c r="O64" s="5">
        <v>-1809815758</v>
      </c>
      <c r="P64" s="5">
        <v>1747069486</v>
      </c>
      <c r="Q64" s="5">
        <v>3125936535</v>
      </c>
      <c r="R64" s="5">
        <v>-2110661067</v>
      </c>
      <c r="S64" s="5">
        <v>-288755</v>
      </c>
      <c r="T64" s="5">
        <v>-480034</v>
      </c>
      <c r="U64" s="5">
        <v>-314785</v>
      </c>
      <c r="V64" s="5">
        <v>-561938</v>
      </c>
      <c r="W64" s="5">
        <v>-6472030960</v>
      </c>
      <c r="X64" s="5">
        <v>-1375749011</v>
      </c>
      <c r="Y64" s="5">
        <v>-1591260203</v>
      </c>
      <c r="Z64" s="5">
        <v>-11348337804</v>
      </c>
    </row>
    <row r="65" spans="3:26" ht="15.5" x14ac:dyDescent="0.35">
      <c r="C65" t="s">
        <v>28</v>
      </c>
      <c r="D65" s="5">
        <v>19419912714</v>
      </c>
      <c r="E65" s="5">
        <v>24075708021</v>
      </c>
      <c r="F65" s="5">
        <v>25916458719</v>
      </c>
      <c r="G65" s="5">
        <v>16546915320</v>
      </c>
      <c r="I65" s="5">
        <v>84942256407</v>
      </c>
      <c r="J65" s="5">
        <v>69336471583</v>
      </c>
      <c r="K65" s="5">
        <v>65281918531</v>
      </c>
      <c r="L65" s="5">
        <v>38575884987</v>
      </c>
      <c r="M65" s="5">
        <v>50989197783</v>
      </c>
      <c r="N65" s="5">
        <v>51893851190</v>
      </c>
      <c r="O65" s="5">
        <v>55527213822</v>
      </c>
      <c r="P65" s="5">
        <v>32364663354</v>
      </c>
      <c r="Q65" s="5">
        <v>51539411028</v>
      </c>
      <c r="R65" s="5">
        <v>85199962015</v>
      </c>
      <c r="S65" s="5">
        <v>4327354</v>
      </c>
      <c r="T65" s="5">
        <v>5836928</v>
      </c>
      <c r="U65" s="5">
        <v>3946636</v>
      </c>
      <c r="V65" s="5">
        <v>5059892</v>
      </c>
      <c r="W65" s="5">
        <v>38077971078</v>
      </c>
      <c r="X65" s="5">
        <v>37919115535</v>
      </c>
      <c r="Y65" s="5">
        <v>43988994172</v>
      </c>
      <c r="Z65" s="5">
        <v>24268262742</v>
      </c>
    </row>
    <row r="66" spans="3:26" ht="15.5" x14ac:dyDescent="0.35">
      <c r="C66" t="s">
        <v>27</v>
      </c>
      <c r="D66" s="5">
        <v>-4001860876</v>
      </c>
      <c r="E66" s="5">
        <v>-4751923566</v>
      </c>
      <c r="F66" s="5">
        <v>-5292938946</v>
      </c>
      <c r="G66" s="5">
        <v>-3108256734</v>
      </c>
      <c r="I66" s="5">
        <v>-16734761840</v>
      </c>
      <c r="J66" s="5">
        <v>-13195245147</v>
      </c>
      <c r="K66" s="5">
        <v>-12573560792</v>
      </c>
      <c r="L66" s="5">
        <v>-3139296153</v>
      </c>
      <c r="M66" s="5">
        <v>-8087644615</v>
      </c>
      <c r="N66" s="5">
        <v>-15685835665</v>
      </c>
      <c r="O66" s="5">
        <v>-19384171632</v>
      </c>
      <c r="P66" s="5">
        <v>-825829674</v>
      </c>
      <c r="Q66" s="5">
        <v>-11410643656</v>
      </c>
      <c r="R66" s="5">
        <v>-21896596474</v>
      </c>
      <c r="S66" s="5">
        <v>-1309749</v>
      </c>
      <c r="T66" s="5">
        <v>-1010651</v>
      </c>
      <c r="U66" s="5">
        <v>-2035134</v>
      </c>
      <c r="V66" s="5">
        <v>-1579863</v>
      </c>
      <c r="W66" s="5">
        <v>-10328171226</v>
      </c>
      <c r="X66" s="5">
        <v>-9475575762</v>
      </c>
      <c r="Y66" s="5">
        <v>-13079587181</v>
      </c>
      <c r="Z66" s="5">
        <v>-7211940511</v>
      </c>
    </row>
    <row r="67" spans="3:26" ht="15.5" x14ac:dyDescent="0.35">
      <c r="C67" t="s">
        <v>405</v>
      </c>
      <c r="W67" s="5">
        <v>-10901319500</v>
      </c>
      <c r="X67" s="5">
        <v>-10020572250</v>
      </c>
      <c r="Y67" s="5">
        <v>-13111238280</v>
      </c>
      <c r="Z67" s="5">
        <v>-7433766524</v>
      </c>
    </row>
    <row r="68" spans="3:26" ht="15.5" x14ac:dyDescent="0.35">
      <c r="C68" t="s">
        <v>406</v>
      </c>
      <c r="W68" s="5">
        <v>573148274</v>
      </c>
      <c r="X68" s="5">
        <v>544996488</v>
      </c>
      <c r="Y68" s="5">
        <v>31651099</v>
      </c>
      <c r="Z68" s="5">
        <v>221826013</v>
      </c>
    </row>
    <row r="69" spans="3:26" ht="15.5" x14ac:dyDescent="0.35">
      <c r="C69" t="s">
        <v>407</v>
      </c>
      <c r="D69" s="5">
        <v>-4001860876</v>
      </c>
      <c r="E69" s="5">
        <v>-4751923566</v>
      </c>
      <c r="F69" s="5">
        <v>-5292938946</v>
      </c>
      <c r="G69" s="5">
        <v>-3108256734</v>
      </c>
      <c r="I69" s="5">
        <v>-16734761840</v>
      </c>
      <c r="J69" s="5">
        <v>-13195245147</v>
      </c>
      <c r="K69" s="5">
        <v>-12573560792</v>
      </c>
      <c r="L69" s="5">
        <v>-3139296153</v>
      </c>
      <c r="M69" s="5">
        <v>-8087644615</v>
      </c>
      <c r="N69" s="5">
        <v>-15685835665</v>
      </c>
      <c r="O69" s="5">
        <v>-19384171632</v>
      </c>
      <c r="P69" s="5">
        <v>-825829674</v>
      </c>
      <c r="Q69" s="5">
        <v>-11410643656</v>
      </c>
      <c r="R69" s="5">
        <v>-21896596474</v>
      </c>
      <c r="S69" s="5">
        <v>-1309749</v>
      </c>
      <c r="T69" s="5">
        <v>-1010651</v>
      </c>
      <c r="U69" s="5">
        <v>-2035134</v>
      </c>
      <c r="V69" s="5">
        <v>-1579863</v>
      </c>
      <c r="W69" s="5">
        <v>-10328171226</v>
      </c>
      <c r="X69" s="5">
        <v>-9475575762</v>
      </c>
      <c r="Y69" s="5">
        <v>-13079587181</v>
      </c>
      <c r="Z69" s="5">
        <v>-7211940511</v>
      </c>
    </row>
    <row r="70" spans="3:26" ht="15.5" x14ac:dyDescent="0.35">
      <c r="C70" t="s">
        <v>99</v>
      </c>
      <c r="D70" s="5">
        <v>15418051838</v>
      </c>
      <c r="E70" s="5">
        <v>19323784455</v>
      </c>
      <c r="F70" s="5">
        <v>20623519773</v>
      </c>
      <c r="G70" s="5">
        <v>13438658586</v>
      </c>
      <c r="I70" s="5">
        <v>68207494567</v>
      </c>
      <c r="J70" s="5">
        <v>56141226436</v>
      </c>
      <c r="K70" s="5">
        <v>52708357739</v>
      </c>
      <c r="L70" s="5">
        <v>35436588834</v>
      </c>
      <c r="M70" s="5">
        <v>42901553168</v>
      </c>
      <c r="N70" s="5">
        <v>36208015525</v>
      </c>
      <c r="O70" s="5">
        <v>36143042190</v>
      </c>
      <c r="P70" s="5">
        <v>31538833680</v>
      </c>
      <c r="Q70" s="5">
        <v>40128767372</v>
      </c>
      <c r="R70" s="5">
        <v>63303365541</v>
      </c>
      <c r="S70" s="5">
        <v>3017605</v>
      </c>
      <c r="T70" s="5">
        <v>4826277</v>
      </c>
      <c r="U70" s="5">
        <v>1911502</v>
      </c>
      <c r="V70" s="5">
        <v>3480029</v>
      </c>
      <c r="W70" s="5">
        <v>27749799852</v>
      </c>
      <c r="X70" s="5">
        <v>28443539773</v>
      </c>
      <c r="Y70" s="5">
        <v>30909406991</v>
      </c>
      <c r="Z70" s="5">
        <v>17056322231</v>
      </c>
    </row>
    <row r="71" spans="3:26" ht="15.5" x14ac:dyDescent="0.35">
      <c r="C71" t="s">
        <v>100</v>
      </c>
      <c r="X71" s="5">
        <v>-1946053</v>
      </c>
    </row>
    <row r="72" spans="3:26" ht="15.5" x14ac:dyDescent="0.35">
      <c r="C72" t="s">
        <v>102</v>
      </c>
      <c r="D72" s="5">
        <v>15418051838</v>
      </c>
      <c r="E72" s="5">
        <v>19323784455</v>
      </c>
      <c r="F72" s="5">
        <v>20623519773</v>
      </c>
      <c r="G72" s="5">
        <v>13438658586</v>
      </c>
      <c r="I72" s="5">
        <v>68207494567</v>
      </c>
      <c r="J72" s="5">
        <v>56141226436</v>
      </c>
      <c r="K72" s="5">
        <v>52708357739</v>
      </c>
      <c r="L72" s="5">
        <v>35436588834</v>
      </c>
      <c r="M72" s="5">
        <v>42901553168</v>
      </c>
      <c r="N72" s="5">
        <v>36208015525</v>
      </c>
      <c r="O72" s="5">
        <v>36143042190</v>
      </c>
      <c r="P72" s="5">
        <v>31538833680</v>
      </c>
      <c r="Q72" s="5">
        <v>40128767372</v>
      </c>
      <c r="R72" s="5">
        <v>63303365541</v>
      </c>
      <c r="S72" s="5">
        <v>3017605</v>
      </c>
      <c r="T72" s="5">
        <v>4826277</v>
      </c>
      <c r="U72" s="5">
        <v>1911502</v>
      </c>
      <c r="V72" s="5">
        <v>3480029</v>
      </c>
      <c r="W72" s="5">
        <v>27749799852</v>
      </c>
      <c r="X72" s="5">
        <v>28441593720</v>
      </c>
      <c r="Y72" s="5">
        <v>30909406991</v>
      </c>
      <c r="Z72" s="5">
        <v>17056322231</v>
      </c>
    </row>
    <row r="73" spans="3:26" ht="15.5" x14ac:dyDescent="0.35">
      <c r="C73" t="s">
        <v>103</v>
      </c>
      <c r="E73" s="5">
        <v>1371601065</v>
      </c>
      <c r="I73" s="5">
        <v>1371601065</v>
      </c>
      <c r="J73" s="5">
        <v>723125545</v>
      </c>
      <c r="K73" s="5">
        <v>-323188895</v>
      </c>
      <c r="L73" s="5">
        <v>2175358649</v>
      </c>
      <c r="M73" s="5">
        <v>728570950</v>
      </c>
      <c r="N73" s="5">
        <v>305727994</v>
      </c>
      <c r="O73" s="5">
        <v>-1492414249</v>
      </c>
      <c r="P73" s="5">
        <v>2216343899</v>
      </c>
      <c r="Q73" s="5">
        <v>-991336198</v>
      </c>
      <c r="R73" s="5">
        <v>-391343089</v>
      </c>
      <c r="S73" s="5">
        <v>16271</v>
      </c>
      <c r="Z73" s="5">
        <v>3051976844</v>
      </c>
    </row>
    <row r="74" spans="3:26" ht="15.5" x14ac:dyDescent="0.35">
      <c r="C74" t="s">
        <v>410</v>
      </c>
      <c r="E74" s="5">
        <v>1371601065</v>
      </c>
      <c r="I74" s="5">
        <v>1371601065</v>
      </c>
      <c r="J74" s="5">
        <v>723125545</v>
      </c>
      <c r="K74" s="5">
        <v>-323188895</v>
      </c>
      <c r="L74" s="5">
        <v>2175358649</v>
      </c>
      <c r="M74" s="5">
        <v>728570950</v>
      </c>
      <c r="N74" s="5">
        <v>305727994</v>
      </c>
      <c r="O74" s="5">
        <v>-1492414249</v>
      </c>
      <c r="P74" s="5">
        <v>2216343899</v>
      </c>
      <c r="Q74" s="5">
        <v>-991336198</v>
      </c>
      <c r="R74" s="5">
        <v>-391343089</v>
      </c>
      <c r="S74" s="5">
        <v>16271</v>
      </c>
      <c r="Z74" s="5">
        <v>3051976844</v>
      </c>
    </row>
    <row r="75" spans="3:26" ht="15.5" x14ac:dyDescent="0.35">
      <c r="C75" t="s">
        <v>104</v>
      </c>
      <c r="D75" s="5">
        <v>15418051838</v>
      </c>
      <c r="E75" s="5">
        <v>20695385520</v>
      </c>
      <c r="F75" s="5">
        <v>20623519773</v>
      </c>
      <c r="G75" s="5">
        <v>13438658586</v>
      </c>
      <c r="I75" s="5">
        <v>69579095632</v>
      </c>
      <c r="J75" s="5">
        <v>56864351981</v>
      </c>
      <c r="K75" s="5">
        <v>52385168844</v>
      </c>
      <c r="L75" s="5">
        <v>37611947483</v>
      </c>
      <c r="M75" s="5">
        <v>43630124118</v>
      </c>
      <c r="N75" s="5">
        <v>36513743519</v>
      </c>
      <c r="O75" s="5">
        <v>34650627941</v>
      </c>
      <c r="P75" s="5">
        <v>33755177579</v>
      </c>
      <c r="Q75" s="5">
        <v>39137431174</v>
      </c>
      <c r="R75" s="5">
        <v>62912022452</v>
      </c>
      <c r="S75" s="5">
        <v>3033876</v>
      </c>
      <c r="T75" s="5">
        <v>4826277</v>
      </c>
      <c r="U75" s="5">
        <v>1911502</v>
      </c>
      <c r="V75" s="5">
        <v>3480029</v>
      </c>
      <c r="W75" s="5">
        <v>27749799852</v>
      </c>
    </row>
    <row r="76" spans="3:26" ht="15.5" x14ac:dyDescent="0.35">
      <c r="C76" t="s">
        <v>105</v>
      </c>
      <c r="D76" s="5">
        <v>15418051838</v>
      </c>
      <c r="E76" s="5">
        <v>19323784455</v>
      </c>
      <c r="F76" s="5">
        <v>20623519773</v>
      </c>
      <c r="G76" s="5">
        <v>13438658586</v>
      </c>
      <c r="I76" s="5">
        <v>68207494567</v>
      </c>
      <c r="J76" s="5">
        <v>56141226436</v>
      </c>
      <c r="K76" s="5">
        <v>52708357739</v>
      </c>
      <c r="L76" s="5">
        <v>35436588834</v>
      </c>
      <c r="M76" s="5">
        <v>42901553168</v>
      </c>
      <c r="N76" s="5">
        <v>36208015525</v>
      </c>
      <c r="O76" s="5">
        <v>36143042190</v>
      </c>
      <c r="P76" s="5">
        <v>31538833680</v>
      </c>
      <c r="Q76" s="5">
        <v>40128767372</v>
      </c>
      <c r="R76" s="5">
        <v>63303365541</v>
      </c>
      <c r="S76" s="5">
        <v>3017605</v>
      </c>
      <c r="T76" s="5">
        <v>4826277</v>
      </c>
      <c r="U76" s="5">
        <v>1911502</v>
      </c>
      <c r="V76" s="5">
        <v>3480029</v>
      </c>
      <c r="W76" s="5">
        <v>27749799852</v>
      </c>
      <c r="X76" s="5">
        <v>28441593720</v>
      </c>
      <c r="Y76" s="5">
        <v>30909406991</v>
      </c>
      <c r="Z76" s="5">
        <v>17056322231</v>
      </c>
    </row>
    <row r="77" spans="3:26" ht="15.5" x14ac:dyDescent="0.35">
      <c r="C77" t="s">
        <v>7</v>
      </c>
      <c r="D77" s="5">
        <v>15409305597</v>
      </c>
      <c r="E77" s="5">
        <v>20690912857</v>
      </c>
      <c r="F77" s="5">
        <v>20617889861</v>
      </c>
      <c r="G77" s="5">
        <v>13434790875</v>
      </c>
      <c r="I77" s="5">
        <v>69560083036</v>
      </c>
      <c r="J77" s="5">
        <v>56841600323</v>
      </c>
      <c r="K77" s="5">
        <v>52365843807</v>
      </c>
      <c r="L77" s="5">
        <v>37607090904</v>
      </c>
      <c r="M77" s="5">
        <v>43605598162</v>
      </c>
      <c r="N77" s="5">
        <v>36524684260</v>
      </c>
      <c r="O77" s="5">
        <v>34644926376</v>
      </c>
      <c r="P77" s="5">
        <v>33753673729</v>
      </c>
      <c r="Q77" s="5">
        <v>39135974376</v>
      </c>
      <c r="R77" s="5">
        <v>62900846331</v>
      </c>
      <c r="S77" s="5">
        <v>3034237</v>
      </c>
      <c r="T77" s="5">
        <v>4826441</v>
      </c>
      <c r="U77" s="5">
        <v>1912265</v>
      </c>
      <c r="V77" s="5">
        <v>3480036</v>
      </c>
      <c r="W77" s="5">
        <v>27746156444</v>
      </c>
    </row>
    <row r="78" spans="3:26" ht="15.5" x14ac:dyDescent="0.35">
      <c r="C78" t="s">
        <v>530</v>
      </c>
      <c r="D78" s="5">
        <v>8746241</v>
      </c>
      <c r="E78" s="5">
        <v>4472663</v>
      </c>
      <c r="F78" s="5">
        <v>5629912</v>
      </c>
      <c r="G78" s="5">
        <v>3867711</v>
      </c>
      <c r="I78" s="5">
        <v>19012596</v>
      </c>
      <c r="J78" s="5">
        <v>22751658</v>
      </c>
      <c r="K78" s="5">
        <v>19325037</v>
      </c>
      <c r="L78" s="5">
        <v>4856579</v>
      </c>
      <c r="M78" s="5">
        <v>24525956</v>
      </c>
      <c r="N78" s="5">
        <v>-10940741</v>
      </c>
      <c r="O78" s="5">
        <v>5701565</v>
      </c>
      <c r="P78" s="5">
        <v>1503850</v>
      </c>
      <c r="Q78" s="5">
        <v>1456798</v>
      </c>
      <c r="R78" s="5">
        <v>11176121</v>
      </c>
      <c r="S78" s="5">
        <v>-361</v>
      </c>
      <c r="T78" s="5">
        <v>-164</v>
      </c>
      <c r="U78" s="5">
        <v>-763</v>
      </c>
      <c r="V78" s="5">
        <v>-7</v>
      </c>
      <c r="W78" s="5">
        <v>3643408</v>
      </c>
    </row>
    <row r="79" spans="3:26" ht="15.5" x14ac:dyDescent="0.35">
      <c r="C79" t="s">
        <v>106</v>
      </c>
      <c r="D79" s="5">
        <v>15418051838</v>
      </c>
      <c r="E79" s="5">
        <v>19323784455</v>
      </c>
      <c r="F79" s="5">
        <v>20623519773</v>
      </c>
      <c r="G79" s="5">
        <v>13438658586</v>
      </c>
      <c r="I79" s="5">
        <v>68207494567</v>
      </c>
      <c r="J79" s="5">
        <v>56141226436</v>
      </c>
      <c r="K79" s="5">
        <v>52708357739</v>
      </c>
      <c r="L79" s="5">
        <v>35436588834</v>
      </c>
      <c r="M79" s="5">
        <v>42901553168</v>
      </c>
      <c r="N79" s="5">
        <v>36208015525</v>
      </c>
      <c r="O79" s="5">
        <v>36143042190</v>
      </c>
      <c r="P79" s="5">
        <v>31538833680</v>
      </c>
      <c r="Q79" s="5">
        <v>40128767372</v>
      </c>
      <c r="R79" s="5">
        <v>63303365541</v>
      </c>
      <c r="S79" s="5">
        <v>3017605</v>
      </c>
      <c r="T79" s="5">
        <v>4826277</v>
      </c>
      <c r="U79" s="5">
        <v>1911502</v>
      </c>
      <c r="V79" s="5">
        <v>3480029</v>
      </c>
      <c r="W79" s="5">
        <v>27749799852</v>
      </c>
      <c r="X79" s="5">
        <v>28441593720</v>
      </c>
      <c r="Y79" s="5">
        <v>30909406991</v>
      </c>
      <c r="Z79" s="5">
        <v>17056322231</v>
      </c>
    </row>
    <row r="80" spans="3:26" ht="15.5" x14ac:dyDescent="0.35">
      <c r="C80" t="s">
        <v>107</v>
      </c>
      <c r="D80" s="5">
        <v>15418051838</v>
      </c>
      <c r="E80" s="5">
        <v>20695385520</v>
      </c>
      <c r="F80" s="5">
        <v>20623519773</v>
      </c>
      <c r="G80" s="5">
        <v>13438658586</v>
      </c>
      <c r="I80" s="5">
        <v>69579095632</v>
      </c>
      <c r="J80" s="5">
        <v>56864351981</v>
      </c>
      <c r="K80" s="5">
        <v>52385168844</v>
      </c>
      <c r="L80" s="5">
        <v>37611947483</v>
      </c>
      <c r="M80" s="5">
        <v>43630124118</v>
      </c>
      <c r="N80" s="5">
        <v>36513743519</v>
      </c>
      <c r="O80" s="5">
        <v>34650627941</v>
      </c>
      <c r="P80" s="5">
        <v>33755177579</v>
      </c>
      <c r="Q80" s="5">
        <v>39137431174</v>
      </c>
      <c r="R80" s="5">
        <v>62912022452</v>
      </c>
      <c r="S80" s="5">
        <v>3033876</v>
      </c>
      <c r="T80" s="5">
        <v>4826277</v>
      </c>
      <c r="U80" s="5">
        <v>1911502</v>
      </c>
      <c r="V80" s="5">
        <v>3480029</v>
      </c>
      <c r="W80" s="5">
        <v>27749799852</v>
      </c>
    </row>
    <row r="81" spans="2:26" ht="15.5" x14ac:dyDescent="0.35">
      <c r="C81" t="s">
        <v>108</v>
      </c>
      <c r="D81" s="5">
        <v>15418051838</v>
      </c>
      <c r="E81" s="5">
        <v>20695385520</v>
      </c>
      <c r="F81" s="5">
        <v>20623519773</v>
      </c>
      <c r="G81" s="5">
        <v>13438658586</v>
      </c>
      <c r="I81" s="5">
        <v>69579095632</v>
      </c>
      <c r="J81" s="5">
        <v>56864351981</v>
      </c>
      <c r="K81" s="5">
        <v>52385168844</v>
      </c>
      <c r="L81" s="5">
        <v>37611947483</v>
      </c>
      <c r="M81" s="5">
        <v>43630124118</v>
      </c>
      <c r="N81" s="5">
        <v>36513743519</v>
      </c>
      <c r="O81" s="5">
        <v>34650627941</v>
      </c>
      <c r="P81" s="5">
        <v>33755177579</v>
      </c>
      <c r="Q81" s="5">
        <v>39137431174</v>
      </c>
      <c r="R81" s="5">
        <v>62912022452</v>
      </c>
      <c r="S81" s="5">
        <v>3033876</v>
      </c>
      <c r="T81" s="5">
        <v>4826277</v>
      </c>
      <c r="U81" s="5">
        <v>1911502</v>
      </c>
      <c r="V81" s="5">
        <v>3480029</v>
      </c>
      <c r="W81" s="5">
        <v>27749799852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111</v>
      </c>
    </row>
    <row r="85" spans="2:26" ht="15.5" x14ac:dyDescent="0.35">
      <c r="C85" t="s">
        <v>19</v>
      </c>
      <c r="D85" s="5">
        <v>233406977670</v>
      </c>
      <c r="E85" s="5">
        <v>246763834962</v>
      </c>
      <c r="F85" s="5">
        <v>219541227711</v>
      </c>
      <c r="G85" s="5">
        <v>253136674532</v>
      </c>
      <c r="I85" s="5">
        <v>246763834962</v>
      </c>
      <c r="J85" s="5">
        <v>240196931427</v>
      </c>
      <c r="K85" s="5">
        <v>230189369156</v>
      </c>
      <c r="L85" s="5">
        <v>157154486833</v>
      </c>
      <c r="M85" s="5">
        <v>191559102091</v>
      </c>
      <c r="N85" s="5">
        <v>110559020021</v>
      </c>
      <c r="O85" s="5">
        <v>74786692709</v>
      </c>
      <c r="P85" s="5">
        <v>63602700504</v>
      </c>
      <c r="Q85" s="5">
        <v>103510048915</v>
      </c>
      <c r="R85" s="5">
        <v>105912896436</v>
      </c>
      <c r="S85" s="5">
        <v>3082596</v>
      </c>
      <c r="T85" s="5">
        <v>918156</v>
      </c>
      <c r="U85" s="5">
        <v>1282647</v>
      </c>
      <c r="V85" s="5">
        <v>1713434</v>
      </c>
      <c r="W85" s="5">
        <v>12167059010</v>
      </c>
      <c r="X85" s="5">
        <v>9435631304</v>
      </c>
      <c r="Y85" s="5">
        <v>5398758478</v>
      </c>
      <c r="Z85" s="5">
        <v>4040957711</v>
      </c>
    </row>
    <row r="86" spans="2:26" ht="15.5" x14ac:dyDescent="0.35">
      <c r="C86" t="s">
        <v>113</v>
      </c>
      <c r="D86" s="5">
        <v>334235626680</v>
      </c>
      <c r="E86" s="5">
        <v>311819187576</v>
      </c>
      <c r="F86" s="5">
        <v>303669456914</v>
      </c>
      <c r="G86" s="5">
        <v>283641145816</v>
      </c>
      <c r="I86" s="5">
        <v>311819187576</v>
      </c>
      <c r="J86" s="5">
        <v>264612032275</v>
      </c>
      <c r="K86" s="5">
        <v>236214801548</v>
      </c>
      <c r="L86" s="5">
        <v>238144052620</v>
      </c>
      <c r="M86" s="5">
        <v>238563028448</v>
      </c>
      <c r="N86" s="5">
        <v>264081176373</v>
      </c>
      <c r="O86" s="5">
        <v>298940335507</v>
      </c>
      <c r="P86" s="5">
        <v>299614428629</v>
      </c>
      <c r="Q86" s="5">
        <v>199716892253</v>
      </c>
      <c r="R86" s="5">
        <v>193282008309</v>
      </c>
      <c r="S86" s="5">
        <v>16796623</v>
      </c>
      <c r="T86" s="5">
        <v>17161596</v>
      </c>
      <c r="U86" s="5">
        <v>21098646</v>
      </c>
      <c r="V86" s="5">
        <v>20790434</v>
      </c>
      <c r="W86" s="5">
        <v>161227369692</v>
      </c>
      <c r="X86" s="5">
        <v>129203390475</v>
      </c>
      <c r="Y86" s="5">
        <v>110583237759</v>
      </c>
      <c r="Z86" s="5">
        <v>147840038553</v>
      </c>
    </row>
    <row r="87" spans="2:26" ht="15.5" x14ac:dyDescent="0.35">
      <c r="C87" t="s">
        <v>115</v>
      </c>
      <c r="D87" s="5">
        <v>170011061764</v>
      </c>
      <c r="E87" s="5">
        <v>172657075006</v>
      </c>
      <c r="F87" s="5">
        <v>172525508707</v>
      </c>
      <c r="G87" s="5">
        <v>127527071723</v>
      </c>
      <c r="I87" s="5">
        <v>172657075006</v>
      </c>
      <c r="J87" s="5">
        <v>145156644370</v>
      </c>
      <c r="K87" s="5">
        <v>133180648379</v>
      </c>
      <c r="L87" s="5">
        <v>128908740744</v>
      </c>
      <c r="M87" s="5">
        <v>128597294763</v>
      </c>
      <c r="N87" s="5">
        <v>83867858549</v>
      </c>
      <c r="O87" s="5">
        <v>77051843240</v>
      </c>
      <c r="P87" s="5">
        <v>92870953111</v>
      </c>
      <c r="Q87" s="5">
        <v>56317845906</v>
      </c>
      <c r="R87" s="5">
        <v>70135361288</v>
      </c>
      <c r="S87" s="5">
        <v>4311130</v>
      </c>
      <c r="T87" s="5">
        <v>5965116</v>
      </c>
      <c r="U87" s="5">
        <v>6985299</v>
      </c>
      <c r="V87" s="5">
        <v>6709713</v>
      </c>
      <c r="W87" s="5">
        <v>46117344822</v>
      </c>
      <c r="X87" s="5">
        <v>38957465596</v>
      </c>
    </row>
    <row r="88" spans="2:26" ht="15.5" x14ac:dyDescent="0.35">
      <c r="C88" t="s">
        <v>114</v>
      </c>
      <c r="E88" s="5">
        <v>1168626216</v>
      </c>
      <c r="I88" s="5">
        <v>1168626216</v>
      </c>
      <c r="O88" s="5">
        <v>251443092</v>
      </c>
      <c r="Q88" s="5">
        <v>38109092</v>
      </c>
      <c r="R88" s="5">
        <v>515011038</v>
      </c>
      <c r="S88" s="5">
        <v>21894</v>
      </c>
      <c r="T88" s="5">
        <v>86053</v>
      </c>
      <c r="U88" s="5">
        <v>76467</v>
      </c>
      <c r="V88" s="5">
        <v>79664</v>
      </c>
      <c r="W88" s="5">
        <v>297449168</v>
      </c>
      <c r="X88" s="5">
        <v>18500000</v>
      </c>
      <c r="Y88" s="5">
        <v>25287157079</v>
      </c>
      <c r="Z88" s="5">
        <v>32120635976</v>
      </c>
    </row>
    <row r="89" spans="2:26" ht="15.5" x14ac:dyDescent="0.35">
      <c r="C89" t="s">
        <v>116</v>
      </c>
      <c r="D89" s="5">
        <v>334235626680</v>
      </c>
      <c r="E89" s="5">
        <v>311819187576</v>
      </c>
      <c r="F89" s="5">
        <v>303669456914</v>
      </c>
      <c r="G89" s="5">
        <v>283641145816</v>
      </c>
      <c r="I89" s="5">
        <v>311819187576</v>
      </c>
      <c r="J89" s="5">
        <v>264612032275</v>
      </c>
      <c r="K89" s="5">
        <v>236214801548</v>
      </c>
      <c r="L89" s="5">
        <v>238144052620</v>
      </c>
      <c r="M89" s="5">
        <v>238563028448</v>
      </c>
      <c r="N89" s="5">
        <v>264081176373</v>
      </c>
      <c r="O89" s="5">
        <v>298940335507</v>
      </c>
      <c r="P89" s="5">
        <v>299614428629</v>
      </c>
      <c r="Q89" s="5">
        <v>199716892253</v>
      </c>
      <c r="R89" s="5">
        <v>193282008309</v>
      </c>
      <c r="S89" s="5">
        <v>16796623</v>
      </c>
      <c r="T89" s="5">
        <v>17161596</v>
      </c>
      <c r="U89" s="5">
        <v>21098646</v>
      </c>
      <c r="V89" s="5">
        <v>20790434</v>
      </c>
      <c r="W89" s="5">
        <v>161227369692</v>
      </c>
      <c r="X89" s="5">
        <v>129203390475</v>
      </c>
      <c r="Y89" s="5">
        <v>110583237759</v>
      </c>
      <c r="Z89" s="5">
        <v>147840038553</v>
      </c>
    </row>
    <row r="90" spans="2:26" ht="15.5" x14ac:dyDescent="0.35">
      <c r="C90" t="s">
        <v>117</v>
      </c>
      <c r="D90" s="5">
        <v>754473732</v>
      </c>
      <c r="E90" s="5">
        <v>603610597</v>
      </c>
      <c r="F90" s="5">
        <v>1035283656</v>
      </c>
      <c r="G90" s="5">
        <v>880287682</v>
      </c>
      <c r="I90" s="5">
        <v>603610597</v>
      </c>
      <c r="J90" s="5">
        <v>364414846</v>
      </c>
      <c r="K90" s="5">
        <v>940692145</v>
      </c>
      <c r="L90" s="5">
        <v>3721960424</v>
      </c>
      <c r="M90" s="5">
        <v>350939468</v>
      </c>
      <c r="N90" s="5">
        <v>255628919</v>
      </c>
      <c r="O90" s="5">
        <v>188818891</v>
      </c>
      <c r="P90" s="5">
        <v>152386726</v>
      </c>
      <c r="Q90" s="5">
        <v>637823214</v>
      </c>
      <c r="R90" s="5">
        <v>1038904557</v>
      </c>
      <c r="S90" s="5">
        <v>274458</v>
      </c>
      <c r="T90" s="5">
        <v>1392638</v>
      </c>
      <c r="U90" s="5">
        <v>2228362</v>
      </c>
      <c r="V90" s="5">
        <v>16674</v>
      </c>
      <c r="X90" s="5">
        <v>128868751</v>
      </c>
      <c r="Y90" s="5">
        <v>258611751</v>
      </c>
      <c r="Z90" s="5">
        <v>8213869137</v>
      </c>
    </row>
    <row r="91" spans="2:26" ht="15.5" x14ac:dyDescent="0.35">
      <c r="C91" t="s">
        <v>119</v>
      </c>
      <c r="D91" s="5">
        <v>190645322825</v>
      </c>
      <c r="E91" s="5">
        <v>176286720592</v>
      </c>
      <c r="F91" s="5">
        <v>182392256901</v>
      </c>
      <c r="G91" s="5">
        <v>180250754123</v>
      </c>
      <c r="I91" s="5">
        <v>176286720592</v>
      </c>
      <c r="J91" s="5">
        <v>185993361107</v>
      </c>
      <c r="K91" s="5">
        <v>150731166588</v>
      </c>
      <c r="L91" s="5">
        <v>195161297578</v>
      </c>
      <c r="M91" s="5">
        <v>195331714755</v>
      </c>
      <c r="N91" s="5">
        <v>123132723780</v>
      </c>
      <c r="O91" s="5">
        <v>147462984310</v>
      </c>
      <c r="P91" s="5">
        <v>165159742674</v>
      </c>
      <c r="Q91" s="5">
        <v>126405599530</v>
      </c>
      <c r="R91" s="5">
        <v>112970688631</v>
      </c>
      <c r="S91" s="5">
        <v>8809573</v>
      </c>
      <c r="T91" s="5">
        <v>12286055</v>
      </c>
      <c r="U91" s="5">
        <v>14776043</v>
      </c>
      <c r="V91" s="5">
        <v>13698172</v>
      </c>
      <c r="W91" s="5">
        <v>129654158577</v>
      </c>
      <c r="X91" s="5">
        <v>82424270814</v>
      </c>
      <c r="Y91" s="5">
        <v>68458457208</v>
      </c>
      <c r="Z91" s="5">
        <v>66397211768</v>
      </c>
    </row>
    <row r="92" spans="2:26" ht="15.5" x14ac:dyDescent="0.35">
      <c r="C92" t="s">
        <v>412</v>
      </c>
      <c r="F92" s="5">
        <v>8836206669</v>
      </c>
      <c r="G92" s="5">
        <v>8836206669</v>
      </c>
    </row>
    <row r="93" spans="2:26" ht="15.5" x14ac:dyDescent="0.35">
      <c r="C93" t="s">
        <v>97</v>
      </c>
      <c r="D93" s="5">
        <v>-307467982</v>
      </c>
      <c r="E93" s="5">
        <v>-307467982</v>
      </c>
      <c r="F93" s="5">
        <v>-307467982</v>
      </c>
      <c r="G93" s="5">
        <v>-307467982</v>
      </c>
      <c r="I93" s="5">
        <v>-307467982</v>
      </c>
      <c r="R93" s="5">
        <v>-1433113852</v>
      </c>
      <c r="S93" s="5">
        <v>-119189</v>
      </c>
      <c r="T93" s="5">
        <v>-119189</v>
      </c>
      <c r="U93" s="5">
        <v>-101923</v>
      </c>
    </row>
    <row r="94" spans="2:26" ht="15.5" x14ac:dyDescent="0.35">
      <c r="C94" t="s">
        <v>121</v>
      </c>
      <c r="D94" s="5">
        <v>776155950169</v>
      </c>
      <c r="E94" s="5">
        <v>746563784185</v>
      </c>
      <c r="F94" s="5">
        <v>717963161643</v>
      </c>
      <c r="G94" s="5">
        <v>728289960564</v>
      </c>
      <c r="I94" s="5">
        <v>746563784185</v>
      </c>
      <c r="J94" s="5">
        <v>692511533906</v>
      </c>
      <c r="K94" s="5">
        <v>657741165545</v>
      </c>
      <c r="L94" s="5">
        <v>622171694238</v>
      </c>
      <c r="M94" s="5">
        <v>631445915088</v>
      </c>
      <c r="N94" s="5">
        <v>499529633293</v>
      </c>
      <c r="O94" s="5">
        <v>523533024832</v>
      </c>
      <c r="P94" s="5">
        <v>532963702866</v>
      </c>
      <c r="Q94" s="5">
        <v>434711256661</v>
      </c>
      <c r="R94" s="5">
        <v>414294013938</v>
      </c>
      <c r="S94" s="5">
        <v>29220360</v>
      </c>
      <c r="T94" s="5">
        <v>31998595</v>
      </c>
      <c r="U94" s="5">
        <v>39784326</v>
      </c>
      <c r="V94" s="5">
        <v>36469227</v>
      </c>
      <c r="W94" s="5">
        <v>305077600949</v>
      </c>
      <c r="X94" s="5">
        <v>227819168461</v>
      </c>
      <c r="Y94" s="5">
        <v>185436645162</v>
      </c>
      <c r="Z94" s="5">
        <v>232969399783</v>
      </c>
    </row>
    <row r="95" spans="2:26" ht="15.5" x14ac:dyDescent="0.35">
      <c r="C95" t="s">
        <v>122</v>
      </c>
    </row>
    <row r="96" spans="2:26" ht="15.5" x14ac:dyDescent="0.35">
      <c r="C96" t="s">
        <v>126</v>
      </c>
      <c r="D96" s="5">
        <v>91387620193</v>
      </c>
      <c r="E96" s="5">
        <v>91255167214</v>
      </c>
      <c r="F96" s="5">
        <v>89820516016</v>
      </c>
      <c r="G96" s="5">
        <v>91599266601</v>
      </c>
      <c r="I96" s="5">
        <v>91255167214</v>
      </c>
      <c r="J96" s="5">
        <v>94030426880</v>
      </c>
      <c r="K96" s="5">
        <v>97329138261</v>
      </c>
      <c r="L96" s="5">
        <v>101353891900</v>
      </c>
      <c r="M96" s="5">
        <v>129305791878</v>
      </c>
      <c r="N96" s="5">
        <v>131969300623</v>
      </c>
      <c r="O96" s="5">
        <v>132399812760</v>
      </c>
      <c r="P96" s="5">
        <v>129698487972</v>
      </c>
      <c r="Q96" s="5">
        <v>127351551594</v>
      </c>
      <c r="R96" s="5">
        <v>133416643853</v>
      </c>
      <c r="S96" s="5">
        <v>8477154</v>
      </c>
      <c r="T96" s="5">
        <v>8888608</v>
      </c>
      <c r="U96" s="5">
        <v>7529762</v>
      </c>
      <c r="V96" s="5">
        <v>7668458</v>
      </c>
      <c r="W96" s="5">
        <v>60650052200</v>
      </c>
      <c r="X96" s="5">
        <v>32568191469</v>
      </c>
      <c r="Y96" s="5">
        <v>31727361176</v>
      </c>
      <c r="Z96" s="5">
        <v>23925099442</v>
      </c>
    </row>
    <row r="97" spans="3:26" ht="15.5" x14ac:dyDescent="0.35">
      <c r="C97" t="s">
        <v>128</v>
      </c>
      <c r="D97" s="5">
        <v>4559167470</v>
      </c>
      <c r="E97" s="5">
        <v>4422366794</v>
      </c>
      <c r="F97" s="5">
        <v>4610086642</v>
      </c>
      <c r="G97" s="5">
        <v>6074508322</v>
      </c>
      <c r="I97" s="5">
        <v>4422366794</v>
      </c>
      <c r="J97" s="5">
        <v>4334388392</v>
      </c>
      <c r="K97" s="5">
        <v>3508881339</v>
      </c>
      <c r="L97" s="5">
        <v>13950539160</v>
      </c>
      <c r="M97" s="5">
        <v>4969410450</v>
      </c>
      <c r="N97" s="5">
        <v>6986369250</v>
      </c>
      <c r="O97" s="5">
        <v>23800832172</v>
      </c>
      <c r="P97" s="5">
        <v>33325977287</v>
      </c>
      <c r="Q97" s="5">
        <v>5711882944</v>
      </c>
      <c r="R97" s="5">
        <v>3662530024</v>
      </c>
      <c r="S97" s="5">
        <v>238732</v>
      </c>
      <c r="T97" s="5">
        <v>719890</v>
      </c>
      <c r="U97" s="5">
        <v>160711</v>
      </c>
      <c r="V97" s="5">
        <v>759597</v>
      </c>
      <c r="W97" s="5">
        <v>3153018793</v>
      </c>
      <c r="X97" s="5">
        <v>2579870519</v>
      </c>
      <c r="Y97" s="5">
        <v>2034874031</v>
      </c>
      <c r="Z97" s="5">
        <v>2003222932</v>
      </c>
    </row>
    <row r="98" spans="3:26" ht="15.5" x14ac:dyDescent="0.35">
      <c r="C98" t="s">
        <v>133</v>
      </c>
      <c r="D98" s="5">
        <v>107313397561</v>
      </c>
      <c r="E98" s="5">
        <v>104460332158</v>
      </c>
      <c r="F98" s="5">
        <v>103426966120</v>
      </c>
      <c r="G98" s="5">
        <v>107318281254</v>
      </c>
      <c r="I98" s="5">
        <v>104460332158</v>
      </c>
      <c r="J98" s="5">
        <v>109146159009</v>
      </c>
      <c r="K98" s="5">
        <v>118761095703</v>
      </c>
      <c r="L98" s="5">
        <v>137673939557</v>
      </c>
      <c r="M98" s="5">
        <v>142580982586</v>
      </c>
      <c r="N98" s="5">
        <v>148673864991</v>
      </c>
      <c r="O98" s="5">
        <v>167979206471</v>
      </c>
      <c r="P98" s="5">
        <v>175624582754</v>
      </c>
      <c r="Q98" s="5">
        <v>152987758980</v>
      </c>
      <c r="R98" s="5">
        <v>153266157492</v>
      </c>
      <c r="S98" s="5">
        <v>10205303</v>
      </c>
      <c r="T98" s="5">
        <v>10790699</v>
      </c>
      <c r="U98" s="5">
        <v>9198713</v>
      </c>
      <c r="V98" s="5">
        <v>8949714</v>
      </c>
      <c r="W98" s="5">
        <v>68891684285</v>
      </c>
      <c r="X98" s="5">
        <v>47571561988</v>
      </c>
      <c r="Y98" s="5">
        <v>33762235207</v>
      </c>
      <c r="Z98" s="5">
        <v>25928322374</v>
      </c>
    </row>
    <row r="99" spans="3:26" ht="15.5" x14ac:dyDescent="0.35">
      <c r="C99" t="s">
        <v>134</v>
      </c>
      <c r="D99" s="5">
        <v>883469347730</v>
      </c>
      <c r="E99" s="5">
        <v>851024116343</v>
      </c>
      <c r="F99" s="5">
        <v>821390127763</v>
      </c>
      <c r="G99" s="5">
        <v>835608241818</v>
      </c>
      <c r="I99" s="5">
        <v>851024116343</v>
      </c>
      <c r="J99" s="5">
        <v>801657692915</v>
      </c>
      <c r="K99" s="5">
        <v>776502261248</v>
      </c>
      <c r="L99" s="5">
        <v>759845633795</v>
      </c>
      <c r="M99" s="5">
        <v>774026897674</v>
      </c>
      <c r="N99" s="5">
        <v>648203498284</v>
      </c>
      <c r="O99" s="5">
        <v>691512231303</v>
      </c>
      <c r="P99" s="5">
        <v>708588285620</v>
      </c>
      <c r="Q99" s="5">
        <v>587699015641</v>
      </c>
      <c r="R99" s="5">
        <v>567560171430</v>
      </c>
      <c r="S99" s="5">
        <v>39425663</v>
      </c>
      <c r="T99" s="5">
        <v>42789294</v>
      </c>
      <c r="U99" s="5">
        <v>48983039</v>
      </c>
      <c r="V99" s="5">
        <v>45418941</v>
      </c>
      <c r="W99" s="5">
        <v>373969285234</v>
      </c>
      <c r="X99" s="5">
        <v>275390730449</v>
      </c>
      <c r="Y99" s="5">
        <v>219198880369</v>
      </c>
      <c r="Z99" s="5">
        <v>258897722157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252375926832</v>
      </c>
      <c r="E102" s="5">
        <v>235594066444</v>
      </c>
      <c r="F102" s="5">
        <v>226967732223</v>
      </c>
      <c r="G102" s="5">
        <v>262347866051</v>
      </c>
      <c r="I102" s="5">
        <v>235594066444</v>
      </c>
      <c r="J102" s="5">
        <v>214751775520</v>
      </c>
      <c r="K102" s="5">
        <v>207256474579</v>
      </c>
      <c r="L102" s="5">
        <v>227592989065</v>
      </c>
      <c r="M102" s="5">
        <v>256851200245</v>
      </c>
      <c r="N102" s="5">
        <v>143567813066</v>
      </c>
      <c r="O102" s="5">
        <v>208394575715</v>
      </c>
      <c r="P102" s="5">
        <v>247339069096</v>
      </c>
      <c r="Q102" s="5">
        <v>139118916055</v>
      </c>
      <c r="R102" s="5">
        <v>127377268299</v>
      </c>
      <c r="S102" s="5">
        <v>11147875</v>
      </c>
      <c r="T102" s="5">
        <v>16408498</v>
      </c>
      <c r="U102" s="5">
        <v>25994016</v>
      </c>
      <c r="V102" s="5">
        <v>22726939</v>
      </c>
      <c r="W102" s="5">
        <v>192752979696</v>
      </c>
      <c r="X102" s="5">
        <v>123450557939</v>
      </c>
      <c r="Y102" s="5">
        <v>96911386652</v>
      </c>
      <c r="Z102" s="5">
        <v>163034773796</v>
      </c>
    </row>
    <row r="103" spans="3:26" ht="15.5" x14ac:dyDescent="0.35">
      <c r="C103" t="s">
        <v>146</v>
      </c>
      <c r="D103" s="5">
        <v>68838122741</v>
      </c>
      <c r="E103" s="5">
        <v>48788824611</v>
      </c>
      <c r="F103" s="5">
        <v>47351933108</v>
      </c>
      <c r="G103" s="5">
        <v>82944562386</v>
      </c>
      <c r="I103" s="5">
        <v>48788824611</v>
      </c>
      <c r="J103" s="5">
        <v>60128041216</v>
      </c>
      <c r="K103" s="5">
        <v>65350400966</v>
      </c>
      <c r="L103" s="5">
        <v>94513063997</v>
      </c>
      <c r="M103" s="5">
        <v>124328312016</v>
      </c>
      <c r="N103" s="5">
        <v>49911594322</v>
      </c>
      <c r="O103" s="5">
        <v>118998827164</v>
      </c>
      <c r="P103" s="5">
        <v>148627944380</v>
      </c>
      <c r="Q103" s="5">
        <v>76615843648</v>
      </c>
      <c r="R103" s="5">
        <v>45798468294</v>
      </c>
      <c r="S103" s="5">
        <v>6060842</v>
      </c>
      <c r="T103" s="5">
        <v>8871277</v>
      </c>
      <c r="U103" s="5">
        <v>17606416</v>
      </c>
      <c r="V103" s="5">
        <v>14484031</v>
      </c>
      <c r="W103" s="5">
        <v>137763158322</v>
      </c>
      <c r="X103" s="5">
        <v>80073158254</v>
      </c>
      <c r="Y103" s="5">
        <v>65522947690</v>
      </c>
      <c r="Z103" s="5">
        <v>127022130501</v>
      </c>
    </row>
    <row r="104" spans="3:26" ht="15.5" x14ac:dyDescent="0.35">
      <c r="C104" t="s">
        <v>138</v>
      </c>
    </row>
    <row r="105" spans="3:26" ht="15.5" x14ac:dyDescent="0.35">
      <c r="C105" t="s">
        <v>139</v>
      </c>
      <c r="D105" s="5">
        <v>170011061764</v>
      </c>
      <c r="E105" s="5">
        <v>173825701222</v>
      </c>
      <c r="F105" s="5">
        <v>172525508707</v>
      </c>
      <c r="G105" s="5">
        <v>127527071723</v>
      </c>
      <c r="I105" s="5">
        <v>173825701222</v>
      </c>
      <c r="J105" s="5">
        <v>145156644370</v>
      </c>
      <c r="K105" s="5">
        <v>133180648379</v>
      </c>
      <c r="L105" s="5">
        <v>128908740744</v>
      </c>
      <c r="M105" s="5">
        <v>128597294763</v>
      </c>
      <c r="N105" s="5">
        <v>83867858549</v>
      </c>
      <c r="O105" s="5">
        <v>77303286332</v>
      </c>
      <c r="P105" s="5">
        <v>92870953111</v>
      </c>
      <c r="Q105" s="5">
        <v>56355954998</v>
      </c>
      <c r="R105" s="5">
        <v>70650372326</v>
      </c>
      <c r="S105" s="5">
        <v>4333024</v>
      </c>
      <c r="T105" s="5">
        <v>6051169</v>
      </c>
      <c r="U105" s="5">
        <v>7061766</v>
      </c>
      <c r="V105" s="5">
        <v>6789377</v>
      </c>
      <c r="W105" s="5">
        <v>46414793990</v>
      </c>
      <c r="X105" s="5">
        <v>38975965596</v>
      </c>
      <c r="Y105" s="5">
        <v>25287157079</v>
      </c>
      <c r="Z105" s="5">
        <v>32120635976</v>
      </c>
    </row>
    <row r="106" spans="3:26" ht="15.5" x14ac:dyDescent="0.35">
      <c r="C106" t="s">
        <v>140</v>
      </c>
      <c r="D106" s="5">
        <v>594862724</v>
      </c>
      <c r="E106" s="5">
        <v>546768403</v>
      </c>
      <c r="F106" s="5">
        <v>197399701</v>
      </c>
      <c r="G106" s="5">
        <v>42832191711</v>
      </c>
      <c r="I106" s="5">
        <v>546768403</v>
      </c>
      <c r="J106" s="5">
        <v>698859268</v>
      </c>
      <c r="K106" s="5">
        <v>432039106</v>
      </c>
      <c r="L106" s="5">
        <v>440073467</v>
      </c>
      <c r="M106" s="5">
        <v>553076547</v>
      </c>
      <c r="N106" s="5">
        <v>685036452</v>
      </c>
      <c r="O106" s="5">
        <v>402263233</v>
      </c>
      <c r="P106" s="5">
        <v>592860973</v>
      </c>
      <c r="Q106" s="5">
        <v>120883114</v>
      </c>
      <c r="R106" s="5">
        <v>358668645</v>
      </c>
      <c r="S106" s="5">
        <v>68369</v>
      </c>
      <c r="T106" s="5">
        <v>42000</v>
      </c>
      <c r="U106" s="5">
        <v>84000</v>
      </c>
      <c r="V106" s="5">
        <v>114868</v>
      </c>
      <c r="W106" s="5">
        <v>235277000</v>
      </c>
      <c r="Y106" s="5">
        <v>18500000</v>
      </c>
      <c r="Z106" s="5">
        <v>14800000</v>
      </c>
    </row>
    <row r="107" spans="3:26" ht="15.5" x14ac:dyDescent="0.35">
      <c r="C107" t="s">
        <v>129</v>
      </c>
      <c r="D107" s="5">
        <v>7724115583</v>
      </c>
      <c r="E107" s="5">
        <v>6845654770</v>
      </c>
      <c r="F107" s="5">
        <v>4216896189</v>
      </c>
      <c r="G107" s="5">
        <v>6447263032</v>
      </c>
      <c r="I107" s="5">
        <v>6845654770</v>
      </c>
      <c r="J107" s="5">
        <v>3285107845</v>
      </c>
      <c r="K107" s="5">
        <v>4977031322</v>
      </c>
      <c r="L107" s="5">
        <v>1806437452</v>
      </c>
      <c r="M107" s="5">
        <v>466028505</v>
      </c>
      <c r="N107" s="5">
        <v>6646789940</v>
      </c>
      <c r="O107" s="5">
        <v>8998464466</v>
      </c>
      <c r="P107" s="5">
        <v>3257770258</v>
      </c>
      <c r="Q107" s="5">
        <v>2351324261</v>
      </c>
      <c r="R107" s="5">
        <v>2811735930</v>
      </c>
      <c r="S107" s="5">
        <v>229128</v>
      </c>
      <c r="T107" s="5">
        <v>262422</v>
      </c>
      <c r="U107" s="5">
        <v>72542</v>
      </c>
      <c r="V107" s="5">
        <v>460324</v>
      </c>
      <c r="W107" s="5">
        <v>725860906</v>
      </c>
      <c r="X107" s="5">
        <v>767948786</v>
      </c>
      <c r="Y107" s="5">
        <v>1896678347</v>
      </c>
      <c r="Z107" s="5">
        <v>867453864</v>
      </c>
    </row>
    <row r="108" spans="3:26" ht="15.5" x14ac:dyDescent="0.35">
      <c r="C108" t="s">
        <v>143</v>
      </c>
      <c r="D108" s="5">
        <v>4162813929</v>
      </c>
      <c r="E108" s="5">
        <v>4542167347</v>
      </c>
      <c r="F108" s="5">
        <v>2291140270</v>
      </c>
      <c r="G108" s="5">
        <v>1636223032</v>
      </c>
      <c r="I108" s="5">
        <v>4542167347</v>
      </c>
      <c r="J108" s="5">
        <v>3380561501</v>
      </c>
      <c r="K108" s="5">
        <v>2238211907</v>
      </c>
      <c r="L108" s="5">
        <v>1924673405</v>
      </c>
      <c r="M108" s="5">
        <v>2906488414</v>
      </c>
      <c r="N108" s="5">
        <v>2456533803</v>
      </c>
      <c r="O108" s="5">
        <v>2691734520</v>
      </c>
      <c r="P108" s="5">
        <v>1989540374</v>
      </c>
      <c r="Q108" s="5">
        <v>3674910034</v>
      </c>
      <c r="R108" s="5">
        <v>5375451717</v>
      </c>
      <c r="S108" s="5">
        <v>272401</v>
      </c>
      <c r="T108" s="5">
        <v>788179</v>
      </c>
      <c r="U108" s="5">
        <v>548934</v>
      </c>
      <c r="V108" s="5">
        <v>146958</v>
      </c>
      <c r="W108" s="5">
        <v>1581732177</v>
      </c>
      <c r="X108" s="5">
        <v>1966818636</v>
      </c>
      <c r="Y108" s="5">
        <v>4186103536</v>
      </c>
      <c r="Z108" s="5">
        <v>3009753455</v>
      </c>
    </row>
    <row r="109" spans="3:26" ht="15.5" x14ac:dyDescent="0.35">
      <c r="C109" t="s">
        <v>147</v>
      </c>
    </row>
    <row r="110" spans="3:26" ht="15.5" x14ac:dyDescent="0.35">
      <c r="C110" t="s">
        <v>415</v>
      </c>
      <c r="R110" s="5">
        <v>4492920553</v>
      </c>
      <c r="S110" s="5">
        <v>501591</v>
      </c>
      <c r="T110" s="5">
        <v>98497</v>
      </c>
      <c r="U110" s="5">
        <v>371164</v>
      </c>
      <c r="V110" s="5">
        <v>1091652</v>
      </c>
      <c r="W110" s="5">
        <v>16588432291</v>
      </c>
      <c r="X110" s="5">
        <v>8333333333</v>
      </c>
    </row>
    <row r="111" spans="3:26" ht="15.5" x14ac:dyDescent="0.35">
      <c r="C111" t="s">
        <v>591</v>
      </c>
      <c r="S111" s="5">
        <v>9867</v>
      </c>
      <c r="T111" s="5">
        <v>30990</v>
      </c>
    </row>
    <row r="112" spans="3:26" ht="15.5" x14ac:dyDescent="0.35">
      <c r="C112" t="s">
        <v>152</v>
      </c>
      <c r="F112" s="5">
        <v>100494059</v>
      </c>
      <c r="G112" s="5">
        <v>391833788</v>
      </c>
      <c r="J112" s="5">
        <v>965120562</v>
      </c>
      <c r="R112" s="5">
        <v>2382571387</v>
      </c>
      <c r="S112" s="5">
        <v>184111</v>
      </c>
      <c r="T112" s="5">
        <v>393451</v>
      </c>
      <c r="U112" s="5">
        <v>494885</v>
      </c>
      <c r="V112" s="5">
        <v>623801</v>
      </c>
      <c r="W112" s="5">
        <v>6032157301</v>
      </c>
      <c r="X112" s="5">
        <v>1666666667</v>
      </c>
    </row>
    <row r="113" spans="3:26" ht="15.5" x14ac:dyDescent="0.35">
      <c r="C113" t="s">
        <v>153</v>
      </c>
      <c r="D113" s="5">
        <v>15749550225</v>
      </c>
      <c r="E113" s="5">
        <v>15504231064</v>
      </c>
      <c r="F113" s="5">
        <v>15191962225</v>
      </c>
      <c r="G113" s="5">
        <v>14653462225</v>
      </c>
      <c r="I113" s="5">
        <v>15504231064</v>
      </c>
      <c r="J113" s="5">
        <v>13603462225</v>
      </c>
      <c r="K113" s="5">
        <v>13518806847</v>
      </c>
      <c r="L113" s="5">
        <v>10104860010</v>
      </c>
      <c r="M113" s="5">
        <v>10824798133</v>
      </c>
      <c r="N113" s="5">
        <v>14529602401</v>
      </c>
      <c r="O113" s="5">
        <v>12200002320</v>
      </c>
      <c r="P113" s="5">
        <v>8104602407</v>
      </c>
      <c r="Q113" s="5">
        <v>9621947461</v>
      </c>
      <c r="R113" s="5">
        <v>11420827491</v>
      </c>
      <c r="S113" s="5">
        <v>882447</v>
      </c>
      <c r="T113" s="5">
        <v>839160</v>
      </c>
      <c r="U113" s="5">
        <v>1682948</v>
      </c>
      <c r="V113" s="5">
        <v>2151498</v>
      </c>
      <c r="W113" s="5">
        <v>27471686204</v>
      </c>
      <c r="X113" s="5">
        <v>17429142728</v>
      </c>
      <c r="Y113" s="5">
        <v>6978581008</v>
      </c>
      <c r="Z113" s="5">
        <v>5459208044</v>
      </c>
    </row>
    <row r="114" spans="3:26" ht="15.5" x14ac:dyDescent="0.35">
      <c r="C114" t="s">
        <v>154</v>
      </c>
      <c r="D114" s="5">
        <v>15749550225</v>
      </c>
      <c r="E114" s="5">
        <v>15504231064</v>
      </c>
      <c r="F114" s="5">
        <v>15191962225</v>
      </c>
      <c r="G114" s="5">
        <v>14653462225</v>
      </c>
      <c r="I114" s="5">
        <v>15504231064</v>
      </c>
      <c r="J114" s="5">
        <v>13603462225</v>
      </c>
      <c r="K114" s="5">
        <v>13518806847</v>
      </c>
      <c r="L114" s="5">
        <v>10104860010</v>
      </c>
      <c r="M114" s="5">
        <v>10824798133</v>
      </c>
      <c r="N114" s="5">
        <v>14529602401</v>
      </c>
      <c r="O114" s="5">
        <v>12200002320</v>
      </c>
      <c r="P114" s="5">
        <v>8104602407</v>
      </c>
      <c r="Q114" s="5">
        <v>9621947461</v>
      </c>
      <c r="R114" s="5">
        <v>11420827491</v>
      </c>
      <c r="S114" s="5">
        <v>882447</v>
      </c>
      <c r="T114" s="5">
        <v>839160</v>
      </c>
      <c r="U114" s="5">
        <v>1682948</v>
      </c>
      <c r="V114" s="5">
        <v>2151498</v>
      </c>
      <c r="W114" s="5">
        <v>27471686204</v>
      </c>
      <c r="X114" s="5">
        <v>17429142728</v>
      </c>
      <c r="Y114" s="5">
        <v>6978581008</v>
      </c>
      <c r="Z114" s="5">
        <v>5459208044</v>
      </c>
    </row>
    <row r="115" spans="3:26" ht="15.5" x14ac:dyDescent="0.35">
      <c r="C115" t="s">
        <v>156</v>
      </c>
    </row>
    <row r="116" spans="3:26" ht="15.5" x14ac:dyDescent="0.35">
      <c r="C116" t="s">
        <v>159</v>
      </c>
      <c r="R116" s="5">
        <v>4492920553</v>
      </c>
      <c r="S116" s="5">
        <v>511458</v>
      </c>
      <c r="T116" s="5">
        <v>129487</v>
      </c>
      <c r="U116" s="5">
        <v>371164</v>
      </c>
      <c r="V116" s="5">
        <v>1091652</v>
      </c>
      <c r="W116" s="5">
        <v>16588432291</v>
      </c>
      <c r="X116" s="5">
        <v>8333333333</v>
      </c>
    </row>
    <row r="117" spans="3:26" ht="15.5" x14ac:dyDescent="0.35">
      <c r="C117" t="s">
        <v>155</v>
      </c>
      <c r="U117" s="5">
        <v>513419</v>
      </c>
      <c r="V117" s="5">
        <v>87919</v>
      </c>
    </row>
    <row r="118" spans="3:26" ht="15.5" x14ac:dyDescent="0.35">
      <c r="C118" t="s">
        <v>160</v>
      </c>
      <c r="D118" s="5">
        <v>268125477057</v>
      </c>
      <c r="E118" s="5">
        <v>251098297508</v>
      </c>
      <c r="F118" s="5">
        <v>242159694448</v>
      </c>
      <c r="G118" s="5">
        <v>277001328276</v>
      </c>
      <c r="I118" s="5">
        <v>251098297508</v>
      </c>
      <c r="J118" s="5">
        <v>228355237745</v>
      </c>
      <c r="K118" s="5">
        <v>220775281426</v>
      </c>
      <c r="L118" s="5">
        <v>237697849075</v>
      </c>
      <c r="M118" s="5">
        <v>267675998378</v>
      </c>
      <c r="N118" s="5">
        <v>158097415467</v>
      </c>
      <c r="O118" s="5">
        <v>220594578035</v>
      </c>
      <c r="P118" s="5">
        <v>255443671503</v>
      </c>
      <c r="Q118" s="5">
        <v>148740863516</v>
      </c>
      <c r="R118" s="5">
        <v>138798095790</v>
      </c>
      <c r="S118" s="5">
        <v>12030322</v>
      </c>
      <c r="T118" s="5">
        <v>17247658</v>
      </c>
      <c r="U118" s="5">
        <v>27676964</v>
      </c>
      <c r="V118" s="5">
        <v>24878437</v>
      </c>
      <c r="W118" s="5">
        <v>220224665900</v>
      </c>
      <c r="X118" s="5">
        <v>140879700667</v>
      </c>
      <c r="Y118" s="5">
        <v>103889967660</v>
      </c>
      <c r="Z118" s="5">
        <v>168493981840</v>
      </c>
    </row>
    <row r="119" spans="3:26" ht="15.5" x14ac:dyDescent="0.35">
      <c r="C119" t="s">
        <v>161</v>
      </c>
    </row>
    <row r="120" spans="3:26" ht="15.5" x14ac:dyDescent="0.35">
      <c r="C120" t="s">
        <v>162</v>
      </c>
      <c r="D120" s="5">
        <v>30633850000</v>
      </c>
      <c r="E120" s="5">
        <v>30633850000</v>
      </c>
      <c r="F120" s="5">
        <v>30633850000</v>
      </c>
      <c r="G120" s="5">
        <v>30633850000</v>
      </c>
      <c r="I120" s="5">
        <v>30633850000</v>
      </c>
      <c r="J120" s="5">
        <v>30633850000</v>
      </c>
      <c r="K120" s="5">
        <v>30633850000</v>
      </c>
      <c r="L120" s="5">
        <v>30633850000</v>
      </c>
      <c r="M120" s="5">
        <v>30633850000</v>
      </c>
      <c r="N120" s="5">
        <v>30633850000</v>
      </c>
      <c r="O120" s="5">
        <v>30633850000</v>
      </c>
      <c r="P120" s="5">
        <v>30633850000</v>
      </c>
      <c r="Q120" s="5">
        <v>30633850000</v>
      </c>
      <c r="R120" s="5">
        <v>30633850000</v>
      </c>
      <c r="S120" s="5">
        <v>2939052</v>
      </c>
      <c r="T120" s="5">
        <v>2939052</v>
      </c>
      <c r="U120" s="5">
        <v>2939052</v>
      </c>
      <c r="V120" s="5">
        <v>2939052</v>
      </c>
      <c r="W120" s="5">
        <v>30633850000</v>
      </c>
      <c r="X120" s="5">
        <v>30633850000</v>
      </c>
      <c r="Y120" s="5">
        <v>30633850000</v>
      </c>
      <c r="Z120" s="5">
        <v>30633850000</v>
      </c>
    </row>
    <row r="121" spans="3:26" ht="15.5" x14ac:dyDescent="0.35">
      <c r="C121" t="s">
        <v>163</v>
      </c>
      <c r="D121" s="5">
        <v>5018103066</v>
      </c>
      <c r="E121" s="5">
        <v>5018103066</v>
      </c>
      <c r="F121" s="5">
        <v>5018103066</v>
      </c>
      <c r="G121" s="5">
        <v>5018103066</v>
      </c>
      <c r="I121" s="5">
        <v>5018103066</v>
      </c>
      <c r="J121" s="5">
        <v>5018103066</v>
      </c>
      <c r="K121" s="5">
        <v>5018103066</v>
      </c>
      <c r="L121" s="5">
        <v>5018103066</v>
      </c>
      <c r="M121" s="5">
        <v>5018103066</v>
      </c>
      <c r="N121" s="5">
        <v>5018103066</v>
      </c>
      <c r="O121" s="5">
        <v>5018103066</v>
      </c>
      <c r="P121" s="5">
        <v>5018103066</v>
      </c>
      <c r="Q121" s="5">
        <v>5018103066</v>
      </c>
      <c r="R121" s="5">
        <v>3879230599</v>
      </c>
      <c r="S121" s="5">
        <v>374937</v>
      </c>
      <c r="T121" s="5">
        <v>374937</v>
      </c>
      <c r="U121" s="5">
        <v>374937</v>
      </c>
      <c r="V121" s="5">
        <v>374937</v>
      </c>
      <c r="W121" s="5">
        <v>3879230599</v>
      </c>
      <c r="X121" s="5">
        <v>3879230599</v>
      </c>
      <c r="Y121" s="5">
        <v>3879230599</v>
      </c>
      <c r="Z121" s="5">
        <v>3879230599</v>
      </c>
    </row>
    <row r="122" spans="3:26" ht="15.5" x14ac:dyDescent="0.35">
      <c r="C122" t="s">
        <v>164</v>
      </c>
      <c r="D122" s="5">
        <v>579885436042</v>
      </c>
      <c r="E122" s="5">
        <v>564476130445</v>
      </c>
      <c r="F122" s="5">
        <v>543785217588</v>
      </c>
      <c r="G122" s="5">
        <v>523167327727</v>
      </c>
      <c r="I122" s="5">
        <v>564476130445</v>
      </c>
      <c r="J122" s="5">
        <v>537564311394</v>
      </c>
      <c r="K122" s="5">
        <v>520011587704</v>
      </c>
      <c r="L122" s="5">
        <v>486451717639</v>
      </c>
      <c r="M122" s="5">
        <v>470659688794</v>
      </c>
      <c r="N122" s="5">
        <v>454439398271</v>
      </c>
      <c r="O122" s="5">
        <v>435240027981</v>
      </c>
      <c r="P122" s="5">
        <v>417472690395</v>
      </c>
      <c r="Q122" s="5">
        <v>403287732253</v>
      </c>
      <c r="R122" s="5">
        <v>395665098885</v>
      </c>
      <c r="S122" s="5">
        <v>24200118</v>
      </c>
      <c r="T122" s="5">
        <v>22346050</v>
      </c>
      <c r="U122" s="5">
        <v>18093059</v>
      </c>
      <c r="V122" s="5">
        <v>17224802</v>
      </c>
      <c r="W122" s="5">
        <v>119215949274</v>
      </c>
      <c r="X122" s="5">
        <v>99986003130</v>
      </c>
      <c r="Y122" s="5">
        <v>80795832110</v>
      </c>
      <c r="Z122" s="5">
        <v>55890659718</v>
      </c>
    </row>
    <row r="123" spans="3:26" ht="15.5" x14ac:dyDescent="0.35">
      <c r="C123" t="s">
        <v>165</v>
      </c>
      <c r="D123" s="5">
        <v>40323264061</v>
      </c>
      <c r="E123" s="5">
        <v>40323264061</v>
      </c>
      <c r="F123" s="5">
        <v>40323263981</v>
      </c>
      <c r="G123" s="5">
        <v>40323264061</v>
      </c>
      <c r="I123" s="5">
        <v>40323264061</v>
      </c>
      <c r="J123" s="5">
        <v>37480046462</v>
      </c>
      <c r="K123" s="5">
        <v>34860788020</v>
      </c>
      <c r="L123" s="5">
        <v>32980190646</v>
      </c>
      <c r="M123" s="5">
        <v>30798684440</v>
      </c>
      <c r="N123" s="5">
        <v>28060153676</v>
      </c>
      <c r="O123" s="5">
        <v>26327622279</v>
      </c>
      <c r="P123" s="5">
        <v>24639863401</v>
      </c>
      <c r="Q123" s="5">
        <v>22682991843</v>
      </c>
      <c r="R123" s="5">
        <v>19537391721</v>
      </c>
      <c r="S123" s="5">
        <v>1443596</v>
      </c>
      <c r="T123" s="5">
        <v>1202282</v>
      </c>
      <c r="U123" s="5">
        <v>1106707</v>
      </c>
      <c r="V123" s="5">
        <v>932707</v>
      </c>
      <c r="W123" s="5">
        <v>6218494992</v>
      </c>
      <c r="X123" s="5">
        <v>4796415306</v>
      </c>
      <c r="Y123" s="5">
        <v>3250944956</v>
      </c>
      <c r="Z123" s="5">
        <v>2245530168</v>
      </c>
    </row>
    <row r="124" spans="3:26" ht="15.5" x14ac:dyDescent="0.35">
      <c r="C124" t="s">
        <v>166</v>
      </c>
      <c r="D124" s="5">
        <v>539562171981</v>
      </c>
      <c r="E124" s="5">
        <v>524152866384</v>
      </c>
      <c r="F124" s="5">
        <v>503461953607</v>
      </c>
      <c r="G124" s="5">
        <v>482844063666</v>
      </c>
      <c r="I124" s="5">
        <v>524152866384</v>
      </c>
      <c r="J124" s="5">
        <v>500084264932</v>
      </c>
      <c r="K124" s="5">
        <v>485150799684</v>
      </c>
      <c r="L124" s="5">
        <v>453471526993</v>
      </c>
      <c r="M124" s="5">
        <v>439861004354</v>
      </c>
      <c r="N124" s="5">
        <v>426379244595</v>
      </c>
      <c r="O124" s="5">
        <v>408912405702</v>
      </c>
      <c r="P124" s="5">
        <v>392832826994</v>
      </c>
      <c r="Q124" s="5">
        <v>380604740410</v>
      </c>
      <c r="R124" s="5">
        <v>376127707164</v>
      </c>
      <c r="S124" s="5">
        <v>22756522</v>
      </c>
      <c r="T124" s="5">
        <v>21143768</v>
      </c>
      <c r="U124" s="5">
        <v>16986352</v>
      </c>
      <c r="V124" s="5">
        <v>16292095</v>
      </c>
      <c r="W124" s="5">
        <v>112997454282</v>
      </c>
      <c r="X124" s="5">
        <v>95189587824</v>
      </c>
      <c r="Y124" s="5">
        <v>77544887154</v>
      </c>
      <c r="Z124" s="5">
        <v>53645129550</v>
      </c>
    </row>
    <row r="125" spans="3:26" ht="15.5" x14ac:dyDescent="0.35">
      <c r="C125" t="s">
        <v>167</v>
      </c>
      <c r="D125" s="5">
        <v>579885436042</v>
      </c>
      <c r="E125" s="5">
        <v>564476130445</v>
      </c>
      <c r="F125" s="5">
        <v>543785217588</v>
      </c>
      <c r="G125" s="5">
        <v>523167327727</v>
      </c>
      <c r="I125" s="5">
        <v>564476130445</v>
      </c>
      <c r="J125" s="5">
        <v>537564311394</v>
      </c>
      <c r="K125" s="5">
        <v>520011587704</v>
      </c>
      <c r="L125" s="5">
        <v>486451717639</v>
      </c>
      <c r="M125" s="5">
        <v>470659688794</v>
      </c>
      <c r="N125" s="5">
        <v>454439398271</v>
      </c>
      <c r="O125" s="5">
        <v>435240027981</v>
      </c>
      <c r="P125" s="5">
        <v>417472690395</v>
      </c>
      <c r="Q125" s="5">
        <v>403287732253</v>
      </c>
      <c r="R125" s="5">
        <v>395665098885</v>
      </c>
      <c r="S125" s="5">
        <v>24200118</v>
      </c>
      <c r="T125" s="5">
        <v>22346050</v>
      </c>
      <c r="U125" s="5">
        <v>18093059</v>
      </c>
      <c r="V125" s="5">
        <v>17224802</v>
      </c>
      <c r="W125" s="5">
        <v>119215949274</v>
      </c>
      <c r="X125" s="5">
        <v>99986003130</v>
      </c>
      <c r="Y125" s="5">
        <v>80795832110</v>
      </c>
      <c r="Z125" s="5">
        <v>55890659718</v>
      </c>
    </row>
    <row r="126" spans="3:26" ht="15.5" x14ac:dyDescent="0.35">
      <c r="C126" t="s">
        <v>96</v>
      </c>
    </row>
    <row r="127" spans="3:26" ht="15.5" x14ac:dyDescent="0.35">
      <c r="C127" t="s">
        <v>168</v>
      </c>
      <c r="D127" s="5">
        <v>113949547</v>
      </c>
      <c r="E127" s="5">
        <v>105203306</v>
      </c>
      <c r="F127" s="5">
        <v>100730643</v>
      </c>
      <c r="G127" s="5">
        <v>95100731</v>
      </c>
      <c r="I127" s="5">
        <v>105203306</v>
      </c>
      <c r="J127" s="5">
        <v>86190710</v>
      </c>
      <c r="K127" s="5">
        <v>63439052</v>
      </c>
      <c r="L127" s="5">
        <v>44114015</v>
      </c>
      <c r="M127" s="5">
        <v>39257436</v>
      </c>
      <c r="N127" s="5">
        <v>14731480</v>
      </c>
      <c r="O127" s="5">
        <v>25672221</v>
      </c>
      <c r="P127" s="5">
        <v>19970656</v>
      </c>
      <c r="Q127" s="5">
        <v>18466806</v>
      </c>
      <c r="R127" s="5">
        <v>17010008</v>
      </c>
      <c r="S127" s="5">
        <v>423</v>
      </c>
      <c r="T127" s="5">
        <v>786</v>
      </c>
      <c r="U127" s="5">
        <v>950</v>
      </c>
      <c r="V127" s="5">
        <v>1713</v>
      </c>
      <c r="W127" s="5">
        <v>15589461</v>
      </c>
      <c r="X127" s="5">
        <v>11946053</v>
      </c>
    </row>
    <row r="128" spans="3:26" ht="15.5" x14ac:dyDescent="0.35">
      <c r="C128" t="s">
        <v>9</v>
      </c>
      <c r="D128" s="5">
        <v>615343870673</v>
      </c>
      <c r="E128" s="5">
        <v>599925818835</v>
      </c>
      <c r="F128" s="5">
        <v>579230433315</v>
      </c>
      <c r="G128" s="5">
        <v>558606913542</v>
      </c>
      <c r="I128" s="5">
        <v>599925818835</v>
      </c>
      <c r="J128" s="5">
        <v>573302455170</v>
      </c>
      <c r="K128" s="5">
        <v>555726979822</v>
      </c>
      <c r="L128" s="5">
        <v>522147784720</v>
      </c>
      <c r="M128" s="5">
        <v>506350899296</v>
      </c>
      <c r="N128" s="5">
        <v>490106082817</v>
      </c>
      <c r="O128" s="5">
        <v>470917653268</v>
      </c>
      <c r="P128" s="5">
        <v>453144614117</v>
      </c>
      <c r="Q128" s="5">
        <v>438958152125</v>
      </c>
      <c r="R128" s="5">
        <v>428762075640</v>
      </c>
      <c r="S128" s="5">
        <v>27395341</v>
      </c>
      <c r="T128" s="5">
        <v>25541636</v>
      </c>
      <c r="U128" s="5">
        <v>21306075</v>
      </c>
      <c r="V128" s="5">
        <v>20540504</v>
      </c>
      <c r="W128" s="5">
        <v>153744619334</v>
      </c>
      <c r="X128" s="5">
        <v>134511029782</v>
      </c>
      <c r="Y128" s="5">
        <v>115308912709</v>
      </c>
      <c r="Z128" s="5">
        <v>90403740317</v>
      </c>
    </row>
    <row r="129" spans="2:26" ht="15.5" x14ac:dyDescent="0.35">
      <c r="C129" t="s">
        <v>169</v>
      </c>
      <c r="D129" s="5">
        <v>883469347730</v>
      </c>
      <c r="E129" s="5">
        <v>851024116343</v>
      </c>
      <c r="F129" s="5">
        <v>821390127763</v>
      </c>
      <c r="G129" s="5">
        <v>835608241818</v>
      </c>
      <c r="I129" s="5">
        <v>851024116343</v>
      </c>
      <c r="J129" s="5">
        <v>801657692915</v>
      </c>
      <c r="K129" s="5">
        <v>776502261248</v>
      </c>
      <c r="L129" s="5">
        <v>759845633795</v>
      </c>
      <c r="M129" s="5">
        <v>774026897674</v>
      </c>
      <c r="N129" s="5">
        <v>648203498284</v>
      </c>
      <c r="O129" s="5">
        <v>691512231303</v>
      </c>
      <c r="P129" s="5">
        <v>708588285620</v>
      </c>
      <c r="Q129" s="5">
        <v>587699015641</v>
      </c>
      <c r="R129" s="5">
        <v>567560171430</v>
      </c>
      <c r="S129" s="5">
        <v>39425663</v>
      </c>
      <c r="T129" s="5">
        <v>42789294</v>
      </c>
      <c r="U129" s="5">
        <v>48983039</v>
      </c>
      <c r="V129" s="5">
        <v>45418941</v>
      </c>
      <c r="W129" s="5">
        <v>373969285234</v>
      </c>
      <c r="X129" s="5">
        <v>275390730449</v>
      </c>
      <c r="Y129" s="5">
        <v>219198880369</v>
      </c>
      <c r="Z129" s="5">
        <v>258897722157</v>
      </c>
    </row>
    <row r="130" spans="2:26" ht="15.5" x14ac:dyDescent="0.35">
      <c r="C130" t="s">
        <v>170</v>
      </c>
      <c r="D130" s="5">
        <v>306338500</v>
      </c>
      <c r="E130" s="5">
        <v>306338500</v>
      </c>
      <c r="F130" s="5">
        <v>306338500</v>
      </c>
      <c r="G130" s="5">
        <v>306338500</v>
      </c>
      <c r="I130" s="5">
        <v>306338500</v>
      </c>
      <c r="J130" s="5">
        <v>306338500</v>
      </c>
      <c r="K130" s="5">
        <v>306338500</v>
      </c>
      <c r="L130" s="5">
        <v>306338500</v>
      </c>
      <c r="M130" s="5">
        <v>306338500</v>
      </c>
      <c r="N130" s="5">
        <v>306338500</v>
      </c>
      <c r="O130" s="5">
        <v>306338500</v>
      </c>
      <c r="P130" s="5">
        <v>306338500</v>
      </c>
      <c r="Q130" s="5">
        <v>306338500</v>
      </c>
      <c r="R130" s="5">
        <v>306338500</v>
      </c>
      <c r="S130" s="5">
        <v>306338500</v>
      </c>
      <c r="T130" s="5">
        <v>306338500</v>
      </c>
      <c r="U130" s="5">
        <v>306338500</v>
      </c>
      <c r="V130" s="5">
        <v>306338500</v>
      </c>
      <c r="W130" s="5">
        <v>306338500</v>
      </c>
      <c r="X130" s="5">
        <v>306338500</v>
      </c>
      <c r="Y130" s="5">
        <v>306338500</v>
      </c>
      <c r="Z130" s="5">
        <v>306338500</v>
      </c>
    </row>
    <row r="132" spans="2:26" ht="15.5" x14ac:dyDescent="0.35">
      <c r="B132" t="s">
        <v>171</v>
      </c>
      <c r="C132" t="s">
        <v>172</v>
      </c>
      <c r="D132" s="5">
        <v>-34226828466</v>
      </c>
      <c r="E132" s="5">
        <v>18177712242</v>
      </c>
      <c r="F132" s="5">
        <v>47622195632</v>
      </c>
      <c r="G132" s="5">
        <v>-12924535770</v>
      </c>
      <c r="I132" s="5">
        <v>71323001393</v>
      </c>
      <c r="J132" s="5">
        <v>24438464359</v>
      </c>
      <c r="K132" s="5">
        <v>117113937642</v>
      </c>
      <c r="L132" s="5">
        <v>-72729585515</v>
      </c>
      <c r="M132" s="5">
        <v>118592289234</v>
      </c>
      <c r="N132" s="5">
        <v>81582595214</v>
      </c>
      <c r="O132" s="5">
        <v>5606898827</v>
      </c>
      <c r="P132" s="5">
        <v>-12939966355</v>
      </c>
      <c r="Q132" s="5">
        <v>52537193055</v>
      </c>
      <c r="R132" s="5">
        <v>140216652801</v>
      </c>
      <c r="S132" s="5">
        <v>4995305</v>
      </c>
      <c r="T132" s="5">
        <v>7467135</v>
      </c>
      <c r="U132" s="5">
        <v>1094491</v>
      </c>
      <c r="V132" s="5">
        <v>2719594</v>
      </c>
      <c r="W132" s="5">
        <v>-35820351180</v>
      </c>
      <c r="X132" s="5">
        <v>6397215186</v>
      </c>
      <c r="Y132" s="5">
        <v>80038380190</v>
      </c>
      <c r="Z132" s="5">
        <v>-61470538594</v>
      </c>
    </row>
    <row r="133" spans="2:26" ht="15.5" x14ac:dyDescent="0.35">
      <c r="C133" t="s">
        <v>173</v>
      </c>
      <c r="D133" s="5">
        <v>228413633620</v>
      </c>
      <c r="E133" s="5">
        <v>257098856296</v>
      </c>
      <c r="F133" s="5">
        <v>235305900092</v>
      </c>
      <c r="G133" s="5">
        <v>230214669822</v>
      </c>
      <c r="I133" s="5">
        <v>932127122467</v>
      </c>
      <c r="J133" s="5">
        <v>885504243761</v>
      </c>
      <c r="K133" s="5">
        <v>808236101049</v>
      </c>
      <c r="L133" s="5">
        <v>831361413761</v>
      </c>
      <c r="M133" s="5">
        <v>863651998355</v>
      </c>
      <c r="N133" s="5">
        <v>807775058728</v>
      </c>
      <c r="O133" s="5">
        <v>816257599705</v>
      </c>
      <c r="P133" s="5">
        <v>679612458958</v>
      </c>
      <c r="Q133" s="5">
        <v>586611464896</v>
      </c>
      <c r="R133" s="5">
        <v>687498119154</v>
      </c>
      <c r="S133" s="5">
        <v>47719741</v>
      </c>
      <c r="T133" s="5">
        <v>67795327</v>
      </c>
      <c r="U133" s="5">
        <v>71125257</v>
      </c>
      <c r="V133" s="5">
        <v>64593036</v>
      </c>
      <c r="W133" s="5">
        <v>592676561389</v>
      </c>
      <c r="X133" s="5">
        <v>497961675070</v>
      </c>
      <c r="Y133" s="5">
        <v>485212986374</v>
      </c>
      <c r="Z133" s="5">
        <v>454565319069</v>
      </c>
    </row>
    <row r="134" spans="2:26" ht="15.5" x14ac:dyDescent="0.35">
      <c r="C134" t="s">
        <v>871</v>
      </c>
      <c r="D134" s="5">
        <v>-232688578536</v>
      </c>
      <c r="E134" s="5">
        <v>-219929130421</v>
      </c>
      <c r="F134" s="5">
        <v>-166230275925</v>
      </c>
      <c r="G134" s="5">
        <v>-220389828745</v>
      </c>
      <c r="I134" s="5">
        <v>-771138273269</v>
      </c>
      <c r="J134" s="5">
        <v>-783364728720</v>
      </c>
      <c r="K134" s="5">
        <v>-621288536447</v>
      </c>
      <c r="L134" s="5">
        <v>-820708389133</v>
      </c>
      <c r="M134" s="5">
        <v>-657240091046</v>
      </c>
      <c r="N134" s="5">
        <v>-656102178532</v>
      </c>
      <c r="O134" s="5">
        <v>-738408009071</v>
      </c>
      <c r="P134" s="5">
        <v>-609952398046</v>
      </c>
      <c r="Q134" s="5">
        <v>-450184182067</v>
      </c>
      <c r="R134" s="5">
        <v>-478753781175</v>
      </c>
      <c r="S134" s="5">
        <v>-37992782</v>
      </c>
      <c r="T134" s="5">
        <v>-54662002</v>
      </c>
      <c r="U134" s="5">
        <v>-60094175</v>
      </c>
      <c r="V134" s="5">
        <v>-53554815</v>
      </c>
      <c r="W134" s="5">
        <v>-585447008751</v>
      </c>
      <c r="X134" s="5">
        <v>-454867566282</v>
      </c>
      <c r="Y134" s="5">
        <v>-388693540572</v>
      </c>
      <c r="Z134" s="5">
        <v>-485406719333</v>
      </c>
    </row>
    <row r="135" spans="2:26" ht="15.5" x14ac:dyDescent="0.35">
      <c r="C135" t="s">
        <v>598</v>
      </c>
      <c r="D135" s="5">
        <v>-18738907279</v>
      </c>
      <c r="E135" s="5">
        <v>-13025014052</v>
      </c>
      <c r="F135" s="5">
        <v>-12395727097</v>
      </c>
      <c r="G135" s="5">
        <v>-17181599872</v>
      </c>
      <c r="I135" s="5">
        <v>-59977097694</v>
      </c>
      <c r="J135" s="5">
        <v>-53934768600</v>
      </c>
      <c r="K135" s="5">
        <v>-49248500960</v>
      </c>
      <c r="L135" s="5">
        <v>-49029802685</v>
      </c>
      <c r="M135" s="5">
        <v>-47844912824</v>
      </c>
      <c r="N135" s="5">
        <v>-48198310449</v>
      </c>
      <c r="O135" s="5">
        <v>-42053655070</v>
      </c>
      <c r="P135" s="5">
        <v>-38355127818</v>
      </c>
      <c r="Q135" s="5">
        <v>-34719720563</v>
      </c>
      <c r="R135" s="5">
        <v>-27726776476</v>
      </c>
      <c r="S135" s="5">
        <v>-1894902</v>
      </c>
      <c r="T135" s="5">
        <v>-2500322</v>
      </c>
      <c r="U135" s="5">
        <v>-2149379</v>
      </c>
      <c r="V135" s="5">
        <v>-2309698</v>
      </c>
      <c r="W135" s="5">
        <v>-13416439820</v>
      </c>
      <c r="X135" s="5">
        <v>-7353904657</v>
      </c>
      <c r="Y135" s="5">
        <v>-4161190419</v>
      </c>
      <c r="Z135" s="5">
        <v>-5340270639</v>
      </c>
    </row>
    <row r="136" spans="2:26" ht="15.5" x14ac:dyDescent="0.35">
      <c r="C136" t="s">
        <v>663</v>
      </c>
      <c r="D136" s="5">
        <v>-11259170693</v>
      </c>
      <c r="E136" s="5">
        <v>-3429321772</v>
      </c>
      <c r="F136" s="5">
        <v>-7136129327</v>
      </c>
      <c r="G136" s="5">
        <v>-4064067627</v>
      </c>
      <c r="I136" s="5">
        <v>-25156026124</v>
      </c>
      <c r="J136" s="5">
        <v>-19777268535</v>
      </c>
      <c r="K136" s="5">
        <v>-21540192221</v>
      </c>
      <c r="L136" s="5">
        <v>-22151391977</v>
      </c>
      <c r="M136" s="5">
        <v>-24380476126</v>
      </c>
      <c r="N136" s="5">
        <v>-23733472236</v>
      </c>
      <c r="O136" s="5">
        <v>-25405541242</v>
      </c>
      <c r="P136" s="5">
        <v>-21806853019</v>
      </c>
      <c r="Q136" s="5">
        <v>-29069132092</v>
      </c>
      <c r="R136" s="5">
        <v>-22991264847</v>
      </c>
      <c r="S136" s="5">
        <v>-2036816</v>
      </c>
      <c r="T136" s="5">
        <v>-2051421</v>
      </c>
      <c r="U136" s="5">
        <v>-1901840</v>
      </c>
      <c r="V136" s="5">
        <v>-1054864</v>
      </c>
      <c r="W136" s="5">
        <v>-4376118538</v>
      </c>
      <c r="X136" s="5">
        <v>-15641330094</v>
      </c>
      <c r="Y136" s="5">
        <v>-8539002971</v>
      </c>
      <c r="Z136" s="5">
        <v>-13838746514</v>
      </c>
    </row>
    <row r="137" spans="2:26" ht="15.5" x14ac:dyDescent="0.35">
      <c r="C137" t="s">
        <v>1333</v>
      </c>
    </row>
    <row r="138" spans="2:26" ht="15.5" x14ac:dyDescent="0.35">
      <c r="C138" t="s">
        <v>202</v>
      </c>
      <c r="D138" s="5">
        <v>1901795546</v>
      </c>
      <c r="E138" s="5">
        <v>2661035474</v>
      </c>
      <c r="F138" s="5">
        <v>2556975869</v>
      </c>
      <c r="G138" s="5">
        <v>2792301912</v>
      </c>
      <c r="I138" s="5">
        <v>10170447908</v>
      </c>
      <c r="J138" s="5">
        <v>12037038122</v>
      </c>
      <c r="K138" s="5">
        <v>10501346844</v>
      </c>
      <c r="L138" s="5">
        <v>3670748921</v>
      </c>
      <c r="M138" s="5">
        <v>3728305273</v>
      </c>
      <c r="N138" s="5">
        <v>3222823574</v>
      </c>
      <c r="O138" s="5">
        <v>3036508026</v>
      </c>
      <c r="P138" s="5">
        <v>4532474796</v>
      </c>
      <c r="Q138" s="5">
        <v>4941630898</v>
      </c>
      <c r="R138" s="5">
        <v>2293146873</v>
      </c>
      <c r="S138" s="5">
        <v>2744</v>
      </c>
      <c r="T138" s="5">
        <v>2253</v>
      </c>
      <c r="U138" s="5">
        <v>5094</v>
      </c>
      <c r="V138" s="5">
        <v>3993</v>
      </c>
      <c r="W138" s="5">
        <v>29606100</v>
      </c>
      <c r="X138" s="5">
        <v>28946322</v>
      </c>
      <c r="Y138" s="5">
        <v>180606143</v>
      </c>
      <c r="Z138" s="5">
        <v>83167405</v>
      </c>
    </row>
    <row r="139" spans="2:26" ht="15.5" x14ac:dyDescent="0.35">
      <c r="C139" t="s">
        <v>1383</v>
      </c>
      <c r="G139" s="5">
        <v>3098592070</v>
      </c>
      <c r="I139" s="5">
        <v>3098592070</v>
      </c>
      <c r="J139" s="5">
        <v>11333003896</v>
      </c>
      <c r="K139" s="5">
        <v>2099211412</v>
      </c>
      <c r="L139" s="5">
        <v>2685388274</v>
      </c>
      <c r="M139" s="5">
        <v>4248699410</v>
      </c>
      <c r="N139" s="5">
        <v>21341960632</v>
      </c>
      <c r="O139" s="5">
        <v>11500123785</v>
      </c>
      <c r="P139" s="5">
        <v>2576617663</v>
      </c>
      <c r="Q139" s="5">
        <v>3185747648</v>
      </c>
      <c r="R139" s="5">
        <v>3732100941</v>
      </c>
      <c r="S139" s="5">
        <v>395198</v>
      </c>
      <c r="T139" s="5">
        <v>307553</v>
      </c>
      <c r="U139" s="5">
        <v>345223</v>
      </c>
    </row>
    <row r="140" spans="2:26" ht="15.5" x14ac:dyDescent="0.35">
      <c r="C140" t="s">
        <v>706</v>
      </c>
      <c r="D140" s="5">
        <v>-5858810270</v>
      </c>
      <c r="E140" s="5">
        <v>-1845705790</v>
      </c>
      <c r="F140" s="5">
        <v>-5980979700</v>
      </c>
      <c r="G140" s="5">
        <v>-2988348618</v>
      </c>
      <c r="I140" s="5">
        <v>-13260548206</v>
      </c>
      <c r="J140" s="5">
        <v>-17781914869</v>
      </c>
      <c r="K140" s="5">
        <v>-14486111213</v>
      </c>
      <c r="L140" s="5">
        <v>-14381813700</v>
      </c>
      <c r="M140" s="5">
        <v>-13395748798</v>
      </c>
      <c r="N140" s="5">
        <v>-15799159901</v>
      </c>
      <c r="O140" s="5">
        <v>-15129615660</v>
      </c>
      <c r="P140" s="5">
        <v>-24291562154</v>
      </c>
      <c r="Q140" s="5">
        <v>-28560297163</v>
      </c>
      <c r="R140" s="5">
        <v>-23680721033</v>
      </c>
      <c r="S140" s="5">
        <v>-1848851</v>
      </c>
      <c r="T140" s="5">
        <v>-2035758</v>
      </c>
      <c r="U140" s="5">
        <v>-1967916</v>
      </c>
      <c r="V140" s="5">
        <v>-1694696</v>
      </c>
      <c r="W140" s="5">
        <v>-16066806272</v>
      </c>
      <c r="X140" s="5">
        <v>-14452881230</v>
      </c>
      <c r="Y140" s="5">
        <v>-11934888199</v>
      </c>
      <c r="Z140" s="5">
        <v>-7217239024</v>
      </c>
    </row>
    <row r="141" spans="2:26" ht="15.5" x14ac:dyDescent="0.35">
      <c r="C141" t="s">
        <v>605</v>
      </c>
      <c r="D141" s="5">
        <v>-637751251</v>
      </c>
      <c r="E141" s="5">
        <v>-684687551</v>
      </c>
      <c r="F141" s="5">
        <v>-944993478</v>
      </c>
      <c r="G141" s="5">
        <v>-982622446</v>
      </c>
      <c r="I141" s="5">
        <v>-3389946938</v>
      </c>
      <c r="J141" s="5">
        <v>-4998102583</v>
      </c>
      <c r="K141" s="5">
        <v>-4010851843</v>
      </c>
      <c r="L141" s="5">
        <v>-4479475676</v>
      </c>
      <c r="M141" s="5">
        <v>-4033303946</v>
      </c>
      <c r="N141" s="5">
        <v>-4505965530</v>
      </c>
      <c r="O141" s="5">
        <v>-4846323784</v>
      </c>
      <c r="P141" s="5">
        <v>-2785405310</v>
      </c>
      <c r="Q141" s="5">
        <v>-1815694363</v>
      </c>
      <c r="R141" s="5">
        <v>-4403807940</v>
      </c>
      <c r="S141" s="5">
        <v>-296315</v>
      </c>
      <c r="T141" s="5">
        <v>-499761</v>
      </c>
      <c r="U141" s="5">
        <v>-588814</v>
      </c>
      <c r="V141" s="5">
        <v>-702121</v>
      </c>
      <c r="W141" s="5">
        <v>-6501637060</v>
      </c>
    </row>
    <row r="142" spans="2:26" ht="15.5" x14ac:dyDescent="0.35">
      <c r="C142" t="s">
        <v>1384</v>
      </c>
      <c r="V142" s="5">
        <v>-708201</v>
      </c>
    </row>
    <row r="143" spans="2:26" ht="15.5" x14ac:dyDescent="0.35">
      <c r="C143" t="s">
        <v>1385</v>
      </c>
      <c r="D143" s="5">
        <v>4640960397</v>
      </c>
      <c r="E143" s="5">
        <v>-2668319942</v>
      </c>
      <c r="F143" s="5">
        <v>2447425198</v>
      </c>
      <c r="G143" s="5">
        <v>-3423632266</v>
      </c>
      <c r="I143" s="5">
        <v>-1151268821</v>
      </c>
      <c r="J143" s="5">
        <v>-4579038113</v>
      </c>
      <c r="K143" s="5">
        <v>6851471021</v>
      </c>
      <c r="L143" s="5">
        <v>303736700</v>
      </c>
      <c r="M143" s="5">
        <v>-6142181064</v>
      </c>
      <c r="N143" s="5">
        <v>-2418161072</v>
      </c>
      <c r="O143" s="5">
        <v>655812138</v>
      </c>
      <c r="P143" s="5">
        <v>-2470171425</v>
      </c>
      <c r="Q143" s="5">
        <v>2147375861</v>
      </c>
      <c r="R143" s="5">
        <v>816659042</v>
      </c>
      <c r="S143" s="5">
        <v>-565151</v>
      </c>
      <c r="T143" s="5">
        <v>1111266</v>
      </c>
      <c r="U143" s="5">
        <v>-3678959</v>
      </c>
      <c r="V143" s="5">
        <v>-1853040</v>
      </c>
      <c r="W143" s="5">
        <v>-2718508228</v>
      </c>
      <c r="X143" s="5">
        <v>722276057</v>
      </c>
      <c r="Y143" s="5">
        <v>110042449</v>
      </c>
      <c r="Z143" s="5">
        <v>-10274849558</v>
      </c>
    </row>
    <row r="144" spans="2:26" ht="15.5" x14ac:dyDescent="0.35">
      <c r="C144" t="s">
        <v>183</v>
      </c>
      <c r="D144" s="5">
        <v>27700000000</v>
      </c>
      <c r="E144" s="5">
        <v>7395436911</v>
      </c>
      <c r="F144" s="5">
        <v>-81269744953</v>
      </c>
      <c r="G144" s="5">
        <v>33348082951</v>
      </c>
      <c r="I144" s="5">
        <v>-57660394479</v>
      </c>
      <c r="J144" s="5">
        <v>-2513937339</v>
      </c>
      <c r="K144" s="5">
        <v>-64858895175</v>
      </c>
      <c r="L144" s="5">
        <v>25319124907</v>
      </c>
      <c r="M144" s="5">
        <v>-33110389189</v>
      </c>
      <c r="N144" s="5">
        <v>-40205429898</v>
      </c>
      <c r="O144" s="5">
        <v>1003411210</v>
      </c>
      <c r="P144" s="5">
        <v>-10526050587</v>
      </c>
      <c r="Q144" s="5">
        <v>-49636035235</v>
      </c>
      <c r="R144" s="5">
        <v>-26688552310</v>
      </c>
      <c r="S144" s="5">
        <v>-2929585</v>
      </c>
      <c r="T144" s="5">
        <v>-5182744</v>
      </c>
      <c r="U144" s="5">
        <v>240888</v>
      </c>
      <c r="V144" s="5">
        <v>-1693910</v>
      </c>
      <c r="W144" s="5">
        <v>65729196710</v>
      </c>
      <c r="X144" s="5">
        <v>15298787864</v>
      </c>
      <c r="Y144" s="5">
        <v>-67503417410</v>
      </c>
      <c r="Z144" s="5">
        <v>66520883321</v>
      </c>
    </row>
    <row r="145" spans="3:26" ht="15.5" x14ac:dyDescent="0.35">
      <c r="C145" t="s">
        <v>184</v>
      </c>
      <c r="D145" s="5">
        <v>-6830028826</v>
      </c>
      <c r="E145" s="5">
        <v>484154647</v>
      </c>
      <c r="F145" s="5">
        <v>52102500</v>
      </c>
      <c r="G145" s="5">
        <v>10892945565</v>
      </c>
      <c r="I145" s="5">
        <v>-8261006830</v>
      </c>
      <c r="J145" s="5">
        <v>32142175245</v>
      </c>
      <c r="K145" s="5">
        <v>3688746800</v>
      </c>
      <c r="L145" s="5">
        <v>5260755118</v>
      </c>
      <c r="M145" s="5">
        <v>-1784728003</v>
      </c>
      <c r="N145" s="5">
        <v>-9721350561</v>
      </c>
      <c r="O145" s="5">
        <v>-13875082647</v>
      </c>
      <c r="P145" s="5">
        <v>-16932853374</v>
      </c>
      <c r="Q145" s="5">
        <v>-5477372814</v>
      </c>
      <c r="R145" s="5">
        <v>-31125769916</v>
      </c>
      <c r="S145" s="5">
        <v>-1133891</v>
      </c>
      <c r="T145" s="5">
        <v>-2718206</v>
      </c>
      <c r="U145" s="5">
        <v>-1540909</v>
      </c>
      <c r="V145" s="5">
        <v>-581647</v>
      </c>
      <c r="W145" s="5">
        <v>-23277805349</v>
      </c>
      <c r="X145" s="5">
        <v>-17659130224</v>
      </c>
      <c r="Y145" s="5">
        <v>-11177162013</v>
      </c>
      <c r="Z145" s="5">
        <v>-10180333806</v>
      </c>
    </row>
    <row r="146" spans="3:26" ht="15.5" x14ac:dyDescent="0.35">
      <c r="C146" t="s">
        <v>1386</v>
      </c>
      <c r="X146" s="5">
        <v>-12423500000</v>
      </c>
    </row>
    <row r="147" spans="3:26" ht="15.5" x14ac:dyDescent="0.35">
      <c r="C147" t="s">
        <v>207</v>
      </c>
      <c r="D147" s="5">
        <v>-1881186463</v>
      </c>
      <c r="E147" s="5">
        <v>-88241750</v>
      </c>
      <c r="F147" s="5">
        <v>-31897500</v>
      </c>
      <c r="G147" s="5">
        <v>-783619320</v>
      </c>
      <c r="I147" s="5">
        <v>-1339313441</v>
      </c>
      <c r="J147" s="5">
        <v>-4467972052</v>
      </c>
      <c r="K147" s="5">
        <v>-1333103650</v>
      </c>
      <c r="L147" s="5">
        <v>-4658380018</v>
      </c>
      <c r="M147" s="5">
        <v>-2444728002</v>
      </c>
      <c r="N147" s="5">
        <v>-9078064197</v>
      </c>
      <c r="O147" s="5">
        <v>-14413446283</v>
      </c>
      <c r="P147" s="5">
        <v>-16961944284</v>
      </c>
      <c r="Q147" s="5">
        <v>-5821918268</v>
      </c>
      <c r="R147" s="5">
        <v>-27956393446</v>
      </c>
      <c r="S147" s="5">
        <v>-919571</v>
      </c>
      <c r="T147" s="5">
        <v>-2511538</v>
      </c>
      <c r="U147" s="5">
        <v>-1279811</v>
      </c>
      <c r="V147" s="5">
        <v>-586002</v>
      </c>
      <c r="W147" s="5">
        <v>-23603259894</v>
      </c>
      <c r="X147" s="5">
        <v>-5365630224</v>
      </c>
      <c r="Y147" s="5">
        <v>-11222162013</v>
      </c>
      <c r="Z147" s="5">
        <v>-10356333806</v>
      </c>
    </row>
    <row r="148" spans="3:26" ht="15.5" x14ac:dyDescent="0.35">
      <c r="C148" t="s">
        <v>240</v>
      </c>
      <c r="D148" s="5">
        <v>-4948842363</v>
      </c>
      <c r="E148" s="5">
        <v>1</v>
      </c>
      <c r="I148" s="5">
        <v>-19439654670</v>
      </c>
      <c r="K148" s="5">
        <v>-20428600000</v>
      </c>
      <c r="L148" s="5">
        <v>-39908500000</v>
      </c>
    </row>
    <row r="149" spans="3:26" ht="15.5" x14ac:dyDescent="0.35">
      <c r="C149" t="s">
        <v>1387</v>
      </c>
      <c r="E149" s="5">
        <v>11616564884</v>
      </c>
      <c r="I149" s="5">
        <v>11616564884</v>
      </c>
      <c r="J149" s="5">
        <v>35292850000</v>
      </c>
      <c r="K149" s="5">
        <v>25000000000</v>
      </c>
    </row>
    <row r="150" spans="3:26" ht="15.5" x14ac:dyDescent="0.35">
      <c r="C150" t="s">
        <v>209</v>
      </c>
      <c r="S150" s="5">
        <v>-97166</v>
      </c>
    </row>
    <row r="151" spans="3:26" ht="15.5" x14ac:dyDescent="0.35">
      <c r="C151" t="s">
        <v>1341</v>
      </c>
      <c r="N151" s="5">
        <v>-653800000</v>
      </c>
      <c r="O151" s="5">
        <v>-105000000</v>
      </c>
      <c r="R151" s="5">
        <v>-3169376470</v>
      </c>
      <c r="S151" s="5">
        <v>-140036</v>
      </c>
      <c r="T151" s="5">
        <v>-239275</v>
      </c>
      <c r="U151" s="5">
        <v>-277987</v>
      </c>
    </row>
    <row r="152" spans="3:26" ht="15.5" x14ac:dyDescent="0.35">
      <c r="C152" t="s">
        <v>1388</v>
      </c>
      <c r="E152" s="5">
        <v>605000000</v>
      </c>
      <c r="I152" s="5">
        <v>605000000</v>
      </c>
    </row>
    <row r="153" spans="3:26" ht="15.5" x14ac:dyDescent="0.35">
      <c r="C153" t="s">
        <v>675</v>
      </c>
      <c r="E153" s="5">
        <v>-11616564885</v>
      </c>
      <c r="G153" s="5">
        <v>11616564885</v>
      </c>
    </row>
    <row r="154" spans="3:26" ht="15.5" x14ac:dyDescent="0.35">
      <c r="C154" t="s">
        <v>711</v>
      </c>
      <c r="E154" s="5">
        <v>-32603603</v>
      </c>
      <c r="F154" s="5">
        <v>84000000</v>
      </c>
      <c r="G154" s="5">
        <v>60000000</v>
      </c>
      <c r="I154" s="5">
        <v>296396397</v>
      </c>
      <c r="J154" s="5">
        <v>1317297297</v>
      </c>
      <c r="K154" s="5">
        <v>450450450</v>
      </c>
      <c r="L154" s="5">
        <v>49827635136</v>
      </c>
      <c r="M154" s="5">
        <v>659999999</v>
      </c>
      <c r="N154" s="5">
        <v>10513636</v>
      </c>
      <c r="O154" s="5">
        <v>643363636</v>
      </c>
      <c r="P154" s="5">
        <v>29090910</v>
      </c>
      <c r="Q154" s="5">
        <v>344545454</v>
      </c>
      <c r="S154" s="5">
        <v>22882</v>
      </c>
      <c r="T154" s="5">
        <v>32607</v>
      </c>
      <c r="U154" s="5">
        <v>16889</v>
      </c>
      <c r="V154" s="5">
        <v>4355</v>
      </c>
      <c r="W154" s="5">
        <v>325454545</v>
      </c>
      <c r="X154" s="5">
        <v>130000000</v>
      </c>
      <c r="Y154" s="5">
        <v>45000000</v>
      </c>
      <c r="Z154" s="5">
        <v>176000000</v>
      </c>
    </row>
    <row r="155" spans="3:26" ht="15.5" x14ac:dyDescent="0.35">
      <c r="C155" t="s">
        <v>241</v>
      </c>
      <c r="D155" s="5">
        <v>27700000000</v>
      </c>
      <c r="E155" s="5">
        <v>7395436911</v>
      </c>
      <c r="F155" s="5">
        <v>-81269744953</v>
      </c>
      <c r="G155" s="5">
        <v>33348082951</v>
      </c>
      <c r="I155" s="5">
        <v>-57660394479</v>
      </c>
      <c r="J155" s="5">
        <v>-2513937339</v>
      </c>
      <c r="K155" s="5">
        <v>-64858895175</v>
      </c>
      <c r="L155" s="5">
        <v>25319124907</v>
      </c>
      <c r="M155" s="5">
        <v>-33110389189</v>
      </c>
      <c r="N155" s="5">
        <v>-40205429898</v>
      </c>
      <c r="O155" s="5">
        <v>1003411210</v>
      </c>
      <c r="P155" s="5">
        <v>-10526050587</v>
      </c>
      <c r="Q155" s="5">
        <v>-49636035235</v>
      </c>
      <c r="R155" s="5">
        <v>-26688552310</v>
      </c>
      <c r="S155" s="5">
        <v>-2929585</v>
      </c>
      <c r="T155" s="5">
        <v>-5182744</v>
      </c>
      <c r="U155" s="5">
        <v>240888</v>
      </c>
      <c r="V155" s="5">
        <v>-1693910</v>
      </c>
      <c r="W155" s="5">
        <v>65729196710</v>
      </c>
      <c r="X155" s="5">
        <v>15298787864</v>
      </c>
      <c r="Y155" s="5">
        <v>-67503417410</v>
      </c>
      <c r="Z155" s="5">
        <v>66520883321</v>
      </c>
    </row>
    <row r="156" spans="3:26" ht="15.5" x14ac:dyDescent="0.35">
      <c r="C156" t="s">
        <v>627</v>
      </c>
      <c r="Q156" s="5">
        <v>-6694680546</v>
      </c>
      <c r="R156" s="5">
        <v>-2719888490</v>
      </c>
      <c r="S156" s="5">
        <v>613424</v>
      </c>
      <c r="T156" s="5">
        <v>191194</v>
      </c>
      <c r="W156" s="5">
        <v>17000000000</v>
      </c>
    </row>
    <row r="157" spans="3:26" ht="15.5" x14ac:dyDescent="0.35">
      <c r="C157" t="s">
        <v>833</v>
      </c>
      <c r="G157" s="5">
        <v>-307467982</v>
      </c>
      <c r="I157" s="5">
        <v>-307467982</v>
      </c>
      <c r="T157" s="5">
        <v>-17266</v>
      </c>
      <c r="U157" s="5">
        <v>-101923</v>
      </c>
    </row>
    <row r="158" spans="3:26" ht="15.5" x14ac:dyDescent="0.35">
      <c r="C158" t="s">
        <v>1389</v>
      </c>
      <c r="Q158" s="5">
        <v>2571986319</v>
      </c>
    </row>
    <row r="159" spans="3:26" ht="15.5" x14ac:dyDescent="0.35">
      <c r="C159" t="s">
        <v>1390</v>
      </c>
      <c r="E159" s="5">
        <v>864626503</v>
      </c>
      <c r="F159" s="5">
        <v>-291339729</v>
      </c>
      <c r="G159" s="5">
        <v>-239117386</v>
      </c>
    </row>
    <row r="160" spans="3:26" ht="15.5" x14ac:dyDescent="0.35">
      <c r="C160" t="s">
        <v>1391</v>
      </c>
      <c r="E160" s="5">
        <v>-965120562</v>
      </c>
      <c r="I160" s="5">
        <v>-965120562</v>
      </c>
      <c r="J160" s="5">
        <v>-478722438</v>
      </c>
    </row>
    <row r="161" spans="2:26" ht="15.5" x14ac:dyDescent="0.35">
      <c r="C161" t="s">
        <v>730</v>
      </c>
      <c r="F161" s="5">
        <v>-42648263985</v>
      </c>
      <c r="I161" s="5">
        <v>-42648263985</v>
      </c>
      <c r="J161" s="5">
        <v>-39288876633</v>
      </c>
      <c r="K161" s="5">
        <v>-18805973742</v>
      </c>
      <c r="L161" s="5">
        <v>-21815062059</v>
      </c>
      <c r="M161" s="5">
        <v>-27385307639</v>
      </c>
      <c r="N161" s="5">
        <v>-17325313970</v>
      </c>
      <c r="O161" s="5">
        <v>-16877588790</v>
      </c>
      <c r="P161" s="5">
        <v>-19568715587</v>
      </c>
      <c r="Q161" s="5">
        <v>-31513341008</v>
      </c>
      <c r="R161" s="5">
        <v>-12068663820</v>
      </c>
      <c r="S161" s="5">
        <v>-1447883</v>
      </c>
      <c r="T161" s="5">
        <v>-573450</v>
      </c>
      <c r="U161" s="5">
        <v>-1044008</v>
      </c>
      <c r="V161" s="5">
        <v>-874791</v>
      </c>
      <c r="W161" s="5">
        <v>-8516210300</v>
      </c>
      <c r="X161" s="5">
        <v>-9251422700</v>
      </c>
      <c r="Y161" s="5">
        <v>-61499182811</v>
      </c>
      <c r="Z161" s="5">
        <v>69431099071</v>
      </c>
    </row>
    <row r="162" spans="2:26" ht="15.5" x14ac:dyDescent="0.35">
      <c r="C162" t="s">
        <v>245</v>
      </c>
      <c r="E162" s="5">
        <v>-291851977124</v>
      </c>
      <c r="I162" s="5">
        <v>-291851977124</v>
      </c>
      <c r="J162" s="5">
        <v>-273433916641</v>
      </c>
      <c r="K162" s="5">
        <v>-215612962707</v>
      </c>
      <c r="L162" s="5">
        <v>-13879213034</v>
      </c>
      <c r="M162" s="5">
        <v>-7174681550</v>
      </c>
      <c r="N162" s="5">
        <v>-29580670928</v>
      </c>
      <c r="P162" s="5">
        <v>9042665000</v>
      </c>
      <c r="Q162" s="5">
        <v>-14000000000</v>
      </c>
      <c r="R162" s="5">
        <v>-14100000000</v>
      </c>
      <c r="S162" s="5">
        <v>-10749038</v>
      </c>
      <c r="T162" s="5">
        <v>-10085356</v>
      </c>
      <c r="W162" s="5">
        <v>-3934817350</v>
      </c>
    </row>
    <row r="163" spans="2:26" ht="15.5" x14ac:dyDescent="0.35">
      <c r="C163" t="s">
        <v>249</v>
      </c>
      <c r="D163" s="5">
        <v>-300000000</v>
      </c>
      <c r="E163" s="5">
        <v>-237440758</v>
      </c>
      <c r="F163" s="5">
        <v>-300000000</v>
      </c>
      <c r="G163" s="5">
        <v>-300000000</v>
      </c>
      <c r="I163" s="5">
        <v>-1137440758</v>
      </c>
      <c r="J163" s="5">
        <v>-1078142899</v>
      </c>
      <c r="K163" s="5">
        <v>-1200000000</v>
      </c>
    </row>
    <row r="164" spans="2:26" ht="15.5" x14ac:dyDescent="0.35">
      <c r="C164" t="s">
        <v>1392</v>
      </c>
      <c r="S164" s="5">
        <v>13360</v>
      </c>
      <c r="T164" s="5">
        <v>18965</v>
      </c>
      <c r="U164" s="5">
        <v>6932</v>
      </c>
      <c r="V164" s="5">
        <v>-40021</v>
      </c>
    </row>
    <row r="165" spans="2:26" ht="15.5" x14ac:dyDescent="0.35">
      <c r="C165" t="s">
        <v>278</v>
      </c>
      <c r="D165" s="5">
        <v>-13356857292</v>
      </c>
      <c r="E165" s="5">
        <v>26057303800</v>
      </c>
      <c r="F165" s="5">
        <v>-33595446821</v>
      </c>
      <c r="G165" s="5">
        <v>31316492746</v>
      </c>
      <c r="I165" s="5">
        <v>5401600084</v>
      </c>
      <c r="J165" s="5">
        <v>54066702265</v>
      </c>
      <c r="K165" s="5">
        <v>55943789267</v>
      </c>
      <c r="L165" s="5">
        <v>-42149705490</v>
      </c>
      <c r="M165" s="5">
        <v>83697172042</v>
      </c>
      <c r="N165" s="5">
        <v>31655814755</v>
      </c>
      <c r="O165" s="5">
        <v>-7264772610</v>
      </c>
      <c r="P165" s="5">
        <v>-40398870316</v>
      </c>
      <c r="Q165" s="5">
        <v>-2576214994</v>
      </c>
      <c r="R165" s="5">
        <v>82402330575</v>
      </c>
      <c r="S165" s="5">
        <v>931829</v>
      </c>
      <c r="T165" s="5">
        <v>-433815</v>
      </c>
      <c r="U165" s="5">
        <v>-205530</v>
      </c>
      <c r="V165" s="5">
        <v>444037</v>
      </c>
      <c r="W165" s="5">
        <v>6631040181</v>
      </c>
      <c r="X165" s="5">
        <v>4036872826</v>
      </c>
      <c r="Y165" s="5">
        <v>1357800767</v>
      </c>
      <c r="Z165" s="5">
        <v>-5129989079</v>
      </c>
    </row>
    <row r="166" spans="2:26" ht="15.5" x14ac:dyDescent="0.35">
      <c r="C166" t="s">
        <v>279</v>
      </c>
      <c r="D166" s="5">
        <v>246763834962</v>
      </c>
      <c r="I166" s="5">
        <v>240196931427</v>
      </c>
      <c r="J166" s="5">
        <v>185881307403</v>
      </c>
      <c r="K166" s="5">
        <v>130169434966</v>
      </c>
      <c r="L166" s="5">
        <v>171543788955</v>
      </c>
      <c r="M166" s="5">
        <v>87775730703</v>
      </c>
      <c r="N166" s="5">
        <v>55973054876</v>
      </c>
      <c r="O166" s="5">
        <v>63602700504</v>
      </c>
      <c r="P166" s="5">
        <v>103418441155</v>
      </c>
      <c r="Q166" s="5">
        <v>105912896436</v>
      </c>
      <c r="R166" s="5">
        <v>23915919941</v>
      </c>
      <c r="S166" s="5">
        <v>833216</v>
      </c>
      <c r="T166" s="5">
        <v>1282647</v>
      </c>
      <c r="U166" s="5">
        <v>1713434</v>
      </c>
      <c r="V166" s="5">
        <v>1341758</v>
      </c>
      <c r="W166" s="5">
        <v>5500813954</v>
      </c>
      <c r="X166" s="5">
        <v>5398758478</v>
      </c>
      <c r="Y166" s="5">
        <v>4040957711</v>
      </c>
      <c r="Z166" s="5">
        <v>9170946790</v>
      </c>
    </row>
    <row r="167" spans="2:26" ht="15.5" x14ac:dyDescent="0.35">
      <c r="C167" t="s">
        <v>280</v>
      </c>
      <c r="E167" s="5">
        <v>282999527</v>
      </c>
      <c r="I167" s="5">
        <v>282999527</v>
      </c>
      <c r="J167" s="5">
        <v>248921759</v>
      </c>
      <c r="K167" s="5">
        <v>-231916830</v>
      </c>
      <c r="L167" s="5">
        <v>775351501</v>
      </c>
      <c r="M167" s="5">
        <v>70886210</v>
      </c>
      <c r="N167" s="5">
        <v>146861072</v>
      </c>
      <c r="O167" s="5">
        <v>-364873018</v>
      </c>
      <c r="P167" s="5">
        <v>583129665</v>
      </c>
      <c r="Q167" s="5">
        <v>81759713</v>
      </c>
      <c r="R167" s="5">
        <v>-405354080</v>
      </c>
      <c r="S167" s="5">
        <v>-31380</v>
      </c>
      <c r="T167" s="5">
        <v>-15616</v>
      </c>
      <c r="U167" s="5">
        <v>-225257</v>
      </c>
      <c r="V167" s="5">
        <v>-72361</v>
      </c>
      <c r="W167" s="5">
        <v>35204875</v>
      </c>
    </row>
    <row r="168" spans="2:26" ht="15.5" x14ac:dyDescent="0.35">
      <c r="C168" t="s">
        <v>282</v>
      </c>
      <c r="D168" s="5">
        <v>233406977670</v>
      </c>
      <c r="E168" s="5">
        <v>26340303327</v>
      </c>
      <c r="F168" s="5">
        <v>-33595446821</v>
      </c>
      <c r="G168" s="5">
        <v>31316492746</v>
      </c>
      <c r="I168" s="5">
        <v>245881531038</v>
      </c>
      <c r="J168" s="5">
        <v>240196931427</v>
      </c>
      <c r="K168" s="5">
        <v>185881307403</v>
      </c>
      <c r="L168" s="5">
        <v>130169434966</v>
      </c>
      <c r="M168" s="5">
        <v>171543788955</v>
      </c>
      <c r="N168" s="5">
        <v>87775730703</v>
      </c>
      <c r="O168" s="5">
        <v>55973054876</v>
      </c>
      <c r="P168" s="5">
        <v>63602700504</v>
      </c>
      <c r="Q168" s="5">
        <v>103418441155</v>
      </c>
      <c r="R168" s="5">
        <v>105912896436</v>
      </c>
      <c r="S168" s="5">
        <v>1733665</v>
      </c>
      <c r="T168" s="5">
        <v>833216</v>
      </c>
      <c r="U168" s="5">
        <v>1282647</v>
      </c>
      <c r="V168" s="5">
        <v>1713434</v>
      </c>
      <c r="W168" s="5">
        <v>12167059010</v>
      </c>
      <c r="X168" s="5">
        <v>9435631304</v>
      </c>
      <c r="Y168" s="5">
        <v>5398758478</v>
      </c>
      <c r="Z168" s="5">
        <v>4040957711</v>
      </c>
    </row>
    <row r="170" spans="2:26" ht="15.5" x14ac:dyDescent="0.35">
      <c r="B170" t="s">
        <v>283</v>
      </c>
      <c r="C170" t="s">
        <v>11</v>
      </c>
      <c r="D170" s="5">
        <v>310000000</v>
      </c>
      <c r="E170" s="5">
        <v>310000000</v>
      </c>
      <c r="F170" s="5">
        <v>310000000</v>
      </c>
      <c r="G170" s="5">
        <v>310000000</v>
      </c>
      <c r="I170" s="5">
        <v>310000000</v>
      </c>
      <c r="J170" s="5">
        <v>310000000</v>
      </c>
      <c r="K170" s="5">
        <v>310000000</v>
      </c>
      <c r="L170" s="5">
        <v>310000000</v>
      </c>
      <c r="M170" s="5">
        <v>310000000</v>
      </c>
      <c r="N170" s="5">
        <v>310000000</v>
      </c>
      <c r="O170" s="5">
        <v>310000000</v>
      </c>
      <c r="P170" s="5">
        <v>310000000</v>
      </c>
      <c r="Q170" s="5">
        <v>310000000</v>
      </c>
      <c r="R170" s="5">
        <v>310000000</v>
      </c>
      <c r="S170" s="5">
        <v>310000000</v>
      </c>
      <c r="T170" s="5">
        <v>310000000</v>
      </c>
      <c r="U170" s="5">
        <v>310000000</v>
      </c>
      <c r="V170" s="5">
        <v>310000000</v>
      </c>
      <c r="W170" s="5">
        <v>310000000</v>
      </c>
      <c r="X170" s="5">
        <v>310000000</v>
      </c>
      <c r="Y170" s="5">
        <v>310000000</v>
      </c>
      <c r="Z170" s="5">
        <v>310000000</v>
      </c>
    </row>
    <row r="171" spans="2:26" ht="15.5" x14ac:dyDescent="0.35">
      <c r="C171" t="s">
        <v>284</v>
      </c>
      <c r="D171" s="6">
        <v>50.3</v>
      </c>
      <c r="E171" s="6">
        <v>63.07</v>
      </c>
      <c r="F171" s="6">
        <v>67.3</v>
      </c>
      <c r="G171" s="6">
        <v>43.86</v>
      </c>
    </row>
    <row r="172" spans="2:26" ht="15.5" x14ac:dyDescent="0.35">
      <c r="C172" t="s">
        <v>285</v>
      </c>
      <c r="D172" s="6">
        <v>31.11</v>
      </c>
      <c r="E172" s="6">
        <v>23.78</v>
      </c>
      <c r="F172" s="6">
        <v>19.02</v>
      </c>
      <c r="G172" s="6">
        <v>26.79</v>
      </c>
    </row>
    <row r="173" spans="2:26" ht="15.5" x14ac:dyDescent="0.35">
      <c r="C173" t="s">
        <v>72</v>
      </c>
      <c r="D173" s="6">
        <v>1.91</v>
      </c>
      <c r="E173" s="6">
        <v>1.73</v>
      </c>
      <c r="F173" s="6">
        <v>1.54</v>
      </c>
      <c r="G173" s="6">
        <v>1.54</v>
      </c>
    </row>
    <row r="174" spans="2:26" ht="15.5" x14ac:dyDescent="0.35">
      <c r="C174" t="s">
        <v>286</v>
      </c>
      <c r="D174" s="5">
        <v>19900000000</v>
      </c>
      <c r="E174" s="5">
        <v>23890000000</v>
      </c>
      <c r="F174" s="5">
        <v>26120000000</v>
      </c>
      <c r="G174" s="6">
        <v>16559999999.999998</v>
      </c>
    </row>
    <row r="175" spans="2:26" ht="15.5" x14ac:dyDescent="0.35">
      <c r="C175" t="s">
        <v>287</v>
      </c>
      <c r="D175" s="6">
        <v>1.7399999999999999E-2</v>
      </c>
      <c r="E175" s="6">
        <v>2.2700000000000001E-2</v>
      </c>
      <c r="F175" s="6">
        <v>2.5099999999999997E-2</v>
      </c>
      <c r="G175" s="6">
        <v>1.61E-2</v>
      </c>
    </row>
    <row r="176" spans="2:26" ht="15.5" x14ac:dyDescent="0.35">
      <c r="C176" t="s">
        <v>288</v>
      </c>
      <c r="D176" s="6">
        <v>2.5000000000000001E-2</v>
      </c>
      <c r="E176" s="6">
        <v>3.2199999999999999E-2</v>
      </c>
      <c r="F176" s="6">
        <v>3.56E-2</v>
      </c>
      <c r="G176" s="6">
        <v>2.41E-2</v>
      </c>
    </row>
    <row r="177" spans="3:7" ht="15.5" x14ac:dyDescent="0.35">
      <c r="C177" t="s">
        <v>289</v>
      </c>
      <c r="D177" s="6">
        <v>2.9100000000000001E-2</v>
      </c>
      <c r="E177" s="6">
        <v>3.6499999999999998E-2</v>
      </c>
      <c r="F177" s="6">
        <v>4.1599999999999998E-2</v>
      </c>
      <c r="G177" s="6">
        <v>2.5099999999999997E-2</v>
      </c>
    </row>
    <row r="178" spans="3:7" ht="15.5" x14ac:dyDescent="0.35">
      <c r="C178" t="s">
        <v>290</v>
      </c>
      <c r="D178" s="6">
        <v>28.47</v>
      </c>
      <c r="E178" s="6">
        <v>32.28</v>
      </c>
      <c r="F178" s="6">
        <v>25.72</v>
      </c>
      <c r="G178" s="5">
        <v>15</v>
      </c>
    </row>
    <row r="179" spans="3:7" ht="15.5" x14ac:dyDescent="0.35">
      <c r="C179" t="s">
        <v>291</v>
      </c>
      <c r="D179" s="5">
        <v>615000000000</v>
      </c>
      <c r="E179" s="5">
        <v>600000000000</v>
      </c>
      <c r="F179" s="5">
        <v>579000000000</v>
      </c>
      <c r="G179" s="5">
        <v>559000000000</v>
      </c>
    </row>
    <row r="180" spans="3:7" ht="15.5" x14ac:dyDescent="0.35">
      <c r="C180" t="s">
        <v>292</v>
      </c>
      <c r="D180" s="6">
        <v>0.78</v>
      </c>
      <c r="E180" s="6">
        <v>0.77</v>
      </c>
      <c r="F180" s="6">
        <v>0.68</v>
      </c>
      <c r="G180" s="6">
        <v>0.64</v>
      </c>
    </row>
    <row r="181" spans="3:7" ht="15.5" x14ac:dyDescent="0.35">
      <c r="C181" t="s">
        <v>293</v>
      </c>
      <c r="D181" s="6">
        <v>2008.33</v>
      </c>
      <c r="E181" s="6">
        <v>1958.03</v>
      </c>
      <c r="F181" s="6">
        <v>1890.49</v>
      </c>
      <c r="G181" s="6">
        <v>1823.19</v>
      </c>
    </row>
    <row r="182" spans="3:7" ht="15.5" x14ac:dyDescent="0.35">
      <c r="C182" t="s">
        <v>294</v>
      </c>
      <c r="D182" s="6">
        <v>0.78</v>
      </c>
      <c r="E182" s="6">
        <v>0.77</v>
      </c>
      <c r="F182" s="6">
        <v>0.68</v>
      </c>
      <c r="G182" s="6">
        <v>0.64</v>
      </c>
    </row>
    <row r="183" spans="3:7" ht="15.5" x14ac:dyDescent="0.35">
      <c r="C183" t="s">
        <v>295</v>
      </c>
      <c r="D183" s="6">
        <v>2008.33</v>
      </c>
      <c r="E183" s="6">
        <v>1958.03</v>
      </c>
      <c r="F183" s="6">
        <v>1890.49</v>
      </c>
      <c r="G183" s="6">
        <v>1823.19</v>
      </c>
    </row>
    <row r="184" spans="3:7" ht="15.5" x14ac:dyDescent="0.35">
      <c r="C184" t="s">
        <v>296</v>
      </c>
      <c r="D184" s="5">
        <v>69000000000</v>
      </c>
      <c r="E184" s="5">
        <v>49000000000</v>
      </c>
      <c r="F184" s="5">
        <v>47000000000</v>
      </c>
      <c r="G184" s="5">
        <v>83000000000</v>
      </c>
    </row>
    <row r="185" spans="3:7" ht="15.5" x14ac:dyDescent="0.35">
      <c r="C185" t="s">
        <v>297</v>
      </c>
    </row>
    <row r="186" spans="3:7" ht="15.5" x14ac:dyDescent="0.35">
      <c r="C186" t="s">
        <v>298</v>
      </c>
      <c r="D186" s="5">
        <v>615000000000</v>
      </c>
      <c r="E186" s="5">
        <v>600000000000</v>
      </c>
      <c r="F186" s="5">
        <v>579000000000</v>
      </c>
      <c r="G186" s="5">
        <v>559000000000</v>
      </c>
    </row>
    <row r="187" spans="3:7" ht="15.5" x14ac:dyDescent="0.35">
      <c r="C187" t="s">
        <v>23</v>
      </c>
      <c r="D187" s="5">
        <v>69000000000</v>
      </c>
      <c r="E187" s="5">
        <v>49000000000</v>
      </c>
      <c r="F187" s="5">
        <v>47000000000</v>
      </c>
      <c r="G187" s="5">
        <v>83000000000</v>
      </c>
    </row>
    <row r="188" spans="3:7" ht="15.5" x14ac:dyDescent="0.35">
      <c r="C188" t="s">
        <v>20</v>
      </c>
      <c r="D188" s="5">
        <v>-165000000000</v>
      </c>
      <c r="E188" s="5">
        <v>-198000000000</v>
      </c>
      <c r="F188" s="5">
        <v>-172000000000</v>
      </c>
      <c r="G188" s="5">
        <v>-170000000000</v>
      </c>
    </row>
    <row r="189" spans="3:7" ht="15.5" x14ac:dyDescent="0.35">
      <c r="C189" t="s">
        <v>299</v>
      </c>
      <c r="D189" s="5">
        <v>524000000000</v>
      </c>
      <c r="E189" s="5">
        <v>511000000000</v>
      </c>
      <c r="F189" s="5">
        <v>491000000000</v>
      </c>
      <c r="G189" s="5">
        <v>466000000000</v>
      </c>
    </row>
    <row r="190" spans="3:7" ht="15.5" x14ac:dyDescent="0.35">
      <c r="C190" t="s">
        <v>300</v>
      </c>
      <c r="D190" s="5">
        <v>-34000000000</v>
      </c>
      <c r="E190" s="5">
        <v>18000000000</v>
      </c>
      <c r="F190" s="5">
        <v>48000000000</v>
      </c>
      <c r="G190" s="5">
        <v>-13000000000</v>
      </c>
    </row>
    <row r="191" spans="3:7" ht="15.5" x14ac:dyDescent="0.35">
      <c r="C191" t="s">
        <v>301</v>
      </c>
      <c r="D191" s="5">
        <v>-2000000000</v>
      </c>
      <c r="E191" s="5">
        <v>0</v>
      </c>
      <c r="F191" s="5">
        <v>0</v>
      </c>
      <c r="G191" s="5">
        <v>-1000000000</v>
      </c>
    </row>
    <row r="192" spans="3:7" ht="15.5" x14ac:dyDescent="0.35">
      <c r="C192" t="s">
        <v>12</v>
      </c>
      <c r="D192" s="5">
        <v>-36000000000</v>
      </c>
      <c r="E192" s="5">
        <v>18000000000</v>
      </c>
      <c r="F192" s="5">
        <v>48000000000</v>
      </c>
      <c r="G192" s="5">
        <v>-14000000000</v>
      </c>
    </row>
    <row r="193" spans="3:26" ht="15.5" x14ac:dyDescent="0.35">
      <c r="C193" t="s">
        <v>15</v>
      </c>
      <c r="D193" s="6">
        <v>-117.87</v>
      </c>
      <c r="E193" s="6">
        <v>59.05</v>
      </c>
      <c r="F193" s="6">
        <v>155.35</v>
      </c>
      <c r="G193" s="6">
        <v>-44.75</v>
      </c>
    </row>
    <row r="194" spans="3:26" ht="15.5" x14ac:dyDescent="0.35">
      <c r="C194" t="s">
        <v>57</v>
      </c>
      <c r="I194" s="6">
        <v>222.59</v>
      </c>
      <c r="J194" s="6">
        <v>183.19</v>
      </c>
      <c r="K194" s="5">
        <v>172</v>
      </c>
      <c r="L194" s="6">
        <v>115.66</v>
      </c>
      <c r="M194" s="6">
        <v>139.97</v>
      </c>
      <c r="N194" s="6">
        <v>118.23</v>
      </c>
      <c r="O194" s="6">
        <v>117.97</v>
      </c>
      <c r="P194" s="6">
        <v>102.95</v>
      </c>
      <c r="Q194" s="6">
        <v>130.99</v>
      </c>
      <c r="R194" s="6">
        <v>206.61</v>
      </c>
      <c r="S194" s="6">
        <v>131.93</v>
      </c>
      <c r="T194" s="6">
        <v>196.01</v>
      </c>
      <c r="U194" s="6">
        <v>76.14</v>
      </c>
      <c r="V194" s="6">
        <v>109.85</v>
      </c>
      <c r="W194" s="6">
        <v>90.57</v>
      </c>
      <c r="X194" s="6">
        <v>92.85</v>
      </c>
      <c r="Y194" s="6">
        <v>100.9</v>
      </c>
      <c r="Z194" s="6">
        <v>55.68</v>
      </c>
    </row>
    <row r="195" spans="3:26" ht="15.5" x14ac:dyDescent="0.35">
      <c r="C195" t="s">
        <v>71</v>
      </c>
      <c r="I195" s="6">
        <v>6.74</v>
      </c>
      <c r="J195" s="6">
        <v>5.79</v>
      </c>
      <c r="K195" s="6">
        <v>5.73</v>
      </c>
      <c r="L195" s="6">
        <v>8.08</v>
      </c>
      <c r="M195" s="6">
        <v>7.32</v>
      </c>
      <c r="N195" s="6">
        <v>6.39</v>
      </c>
      <c r="O195" s="6">
        <v>6.53</v>
      </c>
      <c r="P195" s="6">
        <v>6.22</v>
      </c>
      <c r="Q195" s="6">
        <v>6.57</v>
      </c>
      <c r="R195" s="6">
        <v>4.5999999999999996</v>
      </c>
      <c r="S195" s="6">
        <v>4.8899999999999997</v>
      </c>
      <c r="T195" s="6">
        <v>4.0599999999999996</v>
      </c>
      <c r="U195" s="6">
        <v>7.49</v>
      </c>
      <c r="V195" s="6">
        <v>13.29</v>
      </c>
      <c r="W195" s="6">
        <v>14.8</v>
      </c>
      <c r="X195" s="6">
        <v>3.72</v>
      </c>
      <c r="Y195" s="6">
        <v>16.55</v>
      </c>
      <c r="Z195" s="6">
        <v>29.63</v>
      </c>
    </row>
    <row r="196" spans="3:26" ht="15.5" x14ac:dyDescent="0.35">
      <c r="C196" t="s">
        <v>74</v>
      </c>
      <c r="I196" s="6">
        <v>0.47</v>
      </c>
      <c r="J196" s="6">
        <v>0.36</v>
      </c>
      <c r="K196" s="6">
        <v>0.37</v>
      </c>
      <c r="L196" s="6">
        <v>0.34</v>
      </c>
      <c r="M196" s="6">
        <v>0.37</v>
      </c>
      <c r="N196" s="6">
        <v>0.3</v>
      </c>
      <c r="O196" s="6">
        <v>0.28999999999999998</v>
      </c>
      <c r="P196" s="6">
        <v>0.25</v>
      </c>
      <c r="Q196" s="6">
        <v>0.44</v>
      </c>
      <c r="R196" s="6">
        <v>0.45</v>
      </c>
      <c r="S196" s="6">
        <v>0.31</v>
      </c>
      <c r="T196" s="6">
        <v>0.31</v>
      </c>
      <c r="U196" s="6">
        <v>0.2</v>
      </c>
      <c r="V196" s="6">
        <v>0.68</v>
      </c>
      <c r="W196" s="6">
        <v>0.66</v>
      </c>
      <c r="X196" s="6">
        <v>0.2</v>
      </c>
      <c r="Y196" s="6">
        <v>1.1399999999999999</v>
      </c>
      <c r="Z196" s="5">
        <v>1</v>
      </c>
    </row>
    <row r="197" spans="3:26" ht="15.5" x14ac:dyDescent="0.35">
      <c r="C197" t="s">
        <v>302</v>
      </c>
      <c r="I197" s="5">
        <v>85410000000</v>
      </c>
      <c r="J197" s="5">
        <v>70680000000</v>
      </c>
      <c r="K197" s="5">
        <v>67360000000</v>
      </c>
      <c r="L197" s="5">
        <v>47180000000</v>
      </c>
      <c r="M197" s="5">
        <v>60020000000</v>
      </c>
      <c r="N197" s="5">
        <v>63360000000</v>
      </c>
      <c r="O197" s="5">
        <v>68090000000</v>
      </c>
      <c r="P197" s="5">
        <v>45120000000</v>
      </c>
    </row>
    <row r="198" spans="3:26" ht="15.5" x14ac:dyDescent="0.35">
      <c r="C198" t="s">
        <v>303</v>
      </c>
      <c r="I198" s="6">
        <v>8.0100000000000005E-2</v>
      </c>
      <c r="J198" s="6">
        <v>7.0000000000000007E-2</v>
      </c>
      <c r="K198" s="6">
        <v>6.7900000000000002E-2</v>
      </c>
      <c r="L198" s="6">
        <v>4.6600000000000003E-2</v>
      </c>
      <c r="M198" s="6">
        <v>5.5399999999999998E-2</v>
      </c>
      <c r="N198" s="6">
        <v>5.5899999999999998E-2</v>
      </c>
      <c r="O198" s="6">
        <v>5.2300000000000006E-2</v>
      </c>
      <c r="P198" s="6">
        <v>4.4500000000000005E-2</v>
      </c>
      <c r="Q198" s="6">
        <v>6.83E-2</v>
      </c>
      <c r="R198" s="6">
        <v>0.1115</v>
      </c>
      <c r="S198" s="6">
        <v>7.4299999999999991E-2</v>
      </c>
      <c r="T198" s="6">
        <v>0.1128</v>
      </c>
      <c r="U198" s="6">
        <v>3.9E-2</v>
      </c>
      <c r="V198" s="6">
        <v>7.6600000000000001E-2</v>
      </c>
      <c r="W198" s="6">
        <v>7.4200000000000002E-2</v>
      </c>
      <c r="X198" s="6">
        <v>0.1033</v>
      </c>
      <c r="Y198" s="6">
        <v>0.14099999999999999</v>
      </c>
      <c r="Z198" s="6">
        <v>6.59E-2</v>
      </c>
    </row>
    <row r="199" spans="3:26" ht="15.5" x14ac:dyDescent="0.35">
      <c r="C199" t="s">
        <v>304</v>
      </c>
      <c r="I199" s="6">
        <v>0.1137</v>
      </c>
      <c r="J199" s="6">
        <v>9.7899999999999987E-2</v>
      </c>
      <c r="K199" s="6">
        <v>9.4800000000000009E-2</v>
      </c>
      <c r="L199" s="6">
        <v>6.7900000000000002E-2</v>
      </c>
      <c r="M199" s="6">
        <v>8.4700000000000011E-2</v>
      </c>
      <c r="N199" s="6">
        <v>7.3899999999999993E-2</v>
      </c>
      <c r="O199" s="6">
        <v>7.6700000000000004E-2</v>
      </c>
      <c r="P199" s="6">
        <v>6.9599999999999995E-2</v>
      </c>
      <c r="Q199" s="6">
        <v>9.1400000000000009E-2</v>
      </c>
      <c r="R199" s="6">
        <v>0.14760000000000001</v>
      </c>
      <c r="S199" s="6">
        <v>0.1069</v>
      </c>
      <c r="T199" s="6">
        <v>0.18899999999999997</v>
      </c>
      <c r="U199" s="6">
        <v>8.9800000000000005E-2</v>
      </c>
      <c r="V199" s="6">
        <v>0.16940000000000002</v>
      </c>
      <c r="W199" s="6">
        <v>0.18049999999999999</v>
      </c>
      <c r="X199" s="6">
        <v>0.21149999999999999</v>
      </c>
      <c r="Y199" s="6">
        <v>0.2681</v>
      </c>
      <c r="Z199" s="6">
        <v>0.18870000000000001</v>
      </c>
    </row>
    <row r="200" spans="3:26" ht="15.5" x14ac:dyDescent="0.35">
      <c r="C200" t="s">
        <v>305</v>
      </c>
      <c r="I200" s="6">
        <v>0.13</v>
      </c>
      <c r="J200" s="6">
        <v>0.10779999999999999</v>
      </c>
      <c r="K200" s="6">
        <v>0.1067</v>
      </c>
      <c r="L200" s="6">
        <v>7.51E-2</v>
      </c>
      <c r="M200" s="6">
        <v>0.10039999999999999</v>
      </c>
      <c r="N200" s="6">
        <v>0.10769999999999999</v>
      </c>
      <c r="O200" s="6">
        <v>0.12140000000000001</v>
      </c>
      <c r="P200" s="6">
        <v>6.7299999999999999E-2</v>
      </c>
      <c r="Q200" s="6">
        <v>0.10890000000000001</v>
      </c>
      <c r="R200" s="6">
        <v>0.21030000000000001</v>
      </c>
      <c r="S200" s="6">
        <v>0.1721</v>
      </c>
      <c r="T200" s="6">
        <v>0.25829999999999997</v>
      </c>
      <c r="U200" s="6">
        <v>0.20800000000000002</v>
      </c>
      <c r="V200" s="6">
        <v>0.27140000000000003</v>
      </c>
      <c r="W200" s="6">
        <v>0.26739999999999997</v>
      </c>
      <c r="X200" s="6">
        <v>0.28660000000000002</v>
      </c>
      <c r="Y200" s="6">
        <v>0.41789999999999999</v>
      </c>
      <c r="Z200" s="6">
        <v>0.74309999999999998</v>
      </c>
    </row>
    <row r="201" spans="3:26" ht="15.5" x14ac:dyDescent="0.35">
      <c r="C201" t="s">
        <v>306</v>
      </c>
      <c r="I201" s="6">
        <v>23.06</v>
      </c>
      <c r="J201" s="6">
        <v>12.46</v>
      </c>
      <c r="K201" s="6">
        <v>14.66</v>
      </c>
      <c r="L201" s="6">
        <v>8.7899999999999991</v>
      </c>
      <c r="M201" s="6">
        <v>12.72</v>
      </c>
      <c r="N201" s="6">
        <v>11.8</v>
      </c>
      <c r="O201" s="6">
        <v>11.83</v>
      </c>
      <c r="P201" s="6">
        <v>10.99</v>
      </c>
      <c r="Q201" s="6">
        <v>26.66</v>
      </c>
      <c r="R201" s="6">
        <v>19.829999999999998</v>
      </c>
      <c r="S201" s="6">
        <v>15.58</v>
      </c>
      <c r="T201" s="6">
        <v>12.64</v>
      </c>
      <c r="U201" s="6">
        <v>7.24</v>
      </c>
      <c r="V201" s="6">
        <v>8.01</v>
      </c>
      <c r="W201" s="6">
        <v>6.85</v>
      </c>
      <c r="X201" s="6">
        <v>17.190000000000001</v>
      </c>
      <c r="Y201" s="6">
        <v>10.78</v>
      </c>
      <c r="Z201" s="6">
        <v>6.02</v>
      </c>
    </row>
    <row r="202" spans="3:26" ht="15.5" x14ac:dyDescent="0.35">
      <c r="C202" t="s">
        <v>68</v>
      </c>
      <c r="I202" s="6">
        <v>0.77</v>
      </c>
      <c r="J202" s="6">
        <v>0.56999999999999995</v>
      </c>
      <c r="K202" s="6">
        <v>0.54</v>
      </c>
      <c r="L202" s="6">
        <v>0.55000000000000004</v>
      </c>
      <c r="M202" s="6">
        <v>0.62</v>
      </c>
      <c r="N202" s="6">
        <v>0.47</v>
      </c>
      <c r="O202" s="6">
        <v>0.5</v>
      </c>
      <c r="P202" s="6">
        <v>0.43</v>
      </c>
      <c r="Q202" s="6">
        <v>0.6</v>
      </c>
      <c r="R202" s="6">
        <v>0.68</v>
      </c>
      <c r="S202" s="6">
        <v>0.52</v>
      </c>
      <c r="T202" s="6">
        <v>0.77</v>
      </c>
      <c r="U202" s="6">
        <v>0.67</v>
      </c>
      <c r="V202" s="6">
        <v>2.25</v>
      </c>
      <c r="W202" s="6">
        <v>2.67</v>
      </c>
      <c r="X202" s="6">
        <v>0.79</v>
      </c>
      <c r="Y202" s="6">
        <v>4.4400000000000004</v>
      </c>
      <c r="Z202" s="6">
        <v>5.59</v>
      </c>
    </row>
    <row r="203" spans="3:26" ht="15.5" x14ac:dyDescent="0.35">
      <c r="C203" t="s">
        <v>65</v>
      </c>
      <c r="I203" s="6">
        <v>1958.03</v>
      </c>
      <c r="J203" s="6">
        <v>1871.19</v>
      </c>
      <c r="K203" s="6">
        <v>1813.89</v>
      </c>
      <c r="L203" s="6">
        <v>1704.34</v>
      </c>
      <c r="M203" s="6">
        <v>1652.78</v>
      </c>
      <c r="N203" s="6">
        <v>1599.84</v>
      </c>
      <c r="O203" s="6">
        <v>1537.16</v>
      </c>
      <c r="P203" s="6">
        <v>1479.16</v>
      </c>
      <c r="Q203" s="6">
        <v>1432.86</v>
      </c>
      <c r="R203" s="6">
        <v>1399.58</v>
      </c>
      <c r="S203" s="6">
        <v>1233.6400000000001</v>
      </c>
      <c r="T203" s="6">
        <v>1037.26</v>
      </c>
      <c r="U203" s="6">
        <v>848.34</v>
      </c>
      <c r="V203" s="6">
        <v>648.34</v>
      </c>
      <c r="W203" s="6">
        <v>501.83</v>
      </c>
      <c r="X203" s="6">
        <v>439.05</v>
      </c>
      <c r="Y203" s="6">
        <v>376.41</v>
      </c>
      <c r="Z203" s="6">
        <v>295.11</v>
      </c>
    </row>
    <row r="204" spans="3:26" ht="15.5" x14ac:dyDescent="0.35">
      <c r="C204" t="s">
        <v>307</v>
      </c>
      <c r="I204" s="6">
        <v>0.77</v>
      </c>
      <c r="J204" s="6">
        <v>0.56999999999999995</v>
      </c>
      <c r="K204" s="6">
        <v>0.54</v>
      </c>
      <c r="L204" s="6">
        <v>0.55000000000000004</v>
      </c>
      <c r="M204" s="6">
        <v>0.62</v>
      </c>
      <c r="N204" s="6">
        <v>0.47</v>
      </c>
      <c r="O204" s="6">
        <v>0.5</v>
      </c>
      <c r="P204" s="6">
        <v>0.43</v>
      </c>
      <c r="Q204" s="6">
        <v>0.6</v>
      </c>
      <c r="R204" s="6">
        <v>0.68</v>
      </c>
      <c r="S204" s="6">
        <v>0.52</v>
      </c>
      <c r="T204" s="6">
        <v>0.77</v>
      </c>
      <c r="U204" s="6">
        <v>0.67</v>
      </c>
      <c r="V204" s="6">
        <v>2.25</v>
      </c>
      <c r="W204" s="6">
        <v>2.67</v>
      </c>
      <c r="X204" s="6">
        <v>0.79</v>
      </c>
      <c r="Y204" s="6">
        <v>4.4400000000000004</v>
      </c>
      <c r="Z204" s="6">
        <v>5.59</v>
      </c>
    </row>
    <row r="205" spans="3:26" ht="15.5" x14ac:dyDescent="0.35">
      <c r="C205" t="s">
        <v>308</v>
      </c>
      <c r="I205" s="6">
        <v>1958.03</v>
      </c>
      <c r="J205" s="6">
        <v>1871.19</v>
      </c>
      <c r="K205" s="6">
        <v>1813.89</v>
      </c>
      <c r="L205" s="6">
        <v>1704.34</v>
      </c>
      <c r="M205" s="6">
        <v>1652.78</v>
      </c>
      <c r="N205" s="6">
        <v>1599.84</v>
      </c>
      <c r="O205" s="6">
        <v>1537.16</v>
      </c>
      <c r="P205" s="6">
        <v>1479.16</v>
      </c>
      <c r="Q205" s="6">
        <v>1432.86</v>
      </c>
      <c r="R205" s="6">
        <v>1399.58</v>
      </c>
      <c r="S205" s="6">
        <v>1233.6400000000001</v>
      </c>
      <c r="T205" s="6">
        <v>1037.26</v>
      </c>
      <c r="U205" s="6">
        <v>848.34</v>
      </c>
      <c r="V205" s="6">
        <v>648.34</v>
      </c>
      <c r="W205" s="6">
        <v>501.83</v>
      </c>
      <c r="X205" s="6">
        <v>439.05</v>
      </c>
      <c r="Y205" s="6">
        <v>376.41</v>
      </c>
      <c r="Z205" s="6">
        <v>295.11</v>
      </c>
    </row>
    <row r="206" spans="3:26" ht="15.5" x14ac:dyDescent="0.35">
      <c r="C206" t="s">
        <v>309</v>
      </c>
      <c r="I206" s="5">
        <v>49000000000</v>
      </c>
      <c r="J206" s="5">
        <v>61000000000</v>
      </c>
      <c r="K206" s="5">
        <v>65000000000</v>
      </c>
      <c r="L206" s="5">
        <v>95000000000</v>
      </c>
      <c r="M206" s="5">
        <v>124000000000</v>
      </c>
      <c r="N206" s="5">
        <v>50000000000</v>
      </c>
      <c r="O206" s="5">
        <v>119000000000</v>
      </c>
      <c r="P206" s="5">
        <v>149000000000</v>
      </c>
      <c r="Q206" s="5">
        <v>77000000000</v>
      </c>
      <c r="R206" s="5">
        <v>48000000000</v>
      </c>
      <c r="S206" s="5">
        <v>86000000000</v>
      </c>
      <c r="T206" s="5">
        <v>115000000000</v>
      </c>
      <c r="U206" s="5">
        <v>221000000000</v>
      </c>
      <c r="V206" s="5">
        <v>146000000000</v>
      </c>
      <c r="W206" s="5">
        <v>144000000000</v>
      </c>
      <c r="X206" s="5">
        <v>82000000000</v>
      </c>
      <c r="Y206" s="5">
        <v>66000000000</v>
      </c>
      <c r="Z206" s="5">
        <v>127000000000</v>
      </c>
    </row>
    <row r="207" spans="3:26" ht="15.5" x14ac:dyDescent="0.35">
      <c r="C207" t="s">
        <v>310</v>
      </c>
      <c r="R207" s="5">
        <v>4000000000</v>
      </c>
      <c r="S207" s="5">
        <v>7000000000</v>
      </c>
      <c r="T207" s="5">
        <v>2000000000</v>
      </c>
      <c r="U207" s="5">
        <v>5000000000</v>
      </c>
      <c r="V207" s="5">
        <v>11000000000</v>
      </c>
      <c r="W207" s="5">
        <v>17000000000</v>
      </c>
      <c r="X207" s="5">
        <v>8000000000</v>
      </c>
    </row>
    <row r="208" spans="3:26" ht="15.5" x14ac:dyDescent="0.35">
      <c r="C208" t="s">
        <v>25</v>
      </c>
      <c r="I208" s="5">
        <v>49000000000</v>
      </c>
      <c r="J208" s="5">
        <v>61000000000</v>
      </c>
      <c r="K208" s="5">
        <v>65000000000</v>
      </c>
      <c r="L208" s="5">
        <v>95000000000</v>
      </c>
      <c r="M208" s="5">
        <v>124000000000</v>
      </c>
      <c r="N208" s="5">
        <v>50000000000</v>
      </c>
      <c r="O208" s="5">
        <v>119000000000</v>
      </c>
      <c r="P208" s="5">
        <v>149000000000</v>
      </c>
      <c r="Q208" s="5">
        <v>77000000000</v>
      </c>
      <c r="R208" s="5">
        <v>53000000000</v>
      </c>
      <c r="S208" s="5">
        <v>93000000000</v>
      </c>
      <c r="T208" s="5">
        <v>117000000000</v>
      </c>
      <c r="U208" s="5">
        <v>225000000000</v>
      </c>
      <c r="V208" s="5">
        <v>157000000000</v>
      </c>
      <c r="W208" s="5">
        <v>160000000000</v>
      </c>
      <c r="X208" s="5">
        <v>90000000000</v>
      </c>
      <c r="Y208" s="5">
        <v>66000000000</v>
      </c>
      <c r="Z208" s="5">
        <v>127000000000</v>
      </c>
    </row>
    <row r="209" spans="2:26" ht="15.5" x14ac:dyDescent="0.35">
      <c r="C209" t="s">
        <v>22</v>
      </c>
      <c r="I209" s="5">
        <v>-198000000000</v>
      </c>
      <c r="J209" s="5">
        <v>-179000000000</v>
      </c>
      <c r="K209" s="5">
        <v>-165000000000</v>
      </c>
      <c r="L209" s="5">
        <v>-63000000000</v>
      </c>
      <c r="M209" s="5">
        <v>-67000000000</v>
      </c>
      <c r="N209" s="5">
        <v>-61000000000</v>
      </c>
      <c r="O209" s="5">
        <v>44000000000</v>
      </c>
      <c r="P209" s="5">
        <v>85000000000</v>
      </c>
      <c r="Q209" s="5">
        <v>-27000000000</v>
      </c>
      <c r="R209" s="5">
        <v>-53000000000</v>
      </c>
      <c r="S209" s="5">
        <v>51000000000</v>
      </c>
      <c r="T209" s="5">
        <v>105000000000</v>
      </c>
      <c r="U209" s="5">
        <v>210000000000</v>
      </c>
      <c r="V209" s="5">
        <v>140000000000</v>
      </c>
      <c r="W209" s="5">
        <v>148000000000</v>
      </c>
      <c r="X209" s="5">
        <v>81000000000</v>
      </c>
      <c r="Y209" s="5">
        <v>60000000000</v>
      </c>
      <c r="Z209" s="5">
        <v>123000000000</v>
      </c>
    </row>
    <row r="210" spans="2:26" ht="15.5" x14ac:dyDescent="0.35">
      <c r="C210" t="s">
        <v>311</v>
      </c>
      <c r="I210" s="5">
        <v>511000000000</v>
      </c>
      <c r="J210" s="5">
        <v>478000000000</v>
      </c>
      <c r="K210" s="5">
        <v>450000000000</v>
      </c>
      <c r="L210" s="5">
        <v>395000000000</v>
      </c>
      <c r="M210" s="5">
        <v>375000000000</v>
      </c>
      <c r="N210" s="5">
        <v>356000000000</v>
      </c>
      <c r="O210" s="5">
        <v>315000000000</v>
      </c>
      <c r="P210" s="5">
        <v>286000000000</v>
      </c>
      <c r="Q210" s="5">
        <v>296000000000</v>
      </c>
      <c r="R210" s="5">
        <v>287000000000</v>
      </c>
      <c r="S210" s="5">
        <v>249000000000</v>
      </c>
      <c r="T210" s="5">
        <v>194000000000</v>
      </c>
      <c r="U210" s="5">
        <v>168000000000</v>
      </c>
      <c r="V210" s="5">
        <v>133000000000</v>
      </c>
      <c r="W210" s="5">
        <v>112000000000</v>
      </c>
      <c r="X210" s="5">
        <v>104000000000</v>
      </c>
      <c r="Y210" s="5">
        <v>89000000000</v>
      </c>
      <c r="Z210" s="5">
        <v>70000000000</v>
      </c>
    </row>
    <row r="211" spans="2:26" ht="15.5" x14ac:dyDescent="0.35">
      <c r="C211" t="s">
        <v>312</v>
      </c>
      <c r="I211" s="5">
        <v>71000000000</v>
      </c>
      <c r="J211" s="5">
        <v>24000000000</v>
      </c>
      <c r="K211" s="5">
        <v>117000000000</v>
      </c>
      <c r="L211" s="5">
        <v>-73000000000</v>
      </c>
      <c r="M211" s="5">
        <v>119000000000</v>
      </c>
      <c r="N211" s="5">
        <v>82000000000</v>
      </c>
      <c r="O211" s="5">
        <v>6000000000</v>
      </c>
      <c r="P211" s="5">
        <v>-13000000000</v>
      </c>
      <c r="Q211" s="5">
        <v>53000000000</v>
      </c>
      <c r="R211" s="5">
        <v>140000000000</v>
      </c>
      <c r="S211" s="5">
        <v>69000000000</v>
      </c>
      <c r="T211" s="5">
        <v>93000000000</v>
      </c>
      <c r="U211" s="5">
        <v>13000000000</v>
      </c>
      <c r="V211" s="5">
        <v>26000000000</v>
      </c>
      <c r="W211" s="5">
        <v>-36000000000</v>
      </c>
      <c r="X211" s="5">
        <v>6000000000</v>
      </c>
      <c r="Y211" s="5">
        <v>80000000000</v>
      </c>
      <c r="Z211" s="5">
        <v>-61000000000</v>
      </c>
    </row>
    <row r="212" spans="2:26" ht="15.5" x14ac:dyDescent="0.35">
      <c r="C212" t="s">
        <v>313</v>
      </c>
      <c r="I212" s="5">
        <v>-1000000000</v>
      </c>
      <c r="J212" s="5">
        <v>-4000000000</v>
      </c>
      <c r="K212" s="5">
        <v>-1000000000</v>
      </c>
      <c r="L212" s="5">
        <v>-5000000000</v>
      </c>
      <c r="M212" s="5">
        <v>-2000000000</v>
      </c>
      <c r="N212" s="5">
        <v>-9000000000</v>
      </c>
      <c r="O212" s="5">
        <v>-14000000000</v>
      </c>
      <c r="P212" s="5">
        <v>-17000000000</v>
      </c>
      <c r="Q212" s="5">
        <v>-6000000000</v>
      </c>
      <c r="R212" s="5">
        <v>-28000000000</v>
      </c>
      <c r="S212" s="5">
        <v>-14000000000</v>
      </c>
      <c r="T212" s="5">
        <v>-31000000000</v>
      </c>
      <c r="U212" s="5">
        <v>-16000000000</v>
      </c>
      <c r="V212" s="5">
        <v>-6000000000</v>
      </c>
      <c r="W212" s="5">
        <v>-24000000000</v>
      </c>
      <c r="X212" s="5">
        <v>-18000000000</v>
      </c>
      <c r="Y212" s="5">
        <v>-11000000000</v>
      </c>
      <c r="Z212" s="5">
        <v>-10000000000</v>
      </c>
    </row>
    <row r="213" spans="2:26" ht="15.5" x14ac:dyDescent="0.35">
      <c r="C213" t="s">
        <v>14</v>
      </c>
      <c r="I213" s="5">
        <v>70000000000</v>
      </c>
      <c r="J213" s="5">
        <v>20000000000</v>
      </c>
      <c r="K213" s="5">
        <v>116000000000</v>
      </c>
      <c r="L213" s="5">
        <v>-77000000000</v>
      </c>
      <c r="M213" s="5">
        <v>116000000000</v>
      </c>
      <c r="N213" s="5">
        <v>73000000000</v>
      </c>
      <c r="O213" s="5">
        <v>-9000000000</v>
      </c>
      <c r="P213" s="5">
        <v>-30000000000</v>
      </c>
      <c r="Q213" s="5">
        <v>47000000000</v>
      </c>
      <c r="R213" s="5">
        <v>112000000000</v>
      </c>
      <c r="S213" s="5">
        <v>55000000000</v>
      </c>
      <c r="T213" s="5">
        <v>62000000000</v>
      </c>
      <c r="U213" s="5">
        <v>-2000000000</v>
      </c>
      <c r="V213" s="5">
        <v>21000000000</v>
      </c>
      <c r="W213" s="5">
        <v>-59000000000</v>
      </c>
      <c r="X213" s="5">
        <v>-11000000000</v>
      </c>
      <c r="Y213" s="5">
        <v>69000000000</v>
      </c>
      <c r="Z213" s="5">
        <v>-72000000000</v>
      </c>
    </row>
    <row r="214" spans="2:26" ht="15.5" x14ac:dyDescent="0.35">
      <c r="C214" t="s">
        <v>16</v>
      </c>
      <c r="I214" s="6">
        <v>228.45</v>
      </c>
      <c r="J214" s="6">
        <v>65.19</v>
      </c>
      <c r="K214" s="6">
        <v>377.95</v>
      </c>
      <c r="L214" s="6">
        <v>-252.62</v>
      </c>
      <c r="M214" s="6">
        <v>379.15</v>
      </c>
      <c r="N214" s="6">
        <v>236.68</v>
      </c>
      <c r="O214" s="6">
        <v>-28.75</v>
      </c>
      <c r="P214" s="6">
        <v>-97.61</v>
      </c>
      <c r="Q214" s="6">
        <v>152.5</v>
      </c>
      <c r="R214" s="6">
        <v>366.46</v>
      </c>
      <c r="S214" s="6">
        <v>179.16</v>
      </c>
      <c r="T214" s="6">
        <v>201.26</v>
      </c>
      <c r="U214" s="6">
        <v>-7.38</v>
      </c>
      <c r="V214" s="6">
        <v>67.349999999999994</v>
      </c>
      <c r="W214" s="6">
        <v>-193.98</v>
      </c>
      <c r="X214" s="6">
        <v>-37.19</v>
      </c>
      <c r="Y214" s="6">
        <v>224.64</v>
      </c>
      <c r="Z214" s="6">
        <v>-234.47</v>
      </c>
    </row>
    <row r="216" spans="2:26" ht="15.5" x14ac:dyDescent="0.35">
      <c r="B216" t="s">
        <v>314</v>
      </c>
      <c r="C216" t="s">
        <v>315</v>
      </c>
      <c r="D216" s="5">
        <v>15000000000</v>
      </c>
      <c r="E216" s="5">
        <v>19000000000</v>
      </c>
      <c r="F216" s="5">
        <v>21000000000</v>
      </c>
      <c r="G216" s="5">
        <v>13000000000</v>
      </c>
      <c r="H216" s="5">
        <v>62000000000</v>
      </c>
      <c r="I216" s="5">
        <v>68000000000</v>
      </c>
      <c r="J216" s="5">
        <v>56000000000</v>
      </c>
      <c r="K216" s="5">
        <v>53000000000</v>
      </c>
      <c r="L216" s="5">
        <v>35000000000</v>
      </c>
      <c r="M216" s="5">
        <v>43000000000</v>
      </c>
      <c r="N216" s="5">
        <v>36000000000</v>
      </c>
      <c r="O216" s="5">
        <v>36000000000</v>
      </c>
      <c r="P216" s="5">
        <v>32000000000</v>
      </c>
      <c r="Q216" s="5">
        <v>40000000000</v>
      </c>
    </row>
    <row r="217" spans="2:26" ht="15.5" x14ac:dyDescent="0.35">
      <c r="C217" t="s">
        <v>316</v>
      </c>
      <c r="H217" s="5">
        <v>69000000000</v>
      </c>
      <c r="I217" s="5">
        <v>68000000000</v>
      </c>
      <c r="J217" s="5">
        <v>56000000000</v>
      </c>
      <c r="K217" s="5">
        <v>53000000000</v>
      </c>
      <c r="L217" s="5">
        <v>35000000000</v>
      </c>
      <c r="M217" s="5">
        <v>43000000000</v>
      </c>
      <c r="N217" s="5">
        <v>36000000000</v>
      </c>
      <c r="O217" s="5">
        <v>36000000000</v>
      </c>
      <c r="P217" s="5">
        <v>32000000000</v>
      </c>
      <c r="Q217" s="5">
        <v>40000000000</v>
      </c>
    </row>
    <row r="218" spans="2:26" ht="15.5" x14ac:dyDescent="0.35">
      <c r="C218" t="s">
        <v>317</v>
      </c>
      <c r="H218" s="6">
        <v>170.51</v>
      </c>
      <c r="I218" s="6">
        <v>170.51</v>
      </c>
      <c r="J218" s="6">
        <v>139.21</v>
      </c>
      <c r="K218" s="6">
        <v>128.25</v>
      </c>
      <c r="L218" s="6">
        <v>61.38</v>
      </c>
      <c r="M218" s="6">
        <v>71.209999999999994</v>
      </c>
      <c r="N218" s="6">
        <v>89.39</v>
      </c>
      <c r="O218" s="6">
        <v>56.55</v>
      </c>
      <c r="P218" s="6">
        <v>55.09</v>
      </c>
      <c r="Q218" s="6">
        <v>63.87</v>
      </c>
    </row>
    <row r="219" spans="2:26" ht="15.5" x14ac:dyDescent="0.35">
      <c r="C219" t="s">
        <v>76</v>
      </c>
      <c r="H219" s="6">
        <v>0.84739999999999993</v>
      </c>
      <c r="I219" s="6">
        <v>0.7659999999999999</v>
      </c>
      <c r="J219" s="6">
        <v>0.75989999999999991</v>
      </c>
      <c r="K219" s="6">
        <v>0.74569999999999992</v>
      </c>
      <c r="L219" s="6">
        <v>0.53069999999999995</v>
      </c>
      <c r="M219" s="6">
        <v>0.50880000000000003</v>
      </c>
      <c r="N219" s="6">
        <v>0.75609999999999999</v>
      </c>
      <c r="O219" s="6">
        <v>0.47939999999999999</v>
      </c>
      <c r="P219" s="6">
        <v>0.53510000000000002</v>
      </c>
      <c r="Q219" s="6">
        <v>0.48759999999999998</v>
      </c>
    </row>
    <row r="220" spans="2:26" ht="15.5" x14ac:dyDescent="0.35">
      <c r="C220" t="s">
        <v>318</v>
      </c>
      <c r="H220" s="6">
        <v>9.9100000000000008E-2</v>
      </c>
      <c r="I220" s="6">
        <v>0.1268</v>
      </c>
      <c r="J220" s="6">
        <v>0.10349999999999999</v>
      </c>
      <c r="K220" s="6">
        <v>0.1002</v>
      </c>
      <c r="L220" s="6">
        <v>5.96E-2</v>
      </c>
      <c r="M220" s="6">
        <v>6.2699999999999992E-2</v>
      </c>
      <c r="N220" s="6">
        <v>7.2400000000000006E-2</v>
      </c>
      <c r="O220" s="6">
        <v>7.2999999999999995E-2</v>
      </c>
      <c r="P220" s="6">
        <v>6.7599999999999993E-2</v>
      </c>
      <c r="Q220" s="6">
        <v>6.6900000000000001E-2</v>
      </c>
    </row>
    <row r="221" spans="2:26" ht="15.5" x14ac:dyDescent="0.35">
      <c r="C221" t="s">
        <v>56</v>
      </c>
      <c r="D221" s="6">
        <v>50.3</v>
      </c>
      <c r="E221" s="6">
        <v>63.07</v>
      </c>
      <c r="F221" s="6">
        <v>67.3</v>
      </c>
      <c r="G221" s="6">
        <v>43.86</v>
      </c>
      <c r="H221" s="6">
        <v>201.21</v>
      </c>
      <c r="I221" s="6">
        <v>222.59</v>
      </c>
      <c r="J221" s="6">
        <v>183.19</v>
      </c>
      <c r="K221" s="5">
        <v>172</v>
      </c>
      <c r="L221" s="6">
        <v>115.66</v>
      </c>
      <c r="M221" s="6">
        <v>139.97</v>
      </c>
      <c r="N221" s="6">
        <v>118.23</v>
      </c>
      <c r="O221" s="6">
        <v>117.97</v>
      </c>
      <c r="P221" s="6">
        <v>102.95</v>
      </c>
      <c r="Q221" s="6">
        <v>130.99</v>
      </c>
    </row>
    <row r="222" spans="2:26" ht="15.5" x14ac:dyDescent="0.35">
      <c r="C222" t="s">
        <v>319</v>
      </c>
      <c r="H222" s="6">
        <v>224.53</v>
      </c>
      <c r="I222" s="6">
        <v>222.59</v>
      </c>
      <c r="J222" s="6">
        <v>183.19</v>
      </c>
      <c r="K222" s="5">
        <v>172</v>
      </c>
      <c r="L222" s="6">
        <v>115.66</v>
      </c>
      <c r="M222" s="6">
        <v>139.97</v>
      </c>
      <c r="N222" s="6">
        <v>118.23</v>
      </c>
      <c r="O222" s="6">
        <v>117.97</v>
      </c>
      <c r="P222" s="6">
        <v>102.95</v>
      </c>
      <c r="Q222" s="6">
        <v>130.99</v>
      </c>
    </row>
    <row r="223" spans="2:26" ht="15.5" x14ac:dyDescent="0.35">
      <c r="C223" t="s">
        <v>78</v>
      </c>
      <c r="H223" s="6">
        <v>170.51</v>
      </c>
      <c r="I223" s="6">
        <v>170.51</v>
      </c>
      <c r="J223" s="6">
        <v>139.21</v>
      </c>
      <c r="K223" s="6">
        <v>128.25</v>
      </c>
      <c r="L223" s="6">
        <v>61.38</v>
      </c>
      <c r="M223" s="6">
        <v>71.209999999999994</v>
      </c>
      <c r="N223" s="6">
        <v>89.39</v>
      </c>
      <c r="O223" s="6">
        <v>56.55</v>
      </c>
      <c r="P223" s="6">
        <v>55.09</v>
      </c>
      <c r="Q223" s="6">
        <v>63.87</v>
      </c>
    </row>
    <row r="224" spans="2:26" ht="15.5" x14ac:dyDescent="0.35">
      <c r="C224" t="s">
        <v>320</v>
      </c>
      <c r="H224" s="6">
        <v>0.84739999999999993</v>
      </c>
      <c r="I224" s="6">
        <v>0.7659999999999999</v>
      </c>
      <c r="J224" s="6">
        <v>0.75989999999999991</v>
      </c>
      <c r="K224" s="6">
        <v>0.74569999999999992</v>
      </c>
      <c r="L224" s="6">
        <v>0.53069999999999995</v>
      </c>
      <c r="M224" s="6">
        <v>0.50880000000000003</v>
      </c>
      <c r="N224" s="6">
        <v>0.75609999999999999</v>
      </c>
      <c r="O224" s="6">
        <v>0.47939999999999999</v>
      </c>
      <c r="P224" s="6">
        <v>0.53510000000000002</v>
      </c>
      <c r="Q224" s="6">
        <v>0.48759999999999998</v>
      </c>
    </row>
    <row r="225" spans="3:17" ht="15.5" x14ac:dyDescent="0.35">
      <c r="C225" t="s">
        <v>321</v>
      </c>
      <c r="H225" s="6">
        <v>9.9100000000000008E-2</v>
      </c>
      <c r="I225" s="6">
        <v>0.1268</v>
      </c>
      <c r="J225" s="6">
        <v>0.10349999999999999</v>
      </c>
      <c r="K225" s="6">
        <v>0.1002</v>
      </c>
      <c r="L225" s="6">
        <v>5.96E-2</v>
      </c>
      <c r="M225" s="6">
        <v>6.2699999999999992E-2</v>
      </c>
      <c r="N225" s="6">
        <v>7.2400000000000006E-2</v>
      </c>
      <c r="O225" s="6">
        <v>7.2999999999999995E-2</v>
      </c>
      <c r="P225" s="6">
        <v>6.7599999999999993E-2</v>
      </c>
      <c r="Q225" s="6">
        <v>6.6900000000000001E-2</v>
      </c>
    </row>
    <row r="226" spans="3:17" ht="15.5" x14ac:dyDescent="0.35">
      <c r="C226" t="s">
        <v>322</v>
      </c>
      <c r="D226" s="5">
        <v>251000000000</v>
      </c>
      <c r="E226" s="5">
        <v>265000000000</v>
      </c>
      <c r="F226" s="5">
        <v>255000000000</v>
      </c>
      <c r="G226" s="5">
        <v>234000000000</v>
      </c>
      <c r="H226" s="5">
        <v>1003000000000</v>
      </c>
      <c r="I226" s="5">
        <v>979000000000</v>
      </c>
      <c r="J226" s="5">
        <v>914000000000</v>
      </c>
      <c r="K226" s="5">
        <v>806000000000</v>
      </c>
      <c r="L226" s="5">
        <v>831000000000</v>
      </c>
      <c r="M226" s="5">
        <v>838000000000</v>
      </c>
      <c r="N226" s="5">
        <v>772000000000</v>
      </c>
      <c r="O226" s="5">
        <v>816000000000</v>
      </c>
      <c r="P226" s="5">
        <v>781000000000</v>
      </c>
      <c r="Q226" s="5">
        <v>593000000000</v>
      </c>
    </row>
    <row r="227" spans="3:17" ht="15.5" x14ac:dyDescent="0.35">
      <c r="C227" t="s">
        <v>323</v>
      </c>
      <c r="H227" s="5">
        <v>1005000000000</v>
      </c>
      <c r="I227" s="5">
        <v>979000000000</v>
      </c>
      <c r="J227" s="5">
        <v>914000000000</v>
      </c>
      <c r="K227" s="5">
        <v>806000000000</v>
      </c>
      <c r="L227" s="5">
        <v>831000000000</v>
      </c>
      <c r="M227" s="5">
        <v>838000000000</v>
      </c>
      <c r="N227" s="5">
        <v>772000000000</v>
      </c>
      <c r="O227" s="5">
        <v>816000000000</v>
      </c>
      <c r="P227" s="5">
        <v>781000000000</v>
      </c>
      <c r="Q227" s="5">
        <v>593000000000</v>
      </c>
    </row>
    <row r="228" spans="3:17" ht="15.5" x14ac:dyDescent="0.35">
      <c r="C228" t="s">
        <v>324</v>
      </c>
      <c r="H228" s="6">
        <v>170.51</v>
      </c>
      <c r="I228" s="6">
        <v>170.51</v>
      </c>
      <c r="J228" s="6">
        <v>139.21</v>
      </c>
      <c r="K228" s="6">
        <v>128.25</v>
      </c>
      <c r="L228" s="6">
        <v>61.38</v>
      </c>
      <c r="M228" s="6">
        <v>71.209999999999994</v>
      </c>
      <c r="N228" s="6">
        <v>89.39</v>
      </c>
      <c r="O228" s="6">
        <v>56.55</v>
      </c>
      <c r="P228" s="6">
        <v>55.09</v>
      </c>
      <c r="Q228" s="6">
        <v>63.87</v>
      </c>
    </row>
    <row r="229" spans="3:17" ht="15.5" x14ac:dyDescent="0.35">
      <c r="C229" t="s">
        <v>325</v>
      </c>
      <c r="H229" s="6">
        <v>0.84739999999999993</v>
      </c>
      <c r="I229" s="6">
        <v>0.7659999999999999</v>
      </c>
      <c r="J229" s="6">
        <v>0.75989999999999991</v>
      </c>
      <c r="K229" s="6">
        <v>0.74569999999999992</v>
      </c>
      <c r="L229" s="6">
        <v>0.53069999999999995</v>
      </c>
      <c r="M229" s="6">
        <v>0.50880000000000003</v>
      </c>
      <c r="N229" s="6">
        <v>0.75609999999999999</v>
      </c>
      <c r="O229" s="6">
        <v>0.47939999999999999</v>
      </c>
      <c r="P229" s="6">
        <v>0.53510000000000002</v>
      </c>
      <c r="Q229" s="6">
        <v>0.48759999999999998</v>
      </c>
    </row>
    <row r="230" spans="3:17" ht="15.5" x14ac:dyDescent="0.35">
      <c r="C230" t="s">
        <v>326</v>
      </c>
      <c r="H230" s="6">
        <v>9.9100000000000008E-2</v>
      </c>
      <c r="I230" s="6">
        <v>0.1268</v>
      </c>
      <c r="J230" s="6">
        <v>0.10349999999999999</v>
      </c>
      <c r="K230" s="6">
        <v>0.1002</v>
      </c>
      <c r="L230" s="6">
        <v>5.96E-2</v>
      </c>
      <c r="M230" s="6">
        <v>6.2699999999999992E-2</v>
      </c>
      <c r="N230" s="6">
        <v>7.2400000000000006E-2</v>
      </c>
      <c r="O230" s="6">
        <v>7.2999999999999995E-2</v>
      </c>
      <c r="P230" s="6">
        <v>6.7599999999999993E-2</v>
      </c>
      <c r="Q230" s="6">
        <v>6.6900000000000001E-2</v>
      </c>
    </row>
    <row r="231" spans="3:17" ht="15.5" x14ac:dyDescent="0.35">
      <c r="C231" t="s">
        <v>327</v>
      </c>
      <c r="I231" s="6">
        <v>8.5500000000000007</v>
      </c>
    </row>
    <row r="232" spans="3:17" ht="15.5" x14ac:dyDescent="0.35">
      <c r="C232" t="s">
        <v>328</v>
      </c>
      <c r="I232" s="6">
        <v>7.66</v>
      </c>
    </row>
    <row r="233" spans="3:17" ht="15.5" x14ac:dyDescent="0.35">
      <c r="C233" t="s">
        <v>329</v>
      </c>
      <c r="I233" s="6">
        <v>7.49</v>
      </c>
    </row>
    <row r="234" spans="3:17" ht="15.5" x14ac:dyDescent="0.35">
      <c r="C234" t="s">
        <v>330</v>
      </c>
      <c r="I234" s="6">
        <v>0.1305</v>
      </c>
    </row>
    <row r="235" spans="3:17" ht="15.5" x14ac:dyDescent="0.35">
      <c r="C235" t="s">
        <v>331</v>
      </c>
      <c r="I235" s="6">
        <v>0.52</v>
      </c>
    </row>
    <row r="236" spans="3:17" ht="15.5" x14ac:dyDescent="0.35">
      <c r="C236" t="s">
        <v>332</v>
      </c>
      <c r="I236" s="6">
        <v>0.86</v>
      </c>
    </row>
    <row r="237" spans="3:17" ht="15.5" x14ac:dyDescent="0.35">
      <c r="C237" t="s">
        <v>333</v>
      </c>
      <c r="I237" s="6">
        <v>28.25</v>
      </c>
    </row>
    <row r="238" spans="3:17" ht="15.5" x14ac:dyDescent="0.35">
      <c r="C238" t="s">
        <v>334</v>
      </c>
      <c r="I238" s="6">
        <v>33.21</v>
      </c>
    </row>
    <row r="239" spans="3:17" ht="15.5" x14ac:dyDescent="0.35">
      <c r="C239" t="s">
        <v>335</v>
      </c>
      <c r="I239" s="6">
        <v>4.57</v>
      </c>
    </row>
    <row r="240" spans="3:17" ht="15.5" x14ac:dyDescent="0.35">
      <c r="C240" t="s">
        <v>336</v>
      </c>
      <c r="I240" s="6">
        <v>4.1900000000000004</v>
      </c>
    </row>
    <row r="241" spans="3:9" ht="15.5" x14ac:dyDescent="0.35">
      <c r="C241" t="s">
        <v>337</v>
      </c>
      <c r="I241" s="6">
        <v>0.36</v>
      </c>
    </row>
    <row r="242" spans="3:9" ht="15.5" x14ac:dyDescent="0.35">
      <c r="C242" t="s">
        <v>338</v>
      </c>
      <c r="I242" s="6">
        <v>0.31</v>
      </c>
    </row>
    <row r="243" spans="3:9" ht="15.5" x14ac:dyDescent="0.35">
      <c r="C243" t="s">
        <v>339</v>
      </c>
      <c r="I243" s="6">
        <v>224.53</v>
      </c>
    </row>
    <row r="244" spans="3:9" ht="15.5" x14ac:dyDescent="0.35">
      <c r="C244" t="s">
        <v>340</v>
      </c>
      <c r="I244" s="6">
        <v>201.21</v>
      </c>
    </row>
    <row r="245" spans="3:9" ht="15.5" x14ac:dyDescent="0.35">
      <c r="C245" t="s">
        <v>341</v>
      </c>
      <c r="I245" s="6">
        <v>3282.17</v>
      </c>
    </row>
    <row r="246" spans="3:9" ht="15.5" x14ac:dyDescent="0.35">
      <c r="C246" t="s">
        <v>342</v>
      </c>
      <c r="D246" s="6">
        <v>761.93</v>
      </c>
    </row>
    <row r="247" spans="3:9" ht="15.5" x14ac:dyDescent="0.35">
      <c r="C247" t="s">
        <v>343</v>
      </c>
      <c r="I247" s="6">
        <v>2008.33</v>
      </c>
    </row>
    <row r="248" spans="3:9" ht="15.5" x14ac:dyDescent="0.35">
      <c r="C248" t="s">
        <v>344</v>
      </c>
      <c r="I248" s="6">
        <v>51.78</v>
      </c>
    </row>
    <row r="249" spans="3:9" ht="15.5" x14ac:dyDescent="0.35">
      <c r="C249" t="s">
        <v>345</v>
      </c>
      <c r="D249" s="6">
        <v>3.08</v>
      </c>
    </row>
    <row r="250" spans="3:9" ht="15.5" x14ac:dyDescent="0.35">
      <c r="C250" t="s">
        <v>346</v>
      </c>
      <c r="D250" s="6">
        <v>2.3199999999999998</v>
      </c>
    </row>
    <row r="251" spans="3:9" ht="15.5" x14ac:dyDescent="0.35">
      <c r="C251" t="s">
        <v>347</v>
      </c>
      <c r="D251" s="6">
        <v>0.11</v>
      </c>
    </row>
    <row r="252" spans="3:9" ht="15.5" x14ac:dyDescent="0.35">
      <c r="C252" t="s">
        <v>349</v>
      </c>
      <c r="D252" s="6">
        <v>0.44</v>
      </c>
    </row>
    <row r="253" spans="3:9" ht="15.5" x14ac:dyDescent="0.35">
      <c r="C253" t="s">
        <v>350</v>
      </c>
      <c r="D253" s="6">
        <v>0.08</v>
      </c>
    </row>
    <row r="254" spans="3:9" ht="15.5" x14ac:dyDescent="0.35">
      <c r="C254" t="s">
        <v>351</v>
      </c>
      <c r="D254" s="6">
        <v>1.44</v>
      </c>
    </row>
    <row r="255" spans="3:9" ht="15.5" x14ac:dyDescent="0.35">
      <c r="C255" t="s">
        <v>352</v>
      </c>
      <c r="I255" s="6">
        <v>24.4</v>
      </c>
    </row>
    <row r="256" spans="3:9" ht="15.5" x14ac:dyDescent="0.35">
      <c r="C256" t="s">
        <v>12</v>
      </c>
      <c r="D256" s="5">
        <v>-36000000000</v>
      </c>
    </row>
    <row r="257" spans="3:9" ht="15.5" x14ac:dyDescent="0.35">
      <c r="C257" t="s">
        <v>353</v>
      </c>
      <c r="I257" s="6">
        <v>9.0399999999999991</v>
      </c>
    </row>
    <row r="258" spans="3:9" ht="15.5" x14ac:dyDescent="0.35">
      <c r="C258" t="s">
        <v>354</v>
      </c>
      <c r="I258" s="6">
        <v>7.7899999999999997E-2</v>
      </c>
    </row>
    <row r="259" spans="3:9" ht="15.5" x14ac:dyDescent="0.35">
      <c r="C259" t="s">
        <v>355</v>
      </c>
      <c r="I259" s="6">
        <v>0.1118</v>
      </c>
    </row>
    <row r="260" spans="3:9" ht="15.5" x14ac:dyDescent="0.35">
      <c r="C260" t="s">
        <v>356</v>
      </c>
      <c r="I260" s="6">
        <v>0.12720000000000001</v>
      </c>
    </row>
    <row r="261" spans="3:9" ht="15.5" x14ac:dyDescent="0.35">
      <c r="C261" t="s">
        <v>357</v>
      </c>
      <c r="I261" s="6">
        <v>9.5199999999999993E-2</v>
      </c>
    </row>
    <row r="262" spans="3:9" ht="15.5" x14ac:dyDescent="0.35">
      <c r="C262" t="s">
        <v>358</v>
      </c>
      <c r="D262" s="6">
        <v>117.19</v>
      </c>
    </row>
    <row r="263" spans="3:9" ht="15.5" x14ac:dyDescent="0.35">
      <c r="C263" t="s">
        <v>359</v>
      </c>
      <c r="D263" s="6">
        <v>78.12</v>
      </c>
    </row>
    <row r="264" spans="3:9" ht="15.5" x14ac:dyDescent="0.35">
      <c r="C264" t="s">
        <v>360</v>
      </c>
      <c r="D264" s="6">
        <v>73.2</v>
      </c>
    </row>
    <row r="265" spans="3:9" ht="15.5" x14ac:dyDescent="0.35">
      <c r="C265" t="s">
        <v>361</v>
      </c>
      <c r="D265" s="6">
        <v>122.11</v>
      </c>
    </row>
    <row r="266" spans="3:9" ht="15.5" x14ac:dyDescent="0.35">
      <c r="C266" t="s">
        <v>362</v>
      </c>
      <c r="D266" s="6">
        <v>0.78</v>
      </c>
    </row>
    <row r="267" spans="3:9" ht="15.5" x14ac:dyDescent="0.35">
      <c r="C267" t="s">
        <v>363</v>
      </c>
      <c r="I267" s="6">
        <v>1.1599999999999999</v>
      </c>
    </row>
    <row r="268" spans="3:9" ht="15.5" x14ac:dyDescent="0.35">
      <c r="C268" t="s">
        <v>364</v>
      </c>
      <c r="I268" s="6">
        <v>4.71</v>
      </c>
    </row>
    <row r="269" spans="3:9" ht="15.5" x14ac:dyDescent="0.35">
      <c r="C269" t="s">
        <v>52</v>
      </c>
      <c r="I269" s="5">
        <v>527000000000</v>
      </c>
    </row>
    <row r="270" spans="3:9" ht="15.5" x14ac:dyDescent="0.35">
      <c r="C270" t="s">
        <v>365</v>
      </c>
      <c r="I270" s="5">
        <v>362000000000</v>
      </c>
    </row>
    <row r="271" spans="3:9" ht="15.5" x14ac:dyDescent="0.35">
      <c r="C271" t="s">
        <v>366</v>
      </c>
      <c r="I271" s="5">
        <v>306340000</v>
      </c>
    </row>
    <row r="272" spans="3:9" ht="15.5" x14ac:dyDescent="0.35">
      <c r="C272" t="s">
        <v>367</v>
      </c>
      <c r="I272" s="6">
        <v>0.17649999999999999</v>
      </c>
    </row>
    <row r="273" spans="3:9" ht="15.5" x14ac:dyDescent="0.35">
      <c r="C273" t="s">
        <v>368</v>
      </c>
      <c r="D273" s="6">
        <v>0.1479</v>
      </c>
    </row>
    <row r="274" spans="3:9" ht="15.5" x14ac:dyDescent="0.35">
      <c r="C274" t="s">
        <v>369</v>
      </c>
      <c r="D274" s="6">
        <v>7.2400000000000006E-2</v>
      </c>
    </row>
    <row r="275" spans="3:9" ht="15.5" x14ac:dyDescent="0.35">
      <c r="C275" t="s">
        <v>370</v>
      </c>
      <c r="D275" s="6">
        <v>6.1399999999999996E-2</v>
      </c>
    </row>
    <row r="276" spans="3:9" ht="15.5" x14ac:dyDescent="0.35">
      <c r="C276" t="s">
        <v>371</v>
      </c>
      <c r="D276" s="6">
        <v>0.1162</v>
      </c>
    </row>
    <row r="277" spans="3:9" ht="15.5" x14ac:dyDescent="0.35">
      <c r="C277" t="s">
        <v>372</v>
      </c>
      <c r="D277" s="6">
        <v>0.13470000000000001</v>
      </c>
    </row>
    <row r="278" spans="3:9" ht="15.5" x14ac:dyDescent="0.35">
      <c r="C278" t="s">
        <v>373</v>
      </c>
      <c r="D278" s="6">
        <v>0.04</v>
      </c>
    </row>
    <row r="279" spans="3:9" ht="15.5" x14ac:dyDescent="0.35">
      <c r="C279" t="s">
        <v>374</v>
      </c>
      <c r="I279" s="6">
        <v>139.21</v>
      </c>
    </row>
    <row r="280" spans="3:9" ht="15.5" x14ac:dyDescent="0.35">
      <c r="C280" t="s">
        <v>631</v>
      </c>
      <c r="I280" s="6">
        <v>170.51</v>
      </c>
    </row>
    <row r="281" spans="3:9" ht="15.5" x14ac:dyDescent="0.35">
      <c r="C281" t="s">
        <v>632</v>
      </c>
      <c r="I281" s="6">
        <v>0.84739999999999993</v>
      </c>
    </row>
    <row r="282" spans="3:9" ht="15.5" x14ac:dyDescent="0.35">
      <c r="C282" t="s">
        <v>633</v>
      </c>
      <c r="I282" s="6">
        <v>9.9100000000000008E-2</v>
      </c>
    </row>
    <row r="283" spans="3:9" ht="15.5" x14ac:dyDescent="0.35">
      <c r="C283" t="s">
        <v>375</v>
      </c>
      <c r="I283" t="s">
        <v>1393</v>
      </c>
    </row>
    <row r="284" spans="3:9" ht="15.5" x14ac:dyDescent="0.35">
      <c r="C284" t="s">
        <v>377</v>
      </c>
      <c r="I284" s="5">
        <v>7</v>
      </c>
    </row>
    <row r="285" spans="3:9" ht="15.5" x14ac:dyDescent="0.35">
      <c r="C285" t="s">
        <v>378</v>
      </c>
      <c r="I285" s="6">
        <v>0.85</v>
      </c>
    </row>
    <row r="286" spans="3:9" ht="15.5" x14ac:dyDescent="0.35">
      <c r="C286" t="s">
        <v>379</v>
      </c>
      <c r="I286" s="6">
        <v>0.4</v>
      </c>
    </row>
    <row r="287" spans="3:9" ht="15.5" x14ac:dyDescent="0.35">
      <c r="C287" t="s">
        <v>380</v>
      </c>
      <c r="I287" s="6">
        <v>0.76</v>
      </c>
    </row>
    <row r="288" spans="3:9" ht="15.5" x14ac:dyDescent="0.35">
      <c r="C288" t="s">
        <v>381</v>
      </c>
      <c r="I288" s="6">
        <v>0.86</v>
      </c>
    </row>
    <row r="289" spans="3:9" ht="15.5" x14ac:dyDescent="0.35">
      <c r="C289" t="s">
        <v>382</v>
      </c>
      <c r="I289" s="6">
        <v>0.75</v>
      </c>
    </row>
    <row r="290" spans="3:9" ht="15.5" x14ac:dyDescent="0.35">
      <c r="C290" t="s">
        <v>383</v>
      </c>
      <c r="I290" s="6">
        <v>0.62</v>
      </c>
    </row>
    <row r="291" spans="3:9" ht="15.5" x14ac:dyDescent="0.35">
      <c r="C291" t="s">
        <v>384</v>
      </c>
      <c r="I291" s="6">
        <v>0.9</v>
      </c>
    </row>
    <row r="292" spans="3:9" ht="15.5" x14ac:dyDescent="0.35">
      <c r="C292" t="s">
        <v>385</v>
      </c>
      <c r="I292" s="5">
        <v>1005000000000</v>
      </c>
    </row>
    <row r="293" spans="3:9" ht="15.5" x14ac:dyDescent="0.35">
      <c r="C293" t="s">
        <v>386</v>
      </c>
      <c r="I293" s="5">
        <v>141000000000</v>
      </c>
    </row>
    <row r="294" spans="3:9" ht="15.5" x14ac:dyDescent="0.35">
      <c r="C294" t="s">
        <v>387</v>
      </c>
      <c r="I294" s="5">
        <v>86000000000</v>
      </c>
    </row>
    <row r="295" spans="3:9" ht="15.5" x14ac:dyDescent="0.35">
      <c r="C295" t="s">
        <v>388</v>
      </c>
      <c r="I295" s="5">
        <v>69000000000</v>
      </c>
    </row>
    <row r="296" spans="3:9" ht="15.5" x14ac:dyDescent="0.35">
      <c r="C296" t="s">
        <v>389</v>
      </c>
      <c r="D296" s="5">
        <v>233000000000</v>
      </c>
    </row>
    <row r="297" spans="3:9" ht="15.5" x14ac:dyDescent="0.35">
      <c r="C297" t="s">
        <v>390</v>
      </c>
      <c r="D297" s="5">
        <v>883000000000</v>
      </c>
    </row>
    <row r="298" spans="3:9" ht="15.5" x14ac:dyDescent="0.35">
      <c r="C298" t="s">
        <v>391</v>
      </c>
      <c r="D298" s="5">
        <v>268000000000</v>
      </c>
    </row>
    <row r="299" spans="3:9" ht="15.5" x14ac:dyDescent="0.35">
      <c r="C299" t="s">
        <v>299</v>
      </c>
      <c r="D299" s="5">
        <v>524000000000</v>
      </c>
    </row>
    <row r="300" spans="3:9" ht="15.5" x14ac:dyDescent="0.35">
      <c r="C300" t="s">
        <v>298</v>
      </c>
      <c r="I300" s="5">
        <v>615000000000</v>
      </c>
    </row>
    <row r="301" spans="3:9" ht="15.5" x14ac:dyDescent="0.35">
      <c r="C301" t="s">
        <v>296</v>
      </c>
      <c r="D301" s="5">
        <v>69000000000</v>
      </c>
    </row>
    <row r="302" spans="3:9" ht="15.5" x14ac:dyDescent="0.35">
      <c r="C302" t="s">
        <v>23</v>
      </c>
      <c r="D302" s="5">
        <v>69000000000</v>
      </c>
    </row>
    <row r="303" spans="3:9" ht="15.5" x14ac:dyDescent="0.35">
      <c r="C303" t="s">
        <v>20</v>
      </c>
      <c r="D303" s="5">
        <v>-165000000000</v>
      </c>
    </row>
    <row r="304" spans="3:9" ht="15.5" x14ac:dyDescent="0.35">
      <c r="C304" t="s">
        <v>392</v>
      </c>
      <c r="I304" s="5">
        <v>615000000000</v>
      </c>
    </row>
    <row r="305" spans="3:9" ht="15.5" x14ac:dyDescent="0.35">
      <c r="C305" t="s">
        <v>393</v>
      </c>
      <c r="I305" s="5">
        <v>19000000000</v>
      </c>
    </row>
    <row r="306" spans="3:9" ht="15.5" x14ac:dyDescent="0.35">
      <c r="C306" t="s">
        <v>394</v>
      </c>
      <c r="I306" s="5">
        <v>5000000000</v>
      </c>
    </row>
    <row r="307" spans="3:9" ht="15.5" x14ac:dyDescent="0.35">
      <c r="C307" t="s">
        <v>395</v>
      </c>
      <c r="I307" s="5">
        <v>-13000000000</v>
      </c>
    </row>
    <row r="308" spans="3:9" ht="15.5" x14ac:dyDescent="0.35">
      <c r="C308" t="s">
        <v>396</v>
      </c>
      <c r="I308" s="5">
        <v>-3000000000</v>
      </c>
    </row>
    <row r="309" spans="3:9" ht="15.5" x14ac:dyDescent="0.35">
      <c r="C309" t="s">
        <v>397</v>
      </c>
      <c r="I309" s="5">
        <v>16000000000</v>
      </c>
    </row>
  </sheetData>
  <pageMargins left="0.7" right="0.7" top="0.75" bottom="0.75" header="0.3" footer="0.3"/>
  <ignoredErrors>
    <ignoredError sqref="A1:Z31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3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1394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1395</v>
      </c>
      <c r="D2" s="2" vm="322">
        <f ca="1">IFERROR(_xlfn.STOCKHISTORY("XIDX:" &amp; $C$1, D3, , 0, 0, 1), "Libur")</f>
        <v>1450</v>
      </c>
      <c r="H2" s="2" vm="322">
        <f ca="1">IFERROR(INDEX(D2:G2,COUNT(D2:G2)),"")</f>
        <v>1450</v>
      </c>
      <c r="I2" s="2" vm="323">
        <f t="shared" ref="I2:Z2" ca="1" si="0">IFERROR(_xlfn.STOCKHISTORY("XIDX:" &amp; $C$1, I1, , 0, 0, 1), "Libur")</f>
        <v>1765</v>
      </c>
      <c r="J2" s="2" vm="324">
        <f t="shared" ca="1" si="0"/>
        <v>1430</v>
      </c>
      <c r="K2" s="2" vm="325">
        <f t="shared" ca="1" si="0"/>
        <v>1665</v>
      </c>
      <c r="L2" s="2" vm="326">
        <f t="shared" ca="1" si="0"/>
        <v>2190</v>
      </c>
      <c r="M2" s="2" vm="327">
        <f t="shared" ca="1" si="0"/>
        <v>2000</v>
      </c>
      <c r="N2" s="2" vm="328">
        <f t="shared" ca="1" si="0"/>
        <v>1540</v>
      </c>
      <c r="O2" s="2" vm="329">
        <f t="shared" ca="1" si="0"/>
        <v>1855</v>
      </c>
      <c r="P2" s="2" vm="330">
        <f t="shared" ca="1" si="0"/>
        <v>1280</v>
      </c>
      <c r="Q2" s="2" vm="328">
        <f t="shared" ca="1" si="0"/>
        <v>1540</v>
      </c>
      <c r="R2" s="2" vm="331">
        <f t="shared" ca="1" si="0"/>
        <v>1464.5458000000001</v>
      </c>
      <c r="S2" s="2" vm="332">
        <f t="shared" ca="1" si="0"/>
        <v>1992.2732000000001</v>
      </c>
      <c r="T2" s="2" vm="333">
        <f t="shared" ca="1" si="0"/>
        <v>1937.4549999999999</v>
      </c>
      <c r="U2" s="2" vm="334">
        <f t="shared" ca="1" si="0"/>
        <v>2192.7278000000001</v>
      </c>
      <c r="V2" s="2" vm="335">
        <f t="shared" ca="1" si="0"/>
        <v>1099.6366</v>
      </c>
      <c r="W2" s="2" vm="335">
        <f t="shared" ca="1" si="0"/>
        <v>1099.6366</v>
      </c>
      <c r="X2" s="2" vm="336">
        <f t="shared" ca="1" si="0"/>
        <v>890.18200000000002</v>
      </c>
      <c r="Y2" s="2" vm="337">
        <f t="shared" ca="1" si="0"/>
        <v>562.90920000000006</v>
      </c>
      <c r="Z2" s="2" vm="338">
        <f t="shared" ca="1" si="0"/>
        <v>615.27290000000005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1017562580000</v>
      </c>
      <c r="H4" s="2">
        <f>IFERROR(SUM(D4:G4)*(4/MAX(1,COUNT(D4:G4))),"")</f>
        <v>4070250320000</v>
      </c>
      <c r="I4" s="2">
        <f t="shared" ref="I4:Z4" si="1">IFERROR(INDEX(I51:I500,MATCH($C$4,$C$51:$C$500,0)),"")</f>
        <v>5803208273000</v>
      </c>
      <c r="J4" s="2">
        <f t="shared" si="1"/>
        <v>4108093965000</v>
      </c>
      <c r="K4" s="2">
        <f t="shared" si="1"/>
        <v>7649712092000</v>
      </c>
      <c r="L4" s="2">
        <f t="shared" si="1"/>
        <v>4463597398000</v>
      </c>
      <c r="M4" s="2">
        <f t="shared" si="1"/>
        <v>4437589419000</v>
      </c>
      <c r="N4" s="2">
        <f t="shared" si="1"/>
        <v>2588528412000</v>
      </c>
      <c r="O4" s="2">
        <f t="shared" si="1"/>
        <v>3527913944371</v>
      </c>
      <c r="P4" s="2">
        <f t="shared" si="1"/>
        <v>3821122529642</v>
      </c>
      <c r="Q4" s="2">
        <f t="shared" si="1"/>
        <v>2906663239601</v>
      </c>
      <c r="R4" s="2">
        <f t="shared" si="1"/>
        <v>2310039110657</v>
      </c>
      <c r="S4" s="2">
        <f t="shared" si="1"/>
        <v>1523590739015</v>
      </c>
      <c r="T4" s="2">
        <f t="shared" si="1"/>
        <v>1300573458749</v>
      </c>
      <c r="U4" s="2">
        <f t="shared" si="1"/>
        <v>962564070641</v>
      </c>
      <c r="V4" s="2">
        <f t="shared" si="1"/>
        <v>903468713682</v>
      </c>
      <c r="W4" s="2">
        <f t="shared" si="1"/>
        <v>803445490694</v>
      </c>
      <c r="X4" s="2">
        <f t="shared" si="1"/>
        <v>750363100616</v>
      </c>
      <c r="Y4" s="2">
        <f t="shared" si="1"/>
        <v>631538861194</v>
      </c>
      <c r="Z4" s="2">
        <f t="shared" si="1"/>
        <v>572027677627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349246923000</v>
      </c>
      <c r="H5" s="2">
        <f>IFERROR(SUM(D5:G5)*(4/MAX(1,COUNT(D5:G5))),"")</f>
        <v>1396987692000</v>
      </c>
      <c r="I5" s="2">
        <f t="shared" ref="I5:Z5" si="2">IFERROR(INDEX(I51:I500,MATCH($C$5,$C$51:$C$500,0)),"")</f>
        <v>1034503296000</v>
      </c>
      <c r="J5" s="2">
        <f t="shared" si="2"/>
        <v>1053328577000</v>
      </c>
      <c r="K5" s="2">
        <f t="shared" si="2"/>
        <v>1025557967000</v>
      </c>
      <c r="L5" s="2">
        <f t="shared" si="2"/>
        <v>853942198000</v>
      </c>
      <c r="M5" s="2">
        <f t="shared" si="2"/>
        <v>726304183000</v>
      </c>
      <c r="N5" s="2">
        <f t="shared" si="2"/>
        <v>425999873000</v>
      </c>
      <c r="O5" s="2">
        <f t="shared" si="2"/>
        <v>758174734260</v>
      </c>
      <c r="P5" s="2">
        <f t="shared" si="2"/>
        <v>756886179293</v>
      </c>
      <c r="Q5" s="2">
        <f t="shared" si="2"/>
        <v>683421572297</v>
      </c>
      <c r="R5" s="2">
        <f t="shared" si="2"/>
        <v>493118233287</v>
      </c>
      <c r="S5" s="2">
        <f t="shared" si="2"/>
        <v>452723674987</v>
      </c>
      <c r="T5" s="2">
        <f t="shared" si="2"/>
        <v>412053714561</v>
      </c>
      <c r="U5" s="2">
        <f t="shared" si="2"/>
        <v>406849100690</v>
      </c>
      <c r="V5" s="2">
        <f t="shared" si="2"/>
        <v>390319051828</v>
      </c>
      <c r="W5" s="2">
        <f t="shared" si="2"/>
        <v>357040853493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16856393826000</v>
      </c>
      <c r="H6" s="2">
        <f>IFERROR(INDEX(D6:G6,COUNT(D6:G6)),"")</f>
        <v>16856393826000</v>
      </c>
      <c r="I6" s="2">
        <f t="shared" ref="I6:Z6" si="3">IFERROR(INDEX(I51:I500,MATCH($C$6,$C$51:$C$500,0)),"")</f>
        <v>16534195558000</v>
      </c>
      <c r="J6" s="2">
        <f t="shared" si="3"/>
        <v>14551413861000</v>
      </c>
      <c r="K6" s="2">
        <f t="shared" si="3"/>
        <v>13011148593000</v>
      </c>
      <c r="L6" s="2">
        <f t="shared" si="3"/>
        <v>11765949683000</v>
      </c>
      <c r="M6" s="2">
        <f t="shared" si="3"/>
        <v>10588476447000</v>
      </c>
      <c r="N6" s="2">
        <f t="shared" si="3"/>
        <v>9809194309000</v>
      </c>
      <c r="O6" s="2">
        <f t="shared" si="3"/>
        <v>7916425674464</v>
      </c>
      <c r="P6" s="2">
        <f t="shared" si="3"/>
        <v>6837900579136</v>
      </c>
      <c r="Q6" s="2">
        <f t="shared" si="3"/>
        <v>5588636863549</v>
      </c>
      <c r="R6" s="2">
        <f t="shared" si="3"/>
        <v>4683397256495</v>
      </c>
      <c r="S6" s="2">
        <f t="shared" si="3"/>
        <v>4171882887608</v>
      </c>
      <c r="T6" s="2">
        <f t="shared" si="3"/>
        <v>3723987992950</v>
      </c>
      <c r="U6" s="2">
        <f t="shared" si="3"/>
        <v>3253570052692</v>
      </c>
      <c r="V6" s="2">
        <f t="shared" si="3"/>
        <v>2511333974018</v>
      </c>
      <c r="W6" s="2">
        <f t="shared" si="3"/>
        <v>2160740803598</v>
      </c>
      <c r="X6" s="2">
        <f t="shared" si="3"/>
        <v>1812976222000</v>
      </c>
      <c r="Y6" s="2">
        <f t="shared" si="3"/>
        <v>1533928695503</v>
      </c>
      <c r="Z6" s="2">
        <f t="shared" si="3"/>
        <v>1472560059889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6.7</v>
      </c>
      <c r="H7" s="3">
        <f>IFERROR(INDEX(D7:G7,COUNT(D7:G7)),"")</f>
        <v>6.7</v>
      </c>
      <c r="I7" s="3">
        <f t="shared" ref="I7:Z7" si="4">IFERROR(INDEX(I51:I500,MATCH($C$7,$C$51:$C$500,0))/1000000000,"")</f>
        <v>6.7</v>
      </c>
      <c r="J7" s="3">
        <f t="shared" si="4"/>
        <v>6.01</v>
      </c>
      <c r="K7" s="3">
        <f t="shared" si="4"/>
        <v>5.44</v>
      </c>
      <c r="L7" s="3">
        <f t="shared" si="4"/>
        <v>5.43</v>
      </c>
      <c r="M7" s="3">
        <f t="shared" si="4"/>
        <v>5.43</v>
      </c>
      <c r="N7" s="3">
        <f t="shared" si="4"/>
        <v>5.43</v>
      </c>
      <c r="O7" s="3">
        <f t="shared" si="4"/>
        <v>3.62</v>
      </c>
      <c r="P7" s="3">
        <f t="shared" si="4"/>
        <v>3.62</v>
      </c>
      <c r="Q7" s="3">
        <f t="shared" si="4"/>
        <v>2.75</v>
      </c>
      <c r="R7" s="3">
        <f t="shared" si="4"/>
        <v>2.75</v>
      </c>
      <c r="S7" s="3">
        <f t="shared" si="4"/>
        <v>2.75</v>
      </c>
      <c r="T7" s="3">
        <f t="shared" si="4"/>
        <v>2.2000000000000002</v>
      </c>
      <c r="U7" s="3">
        <f t="shared" si="4"/>
        <v>2.2000000000000002</v>
      </c>
      <c r="V7" s="3">
        <f t="shared" si="4"/>
        <v>2</v>
      </c>
      <c r="W7" s="3">
        <f t="shared" si="4"/>
        <v>2</v>
      </c>
      <c r="X7" s="3">
        <f t="shared" si="4"/>
        <v>2</v>
      </c>
      <c r="Y7" s="3">
        <f t="shared" si="4"/>
        <v>2</v>
      </c>
      <c r="Z7" s="3">
        <f t="shared" si="4"/>
        <v>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382000000000</v>
      </c>
      <c r="H8" s="2">
        <f>IFERROR(INDEX(D8:G8,COUNT(D8:G8)),"")</f>
        <v>382000000000</v>
      </c>
      <c r="I8" s="2">
        <f t="shared" ref="I8:Z8" si="5">IFERROR(INDEX(I51:I500,MATCH($C$8,$C$51:$C$500,0)),"")</f>
        <v>1164000000000</v>
      </c>
      <c r="J8" s="2">
        <f t="shared" si="5"/>
        <v>813000000000</v>
      </c>
      <c r="K8" s="2">
        <f t="shared" si="5"/>
        <v>1321000000000</v>
      </c>
      <c r="L8" s="2">
        <f t="shared" si="5"/>
        <v>1223000000000</v>
      </c>
      <c r="M8" s="2">
        <f t="shared" si="5"/>
        <v>1322000000000</v>
      </c>
      <c r="N8" s="2">
        <f t="shared" si="5"/>
        <v>-273000000000</v>
      </c>
      <c r="O8" s="2">
        <f t="shared" si="5"/>
        <v>-158000000000</v>
      </c>
      <c r="P8" s="2">
        <f t="shared" si="5"/>
        <v>600000000000</v>
      </c>
      <c r="Q8" s="2">
        <f t="shared" si="5"/>
        <v>745000000000</v>
      </c>
      <c r="R8" s="2">
        <f t="shared" si="5"/>
        <v>926000000000</v>
      </c>
      <c r="S8" s="2">
        <f t="shared" si="5"/>
        <v>74000000000</v>
      </c>
      <c r="T8" s="2">
        <f t="shared" si="5"/>
        <v>523000000000</v>
      </c>
      <c r="U8" s="2">
        <f t="shared" si="5"/>
        <v>363000000000</v>
      </c>
      <c r="V8" s="2">
        <f t="shared" si="5"/>
        <v>473000000000</v>
      </c>
      <c r="W8" s="2">
        <f t="shared" si="5"/>
        <v>409000000000</v>
      </c>
      <c r="X8" s="2">
        <f t="shared" si="5"/>
        <v>403000000000</v>
      </c>
      <c r="Y8" s="2">
        <f t="shared" si="5"/>
        <v>258000000000</v>
      </c>
      <c r="Z8" s="2">
        <f t="shared" si="5"/>
        <v>-10000000000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56.98</v>
      </c>
      <c r="H9" s="3">
        <f>IFERROR(INDEX(D9:G9,COUNT(D9:G9)),"")</f>
        <v>56.98</v>
      </c>
      <c r="I9" s="3">
        <f t="shared" ref="I9:Z9" si="6">IFERROR(INDEX(I51:I500,MATCH($C$9,$C$51:$C$500,0)),"")</f>
        <v>173.8</v>
      </c>
      <c r="J9" s="3">
        <f t="shared" si="6"/>
        <v>135.15</v>
      </c>
      <c r="K9" s="3">
        <f t="shared" si="6"/>
        <v>242.92</v>
      </c>
      <c r="L9" s="3">
        <f t="shared" si="6"/>
        <v>225.12</v>
      </c>
      <c r="M9" s="3">
        <f t="shared" si="6"/>
        <v>243.3</v>
      </c>
      <c r="N9" s="3">
        <f t="shared" si="6"/>
        <v>-50.21</v>
      </c>
      <c r="O9" s="3">
        <f t="shared" si="6"/>
        <v>-43.68</v>
      </c>
      <c r="P9" s="3">
        <f t="shared" si="6"/>
        <v>165.84</v>
      </c>
      <c r="Q9" s="3">
        <f t="shared" si="6"/>
        <v>271.08999999999997</v>
      </c>
      <c r="R9" s="3">
        <f t="shared" si="6"/>
        <v>336.64</v>
      </c>
      <c r="S9" s="3">
        <f t="shared" si="6"/>
        <v>26.99</v>
      </c>
      <c r="T9" s="3">
        <f t="shared" si="6"/>
        <v>237.89</v>
      </c>
      <c r="U9" s="3">
        <f t="shared" si="6"/>
        <v>165.21</v>
      </c>
      <c r="V9" s="3">
        <f t="shared" si="6"/>
        <v>236.74</v>
      </c>
      <c r="W9" s="3">
        <f t="shared" si="6"/>
        <v>204.44</v>
      </c>
      <c r="X9" s="3">
        <f t="shared" si="6"/>
        <v>201.36</v>
      </c>
      <c r="Y9" s="3">
        <f t="shared" si="6"/>
        <v>129.03</v>
      </c>
      <c r="Z9" s="3">
        <f t="shared" si="6"/>
        <v>-4.84</v>
      </c>
    </row>
    <row r="10" spans="1:26" ht="15.5" x14ac:dyDescent="0.35">
      <c r="C10" t="s">
        <v>17</v>
      </c>
      <c r="D10" s="3">
        <f ca="1">IFERROR(IF(D9=0,"",D2/D9),"")</f>
        <v>25.44752544752545</v>
      </c>
      <c r="I10" s="3">
        <f t="shared" ref="I10:Z10" ca="1" si="7">IFERROR(IF(I9=0,"",I2/I9),"")</f>
        <v>10.155350978135788</v>
      </c>
      <c r="J10" s="3">
        <f t="shared" ca="1" si="7"/>
        <v>10.580836108028116</v>
      </c>
      <c r="K10" s="3">
        <f t="shared" ca="1" si="7"/>
        <v>6.8541083484274665</v>
      </c>
      <c r="L10" s="3">
        <f t="shared" ca="1" si="7"/>
        <v>9.7281449893390182</v>
      </c>
      <c r="M10" s="3">
        <f t="shared" ca="1" si="7"/>
        <v>8.2203041512535968</v>
      </c>
      <c r="N10" s="3">
        <f t="shared" ca="1" si="7"/>
        <v>-30.671181039633538</v>
      </c>
      <c r="O10" s="3">
        <f t="shared" ca="1" si="7"/>
        <v>-42.467948717948715</v>
      </c>
      <c r="P10" s="3">
        <f t="shared" ca="1" si="7"/>
        <v>7.718282682103232</v>
      </c>
      <c r="Q10" s="3">
        <f t="shared" ca="1" si="7"/>
        <v>5.680770223910879</v>
      </c>
      <c r="R10" s="3">
        <f t="shared" ca="1" si="7"/>
        <v>4.3504806321292779</v>
      </c>
      <c r="S10" s="3">
        <f t="shared" ca="1" si="7"/>
        <v>73.815235272323093</v>
      </c>
      <c r="T10" s="3">
        <f t="shared" ca="1" si="7"/>
        <v>8.1443314136785911</v>
      </c>
      <c r="U10" s="3">
        <f t="shared" ca="1" si="7"/>
        <v>13.272367290115611</v>
      </c>
      <c r="V10" s="3">
        <f t="shared" ca="1" si="7"/>
        <v>4.6449125623046381</v>
      </c>
      <c r="W10" s="3">
        <f t="shared" ca="1" si="7"/>
        <v>5.3787742124828801</v>
      </c>
      <c r="X10" s="3">
        <f t="shared" ca="1" si="7"/>
        <v>4.4208482320222489</v>
      </c>
      <c r="Y10" s="3">
        <f t="shared" ca="1" si="7"/>
        <v>4.3626226458963036</v>
      </c>
      <c r="Z10" s="3">
        <f t="shared" ca="1" si="7"/>
        <v>-127.12250000000002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377412152000</v>
      </c>
      <c r="H11" s="2">
        <f>IFERROR(INDEX(D11:G11,COUNT(D11:G11)),"")</f>
        <v>377412152000</v>
      </c>
      <c r="I11" s="2">
        <f t="shared" ref="I11:Z11" si="8">IFERROR(INDEX(I51:I500,MATCH($C$11,$C$51:$C$500,0)),"")</f>
        <v>1144636130000</v>
      </c>
      <c r="J11" s="2">
        <f t="shared" si="8"/>
        <v>132901235000</v>
      </c>
      <c r="K11" s="2">
        <f t="shared" si="8"/>
        <v>158700685000</v>
      </c>
      <c r="L11" s="2">
        <f t="shared" si="8"/>
        <v>356925223000</v>
      </c>
      <c r="M11" s="2">
        <f t="shared" si="8"/>
        <v>1085205044000</v>
      </c>
      <c r="N11" s="2">
        <f t="shared" si="8"/>
        <v>3763110800000</v>
      </c>
      <c r="O11" s="2">
        <f t="shared" si="8"/>
        <v>2909631916344</v>
      </c>
      <c r="P11" s="2">
        <f t="shared" si="8"/>
        <v>3481236100567</v>
      </c>
      <c r="Q11" s="2">
        <f t="shared" si="8"/>
        <v>2829143844280</v>
      </c>
      <c r="R11" s="2">
        <f t="shared" si="8"/>
        <v>1689777458730</v>
      </c>
      <c r="S11" s="2">
        <f t="shared" si="8"/>
        <v>1787564868888</v>
      </c>
      <c r="T11" s="2">
        <f t="shared" si="8"/>
        <v>2024168577497</v>
      </c>
      <c r="U11" s="2">
        <f t="shared" si="8"/>
        <v>1681299216493</v>
      </c>
      <c r="V11" s="2">
        <f t="shared" si="8"/>
        <v>1102959307676</v>
      </c>
      <c r="W11" s="2">
        <f t="shared" si="8"/>
        <v>722030535418</v>
      </c>
      <c r="X11" s="2">
        <f t="shared" si="8"/>
        <v>405442681540</v>
      </c>
      <c r="Y11" s="2">
        <f t="shared" si="8"/>
        <v>96772182520</v>
      </c>
      <c r="Z11" s="2">
        <f t="shared" si="8"/>
        <v>78490346106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6454000000000</v>
      </c>
      <c r="H12" s="2">
        <f>IFERROR(INDEX(D12:G12,COUNT(D12:G12)),"")</f>
        <v>6454000000000</v>
      </c>
      <c r="I12" s="2">
        <f t="shared" ref="I12:Z12" si="9">IFERROR(INDEX(I51:I500,MATCH($C$12,$C$51:$C$500,0)),"")</f>
        <v>5830000000000</v>
      </c>
      <c r="J12" s="2">
        <f t="shared" si="9"/>
        <v>6466000000000</v>
      </c>
      <c r="K12" s="2">
        <f t="shared" si="9"/>
        <v>4629000000000</v>
      </c>
      <c r="L12" s="2">
        <f t="shared" si="9"/>
        <v>1855000000000</v>
      </c>
      <c r="M12" s="2">
        <f t="shared" si="9"/>
        <v>447000000000</v>
      </c>
      <c r="N12" s="2">
        <f t="shared" si="9"/>
        <v>1334000000000</v>
      </c>
      <c r="O12" s="2">
        <f t="shared" si="9"/>
        <v>3063000000000</v>
      </c>
      <c r="P12" s="2">
        <f t="shared" si="9"/>
        <v>1434000000000</v>
      </c>
      <c r="Q12" s="2">
        <f t="shared" si="9"/>
        <v>882000000000</v>
      </c>
      <c r="R12" s="2">
        <f t="shared" si="9"/>
        <v>271000000000</v>
      </c>
      <c r="S12" s="2">
        <f t="shared" si="9"/>
        <v>-493000000000</v>
      </c>
      <c r="T12" s="2">
        <f t="shared" si="9"/>
        <v>-813000000000</v>
      </c>
      <c r="U12" s="2">
        <f t="shared" si="9"/>
        <v>-230000000000</v>
      </c>
      <c r="V12" s="2">
        <f t="shared" si="9"/>
        <v>28000000000</v>
      </c>
      <c r="W12" s="2">
        <f t="shared" si="9"/>
        <v>226000000000</v>
      </c>
      <c r="X12" s="2">
        <f t="shared" si="9"/>
        <v>595000000000</v>
      </c>
      <c r="Y12" s="2">
        <f t="shared" si="9"/>
        <v>1109000000000</v>
      </c>
      <c r="Z12" s="2">
        <f t="shared" si="9"/>
        <v>1155000000000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6832000000000</v>
      </c>
      <c r="H13" s="2">
        <f>IFERROR(INDEX(D13:G13,COUNT(D13:G13)),"")</f>
        <v>6832000000000</v>
      </c>
      <c r="I13" s="2">
        <f t="shared" ref="I13:Z13" si="10">IFERROR(INDEX(I51:I500,MATCH($C$13,$C$51:$C$500,0)),"")</f>
        <v>6974000000000</v>
      </c>
      <c r="J13" s="2">
        <f t="shared" si="10"/>
        <v>6599000000000</v>
      </c>
      <c r="K13" s="2">
        <f t="shared" si="10"/>
        <v>4787000000000</v>
      </c>
      <c r="L13" s="2">
        <f t="shared" si="10"/>
        <v>2212000000000</v>
      </c>
      <c r="M13" s="2">
        <f t="shared" si="10"/>
        <v>1532000000000</v>
      </c>
      <c r="N13" s="2">
        <f t="shared" si="10"/>
        <v>5097000000000</v>
      </c>
      <c r="O13" s="2">
        <f t="shared" si="10"/>
        <v>5972000000000</v>
      </c>
      <c r="P13" s="2">
        <f t="shared" si="10"/>
        <v>4916000000000</v>
      </c>
      <c r="Q13" s="2">
        <f t="shared" si="10"/>
        <v>3711000000000</v>
      </c>
      <c r="R13" s="2">
        <f t="shared" si="10"/>
        <v>1961000000000</v>
      </c>
      <c r="S13" s="2">
        <f t="shared" si="10"/>
        <v>1294000000000</v>
      </c>
      <c r="T13" s="2">
        <f t="shared" si="10"/>
        <v>1211000000000</v>
      </c>
      <c r="U13" s="2">
        <f t="shared" si="10"/>
        <v>1451000000000</v>
      </c>
      <c r="V13" s="2">
        <f t="shared" si="10"/>
        <v>1131000000000</v>
      </c>
      <c r="W13" s="2">
        <f t="shared" si="10"/>
        <v>948000000000</v>
      </c>
      <c r="X13" s="2">
        <f t="shared" si="10"/>
        <v>1001000000000</v>
      </c>
      <c r="Y13" s="2">
        <f t="shared" si="10"/>
        <v>1206000000000</v>
      </c>
      <c r="Z13" s="2">
        <f t="shared" si="10"/>
        <v>1234000000000</v>
      </c>
    </row>
    <row r="14" spans="1:26" ht="15.5" x14ac:dyDescent="0.35">
      <c r="C14" t="s">
        <v>26</v>
      </c>
      <c r="D14" s="2">
        <f>IFERROR(INDEX(D51:D500,MATCH($C$14,$C$51:$C$500,0)),"")</f>
        <v>-95862994000</v>
      </c>
      <c r="H14" s="2">
        <f>IFERROR(SUM(D14:G14)*(4/MAX(1,COUNT(D14:G14))),"")</f>
        <v>-383451976000</v>
      </c>
      <c r="I14" s="2">
        <f t="shared" ref="I14:Z14" si="11">IFERROR(INDEX(I51:I500,MATCH($C$14,$C$51:$C$500,0)),"")</f>
        <v>-468703164000</v>
      </c>
      <c r="J14" s="2">
        <f t="shared" si="11"/>
        <v>-455886426000</v>
      </c>
      <c r="K14" s="2">
        <f t="shared" si="11"/>
        <v>-317011459000</v>
      </c>
      <c r="L14" s="2">
        <f t="shared" si="11"/>
        <v>-93740768000</v>
      </c>
      <c r="M14" s="2">
        <f t="shared" si="11"/>
        <v>-200838764000</v>
      </c>
      <c r="N14" s="2">
        <f t="shared" si="11"/>
        <v>-380287636000</v>
      </c>
      <c r="O14" s="2">
        <f t="shared" si="11"/>
        <v>-372010846074</v>
      </c>
      <c r="P14" s="2">
        <f t="shared" si="11"/>
        <v>-168526347685</v>
      </c>
      <c r="Q14" s="2">
        <f t="shared" si="11"/>
        <v>-99538800956</v>
      </c>
      <c r="R14" s="2">
        <f t="shared" si="11"/>
        <v>-104731514574</v>
      </c>
      <c r="S14" s="2">
        <f t="shared" si="11"/>
        <v>-82929701894</v>
      </c>
      <c r="T14" s="2">
        <f t="shared" si="11"/>
        <v>-72046286832</v>
      </c>
      <c r="U14" s="2">
        <f t="shared" si="11"/>
        <v>-51083967643</v>
      </c>
      <c r="V14" s="2">
        <f t="shared" si="11"/>
        <v>-54831595331</v>
      </c>
      <c r="W14" s="2">
        <f t="shared" si="11"/>
        <v>-62293835532</v>
      </c>
      <c r="X14" s="2">
        <f t="shared" si="11"/>
        <v>-65488383918</v>
      </c>
      <c r="Y14" s="2">
        <f t="shared" si="11"/>
        <v>-132734554102</v>
      </c>
      <c r="Z14" s="2">
        <f t="shared" si="11"/>
        <v>-129101784717</v>
      </c>
    </row>
    <row r="15" spans="1:26" ht="15.5" x14ac:dyDescent="0.35">
      <c r="C15" t="s">
        <v>27</v>
      </c>
      <c r="D15" s="2">
        <f>IFERROR(INDEX(D51:D500,MATCH($C$15,$C$51:$C$500,0)),"")</f>
        <v>-74142566000</v>
      </c>
      <c r="H15" s="2">
        <f>IFERROR(SUM(D15:G15)*(4/MAX(1,COUNT(D15:G15))),"")</f>
        <v>-296570264000</v>
      </c>
      <c r="I15" s="2">
        <f t="shared" ref="I15:Z15" si="12">IFERROR(INDEX(I51:I500,MATCH($C$15,$C$51:$C$500,0)),"")</f>
        <v>-336921869000</v>
      </c>
      <c r="J15" s="2">
        <f t="shared" si="12"/>
        <v>-356476168000</v>
      </c>
      <c r="K15" s="2">
        <f t="shared" si="12"/>
        <v>-344137199000</v>
      </c>
      <c r="L15" s="2">
        <f t="shared" si="12"/>
        <v>-198653096000</v>
      </c>
      <c r="M15" s="2">
        <f t="shared" si="12"/>
        <v>-202611316000</v>
      </c>
      <c r="N15" s="2">
        <f t="shared" si="12"/>
        <v>-127138029000</v>
      </c>
      <c r="O15" s="2">
        <f t="shared" si="12"/>
        <v>-164851502069</v>
      </c>
      <c r="P15" s="2">
        <f t="shared" si="12"/>
        <v>-133711473099</v>
      </c>
      <c r="Q15" s="2">
        <f t="shared" si="12"/>
        <v>-155383468812</v>
      </c>
      <c r="R15" s="2">
        <f t="shared" si="12"/>
        <v>-164380664613</v>
      </c>
      <c r="S15" s="2">
        <f t="shared" si="12"/>
        <v>-115932723918</v>
      </c>
      <c r="T15" s="2">
        <f t="shared" si="12"/>
        <v>-109337961318</v>
      </c>
      <c r="U15" s="2">
        <f t="shared" si="12"/>
        <v>-100709028191</v>
      </c>
      <c r="V15" s="2">
        <f t="shared" si="12"/>
        <v>-106971801575</v>
      </c>
      <c r="W15" s="2">
        <f t="shared" si="12"/>
        <v>-33655578152</v>
      </c>
      <c r="X15" s="2">
        <f t="shared" si="12"/>
        <v>-86165471060</v>
      </c>
      <c r="Y15" s="2">
        <f t="shared" si="12"/>
        <v>-59586522511</v>
      </c>
      <c r="Z15" s="2">
        <f t="shared" si="12"/>
        <v>-71425927087</v>
      </c>
    </row>
    <row r="16" spans="1:26" ht="15.5" x14ac:dyDescent="0.35">
      <c r="C16" t="s">
        <v>28</v>
      </c>
      <c r="D16" s="2">
        <f>IFERROR(INDEX(D51:D500,MATCH($C$16,$C$51:$C$500,0)),"")</f>
        <v>396051977000</v>
      </c>
      <c r="H16" s="2">
        <f>IFERROR(SUM(D16:G16)*(4/MAX(1,COUNT(D16:G16))),"")</f>
        <v>1584207908000</v>
      </c>
      <c r="I16" s="2">
        <f t="shared" ref="I16:Z16" si="13">IFERROR(INDEX(I51:I500,MATCH($C$16,$C$51:$C$500,0)),"")</f>
        <v>1271282349000</v>
      </c>
      <c r="J16" s="2">
        <f t="shared" si="13"/>
        <v>1328109938000</v>
      </c>
      <c r="K16" s="2">
        <f t="shared" si="13"/>
        <v>1399639814000</v>
      </c>
      <c r="L16" s="2">
        <f t="shared" si="13"/>
        <v>1133239207000</v>
      </c>
      <c r="M16" s="2">
        <f t="shared" si="13"/>
        <v>911948704000</v>
      </c>
      <c r="N16" s="2">
        <f t="shared" si="13"/>
        <v>502238129000</v>
      </c>
      <c r="O16" s="2">
        <f t="shared" si="13"/>
        <v>854704969097</v>
      </c>
      <c r="P16" s="2">
        <f t="shared" si="13"/>
        <v>864295248933</v>
      </c>
      <c r="Q16" s="2">
        <f t="shared" si="13"/>
        <v>848444727225</v>
      </c>
      <c r="R16" s="2">
        <f t="shared" si="13"/>
        <v>672897612099</v>
      </c>
      <c r="S16" s="2">
        <f t="shared" si="13"/>
        <v>569276873067</v>
      </c>
      <c r="T16" s="2">
        <f t="shared" si="13"/>
        <v>520419449761</v>
      </c>
      <c r="U16" s="2">
        <f t="shared" si="13"/>
        <v>503135106865</v>
      </c>
      <c r="V16" s="2">
        <f t="shared" si="13"/>
        <v>492493826304</v>
      </c>
      <c r="W16" s="2">
        <f t="shared" si="13"/>
        <v>386596662726</v>
      </c>
      <c r="X16" s="2">
        <f t="shared" si="13"/>
        <v>380326822842</v>
      </c>
      <c r="Y16" s="2">
        <f t="shared" si="13"/>
        <v>120956317398</v>
      </c>
      <c r="Z16" s="2">
        <f t="shared" si="13"/>
        <v>136828084717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9715000000000</v>
      </c>
      <c r="H20" s="2">
        <f t="shared" ref="H20:Z20" ca="1" si="14">IFERROR(H21*H2,"")</f>
        <v>9715000000000</v>
      </c>
      <c r="I20" s="2">
        <f t="shared" ca="1" si="14"/>
        <v>11825500000000</v>
      </c>
      <c r="J20" s="2">
        <f t="shared" ca="1" si="14"/>
        <v>8594300000000</v>
      </c>
      <c r="K20" s="2">
        <f t="shared" ca="1" si="14"/>
        <v>9057600000000</v>
      </c>
      <c r="L20" s="2">
        <f t="shared" ca="1" si="14"/>
        <v>11891700000000</v>
      </c>
      <c r="M20" s="2">
        <f t="shared" ca="1" si="14"/>
        <v>10860000000000</v>
      </c>
      <c r="N20" s="2">
        <f t="shared" ca="1" si="14"/>
        <v>8362200000000</v>
      </c>
      <c r="O20" s="2">
        <f t="shared" ca="1" si="14"/>
        <v>6715100000000</v>
      </c>
      <c r="P20" s="2">
        <f t="shared" ca="1" si="14"/>
        <v>4633600000000</v>
      </c>
      <c r="Q20" s="2">
        <f t="shared" ca="1" si="14"/>
        <v>4235000000000</v>
      </c>
      <c r="R20" s="2">
        <f t="shared" ca="1" si="14"/>
        <v>4027500950000.0005</v>
      </c>
      <c r="S20" s="2">
        <f t="shared" ca="1" si="14"/>
        <v>5478751300000</v>
      </c>
      <c r="T20" s="2">
        <f t="shared" ca="1" si="14"/>
        <v>4262401000000</v>
      </c>
      <c r="U20" s="2">
        <f t="shared" ca="1" si="14"/>
        <v>4824001160000</v>
      </c>
      <c r="V20" s="2">
        <f t="shared" ca="1" si="14"/>
        <v>2199273200000</v>
      </c>
      <c r="W20" s="2">
        <f t="shared" ca="1" si="14"/>
        <v>2199273200000</v>
      </c>
      <c r="X20" s="2">
        <f t="shared" ca="1" si="14"/>
        <v>1780364000000</v>
      </c>
      <c r="Y20" s="2">
        <f t="shared" ca="1" si="14"/>
        <v>1125818400000</v>
      </c>
      <c r="Z20" s="2">
        <f t="shared" ca="1" si="14"/>
        <v>1230545800000</v>
      </c>
    </row>
    <row r="21" spans="1:26" ht="15.5" x14ac:dyDescent="0.35">
      <c r="C21" t="s">
        <v>11</v>
      </c>
      <c r="D21" s="2">
        <f>IFERROR(INDEX(D51:D500,MATCH($C$7,$C$51:$C$500,0)),"")</f>
        <v>6700000000</v>
      </c>
      <c r="H21" s="2">
        <f>IFERROR(INDEX(D21:G21,COUNT(D21:G21)),"")</f>
        <v>6700000000</v>
      </c>
      <c r="I21" s="2">
        <f t="shared" ref="I21:Z21" si="15">IFERROR(INDEX(I51:I500,MATCH($C$7,$C$51:$C$500,0)),"")</f>
        <v>6700000000</v>
      </c>
      <c r="J21" s="2">
        <f t="shared" si="15"/>
        <v>6010000000</v>
      </c>
      <c r="K21" s="2">
        <f t="shared" si="15"/>
        <v>5440000000</v>
      </c>
      <c r="L21" s="2">
        <f t="shared" si="15"/>
        <v>5430000000</v>
      </c>
      <c r="M21" s="2">
        <f t="shared" si="15"/>
        <v>5430000000</v>
      </c>
      <c r="N21" s="2">
        <f t="shared" si="15"/>
        <v>5430000000</v>
      </c>
      <c r="O21" s="2">
        <f t="shared" si="15"/>
        <v>3620000000</v>
      </c>
      <c r="P21" s="2">
        <f t="shared" si="15"/>
        <v>3620000000</v>
      </c>
      <c r="Q21" s="2">
        <f t="shared" si="15"/>
        <v>2750000000</v>
      </c>
      <c r="R21" s="2">
        <f t="shared" si="15"/>
        <v>2750000000</v>
      </c>
      <c r="S21" s="2">
        <f t="shared" si="15"/>
        <v>2750000000</v>
      </c>
      <c r="T21" s="2">
        <f t="shared" si="15"/>
        <v>2200000000</v>
      </c>
      <c r="U21" s="2">
        <f t="shared" si="15"/>
        <v>2200000000</v>
      </c>
      <c r="V21" s="2">
        <f t="shared" si="15"/>
        <v>2000000000</v>
      </c>
      <c r="W21" s="2">
        <f t="shared" si="15"/>
        <v>2000000000</v>
      </c>
      <c r="X21" s="2">
        <f t="shared" si="15"/>
        <v>2000000000</v>
      </c>
      <c r="Y21" s="2">
        <f t="shared" si="15"/>
        <v>2000000000</v>
      </c>
      <c r="Z21" s="2">
        <f t="shared" si="15"/>
        <v>2000000000</v>
      </c>
    </row>
    <row r="23" spans="1:26" ht="15.5" x14ac:dyDescent="0.35">
      <c r="B23" t="s">
        <v>53</v>
      </c>
      <c r="C23" t="s">
        <v>54</v>
      </c>
      <c r="D23" s="3">
        <f>IFERROR(D5/D6*100,"")</f>
        <v>2.0718958432337233</v>
      </c>
      <c r="H23" s="3">
        <f t="shared" ref="H23:Z23" si="16">IFERROR(H5/H6*100,"")</f>
        <v>8.2875833729348933</v>
      </c>
      <c r="I23" s="3">
        <f t="shared" si="16"/>
        <v>6.256750093290508</v>
      </c>
      <c r="J23" s="3">
        <f t="shared" si="16"/>
        <v>7.238668263178746</v>
      </c>
      <c r="K23" s="3">
        <f t="shared" si="16"/>
        <v>7.8821478339871573</v>
      </c>
      <c r="L23" s="3">
        <f t="shared" si="16"/>
        <v>7.2577413724097095</v>
      </c>
      <c r="M23" s="3">
        <f t="shared" si="16"/>
        <v>6.8593832798842511</v>
      </c>
      <c r="N23" s="3">
        <f t="shared" si="16"/>
        <v>4.3428630280994875</v>
      </c>
      <c r="O23" s="3">
        <f t="shared" si="16"/>
        <v>9.5772355534852416</v>
      </c>
      <c r="P23" s="3">
        <f t="shared" si="16"/>
        <v>11.068984851906636</v>
      </c>
      <c r="Q23" s="3">
        <f t="shared" si="16"/>
        <v>12.228770431561033</v>
      </c>
      <c r="R23" s="3">
        <f t="shared" si="16"/>
        <v>10.529071233560998</v>
      </c>
      <c r="S23" s="3">
        <f t="shared" si="16"/>
        <v>10.851782928321237</v>
      </c>
      <c r="T23" s="3">
        <f t="shared" si="16"/>
        <v>11.064850782039899</v>
      </c>
      <c r="U23" s="3">
        <f t="shared" si="16"/>
        <v>12.504697735134782</v>
      </c>
      <c r="V23" s="3">
        <f t="shared" si="16"/>
        <v>15.542299664887279</v>
      </c>
      <c r="W23" s="3">
        <f t="shared" si="16"/>
        <v>16.524001994985536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-0.19831488130396613</v>
      </c>
      <c r="H24" s="4">
        <f t="shared" ref="H24:Z24" si="17">IFERROR(_xlfn.RRI(5,M23,H23),"")</f>
        <v>3.8552768993835418E-2</v>
      </c>
      <c r="I24" s="4">
        <f t="shared" si="17"/>
        <v>7.5757878323767791E-2</v>
      </c>
      <c r="J24" s="4">
        <f t="shared" si="17"/>
        <v>-5.4451737354436758E-2</v>
      </c>
      <c r="K24" s="4">
        <f t="shared" si="17"/>
        <v>-6.5654804849500814E-2</v>
      </c>
      <c r="L24" s="4">
        <f t="shared" si="17"/>
        <v>-9.908516317926519E-2</v>
      </c>
      <c r="M24" s="4">
        <f t="shared" si="17"/>
        <v>-8.2134594948464423E-2</v>
      </c>
      <c r="N24" s="4">
        <f t="shared" si="17"/>
        <v>-0.16736433998759881</v>
      </c>
      <c r="O24" s="4">
        <f t="shared" si="17"/>
        <v>-2.8463947164542813E-2</v>
      </c>
      <c r="P24" s="4">
        <f t="shared" si="17"/>
        <v>-2.4096402524563243E-2</v>
      </c>
      <c r="Q24" s="4">
        <f t="shared" si="17"/>
        <v>-4.6823113145535333E-2</v>
      </c>
      <c r="R24" s="4">
        <f t="shared" si="17"/>
        <v>-8.6191980581649008E-2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52.11</v>
      </c>
      <c r="H25" s="3">
        <f>IFERROR(INDEX(D25:G25,COUNT(D25:G25)),"")</f>
        <v>52.11</v>
      </c>
      <c r="I25" s="3">
        <f t="shared" ref="I25:Z25" si="18">IFERROR(INDEX(I51:I500,MATCH($C$25,$C$51:$C$500,0)),"")</f>
        <v>154.93</v>
      </c>
      <c r="J25" s="3">
        <f t="shared" si="18"/>
        <v>174.7</v>
      </c>
      <c r="K25" s="3">
        <f t="shared" si="18"/>
        <v>188.17</v>
      </c>
      <c r="L25" s="3">
        <f t="shared" si="18"/>
        <v>168.35</v>
      </c>
      <c r="M25" s="3">
        <f t="shared" si="18"/>
        <v>135.79</v>
      </c>
      <c r="N25" s="3">
        <f t="shared" si="18"/>
        <v>82.51</v>
      </c>
      <c r="O25" s="3">
        <f t="shared" si="18"/>
        <v>209.53</v>
      </c>
      <c r="P25" s="3">
        <f t="shared" si="18"/>
        <v>208.75</v>
      </c>
      <c r="Q25" s="3">
        <f t="shared" si="18"/>
        <v>248.23</v>
      </c>
      <c r="R25" s="3">
        <f t="shared" si="18"/>
        <v>178.25</v>
      </c>
      <c r="S25" s="3">
        <f t="shared" si="18"/>
        <v>165.14</v>
      </c>
      <c r="T25" s="3">
        <f t="shared" si="18"/>
        <v>187.3</v>
      </c>
      <c r="U25" s="3">
        <f t="shared" si="18"/>
        <v>184.93</v>
      </c>
      <c r="V25" s="3">
        <f t="shared" si="18"/>
        <v>195.16</v>
      </c>
      <c r="W25" s="3">
        <f t="shared" si="18"/>
        <v>178.52</v>
      </c>
      <c r="X25" s="3">
        <f t="shared" si="18"/>
        <v>147.08000000000001</v>
      </c>
      <c r="Y25" s="3">
        <f t="shared" si="18"/>
        <v>30.68</v>
      </c>
      <c r="Z25" s="3">
        <f t="shared" si="18"/>
        <v>32.700000000000003</v>
      </c>
    </row>
    <row r="26" spans="1:26" ht="15.5" x14ac:dyDescent="0.35">
      <c r="C26" t="s">
        <v>58</v>
      </c>
      <c r="D26" s="4">
        <f>IFERROR(_xlfn.RRI(5,I25,D25),"")</f>
        <v>-0.19581288486835358</v>
      </c>
      <c r="H26" s="4">
        <f t="shared" ref="H26:Z26" si="19">IFERROR(_xlfn.RRI(5,M25,H25),"")</f>
        <v>-0.17432210666488912</v>
      </c>
      <c r="I26" s="4">
        <f t="shared" si="19"/>
        <v>0.13429439679362898</v>
      </c>
      <c r="J26" s="4">
        <f t="shared" si="19"/>
        <v>-3.5706280028046766E-2</v>
      </c>
      <c r="K26" s="4">
        <f t="shared" si="19"/>
        <v>-2.0544340214343815E-2</v>
      </c>
      <c r="L26" s="4">
        <f t="shared" si="19"/>
        <v>-7.4722991844364484E-2</v>
      </c>
      <c r="M26" s="4">
        <f t="shared" si="19"/>
        <v>-5.2961466847355365E-2</v>
      </c>
      <c r="N26" s="4">
        <f t="shared" si="19"/>
        <v>-0.12957599168172007</v>
      </c>
      <c r="O26" s="4">
        <f t="shared" si="19"/>
        <v>2.2684531493500026E-2</v>
      </c>
      <c r="P26" s="4">
        <f t="shared" si="19"/>
        <v>2.4527978483284807E-2</v>
      </c>
      <c r="Q26" s="4">
        <f t="shared" si="19"/>
        <v>4.9283132612033098E-2</v>
      </c>
      <c r="R26" s="4">
        <f t="shared" si="19"/>
        <v>-3.0267027943919889E-4</v>
      </c>
      <c r="S26" s="4">
        <f t="shared" si="19"/>
        <v>2.3433743202924351E-2</v>
      </c>
      <c r="T26" s="4">
        <f t="shared" si="19"/>
        <v>0.43594063119182258</v>
      </c>
      <c r="U26" s="4">
        <f t="shared" si="19"/>
        <v>0.41413842601285555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151.87501194029852</v>
      </c>
      <c r="H27" s="3">
        <f t="shared" ref="H27:Z27" si="20">IFERROR(H4/H21,"")</f>
        <v>607.50004776119408</v>
      </c>
      <c r="I27" s="3">
        <f t="shared" si="20"/>
        <v>866.15048850746268</v>
      </c>
      <c r="J27" s="3">
        <f t="shared" si="20"/>
        <v>683.54308901830279</v>
      </c>
      <c r="K27" s="3">
        <f t="shared" si="20"/>
        <v>1406.1970757352942</v>
      </c>
      <c r="L27" s="3">
        <f t="shared" si="20"/>
        <v>822.0253034990792</v>
      </c>
      <c r="M27" s="3">
        <f t="shared" si="20"/>
        <v>817.235620441989</v>
      </c>
      <c r="N27" s="3">
        <f t="shared" si="20"/>
        <v>476.70873149171268</v>
      </c>
      <c r="O27" s="3">
        <f t="shared" si="20"/>
        <v>974.56186308591157</v>
      </c>
      <c r="P27" s="3">
        <f t="shared" si="20"/>
        <v>1055.5587098458564</v>
      </c>
      <c r="Q27" s="3">
        <f t="shared" si="20"/>
        <v>1056.968450764</v>
      </c>
      <c r="R27" s="3">
        <f t="shared" si="20"/>
        <v>840.01422205709093</v>
      </c>
      <c r="S27" s="3">
        <f t="shared" si="20"/>
        <v>554.03299600545449</v>
      </c>
      <c r="T27" s="3">
        <f t="shared" si="20"/>
        <v>591.16975397681813</v>
      </c>
      <c r="U27" s="3">
        <f t="shared" si="20"/>
        <v>437.52912301863637</v>
      </c>
      <c r="V27" s="3">
        <f t="shared" si="20"/>
        <v>451.73435684100002</v>
      </c>
      <c r="W27" s="3">
        <f t="shared" si="20"/>
        <v>401.722745347</v>
      </c>
      <c r="X27" s="3">
        <f t="shared" si="20"/>
        <v>375.181550308</v>
      </c>
      <c r="Y27" s="3">
        <f t="shared" si="20"/>
        <v>315.769430597</v>
      </c>
      <c r="Z27" s="3">
        <f t="shared" si="20"/>
        <v>286.0138388135</v>
      </c>
    </row>
    <row r="28" spans="1:26" ht="15.5" x14ac:dyDescent="0.35">
      <c r="C28" t="s">
        <v>60</v>
      </c>
      <c r="D28" s="4">
        <f>IFERROR(_xlfn.RRI(5,I27,D27),"")</f>
        <v>-0.2940424388645827</v>
      </c>
      <c r="H28" s="4">
        <f t="shared" ref="H28:Z28" si="21">IFERROR(_xlfn.RRI(5,M27,H27),"")</f>
        <v>-5.7590173758338525E-2</v>
      </c>
      <c r="I28" s="4">
        <f t="shared" si="21"/>
        <v>0.12685503516780727</v>
      </c>
      <c r="J28" s="4">
        <f t="shared" si="21"/>
        <v>-6.8481902307427234E-2</v>
      </c>
      <c r="K28" s="4">
        <f t="shared" si="21"/>
        <v>5.9040964732183454E-2</v>
      </c>
      <c r="L28" s="4">
        <f t="shared" si="21"/>
        <v>-4.9034782741933625E-2</v>
      </c>
      <c r="M28" s="4">
        <f t="shared" si="21"/>
        <v>-5.4831866178006727E-3</v>
      </c>
      <c r="N28" s="4">
        <f t="shared" si="21"/>
        <v>-2.961629466703497E-2</v>
      </c>
      <c r="O28" s="4">
        <f t="shared" si="21"/>
        <v>0.1051454532135192</v>
      </c>
      <c r="P28" s="4">
        <f t="shared" si="21"/>
        <v>0.19260077030218592</v>
      </c>
      <c r="Q28" s="4">
        <f t="shared" si="21"/>
        <v>0.18532045870145253</v>
      </c>
      <c r="R28" s="4">
        <f t="shared" si="21"/>
        <v>0.15896959714988945</v>
      </c>
      <c r="S28" s="4">
        <f t="shared" si="21"/>
        <v>8.1082485240221658E-2</v>
      </c>
      <c r="T28" s="4">
        <f t="shared" si="21"/>
        <v>0.13362241460176061</v>
      </c>
      <c r="U28" s="4">
        <f t="shared" si="21"/>
        <v>8.8739510477778394E-2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-0.66365455366939907</v>
      </c>
      <c r="I29" s="4">
        <f t="shared" si="22"/>
        <v>-0.11316542644533477</v>
      </c>
      <c r="J29" s="4">
        <f t="shared" si="22"/>
        <v>-7.1584205771376946E-2</v>
      </c>
      <c r="K29" s="4">
        <f t="shared" si="22"/>
        <v>0.11773091773091769</v>
      </c>
      <c r="L29" s="4">
        <f t="shared" si="22"/>
        <v>0.23978201634877389</v>
      </c>
      <c r="M29" s="4">
        <f t="shared" si="22"/>
        <v>0.6457399103139011</v>
      </c>
      <c r="N29" s="4">
        <f t="shared" si="22"/>
        <v>-0.6062139073163747</v>
      </c>
      <c r="O29" s="4">
        <f t="shared" si="22"/>
        <v>3.7365269461077898E-3</v>
      </c>
      <c r="P29" s="4">
        <f t="shared" si="22"/>
        <v>-0.15904604600572048</v>
      </c>
      <c r="Q29" s="4">
        <f t="shared" si="22"/>
        <v>0.39259467040673207</v>
      </c>
      <c r="R29" s="4">
        <f t="shared" si="22"/>
        <v>7.9387186629526554E-2</v>
      </c>
      <c r="S29" s="4">
        <f t="shared" si="22"/>
        <v>-0.11831286705819553</v>
      </c>
      <c r="T29" s="4">
        <f t="shared" si="22"/>
        <v>1.2815659979451709E-2</v>
      </c>
      <c r="U29" s="4">
        <f t="shared" si="22"/>
        <v>-5.2418528386964487E-2</v>
      </c>
      <c r="V29" s="4">
        <f t="shared" si="22"/>
        <v>9.3210844723280228E-2</v>
      </c>
      <c r="W29" s="4">
        <f t="shared" si="22"/>
        <v>0.21376121838455259</v>
      </c>
      <c r="X29" s="4">
        <f t="shared" si="22"/>
        <v>3.79400260756193</v>
      </c>
      <c r="Y29" s="4">
        <f t="shared" si="22"/>
        <v>-6.1773700305810489E-2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-0.29862067178645951</v>
      </c>
      <c r="I30" s="4">
        <f t="shared" si="23"/>
        <v>0.26714833698548346</v>
      </c>
      <c r="J30" s="4">
        <f t="shared" si="23"/>
        <v>-0.51390662033564449</v>
      </c>
      <c r="K30" s="4">
        <f t="shared" si="23"/>
        <v>0.71064937995168342</v>
      </c>
      <c r="L30" s="4">
        <f t="shared" si="23"/>
        <v>5.8608349138034102E-3</v>
      </c>
      <c r="M30" s="4">
        <f t="shared" si="23"/>
        <v>0.71432903669438286</v>
      </c>
      <c r="N30" s="4">
        <f t="shared" si="23"/>
        <v>-0.51084815695308106</v>
      </c>
      <c r="O30" s="4">
        <f t="shared" si="23"/>
        <v>-7.6733625524034371E-2</v>
      </c>
      <c r="P30" s="4">
        <f t="shared" si="23"/>
        <v>-1.3337587485460008E-3</v>
      </c>
      <c r="Q30" s="4">
        <f t="shared" si="23"/>
        <v>0.25827447084838034</v>
      </c>
      <c r="R30" s="4">
        <f t="shared" si="23"/>
        <v>0.51618085585794415</v>
      </c>
      <c r="S30" s="4">
        <f t="shared" si="23"/>
        <v>-6.281911028354116E-2</v>
      </c>
      <c r="T30" s="4">
        <f t="shared" si="23"/>
        <v>0.35115520973363296</v>
      </c>
      <c r="U30" s="4">
        <f t="shared" si="23"/>
        <v>-3.1445989456506104E-2</v>
      </c>
      <c r="V30" s="4">
        <f t="shared" si="23"/>
        <v>0.12449285501820666</v>
      </c>
      <c r="W30" s="4">
        <f t="shared" si="23"/>
        <v>7.0742271354258715E-2</v>
      </c>
      <c r="X30" s="4">
        <f t="shared" si="23"/>
        <v>0.18815032094358933</v>
      </c>
      <c r="Y30" s="4">
        <f t="shared" si="23"/>
        <v>0.1040354966981252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2260.3000000000002</v>
      </c>
      <c r="H32" s="3">
        <f>IFERROR(INDEX(D32:G32,COUNT(D32:G32)),"")</f>
        <v>2260.3000000000002</v>
      </c>
      <c r="I32" s="3">
        <f t="shared" ref="I32:Z32" si="24">IFERROR(INDEX(I51:I500,MATCH($C$32,$C$51:$C$500,0)),"")</f>
        <v>2208.14</v>
      </c>
      <c r="J32" s="3">
        <f t="shared" si="24"/>
        <v>2175.08</v>
      </c>
      <c r="K32" s="3">
        <f t="shared" si="24"/>
        <v>2108.29</v>
      </c>
      <c r="L32" s="3">
        <f t="shared" si="24"/>
        <v>1921.02</v>
      </c>
      <c r="M32" s="3">
        <f t="shared" si="24"/>
        <v>1770.51</v>
      </c>
      <c r="N32" s="3">
        <f t="shared" si="24"/>
        <v>1647.95</v>
      </c>
      <c r="O32" s="3">
        <f t="shared" si="24"/>
        <v>1968.44</v>
      </c>
      <c r="P32" s="3">
        <f t="shared" si="24"/>
        <v>1759.05</v>
      </c>
      <c r="Q32" s="3">
        <f t="shared" si="24"/>
        <v>1875.22</v>
      </c>
      <c r="R32" s="3">
        <f t="shared" si="24"/>
        <v>1641.19</v>
      </c>
      <c r="S32" s="3">
        <f t="shared" si="24"/>
        <v>1461.88</v>
      </c>
      <c r="T32" s="3">
        <f t="shared" si="24"/>
        <v>1627.71</v>
      </c>
      <c r="U32" s="3">
        <f t="shared" si="24"/>
        <v>1432.3</v>
      </c>
      <c r="V32" s="3">
        <f t="shared" si="24"/>
        <v>1232.05</v>
      </c>
      <c r="W32" s="3">
        <f t="shared" si="24"/>
        <v>1054.9000000000001</v>
      </c>
      <c r="X32" s="3">
        <f t="shared" si="24"/>
        <v>883.84</v>
      </c>
      <c r="Y32" s="3">
        <f t="shared" si="24"/>
        <v>742.26</v>
      </c>
      <c r="Z32" s="3">
        <f t="shared" si="24"/>
        <v>707.71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0.62</v>
      </c>
      <c r="H33" s="3">
        <f>IFERROR(INDEX(D33:G33,COUNT(D33:G33)),"")</f>
        <v>0.62</v>
      </c>
      <c r="I33" s="3">
        <f t="shared" ref="I33:Z33" si="25">IFERROR(INDEX(I51:I500,MATCH($C$33,$C$51:$C$500,0)),"")</f>
        <v>0.8</v>
      </c>
      <c r="J33" s="3">
        <f t="shared" si="25"/>
        <v>0.66</v>
      </c>
      <c r="K33" s="3">
        <f t="shared" si="25"/>
        <v>0.79</v>
      </c>
      <c r="L33" s="3">
        <f t="shared" si="25"/>
        <v>1.1399999999999999</v>
      </c>
      <c r="M33" s="3">
        <f t="shared" si="25"/>
        <v>1.1299999999999999</v>
      </c>
      <c r="N33" s="3">
        <f t="shared" si="25"/>
        <v>0.93</v>
      </c>
      <c r="O33" s="3">
        <f t="shared" si="25"/>
        <v>0.94</v>
      </c>
      <c r="P33" s="3">
        <f t="shared" si="25"/>
        <v>0.73</v>
      </c>
      <c r="Q33" s="3">
        <f t="shared" si="25"/>
        <v>0.82</v>
      </c>
      <c r="R33" s="3">
        <f t="shared" si="25"/>
        <v>1.33</v>
      </c>
      <c r="S33" s="3">
        <f t="shared" si="25"/>
        <v>2.04</v>
      </c>
      <c r="T33" s="3">
        <f t="shared" si="25"/>
        <v>2.78</v>
      </c>
      <c r="U33" s="3">
        <f t="shared" si="25"/>
        <v>3.57</v>
      </c>
      <c r="V33" s="3">
        <f t="shared" si="25"/>
        <v>2.08</v>
      </c>
      <c r="W33" s="3">
        <f t="shared" si="25"/>
        <v>2.4300000000000002</v>
      </c>
      <c r="X33" s="3">
        <f t="shared" si="25"/>
        <v>2.35</v>
      </c>
      <c r="Y33" s="3">
        <f t="shared" si="25"/>
        <v>1.89</v>
      </c>
      <c r="Z33" s="3">
        <f t="shared" si="25"/>
        <v>2.0299999999999998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27.06</v>
      </c>
      <c r="H34" s="3">
        <f>IFERROR(INDEX(D34:G34,COUNT(D34:G34)),"")</f>
        <v>27.06</v>
      </c>
      <c r="I34" s="3">
        <f t="shared" ref="I34:Z34" si="26">IFERROR(INDEX(I51:I500,MATCH($C$34,$C$51:$C$500,0)),"")</f>
        <v>11.39</v>
      </c>
      <c r="J34" s="3">
        <f t="shared" si="26"/>
        <v>8.19</v>
      </c>
      <c r="K34" s="3">
        <f t="shared" si="26"/>
        <v>8.85</v>
      </c>
      <c r="L34" s="3">
        <f t="shared" si="26"/>
        <v>13.01</v>
      </c>
      <c r="M34" s="3">
        <f t="shared" si="26"/>
        <v>14.73</v>
      </c>
      <c r="N34" s="3">
        <f t="shared" si="26"/>
        <v>18.66</v>
      </c>
      <c r="O34" s="3">
        <f t="shared" si="26"/>
        <v>8.85</v>
      </c>
      <c r="P34" s="3">
        <f t="shared" si="26"/>
        <v>6.13</v>
      </c>
      <c r="Q34" s="3">
        <f t="shared" si="26"/>
        <v>6.2</v>
      </c>
      <c r="R34" s="3">
        <f t="shared" si="26"/>
        <v>12.27</v>
      </c>
      <c r="S34" s="3">
        <f t="shared" si="26"/>
        <v>18.02</v>
      </c>
      <c r="T34" s="3">
        <f t="shared" si="26"/>
        <v>24.15</v>
      </c>
      <c r="U34" s="3">
        <f t="shared" si="26"/>
        <v>27.68</v>
      </c>
      <c r="V34" s="3">
        <f t="shared" si="26"/>
        <v>13.15</v>
      </c>
      <c r="W34" s="3">
        <f t="shared" si="26"/>
        <v>14.37</v>
      </c>
      <c r="X34" s="3">
        <f t="shared" si="26"/>
        <v>14.13</v>
      </c>
      <c r="Y34" s="3">
        <f t="shared" si="26"/>
        <v>45.8</v>
      </c>
      <c r="Z34" s="3">
        <f t="shared" si="26"/>
        <v>43.91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9.2799999999999994</v>
      </c>
      <c r="H35" s="3">
        <f>IFERROR(INDEX(D35:G35,COUNT(D35:G35)),"")</f>
        <v>9.2799999999999994</v>
      </c>
      <c r="I35" s="3">
        <f t="shared" ref="I35:Z35" si="27">IFERROR(INDEX(I51:I500,MATCH($C$35,$C$51:$C$500,0)),"")</f>
        <v>2.04</v>
      </c>
      <c r="J35" s="3">
        <f t="shared" si="27"/>
        <v>2.09</v>
      </c>
      <c r="K35" s="3">
        <f t="shared" si="27"/>
        <v>1.18</v>
      </c>
      <c r="L35" s="3">
        <f t="shared" si="27"/>
        <v>2.67</v>
      </c>
      <c r="M35" s="3">
        <f t="shared" si="27"/>
        <v>2.4500000000000002</v>
      </c>
      <c r="N35" s="3">
        <f t="shared" si="27"/>
        <v>3.23</v>
      </c>
      <c r="O35" s="3">
        <f t="shared" si="27"/>
        <v>1.9</v>
      </c>
      <c r="P35" s="3">
        <f t="shared" si="27"/>
        <v>1.21</v>
      </c>
      <c r="Q35" s="3">
        <f t="shared" si="27"/>
        <v>1.46</v>
      </c>
      <c r="R35" s="3">
        <f t="shared" si="27"/>
        <v>2.6</v>
      </c>
      <c r="S35" s="3">
        <f t="shared" si="27"/>
        <v>5.37</v>
      </c>
      <c r="T35" s="3">
        <f t="shared" si="27"/>
        <v>7.65</v>
      </c>
      <c r="U35" s="3">
        <f t="shared" si="27"/>
        <v>11.7</v>
      </c>
      <c r="V35" s="3">
        <f t="shared" si="27"/>
        <v>5.68</v>
      </c>
      <c r="W35" s="3">
        <f t="shared" si="27"/>
        <v>6.39</v>
      </c>
      <c r="X35" s="3">
        <f t="shared" si="27"/>
        <v>5.54</v>
      </c>
      <c r="Y35" s="3">
        <f t="shared" si="27"/>
        <v>4.45</v>
      </c>
      <c r="Z35" s="3">
        <f t="shared" si="27"/>
        <v>5.0199999999999996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1017562580000</v>
      </c>
      <c r="E51" s="5">
        <v>2398678172000</v>
      </c>
      <c r="F51" s="5">
        <v>1212439335000</v>
      </c>
      <c r="G51" s="5">
        <v>1111894528000</v>
      </c>
      <c r="I51" s="5">
        <v>5803208273000</v>
      </c>
      <c r="J51" s="5">
        <v>4108093965000</v>
      </c>
      <c r="K51" s="5">
        <v>7649712092000</v>
      </c>
      <c r="L51" s="5">
        <v>4463597398000</v>
      </c>
      <c r="M51" s="5">
        <v>4437589419000</v>
      </c>
      <c r="N51" s="5">
        <v>2588528412000</v>
      </c>
      <c r="O51" s="5">
        <v>3527913944371</v>
      </c>
      <c r="P51" s="5">
        <v>3821122529642</v>
      </c>
      <c r="Q51" s="5">
        <v>2906663239601</v>
      </c>
      <c r="R51" s="5">
        <v>2310039110657</v>
      </c>
      <c r="S51" s="5">
        <v>1523590739015</v>
      </c>
      <c r="T51" s="5">
        <v>1300573458749</v>
      </c>
      <c r="U51" s="5">
        <v>962564070641</v>
      </c>
      <c r="V51" s="5">
        <v>903468713682</v>
      </c>
      <c r="W51" s="5">
        <v>803445490694</v>
      </c>
      <c r="X51" s="5">
        <v>750363100616</v>
      </c>
      <c r="Y51" s="5">
        <v>631538861194</v>
      </c>
      <c r="Z51" s="5">
        <v>572027677627</v>
      </c>
    </row>
    <row r="52" spans="2:26" ht="15.5" x14ac:dyDescent="0.35">
      <c r="C52" t="s">
        <v>85</v>
      </c>
      <c r="D52" s="5">
        <v>-514831320000</v>
      </c>
      <c r="E52" s="5">
        <v>-1938742015000</v>
      </c>
      <c r="F52" s="5">
        <v>-717510810000</v>
      </c>
      <c r="G52" s="5">
        <v>-637540324000</v>
      </c>
      <c r="I52" s="5">
        <v>-3914634658000</v>
      </c>
      <c r="J52" s="5">
        <v>-2230811882000</v>
      </c>
      <c r="K52" s="5">
        <v>-5763623736000</v>
      </c>
      <c r="L52" s="5">
        <v>-3058069773000</v>
      </c>
      <c r="M52" s="5">
        <v>-3310309186000</v>
      </c>
      <c r="N52" s="5">
        <v>-1677559649000</v>
      </c>
      <c r="O52" s="5">
        <v>-2236621738201</v>
      </c>
      <c r="P52" s="5">
        <v>-2625878025549</v>
      </c>
      <c r="Q52" s="5">
        <v>-1928999566359</v>
      </c>
      <c r="R52" s="5">
        <v>-1344242129330</v>
      </c>
      <c r="S52" s="5">
        <v>-746702497869</v>
      </c>
      <c r="T52" s="5">
        <v>-597339776844</v>
      </c>
      <c r="U52" s="5">
        <v>-297744541014</v>
      </c>
      <c r="V52" s="5">
        <v>-220723855893</v>
      </c>
      <c r="W52" s="5">
        <v>-251817504122</v>
      </c>
      <c r="X52" s="5">
        <v>-232433237257</v>
      </c>
      <c r="Y52" s="5">
        <v>-219660611875</v>
      </c>
      <c r="Z52" s="5">
        <v>-201656839276</v>
      </c>
    </row>
    <row r="53" spans="2:26" ht="15.5" x14ac:dyDescent="0.35">
      <c r="C53" t="s">
        <v>86</v>
      </c>
      <c r="D53" s="5">
        <v>502731260000</v>
      </c>
      <c r="E53" s="5">
        <v>459936157000</v>
      </c>
      <c r="F53" s="5">
        <v>494928525000</v>
      </c>
      <c r="G53" s="5">
        <v>474354204000</v>
      </c>
      <c r="I53" s="5">
        <v>1888573615000</v>
      </c>
      <c r="J53" s="5">
        <v>1877282083000</v>
      </c>
      <c r="K53" s="5">
        <v>1886088356000</v>
      </c>
      <c r="L53" s="5">
        <v>1405527625000</v>
      </c>
      <c r="M53" s="5">
        <v>1127280233000</v>
      </c>
      <c r="N53" s="5">
        <v>910968763000</v>
      </c>
      <c r="O53" s="5">
        <v>1291292206170</v>
      </c>
      <c r="P53" s="5">
        <v>1195244504093</v>
      </c>
      <c r="Q53" s="5">
        <v>977663673242</v>
      </c>
      <c r="R53" s="5">
        <v>965796981327</v>
      </c>
      <c r="S53" s="5">
        <v>776888241146</v>
      </c>
      <c r="T53" s="5">
        <v>703233681905</v>
      </c>
      <c r="U53" s="5">
        <v>664819529627</v>
      </c>
      <c r="V53" s="5">
        <v>682744857789</v>
      </c>
      <c r="W53" s="5">
        <v>551627986572</v>
      </c>
      <c r="X53" s="5">
        <v>517929863359</v>
      </c>
      <c r="Y53" s="5">
        <v>411878249319</v>
      </c>
      <c r="Z53" s="5">
        <v>370370838351</v>
      </c>
    </row>
    <row r="54" spans="2:26" ht="15.5" x14ac:dyDescent="0.35">
      <c r="C54" t="s">
        <v>87</v>
      </c>
      <c r="D54" s="5">
        <v>-46453771000</v>
      </c>
      <c r="E54" s="5">
        <v>-121417884000</v>
      </c>
      <c r="F54" s="5">
        <v>-50625888000</v>
      </c>
      <c r="G54" s="5">
        <v>-40664323000</v>
      </c>
      <c r="I54" s="5">
        <v>-256409319000</v>
      </c>
      <c r="J54" s="5">
        <v>-158584562000</v>
      </c>
      <c r="K54" s="5">
        <v>-158671010000</v>
      </c>
      <c r="L54" s="5">
        <v>-159700972000</v>
      </c>
      <c r="M54" s="5">
        <v>-140015746000</v>
      </c>
      <c r="N54" s="5">
        <v>-126258185000</v>
      </c>
      <c r="O54" s="5">
        <v>-175804975093</v>
      </c>
      <c r="P54" s="5">
        <v>-290812045433</v>
      </c>
      <c r="Q54" s="5">
        <v>-271737263619</v>
      </c>
      <c r="R54" s="5">
        <v>-270427197778</v>
      </c>
      <c r="S54" s="5">
        <v>-280294487958</v>
      </c>
      <c r="T54" s="5">
        <v>-256653098055</v>
      </c>
      <c r="U54" s="5">
        <v>-155560763046</v>
      </c>
      <c r="V54" s="5">
        <v>-157132229180</v>
      </c>
      <c r="W54" s="5">
        <v>-130043678283</v>
      </c>
      <c r="X54" s="5">
        <v>-122583333522</v>
      </c>
      <c r="Y54" s="5">
        <v>-118769289906</v>
      </c>
      <c r="Z54" s="5">
        <v>-112887739710</v>
      </c>
    </row>
    <row r="55" spans="2:26" ht="15.5" x14ac:dyDescent="0.35">
      <c r="C55" t="s">
        <v>88</v>
      </c>
      <c r="D55" s="5">
        <v>-46453771000</v>
      </c>
      <c r="E55" s="5">
        <v>-121417884000</v>
      </c>
      <c r="F55" s="5">
        <v>-50625888000</v>
      </c>
      <c r="G55" s="5">
        <v>-40664323000</v>
      </c>
      <c r="I55" s="5">
        <v>-256409319000</v>
      </c>
      <c r="J55" s="5">
        <v>-158584562000</v>
      </c>
      <c r="K55" s="5">
        <v>-158671010000</v>
      </c>
      <c r="L55" s="5">
        <v>-159700972000</v>
      </c>
      <c r="M55" s="5">
        <v>-140015746000</v>
      </c>
      <c r="N55" s="5">
        <v>-126258185000</v>
      </c>
      <c r="O55" s="5">
        <v>-175804975093</v>
      </c>
      <c r="P55" s="5">
        <v>-290812045433</v>
      </c>
      <c r="Q55" s="5">
        <v>-271737263619</v>
      </c>
      <c r="R55" s="5">
        <v>-270427197778</v>
      </c>
      <c r="S55" s="5">
        <v>-280294487958</v>
      </c>
      <c r="T55" s="5">
        <v>-256653098055</v>
      </c>
      <c r="U55" s="5">
        <v>-155560763046</v>
      </c>
      <c r="V55" s="5">
        <v>-157132229180</v>
      </c>
      <c r="W55" s="5">
        <v>-130043678283</v>
      </c>
      <c r="X55" s="5">
        <v>-122583333522</v>
      </c>
      <c r="Y55" s="5">
        <v>-118769289906</v>
      </c>
      <c r="Z55" s="5">
        <v>-112887739710</v>
      </c>
    </row>
    <row r="56" spans="2:26" ht="15.5" x14ac:dyDescent="0.35">
      <c r="C56" t="s">
        <v>90</v>
      </c>
      <c r="D56" s="5">
        <v>456277489000</v>
      </c>
      <c r="E56" s="5">
        <v>338518273000</v>
      </c>
      <c r="F56" s="5">
        <v>444302637000</v>
      </c>
      <c r="G56" s="5">
        <v>433689881000</v>
      </c>
      <c r="I56" s="5">
        <v>1632164296000</v>
      </c>
      <c r="J56" s="5">
        <v>1718697521000</v>
      </c>
      <c r="K56" s="5">
        <v>1727417346000</v>
      </c>
      <c r="L56" s="5">
        <v>1245826653000</v>
      </c>
      <c r="M56" s="5">
        <v>987264487000</v>
      </c>
      <c r="N56" s="5">
        <v>784710578000</v>
      </c>
      <c r="O56" s="5">
        <v>1115487231077</v>
      </c>
      <c r="P56" s="5">
        <v>904432458660</v>
      </c>
      <c r="Q56" s="5">
        <v>705926409623</v>
      </c>
      <c r="R56" s="5">
        <v>695369783549</v>
      </c>
      <c r="S56" s="5">
        <v>496593753188</v>
      </c>
      <c r="T56" s="5">
        <v>446580583850</v>
      </c>
      <c r="U56" s="5">
        <v>509258766581</v>
      </c>
      <c r="V56" s="5">
        <v>525612628609</v>
      </c>
      <c r="W56" s="5">
        <v>421584308289</v>
      </c>
      <c r="X56" s="5">
        <v>395346529837</v>
      </c>
      <c r="Y56" s="5">
        <v>293108959413</v>
      </c>
      <c r="Z56" s="5">
        <v>257483098641</v>
      </c>
    </row>
    <row r="57" spans="2:26" ht="15.5" x14ac:dyDescent="0.35">
      <c r="C57" t="s">
        <v>91</v>
      </c>
      <c r="D57" s="5">
        <v>-60225512000</v>
      </c>
      <c r="E57" s="5">
        <v>114359474000</v>
      </c>
      <c r="F57" s="5">
        <v>-213604407000</v>
      </c>
      <c r="G57" s="5">
        <v>-183629385000</v>
      </c>
      <c r="I57" s="5">
        <v>-360881947000</v>
      </c>
      <c r="J57" s="5">
        <v>-390587583000</v>
      </c>
      <c r="K57" s="5">
        <v>-327777532000</v>
      </c>
      <c r="L57" s="5">
        <v>-112587446000</v>
      </c>
      <c r="M57" s="5">
        <v>-75315783000</v>
      </c>
      <c r="N57" s="5">
        <v>-282472449000</v>
      </c>
      <c r="O57" s="5">
        <v>-260782261980</v>
      </c>
      <c r="P57" s="5">
        <v>-40137209727</v>
      </c>
      <c r="Q57" s="5">
        <v>142518317602</v>
      </c>
      <c r="R57" s="5">
        <v>-22472171450</v>
      </c>
      <c r="S57" s="5">
        <v>72683119879</v>
      </c>
      <c r="T57" s="5">
        <v>73838865911</v>
      </c>
      <c r="U57" s="5">
        <v>-6123659716</v>
      </c>
      <c r="V57" s="5">
        <v>-33118802305</v>
      </c>
      <c r="W57" s="5">
        <v>-34987645563</v>
      </c>
      <c r="X57" s="5">
        <v>-15019706995</v>
      </c>
      <c r="Y57" s="5">
        <v>-172152642015</v>
      </c>
      <c r="Z57" s="5">
        <v>-120655013924</v>
      </c>
    </row>
    <row r="58" spans="2:26" ht="15.5" x14ac:dyDescent="0.35">
      <c r="C58" t="s">
        <v>92</v>
      </c>
      <c r="D58" s="5">
        <v>29692276000</v>
      </c>
      <c r="E58" s="5">
        <v>23653593000</v>
      </c>
      <c r="F58" s="5">
        <v>20842385000</v>
      </c>
      <c r="G58" s="5">
        <v>29029541000</v>
      </c>
      <c r="I58" s="5">
        <v>102266712000</v>
      </c>
      <c r="J58" s="5">
        <v>49340298000</v>
      </c>
      <c r="K58" s="5">
        <v>57797254000</v>
      </c>
      <c r="L58" s="5">
        <v>34901579000</v>
      </c>
      <c r="M58" s="5">
        <v>109801170000</v>
      </c>
      <c r="N58" s="5">
        <v>131334294000</v>
      </c>
      <c r="O58" s="5">
        <v>142163383230</v>
      </c>
      <c r="P58" s="5">
        <v>131598807864</v>
      </c>
      <c r="Q58" s="5">
        <v>80081617031</v>
      </c>
      <c r="R58" s="5">
        <v>86437346790</v>
      </c>
      <c r="S58" s="5">
        <v>152496371893</v>
      </c>
      <c r="T58" s="5">
        <v>145061515010</v>
      </c>
      <c r="U58" s="5">
        <v>76314412094</v>
      </c>
      <c r="V58" s="5">
        <v>41908363884</v>
      </c>
      <c r="W58" s="5">
        <v>29192304143</v>
      </c>
      <c r="X58" s="5">
        <v>21957905221</v>
      </c>
      <c r="Y58" s="5">
        <v>5979004205</v>
      </c>
      <c r="Z58" s="5">
        <v>7071249606</v>
      </c>
    </row>
    <row r="59" spans="2:26" ht="15.5" x14ac:dyDescent="0.35">
      <c r="C59" t="s">
        <v>26</v>
      </c>
      <c r="D59" s="5">
        <v>-95862994000</v>
      </c>
      <c r="E59" s="5">
        <v>100192410000</v>
      </c>
      <c r="F59" s="5">
        <v>-237602116000</v>
      </c>
      <c r="G59" s="5">
        <v>-212738627000</v>
      </c>
      <c r="I59" s="5">
        <v>-468703164000</v>
      </c>
      <c r="J59" s="5">
        <v>-455886426000</v>
      </c>
      <c r="K59" s="5">
        <v>-317011459000</v>
      </c>
      <c r="L59" s="5">
        <v>-93740768000</v>
      </c>
      <c r="M59" s="5">
        <v>-200838764000</v>
      </c>
      <c r="N59" s="5">
        <v>-380287636000</v>
      </c>
      <c r="O59" s="5">
        <v>-372010846074</v>
      </c>
      <c r="P59" s="5">
        <v>-168526347685</v>
      </c>
      <c r="Q59" s="5">
        <v>-99538800956</v>
      </c>
      <c r="R59" s="5">
        <v>-104731514574</v>
      </c>
      <c r="S59" s="5">
        <v>-82929701894</v>
      </c>
      <c r="T59" s="5">
        <v>-72046286832</v>
      </c>
      <c r="U59" s="5">
        <v>-51083967643</v>
      </c>
      <c r="V59" s="5">
        <v>-54831595331</v>
      </c>
      <c r="W59" s="5">
        <v>-62293835532</v>
      </c>
      <c r="X59" s="5">
        <v>-65488383918</v>
      </c>
      <c r="Y59" s="5">
        <v>-132734554102</v>
      </c>
      <c r="Z59" s="5">
        <v>-129101784717</v>
      </c>
    </row>
    <row r="60" spans="2:26" ht="15.5" x14ac:dyDescent="0.35">
      <c r="C60" t="s">
        <v>403</v>
      </c>
      <c r="S60" s="5">
        <v>1612500000</v>
      </c>
      <c r="T60" s="5">
        <v>313908577</v>
      </c>
      <c r="U60" s="5">
        <v>-1622723580</v>
      </c>
      <c r="V60" s="5">
        <v>-278711070</v>
      </c>
      <c r="W60" s="5">
        <v>1543332</v>
      </c>
      <c r="X60" s="5">
        <v>-144725000</v>
      </c>
      <c r="Y60" s="5">
        <v>161991666</v>
      </c>
      <c r="Z60" s="5">
        <v>43525666</v>
      </c>
    </row>
    <row r="61" spans="2:26" ht="15.5" x14ac:dyDescent="0.35">
      <c r="C61" t="s">
        <v>94</v>
      </c>
      <c r="S61" s="5">
        <v>-129800647</v>
      </c>
      <c r="T61" s="5">
        <v>-6645112537</v>
      </c>
      <c r="U61" s="5">
        <v>-8459092857</v>
      </c>
      <c r="V61" s="5">
        <v>502245608</v>
      </c>
      <c r="W61" s="5">
        <v>-215943612</v>
      </c>
      <c r="X61" s="5">
        <v>-135863173</v>
      </c>
      <c r="Y61" s="5">
        <v>-183710753</v>
      </c>
      <c r="Z61" s="5">
        <v>196373701</v>
      </c>
    </row>
    <row r="62" spans="2:26" ht="15.5" x14ac:dyDescent="0.35">
      <c r="C62" t="s">
        <v>93</v>
      </c>
      <c r="S62" s="5">
        <v>-6956785790</v>
      </c>
      <c r="T62" s="5">
        <v>-9898177724</v>
      </c>
      <c r="U62" s="5">
        <v>-8156405689</v>
      </c>
      <c r="Y62" s="5">
        <v>-3608384983</v>
      </c>
      <c r="Z62" s="5">
        <v>-102492420</v>
      </c>
    </row>
    <row r="63" spans="2:26" ht="15.5" x14ac:dyDescent="0.35">
      <c r="C63" t="s">
        <v>402</v>
      </c>
      <c r="D63" s="5">
        <v>-4831796000</v>
      </c>
      <c r="E63" s="5">
        <v>-5344779000</v>
      </c>
      <c r="F63" s="5">
        <v>-3932584000</v>
      </c>
      <c r="G63" s="5">
        <v>-3982755000</v>
      </c>
      <c r="I63" s="5">
        <v>-15694991000</v>
      </c>
      <c r="J63" s="5">
        <v>-14895841000</v>
      </c>
      <c r="K63" s="5">
        <v>-67175875000</v>
      </c>
      <c r="L63" s="5">
        <v>-30852646000</v>
      </c>
      <c r="M63" s="5">
        <v>-2818619000</v>
      </c>
      <c r="N63" s="5">
        <v>-7039098000</v>
      </c>
      <c r="O63" s="5">
        <v>-14159699332</v>
      </c>
      <c r="P63" s="5">
        <v>-23540642155</v>
      </c>
      <c r="Q63" s="5">
        <v>-14728821434</v>
      </c>
      <c r="T63" s="5">
        <v>-720000000</v>
      </c>
      <c r="U63" s="5">
        <v>-9721800955</v>
      </c>
      <c r="V63" s="5">
        <v>-11971444343</v>
      </c>
    </row>
    <row r="64" spans="2:26" ht="15.5" x14ac:dyDescent="0.35">
      <c r="C64" t="s">
        <v>97</v>
      </c>
      <c r="D64" s="5">
        <v>-27048654000</v>
      </c>
      <c r="E64" s="5">
        <v>-23329171000</v>
      </c>
      <c r="F64" s="5">
        <v>-23662912000</v>
      </c>
      <c r="G64" s="5">
        <v>-26803462000</v>
      </c>
      <c r="I64" s="5">
        <v>-103130761000</v>
      </c>
      <c r="J64" s="5">
        <v>-79034530000</v>
      </c>
      <c r="K64" s="5">
        <v>32556272000</v>
      </c>
      <c r="L64" s="5">
        <v>20255858000</v>
      </c>
      <c r="M64" s="5">
        <v>-28218540000</v>
      </c>
      <c r="N64" s="5">
        <v>-72992117000</v>
      </c>
      <c r="O64" s="5">
        <v>-68783208932</v>
      </c>
      <c r="P64" s="5">
        <v>-25236074573</v>
      </c>
      <c r="Q64" s="5">
        <v>10442061205</v>
      </c>
      <c r="R64" s="5">
        <v>18396135600</v>
      </c>
      <c r="S64" s="5">
        <v>-783419114</v>
      </c>
      <c r="T64" s="5">
        <v>-972226118</v>
      </c>
      <c r="U64" s="5">
        <v>-4423022016</v>
      </c>
      <c r="V64" s="5">
        <v>-4797027099</v>
      </c>
      <c r="W64" s="5">
        <v>-4099768919</v>
      </c>
    </row>
    <row r="65" spans="3:26" ht="15.5" x14ac:dyDescent="0.35">
      <c r="C65" t="s">
        <v>98</v>
      </c>
      <c r="D65" s="5">
        <v>-60225512000</v>
      </c>
      <c r="E65" s="5">
        <v>114359474000</v>
      </c>
      <c r="F65" s="5">
        <v>-213604407000</v>
      </c>
      <c r="G65" s="5">
        <v>-183629385000</v>
      </c>
      <c r="I65" s="5">
        <v>-360881947000</v>
      </c>
      <c r="J65" s="5">
        <v>-390587583000</v>
      </c>
      <c r="K65" s="5">
        <v>-327777532000</v>
      </c>
      <c r="L65" s="5">
        <v>-112587446000</v>
      </c>
      <c r="M65" s="5">
        <v>-75315783000</v>
      </c>
      <c r="N65" s="5">
        <v>-282472449000</v>
      </c>
      <c r="O65" s="5">
        <v>-260782261980</v>
      </c>
      <c r="P65" s="5">
        <v>-40137209727</v>
      </c>
      <c r="Q65" s="5">
        <v>142518317602</v>
      </c>
      <c r="R65" s="5">
        <v>-22472171450</v>
      </c>
      <c r="S65" s="5">
        <v>72683119879</v>
      </c>
      <c r="T65" s="5">
        <v>73838865911</v>
      </c>
      <c r="U65" s="5">
        <v>-6123659716</v>
      </c>
      <c r="V65" s="5">
        <v>-33118802305</v>
      </c>
      <c r="W65" s="5">
        <v>-34987645563</v>
      </c>
      <c r="X65" s="5">
        <v>-15019706995</v>
      </c>
      <c r="Y65" s="5">
        <v>-172152642015</v>
      </c>
      <c r="Z65" s="5">
        <v>-120655013924</v>
      </c>
    </row>
    <row r="66" spans="3:26" ht="15.5" x14ac:dyDescent="0.35">
      <c r="C66" t="s">
        <v>28</v>
      </c>
      <c r="D66" s="5">
        <v>396051977000</v>
      </c>
      <c r="E66" s="5">
        <v>452877747000</v>
      </c>
      <c r="F66" s="5">
        <v>230698230000</v>
      </c>
      <c r="G66" s="5">
        <v>250060496000</v>
      </c>
      <c r="I66" s="5">
        <v>1271282349000</v>
      </c>
      <c r="J66" s="5">
        <v>1328109938000</v>
      </c>
      <c r="K66" s="5">
        <v>1399639814000</v>
      </c>
      <c r="L66" s="5">
        <v>1133239207000</v>
      </c>
      <c r="M66" s="5">
        <v>911948704000</v>
      </c>
      <c r="N66" s="5">
        <v>502238129000</v>
      </c>
      <c r="O66" s="5">
        <v>854704969097</v>
      </c>
      <c r="P66" s="5">
        <v>864295248933</v>
      </c>
      <c r="Q66" s="5">
        <v>848444727225</v>
      </c>
      <c r="R66" s="5">
        <v>672897612099</v>
      </c>
      <c r="S66" s="5">
        <v>569276873067</v>
      </c>
      <c r="T66" s="5">
        <v>520419449761</v>
      </c>
      <c r="U66" s="5">
        <v>503135106865</v>
      </c>
      <c r="V66" s="5">
        <v>492493826304</v>
      </c>
      <c r="W66" s="5">
        <v>386596662726</v>
      </c>
      <c r="X66" s="5">
        <v>380326822842</v>
      </c>
      <c r="Y66" s="5">
        <v>120956317398</v>
      </c>
      <c r="Z66" s="5">
        <v>136828084717</v>
      </c>
    </row>
    <row r="67" spans="3:26" ht="15.5" x14ac:dyDescent="0.35">
      <c r="C67" t="s">
        <v>27</v>
      </c>
      <c r="D67" s="5">
        <v>-74142566000</v>
      </c>
      <c r="E67" s="5">
        <v>-161643652000</v>
      </c>
      <c r="F67" s="5">
        <v>-60016417000</v>
      </c>
      <c r="G67" s="5">
        <v>-51428614000</v>
      </c>
      <c r="I67" s="5">
        <v>-336921869000</v>
      </c>
      <c r="J67" s="5">
        <v>-356476168000</v>
      </c>
      <c r="K67" s="5">
        <v>-344137199000</v>
      </c>
      <c r="L67" s="5">
        <v>-198653096000</v>
      </c>
      <c r="M67" s="5">
        <v>-202611316000</v>
      </c>
      <c r="N67" s="5">
        <v>-127138029000</v>
      </c>
      <c r="O67" s="5">
        <v>-164851502069</v>
      </c>
      <c r="P67" s="5">
        <v>-133711473099</v>
      </c>
      <c r="Q67" s="5">
        <v>-155383468812</v>
      </c>
      <c r="R67" s="5">
        <v>-164380664613</v>
      </c>
      <c r="S67" s="5">
        <v>-115932723918</v>
      </c>
      <c r="T67" s="5">
        <v>-109337961318</v>
      </c>
      <c r="U67" s="5">
        <v>-100709028191</v>
      </c>
      <c r="V67" s="5">
        <v>-106971801575</v>
      </c>
      <c r="W67" s="5">
        <v>-33655578152</v>
      </c>
      <c r="X67" s="5">
        <v>-86165471060</v>
      </c>
      <c r="Y67" s="5">
        <v>-59586522511</v>
      </c>
      <c r="Z67" s="5">
        <v>-71425927087</v>
      </c>
    </row>
    <row r="68" spans="3:26" ht="15.5" x14ac:dyDescent="0.35">
      <c r="C68" t="s">
        <v>405</v>
      </c>
      <c r="O68" s="5">
        <v>-167164495915</v>
      </c>
      <c r="P68" s="5">
        <v>-152140211391</v>
      </c>
      <c r="Q68" s="5">
        <v>-167108599921</v>
      </c>
      <c r="R68" s="5">
        <v>-177473197997</v>
      </c>
      <c r="S68" s="5">
        <v>-123965429358</v>
      </c>
      <c r="T68" s="5">
        <v>-107422260615</v>
      </c>
      <c r="U68" s="5">
        <v>-100722531975</v>
      </c>
      <c r="V68" s="5">
        <v>-103235338018</v>
      </c>
      <c r="W68" s="5">
        <v>-36191631370</v>
      </c>
      <c r="X68" s="5">
        <v>-86165471060</v>
      </c>
      <c r="Y68" s="5">
        <v>-59586522511</v>
      </c>
      <c r="Z68" s="5">
        <v>-71425927087</v>
      </c>
    </row>
    <row r="69" spans="3:26" ht="15.5" x14ac:dyDescent="0.35">
      <c r="C69" t="s">
        <v>406</v>
      </c>
      <c r="O69" s="5">
        <v>2312993846</v>
      </c>
      <c r="P69" s="5">
        <v>18428738292</v>
      </c>
      <c r="Q69" s="5">
        <v>11725131109</v>
      </c>
      <c r="R69" s="5">
        <v>13092533384</v>
      </c>
      <c r="S69" s="5">
        <v>8032705440</v>
      </c>
      <c r="T69" s="5">
        <v>-1915700703</v>
      </c>
      <c r="U69" s="5">
        <v>13503784</v>
      </c>
      <c r="V69" s="5">
        <v>-3736463557</v>
      </c>
      <c r="W69" s="5">
        <v>2536053218</v>
      </c>
    </row>
    <row r="70" spans="3:26" ht="15.5" x14ac:dyDescent="0.35">
      <c r="C70" t="s">
        <v>407</v>
      </c>
      <c r="D70" s="5">
        <v>-74142566000</v>
      </c>
      <c r="E70" s="5">
        <v>-161643652000</v>
      </c>
      <c r="F70" s="5">
        <v>-60016417000</v>
      </c>
      <c r="G70" s="5">
        <v>-51428614000</v>
      </c>
      <c r="I70" s="5">
        <v>-336921869000</v>
      </c>
      <c r="J70" s="5">
        <v>-356476168000</v>
      </c>
      <c r="K70" s="5">
        <v>-344137199000</v>
      </c>
      <c r="L70" s="5">
        <v>-198653096000</v>
      </c>
      <c r="M70" s="5">
        <v>-202611316000</v>
      </c>
      <c r="N70" s="5">
        <v>-127138029000</v>
      </c>
      <c r="O70" s="5">
        <v>-164851502069</v>
      </c>
      <c r="P70" s="5">
        <v>-133711473099</v>
      </c>
      <c r="Q70" s="5">
        <v>-155383468812</v>
      </c>
      <c r="R70" s="5">
        <v>-164380664613</v>
      </c>
      <c r="S70" s="5">
        <v>-115932723918</v>
      </c>
      <c r="T70" s="5">
        <v>-109337961318</v>
      </c>
      <c r="U70" s="5">
        <v>-100709028191</v>
      </c>
      <c r="V70" s="5">
        <v>-106971801575</v>
      </c>
      <c r="W70" s="5">
        <v>-33655578152</v>
      </c>
      <c r="X70" s="5">
        <v>-86165471060</v>
      </c>
      <c r="Y70" s="5">
        <v>-59586522511</v>
      </c>
      <c r="Z70" s="5">
        <v>-71425927087</v>
      </c>
    </row>
    <row r="71" spans="3:26" ht="15.5" x14ac:dyDescent="0.35">
      <c r="C71" t="s">
        <v>99</v>
      </c>
      <c r="D71" s="5">
        <v>321909411000</v>
      </c>
      <c r="E71" s="5">
        <v>291234095000</v>
      </c>
      <c r="F71" s="5">
        <v>170681813000</v>
      </c>
      <c r="G71" s="5">
        <v>198631882000</v>
      </c>
      <c r="I71" s="5">
        <v>934360480000</v>
      </c>
      <c r="J71" s="5">
        <v>971633770000</v>
      </c>
      <c r="K71" s="5">
        <v>1055502615000</v>
      </c>
      <c r="L71" s="5">
        <v>934586111000</v>
      </c>
      <c r="M71" s="5">
        <v>709337388000</v>
      </c>
      <c r="N71" s="5">
        <v>375100100000</v>
      </c>
      <c r="O71" s="5">
        <v>689853467028</v>
      </c>
      <c r="P71" s="5">
        <v>730583775834</v>
      </c>
      <c r="Q71" s="5">
        <v>693061258413</v>
      </c>
      <c r="R71" s="5">
        <v>508516947486</v>
      </c>
      <c r="S71" s="5">
        <v>453344149149</v>
      </c>
      <c r="T71" s="5">
        <v>411081488443</v>
      </c>
      <c r="U71" s="5">
        <v>402426078674</v>
      </c>
      <c r="V71" s="5">
        <v>385522024729</v>
      </c>
      <c r="W71" s="5">
        <v>352941084574</v>
      </c>
      <c r="X71" s="5">
        <v>294161351782</v>
      </c>
      <c r="Y71" s="5">
        <v>61369794887</v>
      </c>
      <c r="Z71" s="5">
        <v>65402157630</v>
      </c>
    </row>
    <row r="72" spans="3:26" ht="15.5" x14ac:dyDescent="0.35">
      <c r="C72" t="s">
        <v>100</v>
      </c>
      <c r="X72" s="5">
        <v>4101678983</v>
      </c>
      <c r="Y72" s="5">
        <v>7728066638</v>
      </c>
      <c r="Z72" s="5">
        <v>7040113712</v>
      </c>
    </row>
    <row r="73" spans="3:26" ht="15.5" x14ac:dyDescent="0.35">
      <c r="C73" t="s">
        <v>1396</v>
      </c>
    </row>
    <row r="74" spans="3:26" ht="15.5" x14ac:dyDescent="0.35">
      <c r="C74" t="s">
        <v>96</v>
      </c>
    </row>
    <row r="75" spans="3:26" ht="15.5" x14ac:dyDescent="0.35">
      <c r="C75" t="s">
        <v>102</v>
      </c>
      <c r="D75" s="5">
        <v>321909411000</v>
      </c>
      <c r="E75" s="5">
        <v>291234095000</v>
      </c>
      <c r="F75" s="5">
        <v>170681813000</v>
      </c>
      <c r="G75" s="5">
        <v>198631882000</v>
      </c>
      <c r="I75" s="5">
        <v>934360480000</v>
      </c>
      <c r="J75" s="5">
        <v>971633770000</v>
      </c>
      <c r="K75" s="5">
        <v>1055502615000</v>
      </c>
      <c r="L75" s="5">
        <v>934586111000</v>
      </c>
      <c r="M75" s="5">
        <v>709337388000</v>
      </c>
      <c r="N75" s="5">
        <v>375100100000</v>
      </c>
      <c r="O75" s="5">
        <v>689853467028</v>
      </c>
      <c r="P75" s="5">
        <v>730583775834</v>
      </c>
      <c r="Q75" s="5">
        <v>693061258413</v>
      </c>
      <c r="R75" s="5">
        <v>508516947486</v>
      </c>
      <c r="S75" s="5">
        <v>453344149149</v>
      </c>
      <c r="T75" s="5">
        <v>411081488443</v>
      </c>
      <c r="U75" s="5">
        <v>402426078674</v>
      </c>
      <c r="V75" s="5">
        <v>385522024729</v>
      </c>
      <c r="W75" s="5">
        <v>352941084574</v>
      </c>
      <c r="X75" s="5">
        <v>298263030765</v>
      </c>
      <c r="Y75" s="5">
        <v>69097861525</v>
      </c>
      <c r="Z75" s="5">
        <v>72442271342</v>
      </c>
    </row>
    <row r="76" spans="3:26" ht="15.5" x14ac:dyDescent="0.35">
      <c r="C76" t="s">
        <v>103</v>
      </c>
      <c r="D76" s="5">
        <v>288858000</v>
      </c>
      <c r="E76" s="5">
        <v>-3520488000</v>
      </c>
      <c r="F76" s="5">
        <v>177514000</v>
      </c>
      <c r="G76" s="5">
        <v>326686000</v>
      </c>
      <c r="I76" s="5">
        <v>-2987945000</v>
      </c>
      <c r="J76" s="5">
        <v>2660276000</v>
      </c>
      <c r="K76" s="5">
        <v>2611623000</v>
      </c>
      <c r="L76" s="5">
        <v>-60388055000</v>
      </c>
      <c r="M76" s="5">
        <v>-11251745000</v>
      </c>
      <c r="N76" s="5">
        <v>-22092344000</v>
      </c>
      <c r="O76" s="5">
        <v>-461941700</v>
      </c>
      <c r="P76" s="5">
        <v>1066328886</v>
      </c>
      <c r="Q76" s="5">
        <v>802375089</v>
      </c>
      <c r="R76" s="5">
        <v>2997421401</v>
      </c>
      <c r="S76" s="5">
        <v>-1403893276</v>
      </c>
    </row>
    <row r="77" spans="3:26" ht="15.5" x14ac:dyDescent="0.35">
      <c r="C77" t="s">
        <v>104</v>
      </c>
      <c r="D77" s="5">
        <v>322198269000</v>
      </c>
      <c r="E77" s="5">
        <v>287713607000</v>
      </c>
      <c r="F77" s="5">
        <v>170859327000</v>
      </c>
      <c r="G77" s="5">
        <v>198958568000</v>
      </c>
      <c r="I77" s="5">
        <v>931372535000</v>
      </c>
      <c r="J77" s="5">
        <v>974294046000</v>
      </c>
      <c r="K77" s="5">
        <v>1058114238000</v>
      </c>
      <c r="L77" s="5">
        <v>874198056000</v>
      </c>
      <c r="M77" s="5">
        <v>698085643000</v>
      </c>
      <c r="N77" s="5">
        <v>353007756000</v>
      </c>
      <c r="O77" s="5">
        <v>689391525328</v>
      </c>
      <c r="P77" s="5">
        <v>731650104720</v>
      </c>
      <c r="Q77" s="5">
        <v>693863633502</v>
      </c>
      <c r="R77" s="5">
        <v>511514368887</v>
      </c>
      <c r="S77" s="5">
        <v>451940255873</v>
      </c>
      <c r="T77" s="5">
        <v>411081488443</v>
      </c>
      <c r="U77" s="5">
        <v>402426078674</v>
      </c>
      <c r="V77" s="5">
        <v>385522024729</v>
      </c>
      <c r="W77" s="5">
        <v>352941084574</v>
      </c>
      <c r="X77" s="5">
        <v>298263030765</v>
      </c>
      <c r="Y77" s="5">
        <v>69097861525</v>
      </c>
      <c r="Z77" s="5">
        <v>72442271342</v>
      </c>
    </row>
    <row r="78" spans="3:26" ht="15.5" x14ac:dyDescent="0.35">
      <c r="C78" t="s">
        <v>105</v>
      </c>
      <c r="D78" s="5">
        <v>321909411000</v>
      </c>
      <c r="E78" s="5">
        <v>291234095000</v>
      </c>
      <c r="F78" s="5">
        <v>170681813000</v>
      </c>
      <c r="G78" s="5">
        <v>198631882000</v>
      </c>
      <c r="I78" s="5">
        <v>934360480000</v>
      </c>
      <c r="J78" s="5">
        <v>971633770000</v>
      </c>
      <c r="K78" s="5">
        <v>1055502615000</v>
      </c>
      <c r="L78" s="5">
        <v>934586111000</v>
      </c>
      <c r="M78" s="5">
        <v>709337388000</v>
      </c>
      <c r="N78" s="5">
        <v>375100100000</v>
      </c>
      <c r="O78" s="5">
        <v>689853467028</v>
      </c>
      <c r="P78" s="5">
        <v>730583775834</v>
      </c>
      <c r="Q78" s="5">
        <v>693061258413</v>
      </c>
      <c r="R78" s="5">
        <v>508516947486</v>
      </c>
      <c r="S78" s="5">
        <v>453344149149</v>
      </c>
      <c r="T78" s="5">
        <v>411081488443</v>
      </c>
      <c r="U78" s="5">
        <v>402426078674</v>
      </c>
      <c r="V78" s="5">
        <v>385522024729</v>
      </c>
      <c r="W78" s="5">
        <v>352941084574</v>
      </c>
      <c r="X78" s="5">
        <v>298263030765</v>
      </c>
      <c r="Y78" s="5">
        <v>69097861525</v>
      </c>
      <c r="Z78" s="5">
        <v>72442271342</v>
      </c>
    </row>
    <row r="79" spans="3:26" ht="15.5" x14ac:dyDescent="0.35">
      <c r="C79" t="s">
        <v>7</v>
      </c>
      <c r="D79" s="5">
        <v>349246923000</v>
      </c>
      <c r="E79" s="5">
        <v>311042778000</v>
      </c>
      <c r="F79" s="5">
        <v>194522239000</v>
      </c>
      <c r="G79" s="5">
        <v>225762029000</v>
      </c>
      <c r="I79" s="5">
        <v>1034503296000</v>
      </c>
      <c r="J79" s="5">
        <v>1053328577000</v>
      </c>
      <c r="K79" s="5">
        <v>1025557967000</v>
      </c>
      <c r="L79" s="5">
        <v>853942198000</v>
      </c>
      <c r="M79" s="5">
        <v>726304183000</v>
      </c>
      <c r="N79" s="5">
        <v>425999873000</v>
      </c>
      <c r="O79" s="5">
        <v>758174734260</v>
      </c>
      <c r="P79" s="5">
        <v>756886179293</v>
      </c>
      <c r="Q79" s="5">
        <v>683421572297</v>
      </c>
      <c r="R79" s="5">
        <v>493118233287</v>
      </c>
      <c r="S79" s="5">
        <v>452723674987</v>
      </c>
      <c r="T79" s="5">
        <v>412053714561</v>
      </c>
      <c r="U79" s="5">
        <v>406849100690</v>
      </c>
      <c r="V79" s="5">
        <v>390319051828</v>
      </c>
      <c r="W79" s="5">
        <v>357040853493</v>
      </c>
    </row>
    <row r="80" spans="3:26" ht="15.5" x14ac:dyDescent="0.35">
      <c r="C80" t="s">
        <v>106</v>
      </c>
      <c r="D80" s="5">
        <v>321909411000</v>
      </c>
      <c r="E80" s="5">
        <v>291234095000</v>
      </c>
      <c r="F80" s="5">
        <v>170681813000</v>
      </c>
      <c r="G80" s="5">
        <v>198631882000</v>
      </c>
      <c r="I80" s="5">
        <v>934360480000</v>
      </c>
      <c r="J80" s="5">
        <v>971633770000</v>
      </c>
      <c r="K80" s="5">
        <v>1055502615000</v>
      </c>
      <c r="L80" s="5">
        <v>934586111000</v>
      </c>
      <c r="M80" s="5">
        <v>709337388000</v>
      </c>
      <c r="N80" s="5">
        <v>375100100000</v>
      </c>
      <c r="O80" s="5">
        <v>689853467028</v>
      </c>
      <c r="P80" s="5">
        <v>730583775834</v>
      </c>
      <c r="Q80" s="5">
        <v>693061258413</v>
      </c>
      <c r="R80" s="5">
        <v>508516947486</v>
      </c>
      <c r="S80" s="5">
        <v>453344149149</v>
      </c>
      <c r="T80" s="5">
        <v>411081488443</v>
      </c>
      <c r="U80" s="5">
        <v>402426078674</v>
      </c>
      <c r="V80" s="5">
        <v>385522024729</v>
      </c>
      <c r="W80" s="5">
        <v>352941084574</v>
      </c>
      <c r="X80" s="5">
        <v>298263030765</v>
      </c>
      <c r="Y80" s="5">
        <v>69097861525</v>
      </c>
      <c r="Z80" s="5">
        <v>72442271342</v>
      </c>
    </row>
    <row r="81" spans="2:26" ht="15.5" x14ac:dyDescent="0.35">
      <c r="C81" t="s">
        <v>107</v>
      </c>
      <c r="D81" s="5">
        <v>322198269000</v>
      </c>
      <c r="E81" s="5">
        <v>287713607000</v>
      </c>
      <c r="F81" s="5">
        <v>170859327000</v>
      </c>
      <c r="G81" s="5">
        <v>198958567000</v>
      </c>
      <c r="I81" s="5">
        <v>931372535000</v>
      </c>
      <c r="J81" s="5">
        <v>974294047000</v>
      </c>
      <c r="K81" s="5">
        <v>1058114239000</v>
      </c>
      <c r="L81" s="5">
        <v>874198056000</v>
      </c>
      <c r="M81" s="5">
        <v>698085643000</v>
      </c>
      <c r="N81" s="5">
        <v>353007756000</v>
      </c>
      <c r="O81" s="5">
        <v>689391525328</v>
      </c>
      <c r="P81" s="5">
        <v>731650104720</v>
      </c>
      <c r="Q81" s="5">
        <v>693863633502</v>
      </c>
      <c r="R81" s="5">
        <v>511514368887</v>
      </c>
      <c r="S81" s="5">
        <v>451940255873</v>
      </c>
      <c r="T81" s="5">
        <v>411081488443</v>
      </c>
      <c r="U81" s="5">
        <v>402426078674</v>
      </c>
      <c r="V81" s="5">
        <v>385522024729</v>
      </c>
      <c r="W81" s="5">
        <v>352941084574</v>
      </c>
    </row>
    <row r="82" spans="2:26" ht="15.5" x14ac:dyDescent="0.35">
      <c r="C82" t="s">
        <v>108</v>
      </c>
      <c r="D82" s="5">
        <v>322198269000</v>
      </c>
      <c r="E82" s="5">
        <v>287713607000</v>
      </c>
      <c r="F82" s="5">
        <v>170859327000</v>
      </c>
      <c r="G82" s="5">
        <v>198958567000</v>
      </c>
      <c r="I82" s="5">
        <v>931372535000</v>
      </c>
      <c r="J82" s="5">
        <v>974294047000</v>
      </c>
      <c r="K82" s="5">
        <v>1058114239000</v>
      </c>
      <c r="L82" s="5">
        <v>874198056000</v>
      </c>
      <c r="M82" s="5">
        <v>698085643000</v>
      </c>
      <c r="N82" s="5">
        <v>353007756000</v>
      </c>
      <c r="O82" s="5">
        <v>689391525328</v>
      </c>
      <c r="P82" s="5">
        <v>731650104720</v>
      </c>
      <c r="Q82" s="5">
        <v>693863633502</v>
      </c>
      <c r="R82" s="5">
        <v>511514368887</v>
      </c>
      <c r="S82" s="5">
        <v>451940255873</v>
      </c>
      <c r="T82" s="5">
        <v>411081488443</v>
      </c>
      <c r="U82" s="5">
        <v>402426078674</v>
      </c>
      <c r="V82" s="5">
        <v>385522024729</v>
      </c>
      <c r="W82" s="5">
        <v>352941084574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377412152000</v>
      </c>
      <c r="E86" s="5">
        <v>1144636130000</v>
      </c>
      <c r="F86" s="5">
        <v>390912799000</v>
      </c>
      <c r="G86" s="5">
        <v>502446962000</v>
      </c>
      <c r="I86" s="5">
        <v>1144636130000</v>
      </c>
      <c r="J86" s="5">
        <v>132901235000</v>
      </c>
      <c r="K86" s="5">
        <v>158700685000</v>
      </c>
      <c r="L86" s="5">
        <v>356925223000</v>
      </c>
      <c r="M86" s="5">
        <v>1085205044000</v>
      </c>
      <c r="N86" s="5">
        <v>3763110800000</v>
      </c>
      <c r="O86" s="5">
        <v>2909631916344</v>
      </c>
      <c r="P86" s="5">
        <v>3481236100567</v>
      </c>
      <c r="Q86" s="5">
        <v>2829143844280</v>
      </c>
      <c r="R86" s="5">
        <v>1689777458730</v>
      </c>
      <c r="S86" s="5">
        <v>1787564868888</v>
      </c>
      <c r="T86" s="5">
        <v>2024168577497</v>
      </c>
      <c r="U86" s="5">
        <v>1681299216493</v>
      </c>
      <c r="V86" s="5">
        <v>1102959307676</v>
      </c>
      <c r="W86" s="5">
        <v>722030535418</v>
      </c>
      <c r="X86" s="5">
        <v>405442681540</v>
      </c>
      <c r="Y86" s="5">
        <v>96772182520</v>
      </c>
      <c r="Z86" s="5">
        <v>78490346106</v>
      </c>
    </row>
    <row r="87" spans="2:26" ht="15.5" x14ac:dyDescent="0.35">
      <c r="C87" t="s">
        <v>113</v>
      </c>
      <c r="D87" s="5">
        <v>40603472000</v>
      </c>
      <c r="E87" s="5">
        <v>39997100000</v>
      </c>
      <c r="F87" s="5">
        <v>86374168000</v>
      </c>
      <c r="G87" s="5">
        <v>42154155000</v>
      </c>
      <c r="I87" s="5">
        <v>39997100000</v>
      </c>
      <c r="J87" s="5">
        <v>27122615000</v>
      </c>
      <c r="K87" s="5">
        <v>14049453000</v>
      </c>
      <c r="L87" s="5">
        <v>4214709000</v>
      </c>
      <c r="M87" s="5">
        <v>35866080000</v>
      </c>
      <c r="N87" s="5">
        <v>82554564000</v>
      </c>
      <c r="O87" s="5">
        <v>166921716913</v>
      </c>
      <c r="P87" s="5">
        <v>137734928058</v>
      </c>
      <c r="Q87" s="5">
        <v>81804969200</v>
      </c>
      <c r="R87" s="5">
        <v>68737531038</v>
      </c>
      <c r="S87" s="5">
        <v>82833680633</v>
      </c>
      <c r="T87" s="5">
        <v>22698381164</v>
      </c>
      <c r="U87" s="5">
        <v>212621298</v>
      </c>
      <c r="V87" s="5">
        <v>964558909</v>
      </c>
      <c r="W87" s="5">
        <v>2670093275</v>
      </c>
    </row>
    <row r="88" spans="2:26" ht="15.5" x14ac:dyDescent="0.35">
      <c r="C88" t="s">
        <v>115</v>
      </c>
      <c r="D88" s="5">
        <v>548452600000</v>
      </c>
      <c r="E88" s="5">
        <v>548452600000</v>
      </c>
      <c r="F88" s="5">
        <v>548452600000</v>
      </c>
      <c r="G88" s="5">
        <v>548452600000</v>
      </c>
      <c r="I88" s="5">
        <v>548452600000</v>
      </c>
      <c r="J88" s="5">
        <v>548452600000</v>
      </c>
      <c r="K88" s="5">
        <v>591087905000</v>
      </c>
    </row>
    <row r="89" spans="2:26" ht="15.5" x14ac:dyDescent="0.35">
      <c r="C89" t="s">
        <v>114</v>
      </c>
      <c r="G89" s="5">
        <v>4294936000</v>
      </c>
      <c r="J89" s="5">
        <v>10294936000</v>
      </c>
      <c r="K89" s="5">
        <v>27294936000</v>
      </c>
    </row>
    <row r="90" spans="2:26" ht="15.5" x14ac:dyDescent="0.35">
      <c r="C90" t="s">
        <v>116</v>
      </c>
      <c r="D90" s="5">
        <v>40603472000</v>
      </c>
      <c r="E90" s="5">
        <v>39997100000</v>
      </c>
      <c r="F90" s="5">
        <v>86374168000</v>
      </c>
      <c r="G90" s="5">
        <v>42154155000</v>
      </c>
      <c r="I90" s="5">
        <v>39997100000</v>
      </c>
      <c r="J90" s="5">
        <v>27122615000</v>
      </c>
      <c r="K90" s="5">
        <v>14049453000</v>
      </c>
      <c r="L90" s="5">
        <v>4214709000</v>
      </c>
      <c r="M90" s="5">
        <v>35866080000</v>
      </c>
      <c r="N90" s="5">
        <v>82554564000</v>
      </c>
      <c r="O90" s="5">
        <v>166921716913</v>
      </c>
      <c r="P90" s="5">
        <v>137734928058</v>
      </c>
      <c r="Q90" s="5">
        <v>81804969200</v>
      </c>
      <c r="R90" s="5">
        <v>68737531038</v>
      </c>
      <c r="S90" s="5">
        <v>82833680633</v>
      </c>
      <c r="T90" s="5">
        <v>22698381164</v>
      </c>
      <c r="U90" s="5">
        <v>212621298</v>
      </c>
      <c r="V90" s="5">
        <v>964558909</v>
      </c>
      <c r="W90" s="5">
        <v>2670093275</v>
      </c>
    </row>
    <row r="91" spans="2:26" ht="15.5" x14ac:dyDescent="0.35">
      <c r="C91" t="s">
        <v>412</v>
      </c>
      <c r="T91" s="5">
        <v>1000000000</v>
      </c>
      <c r="V91" s="5">
        <v>20000000000</v>
      </c>
      <c r="X91" s="5">
        <v>47348294</v>
      </c>
      <c r="Y91" s="5">
        <v>82017758115</v>
      </c>
      <c r="Z91" s="5">
        <v>39133101</v>
      </c>
    </row>
    <row r="92" spans="2:26" ht="15.5" x14ac:dyDescent="0.35">
      <c r="C92" t="s">
        <v>117</v>
      </c>
      <c r="D92" s="5">
        <v>322629973000</v>
      </c>
      <c r="E92" s="5">
        <v>321899344000</v>
      </c>
      <c r="F92" s="5">
        <v>288586193000</v>
      </c>
      <c r="G92" s="5">
        <v>288266193000</v>
      </c>
      <c r="I92" s="5">
        <v>321899344000</v>
      </c>
      <c r="J92" s="5">
        <v>291446517000</v>
      </c>
      <c r="K92" s="5">
        <v>296079270000</v>
      </c>
      <c r="L92" s="5">
        <v>480692580000</v>
      </c>
      <c r="M92" s="5">
        <v>775773622000</v>
      </c>
      <c r="N92" s="5">
        <v>1573375896000</v>
      </c>
      <c r="O92" s="5">
        <v>2365668559877</v>
      </c>
      <c r="P92" s="5">
        <v>1418647990322</v>
      </c>
      <c r="Q92" s="5">
        <v>918307594460</v>
      </c>
      <c r="R92" s="5">
        <v>674328323964</v>
      </c>
      <c r="S92" s="5">
        <v>5187980983</v>
      </c>
      <c r="T92" s="5">
        <v>4163897840</v>
      </c>
      <c r="U92" s="5">
        <v>17985065146</v>
      </c>
      <c r="V92" s="5">
        <v>7186708906</v>
      </c>
      <c r="W92" s="5">
        <v>6691894633</v>
      </c>
      <c r="X92" s="5">
        <v>8225372642</v>
      </c>
      <c r="Y92" s="5">
        <v>4031045176</v>
      </c>
      <c r="Z92" s="5">
        <v>14049464150</v>
      </c>
    </row>
    <row r="93" spans="2:26" ht="15.5" x14ac:dyDescent="0.35">
      <c r="C93" t="s">
        <v>118</v>
      </c>
      <c r="D93" s="5">
        <v>322629973000</v>
      </c>
      <c r="E93" s="5">
        <v>321899344000</v>
      </c>
      <c r="F93" s="5">
        <v>288586193000</v>
      </c>
      <c r="G93" s="5">
        <v>288266193000</v>
      </c>
      <c r="I93" s="5">
        <v>321899344000</v>
      </c>
      <c r="J93" s="5">
        <v>291446517000</v>
      </c>
      <c r="K93" s="5">
        <v>296079270000</v>
      </c>
      <c r="L93" s="5">
        <v>480692580000</v>
      </c>
      <c r="M93" s="5">
        <v>775773622000</v>
      </c>
      <c r="N93" s="5">
        <v>1573375896000</v>
      </c>
      <c r="O93" s="5">
        <v>2365668559877</v>
      </c>
      <c r="P93" s="5">
        <v>1418647990322</v>
      </c>
      <c r="Q93" s="5">
        <v>918307594460</v>
      </c>
      <c r="R93" s="5">
        <v>674328323964</v>
      </c>
      <c r="S93" s="5">
        <v>5187980983</v>
      </c>
      <c r="T93" s="5">
        <v>4163897840</v>
      </c>
      <c r="U93" s="5">
        <v>17985065146</v>
      </c>
      <c r="V93" s="5">
        <v>7186708906</v>
      </c>
      <c r="W93" s="5">
        <v>6691894633</v>
      </c>
      <c r="X93" s="5">
        <v>8225372642</v>
      </c>
      <c r="Y93" s="5">
        <v>4031045176</v>
      </c>
      <c r="Z93" s="5">
        <v>14049464150</v>
      </c>
    </row>
    <row r="94" spans="2:26" ht="15.5" x14ac:dyDescent="0.35">
      <c r="C94" t="s">
        <v>1397</v>
      </c>
      <c r="D94" s="5">
        <v>612042861000</v>
      </c>
      <c r="E94" s="5">
        <v>422194984000</v>
      </c>
      <c r="F94" s="5">
        <v>480531650000</v>
      </c>
      <c r="G94" s="5">
        <v>410907518000</v>
      </c>
      <c r="I94" s="5">
        <v>422194984000</v>
      </c>
      <c r="J94" s="5">
        <v>341848004000</v>
      </c>
      <c r="K94" s="5">
        <v>164683665000</v>
      </c>
      <c r="L94" s="5">
        <v>359265339000</v>
      </c>
      <c r="M94" s="5">
        <v>347710252000</v>
      </c>
      <c r="N94" s="5">
        <v>344802427000</v>
      </c>
      <c r="O94" s="5">
        <v>318304284147</v>
      </c>
    </row>
    <row r="95" spans="2:26" ht="15.5" x14ac:dyDescent="0.35">
      <c r="C95" t="s">
        <v>97</v>
      </c>
      <c r="D95" s="5">
        <v>-95537443000</v>
      </c>
      <c r="E95" s="5">
        <v>-95537443000</v>
      </c>
      <c r="F95" s="5">
        <v>-95452415000</v>
      </c>
      <c r="G95" s="5">
        <v>-95537443000</v>
      </c>
      <c r="I95" s="5">
        <v>-95537443000</v>
      </c>
      <c r="J95" s="5">
        <v>-95537443000</v>
      </c>
      <c r="K95" s="5">
        <v>-95537443000</v>
      </c>
      <c r="L95" s="5">
        <v>-98433621000</v>
      </c>
      <c r="M95" s="5">
        <v>-33883036000</v>
      </c>
      <c r="N95" s="5">
        <v>-22175883000</v>
      </c>
      <c r="V95" s="5">
        <v>23569432782</v>
      </c>
      <c r="W95" s="5">
        <v>23569432782</v>
      </c>
      <c r="X95" s="5">
        <v>23582784219</v>
      </c>
      <c r="Y95" s="5">
        <v>23577339862</v>
      </c>
      <c r="Z95" s="5">
        <v>23574569026</v>
      </c>
    </row>
    <row r="96" spans="2:26" ht="15.5" x14ac:dyDescent="0.35">
      <c r="C96" t="s">
        <v>121</v>
      </c>
      <c r="D96" s="5">
        <v>2866662423000</v>
      </c>
      <c r="E96" s="5">
        <v>3086645718000</v>
      </c>
      <c r="F96" s="5">
        <v>2232628194000</v>
      </c>
      <c r="G96" s="5">
        <v>2328231307000</v>
      </c>
      <c r="I96" s="5">
        <v>3086645718000</v>
      </c>
      <c r="J96" s="5">
        <v>2704618020000</v>
      </c>
      <c r="K96" s="5">
        <v>1302495042000</v>
      </c>
      <c r="L96" s="5">
        <v>1929827944000</v>
      </c>
      <c r="M96" s="5">
        <v>2475023335000</v>
      </c>
      <c r="N96" s="5">
        <v>5813129864000</v>
      </c>
      <c r="O96" s="5">
        <v>5851745009327</v>
      </c>
      <c r="P96" s="5">
        <v>5102306827118</v>
      </c>
      <c r="Q96" s="5">
        <v>3929272651503</v>
      </c>
      <c r="R96" s="5">
        <v>2619187511203</v>
      </c>
      <c r="S96" s="5">
        <v>1977963365869</v>
      </c>
      <c r="T96" s="5">
        <v>2145713419023</v>
      </c>
      <c r="U96" s="5">
        <v>1705686917218</v>
      </c>
      <c r="V96" s="5">
        <v>1133017246659</v>
      </c>
      <c r="W96" s="5">
        <v>733235116943</v>
      </c>
      <c r="X96" s="5">
        <v>414809559594</v>
      </c>
      <c r="Y96" s="5">
        <v>185370737880</v>
      </c>
      <c r="Z96" s="5">
        <v>95193476154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D98" s="5">
        <v>587903264000</v>
      </c>
      <c r="E98" s="5">
        <v>578972375000</v>
      </c>
      <c r="F98" s="5">
        <v>567790304000</v>
      </c>
      <c r="G98" s="5">
        <v>562356594000</v>
      </c>
      <c r="I98" s="5">
        <v>578972375000</v>
      </c>
      <c r="J98" s="5">
        <v>550602575000</v>
      </c>
      <c r="K98" s="5">
        <v>530310781000</v>
      </c>
      <c r="L98" s="5">
        <v>512605673000</v>
      </c>
      <c r="M98" s="5">
        <v>520262423000</v>
      </c>
      <c r="N98" s="5">
        <v>517472513000</v>
      </c>
      <c r="O98" s="5">
        <v>265610076827</v>
      </c>
      <c r="P98" s="5">
        <v>184236889797</v>
      </c>
      <c r="Q98" s="5">
        <v>117895214497</v>
      </c>
      <c r="R98" s="5">
        <v>113694777893</v>
      </c>
      <c r="S98" s="5">
        <v>115654096320</v>
      </c>
      <c r="T98" s="5">
        <v>113610882110</v>
      </c>
      <c r="U98" s="5">
        <v>164009059834</v>
      </c>
    </row>
    <row r="99" spans="3:26" ht="15.5" x14ac:dyDescent="0.35">
      <c r="C99" t="s">
        <v>1398</v>
      </c>
      <c r="D99" s="5">
        <v>21980295117000</v>
      </c>
      <c r="E99" s="5">
        <v>21788197021000</v>
      </c>
      <c r="F99" s="5">
        <v>20470696820000</v>
      </c>
      <c r="G99" s="5">
        <v>19983550601000</v>
      </c>
      <c r="I99" s="5">
        <v>21788197021000</v>
      </c>
      <c r="J99" s="5">
        <v>19399777666000</v>
      </c>
      <c r="K99" s="5">
        <v>18524658563000</v>
      </c>
      <c r="L99" s="5">
        <v>14554663359000</v>
      </c>
      <c r="M99" s="5">
        <v>11099753919000</v>
      </c>
      <c r="N99" s="5">
        <v>8793842592000</v>
      </c>
      <c r="O99" s="5">
        <v>7952844921451</v>
      </c>
      <c r="P99" s="5">
        <v>6768256502744</v>
      </c>
      <c r="Q99" s="5">
        <v>5610544291133</v>
      </c>
      <c r="R99" s="5">
        <v>4074622707120</v>
      </c>
      <c r="S99" s="5">
        <v>3054713087632</v>
      </c>
      <c r="T99" s="5">
        <v>2677608944041</v>
      </c>
      <c r="U99" s="5">
        <v>2465242928967</v>
      </c>
      <c r="V99" s="5">
        <v>2194835902129</v>
      </c>
    </row>
    <row r="100" spans="3:26" ht="15.5" x14ac:dyDescent="0.35">
      <c r="C100" t="s">
        <v>126</v>
      </c>
      <c r="D100" s="5">
        <v>233729970000</v>
      </c>
      <c r="E100" s="5">
        <v>242397232000</v>
      </c>
      <c r="F100" s="5">
        <v>227402192000</v>
      </c>
      <c r="G100" s="5">
        <v>235207027000</v>
      </c>
      <c r="I100" s="5">
        <v>242397232000</v>
      </c>
      <c r="J100" s="5">
        <v>228192414000</v>
      </c>
      <c r="K100" s="5">
        <v>191346865000</v>
      </c>
      <c r="L100" s="5">
        <v>200014831000</v>
      </c>
      <c r="M100" s="5">
        <v>202476422000</v>
      </c>
      <c r="N100" s="5">
        <v>206664212000</v>
      </c>
      <c r="O100" s="5">
        <v>201765435983</v>
      </c>
      <c r="P100" s="5">
        <v>182731637013</v>
      </c>
      <c r="Q100" s="5">
        <v>174102027220</v>
      </c>
      <c r="R100" s="5">
        <v>158323080379</v>
      </c>
      <c r="S100" s="5">
        <v>206518883473</v>
      </c>
      <c r="T100" s="5">
        <v>183249896794</v>
      </c>
      <c r="U100" s="5">
        <v>325067921494</v>
      </c>
      <c r="V100" s="5">
        <v>239986909732</v>
      </c>
      <c r="W100" s="5">
        <v>2268542460622</v>
      </c>
      <c r="X100" s="5">
        <v>2359263128270</v>
      </c>
      <c r="Y100" s="5">
        <v>2433540571810</v>
      </c>
      <c r="Z100" s="5">
        <v>2531425458594</v>
      </c>
    </row>
    <row r="101" spans="3:26" ht="15.5" x14ac:dyDescent="0.35">
      <c r="C101" t="s">
        <v>131</v>
      </c>
    </row>
    <row r="102" spans="3:26" ht="15.5" x14ac:dyDescent="0.35">
      <c r="C102" t="s">
        <v>127</v>
      </c>
      <c r="D102" s="5">
        <v>873382802000</v>
      </c>
      <c r="E102" s="5">
        <v>873679163000</v>
      </c>
      <c r="F102" s="5">
        <v>874071036000</v>
      </c>
      <c r="G102" s="5">
        <v>874515578000</v>
      </c>
      <c r="I102" s="5">
        <v>873679163000</v>
      </c>
      <c r="J102" s="5">
        <v>914749494000</v>
      </c>
      <c r="K102" s="5">
        <v>916439693000</v>
      </c>
      <c r="L102" s="5">
        <v>920467550000</v>
      </c>
      <c r="M102" s="5">
        <v>921305897000</v>
      </c>
      <c r="N102" s="5">
        <v>922092442000</v>
      </c>
      <c r="O102" s="5">
        <v>951242292981</v>
      </c>
      <c r="P102" s="5">
        <v>541117500957</v>
      </c>
      <c r="Q102" s="5">
        <v>580670509449</v>
      </c>
      <c r="R102" s="5">
        <v>692525606030</v>
      </c>
      <c r="S102" s="5">
        <v>664801248078</v>
      </c>
      <c r="T102" s="5">
        <v>39344831219</v>
      </c>
      <c r="U102" s="5">
        <v>40362652041</v>
      </c>
      <c r="V102" s="5">
        <v>45757442961</v>
      </c>
      <c r="W102" s="5">
        <v>45757442961</v>
      </c>
      <c r="X102" s="5">
        <v>45757442961</v>
      </c>
      <c r="Y102" s="5">
        <v>45757442961</v>
      </c>
      <c r="Z102" s="5">
        <v>47681582961</v>
      </c>
    </row>
    <row r="103" spans="3:26" ht="15.5" x14ac:dyDescent="0.35">
      <c r="C103" t="s">
        <v>128</v>
      </c>
      <c r="D103" s="5">
        <v>33830708000</v>
      </c>
      <c r="E103" s="5">
        <v>33452466000</v>
      </c>
      <c r="F103" s="5">
        <v>30348939000</v>
      </c>
      <c r="G103" s="5">
        <v>29410298000</v>
      </c>
      <c r="I103" s="5">
        <v>33452466000</v>
      </c>
      <c r="J103" s="5">
        <v>23977563000</v>
      </c>
      <c r="K103" s="5">
        <v>8883447000</v>
      </c>
      <c r="L103" s="5">
        <v>77790998000</v>
      </c>
      <c r="M103" s="5">
        <v>13957865000</v>
      </c>
      <c r="N103" s="5">
        <v>19260463000</v>
      </c>
      <c r="O103" s="5">
        <v>17372962108</v>
      </c>
      <c r="P103" s="5">
        <v>9728475460</v>
      </c>
      <c r="Q103" s="5">
        <v>15593037916</v>
      </c>
      <c r="R103" s="5">
        <v>3045167212</v>
      </c>
      <c r="S103" s="5">
        <v>2952409336</v>
      </c>
      <c r="T103" s="5">
        <v>924625181</v>
      </c>
      <c r="W103" s="5">
        <v>1789566541</v>
      </c>
      <c r="Y103" s="5">
        <v>16900935352</v>
      </c>
      <c r="Z103" s="5">
        <v>8462540662</v>
      </c>
    </row>
    <row r="104" spans="3:26" ht="15.5" x14ac:dyDescent="0.35">
      <c r="C104" t="s">
        <v>133</v>
      </c>
      <c r="D104" s="5">
        <v>23799345509000</v>
      </c>
      <c r="E104" s="5">
        <v>23605817505000</v>
      </c>
      <c r="F104" s="5">
        <v>22262133352000</v>
      </c>
      <c r="G104" s="5">
        <v>21792619653000</v>
      </c>
      <c r="I104" s="5">
        <v>23605817505000</v>
      </c>
      <c r="J104" s="5">
        <v>21218613382000</v>
      </c>
      <c r="K104" s="5">
        <v>20273469499000</v>
      </c>
      <c r="L104" s="5">
        <v>16456768216000</v>
      </c>
      <c r="M104" s="5">
        <v>12970884954000</v>
      </c>
      <c r="N104" s="5">
        <v>10684793383000</v>
      </c>
      <c r="O104" s="5">
        <v>9601769706814</v>
      </c>
      <c r="P104" s="5">
        <v>7996198759590</v>
      </c>
      <c r="Q104" s="5">
        <v>6807635406281</v>
      </c>
      <c r="R104" s="5">
        <v>5318732107177</v>
      </c>
      <c r="S104" s="5">
        <v>4209120356465</v>
      </c>
      <c r="T104" s="5">
        <v>3152395150790</v>
      </c>
      <c r="U104" s="5">
        <v>3077516077000</v>
      </c>
      <c r="V104" s="5">
        <v>2626091451403</v>
      </c>
      <c r="W104" s="5">
        <v>2465359930307</v>
      </c>
      <c r="X104" s="5">
        <v>2461523359368</v>
      </c>
      <c r="Y104" s="5">
        <v>2608259553858</v>
      </c>
      <c r="Z104" s="5">
        <v>2695914447786</v>
      </c>
    </row>
    <row r="105" spans="3:26" ht="15.5" x14ac:dyDescent="0.35">
      <c r="C105" t="s">
        <v>134</v>
      </c>
      <c r="D105" s="5">
        <v>26666007932000</v>
      </c>
      <c r="E105" s="5">
        <v>26692463223000</v>
      </c>
      <c r="F105" s="5">
        <v>24494761546000</v>
      </c>
      <c r="G105" s="5">
        <v>24120850960000</v>
      </c>
      <c r="I105" s="5">
        <v>26692463223000</v>
      </c>
      <c r="J105" s="5">
        <v>23923231402000</v>
      </c>
      <c r="K105" s="5">
        <v>21575964541000</v>
      </c>
      <c r="L105" s="5">
        <v>18386596160000</v>
      </c>
      <c r="M105" s="5">
        <v>15445908289000</v>
      </c>
      <c r="N105" s="5">
        <v>16497923247000</v>
      </c>
      <c r="O105" s="5">
        <v>15453514716141</v>
      </c>
      <c r="P105" s="5">
        <v>13098505586708</v>
      </c>
      <c r="Q105" s="5">
        <v>10736908057784</v>
      </c>
      <c r="R105" s="5">
        <v>7937919618380</v>
      </c>
      <c r="S105" s="5">
        <v>6187083722334</v>
      </c>
      <c r="T105" s="5">
        <v>5298108569813</v>
      </c>
      <c r="U105" s="5">
        <v>4783202994218</v>
      </c>
      <c r="V105" s="5">
        <v>3759108698062</v>
      </c>
      <c r="W105" s="5">
        <v>3198595047250</v>
      </c>
      <c r="X105" s="5">
        <v>2876332918962</v>
      </c>
      <c r="Y105" s="5">
        <v>2793630291738</v>
      </c>
      <c r="Z105" s="5">
        <v>2791107923940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2874723014000</v>
      </c>
      <c r="E108" s="5">
        <v>3228532208000</v>
      </c>
      <c r="F108" s="5">
        <v>2419146549000</v>
      </c>
      <c r="G108" s="5">
        <v>2474110859000</v>
      </c>
      <c r="I108" s="5">
        <v>3228532208000</v>
      </c>
      <c r="J108" s="5">
        <v>2510762918000</v>
      </c>
      <c r="K108" s="5">
        <v>3512193293000</v>
      </c>
      <c r="L108" s="5">
        <v>4071419245000</v>
      </c>
      <c r="M108" s="5">
        <v>3745506306000</v>
      </c>
      <c r="N108" s="5">
        <v>2561081486000</v>
      </c>
      <c r="O108" s="5">
        <v>3779563123018</v>
      </c>
      <c r="P108" s="5">
        <v>1702446236529</v>
      </c>
      <c r="Q108" s="5">
        <v>1448576774143</v>
      </c>
      <c r="R108" s="5">
        <v>909380414118</v>
      </c>
      <c r="S108" s="5">
        <v>687085252460</v>
      </c>
      <c r="T108" s="5">
        <v>541846135052</v>
      </c>
      <c r="U108" s="5">
        <v>446178192477</v>
      </c>
      <c r="V108" s="5">
        <v>124262480783</v>
      </c>
      <c r="W108" s="5">
        <v>119845480605</v>
      </c>
      <c r="X108" s="5">
        <v>136211940716</v>
      </c>
      <c r="Y108" s="5">
        <v>200623611438</v>
      </c>
      <c r="Z108" s="5">
        <v>1190096725378</v>
      </c>
    </row>
    <row r="109" spans="3:26" ht="15.5" x14ac:dyDescent="0.35">
      <c r="C109" t="s">
        <v>129</v>
      </c>
    </row>
    <row r="110" spans="3:26" ht="15.5" x14ac:dyDescent="0.35">
      <c r="C110" t="s">
        <v>1288</v>
      </c>
      <c r="D110" s="5">
        <v>548452600000</v>
      </c>
      <c r="E110" s="5">
        <v>548452600000</v>
      </c>
      <c r="F110" s="5">
        <v>548452600000</v>
      </c>
      <c r="G110" s="5">
        <v>552747536000</v>
      </c>
      <c r="I110" s="5">
        <v>548452600000</v>
      </c>
      <c r="J110" s="5">
        <v>558747536000</v>
      </c>
      <c r="K110" s="5">
        <v>618382841000</v>
      </c>
    </row>
    <row r="111" spans="3:26" ht="15.5" x14ac:dyDescent="0.35">
      <c r="C111" t="s">
        <v>146</v>
      </c>
      <c r="D111" s="5">
        <v>375000000000</v>
      </c>
      <c r="E111" s="5">
        <v>375000000000</v>
      </c>
      <c r="F111" s="5">
        <v>375000000000</v>
      </c>
      <c r="G111" s="5">
        <v>375000000000</v>
      </c>
      <c r="I111" s="5">
        <v>375000000000</v>
      </c>
      <c r="J111" s="5">
        <v>375000000000</v>
      </c>
      <c r="K111" s="5">
        <v>550000000000</v>
      </c>
      <c r="L111" s="5">
        <v>413153704000</v>
      </c>
      <c r="M111" s="5">
        <v>484492120000</v>
      </c>
      <c r="N111" s="5">
        <v>752505417000</v>
      </c>
      <c r="O111" s="5">
        <v>984705275333</v>
      </c>
      <c r="P111" s="5">
        <v>486772112782</v>
      </c>
      <c r="Q111" s="5">
        <v>168162412899</v>
      </c>
      <c r="T111" s="5">
        <v>45206170904</v>
      </c>
    </row>
    <row r="112" spans="3:26" ht="15.5" x14ac:dyDescent="0.35">
      <c r="C112" t="s">
        <v>138</v>
      </c>
    </row>
    <row r="113" spans="3:26" ht="15.5" x14ac:dyDescent="0.35">
      <c r="C113" t="s">
        <v>139</v>
      </c>
      <c r="D113" s="5">
        <v>71351832000</v>
      </c>
      <c r="E113" s="5">
        <v>70605304000</v>
      </c>
      <c r="F113" s="5">
        <v>46758916000</v>
      </c>
      <c r="G113" s="5">
        <v>40177888000</v>
      </c>
      <c r="I113" s="5">
        <v>70605304000</v>
      </c>
      <c r="J113" s="5">
        <v>4398565000</v>
      </c>
      <c r="K113" s="5">
        <v>4398565000</v>
      </c>
      <c r="L113" s="5">
        <v>4398565000</v>
      </c>
    </row>
    <row r="114" spans="3:26" ht="15.5" x14ac:dyDescent="0.35">
      <c r="C114" t="s">
        <v>1366</v>
      </c>
      <c r="T114" s="5">
        <v>507076265</v>
      </c>
    </row>
    <row r="115" spans="3:26" ht="15.5" x14ac:dyDescent="0.35">
      <c r="C115" t="s">
        <v>143</v>
      </c>
      <c r="D115" s="5">
        <v>134045345000</v>
      </c>
      <c r="E115" s="5">
        <v>61736108000</v>
      </c>
      <c r="F115" s="5">
        <v>48774716000</v>
      </c>
      <c r="G115" s="5">
        <v>29063313000</v>
      </c>
      <c r="I115" s="5">
        <v>61736108000</v>
      </c>
      <c r="J115" s="5">
        <v>39678108000</v>
      </c>
      <c r="K115" s="5">
        <v>76044855000</v>
      </c>
      <c r="L115" s="5">
        <v>178754096000</v>
      </c>
      <c r="M115" s="5">
        <v>123512438000</v>
      </c>
      <c r="N115" s="5">
        <v>30829077000</v>
      </c>
      <c r="O115" s="5">
        <v>56661727138</v>
      </c>
      <c r="P115" s="5">
        <v>32293127923</v>
      </c>
      <c r="Q115" s="5">
        <v>60446387332</v>
      </c>
      <c r="R115" s="5">
        <v>60538009592</v>
      </c>
      <c r="S115" s="5">
        <v>21272034388</v>
      </c>
      <c r="T115" s="5">
        <v>20773225222</v>
      </c>
      <c r="U115" s="5">
        <v>14862425973</v>
      </c>
      <c r="V115" s="5">
        <v>30067133363</v>
      </c>
      <c r="W115" s="5">
        <v>10264127820</v>
      </c>
      <c r="X115" s="5">
        <v>11270130733</v>
      </c>
      <c r="Y115" s="5">
        <v>15312992004</v>
      </c>
      <c r="Z115" s="5">
        <v>17048982219</v>
      </c>
    </row>
    <row r="116" spans="3:26" ht="15.5" x14ac:dyDescent="0.35">
      <c r="C116" t="s">
        <v>140</v>
      </c>
    </row>
    <row r="117" spans="3:26" ht="15.5" x14ac:dyDescent="0.35">
      <c r="C117" t="s">
        <v>141</v>
      </c>
      <c r="D117" s="5">
        <v>367231818000</v>
      </c>
      <c r="E117" s="5">
        <v>367231818000</v>
      </c>
      <c r="F117" s="5">
        <v>367231818000</v>
      </c>
      <c r="G117" s="5">
        <v>367231818000</v>
      </c>
      <c r="I117" s="5">
        <v>367231818000</v>
      </c>
      <c r="J117" s="5">
        <v>367231818000</v>
      </c>
      <c r="K117" s="5">
        <v>380000000000</v>
      </c>
      <c r="L117" s="5">
        <v>1808134986000</v>
      </c>
      <c r="M117" s="5">
        <v>1641825064000</v>
      </c>
      <c r="N117" s="5">
        <v>397410065000</v>
      </c>
      <c r="O117" s="5">
        <v>67510834401</v>
      </c>
    </row>
    <row r="118" spans="3:26" ht="15.5" x14ac:dyDescent="0.35">
      <c r="C118" t="s">
        <v>1399</v>
      </c>
      <c r="D118" s="5">
        <v>453548138000</v>
      </c>
      <c r="E118" s="5">
        <v>334858190000</v>
      </c>
      <c r="F118" s="5">
        <v>392160575000</v>
      </c>
      <c r="G118" s="5">
        <v>400847269000</v>
      </c>
      <c r="I118" s="5">
        <v>334858190000</v>
      </c>
      <c r="J118" s="5">
        <v>321833611000</v>
      </c>
      <c r="K118" s="5">
        <v>263410520000</v>
      </c>
      <c r="L118" s="5">
        <v>506352563000</v>
      </c>
      <c r="M118" s="5">
        <v>511450858000</v>
      </c>
      <c r="N118" s="5">
        <v>181278755000</v>
      </c>
      <c r="O118" s="5">
        <v>266710406441</v>
      </c>
    </row>
    <row r="119" spans="3:26" ht="15.5" x14ac:dyDescent="0.35">
      <c r="C119" t="s">
        <v>147</v>
      </c>
    </row>
    <row r="120" spans="3:26" ht="15.5" x14ac:dyDescent="0.35">
      <c r="C120" t="s">
        <v>415</v>
      </c>
      <c r="D120" s="5">
        <v>6000555007000</v>
      </c>
      <c r="E120" s="5">
        <v>6004672186000</v>
      </c>
      <c r="F120" s="5">
        <v>5632385148000</v>
      </c>
      <c r="G120" s="5">
        <v>5724724202000</v>
      </c>
      <c r="I120" s="5">
        <v>6004672186000</v>
      </c>
      <c r="J120" s="5">
        <v>5988685506000</v>
      </c>
      <c r="K120" s="5">
        <v>4212813796000</v>
      </c>
      <c r="L120" s="5">
        <v>1777262185000</v>
      </c>
      <c r="M120" s="5">
        <v>420563474000</v>
      </c>
      <c r="N120" s="5">
        <v>3449276911000</v>
      </c>
      <c r="O120" s="5">
        <v>3093150744218</v>
      </c>
      <c r="P120" s="5">
        <v>3771844666727</v>
      </c>
      <c r="Q120" s="5">
        <v>2909885182140</v>
      </c>
      <c r="R120" s="5">
        <v>1346630956619</v>
      </c>
      <c r="S120" s="5">
        <v>688309771706</v>
      </c>
      <c r="T120" s="5">
        <v>384965154146</v>
      </c>
      <c r="U120" s="5">
        <v>464635262800</v>
      </c>
      <c r="V120" s="5">
        <v>853960489520</v>
      </c>
      <c r="W120" s="5">
        <v>875955337885</v>
      </c>
      <c r="X120" s="5">
        <v>884323639828</v>
      </c>
      <c r="Y120" s="5">
        <v>615413958786</v>
      </c>
    </row>
    <row r="121" spans="3:26" ht="15.5" x14ac:dyDescent="0.35">
      <c r="C121" t="s">
        <v>1400</v>
      </c>
      <c r="Y121" s="5">
        <v>29538430183</v>
      </c>
    </row>
    <row r="122" spans="3:26" ht="15.5" x14ac:dyDescent="0.35">
      <c r="C122" t="s">
        <v>151</v>
      </c>
      <c r="V122" s="5">
        <v>244647956583</v>
      </c>
      <c r="W122" s="5">
        <v>27203278792</v>
      </c>
      <c r="X122" s="5">
        <v>27459081370</v>
      </c>
      <c r="Y122" s="5">
        <v>24729662279</v>
      </c>
      <c r="Z122" s="5">
        <v>12761539175</v>
      </c>
    </row>
    <row r="123" spans="3:26" ht="15.5" x14ac:dyDescent="0.35">
      <c r="C123" t="s">
        <v>842</v>
      </c>
      <c r="D123" s="5">
        <v>15257033000</v>
      </c>
      <c r="E123" s="5">
        <v>15257033000</v>
      </c>
      <c r="F123" s="5">
        <v>27932717000</v>
      </c>
      <c r="G123" s="5">
        <v>28897472000</v>
      </c>
      <c r="I123" s="5">
        <v>15257033000</v>
      </c>
      <c r="J123" s="5">
        <v>18849395000</v>
      </c>
      <c r="K123" s="5">
        <v>6052792000</v>
      </c>
      <c r="L123" s="5">
        <v>7504100000</v>
      </c>
      <c r="M123" s="5">
        <v>598236182000</v>
      </c>
      <c r="N123" s="5">
        <v>596480740000</v>
      </c>
      <c r="O123" s="5">
        <v>594427411049</v>
      </c>
      <c r="P123" s="5">
        <v>593694270028</v>
      </c>
      <c r="Q123" s="5">
        <v>592895786703</v>
      </c>
      <c r="R123" s="5">
        <v>593284966099</v>
      </c>
      <c r="S123" s="5">
        <v>594119171977</v>
      </c>
      <c r="T123" s="5">
        <v>587269150865</v>
      </c>
      <c r="U123" s="5">
        <v>601061761790</v>
      </c>
      <c r="Z123" s="5">
        <v>99219328921</v>
      </c>
    </row>
    <row r="124" spans="3:26" ht="15.5" x14ac:dyDescent="0.35">
      <c r="C124" t="s">
        <v>152</v>
      </c>
      <c r="D124" s="5">
        <v>440911311000</v>
      </c>
      <c r="E124" s="5">
        <v>579392888000</v>
      </c>
      <c r="F124" s="5">
        <v>261652227000</v>
      </c>
      <c r="G124" s="5">
        <v>310615759000</v>
      </c>
      <c r="I124" s="5">
        <v>579392888000</v>
      </c>
      <c r="J124" s="5">
        <v>216628040000</v>
      </c>
      <c r="K124" s="5">
        <v>19900885000</v>
      </c>
      <c r="L124" s="5">
        <v>14885388000</v>
      </c>
      <c r="M124" s="5">
        <v>29188509000</v>
      </c>
      <c r="N124" s="5">
        <v>299016990000</v>
      </c>
      <c r="O124" s="5">
        <v>1299850046393</v>
      </c>
      <c r="P124" s="5">
        <v>63372959853</v>
      </c>
      <c r="Q124" s="5">
        <v>40146796271</v>
      </c>
      <c r="R124" s="5">
        <v>21173013659</v>
      </c>
      <c r="S124" s="5">
        <v>11928644917</v>
      </c>
      <c r="T124" s="5">
        <v>193487741306</v>
      </c>
      <c r="U124" s="5">
        <v>385709966698</v>
      </c>
      <c r="V124" s="5">
        <v>32190744899</v>
      </c>
      <c r="W124" s="5">
        <v>45236039261</v>
      </c>
      <c r="X124" s="5">
        <v>89072925612</v>
      </c>
      <c r="Y124" s="5">
        <v>161858933512</v>
      </c>
      <c r="Z124" s="5">
        <v>1121890200121</v>
      </c>
    </row>
    <row r="125" spans="3:26" ht="15.5" x14ac:dyDescent="0.35">
      <c r="C125" t="s">
        <v>153</v>
      </c>
      <c r="D125" s="5">
        <v>6934891092000</v>
      </c>
      <c r="E125" s="5">
        <v>6929735457000</v>
      </c>
      <c r="F125" s="5">
        <v>6474915810000</v>
      </c>
      <c r="G125" s="5">
        <v>6597453073000</v>
      </c>
      <c r="I125" s="5">
        <v>6929735457000</v>
      </c>
      <c r="J125" s="5">
        <v>6861054623000</v>
      </c>
      <c r="K125" s="5">
        <v>5052622655000</v>
      </c>
      <c r="L125" s="5">
        <v>2549227232000</v>
      </c>
      <c r="M125" s="5">
        <v>1111925536000</v>
      </c>
      <c r="N125" s="5">
        <v>4127647452000</v>
      </c>
      <c r="O125" s="5">
        <v>3757525918659</v>
      </c>
      <c r="P125" s="5">
        <v>4558158771043</v>
      </c>
      <c r="Q125" s="5">
        <v>3699694420092</v>
      </c>
      <c r="R125" s="5">
        <v>2345141947767</v>
      </c>
      <c r="S125" s="5">
        <v>1328115582266</v>
      </c>
      <c r="T125" s="5">
        <v>1032274441811</v>
      </c>
      <c r="U125" s="5">
        <v>1083454749049</v>
      </c>
      <c r="V125" s="5">
        <v>1123512243261</v>
      </c>
      <c r="W125" s="5">
        <v>918008763047</v>
      </c>
      <c r="X125" s="5">
        <v>927144756246</v>
      </c>
      <c r="Y125" s="5">
        <v>1059077984797</v>
      </c>
      <c r="Z125" s="5">
        <v>128451138673</v>
      </c>
    </row>
    <row r="126" spans="3:26" ht="15.5" x14ac:dyDescent="0.35">
      <c r="C126" t="s">
        <v>154</v>
      </c>
      <c r="D126" s="5">
        <v>6934891092000</v>
      </c>
      <c r="E126" s="5">
        <v>6929735457000</v>
      </c>
      <c r="F126" s="5">
        <v>6474915810000</v>
      </c>
      <c r="G126" s="5">
        <v>6597453073000</v>
      </c>
      <c r="I126" s="5">
        <v>6929735457000</v>
      </c>
      <c r="J126" s="5">
        <v>6861054623000</v>
      </c>
      <c r="K126" s="5">
        <v>5052622655000</v>
      </c>
      <c r="L126" s="5">
        <v>2549227232000</v>
      </c>
      <c r="M126" s="5">
        <v>1111925536000</v>
      </c>
      <c r="N126" s="5">
        <v>4127647452000</v>
      </c>
      <c r="O126" s="5">
        <v>3757525918659</v>
      </c>
      <c r="P126" s="5">
        <v>4558158771043</v>
      </c>
      <c r="Q126" s="5">
        <v>3699694420092</v>
      </c>
      <c r="R126" s="5">
        <v>2345141947767</v>
      </c>
      <c r="S126" s="5">
        <v>1328115582266</v>
      </c>
      <c r="T126" s="5">
        <v>1032274441811</v>
      </c>
      <c r="U126" s="5">
        <v>1083454749049</v>
      </c>
      <c r="V126" s="5">
        <v>1123512243261</v>
      </c>
      <c r="W126" s="5">
        <v>918008763047</v>
      </c>
      <c r="X126" s="5">
        <v>927144756246</v>
      </c>
      <c r="Y126" s="5">
        <v>1059077984797</v>
      </c>
      <c r="Z126" s="5">
        <v>128451138673</v>
      </c>
    </row>
    <row r="127" spans="3:26" ht="15.5" x14ac:dyDescent="0.35">
      <c r="C127" t="s">
        <v>156</v>
      </c>
    </row>
    <row r="128" spans="3:26" ht="15.5" x14ac:dyDescent="0.35">
      <c r="C128" t="s">
        <v>159</v>
      </c>
      <c r="D128" s="5">
        <v>6015812040000</v>
      </c>
      <c r="E128" s="5">
        <v>6019929219000</v>
      </c>
      <c r="F128" s="5">
        <v>5660317865000</v>
      </c>
      <c r="G128" s="5">
        <v>5753621674000</v>
      </c>
      <c r="I128" s="5">
        <v>6019929219000</v>
      </c>
      <c r="J128" s="5">
        <v>6007534901000</v>
      </c>
      <c r="K128" s="5">
        <v>4218866588000</v>
      </c>
      <c r="L128" s="5">
        <v>1785636963000</v>
      </c>
      <c r="M128" s="5">
        <v>1020185521000</v>
      </c>
      <c r="N128" s="5">
        <v>4045757651000</v>
      </c>
      <c r="O128" s="5">
        <v>3687578155267</v>
      </c>
      <c r="P128" s="5">
        <v>4365538936755</v>
      </c>
      <c r="Q128" s="5">
        <v>3502780968843</v>
      </c>
      <c r="R128" s="5">
        <v>1939915922718</v>
      </c>
      <c r="S128" s="5">
        <v>1282428943683</v>
      </c>
      <c r="T128" s="5">
        <v>972234305011</v>
      </c>
      <c r="U128" s="5">
        <v>1065697024590</v>
      </c>
      <c r="V128" s="5">
        <v>1098608446103</v>
      </c>
      <c r="W128" s="5">
        <v>903158616677</v>
      </c>
      <c r="X128" s="5">
        <v>911782721198</v>
      </c>
      <c r="Y128" s="5">
        <v>669682051248</v>
      </c>
      <c r="Z128" s="5">
        <v>111980868096</v>
      </c>
    </row>
    <row r="129" spans="3:26" ht="15.5" x14ac:dyDescent="0.35">
      <c r="C129" t="s">
        <v>155</v>
      </c>
      <c r="D129" s="5">
        <v>257921080000</v>
      </c>
      <c r="E129" s="5">
        <v>258499692000</v>
      </c>
      <c r="F129" s="5">
        <v>173326928000</v>
      </c>
      <c r="G129" s="5">
        <v>175605224000</v>
      </c>
      <c r="I129" s="5">
        <v>258499692000</v>
      </c>
      <c r="J129" s="5">
        <v>177512684000</v>
      </c>
      <c r="K129" s="5">
        <v>62199280000</v>
      </c>
      <c r="L129" s="5">
        <v>42377666000</v>
      </c>
      <c r="M129" s="5">
        <v>36682835000</v>
      </c>
      <c r="N129" s="5">
        <v>21574858000</v>
      </c>
      <c r="O129" s="5">
        <v>6042523914</v>
      </c>
      <c r="P129" s="5">
        <v>476939810</v>
      </c>
      <c r="Q129" s="5">
        <v>24854019559</v>
      </c>
      <c r="R129" s="5">
        <v>23835521717</v>
      </c>
      <c r="S129" s="5">
        <v>35821282975</v>
      </c>
      <c r="T129" s="5">
        <v>42119225485</v>
      </c>
      <c r="U129" s="5">
        <v>1933393232</v>
      </c>
      <c r="V129" s="5">
        <v>1946897016</v>
      </c>
      <c r="X129" s="5">
        <v>746486678</v>
      </c>
    </row>
    <row r="130" spans="3:26" ht="15.5" x14ac:dyDescent="0.35">
      <c r="C130" t="s">
        <v>142</v>
      </c>
    </row>
    <row r="131" spans="3:26" ht="15.5" x14ac:dyDescent="0.35">
      <c r="C131" t="s">
        <v>418</v>
      </c>
      <c r="Y131" s="5">
        <v>374699636886</v>
      </c>
    </row>
    <row r="132" spans="3:26" ht="15.5" x14ac:dyDescent="0.35">
      <c r="C132" t="s">
        <v>160</v>
      </c>
      <c r="D132" s="5">
        <v>9809614106000</v>
      </c>
      <c r="E132" s="5">
        <v>10158267665000</v>
      </c>
      <c r="F132" s="5">
        <v>8894062359000</v>
      </c>
      <c r="G132" s="5">
        <v>9071563932000</v>
      </c>
      <c r="I132" s="5">
        <v>10158267665000</v>
      </c>
      <c r="J132" s="5">
        <v>9371817541000</v>
      </c>
      <c r="K132" s="5">
        <v>8564815948000</v>
      </c>
      <c r="L132" s="5">
        <v>6620646477000</v>
      </c>
      <c r="M132" s="5">
        <v>4857431842000</v>
      </c>
      <c r="N132" s="5">
        <v>6688728938000</v>
      </c>
      <c r="O132" s="5">
        <v>7537089041677</v>
      </c>
      <c r="P132" s="5">
        <v>6260605007572</v>
      </c>
      <c r="Q132" s="5">
        <v>5148271194235</v>
      </c>
      <c r="R132" s="5">
        <v>3254522361885</v>
      </c>
      <c r="S132" s="5">
        <v>2015200834726</v>
      </c>
      <c r="T132" s="5">
        <v>1574120576863</v>
      </c>
      <c r="U132" s="5">
        <v>1529632941526</v>
      </c>
      <c r="V132" s="5">
        <v>1247774724044</v>
      </c>
      <c r="W132" s="5">
        <v>1037854243652</v>
      </c>
      <c r="X132" s="5">
        <v>1063356696962</v>
      </c>
      <c r="Y132" s="5">
        <v>1259701596235</v>
      </c>
      <c r="Z132" s="5">
        <v>1318547864051</v>
      </c>
    </row>
    <row r="133" spans="3:26" ht="15.5" x14ac:dyDescent="0.35">
      <c r="C133" t="s">
        <v>161</v>
      </c>
    </row>
    <row r="134" spans="3:26" ht="15.5" x14ac:dyDescent="0.35">
      <c r="C134" t="s">
        <v>162</v>
      </c>
      <c r="D134" s="5">
        <v>3348177195000</v>
      </c>
      <c r="E134" s="5">
        <v>3348177195000</v>
      </c>
      <c r="F134" s="5">
        <v>3019807389000</v>
      </c>
      <c r="G134" s="5">
        <v>3019793218000</v>
      </c>
      <c r="I134" s="5">
        <v>3348177195000</v>
      </c>
      <c r="J134" s="5">
        <v>3007000582000</v>
      </c>
      <c r="K134" s="5">
        <v>2718239755000</v>
      </c>
      <c r="L134" s="5">
        <v>2717650323000</v>
      </c>
      <c r="M134" s="5">
        <v>2715979313000</v>
      </c>
      <c r="N134" s="5">
        <v>2715623958000</v>
      </c>
      <c r="O134" s="5">
        <v>1810415972000</v>
      </c>
      <c r="P134" s="5">
        <v>1810415972000</v>
      </c>
      <c r="Q134" s="5">
        <v>1672915972000</v>
      </c>
      <c r="R134" s="5">
        <v>1375000000000</v>
      </c>
      <c r="S134" s="5">
        <v>1375000000000</v>
      </c>
      <c r="T134" s="5">
        <v>1100000000000</v>
      </c>
      <c r="U134" s="5">
        <v>1100000000000</v>
      </c>
      <c r="V134" s="5">
        <v>1000000000000</v>
      </c>
      <c r="W134" s="5">
        <v>1000000000000</v>
      </c>
      <c r="X134" s="5">
        <v>1000000000000</v>
      </c>
      <c r="Y134" s="5">
        <v>1000000000000</v>
      </c>
      <c r="Z134" s="5">
        <v>1000000000000</v>
      </c>
    </row>
    <row r="135" spans="3:26" ht="15.5" x14ac:dyDescent="0.35">
      <c r="C135" t="s">
        <v>163</v>
      </c>
      <c r="D135" s="5">
        <v>3342989197000</v>
      </c>
      <c r="E135" s="5">
        <v>3342989197000</v>
      </c>
      <c r="F135" s="5">
        <v>3025406182000</v>
      </c>
      <c r="G135" s="5">
        <v>3025392578000</v>
      </c>
      <c r="I135" s="5">
        <v>3342989197000</v>
      </c>
      <c r="J135" s="5">
        <v>3013111648000</v>
      </c>
      <c r="K135" s="5">
        <v>2735901253000</v>
      </c>
      <c r="L135" s="5">
        <v>2735335399000</v>
      </c>
      <c r="M135" s="5">
        <v>2773392589000</v>
      </c>
      <c r="N135" s="5">
        <v>2833106498000</v>
      </c>
      <c r="O135" s="5">
        <v>2336499313383</v>
      </c>
      <c r="P135" s="5">
        <v>2336499313383</v>
      </c>
      <c r="Q135" s="5">
        <v>2047749313383</v>
      </c>
      <c r="R135" s="5">
        <v>1398570338785</v>
      </c>
      <c r="S135" s="5">
        <v>1398570338785</v>
      </c>
      <c r="T135" s="5">
        <v>180100000000</v>
      </c>
      <c r="U135" s="5">
        <v>180100000000</v>
      </c>
    </row>
    <row r="136" spans="3:26" ht="15.5" x14ac:dyDescent="0.35">
      <c r="C136" t="s">
        <v>642</v>
      </c>
      <c r="D136" s="5">
        <v>3342989197000</v>
      </c>
      <c r="E136" s="5">
        <v>3342989197000</v>
      </c>
      <c r="F136" s="5">
        <v>3025406182000</v>
      </c>
      <c r="G136" s="5">
        <v>3025392578000</v>
      </c>
      <c r="I136" s="5">
        <v>3342989197000</v>
      </c>
      <c r="J136" s="5">
        <v>3013111648000</v>
      </c>
      <c r="K136" s="5">
        <v>2735901253000</v>
      </c>
      <c r="L136" s="5">
        <v>2735335399000</v>
      </c>
      <c r="M136" s="5">
        <v>2773392589000</v>
      </c>
      <c r="N136" s="5">
        <v>2833106498000</v>
      </c>
      <c r="O136" s="5">
        <v>2336499313383</v>
      </c>
      <c r="P136" s="5">
        <v>2336499313383</v>
      </c>
      <c r="Q136" s="5">
        <v>2047749313383</v>
      </c>
      <c r="R136" s="5">
        <v>1398570338785</v>
      </c>
      <c r="S136" s="5">
        <v>1398570338785</v>
      </c>
      <c r="T136" s="5">
        <v>180100000000</v>
      </c>
      <c r="U136" s="5">
        <v>180100000000</v>
      </c>
    </row>
    <row r="137" spans="3:26" ht="15.5" x14ac:dyDescent="0.35">
      <c r="C137" t="s">
        <v>164</v>
      </c>
      <c r="D137" s="5">
        <v>8540130735000</v>
      </c>
      <c r="E137" s="5">
        <v>8190883813000</v>
      </c>
      <c r="F137" s="5">
        <v>7879926063000</v>
      </c>
      <c r="G137" s="5">
        <v>7685318796000</v>
      </c>
      <c r="I137" s="5">
        <v>8190883813000</v>
      </c>
      <c r="J137" s="5">
        <v>7156380517000</v>
      </c>
      <c r="K137" s="5">
        <v>6103051941000</v>
      </c>
      <c r="L137" s="5">
        <v>5080353819000</v>
      </c>
      <c r="M137" s="5">
        <v>4161861036000</v>
      </c>
      <c r="N137" s="5">
        <v>3423849700000</v>
      </c>
      <c r="O137" s="5">
        <v>2980468085169</v>
      </c>
      <c r="P137" s="5">
        <v>2222293350909</v>
      </c>
      <c r="Q137" s="5">
        <v>1436197915857</v>
      </c>
      <c r="R137" s="5">
        <v>1739704645769</v>
      </c>
      <c r="S137" s="5">
        <v>1246586412482</v>
      </c>
      <c r="T137" s="5">
        <v>2300862737495</v>
      </c>
      <c r="U137" s="5">
        <v>1870958796894</v>
      </c>
      <c r="V137" s="5">
        <v>1440540263422</v>
      </c>
      <c r="W137" s="5">
        <v>1086221211594</v>
      </c>
      <c r="X137" s="5">
        <v>744093509640</v>
      </c>
      <c r="Y137" s="5">
        <v>460949748516</v>
      </c>
      <c r="Z137" s="5">
        <v>391851886991</v>
      </c>
    </row>
    <row r="138" spans="3:26" ht="15.5" x14ac:dyDescent="0.35">
      <c r="C138" t="s">
        <v>165</v>
      </c>
      <c r="D138" s="5">
        <v>463237192000</v>
      </c>
      <c r="E138" s="5">
        <v>463237192000</v>
      </c>
      <c r="F138" s="5">
        <v>463237192000</v>
      </c>
      <c r="G138" s="5">
        <v>463237192000</v>
      </c>
      <c r="I138" s="5">
        <v>463237192000</v>
      </c>
      <c r="J138" s="5">
        <v>438946348000</v>
      </c>
      <c r="K138" s="5">
        <v>412558783000</v>
      </c>
      <c r="L138" s="5">
        <v>389194131000</v>
      </c>
      <c r="M138" s="5">
        <v>371460696000</v>
      </c>
      <c r="N138" s="5">
        <v>250038991000</v>
      </c>
      <c r="O138" s="5">
        <v>250038991172</v>
      </c>
      <c r="P138" s="5">
        <v>250038991172</v>
      </c>
      <c r="Q138" s="5">
        <v>232712459712</v>
      </c>
      <c r="R138" s="5">
        <v>219999536025</v>
      </c>
      <c r="S138" s="5">
        <v>219999536025</v>
      </c>
      <c r="T138" s="5">
        <v>219999536025</v>
      </c>
      <c r="U138" s="5">
        <v>1789509260869</v>
      </c>
      <c r="V138" s="5">
        <v>1359090727397</v>
      </c>
      <c r="W138" s="5">
        <v>1022065788713</v>
      </c>
      <c r="X138" s="5">
        <v>694851238298</v>
      </c>
      <c r="Y138" s="5">
        <v>415207477174</v>
      </c>
      <c r="Z138" s="5">
        <v>348551886991</v>
      </c>
    </row>
    <row r="139" spans="3:26" ht="15.5" x14ac:dyDescent="0.35">
      <c r="C139" t="s">
        <v>166</v>
      </c>
      <c r="D139" s="5">
        <v>8076893543000</v>
      </c>
      <c r="E139" s="5">
        <v>7727646621000</v>
      </c>
      <c r="F139" s="5">
        <v>7416688871000</v>
      </c>
      <c r="G139" s="5">
        <v>7222081604000</v>
      </c>
      <c r="I139" s="5">
        <v>7727646621000</v>
      </c>
      <c r="J139" s="5">
        <v>6717434169000</v>
      </c>
      <c r="K139" s="5">
        <v>5690493158000</v>
      </c>
      <c r="L139" s="5">
        <v>4691159688000</v>
      </c>
      <c r="M139" s="5">
        <v>3790400340000</v>
      </c>
      <c r="N139" s="5">
        <v>3173810709000</v>
      </c>
      <c r="O139" s="5">
        <v>2730429093997</v>
      </c>
      <c r="P139" s="5">
        <v>1972254359737</v>
      </c>
      <c r="Q139" s="5">
        <v>1203485456145</v>
      </c>
      <c r="R139" s="5">
        <v>1519705109744</v>
      </c>
      <c r="S139" s="5">
        <v>1026586876457</v>
      </c>
      <c r="T139" s="5">
        <v>2080863201470</v>
      </c>
      <c r="U139" s="5">
        <v>81449536025</v>
      </c>
      <c r="V139" s="5">
        <v>81449536025</v>
      </c>
      <c r="W139" s="5">
        <v>64155422881</v>
      </c>
      <c r="X139" s="5">
        <v>49242271342</v>
      </c>
      <c r="Y139" s="5">
        <v>45742271342</v>
      </c>
      <c r="Z139" s="5">
        <v>43300000000</v>
      </c>
    </row>
    <row r="140" spans="3:26" ht="15.5" x14ac:dyDescent="0.35">
      <c r="C140" t="s">
        <v>167</v>
      </c>
      <c r="D140" s="5">
        <v>8540130735000</v>
      </c>
      <c r="E140" s="5">
        <v>8190883813000</v>
      </c>
      <c r="F140" s="5">
        <v>7879926063000</v>
      </c>
      <c r="G140" s="5">
        <v>7685318796000</v>
      </c>
      <c r="I140" s="5">
        <v>8190883813000</v>
      </c>
      <c r="J140" s="5">
        <v>7156380517000</v>
      </c>
      <c r="K140" s="5">
        <v>6103051941000</v>
      </c>
      <c r="L140" s="5">
        <v>5080353819000</v>
      </c>
      <c r="M140" s="5">
        <v>4161861036000</v>
      </c>
      <c r="N140" s="5">
        <v>3423849700000</v>
      </c>
      <c r="O140" s="5">
        <v>2980468085169</v>
      </c>
      <c r="P140" s="5">
        <v>2222293350909</v>
      </c>
      <c r="Q140" s="5">
        <v>1436197915857</v>
      </c>
      <c r="R140" s="5">
        <v>1739704645769</v>
      </c>
      <c r="S140" s="5">
        <v>1246586412482</v>
      </c>
      <c r="T140" s="5">
        <v>2300862737495</v>
      </c>
      <c r="U140" s="5">
        <v>1870958796894</v>
      </c>
      <c r="V140" s="5">
        <v>1440540263422</v>
      </c>
      <c r="W140" s="5">
        <v>1086221211594</v>
      </c>
      <c r="X140" s="5">
        <v>744093509640</v>
      </c>
      <c r="Y140" s="5">
        <v>460949748516</v>
      </c>
      <c r="Z140" s="5">
        <v>391851886991</v>
      </c>
    </row>
    <row r="141" spans="3:26" ht="15.5" x14ac:dyDescent="0.35">
      <c r="C141" t="s">
        <v>168</v>
      </c>
      <c r="D141" s="5">
        <v>1720634142000</v>
      </c>
      <c r="E141" s="5">
        <v>1747682796000</v>
      </c>
      <c r="F141" s="5">
        <v>1771011967000</v>
      </c>
      <c r="G141" s="5">
        <v>1414319879000</v>
      </c>
      <c r="I141" s="5">
        <v>1747682796000</v>
      </c>
      <c r="J141" s="5">
        <v>1470458557000</v>
      </c>
      <c r="K141" s="5">
        <v>1549493087000</v>
      </c>
      <c r="L141" s="5">
        <v>1331043763000</v>
      </c>
      <c r="M141" s="5">
        <v>971126545000</v>
      </c>
      <c r="N141" s="5">
        <v>858790036000</v>
      </c>
      <c r="O141" s="5">
        <v>789042303912</v>
      </c>
      <c r="P141" s="5">
        <v>468691942844</v>
      </c>
      <c r="Q141" s="5">
        <v>431773662309</v>
      </c>
      <c r="R141" s="5">
        <v>170122271941</v>
      </c>
      <c r="S141" s="5">
        <v>151726136341</v>
      </c>
      <c r="T141" s="5">
        <v>143025255455</v>
      </c>
      <c r="U141" s="5">
        <v>102511255798</v>
      </c>
      <c r="V141" s="5">
        <v>47224277814</v>
      </c>
      <c r="W141" s="5">
        <v>50950159222</v>
      </c>
      <c r="X141" s="5">
        <v>45299928141</v>
      </c>
      <c r="Y141" s="5">
        <v>49401607125</v>
      </c>
      <c r="Z141" s="5">
        <v>57133603872</v>
      </c>
    </row>
    <row r="142" spans="3:26" ht="15.5" x14ac:dyDescent="0.35">
      <c r="C142" t="s">
        <v>9</v>
      </c>
      <c r="D142" s="5">
        <v>16856393826000</v>
      </c>
      <c r="E142" s="5">
        <v>16534195558000</v>
      </c>
      <c r="F142" s="5">
        <v>15600699186000</v>
      </c>
      <c r="G142" s="5">
        <v>15049287028000</v>
      </c>
      <c r="I142" s="5">
        <v>16534195558000</v>
      </c>
      <c r="J142" s="5">
        <v>14551413861000</v>
      </c>
      <c r="K142" s="5">
        <v>13011148593000</v>
      </c>
      <c r="L142" s="5">
        <v>11765949683000</v>
      </c>
      <c r="M142" s="5">
        <v>10588476447000</v>
      </c>
      <c r="N142" s="5">
        <v>9809194309000</v>
      </c>
      <c r="O142" s="5">
        <v>7916425674464</v>
      </c>
      <c r="P142" s="5">
        <v>6837900579136</v>
      </c>
      <c r="Q142" s="5">
        <v>5588636863549</v>
      </c>
      <c r="R142" s="5">
        <v>4683397256495</v>
      </c>
      <c r="S142" s="5">
        <v>4171882887608</v>
      </c>
      <c r="T142" s="5">
        <v>3723987992950</v>
      </c>
      <c r="U142" s="5">
        <v>3253570052692</v>
      </c>
      <c r="V142" s="5">
        <v>2511333974018</v>
      </c>
      <c r="W142" s="5">
        <v>2160740803598</v>
      </c>
      <c r="X142" s="5">
        <v>1812976222000</v>
      </c>
      <c r="Y142" s="5">
        <v>1533928695503</v>
      </c>
      <c r="Z142" s="5">
        <v>1472560059889</v>
      </c>
    </row>
    <row r="143" spans="3:26" ht="15.5" x14ac:dyDescent="0.35">
      <c r="C143" t="s">
        <v>169</v>
      </c>
      <c r="D143" s="5">
        <v>26666007932000</v>
      </c>
      <c r="E143" s="5">
        <v>26692463223000</v>
      </c>
      <c r="F143" s="5">
        <v>24494761545000</v>
      </c>
      <c r="G143" s="5">
        <v>24120850960000</v>
      </c>
      <c r="I143" s="5">
        <v>26692463223000</v>
      </c>
      <c r="J143" s="5">
        <v>23923231402000</v>
      </c>
      <c r="K143" s="5">
        <v>21575964541000</v>
      </c>
      <c r="L143" s="5">
        <v>18386596160000</v>
      </c>
      <c r="M143" s="5">
        <v>15445908289000</v>
      </c>
      <c r="N143" s="5">
        <v>16497923247000</v>
      </c>
      <c r="O143" s="5">
        <v>15453514716141</v>
      </c>
      <c r="P143" s="5">
        <v>13098505586708</v>
      </c>
      <c r="Q143" s="5">
        <v>10736908057784</v>
      </c>
      <c r="R143" s="5">
        <v>7937919618380</v>
      </c>
      <c r="S143" s="5">
        <v>6187083722334</v>
      </c>
      <c r="T143" s="5">
        <v>5298108569813</v>
      </c>
      <c r="U143" s="5">
        <v>4783202994218</v>
      </c>
      <c r="V143" s="5">
        <v>3759108698062</v>
      </c>
      <c r="W143" s="5">
        <v>3198595047250</v>
      </c>
      <c r="X143" s="5">
        <v>2876332918962</v>
      </c>
      <c r="Y143" s="5">
        <v>2793630291738</v>
      </c>
      <c r="Z143" s="5">
        <v>2791107923940</v>
      </c>
    </row>
    <row r="144" spans="3:26" ht="15.5" x14ac:dyDescent="0.35">
      <c r="C144" t="s">
        <v>170</v>
      </c>
      <c r="D144" s="5">
        <v>6696354391</v>
      </c>
      <c r="E144" s="5">
        <v>6696354391</v>
      </c>
      <c r="F144" s="5">
        <v>6039614778</v>
      </c>
      <c r="G144" s="5">
        <v>6039586435</v>
      </c>
      <c r="I144" s="5">
        <v>6696354391</v>
      </c>
      <c r="J144" s="5">
        <v>6014001164</v>
      </c>
      <c r="K144" s="5">
        <v>5436479508</v>
      </c>
      <c r="L144" s="5">
        <v>5431958625</v>
      </c>
      <c r="M144" s="5">
        <v>5431958625</v>
      </c>
      <c r="N144" s="5">
        <v>5431247916</v>
      </c>
      <c r="O144" s="5">
        <v>3620831944</v>
      </c>
      <c r="P144" s="5">
        <v>3620831944</v>
      </c>
      <c r="Q144" s="5">
        <v>2750000000</v>
      </c>
      <c r="R144" s="5">
        <v>2750000000</v>
      </c>
      <c r="S144" s="5">
        <v>2750000000</v>
      </c>
      <c r="T144" s="5">
        <v>2200000000</v>
      </c>
      <c r="U144" s="5">
        <v>2200000000</v>
      </c>
      <c r="V144" s="5">
        <v>2000000000</v>
      </c>
      <c r="W144" s="5">
        <v>2000000000</v>
      </c>
      <c r="X144" s="5">
        <v>2000000000</v>
      </c>
      <c r="Y144" s="5">
        <v>2000000000</v>
      </c>
      <c r="Z144" s="5">
        <v>2000000000</v>
      </c>
    </row>
    <row r="146" spans="2:26" ht="15.5" x14ac:dyDescent="0.35">
      <c r="B146" t="s">
        <v>171</v>
      </c>
      <c r="C146" t="s">
        <v>172</v>
      </c>
      <c r="D146" s="5">
        <v>386928170000</v>
      </c>
      <c r="E146" s="5">
        <v>752968120000</v>
      </c>
      <c r="F146" s="5">
        <v>69731040000</v>
      </c>
      <c r="G146" s="5">
        <v>209863918000</v>
      </c>
      <c r="I146" s="5">
        <v>1216112618000</v>
      </c>
      <c r="J146" s="5">
        <v>863232497000</v>
      </c>
      <c r="K146" s="5">
        <v>1343006649000</v>
      </c>
      <c r="L146" s="5">
        <v>1245516664000</v>
      </c>
      <c r="M146" s="5">
        <v>1349105936000</v>
      </c>
      <c r="N146" s="5">
        <v>328527988000</v>
      </c>
      <c r="O146" s="5">
        <v>443258633679</v>
      </c>
      <c r="P146" s="5">
        <v>649997022191</v>
      </c>
      <c r="Q146" s="5">
        <v>799420847730</v>
      </c>
      <c r="R146" s="5">
        <v>971891688873</v>
      </c>
      <c r="S146" s="5">
        <v>716330916692</v>
      </c>
      <c r="T146" s="5">
        <v>559360425704</v>
      </c>
      <c r="U146" s="5">
        <v>488719471708</v>
      </c>
      <c r="V146" s="5">
        <v>530006591540</v>
      </c>
      <c r="W146" s="5">
        <v>428563837743</v>
      </c>
      <c r="X146" s="5">
        <v>424538764007</v>
      </c>
      <c r="Y146" s="5">
        <v>276077557907</v>
      </c>
      <c r="Z146" s="5">
        <v>188001404715</v>
      </c>
    </row>
    <row r="147" spans="2:26" ht="15.5" x14ac:dyDescent="0.35">
      <c r="C147" t="s">
        <v>1401</v>
      </c>
      <c r="E147" s="5">
        <v>-445026219000</v>
      </c>
      <c r="F147" s="5">
        <v>445026219000</v>
      </c>
    </row>
    <row r="148" spans="2:26" ht="15.5" x14ac:dyDescent="0.35">
      <c r="C148" t="s">
        <v>598</v>
      </c>
      <c r="D148" s="5">
        <v>-75345150000</v>
      </c>
      <c r="G148" s="5">
        <v>63754521000</v>
      </c>
    </row>
    <row r="149" spans="2:26" ht="15.5" x14ac:dyDescent="0.35">
      <c r="C149" t="s">
        <v>174</v>
      </c>
      <c r="E149" s="5">
        <v>-51365422000</v>
      </c>
      <c r="F149" s="5">
        <v>-47615386000</v>
      </c>
      <c r="G149" s="5">
        <v>-109112923000</v>
      </c>
      <c r="I149" s="5">
        <v>-208093731000</v>
      </c>
      <c r="J149" s="5">
        <v>-190895216000</v>
      </c>
      <c r="K149" s="5">
        <v>-172385768000</v>
      </c>
      <c r="L149" s="5">
        <v>-1172544149000</v>
      </c>
      <c r="M149" s="5">
        <v>-3349429076000</v>
      </c>
      <c r="N149" s="5">
        <v>-1923243618000</v>
      </c>
      <c r="O149" s="5">
        <v>-2772159128852</v>
      </c>
      <c r="P149" s="5">
        <v>-1781756592940</v>
      </c>
      <c r="Q149" s="5">
        <v>-1860890079306</v>
      </c>
      <c r="R149" s="5">
        <v>-441535882721</v>
      </c>
      <c r="S149" s="5">
        <v>-392823376851</v>
      </c>
      <c r="T149" s="5">
        <v>-529025020551</v>
      </c>
      <c r="U149" s="5">
        <v>-378168309712</v>
      </c>
      <c r="V149" s="5">
        <v>-291818238428</v>
      </c>
      <c r="W149" s="5">
        <v>-282974359845</v>
      </c>
      <c r="X149" s="5">
        <v>-227564311077</v>
      </c>
      <c r="Y149" s="5">
        <v>-225785025184</v>
      </c>
      <c r="Z149" s="5">
        <v>-243176047565</v>
      </c>
    </row>
    <row r="150" spans="2:26" ht="15.5" x14ac:dyDescent="0.35">
      <c r="C150" t="s">
        <v>1402</v>
      </c>
      <c r="D150" s="5">
        <v>-239613082000</v>
      </c>
      <c r="E150" s="5">
        <v>-1087884383000</v>
      </c>
      <c r="F150" s="5">
        <v>576078557000</v>
      </c>
      <c r="G150" s="5">
        <v>-237165207000</v>
      </c>
      <c r="I150" s="5">
        <v>-1087884383000</v>
      </c>
      <c r="J150" s="5">
        <v>-1047943156000</v>
      </c>
      <c r="K150" s="5">
        <v>-1258324702000</v>
      </c>
    </row>
    <row r="151" spans="2:26" ht="15.5" x14ac:dyDescent="0.35">
      <c r="C151" t="s">
        <v>96</v>
      </c>
    </row>
    <row r="152" spans="2:26" ht="15.5" x14ac:dyDescent="0.35">
      <c r="C152" t="s">
        <v>202</v>
      </c>
      <c r="D152" s="5">
        <v>29692276000</v>
      </c>
      <c r="E152" s="5">
        <v>21349728000</v>
      </c>
      <c r="F152" s="5">
        <v>20842386000</v>
      </c>
      <c r="G152" s="5">
        <v>29493013000</v>
      </c>
      <c r="I152" s="5">
        <v>99962846000</v>
      </c>
      <c r="J152" s="5">
        <v>46308888000</v>
      </c>
      <c r="K152" s="5">
        <v>59820668000</v>
      </c>
      <c r="L152" s="5">
        <v>34147010000</v>
      </c>
      <c r="M152" s="5">
        <v>106053186000</v>
      </c>
      <c r="N152" s="5">
        <v>126934804000</v>
      </c>
      <c r="O152" s="5">
        <v>142163383230</v>
      </c>
      <c r="P152" s="5">
        <v>106092620907</v>
      </c>
      <c r="Q152" s="5">
        <v>78194123517</v>
      </c>
      <c r="R152" s="5">
        <v>87122409081</v>
      </c>
      <c r="S152" s="5">
        <v>116161379617</v>
      </c>
      <c r="T152" s="5">
        <v>107314134367</v>
      </c>
      <c r="U152" s="5">
        <v>73523839844</v>
      </c>
      <c r="V152" s="5">
        <v>37795655105</v>
      </c>
      <c r="W152" s="5">
        <v>29018057473</v>
      </c>
      <c r="X152" s="5">
        <v>17639575108</v>
      </c>
      <c r="Y152" s="5">
        <v>5758949058</v>
      </c>
      <c r="Z152" s="5">
        <v>7339680751</v>
      </c>
    </row>
    <row r="153" spans="2:26" ht="15.5" x14ac:dyDescent="0.35">
      <c r="C153" t="s">
        <v>1403</v>
      </c>
      <c r="D153" s="5">
        <v>-95862994000</v>
      </c>
      <c r="E153" s="5">
        <v>-268830005000</v>
      </c>
      <c r="F153" s="5">
        <v>132711160000</v>
      </c>
      <c r="G153" s="5">
        <v>-209738627000</v>
      </c>
      <c r="I153" s="5">
        <v>-467412303000</v>
      </c>
      <c r="J153" s="5">
        <v>-485915001000</v>
      </c>
      <c r="K153" s="5">
        <v>-301323930000</v>
      </c>
      <c r="L153" s="5">
        <v>-53453647000</v>
      </c>
      <c r="M153" s="5">
        <v>-163650443000</v>
      </c>
      <c r="N153" s="5">
        <v>-346024611000</v>
      </c>
      <c r="O153" s="5">
        <v>-313672169117</v>
      </c>
      <c r="P153" s="5">
        <v>-119723799243</v>
      </c>
      <c r="Q153" s="5">
        <v>-65422911274</v>
      </c>
      <c r="R153" s="5">
        <v>-61151395299</v>
      </c>
      <c r="S153" s="5">
        <v>-50957415535</v>
      </c>
      <c r="T153" s="5">
        <v>-48654644373</v>
      </c>
      <c r="U153" s="5">
        <v>-48144174275</v>
      </c>
      <c r="V153" s="5">
        <v>-50800342908</v>
      </c>
      <c r="W153" s="5">
        <v>-49771587170</v>
      </c>
      <c r="X153" s="5">
        <v>-48032072204</v>
      </c>
      <c r="Y153" s="5">
        <v>-63318578538</v>
      </c>
      <c r="Z153" s="5">
        <v>-107147630709</v>
      </c>
    </row>
    <row r="154" spans="2:26" ht="15.5" x14ac:dyDescent="0.35">
      <c r="C154" t="s">
        <v>268</v>
      </c>
      <c r="U154" s="5">
        <v>-4994301026</v>
      </c>
      <c r="V154" s="5">
        <v>-1269716292</v>
      </c>
    </row>
    <row r="155" spans="2:26" ht="15.5" x14ac:dyDescent="0.35">
      <c r="C155" t="s">
        <v>1404</v>
      </c>
    </row>
    <row r="156" spans="2:26" ht="15.5" x14ac:dyDescent="0.35">
      <c r="C156" t="s">
        <v>1405</v>
      </c>
      <c r="T156" s="5">
        <v>10975278027</v>
      </c>
    </row>
    <row r="157" spans="2:26" ht="15.5" x14ac:dyDescent="0.35">
      <c r="C157" t="s">
        <v>1406</v>
      </c>
    </row>
    <row r="158" spans="2:26" ht="15.5" x14ac:dyDescent="0.35">
      <c r="C158" t="s">
        <v>430</v>
      </c>
      <c r="D158" s="5">
        <v>-8431312000</v>
      </c>
      <c r="E158" s="5">
        <v>-5962333000</v>
      </c>
      <c r="F158" s="5">
        <v>-3921629000</v>
      </c>
      <c r="G158" s="5">
        <v>-5700002000</v>
      </c>
      <c r="I158" s="5">
        <v>-16015876000</v>
      </c>
      <c r="J158" s="5">
        <v>-16848114000</v>
      </c>
      <c r="K158" s="5">
        <v>-73209859000</v>
      </c>
      <c r="L158" s="5">
        <v>-29416527000</v>
      </c>
      <c r="M158" s="5">
        <v>-2610517000</v>
      </c>
      <c r="N158" s="5">
        <v>-8459764000</v>
      </c>
      <c r="O158" s="5">
        <v>-15069995262</v>
      </c>
      <c r="P158" s="5">
        <v>-23540642155</v>
      </c>
    </row>
    <row r="159" spans="2:26" ht="15.5" x14ac:dyDescent="0.35">
      <c r="C159" t="s">
        <v>177</v>
      </c>
      <c r="D159" s="5">
        <v>-8717070000</v>
      </c>
      <c r="E159" s="5">
        <v>321132681000</v>
      </c>
      <c r="F159" s="5">
        <v>-412644363000</v>
      </c>
      <c r="G159" s="5">
        <v>-73278024000</v>
      </c>
      <c r="I159" s="5">
        <v>-247762893000</v>
      </c>
      <c r="J159" s="5">
        <v>-287694336000</v>
      </c>
      <c r="K159" s="5">
        <v>-324188536000</v>
      </c>
      <c r="L159" s="5">
        <v>-246133296000</v>
      </c>
      <c r="M159" s="5">
        <v>-87533355000</v>
      </c>
      <c r="N159" s="5">
        <v>-128907275000</v>
      </c>
      <c r="O159" s="5">
        <v>-85082697760</v>
      </c>
      <c r="P159" s="5">
        <v>-141632585535</v>
      </c>
      <c r="Q159" s="5">
        <v>-187939238254</v>
      </c>
      <c r="R159" s="5">
        <v>-142472383582</v>
      </c>
      <c r="S159" s="5">
        <v>-194167231656</v>
      </c>
      <c r="T159" s="5">
        <v>-108640959578</v>
      </c>
      <c r="U159" s="5">
        <v>-118682092868</v>
      </c>
      <c r="V159" s="5">
        <v>-81569339588</v>
      </c>
      <c r="W159" s="5">
        <v>-69589572543</v>
      </c>
      <c r="X159" s="5">
        <v>-72226614312</v>
      </c>
      <c r="Y159" s="5">
        <v>-69460969154</v>
      </c>
      <c r="Z159" s="5">
        <v>-58138353875</v>
      </c>
    </row>
    <row r="160" spans="2:26" ht="15.5" x14ac:dyDescent="0.35">
      <c r="C160" t="s">
        <v>183</v>
      </c>
      <c r="D160" s="5">
        <v>-142242179000</v>
      </c>
      <c r="E160" s="5">
        <v>1326044328000</v>
      </c>
      <c r="F160" s="5">
        <v>223592798000</v>
      </c>
      <c r="G160" s="5">
        <v>-86166134000</v>
      </c>
      <c r="I160" s="5">
        <v>1366723388000</v>
      </c>
      <c r="J160" s="5">
        <v>1764426022000</v>
      </c>
      <c r="K160" s="5">
        <v>2705048796000</v>
      </c>
      <c r="L160" s="5">
        <v>1537757114000</v>
      </c>
      <c r="M160" s="5">
        <v>-3536533963000</v>
      </c>
      <c r="N160" s="5">
        <v>641639389000</v>
      </c>
      <c r="O160" s="5">
        <v>1260755146713</v>
      </c>
      <c r="P160" s="5">
        <v>1743899197995</v>
      </c>
      <c r="Q160" s="5">
        <v>1681632862787</v>
      </c>
      <c r="R160" s="5">
        <v>957128540301</v>
      </c>
      <c r="S160" s="5">
        <v>-69160938756</v>
      </c>
      <c r="T160" s="5">
        <v>-7519224751</v>
      </c>
      <c r="U160" s="5">
        <v>307101515736</v>
      </c>
      <c r="V160" s="5">
        <v>-76762917205</v>
      </c>
      <c r="W160" s="5">
        <v>-32522549309</v>
      </c>
      <c r="X160" s="5">
        <v>-186694344489</v>
      </c>
      <c r="Y160" s="5">
        <v>-149470583389</v>
      </c>
      <c r="Z160" s="5">
        <v>-66283984067</v>
      </c>
    </row>
    <row r="161" spans="3:26" ht="15.5" x14ac:dyDescent="0.35">
      <c r="C161" t="s">
        <v>184</v>
      </c>
      <c r="D161" s="5">
        <v>-1011915451000</v>
      </c>
      <c r="E161" s="5">
        <v>-1325292267000</v>
      </c>
      <c r="F161" s="5">
        <v>-404869220000</v>
      </c>
      <c r="G161" s="5">
        <v>-121587231000</v>
      </c>
      <c r="I161" s="5">
        <v>-1571121781000</v>
      </c>
      <c r="J161" s="5">
        <v>-2653477726000</v>
      </c>
      <c r="K161" s="5">
        <v>-4244904941000</v>
      </c>
      <c r="L161" s="5">
        <v>-3514511727000</v>
      </c>
      <c r="M161" s="5">
        <v>-494684969000</v>
      </c>
      <c r="N161" s="5">
        <v>-86735821000</v>
      </c>
      <c r="O161" s="5">
        <v>-2248378191735</v>
      </c>
      <c r="P161" s="5">
        <v>-1752114563482</v>
      </c>
      <c r="Q161" s="5">
        <v>-1345714449680</v>
      </c>
      <c r="R161" s="5">
        <v>-2024852910911</v>
      </c>
      <c r="S161" s="5">
        <v>-883643885898</v>
      </c>
      <c r="T161" s="5">
        <v>-202326727412</v>
      </c>
      <c r="U161" s="5">
        <v>-209021985770</v>
      </c>
      <c r="V161" s="5">
        <v>-72817147685</v>
      </c>
      <c r="W161" s="5">
        <v>-79237490944</v>
      </c>
      <c r="X161" s="5">
        <v>70961942675</v>
      </c>
      <c r="Y161" s="5">
        <v>-108144050294</v>
      </c>
      <c r="Z161" s="5">
        <v>-195037864042</v>
      </c>
    </row>
    <row r="162" spans="3:26" ht="15.5" x14ac:dyDescent="0.35">
      <c r="C162" t="s">
        <v>1407</v>
      </c>
      <c r="F162" s="5">
        <v>-889056658000</v>
      </c>
      <c r="G162" s="5">
        <v>889056658000</v>
      </c>
      <c r="N162" s="5">
        <v>579500000000</v>
      </c>
      <c r="O162" s="5">
        <v>9654970000</v>
      </c>
      <c r="P162" s="5">
        <v>67232320000</v>
      </c>
      <c r="Q162" s="5">
        <v>216868357511</v>
      </c>
      <c r="T162" s="5">
        <v>3592672800</v>
      </c>
      <c r="U162" s="5">
        <v>3236805400</v>
      </c>
    </row>
    <row r="163" spans="3:26" ht="15.5" x14ac:dyDescent="0.35">
      <c r="C163" t="s">
        <v>442</v>
      </c>
      <c r="E163" s="5">
        <v>-1058402533000</v>
      </c>
      <c r="F163" s="5">
        <v>1058402533000</v>
      </c>
      <c r="M163" s="5">
        <v>53358000</v>
      </c>
      <c r="N163" s="5">
        <v>-585500000000</v>
      </c>
      <c r="O163" s="5">
        <v>-421275661689</v>
      </c>
      <c r="P163" s="5">
        <v>-28951953556</v>
      </c>
      <c r="Q163" s="5">
        <v>-6804945467</v>
      </c>
      <c r="R163" s="5">
        <v>-29000000000</v>
      </c>
      <c r="S163" s="5">
        <v>-626378241859</v>
      </c>
    </row>
    <row r="164" spans="3:26" ht="15.5" x14ac:dyDescent="0.35">
      <c r="C164" t="s">
        <v>1408</v>
      </c>
      <c r="S164" s="5">
        <v>1000000000</v>
      </c>
      <c r="U164" s="5">
        <v>20000000000</v>
      </c>
      <c r="V164" s="5">
        <v>-20000000000</v>
      </c>
      <c r="W164" s="5">
        <v>33996857</v>
      </c>
      <c r="X164" s="5">
        <v>81975854178</v>
      </c>
    </row>
    <row r="165" spans="3:26" ht="15.5" x14ac:dyDescent="0.35">
      <c r="C165" t="s">
        <v>928</v>
      </c>
      <c r="T165" s="5">
        <v>-1000000000</v>
      </c>
      <c r="Y165" s="5">
        <v>-81975854178</v>
      </c>
    </row>
    <row r="166" spans="3:26" ht="15.5" x14ac:dyDescent="0.35">
      <c r="C166" t="s">
        <v>1409</v>
      </c>
      <c r="V166" s="5">
        <v>42750000000</v>
      </c>
      <c r="W166" s="5">
        <v>-42750000000</v>
      </c>
    </row>
    <row r="167" spans="3:26" ht="15.5" x14ac:dyDescent="0.35">
      <c r="C167" t="s">
        <v>1410</v>
      </c>
      <c r="G167" s="5">
        <v>-724560000</v>
      </c>
      <c r="U167" s="5">
        <v>-6085881029</v>
      </c>
      <c r="V167" s="5">
        <v>-28429016</v>
      </c>
      <c r="W167" s="5">
        <v>-17545154761</v>
      </c>
      <c r="X167" s="5">
        <v>-19724383219</v>
      </c>
      <c r="Y167" s="5">
        <v>-9482187558</v>
      </c>
    </row>
    <row r="168" spans="3:26" ht="15.5" x14ac:dyDescent="0.35">
      <c r="C168" t="s">
        <v>1411</v>
      </c>
      <c r="E168" s="5">
        <v>29676000</v>
      </c>
      <c r="F168" s="5">
        <v>6866000</v>
      </c>
      <c r="G168" s="5">
        <v>2560421000</v>
      </c>
      <c r="I168" s="5">
        <v>2596963000</v>
      </c>
      <c r="J168" s="5">
        <v>-4257118000</v>
      </c>
      <c r="K168" s="5">
        <v>87093769000</v>
      </c>
      <c r="L168" s="5">
        <v>10617425000</v>
      </c>
      <c r="M168" s="5">
        <v>-2962611000</v>
      </c>
      <c r="N168" s="5">
        <v>7939990000</v>
      </c>
      <c r="O168" s="5">
        <v>-7151480652</v>
      </c>
    </row>
    <row r="169" spans="3:26" ht="15.5" x14ac:dyDescent="0.35">
      <c r="C169" t="s">
        <v>196</v>
      </c>
      <c r="M169" s="5">
        <v>282239000</v>
      </c>
      <c r="N169" s="5">
        <v>25199999000</v>
      </c>
      <c r="O169" s="5">
        <v>100000000000</v>
      </c>
      <c r="P169" s="5">
        <v>-8408685001</v>
      </c>
      <c r="Q169" s="5">
        <v>16628913851</v>
      </c>
      <c r="R169" s="5">
        <v>-92247009098</v>
      </c>
      <c r="S169" s="5">
        <v>51702732749</v>
      </c>
      <c r="T169" s="5">
        <v>-70000000000</v>
      </c>
    </row>
    <row r="170" spans="3:26" ht="15.5" x14ac:dyDescent="0.35">
      <c r="C170" t="s">
        <v>432</v>
      </c>
      <c r="W170" s="5">
        <v>75265378</v>
      </c>
      <c r="X170" s="5">
        <v>77467467</v>
      </c>
      <c r="Y170" s="5">
        <v>50183779</v>
      </c>
      <c r="Z170" s="5">
        <v>47616774</v>
      </c>
    </row>
    <row r="171" spans="3:26" ht="15.5" x14ac:dyDescent="0.35">
      <c r="C171" t="s">
        <v>225</v>
      </c>
      <c r="M171" s="5">
        <v>-1070446000</v>
      </c>
      <c r="T171" s="5">
        <v>-13965000</v>
      </c>
    </row>
    <row r="172" spans="3:26" ht="15.5" x14ac:dyDescent="0.35">
      <c r="C172" t="s">
        <v>1412</v>
      </c>
      <c r="M172" s="5">
        <v>-29914110000</v>
      </c>
      <c r="N172" s="5">
        <v>-233027152000</v>
      </c>
    </row>
    <row r="173" spans="3:26" ht="15.5" x14ac:dyDescent="0.35">
      <c r="C173" t="s">
        <v>887</v>
      </c>
      <c r="L173" s="5">
        <v>1893436000</v>
      </c>
      <c r="M173" s="5">
        <v>2450700000</v>
      </c>
      <c r="N173" s="5">
        <v>2960090000</v>
      </c>
      <c r="O173" s="5">
        <v>1550000000</v>
      </c>
      <c r="P173" s="5">
        <v>1600000000</v>
      </c>
      <c r="Q173" s="5">
        <v>3245833666</v>
      </c>
      <c r="R173" s="5">
        <v>236000000</v>
      </c>
      <c r="S173" s="5">
        <v>22305164764</v>
      </c>
      <c r="T173" s="5">
        <v>8016024410</v>
      </c>
      <c r="U173" s="5">
        <v>22062925104</v>
      </c>
      <c r="W173" s="5">
        <v>705000000</v>
      </c>
      <c r="X173" s="5">
        <v>440000000</v>
      </c>
      <c r="Y173" s="5">
        <v>1339635003</v>
      </c>
      <c r="Z173" s="5">
        <v>2645908336</v>
      </c>
    </row>
    <row r="174" spans="3:26" ht="15.5" x14ac:dyDescent="0.35">
      <c r="C174" t="s">
        <v>207</v>
      </c>
      <c r="D174" s="5">
        <v>-5339434000</v>
      </c>
      <c r="E174" s="5">
        <v>-11707520000</v>
      </c>
      <c r="F174" s="5">
        <v>-40580697000</v>
      </c>
      <c r="G174" s="5">
        <v>18875087000</v>
      </c>
      <c r="I174" s="5">
        <v>-52288217000</v>
      </c>
      <c r="J174" s="5">
        <v>-50448625000</v>
      </c>
      <c r="K174" s="5">
        <v>-22379137000</v>
      </c>
      <c r="L174" s="5">
        <v>-22655111000</v>
      </c>
      <c r="M174" s="5">
        <v>-27589430000</v>
      </c>
      <c r="N174" s="5">
        <v>-15719753000</v>
      </c>
      <c r="O174" s="5">
        <v>-43087798439</v>
      </c>
      <c r="P174" s="5">
        <v>-20573794207</v>
      </c>
      <c r="Q174" s="5">
        <v>-47122083289</v>
      </c>
      <c r="R174" s="5">
        <v>-17139359657</v>
      </c>
      <c r="S174" s="5">
        <v>-15732235084</v>
      </c>
      <c r="T174" s="5">
        <v>-36005427765</v>
      </c>
      <c r="U174" s="5">
        <v>-125265931071</v>
      </c>
      <c r="V174" s="5">
        <v>-56528956623</v>
      </c>
      <c r="W174" s="5">
        <v>-19681333040</v>
      </c>
      <c r="X174" s="5">
        <v>-21822587198</v>
      </c>
      <c r="Y174" s="5">
        <v>-18025643561</v>
      </c>
      <c r="Z174" s="5">
        <v>-197683772378</v>
      </c>
    </row>
    <row r="175" spans="3:26" ht="15.5" x14ac:dyDescent="0.35">
      <c r="C175" t="s">
        <v>1413</v>
      </c>
    </row>
    <row r="176" spans="3:26" ht="15.5" x14ac:dyDescent="0.35">
      <c r="C176" t="s">
        <v>1414</v>
      </c>
      <c r="D176" s="5">
        <v>7501339000</v>
      </c>
      <c r="G176" s="5">
        <v>-1691071000</v>
      </c>
    </row>
    <row r="177" spans="3:25" ht="15.5" x14ac:dyDescent="0.35">
      <c r="C177" t="s">
        <v>930</v>
      </c>
      <c r="O177" s="5">
        <v>-137049104148</v>
      </c>
    </row>
    <row r="178" spans="3:25" ht="15.5" x14ac:dyDescent="0.35">
      <c r="C178" t="s">
        <v>455</v>
      </c>
      <c r="D178" s="5">
        <v>-135640114000</v>
      </c>
      <c r="E178" s="5">
        <v>-30226510000</v>
      </c>
      <c r="F178" s="5">
        <v>-73961449000</v>
      </c>
      <c r="G178" s="5">
        <v>33217909000</v>
      </c>
      <c r="I178" s="5">
        <v>-104187959000</v>
      </c>
      <c r="J178" s="5">
        <v>-321980345000</v>
      </c>
      <c r="K178" s="5">
        <v>-1600383956000</v>
      </c>
      <c r="L178" s="5">
        <v>-1383916763000</v>
      </c>
      <c r="M178" s="5">
        <v>-79365480000</v>
      </c>
      <c r="N178" s="5">
        <v>-236838953000</v>
      </c>
      <c r="O178" s="5">
        <v>-161207853434</v>
      </c>
    </row>
    <row r="179" spans="3:25" ht="15.5" x14ac:dyDescent="0.35">
      <c r="C179" t="s">
        <v>1297</v>
      </c>
      <c r="K179" s="5">
        <v>60139092000</v>
      </c>
      <c r="L179" s="5">
        <v>66875312000</v>
      </c>
      <c r="M179" s="5">
        <v>43741608000</v>
      </c>
      <c r="N179" s="5">
        <v>44979451000</v>
      </c>
    </row>
    <row r="180" spans="3:25" ht="15.5" x14ac:dyDescent="0.35">
      <c r="C180" t="s">
        <v>965</v>
      </c>
      <c r="F180" s="5">
        <v>34325332000</v>
      </c>
      <c r="G180" s="5">
        <v>-34325332000</v>
      </c>
      <c r="U180" s="5">
        <v>-3969904174</v>
      </c>
      <c r="V180" s="5">
        <v>-4134762046</v>
      </c>
    </row>
    <row r="181" spans="3:25" ht="15.5" x14ac:dyDescent="0.35">
      <c r="C181" t="s">
        <v>1341</v>
      </c>
      <c r="P181" s="5">
        <v>2395708408</v>
      </c>
      <c r="Q181" s="5">
        <v>-3343816168</v>
      </c>
      <c r="R181" s="5">
        <v>1369300940</v>
      </c>
      <c r="S181" s="5">
        <v>32445438433</v>
      </c>
      <c r="T181" s="5">
        <v>-3532456963</v>
      </c>
    </row>
    <row r="182" spans="3:25" ht="15.5" x14ac:dyDescent="0.35">
      <c r="C182" t="s">
        <v>1415</v>
      </c>
      <c r="D182" s="5">
        <v>-485178177000</v>
      </c>
      <c r="E182" s="5">
        <v>-721509334000</v>
      </c>
      <c r="F182" s="5">
        <v>-544005147000</v>
      </c>
      <c r="G182" s="5">
        <v>-288992665000</v>
      </c>
      <c r="I182" s="5">
        <v>-1916905844000</v>
      </c>
      <c r="J182" s="5">
        <v>-874253100000</v>
      </c>
      <c r="K182" s="5">
        <v>-2477808967000</v>
      </c>
      <c r="L182" s="5">
        <v>-1848989361000</v>
      </c>
      <c r="M182" s="5">
        <v>-1026130790000</v>
      </c>
      <c r="N182" s="5">
        <v>-277743139000</v>
      </c>
      <c r="O182" s="5">
        <v>-492723606658</v>
      </c>
      <c r="P182" s="5">
        <v>-1289936461295</v>
      </c>
      <c r="Q182" s="5">
        <v>-1301761600972</v>
      </c>
      <c r="R182" s="5">
        <v>-1191944013947</v>
      </c>
      <c r="S182" s="5">
        <v>-298501993310</v>
      </c>
      <c r="T182" s="5">
        <v>-88260926907</v>
      </c>
    </row>
    <row r="183" spans="3:25" ht="15.5" x14ac:dyDescent="0.35">
      <c r="C183" t="s">
        <v>1416</v>
      </c>
      <c r="K183" s="5">
        <v>-5894606000</v>
      </c>
      <c r="L183" s="5">
        <v>-69764625000</v>
      </c>
    </row>
    <row r="184" spans="3:25" ht="15.5" x14ac:dyDescent="0.35">
      <c r="C184" t="s">
        <v>1417</v>
      </c>
      <c r="P184" s="5">
        <v>-65545200000</v>
      </c>
      <c r="R184" s="5">
        <v>-25607140000</v>
      </c>
      <c r="S184" s="5">
        <v>-59142860000</v>
      </c>
      <c r="T184" s="5">
        <v>-24750000000</v>
      </c>
      <c r="U184" s="5">
        <v>-119000000000</v>
      </c>
      <c r="V184" s="5">
        <v>-34875000000</v>
      </c>
    </row>
    <row r="185" spans="3:25" ht="15.5" x14ac:dyDescent="0.35">
      <c r="C185" t="s">
        <v>1418</v>
      </c>
      <c r="X185" s="5">
        <v>30093058914</v>
      </c>
    </row>
    <row r="186" spans="3:25" ht="15.5" x14ac:dyDescent="0.35">
      <c r="C186" t="s">
        <v>1419</v>
      </c>
    </row>
    <row r="187" spans="3:25" ht="15.5" x14ac:dyDescent="0.35">
      <c r="C187" t="s">
        <v>683</v>
      </c>
      <c r="J187" s="5">
        <v>-1473225000</v>
      </c>
      <c r="K187" s="5">
        <v>-5398761000</v>
      </c>
      <c r="L187" s="5">
        <v>-434275000</v>
      </c>
      <c r="M187" s="5">
        <v>-579420000</v>
      </c>
      <c r="U187" s="5">
        <v>-2339229959</v>
      </c>
      <c r="V187" s="5">
        <v>-1628575182</v>
      </c>
      <c r="W187" s="5">
        <v>-3220306812</v>
      </c>
      <c r="X187" s="5">
        <v>-2976727984</v>
      </c>
      <c r="Y187" s="5">
        <v>-532365422</v>
      </c>
    </row>
    <row r="188" spans="3:25" ht="15.5" x14ac:dyDescent="0.35">
      <c r="C188" t="s">
        <v>1420</v>
      </c>
    </row>
    <row r="189" spans="3:25" ht="15.5" x14ac:dyDescent="0.35">
      <c r="C189" t="s">
        <v>1421</v>
      </c>
      <c r="F189" s="5">
        <v>-736000000</v>
      </c>
      <c r="I189" s="5">
        <v>-736000000</v>
      </c>
      <c r="J189" s="5">
        <v>-3072000000</v>
      </c>
      <c r="K189" s="5">
        <v>-3518025000</v>
      </c>
      <c r="L189" s="5">
        <v>-126439314000</v>
      </c>
      <c r="M189" s="5">
        <v>-236349832000</v>
      </c>
      <c r="N189" s="5">
        <v>-989416150000</v>
      </c>
      <c r="O189" s="5">
        <v>-1625399107906</v>
      </c>
      <c r="P189" s="5">
        <v>-1333739933567</v>
      </c>
      <c r="Q189" s="5">
        <v>-223425108812</v>
      </c>
      <c r="R189" s="5">
        <v>-670520689149</v>
      </c>
      <c r="S189" s="5">
        <v>-313991830000</v>
      </c>
      <c r="T189" s="5">
        <v>-495234220006</v>
      </c>
    </row>
    <row r="190" spans="3:25" ht="15.5" x14ac:dyDescent="0.35">
      <c r="C190" t="s">
        <v>1422</v>
      </c>
      <c r="E190" s="5">
        <v>34170264000</v>
      </c>
      <c r="G190" s="5">
        <v>1231400000</v>
      </c>
      <c r="I190" s="5">
        <v>35401664000</v>
      </c>
      <c r="J190" s="5">
        <v>4053859000</v>
      </c>
      <c r="K190" s="5">
        <v>121492825000</v>
      </c>
      <c r="L190" s="5">
        <v>346565631000</v>
      </c>
      <c r="M190" s="5">
        <v>1055979809000</v>
      </c>
      <c r="N190" s="5">
        <v>1783083552000</v>
      </c>
      <c r="O190" s="5">
        <v>699531269231</v>
      </c>
      <c r="P190" s="5">
        <v>923813435736</v>
      </c>
      <c r="S190" s="5">
        <v>321353196500</v>
      </c>
      <c r="T190" s="5">
        <v>503655000000</v>
      </c>
    </row>
    <row r="191" spans="3:25" ht="15.5" x14ac:dyDescent="0.35">
      <c r="C191" t="s">
        <v>1423</v>
      </c>
      <c r="D191" s="5">
        <v>-48767869000</v>
      </c>
      <c r="E191" s="5">
        <v>-322684830000</v>
      </c>
      <c r="F191" s="5">
        <v>50000000000</v>
      </c>
      <c r="G191" s="5">
        <v>-50000000000</v>
      </c>
      <c r="I191" s="5">
        <v>-322684830000</v>
      </c>
      <c r="J191" s="5">
        <v>-176089397000</v>
      </c>
      <c r="K191" s="5">
        <v>-391645936000</v>
      </c>
      <c r="L191" s="5">
        <v>-5698357000</v>
      </c>
      <c r="M191" s="5">
        <v>-33809984000</v>
      </c>
      <c r="N191" s="5">
        <v>-181299012000</v>
      </c>
      <c r="O191" s="5">
        <v>-171219818040</v>
      </c>
    </row>
    <row r="192" spans="3:25" ht="15.5" x14ac:dyDescent="0.35">
      <c r="C192" t="s">
        <v>1424</v>
      </c>
      <c r="F192" s="5">
        <v>736000000</v>
      </c>
      <c r="G192" s="5">
        <v>-736000000</v>
      </c>
    </row>
    <row r="193" spans="3:26" ht="15.5" x14ac:dyDescent="0.35">
      <c r="C193" t="s">
        <v>1425</v>
      </c>
      <c r="G193" s="5">
        <v>2643922000</v>
      </c>
      <c r="I193" s="5">
        <v>2643922000</v>
      </c>
    </row>
    <row r="194" spans="3:26" ht="15.5" x14ac:dyDescent="0.35">
      <c r="C194" t="s">
        <v>1426</v>
      </c>
      <c r="D194" s="5">
        <v>-344491196000</v>
      </c>
      <c r="E194" s="5">
        <v>785038520000</v>
      </c>
      <c r="G194" s="5">
        <v>-692703000000</v>
      </c>
      <c r="I194" s="5">
        <v>785038520000</v>
      </c>
      <c r="J194" s="5">
        <v>-1227431000000</v>
      </c>
      <c r="K194" s="5">
        <v>-12000000000</v>
      </c>
      <c r="L194" s="5">
        <v>-483000000000</v>
      </c>
      <c r="M194" s="5">
        <v>-160000000000</v>
      </c>
    </row>
    <row r="195" spans="3:26" ht="15.5" x14ac:dyDescent="0.35">
      <c r="C195" t="s">
        <v>241</v>
      </c>
      <c r="D195" s="5">
        <v>-142242179000</v>
      </c>
      <c r="E195" s="5">
        <v>1326044328000</v>
      </c>
      <c r="F195" s="5">
        <v>223592798000</v>
      </c>
      <c r="G195" s="5">
        <v>-86166134000</v>
      </c>
      <c r="I195" s="5">
        <v>1366723388000</v>
      </c>
      <c r="J195" s="5">
        <v>1764426022000</v>
      </c>
      <c r="K195" s="5">
        <v>2705048796000</v>
      </c>
      <c r="L195" s="5">
        <v>1537757114000</v>
      </c>
      <c r="M195" s="5">
        <v>-3536533963000</v>
      </c>
      <c r="N195" s="5">
        <v>641639389000</v>
      </c>
      <c r="O195" s="5">
        <v>1260755146713</v>
      </c>
      <c r="P195" s="5">
        <v>1743899197995</v>
      </c>
      <c r="Q195" s="5">
        <v>1681632862787</v>
      </c>
      <c r="R195" s="5">
        <v>957128540301</v>
      </c>
      <c r="S195" s="5">
        <v>-69160938756</v>
      </c>
      <c r="T195" s="5">
        <v>-7519224751</v>
      </c>
      <c r="U195" s="5">
        <v>307101515736</v>
      </c>
      <c r="V195" s="5">
        <v>-76762917205</v>
      </c>
      <c r="W195" s="5">
        <v>-32522549309</v>
      </c>
      <c r="X195" s="5">
        <v>-186694344489</v>
      </c>
      <c r="Y195" s="5">
        <v>-149470583389</v>
      </c>
      <c r="Z195" s="5">
        <v>-66283984067</v>
      </c>
    </row>
    <row r="196" spans="3:26" ht="15.5" x14ac:dyDescent="0.35">
      <c r="C196" t="s">
        <v>140</v>
      </c>
      <c r="W196" s="5">
        <v>-993984240</v>
      </c>
      <c r="X196" s="5">
        <v>-1295083972</v>
      </c>
      <c r="Y196" s="5">
        <v>12092987638</v>
      </c>
    </row>
    <row r="197" spans="3:26" ht="15.5" x14ac:dyDescent="0.35">
      <c r="C197" t="s">
        <v>1311</v>
      </c>
      <c r="E197" s="5">
        <v>771145149000</v>
      </c>
      <c r="F197" s="5">
        <v>-48125000000</v>
      </c>
      <c r="G197" s="5">
        <v>1937570000000</v>
      </c>
      <c r="I197" s="5">
        <v>2660590149000</v>
      </c>
      <c r="J197" s="5">
        <v>2000000000000</v>
      </c>
      <c r="K197" s="5">
        <v>2462549999000</v>
      </c>
      <c r="L197" s="5">
        <v>1800000000000</v>
      </c>
      <c r="M197" s="5">
        <v>143853169000</v>
      </c>
      <c r="N197" s="5">
        <v>461686065000</v>
      </c>
      <c r="O197" s="5">
        <v>564190555732</v>
      </c>
      <c r="P197" s="5">
        <v>1654722695926</v>
      </c>
      <c r="Q197" s="5">
        <v>1544633387962</v>
      </c>
      <c r="R197" s="5">
        <v>599630104484</v>
      </c>
      <c r="Y197" s="5">
        <v>91666666666</v>
      </c>
      <c r="Z197" s="5">
        <v>125668399159</v>
      </c>
    </row>
    <row r="198" spans="3:26" ht="15.5" x14ac:dyDescent="0.35">
      <c r="C198" t="s">
        <v>1253</v>
      </c>
      <c r="D198" s="5">
        <v>-142242179000</v>
      </c>
      <c r="E198" s="5">
        <v>-91053642000</v>
      </c>
      <c r="F198" s="5">
        <v>-92339054000</v>
      </c>
      <c r="G198" s="5">
        <v>-2020405148000</v>
      </c>
      <c r="I198" s="5">
        <v>-2292950000000</v>
      </c>
      <c r="J198" s="5">
        <v>-22447618000</v>
      </c>
      <c r="K198" s="5">
        <v>-23750001000</v>
      </c>
      <c r="L198" s="5">
        <v>-491561521000</v>
      </c>
      <c r="M198" s="5">
        <v>-3492990910000</v>
      </c>
      <c r="N198" s="5">
        <v>-1131076047000</v>
      </c>
      <c r="O198" s="5">
        <v>-56633921453</v>
      </c>
      <c r="P198" s="5">
        <v>-765429674792</v>
      </c>
      <c r="Q198" s="5">
        <v>-32719680933</v>
      </c>
      <c r="R198" s="5">
        <v>-17068488263</v>
      </c>
      <c r="S198" s="5">
        <v>-33439067852</v>
      </c>
      <c r="T198" s="5">
        <v>-42174228186</v>
      </c>
      <c r="U198" s="5">
        <v>-38159254305</v>
      </c>
      <c r="V198" s="5">
        <v>-39134342023</v>
      </c>
      <c r="W198" s="5">
        <v>-23220372096</v>
      </c>
      <c r="X198" s="5">
        <v>-62500000000</v>
      </c>
      <c r="Y198" s="5">
        <v>-100000000000</v>
      </c>
      <c r="Z198" s="5">
        <v>-90000000000</v>
      </c>
    </row>
    <row r="199" spans="3:26" ht="15.5" x14ac:dyDescent="0.35">
      <c r="C199" t="s">
        <v>832</v>
      </c>
      <c r="J199" s="5">
        <v>800000000000</v>
      </c>
      <c r="K199" s="5">
        <v>550000000000</v>
      </c>
      <c r="L199" s="5">
        <v>413153704000</v>
      </c>
      <c r="M199" s="5">
        <v>484492120000</v>
      </c>
      <c r="N199" s="5">
        <v>752950417000</v>
      </c>
      <c r="O199" s="5">
        <v>984779275334</v>
      </c>
      <c r="P199" s="5">
        <v>486772112782</v>
      </c>
      <c r="Q199" s="5">
        <v>168162412899</v>
      </c>
      <c r="S199" s="5">
        <v>-45206170904</v>
      </c>
      <c r="T199" s="5">
        <v>45206170904</v>
      </c>
    </row>
    <row r="200" spans="3:26" ht="15.5" x14ac:dyDescent="0.35">
      <c r="C200" t="s">
        <v>245</v>
      </c>
      <c r="J200" s="5">
        <v>-975000000000</v>
      </c>
      <c r="K200" s="5">
        <v>-413153704000</v>
      </c>
      <c r="L200" s="5">
        <v>-484492120000</v>
      </c>
      <c r="M200" s="5">
        <v>-752505417000</v>
      </c>
      <c r="N200" s="5">
        <v>-985150275000</v>
      </c>
      <c r="O200" s="5">
        <v>-486846112783</v>
      </c>
      <c r="P200" s="5">
        <v>-168162412899</v>
      </c>
    </row>
    <row r="201" spans="3:26" ht="15.5" x14ac:dyDescent="0.35">
      <c r="C201" t="s">
        <v>242</v>
      </c>
      <c r="G201" s="5">
        <v>-2137635000</v>
      </c>
      <c r="K201" s="5">
        <v>11254012000</v>
      </c>
    </row>
    <row r="202" spans="3:26" ht="15.5" x14ac:dyDescent="0.35">
      <c r="C202" t="s">
        <v>243</v>
      </c>
      <c r="G202" s="5">
        <v>881862000</v>
      </c>
      <c r="J202" s="5">
        <v>-23540835000</v>
      </c>
      <c r="K202" s="5">
        <v>-6352660000</v>
      </c>
      <c r="L202" s="5">
        <v>-2183854000</v>
      </c>
    </row>
    <row r="203" spans="3:26" ht="15.5" x14ac:dyDescent="0.35">
      <c r="C203" t="s">
        <v>893</v>
      </c>
      <c r="J203" s="5">
        <v>-568083521000</v>
      </c>
      <c r="K203" s="5">
        <v>-55000000000</v>
      </c>
    </row>
    <row r="204" spans="3:26" ht="15.5" x14ac:dyDescent="0.35">
      <c r="C204" t="s">
        <v>1427</v>
      </c>
    </row>
    <row r="205" spans="3:26" ht="15.5" x14ac:dyDescent="0.35">
      <c r="C205" t="s">
        <v>1428</v>
      </c>
      <c r="Y205" s="5">
        <v>-31361412851</v>
      </c>
    </row>
    <row r="206" spans="3:26" ht="15.5" x14ac:dyDescent="0.35">
      <c r="C206" t="s">
        <v>1429</v>
      </c>
      <c r="X206" s="5">
        <v>-100000000000</v>
      </c>
      <c r="Y206" s="5">
        <v>-100000000000</v>
      </c>
      <c r="Z206" s="5">
        <v>-102000000000</v>
      </c>
    </row>
    <row r="207" spans="3:26" ht="15.5" x14ac:dyDescent="0.35">
      <c r="C207" t="s">
        <v>1430</v>
      </c>
    </row>
    <row r="208" spans="3:26" ht="15.5" x14ac:dyDescent="0.35">
      <c r="C208" t="s">
        <v>256</v>
      </c>
      <c r="Q208" s="5">
        <v>-39849541272</v>
      </c>
      <c r="V208" s="5">
        <v>-36000000000</v>
      </c>
      <c r="W208" s="5">
        <v>-14913151539</v>
      </c>
      <c r="X208" s="5">
        <v>-20000000000</v>
      </c>
      <c r="Y208" s="5">
        <v>-18000000000</v>
      </c>
    </row>
    <row r="209" spans="3:26" ht="15.5" x14ac:dyDescent="0.35">
      <c r="C209" t="s">
        <v>1431</v>
      </c>
      <c r="T209" s="5">
        <v>-44000000000</v>
      </c>
      <c r="Y209" s="5">
        <v>-3386643199</v>
      </c>
    </row>
    <row r="210" spans="3:26" ht="15.5" x14ac:dyDescent="0.35">
      <c r="C210" t="s">
        <v>1432</v>
      </c>
      <c r="O210" s="5">
        <v>-3528640117</v>
      </c>
      <c r="P210" s="5">
        <v>-900741677</v>
      </c>
      <c r="R210" s="5">
        <v>-617177642</v>
      </c>
      <c r="T210" s="5">
        <v>-4051167469</v>
      </c>
    </row>
    <row r="211" spans="3:26" ht="15.5" x14ac:dyDescent="0.35">
      <c r="C211" t="s">
        <v>1433</v>
      </c>
      <c r="N211" s="5">
        <v>27500000000</v>
      </c>
      <c r="O211" s="5">
        <v>164250000000</v>
      </c>
      <c r="P211" s="5">
        <v>91729580000</v>
      </c>
      <c r="Q211" s="5">
        <v>38610000000</v>
      </c>
      <c r="U211" s="5">
        <v>280100000000</v>
      </c>
    </row>
    <row r="212" spans="3:26" ht="15.5" x14ac:dyDescent="0.35">
      <c r="C212" t="s">
        <v>260</v>
      </c>
      <c r="E212" s="5">
        <v>645952821000</v>
      </c>
      <c r="F212" s="5">
        <v>27775000</v>
      </c>
      <c r="G212" s="5">
        <v>18924787000</v>
      </c>
      <c r="I212" s="5">
        <v>671054162000</v>
      </c>
      <c r="J212" s="5">
        <v>565971222000</v>
      </c>
      <c r="K212" s="5">
        <v>1155286000</v>
      </c>
      <c r="L212" s="5">
        <v>3275180000</v>
      </c>
      <c r="M212" s="5">
        <v>696495000</v>
      </c>
      <c r="N212" s="5">
        <v>1390158551000</v>
      </c>
      <c r="P212" s="5">
        <v>426250000000</v>
      </c>
    </row>
    <row r="213" spans="3:26" ht="15.5" x14ac:dyDescent="0.35">
      <c r="C213" t="s">
        <v>890</v>
      </c>
    </row>
    <row r="214" spans="3:26" ht="15.5" x14ac:dyDescent="0.35">
      <c r="C214" t="s">
        <v>1434</v>
      </c>
      <c r="P214" s="5">
        <v>299687413</v>
      </c>
      <c r="R214" s="5">
        <v>375184101722</v>
      </c>
    </row>
    <row r="215" spans="3:26" ht="15.5" x14ac:dyDescent="0.35">
      <c r="C215" t="s">
        <v>1435</v>
      </c>
      <c r="N215" s="5">
        <v>-1554322000</v>
      </c>
      <c r="P215" s="5">
        <v>-72745659625</v>
      </c>
      <c r="Q215" s="5">
        <v>-248413045032</v>
      </c>
    </row>
    <row r="216" spans="3:26" ht="15.5" x14ac:dyDescent="0.35">
      <c r="C216" t="s">
        <v>1101</v>
      </c>
      <c r="K216" s="5">
        <v>184484400000</v>
      </c>
      <c r="L216" s="5">
        <v>300000000000</v>
      </c>
    </row>
    <row r="217" spans="3:26" ht="15.5" x14ac:dyDescent="0.35">
      <c r="C217" t="s">
        <v>1436</v>
      </c>
      <c r="M217" s="5">
        <v>80500000000</v>
      </c>
      <c r="N217" s="5">
        <v>127125000000</v>
      </c>
      <c r="O217" s="5">
        <v>94543990000</v>
      </c>
      <c r="P217" s="5">
        <v>91363610867</v>
      </c>
      <c r="Q217" s="5">
        <v>251209329163</v>
      </c>
      <c r="S217" s="5">
        <v>9484300000</v>
      </c>
      <c r="T217" s="5">
        <v>37500000000</v>
      </c>
    </row>
    <row r="218" spans="3:26" ht="15.5" x14ac:dyDescent="0.35">
      <c r="C218" t="s">
        <v>1437</v>
      </c>
      <c r="F218" s="5">
        <v>-12030987000</v>
      </c>
      <c r="G218" s="5">
        <v>-15000000000</v>
      </c>
      <c r="I218" s="5">
        <v>-42030987000</v>
      </c>
      <c r="J218" s="5">
        <v>-11000001000</v>
      </c>
      <c r="K218" s="5">
        <v>-739775000</v>
      </c>
    </row>
    <row r="219" spans="3:26" ht="15.5" x14ac:dyDescent="0.35">
      <c r="C219" t="s">
        <v>1438</v>
      </c>
      <c r="F219" s="5">
        <v>-4294936000</v>
      </c>
      <c r="G219" s="5">
        <v>-6000000000</v>
      </c>
      <c r="I219" s="5">
        <v>-10294936000</v>
      </c>
    </row>
    <row r="220" spans="3:26" ht="15.5" x14ac:dyDescent="0.35">
      <c r="C220" t="s">
        <v>1439</v>
      </c>
      <c r="F220" s="5">
        <v>380355000000</v>
      </c>
      <c r="I220" s="5">
        <v>380355000000</v>
      </c>
    </row>
    <row r="221" spans="3:26" ht="15.5" x14ac:dyDescent="0.35">
      <c r="C221" t="s">
        <v>1440</v>
      </c>
      <c r="U221" s="5">
        <v>67500000000</v>
      </c>
      <c r="W221" s="5">
        <v>9750000000</v>
      </c>
    </row>
    <row r="222" spans="3:26" ht="15.5" x14ac:dyDescent="0.35">
      <c r="C222" t="s">
        <v>278</v>
      </c>
      <c r="D222" s="5">
        <v>-767229460000</v>
      </c>
      <c r="E222" s="5">
        <v>753720181000</v>
      </c>
      <c r="F222" s="5">
        <v>-111545382000</v>
      </c>
      <c r="G222" s="5">
        <v>2110553000</v>
      </c>
      <c r="I222" s="5">
        <v>1011714225000</v>
      </c>
      <c r="J222" s="5">
        <v>-25819207000</v>
      </c>
      <c r="K222" s="5">
        <v>-196849496000</v>
      </c>
      <c r="L222" s="5">
        <v>-731237949000</v>
      </c>
      <c r="M222" s="5">
        <v>-2682112996000</v>
      </c>
      <c r="N222" s="5">
        <v>883431556000</v>
      </c>
      <c r="O222" s="5">
        <v>-544364411343</v>
      </c>
      <c r="P222" s="5">
        <v>641781656704</v>
      </c>
      <c r="Q222" s="5">
        <v>1135339260837</v>
      </c>
      <c r="R222" s="5">
        <v>-95832681737</v>
      </c>
      <c r="S222" s="5">
        <v>-236473907962</v>
      </c>
      <c r="T222" s="5">
        <v>349514473541</v>
      </c>
      <c r="U222" s="5">
        <v>586799001674</v>
      </c>
      <c r="V222" s="5">
        <v>380426526650</v>
      </c>
      <c r="W222" s="5">
        <v>316803797490</v>
      </c>
      <c r="X222" s="5">
        <v>308806362193</v>
      </c>
      <c r="Y222" s="5">
        <v>18462924224</v>
      </c>
      <c r="Z222" s="5">
        <v>-73320443394</v>
      </c>
    </row>
    <row r="223" spans="3:26" ht="15.5" x14ac:dyDescent="0.35">
      <c r="C223" t="s">
        <v>279</v>
      </c>
      <c r="D223" s="5">
        <v>1144636130000</v>
      </c>
      <c r="I223" s="5">
        <v>132901235000</v>
      </c>
      <c r="J223" s="5">
        <v>158700685000</v>
      </c>
      <c r="K223" s="5">
        <v>356925223000</v>
      </c>
      <c r="L223" s="5">
        <v>1085205044000</v>
      </c>
      <c r="M223" s="5">
        <v>3763110800000</v>
      </c>
      <c r="N223" s="5">
        <v>2909631916000</v>
      </c>
      <c r="O223" s="5">
        <v>3481236100567</v>
      </c>
      <c r="P223" s="5">
        <v>2829143844280</v>
      </c>
      <c r="Q223" s="5">
        <v>1689777458730</v>
      </c>
      <c r="R223" s="5">
        <v>1787564868888</v>
      </c>
      <c r="S223" s="5">
        <v>2024168577497</v>
      </c>
      <c r="T223" s="5">
        <v>1681299216493</v>
      </c>
      <c r="U223" s="5">
        <v>1102959307676</v>
      </c>
      <c r="V223" s="5">
        <v>722030535418</v>
      </c>
      <c r="W223" s="5">
        <v>405442681540</v>
      </c>
      <c r="X223" s="5">
        <v>96772182520</v>
      </c>
      <c r="Y223" s="5">
        <v>78490346106</v>
      </c>
      <c r="Z223" s="5">
        <v>151659034546</v>
      </c>
    </row>
    <row r="224" spans="3:26" ht="15.5" x14ac:dyDescent="0.35">
      <c r="C224" t="s">
        <v>280</v>
      </c>
      <c r="D224" s="5">
        <v>5482000</v>
      </c>
      <c r="E224" s="5">
        <v>3150000</v>
      </c>
      <c r="F224" s="5">
        <v>11219000</v>
      </c>
      <c r="G224" s="5">
        <v>-6306000</v>
      </c>
      <c r="I224" s="5">
        <v>20670000</v>
      </c>
      <c r="J224" s="5">
        <v>19757000</v>
      </c>
      <c r="K224" s="5">
        <v>-1375042000</v>
      </c>
      <c r="L224" s="5">
        <v>2958128000</v>
      </c>
      <c r="M224" s="5">
        <v>4207240000</v>
      </c>
      <c r="N224" s="5">
        <v>-29952672000</v>
      </c>
      <c r="O224" s="5">
        <v>-27239772880</v>
      </c>
      <c r="P224" s="5">
        <v>10310599583</v>
      </c>
      <c r="Q224" s="5">
        <v>4027124713</v>
      </c>
      <c r="R224" s="5">
        <v>-1954728421</v>
      </c>
      <c r="S224" s="5">
        <v>-129800647</v>
      </c>
      <c r="T224" s="5">
        <v>-6645112537</v>
      </c>
      <c r="U224" s="5">
        <v>-8459092857</v>
      </c>
      <c r="V224" s="5">
        <v>502245608</v>
      </c>
      <c r="W224" s="5">
        <v>-215943612</v>
      </c>
      <c r="X224" s="5">
        <v>-135863173</v>
      </c>
      <c r="Y224" s="5">
        <v>-181087810</v>
      </c>
      <c r="Z224" s="5">
        <v>151754954</v>
      </c>
    </row>
    <row r="225" spans="2:26" ht="15.5" x14ac:dyDescent="0.35">
      <c r="C225" t="s">
        <v>282</v>
      </c>
      <c r="D225" s="5">
        <v>377412152000</v>
      </c>
      <c r="E225" s="5">
        <v>753723331000</v>
      </c>
      <c r="F225" s="5">
        <v>-111534163000</v>
      </c>
      <c r="G225" s="5">
        <v>2104247000</v>
      </c>
      <c r="I225" s="5">
        <v>1144636130000</v>
      </c>
      <c r="J225" s="5">
        <v>132901235000</v>
      </c>
      <c r="K225" s="5">
        <v>158700685000</v>
      </c>
      <c r="L225" s="5">
        <v>356925223000</v>
      </c>
      <c r="M225" s="5">
        <v>1085205044000</v>
      </c>
      <c r="N225" s="5">
        <v>3763110800000</v>
      </c>
      <c r="O225" s="5">
        <v>2909631916344</v>
      </c>
      <c r="P225" s="5">
        <v>3481236100567</v>
      </c>
      <c r="Q225" s="5">
        <v>2829143844280</v>
      </c>
      <c r="R225" s="5">
        <v>1689777458730</v>
      </c>
      <c r="S225" s="5">
        <v>1787564868888</v>
      </c>
      <c r="T225" s="5">
        <v>2024168577497</v>
      </c>
      <c r="U225" s="5">
        <v>1681299216493</v>
      </c>
      <c r="V225" s="5">
        <v>1102959307676</v>
      </c>
      <c r="W225" s="5">
        <v>722030535418</v>
      </c>
      <c r="X225" s="5">
        <v>405442681540</v>
      </c>
      <c r="Y225" s="5">
        <v>96772182520</v>
      </c>
      <c r="Z225" s="5">
        <v>78490346106</v>
      </c>
    </row>
    <row r="227" spans="2:26" ht="15.5" x14ac:dyDescent="0.35">
      <c r="B227" t="s">
        <v>283</v>
      </c>
      <c r="C227" t="s">
        <v>11</v>
      </c>
      <c r="D227" s="5">
        <v>6700000000</v>
      </c>
      <c r="E227" s="5">
        <v>6700000000</v>
      </c>
      <c r="F227" s="5">
        <v>6040000000</v>
      </c>
      <c r="G227" s="5">
        <v>6040000000</v>
      </c>
      <c r="I227" s="5">
        <v>6700000000</v>
      </c>
      <c r="J227" s="5">
        <v>6010000000</v>
      </c>
      <c r="K227" s="5">
        <v>5440000000</v>
      </c>
      <c r="L227" s="5">
        <v>5430000000</v>
      </c>
      <c r="M227" s="5">
        <v>5430000000</v>
      </c>
      <c r="N227" s="5">
        <v>5430000000</v>
      </c>
      <c r="O227" s="5">
        <v>3620000000</v>
      </c>
      <c r="P227" s="5">
        <v>3620000000</v>
      </c>
      <c r="Q227" s="5">
        <v>2750000000</v>
      </c>
      <c r="R227" s="5">
        <v>2750000000</v>
      </c>
      <c r="S227" s="5">
        <v>2750000000</v>
      </c>
      <c r="T227" s="5">
        <v>2200000000</v>
      </c>
      <c r="U227" s="5">
        <v>2200000000</v>
      </c>
      <c r="V227" s="5">
        <v>2000000000</v>
      </c>
      <c r="W227" s="5">
        <v>2000000000</v>
      </c>
      <c r="X227" s="5">
        <v>2000000000</v>
      </c>
      <c r="Y227" s="5">
        <v>2000000000</v>
      </c>
      <c r="Z227" s="5">
        <v>2000000000</v>
      </c>
    </row>
    <row r="228" spans="2:26" ht="15.5" x14ac:dyDescent="0.35">
      <c r="C228" t="s">
        <v>284</v>
      </c>
      <c r="D228" s="6">
        <v>52.11</v>
      </c>
      <c r="E228" s="6">
        <v>46.98</v>
      </c>
      <c r="F228" s="6">
        <v>32.18</v>
      </c>
      <c r="G228" s="6">
        <v>37.33</v>
      </c>
    </row>
    <row r="229" spans="2:26" ht="15.5" x14ac:dyDescent="0.35">
      <c r="C229" t="s">
        <v>285</v>
      </c>
      <c r="D229" s="6">
        <v>27.06</v>
      </c>
      <c r="E229" s="6">
        <v>37.57</v>
      </c>
      <c r="F229" s="6">
        <v>39.93</v>
      </c>
      <c r="G229" s="6">
        <v>34.96</v>
      </c>
    </row>
    <row r="230" spans="2:26" ht="15.5" x14ac:dyDescent="0.35">
      <c r="C230" t="s">
        <v>72</v>
      </c>
      <c r="D230" s="6">
        <v>9.2799999999999994</v>
      </c>
      <c r="E230" s="6">
        <v>4.93</v>
      </c>
      <c r="F230" s="6">
        <v>6.4</v>
      </c>
      <c r="G230" s="6">
        <v>7.09</v>
      </c>
    </row>
    <row r="231" spans="2:26" ht="15.5" x14ac:dyDescent="0.35">
      <c r="C231" t="s">
        <v>286</v>
      </c>
      <c r="D231" s="5">
        <v>503160000000</v>
      </c>
      <c r="E231" s="5">
        <v>403690000000</v>
      </c>
      <c r="F231" s="6">
        <v>519070000000.00006</v>
      </c>
      <c r="G231" s="5">
        <v>504790000000</v>
      </c>
    </row>
    <row r="232" spans="2:26" ht="15.5" x14ac:dyDescent="0.35">
      <c r="C232" t="s">
        <v>287</v>
      </c>
      <c r="D232" s="6">
        <v>1.3100000000000001E-2</v>
      </c>
      <c r="E232" s="6">
        <v>1.18E-2</v>
      </c>
      <c r="F232" s="6">
        <v>7.9000000000000008E-3</v>
      </c>
      <c r="G232" s="6">
        <v>9.300000000000001E-3</v>
      </c>
    </row>
    <row r="233" spans="2:26" ht="15.5" x14ac:dyDescent="0.35">
      <c r="C233" t="s">
        <v>288</v>
      </c>
      <c r="D233" s="6">
        <v>2.3099999999999999E-2</v>
      </c>
      <c r="E233" s="6">
        <v>2.1299999999999999E-2</v>
      </c>
      <c r="F233" s="6">
        <v>1.41E-2</v>
      </c>
      <c r="G233" s="6">
        <v>1.6500000000000001E-2</v>
      </c>
    </row>
    <row r="234" spans="2:26" ht="15.5" x14ac:dyDescent="0.35">
      <c r="C234" t="s">
        <v>289</v>
      </c>
      <c r="D234" s="6">
        <v>1.9299999999999998E-2</v>
      </c>
      <c r="E234" s="6">
        <v>1.49E-2</v>
      </c>
      <c r="F234" s="6">
        <v>2.0299999999999999E-2</v>
      </c>
      <c r="G234" s="6">
        <v>0.02</v>
      </c>
    </row>
    <row r="235" spans="2:26" ht="15.5" x14ac:dyDescent="0.35">
      <c r="C235" t="s">
        <v>290</v>
      </c>
      <c r="D235" s="6">
        <v>4.76</v>
      </c>
      <c r="E235" s="6">
        <v>3.38</v>
      </c>
      <c r="F235" s="6">
        <v>1.87</v>
      </c>
      <c r="G235" s="6">
        <v>2.04</v>
      </c>
    </row>
    <row r="236" spans="2:26" ht="15.5" x14ac:dyDescent="0.35">
      <c r="C236" t="s">
        <v>291</v>
      </c>
      <c r="D236" s="5">
        <v>16856000000000</v>
      </c>
      <c r="E236" s="5">
        <v>16534000000000</v>
      </c>
      <c r="F236" s="5">
        <v>15601000000000</v>
      </c>
      <c r="G236" s="5">
        <v>15049000000000</v>
      </c>
    </row>
    <row r="237" spans="2:26" ht="15.5" x14ac:dyDescent="0.35">
      <c r="C237" t="s">
        <v>292</v>
      </c>
      <c r="D237" s="6">
        <v>0.62</v>
      </c>
      <c r="E237" s="6">
        <v>0.8</v>
      </c>
      <c r="F237" s="6">
        <v>0.56000000000000005</v>
      </c>
      <c r="G237" s="6">
        <v>0.57999999999999996</v>
      </c>
    </row>
    <row r="238" spans="2:26" ht="15.5" x14ac:dyDescent="0.35">
      <c r="C238" t="s">
        <v>293</v>
      </c>
      <c r="D238" s="6">
        <v>2260.3000000000002</v>
      </c>
      <c r="E238" s="6">
        <v>2208.14</v>
      </c>
      <c r="F238" s="6">
        <v>2289.83</v>
      </c>
      <c r="G238" s="6">
        <v>2257.6</v>
      </c>
    </row>
    <row r="239" spans="2:26" ht="15.5" x14ac:dyDescent="0.35">
      <c r="C239" t="s">
        <v>294</v>
      </c>
      <c r="D239" s="6">
        <v>0.62</v>
      </c>
      <c r="E239" s="6">
        <v>0.8</v>
      </c>
      <c r="F239" s="6">
        <v>0.56000000000000005</v>
      </c>
      <c r="G239" s="6">
        <v>0.57999999999999996</v>
      </c>
    </row>
    <row r="240" spans="2:26" ht="15.5" x14ac:dyDescent="0.35">
      <c r="C240" t="s">
        <v>295</v>
      </c>
      <c r="D240" s="6">
        <v>2260.3000000000002</v>
      </c>
      <c r="E240" s="6">
        <v>2208.14</v>
      </c>
      <c r="F240" s="6">
        <v>2289.83</v>
      </c>
      <c r="G240" s="6">
        <v>2257.6</v>
      </c>
    </row>
    <row r="241" spans="3:26" ht="15.5" x14ac:dyDescent="0.35">
      <c r="C241" t="s">
        <v>296</v>
      </c>
      <c r="D241" s="5">
        <v>816000000000</v>
      </c>
      <c r="E241" s="5">
        <v>954000000000</v>
      </c>
      <c r="F241" s="5">
        <v>637000000000</v>
      </c>
      <c r="G241" s="5">
        <v>686000000000</v>
      </c>
    </row>
    <row r="242" spans="3:26" ht="15.5" x14ac:dyDescent="0.35">
      <c r="C242" t="s">
        <v>297</v>
      </c>
      <c r="D242" s="5">
        <v>6016000000000</v>
      </c>
      <c r="E242" s="5">
        <v>6020000000000</v>
      </c>
      <c r="F242" s="5">
        <v>5660000000000</v>
      </c>
      <c r="G242" s="5">
        <v>5754000000000</v>
      </c>
    </row>
    <row r="243" spans="3:26" ht="15.5" x14ac:dyDescent="0.35">
      <c r="C243" t="s">
        <v>298</v>
      </c>
      <c r="D243" s="5">
        <v>15136000000000</v>
      </c>
      <c r="E243" s="5">
        <v>14787000000000</v>
      </c>
      <c r="F243" s="5">
        <v>13830000000000</v>
      </c>
      <c r="G243" s="5">
        <v>13635000000000</v>
      </c>
    </row>
    <row r="244" spans="3:26" ht="15.5" x14ac:dyDescent="0.35">
      <c r="C244" t="s">
        <v>23</v>
      </c>
      <c r="D244" s="5">
        <v>6832000000000</v>
      </c>
      <c r="E244" s="5">
        <v>6974000000000</v>
      </c>
      <c r="F244" s="5">
        <v>6297000000000</v>
      </c>
      <c r="G244" s="5">
        <v>6439000000000</v>
      </c>
    </row>
    <row r="245" spans="3:26" ht="15.5" x14ac:dyDescent="0.35">
      <c r="C245" t="s">
        <v>20</v>
      </c>
      <c r="D245" s="5">
        <v>6454000000000</v>
      </c>
      <c r="E245" s="5">
        <v>5830000000000</v>
      </c>
      <c r="F245" s="5">
        <v>5906000000000</v>
      </c>
      <c r="G245" s="5">
        <v>5937000000000</v>
      </c>
    </row>
    <row r="246" spans="3:26" ht="15.5" x14ac:dyDescent="0.35">
      <c r="C246" t="s">
        <v>299</v>
      </c>
      <c r="D246" s="5">
        <v>-8000000000</v>
      </c>
      <c r="E246" s="5">
        <v>-142000000000</v>
      </c>
      <c r="F246" s="5">
        <v>-187000000000</v>
      </c>
      <c r="G246" s="5">
        <v>-146000000000</v>
      </c>
    </row>
    <row r="247" spans="3:26" ht="15.5" x14ac:dyDescent="0.35">
      <c r="C247" t="s">
        <v>300</v>
      </c>
      <c r="D247" s="5">
        <v>387000000000</v>
      </c>
      <c r="E247" s="5">
        <v>753000000000</v>
      </c>
      <c r="F247" s="5">
        <v>70000000000</v>
      </c>
      <c r="G247" s="5">
        <v>210000000000</v>
      </c>
    </row>
    <row r="248" spans="3:26" ht="15.5" x14ac:dyDescent="0.35">
      <c r="C248" t="s">
        <v>301</v>
      </c>
      <c r="D248" s="5">
        <v>-5000000000</v>
      </c>
      <c r="E248" s="5">
        <v>-1070000000000</v>
      </c>
      <c r="F248" s="5">
        <v>1018000000000</v>
      </c>
      <c r="G248" s="5">
        <v>19000000000</v>
      </c>
    </row>
    <row r="249" spans="3:26" ht="15.5" x14ac:dyDescent="0.35">
      <c r="C249" t="s">
        <v>12</v>
      </c>
      <c r="D249" s="5">
        <v>382000000000</v>
      </c>
      <c r="E249" s="5">
        <v>-317000000000</v>
      </c>
      <c r="F249" s="5">
        <v>1088000000000</v>
      </c>
      <c r="G249" s="5">
        <v>229000000000</v>
      </c>
    </row>
    <row r="250" spans="3:26" ht="15.5" x14ac:dyDescent="0.35">
      <c r="C250" t="s">
        <v>15</v>
      </c>
      <c r="D250" s="6">
        <v>56.98</v>
      </c>
      <c r="E250" s="6">
        <v>-47.36</v>
      </c>
      <c r="F250" s="6">
        <v>180.07</v>
      </c>
      <c r="G250" s="6">
        <v>37.869999999999997</v>
      </c>
    </row>
    <row r="251" spans="3:26" ht="15.5" x14ac:dyDescent="0.35">
      <c r="C251" t="s">
        <v>57</v>
      </c>
      <c r="I251" s="6">
        <v>154.93</v>
      </c>
      <c r="J251" s="6">
        <v>174.7</v>
      </c>
      <c r="K251" s="6">
        <v>188.17</v>
      </c>
      <c r="L251" s="6">
        <v>168.35</v>
      </c>
      <c r="M251" s="6">
        <v>135.79</v>
      </c>
      <c r="N251" s="6">
        <v>82.51</v>
      </c>
      <c r="O251" s="6">
        <v>209.53</v>
      </c>
      <c r="P251" s="6">
        <v>208.75</v>
      </c>
      <c r="Q251" s="6">
        <v>248.23</v>
      </c>
      <c r="R251" s="6">
        <v>178.25</v>
      </c>
      <c r="S251" s="6">
        <v>165.14</v>
      </c>
      <c r="T251" s="6">
        <v>187.3</v>
      </c>
      <c r="U251" s="6">
        <v>184.93</v>
      </c>
      <c r="V251" s="6">
        <v>195.16</v>
      </c>
      <c r="W251" s="6">
        <v>178.52</v>
      </c>
      <c r="X251" s="6">
        <v>147.08000000000001</v>
      </c>
      <c r="Y251" s="6">
        <v>30.68</v>
      </c>
      <c r="Z251" s="6">
        <v>32.700000000000003</v>
      </c>
    </row>
    <row r="252" spans="3:26" ht="15.5" x14ac:dyDescent="0.35">
      <c r="C252" t="s">
        <v>71</v>
      </c>
      <c r="I252" s="6">
        <v>11.39</v>
      </c>
      <c r="J252" s="6">
        <v>8.19</v>
      </c>
      <c r="K252" s="6">
        <v>8.85</v>
      </c>
      <c r="L252" s="6">
        <v>13.01</v>
      </c>
      <c r="M252" s="6">
        <v>14.73</v>
      </c>
      <c r="N252" s="6">
        <v>18.66</v>
      </c>
      <c r="O252" s="6">
        <v>8.85</v>
      </c>
      <c r="P252" s="6">
        <v>6.13</v>
      </c>
      <c r="Q252" s="6">
        <v>6.2</v>
      </c>
      <c r="R252" s="6">
        <v>12.27</v>
      </c>
      <c r="S252" s="6">
        <v>18.02</v>
      </c>
      <c r="T252" s="6">
        <v>24.15</v>
      </c>
      <c r="U252" s="6">
        <v>27.68</v>
      </c>
      <c r="V252" s="6">
        <v>13.15</v>
      </c>
      <c r="W252" s="6">
        <v>14.37</v>
      </c>
      <c r="X252" s="6">
        <v>14.13</v>
      </c>
      <c r="Y252" s="6">
        <v>45.8</v>
      </c>
      <c r="Z252" s="6">
        <v>43.91</v>
      </c>
    </row>
    <row r="253" spans="3:26" ht="15.5" x14ac:dyDescent="0.35">
      <c r="C253" t="s">
        <v>74</v>
      </c>
      <c r="I253" s="6">
        <v>2.04</v>
      </c>
      <c r="J253" s="6">
        <v>2.09</v>
      </c>
      <c r="K253" s="6">
        <v>1.18</v>
      </c>
      <c r="L253" s="6">
        <v>2.67</v>
      </c>
      <c r="M253" s="6">
        <v>2.4500000000000002</v>
      </c>
      <c r="N253" s="6">
        <v>3.23</v>
      </c>
      <c r="O253" s="6">
        <v>1.9</v>
      </c>
      <c r="P253" s="6">
        <v>1.21</v>
      </c>
      <c r="Q253" s="6">
        <v>1.46</v>
      </c>
      <c r="R253" s="6">
        <v>2.6</v>
      </c>
      <c r="S253" s="6">
        <v>5.37</v>
      </c>
      <c r="T253" s="6">
        <v>7.65</v>
      </c>
      <c r="U253" s="6">
        <v>11.7</v>
      </c>
      <c r="V253" s="6">
        <v>5.68</v>
      </c>
      <c r="W253" s="6">
        <v>6.39</v>
      </c>
      <c r="X253" s="6">
        <v>5.54</v>
      </c>
      <c r="Y253" s="6">
        <v>4.45</v>
      </c>
      <c r="Z253" s="6">
        <v>5.0199999999999996</v>
      </c>
    </row>
    <row r="254" spans="3:26" ht="15.5" x14ac:dyDescent="0.35">
      <c r="C254" t="s">
        <v>302</v>
      </c>
      <c r="I254" s="5">
        <v>1915360000000</v>
      </c>
      <c r="J254" s="5">
        <v>1958970000000</v>
      </c>
      <c r="K254" s="5">
        <v>1923790000000</v>
      </c>
      <c r="L254" s="5">
        <v>1548060000000</v>
      </c>
      <c r="M254" s="5">
        <v>1102820000000</v>
      </c>
      <c r="N254" s="5">
        <v>892270000000</v>
      </c>
      <c r="O254" s="5">
        <v>1236280000000</v>
      </c>
      <c r="P254" s="5">
        <v>1091730000000</v>
      </c>
    </row>
    <row r="255" spans="3:26" ht="15.5" x14ac:dyDescent="0.35">
      <c r="C255" t="s">
        <v>303</v>
      </c>
      <c r="I255" s="6">
        <v>3.8900000000000004E-2</v>
      </c>
      <c r="J255" s="6">
        <v>4.3899999999999995E-2</v>
      </c>
      <c r="K255" s="6">
        <v>4.7400000000000005E-2</v>
      </c>
      <c r="L255" s="6">
        <v>4.9699999999999994E-2</v>
      </c>
      <c r="M255" s="6">
        <v>4.7800000000000002E-2</v>
      </c>
      <c r="N255" s="6">
        <v>2.7200000000000002E-2</v>
      </c>
      <c r="O255" s="6">
        <v>4.9100000000000005E-2</v>
      </c>
      <c r="P255" s="6">
        <v>5.7699999999999994E-2</v>
      </c>
      <c r="Q255" s="6">
        <v>6.3600000000000004E-2</v>
      </c>
      <c r="R255" s="6">
        <v>6.1799999999999994E-2</v>
      </c>
      <c r="S255" s="6">
        <v>7.3399999999999993E-2</v>
      </c>
      <c r="T255" s="6">
        <v>7.7800000000000008E-2</v>
      </c>
      <c r="U255" s="6">
        <v>8.5099999999999995E-2</v>
      </c>
      <c r="V255" s="6">
        <v>0.1038</v>
      </c>
      <c r="W255" s="6">
        <v>0.1116</v>
      </c>
      <c r="X255" s="6">
        <v>0.1023</v>
      </c>
      <c r="Y255" s="6">
        <v>2.2000000000000002E-2</v>
      </c>
      <c r="Z255" s="6">
        <v>2.3399999999999997E-2</v>
      </c>
    </row>
    <row r="256" spans="3:26" ht="15.5" x14ac:dyDescent="0.35">
      <c r="C256" t="s">
        <v>304</v>
      </c>
      <c r="I256" s="6">
        <v>7.0199999999999999E-2</v>
      </c>
      <c r="J256" s="6">
        <v>8.0299999999999996E-2</v>
      </c>
      <c r="K256" s="6">
        <v>8.929999999999999E-2</v>
      </c>
      <c r="L256" s="6">
        <v>8.7599999999999997E-2</v>
      </c>
      <c r="M256" s="6">
        <v>7.6700000000000004E-2</v>
      </c>
      <c r="N256" s="6">
        <v>5.0099999999999999E-2</v>
      </c>
      <c r="O256" s="6">
        <v>0.10640000000000001</v>
      </c>
      <c r="P256" s="6">
        <v>0.11869999999999999</v>
      </c>
      <c r="Q256" s="6">
        <v>0.13239999999999999</v>
      </c>
      <c r="R256" s="6">
        <v>0.10859999999999999</v>
      </c>
      <c r="S256" s="6">
        <v>0.113</v>
      </c>
      <c r="T256" s="6">
        <v>0.11509999999999999</v>
      </c>
      <c r="U256" s="6">
        <v>0.12909999999999999</v>
      </c>
      <c r="V256" s="6">
        <v>0.15839999999999999</v>
      </c>
      <c r="W256" s="6">
        <v>0.16920000000000002</v>
      </c>
      <c r="X256" s="6">
        <v>0.16639999999999999</v>
      </c>
      <c r="Y256" s="6">
        <v>4.1299999999999996E-2</v>
      </c>
      <c r="Z256" s="6">
        <v>4.6199999999999998E-2</v>
      </c>
    </row>
    <row r="257" spans="3:26" ht="15.5" x14ac:dyDescent="0.35">
      <c r="C257" t="s">
        <v>305</v>
      </c>
      <c r="I257" s="6">
        <v>7.2700000000000001E-2</v>
      </c>
      <c r="J257" s="6">
        <v>8.7100000000000011E-2</v>
      </c>
      <c r="K257" s="6">
        <v>0.1067</v>
      </c>
      <c r="L257" s="6">
        <v>9.5799999999999996E-2</v>
      </c>
      <c r="M257" s="6">
        <v>7.6999999999999999E-2</v>
      </c>
      <c r="N257" s="6">
        <v>6.13E-2</v>
      </c>
      <c r="O257" s="6">
        <v>9.6699999999999994E-2</v>
      </c>
      <c r="P257" s="6">
        <v>8.7499999999999994E-2</v>
      </c>
      <c r="Q257" s="6">
        <v>8.6500000000000007E-2</v>
      </c>
      <c r="R257" s="6">
        <v>0.111</v>
      </c>
      <c r="S257" s="6">
        <v>9.6799999999999997E-2</v>
      </c>
      <c r="T257" s="6">
        <v>9.820000000000001E-2</v>
      </c>
      <c r="U257" s="6">
        <v>0.1278</v>
      </c>
      <c r="V257" s="6">
        <v>0.15659999999999999</v>
      </c>
      <c r="W257" s="6">
        <v>0.1449</v>
      </c>
      <c r="X257" s="6">
        <v>0.14829999999999999</v>
      </c>
      <c r="Y257" s="6">
        <v>0.13980000000000001</v>
      </c>
      <c r="Z257" s="6">
        <v>0.32170000000000004</v>
      </c>
    </row>
    <row r="258" spans="3:26" ht="15.5" x14ac:dyDescent="0.35">
      <c r="C258" t="s">
        <v>306</v>
      </c>
      <c r="I258" s="6">
        <v>3.48</v>
      </c>
      <c r="J258" s="6">
        <v>3.77</v>
      </c>
      <c r="K258" s="6">
        <v>5.45</v>
      </c>
      <c r="L258" s="6">
        <v>13.29</v>
      </c>
      <c r="M258" s="6">
        <v>4.92</v>
      </c>
      <c r="N258" s="6">
        <v>2.06</v>
      </c>
      <c r="O258" s="5">
        <v>3</v>
      </c>
      <c r="P258" s="6">
        <v>5.37</v>
      </c>
      <c r="Q258" s="6">
        <v>7.09</v>
      </c>
      <c r="R258" s="6">
        <v>6.64</v>
      </c>
      <c r="S258" s="6">
        <v>5.99</v>
      </c>
      <c r="T258" s="6">
        <v>6.2</v>
      </c>
      <c r="U258" s="6">
        <v>9.9700000000000006</v>
      </c>
      <c r="V258" s="6">
        <v>9.59</v>
      </c>
      <c r="W258" s="6">
        <v>6.77</v>
      </c>
      <c r="X258" s="6">
        <v>6.04</v>
      </c>
      <c r="Y258" s="6">
        <v>2.21</v>
      </c>
      <c r="Z258" s="6">
        <v>1.99</v>
      </c>
    </row>
    <row r="259" spans="3:26" ht="15.5" x14ac:dyDescent="0.35">
      <c r="C259" t="s">
        <v>68</v>
      </c>
      <c r="I259" s="6">
        <v>0.8</v>
      </c>
      <c r="J259" s="6">
        <v>0.66</v>
      </c>
      <c r="K259" s="6">
        <v>0.79</v>
      </c>
      <c r="L259" s="6">
        <v>1.1399999999999999</v>
      </c>
      <c r="M259" s="6">
        <v>1.1299999999999999</v>
      </c>
      <c r="N259" s="6">
        <v>0.93</v>
      </c>
      <c r="O259" s="6">
        <v>0.94</v>
      </c>
      <c r="P259" s="6">
        <v>0.73</v>
      </c>
      <c r="Q259" s="6">
        <v>0.82</v>
      </c>
      <c r="R259" s="6">
        <v>1.33</v>
      </c>
      <c r="S259" s="6">
        <v>2.04</v>
      </c>
      <c r="T259" s="6">
        <v>2.78</v>
      </c>
      <c r="U259" s="6">
        <v>3.57</v>
      </c>
      <c r="V259" s="6">
        <v>2.08</v>
      </c>
      <c r="W259" s="6">
        <v>2.4300000000000002</v>
      </c>
      <c r="X259" s="6">
        <v>2.35</v>
      </c>
      <c r="Y259" s="6">
        <v>1.89</v>
      </c>
      <c r="Z259" s="6">
        <v>2.0299999999999998</v>
      </c>
    </row>
    <row r="260" spans="3:26" ht="15.5" x14ac:dyDescent="0.35">
      <c r="C260" t="s">
        <v>65</v>
      </c>
      <c r="I260" s="6">
        <v>2208.14</v>
      </c>
      <c r="J260" s="6">
        <v>2175.08</v>
      </c>
      <c r="K260" s="6">
        <v>2108.29</v>
      </c>
      <c r="L260" s="6">
        <v>1921.02</v>
      </c>
      <c r="M260" s="6">
        <v>1770.51</v>
      </c>
      <c r="N260" s="6">
        <v>1647.95</v>
      </c>
      <c r="O260" s="6">
        <v>1968.44</v>
      </c>
      <c r="P260" s="6">
        <v>1759.05</v>
      </c>
      <c r="Q260" s="6">
        <v>1875.22</v>
      </c>
      <c r="R260" s="6">
        <v>1641.19</v>
      </c>
      <c r="S260" s="6">
        <v>1461.88</v>
      </c>
      <c r="T260" s="6">
        <v>1627.71</v>
      </c>
      <c r="U260" s="6">
        <v>1432.3</v>
      </c>
      <c r="V260" s="6">
        <v>1232.05</v>
      </c>
      <c r="W260" s="6">
        <v>1054.9000000000001</v>
      </c>
      <c r="X260" s="6">
        <v>883.84</v>
      </c>
      <c r="Y260" s="6">
        <v>742.26</v>
      </c>
      <c r="Z260" s="6">
        <v>707.71</v>
      </c>
    </row>
    <row r="261" spans="3:26" ht="15.5" x14ac:dyDescent="0.35">
      <c r="C261" t="s">
        <v>307</v>
      </c>
      <c r="I261" s="6">
        <v>0.8</v>
      </c>
      <c r="J261" s="6">
        <v>0.66</v>
      </c>
      <c r="K261" s="6">
        <v>0.79</v>
      </c>
      <c r="L261" s="6">
        <v>1.1399999999999999</v>
      </c>
      <c r="M261" s="6">
        <v>1.1299999999999999</v>
      </c>
      <c r="N261" s="6">
        <v>0.93</v>
      </c>
      <c r="O261" s="6">
        <v>0.94</v>
      </c>
      <c r="P261" s="6">
        <v>0.73</v>
      </c>
      <c r="Q261" s="6">
        <v>0.82</v>
      </c>
      <c r="R261" s="6">
        <v>1.33</v>
      </c>
      <c r="S261" s="6">
        <v>2.04</v>
      </c>
      <c r="T261" s="6">
        <v>2.78</v>
      </c>
      <c r="U261" s="6">
        <v>3.57</v>
      </c>
      <c r="V261" s="6">
        <v>2.08</v>
      </c>
      <c r="W261" s="6">
        <v>2.4300000000000002</v>
      </c>
      <c r="X261" s="6">
        <v>2.35</v>
      </c>
      <c r="Y261" s="6">
        <v>1.89</v>
      </c>
      <c r="Z261" s="6">
        <v>2.0299999999999998</v>
      </c>
    </row>
    <row r="262" spans="3:26" ht="15.5" x14ac:dyDescent="0.35">
      <c r="C262" t="s">
        <v>308</v>
      </c>
      <c r="I262" s="6">
        <v>2208.14</v>
      </c>
      <c r="J262" s="6">
        <v>2175.08</v>
      </c>
      <c r="K262" s="6">
        <v>2108.29</v>
      </c>
      <c r="L262" s="6">
        <v>1921.02</v>
      </c>
      <c r="M262" s="6">
        <v>1770.51</v>
      </c>
      <c r="N262" s="6">
        <v>1647.95</v>
      </c>
      <c r="O262" s="6">
        <v>1968.44</v>
      </c>
      <c r="P262" s="6">
        <v>1759.05</v>
      </c>
      <c r="Q262" s="6">
        <v>1875.22</v>
      </c>
      <c r="R262" s="6">
        <v>1641.19</v>
      </c>
      <c r="S262" s="6">
        <v>1461.88</v>
      </c>
      <c r="T262" s="6">
        <v>1627.71</v>
      </c>
      <c r="U262" s="6">
        <v>1432.3</v>
      </c>
      <c r="V262" s="6">
        <v>1232.05</v>
      </c>
      <c r="W262" s="6">
        <v>1054.9000000000001</v>
      </c>
      <c r="X262" s="6">
        <v>883.84</v>
      </c>
      <c r="Y262" s="6">
        <v>742.26</v>
      </c>
      <c r="Z262" s="6">
        <v>707.71</v>
      </c>
    </row>
    <row r="263" spans="3:26" ht="15.5" x14ac:dyDescent="0.35">
      <c r="C263" t="s">
        <v>309</v>
      </c>
      <c r="I263" s="5">
        <v>954000000000</v>
      </c>
      <c r="J263" s="5">
        <v>592000000000</v>
      </c>
      <c r="K263" s="5">
        <v>568000000000</v>
      </c>
      <c r="L263" s="5">
        <v>428000000000</v>
      </c>
      <c r="M263" s="5">
        <v>513000000000</v>
      </c>
      <c r="N263" s="5">
        <v>1052000000000</v>
      </c>
      <c r="O263" s="5">
        <v>2285000000000</v>
      </c>
      <c r="P263" s="5">
        <v>550000000000</v>
      </c>
      <c r="Q263" s="5">
        <v>208000000000</v>
      </c>
      <c r="R263" s="5">
        <v>21000000000</v>
      </c>
      <c r="S263" s="5">
        <v>12000000000</v>
      </c>
      <c r="T263" s="5">
        <v>239000000000</v>
      </c>
      <c r="U263" s="5">
        <v>386000000000</v>
      </c>
      <c r="V263" s="5">
        <v>32000000000</v>
      </c>
      <c r="W263" s="5">
        <v>45000000000</v>
      </c>
      <c r="X263" s="5">
        <v>89000000000</v>
      </c>
      <c r="Y263" s="5">
        <v>162000000000</v>
      </c>
      <c r="Z263" s="5">
        <v>1122000000000</v>
      </c>
    </row>
    <row r="264" spans="3:26" ht="15.5" x14ac:dyDescent="0.35">
      <c r="C264" t="s">
        <v>310</v>
      </c>
      <c r="I264" s="5">
        <v>6020000000000</v>
      </c>
      <c r="J264" s="5">
        <v>6008000000000</v>
      </c>
      <c r="K264" s="5">
        <v>4219000000000</v>
      </c>
      <c r="L264" s="5">
        <v>1785000000000</v>
      </c>
      <c r="M264" s="5">
        <v>1019000000000</v>
      </c>
      <c r="N264" s="5">
        <v>4046000000000</v>
      </c>
      <c r="O264" s="5">
        <v>3688000000000</v>
      </c>
      <c r="P264" s="5">
        <v>4366000000000</v>
      </c>
      <c r="Q264" s="5">
        <v>3503000000000</v>
      </c>
      <c r="R264" s="5">
        <v>1940000000000</v>
      </c>
      <c r="S264" s="5">
        <v>1282000000000</v>
      </c>
      <c r="T264" s="5">
        <v>972000000000</v>
      </c>
      <c r="U264" s="5">
        <v>1066000000000</v>
      </c>
      <c r="V264" s="5">
        <v>1099000000000</v>
      </c>
      <c r="W264" s="5">
        <v>903000000000</v>
      </c>
      <c r="X264" s="5">
        <v>912000000000</v>
      </c>
      <c r="Y264" s="5">
        <v>1044000000000</v>
      </c>
      <c r="Z264" s="5">
        <v>112000000000</v>
      </c>
    </row>
    <row r="265" spans="3:26" ht="15.5" x14ac:dyDescent="0.35">
      <c r="C265" t="s">
        <v>25</v>
      </c>
      <c r="I265" s="5">
        <v>6974000000000</v>
      </c>
      <c r="J265" s="5">
        <v>6599000000000</v>
      </c>
      <c r="K265" s="5">
        <v>4787000000000</v>
      </c>
      <c r="L265" s="5">
        <v>2212000000000</v>
      </c>
      <c r="M265" s="5">
        <v>1532000000000</v>
      </c>
      <c r="N265" s="5">
        <v>5097000000000</v>
      </c>
      <c r="O265" s="5">
        <v>5972000000000</v>
      </c>
      <c r="P265" s="5">
        <v>4916000000000</v>
      </c>
      <c r="Q265" s="5">
        <v>3711000000000</v>
      </c>
      <c r="R265" s="5">
        <v>1961000000000</v>
      </c>
      <c r="S265" s="5">
        <v>1294000000000</v>
      </c>
      <c r="T265" s="5">
        <v>1211000000000</v>
      </c>
      <c r="U265" s="5">
        <v>1451000000000</v>
      </c>
      <c r="V265" s="5">
        <v>1131000000000</v>
      </c>
      <c r="W265" s="5">
        <v>948000000000</v>
      </c>
      <c r="X265" s="5">
        <v>1001000000000</v>
      </c>
      <c r="Y265" s="5">
        <v>1206000000000</v>
      </c>
      <c r="Z265" s="5">
        <v>1234000000000</v>
      </c>
    </row>
    <row r="266" spans="3:26" ht="15.5" x14ac:dyDescent="0.35">
      <c r="C266" t="s">
        <v>22</v>
      </c>
      <c r="I266" s="5">
        <v>5830000000000</v>
      </c>
      <c r="J266" s="5">
        <v>6466000000000</v>
      </c>
      <c r="K266" s="5">
        <v>4629000000000</v>
      </c>
      <c r="L266" s="5">
        <v>1855000000000</v>
      </c>
      <c r="M266" s="5">
        <v>447000000000</v>
      </c>
      <c r="N266" s="5">
        <v>1334000000000</v>
      </c>
      <c r="O266" s="5">
        <v>3063000000000</v>
      </c>
      <c r="P266" s="5">
        <v>1434000000000</v>
      </c>
      <c r="Q266" s="5">
        <v>882000000000</v>
      </c>
      <c r="R266" s="5">
        <v>271000000000</v>
      </c>
      <c r="S266" s="5">
        <v>-493000000000</v>
      </c>
      <c r="T266" s="5">
        <v>-813000000000</v>
      </c>
      <c r="U266" s="5">
        <v>-230000000000</v>
      </c>
      <c r="V266" s="5">
        <v>28000000000</v>
      </c>
      <c r="W266" s="5">
        <v>226000000000</v>
      </c>
      <c r="X266" s="5">
        <v>595000000000</v>
      </c>
      <c r="Y266" s="5">
        <v>1109000000000</v>
      </c>
      <c r="Z266" s="5">
        <v>1155000000000</v>
      </c>
    </row>
    <row r="267" spans="3:26" ht="15.5" x14ac:dyDescent="0.35">
      <c r="C267" t="s">
        <v>311</v>
      </c>
      <c r="I267" s="5">
        <v>-142000000000</v>
      </c>
      <c r="J267" s="5">
        <v>194000000000</v>
      </c>
      <c r="K267" s="5">
        <v>-2210000000000</v>
      </c>
      <c r="L267" s="5">
        <v>-2142000000000</v>
      </c>
      <c r="M267" s="5">
        <v>-1270000000000</v>
      </c>
      <c r="N267" s="5">
        <v>3252000000000</v>
      </c>
      <c r="O267" s="5">
        <v>2072000000000</v>
      </c>
      <c r="P267" s="5">
        <v>3400000000000</v>
      </c>
      <c r="Q267" s="5">
        <v>2481000000000</v>
      </c>
      <c r="R267" s="5">
        <v>1710000000000</v>
      </c>
      <c r="S267" s="5">
        <v>1291000000000</v>
      </c>
      <c r="T267" s="5">
        <v>1604000000000</v>
      </c>
      <c r="U267" s="5">
        <v>1260000000000</v>
      </c>
      <c r="V267" s="5">
        <v>1009000000000</v>
      </c>
      <c r="W267" s="5">
        <v>613000000000</v>
      </c>
      <c r="X267" s="5">
        <v>279000000000</v>
      </c>
      <c r="Y267" s="5">
        <v>-15000000000</v>
      </c>
      <c r="Z267" s="5">
        <v>-1095000000000</v>
      </c>
    </row>
    <row r="268" spans="3:26" ht="15.5" x14ac:dyDescent="0.35">
      <c r="C268" t="s">
        <v>312</v>
      </c>
      <c r="I268" s="5">
        <v>1216000000000</v>
      </c>
      <c r="J268" s="5">
        <v>863000000000</v>
      </c>
      <c r="K268" s="5">
        <v>1343000000000</v>
      </c>
      <c r="L268" s="5">
        <v>1246000000000</v>
      </c>
      <c r="M268" s="5">
        <v>1349000000000</v>
      </c>
      <c r="N268" s="5">
        <v>329000000000</v>
      </c>
      <c r="O268" s="5">
        <v>443000000000</v>
      </c>
      <c r="P268" s="5">
        <v>650000000000</v>
      </c>
      <c r="Q268" s="5">
        <v>799000000000</v>
      </c>
      <c r="R268" s="5">
        <v>972000000000</v>
      </c>
      <c r="S268" s="5">
        <v>716000000000</v>
      </c>
      <c r="T268" s="5">
        <v>559000000000</v>
      </c>
      <c r="U268" s="5">
        <v>489000000000</v>
      </c>
      <c r="V268" s="5">
        <v>530000000000</v>
      </c>
      <c r="W268" s="5">
        <v>429000000000</v>
      </c>
      <c r="X268" s="5">
        <v>425000000000</v>
      </c>
      <c r="Y268" s="5">
        <v>276000000000</v>
      </c>
      <c r="Z268" s="5">
        <v>188000000000</v>
      </c>
    </row>
    <row r="269" spans="3:26" ht="15.5" x14ac:dyDescent="0.35">
      <c r="C269" t="s">
        <v>313</v>
      </c>
      <c r="I269" s="5">
        <v>-52000000000</v>
      </c>
      <c r="J269" s="5">
        <v>-50000000000</v>
      </c>
      <c r="K269" s="5">
        <v>-22000000000</v>
      </c>
      <c r="L269" s="5">
        <v>-23000000000</v>
      </c>
      <c r="M269" s="5">
        <v>-28000000000</v>
      </c>
      <c r="N269" s="5">
        <v>-601000000000</v>
      </c>
      <c r="O269" s="5">
        <v>-601000000000</v>
      </c>
      <c r="P269" s="5">
        <v>-50000000000</v>
      </c>
      <c r="Q269" s="5">
        <v>-54000000000</v>
      </c>
      <c r="R269" s="5">
        <v>-46000000000</v>
      </c>
      <c r="S269" s="5">
        <v>-642000000000</v>
      </c>
      <c r="T269" s="5">
        <v>-36000000000</v>
      </c>
      <c r="U269" s="5">
        <v>-125000000000</v>
      </c>
      <c r="V269" s="5">
        <v>-57000000000</v>
      </c>
      <c r="W269" s="5">
        <v>-20000000000</v>
      </c>
      <c r="X269" s="5">
        <v>-22000000000</v>
      </c>
      <c r="Y269" s="5">
        <v>-18000000000</v>
      </c>
      <c r="Z269" s="5">
        <v>-198000000000</v>
      </c>
    </row>
    <row r="270" spans="3:26" ht="15.5" x14ac:dyDescent="0.35">
      <c r="C270" t="s">
        <v>14</v>
      </c>
      <c r="I270" s="5">
        <v>1164000000000</v>
      </c>
      <c r="J270" s="5">
        <v>813000000000</v>
      </c>
      <c r="K270" s="5">
        <v>1321000000000</v>
      </c>
      <c r="L270" s="5">
        <v>1223000000000</v>
      </c>
      <c r="M270" s="5">
        <v>1322000000000</v>
      </c>
      <c r="N270" s="5">
        <v>-273000000000</v>
      </c>
      <c r="O270" s="5">
        <v>-158000000000</v>
      </c>
      <c r="P270" s="5">
        <v>600000000000</v>
      </c>
      <c r="Q270" s="5">
        <v>745000000000</v>
      </c>
      <c r="R270" s="5">
        <v>926000000000</v>
      </c>
      <c r="S270" s="5">
        <v>74000000000</v>
      </c>
      <c r="T270" s="5">
        <v>523000000000</v>
      </c>
      <c r="U270" s="5">
        <v>363000000000</v>
      </c>
      <c r="V270" s="5">
        <v>473000000000</v>
      </c>
      <c r="W270" s="5">
        <v>409000000000</v>
      </c>
      <c r="X270" s="5">
        <v>403000000000</v>
      </c>
      <c r="Y270" s="5">
        <v>258000000000</v>
      </c>
      <c r="Z270" s="5">
        <v>-10000000000</v>
      </c>
    </row>
    <row r="271" spans="3:26" ht="15.5" x14ac:dyDescent="0.35">
      <c r="C271" t="s">
        <v>16</v>
      </c>
      <c r="I271" s="6">
        <v>173.8</v>
      </c>
      <c r="J271" s="6">
        <v>135.15</v>
      </c>
      <c r="K271" s="6">
        <v>242.92</v>
      </c>
      <c r="L271" s="6">
        <v>225.12</v>
      </c>
      <c r="M271" s="6">
        <v>243.3</v>
      </c>
      <c r="N271" s="6">
        <v>-50.21</v>
      </c>
      <c r="O271" s="6">
        <v>-43.68</v>
      </c>
      <c r="P271" s="6">
        <v>165.84</v>
      </c>
      <c r="Q271" s="6">
        <v>271.08999999999997</v>
      </c>
      <c r="R271" s="6">
        <v>336.64</v>
      </c>
      <c r="S271" s="6">
        <v>26.99</v>
      </c>
      <c r="T271" s="6">
        <v>237.89</v>
      </c>
      <c r="U271" s="6">
        <v>165.21</v>
      </c>
      <c r="V271" s="6">
        <v>236.74</v>
      </c>
      <c r="W271" s="6">
        <v>204.44</v>
      </c>
      <c r="X271" s="6">
        <v>201.36</v>
      </c>
      <c r="Y271" s="6">
        <v>129.03</v>
      </c>
      <c r="Z271" s="6">
        <v>-4.84</v>
      </c>
    </row>
    <row r="273" spans="2:17" ht="15.5" x14ac:dyDescent="0.35">
      <c r="B273" t="s">
        <v>314</v>
      </c>
      <c r="C273" t="s">
        <v>315</v>
      </c>
      <c r="D273" s="5">
        <v>349000000000</v>
      </c>
      <c r="E273" s="5">
        <v>315000000000</v>
      </c>
      <c r="F273" s="5">
        <v>194000000000</v>
      </c>
      <c r="G273" s="5">
        <v>225000000000</v>
      </c>
      <c r="H273" s="5">
        <v>1396000000000</v>
      </c>
      <c r="I273" s="5">
        <v>1037000000000</v>
      </c>
      <c r="J273" s="5">
        <v>1051000000000</v>
      </c>
      <c r="K273" s="5">
        <v>1023000000000</v>
      </c>
      <c r="L273" s="5">
        <v>914000000000</v>
      </c>
      <c r="M273" s="5">
        <v>738000000000</v>
      </c>
      <c r="N273" s="5">
        <v>448000000000</v>
      </c>
      <c r="O273" s="5">
        <v>759000000000</v>
      </c>
      <c r="P273" s="5">
        <v>756000000000</v>
      </c>
      <c r="Q273" s="5">
        <v>683000000000</v>
      </c>
    </row>
    <row r="274" spans="2:17" ht="15.5" x14ac:dyDescent="0.35">
      <c r="C274" t="s">
        <v>316</v>
      </c>
      <c r="H274" s="5">
        <v>1083000000000</v>
      </c>
      <c r="I274" s="5">
        <v>1037000000000</v>
      </c>
      <c r="J274" s="5">
        <v>1051000000000</v>
      </c>
      <c r="K274" s="5">
        <v>1023000000000</v>
      </c>
      <c r="L274" s="5">
        <v>914000000000</v>
      </c>
      <c r="M274" s="5">
        <v>738000000000</v>
      </c>
      <c r="N274" s="5">
        <v>448000000000</v>
      </c>
      <c r="O274" s="5">
        <v>759000000000</v>
      </c>
      <c r="P274" s="5">
        <v>756000000000</v>
      </c>
      <c r="Q274" s="5">
        <v>683000000000</v>
      </c>
    </row>
    <row r="275" spans="2:17" ht="15.5" x14ac:dyDescent="0.35">
      <c r="C275" t="s">
        <v>56</v>
      </c>
      <c r="D275" s="6">
        <v>52.11</v>
      </c>
      <c r="E275" s="6">
        <v>46.98</v>
      </c>
      <c r="F275" s="6">
        <v>29.02</v>
      </c>
      <c r="G275" s="6">
        <v>33.67</v>
      </c>
      <c r="H275" s="6">
        <v>208.45</v>
      </c>
      <c r="I275" s="6">
        <v>154.93</v>
      </c>
      <c r="J275" s="6">
        <v>156.9</v>
      </c>
      <c r="K275" s="6">
        <v>152.76</v>
      </c>
      <c r="L275" s="6">
        <v>136.56</v>
      </c>
      <c r="M275" s="6">
        <v>110.15</v>
      </c>
      <c r="N275" s="6">
        <v>66.92</v>
      </c>
      <c r="O275" s="6">
        <v>113.3</v>
      </c>
      <c r="P275" s="6">
        <v>112.88</v>
      </c>
      <c r="Q275" s="6">
        <v>101.94</v>
      </c>
    </row>
    <row r="276" spans="2:17" ht="15.5" x14ac:dyDescent="0.35">
      <c r="C276" t="s">
        <v>319</v>
      </c>
      <c r="H276" s="6">
        <v>161.77000000000001</v>
      </c>
      <c r="I276" s="6">
        <v>154.93</v>
      </c>
      <c r="J276" s="6">
        <v>156.9</v>
      </c>
      <c r="K276" s="6">
        <v>152.76</v>
      </c>
      <c r="L276" s="6">
        <v>136.56</v>
      </c>
      <c r="M276" s="6">
        <v>110.15</v>
      </c>
      <c r="N276" s="6">
        <v>66.92</v>
      </c>
      <c r="O276" s="6">
        <v>113.3</v>
      </c>
      <c r="P276" s="6">
        <v>112.88</v>
      </c>
      <c r="Q276" s="6">
        <v>101.94</v>
      </c>
    </row>
    <row r="277" spans="2:17" ht="15.5" x14ac:dyDescent="0.35">
      <c r="C277" t="s">
        <v>322</v>
      </c>
      <c r="D277" s="5">
        <v>1018000000000</v>
      </c>
      <c r="E277" s="5">
        <v>2399000000000</v>
      </c>
      <c r="F277" s="5">
        <v>1212000000000</v>
      </c>
      <c r="G277" s="5">
        <v>1112000000000</v>
      </c>
      <c r="H277" s="5">
        <v>4070000000000</v>
      </c>
      <c r="I277" s="5">
        <v>5803000000000</v>
      </c>
      <c r="J277" s="5">
        <v>4108000000000</v>
      </c>
      <c r="K277" s="5">
        <v>7650000000000</v>
      </c>
      <c r="L277" s="5">
        <v>4464000000000</v>
      </c>
      <c r="M277" s="5">
        <v>4438000000000</v>
      </c>
      <c r="N277" s="5">
        <v>2589000000000</v>
      </c>
      <c r="O277" s="5">
        <v>3528000000000</v>
      </c>
      <c r="P277" s="5">
        <v>3821000000000</v>
      </c>
      <c r="Q277" s="5">
        <v>2907000000000</v>
      </c>
    </row>
    <row r="278" spans="2:17" ht="15.5" x14ac:dyDescent="0.35">
      <c r="C278" t="s">
        <v>323</v>
      </c>
      <c r="H278" s="5">
        <v>5741000000000</v>
      </c>
      <c r="I278" s="5">
        <v>5803000000000</v>
      </c>
      <c r="J278" s="5">
        <v>4108000000000</v>
      </c>
      <c r="K278" s="5">
        <v>7650000000000</v>
      </c>
      <c r="L278" s="5">
        <v>4464000000000</v>
      </c>
      <c r="M278" s="5">
        <v>4438000000000</v>
      </c>
      <c r="N278" s="5">
        <v>2589000000000</v>
      </c>
      <c r="O278" s="5">
        <v>3528000000000</v>
      </c>
      <c r="P278" s="5">
        <v>3821000000000</v>
      </c>
      <c r="Q278" s="5">
        <v>2907000000000</v>
      </c>
    </row>
    <row r="279" spans="2:17" ht="15.5" x14ac:dyDescent="0.35">
      <c r="C279" t="s">
        <v>327</v>
      </c>
      <c r="I279" s="6">
        <v>6.45</v>
      </c>
    </row>
    <row r="280" spans="2:17" ht="15.5" x14ac:dyDescent="0.35">
      <c r="C280" t="s">
        <v>328</v>
      </c>
      <c r="I280" s="6">
        <v>8.31</v>
      </c>
    </row>
    <row r="281" spans="2:17" ht="15.5" x14ac:dyDescent="0.35">
      <c r="C281" t="s">
        <v>329</v>
      </c>
      <c r="I281" s="6">
        <v>7.49</v>
      </c>
    </row>
    <row r="282" spans="2:17" ht="15.5" x14ac:dyDescent="0.35">
      <c r="C282" t="s">
        <v>330</v>
      </c>
      <c r="I282" s="6">
        <v>0.12029999999999999</v>
      </c>
    </row>
    <row r="283" spans="2:17" ht="15.5" x14ac:dyDescent="0.35">
      <c r="C283" t="s">
        <v>331</v>
      </c>
      <c r="I283" s="6">
        <v>1.57</v>
      </c>
    </row>
    <row r="284" spans="2:17" ht="15.5" x14ac:dyDescent="0.35">
      <c r="C284" t="s">
        <v>332</v>
      </c>
      <c r="I284" s="6">
        <v>0.6</v>
      </c>
    </row>
    <row r="285" spans="2:17" ht="15.5" x14ac:dyDescent="0.35">
      <c r="C285" t="s">
        <v>333</v>
      </c>
      <c r="I285" s="6">
        <v>6.34</v>
      </c>
    </row>
    <row r="286" spans="2:17" ht="15.5" x14ac:dyDescent="0.35">
      <c r="C286" t="s">
        <v>334</v>
      </c>
      <c r="I286" s="6">
        <v>6.52</v>
      </c>
    </row>
    <row r="287" spans="2:17" ht="15.5" x14ac:dyDescent="0.35">
      <c r="C287" t="s">
        <v>335</v>
      </c>
      <c r="I287" s="6">
        <v>10.27</v>
      </c>
    </row>
    <row r="288" spans="2:17" ht="15.5" x14ac:dyDescent="0.35">
      <c r="C288" t="s">
        <v>336</v>
      </c>
      <c r="I288" s="6">
        <v>8.9</v>
      </c>
    </row>
    <row r="289" spans="3:9" ht="15.5" x14ac:dyDescent="0.35">
      <c r="C289" t="s">
        <v>337</v>
      </c>
      <c r="I289" s="6">
        <v>-0.73</v>
      </c>
    </row>
    <row r="290" spans="3:9" ht="15.5" x14ac:dyDescent="0.35">
      <c r="C290" t="s">
        <v>338</v>
      </c>
      <c r="I290" s="6">
        <v>-3.04</v>
      </c>
    </row>
    <row r="291" spans="3:9" ht="15.5" x14ac:dyDescent="0.35">
      <c r="C291" t="s">
        <v>339</v>
      </c>
      <c r="I291" s="6">
        <v>161.77000000000001</v>
      </c>
    </row>
    <row r="292" spans="3:9" ht="15.5" x14ac:dyDescent="0.35">
      <c r="C292" t="s">
        <v>340</v>
      </c>
      <c r="I292" s="6">
        <v>208.45</v>
      </c>
    </row>
    <row r="293" spans="3:9" ht="15.5" x14ac:dyDescent="0.35">
      <c r="C293" t="s">
        <v>341</v>
      </c>
      <c r="I293" s="6">
        <v>857.27</v>
      </c>
    </row>
    <row r="294" spans="3:9" ht="15.5" x14ac:dyDescent="0.35">
      <c r="C294" t="s">
        <v>342</v>
      </c>
      <c r="D294" s="6">
        <v>56.36</v>
      </c>
    </row>
    <row r="295" spans="3:9" ht="15.5" x14ac:dyDescent="0.35">
      <c r="C295" t="s">
        <v>343</v>
      </c>
      <c r="I295" s="6">
        <v>2260.3000000000002</v>
      </c>
    </row>
    <row r="296" spans="3:9" ht="15.5" x14ac:dyDescent="0.35">
      <c r="C296" t="s">
        <v>344</v>
      </c>
      <c r="I296" s="6">
        <v>206.19</v>
      </c>
    </row>
    <row r="297" spans="3:9" ht="15.5" x14ac:dyDescent="0.35">
      <c r="C297" t="s">
        <v>345</v>
      </c>
      <c r="D297" s="5">
        <v>1</v>
      </c>
    </row>
    <row r="298" spans="3:9" ht="15.5" x14ac:dyDescent="0.35">
      <c r="C298" t="s">
        <v>346</v>
      </c>
      <c r="D298" s="5">
        <v>1</v>
      </c>
    </row>
    <row r="299" spans="3:9" ht="15.5" x14ac:dyDescent="0.35">
      <c r="C299" t="s">
        <v>347</v>
      </c>
      <c r="D299" s="6">
        <v>0.45</v>
      </c>
    </row>
    <row r="300" spans="3:9" ht="15.5" x14ac:dyDescent="0.35">
      <c r="C300" t="s">
        <v>348</v>
      </c>
      <c r="D300" s="6">
        <v>0.4</v>
      </c>
    </row>
    <row r="301" spans="3:9" ht="15.5" x14ac:dyDescent="0.35">
      <c r="C301" t="s">
        <v>349</v>
      </c>
      <c r="D301" s="6">
        <v>0.65</v>
      </c>
    </row>
    <row r="302" spans="3:9" ht="15.5" x14ac:dyDescent="0.35">
      <c r="C302" t="s">
        <v>350</v>
      </c>
      <c r="D302" s="6">
        <v>0.26</v>
      </c>
    </row>
    <row r="303" spans="3:9" ht="15.5" x14ac:dyDescent="0.35">
      <c r="C303" t="s">
        <v>351</v>
      </c>
      <c r="D303" s="6">
        <v>1.76</v>
      </c>
    </row>
    <row r="304" spans="3:9" ht="15.5" x14ac:dyDescent="0.35">
      <c r="C304" t="s">
        <v>352</v>
      </c>
      <c r="I304" s="6">
        <v>3.75</v>
      </c>
    </row>
    <row r="305" spans="3:9" ht="15.5" x14ac:dyDescent="0.35">
      <c r="C305" t="s">
        <v>12</v>
      </c>
      <c r="D305" s="5">
        <v>382000000000</v>
      </c>
    </row>
    <row r="306" spans="3:9" ht="15.5" x14ac:dyDescent="0.35">
      <c r="C306" t="s">
        <v>353</v>
      </c>
      <c r="I306" s="6">
        <v>3.08</v>
      </c>
    </row>
    <row r="307" spans="3:9" ht="15.5" x14ac:dyDescent="0.35">
      <c r="C307" t="s">
        <v>354</v>
      </c>
      <c r="I307" s="6">
        <v>4.0599999999999997E-2</v>
      </c>
    </row>
    <row r="308" spans="3:9" ht="15.5" x14ac:dyDescent="0.35">
      <c r="C308" t="s">
        <v>355</v>
      </c>
      <c r="I308" s="6">
        <v>7.1599999999999997E-2</v>
      </c>
    </row>
    <row r="309" spans="3:9" ht="15.5" x14ac:dyDescent="0.35">
      <c r="C309" t="s">
        <v>356</v>
      </c>
      <c r="I309" s="6">
        <v>7.0800000000000002E-2</v>
      </c>
    </row>
    <row r="310" spans="3:9" ht="15.5" x14ac:dyDescent="0.35">
      <c r="C310" t="s">
        <v>357</v>
      </c>
      <c r="I310" s="6">
        <v>5.2400000000000002E-2</v>
      </c>
    </row>
    <row r="311" spans="3:9" ht="15.5" x14ac:dyDescent="0.35">
      <c r="C311" t="s">
        <v>358</v>
      </c>
      <c r="D311" s="6">
        <v>3.6</v>
      </c>
    </row>
    <row r="312" spans="3:9" ht="15.5" x14ac:dyDescent="0.35">
      <c r="C312" t="s">
        <v>360</v>
      </c>
      <c r="D312" s="6">
        <v>160.15</v>
      </c>
    </row>
    <row r="313" spans="3:9" ht="15.5" x14ac:dyDescent="0.35">
      <c r="C313" t="s">
        <v>362</v>
      </c>
      <c r="D313" s="6">
        <v>25.25</v>
      </c>
    </row>
    <row r="314" spans="3:9" ht="15.5" x14ac:dyDescent="0.35">
      <c r="C314" t="s">
        <v>363</v>
      </c>
      <c r="I314" s="6">
        <v>0.22</v>
      </c>
    </row>
    <row r="315" spans="3:9" ht="15.5" x14ac:dyDescent="0.35">
      <c r="C315" t="s">
        <v>52</v>
      </c>
      <c r="I315" s="5">
        <v>9007000000000</v>
      </c>
    </row>
    <row r="316" spans="3:9" ht="15.5" x14ac:dyDescent="0.35">
      <c r="C316" t="s">
        <v>365</v>
      </c>
      <c r="I316" s="5">
        <v>17182000000000</v>
      </c>
    </row>
    <row r="317" spans="3:9" ht="15.5" x14ac:dyDescent="0.35">
      <c r="C317" t="s">
        <v>366</v>
      </c>
      <c r="I317" s="5">
        <v>6700000000</v>
      </c>
    </row>
    <row r="318" spans="3:9" ht="15.5" x14ac:dyDescent="0.35">
      <c r="C318" t="s">
        <v>367</v>
      </c>
      <c r="I318" s="6">
        <v>0.16620000000000001</v>
      </c>
    </row>
    <row r="319" spans="3:9" ht="15.5" x14ac:dyDescent="0.35">
      <c r="C319" t="s">
        <v>368</v>
      </c>
      <c r="D319" s="6">
        <v>0.49409999999999998</v>
      </c>
    </row>
    <row r="320" spans="3:9" ht="15.5" x14ac:dyDescent="0.35">
      <c r="C320" t="s">
        <v>369</v>
      </c>
      <c r="D320" s="6">
        <v>0.44840000000000002</v>
      </c>
    </row>
    <row r="321" spans="3:9" ht="15.5" x14ac:dyDescent="0.35">
      <c r="C321" t="s">
        <v>370</v>
      </c>
      <c r="D321" s="6">
        <v>0.34289999999999998</v>
      </c>
    </row>
    <row r="322" spans="3:9" ht="15.5" x14ac:dyDescent="0.35">
      <c r="C322" t="s">
        <v>371</v>
      </c>
      <c r="D322" s="6">
        <v>-5.7999999999999996E-2</v>
      </c>
    </row>
    <row r="323" spans="3:9" ht="15.5" x14ac:dyDescent="0.35">
      <c r="C323" t="s">
        <v>372</v>
      </c>
      <c r="D323" s="6">
        <v>9.4399999999999998E-2</v>
      </c>
    </row>
    <row r="324" spans="3:9" ht="15.5" x14ac:dyDescent="0.35">
      <c r="C324" t="s">
        <v>373</v>
      </c>
      <c r="D324" s="6">
        <v>0.15109999999999998</v>
      </c>
    </row>
    <row r="325" spans="3:9" ht="15.5" x14ac:dyDescent="0.35">
      <c r="C325" t="s">
        <v>374</v>
      </c>
      <c r="I325" s="6">
        <v>11.78</v>
      </c>
    </row>
    <row r="326" spans="3:9" ht="15.5" x14ac:dyDescent="0.35">
      <c r="C326" t="s">
        <v>375</v>
      </c>
      <c r="I326" t="s">
        <v>1441</v>
      </c>
    </row>
    <row r="327" spans="3:9" ht="15.5" x14ac:dyDescent="0.35">
      <c r="C327" t="s">
        <v>377</v>
      </c>
      <c r="I327" s="5">
        <v>6</v>
      </c>
    </row>
    <row r="328" spans="3:9" ht="15.5" x14ac:dyDescent="0.35">
      <c r="C328" t="s">
        <v>378</v>
      </c>
      <c r="I328" s="6">
        <v>0.69</v>
      </c>
    </row>
    <row r="329" spans="3:9" ht="15.5" x14ac:dyDescent="0.35">
      <c r="C329" t="s">
        <v>379</v>
      </c>
      <c r="I329" s="6">
        <v>0.83</v>
      </c>
    </row>
    <row r="330" spans="3:9" ht="15.5" x14ac:dyDescent="0.35">
      <c r="C330" t="s">
        <v>380</v>
      </c>
      <c r="I330" s="6">
        <v>0.72</v>
      </c>
    </row>
    <row r="331" spans="3:9" ht="15.5" x14ac:dyDescent="0.35">
      <c r="C331" t="s">
        <v>381</v>
      </c>
      <c r="I331" s="6">
        <v>0.85</v>
      </c>
    </row>
    <row r="332" spans="3:9" ht="15.5" x14ac:dyDescent="0.35">
      <c r="C332" t="s">
        <v>382</v>
      </c>
      <c r="I332" s="6">
        <v>0.46</v>
      </c>
    </row>
    <row r="333" spans="3:9" ht="15.5" x14ac:dyDescent="0.35">
      <c r="C333" t="s">
        <v>383</v>
      </c>
      <c r="I333" s="6">
        <v>0.75</v>
      </c>
    </row>
    <row r="334" spans="3:9" ht="15.5" x14ac:dyDescent="0.35">
      <c r="C334" t="s">
        <v>384</v>
      </c>
      <c r="I334" s="6">
        <v>0.62</v>
      </c>
    </row>
    <row r="335" spans="3:9" ht="15.5" x14ac:dyDescent="0.35">
      <c r="C335" t="s">
        <v>385</v>
      </c>
      <c r="I335" s="5">
        <v>5741000000000</v>
      </c>
    </row>
    <row r="336" spans="3:9" ht="15.5" x14ac:dyDescent="0.35">
      <c r="C336" t="s">
        <v>386</v>
      </c>
      <c r="I336" s="5">
        <v>1932000000000</v>
      </c>
    </row>
    <row r="337" spans="3:9" ht="15.5" x14ac:dyDescent="0.35">
      <c r="C337" t="s">
        <v>387</v>
      </c>
      <c r="I337" s="5">
        <v>1931000000000</v>
      </c>
    </row>
    <row r="338" spans="3:9" ht="15.5" x14ac:dyDescent="0.35">
      <c r="C338" t="s">
        <v>388</v>
      </c>
      <c r="I338" s="5">
        <v>1083000000000</v>
      </c>
    </row>
    <row r="339" spans="3:9" ht="15.5" x14ac:dyDescent="0.35">
      <c r="C339" t="s">
        <v>389</v>
      </c>
      <c r="D339" s="5">
        <v>377000000000</v>
      </c>
    </row>
    <row r="340" spans="3:9" ht="15.5" x14ac:dyDescent="0.35">
      <c r="C340" t="s">
        <v>390</v>
      </c>
      <c r="D340" s="5">
        <v>26666000000000</v>
      </c>
    </row>
    <row r="341" spans="3:9" ht="15.5" x14ac:dyDescent="0.35">
      <c r="C341" t="s">
        <v>391</v>
      </c>
      <c r="D341" s="5">
        <v>9810000000000</v>
      </c>
    </row>
    <row r="342" spans="3:9" ht="15.5" x14ac:dyDescent="0.35">
      <c r="C342" t="s">
        <v>299</v>
      </c>
      <c r="D342" s="5">
        <v>-8000000000</v>
      </c>
    </row>
    <row r="343" spans="3:9" ht="15.5" x14ac:dyDescent="0.35">
      <c r="C343" t="s">
        <v>298</v>
      </c>
      <c r="I343" s="5">
        <v>15136000000000</v>
      </c>
    </row>
    <row r="344" spans="3:9" ht="15.5" x14ac:dyDescent="0.35">
      <c r="C344" t="s">
        <v>297</v>
      </c>
      <c r="D344" s="5">
        <v>6016000000000</v>
      </c>
    </row>
    <row r="345" spans="3:9" ht="15.5" x14ac:dyDescent="0.35">
      <c r="C345" t="s">
        <v>296</v>
      </c>
      <c r="D345" s="5">
        <v>816000000000</v>
      </c>
    </row>
    <row r="346" spans="3:9" ht="15.5" x14ac:dyDescent="0.35">
      <c r="C346" t="s">
        <v>23</v>
      </c>
      <c r="D346" s="5">
        <v>6832000000000</v>
      </c>
    </row>
    <row r="347" spans="3:9" ht="15.5" x14ac:dyDescent="0.35">
      <c r="C347" t="s">
        <v>20</v>
      </c>
      <c r="D347" s="5">
        <v>6454000000000</v>
      </c>
    </row>
    <row r="348" spans="3:9" ht="15.5" x14ac:dyDescent="0.35">
      <c r="C348" t="s">
        <v>392</v>
      </c>
      <c r="I348" s="5">
        <v>16856000000000</v>
      </c>
    </row>
    <row r="349" spans="3:9" ht="15.5" x14ac:dyDescent="0.35">
      <c r="C349" t="s">
        <v>393</v>
      </c>
      <c r="I349" s="5">
        <v>1419000000000</v>
      </c>
    </row>
    <row r="350" spans="3:9" ht="15.5" x14ac:dyDescent="0.35">
      <c r="C350" t="s">
        <v>394</v>
      </c>
      <c r="I350" s="5">
        <v>-2864000000000</v>
      </c>
    </row>
    <row r="351" spans="3:9" ht="15.5" x14ac:dyDescent="0.35">
      <c r="C351" t="s">
        <v>395</v>
      </c>
      <c r="I351" s="5">
        <v>1321000000000</v>
      </c>
    </row>
    <row r="352" spans="3:9" ht="15.5" x14ac:dyDescent="0.35">
      <c r="C352" t="s">
        <v>396</v>
      </c>
      <c r="I352" s="5">
        <v>-39000000000</v>
      </c>
    </row>
    <row r="353" spans="3:9" ht="15.5" x14ac:dyDescent="0.35">
      <c r="C353" t="s">
        <v>397</v>
      </c>
      <c r="I353" s="5">
        <v>1381000000000</v>
      </c>
    </row>
  </sheetData>
  <pageMargins left="0.7" right="0.7" top="0.75" bottom="0.75" header="0.3" footer="0.3"/>
  <ignoredErrors>
    <ignoredError sqref="A1:Z35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1442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1443</v>
      </c>
      <c r="D2" s="2" vm="128">
        <f ca="1">IFERROR(_xlfn.STOCKHISTORY("XIDX:" &amp; $C$1, D3, , 0, 0, 1), "Libur")</f>
        <v>87</v>
      </c>
      <c r="H2" s="2" vm="128">
        <f ca="1">IFERROR(INDEX(D2:G2,COUNT(D2:G2)),"")</f>
        <v>87</v>
      </c>
      <c r="I2" s="2" vm="191">
        <f t="shared" ref="I2:W2" ca="1" si="0">IFERROR(_xlfn.STOCKHISTORY("XIDX:" &amp; $C$1, I1, , 0, 0, 1), "Libur")</f>
        <v>89</v>
      </c>
      <c r="J2" s="2" vm="267">
        <f t="shared" ca="1" si="0"/>
        <v>86</v>
      </c>
      <c r="K2" s="2" vm="197">
        <f t="shared" ca="1" si="0"/>
        <v>125</v>
      </c>
      <c r="L2" s="2" vm="339">
        <f t="shared" ca="1" si="0"/>
        <v>192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40">
        <f t="shared" ca="1" si="0"/>
        <v>208</v>
      </c>
      <c r="Q2" s="2" vm="133">
        <f t="shared" ca="1" si="0"/>
        <v>240</v>
      </c>
      <c r="R2" s="2" t="str">
        <f t="shared" ca="1" si="0"/>
        <v>Libur</v>
      </c>
      <c r="S2" s="2" vm="341">
        <f t="shared" ca="1" si="0"/>
        <v>106.123</v>
      </c>
      <c r="T2" s="2" vm="342">
        <f t="shared" ca="1" si="0"/>
        <v>122.9837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2107288429014</v>
      </c>
      <c r="H4" s="2">
        <f>IFERROR(SUM(D4:G4)*(4/MAX(1,COUNT(D4:G4))),"")</f>
        <v>8429153716056</v>
      </c>
      <c r="I4" s="2">
        <f t="shared" ref="I4:W4" si="1">IFERROR(INDEX(I51:I500,MATCH($C$4,$C$51:$C$500,0)),"")</f>
        <v>7874331842902</v>
      </c>
      <c r="J4" s="2">
        <f t="shared" si="1"/>
        <v>7943931260078</v>
      </c>
      <c r="K4" s="2">
        <f t="shared" si="1"/>
        <v>6625320826182</v>
      </c>
      <c r="L4" s="2">
        <f t="shared" si="1"/>
        <v>3780525920680</v>
      </c>
      <c r="M4" s="2">
        <f t="shared" si="1"/>
        <v>626001737958</v>
      </c>
      <c r="N4" s="2">
        <f t="shared" si="1"/>
        <v>1610973387045</v>
      </c>
      <c r="O4" s="2">
        <f t="shared" si="1"/>
        <v>6708800607590</v>
      </c>
      <c r="P4" s="2">
        <f t="shared" si="1"/>
        <v>4232768047707</v>
      </c>
      <c r="Q4" s="2">
        <f t="shared" si="1"/>
        <v>3817860941246</v>
      </c>
      <c r="R4" s="2">
        <f t="shared" si="1"/>
        <v>111864132708</v>
      </c>
      <c r="S4" s="2">
        <f t="shared" si="1"/>
        <v>90044507482</v>
      </c>
      <c r="T4" s="2">
        <f t="shared" si="1"/>
        <v>91209416866</v>
      </c>
      <c r="U4" s="2">
        <f t="shared" si="1"/>
        <v>106293634579</v>
      </c>
      <c r="V4" s="2">
        <f t="shared" si="1"/>
        <v>30029643792</v>
      </c>
      <c r="W4" s="2">
        <f t="shared" si="1"/>
        <v>9254782750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-336504555827</v>
      </c>
      <c r="H5" s="2">
        <f>IFERROR(SUM(D5:G5)*(4/MAX(1,COUNT(D5:G5))),"")</f>
        <v>-1346018223308</v>
      </c>
      <c r="I5" s="2">
        <f t="shared" ref="I5:W5" si="2">IFERROR(INDEX(I51:I500,MATCH($C$5,$C$51:$C$500,0)),"")</f>
        <v>-1299117406139</v>
      </c>
      <c r="J5" s="2">
        <f t="shared" si="2"/>
        <v>-1533780881004</v>
      </c>
      <c r="K5" s="2">
        <f t="shared" si="2"/>
        <v>-1087577579674</v>
      </c>
      <c r="L5" s="2">
        <f t="shared" si="2"/>
        <v>-1624525907638</v>
      </c>
      <c r="M5" s="2">
        <f t="shared" si="2"/>
        <v>-2292147935352</v>
      </c>
      <c r="N5" s="2">
        <f t="shared" si="2"/>
        <v>-2802799752662</v>
      </c>
      <c r="O5" s="2">
        <f t="shared" si="2"/>
        <v>-143108656039</v>
      </c>
      <c r="P5" s="2">
        <f t="shared" si="2"/>
        <v>-849692704748</v>
      </c>
      <c r="Q5" s="2">
        <f t="shared" si="2"/>
        <v>-433422207309</v>
      </c>
      <c r="R5" s="2">
        <f t="shared" si="2"/>
        <v>406724344</v>
      </c>
      <c r="S5" s="2">
        <f t="shared" si="2"/>
        <v>-3090895855</v>
      </c>
      <c r="T5" s="2">
        <f t="shared" si="2"/>
        <v>5348646809</v>
      </c>
      <c r="U5" s="2">
        <f t="shared" si="2"/>
        <v>31636921</v>
      </c>
      <c r="V5" s="2">
        <f t="shared" si="2"/>
        <v>18387625</v>
      </c>
      <c r="W5" s="2">
        <f t="shared" si="2"/>
        <v>44731128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-11069083369141</v>
      </c>
      <c r="H6" s="2">
        <f>IFERROR(INDEX(D6:G6,COUNT(D6:G6)),"")</f>
        <v>-11069083369141</v>
      </c>
      <c r="I6" s="2">
        <f t="shared" ref="I6:W6" si="3">IFERROR(INDEX(I51:I500,MATCH($C$6,$C$51:$C$500,0)),"")</f>
        <v>-10732636882418</v>
      </c>
      <c r="J6" s="2">
        <f t="shared" si="3"/>
        <v>-9434775712229</v>
      </c>
      <c r="K6" s="2">
        <f t="shared" si="3"/>
        <v>-7902115877406</v>
      </c>
      <c r="L6" s="2">
        <f t="shared" si="3"/>
        <v>-6815306852652</v>
      </c>
      <c r="M6" s="2">
        <f t="shared" si="3"/>
        <v>-5205078080169</v>
      </c>
      <c r="N6" s="2">
        <f t="shared" si="3"/>
        <v>-2910411800365</v>
      </c>
      <c r="O6" s="2">
        <f t="shared" si="3"/>
        <v>202127259325</v>
      </c>
      <c r="P6" s="2">
        <f t="shared" si="3"/>
        <v>-802175359354</v>
      </c>
      <c r="Q6" s="2">
        <f t="shared" si="3"/>
        <v>37074862680</v>
      </c>
      <c r="R6" s="2">
        <f t="shared" si="3"/>
        <v>33190179228</v>
      </c>
      <c r="S6" s="2">
        <f t="shared" si="3"/>
        <v>28685247505</v>
      </c>
      <c r="T6" s="2">
        <f t="shared" si="3"/>
        <v>33376395126</v>
      </c>
      <c r="U6" s="2">
        <f t="shared" si="3"/>
        <v>28329856240</v>
      </c>
      <c r="V6" s="2">
        <f t="shared" si="3"/>
        <v>30960778408</v>
      </c>
      <c r="W6" s="2">
        <f t="shared" si="3"/>
        <v>30807724935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10.69</v>
      </c>
      <c r="H7" s="3">
        <f>IFERROR(INDEX(D7:G7,COUNT(D7:G7)),"")</f>
        <v>10.69</v>
      </c>
      <c r="I7" s="3">
        <f t="shared" ref="I7:W7" si="4">IFERROR(INDEX(I51:I500,MATCH($C$7,$C$51:$C$500,0))/1000000000,"")</f>
        <v>10.69</v>
      </c>
      <c r="J7" s="3">
        <f t="shared" si="4"/>
        <v>10.69</v>
      </c>
      <c r="K7" s="3">
        <f t="shared" si="4"/>
        <v>10.69</v>
      </c>
      <c r="L7" s="3">
        <f t="shared" si="4"/>
        <v>10.69</v>
      </c>
      <c r="M7" s="3">
        <f t="shared" si="4"/>
        <v>10.69</v>
      </c>
      <c r="N7" s="3">
        <f t="shared" si="4"/>
        <v>10.69</v>
      </c>
      <c r="O7" s="3">
        <f t="shared" si="4"/>
        <v>10.69</v>
      </c>
      <c r="P7" s="3">
        <f t="shared" si="4"/>
        <v>10.69</v>
      </c>
      <c r="Q7" s="3">
        <f t="shared" si="4"/>
        <v>10.69</v>
      </c>
      <c r="R7" s="3">
        <f t="shared" si="4"/>
        <v>0.22</v>
      </c>
      <c r="S7" s="3">
        <f t="shared" si="4"/>
        <v>0.22</v>
      </c>
      <c r="T7" s="3">
        <f t="shared" si="4"/>
        <v>0.22</v>
      </c>
      <c r="U7" s="3">
        <f t="shared" si="4"/>
        <v>0.05</v>
      </c>
      <c r="V7" s="3">
        <f t="shared" si="4"/>
        <v>0.05</v>
      </c>
      <c r="W7" s="3">
        <f t="shared" si="4"/>
        <v>0.05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29000000000</v>
      </c>
      <c r="H8" s="2">
        <f>IFERROR(INDEX(D8:G8,COUNT(D8:G8)),"")</f>
        <v>29000000000</v>
      </c>
      <c r="I8" s="2">
        <f t="shared" ref="I8:W8" si="5">IFERROR(INDEX(I51:I500,MATCH($C$8,$C$51:$C$500,0)),"")</f>
        <v>837000000000</v>
      </c>
      <c r="J8" s="2">
        <f t="shared" si="5"/>
        <v>853000000000</v>
      </c>
      <c r="K8" s="2">
        <f t="shared" si="5"/>
        <v>375000000000</v>
      </c>
      <c r="L8" s="2">
        <f t="shared" si="5"/>
        <v>486000000000</v>
      </c>
      <c r="M8" s="2">
        <f t="shared" si="5"/>
        <v>26000000000</v>
      </c>
      <c r="N8" s="2">
        <f t="shared" si="5"/>
        <v>97000000000</v>
      </c>
      <c r="O8" s="2">
        <f t="shared" si="5"/>
        <v>-1007000000000</v>
      </c>
      <c r="P8" s="2">
        <f t="shared" si="5"/>
        <v>-184000000000</v>
      </c>
      <c r="Q8" s="2">
        <f t="shared" si="5"/>
        <v>338000000000</v>
      </c>
      <c r="R8" s="2">
        <f t="shared" si="5"/>
        <v>0</v>
      </c>
      <c r="S8" s="2">
        <f t="shared" si="5"/>
        <v>1000000000</v>
      </c>
      <c r="T8" s="2">
        <f t="shared" si="5"/>
        <v>-11000000000</v>
      </c>
      <c r="U8" s="2">
        <f t="shared" si="5"/>
        <v>-4000000000</v>
      </c>
      <c r="V8" s="2">
        <f t="shared" si="5"/>
        <v>-17000000000</v>
      </c>
      <c r="W8" s="2">
        <f t="shared" si="5"/>
        <v>-8000000000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2.75</v>
      </c>
      <c r="H9" s="3">
        <f>IFERROR(INDEX(D9:G9,COUNT(D9:G9)),"")</f>
        <v>2.75</v>
      </c>
      <c r="I9" s="3">
        <f t="shared" ref="I9:W9" si="6">IFERROR(INDEX(I51:I500,MATCH($C$9,$C$51:$C$500,0)),"")</f>
        <v>78.33</v>
      </c>
      <c r="J9" s="3">
        <f t="shared" si="6"/>
        <v>79.790000000000006</v>
      </c>
      <c r="K9" s="3">
        <f t="shared" si="6"/>
        <v>35.119999999999997</v>
      </c>
      <c r="L9" s="3">
        <f t="shared" si="6"/>
        <v>45.5</v>
      </c>
      <c r="M9" s="3">
        <f t="shared" si="6"/>
        <v>2.48</v>
      </c>
      <c r="N9" s="3">
        <f t="shared" si="6"/>
        <v>9.11</v>
      </c>
      <c r="O9" s="3">
        <f t="shared" si="6"/>
        <v>-94.21</v>
      </c>
      <c r="P9" s="3">
        <f t="shared" si="6"/>
        <v>-17.260000000000002</v>
      </c>
      <c r="Q9" s="3">
        <f t="shared" si="6"/>
        <v>31.63</v>
      </c>
      <c r="R9" s="3">
        <f t="shared" si="6"/>
        <v>-0.96</v>
      </c>
      <c r="S9" s="3">
        <f t="shared" si="6"/>
        <v>6.74</v>
      </c>
      <c r="T9" s="3">
        <f t="shared" si="6"/>
        <v>-51.81</v>
      </c>
      <c r="U9" s="3">
        <f t="shared" si="6"/>
        <v>-70.31</v>
      </c>
      <c r="V9" s="3">
        <f t="shared" si="6"/>
        <v>-308.75</v>
      </c>
      <c r="W9" s="3">
        <f t="shared" si="6"/>
        <v>-140.99</v>
      </c>
    </row>
    <row r="10" spans="1:23" ht="15.5" x14ac:dyDescent="0.35">
      <c r="C10" t="s">
        <v>17</v>
      </c>
      <c r="D10" s="3">
        <f ca="1">IFERROR(IF(D9=0,"",D2/D9),"")</f>
        <v>31.636363636363637</v>
      </c>
      <c r="I10" s="3">
        <f t="shared" ref="I10:W10" ca="1" si="7">IFERROR(IF(I9=0,"",I2/I9),"")</f>
        <v>1.1362185624920209</v>
      </c>
      <c r="J10" s="3">
        <f t="shared" ca="1" si="7"/>
        <v>1.0778293019175333</v>
      </c>
      <c r="K10" s="3">
        <f t="shared" ca="1" si="7"/>
        <v>3.559225512528474</v>
      </c>
      <c r="L10" s="3">
        <f t="shared" ca="1" si="7"/>
        <v>4.2197802197802199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-12.050984936268829</v>
      </c>
      <c r="Q10" s="3">
        <f t="shared" ca="1" si="7"/>
        <v>7.587733164717041</v>
      </c>
      <c r="R10" s="3" t="str">
        <f t="shared" ca="1" si="7"/>
        <v/>
      </c>
      <c r="S10" s="3">
        <f t="shared" ca="1" si="7"/>
        <v>15.745252225519287</v>
      </c>
      <c r="T10" s="3">
        <f t="shared" ca="1" si="7"/>
        <v>-2.3737444508782088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42080146102</v>
      </c>
      <c r="H11" s="2">
        <f>IFERROR(INDEX(D11:G11,COUNT(D11:G11)),"")</f>
        <v>42080146102</v>
      </c>
      <c r="I11" s="2">
        <f t="shared" ref="I11:W11" si="8">IFERROR(INDEX(I51:I500,MATCH($C$11,$C$51:$C$500,0)),"")</f>
        <v>36748573652</v>
      </c>
      <c r="J11" s="2">
        <f t="shared" si="8"/>
        <v>45371000256</v>
      </c>
      <c r="K11" s="2">
        <f t="shared" si="8"/>
        <v>56254020061</v>
      </c>
      <c r="L11" s="2">
        <f t="shared" si="8"/>
        <v>26734281919</v>
      </c>
      <c r="M11" s="2">
        <f t="shared" si="8"/>
        <v>21134302906</v>
      </c>
      <c r="N11" s="2">
        <f t="shared" si="8"/>
        <v>18722028051</v>
      </c>
      <c r="O11" s="2">
        <f t="shared" si="8"/>
        <v>311873503513</v>
      </c>
      <c r="P11" s="2">
        <f t="shared" si="8"/>
        <v>140409140360</v>
      </c>
      <c r="Q11" s="2">
        <f t="shared" si="8"/>
        <v>248423113666</v>
      </c>
      <c r="R11" s="2">
        <f t="shared" si="8"/>
        <v>6807034099</v>
      </c>
      <c r="S11" s="2">
        <f t="shared" si="8"/>
        <v>3626996929</v>
      </c>
      <c r="T11" s="2">
        <f t="shared" si="8"/>
        <v>4865495959</v>
      </c>
      <c r="U11" s="2">
        <f t="shared" si="8"/>
        <v>3672770792</v>
      </c>
      <c r="V11" s="2">
        <f t="shared" si="8"/>
        <v>744793694</v>
      </c>
      <c r="W11" s="2">
        <f t="shared" si="8"/>
        <v>2997564857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4289000000000</v>
      </c>
      <c r="H12" s="2">
        <f>IFERROR(INDEX(D12:G12,COUNT(D12:G12)),"")</f>
        <v>4289000000000</v>
      </c>
      <c r="I12" s="2">
        <f t="shared" ref="I12:W12" si="9">IFERROR(INDEX(I51:I500,MATCH($C$12,$C$51:$C$500,0)),"")</f>
        <v>4606000000000</v>
      </c>
      <c r="J12" s="2">
        <f t="shared" si="9"/>
        <v>5932000000000</v>
      </c>
      <c r="K12" s="2">
        <f t="shared" si="9"/>
        <v>5421000000000</v>
      </c>
      <c r="L12" s="2">
        <f t="shared" si="9"/>
        <v>4819000000000</v>
      </c>
      <c r="M12" s="2">
        <f t="shared" si="9"/>
        <v>3815000000000</v>
      </c>
      <c r="N12" s="2">
        <f t="shared" si="9"/>
        <v>4058000000000</v>
      </c>
      <c r="O12" s="2">
        <f t="shared" si="9"/>
        <v>131000000000</v>
      </c>
      <c r="P12" s="2">
        <f t="shared" si="9"/>
        <v>1254000000000</v>
      </c>
      <c r="Q12" s="2">
        <f t="shared" si="9"/>
        <v>1526000000000</v>
      </c>
      <c r="R12" s="2">
        <f t="shared" si="9"/>
        <v>67000000000</v>
      </c>
      <c r="S12" s="2">
        <f t="shared" si="9"/>
        <v>70000000000</v>
      </c>
      <c r="T12" s="2">
        <f t="shared" si="9"/>
        <v>72000000000</v>
      </c>
      <c r="U12" s="2">
        <f t="shared" si="9"/>
        <v>37000000000</v>
      </c>
      <c r="V12" s="2">
        <f t="shared" si="9"/>
        <v>57000000000</v>
      </c>
      <c r="W12" s="2">
        <f t="shared" si="9"/>
        <v>35000000000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4331000000000</v>
      </c>
      <c r="H13" s="2">
        <f>IFERROR(INDEX(D13:G13,COUNT(D13:G13)),"")</f>
        <v>4331000000000</v>
      </c>
      <c r="I13" s="2">
        <f t="shared" ref="I13:W13" si="10">IFERROR(INDEX(I51:I500,MATCH($C$13,$C$51:$C$500,0)),"")</f>
        <v>4643000000000</v>
      </c>
      <c r="J13" s="2">
        <f t="shared" si="10"/>
        <v>5978000000000</v>
      </c>
      <c r="K13" s="2">
        <f t="shared" si="10"/>
        <v>5478000000000</v>
      </c>
      <c r="L13" s="2">
        <f t="shared" si="10"/>
        <v>4846000000000</v>
      </c>
      <c r="M13" s="2">
        <f t="shared" si="10"/>
        <v>3836000000000</v>
      </c>
      <c r="N13" s="2">
        <f t="shared" si="10"/>
        <v>4077000000000</v>
      </c>
      <c r="O13" s="2">
        <f t="shared" si="10"/>
        <v>442000000000</v>
      </c>
      <c r="P13" s="2">
        <f t="shared" si="10"/>
        <v>1394000000000</v>
      </c>
      <c r="Q13" s="2">
        <f t="shared" si="10"/>
        <v>1774000000000</v>
      </c>
      <c r="R13" s="2">
        <f t="shared" si="10"/>
        <v>74000000000</v>
      </c>
      <c r="S13" s="2">
        <f t="shared" si="10"/>
        <v>74000000000</v>
      </c>
      <c r="T13" s="2">
        <f t="shared" si="10"/>
        <v>77000000000</v>
      </c>
      <c r="U13" s="2">
        <f t="shared" si="10"/>
        <v>40000000000</v>
      </c>
      <c r="V13" s="2">
        <f t="shared" si="10"/>
        <v>58000000000</v>
      </c>
      <c r="W13" s="2">
        <f t="shared" si="10"/>
        <v>38000000000</v>
      </c>
    </row>
    <row r="14" spans="1:23" ht="15.5" x14ac:dyDescent="0.35">
      <c r="C14" t="s">
        <v>26</v>
      </c>
      <c r="D14" s="2">
        <f>IFERROR(INDEX(D51:D500,MATCH($C$14,$C$51:$C$500,0)),"")</f>
        <v>-99367469487</v>
      </c>
      <c r="H14" s="2">
        <f>IFERROR(SUM(D14:G14)*(4/MAX(1,COUNT(D14:G14))),"")</f>
        <v>-397469877948</v>
      </c>
      <c r="I14" s="2">
        <f t="shared" ref="I14:W14" si="11">IFERROR(INDEX(I51:I500,MATCH($C$14,$C$51:$C$500,0)),"")</f>
        <v>-439663687651</v>
      </c>
      <c r="J14" s="2">
        <f t="shared" si="11"/>
        <v>-424339559907</v>
      </c>
      <c r="K14" s="2">
        <f t="shared" si="11"/>
        <v>-362135123330</v>
      </c>
      <c r="L14" s="2">
        <f t="shared" si="11"/>
        <v>-328559903302</v>
      </c>
      <c r="M14" s="2">
        <f t="shared" si="11"/>
        <v>-262607204936</v>
      </c>
      <c r="N14" s="2">
        <f t="shared" si="11"/>
        <v>-267246207693</v>
      </c>
      <c r="O14" s="2">
        <f t="shared" si="11"/>
        <v>-65293914766</v>
      </c>
      <c r="P14" s="2">
        <f t="shared" si="11"/>
        <v>-82972451188</v>
      </c>
      <c r="Q14" s="2">
        <f t="shared" si="11"/>
        <v>-83129713608</v>
      </c>
      <c r="R14" s="2">
        <f t="shared" si="11"/>
        <v>-5764189526</v>
      </c>
      <c r="S14" s="2">
        <f t="shared" si="11"/>
        <v>-8531121808</v>
      </c>
      <c r="T14" s="2">
        <f t="shared" si="11"/>
        <v>-8080067602</v>
      </c>
      <c r="U14" s="2">
        <f t="shared" si="11"/>
        <v>-536106876</v>
      </c>
      <c r="V14" s="2">
        <f t="shared" si="11"/>
        <v>-84357111</v>
      </c>
      <c r="W14" s="2">
        <f t="shared" si="11"/>
        <v>-143420102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-3419822583</v>
      </c>
      <c r="J15" s="2">
        <f t="shared" si="12"/>
        <v>-3315815633</v>
      </c>
      <c r="K15" s="2">
        <f t="shared" si="12"/>
        <v>-16652365876</v>
      </c>
      <c r="L15" s="2">
        <f t="shared" si="12"/>
        <v>-3513082147</v>
      </c>
      <c r="M15" s="2">
        <f t="shared" si="12"/>
        <v>-406555440237</v>
      </c>
      <c r="N15" s="2">
        <f t="shared" si="12"/>
        <v>315017931636</v>
      </c>
      <c r="O15" s="2">
        <f t="shared" si="12"/>
        <v>-95561647660</v>
      </c>
      <c r="P15" s="2">
        <f t="shared" si="12"/>
        <v>160044520589</v>
      </c>
      <c r="Q15" s="2">
        <f t="shared" si="12"/>
        <v>-813256742835</v>
      </c>
      <c r="R15" s="2">
        <f t="shared" si="12"/>
        <v>-1030282550</v>
      </c>
      <c r="S15" s="2">
        <f t="shared" si="12"/>
        <v>-325965922</v>
      </c>
      <c r="T15" s="2">
        <f t="shared" si="12"/>
        <v>-532735239</v>
      </c>
      <c r="U15" s="2">
        <f t="shared" si="12"/>
        <v>114118826</v>
      </c>
      <c r="V15" s="2">
        <f t="shared" si="12"/>
        <v>-103720899</v>
      </c>
      <c r="W15" s="2">
        <f t="shared" si="12"/>
        <v>695555988</v>
      </c>
    </row>
    <row r="16" spans="1:23" ht="15.5" x14ac:dyDescent="0.35">
      <c r="C16" t="s">
        <v>28</v>
      </c>
      <c r="D16" s="2">
        <f>IFERROR(INDEX(D51:D500,MATCH($C$16,$C$51:$C$500,0)),"")</f>
        <v>-336446486723</v>
      </c>
      <c r="H16" s="2">
        <f>IFERROR(SUM(D16:G16)*(4/MAX(1,COUNT(D16:G16))),"")</f>
        <v>-1345785946892</v>
      </c>
      <c r="I16" s="2">
        <f t="shared" ref="I16:W16" si="13">IFERROR(INDEX(I51:I500,MATCH($C$16,$C$51:$C$500,0)),"")</f>
        <v>-1291446513208</v>
      </c>
      <c r="J16" s="2">
        <f t="shared" si="13"/>
        <v>-1523194719330</v>
      </c>
      <c r="K16" s="2">
        <f t="shared" si="13"/>
        <v>-1064063337577</v>
      </c>
      <c r="L16" s="2">
        <f t="shared" si="13"/>
        <v>-1643423868491</v>
      </c>
      <c r="M16" s="2">
        <f t="shared" si="13"/>
        <v>-1931320737799</v>
      </c>
      <c r="N16" s="2">
        <f t="shared" si="13"/>
        <v>-3069607805197</v>
      </c>
      <c r="O16" s="2">
        <f t="shared" si="13"/>
        <v>-61806971146</v>
      </c>
      <c r="P16" s="2">
        <f t="shared" si="13"/>
        <v>-1067069354297</v>
      </c>
      <c r="Q16" s="2">
        <f t="shared" si="13"/>
        <v>300295462452</v>
      </c>
      <c r="R16" s="2">
        <f t="shared" si="13"/>
        <v>1907766248</v>
      </c>
      <c r="S16" s="2">
        <f t="shared" si="13"/>
        <v>-4747330681</v>
      </c>
      <c r="T16" s="2">
        <f t="shared" si="13"/>
        <v>8416394156</v>
      </c>
      <c r="U16" s="2">
        <f t="shared" si="13"/>
        <v>428276914</v>
      </c>
      <c r="V16" s="2">
        <f t="shared" si="13"/>
        <v>167312117</v>
      </c>
      <c r="W16" s="2">
        <f t="shared" si="13"/>
        <v>-534072139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930030000000</v>
      </c>
      <c r="H20" s="2">
        <f t="shared" ref="H20:W20" ca="1" si="14">IFERROR(H21*H2,"")</f>
        <v>930030000000</v>
      </c>
      <c r="I20" s="2">
        <f t="shared" ca="1" si="14"/>
        <v>951410000000</v>
      </c>
      <c r="J20" s="2">
        <f t="shared" ca="1" si="14"/>
        <v>919340000000</v>
      </c>
      <c r="K20" s="2">
        <f t="shared" ca="1" si="14"/>
        <v>1336250000000</v>
      </c>
      <c r="L20" s="2">
        <f t="shared" ca="1" si="14"/>
        <v>2052480000000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2223520000000</v>
      </c>
      <c r="Q20" s="2">
        <f t="shared" ca="1" si="14"/>
        <v>2565600000000</v>
      </c>
      <c r="R20" s="2" t="str">
        <f t="shared" ca="1" si="14"/>
        <v/>
      </c>
      <c r="S20" s="2">
        <f t="shared" ca="1" si="14"/>
        <v>23347060000</v>
      </c>
      <c r="T20" s="2">
        <f t="shared" ca="1" si="14"/>
        <v>27056414000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10690000000</v>
      </c>
      <c r="H21" s="2">
        <f>IFERROR(INDEX(D21:G21,COUNT(D21:G21)),"")</f>
        <v>10690000000</v>
      </c>
      <c r="I21" s="2">
        <f t="shared" ref="I21:W21" si="15">IFERROR(INDEX(I51:I500,MATCH($C$7,$C$51:$C$500,0)),"")</f>
        <v>10690000000</v>
      </c>
      <c r="J21" s="2">
        <f t="shared" si="15"/>
        <v>10690000000</v>
      </c>
      <c r="K21" s="2">
        <f t="shared" si="15"/>
        <v>10690000000</v>
      </c>
      <c r="L21" s="2">
        <f t="shared" si="15"/>
        <v>10690000000</v>
      </c>
      <c r="M21" s="2">
        <f t="shared" si="15"/>
        <v>10690000000</v>
      </c>
      <c r="N21" s="2">
        <f t="shared" si="15"/>
        <v>10690000000</v>
      </c>
      <c r="O21" s="2">
        <f t="shared" si="15"/>
        <v>10690000000</v>
      </c>
      <c r="P21" s="2">
        <f t="shared" si="15"/>
        <v>10690000000</v>
      </c>
      <c r="Q21" s="2">
        <f t="shared" si="15"/>
        <v>10690000000</v>
      </c>
      <c r="R21" s="2">
        <f t="shared" si="15"/>
        <v>220000000</v>
      </c>
      <c r="S21" s="2">
        <f t="shared" si="15"/>
        <v>220000000</v>
      </c>
      <c r="T21" s="2">
        <f t="shared" si="15"/>
        <v>220000000</v>
      </c>
      <c r="U21" s="2">
        <f t="shared" si="15"/>
        <v>50000000</v>
      </c>
      <c r="V21" s="2">
        <f t="shared" si="15"/>
        <v>50000000</v>
      </c>
      <c r="W21" s="2">
        <f t="shared" si="15"/>
        <v>50000000</v>
      </c>
    </row>
    <row r="23" spans="1:23" ht="15.5" x14ac:dyDescent="0.35">
      <c r="B23" t="s">
        <v>53</v>
      </c>
      <c r="C23" t="s">
        <v>54</v>
      </c>
      <c r="D23" s="3">
        <f>IFERROR(D5/D6*100,"")</f>
        <v>3.0400399437330639</v>
      </c>
      <c r="H23" s="3">
        <f t="shared" ref="H23:W23" si="16">IFERROR(H5/H6*100,"")</f>
        <v>12.160159774932255</v>
      </c>
      <c r="I23" s="3">
        <f t="shared" si="16"/>
        <v>12.104363730661467</v>
      </c>
      <c r="J23" s="3">
        <f t="shared" si="16"/>
        <v>16.256675598721134</v>
      </c>
      <c r="K23" s="3">
        <f t="shared" si="16"/>
        <v>13.763118594396204</v>
      </c>
      <c r="L23" s="3">
        <f t="shared" si="16"/>
        <v>23.836430886539727</v>
      </c>
      <c r="M23" s="3">
        <f t="shared" si="16"/>
        <v>44.036763715129091</v>
      </c>
      <c r="N23" s="3">
        <f t="shared" si="16"/>
        <v>96.302514726970799</v>
      </c>
      <c r="O23" s="3">
        <f t="shared" si="16"/>
        <v>-70.801264766023408</v>
      </c>
      <c r="P23" s="3">
        <f t="shared" si="16"/>
        <v>105.92356083241776</v>
      </c>
      <c r="Q23" s="3">
        <f t="shared" si="16"/>
        <v>-1169.0460219635802</v>
      </c>
      <c r="R23" s="3">
        <f t="shared" si="16"/>
        <v>1.2254358170409576</v>
      </c>
      <c r="S23" s="3">
        <f t="shared" si="16"/>
        <v>-10.775210687867482</v>
      </c>
      <c r="T23" s="3">
        <f t="shared" si="16"/>
        <v>16.025238162504369</v>
      </c>
      <c r="U23" s="3">
        <f t="shared" si="16"/>
        <v>0.11167342584439463</v>
      </c>
      <c r="V23" s="3">
        <f t="shared" si="16"/>
        <v>5.9390060410266669E-2</v>
      </c>
      <c r="W23" s="3">
        <f t="shared" si="16"/>
        <v>0.14519451888893592</v>
      </c>
    </row>
    <row r="24" spans="1:23" ht="15.5" x14ac:dyDescent="0.35">
      <c r="C24" t="s">
        <v>55</v>
      </c>
      <c r="D24" s="4">
        <f>IFERROR(_xlfn.RRI(5,I23,D23),"")</f>
        <v>-0.24144431962680202</v>
      </c>
      <c r="H24" s="4">
        <f t="shared" ref="H24:W24" si="17">IFERROR(_xlfn.RRI(5,M23,H23),"")</f>
        <v>-0.22691939604928391</v>
      </c>
      <c r="I24" s="4">
        <f t="shared" si="17"/>
        <v>-0.33951818071856388</v>
      </c>
      <c r="J24" s="4" t="str">
        <f t="shared" si="17"/>
        <v/>
      </c>
      <c r="K24" s="4">
        <f t="shared" si="17"/>
        <v>-0.33511757081755278</v>
      </c>
      <c r="L24" s="4" t="str">
        <f t="shared" si="17"/>
        <v/>
      </c>
      <c r="M24" s="4">
        <f t="shared" si="17"/>
        <v>1.0469393036224601</v>
      </c>
      <c r="N24" s="4" t="str">
        <f t="shared" si="17"/>
        <v/>
      </c>
      <c r="O24" s="4" t="str">
        <f t="shared" si="17"/>
        <v/>
      </c>
      <c r="P24" s="4">
        <f t="shared" si="17"/>
        <v>2.9392046738018918</v>
      </c>
      <c r="Q24" s="4" t="str">
        <f t="shared" si="17"/>
        <v/>
      </c>
      <c r="R24" s="4">
        <f t="shared" si="17"/>
        <v>0.53203282165903731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-31.49</v>
      </c>
      <c r="H25" s="3">
        <f>IFERROR(INDEX(D25:G25,COUNT(D25:G25)),"")</f>
        <v>-31.49</v>
      </c>
      <c r="I25" s="3">
        <f t="shared" ref="I25:W25" si="18">IFERROR(INDEX(I51:I500,MATCH($C$25,$C$51:$C$500,0)),"")</f>
        <v>-121.33</v>
      </c>
      <c r="J25" s="3">
        <f t="shared" si="18"/>
        <v>-142.94999999999999</v>
      </c>
      <c r="K25" s="3">
        <f t="shared" si="18"/>
        <v>-101.2</v>
      </c>
      <c r="L25" s="3">
        <f t="shared" si="18"/>
        <v>-154.41</v>
      </c>
      <c r="M25" s="3">
        <f t="shared" si="18"/>
        <v>-218.58</v>
      </c>
      <c r="N25" s="3">
        <f t="shared" si="18"/>
        <v>-257.81</v>
      </c>
      <c r="O25" s="3">
        <f t="shared" si="18"/>
        <v>-14.74</v>
      </c>
      <c r="P25" s="3">
        <f t="shared" si="18"/>
        <v>-84.91</v>
      </c>
      <c r="Q25" s="3">
        <f t="shared" si="18"/>
        <v>-47.98</v>
      </c>
      <c r="R25" s="3">
        <f t="shared" si="18"/>
        <v>2.65</v>
      </c>
      <c r="S25" s="3">
        <f t="shared" si="18"/>
        <v>-14.31</v>
      </c>
      <c r="T25" s="3">
        <f t="shared" si="18"/>
        <v>24.76</v>
      </c>
      <c r="U25" s="3">
        <f t="shared" si="18"/>
        <v>0.59</v>
      </c>
      <c r="V25" s="3">
        <f t="shared" si="18"/>
        <v>0.34</v>
      </c>
      <c r="W25" s="3">
        <f t="shared" si="18"/>
        <v>0.83</v>
      </c>
    </row>
    <row r="26" spans="1:23" ht="15.5" x14ac:dyDescent="0.35">
      <c r="C26" t="s">
        <v>58</v>
      </c>
      <c r="D26" s="4">
        <f>IFERROR(_xlfn.RRI(5,I25,D25),"")</f>
        <v>-0.2364440027548429</v>
      </c>
      <c r="H26" s="4">
        <f t="shared" ref="H26:W26" si="19">IFERROR(_xlfn.RRI(5,M25,H25),"")</f>
        <v>-0.3212459283654977</v>
      </c>
      <c r="I26" s="4">
        <f t="shared" si="19"/>
        <v>-0.13993022103067942</v>
      </c>
      <c r="J26" s="4">
        <f t="shared" si="19"/>
        <v>0.57520591970510448</v>
      </c>
      <c r="K26" s="4">
        <f t="shared" si="19"/>
        <v>3.5724702107997608E-2</v>
      </c>
      <c r="L26" s="4">
        <f t="shared" si="19"/>
        <v>0.26334811259807922</v>
      </c>
      <c r="M26" s="4" t="str">
        <f t="shared" si="19"/>
        <v/>
      </c>
      <c r="N26" s="4">
        <f t="shared" si="19"/>
        <v>0.78292069090669014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0.26134403089351954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197.12707474405988</v>
      </c>
      <c r="H27" s="3">
        <f t="shared" ref="H27:W27" si="20">IFERROR(H4/H21,"")</f>
        <v>788.50829897623953</v>
      </c>
      <c r="I27" s="3">
        <f t="shared" si="20"/>
        <v>736.60728184303082</v>
      </c>
      <c r="J27" s="3">
        <f t="shared" si="20"/>
        <v>743.11798504003741</v>
      </c>
      <c r="K27" s="3">
        <f t="shared" si="20"/>
        <v>619.76808476913004</v>
      </c>
      <c r="L27" s="3">
        <f t="shared" si="20"/>
        <v>353.65069417025256</v>
      </c>
      <c r="M27" s="3">
        <f t="shared" si="20"/>
        <v>58.559563887558468</v>
      </c>
      <c r="N27" s="3">
        <f t="shared" si="20"/>
        <v>150.69910075257249</v>
      </c>
      <c r="O27" s="3">
        <f t="shared" si="20"/>
        <v>627.57723176707202</v>
      </c>
      <c r="P27" s="3">
        <f t="shared" si="20"/>
        <v>395.95585104836294</v>
      </c>
      <c r="Q27" s="3">
        <f t="shared" si="20"/>
        <v>357.14321246454631</v>
      </c>
      <c r="R27" s="3">
        <f t="shared" si="20"/>
        <v>508.47333049090906</v>
      </c>
      <c r="S27" s="3">
        <f t="shared" si="20"/>
        <v>409.29321582727272</v>
      </c>
      <c r="T27" s="3">
        <f t="shared" si="20"/>
        <v>414.58825848181817</v>
      </c>
      <c r="U27" s="3">
        <f t="shared" si="20"/>
        <v>2125.8726915799998</v>
      </c>
      <c r="V27" s="3">
        <f t="shared" si="20"/>
        <v>600.59287584000003</v>
      </c>
      <c r="W27" s="3">
        <f t="shared" si="20"/>
        <v>185.09565499999999</v>
      </c>
    </row>
    <row r="28" spans="1:23" ht="15.5" x14ac:dyDescent="0.35">
      <c r="C28" t="s">
        <v>60</v>
      </c>
      <c r="D28" s="4">
        <f>IFERROR(_xlfn.RRI(5,I27,D27),"")</f>
        <v>-0.23175091108381762</v>
      </c>
      <c r="H28" s="4">
        <f t="shared" ref="H28:W28" si="21">IFERROR(_xlfn.RRI(5,M27,H27),"")</f>
        <v>0.68206078900276745</v>
      </c>
      <c r="I28" s="4">
        <f t="shared" si="21"/>
        <v>0.37348863253996445</v>
      </c>
      <c r="J28" s="4">
        <f t="shared" si="21"/>
        <v>3.4375245711014912E-2</v>
      </c>
      <c r="K28" s="4">
        <f t="shared" si="21"/>
        <v>9.3746027507718654E-2</v>
      </c>
      <c r="L28" s="4">
        <f t="shared" si="21"/>
        <v>-1.9635038687331186E-3</v>
      </c>
      <c r="M28" s="4">
        <f t="shared" si="21"/>
        <v>-0.35096826740255627</v>
      </c>
      <c r="N28" s="4">
        <f t="shared" si="21"/>
        <v>-0.18112950546576911</v>
      </c>
      <c r="O28" s="4">
        <f t="shared" si="21"/>
        <v>8.6450730272791931E-2</v>
      </c>
      <c r="P28" s="4">
        <f t="shared" si="21"/>
        <v>-0.28546763950433129</v>
      </c>
      <c r="Q28" s="4">
        <f t="shared" si="21"/>
        <v>-9.8735126570965837E-2</v>
      </c>
      <c r="R28" s="4">
        <f t="shared" si="21"/>
        <v>0.22398019602243346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-0.74045990274458096</v>
      </c>
      <c r="I29" s="4">
        <f t="shared" si="22"/>
        <v>-0.1512416928996152</v>
      </c>
      <c r="J29" s="4">
        <f t="shared" si="22"/>
        <v>0.41254940711462434</v>
      </c>
      <c r="K29" s="4">
        <f t="shared" si="22"/>
        <v>-0.34460203354705005</v>
      </c>
      <c r="L29" s="4">
        <f t="shared" si="22"/>
        <v>-0.29357672248147137</v>
      </c>
      <c r="M29" s="4">
        <f t="shared" si="22"/>
        <v>-0.15216632403708152</v>
      </c>
      <c r="N29" s="4">
        <f t="shared" si="22"/>
        <v>16.490502035278155</v>
      </c>
      <c r="O29" s="4">
        <f t="shared" si="22"/>
        <v>-0.82640442821811333</v>
      </c>
      <c r="P29" s="4">
        <f t="shared" si="22"/>
        <v>0.76969570654439357</v>
      </c>
      <c r="Q29" s="4">
        <f t="shared" si="22"/>
        <v>-19.10566037735849</v>
      </c>
      <c r="R29" s="4">
        <f t="shared" si="22"/>
        <v>-1.1851851851851851</v>
      </c>
      <c r="S29" s="4">
        <f t="shared" si="22"/>
        <v>-1.5779483037156703</v>
      </c>
      <c r="T29" s="4">
        <f t="shared" si="22"/>
        <v>40.96610169491526</v>
      </c>
      <c r="U29" s="4">
        <f t="shared" si="22"/>
        <v>0.73529411764705865</v>
      </c>
      <c r="V29" s="4">
        <f t="shared" si="22"/>
        <v>-0.59036144578313243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7.0459549358987586E-2</v>
      </c>
      <c r="I30" s="4">
        <f t="shared" si="23"/>
        <v>-8.7613317509141041E-3</v>
      </c>
      <c r="J30" s="4">
        <f t="shared" si="23"/>
        <v>0.19902589904553808</v>
      </c>
      <c r="K30" s="4">
        <f t="shared" si="23"/>
        <v>0.75248654954078698</v>
      </c>
      <c r="L30" s="4">
        <f t="shared" si="23"/>
        <v>5.03916202055919</v>
      </c>
      <c r="M30" s="4">
        <f t="shared" si="23"/>
        <v>-0.61141397927977459</v>
      </c>
      <c r="N30" s="4">
        <f t="shared" si="23"/>
        <v>-0.75987162515719642</v>
      </c>
      <c r="O30" s="4">
        <f t="shared" si="23"/>
        <v>0.58496769300276941</v>
      </c>
      <c r="P30" s="4">
        <f t="shared" si="23"/>
        <v>0.1086752799135713</v>
      </c>
      <c r="Q30" s="4">
        <f t="shared" si="23"/>
        <v>-0.29761662795619992</v>
      </c>
      <c r="R30" s="4">
        <f t="shared" si="23"/>
        <v>0.24232044614561044</v>
      </c>
      <c r="S30" s="4">
        <f t="shared" si="23"/>
        <v>-1.2771810455837281E-2</v>
      </c>
      <c r="T30" s="4">
        <f t="shared" si="23"/>
        <v>-0.80497973367648545</v>
      </c>
      <c r="U30" s="4">
        <f t="shared" si="23"/>
        <v>2.5396235571504504</v>
      </c>
      <c r="V30" s="4">
        <f t="shared" si="23"/>
        <v>2.2447702558982279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-1036.7</v>
      </c>
      <c r="H32" s="3">
        <f>IFERROR(INDEX(D32:G32,COUNT(D32:G32)),"")</f>
        <v>-1036.7</v>
      </c>
      <c r="I32" s="3">
        <f t="shared" ref="I32:W32" si="24">IFERROR(INDEX(I51:I500,MATCH($C$32,$C$51:$C$500,0)),"")</f>
        <v>-1005.21</v>
      </c>
      <c r="J32" s="3">
        <f t="shared" si="24"/>
        <v>-883.62</v>
      </c>
      <c r="K32" s="3">
        <f t="shared" si="24"/>
        <v>-740.1</v>
      </c>
      <c r="L32" s="3">
        <f t="shared" si="24"/>
        <v>-638.30999999999995</v>
      </c>
      <c r="M32" s="3">
        <f t="shared" si="24"/>
        <v>-487.35</v>
      </c>
      <c r="N32" s="3">
        <f t="shared" si="24"/>
        <v>-272.83</v>
      </c>
      <c r="O32" s="3">
        <f t="shared" si="24"/>
        <v>18.46</v>
      </c>
      <c r="P32" s="3">
        <f t="shared" si="24"/>
        <v>-75.53</v>
      </c>
      <c r="Q32" s="3">
        <f t="shared" si="24"/>
        <v>3.04</v>
      </c>
      <c r="R32" s="3">
        <f t="shared" si="24"/>
        <v>113.32</v>
      </c>
      <c r="S32" s="3">
        <f t="shared" si="24"/>
        <v>97.94</v>
      </c>
      <c r="T32" s="3">
        <f t="shared" si="24"/>
        <v>110.49</v>
      </c>
      <c r="U32" s="3">
        <f t="shared" si="24"/>
        <v>519.71</v>
      </c>
      <c r="V32" s="3">
        <f t="shared" si="24"/>
        <v>487.62</v>
      </c>
      <c r="W32" s="3">
        <f t="shared" si="24"/>
        <v>486.78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-0.08</v>
      </c>
      <c r="H33" s="3">
        <f>IFERROR(INDEX(D33:G33,COUNT(D33:G33)),"")</f>
        <v>-0.08</v>
      </c>
      <c r="I33" s="3">
        <f t="shared" ref="I33:W33" si="25">IFERROR(INDEX(I51:I500,MATCH($C$33,$C$51:$C$500,0)),"")</f>
        <v>-0.09</v>
      </c>
      <c r="J33" s="3">
        <f t="shared" si="25"/>
        <v>-0.1</v>
      </c>
      <c r="K33" s="3">
        <f t="shared" si="25"/>
        <v>-0.17</v>
      </c>
      <c r="L33" s="3">
        <f t="shared" si="25"/>
        <v>-0.3</v>
      </c>
      <c r="M33" s="3">
        <f t="shared" si="25"/>
        <v>-0.38</v>
      </c>
      <c r="N33" s="3">
        <f t="shared" si="25"/>
        <v>-0.67</v>
      </c>
      <c r="O33" s="3">
        <f t="shared" si="25"/>
        <v>9.9700000000000006</v>
      </c>
      <c r="P33" s="3">
        <f t="shared" si="25"/>
        <v>-2.75</v>
      </c>
      <c r="Q33" s="3">
        <f t="shared" si="25"/>
        <v>78.95</v>
      </c>
      <c r="R33" s="3">
        <f t="shared" si="25"/>
        <v>0.87</v>
      </c>
      <c r="S33" s="3">
        <f t="shared" si="25"/>
        <v>0.94</v>
      </c>
      <c r="T33" s="3">
        <f t="shared" si="25"/>
        <v>0.97</v>
      </c>
      <c r="U33" s="3">
        <f t="shared" si="25"/>
        <v>3.28</v>
      </c>
      <c r="V33" s="3">
        <f t="shared" si="25"/>
        <v>10.67</v>
      </c>
      <c r="W33" s="3">
        <f t="shared" si="25"/>
        <v>5.85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-2.73</v>
      </c>
      <c r="H34" s="3">
        <f>IFERROR(INDEX(D34:G34,COUNT(D34:G34)),"")</f>
        <v>-2.73</v>
      </c>
      <c r="I34" s="3">
        <f t="shared" ref="I34:W34" si="26">IFERROR(INDEX(I51:I500,MATCH($C$34,$C$51:$C$500,0)),"")</f>
        <v>-0.73</v>
      </c>
      <c r="J34" s="3">
        <f t="shared" si="26"/>
        <v>-0.6</v>
      </c>
      <c r="K34" s="3">
        <f t="shared" si="26"/>
        <v>-1.24</v>
      </c>
      <c r="L34" s="3">
        <f t="shared" si="26"/>
        <v>-1.24</v>
      </c>
      <c r="M34" s="3">
        <f t="shared" si="26"/>
        <v>-0.84</v>
      </c>
      <c r="N34" s="3">
        <f t="shared" si="26"/>
        <v>-0.71</v>
      </c>
      <c r="O34" s="3">
        <f t="shared" si="26"/>
        <v>-12.48</v>
      </c>
      <c r="P34" s="3">
        <f t="shared" si="26"/>
        <v>-2.4500000000000002</v>
      </c>
      <c r="Q34" s="3">
        <f t="shared" si="26"/>
        <v>-5</v>
      </c>
      <c r="R34" s="3">
        <f t="shared" si="26"/>
        <v>37.36</v>
      </c>
      <c r="S34" s="3">
        <f t="shared" si="26"/>
        <v>-6.43</v>
      </c>
      <c r="T34" s="3">
        <f t="shared" si="26"/>
        <v>4.32</v>
      </c>
      <c r="U34" s="3">
        <f t="shared" si="26"/>
        <v>2893.22</v>
      </c>
      <c r="V34" s="3">
        <f t="shared" si="26"/>
        <v>15305.88</v>
      </c>
      <c r="W34" s="3">
        <f t="shared" si="26"/>
        <v>3430.12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0.44</v>
      </c>
      <c r="H35" s="3">
        <f>IFERROR(INDEX(D35:G35,COUNT(D35:G35)),"")</f>
        <v>0.44</v>
      </c>
      <c r="I35" s="3">
        <f t="shared" ref="I35:W35" si="27">IFERROR(INDEX(I51:I500,MATCH($C$35,$C$51:$C$500,0)),"")</f>
        <v>0.12</v>
      </c>
      <c r="J35" s="3">
        <f t="shared" si="27"/>
        <v>0.12</v>
      </c>
      <c r="K35" s="3">
        <f t="shared" si="27"/>
        <v>0.2</v>
      </c>
      <c r="L35" s="3">
        <f t="shared" si="27"/>
        <v>0.54</v>
      </c>
      <c r="M35" s="3">
        <f t="shared" si="27"/>
        <v>3.14</v>
      </c>
      <c r="N35" s="3">
        <f t="shared" si="27"/>
        <v>1.22</v>
      </c>
      <c r="O35" s="3">
        <f t="shared" si="27"/>
        <v>0.28999999999999998</v>
      </c>
      <c r="P35" s="3">
        <f t="shared" si="27"/>
        <v>0.53</v>
      </c>
      <c r="Q35" s="3">
        <f t="shared" si="27"/>
        <v>0.67</v>
      </c>
      <c r="R35" s="3">
        <f t="shared" si="27"/>
        <v>0.19</v>
      </c>
      <c r="S35" s="3">
        <f t="shared" si="27"/>
        <v>0.22</v>
      </c>
      <c r="T35" s="3">
        <f t="shared" si="27"/>
        <v>0.25</v>
      </c>
      <c r="U35" s="3">
        <f t="shared" si="27"/>
        <v>0.87</v>
      </c>
      <c r="V35" s="3">
        <f t="shared" si="27"/>
        <v>9.36</v>
      </c>
      <c r="W35" s="3">
        <f t="shared" si="27"/>
        <v>16.61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2107288429014</v>
      </c>
      <c r="E51" s="5">
        <v>1845576328190</v>
      </c>
      <c r="F51" s="5">
        <v>2052005391719</v>
      </c>
      <c r="G51" s="5">
        <v>1987117757011</v>
      </c>
      <c r="I51" s="5">
        <v>7874331842902</v>
      </c>
      <c r="J51" s="5">
        <v>7943931260078</v>
      </c>
      <c r="K51" s="5">
        <v>6625320826182</v>
      </c>
      <c r="L51" s="5">
        <v>3780525920680</v>
      </c>
      <c r="M51" s="5">
        <v>626001737958</v>
      </c>
      <c r="N51" s="5">
        <v>1610973387045</v>
      </c>
      <c r="O51" s="5">
        <v>6708800607590</v>
      </c>
      <c r="P51" s="5">
        <v>4232768047707</v>
      </c>
      <c r="Q51" s="5">
        <v>3817860941246</v>
      </c>
      <c r="R51" s="5">
        <v>111864132708</v>
      </c>
      <c r="S51" s="5">
        <v>90044507482</v>
      </c>
      <c r="T51" s="5">
        <v>91209416866</v>
      </c>
      <c r="U51" s="5">
        <v>106293634579</v>
      </c>
      <c r="V51" s="5">
        <v>30029643792</v>
      </c>
      <c r="W51" s="5">
        <v>9254782750</v>
      </c>
    </row>
    <row r="52" spans="2:23" ht="15.5" x14ac:dyDescent="0.35">
      <c r="C52" t="s">
        <v>85</v>
      </c>
      <c r="R52" s="5">
        <v>-99475209082</v>
      </c>
      <c r="S52" s="5">
        <v>-82989659478</v>
      </c>
      <c r="T52" s="5">
        <v>-75310686476</v>
      </c>
      <c r="U52" s="5">
        <v>-100680393761</v>
      </c>
      <c r="V52" s="5">
        <v>-24673393175</v>
      </c>
      <c r="W52" s="5">
        <v>-3059355880</v>
      </c>
    </row>
    <row r="53" spans="2:23" ht="15.5" x14ac:dyDescent="0.35">
      <c r="C53" t="s">
        <v>86</v>
      </c>
      <c r="D53" s="5">
        <v>2107288429014</v>
      </c>
      <c r="E53" s="5">
        <v>1845576328190</v>
      </c>
      <c r="F53" s="5">
        <v>2052005391719</v>
      </c>
      <c r="G53" s="5">
        <v>1987117757011</v>
      </c>
      <c r="I53" s="5">
        <v>7874331842902</v>
      </c>
      <c r="J53" s="5">
        <v>7943931260078</v>
      </c>
      <c r="K53" s="5">
        <v>6625320826182</v>
      </c>
      <c r="L53" s="5">
        <v>3780525920680</v>
      </c>
      <c r="M53" s="5">
        <v>626001737958</v>
      </c>
      <c r="N53" s="5">
        <v>1610973387045</v>
      </c>
      <c r="O53" s="5">
        <v>6708800607590</v>
      </c>
      <c r="P53" s="5">
        <v>4232768047707</v>
      </c>
      <c r="Q53" s="5">
        <v>3817860941246</v>
      </c>
      <c r="R53" s="5">
        <v>12388923626</v>
      </c>
      <c r="S53" s="5">
        <v>7054848004</v>
      </c>
      <c r="T53" s="5">
        <v>15898730390</v>
      </c>
      <c r="U53" s="5">
        <v>5613240818</v>
      </c>
      <c r="V53" s="5">
        <v>5356250617</v>
      </c>
      <c r="W53" s="5">
        <v>6195426870</v>
      </c>
    </row>
    <row r="54" spans="2:23" ht="15.5" x14ac:dyDescent="0.35">
      <c r="C54" t="s">
        <v>87</v>
      </c>
      <c r="D54" s="5">
        <v>-2279996964067</v>
      </c>
      <c r="E54" s="5">
        <v>-2023515532005</v>
      </c>
      <c r="F54" s="5">
        <v>-1989188124670</v>
      </c>
      <c r="G54" s="5">
        <v>-2077061162193</v>
      </c>
      <c r="I54" s="5">
        <v>-8518922514558</v>
      </c>
      <c r="J54" s="5">
        <v>-8734324561959</v>
      </c>
      <c r="K54" s="5">
        <v>-7327940270301</v>
      </c>
      <c r="L54" s="5">
        <v>-5096188889794</v>
      </c>
      <c r="M54" s="5">
        <v>-2294832465970</v>
      </c>
      <c r="N54" s="5">
        <v>-4414034732710</v>
      </c>
      <c r="O54" s="5">
        <v>-6708686664800</v>
      </c>
      <c r="P54" s="5">
        <v>-5219820815719</v>
      </c>
      <c r="Q54" s="5">
        <v>-3439357783677</v>
      </c>
      <c r="R54" s="5">
        <v>-4599726442</v>
      </c>
      <c r="S54" s="5">
        <v>-2606762022</v>
      </c>
      <c r="T54" s="5">
        <v>-2314077234</v>
      </c>
      <c r="U54" s="5">
        <v>-4815640352</v>
      </c>
      <c r="V54" s="5">
        <v>-5212482019</v>
      </c>
      <c r="W54" s="5">
        <v>-10493507248</v>
      </c>
    </row>
    <row r="55" spans="2:23" ht="15.5" x14ac:dyDescent="0.35">
      <c r="C55" t="s">
        <v>88</v>
      </c>
      <c r="R55" s="5">
        <v>-4599726442</v>
      </c>
      <c r="S55" s="5">
        <v>-2606762022</v>
      </c>
      <c r="T55" s="5">
        <v>-2314077234</v>
      </c>
      <c r="U55" s="5">
        <v>-4815640352</v>
      </c>
      <c r="V55" s="5">
        <v>-5212482019</v>
      </c>
      <c r="W55" s="5">
        <v>-10493507248</v>
      </c>
    </row>
    <row r="56" spans="2:23" ht="15.5" x14ac:dyDescent="0.35">
      <c r="C56" t="s">
        <v>657</v>
      </c>
      <c r="D56" s="5">
        <v>-893444935085</v>
      </c>
      <c r="E56" s="5">
        <v>-789474924795</v>
      </c>
      <c r="F56" s="5">
        <v>-792301870463</v>
      </c>
      <c r="G56" s="5">
        <v>-737675533124</v>
      </c>
      <c r="I56" s="5">
        <v>-3162986808885</v>
      </c>
      <c r="J56" s="5">
        <v>-3445060468910</v>
      </c>
      <c r="K56" s="5">
        <v>-3196757697512</v>
      </c>
      <c r="L56" s="5">
        <v>-1873448465935</v>
      </c>
      <c r="M56" s="5">
        <v>-332877489966</v>
      </c>
      <c r="N56" s="5">
        <v>-1251915422427</v>
      </c>
      <c r="O56" s="5">
        <v>-2529800826533</v>
      </c>
      <c r="P56" s="5">
        <v>-1868450452102</v>
      </c>
      <c r="Q56" s="5">
        <v>-1219858771967</v>
      </c>
    </row>
    <row r="57" spans="2:23" ht="15.5" x14ac:dyDescent="0.35">
      <c r="C57" t="s">
        <v>703</v>
      </c>
      <c r="D57" s="5">
        <v>-189439450976</v>
      </c>
      <c r="E57" s="5">
        <v>-194894633959</v>
      </c>
      <c r="F57" s="5">
        <v>-177170539760</v>
      </c>
      <c r="G57" s="5">
        <v>-175002582733</v>
      </c>
      <c r="I57" s="5">
        <v>-728320499787</v>
      </c>
      <c r="J57" s="5">
        <v>-768219415330</v>
      </c>
      <c r="K57" s="5">
        <v>-586278084362</v>
      </c>
      <c r="L57" s="5">
        <v>-351324055762</v>
      </c>
      <c r="M57" s="5">
        <v>-280055494692</v>
      </c>
      <c r="N57" s="5">
        <v>-458667873389</v>
      </c>
      <c r="O57" s="5">
        <v>-730750949426</v>
      </c>
      <c r="P57" s="5">
        <v>-683604750788</v>
      </c>
      <c r="Q57" s="5">
        <v>-646537020246</v>
      </c>
    </row>
    <row r="58" spans="2:23" ht="15.5" x14ac:dyDescent="0.35">
      <c r="C58" t="s">
        <v>1444</v>
      </c>
      <c r="D58" s="5">
        <v>-110893314403</v>
      </c>
      <c r="E58" s="5">
        <v>-90700053273</v>
      </c>
      <c r="F58" s="5">
        <v>-103173601269</v>
      </c>
      <c r="G58" s="5">
        <v>-131762997236</v>
      </c>
      <c r="I58" s="5">
        <v>-455572866689</v>
      </c>
      <c r="J58" s="5">
        <v>-422614938185</v>
      </c>
      <c r="K58" s="5">
        <v>-302508237339</v>
      </c>
      <c r="L58" s="5">
        <v>-182706476028</v>
      </c>
      <c r="M58" s="5">
        <v>-25912359308</v>
      </c>
      <c r="N58" s="5">
        <v>-106962494348</v>
      </c>
      <c r="O58" s="5">
        <v>-273102451345</v>
      </c>
      <c r="P58" s="5">
        <v>-282331981800</v>
      </c>
      <c r="Q58" s="5">
        <v>-254446978663</v>
      </c>
    </row>
    <row r="59" spans="2:23" ht="15.5" x14ac:dyDescent="0.35">
      <c r="C59" t="s">
        <v>525</v>
      </c>
      <c r="D59" s="5">
        <v>-195359044281</v>
      </c>
      <c r="E59" s="5">
        <v>-203879317714</v>
      </c>
      <c r="F59" s="5">
        <v>-228024250931</v>
      </c>
      <c r="G59" s="5">
        <v>-206895512102</v>
      </c>
      <c r="I59" s="5">
        <v>-842374531138</v>
      </c>
      <c r="J59" s="5">
        <v>-885109535288</v>
      </c>
      <c r="K59" s="5">
        <v>-801328816227</v>
      </c>
      <c r="L59" s="5">
        <v>-636727564853</v>
      </c>
      <c r="M59" s="5">
        <v>-1014751537339</v>
      </c>
      <c r="N59" s="5">
        <v>-1146042825114</v>
      </c>
      <c r="O59" s="5">
        <v>-134259634468</v>
      </c>
      <c r="P59" s="5">
        <v>-178058505245</v>
      </c>
      <c r="Q59" s="5">
        <v>-169265389295</v>
      </c>
    </row>
    <row r="60" spans="2:23" ht="15.5" x14ac:dyDescent="0.35">
      <c r="C60" t="s">
        <v>97</v>
      </c>
      <c r="D60" s="5">
        <v>-64590178881</v>
      </c>
      <c r="E60" s="5">
        <v>-28985918124</v>
      </c>
      <c r="F60" s="5">
        <v>-150466257588</v>
      </c>
      <c r="G60" s="5">
        <v>126779722207</v>
      </c>
      <c r="I60" s="5">
        <v>-207969932211</v>
      </c>
      <c r="J60" s="5">
        <v>-310258541021</v>
      </c>
      <c r="K60" s="5">
        <v>-172807468</v>
      </c>
      <c r="L60" s="5">
        <v>-199750981</v>
      </c>
      <c r="M60" s="5">
        <v>-29298787</v>
      </c>
      <c r="N60" s="5">
        <v>-174937040</v>
      </c>
      <c r="O60" s="5">
        <v>-843250208</v>
      </c>
      <c r="P60" s="5">
        <v>-738966226</v>
      </c>
      <c r="Q60" s="5">
        <v>-1230504623</v>
      </c>
      <c r="R60" s="5">
        <v>-117241410</v>
      </c>
      <c r="S60" s="5">
        <v>-664294855</v>
      </c>
      <c r="T60" s="5">
        <v>2911808602</v>
      </c>
      <c r="U60" s="5">
        <v>159098188</v>
      </c>
      <c r="V60" s="5">
        <v>66335</v>
      </c>
      <c r="W60" s="5">
        <v>3901292672</v>
      </c>
    </row>
    <row r="61" spans="2:23" ht="15.5" x14ac:dyDescent="0.35">
      <c r="C61" t="s">
        <v>90</v>
      </c>
      <c r="D61" s="5">
        <v>-172708535053</v>
      </c>
      <c r="E61" s="5">
        <v>-177939203815</v>
      </c>
      <c r="F61" s="5">
        <v>62817267049</v>
      </c>
      <c r="G61" s="5">
        <v>-89943405182</v>
      </c>
      <c r="I61" s="5">
        <v>-644590671656</v>
      </c>
      <c r="J61" s="5">
        <v>-790393301881</v>
      </c>
      <c r="K61" s="5">
        <v>-702619444119</v>
      </c>
      <c r="L61" s="5">
        <v>-1315662969114</v>
      </c>
      <c r="M61" s="5">
        <v>-1668830728012</v>
      </c>
      <c r="N61" s="5">
        <v>-2803061345665</v>
      </c>
      <c r="O61" s="5">
        <v>113942790</v>
      </c>
      <c r="P61" s="5">
        <v>-987052768012</v>
      </c>
      <c r="Q61" s="5">
        <v>378503157569</v>
      </c>
      <c r="R61" s="5">
        <v>7789197184</v>
      </c>
      <c r="S61" s="5">
        <v>4448085982</v>
      </c>
      <c r="T61" s="5">
        <v>13584653156</v>
      </c>
      <c r="U61" s="5">
        <v>797600466</v>
      </c>
      <c r="V61" s="5">
        <v>143768598</v>
      </c>
      <c r="W61" s="5">
        <v>-4298080378</v>
      </c>
    </row>
    <row r="62" spans="2:23" ht="15.5" x14ac:dyDescent="0.35">
      <c r="C62" t="s">
        <v>91</v>
      </c>
      <c r="D62" s="5">
        <v>-163737951670</v>
      </c>
      <c r="E62" s="5">
        <v>-130995245118</v>
      </c>
      <c r="F62" s="5">
        <v>-259489422639</v>
      </c>
      <c r="G62" s="5">
        <v>14957335310</v>
      </c>
      <c r="I62" s="5">
        <v>-646855841552</v>
      </c>
      <c r="J62" s="5">
        <v>-732801417449</v>
      </c>
      <c r="K62" s="5">
        <v>-361443893458</v>
      </c>
      <c r="L62" s="5">
        <v>-327760899377</v>
      </c>
      <c r="M62" s="5">
        <v>-262490009787</v>
      </c>
      <c r="N62" s="5">
        <v>-266546459532</v>
      </c>
      <c r="O62" s="5">
        <v>-61920913936</v>
      </c>
      <c r="P62" s="5">
        <v>-80016586285</v>
      </c>
      <c r="Q62" s="5">
        <v>-78207695117</v>
      </c>
      <c r="R62" s="5">
        <v>-5881430936</v>
      </c>
      <c r="S62" s="5">
        <v>-9195416663</v>
      </c>
      <c r="T62" s="5">
        <v>-5168259000</v>
      </c>
      <c r="U62" s="5">
        <v>-369323552</v>
      </c>
      <c r="V62" s="5">
        <v>23543519</v>
      </c>
      <c r="W62" s="5">
        <v>3764008239</v>
      </c>
    </row>
    <row r="63" spans="2:23" ht="15.5" x14ac:dyDescent="0.35">
      <c r="C63" t="s">
        <v>92</v>
      </c>
      <c r="D63" s="5">
        <v>219696698</v>
      </c>
      <c r="E63" s="5">
        <v>148705430</v>
      </c>
      <c r="F63" s="5">
        <v>193439946</v>
      </c>
      <c r="G63" s="5">
        <v>166954340</v>
      </c>
      <c r="I63" s="5">
        <v>777778310</v>
      </c>
      <c r="J63" s="5">
        <v>1796683479</v>
      </c>
      <c r="K63" s="5">
        <v>864037340</v>
      </c>
      <c r="L63" s="5">
        <v>998754906</v>
      </c>
      <c r="M63" s="5">
        <v>146493936</v>
      </c>
      <c r="N63" s="5">
        <v>874685201</v>
      </c>
      <c r="O63" s="5">
        <v>4216251038</v>
      </c>
      <c r="P63" s="5">
        <v>3694831129</v>
      </c>
      <c r="Q63" s="5">
        <v>6152523114</v>
      </c>
      <c r="U63" s="5">
        <v>7685136</v>
      </c>
      <c r="V63" s="5">
        <v>107834295</v>
      </c>
      <c r="W63" s="5">
        <v>6135669</v>
      </c>
    </row>
    <row r="64" spans="2:23" ht="15.5" x14ac:dyDescent="0.35">
      <c r="C64" t="s">
        <v>26</v>
      </c>
      <c r="D64" s="5">
        <v>-99367469487</v>
      </c>
      <c r="E64" s="5">
        <v>-102158032424</v>
      </c>
      <c r="F64" s="5">
        <v>-109216604997</v>
      </c>
      <c r="G64" s="5">
        <v>-111989341237</v>
      </c>
      <c r="I64" s="5">
        <v>-439663687651</v>
      </c>
      <c r="J64" s="5">
        <v>-424339559907</v>
      </c>
      <c r="K64" s="5">
        <v>-362135123330</v>
      </c>
      <c r="L64" s="5">
        <v>-328559903302</v>
      </c>
      <c r="M64" s="5">
        <v>-262607204936</v>
      </c>
      <c r="N64" s="5">
        <v>-267246207693</v>
      </c>
      <c r="O64" s="5">
        <v>-65293914766</v>
      </c>
      <c r="P64" s="5">
        <v>-82972451188</v>
      </c>
      <c r="Q64" s="5">
        <v>-83129713608</v>
      </c>
      <c r="R64" s="5">
        <v>-5764189526</v>
      </c>
      <c r="S64" s="5">
        <v>-8531121808</v>
      </c>
      <c r="T64" s="5">
        <v>-8080067602</v>
      </c>
      <c r="U64" s="5">
        <v>-536106876</v>
      </c>
      <c r="V64" s="5">
        <v>-84357111</v>
      </c>
      <c r="W64" s="5">
        <v>-143420102</v>
      </c>
    </row>
    <row r="65" spans="2:23" ht="15.5" x14ac:dyDescent="0.35">
      <c r="C65" t="s">
        <v>98</v>
      </c>
      <c r="D65" s="5">
        <v>-163737951670</v>
      </c>
      <c r="E65" s="5">
        <v>-130995245118</v>
      </c>
      <c r="F65" s="5">
        <v>-259489422639</v>
      </c>
      <c r="G65" s="5">
        <v>14957335310</v>
      </c>
      <c r="I65" s="5">
        <v>-646855841552</v>
      </c>
      <c r="J65" s="5">
        <v>-732801417449</v>
      </c>
      <c r="K65" s="5">
        <v>-361443893458</v>
      </c>
      <c r="L65" s="5">
        <v>-327760899377</v>
      </c>
      <c r="M65" s="5">
        <v>-262490009787</v>
      </c>
      <c r="N65" s="5">
        <v>-266546459532</v>
      </c>
      <c r="O65" s="5">
        <v>-61920913936</v>
      </c>
      <c r="P65" s="5">
        <v>-80016586285</v>
      </c>
      <c r="Q65" s="5">
        <v>-78207695117</v>
      </c>
      <c r="R65" s="5">
        <v>-5881430936</v>
      </c>
      <c r="S65" s="5">
        <v>-9195416663</v>
      </c>
      <c r="T65" s="5">
        <v>-5168259000</v>
      </c>
      <c r="U65" s="5">
        <v>-369323552</v>
      </c>
      <c r="V65" s="5">
        <v>23543519</v>
      </c>
      <c r="W65" s="5">
        <v>3764008239</v>
      </c>
    </row>
    <row r="66" spans="2:23" ht="15.5" x14ac:dyDescent="0.35">
      <c r="C66" t="s">
        <v>28</v>
      </c>
      <c r="D66" s="5">
        <v>-336446486723</v>
      </c>
      <c r="E66" s="5">
        <v>-308934448933</v>
      </c>
      <c r="F66" s="5">
        <v>-196672155590</v>
      </c>
      <c r="G66" s="5">
        <v>-74986069872</v>
      </c>
      <c r="I66" s="5">
        <v>-1291446513208</v>
      </c>
      <c r="J66" s="5">
        <v>-1523194719330</v>
      </c>
      <c r="K66" s="5">
        <v>-1064063337577</v>
      </c>
      <c r="L66" s="5">
        <v>-1643423868491</v>
      </c>
      <c r="M66" s="5">
        <v>-1931320737799</v>
      </c>
      <c r="N66" s="5">
        <v>-3069607805197</v>
      </c>
      <c r="O66" s="5">
        <v>-61806971146</v>
      </c>
      <c r="P66" s="5">
        <v>-1067069354297</v>
      </c>
      <c r="Q66" s="5">
        <v>300295462452</v>
      </c>
      <c r="R66" s="5">
        <v>1907766248</v>
      </c>
      <c r="S66" s="5">
        <v>-4747330681</v>
      </c>
      <c r="T66" s="5">
        <v>8416394156</v>
      </c>
      <c r="U66" s="5">
        <v>428276914</v>
      </c>
      <c r="V66" s="5">
        <v>167312117</v>
      </c>
      <c r="W66" s="5">
        <v>-534072139</v>
      </c>
    </row>
    <row r="67" spans="2:23" ht="15.5" x14ac:dyDescent="0.35">
      <c r="C67" t="s">
        <v>27</v>
      </c>
      <c r="E67" s="5">
        <v>-3419822583</v>
      </c>
      <c r="I67" s="5">
        <v>-3419822583</v>
      </c>
      <c r="J67" s="5">
        <v>-3315815633</v>
      </c>
      <c r="K67" s="5">
        <v>-16652365876</v>
      </c>
      <c r="L67" s="5">
        <v>-3513082147</v>
      </c>
      <c r="M67" s="5">
        <v>-406555440237</v>
      </c>
      <c r="N67" s="5">
        <v>315017931636</v>
      </c>
      <c r="O67" s="5">
        <v>-95561647660</v>
      </c>
      <c r="P67" s="5">
        <v>160044520589</v>
      </c>
      <c r="Q67" s="5">
        <v>-813256742835</v>
      </c>
      <c r="R67" s="5">
        <v>-1030282550</v>
      </c>
      <c r="S67" s="5">
        <v>-325965922</v>
      </c>
      <c r="T67" s="5">
        <v>-532735239</v>
      </c>
      <c r="U67" s="5">
        <v>114118826</v>
      </c>
      <c r="V67" s="5">
        <v>-103720899</v>
      </c>
      <c r="W67" s="5">
        <v>695555988</v>
      </c>
    </row>
    <row r="68" spans="2:23" ht="15.5" x14ac:dyDescent="0.35">
      <c r="C68" t="s">
        <v>99</v>
      </c>
      <c r="D68" s="5">
        <v>-336446486723</v>
      </c>
      <c r="E68" s="5">
        <v>-312354271516</v>
      </c>
      <c r="F68" s="5">
        <v>-196672155590</v>
      </c>
      <c r="G68" s="5">
        <v>-74986069872</v>
      </c>
      <c r="I68" s="5">
        <v>-1294866335791</v>
      </c>
      <c r="J68" s="5">
        <v>-1526510534963</v>
      </c>
      <c r="K68" s="5">
        <v>-1080715703453</v>
      </c>
      <c r="L68" s="5">
        <v>-1646936950638</v>
      </c>
      <c r="M68" s="5">
        <v>-2337876178036</v>
      </c>
      <c r="N68" s="5">
        <v>-2754589873561</v>
      </c>
      <c r="O68" s="5">
        <v>-157368618806</v>
      </c>
      <c r="P68" s="5">
        <v>-907024833708</v>
      </c>
      <c r="Q68" s="5">
        <v>-512961280383</v>
      </c>
      <c r="R68" s="5">
        <v>877483698</v>
      </c>
      <c r="S68" s="5">
        <v>-5073296603</v>
      </c>
      <c r="T68" s="5">
        <v>7883658917</v>
      </c>
      <c r="U68" s="5">
        <v>542395740</v>
      </c>
      <c r="V68" s="5">
        <v>63591218</v>
      </c>
      <c r="W68" s="5">
        <v>161483849</v>
      </c>
    </row>
    <row r="69" spans="2:23" ht="15.5" x14ac:dyDescent="0.35">
      <c r="C69" t="s">
        <v>100</v>
      </c>
      <c r="T69" s="5">
        <v>-2535012109</v>
      </c>
    </row>
    <row r="70" spans="2:23" ht="15.5" x14ac:dyDescent="0.35">
      <c r="C70" t="s">
        <v>102</v>
      </c>
      <c r="D70" s="5">
        <v>-336446486723</v>
      </c>
      <c r="E70" s="5">
        <v>-312354271516</v>
      </c>
      <c r="F70" s="5">
        <v>-196672155590</v>
      </c>
      <c r="G70" s="5">
        <v>-74986069872</v>
      </c>
      <c r="I70" s="5">
        <v>-1294866335791</v>
      </c>
      <c r="J70" s="5">
        <v>-1526510534963</v>
      </c>
      <c r="K70" s="5">
        <v>-1080715703453</v>
      </c>
      <c r="L70" s="5">
        <v>-1646936950638</v>
      </c>
      <c r="M70" s="5">
        <v>-2337876178036</v>
      </c>
      <c r="N70" s="5">
        <v>-2754589873561</v>
      </c>
      <c r="O70" s="5">
        <v>-157368618806</v>
      </c>
      <c r="P70" s="5">
        <v>-907024833708</v>
      </c>
      <c r="Q70" s="5">
        <v>-512961280383</v>
      </c>
      <c r="R70" s="5">
        <v>877483698</v>
      </c>
      <c r="S70" s="5">
        <v>-3090895855</v>
      </c>
      <c r="T70" s="5">
        <v>5348646808</v>
      </c>
      <c r="U70" s="5">
        <v>542395740</v>
      </c>
      <c r="V70" s="5">
        <v>63591218</v>
      </c>
      <c r="W70" s="5">
        <v>161483849</v>
      </c>
    </row>
    <row r="71" spans="2:23" ht="15.5" x14ac:dyDescent="0.35">
      <c r="C71" t="s">
        <v>103</v>
      </c>
      <c r="E71" s="5">
        <v>-2994834398</v>
      </c>
      <c r="I71" s="5">
        <v>-2994834398</v>
      </c>
      <c r="J71" s="5">
        <v>-6149299860</v>
      </c>
      <c r="K71" s="5">
        <v>-6093321301</v>
      </c>
      <c r="L71" s="5">
        <v>25271044563</v>
      </c>
      <c r="M71" s="5">
        <v>43209898231</v>
      </c>
      <c r="N71" s="5">
        <v>-48281449673</v>
      </c>
      <c r="O71" s="5">
        <v>14227554902</v>
      </c>
      <c r="P71" s="5">
        <v>57616179048</v>
      </c>
      <c r="Q71" s="5">
        <v>79234694380</v>
      </c>
      <c r="R71" s="5">
        <v>-141372080</v>
      </c>
      <c r="S71" s="5">
        <v>594153587</v>
      </c>
    </row>
    <row r="72" spans="2:23" ht="15.5" x14ac:dyDescent="0.35">
      <c r="C72" t="s">
        <v>104</v>
      </c>
      <c r="D72" s="5">
        <v>-336446486723</v>
      </c>
      <c r="E72" s="5">
        <v>-315349105914</v>
      </c>
      <c r="F72" s="5">
        <v>-196672155590</v>
      </c>
      <c r="G72" s="5">
        <v>-74986069872</v>
      </c>
      <c r="I72" s="5">
        <v>-1297861170189</v>
      </c>
      <c r="J72" s="5">
        <v>-1532659834823</v>
      </c>
      <c r="K72" s="5">
        <v>-1086809024754</v>
      </c>
      <c r="L72" s="5">
        <v>-1621665906075</v>
      </c>
      <c r="M72" s="5">
        <v>-2294666279805</v>
      </c>
      <c r="N72" s="5">
        <v>-2802871323234</v>
      </c>
      <c r="O72" s="5">
        <v>-143141063904</v>
      </c>
      <c r="P72" s="5">
        <v>-849408654660</v>
      </c>
      <c r="Q72" s="5">
        <v>-433726586003</v>
      </c>
      <c r="R72" s="5">
        <v>736111618</v>
      </c>
      <c r="S72" s="5">
        <v>-2496742268</v>
      </c>
      <c r="T72" s="5">
        <v>5348646808</v>
      </c>
      <c r="U72" s="5">
        <v>542395740</v>
      </c>
      <c r="V72" s="5">
        <v>63591218</v>
      </c>
      <c r="W72" s="5">
        <v>161483849</v>
      </c>
    </row>
    <row r="73" spans="2:23" ht="15.5" x14ac:dyDescent="0.35">
      <c r="C73" t="s">
        <v>105</v>
      </c>
      <c r="D73" s="5">
        <v>-336446486723</v>
      </c>
      <c r="E73" s="5">
        <v>-312354271516</v>
      </c>
      <c r="F73" s="5">
        <v>-196672155590</v>
      </c>
      <c r="G73" s="5">
        <v>-74986069872</v>
      </c>
      <c r="I73" s="5">
        <v>-1294866335791</v>
      </c>
      <c r="J73" s="5">
        <v>-1526510534963</v>
      </c>
      <c r="K73" s="5">
        <v>-1080715703453</v>
      </c>
      <c r="L73" s="5">
        <v>-1646936950638</v>
      </c>
      <c r="M73" s="5">
        <v>-2337876178035</v>
      </c>
      <c r="N73" s="5">
        <v>-2754589873561</v>
      </c>
      <c r="O73" s="5">
        <v>-157368618806</v>
      </c>
      <c r="P73" s="5">
        <v>-907024833708</v>
      </c>
      <c r="Q73" s="5">
        <v>-512961280383</v>
      </c>
      <c r="R73" s="5">
        <v>877483698</v>
      </c>
      <c r="S73" s="5">
        <v>-3090895855</v>
      </c>
      <c r="T73" s="5">
        <v>5348646809</v>
      </c>
      <c r="U73" s="5">
        <v>542395739</v>
      </c>
      <c r="V73" s="5">
        <v>63591218</v>
      </c>
      <c r="W73" s="5">
        <v>161483849</v>
      </c>
    </row>
    <row r="74" spans="2:23" ht="15.5" x14ac:dyDescent="0.35">
      <c r="C74" t="s">
        <v>7</v>
      </c>
      <c r="D74" s="5">
        <v>-336504555827</v>
      </c>
      <c r="E74" s="5">
        <v>-313621309636</v>
      </c>
      <c r="F74" s="5">
        <v>-197778746113</v>
      </c>
      <c r="G74" s="5">
        <v>-75242679824</v>
      </c>
      <c r="I74" s="5">
        <v>-1299117406139</v>
      </c>
      <c r="J74" s="5">
        <v>-1533780881004</v>
      </c>
      <c r="K74" s="5">
        <v>-1087577579674</v>
      </c>
      <c r="L74" s="5">
        <v>-1624525907638</v>
      </c>
      <c r="M74" s="5">
        <v>-2292147935352</v>
      </c>
      <c r="N74" s="5">
        <v>-2802799752662</v>
      </c>
      <c r="O74" s="5">
        <v>-143108656039</v>
      </c>
      <c r="P74" s="5">
        <v>-849692704748</v>
      </c>
      <c r="Q74" s="5">
        <v>-433422207309</v>
      </c>
      <c r="R74" s="5">
        <v>406724344</v>
      </c>
      <c r="S74" s="5">
        <v>-3090895855</v>
      </c>
      <c r="T74" s="5">
        <v>5348646809</v>
      </c>
      <c r="U74" s="5">
        <v>31636921</v>
      </c>
      <c r="V74" s="5">
        <v>18387625</v>
      </c>
      <c r="W74" s="5">
        <v>44731128</v>
      </c>
    </row>
    <row r="75" spans="2:23" ht="15.5" x14ac:dyDescent="0.35">
      <c r="C75" t="s">
        <v>530</v>
      </c>
      <c r="D75" s="5">
        <v>58069104</v>
      </c>
      <c r="E75" s="5">
        <v>-1727796278</v>
      </c>
      <c r="F75" s="5">
        <v>1106590523</v>
      </c>
      <c r="G75" s="5">
        <v>256609952</v>
      </c>
      <c r="I75" s="5">
        <v>1256235950</v>
      </c>
      <c r="J75" s="5">
        <v>1121046181</v>
      </c>
      <c r="K75" s="5">
        <v>768554920</v>
      </c>
      <c r="L75" s="5">
        <v>2860001563</v>
      </c>
      <c r="M75" s="5">
        <v>-2518344452</v>
      </c>
      <c r="N75" s="5">
        <v>-71570572</v>
      </c>
      <c r="O75" s="5">
        <v>-32407865</v>
      </c>
      <c r="P75" s="5">
        <v>284050088</v>
      </c>
      <c r="Q75" s="5">
        <v>-304378694</v>
      </c>
      <c r="R75" s="5">
        <v>329387274</v>
      </c>
      <c r="S75" s="5">
        <v>-1982400748</v>
      </c>
      <c r="T75" s="5">
        <v>2535012109</v>
      </c>
      <c r="U75" s="5">
        <v>510758818</v>
      </c>
      <c r="V75" s="5">
        <v>45203593</v>
      </c>
      <c r="W75" s="5">
        <v>116752721</v>
      </c>
    </row>
    <row r="76" spans="2:23" ht="15.5" x14ac:dyDescent="0.35">
      <c r="C76" t="s">
        <v>106</v>
      </c>
      <c r="D76" s="5">
        <v>-336446486723</v>
      </c>
      <c r="E76" s="5">
        <v>-312354271516</v>
      </c>
      <c r="F76" s="5">
        <v>-196672155590</v>
      </c>
      <c r="G76" s="5">
        <v>-74986069872</v>
      </c>
      <c r="I76" s="5">
        <v>-1294866335791</v>
      </c>
      <c r="J76" s="5">
        <v>-1526510534963</v>
      </c>
      <c r="K76" s="5">
        <v>-1080715703453</v>
      </c>
      <c r="L76" s="5">
        <v>-1646936950638</v>
      </c>
      <c r="M76" s="5">
        <v>-2337876178035</v>
      </c>
      <c r="N76" s="5">
        <v>-2754589873561</v>
      </c>
      <c r="O76" s="5">
        <v>-157368618806</v>
      </c>
      <c r="P76" s="5">
        <v>-907024833708</v>
      </c>
      <c r="Q76" s="5">
        <v>-512961280383</v>
      </c>
      <c r="R76" s="5">
        <v>877483698</v>
      </c>
      <c r="S76" s="5">
        <v>-3090895855</v>
      </c>
      <c r="T76" s="5">
        <v>5348646809</v>
      </c>
      <c r="U76" s="5">
        <v>542395739</v>
      </c>
      <c r="V76" s="5">
        <v>63591218</v>
      </c>
      <c r="W76" s="5">
        <v>161483849</v>
      </c>
    </row>
    <row r="77" spans="2:23" ht="15.5" x14ac:dyDescent="0.35">
      <c r="C77" t="s">
        <v>107</v>
      </c>
      <c r="D77" s="5">
        <v>-336446486723</v>
      </c>
      <c r="E77" s="5">
        <v>-315349105914</v>
      </c>
      <c r="F77" s="5">
        <v>-196672155590</v>
      </c>
      <c r="G77" s="5">
        <v>-74986069872</v>
      </c>
      <c r="I77" s="5">
        <v>-1297861170189</v>
      </c>
      <c r="J77" s="5">
        <v>-1532659834823</v>
      </c>
      <c r="K77" s="5">
        <v>-1086809024754</v>
      </c>
      <c r="L77" s="5">
        <v>-1621665906075</v>
      </c>
      <c r="M77" s="5">
        <v>-2294666279804</v>
      </c>
      <c r="N77" s="5">
        <v>-2802871323234</v>
      </c>
      <c r="O77" s="5">
        <v>-143141063904</v>
      </c>
      <c r="P77" s="5">
        <v>-849408654660</v>
      </c>
      <c r="Q77" s="5">
        <v>-433726586003</v>
      </c>
      <c r="R77" s="5">
        <v>736111618</v>
      </c>
      <c r="S77" s="5">
        <v>-5073296603</v>
      </c>
      <c r="T77" s="5">
        <v>5348646809</v>
      </c>
      <c r="U77" s="5">
        <v>542395739</v>
      </c>
      <c r="V77" s="5">
        <v>63591218</v>
      </c>
      <c r="W77" s="5">
        <v>161483849</v>
      </c>
    </row>
    <row r="78" spans="2:23" ht="15.5" x14ac:dyDescent="0.35">
      <c r="C78" t="s">
        <v>108</v>
      </c>
      <c r="D78" s="5">
        <v>-336446486723</v>
      </c>
      <c r="E78" s="5">
        <v>-315349105914</v>
      </c>
      <c r="F78" s="5">
        <v>-196672155590</v>
      </c>
      <c r="G78" s="5">
        <v>-74986069872</v>
      </c>
      <c r="I78" s="5">
        <v>-1297861170189</v>
      </c>
      <c r="J78" s="5">
        <v>-1532659834823</v>
      </c>
      <c r="K78" s="5">
        <v>-1086809024754</v>
      </c>
      <c r="L78" s="5">
        <v>-1621665906075</v>
      </c>
      <c r="M78" s="5">
        <v>-2294666279804</v>
      </c>
      <c r="N78" s="5">
        <v>-2802871323234</v>
      </c>
      <c r="O78" s="5">
        <v>-143141063904</v>
      </c>
      <c r="P78" s="5">
        <v>-849408654660</v>
      </c>
      <c r="Q78" s="5">
        <v>-433726586003</v>
      </c>
      <c r="R78" s="5">
        <v>736111618</v>
      </c>
      <c r="S78" s="5">
        <v>-5073296603</v>
      </c>
      <c r="T78" s="5">
        <v>5348646809</v>
      </c>
      <c r="U78" s="5">
        <v>542395739</v>
      </c>
      <c r="V78" s="5">
        <v>63591218</v>
      </c>
      <c r="W78" s="5">
        <v>161483849</v>
      </c>
    </row>
    <row r="80" spans="2:23" ht="15.5" x14ac:dyDescent="0.35">
      <c r="B80" t="s">
        <v>109</v>
      </c>
      <c r="C80" t="s">
        <v>110</v>
      </c>
    </row>
    <row r="81" spans="3:23" ht="15.5" x14ac:dyDescent="0.35">
      <c r="C81" t="s">
        <v>111</v>
      </c>
    </row>
    <row r="82" spans="3:23" ht="15.5" x14ac:dyDescent="0.35">
      <c r="C82" t="s">
        <v>19</v>
      </c>
      <c r="D82" s="5">
        <v>42080146102</v>
      </c>
      <c r="E82" s="5">
        <v>36748573652</v>
      </c>
      <c r="F82" s="5">
        <v>30786315696</v>
      </c>
      <c r="G82" s="5">
        <v>30957637726</v>
      </c>
      <c r="I82" s="5">
        <v>36748573652</v>
      </c>
      <c r="J82" s="5">
        <v>45371000256</v>
      </c>
      <c r="K82" s="5">
        <v>56254020061</v>
      </c>
      <c r="L82" s="5">
        <v>26734281919</v>
      </c>
      <c r="M82" s="5">
        <v>21134302906</v>
      </c>
      <c r="N82" s="5">
        <v>18722028051</v>
      </c>
      <c r="O82" s="5">
        <v>311873503513</v>
      </c>
      <c r="P82" s="5">
        <v>140409140360</v>
      </c>
      <c r="Q82" s="5">
        <v>248423113666</v>
      </c>
      <c r="R82" s="5">
        <v>6807034099</v>
      </c>
      <c r="S82" s="5">
        <v>3626996929</v>
      </c>
      <c r="T82" s="5">
        <v>4865495959</v>
      </c>
      <c r="U82" s="5">
        <v>3672770792</v>
      </c>
      <c r="V82" s="5">
        <v>744793694</v>
      </c>
      <c r="W82" s="5">
        <v>2997564857</v>
      </c>
    </row>
    <row r="83" spans="3:23" ht="15.5" x14ac:dyDescent="0.35">
      <c r="C83" t="s">
        <v>113</v>
      </c>
      <c r="U83" s="5">
        <v>20898604147</v>
      </c>
      <c r="V83" s="5">
        <v>8079009684</v>
      </c>
      <c r="W83" s="5">
        <v>8079009684</v>
      </c>
    </row>
    <row r="84" spans="3:23" ht="15.5" x14ac:dyDescent="0.35">
      <c r="C84" t="s">
        <v>115</v>
      </c>
      <c r="D84" s="5">
        <v>603582024686</v>
      </c>
      <c r="E84" s="5">
        <v>793004382528</v>
      </c>
      <c r="F84" s="5">
        <v>789139416491</v>
      </c>
      <c r="G84" s="5">
        <v>981382256622</v>
      </c>
      <c r="I84" s="5">
        <v>793004382528</v>
      </c>
      <c r="J84" s="5">
        <v>593390424428</v>
      </c>
      <c r="K84" s="5">
        <v>488628333440</v>
      </c>
      <c r="L84" s="5">
        <v>355251383636</v>
      </c>
      <c r="M84" s="5">
        <v>364775965362</v>
      </c>
      <c r="N84" s="5">
        <v>314441350975</v>
      </c>
      <c r="O84" s="5">
        <v>287376231929</v>
      </c>
      <c r="P84" s="5">
        <v>268807105994</v>
      </c>
      <c r="Q84" s="5">
        <v>225699008595</v>
      </c>
      <c r="R84" s="5">
        <v>303171582</v>
      </c>
      <c r="S84" s="5">
        <v>24510588933</v>
      </c>
      <c r="T84" s="5">
        <v>41903598</v>
      </c>
    </row>
    <row r="85" spans="3:23" ht="15.5" x14ac:dyDescent="0.35">
      <c r="C85" t="s">
        <v>114</v>
      </c>
      <c r="S85" s="5">
        <v>1357807110</v>
      </c>
      <c r="T85" s="5">
        <v>935878385</v>
      </c>
      <c r="U85" s="5">
        <v>1764063156</v>
      </c>
      <c r="V85" s="5">
        <v>267268663</v>
      </c>
    </row>
    <row r="86" spans="3:23" ht="15.5" x14ac:dyDescent="0.35">
      <c r="C86" t="s">
        <v>116</v>
      </c>
      <c r="U86" s="5">
        <v>20898604147</v>
      </c>
      <c r="V86" s="5">
        <v>8079009684</v>
      </c>
      <c r="W86" s="5">
        <v>8079009684</v>
      </c>
    </row>
    <row r="87" spans="3:23" ht="15.5" x14ac:dyDescent="0.35">
      <c r="C87" t="s">
        <v>117</v>
      </c>
      <c r="D87" s="5">
        <v>287999012592</v>
      </c>
      <c r="E87" s="5">
        <v>238956187962</v>
      </c>
      <c r="F87" s="5">
        <v>572165280627</v>
      </c>
      <c r="G87" s="5">
        <v>435535160932</v>
      </c>
      <c r="I87" s="5">
        <v>238956187962</v>
      </c>
      <c r="J87" s="5">
        <v>209400928962</v>
      </c>
      <c r="K87" s="5">
        <v>100863078989</v>
      </c>
      <c r="L87" s="5">
        <v>62998610699</v>
      </c>
      <c r="M87" s="5">
        <v>32311959165</v>
      </c>
      <c r="N87" s="5">
        <v>32659102173</v>
      </c>
      <c r="O87" s="5">
        <v>313057786823</v>
      </c>
      <c r="P87" s="5">
        <v>131570820172</v>
      </c>
      <c r="Q87" s="5">
        <v>193868013977</v>
      </c>
      <c r="R87" s="5">
        <v>10377060952</v>
      </c>
      <c r="S87" s="5">
        <v>8779063794</v>
      </c>
      <c r="T87" s="5">
        <v>10205574363</v>
      </c>
    </row>
    <row r="88" spans="3:23" ht="15.5" x14ac:dyDescent="0.35">
      <c r="C88" t="s">
        <v>97</v>
      </c>
      <c r="D88" s="5">
        <v>-13912218629710</v>
      </c>
      <c r="E88" s="5">
        <v>-13575714073883</v>
      </c>
      <c r="F88" s="5">
        <v>-13262092764247</v>
      </c>
      <c r="G88" s="5">
        <v>-13064314018134</v>
      </c>
      <c r="I88" s="5">
        <v>-13575714073883</v>
      </c>
      <c r="J88" s="5">
        <v>-12276596667744</v>
      </c>
      <c r="K88" s="5">
        <v>-10742973888144</v>
      </c>
      <c r="L88" s="5">
        <v>-9655396308470</v>
      </c>
      <c r="M88" s="5">
        <v>-8042307534424</v>
      </c>
      <c r="N88" s="5">
        <v>-5750159599072</v>
      </c>
      <c r="O88" s="5">
        <v>-2637692109954</v>
      </c>
      <c r="P88" s="5">
        <v>-3642027136498</v>
      </c>
      <c r="Q88" s="5">
        <v>-2802492864376</v>
      </c>
      <c r="R88" s="5">
        <v>424066990</v>
      </c>
      <c r="S88" s="5">
        <v>-2500530909</v>
      </c>
      <c r="T88" s="5">
        <v>5348646809</v>
      </c>
    </row>
    <row r="89" spans="3:23" ht="15.5" x14ac:dyDescent="0.35">
      <c r="C89" t="s">
        <v>118</v>
      </c>
      <c r="D89" s="5">
        <v>287999012592</v>
      </c>
      <c r="E89" s="5">
        <v>238956187962</v>
      </c>
      <c r="F89" s="5">
        <v>572165280627</v>
      </c>
      <c r="G89" s="5">
        <v>435535160932</v>
      </c>
      <c r="I89" s="5">
        <v>238956187962</v>
      </c>
      <c r="J89" s="5">
        <v>209400928962</v>
      </c>
      <c r="K89" s="5">
        <v>100863078989</v>
      </c>
      <c r="L89" s="5">
        <v>62998610699</v>
      </c>
      <c r="M89" s="5">
        <v>32311959165</v>
      </c>
      <c r="N89" s="5">
        <v>32659102173</v>
      </c>
      <c r="O89" s="5">
        <v>313057786823</v>
      </c>
      <c r="P89" s="5">
        <v>131570820172</v>
      </c>
      <c r="Q89" s="5">
        <v>193868013977</v>
      </c>
      <c r="R89" s="5">
        <v>10377060952</v>
      </c>
      <c r="S89" s="5">
        <v>8779063794</v>
      </c>
      <c r="T89" s="5">
        <v>10205574363</v>
      </c>
    </row>
    <row r="90" spans="3:23" ht="15.5" x14ac:dyDescent="0.35">
      <c r="C90" t="s">
        <v>119</v>
      </c>
      <c r="D90" s="5">
        <v>147122271402</v>
      </c>
      <c r="E90" s="5">
        <v>139065695166</v>
      </c>
      <c r="F90" s="5">
        <v>176753023314</v>
      </c>
      <c r="G90" s="5">
        <v>160490704029</v>
      </c>
      <c r="I90" s="5">
        <v>139065695166</v>
      </c>
      <c r="J90" s="5">
        <v>127057603520</v>
      </c>
      <c r="K90" s="5">
        <v>103887218346</v>
      </c>
      <c r="L90" s="5">
        <v>89167777996</v>
      </c>
      <c r="M90" s="5">
        <v>58309538161</v>
      </c>
      <c r="N90" s="5">
        <v>63621490330</v>
      </c>
      <c r="O90" s="5">
        <v>59958238891</v>
      </c>
      <c r="P90" s="5">
        <v>65565414367</v>
      </c>
      <c r="Q90" s="5">
        <v>40730641991</v>
      </c>
      <c r="U90" s="5">
        <v>55696894</v>
      </c>
      <c r="V90" s="5">
        <v>76334957</v>
      </c>
      <c r="W90" s="5">
        <v>275630729</v>
      </c>
    </row>
    <row r="91" spans="3:23" ht="15.5" x14ac:dyDescent="0.35">
      <c r="C91" t="s">
        <v>121</v>
      </c>
      <c r="D91" s="5">
        <v>564168010265</v>
      </c>
      <c r="E91" s="5">
        <v>493198516416</v>
      </c>
      <c r="F91" s="5">
        <v>832826230466</v>
      </c>
      <c r="G91" s="5">
        <v>683367598167</v>
      </c>
      <c r="I91" s="5">
        <v>493198516416</v>
      </c>
      <c r="J91" s="5">
        <v>433442304074</v>
      </c>
      <c r="K91" s="5">
        <v>332000477335</v>
      </c>
      <c r="L91" s="5">
        <v>287482120575</v>
      </c>
      <c r="M91" s="5">
        <v>165547101103</v>
      </c>
      <c r="N91" s="5">
        <v>172660668664</v>
      </c>
      <c r="O91" s="5">
        <v>945905221392</v>
      </c>
      <c r="P91" s="5">
        <v>459842437838</v>
      </c>
      <c r="Q91" s="5">
        <v>567327411955</v>
      </c>
      <c r="R91" s="5">
        <v>81876476884</v>
      </c>
      <c r="S91" s="5">
        <v>73415897259</v>
      </c>
      <c r="T91" s="5">
        <v>35158226485</v>
      </c>
      <c r="U91" s="5">
        <v>24121591607</v>
      </c>
      <c r="V91" s="5">
        <v>23636665733</v>
      </c>
      <c r="W91" s="5">
        <v>9424704258</v>
      </c>
    </row>
    <row r="92" spans="3:23" ht="15.5" x14ac:dyDescent="0.35">
      <c r="C92" t="s">
        <v>122</v>
      </c>
    </row>
    <row r="93" spans="3:23" ht="15.5" x14ac:dyDescent="0.35">
      <c r="C93" t="s">
        <v>123</v>
      </c>
      <c r="V93" s="5">
        <v>3397356458</v>
      </c>
      <c r="W93" s="5">
        <v>3397356458</v>
      </c>
    </row>
    <row r="94" spans="3:23" ht="15.5" x14ac:dyDescent="0.35">
      <c r="C94" t="s">
        <v>126</v>
      </c>
      <c r="D94" s="5">
        <v>722982162924</v>
      </c>
      <c r="E94" s="5">
        <v>750106461999</v>
      </c>
      <c r="F94" s="5">
        <v>781324388144</v>
      </c>
      <c r="G94" s="5">
        <v>713877201175</v>
      </c>
      <c r="I94" s="5">
        <v>750106461999</v>
      </c>
      <c r="J94" s="5">
        <v>741175265570</v>
      </c>
      <c r="K94" s="5">
        <v>808808100715</v>
      </c>
      <c r="L94" s="5">
        <v>625587811306</v>
      </c>
      <c r="M94" s="5">
        <v>667721248881</v>
      </c>
      <c r="N94" s="5">
        <v>720291831038</v>
      </c>
      <c r="O94" s="5">
        <v>1179761455303</v>
      </c>
      <c r="P94" s="5">
        <v>1426357150398</v>
      </c>
      <c r="Q94" s="5">
        <v>2068830054818</v>
      </c>
      <c r="R94" s="5">
        <v>88366208956</v>
      </c>
      <c r="S94" s="5">
        <v>95308585474</v>
      </c>
      <c r="T94" s="5">
        <v>101682686557</v>
      </c>
      <c r="U94" s="5">
        <v>14062262434</v>
      </c>
      <c r="V94" s="5">
        <v>30575000556</v>
      </c>
      <c r="W94" s="5">
        <v>30346188995</v>
      </c>
    </row>
    <row r="95" spans="3:23" ht="15.5" x14ac:dyDescent="0.35">
      <c r="C95" t="s">
        <v>130</v>
      </c>
      <c r="R95" s="5">
        <v>6350000000</v>
      </c>
      <c r="S95" s="5">
        <v>6350000000</v>
      </c>
      <c r="T95" s="5">
        <v>6350000000</v>
      </c>
      <c r="V95" s="5">
        <v>795943414</v>
      </c>
      <c r="W95" s="5">
        <v>1036947705</v>
      </c>
    </row>
    <row r="96" spans="3:23" ht="15.5" x14ac:dyDescent="0.35">
      <c r="C96" t="s">
        <v>1445</v>
      </c>
      <c r="L96" s="5">
        <v>42891310936</v>
      </c>
      <c r="M96" s="5">
        <v>34310380145</v>
      </c>
      <c r="N96" s="5">
        <v>29934868125</v>
      </c>
      <c r="O96" s="5">
        <v>63374269271</v>
      </c>
      <c r="P96" s="5">
        <v>68714759408</v>
      </c>
      <c r="Q96" s="5">
        <v>149664324874</v>
      </c>
    </row>
    <row r="97" spans="3:23" ht="15.5" x14ac:dyDescent="0.35">
      <c r="C97" t="s">
        <v>124</v>
      </c>
      <c r="V97" s="5">
        <v>712149073</v>
      </c>
      <c r="W97" s="5">
        <v>712149073</v>
      </c>
    </row>
    <row r="98" spans="3:23" ht="15.5" x14ac:dyDescent="0.35">
      <c r="C98" t="s">
        <v>128</v>
      </c>
      <c r="L98" s="5">
        <v>9347145320</v>
      </c>
      <c r="M98" s="5">
        <v>9176533723</v>
      </c>
      <c r="N98" s="5">
        <v>425194566746</v>
      </c>
      <c r="O98" s="5">
        <v>93811953106</v>
      </c>
      <c r="P98" s="5">
        <v>158940284783</v>
      </c>
      <c r="Q98" s="5">
        <v>7924329822</v>
      </c>
      <c r="R98" s="5">
        <v>224194238</v>
      </c>
      <c r="S98" s="5">
        <v>243013365</v>
      </c>
      <c r="T98" s="5">
        <v>162220582</v>
      </c>
      <c r="U98" s="5">
        <v>66274060</v>
      </c>
      <c r="V98" s="5">
        <v>628977169</v>
      </c>
      <c r="W98" s="5">
        <v>2909145182</v>
      </c>
    </row>
    <row r="99" spans="3:23" ht="15.5" x14ac:dyDescent="0.35">
      <c r="C99" t="s">
        <v>133</v>
      </c>
      <c r="D99" s="5">
        <v>4219427514823</v>
      </c>
      <c r="E99" s="5">
        <v>4560994789796</v>
      </c>
      <c r="F99" s="5">
        <v>4831137210993</v>
      </c>
      <c r="G99" s="5">
        <v>4924165721068</v>
      </c>
      <c r="I99" s="5">
        <v>4560994789796</v>
      </c>
      <c r="J99" s="5">
        <v>5283118452618</v>
      </c>
      <c r="K99" s="5">
        <v>5784294094016</v>
      </c>
      <c r="L99" s="5">
        <v>5069480768587</v>
      </c>
      <c r="M99" s="5">
        <v>4983547423103</v>
      </c>
      <c r="N99" s="5">
        <v>5907855417088</v>
      </c>
      <c r="O99" s="5">
        <v>1667164853540</v>
      </c>
      <c r="P99" s="5">
        <v>2385202774515</v>
      </c>
      <c r="Q99" s="5">
        <v>2523806545802</v>
      </c>
      <c r="R99" s="5">
        <v>94940403194</v>
      </c>
      <c r="S99" s="5">
        <v>101901598839</v>
      </c>
      <c r="T99" s="5">
        <v>108194907139</v>
      </c>
      <c r="U99" s="5">
        <v>35875183028</v>
      </c>
      <c r="V99" s="5">
        <v>44992006308</v>
      </c>
      <c r="W99" s="5">
        <v>47286318630</v>
      </c>
    </row>
    <row r="100" spans="3:23" ht="15.5" x14ac:dyDescent="0.35">
      <c r="C100" t="s">
        <v>134</v>
      </c>
      <c r="D100" s="5">
        <v>4783595525088</v>
      </c>
      <c r="E100" s="5">
        <v>5054193306212</v>
      </c>
      <c r="F100" s="5">
        <v>5663963441459</v>
      </c>
      <c r="G100" s="5">
        <v>5607533319235</v>
      </c>
      <c r="I100" s="5">
        <v>5054193306212</v>
      </c>
      <c r="J100" s="5">
        <v>5716560756692</v>
      </c>
      <c r="K100" s="5">
        <v>6116294571351</v>
      </c>
      <c r="L100" s="5">
        <v>5356962889162</v>
      </c>
      <c r="M100" s="5">
        <v>5149094524206</v>
      </c>
      <c r="N100" s="5">
        <v>6080516085752</v>
      </c>
      <c r="O100" s="5">
        <v>2613070074932</v>
      </c>
      <c r="P100" s="5">
        <v>2845045212353</v>
      </c>
      <c r="Q100" s="5">
        <v>3091133957757</v>
      </c>
      <c r="R100" s="5">
        <v>176816880078</v>
      </c>
      <c r="S100" s="5">
        <v>175317496098</v>
      </c>
      <c r="T100" s="5">
        <v>143353133624</v>
      </c>
      <c r="U100" s="5">
        <v>59996774635</v>
      </c>
      <c r="V100" s="5">
        <v>68628672041</v>
      </c>
      <c r="W100" s="5">
        <v>56711022888</v>
      </c>
    </row>
    <row r="101" spans="3:23" ht="15.5" x14ac:dyDescent="0.35">
      <c r="C101" t="s">
        <v>135</v>
      </c>
    </row>
    <row r="102" spans="3:23" ht="15.5" x14ac:dyDescent="0.35">
      <c r="C102" t="s">
        <v>136</v>
      </c>
    </row>
    <row r="103" spans="3:23" ht="15.5" x14ac:dyDescent="0.35">
      <c r="C103" t="s">
        <v>137</v>
      </c>
      <c r="D103" s="5">
        <v>11370202222212</v>
      </c>
      <c r="E103" s="5">
        <v>11013674431639</v>
      </c>
      <c r="F103" s="5">
        <v>11067906312670</v>
      </c>
      <c r="G103" s="5">
        <v>10710952741669</v>
      </c>
      <c r="I103" s="5">
        <v>11013674431639</v>
      </c>
      <c r="J103" s="5">
        <v>9126810705903</v>
      </c>
      <c r="K103" s="5">
        <v>8578183745370</v>
      </c>
      <c r="L103" s="5">
        <v>7454518137308</v>
      </c>
      <c r="M103" s="5">
        <v>6601734213455</v>
      </c>
      <c r="N103" s="5">
        <v>4957130972939</v>
      </c>
      <c r="O103" s="5">
        <v>2007253622193</v>
      </c>
      <c r="P103" s="5">
        <v>2806387704648</v>
      </c>
      <c r="Q103" s="5">
        <v>2174246385693</v>
      </c>
      <c r="R103" s="5">
        <v>81183590556</v>
      </c>
      <c r="S103" s="5">
        <v>95449983537</v>
      </c>
      <c r="T103" s="5">
        <v>56049452184</v>
      </c>
      <c r="U103" s="5">
        <v>14030561993</v>
      </c>
      <c r="V103" s="5">
        <v>10556258377</v>
      </c>
      <c r="W103" s="5">
        <v>3336162960</v>
      </c>
    </row>
    <row r="104" spans="3:23" ht="15.5" x14ac:dyDescent="0.35">
      <c r="C104" t="s">
        <v>146</v>
      </c>
      <c r="R104" s="5">
        <v>5500000000</v>
      </c>
      <c r="S104" s="5">
        <v>5500000000</v>
      </c>
      <c r="T104" s="5">
        <v>5500000000</v>
      </c>
    </row>
    <row r="105" spans="3:23" ht="15.5" x14ac:dyDescent="0.35">
      <c r="C105" t="s">
        <v>138</v>
      </c>
    </row>
    <row r="106" spans="3:23" ht="15.5" x14ac:dyDescent="0.35">
      <c r="C106" t="s">
        <v>139</v>
      </c>
      <c r="D106" s="5">
        <v>2168712519525</v>
      </c>
      <c r="E106" s="5">
        <v>2067999305122</v>
      </c>
      <c r="F106" s="5">
        <v>2006942230096</v>
      </c>
      <c r="G106" s="5">
        <v>2409849181955</v>
      </c>
      <c r="I106" s="5">
        <v>2067999305122</v>
      </c>
      <c r="J106" s="5">
        <v>2110178718333</v>
      </c>
      <c r="K106" s="5">
        <v>1524268533299</v>
      </c>
      <c r="L106" s="5">
        <v>846746811004</v>
      </c>
      <c r="M106" s="5">
        <v>611265858181</v>
      </c>
      <c r="N106" s="5">
        <v>624818655118</v>
      </c>
      <c r="O106" s="5">
        <v>584588769726</v>
      </c>
      <c r="P106" s="5">
        <v>528141321221</v>
      </c>
      <c r="Q106" s="5">
        <v>248917186605</v>
      </c>
      <c r="R106" s="5">
        <v>43036615228</v>
      </c>
      <c r="S106" s="5">
        <v>20680104557</v>
      </c>
      <c r="T106" s="5">
        <v>4912505292</v>
      </c>
      <c r="U106" s="5">
        <v>3207119318</v>
      </c>
      <c r="V106" s="5">
        <v>4235651507</v>
      </c>
      <c r="W106" s="5">
        <v>84014117</v>
      </c>
    </row>
    <row r="107" spans="3:23" ht="15.5" x14ac:dyDescent="0.35">
      <c r="C107" t="s">
        <v>140</v>
      </c>
      <c r="D107" s="5">
        <v>5187896567962</v>
      </c>
      <c r="E107" s="5">
        <v>4793422788797</v>
      </c>
      <c r="F107" s="5">
        <v>4489272098221</v>
      </c>
      <c r="G107" s="5">
        <v>3803307848582</v>
      </c>
      <c r="I107" s="5">
        <v>4793422788797</v>
      </c>
      <c r="J107" s="5">
        <v>2939967340328</v>
      </c>
      <c r="K107" s="5">
        <v>2959116977866</v>
      </c>
      <c r="L107" s="5">
        <v>2892715958511</v>
      </c>
      <c r="M107" s="5">
        <v>2693092946198</v>
      </c>
      <c r="N107" s="5">
        <v>1597996829133</v>
      </c>
      <c r="O107" s="5">
        <v>94176544264</v>
      </c>
      <c r="P107" s="5">
        <v>851646273601</v>
      </c>
      <c r="Q107" s="5">
        <v>658517798850</v>
      </c>
    </row>
    <row r="108" spans="3:23" ht="15.5" x14ac:dyDescent="0.35">
      <c r="C108" t="s">
        <v>141</v>
      </c>
      <c r="D108" s="5">
        <v>5187896567962</v>
      </c>
      <c r="E108" s="5">
        <v>4793422788797</v>
      </c>
      <c r="F108" s="5">
        <v>4489272098221</v>
      </c>
      <c r="G108" s="5">
        <v>3803307848582</v>
      </c>
      <c r="I108" s="5">
        <v>4793422788797</v>
      </c>
      <c r="J108" s="5">
        <v>2939967340328</v>
      </c>
      <c r="K108" s="5">
        <v>2959116977866</v>
      </c>
      <c r="L108" s="5">
        <v>2892715958511</v>
      </c>
      <c r="M108" s="5">
        <v>2693092946198</v>
      </c>
      <c r="N108" s="5">
        <v>1597996829133</v>
      </c>
      <c r="O108" s="5">
        <v>94176544264</v>
      </c>
      <c r="P108" s="5">
        <v>851646273601</v>
      </c>
      <c r="Q108" s="5">
        <v>658517798850</v>
      </c>
      <c r="R108" s="5">
        <v>21054910772</v>
      </c>
      <c r="S108" s="5">
        <v>526599931</v>
      </c>
      <c r="T108" s="5">
        <v>3186289198</v>
      </c>
      <c r="W108" s="5">
        <v>527012000</v>
      </c>
    </row>
    <row r="109" spans="3:23" ht="15.5" x14ac:dyDescent="0.35">
      <c r="C109" t="s">
        <v>143</v>
      </c>
      <c r="D109" s="5">
        <v>68288316830</v>
      </c>
      <c r="E109" s="5">
        <v>84668121271</v>
      </c>
      <c r="F109" s="5">
        <v>50735604778</v>
      </c>
      <c r="G109" s="5">
        <v>49771675572</v>
      </c>
      <c r="I109" s="5">
        <v>84668121271</v>
      </c>
      <c r="J109" s="5">
        <v>68438398282</v>
      </c>
      <c r="K109" s="5">
        <v>53254629438</v>
      </c>
      <c r="L109" s="5">
        <v>22987733344</v>
      </c>
      <c r="M109" s="5">
        <v>23128084296</v>
      </c>
      <c r="N109" s="5">
        <v>15122928634</v>
      </c>
      <c r="O109" s="5">
        <v>13909710636</v>
      </c>
      <c r="P109" s="5">
        <v>46104669924</v>
      </c>
      <c r="Q109" s="5">
        <v>50250989779</v>
      </c>
      <c r="R109" s="5">
        <v>1504985565</v>
      </c>
      <c r="S109" s="5">
        <v>3096124012</v>
      </c>
      <c r="T109" s="5">
        <v>3028580716</v>
      </c>
      <c r="U109" s="5">
        <v>512017519</v>
      </c>
      <c r="V109" s="5">
        <v>76333207</v>
      </c>
      <c r="W109" s="5">
        <v>1642083350</v>
      </c>
    </row>
    <row r="110" spans="3:23" ht="15.5" x14ac:dyDescent="0.35">
      <c r="C110" t="s">
        <v>129</v>
      </c>
      <c r="P110" s="5">
        <v>36909735718</v>
      </c>
      <c r="Q110" s="5">
        <v>97332772326</v>
      </c>
    </row>
    <row r="111" spans="3:23" ht="15.5" x14ac:dyDescent="0.35">
      <c r="C111" t="s">
        <v>1288</v>
      </c>
      <c r="D111" s="5">
        <v>603582024686</v>
      </c>
      <c r="E111" s="5">
        <v>793004382528</v>
      </c>
      <c r="F111" s="5">
        <v>789139416491</v>
      </c>
      <c r="G111" s="5">
        <v>981382256622</v>
      </c>
      <c r="I111" s="5">
        <v>793004382528</v>
      </c>
      <c r="J111" s="5">
        <v>593390424428</v>
      </c>
      <c r="K111" s="5">
        <v>488628333440</v>
      </c>
      <c r="L111" s="5">
        <v>355251383636</v>
      </c>
      <c r="M111" s="5">
        <v>364775965362</v>
      </c>
      <c r="N111" s="5">
        <v>314441350975</v>
      </c>
      <c r="O111" s="5">
        <v>287376231929</v>
      </c>
      <c r="P111" s="5">
        <v>268807105994</v>
      </c>
      <c r="Q111" s="5">
        <v>225699008595</v>
      </c>
      <c r="R111" s="5">
        <v>303171582</v>
      </c>
      <c r="S111" s="5">
        <v>25868396043</v>
      </c>
      <c r="T111" s="5">
        <v>977781983</v>
      </c>
      <c r="U111" s="5">
        <v>1764063156</v>
      </c>
      <c r="V111" s="5">
        <v>267268663</v>
      </c>
    </row>
    <row r="112" spans="3:23" ht="15.5" x14ac:dyDescent="0.35">
      <c r="C112" t="s">
        <v>147</v>
      </c>
    </row>
    <row r="113" spans="3:23" ht="15.5" x14ac:dyDescent="0.35">
      <c r="C113" t="s">
        <v>415</v>
      </c>
      <c r="O113" s="5">
        <v>227314717480</v>
      </c>
      <c r="P113" s="5">
        <v>273262395178</v>
      </c>
    </row>
    <row r="114" spans="3:23" ht="15.5" x14ac:dyDescent="0.35">
      <c r="C114" t="s">
        <v>150</v>
      </c>
      <c r="P114" s="5">
        <v>348761562581</v>
      </c>
      <c r="Q114" s="5">
        <v>591348704145</v>
      </c>
      <c r="U114" s="5">
        <v>638325000</v>
      </c>
      <c r="W114" s="5">
        <v>17493445920</v>
      </c>
    </row>
    <row r="115" spans="3:23" ht="15.5" x14ac:dyDescent="0.35">
      <c r="C115" t="s">
        <v>591</v>
      </c>
      <c r="V115" s="5">
        <v>1375371000</v>
      </c>
      <c r="W115" s="5">
        <v>869200000</v>
      </c>
    </row>
    <row r="116" spans="3:23" ht="15.5" x14ac:dyDescent="0.35">
      <c r="C116" t="s">
        <v>152</v>
      </c>
      <c r="D116" s="5">
        <v>2026103058197</v>
      </c>
      <c r="E116" s="5">
        <v>2019066507633</v>
      </c>
      <c r="F116" s="5">
        <v>2421799445040</v>
      </c>
      <c r="G116" s="5">
        <v>2409936384395</v>
      </c>
      <c r="I116" s="5">
        <v>2019066507633</v>
      </c>
      <c r="J116" s="5">
        <v>2257206960941</v>
      </c>
      <c r="K116" s="5">
        <v>2577706254239</v>
      </c>
      <c r="L116" s="5">
        <v>2132982081995</v>
      </c>
      <c r="M116" s="5">
        <v>2177868243797</v>
      </c>
      <c r="N116" s="5">
        <v>1645159890535</v>
      </c>
      <c r="O116" s="5">
        <v>215071580407</v>
      </c>
      <c r="P116" s="5">
        <v>386446852150</v>
      </c>
      <c r="Q116" s="5">
        <v>494147322489</v>
      </c>
      <c r="R116" s="5">
        <v>7419806674</v>
      </c>
      <c r="S116" s="5">
        <v>17640455790</v>
      </c>
      <c r="T116" s="5">
        <v>17640455790</v>
      </c>
      <c r="U116" s="5">
        <v>5500000000</v>
      </c>
      <c r="V116" s="5">
        <v>5975600000</v>
      </c>
      <c r="W116" s="5">
        <v>954131160</v>
      </c>
    </row>
    <row r="117" spans="3:23" ht="15.5" x14ac:dyDescent="0.35">
      <c r="C117" t="s">
        <v>153</v>
      </c>
      <c r="D117" s="5">
        <v>4482476672017</v>
      </c>
      <c r="E117" s="5">
        <v>4773155756991</v>
      </c>
      <c r="F117" s="5">
        <v>5013344905293</v>
      </c>
      <c r="G117" s="5">
        <v>5117196198480</v>
      </c>
      <c r="I117" s="5">
        <v>221346989438</v>
      </c>
      <c r="J117" s="5">
        <v>252385581938</v>
      </c>
      <c r="K117" s="5">
        <v>257933166739</v>
      </c>
      <c r="L117" s="5">
        <v>4717751604506</v>
      </c>
      <c r="M117" s="5">
        <v>3752438390920</v>
      </c>
      <c r="N117" s="5">
        <v>4033796913178</v>
      </c>
      <c r="O117" s="5">
        <v>403689193414</v>
      </c>
      <c r="P117" s="5">
        <v>840832867059</v>
      </c>
      <c r="Q117" s="5">
        <v>879812709384</v>
      </c>
      <c r="R117" s="5">
        <v>62443110294</v>
      </c>
      <c r="S117" s="5">
        <v>51182265056</v>
      </c>
      <c r="T117" s="5">
        <v>53927286313</v>
      </c>
      <c r="U117" s="5">
        <v>17636356401</v>
      </c>
      <c r="V117" s="5">
        <v>27111635255</v>
      </c>
      <c r="W117" s="5">
        <v>22567134992</v>
      </c>
    </row>
    <row r="118" spans="3:23" ht="15.5" x14ac:dyDescent="0.35">
      <c r="C118" t="s">
        <v>154</v>
      </c>
      <c r="D118" s="5">
        <v>4482476672017</v>
      </c>
      <c r="E118" s="5">
        <v>4773155756991</v>
      </c>
      <c r="F118" s="5">
        <v>5013344905293</v>
      </c>
      <c r="G118" s="5">
        <v>5117196198480</v>
      </c>
      <c r="I118" s="5">
        <v>221346989438</v>
      </c>
      <c r="J118" s="5">
        <v>252385581938</v>
      </c>
      <c r="K118" s="5">
        <v>257933166739</v>
      </c>
      <c r="L118" s="5">
        <v>4717751604506</v>
      </c>
      <c r="M118" s="5">
        <v>3752438390920</v>
      </c>
      <c r="N118" s="5">
        <v>4033796913178</v>
      </c>
      <c r="O118" s="5">
        <v>403689193414</v>
      </c>
      <c r="P118" s="5">
        <v>840832867059</v>
      </c>
      <c r="Q118" s="5">
        <v>879812709384</v>
      </c>
      <c r="R118" s="5">
        <v>62443110294</v>
      </c>
      <c r="S118" s="5">
        <v>51182265056</v>
      </c>
      <c r="T118" s="5">
        <v>53927286313</v>
      </c>
      <c r="U118" s="5">
        <v>17636356401</v>
      </c>
      <c r="V118" s="5">
        <v>27111635255</v>
      </c>
      <c r="W118" s="5">
        <v>22567134992</v>
      </c>
    </row>
    <row r="119" spans="3:23" ht="15.5" x14ac:dyDescent="0.35">
      <c r="C119" t="s">
        <v>416</v>
      </c>
      <c r="F119" s="5">
        <v>19258126035</v>
      </c>
      <c r="G119" s="5">
        <v>38087212780</v>
      </c>
      <c r="R119" s="5">
        <v>61203960649</v>
      </c>
      <c r="S119" s="5">
        <v>50428175541</v>
      </c>
      <c r="T119" s="5">
        <v>52585163596</v>
      </c>
    </row>
    <row r="120" spans="3:23" ht="15.5" x14ac:dyDescent="0.35">
      <c r="C120" t="s">
        <v>155</v>
      </c>
      <c r="D120" s="5">
        <v>6373744503</v>
      </c>
      <c r="E120" s="5">
        <v>6373744503</v>
      </c>
      <c r="F120" s="5">
        <v>5722745926</v>
      </c>
      <c r="G120" s="5">
        <v>5722745926</v>
      </c>
      <c r="I120" s="5">
        <v>6373744503</v>
      </c>
      <c r="J120" s="5">
        <v>5722745926</v>
      </c>
      <c r="K120" s="5">
        <v>4752106100</v>
      </c>
      <c r="U120" s="5">
        <v>123463160</v>
      </c>
      <c r="V120" s="5">
        <v>278801939</v>
      </c>
      <c r="W120" s="5">
        <v>3339479993</v>
      </c>
    </row>
    <row r="121" spans="3:23" ht="15.5" x14ac:dyDescent="0.35">
      <c r="C121" t="s">
        <v>156</v>
      </c>
      <c r="D121" s="5">
        <v>5754609117</v>
      </c>
      <c r="E121" s="5">
        <v>14118274873</v>
      </c>
      <c r="F121" s="5">
        <v>22310632906</v>
      </c>
      <c r="G121" s="5">
        <v>29667507997</v>
      </c>
      <c r="I121" s="5">
        <v>14118274873</v>
      </c>
      <c r="J121" s="5">
        <v>45079444204</v>
      </c>
      <c r="K121" s="5">
        <v>71542480991</v>
      </c>
    </row>
    <row r="122" spans="3:23" ht="15.5" x14ac:dyDescent="0.35">
      <c r="C122" t="s">
        <v>1446</v>
      </c>
      <c r="T122" s="5">
        <v>537769420</v>
      </c>
      <c r="U122" s="5">
        <v>16837109420</v>
      </c>
      <c r="V122" s="5">
        <v>24583113133</v>
      </c>
    </row>
    <row r="123" spans="3:23" ht="15.5" x14ac:dyDescent="0.35">
      <c r="C123" t="s">
        <v>159</v>
      </c>
      <c r="D123" s="5">
        <v>5754609117</v>
      </c>
      <c r="E123" s="5">
        <v>14118274873</v>
      </c>
      <c r="F123" s="5">
        <v>22310632906</v>
      </c>
      <c r="G123" s="5">
        <v>29667507997</v>
      </c>
      <c r="I123" s="5">
        <v>14118274873</v>
      </c>
      <c r="J123" s="5">
        <v>45079444204</v>
      </c>
      <c r="K123" s="5">
        <v>71542480991</v>
      </c>
      <c r="L123" s="5">
        <v>4586804235560</v>
      </c>
      <c r="M123" s="5">
        <v>3578736648008</v>
      </c>
      <c r="N123" s="5">
        <v>3820757064166</v>
      </c>
      <c r="O123" s="5">
        <v>227314717480</v>
      </c>
      <c r="P123" s="5">
        <v>658933693477</v>
      </c>
      <c r="Q123" s="5">
        <v>688681476471</v>
      </c>
      <c r="T123" s="5">
        <v>537769420</v>
      </c>
      <c r="U123" s="5">
        <v>17475434420</v>
      </c>
      <c r="V123" s="5">
        <v>25958484133</v>
      </c>
      <c r="W123" s="5">
        <v>18362645920</v>
      </c>
    </row>
    <row r="124" spans="3:23" ht="15.5" x14ac:dyDescent="0.35">
      <c r="C124" t="s">
        <v>160</v>
      </c>
      <c r="D124" s="5">
        <v>15852678894229</v>
      </c>
      <c r="E124" s="5">
        <v>15786830188630</v>
      </c>
      <c r="F124" s="5">
        <v>16081251217963</v>
      </c>
      <c r="G124" s="5">
        <v>15828148940149</v>
      </c>
      <c r="I124" s="5">
        <v>11235021421077</v>
      </c>
      <c r="J124" s="5">
        <v>9379196287841</v>
      </c>
      <c r="K124" s="5">
        <v>8836116912109</v>
      </c>
      <c r="L124" s="5">
        <v>12172269741814</v>
      </c>
      <c r="M124" s="5">
        <v>10354172604375</v>
      </c>
      <c r="N124" s="5">
        <v>8990927886117</v>
      </c>
      <c r="O124" s="5">
        <v>2410942815607</v>
      </c>
      <c r="P124" s="5">
        <v>3647220571707</v>
      </c>
      <c r="Q124" s="5">
        <v>3054059095077</v>
      </c>
      <c r="R124" s="5">
        <v>143626700850</v>
      </c>
      <c r="S124" s="5">
        <v>146632248593</v>
      </c>
      <c r="T124" s="5">
        <v>109976738497</v>
      </c>
      <c r="U124" s="5">
        <v>31666918394</v>
      </c>
      <c r="V124" s="5">
        <v>37667893632</v>
      </c>
      <c r="W124" s="5">
        <v>25903297952</v>
      </c>
    </row>
    <row r="125" spans="3:23" ht="15.5" x14ac:dyDescent="0.35">
      <c r="C125" t="s">
        <v>161</v>
      </c>
    </row>
    <row r="126" spans="3:23" ht="15.5" x14ac:dyDescent="0.35">
      <c r="C126" t="s">
        <v>162</v>
      </c>
      <c r="D126" s="5">
        <v>2671281110250</v>
      </c>
      <c r="E126" s="5">
        <v>2671281110250</v>
      </c>
      <c r="F126" s="5">
        <v>2671281110250</v>
      </c>
      <c r="G126" s="5">
        <v>2671281110250</v>
      </c>
      <c r="I126" s="5">
        <v>2671281110250</v>
      </c>
      <c r="J126" s="5">
        <v>2671281110250</v>
      </c>
      <c r="K126" s="5">
        <v>2671281110250</v>
      </c>
      <c r="L126" s="5">
        <v>2671281110250</v>
      </c>
      <c r="M126" s="5">
        <v>2671281110250</v>
      </c>
      <c r="N126" s="5">
        <v>2671281110250</v>
      </c>
      <c r="O126" s="5">
        <v>2671281110250</v>
      </c>
      <c r="P126" s="5">
        <v>2671281110250</v>
      </c>
      <c r="Q126" s="5">
        <v>2671281110250</v>
      </c>
      <c r="R126" s="5">
        <v>54000000000</v>
      </c>
      <c r="S126" s="5">
        <v>54000000000</v>
      </c>
      <c r="T126" s="5">
        <v>54000000000</v>
      </c>
      <c r="U126" s="5">
        <v>54000000000</v>
      </c>
      <c r="V126" s="5">
        <v>54000000000</v>
      </c>
      <c r="W126" s="5">
        <v>54000000000</v>
      </c>
    </row>
    <row r="127" spans="3:23" ht="15.5" x14ac:dyDescent="0.35">
      <c r="C127" t="s">
        <v>163</v>
      </c>
      <c r="D127" s="5">
        <v>163673995500</v>
      </c>
      <c r="E127" s="5">
        <v>163673995500</v>
      </c>
      <c r="F127" s="5">
        <v>163673995500</v>
      </c>
      <c r="G127" s="5">
        <v>163673995500</v>
      </c>
      <c r="I127" s="5">
        <v>163673995500</v>
      </c>
      <c r="J127" s="5">
        <v>163673995500</v>
      </c>
      <c r="K127" s="5">
        <v>163673995500</v>
      </c>
      <c r="L127" s="5">
        <v>163673995500</v>
      </c>
      <c r="M127" s="5">
        <v>163673995500</v>
      </c>
      <c r="N127" s="5">
        <v>163673995500</v>
      </c>
      <c r="O127" s="5">
        <v>163673995500</v>
      </c>
      <c r="P127" s="5">
        <v>163673995500</v>
      </c>
      <c r="Q127" s="5">
        <v>163673995500</v>
      </c>
      <c r="R127" s="5">
        <v>31805831494</v>
      </c>
      <c r="S127" s="5">
        <v>29000000000</v>
      </c>
      <c r="T127" s="5">
        <v>29000000000</v>
      </c>
      <c r="U127" s="5">
        <v>29000000000</v>
      </c>
      <c r="V127" s="5">
        <v>29000000000</v>
      </c>
      <c r="W127" s="5">
        <v>29000000000</v>
      </c>
    </row>
    <row r="128" spans="3:23" ht="15.5" x14ac:dyDescent="0.35">
      <c r="C128" t="s">
        <v>164</v>
      </c>
      <c r="R128" s="5">
        <v>-61752498540</v>
      </c>
      <c r="S128" s="5">
        <v>-59343618037</v>
      </c>
      <c r="T128" s="5">
        <v>-64482931535</v>
      </c>
      <c r="U128" s="5">
        <v>-54935482932</v>
      </c>
      <c r="V128" s="5">
        <v>-56668447785</v>
      </c>
      <c r="W128" s="5">
        <v>-56713651377</v>
      </c>
    </row>
    <row r="129" spans="2:23" ht="15.5" x14ac:dyDescent="0.35">
      <c r="C129" t="s">
        <v>168</v>
      </c>
      <c r="D129" s="5">
        <v>8180154819</v>
      </c>
      <c r="E129" s="5">
        <v>8122085715</v>
      </c>
      <c r="F129" s="5">
        <v>9849881993</v>
      </c>
      <c r="G129" s="5">
        <v>8743291470</v>
      </c>
      <c r="I129" s="5">
        <v>8122085715</v>
      </c>
      <c r="J129" s="5">
        <v>6865849765</v>
      </c>
      <c r="K129" s="5">
        <v>5902904988</v>
      </c>
      <c r="L129" s="5">
        <v>5134350068</v>
      </c>
      <c r="M129" s="5">
        <v>2274348505</v>
      </c>
      <c r="N129" s="5">
        <v>4792692957</v>
      </c>
      <c r="O129" s="5">
        <v>4864263529</v>
      </c>
      <c r="P129" s="5">
        <v>4896671394</v>
      </c>
      <c r="Q129" s="5">
        <v>4612621306</v>
      </c>
      <c r="R129" s="5">
        <v>8712779284</v>
      </c>
      <c r="S129" s="5">
        <v>7529396451</v>
      </c>
      <c r="T129" s="5">
        <v>9510679852</v>
      </c>
      <c r="U129" s="5">
        <v>265339172</v>
      </c>
      <c r="V129" s="5">
        <v>4629226193</v>
      </c>
      <c r="W129" s="5">
        <v>4521376312</v>
      </c>
    </row>
    <row r="130" spans="2:23" ht="15.5" x14ac:dyDescent="0.35">
      <c r="C130" t="s">
        <v>9</v>
      </c>
      <c r="D130" s="5">
        <v>-11069083369141</v>
      </c>
      <c r="E130" s="5">
        <v>-10732636882418</v>
      </c>
      <c r="F130" s="5">
        <v>-10417287776504</v>
      </c>
      <c r="G130" s="5">
        <v>-10220615620914</v>
      </c>
      <c r="I130" s="5">
        <v>-10732636882418</v>
      </c>
      <c r="J130" s="5">
        <v>-9434775712229</v>
      </c>
      <c r="K130" s="5">
        <v>-7902115877406</v>
      </c>
      <c r="L130" s="5">
        <v>-6815306852652</v>
      </c>
      <c r="M130" s="5">
        <v>-5205078080169</v>
      </c>
      <c r="N130" s="5">
        <v>-2910411800365</v>
      </c>
      <c r="O130" s="5">
        <v>202127259325</v>
      </c>
      <c r="P130" s="5">
        <v>-802175359354</v>
      </c>
      <c r="Q130" s="5">
        <v>37074862680</v>
      </c>
      <c r="R130" s="5">
        <v>33190179228</v>
      </c>
      <c r="S130" s="5">
        <v>28685247505</v>
      </c>
      <c r="T130" s="5">
        <v>33376395126</v>
      </c>
      <c r="U130" s="5">
        <v>28329856240</v>
      </c>
      <c r="V130" s="5">
        <v>30960778408</v>
      </c>
      <c r="W130" s="5">
        <v>30807724935</v>
      </c>
    </row>
    <row r="131" spans="2:23" ht="15.5" x14ac:dyDescent="0.35">
      <c r="C131" t="s">
        <v>169</v>
      </c>
      <c r="D131" s="5">
        <v>4783595525088</v>
      </c>
      <c r="E131" s="5">
        <v>5054193306212</v>
      </c>
      <c r="F131" s="5">
        <v>5663963441459</v>
      </c>
      <c r="G131" s="5">
        <v>5607533319235</v>
      </c>
      <c r="I131" s="5">
        <v>502384538659</v>
      </c>
      <c r="J131" s="5">
        <v>-55579424388</v>
      </c>
      <c r="K131" s="5">
        <v>934001034703</v>
      </c>
      <c r="L131" s="5">
        <v>5356962889162</v>
      </c>
      <c r="M131" s="5">
        <v>5149094524206</v>
      </c>
      <c r="N131" s="5">
        <v>6080516085752</v>
      </c>
      <c r="O131" s="5">
        <v>2613070074932</v>
      </c>
      <c r="P131" s="5">
        <v>2845045212353</v>
      </c>
      <c r="Q131" s="5">
        <v>3091133957757</v>
      </c>
      <c r="R131" s="5">
        <v>176816880078</v>
      </c>
      <c r="S131" s="5">
        <v>175317496098</v>
      </c>
      <c r="T131" s="5">
        <v>143353133623</v>
      </c>
      <c r="U131" s="5">
        <v>59996774634</v>
      </c>
      <c r="V131" s="5">
        <v>68628672040</v>
      </c>
      <c r="W131" s="5">
        <v>56711022887</v>
      </c>
    </row>
    <row r="132" spans="2:23" ht="15.5" x14ac:dyDescent="0.35">
      <c r="C132" t="s">
        <v>170</v>
      </c>
      <c r="D132" s="5">
        <v>10685124441</v>
      </c>
      <c r="E132" s="5">
        <v>10685124441</v>
      </c>
      <c r="F132" s="5">
        <v>10685124441</v>
      </c>
      <c r="G132" s="5">
        <v>10685124441</v>
      </c>
      <c r="I132" s="5">
        <v>10685124441</v>
      </c>
      <c r="J132" s="5">
        <v>10685124441</v>
      </c>
      <c r="K132" s="5">
        <v>10685124441</v>
      </c>
      <c r="L132" s="5">
        <v>10685124441</v>
      </c>
      <c r="M132" s="5">
        <v>10685124441</v>
      </c>
      <c r="N132" s="5">
        <v>10685124441</v>
      </c>
      <c r="O132" s="5">
        <v>10685124441</v>
      </c>
      <c r="P132" s="5">
        <v>10685124441</v>
      </c>
      <c r="Q132" s="5">
        <v>10685124441</v>
      </c>
      <c r="R132" s="5">
        <v>216000000</v>
      </c>
      <c r="S132" s="5">
        <v>216000000</v>
      </c>
      <c r="T132" s="5">
        <v>216000000</v>
      </c>
      <c r="U132" s="5">
        <v>54000000</v>
      </c>
      <c r="V132" s="5">
        <v>54000000</v>
      </c>
      <c r="W132" s="5">
        <v>54000000</v>
      </c>
    </row>
    <row r="134" spans="2:23" ht="15.5" x14ac:dyDescent="0.35">
      <c r="B134" t="s">
        <v>171</v>
      </c>
      <c r="C134" t="s">
        <v>172</v>
      </c>
      <c r="D134" s="5">
        <v>34129600444</v>
      </c>
      <c r="E134" s="5">
        <v>678444930177</v>
      </c>
      <c r="F134" s="5">
        <v>115583492848</v>
      </c>
      <c r="G134" s="5">
        <v>-7663764395</v>
      </c>
      <c r="I134" s="5">
        <v>867159117841</v>
      </c>
      <c r="J134" s="5">
        <v>890615322307</v>
      </c>
      <c r="K134" s="5">
        <v>395470205852</v>
      </c>
      <c r="L134" s="5">
        <v>498672662685</v>
      </c>
      <c r="M134" s="5">
        <v>31688778031</v>
      </c>
      <c r="N134" s="5">
        <v>109997328596</v>
      </c>
      <c r="O134" s="5">
        <v>-972470949252</v>
      </c>
      <c r="P134" s="5">
        <v>-125180831279</v>
      </c>
      <c r="Q134" s="5">
        <v>402679673863</v>
      </c>
      <c r="R134" s="5">
        <v>-206970689</v>
      </c>
      <c r="S134" s="5">
        <v>8639543295</v>
      </c>
      <c r="T134" s="5">
        <v>4956045571</v>
      </c>
      <c r="U134" s="5">
        <v>1234551758</v>
      </c>
      <c r="V134" s="5">
        <v>-7741694277</v>
      </c>
      <c r="W134" s="5">
        <v>-6620401153</v>
      </c>
    </row>
    <row r="135" spans="2:23" ht="15.5" x14ac:dyDescent="0.35">
      <c r="C135" t="s">
        <v>173</v>
      </c>
      <c r="D135" s="5">
        <v>2110508804953</v>
      </c>
      <c r="E135" s="5">
        <v>2124666734666</v>
      </c>
      <c r="F135" s="5">
        <v>2185527648206</v>
      </c>
      <c r="G135" s="5">
        <v>1532677739908</v>
      </c>
      <c r="I135" s="5">
        <v>7939123234310</v>
      </c>
      <c r="J135" s="5">
        <v>8024806606346</v>
      </c>
      <c r="K135" s="5">
        <v>6359763254910</v>
      </c>
      <c r="L135" s="5">
        <v>4195856614938</v>
      </c>
      <c r="M135" s="5">
        <v>603669358385</v>
      </c>
      <c r="N135" s="5">
        <v>1554287897768</v>
      </c>
      <c r="O135" s="5">
        <v>6632490153623</v>
      </c>
      <c r="P135" s="5">
        <v>4497969564436</v>
      </c>
      <c r="Q135" s="5">
        <v>3755000948321</v>
      </c>
      <c r="R135" s="5">
        <v>128354689947</v>
      </c>
      <c r="S135" s="5">
        <v>57534377409</v>
      </c>
      <c r="T135" s="5">
        <v>84240104794</v>
      </c>
      <c r="U135" s="5">
        <v>113954929884</v>
      </c>
      <c r="V135" s="5">
        <v>20245470948</v>
      </c>
      <c r="W135" s="5">
        <v>8340863339</v>
      </c>
    </row>
    <row r="136" spans="2:23" ht="15.5" x14ac:dyDescent="0.35">
      <c r="C136" t="s">
        <v>1447</v>
      </c>
      <c r="D136" s="5">
        <v>-1807345463322</v>
      </c>
      <c r="E136" s="5">
        <v>-757743925586</v>
      </c>
      <c r="F136" s="5">
        <v>-1867632296295</v>
      </c>
      <c r="G136" s="5">
        <v>-1384684265266</v>
      </c>
      <c r="I136" s="5">
        <v>-5840062600892</v>
      </c>
      <c r="J136" s="5">
        <v>-5915951700159</v>
      </c>
      <c r="K136" s="5">
        <v>-5037798695103</v>
      </c>
      <c r="L136" s="5">
        <v>-3302187497463</v>
      </c>
      <c r="M136" s="5">
        <v>-250818269283</v>
      </c>
      <c r="N136" s="5">
        <v>-748632818810</v>
      </c>
      <c r="O136" s="5">
        <v>-6743254767151</v>
      </c>
      <c r="P136" s="5">
        <v>-4534205776973</v>
      </c>
      <c r="Q136" s="5">
        <v>-3167585694286</v>
      </c>
      <c r="R136" s="5">
        <v>-116186434899</v>
      </c>
      <c r="S136" s="5">
        <v>-54693600079</v>
      </c>
      <c r="T136" s="5">
        <v>-56800576481</v>
      </c>
      <c r="U136" s="5">
        <v>-110171246041</v>
      </c>
      <c r="V136" s="5">
        <v>-19705517393</v>
      </c>
      <c r="W136" s="5">
        <v>-1944754023</v>
      </c>
    </row>
    <row r="137" spans="2:23" ht="15.5" x14ac:dyDescent="0.35">
      <c r="C137" t="s">
        <v>1448</v>
      </c>
      <c r="D137" s="5">
        <v>-257863699362</v>
      </c>
      <c r="E137" s="5">
        <v>-269167246242</v>
      </c>
      <c r="F137" s="5">
        <v>-194951615646</v>
      </c>
      <c r="G137" s="5">
        <v>-147778811168</v>
      </c>
      <c r="I137" s="5">
        <v>-790636850790</v>
      </c>
      <c r="J137" s="5">
        <v>-794328078348</v>
      </c>
      <c r="K137" s="5">
        <v>-567674404250</v>
      </c>
      <c r="L137" s="5">
        <v>-371936236824</v>
      </c>
      <c r="M137" s="5">
        <v>-303815810942</v>
      </c>
      <c r="N137" s="5">
        <v>-419715882003</v>
      </c>
      <c r="O137" s="5">
        <v>-753213492101</v>
      </c>
      <c r="R137" s="5">
        <v>-5403232640</v>
      </c>
      <c r="S137" s="5">
        <v>-5934574701</v>
      </c>
      <c r="T137" s="5">
        <v>-5495399587</v>
      </c>
      <c r="U137" s="5">
        <v>-3522136026</v>
      </c>
      <c r="V137" s="5">
        <v>-7204089026</v>
      </c>
      <c r="W137" s="5">
        <v>-12455587087</v>
      </c>
    </row>
    <row r="138" spans="2:23" ht="15.5" x14ac:dyDescent="0.35">
      <c r="C138" t="s">
        <v>713</v>
      </c>
      <c r="E138" s="5">
        <v>62094221363</v>
      </c>
      <c r="F138" s="5">
        <v>-19569527790</v>
      </c>
      <c r="G138" s="5">
        <v>-42524693573</v>
      </c>
    </row>
    <row r="139" spans="2:23" ht="15.5" x14ac:dyDescent="0.35">
      <c r="C139" t="s">
        <v>1449</v>
      </c>
      <c r="S139" s="5">
        <v>21098800456</v>
      </c>
      <c r="T139" s="5">
        <v>-17583034150</v>
      </c>
    </row>
    <row r="140" spans="2:23" ht="15.5" x14ac:dyDescent="0.35">
      <c r="C140" t="s">
        <v>1450</v>
      </c>
      <c r="T140" s="5">
        <v>340511245</v>
      </c>
    </row>
    <row r="141" spans="2:23" ht="15.5" x14ac:dyDescent="0.35">
      <c r="C141" t="s">
        <v>826</v>
      </c>
      <c r="D141" s="5">
        <v>-8636819446</v>
      </c>
      <c r="E141" s="5">
        <v>-415929664294</v>
      </c>
      <c r="F141" s="5">
        <v>-7360243417</v>
      </c>
      <c r="G141" s="5">
        <v>-7878427869</v>
      </c>
      <c r="I141" s="5">
        <v>-437883696420</v>
      </c>
      <c r="J141" s="5">
        <v>-421596614842</v>
      </c>
      <c r="K141" s="5">
        <v>-358819949705</v>
      </c>
      <c r="L141" s="5">
        <v>-22752967700</v>
      </c>
      <c r="M141" s="5">
        <v>-14277603977</v>
      </c>
      <c r="N141" s="5">
        <v>-266236564388</v>
      </c>
      <c r="O141" s="5">
        <v>-69353976548</v>
      </c>
      <c r="P141" s="5">
        <v>-80016586285</v>
      </c>
      <c r="Q141" s="5">
        <v>-78207695118</v>
      </c>
      <c r="R141" s="5">
        <v>-5764189525</v>
      </c>
      <c r="S141" s="5">
        <v>-8502523808</v>
      </c>
      <c r="T141" s="5">
        <v>-8078364602</v>
      </c>
      <c r="U141" s="5">
        <v>-536106876</v>
      </c>
      <c r="V141" s="5">
        <v>-171326402</v>
      </c>
      <c r="W141" s="5">
        <v>-143420102</v>
      </c>
    </row>
    <row r="142" spans="2:23" ht="15.5" x14ac:dyDescent="0.35">
      <c r="C142" t="s">
        <v>177</v>
      </c>
      <c r="D142" s="5">
        <v>-2533222379</v>
      </c>
      <c r="E142" s="5">
        <v>-3380968367</v>
      </c>
      <c r="I142" s="5">
        <v>-3380968367</v>
      </c>
      <c r="J142" s="5">
        <v>-2314890690</v>
      </c>
      <c r="L142" s="5">
        <v>-307250266</v>
      </c>
      <c r="M142" s="5">
        <v>-3068896152</v>
      </c>
      <c r="N142" s="5">
        <v>-9705303971</v>
      </c>
      <c r="O142" s="5">
        <v>-39138867075</v>
      </c>
      <c r="P142" s="5">
        <v>-8928032457</v>
      </c>
      <c r="Q142" s="5">
        <v>-106527885054</v>
      </c>
      <c r="S142" s="5">
        <v>-494803812</v>
      </c>
      <c r="T142" s="5">
        <v>-457680721</v>
      </c>
      <c r="U142" s="5">
        <v>-108382106</v>
      </c>
      <c r="V142" s="5">
        <v>-48595490</v>
      </c>
      <c r="W142" s="5">
        <v>-112170613</v>
      </c>
    </row>
    <row r="143" spans="2:23" ht="15.5" x14ac:dyDescent="0.35">
      <c r="C143" t="s">
        <v>799</v>
      </c>
      <c r="R143" s="5">
        <v>26735598293</v>
      </c>
      <c r="S143" s="5">
        <v>-878174637</v>
      </c>
      <c r="T143" s="5">
        <v>-6367928631</v>
      </c>
      <c r="U143" s="5">
        <v>1617492923</v>
      </c>
      <c r="V143" s="5">
        <v>-857636914</v>
      </c>
      <c r="W143" s="5">
        <v>-305332667</v>
      </c>
    </row>
    <row r="144" spans="2:23" ht="15.5" x14ac:dyDescent="0.35">
      <c r="C144" t="s">
        <v>1329</v>
      </c>
      <c r="R144" s="5">
        <v>-27943401865</v>
      </c>
      <c r="S144" s="5">
        <v>-804690906</v>
      </c>
      <c r="T144" s="5">
        <v>-13850913834</v>
      </c>
    </row>
    <row r="145" spans="3:23" ht="15.5" x14ac:dyDescent="0.35">
      <c r="C145" t="s">
        <v>96</v>
      </c>
    </row>
    <row r="146" spans="3:23" ht="15.5" x14ac:dyDescent="0.35">
      <c r="C146" t="s">
        <v>183</v>
      </c>
      <c r="D146" s="5">
        <v>-19003364362</v>
      </c>
      <c r="E146" s="5">
        <v>-672528734750</v>
      </c>
      <c r="F146" s="5">
        <v>-111758754846</v>
      </c>
      <c r="G146" s="5">
        <v>-16455124715</v>
      </c>
      <c r="I146" s="5">
        <v>-843556021394</v>
      </c>
      <c r="J146" s="5">
        <v>-858347765212</v>
      </c>
      <c r="K146" s="5">
        <v>-348531739511</v>
      </c>
      <c r="L146" s="5">
        <v>-460701064880</v>
      </c>
      <c r="M146" s="5">
        <v>-15534770563</v>
      </c>
      <c r="N146" s="5">
        <v>-439859834613</v>
      </c>
      <c r="O146" s="5">
        <v>586408121437</v>
      </c>
      <c r="P146" s="5">
        <v>-154537162299</v>
      </c>
      <c r="Q146" s="5">
        <v>-241129853858</v>
      </c>
      <c r="R146" s="5">
        <v>3387007859</v>
      </c>
      <c r="S146" s="5">
        <v>-2694757474</v>
      </c>
      <c r="T146" s="5">
        <v>20848824211</v>
      </c>
      <c r="V146" s="5">
        <v>8135257213</v>
      </c>
      <c r="W146" s="5">
        <v>-19565694022</v>
      </c>
    </row>
    <row r="147" spans="3:23" ht="15.5" x14ac:dyDescent="0.35">
      <c r="C147" t="s">
        <v>184</v>
      </c>
      <c r="D147" s="5">
        <v>-4726135498</v>
      </c>
      <c r="E147" s="5">
        <v>2783783484</v>
      </c>
      <c r="F147" s="5">
        <v>-3996060032</v>
      </c>
      <c r="G147" s="5">
        <v>-19441128503</v>
      </c>
      <c r="I147" s="5">
        <v>-27156961885</v>
      </c>
      <c r="J147" s="5">
        <v>-32985115891</v>
      </c>
      <c r="K147" s="5">
        <v>-20196103702</v>
      </c>
      <c r="L147" s="5">
        <v>-21081037393</v>
      </c>
      <c r="M147" s="5">
        <v>-9580325412</v>
      </c>
      <c r="N147" s="5">
        <v>30027086130</v>
      </c>
      <c r="O147" s="5">
        <v>563854507714</v>
      </c>
      <c r="P147" s="5">
        <v>171704020272</v>
      </c>
      <c r="Q147" s="5">
        <v>-151574384533</v>
      </c>
      <c r="S147" s="5">
        <v>-7183284851</v>
      </c>
      <c r="T147" s="5">
        <v>-24889880000</v>
      </c>
      <c r="U147" s="5">
        <v>1693425340</v>
      </c>
      <c r="V147" s="5">
        <v>-2646334099</v>
      </c>
      <c r="W147" s="5">
        <v>27018738785</v>
      </c>
    </row>
    <row r="148" spans="3:23" ht="15.5" x14ac:dyDescent="0.35">
      <c r="C148" t="s">
        <v>1451</v>
      </c>
      <c r="T148" s="5">
        <v>-13500000000</v>
      </c>
    </row>
    <row r="149" spans="3:23" ht="15.5" x14ac:dyDescent="0.35">
      <c r="C149" t="s">
        <v>1452</v>
      </c>
      <c r="T149" s="5">
        <v>4757860000</v>
      </c>
      <c r="U149" s="5">
        <v>3960000000</v>
      </c>
      <c r="W149" s="5">
        <v>1300000000</v>
      </c>
    </row>
    <row r="150" spans="3:23" ht="15.5" x14ac:dyDescent="0.35">
      <c r="C150" t="s">
        <v>1453</v>
      </c>
      <c r="V150" s="5">
        <v>1567259850</v>
      </c>
      <c r="W150" s="5">
        <v>799000000</v>
      </c>
    </row>
    <row r="151" spans="3:23" ht="15.5" x14ac:dyDescent="0.35">
      <c r="C151" t="s">
        <v>887</v>
      </c>
      <c r="E151" s="5">
        <v>3041144000</v>
      </c>
      <c r="I151" s="5">
        <v>3041144000</v>
      </c>
      <c r="J151" s="5">
        <v>5063842643</v>
      </c>
      <c r="N151" s="5">
        <v>59144000000</v>
      </c>
      <c r="O151" s="5">
        <v>694205039512</v>
      </c>
      <c r="P151" s="5">
        <v>735850428947</v>
      </c>
      <c r="Q151" s="5">
        <v>1061026453</v>
      </c>
      <c r="U151" s="5">
        <v>2764535000</v>
      </c>
      <c r="V151" s="5">
        <v>684800000</v>
      </c>
      <c r="W151" s="5">
        <v>6719568785</v>
      </c>
    </row>
    <row r="152" spans="3:23" ht="15.5" x14ac:dyDescent="0.35">
      <c r="C152" t="s">
        <v>1251</v>
      </c>
      <c r="V152" s="5">
        <v>4032408051</v>
      </c>
      <c r="W152" s="5">
        <v>19193000000</v>
      </c>
    </row>
    <row r="153" spans="3:23" ht="15.5" x14ac:dyDescent="0.35">
      <c r="C153" t="s">
        <v>1454</v>
      </c>
    </row>
    <row r="154" spans="3:23" ht="15.5" x14ac:dyDescent="0.35">
      <c r="C154" t="s">
        <v>1455</v>
      </c>
      <c r="L154" s="5">
        <v>-8580930791</v>
      </c>
      <c r="M154" s="5">
        <v>-4375512020</v>
      </c>
      <c r="N154" s="5">
        <v>-16485779186</v>
      </c>
      <c r="O154" s="5">
        <v>-62201858101</v>
      </c>
      <c r="P154" s="5">
        <v>-114912136371</v>
      </c>
      <c r="Q154" s="5">
        <v>-87962225979</v>
      </c>
    </row>
    <row r="155" spans="3:23" ht="15.5" x14ac:dyDescent="0.35">
      <c r="C155" t="s">
        <v>1456</v>
      </c>
      <c r="O155" s="5">
        <v>-33925800000</v>
      </c>
      <c r="P155" s="5">
        <v>-390000000000</v>
      </c>
    </row>
    <row r="156" spans="3:23" ht="15.5" x14ac:dyDescent="0.35">
      <c r="C156" t="s">
        <v>209</v>
      </c>
      <c r="S156" s="5">
        <v>-7183284851</v>
      </c>
      <c r="U156" s="5">
        <v>-4700000000</v>
      </c>
      <c r="V156" s="5">
        <v>-7500000000</v>
      </c>
    </row>
    <row r="157" spans="3:23" ht="15.5" x14ac:dyDescent="0.35">
      <c r="C157" t="s">
        <v>207</v>
      </c>
      <c r="D157" s="5">
        <v>-4726135498</v>
      </c>
      <c r="E157" s="5">
        <v>-257360516</v>
      </c>
      <c r="F157" s="5">
        <v>-3996060032</v>
      </c>
      <c r="G157" s="5">
        <v>-19441128503</v>
      </c>
      <c r="I157" s="5">
        <v>-30198105885</v>
      </c>
      <c r="J157" s="5">
        <v>-38048958534</v>
      </c>
      <c r="K157" s="5">
        <v>-20196103702</v>
      </c>
      <c r="L157" s="5">
        <v>-12500106602</v>
      </c>
      <c r="M157" s="5">
        <v>-5204813392</v>
      </c>
      <c r="N157" s="5">
        <v>-12631134684</v>
      </c>
      <c r="O157" s="5">
        <v>-34222873697</v>
      </c>
      <c r="P157" s="5">
        <v>-59234272304</v>
      </c>
      <c r="Q157" s="5">
        <v>-64673185007</v>
      </c>
      <c r="T157" s="5">
        <v>-16147740000</v>
      </c>
      <c r="U157" s="5">
        <v>-331109660</v>
      </c>
      <c r="V157" s="5">
        <v>-1430802000</v>
      </c>
      <c r="W157" s="5">
        <v>-992830000</v>
      </c>
    </row>
    <row r="158" spans="3:23" ht="15.5" x14ac:dyDescent="0.35">
      <c r="C158" t="s">
        <v>241</v>
      </c>
      <c r="D158" s="5">
        <v>-19003364362</v>
      </c>
      <c r="E158" s="5">
        <v>-672528734750</v>
      </c>
      <c r="F158" s="5">
        <v>-111758754846</v>
      </c>
      <c r="G158" s="5">
        <v>-16455124715</v>
      </c>
      <c r="I158" s="5">
        <v>-843556021394</v>
      </c>
      <c r="J158" s="5">
        <v>-858347765212</v>
      </c>
      <c r="K158" s="5">
        <v>-348531739511</v>
      </c>
      <c r="L158" s="5">
        <v>-460701064880</v>
      </c>
      <c r="M158" s="5">
        <v>-15534770563</v>
      </c>
      <c r="N158" s="5">
        <v>-439859834613</v>
      </c>
      <c r="O158" s="5">
        <v>586408121437</v>
      </c>
      <c r="P158" s="5">
        <v>-154537162299</v>
      </c>
      <c r="Q158" s="5">
        <v>-241129853858</v>
      </c>
      <c r="R158" s="5">
        <v>3387007859</v>
      </c>
      <c r="S158" s="5">
        <v>-2694757474</v>
      </c>
      <c r="T158" s="5">
        <v>20848824211</v>
      </c>
      <c r="V158" s="5">
        <v>8135257213</v>
      </c>
      <c r="W158" s="5">
        <v>-19565694022</v>
      </c>
    </row>
    <row r="159" spans="3:23" ht="15.5" x14ac:dyDescent="0.35">
      <c r="C159" t="s">
        <v>1457</v>
      </c>
      <c r="N159" s="5">
        <v>-140900000000</v>
      </c>
      <c r="O159" s="5">
        <v>1128750000000</v>
      </c>
    </row>
    <row r="160" spans="3:23" ht="15.5" x14ac:dyDescent="0.35">
      <c r="C160" t="s">
        <v>794</v>
      </c>
      <c r="T160" s="5">
        <v>-638325000</v>
      </c>
      <c r="V160" s="5">
        <v>1045590000</v>
      </c>
      <c r="W160" s="5">
        <v>984000000</v>
      </c>
    </row>
    <row r="161" spans="2:23" ht="15.5" x14ac:dyDescent="0.35">
      <c r="C161" t="s">
        <v>261</v>
      </c>
      <c r="E161" s="5">
        <v>-649504750849</v>
      </c>
      <c r="F161" s="5">
        <v>-92189227056</v>
      </c>
      <c r="G161" s="5">
        <v>4806955786</v>
      </c>
      <c r="I161" s="5">
        <v>-758437816130</v>
      </c>
      <c r="J161" s="5">
        <v>-791195362496</v>
      </c>
      <c r="K161" s="5">
        <v>-315541252625</v>
      </c>
      <c r="L161" s="5">
        <v>-452476593458</v>
      </c>
      <c r="M161" s="5">
        <v>-15534770563</v>
      </c>
      <c r="N161" s="5">
        <v>-284641461608</v>
      </c>
      <c r="O161" s="5">
        <v>-439855250594</v>
      </c>
      <c r="P161" s="5">
        <v>-528132991841</v>
      </c>
      <c r="Q161" s="5">
        <v>-241129853858</v>
      </c>
    </row>
    <row r="162" spans="2:23" ht="15.5" x14ac:dyDescent="0.35">
      <c r="C162" t="s">
        <v>246</v>
      </c>
      <c r="R162" s="5">
        <v>2831871867</v>
      </c>
    </row>
    <row r="163" spans="2:23" ht="15.5" x14ac:dyDescent="0.35">
      <c r="C163" t="s">
        <v>1311</v>
      </c>
      <c r="N163" s="5">
        <v>-14318373005</v>
      </c>
      <c r="O163" s="5">
        <v>-102486627969</v>
      </c>
      <c r="P163" s="5">
        <v>373595829542</v>
      </c>
      <c r="R163" s="5">
        <v>555135992</v>
      </c>
      <c r="T163" s="5">
        <v>33792000000</v>
      </c>
    </row>
    <row r="164" spans="2:23" ht="15.5" x14ac:dyDescent="0.35">
      <c r="C164" t="s">
        <v>1253</v>
      </c>
      <c r="D164" s="5">
        <v>-19003364362</v>
      </c>
      <c r="E164" s="5">
        <v>-85118205264</v>
      </c>
      <c r="G164" s="5">
        <v>21262613072</v>
      </c>
      <c r="I164" s="5">
        <v>-85118205264</v>
      </c>
      <c r="J164" s="5">
        <v>-67152402716</v>
      </c>
      <c r="K164" s="5">
        <v>-32990486886</v>
      </c>
      <c r="L164" s="5">
        <v>-8224471422</v>
      </c>
      <c r="S164" s="5">
        <v>-2694757474</v>
      </c>
      <c r="T164" s="5">
        <v>-12304850789</v>
      </c>
      <c r="V164" s="5">
        <v>7089667213</v>
      </c>
      <c r="W164" s="5">
        <v>-20549694022</v>
      </c>
    </row>
    <row r="165" spans="2:23" ht="15.5" x14ac:dyDescent="0.35">
      <c r="C165" t="s">
        <v>278</v>
      </c>
      <c r="D165" s="5">
        <v>10400100584</v>
      </c>
      <c r="E165" s="5">
        <v>8699978911</v>
      </c>
      <c r="F165" s="5">
        <v>-171322030</v>
      </c>
      <c r="G165" s="5">
        <v>-43560017613</v>
      </c>
      <c r="I165" s="5">
        <v>-3553865438</v>
      </c>
      <c r="J165" s="5">
        <v>-717558796</v>
      </c>
      <c r="K165" s="5">
        <v>26742362639</v>
      </c>
      <c r="L165" s="5">
        <v>16890560412</v>
      </c>
      <c r="M165" s="5">
        <v>6573682056</v>
      </c>
      <c r="N165" s="5">
        <v>-299835419887</v>
      </c>
      <c r="O165" s="5">
        <v>177791679899</v>
      </c>
      <c r="P165" s="5">
        <v>-108013973306</v>
      </c>
      <c r="Q165" s="5">
        <v>9975435472</v>
      </c>
      <c r="R165" s="5">
        <v>3180037170</v>
      </c>
      <c r="S165" s="5">
        <v>-1238499030</v>
      </c>
      <c r="T165" s="5">
        <v>914989782</v>
      </c>
      <c r="U165" s="5">
        <v>2927977098</v>
      </c>
      <c r="V165" s="5">
        <v>-2252771163</v>
      </c>
      <c r="W165" s="5">
        <v>832643610</v>
      </c>
    </row>
    <row r="166" spans="2:23" ht="15.5" x14ac:dyDescent="0.35">
      <c r="C166" t="s">
        <v>279</v>
      </c>
      <c r="D166" s="5">
        <v>36748573652</v>
      </c>
      <c r="I166" s="5">
        <v>45371000256</v>
      </c>
      <c r="J166" s="5">
        <v>56254020061</v>
      </c>
      <c r="K166" s="5">
        <v>26734281919</v>
      </c>
      <c r="L166" s="5">
        <v>21134302906</v>
      </c>
      <c r="M166" s="5">
        <v>18722028051</v>
      </c>
      <c r="N166" s="5">
        <v>311873503513</v>
      </c>
      <c r="O166" s="5">
        <v>140409140360</v>
      </c>
      <c r="P166" s="5">
        <v>248423113666</v>
      </c>
      <c r="Q166" s="5">
        <v>238447678194</v>
      </c>
      <c r="R166" s="5">
        <v>3626996929</v>
      </c>
      <c r="S166" s="5">
        <v>4865495959</v>
      </c>
      <c r="T166" s="5">
        <v>3672770792</v>
      </c>
      <c r="U166" s="5">
        <v>744793694</v>
      </c>
      <c r="V166" s="5">
        <v>2997564857</v>
      </c>
      <c r="W166" s="5">
        <v>2164921247</v>
      </c>
    </row>
    <row r="167" spans="2:23" ht="15.5" x14ac:dyDescent="0.35">
      <c r="C167" t="s">
        <v>1458</v>
      </c>
      <c r="T167" s="5">
        <v>277735385</v>
      </c>
    </row>
    <row r="168" spans="2:23" ht="15.5" x14ac:dyDescent="0.35">
      <c r="C168" t="s">
        <v>280</v>
      </c>
      <c r="D168" s="5">
        <v>-5068528134</v>
      </c>
      <c r="E168" s="5">
        <v>-2737720955</v>
      </c>
      <c r="G168" s="5">
        <v>-263674648</v>
      </c>
      <c r="I168" s="5">
        <v>-5068561166</v>
      </c>
      <c r="J168" s="5">
        <v>-10165461009</v>
      </c>
      <c r="K168" s="5">
        <v>2777375503</v>
      </c>
      <c r="L168" s="5">
        <v>-11290581399</v>
      </c>
      <c r="M168" s="5">
        <v>-4161407201</v>
      </c>
      <c r="N168" s="5">
        <v>6683944425</v>
      </c>
      <c r="O168" s="5">
        <v>-6327316746</v>
      </c>
    </row>
    <row r="169" spans="2:23" ht="15.5" x14ac:dyDescent="0.35">
      <c r="C169" t="s">
        <v>282</v>
      </c>
      <c r="D169" s="5">
        <v>42080146102</v>
      </c>
      <c r="E169" s="5">
        <v>5962257956</v>
      </c>
      <c r="F169" s="5">
        <v>-171322030</v>
      </c>
      <c r="G169" s="5">
        <v>-43823692261</v>
      </c>
      <c r="I169" s="5">
        <v>36748573652</v>
      </c>
      <c r="J169" s="5">
        <v>45371000256</v>
      </c>
      <c r="K169" s="5">
        <v>56254020061</v>
      </c>
      <c r="L169" s="5">
        <v>26734281919</v>
      </c>
      <c r="M169" s="5">
        <v>21134302906</v>
      </c>
      <c r="N169" s="5">
        <v>18722028051</v>
      </c>
      <c r="O169" s="5">
        <v>311873503513</v>
      </c>
      <c r="P169" s="5">
        <v>140409140360</v>
      </c>
      <c r="Q169" s="5">
        <v>248423113666</v>
      </c>
      <c r="R169" s="5">
        <v>6807034099</v>
      </c>
      <c r="S169" s="5">
        <v>3626996929</v>
      </c>
      <c r="T169" s="5">
        <v>4865495959</v>
      </c>
      <c r="U169" s="5">
        <v>3672770792</v>
      </c>
      <c r="V169" s="5">
        <v>744793694</v>
      </c>
      <c r="W169" s="5">
        <v>2997564857</v>
      </c>
    </row>
    <row r="171" spans="2:23" ht="15.5" x14ac:dyDescent="0.35">
      <c r="B171" t="s">
        <v>283</v>
      </c>
      <c r="C171" t="s">
        <v>11</v>
      </c>
      <c r="D171" s="5">
        <v>10690000000</v>
      </c>
      <c r="E171" s="5">
        <v>10690000000</v>
      </c>
      <c r="F171" s="5">
        <v>10690000000</v>
      </c>
      <c r="G171" s="5">
        <v>10690000000</v>
      </c>
      <c r="I171" s="5">
        <v>10690000000</v>
      </c>
      <c r="J171" s="5">
        <v>10690000000</v>
      </c>
      <c r="K171" s="5">
        <v>10690000000</v>
      </c>
      <c r="L171" s="5">
        <v>10690000000</v>
      </c>
      <c r="M171" s="5">
        <v>10690000000</v>
      </c>
      <c r="N171" s="5">
        <v>10690000000</v>
      </c>
      <c r="O171" s="5">
        <v>10690000000</v>
      </c>
      <c r="P171" s="5">
        <v>10690000000</v>
      </c>
      <c r="Q171" s="5">
        <v>10690000000</v>
      </c>
      <c r="R171" s="5">
        <v>220000000</v>
      </c>
      <c r="S171" s="5">
        <v>220000000</v>
      </c>
      <c r="T171" s="5">
        <v>220000000</v>
      </c>
      <c r="U171" s="5">
        <v>50000000</v>
      </c>
      <c r="V171" s="5">
        <v>50000000</v>
      </c>
      <c r="W171" s="5">
        <v>50000000</v>
      </c>
    </row>
    <row r="172" spans="2:23" ht="15.5" x14ac:dyDescent="0.35">
      <c r="C172" t="s">
        <v>284</v>
      </c>
      <c r="D172" s="6">
        <v>-31.49</v>
      </c>
      <c r="E172" s="6">
        <v>-29.1</v>
      </c>
      <c r="F172" s="6">
        <v>-18.510000000000002</v>
      </c>
      <c r="G172" s="6">
        <v>-7.04</v>
      </c>
    </row>
    <row r="173" spans="2:23" ht="15.5" x14ac:dyDescent="0.35">
      <c r="C173" t="s">
        <v>285</v>
      </c>
      <c r="D173" s="6">
        <v>-2.73</v>
      </c>
      <c r="E173" s="6">
        <v>-3.06</v>
      </c>
      <c r="F173" s="6">
        <v>-5.24</v>
      </c>
      <c r="G173" s="6">
        <v>-11.36</v>
      </c>
    </row>
    <row r="174" spans="2:23" ht="15.5" x14ac:dyDescent="0.35">
      <c r="C174" t="s">
        <v>72</v>
      </c>
      <c r="D174" s="6">
        <v>0.44</v>
      </c>
      <c r="E174" s="6">
        <v>0.52</v>
      </c>
      <c r="F174" s="6">
        <v>0.51</v>
      </c>
      <c r="G174" s="6">
        <v>0.43</v>
      </c>
    </row>
    <row r="175" spans="2:23" ht="15.5" x14ac:dyDescent="0.35">
      <c r="C175" t="s">
        <v>286</v>
      </c>
      <c r="D175" s="5">
        <v>3320000000</v>
      </c>
      <c r="E175" s="5">
        <v>38910000000</v>
      </c>
      <c r="F175" s="5">
        <v>277820000000</v>
      </c>
      <c r="G175" s="5">
        <v>116980000000</v>
      </c>
    </row>
    <row r="176" spans="2:23" ht="15.5" x14ac:dyDescent="0.35">
      <c r="C176" t="s">
        <v>287</v>
      </c>
      <c r="D176" s="6">
        <v>-7.0300000000000001E-2</v>
      </c>
      <c r="E176" s="6">
        <v>-6.1500000000000006E-2</v>
      </c>
      <c r="F176" s="6">
        <v>-3.49E-2</v>
      </c>
      <c r="G176" s="6">
        <v>-1.34E-2</v>
      </c>
    </row>
    <row r="177" spans="3:7" ht="15.5" x14ac:dyDescent="0.35">
      <c r="C177" t="s">
        <v>288</v>
      </c>
      <c r="D177" s="6">
        <v>3.04E-2</v>
      </c>
      <c r="E177" s="6">
        <v>2.8900000000000002E-2</v>
      </c>
      <c r="F177" s="6">
        <v>1.9E-2</v>
      </c>
      <c r="G177" s="6">
        <v>7.4000000000000003E-3</v>
      </c>
    </row>
    <row r="178" spans="3:7" ht="15.5" x14ac:dyDescent="0.35">
      <c r="C178" t="s">
        <v>289</v>
      </c>
      <c r="D178" s="6">
        <v>2.75E-2</v>
      </c>
      <c r="E178" s="6">
        <v>3.1300000000000001E-2</v>
      </c>
      <c r="F178" s="6">
        <v>-1.2E-2</v>
      </c>
      <c r="G178" s="6">
        <v>1.83E-2</v>
      </c>
    </row>
    <row r="179" spans="3:7" ht="15.5" x14ac:dyDescent="0.35">
      <c r="C179" t="s">
        <v>290</v>
      </c>
      <c r="D179" s="6">
        <v>-1.74</v>
      </c>
      <c r="E179" s="6">
        <v>-1.74</v>
      </c>
      <c r="F179" s="6">
        <v>0.57999999999999996</v>
      </c>
      <c r="G179" s="6">
        <v>-0.8</v>
      </c>
    </row>
    <row r="180" spans="3:7" ht="15.5" x14ac:dyDescent="0.35">
      <c r="C180" t="s">
        <v>291</v>
      </c>
      <c r="D180" s="5">
        <v>-11069000000000</v>
      </c>
      <c r="E180" s="5">
        <v>-10733000000000</v>
      </c>
      <c r="F180" s="5">
        <v>-10417000000000</v>
      </c>
      <c r="G180" s="5">
        <v>-10221000000000</v>
      </c>
    </row>
    <row r="181" spans="3:7" ht="15.5" x14ac:dyDescent="0.35">
      <c r="C181" t="s">
        <v>292</v>
      </c>
      <c r="D181" s="6">
        <v>-0.08</v>
      </c>
      <c r="E181" s="6">
        <v>-0.09</v>
      </c>
      <c r="F181" s="6">
        <v>-0.1</v>
      </c>
      <c r="G181" s="6">
        <v>-0.08</v>
      </c>
    </row>
    <row r="182" spans="3:7" ht="15.5" x14ac:dyDescent="0.35">
      <c r="C182" t="s">
        <v>293</v>
      </c>
      <c r="D182" s="6">
        <v>-1036.7</v>
      </c>
      <c r="E182" s="6">
        <v>-1005.21</v>
      </c>
      <c r="F182" s="6">
        <v>-975.86</v>
      </c>
      <c r="G182" s="6">
        <v>-957.35</v>
      </c>
    </row>
    <row r="183" spans="3:7" ht="15.5" x14ac:dyDescent="0.35">
      <c r="C183" t="s">
        <v>294</v>
      </c>
      <c r="D183" s="6">
        <v>-0.08</v>
      </c>
      <c r="E183" s="6">
        <v>-0.09</v>
      </c>
      <c r="F183" s="6">
        <v>-0.1</v>
      </c>
      <c r="G183" s="6">
        <v>-0.08</v>
      </c>
    </row>
    <row r="184" spans="3:7" ht="15.5" x14ac:dyDescent="0.35">
      <c r="C184" t="s">
        <v>295</v>
      </c>
      <c r="D184" s="6">
        <v>-1036.7</v>
      </c>
      <c r="E184" s="6">
        <v>-1005.21</v>
      </c>
      <c r="F184" s="6">
        <v>-975.86</v>
      </c>
      <c r="G184" s="6">
        <v>-957.35</v>
      </c>
    </row>
    <row r="185" spans="3:7" ht="15.5" x14ac:dyDescent="0.35">
      <c r="C185" t="s">
        <v>296</v>
      </c>
      <c r="D185" s="5">
        <v>58000000000</v>
      </c>
      <c r="E185" s="5">
        <v>77000000000</v>
      </c>
      <c r="F185" s="5">
        <v>79000000000</v>
      </c>
      <c r="G185" s="5">
        <v>80000000000</v>
      </c>
    </row>
    <row r="186" spans="3:7" ht="15.5" x14ac:dyDescent="0.35">
      <c r="C186" t="s">
        <v>297</v>
      </c>
      <c r="D186" s="5">
        <v>4272000000000</v>
      </c>
      <c r="E186" s="5">
        <v>4566000000000</v>
      </c>
      <c r="F186" s="5">
        <v>4792000000000</v>
      </c>
      <c r="G186" s="5">
        <v>4898000000000</v>
      </c>
    </row>
    <row r="187" spans="3:7" ht="15.5" x14ac:dyDescent="0.35">
      <c r="C187" t="s">
        <v>298</v>
      </c>
      <c r="D187" s="5">
        <v>-11077000000000</v>
      </c>
      <c r="E187" s="5">
        <v>-10741000000000</v>
      </c>
      <c r="F187" s="5">
        <v>-10427000000000</v>
      </c>
      <c r="G187" s="5">
        <v>-10229000000000</v>
      </c>
    </row>
    <row r="188" spans="3:7" ht="15.5" x14ac:dyDescent="0.35">
      <c r="C188" t="s">
        <v>23</v>
      </c>
      <c r="D188" s="5">
        <v>4331000000000</v>
      </c>
      <c r="E188" s="5">
        <v>4643000000000</v>
      </c>
      <c r="F188" s="5">
        <v>4871000000000</v>
      </c>
      <c r="G188" s="5">
        <v>4979000000000</v>
      </c>
    </row>
    <row r="189" spans="3:7" ht="15.5" x14ac:dyDescent="0.35">
      <c r="C189" t="s">
        <v>20</v>
      </c>
      <c r="D189" s="5">
        <v>4289000000000</v>
      </c>
      <c r="E189" s="5">
        <v>4606000000000</v>
      </c>
      <c r="F189" s="5">
        <v>4840000000000</v>
      </c>
      <c r="G189" s="5">
        <v>4948000000000</v>
      </c>
    </row>
    <row r="190" spans="3:7" ht="15.5" x14ac:dyDescent="0.35">
      <c r="C190" t="s">
        <v>299</v>
      </c>
      <c r="D190" s="5">
        <v>-10806000000000</v>
      </c>
      <c r="E190" s="5">
        <v>-10520000000000</v>
      </c>
      <c r="F190" s="5">
        <v>-10235000000000</v>
      </c>
      <c r="G190" s="5">
        <v>-10028000000000</v>
      </c>
    </row>
    <row r="191" spans="3:7" ht="15.5" x14ac:dyDescent="0.35">
      <c r="C191" t="s">
        <v>300</v>
      </c>
      <c r="D191" s="5">
        <v>34000000000</v>
      </c>
      <c r="E191" s="5">
        <v>678000000000</v>
      </c>
      <c r="F191" s="5">
        <v>116000000000</v>
      </c>
      <c r="G191" s="5">
        <v>-8000000000</v>
      </c>
    </row>
    <row r="192" spans="3:7" ht="15.5" x14ac:dyDescent="0.35">
      <c r="C192" t="s">
        <v>301</v>
      </c>
      <c r="D192" s="5">
        <v>-5000000000</v>
      </c>
      <c r="E192" s="5">
        <v>0</v>
      </c>
      <c r="F192" s="5">
        <v>-4000000000</v>
      </c>
      <c r="G192" s="5">
        <v>-19000000000</v>
      </c>
    </row>
    <row r="193" spans="3:23" ht="15.5" x14ac:dyDescent="0.35">
      <c r="C193" t="s">
        <v>12</v>
      </c>
      <c r="D193" s="5">
        <v>29000000000</v>
      </c>
      <c r="E193" s="5">
        <v>678000000000</v>
      </c>
      <c r="F193" s="5">
        <v>112000000000</v>
      </c>
      <c r="G193" s="5">
        <v>-27000000000</v>
      </c>
    </row>
    <row r="194" spans="3:23" ht="15.5" x14ac:dyDescent="0.35">
      <c r="C194" t="s">
        <v>15</v>
      </c>
      <c r="D194" s="6">
        <v>2.75</v>
      </c>
      <c r="E194" s="6">
        <v>63.47</v>
      </c>
      <c r="F194" s="6">
        <v>10.44</v>
      </c>
      <c r="G194" s="6">
        <v>-2.54</v>
      </c>
    </row>
    <row r="195" spans="3:23" ht="15.5" x14ac:dyDescent="0.35">
      <c r="C195" t="s">
        <v>57</v>
      </c>
      <c r="I195" s="6">
        <v>-121.33</v>
      </c>
      <c r="J195" s="6">
        <v>-142.94999999999999</v>
      </c>
      <c r="K195" s="6">
        <v>-101.2</v>
      </c>
      <c r="L195" s="6">
        <v>-154.41</v>
      </c>
      <c r="M195" s="6">
        <v>-218.58</v>
      </c>
      <c r="N195" s="6">
        <v>-257.81</v>
      </c>
      <c r="O195" s="6">
        <v>-14.74</v>
      </c>
      <c r="P195" s="6">
        <v>-84.91</v>
      </c>
      <c r="Q195" s="6">
        <v>-47.98</v>
      </c>
      <c r="R195" s="6">
        <v>2.65</v>
      </c>
      <c r="S195" s="6">
        <v>-14.31</v>
      </c>
      <c r="T195" s="6">
        <v>24.76</v>
      </c>
      <c r="U195" s="6">
        <v>0.59</v>
      </c>
      <c r="V195" s="6">
        <v>0.34</v>
      </c>
      <c r="W195" s="6">
        <v>0.83</v>
      </c>
    </row>
    <row r="196" spans="3:23" ht="15.5" x14ac:dyDescent="0.35">
      <c r="C196" t="s">
        <v>71</v>
      </c>
      <c r="I196" s="6">
        <v>-0.73</v>
      </c>
      <c r="J196" s="6">
        <v>-0.6</v>
      </c>
      <c r="K196" s="6">
        <v>-1.24</v>
      </c>
      <c r="L196" s="6">
        <v>-1.24</v>
      </c>
      <c r="M196" s="6">
        <v>-0.84</v>
      </c>
      <c r="N196" s="6">
        <v>-0.71</v>
      </c>
      <c r="O196" s="6">
        <v>-12.48</v>
      </c>
      <c r="P196" s="6">
        <v>-2.4500000000000002</v>
      </c>
      <c r="Q196" s="5">
        <v>-5</v>
      </c>
      <c r="R196" s="6">
        <v>37.36</v>
      </c>
      <c r="S196" s="6">
        <v>-6.43</v>
      </c>
      <c r="T196" s="6">
        <v>4.32</v>
      </c>
      <c r="U196" s="6">
        <v>2893.22</v>
      </c>
      <c r="V196" s="6">
        <v>15305.88</v>
      </c>
      <c r="W196" s="6">
        <v>3430.12</v>
      </c>
    </row>
    <row r="197" spans="3:23" ht="15.5" x14ac:dyDescent="0.35">
      <c r="C197" t="s">
        <v>74</v>
      </c>
      <c r="I197" s="6">
        <v>0.12</v>
      </c>
      <c r="J197" s="6">
        <v>0.12</v>
      </c>
      <c r="K197" s="6">
        <v>0.2</v>
      </c>
      <c r="L197" s="6">
        <v>0.54</v>
      </c>
      <c r="M197" s="6">
        <v>3.14</v>
      </c>
      <c r="N197" s="6">
        <v>1.22</v>
      </c>
      <c r="O197" s="6">
        <v>0.28999999999999998</v>
      </c>
      <c r="P197" s="6">
        <v>0.53</v>
      </c>
      <c r="Q197" s="6">
        <v>0.67</v>
      </c>
      <c r="R197" s="6">
        <v>0.19</v>
      </c>
      <c r="S197" s="6">
        <v>0.22</v>
      </c>
      <c r="T197" s="6">
        <v>0.25</v>
      </c>
      <c r="U197" s="6">
        <v>0.87</v>
      </c>
      <c r="V197" s="6">
        <v>9.36</v>
      </c>
      <c r="W197" s="6">
        <v>16.61</v>
      </c>
    </row>
    <row r="198" spans="3:23" ht="15.5" x14ac:dyDescent="0.35">
      <c r="C198" t="s">
        <v>302</v>
      </c>
      <c r="I198" s="5">
        <v>197780000000</v>
      </c>
      <c r="J198" s="5">
        <v>94720000000</v>
      </c>
      <c r="K198" s="5">
        <v>98710000000</v>
      </c>
      <c r="L198" s="5">
        <v>-678940000000</v>
      </c>
      <c r="M198" s="5">
        <v>-658370000000</v>
      </c>
      <c r="N198" s="5">
        <v>-1657020000000</v>
      </c>
      <c r="O198" s="5">
        <v>134370000000</v>
      </c>
      <c r="P198" s="5">
        <v>-808990000000</v>
      </c>
    </row>
    <row r="199" spans="3:23" ht="15.5" x14ac:dyDescent="0.35">
      <c r="C199" t="s">
        <v>303</v>
      </c>
      <c r="I199" s="6">
        <v>-0.25650000000000001</v>
      </c>
      <c r="J199" s="6">
        <v>-0.26719999999999999</v>
      </c>
      <c r="K199" s="6">
        <v>-0.17679999999999998</v>
      </c>
      <c r="L199" s="6">
        <v>-0.308</v>
      </c>
      <c r="M199" s="6">
        <v>-0.4536</v>
      </c>
      <c r="N199" s="6">
        <v>-0.45299999999999996</v>
      </c>
      <c r="O199" s="6">
        <v>-6.0299999999999999E-2</v>
      </c>
      <c r="P199" s="6">
        <v>-0.31890000000000002</v>
      </c>
      <c r="Q199" s="6">
        <v>-0.16579999999999998</v>
      </c>
      <c r="R199" s="6">
        <v>3.2000000000000002E-3</v>
      </c>
      <c r="S199" s="6">
        <v>-1.7600000000000001E-2</v>
      </c>
      <c r="T199" s="6">
        <v>3.73E-2</v>
      </c>
      <c r="U199" s="6">
        <v>5.0000000000000001E-4</v>
      </c>
      <c r="V199" s="6">
        <v>2.9999999999999997E-4</v>
      </c>
      <c r="W199" s="6">
        <v>8.0000000000000004E-4</v>
      </c>
    </row>
    <row r="200" spans="3:23" ht="15.5" x14ac:dyDescent="0.35">
      <c r="C200" t="s">
        <v>304</v>
      </c>
      <c r="I200" s="6">
        <v>0.1207</v>
      </c>
      <c r="J200" s="6">
        <v>0.1618</v>
      </c>
      <c r="K200" s="6">
        <v>0.13669999999999999</v>
      </c>
      <c r="L200" s="6">
        <v>0.2419</v>
      </c>
      <c r="M200" s="6">
        <v>0.44850000000000001</v>
      </c>
      <c r="N200" s="6">
        <v>0.94489999999999996</v>
      </c>
      <c r="O200" s="6">
        <v>-0.79830000000000001</v>
      </c>
      <c r="P200" s="6">
        <v>1.1242000000000001</v>
      </c>
      <c r="Q200" s="6">
        <v>-15.792</v>
      </c>
      <c r="R200" s="6">
        <v>2.3399999999999997E-2</v>
      </c>
      <c r="S200" s="6">
        <v>-0.14610000000000001</v>
      </c>
      <c r="T200" s="6">
        <v>0.22409999999999999</v>
      </c>
      <c r="U200" s="6">
        <v>1.1000000000000001E-3</v>
      </c>
      <c r="V200" s="6">
        <v>7.000000000000001E-4</v>
      </c>
      <c r="W200" s="6">
        <v>1.7000000000000001E-3</v>
      </c>
    </row>
    <row r="201" spans="3:23" ht="15.5" x14ac:dyDescent="0.35">
      <c r="C201" t="s">
        <v>305</v>
      </c>
      <c r="I201" s="6">
        <v>0.1376</v>
      </c>
      <c r="J201" s="6">
        <v>0.26919999999999999</v>
      </c>
      <c r="K201" s="6">
        <v>0.30820000000000003</v>
      </c>
      <c r="L201" s="6">
        <v>0.74120000000000008</v>
      </c>
      <c r="M201" s="6">
        <v>10.137</v>
      </c>
      <c r="N201" s="6">
        <v>-3.242</v>
      </c>
      <c r="O201" s="6">
        <v>4.0000000000000002E-4</v>
      </c>
      <c r="P201" s="6">
        <v>-2.0659000000000001</v>
      </c>
      <c r="Q201" s="6">
        <v>0.74760000000000004</v>
      </c>
      <c r="R201" s="6">
        <v>8.8800000000000004E-2</v>
      </c>
      <c r="S201" s="6">
        <v>5.3200000000000004E-2</v>
      </c>
      <c r="T201" s="6">
        <v>0.2039</v>
      </c>
      <c r="U201" s="6">
        <v>1.5300000000000001E-2</v>
      </c>
      <c r="V201" s="6">
        <v>2.5999999999999999E-3</v>
      </c>
      <c r="W201" s="6">
        <v>-0.16109999999999999</v>
      </c>
    </row>
    <row r="202" spans="3:23" ht="15.5" x14ac:dyDescent="0.35">
      <c r="C202" t="s">
        <v>306</v>
      </c>
      <c r="I202" s="6">
        <v>-1.47</v>
      </c>
      <c r="J202" s="6">
        <v>-1.86</v>
      </c>
      <c r="K202" s="6">
        <v>-1.94</v>
      </c>
      <c r="L202" s="5">
        <v>-4</v>
      </c>
      <c r="M202" s="6">
        <v>-6.35</v>
      </c>
      <c r="N202" s="6">
        <v>-10.49</v>
      </c>
      <c r="P202" s="6">
        <v>-11.9</v>
      </c>
      <c r="Q202" s="6">
        <v>4.55</v>
      </c>
      <c r="R202" s="6">
        <v>1.35</v>
      </c>
      <c r="S202" s="6">
        <v>0.52</v>
      </c>
      <c r="T202" s="6">
        <v>1.68</v>
      </c>
      <c r="U202" s="6">
        <v>1.49</v>
      </c>
      <c r="V202" s="6">
        <v>1.7</v>
      </c>
      <c r="W202" s="6">
        <v>-29.97</v>
      </c>
    </row>
    <row r="203" spans="3:23" ht="15.5" x14ac:dyDescent="0.35">
      <c r="C203" t="s">
        <v>68</v>
      </c>
      <c r="I203" s="6">
        <v>-0.09</v>
      </c>
      <c r="J203" s="6">
        <v>-0.1</v>
      </c>
      <c r="K203" s="6">
        <v>-0.17</v>
      </c>
      <c r="L203" s="6">
        <v>-0.3</v>
      </c>
      <c r="M203" s="6">
        <v>-0.38</v>
      </c>
      <c r="N203" s="6">
        <v>-0.67</v>
      </c>
      <c r="O203" s="6">
        <v>9.9700000000000006</v>
      </c>
      <c r="P203" s="6">
        <v>-2.75</v>
      </c>
      <c r="Q203" s="6">
        <v>78.95</v>
      </c>
      <c r="R203" s="6">
        <v>0.87</v>
      </c>
      <c r="S203" s="6">
        <v>0.94</v>
      </c>
      <c r="T203" s="6">
        <v>0.97</v>
      </c>
      <c r="U203" s="6">
        <v>3.28</v>
      </c>
      <c r="V203" s="6">
        <v>10.67</v>
      </c>
      <c r="W203" s="6">
        <v>5.85</v>
      </c>
    </row>
    <row r="204" spans="3:23" ht="15.5" x14ac:dyDescent="0.35">
      <c r="C204" t="s">
        <v>65</v>
      </c>
      <c r="I204" s="6">
        <v>-1005.21</v>
      </c>
      <c r="J204" s="6">
        <v>-883.62</v>
      </c>
      <c r="K204" s="6">
        <v>-740.1</v>
      </c>
      <c r="L204" s="6">
        <v>-638.30999999999995</v>
      </c>
      <c r="M204" s="6">
        <v>-487.35</v>
      </c>
      <c r="N204" s="6">
        <v>-272.83</v>
      </c>
      <c r="O204" s="6">
        <v>18.46</v>
      </c>
      <c r="P204" s="6">
        <v>-75.53</v>
      </c>
      <c r="Q204" s="6">
        <v>3.04</v>
      </c>
      <c r="R204" s="6">
        <v>113.32</v>
      </c>
      <c r="S204" s="6">
        <v>97.94</v>
      </c>
      <c r="T204" s="6">
        <v>110.49</v>
      </c>
      <c r="U204" s="6">
        <v>519.71</v>
      </c>
      <c r="V204" s="6">
        <v>487.62</v>
      </c>
      <c r="W204" s="6">
        <v>486.78</v>
      </c>
    </row>
    <row r="205" spans="3:23" ht="15.5" x14ac:dyDescent="0.35">
      <c r="C205" t="s">
        <v>307</v>
      </c>
      <c r="I205" s="6">
        <v>-0.09</v>
      </c>
      <c r="J205" s="6">
        <v>-0.1</v>
      </c>
      <c r="K205" s="6">
        <v>-0.17</v>
      </c>
      <c r="L205" s="6">
        <v>-0.3</v>
      </c>
      <c r="M205" s="6">
        <v>-0.38</v>
      </c>
      <c r="N205" s="6">
        <v>-0.67</v>
      </c>
      <c r="O205" s="6">
        <v>9.9700000000000006</v>
      </c>
      <c r="P205" s="6">
        <v>-2.75</v>
      </c>
      <c r="Q205" s="6">
        <v>78.95</v>
      </c>
      <c r="R205" s="6">
        <v>1.18</v>
      </c>
      <c r="S205" s="6">
        <v>1.34</v>
      </c>
      <c r="T205" s="6">
        <v>1.32</v>
      </c>
      <c r="U205" s="6">
        <v>3.28</v>
      </c>
      <c r="V205" s="5">
        <v>11</v>
      </c>
      <c r="W205" s="6">
        <v>6.09</v>
      </c>
    </row>
    <row r="206" spans="3:23" ht="15.5" x14ac:dyDescent="0.35">
      <c r="C206" t="s">
        <v>308</v>
      </c>
      <c r="I206" s="6">
        <v>-1005.21</v>
      </c>
      <c r="J206" s="6">
        <v>-883.62</v>
      </c>
      <c r="K206" s="6">
        <v>-740.1</v>
      </c>
      <c r="L206" s="6">
        <v>-638.30999999999995</v>
      </c>
      <c r="M206" s="6">
        <v>-487.35</v>
      </c>
      <c r="N206" s="6">
        <v>-272.83</v>
      </c>
      <c r="O206" s="6">
        <v>18.46</v>
      </c>
      <c r="P206" s="6">
        <v>-75.53</v>
      </c>
      <c r="Q206" s="6">
        <v>3.04</v>
      </c>
      <c r="R206" s="6">
        <v>83.92</v>
      </c>
      <c r="S206" s="6">
        <v>68.55</v>
      </c>
      <c r="T206" s="6">
        <v>81.09</v>
      </c>
      <c r="U206" s="6">
        <v>519.71</v>
      </c>
      <c r="V206" s="6">
        <v>472.88</v>
      </c>
      <c r="W206" s="6">
        <v>467.58</v>
      </c>
    </row>
    <row r="207" spans="3:23" ht="15.5" x14ac:dyDescent="0.35">
      <c r="C207" t="s">
        <v>309</v>
      </c>
      <c r="I207" s="5">
        <v>77000000000</v>
      </c>
      <c r="J207" s="5">
        <v>161000000000</v>
      </c>
      <c r="K207" s="5">
        <v>224000000000</v>
      </c>
      <c r="L207" s="5">
        <v>259000000000</v>
      </c>
      <c r="M207" s="5">
        <v>257000000000</v>
      </c>
      <c r="N207" s="5">
        <v>256000000000</v>
      </c>
      <c r="O207" s="5">
        <v>215000000000</v>
      </c>
      <c r="P207" s="5">
        <v>386000000000</v>
      </c>
      <c r="Q207" s="5">
        <v>494000000000</v>
      </c>
      <c r="R207" s="5">
        <v>13000000000</v>
      </c>
      <c r="S207" s="5">
        <v>23000000000</v>
      </c>
      <c r="T207" s="5">
        <v>23000000000</v>
      </c>
      <c r="U207" s="5">
        <v>6000000000</v>
      </c>
      <c r="V207" s="5">
        <v>6000000000</v>
      </c>
      <c r="W207" s="5">
        <v>1000000000</v>
      </c>
    </row>
    <row r="208" spans="3:23" ht="15.5" x14ac:dyDescent="0.35">
      <c r="C208" t="s">
        <v>310</v>
      </c>
      <c r="I208" s="5">
        <v>4566000000000</v>
      </c>
      <c r="J208" s="5">
        <v>5817000000000</v>
      </c>
      <c r="K208" s="5">
        <v>5254000000000</v>
      </c>
      <c r="L208" s="5">
        <v>4587000000000</v>
      </c>
      <c r="M208" s="5">
        <v>3579000000000</v>
      </c>
      <c r="N208" s="5">
        <v>3821000000000</v>
      </c>
      <c r="O208" s="5">
        <v>227000000000</v>
      </c>
      <c r="P208" s="5">
        <v>1008000000000</v>
      </c>
      <c r="Q208" s="5">
        <v>1280000000000</v>
      </c>
      <c r="R208" s="5">
        <v>61000000000</v>
      </c>
      <c r="S208" s="5">
        <v>50000000000</v>
      </c>
      <c r="T208" s="5">
        <v>54000000000</v>
      </c>
      <c r="U208" s="5">
        <v>35000000000</v>
      </c>
      <c r="V208" s="5">
        <v>52000000000</v>
      </c>
      <c r="W208" s="5">
        <v>37000000000</v>
      </c>
    </row>
    <row r="209" spans="2:23" ht="15.5" x14ac:dyDescent="0.35">
      <c r="C209" t="s">
        <v>25</v>
      </c>
      <c r="I209" s="5">
        <v>4643000000000</v>
      </c>
      <c r="J209" s="5">
        <v>5978000000000</v>
      </c>
      <c r="K209" s="5">
        <v>5478000000000</v>
      </c>
      <c r="L209" s="5">
        <v>4846000000000</v>
      </c>
      <c r="M209" s="5">
        <v>3836000000000</v>
      </c>
      <c r="N209" s="5">
        <v>4077000000000</v>
      </c>
      <c r="O209" s="5">
        <v>442000000000</v>
      </c>
      <c r="P209" s="5">
        <v>1394000000000</v>
      </c>
      <c r="Q209" s="5">
        <v>1774000000000</v>
      </c>
      <c r="R209" s="5">
        <v>74000000000</v>
      </c>
      <c r="S209" s="5">
        <v>74000000000</v>
      </c>
      <c r="T209" s="5">
        <v>77000000000</v>
      </c>
      <c r="U209" s="5">
        <v>40000000000</v>
      </c>
      <c r="V209" s="5">
        <v>58000000000</v>
      </c>
      <c r="W209" s="5">
        <v>38000000000</v>
      </c>
    </row>
    <row r="210" spans="2:23" ht="15.5" x14ac:dyDescent="0.35">
      <c r="C210" t="s">
        <v>22</v>
      </c>
      <c r="I210" s="5">
        <v>4606000000000</v>
      </c>
      <c r="J210" s="5">
        <v>5932000000000</v>
      </c>
      <c r="K210" s="5">
        <v>5421000000000</v>
      </c>
      <c r="L210" s="5">
        <v>4819000000000</v>
      </c>
      <c r="M210" s="5">
        <v>3815000000000</v>
      </c>
      <c r="N210" s="5">
        <v>4058000000000</v>
      </c>
      <c r="O210" s="5">
        <v>131000000000</v>
      </c>
      <c r="P210" s="5">
        <v>1254000000000</v>
      </c>
      <c r="Q210" s="5">
        <v>1526000000000</v>
      </c>
      <c r="R210" s="5">
        <v>67000000000</v>
      </c>
      <c r="S210" s="5">
        <v>70000000000</v>
      </c>
      <c r="T210" s="5">
        <v>72000000000</v>
      </c>
      <c r="U210" s="5">
        <v>37000000000</v>
      </c>
      <c r="V210" s="5">
        <v>57000000000</v>
      </c>
      <c r="W210" s="5">
        <v>35000000000</v>
      </c>
    </row>
    <row r="211" spans="2:23" ht="15.5" x14ac:dyDescent="0.35">
      <c r="C211" t="s">
        <v>311</v>
      </c>
      <c r="I211" s="5">
        <v>-10520000000000</v>
      </c>
      <c r="J211" s="5">
        <v>-8693000000000</v>
      </c>
      <c r="K211" s="5">
        <v>-8246000000000</v>
      </c>
      <c r="L211" s="5">
        <v>-7167000000000</v>
      </c>
      <c r="M211" s="5">
        <v>-6436000000000</v>
      </c>
      <c r="N211" s="5">
        <v>-4784000000000</v>
      </c>
      <c r="O211" s="5">
        <v>-1061000000000</v>
      </c>
      <c r="P211" s="5">
        <v>-2347000000000</v>
      </c>
      <c r="Q211" s="5">
        <v>-1607000000000</v>
      </c>
      <c r="R211" s="5">
        <v>1000000000</v>
      </c>
      <c r="S211" s="5">
        <v>-22000000000</v>
      </c>
      <c r="T211" s="5">
        <v>-21000000000</v>
      </c>
      <c r="U211" s="5">
        <v>10000000000</v>
      </c>
      <c r="V211" s="5">
        <v>13000000000</v>
      </c>
      <c r="W211" s="5">
        <v>6000000000</v>
      </c>
    </row>
    <row r="212" spans="2:23" ht="15.5" x14ac:dyDescent="0.35">
      <c r="C212" t="s">
        <v>312</v>
      </c>
      <c r="I212" s="5">
        <v>867000000000</v>
      </c>
      <c r="J212" s="5">
        <v>891000000000</v>
      </c>
      <c r="K212" s="5">
        <v>395000000000</v>
      </c>
      <c r="L212" s="5">
        <v>499000000000</v>
      </c>
      <c r="M212" s="5">
        <v>32000000000</v>
      </c>
      <c r="N212" s="5">
        <v>110000000000</v>
      </c>
      <c r="O212" s="5">
        <v>-972000000000</v>
      </c>
      <c r="P212" s="5">
        <v>-125000000000</v>
      </c>
      <c r="Q212" s="5">
        <v>403000000000</v>
      </c>
      <c r="R212" s="5">
        <v>0</v>
      </c>
      <c r="S212" s="5">
        <v>9000000000</v>
      </c>
      <c r="T212" s="5">
        <v>5000000000</v>
      </c>
      <c r="U212" s="5">
        <v>1000000000</v>
      </c>
      <c r="V212" s="5">
        <v>-8000000000</v>
      </c>
      <c r="W212" s="5">
        <v>-7000000000</v>
      </c>
    </row>
    <row r="213" spans="2:23" ht="15.5" x14ac:dyDescent="0.35">
      <c r="C213" t="s">
        <v>313</v>
      </c>
      <c r="I213" s="5">
        <v>-30000000000</v>
      </c>
      <c r="J213" s="5">
        <v>-38000000000</v>
      </c>
      <c r="K213" s="5">
        <v>-20000000000</v>
      </c>
      <c r="L213" s="5">
        <v>-13000000000</v>
      </c>
      <c r="M213" s="5">
        <v>-5000000000</v>
      </c>
      <c r="N213" s="5">
        <v>-13000000000</v>
      </c>
      <c r="O213" s="5">
        <v>-34000000000</v>
      </c>
      <c r="P213" s="5">
        <v>-59000000000</v>
      </c>
      <c r="Q213" s="5">
        <v>-65000000000</v>
      </c>
      <c r="S213" s="5">
        <v>-7000000000</v>
      </c>
      <c r="T213" s="5">
        <v>-16000000000</v>
      </c>
      <c r="U213" s="5">
        <v>-5000000000</v>
      </c>
      <c r="V213" s="5">
        <v>-9000000000</v>
      </c>
      <c r="W213" s="5">
        <v>-1000000000</v>
      </c>
    </row>
    <row r="214" spans="2:23" ht="15.5" x14ac:dyDescent="0.35">
      <c r="C214" t="s">
        <v>14</v>
      </c>
      <c r="I214" s="5">
        <v>837000000000</v>
      </c>
      <c r="J214" s="5">
        <v>853000000000</v>
      </c>
      <c r="K214" s="5">
        <v>375000000000</v>
      </c>
      <c r="L214" s="5">
        <v>486000000000</v>
      </c>
      <c r="M214" s="5">
        <v>26000000000</v>
      </c>
      <c r="N214" s="5">
        <v>97000000000</v>
      </c>
      <c r="O214" s="5">
        <v>-1007000000000</v>
      </c>
      <c r="P214" s="5">
        <v>-184000000000</v>
      </c>
      <c r="Q214" s="5">
        <v>338000000000</v>
      </c>
      <c r="R214" s="5">
        <v>0</v>
      </c>
      <c r="S214" s="5">
        <v>1000000000</v>
      </c>
      <c r="T214" s="5">
        <v>-11000000000</v>
      </c>
      <c r="U214" s="5">
        <v>-4000000000</v>
      </c>
      <c r="V214" s="5">
        <v>-17000000000</v>
      </c>
      <c r="W214" s="5">
        <v>-8000000000</v>
      </c>
    </row>
    <row r="215" spans="2:23" ht="15.5" x14ac:dyDescent="0.35">
      <c r="C215" t="s">
        <v>16</v>
      </c>
      <c r="I215" s="6">
        <v>78.33</v>
      </c>
      <c r="J215" s="6">
        <v>79.790000000000006</v>
      </c>
      <c r="K215" s="6">
        <v>35.119999999999997</v>
      </c>
      <c r="L215" s="6">
        <v>45.5</v>
      </c>
      <c r="M215" s="6">
        <v>2.48</v>
      </c>
      <c r="N215" s="6">
        <v>9.11</v>
      </c>
      <c r="O215" s="6">
        <v>-94.21</v>
      </c>
      <c r="P215" s="6">
        <v>-17.260000000000002</v>
      </c>
      <c r="Q215" s="6">
        <v>31.63</v>
      </c>
      <c r="R215" s="6">
        <v>-0.96</v>
      </c>
      <c r="S215" s="6">
        <v>6.74</v>
      </c>
      <c r="T215" s="6">
        <v>-51.81</v>
      </c>
      <c r="U215" s="6">
        <v>-70.31</v>
      </c>
      <c r="V215" s="6">
        <v>-308.75</v>
      </c>
      <c r="W215" s="6">
        <v>-140.99</v>
      </c>
    </row>
    <row r="217" spans="2:23" ht="15.5" x14ac:dyDescent="0.35">
      <c r="B217" t="s">
        <v>314</v>
      </c>
      <c r="C217" t="s">
        <v>315</v>
      </c>
      <c r="D217" s="5">
        <v>-337000000000</v>
      </c>
      <c r="E217" s="5">
        <v>-311000000000</v>
      </c>
      <c r="F217" s="5">
        <v>-198000000000</v>
      </c>
      <c r="G217" s="5">
        <v>-75000000000</v>
      </c>
      <c r="H217" s="5">
        <v>-1346000000000</v>
      </c>
      <c r="I217" s="5">
        <v>-1296000000000</v>
      </c>
      <c r="J217" s="5">
        <v>-1527000000000</v>
      </c>
      <c r="K217" s="5">
        <v>-1081000000000</v>
      </c>
      <c r="L217" s="5">
        <v>-1650000000000</v>
      </c>
      <c r="M217" s="5">
        <v>-2336000000000</v>
      </c>
      <c r="N217" s="5">
        <v>-2755000000000</v>
      </c>
      <c r="O217" s="5">
        <v>-157000000000</v>
      </c>
      <c r="P217" s="5">
        <v>-907000000000</v>
      </c>
      <c r="Q217" s="5">
        <v>-513000000000</v>
      </c>
    </row>
    <row r="218" spans="2:23" ht="15.5" x14ac:dyDescent="0.35">
      <c r="C218" t="s">
        <v>316</v>
      </c>
      <c r="H218" s="5">
        <v>-920000000000</v>
      </c>
      <c r="I218" s="5">
        <v>-1296000000000</v>
      </c>
      <c r="J218" s="5">
        <v>-1527000000000</v>
      </c>
      <c r="K218" s="5">
        <v>-1081000000000</v>
      </c>
      <c r="L218" s="5">
        <v>-1650000000000</v>
      </c>
      <c r="M218" s="5">
        <v>-2336000000000</v>
      </c>
      <c r="N218" s="5">
        <v>-2755000000000</v>
      </c>
      <c r="O218" s="5">
        <v>-157000000000</v>
      </c>
      <c r="P218" s="5">
        <v>-907000000000</v>
      </c>
      <c r="Q218" s="5">
        <v>-513000000000</v>
      </c>
    </row>
    <row r="219" spans="2:23" ht="15.5" x14ac:dyDescent="0.35">
      <c r="C219" t="s">
        <v>56</v>
      </c>
      <c r="D219" s="6">
        <v>-31.49</v>
      </c>
      <c r="E219" s="6">
        <v>-29.1</v>
      </c>
      <c r="F219" s="6">
        <v>-18.510000000000002</v>
      </c>
      <c r="G219" s="6">
        <v>-7.04</v>
      </c>
      <c r="H219" s="6">
        <v>-125.97</v>
      </c>
      <c r="I219" s="6">
        <v>-121.33</v>
      </c>
      <c r="J219" s="6">
        <v>-142.94999999999999</v>
      </c>
      <c r="K219" s="6">
        <v>-101.2</v>
      </c>
      <c r="L219" s="6">
        <v>-154.41</v>
      </c>
      <c r="M219" s="6">
        <v>-218.58</v>
      </c>
      <c r="N219" s="6">
        <v>-257.81</v>
      </c>
      <c r="O219" s="6">
        <v>-14.74</v>
      </c>
      <c r="P219" s="6">
        <v>-84.91</v>
      </c>
      <c r="Q219" s="6">
        <v>-47.98</v>
      </c>
    </row>
    <row r="220" spans="2:23" ht="15.5" x14ac:dyDescent="0.35">
      <c r="C220" t="s">
        <v>319</v>
      </c>
      <c r="H220" s="6">
        <v>-86.14</v>
      </c>
      <c r="I220" s="6">
        <v>-121.33</v>
      </c>
      <c r="J220" s="6">
        <v>-142.94999999999999</v>
      </c>
      <c r="K220" s="6">
        <v>-101.2</v>
      </c>
      <c r="L220" s="6">
        <v>-154.41</v>
      </c>
      <c r="M220" s="6">
        <v>-218.58</v>
      </c>
      <c r="N220" s="6">
        <v>-257.81</v>
      </c>
      <c r="O220" s="6">
        <v>-14.74</v>
      </c>
      <c r="P220" s="6">
        <v>-84.91</v>
      </c>
      <c r="Q220" s="6">
        <v>-47.98</v>
      </c>
    </row>
    <row r="221" spans="2:23" ht="15.5" x14ac:dyDescent="0.35">
      <c r="C221" t="s">
        <v>322</v>
      </c>
      <c r="D221" s="5">
        <v>2107000000000</v>
      </c>
      <c r="E221" s="5">
        <v>1846000000000</v>
      </c>
      <c r="F221" s="5">
        <v>2052000000000</v>
      </c>
      <c r="G221" s="5">
        <v>1987000000000</v>
      </c>
      <c r="H221" s="5">
        <v>8429000000000</v>
      </c>
      <c r="I221" s="5">
        <v>7874000000000</v>
      </c>
      <c r="J221" s="5">
        <v>7944000000000</v>
      </c>
      <c r="K221" s="5">
        <v>6625000000000</v>
      </c>
      <c r="L221" s="5">
        <v>3781000000000</v>
      </c>
      <c r="M221" s="5">
        <v>626000000000</v>
      </c>
      <c r="N221" s="5">
        <v>1611000000000</v>
      </c>
      <c r="O221" s="5">
        <v>6709000000000</v>
      </c>
      <c r="P221" s="5">
        <v>4233000000000</v>
      </c>
      <c r="Q221" s="5">
        <v>3818000000000</v>
      </c>
    </row>
    <row r="222" spans="2:23" ht="15.5" x14ac:dyDescent="0.35">
      <c r="C222" t="s">
        <v>323</v>
      </c>
      <c r="H222" s="5">
        <v>7992000000000</v>
      </c>
      <c r="I222" s="5">
        <v>7874000000000</v>
      </c>
      <c r="J222" s="5">
        <v>7944000000000</v>
      </c>
      <c r="K222" s="5">
        <v>6625000000000</v>
      </c>
      <c r="L222" s="5">
        <v>3781000000000</v>
      </c>
      <c r="M222" s="5">
        <v>626000000000</v>
      </c>
      <c r="N222" s="5">
        <v>1611000000000</v>
      </c>
      <c r="O222" s="5">
        <v>6709000000000</v>
      </c>
      <c r="P222" s="5">
        <v>4233000000000</v>
      </c>
      <c r="Q222" s="5">
        <v>3818000000000</v>
      </c>
    </row>
    <row r="223" spans="2:23" ht="15.5" x14ac:dyDescent="0.35">
      <c r="C223" t="s">
        <v>327</v>
      </c>
      <c r="I223" s="6">
        <v>-0.55000000000000004</v>
      </c>
    </row>
    <row r="224" spans="2:23" ht="15.5" x14ac:dyDescent="0.35">
      <c r="C224" t="s">
        <v>328</v>
      </c>
      <c r="I224" s="6">
        <v>-0.8</v>
      </c>
    </row>
    <row r="225" spans="3:9" ht="15.5" x14ac:dyDescent="0.35">
      <c r="C225" t="s">
        <v>329</v>
      </c>
      <c r="I225" s="6">
        <v>7.49</v>
      </c>
    </row>
    <row r="226" spans="3:9" ht="15.5" x14ac:dyDescent="0.35">
      <c r="C226" t="s">
        <v>330</v>
      </c>
      <c r="I226" s="6">
        <v>-1.2484</v>
      </c>
    </row>
    <row r="227" spans="3:9" ht="15.5" x14ac:dyDescent="0.35">
      <c r="C227" t="s">
        <v>331</v>
      </c>
      <c r="I227" s="6">
        <v>0.09</v>
      </c>
    </row>
    <row r="228" spans="3:9" ht="15.5" x14ac:dyDescent="0.35">
      <c r="C228" t="s">
        <v>332</v>
      </c>
      <c r="I228" s="6">
        <v>-7.0000000000000007E-2</v>
      </c>
    </row>
    <row r="229" spans="3:9" ht="15.5" x14ac:dyDescent="0.35">
      <c r="C229" t="s">
        <v>333</v>
      </c>
      <c r="I229" s="6">
        <v>0.9</v>
      </c>
    </row>
    <row r="230" spans="3:9" ht="15.5" x14ac:dyDescent="0.35">
      <c r="C230" t="s">
        <v>334</v>
      </c>
      <c r="I230" s="6">
        <v>0.93</v>
      </c>
    </row>
    <row r="231" spans="3:9" ht="15.5" x14ac:dyDescent="0.35">
      <c r="C231" t="s">
        <v>335</v>
      </c>
      <c r="I231" s="6">
        <v>-13.33</v>
      </c>
    </row>
    <row r="232" spans="3:9" ht="15.5" x14ac:dyDescent="0.35">
      <c r="C232" t="s">
        <v>336</v>
      </c>
      <c r="I232" s="6">
        <v>11.52</v>
      </c>
    </row>
    <row r="233" spans="3:9" ht="15.5" x14ac:dyDescent="0.35">
      <c r="C233" t="s">
        <v>337</v>
      </c>
      <c r="I233" s="6">
        <v>-0.05</v>
      </c>
    </row>
    <row r="234" spans="3:9" ht="15.5" x14ac:dyDescent="0.35">
      <c r="C234" t="s">
        <v>339</v>
      </c>
      <c r="I234" s="6">
        <v>-86.14</v>
      </c>
    </row>
    <row r="235" spans="3:9" ht="15.5" x14ac:dyDescent="0.35">
      <c r="C235" t="s">
        <v>340</v>
      </c>
      <c r="I235" s="6">
        <v>-125.97</v>
      </c>
    </row>
    <row r="236" spans="3:9" ht="15.5" x14ac:dyDescent="0.35">
      <c r="C236" t="s">
        <v>341</v>
      </c>
      <c r="I236" s="6">
        <v>747.95</v>
      </c>
    </row>
    <row r="237" spans="3:9" ht="15.5" x14ac:dyDescent="0.35">
      <c r="C237" t="s">
        <v>342</v>
      </c>
      <c r="D237" s="6">
        <v>3.94</v>
      </c>
    </row>
    <row r="238" spans="3:9" ht="15.5" x14ac:dyDescent="0.35">
      <c r="C238" t="s">
        <v>343</v>
      </c>
      <c r="I238" s="6">
        <v>-1036.7</v>
      </c>
    </row>
    <row r="239" spans="3:9" ht="15.5" x14ac:dyDescent="0.35">
      <c r="C239" t="s">
        <v>344</v>
      </c>
      <c r="I239" s="6">
        <v>74.13</v>
      </c>
    </row>
    <row r="240" spans="3:9" ht="15.5" x14ac:dyDescent="0.35">
      <c r="C240" t="s">
        <v>345</v>
      </c>
      <c r="D240" s="6">
        <v>0.05</v>
      </c>
    </row>
    <row r="241" spans="3:9" ht="15.5" x14ac:dyDescent="0.35">
      <c r="C241" t="s">
        <v>346</v>
      </c>
      <c r="D241" s="6">
        <v>0.04</v>
      </c>
    </row>
    <row r="242" spans="3:9" ht="15.5" x14ac:dyDescent="0.35">
      <c r="C242" t="s">
        <v>347</v>
      </c>
      <c r="D242" s="6">
        <v>-0.39</v>
      </c>
    </row>
    <row r="243" spans="3:9" ht="15.5" x14ac:dyDescent="0.35">
      <c r="C243" t="s">
        <v>348</v>
      </c>
      <c r="D243" s="6">
        <v>-0.39</v>
      </c>
    </row>
    <row r="244" spans="3:9" ht="15.5" x14ac:dyDescent="0.35">
      <c r="C244" t="s">
        <v>349</v>
      </c>
      <c r="D244" s="6">
        <v>-1.43</v>
      </c>
    </row>
    <row r="245" spans="3:9" ht="15.5" x14ac:dyDescent="0.35">
      <c r="C245" t="s">
        <v>350</v>
      </c>
      <c r="D245" s="6">
        <v>0.91</v>
      </c>
    </row>
    <row r="246" spans="3:9" ht="15.5" x14ac:dyDescent="0.35">
      <c r="C246" t="s">
        <v>351</v>
      </c>
      <c r="D246" s="6">
        <v>-0.43</v>
      </c>
    </row>
    <row r="247" spans="3:9" ht="15.5" x14ac:dyDescent="0.35">
      <c r="C247" t="s">
        <v>352</v>
      </c>
      <c r="I247" s="6">
        <v>-0.89</v>
      </c>
    </row>
    <row r="248" spans="3:9" ht="15.5" x14ac:dyDescent="0.35">
      <c r="C248" t="s">
        <v>12</v>
      </c>
      <c r="D248" s="5">
        <v>29000000000</v>
      </c>
    </row>
    <row r="249" spans="3:9" ht="15.5" x14ac:dyDescent="0.35">
      <c r="C249" t="s">
        <v>353</v>
      </c>
      <c r="I249" s="6">
        <v>-16.079999999999998</v>
      </c>
    </row>
    <row r="250" spans="3:9" ht="15.5" x14ac:dyDescent="0.35">
      <c r="C250" t="s">
        <v>354</v>
      </c>
      <c r="I250" s="6">
        <v>-0.19239999999999999</v>
      </c>
    </row>
    <row r="251" spans="3:9" ht="15.5" x14ac:dyDescent="0.35">
      <c r="C251" t="s">
        <v>355</v>
      </c>
      <c r="I251" s="6">
        <v>8.3100000000000007E-2</v>
      </c>
    </row>
    <row r="252" spans="3:9" ht="15.5" x14ac:dyDescent="0.35">
      <c r="C252" t="s">
        <v>356</v>
      </c>
      <c r="I252" s="6">
        <v>6.0199999999999997E-2</v>
      </c>
    </row>
    <row r="253" spans="3:9" ht="15.5" x14ac:dyDescent="0.35">
      <c r="C253" t="s">
        <v>357</v>
      </c>
      <c r="I253" s="6">
        <v>5.8700000000000002E-2</v>
      </c>
    </row>
    <row r="254" spans="3:9" ht="15.5" x14ac:dyDescent="0.35">
      <c r="C254" t="s">
        <v>358</v>
      </c>
      <c r="D254" s="6">
        <v>0.97</v>
      </c>
    </row>
    <row r="255" spans="3:9" ht="15.5" x14ac:dyDescent="0.35">
      <c r="C255" t="s">
        <v>361</v>
      </c>
      <c r="D255" s="6">
        <v>0.97</v>
      </c>
    </row>
    <row r="256" spans="3:9" ht="15.5" x14ac:dyDescent="0.35">
      <c r="C256" t="s">
        <v>362</v>
      </c>
      <c r="D256" s="6">
        <v>93.79</v>
      </c>
    </row>
    <row r="257" spans="3:9" ht="15.5" x14ac:dyDescent="0.35">
      <c r="C257" t="s">
        <v>363</v>
      </c>
      <c r="I257" s="6">
        <v>1.62</v>
      </c>
    </row>
    <row r="258" spans="3:9" ht="15.5" x14ac:dyDescent="0.35">
      <c r="C258" t="s">
        <v>52</v>
      </c>
      <c r="I258" s="5">
        <v>737000000000</v>
      </c>
    </row>
    <row r="259" spans="3:9" ht="15.5" x14ac:dyDescent="0.35">
      <c r="C259" t="s">
        <v>365</v>
      </c>
      <c r="I259" s="5">
        <v>5034000000000</v>
      </c>
    </row>
    <row r="260" spans="3:9" ht="15.5" x14ac:dyDescent="0.35">
      <c r="C260" t="s">
        <v>366</v>
      </c>
      <c r="I260" s="5">
        <v>10690000000</v>
      </c>
    </row>
    <row r="261" spans="3:9" ht="15.5" x14ac:dyDescent="0.35">
      <c r="C261" t="s">
        <v>367</v>
      </c>
      <c r="I261" s="6">
        <v>7.5800000000000006E-2</v>
      </c>
    </row>
    <row r="262" spans="3:9" ht="15.5" x14ac:dyDescent="0.35">
      <c r="C262" t="s">
        <v>368</v>
      </c>
      <c r="D262" s="5">
        <v>1</v>
      </c>
    </row>
    <row r="263" spans="3:9" ht="15.5" x14ac:dyDescent="0.35">
      <c r="C263" t="s">
        <v>369</v>
      </c>
      <c r="D263" s="6">
        <v>-8.199999999999999E-2</v>
      </c>
    </row>
    <row r="264" spans="3:9" ht="15.5" x14ac:dyDescent="0.35">
      <c r="C264" t="s">
        <v>370</v>
      </c>
      <c r="D264" s="6">
        <v>-0.15970000000000001</v>
      </c>
    </row>
    <row r="265" spans="3:9" ht="15.5" x14ac:dyDescent="0.35">
      <c r="C265" t="s">
        <v>371</v>
      </c>
      <c r="D265" s="6">
        <v>5.91E-2</v>
      </c>
    </row>
    <row r="266" spans="3:9" ht="15.5" x14ac:dyDescent="0.35">
      <c r="C266" t="s">
        <v>372</v>
      </c>
      <c r="D266" s="6">
        <v>5.91E-2</v>
      </c>
    </row>
    <row r="267" spans="3:9" ht="15.5" x14ac:dyDescent="0.35">
      <c r="C267" t="s">
        <v>373</v>
      </c>
      <c r="D267" s="6">
        <v>0.52770000000000006</v>
      </c>
    </row>
    <row r="268" spans="3:9" ht="15.5" x14ac:dyDescent="0.35">
      <c r="C268" t="s">
        <v>377</v>
      </c>
      <c r="I268" s="5">
        <v>6</v>
      </c>
    </row>
    <row r="269" spans="3:9" ht="15.5" x14ac:dyDescent="0.35">
      <c r="C269" t="s">
        <v>378</v>
      </c>
      <c r="I269" s="6">
        <v>0.18</v>
      </c>
    </row>
    <row r="270" spans="3:9" ht="15.5" x14ac:dyDescent="0.35">
      <c r="C270" t="s">
        <v>379</v>
      </c>
      <c r="I270" s="6">
        <v>0.45</v>
      </c>
    </row>
    <row r="271" spans="3:9" ht="15.5" x14ac:dyDescent="0.35">
      <c r="C271" t="s">
        <v>381</v>
      </c>
      <c r="I271" s="6">
        <v>0.04</v>
      </c>
    </row>
    <row r="272" spans="3:9" ht="15.5" x14ac:dyDescent="0.35">
      <c r="C272" t="s">
        <v>382</v>
      </c>
      <c r="I272" s="6">
        <v>0.98</v>
      </c>
    </row>
    <row r="273" spans="3:9" ht="15.5" x14ac:dyDescent="0.35">
      <c r="C273" t="s">
        <v>383</v>
      </c>
      <c r="I273" s="5">
        <v>0</v>
      </c>
    </row>
    <row r="274" spans="3:9" ht="15.5" x14ac:dyDescent="0.35">
      <c r="C274" t="s">
        <v>384</v>
      </c>
      <c r="I274" s="6">
        <v>0.46</v>
      </c>
    </row>
    <row r="275" spans="3:9" ht="15.5" x14ac:dyDescent="0.35">
      <c r="C275" t="s">
        <v>385</v>
      </c>
      <c r="I275" s="5">
        <v>7992000000000</v>
      </c>
    </row>
    <row r="276" spans="3:9" ht="15.5" x14ac:dyDescent="0.35">
      <c r="C276" t="s">
        <v>386</v>
      </c>
      <c r="I276" s="5">
        <v>7992000000000</v>
      </c>
    </row>
    <row r="277" spans="3:9" ht="15.5" x14ac:dyDescent="0.35">
      <c r="C277" t="s">
        <v>387</v>
      </c>
      <c r="I277" s="5">
        <v>437000000000</v>
      </c>
    </row>
    <row r="278" spans="3:9" ht="15.5" x14ac:dyDescent="0.35">
      <c r="C278" t="s">
        <v>388</v>
      </c>
      <c r="I278" s="5">
        <v>-920000000000</v>
      </c>
    </row>
    <row r="279" spans="3:9" ht="15.5" x14ac:dyDescent="0.35">
      <c r="C279" t="s">
        <v>389</v>
      </c>
      <c r="D279" s="5">
        <v>42000000000</v>
      </c>
    </row>
    <row r="280" spans="3:9" ht="15.5" x14ac:dyDescent="0.35">
      <c r="C280" t="s">
        <v>390</v>
      </c>
      <c r="D280" s="5">
        <v>4784000000000</v>
      </c>
    </row>
    <row r="281" spans="3:9" ht="15.5" x14ac:dyDescent="0.35">
      <c r="C281" t="s">
        <v>391</v>
      </c>
      <c r="D281" s="5">
        <v>15853000000000</v>
      </c>
    </row>
    <row r="282" spans="3:9" ht="15.5" x14ac:dyDescent="0.35">
      <c r="C282" t="s">
        <v>299</v>
      </c>
      <c r="D282" s="5">
        <v>-10806000000000</v>
      </c>
    </row>
    <row r="283" spans="3:9" ht="15.5" x14ac:dyDescent="0.35">
      <c r="C283" t="s">
        <v>298</v>
      </c>
      <c r="I283" s="5">
        <v>-11077000000000</v>
      </c>
    </row>
    <row r="284" spans="3:9" ht="15.5" x14ac:dyDescent="0.35">
      <c r="C284" t="s">
        <v>297</v>
      </c>
      <c r="D284" s="5">
        <v>4272000000000</v>
      </c>
    </row>
    <row r="285" spans="3:9" ht="15.5" x14ac:dyDescent="0.35">
      <c r="C285" t="s">
        <v>296</v>
      </c>
      <c r="D285" s="5">
        <v>58000000000</v>
      </c>
    </row>
    <row r="286" spans="3:9" ht="15.5" x14ac:dyDescent="0.35">
      <c r="C286" t="s">
        <v>23</v>
      </c>
      <c r="D286" s="5">
        <v>4331000000000</v>
      </c>
    </row>
    <row r="287" spans="3:9" ht="15.5" x14ac:dyDescent="0.35">
      <c r="C287" t="s">
        <v>20</v>
      </c>
      <c r="D287" s="5">
        <v>4289000000000</v>
      </c>
    </row>
    <row r="288" spans="3:9" ht="15.5" x14ac:dyDescent="0.35">
      <c r="C288" t="s">
        <v>392</v>
      </c>
      <c r="I288" s="5">
        <v>-11069000000000</v>
      </c>
    </row>
    <row r="289" spans="3:9" ht="15.5" x14ac:dyDescent="0.35">
      <c r="C289" t="s">
        <v>393</v>
      </c>
      <c r="I289" s="5">
        <v>820000000000</v>
      </c>
    </row>
    <row r="290" spans="3:9" ht="15.5" x14ac:dyDescent="0.35">
      <c r="C290" t="s">
        <v>394</v>
      </c>
      <c r="I290" s="5">
        <v>-25000000000</v>
      </c>
    </row>
    <row r="291" spans="3:9" ht="15.5" x14ac:dyDescent="0.35">
      <c r="C291" t="s">
        <v>395</v>
      </c>
      <c r="I291" s="5">
        <v>-820000000000</v>
      </c>
    </row>
    <row r="292" spans="3:9" ht="15.5" x14ac:dyDescent="0.35">
      <c r="C292" t="s">
        <v>396</v>
      </c>
      <c r="I292" s="5">
        <v>-28000000000</v>
      </c>
    </row>
    <row r="293" spans="3:9" ht="15.5" x14ac:dyDescent="0.35">
      <c r="C293" t="s">
        <v>397</v>
      </c>
      <c r="I293" s="5">
        <v>792000000000</v>
      </c>
    </row>
  </sheetData>
  <pageMargins left="0.7" right="0.7" top="0.75" bottom="0.75" header="0.3" footer="0.3"/>
  <ignoredErrors>
    <ignoredError sqref="A1:W294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1460</v>
      </c>
      <c r="D2" s="2" vm="343">
        <f ca="1">IFERROR(_xlfn.STOCKHISTORY("XIDX:" &amp; $C$1, D3, , 0, 0, 1), "Libur")</f>
        <v>60</v>
      </c>
      <c r="H2" s="2" vm="343">
        <f ca="1">IFERROR(INDEX(D2:G2,COUNT(D2:G2)),"")</f>
        <v>60</v>
      </c>
      <c r="I2" s="2" vm="344">
        <f t="shared" ref="I2:Q2" ca="1" si="0">IFERROR(_xlfn.STOCKHISTORY("XIDX:" &amp; $C$1, I1, , 0, 0, 1), "Libur")</f>
        <v>64</v>
      </c>
      <c r="J2" s="2" vm="345">
        <f t="shared" ca="1" si="0"/>
        <v>22</v>
      </c>
      <c r="K2" s="2" t="str">
        <f t="shared" ca="1" si="0"/>
        <v>Libur</v>
      </c>
      <c r="L2" s="2" vm="71">
        <f t="shared" ca="1" si="0"/>
        <v>50</v>
      </c>
      <c r="M2" s="2" vm="71">
        <f t="shared" ca="1" si="0"/>
        <v>50</v>
      </c>
      <c r="N2" s="2" t="str">
        <f t="shared" ca="1" si="0"/>
        <v>Libur</v>
      </c>
      <c r="O2" s="2" vm="71">
        <f t="shared" ca="1" si="0"/>
        <v>50</v>
      </c>
      <c r="P2" s="2" vm="71">
        <f t="shared" ca="1" si="0"/>
        <v>50</v>
      </c>
      <c r="Q2" s="2" vm="71">
        <f t="shared" ca="1" si="0"/>
        <v>50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 t="str">
        <f>IFERROR(INDEX(D51:D500,MATCH($C$4,$C$51:$C$500,0)),"")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6</v>
      </c>
      <c r="C5" t="s">
        <v>7</v>
      </c>
      <c r="D5" s="2" t="str">
        <f>IFERROR(INDEX(D51:D500,MATCH($C$5,$C$51:$C$500,0)),"")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8</v>
      </c>
      <c r="C6" t="s">
        <v>9</v>
      </c>
      <c r="D6" s="2" t="str">
        <f>IFERROR(INDEX(D51:D500,MATCH($C$6,$C$51:$C$500,0)),"")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10</v>
      </c>
      <c r="C7" t="s">
        <v>11</v>
      </c>
      <c r="D7" s="3" t="str">
        <f>IFERROR(INDEX(D51:D500,MATCH($C$7,$C$51:$C$500,0))/1000000000,"")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71000000000</v>
      </c>
      <c r="H8" s="2">
        <f>IFERROR(INDEX(D8:G8,COUNT(D8:G8)),"")</f>
        <v>71000000000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 t="str">
        <f>IFERROR(INDEX(D51:D500,MATCH($C$11,$C$51:$C$500,0)),"")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-144000000000</v>
      </c>
      <c r="H12" s="2">
        <f>IFERROR(INDEX(D12:G12,COUNT(D12:G12)),"")</f>
        <v>-144000000000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165000000000</v>
      </c>
      <c r="H13" s="2">
        <f>IFERROR(INDEX(D13:G13,COUNT(D13:G13)),"")</f>
        <v>165000000000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 t="str">
        <f>IFERROR(INDEX(D51:D500,MATCH($C$15,$C$51:$C$500,0)),"")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28</v>
      </c>
      <c r="D16" s="2" t="str">
        <f>IFERROR(INDEX(D51:D500,MATCH($C$16,$C$51:$C$500,0)),"")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401</v>
      </c>
      <c r="J18" t="s">
        <v>1461</v>
      </c>
      <c r="K18" t="s">
        <v>1462</v>
      </c>
      <c r="L18" t="s">
        <v>1463</v>
      </c>
      <c r="M18" t="s">
        <v>1464</v>
      </c>
      <c r="N18" t="s">
        <v>1465</v>
      </c>
      <c r="O18" t="s">
        <v>1466</v>
      </c>
      <c r="P18" t="s">
        <v>1467</v>
      </c>
      <c r="Q18" t="s">
        <v>1468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 t="str">
        <f>IFERROR(INDEX(D51:D500,MATCH($C$7,$C$51:$C$500,0)),"")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53</v>
      </c>
      <c r="C23" t="s">
        <v>54</v>
      </c>
      <c r="D23" s="3" t="str">
        <f>IFERROR(D5/D6*100,"")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3.31</v>
      </c>
      <c r="H25" s="3">
        <f>IFERROR(INDEX(D25:G25,COUNT(D25:G25)),"")</f>
        <v>3.31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58</v>
      </c>
      <c r="D26" s="4" t="str">
        <f>IFERROR(_xlfn.RRI(5,I25,D25),"")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 t="str">
        <f>IFERROR(D4/D21,"")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60</v>
      </c>
      <c r="D28" s="4" t="str">
        <f>IFERROR(_xlfn.RRI(5,I27,D27),"")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62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 t="str">
        <f>IFERROR(INDEX(D51:D500,MATCH($A$32,$C$51:$C$500,0)),"")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66</v>
      </c>
      <c r="B33" t="s">
        <v>67</v>
      </c>
      <c r="C33" t="s">
        <v>68</v>
      </c>
      <c r="D33" s="3" t="str">
        <f>IFERROR(INDEX(D51:D500,MATCH($A$33,$C$51:$C$500,0)),"")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69</v>
      </c>
      <c r="B34" t="s">
        <v>70</v>
      </c>
      <c r="C34" t="s">
        <v>71</v>
      </c>
      <c r="D34" s="3" t="str">
        <f>IFERROR(INDEX(D51:D500,MATCH($A$34,$C$51:$C$500,0)),"")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72</v>
      </c>
      <c r="B35" t="s">
        <v>73</v>
      </c>
      <c r="C35" t="s">
        <v>74</v>
      </c>
      <c r="D35" s="3" t="str">
        <f>IFERROR(INDEX(D51:D500,MATCH($A$35,$C$51:$C$500,0)),"")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H50" t="s">
        <v>83</v>
      </c>
      <c r="I50" t="s">
        <v>401</v>
      </c>
      <c r="J50" t="s">
        <v>1461</v>
      </c>
      <c r="K50" t="s">
        <v>1462</v>
      </c>
      <c r="L50" t="s">
        <v>1463</v>
      </c>
      <c r="M50" t="s">
        <v>1464</v>
      </c>
      <c r="N50" t="s">
        <v>1465</v>
      </c>
      <c r="O50" t="s">
        <v>1466</v>
      </c>
      <c r="P50" t="s">
        <v>1467</v>
      </c>
      <c r="Q50" t="s">
        <v>1468</v>
      </c>
    </row>
    <row r="51" spans="2:17" ht="15.5" x14ac:dyDescent="0.35">
      <c r="B51" t="s">
        <v>314</v>
      </c>
      <c r="C51" t="s">
        <v>315</v>
      </c>
      <c r="D51" s="5">
        <v>30000000000</v>
      </c>
      <c r="E51" s="5">
        <v>49000000000</v>
      </c>
      <c r="F51" s="5">
        <v>20000000000</v>
      </c>
      <c r="G51" s="5">
        <v>91000000000</v>
      </c>
      <c r="H51" s="5">
        <v>118000000000</v>
      </c>
      <c r="I51" s="5">
        <v>195000000000</v>
      </c>
      <c r="J51" s="5">
        <v>73000000000</v>
      </c>
      <c r="K51" s="5">
        <v>-41000000000</v>
      </c>
      <c r="L51" s="5">
        <v>-54000000000</v>
      </c>
      <c r="M51" s="5">
        <v>-73000000000</v>
      </c>
      <c r="N51" s="5">
        <v>-264000000000</v>
      </c>
      <c r="O51" s="5">
        <v>121000000000</v>
      </c>
      <c r="P51" s="5">
        <v>-841000000000</v>
      </c>
      <c r="Q51" s="5">
        <v>-1576000000000</v>
      </c>
    </row>
    <row r="52" spans="2:17" ht="15.5" x14ac:dyDescent="0.35">
      <c r="C52" t="s">
        <v>316</v>
      </c>
      <c r="H52" s="5">
        <v>190000000000</v>
      </c>
      <c r="I52" s="5">
        <v>195000000000</v>
      </c>
      <c r="J52" s="5">
        <v>73000000000</v>
      </c>
      <c r="K52" s="5">
        <v>-41000000000</v>
      </c>
      <c r="L52" s="5">
        <v>-54000000000</v>
      </c>
      <c r="M52" s="5">
        <v>-73000000000</v>
      </c>
      <c r="N52" s="5">
        <v>-264000000000</v>
      </c>
      <c r="O52" s="5">
        <v>121000000000</v>
      </c>
      <c r="P52" s="5">
        <v>-841000000000</v>
      </c>
      <c r="Q52" s="5">
        <v>-1576000000000</v>
      </c>
    </row>
    <row r="53" spans="2:17" ht="15.5" x14ac:dyDescent="0.35">
      <c r="C53" t="s">
        <v>56</v>
      </c>
      <c r="D53" s="6">
        <v>3.31</v>
      </c>
      <c r="E53" s="6">
        <v>5.42</v>
      </c>
      <c r="F53" s="6">
        <v>2.27</v>
      </c>
      <c r="G53" s="6">
        <v>10.16</v>
      </c>
      <c r="H53" s="6">
        <v>13.23</v>
      </c>
      <c r="I53" s="6">
        <v>21.73</v>
      </c>
      <c r="J53" s="6">
        <v>8.15</v>
      </c>
      <c r="K53" s="6">
        <v>-4.59</v>
      </c>
      <c r="L53" s="6">
        <v>-5.98</v>
      </c>
      <c r="M53" s="6">
        <v>-8.18</v>
      </c>
      <c r="N53" s="6">
        <v>-29.43</v>
      </c>
      <c r="O53" s="6">
        <v>13.48</v>
      </c>
      <c r="P53" s="6">
        <v>-93.9</v>
      </c>
      <c r="Q53" s="6">
        <v>-175.98</v>
      </c>
    </row>
    <row r="54" spans="2:17" ht="15.5" x14ac:dyDescent="0.35">
      <c r="C54" t="s">
        <v>319</v>
      </c>
      <c r="H54" s="6">
        <v>21.16</v>
      </c>
      <c r="I54" s="6">
        <v>21.73</v>
      </c>
      <c r="J54" s="6">
        <v>8.15</v>
      </c>
      <c r="K54" s="6">
        <v>-4.59</v>
      </c>
      <c r="L54" s="6">
        <v>-5.98</v>
      </c>
      <c r="M54" s="6">
        <v>-8.18</v>
      </c>
      <c r="N54" s="6">
        <v>-29.43</v>
      </c>
      <c r="O54" s="6">
        <v>13.48</v>
      </c>
      <c r="P54" s="6">
        <v>-93.9</v>
      </c>
      <c r="Q54" s="6">
        <v>-175.98</v>
      </c>
    </row>
    <row r="55" spans="2:17" ht="15.5" x14ac:dyDescent="0.35">
      <c r="C55" t="s">
        <v>322</v>
      </c>
      <c r="D55" s="5">
        <v>463000000000</v>
      </c>
      <c r="E55" s="5">
        <v>403000000000</v>
      </c>
      <c r="F55" s="5">
        <v>414000000000</v>
      </c>
      <c r="G55" s="5">
        <v>622000000000</v>
      </c>
      <c r="H55" s="5">
        <v>1851000000000</v>
      </c>
      <c r="I55" s="5">
        <v>1864000000000</v>
      </c>
      <c r="J55" s="5">
        <v>1731000000000</v>
      </c>
      <c r="K55" s="5">
        <v>1742000000000</v>
      </c>
      <c r="L55" s="5">
        <v>1375000000000</v>
      </c>
      <c r="M55" s="5">
        <v>980000000000</v>
      </c>
      <c r="N55" s="5">
        <v>885000000000</v>
      </c>
      <c r="O55" s="5">
        <v>1221000000000</v>
      </c>
      <c r="P55" s="5">
        <v>2555000000000</v>
      </c>
      <c r="Q55" s="5">
        <v>1539000000000</v>
      </c>
    </row>
    <row r="56" spans="2:17" ht="15.5" x14ac:dyDescent="0.35">
      <c r="C56" t="s">
        <v>323</v>
      </c>
      <c r="H56" s="5">
        <v>1901000000000</v>
      </c>
      <c r="I56" s="5">
        <v>1864000000000</v>
      </c>
      <c r="J56" s="5">
        <v>1731000000000</v>
      </c>
      <c r="K56" s="5">
        <v>1742000000000</v>
      </c>
      <c r="L56" s="5">
        <v>1375000000000</v>
      </c>
      <c r="M56" s="5">
        <v>980000000000</v>
      </c>
      <c r="N56" s="5">
        <v>885000000000</v>
      </c>
      <c r="O56" s="5">
        <v>1221000000000</v>
      </c>
      <c r="P56" s="5">
        <v>2555000000000</v>
      </c>
      <c r="Q56" s="5">
        <v>1539000000000</v>
      </c>
    </row>
    <row r="57" spans="2:17" ht="15.5" x14ac:dyDescent="0.35">
      <c r="C57" t="s">
        <v>327</v>
      </c>
      <c r="I57" s="6">
        <v>2.95</v>
      </c>
    </row>
    <row r="58" spans="2:17" ht="15.5" x14ac:dyDescent="0.35">
      <c r="C58" t="s">
        <v>328</v>
      </c>
      <c r="I58" s="6">
        <v>1.84</v>
      </c>
    </row>
    <row r="59" spans="2:17" ht="15.5" x14ac:dyDescent="0.35">
      <c r="C59" t="s">
        <v>329</v>
      </c>
      <c r="I59" s="6">
        <v>7.49</v>
      </c>
    </row>
    <row r="60" spans="2:17" ht="15.5" x14ac:dyDescent="0.35">
      <c r="C60" t="s">
        <v>330</v>
      </c>
      <c r="I60" s="6">
        <v>0.54259999999999997</v>
      </c>
    </row>
    <row r="61" spans="2:17" ht="15.5" x14ac:dyDescent="0.35">
      <c r="C61" t="s">
        <v>331</v>
      </c>
      <c r="I61" s="6">
        <v>0.18</v>
      </c>
    </row>
    <row r="62" spans="2:17" ht="15.5" x14ac:dyDescent="0.35">
      <c r="C62" t="s">
        <v>332</v>
      </c>
      <c r="I62" s="6">
        <v>-0.34</v>
      </c>
    </row>
    <row r="63" spans="2:17" ht="15.5" x14ac:dyDescent="0.35">
      <c r="C63" t="s">
        <v>333</v>
      </c>
      <c r="I63" s="6">
        <v>1.21</v>
      </c>
    </row>
    <row r="64" spans="2:17" ht="15.5" x14ac:dyDescent="0.35">
      <c r="C64" t="s">
        <v>334</v>
      </c>
      <c r="I64" s="6">
        <v>1.21</v>
      </c>
    </row>
    <row r="65" spans="3:9" ht="15.5" x14ac:dyDescent="0.35">
      <c r="C65" t="s">
        <v>335</v>
      </c>
      <c r="I65" s="6">
        <v>0.66</v>
      </c>
    </row>
    <row r="66" spans="3:9" ht="15.5" x14ac:dyDescent="0.35">
      <c r="C66" t="s">
        <v>336</v>
      </c>
      <c r="I66" s="6">
        <v>0.63</v>
      </c>
    </row>
    <row r="67" spans="3:9" ht="15.5" x14ac:dyDescent="0.35">
      <c r="C67" t="s">
        <v>337</v>
      </c>
      <c r="I67" s="6">
        <v>0.01</v>
      </c>
    </row>
    <row r="68" spans="3:9" ht="15.5" x14ac:dyDescent="0.35">
      <c r="C68" t="s">
        <v>338</v>
      </c>
      <c r="I68" s="6">
        <v>0.03</v>
      </c>
    </row>
    <row r="69" spans="3:9" ht="15.5" x14ac:dyDescent="0.35">
      <c r="C69" t="s">
        <v>339</v>
      </c>
      <c r="I69" s="6">
        <v>21.16</v>
      </c>
    </row>
    <row r="70" spans="3:9" ht="15.5" x14ac:dyDescent="0.35">
      <c r="C70" t="s">
        <v>340</v>
      </c>
      <c r="I70" s="6">
        <v>13.23</v>
      </c>
    </row>
    <row r="71" spans="3:9" ht="15.5" x14ac:dyDescent="0.35">
      <c r="C71" t="s">
        <v>341</v>
      </c>
      <c r="I71" s="6">
        <v>212.29</v>
      </c>
    </row>
    <row r="72" spans="3:9" ht="15.5" x14ac:dyDescent="0.35">
      <c r="C72" t="s">
        <v>342</v>
      </c>
      <c r="D72" s="6">
        <v>34.520000000000003</v>
      </c>
    </row>
    <row r="73" spans="3:9" ht="15.5" x14ac:dyDescent="0.35">
      <c r="C73" t="s">
        <v>343</v>
      </c>
      <c r="I73" s="6">
        <v>-115.47</v>
      </c>
    </row>
    <row r="74" spans="3:9" ht="15.5" x14ac:dyDescent="0.35">
      <c r="C74" t="s">
        <v>344</v>
      </c>
      <c r="I74" s="6">
        <v>32.1</v>
      </c>
    </row>
    <row r="75" spans="3:9" ht="15.5" x14ac:dyDescent="0.35">
      <c r="C75" t="s">
        <v>345</v>
      </c>
      <c r="D75" s="6">
        <v>0.47</v>
      </c>
    </row>
    <row r="76" spans="3:9" ht="15.5" x14ac:dyDescent="0.35">
      <c r="C76" t="s">
        <v>346</v>
      </c>
      <c r="D76" s="6">
        <v>0.46</v>
      </c>
    </row>
    <row r="77" spans="3:9" ht="15.5" x14ac:dyDescent="0.35">
      <c r="C77" t="s">
        <v>347</v>
      </c>
      <c r="D77" s="6">
        <v>-0.16</v>
      </c>
    </row>
    <row r="78" spans="3:9" ht="15.5" x14ac:dyDescent="0.35">
      <c r="C78" t="s">
        <v>348</v>
      </c>
      <c r="D78" s="6">
        <v>-0.04</v>
      </c>
    </row>
    <row r="79" spans="3:9" ht="15.5" x14ac:dyDescent="0.35">
      <c r="C79" t="s">
        <v>349</v>
      </c>
      <c r="D79" s="6">
        <v>-1.96</v>
      </c>
    </row>
    <row r="80" spans="3:9" ht="15.5" x14ac:dyDescent="0.35">
      <c r="C80" t="s">
        <v>350</v>
      </c>
      <c r="D80" s="6">
        <v>0.17</v>
      </c>
    </row>
    <row r="81" spans="3:9" ht="15.5" x14ac:dyDescent="0.35">
      <c r="C81" t="s">
        <v>351</v>
      </c>
      <c r="D81" s="6">
        <v>-0.96</v>
      </c>
    </row>
    <row r="82" spans="3:9" ht="15.5" x14ac:dyDescent="0.35">
      <c r="C82" t="s">
        <v>352</v>
      </c>
      <c r="I82" s="6">
        <v>5.65</v>
      </c>
    </row>
    <row r="83" spans="3:9" ht="15.5" x14ac:dyDescent="0.35">
      <c r="C83" t="s">
        <v>12</v>
      </c>
      <c r="D83" s="5">
        <v>71000000000</v>
      </c>
    </row>
    <row r="84" spans="3:9" ht="15.5" x14ac:dyDescent="0.35">
      <c r="C84" t="s">
        <v>353</v>
      </c>
      <c r="I84" s="6">
        <v>-15.06</v>
      </c>
    </row>
    <row r="85" spans="3:9" ht="15.5" x14ac:dyDescent="0.35">
      <c r="C85" t="s">
        <v>354</v>
      </c>
      <c r="I85" s="6">
        <v>0.19149999999999998</v>
      </c>
    </row>
    <row r="86" spans="3:9" ht="15.5" x14ac:dyDescent="0.35">
      <c r="C86" t="s">
        <v>355</v>
      </c>
      <c r="I86" s="6">
        <v>-0.1832</v>
      </c>
    </row>
    <row r="87" spans="3:9" ht="15.5" x14ac:dyDescent="0.35">
      <c r="C87" t="s">
        <v>356</v>
      </c>
      <c r="I87" s="6">
        <v>-0.67059999999999997</v>
      </c>
    </row>
    <row r="88" spans="3:9" ht="15.5" x14ac:dyDescent="0.35">
      <c r="C88" t="s">
        <v>357</v>
      </c>
      <c r="I88" s="6">
        <v>-0.27690000000000003</v>
      </c>
    </row>
    <row r="89" spans="3:9" ht="15.5" x14ac:dyDescent="0.35">
      <c r="C89" t="s">
        <v>358</v>
      </c>
      <c r="D89" s="6">
        <v>37.909999999999997</v>
      </c>
    </row>
    <row r="90" spans="3:9" ht="15.5" x14ac:dyDescent="0.35">
      <c r="C90" t="s">
        <v>359</v>
      </c>
      <c r="D90" s="6">
        <v>6.57</v>
      </c>
    </row>
    <row r="91" spans="3:9" ht="15.5" x14ac:dyDescent="0.35">
      <c r="C91" t="s">
        <v>360</v>
      </c>
      <c r="D91" s="6">
        <v>188.05</v>
      </c>
    </row>
    <row r="92" spans="3:9" ht="15.5" x14ac:dyDescent="0.35">
      <c r="C92" t="s">
        <v>361</v>
      </c>
      <c r="D92" s="6">
        <v>-143.57</v>
      </c>
    </row>
    <row r="93" spans="3:9" ht="15.5" x14ac:dyDescent="0.35">
      <c r="C93" t="s">
        <v>362</v>
      </c>
      <c r="D93" s="6">
        <v>2.4</v>
      </c>
    </row>
    <row r="94" spans="3:9" ht="15.5" x14ac:dyDescent="0.35">
      <c r="C94" t="s">
        <v>363</v>
      </c>
      <c r="I94" s="6">
        <v>2.02</v>
      </c>
    </row>
    <row r="95" spans="3:9" ht="15.5" x14ac:dyDescent="0.35">
      <c r="C95" t="s">
        <v>364</v>
      </c>
      <c r="I95" s="6">
        <v>53.28</v>
      </c>
    </row>
    <row r="96" spans="3:9" ht="15.5" x14ac:dyDescent="0.35">
      <c r="C96" t="s">
        <v>52</v>
      </c>
      <c r="I96" s="5">
        <v>349000000000</v>
      </c>
    </row>
    <row r="97" spans="3:9" ht="15.5" x14ac:dyDescent="0.35">
      <c r="C97" t="s">
        <v>365</v>
      </c>
      <c r="I97" s="5">
        <v>205000000000</v>
      </c>
    </row>
    <row r="98" spans="3:9" ht="15.5" x14ac:dyDescent="0.35">
      <c r="C98" t="s">
        <v>366</v>
      </c>
      <c r="I98" s="5">
        <v>8960000000</v>
      </c>
    </row>
    <row r="99" spans="3:9" ht="15.5" x14ac:dyDescent="0.35">
      <c r="C99" t="s">
        <v>367</v>
      </c>
      <c r="I99" s="6">
        <v>0.54409999999999992</v>
      </c>
    </row>
    <row r="100" spans="3:9" ht="15.5" x14ac:dyDescent="0.35">
      <c r="C100" t="s">
        <v>368</v>
      </c>
      <c r="D100" s="6">
        <v>0.14000000000000001</v>
      </c>
    </row>
    <row r="101" spans="3:9" ht="15.5" x14ac:dyDescent="0.35">
      <c r="C101" t="s">
        <v>369</v>
      </c>
      <c r="D101" s="6">
        <v>0.1081</v>
      </c>
    </row>
    <row r="102" spans="3:9" ht="15.5" x14ac:dyDescent="0.35">
      <c r="C102" t="s">
        <v>370</v>
      </c>
      <c r="D102" s="6">
        <v>6.4000000000000001E-2</v>
      </c>
    </row>
    <row r="103" spans="3:9" ht="15.5" x14ac:dyDescent="0.35">
      <c r="C103" t="s">
        <v>371</v>
      </c>
      <c r="D103" s="6">
        <v>8.8599999999999998E-2</v>
      </c>
    </row>
    <row r="104" spans="3:9" ht="15.5" x14ac:dyDescent="0.35">
      <c r="C104" t="s">
        <v>372</v>
      </c>
      <c r="D104" s="6">
        <v>-0.126</v>
      </c>
    </row>
    <row r="105" spans="3:9" ht="15.5" x14ac:dyDescent="0.35">
      <c r="C105" t="s">
        <v>373</v>
      </c>
      <c r="D105" s="6">
        <v>-0.1464</v>
      </c>
    </row>
    <row r="106" spans="3:9" ht="15.5" x14ac:dyDescent="0.35">
      <c r="C106" t="s">
        <v>377</v>
      </c>
      <c r="I106" s="5">
        <v>8</v>
      </c>
    </row>
    <row r="107" spans="3:9" ht="15.5" x14ac:dyDescent="0.35">
      <c r="C107" t="s">
        <v>378</v>
      </c>
      <c r="I107" s="6">
        <v>0.1</v>
      </c>
    </row>
    <row r="108" spans="3:9" ht="15.5" x14ac:dyDescent="0.35">
      <c r="C108" t="s">
        <v>379</v>
      </c>
      <c r="I108" s="6">
        <v>0.31</v>
      </c>
    </row>
    <row r="109" spans="3:9" ht="15.5" x14ac:dyDescent="0.35">
      <c r="C109" t="s">
        <v>380</v>
      </c>
      <c r="I109" s="6">
        <v>0.99</v>
      </c>
    </row>
    <row r="110" spans="3:9" ht="15.5" x14ac:dyDescent="0.35">
      <c r="C110" t="s">
        <v>381</v>
      </c>
      <c r="I110" s="6">
        <v>0.06</v>
      </c>
    </row>
    <row r="111" spans="3:9" ht="15.5" x14ac:dyDescent="0.35">
      <c r="C111" t="s">
        <v>382</v>
      </c>
      <c r="I111" s="6">
        <v>0.93</v>
      </c>
    </row>
    <row r="112" spans="3:9" ht="15.5" x14ac:dyDescent="0.35">
      <c r="C112" t="s">
        <v>383</v>
      </c>
      <c r="I112" s="5">
        <v>0</v>
      </c>
    </row>
    <row r="113" spans="3:9" ht="15.5" x14ac:dyDescent="0.35">
      <c r="C113" t="s">
        <v>384</v>
      </c>
      <c r="I113" s="6">
        <v>0.11</v>
      </c>
    </row>
    <row r="114" spans="3:9" ht="15.5" x14ac:dyDescent="0.35">
      <c r="C114" t="s">
        <v>385</v>
      </c>
      <c r="I114" s="5">
        <v>1901000000000</v>
      </c>
    </row>
    <row r="115" spans="3:9" ht="15.5" x14ac:dyDescent="0.35">
      <c r="C115" t="s">
        <v>386</v>
      </c>
      <c r="I115" s="5">
        <v>371000000000</v>
      </c>
    </row>
    <row r="116" spans="3:9" ht="15.5" x14ac:dyDescent="0.35">
      <c r="C116" t="s">
        <v>387</v>
      </c>
      <c r="I116" s="5">
        <v>323000000000</v>
      </c>
    </row>
    <row r="117" spans="3:9" ht="15.5" x14ac:dyDescent="0.35">
      <c r="C117" t="s">
        <v>388</v>
      </c>
      <c r="I117" s="5">
        <v>190000000000</v>
      </c>
    </row>
    <row r="118" spans="3:9" ht="15.5" x14ac:dyDescent="0.35">
      <c r="C118" t="s">
        <v>389</v>
      </c>
      <c r="D118" s="5">
        <v>309000000000</v>
      </c>
    </row>
    <row r="119" spans="3:9" ht="15.5" x14ac:dyDescent="0.35">
      <c r="C119" t="s">
        <v>390</v>
      </c>
      <c r="D119" s="5">
        <v>989000000000</v>
      </c>
    </row>
    <row r="120" spans="3:9" ht="15.5" x14ac:dyDescent="0.35">
      <c r="C120" t="s">
        <v>391</v>
      </c>
      <c r="D120" s="5">
        <v>2024000000000</v>
      </c>
    </row>
    <row r="121" spans="3:9" ht="15.5" x14ac:dyDescent="0.35">
      <c r="C121" t="s">
        <v>299</v>
      </c>
      <c r="D121" s="5">
        <v>-768000000000</v>
      </c>
    </row>
    <row r="122" spans="3:9" ht="15.5" x14ac:dyDescent="0.35">
      <c r="C122" t="s">
        <v>298</v>
      </c>
      <c r="I122" s="5">
        <v>-1034000000000</v>
      </c>
    </row>
    <row r="123" spans="3:9" ht="15.5" x14ac:dyDescent="0.35">
      <c r="C123" t="s">
        <v>297</v>
      </c>
      <c r="D123" s="5">
        <v>45000000000</v>
      </c>
    </row>
    <row r="124" spans="3:9" ht="15.5" x14ac:dyDescent="0.35">
      <c r="C124" t="s">
        <v>296</v>
      </c>
      <c r="D124" s="5">
        <v>120000000000</v>
      </c>
    </row>
    <row r="125" spans="3:9" ht="15.5" x14ac:dyDescent="0.35">
      <c r="C125" t="s">
        <v>23</v>
      </c>
      <c r="D125" s="5">
        <v>165000000000</v>
      </c>
    </row>
    <row r="126" spans="3:9" ht="15.5" x14ac:dyDescent="0.35">
      <c r="C126" t="s">
        <v>20</v>
      </c>
      <c r="D126" s="5">
        <v>-144000000000</v>
      </c>
    </row>
    <row r="127" spans="3:9" ht="15.5" x14ac:dyDescent="0.35">
      <c r="C127" t="s">
        <v>392</v>
      </c>
      <c r="I127" s="5">
        <v>-1035000000000</v>
      </c>
    </row>
    <row r="128" spans="3:9" ht="15.5" x14ac:dyDescent="0.35">
      <c r="C128" t="s">
        <v>393</v>
      </c>
      <c r="I128" s="5">
        <v>288000000000</v>
      </c>
    </row>
    <row r="129" spans="3:9" ht="15.5" x14ac:dyDescent="0.35">
      <c r="C129" t="s">
        <v>394</v>
      </c>
      <c r="I129" s="5">
        <v>16000000000</v>
      </c>
    </row>
    <row r="130" spans="3:9" ht="15.5" x14ac:dyDescent="0.35">
      <c r="C130" t="s">
        <v>395</v>
      </c>
      <c r="I130" s="5">
        <v>-85000000000</v>
      </c>
    </row>
    <row r="131" spans="3:9" ht="15.5" x14ac:dyDescent="0.35">
      <c r="C131" t="s">
        <v>396</v>
      </c>
      <c r="I131" s="5">
        <v>-1000000000</v>
      </c>
    </row>
    <row r="132" spans="3:9" ht="15.5" x14ac:dyDescent="0.35">
      <c r="C132" t="s">
        <v>397</v>
      </c>
      <c r="I132" s="5">
        <v>288000000000</v>
      </c>
    </row>
  </sheetData>
  <pageMargins left="0.7" right="0.7" top="0.75" bottom="0.75" header="0.3" footer="0.3"/>
  <ignoredErrors>
    <ignoredError sqref="A1:Q13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1469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</row>
    <row r="2" spans="1:19" ht="15.5" x14ac:dyDescent="0.35">
      <c r="C2" t="s">
        <v>1470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295">
        <f t="shared" ca="1" si="0"/>
        <v>316</v>
      </c>
      <c r="M2" s="2" vm="346">
        <f t="shared" ca="1" si="0"/>
        <v>218</v>
      </c>
      <c r="N2" s="2" vm="296">
        <f t="shared" ca="1" si="0"/>
        <v>338</v>
      </c>
      <c r="O2" s="2" t="str">
        <f t="shared" ca="1" si="0"/>
        <v>Libur</v>
      </c>
      <c r="P2" s="2" t="str">
        <f t="shared" ca="1" si="0"/>
        <v>Libur</v>
      </c>
      <c r="Q2" s="2" vm="147">
        <f t="shared" ca="1" si="0"/>
        <v>750</v>
      </c>
      <c r="R2" s="2" vm="347">
        <f t="shared" ca="1" si="0"/>
        <v>727.5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6631596</v>
      </c>
      <c r="H4" s="2">
        <f>IFERROR(SUM(D4:G4)*(4/MAX(1,COUNT(D4:G4))),"")</f>
        <v>26526384</v>
      </c>
      <c r="I4" s="2">
        <f t="shared" ref="I4:S4" si="1">IFERROR(INDEX(I51:I500,MATCH($C$4,$C$51:$C$500,0)),"")</f>
        <v>27012644</v>
      </c>
      <c r="J4" s="2">
        <f t="shared" si="1"/>
        <v>33672172</v>
      </c>
      <c r="K4" s="2">
        <f t="shared" si="1"/>
        <v>46361320</v>
      </c>
      <c r="L4" s="2">
        <f t="shared" si="1"/>
        <v>33645215</v>
      </c>
      <c r="M4" s="2">
        <f t="shared" si="1"/>
        <v>18429539</v>
      </c>
      <c r="N4" s="2">
        <f t="shared" si="1"/>
        <v>38121024</v>
      </c>
      <c r="O4" s="2">
        <f t="shared" si="1"/>
        <v>41276720</v>
      </c>
      <c r="P4" s="2">
        <f t="shared" si="1"/>
        <v>33141185</v>
      </c>
      <c r="Q4" s="2">
        <f t="shared" si="1"/>
        <v>32069611</v>
      </c>
      <c r="R4" s="2">
        <f t="shared" si="1"/>
        <v>32937778</v>
      </c>
      <c r="S4" s="2">
        <f t="shared" si="1"/>
        <v>34415061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-1663041</v>
      </c>
      <c r="H5" s="2">
        <f>IFERROR(SUM(D5:G5)*(4/MAX(1,COUNT(D5:G5))),"")</f>
        <v>-6652164</v>
      </c>
      <c r="I5" s="2">
        <f t="shared" ref="I5:S5" si="2">IFERROR(INDEX(I51:I500,MATCH($C$5,$C$51:$C$500,0)),"")</f>
        <v>-8794089</v>
      </c>
      <c r="J5" s="2">
        <f t="shared" si="2"/>
        <v>-5687427</v>
      </c>
      <c r="K5" s="2">
        <f t="shared" si="2"/>
        <v>-2089828</v>
      </c>
      <c r="L5" s="2">
        <f t="shared" si="2"/>
        <v>-5464632</v>
      </c>
      <c r="M5" s="2">
        <f t="shared" si="2"/>
        <v>-5202428</v>
      </c>
      <c r="N5" s="2">
        <f t="shared" si="2"/>
        <v>-2083474</v>
      </c>
      <c r="O5" s="2">
        <f t="shared" si="2"/>
        <v>-57743</v>
      </c>
      <c r="P5" s="2">
        <f t="shared" si="2"/>
        <v>-1485905</v>
      </c>
      <c r="Q5" s="2">
        <f t="shared" si="2"/>
        <v>-1375404</v>
      </c>
      <c r="R5" s="2">
        <f t="shared" si="2"/>
        <v>1275137</v>
      </c>
      <c r="S5" s="2">
        <f t="shared" si="2"/>
        <v>153733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-34172121</v>
      </c>
      <c r="H6" s="2">
        <f>IFERROR(INDEX(D6:G6,COUNT(D6:G6)),"")</f>
        <v>-34172121</v>
      </c>
      <c r="I6" s="2">
        <f t="shared" ref="I6:S6" si="3">IFERROR(INDEX(I51:I500,MATCH($C$6,$C$51:$C$500,0)),"")</f>
        <v>-29265224</v>
      </c>
      <c r="J6" s="2">
        <f t="shared" si="3"/>
        <v>-20471135</v>
      </c>
      <c r="K6" s="2">
        <f t="shared" si="3"/>
        <v>-14783708</v>
      </c>
      <c r="L6" s="2">
        <f t="shared" si="3"/>
        <v>-13098668</v>
      </c>
      <c r="M6" s="2">
        <f t="shared" si="3"/>
        <v>-7634036</v>
      </c>
      <c r="N6" s="2">
        <f t="shared" si="3"/>
        <v>-2431608</v>
      </c>
      <c r="O6" s="2">
        <f t="shared" si="3"/>
        <v>-348134</v>
      </c>
      <c r="P6" s="2">
        <f t="shared" si="3"/>
        <v>-290391</v>
      </c>
      <c r="Q6" s="2">
        <f t="shared" si="3"/>
        <v>1195514</v>
      </c>
      <c r="R6" s="2">
        <f t="shared" si="3"/>
        <v>2570918</v>
      </c>
      <c r="S6" s="2">
        <f t="shared" si="3"/>
        <v>1738538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7.0000000000000007E-2</v>
      </c>
      <c r="H7" s="3">
        <f>IFERROR(INDEX(D7:G7,COUNT(D7:G7)),"")</f>
        <v>7.0000000000000007E-2</v>
      </c>
      <c r="I7" s="3">
        <f t="shared" ref="I7:S7" si="4">IFERROR(INDEX(I51:I500,MATCH($C$7,$C$51:$C$500,0))/1000000000,"")</f>
        <v>7.0000000000000007E-2</v>
      </c>
      <c r="J7" s="3">
        <f t="shared" si="4"/>
        <v>7.0000000000000007E-2</v>
      </c>
      <c r="K7" s="3">
        <f t="shared" si="4"/>
        <v>7.0000000000000007E-2</v>
      </c>
      <c r="L7" s="3">
        <f t="shared" si="4"/>
        <v>7.0000000000000007E-2</v>
      </c>
      <c r="M7" s="3">
        <f t="shared" si="4"/>
        <v>7.0000000000000007E-2</v>
      </c>
      <c r="N7" s="3">
        <f t="shared" si="4"/>
        <v>7.0000000000000007E-2</v>
      </c>
      <c r="O7" s="3">
        <f t="shared" si="4"/>
        <v>7.0000000000000007E-2</v>
      </c>
      <c r="P7" s="3">
        <f t="shared" si="4"/>
        <v>7.0000000000000007E-2</v>
      </c>
      <c r="Q7" s="3">
        <f t="shared" si="4"/>
        <v>7.0000000000000007E-2</v>
      </c>
      <c r="R7" s="3">
        <f t="shared" si="4"/>
        <v>0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-23000000000</v>
      </c>
      <c r="H8" s="2">
        <f>IFERROR(INDEX(D8:G8,COUNT(D8:G8)),"")</f>
        <v>-23000000000</v>
      </c>
      <c r="I8" s="2">
        <f t="shared" ref="I8:S8" si="5">IFERROR(INDEX(I51:I500,MATCH($C$8,$C$51:$C$500,0)),"")</f>
        <v>-33000000000</v>
      </c>
      <c r="J8" s="2">
        <f t="shared" si="5"/>
        <v>-11000000000</v>
      </c>
      <c r="K8" s="2">
        <f t="shared" si="5"/>
        <v>-64000000000</v>
      </c>
      <c r="L8" s="2">
        <f t="shared" si="5"/>
        <v>-47000000000</v>
      </c>
      <c r="M8" s="2">
        <f t="shared" si="5"/>
        <v>-11000000000</v>
      </c>
      <c r="N8" s="2">
        <f t="shared" si="5"/>
        <v>-9000000000</v>
      </c>
      <c r="O8" s="2">
        <f t="shared" si="5"/>
        <v>28000000000</v>
      </c>
      <c r="P8" s="2">
        <f t="shared" si="5"/>
        <v>-159000000000</v>
      </c>
      <c r="Q8" s="2">
        <f t="shared" si="5"/>
        <v>-60000000000</v>
      </c>
      <c r="R8" s="2">
        <f t="shared" si="5"/>
        <v>-10000000000</v>
      </c>
      <c r="S8" s="2">
        <f t="shared" si="5"/>
        <v>2000000000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-328.2</v>
      </c>
      <c r="H9" s="3">
        <f>IFERROR(INDEX(D9:G9,COUNT(D9:G9)),"")</f>
        <v>-328.2</v>
      </c>
      <c r="I9" s="3">
        <f t="shared" ref="I9:S9" si="6">IFERROR(INDEX(I51:I500,MATCH($C$9,$C$51:$C$500,0)),"")</f>
        <v>-469.96</v>
      </c>
      <c r="J9" s="3">
        <f t="shared" si="6"/>
        <v>-159.46</v>
      </c>
      <c r="K9" s="3">
        <f t="shared" si="6"/>
        <v>-911.41</v>
      </c>
      <c r="L9" s="3">
        <f t="shared" si="6"/>
        <v>-677.42</v>
      </c>
      <c r="M9" s="3">
        <f t="shared" si="6"/>
        <v>-161</v>
      </c>
      <c r="N9" s="3">
        <f t="shared" si="6"/>
        <v>-127.65</v>
      </c>
      <c r="O9" s="3">
        <f t="shared" si="6"/>
        <v>402.21</v>
      </c>
      <c r="P9" s="3">
        <f t="shared" si="6"/>
        <v>-2266.17</v>
      </c>
      <c r="Q9" s="3">
        <f t="shared" si="6"/>
        <v>-852.18</v>
      </c>
      <c r="R9" s="3">
        <f t="shared" si="6"/>
        <v>-2797.66</v>
      </c>
      <c r="S9" s="3">
        <f t="shared" si="6"/>
        <v>676.83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-0.46647574621357507</v>
      </c>
      <c r="M10" s="3">
        <f t="shared" ca="1" si="7"/>
        <v>-1.3540372670807452</v>
      </c>
      <c r="N10" s="3">
        <f t="shared" ca="1" si="7"/>
        <v>-2.6478652565609084</v>
      </c>
      <c r="O10" s="3" t="str">
        <f t="shared" ca="1" si="7"/>
        <v/>
      </c>
      <c r="P10" s="3" t="str">
        <f t="shared" ca="1" si="7"/>
        <v/>
      </c>
      <c r="Q10" s="3">
        <f t="shared" ca="1" si="7"/>
        <v>-0.88009575441808074</v>
      </c>
      <c r="R10" s="3">
        <f t="shared" ca="1" si="7"/>
        <v>-0.26003874666685733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413775</v>
      </c>
      <c r="H11" s="2">
        <f>IFERROR(INDEX(D11:G11,COUNT(D11:G11)),"")</f>
        <v>413775</v>
      </c>
      <c r="I11" s="2">
        <f t="shared" ref="I11:S11" si="8">IFERROR(INDEX(I51:I500,MATCH($C$11,$C$51:$C$500,0)),"")</f>
        <v>738772</v>
      </c>
      <c r="J11" s="2">
        <f t="shared" si="8"/>
        <v>72923</v>
      </c>
      <c r="K11" s="2">
        <f t="shared" si="8"/>
        <v>309624</v>
      </c>
      <c r="L11" s="2">
        <f t="shared" si="8"/>
        <v>111230</v>
      </c>
      <c r="M11" s="2">
        <f t="shared" si="8"/>
        <v>427171</v>
      </c>
      <c r="N11" s="2">
        <f t="shared" si="8"/>
        <v>1177334</v>
      </c>
      <c r="O11" s="2">
        <f t="shared" si="8"/>
        <v>567342</v>
      </c>
      <c r="P11" s="2">
        <f t="shared" si="8"/>
        <v>617740</v>
      </c>
      <c r="Q11" s="2">
        <f t="shared" si="8"/>
        <v>999541</v>
      </c>
      <c r="R11" s="2">
        <f t="shared" si="8"/>
        <v>618732</v>
      </c>
      <c r="S11" s="2">
        <f t="shared" si="8"/>
        <v>286106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299000000000</v>
      </c>
      <c r="H12" s="2">
        <f>IFERROR(INDEX(D12:G12,COUNT(D12:G12)),"")</f>
        <v>299000000000</v>
      </c>
      <c r="I12" s="2">
        <f t="shared" ref="I12:S12" si="9">IFERROR(INDEX(I51:I500,MATCH($C$12,$C$51:$C$500,0)),"")</f>
        <v>271000000000</v>
      </c>
      <c r="J12" s="2">
        <f t="shared" si="9"/>
        <v>297000000000</v>
      </c>
      <c r="K12" s="2">
        <f t="shared" si="9"/>
        <v>330000000000</v>
      </c>
      <c r="L12" s="2">
        <f t="shared" si="9"/>
        <v>358000000000</v>
      </c>
      <c r="M12" s="2">
        <f t="shared" si="9"/>
        <v>349000000000</v>
      </c>
      <c r="N12" s="2">
        <f t="shared" si="9"/>
        <v>334000000000</v>
      </c>
      <c r="O12" s="2">
        <f t="shared" si="9"/>
        <v>339000000000</v>
      </c>
      <c r="P12" s="2">
        <f t="shared" si="9"/>
        <v>344000000000</v>
      </c>
      <c r="Q12" s="2">
        <f t="shared" si="9"/>
        <v>352000000000</v>
      </c>
      <c r="R12" s="2">
        <f t="shared" si="9"/>
        <v>302000000000</v>
      </c>
      <c r="S12" s="2">
        <f t="shared" si="9"/>
        <v>276000000000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306000000000</v>
      </c>
      <c r="H13" s="2">
        <f>IFERROR(INDEX(D13:G13,COUNT(D13:G13)),"")</f>
        <v>306000000000</v>
      </c>
      <c r="I13" s="2">
        <f t="shared" ref="I13:S13" si="10">IFERROR(INDEX(I51:I500,MATCH($C$13,$C$51:$C$500,0)),"")</f>
        <v>283000000000</v>
      </c>
      <c r="J13" s="2">
        <f t="shared" si="10"/>
        <v>298000000000</v>
      </c>
      <c r="K13" s="2">
        <f t="shared" si="10"/>
        <v>335000000000</v>
      </c>
      <c r="L13" s="2">
        <f t="shared" si="10"/>
        <v>360000000000</v>
      </c>
      <c r="M13" s="2">
        <f t="shared" si="10"/>
        <v>355000000000</v>
      </c>
      <c r="N13" s="2">
        <f t="shared" si="10"/>
        <v>350000000000</v>
      </c>
      <c r="O13" s="2">
        <f t="shared" si="10"/>
        <v>348000000000</v>
      </c>
      <c r="P13" s="2">
        <f t="shared" si="10"/>
        <v>352000000000</v>
      </c>
      <c r="Q13" s="2">
        <f t="shared" si="10"/>
        <v>365000000000</v>
      </c>
      <c r="R13" s="2">
        <f t="shared" si="10"/>
        <v>310000000000</v>
      </c>
      <c r="S13" s="2">
        <f t="shared" si="10"/>
        <v>280000000000</v>
      </c>
    </row>
    <row r="14" spans="1:19" ht="15.5" x14ac:dyDescent="0.35">
      <c r="C14" t="s">
        <v>26</v>
      </c>
      <c r="D14" s="2">
        <f>IFERROR(INDEX(D51:D500,MATCH($C$14,$C$51:$C$500,0)),"")</f>
        <v>-629114</v>
      </c>
      <c r="H14" s="2">
        <f>IFERROR(SUM(D14:G14)*(4/MAX(1,COUNT(D14:G14))),"")</f>
        <v>-2516456</v>
      </c>
      <c r="I14" s="2">
        <f t="shared" ref="I14:S14" si="11">IFERROR(INDEX(I51:I500,MATCH($C$14,$C$51:$C$500,0)),"")</f>
        <v>-2707309</v>
      </c>
      <c r="J14" s="2">
        <f t="shared" si="11"/>
        <v>-2757488</v>
      </c>
      <c r="K14" s="2">
        <f t="shared" si="11"/>
        <v>-1570476</v>
      </c>
      <c r="L14" s="2">
        <f t="shared" si="11"/>
        <v>-344394</v>
      </c>
      <c r="M14" s="2">
        <f t="shared" si="11"/>
        <v>-394434</v>
      </c>
      <c r="N14" s="2">
        <f t="shared" si="11"/>
        <v>-1050311</v>
      </c>
      <c r="O14" s="2">
        <f t="shared" si="11"/>
        <v>-1164227</v>
      </c>
      <c r="P14" s="2">
        <f t="shared" si="11"/>
        <v>-619993</v>
      </c>
      <c r="Q14" s="2">
        <f t="shared" si="11"/>
        <v>-291971</v>
      </c>
      <c r="R14" s="2">
        <f t="shared" si="11"/>
        <v>-205011</v>
      </c>
      <c r="S14" s="2">
        <f t="shared" si="11"/>
        <v>-192969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-264</v>
      </c>
      <c r="J15" s="2">
        <f t="shared" si="12"/>
        <v>-264</v>
      </c>
      <c r="K15" s="2">
        <f t="shared" si="12"/>
        <v>-12094</v>
      </c>
      <c r="L15" s="2">
        <f t="shared" si="12"/>
        <v>-372727</v>
      </c>
      <c r="M15" s="2">
        <f t="shared" si="12"/>
        <v>9538</v>
      </c>
      <c r="N15" s="2">
        <f t="shared" si="12"/>
        <v>-483119</v>
      </c>
      <c r="O15" s="2">
        <f t="shared" si="12"/>
        <v>-524569</v>
      </c>
      <c r="P15" s="2">
        <f t="shared" si="12"/>
        <v>-228248</v>
      </c>
      <c r="Q15" s="2">
        <f t="shared" si="12"/>
        <v>-478029</v>
      </c>
      <c r="R15" s="2">
        <f t="shared" si="12"/>
        <v>-97813</v>
      </c>
      <c r="S15" s="2">
        <f t="shared" si="12"/>
        <v>0</v>
      </c>
    </row>
    <row r="16" spans="1:19" ht="15.5" x14ac:dyDescent="0.35">
      <c r="C16" t="s">
        <v>28</v>
      </c>
      <c r="D16" s="2">
        <f>IFERROR(INDEX(D51:D500,MATCH($C$16,$C$51:$C$500,0)),"")</f>
        <v>-1663041</v>
      </c>
      <c r="H16" s="2">
        <f>IFERROR(SUM(D16:G16)*(4/MAX(1,COUNT(D16:G16))),"")</f>
        <v>-6652164</v>
      </c>
      <c r="I16" s="2">
        <f t="shared" ref="I16:S16" si="13">IFERROR(INDEX(I51:I500,MATCH($C$16,$C$51:$C$500,0)),"")</f>
        <v>-8796511</v>
      </c>
      <c r="J16" s="2">
        <f t="shared" si="13"/>
        <v>-5612679</v>
      </c>
      <c r="K16" s="2">
        <f t="shared" si="13"/>
        <v>-2033843</v>
      </c>
      <c r="L16" s="2">
        <f t="shared" si="13"/>
        <v>-5069329</v>
      </c>
      <c r="M16" s="2">
        <f t="shared" si="13"/>
        <v>-5134006</v>
      </c>
      <c r="N16" s="2">
        <f t="shared" si="13"/>
        <v>-1733370</v>
      </c>
      <c r="O16" s="2">
        <f t="shared" si="13"/>
        <v>319135</v>
      </c>
      <c r="P16" s="2">
        <f t="shared" si="13"/>
        <v>-1154558</v>
      </c>
      <c r="Q16" s="2">
        <f t="shared" si="13"/>
        <v>-895821</v>
      </c>
      <c r="R16" s="2">
        <f t="shared" si="13"/>
        <v>1380064</v>
      </c>
      <c r="S16" s="2">
        <f t="shared" si="13"/>
        <v>311806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22120000000</v>
      </c>
      <c r="M20" s="2">
        <f t="shared" ca="1" si="14"/>
        <v>15260000000</v>
      </c>
      <c r="N20" s="2">
        <f t="shared" ca="1" si="14"/>
        <v>23660000000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52500000000</v>
      </c>
      <c r="R20" s="2">
        <f t="shared" ca="1" si="14"/>
        <v>0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70000000</v>
      </c>
      <c r="H21" s="2">
        <f>IFERROR(INDEX(D21:G21,COUNT(D21:G21)),"")</f>
        <v>70000000</v>
      </c>
      <c r="I21" s="2">
        <f t="shared" ref="I21:S21" si="15">IFERROR(INDEX(I51:I500,MATCH($C$7,$C$51:$C$500,0)),"")</f>
        <v>70000000</v>
      </c>
      <c r="J21" s="2">
        <f t="shared" si="15"/>
        <v>70000000</v>
      </c>
      <c r="K21" s="2">
        <f t="shared" si="15"/>
        <v>70000000</v>
      </c>
      <c r="L21" s="2">
        <f t="shared" si="15"/>
        <v>70000000</v>
      </c>
      <c r="M21" s="2">
        <f t="shared" si="15"/>
        <v>70000000</v>
      </c>
      <c r="N21" s="2">
        <f t="shared" si="15"/>
        <v>70000000</v>
      </c>
      <c r="O21" s="2">
        <f t="shared" si="15"/>
        <v>70000000</v>
      </c>
      <c r="P21" s="2">
        <f t="shared" si="15"/>
        <v>70000000</v>
      </c>
      <c r="Q21" s="2">
        <f t="shared" si="15"/>
        <v>70000000</v>
      </c>
      <c r="R21" s="2">
        <f t="shared" si="15"/>
        <v>0</v>
      </c>
      <c r="S21" s="2">
        <f t="shared" si="15"/>
        <v>0</v>
      </c>
    </row>
    <row r="23" spans="1:19" ht="15.5" x14ac:dyDescent="0.35">
      <c r="B23" t="s">
        <v>53</v>
      </c>
      <c r="C23" t="s">
        <v>54</v>
      </c>
      <c r="D23" s="3">
        <f>IFERROR(D5/D6*100,"")</f>
        <v>4.8666601642900655</v>
      </c>
      <c r="H23" s="3">
        <f t="shared" ref="H23:S23" si="16">IFERROR(H5/H6*100,"")</f>
        <v>19.466640657160262</v>
      </c>
      <c r="I23" s="3">
        <f t="shared" si="16"/>
        <v>30.049621352633419</v>
      </c>
      <c r="J23" s="3">
        <f t="shared" si="16"/>
        <v>27.78266569000693</v>
      </c>
      <c r="K23" s="3">
        <f t="shared" si="16"/>
        <v>14.136020543695803</v>
      </c>
      <c r="L23" s="3">
        <f t="shared" si="16"/>
        <v>41.718990053034396</v>
      </c>
      <c r="M23" s="3">
        <f t="shared" si="16"/>
        <v>68.14780543345617</v>
      </c>
      <c r="N23" s="3">
        <f t="shared" si="16"/>
        <v>85.682971926396036</v>
      </c>
      <c r="O23" s="3">
        <f t="shared" si="16"/>
        <v>16.586429363406044</v>
      </c>
      <c r="P23" s="3">
        <f t="shared" si="16"/>
        <v>511.69113367838531</v>
      </c>
      <c r="Q23" s="3">
        <f t="shared" si="16"/>
        <v>-115.04708435032964</v>
      </c>
      <c r="R23" s="3">
        <f t="shared" si="16"/>
        <v>49.598509170654218</v>
      </c>
      <c r="S23" s="3">
        <f t="shared" si="16"/>
        <v>8.8426597520445327</v>
      </c>
    </row>
    <row r="24" spans="1:19" ht="15.5" x14ac:dyDescent="0.35">
      <c r="C24" t="s">
        <v>55</v>
      </c>
      <c r="D24" s="4">
        <f>IFERROR(_xlfn.RRI(5,I23,D23),"")</f>
        <v>-0.30517025265561804</v>
      </c>
      <c r="H24" s="4">
        <f t="shared" ref="H24:S24" si="17">IFERROR(_xlfn.RRI(5,M23,H23),"")</f>
        <v>-0.22166272872961357</v>
      </c>
      <c r="I24" s="4">
        <f t="shared" si="17"/>
        <v>-0.18905967560098136</v>
      </c>
      <c r="J24" s="4">
        <f t="shared" si="17"/>
        <v>0.10867486563760731</v>
      </c>
      <c r="K24" s="4">
        <f t="shared" si="17"/>
        <v>-0.51217522246405101</v>
      </c>
      <c r="L24" s="4" t="str">
        <f t="shared" si="17"/>
        <v/>
      </c>
      <c r="M24" s="4">
        <f t="shared" si="17"/>
        <v>6.5605983438508986E-2</v>
      </c>
      <c r="N24" s="4">
        <f t="shared" si="17"/>
        <v>0.57493386467396013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-136.13</v>
      </c>
      <c r="H25" s="3">
        <f>IFERROR(INDEX(D25:G25,COUNT(D25:G25)),"")</f>
        <v>-136.13</v>
      </c>
      <c r="I25" s="3">
        <f t="shared" ref="I25:S25" si="18">IFERROR(INDEX(I51:I500,MATCH($C$25,$C$51:$C$500,0)),"")</f>
        <v>-1991.83</v>
      </c>
      <c r="J25" s="3">
        <f t="shared" si="18"/>
        <v>-1223.17</v>
      </c>
      <c r="K25" s="3">
        <f t="shared" si="18"/>
        <v>-434.79</v>
      </c>
      <c r="L25" s="3">
        <f t="shared" si="18"/>
        <v>-1112.6400000000001</v>
      </c>
      <c r="M25" s="3">
        <f t="shared" si="18"/>
        <v>-1067.1199999999999</v>
      </c>
      <c r="N25" s="3">
        <f t="shared" si="18"/>
        <v>-447.93</v>
      </c>
      <c r="O25" s="3">
        <f t="shared" si="18"/>
        <v>-41.82</v>
      </c>
      <c r="P25" s="3">
        <f t="shared" si="18"/>
        <v>-264.39</v>
      </c>
      <c r="Q25" s="3">
        <f t="shared" si="18"/>
        <v>-261.18</v>
      </c>
      <c r="R25" s="3">
        <f t="shared" si="18"/>
        <v>4906.25</v>
      </c>
      <c r="S25" s="3">
        <f t="shared" si="18"/>
        <v>1108.3399999999999</v>
      </c>
    </row>
    <row r="26" spans="1:19" ht="15.5" x14ac:dyDescent="0.35">
      <c r="C26" t="s">
        <v>58</v>
      </c>
      <c r="D26" s="4">
        <f>IFERROR(_xlfn.RRI(5,I25,D25),"")</f>
        <v>-0.41529027783282779</v>
      </c>
      <c r="H26" s="4">
        <f t="shared" ref="H26:S26" si="19">IFERROR(_xlfn.RRI(5,M25,H25),"")</f>
        <v>-0.33755760752792852</v>
      </c>
      <c r="I26" s="4">
        <f t="shared" si="19"/>
        <v>0.3477471552214717</v>
      </c>
      <c r="J26" s="4">
        <f t="shared" si="19"/>
        <v>0.96435763171390954</v>
      </c>
      <c r="K26" s="4">
        <f t="shared" si="19"/>
        <v>0.10460474486325633</v>
      </c>
      <c r="L26" s="4">
        <f t="shared" si="19"/>
        <v>0.33623532999085781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9.4737085714285713E-2</v>
      </c>
      <c r="H27" s="3">
        <f t="shared" ref="H27:S27" si="20">IFERROR(H4/H21,"")</f>
        <v>0.37894834285714285</v>
      </c>
      <c r="I27" s="3">
        <f t="shared" si="20"/>
        <v>0.38589491428571426</v>
      </c>
      <c r="J27" s="3">
        <f t="shared" si="20"/>
        <v>0.4810310285714286</v>
      </c>
      <c r="K27" s="3">
        <f t="shared" si="20"/>
        <v>0.66230457142857146</v>
      </c>
      <c r="L27" s="3">
        <f t="shared" si="20"/>
        <v>0.48064592857142857</v>
      </c>
      <c r="M27" s="3">
        <f t="shared" si="20"/>
        <v>0.26327912857142854</v>
      </c>
      <c r="N27" s="3">
        <f t="shared" si="20"/>
        <v>0.54458605714285713</v>
      </c>
      <c r="O27" s="3">
        <f t="shared" si="20"/>
        <v>0.58966742857142862</v>
      </c>
      <c r="P27" s="3">
        <f t="shared" si="20"/>
        <v>0.47344550000000002</v>
      </c>
      <c r="Q27" s="3">
        <f t="shared" si="20"/>
        <v>0.45813730000000003</v>
      </c>
      <c r="R27" s="3" t="str">
        <f t="shared" si="20"/>
        <v/>
      </c>
      <c r="S27" s="3" t="str">
        <f t="shared" si="20"/>
        <v/>
      </c>
    </row>
    <row r="28" spans="1:19" ht="15.5" x14ac:dyDescent="0.35">
      <c r="C28" t="s">
        <v>60</v>
      </c>
      <c r="D28" s="4">
        <f>IFERROR(_xlfn.RRI(5,I27,D27),"")</f>
        <v>-0.24489004962080896</v>
      </c>
      <c r="H28" s="4">
        <f t="shared" ref="H28:S28" si="21">IFERROR(_xlfn.RRI(5,M27,H27),"")</f>
        <v>7.5555229181458516E-2</v>
      </c>
      <c r="I28" s="4">
        <f t="shared" si="21"/>
        <v>-6.6572681026050073E-2</v>
      </c>
      <c r="J28" s="4">
        <f t="shared" si="21"/>
        <v>-3.9907249630575903E-2</v>
      </c>
      <c r="K28" s="4">
        <f t="shared" si="21"/>
        <v>6.9442777812280587E-2</v>
      </c>
      <c r="L28" s="4">
        <f t="shared" si="21"/>
        <v>9.6385470481441526E-3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-0.93165581400019071</v>
      </c>
      <c r="I29" s="4">
        <f t="shared" si="22"/>
        <v>0.62841632806559988</v>
      </c>
      <c r="J29" s="4">
        <f t="shared" si="22"/>
        <v>1.8132431748660274</v>
      </c>
      <c r="K29" s="4">
        <f t="shared" si="22"/>
        <v>-0.60922670405522006</v>
      </c>
      <c r="L29" s="4">
        <f t="shared" si="22"/>
        <v>4.2656870829897497E-2</v>
      </c>
      <c r="M29" s="4">
        <f t="shared" si="22"/>
        <v>1.3823365257964411</v>
      </c>
      <c r="N29" s="4">
        <f t="shared" si="22"/>
        <v>9.7109038737446198</v>
      </c>
      <c r="O29" s="4">
        <f t="shared" si="22"/>
        <v>-0.84182457732894589</v>
      </c>
      <c r="P29" s="4">
        <f t="shared" si="22"/>
        <v>1.2290374454399186E-2</v>
      </c>
      <c r="Q29" s="4">
        <f t="shared" si="22"/>
        <v>-1.0532341401273886</v>
      </c>
      <c r="R29" s="4">
        <f t="shared" si="22"/>
        <v>3.4266651027662993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-1.800119973446505E-2</v>
      </c>
      <c r="I30" s="4">
        <f t="shared" si="23"/>
        <v>-0.19777542119944039</v>
      </c>
      <c r="J30" s="4">
        <f t="shared" si="23"/>
        <v>-0.27370118020798373</v>
      </c>
      <c r="K30" s="4">
        <f t="shared" si="23"/>
        <v>0.37794690864659364</v>
      </c>
      <c r="L30" s="4">
        <f t="shared" si="23"/>
        <v>0.82561348930106193</v>
      </c>
      <c r="M30" s="4">
        <f t="shared" si="23"/>
        <v>-0.51655183764213686</v>
      </c>
      <c r="N30" s="4">
        <f t="shared" si="23"/>
        <v>-7.6452198721216322E-2</v>
      </c>
      <c r="O30" s="4">
        <f t="shared" si="23"/>
        <v>0.24548111360532227</v>
      </c>
      <c r="P30" s="4">
        <f t="shared" si="23"/>
        <v>3.3414000562713389E-2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-8148.59</v>
      </c>
      <c r="H32" s="3">
        <f>IFERROR(INDEX(D32:G32,COUNT(D32:G32)),"")</f>
        <v>-8148.59</v>
      </c>
      <c r="I32" s="3">
        <f t="shared" ref="I32:S32" si="24">IFERROR(INDEX(I51:I500,MATCH($C$32,$C$51:$C$500,0)),"")</f>
        <v>-6754.83</v>
      </c>
      <c r="J32" s="3">
        <f t="shared" si="24"/>
        <v>-4515.0600000000004</v>
      </c>
      <c r="K32" s="3">
        <f t="shared" si="24"/>
        <v>-3292.97</v>
      </c>
      <c r="L32" s="3">
        <f t="shared" si="24"/>
        <v>-2671.75</v>
      </c>
      <c r="M32" s="3">
        <f t="shared" si="24"/>
        <v>-1538.26</v>
      </c>
      <c r="N32" s="3">
        <f t="shared" si="24"/>
        <v>-482.88</v>
      </c>
      <c r="O32" s="3">
        <f t="shared" si="24"/>
        <v>-72.02</v>
      </c>
      <c r="P32" s="3">
        <f t="shared" si="24"/>
        <v>-56.2</v>
      </c>
      <c r="Q32" s="3">
        <f t="shared" si="24"/>
        <v>229.47</v>
      </c>
      <c r="R32" s="3">
        <f t="shared" si="24"/>
        <v>10133.09</v>
      </c>
      <c r="S32" s="3">
        <f t="shared" si="24"/>
        <v>6179.76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-0.02</v>
      </c>
      <c r="H33" s="3">
        <f>IFERROR(INDEX(D33:G33,COUNT(D33:G33)),"")</f>
        <v>-0.02</v>
      </c>
      <c r="I33" s="3">
        <f t="shared" ref="I33:S33" si="25">IFERROR(INDEX(I51:I500,MATCH($C$33,$C$51:$C$500,0)),"")</f>
        <v>-0.02</v>
      </c>
      <c r="J33" s="3">
        <f t="shared" si="25"/>
        <v>-0.03</v>
      </c>
      <c r="K33" s="3">
        <f t="shared" si="25"/>
        <v>-7.0000000000000007E-2</v>
      </c>
      <c r="L33" s="3">
        <f t="shared" si="25"/>
        <v>-0.12</v>
      </c>
      <c r="M33" s="3">
        <f t="shared" si="25"/>
        <v>-0.14000000000000001</v>
      </c>
      <c r="N33" s="3">
        <f t="shared" si="25"/>
        <v>-0.7</v>
      </c>
      <c r="O33" s="3">
        <f t="shared" si="25"/>
        <v>-6.55</v>
      </c>
      <c r="P33" s="3">
        <f t="shared" si="25"/>
        <v>-8.5399999999999991</v>
      </c>
      <c r="Q33" s="3">
        <f t="shared" si="25"/>
        <v>3.27</v>
      </c>
      <c r="R33" s="3">
        <f t="shared" si="25"/>
        <v>1.44</v>
      </c>
      <c r="S33" s="3">
        <f t="shared" si="25"/>
        <v>2.83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-0.37</v>
      </c>
      <c r="H34" s="3">
        <f>IFERROR(INDEX(D34:G34,COUNT(D34:G34)),"")</f>
        <v>-0.37</v>
      </c>
      <c r="I34" s="3">
        <f t="shared" ref="I34:S34" si="26">IFERROR(INDEX(I51:I500,MATCH($C$34,$C$51:$C$500,0)),"")</f>
        <v>-7.0000000000000007E-2</v>
      </c>
      <c r="J34" s="3">
        <f t="shared" si="26"/>
        <v>-0.1</v>
      </c>
      <c r="K34" s="3">
        <f t="shared" si="26"/>
        <v>-0.51</v>
      </c>
      <c r="L34" s="3">
        <f t="shared" si="26"/>
        <v>-0.28000000000000003</v>
      </c>
      <c r="M34" s="3">
        <f t="shared" si="26"/>
        <v>-0.2</v>
      </c>
      <c r="N34" s="3">
        <f t="shared" si="26"/>
        <v>-0.75</v>
      </c>
      <c r="O34" s="3">
        <f t="shared" si="26"/>
        <v>-11.29</v>
      </c>
      <c r="P34" s="3">
        <f t="shared" si="26"/>
        <v>-1.82</v>
      </c>
      <c r="Q34" s="3">
        <f t="shared" si="26"/>
        <v>-2.87</v>
      </c>
      <c r="R34" s="3">
        <f t="shared" si="26"/>
        <v>2.97</v>
      </c>
      <c r="S34" s="3">
        <f t="shared" si="26"/>
        <v>15.79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0.09</v>
      </c>
      <c r="H35" s="3">
        <f>IFERROR(INDEX(D35:G35,COUNT(D35:G35)),"")</f>
        <v>0.09</v>
      </c>
      <c r="I35" s="3">
        <f t="shared" ref="I35:S35" si="27">IFERROR(INDEX(I51:I500,MATCH($C$35,$C$51:$C$500,0)),"")</f>
        <v>0.02</v>
      </c>
      <c r="J35" s="3">
        <f t="shared" si="27"/>
        <v>0.02</v>
      </c>
      <c r="K35" s="3">
        <f t="shared" si="27"/>
        <v>0.02</v>
      </c>
      <c r="L35" s="3">
        <f t="shared" si="27"/>
        <v>0.05</v>
      </c>
      <c r="M35" s="3">
        <f t="shared" si="27"/>
        <v>0.06</v>
      </c>
      <c r="N35" s="3">
        <f t="shared" si="27"/>
        <v>0.04</v>
      </c>
      <c r="O35" s="3">
        <f t="shared" si="27"/>
        <v>0.06</v>
      </c>
      <c r="P35" s="3">
        <f t="shared" si="27"/>
        <v>0.08</v>
      </c>
      <c r="Q35" s="3">
        <f t="shared" si="27"/>
        <v>0.12</v>
      </c>
      <c r="R35" s="3">
        <f t="shared" si="27"/>
        <v>0.12</v>
      </c>
      <c r="S35" s="3">
        <f t="shared" si="27"/>
        <v>0.14000000000000001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81</v>
      </c>
      <c r="E50" t="s">
        <v>82</v>
      </c>
      <c r="F50" t="s">
        <v>400</v>
      </c>
      <c r="G50" t="s">
        <v>701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84</v>
      </c>
      <c r="C51" t="s">
        <v>5</v>
      </c>
      <c r="D51" s="5">
        <v>6631596</v>
      </c>
      <c r="E51" s="5">
        <v>6268695</v>
      </c>
      <c r="F51" s="5">
        <v>5382826</v>
      </c>
      <c r="G51" s="5">
        <v>5233364</v>
      </c>
      <c r="I51" s="5">
        <v>27012644</v>
      </c>
      <c r="J51" s="5">
        <v>33672172</v>
      </c>
      <c r="K51" s="5">
        <v>46361320</v>
      </c>
      <c r="L51" s="5">
        <v>33645215</v>
      </c>
      <c r="M51" s="5">
        <v>18429539</v>
      </c>
      <c r="N51" s="5">
        <v>38121024</v>
      </c>
      <c r="O51" s="5">
        <v>41276720</v>
      </c>
      <c r="P51" s="5">
        <v>33141185</v>
      </c>
      <c r="Q51" s="5">
        <v>32069611</v>
      </c>
      <c r="R51" s="5">
        <v>32937778</v>
      </c>
      <c r="S51" s="5">
        <v>34415061</v>
      </c>
    </row>
    <row r="52" spans="2:19" ht="15.5" x14ac:dyDescent="0.35">
      <c r="C52" t="s">
        <v>85</v>
      </c>
      <c r="D52" s="5">
        <v>-7004662</v>
      </c>
      <c r="E52" s="5">
        <v>-6061869</v>
      </c>
      <c r="F52" s="5">
        <v>-5818681</v>
      </c>
      <c r="G52" s="5">
        <v>-7912556</v>
      </c>
      <c r="I52" s="5">
        <v>-29709454</v>
      </c>
      <c r="J52" s="5">
        <v>-32905819</v>
      </c>
      <c r="K52" s="5">
        <v>-42826818</v>
      </c>
      <c r="L52" s="5">
        <v>-33460975</v>
      </c>
      <c r="M52" s="5">
        <v>-20061617</v>
      </c>
      <c r="N52" s="5">
        <v>-34600413</v>
      </c>
      <c r="O52" s="5">
        <v>-35911850</v>
      </c>
      <c r="P52" s="5">
        <v>-28906582</v>
      </c>
      <c r="Q52" s="5">
        <v>-28645338</v>
      </c>
      <c r="R52" s="5">
        <v>-28653607</v>
      </c>
      <c r="S52" s="5">
        <v>-29735422</v>
      </c>
    </row>
    <row r="53" spans="2:19" ht="15.5" x14ac:dyDescent="0.35">
      <c r="C53" t="s">
        <v>86</v>
      </c>
      <c r="D53" s="5">
        <v>-373066</v>
      </c>
      <c r="E53" s="5">
        <v>206826</v>
      </c>
      <c r="F53" s="5">
        <v>-435855</v>
      </c>
      <c r="G53" s="5">
        <v>-2679192</v>
      </c>
      <c r="I53" s="5">
        <v>-2696810</v>
      </c>
      <c r="J53" s="5">
        <v>766353</v>
      </c>
      <c r="K53" s="5">
        <v>3534502</v>
      </c>
      <c r="L53" s="5">
        <v>184240</v>
      </c>
      <c r="M53" s="5">
        <v>-1632078</v>
      </c>
      <c r="N53" s="5">
        <v>3520611</v>
      </c>
      <c r="O53" s="5">
        <v>5364870</v>
      </c>
      <c r="P53" s="5">
        <v>4234603</v>
      </c>
      <c r="Q53" s="5">
        <v>3424273</v>
      </c>
      <c r="R53" s="5">
        <v>4284171</v>
      </c>
      <c r="S53" s="5">
        <v>4679639</v>
      </c>
    </row>
    <row r="54" spans="2:19" ht="15.5" x14ac:dyDescent="0.35">
      <c r="C54" t="s">
        <v>87</v>
      </c>
      <c r="D54" s="5">
        <v>-960041</v>
      </c>
      <c r="E54" s="5">
        <v>-568040</v>
      </c>
      <c r="F54" s="5">
        <v>-807106</v>
      </c>
      <c r="G54" s="5">
        <v>-768990</v>
      </c>
      <c r="I54" s="5">
        <v>-3342312</v>
      </c>
      <c r="J54" s="5">
        <v>-3949094</v>
      </c>
      <c r="K54" s="5">
        <v>-4340687</v>
      </c>
      <c r="L54" s="5">
        <v>-4684821</v>
      </c>
      <c r="M54" s="5">
        <v>-2868911</v>
      </c>
      <c r="N54" s="5">
        <v>-4254451</v>
      </c>
      <c r="O54" s="5">
        <v>-4307480</v>
      </c>
      <c r="P54" s="5">
        <v>-4479792</v>
      </c>
      <c r="Q54" s="5">
        <v>-4170994</v>
      </c>
      <c r="R54" s="5">
        <v>-4625878</v>
      </c>
      <c r="S54" s="5">
        <v>-4064108</v>
      </c>
    </row>
    <row r="55" spans="2:19" ht="15.5" x14ac:dyDescent="0.35">
      <c r="C55" t="s">
        <v>89</v>
      </c>
      <c r="D55" s="5">
        <v>-371590</v>
      </c>
      <c r="E55" s="5">
        <v>-299107</v>
      </c>
      <c r="F55" s="5">
        <v>-281406</v>
      </c>
      <c r="G55" s="5">
        <v>-265458</v>
      </c>
      <c r="I55" s="5">
        <v>-1460814</v>
      </c>
      <c r="J55" s="5">
        <v>-2082301</v>
      </c>
      <c r="K55" s="5">
        <v>-2790283</v>
      </c>
      <c r="L55" s="5">
        <v>-2672972</v>
      </c>
      <c r="M55" s="5">
        <v>-1237232</v>
      </c>
      <c r="N55" s="5">
        <v>-2086081</v>
      </c>
      <c r="O55" s="5">
        <v>-1928881</v>
      </c>
      <c r="P55" s="5">
        <v>-1731840</v>
      </c>
      <c r="Q55" s="5">
        <v>-1522247</v>
      </c>
      <c r="R55" s="5">
        <v>-2024714</v>
      </c>
      <c r="S55" s="5">
        <v>-1987997</v>
      </c>
    </row>
    <row r="56" spans="2:19" ht="15.5" x14ac:dyDescent="0.35">
      <c r="C56" t="s">
        <v>88</v>
      </c>
      <c r="D56" s="5">
        <v>-386782</v>
      </c>
      <c r="E56" s="5">
        <v>-390430</v>
      </c>
      <c r="F56" s="5">
        <v>-404203</v>
      </c>
      <c r="G56" s="5">
        <v>-420546</v>
      </c>
      <c r="I56" s="5">
        <v>-1614852</v>
      </c>
      <c r="J56" s="5">
        <v>-1723020</v>
      </c>
      <c r="K56" s="5">
        <v>-1508476</v>
      </c>
      <c r="L56" s="5">
        <v>-1855159</v>
      </c>
      <c r="M56" s="5">
        <v>-1597364</v>
      </c>
      <c r="N56" s="5">
        <v>-1953864</v>
      </c>
      <c r="O56" s="5">
        <v>-2254512</v>
      </c>
      <c r="P56" s="5">
        <v>-2567938</v>
      </c>
      <c r="Q56" s="5">
        <v>-2132773</v>
      </c>
      <c r="R56" s="5">
        <v>-2031173</v>
      </c>
      <c r="S56" s="5">
        <v>-1995792</v>
      </c>
    </row>
    <row r="57" spans="2:19" ht="15.5" x14ac:dyDescent="0.35">
      <c r="C57" t="s">
        <v>97</v>
      </c>
    </row>
    <row r="58" spans="2:19" ht="15.5" x14ac:dyDescent="0.35">
      <c r="C58" t="s">
        <v>90</v>
      </c>
      <c r="D58" s="5">
        <v>-1333107</v>
      </c>
      <c r="E58" s="5">
        <v>-361214</v>
      </c>
      <c r="F58" s="5">
        <v>-1242961</v>
      </c>
      <c r="G58" s="5">
        <v>-3448182</v>
      </c>
      <c r="I58" s="5">
        <v>-6039122</v>
      </c>
      <c r="J58" s="5">
        <v>-3182741</v>
      </c>
      <c r="K58" s="5">
        <v>-806185</v>
      </c>
      <c r="L58" s="5">
        <v>-4500581</v>
      </c>
      <c r="M58" s="5">
        <v>-4500989</v>
      </c>
      <c r="N58" s="5">
        <v>-733840</v>
      </c>
      <c r="O58" s="5">
        <v>1057390</v>
      </c>
      <c r="P58" s="5">
        <v>-245189</v>
      </c>
      <c r="Q58" s="5">
        <v>-746721</v>
      </c>
      <c r="R58" s="5">
        <v>-341707</v>
      </c>
      <c r="S58" s="5">
        <v>615531</v>
      </c>
    </row>
    <row r="59" spans="2:19" ht="15.5" x14ac:dyDescent="0.35">
      <c r="C59" t="s">
        <v>91</v>
      </c>
      <c r="D59" s="5">
        <v>-329934</v>
      </c>
      <c r="E59" s="5">
        <v>-718125</v>
      </c>
      <c r="F59" s="5">
        <v>-638533</v>
      </c>
      <c r="G59" s="5">
        <v>-565091</v>
      </c>
      <c r="I59" s="5">
        <v>-2757389</v>
      </c>
      <c r="J59" s="5">
        <v>-2429938</v>
      </c>
      <c r="K59" s="5">
        <v>-1227658</v>
      </c>
      <c r="L59" s="5">
        <v>-568748</v>
      </c>
      <c r="M59" s="5">
        <v>-633017</v>
      </c>
      <c r="N59" s="5">
        <v>-999530</v>
      </c>
      <c r="O59" s="5">
        <v>-738255</v>
      </c>
      <c r="P59" s="5">
        <v>-909369</v>
      </c>
      <c r="Q59" s="5">
        <v>-149100</v>
      </c>
      <c r="R59" s="5">
        <v>1721771</v>
      </c>
      <c r="S59" s="5">
        <v>-303725</v>
      </c>
    </row>
    <row r="60" spans="2:19" ht="15.5" x14ac:dyDescent="0.35">
      <c r="C60" t="s">
        <v>403</v>
      </c>
      <c r="D60" s="5">
        <v>2342</v>
      </c>
      <c r="E60" s="5">
        <v>85543</v>
      </c>
      <c r="F60" s="5">
        <v>-47935</v>
      </c>
      <c r="G60" s="5">
        <v>23116</v>
      </c>
      <c r="I60" s="5">
        <v>-17479</v>
      </c>
      <c r="J60" s="5">
        <v>54453</v>
      </c>
      <c r="K60" s="5">
        <v>-851</v>
      </c>
      <c r="L60" s="5">
        <v>-203691</v>
      </c>
      <c r="M60" s="5">
        <v>-47665</v>
      </c>
      <c r="N60" s="5">
        <v>-14401</v>
      </c>
      <c r="O60" s="5">
        <v>3734</v>
      </c>
      <c r="P60" s="5">
        <v>-173482</v>
      </c>
      <c r="Q60" s="5">
        <v>136110</v>
      </c>
      <c r="R60" s="5">
        <v>2067690</v>
      </c>
      <c r="S60" s="5">
        <v>26870</v>
      </c>
    </row>
    <row r="61" spans="2:19" ht="15.5" x14ac:dyDescent="0.35">
      <c r="C61" t="s">
        <v>94</v>
      </c>
      <c r="D61" s="5">
        <v>52234</v>
      </c>
      <c r="E61" s="5">
        <v>-26665</v>
      </c>
      <c r="F61" s="5">
        <v>-37472</v>
      </c>
      <c r="G61" s="5">
        <v>16531</v>
      </c>
      <c r="I61" s="5">
        <v>-59166</v>
      </c>
      <c r="J61" s="5">
        <v>115230</v>
      </c>
      <c r="K61" s="5">
        <v>267637</v>
      </c>
      <c r="L61" s="5">
        <v>-95462</v>
      </c>
      <c r="M61" s="5">
        <v>-271927</v>
      </c>
      <c r="N61" s="5">
        <v>-55986</v>
      </c>
      <c r="O61" s="5">
        <v>44678</v>
      </c>
      <c r="P61" s="5">
        <v>-159607</v>
      </c>
      <c r="Q61" s="5">
        <v>-137423</v>
      </c>
      <c r="R61" s="5">
        <v>-170491</v>
      </c>
      <c r="S61" s="5">
        <v>-139767</v>
      </c>
    </row>
    <row r="62" spans="2:19" ht="15.5" x14ac:dyDescent="0.35">
      <c r="C62" t="s">
        <v>92</v>
      </c>
      <c r="D62" s="5">
        <v>99</v>
      </c>
      <c r="E62" s="5">
        <v>116</v>
      </c>
      <c r="F62" s="5">
        <v>293</v>
      </c>
      <c r="G62" s="5">
        <v>282</v>
      </c>
      <c r="I62" s="5">
        <v>752</v>
      </c>
      <c r="J62" s="5">
        <v>1412</v>
      </c>
      <c r="K62" s="5">
        <v>1227</v>
      </c>
      <c r="L62" s="5">
        <v>846</v>
      </c>
      <c r="M62" s="5">
        <v>1288</v>
      </c>
      <c r="N62" s="5">
        <v>3242</v>
      </c>
      <c r="O62" s="5">
        <v>2722</v>
      </c>
      <c r="P62" s="5">
        <v>2541</v>
      </c>
      <c r="Q62" s="5">
        <v>2391</v>
      </c>
      <c r="R62" s="5">
        <v>2878</v>
      </c>
      <c r="S62" s="5">
        <v>2141</v>
      </c>
    </row>
    <row r="63" spans="2:19" ht="15.5" x14ac:dyDescent="0.35">
      <c r="C63" t="s">
        <v>26</v>
      </c>
      <c r="D63" s="5">
        <v>-629114</v>
      </c>
      <c r="E63" s="5">
        <v>-652204</v>
      </c>
      <c r="F63" s="5">
        <v>-624891</v>
      </c>
      <c r="G63" s="5">
        <v>-605020</v>
      </c>
      <c r="I63" s="5">
        <v>-2707309</v>
      </c>
      <c r="J63" s="5">
        <v>-2757488</v>
      </c>
      <c r="K63" s="5">
        <v>-1570476</v>
      </c>
      <c r="L63" s="5">
        <v>-344394</v>
      </c>
      <c r="M63" s="5">
        <v>-394434</v>
      </c>
      <c r="N63" s="5">
        <v>-1050311</v>
      </c>
      <c r="O63" s="5">
        <v>-1164227</v>
      </c>
      <c r="P63" s="5">
        <v>-619993</v>
      </c>
      <c r="Q63" s="5">
        <v>-291971</v>
      </c>
      <c r="R63" s="5">
        <v>-205011</v>
      </c>
      <c r="S63" s="5">
        <v>-192969</v>
      </c>
    </row>
    <row r="64" spans="2:19" ht="15.5" x14ac:dyDescent="0.35">
      <c r="C64" t="s">
        <v>98</v>
      </c>
      <c r="D64" s="5">
        <v>-329934</v>
      </c>
      <c r="E64" s="5">
        <v>-718125</v>
      </c>
      <c r="F64" s="5">
        <v>-638533</v>
      </c>
      <c r="G64" s="5">
        <v>-565091</v>
      </c>
      <c r="I64" s="5">
        <v>-2757389</v>
      </c>
      <c r="J64" s="5">
        <v>-2429938</v>
      </c>
      <c r="K64" s="5">
        <v>-1227658</v>
      </c>
      <c r="L64" s="5">
        <v>-568748</v>
      </c>
      <c r="M64" s="5">
        <v>-633017</v>
      </c>
      <c r="N64" s="5">
        <v>-999530</v>
      </c>
      <c r="O64" s="5">
        <v>-738255</v>
      </c>
      <c r="P64" s="5">
        <v>-909369</v>
      </c>
      <c r="Q64" s="5">
        <v>-149100</v>
      </c>
      <c r="R64" s="5">
        <v>1721771</v>
      </c>
      <c r="S64" s="5">
        <v>-303725</v>
      </c>
    </row>
    <row r="65" spans="3:19" ht="15.5" x14ac:dyDescent="0.35">
      <c r="C65" t="s">
        <v>28</v>
      </c>
      <c r="D65" s="5">
        <v>-1663041</v>
      </c>
      <c r="E65" s="5">
        <v>-1079339</v>
      </c>
      <c r="F65" s="5">
        <v>-1881494</v>
      </c>
      <c r="G65" s="5">
        <v>-4013273</v>
      </c>
      <c r="I65" s="5">
        <v>-8796511</v>
      </c>
      <c r="J65" s="5">
        <v>-5612679</v>
      </c>
      <c r="K65" s="5">
        <v>-2033843</v>
      </c>
      <c r="L65" s="5">
        <v>-5069329</v>
      </c>
      <c r="M65" s="5">
        <v>-5134006</v>
      </c>
      <c r="N65" s="5">
        <v>-1733370</v>
      </c>
      <c r="O65" s="5">
        <v>319135</v>
      </c>
      <c r="P65" s="5">
        <v>-1154558</v>
      </c>
      <c r="Q65" s="5">
        <v>-895821</v>
      </c>
      <c r="R65" s="5">
        <v>1380064</v>
      </c>
      <c r="S65" s="5">
        <v>311806</v>
      </c>
    </row>
    <row r="66" spans="3:19" ht="15.5" x14ac:dyDescent="0.35">
      <c r="C66" t="s">
        <v>27</v>
      </c>
      <c r="G66" s="5">
        <v>-264</v>
      </c>
      <c r="I66" s="5">
        <v>-264</v>
      </c>
      <c r="J66" s="5">
        <v>-264</v>
      </c>
      <c r="K66" s="5">
        <v>-12094</v>
      </c>
      <c r="L66" s="5">
        <v>-372727</v>
      </c>
      <c r="M66" s="5">
        <v>9538</v>
      </c>
      <c r="N66" s="5">
        <v>-483119</v>
      </c>
      <c r="O66" s="5">
        <v>-524569</v>
      </c>
      <c r="P66" s="5">
        <v>-228248</v>
      </c>
      <c r="Q66" s="5">
        <v>-478029</v>
      </c>
      <c r="R66" s="5">
        <v>-97813</v>
      </c>
    </row>
    <row r="67" spans="3:19" ht="15.5" x14ac:dyDescent="0.35">
      <c r="C67" t="s">
        <v>405</v>
      </c>
    </row>
    <row r="68" spans="3:19" ht="15.5" x14ac:dyDescent="0.35">
      <c r="C68" t="s">
        <v>406</v>
      </c>
    </row>
    <row r="69" spans="3:19" ht="15.5" x14ac:dyDescent="0.35">
      <c r="C69" t="s">
        <v>407</v>
      </c>
      <c r="G69" s="5">
        <v>-264</v>
      </c>
      <c r="I69" s="5">
        <v>-264</v>
      </c>
      <c r="J69" s="5">
        <v>-264</v>
      </c>
      <c r="K69" s="5">
        <v>-12094</v>
      </c>
      <c r="L69" s="5">
        <v>-372727</v>
      </c>
      <c r="M69" s="5">
        <v>9538</v>
      </c>
      <c r="N69" s="5">
        <v>-483119</v>
      </c>
      <c r="O69" s="5">
        <v>-524569</v>
      </c>
      <c r="P69" s="5">
        <v>-228248</v>
      </c>
      <c r="Q69" s="5">
        <v>-478029</v>
      </c>
      <c r="R69" s="5">
        <v>-97813</v>
      </c>
    </row>
    <row r="70" spans="3:19" ht="15.5" x14ac:dyDescent="0.35">
      <c r="C70" t="s">
        <v>99</v>
      </c>
      <c r="D70" s="5">
        <v>-1663041</v>
      </c>
      <c r="E70" s="5">
        <v>-1079339</v>
      </c>
      <c r="F70" s="5">
        <v>-1881494</v>
      </c>
      <c r="G70" s="5">
        <v>-4013537</v>
      </c>
      <c r="I70" s="5">
        <v>-8796775</v>
      </c>
      <c r="J70" s="5">
        <v>-5612943</v>
      </c>
      <c r="K70" s="5">
        <v>-2045937</v>
      </c>
      <c r="L70" s="5">
        <v>-5442056</v>
      </c>
      <c r="M70" s="5">
        <v>-5124468</v>
      </c>
      <c r="N70" s="5">
        <v>-2216489</v>
      </c>
      <c r="O70" s="5">
        <v>-205434</v>
      </c>
      <c r="P70" s="5">
        <v>-1382806</v>
      </c>
      <c r="Q70" s="5">
        <v>-1373850</v>
      </c>
      <c r="R70" s="5">
        <v>1282251</v>
      </c>
      <c r="S70" s="5">
        <v>311806</v>
      </c>
    </row>
    <row r="71" spans="3:19" ht="15.5" x14ac:dyDescent="0.35">
      <c r="C71" t="s">
        <v>840</v>
      </c>
    </row>
    <row r="72" spans="3:19" ht="15.5" x14ac:dyDescent="0.35">
      <c r="C72" t="s">
        <v>101</v>
      </c>
    </row>
    <row r="73" spans="3:19" ht="15.5" x14ac:dyDescent="0.35">
      <c r="C73" t="s">
        <v>102</v>
      </c>
      <c r="D73" s="5">
        <v>-1663041</v>
      </c>
      <c r="E73" s="5">
        <v>-1079339</v>
      </c>
      <c r="F73" s="5">
        <v>-1881494</v>
      </c>
      <c r="G73" s="5">
        <v>-4013537</v>
      </c>
      <c r="I73" s="5">
        <v>-8796775</v>
      </c>
      <c r="J73" s="5">
        <v>-5612943</v>
      </c>
      <c r="K73" s="5">
        <v>-2045937</v>
      </c>
      <c r="L73" s="5">
        <v>-5442056</v>
      </c>
      <c r="M73" s="5">
        <v>-5124468</v>
      </c>
      <c r="N73" s="5">
        <v>-2216489</v>
      </c>
      <c r="O73" s="5">
        <v>-205434</v>
      </c>
      <c r="P73" s="5">
        <v>-1382806</v>
      </c>
      <c r="Q73" s="5">
        <v>-1373850</v>
      </c>
      <c r="R73" s="5">
        <v>1282251</v>
      </c>
      <c r="S73" s="5">
        <v>311806</v>
      </c>
    </row>
    <row r="74" spans="3:19" ht="15.5" x14ac:dyDescent="0.35">
      <c r="C74" t="s">
        <v>103</v>
      </c>
      <c r="G74" s="5">
        <v>2686</v>
      </c>
      <c r="I74" s="5">
        <v>2686</v>
      </c>
      <c r="J74" s="5">
        <v>-74484</v>
      </c>
      <c r="K74" s="5">
        <v>-43891</v>
      </c>
      <c r="L74" s="5">
        <v>-22576</v>
      </c>
      <c r="M74" s="5">
        <v>-77960</v>
      </c>
      <c r="N74" s="5">
        <v>133015</v>
      </c>
      <c r="O74" s="5">
        <v>147691</v>
      </c>
      <c r="P74" s="5">
        <v>-103099</v>
      </c>
      <c r="Q74" s="5">
        <v>-1554</v>
      </c>
      <c r="R74" s="5">
        <v>-7114</v>
      </c>
      <c r="S74" s="5">
        <v>-158073</v>
      </c>
    </row>
    <row r="75" spans="3:19" ht="15.5" x14ac:dyDescent="0.35">
      <c r="C75" t="s">
        <v>104</v>
      </c>
      <c r="D75" s="5">
        <v>-1663041</v>
      </c>
      <c r="E75" s="5">
        <v>-1079339</v>
      </c>
      <c r="F75" s="5">
        <v>-1881494</v>
      </c>
      <c r="G75" s="5">
        <v>-4010851</v>
      </c>
      <c r="I75" s="5">
        <v>-8794089</v>
      </c>
      <c r="J75" s="5">
        <v>-5687427</v>
      </c>
      <c r="K75" s="5">
        <v>-2089828</v>
      </c>
      <c r="L75" s="5">
        <v>-5464632</v>
      </c>
      <c r="M75" s="5">
        <v>-5202428</v>
      </c>
      <c r="N75" s="5">
        <v>-2083474</v>
      </c>
      <c r="O75" s="5">
        <v>-57743</v>
      </c>
      <c r="P75" s="5">
        <v>-1485905</v>
      </c>
      <c r="Q75" s="5">
        <v>-1375404</v>
      </c>
      <c r="R75" s="5">
        <v>1275137</v>
      </c>
      <c r="S75" s="5">
        <v>153733</v>
      </c>
    </row>
    <row r="76" spans="3:19" ht="15.5" x14ac:dyDescent="0.35">
      <c r="C76" t="s">
        <v>105</v>
      </c>
      <c r="D76" s="5">
        <v>-1663041</v>
      </c>
      <c r="E76" s="5">
        <v>-1079339</v>
      </c>
      <c r="F76" s="5">
        <v>-1881494</v>
      </c>
      <c r="G76" s="5">
        <v>-4013537</v>
      </c>
      <c r="I76" s="5">
        <v>-8796775</v>
      </c>
      <c r="J76" s="5">
        <v>-5612943</v>
      </c>
      <c r="K76" s="5">
        <v>-2045937</v>
      </c>
      <c r="L76" s="5">
        <v>-5442056</v>
      </c>
      <c r="M76" s="5">
        <v>-5124468</v>
      </c>
      <c r="N76" s="5">
        <v>-2216489</v>
      </c>
      <c r="O76" s="5">
        <v>-205434</v>
      </c>
      <c r="P76" s="5">
        <v>-1382806</v>
      </c>
      <c r="Q76" s="5">
        <v>-1373850</v>
      </c>
      <c r="R76" s="5">
        <v>1282251</v>
      </c>
      <c r="S76" s="5">
        <v>311806</v>
      </c>
    </row>
    <row r="77" spans="3:19" ht="15.5" x14ac:dyDescent="0.35">
      <c r="C77" t="s">
        <v>7</v>
      </c>
      <c r="D77" s="5">
        <v>-1663041</v>
      </c>
      <c r="E77" s="5">
        <v>-1079339</v>
      </c>
      <c r="F77" s="5">
        <v>-1881494</v>
      </c>
      <c r="G77" s="5">
        <v>-4010851</v>
      </c>
      <c r="I77" s="5">
        <v>-8794089</v>
      </c>
      <c r="J77" s="5">
        <v>-5687427</v>
      </c>
      <c r="K77" s="5">
        <v>-2089828</v>
      </c>
      <c r="L77" s="5">
        <v>-5464632</v>
      </c>
      <c r="M77" s="5">
        <v>-5202428</v>
      </c>
      <c r="N77" s="5">
        <v>-2083474</v>
      </c>
      <c r="O77" s="5">
        <v>-57743</v>
      </c>
      <c r="P77" s="5">
        <v>-1485905</v>
      </c>
      <c r="Q77" s="5">
        <v>-1375404</v>
      </c>
      <c r="R77" s="5">
        <v>1275137</v>
      </c>
      <c r="S77" s="5">
        <v>153733</v>
      </c>
    </row>
    <row r="78" spans="3:19" ht="15.5" x14ac:dyDescent="0.35">
      <c r="C78" t="s">
        <v>106</v>
      </c>
      <c r="D78" s="5">
        <v>-1663041</v>
      </c>
      <c r="E78" s="5">
        <v>-1079339</v>
      </c>
      <c r="F78" s="5">
        <v>-1881494</v>
      </c>
      <c r="G78" s="5">
        <v>-4013537</v>
      </c>
      <c r="I78" s="5">
        <v>-8796775</v>
      </c>
      <c r="J78" s="5">
        <v>-5612943</v>
      </c>
      <c r="K78" s="5">
        <v>-2045937</v>
      </c>
      <c r="L78" s="5">
        <v>-5442056</v>
      </c>
      <c r="M78" s="5">
        <v>-5124468</v>
      </c>
      <c r="N78" s="5">
        <v>-2216489</v>
      </c>
      <c r="O78" s="5">
        <v>-205434</v>
      </c>
      <c r="P78" s="5">
        <v>-1382806</v>
      </c>
      <c r="Q78" s="5">
        <v>-1373850</v>
      </c>
      <c r="R78" s="5">
        <v>1282251</v>
      </c>
      <c r="S78" s="5">
        <v>311806</v>
      </c>
    </row>
    <row r="79" spans="3:19" ht="15.5" x14ac:dyDescent="0.35">
      <c r="C79" t="s">
        <v>107</v>
      </c>
      <c r="D79" s="5">
        <v>-1663041</v>
      </c>
      <c r="E79" s="5">
        <v>-1079339</v>
      </c>
      <c r="F79" s="5">
        <v>-1881494</v>
      </c>
      <c r="G79" s="5">
        <v>-4010851</v>
      </c>
      <c r="I79" s="5">
        <v>-8794089</v>
      </c>
      <c r="J79" s="5">
        <v>-5687427</v>
      </c>
      <c r="K79" s="5">
        <v>-2089828</v>
      </c>
      <c r="L79" s="5">
        <v>-5464632</v>
      </c>
      <c r="M79" s="5">
        <v>-5202428</v>
      </c>
      <c r="N79" s="5">
        <v>-2083474</v>
      </c>
      <c r="O79" s="5">
        <v>-57743</v>
      </c>
      <c r="P79" s="5">
        <v>-1485905</v>
      </c>
      <c r="Q79" s="5">
        <v>-1375404</v>
      </c>
      <c r="R79" s="5">
        <v>1275137</v>
      </c>
      <c r="S79" s="5">
        <v>153733</v>
      </c>
    </row>
    <row r="80" spans="3:19" ht="15.5" x14ac:dyDescent="0.35">
      <c r="C80" t="s">
        <v>108</v>
      </c>
      <c r="D80" s="5">
        <v>-1663041</v>
      </c>
      <c r="E80" s="5">
        <v>-1079339</v>
      </c>
      <c r="F80" s="5">
        <v>-1881494</v>
      </c>
      <c r="G80" s="5">
        <v>-4010851</v>
      </c>
      <c r="I80" s="5">
        <v>-8794089</v>
      </c>
      <c r="J80" s="5">
        <v>-5687427</v>
      </c>
      <c r="K80" s="5">
        <v>-2089828</v>
      </c>
      <c r="L80" s="5">
        <v>-5464632</v>
      </c>
      <c r="M80" s="5">
        <v>-5202428</v>
      </c>
      <c r="N80" s="5">
        <v>-2083474</v>
      </c>
      <c r="O80" s="5">
        <v>-57743</v>
      </c>
      <c r="P80" s="5">
        <v>-1485905</v>
      </c>
      <c r="Q80" s="5">
        <v>-1375404</v>
      </c>
      <c r="R80" s="5">
        <v>1275137</v>
      </c>
      <c r="S80" s="5">
        <v>153733</v>
      </c>
    </row>
    <row r="82" spans="2:19" ht="15.5" x14ac:dyDescent="0.35">
      <c r="B82" t="s">
        <v>109</v>
      </c>
      <c r="C82" t="s">
        <v>110</v>
      </c>
    </row>
    <row r="83" spans="2:19" ht="15.5" x14ac:dyDescent="0.35">
      <c r="C83" t="s">
        <v>111</v>
      </c>
    </row>
    <row r="84" spans="2:19" ht="15.5" x14ac:dyDescent="0.35">
      <c r="C84" t="s">
        <v>19</v>
      </c>
      <c r="D84" s="5">
        <v>413775</v>
      </c>
      <c r="E84" s="5">
        <v>283309</v>
      </c>
      <c r="F84" s="5">
        <v>863304</v>
      </c>
      <c r="G84" s="5">
        <v>738772</v>
      </c>
      <c r="I84" s="5">
        <v>738772</v>
      </c>
      <c r="J84" s="5">
        <v>72923</v>
      </c>
      <c r="K84" s="5">
        <v>309624</v>
      </c>
      <c r="L84" s="5">
        <v>111230</v>
      </c>
      <c r="M84" s="5">
        <v>427171</v>
      </c>
      <c r="N84" s="5">
        <v>1177334</v>
      </c>
      <c r="O84" s="5">
        <v>567342</v>
      </c>
      <c r="P84" s="5">
        <v>617740</v>
      </c>
      <c r="Q84" s="5">
        <v>999541</v>
      </c>
      <c r="R84" s="5">
        <v>618732</v>
      </c>
      <c r="S84" s="5">
        <v>286106</v>
      </c>
    </row>
    <row r="85" spans="2:19" ht="15.5" x14ac:dyDescent="0.35">
      <c r="C85" t="s">
        <v>113</v>
      </c>
      <c r="D85" s="5">
        <v>4951259</v>
      </c>
      <c r="E85" s="5">
        <v>4877343</v>
      </c>
      <c r="F85" s="5">
        <v>3902725</v>
      </c>
      <c r="G85" s="5">
        <v>3937924</v>
      </c>
      <c r="I85" s="5">
        <v>3937924</v>
      </c>
      <c r="J85" s="5">
        <v>4204393</v>
      </c>
      <c r="K85" s="5">
        <v>6991892</v>
      </c>
      <c r="L85" s="5">
        <v>7620697</v>
      </c>
      <c r="M85" s="5">
        <v>3779037</v>
      </c>
      <c r="N85" s="5">
        <v>5870444</v>
      </c>
      <c r="O85" s="5">
        <v>7799194</v>
      </c>
      <c r="P85" s="5">
        <v>6612104</v>
      </c>
      <c r="Q85" s="5">
        <v>6628986</v>
      </c>
      <c r="R85" s="5">
        <v>5977077</v>
      </c>
      <c r="S85" s="5">
        <v>5926794</v>
      </c>
    </row>
    <row r="86" spans="2:19" ht="15.5" x14ac:dyDescent="0.35">
      <c r="C86" t="s">
        <v>115</v>
      </c>
    </row>
    <row r="87" spans="2:19" ht="15.5" x14ac:dyDescent="0.35">
      <c r="C87" t="s">
        <v>114</v>
      </c>
    </row>
    <row r="88" spans="2:19" ht="15.5" x14ac:dyDescent="0.35">
      <c r="C88" t="s">
        <v>116</v>
      </c>
      <c r="D88" s="5">
        <v>4951259</v>
      </c>
      <c r="E88" s="5">
        <v>4877343</v>
      </c>
      <c r="F88" s="5">
        <v>3902725</v>
      </c>
      <c r="G88" s="5">
        <v>3937924</v>
      </c>
      <c r="I88" s="5">
        <v>3937924</v>
      </c>
      <c r="J88" s="5">
        <v>4204393</v>
      </c>
      <c r="K88" s="5">
        <v>6991892</v>
      </c>
      <c r="L88" s="5">
        <v>7620697</v>
      </c>
      <c r="M88" s="5">
        <v>3779037</v>
      </c>
      <c r="N88" s="5">
        <v>5870444</v>
      </c>
      <c r="O88" s="5">
        <v>7799194</v>
      </c>
      <c r="P88" s="5">
        <v>6612104</v>
      </c>
      <c r="Q88" s="5">
        <v>6628986</v>
      </c>
      <c r="R88" s="5">
        <v>5977077</v>
      </c>
      <c r="S88" s="5">
        <v>5926794</v>
      </c>
    </row>
    <row r="89" spans="2:19" ht="15.5" x14ac:dyDescent="0.35">
      <c r="C89" t="s">
        <v>117</v>
      </c>
      <c r="D89" s="5">
        <v>31787</v>
      </c>
      <c r="E89" s="5">
        <v>43951</v>
      </c>
      <c r="F89" s="5">
        <v>26087</v>
      </c>
      <c r="G89" s="5">
        <v>20040</v>
      </c>
      <c r="I89" s="5">
        <v>20040</v>
      </c>
      <c r="J89" s="5">
        <v>15338</v>
      </c>
      <c r="K89" s="5">
        <v>78428</v>
      </c>
      <c r="L89" s="5">
        <v>101018</v>
      </c>
      <c r="M89" s="5">
        <v>24816</v>
      </c>
      <c r="N89" s="5">
        <v>42390</v>
      </c>
      <c r="O89" s="5">
        <v>90726</v>
      </c>
      <c r="P89" s="5">
        <v>74470</v>
      </c>
      <c r="Q89" s="5">
        <v>158167</v>
      </c>
      <c r="R89" s="5">
        <v>95558</v>
      </c>
      <c r="S89" s="5">
        <v>139922</v>
      </c>
    </row>
    <row r="90" spans="2:19" ht="15.5" x14ac:dyDescent="0.35">
      <c r="C90" t="s">
        <v>118</v>
      </c>
      <c r="D90" s="5">
        <v>31787</v>
      </c>
      <c r="E90" s="5">
        <v>43951</v>
      </c>
      <c r="F90" s="5">
        <v>26087</v>
      </c>
      <c r="G90" s="5">
        <v>20040</v>
      </c>
      <c r="I90" s="5">
        <v>20040</v>
      </c>
      <c r="J90" s="5">
        <v>15338</v>
      </c>
      <c r="K90" s="5">
        <v>78428</v>
      </c>
      <c r="L90" s="5">
        <v>101018</v>
      </c>
      <c r="M90" s="5">
        <v>24816</v>
      </c>
      <c r="N90" s="5">
        <v>42390</v>
      </c>
      <c r="O90" s="5">
        <v>90726</v>
      </c>
      <c r="P90" s="5">
        <v>74470</v>
      </c>
      <c r="Q90" s="5">
        <v>158167</v>
      </c>
      <c r="R90" s="5">
        <v>95558</v>
      </c>
      <c r="S90" s="5">
        <v>139922</v>
      </c>
    </row>
    <row r="91" spans="2:19" ht="15.5" x14ac:dyDescent="0.35">
      <c r="C91" t="s">
        <v>119</v>
      </c>
      <c r="D91" s="5">
        <v>5644189</v>
      </c>
      <c r="E91" s="5">
        <v>5313137</v>
      </c>
      <c r="F91" s="5">
        <v>4319840</v>
      </c>
      <c r="G91" s="5">
        <v>4638382</v>
      </c>
      <c r="I91" s="5">
        <v>4638382</v>
      </c>
      <c r="J91" s="5">
        <v>6287899</v>
      </c>
      <c r="K91" s="5">
        <v>7957512</v>
      </c>
      <c r="L91" s="5">
        <v>7087283</v>
      </c>
      <c r="M91" s="5">
        <v>5949596</v>
      </c>
      <c r="N91" s="5">
        <v>7659642</v>
      </c>
      <c r="O91" s="5">
        <v>8116932</v>
      </c>
      <c r="P91" s="5">
        <v>6222916</v>
      </c>
      <c r="Q91" s="5">
        <v>5135602</v>
      </c>
      <c r="R91" s="5">
        <v>5708326</v>
      </c>
      <c r="S91" s="5">
        <v>5730856</v>
      </c>
    </row>
    <row r="92" spans="2:19" ht="15.5" x14ac:dyDescent="0.35">
      <c r="C92" t="s">
        <v>97</v>
      </c>
      <c r="D92" s="5">
        <v>-52661493</v>
      </c>
      <c r="E92" s="5">
        <v>-50998451</v>
      </c>
      <c r="F92" s="5">
        <v>-49674029</v>
      </c>
      <c r="G92" s="5">
        <v>-47754596</v>
      </c>
      <c r="I92" s="5">
        <v>-47754596</v>
      </c>
      <c r="J92" s="5">
        <v>-38960507</v>
      </c>
      <c r="K92" s="5">
        <v>-33273080</v>
      </c>
      <c r="L92" s="5">
        <v>-31588040</v>
      </c>
      <c r="M92" s="5">
        <v>-26123408</v>
      </c>
      <c r="N92" s="5">
        <v>-20920980</v>
      </c>
      <c r="O92" s="5">
        <v>-18837506</v>
      </c>
      <c r="P92" s="5">
        <v>-18779763</v>
      </c>
      <c r="Q92" s="5">
        <v>-17293858</v>
      </c>
      <c r="R92" s="5">
        <v>-15918454</v>
      </c>
      <c r="S92" s="5">
        <v>-16750834</v>
      </c>
    </row>
    <row r="93" spans="2:19" ht="15.5" x14ac:dyDescent="0.35">
      <c r="C93" t="s">
        <v>121</v>
      </c>
      <c r="D93" s="5">
        <v>13462620</v>
      </c>
      <c r="E93" s="5">
        <v>12868720</v>
      </c>
      <c r="F93" s="5">
        <v>11221503</v>
      </c>
      <c r="G93" s="5">
        <v>10857190</v>
      </c>
      <c r="I93" s="5">
        <v>10857190</v>
      </c>
      <c r="J93" s="5">
        <v>13305892</v>
      </c>
      <c r="K93" s="5">
        <v>18518165</v>
      </c>
      <c r="L93" s="5">
        <v>16895715</v>
      </c>
      <c r="M93" s="5">
        <v>11498471</v>
      </c>
      <c r="N93" s="5">
        <v>16579042</v>
      </c>
      <c r="O93" s="5">
        <v>18968302</v>
      </c>
      <c r="P93" s="5">
        <v>18297786</v>
      </c>
      <c r="Q93" s="5">
        <v>15987758</v>
      </c>
      <c r="R93" s="5">
        <v>14715813</v>
      </c>
      <c r="S93" s="5">
        <v>13552069</v>
      </c>
    </row>
    <row r="94" spans="2:19" ht="15.5" x14ac:dyDescent="0.35">
      <c r="C94" t="s">
        <v>122</v>
      </c>
    </row>
    <row r="95" spans="2:19" ht="15.5" x14ac:dyDescent="0.35">
      <c r="C95" t="s">
        <v>128</v>
      </c>
    </row>
    <row r="96" spans="2:19" ht="15.5" x14ac:dyDescent="0.35">
      <c r="C96" t="s">
        <v>126</v>
      </c>
      <c r="D96" s="5">
        <v>13628702</v>
      </c>
      <c r="E96" s="5">
        <v>13847619</v>
      </c>
      <c r="F96" s="5">
        <v>13495441</v>
      </c>
      <c r="G96" s="5">
        <v>14326626</v>
      </c>
      <c r="I96" s="5">
        <v>14326626</v>
      </c>
      <c r="J96" s="5">
        <v>18175152</v>
      </c>
      <c r="K96" s="5">
        <v>20877512</v>
      </c>
      <c r="L96" s="5">
        <v>22735593</v>
      </c>
      <c r="M96" s="5">
        <v>24772611</v>
      </c>
      <c r="N96" s="5">
        <v>26940030</v>
      </c>
      <c r="O96" s="5">
        <v>27980714</v>
      </c>
      <c r="P96" s="5">
        <v>29088266</v>
      </c>
      <c r="Q96" s="5">
        <v>21343629</v>
      </c>
      <c r="R96" s="5">
        <v>16807656</v>
      </c>
    </row>
    <row r="97" spans="3:19" ht="15.5" x14ac:dyDescent="0.35">
      <c r="C97" t="s">
        <v>127</v>
      </c>
      <c r="S97" s="5">
        <v>16818108</v>
      </c>
    </row>
    <row r="98" spans="3:19" ht="15.5" x14ac:dyDescent="0.35">
      <c r="C98" t="s">
        <v>133</v>
      </c>
      <c r="D98" s="5">
        <v>13902967</v>
      </c>
      <c r="E98" s="5">
        <v>14118079</v>
      </c>
      <c r="F98" s="5">
        <v>13727412</v>
      </c>
      <c r="G98" s="5">
        <v>14550903</v>
      </c>
      <c r="I98" s="5">
        <v>14550903</v>
      </c>
      <c r="J98" s="5">
        <v>18519721</v>
      </c>
      <c r="K98" s="5">
        <v>21283550</v>
      </c>
      <c r="L98" s="5">
        <v>23067401</v>
      </c>
      <c r="M98" s="5">
        <v>25117930</v>
      </c>
      <c r="N98" s="5">
        <v>27325054</v>
      </c>
      <c r="O98" s="5">
        <v>28524158</v>
      </c>
      <c r="P98" s="5">
        <v>29834232</v>
      </c>
      <c r="Q98" s="5">
        <v>22536618</v>
      </c>
      <c r="R98" s="5">
        <v>17228319</v>
      </c>
      <c r="S98" s="5">
        <v>17230226</v>
      </c>
    </row>
    <row r="99" spans="3:19" ht="15.5" x14ac:dyDescent="0.35">
      <c r="C99" t="s">
        <v>134</v>
      </c>
      <c r="D99" s="5">
        <v>27365587</v>
      </c>
      <c r="E99" s="5">
        <v>26986799</v>
      </c>
      <c r="F99" s="5">
        <v>24948915</v>
      </c>
      <c r="G99" s="5">
        <v>25408093</v>
      </c>
      <c r="I99" s="5">
        <v>25408093</v>
      </c>
      <c r="J99" s="5">
        <v>31825613</v>
      </c>
      <c r="K99" s="5">
        <v>39801715</v>
      </c>
      <c r="L99" s="5">
        <v>39963116</v>
      </c>
      <c r="M99" s="5">
        <v>36616401</v>
      </c>
      <c r="N99" s="5">
        <v>43904096</v>
      </c>
      <c r="O99" s="5">
        <v>47492460</v>
      </c>
      <c r="P99" s="5">
        <v>48132018</v>
      </c>
      <c r="Q99" s="5">
        <v>38524376</v>
      </c>
      <c r="R99" s="5">
        <v>31944132</v>
      </c>
      <c r="S99" s="5">
        <v>30782295</v>
      </c>
    </row>
    <row r="100" spans="3:19" ht="15.5" x14ac:dyDescent="0.35">
      <c r="C100" t="s">
        <v>135</v>
      </c>
    </row>
    <row r="101" spans="3:19" ht="15.5" x14ac:dyDescent="0.35">
      <c r="C101" t="s">
        <v>136</v>
      </c>
    </row>
    <row r="102" spans="3:19" ht="15.5" x14ac:dyDescent="0.35">
      <c r="C102" t="s">
        <v>137</v>
      </c>
      <c r="D102" s="5">
        <v>60260537</v>
      </c>
      <c r="E102" s="5">
        <v>58218596</v>
      </c>
      <c r="F102" s="5">
        <v>54878077</v>
      </c>
      <c r="G102" s="5">
        <v>53505550</v>
      </c>
      <c r="I102" s="5">
        <v>53505550</v>
      </c>
      <c r="J102" s="5">
        <v>49951930</v>
      </c>
      <c r="K102" s="5">
        <v>52280478</v>
      </c>
      <c r="L102" s="5">
        <v>50400389</v>
      </c>
      <c r="M102" s="5">
        <v>41729369</v>
      </c>
      <c r="N102" s="5">
        <v>31526933</v>
      </c>
      <c r="O102" s="5">
        <v>32552834</v>
      </c>
      <c r="P102" s="5">
        <v>32808570</v>
      </c>
      <c r="Q102" s="5">
        <v>34521315</v>
      </c>
      <c r="R102" s="5">
        <v>27130266</v>
      </c>
      <c r="S102" s="5">
        <v>26923459</v>
      </c>
    </row>
    <row r="103" spans="3:19" ht="15.5" x14ac:dyDescent="0.35">
      <c r="C103" t="s">
        <v>146</v>
      </c>
      <c r="D103" s="5">
        <v>18350000</v>
      </c>
      <c r="E103" s="5">
        <v>16350000</v>
      </c>
      <c r="F103" s="5">
        <v>14000000</v>
      </c>
      <c r="G103" s="5">
        <v>17500000</v>
      </c>
      <c r="I103" s="5">
        <v>17500000</v>
      </c>
      <c r="J103" s="5">
        <v>19300000</v>
      </c>
      <c r="K103" s="5">
        <v>21500000</v>
      </c>
      <c r="L103" s="5">
        <v>25200000</v>
      </c>
      <c r="M103" s="5">
        <v>25200000</v>
      </c>
      <c r="N103" s="5">
        <v>25200000</v>
      </c>
      <c r="O103" s="5">
        <v>24000000</v>
      </c>
      <c r="P103" s="5">
        <v>26000000</v>
      </c>
      <c r="Q103" s="5">
        <v>27200000</v>
      </c>
      <c r="R103" s="5">
        <v>22500000</v>
      </c>
      <c r="S103" s="5">
        <v>22500000</v>
      </c>
    </row>
    <row r="104" spans="3:19" ht="15.5" x14ac:dyDescent="0.35">
      <c r="C104" t="s">
        <v>138</v>
      </c>
    </row>
    <row r="105" spans="3:19" ht="15.5" x14ac:dyDescent="0.35">
      <c r="C105" t="s">
        <v>139</v>
      </c>
      <c r="D105" s="5">
        <v>4393326</v>
      </c>
      <c r="E105" s="5">
        <v>4191052</v>
      </c>
      <c r="F105" s="5">
        <v>3562523</v>
      </c>
      <c r="G105" s="5">
        <v>2907504</v>
      </c>
      <c r="I105" s="5">
        <v>2907504</v>
      </c>
      <c r="J105" s="5">
        <v>2973843</v>
      </c>
      <c r="K105" s="5">
        <v>5058945</v>
      </c>
      <c r="L105" s="5">
        <v>7202125</v>
      </c>
      <c r="M105" s="5">
        <v>2197595</v>
      </c>
      <c r="N105" s="5">
        <v>4172266</v>
      </c>
      <c r="O105" s="5">
        <v>5796640</v>
      </c>
      <c r="P105" s="5">
        <v>3436481</v>
      </c>
      <c r="Q105" s="5">
        <v>5042784</v>
      </c>
      <c r="R105" s="5">
        <v>2623313</v>
      </c>
      <c r="S105" s="5">
        <v>2348187</v>
      </c>
    </row>
    <row r="106" spans="3:19" ht="15.5" x14ac:dyDescent="0.35">
      <c r="C106" t="s">
        <v>140</v>
      </c>
    </row>
    <row r="107" spans="3:19" ht="15.5" x14ac:dyDescent="0.35">
      <c r="C107" t="s">
        <v>141</v>
      </c>
    </row>
    <row r="108" spans="3:19" ht="15.5" x14ac:dyDescent="0.35">
      <c r="C108" t="s">
        <v>143</v>
      </c>
      <c r="D108" s="5">
        <v>41907</v>
      </c>
      <c r="E108" s="5">
        <v>65050</v>
      </c>
      <c r="F108" s="5">
        <v>73041</v>
      </c>
      <c r="G108" s="5">
        <v>70178</v>
      </c>
      <c r="I108" s="5">
        <v>70178</v>
      </c>
      <c r="J108" s="5">
        <v>118373</v>
      </c>
      <c r="K108" s="5">
        <v>83210</v>
      </c>
      <c r="L108" s="5">
        <v>49113</v>
      </c>
      <c r="M108" s="5">
        <v>37757</v>
      </c>
      <c r="N108" s="5">
        <v>38615</v>
      </c>
      <c r="O108" s="5">
        <v>50502</v>
      </c>
      <c r="P108" s="5">
        <v>66632</v>
      </c>
      <c r="Q108" s="5">
        <v>65916</v>
      </c>
      <c r="R108" s="5">
        <v>68444</v>
      </c>
      <c r="S108" s="5">
        <v>66821</v>
      </c>
    </row>
    <row r="109" spans="3:19" ht="15.5" x14ac:dyDescent="0.35">
      <c r="C109" t="s">
        <v>129</v>
      </c>
      <c r="D109" s="5">
        <v>1375246</v>
      </c>
      <c r="E109" s="5">
        <v>1268096</v>
      </c>
      <c r="F109" s="5">
        <v>1178192</v>
      </c>
      <c r="G109" s="5">
        <v>1212288</v>
      </c>
      <c r="I109" s="5">
        <v>1212288</v>
      </c>
      <c r="J109" s="5">
        <v>1109477</v>
      </c>
      <c r="K109" s="5">
        <v>1732698</v>
      </c>
      <c r="L109" s="5">
        <v>1927469</v>
      </c>
      <c r="M109" s="5">
        <v>1474009</v>
      </c>
      <c r="N109" s="5">
        <v>1962566</v>
      </c>
      <c r="O109" s="5">
        <v>1994486</v>
      </c>
      <c r="P109" s="5">
        <v>1941793</v>
      </c>
      <c r="Q109" s="5">
        <v>1651717</v>
      </c>
      <c r="R109" s="5">
        <v>1782470</v>
      </c>
      <c r="S109" s="5">
        <v>1420725</v>
      </c>
    </row>
    <row r="110" spans="3:19" ht="15.5" x14ac:dyDescent="0.35">
      <c r="C110" t="s">
        <v>147</v>
      </c>
    </row>
    <row r="111" spans="3:19" ht="15.5" x14ac:dyDescent="0.35">
      <c r="C111" t="s">
        <v>415</v>
      </c>
    </row>
    <row r="112" spans="3:19" ht="15.5" x14ac:dyDescent="0.35">
      <c r="C112" t="s">
        <v>591</v>
      </c>
    </row>
    <row r="113" spans="3:19" ht="15.5" x14ac:dyDescent="0.35">
      <c r="C113" t="s">
        <v>152</v>
      </c>
    </row>
    <row r="114" spans="3:19" ht="15.5" x14ac:dyDescent="0.35">
      <c r="C114" t="s">
        <v>153</v>
      </c>
      <c r="D114" s="5">
        <v>1277170</v>
      </c>
      <c r="E114" s="5">
        <v>1277282</v>
      </c>
      <c r="F114" s="5">
        <v>1255495</v>
      </c>
      <c r="G114" s="5">
        <v>1167767</v>
      </c>
      <c r="I114" s="5">
        <v>1167767</v>
      </c>
      <c r="J114" s="5">
        <v>2344818</v>
      </c>
      <c r="K114" s="5">
        <v>2304945</v>
      </c>
      <c r="L114" s="5">
        <v>2661395</v>
      </c>
      <c r="M114" s="5">
        <v>2521068</v>
      </c>
      <c r="N114" s="5">
        <v>14808771</v>
      </c>
      <c r="O114" s="5">
        <v>15287760</v>
      </c>
      <c r="P114" s="5">
        <v>15613838</v>
      </c>
      <c r="Q114" s="5">
        <v>2807547</v>
      </c>
      <c r="R114" s="5">
        <v>2242948</v>
      </c>
      <c r="S114" s="5">
        <v>2120298</v>
      </c>
    </row>
    <row r="115" spans="3:19" ht="15.5" x14ac:dyDescent="0.35">
      <c r="C115" t="s">
        <v>154</v>
      </c>
      <c r="D115" s="5">
        <v>1277170</v>
      </c>
      <c r="E115" s="5">
        <v>1277282</v>
      </c>
      <c r="F115" s="5">
        <v>1255495</v>
      </c>
      <c r="G115" s="5">
        <v>1167767</v>
      </c>
      <c r="I115" s="5">
        <v>1167767</v>
      </c>
      <c r="J115" s="5">
        <v>2344818</v>
      </c>
      <c r="K115" s="5">
        <v>2304945</v>
      </c>
      <c r="L115" s="5">
        <v>2661395</v>
      </c>
      <c r="M115" s="5">
        <v>2521068</v>
      </c>
      <c r="N115" s="5">
        <v>14808771</v>
      </c>
      <c r="O115" s="5">
        <v>15287760</v>
      </c>
      <c r="P115" s="5">
        <v>15613838</v>
      </c>
      <c r="Q115" s="5">
        <v>2807547</v>
      </c>
      <c r="R115" s="5">
        <v>2242948</v>
      </c>
      <c r="S115" s="5">
        <v>2120298</v>
      </c>
    </row>
    <row r="116" spans="3:19" ht="15.5" x14ac:dyDescent="0.35">
      <c r="C116" t="s">
        <v>156</v>
      </c>
    </row>
    <row r="117" spans="3:19" ht="15.5" x14ac:dyDescent="0.35">
      <c r="C117" t="s">
        <v>159</v>
      </c>
    </row>
    <row r="118" spans="3:19" ht="15.5" x14ac:dyDescent="0.35">
      <c r="C118" t="s">
        <v>155</v>
      </c>
    </row>
    <row r="119" spans="3:19" ht="15.5" x14ac:dyDescent="0.35">
      <c r="C119" t="s">
        <v>96</v>
      </c>
    </row>
    <row r="120" spans="3:19" ht="15.5" x14ac:dyDescent="0.35">
      <c r="C120" t="s">
        <v>160</v>
      </c>
      <c r="D120" s="5">
        <v>61537707</v>
      </c>
      <c r="E120" s="5">
        <v>59495878</v>
      </c>
      <c r="F120" s="5">
        <v>56133572</v>
      </c>
      <c r="G120" s="5">
        <v>54673317</v>
      </c>
      <c r="I120" s="5">
        <v>54673317</v>
      </c>
      <c r="J120" s="5">
        <v>52296748</v>
      </c>
      <c r="K120" s="5">
        <v>54585423</v>
      </c>
      <c r="L120" s="5">
        <v>53061784</v>
      </c>
      <c r="M120" s="5">
        <v>44250437</v>
      </c>
      <c r="N120" s="5">
        <v>46335704</v>
      </c>
      <c r="O120" s="5">
        <v>47840594</v>
      </c>
      <c r="P120" s="5">
        <v>48422408</v>
      </c>
      <c r="Q120" s="5">
        <v>37328862</v>
      </c>
      <c r="R120" s="5">
        <v>29373214</v>
      </c>
      <c r="S120" s="5">
        <v>29043757</v>
      </c>
    </row>
    <row r="121" spans="3:19" ht="15.5" x14ac:dyDescent="0.35">
      <c r="C121" t="s">
        <v>161</v>
      </c>
    </row>
    <row r="122" spans="3:19" ht="15.5" x14ac:dyDescent="0.35">
      <c r="C122" t="s">
        <v>162</v>
      </c>
      <c r="D122" s="5">
        <v>18396572</v>
      </c>
      <c r="E122" s="5">
        <v>18396572</v>
      </c>
      <c r="F122" s="5">
        <v>18396572</v>
      </c>
      <c r="G122" s="5">
        <v>18396572</v>
      </c>
      <c r="I122" s="5">
        <v>18396572</v>
      </c>
      <c r="J122" s="5">
        <v>18396572</v>
      </c>
      <c r="K122" s="5">
        <v>18396572</v>
      </c>
      <c r="L122" s="5">
        <v>18396572</v>
      </c>
      <c r="M122" s="5">
        <v>18396572</v>
      </c>
      <c r="N122" s="5">
        <v>18396572</v>
      </c>
      <c r="O122" s="5">
        <v>18396572</v>
      </c>
      <c r="P122" s="5">
        <v>18396572</v>
      </c>
      <c r="Q122" s="5">
        <v>18396572</v>
      </c>
      <c r="R122" s="5">
        <v>18396572</v>
      </c>
      <c r="S122" s="5">
        <v>18396572</v>
      </c>
    </row>
    <row r="123" spans="3:19" ht="15.5" x14ac:dyDescent="0.35">
      <c r="C123" t="s">
        <v>163</v>
      </c>
      <c r="D123" s="5">
        <v>92800</v>
      </c>
      <c r="E123" s="5">
        <v>92800</v>
      </c>
      <c r="F123" s="5">
        <v>92800</v>
      </c>
      <c r="G123" s="5">
        <v>92800</v>
      </c>
      <c r="I123" s="5">
        <v>92800</v>
      </c>
      <c r="J123" s="5">
        <v>92800</v>
      </c>
      <c r="K123" s="5">
        <v>92800</v>
      </c>
      <c r="L123" s="5">
        <v>92800</v>
      </c>
      <c r="M123" s="5">
        <v>92800</v>
      </c>
      <c r="N123" s="5">
        <v>92800</v>
      </c>
      <c r="O123" s="5">
        <v>92800</v>
      </c>
      <c r="P123" s="5">
        <v>92800</v>
      </c>
      <c r="Q123" s="5">
        <v>92800</v>
      </c>
      <c r="R123" s="5">
        <v>92800</v>
      </c>
      <c r="S123" s="5">
        <v>92800</v>
      </c>
    </row>
    <row r="124" spans="3:19" ht="15.5" x14ac:dyDescent="0.35">
      <c r="C124" t="s">
        <v>164</v>
      </c>
    </row>
    <row r="125" spans="3:19" ht="15.5" x14ac:dyDescent="0.35">
      <c r="C125" t="s">
        <v>165</v>
      </c>
    </row>
    <row r="126" spans="3:19" ht="15.5" x14ac:dyDescent="0.35">
      <c r="C126" t="s">
        <v>166</v>
      </c>
    </row>
    <row r="127" spans="3:19" ht="15.5" x14ac:dyDescent="0.35">
      <c r="C127" t="s">
        <v>167</v>
      </c>
    </row>
    <row r="128" spans="3:19" ht="15.5" x14ac:dyDescent="0.35">
      <c r="C128" t="s">
        <v>168</v>
      </c>
    </row>
    <row r="129" spans="2:19" ht="15.5" x14ac:dyDescent="0.35">
      <c r="C129" t="s">
        <v>9</v>
      </c>
      <c r="D129" s="5">
        <v>-34172121</v>
      </c>
      <c r="E129" s="5">
        <v>-32509079</v>
      </c>
      <c r="F129" s="5">
        <v>-31184657</v>
      </c>
      <c r="G129" s="5">
        <v>-29265224</v>
      </c>
      <c r="I129" s="5">
        <v>-29265224</v>
      </c>
      <c r="J129" s="5">
        <v>-20471135</v>
      </c>
      <c r="K129" s="5">
        <v>-14783708</v>
      </c>
      <c r="L129" s="5">
        <v>-13098668</v>
      </c>
      <c r="M129" s="5">
        <v>-7634036</v>
      </c>
      <c r="N129" s="5">
        <v>-2431608</v>
      </c>
      <c r="O129" s="5">
        <v>-348134</v>
      </c>
      <c r="P129" s="5">
        <v>-290391</v>
      </c>
      <c r="Q129" s="5">
        <v>1195514</v>
      </c>
      <c r="R129" s="5">
        <v>2570918</v>
      </c>
      <c r="S129" s="5">
        <v>1738538</v>
      </c>
    </row>
    <row r="130" spans="2:19" ht="15.5" x14ac:dyDescent="0.35">
      <c r="C130" t="s">
        <v>169</v>
      </c>
      <c r="D130" s="5">
        <v>27365586</v>
      </c>
      <c r="E130" s="5">
        <v>26986799</v>
      </c>
      <c r="F130" s="5">
        <v>24948915</v>
      </c>
      <c r="G130" s="5">
        <v>25408093</v>
      </c>
      <c r="I130" s="5">
        <v>25408093</v>
      </c>
      <c r="J130" s="5">
        <v>31825613</v>
      </c>
      <c r="K130" s="5">
        <v>39801715</v>
      </c>
      <c r="L130" s="5">
        <v>39963116</v>
      </c>
      <c r="M130" s="5">
        <v>36616401</v>
      </c>
      <c r="N130" s="5">
        <v>43904096</v>
      </c>
      <c r="O130" s="5">
        <v>47492460</v>
      </c>
      <c r="P130" s="5">
        <v>48132017</v>
      </c>
      <c r="Q130" s="5">
        <v>38524376</v>
      </c>
      <c r="R130" s="5">
        <v>31944132</v>
      </c>
      <c r="S130" s="5">
        <v>30782295</v>
      </c>
    </row>
    <row r="131" spans="2:19" ht="15.5" x14ac:dyDescent="0.35">
      <c r="C131" t="s">
        <v>170</v>
      </c>
      <c r="D131" s="5">
        <v>70000000</v>
      </c>
      <c r="E131" s="5">
        <v>70000000</v>
      </c>
      <c r="F131" s="5">
        <v>70000000</v>
      </c>
      <c r="G131" s="5">
        <v>70000000</v>
      </c>
      <c r="I131" s="5">
        <v>70000000</v>
      </c>
      <c r="J131" s="5">
        <v>70000000</v>
      </c>
      <c r="K131" s="5">
        <v>70000000</v>
      </c>
      <c r="L131" s="5">
        <v>70000000</v>
      </c>
      <c r="M131" s="5">
        <v>70000000</v>
      </c>
      <c r="N131" s="5">
        <v>70000000</v>
      </c>
      <c r="O131" s="5">
        <v>70000000</v>
      </c>
      <c r="P131" s="5">
        <v>70000000</v>
      </c>
      <c r="Q131" s="5">
        <v>70000000</v>
      </c>
      <c r="R131" s="5">
        <v>3500000</v>
      </c>
      <c r="S131" s="5">
        <v>3500000</v>
      </c>
    </row>
    <row r="133" spans="2:19" ht="15.5" x14ac:dyDescent="0.35">
      <c r="B133" t="s">
        <v>171</v>
      </c>
      <c r="C133" t="s">
        <v>172</v>
      </c>
      <c r="D133" s="5">
        <v>-977454</v>
      </c>
      <c r="E133" s="5">
        <v>-3008936</v>
      </c>
      <c r="F133" s="5">
        <v>-2375090</v>
      </c>
      <c r="G133" s="5">
        <v>611442</v>
      </c>
      <c r="I133" s="5">
        <v>-1466648</v>
      </c>
      <c r="J133" s="5">
        <v>-186773</v>
      </c>
      <c r="K133" s="5">
        <v>-3513991</v>
      </c>
      <c r="L133" s="5">
        <v>-2534929</v>
      </c>
      <c r="M133" s="5">
        <v>-168839</v>
      </c>
      <c r="N133" s="5">
        <v>1293861</v>
      </c>
      <c r="O133" s="5">
        <v>4545049</v>
      </c>
      <c r="P133" s="5">
        <v>-3220902</v>
      </c>
      <c r="Q133" s="5">
        <v>2506463</v>
      </c>
      <c r="R133" s="5">
        <v>1493324</v>
      </c>
      <c r="S133" s="5">
        <v>1230592</v>
      </c>
    </row>
    <row r="134" spans="2:19" ht="15.5" x14ac:dyDescent="0.35">
      <c r="C134" t="s">
        <v>173</v>
      </c>
      <c r="D134" s="5">
        <v>6557679</v>
      </c>
      <c r="E134" s="5">
        <v>5286255</v>
      </c>
      <c r="F134" s="5">
        <v>5418025</v>
      </c>
      <c r="G134" s="5">
        <v>6753698</v>
      </c>
      <c r="I134" s="5">
        <v>27271291</v>
      </c>
      <c r="J134" s="5">
        <v>36384895</v>
      </c>
      <c r="K134" s="5">
        <v>46990125</v>
      </c>
      <c r="L134" s="5">
        <v>29803555</v>
      </c>
      <c r="M134" s="5">
        <v>20520946</v>
      </c>
      <c r="N134" s="5">
        <v>40049774</v>
      </c>
      <c r="O134" s="5">
        <v>40089630</v>
      </c>
      <c r="P134" s="5">
        <v>33158067</v>
      </c>
      <c r="Q134" s="5">
        <v>31417702</v>
      </c>
      <c r="R134" s="5">
        <v>33071974</v>
      </c>
      <c r="S134" s="5">
        <v>34840119</v>
      </c>
    </row>
    <row r="135" spans="2:19" ht="15.5" x14ac:dyDescent="0.35">
      <c r="C135" t="s">
        <v>659</v>
      </c>
      <c r="D135" s="5">
        <v>-5736511</v>
      </c>
      <c r="E135" s="5">
        <v>-6161896</v>
      </c>
      <c r="F135" s="5">
        <v>-5432760</v>
      </c>
      <c r="G135" s="5">
        <v>-4473599</v>
      </c>
      <c r="I135" s="5">
        <v>-20595304</v>
      </c>
      <c r="J135" s="5">
        <v>-26413452</v>
      </c>
      <c r="K135" s="5">
        <v>-38925715</v>
      </c>
      <c r="L135" s="5">
        <v>-23135457</v>
      </c>
      <c r="M135" s="5">
        <v>-14436297</v>
      </c>
      <c r="N135" s="5">
        <v>-29059557</v>
      </c>
      <c r="O135" s="5">
        <v>-28661438</v>
      </c>
      <c r="P135" s="5">
        <v>-25365256</v>
      </c>
      <c r="Q135" s="5">
        <v>-19319126</v>
      </c>
      <c r="R135" s="5">
        <v>-21981551</v>
      </c>
      <c r="S135" s="5">
        <v>-23470903</v>
      </c>
    </row>
    <row r="136" spans="2:19" ht="15.5" x14ac:dyDescent="0.35">
      <c r="C136" t="s">
        <v>705</v>
      </c>
      <c r="D136" s="5">
        <v>-602060</v>
      </c>
      <c r="E136" s="5">
        <v>-813513</v>
      </c>
      <c r="F136" s="5">
        <v>-1591707</v>
      </c>
      <c r="G136" s="5">
        <v>283355</v>
      </c>
      <c r="I136" s="5">
        <v>-3227176</v>
      </c>
      <c r="J136" s="5">
        <v>-5256015</v>
      </c>
      <c r="K136" s="5">
        <v>-4811660</v>
      </c>
      <c r="L136" s="5">
        <v>-4675208</v>
      </c>
      <c r="M136" s="5">
        <v>-3889511</v>
      </c>
      <c r="N136" s="5">
        <v>-5444260</v>
      </c>
      <c r="O136" s="5">
        <v>-5378057</v>
      </c>
      <c r="P136" s="5">
        <v>-5316736</v>
      </c>
      <c r="Q136" s="5">
        <v>-5425389</v>
      </c>
      <c r="R136" s="5">
        <v>-4949584</v>
      </c>
      <c r="S136" s="5">
        <v>-5857665</v>
      </c>
    </row>
    <row r="137" spans="2:19" ht="15.5" x14ac:dyDescent="0.35">
      <c r="C137" t="s">
        <v>1471</v>
      </c>
    </row>
    <row r="138" spans="2:19" ht="15.5" x14ac:dyDescent="0.35">
      <c r="C138" t="s">
        <v>508</v>
      </c>
      <c r="D138" s="5">
        <v>99</v>
      </c>
      <c r="E138" s="5">
        <v>409</v>
      </c>
      <c r="G138" s="5">
        <v>-470</v>
      </c>
      <c r="L138" s="5">
        <v>846</v>
      </c>
      <c r="M138" s="5">
        <v>1288</v>
      </c>
      <c r="N138" s="5">
        <v>3242</v>
      </c>
      <c r="O138" s="5">
        <v>2722</v>
      </c>
      <c r="P138" s="5">
        <v>2541</v>
      </c>
      <c r="Q138" s="5">
        <v>2391</v>
      </c>
      <c r="R138" s="5">
        <v>2878</v>
      </c>
      <c r="S138" s="5">
        <v>2141</v>
      </c>
    </row>
    <row r="139" spans="2:19" ht="15.5" x14ac:dyDescent="0.35">
      <c r="C139" t="s">
        <v>1472</v>
      </c>
    </row>
    <row r="140" spans="2:19" ht="15.5" x14ac:dyDescent="0.35">
      <c r="C140" t="s">
        <v>1473</v>
      </c>
      <c r="D140" s="5">
        <v>-560873</v>
      </c>
      <c r="E140" s="5">
        <v>-62411</v>
      </c>
      <c r="F140" s="5">
        <v>-768941</v>
      </c>
      <c r="G140" s="5">
        <v>-1365987</v>
      </c>
      <c r="I140" s="5">
        <v>-2232435</v>
      </c>
      <c r="J140" s="5">
        <v>-2191035</v>
      </c>
      <c r="K140" s="5">
        <v>-6767968</v>
      </c>
      <c r="L140" s="5">
        <v>-3809861</v>
      </c>
      <c r="M140" s="5">
        <v>-1949545</v>
      </c>
      <c r="N140" s="5">
        <v>-2726904</v>
      </c>
      <c r="O140" s="5">
        <v>-268542</v>
      </c>
      <c r="P140" s="5">
        <v>-4750249</v>
      </c>
      <c r="Q140" s="5">
        <v>-3470982</v>
      </c>
      <c r="R140" s="5">
        <v>-4422925</v>
      </c>
      <c r="S140" s="5">
        <v>-4090396</v>
      </c>
    </row>
    <row r="141" spans="2:19" ht="15.5" x14ac:dyDescent="0.35">
      <c r="C141" t="s">
        <v>1474</v>
      </c>
      <c r="E141" s="5">
        <v>168</v>
      </c>
      <c r="G141" s="5">
        <v>41435</v>
      </c>
      <c r="I141" s="5">
        <v>41435</v>
      </c>
      <c r="J141" s="5">
        <v>65640</v>
      </c>
    </row>
    <row r="142" spans="2:19" ht="15.5" x14ac:dyDescent="0.35">
      <c r="C142" t="s">
        <v>1475</v>
      </c>
      <c r="G142" s="5">
        <v>752</v>
      </c>
      <c r="I142" s="5">
        <v>752</v>
      </c>
      <c r="J142" s="5">
        <v>1412</v>
      </c>
      <c r="K142" s="5">
        <v>1227</v>
      </c>
      <c r="L142" s="5">
        <v>68810</v>
      </c>
      <c r="N142" s="5">
        <v>64057</v>
      </c>
      <c r="R142" s="5">
        <v>90354</v>
      </c>
      <c r="S142" s="5">
        <v>134809</v>
      </c>
    </row>
    <row r="143" spans="2:19" ht="15.5" x14ac:dyDescent="0.35">
      <c r="C143" t="s">
        <v>1476</v>
      </c>
      <c r="D143" s="5">
        <v>99</v>
      </c>
      <c r="E143" s="5">
        <v>284</v>
      </c>
      <c r="F143" s="5">
        <v>293</v>
      </c>
      <c r="G143" s="5">
        <v>41717</v>
      </c>
      <c r="I143" s="5">
        <v>42187</v>
      </c>
      <c r="J143" s="5">
        <v>67052</v>
      </c>
      <c r="K143" s="5">
        <v>1227</v>
      </c>
      <c r="L143" s="5">
        <v>69656</v>
      </c>
      <c r="M143" s="5">
        <v>1288</v>
      </c>
      <c r="N143" s="5">
        <v>67299</v>
      </c>
      <c r="O143" s="5">
        <v>2722</v>
      </c>
      <c r="P143" s="5">
        <v>2541</v>
      </c>
      <c r="Q143" s="5">
        <v>2391</v>
      </c>
      <c r="R143" s="5">
        <v>93232</v>
      </c>
      <c r="S143" s="5">
        <v>136950</v>
      </c>
    </row>
    <row r="144" spans="2:19" ht="15.5" x14ac:dyDescent="0.35">
      <c r="C144" t="s">
        <v>1477</v>
      </c>
    </row>
    <row r="145" spans="3:19" ht="15.5" x14ac:dyDescent="0.35">
      <c r="C145" t="s">
        <v>1478</v>
      </c>
      <c r="E145" s="5">
        <v>-264</v>
      </c>
      <c r="G145" s="5">
        <v>-19233</v>
      </c>
      <c r="I145" s="5">
        <v>-19233</v>
      </c>
      <c r="J145" s="5">
        <v>-19789</v>
      </c>
      <c r="L145" s="5">
        <v>-438631</v>
      </c>
      <c r="N145" s="5">
        <v>-508802</v>
      </c>
      <c r="O145" s="5">
        <v>-75039</v>
      </c>
      <c r="P145" s="5">
        <v>-329276</v>
      </c>
      <c r="Q145" s="5">
        <v>-406162</v>
      </c>
      <c r="R145" s="5">
        <v>-112811</v>
      </c>
      <c r="S145" s="5">
        <v>-134544</v>
      </c>
    </row>
    <row r="146" spans="3:19" ht="15.5" x14ac:dyDescent="0.35">
      <c r="C146" t="s">
        <v>26</v>
      </c>
      <c r="D146" s="5">
        <v>-635788</v>
      </c>
      <c r="E146" s="5">
        <v>-1257391</v>
      </c>
      <c r="G146" s="5">
        <v>-608509</v>
      </c>
      <c r="I146" s="5">
        <v>-2705978</v>
      </c>
      <c r="J146" s="5">
        <v>-2758429</v>
      </c>
      <c r="L146" s="5">
        <v>-348983</v>
      </c>
      <c r="M146" s="5">
        <v>-415720</v>
      </c>
      <c r="N146" s="5">
        <v>-1083689</v>
      </c>
      <c r="O146" s="5">
        <v>-1164227</v>
      </c>
      <c r="P146" s="5">
        <v>-619993</v>
      </c>
      <c r="Q146" s="5">
        <v>-291971</v>
      </c>
      <c r="R146" s="5">
        <v>-205011</v>
      </c>
      <c r="S146" s="5">
        <v>-192969</v>
      </c>
    </row>
    <row r="147" spans="3:19" ht="15.5" x14ac:dyDescent="0.35">
      <c r="C147" t="s">
        <v>1479</v>
      </c>
      <c r="D147" s="5">
        <v>-1196661</v>
      </c>
      <c r="E147" s="5">
        <v>-1320066</v>
      </c>
      <c r="F147" s="5">
        <v>-768941</v>
      </c>
      <c r="G147" s="5">
        <v>-1993729</v>
      </c>
      <c r="I147" s="5">
        <v>-4957646</v>
      </c>
      <c r="J147" s="5">
        <v>-4969253</v>
      </c>
      <c r="K147" s="5">
        <v>-6767968</v>
      </c>
      <c r="L147" s="5">
        <v>-4597475</v>
      </c>
      <c r="M147" s="5">
        <v>-2365265</v>
      </c>
      <c r="N147" s="5">
        <v>-4319395</v>
      </c>
      <c r="O147" s="5">
        <v>-1507808</v>
      </c>
      <c r="P147" s="5">
        <v>-5699518</v>
      </c>
      <c r="Q147" s="5">
        <v>-4169115</v>
      </c>
      <c r="R147" s="5">
        <v>-4740747</v>
      </c>
      <c r="S147" s="5">
        <v>-4417909</v>
      </c>
    </row>
    <row r="148" spans="3:19" ht="15.5" x14ac:dyDescent="0.35">
      <c r="C148" t="s">
        <v>183</v>
      </c>
      <c r="D148" s="5">
        <v>1999874</v>
      </c>
      <c r="E148" s="5">
        <v>2267069</v>
      </c>
      <c r="F148" s="5">
        <v>2478986</v>
      </c>
      <c r="G148" s="5">
        <v>-545361</v>
      </c>
      <c r="I148" s="5">
        <v>2155505</v>
      </c>
      <c r="J148" s="5">
        <v>173124</v>
      </c>
      <c r="K148" s="5">
        <v>4283946</v>
      </c>
      <c r="L148" s="5">
        <v>2934707</v>
      </c>
      <c r="M148" s="5">
        <v>-50152</v>
      </c>
      <c r="N148" s="5">
        <v>1200000</v>
      </c>
      <c r="O148" s="5">
        <v>-2000000</v>
      </c>
      <c r="P148" s="5">
        <v>11300000</v>
      </c>
      <c r="Q148" s="5">
        <v>4700000</v>
      </c>
      <c r="R148" s="5">
        <v>-1400000</v>
      </c>
      <c r="S148" s="5">
        <v>-500000</v>
      </c>
    </row>
    <row r="149" spans="3:19" ht="15.5" x14ac:dyDescent="0.35">
      <c r="C149" t="s">
        <v>184</v>
      </c>
      <c r="D149" s="5">
        <v>-891954</v>
      </c>
      <c r="E149" s="5">
        <v>161873</v>
      </c>
      <c r="F149" s="5">
        <v>20635</v>
      </c>
      <c r="G149" s="5">
        <v>358619</v>
      </c>
      <c r="I149" s="5">
        <v>-23008</v>
      </c>
      <c r="J149" s="5">
        <v>-223052</v>
      </c>
      <c r="K149" s="5">
        <v>-571561</v>
      </c>
      <c r="L149" s="5">
        <v>-715719</v>
      </c>
      <c r="M149" s="5">
        <v>-531172</v>
      </c>
      <c r="N149" s="5">
        <v>-1883869</v>
      </c>
      <c r="O149" s="5">
        <v>-2595447</v>
      </c>
      <c r="P149" s="5">
        <v>-8460899</v>
      </c>
      <c r="Q149" s="5">
        <v>-6825654</v>
      </c>
      <c r="R149" s="5">
        <v>-55161</v>
      </c>
      <c r="S149" s="5">
        <v>-995884</v>
      </c>
    </row>
    <row r="150" spans="3:19" ht="15.5" x14ac:dyDescent="0.35">
      <c r="C150" t="s">
        <v>208</v>
      </c>
      <c r="D150" s="5">
        <v>-656926</v>
      </c>
      <c r="E150" s="5">
        <v>725727</v>
      </c>
      <c r="F150" s="5">
        <v>5599</v>
      </c>
      <c r="G150" s="5">
        <v>587015</v>
      </c>
      <c r="I150" s="5">
        <v>546420</v>
      </c>
      <c r="J150" s="5">
        <v>313169</v>
      </c>
      <c r="K150" s="5">
        <v>6203</v>
      </c>
      <c r="L150" s="5">
        <v>70491</v>
      </c>
      <c r="M150" s="5">
        <v>99012</v>
      </c>
      <c r="N150" s="5">
        <v>52783</v>
      </c>
      <c r="O150" s="5">
        <v>5334</v>
      </c>
      <c r="P150" s="5">
        <v>27097</v>
      </c>
      <c r="Q150" s="5">
        <v>120588</v>
      </c>
      <c r="R150" s="5">
        <v>2147971</v>
      </c>
      <c r="S150" s="5">
        <v>44297</v>
      </c>
    </row>
    <row r="151" spans="3:19" ht="15.5" x14ac:dyDescent="0.35">
      <c r="C151" t="s">
        <v>207</v>
      </c>
      <c r="D151" s="5">
        <v>-235028</v>
      </c>
      <c r="E151" s="5">
        <v>-563854</v>
      </c>
      <c r="F151" s="5">
        <v>15036</v>
      </c>
      <c r="G151" s="5">
        <v>-228396</v>
      </c>
      <c r="I151" s="5">
        <v>-569428</v>
      </c>
      <c r="J151" s="5">
        <v>-536221</v>
      </c>
      <c r="K151" s="5">
        <v>-577764</v>
      </c>
      <c r="L151" s="5">
        <v>-786210</v>
      </c>
      <c r="M151" s="5">
        <v>-630184</v>
      </c>
      <c r="N151" s="5">
        <v>-1936652</v>
      </c>
      <c r="O151" s="5">
        <v>-2600781</v>
      </c>
      <c r="P151" s="5">
        <v>-8487996</v>
      </c>
      <c r="Q151" s="5">
        <v>-6946242</v>
      </c>
      <c r="R151" s="5">
        <v>-2203132</v>
      </c>
      <c r="S151" s="5">
        <v>-1040181</v>
      </c>
    </row>
    <row r="152" spans="3:19" ht="15.5" x14ac:dyDescent="0.35">
      <c r="C152" t="s">
        <v>241</v>
      </c>
      <c r="D152" s="5">
        <v>1999874</v>
      </c>
      <c r="E152" s="5">
        <v>2267069</v>
      </c>
      <c r="F152" s="5">
        <v>2478986</v>
      </c>
      <c r="G152" s="5">
        <v>-545361</v>
      </c>
      <c r="I152" s="5">
        <v>2155505</v>
      </c>
      <c r="J152" s="5">
        <v>173124</v>
      </c>
      <c r="K152" s="5">
        <v>4283946</v>
      </c>
      <c r="L152" s="5">
        <v>2934707</v>
      </c>
      <c r="M152" s="5">
        <v>-50152</v>
      </c>
      <c r="N152" s="5">
        <v>1200000</v>
      </c>
      <c r="O152" s="5">
        <v>-2000000</v>
      </c>
      <c r="P152" s="5">
        <v>11300000</v>
      </c>
      <c r="Q152" s="5">
        <v>4700000</v>
      </c>
      <c r="R152" s="5">
        <v>-1400000</v>
      </c>
      <c r="S152" s="5">
        <v>-500000</v>
      </c>
    </row>
    <row r="153" spans="3:19" ht="15.5" x14ac:dyDescent="0.35">
      <c r="C153" t="s">
        <v>1480</v>
      </c>
      <c r="S153" s="5">
        <v>-15000000</v>
      </c>
    </row>
    <row r="154" spans="3:19" ht="15.5" x14ac:dyDescent="0.35">
      <c r="C154" t="s">
        <v>1481</v>
      </c>
      <c r="E154" s="5">
        <v>-1500000</v>
      </c>
      <c r="F154" s="5">
        <v>-4000000</v>
      </c>
      <c r="G154" s="5">
        <v>-4000000</v>
      </c>
      <c r="I154" s="5">
        <v>-8500000</v>
      </c>
      <c r="J154" s="5">
        <v>-6200000</v>
      </c>
      <c r="K154" s="5">
        <v>-4700000</v>
      </c>
      <c r="L154" s="5">
        <v>-8700000</v>
      </c>
      <c r="M154" s="5">
        <v>-500000</v>
      </c>
      <c r="N154" s="5">
        <v>-3300000</v>
      </c>
      <c r="O154" s="5">
        <v>-4000000</v>
      </c>
      <c r="P154" s="5">
        <v>-6700000</v>
      </c>
      <c r="Q154" s="5">
        <v>-1000000</v>
      </c>
      <c r="R154" s="5">
        <v>-3700000</v>
      </c>
      <c r="S154" s="5">
        <v>-12700000</v>
      </c>
    </row>
    <row r="155" spans="3:19" ht="15.5" x14ac:dyDescent="0.35">
      <c r="C155" t="s">
        <v>249</v>
      </c>
      <c r="D155" s="5">
        <v>-126</v>
      </c>
      <c r="E155" s="5">
        <v>-82931</v>
      </c>
      <c r="F155" s="5">
        <v>-21014</v>
      </c>
      <c r="G155" s="5">
        <v>-45361</v>
      </c>
      <c r="I155" s="5">
        <v>-44495</v>
      </c>
      <c r="J155" s="5">
        <v>-126876</v>
      </c>
      <c r="K155" s="5">
        <v>-16054</v>
      </c>
      <c r="L155" s="5">
        <v>-65293</v>
      </c>
      <c r="M155" s="5">
        <v>-50152</v>
      </c>
    </row>
    <row r="156" spans="3:19" ht="15.5" x14ac:dyDescent="0.35">
      <c r="C156" t="s">
        <v>1482</v>
      </c>
      <c r="I156" s="5">
        <v>-3500000</v>
      </c>
      <c r="J156" s="5">
        <v>-1500000</v>
      </c>
      <c r="K156" s="5">
        <v>-1000000</v>
      </c>
    </row>
    <row r="157" spans="3:19" ht="15.5" x14ac:dyDescent="0.35">
      <c r="C157" t="s">
        <v>1483</v>
      </c>
      <c r="F157" s="5">
        <v>6000000</v>
      </c>
      <c r="I157" s="5">
        <v>7500000</v>
      </c>
      <c r="J157" s="5">
        <v>4000000</v>
      </c>
      <c r="K157" s="5">
        <v>1000000</v>
      </c>
      <c r="L157" s="5">
        <v>3000000</v>
      </c>
      <c r="P157" s="5">
        <v>12500000</v>
      </c>
    </row>
    <row r="158" spans="3:19" ht="15.5" x14ac:dyDescent="0.35">
      <c r="C158" t="s">
        <v>278</v>
      </c>
      <c r="D158" s="5">
        <v>130466</v>
      </c>
      <c r="E158" s="5">
        <v>-579994</v>
      </c>
      <c r="F158" s="5">
        <v>124531</v>
      </c>
      <c r="G158" s="5">
        <v>424700</v>
      </c>
      <c r="I158" s="5">
        <v>665849</v>
      </c>
      <c r="J158" s="5">
        <v>-236701</v>
      </c>
      <c r="K158" s="5">
        <v>198394</v>
      </c>
      <c r="L158" s="5">
        <v>-315941</v>
      </c>
      <c r="M158" s="5">
        <v>-750163</v>
      </c>
      <c r="N158" s="5">
        <v>609992</v>
      </c>
      <c r="O158" s="5">
        <v>-50398</v>
      </c>
      <c r="P158" s="5">
        <v>-381801</v>
      </c>
      <c r="Q158" s="5">
        <v>380809</v>
      </c>
      <c r="R158" s="5">
        <v>38163</v>
      </c>
      <c r="S158" s="5">
        <v>-265292</v>
      </c>
    </row>
    <row r="159" spans="3:19" ht="15.5" x14ac:dyDescent="0.35">
      <c r="C159" t="s">
        <v>279</v>
      </c>
      <c r="F159" s="5">
        <v>738772</v>
      </c>
      <c r="I159" s="5">
        <v>72923</v>
      </c>
      <c r="J159" s="5">
        <v>309624</v>
      </c>
      <c r="K159" s="5">
        <v>111230</v>
      </c>
      <c r="L159" s="5">
        <v>427171</v>
      </c>
      <c r="M159" s="5">
        <v>1177334</v>
      </c>
      <c r="N159" s="5">
        <v>567342</v>
      </c>
      <c r="O159" s="5">
        <v>617740</v>
      </c>
      <c r="P159" s="5">
        <v>999541</v>
      </c>
      <c r="Q159" s="5">
        <v>618732</v>
      </c>
      <c r="R159" s="5">
        <v>580569</v>
      </c>
      <c r="S159" s="5">
        <v>551398</v>
      </c>
    </row>
    <row r="160" spans="3:19" ht="15.5" x14ac:dyDescent="0.35">
      <c r="C160" t="s">
        <v>282</v>
      </c>
      <c r="D160" s="5">
        <v>130466</v>
      </c>
      <c r="E160" s="5">
        <v>-579994</v>
      </c>
      <c r="F160" s="5">
        <v>863303</v>
      </c>
      <c r="G160" s="5">
        <v>424700</v>
      </c>
      <c r="I160" s="5">
        <v>738772</v>
      </c>
      <c r="J160" s="5">
        <v>72923</v>
      </c>
      <c r="K160" s="5">
        <v>309624</v>
      </c>
      <c r="L160" s="5">
        <v>111230</v>
      </c>
      <c r="M160" s="5">
        <v>427171</v>
      </c>
      <c r="N160" s="5">
        <v>1177334</v>
      </c>
      <c r="O160" s="5">
        <v>567342</v>
      </c>
      <c r="P160" s="5">
        <v>617740</v>
      </c>
      <c r="Q160" s="5">
        <v>999541</v>
      </c>
      <c r="R160" s="5">
        <v>618732</v>
      </c>
      <c r="S160" s="5">
        <v>286106</v>
      </c>
    </row>
    <row r="162" spans="2:19" ht="15.5" x14ac:dyDescent="0.35">
      <c r="B162" t="s">
        <v>283</v>
      </c>
      <c r="C162" t="s">
        <v>11</v>
      </c>
      <c r="D162" s="5">
        <v>70000000</v>
      </c>
      <c r="E162" s="5">
        <v>70000000</v>
      </c>
      <c r="F162" s="5">
        <v>70000000</v>
      </c>
      <c r="G162" s="5">
        <v>70000000</v>
      </c>
      <c r="I162" s="5">
        <v>70000000</v>
      </c>
      <c r="J162" s="5">
        <v>70000000</v>
      </c>
      <c r="K162" s="5">
        <v>70000000</v>
      </c>
      <c r="L162" s="5">
        <v>70000000</v>
      </c>
      <c r="M162" s="5">
        <v>70000000</v>
      </c>
      <c r="N162" s="5">
        <v>70000000</v>
      </c>
      <c r="O162" s="5">
        <v>70000000</v>
      </c>
      <c r="P162" s="5">
        <v>70000000</v>
      </c>
      <c r="Q162" s="5">
        <v>70000000</v>
      </c>
      <c r="R162" s="5">
        <v>0</v>
      </c>
      <c r="S162" s="5">
        <v>0</v>
      </c>
    </row>
    <row r="163" spans="2:19" ht="15.5" x14ac:dyDescent="0.35">
      <c r="C163" t="s">
        <v>284</v>
      </c>
      <c r="D163" s="6">
        <v>-388.94</v>
      </c>
      <c r="E163" s="6">
        <v>-254.53</v>
      </c>
      <c r="F163" s="6">
        <v>-439.7</v>
      </c>
      <c r="G163" s="6">
        <v>-905.71</v>
      </c>
    </row>
    <row r="164" spans="2:19" ht="15.5" x14ac:dyDescent="0.35">
      <c r="C164" t="s">
        <v>285</v>
      </c>
      <c r="D164" s="6">
        <v>-0.37</v>
      </c>
      <c r="E164" s="6">
        <v>-0.56000000000000005</v>
      </c>
      <c r="F164" s="6">
        <v>-0.32</v>
      </c>
      <c r="G164" s="6">
        <v>-0.16</v>
      </c>
    </row>
    <row r="165" spans="2:19" ht="15.5" x14ac:dyDescent="0.35">
      <c r="C165" t="s">
        <v>72</v>
      </c>
      <c r="D165" s="6">
        <v>0.09</v>
      </c>
      <c r="E165" s="6">
        <v>0.1</v>
      </c>
      <c r="F165" s="6">
        <v>0.11</v>
      </c>
      <c r="G165" s="6">
        <v>0.12</v>
      </c>
    </row>
    <row r="166" spans="2:19" ht="15.5" x14ac:dyDescent="0.35">
      <c r="C166" t="s">
        <v>286</v>
      </c>
      <c r="D166" s="5">
        <v>-13660000000</v>
      </c>
      <c r="E166" s="5">
        <v>2100000000</v>
      </c>
      <c r="F166" s="5">
        <v>-12320000000</v>
      </c>
      <c r="G166" s="5">
        <v>-44740000000</v>
      </c>
    </row>
    <row r="167" spans="2:19" ht="15.5" x14ac:dyDescent="0.35">
      <c r="C167" t="s">
        <v>287</v>
      </c>
      <c r="D167" s="6">
        <v>-5.96E-2</v>
      </c>
      <c r="E167" s="6">
        <v>-4.07E-2</v>
      </c>
      <c r="F167" s="6">
        <v>-7.4499999999999997E-2</v>
      </c>
      <c r="G167" s="6">
        <v>-0.15439999999999998</v>
      </c>
    </row>
    <row r="168" spans="2:19" ht="15.5" x14ac:dyDescent="0.35">
      <c r="C168" t="s">
        <v>288</v>
      </c>
      <c r="D168" s="6">
        <v>4.7699999999999992E-2</v>
      </c>
      <c r="E168" s="6">
        <v>3.3799999999999997E-2</v>
      </c>
      <c r="F168" s="6">
        <v>5.96E-2</v>
      </c>
      <c r="G168" s="6">
        <v>0.1341</v>
      </c>
    </row>
    <row r="169" spans="2:19" ht="15.5" x14ac:dyDescent="0.35">
      <c r="C169" t="s">
        <v>289</v>
      </c>
      <c r="D169" s="6">
        <v>4.1299999999999996E-2</v>
      </c>
      <c r="E169" s="6">
        <v>1.1899999999999999E-2</v>
      </c>
      <c r="F169" s="6">
        <v>4.2800000000000005E-2</v>
      </c>
      <c r="G169" s="6">
        <v>0.13650000000000001</v>
      </c>
    </row>
    <row r="170" spans="2:19" ht="15.5" x14ac:dyDescent="0.35">
      <c r="C170" t="s">
        <v>290</v>
      </c>
      <c r="D170" s="6">
        <v>-2.12</v>
      </c>
      <c r="E170" s="6">
        <v>-0.55000000000000004</v>
      </c>
      <c r="F170" s="6">
        <v>-1.99</v>
      </c>
      <c r="G170" s="6">
        <v>-5.7</v>
      </c>
    </row>
    <row r="171" spans="2:19" ht="15.5" x14ac:dyDescent="0.35">
      <c r="C171" t="s">
        <v>291</v>
      </c>
      <c r="D171" s="5">
        <v>-570000000000</v>
      </c>
      <c r="E171" s="5">
        <v>-528000000000</v>
      </c>
      <c r="F171" s="5">
        <v>-517000000000</v>
      </c>
      <c r="G171" s="5">
        <v>-473000000000</v>
      </c>
    </row>
    <row r="172" spans="2:19" ht="15.5" x14ac:dyDescent="0.35">
      <c r="C172" t="s">
        <v>292</v>
      </c>
      <c r="D172" s="6">
        <v>-0.02</v>
      </c>
      <c r="E172" s="6">
        <v>-0.02</v>
      </c>
      <c r="F172" s="6">
        <v>-0.02</v>
      </c>
      <c r="G172" s="6">
        <v>-0.02</v>
      </c>
    </row>
    <row r="173" spans="2:19" ht="15.5" x14ac:dyDescent="0.35">
      <c r="C173" t="s">
        <v>293</v>
      </c>
      <c r="D173" s="6">
        <v>-8148.59</v>
      </c>
      <c r="E173" s="6">
        <v>-7537.93</v>
      </c>
      <c r="F173" s="6">
        <v>-7380.07</v>
      </c>
      <c r="G173" s="6">
        <v>-6754.83</v>
      </c>
    </row>
    <row r="174" spans="2:19" ht="15.5" x14ac:dyDescent="0.35">
      <c r="C174" t="s">
        <v>294</v>
      </c>
      <c r="D174" s="6">
        <v>-0.02</v>
      </c>
      <c r="E174" s="6">
        <v>-0.02</v>
      </c>
      <c r="F174" s="6">
        <v>-0.02</v>
      </c>
      <c r="G174" s="6">
        <v>-0.02</v>
      </c>
    </row>
    <row r="175" spans="2:19" ht="15.5" x14ac:dyDescent="0.35">
      <c r="C175" t="s">
        <v>295</v>
      </c>
      <c r="D175" s="6">
        <v>-8148.59</v>
      </c>
      <c r="E175" s="6">
        <v>-7537.93</v>
      </c>
      <c r="F175" s="6">
        <v>-7380.07</v>
      </c>
      <c r="G175" s="6">
        <v>-6754.83</v>
      </c>
    </row>
    <row r="176" spans="2:19" ht="15.5" x14ac:dyDescent="0.35">
      <c r="C176" t="s">
        <v>296</v>
      </c>
      <c r="D176" s="5">
        <v>306000000000</v>
      </c>
      <c r="E176" s="5">
        <v>265000000000</v>
      </c>
      <c r="F176" s="5">
        <v>232000000000</v>
      </c>
      <c r="G176" s="5">
        <v>283000000000</v>
      </c>
    </row>
    <row r="177" spans="3:19" ht="15.5" x14ac:dyDescent="0.35">
      <c r="C177" t="s">
        <v>297</v>
      </c>
    </row>
    <row r="178" spans="3:19" ht="15.5" x14ac:dyDescent="0.35">
      <c r="C178" t="s">
        <v>298</v>
      </c>
      <c r="D178" s="5">
        <v>-570000000000</v>
      </c>
      <c r="E178" s="5">
        <v>-528000000000</v>
      </c>
      <c r="F178" s="5">
        <v>-517000000000</v>
      </c>
      <c r="G178" s="5">
        <v>-473000000000</v>
      </c>
    </row>
    <row r="179" spans="3:19" ht="15.5" x14ac:dyDescent="0.35">
      <c r="C179" t="s">
        <v>23</v>
      </c>
      <c r="D179" s="5">
        <v>306000000000</v>
      </c>
      <c r="E179" s="5">
        <v>265000000000</v>
      </c>
      <c r="F179" s="5">
        <v>232000000000</v>
      </c>
      <c r="G179" s="5">
        <v>283000000000</v>
      </c>
    </row>
    <row r="180" spans="3:19" ht="15.5" x14ac:dyDescent="0.35">
      <c r="C180" t="s">
        <v>20</v>
      </c>
      <c r="D180" s="5">
        <v>299000000000</v>
      </c>
      <c r="E180" s="5">
        <v>261000000000</v>
      </c>
      <c r="F180" s="5">
        <v>218000000000</v>
      </c>
      <c r="G180" s="5">
        <v>271000000000</v>
      </c>
    </row>
    <row r="181" spans="3:19" ht="15.5" x14ac:dyDescent="0.35">
      <c r="C181" t="s">
        <v>299</v>
      </c>
      <c r="D181" s="5">
        <v>-781000000000</v>
      </c>
      <c r="E181" s="5">
        <v>-736000000000</v>
      </c>
      <c r="F181" s="5">
        <v>-723000000000</v>
      </c>
      <c r="G181" s="5">
        <v>-689000000000</v>
      </c>
    </row>
    <row r="182" spans="3:19" ht="15.5" x14ac:dyDescent="0.35">
      <c r="C182" t="s">
        <v>300</v>
      </c>
      <c r="D182" s="5">
        <v>-19000000000</v>
      </c>
      <c r="E182" s="5">
        <v>-48000000000</v>
      </c>
      <c r="F182" s="5">
        <v>-39000000000</v>
      </c>
      <c r="G182" s="5">
        <v>8000000000</v>
      </c>
    </row>
    <row r="183" spans="3:19" ht="15.5" x14ac:dyDescent="0.35">
      <c r="C183" t="s">
        <v>301</v>
      </c>
      <c r="D183" s="5">
        <v>-4000000000</v>
      </c>
      <c r="E183" s="5">
        <v>-9000000000</v>
      </c>
      <c r="F183" s="5">
        <v>0</v>
      </c>
      <c r="G183" s="5">
        <v>-4000000000</v>
      </c>
    </row>
    <row r="184" spans="3:19" ht="15.5" x14ac:dyDescent="0.35">
      <c r="C184" t="s">
        <v>12</v>
      </c>
      <c r="D184" s="5">
        <v>-23000000000</v>
      </c>
      <c r="E184" s="5">
        <v>-57000000000</v>
      </c>
      <c r="F184" s="5">
        <v>-39000000000</v>
      </c>
      <c r="G184" s="5">
        <v>4000000000</v>
      </c>
    </row>
    <row r="185" spans="3:19" ht="15.5" x14ac:dyDescent="0.35">
      <c r="C185" t="s">
        <v>15</v>
      </c>
      <c r="D185" s="6">
        <v>-328.2</v>
      </c>
      <c r="E185" s="6">
        <v>-817.13</v>
      </c>
      <c r="F185" s="6">
        <v>-558.52</v>
      </c>
      <c r="G185" s="6">
        <v>53.4</v>
      </c>
    </row>
    <row r="186" spans="3:19" ht="15.5" x14ac:dyDescent="0.35">
      <c r="C186" t="s">
        <v>57</v>
      </c>
      <c r="I186" s="6">
        <v>-1991.83</v>
      </c>
      <c r="J186" s="6">
        <v>-1223.17</v>
      </c>
      <c r="K186" s="6">
        <v>-434.79</v>
      </c>
      <c r="L186" s="6">
        <v>-1112.6400000000001</v>
      </c>
      <c r="M186" s="6">
        <v>-1067.1199999999999</v>
      </c>
      <c r="N186" s="6">
        <v>-447.93</v>
      </c>
      <c r="O186" s="6">
        <v>-41.82</v>
      </c>
      <c r="P186" s="6">
        <v>-264.39</v>
      </c>
      <c r="Q186" s="6">
        <v>-261.18</v>
      </c>
      <c r="R186" s="6">
        <v>4906.25</v>
      </c>
      <c r="S186" s="6">
        <v>1108.3399999999999</v>
      </c>
    </row>
    <row r="187" spans="3:19" ht="15.5" x14ac:dyDescent="0.35">
      <c r="C187" t="s">
        <v>71</v>
      </c>
      <c r="I187" s="6">
        <v>-7.0000000000000007E-2</v>
      </c>
      <c r="J187" s="6">
        <v>-0.1</v>
      </c>
      <c r="K187" s="6">
        <v>-0.51</v>
      </c>
      <c r="L187" s="6">
        <v>-0.28000000000000003</v>
      </c>
      <c r="M187" s="6">
        <v>-0.2</v>
      </c>
      <c r="N187" s="6">
        <v>-0.75</v>
      </c>
      <c r="O187" s="6">
        <v>-11.29</v>
      </c>
      <c r="P187" s="6">
        <v>-1.82</v>
      </c>
      <c r="Q187" s="6">
        <v>-2.87</v>
      </c>
      <c r="R187" s="6">
        <v>2.97</v>
      </c>
      <c r="S187" s="6">
        <v>15.79</v>
      </c>
    </row>
    <row r="188" spans="3:19" ht="15.5" x14ac:dyDescent="0.35">
      <c r="C188" t="s">
        <v>74</v>
      </c>
      <c r="I188" s="6">
        <v>0.02</v>
      </c>
      <c r="J188" s="6">
        <v>0.02</v>
      </c>
      <c r="K188" s="6">
        <v>0.02</v>
      </c>
      <c r="L188" s="6">
        <v>0.05</v>
      </c>
      <c r="M188" s="6">
        <v>0.06</v>
      </c>
      <c r="N188" s="6">
        <v>0.04</v>
      </c>
      <c r="O188" s="6">
        <v>0.06</v>
      </c>
      <c r="P188" s="6">
        <v>0.08</v>
      </c>
      <c r="Q188" s="6">
        <v>0.12</v>
      </c>
      <c r="R188" s="6">
        <v>0.12</v>
      </c>
      <c r="S188" s="6">
        <v>0.14000000000000001</v>
      </c>
    </row>
    <row r="189" spans="3:19" ht="15.5" x14ac:dyDescent="0.35">
      <c r="C189" t="s">
        <v>302</v>
      </c>
      <c r="I189" s="5">
        <v>-56760000000</v>
      </c>
      <c r="J189" s="5">
        <v>-10250000000</v>
      </c>
      <c r="K189" s="5">
        <v>27470000000</v>
      </c>
      <c r="L189" s="5">
        <v>-27430000000</v>
      </c>
      <c r="M189" s="5">
        <v>-26210000000</v>
      </c>
      <c r="N189" s="5">
        <v>28340000000</v>
      </c>
      <c r="O189" s="5">
        <v>54520000000</v>
      </c>
    </row>
    <row r="190" spans="3:19" ht="15.5" x14ac:dyDescent="0.35">
      <c r="C190" t="s">
        <v>303</v>
      </c>
      <c r="I190" s="6">
        <v>-0.33960000000000001</v>
      </c>
      <c r="J190" s="6">
        <v>-0.17430000000000001</v>
      </c>
      <c r="K190" s="6">
        <v>-4.9000000000000002E-2</v>
      </c>
      <c r="L190" s="6">
        <v>-0.13650000000000001</v>
      </c>
      <c r="M190" s="6">
        <v>-0.14460000000000001</v>
      </c>
      <c r="N190" s="6">
        <v>-5.1399999999999994E-2</v>
      </c>
      <c r="O190" s="6">
        <v>-4.3E-3</v>
      </c>
      <c r="P190" s="6">
        <v>-2.8399999999999998E-2</v>
      </c>
      <c r="Q190" s="6">
        <v>-3.5299999999999998E-2</v>
      </c>
      <c r="R190" s="6">
        <v>3.9E-2</v>
      </c>
      <c r="S190" s="6">
        <v>1.01E-2</v>
      </c>
    </row>
    <row r="191" spans="3:19" ht="15.5" x14ac:dyDescent="0.35">
      <c r="C191" t="s">
        <v>304</v>
      </c>
      <c r="I191" s="6">
        <v>0.2949</v>
      </c>
      <c r="J191" s="6">
        <v>0.27089999999999997</v>
      </c>
      <c r="K191" s="6">
        <v>0.13200000000000001</v>
      </c>
      <c r="L191" s="6">
        <v>0.41639999999999999</v>
      </c>
      <c r="M191" s="6">
        <v>0.69370000000000009</v>
      </c>
      <c r="N191" s="6">
        <v>0.92760000000000009</v>
      </c>
      <c r="O191" s="6">
        <v>0.58069999999999999</v>
      </c>
      <c r="P191" s="6">
        <v>4.7042999999999999</v>
      </c>
      <c r="Q191" s="6">
        <v>-1.1381999999999999</v>
      </c>
      <c r="R191" s="6">
        <v>0.48420000000000002</v>
      </c>
      <c r="S191" s="6">
        <v>0.17929999999999999</v>
      </c>
    </row>
    <row r="192" spans="3:19" ht="15.5" x14ac:dyDescent="0.35">
      <c r="C192" t="s">
        <v>305</v>
      </c>
      <c r="I192" s="6">
        <v>0.26090000000000002</v>
      </c>
      <c r="J192" s="6">
        <v>0.20469999999999999</v>
      </c>
      <c r="K192" s="6">
        <v>6.9800000000000001E-2</v>
      </c>
      <c r="L192" s="6">
        <v>0.58250000000000002</v>
      </c>
      <c r="M192" s="6">
        <v>-1.3130000000000002</v>
      </c>
      <c r="N192" s="6">
        <v>-5.3499999999999999E-2</v>
      </c>
      <c r="O192" s="6">
        <v>7.1099999999999997E-2</v>
      </c>
      <c r="P192" s="6">
        <v>-2.5099999999999997E-2</v>
      </c>
      <c r="Q192" s="6">
        <v>-0.16539999999999999</v>
      </c>
      <c r="R192" s="6">
        <v>-0.08</v>
      </c>
      <c r="S192" s="6">
        <v>0.1696</v>
      </c>
    </row>
    <row r="193" spans="2:19" ht="15.5" x14ac:dyDescent="0.35">
      <c r="C193" t="s">
        <v>306</v>
      </c>
      <c r="I193" s="6">
        <v>-2.23</v>
      </c>
      <c r="J193" s="6">
        <v>-1.1499999999999999</v>
      </c>
      <c r="K193" s="6">
        <v>-0.51</v>
      </c>
      <c r="L193" s="6">
        <v>-13.07</v>
      </c>
      <c r="M193" s="6">
        <v>-11.41</v>
      </c>
      <c r="N193" s="6">
        <v>-0.7</v>
      </c>
      <c r="O193" s="6">
        <v>0.91</v>
      </c>
      <c r="P193" s="6">
        <v>-0.4</v>
      </c>
      <c r="Q193" s="6">
        <v>-2.56</v>
      </c>
      <c r="R193" s="6">
        <v>-1.67</v>
      </c>
      <c r="S193" s="6">
        <v>3.19</v>
      </c>
    </row>
    <row r="194" spans="2:19" ht="15.5" x14ac:dyDescent="0.35">
      <c r="C194" t="s">
        <v>68</v>
      </c>
      <c r="I194" s="6">
        <v>-0.02</v>
      </c>
      <c r="J194" s="6">
        <v>-0.03</v>
      </c>
      <c r="K194" s="6">
        <v>-7.0000000000000007E-2</v>
      </c>
      <c r="L194" s="6">
        <v>-0.12</v>
      </c>
      <c r="M194" s="6">
        <v>-0.14000000000000001</v>
      </c>
      <c r="N194" s="6">
        <v>-0.7</v>
      </c>
      <c r="O194" s="6">
        <v>-6.55</v>
      </c>
      <c r="P194" s="6">
        <v>-8.5399999999999991</v>
      </c>
      <c r="Q194" s="6">
        <v>3.27</v>
      </c>
      <c r="R194" s="6">
        <v>1.44</v>
      </c>
      <c r="S194" s="6">
        <v>2.83</v>
      </c>
    </row>
    <row r="195" spans="2:19" ht="15.5" x14ac:dyDescent="0.35">
      <c r="C195" t="s">
        <v>65</v>
      </c>
      <c r="I195" s="6">
        <v>-6754.83</v>
      </c>
      <c r="J195" s="6">
        <v>-4515.0600000000004</v>
      </c>
      <c r="K195" s="6">
        <v>-3292.97</v>
      </c>
      <c r="L195" s="6">
        <v>-2671.75</v>
      </c>
      <c r="M195" s="6">
        <v>-1538.26</v>
      </c>
      <c r="N195" s="6">
        <v>-482.88</v>
      </c>
      <c r="O195" s="6">
        <v>-72.02</v>
      </c>
      <c r="P195" s="6">
        <v>-56.2</v>
      </c>
      <c r="Q195" s="6">
        <v>229.47</v>
      </c>
      <c r="R195" s="6">
        <v>10133.09</v>
      </c>
      <c r="S195" s="6">
        <v>6179.76</v>
      </c>
    </row>
    <row r="196" spans="2:19" ht="15.5" x14ac:dyDescent="0.35">
      <c r="C196" t="s">
        <v>307</v>
      </c>
      <c r="I196" s="6">
        <v>-0.02</v>
      </c>
      <c r="J196" s="6">
        <v>-0.03</v>
      </c>
      <c r="K196" s="6">
        <v>-7.0000000000000007E-2</v>
      </c>
      <c r="L196" s="6">
        <v>-0.12</v>
      </c>
      <c r="M196" s="6">
        <v>-0.14000000000000001</v>
      </c>
      <c r="N196" s="6">
        <v>-0.7</v>
      </c>
      <c r="O196" s="6">
        <v>-6.55</v>
      </c>
      <c r="P196" s="6">
        <v>-8.5399999999999991</v>
      </c>
      <c r="Q196" s="6">
        <v>3.27</v>
      </c>
      <c r="R196" s="6">
        <v>1.44</v>
      </c>
      <c r="S196" s="6">
        <v>2.83</v>
      </c>
    </row>
    <row r="197" spans="2:19" ht="15.5" x14ac:dyDescent="0.35">
      <c r="C197" t="s">
        <v>308</v>
      </c>
      <c r="I197" s="6">
        <v>-6754.83</v>
      </c>
      <c r="J197" s="6">
        <v>-4515.0600000000004</v>
      </c>
      <c r="K197" s="6">
        <v>-3292.97</v>
      </c>
      <c r="L197" s="6">
        <v>-2671.75</v>
      </c>
      <c r="M197" s="6">
        <v>-1538.26</v>
      </c>
      <c r="N197" s="6">
        <v>-482.88</v>
      </c>
      <c r="O197" s="6">
        <v>-72.02</v>
      </c>
      <c r="P197" s="6">
        <v>-56.2</v>
      </c>
      <c r="Q197" s="6">
        <v>229.47</v>
      </c>
      <c r="R197" s="6">
        <v>10133.09</v>
      </c>
      <c r="S197" s="6">
        <v>6179.76</v>
      </c>
    </row>
    <row r="198" spans="2:19" ht="15.5" x14ac:dyDescent="0.35">
      <c r="C198" t="s">
        <v>309</v>
      </c>
      <c r="I198" s="5">
        <v>283000000000</v>
      </c>
      <c r="J198" s="5">
        <v>298000000000</v>
      </c>
      <c r="K198" s="5">
        <v>335000000000</v>
      </c>
      <c r="L198" s="5">
        <v>360000000000</v>
      </c>
      <c r="M198" s="5">
        <v>355000000000</v>
      </c>
      <c r="N198" s="5">
        <v>350000000000</v>
      </c>
      <c r="O198" s="5">
        <v>348000000000</v>
      </c>
      <c r="P198" s="5">
        <v>352000000000</v>
      </c>
      <c r="Q198" s="5">
        <v>365000000000</v>
      </c>
      <c r="R198" s="5">
        <v>310000000000</v>
      </c>
      <c r="S198" s="5">
        <v>280000000000</v>
      </c>
    </row>
    <row r="199" spans="2:19" ht="15.5" x14ac:dyDescent="0.35">
      <c r="C199" t="s">
        <v>310</v>
      </c>
    </row>
    <row r="200" spans="2:19" ht="15.5" x14ac:dyDescent="0.35">
      <c r="C200" t="s">
        <v>25</v>
      </c>
      <c r="I200" s="5">
        <v>283000000000</v>
      </c>
      <c r="J200" s="5">
        <v>298000000000</v>
      </c>
      <c r="K200" s="5">
        <v>335000000000</v>
      </c>
      <c r="L200" s="5">
        <v>360000000000</v>
      </c>
      <c r="M200" s="5">
        <v>355000000000</v>
      </c>
      <c r="N200" s="5">
        <v>350000000000</v>
      </c>
      <c r="O200" s="5">
        <v>348000000000</v>
      </c>
      <c r="P200" s="5">
        <v>352000000000</v>
      </c>
      <c r="Q200" s="5">
        <v>365000000000</v>
      </c>
      <c r="R200" s="5">
        <v>310000000000</v>
      </c>
      <c r="S200" s="5">
        <v>280000000000</v>
      </c>
    </row>
    <row r="201" spans="2:19" ht="15.5" x14ac:dyDescent="0.35">
      <c r="C201" t="s">
        <v>22</v>
      </c>
      <c r="I201" s="5">
        <v>271000000000</v>
      </c>
      <c r="J201" s="5">
        <v>297000000000</v>
      </c>
      <c r="K201" s="5">
        <v>330000000000</v>
      </c>
      <c r="L201" s="5">
        <v>358000000000</v>
      </c>
      <c r="M201" s="5">
        <v>349000000000</v>
      </c>
      <c r="N201" s="5">
        <v>334000000000</v>
      </c>
      <c r="O201" s="5">
        <v>339000000000</v>
      </c>
      <c r="P201" s="5">
        <v>344000000000</v>
      </c>
      <c r="Q201" s="5">
        <v>352000000000</v>
      </c>
      <c r="R201" s="5">
        <v>302000000000</v>
      </c>
      <c r="S201" s="5">
        <v>276000000000</v>
      </c>
    </row>
    <row r="202" spans="2:19" ht="15.5" x14ac:dyDescent="0.35">
      <c r="C202" t="s">
        <v>311</v>
      </c>
      <c r="I202" s="5">
        <v>-689000000000</v>
      </c>
      <c r="J202" s="5">
        <v>-566000000000</v>
      </c>
      <c r="K202" s="5">
        <v>-526000000000</v>
      </c>
      <c r="L202" s="5">
        <v>-478000000000</v>
      </c>
      <c r="M202" s="5">
        <v>-426000000000</v>
      </c>
      <c r="N202" s="5">
        <v>-208000000000</v>
      </c>
      <c r="O202" s="5">
        <v>-197000000000</v>
      </c>
      <c r="P202" s="5">
        <v>-197000000000</v>
      </c>
      <c r="Q202" s="5">
        <v>-249000000000</v>
      </c>
      <c r="R202" s="5">
        <v>-171000000000</v>
      </c>
      <c r="S202" s="5">
        <v>-166000000000</v>
      </c>
    </row>
    <row r="203" spans="2:19" ht="15.5" x14ac:dyDescent="0.35">
      <c r="C203" t="s">
        <v>312</v>
      </c>
      <c r="I203" s="5">
        <v>-24000000000</v>
      </c>
      <c r="J203" s="5">
        <v>-3000000000</v>
      </c>
      <c r="K203" s="5">
        <v>-55000000000</v>
      </c>
      <c r="L203" s="5">
        <v>-36000000000</v>
      </c>
      <c r="M203" s="5">
        <v>-2000000000</v>
      </c>
      <c r="N203" s="5">
        <v>18000000000</v>
      </c>
      <c r="O203" s="5">
        <v>66000000000</v>
      </c>
      <c r="P203" s="5">
        <v>-44000000000</v>
      </c>
      <c r="Q203" s="5">
        <v>34000000000</v>
      </c>
      <c r="R203" s="5">
        <v>21000000000</v>
      </c>
      <c r="S203" s="5">
        <v>15000000000</v>
      </c>
    </row>
    <row r="204" spans="2:19" ht="15.5" x14ac:dyDescent="0.35">
      <c r="C204" t="s">
        <v>313</v>
      </c>
      <c r="I204" s="5">
        <v>-9000000000</v>
      </c>
      <c r="J204" s="5">
        <v>-8000000000</v>
      </c>
      <c r="K204" s="5">
        <v>-9000000000</v>
      </c>
      <c r="L204" s="5">
        <v>-11000000000</v>
      </c>
      <c r="M204" s="5">
        <v>-9000000000</v>
      </c>
      <c r="N204" s="5">
        <v>-27000000000</v>
      </c>
      <c r="O204" s="5">
        <v>-38000000000</v>
      </c>
      <c r="P204" s="5">
        <v>-115000000000</v>
      </c>
      <c r="Q204" s="5">
        <v>-93000000000</v>
      </c>
      <c r="R204" s="5">
        <v>-30000000000</v>
      </c>
      <c r="S204" s="5">
        <v>-13000000000</v>
      </c>
    </row>
    <row r="205" spans="2:19" ht="15.5" x14ac:dyDescent="0.35">
      <c r="C205" t="s">
        <v>14</v>
      </c>
      <c r="I205" s="5">
        <v>-33000000000</v>
      </c>
      <c r="J205" s="5">
        <v>-11000000000</v>
      </c>
      <c r="K205" s="5">
        <v>-64000000000</v>
      </c>
      <c r="L205" s="5">
        <v>-47000000000</v>
      </c>
      <c r="M205" s="5">
        <v>-11000000000</v>
      </c>
      <c r="N205" s="5">
        <v>-9000000000</v>
      </c>
      <c r="O205" s="5">
        <v>28000000000</v>
      </c>
      <c r="P205" s="5">
        <v>-159000000000</v>
      </c>
      <c r="Q205" s="5">
        <v>-60000000000</v>
      </c>
      <c r="R205" s="5">
        <v>-10000000000</v>
      </c>
      <c r="S205" s="5">
        <v>2000000000</v>
      </c>
    </row>
    <row r="206" spans="2:19" ht="15.5" x14ac:dyDescent="0.35">
      <c r="C206" t="s">
        <v>16</v>
      </c>
      <c r="I206" s="6">
        <v>-469.96</v>
      </c>
      <c r="J206" s="6">
        <v>-159.46</v>
      </c>
      <c r="K206" s="6">
        <v>-911.41</v>
      </c>
      <c r="L206" s="6">
        <v>-677.42</v>
      </c>
      <c r="M206" s="5">
        <v>-161</v>
      </c>
      <c r="N206" s="6">
        <v>-127.65</v>
      </c>
      <c r="O206" s="6">
        <v>402.21</v>
      </c>
      <c r="P206" s="6">
        <v>-2266.17</v>
      </c>
      <c r="Q206" s="6">
        <v>-852.18</v>
      </c>
      <c r="R206" s="6">
        <v>-2797.66</v>
      </c>
      <c r="S206" s="6">
        <v>676.83</v>
      </c>
    </row>
    <row r="208" spans="2:19" ht="15.5" x14ac:dyDescent="0.35">
      <c r="B208" t="s">
        <v>314</v>
      </c>
      <c r="C208" t="s">
        <v>315</v>
      </c>
      <c r="D208" s="5">
        <v>-27000000000</v>
      </c>
      <c r="E208" s="5">
        <v>-18000000000</v>
      </c>
      <c r="F208" s="5">
        <v>-31000000000</v>
      </c>
      <c r="G208" s="5">
        <v>-63000000000</v>
      </c>
      <c r="H208" s="5">
        <v>-101000000000</v>
      </c>
      <c r="I208" s="5">
        <v>-139000000000</v>
      </c>
      <c r="J208" s="5">
        <v>-86000000000</v>
      </c>
      <c r="K208" s="5">
        <v>-30000000000</v>
      </c>
      <c r="L208" s="5">
        <v>-78000000000</v>
      </c>
      <c r="M208" s="5">
        <v>-75000000000</v>
      </c>
      <c r="N208" s="5">
        <v>-31000000000</v>
      </c>
      <c r="O208" s="5">
        <v>-3000000000</v>
      </c>
      <c r="P208" s="5">
        <v>-19000000000</v>
      </c>
      <c r="Q208" s="5">
        <v>-18000000000</v>
      </c>
    </row>
    <row r="209" spans="3:17" ht="15.5" x14ac:dyDescent="0.35">
      <c r="C209" t="s">
        <v>56</v>
      </c>
      <c r="D209" s="6">
        <v>-136.13</v>
      </c>
      <c r="E209" s="6">
        <v>-89.08</v>
      </c>
      <c r="F209" s="6">
        <v>-153.9</v>
      </c>
      <c r="G209" s="5">
        <v>-317</v>
      </c>
      <c r="H209" s="6">
        <v>-505.48</v>
      </c>
      <c r="I209" s="6">
        <v>-697.14</v>
      </c>
      <c r="J209" s="6">
        <v>-428.11</v>
      </c>
      <c r="K209" s="6">
        <v>-152.18</v>
      </c>
      <c r="L209" s="6">
        <v>-389.42</v>
      </c>
      <c r="M209" s="6">
        <v>-373.49</v>
      </c>
      <c r="N209" s="6">
        <v>-156.78</v>
      </c>
      <c r="O209" s="6">
        <v>-14.64</v>
      </c>
      <c r="P209" s="6">
        <v>-92.54</v>
      </c>
      <c r="Q209" s="6">
        <v>-91.41</v>
      </c>
    </row>
    <row r="210" spans="3:17" ht="15.5" x14ac:dyDescent="0.35">
      <c r="C210" t="s">
        <v>322</v>
      </c>
      <c r="D210" s="5">
        <v>109000000000</v>
      </c>
      <c r="E210" s="5">
        <v>103000000000</v>
      </c>
      <c r="F210" s="5">
        <v>88000000000</v>
      </c>
      <c r="G210" s="5">
        <v>83000000000</v>
      </c>
      <c r="H210" s="5">
        <v>400000000000</v>
      </c>
      <c r="I210" s="5">
        <v>428000000000</v>
      </c>
      <c r="J210" s="5">
        <v>514000000000</v>
      </c>
      <c r="K210" s="5">
        <v>690000000000</v>
      </c>
      <c r="L210" s="5">
        <v>482000000000</v>
      </c>
      <c r="M210" s="5">
        <v>269000000000</v>
      </c>
      <c r="N210" s="5">
        <v>539000000000</v>
      </c>
      <c r="O210" s="5">
        <v>588000000000</v>
      </c>
      <c r="P210" s="5">
        <v>444000000000</v>
      </c>
      <c r="Q210" s="5">
        <v>427000000000</v>
      </c>
    </row>
    <row r="211" spans="3:17" ht="15.5" x14ac:dyDescent="0.35">
      <c r="C211" t="s">
        <v>327</v>
      </c>
      <c r="I211" s="6">
        <v>-0.28000000000000003</v>
      </c>
    </row>
    <row r="212" spans="3:17" ht="15.5" x14ac:dyDescent="0.35">
      <c r="C212" t="s">
        <v>328</v>
      </c>
      <c r="I212" s="6">
        <v>-0.2</v>
      </c>
    </row>
    <row r="213" spans="3:17" ht="15.5" x14ac:dyDescent="0.35">
      <c r="C213" t="s">
        <v>329</v>
      </c>
      <c r="I213" s="6">
        <v>7.49</v>
      </c>
    </row>
    <row r="214" spans="3:17" ht="15.5" x14ac:dyDescent="0.35">
      <c r="C214" t="s">
        <v>330</v>
      </c>
      <c r="I214" s="6">
        <v>-4.9404000000000003</v>
      </c>
    </row>
    <row r="215" spans="3:17" ht="15.5" x14ac:dyDescent="0.35">
      <c r="C215" t="s">
        <v>331</v>
      </c>
      <c r="I215" s="6">
        <v>7.0000000000000007E-2</v>
      </c>
    </row>
    <row r="216" spans="3:17" ht="15.5" x14ac:dyDescent="0.35">
      <c r="C216" t="s">
        <v>332</v>
      </c>
      <c r="I216" s="6">
        <v>-0.05</v>
      </c>
    </row>
    <row r="217" spans="3:17" ht="15.5" x14ac:dyDescent="0.35">
      <c r="C217" t="s">
        <v>333</v>
      </c>
      <c r="I217" s="6">
        <v>-0.28999999999999998</v>
      </c>
    </row>
    <row r="218" spans="3:17" ht="15.5" x14ac:dyDescent="0.35">
      <c r="C218" t="s">
        <v>334</v>
      </c>
      <c r="I218" s="6">
        <v>-0.25</v>
      </c>
    </row>
    <row r="219" spans="3:17" ht="15.5" x14ac:dyDescent="0.35">
      <c r="C219" t="s">
        <v>335</v>
      </c>
      <c r="I219" s="6">
        <v>-3.16</v>
      </c>
    </row>
    <row r="220" spans="3:17" ht="15.5" x14ac:dyDescent="0.35">
      <c r="C220" t="s">
        <v>336</v>
      </c>
      <c r="I220" s="6">
        <v>-4.7</v>
      </c>
    </row>
    <row r="221" spans="3:17" ht="15.5" x14ac:dyDescent="0.35">
      <c r="C221" t="s">
        <v>338</v>
      </c>
      <c r="I221" s="6">
        <v>-0.01</v>
      </c>
    </row>
    <row r="222" spans="3:17" ht="15.5" x14ac:dyDescent="0.35">
      <c r="C222" t="s">
        <v>339</v>
      </c>
      <c r="I222" s="6">
        <v>-701.54</v>
      </c>
    </row>
    <row r="223" spans="3:17" ht="15.5" x14ac:dyDescent="0.35">
      <c r="C223" t="s">
        <v>340</v>
      </c>
      <c r="I223" s="6">
        <v>-505.76</v>
      </c>
    </row>
    <row r="224" spans="3:17" ht="15.5" x14ac:dyDescent="0.35">
      <c r="C224" t="s">
        <v>341</v>
      </c>
      <c r="I224" s="6">
        <v>1910.02</v>
      </c>
    </row>
    <row r="225" spans="3:9" ht="15.5" x14ac:dyDescent="0.35">
      <c r="C225" t="s">
        <v>342</v>
      </c>
      <c r="D225" s="6">
        <v>34.53</v>
      </c>
    </row>
    <row r="226" spans="3:9" ht="15.5" x14ac:dyDescent="0.35">
      <c r="C226" t="s">
        <v>343</v>
      </c>
      <c r="I226" s="6">
        <v>-2852.01</v>
      </c>
    </row>
    <row r="227" spans="3:9" ht="15.5" x14ac:dyDescent="0.35">
      <c r="C227" t="s">
        <v>344</v>
      </c>
      <c r="I227" s="6">
        <v>-577.66</v>
      </c>
    </row>
    <row r="228" spans="3:9" ht="15.5" x14ac:dyDescent="0.35">
      <c r="C228" t="s">
        <v>345</v>
      </c>
      <c r="D228" s="6">
        <v>0.22</v>
      </c>
    </row>
    <row r="229" spans="3:9" ht="15.5" x14ac:dyDescent="0.35">
      <c r="C229" t="s">
        <v>346</v>
      </c>
      <c r="D229" s="6">
        <v>0.13</v>
      </c>
    </row>
    <row r="230" spans="3:9" ht="15.5" x14ac:dyDescent="0.35">
      <c r="C230" t="s">
        <v>347</v>
      </c>
      <c r="D230" s="6">
        <v>-0.54</v>
      </c>
    </row>
    <row r="231" spans="3:9" ht="15.5" x14ac:dyDescent="0.35">
      <c r="C231" t="s">
        <v>349</v>
      </c>
      <c r="D231" s="6">
        <v>-1.8</v>
      </c>
    </row>
    <row r="232" spans="3:9" ht="15.5" x14ac:dyDescent="0.35">
      <c r="C232" t="s">
        <v>350</v>
      </c>
      <c r="D232" s="6">
        <v>0.67</v>
      </c>
    </row>
    <row r="233" spans="3:9" ht="15.5" x14ac:dyDescent="0.35">
      <c r="C233" t="s">
        <v>351</v>
      </c>
      <c r="D233" s="6">
        <v>-0.8</v>
      </c>
    </row>
    <row r="234" spans="3:9" ht="15.5" x14ac:dyDescent="0.35">
      <c r="C234" t="s">
        <v>352</v>
      </c>
      <c r="I234" s="6">
        <v>-2.54</v>
      </c>
    </row>
    <row r="235" spans="3:9" ht="15.5" x14ac:dyDescent="0.35">
      <c r="C235" t="s">
        <v>12</v>
      </c>
      <c r="D235" s="5">
        <v>-23000000000</v>
      </c>
    </row>
    <row r="236" spans="3:9" ht="15.5" x14ac:dyDescent="0.35">
      <c r="C236" t="s">
        <v>353</v>
      </c>
      <c r="I236" s="6">
        <v>-13.33</v>
      </c>
    </row>
    <row r="237" spans="3:9" ht="15.5" x14ac:dyDescent="0.35">
      <c r="C237" t="s">
        <v>354</v>
      </c>
      <c r="I237" s="6">
        <v>-0.30719999999999997</v>
      </c>
    </row>
    <row r="238" spans="3:9" ht="15.5" x14ac:dyDescent="0.35">
      <c r="C238" t="s">
        <v>355</v>
      </c>
      <c r="I238" s="6">
        <v>0.24600000000000002</v>
      </c>
    </row>
    <row r="239" spans="3:9" ht="15.5" x14ac:dyDescent="0.35">
      <c r="C239" t="s">
        <v>356</v>
      </c>
      <c r="I239" s="6">
        <v>0.19649999999999998</v>
      </c>
    </row>
    <row r="240" spans="3:9" ht="15.5" x14ac:dyDescent="0.35">
      <c r="C240" t="s">
        <v>357</v>
      </c>
      <c r="I240" s="6">
        <v>0.39409999999999995</v>
      </c>
    </row>
    <row r="241" spans="3:9" ht="15.5" x14ac:dyDescent="0.35">
      <c r="C241" t="s">
        <v>358</v>
      </c>
      <c r="D241" s="6">
        <v>67.81</v>
      </c>
    </row>
    <row r="242" spans="3:9" ht="15.5" x14ac:dyDescent="0.35">
      <c r="C242" t="s">
        <v>359</v>
      </c>
      <c r="D242" s="6">
        <v>71.599999999999994</v>
      </c>
    </row>
    <row r="243" spans="3:9" ht="15.5" x14ac:dyDescent="0.35">
      <c r="C243" t="s">
        <v>360</v>
      </c>
      <c r="D243" s="6">
        <v>56.09</v>
      </c>
    </row>
    <row r="244" spans="3:9" ht="15.5" x14ac:dyDescent="0.35">
      <c r="C244" t="s">
        <v>361</v>
      </c>
      <c r="D244" s="6">
        <v>83.32</v>
      </c>
    </row>
    <row r="245" spans="3:9" ht="15.5" x14ac:dyDescent="0.35">
      <c r="C245" t="s">
        <v>362</v>
      </c>
      <c r="D245" s="6">
        <v>1.34</v>
      </c>
    </row>
    <row r="246" spans="3:9" ht="15.5" x14ac:dyDescent="0.35">
      <c r="C246" t="s">
        <v>363</v>
      </c>
      <c r="I246" s="6">
        <v>0.85</v>
      </c>
    </row>
    <row r="247" spans="3:9" ht="15.5" x14ac:dyDescent="0.35">
      <c r="C247" t="s">
        <v>364</v>
      </c>
      <c r="I247" s="6">
        <v>4.82</v>
      </c>
    </row>
    <row r="248" spans="3:9" ht="15.5" x14ac:dyDescent="0.35">
      <c r="C248" t="s">
        <v>52</v>
      </c>
      <c r="I248" s="5">
        <v>28000000000</v>
      </c>
    </row>
    <row r="249" spans="3:9" ht="15.5" x14ac:dyDescent="0.35">
      <c r="C249" t="s">
        <v>365</v>
      </c>
      <c r="I249" s="5">
        <v>328000000000</v>
      </c>
    </row>
    <row r="250" spans="3:9" ht="15.5" x14ac:dyDescent="0.35">
      <c r="C250" t="s">
        <v>366</v>
      </c>
      <c r="I250" s="5">
        <v>200000000</v>
      </c>
    </row>
    <row r="251" spans="3:9" ht="15.5" x14ac:dyDescent="0.35">
      <c r="C251" t="s">
        <v>367</v>
      </c>
      <c r="I251" s="6">
        <v>1.3600000000000001E-2</v>
      </c>
    </row>
    <row r="252" spans="3:9" ht="15.5" x14ac:dyDescent="0.35">
      <c r="C252" t="s">
        <v>368</v>
      </c>
      <c r="D252" s="6">
        <v>-5.6299999999999996E-2</v>
      </c>
    </row>
    <row r="253" spans="3:9" ht="15.5" x14ac:dyDescent="0.35">
      <c r="C253" t="s">
        <v>369</v>
      </c>
      <c r="D253" s="6">
        <v>-0.20100000000000001</v>
      </c>
    </row>
    <row r="254" spans="3:9" ht="15.5" x14ac:dyDescent="0.35">
      <c r="C254" t="s">
        <v>370</v>
      </c>
      <c r="D254" s="6">
        <v>-0.25079999999999997</v>
      </c>
    </row>
    <row r="255" spans="3:9" ht="15.5" x14ac:dyDescent="0.35">
      <c r="C255" t="s">
        <v>371</v>
      </c>
      <c r="D255" s="6">
        <v>-0.16059999999999999</v>
      </c>
    </row>
    <row r="256" spans="3:9" ht="15.5" x14ac:dyDescent="0.35">
      <c r="C256" t="s">
        <v>372</v>
      </c>
      <c r="D256" s="6">
        <v>-2.0507</v>
      </c>
    </row>
    <row r="257" spans="3:9" ht="15.5" x14ac:dyDescent="0.35">
      <c r="C257" t="s">
        <v>373</v>
      </c>
      <c r="D257" s="6">
        <v>-0.61380000000000001</v>
      </c>
    </row>
    <row r="258" spans="3:9" ht="15.5" x14ac:dyDescent="0.35">
      <c r="C258" t="s">
        <v>377</v>
      </c>
      <c r="I258" s="5">
        <v>3</v>
      </c>
    </row>
    <row r="259" spans="3:9" ht="15.5" x14ac:dyDescent="0.35">
      <c r="C259" t="s">
        <v>378</v>
      </c>
      <c r="I259" s="6">
        <v>0.64</v>
      </c>
    </row>
    <row r="260" spans="3:9" ht="15.5" x14ac:dyDescent="0.35">
      <c r="C260" t="s">
        <v>379</v>
      </c>
      <c r="I260" s="6">
        <v>0.01</v>
      </c>
    </row>
    <row r="261" spans="3:9" ht="15.5" x14ac:dyDescent="0.35">
      <c r="C261" t="s">
        <v>381</v>
      </c>
      <c r="I261" s="6">
        <v>0.01</v>
      </c>
    </row>
    <row r="262" spans="3:9" ht="15.5" x14ac:dyDescent="0.35">
      <c r="C262" t="s">
        <v>382</v>
      </c>
      <c r="I262" s="6">
        <v>0.99</v>
      </c>
    </row>
    <row r="263" spans="3:9" ht="15.5" x14ac:dyDescent="0.35">
      <c r="C263" t="s">
        <v>383</v>
      </c>
      <c r="I263" s="5">
        <v>0</v>
      </c>
    </row>
    <row r="264" spans="3:9" ht="15.5" x14ac:dyDescent="0.35">
      <c r="C264" t="s">
        <v>384</v>
      </c>
      <c r="I264" s="6">
        <v>0.95</v>
      </c>
    </row>
    <row r="265" spans="3:9" ht="15.5" x14ac:dyDescent="0.35">
      <c r="C265" t="s">
        <v>385</v>
      </c>
      <c r="I265" s="5">
        <v>382000000000</v>
      </c>
    </row>
    <row r="266" spans="3:9" ht="15.5" x14ac:dyDescent="0.35">
      <c r="C266" t="s">
        <v>386</v>
      </c>
      <c r="I266" s="5">
        <v>-53000000000</v>
      </c>
    </row>
    <row r="267" spans="3:9" ht="15.5" x14ac:dyDescent="0.35">
      <c r="C267" t="s">
        <v>387</v>
      </c>
      <c r="I267" s="5">
        <v>-70000000000</v>
      </c>
    </row>
    <row r="268" spans="3:9" ht="15.5" x14ac:dyDescent="0.35">
      <c r="C268" t="s">
        <v>388</v>
      </c>
      <c r="I268" s="5">
        <v>-140000000000</v>
      </c>
    </row>
    <row r="269" spans="3:9" ht="15.5" x14ac:dyDescent="0.35">
      <c r="C269" t="s">
        <v>389</v>
      </c>
      <c r="D269" s="5">
        <v>7000000000</v>
      </c>
    </row>
    <row r="270" spans="3:9" ht="15.5" x14ac:dyDescent="0.35">
      <c r="C270" t="s">
        <v>390</v>
      </c>
      <c r="D270" s="5">
        <v>457000000000</v>
      </c>
    </row>
    <row r="271" spans="3:9" ht="15.5" x14ac:dyDescent="0.35">
      <c r="C271" t="s">
        <v>391</v>
      </c>
      <c r="D271" s="5">
        <v>1027000000000</v>
      </c>
    </row>
    <row r="272" spans="3:9" ht="15.5" x14ac:dyDescent="0.35">
      <c r="C272" t="s">
        <v>299</v>
      </c>
      <c r="D272" s="5">
        <v>-781000000000</v>
      </c>
    </row>
    <row r="273" spans="3:9" ht="15.5" x14ac:dyDescent="0.35">
      <c r="C273" t="s">
        <v>298</v>
      </c>
      <c r="I273" s="5">
        <v>-570000000000</v>
      </c>
    </row>
    <row r="274" spans="3:9" ht="15.5" x14ac:dyDescent="0.35">
      <c r="C274" t="s">
        <v>296</v>
      </c>
      <c r="D274" s="5">
        <v>306000000000</v>
      </c>
    </row>
    <row r="275" spans="3:9" ht="15.5" x14ac:dyDescent="0.35">
      <c r="C275" t="s">
        <v>23</v>
      </c>
      <c r="D275" s="5">
        <v>306000000000</v>
      </c>
    </row>
    <row r="276" spans="3:9" ht="15.5" x14ac:dyDescent="0.35">
      <c r="C276" t="s">
        <v>20</v>
      </c>
      <c r="D276" s="5">
        <v>299000000000</v>
      </c>
    </row>
    <row r="277" spans="3:9" ht="15.5" x14ac:dyDescent="0.35">
      <c r="C277" t="s">
        <v>392</v>
      </c>
      <c r="I277" s="5">
        <v>-570000000000</v>
      </c>
    </row>
    <row r="278" spans="3:9" ht="15.5" x14ac:dyDescent="0.35">
      <c r="C278" t="s">
        <v>393</v>
      </c>
      <c r="I278" s="5">
        <v>-98000000000</v>
      </c>
    </row>
    <row r="279" spans="3:9" ht="15.5" x14ac:dyDescent="0.35">
      <c r="C279" t="s">
        <v>394</v>
      </c>
      <c r="I279" s="5">
        <v>-6000000000</v>
      </c>
    </row>
    <row r="280" spans="3:9" ht="15.5" x14ac:dyDescent="0.35">
      <c r="C280" t="s">
        <v>395</v>
      </c>
      <c r="I280" s="5">
        <v>107000000000</v>
      </c>
    </row>
    <row r="281" spans="3:9" ht="15.5" x14ac:dyDescent="0.35">
      <c r="C281" t="s">
        <v>396</v>
      </c>
      <c r="I281" s="5">
        <v>-17000000000</v>
      </c>
    </row>
    <row r="282" spans="3:9" ht="15.5" x14ac:dyDescent="0.35">
      <c r="C282" t="s">
        <v>397</v>
      </c>
      <c r="I282" s="5">
        <v>-116000000000</v>
      </c>
    </row>
  </sheetData>
  <pageMargins left="0.7" right="0.7" top="0.75" bottom="0.75" header="0.3" footer="0.3"/>
  <ignoredErrors>
    <ignoredError sqref="A1:S28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1484</v>
      </c>
      <c r="D1" t="s">
        <v>1</v>
      </c>
      <c r="H1" t="s">
        <v>2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</row>
    <row r="2" spans="1:19" ht="15.5" x14ac:dyDescent="0.35">
      <c r="C2" t="s">
        <v>1485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48">
        <f t="shared" ref="I2:S2" ca="1" si="0">IFERROR(_xlfn.STOCKHISTORY("XIDX:" &amp; $C$1, I1, , 0, 0, 1), "Libur")</f>
        <v>418</v>
      </c>
      <c r="J2" s="2" vm="44">
        <f t="shared" ca="1" si="0"/>
        <v>880</v>
      </c>
      <c r="K2" s="2" vm="349">
        <f t="shared" ca="1" si="0"/>
        <v>1085</v>
      </c>
      <c r="L2" s="2" vm="350">
        <f t="shared" ca="1" si="0"/>
        <v>600</v>
      </c>
      <c r="M2" s="2" vm="351">
        <f t="shared" ca="1" si="0"/>
        <v>625</v>
      </c>
      <c r="N2" s="2" vm="352">
        <f t="shared" ca="1" si="0"/>
        <v>470</v>
      </c>
      <c r="O2" s="2" vm="203">
        <f t="shared" ca="1" si="0"/>
        <v>143</v>
      </c>
      <c r="P2" s="2" vm="83">
        <f t="shared" ca="1" si="0"/>
        <v>235</v>
      </c>
      <c r="Q2" s="2" vm="353">
        <f t="shared" ca="1" si="0"/>
        <v>122</v>
      </c>
      <c r="R2" s="2" vm="155">
        <f t="shared" ca="1" si="0"/>
        <v>350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75797307757</v>
      </c>
      <c r="H4" s="2">
        <f>IFERROR(SUM(D4:G4)*(4/MAX(1,COUNT(D4:G4))),"")</f>
        <v>303189231028</v>
      </c>
      <c r="I4" s="2">
        <f t="shared" ref="I4:S4" si="1">IFERROR(INDEX(I51:I500,MATCH($C$4,$C$51:$C$500,0)),"")</f>
        <v>418168913163</v>
      </c>
      <c r="J4" s="2">
        <f t="shared" si="1"/>
        <v>525324518118</v>
      </c>
      <c r="K4" s="2">
        <f t="shared" si="1"/>
        <v>570072055705</v>
      </c>
      <c r="L4" s="2">
        <f t="shared" si="1"/>
        <v>583329689427</v>
      </c>
      <c r="M4" s="2">
        <f t="shared" si="1"/>
        <v>566385701354</v>
      </c>
      <c r="N4" s="2">
        <f t="shared" si="1"/>
        <v>330837427396</v>
      </c>
      <c r="O4" s="2">
        <f t="shared" si="1"/>
        <v>311479199666</v>
      </c>
      <c r="P4" s="2">
        <f t="shared" si="1"/>
        <v>181227641077</v>
      </c>
      <c r="Q4" s="2">
        <f t="shared" si="1"/>
        <v>100491339731</v>
      </c>
      <c r="R4" s="2">
        <f t="shared" si="1"/>
        <v>98931430006</v>
      </c>
      <c r="S4" s="2">
        <f t="shared" si="1"/>
        <v>83805635201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-16171745386</v>
      </c>
      <c r="H5" s="2">
        <f>IFERROR(SUM(D5:G5)*(4/MAX(1,COUNT(D5:G5))),"")</f>
        <v>-64686981544</v>
      </c>
      <c r="I5" s="2">
        <f t="shared" ref="I5:S5" si="2">IFERROR(INDEX(I51:I500,MATCH($C$5,$C$51:$C$500,0)),"")</f>
        <v>-209572767758</v>
      </c>
      <c r="J5" s="2">
        <f t="shared" si="2"/>
        <v>-72288043323</v>
      </c>
      <c r="K5" s="2">
        <f t="shared" si="2"/>
        <v>-20962681226</v>
      </c>
      <c r="L5" s="2">
        <f t="shared" si="2"/>
        <v>-174831833672</v>
      </c>
      <c r="M5" s="2">
        <f t="shared" si="2"/>
        <v>165390589777</v>
      </c>
      <c r="N5" s="2">
        <f t="shared" si="2"/>
        <v>48702420074</v>
      </c>
      <c r="O5" s="2">
        <f t="shared" si="2"/>
        <v>69667367463</v>
      </c>
      <c r="P5" s="2">
        <f t="shared" si="2"/>
        <v>33321432994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892378306310</v>
      </c>
      <c r="H6" s="2">
        <f>IFERROR(INDEX(D6:G6,COUNT(D6:G6)),"")</f>
        <v>892378306310</v>
      </c>
      <c r="I6" s="2">
        <f t="shared" ref="I6:S6" si="3">IFERROR(INDEX(I51:I500,MATCH($C$6,$C$51:$C$500,0)),"")</f>
        <v>918280747509</v>
      </c>
      <c r="J6" s="2">
        <f t="shared" si="3"/>
        <v>1127856429161</v>
      </c>
      <c r="K6" s="2">
        <f t="shared" si="3"/>
        <v>1200130676006</v>
      </c>
      <c r="L6" s="2">
        <f t="shared" si="3"/>
        <v>1174139186794</v>
      </c>
      <c r="M6" s="2">
        <f t="shared" si="3"/>
        <v>1347986604107</v>
      </c>
      <c r="N6" s="2">
        <f t="shared" si="3"/>
        <v>1182586794176</v>
      </c>
      <c r="O6" s="2">
        <f t="shared" si="3"/>
        <v>1133874872793</v>
      </c>
      <c r="P6" s="2">
        <f t="shared" si="3"/>
        <v>163821701929</v>
      </c>
      <c r="Q6" s="2">
        <f t="shared" si="3"/>
        <v>130500179763</v>
      </c>
      <c r="R6" s="2">
        <f t="shared" si="3"/>
        <v>131236271236</v>
      </c>
      <c r="S6" s="2">
        <f t="shared" si="3"/>
        <v>118895680313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4.87</v>
      </c>
      <c r="H7" s="3">
        <f>IFERROR(INDEX(D7:G7,COUNT(D7:G7)),"")</f>
        <v>4.87</v>
      </c>
      <c r="I7" s="3">
        <f t="shared" ref="I7:S7" si="4">IFERROR(INDEX(I51:I500,MATCH($C$7,$C$51:$C$500,0))/1000000000,"")</f>
        <v>4.87</v>
      </c>
      <c r="J7" s="3">
        <f t="shared" si="4"/>
        <v>4.87</v>
      </c>
      <c r="K7" s="3">
        <f t="shared" si="4"/>
        <v>4.87</v>
      </c>
      <c r="L7" s="3">
        <f t="shared" si="4"/>
        <v>4.87</v>
      </c>
      <c r="M7" s="3">
        <f t="shared" si="4"/>
        <v>4.87</v>
      </c>
      <c r="N7" s="3">
        <f t="shared" si="4"/>
        <v>4.87</v>
      </c>
      <c r="O7" s="3">
        <f t="shared" si="4"/>
        <v>4.87</v>
      </c>
      <c r="P7" s="3">
        <f t="shared" si="4"/>
        <v>0.76</v>
      </c>
      <c r="Q7" s="3">
        <f t="shared" si="4"/>
        <v>0.76</v>
      </c>
      <c r="R7" s="3">
        <f t="shared" si="4"/>
        <v>0.75</v>
      </c>
      <c r="S7" s="3">
        <f t="shared" si="4"/>
        <v>0.75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S8" si="5">IFERROR(INDEX(I51:I500,MATCH($C$8,$C$51:$C$500,0)),"")</f>
        <v>1000000000</v>
      </c>
      <c r="J8" s="2">
        <f t="shared" si="5"/>
        <v>-26000000000</v>
      </c>
      <c r="K8" s="2">
        <f t="shared" si="5"/>
        <v>-104000000000</v>
      </c>
      <c r="L8" s="2">
        <f t="shared" si="5"/>
        <v>-84000000000</v>
      </c>
      <c r="M8" s="2">
        <f t="shared" si="5"/>
        <v>40000000000</v>
      </c>
      <c r="N8" s="2">
        <f t="shared" si="5"/>
        <v>-15000000000</v>
      </c>
      <c r="O8" s="2">
        <f t="shared" si="5"/>
        <v>82000000000</v>
      </c>
      <c r="P8" s="2">
        <f t="shared" si="5"/>
        <v>107000000000</v>
      </c>
      <c r="Q8" s="2">
        <f t="shared" si="5"/>
        <v>6000000000</v>
      </c>
      <c r="R8" s="2">
        <f t="shared" si="5"/>
        <v>9000000000</v>
      </c>
      <c r="S8" s="2">
        <f t="shared" si="5"/>
        <v>7000000000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1.19</v>
      </c>
      <c r="H9" s="3">
        <f>IFERROR(INDEX(D9:G9,COUNT(D9:G9)),"")</f>
        <v>1.19</v>
      </c>
      <c r="I9" s="3">
        <f t="shared" ref="I9:S9" si="6">IFERROR(INDEX(I51:I500,MATCH($C$9,$C$51:$C$500,0)),"")</f>
        <v>0.25</v>
      </c>
      <c r="J9" s="3">
        <f t="shared" si="6"/>
        <v>-5.4</v>
      </c>
      <c r="K9" s="3">
        <f t="shared" si="6"/>
        <v>-21.33</v>
      </c>
      <c r="L9" s="3">
        <f t="shared" si="6"/>
        <v>-17.350000000000001</v>
      </c>
      <c r="M9" s="3">
        <f t="shared" si="6"/>
        <v>8.3000000000000007</v>
      </c>
      <c r="N9" s="3">
        <f t="shared" si="6"/>
        <v>-3.05</v>
      </c>
      <c r="O9" s="3">
        <f t="shared" si="6"/>
        <v>16.82</v>
      </c>
      <c r="P9" s="3">
        <f t="shared" si="6"/>
        <v>141.16</v>
      </c>
      <c r="Q9" s="3">
        <f t="shared" si="6"/>
        <v>7.48</v>
      </c>
      <c r="R9" s="3">
        <f t="shared" si="6"/>
        <v>11.68</v>
      </c>
      <c r="S9" s="3">
        <f t="shared" si="6"/>
        <v>8.8699999999999992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1672</v>
      </c>
      <c r="J10" s="3">
        <f t="shared" ca="1" si="7"/>
        <v>-162.96296296296296</v>
      </c>
      <c r="K10" s="3">
        <f t="shared" ca="1" si="7"/>
        <v>-50.867323019221757</v>
      </c>
      <c r="L10" s="3">
        <f t="shared" ca="1" si="7"/>
        <v>-34.582132564841494</v>
      </c>
      <c r="M10" s="3">
        <f t="shared" ca="1" si="7"/>
        <v>75.301204819277103</v>
      </c>
      <c r="N10" s="3">
        <f t="shared" ca="1" si="7"/>
        <v>-154.09836065573771</v>
      </c>
      <c r="O10" s="3">
        <f t="shared" ca="1" si="7"/>
        <v>8.5017835909631394</v>
      </c>
      <c r="P10" s="3">
        <f t="shared" ca="1" si="7"/>
        <v>1.6647775573816945</v>
      </c>
      <c r="Q10" s="3">
        <f t="shared" ca="1" si="7"/>
        <v>16.310160427807485</v>
      </c>
      <c r="R10" s="3">
        <f t="shared" ca="1" si="7"/>
        <v>29.965753424657535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13286927469</v>
      </c>
      <c r="H11" s="2">
        <f>IFERROR(INDEX(D11:G11,COUNT(D11:G11)),"")</f>
        <v>13286927469</v>
      </c>
      <c r="I11" s="2">
        <f t="shared" ref="I11:S11" si="8">IFERROR(INDEX(I51:I500,MATCH($C$11,$C$51:$C$500,0)),"")</f>
        <v>72790116400</v>
      </c>
      <c r="J11" s="2">
        <f t="shared" si="8"/>
        <v>28855932186</v>
      </c>
      <c r="K11" s="2">
        <f t="shared" si="8"/>
        <v>21186936762</v>
      </c>
      <c r="L11" s="2">
        <f t="shared" si="8"/>
        <v>49380689764</v>
      </c>
      <c r="M11" s="2">
        <f t="shared" si="8"/>
        <v>262825831266</v>
      </c>
      <c r="N11" s="2">
        <f t="shared" si="8"/>
        <v>28296996777</v>
      </c>
      <c r="O11" s="2">
        <f t="shared" si="8"/>
        <v>290322102485</v>
      </c>
      <c r="P11" s="2">
        <f t="shared" si="8"/>
        <v>137464571770</v>
      </c>
      <c r="Q11" s="2">
        <f t="shared" si="8"/>
        <v>12377343899</v>
      </c>
      <c r="R11" s="2">
        <f t="shared" si="8"/>
        <v>10720181551</v>
      </c>
      <c r="S11" s="2">
        <f t="shared" si="8"/>
        <v>17467339442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1976000000000</v>
      </c>
      <c r="H12" s="2">
        <f>IFERROR(INDEX(D12:G12,COUNT(D12:G12)),"")</f>
        <v>1976000000000</v>
      </c>
      <c r="I12" s="2">
        <f t="shared" ref="I12:S12" si="9">IFERROR(INDEX(I51:I500,MATCH($C$12,$C$51:$C$500,0)),"")</f>
        <v>1895000000000</v>
      </c>
      <c r="J12" s="2">
        <f t="shared" si="9"/>
        <v>1875000000000</v>
      </c>
      <c r="K12" s="2">
        <f t="shared" si="9"/>
        <v>1860000000000</v>
      </c>
      <c r="L12" s="2">
        <f t="shared" si="9"/>
        <v>1806000000000</v>
      </c>
      <c r="M12" s="2">
        <f t="shared" si="9"/>
        <v>1382000000000</v>
      </c>
      <c r="N12" s="2">
        <f t="shared" si="9"/>
        <v>429000000000</v>
      </c>
      <c r="O12" s="2">
        <f t="shared" si="9"/>
        <v>5000000000</v>
      </c>
      <c r="P12" s="2">
        <f t="shared" si="9"/>
        <v>-100000000000</v>
      </c>
      <c r="Q12" s="2">
        <f t="shared" si="9"/>
        <v>22000000000</v>
      </c>
      <c r="R12" s="2">
        <f t="shared" si="9"/>
        <v>18000000000</v>
      </c>
      <c r="S12" s="2">
        <f t="shared" si="9"/>
        <v>19000000000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1989000000000</v>
      </c>
      <c r="H13" s="2">
        <f>IFERROR(INDEX(D13:G13,COUNT(D13:G13)),"")</f>
        <v>1989000000000</v>
      </c>
      <c r="I13" s="2">
        <f t="shared" ref="I13:S13" si="10">IFERROR(INDEX(I51:I500,MATCH($C$13,$C$51:$C$500,0)),"")</f>
        <v>1968000000000</v>
      </c>
      <c r="J13" s="2">
        <f t="shared" si="10"/>
        <v>1904000000000</v>
      </c>
      <c r="K13" s="2">
        <f t="shared" si="10"/>
        <v>1881000000000</v>
      </c>
      <c r="L13" s="2">
        <f t="shared" si="10"/>
        <v>1855000000000</v>
      </c>
      <c r="M13" s="2">
        <f t="shared" si="10"/>
        <v>1645000000000</v>
      </c>
      <c r="N13" s="2">
        <f t="shared" si="10"/>
        <v>457000000000</v>
      </c>
      <c r="O13" s="2">
        <f t="shared" si="10"/>
        <v>296000000000</v>
      </c>
      <c r="P13" s="2">
        <f t="shared" si="10"/>
        <v>37000000000</v>
      </c>
      <c r="Q13" s="2">
        <f t="shared" si="10"/>
        <v>34000000000</v>
      </c>
      <c r="R13" s="2">
        <f t="shared" si="10"/>
        <v>29000000000</v>
      </c>
      <c r="S13" s="2">
        <f t="shared" si="10"/>
        <v>36000000000</v>
      </c>
    </row>
    <row r="14" spans="1:19" ht="15.5" x14ac:dyDescent="0.35">
      <c r="C14" t="s">
        <v>26</v>
      </c>
      <c r="D14" s="2">
        <f>IFERROR(INDEX(D51:D500,MATCH($C$14,$C$51:$C$500,0)),"")</f>
        <v>-34173971013</v>
      </c>
      <c r="H14" s="2">
        <f>IFERROR(SUM(D14:G14)*(4/MAX(1,COUNT(D14:G14))),"")</f>
        <v>-136695884052</v>
      </c>
      <c r="I14" s="2">
        <f t="shared" ref="I14:S14" si="11">IFERROR(INDEX(I51:I500,MATCH($C$14,$C$51:$C$500,0)),"")</f>
        <v>-188740631472</v>
      </c>
      <c r="J14" s="2">
        <f t="shared" si="11"/>
        <v>-162007728253</v>
      </c>
      <c r="K14" s="2">
        <f t="shared" si="11"/>
        <v>-168493334017</v>
      </c>
      <c r="L14" s="2">
        <f t="shared" si="11"/>
        <v>-157678393786</v>
      </c>
      <c r="M14" s="2">
        <f t="shared" si="11"/>
        <v>-90782434485</v>
      </c>
      <c r="N14" s="2">
        <f t="shared" si="11"/>
        <v>-51631535900</v>
      </c>
      <c r="O14" s="2">
        <f t="shared" si="11"/>
        <v>-7562146144</v>
      </c>
      <c r="P14" s="2">
        <f t="shared" si="11"/>
        <v>-2475684262</v>
      </c>
      <c r="Q14" s="2">
        <f t="shared" si="11"/>
        <v>-5211922026</v>
      </c>
      <c r="R14" s="2">
        <f t="shared" si="11"/>
        <v>-4096258074</v>
      </c>
      <c r="S14" s="2">
        <f t="shared" si="11"/>
        <v>-4827904244</v>
      </c>
    </row>
    <row r="15" spans="1:19" ht="15.5" x14ac:dyDescent="0.35">
      <c r="C15" t="s">
        <v>27</v>
      </c>
      <c r="D15" s="2">
        <f>IFERROR(INDEX(D51:D500,MATCH($C$15,$C$51:$C$500,0)),"")</f>
        <v>-6438439487</v>
      </c>
      <c r="H15" s="2">
        <f>IFERROR(SUM(D15:G15)*(4/MAX(1,COUNT(D15:G15))),"")</f>
        <v>-25753757948</v>
      </c>
      <c r="I15" s="2">
        <f t="shared" ref="I15:S15" si="12">IFERROR(INDEX(I51:I500,MATCH($C$15,$C$51:$C$500,0)),"")</f>
        <v>-33405026229</v>
      </c>
      <c r="J15" s="2">
        <f t="shared" si="12"/>
        <v>-35099030973</v>
      </c>
      <c r="K15" s="2">
        <f t="shared" si="12"/>
        <v>-35953047934</v>
      </c>
      <c r="L15" s="2">
        <f t="shared" si="12"/>
        <v>-41093639643</v>
      </c>
      <c r="M15" s="2">
        <f t="shared" si="12"/>
        <v>-41443383617</v>
      </c>
      <c r="N15" s="2">
        <f t="shared" si="12"/>
        <v>-27899878534</v>
      </c>
      <c r="O15" s="2">
        <f t="shared" si="12"/>
        <v>-15614039311</v>
      </c>
      <c r="P15" s="2">
        <f t="shared" si="12"/>
        <v>-9061382053</v>
      </c>
      <c r="Q15" s="2">
        <f t="shared" si="12"/>
        <v>-5024566986</v>
      </c>
      <c r="R15" s="2">
        <f t="shared" si="12"/>
        <v>-4946571500</v>
      </c>
      <c r="S15" s="2">
        <f t="shared" si="12"/>
        <v>-4269882684</v>
      </c>
    </row>
    <row r="16" spans="1:19" ht="15.5" x14ac:dyDescent="0.35">
      <c r="C16" t="s">
        <v>28</v>
      </c>
      <c r="D16" s="2">
        <f>IFERROR(INDEX(D51:D500,MATCH($C$16,$C$51:$C$500,0)),"")</f>
        <v>-9750704621</v>
      </c>
      <c r="H16" s="2">
        <f>IFERROR(SUM(D16:G16)*(4/MAX(1,COUNT(D16:G16))),"")</f>
        <v>-39002818484</v>
      </c>
      <c r="I16" s="2">
        <f t="shared" ref="I16:S16" si="13">IFERROR(INDEX(I51:I500,MATCH($C$16,$C$51:$C$500,0)),"")</f>
        <v>-191128401230</v>
      </c>
      <c r="J16" s="2">
        <f t="shared" si="13"/>
        <v>-33934177895</v>
      </c>
      <c r="K16" s="2">
        <f t="shared" si="13"/>
        <v>12501712974</v>
      </c>
      <c r="L16" s="2">
        <f t="shared" si="13"/>
        <v>-137598547081</v>
      </c>
      <c r="M16" s="2">
        <f t="shared" si="13"/>
        <v>206840425068</v>
      </c>
      <c r="N16" s="2">
        <f t="shared" si="13"/>
        <v>76611799917</v>
      </c>
      <c r="O16" s="2">
        <f t="shared" si="13"/>
        <v>85289192235</v>
      </c>
      <c r="P16" s="2">
        <f t="shared" si="13"/>
        <v>42382904219</v>
      </c>
      <c r="Q16" s="2">
        <f t="shared" si="13"/>
        <v>13424821536</v>
      </c>
      <c r="R16" s="2">
        <f t="shared" si="13"/>
        <v>18637495284</v>
      </c>
      <c r="S16" s="2">
        <f t="shared" si="13"/>
        <v>10887600921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2035660000000</v>
      </c>
      <c r="J20" s="2">
        <f t="shared" ca="1" si="14"/>
        <v>4285600000000</v>
      </c>
      <c r="K20" s="2">
        <f t="shared" ca="1" si="14"/>
        <v>5283950000000</v>
      </c>
      <c r="L20" s="2">
        <f t="shared" ca="1" si="14"/>
        <v>2922000000000</v>
      </c>
      <c r="M20" s="2">
        <f t="shared" ca="1" si="14"/>
        <v>3043750000000</v>
      </c>
      <c r="N20" s="2">
        <f t="shared" ca="1" si="14"/>
        <v>2288900000000</v>
      </c>
      <c r="O20" s="2">
        <f t="shared" ca="1" si="14"/>
        <v>696410000000</v>
      </c>
      <c r="P20" s="2">
        <f t="shared" ca="1" si="14"/>
        <v>178600000000</v>
      </c>
      <c r="Q20" s="2">
        <f t="shared" ca="1" si="14"/>
        <v>92720000000</v>
      </c>
      <c r="R20" s="2">
        <f t="shared" ca="1" si="14"/>
        <v>262500000000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4870000000</v>
      </c>
      <c r="H21" s="2">
        <f>IFERROR(INDEX(D21:G21,COUNT(D21:G21)),"")</f>
        <v>4870000000</v>
      </c>
      <c r="I21" s="2">
        <f t="shared" ref="I21:S21" si="15">IFERROR(INDEX(I51:I500,MATCH($C$7,$C$51:$C$500,0)),"")</f>
        <v>4870000000</v>
      </c>
      <c r="J21" s="2">
        <f t="shared" si="15"/>
        <v>4870000000</v>
      </c>
      <c r="K21" s="2">
        <f t="shared" si="15"/>
        <v>4870000000</v>
      </c>
      <c r="L21" s="2">
        <f t="shared" si="15"/>
        <v>4870000000</v>
      </c>
      <c r="M21" s="2">
        <f t="shared" si="15"/>
        <v>4870000000</v>
      </c>
      <c r="N21" s="2">
        <f t="shared" si="15"/>
        <v>4870000000</v>
      </c>
      <c r="O21" s="2">
        <f t="shared" si="15"/>
        <v>4870000000</v>
      </c>
      <c r="P21" s="2">
        <f t="shared" si="15"/>
        <v>760000000</v>
      </c>
      <c r="Q21" s="2">
        <f t="shared" si="15"/>
        <v>760000000</v>
      </c>
      <c r="R21" s="2">
        <f t="shared" si="15"/>
        <v>750000000</v>
      </c>
      <c r="S21" s="2">
        <f t="shared" si="15"/>
        <v>750000000</v>
      </c>
    </row>
    <row r="23" spans="1:19" ht="15.5" x14ac:dyDescent="0.35">
      <c r="B23" t="s">
        <v>53</v>
      </c>
      <c r="C23" t="s">
        <v>54</v>
      </c>
      <c r="D23" s="3">
        <f>IFERROR(D5/D6*100,"")</f>
        <v>-1.8122073644831698</v>
      </c>
      <c r="H23" s="3">
        <f t="shared" ref="H23:S23" si="16">IFERROR(H5/H6*100,"")</f>
        <v>-7.2488294579326791</v>
      </c>
      <c r="I23" s="3">
        <f t="shared" si="16"/>
        <v>-22.822297900342946</v>
      </c>
      <c r="J23" s="3">
        <f t="shared" si="16"/>
        <v>-6.4093302528562326</v>
      </c>
      <c r="K23" s="3">
        <f t="shared" si="16"/>
        <v>-1.7466998923619879</v>
      </c>
      <c r="L23" s="3">
        <f t="shared" si="16"/>
        <v>-14.890213667885513</v>
      </c>
      <c r="M23" s="3">
        <f t="shared" si="16"/>
        <v>12.269453514826747</v>
      </c>
      <c r="N23" s="3">
        <f t="shared" si="16"/>
        <v>4.118295613806068</v>
      </c>
      <c r="O23" s="3">
        <f t="shared" si="16"/>
        <v>6.1441847892257213</v>
      </c>
      <c r="P23" s="3">
        <f t="shared" si="16"/>
        <v>20.340060322680227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55</v>
      </c>
      <c r="D24" s="4">
        <f>IFERROR(_xlfn.RRI(5,I23,D23),"")</f>
        <v>-0.39748244619799622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-3.33</v>
      </c>
      <c r="H25" s="3">
        <f>IFERROR(INDEX(D25:G25,COUNT(D25:G25)),"")</f>
        <v>-3.33</v>
      </c>
      <c r="I25" s="3">
        <f t="shared" ref="I25:S25" si="18">IFERROR(INDEX(I51:I500,MATCH($C$25,$C$51:$C$500,0)),"")</f>
        <v>-46.1</v>
      </c>
      <c r="J25" s="3">
        <f t="shared" si="18"/>
        <v>-14.18</v>
      </c>
      <c r="K25" s="3">
        <f t="shared" si="18"/>
        <v>-4.82</v>
      </c>
      <c r="L25" s="3">
        <f t="shared" si="18"/>
        <v>-36.69</v>
      </c>
      <c r="M25" s="3">
        <f t="shared" si="18"/>
        <v>33.950000000000003</v>
      </c>
      <c r="N25" s="3">
        <f t="shared" si="18"/>
        <v>10</v>
      </c>
      <c r="O25" s="3">
        <f t="shared" si="18"/>
        <v>14.3</v>
      </c>
      <c r="P25" s="3">
        <f t="shared" si="18"/>
        <v>44.12</v>
      </c>
      <c r="Q25" s="3">
        <f t="shared" si="18"/>
        <v>11.12</v>
      </c>
      <c r="R25" s="3">
        <f t="shared" si="18"/>
        <v>18.149999999999999</v>
      </c>
      <c r="S25" s="3">
        <f t="shared" si="18"/>
        <v>8.77</v>
      </c>
    </row>
    <row r="26" spans="1:19" ht="15.5" x14ac:dyDescent="0.35">
      <c r="C26" t="s">
        <v>58</v>
      </c>
      <c r="D26" s="4">
        <f>IFERROR(_xlfn.RRI(5,I25,D25),"")</f>
        <v>-0.40878062005999183</v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0.13342458813907143</v>
      </c>
      <c r="N26" s="4">
        <f t="shared" si="19"/>
        <v>2.6597213994038249E-2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15.564128902874744</v>
      </c>
      <c r="H27" s="3">
        <f t="shared" ref="H27:S27" si="20">IFERROR(H4/H21,"")</f>
        <v>62.256515611498976</v>
      </c>
      <c r="I27" s="3">
        <f t="shared" si="20"/>
        <v>85.866306604312115</v>
      </c>
      <c r="J27" s="3">
        <f t="shared" si="20"/>
        <v>107.86951090718686</v>
      </c>
      <c r="K27" s="3">
        <f t="shared" si="20"/>
        <v>117.0579169825462</v>
      </c>
      <c r="L27" s="3">
        <f t="shared" si="20"/>
        <v>119.78022370164271</v>
      </c>
      <c r="M27" s="3">
        <f t="shared" si="20"/>
        <v>116.30096537043121</v>
      </c>
      <c r="N27" s="3">
        <f t="shared" si="20"/>
        <v>67.933763325667357</v>
      </c>
      <c r="O27" s="3">
        <f t="shared" si="20"/>
        <v>63.958767898562627</v>
      </c>
      <c r="P27" s="3">
        <f t="shared" si="20"/>
        <v>238.45742246973685</v>
      </c>
      <c r="Q27" s="3">
        <f t="shared" si="20"/>
        <v>132.22544701447367</v>
      </c>
      <c r="R27" s="3">
        <f t="shared" si="20"/>
        <v>131.90857334133332</v>
      </c>
      <c r="S27" s="3">
        <f t="shared" si="20"/>
        <v>111.74084693466666</v>
      </c>
    </row>
    <row r="28" spans="1:19" ht="15.5" x14ac:dyDescent="0.35">
      <c r="C28" t="s">
        <v>60</v>
      </c>
      <c r="D28" s="4">
        <f>IFERROR(_xlfn.RRI(5,I27,D27),"")</f>
        <v>-0.28934239615918134</v>
      </c>
      <c r="H28" s="4">
        <f t="shared" ref="H28:S28" si="21">IFERROR(_xlfn.RRI(5,M27,H27),"")</f>
        <v>-0.1174886529155601</v>
      </c>
      <c r="I28" s="4">
        <f t="shared" si="21"/>
        <v>4.7966552788682781E-2</v>
      </c>
      <c r="J28" s="4">
        <f t="shared" si="21"/>
        <v>0.11019616843043623</v>
      </c>
      <c r="K28" s="4">
        <f t="shared" si="21"/>
        <v>-0.13264279734238682</v>
      </c>
      <c r="L28" s="4">
        <f t="shared" si="21"/>
        <v>-1.9575816484209141E-2</v>
      </c>
      <c r="M28" s="4">
        <f t="shared" si="21"/>
        <v>-2.4871029450239113E-2</v>
      </c>
      <c r="N28" s="4">
        <f t="shared" si="21"/>
        <v>-9.4737056662818175E-2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-0.927765726681128</v>
      </c>
      <c r="I29" s="4">
        <f t="shared" si="22"/>
        <v>2.2510578279266573</v>
      </c>
      <c r="J29" s="4">
        <f t="shared" si="22"/>
        <v>1.9419087136929458</v>
      </c>
      <c r="K29" s="4">
        <f t="shared" si="22"/>
        <v>-0.86862905423821202</v>
      </c>
      <c r="L29" s="4">
        <f t="shared" si="22"/>
        <v>-2.0807069219440351</v>
      </c>
      <c r="M29" s="4">
        <f t="shared" si="22"/>
        <v>2.3950000000000005</v>
      </c>
      <c r="N29" s="4">
        <f t="shared" si="22"/>
        <v>-0.30069930069930073</v>
      </c>
      <c r="O29" s="4">
        <f t="shared" si="22"/>
        <v>-0.67588395285584768</v>
      </c>
      <c r="P29" s="4">
        <f t="shared" si="22"/>
        <v>2.9676258992805757</v>
      </c>
      <c r="Q29" s="4">
        <f t="shared" si="22"/>
        <v>-0.38732782369146007</v>
      </c>
      <c r="R29" s="4">
        <f t="shared" si="22"/>
        <v>1.0695553021664765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-0.27495989901616985</v>
      </c>
      <c r="I30" s="4">
        <f t="shared" si="23"/>
        <v>-0.20397982820008109</v>
      </c>
      <c r="J30" s="4">
        <f t="shared" si="23"/>
        <v>-7.8494529137481284E-2</v>
      </c>
      <c r="K30" s="4">
        <f t="shared" si="23"/>
        <v>-2.2727514066741332E-2</v>
      </c>
      <c r="L30" s="4">
        <f t="shared" si="23"/>
        <v>2.9915988402415071E-2</v>
      </c>
      <c r="M30" s="4">
        <f t="shared" si="23"/>
        <v>0.7119758964757561</v>
      </c>
      <c r="N30" s="4">
        <f t="shared" si="23"/>
        <v>6.2149343361476199E-2</v>
      </c>
      <c r="O30" s="4">
        <f t="shared" si="23"/>
        <v>-0.73178118241767132</v>
      </c>
      <c r="P30" s="4">
        <f t="shared" si="23"/>
        <v>0.80341551383550858</v>
      </c>
      <c r="Q30" s="4">
        <f t="shared" si="23"/>
        <v>2.4022219717318256E-3</v>
      </c>
      <c r="R30" s="4">
        <f t="shared" si="23"/>
        <v>0.18048660771703701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183.16</v>
      </c>
      <c r="H32" s="3">
        <f>IFERROR(INDEX(D32:G32,COUNT(D32:G32)),"")</f>
        <v>183.16</v>
      </c>
      <c r="I32" s="3">
        <f t="shared" ref="I32:S32" si="24">IFERROR(INDEX(I51:I500,MATCH($C$32,$C$51:$C$500,0)),"")</f>
        <v>188.48</v>
      </c>
      <c r="J32" s="3">
        <f t="shared" si="24"/>
        <v>231.5</v>
      </c>
      <c r="K32" s="3">
        <f t="shared" si="24"/>
        <v>246.34</v>
      </c>
      <c r="L32" s="3">
        <f t="shared" si="24"/>
        <v>241.02</v>
      </c>
      <c r="M32" s="3">
        <f t="shared" si="24"/>
        <v>276.70999999999998</v>
      </c>
      <c r="N32" s="3">
        <f t="shared" si="24"/>
        <v>242.76</v>
      </c>
      <c r="O32" s="3">
        <f t="shared" si="24"/>
        <v>232.76</v>
      </c>
      <c r="P32" s="3">
        <f t="shared" si="24"/>
        <v>216.91</v>
      </c>
      <c r="Q32" s="3">
        <f t="shared" si="24"/>
        <v>172.79</v>
      </c>
      <c r="R32" s="3">
        <f t="shared" si="24"/>
        <v>173.96</v>
      </c>
      <c r="S32" s="3">
        <f t="shared" si="24"/>
        <v>157.6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1.1000000000000001</v>
      </c>
      <c r="H33" s="3">
        <f>IFERROR(INDEX(D33:G33,COUNT(D33:G33)),"")</f>
        <v>1.1000000000000001</v>
      </c>
      <c r="I33" s="3">
        <f t="shared" ref="I33:S33" si="25">IFERROR(INDEX(I51:I500,MATCH($C$33,$C$51:$C$500,0)),"")</f>
        <v>2.2200000000000002</v>
      </c>
      <c r="J33" s="3">
        <f t="shared" si="25"/>
        <v>3.8</v>
      </c>
      <c r="K33" s="3">
        <f t="shared" si="25"/>
        <v>4.4000000000000004</v>
      </c>
      <c r="L33" s="3">
        <f t="shared" si="25"/>
        <v>2.4900000000000002</v>
      </c>
      <c r="M33" s="3">
        <f t="shared" si="25"/>
        <v>2.2599999999999998</v>
      </c>
      <c r="N33" s="3">
        <f t="shared" si="25"/>
        <v>1.94</v>
      </c>
      <c r="O33" s="3">
        <f t="shared" si="25"/>
        <v>0.61</v>
      </c>
      <c r="P33" s="3">
        <f t="shared" si="25"/>
        <v>1.1200000000000001</v>
      </c>
      <c r="Q33" s="3">
        <f t="shared" si="25"/>
        <v>0.73</v>
      </c>
      <c r="R33" s="3">
        <f t="shared" si="25"/>
        <v>2.09</v>
      </c>
      <c r="S33" s="3">
        <f t="shared" si="25"/>
        <v>2.7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-60.66</v>
      </c>
      <c r="H34" s="3">
        <f>IFERROR(INDEX(D34:G34,COUNT(D34:G34)),"")</f>
        <v>-60.66</v>
      </c>
      <c r="I34" s="3">
        <f t="shared" ref="I34:S34" si="26">IFERROR(INDEX(I51:I500,MATCH($C$34,$C$51:$C$500,0)),"")</f>
        <v>-9.07</v>
      </c>
      <c r="J34" s="3">
        <f t="shared" si="26"/>
        <v>-62.06</v>
      </c>
      <c r="K34" s="3">
        <f t="shared" si="26"/>
        <v>-225.1</v>
      </c>
      <c r="L34" s="3">
        <f t="shared" si="26"/>
        <v>-16.350000000000001</v>
      </c>
      <c r="M34" s="3">
        <f t="shared" si="26"/>
        <v>18.41</v>
      </c>
      <c r="N34" s="3">
        <f t="shared" si="26"/>
        <v>47</v>
      </c>
      <c r="O34" s="3">
        <f t="shared" si="26"/>
        <v>10</v>
      </c>
      <c r="P34" s="3">
        <f t="shared" si="26"/>
        <v>5.53</v>
      </c>
      <c r="Q34" s="3">
        <f t="shared" si="26"/>
        <v>11.42</v>
      </c>
      <c r="R34" s="3">
        <f t="shared" si="26"/>
        <v>20.059999999999999</v>
      </c>
      <c r="S34" s="3">
        <f t="shared" si="26"/>
        <v>48.57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12.98</v>
      </c>
      <c r="H35" s="3">
        <f>IFERROR(INDEX(D35:G35,COUNT(D35:G35)),"")</f>
        <v>12.98</v>
      </c>
      <c r="I35" s="3">
        <f t="shared" ref="I35:S35" si="27">IFERROR(INDEX(I51:I500,MATCH($C$35,$C$51:$C$500,0)),"")</f>
        <v>4.87</v>
      </c>
      <c r="J35" s="3">
        <f t="shared" si="27"/>
        <v>8.16</v>
      </c>
      <c r="K35" s="3">
        <f t="shared" si="27"/>
        <v>9.27</v>
      </c>
      <c r="L35" s="3">
        <f t="shared" si="27"/>
        <v>5.01</v>
      </c>
      <c r="M35" s="3">
        <f t="shared" si="27"/>
        <v>5.38</v>
      </c>
      <c r="N35" s="3">
        <f t="shared" si="27"/>
        <v>6.92</v>
      </c>
      <c r="O35" s="3">
        <f t="shared" si="27"/>
        <v>2.2400000000000002</v>
      </c>
      <c r="P35" s="3">
        <f t="shared" si="27"/>
        <v>1.02</v>
      </c>
      <c r="Q35" s="3">
        <f t="shared" si="27"/>
        <v>0.95</v>
      </c>
      <c r="R35" s="3">
        <f t="shared" si="27"/>
        <v>2.78</v>
      </c>
      <c r="S35" s="3">
        <f t="shared" si="27"/>
        <v>3.83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1486</v>
      </c>
      <c r="E50" t="s">
        <v>1487</v>
      </c>
      <c r="F50" t="s">
        <v>1488</v>
      </c>
      <c r="G50" t="s">
        <v>1489</v>
      </c>
      <c r="H50" t="s">
        <v>1466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</row>
    <row r="51" spans="2:19" ht="15.5" x14ac:dyDescent="0.35">
      <c r="B51" t="s">
        <v>84</v>
      </c>
      <c r="C51" t="s">
        <v>5</v>
      </c>
      <c r="D51" s="5">
        <v>75797307757</v>
      </c>
      <c r="E51" s="5">
        <v>73648559248</v>
      </c>
      <c r="F51" s="5">
        <v>87490486002</v>
      </c>
      <c r="G51" s="5">
        <v>76431839298</v>
      </c>
      <c r="I51" s="5">
        <v>418168913163</v>
      </c>
      <c r="J51" s="5">
        <v>525324518118</v>
      </c>
      <c r="K51" s="5">
        <v>570072055705</v>
      </c>
      <c r="L51" s="5">
        <v>583329689427</v>
      </c>
      <c r="M51" s="5">
        <v>566385701354</v>
      </c>
      <c r="N51" s="5">
        <v>330837427396</v>
      </c>
      <c r="O51" s="5">
        <v>311479199666</v>
      </c>
      <c r="P51" s="5">
        <v>181227641077</v>
      </c>
      <c r="Q51" s="5">
        <v>100491339731</v>
      </c>
      <c r="R51" s="5">
        <v>98931430006</v>
      </c>
      <c r="S51" s="5">
        <v>83805635201</v>
      </c>
    </row>
    <row r="52" spans="2:19" ht="15.5" x14ac:dyDescent="0.35">
      <c r="C52" t="s">
        <v>85</v>
      </c>
      <c r="D52" s="5">
        <v>-19539165300</v>
      </c>
      <c r="E52" s="5">
        <v>-24163399379</v>
      </c>
      <c r="F52" s="5">
        <v>-31190093614</v>
      </c>
      <c r="G52" s="5">
        <v>-25269638560</v>
      </c>
      <c r="I52" s="5">
        <v>-143618080004</v>
      </c>
      <c r="J52" s="5">
        <v>-190484445834</v>
      </c>
      <c r="K52" s="5">
        <v>-219308812476</v>
      </c>
      <c r="L52" s="5">
        <v>-201531400662</v>
      </c>
      <c r="M52" s="5">
        <v>-232913466452</v>
      </c>
      <c r="N52" s="5">
        <v>-134880298986</v>
      </c>
      <c r="O52" s="5">
        <v>-170163595338</v>
      </c>
      <c r="P52" s="5">
        <v>-95095082835</v>
      </c>
      <c r="Q52" s="5">
        <v>-48965686707</v>
      </c>
      <c r="R52" s="5">
        <v>-49962486909</v>
      </c>
      <c r="S52" s="5">
        <v>-50575770508</v>
      </c>
    </row>
    <row r="53" spans="2:19" ht="15.5" x14ac:dyDescent="0.35">
      <c r="C53" t="s">
        <v>86</v>
      </c>
      <c r="D53" s="5">
        <v>56258142457</v>
      </c>
      <c r="E53" s="5">
        <v>49485159869</v>
      </c>
      <c r="F53" s="5">
        <v>56300392388</v>
      </c>
      <c r="G53" s="5">
        <v>51162200738</v>
      </c>
      <c r="I53" s="5">
        <v>274550833159</v>
      </c>
      <c r="J53" s="5">
        <v>334840072284</v>
      </c>
      <c r="K53" s="5">
        <v>350763243229</v>
      </c>
      <c r="L53" s="5">
        <v>381798288765</v>
      </c>
      <c r="M53" s="5">
        <v>333472234902</v>
      </c>
      <c r="N53" s="5">
        <v>195957128410</v>
      </c>
      <c r="O53" s="5">
        <v>141315604328</v>
      </c>
      <c r="P53" s="5">
        <v>86132558242</v>
      </c>
      <c r="Q53" s="5">
        <v>51525653024</v>
      </c>
      <c r="R53" s="5">
        <v>48968943097</v>
      </c>
      <c r="S53" s="5">
        <v>33229864693</v>
      </c>
    </row>
    <row r="54" spans="2:19" ht="15.5" x14ac:dyDescent="0.35">
      <c r="C54" t="s">
        <v>87</v>
      </c>
      <c r="D54" s="5">
        <v>-31536445126</v>
      </c>
      <c r="E54" s="5">
        <v>-32929073842</v>
      </c>
      <c r="F54" s="5">
        <v>-34141804756</v>
      </c>
      <c r="G54" s="5">
        <v>-49882733852</v>
      </c>
      <c r="I54" s="5">
        <v>-161239511448</v>
      </c>
      <c r="J54" s="5">
        <v>-178254228118</v>
      </c>
      <c r="K54" s="5">
        <v>-189953616842</v>
      </c>
      <c r="L54" s="5">
        <v>-179074576825</v>
      </c>
      <c r="M54" s="5">
        <v>-138626484851</v>
      </c>
      <c r="N54" s="5">
        <v>-95141730927</v>
      </c>
      <c r="O54" s="5">
        <v>-60355913380</v>
      </c>
      <c r="P54" s="5">
        <v>-54987620520</v>
      </c>
      <c r="Q54" s="5">
        <v>-39741583497</v>
      </c>
      <c r="R54" s="5">
        <v>-26890630129</v>
      </c>
      <c r="S54" s="5">
        <v>-21748706543</v>
      </c>
    </row>
    <row r="55" spans="2:19" ht="15.5" x14ac:dyDescent="0.35">
      <c r="C55" t="s">
        <v>89</v>
      </c>
      <c r="D55" s="5">
        <v>-823405658</v>
      </c>
      <c r="E55" s="5">
        <v>-773043601</v>
      </c>
      <c r="F55" s="5">
        <v>-1688799527</v>
      </c>
      <c r="G55" s="5">
        <v>-1970888998</v>
      </c>
      <c r="I55" s="5">
        <v>-11448317626</v>
      </c>
      <c r="J55" s="5">
        <v>-18586113621</v>
      </c>
      <c r="K55" s="5">
        <v>-20899694698</v>
      </c>
      <c r="L55" s="5">
        <v>-26028040960</v>
      </c>
      <c r="M55" s="5">
        <v>-18246433109</v>
      </c>
      <c r="N55" s="5">
        <v>-6794912137</v>
      </c>
      <c r="O55" s="5">
        <v>-9816524716</v>
      </c>
      <c r="P55" s="5">
        <v>-11078652049</v>
      </c>
      <c r="Q55" s="5">
        <v>-7567139087</v>
      </c>
      <c r="R55" s="5">
        <v>-4329099084</v>
      </c>
      <c r="S55" s="5">
        <v>-3019680123</v>
      </c>
    </row>
    <row r="56" spans="2:19" ht="15.5" x14ac:dyDescent="0.35">
      <c r="C56" t="s">
        <v>88</v>
      </c>
      <c r="D56" s="5">
        <v>-30713039468</v>
      </c>
      <c r="E56" s="5">
        <v>-32156030241</v>
      </c>
      <c r="F56" s="5">
        <v>-32453005229</v>
      </c>
      <c r="G56" s="5">
        <v>-47911844854</v>
      </c>
      <c r="I56" s="5">
        <v>-149791193822</v>
      </c>
      <c r="J56" s="5">
        <v>-159668114497</v>
      </c>
      <c r="K56" s="5">
        <v>-169053922144</v>
      </c>
      <c r="L56" s="5">
        <v>-153046535865</v>
      </c>
      <c r="M56" s="5">
        <v>-120380051742</v>
      </c>
      <c r="N56" s="5">
        <v>-88346818790</v>
      </c>
      <c r="O56" s="5">
        <v>-50539388664</v>
      </c>
      <c r="P56" s="5">
        <v>-43908968471</v>
      </c>
      <c r="Q56" s="5">
        <v>-32174444410</v>
      </c>
      <c r="R56" s="5">
        <v>-22561531045</v>
      </c>
      <c r="S56" s="5">
        <v>-18729026420</v>
      </c>
    </row>
    <row r="57" spans="2:19" ht="15.5" x14ac:dyDescent="0.35">
      <c r="C57" t="s">
        <v>90</v>
      </c>
      <c r="D57" s="5">
        <v>24721697331</v>
      </c>
      <c r="E57" s="5">
        <v>16556086027</v>
      </c>
      <c r="F57" s="5">
        <v>22158587632</v>
      </c>
      <c r="G57" s="5">
        <v>1279466886</v>
      </c>
      <c r="I57" s="5">
        <v>113311321711</v>
      </c>
      <c r="J57" s="5">
        <v>156585844166</v>
      </c>
      <c r="K57" s="5">
        <v>160809626387</v>
      </c>
      <c r="L57" s="5">
        <v>202723711940</v>
      </c>
      <c r="M57" s="5">
        <v>194845750051</v>
      </c>
      <c r="N57" s="5">
        <v>100815397483</v>
      </c>
      <c r="O57" s="5">
        <v>80959690948</v>
      </c>
      <c r="P57" s="5">
        <v>31144937722</v>
      </c>
      <c r="Q57" s="5">
        <v>11784069527</v>
      </c>
      <c r="R57" s="5">
        <v>22078312968</v>
      </c>
      <c r="S57" s="5">
        <v>11481158150</v>
      </c>
    </row>
    <row r="58" spans="2:19" ht="15.5" x14ac:dyDescent="0.35">
      <c r="C58" t="s">
        <v>91</v>
      </c>
      <c r="D58" s="5">
        <v>-34472401952</v>
      </c>
      <c r="E58" s="5">
        <v>-9834286134</v>
      </c>
      <c r="F58" s="5">
        <v>-24900732903</v>
      </c>
      <c r="G58" s="5">
        <v>-11417605440</v>
      </c>
      <c r="I58" s="5">
        <v>-304439722941</v>
      </c>
      <c r="J58" s="5">
        <v>-190520022061</v>
      </c>
      <c r="K58" s="5">
        <v>-148307913413</v>
      </c>
      <c r="L58" s="5">
        <v>-340322259021</v>
      </c>
      <c r="M58" s="5">
        <v>11994675017</v>
      </c>
      <c r="N58" s="5">
        <v>-24203597566</v>
      </c>
      <c r="O58" s="5">
        <v>4329501287</v>
      </c>
      <c r="P58" s="5">
        <v>11237966497</v>
      </c>
      <c r="Q58" s="5">
        <v>1640752009</v>
      </c>
      <c r="R58" s="5">
        <v>-3440817684</v>
      </c>
      <c r="S58" s="5">
        <v>-593557229</v>
      </c>
    </row>
    <row r="59" spans="2:19" ht="15.5" x14ac:dyDescent="0.35">
      <c r="C59" t="s">
        <v>92</v>
      </c>
      <c r="O59" s="5">
        <v>4362825572</v>
      </c>
      <c r="P59" s="5">
        <v>1170865632</v>
      </c>
      <c r="Q59" s="5">
        <v>726780100</v>
      </c>
      <c r="R59" s="5">
        <v>416568430</v>
      </c>
      <c r="S59" s="5">
        <v>3314588911</v>
      </c>
    </row>
    <row r="60" spans="2:19" ht="15.5" x14ac:dyDescent="0.35">
      <c r="C60" t="s">
        <v>403</v>
      </c>
      <c r="O60" s="5">
        <v>27703704</v>
      </c>
      <c r="P60" s="5">
        <v>77000000</v>
      </c>
      <c r="S60" s="5">
        <v>294546406</v>
      </c>
    </row>
    <row r="61" spans="2:19" ht="15.5" x14ac:dyDescent="0.35">
      <c r="C61" t="s">
        <v>26</v>
      </c>
      <c r="D61" s="5">
        <v>-34173971013</v>
      </c>
      <c r="E61" s="5">
        <v>-26496701769</v>
      </c>
      <c r="F61" s="5">
        <v>-53989547406</v>
      </c>
      <c r="G61" s="5">
        <v>-58728415935</v>
      </c>
      <c r="I61" s="5">
        <v>-188740631472</v>
      </c>
      <c r="J61" s="5">
        <v>-162007728253</v>
      </c>
      <c r="K61" s="5">
        <v>-168493334017</v>
      </c>
      <c r="L61" s="5">
        <v>-157678393786</v>
      </c>
      <c r="M61" s="5">
        <v>-90782434485</v>
      </c>
      <c r="N61" s="5">
        <v>-51631535900</v>
      </c>
      <c r="O61" s="5">
        <v>-7562146144</v>
      </c>
      <c r="P61" s="5">
        <v>-2475684262</v>
      </c>
      <c r="Q61" s="5">
        <v>-5211922026</v>
      </c>
      <c r="R61" s="5">
        <v>-4096258074</v>
      </c>
      <c r="S61" s="5">
        <v>-4827904244</v>
      </c>
    </row>
    <row r="62" spans="2:19" ht="15.5" x14ac:dyDescent="0.35">
      <c r="C62" t="s">
        <v>95</v>
      </c>
      <c r="F62" s="5">
        <v>-53275012</v>
      </c>
      <c r="G62" s="5">
        <v>-8229371010</v>
      </c>
    </row>
    <row r="63" spans="2:19" ht="15.5" x14ac:dyDescent="0.35">
      <c r="C63" t="s">
        <v>94</v>
      </c>
      <c r="D63" s="5">
        <v>-3456754411</v>
      </c>
      <c r="E63" s="5">
        <v>14655666803</v>
      </c>
      <c r="F63" s="5">
        <v>29922484389</v>
      </c>
      <c r="G63" s="5">
        <v>56587209759</v>
      </c>
      <c r="I63" s="5">
        <v>-117055328233</v>
      </c>
      <c r="J63" s="5">
        <v>-14446369142</v>
      </c>
      <c r="K63" s="5">
        <v>47012057150</v>
      </c>
      <c r="L63" s="5">
        <v>-171308806160</v>
      </c>
      <c r="M63" s="5">
        <v>-15249680642</v>
      </c>
    </row>
    <row r="64" spans="2:19" ht="15.5" x14ac:dyDescent="0.35">
      <c r="C64" t="s">
        <v>97</v>
      </c>
      <c r="D64" s="5">
        <v>3158323472</v>
      </c>
      <c r="E64" s="5">
        <v>2006748832</v>
      </c>
      <c r="F64" s="5">
        <v>-780394874</v>
      </c>
      <c r="G64" s="5">
        <v>-1047028254</v>
      </c>
      <c r="I64" s="5">
        <v>1356236764</v>
      </c>
      <c r="J64" s="5">
        <v>-14065924666</v>
      </c>
      <c r="K64" s="5">
        <v>-26826636546</v>
      </c>
      <c r="L64" s="5">
        <v>-11335059075</v>
      </c>
      <c r="M64" s="5">
        <v>118026790144</v>
      </c>
      <c r="N64" s="5">
        <v>27427938334</v>
      </c>
      <c r="O64" s="5">
        <v>7501118155</v>
      </c>
      <c r="P64" s="5">
        <v>12465785127</v>
      </c>
      <c r="Q64" s="5">
        <v>6125893935</v>
      </c>
      <c r="R64" s="5">
        <v>238871960</v>
      </c>
      <c r="S64" s="5">
        <v>625211698</v>
      </c>
    </row>
    <row r="65" spans="3:19" ht="15.5" x14ac:dyDescent="0.35">
      <c r="C65" t="s">
        <v>98</v>
      </c>
      <c r="D65" s="5">
        <v>-34472401952</v>
      </c>
      <c r="E65" s="5">
        <v>-9834286134</v>
      </c>
      <c r="F65" s="5">
        <v>-24900732903</v>
      </c>
      <c r="G65" s="5">
        <v>-11417605440</v>
      </c>
      <c r="I65" s="5">
        <v>-304439722941</v>
      </c>
      <c r="J65" s="5">
        <v>-190520022061</v>
      </c>
      <c r="K65" s="5">
        <v>-148307913413</v>
      </c>
      <c r="L65" s="5">
        <v>-340322259021</v>
      </c>
      <c r="M65" s="5">
        <v>11994675017</v>
      </c>
      <c r="N65" s="5">
        <v>-24203597566</v>
      </c>
      <c r="O65" s="5">
        <v>4329501287</v>
      </c>
      <c r="P65" s="5">
        <v>11237966497</v>
      </c>
      <c r="Q65" s="5">
        <v>1640752009</v>
      </c>
      <c r="R65" s="5">
        <v>-3440817684</v>
      </c>
      <c r="S65" s="5">
        <v>-593557229</v>
      </c>
    </row>
    <row r="66" spans="3:19" ht="15.5" x14ac:dyDescent="0.35">
      <c r="C66" t="s">
        <v>28</v>
      </c>
      <c r="D66" s="5">
        <v>-9750704621</v>
      </c>
      <c r="E66" s="5">
        <v>6721799893</v>
      </c>
      <c r="F66" s="5">
        <v>-2742145271</v>
      </c>
      <c r="G66" s="5">
        <v>-10138138554</v>
      </c>
      <c r="I66" s="5">
        <v>-191128401230</v>
      </c>
      <c r="J66" s="5">
        <v>-33934177895</v>
      </c>
      <c r="K66" s="5">
        <v>12501712974</v>
      </c>
      <c r="L66" s="5">
        <v>-137598547081</v>
      </c>
      <c r="M66" s="5">
        <v>206840425068</v>
      </c>
      <c r="N66" s="5">
        <v>76611799917</v>
      </c>
      <c r="O66" s="5">
        <v>85289192235</v>
      </c>
      <c r="P66" s="5">
        <v>42382904219</v>
      </c>
      <c r="Q66" s="5">
        <v>13424821536</v>
      </c>
      <c r="R66" s="5">
        <v>18637495284</v>
      </c>
      <c r="S66" s="5">
        <v>10887600921</v>
      </c>
    </row>
    <row r="67" spans="3:19" ht="15.5" x14ac:dyDescent="0.35">
      <c r="C67" t="s">
        <v>27</v>
      </c>
      <c r="D67" s="5">
        <v>-6438439487</v>
      </c>
      <c r="E67" s="5">
        <v>-7011735465</v>
      </c>
      <c r="F67" s="5">
        <v>-6666379239</v>
      </c>
      <c r="G67" s="5">
        <v>-9145152505</v>
      </c>
      <c r="I67" s="5">
        <v>-33405026229</v>
      </c>
      <c r="J67" s="5">
        <v>-35099030973</v>
      </c>
      <c r="K67" s="5">
        <v>-35953047934</v>
      </c>
      <c r="L67" s="5">
        <v>-41093639643</v>
      </c>
      <c r="M67" s="5">
        <v>-41443383617</v>
      </c>
      <c r="N67" s="5">
        <v>-27899878534</v>
      </c>
      <c r="O67" s="5">
        <v>-15614039311</v>
      </c>
      <c r="P67" s="5">
        <v>-9061382053</v>
      </c>
      <c r="Q67" s="5">
        <v>-5024566986</v>
      </c>
      <c r="R67" s="5">
        <v>-4946571500</v>
      </c>
      <c r="S67" s="5">
        <v>-4269882684</v>
      </c>
    </row>
    <row r="68" spans="3:19" ht="15.5" x14ac:dyDescent="0.35">
      <c r="C68" t="s">
        <v>405</v>
      </c>
      <c r="I68" s="5">
        <v>-1474963240</v>
      </c>
    </row>
    <row r="69" spans="3:19" ht="15.5" x14ac:dyDescent="0.35">
      <c r="C69" t="s">
        <v>406</v>
      </c>
      <c r="I69" s="5">
        <v>30549394</v>
      </c>
    </row>
    <row r="70" spans="3:19" ht="15.5" x14ac:dyDescent="0.35">
      <c r="C70" t="s">
        <v>402</v>
      </c>
      <c r="I70" s="5">
        <v>-31960612383</v>
      </c>
    </row>
    <row r="71" spans="3:19" ht="15.5" x14ac:dyDescent="0.35">
      <c r="C71" t="s">
        <v>407</v>
      </c>
      <c r="D71" s="5">
        <v>-6438439487</v>
      </c>
      <c r="E71" s="5">
        <v>-7011735465</v>
      </c>
      <c r="F71" s="5">
        <v>-6666379239</v>
      </c>
      <c r="G71" s="5">
        <v>-9145152505</v>
      </c>
      <c r="I71" s="5">
        <v>-33405026229</v>
      </c>
      <c r="J71" s="5">
        <v>-35099030973</v>
      </c>
      <c r="K71" s="5">
        <v>-35953047934</v>
      </c>
      <c r="L71" s="5">
        <v>-41093639643</v>
      </c>
      <c r="M71" s="5">
        <v>-41443383617</v>
      </c>
      <c r="N71" s="5">
        <v>-27899878534</v>
      </c>
      <c r="O71" s="5">
        <v>-15614039311</v>
      </c>
      <c r="P71" s="5">
        <v>-9061382053</v>
      </c>
      <c r="Q71" s="5">
        <v>-5024566986</v>
      </c>
      <c r="R71" s="5">
        <v>-4946571500</v>
      </c>
      <c r="S71" s="5">
        <v>-4269882684</v>
      </c>
    </row>
    <row r="72" spans="3:19" ht="15.5" x14ac:dyDescent="0.35">
      <c r="C72" t="s">
        <v>99</v>
      </c>
      <c r="D72" s="5">
        <v>-16189144108</v>
      </c>
      <c r="E72" s="5">
        <v>-289935572</v>
      </c>
      <c r="F72" s="5">
        <v>-9408524510</v>
      </c>
      <c r="G72" s="5">
        <v>-19283291059</v>
      </c>
      <c r="I72" s="5">
        <v>-224533427459</v>
      </c>
      <c r="J72" s="5">
        <v>-69033208868</v>
      </c>
      <c r="K72" s="5">
        <v>-23451334960</v>
      </c>
      <c r="L72" s="5">
        <v>-178692186724</v>
      </c>
      <c r="M72" s="5">
        <v>165397041451</v>
      </c>
      <c r="N72" s="5">
        <v>48711921383</v>
      </c>
      <c r="O72" s="5">
        <v>69675152924</v>
      </c>
      <c r="P72" s="5">
        <v>33321522166</v>
      </c>
      <c r="Q72" s="5">
        <v>8400254550</v>
      </c>
      <c r="R72" s="5">
        <v>13690923784</v>
      </c>
      <c r="S72" s="5">
        <v>6617718237</v>
      </c>
    </row>
    <row r="73" spans="3:19" ht="15.5" x14ac:dyDescent="0.35">
      <c r="C73" t="s">
        <v>100</v>
      </c>
      <c r="Q73" s="5">
        <v>689103</v>
      </c>
      <c r="R73" s="5">
        <v>85640</v>
      </c>
      <c r="S73" s="5">
        <v>76503</v>
      </c>
    </row>
    <row r="74" spans="3:19" ht="15.5" x14ac:dyDescent="0.35">
      <c r="C74" t="s">
        <v>102</v>
      </c>
      <c r="D74" s="5">
        <v>-16189144108</v>
      </c>
      <c r="E74" s="5">
        <v>-289935572</v>
      </c>
      <c r="F74" s="5">
        <v>-9408524510</v>
      </c>
      <c r="G74" s="5">
        <v>-19283291059</v>
      </c>
      <c r="I74" s="5">
        <v>-224533427459</v>
      </c>
      <c r="J74" s="5">
        <v>-69033208868</v>
      </c>
      <c r="K74" s="5">
        <v>-23451334960</v>
      </c>
      <c r="L74" s="5">
        <v>-178692186724</v>
      </c>
      <c r="M74" s="5">
        <v>165397041451</v>
      </c>
      <c r="N74" s="5">
        <v>48711921383</v>
      </c>
      <c r="O74" s="5">
        <v>69675152924</v>
      </c>
      <c r="P74" s="5">
        <v>33321522166</v>
      </c>
      <c r="Q74" s="5">
        <v>8400943653</v>
      </c>
      <c r="R74" s="5">
        <v>13691009424</v>
      </c>
      <c r="S74" s="5">
        <v>6617794740</v>
      </c>
    </row>
    <row r="75" spans="3:19" ht="15.5" x14ac:dyDescent="0.35">
      <c r="C75" t="s">
        <v>103</v>
      </c>
      <c r="G75" s="5">
        <v>14999326475</v>
      </c>
      <c r="I75" s="5">
        <v>14999326475</v>
      </c>
      <c r="J75" s="5">
        <v>-3227964536</v>
      </c>
      <c r="K75" s="5">
        <v>2527482893</v>
      </c>
      <c r="L75" s="5">
        <v>3882893401</v>
      </c>
    </row>
    <row r="76" spans="3:19" ht="15.5" x14ac:dyDescent="0.35">
      <c r="C76" t="s">
        <v>104</v>
      </c>
      <c r="D76" s="5">
        <v>-16189144108</v>
      </c>
      <c r="E76" s="5">
        <v>-289935572</v>
      </c>
      <c r="F76" s="5">
        <v>-9408524510</v>
      </c>
      <c r="G76" s="5">
        <v>-4283964584</v>
      </c>
      <c r="I76" s="5">
        <v>-209534100984</v>
      </c>
      <c r="J76" s="5">
        <v>-72261173404</v>
      </c>
      <c r="K76" s="5">
        <v>-20923852067</v>
      </c>
      <c r="L76" s="5">
        <v>-174809293323</v>
      </c>
      <c r="M76" s="5">
        <v>165397041451</v>
      </c>
      <c r="N76" s="5">
        <v>48711921383</v>
      </c>
      <c r="O76" s="5">
        <v>69675152924</v>
      </c>
      <c r="P76" s="5">
        <v>33321522166</v>
      </c>
    </row>
    <row r="77" spans="3:19" ht="15.5" x14ac:dyDescent="0.35">
      <c r="C77" t="s">
        <v>105</v>
      </c>
      <c r="D77" s="5">
        <v>-16189144108</v>
      </c>
      <c r="E77" s="5">
        <v>-289935569</v>
      </c>
      <c r="F77" s="5">
        <v>-9408524513</v>
      </c>
      <c r="G77" s="5">
        <v>-19283291057</v>
      </c>
      <c r="I77" s="5">
        <v>-224533427459</v>
      </c>
      <c r="J77" s="5">
        <v>-69033208868</v>
      </c>
      <c r="K77" s="5">
        <v>-23451334960</v>
      </c>
      <c r="L77" s="5">
        <v>-178692186724</v>
      </c>
      <c r="M77" s="5">
        <v>165397041451</v>
      </c>
      <c r="N77" s="5">
        <v>48711921383</v>
      </c>
      <c r="O77" s="5">
        <v>69675152924</v>
      </c>
      <c r="P77" s="5">
        <v>33321522166</v>
      </c>
      <c r="Q77" s="5">
        <v>8400943653</v>
      </c>
      <c r="R77" s="5">
        <v>13691009424</v>
      </c>
      <c r="S77" s="5">
        <v>6617794740</v>
      </c>
    </row>
    <row r="78" spans="3:19" ht="15.5" x14ac:dyDescent="0.35">
      <c r="C78" t="s">
        <v>7</v>
      </c>
      <c r="D78" s="5">
        <v>-16171745386</v>
      </c>
      <c r="E78" s="5">
        <v>-299862558</v>
      </c>
      <c r="F78" s="5">
        <v>-9415996246</v>
      </c>
      <c r="G78" s="5">
        <v>-4296189835</v>
      </c>
      <c r="I78" s="5">
        <v>-209572767758</v>
      </c>
      <c r="J78" s="5">
        <v>-72288043323</v>
      </c>
      <c r="K78" s="5">
        <v>-20962681226</v>
      </c>
      <c r="L78" s="5">
        <v>-174831833672</v>
      </c>
      <c r="M78" s="5">
        <v>165390589777</v>
      </c>
      <c r="N78" s="5">
        <v>48702420074</v>
      </c>
      <c r="O78" s="5">
        <v>69667367463</v>
      </c>
      <c r="P78" s="5">
        <v>33321432994</v>
      </c>
    </row>
    <row r="79" spans="3:19" ht="15.5" x14ac:dyDescent="0.35">
      <c r="C79" t="s">
        <v>530</v>
      </c>
      <c r="D79" s="5">
        <v>-17398722</v>
      </c>
      <c r="E79" s="5">
        <v>9926989</v>
      </c>
      <c r="F79" s="5">
        <v>7471733</v>
      </c>
      <c r="G79" s="5">
        <v>12225253</v>
      </c>
      <c r="I79" s="5">
        <v>38666774</v>
      </c>
      <c r="J79" s="5">
        <v>26869919</v>
      </c>
      <c r="K79" s="5">
        <v>38829159</v>
      </c>
      <c r="L79" s="5">
        <v>22540349</v>
      </c>
      <c r="M79" s="5">
        <v>6451674</v>
      </c>
      <c r="N79" s="5">
        <v>9501309</v>
      </c>
      <c r="O79" s="5">
        <v>7785461</v>
      </c>
      <c r="P79" s="5">
        <v>89172</v>
      </c>
    </row>
    <row r="80" spans="3:19" ht="15.5" x14ac:dyDescent="0.35">
      <c r="C80" t="s">
        <v>106</v>
      </c>
      <c r="D80" s="5">
        <v>-16189144108</v>
      </c>
      <c r="E80" s="5">
        <v>-289935569</v>
      </c>
      <c r="F80" s="5">
        <v>-9408524513</v>
      </c>
      <c r="G80" s="5">
        <v>-19283291057</v>
      </c>
      <c r="I80" s="5">
        <v>-224533427459</v>
      </c>
      <c r="J80" s="5">
        <v>-69033208868</v>
      </c>
      <c r="K80" s="5">
        <v>-23451334960</v>
      </c>
      <c r="L80" s="5">
        <v>-178692186724</v>
      </c>
      <c r="M80" s="5">
        <v>165397041451</v>
      </c>
      <c r="N80" s="5">
        <v>48711921383</v>
      </c>
      <c r="O80" s="5">
        <v>69675152924</v>
      </c>
      <c r="P80" s="5">
        <v>33321522166</v>
      </c>
      <c r="Q80" s="5">
        <v>8400943653</v>
      </c>
      <c r="R80" s="5">
        <v>13691009424</v>
      </c>
      <c r="S80" s="5">
        <v>6617794740</v>
      </c>
    </row>
    <row r="81" spans="2:19" ht="15.5" x14ac:dyDescent="0.35">
      <c r="C81" t="s">
        <v>107</v>
      </c>
      <c r="D81" s="5">
        <v>-16189144108</v>
      </c>
      <c r="E81" s="5">
        <v>-289935569</v>
      </c>
      <c r="F81" s="5">
        <v>-9408524513</v>
      </c>
      <c r="G81" s="5">
        <v>-4283964582</v>
      </c>
      <c r="I81" s="5">
        <v>-209534100984</v>
      </c>
      <c r="J81" s="5">
        <v>-72261173404</v>
      </c>
      <c r="K81" s="5">
        <v>-20923852067</v>
      </c>
      <c r="L81" s="5">
        <v>-174809293323</v>
      </c>
      <c r="M81" s="5">
        <v>165397041451</v>
      </c>
      <c r="N81" s="5">
        <v>48711921383</v>
      </c>
      <c r="O81" s="5">
        <v>69675152924</v>
      </c>
      <c r="P81" s="5">
        <v>33321522166</v>
      </c>
    </row>
    <row r="82" spans="2:19" ht="15.5" x14ac:dyDescent="0.35">
      <c r="C82" t="s">
        <v>108</v>
      </c>
      <c r="D82" s="5">
        <v>-16189144108</v>
      </c>
      <c r="E82" s="5">
        <v>-289935569</v>
      </c>
      <c r="F82" s="5">
        <v>-9408524513</v>
      </c>
      <c r="G82" s="5">
        <v>-4283964582</v>
      </c>
      <c r="I82" s="5">
        <v>-209534100984</v>
      </c>
      <c r="J82" s="5">
        <v>-72261173404</v>
      </c>
      <c r="K82" s="5">
        <v>-20923852067</v>
      </c>
      <c r="L82" s="5">
        <v>-174809293323</v>
      </c>
      <c r="M82" s="5">
        <v>165397041451</v>
      </c>
      <c r="N82" s="5">
        <v>48711921383</v>
      </c>
      <c r="O82" s="5">
        <v>69675152924</v>
      </c>
      <c r="P82" s="5">
        <v>33321522166</v>
      </c>
    </row>
    <row r="84" spans="2:19" ht="15.5" x14ac:dyDescent="0.35">
      <c r="B84" t="s">
        <v>109</v>
      </c>
      <c r="C84" t="s">
        <v>110</v>
      </c>
    </row>
    <row r="85" spans="2:19" ht="15.5" x14ac:dyDescent="0.35">
      <c r="C85" t="s">
        <v>111</v>
      </c>
    </row>
    <row r="86" spans="2:19" ht="15.5" x14ac:dyDescent="0.35">
      <c r="C86" t="s">
        <v>19</v>
      </c>
      <c r="D86" s="5">
        <v>13286927469</v>
      </c>
      <c r="E86" s="5">
        <v>12676240040</v>
      </c>
      <c r="F86" s="5">
        <v>67775929135</v>
      </c>
      <c r="G86" s="5">
        <v>72790116400</v>
      </c>
      <c r="I86" s="5">
        <v>72790116400</v>
      </c>
      <c r="J86" s="5">
        <v>28855932186</v>
      </c>
      <c r="K86" s="5">
        <v>21186936762</v>
      </c>
      <c r="L86" s="5">
        <v>49380689764</v>
      </c>
      <c r="M86" s="5">
        <v>262825831266</v>
      </c>
      <c r="N86" s="5">
        <v>28296996777</v>
      </c>
      <c r="O86" s="5">
        <v>290322102485</v>
      </c>
      <c r="P86" s="5">
        <v>137464571770</v>
      </c>
      <c r="Q86" s="5">
        <v>12377343899</v>
      </c>
      <c r="R86" s="5">
        <v>10720181551</v>
      </c>
      <c r="S86" s="5">
        <v>17467339442</v>
      </c>
    </row>
    <row r="87" spans="2:19" ht="15.5" x14ac:dyDescent="0.35">
      <c r="C87" t="s">
        <v>113</v>
      </c>
      <c r="D87" s="5">
        <v>86002383382</v>
      </c>
      <c r="E87" s="5">
        <v>86965591471</v>
      </c>
      <c r="F87" s="5">
        <v>92201434573</v>
      </c>
      <c r="G87" s="5">
        <v>91288032608</v>
      </c>
      <c r="I87" s="5">
        <v>91288032608</v>
      </c>
      <c r="J87" s="5">
        <v>115331236951</v>
      </c>
      <c r="K87" s="5">
        <v>26177729544</v>
      </c>
      <c r="L87" s="5">
        <v>20128736490</v>
      </c>
      <c r="M87" s="5">
        <v>20723324774</v>
      </c>
      <c r="N87" s="5">
        <v>21989658092</v>
      </c>
      <c r="O87" s="5">
        <v>41370058889</v>
      </c>
    </row>
    <row r="88" spans="2:19" ht="15.5" x14ac:dyDescent="0.35">
      <c r="C88" t="s">
        <v>117</v>
      </c>
      <c r="D88" s="5">
        <v>18213567671</v>
      </c>
      <c r="E88" s="5">
        <v>6019328885</v>
      </c>
      <c r="F88" s="5">
        <v>5602440473</v>
      </c>
      <c r="G88" s="5">
        <v>3783893570</v>
      </c>
      <c r="I88" s="5">
        <v>3783893570</v>
      </c>
      <c r="J88" s="5">
        <v>1994529206</v>
      </c>
      <c r="K88" s="5">
        <v>4735750573</v>
      </c>
      <c r="L88" s="5">
        <v>2992679570</v>
      </c>
      <c r="M88" s="5">
        <v>127050278534</v>
      </c>
      <c r="N88" s="5">
        <v>122310851037</v>
      </c>
      <c r="O88" s="5">
        <v>38468637882</v>
      </c>
      <c r="P88" s="5">
        <v>881486712</v>
      </c>
      <c r="Q88" s="5">
        <v>40115836285</v>
      </c>
      <c r="R88" s="5">
        <v>37206660914</v>
      </c>
      <c r="S88" s="5">
        <v>38160921600</v>
      </c>
    </row>
    <row r="89" spans="2:19" ht="15.5" x14ac:dyDescent="0.35">
      <c r="C89" t="s">
        <v>115</v>
      </c>
      <c r="D89" s="5">
        <v>40077420201</v>
      </c>
      <c r="E89" s="5">
        <v>33773026642</v>
      </c>
      <c r="F89" s="5">
        <v>34833193968</v>
      </c>
      <c r="G89" s="5">
        <v>36286710137</v>
      </c>
      <c r="I89" s="5">
        <v>36286710137</v>
      </c>
      <c r="J89" s="5">
        <v>127773536890</v>
      </c>
      <c r="K89" s="5">
        <v>95057273906</v>
      </c>
      <c r="L89" s="5">
        <v>28173029265</v>
      </c>
      <c r="M89" s="5">
        <v>40518744770</v>
      </c>
      <c r="N89" s="5">
        <v>114478800848</v>
      </c>
      <c r="O89" s="5">
        <v>62555805223</v>
      </c>
      <c r="P89" s="5">
        <v>19975163921</v>
      </c>
      <c r="Q89" s="5">
        <v>5433679646</v>
      </c>
      <c r="R89" s="5">
        <v>2900382996</v>
      </c>
      <c r="S89" s="5">
        <v>680771811</v>
      </c>
    </row>
    <row r="90" spans="2:19" ht="15.5" x14ac:dyDescent="0.35">
      <c r="C90" t="s">
        <v>114</v>
      </c>
      <c r="R90" s="5">
        <v>287245640</v>
      </c>
    </row>
    <row r="91" spans="2:19" ht="15.5" x14ac:dyDescent="0.35">
      <c r="C91" t="s">
        <v>118</v>
      </c>
      <c r="D91" s="5">
        <v>18213567671</v>
      </c>
      <c r="E91" s="5">
        <v>6019328885</v>
      </c>
      <c r="F91" s="5">
        <v>5602440473</v>
      </c>
      <c r="G91" s="5">
        <v>3783893570</v>
      </c>
      <c r="I91" s="5">
        <v>3783893570</v>
      </c>
      <c r="J91" s="5">
        <v>1994529206</v>
      </c>
      <c r="K91" s="5">
        <v>4735750573</v>
      </c>
      <c r="L91" s="5">
        <v>2992679570</v>
      </c>
      <c r="M91" s="5">
        <v>127050278534</v>
      </c>
      <c r="N91" s="5">
        <v>122310851037</v>
      </c>
      <c r="O91" s="5">
        <v>38468637882</v>
      </c>
      <c r="P91" s="5">
        <v>881486712</v>
      </c>
      <c r="Q91" s="5">
        <v>40115836285</v>
      </c>
      <c r="R91" s="5">
        <v>37206660914</v>
      </c>
      <c r="S91" s="5">
        <v>38160921600</v>
      </c>
    </row>
    <row r="92" spans="2:19" ht="15.5" x14ac:dyDescent="0.35">
      <c r="C92" t="s">
        <v>119</v>
      </c>
      <c r="D92" s="5">
        <v>639244977851</v>
      </c>
      <c r="E92" s="5">
        <v>640720865409</v>
      </c>
      <c r="F92" s="5">
        <v>641917965271</v>
      </c>
      <c r="G92" s="5">
        <v>634243074297</v>
      </c>
      <c r="I92" s="5">
        <v>634243074297</v>
      </c>
      <c r="J92" s="5">
        <v>663927337744</v>
      </c>
      <c r="K92" s="5">
        <v>637824217055</v>
      </c>
      <c r="L92" s="5">
        <v>618475527307</v>
      </c>
      <c r="M92" s="5">
        <v>989105677120</v>
      </c>
      <c r="N92" s="5">
        <v>98412056945</v>
      </c>
      <c r="O92" s="5">
        <v>84932956038</v>
      </c>
    </row>
    <row r="93" spans="2:19" ht="15.5" x14ac:dyDescent="0.35">
      <c r="C93" t="s">
        <v>97</v>
      </c>
      <c r="D93" s="5">
        <v>6526603799</v>
      </c>
      <c r="E93" s="5">
        <v>6526603799</v>
      </c>
      <c r="F93" s="5">
        <v>6526603799</v>
      </c>
      <c r="G93" s="5">
        <v>6526603799</v>
      </c>
      <c r="I93" s="5">
        <v>6526603799</v>
      </c>
      <c r="J93" s="5">
        <v>6526603799</v>
      </c>
      <c r="K93" s="5">
        <v>6526603799</v>
      </c>
      <c r="O93" s="5">
        <v>2919855063</v>
      </c>
      <c r="P93" s="5">
        <v>2919855063</v>
      </c>
      <c r="Q93" s="5">
        <v>2919855063</v>
      </c>
      <c r="R93" s="5">
        <v>2919855063</v>
      </c>
      <c r="S93" s="5">
        <v>2919855063</v>
      </c>
    </row>
    <row r="94" spans="2:19" ht="15.5" x14ac:dyDescent="0.35">
      <c r="C94" t="s">
        <v>121</v>
      </c>
      <c r="D94" s="5">
        <v>767743348151</v>
      </c>
      <c r="E94" s="5">
        <v>757035167589</v>
      </c>
      <c r="F94" s="5">
        <v>803202549570</v>
      </c>
      <c r="G94" s="5">
        <v>820022909492</v>
      </c>
      <c r="I94" s="5">
        <v>820022909492</v>
      </c>
      <c r="J94" s="5">
        <v>742059936186</v>
      </c>
      <c r="K94" s="5">
        <v>590606427695</v>
      </c>
      <c r="L94" s="5">
        <v>583413951262</v>
      </c>
      <c r="M94" s="5">
        <v>477700859011</v>
      </c>
      <c r="N94" s="5">
        <v>213170942997</v>
      </c>
      <c r="O94" s="5">
        <v>405187499295</v>
      </c>
      <c r="P94" s="5">
        <v>307035400099</v>
      </c>
      <c r="Q94" s="5">
        <v>184831171138</v>
      </c>
      <c r="R94" s="5">
        <v>157916750127</v>
      </c>
      <c r="S94" s="5">
        <v>170200930665</v>
      </c>
    </row>
    <row r="95" spans="2:19" ht="15.5" x14ac:dyDescent="0.35">
      <c r="C95" t="s">
        <v>122</v>
      </c>
    </row>
    <row r="96" spans="2:19" ht="15.5" x14ac:dyDescent="0.35">
      <c r="C96" t="s">
        <v>123</v>
      </c>
      <c r="M96" s="5">
        <v>37698180</v>
      </c>
      <c r="O96" s="5">
        <v>985801855</v>
      </c>
    </row>
    <row r="97" spans="3:19" ht="15.5" x14ac:dyDescent="0.35">
      <c r="C97" t="s">
        <v>128</v>
      </c>
      <c r="D97" s="5">
        <v>44806148</v>
      </c>
      <c r="E97" s="5">
        <v>44806148</v>
      </c>
      <c r="F97" s="5">
        <v>44806148</v>
      </c>
      <c r="G97" s="5">
        <v>44806148</v>
      </c>
      <c r="I97" s="5">
        <v>44806148</v>
      </c>
      <c r="J97" s="5">
        <v>1520995</v>
      </c>
      <c r="K97" s="5">
        <v>24482451</v>
      </c>
    </row>
    <row r="98" spans="3:19" ht="15.5" x14ac:dyDescent="0.35">
      <c r="C98" t="s">
        <v>413</v>
      </c>
      <c r="Q98" s="5">
        <v>29602206700</v>
      </c>
      <c r="R98" s="5">
        <v>29602206700</v>
      </c>
      <c r="S98" s="5">
        <v>29602206700</v>
      </c>
    </row>
    <row r="99" spans="3:19" ht="15.5" x14ac:dyDescent="0.35">
      <c r="C99" t="s">
        <v>126</v>
      </c>
      <c r="D99" s="5">
        <v>349304250596</v>
      </c>
      <c r="E99" s="5">
        <v>353965847146</v>
      </c>
      <c r="F99" s="5">
        <v>358870973994</v>
      </c>
      <c r="G99" s="5">
        <v>363296391370</v>
      </c>
      <c r="I99" s="5">
        <v>363296391370</v>
      </c>
      <c r="J99" s="5">
        <v>382439592672</v>
      </c>
      <c r="K99" s="5">
        <v>392648869825</v>
      </c>
      <c r="L99" s="5">
        <v>398435872204</v>
      </c>
      <c r="M99" s="5">
        <v>357050965296</v>
      </c>
      <c r="N99" s="5">
        <v>355153375843</v>
      </c>
      <c r="O99" s="5">
        <v>341869786547</v>
      </c>
      <c r="P99" s="5">
        <v>4880154131</v>
      </c>
      <c r="Q99" s="5">
        <v>5404006635</v>
      </c>
      <c r="R99" s="5">
        <v>1329936554</v>
      </c>
      <c r="S99" s="5">
        <v>1939157949</v>
      </c>
    </row>
    <row r="100" spans="3:19" ht="15.5" x14ac:dyDescent="0.35">
      <c r="C100" t="s">
        <v>1490</v>
      </c>
      <c r="D100" s="5">
        <v>713765124008</v>
      </c>
      <c r="E100" s="5">
        <v>712318929845</v>
      </c>
      <c r="F100" s="5">
        <v>709788189430</v>
      </c>
      <c r="G100" s="5">
        <v>707463909283</v>
      </c>
      <c r="I100" s="5">
        <v>707463909283</v>
      </c>
      <c r="J100" s="5">
        <v>511841890887</v>
      </c>
      <c r="K100" s="5">
        <v>598474389497</v>
      </c>
      <c r="L100" s="5">
        <v>614758008913</v>
      </c>
      <c r="M100" s="5">
        <v>605027081208</v>
      </c>
      <c r="N100" s="5">
        <v>326524810762</v>
      </c>
      <c r="O100" s="5">
        <v>50606689415</v>
      </c>
    </row>
    <row r="101" spans="3:19" ht="15.5" x14ac:dyDescent="0.35">
      <c r="C101" t="s">
        <v>131</v>
      </c>
      <c r="D101" s="5">
        <v>1023864022922</v>
      </c>
      <c r="E101" s="5">
        <v>1027743264014</v>
      </c>
      <c r="F101" s="5">
        <v>1031622505106</v>
      </c>
      <c r="G101" s="5">
        <v>1035501746198</v>
      </c>
      <c r="I101" s="5">
        <v>1035501746198</v>
      </c>
      <c r="J101" s="5">
        <v>1040853639946</v>
      </c>
      <c r="K101" s="5">
        <v>936495721402</v>
      </c>
      <c r="L101" s="5">
        <v>937839709210</v>
      </c>
      <c r="M101" s="5">
        <v>938778694400</v>
      </c>
      <c r="N101" s="5">
        <v>693088471193</v>
      </c>
      <c r="O101" s="5">
        <v>694108954335</v>
      </c>
      <c r="P101" s="5">
        <v>15959135</v>
      </c>
      <c r="Q101" s="5">
        <v>15959135</v>
      </c>
      <c r="R101" s="5">
        <v>16888793</v>
      </c>
      <c r="S101" s="5">
        <v>17818451</v>
      </c>
    </row>
    <row r="102" spans="3:19" ht="15.5" x14ac:dyDescent="0.35">
      <c r="C102" t="s">
        <v>130</v>
      </c>
      <c r="D102" s="5">
        <v>927975926571</v>
      </c>
      <c r="E102" s="5">
        <v>930517194225</v>
      </c>
      <c r="F102" s="5">
        <v>933058461879</v>
      </c>
      <c r="G102" s="5">
        <v>935599729533</v>
      </c>
      <c r="I102" s="5">
        <v>935599729533</v>
      </c>
      <c r="J102" s="5">
        <v>935599729533</v>
      </c>
      <c r="K102" s="5">
        <v>935599729533</v>
      </c>
      <c r="L102" s="5">
        <v>935599729533</v>
      </c>
      <c r="M102" s="5">
        <v>935599729533</v>
      </c>
      <c r="N102" s="5">
        <v>689159225867</v>
      </c>
      <c r="O102" s="5">
        <v>689175185002</v>
      </c>
      <c r="P102" s="5">
        <v>15959135</v>
      </c>
      <c r="Q102" s="5">
        <v>15959135</v>
      </c>
      <c r="R102" s="5">
        <v>16888793</v>
      </c>
      <c r="S102" s="5">
        <v>17818451</v>
      </c>
    </row>
    <row r="103" spans="3:19" ht="15.5" x14ac:dyDescent="0.35">
      <c r="C103" t="s">
        <v>1491</v>
      </c>
      <c r="D103" s="5">
        <v>1023864022922</v>
      </c>
      <c r="E103" s="5">
        <v>1027743264014</v>
      </c>
      <c r="F103" s="5">
        <v>1031622505106</v>
      </c>
      <c r="G103" s="5">
        <v>1035501746198</v>
      </c>
      <c r="I103" s="5">
        <v>1035501746198</v>
      </c>
      <c r="J103" s="5">
        <v>1040853639946</v>
      </c>
      <c r="K103" s="5">
        <v>936495721402</v>
      </c>
      <c r="L103" s="5">
        <v>937839709210</v>
      </c>
      <c r="M103" s="5">
        <v>938778694400</v>
      </c>
      <c r="N103" s="5">
        <v>693088471193</v>
      </c>
      <c r="O103" s="5">
        <v>694108954335</v>
      </c>
      <c r="P103" s="5">
        <v>15959135</v>
      </c>
      <c r="Q103" s="5">
        <v>15959135</v>
      </c>
      <c r="R103" s="5">
        <v>16888793</v>
      </c>
      <c r="S103" s="5">
        <v>17818451</v>
      </c>
    </row>
    <row r="104" spans="3:19" ht="15.5" x14ac:dyDescent="0.35">
      <c r="C104" t="s">
        <v>955</v>
      </c>
      <c r="O104" s="5">
        <v>24645917093</v>
      </c>
    </row>
    <row r="105" spans="3:19" ht="15.5" x14ac:dyDescent="0.35">
      <c r="C105" t="s">
        <v>133</v>
      </c>
      <c r="D105" s="5">
        <v>2893220834918</v>
      </c>
      <c r="E105" s="5">
        <v>2914883079245</v>
      </c>
      <c r="F105" s="5">
        <v>2910673486757</v>
      </c>
      <c r="G105" s="5">
        <v>2912989347968</v>
      </c>
      <c r="I105" s="5">
        <v>2912989347968</v>
      </c>
      <c r="J105" s="5">
        <v>2836706228481</v>
      </c>
      <c r="K105" s="5">
        <v>2902448952420</v>
      </c>
      <c r="L105" s="5">
        <v>2957171797955</v>
      </c>
      <c r="M105" s="5">
        <v>3204692633159</v>
      </c>
      <c r="N105" s="5">
        <v>1731742811309</v>
      </c>
      <c r="O105" s="5">
        <v>1373241412736</v>
      </c>
      <c r="P105" s="5">
        <v>78646165047</v>
      </c>
      <c r="Q105" s="5">
        <v>82108115394</v>
      </c>
      <c r="R105" s="5">
        <v>49588258100</v>
      </c>
      <c r="S105" s="5">
        <v>37246459617</v>
      </c>
    </row>
    <row r="106" spans="3:19" ht="15.5" x14ac:dyDescent="0.35">
      <c r="C106" t="s">
        <v>96</v>
      </c>
    </row>
    <row r="107" spans="3:19" ht="15.5" x14ac:dyDescent="0.35">
      <c r="C107" t="s">
        <v>134</v>
      </c>
      <c r="D107" s="5">
        <v>3660964183069</v>
      </c>
      <c r="E107" s="5">
        <v>3671918246834</v>
      </c>
      <c r="F107" s="5">
        <v>3713876036327</v>
      </c>
      <c r="G107" s="5">
        <v>3733012257460</v>
      </c>
      <c r="I107" s="5">
        <v>3733012257460</v>
      </c>
      <c r="J107" s="5">
        <v>3578766164667</v>
      </c>
      <c r="K107" s="5">
        <v>3493055380115</v>
      </c>
      <c r="L107" s="5">
        <v>3540585749217</v>
      </c>
      <c r="M107" s="5">
        <v>3682393492170</v>
      </c>
      <c r="N107" s="5">
        <v>1944913754306</v>
      </c>
      <c r="O107" s="5">
        <v>1778428912031</v>
      </c>
      <c r="P107" s="5">
        <v>385681565146</v>
      </c>
      <c r="Q107" s="5">
        <v>266939286532</v>
      </c>
      <c r="R107" s="5">
        <v>207505008227</v>
      </c>
      <c r="S107" s="5">
        <v>207447390282</v>
      </c>
    </row>
    <row r="108" spans="3:19" ht="15.5" x14ac:dyDescent="0.35">
      <c r="C108" t="s">
        <v>135</v>
      </c>
    </row>
    <row r="109" spans="3:19" ht="15.5" x14ac:dyDescent="0.35">
      <c r="C109" t="s">
        <v>136</v>
      </c>
    </row>
    <row r="110" spans="3:19" ht="15.5" x14ac:dyDescent="0.35">
      <c r="C110" t="s">
        <v>137</v>
      </c>
      <c r="D110" s="5">
        <v>549035775720</v>
      </c>
      <c r="E110" s="5">
        <v>550315867959</v>
      </c>
      <c r="F110" s="5">
        <v>1072799383215</v>
      </c>
      <c r="G110" s="5">
        <v>1103403629709</v>
      </c>
      <c r="I110" s="5">
        <v>1103403629709</v>
      </c>
      <c r="J110" s="5">
        <v>864080034360</v>
      </c>
      <c r="K110" s="5">
        <v>373448368017</v>
      </c>
      <c r="L110" s="5">
        <v>575730150412</v>
      </c>
      <c r="M110" s="5">
        <v>490566324200</v>
      </c>
      <c r="N110" s="5">
        <v>320518403573</v>
      </c>
      <c r="O110" s="5">
        <v>285845280003</v>
      </c>
      <c r="P110" s="5">
        <v>190659581557</v>
      </c>
      <c r="Q110" s="5">
        <v>128327989648</v>
      </c>
      <c r="R110" s="5">
        <v>49368395423</v>
      </c>
      <c r="S110" s="5">
        <v>86158209591</v>
      </c>
    </row>
    <row r="111" spans="3:19" ht="15.5" x14ac:dyDescent="0.35">
      <c r="C111" t="s">
        <v>146</v>
      </c>
      <c r="N111" s="5">
        <v>37278575653</v>
      </c>
      <c r="O111" s="5">
        <v>17656124961</v>
      </c>
      <c r="P111" s="5">
        <v>10000000000</v>
      </c>
      <c r="S111" s="5">
        <v>36000000000</v>
      </c>
    </row>
    <row r="112" spans="3:19" ht="15.5" x14ac:dyDescent="0.35">
      <c r="C112" t="s">
        <v>138</v>
      </c>
      <c r="D112" s="5">
        <v>49021360780</v>
      </c>
      <c r="E112" s="5">
        <v>55742268528</v>
      </c>
      <c r="F112" s="5">
        <v>49091730347</v>
      </c>
      <c r="G112" s="5">
        <v>51859192027</v>
      </c>
      <c r="I112" s="5">
        <v>51859192027</v>
      </c>
      <c r="J112" s="5">
        <v>65872450053</v>
      </c>
      <c r="K112" s="5">
        <v>49003595828</v>
      </c>
      <c r="L112" s="5">
        <v>85306830691</v>
      </c>
      <c r="M112" s="5">
        <v>46314197611</v>
      </c>
      <c r="N112" s="5">
        <v>9798002430</v>
      </c>
      <c r="O112" s="5">
        <v>32856479279</v>
      </c>
      <c r="P112" s="5">
        <v>23459383393</v>
      </c>
      <c r="Q112" s="5">
        <v>25268968104</v>
      </c>
      <c r="R112" s="5">
        <v>17924767617</v>
      </c>
      <c r="S112" s="5">
        <v>5639821055</v>
      </c>
    </row>
    <row r="113" spans="3:19" ht="15.5" x14ac:dyDescent="0.35">
      <c r="C113" t="s">
        <v>140</v>
      </c>
      <c r="D113" s="5">
        <v>377497235885</v>
      </c>
      <c r="E113" s="5">
        <v>354318940635</v>
      </c>
      <c r="F113" s="5">
        <v>337665940635</v>
      </c>
      <c r="G113" s="5">
        <v>349733985885</v>
      </c>
      <c r="I113" s="5">
        <v>349733985885</v>
      </c>
      <c r="L113" s="5">
        <v>86908314104</v>
      </c>
      <c r="M113" s="5">
        <v>130127479101</v>
      </c>
    </row>
    <row r="114" spans="3:19" ht="15.5" x14ac:dyDescent="0.35">
      <c r="C114" t="s">
        <v>141</v>
      </c>
      <c r="D114" s="5">
        <v>40077420201</v>
      </c>
      <c r="E114" s="5">
        <v>33773026642</v>
      </c>
      <c r="F114" s="5">
        <v>34833193968</v>
      </c>
      <c r="G114" s="5">
        <v>36286710137</v>
      </c>
      <c r="I114" s="5">
        <v>36286710137</v>
      </c>
      <c r="J114" s="5">
        <v>127773536890</v>
      </c>
      <c r="K114" s="5">
        <v>95057273906</v>
      </c>
      <c r="L114" s="5">
        <v>28173029265</v>
      </c>
      <c r="M114" s="5">
        <v>40518744770</v>
      </c>
      <c r="N114" s="5">
        <v>114478800848</v>
      </c>
      <c r="O114" s="5">
        <v>62555805223</v>
      </c>
      <c r="P114" s="5">
        <v>19975163921</v>
      </c>
      <c r="Q114" s="5">
        <v>5433679646</v>
      </c>
      <c r="R114" s="5">
        <v>3187628636</v>
      </c>
      <c r="S114" s="5">
        <v>680771811</v>
      </c>
    </row>
    <row r="115" spans="3:19" ht="15.5" x14ac:dyDescent="0.35">
      <c r="C115" t="s">
        <v>129</v>
      </c>
      <c r="D115" s="5">
        <v>16213861255</v>
      </c>
      <c r="E115" s="5">
        <v>14902099670</v>
      </c>
      <c r="F115" s="5">
        <v>143298303279</v>
      </c>
      <c r="G115" s="5">
        <v>97662244487</v>
      </c>
      <c r="I115" s="5">
        <v>97662244487</v>
      </c>
      <c r="J115" s="5">
        <v>19936026129</v>
      </c>
      <c r="K115" s="5">
        <v>21784398417</v>
      </c>
      <c r="L115" s="5">
        <v>17908556423</v>
      </c>
      <c r="M115" s="5">
        <v>9331392744</v>
      </c>
      <c r="N115" s="5">
        <v>10155209132</v>
      </c>
      <c r="O115" s="5">
        <v>12566264958</v>
      </c>
      <c r="P115" s="5">
        <v>1220876963</v>
      </c>
      <c r="Q115" s="5">
        <v>1237657698</v>
      </c>
      <c r="R115" s="5">
        <v>1511922687</v>
      </c>
      <c r="S115" s="5">
        <v>1761760808</v>
      </c>
    </row>
    <row r="116" spans="3:19" ht="15.5" x14ac:dyDescent="0.35">
      <c r="C116" t="s">
        <v>143</v>
      </c>
      <c r="D116" s="5">
        <v>18309541283</v>
      </c>
      <c r="E116" s="5">
        <v>18654806495</v>
      </c>
      <c r="F116" s="5">
        <v>14058702404</v>
      </c>
      <c r="G116" s="5">
        <v>17051815248</v>
      </c>
      <c r="I116" s="5">
        <v>17051815248</v>
      </c>
      <c r="J116" s="5">
        <v>11176283778</v>
      </c>
      <c r="K116" s="5">
        <v>12510140202</v>
      </c>
      <c r="L116" s="5">
        <v>12868366803</v>
      </c>
      <c r="M116" s="5">
        <v>8196787142</v>
      </c>
      <c r="N116" s="5">
        <v>10034906056</v>
      </c>
      <c r="O116" s="5">
        <v>11704134711</v>
      </c>
      <c r="P116" s="5">
        <v>2298656814</v>
      </c>
      <c r="Q116" s="5">
        <v>1516906712</v>
      </c>
      <c r="R116" s="5">
        <v>1276857369</v>
      </c>
      <c r="S116" s="5">
        <v>1496637978</v>
      </c>
    </row>
    <row r="117" spans="3:19" ht="15.5" x14ac:dyDescent="0.35">
      <c r="C117" t="s">
        <v>147</v>
      </c>
    </row>
    <row r="118" spans="3:19" ht="15.5" x14ac:dyDescent="0.35">
      <c r="C118" t="s">
        <v>415</v>
      </c>
      <c r="D118" s="5">
        <v>1767349738041</v>
      </c>
      <c r="E118" s="5">
        <v>1772641161963</v>
      </c>
      <c r="F118" s="5">
        <v>1238272950111</v>
      </c>
      <c r="G118" s="5">
        <v>1256452900004</v>
      </c>
      <c r="I118" s="5">
        <v>1256452900004</v>
      </c>
      <c r="J118" s="5">
        <v>1434226193154</v>
      </c>
      <c r="K118" s="5">
        <v>1824975854772</v>
      </c>
      <c r="L118" s="5">
        <v>1627365553577</v>
      </c>
      <c r="M118" s="5">
        <v>1589092165476</v>
      </c>
      <c r="N118" s="5">
        <v>386579567150</v>
      </c>
      <c r="O118" s="5">
        <v>223006798800</v>
      </c>
      <c r="P118" s="5">
        <v>25577062000</v>
      </c>
      <c r="R118" s="5">
        <v>23700000000</v>
      </c>
    </row>
    <row r="119" spans="3:19" ht="15.5" x14ac:dyDescent="0.35">
      <c r="C119" t="s">
        <v>824</v>
      </c>
      <c r="D119" s="5">
        <v>378932129</v>
      </c>
      <c r="E119" s="5">
        <v>506915437</v>
      </c>
      <c r="F119" s="5">
        <v>448649559</v>
      </c>
      <c r="G119" s="5">
        <v>518036713</v>
      </c>
      <c r="I119" s="5">
        <v>518036713</v>
      </c>
      <c r="J119" s="5">
        <v>446216670</v>
      </c>
      <c r="K119" s="5">
        <v>101708348</v>
      </c>
      <c r="L119" s="5">
        <v>1129323853</v>
      </c>
      <c r="M119" s="5">
        <v>3557170709</v>
      </c>
      <c r="N119" s="5">
        <v>1196107158</v>
      </c>
      <c r="O119" s="5">
        <v>667013687</v>
      </c>
    </row>
    <row r="120" spans="3:19" ht="15.5" x14ac:dyDescent="0.35">
      <c r="C120" t="s">
        <v>150</v>
      </c>
      <c r="P120" s="5">
        <v>177277553</v>
      </c>
      <c r="Q120" s="5">
        <v>2387868455</v>
      </c>
    </row>
    <row r="121" spans="3:19" ht="15.5" x14ac:dyDescent="0.35">
      <c r="C121" t="s">
        <v>152</v>
      </c>
      <c r="D121" s="5">
        <v>221541253164</v>
      </c>
      <c r="E121" s="5">
        <v>222125371273</v>
      </c>
      <c r="F121" s="5">
        <v>699127761928</v>
      </c>
      <c r="G121" s="5">
        <v>710673148998</v>
      </c>
      <c r="I121" s="5">
        <v>710673148998</v>
      </c>
      <c r="J121" s="5">
        <v>468961297295</v>
      </c>
      <c r="K121" s="5">
        <v>55760175445</v>
      </c>
      <c r="L121" s="5">
        <v>226810460838</v>
      </c>
      <c r="M121" s="5">
        <v>52323114797</v>
      </c>
      <c r="N121" s="5">
        <v>32014939555</v>
      </c>
      <c r="O121" s="5">
        <v>54384828685</v>
      </c>
      <c r="P121" s="5">
        <v>1419671335</v>
      </c>
      <c r="Q121" s="5">
        <v>32038000000</v>
      </c>
      <c r="R121" s="5">
        <v>5000000000</v>
      </c>
    </row>
    <row r="122" spans="3:19" ht="15.5" x14ac:dyDescent="0.35">
      <c r="C122" t="s">
        <v>153</v>
      </c>
      <c r="D122" s="5">
        <v>2219550101039</v>
      </c>
      <c r="E122" s="5">
        <v>2213034147922</v>
      </c>
      <c r="F122" s="5">
        <v>1732204430116</v>
      </c>
      <c r="G122" s="5">
        <v>1711327880242</v>
      </c>
      <c r="I122" s="5">
        <v>1711327880242</v>
      </c>
      <c r="J122" s="5">
        <v>1586829701146</v>
      </c>
      <c r="K122" s="5">
        <v>1919476336092</v>
      </c>
      <c r="L122" s="5">
        <v>1790716412011</v>
      </c>
      <c r="M122" s="5">
        <v>1843840563863</v>
      </c>
      <c r="N122" s="5">
        <v>441808556557</v>
      </c>
      <c r="O122" s="5">
        <v>358708759235</v>
      </c>
      <c r="P122" s="5">
        <v>31200281660</v>
      </c>
      <c r="Q122" s="5">
        <v>8111117121</v>
      </c>
      <c r="R122" s="5">
        <v>26900341568</v>
      </c>
      <c r="S122" s="5">
        <v>2393500378</v>
      </c>
    </row>
    <row r="123" spans="3:19" ht="15.5" x14ac:dyDescent="0.35">
      <c r="C123" t="s">
        <v>154</v>
      </c>
      <c r="D123" s="5">
        <v>2219550101039</v>
      </c>
      <c r="E123" s="5">
        <v>2213034147922</v>
      </c>
      <c r="F123" s="5">
        <v>1732204430116</v>
      </c>
      <c r="G123" s="5">
        <v>1711327880242</v>
      </c>
      <c r="I123" s="5">
        <v>1711327880242</v>
      </c>
      <c r="J123" s="5">
        <v>1586829701146</v>
      </c>
      <c r="K123" s="5">
        <v>1919476336092</v>
      </c>
      <c r="L123" s="5">
        <v>1790716412011</v>
      </c>
      <c r="M123" s="5">
        <v>1843840563863</v>
      </c>
      <c r="N123" s="5">
        <v>441808556557</v>
      </c>
      <c r="O123" s="5">
        <v>358708759235</v>
      </c>
      <c r="P123" s="5">
        <v>31200281660</v>
      </c>
      <c r="Q123" s="5">
        <v>8111117121</v>
      </c>
      <c r="R123" s="5">
        <v>26900341568</v>
      </c>
      <c r="S123" s="5">
        <v>2393500378</v>
      </c>
    </row>
    <row r="124" spans="3:19" ht="15.5" x14ac:dyDescent="0.35">
      <c r="C124" t="s">
        <v>156</v>
      </c>
    </row>
    <row r="125" spans="3:19" ht="15.5" x14ac:dyDescent="0.35">
      <c r="C125" t="s">
        <v>159</v>
      </c>
      <c r="D125" s="5">
        <v>1767728670170</v>
      </c>
      <c r="E125" s="5">
        <v>1773148077400</v>
      </c>
      <c r="F125" s="5">
        <v>1238721599670</v>
      </c>
      <c r="G125" s="5">
        <v>1256970936717</v>
      </c>
      <c r="I125" s="5">
        <v>1256970936717</v>
      </c>
      <c r="J125" s="5">
        <v>1434672409824</v>
      </c>
      <c r="K125" s="5">
        <v>1825077563120</v>
      </c>
      <c r="L125" s="5">
        <v>1628494877430</v>
      </c>
      <c r="M125" s="5">
        <v>1592649336185</v>
      </c>
      <c r="N125" s="5">
        <v>387775674308</v>
      </c>
      <c r="O125" s="5">
        <v>223673812487</v>
      </c>
      <c r="P125" s="5">
        <v>25754339553</v>
      </c>
      <c r="Q125" s="5">
        <v>2387868455</v>
      </c>
      <c r="R125" s="5">
        <v>23700000000</v>
      </c>
    </row>
    <row r="126" spans="3:19" ht="15.5" x14ac:dyDescent="0.35">
      <c r="C126" t="s">
        <v>160</v>
      </c>
      <c r="D126" s="5">
        <v>2768585876759</v>
      </c>
      <c r="E126" s="5">
        <v>2763350015881</v>
      </c>
      <c r="F126" s="5">
        <v>2805003813331</v>
      </c>
      <c r="G126" s="5">
        <v>2814731509951</v>
      </c>
      <c r="I126" s="5">
        <v>2814731509951</v>
      </c>
      <c r="J126" s="5">
        <v>2450909735506</v>
      </c>
      <c r="K126" s="5">
        <v>2292924704109</v>
      </c>
      <c r="L126" s="5">
        <v>2366446562423</v>
      </c>
      <c r="M126" s="5">
        <v>2334406888063</v>
      </c>
      <c r="N126" s="5">
        <v>762326960130</v>
      </c>
      <c r="O126" s="5">
        <v>644554039238</v>
      </c>
      <c r="P126" s="5">
        <v>221859863217</v>
      </c>
      <c r="Q126" s="5">
        <v>136439106769</v>
      </c>
      <c r="R126" s="5">
        <v>76268736991</v>
      </c>
      <c r="S126" s="5">
        <v>88551709969</v>
      </c>
    </row>
    <row r="127" spans="3:19" ht="15.5" x14ac:dyDescent="0.35">
      <c r="C127" t="s">
        <v>161</v>
      </c>
    </row>
    <row r="128" spans="3:19" ht="15.5" x14ac:dyDescent="0.35">
      <c r="C128" t="s">
        <v>162</v>
      </c>
      <c r="D128" s="5">
        <v>487121402100</v>
      </c>
      <c r="E128" s="5">
        <v>487121402100</v>
      </c>
      <c r="F128" s="5">
        <v>487121402100</v>
      </c>
      <c r="G128" s="5">
        <v>487121402100</v>
      </c>
      <c r="I128" s="5">
        <v>487121402100</v>
      </c>
      <c r="J128" s="5">
        <v>487121402100</v>
      </c>
      <c r="K128" s="5">
        <v>487121402100</v>
      </c>
      <c r="L128" s="5">
        <v>487121402100</v>
      </c>
      <c r="M128" s="5">
        <v>487121402100</v>
      </c>
      <c r="N128" s="5">
        <v>487121402100</v>
      </c>
      <c r="O128" s="5">
        <v>487121402100</v>
      </c>
      <c r="P128" s="5">
        <v>75522698000</v>
      </c>
      <c r="Q128" s="5">
        <v>75522698000</v>
      </c>
      <c r="R128" s="5">
        <v>75437590000</v>
      </c>
      <c r="S128" s="5">
        <v>75437590000</v>
      </c>
    </row>
    <row r="129" spans="2:19" ht="15.5" x14ac:dyDescent="0.35">
      <c r="C129" t="s">
        <v>163</v>
      </c>
      <c r="D129" s="5">
        <v>541374285132</v>
      </c>
      <c r="E129" s="5">
        <v>541374285132</v>
      </c>
      <c r="F129" s="5">
        <v>541374285132</v>
      </c>
      <c r="G129" s="5">
        <v>541374285132</v>
      </c>
      <c r="I129" s="5">
        <v>541374285132</v>
      </c>
      <c r="J129" s="5">
        <v>541374285132</v>
      </c>
      <c r="K129" s="5">
        <v>541374285132</v>
      </c>
      <c r="L129" s="5">
        <v>500996718132</v>
      </c>
      <c r="M129" s="5">
        <v>500996718132</v>
      </c>
      <c r="N129" s="5">
        <v>500996718132</v>
      </c>
      <c r="O129" s="5">
        <v>498076863069</v>
      </c>
      <c r="P129" s="5">
        <v>6007169249</v>
      </c>
      <c r="Q129" s="5">
        <v>6007169249</v>
      </c>
      <c r="R129" s="5">
        <v>5956104449</v>
      </c>
      <c r="S129" s="5">
        <v>5956104449</v>
      </c>
    </row>
    <row r="130" spans="2:19" ht="15.5" x14ac:dyDescent="0.35">
      <c r="C130" t="s">
        <v>164</v>
      </c>
      <c r="D130" s="5">
        <v>-142810677540</v>
      </c>
      <c r="E130" s="5">
        <v>-126610130264</v>
      </c>
      <c r="F130" s="5">
        <v>-126310267706</v>
      </c>
      <c r="G130" s="5">
        <v>-116894271460</v>
      </c>
      <c r="I130" s="5">
        <v>-116894271460</v>
      </c>
      <c r="J130" s="5">
        <v>92678496298</v>
      </c>
      <c r="K130" s="5">
        <v>164966539621</v>
      </c>
      <c r="L130" s="5">
        <v>185929220847</v>
      </c>
      <c r="M130" s="5">
        <v>359798477566</v>
      </c>
      <c r="N130" s="5">
        <v>194407887789</v>
      </c>
      <c r="O130" s="5">
        <v>145705467715</v>
      </c>
      <c r="P130" s="5">
        <v>79370243551</v>
      </c>
      <c r="Q130" s="5">
        <v>46048810557</v>
      </c>
      <c r="R130" s="5">
        <v>46920385727</v>
      </c>
      <c r="S130" s="5">
        <v>34579709164</v>
      </c>
    </row>
    <row r="131" spans="2:19" ht="15.5" x14ac:dyDescent="0.35">
      <c r="C131" t="s">
        <v>165</v>
      </c>
      <c r="D131" s="5">
        <v>700000000</v>
      </c>
      <c r="E131" s="5">
        <v>700000000</v>
      </c>
      <c r="F131" s="5">
        <v>700000000</v>
      </c>
      <c r="G131" s="5">
        <v>700000000</v>
      </c>
      <c r="I131" s="5">
        <v>700000000</v>
      </c>
      <c r="J131" s="5">
        <v>700000000</v>
      </c>
      <c r="K131" s="5">
        <v>700000000</v>
      </c>
      <c r="L131" s="5">
        <v>700000000</v>
      </c>
      <c r="M131" s="5">
        <v>500000000</v>
      </c>
      <c r="N131" s="5">
        <v>500000000</v>
      </c>
      <c r="O131" s="5">
        <v>500000000</v>
      </c>
    </row>
    <row r="132" spans="2:19" ht="15.5" x14ac:dyDescent="0.35">
      <c r="C132" t="s">
        <v>166</v>
      </c>
      <c r="D132" s="5">
        <v>-143510677540</v>
      </c>
      <c r="E132" s="5">
        <v>-127310130264</v>
      </c>
      <c r="F132" s="5">
        <v>-127010267706</v>
      </c>
      <c r="G132" s="5">
        <v>-117594271460</v>
      </c>
      <c r="I132" s="5">
        <v>-117594271460</v>
      </c>
      <c r="J132" s="5">
        <v>91978496298</v>
      </c>
      <c r="K132" s="5">
        <v>164266539621</v>
      </c>
      <c r="L132" s="5">
        <v>185229220847</v>
      </c>
      <c r="M132" s="5">
        <v>359298477566</v>
      </c>
      <c r="N132" s="5">
        <v>193907887789</v>
      </c>
      <c r="O132" s="5">
        <v>145205467715</v>
      </c>
    </row>
    <row r="133" spans="2:19" ht="15.5" x14ac:dyDescent="0.35">
      <c r="C133" t="s">
        <v>167</v>
      </c>
      <c r="D133" s="5">
        <v>-142810677540</v>
      </c>
      <c r="E133" s="5">
        <v>-126610130264</v>
      </c>
      <c r="F133" s="5">
        <v>-126310267706</v>
      </c>
      <c r="G133" s="5">
        <v>-116894271460</v>
      </c>
      <c r="I133" s="5">
        <v>-116894271460</v>
      </c>
      <c r="J133" s="5">
        <v>92678496298</v>
      </c>
      <c r="K133" s="5">
        <v>164966539621</v>
      </c>
      <c r="L133" s="5">
        <v>185929220847</v>
      </c>
      <c r="M133" s="5">
        <v>359798477566</v>
      </c>
      <c r="N133" s="5">
        <v>194407887789</v>
      </c>
      <c r="O133" s="5">
        <v>145705467715</v>
      </c>
      <c r="P133" s="5">
        <v>79370243551</v>
      </c>
      <c r="Q133" s="5">
        <v>46048810557</v>
      </c>
      <c r="R133" s="5">
        <v>46920385727</v>
      </c>
      <c r="S133" s="5">
        <v>34579709164</v>
      </c>
    </row>
    <row r="134" spans="2:19" ht="15.5" x14ac:dyDescent="0.35">
      <c r="C134" t="s">
        <v>168</v>
      </c>
      <c r="D134" s="5">
        <v>166692819</v>
      </c>
      <c r="E134" s="5">
        <v>156070186</v>
      </c>
      <c r="F134" s="5">
        <v>160199671</v>
      </c>
      <c r="G134" s="5">
        <v>152727938</v>
      </c>
      <c r="I134" s="5">
        <v>152727938</v>
      </c>
      <c r="J134" s="5">
        <v>155641832</v>
      </c>
      <c r="K134" s="5">
        <v>141845354</v>
      </c>
      <c r="L134" s="5">
        <v>91845715</v>
      </c>
      <c r="M134" s="5">
        <v>70006309</v>
      </c>
      <c r="N134" s="5">
        <v>60786155</v>
      </c>
      <c r="O134" s="5">
        <v>51284846</v>
      </c>
      <c r="P134" s="5">
        <v>1736066</v>
      </c>
      <c r="Q134" s="5">
        <v>1646894</v>
      </c>
      <c r="R134" s="5">
        <v>2335997</v>
      </c>
      <c r="S134" s="5">
        <v>2421637</v>
      </c>
    </row>
    <row r="135" spans="2:19" ht="15.5" x14ac:dyDescent="0.35">
      <c r="C135" t="s">
        <v>9</v>
      </c>
      <c r="D135" s="5">
        <v>892378306310</v>
      </c>
      <c r="E135" s="5">
        <v>908568230953</v>
      </c>
      <c r="F135" s="5">
        <v>908872222996</v>
      </c>
      <c r="G135" s="5">
        <v>918280747509</v>
      </c>
      <c r="I135" s="5">
        <v>918280747509</v>
      </c>
      <c r="J135" s="5">
        <v>1127856429161</v>
      </c>
      <c r="K135" s="5">
        <v>1200130676006</v>
      </c>
      <c r="L135" s="5">
        <v>1174139186794</v>
      </c>
      <c r="M135" s="5">
        <v>1347986604107</v>
      </c>
      <c r="N135" s="5">
        <v>1182586794176</v>
      </c>
      <c r="O135" s="5">
        <v>1133874872793</v>
      </c>
      <c r="P135" s="5">
        <v>163821701929</v>
      </c>
      <c r="Q135" s="5">
        <v>130500179763</v>
      </c>
      <c r="R135" s="5">
        <v>131236271236</v>
      </c>
      <c r="S135" s="5">
        <v>118895680313</v>
      </c>
    </row>
    <row r="136" spans="2:19" ht="15.5" x14ac:dyDescent="0.35">
      <c r="C136" t="s">
        <v>169</v>
      </c>
      <c r="D136" s="5">
        <v>3660964183069</v>
      </c>
      <c r="E136" s="5">
        <v>3671918246834</v>
      </c>
      <c r="F136" s="5">
        <v>3713876036327</v>
      </c>
      <c r="G136" s="5">
        <v>3733012257460</v>
      </c>
      <c r="I136" s="5">
        <v>3733012257460</v>
      </c>
      <c r="J136" s="5">
        <v>3578766164667</v>
      </c>
      <c r="K136" s="5">
        <v>3493055380115</v>
      </c>
      <c r="L136" s="5">
        <v>3540585749217</v>
      </c>
      <c r="M136" s="5">
        <v>3682393492170</v>
      </c>
      <c r="N136" s="5">
        <v>1944913754306</v>
      </c>
      <c r="O136" s="5">
        <v>1778428912031</v>
      </c>
      <c r="P136" s="5">
        <v>385681565146</v>
      </c>
      <c r="Q136" s="5">
        <v>266939286532</v>
      </c>
      <c r="R136" s="5">
        <v>207505008227</v>
      </c>
      <c r="S136" s="5">
        <v>207447390282</v>
      </c>
    </row>
    <row r="137" spans="2:19" ht="15.5" x14ac:dyDescent="0.35">
      <c r="C137" t="s">
        <v>170</v>
      </c>
      <c r="D137" s="5">
        <v>4871214021</v>
      </c>
      <c r="E137" s="5">
        <v>4871214021</v>
      </c>
      <c r="F137" s="5">
        <v>4871214021</v>
      </c>
      <c r="G137" s="5">
        <v>4871214021</v>
      </c>
      <c r="I137" s="5">
        <v>4871214021</v>
      </c>
      <c r="J137" s="5">
        <v>4871214021</v>
      </c>
      <c r="K137" s="5">
        <v>4871214021</v>
      </c>
      <c r="L137" s="5">
        <v>4871214021</v>
      </c>
      <c r="M137" s="5">
        <v>4871214021</v>
      </c>
      <c r="N137" s="5">
        <v>4871214021</v>
      </c>
      <c r="O137" s="5">
        <v>4871214021</v>
      </c>
      <c r="P137" s="5">
        <v>755226980</v>
      </c>
      <c r="Q137" s="5">
        <v>755226980</v>
      </c>
      <c r="R137" s="5">
        <v>754375900</v>
      </c>
      <c r="S137" s="5">
        <v>754375900</v>
      </c>
    </row>
    <row r="139" spans="2:19" ht="15.5" x14ac:dyDescent="0.35">
      <c r="B139" t="s">
        <v>171</v>
      </c>
      <c r="C139" t="s">
        <v>172</v>
      </c>
      <c r="D139" s="5">
        <v>5931076032</v>
      </c>
      <c r="E139" s="5">
        <v>-36925866460</v>
      </c>
      <c r="F139" s="5">
        <v>14260224086</v>
      </c>
      <c r="G139" s="5">
        <v>-120576276786</v>
      </c>
      <c r="I139" s="5">
        <v>4070543070</v>
      </c>
      <c r="J139" s="5">
        <v>-14481961921</v>
      </c>
      <c r="K139" s="5">
        <v>-90917979109</v>
      </c>
      <c r="L139" s="5">
        <v>-35747880656</v>
      </c>
      <c r="M139" s="5">
        <v>54207738387</v>
      </c>
      <c r="N139" s="5">
        <v>11559495055</v>
      </c>
      <c r="O139" s="5">
        <v>87968447755</v>
      </c>
      <c r="P139" s="5">
        <v>107047598359</v>
      </c>
      <c r="Q139" s="5">
        <v>10923642617</v>
      </c>
      <c r="R139" s="5">
        <v>8957435448</v>
      </c>
      <c r="S139" s="5">
        <v>8352879520</v>
      </c>
    </row>
    <row r="140" spans="2:19" ht="15.5" x14ac:dyDescent="0.35">
      <c r="C140" t="s">
        <v>173</v>
      </c>
      <c r="D140" s="5">
        <v>70497363364</v>
      </c>
      <c r="E140" s="5">
        <v>84240775222</v>
      </c>
      <c r="F140" s="5">
        <v>82108689791</v>
      </c>
      <c r="G140" s="5">
        <v>90176229431</v>
      </c>
      <c r="I140" s="5">
        <v>419292598689</v>
      </c>
      <c r="J140" s="5">
        <v>516965595944</v>
      </c>
      <c r="K140" s="5">
        <v>513040869052</v>
      </c>
      <c r="L140" s="5">
        <v>409542917987</v>
      </c>
      <c r="M140" s="5">
        <v>811349670216</v>
      </c>
      <c r="N140" s="5">
        <v>373234526092</v>
      </c>
      <c r="O140" s="5">
        <v>273324238644</v>
      </c>
      <c r="P140" s="5">
        <v>251297057129</v>
      </c>
      <c r="Q140" s="5">
        <v>143046178052</v>
      </c>
      <c r="R140" s="5">
        <v>79006094501</v>
      </c>
      <c r="S140" s="5">
        <v>56815883089</v>
      </c>
    </row>
    <row r="141" spans="2:19" ht="15.5" x14ac:dyDescent="0.35">
      <c r="C141" t="s">
        <v>1300</v>
      </c>
    </row>
    <row r="142" spans="2:19" ht="15.5" x14ac:dyDescent="0.35">
      <c r="C142" t="s">
        <v>1492</v>
      </c>
      <c r="D142" s="5">
        <v>385732701</v>
      </c>
      <c r="E142" s="5">
        <v>-13191687569</v>
      </c>
      <c r="F142" s="5">
        <v>-17703312957</v>
      </c>
      <c r="G142" s="5">
        <v>-147673211557</v>
      </c>
      <c r="I142" s="5">
        <v>-153966610473</v>
      </c>
      <c r="J142" s="5">
        <v>-200242275297</v>
      </c>
      <c r="K142" s="5">
        <v>-254835875208</v>
      </c>
      <c r="L142" s="5">
        <v>-125975216169</v>
      </c>
      <c r="M142" s="5">
        <v>-317668648672</v>
      </c>
      <c r="N142" s="5">
        <v>-133186861037</v>
      </c>
      <c r="O142" s="5">
        <v>-108627574772</v>
      </c>
      <c r="P142" s="5">
        <v>-76761399271</v>
      </c>
      <c r="Q142" s="5">
        <v>-85276005037</v>
      </c>
      <c r="R142" s="5">
        <v>-33528770135</v>
      </c>
      <c r="S142" s="5">
        <v>-22584107142</v>
      </c>
    </row>
    <row r="143" spans="2:19" ht="15.5" x14ac:dyDescent="0.35">
      <c r="C143" t="s">
        <v>1493</v>
      </c>
      <c r="D143" s="5">
        <v>-28979585935</v>
      </c>
      <c r="E143" s="5">
        <v>-30934206341</v>
      </c>
      <c r="F143" s="5">
        <v>-25907056448</v>
      </c>
      <c r="G143" s="5">
        <v>81664004126</v>
      </c>
      <c r="N143" s="5">
        <v>-57186364837</v>
      </c>
      <c r="O143" s="5">
        <v>-34560300801</v>
      </c>
      <c r="P143" s="5">
        <v>-29243268817</v>
      </c>
      <c r="Q143" s="5">
        <v>-21264682105</v>
      </c>
      <c r="R143" s="5">
        <v>-14258193643</v>
      </c>
      <c r="S143" s="5">
        <v>-11770784503</v>
      </c>
    </row>
    <row r="144" spans="2:19" ht="15.5" x14ac:dyDescent="0.35">
      <c r="C144" t="s">
        <v>1494</v>
      </c>
      <c r="G144" s="5">
        <v>-109773278098</v>
      </c>
      <c r="I144" s="5">
        <v>-109773278098</v>
      </c>
      <c r="J144" s="5">
        <v>-118538760609</v>
      </c>
      <c r="K144" s="5">
        <v>-109354768939</v>
      </c>
      <c r="L144" s="5">
        <v>-106555122474</v>
      </c>
      <c r="M144" s="5">
        <v>-46966359963</v>
      </c>
      <c r="N144" s="5">
        <v>-93481461754</v>
      </c>
      <c r="O144" s="5">
        <v>-25795612579</v>
      </c>
      <c r="P144" s="5">
        <v>-25744351703</v>
      </c>
      <c r="Q144" s="5">
        <v>-18476901392</v>
      </c>
      <c r="R144" s="5">
        <v>-12632436484</v>
      </c>
      <c r="S144" s="5">
        <v>-9278463535</v>
      </c>
    </row>
    <row r="145" spans="3:19" ht="15.5" x14ac:dyDescent="0.35">
      <c r="C145" t="s">
        <v>427</v>
      </c>
      <c r="D145" s="5">
        <v>-28593853234</v>
      </c>
      <c r="E145" s="5">
        <v>-44125893910</v>
      </c>
      <c r="F145" s="5">
        <v>-43610369405</v>
      </c>
      <c r="G145" s="5">
        <v>-175782485529</v>
      </c>
      <c r="I145" s="5">
        <v>-263739888571</v>
      </c>
      <c r="J145" s="5">
        <v>-318781035906</v>
      </c>
      <c r="K145" s="5">
        <v>-364190644147</v>
      </c>
      <c r="L145" s="5">
        <v>-232530338643</v>
      </c>
      <c r="M145" s="5">
        <v>-364635008635</v>
      </c>
      <c r="N145" s="5">
        <v>-283854687628</v>
      </c>
      <c r="O145" s="5">
        <v>-168983488152</v>
      </c>
      <c r="P145" s="5">
        <v>-131749019791</v>
      </c>
      <c r="Q145" s="5">
        <v>-125017588534</v>
      </c>
      <c r="R145" s="5">
        <v>-60419400262</v>
      </c>
      <c r="S145" s="5">
        <v>-43633355180</v>
      </c>
    </row>
    <row r="146" spans="3:19" ht="15.5" x14ac:dyDescent="0.35">
      <c r="C146" t="s">
        <v>664</v>
      </c>
    </row>
    <row r="147" spans="3:19" ht="15.5" x14ac:dyDescent="0.35">
      <c r="C147" t="s">
        <v>508</v>
      </c>
      <c r="D147" s="5">
        <v>594984302</v>
      </c>
      <c r="E147" s="5">
        <v>343828224</v>
      </c>
      <c r="F147" s="5">
        <v>321241086</v>
      </c>
      <c r="G147" s="5">
        <v>-1271313707</v>
      </c>
      <c r="K147" s="5">
        <v>2489896878</v>
      </c>
      <c r="L147" s="5">
        <v>3521748970</v>
      </c>
      <c r="M147" s="5">
        <v>294828619</v>
      </c>
      <c r="N147" s="5">
        <v>2712773575</v>
      </c>
      <c r="O147" s="5">
        <v>4362825572</v>
      </c>
      <c r="P147" s="5">
        <v>1170865632</v>
      </c>
      <c r="Q147" s="5">
        <v>4438999604</v>
      </c>
      <c r="R147" s="5">
        <v>291024915</v>
      </c>
      <c r="S147" s="5">
        <v>3114116706</v>
      </c>
    </row>
    <row r="148" spans="3:19" ht="15.5" x14ac:dyDescent="0.35">
      <c r="C148" t="s">
        <v>1495</v>
      </c>
      <c r="N148" s="5">
        <v>1594587678</v>
      </c>
      <c r="O148" s="5">
        <v>960325963</v>
      </c>
      <c r="P148" s="5">
        <v>1149492790</v>
      </c>
      <c r="Q148" s="5">
        <v>1293437731</v>
      </c>
      <c r="R148" s="5">
        <v>400371663</v>
      </c>
      <c r="S148" s="5">
        <v>191407871</v>
      </c>
    </row>
    <row r="149" spans="3:19" ht="15.5" x14ac:dyDescent="0.35">
      <c r="C149" t="s">
        <v>1496</v>
      </c>
      <c r="E149" s="5">
        <v>10102705295</v>
      </c>
      <c r="F149" s="5">
        <v>-10102705295</v>
      </c>
      <c r="G149" s="5">
        <v>-35444054691</v>
      </c>
      <c r="I149" s="5">
        <v>-35444054691</v>
      </c>
      <c r="J149" s="5">
        <v>-23110126543</v>
      </c>
    </row>
    <row r="150" spans="3:19" ht="15.5" x14ac:dyDescent="0.35">
      <c r="C150" t="s">
        <v>509</v>
      </c>
      <c r="D150" s="5">
        <v>-30500751838</v>
      </c>
      <c r="E150" s="5">
        <v>-68259443829</v>
      </c>
      <c r="F150" s="5">
        <v>-9254195616</v>
      </c>
      <c r="G150" s="5">
        <v>-5613759632</v>
      </c>
      <c r="I150" s="5">
        <v>-94052514952</v>
      </c>
      <c r="J150" s="5">
        <v>-153741013724</v>
      </c>
      <c r="K150" s="5">
        <v>-161029022807</v>
      </c>
      <c r="L150" s="5">
        <v>-149196471093</v>
      </c>
      <c r="M150" s="5">
        <v>-108076164997</v>
      </c>
      <c r="N150" s="5">
        <v>-49402027449</v>
      </c>
      <c r="O150" s="5">
        <v>-7562146144</v>
      </c>
      <c r="P150" s="5">
        <v>-2475684262</v>
      </c>
      <c r="Q150" s="5">
        <v>-5211922026</v>
      </c>
      <c r="R150" s="5">
        <v>-4096258074</v>
      </c>
      <c r="S150" s="5">
        <v>-4827904244</v>
      </c>
    </row>
    <row r="151" spans="3:19" ht="15.5" x14ac:dyDescent="0.35">
      <c r="C151" t="s">
        <v>1497</v>
      </c>
      <c r="D151" s="5">
        <v>-6437193262</v>
      </c>
      <c r="E151" s="5">
        <v>-5658407116</v>
      </c>
      <c r="F151" s="5">
        <v>-5202436475</v>
      </c>
      <c r="G151" s="5">
        <v>3929434886</v>
      </c>
      <c r="I151" s="5">
        <v>-24484202537</v>
      </c>
      <c r="J151" s="5">
        <v>-39153391369</v>
      </c>
      <c r="K151" s="5">
        <v>-31790356143</v>
      </c>
      <c r="L151" s="5">
        <v>-31216662559</v>
      </c>
      <c r="M151" s="5">
        <v>-51028674318</v>
      </c>
      <c r="N151" s="5">
        <v>-34016408433</v>
      </c>
      <c r="O151" s="5">
        <v>-13790245635</v>
      </c>
      <c r="P151" s="5">
        <v>-12520222629</v>
      </c>
      <c r="Q151" s="5">
        <v>-7653246466</v>
      </c>
      <c r="R151" s="5">
        <v>-6189370551</v>
      </c>
      <c r="S151" s="5">
        <v>-4227918770</v>
      </c>
    </row>
    <row r="152" spans="3:19" ht="15.5" x14ac:dyDescent="0.35">
      <c r="C152" t="s">
        <v>1498</v>
      </c>
      <c r="D152" s="5">
        <v>370526700</v>
      </c>
      <c r="E152" s="5">
        <v>-13569430346</v>
      </c>
      <c r="G152" s="5">
        <v>3429672456</v>
      </c>
      <c r="I152" s="5">
        <v>2498605132</v>
      </c>
      <c r="J152" s="5">
        <v>3338009677</v>
      </c>
      <c r="K152" s="5">
        <v>-49438721942</v>
      </c>
      <c r="L152" s="5">
        <v>-35869075318</v>
      </c>
      <c r="M152" s="5">
        <v>-233696912498</v>
      </c>
      <c r="N152" s="5">
        <v>1290731220</v>
      </c>
      <c r="O152" s="5">
        <v>-343062493</v>
      </c>
      <c r="P152" s="5">
        <v>175109490</v>
      </c>
      <c r="Q152" s="5">
        <v>27784256</v>
      </c>
      <c r="R152" s="5">
        <v>-35026744</v>
      </c>
      <c r="S152" s="5">
        <v>920650048</v>
      </c>
    </row>
    <row r="153" spans="3:19" ht="15.5" x14ac:dyDescent="0.35">
      <c r="C153" t="s">
        <v>1499</v>
      </c>
      <c r="D153" s="5">
        <v>-35972434098</v>
      </c>
      <c r="E153" s="5">
        <v>-77040747772</v>
      </c>
      <c r="F153" s="5">
        <v>-24238096300</v>
      </c>
      <c r="G153" s="5">
        <v>-34970020688</v>
      </c>
      <c r="I153" s="5">
        <v>-151482167048</v>
      </c>
      <c r="J153" s="5">
        <v>-212666521959</v>
      </c>
      <c r="K153" s="5">
        <v>-239768204014</v>
      </c>
      <c r="L153" s="5">
        <v>-212760460000</v>
      </c>
      <c r="M153" s="5">
        <v>-392506923194</v>
      </c>
      <c r="N153" s="5">
        <v>-77820343409</v>
      </c>
      <c r="O153" s="5">
        <v>-16372302737</v>
      </c>
      <c r="P153" s="5">
        <v>-12500438979</v>
      </c>
      <c r="Q153" s="5">
        <v>-7104946901</v>
      </c>
      <c r="R153" s="5">
        <v>-9629258791</v>
      </c>
      <c r="S153" s="5">
        <v>-4829648389</v>
      </c>
    </row>
    <row r="154" spans="3:19" ht="15.5" x14ac:dyDescent="0.35">
      <c r="C154" t="s">
        <v>96</v>
      </c>
    </row>
    <row r="155" spans="3:19" ht="15.5" x14ac:dyDescent="0.35">
      <c r="C155" t="s">
        <v>183</v>
      </c>
      <c r="D155" s="5">
        <v>-2591173595</v>
      </c>
      <c r="E155" s="5">
        <v>-15868018394</v>
      </c>
      <c r="F155" s="5">
        <v>-13402254746</v>
      </c>
      <c r="G155" s="5">
        <v>262061986920</v>
      </c>
      <c r="I155" s="5">
        <v>219461101648</v>
      </c>
      <c r="J155" s="5">
        <v>-44306218562</v>
      </c>
      <c r="K155" s="5">
        <v>98266720181</v>
      </c>
      <c r="L155" s="5">
        <v>-64132277966</v>
      </c>
      <c r="M155" s="5">
        <v>1149161648363</v>
      </c>
      <c r="N155" s="5">
        <v>70099240363</v>
      </c>
      <c r="O155" s="5">
        <v>986193045257</v>
      </c>
      <c r="P155" s="5">
        <v>899672968</v>
      </c>
      <c r="Q155" s="5">
        <v>-3993086471</v>
      </c>
      <c r="R155" s="5">
        <v>-15561361025</v>
      </c>
      <c r="S155" s="5">
        <v>-5841510705</v>
      </c>
    </row>
    <row r="156" spans="3:19" ht="15.5" x14ac:dyDescent="0.35">
      <c r="C156" t="s">
        <v>184</v>
      </c>
      <c r="D156" s="5">
        <v>-2729058494</v>
      </c>
      <c r="E156" s="5">
        <v>-2306237522</v>
      </c>
      <c r="F156" s="5">
        <v>-5873513047</v>
      </c>
      <c r="G156" s="5">
        <v>-131173127549</v>
      </c>
      <c r="I156" s="5">
        <v>-179626512709</v>
      </c>
      <c r="J156" s="5">
        <v>66456439179</v>
      </c>
      <c r="K156" s="5">
        <v>-35524095118</v>
      </c>
      <c r="L156" s="5">
        <v>-113513895901</v>
      </c>
      <c r="M156" s="5">
        <v>-993684690314</v>
      </c>
      <c r="N156" s="5">
        <v>-343683049601</v>
      </c>
      <c r="O156" s="5">
        <v>-932026228454</v>
      </c>
      <c r="P156" s="5">
        <v>17138009304</v>
      </c>
      <c r="Q156" s="5">
        <v>-5273394016</v>
      </c>
      <c r="R156" s="5">
        <v>-143232314</v>
      </c>
      <c r="S156" s="5">
        <v>-24844202533</v>
      </c>
    </row>
    <row r="157" spans="3:19" ht="15.5" x14ac:dyDescent="0.35">
      <c r="C157" t="s">
        <v>193</v>
      </c>
      <c r="O157" s="5">
        <v>-898500000000</v>
      </c>
    </row>
    <row r="158" spans="3:19" ht="15.5" x14ac:dyDescent="0.35">
      <c r="C158" t="s">
        <v>1500</v>
      </c>
    </row>
    <row r="159" spans="3:19" ht="15.5" x14ac:dyDescent="0.35">
      <c r="C159" t="s">
        <v>1501</v>
      </c>
    </row>
    <row r="160" spans="3:19" ht="15.5" x14ac:dyDescent="0.35">
      <c r="C160" t="s">
        <v>1502</v>
      </c>
    </row>
    <row r="161" spans="3:19" ht="15.5" x14ac:dyDescent="0.35">
      <c r="C161" t="s">
        <v>207</v>
      </c>
      <c r="D161" s="5">
        <v>-149809523</v>
      </c>
      <c r="E161" s="5">
        <v>-789946640</v>
      </c>
      <c r="F161" s="5">
        <v>-1035676541</v>
      </c>
      <c r="G161" s="5">
        <v>116543690</v>
      </c>
      <c r="I161" s="5">
        <v>-2863421262</v>
      </c>
      <c r="J161" s="5">
        <v>-11808963002</v>
      </c>
      <c r="K161" s="5">
        <v>-13005788798</v>
      </c>
      <c r="L161" s="5">
        <v>-48448999868</v>
      </c>
      <c r="M161" s="5">
        <v>-13763279839</v>
      </c>
      <c r="N161" s="5">
        <v>-26433337156</v>
      </c>
      <c r="O161" s="5">
        <v>-6032621183</v>
      </c>
      <c r="P161" s="5">
        <v>-436034192</v>
      </c>
      <c r="Q161" s="5">
        <v>-5273394016</v>
      </c>
      <c r="R161" s="5">
        <v>-143232314</v>
      </c>
      <c r="S161" s="5">
        <v>-1660202533</v>
      </c>
    </row>
    <row r="162" spans="3:19" ht="15.5" x14ac:dyDescent="0.35">
      <c r="C162" t="s">
        <v>887</v>
      </c>
      <c r="D162" s="5">
        <v>-7446442884</v>
      </c>
      <c r="E162" s="5">
        <v>1469426978</v>
      </c>
      <c r="F162" s="5">
        <v>937713647</v>
      </c>
      <c r="G162" s="5">
        <v>8019393480</v>
      </c>
      <c r="I162" s="5">
        <v>585863636</v>
      </c>
      <c r="J162" s="5">
        <v>1670136363</v>
      </c>
      <c r="K162" s="5">
        <v>855542664</v>
      </c>
      <c r="M162" s="5">
        <v>122639585</v>
      </c>
      <c r="N162" s="5">
        <v>293500000</v>
      </c>
      <c r="O162" s="5">
        <v>750000000</v>
      </c>
      <c r="P162" s="5">
        <v>77000000</v>
      </c>
      <c r="S162" s="5">
        <v>316000000</v>
      </c>
    </row>
    <row r="163" spans="3:19" ht="15.5" x14ac:dyDescent="0.35">
      <c r="C163" t="s">
        <v>1503</v>
      </c>
      <c r="D163" s="5">
        <v>-1446194163</v>
      </c>
      <c r="E163" s="5">
        <v>-2530740415</v>
      </c>
      <c r="F163" s="5">
        <v>-2324280147</v>
      </c>
      <c r="G163" s="5">
        <v>-156323092304</v>
      </c>
      <c r="I163" s="5">
        <v>-194710982668</v>
      </c>
      <c r="J163" s="5">
        <v>84198019800</v>
      </c>
    </row>
    <row r="164" spans="3:19" ht="15.5" x14ac:dyDescent="0.35">
      <c r="C164" t="s">
        <v>1417</v>
      </c>
      <c r="M164" s="5">
        <v>-663016399996</v>
      </c>
      <c r="N164" s="5">
        <v>-4500000000</v>
      </c>
      <c r="S164" s="5">
        <v>-23500000000</v>
      </c>
    </row>
    <row r="165" spans="3:19" ht="15.5" x14ac:dyDescent="0.35">
      <c r="C165" t="s">
        <v>587</v>
      </c>
    </row>
    <row r="166" spans="3:19" ht="15.5" x14ac:dyDescent="0.35">
      <c r="C166" t="s">
        <v>1504</v>
      </c>
      <c r="L166" s="5">
        <v>-25500000000</v>
      </c>
    </row>
    <row r="167" spans="3:19" ht="15.5" x14ac:dyDescent="0.35">
      <c r="C167" t="s">
        <v>1505</v>
      </c>
      <c r="G167" s="5">
        <v>27000000000</v>
      </c>
      <c r="I167" s="5">
        <v>27000000000</v>
      </c>
    </row>
    <row r="168" spans="3:19" ht="15.5" x14ac:dyDescent="0.35">
      <c r="C168" t="s">
        <v>1506</v>
      </c>
      <c r="N168" s="5">
        <v>-254048439506</v>
      </c>
      <c r="O168" s="5">
        <v>-28243607271</v>
      </c>
    </row>
    <row r="169" spans="3:19" ht="15.5" x14ac:dyDescent="0.35">
      <c r="C169" t="s">
        <v>453</v>
      </c>
      <c r="L169" s="5">
        <v>-296777343</v>
      </c>
    </row>
    <row r="170" spans="3:19" ht="15.5" x14ac:dyDescent="0.35">
      <c r="C170" t="s">
        <v>1507</v>
      </c>
      <c r="J170" s="5">
        <v>45454545</v>
      </c>
    </row>
    <row r="171" spans="3:19" ht="15.5" x14ac:dyDescent="0.35">
      <c r="C171" t="s">
        <v>1508</v>
      </c>
      <c r="D171" s="5">
        <v>3906247451</v>
      </c>
      <c r="E171" s="5">
        <v>-3906247451</v>
      </c>
      <c r="G171" s="5">
        <v>-9637972415</v>
      </c>
      <c r="I171" s="5">
        <v>-9637972415</v>
      </c>
      <c r="J171" s="5">
        <v>-7648208527</v>
      </c>
      <c r="K171" s="5">
        <v>-23373848984</v>
      </c>
      <c r="L171" s="5">
        <v>-13624293144</v>
      </c>
    </row>
    <row r="172" spans="3:19" ht="15.5" x14ac:dyDescent="0.35">
      <c r="C172" t="s">
        <v>1509</v>
      </c>
      <c r="L172" s="5">
        <v>-25643825546</v>
      </c>
      <c r="M172" s="5">
        <v>-278502270446</v>
      </c>
      <c r="P172" s="5">
        <v>17497043496</v>
      </c>
    </row>
    <row r="173" spans="3:19" ht="15.5" x14ac:dyDescent="0.35">
      <c r="C173" t="s">
        <v>911</v>
      </c>
      <c r="D173" s="5">
        <v>2407140625</v>
      </c>
      <c r="E173" s="5">
        <v>3451270006</v>
      </c>
      <c r="F173" s="5">
        <v>-3451270006</v>
      </c>
      <c r="G173" s="5">
        <v>-348000000</v>
      </c>
      <c r="M173" s="5">
        <v>-38525379618</v>
      </c>
      <c r="N173" s="5">
        <v>-58994772939</v>
      </c>
    </row>
    <row r="174" spans="3:19" ht="15.5" x14ac:dyDescent="0.35">
      <c r="C174" t="s">
        <v>241</v>
      </c>
      <c r="D174" s="5">
        <v>-2591173595</v>
      </c>
      <c r="E174" s="5">
        <v>-15868018394</v>
      </c>
      <c r="F174" s="5">
        <v>-13402254746</v>
      </c>
      <c r="G174" s="5">
        <v>262061986920</v>
      </c>
      <c r="I174" s="5">
        <v>219461101648</v>
      </c>
      <c r="J174" s="5">
        <v>-44306218562</v>
      </c>
      <c r="K174" s="5">
        <v>98266720181</v>
      </c>
      <c r="L174" s="5">
        <v>-64132277966</v>
      </c>
      <c r="M174" s="5">
        <v>1149161648363</v>
      </c>
      <c r="N174" s="5">
        <v>70099240363</v>
      </c>
      <c r="O174" s="5">
        <v>986193045257</v>
      </c>
      <c r="P174" s="5">
        <v>899672968</v>
      </c>
      <c r="Q174" s="5">
        <v>-3993086471</v>
      </c>
      <c r="R174" s="5">
        <v>-15561361025</v>
      </c>
      <c r="S174" s="5">
        <v>-5841510705</v>
      </c>
    </row>
    <row r="175" spans="3:19" ht="15.5" x14ac:dyDescent="0.35">
      <c r="C175" t="s">
        <v>1510</v>
      </c>
      <c r="J175" s="5">
        <v>10000000</v>
      </c>
      <c r="K175" s="5">
        <v>10000000</v>
      </c>
      <c r="O175" s="5">
        <v>411598704100</v>
      </c>
      <c r="Q175" s="5">
        <v>85108000</v>
      </c>
      <c r="S175" s="5">
        <v>437590000</v>
      </c>
    </row>
    <row r="176" spans="3:19" ht="15.5" x14ac:dyDescent="0.35">
      <c r="C176" t="s">
        <v>1511</v>
      </c>
      <c r="E176" s="5">
        <v>12068045250</v>
      </c>
      <c r="F176" s="5">
        <v>-12068045250</v>
      </c>
    </row>
    <row r="177" spans="3:19" ht="15.5" x14ac:dyDescent="0.35">
      <c r="C177" t="s">
        <v>1512</v>
      </c>
      <c r="O177" s="5">
        <v>492069693820</v>
      </c>
      <c r="Q177" s="5">
        <v>51064800</v>
      </c>
      <c r="S177" s="5">
        <v>262554000</v>
      </c>
    </row>
    <row r="178" spans="3:19" ht="15.5" x14ac:dyDescent="0.35">
      <c r="C178" t="s">
        <v>983</v>
      </c>
    </row>
    <row r="179" spans="3:19" ht="15.5" x14ac:dyDescent="0.35">
      <c r="C179" t="s">
        <v>1513</v>
      </c>
    </row>
    <row r="180" spans="3:19" ht="15.5" x14ac:dyDescent="0.35">
      <c r="C180" t="s">
        <v>1514</v>
      </c>
      <c r="D180" s="5">
        <v>-2002890248</v>
      </c>
      <c r="E180" s="5">
        <v>-1999630553</v>
      </c>
      <c r="F180" s="5">
        <v>1999630553</v>
      </c>
      <c r="G180" s="5">
        <v>-36833249320</v>
      </c>
      <c r="N180" s="5">
        <v>-7000078159</v>
      </c>
      <c r="O180" s="5">
        <v>-4036801984</v>
      </c>
      <c r="P180" s="5">
        <v>-32944916746</v>
      </c>
      <c r="Q180" s="5">
        <v>-11797623873</v>
      </c>
      <c r="R180" s="5">
        <v>-7864389033</v>
      </c>
      <c r="S180" s="5">
        <v>4230124250</v>
      </c>
    </row>
    <row r="181" spans="3:19" ht="15.5" x14ac:dyDescent="0.35">
      <c r="C181" t="s">
        <v>244</v>
      </c>
      <c r="N181" s="5">
        <v>30000000000</v>
      </c>
      <c r="O181" s="5">
        <v>9494127927</v>
      </c>
    </row>
    <row r="182" spans="3:19" ht="15.5" x14ac:dyDescent="0.35">
      <c r="C182" t="s">
        <v>245</v>
      </c>
      <c r="M182" s="5">
        <v>-37278575653</v>
      </c>
      <c r="N182" s="5">
        <v>-10377549309</v>
      </c>
      <c r="O182" s="5">
        <v>-10000000000</v>
      </c>
      <c r="R182" s="5">
        <v>-36000000000</v>
      </c>
      <c r="S182" s="5">
        <v>142251071</v>
      </c>
    </row>
    <row r="183" spans="3:19" ht="15.5" x14ac:dyDescent="0.35">
      <c r="C183" t="s">
        <v>265</v>
      </c>
    </row>
    <row r="184" spans="3:19" ht="15.5" x14ac:dyDescent="0.35">
      <c r="C184" t="s">
        <v>1515</v>
      </c>
    </row>
    <row r="185" spans="3:19" ht="15.5" x14ac:dyDescent="0.35">
      <c r="C185" t="s">
        <v>479</v>
      </c>
      <c r="D185" s="5">
        <v>-13199178003</v>
      </c>
      <c r="E185" s="5">
        <v>-13448176080</v>
      </c>
      <c r="F185" s="5">
        <v>-3199442713</v>
      </c>
      <c r="G185" s="5">
        <v>-2777568603</v>
      </c>
      <c r="I185" s="5">
        <v>-68758734387</v>
      </c>
      <c r="J185" s="5">
        <v>-6521716340</v>
      </c>
      <c r="K185" s="5">
        <v>-378820150000</v>
      </c>
      <c r="L185" s="5">
        <v>-146862550000</v>
      </c>
      <c r="M185" s="5">
        <v>-380478628855</v>
      </c>
      <c r="N185" s="5">
        <v>-139248427085</v>
      </c>
      <c r="O185" s="5">
        <v>-75812669366</v>
      </c>
      <c r="P185" s="5">
        <v>-6460938000</v>
      </c>
      <c r="Q185" s="5">
        <v>-12935000000</v>
      </c>
    </row>
    <row r="186" spans="3:19" ht="15.5" x14ac:dyDescent="0.35">
      <c r="C186" t="s">
        <v>810</v>
      </c>
      <c r="P186" s="5">
        <v>-2285619567</v>
      </c>
      <c r="Q186" s="5">
        <v>-1600444154</v>
      </c>
    </row>
    <row r="187" spans="3:19" ht="15.5" x14ac:dyDescent="0.35">
      <c r="C187" t="s">
        <v>1516</v>
      </c>
      <c r="K187" s="5">
        <v>443626500000</v>
      </c>
      <c r="L187" s="5">
        <v>160977000000</v>
      </c>
      <c r="M187" s="5">
        <v>1608236482568</v>
      </c>
      <c r="N187" s="5">
        <v>281540000000</v>
      </c>
      <c r="O187" s="5">
        <v>206242406166</v>
      </c>
      <c r="P187" s="5">
        <v>10000000000</v>
      </c>
      <c r="Q187" s="5">
        <v>20261312600</v>
      </c>
      <c r="R187" s="5">
        <v>28700000000</v>
      </c>
    </row>
    <row r="188" spans="3:19" ht="15.5" x14ac:dyDescent="0.35">
      <c r="C188" t="s">
        <v>1517</v>
      </c>
    </row>
    <row r="189" spans="3:19" ht="15.5" x14ac:dyDescent="0.35">
      <c r="C189" t="s">
        <v>1518</v>
      </c>
      <c r="D189" s="5">
        <v>-177737909</v>
      </c>
      <c r="E189" s="5">
        <v>315212563</v>
      </c>
      <c r="F189" s="5">
        <v>-134397336</v>
      </c>
      <c r="G189" s="5">
        <v>-1006143518</v>
      </c>
      <c r="I189" s="5">
        <v>-531504103</v>
      </c>
      <c r="J189" s="5">
        <v>-304787377</v>
      </c>
      <c r="K189" s="5">
        <v>-1971100898</v>
      </c>
      <c r="L189" s="5">
        <v>-2106000815</v>
      </c>
      <c r="M189" s="5">
        <v>-2330360707</v>
      </c>
      <c r="N189" s="5">
        <v>-2035344793</v>
      </c>
    </row>
    <row r="190" spans="3:19" ht="15.5" x14ac:dyDescent="0.35">
      <c r="C190" t="s">
        <v>1519</v>
      </c>
      <c r="O190" s="5">
        <v>-2975272107</v>
      </c>
    </row>
    <row r="191" spans="3:19" ht="15.5" x14ac:dyDescent="0.35">
      <c r="C191" t="s">
        <v>1520</v>
      </c>
      <c r="D191" s="5">
        <v>-13376915912</v>
      </c>
      <c r="E191" s="5">
        <v>-13132963517</v>
      </c>
      <c r="F191" s="5">
        <v>-3333840049</v>
      </c>
      <c r="G191" s="5">
        <v>-3783712121</v>
      </c>
      <c r="I191" s="5">
        <v>-69290238490</v>
      </c>
      <c r="J191" s="5">
        <v>-6826503717</v>
      </c>
      <c r="K191" s="5">
        <v>-380791250898</v>
      </c>
      <c r="L191" s="5">
        <v>-148968550815</v>
      </c>
      <c r="M191" s="5">
        <v>-382808989562</v>
      </c>
      <c r="N191" s="5">
        <v>-141283771878</v>
      </c>
      <c r="O191" s="5">
        <v>-78787941473</v>
      </c>
      <c r="P191" s="5">
        <v>-8746557567</v>
      </c>
      <c r="Q191" s="5">
        <v>-14535444154</v>
      </c>
    </row>
    <row r="192" spans="3:19" ht="15.5" x14ac:dyDescent="0.35">
      <c r="C192" t="s">
        <v>624</v>
      </c>
      <c r="D192" s="5">
        <v>12789413100</v>
      </c>
      <c r="E192" s="5">
        <v>-12789413100</v>
      </c>
      <c r="G192" s="5">
        <v>33288469102</v>
      </c>
      <c r="I192" s="5">
        <v>33288469102</v>
      </c>
      <c r="J192" s="5">
        <v>-17449855129</v>
      </c>
      <c r="K192" s="5">
        <v>46253996604</v>
      </c>
      <c r="L192" s="5">
        <v>-56596247379</v>
      </c>
      <c r="M192" s="5">
        <v>-38309534031</v>
      </c>
    </row>
    <row r="193" spans="2:19" ht="15.5" x14ac:dyDescent="0.35">
      <c r="C193" t="s">
        <v>1521</v>
      </c>
      <c r="G193" s="5">
        <v>15337217861</v>
      </c>
      <c r="I193" s="5">
        <v>1413308632</v>
      </c>
      <c r="J193" s="5">
        <v>-20016786275</v>
      </c>
      <c r="K193" s="5">
        <v>-11077980070</v>
      </c>
      <c r="L193" s="5">
        <v>-19582177952</v>
      </c>
    </row>
    <row r="194" spans="2:19" ht="15.5" x14ac:dyDescent="0.35">
      <c r="C194" t="s">
        <v>1522</v>
      </c>
      <c r="G194" s="5">
        <v>874400000</v>
      </c>
      <c r="I194" s="5">
        <v>874400000</v>
      </c>
    </row>
    <row r="195" spans="2:19" ht="15.5" x14ac:dyDescent="0.35">
      <c r="C195" t="s">
        <v>1523</v>
      </c>
    </row>
    <row r="196" spans="2:19" ht="15.5" x14ac:dyDescent="0.35">
      <c r="C196" t="s">
        <v>1524</v>
      </c>
      <c r="G196" s="5">
        <v>253216743072</v>
      </c>
      <c r="I196" s="5">
        <v>253216743072</v>
      </c>
    </row>
    <row r="197" spans="2:19" ht="15.5" x14ac:dyDescent="0.35">
      <c r="C197" t="s">
        <v>1525</v>
      </c>
      <c r="K197" s="5">
        <v>245454545</v>
      </c>
    </row>
    <row r="198" spans="2:19" ht="15.5" x14ac:dyDescent="0.35">
      <c r="C198" t="s">
        <v>931</v>
      </c>
      <c r="L198" s="5">
        <v>37698180</v>
      </c>
      <c r="M198" s="5">
        <v>-677734959</v>
      </c>
      <c r="N198" s="5">
        <v>-82779360291</v>
      </c>
      <c r="O198" s="5">
        <v>-37055000000</v>
      </c>
      <c r="P198" s="5">
        <v>32591147281</v>
      </c>
      <c r="Q198" s="5">
        <v>3994398604</v>
      </c>
      <c r="R198" s="5">
        <v>953360869</v>
      </c>
      <c r="S198" s="5">
        <v>-9414030026</v>
      </c>
    </row>
    <row r="199" spans="2:19" ht="15.5" x14ac:dyDescent="0.35">
      <c r="C199" t="s">
        <v>1526</v>
      </c>
      <c r="D199" s="5">
        <v>-780535</v>
      </c>
      <c r="E199" s="5">
        <v>-14056474</v>
      </c>
      <c r="G199" s="5">
        <v>-37881674</v>
      </c>
      <c r="I199" s="5">
        <v>-41580668</v>
      </c>
      <c r="J199" s="5">
        <v>-23073441</v>
      </c>
      <c r="O199" s="5">
        <v>-3332143299</v>
      </c>
      <c r="Q199" s="5">
        <v>-2051902448</v>
      </c>
      <c r="R199" s="5">
        <v>-1350332861</v>
      </c>
      <c r="S199" s="5">
        <v>-1500000000</v>
      </c>
    </row>
    <row r="200" spans="2:19" ht="15.5" x14ac:dyDescent="0.35">
      <c r="C200" t="s">
        <v>278</v>
      </c>
      <c r="D200" s="5">
        <v>610843943</v>
      </c>
      <c r="E200" s="5">
        <v>-55100122376</v>
      </c>
      <c r="F200" s="5">
        <v>-5015543707</v>
      </c>
      <c r="G200" s="5">
        <v>10312582585</v>
      </c>
      <c r="I200" s="5">
        <v>43905132009</v>
      </c>
      <c r="J200" s="5">
        <v>7668258696</v>
      </c>
      <c r="K200" s="5">
        <v>-28175354046</v>
      </c>
      <c r="L200" s="5">
        <v>-213394054523</v>
      </c>
      <c r="M200" s="5">
        <v>209684696436</v>
      </c>
      <c r="N200" s="5">
        <v>-262024314183</v>
      </c>
      <c r="O200" s="5">
        <v>142135264558</v>
      </c>
      <c r="P200" s="5">
        <v>125085280631</v>
      </c>
      <c r="Q200" s="5">
        <v>1657162130</v>
      </c>
      <c r="R200" s="5">
        <v>-6747157891</v>
      </c>
      <c r="S200" s="5">
        <v>-22332833718</v>
      </c>
    </row>
    <row r="201" spans="2:19" ht="15.5" x14ac:dyDescent="0.35">
      <c r="C201" t="s">
        <v>279</v>
      </c>
      <c r="F201" s="5">
        <v>72790116400</v>
      </c>
      <c r="I201" s="5">
        <v>28855932186</v>
      </c>
      <c r="J201" s="5">
        <v>21186936762</v>
      </c>
      <c r="K201" s="5">
        <v>49380689764</v>
      </c>
      <c r="L201" s="5">
        <v>262825831266</v>
      </c>
      <c r="M201" s="5">
        <v>28296996777</v>
      </c>
      <c r="N201" s="5">
        <v>290322102485</v>
      </c>
      <c r="O201" s="5">
        <v>144114648776</v>
      </c>
      <c r="P201" s="5">
        <v>12377343899</v>
      </c>
      <c r="Q201" s="5">
        <v>10720181551</v>
      </c>
      <c r="R201" s="5">
        <v>17467339442</v>
      </c>
      <c r="S201" s="5">
        <v>39800173160</v>
      </c>
    </row>
    <row r="202" spans="2:19" ht="15.5" x14ac:dyDescent="0.35">
      <c r="C202" t="s">
        <v>897</v>
      </c>
      <c r="M202" s="5">
        <v>24844138053</v>
      </c>
      <c r="O202" s="5">
        <v>3985769831</v>
      </c>
    </row>
    <row r="203" spans="2:19" ht="15.5" x14ac:dyDescent="0.35">
      <c r="C203" t="s">
        <v>1527</v>
      </c>
      <c r="D203" s="5">
        <v>-156514</v>
      </c>
      <c r="E203" s="5">
        <v>433282</v>
      </c>
      <c r="F203" s="5">
        <v>1356441</v>
      </c>
      <c r="G203" s="5">
        <v>33731014</v>
      </c>
      <c r="I203" s="5">
        <v>29052205</v>
      </c>
      <c r="J203" s="5">
        <v>736728</v>
      </c>
      <c r="K203" s="5">
        <v>-18398956</v>
      </c>
      <c r="L203" s="5">
        <v>-51086979</v>
      </c>
      <c r="N203" s="5">
        <v>-791525</v>
      </c>
      <c r="O203" s="5">
        <v>86419320</v>
      </c>
      <c r="P203" s="5">
        <v>1947240</v>
      </c>
    </row>
    <row r="204" spans="2:19" ht="15.5" x14ac:dyDescent="0.35">
      <c r="C204" t="s">
        <v>282</v>
      </c>
      <c r="D204" s="5">
        <v>610687429</v>
      </c>
      <c r="E204" s="5">
        <v>-55099689094</v>
      </c>
      <c r="F204" s="5">
        <v>67775929134</v>
      </c>
      <c r="G204" s="5">
        <v>10346313599</v>
      </c>
      <c r="I204" s="5">
        <v>72790116400</v>
      </c>
      <c r="J204" s="5">
        <v>28855932186</v>
      </c>
      <c r="K204" s="5">
        <v>21186936762</v>
      </c>
      <c r="L204" s="5">
        <v>49380689764</v>
      </c>
      <c r="M204" s="5">
        <v>262825831266</v>
      </c>
      <c r="N204" s="5">
        <v>28296996777</v>
      </c>
      <c r="O204" s="5">
        <v>290322102485</v>
      </c>
      <c r="P204" s="5">
        <v>137464571770</v>
      </c>
      <c r="Q204" s="5">
        <v>12377343681</v>
      </c>
      <c r="R204" s="5">
        <v>10720181551</v>
      </c>
      <c r="S204" s="5">
        <v>17467339442</v>
      </c>
    </row>
    <row r="206" spans="2:19" ht="15.5" x14ac:dyDescent="0.35">
      <c r="B206" t="s">
        <v>283</v>
      </c>
      <c r="C206" t="s">
        <v>11</v>
      </c>
      <c r="D206" s="5">
        <v>4870000000</v>
      </c>
      <c r="E206" s="5">
        <v>4870000000</v>
      </c>
      <c r="F206" s="5">
        <v>4870000000</v>
      </c>
      <c r="G206" s="5">
        <v>4870000000</v>
      </c>
      <c r="I206" s="5">
        <v>4870000000</v>
      </c>
      <c r="J206" s="5">
        <v>4870000000</v>
      </c>
      <c r="K206" s="5">
        <v>4870000000</v>
      </c>
      <c r="L206" s="5">
        <v>4870000000</v>
      </c>
      <c r="M206" s="5">
        <v>4870000000</v>
      </c>
      <c r="N206" s="5">
        <v>4870000000</v>
      </c>
      <c r="O206" s="5">
        <v>4870000000</v>
      </c>
      <c r="P206" s="5">
        <v>760000000</v>
      </c>
      <c r="Q206" s="5">
        <v>760000000</v>
      </c>
      <c r="R206" s="5">
        <v>750000000</v>
      </c>
      <c r="S206" s="5">
        <v>750000000</v>
      </c>
    </row>
    <row r="207" spans="2:19" ht="15.5" x14ac:dyDescent="0.35">
      <c r="C207" t="s">
        <v>284</v>
      </c>
      <c r="D207" s="6">
        <v>-3.33</v>
      </c>
      <c r="E207" s="6">
        <v>-0.06</v>
      </c>
      <c r="F207" s="6">
        <v>-1.93</v>
      </c>
      <c r="G207" s="6">
        <v>-3.96</v>
      </c>
    </row>
    <row r="208" spans="2:19" ht="15.5" x14ac:dyDescent="0.35">
      <c r="C208" t="s">
        <v>285</v>
      </c>
      <c r="D208" s="6">
        <v>-60.66</v>
      </c>
      <c r="E208" s="6">
        <v>-3566.67</v>
      </c>
      <c r="F208" s="6">
        <v>-149.22</v>
      </c>
      <c r="G208" s="6">
        <v>-105.56</v>
      </c>
    </row>
    <row r="209" spans="3:7" ht="15.5" x14ac:dyDescent="0.35">
      <c r="C209" t="s">
        <v>72</v>
      </c>
      <c r="D209" s="6">
        <v>12.98</v>
      </c>
      <c r="E209" s="6">
        <v>14.15</v>
      </c>
      <c r="F209" s="6">
        <v>16.03</v>
      </c>
      <c r="G209" s="6">
        <v>26.64</v>
      </c>
    </row>
    <row r="210" spans="3:7" ht="15.5" x14ac:dyDescent="0.35">
      <c r="C210" t="s">
        <v>286</v>
      </c>
      <c r="D210" s="5">
        <v>29500000000</v>
      </c>
      <c r="E210" s="5">
        <v>21520000000</v>
      </c>
      <c r="F210" s="5">
        <v>27390000000</v>
      </c>
      <c r="G210" s="5">
        <v>11930000000</v>
      </c>
    </row>
    <row r="211" spans="3:7" ht="15.5" x14ac:dyDescent="0.35">
      <c r="C211" t="s">
        <v>287</v>
      </c>
      <c r="D211" s="6">
        <v>-4.4000000000000003E-3</v>
      </c>
      <c r="E211" s="6">
        <v>-1E-4</v>
      </c>
      <c r="F211" s="6">
        <v>-2.5000000000000001E-3</v>
      </c>
      <c r="G211" s="6">
        <v>-5.1999999999999998E-3</v>
      </c>
    </row>
    <row r="212" spans="3:7" ht="15.5" x14ac:dyDescent="0.35">
      <c r="C212" t="s">
        <v>288</v>
      </c>
      <c r="D212" s="6">
        <v>-1.8200000000000001E-2</v>
      </c>
      <c r="E212" s="6">
        <v>-2.9999999999999997E-4</v>
      </c>
      <c r="F212" s="6">
        <v>-1.04E-2</v>
      </c>
      <c r="G212" s="6">
        <v>-2.1000000000000001E-2</v>
      </c>
    </row>
    <row r="213" spans="3:7" ht="15.5" x14ac:dyDescent="0.35">
      <c r="C213" t="s">
        <v>289</v>
      </c>
      <c r="D213" s="6">
        <v>7.9000000000000008E-3</v>
      </c>
      <c r="E213" s="6">
        <v>5.6999999999999993E-3</v>
      </c>
      <c r="F213" s="6">
        <v>8.3999999999999995E-3</v>
      </c>
      <c r="G213" s="6">
        <v>5.0000000000000001E-4</v>
      </c>
    </row>
    <row r="214" spans="3:7" ht="15.5" x14ac:dyDescent="0.35">
      <c r="C214" t="s">
        <v>290</v>
      </c>
      <c r="D214" s="6">
        <v>0.72</v>
      </c>
      <c r="E214" s="6">
        <v>0.62</v>
      </c>
      <c r="F214" s="6">
        <v>0.41</v>
      </c>
      <c r="G214" s="6">
        <v>0.02</v>
      </c>
    </row>
    <row r="215" spans="3:7" ht="15.5" x14ac:dyDescent="0.35">
      <c r="C215" t="s">
        <v>292</v>
      </c>
      <c r="D215" s="6">
        <v>1.1000000000000001</v>
      </c>
      <c r="E215" s="6">
        <v>1.1499999999999999</v>
      </c>
      <c r="F215" s="6">
        <v>1.54</v>
      </c>
      <c r="G215" s="6">
        <v>2.2200000000000002</v>
      </c>
    </row>
    <row r="216" spans="3:7" ht="15.5" x14ac:dyDescent="0.35">
      <c r="C216" t="s">
        <v>293</v>
      </c>
      <c r="D216" s="6">
        <v>183.16</v>
      </c>
      <c r="E216" s="6">
        <v>186.49</v>
      </c>
      <c r="F216" s="6">
        <v>186.55</v>
      </c>
      <c r="G216" s="6">
        <v>188.48</v>
      </c>
    </row>
    <row r="217" spans="3:7" ht="15.5" x14ac:dyDescent="0.35">
      <c r="C217" t="s">
        <v>294</v>
      </c>
      <c r="D217" s="6">
        <v>-0.93</v>
      </c>
      <c r="E217" s="6">
        <v>-0.99</v>
      </c>
      <c r="F217" s="6">
        <v>-1.33</v>
      </c>
      <c r="G217" s="6">
        <v>-1.93</v>
      </c>
    </row>
    <row r="218" spans="3:7" ht="15.5" x14ac:dyDescent="0.35">
      <c r="C218" t="s">
        <v>295</v>
      </c>
      <c r="D218" s="6">
        <v>-217.53</v>
      </c>
      <c r="E218" s="6">
        <v>-215.52</v>
      </c>
      <c r="F218" s="6">
        <v>-216.78</v>
      </c>
      <c r="G218" s="6">
        <v>-216.16</v>
      </c>
    </row>
    <row r="219" spans="3:7" ht="15.5" x14ac:dyDescent="0.35">
      <c r="C219" t="s">
        <v>296</v>
      </c>
      <c r="D219" s="5">
        <v>222000000000</v>
      </c>
      <c r="E219" s="5">
        <v>222000000000</v>
      </c>
      <c r="F219" s="5">
        <v>699000000000</v>
      </c>
      <c r="G219" s="5">
        <v>711000000000</v>
      </c>
    </row>
    <row r="220" spans="3:7" ht="15.5" x14ac:dyDescent="0.35">
      <c r="C220" t="s">
        <v>297</v>
      </c>
      <c r="D220" s="5">
        <v>1768000000000</v>
      </c>
      <c r="E220" s="5">
        <v>1773000000000</v>
      </c>
      <c r="F220" s="5">
        <v>1239000000000</v>
      </c>
      <c r="G220" s="5">
        <v>1257000000000</v>
      </c>
    </row>
    <row r="221" spans="3:7" ht="15.5" x14ac:dyDescent="0.35">
      <c r="C221" t="s">
        <v>392</v>
      </c>
      <c r="D221" s="5">
        <v>892000000000</v>
      </c>
      <c r="E221" s="5">
        <v>908000000000</v>
      </c>
      <c r="F221" s="5">
        <v>909000000000</v>
      </c>
      <c r="G221" s="5">
        <v>918000000000</v>
      </c>
    </row>
    <row r="222" spans="3:7" ht="15.5" x14ac:dyDescent="0.35">
      <c r="C222" t="s">
        <v>23</v>
      </c>
      <c r="D222" s="5">
        <v>1989000000000</v>
      </c>
      <c r="E222" s="5">
        <v>1995000000000</v>
      </c>
      <c r="F222" s="5">
        <v>1938000000000</v>
      </c>
      <c r="G222" s="5">
        <v>1968000000000</v>
      </c>
    </row>
    <row r="223" spans="3:7" ht="15.5" x14ac:dyDescent="0.35">
      <c r="C223" t="s">
        <v>20</v>
      </c>
      <c r="D223" s="5">
        <v>1976000000000</v>
      </c>
      <c r="E223" s="5">
        <v>1983000000000</v>
      </c>
      <c r="F223" s="5">
        <v>1870000000000</v>
      </c>
      <c r="G223" s="5">
        <v>1895000000000</v>
      </c>
    </row>
    <row r="224" spans="3:7" ht="15.5" x14ac:dyDescent="0.35">
      <c r="C224" t="s">
        <v>299</v>
      </c>
      <c r="D224" s="5">
        <v>219000000000</v>
      </c>
      <c r="E224" s="5">
        <v>207000000000</v>
      </c>
      <c r="F224" s="5">
        <v>-270000000000</v>
      </c>
      <c r="G224" s="5">
        <v>-283000000000</v>
      </c>
    </row>
    <row r="225" spans="3:19" ht="15.5" x14ac:dyDescent="0.35">
      <c r="C225" t="s">
        <v>300</v>
      </c>
      <c r="D225" s="5">
        <v>6000000000</v>
      </c>
      <c r="E225" s="5">
        <v>-37000000000</v>
      </c>
      <c r="F225" s="5">
        <v>14000000000</v>
      </c>
      <c r="G225" s="5">
        <v>-121000000000</v>
      </c>
    </row>
    <row r="226" spans="3:19" ht="15.5" x14ac:dyDescent="0.35">
      <c r="C226" t="s">
        <v>301</v>
      </c>
      <c r="D226" s="5">
        <v>0</v>
      </c>
      <c r="E226" s="5">
        <v>-1000000000</v>
      </c>
      <c r="F226" s="5">
        <v>-1000000000</v>
      </c>
      <c r="G226" s="5">
        <v>0</v>
      </c>
    </row>
    <row r="227" spans="3:19" ht="15.5" x14ac:dyDescent="0.35">
      <c r="C227" t="s">
        <v>12</v>
      </c>
      <c r="D227" s="5">
        <v>6000000000</v>
      </c>
      <c r="E227" s="5">
        <v>-38000000000</v>
      </c>
      <c r="F227" s="5">
        <v>13000000000</v>
      </c>
      <c r="G227" s="5">
        <v>-120000000000</v>
      </c>
    </row>
    <row r="228" spans="3:19" ht="15.5" x14ac:dyDescent="0.35">
      <c r="C228" t="s">
        <v>15</v>
      </c>
      <c r="D228" s="6">
        <v>1.19</v>
      </c>
      <c r="E228" s="6">
        <v>-7.74</v>
      </c>
      <c r="F228" s="6">
        <v>2.71</v>
      </c>
      <c r="G228" s="6">
        <v>-24.73</v>
      </c>
    </row>
    <row r="229" spans="3:19" ht="15.5" x14ac:dyDescent="0.35">
      <c r="C229" t="s">
        <v>57</v>
      </c>
      <c r="I229" s="6">
        <v>-46.1</v>
      </c>
      <c r="J229" s="6">
        <v>-14.18</v>
      </c>
      <c r="K229" s="6">
        <v>-4.82</v>
      </c>
      <c r="L229" s="6">
        <v>-36.69</v>
      </c>
      <c r="M229" s="6">
        <v>33.950000000000003</v>
      </c>
      <c r="N229" s="5">
        <v>10</v>
      </c>
      <c r="O229" s="6">
        <v>14.3</v>
      </c>
      <c r="P229" s="6">
        <v>44.12</v>
      </c>
      <c r="Q229" s="6">
        <v>11.12</v>
      </c>
      <c r="R229" s="6">
        <v>18.149999999999999</v>
      </c>
      <c r="S229" s="6">
        <v>8.77</v>
      </c>
    </row>
    <row r="230" spans="3:19" ht="15.5" x14ac:dyDescent="0.35">
      <c r="C230" t="s">
        <v>71</v>
      </c>
      <c r="I230" s="6">
        <v>-9.07</v>
      </c>
      <c r="J230" s="6">
        <v>-62.06</v>
      </c>
      <c r="K230" s="6">
        <v>-225.1</v>
      </c>
      <c r="L230" s="6">
        <v>-16.350000000000001</v>
      </c>
      <c r="M230" s="6">
        <v>18.41</v>
      </c>
      <c r="N230" s="5">
        <v>47</v>
      </c>
      <c r="O230" s="5">
        <v>10</v>
      </c>
      <c r="P230" s="6">
        <v>5.53</v>
      </c>
      <c r="Q230" s="6">
        <v>11.42</v>
      </c>
      <c r="R230" s="6">
        <v>20.059999999999999</v>
      </c>
      <c r="S230" s="6">
        <v>48.57</v>
      </c>
    </row>
    <row r="231" spans="3:19" ht="15.5" x14ac:dyDescent="0.35">
      <c r="C231" t="s">
        <v>74</v>
      </c>
      <c r="I231" s="6">
        <v>4.87</v>
      </c>
      <c r="J231" s="6">
        <v>8.16</v>
      </c>
      <c r="K231" s="6">
        <v>9.27</v>
      </c>
      <c r="L231" s="6">
        <v>5.01</v>
      </c>
      <c r="M231" s="6">
        <v>5.38</v>
      </c>
      <c r="N231" s="6">
        <v>6.92</v>
      </c>
      <c r="O231" s="6">
        <v>2.2400000000000002</v>
      </c>
      <c r="P231" s="6">
        <v>1.02</v>
      </c>
      <c r="Q231" s="6">
        <v>0.95</v>
      </c>
      <c r="R231" s="6">
        <v>2.78</v>
      </c>
      <c r="S231" s="6">
        <v>3.83</v>
      </c>
    </row>
    <row r="232" spans="3:19" ht="15.5" x14ac:dyDescent="0.35">
      <c r="C232" t="s">
        <v>302</v>
      </c>
      <c r="I232" s="5">
        <v>140590000000</v>
      </c>
    </row>
    <row r="233" spans="3:19" ht="15.5" x14ac:dyDescent="0.35">
      <c r="C233" t="s">
        <v>303</v>
      </c>
      <c r="I233" s="6">
        <v>-6.0199999999999997E-2</v>
      </c>
      <c r="J233" s="6">
        <v>-1.9299999999999998E-2</v>
      </c>
      <c r="K233" s="6">
        <v>-6.7000000000000002E-3</v>
      </c>
      <c r="L233" s="6">
        <v>-5.0499999999999996E-2</v>
      </c>
      <c r="M233" s="6">
        <v>4.4900000000000002E-2</v>
      </c>
      <c r="N233" s="6">
        <v>2.5000000000000001E-2</v>
      </c>
      <c r="O233" s="6">
        <v>3.9199999999999999E-2</v>
      </c>
      <c r="P233" s="6">
        <v>8.6400000000000005E-2</v>
      </c>
      <c r="Q233" s="6">
        <v>3.15E-2</v>
      </c>
      <c r="R233" s="6">
        <v>6.6000000000000003E-2</v>
      </c>
      <c r="S233" s="6">
        <v>3.1899999999999998E-2</v>
      </c>
    </row>
    <row r="234" spans="3:19" ht="15.5" x14ac:dyDescent="0.35">
      <c r="C234" t="s">
        <v>304</v>
      </c>
      <c r="I234" s="6">
        <v>-0.24460000000000001</v>
      </c>
      <c r="J234" s="6">
        <v>-6.1200000000000004E-2</v>
      </c>
      <c r="K234" s="6">
        <v>-1.9599999999999999E-2</v>
      </c>
      <c r="L234" s="6">
        <v>-0.1522</v>
      </c>
      <c r="M234" s="6">
        <v>0.12269999999999999</v>
      </c>
      <c r="N234" s="6">
        <v>4.1200000000000001E-2</v>
      </c>
      <c r="O234" s="6">
        <v>6.1399999999999996E-2</v>
      </c>
      <c r="P234" s="6">
        <v>0.2034</v>
      </c>
      <c r="Q234" s="6">
        <v>6.4399999999999999E-2</v>
      </c>
      <c r="R234" s="6">
        <v>0.1043</v>
      </c>
      <c r="S234" s="6">
        <v>5.57E-2</v>
      </c>
    </row>
    <row r="235" spans="3:19" ht="15.5" x14ac:dyDescent="0.35">
      <c r="C235" t="s">
        <v>305</v>
      </c>
      <c r="I235" s="6">
        <v>4.24E-2</v>
      </c>
      <c r="J235" s="6">
        <v>5.3699999999999998E-2</v>
      </c>
      <c r="K235" s="6">
        <v>5.2900000000000003E-2</v>
      </c>
      <c r="L235" s="6">
        <v>6.59E-2</v>
      </c>
      <c r="M235" s="6">
        <v>8.09E-2</v>
      </c>
      <c r="N235" s="6">
        <v>6.4699999999999994E-2</v>
      </c>
      <c r="O235" s="6">
        <v>9.5899999999999999E-2</v>
      </c>
      <c r="P235" s="6">
        <v>0.1867</v>
      </c>
      <c r="Q235" s="6">
        <v>7.9399999999999998E-2</v>
      </c>
      <c r="R235" s="6">
        <v>0.158</v>
      </c>
      <c r="S235" s="6">
        <v>0.1893</v>
      </c>
    </row>
    <row r="236" spans="3:19" ht="15.5" x14ac:dyDescent="0.35">
      <c r="C236" t="s">
        <v>306</v>
      </c>
      <c r="I236" s="6">
        <v>0.6</v>
      </c>
      <c r="J236" s="6">
        <v>0.97</v>
      </c>
      <c r="K236" s="6">
        <v>0.95</v>
      </c>
      <c r="L236" s="6">
        <v>1.29</v>
      </c>
      <c r="M236" s="6">
        <v>2.15</v>
      </c>
      <c r="N236" s="6">
        <v>1.95</v>
      </c>
      <c r="O236" s="6">
        <v>10.71</v>
      </c>
      <c r="P236" s="6">
        <v>12.58</v>
      </c>
      <c r="Q236" s="6">
        <v>2.2599999999999998</v>
      </c>
      <c r="R236" s="6">
        <v>5.39</v>
      </c>
      <c r="S236" s="6">
        <v>2.38</v>
      </c>
    </row>
    <row r="237" spans="3:19" ht="15.5" x14ac:dyDescent="0.35">
      <c r="C237" t="s">
        <v>68</v>
      </c>
      <c r="I237" s="6">
        <v>2.2200000000000002</v>
      </c>
      <c r="J237" s="6">
        <v>3.8</v>
      </c>
      <c r="K237" s="6">
        <v>4.4000000000000004</v>
      </c>
      <c r="L237" s="6">
        <v>2.4900000000000002</v>
      </c>
      <c r="M237" s="6">
        <v>2.2599999999999998</v>
      </c>
      <c r="N237" s="6">
        <v>1.94</v>
      </c>
      <c r="O237" s="6">
        <v>0.61</v>
      </c>
      <c r="P237" s="6">
        <v>1.1200000000000001</v>
      </c>
      <c r="Q237" s="6">
        <v>0.73</v>
      </c>
      <c r="R237" s="6">
        <v>2.09</v>
      </c>
      <c r="S237" s="6">
        <v>2.7</v>
      </c>
    </row>
    <row r="238" spans="3:19" ht="15.5" x14ac:dyDescent="0.35">
      <c r="C238" t="s">
        <v>65</v>
      </c>
      <c r="I238" s="6">
        <v>188.48</v>
      </c>
      <c r="J238" s="6">
        <v>231.5</v>
      </c>
      <c r="K238" s="6">
        <v>246.34</v>
      </c>
      <c r="L238" s="6">
        <v>241.02</v>
      </c>
      <c r="M238" s="6">
        <v>276.70999999999998</v>
      </c>
      <c r="N238" s="6">
        <v>242.76</v>
      </c>
      <c r="O238" s="6">
        <v>232.76</v>
      </c>
      <c r="P238" s="6">
        <v>216.91</v>
      </c>
      <c r="Q238" s="6">
        <v>172.79</v>
      </c>
      <c r="R238" s="6">
        <v>173.96</v>
      </c>
      <c r="S238" s="6">
        <v>157.6</v>
      </c>
    </row>
    <row r="239" spans="3:19" ht="15.5" x14ac:dyDescent="0.35">
      <c r="C239" t="s">
        <v>307</v>
      </c>
      <c r="I239" s="6">
        <v>-1.93</v>
      </c>
      <c r="J239" s="6">
        <v>-5.05</v>
      </c>
      <c r="K239" s="6">
        <v>-7.86</v>
      </c>
      <c r="L239" s="6">
        <v>-4.18</v>
      </c>
      <c r="M239" s="6">
        <v>-5.78</v>
      </c>
      <c r="N239" s="6">
        <v>-11.46</v>
      </c>
      <c r="O239" s="6">
        <v>-2.79</v>
      </c>
      <c r="P239" s="6">
        <v>1.1299999999999999</v>
      </c>
      <c r="Q239" s="6">
        <v>0.74</v>
      </c>
      <c r="R239" s="6">
        <v>2.09</v>
      </c>
      <c r="S239" s="6">
        <v>2.7</v>
      </c>
    </row>
    <row r="240" spans="3:19" ht="15.5" x14ac:dyDescent="0.35">
      <c r="C240" t="s">
        <v>308</v>
      </c>
      <c r="I240" s="6">
        <v>-216.16</v>
      </c>
      <c r="J240" s="6">
        <v>-174.24</v>
      </c>
      <c r="K240" s="6">
        <v>-137.97999999999999</v>
      </c>
      <c r="L240" s="6">
        <v>-143.58000000000001</v>
      </c>
      <c r="M240" s="6">
        <v>-108.08</v>
      </c>
      <c r="N240" s="5">
        <v>-41</v>
      </c>
      <c r="O240" s="6">
        <v>-51.21</v>
      </c>
      <c r="P240" s="6">
        <v>216.87</v>
      </c>
      <c r="Q240" s="6">
        <v>172.75</v>
      </c>
      <c r="R240" s="6">
        <v>173.92</v>
      </c>
      <c r="S240" s="6">
        <v>157.56</v>
      </c>
    </row>
    <row r="241" spans="2:19" ht="15.5" x14ac:dyDescent="0.35">
      <c r="C241" t="s">
        <v>309</v>
      </c>
      <c r="I241" s="5">
        <v>711000000000</v>
      </c>
      <c r="J241" s="5">
        <v>469000000000</v>
      </c>
      <c r="K241" s="5">
        <v>56000000000</v>
      </c>
      <c r="L241" s="5">
        <v>227000000000</v>
      </c>
      <c r="M241" s="5">
        <v>52000000000</v>
      </c>
      <c r="N241" s="5">
        <v>69000000000</v>
      </c>
      <c r="O241" s="5">
        <v>72000000000</v>
      </c>
      <c r="P241" s="5">
        <v>11000000000</v>
      </c>
      <c r="Q241" s="5">
        <v>32000000000</v>
      </c>
      <c r="R241" s="5">
        <v>5000000000</v>
      </c>
      <c r="S241" s="5">
        <v>36000000000</v>
      </c>
    </row>
    <row r="242" spans="2:19" ht="15.5" x14ac:dyDescent="0.35">
      <c r="C242" t="s">
        <v>310</v>
      </c>
      <c r="I242" s="5">
        <v>1257000000000</v>
      </c>
      <c r="J242" s="5">
        <v>1435000000000</v>
      </c>
      <c r="K242" s="5">
        <v>1825000000000</v>
      </c>
      <c r="L242" s="5">
        <v>1628000000000</v>
      </c>
      <c r="M242" s="5">
        <v>1593000000000</v>
      </c>
      <c r="N242" s="5">
        <v>388000000000</v>
      </c>
      <c r="O242" s="5">
        <v>224000000000</v>
      </c>
      <c r="P242" s="5">
        <v>26000000000</v>
      </c>
      <c r="Q242" s="5">
        <v>2000000000</v>
      </c>
      <c r="R242" s="5">
        <v>24000000000</v>
      </c>
    </row>
    <row r="243" spans="2:19" ht="15.5" x14ac:dyDescent="0.35">
      <c r="C243" t="s">
        <v>25</v>
      </c>
      <c r="I243" s="5">
        <v>1968000000000</v>
      </c>
      <c r="J243" s="5">
        <v>1904000000000</v>
      </c>
      <c r="K243" s="5">
        <v>1881000000000</v>
      </c>
      <c r="L243" s="5">
        <v>1855000000000</v>
      </c>
      <c r="M243" s="5">
        <v>1645000000000</v>
      </c>
      <c r="N243" s="5">
        <v>457000000000</v>
      </c>
      <c r="O243" s="5">
        <v>296000000000</v>
      </c>
      <c r="P243" s="5">
        <v>37000000000</v>
      </c>
      <c r="Q243" s="5">
        <v>34000000000</v>
      </c>
      <c r="R243" s="5">
        <v>29000000000</v>
      </c>
      <c r="S243" s="5">
        <v>36000000000</v>
      </c>
    </row>
    <row r="244" spans="2:19" ht="15.5" x14ac:dyDescent="0.35">
      <c r="C244" t="s">
        <v>22</v>
      </c>
      <c r="I244" s="5">
        <v>1895000000000</v>
      </c>
      <c r="J244" s="5">
        <v>1875000000000</v>
      </c>
      <c r="K244" s="5">
        <v>1860000000000</v>
      </c>
      <c r="L244" s="5">
        <v>1806000000000</v>
      </c>
      <c r="M244" s="5">
        <v>1382000000000</v>
      </c>
      <c r="N244" s="5">
        <v>429000000000</v>
      </c>
      <c r="O244" s="5">
        <v>5000000000</v>
      </c>
      <c r="P244" s="5">
        <v>-100000000000</v>
      </c>
      <c r="Q244" s="5">
        <v>22000000000</v>
      </c>
      <c r="R244" s="5">
        <v>18000000000</v>
      </c>
      <c r="S244" s="5">
        <v>19000000000</v>
      </c>
    </row>
    <row r="245" spans="2:19" ht="15.5" x14ac:dyDescent="0.35">
      <c r="C245" t="s">
        <v>311</v>
      </c>
      <c r="I245" s="5">
        <v>-283000000000</v>
      </c>
      <c r="J245" s="5">
        <v>-122000000000</v>
      </c>
      <c r="K245" s="5">
        <v>217000000000</v>
      </c>
      <c r="L245" s="5">
        <v>8000000000</v>
      </c>
      <c r="M245" s="5">
        <v>-13000000000</v>
      </c>
      <c r="N245" s="5">
        <v>-107000000000</v>
      </c>
      <c r="O245" s="5">
        <v>119000000000</v>
      </c>
      <c r="P245" s="5">
        <v>116000000000</v>
      </c>
      <c r="Q245" s="5">
        <v>57000000000</v>
      </c>
      <c r="R245" s="5">
        <v>109000000000</v>
      </c>
      <c r="S245" s="5">
        <v>84000000000</v>
      </c>
    </row>
    <row r="246" spans="2:19" ht="15.5" x14ac:dyDescent="0.35">
      <c r="C246" t="s">
        <v>312</v>
      </c>
      <c r="I246" s="5">
        <v>4000000000</v>
      </c>
      <c r="J246" s="5">
        <v>-14000000000</v>
      </c>
      <c r="K246" s="5">
        <v>-91000000000</v>
      </c>
      <c r="L246" s="5">
        <v>-36000000000</v>
      </c>
      <c r="M246" s="5">
        <v>54000000000</v>
      </c>
      <c r="N246" s="5">
        <v>12000000000</v>
      </c>
      <c r="O246" s="5">
        <v>88000000000</v>
      </c>
      <c r="P246" s="5">
        <v>107000000000</v>
      </c>
      <c r="Q246" s="5">
        <v>11000000000</v>
      </c>
      <c r="R246" s="5">
        <v>9000000000</v>
      </c>
      <c r="S246" s="5">
        <v>8000000000</v>
      </c>
    </row>
    <row r="247" spans="2:19" ht="15.5" x14ac:dyDescent="0.35">
      <c r="C247" t="s">
        <v>313</v>
      </c>
      <c r="I247" s="5">
        <v>-3000000000</v>
      </c>
      <c r="J247" s="5">
        <v>-12000000000</v>
      </c>
      <c r="K247" s="5">
        <v>-13000000000</v>
      </c>
      <c r="L247" s="5">
        <v>-49000000000</v>
      </c>
      <c r="M247" s="5">
        <v>-14000000000</v>
      </c>
      <c r="N247" s="5">
        <v>-26000000000</v>
      </c>
      <c r="O247" s="5">
        <v>-6000000000</v>
      </c>
      <c r="P247" s="5">
        <v>0</v>
      </c>
      <c r="Q247" s="5">
        <v>-5000000000</v>
      </c>
      <c r="R247" s="5">
        <v>0</v>
      </c>
      <c r="S247" s="5">
        <v>-2000000000</v>
      </c>
    </row>
    <row r="248" spans="2:19" ht="15.5" x14ac:dyDescent="0.35">
      <c r="C248" t="s">
        <v>14</v>
      </c>
      <c r="I248" s="5">
        <v>1000000000</v>
      </c>
      <c r="J248" s="5">
        <v>-26000000000</v>
      </c>
      <c r="K248" s="5">
        <v>-104000000000</v>
      </c>
      <c r="L248" s="5">
        <v>-84000000000</v>
      </c>
      <c r="M248" s="5">
        <v>40000000000</v>
      </c>
      <c r="N248" s="5">
        <v>-15000000000</v>
      </c>
      <c r="O248" s="5">
        <v>82000000000</v>
      </c>
      <c r="P248" s="5">
        <v>107000000000</v>
      </c>
      <c r="Q248" s="5">
        <v>6000000000</v>
      </c>
      <c r="R248" s="5">
        <v>9000000000</v>
      </c>
      <c r="S248" s="5">
        <v>7000000000</v>
      </c>
    </row>
    <row r="249" spans="2:19" ht="15.5" x14ac:dyDescent="0.35">
      <c r="C249" t="s">
        <v>16</v>
      </c>
      <c r="I249" s="6">
        <v>0.25</v>
      </c>
      <c r="J249" s="6">
        <v>-5.4</v>
      </c>
      <c r="K249" s="6">
        <v>-21.33</v>
      </c>
      <c r="L249" s="6">
        <v>-17.350000000000001</v>
      </c>
      <c r="M249" s="6">
        <v>8.3000000000000007</v>
      </c>
      <c r="N249" s="6">
        <v>-3.05</v>
      </c>
      <c r="O249" s="6">
        <v>16.82</v>
      </c>
      <c r="P249" s="6">
        <v>141.16</v>
      </c>
      <c r="Q249" s="6">
        <v>7.48</v>
      </c>
      <c r="R249" s="6">
        <v>11.68</v>
      </c>
      <c r="S249" s="6">
        <v>8.8699999999999992</v>
      </c>
    </row>
    <row r="251" spans="2:19" ht="15.5" x14ac:dyDescent="0.35">
      <c r="B251" t="s">
        <v>314</v>
      </c>
      <c r="C251" t="s">
        <v>315</v>
      </c>
      <c r="D251" s="5">
        <v>-16000000000</v>
      </c>
      <c r="E251" s="5">
        <v>-300000000</v>
      </c>
      <c r="F251" s="5">
        <v>-9000000000</v>
      </c>
      <c r="G251" s="5">
        <v>-19000000000</v>
      </c>
      <c r="H251" s="5">
        <v>-35000000000</v>
      </c>
      <c r="I251" s="5">
        <v>-225000000000</v>
      </c>
      <c r="J251" s="5">
        <v>-69000000000</v>
      </c>
      <c r="K251" s="5">
        <v>-23000000000</v>
      </c>
      <c r="L251" s="5">
        <v>-179000000000</v>
      </c>
      <c r="M251" s="5">
        <v>165000000000</v>
      </c>
      <c r="N251" s="5">
        <v>49000000000</v>
      </c>
      <c r="O251" s="5">
        <v>70000000000</v>
      </c>
      <c r="P251" s="5">
        <v>33000000000</v>
      </c>
      <c r="Q251" s="5">
        <v>8000000000</v>
      </c>
    </row>
    <row r="252" spans="2:19" ht="15.5" x14ac:dyDescent="0.35">
      <c r="C252" t="s">
        <v>56</v>
      </c>
      <c r="D252" s="6">
        <v>-3.33</v>
      </c>
      <c r="E252" s="6">
        <v>-0.06</v>
      </c>
      <c r="F252" s="6">
        <v>-1.93</v>
      </c>
      <c r="G252" s="6">
        <v>-3.96</v>
      </c>
      <c r="H252" s="6">
        <v>-7.09</v>
      </c>
      <c r="I252" s="6">
        <v>-46.1</v>
      </c>
      <c r="J252" s="6">
        <v>-14.18</v>
      </c>
      <c r="K252" s="6">
        <v>-4.82</v>
      </c>
      <c r="L252" s="6">
        <v>-36.69</v>
      </c>
      <c r="M252" s="6">
        <v>33.950000000000003</v>
      </c>
      <c r="N252" s="5">
        <v>10</v>
      </c>
      <c r="O252" s="6">
        <v>14.3</v>
      </c>
      <c r="P252" s="6">
        <v>6.84</v>
      </c>
      <c r="Q252" s="6">
        <v>1.72</v>
      </c>
    </row>
    <row r="253" spans="2:19" ht="15.5" x14ac:dyDescent="0.35">
      <c r="C253" t="s">
        <v>322</v>
      </c>
      <c r="D253" s="5">
        <v>76000000000</v>
      </c>
      <c r="E253" s="5">
        <v>74000000000</v>
      </c>
      <c r="F253" s="5">
        <v>87000000000</v>
      </c>
      <c r="G253" s="5">
        <v>76000000000</v>
      </c>
      <c r="H253" s="5">
        <v>316000000000</v>
      </c>
      <c r="I253" s="5">
        <v>418000000000</v>
      </c>
      <c r="J253" s="5">
        <v>525000000000</v>
      </c>
      <c r="K253" s="5">
        <v>570000000000</v>
      </c>
      <c r="L253" s="5">
        <v>583000000000</v>
      </c>
      <c r="M253" s="5">
        <v>566000000000</v>
      </c>
      <c r="N253" s="5">
        <v>331000000000</v>
      </c>
      <c r="O253" s="5">
        <v>311000000000</v>
      </c>
      <c r="P253" s="5">
        <v>181000000000</v>
      </c>
      <c r="Q253" s="5">
        <v>100000000000</v>
      </c>
    </row>
    <row r="254" spans="2:19" ht="15.5" x14ac:dyDescent="0.35">
      <c r="C254" t="s">
        <v>327</v>
      </c>
      <c r="I254" s="6">
        <v>-7.05</v>
      </c>
    </row>
    <row r="255" spans="2:19" ht="15.5" x14ac:dyDescent="0.35">
      <c r="C255" t="s">
        <v>328</v>
      </c>
      <c r="I255" s="6">
        <v>-5.39</v>
      </c>
    </row>
    <row r="256" spans="2:19" ht="15.5" x14ac:dyDescent="0.35">
      <c r="C256" t="s">
        <v>329</v>
      </c>
      <c r="I256" s="6">
        <v>7.49</v>
      </c>
    </row>
    <row r="257" spans="3:9" ht="15.5" x14ac:dyDescent="0.35">
      <c r="C257" t="s">
        <v>330</v>
      </c>
      <c r="I257" s="6">
        <v>-0.18559999999999999</v>
      </c>
    </row>
    <row r="258" spans="3:9" ht="15.5" x14ac:dyDescent="0.35">
      <c r="C258" t="s">
        <v>331</v>
      </c>
      <c r="I258" s="6">
        <v>0.78</v>
      </c>
    </row>
    <row r="259" spans="3:9" ht="15.5" x14ac:dyDescent="0.35">
      <c r="C259" t="s">
        <v>332</v>
      </c>
      <c r="I259" s="6">
        <v>0.27</v>
      </c>
    </row>
    <row r="260" spans="3:9" ht="15.5" x14ac:dyDescent="0.35">
      <c r="C260" t="s">
        <v>333</v>
      </c>
      <c r="I260" s="6">
        <v>-1.77</v>
      </c>
    </row>
    <row r="261" spans="3:9" ht="15.5" x14ac:dyDescent="0.35">
      <c r="C261" t="s">
        <v>334</v>
      </c>
      <c r="I261" s="6">
        <v>-1.75</v>
      </c>
    </row>
    <row r="262" spans="3:9" ht="15.5" x14ac:dyDescent="0.35">
      <c r="C262" t="s">
        <v>335</v>
      </c>
      <c r="I262" s="6">
        <v>34.299999999999997</v>
      </c>
    </row>
    <row r="263" spans="3:9" ht="15.5" x14ac:dyDescent="0.35">
      <c r="C263" t="s">
        <v>336</v>
      </c>
      <c r="I263" s="6">
        <v>2.7</v>
      </c>
    </row>
    <row r="264" spans="3:9" ht="15.5" x14ac:dyDescent="0.35">
      <c r="C264" t="s">
        <v>339</v>
      </c>
      <c r="I264" s="6">
        <v>-9.2799999999999994</v>
      </c>
    </row>
    <row r="265" spans="3:9" ht="15.5" x14ac:dyDescent="0.35">
      <c r="C265" t="s">
        <v>340</v>
      </c>
      <c r="I265" s="6">
        <v>-7.09</v>
      </c>
    </row>
    <row r="266" spans="3:9" ht="15.5" x14ac:dyDescent="0.35">
      <c r="C266" t="s">
        <v>341</v>
      </c>
      <c r="I266" s="6">
        <v>64.33</v>
      </c>
    </row>
    <row r="267" spans="3:9" ht="15.5" x14ac:dyDescent="0.35">
      <c r="C267" t="s">
        <v>342</v>
      </c>
      <c r="D267" s="6">
        <v>2.73</v>
      </c>
    </row>
    <row r="268" spans="3:9" ht="15.5" x14ac:dyDescent="0.35">
      <c r="C268" t="s">
        <v>343</v>
      </c>
      <c r="I268" s="6">
        <v>183.16</v>
      </c>
    </row>
    <row r="269" spans="3:9" ht="15.5" x14ac:dyDescent="0.35">
      <c r="C269" t="s">
        <v>344</v>
      </c>
      <c r="I269" s="6">
        <v>-28.57</v>
      </c>
    </row>
    <row r="270" spans="3:9" ht="15.5" x14ac:dyDescent="0.35">
      <c r="C270" t="s">
        <v>345</v>
      </c>
      <c r="D270" s="6">
        <v>1.4</v>
      </c>
    </row>
    <row r="271" spans="3:9" ht="15.5" x14ac:dyDescent="0.35">
      <c r="C271" t="s">
        <v>346</v>
      </c>
      <c r="D271" s="6">
        <v>0.26</v>
      </c>
    </row>
    <row r="272" spans="3:9" ht="15.5" x14ac:dyDescent="0.35">
      <c r="C272" t="s">
        <v>347</v>
      </c>
      <c r="D272" s="6">
        <v>2.23</v>
      </c>
    </row>
    <row r="273" spans="3:9" ht="15.5" x14ac:dyDescent="0.35">
      <c r="C273" t="s">
        <v>348</v>
      </c>
      <c r="D273" s="6">
        <v>1.98</v>
      </c>
    </row>
    <row r="274" spans="3:9" ht="15.5" x14ac:dyDescent="0.35">
      <c r="C274" t="s">
        <v>349</v>
      </c>
      <c r="D274" s="6">
        <v>3.1</v>
      </c>
    </row>
    <row r="275" spans="3:9" ht="15.5" x14ac:dyDescent="0.35">
      <c r="C275" t="s">
        <v>350</v>
      </c>
      <c r="D275" s="6">
        <v>0.54</v>
      </c>
    </row>
    <row r="276" spans="3:9" ht="15.5" x14ac:dyDescent="0.35">
      <c r="C276" t="s">
        <v>351</v>
      </c>
      <c r="D276" s="6">
        <v>4.0999999999999996</v>
      </c>
    </row>
    <row r="277" spans="3:9" ht="15.5" x14ac:dyDescent="0.35">
      <c r="C277" t="s">
        <v>352</v>
      </c>
      <c r="I277" s="6">
        <v>0.37</v>
      </c>
    </row>
    <row r="278" spans="3:9" ht="15.5" x14ac:dyDescent="0.35">
      <c r="C278" t="s">
        <v>12</v>
      </c>
      <c r="D278" s="5">
        <v>6000000000</v>
      </c>
    </row>
    <row r="279" spans="3:9" ht="15.5" x14ac:dyDescent="0.35">
      <c r="C279" t="s">
        <v>353</v>
      </c>
      <c r="I279" s="6">
        <v>0.72</v>
      </c>
    </row>
    <row r="280" spans="3:9" ht="15.5" x14ac:dyDescent="0.35">
      <c r="C280" t="s">
        <v>354</v>
      </c>
      <c r="I280" s="6">
        <v>-1.23E-2</v>
      </c>
    </row>
    <row r="281" spans="3:9" ht="15.5" x14ac:dyDescent="0.35">
      <c r="C281" t="s">
        <v>355</v>
      </c>
      <c r="I281" s="6">
        <v>-5.0700000000000002E-2</v>
      </c>
    </row>
    <row r="282" spans="3:9" ht="15.5" x14ac:dyDescent="0.35">
      <c r="C282" t="s">
        <v>356</v>
      </c>
      <c r="I282" s="6">
        <v>2.0799999999999999E-2</v>
      </c>
    </row>
    <row r="283" spans="3:9" ht="15.5" x14ac:dyDescent="0.35">
      <c r="C283" t="s">
        <v>357</v>
      </c>
      <c r="I283" s="6">
        <v>-1.8799999999999997E-2</v>
      </c>
    </row>
    <row r="284" spans="3:9" ht="15.5" x14ac:dyDescent="0.35">
      <c r="C284" t="s">
        <v>358</v>
      </c>
      <c r="D284" s="6">
        <v>103.83</v>
      </c>
    </row>
    <row r="285" spans="3:9" ht="15.5" x14ac:dyDescent="0.35">
      <c r="C285" t="s">
        <v>359</v>
      </c>
      <c r="D285" s="6">
        <v>2913.48</v>
      </c>
    </row>
    <row r="286" spans="3:9" ht="15.5" x14ac:dyDescent="0.35">
      <c r="C286" t="s">
        <v>360</v>
      </c>
      <c r="D286" s="6">
        <v>243.96</v>
      </c>
    </row>
    <row r="287" spans="3:9" ht="15.5" x14ac:dyDescent="0.35">
      <c r="C287" t="s">
        <v>361</v>
      </c>
      <c r="D287" s="6">
        <v>2773.35</v>
      </c>
    </row>
    <row r="288" spans="3:9" ht="15.5" x14ac:dyDescent="0.35">
      <c r="C288" t="s">
        <v>362</v>
      </c>
      <c r="D288" s="6">
        <v>0.88</v>
      </c>
    </row>
    <row r="289" spans="3:9" ht="15.5" x14ac:dyDescent="0.35">
      <c r="C289" t="s">
        <v>363</v>
      </c>
      <c r="I289" s="6">
        <v>0.09</v>
      </c>
    </row>
    <row r="290" spans="3:9" ht="15.5" x14ac:dyDescent="0.35">
      <c r="C290" t="s">
        <v>364</v>
      </c>
      <c r="I290" s="6">
        <v>0.16</v>
      </c>
    </row>
    <row r="291" spans="3:9" ht="15.5" x14ac:dyDescent="0.35">
      <c r="C291" t="s">
        <v>52</v>
      </c>
      <c r="I291" s="5">
        <v>244000000000</v>
      </c>
    </row>
    <row r="292" spans="3:9" ht="15.5" x14ac:dyDescent="0.35">
      <c r="C292" t="s">
        <v>365</v>
      </c>
      <c r="I292" s="5">
        <v>2220000000000</v>
      </c>
    </row>
    <row r="293" spans="3:9" ht="15.5" x14ac:dyDescent="0.35">
      <c r="C293" t="s">
        <v>366</v>
      </c>
      <c r="I293" s="5">
        <v>4870000000</v>
      </c>
    </row>
    <row r="294" spans="3:9" ht="15.5" x14ac:dyDescent="0.35">
      <c r="C294" t="s">
        <v>367</v>
      </c>
      <c r="I294" s="6">
        <v>6.4100000000000004E-2</v>
      </c>
    </row>
    <row r="295" spans="3:9" ht="15.5" x14ac:dyDescent="0.35">
      <c r="C295" t="s">
        <v>368</v>
      </c>
      <c r="D295" s="6">
        <v>0.74219999999999997</v>
      </c>
    </row>
    <row r="296" spans="3:9" ht="15.5" x14ac:dyDescent="0.35">
      <c r="C296" t="s">
        <v>369</v>
      </c>
      <c r="D296" s="6">
        <v>0.32619999999999999</v>
      </c>
    </row>
    <row r="297" spans="3:9" ht="15.5" x14ac:dyDescent="0.35">
      <c r="C297" t="s">
        <v>370</v>
      </c>
      <c r="D297" s="6">
        <v>-0.2137</v>
      </c>
    </row>
    <row r="298" spans="3:9" ht="15.5" x14ac:dyDescent="0.35">
      <c r="C298" t="s">
        <v>371</v>
      </c>
      <c r="D298" s="6">
        <v>2.3199999999999998E-2</v>
      </c>
    </row>
    <row r="299" spans="3:9" ht="15.5" x14ac:dyDescent="0.35">
      <c r="C299" t="s">
        <v>372</v>
      </c>
      <c r="D299" s="6">
        <v>7.8299999999999995E-2</v>
      </c>
    </row>
    <row r="300" spans="3:9" ht="15.5" x14ac:dyDescent="0.35">
      <c r="C300" t="s">
        <v>373</v>
      </c>
      <c r="D300" s="6">
        <v>0.82980000000000009</v>
      </c>
    </row>
    <row r="301" spans="3:9" ht="15.5" x14ac:dyDescent="0.35">
      <c r="C301" t="s">
        <v>374</v>
      </c>
      <c r="I301" s="6">
        <v>4.41</v>
      </c>
    </row>
    <row r="302" spans="3:9" ht="15.5" x14ac:dyDescent="0.35">
      <c r="C302" t="s">
        <v>375</v>
      </c>
      <c r="I302" t="s">
        <v>1528</v>
      </c>
    </row>
    <row r="303" spans="3:9" ht="15.5" x14ac:dyDescent="0.35">
      <c r="C303" t="s">
        <v>377</v>
      </c>
      <c r="I303" s="5">
        <v>4</v>
      </c>
    </row>
    <row r="304" spans="3:9" ht="15.5" x14ac:dyDescent="0.35">
      <c r="C304" t="s">
        <v>378</v>
      </c>
      <c r="I304" s="6">
        <v>0.64</v>
      </c>
    </row>
    <row r="305" spans="3:9" ht="15.5" x14ac:dyDescent="0.35">
      <c r="C305" t="s">
        <v>379</v>
      </c>
      <c r="I305" s="6">
        <v>0.24</v>
      </c>
    </row>
    <row r="306" spans="3:9" ht="15.5" x14ac:dyDescent="0.35">
      <c r="C306" t="s">
        <v>381</v>
      </c>
      <c r="I306" s="6">
        <v>0.11</v>
      </c>
    </row>
    <row r="307" spans="3:9" ht="15.5" x14ac:dyDescent="0.35">
      <c r="C307" t="s">
        <v>382</v>
      </c>
      <c r="I307" s="6">
        <v>0.65</v>
      </c>
    </row>
    <row r="308" spans="3:9" ht="15.5" x14ac:dyDescent="0.35">
      <c r="C308" t="s">
        <v>383</v>
      </c>
      <c r="I308" s="6">
        <v>0.94</v>
      </c>
    </row>
    <row r="309" spans="3:9" ht="15.5" x14ac:dyDescent="0.35">
      <c r="C309" t="s">
        <v>384</v>
      </c>
      <c r="I309" s="6">
        <v>0.95</v>
      </c>
    </row>
    <row r="310" spans="3:9" ht="15.5" x14ac:dyDescent="0.35">
      <c r="C310" t="s">
        <v>385</v>
      </c>
      <c r="I310" s="5">
        <v>313000000000</v>
      </c>
    </row>
    <row r="311" spans="3:9" ht="15.5" x14ac:dyDescent="0.35">
      <c r="C311" t="s">
        <v>386</v>
      </c>
      <c r="I311" s="5">
        <v>213000000000</v>
      </c>
    </row>
    <row r="312" spans="3:9" ht="15.5" x14ac:dyDescent="0.35">
      <c r="C312" t="s">
        <v>387</v>
      </c>
      <c r="I312" s="5">
        <v>25000000000</v>
      </c>
    </row>
    <row r="313" spans="3:9" ht="15.5" x14ac:dyDescent="0.35">
      <c r="C313" t="s">
        <v>388</v>
      </c>
      <c r="I313" s="5">
        <v>-45000000000</v>
      </c>
    </row>
    <row r="314" spans="3:9" ht="15.5" x14ac:dyDescent="0.35">
      <c r="C314" t="s">
        <v>389</v>
      </c>
      <c r="D314" s="5">
        <v>13000000000</v>
      </c>
    </row>
    <row r="315" spans="3:9" ht="15.5" x14ac:dyDescent="0.35">
      <c r="C315" t="s">
        <v>390</v>
      </c>
      <c r="D315" s="5">
        <v>3661000000000</v>
      </c>
    </row>
    <row r="316" spans="3:9" ht="15.5" x14ac:dyDescent="0.35">
      <c r="C316" t="s">
        <v>391</v>
      </c>
      <c r="D316" s="5">
        <v>2769000000000</v>
      </c>
    </row>
    <row r="317" spans="3:9" ht="15.5" x14ac:dyDescent="0.35">
      <c r="C317" t="s">
        <v>299</v>
      </c>
      <c r="D317" s="5">
        <v>219000000000</v>
      </c>
    </row>
    <row r="318" spans="3:9" ht="15.5" x14ac:dyDescent="0.35">
      <c r="C318" t="s">
        <v>298</v>
      </c>
      <c r="I318" s="5">
        <v>892000000000</v>
      </c>
    </row>
    <row r="319" spans="3:9" ht="15.5" x14ac:dyDescent="0.35">
      <c r="C319" t="s">
        <v>297</v>
      </c>
      <c r="D319" s="5">
        <v>1768000000000</v>
      </c>
    </row>
    <row r="320" spans="3:9" ht="15.5" x14ac:dyDescent="0.35">
      <c r="C320" t="s">
        <v>296</v>
      </c>
      <c r="D320" s="5">
        <v>222000000000</v>
      </c>
    </row>
    <row r="321" spans="3:9" ht="15.5" x14ac:dyDescent="0.35">
      <c r="C321" t="s">
        <v>23</v>
      </c>
      <c r="D321" s="5">
        <v>1989000000000</v>
      </c>
    </row>
    <row r="322" spans="3:9" ht="15.5" x14ac:dyDescent="0.35">
      <c r="C322" t="s">
        <v>20</v>
      </c>
      <c r="D322" s="5">
        <v>1976000000000</v>
      </c>
    </row>
    <row r="323" spans="3:9" ht="15.5" x14ac:dyDescent="0.35">
      <c r="C323" t="s">
        <v>392</v>
      </c>
      <c r="I323" s="5">
        <v>892000000000</v>
      </c>
    </row>
    <row r="324" spans="3:9" ht="15.5" x14ac:dyDescent="0.35">
      <c r="C324" t="s">
        <v>393</v>
      </c>
      <c r="I324" s="5">
        <v>-137000000000</v>
      </c>
    </row>
    <row r="325" spans="3:9" ht="15.5" x14ac:dyDescent="0.35">
      <c r="C325" t="s">
        <v>394</v>
      </c>
      <c r="I325" s="5">
        <v>-142000000000</v>
      </c>
    </row>
    <row r="326" spans="3:9" ht="15.5" x14ac:dyDescent="0.35">
      <c r="C326" t="s">
        <v>395</v>
      </c>
      <c r="I326" s="5">
        <v>230000000000</v>
      </c>
    </row>
    <row r="327" spans="3:9" ht="15.5" x14ac:dyDescent="0.35">
      <c r="C327" t="s">
        <v>396</v>
      </c>
      <c r="I327" s="5">
        <v>-2000000000</v>
      </c>
    </row>
    <row r="328" spans="3:9" ht="15.5" x14ac:dyDescent="0.35">
      <c r="C328" t="s">
        <v>397</v>
      </c>
      <c r="I328" s="5">
        <v>-139000000000</v>
      </c>
    </row>
  </sheetData>
  <pageMargins left="0.7" right="0.7" top="0.75" bottom="0.75" header="0.3" footer="0.3"/>
  <ignoredErrors>
    <ignoredError sqref="A1:S32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1530</v>
      </c>
      <c r="D2" s="2" vm="354">
        <f ca="1">IFERROR(_xlfn.STOCKHISTORY("XIDX:" &amp; $C$1, D3, , 0, 0, 1), "Libur")</f>
        <v>4010</v>
      </c>
      <c r="H2" s="2" vm="354">
        <f ca="1">IFERROR(INDEX(D2:G2,COUNT(D2:G2)),"")</f>
        <v>4010</v>
      </c>
      <c r="I2" s="2" vm="355">
        <f t="shared" ref="I2:Z2" ca="1" si="0">IFERROR(_xlfn.STOCKHISTORY("XIDX:" &amp; $C$1, I1, , 0, 0, 1), "Libur")</f>
        <v>4510</v>
      </c>
      <c r="J2" s="2" vm="356">
        <f t="shared" ca="1" si="0"/>
        <v>4760</v>
      </c>
      <c r="K2" s="2" vm="357">
        <f t="shared" ca="1" si="0"/>
        <v>5025</v>
      </c>
      <c r="L2" s="2" vm="358">
        <f t="shared" ca="1" si="0"/>
        <v>5650</v>
      </c>
      <c r="M2" s="2" vm="359">
        <f t="shared" ca="1" si="0"/>
        <v>5950</v>
      </c>
      <c r="N2" s="2" vm="360">
        <f t="shared" ca="1" si="0"/>
        <v>6525</v>
      </c>
      <c r="O2" s="2" vm="361">
        <f t="shared" ca="1" si="0"/>
        <v>6500</v>
      </c>
      <c r="P2" s="2" vm="362">
        <f t="shared" ca="1" si="0"/>
        <v>7225</v>
      </c>
      <c r="Q2" s="2" vm="363">
        <f t="shared" ca="1" si="0"/>
        <v>3000</v>
      </c>
      <c r="R2" s="2" vm="364">
        <f t="shared" ca="1" si="0"/>
        <v>3090</v>
      </c>
      <c r="S2" s="2" vm="365">
        <f t="shared" ca="1" si="0"/>
        <v>2600</v>
      </c>
      <c r="T2" s="2" vm="366">
        <f t="shared" ca="1" si="0"/>
        <v>3780</v>
      </c>
      <c r="U2" s="2" vm="367">
        <f t="shared" ca="1" si="0"/>
        <v>3375</v>
      </c>
      <c r="V2" s="2" vm="368">
        <f t="shared" ca="1" si="0"/>
        <v>3650</v>
      </c>
      <c r="W2" s="2" vm="369">
        <f t="shared" ca="1" si="0"/>
        <v>2150</v>
      </c>
      <c r="X2" s="2" vm="305">
        <f t="shared" ca="1" si="0"/>
        <v>1840</v>
      </c>
      <c r="Y2" s="2" vm="370">
        <f t="shared" ca="1" si="0"/>
        <v>455</v>
      </c>
      <c r="Z2" s="2" vm="128">
        <f t="shared" ca="1" si="0"/>
        <v>87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19952120000000</v>
      </c>
      <c r="H4" s="2">
        <f>IFERROR(SUM(D4:G4)*(4/MAX(1,COUNT(D4:G4))),"")</f>
        <v>79808480000000</v>
      </c>
      <c r="I4" s="2">
        <f t="shared" ref="I4:Z4" si="1">IFERROR(INDEX(I51:I500,MATCH($C$4,$C$51:$C$500,0)),"")</f>
        <v>70704988000000</v>
      </c>
      <c r="J4" s="2">
        <f t="shared" si="1"/>
        <v>67477992000000</v>
      </c>
      <c r="K4" s="2">
        <f t="shared" si="1"/>
        <v>61615850000000</v>
      </c>
      <c r="L4" s="2">
        <f t="shared" si="1"/>
        <v>56867544000000</v>
      </c>
      <c r="M4" s="2">
        <f t="shared" si="1"/>
        <v>51698249000000</v>
      </c>
      <c r="N4" s="2">
        <f t="shared" si="1"/>
        <v>42518782000000</v>
      </c>
      <c r="O4" s="2">
        <f t="shared" si="1"/>
        <v>58634502000000</v>
      </c>
      <c r="P4" s="2">
        <f t="shared" si="1"/>
        <v>53957604000000</v>
      </c>
      <c r="Q4" s="2">
        <f t="shared" si="1"/>
        <v>49367386000000</v>
      </c>
      <c r="R4" s="2">
        <f t="shared" si="1"/>
        <v>38256857000000</v>
      </c>
      <c r="S4" s="2">
        <f t="shared" si="1"/>
        <v>30107727000000</v>
      </c>
      <c r="T4" s="2">
        <f t="shared" si="1"/>
        <v>29150275000000</v>
      </c>
      <c r="U4" s="2">
        <f t="shared" si="1"/>
        <v>25662992000000</v>
      </c>
      <c r="V4" s="2">
        <f t="shared" si="1"/>
        <v>21310925000000</v>
      </c>
      <c r="W4" s="2">
        <f t="shared" si="1"/>
        <v>17957972000000</v>
      </c>
      <c r="X4" s="2">
        <f t="shared" si="1"/>
        <v>15077822000000</v>
      </c>
      <c r="Y4" s="2">
        <f t="shared" si="1"/>
        <v>14559005000000</v>
      </c>
      <c r="Z4" s="2">
        <f t="shared" si="1"/>
        <v>13311141000000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2579996000000</v>
      </c>
      <c r="H5" s="2">
        <f>IFERROR(SUM(D5:G5)*(4/MAX(1,COUNT(D5:G5))),"")</f>
        <v>10319984000000</v>
      </c>
      <c r="I5" s="2">
        <f t="shared" ref="I5:Z5" si="2">IFERROR(INDEX(I51:I500,MATCH($C$5,$C$51:$C$500,0)),"")</f>
        <v>5633395000000</v>
      </c>
      <c r="J5" s="2">
        <f t="shared" si="2"/>
        <v>3753402000000</v>
      </c>
      <c r="K5" s="2">
        <f t="shared" si="2"/>
        <v>2341824000000</v>
      </c>
      <c r="L5" s="2">
        <f t="shared" si="2"/>
        <v>2946169000000</v>
      </c>
      <c r="M5" s="2">
        <f t="shared" si="2"/>
        <v>3638833000000</v>
      </c>
      <c r="N5" s="2">
        <f t="shared" si="2"/>
        <v>3810031000000</v>
      </c>
      <c r="O5" s="2">
        <f t="shared" si="2"/>
        <v>3617893000000</v>
      </c>
      <c r="P5" s="2">
        <f t="shared" si="2"/>
        <v>4602071000000</v>
      </c>
      <c r="Q5" s="2">
        <f t="shared" si="2"/>
        <v>2464688000000</v>
      </c>
      <c r="R5" s="2">
        <f t="shared" si="2"/>
        <v>2212931000000</v>
      </c>
      <c r="S5" s="2">
        <f t="shared" si="2"/>
        <v>1854985000000</v>
      </c>
      <c r="T5" s="2">
        <f t="shared" si="2"/>
        <v>1746795000000</v>
      </c>
      <c r="U5" s="2">
        <f t="shared" si="2"/>
        <v>2530909000000</v>
      </c>
      <c r="V5" s="2">
        <f t="shared" si="2"/>
        <v>2684064000000</v>
      </c>
      <c r="W5" s="2">
        <f t="shared" si="2"/>
        <v>2355475000000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36730897000000</v>
      </c>
      <c r="H6" s="2">
        <f>IFERROR(INDEX(D6:G6,COUNT(D6:G6)),"")</f>
        <v>36730897000000</v>
      </c>
      <c r="I6" s="2">
        <f t="shared" ref="I6:Z6" si="3">IFERROR(INDEX(I51:I500,MATCH($C$6,$C$51:$C$500,0)),"")</f>
        <v>34151094000000</v>
      </c>
      <c r="J6" s="2">
        <f t="shared" si="3"/>
        <v>30288922000000</v>
      </c>
      <c r="K6" s="2">
        <f t="shared" si="3"/>
        <v>27028758000000</v>
      </c>
      <c r="L6" s="2">
        <f t="shared" si="3"/>
        <v>26327214000000</v>
      </c>
      <c r="M6" s="2">
        <f t="shared" si="3"/>
        <v>25149999000000</v>
      </c>
      <c r="N6" s="2">
        <f t="shared" si="3"/>
        <v>23349683000000</v>
      </c>
      <c r="O6" s="2">
        <f t="shared" si="3"/>
        <v>21071600000000</v>
      </c>
      <c r="P6" s="2">
        <f t="shared" si="3"/>
        <v>19391174000000</v>
      </c>
      <c r="Q6" s="2">
        <f t="shared" si="3"/>
        <v>15702825000000</v>
      </c>
      <c r="R6" s="2">
        <f t="shared" si="3"/>
        <v>14157243000000</v>
      </c>
      <c r="S6" s="2">
        <f t="shared" si="3"/>
        <v>12561427000000</v>
      </c>
      <c r="T6" s="2">
        <f t="shared" si="3"/>
        <v>10943289000000</v>
      </c>
      <c r="U6" s="2">
        <f t="shared" si="3"/>
        <v>9950900000000</v>
      </c>
      <c r="V6" s="2">
        <f t="shared" si="3"/>
        <v>8176464000000</v>
      </c>
      <c r="W6" s="2">
        <f t="shared" si="3"/>
        <v>6189470000000</v>
      </c>
      <c r="X6" s="2">
        <f t="shared" si="3"/>
        <v>4482036000000</v>
      </c>
      <c r="Y6" s="2">
        <f t="shared" si="3"/>
        <v>2951674000000</v>
      </c>
      <c r="Z6" s="2">
        <f t="shared" si="3"/>
        <v>1334342000000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16.399999999999999</v>
      </c>
      <c r="H7" s="3">
        <f>IFERROR(INDEX(D7:G7,COUNT(D7:G7)),"")</f>
        <v>16.399999999999999</v>
      </c>
      <c r="I7" s="3">
        <f t="shared" ref="I7:Z7" si="4">IFERROR(INDEX(I51:I500,MATCH($C$7,$C$51:$C$500,0))/1000000000,"")</f>
        <v>16.399999999999999</v>
      </c>
      <c r="J7" s="3">
        <f t="shared" si="4"/>
        <v>16.399999999999999</v>
      </c>
      <c r="K7" s="3">
        <f t="shared" si="4"/>
        <v>16.399999999999999</v>
      </c>
      <c r="L7" s="3">
        <f t="shared" si="4"/>
        <v>16.399999999999999</v>
      </c>
      <c r="M7" s="3">
        <f t="shared" si="4"/>
        <v>16.399999999999999</v>
      </c>
      <c r="N7" s="3">
        <f t="shared" si="4"/>
        <v>16.399999999999999</v>
      </c>
      <c r="O7" s="3">
        <f t="shared" si="4"/>
        <v>16.399999999999999</v>
      </c>
      <c r="P7" s="3">
        <f t="shared" si="4"/>
        <v>16.399999999999999</v>
      </c>
      <c r="Q7" s="3">
        <f t="shared" si="4"/>
        <v>16.399999999999999</v>
      </c>
      <c r="R7" s="3">
        <f t="shared" si="4"/>
        <v>16.399999999999999</v>
      </c>
      <c r="S7" s="3">
        <f t="shared" si="4"/>
        <v>16.399999999999999</v>
      </c>
      <c r="T7" s="3">
        <f t="shared" si="4"/>
        <v>16.399999999999999</v>
      </c>
      <c r="U7" s="3">
        <f t="shared" si="4"/>
        <v>16.399999999999999</v>
      </c>
      <c r="V7" s="3">
        <f t="shared" si="4"/>
        <v>16.399999999999999</v>
      </c>
      <c r="W7" s="3">
        <f t="shared" si="4"/>
        <v>16.399999999999999</v>
      </c>
      <c r="X7" s="3">
        <f t="shared" si="4"/>
        <v>16.399999999999999</v>
      </c>
      <c r="Y7" s="3">
        <f t="shared" si="4"/>
        <v>3.28</v>
      </c>
      <c r="Z7" s="3">
        <f t="shared" si="4"/>
        <v>3.28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3111000000000</v>
      </c>
      <c r="H8" s="2">
        <f>IFERROR(INDEX(D8:G8,COUNT(D8:G8)),"")</f>
        <v>3111000000000</v>
      </c>
      <c r="I8" s="2">
        <f t="shared" ref="I8:Z8" si="5">IFERROR(INDEX(I51:I500,MATCH($C$8,$C$51:$C$500,0)),"")</f>
        <v>4043000000000</v>
      </c>
      <c r="J8" s="2">
        <f t="shared" si="5"/>
        <v>3531000000000</v>
      </c>
      <c r="K8" s="2">
        <f t="shared" si="5"/>
        <v>1826000000000</v>
      </c>
      <c r="L8" s="2">
        <f t="shared" si="5"/>
        <v>-862000000000</v>
      </c>
      <c r="M8" s="2">
        <f t="shared" si="5"/>
        <v>-685000000000</v>
      </c>
      <c r="N8" s="2">
        <f t="shared" si="5"/>
        <v>3033000000000</v>
      </c>
      <c r="O8" s="2">
        <f t="shared" si="5"/>
        <v>634000000000</v>
      </c>
      <c r="P8" s="2">
        <f t="shared" si="5"/>
        <v>3497000000000</v>
      </c>
      <c r="Q8" s="2">
        <f t="shared" si="5"/>
        <v>867000000000</v>
      </c>
      <c r="R8" s="2">
        <f t="shared" si="5"/>
        <v>3526000000000</v>
      </c>
      <c r="S8" s="2">
        <f t="shared" si="5"/>
        <v>-330000000000</v>
      </c>
      <c r="T8" s="2">
        <f t="shared" si="5"/>
        <v>-3362000000000</v>
      </c>
      <c r="U8" s="2">
        <f t="shared" si="5"/>
        <v>-160000000000</v>
      </c>
      <c r="V8" s="2">
        <f t="shared" si="5"/>
        <v>-137000000000</v>
      </c>
      <c r="W8" s="2">
        <f t="shared" si="5"/>
        <v>-356000000000</v>
      </c>
      <c r="X8" s="2">
        <f t="shared" si="5"/>
        <v>2015000000000</v>
      </c>
      <c r="Y8" s="2">
        <f t="shared" si="5"/>
        <v>1702000000000</v>
      </c>
      <c r="Z8" s="2">
        <f t="shared" si="5"/>
        <v>-134000000000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189.73</v>
      </c>
      <c r="H9" s="3">
        <f>IFERROR(INDEX(D9:G9,COUNT(D9:G9)),"")</f>
        <v>189.73</v>
      </c>
      <c r="I9" s="3">
        <f t="shared" ref="I9:Z9" si="6">IFERROR(INDEX(I51:I500,MATCH($C$9,$C$51:$C$500,0)),"")</f>
        <v>246.54</v>
      </c>
      <c r="J9" s="3">
        <f t="shared" si="6"/>
        <v>215.35</v>
      </c>
      <c r="K9" s="3">
        <f t="shared" si="6"/>
        <v>111.34</v>
      </c>
      <c r="L9" s="3">
        <f t="shared" si="6"/>
        <v>-52.58</v>
      </c>
      <c r="M9" s="3">
        <f t="shared" si="6"/>
        <v>-41.8</v>
      </c>
      <c r="N9" s="3">
        <f t="shared" si="6"/>
        <v>184.98</v>
      </c>
      <c r="O9" s="3">
        <f t="shared" si="6"/>
        <v>38.69</v>
      </c>
      <c r="P9" s="3">
        <f t="shared" si="6"/>
        <v>213.25</v>
      </c>
      <c r="Q9" s="3">
        <f t="shared" si="6"/>
        <v>52.87</v>
      </c>
      <c r="R9" s="3">
        <f t="shared" si="6"/>
        <v>215.03</v>
      </c>
      <c r="S9" s="3">
        <f t="shared" si="6"/>
        <v>-20.13</v>
      </c>
      <c r="T9" s="3">
        <f t="shared" si="6"/>
        <v>-205</v>
      </c>
      <c r="U9" s="3">
        <f t="shared" si="6"/>
        <v>-9.73</v>
      </c>
      <c r="V9" s="3">
        <f t="shared" si="6"/>
        <v>-8.35</v>
      </c>
      <c r="W9" s="3">
        <f t="shared" si="6"/>
        <v>-21.73</v>
      </c>
      <c r="X9" s="3">
        <f t="shared" si="6"/>
        <v>122.87</v>
      </c>
      <c r="Y9" s="3">
        <f t="shared" si="6"/>
        <v>518.32000000000005</v>
      </c>
      <c r="Z9" s="3">
        <f t="shared" si="6"/>
        <v>-40.729999999999997</v>
      </c>
    </row>
    <row r="10" spans="1:26" ht="15.5" x14ac:dyDescent="0.35">
      <c r="C10" t="s">
        <v>17</v>
      </c>
      <c r="D10" s="3">
        <f ca="1">IFERROR(IF(D9=0,"",D2/D9),"")</f>
        <v>21.1352975280662</v>
      </c>
      <c r="I10" s="3">
        <f t="shared" ref="I10:Z10" ca="1" si="7">IFERROR(IF(I9=0,"",I2/I9),"")</f>
        <v>18.293177577675024</v>
      </c>
      <c r="J10" s="3">
        <f t="shared" ca="1" si="7"/>
        <v>22.103552356628743</v>
      </c>
      <c r="K10" s="3">
        <f t="shared" ca="1" si="7"/>
        <v>45.132028022274113</v>
      </c>
      <c r="L10" s="3">
        <f t="shared" ca="1" si="7"/>
        <v>-107.45530620007608</v>
      </c>
      <c r="M10" s="3">
        <f t="shared" ca="1" si="7"/>
        <v>-142.34449760765551</v>
      </c>
      <c r="N10" s="3">
        <f t="shared" ca="1" si="7"/>
        <v>35.274083684722676</v>
      </c>
      <c r="O10" s="3">
        <f t="shared" ca="1" si="7"/>
        <v>168.00206771775655</v>
      </c>
      <c r="P10" s="3">
        <f t="shared" ca="1" si="7"/>
        <v>33.880422039859319</v>
      </c>
      <c r="Q10" s="3">
        <f t="shared" ca="1" si="7"/>
        <v>56.742954416493291</v>
      </c>
      <c r="R10" s="3">
        <f t="shared" ca="1" si="7"/>
        <v>14.370087894712366</v>
      </c>
      <c r="S10" s="3">
        <f t="shared" ca="1" si="7"/>
        <v>-129.1604570293095</v>
      </c>
      <c r="T10" s="3">
        <f t="shared" ca="1" si="7"/>
        <v>-18.439024390243901</v>
      </c>
      <c r="U10" s="3">
        <f t="shared" ca="1" si="7"/>
        <v>-346.86536485097633</v>
      </c>
      <c r="V10" s="3">
        <f t="shared" ca="1" si="7"/>
        <v>-437.12574850299404</v>
      </c>
      <c r="W10" s="3">
        <f t="shared" ca="1" si="7"/>
        <v>-98.941555453290377</v>
      </c>
      <c r="X10" s="3">
        <f t="shared" ca="1" si="7"/>
        <v>14.975177016358753</v>
      </c>
      <c r="Y10" s="3">
        <f t="shared" ca="1" si="7"/>
        <v>0.87783608581571226</v>
      </c>
      <c r="Z10" s="3">
        <f t="shared" ca="1" si="7"/>
        <v>-2.1360176773876751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7432291000000</v>
      </c>
      <c r="H11" s="2">
        <f>IFERROR(INDEX(D11:G11,COUNT(D11:G11)),"")</f>
        <v>7432291000000</v>
      </c>
      <c r="I11" s="2">
        <f t="shared" ref="I11:Z11" si="8">IFERROR(INDEX(I51:I500,MATCH($C$11,$C$51:$C$500,0)),"")</f>
        <v>4460703000000</v>
      </c>
      <c r="J11" s="2">
        <f t="shared" si="8"/>
        <v>4446488000000</v>
      </c>
      <c r="K11" s="2">
        <f t="shared" si="8"/>
        <v>2328025000000</v>
      </c>
      <c r="L11" s="2">
        <f t="shared" si="8"/>
        <v>2041946000000</v>
      </c>
      <c r="M11" s="2">
        <f t="shared" si="8"/>
        <v>1803188000000</v>
      </c>
      <c r="N11" s="2">
        <f t="shared" si="8"/>
        <v>2677813000000</v>
      </c>
      <c r="O11" s="2">
        <f t="shared" si="8"/>
        <v>1961373000000</v>
      </c>
      <c r="P11" s="2">
        <f t="shared" si="8"/>
        <v>2803131000000</v>
      </c>
      <c r="Q11" s="2">
        <f t="shared" si="8"/>
        <v>1793454000000</v>
      </c>
      <c r="R11" s="2">
        <f t="shared" si="8"/>
        <v>2504434000000</v>
      </c>
      <c r="S11" s="2">
        <f t="shared" si="8"/>
        <v>1679273000000</v>
      </c>
      <c r="T11" s="2">
        <f t="shared" si="8"/>
        <v>884831000000</v>
      </c>
      <c r="U11" s="2">
        <f t="shared" si="8"/>
        <v>1146852000000</v>
      </c>
      <c r="V11" s="2">
        <f t="shared" si="8"/>
        <v>954694000000</v>
      </c>
      <c r="W11" s="2">
        <f t="shared" si="8"/>
        <v>876198000000</v>
      </c>
      <c r="X11" s="2">
        <f t="shared" si="8"/>
        <v>1316840000000</v>
      </c>
      <c r="Y11" s="2">
        <f t="shared" si="8"/>
        <v>387996000000</v>
      </c>
      <c r="Z11" s="2">
        <f t="shared" si="8"/>
        <v>396944000000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-1116000000000</v>
      </c>
      <c r="H12" s="2">
        <f>IFERROR(INDEX(D12:G12,COUNT(D12:G12)),"")</f>
        <v>-1116000000000</v>
      </c>
      <c r="I12" s="2">
        <f t="shared" ref="I12:Z12" si="9">IFERROR(INDEX(I51:I500,MATCH($C$12,$C$51:$C$500,0)),"")</f>
        <v>1843000000000</v>
      </c>
      <c r="J12" s="2">
        <f t="shared" si="9"/>
        <v>3747000000000</v>
      </c>
      <c r="K12" s="2">
        <f t="shared" si="9"/>
        <v>6905000000000</v>
      </c>
      <c r="L12" s="2">
        <f t="shared" si="9"/>
        <v>7052000000000</v>
      </c>
      <c r="M12" s="2">
        <f t="shared" si="9"/>
        <v>4279000000000</v>
      </c>
      <c r="N12" s="2">
        <f t="shared" si="9"/>
        <v>1532000000000</v>
      </c>
      <c r="O12" s="2">
        <f t="shared" si="9"/>
        <v>3185000000000</v>
      </c>
      <c r="P12" s="2">
        <f t="shared" si="9"/>
        <v>1759000000000</v>
      </c>
      <c r="Q12" s="2">
        <f t="shared" si="9"/>
        <v>4184000000000</v>
      </c>
      <c r="R12" s="2">
        <f t="shared" si="9"/>
        <v>4350000000000</v>
      </c>
      <c r="S12" s="2">
        <f t="shared" si="9"/>
        <v>6682000000000</v>
      </c>
      <c r="T12" s="2">
        <f t="shared" si="9"/>
        <v>5981000000000</v>
      </c>
      <c r="U12" s="2">
        <f t="shared" si="9"/>
        <v>1996000000000</v>
      </c>
      <c r="V12" s="2">
        <f t="shared" si="9"/>
        <v>1311000000000</v>
      </c>
      <c r="W12" s="2">
        <f t="shared" si="9"/>
        <v>168000000000</v>
      </c>
      <c r="X12" s="2">
        <f t="shared" si="9"/>
        <v>-862000000000</v>
      </c>
      <c r="Y12" s="2">
        <f t="shared" si="9"/>
        <v>496000000000</v>
      </c>
      <c r="Z12" s="2">
        <f t="shared" si="9"/>
        <v>2333000000000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6316000000000</v>
      </c>
      <c r="H13" s="2">
        <f>IFERROR(INDEX(D13:G13,COUNT(D13:G13)),"")</f>
        <v>6316000000000</v>
      </c>
      <c r="I13" s="2">
        <f t="shared" ref="I13:Z13" si="10">IFERROR(INDEX(I51:I500,MATCH($C$13,$C$51:$C$500,0)),"")</f>
        <v>6304000000000</v>
      </c>
      <c r="J13" s="2">
        <f t="shared" si="10"/>
        <v>8194000000000</v>
      </c>
      <c r="K13" s="2">
        <f t="shared" si="10"/>
        <v>9233000000000</v>
      </c>
      <c r="L13" s="2">
        <f t="shared" si="10"/>
        <v>9094000000000</v>
      </c>
      <c r="M13" s="2">
        <f t="shared" si="10"/>
        <v>6083000000000</v>
      </c>
      <c r="N13" s="2">
        <f t="shared" si="10"/>
        <v>4210000000000</v>
      </c>
      <c r="O13" s="2">
        <f t="shared" si="10"/>
        <v>5147000000000</v>
      </c>
      <c r="P13" s="2">
        <f t="shared" si="10"/>
        <v>4562000000000</v>
      </c>
      <c r="Q13" s="2">
        <f t="shared" si="10"/>
        <v>5978000000000</v>
      </c>
      <c r="R13" s="2">
        <f t="shared" si="10"/>
        <v>6855000000000</v>
      </c>
      <c r="S13" s="2">
        <f t="shared" si="10"/>
        <v>8361000000000</v>
      </c>
      <c r="T13" s="2">
        <f t="shared" si="10"/>
        <v>6866000000000</v>
      </c>
      <c r="U13" s="2">
        <f t="shared" si="10"/>
        <v>3143000000000</v>
      </c>
      <c r="V13" s="2">
        <f t="shared" si="10"/>
        <v>2266000000000</v>
      </c>
      <c r="W13" s="2">
        <f t="shared" si="10"/>
        <v>1044000000000</v>
      </c>
      <c r="X13" s="2">
        <f t="shared" si="10"/>
        <v>455000000000</v>
      </c>
      <c r="Y13" s="2">
        <f t="shared" si="10"/>
        <v>884000000000</v>
      </c>
      <c r="Z13" s="2">
        <f t="shared" si="10"/>
        <v>2730000000000</v>
      </c>
    </row>
    <row r="14" spans="1:26" ht="15.5" x14ac:dyDescent="0.35">
      <c r="C14" t="s">
        <v>26</v>
      </c>
      <c r="D14" s="2">
        <f>IFERROR(INDEX(D51:D500,MATCH($C$14,$C$51:$C$500,0)),"")</f>
        <v>-104630000000</v>
      </c>
      <c r="H14" s="2">
        <f>IFERROR(SUM(D14:G14)*(4/MAX(1,COUNT(D14:G14))),"")</f>
        <v>-418520000000</v>
      </c>
      <c r="I14" s="2">
        <f t="shared" ref="I14:Z14" si="11">IFERROR(INDEX(I51:I500,MATCH($C$14,$C$51:$C$500,0)),"")</f>
        <v>-559840000000</v>
      </c>
      <c r="J14" s="2">
        <f t="shared" si="11"/>
        <v>-731653000000</v>
      </c>
      <c r="K14" s="2">
        <f t="shared" si="11"/>
        <v>-697723000000</v>
      </c>
      <c r="L14" s="2">
        <f t="shared" si="11"/>
        <v>-420306000000</v>
      </c>
      <c r="M14" s="2">
        <f t="shared" si="11"/>
        <v>-328551000000</v>
      </c>
      <c r="N14" s="2">
        <f t="shared" si="11"/>
        <v>-443233000000</v>
      </c>
      <c r="O14" s="2">
        <f t="shared" si="11"/>
        <v>-447885000000</v>
      </c>
      <c r="P14" s="2">
        <f t="shared" si="11"/>
        <v>-513239000000</v>
      </c>
      <c r="Q14" s="2">
        <f t="shared" si="11"/>
        <v>-496087000000</v>
      </c>
      <c r="R14" s="2">
        <f t="shared" si="11"/>
        <v>-647186000000</v>
      </c>
      <c r="S14" s="2">
        <f t="shared" si="11"/>
        <v>-642227000000</v>
      </c>
      <c r="T14" s="2">
        <f t="shared" si="11"/>
        <v>-284227000000</v>
      </c>
      <c r="U14" s="2">
        <f t="shared" si="11"/>
        <v>-148329000000</v>
      </c>
      <c r="V14" s="2">
        <f t="shared" si="11"/>
        <v>-119566000000</v>
      </c>
      <c r="W14" s="2">
        <f t="shared" si="11"/>
        <v>-63009000000</v>
      </c>
      <c r="X14" s="2">
        <f t="shared" si="11"/>
        <v>-55008000000</v>
      </c>
      <c r="Y14" s="2">
        <f t="shared" si="11"/>
        <v>-201916000000</v>
      </c>
      <c r="Z14" s="2">
        <f t="shared" si="11"/>
        <v>-259282000000</v>
      </c>
    </row>
    <row r="15" spans="1:26" ht="15.5" x14ac:dyDescent="0.35">
      <c r="C15" t="s">
        <v>27</v>
      </c>
      <c r="D15" s="2">
        <f>IFERROR(INDEX(D51:D500,MATCH($C$15,$C$51:$C$500,0)),"")</f>
        <v>-801634000000</v>
      </c>
      <c r="H15" s="2">
        <f>IFERROR(SUM(D15:G15)*(4/MAX(1,COUNT(D15:G15))),"")</f>
        <v>-3206536000000</v>
      </c>
      <c r="I15" s="2">
        <f t="shared" ref="I15:Z15" si="12">IFERROR(INDEX(I51:I500,MATCH($C$15,$C$51:$C$500,0)),"")</f>
        <v>-2069233000000</v>
      </c>
      <c r="J15" s="2">
        <f t="shared" si="12"/>
        <v>-1544753000000</v>
      </c>
      <c r="K15" s="2">
        <f t="shared" si="12"/>
        <v>-678797000000</v>
      </c>
      <c r="L15" s="2">
        <f t="shared" si="12"/>
        <v>-606823000000</v>
      </c>
      <c r="M15" s="2">
        <f t="shared" si="12"/>
        <v>-1014536000000</v>
      </c>
      <c r="N15" s="2">
        <f t="shared" si="12"/>
        <v>-921865000000</v>
      </c>
      <c r="O15" s="2">
        <f t="shared" si="12"/>
        <v>-963064000000</v>
      </c>
      <c r="P15" s="2">
        <f t="shared" si="12"/>
        <v>-1355866000000</v>
      </c>
      <c r="Q15" s="2">
        <f t="shared" si="12"/>
        <v>-758918000000</v>
      </c>
      <c r="R15" s="2">
        <f t="shared" si="12"/>
        <v>-1731848000000</v>
      </c>
      <c r="S15" s="2">
        <f t="shared" si="12"/>
        <v>-449030000000</v>
      </c>
      <c r="T15" s="2">
        <f t="shared" si="12"/>
        <v>-360248000000</v>
      </c>
      <c r="U15" s="2">
        <f t="shared" si="12"/>
        <v>-922643000000</v>
      </c>
      <c r="V15" s="2">
        <f t="shared" si="12"/>
        <v>-695627000000</v>
      </c>
      <c r="W15" s="2">
        <f t="shared" si="12"/>
        <v>-612083000000</v>
      </c>
      <c r="X15" s="2">
        <f t="shared" si="12"/>
        <v>-598366000000</v>
      </c>
      <c r="Y15" s="2">
        <f t="shared" si="12"/>
        <v>-540978000000</v>
      </c>
      <c r="Z15" s="2">
        <f t="shared" si="12"/>
        <v>-118518000000</v>
      </c>
    </row>
    <row r="16" spans="1:26" ht="15.5" x14ac:dyDescent="0.35">
      <c r="C16" t="s">
        <v>28</v>
      </c>
      <c r="D16" s="2">
        <f>IFERROR(INDEX(D51:D500,MATCH($C$16,$C$51:$C$500,0)),"")</f>
        <v>3379377000000</v>
      </c>
      <c r="H16" s="2">
        <f>IFERROR(SUM(D16:G16)*(4/MAX(1,COUNT(D16:G16))),"")</f>
        <v>13517508000000</v>
      </c>
      <c r="I16" s="2">
        <f t="shared" ref="I16:Z16" si="13">IFERROR(INDEX(I51:I500,MATCH($C$16,$C$51:$C$500,0)),"")</f>
        <v>7712863000000</v>
      </c>
      <c r="J16" s="2">
        <f t="shared" si="13"/>
        <v>5256354000000</v>
      </c>
      <c r="K16" s="2">
        <f t="shared" si="13"/>
        <v>2996885000000</v>
      </c>
      <c r="L16" s="2">
        <f t="shared" si="13"/>
        <v>3537180000000</v>
      </c>
      <c r="M16" s="2">
        <f t="shared" si="13"/>
        <v>4633546000000</v>
      </c>
      <c r="N16" s="2">
        <f t="shared" si="13"/>
        <v>4767698000000</v>
      </c>
      <c r="O16" s="2">
        <f t="shared" si="13"/>
        <v>4595238000000</v>
      </c>
      <c r="P16" s="2">
        <f t="shared" si="13"/>
        <v>5907351000000</v>
      </c>
      <c r="Q16" s="2">
        <f t="shared" si="13"/>
        <v>3255705000000</v>
      </c>
      <c r="R16" s="2">
        <f t="shared" si="13"/>
        <v>3983661000000</v>
      </c>
      <c r="S16" s="2">
        <f t="shared" si="13"/>
        <v>2281628000000</v>
      </c>
      <c r="T16" s="2">
        <f t="shared" si="13"/>
        <v>2106892000000</v>
      </c>
      <c r="U16" s="2">
        <f t="shared" si="13"/>
        <v>3451333000000</v>
      </c>
      <c r="V16" s="2">
        <f t="shared" si="13"/>
        <v>3376499000000</v>
      </c>
      <c r="W16" s="2">
        <f t="shared" si="13"/>
        <v>2974580000000</v>
      </c>
      <c r="X16" s="2">
        <f t="shared" si="13"/>
        <v>2818227000000</v>
      </c>
      <c r="Y16" s="2">
        <f t="shared" si="13"/>
        <v>2160396000000</v>
      </c>
      <c r="Z16" s="2">
        <f t="shared" si="13"/>
        <v>375589000000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65763999999999.992</v>
      </c>
      <c r="H20" s="2">
        <f t="shared" ref="H20:Z20" ca="1" si="14">IFERROR(H21*H2,"")</f>
        <v>65763999999999.992</v>
      </c>
      <c r="I20" s="2">
        <f t="shared" ca="1" si="14"/>
        <v>73963999999999.984</v>
      </c>
      <c r="J20" s="2">
        <f t="shared" ca="1" si="14"/>
        <v>78063999999999.984</v>
      </c>
      <c r="K20" s="2">
        <f t="shared" ca="1" si="14"/>
        <v>82409999999999.984</v>
      </c>
      <c r="L20" s="2">
        <f t="shared" ca="1" si="14"/>
        <v>92659999999999.984</v>
      </c>
      <c r="M20" s="2">
        <f t="shared" ca="1" si="14"/>
        <v>97579999999999.984</v>
      </c>
      <c r="N20" s="2">
        <f t="shared" ca="1" si="14"/>
        <v>107009999999999.98</v>
      </c>
      <c r="O20" s="2">
        <f t="shared" ca="1" si="14"/>
        <v>106599999999999.98</v>
      </c>
      <c r="P20" s="2">
        <f t="shared" ca="1" si="14"/>
        <v>118489999999999.98</v>
      </c>
      <c r="Q20" s="2">
        <f t="shared" ca="1" si="14"/>
        <v>49199999999999.992</v>
      </c>
      <c r="R20" s="2">
        <f t="shared" ca="1" si="14"/>
        <v>50675999999999.992</v>
      </c>
      <c r="S20" s="2">
        <f t="shared" ca="1" si="14"/>
        <v>42639999999999.992</v>
      </c>
      <c r="T20" s="2">
        <f t="shared" ca="1" si="14"/>
        <v>61991999999999.992</v>
      </c>
      <c r="U20" s="2">
        <f t="shared" ca="1" si="14"/>
        <v>55349999999999.992</v>
      </c>
      <c r="V20" s="2">
        <f t="shared" ca="1" si="14"/>
        <v>59859999999999.992</v>
      </c>
      <c r="W20" s="2">
        <f t="shared" ca="1" si="14"/>
        <v>35259999999999.992</v>
      </c>
      <c r="X20" s="2">
        <f t="shared" ca="1" si="14"/>
        <v>30175999999999.996</v>
      </c>
      <c r="Y20" s="2">
        <f t="shared" ca="1" si="14"/>
        <v>1492400000000</v>
      </c>
      <c r="Z20" s="2">
        <f t="shared" ca="1" si="14"/>
        <v>285360000000</v>
      </c>
    </row>
    <row r="21" spans="1:26" ht="15.5" x14ac:dyDescent="0.35">
      <c r="C21" t="s">
        <v>11</v>
      </c>
      <c r="D21" s="2">
        <f>IFERROR(INDEX(D51:D500,MATCH($C$7,$C$51:$C$500,0)),"")</f>
        <v>16399999999.999998</v>
      </c>
      <c r="H21" s="2">
        <f>IFERROR(INDEX(D21:G21,COUNT(D21:G21)),"")</f>
        <v>16399999999.999998</v>
      </c>
      <c r="I21" s="2">
        <f t="shared" ref="I21:Z21" si="15">IFERROR(INDEX(I51:I500,MATCH($C$7,$C$51:$C$500,0)),"")</f>
        <v>16399999999.999998</v>
      </c>
      <c r="J21" s="2">
        <f t="shared" si="15"/>
        <v>16399999999.999998</v>
      </c>
      <c r="K21" s="2">
        <f t="shared" si="15"/>
        <v>16399999999.999998</v>
      </c>
      <c r="L21" s="2">
        <f t="shared" si="15"/>
        <v>16399999999.999998</v>
      </c>
      <c r="M21" s="2">
        <f t="shared" si="15"/>
        <v>16399999999.999998</v>
      </c>
      <c r="N21" s="2">
        <f t="shared" si="15"/>
        <v>16399999999.999998</v>
      </c>
      <c r="O21" s="2">
        <f t="shared" si="15"/>
        <v>16399999999.999998</v>
      </c>
      <c r="P21" s="2">
        <f t="shared" si="15"/>
        <v>16399999999.999998</v>
      </c>
      <c r="Q21" s="2">
        <f t="shared" si="15"/>
        <v>16399999999.999998</v>
      </c>
      <c r="R21" s="2">
        <f t="shared" si="15"/>
        <v>16399999999.999998</v>
      </c>
      <c r="S21" s="2">
        <f t="shared" si="15"/>
        <v>16399999999.999998</v>
      </c>
      <c r="T21" s="2">
        <f t="shared" si="15"/>
        <v>16399999999.999998</v>
      </c>
      <c r="U21" s="2">
        <f t="shared" si="15"/>
        <v>16399999999.999998</v>
      </c>
      <c r="V21" s="2">
        <f t="shared" si="15"/>
        <v>16399999999.999998</v>
      </c>
      <c r="W21" s="2">
        <f t="shared" si="15"/>
        <v>16399999999.999998</v>
      </c>
      <c r="X21" s="2">
        <f t="shared" si="15"/>
        <v>16399999999.999998</v>
      </c>
      <c r="Y21" s="2">
        <f t="shared" si="15"/>
        <v>3280000000</v>
      </c>
      <c r="Z21" s="2">
        <f t="shared" si="15"/>
        <v>3280000000</v>
      </c>
    </row>
    <row r="23" spans="1:26" ht="15.5" x14ac:dyDescent="0.35">
      <c r="B23" t="s">
        <v>53</v>
      </c>
      <c r="C23" t="s">
        <v>54</v>
      </c>
      <c r="D23" s="3">
        <f>IFERROR(D5/D6*100,"")</f>
        <v>7.0240484461895933</v>
      </c>
      <c r="H23" s="3">
        <f t="shared" ref="H23:Z23" si="16">IFERROR(H5/H6*100,"")</f>
        <v>28.096193784758373</v>
      </c>
      <c r="I23" s="3">
        <f t="shared" si="16"/>
        <v>16.495503775076724</v>
      </c>
      <c r="J23" s="3">
        <f t="shared" si="16"/>
        <v>12.391995991141581</v>
      </c>
      <c r="K23" s="3">
        <f t="shared" si="16"/>
        <v>8.6641938930379254</v>
      </c>
      <c r="L23" s="3">
        <f t="shared" si="16"/>
        <v>11.190584009382839</v>
      </c>
      <c r="M23" s="3">
        <f t="shared" si="16"/>
        <v>14.468521450040614</v>
      </c>
      <c r="N23" s="3">
        <f t="shared" si="16"/>
        <v>16.317270774082886</v>
      </c>
      <c r="O23" s="3">
        <f t="shared" si="16"/>
        <v>17.169522010668388</v>
      </c>
      <c r="P23" s="3">
        <f t="shared" si="16"/>
        <v>23.732812670341673</v>
      </c>
      <c r="Q23" s="3">
        <f t="shared" si="16"/>
        <v>15.695825432684885</v>
      </c>
      <c r="R23" s="3">
        <f t="shared" si="16"/>
        <v>15.631087210977448</v>
      </c>
      <c r="S23" s="3">
        <f t="shared" si="16"/>
        <v>14.767311070629157</v>
      </c>
      <c r="T23" s="3">
        <f t="shared" si="16"/>
        <v>15.962248643894903</v>
      </c>
      <c r="U23" s="3">
        <f t="shared" si="16"/>
        <v>25.433970796611362</v>
      </c>
      <c r="V23" s="3">
        <f t="shared" si="16"/>
        <v>32.826708464685957</v>
      </c>
      <c r="W23" s="3">
        <f t="shared" si="16"/>
        <v>38.056166359962965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-0.15696737305067687</v>
      </c>
      <c r="H24" s="4">
        <f t="shared" ref="H24:Z24" si="17">IFERROR(_xlfn.RRI(5,M23,H23),"")</f>
        <v>0.14194363305777058</v>
      </c>
      <c r="I24" s="4">
        <f t="shared" si="17"/>
        <v>2.1751104723359838E-3</v>
      </c>
      <c r="J24" s="4">
        <f t="shared" si="17"/>
        <v>-6.3135868745916701E-2</v>
      </c>
      <c r="K24" s="4">
        <f t="shared" si="17"/>
        <v>-0.18252253355379455</v>
      </c>
      <c r="L24" s="4">
        <f t="shared" si="17"/>
        <v>-6.5425949024823016E-2</v>
      </c>
      <c r="M24" s="4">
        <f t="shared" si="17"/>
        <v>-1.5338418810607157E-2</v>
      </c>
      <c r="N24" s="4">
        <f t="shared" si="17"/>
        <v>2.0162180767258508E-2</v>
      </c>
      <c r="O24" s="4">
        <f t="shared" si="17"/>
        <v>1.4688706411735808E-2</v>
      </c>
      <c r="P24" s="4">
        <f t="shared" si="17"/>
        <v>-1.3750017323107988E-2</v>
      </c>
      <c r="Q24" s="4">
        <f t="shared" si="17"/>
        <v>-0.13719756054619114</v>
      </c>
      <c r="R24" s="4">
        <f t="shared" si="17"/>
        <v>-0.16302433740500311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157.21</v>
      </c>
      <c r="H25" s="3">
        <f>IFERROR(INDEX(D25:G25,COUNT(D25:G25)),"")</f>
        <v>157.21</v>
      </c>
      <c r="I25" s="3">
        <f t="shared" ref="I25:Z25" si="18">IFERROR(INDEX(I51:I500,MATCH($C$25,$C$51:$C$500,0)),"")</f>
        <v>344.18</v>
      </c>
      <c r="J25" s="3">
        <f t="shared" si="18"/>
        <v>226.43</v>
      </c>
      <c r="K25" s="3">
        <f t="shared" si="18"/>
        <v>141.38999999999999</v>
      </c>
      <c r="L25" s="3">
        <f t="shared" si="18"/>
        <v>178.58</v>
      </c>
      <c r="M25" s="3">
        <f t="shared" si="18"/>
        <v>220.82</v>
      </c>
      <c r="N25" s="3">
        <f t="shared" si="18"/>
        <v>234.3</v>
      </c>
      <c r="O25" s="3">
        <f t="shared" si="18"/>
        <v>221.65</v>
      </c>
      <c r="P25" s="3">
        <f t="shared" si="18"/>
        <v>277.74</v>
      </c>
      <c r="Q25" s="3">
        <f t="shared" si="18"/>
        <v>152.32</v>
      </c>
      <c r="R25" s="3">
        <f t="shared" si="18"/>
        <v>135.41999999999999</v>
      </c>
      <c r="S25" s="3">
        <f t="shared" si="18"/>
        <v>112.02</v>
      </c>
      <c r="T25" s="3">
        <f t="shared" si="18"/>
        <v>106.52</v>
      </c>
      <c r="U25" s="3">
        <f t="shared" si="18"/>
        <v>154.34</v>
      </c>
      <c r="V25" s="3">
        <f t="shared" si="18"/>
        <v>163.68</v>
      </c>
      <c r="W25" s="3">
        <f t="shared" si="18"/>
        <v>143.63999999999999</v>
      </c>
      <c r="X25" s="3">
        <f t="shared" si="18"/>
        <v>135.37</v>
      </c>
      <c r="Y25" s="3">
        <f t="shared" si="18"/>
        <v>493.04</v>
      </c>
      <c r="Z25" s="3">
        <f t="shared" si="18"/>
        <v>78.27</v>
      </c>
    </row>
    <row r="26" spans="1:26" ht="15.5" x14ac:dyDescent="0.35">
      <c r="C26" t="s">
        <v>58</v>
      </c>
      <c r="D26" s="4">
        <f>IFERROR(_xlfn.RRI(5,I25,D25),"")</f>
        <v>-0.14505356149125392</v>
      </c>
      <c r="H26" s="4">
        <f t="shared" ref="H26:Z26" si="19">IFERROR(_xlfn.RRI(5,M25,H25),"")</f>
        <v>-6.5695689670150492E-2</v>
      </c>
      <c r="I26" s="4">
        <f t="shared" si="19"/>
        <v>7.9947561903828124E-2</v>
      </c>
      <c r="J26" s="4">
        <f t="shared" si="19"/>
        <v>4.2763747445755396E-3</v>
      </c>
      <c r="K26" s="4">
        <f t="shared" si="19"/>
        <v>-0.12631263994961783</v>
      </c>
      <c r="L26" s="4">
        <f t="shared" si="19"/>
        <v>3.2321987521984008E-2</v>
      </c>
      <c r="M26" s="4">
        <f t="shared" si="19"/>
        <v>0.10273489903142785</v>
      </c>
      <c r="N26" s="4">
        <f t="shared" si="19"/>
        <v>0.15903177950730241</v>
      </c>
      <c r="O26" s="4">
        <f t="shared" si="19"/>
        <v>0.15783671139386524</v>
      </c>
      <c r="P26" s="4">
        <f t="shared" si="19"/>
        <v>0.12468780744140351</v>
      </c>
      <c r="Q26" s="4">
        <f t="shared" si="19"/>
        <v>-1.4282962936399191E-2</v>
      </c>
      <c r="R26" s="4">
        <f t="shared" si="19"/>
        <v>-1.1716641112330728E-2</v>
      </c>
      <c r="S26" s="4">
        <f t="shared" si="19"/>
        <v>-3.7158883335365434E-2</v>
      </c>
      <c r="T26" s="4">
        <f t="shared" si="19"/>
        <v>-0.26394579078559544</v>
      </c>
      <c r="U26" s="4">
        <f t="shared" si="19"/>
        <v>0.14545130781292581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1216.5926829268294</v>
      </c>
      <c r="H27" s="3">
        <f t="shared" ref="H27:Z27" si="20">IFERROR(H4/H21,"")</f>
        <v>4866.3707317073176</v>
      </c>
      <c r="I27" s="3">
        <f t="shared" si="20"/>
        <v>4311.2797560975614</v>
      </c>
      <c r="J27" s="3">
        <f t="shared" si="20"/>
        <v>4114.5117073170741</v>
      </c>
      <c r="K27" s="3">
        <f t="shared" si="20"/>
        <v>3757.0640243902444</v>
      </c>
      <c r="L27" s="3">
        <f t="shared" si="20"/>
        <v>3467.5331707317077</v>
      </c>
      <c r="M27" s="3">
        <f t="shared" si="20"/>
        <v>3152.3322560975612</v>
      </c>
      <c r="N27" s="3">
        <f t="shared" si="20"/>
        <v>2592.6086585365856</v>
      </c>
      <c r="O27" s="3">
        <f t="shared" si="20"/>
        <v>3575.2745121951225</v>
      </c>
      <c r="P27" s="3">
        <f t="shared" si="20"/>
        <v>3290.0978048780494</v>
      </c>
      <c r="Q27" s="3">
        <f t="shared" si="20"/>
        <v>3010.2064634146345</v>
      </c>
      <c r="R27" s="3">
        <f t="shared" si="20"/>
        <v>2332.7351829268296</v>
      </c>
      <c r="S27" s="3">
        <f t="shared" si="20"/>
        <v>1835.8370121951223</v>
      </c>
      <c r="T27" s="3">
        <f t="shared" si="20"/>
        <v>1777.455792682927</v>
      </c>
      <c r="U27" s="3">
        <f t="shared" si="20"/>
        <v>1564.8165853658538</v>
      </c>
      <c r="V27" s="3">
        <f t="shared" si="20"/>
        <v>1299.4466463414635</v>
      </c>
      <c r="W27" s="3">
        <f t="shared" si="20"/>
        <v>1094.9982926829271</v>
      </c>
      <c r="X27" s="3">
        <f t="shared" si="20"/>
        <v>919.37939024390255</v>
      </c>
      <c r="Y27" s="3">
        <f t="shared" si="20"/>
        <v>4438.7210365853662</v>
      </c>
      <c r="Z27" s="3">
        <f t="shared" si="20"/>
        <v>4058.274695121951</v>
      </c>
    </row>
    <row r="28" spans="1:26" ht="15.5" x14ac:dyDescent="0.35">
      <c r="C28" t="s">
        <v>60</v>
      </c>
      <c r="D28" s="4">
        <f>IFERROR(_xlfn.RRI(5,I27,D27),"")</f>
        <v>-0.22356018212019213</v>
      </c>
      <c r="H28" s="4">
        <f t="shared" ref="H28:Z28" si="21">IFERROR(_xlfn.RRI(5,M27,H27),"")</f>
        <v>9.0723426795352058E-2</v>
      </c>
      <c r="I28" s="4">
        <f t="shared" si="21"/>
        <v>0.10706685279386674</v>
      </c>
      <c r="J28" s="4">
        <f t="shared" si="21"/>
        <v>2.8494046042958798E-2</v>
      </c>
      <c r="K28" s="4">
        <f t="shared" si="21"/>
        <v>2.6899535725139367E-2</v>
      </c>
      <c r="L28" s="4">
        <f t="shared" si="21"/>
        <v>2.8690829110965543E-2</v>
      </c>
      <c r="M28" s="4">
        <f t="shared" si="21"/>
        <v>6.207041000079383E-2</v>
      </c>
      <c r="N28" s="4">
        <f t="shared" si="21"/>
        <v>7.1471365249947461E-2</v>
      </c>
      <c r="O28" s="4">
        <f t="shared" si="21"/>
        <v>0.15001132435096598</v>
      </c>
      <c r="P28" s="4">
        <f t="shared" si="21"/>
        <v>0.16024331170977368</v>
      </c>
      <c r="Q28" s="4">
        <f t="shared" si="21"/>
        <v>0.18295320777073543</v>
      </c>
      <c r="R28" s="4">
        <f t="shared" si="21"/>
        <v>0.16329644125510767</v>
      </c>
      <c r="S28" s="4">
        <f t="shared" si="21"/>
        <v>0.14833306883671149</v>
      </c>
      <c r="T28" s="4">
        <f t="shared" si="21"/>
        <v>-0.16726236769454472</v>
      </c>
      <c r="U28" s="4">
        <f t="shared" si="21"/>
        <v>-0.17353512607808042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-0.54323319193445285</v>
      </c>
      <c r="I29" s="4">
        <f t="shared" si="22"/>
        <v>0.52002826480590025</v>
      </c>
      <c r="J29" s="4">
        <f t="shared" si="22"/>
        <v>0.60145696301011409</v>
      </c>
      <c r="K29" s="4">
        <f t="shared" si="22"/>
        <v>-0.20825400380781736</v>
      </c>
      <c r="L29" s="4">
        <f t="shared" si="22"/>
        <v>-0.19128702110316087</v>
      </c>
      <c r="M29" s="4">
        <f t="shared" si="22"/>
        <v>-5.7533077251387184E-2</v>
      </c>
      <c r="N29" s="4">
        <f t="shared" si="22"/>
        <v>5.7071960297766774E-2</v>
      </c>
      <c r="O29" s="4">
        <f t="shared" si="22"/>
        <v>-0.20195146539929432</v>
      </c>
      <c r="P29" s="4">
        <f t="shared" si="22"/>
        <v>0.82339810924369761</v>
      </c>
      <c r="Q29" s="4">
        <f t="shared" si="22"/>
        <v>0.12479692807561665</v>
      </c>
      <c r="R29" s="4">
        <f t="shared" si="22"/>
        <v>0.20889126941617561</v>
      </c>
      <c r="S29" s="4">
        <f t="shared" si="22"/>
        <v>5.1633496057078482E-2</v>
      </c>
      <c r="T29" s="4">
        <f t="shared" si="22"/>
        <v>-0.30983542827523652</v>
      </c>
      <c r="U29" s="4">
        <f t="shared" si="22"/>
        <v>-5.7062561094819178E-2</v>
      </c>
      <c r="V29" s="4">
        <f t="shared" si="22"/>
        <v>0.13951545530492915</v>
      </c>
      <c r="W29" s="4">
        <f t="shared" si="22"/>
        <v>6.1091822412646685E-2</v>
      </c>
      <c r="X29" s="4">
        <f t="shared" si="22"/>
        <v>-0.72543809832873596</v>
      </c>
      <c r="Y29" s="4">
        <f t="shared" si="22"/>
        <v>5.2992206464801335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0.12875317933722019</v>
      </c>
      <c r="I30" s="4">
        <f t="shared" si="23"/>
        <v>4.7822940552232074E-2</v>
      </c>
      <c r="J30" s="4">
        <f t="shared" si="23"/>
        <v>9.5140162799020142E-2</v>
      </c>
      <c r="K30" s="4">
        <f t="shared" si="23"/>
        <v>8.3497644983577993E-2</v>
      </c>
      <c r="L30" s="4">
        <f t="shared" si="23"/>
        <v>9.9989750136411842E-2</v>
      </c>
      <c r="M30" s="4">
        <f t="shared" si="23"/>
        <v>0.21589204977696677</v>
      </c>
      <c r="N30" s="4">
        <f t="shared" si="23"/>
        <v>-0.2748504626167031</v>
      </c>
      <c r="O30" s="4">
        <f t="shared" si="23"/>
        <v>8.6677273512737865E-2</v>
      </c>
      <c r="P30" s="4">
        <f t="shared" si="23"/>
        <v>9.2980778848610765E-2</v>
      </c>
      <c r="Q30" s="4">
        <f t="shared" si="23"/>
        <v>0.29041928352870178</v>
      </c>
      <c r="R30" s="4">
        <f t="shared" si="23"/>
        <v>0.27066573308572905</v>
      </c>
      <c r="S30" s="4">
        <f t="shared" si="23"/>
        <v>3.2845384820554921E-2</v>
      </c>
      <c r="T30" s="4">
        <f t="shared" si="23"/>
        <v>0.13588762370342478</v>
      </c>
      <c r="U30" s="4">
        <f t="shared" si="23"/>
        <v>0.20421764892889449</v>
      </c>
      <c r="V30" s="4">
        <f t="shared" si="23"/>
        <v>0.18671111637772891</v>
      </c>
      <c r="W30" s="4">
        <f t="shared" si="23"/>
        <v>0.19101896812417613</v>
      </c>
      <c r="X30" s="4">
        <f t="shared" si="23"/>
        <v>-0.79287290580640646</v>
      </c>
      <c r="Y30" s="4">
        <f t="shared" si="23"/>
        <v>9.374583290793792E-2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2239.08</v>
      </c>
      <c r="H32" s="3">
        <f>IFERROR(INDEX(D32:G32,COUNT(D32:G32)),"")</f>
        <v>2239.08</v>
      </c>
      <c r="I32" s="3">
        <f t="shared" ref="I32:Z32" si="24">IFERROR(INDEX(I51:I500,MATCH($C$32,$C$51:$C$500,0)),"")</f>
        <v>2081.7399999999998</v>
      </c>
      <c r="J32" s="3">
        <f t="shared" si="24"/>
        <v>1846.2</v>
      </c>
      <c r="K32" s="3">
        <f t="shared" si="24"/>
        <v>1647.3</v>
      </c>
      <c r="L32" s="3">
        <f t="shared" si="24"/>
        <v>1604.49</v>
      </c>
      <c r="M32" s="3">
        <f t="shared" si="24"/>
        <v>1532.83</v>
      </c>
      <c r="N32" s="3">
        <f t="shared" si="24"/>
        <v>1422.92</v>
      </c>
      <c r="O32" s="3">
        <f t="shared" si="24"/>
        <v>1284.22</v>
      </c>
      <c r="P32" s="3">
        <f t="shared" si="24"/>
        <v>1181.5899999999999</v>
      </c>
      <c r="Q32" s="3">
        <f t="shared" si="24"/>
        <v>956.5</v>
      </c>
      <c r="R32" s="3">
        <f t="shared" si="24"/>
        <v>862.18</v>
      </c>
      <c r="S32" s="3">
        <f t="shared" si="24"/>
        <v>765.16</v>
      </c>
      <c r="T32" s="3">
        <f t="shared" si="24"/>
        <v>666.28</v>
      </c>
      <c r="U32" s="3">
        <f t="shared" si="24"/>
        <v>605.76</v>
      </c>
      <c r="V32" s="3">
        <f t="shared" si="24"/>
        <v>497.42</v>
      </c>
      <c r="W32" s="3">
        <f t="shared" si="24"/>
        <v>375.73</v>
      </c>
      <c r="X32" s="3">
        <f t="shared" si="24"/>
        <v>271.89</v>
      </c>
      <c r="Y32" s="3">
        <f t="shared" si="24"/>
        <v>892.97</v>
      </c>
      <c r="Z32" s="3">
        <f t="shared" si="24"/>
        <v>401.97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1.83</v>
      </c>
      <c r="H33" s="3">
        <f>IFERROR(INDEX(D33:G33,COUNT(D33:G33)),"")</f>
        <v>1.83</v>
      </c>
      <c r="I33" s="3">
        <f t="shared" ref="I33:Z33" si="25">IFERROR(INDEX(I51:I500,MATCH($C$33,$C$51:$C$500,0)),"")</f>
        <v>2.17</v>
      </c>
      <c r="J33" s="3">
        <f t="shared" si="25"/>
        <v>2.58</v>
      </c>
      <c r="K33" s="3">
        <f t="shared" si="25"/>
        <v>3.05</v>
      </c>
      <c r="L33" s="3">
        <f t="shared" si="25"/>
        <v>3.52</v>
      </c>
      <c r="M33" s="3">
        <f t="shared" si="25"/>
        <v>3.88</v>
      </c>
      <c r="N33" s="3">
        <f t="shared" si="25"/>
        <v>4.59</v>
      </c>
      <c r="O33" s="3">
        <f t="shared" si="25"/>
        <v>5.0599999999999996</v>
      </c>
      <c r="P33" s="3">
        <f t="shared" si="25"/>
        <v>6.11</v>
      </c>
      <c r="Q33" s="3">
        <f t="shared" si="25"/>
        <v>3.14</v>
      </c>
      <c r="R33" s="3">
        <f t="shared" si="25"/>
        <v>3.58</v>
      </c>
      <c r="S33" s="3">
        <f t="shared" si="25"/>
        <v>3.4</v>
      </c>
      <c r="T33" s="3">
        <f t="shared" si="25"/>
        <v>5.67</v>
      </c>
      <c r="U33" s="3">
        <f t="shared" si="25"/>
        <v>5.57</v>
      </c>
      <c r="V33" s="3">
        <f t="shared" si="25"/>
        <v>7.34</v>
      </c>
      <c r="W33" s="3">
        <f t="shared" si="25"/>
        <v>5.72</v>
      </c>
      <c r="X33" s="3">
        <f t="shared" si="25"/>
        <v>6.77</v>
      </c>
      <c r="Y33" s="3">
        <f t="shared" si="25"/>
        <v>2.52</v>
      </c>
      <c r="Z33" s="3">
        <f t="shared" si="25"/>
        <v>1.08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26.08</v>
      </c>
      <c r="H34" s="3">
        <f>IFERROR(INDEX(D34:G34,COUNT(D34:G34)),"")</f>
        <v>26.08</v>
      </c>
      <c r="I34" s="3">
        <f t="shared" ref="I34:Z34" si="26">IFERROR(INDEX(I51:I500,MATCH($C$34,$C$51:$C$500,0)),"")</f>
        <v>13.1</v>
      </c>
      <c r="J34" s="3">
        <f t="shared" si="26"/>
        <v>21.02</v>
      </c>
      <c r="K34" s="3">
        <f t="shared" si="26"/>
        <v>35.54</v>
      </c>
      <c r="L34" s="3">
        <f t="shared" si="26"/>
        <v>31.64</v>
      </c>
      <c r="M34" s="3">
        <f t="shared" si="26"/>
        <v>26.95</v>
      </c>
      <c r="N34" s="3">
        <f t="shared" si="26"/>
        <v>27.85</v>
      </c>
      <c r="O34" s="3">
        <f t="shared" si="26"/>
        <v>29.33</v>
      </c>
      <c r="P34" s="3">
        <f t="shared" si="26"/>
        <v>26.01</v>
      </c>
      <c r="Q34" s="3">
        <f t="shared" si="26"/>
        <v>19.7</v>
      </c>
      <c r="R34" s="3">
        <f t="shared" si="26"/>
        <v>22.82</v>
      </c>
      <c r="S34" s="3">
        <f t="shared" si="26"/>
        <v>23.21</v>
      </c>
      <c r="T34" s="3">
        <f t="shared" si="26"/>
        <v>35.49</v>
      </c>
      <c r="U34" s="3">
        <f t="shared" si="26"/>
        <v>21.87</v>
      </c>
      <c r="V34" s="3">
        <f t="shared" si="26"/>
        <v>22.3</v>
      </c>
      <c r="W34" s="3">
        <f t="shared" si="26"/>
        <v>14.97</v>
      </c>
      <c r="X34" s="3">
        <f t="shared" si="26"/>
        <v>13.59</v>
      </c>
      <c r="Y34" s="3">
        <f t="shared" si="26"/>
        <v>4.5599999999999996</v>
      </c>
      <c r="Z34" s="3">
        <f t="shared" si="26"/>
        <v>5.56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3.37</v>
      </c>
      <c r="H35" s="3">
        <f>IFERROR(INDEX(D35:G35,COUNT(D35:G35)),"")</f>
        <v>3.37</v>
      </c>
      <c r="I35" s="3">
        <f t="shared" ref="I35:Z35" si="27">IFERROR(INDEX(I51:I500,MATCH($C$35,$C$51:$C$500,0)),"")</f>
        <v>1.05</v>
      </c>
      <c r="J35" s="3">
        <f t="shared" si="27"/>
        <v>1.1599999999999999</v>
      </c>
      <c r="K35" s="3">
        <f t="shared" si="27"/>
        <v>1.34</v>
      </c>
      <c r="L35" s="3">
        <f t="shared" si="27"/>
        <v>1.63</v>
      </c>
      <c r="M35" s="3">
        <f t="shared" si="27"/>
        <v>1.89</v>
      </c>
      <c r="N35" s="3">
        <f t="shared" si="27"/>
        <v>2.52</v>
      </c>
      <c r="O35" s="3">
        <f t="shared" si="27"/>
        <v>1.82</v>
      </c>
      <c r="P35" s="3">
        <f t="shared" si="27"/>
        <v>2.2000000000000002</v>
      </c>
      <c r="Q35" s="3">
        <f t="shared" si="27"/>
        <v>1</v>
      </c>
      <c r="R35" s="3">
        <f t="shared" si="27"/>
        <v>1.32</v>
      </c>
      <c r="S35" s="3">
        <f t="shared" si="27"/>
        <v>1.42</v>
      </c>
      <c r="T35" s="3">
        <f t="shared" si="27"/>
        <v>2.13</v>
      </c>
      <c r="U35" s="3">
        <f t="shared" si="27"/>
        <v>2.16</v>
      </c>
      <c r="V35" s="3">
        <f t="shared" si="27"/>
        <v>2.81</v>
      </c>
      <c r="W35" s="3">
        <f t="shared" si="27"/>
        <v>1.96</v>
      </c>
      <c r="X35" s="3">
        <f t="shared" si="27"/>
        <v>2</v>
      </c>
      <c r="Y35" s="3">
        <f t="shared" si="27"/>
        <v>0.51</v>
      </c>
      <c r="Z35" s="3">
        <f t="shared" si="27"/>
        <v>0.11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0.28620000000000001</v>
      </c>
      <c r="I36" s="4">
        <f t="shared" si="28"/>
        <v>0.52300000000000002</v>
      </c>
      <c r="J36" s="4">
        <f t="shared" si="28"/>
        <v>0.47700000000000004</v>
      </c>
      <c r="K36" s="4">
        <f t="shared" si="28"/>
        <v>0.9194</v>
      </c>
      <c r="L36" s="4">
        <f t="shared" si="28"/>
        <v>0</v>
      </c>
      <c r="M36" s="4">
        <f t="shared" si="28"/>
        <v>0.48909999999999998</v>
      </c>
      <c r="N36" s="4">
        <f t="shared" si="28"/>
        <v>0.47799999999999998</v>
      </c>
      <c r="O36" s="4">
        <f t="shared" si="28"/>
        <v>0.3654</v>
      </c>
      <c r="P36" s="4">
        <f t="shared" si="28"/>
        <v>0.4249</v>
      </c>
      <c r="Q36" s="4">
        <f t="shared" si="28"/>
        <v>0.36759999999999998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180</v>
      </c>
      <c r="I37" s="3">
        <f t="shared" si="29"/>
        <v>180</v>
      </c>
      <c r="J37" s="3">
        <f t="shared" si="29"/>
        <v>108</v>
      </c>
      <c r="K37" s="3">
        <f t="shared" si="29"/>
        <v>130</v>
      </c>
      <c r="L37" s="3">
        <f t="shared" si="29"/>
        <v>0</v>
      </c>
      <c r="M37" s="3">
        <f t="shared" si="29"/>
        <v>108</v>
      </c>
      <c r="N37" s="3">
        <f t="shared" si="29"/>
        <v>112</v>
      </c>
      <c r="O37" s="3">
        <f t="shared" si="29"/>
        <v>81</v>
      </c>
      <c r="P37" s="3">
        <f t="shared" si="29"/>
        <v>118</v>
      </c>
      <c r="Q37" s="3">
        <f t="shared" si="29"/>
        <v>56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19952120000000</v>
      </c>
      <c r="E51" s="5">
        <v>20100446000000</v>
      </c>
      <c r="F51" s="5">
        <v>17542859000000</v>
      </c>
      <c r="G51" s="5">
        <v>15356986000000</v>
      </c>
      <c r="I51" s="5">
        <v>70704988000000</v>
      </c>
      <c r="J51" s="5">
        <v>67477992000000</v>
      </c>
      <c r="K51" s="5">
        <v>61615850000000</v>
      </c>
      <c r="L51" s="5">
        <v>56867544000000</v>
      </c>
      <c r="M51" s="5">
        <v>51698249000000</v>
      </c>
      <c r="N51" s="5">
        <v>42518782000000</v>
      </c>
      <c r="O51" s="5">
        <v>58634502000000</v>
      </c>
      <c r="P51" s="5">
        <v>53957604000000</v>
      </c>
      <c r="Q51" s="5">
        <v>49367386000000</v>
      </c>
      <c r="R51" s="5">
        <v>38256857000000</v>
      </c>
      <c r="S51" s="5">
        <v>30107727000000</v>
      </c>
      <c r="T51" s="5">
        <v>29150275000000</v>
      </c>
      <c r="U51" s="5">
        <v>25662992000000</v>
      </c>
      <c r="V51" s="5">
        <v>21310925000000</v>
      </c>
      <c r="W51" s="5">
        <v>17957972000000</v>
      </c>
      <c r="X51" s="5">
        <v>15077822000000</v>
      </c>
      <c r="Y51" s="5">
        <v>14559005000000</v>
      </c>
      <c r="Z51" s="5">
        <v>13311141000000</v>
      </c>
    </row>
    <row r="52" spans="2:26" ht="15.5" x14ac:dyDescent="0.35">
      <c r="C52" t="s">
        <v>85</v>
      </c>
      <c r="D52" s="5">
        <v>-15493338000000</v>
      </c>
      <c r="E52" s="5">
        <v>-15750581000000</v>
      </c>
      <c r="F52" s="5">
        <v>-14195256000000</v>
      </c>
      <c r="G52" s="5">
        <v>-13764432000000</v>
      </c>
      <c r="I52" s="5">
        <v>-58284531000000</v>
      </c>
      <c r="J52" s="5">
        <v>-57057835000000</v>
      </c>
      <c r="K52" s="5">
        <v>-53341338000000</v>
      </c>
      <c r="L52" s="5">
        <v>-48723504000000</v>
      </c>
      <c r="M52" s="5">
        <v>-43559424000000</v>
      </c>
      <c r="N52" s="5">
        <v>-34263799000000</v>
      </c>
      <c r="O52" s="5">
        <v>-50538498000000</v>
      </c>
      <c r="P52" s="5">
        <v>-44822755000000</v>
      </c>
      <c r="Q52" s="5">
        <v>-43116098000000</v>
      </c>
      <c r="R52" s="5">
        <v>-31743222000000</v>
      </c>
      <c r="S52" s="5">
        <v>-24967568000000</v>
      </c>
      <c r="T52" s="5">
        <v>-25016020000000</v>
      </c>
      <c r="U52" s="5">
        <v>-20513184000000</v>
      </c>
      <c r="V52" s="5">
        <v>-16819413000000</v>
      </c>
      <c r="W52" s="5">
        <v>-14033726000000</v>
      </c>
      <c r="X52" s="5">
        <v>-11323708000000</v>
      </c>
      <c r="Y52" s="5">
        <v>-11689920000000</v>
      </c>
      <c r="Z52" s="5">
        <v>-11567718000000</v>
      </c>
    </row>
    <row r="53" spans="2:26" ht="15.5" x14ac:dyDescent="0.35">
      <c r="C53" t="s">
        <v>86</v>
      </c>
      <c r="D53" s="5">
        <v>4458782000000</v>
      </c>
      <c r="E53" s="5">
        <v>4349865000000</v>
      </c>
      <c r="F53" s="5">
        <v>3347603000000</v>
      </c>
      <c r="G53" s="5">
        <v>1592554000000</v>
      </c>
      <c r="I53" s="5">
        <v>12420457000000</v>
      </c>
      <c r="J53" s="5">
        <v>10420157000000</v>
      </c>
      <c r="K53" s="5">
        <v>8274512000000</v>
      </c>
      <c r="L53" s="5">
        <v>8144040000000</v>
      </c>
      <c r="M53" s="5">
        <v>8138825000000</v>
      </c>
      <c r="N53" s="5">
        <v>8254983000000</v>
      </c>
      <c r="O53" s="5">
        <v>8096004000000</v>
      </c>
      <c r="P53" s="5">
        <v>9134849000000</v>
      </c>
      <c r="Q53" s="5">
        <v>6251288000000</v>
      </c>
      <c r="R53" s="5">
        <v>6513635000000</v>
      </c>
      <c r="S53" s="5">
        <v>5140159000000</v>
      </c>
      <c r="T53" s="5">
        <v>4134255000000</v>
      </c>
      <c r="U53" s="5">
        <v>5149808000000</v>
      </c>
      <c r="V53" s="5">
        <v>4491512000000</v>
      </c>
      <c r="W53" s="5">
        <v>3924246000000</v>
      </c>
      <c r="X53" s="5">
        <v>3754114000000</v>
      </c>
      <c r="Y53" s="5">
        <v>2869085000000</v>
      </c>
      <c r="Z53" s="5">
        <v>1743423000000</v>
      </c>
    </row>
    <row r="54" spans="2:26" ht="15.5" x14ac:dyDescent="0.35">
      <c r="C54" t="s">
        <v>87</v>
      </c>
      <c r="D54" s="5">
        <v>-1023736000000</v>
      </c>
      <c r="E54" s="5">
        <v>-1178548000000</v>
      </c>
      <c r="F54" s="5">
        <v>-1050508000000</v>
      </c>
      <c r="G54" s="5">
        <v>-1035718000000</v>
      </c>
      <c r="I54" s="5">
        <v>-4287346000000</v>
      </c>
      <c r="J54" s="5">
        <v>-4432738000000</v>
      </c>
      <c r="K54" s="5">
        <v>-4619906000000</v>
      </c>
      <c r="L54" s="5">
        <v>-4159640000000</v>
      </c>
      <c r="M54" s="5">
        <v>-3204461000000</v>
      </c>
      <c r="N54" s="5">
        <v>-3117101000000</v>
      </c>
      <c r="O54" s="5">
        <v>-3163085000000</v>
      </c>
      <c r="P54" s="5">
        <v>-2646643000000</v>
      </c>
      <c r="Q54" s="5">
        <v>-2535014000000</v>
      </c>
      <c r="R54" s="5">
        <v>-2096519000000</v>
      </c>
      <c r="S54" s="5">
        <v>-1652086000000</v>
      </c>
      <c r="T54" s="5">
        <v>-1766507000000</v>
      </c>
      <c r="U54" s="5">
        <v>-1571511000000</v>
      </c>
      <c r="V54" s="5">
        <v>-1032832000000</v>
      </c>
      <c r="W54" s="5">
        <v>-915033000000</v>
      </c>
      <c r="X54" s="5">
        <v>-993116000000</v>
      </c>
      <c r="Y54" s="5">
        <v>-812204000000</v>
      </c>
      <c r="Z54" s="5">
        <v>-784489000000</v>
      </c>
    </row>
    <row r="55" spans="2:26" ht="15.5" x14ac:dyDescent="0.35">
      <c r="C55" t="s">
        <v>89</v>
      </c>
      <c r="D55" s="5">
        <v>-578932000000</v>
      </c>
      <c r="E55" s="5">
        <v>-635880000000</v>
      </c>
      <c r="F55" s="5">
        <v>-702518000000</v>
      </c>
      <c r="G55" s="5">
        <v>-630307000000</v>
      </c>
      <c r="I55" s="5">
        <v>-2534790000000</v>
      </c>
      <c r="J55" s="5">
        <v>-2491847000000</v>
      </c>
      <c r="K55" s="5">
        <v>-2350950000000</v>
      </c>
      <c r="L55" s="5">
        <v>-2129885000000</v>
      </c>
      <c r="M55" s="5">
        <v>-1762240000000</v>
      </c>
      <c r="N55" s="5">
        <v>-1280330000000</v>
      </c>
      <c r="O55" s="5">
        <v>-1239395000000</v>
      </c>
      <c r="P55" s="5">
        <v>-1184085000000</v>
      </c>
      <c r="Q55" s="5">
        <v>-1175052000000</v>
      </c>
      <c r="R55" s="5">
        <v>-821978000000</v>
      </c>
      <c r="S55" s="5">
        <v>-627460000000</v>
      </c>
      <c r="T55" s="5">
        <v>-545889000000</v>
      </c>
      <c r="U55" s="5">
        <v>-379734000000</v>
      </c>
      <c r="V55" s="5">
        <v>-336259000000</v>
      </c>
      <c r="W55" s="5">
        <v>-267625000000</v>
      </c>
      <c r="X55" s="5">
        <v>-240682000000</v>
      </c>
      <c r="Y55" s="5">
        <v>-199328000000</v>
      </c>
      <c r="Z55" s="5">
        <v>-210562000000</v>
      </c>
    </row>
    <row r="56" spans="2:26" ht="15.5" x14ac:dyDescent="0.35">
      <c r="C56" t="s">
        <v>88</v>
      </c>
      <c r="D56" s="5">
        <v>-573423000000</v>
      </c>
      <c r="E56" s="5">
        <v>-771101000000</v>
      </c>
      <c r="F56" s="5">
        <v>-515410000000</v>
      </c>
      <c r="G56" s="5">
        <v>-504174000000</v>
      </c>
      <c r="I56" s="5">
        <v>-2311494000000</v>
      </c>
      <c r="J56" s="5">
        <v>-2138642000000</v>
      </c>
      <c r="K56" s="5">
        <v>-1979245000000</v>
      </c>
      <c r="L56" s="5">
        <v>-1828310000000</v>
      </c>
      <c r="M56" s="5">
        <v>-1766260000000</v>
      </c>
      <c r="N56" s="5">
        <v>-1603115000000</v>
      </c>
      <c r="O56" s="5">
        <v>-1608896000000</v>
      </c>
      <c r="P56" s="5">
        <v>-1556530000000</v>
      </c>
      <c r="Q56" s="5">
        <v>-1391056000000</v>
      </c>
      <c r="R56" s="5">
        <v>-1232950000000</v>
      </c>
      <c r="S56" s="5">
        <v>-1070037000000</v>
      </c>
      <c r="T56" s="5">
        <v>-960589000000</v>
      </c>
      <c r="U56" s="5">
        <v>-866141000000</v>
      </c>
      <c r="V56" s="5">
        <v>-754463000000</v>
      </c>
      <c r="W56" s="5">
        <v>-672157000000</v>
      </c>
      <c r="X56" s="5">
        <v>-752434000000</v>
      </c>
      <c r="Y56" s="5">
        <v>-612876000000</v>
      </c>
      <c r="Z56" s="5">
        <v>-573927000000</v>
      </c>
    </row>
    <row r="57" spans="2:26" ht="15.5" x14ac:dyDescent="0.35">
      <c r="C57" t="s">
        <v>97</v>
      </c>
      <c r="D57" s="5">
        <v>-193000000</v>
      </c>
      <c r="E57" s="5">
        <v>-3391000000</v>
      </c>
      <c r="F57" s="5">
        <v>-1034000000</v>
      </c>
      <c r="G57" s="5">
        <v>3039000000</v>
      </c>
      <c r="I57" s="5">
        <v>-239000000</v>
      </c>
      <c r="J57" s="5">
        <v>-1298000000</v>
      </c>
      <c r="K57" s="5">
        <v>-480000000</v>
      </c>
      <c r="L57" s="5">
        <v>2030000000</v>
      </c>
      <c r="M57" s="5">
        <v>-1941000000</v>
      </c>
      <c r="N57" s="5">
        <v>3701000000</v>
      </c>
      <c r="O57" s="5">
        <v>-2503000000</v>
      </c>
      <c r="P57" s="5">
        <v>-2738000000</v>
      </c>
      <c r="Q57" s="5">
        <v>-1060000000</v>
      </c>
      <c r="R57" s="5">
        <v>4925000000</v>
      </c>
      <c r="S57" s="5">
        <v>-4593000000</v>
      </c>
      <c r="T57" s="5">
        <v>-151000000</v>
      </c>
      <c r="U57" s="5">
        <v>-2219000000</v>
      </c>
      <c r="V57" s="5">
        <v>-3192000000</v>
      </c>
      <c r="W57" s="5">
        <v>7022000000</v>
      </c>
    </row>
    <row r="58" spans="2:26" ht="15.5" x14ac:dyDescent="0.35">
      <c r="C58" t="s">
        <v>90</v>
      </c>
      <c r="D58" s="5">
        <v>3435046000000</v>
      </c>
      <c r="E58" s="5">
        <v>3171317000000</v>
      </c>
      <c r="F58" s="5">
        <v>2297095000000</v>
      </c>
      <c r="G58" s="5">
        <v>556836000000</v>
      </c>
      <c r="I58" s="5">
        <v>8133111000000</v>
      </c>
      <c r="J58" s="5">
        <v>5987419000000</v>
      </c>
      <c r="K58" s="5">
        <v>3654606000000</v>
      </c>
      <c r="L58" s="5">
        <v>3984400000000</v>
      </c>
      <c r="M58" s="5">
        <v>4934364000000</v>
      </c>
      <c r="N58" s="5">
        <v>5137882000000</v>
      </c>
      <c r="O58" s="5">
        <v>4932919000000</v>
      </c>
      <c r="P58" s="5">
        <v>6488206000000</v>
      </c>
      <c r="Q58" s="5">
        <v>3716274000000</v>
      </c>
      <c r="R58" s="5">
        <v>4417116000000</v>
      </c>
      <c r="S58" s="5">
        <v>3488073000000</v>
      </c>
      <c r="T58" s="5">
        <v>2367748000000</v>
      </c>
      <c r="U58" s="5">
        <v>3578297000000</v>
      </c>
      <c r="V58" s="5">
        <v>3458680000000</v>
      </c>
      <c r="W58" s="5">
        <v>3009213000000</v>
      </c>
      <c r="X58" s="5">
        <v>2760998000000</v>
      </c>
      <c r="Y58" s="5">
        <v>2056881000000</v>
      </c>
      <c r="Z58" s="5">
        <v>958934000000</v>
      </c>
    </row>
    <row r="59" spans="2:26" ht="15.5" x14ac:dyDescent="0.35">
      <c r="C59" t="s">
        <v>91</v>
      </c>
      <c r="D59" s="5">
        <v>-55669000000</v>
      </c>
      <c r="E59" s="5">
        <v>-125101000000</v>
      </c>
      <c r="F59" s="5">
        <v>-91328000000</v>
      </c>
      <c r="G59" s="5">
        <v>-90866000000</v>
      </c>
      <c r="I59" s="5">
        <v>-420248000000</v>
      </c>
      <c r="J59" s="5">
        <v>-731065000000</v>
      </c>
      <c r="K59" s="5">
        <v>-657721000000</v>
      </c>
      <c r="L59" s="5">
        <v>-447220000000</v>
      </c>
      <c r="M59" s="5">
        <v>-300818000000</v>
      </c>
      <c r="N59" s="5">
        <v>-370184000000</v>
      </c>
      <c r="O59" s="5">
        <v>-337681000000</v>
      </c>
      <c r="P59" s="5">
        <v>-580855000000</v>
      </c>
      <c r="Q59" s="5">
        <v>-460569000000</v>
      </c>
      <c r="R59" s="5">
        <v>-433455000000</v>
      </c>
      <c r="S59" s="5">
        <v>-1206445000000</v>
      </c>
      <c r="T59" s="5">
        <v>-260856000000</v>
      </c>
      <c r="U59" s="5">
        <v>-126964000000</v>
      </c>
      <c r="V59" s="5">
        <v>-82181000000</v>
      </c>
      <c r="W59" s="5">
        <v>-34633000000</v>
      </c>
      <c r="X59" s="5">
        <v>57229000000</v>
      </c>
      <c r="Y59" s="5">
        <v>103515000000</v>
      </c>
      <c r="Z59" s="5">
        <v>-583345000000</v>
      </c>
    </row>
    <row r="60" spans="2:26" ht="15.5" x14ac:dyDescent="0.35">
      <c r="C60" t="s">
        <v>92</v>
      </c>
      <c r="D60" s="5">
        <v>38186000000</v>
      </c>
      <c r="E60" s="5">
        <v>29313000000</v>
      </c>
      <c r="F60" s="5">
        <v>19253000000</v>
      </c>
      <c r="G60" s="5">
        <v>33952000000</v>
      </c>
      <c r="I60" s="5">
        <v>116717000000</v>
      </c>
      <c r="J60" s="5">
        <v>44025000000</v>
      </c>
      <c r="K60" s="5">
        <v>28117000000</v>
      </c>
      <c r="L60" s="5">
        <v>21555000000</v>
      </c>
      <c r="M60" s="5">
        <v>39843000000</v>
      </c>
      <c r="N60" s="5">
        <v>66601000000</v>
      </c>
      <c r="O60" s="5">
        <v>49965000000</v>
      </c>
      <c r="P60" s="5">
        <v>77164000000</v>
      </c>
      <c r="Q60" s="5">
        <v>49294000000</v>
      </c>
      <c r="R60" s="5">
        <v>44911000000</v>
      </c>
      <c r="S60" s="5">
        <v>22559000000</v>
      </c>
      <c r="T60" s="5">
        <v>23371000000</v>
      </c>
      <c r="U60" s="5">
        <v>21365000000</v>
      </c>
      <c r="V60" s="5">
        <v>37385000000</v>
      </c>
      <c r="W60" s="5">
        <v>28376000000</v>
      </c>
      <c r="X60" s="5">
        <v>21066000000</v>
      </c>
      <c r="Y60" s="5">
        <v>14503000000</v>
      </c>
      <c r="Z60" s="5">
        <v>4082000000</v>
      </c>
    </row>
    <row r="61" spans="2:26" ht="15.5" x14ac:dyDescent="0.35">
      <c r="C61" t="s">
        <v>26</v>
      </c>
      <c r="D61" s="5">
        <v>-104630000000</v>
      </c>
      <c r="E61" s="5">
        <v>-129669000000</v>
      </c>
      <c r="F61" s="5">
        <v>-142281000000</v>
      </c>
      <c r="G61" s="5">
        <v>-136794000000</v>
      </c>
      <c r="I61" s="5">
        <v>-559840000000</v>
      </c>
      <c r="J61" s="5">
        <v>-731653000000</v>
      </c>
      <c r="K61" s="5">
        <v>-697723000000</v>
      </c>
      <c r="L61" s="5">
        <v>-420306000000</v>
      </c>
      <c r="M61" s="5">
        <v>-328551000000</v>
      </c>
      <c r="N61" s="5">
        <v>-443233000000</v>
      </c>
      <c r="O61" s="5">
        <v>-447885000000</v>
      </c>
      <c r="P61" s="5">
        <v>-513239000000</v>
      </c>
      <c r="Q61" s="5">
        <v>-496087000000</v>
      </c>
      <c r="R61" s="5">
        <v>-647186000000</v>
      </c>
      <c r="S61" s="5">
        <v>-642227000000</v>
      </c>
      <c r="T61" s="5">
        <v>-284227000000</v>
      </c>
      <c r="U61" s="5">
        <v>-148329000000</v>
      </c>
      <c r="V61" s="5">
        <v>-119566000000</v>
      </c>
      <c r="W61" s="5">
        <v>-63009000000</v>
      </c>
      <c r="X61" s="5">
        <v>-55008000000</v>
      </c>
      <c r="Y61" s="5">
        <v>-201916000000</v>
      </c>
      <c r="Z61" s="5">
        <v>-259282000000</v>
      </c>
    </row>
    <row r="62" spans="2:26" ht="15.5" x14ac:dyDescent="0.35">
      <c r="C62" t="s">
        <v>94</v>
      </c>
      <c r="D62" s="5">
        <v>10775000000</v>
      </c>
      <c r="E62" s="5">
        <v>-24745000000</v>
      </c>
      <c r="F62" s="5">
        <v>31700000000</v>
      </c>
      <c r="G62" s="5">
        <v>11976000000</v>
      </c>
      <c r="I62" s="5">
        <v>22875000000</v>
      </c>
      <c r="J62" s="5">
        <v>-43437000000</v>
      </c>
      <c r="K62" s="5">
        <v>11885000000</v>
      </c>
      <c r="L62" s="5">
        <v>-48469000000</v>
      </c>
      <c r="M62" s="5">
        <v>-12110000000</v>
      </c>
      <c r="N62" s="5">
        <v>6448000000</v>
      </c>
      <c r="O62" s="5">
        <v>60239000000</v>
      </c>
      <c r="P62" s="5">
        <v>-144780000000</v>
      </c>
      <c r="Q62" s="5">
        <v>-13776000000</v>
      </c>
      <c r="R62" s="5">
        <v>168820000000</v>
      </c>
      <c r="S62" s="5">
        <v>-586777000000</v>
      </c>
      <c r="X62" s="5">
        <v>39865000000</v>
      </c>
      <c r="Y62" s="5">
        <v>229435000000</v>
      </c>
      <c r="Z62" s="5">
        <v>-372012000000</v>
      </c>
    </row>
    <row r="63" spans="2:26" ht="15.5" x14ac:dyDescent="0.35">
      <c r="C63" t="s">
        <v>98</v>
      </c>
      <c r="D63" s="5">
        <v>-55669000000</v>
      </c>
      <c r="E63" s="5">
        <v>-125101000000</v>
      </c>
      <c r="F63" s="5">
        <v>-91328000000</v>
      </c>
      <c r="G63" s="5">
        <v>-90866000000</v>
      </c>
      <c r="I63" s="5">
        <v>-420248000000</v>
      </c>
      <c r="J63" s="5">
        <v>-731065000000</v>
      </c>
      <c r="K63" s="5">
        <v>-657721000000</v>
      </c>
      <c r="L63" s="5">
        <v>-447220000000</v>
      </c>
      <c r="M63" s="5">
        <v>-300818000000</v>
      </c>
      <c r="N63" s="5">
        <v>-370184000000</v>
      </c>
      <c r="O63" s="5">
        <v>-337681000000</v>
      </c>
      <c r="P63" s="5">
        <v>-580855000000</v>
      </c>
      <c r="Q63" s="5">
        <v>-460569000000</v>
      </c>
      <c r="R63" s="5">
        <v>-433455000000</v>
      </c>
      <c r="S63" s="5">
        <v>-1206445000000</v>
      </c>
      <c r="T63" s="5">
        <v>-260856000000</v>
      </c>
      <c r="U63" s="5">
        <v>-126964000000</v>
      </c>
      <c r="V63" s="5">
        <v>-82181000000</v>
      </c>
      <c r="W63" s="5">
        <v>-34633000000</v>
      </c>
      <c r="X63" s="5">
        <v>57229000000</v>
      </c>
      <c r="Y63" s="5">
        <v>103515000000</v>
      </c>
      <c r="Z63" s="5">
        <v>-583345000000</v>
      </c>
    </row>
    <row r="64" spans="2:26" ht="15.5" x14ac:dyDescent="0.35">
      <c r="C64" t="s">
        <v>28</v>
      </c>
      <c r="D64" s="5">
        <v>3379377000000</v>
      </c>
      <c r="E64" s="5">
        <v>3046216000000</v>
      </c>
      <c r="F64" s="5">
        <v>2205767000000</v>
      </c>
      <c r="G64" s="5">
        <v>465970000000</v>
      </c>
      <c r="I64" s="5">
        <v>7712863000000</v>
      </c>
      <c r="J64" s="5">
        <v>5256354000000</v>
      </c>
      <c r="K64" s="5">
        <v>2996885000000</v>
      </c>
      <c r="L64" s="5">
        <v>3537180000000</v>
      </c>
      <c r="M64" s="5">
        <v>4633546000000</v>
      </c>
      <c r="N64" s="5">
        <v>4767698000000</v>
      </c>
      <c r="O64" s="5">
        <v>4595238000000</v>
      </c>
      <c r="P64" s="5">
        <v>5907351000000</v>
      </c>
      <c r="Q64" s="5">
        <v>3255705000000</v>
      </c>
      <c r="R64" s="5">
        <v>3983661000000</v>
      </c>
      <c r="S64" s="5">
        <v>2281628000000</v>
      </c>
      <c r="T64" s="5">
        <v>2106892000000</v>
      </c>
      <c r="U64" s="5">
        <v>3451333000000</v>
      </c>
      <c r="V64" s="5">
        <v>3376499000000</v>
      </c>
      <c r="W64" s="5">
        <v>2974580000000</v>
      </c>
      <c r="X64" s="5">
        <v>2818227000000</v>
      </c>
      <c r="Y64" s="5">
        <v>2160396000000</v>
      </c>
      <c r="Z64" s="5">
        <v>375589000000</v>
      </c>
    </row>
    <row r="65" spans="2:26" ht="15.5" x14ac:dyDescent="0.35">
      <c r="C65" t="s">
        <v>27</v>
      </c>
      <c r="D65" s="5">
        <v>-801634000000</v>
      </c>
      <c r="E65" s="5">
        <v>-770781000000</v>
      </c>
      <c r="F65" s="5">
        <v>-742148000000</v>
      </c>
      <c r="G65" s="5">
        <v>-99572000000</v>
      </c>
      <c r="I65" s="5">
        <v>-2069233000000</v>
      </c>
      <c r="J65" s="5">
        <v>-1544753000000</v>
      </c>
      <c r="K65" s="5">
        <v>-678797000000</v>
      </c>
      <c r="L65" s="5">
        <v>-606823000000</v>
      </c>
      <c r="M65" s="5">
        <v>-1014536000000</v>
      </c>
      <c r="N65" s="5">
        <v>-921865000000</v>
      </c>
      <c r="O65" s="5">
        <v>-963064000000</v>
      </c>
      <c r="P65" s="5">
        <v>-1355866000000</v>
      </c>
      <c r="Q65" s="5">
        <v>-758918000000</v>
      </c>
      <c r="R65" s="5">
        <v>-1731848000000</v>
      </c>
      <c r="S65" s="5">
        <v>-449030000000</v>
      </c>
      <c r="T65" s="5">
        <v>-360248000000</v>
      </c>
      <c r="U65" s="5">
        <v>-922643000000</v>
      </c>
      <c r="V65" s="5">
        <v>-695627000000</v>
      </c>
      <c r="W65" s="5">
        <v>-612083000000</v>
      </c>
      <c r="X65" s="5">
        <v>-598366000000</v>
      </c>
      <c r="Y65" s="5">
        <v>-540978000000</v>
      </c>
      <c r="Z65" s="5">
        <v>-118518000000</v>
      </c>
    </row>
    <row r="66" spans="2:26" ht="15.5" x14ac:dyDescent="0.35">
      <c r="C66" t="s">
        <v>99</v>
      </c>
      <c r="D66" s="5">
        <v>2577743000000</v>
      </c>
      <c r="E66" s="5">
        <v>2275435000000</v>
      </c>
      <c r="F66" s="5">
        <v>1463619000000</v>
      </c>
      <c r="G66" s="5">
        <v>366398000000</v>
      </c>
      <c r="I66" s="5">
        <v>5643630000000</v>
      </c>
      <c r="J66" s="5">
        <v>3711601000000</v>
      </c>
      <c r="K66" s="5">
        <v>2318088000000</v>
      </c>
      <c r="L66" s="5">
        <v>2930357000000</v>
      </c>
      <c r="M66" s="5">
        <v>3619010000000</v>
      </c>
      <c r="N66" s="5">
        <v>3845833000000</v>
      </c>
      <c r="O66" s="5">
        <v>3632174000000</v>
      </c>
      <c r="P66" s="5">
        <v>4551485000000</v>
      </c>
      <c r="Q66" s="5">
        <v>2496787000000</v>
      </c>
      <c r="R66" s="5">
        <v>2251813000000</v>
      </c>
      <c r="S66" s="5">
        <v>1832598000000</v>
      </c>
      <c r="T66" s="5">
        <v>1746644000000</v>
      </c>
      <c r="U66" s="5">
        <v>2528690000000</v>
      </c>
      <c r="V66" s="5">
        <v>2680872000000</v>
      </c>
      <c r="W66" s="5">
        <v>2362497000000</v>
      </c>
      <c r="X66" s="5">
        <v>2219861000000</v>
      </c>
      <c r="Y66" s="5">
        <v>1619418000000</v>
      </c>
      <c r="Z66" s="5">
        <v>257071000000</v>
      </c>
    </row>
    <row r="67" spans="2:26" ht="15.5" x14ac:dyDescent="0.35">
      <c r="C67" t="s">
        <v>100</v>
      </c>
      <c r="X67" s="5">
        <v>-9595000000</v>
      </c>
      <c r="Y67" s="5">
        <v>-6708000000</v>
      </c>
      <c r="Z67" s="5">
        <v>-3094000000</v>
      </c>
    </row>
    <row r="68" spans="2:26" ht="15.5" x14ac:dyDescent="0.35">
      <c r="C68" t="s">
        <v>102</v>
      </c>
      <c r="D68" s="5">
        <v>2577743000000</v>
      </c>
      <c r="E68" s="5">
        <v>2275435000000</v>
      </c>
      <c r="F68" s="5">
        <v>1463619000000</v>
      </c>
      <c r="G68" s="5">
        <v>366398000000</v>
      </c>
      <c r="I68" s="5">
        <v>5643630000000</v>
      </c>
      <c r="J68" s="5">
        <v>3711601000000</v>
      </c>
      <c r="K68" s="5">
        <v>2318088000000</v>
      </c>
      <c r="L68" s="5">
        <v>2930357000000</v>
      </c>
      <c r="M68" s="5">
        <v>3619010000000</v>
      </c>
      <c r="N68" s="5">
        <v>3845833000000</v>
      </c>
      <c r="O68" s="5">
        <v>3632174000000</v>
      </c>
      <c r="P68" s="5">
        <v>4551485000000</v>
      </c>
      <c r="Q68" s="5">
        <v>2496787000000</v>
      </c>
      <c r="R68" s="5">
        <v>2225402000000</v>
      </c>
      <c r="S68" s="5">
        <v>1832598000000</v>
      </c>
      <c r="T68" s="5">
        <v>1746644000000</v>
      </c>
      <c r="U68" s="5">
        <v>2528690000000</v>
      </c>
      <c r="V68" s="5">
        <v>2680872000000</v>
      </c>
      <c r="W68" s="5">
        <v>2362497000000</v>
      </c>
      <c r="X68" s="5">
        <v>2210266000000</v>
      </c>
      <c r="Y68" s="5">
        <v>1612710000000</v>
      </c>
      <c r="Z68" s="5">
        <v>253977000000</v>
      </c>
    </row>
    <row r="69" spans="2:26" ht="15.5" x14ac:dyDescent="0.35">
      <c r="C69" t="s">
        <v>103</v>
      </c>
      <c r="D69" s="5">
        <v>2060000000</v>
      </c>
      <c r="E69" s="5">
        <v>-28410000000</v>
      </c>
      <c r="F69" s="5">
        <v>5978000000</v>
      </c>
      <c r="G69" s="5">
        <v>11958000000</v>
      </c>
      <c r="I69" s="5">
        <v>-10474000000</v>
      </c>
      <c r="J69" s="5">
        <v>40503000000</v>
      </c>
      <c r="K69" s="5">
        <v>23256000000</v>
      </c>
      <c r="L69" s="5">
        <v>17842000000</v>
      </c>
      <c r="M69" s="5">
        <v>17882000000</v>
      </c>
      <c r="N69" s="5">
        <v>-32101000000</v>
      </c>
      <c r="O69" s="5">
        <v>-16784000000</v>
      </c>
      <c r="P69" s="5">
        <v>47848000000</v>
      </c>
      <c r="Q69" s="5">
        <v>-33159000000</v>
      </c>
      <c r="R69" s="5">
        <v>-7546000000</v>
      </c>
      <c r="S69" s="5">
        <v>17794000000</v>
      </c>
    </row>
    <row r="70" spans="2:26" ht="15.5" x14ac:dyDescent="0.35">
      <c r="C70" t="s">
        <v>104</v>
      </c>
      <c r="D70" s="5">
        <v>2579803000000</v>
      </c>
      <c r="E70" s="5">
        <v>2247025000000</v>
      </c>
      <c r="F70" s="5">
        <v>1469597000000</v>
      </c>
      <c r="G70" s="5">
        <v>378356000000</v>
      </c>
      <c r="I70" s="5">
        <v>5633156000000</v>
      </c>
      <c r="J70" s="5">
        <v>3752104000000</v>
      </c>
      <c r="K70" s="5">
        <v>2341344000000</v>
      </c>
      <c r="L70" s="5">
        <v>2948199000000</v>
      </c>
      <c r="M70" s="5">
        <v>3636892000000</v>
      </c>
      <c r="N70" s="5">
        <v>3813732000000</v>
      </c>
      <c r="O70" s="5">
        <v>3615390000000</v>
      </c>
      <c r="P70" s="5">
        <v>4599333000000</v>
      </c>
      <c r="Q70" s="5">
        <v>2463628000000</v>
      </c>
      <c r="R70" s="5">
        <v>2217856000000</v>
      </c>
      <c r="S70" s="5">
        <v>1850392000000</v>
      </c>
      <c r="T70" s="5">
        <v>1746644000000</v>
      </c>
      <c r="U70" s="5">
        <v>2528690000000</v>
      </c>
      <c r="V70" s="5">
        <v>2680872000000</v>
      </c>
      <c r="W70" s="5">
        <v>2362497000000</v>
      </c>
    </row>
    <row r="71" spans="2:26" ht="15.5" x14ac:dyDescent="0.35">
      <c r="C71" t="s">
        <v>105</v>
      </c>
      <c r="D71" s="5">
        <v>2577743000000</v>
      </c>
      <c r="E71" s="5">
        <v>2275435000000</v>
      </c>
      <c r="F71" s="5">
        <v>1463619000000</v>
      </c>
      <c r="G71" s="5">
        <v>366398000000</v>
      </c>
      <c r="I71" s="5">
        <v>5643630000000</v>
      </c>
      <c r="J71" s="5">
        <v>3711601000000</v>
      </c>
      <c r="K71" s="5">
        <v>2318088000000</v>
      </c>
      <c r="L71" s="5">
        <v>2930357000000</v>
      </c>
      <c r="M71" s="5">
        <v>3619010000000</v>
      </c>
      <c r="N71" s="5">
        <v>3845833000000</v>
      </c>
      <c r="O71" s="5">
        <v>3632174000000</v>
      </c>
      <c r="P71" s="5">
        <v>4551485000000</v>
      </c>
      <c r="Q71" s="5">
        <v>2496787000000</v>
      </c>
      <c r="R71" s="5">
        <v>2225402000000</v>
      </c>
      <c r="S71" s="5">
        <v>1832598000000</v>
      </c>
      <c r="T71" s="5">
        <v>1746644000000</v>
      </c>
      <c r="U71" s="5">
        <v>2528690000000</v>
      </c>
      <c r="V71" s="5">
        <v>2680872000000</v>
      </c>
      <c r="W71" s="5">
        <v>2362497000000</v>
      </c>
      <c r="X71" s="5">
        <v>2210266000000</v>
      </c>
      <c r="Y71" s="5">
        <v>1612710000000</v>
      </c>
      <c r="Z71" s="5">
        <v>253977000000</v>
      </c>
    </row>
    <row r="72" spans="2:26" ht="15.5" x14ac:dyDescent="0.35">
      <c r="C72" t="s">
        <v>7</v>
      </c>
      <c r="D72" s="5">
        <v>2579996000000</v>
      </c>
      <c r="E72" s="5">
        <v>2250416000000</v>
      </c>
      <c r="F72" s="5">
        <v>1470631000000</v>
      </c>
      <c r="G72" s="5">
        <v>375317000000</v>
      </c>
      <c r="I72" s="5">
        <v>5633395000000</v>
      </c>
      <c r="J72" s="5">
        <v>3753402000000</v>
      </c>
      <c r="K72" s="5">
        <v>2341824000000</v>
      </c>
      <c r="L72" s="5">
        <v>2946169000000</v>
      </c>
      <c r="M72" s="5">
        <v>3638833000000</v>
      </c>
      <c r="N72" s="5">
        <v>3810031000000</v>
      </c>
      <c r="O72" s="5">
        <v>3617893000000</v>
      </c>
      <c r="P72" s="5">
        <v>4602071000000</v>
      </c>
      <c r="Q72" s="5">
        <v>2464688000000</v>
      </c>
      <c r="R72" s="5">
        <v>2212931000000</v>
      </c>
      <c r="S72" s="5">
        <v>1854985000000</v>
      </c>
      <c r="T72" s="5">
        <v>1746795000000</v>
      </c>
      <c r="U72" s="5">
        <v>2530909000000</v>
      </c>
      <c r="V72" s="5">
        <v>2684064000000</v>
      </c>
      <c r="W72" s="5">
        <v>2355475000000</v>
      </c>
    </row>
    <row r="73" spans="2:26" ht="15.5" x14ac:dyDescent="0.35">
      <c r="C73" t="s">
        <v>106</v>
      </c>
      <c r="D73" s="5">
        <v>2577743000000</v>
      </c>
      <c r="E73" s="5">
        <v>2275435000000</v>
      </c>
      <c r="F73" s="5">
        <v>1463619000000</v>
      </c>
      <c r="G73" s="5">
        <v>366398000000</v>
      </c>
      <c r="I73" s="5">
        <v>5643630000000</v>
      </c>
      <c r="J73" s="5">
        <v>3711601000000</v>
      </c>
      <c r="K73" s="5">
        <v>2318088000000</v>
      </c>
      <c r="L73" s="5">
        <v>2930357000000</v>
      </c>
      <c r="M73" s="5">
        <v>3619010000000</v>
      </c>
      <c r="N73" s="5">
        <v>3845833000000</v>
      </c>
      <c r="O73" s="5">
        <v>3632174000000</v>
      </c>
      <c r="P73" s="5">
        <v>4551485000000</v>
      </c>
      <c r="Q73" s="5">
        <v>2496787000000</v>
      </c>
      <c r="R73" s="5">
        <v>2225402000000</v>
      </c>
      <c r="S73" s="5">
        <v>1832598000000</v>
      </c>
      <c r="T73" s="5">
        <v>1746644000000</v>
      </c>
      <c r="U73" s="5">
        <v>2528690000000</v>
      </c>
      <c r="V73" s="5">
        <v>2680872000000</v>
      </c>
      <c r="W73" s="5">
        <v>2362497000000</v>
      </c>
      <c r="X73" s="5">
        <v>2210266000000</v>
      </c>
      <c r="Y73" s="5">
        <v>1612710000000</v>
      </c>
      <c r="Z73" s="5">
        <v>253977000000</v>
      </c>
    </row>
    <row r="74" spans="2:26" ht="15.5" x14ac:dyDescent="0.35">
      <c r="C74" t="s">
        <v>107</v>
      </c>
      <c r="D74" s="5">
        <v>2579803000000</v>
      </c>
      <c r="E74" s="5">
        <v>2247025000000</v>
      </c>
      <c r="F74" s="5">
        <v>1469597000000</v>
      </c>
      <c r="G74" s="5">
        <v>378356000000</v>
      </c>
      <c r="I74" s="5">
        <v>5633156000000</v>
      </c>
      <c r="J74" s="5">
        <v>3752104000000</v>
      </c>
      <c r="K74" s="5">
        <v>2341344000000</v>
      </c>
      <c r="L74" s="5">
        <v>2948199000000</v>
      </c>
      <c r="M74" s="5">
        <v>3636892000000</v>
      </c>
      <c r="N74" s="5">
        <v>3813732000000</v>
      </c>
      <c r="O74" s="5">
        <v>3615390000000</v>
      </c>
      <c r="P74" s="5">
        <v>4599333000000</v>
      </c>
      <c r="Q74" s="5">
        <v>2463628000000</v>
      </c>
      <c r="R74" s="5">
        <v>2217856000000</v>
      </c>
      <c r="S74" s="5">
        <v>1850392000000</v>
      </c>
      <c r="T74" s="5">
        <v>1746644000000</v>
      </c>
      <c r="U74" s="5">
        <v>2528690000000</v>
      </c>
      <c r="V74" s="5">
        <v>2680872000000</v>
      </c>
      <c r="W74" s="5">
        <v>2362497000000</v>
      </c>
    </row>
    <row r="75" spans="2:26" ht="15.5" x14ac:dyDescent="0.35">
      <c r="C75" t="s">
        <v>108</v>
      </c>
      <c r="D75" s="5">
        <v>2579803000000</v>
      </c>
      <c r="E75" s="5">
        <v>2247025000000</v>
      </c>
      <c r="F75" s="5">
        <v>1469597000000</v>
      </c>
      <c r="G75" s="5">
        <v>378356000000</v>
      </c>
      <c r="I75" s="5">
        <v>5633156000000</v>
      </c>
      <c r="J75" s="5">
        <v>3752104000000</v>
      </c>
      <c r="K75" s="5">
        <v>2341344000000</v>
      </c>
      <c r="L75" s="5">
        <v>2948199000000</v>
      </c>
      <c r="M75" s="5">
        <v>3636892000000</v>
      </c>
      <c r="N75" s="5">
        <v>3813732000000</v>
      </c>
      <c r="O75" s="5">
        <v>3615390000000</v>
      </c>
      <c r="P75" s="5">
        <v>4599333000000</v>
      </c>
      <c r="Q75" s="5">
        <v>2463628000000</v>
      </c>
      <c r="R75" s="5">
        <v>2217856000000</v>
      </c>
      <c r="S75" s="5">
        <v>1850392000000</v>
      </c>
      <c r="T75" s="5">
        <v>1746644000000</v>
      </c>
      <c r="U75" s="5">
        <v>2528690000000</v>
      </c>
      <c r="V75" s="5">
        <v>2680872000000</v>
      </c>
      <c r="W75" s="5">
        <v>2362497000000</v>
      </c>
    </row>
    <row r="77" spans="2:26" ht="15.5" x14ac:dyDescent="0.35">
      <c r="B77" t="s">
        <v>109</v>
      </c>
      <c r="C77" t="s">
        <v>110</v>
      </c>
    </row>
    <row r="78" spans="2:26" ht="15.5" x14ac:dyDescent="0.35">
      <c r="C78" t="s">
        <v>111</v>
      </c>
    </row>
    <row r="79" spans="2:26" ht="15.5" x14ac:dyDescent="0.35">
      <c r="C79" t="s">
        <v>19</v>
      </c>
      <c r="D79" s="5">
        <v>7432291000000</v>
      </c>
      <c r="E79" s="5">
        <v>4460703000000</v>
      </c>
      <c r="F79" s="5">
        <v>4186323000000</v>
      </c>
      <c r="G79" s="5">
        <v>3381678000000</v>
      </c>
      <c r="I79" s="5">
        <v>4460703000000</v>
      </c>
      <c r="J79" s="5">
        <v>4446488000000</v>
      </c>
      <c r="K79" s="5">
        <v>2328025000000</v>
      </c>
      <c r="L79" s="5">
        <v>2041946000000</v>
      </c>
      <c r="M79" s="5">
        <v>1803188000000</v>
      </c>
      <c r="N79" s="5">
        <v>2677813000000</v>
      </c>
      <c r="O79" s="5">
        <v>1961373000000</v>
      </c>
      <c r="P79" s="5">
        <v>2803131000000</v>
      </c>
      <c r="Q79" s="5">
        <v>1793454000000</v>
      </c>
      <c r="R79" s="5">
        <v>2504434000000</v>
      </c>
      <c r="S79" s="5">
        <v>1679273000000</v>
      </c>
      <c r="T79" s="5">
        <v>884831000000</v>
      </c>
      <c r="U79" s="5">
        <v>1146852000000</v>
      </c>
      <c r="V79" s="5">
        <v>954694000000</v>
      </c>
      <c r="W79" s="5">
        <v>876198000000</v>
      </c>
      <c r="X79" s="5">
        <v>1316840000000</v>
      </c>
      <c r="Y79" s="5">
        <v>387996000000</v>
      </c>
      <c r="Z79" s="5">
        <v>396944000000</v>
      </c>
    </row>
    <row r="80" spans="2:26" ht="15.5" x14ac:dyDescent="0.35">
      <c r="C80" t="s">
        <v>412</v>
      </c>
      <c r="Q80" s="5">
        <v>1990000000</v>
      </c>
      <c r="R80" s="5">
        <v>20870000000</v>
      </c>
    </row>
    <row r="81" spans="3:26" ht="15.5" x14ac:dyDescent="0.35">
      <c r="C81" t="s">
        <v>113</v>
      </c>
      <c r="D81" s="5">
        <v>2456602000000</v>
      </c>
      <c r="E81" s="5">
        <v>2656291000000</v>
      </c>
      <c r="F81" s="5">
        <v>2599702000000</v>
      </c>
      <c r="G81" s="5">
        <v>2330916000000</v>
      </c>
      <c r="I81" s="5">
        <v>2656291000000</v>
      </c>
      <c r="J81" s="5">
        <v>2109886000000</v>
      </c>
      <c r="K81" s="5">
        <v>1707909000000</v>
      </c>
      <c r="L81" s="5">
        <v>1820224000000</v>
      </c>
      <c r="M81" s="5">
        <v>1643702000000</v>
      </c>
      <c r="N81" s="5">
        <v>1841008000000</v>
      </c>
      <c r="O81" s="5">
        <v>3043491000000</v>
      </c>
      <c r="P81" s="5">
        <v>2777650000000</v>
      </c>
      <c r="Q81" s="5">
        <v>2359678000000</v>
      </c>
      <c r="R81" s="5">
        <v>2316015000000</v>
      </c>
      <c r="S81" s="5">
        <v>2998307000000</v>
      </c>
      <c r="T81" s="5">
        <v>3159286000000</v>
      </c>
      <c r="U81" s="5">
        <v>2503169000000</v>
      </c>
      <c r="V81" s="5">
        <v>1793282000000</v>
      </c>
      <c r="W81" s="5">
        <v>1353070000000</v>
      </c>
      <c r="X81" s="5">
        <v>890490000000</v>
      </c>
      <c r="Y81" s="5">
        <v>857442000000</v>
      </c>
      <c r="Z81" s="5">
        <v>749028000000</v>
      </c>
    </row>
    <row r="82" spans="3:26" ht="15.5" x14ac:dyDescent="0.35">
      <c r="C82" t="s">
        <v>115</v>
      </c>
      <c r="D82" s="5">
        <v>1298371000000</v>
      </c>
      <c r="E82" s="5">
        <v>1200713000000</v>
      </c>
      <c r="F82" s="5">
        <v>1049372000000</v>
      </c>
      <c r="G82" s="5">
        <v>1069492000000</v>
      </c>
      <c r="I82" s="5">
        <v>1200713000000</v>
      </c>
      <c r="J82" s="5">
        <v>883264000000</v>
      </c>
      <c r="K82" s="5">
        <v>790402000000</v>
      </c>
      <c r="L82" s="5">
        <v>949056000000</v>
      </c>
      <c r="M82" s="5">
        <v>829822000000</v>
      </c>
      <c r="N82" s="5">
        <v>723863000000</v>
      </c>
      <c r="O82" s="5">
        <v>741576000000</v>
      </c>
      <c r="P82" s="5">
        <v>749512000000</v>
      </c>
      <c r="Q82" s="5">
        <v>768027000000</v>
      </c>
      <c r="R82" s="5">
        <v>460274000000</v>
      </c>
      <c r="S82" s="5">
        <v>444260000000</v>
      </c>
      <c r="T82" s="5">
        <v>498971000000</v>
      </c>
      <c r="U82" s="5">
        <v>304738000000</v>
      </c>
      <c r="V82" s="5">
        <v>190229000000</v>
      </c>
      <c r="W82" s="5">
        <v>143185000000</v>
      </c>
      <c r="X82" s="5">
        <v>107073000000</v>
      </c>
      <c r="Y82" s="5">
        <v>83785000000</v>
      </c>
      <c r="Z82" s="5">
        <v>90555000000</v>
      </c>
    </row>
    <row r="83" spans="3:26" ht="15.5" x14ac:dyDescent="0.35">
      <c r="C83" t="s">
        <v>114</v>
      </c>
      <c r="W83" s="5">
        <v>217640000000</v>
      </c>
      <c r="X83" s="5">
        <v>77161000000</v>
      </c>
    </row>
    <row r="84" spans="3:26" ht="15.5" x14ac:dyDescent="0.35">
      <c r="C84" t="s">
        <v>116</v>
      </c>
      <c r="D84" s="5">
        <v>2456602000000</v>
      </c>
      <c r="E84" s="5">
        <v>2656291000000</v>
      </c>
      <c r="F84" s="5">
        <v>2599702000000</v>
      </c>
      <c r="G84" s="5">
        <v>2330916000000</v>
      </c>
      <c r="I84" s="5">
        <v>2656291000000</v>
      </c>
      <c r="J84" s="5">
        <v>2109886000000</v>
      </c>
      <c r="K84" s="5">
        <v>1707909000000</v>
      </c>
      <c r="L84" s="5">
        <v>1820224000000</v>
      </c>
      <c r="M84" s="5">
        <v>1643702000000</v>
      </c>
      <c r="N84" s="5">
        <v>1841008000000</v>
      </c>
      <c r="O84" s="5">
        <v>3043491000000</v>
      </c>
      <c r="P84" s="5">
        <v>2777650000000</v>
      </c>
      <c r="Q84" s="5">
        <v>2359678000000</v>
      </c>
      <c r="R84" s="5">
        <v>2316015000000</v>
      </c>
      <c r="S84" s="5">
        <v>2998307000000</v>
      </c>
      <c r="T84" s="5">
        <v>3159286000000</v>
      </c>
      <c r="U84" s="5">
        <v>2503169000000</v>
      </c>
      <c r="V84" s="5">
        <v>1793282000000</v>
      </c>
      <c r="W84" s="5">
        <v>1353070000000</v>
      </c>
      <c r="X84" s="5">
        <v>890490000000</v>
      </c>
      <c r="Y84" s="5">
        <v>857442000000</v>
      </c>
      <c r="Z84" s="5">
        <v>749028000000</v>
      </c>
    </row>
    <row r="85" spans="3:26" ht="15.5" x14ac:dyDescent="0.35">
      <c r="C85" t="s">
        <v>117</v>
      </c>
      <c r="D85" s="5">
        <v>186636000000</v>
      </c>
      <c r="E85" s="5">
        <v>134307000000</v>
      </c>
      <c r="F85" s="5">
        <v>147115000000</v>
      </c>
      <c r="G85" s="5">
        <v>160449000000</v>
      </c>
      <c r="I85" s="5">
        <v>134307000000</v>
      </c>
      <c r="J85" s="5">
        <v>71695000000</v>
      </c>
      <c r="K85" s="5">
        <v>119548000000</v>
      </c>
      <c r="L85" s="5">
        <v>273614000000</v>
      </c>
      <c r="M85" s="5">
        <v>150656000000</v>
      </c>
      <c r="N85" s="5">
        <v>136978000000</v>
      </c>
      <c r="O85" s="5">
        <v>195374000000</v>
      </c>
      <c r="P85" s="5">
        <v>242740000000</v>
      </c>
      <c r="Q85" s="5">
        <v>208420000000</v>
      </c>
      <c r="R85" s="5">
        <v>521381000000</v>
      </c>
      <c r="S85" s="5">
        <v>341542000000</v>
      </c>
      <c r="T85" s="5">
        <v>362923000000</v>
      </c>
      <c r="U85" s="5">
        <v>113781000000</v>
      </c>
      <c r="V85" s="5">
        <v>53294000000</v>
      </c>
      <c r="W85" s="5">
        <v>28637000000</v>
      </c>
      <c r="X85" s="5">
        <v>56113000000</v>
      </c>
      <c r="Y85" s="5">
        <v>11791000000</v>
      </c>
      <c r="Z85" s="5">
        <v>23929000000</v>
      </c>
    </row>
    <row r="86" spans="3:26" ht="15.5" x14ac:dyDescent="0.35">
      <c r="C86" t="s">
        <v>118</v>
      </c>
      <c r="D86" s="5">
        <v>186636000000</v>
      </c>
      <c r="E86" s="5">
        <v>134307000000</v>
      </c>
      <c r="F86" s="5">
        <v>147115000000</v>
      </c>
      <c r="G86" s="5">
        <v>160449000000</v>
      </c>
      <c r="I86" s="5">
        <v>134307000000</v>
      </c>
      <c r="J86" s="5">
        <v>71695000000</v>
      </c>
      <c r="K86" s="5">
        <v>119548000000</v>
      </c>
      <c r="L86" s="5">
        <v>273614000000</v>
      </c>
      <c r="M86" s="5">
        <v>150656000000</v>
      </c>
      <c r="N86" s="5">
        <v>136978000000</v>
      </c>
      <c r="O86" s="5">
        <v>195374000000</v>
      </c>
      <c r="P86" s="5">
        <v>242740000000</v>
      </c>
      <c r="Q86" s="5">
        <v>208420000000</v>
      </c>
      <c r="R86" s="5">
        <v>521381000000</v>
      </c>
      <c r="S86" s="5">
        <v>341542000000</v>
      </c>
      <c r="T86" s="5">
        <v>362923000000</v>
      </c>
      <c r="U86" s="5">
        <v>113781000000</v>
      </c>
      <c r="V86" s="5">
        <v>53294000000</v>
      </c>
      <c r="W86" s="5">
        <v>28637000000</v>
      </c>
      <c r="X86" s="5">
        <v>56113000000</v>
      </c>
      <c r="Y86" s="5">
        <v>11791000000</v>
      </c>
      <c r="Z86" s="5">
        <v>23929000000</v>
      </c>
    </row>
    <row r="87" spans="3:26" ht="15.5" x14ac:dyDescent="0.35">
      <c r="C87" t="s">
        <v>119</v>
      </c>
      <c r="D87" s="5">
        <v>11211829000000</v>
      </c>
      <c r="E87" s="5">
        <v>11406228000000</v>
      </c>
      <c r="F87" s="5">
        <v>9613230000000</v>
      </c>
      <c r="G87" s="5">
        <v>10152989000000</v>
      </c>
      <c r="I87" s="5">
        <v>11406228000000</v>
      </c>
      <c r="J87" s="5">
        <v>9374618000000</v>
      </c>
      <c r="K87" s="5">
        <v>9298518000000</v>
      </c>
      <c r="L87" s="5">
        <v>8999873000000</v>
      </c>
      <c r="M87" s="5">
        <v>7655165000000</v>
      </c>
      <c r="N87" s="5">
        <v>5693119000000</v>
      </c>
      <c r="O87" s="5">
        <v>5718089000000</v>
      </c>
      <c r="P87" s="5">
        <v>6155542000000</v>
      </c>
      <c r="Q87" s="5">
        <v>5696607000000</v>
      </c>
      <c r="R87" s="5">
        <v>5109719000000</v>
      </c>
      <c r="S87" s="5">
        <v>5454001000000</v>
      </c>
      <c r="T87" s="5">
        <v>4333238000000</v>
      </c>
      <c r="U87" s="5">
        <v>4044737000000</v>
      </c>
      <c r="V87" s="5">
        <v>3366317000000</v>
      </c>
      <c r="W87" s="5">
        <v>2339543000000</v>
      </c>
      <c r="X87" s="5">
        <v>1554780000000</v>
      </c>
      <c r="Y87" s="5">
        <v>1575018000000</v>
      </c>
      <c r="Z87" s="5">
        <v>1447561000000</v>
      </c>
    </row>
    <row r="88" spans="3:26" ht="15.5" x14ac:dyDescent="0.35">
      <c r="C88" t="s">
        <v>1531</v>
      </c>
      <c r="Q88" s="5">
        <v>1266298000000</v>
      </c>
      <c r="R88" s="5">
        <v>1227729000000</v>
      </c>
      <c r="S88" s="5">
        <v>1172874000000</v>
      </c>
      <c r="T88" s="5">
        <v>1077653000000</v>
      </c>
      <c r="U88" s="5">
        <v>787843000000</v>
      </c>
      <c r="V88" s="5">
        <v>624710000000</v>
      </c>
      <c r="W88" s="5">
        <v>527496000000</v>
      </c>
      <c r="X88" s="5">
        <v>395111000000</v>
      </c>
      <c r="Y88" s="5">
        <v>396759000000</v>
      </c>
      <c r="Z88" s="5">
        <v>363728000000</v>
      </c>
    </row>
    <row r="89" spans="3:26" ht="15.5" x14ac:dyDescent="0.35">
      <c r="C89" t="s">
        <v>97</v>
      </c>
      <c r="D89" s="5">
        <v>18276000000</v>
      </c>
      <c r="E89" s="5">
        <v>18276000000</v>
      </c>
      <c r="F89" s="5">
        <v>18276000000</v>
      </c>
      <c r="G89" s="5">
        <v>18276000000</v>
      </c>
      <c r="I89" s="5">
        <v>18276000000</v>
      </c>
      <c r="J89" s="5">
        <v>18276000000</v>
      </c>
      <c r="K89" s="5">
        <v>18276000000</v>
      </c>
      <c r="L89" s="5">
        <v>18276000000</v>
      </c>
      <c r="M89" s="5">
        <v>18276000000</v>
      </c>
      <c r="N89" s="5">
        <v>18276000000</v>
      </c>
      <c r="O89" s="5">
        <v>18276000000</v>
      </c>
      <c r="P89" s="5">
        <v>18276000000</v>
      </c>
      <c r="Q89" s="5">
        <v>18276000000</v>
      </c>
      <c r="R89" s="5">
        <v>18034000000</v>
      </c>
      <c r="W89" s="5">
        <v>-25862000000</v>
      </c>
      <c r="X89" s="5">
        <v>-25862000000</v>
      </c>
      <c r="Y89" s="5">
        <v>-25862000000</v>
      </c>
      <c r="Z89" s="5">
        <v>-25862000000</v>
      </c>
    </row>
    <row r="90" spans="3:26" ht="15.5" x14ac:dyDescent="0.35">
      <c r="C90" t="s">
        <v>121</v>
      </c>
      <c r="D90" s="5">
        <v>27530222000000</v>
      </c>
      <c r="E90" s="5">
        <v>24630760000000</v>
      </c>
      <c r="F90" s="5">
        <v>22325382000000</v>
      </c>
      <c r="G90" s="5">
        <v>21712537000000</v>
      </c>
      <c r="I90" s="5">
        <v>24630760000000</v>
      </c>
      <c r="J90" s="5">
        <v>21339691000000</v>
      </c>
      <c r="K90" s="5">
        <v>18324808000000</v>
      </c>
      <c r="L90" s="5">
        <v>18031436000000</v>
      </c>
      <c r="M90" s="5">
        <v>15715060000000</v>
      </c>
      <c r="N90" s="5">
        <v>13531817000000</v>
      </c>
      <c r="O90" s="5">
        <v>13297718000000</v>
      </c>
      <c r="P90" s="5">
        <v>14097959000000</v>
      </c>
      <c r="Q90" s="5">
        <v>11720730000000</v>
      </c>
      <c r="R90" s="5">
        <v>12059433000000</v>
      </c>
      <c r="S90" s="5">
        <v>12013294000000</v>
      </c>
      <c r="T90" s="5">
        <v>10009670000000</v>
      </c>
      <c r="U90" s="5">
        <v>8824900000000</v>
      </c>
      <c r="V90" s="5">
        <v>7180890000000</v>
      </c>
      <c r="W90" s="5">
        <v>5250245000000</v>
      </c>
      <c r="X90" s="5">
        <v>4274636000000</v>
      </c>
      <c r="Y90" s="5">
        <v>3281275000000</v>
      </c>
      <c r="Z90" s="5">
        <v>3109597000000</v>
      </c>
    </row>
    <row r="91" spans="3:26" ht="15.5" x14ac:dyDescent="0.35">
      <c r="C91" t="s">
        <v>122</v>
      </c>
    </row>
    <row r="92" spans="3:26" ht="15.5" x14ac:dyDescent="0.35">
      <c r="C92" t="s">
        <v>123</v>
      </c>
      <c r="D92" s="5">
        <v>39660000000</v>
      </c>
      <c r="E92" s="5">
        <v>54855000000</v>
      </c>
      <c r="F92" s="5">
        <v>30350000000</v>
      </c>
      <c r="G92" s="5">
        <v>40622000000</v>
      </c>
      <c r="I92" s="5">
        <v>54855000000</v>
      </c>
      <c r="J92" s="5">
        <v>38255000000</v>
      </c>
      <c r="K92" s="5">
        <v>6137000000</v>
      </c>
      <c r="L92" s="5">
        <v>20959000000</v>
      </c>
      <c r="M92" s="5">
        <v>1810000000</v>
      </c>
      <c r="N92" s="5">
        <v>27040000000</v>
      </c>
      <c r="O92" s="5">
        <v>82675000000</v>
      </c>
      <c r="P92" s="5">
        <v>53429000000</v>
      </c>
      <c r="Q92" s="5">
        <v>59570000000</v>
      </c>
      <c r="R92" s="5">
        <v>11770000000</v>
      </c>
      <c r="S92" s="5">
        <v>6589000000</v>
      </c>
      <c r="T92" s="5">
        <v>14947000000</v>
      </c>
      <c r="U92" s="5">
        <v>27920000000</v>
      </c>
      <c r="V92" s="5">
        <v>15812000000</v>
      </c>
      <c r="Y92" s="5">
        <v>187568000000</v>
      </c>
      <c r="Z92" s="5">
        <v>203567000000</v>
      </c>
    </row>
    <row r="93" spans="3:26" ht="15.5" x14ac:dyDescent="0.35">
      <c r="C93" t="s">
        <v>128</v>
      </c>
      <c r="D93" s="5">
        <v>439646000000</v>
      </c>
      <c r="E93" s="5">
        <v>754302000000</v>
      </c>
      <c r="F93" s="5">
        <v>1397800000000</v>
      </c>
      <c r="G93" s="5">
        <v>1487082000000</v>
      </c>
      <c r="I93" s="5">
        <v>754302000000</v>
      </c>
      <c r="J93" s="5">
        <v>1396388000000</v>
      </c>
      <c r="K93" s="5">
        <v>1750994000000</v>
      </c>
      <c r="L93" s="5">
        <v>1495804000000</v>
      </c>
      <c r="M93" s="5">
        <v>763387000000</v>
      </c>
      <c r="N93" s="5">
        <v>481015000000</v>
      </c>
      <c r="O93" s="5">
        <v>328052000000</v>
      </c>
      <c r="P93" s="5">
        <v>32295000000</v>
      </c>
      <c r="Q93" s="5">
        <v>97734000000</v>
      </c>
      <c r="R93" s="5">
        <v>70927000000</v>
      </c>
      <c r="S93" s="5">
        <v>466629000000</v>
      </c>
      <c r="T93" s="5">
        <v>375061000000</v>
      </c>
      <c r="U93" s="5">
        <v>80396000000</v>
      </c>
      <c r="V93" s="5">
        <v>92337000000</v>
      </c>
      <c r="W93" s="5">
        <v>70486000000</v>
      </c>
      <c r="X93" s="5">
        <v>71036000000</v>
      </c>
      <c r="Y93" s="5">
        <v>22176000000</v>
      </c>
      <c r="Z93" s="5">
        <v>12631000000</v>
      </c>
    </row>
    <row r="94" spans="3:26" ht="15.5" x14ac:dyDescent="0.35">
      <c r="C94" t="s">
        <v>126</v>
      </c>
      <c r="D94" s="5">
        <v>17361876000000</v>
      </c>
      <c r="E94" s="5">
        <v>17362597000000</v>
      </c>
      <c r="F94" s="5">
        <v>17224971000000</v>
      </c>
      <c r="G94" s="5">
        <v>16941819000000</v>
      </c>
      <c r="I94" s="5">
        <v>17362597000000</v>
      </c>
      <c r="J94" s="5">
        <v>16927970000000</v>
      </c>
      <c r="K94" s="5">
        <v>17690442000000</v>
      </c>
      <c r="L94" s="5">
        <v>17627978000000</v>
      </c>
      <c r="M94" s="5">
        <v>16255596000000</v>
      </c>
      <c r="N94" s="5">
        <v>14494330000000</v>
      </c>
      <c r="O94" s="5">
        <v>13521979000000</v>
      </c>
      <c r="P94" s="5">
        <v>11685261000000</v>
      </c>
      <c r="Q94" s="5">
        <v>11009361000000</v>
      </c>
      <c r="R94" s="5">
        <v>11233847000000</v>
      </c>
      <c r="S94" s="5">
        <v>11123465000000</v>
      </c>
      <c r="T94" s="5">
        <v>9058302000000</v>
      </c>
      <c r="U94" s="5">
        <v>6389545000000</v>
      </c>
      <c r="V94" s="5">
        <v>4593000000000</v>
      </c>
      <c r="W94" s="5">
        <v>3198604000000</v>
      </c>
      <c r="X94" s="5">
        <v>1931069000000</v>
      </c>
      <c r="Y94" s="5">
        <v>1685370000000</v>
      </c>
      <c r="Z94" s="5">
        <v>1657000000000</v>
      </c>
    </row>
    <row r="95" spans="3:26" ht="15.5" x14ac:dyDescent="0.35">
      <c r="C95" t="s">
        <v>130</v>
      </c>
      <c r="D95" s="5">
        <v>444803000000</v>
      </c>
      <c r="E95" s="5">
        <v>444803000000</v>
      </c>
      <c r="F95" s="5">
        <v>444803000000</v>
      </c>
      <c r="G95" s="5">
        <v>444803000000</v>
      </c>
      <c r="I95" s="5">
        <v>444803000000</v>
      </c>
      <c r="J95" s="5">
        <v>444803000000</v>
      </c>
      <c r="K95" s="5">
        <v>444803000000</v>
      </c>
      <c r="L95" s="5">
        <v>444803000000</v>
      </c>
      <c r="M95" s="5">
        <v>444803000000</v>
      </c>
      <c r="N95" s="5">
        <v>444803000000</v>
      </c>
      <c r="O95" s="5">
        <v>444803000000</v>
      </c>
      <c r="P95" s="5">
        <v>444803000000</v>
      </c>
      <c r="Q95" s="5">
        <v>444803000000</v>
      </c>
      <c r="R95" s="5">
        <v>444803000000</v>
      </c>
      <c r="W95" s="5">
        <v>7438000000</v>
      </c>
    </row>
    <row r="96" spans="3:26" ht="15.5" x14ac:dyDescent="0.35">
      <c r="C96" t="s">
        <v>131</v>
      </c>
      <c r="L96" s="5">
        <v>11650000000</v>
      </c>
      <c r="M96" s="5">
        <v>12417000000</v>
      </c>
      <c r="N96" s="5">
        <v>16464000000</v>
      </c>
      <c r="O96" s="5">
        <v>27763000000</v>
      </c>
      <c r="P96" s="5">
        <v>41461000000</v>
      </c>
      <c r="Q96" s="5">
        <v>55159000000</v>
      </c>
      <c r="R96" s="5">
        <v>101418000000</v>
      </c>
      <c r="S96" s="5">
        <v>292659000000</v>
      </c>
    </row>
    <row r="97" spans="3:26" ht="15.5" x14ac:dyDescent="0.35">
      <c r="C97" t="s">
        <v>133</v>
      </c>
      <c r="D97" s="5">
        <v>20954336000000</v>
      </c>
      <c r="E97" s="5">
        <v>21227203000000</v>
      </c>
      <c r="F97" s="5">
        <v>21390619000000</v>
      </c>
      <c r="G97" s="5">
        <v>21436736000000</v>
      </c>
      <c r="I97" s="5">
        <v>21227203000000</v>
      </c>
      <c r="J97" s="5">
        <v>21451309000000</v>
      </c>
      <c r="K97" s="5">
        <v>22645992000000</v>
      </c>
      <c r="L97" s="5">
        <v>21816109000000</v>
      </c>
      <c r="M97" s="5">
        <v>19730991000000</v>
      </c>
      <c r="N97" s="5">
        <v>17627474000000</v>
      </c>
      <c r="O97" s="5">
        <v>16055323000000</v>
      </c>
      <c r="P97" s="5">
        <v>13547159000000</v>
      </c>
      <c r="Q97" s="5">
        <v>12801863000000</v>
      </c>
      <c r="R97" s="5">
        <v>12145561000000</v>
      </c>
      <c r="S97" s="5">
        <v>12671621000000</v>
      </c>
      <c r="T97" s="5">
        <v>10852769000000</v>
      </c>
      <c r="U97" s="5">
        <v>6897297000000</v>
      </c>
      <c r="V97" s="5">
        <v>5167737000000</v>
      </c>
      <c r="W97" s="5">
        <v>3597959000000</v>
      </c>
      <c r="X97" s="5">
        <v>2243640000000</v>
      </c>
      <c r="Y97" s="5">
        <v>2068100000000</v>
      </c>
      <c r="Z97" s="5">
        <v>2068943000000</v>
      </c>
    </row>
    <row r="98" spans="3:26" ht="15.5" x14ac:dyDescent="0.35">
      <c r="C98" t="s">
        <v>134</v>
      </c>
      <c r="D98" s="5">
        <v>48484558000000</v>
      </c>
      <c r="E98" s="5">
        <v>45857963000000</v>
      </c>
      <c r="F98" s="5">
        <v>43716001000000</v>
      </c>
      <c r="G98" s="5">
        <v>43149273000000</v>
      </c>
      <c r="I98" s="5">
        <v>45857963000000</v>
      </c>
      <c r="J98" s="5">
        <v>42791000000000</v>
      </c>
      <c r="K98" s="5">
        <v>40970800000000</v>
      </c>
      <c r="L98" s="5">
        <v>39847545000000</v>
      </c>
      <c r="M98" s="5">
        <v>35446051000000</v>
      </c>
      <c r="N98" s="5">
        <v>31159291000000</v>
      </c>
      <c r="O98" s="5">
        <v>29353041000000</v>
      </c>
      <c r="P98" s="5">
        <v>27645118000000</v>
      </c>
      <c r="Q98" s="5">
        <v>24522593000000</v>
      </c>
      <c r="R98" s="5">
        <v>24204994000000</v>
      </c>
      <c r="S98" s="5">
        <v>24684915000000</v>
      </c>
      <c r="T98" s="5">
        <v>20862439000000</v>
      </c>
      <c r="U98" s="5">
        <v>15722197000000</v>
      </c>
      <c r="V98" s="5">
        <v>12348627000000</v>
      </c>
      <c r="W98" s="5">
        <v>8848204000000</v>
      </c>
      <c r="X98" s="5">
        <v>6518276000000</v>
      </c>
      <c r="Y98" s="5">
        <v>5349375000000</v>
      </c>
      <c r="Z98" s="5">
        <v>5178540000000</v>
      </c>
    </row>
    <row r="99" spans="3:26" ht="15.5" x14ac:dyDescent="0.35">
      <c r="C99" t="s">
        <v>135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7209760000000</v>
      </c>
      <c r="E101" s="5">
        <v>7191052000000</v>
      </c>
      <c r="F101" s="5">
        <v>7880808000000</v>
      </c>
      <c r="G101" s="5">
        <v>8722419000000</v>
      </c>
      <c r="I101" s="5">
        <v>7191052000000</v>
      </c>
      <c r="J101" s="5">
        <v>8589572000000</v>
      </c>
      <c r="K101" s="5">
        <v>11123822000000</v>
      </c>
      <c r="L101" s="5">
        <v>10109335000000</v>
      </c>
      <c r="M101" s="5">
        <v>7836101000000</v>
      </c>
      <c r="N101" s="5">
        <v>5356453000000</v>
      </c>
      <c r="O101" s="5">
        <v>5188281000000</v>
      </c>
      <c r="P101" s="5">
        <v>4732868000000</v>
      </c>
      <c r="Q101" s="5">
        <v>5059552000000</v>
      </c>
      <c r="R101" s="5">
        <v>5550257000000</v>
      </c>
      <c r="S101" s="5">
        <v>5703842000000</v>
      </c>
      <c r="T101" s="5">
        <v>4467240000000</v>
      </c>
      <c r="U101" s="5">
        <v>2327048000000</v>
      </c>
      <c r="V101" s="5">
        <v>2167652000000</v>
      </c>
      <c r="W101" s="5">
        <v>1575552000000</v>
      </c>
      <c r="X101" s="5">
        <v>1461341000000</v>
      </c>
      <c r="Y101" s="5">
        <v>1805400000000</v>
      </c>
      <c r="Z101" s="5">
        <v>2380193000000</v>
      </c>
    </row>
    <row r="102" spans="3:26" ht="15.5" x14ac:dyDescent="0.35">
      <c r="C102" t="s">
        <v>146</v>
      </c>
      <c r="D102" s="5">
        <v>3030000000000</v>
      </c>
      <c r="E102" s="5">
        <v>3030000000000</v>
      </c>
      <c r="F102" s="5">
        <v>4250000000000</v>
      </c>
      <c r="G102" s="5">
        <v>4777353000000</v>
      </c>
      <c r="I102" s="5">
        <v>3030000000000</v>
      </c>
      <c r="J102" s="5">
        <v>5400000000000</v>
      </c>
      <c r="K102" s="5">
        <v>7392848000000</v>
      </c>
      <c r="L102" s="5">
        <v>6649216000000</v>
      </c>
      <c r="M102" s="5">
        <v>4586881000000</v>
      </c>
      <c r="N102" s="5">
        <v>2770000000000</v>
      </c>
      <c r="O102" s="5">
        <v>2770000000000</v>
      </c>
      <c r="P102" s="5">
        <v>1700000000000</v>
      </c>
      <c r="Q102" s="5">
        <v>1749689000000</v>
      </c>
      <c r="R102" s="5">
        <v>1400000000000</v>
      </c>
      <c r="S102" s="5">
        <v>1710000000000</v>
      </c>
      <c r="T102" s="5">
        <v>1487338000000</v>
      </c>
      <c r="U102" s="5">
        <v>121890000000</v>
      </c>
      <c r="V102" s="5">
        <v>477575000000</v>
      </c>
      <c r="W102" s="5">
        <v>241360000000</v>
      </c>
      <c r="X102" s="5">
        <v>2080000000</v>
      </c>
      <c r="Y102" s="5">
        <v>40000000000</v>
      </c>
      <c r="Z102" s="5">
        <v>1286554000000</v>
      </c>
    </row>
    <row r="103" spans="3:26" ht="15.5" x14ac:dyDescent="0.35">
      <c r="C103" t="s">
        <v>138</v>
      </c>
    </row>
    <row r="104" spans="3:26" ht="15.5" x14ac:dyDescent="0.35">
      <c r="C104" t="s">
        <v>139</v>
      </c>
      <c r="D104" s="5">
        <v>1600634000000</v>
      </c>
      <c r="E104" s="5">
        <v>1952877000000</v>
      </c>
      <c r="F104" s="5">
        <v>1154479000000</v>
      </c>
      <c r="G104" s="5">
        <v>1810939000000</v>
      </c>
      <c r="I104" s="5">
        <v>1952877000000</v>
      </c>
      <c r="J104" s="5">
        <v>1536242000000</v>
      </c>
      <c r="K104" s="5">
        <v>2095178000000</v>
      </c>
      <c r="L104" s="5">
        <v>1496934000000</v>
      </c>
      <c r="M104" s="5">
        <v>1571868000000</v>
      </c>
      <c r="N104" s="5">
        <v>1170500000000</v>
      </c>
      <c r="O104" s="5">
        <v>1037827000000</v>
      </c>
      <c r="P104" s="5">
        <v>1445313000000</v>
      </c>
      <c r="Q104" s="5">
        <v>1023280000000</v>
      </c>
      <c r="R104" s="5">
        <v>1266946000000</v>
      </c>
      <c r="S104" s="5">
        <v>2463768000000</v>
      </c>
      <c r="T104" s="5">
        <v>1591106000000</v>
      </c>
      <c r="U104" s="5">
        <v>1438618000000</v>
      </c>
      <c r="V104" s="5">
        <v>1013746000000</v>
      </c>
      <c r="W104" s="5">
        <v>629253000000</v>
      </c>
      <c r="X104" s="5">
        <v>755194000000</v>
      </c>
      <c r="Y104" s="5">
        <v>735331000000</v>
      </c>
      <c r="Z104" s="5">
        <v>588340000000</v>
      </c>
    </row>
    <row r="105" spans="3:26" ht="15.5" x14ac:dyDescent="0.35">
      <c r="C105" t="s">
        <v>140</v>
      </c>
    </row>
    <row r="106" spans="3:26" ht="15.5" x14ac:dyDescent="0.35">
      <c r="C106" t="s">
        <v>141</v>
      </c>
      <c r="D106" s="5">
        <v>1298371000000</v>
      </c>
      <c r="E106" s="5">
        <v>1200713000000</v>
      </c>
      <c r="F106" s="5">
        <v>1049372000000</v>
      </c>
      <c r="G106" s="5">
        <v>1069492000000</v>
      </c>
      <c r="I106" s="5">
        <v>1200713000000</v>
      </c>
      <c r="J106" s="5">
        <v>883264000000</v>
      </c>
      <c r="K106" s="5">
        <v>790402000000</v>
      </c>
      <c r="L106" s="5">
        <v>949056000000</v>
      </c>
      <c r="M106" s="5">
        <v>829822000000</v>
      </c>
      <c r="N106" s="5">
        <v>723863000000</v>
      </c>
      <c r="O106" s="5">
        <v>741576000000</v>
      </c>
      <c r="P106" s="5">
        <v>749512000000</v>
      </c>
      <c r="Q106" s="5">
        <v>768027000000</v>
      </c>
      <c r="R106" s="5">
        <v>460274000000</v>
      </c>
      <c r="S106" s="5">
        <v>444260000000</v>
      </c>
      <c r="T106" s="5">
        <v>498971000000</v>
      </c>
      <c r="U106" s="5">
        <v>304738000000</v>
      </c>
      <c r="V106" s="5">
        <v>190229000000</v>
      </c>
      <c r="W106" s="5">
        <v>360825000000</v>
      </c>
      <c r="X106" s="5">
        <v>184234000000</v>
      </c>
      <c r="Y106" s="5">
        <v>83785000000</v>
      </c>
      <c r="Z106" s="5">
        <v>90555000000</v>
      </c>
    </row>
    <row r="107" spans="3:26" ht="15.5" x14ac:dyDescent="0.35">
      <c r="C107" t="s">
        <v>143</v>
      </c>
      <c r="D107" s="5">
        <v>693872000000</v>
      </c>
      <c r="E107" s="5">
        <v>434679000000</v>
      </c>
      <c r="F107" s="5">
        <v>751564000000</v>
      </c>
      <c r="G107" s="5">
        <v>547438000000</v>
      </c>
      <c r="I107" s="5">
        <v>434679000000</v>
      </c>
      <c r="J107" s="5">
        <v>321044000000</v>
      </c>
      <c r="K107" s="5">
        <v>325296000000</v>
      </c>
      <c r="L107" s="5">
        <v>519061000000</v>
      </c>
      <c r="M107" s="5">
        <v>496573000000</v>
      </c>
      <c r="N107" s="5">
        <v>364543000000</v>
      </c>
      <c r="O107" s="5">
        <v>260477000000</v>
      </c>
      <c r="P107" s="5">
        <v>643613000000</v>
      </c>
      <c r="Q107" s="5">
        <v>200800000000</v>
      </c>
      <c r="R107" s="5">
        <v>676825000000</v>
      </c>
      <c r="S107" s="5">
        <v>260521000000</v>
      </c>
      <c r="T107" s="5">
        <v>365426000000</v>
      </c>
      <c r="U107" s="5">
        <v>343053000000</v>
      </c>
      <c r="V107" s="5">
        <v>209055000000</v>
      </c>
      <c r="W107" s="5">
        <v>215865000000</v>
      </c>
      <c r="X107" s="5">
        <v>269492000000</v>
      </c>
      <c r="Y107" s="5">
        <v>333527000000</v>
      </c>
      <c r="Z107" s="5">
        <v>90252000000</v>
      </c>
    </row>
    <row r="108" spans="3:26" ht="15.5" x14ac:dyDescent="0.35">
      <c r="C108" t="s">
        <v>129</v>
      </c>
      <c r="D108" s="5">
        <v>450717000000</v>
      </c>
      <c r="E108" s="5">
        <v>436584000000</v>
      </c>
      <c r="F108" s="5">
        <v>516579000000</v>
      </c>
      <c r="G108" s="5">
        <v>410754000000</v>
      </c>
      <c r="I108" s="5">
        <v>436584000000</v>
      </c>
      <c r="J108" s="5">
        <v>374376000000</v>
      </c>
      <c r="K108" s="5">
        <v>402658000000</v>
      </c>
      <c r="L108" s="5">
        <v>389838000000</v>
      </c>
      <c r="M108" s="5">
        <v>258164000000</v>
      </c>
      <c r="N108" s="5">
        <v>233632000000</v>
      </c>
      <c r="O108" s="5">
        <v>351606000000</v>
      </c>
      <c r="P108" s="5">
        <v>169587000000</v>
      </c>
      <c r="Q108" s="5">
        <v>168054000000</v>
      </c>
      <c r="R108" s="5">
        <v>157713000000</v>
      </c>
      <c r="S108" s="5">
        <v>123236000000</v>
      </c>
      <c r="T108" s="5">
        <v>115936000000</v>
      </c>
      <c r="U108" s="5">
        <v>109757000000</v>
      </c>
      <c r="V108" s="5">
        <v>103833000000</v>
      </c>
      <c r="W108" s="5">
        <v>81086000000</v>
      </c>
      <c r="X108" s="5">
        <v>71028000000</v>
      </c>
      <c r="Y108" s="5">
        <v>62111000000</v>
      </c>
      <c r="Z108" s="5">
        <v>91618000000</v>
      </c>
    </row>
    <row r="109" spans="3:26" ht="15.5" x14ac:dyDescent="0.35">
      <c r="C109" t="s">
        <v>147</v>
      </c>
    </row>
    <row r="110" spans="3:26" ht="15.5" x14ac:dyDescent="0.35">
      <c r="C110" t="s">
        <v>479</v>
      </c>
      <c r="Q110" s="5">
        <v>1131086000000</v>
      </c>
      <c r="R110" s="5">
        <v>1563819000000</v>
      </c>
      <c r="S110" s="5">
        <v>673440000000</v>
      </c>
      <c r="T110" s="5">
        <v>386752000000</v>
      </c>
      <c r="V110" s="5">
        <v>159834000000</v>
      </c>
      <c r="W110" s="5">
        <v>36163000000</v>
      </c>
      <c r="X110" s="5">
        <v>165994000000</v>
      </c>
      <c r="Y110" s="5">
        <v>508917000000</v>
      </c>
      <c r="Z110" s="5">
        <v>209466000000</v>
      </c>
    </row>
    <row r="111" spans="3:26" ht="15.5" x14ac:dyDescent="0.35">
      <c r="C111" t="s">
        <v>150</v>
      </c>
      <c r="W111" s="5">
        <v>159000000</v>
      </c>
      <c r="X111" s="5">
        <v>178000000</v>
      </c>
      <c r="Y111" s="5">
        <v>781000000</v>
      </c>
      <c r="Z111" s="5">
        <v>1990000000</v>
      </c>
    </row>
    <row r="112" spans="3:26" ht="15.5" x14ac:dyDescent="0.35">
      <c r="C112" t="s">
        <v>151</v>
      </c>
    </row>
    <row r="113" spans="3:26" ht="15.5" x14ac:dyDescent="0.35">
      <c r="C113" t="s">
        <v>1532</v>
      </c>
    </row>
    <row r="114" spans="3:26" ht="15.5" x14ac:dyDescent="0.35">
      <c r="C114" t="s">
        <v>152</v>
      </c>
      <c r="Q114" s="5">
        <v>1131086000000</v>
      </c>
      <c r="R114" s="5">
        <v>1563819000000</v>
      </c>
      <c r="S114" s="5">
        <v>673440000000</v>
      </c>
      <c r="T114" s="5">
        <v>386752000000</v>
      </c>
      <c r="V114" s="5">
        <v>159852000000</v>
      </c>
      <c r="W114" s="5">
        <v>36205000000</v>
      </c>
      <c r="X114" s="5">
        <v>166949000000</v>
      </c>
      <c r="Y114" s="5">
        <v>510737000000</v>
      </c>
      <c r="Z114" s="5">
        <v>218777000000</v>
      </c>
    </row>
    <row r="115" spans="3:26" ht="15.5" x14ac:dyDescent="0.35">
      <c r="C115" t="s">
        <v>153</v>
      </c>
      <c r="D115" s="5">
        <v>4543901000000</v>
      </c>
      <c r="E115" s="5">
        <v>4515817000000</v>
      </c>
      <c r="F115" s="5">
        <v>3931124000000</v>
      </c>
      <c r="G115" s="5">
        <v>3992382000000</v>
      </c>
      <c r="I115" s="5">
        <v>4515817000000</v>
      </c>
      <c r="J115" s="5">
        <v>3912506000000</v>
      </c>
      <c r="K115" s="5">
        <v>2818220000000</v>
      </c>
      <c r="L115" s="5">
        <v>3410996000000</v>
      </c>
      <c r="M115" s="5">
        <v>2459951000000</v>
      </c>
      <c r="N115" s="5">
        <v>2453155000000</v>
      </c>
      <c r="O115" s="5">
        <v>3093160000000</v>
      </c>
      <c r="P115" s="5">
        <v>3521076000000</v>
      </c>
      <c r="Q115" s="5">
        <v>3760216000000</v>
      </c>
      <c r="R115" s="5">
        <v>4497494000000</v>
      </c>
      <c r="S115" s="5">
        <v>6419646000000</v>
      </c>
      <c r="T115" s="5">
        <v>5451910000000</v>
      </c>
      <c r="U115" s="5">
        <v>3444249000000</v>
      </c>
      <c r="V115" s="5">
        <v>2004511000000</v>
      </c>
      <c r="W115" s="5">
        <v>1083182000000</v>
      </c>
      <c r="X115" s="5">
        <v>574899000000</v>
      </c>
      <c r="Y115" s="5">
        <v>592301000000</v>
      </c>
      <c r="Z115" s="5">
        <v>1464005000000</v>
      </c>
    </row>
    <row r="116" spans="3:26" ht="15.5" x14ac:dyDescent="0.35">
      <c r="C116" t="s">
        <v>154</v>
      </c>
      <c r="D116" s="5">
        <v>4543901000000</v>
      </c>
      <c r="E116" s="5">
        <v>4515817000000</v>
      </c>
      <c r="F116" s="5">
        <v>3931124000000</v>
      </c>
      <c r="G116" s="5">
        <v>3992382000000</v>
      </c>
      <c r="I116" s="5">
        <v>4515817000000</v>
      </c>
      <c r="J116" s="5">
        <v>3912506000000</v>
      </c>
      <c r="K116" s="5">
        <v>2818220000000</v>
      </c>
      <c r="L116" s="5">
        <v>3410996000000</v>
      </c>
      <c r="M116" s="5">
        <v>2459951000000</v>
      </c>
      <c r="N116" s="5">
        <v>2453155000000</v>
      </c>
      <c r="O116" s="5">
        <v>3093160000000</v>
      </c>
      <c r="P116" s="5">
        <v>3521076000000</v>
      </c>
      <c r="Q116" s="5">
        <v>3760216000000</v>
      </c>
      <c r="R116" s="5">
        <v>4497494000000</v>
      </c>
      <c r="S116" s="5">
        <v>6419646000000</v>
      </c>
      <c r="T116" s="5">
        <v>5451910000000</v>
      </c>
      <c r="U116" s="5">
        <v>3444249000000</v>
      </c>
      <c r="V116" s="5">
        <v>2004511000000</v>
      </c>
      <c r="W116" s="5">
        <v>1083182000000</v>
      </c>
      <c r="X116" s="5">
        <v>574899000000</v>
      </c>
      <c r="Y116" s="5">
        <v>592301000000</v>
      </c>
      <c r="Z116" s="5">
        <v>1464005000000</v>
      </c>
    </row>
    <row r="117" spans="3:26" ht="15.5" x14ac:dyDescent="0.35">
      <c r="C117" t="s">
        <v>592</v>
      </c>
      <c r="L117" s="5">
        <v>132744000000</v>
      </c>
      <c r="M117" s="5">
        <v>138028000000</v>
      </c>
      <c r="N117" s="5">
        <v>111996000000</v>
      </c>
      <c r="O117" s="5">
        <v>98695000000</v>
      </c>
      <c r="P117" s="5">
        <v>112316000000</v>
      </c>
      <c r="Q117" s="5">
        <v>91872000000</v>
      </c>
      <c r="R117" s="5">
        <v>244714000000</v>
      </c>
      <c r="S117" s="5">
        <v>97248000000</v>
      </c>
      <c r="T117" s="5">
        <v>268858000000</v>
      </c>
      <c r="U117" s="5">
        <v>252660000000</v>
      </c>
      <c r="V117" s="5">
        <v>329272000000</v>
      </c>
      <c r="Y117" s="5">
        <v>14831000000</v>
      </c>
      <c r="Z117" s="5">
        <v>19714000000</v>
      </c>
    </row>
    <row r="118" spans="3:26" ht="15.5" x14ac:dyDescent="0.35">
      <c r="C118" t="s">
        <v>155</v>
      </c>
      <c r="D118" s="5">
        <v>210846000000</v>
      </c>
      <c r="E118" s="5">
        <v>214358000000</v>
      </c>
      <c r="F118" s="5">
        <v>194004000000</v>
      </c>
      <c r="G118" s="5">
        <v>119332000000</v>
      </c>
      <c r="I118" s="5">
        <v>214358000000</v>
      </c>
      <c r="J118" s="5">
        <v>119391000000</v>
      </c>
      <c r="K118" s="5">
        <v>17535000000</v>
      </c>
      <c r="L118" s="5">
        <v>107489000000</v>
      </c>
      <c r="M118" s="5">
        <v>77968000000</v>
      </c>
      <c r="N118" s="5">
        <v>24158000000</v>
      </c>
      <c r="O118" s="5">
        <v>83768000000</v>
      </c>
      <c r="P118" s="5">
        <v>88240000000</v>
      </c>
      <c r="Q118" s="5">
        <v>73113000000</v>
      </c>
      <c r="R118" s="5">
        <v>90938000000</v>
      </c>
      <c r="S118" s="5">
        <v>31785000000</v>
      </c>
      <c r="T118" s="5">
        <v>2862000000</v>
      </c>
      <c r="U118" s="5">
        <v>11724000000</v>
      </c>
      <c r="V118" s="5">
        <v>3271000000</v>
      </c>
      <c r="W118" s="5">
        <v>2718000000</v>
      </c>
      <c r="X118" s="5">
        <v>10342000000</v>
      </c>
      <c r="Y118" s="5">
        <v>11552000000</v>
      </c>
      <c r="Z118" s="5">
        <v>9195000000</v>
      </c>
    </row>
    <row r="119" spans="3:26" ht="15.5" x14ac:dyDescent="0.35">
      <c r="C119" t="s">
        <v>156</v>
      </c>
    </row>
    <row r="120" spans="3:26" ht="15.5" x14ac:dyDescent="0.35">
      <c r="C120" t="s">
        <v>415</v>
      </c>
      <c r="D120" s="5">
        <v>3286140000000</v>
      </c>
      <c r="E120" s="5">
        <v>3274115000000</v>
      </c>
      <c r="F120" s="5">
        <v>2813234000000</v>
      </c>
      <c r="G120" s="5">
        <v>2797691000000</v>
      </c>
      <c r="I120" s="5">
        <v>3274115000000</v>
      </c>
      <c r="J120" s="5">
        <v>2793736000000</v>
      </c>
      <c r="K120" s="5">
        <v>1840533000000</v>
      </c>
      <c r="L120" s="5">
        <v>2311915000000</v>
      </c>
      <c r="M120" s="5">
        <v>1357636000000</v>
      </c>
      <c r="N120" s="5">
        <v>1328132000000</v>
      </c>
      <c r="O120" s="5">
        <v>2278038000000</v>
      </c>
      <c r="P120" s="5">
        <v>2749829000000</v>
      </c>
      <c r="Q120" s="5">
        <v>3005172000000</v>
      </c>
      <c r="R120" s="5">
        <v>3646082000000</v>
      </c>
      <c r="S120" s="5">
        <v>5880522000000</v>
      </c>
      <c r="T120" s="5">
        <v>4722759000000</v>
      </c>
      <c r="U120" s="5">
        <v>2768197000000</v>
      </c>
      <c r="V120" s="5">
        <v>1299367000000</v>
      </c>
      <c r="W120" s="5">
        <v>766611000000</v>
      </c>
      <c r="X120" s="5">
        <v>285299000000</v>
      </c>
      <c r="Y120" s="5">
        <v>318103000000</v>
      </c>
      <c r="Z120" s="5">
        <v>1203200000000</v>
      </c>
    </row>
    <row r="121" spans="3:26" ht="15.5" x14ac:dyDescent="0.35">
      <c r="C121" t="s">
        <v>159</v>
      </c>
      <c r="D121" s="5">
        <v>3286140000000</v>
      </c>
      <c r="E121" s="5">
        <v>3274115000000</v>
      </c>
      <c r="F121" s="5">
        <v>2813234000000</v>
      </c>
      <c r="G121" s="5">
        <v>2797691000000</v>
      </c>
      <c r="I121" s="5">
        <v>3274115000000</v>
      </c>
      <c r="J121" s="5">
        <v>2793736000000</v>
      </c>
      <c r="K121" s="5">
        <v>1840533000000</v>
      </c>
      <c r="L121" s="5">
        <v>2311915000000</v>
      </c>
      <c r="M121" s="5">
        <v>1357636000000</v>
      </c>
      <c r="N121" s="5">
        <v>1328132000000</v>
      </c>
      <c r="O121" s="5">
        <v>2278038000000</v>
      </c>
      <c r="P121" s="5">
        <v>2749829000000</v>
      </c>
      <c r="Q121" s="5">
        <v>3005172000000</v>
      </c>
      <c r="R121" s="5">
        <v>3646082000000</v>
      </c>
      <c r="S121" s="5">
        <v>5880522000000</v>
      </c>
      <c r="T121" s="5">
        <v>4722759000000</v>
      </c>
      <c r="U121" s="5">
        <v>2768197000000</v>
      </c>
      <c r="V121" s="5">
        <v>1299367000000</v>
      </c>
      <c r="W121" s="5">
        <v>766770000000</v>
      </c>
      <c r="X121" s="5">
        <v>285477000000</v>
      </c>
      <c r="Y121" s="5">
        <v>318884000000</v>
      </c>
      <c r="Z121" s="5">
        <v>1205190000000</v>
      </c>
    </row>
    <row r="122" spans="3:26" ht="15.5" x14ac:dyDescent="0.35">
      <c r="C122" t="s">
        <v>142</v>
      </c>
      <c r="D122" s="5">
        <v>186308000000</v>
      </c>
      <c r="E122" s="5">
        <v>177271000000</v>
      </c>
      <c r="F122" s="5">
        <v>155136000000</v>
      </c>
      <c r="G122" s="5">
        <v>213162000000</v>
      </c>
      <c r="I122" s="5">
        <v>177271000000</v>
      </c>
      <c r="J122" s="5">
        <v>149614000000</v>
      </c>
      <c r="K122" s="5">
        <v>133097000000</v>
      </c>
    </row>
    <row r="123" spans="3:26" ht="15.5" x14ac:dyDescent="0.35">
      <c r="C123" t="s">
        <v>160</v>
      </c>
      <c r="D123" s="5">
        <v>11753661000000</v>
      </c>
      <c r="E123" s="5">
        <v>11706869000000</v>
      </c>
      <c r="F123" s="5">
        <v>11811932000000</v>
      </c>
      <c r="G123" s="5">
        <v>12714801000000</v>
      </c>
      <c r="I123" s="5">
        <v>11706869000000</v>
      </c>
      <c r="J123" s="5">
        <v>12502078000000</v>
      </c>
      <c r="K123" s="5">
        <v>13942042000000</v>
      </c>
      <c r="L123" s="5">
        <v>13520331000000</v>
      </c>
      <c r="M123" s="5">
        <v>10296052000000</v>
      </c>
      <c r="N123" s="5">
        <v>7809608000000</v>
      </c>
      <c r="O123" s="5">
        <v>8281441000000</v>
      </c>
      <c r="P123" s="5">
        <v>8253944000000</v>
      </c>
      <c r="Q123" s="5">
        <v>8819768000000</v>
      </c>
      <c r="R123" s="5">
        <v>10047751000000</v>
      </c>
      <c r="S123" s="5">
        <v>12123488000000</v>
      </c>
      <c r="T123" s="5">
        <v>9919150000000</v>
      </c>
      <c r="U123" s="5">
        <v>5771297000000</v>
      </c>
      <c r="V123" s="5">
        <v>4172163000000</v>
      </c>
      <c r="W123" s="5">
        <v>2658734000000</v>
      </c>
      <c r="X123" s="5">
        <v>2036240000000</v>
      </c>
      <c r="Y123" s="5">
        <v>2397701000000</v>
      </c>
      <c r="Z123" s="5">
        <v>3844198000000</v>
      </c>
    </row>
    <row r="124" spans="3:26" ht="15.5" x14ac:dyDescent="0.35">
      <c r="C124" t="s">
        <v>161</v>
      </c>
    </row>
    <row r="125" spans="3:26" ht="15.5" x14ac:dyDescent="0.35">
      <c r="C125" t="s">
        <v>162</v>
      </c>
      <c r="D125" s="5">
        <v>163980000000</v>
      </c>
      <c r="E125" s="5">
        <v>163980000000</v>
      </c>
      <c r="F125" s="5">
        <v>163980000000</v>
      </c>
      <c r="G125" s="5">
        <v>163980000000</v>
      </c>
      <c r="I125" s="5">
        <v>163980000000</v>
      </c>
      <c r="J125" s="5">
        <v>163980000000</v>
      </c>
      <c r="K125" s="5">
        <v>163980000000</v>
      </c>
      <c r="L125" s="5">
        <v>163980000000</v>
      </c>
      <c r="M125" s="5">
        <v>163980000000</v>
      </c>
      <c r="N125" s="5">
        <v>163980000000</v>
      </c>
      <c r="O125" s="5">
        <v>163980000000</v>
      </c>
      <c r="P125" s="5">
        <v>163980000000</v>
      </c>
      <c r="Q125" s="5">
        <v>163980000000</v>
      </c>
      <c r="R125" s="5">
        <v>163980000000</v>
      </c>
      <c r="S125" s="5">
        <v>163980000000</v>
      </c>
      <c r="T125" s="5">
        <v>163980000000</v>
      </c>
      <c r="U125" s="5">
        <v>163980000000</v>
      </c>
      <c r="V125" s="5">
        <v>163980000000</v>
      </c>
      <c r="W125" s="5">
        <v>163980000000</v>
      </c>
      <c r="X125" s="5">
        <v>163980000000</v>
      </c>
      <c r="Y125" s="5">
        <v>164228000000</v>
      </c>
      <c r="Z125" s="5">
        <v>164228000000</v>
      </c>
    </row>
    <row r="126" spans="3:26" ht="15.5" x14ac:dyDescent="0.35">
      <c r="C126" t="s">
        <v>163</v>
      </c>
      <c r="D126" s="5">
        <v>-43385000000</v>
      </c>
      <c r="E126" s="5">
        <v>-43385000000</v>
      </c>
      <c r="F126" s="5">
        <v>-43385000000</v>
      </c>
      <c r="G126" s="5">
        <v>-43385000000</v>
      </c>
      <c r="I126" s="5">
        <v>-43385000000</v>
      </c>
      <c r="J126" s="5">
        <v>-43385000000</v>
      </c>
      <c r="K126" s="5">
        <v>-43385000000</v>
      </c>
      <c r="L126" s="5">
        <v>-43385000000</v>
      </c>
      <c r="M126" s="5">
        <v>-43385000000</v>
      </c>
      <c r="N126" s="5">
        <v>-43385000000</v>
      </c>
      <c r="O126" s="5">
        <v>-43385000000</v>
      </c>
      <c r="P126" s="5">
        <v>-43385000000</v>
      </c>
      <c r="Q126" s="5">
        <v>-43385000000</v>
      </c>
      <c r="R126" s="5">
        <v>-43385000000</v>
      </c>
      <c r="S126" s="5">
        <v>121175000000</v>
      </c>
      <c r="T126" s="5">
        <v>121175000000</v>
      </c>
      <c r="U126" s="5">
        <v>121175000000</v>
      </c>
      <c r="V126" s="5">
        <v>121175000000</v>
      </c>
      <c r="W126" s="5">
        <v>147037000000</v>
      </c>
      <c r="X126" s="5">
        <v>147037000000</v>
      </c>
      <c r="Y126" s="5">
        <v>147259000000</v>
      </c>
      <c r="Z126" s="5">
        <v>147259000000</v>
      </c>
    </row>
    <row r="127" spans="3:26" ht="15.5" x14ac:dyDescent="0.35">
      <c r="C127" t="s">
        <v>164</v>
      </c>
      <c r="D127" s="5">
        <v>36577495000000</v>
      </c>
      <c r="E127" s="5">
        <v>33997499000000</v>
      </c>
      <c r="F127" s="5">
        <v>31747083000000</v>
      </c>
      <c r="G127" s="5">
        <v>30276452000000</v>
      </c>
      <c r="I127" s="5">
        <v>33997499000000</v>
      </c>
      <c r="J127" s="5">
        <v>30135088000000</v>
      </c>
      <c r="K127" s="5">
        <v>26873626000000</v>
      </c>
      <c r="L127" s="5">
        <v>26171602000000</v>
      </c>
      <c r="M127" s="5">
        <v>24996417000000</v>
      </c>
      <c r="N127" s="5">
        <v>23194160000000</v>
      </c>
      <c r="O127" s="5">
        <v>20919778000000</v>
      </c>
      <c r="P127" s="5">
        <v>19236849000000</v>
      </c>
      <c r="Q127" s="5">
        <v>15545762000000</v>
      </c>
      <c r="R127" s="5">
        <v>13999362000000</v>
      </c>
      <c r="S127" s="5">
        <v>12261973000000</v>
      </c>
      <c r="T127" s="5">
        <v>10640548000000</v>
      </c>
      <c r="U127" s="5">
        <v>9648061000000</v>
      </c>
      <c r="V127" s="5">
        <v>7871460000000</v>
      </c>
      <c r="W127" s="5">
        <v>5876112000000</v>
      </c>
      <c r="X127" s="5">
        <v>4173277000000</v>
      </c>
      <c r="Y127" s="5">
        <v>2647393000000</v>
      </c>
      <c r="Z127" s="5">
        <v>1034683000000</v>
      </c>
    </row>
    <row r="128" spans="3:26" ht="15.5" x14ac:dyDescent="0.35">
      <c r="C128" t="s">
        <v>165</v>
      </c>
      <c r="D128" s="5">
        <v>33000000000</v>
      </c>
      <c r="E128" s="5">
        <v>33000000000</v>
      </c>
      <c r="F128" s="5">
        <v>33000000000</v>
      </c>
      <c r="G128" s="5">
        <v>33000000000</v>
      </c>
      <c r="I128" s="5">
        <v>33000000000</v>
      </c>
      <c r="J128" s="5">
        <v>33000000000</v>
      </c>
      <c r="K128" s="5">
        <v>33000000000</v>
      </c>
      <c r="L128" s="5">
        <v>33000000000</v>
      </c>
      <c r="M128" s="5">
        <v>33000000000</v>
      </c>
      <c r="N128" s="5">
        <v>33000000000</v>
      </c>
      <c r="O128" s="5">
        <v>33000000000</v>
      </c>
      <c r="P128" s="5">
        <v>33000000000</v>
      </c>
      <c r="Q128" s="5">
        <v>33000000000</v>
      </c>
      <c r="R128" s="5">
        <v>33000000000</v>
      </c>
      <c r="S128" s="5">
        <v>33000000000</v>
      </c>
      <c r="T128" s="5">
        <v>33000000000</v>
      </c>
      <c r="U128" s="5">
        <v>33000000000</v>
      </c>
      <c r="V128" s="5">
        <v>33000000000</v>
      </c>
      <c r="W128" s="5">
        <v>10000000000</v>
      </c>
      <c r="X128" s="5">
        <v>9000000000</v>
      </c>
      <c r="Y128" s="5">
        <v>8000000000</v>
      </c>
      <c r="Z128" s="5">
        <v>7000000000</v>
      </c>
    </row>
    <row r="129" spans="2:26" ht="15.5" x14ac:dyDescent="0.35">
      <c r="C129" t="s">
        <v>166</v>
      </c>
      <c r="D129" s="5">
        <v>36544495000000</v>
      </c>
      <c r="E129" s="5">
        <v>33964499000000</v>
      </c>
      <c r="F129" s="5">
        <v>31714083000000</v>
      </c>
      <c r="G129" s="5">
        <v>30243452000000</v>
      </c>
      <c r="I129" s="5">
        <v>33964499000000</v>
      </c>
      <c r="J129" s="5">
        <v>30102088000000</v>
      </c>
      <c r="K129" s="5">
        <v>26840626000000</v>
      </c>
      <c r="L129" s="5">
        <v>26138602000000</v>
      </c>
      <c r="M129" s="5">
        <v>24963417000000</v>
      </c>
      <c r="N129" s="5">
        <v>23161160000000</v>
      </c>
      <c r="O129" s="5">
        <v>20886778000000</v>
      </c>
      <c r="P129" s="5">
        <v>19203849000000</v>
      </c>
      <c r="Q129" s="5">
        <v>15512762000000</v>
      </c>
      <c r="R129" s="5">
        <v>13966362000000</v>
      </c>
      <c r="S129" s="5">
        <v>12228973000000</v>
      </c>
      <c r="T129" s="5">
        <v>10607548000000</v>
      </c>
      <c r="U129" s="5">
        <v>9615061000000</v>
      </c>
      <c r="V129" s="5">
        <v>7838460000000</v>
      </c>
      <c r="W129" s="5">
        <v>5866112000000</v>
      </c>
      <c r="X129" s="5">
        <v>4164277000000</v>
      </c>
      <c r="Y129" s="5">
        <v>2639393000000</v>
      </c>
      <c r="Z129" s="5">
        <v>1027683000000</v>
      </c>
    </row>
    <row r="130" spans="2:26" ht="15.5" x14ac:dyDescent="0.35">
      <c r="C130" t="s">
        <v>167</v>
      </c>
      <c r="D130" s="5">
        <v>36577495000000</v>
      </c>
      <c r="E130" s="5">
        <v>33997499000000</v>
      </c>
      <c r="F130" s="5">
        <v>31747083000000</v>
      </c>
      <c r="G130" s="5">
        <v>30276452000000</v>
      </c>
      <c r="I130" s="5">
        <v>33997499000000</v>
      </c>
      <c r="J130" s="5">
        <v>30135088000000</v>
      </c>
      <c r="K130" s="5">
        <v>26873626000000</v>
      </c>
      <c r="L130" s="5">
        <v>26171602000000</v>
      </c>
      <c r="M130" s="5">
        <v>24996417000000</v>
      </c>
      <c r="N130" s="5">
        <v>23194160000000</v>
      </c>
      <c r="O130" s="5">
        <v>20919778000000</v>
      </c>
      <c r="P130" s="5">
        <v>19236849000000</v>
      </c>
      <c r="Q130" s="5">
        <v>15545762000000</v>
      </c>
      <c r="R130" s="5">
        <v>13999362000000</v>
      </c>
      <c r="S130" s="5">
        <v>12261973000000</v>
      </c>
      <c r="T130" s="5">
        <v>10640548000000</v>
      </c>
      <c r="U130" s="5">
        <v>9648061000000</v>
      </c>
      <c r="V130" s="5">
        <v>7871460000000</v>
      </c>
      <c r="W130" s="5">
        <v>5876112000000</v>
      </c>
      <c r="X130" s="5">
        <v>4173277000000</v>
      </c>
      <c r="Y130" s="5">
        <v>2647393000000</v>
      </c>
      <c r="Z130" s="5">
        <v>1034683000000</v>
      </c>
    </row>
    <row r="131" spans="2:26" ht="15.5" x14ac:dyDescent="0.35">
      <c r="C131" t="s">
        <v>168</v>
      </c>
      <c r="D131" s="5">
        <v>14531000000</v>
      </c>
      <c r="E131" s="5">
        <v>14724000000</v>
      </c>
      <c r="F131" s="5">
        <v>18115000000</v>
      </c>
      <c r="G131" s="5">
        <v>19149000000</v>
      </c>
      <c r="I131" s="5">
        <v>14724000000</v>
      </c>
      <c r="J131" s="5">
        <v>14963000000</v>
      </c>
      <c r="K131" s="5">
        <v>16261000000</v>
      </c>
      <c r="L131" s="5">
        <v>16741000000</v>
      </c>
      <c r="M131" s="5">
        <v>14711000000</v>
      </c>
      <c r="N131" s="5">
        <v>16652000000</v>
      </c>
      <c r="O131" s="5">
        <v>12951000000</v>
      </c>
      <c r="P131" s="5">
        <v>15454000000</v>
      </c>
      <c r="Q131" s="5">
        <v>18192000000</v>
      </c>
      <c r="R131" s="5">
        <v>19252000000</v>
      </c>
      <c r="S131" s="5">
        <v>14299000000</v>
      </c>
      <c r="T131" s="5">
        <v>17586000000</v>
      </c>
      <c r="U131" s="5">
        <v>17684000000</v>
      </c>
      <c r="V131" s="5">
        <v>19849000000</v>
      </c>
      <c r="W131" s="5">
        <v>28203000000</v>
      </c>
      <c r="X131" s="5">
        <v>23604000000</v>
      </c>
      <c r="Y131" s="5">
        <v>18656000000</v>
      </c>
      <c r="Z131" s="5">
        <v>14034000000</v>
      </c>
    </row>
    <row r="132" spans="2:26" ht="15.5" x14ac:dyDescent="0.35">
      <c r="C132" t="s">
        <v>9</v>
      </c>
      <c r="D132" s="5">
        <v>36730897000000</v>
      </c>
      <c r="E132" s="5">
        <v>34151094000000</v>
      </c>
      <c r="F132" s="5">
        <v>31904069000000</v>
      </c>
      <c r="G132" s="5">
        <v>30434472000000</v>
      </c>
      <c r="I132" s="5">
        <v>34151094000000</v>
      </c>
      <c r="J132" s="5">
        <v>30288922000000</v>
      </c>
      <c r="K132" s="5">
        <v>27028758000000</v>
      </c>
      <c r="L132" s="5">
        <v>26327214000000</v>
      </c>
      <c r="M132" s="5">
        <v>25149999000000</v>
      </c>
      <c r="N132" s="5">
        <v>23349683000000</v>
      </c>
      <c r="O132" s="5">
        <v>21071600000000</v>
      </c>
      <c r="P132" s="5">
        <v>19391174000000</v>
      </c>
      <c r="Q132" s="5">
        <v>15702825000000</v>
      </c>
      <c r="R132" s="5">
        <v>14157243000000</v>
      </c>
      <c r="S132" s="5">
        <v>12561427000000</v>
      </c>
      <c r="T132" s="5">
        <v>10943289000000</v>
      </c>
      <c r="U132" s="5">
        <v>9950900000000</v>
      </c>
      <c r="V132" s="5">
        <v>8176464000000</v>
      </c>
      <c r="W132" s="5">
        <v>6189470000000</v>
      </c>
      <c r="X132" s="5">
        <v>4482036000000</v>
      </c>
      <c r="Y132" s="5">
        <v>2951674000000</v>
      </c>
      <c r="Z132" s="5">
        <v>1334342000000</v>
      </c>
    </row>
    <row r="133" spans="2:26" ht="15.5" x14ac:dyDescent="0.35">
      <c r="C133" t="s">
        <v>169</v>
      </c>
      <c r="D133" s="5">
        <v>48484558000000</v>
      </c>
      <c r="E133" s="5">
        <v>45857963000000</v>
      </c>
      <c r="F133" s="5">
        <v>43716001000000</v>
      </c>
      <c r="G133" s="5">
        <v>43149273000000</v>
      </c>
      <c r="I133" s="5">
        <v>45857963000000</v>
      </c>
      <c r="J133" s="5">
        <v>42791000000000</v>
      </c>
      <c r="K133" s="5">
        <v>40970800000000</v>
      </c>
      <c r="L133" s="5">
        <v>39847545000000</v>
      </c>
      <c r="M133" s="5">
        <v>35446051000000</v>
      </c>
      <c r="N133" s="5">
        <v>31159291000000</v>
      </c>
      <c r="O133" s="5">
        <v>29353041000000</v>
      </c>
      <c r="P133" s="5">
        <v>27645118000000</v>
      </c>
      <c r="Q133" s="5">
        <v>24522593000000</v>
      </c>
      <c r="R133" s="5">
        <v>24204994000000</v>
      </c>
      <c r="S133" s="5">
        <v>24684915000000</v>
      </c>
      <c r="T133" s="5">
        <v>20862439000000</v>
      </c>
      <c r="U133" s="5">
        <v>15722197000000</v>
      </c>
      <c r="V133" s="5">
        <v>12348627000000</v>
      </c>
      <c r="W133" s="5">
        <v>8848204000000</v>
      </c>
      <c r="X133" s="5">
        <v>6518276000000</v>
      </c>
      <c r="Y133" s="5">
        <v>5349375000000</v>
      </c>
      <c r="Z133" s="5">
        <v>5178540000000</v>
      </c>
    </row>
    <row r="134" spans="2:26" ht="15.5" x14ac:dyDescent="0.35">
      <c r="C134" t="s">
        <v>170</v>
      </c>
      <c r="D134" s="5">
        <v>16398000000</v>
      </c>
      <c r="E134" s="5">
        <v>16398000000</v>
      </c>
      <c r="F134" s="5">
        <v>16398000000</v>
      </c>
      <c r="G134" s="5">
        <v>16398000000</v>
      </c>
      <c r="I134" s="5">
        <v>16398000000</v>
      </c>
      <c r="J134" s="5">
        <v>16398000000</v>
      </c>
      <c r="K134" s="5">
        <v>16398000000</v>
      </c>
      <c r="L134" s="5">
        <v>16398000000</v>
      </c>
      <c r="M134" s="5">
        <v>16398000000</v>
      </c>
      <c r="N134" s="5">
        <v>16398000000</v>
      </c>
      <c r="O134" s="5">
        <v>16398000000</v>
      </c>
      <c r="P134" s="5">
        <v>16398000000</v>
      </c>
      <c r="Q134" s="5">
        <v>16398000000</v>
      </c>
      <c r="R134" s="5">
        <v>16398000000</v>
      </c>
      <c r="S134" s="5">
        <v>16398000000</v>
      </c>
      <c r="T134" s="5">
        <v>16398000000</v>
      </c>
      <c r="U134" s="5">
        <v>16398000000</v>
      </c>
      <c r="V134" s="5">
        <v>16398000000</v>
      </c>
      <c r="W134" s="5">
        <v>16398000000</v>
      </c>
      <c r="X134" s="5">
        <v>16398000000</v>
      </c>
      <c r="Y134" s="5">
        <v>3284561408</v>
      </c>
      <c r="Z134" s="5">
        <v>3284561408</v>
      </c>
    </row>
    <row r="136" spans="2:26" ht="15.5" x14ac:dyDescent="0.35">
      <c r="B136" t="s">
        <v>171</v>
      </c>
      <c r="C136" t="s">
        <v>172</v>
      </c>
      <c r="D136" s="5">
        <v>3437602000000</v>
      </c>
      <c r="E136" s="5">
        <v>1758781000000</v>
      </c>
      <c r="F136" s="5">
        <v>1881152000000</v>
      </c>
      <c r="G136" s="5">
        <v>-464647000000</v>
      </c>
      <c r="I136" s="5">
        <v>5773901000000</v>
      </c>
      <c r="J136" s="5">
        <v>4305814000000</v>
      </c>
      <c r="K136" s="5">
        <v>3146254000000</v>
      </c>
      <c r="L136" s="5">
        <v>1673887000000</v>
      </c>
      <c r="M136" s="5">
        <v>2121905000000</v>
      </c>
      <c r="N136" s="5">
        <v>4845575000000</v>
      </c>
      <c r="O136" s="5">
        <v>3400173000000</v>
      </c>
      <c r="P136" s="5">
        <v>5035954000000</v>
      </c>
      <c r="Q136" s="5">
        <v>1624465000000</v>
      </c>
      <c r="R136" s="5">
        <v>4157137000000</v>
      </c>
      <c r="S136" s="5">
        <v>1707438000000</v>
      </c>
      <c r="T136" s="5">
        <v>239221000000</v>
      </c>
      <c r="U136" s="5">
        <v>2061273000000</v>
      </c>
      <c r="V136" s="5">
        <v>1689376000000</v>
      </c>
      <c r="W136" s="5">
        <v>1076052000000</v>
      </c>
      <c r="X136" s="5">
        <v>2405095000000</v>
      </c>
      <c r="Y136" s="5">
        <v>1855546000000</v>
      </c>
      <c r="Z136" s="5">
        <v>244737000000</v>
      </c>
    </row>
    <row r="137" spans="2:26" ht="15.5" x14ac:dyDescent="0.35">
      <c r="C137" t="s">
        <v>825</v>
      </c>
      <c r="D137" s="5">
        <v>20220885000000</v>
      </c>
      <c r="E137" s="5">
        <v>20612078000000</v>
      </c>
      <c r="F137" s="5">
        <v>17264203000000</v>
      </c>
      <c r="G137" s="5">
        <v>15474909000000</v>
      </c>
      <c r="I137" s="5">
        <v>70731208000000</v>
      </c>
      <c r="J137" s="5">
        <v>67601179000000</v>
      </c>
      <c r="K137" s="5">
        <v>61481542000000</v>
      </c>
      <c r="L137" s="5">
        <v>56777844000000</v>
      </c>
      <c r="M137" s="5">
        <v>51871039000000</v>
      </c>
      <c r="N137" s="5">
        <v>42539622000000</v>
      </c>
      <c r="O137" s="5">
        <v>42786955000000</v>
      </c>
      <c r="P137" s="5">
        <v>40566923000000</v>
      </c>
      <c r="Q137" s="5">
        <v>36383195000000</v>
      </c>
      <c r="R137" s="5">
        <v>39566065000000</v>
      </c>
      <c r="S137" s="5">
        <v>30051253000000</v>
      </c>
      <c r="T137" s="5">
        <v>28773136000000</v>
      </c>
      <c r="U137" s="5">
        <v>25160477000000</v>
      </c>
      <c r="V137" s="5">
        <v>21020109000000</v>
      </c>
      <c r="W137" s="5">
        <v>17641866000000</v>
      </c>
      <c r="X137" s="5">
        <v>15035164000000</v>
      </c>
      <c r="Y137" s="5">
        <v>14450164000000</v>
      </c>
      <c r="Z137" s="5">
        <v>13273517000000</v>
      </c>
    </row>
    <row r="138" spans="2:26" ht="15.5" x14ac:dyDescent="0.35">
      <c r="C138" t="s">
        <v>174</v>
      </c>
      <c r="R138" s="5">
        <v>-34511239000000</v>
      </c>
      <c r="S138" s="5">
        <v>-26920272000000</v>
      </c>
      <c r="T138" s="5">
        <v>-27169660000000</v>
      </c>
      <c r="U138" s="5">
        <v>-22239569000000</v>
      </c>
      <c r="V138" s="5">
        <v>-18567131000000</v>
      </c>
      <c r="W138" s="5">
        <v>-15763151000000</v>
      </c>
      <c r="X138" s="5">
        <v>-11906022000000</v>
      </c>
      <c r="Y138" s="5">
        <v>-12154007000000</v>
      </c>
      <c r="Z138" s="5">
        <v>-12331051000000</v>
      </c>
    </row>
    <row r="139" spans="2:26" ht="15.5" x14ac:dyDescent="0.35">
      <c r="C139" t="s">
        <v>1533</v>
      </c>
      <c r="E139" s="5">
        <v>-1051310000000</v>
      </c>
      <c r="F139" s="5">
        <v>-624020000000</v>
      </c>
      <c r="G139" s="5">
        <v>-1252478000000</v>
      </c>
      <c r="I139" s="5">
        <v>-2927808000000</v>
      </c>
      <c r="J139" s="5">
        <v>-2597473000000</v>
      </c>
      <c r="K139" s="5">
        <v>-2235799000000</v>
      </c>
      <c r="L139" s="5">
        <v>-2193218000000</v>
      </c>
      <c r="M139" s="5">
        <v>-1781683000000</v>
      </c>
      <c r="N139" s="5">
        <v>-1442341000000</v>
      </c>
      <c r="O139" s="5">
        <v>-1687019000000</v>
      </c>
      <c r="P139" s="5">
        <v>-1641048000000</v>
      </c>
      <c r="Q139" s="5">
        <v>-1515533000000</v>
      </c>
    </row>
    <row r="140" spans="2:26" ht="15.5" x14ac:dyDescent="0.35">
      <c r="C140" t="s">
        <v>595</v>
      </c>
      <c r="D140" s="5">
        <v>-15095676000000</v>
      </c>
      <c r="E140" s="5">
        <v>-16481991000000</v>
      </c>
      <c r="F140" s="5">
        <v>-14034998000000</v>
      </c>
      <c r="G140" s="5">
        <v>-14750135000000</v>
      </c>
      <c r="I140" s="5">
        <v>-58547568000000</v>
      </c>
      <c r="J140" s="5">
        <v>-56326623000000</v>
      </c>
      <c r="K140" s="5">
        <v>-51019859000000</v>
      </c>
      <c r="L140" s="5">
        <v>-49035045000000</v>
      </c>
      <c r="M140" s="5">
        <v>-44747449000000</v>
      </c>
      <c r="N140" s="5">
        <v>-32849645000000</v>
      </c>
      <c r="O140" s="5">
        <v>-34006063000000</v>
      </c>
      <c r="P140" s="5">
        <v>-31056172000000</v>
      </c>
      <c r="Q140" s="5">
        <v>-30320368000000</v>
      </c>
    </row>
    <row r="141" spans="2:26" ht="15.5" x14ac:dyDescent="0.35">
      <c r="C141" t="s">
        <v>909</v>
      </c>
      <c r="D141" s="5">
        <v>-454182000000</v>
      </c>
      <c r="E141" s="5">
        <v>-1020430000000</v>
      </c>
      <c r="F141" s="5">
        <v>-340319000000</v>
      </c>
      <c r="G141" s="5">
        <v>-535885000000</v>
      </c>
      <c r="I141" s="5">
        <v>-2429003000000</v>
      </c>
      <c r="J141" s="5">
        <v>-2395712000000</v>
      </c>
      <c r="K141" s="5">
        <v>-2398836000000</v>
      </c>
      <c r="L141" s="5">
        <v>-2245715000000</v>
      </c>
      <c r="M141" s="5">
        <v>-2069897000000</v>
      </c>
      <c r="N141" s="5">
        <v>-1820022000000</v>
      </c>
      <c r="O141" s="5">
        <v>-1587038000000</v>
      </c>
      <c r="P141" s="5">
        <v>-1505584000000</v>
      </c>
      <c r="Q141" s="5">
        <v>-928935000000</v>
      </c>
    </row>
    <row r="142" spans="2:26" ht="15.5" x14ac:dyDescent="0.35">
      <c r="C142" t="s">
        <v>604</v>
      </c>
      <c r="D142" s="5">
        <v>-15549858000000</v>
      </c>
      <c r="E142" s="5">
        <v>-18553731000000</v>
      </c>
      <c r="F142" s="5">
        <v>-14999337000000</v>
      </c>
      <c r="G142" s="5">
        <v>-16538498000000</v>
      </c>
      <c r="I142" s="5">
        <v>-63904379000000</v>
      </c>
      <c r="J142" s="5">
        <v>-61319808000000</v>
      </c>
      <c r="K142" s="5">
        <v>-55654494000000</v>
      </c>
      <c r="L142" s="5">
        <v>-53473978000000</v>
      </c>
      <c r="M142" s="5">
        <v>-48599029000000</v>
      </c>
      <c r="N142" s="5">
        <v>-36112008000000</v>
      </c>
      <c r="O142" s="5">
        <v>-37280120000000</v>
      </c>
      <c r="P142" s="5">
        <v>-34202804000000</v>
      </c>
      <c r="Q142" s="5">
        <v>-32764836000000</v>
      </c>
      <c r="R142" s="5">
        <v>-34511239000000</v>
      </c>
      <c r="S142" s="5">
        <v>-26920272000000</v>
      </c>
      <c r="T142" s="5">
        <v>-27169660000000</v>
      </c>
      <c r="U142" s="5">
        <v>-22239569000000</v>
      </c>
      <c r="V142" s="5">
        <v>-18567131000000</v>
      </c>
      <c r="W142" s="5">
        <v>-15763151000000</v>
      </c>
      <c r="X142" s="5">
        <v>-11906022000000</v>
      </c>
      <c r="Y142" s="5">
        <v>-12154007000000</v>
      </c>
      <c r="Z142" s="5">
        <v>-12331051000000</v>
      </c>
    </row>
    <row r="143" spans="2:26" ht="15.5" x14ac:dyDescent="0.35">
      <c r="C143" t="s">
        <v>664</v>
      </c>
    </row>
    <row r="144" spans="2:26" ht="15.5" x14ac:dyDescent="0.35">
      <c r="C144" t="s">
        <v>92</v>
      </c>
      <c r="D144" s="5">
        <v>38229000000</v>
      </c>
      <c r="E144" s="5">
        <v>114503000000</v>
      </c>
      <c r="F144" s="5">
        <v>-68895000000</v>
      </c>
      <c r="G144" s="5">
        <v>36448000000</v>
      </c>
      <c r="I144" s="5">
        <v>114503000000</v>
      </c>
      <c r="J144" s="5">
        <v>44025000000</v>
      </c>
      <c r="K144" s="5">
        <v>28117000000</v>
      </c>
      <c r="L144" s="5">
        <v>21555000000</v>
      </c>
      <c r="M144" s="5">
        <v>39843000000</v>
      </c>
      <c r="N144" s="5">
        <v>66601000000</v>
      </c>
      <c r="O144" s="5">
        <v>49965000000</v>
      </c>
      <c r="P144" s="5">
        <v>77164000000</v>
      </c>
      <c r="Q144" s="5">
        <v>49304000000</v>
      </c>
      <c r="R144" s="5">
        <v>44906000000</v>
      </c>
      <c r="S144" s="5">
        <v>22553000000</v>
      </c>
      <c r="T144" s="5">
        <v>23371000000</v>
      </c>
      <c r="U144" s="5">
        <v>21365000000</v>
      </c>
      <c r="V144" s="5">
        <v>37385000000</v>
      </c>
    </row>
    <row r="145" spans="3:26" ht="15.5" x14ac:dyDescent="0.35">
      <c r="C145" t="s">
        <v>1140</v>
      </c>
      <c r="D145" s="5">
        <v>-106250000000</v>
      </c>
      <c r="E145" s="5">
        <v>-71216000000</v>
      </c>
      <c r="F145" s="5">
        <v>-143994000000</v>
      </c>
      <c r="G145" s="5">
        <v>-144439000000</v>
      </c>
      <c r="I145" s="5">
        <v>-509508000000</v>
      </c>
      <c r="J145" s="5">
        <v>-726972000000</v>
      </c>
      <c r="K145" s="5">
        <v>-635862000000</v>
      </c>
      <c r="L145" s="5">
        <v>-431044000000</v>
      </c>
      <c r="M145" s="5">
        <v>-267794000000</v>
      </c>
      <c r="N145" s="5">
        <v>-384525000000</v>
      </c>
      <c r="O145" s="5">
        <v>-385481000000</v>
      </c>
      <c r="P145" s="5">
        <v>-456669000000</v>
      </c>
      <c r="Q145" s="5">
        <v>-471506000000</v>
      </c>
      <c r="R145" s="5">
        <v>-664705000000</v>
      </c>
      <c r="S145" s="5">
        <v>-640941000000</v>
      </c>
      <c r="T145" s="5">
        <v>-285336000000</v>
      </c>
      <c r="U145" s="5">
        <v>-143309000000</v>
      </c>
      <c r="V145" s="5">
        <v>-72922000000</v>
      </c>
      <c r="W145" s="5">
        <v>-58816000000</v>
      </c>
      <c r="X145" s="5">
        <v>-60618000000</v>
      </c>
      <c r="Y145" s="5">
        <v>-217499000000</v>
      </c>
      <c r="Z145" s="5">
        <v>-252394000000</v>
      </c>
    </row>
    <row r="146" spans="3:26" ht="15.5" x14ac:dyDescent="0.35">
      <c r="C146" t="s">
        <v>1478</v>
      </c>
      <c r="D146" s="5">
        <v>-467275000000</v>
      </c>
      <c r="E146" s="5">
        <v>135977000000</v>
      </c>
      <c r="F146" s="5">
        <v>-669739000000</v>
      </c>
      <c r="G146" s="5">
        <v>-311791000000</v>
      </c>
      <c r="I146" s="5">
        <v>-1224408000000</v>
      </c>
      <c r="J146" s="5">
        <v>-1110090000000</v>
      </c>
      <c r="K146" s="5">
        <v>-1511412000000</v>
      </c>
      <c r="L146" s="5">
        <v>-1326129000000</v>
      </c>
      <c r="M146" s="5">
        <v>-1105266000000</v>
      </c>
      <c r="N146" s="5">
        <v>-1166389000000</v>
      </c>
      <c r="O146" s="5">
        <v>-1949684000000</v>
      </c>
      <c r="P146" s="5">
        <v>-918248000000</v>
      </c>
      <c r="Q146" s="5">
        <v>-1452945000000</v>
      </c>
      <c r="R146" s="5">
        <v>-564587000000</v>
      </c>
      <c r="S146" s="5">
        <v>-628226000000</v>
      </c>
      <c r="T146" s="5">
        <v>-691856000000</v>
      </c>
      <c r="U146" s="5">
        <v>-778138000000</v>
      </c>
      <c r="V146" s="5">
        <v>-759000000000</v>
      </c>
      <c r="W146" s="5">
        <v>-827749000000</v>
      </c>
      <c r="X146" s="5">
        <v>-761278000000</v>
      </c>
      <c r="Y146" s="5">
        <v>-357872000000</v>
      </c>
      <c r="Z146" s="5">
        <v>-174036000000</v>
      </c>
    </row>
    <row r="147" spans="3:26" ht="15.5" x14ac:dyDescent="0.35">
      <c r="C147" t="s">
        <v>668</v>
      </c>
      <c r="E147" s="5">
        <v>-78196000000</v>
      </c>
      <c r="F147" s="5">
        <v>78196000000</v>
      </c>
      <c r="W147" s="5">
        <v>28376000000</v>
      </c>
      <c r="X147" s="5">
        <v>21066000000</v>
      </c>
      <c r="Y147" s="5">
        <v>14503000000</v>
      </c>
      <c r="Z147" s="5">
        <v>4082000000</v>
      </c>
    </row>
    <row r="148" spans="3:26" ht="15.5" x14ac:dyDescent="0.35">
      <c r="C148" t="s">
        <v>1534</v>
      </c>
      <c r="D148" s="5">
        <v>14060000000</v>
      </c>
      <c r="E148" s="5">
        <v>37379000000</v>
      </c>
      <c r="F148" s="5">
        <v>77595000000</v>
      </c>
      <c r="G148" s="5">
        <v>143245000000</v>
      </c>
      <c r="I148" s="5">
        <v>258918000000</v>
      </c>
      <c r="J148" s="5">
        <v>109265000000</v>
      </c>
      <c r="K148" s="5">
        <v>78211000000</v>
      </c>
      <c r="L148" s="5">
        <v>260010000000</v>
      </c>
      <c r="M148" s="5">
        <v>204410000000</v>
      </c>
      <c r="N148" s="5">
        <v>45138000000</v>
      </c>
      <c r="O148" s="5">
        <v>146225000000</v>
      </c>
      <c r="P148" s="5">
        <v>19460000000</v>
      </c>
      <c r="Q148" s="5">
        <v>27392000000</v>
      </c>
      <c r="R148" s="5">
        <v>139015000000</v>
      </c>
      <c r="T148" s="5">
        <v>-316722000000</v>
      </c>
      <c r="U148" s="5">
        <v>112768000000</v>
      </c>
      <c r="W148" s="5">
        <v>38152000000</v>
      </c>
    </row>
    <row r="149" spans="3:26" ht="15.5" x14ac:dyDescent="0.35">
      <c r="C149" t="s">
        <v>1535</v>
      </c>
      <c r="D149" s="5">
        <v>-712189000000</v>
      </c>
      <c r="E149" s="5">
        <v>-438013000000</v>
      </c>
      <c r="F149" s="5">
        <v>343123000000</v>
      </c>
      <c r="G149" s="5">
        <v>875479000000</v>
      </c>
      <c r="I149" s="5">
        <v>307567000000</v>
      </c>
      <c r="J149" s="5">
        <v>-291785000000</v>
      </c>
      <c r="K149" s="5">
        <v>-639848000000</v>
      </c>
      <c r="L149" s="5">
        <v>-154371000000</v>
      </c>
      <c r="M149" s="5">
        <v>-21298000000</v>
      </c>
      <c r="N149" s="5">
        <v>-142864000000</v>
      </c>
      <c r="O149" s="5">
        <v>32313000000</v>
      </c>
      <c r="P149" s="5">
        <v>-49872000000</v>
      </c>
      <c r="Q149" s="5">
        <v>-146139000000</v>
      </c>
      <c r="R149" s="5">
        <v>147682000000</v>
      </c>
      <c r="S149" s="5">
        <v>-176929000000</v>
      </c>
      <c r="T149" s="5">
        <v>-93712000000</v>
      </c>
      <c r="U149" s="5">
        <v>-72321000000</v>
      </c>
      <c r="V149" s="5">
        <v>30935000000</v>
      </c>
      <c r="W149" s="5">
        <v>17374000000</v>
      </c>
      <c r="X149" s="5">
        <v>76783000000</v>
      </c>
      <c r="Y149" s="5">
        <v>120257000000</v>
      </c>
      <c r="Z149" s="5">
        <v>-275381000000</v>
      </c>
    </row>
    <row r="150" spans="3:26" ht="15.5" x14ac:dyDescent="0.35">
      <c r="C150" t="s">
        <v>183</v>
      </c>
      <c r="D150" s="5">
        <v>-45249000000</v>
      </c>
      <c r="E150" s="5">
        <v>-898889000000</v>
      </c>
      <c r="F150" s="5">
        <v>-197355000000</v>
      </c>
      <c r="G150" s="5">
        <v>-1777007000000</v>
      </c>
      <c r="I150" s="5">
        <v>-3893678000000</v>
      </c>
      <c r="J150" s="5">
        <v>-1610942000000</v>
      </c>
      <c r="K150" s="5">
        <v>-1219085000000</v>
      </c>
      <c r="L150" s="5">
        <v>927867000000</v>
      </c>
      <c r="M150" s="5">
        <v>-316035000000</v>
      </c>
      <c r="N150" s="5">
        <v>-2329963000000</v>
      </c>
      <c r="O150" s="5">
        <v>-1374310000000</v>
      </c>
      <c r="P150" s="5">
        <v>-2438554000000</v>
      </c>
      <c r="Q150" s="5">
        <v>-1586728000000</v>
      </c>
      <c r="R150" s="5">
        <v>-2145489000000</v>
      </c>
      <c r="S150" s="5">
        <v>1108970000000</v>
      </c>
      <c r="T150" s="5">
        <v>2896039000000</v>
      </c>
      <c r="U150" s="5">
        <v>220321000000</v>
      </c>
      <c r="V150" s="5">
        <v>142630000000</v>
      </c>
      <c r="W150" s="5">
        <v>-79767000000</v>
      </c>
      <c r="X150" s="5">
        <v>-1090985000000</v>
      </c>
      <c r="Y150" s="5">
        <v>-1711093000000</v>
      </c>
      <c r="Z150" s="5">
        <v>353405000000</v>
      </c>
    </row>
    <row r="151" spans="3:26" ht="15.5" x14ac:dyDescent="0.35">
      <c r="C151" t="s">
        <v>184</v>
      </c>
      <c r="D151" s="5">
        <v>-436120000000</v>
      </c>
      <c r="E151" s="5">
        <v>-592875000000</v>
      </c>
      <c r="F151" s="5">
        <v>-512291000000</v>
      </c>
      <c r="G151" s="5">
        <v>-512128000000</v>
      </c>
      <c r="I151" s="5">
        <v>-1887795000000</v>
      </c>
      <c r="J151" s="5">
        <v>-507999000000</v>
      </c>
      <c r="K151" s="5">
        <v>-1375818000000</v>
      </c>
      <c r="L151" s="5">
        <v>-2613060000000</v>
      </c>
      <c r="M151" s="5">
        <v>-2819121000000</v>
      </c>
      <c r="N151" s="5">
        <v>-1805708000000</v>
      </c>
      <c r="O151" s="5">
        <v>-2854639000000</v>
      </c>
      <c r="P151" s="5">
        <v>-1607433000000</v>
      </c>
      <c r="Q151" s="5">
        <v>-801010000000</v>
      </c>
      <c r="R151" s="5">
        <v>-1176737000000</v>
      </c>
      <c r="S151" s="5">
        <v>-1869377000000</v>
      </c>
      <c r="T151" s="5">
        <v>-3586399000000</v>
      </c>
      <c r="U151" s="5">
        <v>-2155498000000</v>
      </c>
      <c r="V151" s="5">
        <v>-1772354000000</v>
      </c>
      <c r="W151" s="5">
        <v>-1435558000000</v>
      </c>
      <c r="X151" s="5">
        <v>-387346000000</v>
      </c>
      <c r="Y151" s="5">
        <v>-153401000000</v>
      </c>
      <c r="Z151" s="5">
        <v>-333883000000</v>
      </c>
    </row>
    <row r="152" spans="3:26" ht="15.5" x14ac:dyDescent="0.35">
      <c r="C152" t="s">
        <v>1536</v>
      </c>
      <c r="E152" s="5">
        <v>-27000000</v>
      </c>
      <c r="F152" s="5">
        <v>27000000</v>
      </c>
    </row>
    <row r="153" spans="3:26" ht="15.5" x14ac:dyDescent="0.35">
      <c r="C153" t="s">
        <v>1408</v>
      </c>
      <c r="Q153" s="5">
        <v>20000000000</v>
      </c>
    </row>
    <row r="154" spans="3:26" ht="15.5" x14ac:dyDescent="0.35">
      <c r="C154" t="s">
        <v>207</v>
      </c>
      <c r="D154" s="5">
        <v>-296055000000</v>
      </c>
      <c r="E154" s="5">
        <v>-507632000000</v>
      </c>
      <c r="F154" s="5">
        <v>-568720000000</v>
      </c>
      <c r="G154" s="5">
        <v>-401140000000</v>
      </c>
      <c r="I154" s="5">
        <v>-1704081000000</v>
      </c>
      <c r="J154" s="5">
        <v>-761972000000</v>
      </c>
      <c r="K154" s="5">
        <v>-1293755000000</v>
      </c>
      <c r="L154" s="5">
        <v>-2530464000000</v>
      </c>
      <c r="M154" s="5">
        <v>-2751874000000</v>
      </c>
      <c r="N154" s="5">
        <v>-1798829000000</v>
      </c>
      <c r="O154" s="5">
        <v>-2677201000000</v>
      </c>
      <c r="P154" s="5">
        <v>-1446989000000</v>
      </c>
      <c r="Q154" s="5">
        <v>-601679000000</v>
      </c>
      <c r="R154" s="5">
        <v>-629037000000</v>
      </c>
      <c r="S154" s="5">
        <v>-1982450000000</v>
      </c>
      <c r="T154" s="5">
        <v>-2993825000000</v>
      </c>
      <c r="U154" s="5">
        <v>-2179051000000</v>
      </c>
      <c r="V154" s="5">
        <v>-1712469000000</v>
      </c>
      <c r="W154" s="5">
        <v>-1432350000000</v>
      </c>
      <c r="X154" s="5">
        <v>-390281000000</v>
      </c>
      <c r="Y154" s="5">
        <v>-153093000000</v>
      </c>
      <c r="Z154" s="5">
        <v>-378504000000</v>
      </c>
    </row>
    <row r="155" spans="3:26" ht="15.5" x14ac:dyDescent="0.35">
      <c r="C155" t="s">
        <v>1537</v>
      </c>
      <c r="R155" s="5">
        <v>-481254000000</v>
      </c>
    </row>
    <row r="156" spans="3:26" ht="15.5" x14ac:dyDescent="0.35">
      <c r="C156" t="s">
        <v>1538</v>
      </c>
      <c r="Z156" s="5">
        <v>37159000000</v>
      </c>
    </row>
    <row r="157" spans="3:26" ht="15.5" x14ac:dyDescent="0.35">
      <c r="C157" t="s">
        <v>220</v>
      </c>
      <c r="E157" s="5">
        <v>10000000</v>
      </c>
      <c r="F157" s="5">
        <v>-10000000</v>
      </c>
      <c r="Q157" s="5">
        <v>-35000000000</v>
      </c>
      <c r="R157" s="5">
        <v>-3500000000</v>
      </c>
      <c r="S157" s="5">
        <v>-17281000000</v>
      </c>
      <c r="T157" s="5">
        <v>-219000000</v>
      </c>
    </row>
    <row r="158" spans="3:26" ht="15.5" x14ac:dyDescent="0.35">
      <c r="C158" t="s">
        <v>209</v>
      </c>
      <c r="D158" s="5">
        <v>-30426000000</v>
      </c>
      <c r="E158" s="5">
        <v>12432000000</v>
      </c>
      <c r="F158" s="5">
        <v>63668000000</v>
      </c>
      <c r="G158" s="5">
        <v>-97172000000</v>
      </c>
      <c r="I158" s="5">
        <v>-26995000000</v>
      </c>
      <c r="J158" s="5">
        <v>-12570000000</v>
      </c>
      <c r="K158" s="5">
        <v>-26822000000</v>
      </c>
      <c r="L158" s="5">
        <v>-5635000000</v>
      </c>
      <c r="M158" s="5">
        <v>-55426000000</v>
      </c>
      <c r="N158" s="5">
        <v>-13365000000</v>
      </c>
      <c r="O158" s="5">
        <v>-88506000000</v>
      </c>
      <c r="P158" s="5">
        <v>-92039000000</v>
      </c>
      <c r="Q158" s="5">
        <v>-155850000000</v>
      </c>
      <c r="R158" s="5">
        <v>-2033000000</v>
      </c>
      <c r="S158" s="5">
        <v>-41021000000</v>
      </c>
      <c r="T158" s="5">
        <v>-607052000000</v>
      </c>
      <c r="U158" s="5">
        <v>-41804000000</v>
      </c>
      <c r="V158" s="5">
        <v>-113842000000</v>
      </c>
    </row>
    <row r="159" spans="3:26" ht="15.5" x14ac:dyDescent="0.35">
      <c r="C159" t="s">
        <v>1539</v>
      </c>
    </row>
    <row r="160" spans="3:26" ht="15.5" x14ac:dyDescent="0.35">
      <c r="C160" t="s">
        <v>453</v>
      </c>
      <c r="S160" s="5">
        <v>-14000000000</v>
      </c>
    </row>
    <row r="161" spans="3:26" ht="15.5" x14ac:dyDescent="0.35">
      <c r="C161" t="s">
        <v>1540</v>
      </c>
      <c r="D161" s="5">
        <v>-5384000000</v>
      </c>
      <c r="E161" s="5">
        <v>87683000000</v>
      </c>
      <c r="F161" s="5">
        <v>68097000000</v>
      </c>
      <c r="G161" s="5">
        <v>-34639000000</v>
      </c>
      <c r="I161" s="5">
        <v>155780000000</v>
      </c>
      <c r="J161" s="5">
        <v>354774000000</v>
      </c>
      <c r="K161" s="5">
        <v>52897000000</v>
      </c>
      <c r="L161" s="5">
        <v>-4165000000</v>
      </c>
      <c r="M161" s="5">
        <v>67575000000</v>
      </c>
      <c r="N161" s="5">
        <v>-6820000000</v>
      </c>
      <c r="O161" s="5">
        <v>-133328000000</v>
      </c>
      <c r="P161" s="5">
        <v>-152839000000</v>
      </c>
      <c r="Q161" s="5">
        <v>-56756000000</v>
      </c>
      <c r="R161" s="5">
        <v>-178028000000</v>
      </c>
    </row>
    <row r="162" spans="3:26" ht="15.5" x14ac:dyDescent="0.35">
      <c r="C162" t="s">
        <v>1541</v>
      </c>
      <c r="F162" s="5">
        <v>-37453000000</v>
      </c>
      <c r="G162" s="5">
        <v>37453000000</v>
      </c>
    </row>
    <row r="163" spans="3:26" ht="15.5" x14ac:dyDescent="0.35">
      <c r="C163" t="s">
        <v>974</v>
      </c>
      <c r="D163" s="5">
        <v>-105270000000</v>
      </c>
      <c r="E163" s="5">
        <v>91696000000</v>
      </c>
      <c r="F163" s="5">
        <v>-39169000000</v>
      </c>
      <c r="G163" s="5">
        <v>-16908000000</v>
      </c>
      <c r="I163" s="5">
        <v>-40259000000</v>
      </c>
      <c r="J163" s="5">
        <v>-127084000000</v>
      </c>
      <c r="K163" s="5">
        <v>-162926000000</v>
      </c>
      <c r="L163" s="5">
        <v>-120572000000</v>
      </c>
      <c r="M163" s="5">
        <v>-117953000000</v>
      </c>
      <c r="N163" s="5">
        <v>-84267000000</v>
      </c>
    </row>
    <row r="164" spans="3:26" ht="15.5" x14ac:dyDescent="0.35">
      <c r="C164" t="s">
        <v>1542</v>
      </c>
      <c r="E164" s="5">
        <v>1388000000</v>
      </c>
      <c r="I164" s="5">
        <v>1388000000</v>
      </c>
      <c r="J164" s="5">
        <v>694000000</v>
      </c>
      <c r="K164" s="5">
        <v>672000000</v>
      </c>
    </row>
    <row r="165" spans="3:26" ht="15.5" x14ac:dyDescent="0.35">
      <c r="C165" t="s">
        <v>240</v>
      </c>
      <c r="E165" s="5">
        <v>-300010000000</v>
      </c>
      <c r="I165" s="5">
        <v>-300010000000</v>
      </c>
    </row>
    <row r="166" spans="3:26" ht="15.5" x14ac:dyDescent="0.35">
      <c r="C166" t="s">
        <v>1543</v>
      </c>
      <c r="E166" s="5">
        <v>20000000</v>
      </c>
      <c r="I166" s="5">
        <v>20000000</v>
      </c>
    </row>
    <row r="167" spans="3:26" ht="15.5" x14ac:dyDescent="0.35">
      <c r="C167" t="s">
        <v>1544</v>
      </c>
      <c r="R167" s="5">
        <v>91608000000</v>
      </c>
      <c r="S167" s="5">
        <v>83745000000</v>
      </c>
      <c r="W167" s="5">
        <v>-14933000000</v>
      </c>
      <c r="Y167" s="5">
        <v>-3198000000</v>
      </c>
    </row>
    <row r="168" spans="3:26" ht="15.5" x14ac:dyDescent="0.35">
      <c r="C168" t="s">
        <v>241</v>
      </c>
      <c r="D168" s="5">
        <v>-45249000000</v>
      </c>
      <c r="E168" s="5">
        <v>-898889000000</v>
      </c>
      <c r="F168" s="5">
        <v>-197355000000</v>
      </c>
      <c r="G168" s="5">
        <v>-1777007000000</v>
      </c>
      <c r="I168" s="5">
        <v>-3893678000000</v>
      </c>
      <c r="J168" s="5">
        <v>-1610942000000</v>
      </c>
      <c r="K168" s="5">
        <v>-1219085000000</v>
      </c>
      <c r="L168" s="5">
        <v>927867000000</v>
      </c>
      <c r="M168" s="5">
        <v>-316035000000</v>
      </c>
      <c r="N168" s="5">
        <v>-2329963000000</v>
      </c>
      <c r="O168" s="5">
        <v>-1374310000000</v>
      </c>
      <c r="P168" s="5">
        <v>-2438554000000</v>
      </c>
      <c r="Q168" s="5">
        <v>-1586728000000</v>
      </c>
      <c r="R168" s="5">
        <v>-2145489000000</v>
      </c>
      <c r="S168" s="5">
        <v>1108970000000</v>
      </c>
      <c r="T168" s="5">
        <v>2896039000000</v>
      </c>
      <c r="U168" s="5">
        <v>220321000000</v>
      </c>
      <c r="V168" s="5">
        <v>142630000000</v>
      </c>
      <c r="W168" s="5">
        <v>-79767000000</v>
      </c>
      <c r="X168" s="5">
        <v>-1090985000000</v>
      </c>
      <c r="Y168" s="5">
        <v>-1711093000000</v>
      </c>
      <c r="Z168" s="5">
        <v>353405000000</v>
      </c>
    </row>
    <row r="169" spans="3:26" ht="15.5" x14ac:dyDescent="0.35">
      <c r="C169" t="s">
        <v>1471</v>
      </c>
    </row>
    <row r="170" spans="3:26" ht="15.5" x14ac:dyDescent="0.35">
      <c r="C170" t="s">
        <v>474</v>
      </c>
      <c r="E170" s="5">
        <v>-1520000000000</v>
      </c>
      <c r="F170" s="5">
        <v>-550000000000</v>
      </c>
      <c r="G170" s="5">
        <v>-300000000000</v>
      </c>
      <c r="I170" s="5">
        <v>-3820000000000</v>
      </c>
      <c r="J170" s="5">
        <v>-6400000000000</v>
      </c>
      <c r="K170" s="5">
        <v>-3950000000000</v>
      </c>
      <c r="L170" s="5">
        <v>-5500000000000</v>
      </c>
      <c r="M170" s="5">
        <v>-1940000000000</v>
      </c>
      <c r="N170" s="5">
        <v>-1270000000000</v>
      </c>
      <c r="O170" s="5">
        <v>-2000000000000</v>
      </c>
      <c r="P170" s="5">
        <v>-681789000000</v>
      </c>
      <c r="Q170" s="5">
        <v>-1399495000000</v>
      </c>
      <c r="R170" s="5">
        <v>-4550260000000</v>
      </c>
      <c r="S170" s="5">
        <v>-311000000000</v>
      </c>
      <c r="T170" s="5">
        <v>-200000000000</v>
      </c>
      <c r="U170" s="5">
        <v>-458350000000</v>
      </c>
      <c r="V170" s="5">
        <v>-90850000000</v>
      </c>
      <c r="W170" s="5">
        <v>-542574000000</v>
      </c>
      <c r="X170" s="5">
        <v>-190000000000</v>
      </c>
      <c r="Y170" s="5">
        <v>-2233772000000</v>
      </c>
      <c r="Z170" s="5">
        <v>-1967706000000</v>
      </c>
    </row>
    <row r="171" spans="3:26" ht="15.5" x14ac:dyDescent="0.35">
      <c r="C171" t="s">
        <v>473</v>
      </c>
      <c r="K171" s="5">
        <v>-500000000000</v>
      </c>
      <c r="L171" s="5">
        <v>-782950000000</v>
      </c>
      <c r="M171" s="5">
        <v>-579675000000</v>
      </c>
      <c r="N171" s="5">
        <v>-2774825000000</v>
      </c>
      <c r="O171" s="5">
        <v>-909346000000</v>
      </c>
      <c r="P171" s="5">
        <v>-1813587000000</v>
      </c>
      <c r="Q171" s="5">
        <v>-968665000000</v>
      </c>
      <c r="R171" s="5">
        <v>-2557647000000</v>
      </c>
      <c r="S171" s="5">
        <v>-2501383000000</v>
      </c>
      <c r="U171" s="5">
        <v>-1998799000000</v>
      </c>
      <c r="V171" s="5">
        <v>-37697000000</v>
      </c>
      <c r="W171" s="5">
        <v>-426490000000</v>
      </c>
      <c r="X171" s="5">
        <v>-405320000000</v>
      </c>
      <c r="Y171" s="5">
        <v>-490928000000</v>
      </c>
      <c r="Z171" s="5">
        <v>-68850000000</v>
      </c>
    </row>
    <row r="172" spans="3:26" ht="15.5" x14ac:dyDescent="0.35">
      <c r="C172" t="s">
        <v>1545</v>
      </c>
    </row>
    <row r="173" spans="3:26" ht="15.5" x14ac:dyDescent="0.35">
      <c r="C173" t="s">
        <v>1546</v>
      </c>
    </row>
    <row r="174" spans="3:26" ht="15.5" x14ac:dyDescent="0.35">
      <c r="C174" t="s">
        <v>1476</v>
      </c>
      <c r="E174" s="5">
        <v>750000000000</v>
      </c>
      <c r="F174" s="5">
        <v>400000000000</v>
      </c>
      <c r="G174" s="5">
        <v>300000000000</v>
      </c>
      <c r="I174" s="5">
        <v>1900000000000</v>
      </c>
      <c r="J174" s="5">
        <v>5470000000000</v>
      </c>
      <c r="K174" s="5">
        <v>4950000000000</v>
      </c>
      <c r="L174" s="5">
        <v>9090625000000</v>
      </c>
      <c r="M174" s="5">
        <v>4199675000000</v>
      </c>
      <c r="N174" s="5">
        <v>3182000000000</v>
      </c>
      <c r="O174" s="5">
        <v>3470000000000</v>
      </c>
      <c r="P174" s="5">
        <v>975110000000</v>
      </c>
      <c r="Q174" s="5">
        <v>1699720000000</v>
      </c>
      <c r="R174" s="5">
        <v>5437980000000</v>
      </c>
      <c r="S174" s="5">
        <v>4216542000000</v>
      </c>
      <c r="T174" s="5">
        <v>3850400000000</v>
      </c>
      <c r="U174" s="5">
        <v>3431850000000</v>
      </c>
      <c r="V174" s="5">
        <v>965238000000</v>
      </c>
      <c r="W174" s="5">
        <v>1545202000000</v>
      </c>
      <c r="X174" s="5">
        <v>195675000000</v>
      </c>
      <c r="Y174" s="5">
        <v>1023020000000</v>
      </c>
      <c r="Z174" s="5">
        <v>2895873000000</v>
      </c>
    </row>
    <row r="175" spans="3:26" ht="15.5" x14ac:dyDescent="0.35">
      <c r="C175" t="s">
        <v>1477</v>
      </c>
    </row>
    <row r="176" spans="3:26" ht="15.5" x14ac:dyDescent="0.35">
      <c r="C176" t="s">
        <v>1547</v>
      </c>
      <c r="R176" s="5">
        <v>-20000000</v>
      </c>
      <c r="S176" s="5">
        <v>-25000000</v>
      </c>
      <c r="T176" s="5">
        <v>-53000000</v>
      </c>
      <c r="U176" s="5">
        <v>-54000000</v>
      </c>
      <c r="V176" s="5">
        <v>-5162000000</v>
      </c>
      <c r="W176" s="5">
        <v>-2423000000</v>
      </c>
      <c r="X176" s="5">
        <v>-4647000000</v>
      </c>
      <c r="Y176" s="5">
        <v>-78000000</v>
      </c>
      <c r="Z176" s="5">
        <v>-754000000</v>
      </c>
    </row>
    <row r="177" spans="2:26" ht="15.5" x14ac:dyDescent="0.35">
      <c r="C177" t="s">
        <v>417</v>
      </c>
      <c r="U177" s="5">
        <v>-18000000</v>
      </c>
      <c r="V177" s="5">
        <v>-183000000</v>
      </c>
      <c r="W177" s="5">
        <v>-842000000</v>
      </c>
      <c r="X177" s="5">
        <v>-1841000000</v>
      </c>
      <c r="Y177" s="5">
        <v>-9335000000</v>
      </c>
      <c r="Z177" s="5">
        <v>-5158000000</v>
      </c>
    </row>
    <row r="178" spans="2:26" ht="15.5" x14ac:dyDescent="0.35">
      <c r="C178" t="s">
        <v>1548</v>
      </c>
      <c r="G178" s="5">
        <v>-1770984000000</v>
      </c>
      <c r="I178" s="5">
        <v>-1770984000000</v>
      </c>
      <c r="J178" s="5">
        <v>-491940000000</v>
      </c>
      <c r="K178" s="5">
        <v>-1639800000000</v>
      </c>
      <c r="L178" s="5">
        <v>-1770984000000</v>
      </c>
      <c r="M178" s="5">
        <v>-1836576000000</v>
      </c>
      <c r="N178" s="5">
        <v>-1328238000000</v>
      </c>
      <c r="O178" s="5">
        <v>-1934964000000</v>
      </c>
      <c r="P178" s="5">
        <v>-918288000000</v>
      </c>
      <c r="Q178" s="5">
        <v>-918288000000</v>
      </c>
      <c r="R178" s="5">
        <v>-475542000000</v>
      </c>
      <c r="S178" s="5">
        <v>-295164000000</v>
      </c>
      <c r="T178" s="5">
        <v>-754308000000</v>
      </c>
      <c r="U178" s="5">
        <v>-754308000000</v>
      </c>
      <c r="V178" s="5">
        <v>-688716000000</v>
      </c>
      <c r="W178" s="5">
        <v>-652640000000</v>
      </c>
      <c r="X178" s="5">
        <v>-643774000000</v>
      </c>
    </row>
    <row r="179" spans="2:26" ht="15.5" x14ac:dyDescent="0.35">
      <c r="C179" t="s">
        <v>1549</v>
      </c>
      <c r="X179" s="5">
        <v>-41078000000</v>
      </c>
    </row>
    <row r="180" spans="2:26" ht="15.5" x14ac:dyDescent="0.35">
      <c r="C180" t="s">
        <v>1550</v>
      </c>
    </row>
    <row r="181" spans="2:26" ht="15.5" x14ac:dyDescent="0.35">
      <c r="C181" t="s">
        <v>1551</v>
      </c>
      <c r="Z181" s="5">
        <v>-500000000000</v>
      </c>
    </row>
    <row r="182" spans="2:26" ht="15.5" x14ac:dyDescent="0.35">
      <c r="C182" t="s">
        <v>1552</v>
      </c>
      <c r="D182" s="5">
        <v>-45249000000</v>
      </c>
      <c r="E182" s="5">
        <v>-128889000000</v>
      </c>
      <c r="F182" s="5">
        <v>-47355000000</v>
      </c>
      <c r="G182" s="5">
        <v>-6023000000</v>
      </c>
      <c r="I182" s="5">
        <v>-202694000000</v>
      </c>
      <c r="J182" s="5">
        <v>-189002000000</v>
      </c>
      <c r="K182" s="5">
        <v>-79285000000</v>
      </c>
      <c r="L182" s="5">
        <v>-108824000000</v>
      </c>
      <c r="M182" s="5">
        <v>-159459000000</v>
      </c>
      <c r="N182" s="5">
        <v>-138900000000</v>
      </c>
    </row>
    <row r="183" spans="2:26" ht="15.5" x14ac:dyDescent="0.35">
      <c r="C183" t="s">
        <v>1479</v>
      </c>
      <c r="D183" s="5">
        <v>-45249000000</v>
      </c>
      <c r="E183" s="5">
        <v>-1648889000000</v>
      </c>
      <c r="F183" s="5">
        <v>-597355000000</v>
      </c>
      <c r="G183" s="5">
        <v>-2077007000000</v>
      </c>
      <c r="I183" s="5">
        <v>-5793678000000</v>
      </c>
      <c r="J183" s="5">
        <v>-7080942000000</v>
      </c>
      <c r="K183" s="5">
        <v>-6169085000000</v>
      </c>
      <c r="L183" s="5">
        <v>-8162758000000</v>
      </c>
      <c r="M183" s="5">
        <v>-4515710000000</v>
      </c>
      <c r="N183" s="5">
        <v>-5511963000000</v>
      </c>
      <c r="O183" s="5">
        <v>-4844310000000</v>
      </c>
      <c r="P183" s="5">
        <v>-3413664000000</v>
      </c>
      <c r="Q183" s="5">
        <v>-3286448000000</v>
      </c>
      <c r="R183" s="5">
        <v>-7583469000000</v>
      </c>
      <c r="S183" s="5">
        <v>-3107572000000</v>
      </c>
      <c r="T183" s="5">
        <v>-954361000000</v>
      </c>
      <c r="U183" s="5">
        <v>-3211529000000</v>
      </c>
      <c r="V183" s="5">
        <v>-822608000000</v>
      </c>
      <c r="W183" s="5">
        <v>-1624969000000</v>
      </c>
      <c r="X183" s="5">
        <v>-1286660000000</v>
      </c>
      <c r="Y183" s="5">
        <v>-2734113000000</v>
      </c>
      <c r="Z183" s="5">
        <v>-2542468000000</v>
      </c>
    </row>
    <row r="184" spans="2:26" ht="15.5" x14ac:dyDescent="0.35">
      <c r="C184" t="s">
        <v>278</v>
      </c>
      <c r="D184" s="5">
        <v>2956233000000</v>
      </c>
      <c r="E184" s="5">
        <v>267017000000</v>
      </c>
      <c r="F184" s="5">
        <v>1171506000000</v>
      </c>
      <c r="G184" s="5">
        <v>-2753782000000</v>
      </c>
      <c r="I184" s="5">
        <v>-7572000000</v>
      </c>
      <c r="J184" s="5">
        <v>2186873000000</v>
      </c>
      <c r="K184" s="5">
        <v>551351000000</v>
      </c>
      <c r="L184" s="5">
        <v>-11306000000</v>
      </c>
      <c r="M184" s="5">
        <v>-1013251000000</v>
      </c>
      <c r="N184" s="5">
        <v>709904000000</v>
      </c>
      <c r="O184" s="5">
        <v>-828776000000</v>
      </c>
      <c r="P184" s="5">
        <v>989967000000</v>
      </c>
      <c r="Q184" s="5">
        <v>-763273000000</v>
      </c>
      <c r="R184" s="5">
        <v>834911000000</v>
      </c>
      <c r="S184" s="5">
        <v>947031000000</v>
      </c>
      <c r="T184" s="5">
        <v>-451139000000</v>
      </c>
      <c r="U184" s="5">
        <v>126096000000</v>
      </c>
      <c r="V184" s="5">
        <v>59652000000</v>
      </c>
      <c r="W184" s="5">
        <v>-439273000000</v>
      </c>
      <c r="X184" s="5">
        <v>926764000000</v>
      </c>
      <c r="Y184" s="5">
        <v>-8948000000</v>
      </c>
      <c r="Z184" s="5">
        <v>264259000000</v>
      </c>
    </row>
    <row r="185" spans="2:26" ht="15.5" x14ac:dyDescent="0.35">
      <c r="C185" t="s">
        <v>280</v>
      </c>
      <c r="D185" s="5">
        <v>15355000000</v>
      </c>
      <c r="E185" s="5">
        <v>7363000000</v>
      </c>
      <c r="F185" s="5">
        <v>10492000000</v>
      </c>
      <c r="G185" s="5">
        <v>-15598000000</v>
      </c>
      <c r="I185" s="5">
        <v>21787000000</v>
      </c>
      <c r="J185" s="5">
        <v>24438000000</v>
      </c>
      <c r="K185" s="5">
        <v>-8904000000</v>
      </c>
      <c r="L185" s="5">
        <v>37729000000</v>
      </c>
      <c r="M185" s="5">
        <v>1745000000</v>
      </c>
      <c r="N185" s="5">
        <v>6536000000</v>
      </c>
      <c r="O185" s="5">
        <v>-12982000000</v>
      </c>
      <c r="P185" s="5">
        <v>19710000000</v>
      </c>
      <c r="Q185" s="5">
        <v>2604000000</v>
      </c>
      <c r="R185" s="5">
        <v>-9750000000</v>
      </c>
      <c r="S185" s="5">
        <v>-36251000000</v>
      </c>
      <c r="T185" s="5">
        <v>72780000000</v>
      </c>
      <c r="U185" s="5">
        <v>66062000000</v>
      </c>
      <c r="V185" s="5">
        <v>18844000000</v>
      </c>
      <c r="W185" s="5">
        <v>711000000</v>
      </c>
    </row>
    <row r="186" spans="2:26" ht="15.5" x14ac:dyDescent="0.35">
      <c r="C186" t="s">
        <v>279</v>
      </c>
      <c r="D186" s="5">
        <v>4460703000000</v>
      </c>
      <c r="I186" s="5">
        <v>4446488000000</v>
      </c>
      <c r="J186" s="5">
        <v>2235177000000</v>
      </c>
      <c r="K186" s="5">
        <v>1692730000000</v>
      </c>
      <c r="L186" s="5">
        <v>1666307000000</v>
      </c>
      <c r="M186" s="5">
        <v>2677813000000</v>
      </c>
      <c r="N186" s="5">
        <v>1961373000000</v>
      </c>
      <c r="O186" s="5">
        <v>2803131000000</v>
      </c>
      <c r="P186" s="5">
        <v>1793454000000</v>
      </c>
      <c r="Q186" s="5">
        <v>2504434000000</v>
      </c>
      <c r="R186" s="5">
        <v>1679273000000</v>
      </c>
      <c r="S186" s="5">
        <v>768493000000</v>
      </c>
      <c r="T186" s="5">
        <v>1146852000000</v>
      </c>
      <c r="U186" s="5">
        <v>954694000000</v>
      </c>
      <c r="V186" s="5">
        <v>876198000000</v>
      </c>
      <c r="W186" s="5">
        <v>1314760000000</v>
      </c>
      <c r="X186" s="5">
        <v>387996000000</v>
      </c>
      <c r="Y186" s="5">
        <v>396944000000</v>
      </c>
      <c r="Z186" s="5">
        <v>132685000000</v>
      </c>
    </row>
    <row r="187" spans="2:26" ht="15.5" x14ac:dyDescent="0.35">
      <c r="C187" t="s">
        <v>282</v>
      </c>
      <c r="D187" s="5">
        <v>7432291000000</v>
      </c>
      <c r="E187" s="5">
        <v>274380000000</v>
      </c>
      <c r="F187" s="5">
        <v>1181998000000</v>
      </c>
      <c r="G187" s="5">
        <v>-2769380000000</v>
      </c>
      <c r="I187" s="5">
        <v>4460703000000</v>
      </c>
      <c r="J187" s="5">
        <v>4446488000000</v>
      </c>
      <c r="K187" s="5">
        <v>2235177000000</v>
      </c>
      <c r="L187" s="5">
        <v>1692730000000</v>
      </c>
      <c r="M187" s="5">
        <v>1666307000000</v>
      </c>
      <c r="N187" s="5">
        <v>2677813000000</v>
      </c>
      <c r="O187" s="5">
        <v>1961373000000</v>
      </c>
      <c r="P187" s="5">
        <v>2803131000000</v>
      </c>
      <c r="Q187" s="5">
        <v>1743765000000</v>
      </c>
      <c r="R187" s="5">
        <v>2504434000000</v>
      </c>
      <c r="S187" s="5">
        <v>1679273000000</v>
      </c>
      <c r="T187" s="5">
        <v>768493000000</v>
      </c>
      <c r="U187" s="5">
        <v>1146852000000</v>
      </c>
      <c r="V187" s="5">
        <v>954694000000</v>
      </c>
      <c r="W187" s="5">
        <v>876198000000</v>
      </c>
      <c r="X187" s="5">
        <v>1314760000000</v>
      </c>
      <c r="Y187" s="5">
        <v>387996000000</v>
      </c>
      <c r="Z187" s="5">
        <v>396944000000</v>
      </c>
    </row>
    <row r="189" spans="2:26" ht="15.5" x14ac:dyDescent="0.35">
      <c r="B189" t="s">
        <v>283</v>
      </c>
      <c r="C189" t="s">
        <v>11</v>
      </c>
      <c r="D189" s="6">
        <v>16399999999.999998</v>
      </c>
      <c r="E189" s="6">
        <v>16399999999.999998</v>
      </c>
      <c r="F189" s="6">
        <v>16399999999.999998</v>
      </c>
      <c r="G189" s="6">
        <v>16399999999.999998</v>
      </c>
      <c r="I189" s="6">
        <v>16399999999.999998</v>
      </c>
      <c r="J189" s="6">
        <v>16399999999.999998</v>
      </c>
      <c r="K189" s="6">
        <v>16399999999.999998</v>
      </c>
      <c r="L189" s="6">
        <v>16399999999.999998</v>
      </c>
      <c r="M189" s="6">
        <v>16399999999.999998</v>
      </c>
      <c r="N189" s="6">
        <v>16399999999.999998</v>
      </c>
      <c r="O189" s="6">
        <v>16399999999.999998</v>
      </c>
      <c r="P189" s="6">
        <v>16399999999.999998</v>
      </c>
      <c r="Q189" s="6">
        <v>16399999999.999998</v>
      </c>
      <c r="R189" s="6">
        <v>16399999999.999998</v>
      </c>
      <c r="S189" s="6">
        <v>16399999999.999998</v>
      </c>
      <c r="T189" s="6">
        <v>16399999999.999998</v>
      </c>
      <c r="U189" s="6">
        <v>16399999999.999998</v>
      </c>
      <c r="V189" s="6">
        <v>16399999999.999998</v>
      </c>
      <c r="W189" s="6">
        <v>16399999999.999998</v>
      </c>
      <c r="X189" s="6">
        <v>16399999999.999998</v>
      </c>
      <c r="Y189" s="5">
        <v>3280000000</v>
      </c>
      <c r="Z189" s="5">
        <v>3280000000</v>
      </c>
    </row>
    <row r="190" spans="2:26" ht="15.5" x14ac:dyDescent="0.35">
      <c r="C190" t="s">
        <v>284</v>
      </c>
      <c r="D190" s="6">
        <v>157.21</v>
      </c>
      <c r="E190" s="6">
        <v>138.97</v>
      </c>
      <c r="F190" s="6">
        <v>89.32</v>
      </c>
      <c r="G190" s="6">
        <v>22.16</v>
      </c>
    </row>
    <row r="191" spans="2:26" ht="15.5" x14ac:dyDescent="0.35">
      <c r="C191" t="s">
        <v>285</v>
      </c>
      <c r="D191" s="6">
        <v>26.08</v>
      </c>
      <c r="E191" s="6">
        <v>32.450000000000003</v>
      </c>
      <c r="F191" s="6">
        <v>52.17</v>
      </c>
      <c r="G191" s="6">
        <v>212.09</v>
      </c>
    </row>
    <row r="192" spans="2:26" ht="15.5" x14ac:dyDescent="0.35">
      <c r="C192" t="s">
        <v>72</v>
      </c>
      <c r="D192" s="6">
        <v>3.37</v>
      </c>
      <c r="E192" s="6">
        <v>3.68</v>
      </c>
      <c r="F192" s="6">
        <v>4.3600000000000003</v>
      </c>
      <c r="G192" s="6">
        <v>5.0199999999999996</v>
      </c>
    </row>
    <row r="193" spans="3:7" ht="15.5" x14ac:dyDescent="0.35">
      <c r="C193" t="s">
        <v>286</v>
      </c>
      <c r="D193" s="5">
        <v>3827030000000</v>
      </c>
      <c r="E193" s="5">
        <v>3516370000000</v>
      </c>
      <c r="F193" s="5">
        <v>2682170000000</v>
      </c>
      <c r="G193" s="5">
        <v>952170000000</v>
      </c>
    </row>
    <row r="194" spans="3:7" ht="15.5" x14ac:dyDescent="0.35">
      <c r="C194" t="s">
        <v>287</v>
      </c>
      <c r="D194" s="6">
        <v>5.3200000000000004E-2</v>
      </c>
      <c r="E194" s="6">
        <v>4.9699999999999994E-2</v>
      </c>
      <c r="F194" s="6">
        <v>3.3500000000000002E-2</v>
      </c>
      <c r="G194" s="6">
        <v>8.3999999999999995E-3</v>
      </c>
    </row>
    <row r="195" spans="3:7" ht="15.5" x14ac:dyDescent="0.35">
      <c r="C195" t="s">
        <v>288</v>
      </c>
      <c r="D195" s="6">
        <v>7.0199999999999999E-2</v>
      </c>
      <c r="E195" s="6">
        <v>6.6799999999999998E-2</v>
      </c>
      <c r="F195" s="6">
        <v>4.5899999999999996E-2</v>
      </c>
      <c r="G195" s="6">
        <v>1.1899999999999999E-2</v>
      </c>
    </row>
    <row r="196" spans="3:7" ht="15.5" x14ac:dyDescent="0.35">
      <c r="C196" t="s">
        <v>289</v>
      </c>
      <c r="D196" s="6">
        <v>8.5900000000000004E-2</v>
      </c>
      <c r="E196" s="6">
        <v>8.5099999999999995E-2</v>
      </c>
      <c r="F196" s="6">
        <v>6.54E-2</v>
      </c>
      <c r="G196" s="6">
        <v>1.5800000000000002E-2</v>
      </c>
    </row>
    <row r="197" spans="3:7" ht="15.5" x14ac:dyDescent="0.35">
      <c r="C197" t="s">
        <v>290</v>
      </c>
      <c r="D197" s="6">
        <v>32.83</v>
      </c>
      <c r="E197" s="6">
        <v>24.46</v>
      </c>
      <c r="F197" s="6">
        <v>16.14</v>
      </c>
      <c r="G197" s="6">
        <v>4.07</v>
      </c>
    </row>
    <row r="198" spans="3:7" ht="15.5" x14ac:dyDescent="0.35">
      <c r="C198" t="s">
        <v>291</v>
      </c>
      <c r="D198" s="5">
        <v>36731000000000</v>
      </c>
      <c r="E198" s="5">
        <v>34151000000000</v>
      </c>
      <c r="F198" s="5">
        <v>31904000000000</v>
      </c>
      <c r="G198" s="5">
        <v>30434000000000</v>
      </c>
    </row>
    <row r="199" spans="3:7" ht="15.5" x14ac:dyDescent="0.35">
      <c r="C199" t="s">
        <v>292</v>
      </c>
      <c r="D199" s="6">
        <v>1.83</v>
      </c>
      <c r="E199" s="6">
        <v>2.17</v>
      </c>
      <c r="F199" s="6">
        <v>2.4</v>
      </c>
      <c r="G199" s="6">
        <v>2.5299999999999998</v>
      </c>
    </row>
    <row r="200" spans="3:7" ht="15.5" x14ac:dyDescent="0.35">
      <c r="C200" t="s">
        <v>293</v>
      </c>
      <c r="D200" s="6">
        <v>2239.08</v>
      </c>
      <c r="E200" s="6">
        <v>2081.7399999999998</v>
      </c>
      <c r="F200" s="6">
        <v>1944.5</v>
      </c>
      <c r="G200" s="6">
        <v>1854.82</v>
      </c>
    </row>
    <row r="201" spans="3:7" ht="15.5" x14ac:dyDescent="0.35">
      <c r="C201" t="s">
        <v>294</v>
      </c>
      <c r="D201" s="6">
        <v>1.85</v>
      </c>
      <c r="E201" s="6">
        <v>2.2000000000000002</v>
      </c>
      <c r="F201" s="6">
        <v>2.4300000000000002</v>
      </c>
      <c r="G201" s="6">
        <v>2.57</v>
      </c>
    </row>
    <row r="202" spans="3:7" ht="15.5" x14ac:dyDescent="0.35">
      <c r="C202" t="s">
        <v>295</v>
      </c>
      <c r="D202" s="6">
        <v>2211.9499999999998</v>
      </c>
      <c r="E202" s="6">
        <v>2054.61</v>
      </c>
      <c r="F202" s="6">
        <v>1917.38</v>
      </c>
      <c r="G202" s="6">
        <v>1827.69</v>
      </c>
    </row>
    <row r="203" spans="3:7" ht="15.5" x14ac:dyDescent="0.35">
      <c r="C203" t="s">
        <v>296</v>
      </c>
      <c r="D203" s="5">
        <v>3030000000000</v>
      </c>
      <c r="E203" s="5">
        <v>3030000000000</v>
      </c>
      <c r="F203" s="5">
        <v>4250000000000</v>
      </c>
      <c r="G203" s="5">
        <v>4777000000000</v>
      </c>
    </row>
    <row r="204" spans="3:7" ht="15.5" x14ac:dyDescent="0.35">
      <c r="C204" t="s">
        <v>297</v>
      </c>
      <c r="D204" s="5">
        <v>3286000000000</v>
      </c>
      <c r="E204" s="5">
        <v>3274000000000</v>
      </c>
      <c r="F204" s="5">
        <v>2813000000000</v>
      </c>
      <c r="G204" s="5">
        <v>2798000000000</v>
      </c>
    </row>
    <row r="205" spans="3:7" ht="15.5" x14ac:dyDescent="0.35">
      <c r="C205" t="s">
        <v>298</v>
      </c>
      <c r="D205" s="5">
        <v>36716000000000</v>
      </c>
      <c r="E205" s="5">
        <v>34136000000000</v>
      </c>
      <c r="F205" s="5">
        <v>31886000000000</v>
      </c>
      <c r="G205" s="5">
        <v>30415000000000</v>
      </c>
    </row>
    <row r="206" spans="3:7" ht="15.5" x14ac:dyDescent="0.35">
      <c r="C206" t="s">
        <v>23</v>
      </c>
      <c r="D206" s="5">
        <v>6316000000000</v>
      </c>
      <c r="E206" s="5">
        <v>6304000000000</v>
      </c>
      <c r="F206" s="5">
        <v>7063000000000</v>
      </c>
      <c r="G206" s="5">
        <v>7575000000000</v>
      </c>
    </row>
    <row r="207" spans="3:7" ht="15.5" x14ac:dyDescent="0.35">
      <c r="C207" t="s">
        <v>20</v>
      </c>
      <c r="D207" s="5">
        <v>-1116000000000</v>
      </c>
      <c r="E207" s="5">
        <v>1843000000000</v>
      </c>
      <c r="F207" s="5">
        <v>2877000000000</v>
      </c>
      <c r="G207" s="5">
        <v>4193000000000</v>
      </c>
    </row>
    <row r="208" spans="3:7" ht="15.5" x14ac:dyDescent="0.35">
      <c r="C208" t="s">
        <v>299</v>
      </c>
      <c r="D208" s="5">
        <v>20320000000000</v>
      </c>
      <c r="E208" s="5">
        <v>17440000000000</v>
      </c>
      <c r="F208" s="5">
        <v>14445000000000</v>
      </c>
      <c r="G208" s="5">
        <v>12990000000000</v>
      </c>
    </row>
    <row r="209" spans="3:26" ht="15.5" x14ac:dyDescent="0.35">
      <c r="C209" t="s">
        <v>300</v>
      </c>
      <c r="D209" s="5">
        <v>3438000000000</v>
      </c>
      <c r="E209" s="5">
        <v>1759000000000</v>
      </c>
      <c r="F209" s="5">
        <v>1881000000000</v>
      </c>
      <c r="G209" s="5">
        <v>-465000000000</v>
      </c>
    </row>
    <row r="210" spans="3:26" ht="15.5" x14ac:dyDescent="0.35">
      <c r="C210" t="s">
        <v>301</v>
      </c>
      <c r="D210" s="5">
        <v>-326000000000</v>
      </c>
      <c r="E210" s="5">
        <v>-495000000000</v>
      </c>
      <c r="F210" s="5">
        <v>-505000000000</v>
      </c>
      <c r="G210" s="5">
        <v>-498000000000</v>
      </c>
    </row>
    <row r="211" spans="3:26" ht="15.5" x14ac:dyDescent="0.35">
      <c r="C211" t="s">
        <v>12</v>
      </c>
      <c r="D211" s="5">
        <v>3111000000000</v>
      </c>
      <c r="E211" s="5">
        <v>1264000000000</v>
      </c>
      <c r="F211" s="5">
        <v>1376000000000</v>
      </c>
      <c r="G211" s="5">
        <v>-963000000000</v>
      </c>
    </row>
    <row r="212" spans="3:26" ht="15.5" x14ac:dyDescent="0.35">
      <c r="C212" t="s">
        <v>15</v>
      </c>
      <c r="D212" s="6">
        <v>189.73</v>
      </c>
      <c r="E212" s="6">
        <v>77.06</v>
      </c>
      <c r="F212" s="6">
        <v>83.92</v>
      </c>
      <c r="G212" s="6">
        <v>-58.72</v>
      </c>
    </row>
    <row r="213" spans="3:26" ht="15.5" x14ac:dyDescent="0.35">
      <c r="C213" t="s">
        <v>57</v>
      </c>
      <c r="I213" s="6">
        <v>344.18</v>
      </c>
      <c r="J213" s="6">
        <v>226.43</v>
      </c>
      <c r="K213" s="6">
        <v>141.38999999999999</v>
      </c>
      <c r="L213" s="6">
        <v>178.58</v>
      </c>
      <c r="M213" s="6">
        <v>220.82</v>
      </c>
      <c r="N213" s="6">
        <v>234.3</v>
      </c>
      <c r="O213" s="6">
        <v>221.65</v>
      </c>
      <c r="P213" s="6">
        <v>277.74</v>
      </c>
      <c r="Q213" s="6">
        <v>152.32</v>
      </c>
      <c r="R213" s="6">
        <v>135.41999999999999</v>
      </c>
      <c r="S213" s="6">
        <v>112.02</v>
      </c>
      <c r="T213" s="6">
        <v>106.52</v>
      </c>
      <c r="U213" s="6">
        <v>154.34</v>
      </c>
      <c r="V213" s="6">
        <v>163.68</v>
      </c>
      <c r="W213" s="6">
        <v>143.63999999999999</v>
      </c>
      <c r="X213" s="6">
        <v>135.37</v>
      </c>
      <c r="Y213" s="6">
        <v>493.04</v>
      </c>
      <c r="Z213" s="6">
        <v>78.27</v>
      </c>
    </row>
    <row r="214" spans="3:26" ht="15.5" x14ac:dyDescent="0.35">
      <c r="C214" t="s">
        <v>71</v>
      </c>
      <c r="I214" s="6">
        <v>13.1</v>
      </c>
      <c r="J214" s="6">
        <v>21.02</v>
      </c>
      <c r="K214" s="6">
        <v>35.54</v>
      </c>
      <c r="L214" s="6">
        <v>31.64</v>
      </c>
      <c r="M214" s="6">
        <v>26.95</v>
      </c>
      <c r="N214" s="6">
        <v>27.85</v>
      </c>
      <c r="O214" s="6">
        <v>29.33</v>
      </c>
      <c r="P214" s="6">
        <v>26.01</v>
      </c>
      <c r="Q214" s="6">
        <v>19.7</v>
      </c>
      <c r="R214" s="6">
        <v>22.82</v>
      </c>
      <c r="S214" s="6">
        <v>23.21</v>
      </c>
      <c r="T214" s="6">
        <v>35.49</v>
      </c>
      <c r="U214" s="6">
        <v>21.87</v>
      </c>
      <c r="V214" s="6">
        <v>22.3</v>
      </c>
      <c r="W214" s="6">
        <v>14.97</v>
      </c>
      <c r="X214" s="6">
        <v>13.59</v>
      </c>
      <c r="Y214" s="6">
        <v>4.5599999999999996</v>
      </c>
      <c r="Z214" s="6">
        <v>5.56</v>
      </c>
    </row>
    <row r="215" spans="3:26" ht="15.5" x14ac:dyDescent="0.35">
      <c r="C215" t="s">
        <v>74</v>
      </c>
      <c r="I215" s="6">
        <v>1.05</v>
      </c>
      <c r="J215" s="6">
        <v>1.1599999999999999</v>
      </c>
      <c r="K215" s="6">
        <v>1.34</v>
      </c>
      <c r="L215" s="6">
        <v>1.63</v>
      </c>
      <c r="M215" s="6">
        <v>1.89</v>
      </c>
      <c r="N215" s="6">
        <v>2.52</v>
      </c>
      <c r="O215" s="6">
        <v>1.82</v>
      </c>
      <c r="P215" s="6">
        <v>2.2000000000000002</v>
      </c>
      <c r="Q215" s="5">
        <v>1</v>
      </c>
      <c r="R215" s="6">
        <v>1.32</v>
      </c>
      <c r="S215" s="6">
        <v>1.42</v>
      </c>
      <c r="T215" s="6">
        <v>2.13</v>
      </c>
      <c r="U215" s="6">
        <v>2.16</v>
      </c>
      <c r="V215" s="6">
        <v>2.81</v>
      </c>
      <c r="W215" s="6">
        <v>1.96</v>
      </c>
      <c r="X215" s="5">
        <v>2</v>
      </c>
      <c r="Y215" s="6">
        <v>0.51</v>
      </c>
      <c r="Z215" s="6">
        <v>0.11</v>
      </c>
    </row>
    <row r="216" spans="3:26" ht="15.5" x14ac:dyDescent="0.35">
      <c r="C216" t="s">
        <v>302</v>
      </c>
      <c r="I216" s="5">
        <v>9653800000000</v>
      </c>
      <c r="J216" s="5">
        <v>7596080000000</v>
      </c>
      <c r="K216" s="5">
        <v>5117260000000</v>
      </c>
      <c r="L216" s="5">
        <v>5379720000000</v>
      </c>
      <c r="M216" s="5">
        <v>6080280000000</v>
      </c>
      <c r="N216" s="5">
        <v>6164640000000</v>
      </c>
      <c r="O216" s="5">
        <v>5802800000000</v>
      </c>
      <c r="P216" s="5">
        <v>7391910000000</v>
      </c>
    </row>
    <row r="217" spans="3:26" ht="15.5" x14ac:dyDescent="0.35">
      <c r="C217" t="s">
        <v>303</v>
      </c>
      <c r="I217" s="6">
        <v>0.1231</v>
      </c>
      <c r="J217" s="6">
        <v>8.6800000000000002E-2</v>
      </c>
      <c r="K217" s="6">
        <v>5.6600000000000004E-2</v>
      </c>
      <c r="L217" s="6">
        <v>7.3499999999999996E-2</v>
      </c>
      <c r="M217" s="6">
        <v>0.10220000000000001</v>
      </c>
      <c r="N217" s="6">
        <v>0.12330000000000001</v>
      </c>
      <c r="O217" s="6">
        <v>0.12380000000000001</v>
      </c>
      <c r="P217" s="6">
        <v>0.16469999999999999</v>
      </c>
      <c r="Q217" s="6">
        <v>0.10189999999999999</v>
      </c>
      <c r="R217" s="6">
        <v>9.1700000000000004E-2</v>
      </c>
      <c r="S217" s="6">
        <v>7.4400000000000008E-2</v>
      </c>
      <c r="T217" s="6">
        <v>8.3699999999999997E-2</v>
      </c>
      <c r="U217" s="6">
        <v>0.161</v>
      </c>
      <c r="V217" s="6">
        <v>0.21739999999999998</v>
      </c>
      <c r="W217" s="6">
        <v>0.26619999999999999</v>
      </c>
      <c r="X217" s="6">
        <v>0.34060000000000001</v>
      </c>
      <c r="Y217" s="6">
        <v>0.30269999999999997</v>
      </c>
      <c r="Z217" s="6">
        <v>4.9599999999999998E-2</v>
      </c>
    </row>
    <row r="218" spans="3:26" ht="15.5" x14ac:dyDescent="0.35">
      <c r="C218" t="s">
        <v>304</v>
      </c>
      <c r="I218" s="6">
        <v>0.1653</v>
      </c>
      <c r="J218" s="6">
        <v>0.1226</v>
      </c>
      <c r="K218" s="6">
        <v>8.5800000000000001E-2</v>
      </c>
      <c r="L218" s="6">
        <v>0.11130000000000001</v>
      </c>
      <c r="M218" s="6">
        <v>0.14410000000000001</v>
      </c>
      <c r="N218" s="6">
        <v>0.16469999999999999</v>
      </c>
      <c r="O218" s="6">
        <v>0.1726</v>
      </c>
      <c r="P218" s="6">
        <v>0.2351</v>
      </c>
      <c r="Q218" s="6">
        <v>0.15920000000000001</v>
      </c>
      <c r="R218" s="6">
        <v>0.15710000000000002</v>
      </c>
      <c r="S218" s="6">
        <v>0.1464</v>
      </c>
      <c r="T218" s="6">
        <v>0.15990000000000001</v>
      </c>
      <c r="U218" s="6">
        <v>0.25480000000000003</v>
      </c>
      <c r="V218" s="6">
        <v>0.32909999999999995</v>
      </c>
      <c r="W218" s="6">
        <v>0.38229999999999997</v>
      </c>
      <c r="X218" s="6">
        <v>0.49790000000000001</v>
      </c>
      <c r="Y218" s="6">
        <v>0.55210000000000004</v>
      </c>
      <c r="Z218" s="6">
        <v>0.19469999999999998</v>
      </c>
    </row>
    <row r="219" spans="3:26" ht="15.5" x14ac:dyDescent="0.35">
      <c r="C219" t="s">
        <v>305</v>
      </c>
      <c r="I219" s="6">
        <v>0.22320000000000001</v>
      </c>
      <c r="J219" s="6">
        <v>0.187</v>
      </c>
      <c r="K219" s="6">
        <v>0.12269999999999999</v>
      </c>
      <c r="L219" s="6">
        <v>0.13900000000000001</v>
      </c>
      <c r="M219" s="6">
        <v>0.18479999999999999</v>
      </c>
      <c r="N219" s="6">
        <v>0.20559999999999998</v>
      </c>
      <c r="O219" s="6">
        <v>0.20960000000000001</v>
      </c>
      <c r="P219" s="6">
        <v>0.30620000000000003</v>
      </c>
      <c r="Q219" s="6">
        <v>0.19500000000000001</v>
      </c>
      <c r="R219" s="6">
        <v>0.23469999999999999</v>
      </c>
      <c r="S219" s="6">
        <v>0.19719999999999999</v>
      </c>
      <c r="T219" s="6">
        <v>0.159</v>
      </c>
      <c r="U219" s="6">
        <v>0.30359999999999998</v>
      </c>
      <c r="V219" s="6">
        <v>0.39630000000000004</v>
      </c>
      <c r="W219" s="6">
        <v>0.48810000000000003</v>
      </c>
      <c r="X219" s="6">
        <v>0.64200000000000002</v>
      </c>
      <c r="Y219" s="6">
        <v>0.64859999999999995</v>
      </c>
      <c r="Z219" s="6">
        <v>0.68540000000000001</v>
      </c>
    </row>
    <row r="220" spans="3:26" ht="15.5" x14ac:dyDescent="0.35">
      <c r="C220" t="s">
        <v>306</v>
      </c>
      <c r="I220" s="6">
        <v>14.53</v>
      </c>
      <c r="J220" s="6">
        <v>8.18</v>
      </c>
      <c r="K220" s="6">
        <v>5.24</v>
      </c>
      <c r="L220" s="6">
        <v>9.48</v>
      </c>
      <c r="M220" s="6">
        <v>15.02</v>
      </c>
      <c r="N220" s="6">
        <v>11.59</v>
      </c>
      <c r="O220" s="6">
        <v>11.01</v>
      </c>
      <c r="P220" s="6">
        <v>12.64</v>
      </c>
      <c r="Q220" s="6">
        <v>7.49</v>
      </c>
      <c r="R220" s="6">
        <v>6.83</v>
      </c>
      <c r="S220" s="6">
        <v>5.43</v>
      </c>
      <c r="T220" s="6">
        <v>8.33</v>
      </c>
      <c r="U220" s="6">
        <v>24.12</v>
      </c>
      <c r="V220" s="6">
        <v>28.93</v>
      </c>
      <c r="W220" s="6">
        <v>47.76</v>
      </c>
      <c r="X220" s="6">
        <v>50.19</v>
      </c>
      <c r="Y220" s="6">
        <v>10.19</v>
      </c>
      <c r="Z220" s="6">
        <v>3.7</v>
      </c>
    </row>
    <row r="221" spans="3:26" ht="15.5" x14ac:dyDescent="0.35">
      <c r="C221" t="s">
        <v>68</v>
      </c>
      <c r="I221" s="6">
        <v>2.17</v>
      </c>
      <c r="J221" s="6">
        <v>2.58</v>
      </c>
      <c r="K221" s="6">
        <v>3.05</v>
      </c>
      <c r="L221" s="6">
        <v>3.52</v>
      </c>
      <c r="M221" s="6">
        <v>3.88</v>
      </c>
      <c r="N221" s="6">
        <v>4.59</v>
      </c>
      <c r="O221" s="6">
        <v>5.0599999999999996</v>
      </c>
      <c r="P221" s="6">
        <v>6.11</v>
      </c>
      <c r="Q221" s="6">
        <v>3.14</v>
      </c>
      <c r="R221" s="6">
        <v>3.58</v>
      </c>
      <c r="S221" s="6">
        <v>3.4</v>
      </c>
      <c r="T221" s="6">
        <v>5.67</v>
      </c>
      <c r="U221" s="6">
        <v>5.57</v>
      </c>
      <c r="V221" s="6">
        <v>7.34</v>
      </c>
      <c r="W221" s="6">
        <v>5.72</v>
      </c>
      <c r="X221" s="6">
        <v>6.77</v>
      </c>
      <c r="Y221" s="6">
        <v>2.52</v>
      </c>
      <c r="Z221" s="6">
        <v>1.08</v>
      </c>
    </row>
    <row r="222" spans="3:26" ht="15.5" x14ac:dyDescent="0.35">
      <c r="C222" t="s">
        <v>65</v>
      </c>
      <c r="I222" s="6">
        <v>2081.7399999999998</v>
      </c>
      <c r="J222" s="6">
        <v>1846.2</v>
      </c>
      <c r="K222" s="6">
        <v>1647.3</v>
      </c>
      <c r="L222" s="6">
        <v>1604.49</v>
      </c>
      <c r="M222" s="6">
        <v>1532.83</v>
      </c>
      <c r="N222" s="6">
        <v>1422.92</v>
      </c>
      <c r="O222" s="6">
        <v>1284.22</v>
      </c>
      <c r="P222" s="6">
        <v>1181.5899999999999</v>
      </c>
      <c r="Q222" s="6">
        <v>956.5</v>
      </c>
      <c r="R222" s="6">
        <v>862.18</v>
      </c>
      <c r="S222" s="6">
        <v>765.16</v>
      </c>
      <c r="T222" s="6">
        <v>666.28</v>
      </c>
      <c r="U222" s="6">
        <v>605.76</v>
      </c>
      <c r="V222" s="6">
        <v>497.42</v>
      </c>
      <c r="W222" s="6">
        <v>375.73</v>
      </c>
      <c r="X222" s="6">
        <v>271.89</v>
      </c>
      <c r="Y222" s="6">
        <v>892.97</v>
      </c>
      <c r="Z222" s="6">
        <v>401.97</v>
      </c>
    </row>
    <row r="223" spans="3:26" ht="15.5" x14ac:dyDescent="0.35">
      <c r="C223" t="s">
        <v>307</v>
      </c>
      <c r="I223" s="6">
        <v>2.2000000000000002</v>
      </c>
      <c r="J223" s="6">
        <v>2.62</v>
      </c>
      <c r="K223" s="6">
        <v>3.1</v>
      </c>
      <c r="L223" s="6">
        <v>3.58</v>
      </c>
      <c r="M223" s="6">
        <v>3.95</v>
      </c>
      <c r="N223" s="6">
        <v>4.68</v>
      </c>
      <c r="O223" s="6">
        <v>5.18</v>
      </c>
      <c r="P223" s="6">
        <v>6.27</v>
      </c>
      <c r="Q223" s="6">
        <v>3.24</v>
      </c>
      <c r="R223" s="6">
        <v>3.73</v>
      </c>
      <c r="S223" s="6">
        <v>3.48</v>
      </c>
      <c r="T223" s="6">
        <v>5.67</v>
      </c>
      <c r="U223" s="6">
        <v>5.57</v>
      </c>
      <c r="V223" s="6">
        <v>7.34</v>
      </c>
      <c r="W223" s="6">
        <v>5.73</v>
      </c>
      <c r="X223" s="6">
        <v>6.77</v>
      </c>
      <c r="Y223" s="6">
        <v>2.52</v>
      </c>
      <c r="Z223" s="6">
        <v>1.08</v>
      </c>
    </row>
    <row r="224" spans="3:26" ht="15.5" x14ac:dyDescent="0.35">
      <c r="C224" t="s">
        <v>308</v>
      </c>
      <c r="I224" s="6">
        <v>2054.61</v>
      </c>
      <c r="J224" s="6">
        <v>1819.07</v>
      </c>
      <c r="K224" s="6">
        <v>1620.18</v>
      </c>
      <c r="L224" s="6">
        <v>1576.66</v>
      </c>
      <c r="M224" s="6">
        <v>1504.94</v>
      </c>
      <c r="N224" s="6">
        <v>1394.79</v>
      </c>
      <c r="O224" s="6">
        <v>1255.4000000000001</v>
      </c>
      <c r="P224" s="6">
        <v>1151.94</v>
      </c>
      <c r="Q224" s="6">
        <v>926.01</v>
      </c>
      <c r="R224" s="6">
        <v>828.87</v>
      </c>
      <c r="S224" s="6">
        <v>747.31</v>
      </c>
      <c r="T224" s="6">
        <v>666.28</v>
      </c>
      <c r="U224" s="6">
        <v>605.76</v>
      </c>
      <c r="V224" s="6">
        <v>497.42</v>
      </c>
      <c r="W224" s="6">
        <v>375.28</v>
      </c>
      <c r="X224" s="6">
        <v>271.89</v>
      </c>
      <c r="Y224" s="6">
        <v>892.97</v>
      </c>
      <c r="Z224" s="6">
        <v>401.97</v>
      </c>
    </row>
    <row r="225" spans="2:26" ht="15.5" x14ac:dyDescent="0.35">
      <c r="C225" t="s">
        <v>309</v>
      </c>
      <c r="I225" s="5">
        <v>3030000000000</v>
      </c>
      <c r="J225" s="5">
        <v>5400000000000</v>
      </c>
      <c r="K225" s="5">
        <v>7393000000000</v>
      </c>
      <c r="L225" s="5">
        <v>6649000000000</v>
      </c>
      <c r="M225" s="5">
        <v>4587000000000</v>
      </c>
      <c r="N225" s="5">
        <v>2770000000000</v>
      </c>
      <c r="O225" s="5">
        <v>2770000000000</v>
      </c>
      <c r="P225" s="5">
        <v>1700000000000</v>
      </c>
      <c r="Q225" s="5">
        <v>2881000000000</v>
      </c>
      <c r="R225" s="5">
        <v>2964000000000</v>
      </c>
      <c r="S225" s="5">
        <v>2383000000000</v>
      </c>
      <c r="T225" s="5">
        <v>1874000000000</v>
      </c>
      <c r="U225" s="5">
        <v>122000000000</v>
      </c>
      <c r="V225" s="5">
        <v>637000000000</v>
      </c>
      <c r="W225" s="5">
        <v>278000000000</v>
      </c>
      <c r="X225" s="5">
        <v>169000000000</v>
      </c>
      <c r="Y225" s="5">
        <v>551000000000</v>
      </c>
      <c r="Z225" s="5">
        <v>1505000000000</v>
      </c>
    </row>
    <row r="226" spans="2:26" ht="15.5" x14ac:dyDescent="0.35">
      <c r="C226" t="s">
        <v>310</v>
      </c>
      <c r="I226" s="5">
        <v>3274000000000</v>
      </c>
      <c r="J226" s="5">
        <v>2794000000000</v>
      </c>
      <c r="K226" s="5">
        <v>1841000000000</v>
      </c>
      <c r="L226" s="5">
        <v>2445000000000</v>
      </c>
      <c r="M226" s="5">
        <v>1496000000000</v>
      </c>
      <c r="N226" s="5">
        <v>1440000000000</v>
      </c>
      <c r="O226" s="5">
        <v>2377000000000</v>
      </c>
      <c r="P226" s="5">
        <v>2862000000000</v>
      </c>
      <c r="Q226" s="5">
        <v>3097000000000</v>
      </c>
      <c r="R226" s="5">
        <v>3891000000000</v>
      </c>
      <c r="S226" s="5">
        <v>5978000000000</v>
      </c>
      <c r="T226" s="5">
        <v>4992000000000</v>
      </c>
      <c r="U226" s="5">
        <v>3021000000000</v>
      </c>
      <c r="V226" s="5">
        <v>1629000000000</v>
      </c>
      <c r="W226" s="5">
        <v>767000000000</v>
      </c>
      <c r="X226" s="5">
        <v>285000000000</v>
      </c>
      <c r="Y226" s="5">
        <v>334000000000</v>
      </c>
      <c r="Z226" s="5">
        <v>1225000000000</v>
      </c>
    </row>
    <row r="227" spans="2:26" ht="15.5" x14ac:dyDescent="0.35">
      <c r="C227" t="s">
        <v>25</v>
      </c>
      <c r="I227" s="5">
        <v>6304000000000</v>
      </c>
      <c r="J227" s="5">
        <v>8194000000000</v>
      </c>
      <c r="K227" s="5">
        <v>9233000000000</v>
      </c>
      <c r="L227" s="5">
        <v>9094000000000</v>
      </c>
      <c r="M227" s="5">
        <v>6083000000000</v>
      </c>
      <c r="N227" s="5">
        <v>4210000000000</v>
      </c>
      <c r="O227" s="5">
        <v>5147000000000</v>
      </c>
      <c r="P227" s="5">
        <v>4562000000000</v>
      </c>
      <c r="Q227" s="5">
        <v>5978000000000</v>
      </c>
      <c r="R227" s="5">
        <v>6855000000000</v>
      </c>
      <c r="S227" s="5">
        <v>8361000000000</v>
      </c>
      <c r="T227" s="5">
        <v>6866000000000</v>
      </c>
      <c r="U227" s="5">
        <v>3143000000000</v>
      </c>
      <c r="V227" s="5">
        <v>2266000000000</v>
      </c>
      <c r="W227" s="5">
        <v>1044000000000</v>
      </c>
      <c r="X227" s="5">
        <v>455000000000</v>
      </c>
      <c r="Y227" s="5">
        <v>884000000000</v>
      </c>
      <c r="Z227" s="5">
        <v>2730000000000</v>
      </c>
    </row>
    <row r="228" spans="2:26" ht="15.5" x14ac:dyDescent="0.35">
      <c r="C228" t="s">
        <v>22</v>
      </c>
      <c r="I228" s="5">
        <v>1843000000000</v>
      </c>
      <c r="J228" s="5">
        <v>3747000000000</v>
      </c>
      <c r="K228" s="5">
        <v>6905000000000</v>
      </c>
      <c r="L228" s="5">
        <v>7052000000000</v>
      </c>
      <c r="M228" s="5">
        <v>4279000000000</v>
      </c>
      <c r="N228" s="5">
        <v>1532000000000</v>
      </c>
      <c r="O228" s="5">
        <v>3185000000000</v>
      </c>
      <c r="P228" s="5">
        <v>1759000000000</v>
      </c>
      <c r="Q228" s="5">
        <v>4184000000000</v>
      </c>
      <c r="R228" s="5">
        <v>4350000000000</v>
      </c>
      <c r="S228" s="5">
        <v>6682000000000</v>
      </c>
      <c r="T228" s="5">
        <v>5981000000000</v>
      </c>
      <c r="U228" s="5">
        <v>1996000000000</v>
      </c>
      <c r="V228" s="5">
        <v>1311000000000</v>
      </c>
      <c r="W228" s="5">
        <v>168000000000</v>
      </c>
      <c r="X228" s="5">
        <v>-862000000000</v>
      </c>
      <c r="Y228" s="5">
        <v>496000000000</v>
      </c>
      <c r="Z228" s="5">
        <v>2333000000000</v>
      </c>
    </row>
    <row r="229" spans="2:26" ht="15.5" x14ac:dyDescent="0.35">
      <c r="C229" t="s">
        <v>311</v>
      </c>
      <c r="I229" s="5">
        <v>17440000000000</v>
      </c>
      <c r="J229" s="5">
        <v>12750000000000</v>
      </c>
      <c r="K229" s="5">
        <v>7201000000000</v>
      </c>
      <c r="L229" s="5">
        <v>7922000000000</v>
      </c>
      <c r="M229" s="5">
        <v>7879000000000</v>
      </c>
      <c r="N229" s="5">
        <v>8175000000000</v>
      </c>
      <c r="O229" s="5">
        <v>8109000000000</v>
      </c>
      <c r="P229" s="5">
        <v>9365000000000</v>
      </c>
      <c r="Q229" s="5">
        <v>6661000000000</v>
      </c>
      <c r="R229" s="5">
        <v>6509000000000</v>
      </c>
      <c r="S229" s="5">
        <v>6309000000000</v>
      </c>
      <c r="T229" s="5">
        <v>5542000000000</v>
      </c>
      <c r="U229" s="5">
        <v>6498000000000</v>
      </c>
      <c r="V229" s="5">
        <v>5013000000000</v>
      </c>
      <c r="W229" s="5">
        <v>3675000000000</v>
      </c>
      <c r="X229" s="5">
        <v>2813000000000</v>
      </c>
      <c r="Y229" s="5">
        <v>1476000000000</v>
      </c>
      <c r="Z229" s="5">
        <v>729000000000</v>
      </c>
    </row>
    <row r="230" spans="2:26" ht="15.5" x14ac:dyDescent="0.35">
      <c r="C230" t="s">
        <v>312</v>
      </c>
      <c r="I230" s="5">
        <v>5774000000000</v>
      </c>
      <c r="J230" s="5">
        <v>4306000000000</v>
      </c>
      <c r="K230" s="5">
        <v>3146000000000</v>
      </c>
      <c r="L230" s="5">
        <v>1674000000000</v>
      </c>
      <c r="M230" s="5">
        <v>2122000000000</v>
      </c>
      <c r="N230" s="5">
        <v>4846000000000</v>
      </c>
      <c r="O230" s="5">
        <v>3400000000000</v>
      </c>
      <c r="P230" s="5">
        <v>5036000000000</v>
      </c>
      <c r="Q230" s="5">
        <v>1624000000000</v>
      </c>
      <c r="R230" s="5">
        <v>4157000000000</v>
      </c>
      <c r="S230" s="5">
        <v>1707000000000</v>
      </c>
      <c r="T230" s="5">
        <v>239000000000</v>
      </c>
      <c r="U230" s="5">
        <v>2061000000000</v>
      </c>
      <c r="V230" s="5">
        <v>1689000000000</v>
      </c>
      <c r="W230" s="5">
        <v>1076000000000</v>
      </c>
      <c r="X230" s="5">
        <v>2405000000000</v>
      </c>
      <c r="Y230" s="5">
        <v>1856000000000</v>
      </c>
      <c r="Z230" s="5">
        <v>245000000000</v>
      </c>
    </row>
    <row r="231" spans="2:26" ht="15.5" x14ac:dyDescent="0.35">
      <c r="C231" t="s">
        <v>313</v>
      </c>
      <c r="I231" s="5">
        <v>-1731000000000</v>
      </c>
      <c r="J231" s="5">
        <v>-775000000000</v>
      </c>
      <c r="K231" s="5">
        <v>-1321000000000</v>
      </c>
      <c r="L231" s="5">
        <v>-2536000000000</v>
      </c>
      <c r="M231" s="5">
        <v>-2807000000000</v>
      </c>
      <c r="N231" s="5">
        <v>-1812000000000</v>
      </c>
      <c r="O231" s="5">
        <v>-2766000000000</v>
      </c>
      <c r="P231" s="5">
        <v>-1539000000000</v>
      </c>
      <c r="Q231" s="5">
        <v>-758000000000</v>
      </c>
      <c r="R231" s="5">
        <v>-631000000000</v>
      </c>
      <c r="S231" s="5">
        <v>-2037000000000</v>
      </c>
      <c r="T231" s="5">
        <v>-3601000000000</v>
      </c>
      <c r="U231" s="5">
        <v>-2221000000000</v>
      </c>
      <c r="V231" s="5">
        <v>-1826000000000</v>
      </c>
      <c r="W231" s="5">
        <v>-1432000000000</v>
      </c>
      <c r="X231" s="5">
        <v>-390000000000</v>
      </c>
      <c r="Y231" s="5">
        <v>-153000000000</v>
      </c>
      <c r="Z231" s="5">
        <v>-379000000000</v>
      </c>
    </row>
    <row r="232" spans="2:26" ht="15.5" x14ac:dyDescent="0.35">
      <c r="C232" t="s">
        <v>14</v>
      </c>
      <c r="I232" s="5">
        <v>4043000000000</v>
      </c>
      <c r="J232" s="5">
        <v>3531000000000</v>
      </c>
      <c r="K232" s="5">
        <v>1826000000000</v>
      </c>
      <c r="L232" s="5">
        <v>-862000000000</v>
      </c>
      <c r="M232" s="5">
        <v>-685000000000</v>
      </c>
      <c r="N232" s="5">
        <v>3033000000000</v>
      </c>
      <c r="O232" s="5">
        <v>634000000000</v>
      </c>
      <c r="P232" s="5">
        <v>3497000000000</v>
      </c>
      <c r="Q232" s="5">
        <v>867000000000</v>
      </c>
      <c r="R232" s="5">
        <v>3526000000000</v>
      </c>
      <c r="S232" s="5">
        <v>-330000000000</v>
      </c>
      <c r="T232" s="5">
        <v>-3362000000000</v>
      </c>
      <c r="U232" s="5">
        <v>-160000000000</v>
      </c>
      <c r="V232" s="5">
        <v>-137000000000</v>
      </c>
      <c r="W232" s="5">
        <v>-356000000000</v>
      </c>
      <c r="X232" s="5">
        <v>2015000000000</v>
      </c>
      <c r="Y232" s="5">
        <v>1702000000000</v>
      </c>
      <c r="Z232" s="5">
        <v>-134000000000</v>
      </c>
    </row>
    <row r="233" spans="2:26" ht="15.5" x14ac:dyDescent="0.35">
      <c r="C233" t="s">
        <v>16</v>
      </c>
      <c r="I233" s="6">
        <v>246.54</v>
      </c>
      <c r="J233" s="6">
        <v>215.35</v>
      </c>
      <c r="K233" s="6">
        <v>111.34</v>
      </c>
      <c r="L233" s="6">
        <v>-52.58</v>
      </c>
      <c r="M233" s="6">
        <v>-41.8</v>
      </c>
      <c r="N233" s="6">
        <v>184.98</v>
      </c>
      <c r="O233" s="6">
        <v>38.69</v>
      </c>
      <c r="P233" s="6">
        <v>213.25</v>
      </c>
      <c r="Q233" s="6">
        <v>52.87</v>
      </c>
      <c r="R233" s="6">
        <v>215.03</v>
      </c>
      <c r="S233" s="6">
        <v>-20.13</v>
      </c>
      <c r="T233" s="5">
        <v>-205</v>
      </c>
      <c r="U233" s="6">
        <v>-9.73</v>
      </c>
      <c r="V233" s="6">
        <v>-8.35</v>
      </c>
      <c r="W233" s="6">
        <v>-21.73</v>
      </c>
      <c r="X233" s="6">
        <v>122.87</v>
      </c>
      <c r="Y233" s="6">
        <v>518.32000000000005</v>
      </c>
      <c r="Z233" s="6">
        <v>-40.729999999999997</v>
      </c>
    </row>
    <row r="235" spans="2:26" ht="15.5" x14ac:dyDescent="0.35">
      <c r="B235" t="s">
        <v>314</v>
      </c>
      <c r="C235" t="s">
        <v>315</v>
      </c>
      <c r="D235" s="5">
        <v>2578000000000</v>
      </c>
      <c r="E235" s="5">
        <v>2279000000000</v>
      </c>
      <c r="F235" s="5">
        <v>1465000000000</v>
      </c>
      <c r="G235" s="5">
        <v>363000000000</v>
      </c>
      <c r="H235" s="5">
        <v>10312000000000</v>
      </c>
      <c r="I235" s="5">
        <v>5644000000000</v>
      </c>
      <c r="J235" s="5">
        <v>3713000000000</v>
      </c>
      <c r="K235" s="5">
        <v>2319000000000</v>
      </c>
      <c r="L235" s="5">
        <v>2928000000000</v>
      </c>
      <c r="M235" s="5">
        <v>3621000000000</v>
      </c>
      <c r="N235" s="5">
        <v>3842000000000</v>
      </c>
      <c r="O235" s="5">
        <v>3635000000000</v>
      </c>
      <c r="P235" s="5">
        <v>4554000000000</v>
      </c>
      <c r="Q235" s="5">
        <v>2498000000000</v>
      </c>
    </row>
    <row r="236" spans="2:26" ht="15.5" x14ac:dyDescent="0.35">
      <c r="C236" t="s">
        <v>316</v>
      </c>
      <c r="H236" s="5">
        <v>6685000000000</v>
      </c>
      <c r="I236" s="5">
        <v>5644000000000</v>
      </c>
      <c r="J236" s="5">
        <v>3713000000000</v>
      </c>
      <c r="K236" s="5">
        <v>2319000000000</v>
      </c>
      <c r="L236" s="5">
        <v>2928000000000</v>
      </c>
      <c r="M236" s="5">
        <v>3621000000000</v>
      </c>
      <c r="N236" s="5">
        <v>3842000000000</v>
      </c>
      <c r="O236" s="5">
        <v>3635000000000</v>
      </c>
      <c r="P236" s="5">
        <v>4554000000000</v>
      </c>
      <c r="Q236" s="5">
        <v>2498000000000</v>
      </c>
    </row>
    <row r="237" spans="2:26" ht="15.5" x14ac:dyDescent="0.35">
      <c r="C237" t="s">
        <v>317</v>
      </c>
      <c r="H237" s="5">
        <v>180</v>
      </c>
      <c r="I237" s="5">
        <v>180</v>
      </c>
      <c r="J237" s="5">
        <v>108</v>
      </c>
      <c r="K237" s="5">
        <v>130</v>
      </c>
      <c r="M237" s="5">
        <v>108</v>
      </c>
      <c r="N237" s="5">
        <v>112</v>
      </c>
      <c r="O237" s="5">
        <v>81</v>
      </c>
      <c r="P237" s="5">
        <v>118</v>
      </c>
      <c r="Q237" s="5">
        <v>56</v>
      </c>
    </row>
    <row r="238" spans="2:26" ht="15.5" x14ac:dyDescent="0.35">
      <c r="C238" t="s">
        <v>76</v>
      </c>
      <c r="H238" s="6">
        <v>0.28620000000000001</v>
      </c>
      <c r="I238" s="6">
        <v>0.52300000000000002</v>
      </c>
      <c r="J238" s="6">
        <v>0.47700000000000004</v>
      </c>
      <c r="K238" s="6">
        <v>0.9194</v>
      </c>
      <c r="M238" s="6">
        <v>0.48909999999999998</v>
      </c>
      <c r="N238" s="6">
        <v>0.47799999999999998</v>
      </c>
      <c r="O238" s="6">
        <v>0.3654</v>
      </c>
      <c r="P238" s="6">
        <v>0.4249</v>
      </c>
      <c r="Q238" s="6">
        <v>0.36759999999999998</v>
      </c>
    </row>
    <row r="239" spans="2:26" ht="15.5" x14ac:dyDescent="0.35">
      <c r="C239" t="s">
        <v>318</v>
      </c>
      <c r="H239" s="6">
        <v>5.6799999999999996E-2</v>
      </c>
      <c r="I239" s="6">
        <v>3.6799999999999999E-2</v>
      </c>
      <c r="J239" s="6">
        <v>2.2099999999999998E-2</v>
      </c>
      <c r="K239" s="6">
        <v>2.5000000000000001E-2</v>
      </c>
      <c r="M239" s="6">
        <v>0.02</v>
      </c>
      <c r="N239" s="6">
        <v>1.78E-2</v>
      </c>
      <c r="O239" s="6">
        <v>1.32E-2</v>
      </c>
      <c r="P239" s="6">
        <v>2.3599999999999999E-2</v>
      </c>
      <c r="Q239" s="6">
        <v>1.52E-2</v>
      </c>
    </row>
    <row r="240" spans="2:26" ht="15.5" x14ac:dyDescent="0.35">
      <c r="C240" t="s">
        <v>56</v>
      </c>
      <c r="D240" s="6">
        <v>157.21</v>
      </c>
      <c r="E240" s="6">
        <v>138.97</v>
      </c>
      <c r="F240" s="6">
        <v>89.32</v>
      </c>
      <c r="G240" s="6">
        <v>22.16</v>
      </c>
      <c r="H240" s="6">
        <v>628.84</v>
      </c>
      <c r="I240" s="6">
        <v>344.18</v>
      </c>
      <c r="J240" s="6">
        <v>226.43</v>
      </c>
      <c r="K240" s="6">
        <v>141.38999999999999</v>
      </c>
      <c r="L240" s="6">
        <v>178.58</v>
      </c>
      <c r="M240" s="6">
        <v>220.82</v>
      </c>
      <c r="N240" s="6">
        <v>234.3</v>
      </c>
      <c r="O240" s="6">
        <v>221.65</v>
      </c>
      <c r="P240" s="6">
        <v>277.74</v>
      </c>
      <c r="Q240" s="6">
        <v>152.32</v>
      </c>
    </row>
    <row r="241" spans="3:17" ht="15.5" x14ac:dyDescent="0.35">
      <c r="C241" t="s">
        <v>319</v>
      </c>
      <c r="H241" s="6">
        <v>407.66</v>
      </c>
      <c r="I241" s="6">
        <v>344.18</v>
      </c>
      <c r="J241" s="6">
        <v>226.43</v>
      </c>
      <c r="K241" s="6">
        <v>141.38999999999999</v>
      </c>
      <c r="L241" s="6">
        <v>178.58</v>
      </c>
      <c r="M241" s="6">
        <v>220.82</v>
      </c>
      <c r="N241" s="6">
        <v>234.3</v>
      </c>
      <c r="O241" s="6">
        <v>221.65</v>
      </c>
      <c r="P241" s="6">
        <v>277.74</v>
      </c>
      <c r="Q241" s="6">
        <v>152.32</v>
      </c>
    </row>
    <row r="242" spans="3:17" ht="15.5" x14ac:dyDescent="0.35">
      <c r="C242" t="s">
        <v>78</v>
      </c>
      <c r="H242" s="5">
        <v>180</v>
      </c>
      <c r="I242" s="5">
        <v>180</v>
      </c>
      <c r="J242" s="5">
        <v>108</v>
      </c>
      <c r="K242" s="5">
        <v>130</v>
      </c>
      <c r="M242" s="5">
        <v>108</v>
      </c>
      <c r="N242" s="5">
        <v>112</v>
      </c>
      <c r="O242" s="5">
        <v>81</v>
      </c>
      <c r="P242" s="5">
        <v>118</v>
      </c>
      <c r="Q242" s="5">
        <v>56</v>
      </c>
    </row>
    <row r="243" spans="3:17" ht="15.5" x14ac:dyDescent="0.35">
      <c r="C243" t="s">
        <v>320</v>
      </c>
      <c r="H243" s="6">
        <v>0.28620000000000001</v>
      </c>
      <c r="I243" s="6">
        <v>0.52300000000000002</v>
      </c>
      <c r="J243" s="6">
        <v>0.47700000000000004</v>
      </c>
      <c r="K243" s="6">
        <v>0.9194</v>
      </c>
      <c r="M243" s="6">
        <v>0.48909999999999998</v>
      </c>
      <c r="N243" s="6">
        <v>0.47799999999999998</v>
      </c>
      <c r="O243" s="6">
        <v>0.3654</v>
      </c>
      <c r="P243" s="6">
        <v>0.4249</v>
      </c>
      <c r="Q243" s="6">
        <v>0.36759999999999998</v>
      </c>
    </row>
    <row r="244" spans="3:17" ht="15.5" x14ac:dyDescent="0.35">
      <c r="C244" t="s">
        <v>321</v>
      </c>
      <c r="H244" s="6">
        <v>5.6799999999999996E-2</v>
      </c>
      <c r="I244" s="6">
        <v>3.6799999999999999E-2</v>
      </c>
      <c r="J244" s="6">
        <v>2.2099999999999998E-2</v>
      </c>
      <c r="K244" s="6">
        <v>2.5000000000000001E-2</v>
      </c>
      <c r="M244" s="6">
        <v>0.02</v>
      </c>
      <c r="N244" s="6">
        <v>1.78E-2</v>
      </c>
      <c r="O244" s="6">
        <v>1.32E-2</v>
      </c>
      <c r="P244" s="6">
        <v>2.3599999999999999E-2</v>
      </c>
      <c r="Q244" s="6">
        <v>1.52E-2</v>
      </c>
    </row>
    <row r="245" spans="3:17" ht="15.5" x14ac:dyDescent="0.35">
      <c r="C245" t="s">
        <v>322</v>
      </c>
      <c r="D245" s="5">
        <v>19952000000000</v>
      </c>
      <c r="E245" s="5">
        <v>20100000000000</v>
      </c>
      <c r="F245" s="5">
        <v>17543000000000</v>
      </c>
      <c r="G245" s="5">
        <v>15357000000000</v>
      </c>
      <c r="H245" s="5">
        <v>79808000000000</v>
      </c>
      <c r="I245" s="5">
        <v>70705000000000</v>
      </c>
      <c r="J245" s="5">
        <v>67478000000000</v>
      </c>
      <c r="K245" s="5">
        <v>61616000000000</v>
      </c>
      <c r="L245" s="5">
        <v>56868000000000</v>
      </c>
      <c r="M245" s="5">
        <v>51698000000000</v>
      </c>
      <c r="N245" s="5">
        <v>42519000000000</v>
      </c>
      <c r="O245" s="5">
        <v>58635000000000</v>
      </c>
      <c r="P245" s="5">
        <v>53958000000000</v>
      </c>
      <c r="Q245" s="5">
        <v>49367000000000</v>
      </c>
    </row>
    <row r="246" spans="3:17" ht="15.5" x14ac:dyDescent="0.35">
      <c r="C246" t="s">
        <v>323</v>
      </c>
      <c r="H246" s="5">
        <v>72952000000000</v>
      </c>
      <c r="I246" s="5">
        <v>70705000000000</v>
      </c>
      <c r="J246" s="5">
        <v>67478000000000</v>
      </c>
      <c r="K246" s="5">
        <v>61616000000000</v>
      </c>
      <c r="L246" s="5">
        <v>56868000000000</v>
      </c>
      <c r="M246" s="5">
        <v>51698000000000</v>
      </c>
      <c r="N246" s="5">
        <v>42519000000000</v>
      </c>
      <c r="O246" s="5">
        <v>58635000000000</v>
      </c>
      <c r="P246" s="5">
        <v>53958000000000</v>
      </c>
      <c r="Q246" s="5">
        <v>49367000000000</v>
      </c>
    </row>
    <row r="247" spans="3:17" ht="15.5" x14ac:dyDescent="0.35">
      <c r="C247" t="s">
        <v>324</v>
      </c>
      <c r="H247" s="5">
        <v>180</v>
      </c>
      <c r="I247" s="5">
        <v>180</v>
      </c>
      <c r="J247" s="5">
        <v>108</v>
      </c>
      <c r="K247" s="5">
        <v>130</v>
      </c>
      <c r="M247" s="5">
        <v>108</v>
      </c>
      <c r="N247" s="5">
        <v>112</v>
      </c>
      <c r="O247" s="5">
        <v>81</v>
      </c>
      <c r="P247" s="5">
        <v>118</v>
      </c>
      <c r="Q247" s="5">
        <v>56</v>
      </c>
    </row>
    <row r="248" spans="3:17" ht="15.5" x14ac:dyDescent="0.35">
      <c r="C248" t="s">
        <v>325</v>
      </c>
      <c r="H248" s="6">
        <v>0.28620000000000001</v>
      </c>
      <c r="I248" s="6">
        <v>0.52300000000000002</v>
      </c>
      <c r="J248" s="6">
        <v>0.47700000000000004</v>
      </c>
      <c r="K248" s="6">
        <v>0.9194</v>
      </c>
      <c r="M248" s="6">
        <v>0.48909999999999998</v>
      </c>
      <c r="N248" s="6">
        <v>0.47799999999999998</v>
      </c>
      <c r="O248" s="6">
        <v>0.3654</v>
      </c>
      <c r="P248" s="6">
        <v>0.4249</v>
      </c>
      <c r="Q248" s="6">
        <v>0.36759999999999998</v>
      </c>
    </row>
    <row r="249" spans="3:17" ht="15.5" x14ac:dyDescent="0.35">
      <c r="C249" t="s">
        <v>326</v>
      </c>
      <c r="H249" s="6">
        <v>5.6799999999999996E-2</v>
      </c>
      <c r="I249" s="6">
        <v>3.6799999999999999E-2</v>
      </c>
      <c r="J249" s="6">
        <v>2.2099999999999998E-2</v>
      </c>
      <c r="K249" s="6">
        <v>2.5000000000000001E-2</v>
      </c>
      <c r="M249" s="6">
        <v>0.02</v>
      </c>
      <c r="N249" s="6">
        <v>1.78E-2</v>
      </c>
      <c r="O249" s="6">
        <v>1.32E-2</v>
      </c>
      <c r="P249" s="6">
        <v>2.3599999999999999E-2</v>
      </c>
      <c r="Q249" s="6">
        <v>1.52E-2</v>
      </c>
    </row>
    <row r="250" spans="3:17" ht="15.5" x14ac:dyDescent="0.35">
      <c r="C250" t="s">
        <v>327</v>
      </c>
      <c r="I250" s="6">
        <v>5.04</v>
      </c>
    </row>
    <row r="251" spans="3:17" ht="15.5" x14ac:dyDescent="0.35">
      <c r="C251" t="s">
        <v>328</v>
      </c>
      <c r="I251" s="6">
        <v>7.78</v>
      </c>
    </row>
    <row r="252" spans="3:17" ht="15.5" x14ac:dyDescent="0.35">
      <c r="C252" t="s">
        <v>503</v>
      </c>
      <c r="I252" s="6">
        <v>8.76</v>
      </c>
    </row>
    <row r="253" spans="3:17" ht="15.5" x14ac:dyDescent="0.35">
      <c r="C253" t="s">
        <v>329</v>
      </c>
      <c r="I253" s="6">
        <v>7.49</v>
      </c>
    </row>
    <row r="254" spans="3:17" ht="15.5" x14ac:dyDescent="0.35">
      <c r="C254" t="s">
        <v>330</v>
      </c>
      <c r="I254" s="6">
        <v>0.12859999999999999</v>
      </c>
    </row>
    <row r="255" spans="3:17" ht="15.5" x14ac:dyDescent="0.35">
      <c r="C255" t="s">
        <v>331</v>
      </c>
      <c r="I255" s="6">
        <v>0.71</v>
      </c>
    </row>
    <row r="256" spans="3:17" ht="15.5" x14ac:dyDescent="0.35">
      <c r="C256" t="s">
        <v>332</v>
      </c>
      <c r="I256" s="6">
        <v>1.42</v>
      </c>
    </row>
    <row r="257" spans="3:9" ht="15.5" x14ac:dyDescent="0.35">
      <c r="C257" t="s">
        <v>333</v>
      </c>
      <c r="I257" s="6">
        <v>7.86</v>
      </c>
    </row>
    <row r="258" spans="3:9" ht="15.5" x14ac:dyDescent="0.35">
      <c r="C258" t="s">
        <v>334</v>
      </c>
      <c r="I258" s="6">
        <v>10.86</v>
      </c>
    </row>
    <row r="259" spans="3:9" ht="15.5" x14ac:dyDescent="0.35">
      <c r="C259" t="s">
        <v>335</v>
      </c>
      <c r="I259" s="6">
        <v>5.38</v>
      </c>
    </row>
    <row r="260" spans="3:9" ht="15.5" x14ac:dyDescent="0.35">
      <c r="C260" t="s">
        <v>336</v>
      </c>
      <c r="I260" s="6">
        <v>4.63</v>
      </c>
    </row>
    <row r="261" spans="3:9" ht="15.5" x14ac:dyDescent="0.35">
      <c r="C261" t="s">
        <v>337</v>
      </c>
      <c r="I261" s="6">
        <v>0.15</v>
      </c>
    </row>
    <row r="262" spans="3:9" ht="15.5" x14ac:dyDescent="0.35">
      <c r="C262" t="s">
        <v>338</v>
      </c>
      <c r="I262" s="6">
        <v>0.32</v>
      </c>
    </row>
    <row r="263" spans="3:9" ht="15.5" x14ac:dyDescent="0.35">
      <c r="C263" t="s">
        <v>504</v>
      </c>
      <c r="I263" s="6">
        <v>29.45</v>
      </c>
    </row>
    <row r="264" spans="3:9" ht="15.5" x14ac:dyDescent="0.35">
      <c r="C264" t="s">
        <v>339</v>
      </c>
      <c r="I264" s="6">
        <v>407.66</v>
      </c>
    </row>
    <row r="265" spans="3:9" ht="15.5" x14ac:dyDescent="0.35">
      <c r="C265" t="s">
        <v>340</v>
      </c>
      <c r="I265" s="6">
        <v>628.84</v>
      </c>
    </row>
    <row r="266" spans="3:9" ht="15.5" x14ac:dyDescent="0.35">
      <c r="C266" t="s">
        <v>341</v>
      </c>
      <c r="I266" s="6">
        <v>4448.8599999999997</v>
      </c>
    </row>
    <row r="267" spans="3:9" ht="15.5" x14ac:dyDescent="0.35">
      <c r="C267" t="s">
        <v>342</v>
      </c>
      <c r="D267" s="6">
        <v>453.24</v>
      </c>
    </row>
    <row r="268" spans="3:9" ht="15.5" x14ac:dyDescent="0.35">
      <c r="C268" t="s">
        <v>343</v>
      </c>
      <c r="I268" s="6">
        <v>2239.08</v>
      </c>
    </row>
    <row r="269" spans="3:9" ht="15.5" x14ac:dyDescent="0.35">
      <c r="C269" t="s">
        <v>344</v>
      </c>
      <c r="I269" s="6">
        <v>291.98</v>
      </c>
    </row>
    <row r="270" spans="3:9" ht="15.5" x14ac:dyDescent="0.35">
      <c r="C270" t="s">
        <v>345</v>
      </c>
      <c r="D270" s="6">
        <v>3.82</v>
      </c>
    </row>
    <row r="271" spans="3:9" ht="15.5" x14ac:dyDescent="0.35">
      <c r="C271" t="s">
        <v>346</v>
      </c>
      <c r="D271" s="6">
        <v>2.2599999999999998</v>
      </c>
    </row>
    <row r="272" spans="3:9" ht="15.5" x14ac:dyDescent="0.35">
      <c r="C272" t="s">
        <v>347</v>
      </c>
      <c r="D272" s="6">
        <v>0.17</v>
      </c>
    </row>
    <row r="273" spans="3:9" ht="15.5" x14ac:dyDescent="0.35">
      <c r="C273" t="s">
        <v>348</v>
      </c>
      <c r="D273" s="6">
        <v>0.09</v>
      </c>
    </row>
    <row r="274" spans="3:9" ht="15.5" x14ac:dyDescent="0.35">
      <c r="C274" t="s">
        <v>349</v>
      </c>
      <c r="D274" s="6">
        <v>0.32</v>
      </c>
    </row>
    <row r="275" spans="3:9" ht="15.5" x14ac:dyDescent="0.35">
      <c r="C275" t="s">
        <v>350</v>
      </c>
      <c r="D275" s="6">
        <v>0.13</v>
      </c>
    </row>
    <row r="276" spans="3:9" ht="15.5" x14ac:dyDescent="0.35">
      <c r="C276" t="s">
        <v>351</v>
      </c>
      <c r="D276" s="6">
        <v>1.32</v>
      </c>
    </row>
    <row r="277" spans="3:9" ht="15.5" x14ac:dyDescent="0.35">
      <c r="C277" t="s">
        <v>352</v>
      </c>
      <c r="I277" s="6">
        <v>18.43</v>
      </c>
    </row>
    <row r="278" spans="3:9" ht="15.5" x14ac:dyDescent="0.35">
      <c r="C278" t="s">
        <v>12</v>
      </c>
      <c r="D278" s="5">
        <v>3111000000000</v>
      </c>
    </row>
    <row r="279" spans="3:9" ht="15.5" x14ac:dyDescent="0.35">
      <c r="C279" t="s">
        <v>353</v>
      </c>
      <c r="I279" s="6">
        <v>9.8000000000000007</v>
      </c>
    </row>
    <row r="280" spans="3:9" ht="15.5" x14ac:dyDescent="0.35">
      <c r="C280" t="s">
        <v>354</v>
      </c>
      <c r="I280" s="6">
        <v>0.13789999999999999</v>
      </c>
    </row>
    <row r="281" spans="3:9" ht="15.5" x14ac:dyDescent="0.35">
      <c r="C281" t="s">
        <v>355</v>
      </c>
      <c r="I281" s="6">
        <v>0.18210000000000001</v>
      </c>
    </row>
    <row r="282" spans="3:9" ht="15.5" x14ac:dyDescent="0.35">
      <c r="C282" t="s">
        <v>356</v>
      </c>
      <c r="I282" s="6">
        <v>0.23670000000000002</v>
      </c>
    </row>
    <row r="283" spans="3:9" ht="15.5" x14ac:dyDescent="0.35">
      <c r="C283" t="s">
        <v>357</v>
      </c>
      <c r="I283" s="6">
        <v>0.16649999999999998</v>
      </c>
    </row>
    <row r="284" spans="3:9" ht="15.5" x14ac:dyDescent="0.35">
      <c r="C284" t="s">
        <v>358</v>
      </c>
      <c r="D284" s="6">
        <v>11.66</v>
      </c>
    </row>
    <row r="285" spans="3:9" ht="15.5" x14ac:dyDescent="0.35">
      <c r="C285" t="s">
        <v>359</v>
      </c>
      <c r="D285" s="6">
        <v>66.42</v>
      </c>
    </row>
    <row r="286" spans="3:9" ht="15.5" x14ac:dyDescent="0.35">
      <c r="C286" t="s">
        <v>360</v>
      </c>
      <c r="D286" s="6">
        <v>10.44</v>
      </c>
    </row>
    <row r="287" spans="3:9" ht="15.5" x14ac:dyDescent="0.35">
      <c r="C287" t="s">
        <v>361</v>
      </c>
      <c r="D287" s="6">
        <v>67.64</v>
      </c>
    </row>
    <row r="288" spans="3:9" ht="15.5" x14ac:dyDescent="0.35">
      <c r="C288" t="s">
        <v>362</v>
      </c>
      <c r="D288" s="6">
        <v>7.8</v>
      </c>
    </row>
    <row r="289" spans="3:9" ht="15.5" x14ac:dyDescent="0.35">
      <c r="C289" t="s">
        <v>363</v>
      </c>
      <c r="I289" s="6">
        <v>1.55</v>
      </c>
    </row>
    <row r="290" spans="3:9" ht="15.5" x14ac:dyDescent="0.35">
      <c r="C290" t="s">
        <v>364</v>
      </c>
      <c r="I290" s="6">
        <v>5.24</v>
      </c>
    </row>
    <row r="291" spans="3:9" ht="15.5" x14ac:dyDescent="0.35">
      <c r="C291" t="s">
        <v>52</v>
      </c>
      <c r="I291" s="5">
        <v>51982000000000</v>
      </c>
    </row>
    <row r="292" spans="3:9" ht="15.5" x14ac:dyDescent="0.35">
      <c r="C292" t="s">
        <v>365</v>
      </c>
      <c r="I292" s="5">
        <v>50880000000000</v>
      </c>
    </row>
    <row r="293" spans="3:9" ht="15.5" x14ac:dyDescent="0.35">
      <c r="C293" t="s">
        <v>366</v>
      </c>
      <c r="I293" s="6">
        <v>16399999999.999998</v>
      </c>
    </row>
    <row r="294" spans="3:9" ht="15.5" x14ac:dyDescent="0.35">
      <c r="C294" t="s">
        <v>367</v>
      </c>
      <c r="I294" s="6">
        <v>0.34090000000000004</v>
      </c>
    </row>
    <row r="295" spans="3:9" ht="15.5" x14ac:dyDescent="0.35">
      <c r="C295" t="s">
        <v>368</v>
      </c>
      <c r="D295" s="6">
        <v>0.2235</v>
      </c>
    </row>
    <row r="296" spans="3:9" ht="15.5" x14ac:dyDescent="0.35">
      <c r="C296" t="s">
        <v>369</v>
      </c>
      <c r="D296" s="6">
        <v>0.17219999999999999</v>
      </c>
    </row>
    <row r="297" spans="3:9" ht="15.5" x14ac:dyDescent="0.35">
      <c r="C297" t="s">
        <v>370</v>
      </c>
      <c r="D297" s="6">
        <v>0.12920000000000001</v>
      </c>
    </row>
    <row r="298" spans="3:9" ht="15.5" x14ac:dyDescent="0.35">
      <c r="C298" t="s">
        <v>371</v>
      </c>
      <c r="D298" s="6">
        <v>0.12689999999999999</v>
      </c>
    </row>
    <row r="299" spans="3:9" ht="15.5" x14ac:dyDescent="0.35">
      <c r="C299" t="s">
        <v>372</v>
      </c>
      <c r="D299" s="6">
        <v>0.42430000000000001</v>
      </c>
    </row>
    <row r="300" spans="3:9" ht="15.5" x14ac:dyDescent="0.35">
      <c r="C300" t="s">
        <v>373</v>
      </c>
      <c r="D300" s="6">
        <v>0.67720000000000002</v>
      </c>
    </row>
    <row r="301" spans="3:9" ht="15.5" x14ac:dyDescent="0.35">
      <c r="C301" t="s">
        <v>374</v>
      </c>
      <c r="I301" s="5">
        <v>180</v>
      </c>
    </row>
    <row r="302" spans="3:9" ht="15.5" x14ac:dyDescent="0.35">
      <c r="C302" t="s">
        <v>631</v>
      </c>
      <c r="I302" s="5">
        <v>180</v>
      </c>
    </row>
    <row r="303" spans="3:9" ht="15.5" x14ac:dyDescent="0.35">
      <c r="C303" t="s">
        <v>632</v>
      </c>
      <c r="I303" s="6">
        <v>0.28620000000000001</v>
      </c>
    </row>
    <row r="304" spans="3:9" ht="15.5" x14ac:dyDescent="0.35">
      <c r="C304" t="s">
        <v>633</v>
      </c>
      <c r="I304" s="6">
        <v>5.6799999999999996E-2</v>
      </c>
    </row>
    <row r="305" spans="3:9" ht="15.5" x14ac:dyDescent="0.35">
      <c r="C305" t="s">
        <v>375</v>
      </c>
      <c r="I305" t="s">
        <v>1553</v>
      </c>
    </row>
    <row r="306" spans="3:9" ht="15.5" x14ac:dyDescent="0.35">
      <c r="C306" t="s">
        <v>377</v>
      </c>
      <c r="I306" s="5">
        <v>6</v>
      </c>
    </row>
    <row r="307" spans="3:9" ht="15.5" x14ac:dyDescent="0.35">
      <c r="C307" t="s">
        <v>378</v>
      </c>
      <c r="I307" s="6">
        <v>0.13</v>
      </c>
    </row>
    <row r="308" spans="3:9" ht="15.5" x14ac:dyDescent="0.35">
      <c r="C308" t="s">
        <v>379</v>
      </c>
      <c r="I308" s="6">
        <v>0.95</v>
      </c>
    </row>
    <row r="309" spans="3:9" ht="15.5" x14ac:dyDescent="0.35">
      <c r="C309" t="s">
        <v>380</v>
      </c>
      <c r="I309" s="6">
        <v>0.76</v>
      </c>
    </row>
    <row r="310" spans="3:9" ht="15.5" x14ac:dyDescent="0.35">
      <c r="C310" t="s">
        <v>381</v>
      </c>
      <c r="I310" s="6">
        <v>0.51</v>
      </c>
    </row>
    <row r="311" spans="3:9" ht="15.5" x14ac:dyDescent="0.35">
      <c r="C311" t="s">
        <v>382</v>
      </c>
      <c r="I311" s="6">
        <v>0.67</v>
      </c>
    </row>
    <row r="312" spans="3:9" ht="15.5" x14ac:dyDescent="0.35">
      <c r="C312" t="s">
        <v>383</v>
      </c>
      <c r="I312" s="6">
        <v>0.43</v>
      </c>
    </row>
    <row r="313" spans="3:9" ht="15.5" x14ac:dyDescent="0.35">
      <c r="C313" t="s">
        <v>384</v>
      </c>
      <c r="I313" s="6">
        <v>0.55000000000000004</v>
      </c>
    </row>
    <row r="314" spans="3:9" ht="15.5" x14ac:dyDescent="0.35">
      <c r="C314" t="s">
        <v>385</v>
      </c>
      <c r="I314" s="5">
        <v>72952000000000</v>
      </c>
    </row>
    <row r="315" spans="3:9" ht="15.5" x14ac:dyDescent="0.35">
      <c r="C315" t="s">
        <v>386</v>
      </c>
      <c r="I315" s="5">
        <v>13749000000000</v>
      </c>
    </row>
    <row r="316" spans="3:9" ht="15.5" x14ac:dyDescent="0.35">
      <c r="C316" t="s">
        <v>387</v>
      </c>
      <c r="I316" s="5">
        <v>10978000000000</v>
      </c>
    </row>
    <row r="317" spans="3:9" ht="15.5" x14ac:dyDescent="0.35">
      <c r="C317" t="s">
        <v>388</v>
      </c>
      <c r="I317" s="5">
        <v>6685000000000</v>
      </c>
    </row>
    <row r="318" spans="3:9" ht="15.5" x14ac:dyDescent="0.35">
      <c r="C318" t="s">
        <v>389</v>
      </c>
      <c r="D318" s="5">
        <v>7432000000000</v>
      </c>
    </row>
    <row r="319" spans="3:9" ht="15.5" x14ac:dyDescent="0.35">
      <c r="C319" t="s">
        <v>390</v>
      </c>
      <c r="D319" s="5">
        <v>48485000000000</v>
      </c>
    </row>
    <row r="320" spans="3:9" ht="15.5" x14ac:dyDescent="0.35">
      <c r="C320" t="s">
        <v>391</v>
      </c>
      <c r="D320" s="5">
        <v>11754000000000</v>
      </c>
    </row>
    <row r="321" spans="3:9" ht="15.5" x14ac:dyDescent="0.35">
      <c r="C321" t="s">
        <v>299</v>
      </c>
      <c r="D321" s="5">
        <v>20320000000000</v>
      </c>
    </row>
    <row r="322" spans="3:9" ht="15.5" x14ac:dyDescent="0.35">
      <c r="C322" t="s">
        <v>298</v>
      </c>
      <c r="I322" s="5">
        <v>36716000000000</v>
      </c>
    </row>
    <row r="323" spans="3:9" ht="15.5" x14ac:dyDescent="0.35">
      <c r="C323" t="s">
        <v>297</v>
      </c>
      <c r="D323" s="5">
        <v>3286000000000</v>
      </c>
    </row>
    <row r="324" spans="3:9" ht="15.5" x14ac:dyDescent="0.35">
      <c r="C324" t="s">
        <v>296</v>
      </c>
      <c r="D324" s="5">
        <v>3030000000000</v>
      </c>
    </row>
    <row r="325" spans="3:9" ht="15.5" x14ac:dyDescent="0.35">
      <c r="C325" t="s">
        <v>23</v>
      </c>
      <c r="D325" s="5">
        <v>6316000000000</v>
      </c>
    </row>
    <row r="326" spans="3:9" ht="15.5" x14ac:dyDescent="0.35">
      <c r="C326" t="s">
        <v>20</v>
      </c>
      <c r="D326" s="5">
        <v>-1116000000000</v>
      </c>
    </row>
    <row r="327" spans="3:9" ht="15.5" x14ac:dyDescent="0.35">
      <c r="C327" t="s">
        <v>392</v>
      </c>
      <c r="I327" s="5">
        <v>36731000000000</v>
      </c>
    </row>
    <row r="328" spans="3:9" ht="15.5" x14ac:dyDescent="0.35">
      <c r="C328" t="s">
        <v>393</v>
      </c>
      <c r="I328" s="5">
        <v>6613000000000</v>
      </c>
    </row>
    <row r="329" spans="3:9" ht="15.5" x14ac:dyDescent="0.35">
      <c r="C329" t="s">
        <v>394</v>
      </c>
      <c r="I329" s="5">
        <v>-2053000000000</v>
      </c>
    </row>
    <row r="330" spans="3:9" ht="15.5" x14ac:dyDescent="0.35">
      <c r="C330" t="s">
        <v>395</v>
      </c>
      <c r="I330" s="5">
        <v>-2919000000000</v>
      </c>
    </row>
    <row r="331" spans="3:9" ht="15.5" x14ac:dyDescent="0.35">
      <c r="C331" t="s">
        <v>396</v>
      </c>
      <c r="I331" s="5">
        <v>-1825000000000</v>
      </c>
    </row>
    <row r="332" spans="3:9" ht="15.5" x14ac:dyDescent="0.35">
      <c r="C332" t="s">
        <v>397</v>
      </c>
      <c r="I332" s="5">
        <v>4788000000000</v>
      </c>
    </row>
  </sheetData>
  <pageMargins left="0.7" right="0.7" top="0.75" bottom="0.75" header="0.3" footer="0.3"/>
  <ignoredErrors>
    <ignoredError sqref="A1:Z333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1555</v>
      </c>
      <c r="D2" s="2" vm="205">
        <f ca="1">IFERROR(_xlfn.STOCKHISTORY("XIDX:" &amp; $C$1, D3, , 0, 0, 1), "Libur")</f>
        <v>54</v>
      </c>
      <c r="H2" s="2" vm="205">
        <f ca="1">IFERROR(INDEX(D2:G2,COUNT(D2:G2)),"")</f>
        <v>54</v>
      </c>
      <c r="I2" s="2" vm="129">
        <f t="shared" ref="I2:Z2" ca="1" si="0">IFERROR(_xlfn.STOCKHISTORY("XIDX:" &amp; $C$1, I1, , 0, 0, 1), "Libur")</f>
        <v>63</v>
      </c>
      <c r="J2" s="2" vm="71">
        <f t="shared" ca="1" si="0"/>
        <v>50</v>
      </c>
      <c r="K2" s="2" vm="85">
        <f t="shared" ca="1" si="0"/>
        <v>51</v>
      </c>
      <c r="L2" s="2" vm="371">
        <f t="shared" ca="1" si="0"/>
        <v>53</v>
      </c>
      <c r="M2" s="2" vm="372">
        <f t="shared" ca="1" si="0"/>
        <v>95</v>
      </c>
      <c r="N2" s="2" vm="71">
        <f t="shared" ca="1" si="0"/>
        <v>50</v>
      </c>
      <c r="O2" s="2" vm="71">
        <f t="shared" ca="1" si="0"/>
        <v>50</v>
      </c>
      <c r="P2" s="2" vm="71">
        <f t="shared" ca="1" si="0"/>
        <v>50</v>
      </c>
      <c r="Q2" s="2" vm="71">
        <f t="shared" ca="1" si="0"/>
        <v>50</v>
      </c>
      <c r="R2" s="2" vm="71">
        <f t="shared" ca="1" si="0"/>
        <v>50</v>
      </c>
      <c r="S2" s="2" vm="71">
        <f t="shared" ca="1" si="0"/>
        <v>50</v>
      </c>
      <c r="T2" s="2" vm="125">
        <f t="shared" ca="1" si="0"/>
        <v>103</v>
      </c>
      <c r="U2" s="2" vm="71">
        <f t="shared" ca="1" si="0"/>
        <v>50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343">
        <f t="shared" ca="1" si="0"/>
        <v>60</v>
      </c>
      <c r="Z2" s="2" vm="373">
        <f t="shared" ca="1" si="0"/>
        <v>56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2469646000000</v>
      </c>
      <c r="H4" s="2">
        <f>IFERROR(SUM(D4:G4)*(4/MAX(1,COUNT(D4:G4))),"")</f>
        <v>9878584000000</v>
      </c>
      <c r="I4" s="2">
        <f t="shared" ref="I4:Z4" si="1">IFERROR(INDEX(I51:I500,MATCH($C$4,$C$51:$C$500,0)),"")</f>
        <v>9947122000000</v>
      </c>
      <c r="J4" s="2">
        <f t="shared" si="1"/>
        <v>9280242000000</v>
      </c>
      <c r="K4" s="2">
        <f t="shared" si="1"/>
        <v>9027276000000</v>
      </c>
      <c r="L4" s="2">
        <f t="shared" si="1"/>
        <v>8242343000000</v>
      </c>
      <c r="M4" s="2">
        <f t="shared" si="1"/>
        <v>8028078000000</v>
      </c>
      <c r="N4" s="2">
        <f t="shared" si="1"/>
        <v>7573506000000</v>
      </c>
      <c r="O4" s="2">
        <f t="shared" si="1"/>
        <v>7175764000000</v>
      </c>
      <c r="P4" s="2">
        <f t="shared" si="1"/>
        <v>7390580000000</v>
      </c>
      <c r="Q4" s="2">
        <f t="shared" si="1"/>
        <v>6575570000000</v>
      </c>
      <c r="R4" s="2">
        <f t="shared" si="1"/>
        <v>8597208000000</v>
      </c>
      <c r="S4" s="2">
        <f t="shared" si="1"/>
        <v>8975064000000</v>
      </c>
      <c r="T4" s="2">
        <f t="shared" si="1"/>
        <v>9454661000000</v>
      </c>
      <c r="U4" s="2">
        <f t="shared" si="1"/>
        <v>7677823000000</v>
      </c>
      <c r="V4" s="2">
        <f t="shared" si="1"/>
        <v>6835813000000</v>
      </c>
      <c r="W4" s="2">
        <f t="shared" si="1"/>
        <v>7529439000000</v>
      </c>
      <c r="X4" s="2">
        <f t="shared" si="1"/>
        <v>6243876000000</v>
      </c>
      <c r="Y4" s="2">
        <f t="shared" si="1"/>
        <v>6832754000000</v>
      </c>
      <c r="Z4" s="2">
        <f t="shared" si="1"/>
        <v>8169928000000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99991000000</v>
      </c>
      <c r="H5" s="2">
        <f>IFERROR(SUM(D5:G5)*(4/MAX(1,COUNT(D5:G5))),"")</f>
        <v>399964000000</v>
      </c>
      <c r="I5" s="2">
        <f t="shared" ref="I5:Z5" si="2">IFERROR(INDEX(I51:I500,MATCH($C$5,$C$51:$C$500,0)),"")</f>
        <v>222112000000</v>
      </c>
      <c r="J5" s="2">
        <f t="shared" si="2"/>
        <v>149378000000</v>
      </c>
      <c r="K5" s="2">
        <f t="shared" si="2"/>
        <v>237582000000</v>
      </c>
      <c r="L5" s="2">
        <f t="shared" si="2"/>
        <v>307793000000</v>
      </c>
      <c r="M5" s="2">
        <f t="shared" si="2"/>
        <v>2153711000000</v>
      </c>
      <c r="N5" s="2">
        <f t="shared" si="2"/>
        <v>406133000000</v>
      </c>
      <c r="O5" s="2">
        <f t="shared" si="2"/>
        <v>-345147000000</v>
      </c>
      <c r="P5" s="2">
        <f t="shared" si="2"/>
        <v>1767940000000</v>
      </c>
      <c r="Q5" s="2">
        <f t="shared" si="2"/>
        <v>-2230046000000</v>
      </c>
      <c r="R5" s="2">
        <f t="shared" si="2"/>
        <v>-1792528000000</v>
      </c>
      <c r="S5" s="2">
        <f t="shared" si="2"/>
        <v>1074192000000</v>
      </c>
      <c r="T5" s="2">
        <f t="shared" si="2"/>
        <v>-389410000000</v>
      </c>
      <c r="U5" s="2">
        <f t="shared" si="2"/>
        <v>1200315000000</v>
      </c>
      <c r="V5" s="2">
        <f t="shared" si="2"/>
        <v>-436242000000</v>
      </c>
      <c r="W5" s="2">
        <f t="shared" si="2"/>
        <v>-2038145000000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3890931000000</v>
      </c>
      <c r="H6" s="2">
        <f>IFERROR(INDEX(D6:G6,COUNT(D6:G6)),"")</f>
        <v>3890931000000</v>
      </c>
      <c r="I6" s="2">
        <f t="shared" ref="I6:Z6" si="3">IFERROR(INDEX(I51:I500,MATCH($C$6,$C$51:$C$500,0)),"")</f>
        <v>3790850000000</v>
      </c>
      <c r="J6" s="2">
        <f t="shared" si="3"/>
        <v>3568651000000</v>
      </c>
      <c r="K6" s="2">
        <f t="shared" si="3"/>
        <v>3419703000000</v>
      </c>
      <c r="L6" s="2">
        <f t="shared" si="3"/>
        <v>3181832000000</v>
      </c>
      <c r="M6" s="2">
        <f t="shared" si="3"/>
        <v>2861207000000</v>
      </c>
      <c r="N6" s="2">
        <f t="shared" si="3"/>
        <v>707584000000</v>
      </c>
      <c r="O6" s="2">
        <f t="shared" si="3"/>
        <v>329492000000</v>
      </c>
      <c r="P6" s="2">
        <f t="shared" si="3"/>
        <v>674343000000</v>
      </c>
      <c r="Q6" s="2">
        <f t="shared" si="3"/>
        <v>-1780456000000</v>
      </c>
      <c r="R6" s="2">
        <f t="shared" si="3"/>
        <v>180885000000</v>
      </c>
      <c r="S6" s="2">
        <f t="shared" si="3"/>
        <v>1982383000000</v>
      </c>
      <c r="T6" s="2">
        <f t="shared" si="3"/>
        <v>917715000000</v>
      </c>
      <c r="U6" s="2">
        <f t="shared" si="3"/>
        <v>1307622000000</v>
      </c>
      <c r="V6" s="2">
        <f t="shared" si="3"/>
        <v>109585000000</v>
      </c>
      <c r="W6" s="2">
        <f t="shared" si="3"/>
        <v>545914000000</v>
      </c>
      <c r="X6" s="2">
        <f t="shared" si="3"/>
        <v>2584137000000</v>
      </c>
      <c r="Y6" s="2">
        <f t="shared" si="3"/>
        <v>3220190000000</v>
      </c>
      <c r="Z6" s="2">
        <f t="shared" si="3"/>
        <v>3352858000000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59.57</v>
      </c>
      <c r="H7" s="3">
        <f>IFERROR(INDEX(D7:G7,COUNT(D7:G7)),"")</f>
        <v>59.57</v>
      </c>
      <c r="I7" s="3">
        <f t="shared" ref="I7:Z7" si="4">IFERROR(INDEX(I51:I500,MATCH($C$7,$C$51:$C$500,0))/1000000000,"")</f>
        <v>59.57</v>
      </c>
      <c r="J7" s="3">
        <f t="shared" si="4"/>
        <v>59.57</v>
      </c>
      <c r="K7" s="3">
        <f t="shared" si="4"/>
        <v>59.57</v>
      </c>
      <c r="L7" s="3">
        <f t="shared" si="4"/>
        <v>59.57</v>
      </c>
      <c r="M7" s="3">
        <f t="shared" si="4"/>
        <v>59.57</v>
      </c>
      <c r="N7" s="3">
        <f t="shared" si="4"/>
        <v>59.57</v>
      </c>
      <c r="O7" s="3">
        <f t="shared" si="4"/>
        <v>59.57</v>
      </c>
      <c r="P7" s="3">
        <f t="shared" si="4"/>
        <v>59.57</v>
      </c>
      <c r="Q7" s="3">
        <f t="shared" si="4"/>
        <v>40.47</v>
      </c>
      <c r="R7" s="3">
        <f t="shared" si="4"/>
        <v>40.47</v>
      </c>
      <c r="S7" s="3">
        <f t="shared" si="4"/>
        <v>40.47</v>
      </c>
      <c r="T7" s="3">
        <f t="shared" si="4"/>
        <v>40.47</v>
      </c>
      <c r="U7" s="3">
        <f t="shared" si="4"/>
        <v>40.47</v>
      </c>
      <c r="V7" s="3">
        <f t="shared" si="4"/>
        <v>40.47</v>
      </c>
      <c r="W7" s="3">
        <f t="shared" si="4"/>
        <v>40.47</v>
      </c>
      <c r="X7" s="3">
        <f t="shared" si="4"/>
        <v>40.47</v>
      </c>
      <c r="Y7" s="3">
        <f t="shared" si="4"/>
        <v>40.47</v>
      </c>
      <c r="Z7" s="3">
        <f t="shared" si="4"/>
        <v>39.6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-81000000000</v>
      </c>
      <c r="H8" s="2">
        <f>IFERROR(INDEX(D8:G8,COUNT(D8:G8)),"")</f>
        <v>-81000000000</v>
      </c>
      <c r="I8" s="2">
        <f t="shared" ref="I8:Z8" si="5">IFERROR(INDEX(I51:I500,MATCH($C$8,$C$51:$C$500,0)),"")</f>
        <v>142000000000</v>
      </c>
      <c r="J8" s="2">
        <f t="shared" si="5"/>
        <v>562000000000</v>
      </c>
      <c r="K8" s="2">
        <f t="shared" si="5"/>
        <v>206000000000</v>
      </c>
      <c r="L8" s="2">
        <f t="shared" si="5"/>
        <v>119000000000</v>
      </c>
      <c r="M8" s="2">
        <f t="shared" si="5"/>
        <v>-73000000000</v>
      </c>
      <c r="N8" s="2">
        <f t="shared" si="5"/>
        <v>635000000000</v>
      </c>
      <c r="O8" s="2">
        <f t="shared" si="5"/>
        <v>315000000000</v>
      </c>
      <c r="P8" s="2">
        <f t="shared" si="5"/>
        <v>50000000000</v>
      </c>
      <c r="Q8" s="2">
        <f t="shared" si="5"/>
        <v>-177000000000</v>
      </c>
      <c r="R8" s="2">
        <f t="shared" si="5"/>
        <v>230000000000</v>
      </c>
      <c r="S8" s="2">
        <f t="shared" si="5"/>
        <v>-232000000000</v>
      </c>
      <c r="T8" s="2">
        <f t="shared" si="5"/>
        <v>-129000000000</v>
      </c>
      <c r="U8" s="2">
        <f t="shared" si="5"/>
        <v>-145000000000</v>
      </c>
      <c r="V8" s="2">
        <f t="shared" si="5"/>
        <v>-15000000000</v>
      </c>
      <c r="W8" s="2">
        <f t="shared" si="5"/>
        <v>-152000000000</v>
      </c>
      <c r="X8" s="2">
        <f t="shared" si="5"/>
        <v>-16000000000</v>
      </c>
      <c r="Y8" s="2">
        <f t="shared" si="5"/>
        <v>-179000000000</v>
      </c>
      <c r="Z8" s="2">
        <f t="shared" si="5"/>
        <v>-1905000000000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-1.35</v>
      </c>
      <c r="H9" s="3">
        <f>IFERROR(INDEX(D9:G9,COUNT(D9:G9)),"")</f>
        <v>-1.35</v>
      </c>
      <c r="I9" s="3">
        <f t="shared" ref="I9:Z9" si="6">IFERROR(INDEX(I51:I500,MATCH($C$9,$C$51:$C$500,0)),"")</f>
        <v>2.38</v>
      </c>
      <c r="J9" s="3">
        <f t="shared" si="6"/>
        <v>9.43</v>
      </c>
      <c r="K9" s="3">
        <f t="shared" si="6"/>
        <v>3.46</v>
      </c>
      <c r="L9" s="3">
        <f t="shared" si="6"/>
        <v>1.99</v>
      </c>
      <c r="M9" s="3">
        <f t="shared" si="6"/>
        <v>-1.23</v>
      </c>
      <c r="N9" s="3">
        <f t="shared" si="6"/>
        <v>10.66</v>
      </c>
      <c r="O9" s="3">
        <f t="shared" si="6"/>
        <v>5.3</v>
      </c>
      <c r="P9" s="3">
        <f t="shared" si="6"/>
        <v>0.84</v>
      </c>
      <c r="Q9" s="3">
        <f t="shared" si="6"/>
        <v>-4.3600000000000003</v>
      </c>
      <c r="R9" s="3">
        <f t="shared" si="6"/>
        <v>5.69</v>
      </c>
      <c r="S9" s="3">
        <f t="shared" si="6"/>
        <v>-5.74</v>
      </c>
      <c r="T9" s="3">
        <f t="shared" si="6"/>
        <v>-3.19</v>
      </c>
      <c r="U9" s="3">
        <f t="shared" si="6"/>
        <v>-3.59</v>
      </c>
      <c r="V9" s="3">
        <f t="shared" si="6"/>
        <v>-0.38</v>
      </c>
      <c r="W9" s="3">
        <f t="shared" si="6"/>
        <v>-3.75</v>
      </c>
      <c r="X9" s="3">
        <f t="shared" si="6"/>
        <v>-0.4</v>
      </c>
      <c r="Y9" s="3">
        <f t="shared" si="6"/>
        <v>-4.42</v>
      </c>
      <c r="Z9" s="3">
        <f t="shared" si="6"/>
        <v>-48.11</v>
      </c>
    </row>
    <row r="10" spans="1:26" ht="15.5" x14ac:dyDescent="0.35">
      <c r="C10" t="s">
        <v>17</v>
      </c>
      <c r="D10" s="3">
        <f ca="1">IFERROR(IF(D9=0,"",D2/D9),"")</f>
        <v>-40</v>
      </c>
      <c r="I10" s="3">
        <f t="shared" ref="I10:Z10" ca="1" si="7">IFERROR(IF(I9=0,"",I2/I9),"")</f>
        <v>26.47058823529412</v>
      </c>
      <c r="J10" s="3">
        <f t="shared" ca="1" si="7"/>
        <v>5.3022269353128317</v>
      </c>
      <c r="K10" s="3">
        <f t="shared" ca="1" si="7"/>
        <v>14.739884393063583</v>
      </c>
      <c r="L10" s="3">
        <f t="shared" ca="1" si="7"/>
        <v>26.633165829145728</v>
      </c>
      <c r="M10" s="3">
        <f t="shared" ca="1" si="7"/>
        <v>-77.235772357723576</v>
      </c>
      <c r="N10" s="3">
        <f t="shared" ca="1" si="7"/>
        <v>4.6904315196998123</v>
      </c>
      <c r="O10" s="3">
        <f t="shared" ca="1" si="7"/>
        <v>9.433962264150944</v>
      </c>
      <c r="P10" s="3">
        <f t="shared" ca="1" si="7"/>
        <v>59.523809523809526</v>
      </c>
      <c r="Q10" s="3">
        <f t="shared" ca="1" si="7"/>
        <v>-11.467889908256879</v>
      </c>
      <c r="R10" s="3">
        <f t="shared" ca="1" si="7"/>
        <v>8.7873462214411244</v>
      </c>
      <c r="S10" s="3">
        <f t="shared" ca="1" si="7"/>
        <v>-8.7108013937282234</v>
      </c>
      <c r="T10" s="3">
        <f t="shared" ca="1" si="7"/>
        <v>-32.288401253918494</v>
      </c>
      <c r="U10" s="3">
        <f t="shared" ca="1" si="7"/>
        <v>-13.92757660167131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-13.574660633484163</v>
      </c>
      <c r="Z10" s="3">
        <f t="shared" ca="1" si="7"/>
        <v>-1.1639991685720226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104840000000</v>
      </c>
      <c r="H11" s="2">
        <f>IFERROR(INDEX(D11:G11,COUNT(D11:G11)),"")</f>
        <v>104840000000</v>
      </c>
      <c r="I11" s="2">
        <f t="shared" ref="I11:Z11" si="8">IFERROR(INDEX(I51:I500,MATCH($C$11,$C$51:$C$500,0)),"")</f>
        <v>135481000000</v>
      </c>
      <c r="J11" s="2">
        <f t="shared" si="8"/>
        <v>99315000000</v>
      </c>
      <c r="K11" s="2">
        <f t="shared" si="8"/>
        <v>74867000000</v>
      </c>
      <c r="L11" s="2">
        <f t="shared" si="8"/>
        <v>77888000000</v>
      </c>
      <c r="M11" s="2">
        <f t="shared" si="8"/>
        <v>98125000000</v>
      </c>
      <c r="N11" s="2">
        <f t="shared" si="8"/>
        <v>301607000000</v>
      </c>
      <c r="O11" s="2">
        <f t="shared" si="8"/>
        <v>129443000000</v>
      </c>
      <c r="P11" s="2">
        <f t="shared" si="8"/>
        <v>115297000000</v>
      </c>
      <c r="Q11" s="2">
        <f t="shared" si="8"/>
        <v>542733000000</v>
      </c>
      <c r="R11" s="2">
        <f t="shared" si="8"/>
        <v>101453000000</v>
      </c>
      <c r="S11" s="2">
        <f t="shared" si="8"/>
        <v>148862000000</v>
      </c>
      <c r="T11" s="2">
        <f t="shared" si="8"/>
        <v>164834000000</v>
      </c>
      <c r="U11" s="2">
        <f t="shared" si="8"/>
        <v>186762000000</v>
      </c>
      <c r="V11" s="2">
        <f t="shared" si="8"/>
        <v>120549000000</v>
      </c>
      <c r="W11" s="2">
        <f t="shared" si="8"/>
        <v>168477000000</v>
      </c>
      <c r="X11" s="2">
        <f t="shared" si="8"/>
        <v>242081000000</v>
      </c>
      <c r="Y11" s="2">
        <f t="shared" si="8"/>
        <v>227225000000</v>
      </c>
      <c r="Z11" s="2">
        <f t="shared" si="8"/>
        <v>248871000000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1879000000000</v>
      </c>
      <c r="H12" s="2">
        <f>IFERROR(INDEX(D12:G12,COUNT(D12:G12)),"")</f>
        <v>1879000000000</v>
      </c>
      <c r="I12" s="2">
        <f t="shared" ref="I12:Z12" si="9">IFERROR(INDEX(I51:I500,MATCH($C$12,$C$51:$C$500,0)),"")</f>
        <v>1774000000000</v>
      </c>
      <c r="J12" s="2">
        <f t="shared" si="9"/>
        <v>1826000000000</v>
      </c>
      <c r="K12" s="2">
        <f t="shared" si="9"/>
        <v>2260000000000</v>
      </c>
      <c r="L12" s="2">
        <f t="shared" si="9"/>
        <v>2439000000000</v>
      </c>
      <c r="M12" s="2">
        <f t="shared" si="9"/>
        <v>2340000000000</v>
      </c>
      <c r="N12" s="2">
        <f t="shared" si="9"/>
        <v>3443000000000</v>
      </c>
      <c r="O12" s="2">
        <f t="shared" si="9"/>
        <v>4025000000000</v>
      </c>
      <c r="P12" s="2">
        <f t="shared" si="9"/>
        <v>3986000000000</v>
      </c>
      <c r="Q12" s="2">
        <f t="shared" si="9"/>
        <v>6123000000000</v>
      </c>
      <c r="R12" s="2">
        <f t="shared" si="9"/>
        <v>4999000000000</v>
      </c>
      <c r="S12" s="2">
        <f t="shared" si="9"/>
        <v>5073000000000</v>
      </c>
      <c r="T12" s="2">
        <f t="shared" si="9"/>
        <v>4131000000000</v>
      </c>
      <c r="U12" s="2">
        <f t="shared" si="9"/>
        <v>3913000000000</v>
      </c>
      <c r="V12" s="2">
        <f t="shared" si="9"/>
        <v>4504000000000</v>
      </c>
      <c r="W12" s="2">
        <f t="shared" si="9"/>
        <v>4255000000000</v>
      </c>
      <c r="X12" s="2">
        <f t="shared" si="9"/>
        <v>3961000000000</v>
      </c>
      <c r="Y12" s="2">
        <f t="shared" si="9"/>
        <v>4159000000000</v>
      </c>
      <c r="Z12" s="2">
        <f t="shared" si="9"/>
        <v>4649000000000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1984000000000</v>
      </c>
      <c r="H13" s="2">
        <f>IFERROR(INDEX(D13:G13,COUNT(D13:G13)),"")</f>
        <v>1984000000000</v>
      </c>
      <c r="I13" s="2">
        <f t="shared" ref="I13:Z13" si="10">IFERROR(INDEX(I51:I500,MATCH($C$13,$C$51:$C$500,0)),"")</f>
        <v>1910000000000</v>
      </c>
      <c r="J13" s="2">
        <f t="shared" si="10"/>
        <v>1925000000000</v>
      </c>
      <c r="K13" s="2">
        <f t="shared" si="10"/>
        <v>2335000000000</v>
      </c>
      <c r="L13" s="2">
        <f t="shared" si="10"/>
        <v>2517000000000</v>
      </c>
      <c r="M13" s="2">
        <f t="shared" si="10"/>
        <v>2438000000000</v>
      </c>
      <c r="N13" s="2">
        <f t="shared" si="10"/>
        <v>3745000000000</v>
      </c>
      <c r="O13" s="2">
        <f t="shared" si="10"/>
        <v>4154000000000</v>
      </c>
      <c r="P13" s="2">
        <f t="shared" si="10"/>
        <v>4101000000000</v>
      </c>
      <c r="Q13" s="2">
        <f t="shared" si="10"/>
        <v>6665000000000</v>
      </c>
      <c r="R13" s="2">
        <f t="shared" si="10"/>
        <v>5101000000000</v>
      </c>
      <c r="S13" s="2">
        <f t="shared" si="10"/>
        <v>5222000000000</v>
      </c>
      <c r="T13" s="2">
        <f t="shared" si="10"/>
        <v>4296000000000</v>
      </c>
      <c r="U13" s="2">
        <f t="shared" si="10"/>
        <v>4099000000000</v>
      </c>
      <c r="V13" s="2">
        <f t="shared" si="10"/>
        <v>4624000000000</v>
      </c>
      <c r="W13" s="2">
        <f t="shared" si="10"/>
        <v>4424000000000</v>
      </c>
      <c r="X13" s="2">
        <f t="shared" si="10"/>
        <v>4203000000000</v>
      </c>
      <c r="Y13" s="2">
        <f t="shared" si="10"/>
        <v>4386000000000</v>
      </c>
      <c r="Z13" s="2">
        <f t="shared" si="10"/>
        <v>4897000000000</v>
      </c>
    </row>
    <row r="14" spans="1:26" ht="15.5" x14ac:dyDescent="0.35">
      <c r="C14" t="s">
        <v>26</v>
      </c>
      <c r="D14" s="2">
        <f>IFERROR(INDEX(D51:D500,MATCH($C$14,$C$51:$C$500,0)),"")</f>
        <v>-31812000000</v>
      </c>
      <c r="H14" s="2">
        <f>IFERROR(SUM(D14:G14)*(4/MAX(1,COUNT(D14:G14))),"")</f>
        <v>-127248000000</v>
      </c>
      <c r="I14" s="2">
        <f t="shared" ref="I14:Z14" si="11">IFERROR(INDEX(I51:I500,MATCH($C$14,$C$51:$C$500,0)),"")</f>
        <v>-164372000000</v>
      </c>
      <c r="J14" s="2">
        <f t="shared" si="11"/>
        <v>-198470000000</v>
      </c>
      <c r="K14" s="2">
        <f t="shared" si="11"/>
        <v>-214046000000</v>
      </c>
      <c r="L14" s="2">
        <f t="shared" si="11"/>
        <v>-241848000000</v>
      </c>
      <c r="M14" s="2">
        <f t="shared" si="11"/>
        <v>-247407000000</v>
      </c>
      <c r="N14" s="2">
        <f t="shared" si="11"/>
        <v>-397827000000</v>
      </c>
      <c r="O14" s="2">
        <f t="shared" si="11"/>
        <v>-392474000000</v>
      </c>
      <c r="P14" s="2">
        <f t="shared" si="11"/>
        <v>-390072000000</v>
      </c>
      <c r="Q14" s="2">
        <f t="shared" si="11"/>
        <v>-385315000000</v>
      </c>
      <c r="R14" s="2">
        <f t="shared" si="11"/>
        <v>-361064000000</v>
      </c>
      <c r="S14" s="2">
        <f t="shared" si="11"/>
        <v>-357421000000</v>
      </c>
      <c r="T14" s="2">
        <f t="shared" si="11"/>
        <v>-217867000000</v>
      </c>
      <c r="U14" s="2">
        <f t="shared" si="11"/>
        <v>-500977000000</v>
      </c>
      <c r="V14" s="2">
        <f t="shared" si="11"/>
        <v>-300082000000</v>
      </c>
      <c r="W14" s="2">
        <f t="shared" si="11"/>
        <v>-398820000000</v>
      </c>
      <c r="X14" s="2">
        <f t="shared" si="11"/>
        <v>-410331000000</v>
      </c>
      <c r="Y14" s="2">
        <f t="shared" si="11"/>
        <v>-466702000000</v>
      </c>
      <c r="Z14" s="2">
        <f t="shared" si="11"/>
        <v>-407113000000</v>
      </c>
    </row>
    <row r="15" spans="1:26" ht="15.5" x14ac:dyDescent="0.35">
      <c r="C15" t="s">
        <v>27</v>
      </c>
      <c r="D15" s="2">
        <f>IFERROR(INDEX(D51:D500,MATCH($C$15,$C$51:$C$500,0)),"")</f>
        <v>-35274000000</v>
      </c>
      <c r="H15" s="2">
        <f>IFERROR(SUM(D15:G15)*(4/MAX(1,COUNT(D15:G15))),"")</f>
        <v>-141096000000</v>
      </c>
      <c r="I15" s="2">
        <f t="shared" ref="I15:Z15" si="12">IFERROR(INDEX(I51:I500,MATCH($C$15,$C$51:$C$500,0)),"")</f>
        <v>-202987000000</v>
      </c>
      <c r="J15" s="2">
        <f t="shared" si="12"/>
        <v>-128832000000</v>
      </c>
      <c r="K15" s="2">
        <f t="shared" si="12"/>
        <v>-120789000000</v>
      </c>
      <c r="L15" s="2">
        <f t="shared" si="12"/>
        <v>-102701000000</v>
      </c>
      <c r="M15" s="2">
        <f t="shared" si="12"/>
        <v>-74465000000</v>
      </c>
      <c r="N15" s="2">
        <f t="shared" si="12"/>
        <v>186031000000</v>
      </c>
      <c r="O15" s="2">
        <f t="shared" si="12"/>
        <v>1286000000</v>
      </c>
      <c r="P15" s="2">
        <f t="shared" si="12"/>
        <v>-109166000000</v>
      </c>
      <c r="Q15" s="2">
        <f t="shared" si="12"/>
        <v>-127241000000</v>
      </c>
      <c r="R15" s="2">
        <f t="shared" si="12"/>
        <v>-271636000000</v>
      </c>
      <c r="S15" s="2">
        <f t="shared" si="12"/>
        <v>-328287000000</v>
      </c>
      <c r="T15" s="2">
        <f t="shared" si="12"/>
        <v>-17691000000</v>
      </c>
      <c r="U15" s="2">
        <f t="shared" si="12"/>
        <v>241074000000</v>
      </c>
      <c r="V15" s="2">
        <f t="shared" si="12"/>
        <v>-82797000000</v>
      </c>
      <c r="W15" s="2">
        <f t="shared" si="12"/>
        <v>198184000000</v>
      </c>
      <c r="X15" s="2">
        <f t="shared" si="12"/>
        <v>95771000000</v>
      </c>
      <c r="Y15" s="2">
        <f t="shared" si="12"/>
        <v>-13376000000</v>
      </c>
      <c r="Z15" s="2">
        <f t="shared" si="12"/>
        <v>99751000000</v>
      </c>
    </row>
    <row r="16" spans="1:26" ht="15.5" x14ac:dyDescent="0.35">
      <c r="C16" t="s">
        <v>28</v>
      </c>
      <c r="D16" s="2">
        <f>IFERROR(INDEX(D51:D500,MATCH($C$16,$C$51:$C$500,0)),"")</f>
        <v>135355000000</v>
      </c>
      <c r="H16" s="2">
        <f>IFERROR(SUM(D16:G16)*(4/MAX(1,COUNT(D16:G16))),"")</f>
        <v>541420000000</v>
      </c>
      <c r="I16" s="2">
        <f t="shared" ref="I16:Z16" si="13">IFERROR(INDEX(I51:I500,MATCH($C$16,$C$51:$C$500,0)),"")</f>
        <v>627056000000</v>
      </c>
      <c r="J16" s="2">
        <f t="shared" si="13"/>
        <v>448987000000</v>
      </c>
      <c r="K16" s="2">
        <f t="shared" si="13"/>
        <v>522563000000</v>
      </c>
      <c r="L16" s="2">
        <f t="shared" si="13"/>
        <v>476679000000</v>
      </c>
      <c r="M16" s="2">
        <f t="shared" si="13"/>
        <v>2286758000000</v>
      </c>
      <c r="N16" s="2">
        <f t="shared" si="13"/>
        <v>195391000000</v>
      </c>
      <c r="O16" s="2">
        <f t="shared" si="13"/>
        <v>-350149000000</v>
      </c>
      <c r="P16" s="2">
        <f t="shared" si="13"/>
        <v>1831870000000</v>
      </c>
      <c r="Q16" s="2">
        <f t="shared" si="13"/>
        <v>-2512179000000</v>
      </c>
      <c r="R16" s="2">
        <f t="shared" si="13"/>
        <v>-1725402000000</v>
      </c>
      <c r="S16" s="2">
        <f t="shared" si="13"/>
        <v>-874144000000</v>
      </c>
      <c r="T16" s="2">
        <f t="shared" si="13"/>
        <v>-372216000000</v>
      </c>
      <c r="U16" s="2">
        <f t="shared" si="13"/>
        <v>956963000000</v>
      </c>
      <c r="V16" s="2">
        <f t="shared" si="13"/>
        <v>-353184000000</v>
      </c>
      <c r="W16" s="2">
        <f t="shared" si="13"/>
        <v>-2234387000000</v>
      </c>
      <c r="X16" s="2">
        <f t="shared" si="13"/>
        <v>-731385000000</v>
      </c>
      <c r="Y16" s="2">
        <f t="shared" si="13"/>
        <v>-203779000000</v>
      </c>
      <c r="Z16" s="2">
        <f t="shared" si="13"/>
        <v>-506442000000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3216780000000</v>
      </c>
      <c r="H20" s="2">
        <f t="shared" ref="H20:Z20" ca="1" si="14">IFERROR(H21*H2,"")</f>
        <v>3216780000000</v>
      </c>
      <c r="I20" s="2">
        <f t="shared" ca="1" si="14"/>
        <v>3752910000000</v>
      </c>
      <c r="J20" s="2">
        <f t="shared" ca="1" si="14"/>
        <v>2978500000000</v>
      </c>
      <c r="K20" s="2">
        <f t="shared" ca="1" si="14"/>
        <v>3038070000000</v>
      </c>
      <c r="L20" s="2">
        <f t="shared" ca="1" si="14"/>
        <v>3157210000000</v>
      </c>
      <c r="M20" s="2">
        <f t="shared" ca="1" si="14"/>
        <v>5659150000000</v>
      </c>
      <c r="N20" s="2">
        <f t="shared" ca="1" si="14"/>
        <v>2978500000000</v>
      </c>
      <c r="O20" s="2">
        <f t="shared" ca="1" si="14"/>
        <v>2978500000000</v>
      </c>
      <c r="P20" s="2">
        <f t="shared" ca="1" si="14"/>
        <v>2978500000000</v>
      </c>
      <c r="Q20" s="2">
        <f t="shared" ca="1" si="14"/>
        <v>2023500000000</v>
      </c>
      <c r="R20" s="2">
        <f t="shared" ca="1" si="14"/>
        <v>2023500000000</v>
      </c>
      <c r="S20" s="2">
        <f t="shared" ca="1" si="14"/>
        <v>2023500000000</v>
      </c>
      <c r="T20" s="2">
        <f t="shared" ca="1" si="14"/>
        <v>4168410000000</v>
      </c>
      <c r="U20" s="2">
        <f t="shared" ca="1" si="14"/>
        <v>2023500000000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2428200000000</v>
      </c>
      <c r="Z20" s="2">
        <f t="shared" ca="1" si="14"/>
        <v>2217600000000</v>
      </c>
    </row>
    <row r="21" spans="1:26" ht="15.5" x14ac:dyDescent="0.35">
      <c r="C21" t="s">
        <v>11</v>
      </c>
      <c r="D21" s="2">
        <f>IFERROR(INDEX(D51:D500,MATCH($C$7,$C$51:$C$500,0)),"")</f>
        <v>59570000000</v>
      </c>
      <c r="H21" s="2">
        <f>IFERROR(INDEX(D21:G21,COUNT(D21:G21)),"")</f>
        <v>59570000000</v>
      </c>
      <c r="I21" s="2">
        <f t="shared" ref="I21:Z21" si="15">IFERROR(INDEX(I51:I500,MATCH($C$7,$C$51:$C$500,0)),"")</f>
        <v>59570000000</v>
      </c>
      <c r="J21" s="2">
        <f t="shared" si="15"/>
        <v>59570000000</v>
      </c>
      <c r="K21" s="2">
        <f t="shared" si="15"/>
        <v>59570000000</v>
      </c>
      <c r="L21" s="2">
        <f t="shared" si="15"/>
        <v>59570000000</v>
      </c>
      <c r="M21" s="2">
        <f t="shared" si="15"/>
        <v>59570000000</v>
      </c>
      <c r="N21" s="2">
        <f t="shared" si="15"/>
        <v>59570000000</v>
      </c>
      <c r="O21" s="2">
        <f t="shared" si="15"/>
        <v>59570000000</v>
      </c>
      <c r="P21" s="2">
        <f t="shared" si="15"/>
        <v>59570000000</v>
      </c>
      <c r="Q21" s="2">
        <f t="shared" si="15"/>
        <v>40470000000</v>
      </c>
      <c r="R21" s="2">
        <f t="shared" si="15"/>
        <v>40470000000</v>
      </c>
      <c r="S21" s="2">
        <f t="shared" si="15"/>
        <v>40470000000</v>
      </c>
      <c r="T21" s="2">
        <f t="shared" si="15"/>
        <v>40470000000</v>
      </c>
      <c r="U21" s="2">
        <f t="shared" si="15"/>
        <v>40470000000</v>
      </c>
      <c r="V21" s="2">
        <f t="shared" si="15"/>
        <v>40470000000</v>
      </c>
      <c r="W21" s="2">
        <f t="shared" si="15"/>
        <v>40470000000</v>
      </c>
      <c r="X21" s="2">
        <f t="shared" si="15"/>
        <v>40470000000</v>
      </c>
      <c r="Y21" s="2">
        <f t="shared" si="15"/>
        <v>40470000000</v>
      </c>
      <c r="Z21" s="2">
        <f t="shared" si="15"/>
        <v>39600000000</v>
      </c>
    </row>
    <row r="23" spans="1:26" ht="15.5" x14ac:dyDescent="0.35">
      <c r="B23" t="s">
        <v>53</v>
      </c>
      <c r="C23" t="s">
        <v>54</v>
      </c>
      <c r="D23" s="3">
        <f>IFERROR(D5/D6*100,"")</f>
        <v>2.5698476791287228</v>
      </c>
      <c r="H23" s="3">
        <f t="shared" ref="H23:Z23" si="16">IFERROR(H5/H6*100,"")</f>
        <v>10.279390716514891</v>
      </c>
      <c r="I23" s="3">
        <f t="shared" si="16"/>
        <v>5.8591608742102697</v>
      </c>
      <c r="J23" s="3">
        <f t="shared" si="16"/>
        <v>4.1858394110267438</v>
      </c>
      <c r="K23" s="3">
        <f t="shared" si="16"/>
        <v>6.9474454360510247</v>
      </c>
      <c r="L23" s="3">
        <f t="shared" si="16"/>
        <v>9.673452275292977</v>
      </c>
      <c r="M23" s="3">
        <f t="shared" si="16"/>
        <v>75.272813186882317</v>
      </c>
      <c r="N23" s="3">
        <f t="shared" si="16"/>
        <v>57.397142954052093</v>
      </c>
      <c r="O23" s="3">
        <f t="shared" si="16"/>
        <v>-104.75125344469669</v>
      </c>
      <c r="P23" s="3">
        <f t="shared" si="16"/>
        <v>262.17221799588634</v>
      </c>
      <c r="Q23" s="3">
        <f t="shared" si="16"/>
        <v>125.25139627151695</v>
      </c>
      <c r="R23" s="3">
        <f t="shared" si="16"/>
        <v>-990.9765873344943</v>
      </c>
      <c r="S23" s="3">
        <f t="shared" si="16"/>
        <v>54.186905355826795</v>
      </c>
      <c r="T23" s="3">
        <f t="shared" si="16"/>
        <v>-42.432563486485456</v>
      </c>
      <c r="U23" s="3">
        <f t="shared" si="16"/>
        <v>91.793729380509049</v>
      </c>
      <c r="V23" s="3">
        <f t="shared" si="16"/>
        <v>-398.08550440297489</v>
      </c>
      <c r="W23" s="3">
        <f t="shared" si="16"/>
        <v>-373.34543536161374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-0.15196379870563037</v>
      </c>
      <c r="H24" s="4">
        <f t="shared" ref="H24:Z24" si="17">IFERROR(_xlfn.RRI(5,M23,H23),"")</f>
        <v>-0.3284693410831987</v>
      </c>
      <c r="I24" s="4">
        <f t="shared" si="17"/>
        <v>-0.36643813365864808</v>
      </c>
      <c r="J24" s="4" t="str">
        <f t="shared" si="17"/>
        <v/>
      </c>
      <c r="K24" s="4">
        <f t="shared" si="17"/>
        <v>-0.51622023940128814</v>
      </c>
      <c r="L24" s="4">
        <f t="shared" si="17"/>
        <v>-0.40081658554382593</v>
      </c>
      <c r="M24" s="4" t="str">
        <f t="shared" si="17"/>
        <v/>
      </c>
      <c r="N24" s="4">
        <f t="shared" si="17"/>
        <v>1.1577556495582231E-2</v>
      </c>
      <c r="O24" s="4">
        <f t="shared" si="17"/>
        <v>0.19809703045121485</v>
      </c>
      <c r="P24" s="4">
        <f t="shared" si="17"/>
        <v>0.23354424288289488</v>
      </c>
      <c r="Q24" s="4" t="str">
        <f t="shared" si="17"/>
        <v/>
      </c>
      <c r="R24" s="4">
        <f t="shared" si="17"/>
        <v>0.21559949120159483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1.68</v>
      </c>
      <c r="H25" s="3">
        <f>IFERROR(INDEX(D25:G25,COUNT(D25:G25)),"")</f>
        <v>1.68</v>
      </c>
      <c r="I25" s="3">
        <f t="shared" ref="I25:Z25" si="18">IFERROR(INDEX(I51:I500,MATCH($C$25,$C$51:$C$500,0)),"")</f>
        <v>7.11</v>
      </c>
      <c r="J25" s="3">
        <f t="shared" si="18"/>
        <v>5.37</v>
      </c>
      <c r="K25" s="3">
        <f t="shared" si="18"/>
        <v>6.74</v>
      </c>
      <c r="L25" s="3">
        <f t="shared" si="18"/>
        <v>6.27</v>
      </c>
      <c r="M25" s="3">
        <f t="shared" si="18"/>
        <v>37.130000000000003</v>
      </c>
      <c r="N25" s="3">
        <f t="shared" si="18"/>
        <v>6.39</v>
      </c>
      <c r="O25" s="3">
        <f t="shared" si="18"/>
        <v>-5.86</v>
      </c>
      <c r="P25" s="3">
        <f t="shared" si="18"/>
        <v>28.92</v>
      </c>
      <c r="Q25" s="3">
        <f t="shared" si="18"/>
        <v>-65.14</v>
      </c>
      <c r="R25" s="3">
        <f t="shared" si="18"/>
        <v>-49.12</v>
      </c>
      <c r="S25" s="3">
        <f t="shared" si="18"/>
        <v>-29.66</v>
      </c>
      <c r="T25" s="3">
        <f t="shared" si="18"/>
        <v>-9.6199999999999992</v>
      </c>
      <c r="U25" s="3">
        <f t="shared" si="18"/>
        <v>29.66</v>
      </c>
      <c r="V25" s="3">
        <f t="shared" si="18"/>
        <v>-10.77</v>
      </c>
      <c r="W25" s="3">
        <f t="shared" si="18"/>
        <v>-50.31</v>
      </c>
      <c r="X25" s="3">
        <f t="shared" si="18"/>
        <v>-15.71</v>
      </c>
      <c r="Y25" s="3">
        <f t="shared" si="18"/>
        <v>-5.37</v>
      </c>
      <c r="Z25" s="3">
        <f t="shared" si="18"/>
        <v>-10.27</v>
      </c>
    </row>
    <row r="26" spans="1:26" ht="15.5" x14ac:dyDescent="0.35">
      <c r="C26" t="s">
        <v>58</v>
      </c>
      <c r="D26" s="4">
        <f>IFERROR(_xlfn.RRI(5,I25,D25),"")</f>
        <v>-0.25064443619712051</v>
      </c>
      <c r="H26" s="4">
        <f t="shared" ref="H26:Z26" si="19">IFERROR(_xlfn.RRI(5,M25,H25),"")</f>
        <v>-0.46158535225356323</v>
      </c>
      <c r="I26" s="4">
        <f t="shared" si="19"/>
        <v>2.1583214584784072E-2</v>
      </c>
      <c r="J26" s="4" t="str">
        <f t="shared" si="19"/>
        <v/>
      </c>
      <c r="K26" s="4">
        <f t="shared" si="19"/>
        <v>-0.25270457826515469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-9.4383120078586846E-2</v>
      </c>
      <c r="P26" s="4">
        <f t="shared" si="19"/>
        <v>-5.0404420080889523E-3</v>
      </c>
      <c r="Q26" s="4">
        <f t="shared" si="19"/>
        <v>0.43326471801892241</v>
      </c>
      <c r="R26" s="4">
        <f t="shared" si="19"/>
        <v>-4.7760742441981252E-3</v>
      </c>
      <c r="S26" s="4">
        <f t="shared" si="19"/>
        <v>0.13553099312897565</v>
      </c>
      <c r="T26" s="4">
        <f t="shared" si="19"/>
        <v>0.12367354762637017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41.457881483968443</v>
      </c>
      <c r="H27" s="3">
        <f t="shared" ref="H27:Z27" si="20">IFERROR(H4/H21,"")</f>
        <v>165.83152593587377</v>
      </c>
      <c r="I27" s="3">
        <f t="shared" si="20"/>
        <v>166.98207151250631</v>
      </c>
      <c r="J27" s="3">
        <f t="shared" si="20"/>
        <v>155.78717475239213</v>
      </c>
      <c r="K27" s="3">
        <f t="shared" si="20"/>
        <v>151.5406412623804</v>
      </c>
      <c r="L27" s="3">
        <f t="shared" si="20"/>
        <v>138.36399194225282</v>
      </c>
      <c r="M27" s="3">
        <f t="shared" si="20"/>
        <v>134.76713110626153</v>
      </c>
      <c r="N27" s="3">
        <f t="shared" si="20"/>
        <v>127.13624307537351</v>
      </c>
      <c r="O27" s="3">
        <f t="shared" si="20"/>
        <v>120.45935873761961</v>
      </c>
      <c r="P27" s="3">
        <f t="shared" si="20"/>
        <v>124.06546919590397</v>
      </c>
      <c r="Q27" s="3">
        <f t="shared" si="20"/>
        <v>162.48010872251049</v>
      </c>
      <c r="R27" s="3">
        <f t="shared" si="20"/>
        <v>212.43409933283914</v>
      </c>
      <c r="S27" s="3">
        <f t="shared" si="20"/>
        <v>221.77079318013344</v>
      </c>
      <c r="T27" s="3">
        <f t="shared" si="20"/>
        <v>233.62147269582405</v>
      </c>
      <c r="U27" s="3">
        <f t="shared" si="20"/>
        <v>189.71640721522115</v>
      </c>
      <c r="V27" s="3">
        <f t="shared" si="20"/>
        <v>168.91062515443539</v>
      </c>
      <c r="W27" s="3">
        <f t="shared" si="20"/>
        <v>186.04988880652334</v>
      </c>
      <c r="X27" s="3">
        <f t="shared" si="20"/>
        <v>154.28406226834693</v>
      </c>
      <c r="Y27" s="3">
        <f t="shared" si="20"/>
        <v>168.83503829997528</v>
      </c>
      <c r="Z27" s="3">
        <f t="shared" si="20"/>
        <v>206.31131313131314</v>
      </c>
    </row>
    <row r="28" spans="1:26" ht="15.5" x14ac:dyDescent="0.35">
      <c r="C28" t="s">
        <v>60</v>
      </c>
      <c r="D28" s="4">
        <f>IFERROR(_xlfn.RRI(5,I27,D27),"")</f>
        <v>-0.24318897127707495</v>
      </c>
      <c r="H28" s="4">
        <f t="shared" ref="H28:Z28" si="21">IFERROR(_xlfn.RRI(5,M27,H27),"")</f>
        <v>4.2357325148284053E-2</v>
      </c>
      <c r="I28" s="4">
        <f t="shared" si="21"/>
        <v>5.6039333027743998E-2</v>
      </c>
      <c r="J28" s="4">
        <f t="shared" si="21"/>
        <v>5.2781466521695464E-2</v>
      </c>
      <c r="K28" s="4">
        <f t="shared" si="21"/>
        <v>4.0820025890497602E-2</v>
      </c>
      <c r="L28" s="4">
        <f t="shared" si="21"/>
        <v>-3.1622753514718549E-2</v>
      </c>
      <c r="M28" s="4">
        <f t="shared" si="21"/>
        <v>-8.6997533677291683E-2</v>
      </c>
      <c r="N28" s="4">
        <f t="shared" si="21"/>
        <v>-0.10530913155815913</v>
      </c>
      <c r="O28" s="4">
        <f t="shared" si="21"/>
        <v>-0.12407775085824746</v>
      </c>
      <c r="P28" s="4">
        <f t="shared" si="21"/>
        <v>-8.1436453810431519E-2</v>
      </c>
      <c r="Q28" s="4">
        <f t="shared" si="21"/>
        <v>-7.7327757368705896E-3</v>
      </c>
      <c r="R28" s="4">
        <f t="shared" si="21"/>
        <v>2.6878268198107458E-2</v>
      </c>
      <c r="S28" s="4">
        <f t="shared" si="21"/>
        <v>7.5267840366609384E-2</v>
      </c>
      <c r="T28" s="4">
        <f t="shared" si="21"/>
        <v>6.71120776824079E-2</v>
      </c>
      <c r="U28" s="4">
        <f t="shared" si="21"/>
        <v>-1.6631325368775207E-2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-0.76371308016877637</v>
      </c>
      <c r="I29" s="4">
        <f t="shared" si="22"/>
        <v>0.32402234636871513</v>
      </c>
      <c r="J29" s="4">
        <f t="shared" si="22"/>
        <v>-0.20326409495548961</v>
      </c>
      <c r="K29" s="4">
        <f t="shared" si="22"/>
        <v>7.4960127591706643E-2</v>
      </c>
      <c r="L29" s="4">
        <f t="shared" si="22"/>
        <v>-0.83113385402639373</v>
      </c>
      <c r="M29" s="4">
        <f t="shared" si="22"/>
        <v>4.8106416275430366</v>
      </c>
      <c r="N29" s="4">
        <f t="shared" si="22"/>
        <v>-2.0904436860068256</v>
      </c>
      <c r="O29" s="4">
        <f t="shared" si="22"/>
        <v>-1.2026279391424619</v>
      </c>
      <c r="P29" s="4">
        <f t="shared" si="22"/>
        <v>-1.4439668406509059</v>
      </c>
      <c r="Q29" s="4">
        <f t="shared" si="22"/>
        <v>0.32614006514657989</v>
      </c>
      <c r="R29" s="4">
        <f t="shared" si="22"/>
        <v>0.65610249494268369</v>
      </c>
      <c r="S29" s="4">
        <f t="shared" si="22"/>
        <v>2.0831600831600832</v>
      </c>
      <c r="T29" s="4">
        <f t="shared" si="22"/>
        <v>-1.3243425488873906</v>
      </c>
      <c r="U29" s="4">
        <f t="shared" si="22"/>
        <v>-3.7539461467038069</v>
      </c>
      <c r="V29" s="4">
        <f t="shared" si="22"/>
        <v>-0.78592725104353023</v>
      </c>
      <c r="W29" s="4">
        <f t="shared" si="22"/>
        <v>2.2024188415022277</v>
      </c>
      <c r="X29" s="4">
        <f t="shared" si="22"/>
        <v>1.9255121042830539</v>
      </c>
      <c r="Y29" s="4">
        <f t="shared" si="22"/>
        <v>-0.47711781888997074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-6.8902341802986131E-3</v>
      </c>
      <c r="I30" s="4">
        <f t="shared" si="23"/>
        <v>7.1860195025086795E-2</v>
      </c>
      <c r="J30" s="4">
        <f t="shared" si="23"/>
        <v>2.8022406759248154E-2</v>
      </c>
      <c r="K30" s="4">
        <f t="shared" si="23"/>
        <v>9.5231780575013678E-2</v>
      </c>
      <c r="L30" s="4">
        <f t="shared" si="23"/>
        <v>2.6689451696906952E-2</v>
      </c>
      <c r="M30" s="4">
        <f t="shared" si="23"/>
        <v>6.0021342823257696E-2</v>
      </c>
      <c r="N30" s="4">
        <f t="shared" si="23"/>
        <v>5.5428523011626367E-2</v>
      </c>
      <c r="O30" s="4">
        <f t="shared" si="23"/>
        <v>-2.90661896630575E-2</v>
      </c>
      <c r="P30" s="4">
        <f t="shared" si="23"/>
        <v>-0.23642672219165273</v>
      </c>
      <c r="Q30" s="4">
        <f t="shared" si="23"/>
        <v>-0.23515052793883784</v>
      </c>
      <c r="R30" s="4">
        <f t="shared" si="23"/>
        <v>-4.2100646858897084E-2</v>
      </c>
      <c r="S30" s="4">
        <f t="shared" si="23"/>
        <v>-5.0725985839153748E-2</v>
      </c>
      <c r="T30" s="4">
        <f t="shared" si="23"/>
        <v>0.23142471505269127</v>
      </c>
      <c r="U30" s="4">
        <f t="shared" si="23"/>
        <v>0.12317627764246911</v>
      </c>
      <c r="V30" s="4">
        <f t="shared" si="23"/>
        <v>-9.212186990292362E-2</v>
      </c>
      <c r="W30" s="4">
        <f t="shared" si="23"/>
        <v>0.20589182104192963</v>
      </c>
      <c r="X30" s="4">
        <f t="shared" si="23"/>
        <v>-8.618457506299794E-2</v>
      </c>
      <c r="Y30" s="4">
        <f t="shared" si="23"/>
        <v>-0.18164915080291763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65.27</v>
      </c>
      <c r="H32" s="3">
        <f>IFERROR(INDEX(D32:G32,COUNT(D32:G32)),"")</f>
        <v>65.27</v>
      </c>
      <c r="I32" s="3">
        <f t="shared" ref="I32:Z32" si="24">IFERROR(INDEX(I51:I500,MATCH($C$32,$C$51:$C$500,0)),"")</f>
        <v>63.59</v>
      </c>
      <c r="J32" s="3">
        <f t="shared" si="24"/>
        <v>59.86</v>
      </c>
      <c r="K32" s="3">
        <f t="shared" si="24"/>
        <v>57.35</v>
      </c>
      <c r="L32" s="3">
        <f t="shared" si="24"/>
        <v>53.37</v>
      </c>
      <c r="M32" s="3">
        <f t="shared" si="24"/>
        <v>47.99</v>
      </c>
      <c r="N32" s="3">
        <f t="shared" si="24"/>
        <v>11.84</v>
      </c>
      <c r="O32" s="3">
        <f t="shared" si="24"/>
        <v>5.5</v>
      </c>
      <c r="P32" s="3">
        <f t="shared" si="24"/>
        <v>11.29</v>
      </c>
      <c r="Q32" s="3">
        <f t="shared" si="24"/>
        <v>-43.85</v>
      </c>
      <c r="R32" s="3">
        <f t="shared" si="24"/>
        <v>4.54</v>
      </c>
      <c r="S32" s="3">
        <f t="shared" si="24"/>
        <v>48.83</v>
      </c>
      <c r="T32" s="3">
        <f t="shared" si="24"/>
        <v>22.51</v>
      </c>
      <c r="U32" s="3">
        <f t="shared" si="24"/>
        <v>32.14</v>
      </c>
      <c r="V32" s="3">
        <f t="shared" si="24"/>
        <v>2.48</v>
      </c>
      <c r="W32" s="3">
        <f t="shared" si="24"/>
        <v>13.26</v>
      </c>
      <c r="X32" s="3">
        <f t="shared" si="24"/>
        <v>63.62</v>
      </c>
      <c r="Y32" s="3">
        <f t="shared" si="24"/>
        <v>79.33</v>
      </c>
      <c r="Z32" s="3">
        <f t="shared" si="24"/>
        <v>84.43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0.81</v>
      </c>
      <c r="H33" s="3">
        <f>IFERROR(INDEX(D33:G33,COUNT(D33:G33)),"")</f>
        <v>0.81</v>
      </c>
      <c r="I33" s="3">
        <f t="shared" ref="I33:Z33" si="25">IFERROR(INDEX(I51:I500,MATCH($C$33,$C$51:$C$500,0)),"")</f>
        <v>0.99</v>
      </c>
      <c r="J33" s="3">
        <f t="shared" si="25"/>
        <v>0.84</v>
      </c>
      <c r="K33" s="3">
        <f t="shared" si="25"/>
        <v>0.89</v>
      </c>
      <c r="L33" s="3">
        <f t="shared" si="25"/>
        <v>0.99</v>
      </c>
      <c r="M33" s="3">
        <f t="shared" si="25"/>
        <v>1.98</v>
      </c>
      <c r="N33" s="3">
        <f t="shared" si="25"/>
        <v>4.22</v>
      </c>
      <c r="O33" s="3">
        <f t="shared" si="25"/>
        <v>9.09</v>
      </c>
      <c r="P33" s="3">
        <f t="shared" si="25"/>
        <v>4.43</v>
      </c>
      <c r="Q33" s="3">
        <f t="shared" si="25"/>
        <v>-1.1399999999999999</v>
      </c>
      <c r="R33" s="3">
        <f t="shared" si="25"/>
        <v>11.01</v>
      </c>
      <c r="S33" s="3">
        <f t="shared" si="25"/>
        <v>1.02</v>
      </c>
      <c r="T33" s="3">
        <f t="shared" si="25"/>
        <v>4.58</v>
      </c>
      <c r="U33" s="3">
        <f t="shared" si="25"/>
        <v>1.56</v>
      </c>
      <c r="V33" s="3">
        <f t="shared" si="25"/>
        <v>21.37</v>
      </c>
      <c r="W33" s="3">
        <f t="shared" si="25"/>
        <v>4</v>
      </c>
      <c r="X33" s="3">
        <f t="shared" si="25"/>
        <v>0.83</v>
      </c>
      <c r="Y33" s="3">
        <f t="shared" si="25"/>
        <v>0.76</v>
      </c>
      <c r="Z33" s="3">
        <f t="shared" si="25"/>
        <v>0.66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31.55</v>
      </c>
      <c r="H34" s="3">
        <f>IFERROR(INDEX(D34:G34,COUNT(D34:G34)),"")</f>
        <v>31.55</v>
      </c>
      <c r="I34" s="3">
        <f t="shared" ref="I34:Z34" si="26">IFERROR(INDEX(I51:I500,MATCH($C$34,$C$51:$C$500,0)),"")</f>
        <v>8.86</v>
      </c>
      <c r="J34" s="3">
        <f t="shared" si="26"/>
        <v>9.31</v>
      </c>
      <c r="K34" s="3">
        <f t="shared" si="26"/>
        <v>7.57</v>
      </c>
      <c r="L34" s="3">
        <f t="shared" si="26"/>
        <v>8.4499999999999993</v>
      </c>
      <c r="M34" s="3">
        <f t="shared" si="26"/>
        <v>2.56</v>
      </c>
      <c r="N34" s="3">
        <f t="shared" si="26"/>
        <v>7.82</v>
      </c>
      <c r="O34" s="3">
        <f t="shared" si="26"/>
        <v>-8.5299999999999994</v>
      </c>
      <c r="P34" s="3">
        <f t="shared" si="26"/>
        <v>1.73</v>
      </c>
      <c r="Q34" s="3">
        <f t="shared" si="26"/>
        <v>-0.77</v>
      </c>
      <c r="R34" s="3">
        <f t="shared" si="26"/>
        <v>-1.02</v>
      </c>
      <c r="S34" s="3">
        <f t="shared" si="26"/>
        <v>-1.69</v>
      </c>
      <c r="T34" s="3">
        <f t="shared" si="26"/>
        <v>-10.71</v>
      </c>
      <c r="U34" s="3">
        <f t="shared" si="26"/>
        <v>1.69</v>
      </c>
      <c r="V34" s="3">
        <f t="shared" si="26"/>
        <v>-4.92</v>
      </c>
      <c r="W34" s="3">
        <f t="shared" si="26"/>
        <v>-1.05</v>
      </c>
      <c r="X34" s="3">
        <f t="shared" si="26"/>
        <v>-3.37</v>
      </c>
      <c r="Y34" s="3">
        <f t="shared" si="26"/>
        <v>-11.17</v>
      </c>
      <c r="Z34" s="3">
        <f t="shared" si="26"/>
        <v>-5.45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1.28</v>
      </c>
      <c r="H35" s="3">
        <f>IFERROR(INDEX(D35:G35,COUNT(D35:G35)),"")</f>
        <v>1.28</v>
      </c>
      <c r="I35" s="3">
        <f t="shared" ref="I35:Z35" si="27">IFERROR(INDEX(I51:I500,MATCH($C$35,$C$51:$C$500,0)),"")</f>
        <v>0.38</v>
      </c>
      <c r="J35" s="3">
        <f t="shared" si="27"/>
        <v>0.32</v>
      </c>
      <c r="K35" s="3">
        <f t="shared" si="27"/>
        <v>0.34</v>
      </c>
      <c r="L35" s="3">
        <f t="shared" si="27"/>
        <v>0.38</v>
      </c>
      <c r="M35" s="3">
        <f t="shared" si="27"/>
        <v>0.7</v>
      </c>
      <c r="N35" s="3">
        <f t="shared" si="27"/>
        <v>0.39</v>
      </c>
      <c r="O35" s="3">
        <f t="shared" si="27"/>
        <v>0.42</v>
      </c>
      <c r="P35" s="3">
        <f t="shared" si="27"/>
        <v>0.4</v>
      </c>
      <c r="Q35" s="3">
        <f t="shared" si="27"/>
        <v>0.31</v>
      </c>
      <c r="R35" s="3">
        <f t="shared" si="27"/>
        <v>0.24</v>
      </c>
      <c r="S35" s="3">
        <f t="shared" si="27"/>
        <v>0.23</v>
      </c>
      <c r="T35" s="3">
        <f t="shared" si="27"/>
        <v>0.44</v>
      </c>
      <c r="U35" s="3">
        <f t="shared" si="27"/>
        <v>0.26</v>
      </c>
      <c r="V35" s="3">
        <f t="shared" si="27"/>
        <v>0.31</v>
      </c>
      <c r="W35" s="3">
        <f t="shared" si="27"/>
        <v>0.28000000000000003</v>
      </c>
      <c r="X35" s="3">
        <f t="shared" si="27"/>
        <v>0.34</v>
      </c>
      <c r="Y35" s="3">
        <f t="shared" si="27"/>
        <v>0.36</v>
      </c>
      <c r="Z35" s="3">
        <f t="shared" si="27"/>
        <v>0.27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2469646000000</v>
      </c>
      <c r="E51" s="5">
        <v>2610815000000</v>
      </c>
      <c r="F51" s="5">
        <v>2581315000000</v>
      </c>
      <c r="G51" s="5">
        <v>2359685000000</v>
      </c>
      <c r="I51" s="5">
        <v>9947122000000</v>
      </c>
      <c r="J51" s="5">
        <v>9280242000000</v>
      </c>
      <c r="K51" s="5">
        <v>9027276000000</v>
      </c>
      <c r="L51" s="5">
        <v>8242343000000</v>
      </c>
      <c r="M51" s="5">
        <v>8028078000000</v>
      </c>
      <c r="N51" s="5">
        <v>7573506000000</v>
      </c>
      <c r="O51" s="5">
        <v>7175764000000</v>
      </c>
      <c r="P51" s="5">
        <v>7390580000000</v>
      </c>
      <c r="Q51" s="5">
        <v>6575570000000</v>
      </c>
      <c r="R51" s="5">
        <v>8597208000000</v>
      </c>
      <c r="S51" s="5">
        <v>8975064000000</v>
      </c>
      <c r="T51" s="5">
        <v>9454661000000</v>
      </c>
      <c r="U51" s="5">
        <v>7677823000000</v>
      </c>
      <c r="V51" s="5">
        <v>6835813000000</v>
      </c>
      <c r="W51" s="5">
        <v>7529439000000</v>
      </c>
      <c r="X51" s="5">
        <v>6243876000000</v>
      </c>
      <c r="Y51" s="5">
        <v>6832754000000</v>
      </c>
      <c r="Z51" s="5">
        <v>8169928000000</v>
      </c>
    </row>
    <row r="52" spans="2:26" ht="15.5" x14ac:dyDescent="0.35">
      <c r="C52" t="s">
        <v>85</v>
      </c>
      <c r="D52" s="5">
        <v>-2011319000000</v>
      </c>
      <c r="E52" s="5">
        <v>-2105938000000</v>
      </c>
      <c r="F52" s="5">
        <v>-2067970000000</v>
      </c>
      <c r="G52" s="5">
        <v>-1887146000000</v>
      </c>
      <c r="I52" s="5">
        <v>-7951008000000</v>
      </c>
      <c r="J52" s="5">
        <v>-7432548000000</v>
      </c>
      <c r="K52" s="5">
        <v>-7339858000000</v>
      </c>
      <c r="L52" s="5">
        <v>-6597640000000</v>
      </c>
      <c r="M52" s="5">
        <v>-6533173000000</v>
      </c>
      <c r="N52" s="5">
        <v>-6228003000000</v>
      </c>
      <c r="O52" s="5">
        <v>-5834064000000</v>
      </c>
      <c r="P52" s="5">
        <v>-6155948000000</v>
      </c>
      <c r="Q52" s="5">
        <v>-5414679000000</v>
      </c>
      <c r="R52" s="5">
        <v>-7174254000000</v>
      </c>
      <c r="S52" s="5">
        <v>-7513836000000</v>
      </c>
      <c r="T52" s="5">
        <v>-7996894000000</v>
      </c>
      <c r="U52" s="5">
        <v>-6532953000000</v>
      </c>
      <c r="V52" s="5">
        <v>-5870040000000</v>
      </c>
      <c r="W52" s="5">
        <v>-6835761000000</v>
      </c>
      <c r="X52" s="5">
        <v>-5584204000000</v>
      </c>
      <c r="Y52" s="5">
        <v>-5996638000000</v>
      </c>
      <c r="Z52" s="5">
        <v>-6626049000000</v>
      </c>
    </row>
    <row r="53" spans="2:26" ht="15.5" x14ac:dyDescent="0.35">
      <c r="C53" t="s">
        <v>86</v>
      </c>
      <c r="D53" s="5">
        <v>458327000000</v>
      </c>
      <c r="E53" s="5">
        <v>504877000000</v>
      </c>
      <c r="F53" s="5">
        <v>513345000000</v>
      </c>
      <c r="G53" s="5">
        <v>472539000000</v>
      </c>
      <c r="I53" s="5">
        <v>1996114000000</v>
      </c>
      <c r="J53" s="5">
        <v>1847694000000</v>
      </c>
      <c r="K53" s="5">
        <v>1687418000000</v>
      </c>
      <c r="L53" s="5">
        <v>1644703000000</v>
      </c>
      <c r="M53" s="5">
        <v>1494905000000</v>
      </c>
      <c r="N53" s="5">
        <v>1345503000000</v>
      </c>
      <c r="O53" s="5">
        <v>1341700000000</v>
      </c>
      <c r="P53" s="5">
        <v>1234632000000</v>
      </c>
      <c r="Q53" s="5">
        <v>1160891000000</v>
      </c>
      <c r="R53" s="5">
        <v>1422954000000</v>
      </c>
      <c r="S53" s="5">
        <v>1461228000000</v>
      </c>
      <c r="T53" s="5">
        <v>1457767000000</v>
      </c>
      <c r="U53" s="5">
        <v>1144870000000</v>
      </c>
      <c r="V53" s="5">
        <v>965773000000</v>
      </c>
      <c r="W53" s="5">
        <v>693678000000</v>
      </c>
      <c r="X53" s="5">
        <v>659672000000</v>
      </c>
      <c r="Y53" s="5">
        <v>836116000000</v>
      </c>
      <c r="Z53" s="5">
        <v>1543879000000</v>
      </c>
    </row>
    <row r="54" spans="2:26" ht="15.5" x14ac:dyDescent="0.35">
      <c r="C54" t="s">
        <v>87</v>
      </c>
      <c r="D54" s="5">
        <v>-291509000000</v>
      </c>
      <c r="E54" s="5">
        <v>-402333000000</v>
      </c>
      <c r="F54" s="5">
        <v>-292898000000</v>
      </c>
      <c r="G54" s="5">
        <v>-254483000000</v>
      </c>
      <c r="I54" s="5">
        <v>-1205469000000</v>
      </c>
      <c r="J54" s="5">
        <v>-1191170000000</v>
      </c>
      <c r="K54" s="5">
        <v>-973196000000</v>
      </c>
      <c r="L54" s="5">
        <v>-839139000000</v>
      </c>
      <c r="M54" s="5">
        <v>-673122000000</v>
      </c>
      <c r="N54" s="5">
        <v>-727182000000</v>
      </c>
      <c r="O54" s="5">
        <v>-940876000000</v>
      </c>
      <c r="P54" s="5">
        <v>-881932000000</v>
      </c>
      <c r="Q54" s="5">
        <v>-2192870000000</v>
      </c>
      <c r="R54" s="5">
        <v>-2578442000000</v>
      </c>
      <c r="S54" s="5">
        <v>-1442886000000</v>
      </c>
      <c r="T54" s="5">
        <v>-1291069000000</v>
      </c>
      <c r="U54" s="5">
        <v>-1939285000000</v>
      </c>
      <c r="V54" s="5">
        <v>-974033000000</v>
      </c>
      <c r="W54" s="5">
        <v>-968276000000</v>
      </c>
      <c r="X54" s="5">
        <v>-1010254000000</v>
      </c>
      <c r="Y54" s="5">
        <v>-1025882000000</v>
      </c>
      <c r="Z54" s="5">
        <v>-951042000000</v>
      </c>
    </row>
    <row r="55" spans="2:26" ht="15.5" x14ac:dyDescent="0.35">
      <c r="C55" t="s">
        <v>89</v>
      </c>
      <c r="D55" s="5">
        <v>-143228000000</v>
      </c>
      <c r="E55" s="5">
        <v>-146963000000</v>
      </c>
      <c r="F55" s="5">
        <v>-141150000000</v>
      </c>
      <c r="G55" s="5">
        <v>-127435000000</v>
      </c>
      <c r="I55" s="5">
        <v>-537113000000</v>
      </c>
      <c r="J55" s="5">
        <v>-443651000000</v>
      </c>
      <c r="K55" s="5">
        <v>-397748000000</v>
      </c>
      <c r="L55" s="5">
        <v>-353098000000</v>
      </c>
      <c r="M55" s="5">
        <v>-286189000000</v>
      </c>
      <c r="N55" s="5">
        <v>-236352000000</v>
      </c>
      <c r="O55" s="5">
        <v>-374914000000</v>
      </c>
      <c r="P55" s="5">
        <v>-362806000000</v>
      </c>
      <c r="Q55" s="5">
        <v>-386561000000</v>
      </c>
      <c r="R55" s="5">
        <v>-548845000000</v>
      </c>
      <c r="S55" s="5">
        <v>-606536000000</v>
      </c>
      <c r="T55" s="5">
        <v>-552752000000</v>
      </c>
      <c r="U55" s="5">
        <v>-457658000000</v>
      </c>
      <c r="V55" s="5">
        <v>-430626000000</v>
      </c>
      <c r="W55" s="5">
        <v>-448193000000</v>
      </c>
      <c r="X55" s="5">
        <v>-470617000000</v>
      </c>
      <c r="Y55" s="5">
        <v>-449312000000</v>
      </c>
      <c r="Z55" s="5">
        <v>-412538000000</v>
      </c>
    </row>
    <row r="56" spans="2:26" ht="15.5" x14ac:dyDescent="0.35">
      <c r="C56" t="s">
        <v>88</v>
      </c>
      <c r="D56" s="5">
        <v>-138782000000</v>
      </c>
      <c r="E56" s="5">
        <v>-157832000000</v>
      </c>
      <c r="F56" s="5">
        <v>-138653000000</v>
      </c>
      <c r="G56" s="5">
        <v>-135879000000</v>
      </c>
      <c r="I56" s="5">
        <v>-559663000000</v>
      </c>
      <c r="J56" s="5">
        <v>-518510000000</v>
      </c>
      <c r="K56" s="5">
        <v>-482873000000</v>
      </c>
      <c r="L56" s="5">
        <v>-444912000000</v>
      </c>
      <c r="M56" s="5">
        <v>-426991000000</v>
      </c>
      <c r="N56" s="5">
        <v>-449104000000</v>
      </c>
      <c r="O56" s="5">
        <v>-464592000000</v>
      </c>
      <c r="P56" s="5">
        <v>-465441000000</v>
      </c>
      <c r="Q56" s="5">
        <v>-552102000000</v>
      </c>
      <c r="R56" s="5">
        <v>-685427000000</v>
      </c>
      <c r="S56" s="5">
        <v>-714975000000</v>
      </c>
      <c r="T56" s="5">
        <v>-654187000000</v>
      </c>
      <c r="U56" s="5">
        <v>-603243000000</v>
      </c>
      <c r="V56" s="5">
        <v>-543407000000</v>
      </c>
      <c r="W56" s="5">
        <v>-520083000000</v>
      </c>
      <c r="X56" s="5">
        <v>-539637000000</v>
      </c>
      <c r="Y56" s="5">
        <v>-576570000000</v>
      </c>
      <c r="Z56" s="5">
        <v>-538504000000</v>
      </c>
    </row>
    <row r="57" spans="2:26" ht="15.5" x14ac:dyDescent="0.35">
      <c r="C57" t="s">
        <v>97</v>
      </c>
      <c r="D57" s="5">
        <v>90000000</v>
      </c>
      <c r="E57" s="5">
        <v>58000000</v>
      </c>
      <c r="F57" s="5">
        <v>124000000</v>
      </c>
      <c r="G57" s="5">
        <v>87000000</v>
      </c>
      <c r="I57" s="5">
        <v>387000000</v>
      </c>
      <c r="J57" s="5">
        <v>170000000</v>
      </c>
      <c r="K57" s="5">
        <v>289000000</v>
      </c>
      <c r="L57" s="5">
        <v>298000000</v>
      </c>
      <c r="M57" s="5">
        <v>582000000</v>
      </c>
      <c r="N57" s="5">
        <v>526000000</v>
      </c>
      <c r="O57" s="5">
        <v>296000000</v>
      </c>
      <c r="P57" s="5">
        <v>198000000</v>
      </c>
      <c r="Q57" s="5">
        <v>-2875000000</v>
      </c>
      <c r="R57" s="5">
        <v>-8970000000</v>
      </c>
      <c r="S57" s="5">
        <v>-472000000</v>
      </c>
      <c r="T57" s="5">
        <v>-497000000</v>
      </c>
      <c r="U57" s="5">
        <v>-2278000000</v>
      </c>
      <c r="V57" s="5">
        <v>-87000000</v>
      </c>
      <c r="W57" s="5">
        <v>-78000000</v>
      </c>
    </row>
    <row r="58" spans="2:26" ht="15.5" x14ac:dyDescent="0.35">
      <c r="C58" t="s">
        <v>90</v>
      </c>
      <c r="D58" s="5">
        <v>166818000000</v>
      </c>
      <c r="E58" s="5">
        <v>102544000000</v>
      </c>
      <c r="F58" s="5">
        <v>220447000000</v>
      </c>
      <c r="G58" s="5">
        <v>218056000000</v>
      </c>
      <c r="I58" s="5">
        <v>790645000000</v>
      </c>
      <c r="J58" s="5">
        <v>656524000000</v>
      </c>
      <c r="K58" s="5">
        <v>714222000000</v>
      </c>
      <c r="L58" s="5">
        <v>805564000000</v>
      </c>
      <c r="M58" s="5">
        <v>821783000000</v>
      </c>
      <c r="N58" s="5">
        <v>618321000000</v>
      </c>
      <c r="O58" s="5">
        <v>400824000000</v>
      </c>
      <c r="P58" s="5">
        <v>352700000000</v>
      </c>
      <c r="Q58" s="5">
        <v>-1031979000000</v>
      </c>
      <c r="R58" s="5">
        <v>-1155488000000</v>
      </c>
      <c r="S58" s="5">
        <v>18342000000</v>
      </c>
      <c r="T58" s="5">
        <v>166698000000</v>
      </c>
      <c r="U58" s="5">
        <v>-794415000000</v>
      </c>
      <c r="V58" s="5">
        <v>-8260000000</v>
      </c>
      <c r="W58" s="5">
        <v>-274598000000</v>
      </c>
      <c r="X58" s="5">
        <v>-350582000000</v>
      </c>
      <c r="Y58" s="5">
        <v>-189766000000</v>
      </c>
      <c r="Z58" s="5">
        <v>592837000000</v>
      </c>
    </row>
    <row r="59" spans="2:26" ht="15.5" x14ac:dyDescent="0.35">
      <c r="C59" t="s">
        <v>91</v>
      </c>
      <c r="D59" s="5">
        <v>-31463000000</v>
      </c>
      <c r="E59" s="5">
        <v>-41516000000</v>
      </c>
      <c r="F59" s="5">
        <v>-42360000000</v>
      </c>
      <c r="G59" s="5">
        <v>-41726000000</v>
      </c>
      <c r="I59" s="5">
        <v>-163589000000</v>
      </c>
      <c r="J59" s="5">
        <v>-207537000000</v>
      </c>
      <c r="K59" s="5">
        <v>-191659000000</v>
      </c>
      <c r="L59" s="5">
        <v>-328885000000</v>
      </c>
      <c r="M59" s="5">
        <v>1464975000000</v>
      </c>
      <c r="N59" s="5">
        <v>-422930000000</v>
      </c>
      <c r="O59" s="5">
        <v>-750973000000</v>
      </c>
      <c r="P59" s="5">
        <v>1479170000000</v>
      </c>
      <c r="Q59" s="5">
        <v>-1480200000000</v>
      </c>
      <c r="R59" s="5">
        <v>-569914000000</v>
      </c>
      <c r="S59" s="5">
        <v>-892486000000</v>
      </c>
      <c r="T59" s="5">
        <v>-538914000000</v>
      </c>
      <c r="U59" s="5">
        <v>1751378000000</v>
      </c>
      <c r="V59" s="5">
        <v>-344924000000</v>
      </c>
      <c r="W59" s="5">
        <v>-1959789000000</v>
      </c>
      <c r="X59" s="5">
        <v>-380803000000</v>
      </c>
      <c r="Y59" s="5">
        <v>-14013000000</v>
      </c>
      <c r="Z59" s="5">
        <v>-1099279000000</v>
      </c>
    </row>
    <row r="60" spans="2:26" ht="15.5" x14ac:dyDescent="0.35">
      <c r="C60" t="s">
        <v>92</v>
      </c>
      <c r="D60" s="5">
        <v>349000000</v>
      </c>
      <c r="E60" s="5">
        <v>658000000</v>
      </c>
      <c r="F60" s="5">
        <v>774000000</v>
      </c>
      <c r="G60" s="5">
        <v>318000000</v>
      </c>
      <c r="I60" s="5">
        <v>2004000000</v>
      </c>
      <c r="J60" s="5">
        <v>1397000000</v>
      </c>
      <c r="K60" s="5">
        <v>1846000000</v>
      </c>
      <c r="L60" s="5">
        <v>1504000000</v>
      </c>
      <c r="M60" s="5">
        <v>1483000000</v>
      </c>
      <c r="N60" s="5">
        <v>8044000000</v>
      </c>
      <c r="O60" s="5">
        <v>6762000000</v>
      </c>
      <c r="P60" s="5">
        <v>4011000000</v>
      </c>
      <c r="Q60" s="5">
        <v>2727000000</v>
      </c>
      <c r="R60" s="5">
        <v>2893000000</v>
      </c>
      <c r="S60" s="5">
        <v>2473000000</v>
      </c>
      <c r="T60" s="5">
        <v>2201000000</v>
      </c>
      <c r="U60" s="5">
        <v>2273000000</v>
      </c>
      <c r="V60" s="5">
        <v>2985000000</v>
      </c>
      <c r="W60" s="5">
        <v>3157000000</v>
      </c>
      <c r="X60" s="5">
        <v>3860000000</v>
      </c>
      <c r="Y60" s="5">
        <v>6291000000</v>
      </c>
      <c r="Z60" s="5">
        <v>11814000000</v>
      </c>
    </row>
    <row r="61" spans="2:26" ht="15.5" x14ac:dyDescent="0.35">
      <c r="C61" t="s">
        <v>94</v>
      </c>
      <c r="E61" s="5">
        <v>-25000000</v>
      </c>
      <c r="F61" s="5">
        <v>-826000000</v>
      </c>
      <c r="G61" s="5">
        <v>-370000000</v>
      </c>
      <c r="I61" s="5">
        <v>-1221000000</v>
      </c>
      <c r="J61" s="5">
        <v>-10464000000</v>
      </c>
      <c r="K61" s="5">
        <v>20541000000</v>
      </c>
      <c r="L61" s="5">
        <v>-88541000000</v>
      </c>
      <c r="M61" s="5">
        <v>-29810000000</v>
      </c>
      <c r="N61" s="5">
        <v>-33143000000</v>
      </c>
      <c r="O61" s="5">
        <v>86043000000</v>
      </c>
      <c r="P61" s="5">
        <v>-294020000000</v>
      </c>
      <c r="Q61" s="5">
        <v>-46366000000</v>
      </c>
      <c r="R61" s="5">
        <v>5689000000</v>
      </c>
      <c r="S61" s="5">
        <v>-354634000000</v>
      </c>
      <c r="T61" s="5">
        <v>-102902000000</v>
      </c>
      <c r="U61" s="5">
        <v>-272757000000</v>
      </c>
      <c r="V61" s="5">
        <v>-288709000000</v>
      </c>
      <c r="W61" s="5">
        <v>-42303000000</v>
      </c>
      <c r="X61" s="5">
        <v>151811000000</v>
      </c>
      <c r="Y61" s="5">
        <v>563819000000</v>
      </c>
      <c r="Z61" s="5">
        <v>-673195000000</v>
      </c>
    </row>
    <row r="62" spans="2:26" ht="15.5" x14ac:dyDescent="0.35">
      <c r="C62" t="s">
        <v>26</v>
      </c>
      <c r="D62" s="5">
        <v>-31812000000</v>
      </c>
      <c r="E62" s="5">
        <v>-42149000000</v>
      </c>
      <c r="F62" s="5">
        <v>-42308000000</v>
      </c>
      <c r="G62" s="5">
        <v>-43173000000</v>
      </c>
      <c r="I62" s="5">
        <v>-164372000000</v>
      </c>
      <c r="J62" s="5">
        <v>-198470000000</v>
      </c>
      <c r="K62" s="5">
        <v>-214046000000</v>
      </c>
      <c r="L62" s="5">
        <v>-241848000000</v>
      </c>
      <c r="M62" s="5">
        <v>-247407000000</v>
      </c>
      <c r="N62" s="5">
        <v>-397827000000</v>
      </c>
      <c r="O62" s="5">
        <v>-392474000000</v>
      </c>
      <c r="P62" s="5">
        <v>-390072000000</v>
      </c>
      <c r="Q62" s="5">
        <v>-385315000000</v>
      </c>
      <c r="R62" s="5">
        <v>-361064000000</v>
      </c>
      <c r="S62" s="5">
        <v>-357421000000</v>
      </c>
      <c r="T62" s="5">
        <v>-217867000000</v>
      </c>
      <c r="U62" s="5">
        <v>-500977000000</v>
      </c>
      <c r="V62" s="5">
        <v>-300082000000</v>
      </c>
      <c r="W62" s="5">
        <v>-398820000000</v>
      </c>
      <c r="X62" s="5">
        <v>-410331000000</v>
      </c>
      <c r="Y62" s="5">
        <v>-466702000000</v>
      </c>
      <c r="Z62" s="5">
        <v>-407113000000</v>
      </c>
    </row>
    <row r="63" spans="2:26" ht="15.5" x14ac:dyDescent="0.35">
      <c r="C63" t="s">
        <v>98</v>
      </c>
      <c r="D63" s="5">
        <v>-31463000000</v>
      </c>
      <c r="E63" s="5">
        <v>-41516000000</v>
      </c>
      <c r="F63" s="5">
        <v>-42360000000</v>
      </c>
      <c r="G63" s="5">
        <v>-41726000000</v>
      </c>
      <c r="I63" s="5">
        <v>-163589000000</v>
      </c>
      <c r="J63" s="5">
        <v>-207537000000</v>
      </c>
      <c r="K63" s="5">
        <v>-191659000000</v>
      </c>
      <c r="L63" s="5">
        <v>-328885000000</v>
      </c>
      <c r="M63" s="5">
        <v>1464975000000</v>
      </c>
      <c r="N63" s="5">
        <v>-422930000000</v>
      </c>
      <c r="O63" s="5">
        <v>-750973000000</v>
      </c>
      <c r="P63" s="5">
        <v>1479170000000</v>
      </c>
      <c r="Q63" s="5">
        <v>-1480200000000</v>
      </c>
      <c r="R63" s="5">
        <v>-569914000000</v>
      </c>
      <c r="S63" s="5">
        <v>-892486000000</v>
      </c>
      <c r="T63" s="5">
        <v>-538914000000</v>
      </c>
      <c r="U63" s="5">
        <v>1751378000000</v>
      </c>
      <c r="V63" s="5">
        <v>-344924000000</v>
      </c>
      <c r="W63" s="5">
        <v>-1959789000000</v>
      </c>
      <c r="X63" s="5">
        <v>-380803000000</v>
      </c>
      <c r="Y63" s="5">
        <v>-14013000000</v>
      </c>
      <c r="Z63" s="5">
        <v>-1099279000000</v>
      </c>
    </row>
    <row r="64" spans="2:26" ht="15.5" x14ac:dyDescent="0.35">
      <c r="C64" t="s">
        <v>28</v>
      </c>
      <c r="D64" s="5">
        <v>135355000000</v>
      </c>
      <c r="E64" s="5">
        <v>61028000000</v>
      </c>
      <c r="F64" s="5">
        <v>178087000000</v>
      </c>
      <c r="G64" s="5">
        <v>176330000000</v>
      </c>
      <c r="I64" s="5">
        <v>627056000000</v>
      </c>
      <c r="J64" s="5">
        <v>448987000000</v>
      </c>
      <c r="K64" s="5">
        <v>522563000000</v>
      </c>
      <c r="L64" s="5">
        <v>476679000000</v>
      </c>
      <c r="M64" s="5">
        <v>2286758000000</v>
      </c>
      <c r="N64" s="5">
        <v>195391000000</v>
      </c>
      <c r="O64" s="5">
        <v>-350149000000</v>
      </c>
      <c r="P64" s="5">
        <v>1831870000000</v>
      </c>
      <c r="Q64" s="5">
        <v>-2512179000000</v>
      </c>
      <c r="R64" s="5">
        <v>-1725402000000</v>
      </c>
      <c r="S64" s="5">
        <v>-874144000000</v>
      </c>
      <c r="T64" s="5">
        <v>-372216000000</v>
      </c>
      <c r="U64" s="5">
        <v>956963000000</v>
      </c>
      <c r="V64" s="5">
        <v>-353184000000</v>
      </c>
      <c r="W64" s="5">
        <v>-2234387000000</v>
      </c>
      <c r="X64" s="5">
        <v>-731385000000</v>
      </c>
      <c r="Y64" s="5">
        <v>-203779000000</v>
      </c>
      <c r="Z64" s="5">
        <v>-506442000000</v>
      </c>
    </row>
    <row r="65" spans="2:26" ht="15.5" x14ac:dyDescent="0.35">
      <c r="C65" t="s">
        <v>27</v>
      </c>
      <c r="D65" s="5">
        <v>-35274000000</v>
      </c>
      <c r="E65" s="5">
        <v>-64019000000</v>
      </c>
      <c r="F65" s="5">
        <v>-44458000000</v>
      </c>
      <c r="G65" s="5">
        <v>-42992000000</v>
      </c>
      <c r="I65" s="5">
        <v>-202987000000</v>
      </c>
      <c r="J65" s="5">
        <v>-128832000000</v>
      </c>
      <c r="K65" s="5">
        <v>-120789000000</v>
      </c>
      <c r="L65" s="5">
        <v>-102701000000</v>
      </c>
      <c r="M65" s="5">
        <v>-74465000000</v>
      </c>
      <c r="N65" s="5">
        <v>186031000000</v>
      </c>
      <c r="O65" s="5">
        <v>1286000000</v>
      </c>
      <c r="P65" s="5">
        <v>-109166000000</v>
      </c>
      <c r="Q65" s="5">
        <v>-127241000000</v>
      </c>
      <c r="R65" s="5">
        <v>-271636000000</v>
      </c>
      <c r="S65" s="5">
        <v>-328287000000</v>
      </c>
      <c r="T65" s="5">
        <v>-17691000000</v>
      </c>
      <c r="U65" s="5">
        <v>241074000000</v>
      </c>
      <c r="V65" s="5">
        <v>-82797000000</v>
      </c>
      <c r="W65" s="5">
        <v>198184000000</v>
      </c>
      <c r="X65" s="5">
        <v>95771000000</v>
      </c>
      <c r="Y65" s="5">
        <v>-13376000000</v>
      </c>
      <c r="Z65" s="5">
        <v>99751000000</v>
      </c>
    </row>
    <row r="66" spans="2:26" ht="15.5" x14ac:dyDescent="0.35">
      <c r="C66" t="s">
        <v>99</v>
      </c>
      <c r="D66" s="5">
        <v>100081000000</v>
      </c>
      <c r="E66" s="5">
        <v>-2991000000</v>
      </c>
      <c r="F66" s="5">
        <v>133629000000</v>
      </c>
      <c r="G66" s="5">
        <v>133338000000</v>
      </c>
      <c r="I66" s="5">
        <v>424069000000</v>
      </c>
      <c r="J66" s="5">
        <v>320155000000</v>
      </c>
      <c r="K66" s="5">
        <v>401774000000</v>
      </c>
      <c r="L66" s="5">
        <v>373978000000</v>
      </c>
      <c r="M66" s="5">
        <v>2212293000000</v>
      </c>
      <c r="N66" s="5">
        <v>381422000000</v>
      </c>
      <c r="O66" s="5">
        <v>-348863000000</v>
      </c>
      <c r="P66" s="5">
        <v>1722704000000</v>
      </c>
      <c r="Q66" s="5">
        <v>-2639420000000</v>
      </c>
      <c r="R66" s="5">
        <v>-1997038000000</v>
      </c>
      <c r="S66" s="5">
        <v>-1202431000000</v>
      </c>
      <c r="T66" s="5">
        <v>-389907000000</v>
      </c>
      <c r="U66" s="5">
        <v>1198037000000</v>
      </c>
      <c r="V66" s="5">
        <v>-435981000000</v>
      </c>
      <c r="W66" s="5">
        <v>-2036203000000</v>
      </c>
      <c r="X66" s="5">
        <v>-635614000000</v>
      </c>
      <c r="Y66" s="5">
        <v>-217155000000</v>
      </c>
      <c r="Z66" s="5">
        <v>-406691000000</v>
      </c>
    </row>
    <row r="67" spans="2:26" ht="15.5" x14ac:dyDescent="0.35">
      <c r="C67" t="s">
        <v>100</v>
      </c>
      <c r="X67" s="5">
        <v>132000000</v>
      </c>
      <c r="Y67" s="5">
        <v>-16000000</v>
      </c>
      <c r="Z67" s="5">
        <v>-491000000</v>
      </c>
    </row>
    <row r="68" spans="2:26" ht="15.5" x14ac:dyDescent="0.35">
      <c r="C68" t="s">
        <v>102</v>
      </c>
      <c r="D68" s="5">
        <v>100081000000</v>
      </c>
      <c r="E68" s="5">
        <v>-2991000000</v>
      </c>
      <c r="F68" s="5">
        <v>133629000000</v>
      </c>
      <c r="G68" s="5">
        <v>133338000000</v>
      </c>
      <c r="I68" s="5">
        <v>424069000000</v>
      </c>
      <c r="J68" s="5">
        <v>320155000000</v>
      </c>
      <c r="K68" s="5">
        <v>401774000000</v>
      </c>
      <c r="L68" s="5">
        <v>373978000000</v>
      </c>
      <c r="M68" s="5">
        <v>2212293000000</v>
      </c>
      <c r="N68" s="5">
        <v>381422000000</v>
      </c>
      <c r="O68" s="5">
        <v>-348863000000</v>
      </c>
      <c r="P68" s="5">
        <v>1722704000000</v>
      </c>
      <c r="Q68" s="5">
        <v>-2639420000000</v>
      </c>
      <c r="R68" s="5">
        <v>-1997038000000</v>
      </c>
      <c r="S68" s="5">
        <v>-1202431000000</v>
      </c>
      <c r="T68" s="5">
        <v>-389907000000</v>
      </c>
      <c r="U68" s="5">
        <v>1198037000000</v>
      </c>
      <c r="V68" s="5">
        <v>-435981000000</v>
      </c>
      <c r="W68" s="5">
        <v>-2036203000000</v>
      </c>
      <c r="X68" s="5">
        <v>-635482000000</v>
      </c>
      <c r="Y68" s="5">
        <v>-217171000000</v>
      </c>
      <c r="Z68" s="5">
        <v>-407182000000</v>
      </c>
    </row>
    <row r="69" spans="2:26" ht="15.5" x14ac:dyDescent="0.35">
      <c r="C69" t="s">
        <v>103</v>
      </c>
      <c r="E69" s="5">
        <v>-201570000000</v>
      </c>
      <c r="I69" s="5">
        <v>-201570000000</v>
      </c>
      <c r="J69" s="5">
        <v>-170607000000</v>
      </c>
      <c r="K69" s="5">
        <v>-163903000000</v>
      </c>
      <c r="L69" s="5">
        <v>-65887000000</v>
      </c>
      <c r="M69" s="5">
        <v>-58000000000</v>
      </c>
      <c r="N69" s="5">
        <v>25237000000</v>
      </c>
      <c r="O69" s="5">
        <v>4012000000</v>
      </c>
      <c r="P69" s="5">
        <v>45434000000</v>
      </c>
      <c r="Q69" s="5">
        <v>406499000000</v>
      </c>
      <c r="R69" s="5">
        <v>195540000000</v>
      </c>
      <c r="S69" s="5">
        <v>2276151000000</v>
      </c>
      <c r="V69" s="5">
        <v>-348000000</v>
      </c>
      <c r="W69" s="5">
        <v>-2020000000</v>
      </c>
    </row>
    <row r="70" spans="2:26" ht="15.5" x14ac:dyDescent="0.35">
      <c r="C70" t="s">
        <v>104</v>
      </c>
      <c r="D70" s="5">
        <v>100081000000</v>
      </c>
      <c r="E70" s="5">
        <v>-204561000000</v>
      </c>
      <c r="F70" s="5">
        <v>133629000000</v>
      </c>
      <c r="G70" s="5">
        <v>133338000000</v>
      </c>
      <c r="I70" s="5">
        <v>222499000000</v>
      </c>
      <c r="J70" s="5">
        <v>149548000000</v>
      </c>
      <c r="K70" s="5">
        <v>237871000000</v>
      </c>
      <c r="L70" s="5">
        <v>308091000000</v>
      </c>
      <c r="M70" s="5">
        <v>2154293000000</v>
      </c>
      <c r="N70" s="5">
        <v>406659000000</v>
      </c>
      <c r="O70" s="5">
        <v>-344851000000</v>
      </c>
      <c r="P70" s="5">
        <v>1768138000000</v>
      </c>
      <c r="Q70" s="5">
        <v>-2232921000000</v>
      </c>
      <c r="R70" s="5">
        <v>-1801498000000</v>
      </c>
      <c r="S70" s="5">
        <v>1073720000000</v>
      </c>
      <c r="T70" s="5">
        <v>-389907000000</v>
      </c>
      <c r="U70" s="5">
        <v>1198037000000</v>
      </c>
      <c r="V70" s="5">
        <v>-436329000000</v>
      </c>
      <c r="W70" s="5">
        <v>-2038223000000</v>
      </c>
    </row>
    <row r="71" spans="2:26" ht="15.5" x14ac:dyDescent="0.35">
      <c r="C71" t="s">
        <v>105</v>
      </c>
      <c r="D71" s="5">
        <v>100081000000</v>
      </c>
      <c r="E71" s="5">
        <v>-2991000000</v>
      </c>
      <c r="F71" s="5">
        <v>133629000000</v>
      </c>
      <c r="G71" s="5">
        <v>133338000000</v>
      </c>
      <c r="I71" s="5">
        <v>424069000000</v>
      </c>
      <c r="J71" s="5">
        <v>320155000000</v>
      </c>
      <c r="K71" s="5">
        <v>401774000000</v>
      </c>
      <c r="L71" s="5">
        <v>373978000000</v>
      </c>
      <c r="M71" s="5">
        <v>2212293000000</v>
      </c>
      <c r="N71" s="5">
        <v>381422000000</v>
      </c>
      <c r="O71" s="5">
        <v>-348863000000</v>
      </c>
      <c r="P71" s="5">
        <v>1722704000000</v>
      </c>
      <c r="Q71" s="5">
        <v>-2639420000000</v>
      </c>
      <c r="R71" s="5">
        <v>-1997038000000</v>
      </c>
      <c r="S71" s="5">
        <v>-1202431000000</v>
      </c>
      <c r="T71" s="5">
        <v>-389907000000</v>
      </c>
      <c r="U71" s="5">
        <v>1198037000000</v>
      </c>
      <c r="V71" s="5">
        <v>-435981000000</v>
      </c>
      <c r="W71" s="5">
        <v>-2036203000000</v>
      </c>
      <c r="X71" s="5">
        <v>-635482000000</v>
      </c>
      <c r="Y71" s="5">
        <v>-217171000000</v>
      </c>
      <c r="Z71" s="5">
        <v>-407182000000</v>
      </c>
    </row>
    <row r="72" spans="2:26" ht="15.5" x14ac:dyDescent="0.35">
      <c r="C72" t="s">
        <v>7</v>
      </c>
      <c r="D72" s="5">
        <v>99991000000</v>
      </c>
      <c r="E72" s="5">
        <v>-204619000000</v>
      </c>
      <c r="F72" s="5">
        <v>133505000000</v>
      </c>
      <c r="G72" s="5">
        <v>133251000000</v>
      </c>
      <c r="I72" s="5">
        <v>222112000000</v>
      </c>
      <c r="J72" s="5">
        <v>149378000000</v>
      </c>
      <c r="K72" s="5">
        <v>237582000000</v>
      </c>
      <c r="L72" s="5">
        <v>307793000000</v>
      </c>
      <c r="M72" s="5">
        <v>2153711000000</v>
      </c>
      <c r="N72" s="5">
        <v>406133000000</v>
      </c>
      <c r="O72" s="5">
        <v>-345147000000</v>
      </c>
      <c r="P72" s="5">
        <v>1767940000000</v>
      </c>
      <c r="Q72" s="5">
        <v>-2230046000000</v>
      </c>
      <c r="R72" s="5">
        <v>-1792528000000</v>
      </c>
      <c r="S72" s="5">
        <v>1074192000000</v>
      </c>
      <c r="T72" s="5">
        <v>-389410000000</v>
      </c>
      <c r="U72" s="5">
        <v>1200315000000</v>
      </c>
      <c r="V72" s="5">
        <v>-436242000000</v>
      </c>
      <c r="W72" s="5">
        <v>-2038145000000</v>
      </c>
    </row>
    <row r="73" spans="2:26" ht="15.5" x14ac:dyDescent="0.35">
      <c r="C73" t="s">
        <v>106</v>
      </c>
      <c r="D73" s="5">
        <v>100081000000</v>
      </c>
      <c r="E73" s="5">
        <v>-2991000000</v>
      </c>
      <c r="F73" s="5">
        <v>133629000000</v>
      </c>
      <c r="G73" s="5">
        <v>133338000000</v>
      </c>
      <c r="I73" s="5">
        <v>424069000000</v>
      </c>
      <c r="J73" s="5">
        <v>320155000000</v>
      </c>
      <c r="K73" s="5">
        <v>401774000000</v>
      </c>
      <c r="L73" s="5">
        <v>373978000000</v>
      </c>
      <c r="M73" s="5">
        <v>2212293000000</v>
      </c>
      <c r="N73" s="5">
        <v>381422000000</v>
      </c>
      <c r="O73" s="5">
        <v>-348863000000</v>
      </c>
      <c r="P73" s="5">
        <v>1722704000000</v>
      </c>
      <c r="Q73" s="5">
        <v>-2639420000000</v>
      </c>
      <c r="R73" s="5">
        <v>-1997038000000</v>
      </c>
      <c r="S73" s="5">
        <v>-1202431000000</v>
      </c>
      <c r="T73" s="5">
        <v>-389907000000</v>
      </c>
      <c r="U73" s="5">
        <v>1198037000000</v>
      </c>
      <c r="V73" s="5">
        <v>-435981000000</v>
      </c>
      <c r="W73" s="5">
        <v>-2036203000000</v>
      </c>
      <c r="X73" s="5">
        <v>-635482000000</v>
      </c>
      <c r="Y73" s="5">
        <v>-217171000000</v>
      </c>
      <c r="Z73" s="5">
        <v>-407182000000</v>
      </c>
    </row>
    <row r="74" spans="2:26" ht="15.5" x14ac:dyDescent="0.35">
      <c r="C74" t="s">
        <v>107</v>
      </c>
      <c r="D74" s="5">
        <v>100081000000</v>
      </c>
      <c r="E74" s="5">
        <v>-204561000000</v>
      </c>
      <c r="F74" s="5">
        <v>133629000000</v>
      </c>
      <c r="G74" s="5">
        <v>133338000000</v>
      </c>
      <c r="I74" s="5">
        <v>222499000000</v>
      </c>
      <c r="J74" s="5">
        <v>149548000000</v>
      </c>
      <c r="K74" s="5">
        <v>237871000000</v>
      </c>
      <c r="L74" s="5">
        <v>308091000000</v>
      </c>
      <c r="M74" s="5">
        <v>2154293000000</v>
      </c>
      <c r="N74" s="5">
        <v>406659000000</v>
      </c>
      <c r="O74" s="5">
        <v>-344851000000</v>
      </c>
      <c r="P74" s="5">
        <v>1768138000000</v>
      </c>
      <c r="Q74" s="5">
        <v>-2232921000000</v>
      </c>
      <c r="R74" s="5">
        <v>-1801498000000</v>
      </c>
      <c r="S74" s="5">
        <v>1073720000000</v>
      </c>
      <c r="T74" s="5">
        <v>-389907000000</v>
      </c>
      <c r="U74" s="5">
        <v>1198037000000</v>
      </c>
      <c r="V74" s="5">
        <v>-436329000000</v>
      </c>
      <c r="W74" s="5">
        <v>-2038223000000</v>
      </c>
    </row>
    <row r="75" spans="2:26" ht="15.5" x14ac:dyDescent="0.35">
      <c r="C75" t="s">
        <v>108</v>
      </c>
      <c r="D75" s="5">
        <v>100081000000</v>
      </c>
      <c r="E75" s="5">
        <v>-204561000000</v>
      </c>
      <c r="F75" s="5">
        <v>133629000000</v>
      </c>
      <c r="G75" s="5">
        <v>133338000000</v>
      </c>
      <c r="I75" s="5">
        <v>222499000000</v>
      </c>
      <c r="J75" s="5">
        <v>149548000000</v>
      </c>
      <c r="K75" s="5">
        <v>237871000000</v>
      </c>
      <c r="L75" s="5">
        <v>308091000000</v>
      </c>
      <c r="M75" s="5">
        <v>2154293000000</v>
      </c>
      <c r="N75" s="5">
        <v>406659000000</v>
      </c>
      <c r="O75" s="5">
        <v>-344851000000</v>
      </c>
      <c r="P75" s="5">
        <v>1768138000000</v>
      </c>
      <c r="Q75" s="5">
        <v>-2232921000000</v>
      </c>
      <c r="R75" s="5">
        <v>-1801498000000</v>
      </c>
      <c r="S75" s="5">
        <v>1073720000000</v>
      </c>
      <c r="T75" s="5">
        <v>-389907000000</v>
      </c>
      <c r="U75" s="5">
        <v>1198037000000</v>
      </c>
      <c r="V75" s="5">
        <v>-436329000000</v>
      </c>
      <c r="W75" s="5">
        <v>-2038223000000</v>
      </c>
    </row>
    <row r="77" spans="2:26" ht="15.5" x14ac:dyDescent="0.35">
      <c r="B77" t="s">
        <v>109</v>
      </c>
      <c r="C77" t="s">
        <v>110</v>
      </c>
    </row>
    <row r="78" spans="2:26" ht="15.5" x14ac:dyDescent="0.35">
      <c r="C78" t="s">
        <v>111</v>
      </c>
    </row>
    <row r="79" spans="2:26" ht="15.5" x14ac:dyDescent="0.35">
      <c r="C79" t="s">
        <v>19</v>
      </c>
      <c r="D79" s="5">
        <v>104840000000</v>
      </c>
      <c r="E79" s="5">
        <v>135481000000</v>
      </c>
      <c r="F79" s="5">
        <v>83140000000</v>
      </c>
      <c r="G79" s="5">
        <v>72558000000</v>
      </c>
      <c r="I79" s="5">
        <v>135481000000</v>
      </c>
      <c r="J79" s="5">
        <v>99315000000</v>
      </c>
      <c r="K79" s="5">
        <v>74867000000</v>
      </c>
      <c r="L79" s="5">
        <v>77888000000</v>
      </c>
      <c r="M79" s="5">
        <v>98125000000</v>
      </c>
      <c r="N79" s="5">
        <v>301607000000</v>
      </c>
      <c r="O79" s="5">
        <v>129443000000</v>
      </c>
      <c r="P79" s="5">
        <v>115297000000</v>
      </c>
      <c r="Q79" s="5">
        <v>542733000000</v>
      </c>
      <c r="R79" s="5">
        <v>101453000000</v>
      </c>
      <c r="S79" s="5">
        <v>148862000000</v>
      </c>
      <c r="T79" s="5">
        <v>164834000000</v>
      </c>
      <c r="U79" s="5">
        <v>186762000000</v>
      </c>
      <c r="V79" s="5">
        <v>120549000000</v>
      </c>
      <c r="W79" s="5">
        <v>168477000000</v>
      </c>
      <c r="X79" s="5">
        <v>242081000000</v>
      </c>
      <c r="Y79" s="5">
        <v>227225000000</v>
      </c>
      <c r="Z79" s="5">
        <v>248871000000</v>
      </c>
    </row>
    <row r="80" spans="2:26" ht="15.5" x14ac:dyDescent="0.35">
      <c r="C80" t="s">
        <v>113</v>
      </c>
      <c r="R80" s="5">
        <v>269774000000</v>
      </c>
      <c r="S80" s="5">
        <v>452231000000</v>
      </c>
      <c r="T80" s="5">
        <v>295863000000</v>
      </c>
    </row>
    <row r="81" spans="3:26" ht="15.5" x14ac:dyDescent="0.35">
      <c r="C81" t="s">
        <v>115</v>
      </c>
      <c r="D81" s="5">
        <v>140295000000</v>
      </c>
      <c r="E81" s="5">
        <v>144590000000</v>
      </c>
      <c r="F81" s="5">
        <v>124909000000</v>
      </c>
      <c r="G81" s="5">
        <v>129208000000</v>
      </c>
      <c r="I81" s="5">
        <v>144590000000</v>
      </c>
      <c r="J81" s="5">
        <v>120177000000</v>
      </c>
      <c r="K81" s="5">
        <v>107841000000</v>
      </c>
      <c r="L81" s="5">
        <v>117608000000</v>
      </c>
      <c r="M81" s="5">
        <v>135509000000</v>
      </c>
      <c r="N81" s="5">
        <v>231096000000</v>
      </c>
      <c r="O81" s="5">
        <v>231946000000</v>
      </c>
      <c r="P81" s="5">
        <v>312509000000</v>
      </c>
      <c r="Q81" s="5">
        <v>508199000000</v>
      </c>
      <c r="R81" s="5">
        <v>670850000000</v>
      </c>
      <c r="S81" s="5">
        <v>342285000000</v>
      </c>
      <c r="T81" s="5">
        <v>483118000000</v>
      </c>
      <c r="U81" s="5">
        <v>443973000000</v>
      </c>
      <c r="V81" s="5">
        <v>392604000000</v>
      </c>
      <c r="W81" s="5">
        <v>351244000000</v>
      </c>
      <c r="X81" s="5">
        <v>293377000000</v>
      </c>
      <c r="Y81" s="5">
        <v>150936000000</v>
      </c>
      <c r="Z81" s="5">
        <v>89865000000</v>
      </c>
    </row>
    <row r="82" spans="3:26" ht="15.5" x14ac:dyDescent="0.35">
      <c r="C82" t="s">
        <v>114</v>
      </c>
      <c r="Q82" s="5">
        <v>67740000000</v>
      </c>
    </row>
    <row r="83" spans="3:26" ht="15.5" x14ac:dyDescent="0.35">
      <c r="C83" t="s">
        <v>116</v>
      </c>
      <c r="R83" s="5">
        <v>269774000000</v>
      </c>
      <c r="S83" s="5">
        <v>452231000000</v>
      </c>
      <c r="T83" s="5">
        <v>295863000000</v>
      </c>
    </row>
    <row r="84" spans="3:26" ht="15.5" x14ac:dyDescent="0.35">
      <c r="C84" t="s">
        <v>117</v>
      </c>
      <c r="D84" s="5">
        <v>6971000000</v>
      </c>
      <c r="E84" s="5">
        <v>5836000000</v>
      </c>
      <c r="F84" s="5">
        <v>6983000000</v>
      </c>
      <c r="G84" s="5">
        <v>8340000000</v>
      </c>
      <c r="I84" s="5">
        <v>5836000000</v>
      </c>
      <c r="J84" s="5">
        <v>5897000000</v>
      </c>
      <c r="K84" s="5">
        <v>9822000000</v>
      </c>
      <c r="L84" s="5">
        <v>5454000000</v>
      </c>
      <c r="M84" s="5">
        <v>4231000000</v>
      </c>
      <c r="N84" s="5">
        <v>54607000000</v>
      </c>
      <c r="O84" s="5">
        <v>11271000000</v>
      </c>
      <c r="P84" s="5">
        <v>96502000000</v>
      </c>
      <c r="Q84" s="5">
        <v>78526000000</v>
      </c>
      <c r="R84" s="5">
        <v>50519000000</v>
      </c>
      <c r="S84" s="5">
        <v>57802000000</v>
      </c>
      <c r="T84" s="5">
        <v>44341000000</v>
      </c>
      <c r="U84" s="5">
        <v>40762000000</v>
      </c>
      <c r="V84" s="5">
        <v>404256000000</v>
      </c>
      <c r="W84" s="5">
        <v>365950000000</v>
      </c>
      <c r="X84" s="5">
        <v>628615000000</v>
      </c>
      <c r="Y84" s="5">
        <v>487692000000</v>
      </c>
      <c r="Z84" s="5">
        <v>546842000000</v>
      </c>
    </row>
    <row r="85" spans="3:26" ht="15.5" x14ac:dyDescent="0.35">
      <c r="C85" t="s">
        <v>118</v>
      </c>
      <c r="D85" s="5">
        <v>6971000000</v>
      </c>
      <c r="E85" s="5">
        <v>5836000000</v>
      </c>
      <c r="F85" s="5">
        <v>6983000000</v>
      </c>
      <c r="G85" s="5">
        <v>8340000000</v>
      </c>
      <c r="I85" s="5">
        <v>5836000000</v>
      </c>
      <c r="J85" s="5">
        <v>5897000000</v>
      </c>
      <c r="K85" s="5">
        <v>9822000000</v>
      </c>
      <c r="L85" s="5">
        <v>5454000000</v>
      </c>
      <c r="M85" s="5">
        <v>4231000000</v>
      </c>
      <c r="N85" s="5">
        <v>54607000000</v>
      </c>
      <c r="O85" s="5">
        <v>11271000000</v>
      </c>
      <c r="P85" s="5">
        <v>96502000000</v>
      </c>
      <c r="Q85" s="5">
        <v>78526000000</v>
      </c>
      <c r="R85" s="5">
        <v>50519000000</v>
      </c>
      <c r="S85" s="5">
        <v>57802000000</v>
      </c>
      <c r="T85" s="5">
        <v>44341000000</v>
      </c>
      <c r="U85" s="5">
        <v>40762000000</v>
      </c>
      <c r="V85" s="5">
        <v>404256000000</v>
      </c>
      <c r="W85" s="5">
        <v>365950000000</v>
      </c>
      <c r="X85" s="5">
        <v>628615000000</v>
      </c>
      <c r="Y85" s="5">
        <v>487692000000</v>
      </c>
      <c r="Z85" s="5">
        <v>546842000000</v>
      </c>
    </row>
    <row r="86" spans="3:26" ht="15.5" x14ac:dyDescent="0.35">
      <c r="C86" t="s">
        <v>119</v>
      </c>
      <c r="D86" s="5">
        <v>1676109000000</v>
      </c>
      <c r="E86" s="5">
        <v>1854938000000</v>
      </c>
      <c r="F86" s="5">
        <v>1593455000000</v>
      </c>
      <c r="G86" s="5">
        <v>1483888000000</v>
      </c>
      <c r="I86" s="5">
        <v>1854938000000</v>
      </c>
      <c r="J86" s="5">
        <v>1371590000000</v>
      </c>
      <c r="K86" s="5">
        <v>1438004000000</v>
      </c>
      <c r="L86" s="5">
        <v>1339589000000</v>
      </c>
      <c r="M86" s="5">
        <v>1082599000000</v>
      </c>
      <c r="N86" s="5">
        <v>777216000000</v>
      </c>
      <c r="O86" s="5">
        <v>770264000000</v>
      </c>
      <c r="P86" s="5">
        <v>841027000000</v>
      </c>
      <c r="Q86" s="5">
        <v>800699000000</v>
      </c>
      <c r="R86" s="5">
        <v>941038000000</v>
      </c>
      <c r="S86" s="5">
        <v>1421793000000</v>
      </c>
      <c r="T86" s="5">
        <v>1354574000000</v>
      </c>
      <c r="U86" s="5">
        <v>1218884000000</v>
      </c>
      <c r="V86" s="5">
        <v>1163969000000</v>
      </c>
      <c r="W86" s="5">
        <v>1108037000000</v>
      </c>
      <c r="X86" s="5">
        <v>1401367000000</v>
      </c>
      <c r="Y86" s="5">
        <v>1440128000000</v>
      </c>
      <c r="Z86" s="5">
        <v>1605439000000</v>
      </c>
    </row>
    <row r="87" spans="3:26" ht="15.5" x14ac:dyDescent="0.35">
      <c r="C87" t="s">
        <v>97</v>
      </c>
      <c r="D87" s="5">
        <v>2469028000000</v>
      </c>
      <c r="E87" s="5">
        <v>2469028000000</v>
      </c>
      <c r="F87" s="5">
        <v>2667132000000</v>
      </c>
      <c r="G87" s="5">
        <v>2667132000000</v>
      </c>
      <c r="I87" s="5">
        <v>2469028000000</v>
      </c>
      <c r="J87" s="5">
        <v>2667132000000</v>
      </c>
      <c r="K87" s="5">
        <v>2849126000000</v>
      </c>
      <c r="L87" s="5">
        <v>3027769000000</v>
      </c>
      <c r="M87" s="5">
        <v>3101795000000</v>
      </c>
      <c r="N87" s="5">
        <v>3172097000000</v>
      </c>
      <c r="O87" s="5">
        <v>3163172000000</v>
      </c>
      <c r="P87" s="5">
        <v>3149776000000</v>
      </c>
      <c r="Q87" s="5">
        <v>3420638000000</v>
      </c>
      <c r="R87" s="5">
        <v>2719619000000</v>
      </c>
      <c r="S87" s="5">
        <v>2521760000000</v>
      </c>
      <c r="T87" s="5">
        <v>256316000000</v>
      </c>
      <c r="U87" s="5">
        <v>256316000000</v>
      </c>
      <c r="V87" s="5">
        <v>-944742000000</v>
      </c>
      <c r="W87" s="5">
        <v>-944394000000</v>
      </c>
      <c r="X87" s="5">
        <v>-942374000000</v>
      </c>
      <c r="Y87" s="5">
        <v>-941935000000</v>
      </c>
      <c r="Z87" s="5">
        <v>-943047000000</v>
      </c>
    </row>
    <row r="88" spans="3:26" ht="15.5" x14ac:dyDescent="0.35">
      <c r="C88" t="s">
        <v>121</v>
      </c>
      <c r="D88" s="5">
        <v>2932780000000</v>
      </c>
      <c r="E88" s="5">
        <v>3091050000000</v>
      </c>
      <c r="F88" s="5">
        <v>2745422000000</v>
      </c>
      <c r="G88" s="5">
        <v>2523937000000</v>
      </c>
      <c r="I88" s="5">
        <v>3091050000000</v>
      </c>
      <c r="J88" s="5">
        <v>2431199000000</v>
      </c>
      <c r="K88" s="5">
        <v>2374088000000</v>
      </c>
      <c r="L88" s="5">
        <v>2162539000000</v>
      </c>
      <c r="M88" s="5">
        <v>1818753000000</v>
      </c>
      <c r="N88" s="5">
        <v>1702148000000</v>
      </c>
      <c r="O88" s="5">
        <v>1574516000000</v>
      </c>
      <c r="P88" s="5">
        <v>1959723000000</v>
      </c>
      <c r="Q88" s="5">
        <v>2311175000000</v>
      </c>
      <c r="R88" s="5">
        <v>1968319000000</v>
      </c>
      <c r="S88" s="5">
        <v>3264139000000</v>
      </c>
      <c r="T88" s="5">
        <v>3403663000000</v>
      </c>
      <c r="U88" s="5">
        <v>3759751000000</v>
      </c>
      <c r="V88" s="5">
        <v>3797663000000</v>
      </c>
      <c r="W88" s="5">
        <v>3422950000000</v>
      </c>
      <c r="X88" s="5">
        <v>3962595000000</v>
      </c>
      <c r="Y88" s="5">
        <v>3994309000000</v>
      </c>
      <c r="Z88" s="5">
        <v>4529051000000</v>
      </c>
    </row>
    <row r="89" spans="3:26" ht="15.5" x14ac:dyDescent="0.35">
      <c r="C89" t="s">
        <v>122</v>
      </c>
    </row>
    <row r="90" spans="3:26" ht="15.5" x14ac:dyDescent="0.35">
      <c r="C90" t="s">
        <v>123</v>
      </c>
      <c r="D90" s="5">
        <v>7556000000</v>
      </c>
      <c r="E90" s="5">
        <v>7517000000</v>
      </c>
      <c r="F90" s="5">
        <v>6523000000</v>
      </c>
      <c r="G90" s="5">
        <v>5481000000</v>
      </c>
      <c r="I90" s="5">
        <v>7517000000</v>
      </c>
      <c r="J90" s="5">
        <v>4025000000</v>
      </c>
      <c r="K90" s="5">
        <v>2686000000</v>
      </c>
      <c r="L90" s="5">
        <v>5864000000</v>
      </c>
      <c r="M90" s="5">
        <v>8147000000</v>
      </c>
      <c r="N90" s="5">
        <v>12013000000</v>
      </c>
      <c r="O90" s="5">
        <v>8786000000</v>
      </c>
      <c r="P90" s="5">
        <v>11310000000</v>
      </c>
      <c r="Q90" s="5">
        <v>5661000000</v>
      </c>
      <c r="R90" s="5">
        <v>8170000000</v>
      </c>
      <c r="S90" s="5">
        <v>36199000000</v>
      </c>
      <c r="T90" s="5">
        <v>14354000000</v>
      </c>
      <c r="U90" s="5">
        <v>42091000000</v>
      </c>
      <c r="V90" s="5">
        <v>42474000000</v>
      </c>
      <c r="W90" s="5">
        <v>41851000000</v>
      </c>
      <c r="X90" s="5">
        <v>39511000000</v>
      </c>
      <c r="Y90" s="5">
        <v>41479000000</v>
      </c>
      <c r="Z90" s="5">
        <v>73808000000</v>
      </c>
    </row>
    <row r="91" spans="3:26" ht="15.5" x14ac:dyDescent="0.35">
      <c r="C91" t="s">
        <v>128</v>
      </c>
      <c r="D91" s="5">
        <v>43764000000</v>
      </c>
      <c r="E91" s="5">
        <v>43879000000</v>
      </c>
      <c r="F91" s="5">
        <v>61361000000</v>
      </c>
      <c r="G91" s="5">
        <v>74712000000</v>
      </c>
      <c r="I91" s="5">
        <v>43879000000</v>
      </c>
      <c r="J91" s="5">
        <v>104518000000</v>
      </c>
      <c r="K91" s="5">
        <v>115765000000</v>
      </c>
      <c r="L91" s="5">
        <v>120951000000</v>
      </c>
      <c r="M91" s="5">
        <v>146464000000</v>
      </c>
      <c r="N91" s="5">
        <v>150595000000</v>
      </c>
      <c r="O91" s="5">
        <v>6072000000</v>
      </c>
      <c r="P91" s="5">
        <v>2201000000</v>
      </c>
      <c r="Q91" s="5">
        <v>38771000000</v>
      </c>
      <c r="R91" s="5">
        <v>99583000000</v>
      </c>
      <c r="S91" s="5">
        <v>336653000000</v>
      </c>
      <c r="T91" s="5">
        <v>658586000000</v>
      </c>
      <c r="U91" s="5">
        <v>672107000000</v>
      </c>
      <c r="V91" s="5">
        <v>431656000000</v>
      </c>
      <c r="W91" s="5">
        <v>469239000000</v>
      </c>
      <c r="X91" s="5">
        <v>262108000000</v>
      </c>
      <c r="Y91" s="5">
        <v>152076000000</v>
      </c>
      <c r="Z91" s="5">
        <v>149255000000</v>
      </c>
    </row>
    <row r="92" spans="3:26" ht="15.5" x14ac:dyDescent="0.35">
      <c r="C92" t="s">
        <v>126</v>
      </c>
      <c r="D92" s="5">
        <v>3435120000000</v>
      </c>
      <c r="E92" s="5">
        <v>3437289000000</v>
      </c>
      <c r="F92" s="5">
        <v>3669009000000</v>
      </c>
      <c r="G92" s="5">
        <v>3641698000000</v>
      </c>
      <c r="I92" s="5">
        <v>3437289000000</v>
      </c>
      <c r="J92" s="5">
        <v>3574190000000</v>
      </c>
      <c r="K92" s="5">
        <v>3793774000000</v>
      </c>
      <c r="L92" s="5">
        <v>3971104000000</v>
      </c>
      <c r="M92" s="5">
        <v>3973981000000</v>
      </c>
      <c r="N92" s="5">
        <v>4000926000000</v>
      </c>
      <c r="O92" s="5">
        <v>4052936000000</v>
      </c>
      <c r="P92" s="5">
        <v>4206297000000</v>
      </c>
      <c r="Q92" s="5">
        <v>4287247000000</v>
      </c>
      <c r="R92" s="5">
        <v>4582457000000</v>
      </c>
      <c r="S92" s="5">
        <v>4616515000000</v>
      </c>
      <c r="T92" s="5">
        <v>2372953000000</v>
      </c>
      <c r="U92" s="5">
        <v>2415055000000</v>
      </c>
      <c r="V92" s="5">
        <v>2513198000000</v>
      </c>
      <c r="W92" s="5">
        <v>2707797000000</v>
      </c>
      <c r="X92" s="5">
        <v>3655030000000</v>
      </c>
      <c r="Y92" s="5">
        <v>4005372000000</v>
      </c>
      <c r="Z92" s="5">
        <v>4248285000000</v>
      </c>
    </row>
    <row r="93" spans="3:26" ht="15.5" x14ac:dyDescent="0.35">
      <c r="C93" t="s">
        <v>130</v>
      </c>
      <c r="V93" s="5">
        <v>583000000</v>
      </c>
      <c r="W93" s="5">
        <v>637000000</v>
      </c>
      <c r="X93" s="5">
        <v>35818000000</v>
      </c>
      <c r="Y93" s="5">
        <v>37542000000</v>
      </c>
      <c r="Z93" s="5">
        <v>37473000000</v>
      </c>
    </row>
    <row r="94" spans="3:26" ht="15.5" x14ac:dyDescent="0.35">
      <c r="C94" t="s">
        <v>127</v>
      </c>
      <c r="D94" s="5">
        <v>234253000000</v>
      </c>
      <c r="E94" s="5">
        <v>234253000000</v>
      </c>
      <c r="F94" s="5">
        <v>251010000000</v>
      </c>
      <c r="G94" s="5">
        <v>251010000000</v>
      </c>
      <c r="I94" s="5">
        <v>234253000000</v>
      </c>
      <c r="J94" s="5">
        <v>251010000000</v>
      </c>
      <c r="K94" s="5">
        <v>251937000000</v>
      </c>
      <c r="L94" s="5">
        <v>253483000000</v>
      </c>
      <c r="M94" s="5">
        <v>233221000000</v>
      </c>
      <c r="N94" s="5">
        <v>225355000000</v>
      </c>
      <c r="O94" s="5">
        <v>180966000000</v>
      </c>
      <c r="P94" s="5">
        <v>179641000000</v>
      </c>
      <c r="Q94" s="5">
        <v>176614000000</v>
      </c>
      <c r="R94" s="5">
        <v>176847000000</v>
      </c>
      <c r="S94" s="5">
        <v>167054000000</v>
      </c>
    </row>
    <row r="95" spans="3:26" ht="15.5" x14ac:dyDescent="0.35">
      <c r="C95" t="s">
        <v>133</v>
      </c>
      <c r="D95" s="5">
        <v>4152838000000</v>
      </c>
      <c r="E95" s="5">
        <v>4126346000000</v>
      </c>
      <c r="F95" s="5">
        <v>4350805000000</v>
      </c>
      <c r="G95" s="5">
        <v>4319971000000</v>
      </c>
      <c r="I95" s="5">
        <v>4126346000000</v>
      </c>
      <c r="J95" s="5">
        <v>4275122000000</v>
      </c>
      <c r="K95" s="5">
        <v>4482250000000</v>
      </c>
      <c r="L95" s="5">
        <v>4671198000000</v>
      </c>
      <c r="M95" s="5">
        <v>4629261000000</v>
      </c>
      <c r="N95" s="5">
        <v>4624145000000</v>
      </c>
      <c r="O95" s="5">
        <v>4425743000000</v>
      </c>
      <c r="P95" s="5">
        <v>4612717000000</v>
      </c>
      <c r="Q95" s="5">
        <v>4695500000000</v>
      </c>
      <c r="R95" s="5">
        <v>5354954000000</v>
      </c>
      <c r="S95" s="5">
        <v>5822447000000</v>
      </c>
      <c r="T95" s="5">
        <v>3682454000000</v>
      </c>
      <c r="U95" s="5">
        <v>3419636000000</v>
      </c>
      <c r="V95" s="5">
        <v>3331207000000</v>
      </c>
      <c r="W95" s="5">
        <v>3639648000000</v>
      </c>
      <c r="X95" s="5">
        <v>4470849000000</v>
      </c>
      <c r="Y95" s="5">
        <v>4707696000000</v>
      </c>
      <c r="Z95" s="5">
        <v>4841487000000</v>
      </c>
    </row>
    <row r="96" spans="3:26" ht="15.5" x14ac:dyDescent="0.35">
      <c r="C96" t="s">
        <v>134</v>
      </c>
      <c r="D96" s="5">
        <v>7085618000000</v>
      </c>
      <c r="E96" s="5">
        <v>7217396000000</v>
      </c>
      <c r="F96" s="5">
        <v>7096227000000</v>
      </c>
      <c r="G96" s="5">
        <v>6843908000000</v>
      </c>
      <c r="I96" s="5">
        <v>7217396000000</v>
      </c>
      <c r="J96" s="5">
        <v>6706321000000</v>
      </c>
      <c r="K96" s="5">
        <v>6856338000000</v>
      </c>
      <c r="L96" s="5">
        <v>6833737000000</v>
      </c>
      <c r="M96" s="5">
        <v>6448014000000</v>
      </c>
      <c r="N96" s="5">
        <v>6326293000000</v>
      </c>
      <c r="O96" s="5">
        <v>6000259000000</v>
      </c>
      <c r="P96" s="5">
        <v>6572440000000</v>
      </c>
      <c r="Q96" s="5">
        <v>7006675000000</v>
      </c>
      <c r="R96" s="5">
        <v>7323273000000</v>
      </c>
      <c r="S96" s="5">
        <v>9086586000000</v>
      </c>
      <c r="T96" s="5">
        <v>7086117000000</v>
      </c>
      <c r="U96" s="5">
        <v>7179387000000</v>
      </c>
      <c r="V96" s="5">
        <v>7128870000000</v>
      </c>
      <c r="W96" s="5">
        <v>7062598000000</v>
      </c>
      <c r="X96" s="5">
        <v>8433444000000</v>
      </c>
      <c r="Y96" s="5">
        <v>8702005000000</v>
      </c>
      <c r="Z96" s="5">
        <v>9370538000000</v>
      </c>
    </row>
    <row r="97" spans="3:26" ht="15.5" x14ac:dyDescent="0.35">
      <c r="C97" t="s">
        <v>135</v>
      </c>
    </row>
    <row r="98" spans="3:26" ht="15.5" x14ac:dyDescent="0.35">
      <c r="C98" t="s">
        <v>136</v>
      </c>
    </row>
    <row r="99" spans="3:26" ht="15.5" x14ac:dyDescent="0.35">
      <c r="C99" t="s">
        <v>137</v>
      </c>
      <c r="D99" s="5">
        <v>2597854000000</v>
      </c>
      <c r="E99" s="5">
        <v>2828200000000</v>
      </c>
      <c r="F99" s="5">
        <v>2512587000000</v>
      </c>
      <c r="G99" s="5">
        <v>2348877000000</v>
      </c>
      <c r="I99" s="5">
        <v>2828200000000</v>
      </c>
      <c r="J99" s="5">
        <v>2366954000000</v>
      </c>
      <c r="K99" s="5">
        <v>2228182000000</v>
      </c>
      <c r="L99" s="5">
        <v>1981666000000</v>
      </c>
      <c r="M99" s="5">
        <v>2055151000000</v>
      </c>
      <c r="N99" s="5">
        <v>5085064000000</v>
      </c>
      <c r="O99" s="5">
        <v>5077465000000</v>
      </c>
      <c r="P99" s="5">
        <v>3192796000000</v>
      </c>
      <c r="Q99" s="5">
        <v>8254627000000</v>
      </c>
      <c r="R99" s="5">
        <v>3117632000000</v>
      </c>
      <c r="S99" s="5">
        <v>3263474000000</v>
      </c>
      <c r="T99" s="5">
        <v>3004126000000</v>
      </c>
      <c r="U99" s="5">
        <v>3111016000000</v>
      </c>
      <c r="V99" s="5">
        <v>6572424000000</v>
      </c>
      <c r="W99" s="5">
        <v>6095011000000</v>
      </c>
      <c r="X99" s="5">
        <v>5456023000000</v>
      </c>
      <c r="Y99" s="5">
        <v>2101798000000</v>
      </c>
      <c r="Z99" s="5">
        <v>2170943000000</v>
      </c>
    </row>
    <row r="100" spans="3:26" ht="15.5" x14ac:dyDescent="0.35">
      <c r="C100" t="s">
        <v>151</v>
      </c>
      <c r="P100" s="5">
        <v>1789511000000</v>
      </c>
      <c r="R100" s="5">
        <v>3393977000000</v>
      </c>
      <c r="S100" s="5">
        <v>3182235000000</v>
      </c>
      <c r="T100" s="5">
        <v>2599415000000</v>
      </c>
      <c r="U100" s="5">
        <v>2276168000000</v>
      </c>
      <c r="Y100" s="5">
        <v>3019237000000</v>
      </c>
      <c r="Z100" s="5">
        <v>3508681000000</v>
      </c>
    </row>
    <row r="101" spans="3:26" ht="15.5" x14ac:dyDescent="0.35">
      <c r="C101" t="s">
        <v>146</v>
      </c>
      <c r="D101" s="5">
        <v>1499905000000</v>
      </c>
      <c r="E101" s="5">
        <v>1382703000000</v>
      </c>
      <c r="F101" s="5">
        <v>1359822000000</v>
      </c>
      <c r="G101" s="5">
        <v>1253975000000</v>
      </c>
      <c r="I101" s="5">
        <v>1382703000000</v>
      </c>
      <c r="J101" s="5">
        <v>1179808000000</v>
      </c>
      <c r="K101" s="5">
        <v>1175144000000</v>
      </c>
      <c r="L101" s="5">
        <v>983639000000</v>
      </c>
      <c r="M101" s="5">
        <v>1129874000000</v>
      </c>
      <c r="N101" s="5">
        <v>1175060000000</v>
      </c>
      <c r="O101" s="5">
        <v>1359926000000</v>
      </c>
      <c r="P101" s="5">
        <v>1465053000000</v>
      </c>
      <c r="Q101" s="5">
        <v>1366571000000</v>
      </c>
      <c r="R101" s="5">
        <v>1406344000000</v>
      </c>
      <c r="S101" s="5">
        <v>1792449000000</v>
      </c>
      <c r="T101" s="5">
        <v>1467708000000</v>
      </c>
      <c r="U101" s="5">
        <v>1634558000000</v>
      </c>
      <c r="V101" s="5">
        <v>1291712000000</v>
      </c>
      <c r="W101" s="5">
        <v>1288604000000</v>
      </c>
      <c r="X101" s="5">
        <v>1091451000000</v>
      </c>
      <c r="Y101" s="5">
        <v>1154409000000</v>
      </c>
      <c r="Z101" s="5">
        <v>1161540000000</v>
      </c>
    </row>
    <row r="102" spans="3:26" ht="15.5" x14ac:dyDescent="0.35">
      <c r="C102" t="s">
        <v>138</v>
      </c>
    </row>
    <row r="103" spans="3:26" ht="15.5" x14ac:dyDescent="0.35">
      <c r="C103" t="s">
        <v>139</v>
      </c>
      <c r="D103" s="5">
        <v>431617000000</v>
      </c>
      <c r="E103" s="5">
        <v>718644000000</v>
      </c>
      <c r="F103" s="5">
        <v>484229000000</v>
      </c>
      <c r="G103" s="5">
        <v>466228000000</v>
      </c>
      <c r="I103" s="5">
        <v>718644000000</v>
      </c>
      <c r="J103" s="5">
        <v>540959000000</v>
      </c>
      <c r="K103" s="5">
        <v>490579000000</v>
      </c>
      <c r="L103" s="5">
        <v>472309000000</v>
      </c>
      <c r="M103" s="5">
        <v>468956000000</v>
      </c>
      <c r="N103" s="5">
        <v>648312000000</v>
      </c>
      <c r="O103" s="5">
        <v>575034000000</v>
      </c>
      <c r="P103" s="5">
        <v>999872000000</v>
      </c>
      <c r="Q103" s="5">
        <v>861867000000</v>
      </c>
      <c r="R103" s="5">
        <v>751540000000</v>
      </c>
      <c r="S103" s="5">
        <v>996533000000</v>
      </c>
      <c r="T103" s="5">
        <v>907143000000</v>
      </c>
      <c r="U103" s="5">
        <v>871224000000</v>
      </c>
      <c r="V103" s="5">
        <v>495643000000</v>
      </c>
      <c r="W103" s="5">
        <v>472630000000</v>
      </c>
      <c r="X103" s="5">
        <v>570498000000</v>
      </c>
      <c r="Y103" s="5">
        <v>508615000000</v>
      </c>
      <c r="Z103" s="5">
        <v>771172000000</v>
      </c>
    </row>
    <row r="104" spans="3:26" ht="15.5" x14ac:dyDescent="0.35">
      <c r="C104" t="s">
        <v>140</v>
      </c>
    </row>
    <row r="105" spans="3:26" ht="15.5" x14ac:dyDescent="0.35">
      <c r="C105" t="s">
        <v>141</v>
      </c>
      <c r="D105" s="5">
        <v>140295000000</v>
      </c>
      <c r="E105" s="5">
        <v>144590000000</v>
      </c>
      <c r="F105" s="5">
        <v>124909000000</v>
      </c>
      <c r="G105" s="5">
        <v>129208000000</v>
      </c>
      <c r="I105" s="5">
        <v>144590000000</v>
      </c>
      <c r="J105" s="5">
        <v>120177000000</v>
      </c>
      <c r="K105" s="5">
        <v>107841000000</v>
      </c>
      <c r="L105" s="5">
        <v>117608000000</v>
      </c>
      <c r="M105" s="5">
        <v>135509000000</v>
      </c>
      <c r="N105" s="5">
        <v>231096000000</v>
      </c>
      <c r="O105" s="5">
        <v>231946000000</v>
      </c>
      <c r="P105" s="5">
        <v>312509000000</v>
      </c>
      <c r="Q105" s="5">
        <v>575939000000</v>
      </c>
      <c r="R105" s="5">
        <v>670850000000</v>
      </c>
      <c r="S105" s="5">
        <v>342285000000</v>
      </c>
      <c r="T105" s="5">
        <v>483118000000</v>
      </c>
      <c r="U105" s="5">
        <v>443973000000</v>
      </c>
      <c r="V105" s="5">
        <v>392604000000</v>
      </c>
      <c r="W105" s="5">
        <v>351244000000</v>
      </c>
      <c r="X105" s="5">
        <v>293377000000</v>
      </c>
      <c r="Y105" s="5">
        <v>150936000000</v>
      </c>
      <c r="Z105" s="5">
        <v>89865000000</v>
      </c>
    </row>
    <row r="106" spans="3:26" ht="15.5" x14ac:dyDescent="0.35">
      <c r="C106" t="s">
        <v>143</v>
      </c>
      <c r="D106" s="5">
        <v>62612000000</v>
      </c>
      <c r="E106" s="5">
        <v>45257000000</v>
      </c>
      <c r="F106" s="5">
        <v>19009000000</v>
      </c>
      <c r="G106" s="5">
        <v>18903000000</v>
      </c>
      <c r="I106" s="5">
        <v>45257000000</v>
      </c>
      <c r="J106" s="5">
        <v>21126000000</v>
      </c>
      <c r="K106" s="5">
        <v>38483000000</v>
      </c>
      <c r="L106" s="5">
        <v>41153000000</v>
      </c>
      <c r="M106" s="5">
        <v>60433000000</v>
      </c>
      <c r="N106" s="5">
        <v>49561000000</v>
      </c>
      <c r="O106" s="5">
        <v>15220000000</v>
      </c>
      <c r="P106" s="5">
        <v>16603000000</v>
      </c>
      <c r="Q106" s="5">
        <v>12706000000</v>
      </c>
      <c r="R106" s="5">
        <v>50792000000</v>
      </c>
      <c r="S106" s="5">
        <v>13882000000</v>
      </c>
      <c r="T106" s="5">
        <v>22145000000</v>
      </c>
      <c r="U106" s="5">
        <v>27136000000</v>
      </c>
      <c r="V106" s="5">
        <v>43078000000</v>
      </c>
      <c r="W106" s="5">
        <v>25871000000</v>
      </c>
      <c r="X106" s="5">
        <v>27169000000</v>
      </c>
      <c r="Y106" s="5">
        <v>17087000000</v>
      </c>
      <c r="Z106" s="5">
        <v>15045000000</v>
      </c>
    </row>
    <row r="107" spans="3:26" ht="15.5" x14ac:dyDescent="0.35">
      <c r="C107" t="s">
        <v>129</v>
      </c>
      <c r="D107" s="5">
        <v>131866000000</v>
      </c>
      <c r="E107" s="5">
        <v>199196000000</v>
      </c>
      <c r="F107" s="5">
        <v>180945000000</v>
      </c>
      <c r="G107" s="5">
        <v>154166000000</v>
      </c>
      <c r="I107" s="5">
        <v>199196000000</v>
      </c>
      <c r="J107" s="5">
        <v>157109000000</v>
      </c>
      <c r="K107" s="5">
        <v>116637000000</v>
      </c>
      <c r="L107" s="5">
        <v>111361000000</v>
      </c>
      <c r="M107" s="5">
        <v>87580000000</v>
      </c>
      <c r="N107" s="5">
        <v>490080000000</v>
      </c>
      <c r="O107" s="5">
        <v>251139000000</v>
      </c>
      <c r="P107" s="5">
        <v>48898000000</v>
      </c>
      <c r="Q107" s="5">
        <v>247115000000</v>
      </c>
      <c r="R107" s="5">
        <v>108210000000</v>
      </c>
      <c r="S107" s="5">
        <v>93851000000</v>
      </c>
      <c r="T107" s="5">
        <v>107178000000</v>
      </c>
      <c r="U107" s="5">
        <v>129427000000</v>
      </c>
      <c r="V107" s="5">
        <v>1205785000000</v>
      </c>
      <c r="W107" s="5">
        <v>1011137000000</v>
      </c>
      <c r="X107" s="5">
        <v>568828000000</v>
      </c>
      <c r="Y107" s="5">
        <v>255434000000</v>
      </c>
      <c r="Z107" s="5">
        <v>106032000000</v>
      </c>
    </row>
    <row r="108" spans="3:26" ht="15.5" x14ac:dyDescent="0.35">
      <c r="C108" t="s">
        <v>147</v>
      </c>
      <c r="U108" s="5">
        <v>665000000</v>
      </c>
    </row>
    <row r="109" spans="3:26" ht="15.5" x14ac:dyDescent="0.35">
      <c r="C109" t="s">
        <v>415</v>
      </c>
      <c r="D109" s="5">
        <v>26810000000</v>
      </c>
      <c r="E109" s="5">
        <v>36900000000</v>
      </c>
      <c r="F109" s="5">
        <v>81346000000</v>
      </c>
      <c r="G109" s="5">
        <v>140091000000</v>
      </c>
      <c r="I109" s="5">
        <v>36900000000</v>
      </c>
      <c r="J109" s="5">
        <v>225925000000</v>
      </c>
      <c r="K109" s="5">
        <v>387654000000</v>
      </c>
      <c r="L109" s="5">
        <v>418600000000</v>
      </c>
      <c r="M109" s="5">
        <v>10000000000</v>
      </c>
      <c r="P109" s="5">
        <v>325266000000</v>
      </c>
      <c r="R109" s="5">
        <v>97082000000</v>
      </c>
      <c r="S109" s="5">
        <v>42772000000</v>
      </c>
      <c r="T109" s="5">
        <v>30795000000</v>
      </c>
    </row>
    <row r="110" spans="3:26" ht="15.5" x14ac:dyDescent="0.35">
      <c r="C110" t="s">
        <v>148</v>
      </c>
      <c r="J110" s="5">
        <v>298000000</v>
      </c>
      <c r="K110" s="5">
        <v>329546000000</v>
      </c>
      <c r="L110" s="5">
        <v>756539000000</v>
      </c>
      <c r="M110" s="5">
        <v>1016644000000</v>
      </c>
    </row>
    <row r="111" spans="3:26" ht="15.5" x14ac:dyDescent="0.35">
      <c r="C111" t="s">
        <v>150</v>
      </c>
      <c r="W111" s="5">
        <v>549000000</v>
      </c>
      <c r="X111" s="5">
        <v>5422000000</v>
      </c>
      <c r="Y111" s="5">
        <v>14934000000</v>
      </c>
      <c r="Z111" s="5">
        <v>26462000000</v>
      </c>
    </row>
    <row r="112" spans="3:26" ht="15.5" x14ac:dyDescent="0.35">
      <c r="C112" t="s">
        <v>842</v>
      </c>
      <c r="D112" s="5">
        <v>2059000000</v>
      </c>
      <c r="E112" s="5">
        <v>2049000000</v>
      </c>
      <c r="F112" s="5">
        <v>2040000000</v>
      </c>
      <c r="G112" s="5">
        <v>2031000000</v>
      </c>
      <c r="I112" s="5">
        <v>2049000000</v>
      </c>
      <c r="J112" s="5">
        <v>2014000000</v>
      </c>
      <c r="K112" s="5">
        <v>1873000000</v>
      </c>
      <c r="L112" s="5">
        <v>1672000000</v>
      </c>
      <c r="M112" s="5">
        <v>1492000000</v>
      </c>
      <c r="N112" s="5">
        <v>1191000000</v>
      </c>
      <c r="O112" s="5">
        <v>255000000</v>
      </c>
      <c r="P112" s="5">
        <v>67000000</v>
      </c>
      <c r="Q112" s="5">
        <v>153000000</v>
      </c>
      <c r="R112" s="5">
        <v>238000000</v>
      </c>
      <c r="S112" s="5">
        <v>334000000</v>
      </c>
      <c r="V112" s="5">
        <v>566000000</v>
      </c>
      <c r="W112" s="5">
        <v>1417000000</v>
      </c>
      <c r="X112" s="5">
        <v>13487000000</v>
      </c>
      <c r="Y112" s="5">
        <v>16450000000</v>
      </c>
    </row>
    <row r="113" spans="3:26" ht="15.5" x14ac:dyDescent="0.35">
      <c r="C113" t="s">
        <v>152</v>
      </c>
      <c r="D113" s="5">
        <v>195391000000</v>
      </c>
      <c r="E113" s="5">
        <v>220397000000</v>
      </c>
      <c r="F113" s="5">
        <v>242833000000</v>
      </c>
      <c r="G113" s="5">
        <v>253709000000</v>
      </c>
      <c r="I113" s="5">
        <v>220397000000</v>
      </c>
      <c r="J113" s="5">
        <v>259227000000</v>
      </c>
      <c r="K113" s="5">
        <v>227766000000</v>
      </c>
      <c r="L113" s="5">
        <v>149089000000</v>
      </c>
      <c r="M113" s="5">
        <v>89473000000</v>
      </c>
      <c r="N113" s="5">
        <v>100758000000</v>
      </c>
      <c r="O113" s="5">
        <v>322346000000</v>
      </c>
      <c r="P113" s="5">
        <v>225964000000</v>
      </c>
      <c r="Q113" s="5">
        <v>618602000000</v>
      </c>
      <c r="R113" s="5">
        <v>21342000000</v>
      </c>
      <c r="S113" s="5">
        <v>16834000000</v>
      </c>
      <c r="T113" s="5">
        <v>10020000000</v>
      </c>
      <c r="U113" s="5">
        <v>665000000</v>
      </c>
      <c r="V113" s="5">
        <v>852000000</v>
      </c>
      <c r="W113" s="5">
        <v>7547000000</v>
      </c>
      <c r="X113" s="5">
        <v>8292000000</v>
      </c>
      <c r="Y113" s="5">
        <v>15317000000</v>
      </c>
      <c r="Z113" s="5">
        <v>27289000000</v>
      </c>
    </row>
    <row r="114" spans="3:26" ht="15.5" x14ac:dyDescent="0.35">
      <c r="C114" t="s">
        <v>153</v>
      </c>
      <c r="D114" s="5">
        <v>596833000000</v>
      </c>
      <c r="E114" s="5">
        <v>598346000000</v>
      </c>
      <c r="F114" s="5">
        <v>587929000000</v>
      </c>
      <c r="G114" s="5">
        <v>632949000000</v>
      </c>
      <c r="I114" s="5">
        <v>598346000000</v>
      </c>
      <c r="J114" s="5">
        <v>770716000000</v>
      </c>
      <c r="K114" s="5">
        <v>1208453000000</v>
      </c>
      <c r="L114" s="5">
        <v>1670239000000</v>
      </c>
      <c r="M114" s="5">
        <v>1531656000000</v>
      </c>
      <c r="N114" s="5">
        <v>533645000000</v>
      </c>
      <c r="O114" s="5">
        <v>593302000000</v>
      </c>
      <c r="P114" s="5">
        <v>2705301000000</v>
      </c>
      <c r="Q114" s="5">
        <v>532504000000</v>
      </c>
      <c r="R114" s="5">
        <v>4024756000000</v>
      </c>
      <c r="S114" s="5">
        <v>3840729000000</v>
      </c>
      <c r="T114" s="5">
        <v>3164276000000</v>
      </c>
      <c r="U114" s="5">
        <v>2760749000000</v>
      </c>
      <c r="V114" s="5">
        <v>446861000000</v>
      </c>
      <c r="W114" s="5">
        <v>421673000000</v>
      </c>
      <c r="X114" s="5">
        <v>393284000000</v>
      </c>
      <c r="Y114" s="5">
        <v>3380017000000</v>
      </c>
      <c r="Z114" s="5">
        <v>3846737000000</v>
      </c>
    </row>
    <row r="115" spans="3:26" ht="15.5" x14ac:dyDescent="0.35">
      <c r="C115" t="s">
        <v>154</v>
      </c>
      <c r="D115" s="5">
        <v>596833000000</v>
      </c>
      <c r="E115" s="5">
        <v>598346000000</v>
      </c>
      <c r="F115" s="5">
        <v>587929000000</v>
      </c>
      <c r="G115" s="5">
        <v>632949000000</v>
      </c>
      <c r="I115" s="5">
        <v>598346000000</v>
      </c>
      <c r="J115" s="5">
        <v>770716000000</v>
      </c>
      <c r="K115" s="5">
        <v>1208453000000</v>
      </c>
      <c r="L115" s="5">
        <v>1670239000000</v>
      </c>
      <c r="M115" s="5">
        <v>1531656000000</v>
      </c>
      <c r="N115" s="5">
        <v>533645000000</v>
      </c>
      <c r="O115" s="5">
        <v>593302000000</v>
      </c>
      <c r="P115" s="5">
        <v>2705301000000</v>
      </c>
      <c r="Q115" s="5">
        <v>532504000000</v>
      </c>
      <c r="R115" s="5">
        <v>4024756000000</v>
      </c>
      <c r="S115" s="5">
        <v>3840729000000</v>
      </c>
      <c r="T115" s="5">
        <v>3164276000000</v>
      </c>
      <c r="U115" s="5">
        <v>2760749000000</v>
      </c>
      <c r="V115" s="5">
        <v>446861000000</v>
      </c>
      <c r="W115" s="5">
        <v>421673000000</v>
      </c>
      <c r="X115" s="5">
        <v>393284000000</v>
      </c>
      <c r="Y115" s="5">
        <v>3380017000000</v>
      </c>
      <c r="Z115" s="5">
        <v>3846737000000</v>
      </c>
    </row>
    <row r="116" spans="3:26" ht="15.5" x14ac:dyDescent="0.35">
      <c r="C116" t="s">
        <v>592</v>
      </c>
      <c r="D116" s="5">
        <v>304230000000</v>
      </c>
      <c r="E116" s="5">
        <v>299463000000</v>
      </c>
      <c r="F116" s="5">
        <v>260918000000</v>
      </c>
      <c r="G116" s="5">
        <v>243632000000</v>
      </c>
      <c r="I116" s="5">
        <v>299463000000</v>
      </c>
      <c r="J116" s="5">
        <v>292191000000</v>
      </c>
      <c r="K116" s="5">
        <v>241315000000</v>
      </c>
      <c r="L116" s="5">
        <v>239456000000</v>
      </c>
      <c r="M116" s="5">
        <v>219943000000</v>
      </c>
      <c r="N116" s="5">
        <v>205662000000</v>
      </c>
      <c r="O116" s="5">
        <v>213193000000</v>
      </c>
      <c r="P116" s="5">
        <v>189598000000</v>
      </c>
      <c r="Q116" s="5">
        <v>188505000000</v>
      </c>
      <c r="R116" s="5">
        <v>181793000000</v>
      </c>
      <c r="S116" s="5">
        <v>187418000000</v>
      </c>
      <c r="T116" s="5">
        <v>187983000000</v>
      </c>
      <c r="U116" s="5">
        <v>187964000000</v>
      </c>
      <c r="V116" s="5">
        <v>188410000000</v>
      </c>
      <c r="W116" s="5">
        <v>187407000000</v>
      </c>
      <c r="X116" s="5">
        <v>188231000000</v>
      </c>
      <c r="Y116" s="5">
        <v>165637000000</v>
      </c>
      <c r="Z116" s="5">
        <v>173490000000</v>
      </c>
    </row>
    <row r="117" spans="3:26" ht="15.5" x14ac:dyDescent="0.35">
      <c r="C117" t="s">
        <v>155</v>
      </c>
      <c r="O117" s="5">
        <v>91349000000</v>
      </c>
      <c r="P117" s="5">
        <v>108007000000</v>
      </c>
      <c r="Q117" s="5">
        <v>29877000000</v>
      </c>
      <c r="R117" s="5">
        <v>1306000000</v>
      </c>
      <c r="S117" s="5">
        <v>3764000000</v>
      </c>
      <c r="T117" s="5">
        <v>3233000000</v>
      </c>
      <c r="U117" s="5">
        <v>18000000</v>
      </c>
      <c r="V117" s="5">
        <v>2851000000</v>
      </c>
      <c r="W117" s="5">
        <v>1929000000</v>
      </c>
      <c r="X117" s="5">
        <v>1334000000</v>
      </c>
      <c r="Y117" s="5">
        <v>2819000000</v>
      </c>
      <c r="Z117" s="5">
        <v>4588000000</v>
      </c>
    </row>
    <row r="118" spans="3:26" ht="15.5" x14ac:dyDescent="0.35">
      <c r="C118" t="s">
        <v>156</v>
      </c>
    </row>
    <row r="119" spans="3:26" ht="15.5" x14ac:dyDescent="0.35">
      <c r="C119" t="s">
        <v>159</v>
      </c>
      <c r="D119" s="5">
        <v>81881000000</v>
      </c>
      <c r="E119" s="5">
        <v>85552000000</v>
      </c>
      <c r="F119" s="5">
        <v>125277000000</v>
      </c>
      <c r="G119" s="5">
        <v>186850000000</v>
      </c>
      <c r="I119" s="5">
        <v>85552000000</v>
      </c>
      <c r="J119" s="5">
        <v>279537000000</v>
      </c>
      <c r="K119" s="5">
        <v>752926000000</v>
      </c>
      <c r="L119" s="5">
        <v>1212007000000</v>
      </c>
      <c r="M119" s="5">
        <v>1066074000000</v>
      </c>
      <c r="N119" s="5">
        <v>30699000000</v>
      </c>
      <c r="O119" s="5">
        <v>255000000</v>
      </c>
      <c r="P119" s="5">
        <v>325333000000</v>
      </c>
      <c r="Q119" s="5">
        <v>153000000</v>
      </c>
      <c r="R119" s="5">
        <v>97320000000</v>
      </c>
      <c r="S119" s="5">
        <v>43106000000</v>
      </c>
      <c r="T119" s="5">
        <v>30795000000</v>
      </c>
      <c r="V119" s="5">
        <v>566000000</v>
      </c>
      <c r="W119" s="5">
        <v>1966000000</v>
      </c>
      <c r="X119" s="5">
        <v>18909000000</v>
      </c>
      <c r="Y119" s="5">
        <v>31384000000</v>
      </c>
      <c r="Z119" s="5">
        <v>26462000000</v>
      </c>
    </row>
    <row r="120" spans="3:26" ht="15.5" x14ac:dyDescent="0.35">
      <c r="C120" t="s">
        <v>160</v>
      </c>
      <c r="D120" s="5">
        <v>3194687000000</v>
      </c>
      <c r="E120" s="5">
        <v>3426546000000</v>
      </c>
      <c r="F120" s="5">
        <v>3100516000000</v>
      </c>
      <c r="G120" s="5">
        <v>2981826000000</v>
      </c>
      <c r="I120" s="5">
        <v>3426546000000</v>
      </c>
      <c r="J120" s="5">
        <v>3137670000000</v>
      </c>
      <c r="K120" s="5">
        <v>3436635000000</v>
      </c>
      <c r="L120" s="5">
        <v>3651905000000</v>
      </c>
      <c r="M120" s="5">
        <v>3586807000000</v>
      </c>
      <c r="N120" s="5">
        <v>5618709000000</v>
      </c>
      <c r="O120" s="5">
        <v>5670767000000</v>
      </c>
      <c r="P120" s="5">
        <v>5898097000000</v>
      </c>
      <c r="Q120" s="5">
        <v>8787131000000</v>
      </c>
      <c r="R120" s="5">
        <v>7142388000000</v>
      </c>
      <c r="S120" s="5">
        <v>7104203000000</v>
      </c>
      <c r="T120" s="5">
        <v>6168402000000</v>
      </c>
      <c r="U120" s="5">
        <v>5871765000000</v>
      </c>
      <c r="V120" s="5">
        <v>7019285000000</v>
      </c>
      <c r="W120" s="5">
        <v>6516684000000</v>
      </c>
      <c r="X120" s="5">
        <v>5849307000000</v>
      </c>
      <c r="Y120" s="5">
        <v>5481815000000</v>
      </c>
      <c r="Z120" s="5">
        <v>6017680000000</v>
      </c>
    </row>
    <row r="121" spans="3:26" ht="15.5" x14ac:dyDescent="0.35">
      <c r="C121" t="s">
        <v>161</v>
      </c>
    </row>
    <row r="122" spans="3:26" ht="15.5" x14ac:dyDescent="0.35">
      <c r="C122" t="s">
        <v>162</v>
      </c>
      <c r="D122" s="5">
        <v>5002156000000</v>
      </c>
      <c r="E122" s="5">
        <v>5002156000000</v>
      </c>
      <c r="F122" s="5">
        <v>5002156000000</v>
      </c>
      <c r="G122" s="5">
        <v>5002156000000</v>
      </c>
      <c r="I122" s="5">
        <v>5002156000000</v>
      </c>
      <c r="J122" s="5">
        <v>5002156000000</v>
      </c>
      <c r="K122" s="5">
        <v>5002156000000</v>
      </c>
      <c r="L122" s="5">
        <v>5002156000000</v>
      </c>
      <c r="M122" s="5">
        <v>5002156000000</v>
      </c>
      <c r="N122" s="5">
        <v>5002156000000</v>
      </c>
      <c r="O122" s="5">
        <v>5002156000000</v>
      </c>
      <c r="P122" s="5">
        <v>5002156000000</v>
      </c>
      <c r="Q122" s="5">
        <v>4047073000000</v>
      </c>
      <c r="R122" s="5">
        <v>4047073000000</v>
      </c>
      <c r="S122" s="5">
        <v>4047073000000</v>
      </c>
      <c r="T122" s="5">
        <v>4047073000000</v>
      </c>
      <c r="U122" s="5">
        <v>4047073000000</v>
      </c>
      <c r="V122" s="5">
        <v>4047073000000</v>
      </c>
      <c r="W122" s="5">
        <v>4047073000000</v>
      </c>
      <c r="X122" s="5">
        <v>4047073000000</v>
      </c>
      <c r="Y122" s="5">
        <v>4047073000000</v>
      </c>
      <c r="Z122" s="5">
        <v>3959863000000</v>
      </c>
    </row>
    <row r="123" spans="3:26" ht="15.5" x14ac:dyDescent="0.35">
      <c r="C123" t="s">
        <v>163</v>
      </c>
      <c r="D123" s="5">
        <v>-1102556000000</v>
      </c>
      <c r="E123" s="5">
        <v>-1102556000000</v>
      </c>
      <c r="F123" s="5">
        <v>-1102556000000</v>
      </c>
      <c r="G123" s="5">
        <v>-1102556000000</v>
      </c>
      <c r="I123" s="5">
        <v>-1102556000000</v>
      </c>
      <c r="J123" s="5">
        <v>-1102556000000</v>
      </c>
      <c r="K123" s="5">
        <v>-1102556000000</v>
      </c>
      <c r="L123" s="5">
        <v>-1102556000000</v>
      </c>
      <c r="M123" s="5">
        <v>-1102556000000</v>
      </c>
      <c r="N123" s="5">
        <v>-1102556000000</v>
      </c>
      <c r="O123" s="5">
        <v>-1102556000000</v>
      </c>
      <c r="P123" s="5">
        <v>-1102556000000</v>
      </c>
      <c r="Q123" s="5">
        <v>-1104136000000</v>
      </c>
      <c r="R123" s="5">
        <v>-1104136000000</v>
      </c>
      <c r="S123" s="5">
        <v>-1104136000000</v>
      </c>
      <c r="T123" s="5">
        <v>-1104136000000</v>
      </c>
      <c r="U123" s="5">
        <v>-1104136000000</v>
      </c>
      <c r="V123" s="5">
        <v>96922000000</v>
      </c>
      <c r="W123" s="5">
        <v>96922000000</v>
      </c>
      <c r="X123" s="5">
        <v>96922000000</v>
      </c>
      <c r="Y123" s="5">
        <v>96922000000</v>
      </c>
      <c r="Z123" s="5">
        <v>100757000000</v>
      </c>
    </row>
    <row r="124" spans="3:26" ht="15.5" x14ac:dyDescent="0.35">
      <c r="C124" t="s">
        <v>164</v>
      </c>
      <c r="D124" s="5">
        <v>-2480468000000</v>
      </c>
      <c r="E124" s="5">
        <v>-2580459000000</v>
      </c>
      <c r="F124" s="5">
        <v>-2573944000000</v>
      </c>
      <c r="G124" s="5">
        <v>-2707449000000</v>
      </c>
      <c r="I124" s="5">
        <v>-2580459000000</v>
      </c>
      <c r="J124" s="5">
        <v>-3000675000000</v>
      </c>
      <c r="K124" s="5">
        <v>-3332047000000</v>
      </c>
      <c r="L124" s="5">
        <v>-3748272000000</v>
      </c>
      <c r="M124" s="5">
        <v>-4142614000000</v>
      </c>
      <c r="N124" s="5">
        <v>-6366627000000</v>
      </c>
      <c r="O124" s="5">
        <v>-6735273000000</v>
      </c>
      <c r="P124" s="5">
        <v>-6376730000000</v>
      </c>
      <c r="Q124" s="5">
        <v>-8138246000000</v>
      </c>
      <c r="R124" s="5">
        <v>-5478761000000</v>
      </c>
      <c r="S124" s="5">
        <v>-3488374000000</v>
      </c>
      <c r="T124" s="5">
        <v>-2288105000000</v>
      </c>
      <c r="U124" s="5">
        <v>-1898695000000</v>
      </c>
      <c r="V124" s="5">
        <v>-3099010000000</v>
      </c>
      <c r="W124" s="5">
        <v>-2663116000000</v>
      </c>
      <c r="X124" s="5">
        <v>-626991000000</v>
      </c>
      <c r="Y124" s="5">
        <v>8491000000</v>
      </c>
      <c r="Z124" s="5">
        <v>225662000000</v>
      </c>
    </row>
    <row r="125" spans="3:26" ht="15.5" x14ac:dyDescent="0.35">
      <c r="C125" t="s">
        <v>165</v>
      </c>
      <c r="D125" s="5">
        <v>100000000</v>
      </c>
      <c r="E125" s="5">
        <v>100000000</v>
      </c>
      <c r="F125" s="5">
        <v>100000000</v>
      </c>
      <c r="G125" s="5">
        <v>100000000</v>
      </c>
      <c r="I125" s="5">
        <v>100000000</v>
      </c>
      <c r="J125" s="5">
        <v>100000000</v>
      </c>
      <c r="K125" s="5">
        <v>100000000</v>
      </c>
      <c r="L125" s="5">
        <v>100000000</v>
      </c>
      <c r="M125" s="5">
        <v>100000000</v>
      </c>
      <c r="N125" s="5">
        <v>100000000</v>
      </c>
      <c r="O125" s="5">
        <v>100000000</v>
      </c>
      <c r="P125" s="5">
        <v>100000000</v>
      </c>
      <c r="Q125" s="5">
        <v>100000000</v>
      </c>
      <c r="R125" s="5">
        <v>100000000</v>
      </c>
      <c r="S125" s="5">
        <v>100000000</v>
      </c>
      <c r="T125" s="5">
        <v>100000000</v>
      </c>
      <c r="U125" s="5">
        <v>100000000</v>
      </c>
      <c r="V125" s="5">
        <v>100000000</v>
      </c>
      <c r="W125" s="5">
        <v>100000000</v>
      </c>
      <c r="X125" s="5">
        <v>100000000</v>
      </c>
      <c r="Y125" s="5">
        <v>100000000</v>
      </c>
      <c r="Z125" s="5">
        <v>100000000</v>
      </c>
    </row>
    <row r="126" spans="3:26" ht="15.5" x14ac:dyDescent="0.35">
      <c r="C126" t="s">
        <v>166</v>
      </c>
      <c r="D126" s="5">
        <v>-2480568000000</v>
      </c>
      <c r="E126" s="5">
        <v>-2580559000000</v>
      </c>
      <c r="F126" s="5">
        <v>-2574044000000</v>
      </c>
      <c r="G126" s="5">
        <v>-2707549000000</v>
      </c>
      <c r="I126" s="5">
        <v>-2580559000000</v>
      </c>
      <c r="J126" s="5">
        <v>-3000775000000</v>
      </c>
      <c r="K126" s="5">
        <v>-3332147000000</v>
      </c>
      <c r="L126" s="5">
        <v>-3748372000000</v>
      </c>
      <c r="M126" s="5">
        <v>-4142714000000</v>
      </c>
      <c r="N126" s="5">
        <v>-6366727000000</v>
      </c>
      <c r="O126" s="5">
        <v>-6735373000000</v>
      </c>
      <c r="P126" s="5">
        <v>-6376830000000</v>
      </c>
      <c r="Q126" s="5">
        <v>-8138346000000</v>
      </c>
      <c r="R126" s="5">
        <v>-5478861000000</v>
      </c>
      <c r="S126" s="5">
        <v>-3488474000000</v>
      </c>
      <c r="T126" s="5">
        <v>-2288205000000</v>
      </c>
      <c r="U126" s="5">
        <v>-1898795000000</v>
      </c>
      <c r="V126" s="5">
        <v>-3099110000000</v>
      </c>
      <c r="W126" s="5">
        <v>-2663216000000</v>
      </c>
      <c r="X126" s="5">
        <v>-627091000000</v>
      </c>
      <c r="Y126" s="5">
        <v>8391000000</v>
      </c>
      <c r="Z126" s="5">
        <v>225562000000</v>
      </c>
    </row>
    <row r="127" spans="3:26" ht="15.5" x14ac:dyDescent="0.35">
      <c r="C127" t="s">
        <v>167</v>
      </c>
      <c r="D127" s="5">
        <v>-2480468000000</v>
      </c>
      <c r="E127" s="5">
        <v>-2580459000000</v>
      </c>
      <c r="F127" s="5">
        <v>-2573944000000</v>
      </c>
      <c r="G127" s="5">
        <v>-2707449000000</v>
      </c>
      <c r="I127" s="5">
        <v>-2580459000000</v>
      </c>
      <c r="J127" s="5">
        <v>-3000675000000</v>
      </c>
      <c r="K127" s="5">
        <v>-3332047000000</v>
      </c>
      <c r="L127" s="5">
        <v>-3748272000000</v>
      </c>
      <c r="M127" s="5">
        <v>-4142614000000</v>
      </c>
      <c r="N127" s="5">
        <v>-6366627000000</v>
      </c>
      <c r="O127" s="5">
        <v>-6735273000000</v>
      </c>
      <c r="P127" s="5">
        <v>-6376730000000</v>
      </c>
      <c r="Q127" s="5">
        <v>-8138246000000</v>
      </c>
      <c r="R127" s="5">
        <v>-5478761000000</v>
      </c>
      <c r="S127" s="5">
        <v>-3488374000000</v>
      </c>
      <c r="T127" s="5">
        <v>-2288105000000</v>
      </c>
      <c r="U127" s="5">
        <v>-1898695000000</v>
      </c>
      <c r="V127" s="5">
        <v>-3099010000000</v>
      </c>
      <c r="W127" s="5">
        <v>-2663116000000</v>
      </c>
      <c r="X127" s="5">
        <v>-626991000000</v>
      </c>
      <c r="Y127" s="5">
        <v>8491000000</v>
      </c>
      <c r="Z127" s="5">
        <v>225662000000</v>
      </c>
    </row>
    <row r="128" spans="3:26" ht="15.5" x14ac:dyDescent="0.35">
      <c r="C128" t="s">
        <v>168</v>
      </c>
      <c r="D128" s="5">
        <v>2771000000</v>
      </c>
      <c r="E128" s="5">
        <v>2681000000</v>
      </c>
      <c r="F128" s="5">
        <v>2923000000</v>
      </c>
      <c r="G128" s="5">
        <v>2799000000</v>
      </c>
      <c r="I128" s="5">
        <v>2681000000</v>
      </c>
      <c r="J128" s="5">
        <v>2594000000</v>
      </c>
      <c r="K128" s="5">
        <v>3024000000</v>
      </c>
      <c r="L128" s="5">
        <v>2735000000</v>
      </c>
      <c r="M128" s="5">
        <v>2426000000</v>
      </c>
      <c r="N128" s="5">
        <v>2514000000</v>
      </c>
      <c r="O128" s="5">
        <v>1993000000</v>
      </c>
      <c r="P128" s="5">
        <v>1697000000</v>
      </c>
      <c r="Q128" s="5">
        <v>-5785000000</v>
      </c>
      <c r="R128" s="5">
        <v>-2910000000</v>
      </c>
      <c r="S128" s="5">
        <v>6060000000</v>
      </c>
      <c r="T128" s="5">
        <v>6567000000</v>
      </c>
      <c r="U128" s="5">
        <v>7064000000</v>
      </c>
      <c r="V128" s="5">
        <v>9342000000</v>
      </c>
      <c r="W128" s="5">
        <v>9429000000</v>
      </c>
      <c r="X128" s="5">
        <v>9507000000</v>
      </c>
      <c r="Y128" s="5">
        <v>9639000000</v>
      </c>
      <c r="Z128" s="5">
        <v>9623000000</v>
      </c>
    </row>
    <row r="129" spans="2:26" ht="15.5" x14ac:dyDescent="0.35">
      <c r="C129" t="s">
        <v>9</v>
      </c>
      <c r="D129" s="5">
        <v>3890931000000</v>
      </c>
      <c r="E129" s="5">
        <v>3790850000000</v>
      </c>
      <c r="F129" s="5">
        <v>3995711000000</v>
      </c>
      <c r="G129" s="5">
        <v>3862082000000</v>
      </c>
      <c r="I129" s="5">
        <v>3790850000000</v>
      </c>
      <c r="J129" s="5">
        <v>3568651000000</v>
      </c>
      <c r="K129" s="5">
        <v>3419703000000</v>
      </c>
      <c r="L129" s="5">
        <v>3181832000000</v>
      </c>
      <c r="M129" s="5">
        <v>2861207000000</v>
      </c>
      <c r="N129" s="5">
        <v>707584000000</v>
      </c>
      <c r="O129" s="5">
        <v>329492000000</v>
      </c>
      <c r="P129" s="5">
        <v>674343000000</v>
      </c>
      <c r="Q129" s="5">
        <v>-1780456000000</v>
      </c>
      <c r="R129" s="5">
        <v>180885000000</v>
      </c>
      <c r="S129" s="5">
        <v>1982383000000</v>
      </c>
      <c r="T129" s="5">
        <v>917715000000</v>
      </c>
      <c r="U129" s="5">
        <v>1307622000000</v>
      </c>
      <c r="V129" s="5">
        <v>109585000000</v>
      </c>
      <c r="W129" s="5">
        <v>545914000000</v>
      </c>
      <c r="X129" s="5">
        <v>2584137000000</v>
      </c>
      <c r="Y129" s="5">
        <v>3220190000000</v>
      </c>
      <c r="Z129" s="5">
        <v>3352858000000</v>
      </c>
    </row>
    <row r="130" spans="2:26" ht="15.5" x14ac:dyDescent="0.35">
      <c r="C130" t="s">
        <v>169</v>
      </c>
      <c r="D130" s="5">
        <v>7085618000000</v>
      </c>
      <c r="E130" s="5">
        <v>7217396000000</v>
      </c>
      <c r="F130" s="5">
        <v>7096227000000</v>
      </c>
      <c r="G130" s="5">
        <v>6843908000000</v>
      </c>
      <c r="I130" s="5">
        <v>7217396000000</v>
      </c>
      <c r="J130" s="5">
        <v>6706321000000</v>
      </c>
      <c r="K130" s="5">
        <v>6856338000000</v>
      </c>
      <c r="L130" s="5">
        <v>6833737000000</v>
      </c>
      <c r="M130" s="5">
        <v>6448014000000</v>
      </c>
      <c r="N130" s="5">
        <v>6326293000000</v>
      </c>
      <c r="O130" s="5">
        <v>6000259000000</v>
      </c>
      <c r="P130" s="5">
        <v>6572440000000</v>
      </c>
      <c r="Q130" s="5">
        <v>7006675000000</v>
      </c>
      <c r="R130" s="5">
        <v>7323273000000</v>
      </c>
      <c r="S130" s="5">
        <v>9086586000000</v>
      </c>
      <c r="T130" s="5">
        <v>7086117000000</v>
      </c>
      <c r="U130" s="5">
        <v>7179387000000</v>
      </c>
      <c r="V130" s="5">
        <v>7128870000000</v>
      </c>
      <c r="W130" s="5">
        <v>7062598000000</v>
      </c>
      <c r="X130" s="5">
        <v>8433444000000</v>
      </c>
      <c r="Y130" s="5">
        <v>8702005000000</v>
      </c>
      <c r="Z130" s="5">
        <v>9370538000000</v>
      </c>
    </row>
    <row r="131" spans="2:26" ht="15.5" x14ac:dyDescent="0.35">
      <c r="C131" t="s">
        <v>170</v>
      </c>
      <c r="D131" s="5">
        <v>59572382787</v>
      </c>
      <c r="E131" s="5">
        <v>59572382787</v>
      </c>
      <c r="F131" s="5">
        <v>59572382787</v>
      </c>
      <c r="G131" s="5">
        <v>59572382787</v>
      </c>
      <c r="I131" s="5">
        <v>59572382787</v>
      </c>
      <c r="J131" s="5">
        <v>59572382787</v>
      </c>
      <c r="K131" s="5">
        <v>59572382787</v>
      </c>
      <c r="L131" s="5">
        <v>59572382787</v>
      </c>
      <c r="M131" s="5">
        <v>59572382787</v>
      </c>
      <c r="N131" s="5">
        <v>59572382787</v>
      </c>
      <c r="O131" s="5">
        <v>59572382787</v>
      </c>
      <c r="P131" s="5">
        <v>59572382787</v>
      </c>
      <c r="Q131" s="5">
        <v>40470734746</v>
      </c>
      <c r="R131" s="5">
        <v>40470734746</v>
      </c>
      <c r="S131" s="5">
        <v>40470734746</v>
      </c>
      <c r="T131" s="5">
        <v>40470734746</v>
      </c>
      <c r="U131" s="5">
        <v>40470734746</v>
      </c>
      <c r="V131" s="5">
        <v>40470734746</v>
      </c>
      <c r="W131" s="5">
        <v>40470734746</v>
      </c>
      <c r="X131" s="5">
        <v>40470734746</v>
      </c>
      <c r="Y131" s="5">
        <v>40470734746</v>
      </c>
      <c r="Z131" s="5">
        <v>39598628654</v>
      </c>
    </row>
    <row r="133" spans="2:26" ht="15.5" x14ac:dyDescent="0.35">
      <c r="B133" t="s">
        <v>171</v>
      </c>
      <c r="C133" t="s">
        <v>172</v>
      </c>
      <c r="D133" s="5">
        <v>-56383000000</v>
      </c>
      <c r="E133" s="5">
        <v>126482000000</v>
      </c>
      <c r="F133" s="5">
        <v>51920000000</v>
      </c>
      <c r="G133" s="5">
        <v>131057000000</v>
      </c>
      <c r="I133" s="5">
        <v>369713000000</v>
      </c>
      <c r="J133" s="5">
        <v>765703000000</v>
      </c>
      <c r="K133" s="5">
        <v>323485000000</v>
      </c>
      <c r="L133" s="5">
        <v>284210000000</v>
      </c>
      <c r="M133" s="5">
        <v>99209000000</v>
      </c>
      <c r="N133" s="5">
        <v>756892000000</v>
      </c>
      <c r="O133" s="5">
        <v>358866000000</v>
      </c>
      <c r="P133" s="5">
        <v>109828000000</v>
      </c>
      <c r="Q133" s="5">
        <v>-145816000000</v>
      </c>
      <c r="R133" s="5">
        <v>307083000000</v>
      </c>
      <c r="S133" s="5">
        <v>10877000000</v>
      </c>
      <c r="T133" s="5">
        <v>22363000000</v>
      </c>
      <c r="U133" s="5">
        <v>54079000000</v>
      </c>
      <c r="V133" s="5">
        <v>77586000000</v>
      </c>
      <c r="W133" s="5">
        <v>-45689000000</v>
      </c>
      <c r="X133" s="5">
        <v>118663000000</v>
      </c>
      <c r="Y133" s="5">
        <v>171218000000</v>
      </c>
      <c r="Z133" s="5">
        <v>-39026000000</v>
      </c>
    </row>
    <row r="134" spans="2:26" ht="15.5" x14ac:dyDescent="0.35">
      <c r="C134" t="s">
        <v>173</v>
      </c>
      <c r="D134" s="5">
        <v>2417416000000</v>
      </c>
      <c r="E134" s="5">
        <v>2531398000000</v>
      </c>
      <c r="F134" s="5">
        <v>2502015000000</v>
      </c>
      <c r="G134" s="5">
        <v>2409640000000</v>
      </c>
      <c r="I134" s="5">
        <v>9804214000000</v>
      </c>
      <c r="J134" s="5">
        <v>9145017000000</v>
      </c>
      <c r="K134" s="5">
        <v>8815916000000</v>
      </c>
      <c r="L134" s="5">
        <v>8182733000000</v>
      </c>
      <c r="M134" s="5">
        <v>7992415000000</v>
      </c>
      <c r="N134" s="5">
        <v>7604192000000</v>
      </c>
      <c r="O134" s="5">
        <v>7338522000000</v>
      </c>
      <c r="P134" s="5">
        <v>7456778000000</v>
      </c>
      <c r="Q134" s="5">
        <v>6364591000000</v>
      </c>
      <c r="R134" s="5">
        <v>8447552000000</v>
      </c>
      <c r="S134" s="5">
        <v>8817349000000</v>
      </c>
      <c r="T134" s="5">
        <v>9464530000000</v>
      </c>
      <c r="U134" s="5">
        <v>7379721000000</v>
      </c>
      <c r="V134" s="5">
        <v>6582502000000</v>
      </c>
      <c r="W134" s="5">
        <v>7172961000000</v>
      </c>
      <c r="X134" s="5">
        <v>6345822000000</v>
      </c>
      <c r="Y134" s="5">
        <v>6985358000000</v>
      </c>
      <c r="Z134" s="5">
        <v>7818356000000</v>
      </c>
    </row>
    <row r="135" spans="2:26" ht="15.5" x14ac:dyDescent="0.35">
      <c r="C135" t="s">
        <v>1556</v>
      </c>
      <c r="V135" s="5">
        <v>-6487737000000</v>
      </c>
      <c r="W135" s="5">
        <v>-7123788000000</v>
      </c>
      <c r="X135" s="5">
        <v>-5970042000000</v>
      </c>
      <c r="Y135" s="5">
        <v>-6437803000000</v>
      </c>
      <c r="Z135" s="5">
        <v>-7530235000000</v>
      </c>
    </row>
    <row r="136" spans="2:26" ht="15.5" x14ac:dyDescent="0.35">
      <c r="C136" t="s">
        <v>908</v>
      </c>
      <c r="D136" s="5">
        <v>-2072156000000</v>
      </c>
      <c r="E136" s="5">
        <v>-2028471000000</v>
      </c>
      <c r="F136" s="5">
        <v>-2080828000000</v>
      </c>
      <c r="G136" s="5">
        <v>-1875883000000</v>
      </c>
      <c r="I136" s="5">
        <v>-7932019000000</v>
      </c>
      <c r="J136" s="5">
        <v>-7047488000000</v>
      </c>
      <c r="K136" s="5">
        <v>-7224342000000</v>
      </c>
      <c r="L136" s="5">
        <v>-6634589000000</v>
      </c>
      <c r="M136" s="5">
        <v>-6799315000000</v>
      </c>
      <c r="N136" s="5">
        <v>-5980355000000</v>
      </c>
      <c r="O136" s="5">
        <v>-6016600000000</v>
      </c>
      <c r="P136" s="5">
        <v>-6107016000000</v>
      </c>
      <c r="Q136" s="5">
        <v>-5293912000000</v>
      </c>
      <c r="R136" s="5">
        <v>-6640077000000</v>
      </c>
      <c r="S136" s="5">
        <v>-7323615000000</v>
      </c>
      <c r="T136" s="5">
        <v>-8025041000000</v>
      </c>
      <c r="U136" s="5">
        <v>-6123554000000</v>
      </c>
    </row>
    <row r="137" spans="2:26" ht="15.5" x14ac:dyDescent="0.35">
      <c r="C137" t="s">
        <v>909</v>
      </c>
      <c r="D137" s="5">
        <v>-180383000000</v>
      </c>
      <c r="E137" s="5">
        <v>-234907000000</v>
      </c>
      <c r="F137" s="5">
        <v>-153339000000</v>
      </c>
      <c r="G137" s="5">
        <v>-109136000000</v>
      </c>
      <c r="I137" s="5">
        <v>-657933000000</v>
      </c>
      <c r="J137" s="5">
        <v>-599742000000</v>
      </c>
      <c r="K137" s="5">
        <v>-567533000000</v>
      </c>
      <c r="L137" s="5">
        <v>-560174000000</v>
      </c>
      <c r="M137" s="5">
        <v>-559209000000</v>
      </c>
      <c r="N137" s="5">
        <v>-529125000000</v>
      </c>
      <c r="O137" s="5">
        <v>-439792000000</v>
      </c>
      <c r="P137" s="5">
        <v>-471549000000</v>
      </c>
      <c r="Q137" s="5">
        <v>-452450000000</v>
      </c>
      <c r="R137" s="5">
        <v>-555322000000</v>
      </c>
      <c r="S137" s="5">
        <v>-668598000000</v>
      </c>
      <c r="T137" s="5">
        <v>-564514000000</v>
      </c>
      <c r="U137" s="5">
        <v>-491938000000</v>
      </c>
    </row>
    <row r="138" spans="2:26" ht="15.5" x14ac:dyDescent="0.35">
      <c r="C138" t="s">
        <v>604</v>
      </c>
      <c r="D138" s="5">
        <v>-2252539000000</v>
      </c>
      <c r="E138" s="5">
        <v>-2263378000000</v>
      </c>
      <c r="F138" s="5">
        <v>-2234167000000</v>
      </c>
      <c r="G138" s="5">
        <v>-1985019000000</v>
      </c>
      <c r="I138" s="5">
        <v>-8589952000000</v>
      </c>
      <c r="J138" s="5">
        <v>-7647230000000</v>
      </c>
      <c r="K138" s="5">
        <v>-7791875000000</v>
      </c>
      <c r="L138" s="5">
        <v>-7194763000000</v>
      </c>
      <c r="M138" s="5">
        <v>-7358524000000</v>
      </c>
      <c r="N138" s="5">
        <v>-6509480000000</v>
      </c>
      <c r="O138" s="5">
        <v>-6456392000000</v>
      </c>
      <c r="P138" s="5">
        <v>-6578565000000</v>
      </c>
      <c r="Q138" s="5">
        <v>-5746362000000</v>
      </c>
      <c r="R138" s="5">
        <v>-7195399000000</v>
      </c>
      <c r="S138" s="5">
        <v>-7992213000000</v>
      </c>
      <c r="T138" s="5">
        <v>-8589555000000</v>
      </c>
      <c r="U138" s="5">
        <v>-6615492000000</v>
      </c>
      <c r="V138" s="5">
        <v>-6487737000000</v>
      </c>
      <c r="W138" s="5">
        <v>-7123788000000</v>
      </c>
      <c r="X138" s="5">
        <v>-5970042000000</v>
      </c>
      <c r="Y138" s="5">
        <v>-6437803000000</v>
      </c>
      <c r="Z138" s="5">
        <v>-7530235000000</v>
      </c>
    </row>
    <row r="139" spans="2:26" ht="15.5" x14ac:dyDescent="0.35">
      <c r="C139" t="s">
        <v>663</v>
      </c>
      <c r="D139" s="5">
        <v>-169428000000</v>
      </c>
      <c r="E139" s="5">
        <v>-86178000000</v>
      </c>
      <c r="F139" s="5">
        <v>-145475000000</v>
      </c>
      <c r="G139" s="5">
        <v>-226470000000</v>
      </c>
      <c r="I139" s="5">
        <v>-590113000000</v>
      </c>
      <c r="J139" s="5">
        <v>-496448000000</v>
      </c>
      <c r="K139" s="5">
        <v>-454245000000</v>
      </c>
      <c r="L139" s="5">
        <v>-408023000000</v>
      </c>
      <c r="M139" s="5">
        <v>-388716000000</v>
      </c>
      <c r="N139" s="5">
        <v>-265743000000</v>
      </c>
      <c r="O139" s="5">
        <v>-414324000000</v>
      </c>
      <c r="P139" s="5">
        <v>-458425000000</v>
      </c>
      <c r="Q139" s="5">
        <v>-550840000000</v>
      </c>
      <c r="R139" s="5">
        <v>-667780000000</v>
      </c>
      <c r="S139" s="5">
        <v>-681136000000</v>
      </c>
      <c r="T139" s="5">
        <v>-637854000000</v>
      </c>
      <c r="U139" s="5">
        <v>-547328000000</v>
      </c>
    </row>
    <row r="140" spans="2:26" ht="15.5" x14ac:dyDescent="0.35">
      <c r="C140" t="s">
        <v>1557</v>
      </c>
    </row>
    <row r="141" spans="2:26" ht="15.5" x14ac:dyDescent="0.35">
      <c r="C141" t="s">
        <v>668</v>
      </c>
      <c r="D141" s="5">
        <v>349000000</v>
      </c>
      <c r="E141" s="5">
        <v>658000000</v>
      </c>
      <c r="F141" s="5">
        <v>774000000</v>
      </c>
      <c r="G141" s="5">
        <v>318000000</v>
      </c>
      <c r="I141" s="5">
        <v>2004000000</v>
      </c>
      <c r="J141" s="5">
        <v>1282000000</v>
      </c>
      <c r="K141" s="5">
        <v>1649000000</v>
      </c>
      <c r="L141" s="5">
        <v>1307000000</v>
      </c>
      <c r="M141" s="5">
        <v>1286000000</v>
      </c>
      <c r="N141" s="5">
        <v>2054000000</v>
      </c>
      <c r="O141" s="5">
        <v>2139000000</v>
      </c>
      <c r="P141" s="5">
        <v>4011000000</v>
      </c>
      <c r="Q141" s="5">
        <v>2727000000</v>
      </c>
      <c r="R141" s="5">
        <v>2893000000</v>
      </c>
      <c r="S141" s="5">
        <v>2473000000</v>
      </c>
      <c r="T141" s="5">
        <v>2201000000</v>
      </c>
      <c r="U141" s="5">
        <v>2273000000</v>
      </c>
      <c r="V141" s="5">
        <v>2985000000</v>
      </c>
      <c r="W141" s="5">
        <v>3157000000</v>
      </c>
      <c r="X141" s="5">
        <v>3860000000</v>
      </c>
      <c r="Y141" s="5">
        <v>10623000000</v>
      </c>
      <c r="Z141" s="5">
        <v>13509000000</v>
      </c>
    </row>
    <row r="142" spans="2:26" ht="15.5" x14ac:dyDescent="0.35">
      <c r="C142" t="s">
        <v>1478</v>
      </c>
      <c r="D142" s="5">
        <v>-28084000000</v>
      </c>
      <c r="E142" s="5">
        <v>-37930000000</v>
      </c>
      <c r="F142" s="5">
        <v>-36561000000</v>
      </c>
      <c r="G142" s="5">
        <v>-42946000000</v>
      </c>
      <c r="I142" s="5">
        <v>-142769000000</v>
      </c>
      <c r="J142" s="5">
        <v>-138968000000</v>
      </c>
      <c r="K142" s="5">
        <v>-126778000000</v>
      </c>
      <c r="L142" s="5">
        <v>-133305000000</v>
      </c>
      <c r="M142" s="5">
        <v>-79459000000</v>
      </c>
      <c r="N142" s="5">
        <v>-24459000000</v>
      </c>
      <c r="O142" s="5">
        <v>-37205000000</v>
      </c>
      <c r="P142" s="5">
        <v>-56180000000</v>
      </c>
      <c r="Q142" s="5">
        <v>-72982000000</v>
      </c>
      <c r="R142" s="5">
        <v>-25600000000</v>
      </c>
      <c r="S142" s="5">
        <v>-24731000000</v>
      </c>
      <c r="T142" s="5">
        <v>-29971000000</v>
      </c>
      <c r="U142" s="5">
        <v>-55721000000</v>
      </c>
      <c r="V142" s="5">
        <v>-56310000000</v>
      </c>
      <c r="W142" s="5">
        <v>-41039000000</v>
      </c>
      <c r="X142" s="5">
        <v>-48535000000</v>
      </c>
      <c r="Y142" s="5">
        <v>-59177000000</v>
      </c>
      <c r="Z142" s="5">
        <v>-84373000000</v>
      </c>
    </row>
    <row r="143" spans="2:26" ht="15.5" x14ac:dyDescent="0.35">
      <c r="C143" t="s">
        <v>26</v>
      </c>
      <c r="D143" s="5">
        <v>-38696000000</v>
      </c>
      <c r="E143" s="5">
        <v>-30391000000</v>
      </c>
      <c r="F143" s="5">
        <v>-38671000000</v>
      </c>
      <c r="G143" s="5">
        <v>-39728000000</v>
      </c>
      <c r="I143" s="5">
        <v>-149399000000</v>
      </c>
      <c r="J143" s="5">
        <v>-151471000000</v>
      </c>
      <c r="K143" s="5">
        <v>-171070000000</v>
      </c>
      <c r="L143" s="5">
        <v>-197435000000</v>
      </c>
      <c r="M143" s="5">
        <v>-190651000000</v>
      </c>
      <c r="N143" s="5">
        <v>-153699000000</v>
      </c>
      <c r="O143" s="5">
        <v>-201185000000</v>
      </c>
      <c r="P143" s="5">
        <v>-328407000000</v>
      </c>
      <c r="Q143" s="5">
        <v>-210919000000</v>
      </c>
      <c r="R143" s="5">
        <v>-354865000000</v>
      </c>
      <c r="S143" s="5">
        <v>-311425000000</v>
      </c>
      <c r="T143" s="5">
        <v>-218192000000</v>
      </c>
      <c r="U143" s="5">
        <v>-153885000000</v>
      </c>
      <c r="V143" s="5">
        <v>-125643000000</v>
      </c>
      <c r="W143" s="5">
        <v>-72815000000</v>
      </c>
      <c r="X143" s="5">
        <v>-70382000000</v>
      </c>
      <c r="Y143" s="5">
        <v>-275575000000</v>
      </c>
      <c r="Z143" s="5">
        <v>-393586000000</v>
      </c>
    </row>
    <row r="144" spans="2:26" ht="15.5" x14ac:dyDescent="0.35">
      <c r="C144" t="s">
        <v>1534</v>
      </c>
      <c r="D144" s="5">
        <v>11925000000</v>
      </c>
      <c r="E144" s="5">
        <v>441000000</v>
      </c>
      <c r="F144" s="5">
        <v>3930000000</v>
      </c>
      <c r="G144" s="5">
        <v>14788000000</v>
      </c>
      <c r="I144" s="5">
        <v>22936000000</v>
      </c>
      <c r="J144" s="5">
        <v>33410000000</v>
      </c>
      <c r="K144" s="5">
        <v>48006000000</v>
      </c>
      <c r="L144" s="5">
        <v>25341000000</v>
      </c>
      <c r="M144" s="5">
        <v>27824000000</v>
      </c>
      <c r="N144" s="5">
        <v>25950000000</v>
      </c>
      <c r="O144" s="5">
        <v>111827000000</v>
      </c>
      <c r="P144" s="5">
        <v>37304000000</v>
      </c>
      <c r="Q144" s="5">
        <v>73893000000</v>
      </c>
      <c r="R144" s="5">
        <v>23483000000</v>
      </c>
      <c r="S144" s="5">
        <v>96423000000</v>
      </c>
      <c r="T144" s="5">
        <v>17070000000</v>
      </c>
    </row>
    <row r="145" spans="3:26" ht="15.5" x14ac:dyDescent="0.35">
      <c r="C145" t="s">
        <v>1558</v>
      </c>
      <c r="D145" s="5">
        <v>2674000000</v>
      </c>
      <c r="E145" s="5">
        <v>11862000000</v>
      </c>
      <c r="F145" s="5">
        <v>75000000</v>
      </c>
      <c r="G145" s="5">
        <v>474000000</v>
      </c>
      <c r="I145" s="5">
        <v>12792000000</v>
      </c>
      <c r="J145" s="5">
        <v>20111000000</v>
      </c>
      <c r="K145" s="5">
        <v>1882000000</v>
      </c>
      <c r="L145" s="5">
        <v>8355000000</v>
      </c>
      <c r="M145" s="5">
        <v>95034000000</v>
      </c>
      <c r="N145" s="5">
        <v>78077000000</v>
      </c>
      <c r="O145" s="5">
        <v>15484000000</v>
      </c>
      <c r="P145" s="5">
        <v>33312000000</v>
      </c>
      <c r="Q145" s="5">
        <v>-5924000000</v>
      </c>
      <c r="R145" s="5">
        <v>76799000000</v>
      </c>
      <c r="S145" s="5">
        <v>104137000000</v>
      </c>
      <c r="T145" s="5">
        <v>14134000000</v>
      </c>
      <c r="U145" s="5">
        <v>44511000000</v>
      </c>
      <c r="V145" s="5">
        <v>161789000000</v>
      </c>
      <c r="W145" s="5">
        <v>15835000000</v>
      </c>
      <c r="X145" s="5">
        <v>-142060000000</v>
      </c>
      <c r="Y145" s="5">
        <v>-52208000000</v>
      </c>
      <c r="Z145" s="5">
        <v>137303000000</v>
      </c>
    </row>
    <row r="146" spans="3:26" ht="15.5" x14ac:dyDescent="0.35">
      <c r="C146" t="s">
        <v>1559</v>
      </c>
      <c r="D146" s="5">
        <v>-51832000000</v>
      </c>
      <c r="E146" s="5">
        <v>-55360000000</v>
      </c>
      <c r="F146" s="5">
        <v>-70453000000</v>
      </c>
      <c r="G146" s="5">
        <v>-67094000000</v>
      </c>
      <c r="I146" s="5">
        <v>-254436000000</v>
      </c>
      <c r="J146" s="5">
        <v>-235636000000</v>
      </c>
      <c r="K146" s="5">
        <v>-246311000000</v>
      </c>
      <c r="L146" s="5">
        <v>-295737000000</v>
      </c>
      <c r="M146" s="5">
        <v>-145966000000</v>
      </c>
      <c r="N146" s="5">
        <v>-72077000000</v>
      </c>
      <c r="O146" s="5">
        <v>-108940000000</v>
      </c>
      <c r="P146" s="5">
        <v>-309960000000</v>
      </c>
      <c r="Q146" s="5">
        <v>-213205000000</v>
      </c>
      <c r="R146" s="5">
        <v>-277290000000</v>
      </c>
      <c r="S146" s="5">
        <v>-133123000000</v>
      </c>
      <c r="T146" s="5">
        <v>-214758000000</v>
      </c>
      <c r="U146" s="5">
        <v>-162822000000</v>
      </c>
      <c r="V146" s="5">
        <v>-17179000000</v>
      </c>
      <c r="W146" s="5">
        <v>-94862000000</v>
      </c>
      <c r="X146" s="5">
        <v>-257117000000</v>
      </c>
      <c r="Y146" s="5">
        <v>-376337000000</v>
      </c>
      <c r="Z146" s="5">
        <v>-327147000000</v>
      </c>
    </row>
    <row r="147" spans="3:26" ht="15.5" x14ac:dyDescent="0.35">
      <c r="C147" t="s">
        <v>183</v>
      </c>
      <c r="D147" s="5">
        <v>49835000000</v>
      </c>
      <c r="E147" s="5">
        <v>-21091000000</v>
      </c>
      <c r="F147" s="5">
        <v>12789000000</v>
      </c>
      <c r="G147" s="5">
        <v>-85523000000</v>
      </c>
      <c r="I147" s="5">
        <v>-107255000000</v>
      </c>
      <c r="J147" s="5">
        <v>-538582000000</v>
      </c>
      <c r="K147" s="5">
        <v>-209451000000</v>
      </c>
      <c r="L147" s="5">
        <v>-148082000000</v>
      </c>
      <c r="M147" s="5">
        <v>-136414000000</v>
      </c>
      <c r="N147" s="5">
        <v>-463441000000</v>
      </c>
      <c r="O147" s="5">
        <v>-300624000000</v>
      </c>
      <c r="P147" s="5">
        <v>-505794000000</v>
      </c>
      <c r="Q147" s="5">
        <v>328179000000</v>
      </c>
      <c r="R147" s="5">
        <v>-279888000000</v>
      </c>
      <c r="S147" s="5">
        <v>209140000000</v>
      </c>
      <c r="T147" s="5">
        <v>102747000000</v>
      </c>
      <c r="U147" s="5">
        <v>198403000000</v>
      </c>
      <c r="V147" s="5">
        <v>-44349000000</v>
      </c>
      <c r="W147" s="5">
        <v>1470000000</v>
      </c>
      <c r="X147" s="5">
        <v>-68583000000</v>
      </c>
      <c r="Y147" s="5">
        <v>163828000000</v>
      </c>
      <c r="Z147" s="5">
        <v>999022000000</v>
      </c>
    </row>
    <row r="148" spans="3:26" ht="15.5" x14ac:dyDescent="0.35">
      <c r="C148" t="s">
        <v>184</v>
      </c>
      <c r="D148" s="5">
        <v>-24183000000</v>
      </c>
      <c r="E148" s="5">
        <v>-53143000000</v>
      </c>
      <c r="F148" s="5">
        <v>-54558000000</v>
      </c>
      <c r="G148" s="5">
        <v>-31134000000</v>
      </c>
      <c r="I148" s="5">
        <v>-226893000000</v>
      </c>
      <c r="J148" s="5">
        <v>-203407000000</v>
      </c>
      <c r="K148" s="5">
        <v>-115926000000</v>
      </c>
      <c r="L148" s="5">
        <v>-164408000000</v>
      </c>
      <c r="M148" s="5">
        <v>-166873000000</v>
      </c>
      <c r="N148" s="5">
        <v>-121795000000</v>
      </c>
      <c r="O148" s="5">
        <v>-41810000000</v>
      </c>
      <c r="P148" s="5">
        <v>-54600000000</v>
      </c>
      <c r="Q148" s="5">
        <v>258426000000</v>
      </c>
      <c r="R148" s="5">
        <v>-73105000000</v>
      </c>
      <c r="S148" s="5">
        <v>-242182000000</v>
      </c>
      <c r="T148" s="5">
        <v>-149443000000</v>
      </c>
      <c r="U148" s="5">
        <v>-193721000000</v>
      </c>
      <c r="V148" s="5">
        <v>-84468000000</v>
      </c>
      <c r="W148" s="5">
        <v>-29099000000</v>
      </c>
      <c r="X148" s="5">
        <v>-30373000000</v>
      </c>
      <c r="Y148" s="5">
        <v>-337723000000</v>
      </c>
      <c r="Z148" s="5">
        <v>-1073949000000</v>
      </c>
    </row>
    <row r="149" spans="3:26" ht="15.5" x14ac:dyDescent="0.35">
      <c r="C149" t="s">
        <v>208</v>
      </c>
      <c r="F149" s="5">
        <v>1123000000</v>
      </c>
      <c r="G149" s="5">
        <v>-1000000</v>
      </c>
      <c r="I149" s="5">
        <v>1136000000</v>
      </c>
      <c r="J149" s="5">
        <v>345000000</v>
      </c>
      <c r="K149" s="5">
        <v>1232000000</v>
      </c>
      <c r="L149" s="5">
        <v>1147000000</v>
      </c>
      <c r="M149" s="5">
        <v>5420000000</v>
      </c>
      <c r="N149" s="5">
        <v>29000000</v>
      </c>
      <c r="O149" s="5">
        <v>1566000000</v>
      </c>
      <c r="P149" s="5">
        <v>5441000000</v>
      </c>
      <c r="Q149" s="5">
        <v>17624000000</v>
      </c>
      <c r="R149" s="5">
        <v>3897000000</v>
      </c>
      <c r="S149" s="5">
        <v>1180000000</v>
      </c>
      <c r="T149" s="5">
        <v>2130000000</v>
      </c>
      <c r="U149" s="5">
        <v>7826000000</v>
      </c>
      <c r="V149" s="5">
        <v>8416000000</v>
      </c>
      <c r="W149" s="5">
        <v>10837000000</v>
      </c>
      <c r="X149" s="5">
        <v>104374000000</v>
      </c>
      <c r="Y149" s="5">
        <v>20467000000</v>
      </c>
      <c r="Z149" s="5">
        <v>792060000000</v>
      </c>
    </row>
    <row r="150" spans="3:26" ht="15.5" x14ac:dyDescent="0.35">
      <c r="C150" t="s">
        <v>207</v>
      </c>
      <c r="D150" s="5">
        <v>-24183000000</v>
      </c>
      <c r="E150" s="5">
        <v>-53143000000</v>
      </c>
      <c r="F150" s="5">
        <v>-55681000000</v>
      </c>
      <c r="G150" s="5">
        <v>-31133000000</v>
      </c>
      <c r="I150" s="5">
        <v>-228029000000</v>
      </c>
      <c r="J150" s="5">
        <v>-203752000000</v>
      </c>
      <c r="K150" s="5">
        <v>-117158000000</v>
      </c>
      <c r="L150" s="5">
        <v>-165555000000</v>
      </c>
      <c r="M150" s="5">
        <v>-172293000000</v>
      </c>
      <c r="N150" s="5">
        <v>-121824000000</v>
      </c>
      <c r="O150" s="5">
        <v>-43376000000</v>
      </c>
      <c r="P150" s="5">
        <v>-59478000000</v>
      </c>
      <c r="Q150" s="5">
        <v>-30778000000</v>
      </c>
      <c r="R150" s="5">
        <v>-74733000000</v>
      </c>
      <c r="S150" s="5">
        <v>-240186000000</v>
      </c>
      <c r="T150" s="5">
        <v>-151573000000</v>
      </c>
      <c r="U150" s="5">
        <v>-199561000000</v>
      </c>
      <c r="V150" s="5">
        <v>-92884000000</v>
      </c>
      <c r="W150" s="5">
        <v>-106113000000</v>
      </c>
      <c r="X150" s="5">
        <v>-135027000000</v>
      </c>
      <c r="Y150" s="5">
        <v>-350153000000</v>
      </c>
      <c r="Z150" s="5">
        <v>-1866009000000</v>
      </c>
    </row>
    <row r="151" spans="3:26" ht="15.5" x14ac:dyDescent="0.35">
      <c r="C151" t="s">
        <v>1560</v>
      </c>
      <c r="Q151" s="5">
        <v>271580000000</v>
      </c>
    </row>
    <row r="152" spans="3:26" ht="15.5" x14ac:dyDescent="0.35">
      <c r="C152" t="s">
        <v>442</v>
      </c>
      <c r="P152" s="5">
        <v>-563000000</v>
      </c>
      <c r="R152" s="5">
        <v>-2269000000</v>
      </c>
      <c r="S152" s="5">
        <v>-3176000000</v>
      </c>
    </row>
    <row r="153" spans="3:26" ht="15.5" x14ac:dyDescent="0.35">
      <c r="C153" t="s">
        <v>1561</v>
      </c>
      <c r="X153" s="5">
        <v>280000000</v>
      </c>
    </row>
    <row r="154" spans="3:26" ht="15.5" x14ac:dyDescent="0.35">
      <c r="C154" t="s">
        <v>1562</v>
      </c>
      <c r="U154" s="5">
        <v>-1986000000</v>
      </c>
      <c r="W154" s="5">
        <v>66177000000</v>
      </c>
      <c r="Y154" s="5">
        <v>-8037000000</v>
      </c>
    </row>
    <row r="155" spans="3:26" ht="15.5" x14ac:dyDescent="0.35">
      <c r="C155" t="s">
        <v>241</v>
      </c>
      <c r="D155" s="5">
        <v>49835000000</v>
      </c>
      <c r="E155" s="5">
        <v>-21091000000</v>
      </c>
      <c r="F155" s="5">
        <v>12789000000</v>
      </c>
      <c r="G155" s="5">
        <v>-85523000000</v>
      </c>
      <c r="I155" s="5">
        <v>-107255000000</v>
      </c>
      <c r="J155" s="5">
        <v>-538582000000</v>
      </c>
      <c r="K155" s="5">
        <v>-209451000000</v>
      </c>
      <c r="L155" s="5">
        <v>-148082000000</v>
      </c>
      <c r="M155" s="5">
        <v>-136414000000</v>
      </c>
      <c r="N155" s="5">
        <v>-463441000000</v>
      </c>
      <c r="O155" s="5">
        <v>-300624000000</v>
      </c>
      <c r="P155" s="5">
        <v>-505794000000</v>
      </c>
      <c r="Q155" s="5">
        <v>328179000000</v>
      </c>
      <c r="R155" s="5">
        <v>-279888000000</v>
      </c>
      <c r="S155" s="5">
        <v>209140000000</v>
      </c>
      <c r="T155" s="5">
        <v>102747000000</v>
      </c>
      <c r="U155" s="5">
        <v>198403000000</v>
      </c>
      <c r="V155" s="5">
        <v>-44349000000</v>
      </c>
      <c r="W155" s="5">
        <v>1470000000</v>
      </c>
      <c r="X155" s="5">
        <v>-68583000000</v>
      </c>
      <c r="Y155" s="5">
        <v>163828000000</v>
      </c>
      <c r="Z155" s="5">
        <v>999022000000</v>
      </c>
    </row>
    <row r="156" spans="3:26" ht="15.5" x14ac:dyDescent="0.35">
      <c r="C156" t="s">
        <v>1471</v>
      </c>
    </row>
    <row r="157" spans="3:26" ht="15.5" x14ac:dyDescent="0.35">
      <c r="C157" t="s">
        <v>1563</v>
      </c>
      <c r="D157" s="5">
        <v>111826000000</v>
      </c>
      <c r="E157" s="5">
        <v>188324000000</v>
      </c>
      <c r="F157" s="5">
        <v>-74077000000</v>
      </c>
      <c r="G157" s="5">
        <v>23407000000</v>
      </c>
      <c r="I157" s="5">
        <v>188324000000</v>
      </c>
      <c r="J157" s="5">
        <v>-12370000000</v>
      </c>
      <c r="K157" s="5">
        <v>195241000000</v>
      </c>
      <c r="L157" s="5">
        <v>-172569000000</v>
      </c>
      <c r="M157" s="5">
        <v>-50883000000</v>
      </c>
      <c r="N157" s="5">
        <v>-171817000000</v>
      </c>
      <c r="O157" s="5">
        <v>-362362000000</v>
      </c>
      <c r="P157" s="5">
        <v>-414455000000</v>
      </c>
      <c r="Q157" s="5">
        <v>-301427000000</v>
      </c>
      <c r="R157" s="5">
        <v>-609407000000</v>
      </c>
      <c r="S157" s="5">
        <v>-453080000000</v>
      </c>
      <c r="T157" s="5">
        <v>-864140000000</v>
      </c>
      <c r="U157" s="5">
        <v>-336179000000</v>
      </c>
      <c r="V157" s="5">
        <v>-187780000000</v>
      </c>
      <c r="W157" s="5">
        <v>-174641000000</v>
      </c>
      <c r="X157" s="5">
        <v>-399497000000</v>
      </c>
      <c r="Y157" s="5">
        <v>-402652000000</v>
      </c>
      <c r="Z157" s="5">
        <v>-5783000000</v>
      </c>
    </row>
    <row r="158" spans="3:26" ht="15.5" x14ac:dyDescent="0.35">
      <c r="C158" t="s">
        <v>114</v>
      </c>
      <c r="E158" s="5">
        <v>33771000000</v>
      </c>
      <c r="F158" s="5">
        <v>16243000000</v>
      </c>
      <c r="G158" s="5">
        <v>-50014000000</v>
      </c>
      <c r="L158" s="5">
        <v>-37473000000</v>
      </c>
      <c r="M158" s="5">
        <v>-18344000000</v>
      </c>
      <c r="N158" s="5">
        <v>-23258000000</v>
      </c>
      <c r="O158" s="5">
        <v>-14390000000</v>
      </c>
      <c r="P158" s="5">
        <v>-81589000000</v>
      </c>
      <c r="Q158" s="5">
        <v>-8018000000</v>
      </c>
      <c r="R158" s="5">
        <v>-22016000000</v>
      </c>
      <c r="S158" s="5">
        <v>-12286000000</v>
      </c>
      <c r="T158" s="5">
        <v>-7059000000</v>
      </c>
      <c r="U158" s="5">
        <v>-15160000000</v>
      </c>
      <c r="V158" s="5">
        <v>-6587000000</v>
      </c>
      <c r="W158" s="5">
        <v>-13235000000</v>
      </c>
      <c r="X158" s="5">
        <v>-72466000000</v>
      </c>
      <c r="Y158" s="5">
        <v>-29512000000</v>
      </c>
      <c r="Z158" s="5">
        <v>-93375000000</v>
      </c>
    </row>
    <row r="159" spans="3:26" ht="15.5" x14ac:dyDescent="0.35">
      <c r="C159" t="s">
        <v>1564</v>
      </c>
      <c r="D159" s="5">
        <v>-47526000000</v>
      </c>
      <c r="E159" s="5">
        <v>123422000000</v>
      </c>
      <c r="F159" s="5">
        <v>-42474000000</v>
      </c>
      <c r="G159" s="5">
        <v>-40474000000</v>
      </c>
      <c r="L159" s="5">
        <v>-80700000000</v>
      </c>
      <c r="M159" s="5">
        <v>-38065000000</v>
      </c>
      <c r="N159" s="5">
        <v>-279786000000</v>
      </c>
      <c r="O159" s="5">
        <v>-224418000000</v>
      </c>
      <c r="P159" s="5">
        <v>-173147000000</v>
      </c>
      <c r="Q159" s="5">
        <v>-74802000000</v>
      </c>
      <c r="R159" s="5">
        <v>-16619000000</v>
      </c>
      <c r="S159" s="5">
        <v>-38375000000</v>
      </c>
      <c r="T159" s="5">
        <v>-9185000000</v>
      </c>
      <c r="X159" s="5">
        <v>-10488000000</v>
      </c>
      <c r="Z159" s="5">
        <v>-136843000000</v>
      </c>
    </row>
    <row r="160" spans="3:26" ht="15.5" x14ac:dyDescent="0.35">
      <c r="C160" t="s">
        <v>1565</v>
      </c>
      <c r="E160" s="5">
        <v>-70982000000</v>
      </c>
      <c r="I160" s="5">
        <v>-70982000000</v>
      </c>
      <c r="J160" s="5">
        <v>-373911000000</v>
      </c>
      <c r="K160" s="5">
        <v>-422072000000</v>
      </c>
      <c r="M160" s="5">
        <v>-22447000000</v>
      </c>
      <c r="N160" s="5">
        <v>-10000000000</v>
      </c>
      <c r="P160" s="5">
        <v>-79000000</v>
      </c>
      <c r="Q160" s="5">
        <v>-85000000</v>
      </c>
      <c r="R160" s="5">
        <v>-98000000</v>
      </c>
      <c r="T160" s="5">
        <v>-665000000</v>
      </c>
      <c r="U160" s="5">
        <v>-753000000</v>
      </c>
      <c r="V160" s="5">
        <v>-551000000</v>
      </c>
      <c r="W160" s="5">
        <v>-7866000000</v>
      </c>
    </row>
    <row r="161" spans="3:26" ht="15.5" x14ac:dyDescent="0.35">
      <c r="C161" t="s">
        <v>1131</v>
      </c>
      <c r="E161" s="5">
        <v>49084000000</v>
      </c>
      <c r="F161" s="5">
        <v>-32732000000</v>
      </c>
      <c r="L161" s="5">
        <v>-381629000000</v>
      </c>
      <c r="M161" s="5">
        <v>-89891000000</v>
      </c>
    </row>
    <row r="162" spans="3:26" ht="15.5" x14ac:dyDescent="0.35">
      <c r="C162" t="s">
        <v>1476</v>
      </c>
      <c r="D162" s="5">
        <v>4728000000</v>
      </c>
      <c r="E162" s="5">
        <v>-325882000000</v>
      </c>
      <c r="F162" s="5">
        <v>167965000000</v>
      </c>
      <c r="G162" s="5">
        <v>-6722000000</v>
      </c>
      <c r="I162" s="5">
        <v>-157917000000</v>
      </c>
      <c r="J162" s="5">
        <v>-89925000000</v>
      </c>
      <c r="K162" s="5">
        <v>34880000000</v>
      </c>
      <c r="L162" s="5">
        <v>605465000000</v>
      </c>
      <c r="M162" s="5">
        <v>116134000000</v>
      </c>
      <c r="N162" s="5">
        <v>16003000000</v>
      </c>
      <c r="O162" s="5">
        <v>298909000000</v>
      </c>
      <c r="P162" s="5">
        <v>497487000000</v>
      </c>
      <c r="Q162" s="5">
        <v>722135000000</v>
      </c>
      <c r="R162" s="5">
        <v>375844000000</v>
      </c>
      <c r="S162" s="5">
        <v>709594000000</v>
      </c>
      <c r="T162" s="5">
        <v>973242000000</v>
      </c>
      <c r="U162" s="5">
        <v>538877000000</v>
      </c>
      <c r="V162" s="5">
        <v>153271000000</v>
      </c>
      <c r="W162" s="5">
        <v>199843000000</v>
      </c>
      <c r="X162" s="5">
        <v>420766000000</v>
      </c>
      <c r="Y162" s="5">
        <v>549233000000</v>
      </c>
      <c r="Z162" s="5">
        <v>587794000000</v>
      </c>
    </row>
    <row r="163" spans="3:26" ht="15.5" x14ac:dyDescent="0.35">
      <c r="C163" t="s">
        <v>1477</v>
      </c>
    </row>
    <row r="164" spans="3:26" ht="15.5" x14ac:dyDescent="0.35">
      <c r="C164" t="s">
        <v>417</v>
      </c>
      <c r="V164" s="5">
        <v>-7544000000</v>
      </c>
      <c r="X164" s="5">
        <v>-6951000000</v>
      </c>
      <c r="Y164" s="5">
        <v>-6185000000</v>
      </c>
      <c r="Z164" s="5">
        <v>-6046000000</v>
      </c>
    </row>
    <row r="165" spans="3:26" ht="15.5" x14ac:dyDescent="0.35">
      <c r="C165" t="s">
        <v>1552</v>
      </c>
      <c r="D165" s="5">
        <v>-16679000000</v>
      </c>
      <c r="E165" s="5">
        <v>-14779000000</v>
      </c>
      <c r="F165" s="5">
        <v>-17930000000</v>
      </c>
      <c r="G165" s="5">
        <v>-11409000000</v>
      </c>
      <c r="I165" s="5">
        <v>-60460000000</v>
      </c>
      <c r="J165" s="5">
        <v>-55133000000</v>
      </c>
      <c r="K165" s="5">
        <v>-58759000000</v>
      </c>
      <c r="L165" s="5">
        <v>-51876000000</v>
      </c>
      <c r="M165" s="5">
        <v>-51503000000</v>
      </c>
      <c r="N165" s="5">
        <v>-45728000000</v>
      </c>
    </row>
    <row r="166" spans="3:26" ht="15.5" x14ac:dyDescent="0.35">
      <c r="C166" t="s">
        <v>1479</v>
      </c>
      <c r="D166" s="5">
        <v>47621000000</v>
      </c>
      <c r="E166" s="5">
        <v>308840000000</v>
      </c>
      <c r="F166" s="5">
        <v>-150970000000</v>
      </c>
      <c r="G166" s="5">
        <v>-78490000000</v>
      </c>
      <c r="I166" s="5">
        <v>56882000000</v>
      </c>
      <c r="J166" s="5">
        <v>-441414000000</v>
      </c>
      <c r="K166" s="5">
        <v>-285590000000</v>
      </c>
      <c r="L166" s="5">
        <v>-724247000000</v>
      </c>
      <c r="M166" s="5">
        <v>-271133000000</v>
      </c>
      <c r="N166" s="5">
        <v>-530589000000</v>
      </c>
      <c r="O166" s="5">
        <v>-601170000000</v>
      </c>
      <c r="P166" s="5">
        <v>-669270000000</v>
      </c>
      <c r="Q166" s="5">
        <v>-384332000000</v>
      </c>
      <c r="R166" s="5">
        <v>-648140000000</v>
      </c>
      <c r="S166" s="5">
        <v>-503741000000</v>
      </c>
      <c r="T166" s="5">
        <v>-881049000000</v>
      </c>
      <c r="U166" s="5">
        <v>-352092000000</v>
      </c>
      <c r="V166" s="5">
        <v>-202462000000</v>
      </c>
      <c r="W166" s="5">
        <v>-195742000000</v>
      </c>
      <c r="X166" s="5">
        <v>-489402000000</v>
      </c>
      <c r="Y166" s="5">
        <v>-438349000000</v>
      </c>
      <c r="Z166" s="5">
        <v>-242047000000</v>
      </c>
    </row>
    <row r="167" spans="3:26" ht="15.5" x14ac:dyDescent="0.35">
      <c r="C167" t="s">
        <v>1566</v>
      </c>
      <c r="E167" s="5">
        <v>-300000000</v>
      </c>
      <c r="I167" s="5">
        <v>-300000000</v>
      </c>
      <c r="J167" s="5">
        <v>-600000000</v>
      </c>
      <c r="M167" s="5">
        <v>-670000000</v>
      </c>
      <c r="X167" s="5">
        <v>2622000000</v>
      </c>
    </row>
    <row r="168" spans="3:26" ht="15.5" x14ac:dyDescent="0.35">
      <c r="C168" t="s">
        <v>1567</v>
      </c>
      <c r="D168" s="5">
        <v>-2514000000</v>
      </c>
      <c r="G168" s="5">
        <v>-2346000000</v>
      </c>
    </row>
    <row r="169" spans="3:26" ht="15.5" x14ac:dyDescent="0.35">
      <c r="C169" t="s">
        <v>1568</v>
      </c>
      <c r="P169" s="5">
        <v>-290300000000</v>
      </c>
    </row>
    <row r="170" spans="3:26" ht="15.5" x14ac:dyDescent="0.35">
      <c r="C170" t="s">
        <v>1569</v>
      </c>
      <c r="E170" s="5">
        <v>-3749000000</v>
      </c>
      <c r="F170" s="5">
        <v>-4206000000</v>
      </c>
      <c r="G170" s="5">
        <v>2035000000</v>
      </c>
      <c r="I170" s="5">
        <v>-5920000000</v>
      </c>
      <c r="J170" s="5">
        <v>-6643000000</v>
      </c>
      <c r="K170" s="5">
        <v>41259000000</v>
      </c>
      <c r="L170" s="5">
        <v>-29300000000</v>
      </c>
      <c r="M170" s="5">
        <v>19255000000</v>
      </c>
      <c r="N170" s="5">
        <v>51145000000</v>
      </c>
      <c r="O170" s="5">
        <v>1637000000</v>
      </c>
      <c r="P170" s="5">
        <v>-43711000000</v>
      </c>
      <c r="Q170" s="5">
        <v>-9624000000</v>
      </c>
      <c r="R170" s="5">
        <v>-7592000000</v>
      </c>
      <c r="S170" s="5">
        <v>3287000000</v>
      </c>
      <c r="T170" s="5">
        <v>10554000000</v>
      </c>
      <c r="U170" s="5">
        <v>11618000000</v>
      </c>
      <c r="V170" s="5">
        <v>4842000000</v>
      </c>
      <c r="W170" s="5">
        <v>-2631000000</v>
      </c>
      <c r="X170" s="5">
        <v>-2569000000</v>
      </c>
      <c r="Y170" s="5">
        <v>-30431000000</v>
      </c>
      <c r="Z170" s="5">
        <v>154725000000</v>
      </c>
    </row>
    <row r="171" spans="3:26" ht="15.5" x14ac:dyDescent="0.35">
      <c r="C171" t="s">
        <v>1570</v>
      </c>
      <c r="Y171" s="5">
        <v>83375000000</v>
      </c>
      <c r="Z171" s="5">
        <v>498550000000</v>
      </c>
    </row>
    <row r="172" spans="3:26" ht="15.5" x14ac:dyDescent="0.35">
      <c r="C172" t="s">
        <v>278</v>
      </c>
      <c r="D172" s="5">
        <v>-30731000000</v>
      </c>
      <c r="E172" s="5">
        <v>52248000000</v>
      </c>
      <c r="F172" s="5">
        <v>10151000000</v>
      </c>
      <c r="G172" s="5">
        <v>14400000000</v>
      </c>
      <c r="I172" s="5">
        <v>35565000000</v>
      </c>
      <c r="J172" s="5">
        <v>23714000000</v>
      </c>
      <c r="K172" s="5">
        <v>-1892000000</v>
      </c>
      <c r="L172" s="5">
        <v>-28280000000</v>
      </c>
      <c r="M172" s="5">
        <v>-204078000000</v>
      </c>
      <c r="N172" s="5">
        <v>171656000000</v>
      </c>
      <c r="O172" s="5">
        <v>16432000000</v>
      </c>
      <c r="P172" s="5">
        <v>-450566000000</v>
      </c>
      <c r="Q172" s="5">
        <v>440789000000</v>
      </c>
      <c r="R172" s="5">
        <v>-45910000000</v>
      </c>
      <c r="S172" s="5">
        <v>-22165000000</v>
      </c>
      <c r="T172" s="5">
        <v>-24333000000</v>
      </c>
      <c r="U172" s="5">
        <v>58761000000</v>
      </c>
      <c r="V172" s="5">
        <v>-51231000000</v>
      </c>
      <c r="W172" s="5">
        <v>-73318000000</v>
      </c>
      <c r="X172" s="5">
        <v>19707000000</v>
      </c>
      <c r="Y172" s="5">
        <v>-2677000000</v>
      </c>
      <c r="Z172" s="5">
        <v>-113953000000</v>
      </c>
    </row>
    <row r="173" spans="3:26" ht="15.5" x14ac:dyDescent="0.35">
      <c r="C173" t="s">
        <v>280</v>
      </c>
      <c r="D173" s="5">
        <v>90000000</v>
      </c>
      <c r="E173" s="5">
        <v>93000000</v>
      </c>
      <c r="F173" s="5">
        <v>431000000</v>
      </c>
      <c r="G173" s="5">
        <v>-367000000</v>
      </c>
      <c r="I173" s="5">
        <v>601000000</v>
      </c>
      <c r="J173" s="5">
        <v>734000000</v>
      </c>
      <c r="K173" s="5">
        <v>-1129000000</v>
      </c>
      <c r="L173" s="5">
        <v>8043000000</v>
      </c>
      <c r="M173" s="5">
        <v>596000000</v>
      </c>
      <c r="N173" s="5">
        <v>708000000</v>
      </c>
      <c r="O173" s="5">
        <v>-2286000000</v>
      </c>
      <c r="P173" s="5">
        <v>23130000000</v>
      </c>
      <c r="Q173" s="5">
        <v>491000000</v>
      </c>
      <c r="R173" s="5">
        <v>-1499000000</v>
      </c>
      <c r="S173" s="5">
        <v>6193000000</v>
      </c>
      <c r="T173" s="5">
        <v>2405000000</v>
      </c>
      <c r="U173" s="5">
        <v>7452000000</v>
      </c>
      <c r="V173" s="5">
        <v>3303000000</v>
      </c>
      <c r="W173" s="5">
        <v>-286000000</v>
      </c>
      <c r="X173" s="5">
        <v>-4851000000</v>
      </c>
      <c r="Y173" s="5">
        <v>-18969000000</v>
      </c>
      <c r="Z173" s="5">
        <v>28322000000</v>
      </c>
    </row>
    <row r="174" spans="3:26" ht="15.5" x14ac:dyDescent="0.35">
      <c r="C174" t="s">
        <v>279</v>
      </c>
      <c r="D174" s="5">
        <v>135481000000</v>
      </c>
      <c r="I174" s="5">
        <v>99315000000</v>
      </c>
      <c r="J174" s="5">
        <v>74867000000</v>
      </c>
      <c r="K174" s="5">
        <v>77888000000</v>
      </c>
      <c r="L174" s="5">
        <v>98125000000</v>
      </c>
      <c r="M174" s="5">
        <v>301607000000</v>
      </c>
      <c r="N174" s="5">
        <v>129243000000</v>
      </c>
      <c r="O174" s="5">
        <v>115297000000</v>
      </c>
      <c r="P174" s="5">
        <v>542733000000</v>
      </c>
      <c r="Q174" s="5">
        <v>101453000000</v>
      </c>
      <c r="R174" s="5">
        <v>148862000000</v>
      </c>
      <c r="S174" s="5">
        <v>164832000000</v>
      </c>
      <c r="T174" s="5">
        <v>186762000000</v>
      </c>
      <c r="U174" s="5">
        <v>120549000000</v>
      </c>
      <c r="V174" s="5">
        <v>168477000000</v>
      </c>
      <c r="W174" s="5">
        <v>242081000000</v>
      </c>
      <c r="X174" s="5">
        <v>227225000000</v>
      </c>
      <c r="Y174" s="5">
        <v>248871000000</v>
      </c>
      <c r="Z174" s="5">
        <v>334502000000</v>
      </c>
    </row>
    <row r="175" spans="3:26" ht="15.5" x14ac:dyDescent="0.35">
      <c r="C175" t="s">
        <v>282</v>
      </c>
      <c r="D175" s="5">
        <v>104840000000</v>
      </c>
      <c r="E175" s="5">
        <v>52341000000</v>
      </c>
      <c r="F175" s="5">
        <v>10582000000</v>
      </c>
      <c r="G175" s="5">
        <v>14033000000</v>
      </c>
      <c r="I175" s="5">
        <v>135481000000</v>
      </c>
      <c r="J175" s="5">
        <v>99315000000</v>
      </c>
      <c r="K175" s="5">
        <v>74867000000</v>
      </c>
      <c r="L175" s="5">
        <v>77888000000</v>
      </c>
      <c r="M175" s="5">
        <v>98125000000</v>
      </c>
      <c r="N175" s="5">
        <v>301607000000</v>
      </c>
      <c r="O175" s="5">
        <v>129443000000</v>
      </c>
      <c r="P175" s="5">
        <v>115297000000</v>
      </c>
      <c r="Q175" s="5">
        <v>542733000000</v>
      </c>
      <c r="R175" s="5">
        <v>101453000000</v>
      </c>
      <c r="S175" s="5">
        <v>148860000000</v>
      </c>
      <c r="T175" s="5">
        <v>164834000000</v>
      </c>
      <c r="U175" s="5">
        <v>186762000000</v>
      </c>
      <c r="V175" s="5">
        <v>120549000000</v>
      </c>
      <c r="W175" s="5">
        <v>168477000000</v>
      </c>
      <c r="X175" s="5">
        <v>242081000000</v>
      </c>
      <c r="Y175" s="5">
        <v>227225000000</v>
      </c>
      <c r="Z175" s="5">
        <v>248871000000</v>
      </c>
    </row>
    <row r="177" spans="2:26" ht="15.5" x14ac:dyDescent="0.35">
      <c r="B177" t="s">
        <v>283</v>
      </c>
      <c r="C177" t="s">
        <v>11</v>
      </c>
      <c r="D177" s="5">
        <v>59570000000</v>
      </c>
      <c r="E177" s="5">
        <v>59570000000</v>
      </c>
      <c r="F177" s="5">
        <v>59570000000</v>
      </c>
      <c r="G177" s="5">
        <v>59570000000</v>
      </c>
      <c r="I177" s="5">
        <v>59570000000</v>
      </c>
      <c r="J177" s="5">
        <v>59570000000</v>
      </c>
      <c r="K177" s="5">
        <v>59570000000</v>
      </c>
      <c r="L177" s="5">
        <v>59570000000</v>
      </c>
      <c r="M177" s="5">
        <v>59570000000</v>
      </c>
      <c r="N177" s="5">
        <v>59570000000</v>
      </c>
      <c r="O177" s="5">
        <v>59570000000</v>
      </c>
      <c r="P177" s="5">
        <v>59570000000</v>
      </c>
      <c r="Q177" s="5">
        <v>40470000000</v>
      </c>
      <c r="R177" s="5">
        <v>40470000000</v>
      </c>
      <c r="S177" s="5">
        <v>40470000000</v>
      </c>
      <c r="T177" s="5">
        <v>40470000000</v>
      </c>
      <c r="U177" s="5">
        <v>40470000000</v>
      </c>
      <c r="V177" s="5">
        <v>40470000000</v>
      </c>
      <c r="W177" s="5">
        <v>40470000000</v>
      </c>
      <c r="X177" s="5">
        <v>40470000000</v>
      </c>
      <c r="Y177" s="5">
        <v>40470000000</v>
      </c>
      <c r="Z177" s="5">
        <v>39600000000</v>
      </c>
    </row>
    <row r="178" spans="2:26" ht="15.5" x14ac:dyDescent="0.35">
      <c r="C178" t="s">
        <v>284</v>
      </c>
      <c r="D178" s="6">
        <v>1.68</v>
      </c>
      <c r="E178" s="6">
        <v>-0.05</v>
      </c>
      <c r="F178" s="6">
        <v>2.2400000000000002</v>
      </c>
      <c r="G178" s="6">
        <v>2.2400000000000002</v>
      </c>
    </row>
    <row r="179" spans="2:26" ht="15.5" x14ac:dyDescent="0.35">
      <c r="C179" t="s">
        <v>285</v>
      </c>
      <c r="D179" s="6">
        <v>31.55</v>
      </c>
      <c r="E179" s="5">
        <v>-1260</v>
      </c>
      <c r="F179" s="6">
        <v>31.25</v>
      </c>
      <c r="G179" s="6">
        <v>22.32</v>
      </c>
    </row>
    <row r="180" spans="2:26" ht="15.5" x14ac:dyDescent="0.35">
      <c r="C180" t="s">
        <v>72</v>
      </c>
      <c r="D180" s="6">
        <v>1.28</v>
      </c>
      <c r="E180" s="6">
        <v>1.44</v>
      </c>
      <c r="F180" s="6">
        <v>1.62</v>
      </c>
      <c r="G180" s="6">
        <v>1.26</v>
      </c>
    </row>
    <row r="181" spans="2:26" ht="15.5" x14ac:dyDescent="0.35">
      <c r="C181" t="s">
        <v>286</v>
      </c>
      <c r="D181" s="5">
        <v>206960000000</v>
      </c>
      <c r="E181" s="5">
        <v>142730000000</v>
      </c>
      <c r="F181" s="5">
        <v>260800000000</v>
      </c>
      <c r="G181" s="5">
        <v>256870000000</v>
      </c>
    </row>
    <row r="182" spans="2:26" ht="15.5" x14ac:dyDescent="0.35">
      <c r="C182" t="s">
        <v>287</v>
      </c>
      <c r="D182" s="6">
        <v>1.41E-2</v>
      </c>
      <c r="E182" s="6">
        <v>-4.0000000000000002E-4</v>
      </c>
      <c r="F182" s="6">
        <v>1.8799999999999997E-2</v>
      </c>
      <c r="G182" s="6">
        <v>1.95E-2</v>
      </c>
    </row>
    <row r="183" spans="2:26" ht="15.5" x14ac:dyDescent="0.35">
      <c r="C183" t="s">
        <v>288</v>
      </c>
      <c r="D183" s="6">
        <v>2.5699999999999997E-2</v>
      </c>
      <c r="E183" s="6">
        <v>-8.0000000000000004E-4</v>
      </c>
      <c r="F183" s="6">
        <v>3.3399999999999999E-2</v>
      </c>
      <c r="G183" s="6">
        <v>3.4500000000000003E-2</v>
      </c>
    </row>
    <row r="184" spans="2:26" ht="15.5" x14ac:dyDescent="0.35">
      <c r="C184" t="s">
        <v>289</v>
      </c>
      <c r="D184" s="6">
        <v>3.7599999999999995E-2</v>
      </c>
      <c r="E184" s="6">
        <v>2.29E-2</v>
      </c>
      <c r="F184" s="6">
        <v>4.8600000000000004E-2</v>
      </c>
      <c r="G184" s="6">
        <v>4.87E-2</v>
      </c>
    </row>
    <row r="185" spans="2:26" ht="15.5" x14ac:dyDescent="0.35">
      <c r="C185" t="s">
        <v>290</v>
      </c>
      <c r="D185" s="6">
        <v>5.24</v>
      </c>
      <c r="E185" s="6">
        <v>2.4300000000000002</v>
      </c>
      <c r="F185" s="6">
        <v>5.21</v>
      </c>
      <c r="G185" s="6">
        <v>5.05</v>
      </c>
    </row>
    <row r="186" spans="2:26" ht="15.5" x14ac:dyDescent="0.35">
      <c r="C186" t="s">
        <v>291</v>
      </c>
      <c r="D186" s="5">
        <v>3891000000000</v>
      </c>
      <c r="E186" s="5">
        <v>3791000000000</v>
      </c>
      <c r="F186" s="5">
        <v>3996000000000</v>
      </c>
      <c r="G186" s="5">
        <v>3862000000000</v>
      </c>
    </row>
    <row r="187" spans="2:26" ht="15.5" x14ac:dyDescent="0.35">
      <c r="C187" t="s">
        <v>292</v>
      </c>
      <c r="D187" s="6">
        <v>0.81</v>
      </c>
      <c r="E187" s="6">
        <v>0.99</v>
      </c>
      <c r="F187" s="6">
        <v>1.04</v>
      </c>
      <c r="G187" s="6">
        <v>0.77</v>
      </c>
    </row>
    <row r="188" spans="2:26" ht="15.5" x14ac:dyDescent="0.35">
      <c r="C188" t="s">
        <v>293</v>
      </c>
      <c r="D188" s="6">
        <v>65.27</v>
      </c>
      <c r="E188" s="6">
        <v>63.59</v>
      </c>
      <c r="F188" s="6">
        <v>67.02</v>
      </c>
      <c r="G188" s="6">
        <v>64.78</v>
      </c>
    </row>
    <row r="189" spans="2:26" ht="15.5" x14ac:dyDescent="0.35">
      <c r="C189" t="s">
        <v>294</v>
      </c>
      <c r="D189" s="6">
        <v>0.81</v>
      </c>
      <c r="E189" s="6">
        <v>0.99</v>
      </c>
      <c r="F189" s="6">
        <v>1.04</v>
      </c>
      <c r="G189" s="6">
        <v>0.77</v>
      </c>
    </row>
    <row r="190" spans="2:26" ht="15.5" x14ac:dyDescent="0.35">
      <c r="C190" t="s">
        <v>295</v>
      </c>
      <c r="D190" s="6">
        <v>65.27</v>
      </c>
      <c r="E190" s="6">
        <v>63.59</v>
      </c>
      <c r="F190" s="6">
        <v>67.02</v>
      </c>
      <c r="G190" s="6">
        <v>64.78</v>
      </c>
    </row>
    <row r="191" spans="2:26" ht="15.5" x14ac:dyDescent="0.35">
      <c r="C191" t="s">
        <v>296</v>
      </c>
      <c r="D191" s="5">
        <v>1651000000000</v>
      </c>
      <c r="E191" s="5">
        <v>1571000000000</v>
      </c>
      <c r="F191" s="5">
        <v>1563000000000</v>
      </c>
      <c r="G191" s="5">
        <v>1472000000000</v>
      </c>
    </row>
    <row r="192" spans="2:26" ht="15.5" x14ac:dyDescent="0.35">
      <c r="C192" t="s">
        <v>297</v>
      </c>
      <c r="D192" s="5">
        <v>333000000000</v>
      </c>
      <c r="E192" s="5">
        <v>338000000000</v>
      </c>
      <c r="F192" s="5">
        <v>344000000000</v>
      </c>
      <c r="G192" s="5">
        <v>386000000000</v>
      </c>
    </row>
    <row r="193" spans="3:26" ht="15.5" x14ac:dyDescent="0.35">
      <c r="C193" t="s">
        <v>298</v>
      </c>
      <c r="D193" s="5">
        <v>3888000000000</v>
      </c>
      <c r="E193" s="5">
        <v>3788000000000</v>
      </c>
      <c r="F193" s="5">
        <v>3993000000000</v>
      </c>
      <c r="G193" s="5">
        <v>3859000000000</v>
      </c>
    </row>
    <row r="194" spans="3:26" ht="15.5" x14ac:dyDescent="0.35">
      <c r="C194" t="s">
        <v>23</v>
      </c>
      <c r="D194" s="5">
        <v>1984000000000</v>
      </c>
      <c r="E194" s="5">
        <v>1910000000000</v>
      </c>
      <c r="F194" s="5">
        <v>1908000000000</v>
      </c>
      <c r="G194" s="5">
        <v>1857000000000</v>
      </c>
    </row>
    <row r="195" spans="3:26" ht="15.5" x14ac:dyDescent="0.35">
      <c r="C195" t="s">
        <v>20</v>
      </c>
      <c r="D195" s="5">
        <v>1879000000000</v>
      </c>
      <c r="E195" s="5">
        <v>1774000000000</v>
      </c>
      <c r="F195" s="5">
        <v>1824000000000</v>
      </c>
      <c r="G195" s="5">
        <v>1785000000000</v>
      </c>
    </row>
    <row r="196" spans="3:26" ht="15.5" x14ac:dyDescent="0.35">
      <c r="C196" t="s">
        <v>299</v>
      </c>
      <c r="D196" s="5">
        <v>335000000000</v>
      </c>
      <c r="E196" s="5">
        <v>263000000000</v>
      </c>
      <c r="F196" s="5">
        <v>233000000000</v>
      </c>
      <c r="G196" s="5">
        <v>175000000000</v>
      </c>
    </row>
    <row r="197" spans="3:26" ht="15.5" x14ac:dyDescent="0.35">
      <c r="C197" t="s">
        <v>300</v>
      </c>
      <c r="D197" s="5">
        <v>-56000000000</v>
      </c>
      <c r="E197" s="5">
        <v>126000000000</v>
      </c>
      <c r="F197" s="5">
        <v>52000000000</v>
      </c>
      <c r="G197" s="5">
        <v>131000000000</v>
      </c>
    </row>
    <row r="198" spans="3:26" ht="15.5" x14ac:dyDescent="0.35">
      <c r="C198" t="s">
        <v>301</v>
      </c>
      <c r="D198" s="5">
        <v>-24000000000</v>
      </c>
      <c r="E198" s="5">
        <v>-53000000000</v>
      </c>
      <c r="F198" s="5">
        <v>-56000000000</v>
      </c>
      <c r="G198" s="5">
        <v>-31000000000</v>
      </c>
    </row>
    <row r="199" spans="3:26" ht="15.5" x14ac:dyDescent="0.35">
      <c r="C199" t="s">
        <v>12</v>
      </c>
      <c r="D199" s="5">
        <v>-81000000000</v>
      </c>
      <c r="E199" s="5">
        <v>73000000000</v>
      </c>
      <c r="F199" s="5">
        <v>-4000000000</v>
      </c>
      <c r="G199" s="5">
        <v>100000000000</v>
      </c>
    </row>
    <row r="200" spans="3:26" ht="15.5" x14ac:dyDescent="0.35">
      <c r="C200" t="s">
        <v>15</v>
      </c>
      <c r="D200" s="6">
        <v>-1.35</v>
      </c>
      <c r="E200" s="6">
        <v>1.23</v>
      </c>
      <c r="F200" s="6">
        <v>-0.06</v>
      </c>
      <c r="G200" s="6">
        <v>1.68</v>
      </c>
    </row>
    <row r="201" spans="3:26" ht="15.5" x14ac:dyDescent="0.35">
      <c r="C201" t="s">
        <v>57</v>
      </c>
      <c r="I201" s="6">
        <v>7.11</v>
      </c>
      <c r="J201" s="6">
        <v>5.37</v>
      </c>
      <c r="K201" s="6">
        <v>6.74</v>
      </c>
      <c r="L201" s="6">
        <v>6.27</v>
      </c>
      <c r="M201" s="6">
        <v>37.130000000000003</v>
      </c>
      <c r="N201" s="6">
        <v>6.39</v>
      </c>
      <c r="O201" s="6">
        <v>-5.86</v>
      </c>
      <c r="P201" s="6">
        <v>28.92</v>
      </c>
      <c r="Q201" s="6">
        <v>-65.14</v>
      </c>
      <c r="R201" s="6">
        <v>-49.12</v>
      </c>
      <c r="S201" s="6">
        <v>-29.66</v>
      </c>
      <c r="T201" s="6">
        <v>-9.6199999999999992</v>
      </c>
      <c r="U201" s="6">
        <v>29.66</v>
      </c>
      <c r="V201" s="6">
        <v>-10.77</v>
      </c>
      <c r="W201" s="6">
        <v>-50.31</v>
      </c>
      <c r="X201" s="6">
        <v>-15.71</v>
      </c>
      <c r="Y201" s="6">
        <v>-5.37</v>
      </c>
      <c r="Z201" s="6">
        <v>-10.27</v>
      </c>
    </row>
    <row r="202" spans="3:26" ht="15.5" x14ac:dyDescent="0.35">
      <c r="C202" t="s">
        <v>71</v>
      </c>
      <c r="I202" s="6">
        <v>8.86</v>
      </c>
      <c r="J202" s="6">
        <v>9.31</v>
      </c>
      <c r="K202" s="6">
        <v>7.57</v>
      </c>
      <c r="L202" s="6">
        <v>8.4499999999999993</v>
      </c>
      <c r="M202" s="6">
        <v>2.56</v>
      </c>
      <c r="N202" s="6">
        <v>7.82</v>
      </c>
      <c r="O202" s="6">
        <v>-8.5299999999999994</v>
      </c>
      <c r="P202" s="6">
        <v>1.73</v>
      </c>
      <c r="Q202" s="6">
        <v>-0.77</v>
      </c>
      <c r="R202" s="6">
        <v>-1.02</v>
      </c>
      <c r="S202" s="6">
        <v>-1.69</v>
      </c>
      <c r="T202" s="6">
        <v>-10.71</v>
      </c>
      <c r="U202" s="6">
        <v>1.69</v>
      </c>
      <c r="V202" s="6">
        <v>-4.92</v>
      </c>
      <c r="W202" s="6">
        <v>-1.05</v>
      </c>
      <c r="X202" s="6">
        <v>-3.37</v>
      </c>
      <c r="Y202" s="6">
        <v>-11.17</v>
      </c>
      <c r="Z202" s="6">
        <v>-5.45</v>
      </c>
    </row>
    <row r="203" spans="3:26" ht="15.5" x14ac:dyDescent="0.35">
      <c r="C203" t="s">
        <v>74</v>
      </c>
      <c r="I203" s="6">
        <v>0.38</v>
      </c>
      <c r="J203" s="6">
        <v>0.32</v>
      </c>
      <c r="K203" s="6">
        <v>0.34</v>
      </c>
      <c r="L203" s="6">
        <v>0.38</v>
      </c>
      <c r="M203" s="6">
        <v>0.7</v>
      </c>
      <c r="N203" s="6">
        <v>0.39</v>
      </c>
      <c r="O203" s="6">
        <v>0.42</v>
      </c>
      <c r="P203" s="6">
        <v>0.4</v>
      </c>
      <c r="Q203" s="6">
        <v>0.31</v>
      </c>
      <c r="R203" s="6">
        <v>0.24</v>
      </c>
      <c r="S203" s="6">
        <v>0.23</v>
      </c>
      <c r="T203" s="6">
        <v>0.44</v>
      </c>
      <c r="U203" s="6">
        <v>0.26</v>
      </c>
      <c r="V203" s="6">
        <v>0.31</v>
      </c>
      <c r="W203" s="6">
        <v>0.28000000000000003</v>
      </c>
      <c r="X203" s="6">
        <v>0.34</v>
      </c>
      <c r="Y203" s="6">
        <v>0.36</v>
      </c>
      <c r="Z203" s="6">
        <v>0.27</v>
      </c>
    </row>
    <row r="204" spans="3:26" ht="15.5" x14ac:dyDescent="0.35">
      <c r="C204" t="s">
        <v>302</v>
      </c>
      <c r="I204" s="5">
        <v>948040000000</v>
      </c>
      <c r="J204" s="5">
        <v>807680000000</v>
      </c>
      <c r="K204" s="5">
        <v>862110000000</v>
      </c>
      <c r="L204" s="5">
        <v>938350000000</v>
      </c>
      <c r="M204" s="5">
        <v>985800000000</v>
      </c>
      <c r="N204" s="5">
        <v>762750000000</v>
      </c>
      <c r="O204" s="6">
        <v>514200000000.00006</v>
      </c>
      <c r="P204" s="5">
        <v>479160000000</v>
      </c>
    </row>
    <row r="205" spans="3:26" ht="15.5" x14ac:dyDescent="0.35">
      <c r="C205" t="s">
        <v>303</v>
      </c>
      <c r="I205" s="6">
        <v>5.8700000000000002E-2</v>
      </c>
      <c r="J205" s="6">
        <v>4.7699999999999992E-2</v>
      </c>
      <c r="K205" s="6">
        <v>5.8600000000000006E-2</v>
      </c>
      <c r="L205" s="6">
        <v>5.4699999999999999E-2</v>
      </c>
      <c r="M205" s="6">
        <v>0.34299999999999997</v>
      </c>
      <c r="N205" s="6">
        <v>6.0199999999999997E-2</v>
      </c>
      <c r="O205" s="6">
        <v>-5.8200000000000002E-2</v>
      </c>
      <c r="P205" s="6">
        <v>0.2621</v>
      </c>
      <c r="Q205" s="6">
        <v>-0.37630000000000002</v>
      </c>
      <c r="R205" s="6">
        <v>-0.27140000000000003</v>
      </c>
      <c r="S205" s="6">
        <v>-0.1321</v>
      </c>
      <c r="T205" s="6">
        <v>-5.5E-2</v>
      </c>
      <c r="U205" s="6">
        <v>0.16719999999999999</v>
      </c>
      <c r="V205" s="6">
        <v>-6.1100000000000002E-2</v>
      </c>
      <c r="W205" s="6">
        <v>-0.2883</v>
      </c>
      <c r="X205" s="6">
        <v>-7.5399999999999995E-2</v>
      </c>
      <c r="Y205" s="6">
        <v>-2.5000000000000001E-2</v>
      </c>
      <c r="Z205" s="6">
        <v>-4.3400000000000001E-2</v>
      </c>
    </row>
    <row r="206" spans="3:26" ht="15.5" x14ac:dyDescent="0.35">
      <c r="C206" t="s">
        <v>304</v>
      </c>
      <c r="I206" s="6">
        <v>0.1118</v>
      </c>
      <c r="J206" s="6">
        <v>8.9700000000000002E-2</v>
      </c>
      <c r="K206" s="6">
        <v>0.11749999999999999</v>
      </c>
      <c r="L206" s="6">
        <v>0.11749999999999999</v>
      </c>
      <c r="M206" s="6">
        <v>0.77370000000000005</v>
      </c>
      <c r="N206" s="6">
        <v>0.54020000000000001</v>
      </c>
      <c r="O206" s="6">
        <v>-1.0659000000000001</v>
      </c>
      <c r="P206" s="6">
        <v>2.5608999999999997</v>
      </c>
      <c r="Q206" s="6">
        <v>1.4855</v>
      </c>
      <c r="R206" s="6">
        <v>-10.815799999999999</v>
      </c>
      <c r="S206" s="6">
        <v>-0.60740000000000005</v>
      </c>
      <c r="T206" s="6">
        <v>-0.4274</v>
      </c>
      <c r="U206" s="6">
        <v>0.92290000000000005</v>
      </c>
      <c r="V206" s="6">
        <v>-4.3483999999999998</v>
      </c>
      <c r="W206" s="6">
        <v>-3.7952999999999997</v>
      </c>
      <c r="X206" s="6">
        <v>-0.24690000000000001</v>
      </c>
      <c r="Y206" s="6">
        <v>-6.7599999999999993E-2</v>
      </c>
      <c r="Z206" s="6">
        <v>-0.1216</v>
      </c>
    </row>
    <row r="207" spans="3:26" ht="15.5" x14ac:dyDescent="0.35">
      <c r="C207" t="s">
        <v>305</v>
      </c>
      <c r="I207" s="6">
        <v>0.1812</v>
      </c>
      <c r="J207" s="6">
        <v>0.1464</v>
      </c>
      <c r="K207" s="6">
        <v>0.1507</v>
      </c>
      <c r="L207" s="6">
        <v>0.17430000000000001</v>
      </c>
      <c r="M207" s="6">
        <v>0.29170000000000001</v>
      </c>
      <c r="N207" s="6">
        <v>0.57150000000000001</v>
      </c>
      <c r="O207" s="6">
        <v>0.18629999999999999</v>
      </c>
      <c r="P207" s="6">
        <v>0.33090000000000003</v>
      </c>
      <c r="Q207" s="6">
        <v>-0.69779999999999998</v>
      </c>
      <c r="R207" s="6">
        <v>-0.23039999999999999</v>
      </c>
      <c r="S207" s="6">
        <v>3.7000000000000002E-3</v>
      </c>
      <c r="T207" s="6">
        <v>4.0899999999999999E-2</v>
      </c>
      <c r="U207" s="6">
        <v>-0.34350000000000003</v>
      </c>
      <c r="V207" s="6">
        <v>-1.0800000000000001E-2</v>
      </c>
      <c r="W207" s="6">
        <v>-0.13919999999999999</v>
      </c>
      <c r="X207" s="6">
        <v>-7.3200000000000001E-2</v>
      </c>
      <c r="Y207" s="6">
        <v>-2.75E-2</v>
      </c>
      <c r="Z207" s="6">
        <v>0.16469999999999999</v>
      </c>
    </row>
    <row r="208" spans="3:26" ht="15.5" x14ac:dyDescent="0.35">
      <c r="C208" t="s">
        <v>306</v>
      </c>
      <c r="I208" s="6">
        <v>4.8099999999999996</v>
      </c>
      <c r="J208" s="6">
        <v>3.31</v>
      </c>
      <c r="K208" s="6">
        <v>3.34</v>
      </c>
      <c r="L208" s="6">
        <v>3.33</v>
      </c>
      <c r="M208" s="6">
        <v>3.32</v>
      </c>
      <c r="N208" s="6">
        <v>1.55</v>
      </c>
      <c r="O208" s="6">
        <v>1.02</v>
      </c>
      <c r="P208" s="6">
        <v>0.9</v>
      </c>
      <c r="Q208" s="6">
        <v>-2.68</v>
      </c>
      <c r="R208" s="6">
        <v>-3.2</v>
      </c>
      <c r="S208" s="6">
        <v>0.05</v>
      </c>
      <c r="T208" s="6">
        <v>0.77</v>
      </c>
      <c r="U208" s="6">
        <v>-1.59</v>
      </c>
      <c r="V208" s="6">
        <v>-0.03</v>
      </c>
      <c r="W208" s="6">
        <v>-0.69</v>
      </c>
      <c r="X208" s="6">
        <v>-0.85</v>
      </c>
      <c r="Y208" s="6">
        <v>-0.41</v>
      </c>
      <c r="Z208" s="6">
        <v>1.46</v>
      </c>
    </row>
    <row r="209" spans="2:26" ht="15.5" x14ac:dyDescent="0.35">
      <c r="C209" t="s">
        <v>68</v>
      </c>
      <c r="I209" s="6">
        <v>0.99</v>
      </c>
      <c r="J209" s="6">
        <v>0.84</v>
      </c>
      <c r="K209" s="6">
        <v>0.89</v>
      </c>
      <c r="L209" s="6">
        <v>0.99</v>
      </c>
      <c r="M209" s="6">
        <v>1.98</v>
      </c>
      <c r="N209" s="6">
        <v>4.22</v>
      </c>
      <c r="O209" s="6">
        <v>9.09</v>
      </c>
      <c r="P209" s="6">
        <v>4.43</v>
      </c>
      <c r="Q209" s="6">
        <v>-1.1399999999999999</v>
      </c>
      <c r="R209" s="6">
        <v>11.01</v>
      </c>
      <c r="S209" s="6">
        <v>1.02</v>
      </c>
      <c r="T209" s="6">
        <v>4.58</v>
      </c>
      <c r="U209" s="6">
        <v>1.56</v>
      </c>
      <c r="V209" s="6">
        <v>21.37</v>
      </c>
      <c r="W209" s="5">
        <v>4</v>
      </c>
      <c r="X209" s="6">
        <v>0.83</v>
      </c>
      <c r="Y209" s="6">
        <v>0.76</v>
      </c>
      <c r="Z209" s="6">
        <v>0.66</v>
      </c>
    </row>
    <row r="210" spans="2:26" ht="15.5" x14ac:dyDescent="0.35">
      <c r="C210" t="s">
        <v>65</v>
      </c>
      <c r="I210" s="6">
        <v>63.59</v>
      </c>
      <c r="J210" s="6">
        <v>59.86</v>
      </c>
      <c r="K210" s="6">
        <v>57.35</v>
      </c>
      <c r="L210" s="6">
        <v>53.37</v>
      </c>
      <c r="M210" s="6">
        <v>47.99</v>
      </c>
      <c r="N210" s="6">
        <v>11.84</v>
      </c>
      <c r="O210" s="6">
        <v>5.5</v>
      </c>
      <c r="P210" s="6">
        <v>11.29</v>
      </c>
      <c r="Q210" s="6">
        <v>-43.85</v>
      </c>
      <c r="R210" s="6">
        <v>4.54</v>
      </c>
      <c r="S210" s="6">
        <v>48.83</v>
      </c>
      <c r="T210" s="6">
        <v>22.51</v>
      </c>
      <c r="U210" s="6">
        <v>32.14</v>
      </c>
      <c r="V210" s="6">
        <v>2.48</v>
      </c>
      <c r="W210" s="6">
        <v>13.26</v>
      </c>
      <c r="X210" s="6">
        <v>63.62</v>
      </c>
      <c r="Y210" s="6">
        <v>79.33</v>
      </c>
      <c r="Z210" s="6">
        <v>84.43</v>
      </c>
    </row>
    <row r="211" spans="2:26" ht="15.5" x14ac:dyDescent="0.35">
      <c r="C211" t="s">
        <v>307</v>
      </c>
      <c r="I211" s="6">
        <v>0.99</v>
      </c>
      <c r="J211" s="6">
        <v>0.84</v>
      </c>
      <c r="K211" s="6">
        <v>0.89</v>
      </c>
      <c r="L211" s="6">
        <v>0.99</v>
      </c>
      <c r="M211" s="6">
        <v>1.98</v>
      </c>
      <c r="N211" s="6">
        <v>4.22</v>
      </c>
      <c r="O211" s="6">
        <v>9.09</v>
      </c>
      <c r="P211" s="6">
        <v>4.43</v>
      </c>
      <c r="Q211" s="6">
        <v>-1.1399999999999999</v>
      </c>
      <c r="R211" s="6">
        <v>11.01</v>
      </c>
      <c r="S211" s="6">
        <v>1.02</v>
      </c>
      <c r="T211" s="6">
        <v>4.58</v>
      </c>
      <c r="U211" s="6">
        <v>1.56</v>
      </c>
      <c r="V211" s="6">
        <v>21.54</v>
      </c>
      <c r="W211" s="5">
        <v>4</v>
      </c>
      <c r="X211" s="6">
        <v>0.84</v>
      </c>
      <c r="Y211" s="6">
        <v>0.77</v>
      </c>
      <c r="Z211" s="6">
        <v>0.67</v>
      </c>
    </row>
    <row r="212" spans="2:26" ht="15.5" x14ac:dyDescent="0.35">
      <c r="C212" t="s">
        <v>308</v>
      </c>
      <c r="I212" s="6">
        <v>63.59</v>
      </c>
      <c r="J212" s="6">
        <v>59.86</v>
      </c>
      <c r="K212" s="6">
        <v>57.35</v>
      </c>
      <c r="L212" s="6">
        <v>53.37</v>
      </c>
      <c r="M212" s="6">
        <v>47.99</v>
      </c>
      <c r="N212" s="6">
        <v>11.84</v>
      </c>
      <c r="O212" s="6">
        <v>5.5</v>
      </c>
      <c r="P212" s="6">
        <v>11.29</v>
      </c>
      <c r="Q212" s="6">
        <v>-43.85</v>
      </c>
      <c r="R212" s="6">
        <v>4.54</v>
      </c>
      <c r="S212" s="6">
        <v>48.83</v>
      </c>
      <c r="T212" s="6">
        <v>22.51</v>
      </c>
      <c r="U212" s="6">
        <v>32.14</v>
      </c>
      <c r="V212" s="6">
        <v>2.46</v>
      </c>
      <c r="W212" s="6">
        <v>13.24</v>
      </c>
      <c r="X212" s="6">
        <v>62.73</v>
      </c>
      <c r="Y212" s="6">
        <v>78.400000000000006</v>
      </c>
      <c r="Z212" s="6">
        <v>83.48</v>
      </c>
    </row>
    <row r="213" spans="2:26" ht="15.5" x14ac:dyDescent="0.35">
      <c r="C213" t="s">
        <v>309</v>
      </c>
      <c r="I213" s="5">
        <v>1571000000000</v>
      </c>
      <c r="J213" s="5">
        <v>1405000000000</v>
      </c>
      <c r="K213" s="5">
        <v>1374000000000</v>
      </c>
      <c r="L213" s="5">
        <v>1101000000000</v>
      </c>
      <c r="M213" s="5">
        <v>1190000000000</v>
      </c>
      <c r="N213" s="5">
        <v>3538000000000</v>
      </c>
      <c r="O213" s="5">
        <v>3941000000000</v>
      </c>
      <c r="P213" s="5">
        <v>1797000000000</v>
      </c>
      <c r="Q213" s="5">
        <v>6477000000000</v>
      </c>
      <c r="R213" s="5">
        <v>1428000000000</v>
      </c>
      <c r="S213" s="5">
        <v>1809000000000</v>
      </c>
      <c r="T213" s="5">
        <v>1478000000000</v>
      </c>
      <c r="U213" s="5">
        <v>1635000000000</v>
      </c>
      <c r="V213" s="5">
        <v>4435000000000</v>
      </c>
      <c r="W213" s="5">
        <v>4234000000000</v>
      </c>
      <c r="X213" s="5">
        <v>3996000000000</v>
      </c>
      <c r="Y213" s="5">
        <v>1170000000000</v>
      </c>
      <c r="Z213" s="5">
        <v>1189000000000</v>
      </c>
    </row>
    <row r="214" spans="2:26" ht="15.5" x14ac:dyDescent="0.35">
      <c r="C214" t="s">
        <v>310</v>
      </c>
      <c r="I214" s="5">
        <v>338000000000</v>
      </c>
      <c r="J214" s="5">
        <v>520000000000</v>
      </c>
      <c r="K214" s="5">
        <v>960000000000</v>
      </c>
      <c r="L214" s="5">
        <v>1416000000000</v>
      </c>
      <c r="M214" s="5">
        <v>1248000000000</v>
      </c>
      <c r="N214" s="5">
        <v>207000000000</v>
      </c>
      <c r="O214" s="5">
        <v>213000000000</v>
      </c>
      <c r="P214" s="5">
        <v>2304000000000</v>
      </c>
      <c r="Q214" s="5">
        <v>189000000000</v>
      </c>
      <c r="R214" s="5">
        <v>3673000000000</v>
      </c>
      <c r="S214" s="5">
        <v>3413000000000</v>
      </c>
      <c r="T214" s="5">
        <v>2818000000000</v>
      </c>
      <c r="U214" s="5">
        <v>2464000000000</v>
      </c>
      <c r="V214" s="5">
        <v>189000000000</v>
      </c>
      <c r="W214" s="5">
        <v>189000000000</v>
      </c>
      <c r="X214" s="5">
        <v>207000000000</v>
      </c>
      <c r="Y214" s="5">
        <v>3216000000000</v>
      </c>
      <c r="Z214" s="5">
        <v>3709000000000</v>
      </c>
    </row>
    <row r="215" spans="2:26" ht="15.5" x14ac:dyDescent="0.35">
      <c r="C215" t="s">
        <v>25</v>
      </c>
      <c r="I215" s="5">
        <v>1910000000000</v>
      </c>
      <c r="J215" s="5">
        <v>1925000000000</v>
      </c>
      <c r="K215" s="5">
        <v>2335000000000</v>
      </c>
      <c r="L215" s="5">
        <v>2517000000000</v>
      </c>
      <c r="M215" s="5">
        <v>2438000000000</v>
      </c>
      <c r="N215" s="5">
        <v>3745000000000</v>
      </c>
      <c r="O215" s="5">
        <v>4154000000000</v>
      </c>
      <c r="P215" s="5">
        <v>4101000000000</v>
      </c>
      <c r="Q215" s="5">
        <v>6665000000000</v>
      </c>
      <c r="R215" s="5">
        <v>5101000000000</v>
      </c>
      <c r="S215" s="5">
        <v>5222000000000</v>
      </c>
      <c r="T215" s="5">
        <v>4296000000000</v>
      </c>
      <c r="U215" s="5">
        <v>4099000000000</v>
      </c>
      <c r="V215" s="5">
        <v>4624000000000</v>
      </c>
      <c r="W215" s="5">
        <v>4424000000000</v>
      </c>
      <c r="X215" s="5">
        <v>4203000000000</v>
      </c>
      <c r="Y215" s="5">
        <v>4386000000000</v>
      </c>
      <c r="Z215" s="5">
        <v>4897000000000</v>
      </c>
    </row>
    <row r="216" spans="2:26" ht="15.5" x14ac:dyDescent="0.35">
      <c r="C216" t="s">
        <v>22</v>
      </c>
      <c r="I216" s="5">
        <v>1774000000000</v>
      </c>
      <c r="J216" s="5">
        <v>1826000000000</v>
      </c>
      <c r="K216" s="5">
        <v>2260000000000</v>
      </c>
      <c r="L216" s="5">
        <v>2439000000000</v>
      </c>
      <c r="M216" s="5">
        <v>2340000000000</v>
      </c>
      <c r="N216" s="5">
        <v>3443000000000</v>
      </c>
      <c r="O216" s="5">
        <v>4025000000000</v>
      </c>
      <c r="P216" s="5">
        <v>3986000000000</v>
      </c>
      <c r="Q216" s="5">
        <v>6123000000000</v>
      </c>
      <c r="R216" s="5">
        <v>4999000000000</v>
      </c>
      <c r="S216" s="5">
        <v>5073000000000</v>
      </c>
      <c r="T216" s="5">
        <v>4131000000000</v>
      </c>
      <c r="U216" s="5">
        <v>3913000000000</v>
      </c>
      <c r="V216" s="5">
        <v>4504000000000</v>
      </c>
      <c r="W216" s="5">
        <v>4255000000000</v>
      </c>
      <c r="X216" s="5">
        <v>3961000000000</v>
      </c>
      <c r="Y216" s="5">
        <v>4159000000000</v>
      </c>
      <c r="Z216" s="5">
        <v>4649000000000</v>
      </c>
    </row>
    <row r="217" spans="2:26" ht="15.5" x14ac:dyDescent="0.35">
      <c r="C217" t="s">
        <v>311</v>
      </c>
      <c r="I217" s="5">
        <v>263000000000</v>
      </c>
      <c r="J217" s="5">
        <v>64000000000</v>
      </c>
      <c r="K217" s="5">
        <v>146000000000</v>
      </c>
      <c r="L217" s="5">
        <v>181000000000</v>
      </c>
      <c r="M217" s="5">
        <v>-236000000000</v>
      </c>
      <c r="N217" s="5">
        <v>-3383000000000</v>
      </c>
      <c r="O217" s="5">
        <v>-3503000000000</v>
      </c>
      <c r="P217" s="5">
        <v>-1233000000000</v>
      </c>
      <c r="Q217" s="5">
        <v>-5943000000000</v>
      </c>
      <c r="R217" s="5">
        <v>-1149000000000</v>
      </c>
      <c r="S217" s="5">
        <v>1000000000</v>
      </c>
      <c r="T217" s="5">
        <v>400000000000</v>
      </c>
      <c r="U217" s="5">
        <v>649000000000</v>
      </c>
      <c r="V217" s="5">
        <v>-2775000000000</v>
      </c>
      <c r="W217" s="5">
        <v>-2672000000000</v>
      </c>
      <c r="X217" s="5">
        <v>-1493000000000</v>
      </c>
      <c r="Y217" s="5">
        <v>1893000000000</v>
      </c>
      <c r="Z217" s="5">
        <v>2358000000000</v>
      </c>
    </row>
    <row r="218" spans="2:26" ht="15.5" x14ac:dyDescent="0.35">
      <c r="C218" t="s">
        <v>312</v>
      </c>
      <c r="I218" s="5">
        <v>370000000000</v>
      </c>
      <c r="J218" s="5">
        <v>766000000000</v>
      </c>
      <c r="K218" s="5">
        <v>323000000000</v>
      </c>
      <c r="L218" s="5">
        <v>284000000000</v>
      </c>
      <c r="M218" s="5">
        <v>99000000000</v>
      </c>
      <c r="N218" s="5">
        <v>757000000000</v>
      </c>
      <c r="O218" s="5">
        <v>359000000000</v>
      </c>
      <c r="P218" s="5">
        <v>110000000000</v>
      </c>
      <c r="Q218" s="5">
        <v>-146000000000</v>
      </c>
      <c r="R218" s="5">
        <v>307000000000</v>
      </c>
      <c r="S218" s="5">
        <v>11000000000</v>
      </c>
      <c r="T218" s="5">
        <v>22000000000</v>
      </c>
      <c r="U218" s="5">
        <v>54000000000</v>
      </c>
      <c r="V218" s="5">
        <v>78000000000</v>
      </c>
      <c r="W218" s="5">
        <v>-46000000000</v>
      </c>
      <c r="X218" s="5">
        <v>119000000000</v>
      </c>
      <c r="Y218" s="5">
        <v>171000000000</v>
      </c>
      <c r="Z218" s="5">
        <v>-39000000000</v>
      </c>
    </row>
    <row r="219" spans="2:26" ht="15.5" x14ac:dyDescent="0.35">
      <c r="C219" t="s">
        <v>313</v>
      </c>
      <c r="I219" s="5">
        <v>-228000000000</v>
      </c>
      <c r="J219" s="5">
        <v>-204000000000</v>
      </c>
      <c r="K219" s="5">
        <v>-117000000000</v>
      </c>
      <c r="L219" s="5">
        <v>-166000000000</v>
      </c>
      <c r="M219" s="5">
        <v>-172000000000</v>
      </c>
      <c r="N219" s="5">
        <v>-122000000000</v>
      </c>
      <c r="O219" s="5">
        <v>-43000000000</v>
      </c>
      <c r="P219" s="5">
        <v>-60000000000</v>
      </c>
      <c r="Q219" s="5">
        <v>-31000000000</v>
      </c>
      <c r="R219" s="5">
        <v>-77000000000</v>
      </c>
      <c r="S219" s="5">
        <v>-243000000000</v>
      </c>
      <c r="T219" s="5">
        <v>-152000000000</v>
      </c>
      <c r="U219" s="5">
        <v>-200000000000</v>
      </c>
      <c r="V219" s="5">
        <v>-93000000000</v>
      </c>
      <c r="W219" s="5">
        <v>-106000000000</v>
      </c>
      <c r="X219" s="5">
        <v>-135000000000</v>
      </c>
      <c r="Y219" s="5">
        <v>-350000000000</v>
      </c>
      <c r="Z219" s="5">
        <v>-1866000000000</v>
      </c>
    </row>
    <row r="220" spans="2:26" ht="15.5" x14ac:dyDescent="0.35">
      <c r="C220" t="s">
        <v>14</v>
      </c>
      <c r="I220" s="5">
        <v>142000000000</v>
      </c>
      <c r="J220" s="5">
        <v>562000000000</v>
      </c>
      <c r="K220" s="5">
        <v>206000000000</v>
      </c>
      <c r="L220" s="5">
        <v>119000000000</v>
      </c>
      <c r="M220" s="5">
        <v>-73000000000</v>
      </c>
      <c r="N220" s="5">
        <v>635000000000</v>
      </c>
      <c r="O220" s="5">
        <v>315000000000</v>
      </c>
      <c r="P220" s="5">
        <v>50000000000</v>
      </c>
      <c r="Q220" s="5">
        <v>-177000000000</v>
      </c>
      <c r="R220" s="5">
        <v>230000000000</v>
      </c>
      <c r="S220" s="5">
        <v>-232000000000</v>
      </c>
      <c r="T220" s="5">
        <v>-129000000000</v>
      </c>
      <c r="U220" s="5">
        <v>-145000000000</v>
      </c>
      <c r="V220" s="5">
        <v>-15000000000</v>
      </c>
      <c r="W220" s="5">
        <v>-152000000000</v>
      </c>
      <c r="X220" s="5">
        <v>-16000000000</v>
      </c>
      <c r="Y220" s="5">
        <v>-179000000000</v>
      </c>
      <c r="Z220" s="5">
        <v>-1905000000000</v>
      </c>
    </row>
    <row r="221" spans="2:26" ht="15.5" x14ac:dyDescent="0.35">
      <c r="C221" t="s">
        <v>16</v>
      </c>
      <c r="I221" s="6">
        <v>2.38</v>
      </c>
      <c r="J221" s="6">
        <v>9.43</v>
      </c>
      <c r="K221" s="6">
        <v>3.46</v>
      </c>
      <c r="L221" s="6">
        <v>1.99</v>
      </c>
      <c r="M221" s="6">
        <v>-1.23</v>
      </c>
      <c r="N221" s="6">
        <v>10.66</v>
      </c>
      <c r="O221" s="6">
        <v>5.3</v>
      </c>
      <c r="P221" s="6">
        <v>0.84</v>
      </c>
      <c r="Q221" s="6">
        <v>-4.3600000000000003</v>
      </c>
      <c r="R221" s="6">
        <v>5.69</v>
      </c>
      <c r="S221" s="6">
        <v>-5.74</v>
      </c>
      <c r="T221" s="6">
        <v>-3.19</v>
      </c>
      <c r="U221" s="6">
        <v>-3.59</v>
      </c>
      <c r="V221" s="6">
        <v>-0.38</v>
      </c>
      <c r="W221" s="6">
        <v>-3.75</v>
      </c>
      <c r="X221" s="6">
        <v>-0.4</v>
      </c>
      <c r="Y221" s="6">
        <v>-4.42</v>
      </c>
      <c r="Z221" s="6">
        <v>-48.11</v>
      </c>
    </row>
    <row r="223" spans="2:26" ht="15.5" x14ac:dyDescent="0.35">
      <c r="B223" t="s">
        <v>314</v>
      </c>
      <c r="C223" t="s">
        <v>315</v>
      </c>
      <c r="D223" s="5">
        <v>100000000000</v>
      </c>
      <c r="E223" s="5">
        <v>-3000000000</v>
      </c>
      <c r="F223" s="5">
        <v>134000000000</v>
      </c>
      <c r="G223" s="5">
        <v>133000000000</v>
      </c>
      <c r="H223" s="5">
        <v>400000000000</v>
      </c>
      <c r="I223" s="5">
        <v>424000000000</v>
      </c>
      <c r="J223" s="5">
        <v>320000000000</v>
      </c>
      <c r="K223" s="5">
        <v>401000000000</v>
      </c>
      <c r="L223" s="5">
        <v>374000000000</v>
      </c>
      <c r="M223" s="5">
        <v>2212000000000</v>
      </c>
      <c r="N223" s="5">
        <v>381000000000</v>
      </c>
      <c r="O223" s="5">
        <v>-349000000000</v>
      </c>
      <c r="P223" s="5">
        <v>1723000000000</v>
      </c>
      <c r="Q223" s="5">
        <v>-2636000000000</v>
      </c>
    </row>
    <row r="224" spans="2:26" ht="15.5" x14ac:dyDescent="0.35">
      <c r="C224" t="s">
        <v>316</v>
      </c>
      <c r="H224" s="5">
        <v>364000000000</v>
      </c>
      <c r="I224" s="5">
        <v>424000000000</v>
      </c>
      <c r="J224" s="5">
        <v>320000000000</v>
      </c>
      <c r="K224" s="5">
        <v>401000000000</v>
      </c>
      <c r="L224" s="5">
        <v>374000000000</v>
      </c>
      <c r="M224" s="5">
        <v>2212000000000</v>
      </c>
      <c r="N224" s="5">
        <v>381000000000</v>
      </c>
      <c r="O224" s="5">
        <v>-349000000000</v>
      </c>
      <c r="P224" s="5">
        <v>1723000000000</v>
      </c>
      <c r="Q224" s="5">
        <v>-2636000000000</v>
      </c>
    </row>
    <row r="225" spans="3:17" ht="15.5" x14ac:dyDescent="0.35">
      <c r="C225" t="s">
        <v>56</v>
      </c>
      <c r="D225" s="6">
        <v>1.68</v>
      </c>
      <c r="E225" s="6">
        <v>-0.05</v>
      </c>
      <c r="F225" s="6">
        <v>2.2400000000000002</v>
      </c>
      <c r="G225" s="6">
        <v>2.2400000000000002</v>
      </c>
      <c r="H225" s="6">
        <v>6.71</v>
      </c>
      <c r="I225" s="6">
        <v>7.11</v>
      </c>
      <c r="J225" s="6">
        <v>5.37</v>
      </c>
      <c r="K225" s="6">
        <v>6.74</v>
      </c>
      <c r="L225" s="6">
        <v>6.27</v>
      </c>
      <c r="M225" s="6">
        <v>37.130000000000003</v>
      </c>
      <c r="N225" s="6">
        <v>6.39</v>
      </c>
      <c r="O225" s="6">
        <v>-5.86</v>
      </c>
      <c r="P225" s="6">
        <v>28.92</v>
      </c>
      <c r="Q225" s="6">
        <v>-44.25</v>
      </c>
    </row>
    <row r="226" spans="3:17" ht="15.5" x14ac:dyDescent="0.35">
      <c r="C226" t="s">
        <v>319</v>
      </c>
      <c r="H226" s="6">
        <v>6.1</v>
      </c>
      <c r="I226" s="6">
        <v>7.11</v>
      </c>
      <c r="J226" s="6">
        <v>5.37</v>
      </c>
      <c r="K226" s="6">
        <v>6.74</v>
      </c>
      <c r="L226" s="6">
        <v>6.27</v>
      </c>
      <c r="M226" s="6">
        <v>37.130000000000003</v>
      </c>
      <c r="N226" s="6">
        <v>6.39</v>
      </c>
      <c r="O226" s="6">
        <v>-5.86</v>
      </c>
      <c r="P226" s="6">
        <v>28.92</v>
      </c>
      <c r="Q226" s="6">
        <v>-44.25</v>
      </c>
    </row>
    <row r="227" spans="3:17" ht="15.5" x14ac:dyDescent="0.35">
      <c r="C227" t="s">
        <v>322</v>
      </c>
      <c r="D227" s="5">
        <v>2470000000000</v>
      </c>
      <c r="E227" s="5">
        <v>2611000000000</v>
      </c>
      <c r="F227" s="5">
        <v>2581000000000</v>
      </c>
      <c r="G227" s="5">
        <v>2360000000000</v>
      </c>
      <c r="H227" s="5">
        <v>9879000000000</v>
      </c>
      <c r="I227" s="5">
        <v>9947000000000</v>
      </c>
      <c r="J227" s="5">
        <v>9280000000000</v>
      </c>
      <c r="K227" s="5">
        <v>9027000000000</v>
      </c>
      <c r="L227" s="5">
        <v>8242000000000</v>
      </c>
      <c r="M227" s="5">
        <v>8028000000000</v>
      </c>
      <c r="N227" s="5">
        <v>7574000000000</v>
      </c>
      <c r="O227" s="5">
        <v>7176000000000</v>
      </c>
      <c r="P227" s="5">
        <v>7391000000000</v>
      </c>
      <c r="Q227" s="5">
        <v>6576000000000</v>
      </c>
    </row>
    <row r="228" spans="3:17" ht="15.5" x14ac:dyDescent="0.35">
      <c r="C228" t="s">
        <v>323</v>
      </c>
      <c r="H228" s="5">
        <v>10021000000000</v>
      </c>
      <c r="I228" s="5">
        <v>9947000000000</v>
      </c>
      <c r="J228" s="5">
        <v>9280000000000</v>
      </c>
      <c r="K228" s="5">
        <v>9027000000000</v>
      </c>
      <c r="L228" s="5">
        <v>8242000000000</v>
      </c>
      <c r="M228" s="5">
        <v>8028000000000</v>
      </c>
      <c r="N228" s="5">
        <v>7574000000000</v>
      </c>
      <c r="O228" s="5">
        <v>7176000000000</v>
      </c>
      <c r="P228" s="5">
        <v>7391000000000</v>
      </c>
      <c r="Q228" s="5">
        <v>6576000000000</v>
      </c>
    </row>
    <row r="229" spans="3:17" ht="15.5" x14ac:dyDescent="0.35">
      <c r="C229" t="s">
        <v>327</v>
      </c>
      <c r="I229" s="6">
        <v>7.45</v>
      </c>
    </row>
    <row r="230" spans="3:17" ht="15.5" x14ac:dyDescent="0.35">
      <c r="C230" t="s">
        <v>328</v>
      </c>
      <c r="I230" s="6">
        <v>8.19</v>
      </c>
    </row>
    <row r="231" spans="3:17" ht="15.5" x14ac:dyDescent="0.35">
      <c r="C231" t="s">
        <v>329</v>
      </c>
      <c r="I231" s="6">
        <v>7.49</v>
      </c>
    </row>
    <row r="232" spans="3:17" ht="15.5" x14ac:dyDescent="0.35">
      <c r="C232" t="s">
        <v>330</v>
      </c>
      <c r="I232" s="6">
        <v>0.12210000000000001</v>
      </c>
    </row>
    <row r="233" spans="3:17" ht="15.5" x14ac:dyDescent="0.35">
      <c r="C233" t="s">
        <v>331</v>
      </c>
      <c r="I233" s="6">
        <v>0.3</v>
      </c>
    </row>
    <row r="234" spans="3:17" ht="15.5" x14ac:dyDescent="0.35">
      <c r="C234" t="s">
        <v>332</v>
      </c>
      <c r="I234" s="6">
        <v>0.77</v>
      </c>
    </row>
    <row r="235" spans="3:17" ht="15.5" x14ac:dyDescent="0.35">
      <c r="C235" t="s">
        <v>333</v>
      </c>
      <c r="I235" s="6">
        <v>11.77</v>
      </c>
    </row>
    <row r="236" spans="3:17" ht="15.5" x14ac:dyDescent="0.35">
      <c r="C236" t="s">
        <v>334</v>
      </c>
      <c r="I236" s="6">
        <v>33.49</v>
      </c>
    </row>
    <row r="237" spans="3:17" ht="15.5" x14ac:dyDescent="0.35">
      <c r="C237" t="s">
        <v>335</v>
      </c>
      <c r="I237" s="6">
        <v>6.87</v>
      </c>
    </row>
    <row r="238" spans="3:17" ht="15.5" x14ac:dyDescent="0.35">
      <c r="C238" t="s">
        <v>336</v>
      </c>
      <c r="I238" s="6">
        <v>5.6</v>
      </c>
    </row>
    <row r="239" spans="3:17" ht="15.5" x14ac:dyDescent="0.35">
      <c r="C239" t="s">
        <v>337</v>
      </c>
      <c r="I239" s="6">
        <v>0.25</v>
      </c>
    </row>
    <row r="240" spans="3:17" ht="15.5" x14ac:dyDescent="0.35">
      <c r="C240" t="s">
        <v>338</v>
      </c>
      <c r="I240" s="6">
        <v>1.91</v>
      </c>
    </row>
    <row r="241" spans="3:9" ht="15.5" x14ac:dyDescent="0.35">
      <c r="C241" t="s">
        <v>339</v>
      </c>
      <c r="I241" s="6">
        <v>6.1</v>
      </c>
    </row>
    <row r="242" spans="3:9" ht="15.5" x14ac:dyDescent="0.35">
      <c r="C242" t="s">
        <v>340</v>
      </c>
      <c r="I242" s="6">
        <v>6.71</v>
      </c>
    </row>
    <row r="243" spans="3:9" ht="15.5" x14ac:dyDescent="0.35">
      <c r="C243" t="s">
        <v>341</v>
      </c>
      <c r="I243" s="6">
        <v>168.22</v>
      </c>
    </row>
    <row r="244" spans="3:9" ht="15.5" x14ac:dyDescent="0.35">
      <c r="C244" t="s">
        <v>342</v>
      </c>
      <c r="D244" s="6">
        <v>1.76</v>
      </c>
    </row>
    <row r="245" spans="3:9" ht="15.5" x14ac:dyDescent="0.35">
      <c r="C245" t="s">
        <v>343</v>
      </c>
      <c r="I245" s="6">
        <v>65.27</v>
      </c>
    </row>
    <row r="246" spans="3:9" ht="15.5" x14ac:dyDescent="0.35">
      <c r="C246" t="s">
        <v>344</v>
      </c>
      <c r="I246" s="6">
        <v>1.49</v>
      </c>
    </row>
    <row r="247" spans="3:9" ht="15.5" x14ac:dyDescent="0.35">
      <c r="C247" t="s">
        <v>345</v>
      </c>
      <c r="D247" s="6">
        <v>1.1299999999999999</v>
      </c>
    </row>
    <row r="248" spans="3:9" ht="15.5" x14ac:dyDescent="0.35">
      <c r="C248" t="s">
        <v>346</v>
      </c>
      <c r="D248" s="6">
        <v>0.48</v>
      </c>
    </row>
    <row r="249" spans="3:9" ht="15.5" x14ac:dyDescent="0.35">
      <c r="C249" t="s">
        <v>347</v>
      </c>
      <c r="D249" s="6">
        <v>0.51</v>
      </c>
    </row>
    <row r="250" spans="3:9" ht="15.5" x14ac:dyDescent="0.35">
      <c r="C250" t="s">
        <v>348</v>
      </c>
      <c r="D250" s="6">
        <v>0.09</v>
      </c>
    </row>
    <row r="251" spans="3:9" ht="15.5" x14ac:dyDescent="0.35">
      <c r="C251" t="s">
        <v>349</v>
      </c>
      <c r="D251" s="6">
        <v>0.82</v>
      </c>
    </row>
    <row r="252" spans="3:9" ht="15.5" x14ac:dyDescent="0.35">
      <c r="C252" t="s">
        <v>350</v>
      </c>
      <c r="D252" s="6">
        <v>0.28000000000000003</v>
      </c>
    </row>
    <row r="253" spans="3:9" ht="15.5" x14ac:dyDescent="0.35">
      <c r="C253" t="s">
        <v>351</v>
      </c>
      <c r="D253" s="6">
        <v>1.82</v>
      </c>
    </row>
    <row r="254" spans="3:9" ht="15.5" x14ac:dyDescent="0.35">
      <c r="C254" t="s">
        <v>352</v>
      </c>
      <c r="I254" s="6">
        <v>4.4400000000000004</v>
      </c>
    </row>
    <row r="255" spans="3:9" ht="15.5" x14ac:dyDescent="0.35">
      <c r="C255" t="s">
        <v>12</v>
      </c>
      <c r="D255" s="5">
        <v>-81000000000</v>
      </c>
    </row>
    <row r="256" spans="3:9" ht="15.5" x14ac:dyDescent="0.35">
      <c r="C256" t="s">
        <v>353</v>
      </c>
      <c r="I256" s="6">
        <v>1.1200000000000001</v>
      </c>
    </row>
    <row r="257" spans="3:9" ht="15.5" x14ac:dyDescent="0.35">
      <c r="C257" t="s">
        <v>354</v>
      </c>
      <c r="I257" s="6">
        <v>5.1299999999999998E-2</v>
      </c>
    </row>
    <row r="258" spans="3:9" ht="15.5" x14ac:dyDescent="0.35">
      <c r="C258" t="s">
        <v>355</v>
      </c>
      <c r="I258" s="6">
        <v>9.35E-2</v>
      </c>
    </row>
    <row r="259" spans="3:9" ht="15.5" x14ac:dyDescent="0.35">
      <c r="C259" t="s">
        <v>356</v>
      </c>
      <c r="I259" s="6">
        <v>0.1595</v>
      </c>
    </row>
    <row r="260" spans="3:9" ht="15.5" x14ac:dyDescent="0.35">
      <c r="C260" t="s">
        <v>357</v>
      </c>
      <c r="I260" s="6">
        <v>8.0799999999999997E-2</v>
      </c>
    </row>
    <row r="261" spans="3:9" ht="15.5" x14ac:dyDescent="0.35">
      <c r="C261" t="s">
        <v>358</v>
      </c>
      <c r="D261" s="6">
        <v>36.6</v>
      </c>
    </row>
    <row r="262" spans="3:9" ht="15.5" x14ac:dyDescent="0.35">
      <c r="C262" t="s">
        <v>359</v>
      </c>
      <c r="D262" s="6">
        <v>79.88</v>
      </c>
    </row>
    <row r="263" spans="3:9" ht="15.5" x14ac:dyDescent="0.35">
      <c r="C263" t="s">
        <v>360</v>
      </c>
      <c r="D263" s="6">
        <v>26.02</v>
      </c>
    </row>
    <row r="264" spans="3:9" ht="15.5" x14ac:dyDescent="0.35">
      <c r="C264" t="s">
        <v>361</v>
      </c>
      <c r="D264" s="6">
        <v>90.46</v>
      </c>
    </row>
    <row r="265" spans="3:9" ht="15.5" x14ac:dyDescent="0.35">
      <c r="C265" t="s">
        <v>362</v>
      </c>
      <c r="D265" s="6">
        <v>2.4900000000000002</v>
      </c>
    </row>
    <row r="266" spans="3:9" ht="15.5" x14ac:dyDescent="0.35">
      <c r="C266" t="s">
        <v>363</v>
      </c>
      <c r="I266" s="6">
        <v>1.4</v>
      </c>
    </row>
    <row r="267" spans="3:9" ht="15.5" x14ac:dyDescent="0.35">
      <c r="C267" t="s">
        <v>364</v>
      </c>
      <c r="I267" s="6">
        <v>4.57</v>
      </c>
    </row>
    <row r="268" spans="3:9" ht="15.5" x14ac:dyDescent="0.35">
      <c r="C268" t="s">
        <v>52</v>
      </c>
      <c r="I268" s="5">
        <v>2979000000000</v>
      </c>
    </row>
    <row r="269" spans="3:9" ht="15.5" x14ac:dyDescent="0.35">
      <c r="C269" t="s">
        <v>365</v>
      </c>
      <c r="I269" s="5">
        <v>4861000000000</v>
      </c>
    </row>
    <row r="270" spans="3:9" ht="15.5" x14ac:dyDescent="0.35">
      <c r="C270" t="s">
        <v>366</v>
      </c>
      <c r="I270" s="5">
        <v>59570000000</v>
      </c>
    </row>
    <row r="271" spans="3:9" ht="15.5" x14ac:dyDescent="0.35">
      <c r="C271" t="s">
        <v>367</v>
      </c>
      <c r="I271" s="6">
        <v>0.54700000000000004</v>
      </c>
    </row>
    <row r="272" spans="3:9" ht="15.5" x14ac:dyDescent="0.35">
      <c r="C272" t="s">
        <v>368</v>
      </c>
      <c r="D272" s="6">
        <v>0.18559999999999999</v>
      </c>
    </row>
    <row r="273" spans="3:9" ht="15.5" x14ac:dyDescent="0.35">
      <c r="C273" t="s">
        <v>369</v>
      </c>
      <c r="D273" s="6">
        <v>6.7500000000000004E-2</v>
      </c>
    </row>
    <row r="274" spans="3:9" ht="15.5" x14ac:dyDescent="0.35">
      <c r="C274" t="s">
        <v>370</v>
      </c>
      <c r="D274" s="6">
        <v>4.0500000000000001E-2</v>
      </c>
    </row>
    <row r="275" spans="3:9" ht="15.5" x14ac:dyDescent="0.35">
      <c r="C275" t="s">
        <v>371</v>
      </c>
      <c r="D275" s="6">
        <v>3.1E-2</v>
      </c>
    </row>
    <row r="276" spans="3:9" ht="15.5" x14ac:dyDescent="0.35">
      <c r="C276" t="s">
        <v>372</v>
      </c>
      <c r="D276" s="6">
        <v>-9.3100000000000002E-2</v>
      </c>
    </row>
    <row r="277" spans="3:9" ht="15.5" x14ac:dyDescent="0.35">
      <c r="C277" t="s">
        <v>373</v>
      </c>
      <c r="D277" s="6">
        <v>-0.375</v>
      </c>
    </row>
    <row r="278" spans="3:9" ht="15.5" x14ac:dyDescent="0.35">
      <c r="C278" t="s">
        <v>377</v>
      </c>
      <c r="I278" s="5">
        <v>6</v>
      </c>
    </row>
    <row r="279" spans="3:9" ht="15.5" x14ac:dyDescent="0.35">
      <c r="C279" t="s">
        <v>378</v>
      </c>
      <c r="I279" s="6">
        <v>0.4</v>
      </c>
    </row>
    <row r="280" spans="3:9" ht="15.5" x14ac:dyDescent="0.35">
      <c r="C280" t="s">
        <v>379</v>
      </c>
      <c r="I280" s="6">
        <v>0.7</v>
      </c>
    </row>
    <row r="281" spans="3:9" ht="15.5" x14ac:dyDescent="0.35">
      <c r="C281" t="s">
        <v>380</v>
      </c>
      <c r="I281" s="6">
        <v>0.74</v>
      </c>
    </row>
    <row r="282" spans="3:9" ht="15.5" x14ac:dyDescent="0.35">
      <c r="C282" t="s">
        <v>381</v>
      </c>
      <c r="I282" s="6">
        <v>0.85</v>
      </c>
    </row>
    <row r="283" spans="3:9" ht="15.5" x14ac:dyDescent="0.35">
      <c r="C283" t="s">
        <v>382</v>
      </c>
      <c r="I283" s="6">
        <v>0.87</v>
      </c>
    </row>
    <row r="284" spans="3:9" ht="15.5" x14ac:dyDescent="0.35">
      <c r="C284" t="s">
        <v>383</v>
      </c>
      <c r="I284" s="6">
        <v>0.67</v>
      </c>
    </row>
    <row r="285" spans="3:9" ht="15.5" x14ac:dyDescent="0.35">
      <c r="C285" t="s">
        <v>384</v>
      </c>
      <c r="I285" s="6">
        <v>0.52</v>
      </c>
    </row>
    <row r="286" spans="3:9" ht="15.5" x14ac:dyDescent="0.35">
      <c r="C286" t="s">
        <v>385</v>
      </c>
      <c r="I286" s="5">
        <v>10021000000000</v>
      </c>
    </row>
    <row r="287" spans="3:9" ht="15.5" x14ac:dyDescent="0.35">
      <c r="C287" t="s">
        <v>386</v>
      </c>
      <c r="I287" s="5">
        <v>1949000000000</v>
      </c>
    </row>
    <row r="288" spans="3:9" ht="15.5" x14ac:dyDescent="0.35">
      <c r="C288" t="s">
        <v>387</v>
      </c>
      <c r="I288" s="5">
        <v>867000000000</v>
      </c>
    </row>
    <row r="289" spans="3:9" ht="15.5" x14ac:dyDescent="0.35">
      <c r="C289" t="s">
        <v>388</v>
      </c>
      <c r="I289" s="5">
        <v>364000000000</v>
      </c>
    </row>
    <row r="290" spans="3:9" ht="15.5" x14ac:dyDescent="0.35">
      <c r="C290" t="s">
        <v>389</v>
      </c>
      <c r="D290" s="5">
        <v>105000000000</v>
      </c>
    </row>
    <row r="291" spans="3:9" ht="15.5" x14ac:dyDescent="0.35">
      <c r="C291" t="s">
        <v>390</v>
      </c>
      <c r="D291" s="5">
        <v>7086000000000</v>
      </c>
    </row>
    <row r="292" spans="3:9" ht="15.5" x14ac:dyDescent="0.35">
      <c r="C292" t="s">
        <v>391</v>
      </c>
      <c r="D292" s="5">
        <v>3195000000000</v>
      </c>
    </row>
    <row r="293" spans="3:9" ht="15.5" x14ac:dyDescent="0.35">
      <c r="C293" t="s">
        <v>299</v>
      </c>
      <c r="D293" s="5">
        <v>335000000000</v>
      </c>
    </row>
    <row r="294" spans="3:9" ht="15.5" x14ac:dyDescent="0.35">
      <c r="C294" t="s">
        <v>298</v>
      </c>
      <c r="I294" s="5">
        <v>3888000000000</v>
      </c>
    </row>
    <row r="295" spans="3:9" ht="15.5" x14ac:dyDescent="0.35">
      <c r="C295" t="s">
        <v>297</v>
      </c>
      <c r="D295" s="5">
        <v>333000000000</v>
      </c>
    </row>
    <row r="296" spans="3:9" ht="15.5" x14ac:dyDescent="0.35">
      <c r="C296" t="s">
        <v>296</v>
      </c>
      <c r="D296" s="5">
        <v>1651000000000</v>
      </c>
    </row>
    <row r="297" spans="3:9" ht="15.5" x14ac:dyDescent="0.35">
      <c r="C297" t="s">
        <v>23</v>
      </c>
      <c r="D297" s="5">
        <v>1984000000000</v>
      </c>
    </row>
    <row r="298" spans="3:9" ht="15.5" x14ac:dyDescent="0.35">
      <c r="C298" t="s">
        <v>20</v>
      </c>
      <c r="D298" s="5">
        <v>1879000000000</v>
      </c>
    </row>
    <row r="299" spans="3:9" ht="15.5" x14ac:dyDescent="0.35">
      <c r="C299" t="s">
        <v>392</v>
      </c>
      <c r="I299" s="5">
        <v>3891000000000</v>
      </c>
    </row>
    <row r="300" spans="3:9" ht="15.5" x14ac:dyDescent="0.35">
      <c r="C300" t="s">
        <v>393</v>
      </c>
      <c r="I300" s="5">
        <v>253000000000</v>
      </c>
    </row>
    <row r="301" spans="3:9" ht="15.5" x14ac:dyDescent="0.35">
      <c r="C301" t="s">
        <v>394</v>
      </c>
      <c r="I301" s="5">
        <v>-163000000000</v>
      </c>
    </row>
    <row r="302" spans="3:9" ht="15.5" x14ac:dyDescent="0.35">
      <c r="C302" t="s">
        <v>395</v>
      </c>
      <c r="I302" s="5">
        <v>-44000000000</v>
      </c>
    </row>
    <row r="303" spans="3:9" ht="15.5" x14ac:dyDescent="0.35">
      <c r="C303" t="s">
        <v>396</v>
      </c>
      <c r="I303" s="5">
        <v>-164000000000</v>
      </c>
    </row>
    <row r="304" spans="3:9" ht="15.5" x14ac:dyDescent="0.35">
      <c r="C304" t="s">
        <v>397</v>
      </c>
      <c r="I304" s="5">
        <v>89000000000</v>
      </c>
    </row>
  </sheetData>
  <pageMargins left="0.7" right="0.7" top="0.75" bottom="0.75" header="0.3" footer="0.3"/>
  <ignoredErrors>
    <ignoredError sqref="A1:Z30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1572</v>
      </c>
      <c r="D2" s="2" vm="122">
        <f ca="1">IFERROR(_xlfn.STOCKHISTORY("XIDX:" &amp; $C$1, D3, , 0, 0, 1), "Libur")</f>
        <v>278</v>
      </c>
      <c r="H2" s="2" vm="122">
        <f ca="1">IFERROR(INDEX(D2:G2,COUNT(D2:G2)),"")</f>
        <v>278</v>
      </c>
      <c r="I2" s="2" vm="295">
        <f t="shared" ref="I2:Q2" ca="1" si="0">IFERROR(_xlfn.STOCKHISTORY("XIDX:" &amp; $C$1, I1, , 0, 0, 1), "Libur")</f>
        <v>316</v>
      </c>
      <c r="J2" s="2" vm="374">
        <f t="shared" ca="1" si="0"/>
        <v>486</v>
      </c>
      <c r="K2" s="2" vm="375">
        <f t="shared" ca="1" si="0"/>
        <v>605</v>
      </c>
      <c r="L2" s="2" vm="376">
        <f t="shared" ca="1" si="0"/>
        <v>811.31619999999998</v>
      </c>
      <c r="M2" s="2" vm="377">
        <f t="shared" ca="1" si="0"/>
        <v>487.78519999999997</v>
      </c>
      <c r="N2" s="2" vm="378">
        <f t="shared" ca="1" si="0"/>
        <v>384.25529999999998</v>
      </c>
      <c r="O2" s="2" vm="379">
        <f t="shared" ca="1" si="0"/>
        <v>447.96600000000001</v>
      </c>
      <c r="P2" s="2" vm="380">
        <f t="shared" ca="1" si="0"/>
        <v>542.53660000000002</v>
      </c>
      <c r="Q2" s="2" vm="381">
        <f t="shared" ca="1" si="0"/>
        <v>451.9479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 t="str">
        <f>IFERROR(INDEX(D51:D500,MATCH($C$4,$C$51:$C$500,0)),"")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6</v>
      </c>
      <c r="C5" t="s">
        <v>7</v>
      </c>
      <c r="D5" s="2" t="str">
        <f>IFERROR(INDEX(D51:D500,MATCH($C$5,$C$51:$C$500,0)),"")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8</v>
      </c>
      <c r="C6" t="s">
        <v>9</v>
      </c>
      <c r="D6" s="2" t="str">
        <f>IFERROR(INDEX(D51:D500,MATCH($C$6,$C$51:$C$500,0)),"")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10</v>
      </c>
      <c r="C7" t="s">
        <v>11</v>
      </c>
      <c r="D7" s="3" t="str">
        <f>IFERROR(INDEX(D51:D500,MATCH($C$7,$C$51:$C$500,0))/1000000000,"")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-118000000000</v>
      </c>
      <c r="H8" s="2">
        <f>IFERROR(INDEX(D8:G8,COUNT(D8:G8)),"")</f>
        <v>-118000000000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 t="str">
        <f>IFERROR(INDEX(D51:D500,MATCH($C$11,$C$51:$C$500,0)),"")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-119000000000</v>
      </c>
      <c r="H12" s="2">
        <f>IFERROR(INDEX(D12:G12,COUNT(D12:G12)),"")</f>
        <v>-119000000000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3133000000000</v>
      </c>
      <c r="H13" s="2">
        <f>IFERROR(INDEX(D13:G13,COUNT(D13:G13)),"")</f>
        <v>3133000000000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 t="str">
        <f>IFERROR(INDEX(D51:D500,MATCH($C$15,$C$51:$C$500,0)),"")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28</v>
      </c>
      <c r="D16" s="2" t="str">
        <f>IFERROR(INDEX(D51:D500,MATCH($C$16,$C$51:$C$500,0)),"")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401</v>
      </c>
      <c r="J18" t="s">
        <v>1461</v>
      </c>
      <c r="K18" t="s">
        <v>1462</v>
      </c>
      <c r="L18" t="s">
        <v>1463</v>
      </c>
      <c r="M18" t="s">
        <v>1464</v>
      </c>
      <c r="N18" t="s">
        <v>1465</v>
      </c>
      <c r="O18" t="s">
        <v>1466</v>
      </c>
      <c r="P18" t="s">
        <v>1467</v>
      </c>
      <c r="Q18" t="s">
        <v>1468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 t="str">
        <f>IFERROR(INDEX(D51:D500,MATCH($C$7,$C$51:$C$500,0)),"")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53</v>
      </c>
      <c r="C23" t="s">
        <v>54</v>
      </c>
      <c r="D23" s="3" t="str">
        <f>IFERROR(D5/D6*100,"")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3.45</v>
      </c>
      <c r="H25" s="3">
        <f>IFERROR(INDEX(D25:G25,COUNT(D25:G25)),"")</f>
        <v>3.45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58</v>
      </c>
      <c r="D26" s="4" t="str">
        <f>IFERROR(_xlfn.RRI(5,I25,D25),"")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 t="str">
        <f>IFERROR(D4/D21,"")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60</v>
      </c>
      <c r="D28" s="4" t="str">
        <f>IFERROR(_xlfn.RRI(5,I27,D27),"")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62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 t="str">
        <f>IFERROR(INDEX(D51:D500,MATCH($A$32,$C$51:$C$500,0)),"")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66</v>
      </c>
      <c r="B33" t="s">
        <v>67</v>
      </c>
      <c r="C33" t="s">
        <v>68</v>
      </c>
      <c r="D33" s="3" t="str">
        <f>IFERROR(INDEX(D51:D500,MATCH($A$33,$C$51:$C$500,0)),"")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69</v>
      </c>
      <c r="B34" t="s">
        <v>70</v>
      </c>
      <c r="C34" t="s">
        <v>71</v>
      </c>
      <c r="D34" s="3" t="str">
        <f>IFERROR(INDEX(D51:D500,MATCH($A$34,$C$51:$C$500,0)),"")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72</v>
      </c>
      <c r="B35" t="s">
        <v>73</v>
      </c>
      <c r="C35" t="s">
        <v>74</v>
      </c>
      <c r="D35" s="3" t="str">
        <f>IFERROR(INDEX(D51:D500,MATCH($A$35,$C$51:$C$500,0)),"")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0.4708</v>
      </c>
      <c r="I36" s="4">
        <f t="shared" si="28"/>
        <v>0.32850000000000001</v>
      </c>
      <c r="J36" s="4">
        <f t="shared" si="28"/>
        <v>0.19989999999999999</v>
      </c>
      <c r="K36" s="4">
        <f t="shared" si="28"/>
        <v>0.218</v>
      </c>
      <c r="L36" s="4">
        <f t="shared" si="28"/>
        <v>0.26140000000000002</v>
      </c>
      <c r="M36" s="4">
        <f t="shared" si="28"/>
        <v>0.24179999999999999</v>
      </c>
      <c r="N36" s="4">
        <f t="shared" si="28"/>
        <v>0.37590000000000001</v>
      </c>
      <c r="O36" s="4">
        <f t="shared" si="28"/>
        <v>0.18679999999999999</v>
      </c>
      <c r="P36" s="4">
        <f t="shared" si="28"/>
        <v>0.29210000000000003</v>
      </c>
      <c r="Q36" s="4">
        <f t="shared" si="28"/>
        <v>0.29189999999999999</v>
      </c>
    </row>
    <row r="37" spans="1:1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Q37" si="29">IFERROR(INDEX(H51:H500,MATCH($C$37,$C$51:$C$500,0)),"")</f>
        <v>6.5</v>
      </c>
      <c r="I37" s="3">
        <f t="shared" si="29"/>
        <v>6.5</v>
      </c>
      <c r="J37" s="3">
        <f t="shared" si="29"/>
        <v>6.5</v>
      </c>
      <c r="K37" s="3">
        <f t="shared" si="29"/>
        <v>7</v>
      </c>
      <c r="L37" s="3">
        <f t="shared" si="29"/>
        <v>11</v>
      </c>
      <c r="M37" s="3">
        <f t="shared" si="29"/>
        <v>9</v>
      </c>
      <c r="N37" s="3">
        <f t="shared" si="29"/>
        <v>4</v>
      </c>
      <c r="O37" s="3">
        <f t="shared" si="29"/>
        <v>2</v>
      </c>
      <c r="P37" s="3">
        <f t="shared" si="29"/>
        <v>4</v>
      </c>
      <c r="Q37" s="3">
        <f t="shared" si="29"/>
        <v>4</v>
      </c>
    </row>
    <row r="50" spans="2:17" ht="15.5" x14ac:dyDescent="0.35">
      <c r="H50" t="s">
        <v>83</v>
      </c>
      <c r="I50" t="s">
        <v>401</v>
      </c>
      <c r="J50" t="s">
        <v>1461</v>
      </c>
      <c r="K50" t="s">
        <v>1462</v>
      </c>
      <c r="L50" t="s">
        <v>1463</v>
      </c>
      <c r="M50" t="s">
        <v>1464</v>
      </c>
      <c r="N50" t="s">
        <v>1465</v>
      </c>
      <c r="O50" t="s">
        <v>1466</v>
      </c>
      <c r="P50" t="s">
        <v>1467</v>
      </c>
      <c r="Q50" t="s">
        <v>1468</v>
      </c>
    </row>
    <row r="51" spans="2:17" ht="15.5" x14ac:dyDescent="0.35">
      <c r="B51" t="s">
        <v>314</v>
      </c>
      <c r="C51" t="s">
        <v>315</v>
      </c>
      <c r="D51" s="5">
        <v>20000000000</v>
      </c>
      <c r="E51" s="5">
        <v>45000000000</v>
      </c>
      <c r="F51" s="5">
        <v>41000000000</v>
      </c>
      <c r="G51" s="5">
        <v>22000000000</v>
      </c>
      <c r="H51" s="5">
        <v>78000000000</v>
      </c>
      <c r="I51" s="5">
        <v>112000000000</v>
      </c>
      <c r="J51" s="5">
        <v>185000000000</v>
      </c>
      <c r="K51" s="5">
        <v>182000000000</v>
      </c>
      <c r="L51" s="5">
        <v>239000000000</v>
      </c>
      <c r="M51" s="5">
        <v>212000000000</v>
      </c>
      <c r="N51" s="5">
        <v>60000000000</v>
      </c>
      <c r="O51" s="5">
        <v>61000000000</v>
      </c>
      <c r="P51" s="5">
        <v>78000000000</v>
      </c>
      <c r="Q51" s="5">
        <v>78000000000</v>
      </c>
    </row>
    <row r="52" spans="2:17" ht="15.5" x14ac:dyDescent="0.35">
      <c r="C52" t="s">
        <v>316</v>
      </c>
      <c r="H52" s="5">
        <v>128000000000</v>
      </c>
      <c r="I52" s="5">
        <v>112000000000</v>
      </c>
      <c r="J52" s="5">
        <v>185000000000</v>
      </c>
      <c r="K52" s="5">
        <v>182000000000</v>
      </c>
      <c r="L52" s="5">
        <v>239000000000</v>
      </c>
      <c r="M52" s="5">
        <v>212000000000</v>
      </c>
      <c r="N52" s="5">
        <v>60000000000</v>
      </c>
      <c r="O52" s="5">
        <v>61000000000</v>
      </c>
      <c r="P52" s="5">
        <v>78000000000</v>
      </c>
      <c r="Q52" s="5">
        <v>78000000000</v>
      </c>
    </row>
    <row r="53" spans="2:17" ht="15.5" x14ac:dyDescent="0.35">
      <c r="C53" t="s">
        <v>317</v>
      </c>
      <c r="H53" s="6">
        <v>6.5</v>
      </c>
      <c r="I53" s="6">
        <v>6.5</v>
      </c>
      <c r="J53" s="6">
        <v>6.5</v>
      </c>
      <c r="K53" s="5">
        <v>7</v>
      </c>
      <c r="L53" s="5">
        <v>11</v>
      </c>
      <c r="M53" s="5">
        <v>9</v>
      </c>
      <c r="N53" s="5">
        <v>4</v>
      </c>
      <c r="O53" s="5">
        <v>2</v>
      </c>
      <c r="P53" s="5">
        <v>4</v>
      </c>
      <c r="Q53" s="5">
        <v>4</v>
      </c>
    </row>
    <row r="54" spans="2:17" ht="15.5" x14ac:dyDescent="0.35">
      <c r="C54" t="s">
        <v>76</v>
      </c>
      <c r="H54" s="6">
        <v>0.4708</v>
      </c>
      <c r="I54" s="6">
        <v>0.32850000000000001</v>
      </c>
      <c r="J54" s="6">
        <v>0.19989999999999999</v>
      </c>
      <c r="K54" s="6">
        <v>0.218</v>
      </c>
      <c r="L54" s="6">
        <v>0.26140000000000002</v>
      </c>
      <c r="M54" s="6">
        <v>0.24179999999999999</v>
      </c>
      <c r="N54" s="6">
        <v>0.37590000000000001</v>
      </c>
      <c r="O54" s="6">
        <v>0.18679999999999999</v>
      </c>
      <c r="P54" s="6">
        <v>0.29210000000000003</v>
      </c>
      <c r="Q54" s="6">
        <v>0.29189999999999999</v>
      </c>
    </row>
    <row r="55" spans="2:17" ht="15.5" x14ac:dyDescent="0.35">
      <c r="C55" t="s">
        <v>318</v>
      </c>
      <c r="H55" s="6">
        <v>2.29E-2</v>
      </c>
      <c r="I55" s="6">
        <v>2.6600000000000002E-2</v>
      </c>
      <c r="J55" s="6">
        <v>2.6600000000000002E-2</v>
      </c>
      <c r="K55" s="6">
        <v>1.41E-2</v>
      </c>
      <c r="L55" s="6">
        <v>1.4800000000000001E-2</v>
      </c>
      <c r="M55" s="6">
        <v>1.5100000000000001E-2</v>
      </c>
      <c r="N55" s="6">
        <v>7.6E-3</v>
      </c>
      <c r="O55" s="6">
        <v>6.3E-3</v>
      </c>
      <c r="P55" s="6">
        <v>6.8000000000000005E-3</v>
      </c>
      <c r="Q55" s="6">
        <v>6.8000000000000005E-3</v>
      </c>
    </row>
    <row r="56" spans="2:17" ht="15.5" x14ac:dyDescent="0.35">
      <c r="C56" t="s">
        <v>56</v>
      </c>
      <c r="D56" s="6">
        <v>3.45</v>
      </c>
      <c r="E56" s="6">
        <v>7.98</v>
      </c>
      <c r="F56" s="6">
        <v>7.21</v>
      </c>
      <c r="G56" s="6">
        <v>3.85</v>
      </c>
      <c r="H56" s="6">
        <v>13.81</v>
      </c>
      <c r="I56" s="6">
        <v>19.79</v>
      </c>
      <c r="J56" s="6">
        <v>32.520000000000003</v>
      </c>
      <c r="K56" s="6">
        <v>32.1</v>
      </c>
      <c r="L56" s="6">
        <v>42.07</v>
      </c>
      <c r="M56" s="6">
        <v>37.22</v>
      </c>
      <c r="N56" s="6">
        <v>10.64</v>
      </c>
      <c r="O56" s="6">
        <v>10.7</v>
      </c>
      <c r="P56" s="6">
        <v>13.69</v>
      </c>
      <c r="Q56" s="6">
        <v>13.7</v>
      </c>
    </row>
    <row r="57" spans="2:17" ht="15.5" x14ac:dyDescent="0.35">
      <c r="C57" t="s">
        <v>319</v>
      </c>
      <c r="H57" s="6">
        <v>22.49</v>
      </c>
      <c r="I57" s="6">
        <v>19.79</v>
      </c>
      <c r="J57" s="6">
        <v>32.520000000000003</v>
      </c>
      <c r="K57" s="6">
        <v>32.1</v>
      </c>
      <c r="L57" s="6">
        <v>42.07</v>
      </c>
      <c r="M57" s="6">
        <v>37.22</v>
      </c>
      <c r="N57" s="6">
        <v>10.64</v>
      </c>
      <c r="O57" s="6">
        <v>10.7</v>
      </c>
      <c r="P57" s="6">
        <v>13.69</v>
      </c>
      <c r="Q57" s="6">
        <v>13.7</v>
      </c>
    </row>
    <row r="58" spans="2:17" ht="15.5" x14ac:dyDescent="0.35">
      <c r="C58" t="s">
        <v>78</v>
      </c>
      <c r="H58" s="6">
        <v>6.5</v>
      </c>
      <c r="I58" s="6">
        <v>6.5</v>
      </c>
      <c r="J58" s="6">
        <v>6.5</v>
      </c>
      <c r="K58" s="5">
        <v>7</v>
      </c>
      <c r="L58" s="5">
        <v>11</v>
      </c>
      <c r="M58" s="5">
        <v>9</v>
      </c>
      <c r="N58" s="5">
        <v>4</v>
      </c>
      <c r="O58" s="5">
        <v>2</v>
      </c>
      <c r="P58" s="5">
        <v>4</v>
      </c>
      <c r="Q58" s="5">
        <v>4</v>
      </c>
    </row>
    <row r="59" spans="2:17" ht="15.5" x14ac:dyDescent="0.35">
      <c r="C59" t="s">
        <v>320</v>
      </c>
      <c r="H59" s="6">
        <v>0.4708</v>
      </c>
      <c r="I59" s="6">
        <v>0.32850000000000001</v>
      </c>
      <c r="J59" s="6">
        <v>0.19989999999999999</v>
      </c>
      <c r="K59" s="6">
        <v>0.218</v>
      </c>
      <c r="L59" s="6">
        <v>0.26140000000000002</v>
      </c>
      <c r="M59" s="6">
        <v>0.24179999999999999</v>
      </c>
      <c r="N59" s="6">
        <v>0.37590000000000001</v>
      </c>
      <c r="O59" s="6">
        <v>0.18679999999999999</v>
      </c>
      <c r="P59" s="6">
        <v>0.29210000000000003</v>
      </c>
      <c r="Q59" s="6">
        <v>0.29189999999999999</v>
      </c>
    </row>
    <row r="60" spans="2:17" ht="15.5" x14ac:dyDescent="0.35">
      <c r="C60" t="s">
        <v>321</v>
      </c>
      <c r="H60" s="6">
        <v>2.29E-2</v>
      </c>
      <c r="I60" s="6">
        <v>2.6600000000000002E-2</v>
      </c>
      <c r="J60" s="6">
        <v>2.6600000000000002E-2</v>
      </c>
      <c r="K60" s="6">
        <v>1.41E-2</v>
      </c>
      <c r="L60" s="6">
        <v>1.4800000000000001E-2</v>
      </c>
      <c r="M60" s="6">
        <v>1.5100000000000001E-2</v>
      </c>
      <c r="N60" s="6">
        <v>7.6E-3</v>
      </c>
      <c r="O60" s="6">
        <v>6.3E-3</v>
      </c>
      <c r="P60" s="6">
        <v>6.8000000000000005E-3</v>
      </c>
      <c r="Q60" s="6">
        <v>6.8000000000000005E-3</v>
      </c>
    </row>
    <row r="61" spans="2:17" ht="15.5" x14ac:dyDescent="0.35">
      <c r="C61" t="s">
        <v>322</v>
      </c>
      <c r="D61" s="5">
        <v>3873000000000</v>
      </c>
      <c r="E61" s="5">
        <v>4416000000000</v>
      </c>
      <c r="F61" s="5">
        <v>4206000000000</v>
      </c>
      <c r="G61" s="5">
        <v>3889000000000</v>
      </c>
      <c r="H61" s="5">
        <v>15494000000000</v>
      </c>
      <c r="I61" s="5">
        <v>16352000000000</v>
      </c>
      <c r="J61" s="5">
        <v>16328000000000</v>
      </c>
      <c r="K61" s="5">
        <v>15665000000000</v>
      </c>
      <c r="L61" s="5">
        <v>14728000000000</v>
      </c>
      <c r="M61" s="5">
        <v>13649000000000</v>
      </c>
      <c r="N61" s="5">
        <v>12122000000000</v>
      </c>
      <c r="O61" s="5">
        <v>11590000000000</v>
      </c>
      <c r="P61" s="5">
        <v>10485000000000</v>
      </c>
      <c r="Q61" s="5">
        <v>9342000000000</v>
      </c>
    </row>
    <row r="62" spans="2:17" ht="15.5" x14ac:dyDescent="0.35">
      <c r="C62" t="s">
        <v>323</v>
      </c>
      <c r="H62" s="5">
        <v>16384000000000</v>
      </c>
      <c r="I62" s="5">
        <v>16352000000000</v>
      </c>
      <c r="J62" s="5">
        <v>16328000000000</v>
      </c>
      <c r="K62" s="5">
        <v>15665000000000</v>
      </c>
      <c r="L62" s="5">
        <v>14728000000000</v>
      </c>
      <c r="M62" s="5">
        <v>13649000000000</v>
      </c>
      <c r="N62" s="5">
        <v>12122000000000</v>
      </c>
      <c r="O62" s="5">
        <v>11590000000000</v>
      </c>
      <c r="P62" s="5">
        <v>10485000000000</v>
      </c>
      <c r="Q62" s="5">
        <v>9342000000000</v>
      </c>
    </row>
    <row r="63" spans="2:17" ht="15.5" x14ac:dyDescent="0.35">
      <c r="C63" t="s">
        <v>324</v>
      </c>
      <c r="H63" s="6">
        <v>6.5</v>
      </c>
      <c r="I63" s="6">
        <v>6.5</v>
      </c>
      <c r="J63" s="6">
        <v>6.5</v>
      </c>
      <c r="K63" s="5">
        <v>7</v>
      </c>
      <c r="L63" s="5">
        <v>11</v>
      </c>
      <c r="M63" s="5">
        <v>9</v>
      </c>
      <c r="N63" s="5">
        <v>4</v>
      </c>
      <c r="O63" s="5">
        <v>2</v>
      </c>
      <c r="P63" s="5">
        <v>4</v>
      </c>
      <c r="Q63" s="5">
        <v>4</v>
      </c>
    </row>
    <row r="64" spans="2:17" ht="15.5" x14ac:dyDescent="0.35">
      <c r="C64" t="s">
        <v>325</v>
      </c>
      <c r="H64" s="6">
        <v>0.4708</v>
      </c>
      <c r="I64" s="6">
        <v>0.32850000000000001</v>
      </c>
      <c r="J64" s="6">
        <v>0.19989999999999999</v>
      </c>
      <c r="K64" s="6">
        <v>0.218</v>
      </c>
      <c r="L64" s="6">
        <v>0.26140000000000002</v>
      </c>
      <c r="M64" s="6">
        <v>0.24179999999999999</v>
      </c>
      <c r="N64" s="6">
        <v>0.37590000000000001</v>
      </c>
      <c r="O64" s="6">
        <v>0.18679999999999999</v>
      </c>
      <c r="P64" s="6">
        <v>0.29210000000000003</v>
      </c>
      <c r="Q64" s="6">
        <v>0.29189999999999999</v>
      </c>
    </row>
    <row r="65" spans="3:17" ht="15.5" x14ac:dyDescent="0.35">
      <c r="C65" t="s">
        <v>326</v>
      </c>
      <c r="H65" s="6">
        <v>2.29E-2</v>
      </c>
      <c r="I65" s="6">
        <v>2.6600000000000002E-2</v>
      </c>
      <c r="J65" s="6">
        <v>2.6600000000000002E-2</v>
      </c>
      <c r="K65" s="6">
        <v>1.41E-2</v>
      </c>
      <c r="L65" s="6">
        <v>1.4800000000000001E-2</v>
      </c>
      <c r="M65" s="6">
        <v>1.5100000000000001E-2</v>
      </c>
      <c r="N65" s="6">
        <v>7.6E-3</v>
      </c>
      <c r="O65" s="6">
        <v>6.3E-3</v>
      </c>
      <c r="P65" s="6">
        <v>6.8000000000000005E-3</v>
      </c>
      <c r="Q65" s="6">
        <v>6.8000000000000005E-3</v>
      </c>
    </row>
    <row r="66" spans="3:17" ht="15.5" x14ac:dyDescent="0.35">
      <c r="C66" t="s">
        <v>327</v>
      </c>
      <c r="I66" s="6">
        <v>20.57</v>
      </c>
    </row>
    <row r="67" spans="3:17" ht="15.5" x14ac:dyDescent="0.35">
      <c r="C67" t="s">
        <v>328</v>
      </c>
      <c r="I67" s="6">
        <v>12.63</v>
      </c>
    </row>
    <row r="68" spans="3:17" ht="15.5" x14ac:dyDescent="0.35">
      <c r="C68" t="s">
        <v>329</v>
      </c>
      <c r="I68" s="6">
        <v>7.49</v>
      </c>
    </row>
    <row r="69" spans="3:17" ht="15.5" x14ac:dyDescent="0.35">
      <c r="C69" t="s">
        <v>330</v>
      </c>
      <c r="I69" s="6">
        <v>7.9199999999999993E-2</v>
      </c>
    </row>
    <row r="70" spans="3:17" ht="15.5" x14ac:dyDescent="0.35">
      <c r="C70" t="s">
        <v>331</v>
      </c>
      <c r="I70" s="6">
        <v>0.1</v>
      </c>
    </row>
    <row r="71" spans="3:17" ht="15.5" x14ac:dyDescent="0.35">
      <c r="C71" t="s">
        <v>332</v>
      </c>
      <c r="I71" s="6">
        <v>0.45</v>
      </c>
    </row>
    <row r="72" spans="3:17" ht="15.5" x14ac:dyDescent="0.35">
      <c r="C72" t="s">
        <v>333</v>
      </c>
      <c r="I72" s="6">
        <v>1.45</v>
      </c>
    </row>
    <row r="73" spans="3:17" ht="15.5" x14ac:dyDescent="0.35">
      <c r="C73" t="s">
        <v>334</v>
      </c>
      <c r="I73" s="6">
        <v>2.08</v>
      </c>
    </row>
    <row r="74" spans="3:17" ht="15.5" x14ac:dyDescent="0.35">
      <c r="C74" t="s">
        <v>335</v>
      </c>
      <c r="I74" s="6">
        <v>10.02</v>
      </c>
    </row>
    <row r="75" spans="3:17" ht="15.5" x14ac:dyDescent="0.35">
      <c r="C75" t="s">
        <v>336</v>
      </c>
      <c r="I75" s="6">
        <v>5.14</v>
      </c>
    </row>
    <row r="76" spans="3:17" ht="15.5" x14ac:dyDescent="0.35">
      <c r="C76" t="s">
        <v>337</v>
      </c>
      <c r="I76" s="6">
        <v>-0.32</v>
      </c>
    </row>
    <row r="77" spans="3:17" ht="15.5" x14ac:dyDescent="0.35">
      <c r="C77" t="s">
        <v>338</v>
      </c>
      <c r="I77" s="6">
        <v>-0.45</v>
      </c>
    </row>
    <row r="78" spans="3:17" ht="15.5" x14ac:dyDescent="0.35">
      <c r="C78" t="s">
        <v>339</v>
      </c>
      <c r="I78" s="6">
        <v>22.49</v>
      </c>
    </row>
    <row r="79" spans="3:17" ht="15.5" x14ac:dyDescent="0.35">
      <c r="C79" t="s">
        <v>340</v>
      </c>
      <c r="I79" s="6">
        <v>13.81</v>
      </c>
    </row>
    <row r="80" spans="3:17" ht="15.5" x14ac:dyDescent="0.35">
      <c r="C80" t="s">
        <v>341</v>
      </c>
      <c r="I80" s="6">
        <v>2882.97</v>
      </c>
    </row>
    <row r="81" spans="3:9" ht="15.5" x14ac:dyDescent="0.35">
      <c r="C81" t="s">
        <v>342</v>
      </c>
      <c r="D81" s="6">
        <v>20.93</v>
      </c>
    </row>
    <row r="82" spans="3:9" ht="15.5" x14ac:dyDescent="0.35">
      <c r="C82" t="s">
        <v>343</v>
      </c>
      <c r="I82" s="6">
        <v>627.04</v>
      </c>
    </row>
    <row r="83" spans="3:9" ht="15.5" x14ac:dyDescent="0.35">
      <c r="C83" t="s">
        <v>344</v>
      </c>
      <c r="I83" s="6">
        <v>136.30000000000001</v>
      </c>
    </row>
    <row r="84" spans="3:9" ht="15.5" x14ac:dyDescent="0.35">
      <c r="C84" t="s">
        <v>345</v>
      </c>
      <c r="D84" s="6">
        <v>0.99</v>
      </c>
    </row>
    <row r="85" spans="3:9" ht="15.5" x14ac:dyDescent="0.35">
      <c r="C85" t="s">
        <v>346</v>
      </c>
      <c r="D85" s="6">
        <v>0.38</v>
      </c>
    </row>
    <row r="86" spans="3:9" ht="15.5" x14ac:dyDescent="0.35">
      <c r="C86" t="s">
        <v>347</v>
      </c>
      <c r="D86" s="6">
        <v>0.88</v>
      </c>
    </row>
    <row r="87" spans="3:9" ht="15.5" x14ac:dyDescent="0.35">
      <c r="C87" t="s">
        <v>348</v>
      </c>
      <c r="D87" s="6">
        <v>0.22</v>
      </c>
    </row>
    <row r="88" spans="3:9" ht="15.5" x14ac:dyDescent="0.35">
      <c r="C88" t="s">
        <v>349</v>
      </c>
      <c r="D88" s="6">
        <v>2.31</v>
      </c>
    </row>
    <row r="89" spans="3:9" ht="15.5" x14ac:dyDescent="0.35">
      <c r="C89" t="s">
        <v>351</v>
      </c>
      <c r="D89" s="6">
        <v>3.37</v>
      </c>
    </row>
    <row r="90" spans="3:9" ht="15.5" x14ac:dyDescent="0.35">
      <c r="C90" t="s">
        <v>352</v>
      </c>
      <c r="I90" s="6">
        <v>1.56</v>
      </c>
    </row>
    <row r="91" spans="3:9" ht="15.5" x14ac:dyDescent="0.35">
      <c r="C91" t="s">
        <v>12</v>
      </c>
      <c r="D91" s="5">
        <v>-118000000000</v>
      </c>
    </row>
    <row r="92" spans="3:9" ht="15.5" x14ac:dyDescent="0.35">
      <c r="C92" t="s">
        <v>353</v>
      </c>
      <c r="I92" s="6">
        <v>1.1200000000000001</v>
      </c>
    </row>
    <row r="93" spans="3:9" ht="15.5" x14ac:dyDescent="0.35">
      <c r="C93" t="s">
        <v>354</v>
      </c>
      <c r="I93" s="6">
        <v>1.06E-2</v>
      </c>
    </row>
    <row r="94" spans="3:9" ht="15.5" x14ac:dyDescent="0.35">
      <c r="C94" t="s">
        <v>355</v>
      </c>
      <c r="I94" s="6">
        <v>3.5900000000000001E-2</v>
      </c>
    </row>
    <row r="95" spans="3:9" ht="15.5" x14ac:dyDescent="0.35">
      <c r="C95" t="s">
        <v>356</v>
      </c>
      <c r="I95" s="6">
        <v>8.1199999999999994E-2</v>
      </c>
    </row>
    <row r="96" spans="3:9" ht="15.5" x14ac:dyDescent="0.35">
      <c r="C96" t="s">
        <v>357</v>
      </c>
      <c r="I96" s="6">
        <v>5.6100000000000004E-2</v>
      </c>
    </row>
    <row r="97" spans="3:9" ht="15.5" x14ac:dyDescent="0.35">
      <c r="C97" t="s">
        <v>358</v>
      </c>
      <c r="D97" s="6">
        <v>39.049999999999997</v>
      </c>
    </row>
    <row r="98" spans="3:9" ht="15.5" x14ac:dyDescent="0.35">
      <c r="C98" t="s">
        <v>359</v>
      </c>
      <c r="D98" s="6">
        <v>104.97</v>
      </c>
    </row>
    <row r="99" spans="3:9" ht="15.5" x14ac:dyDescent="0.35">
      <c r="C99" t="s">
        <v>360</v>
      </c>
      <c r="D99" s="6">
        <v>91.16</v>
      </c>
    </row>
    <row r="100" spans="3:9" ht="15.5" x14ac:dyDescent="0.35">
      <c r="C100" t="s">
        <v>361</v>
      </c>
      <c r="D100" s="6">
        <v>52.86</v>
      </c>
    </row>
    <row r="101" spans="3:9" ht="15.5" x14ac:dyDescent="0.35">
      <c r="C101" t="s">
        <v>362</v>
      </c>
      <c r="D101" s="6">
        <v>2.33</v>
      </c>
    </row>
    <row r="102" spans="3:9" ht="15.5" x14ac:dyDescent="0.35">
      <c r="C102" t="s">
        <v>363</v>
      </c>
      <c r="I102" s="6">
        <v>1.37</v>
      </c>
    </row>
    <row r="103" spans="3:9" ht="15.5" x14ac:dyDescent="0.35">
      <c r="C103" t="s">
        <v>364</v>
      </c>
      <c r="I103" s="6">
        <v>3.69</v>
      </c>
    </row>
    <row r="104" spans="3:9" ht="15.5" x14ac:dyDescent="0.35">
      <c r="C104" t="s">
        <v>52</v>
      </c>
      <c r="I104" s="5">
        <v>1614000000000</v>
      </c>
    </row>
    <row r="105" spans="3:9" ht="15.5" x14ac:dyDescent="0.35">
      <c r="C105" t="s">
        <v>365</v>
      </c>
      <c r="I105" s="5">
        <v>4836000000000</v>
      </c>
    </row>
    <row r="106" spans="3:9" ht="15.5" x14ac:dyDescent="0.35">
      <c r="C106" t="s">
        <v>366</v>
      </c>
      <c r="I106" s="5">
        <v>5680000000</v>
      </c>
    </row>
    <row r="107" spans="3:9" ht="15.5" x14ac:dyDescent="0.35">
      <c r="C107" t="s">
        <v>367</v>
      </c>
      <c r="I107" s="6">
        <v>7.5399999999999995E-2</v>
      </c>
    </row>
    <row r="108" spans="3:9" ht="15.5" x14ac:dyDescent="0.35">
      <c r="C108" t="s">
        <v>368</v>
      </c>
      <c r="D108" s="6">
        <v>0.17600000000000002</v>
      </c>
    </row>
    <row r="109" spans="3:9" ht="15.5" x14ac:dyDescent="0.35">
      <c r="C109" t="s">
        <v>369</v>
      </c>
      <c r="D109" s="6">
        <v>2.4500000000000001E-2</v>
      </c>
    </row>
    <row r="110" spans="3:9" ht="15.5" x14ac:dyDescent="0.35">
      <c r="C110" t="s">
        <v>370</v>
      </c>
      <c r="D110" s="6">
        <v>5.1000000000000004E-3</v>
      </c>
    </row>
    <row r="111" spans="3:9" ht="15.5" x14ac:dyDescent="0.35">
      <c r="C111" t="s">
        <v>371</v>
      </c>
      <c r="D111" s="6">
        <v>8.3999999999999995E-3</v>
      </c>
    </row>
    <row r="112" spans="3:9" ht="15.5" x14ac:dyDescent="0.35">
      <c r="C112" t="s">
        <v>372</v>
      </c>
      <c r="D112" s="6">
        <v>-3.3399999999999999E-2</v>
      </c>
    </row>
    <row r="113" spans="3:9" ht="15.5" x14ac:dyDescent="0.35">
      <c r="C113" t="s">
        <v>373</v>
      </c>
      <c r="D113" s="6">
        <v>3.6061000000000001</v>
      </c>
    </row>
    <row r="114" spans="3:9" ht="15.5" x14ac:dyDescent="0.35">
      <c r="C114" t="s">
        <v>374</v>
      </c>
      <c r="I114" s="6">
        <v>6.5</v>
      </c>
    </row>
    <row r="115" spans="3:9" ht="15.5" x14ac:dyDescent="0.35">
      <c r="C115" t="s">
        <v>631</v>
      </c>
      <c r="I115" s="6">
        <v>6.5</v>
      </c>
    </row>
    <row r="116" spans="3:9" ht="15.5" x14ac:dyDescent="0.35">
      <c r="C116" t="s">
        <v>632</v>
      </c>
      <c r="I116" s="6">
        <v>0.4708</v>
      </c>
    </row>
    <row r="117" spans="3:9" ht="15.5" x14ac:dyDescent="0.35">
      <c r="C117" t="s">
        <v>633</v>
      </c>
      <c r="I117" s="6">
        <v>2.29E-2</v>
      </c>
    </row>
    <row r="118" spans="3:9" ht="15.5" x14ac:dyDescent="0.35">
      <c r="C118" t="s">
        <v>375</v>
      </c>
      <c r="I118" t="s">
        <v>1573</v>
      </c>
    </row>
    <row r="119" spans="3:9" ht="15.5" x14ac:dyDescent="0.35">
      <c r="C119" t="s">
        <v>377</v>
      </c>
      <c r="I119" s="5">
        <v>5</v>
      </c>
    </row>
    <row r="120" spans="3:9" ht="15.5" x14ac:dyDescent="0.35">
      <c r="C120" t="s">
        <v>378</v>
      </c>
      <c r="I120" s="6">
        <v>0.69</v>
      </c>
    </row>
    <row r="121" spans="3:9" ht="15.5" x14ac:dyDescent="0.35">
      <c r="C121" t="s">
        <v>379</v>
      </c>
      <c r="I121" s="6">
        <v>0.6</v>
      </c>
    </row>
    <row r="122" spans="3:9" ht="15.5" x14ac:dyDescent="0.35">
      <c r="C122" t="s">
        <v>380</v>
      </c>
      <c r="I122" s="6">
        <v>0.54</v>
      </c>
    </row>
    <row r="123" spans="3:9" ht="15.5" x14ac:dyDescent="0.35">
      <c r="C123" t="s">
        <v>381</v>
      </c>
      <c r="I123" s="6">
        <v>0.65</v>
      </c>
    </row>
    <row r="124" spans="3:9" ht="15.5" x14ac:dyDescent="0.35">
      <c r="C124" t="s">
        <v>382</v>
      </c>
      <c r="I124" s="6">
        <v>0.97</v>
      </c>
    </row>
    <row r="125" spans="3:9" ht="15.5" x14ac:dyDescent="0.35">
      <c r="C125" t="s">
        <v>383</v>
      </c>
      <c r="I125" s="6">
        <v>0.83</v>
      </c>
    </row>
    <row r="126" spans="3:9" ht="15.5" x14ac:dyDescent="0.35">
      <c r="C126" t="s">
        <v>384</v>
      </c>
      <c r="I126" s="6">
        <v>0.76</v>
      </c>
    </row>
    <row r="127" spans="3:9" ht="15.5" x14ac:dyDescent="0.35">
      <c r="C127" t="s">
        <v>385</v>
      </c>
      <c r="I127" s="5">
        <v>16384000000000</v>
      </c>
    </row>
    <row r="128" spans="3:9" ht="15.5" x14ac:dyDescent="0.35">
      <c r="C128" t="s">
        <v>386</v>
      </c>
      <c r="I128" s="5">
        <v>2813000000000</v>
      </c>
    </row>
    <row r="129" spans="3:9" ht="15.5" x14ac:dyDescent="0.35">
      <c r="C129" t="s">
        <v>387</v>
      </c>
      <c r="I129" s="5">
        <v>941000000000</v>
      </c>
    </row>
    <row r="130" spans="3:9" ht="15.5" x14ac:dyDescent="0.35">
      <c r="C130" t="s">
        <v>388</v>
      </c>
      <c r="I130" s="5">
        <v>128000000000</v>
      </c>
    </row>
    <row r="131" spans="3:9" ht="15.5" x14ac:dyDescent="0.35">
      <c r="C131" t="s">
        <v>389</v>
      </c>
      <c r="D131" s="5">
        <v>119000000000</v>
      </c>
    </row>
    <row r="132" spans="3:9" ht="15.5" x14ac:dyDescent="0.35">
      <c r="C132" t="s">
        <v>390</v>
      </c>
      <c r="D132" s="5">
        <v>12010000000000</v>
      </c>
    </row>
    <row r="133" spans="3:9" ht="15.5" x14ac:dyDescent="0.35">
      <c r="C133" t="s">
        <v>391</v>
      </c>
      <c r="D133" s="5">
        <v>8238000000000</v>
      </c>
    </row>
    <row r="134" spans="3:9" ht="15.5" x14ac:dyDescent="0.35">
      <c r="C134" t="s">
        <v>299</v>
      </c>
      <c r="D134" s="5">
        <v>-51000000000</v>
      </c>
    </row>
    <row r="135" spans="3:9" ht="15.5" x14ac:dyDescent="0.35">
      <c r="C135" t="s">
        <v>298</v>
      </c>
      <c r="I135" s="5">
        <v>3564000000000</v>
      </c>
    </row>
    <row r="136" spans="3:9" ht="15.5" x14ac:dyDescent="0.35">
      <c r="C136" t="s">
        <v>297</v>
      </c>
      <c r="D136" s="5">
        <v>791000000000</v>
      </c>
    </row>
    <row r="137" spans="3:9" ht="15.5" x14ac:dyDescent="0.35">
      <c r="C137" t="s">
        <v>296</v>
      </c>
      <c r="D137" s="5">
        <v>2342000000000</v>
      </c>
    </row>
    <row r="138" spans="3:9" ht="15.5" x14ac:dyDescent="0.35">
      <c r="C138" t="s">
        <v>23</v>
      </c>
      <c r="D138" s="5">
        <v>3133000000000</v>
      </c>
    </row>
    <row r="139" spans="3:9" ht="15.5" x14ac:dyDescent="0.35">
      <c r="C139" t="s">
        <v>20</v>
      </c>
      <c r="D139" s="5">
        <v>-119000000000</v>
      </c>
    </row>
    <row r="140" spans="3:9" ht="15.5" x14ac:dyDescent="0.35">
      <c r="C140" t="s">
        <v>392</v>
      </c>
      <c r="I140" s="5">
        <v>3772000000000</v>
      </c>
    </row>
    <row r="141" spans="3:9" ht="15.5" x14ac:dyDescent="0.35">
      <c r="C141" t="s">
        <v>393</v>
      </c>
      <c r="I141" s="5">
        <v>1117000000000</v>
      </c>
    </row>
    <row r="142" spans="3:9" ht="15.5" x14ac:dyDescent="0.35">
      <c r="C142" t="s">
        <v>394</v>
      </c>
      <c r="I142" s="5">
        <v>-333000000000</v>
      </c>
    </row>
    <row r="143" spans="3:9" ht="15.5" x14ac:dyDescent="0.35">
      <c r="C143" t="s">
        <v>395</v>
      </c>
      <c r="I143" s="5">
        <v>-768000000000</v>
      </c>
    </row>
    <row r="144" spans="3:9" ht="15.5" x14ac:dyDescent="0.35">
      <c r="C144" t="s">
        <v>396</v>
      </c>
      <c r="I144" s="5">
        <v>-342000000000</v>
      </c>
    </row>
    <row r="145" spans="3:9" ht="15.5" x14ac:dyDescent="0.35">
      <c r="C145" t="s">
        <v>397</v>
      </c>
      <c r="I145" s="5">
        <v>775000000000</v>
      </c>
    </row>
  </sheetData>
  <pageMargins left="0.7" right="0.7" top="0.75" bottom="0.75" header="0.3" footer="0.3"/>
  <ignoredErrors>
    <ignoredError sqref="A1:Q14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1574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1575</v>
      </c>
      <c r="D2" s="2" vm="382">
        <f ca="1">IFERROR(_xlfn.STOCKHISTORY("XIDX:" &amp; $C$1, D3, , 0, 0, 1), "Libur")</f>
        <v>6075</v>
      </c>
      <c r="H2" s="2" vm="382">
        <f ca="1">IFERROR(INDEX(D2:G2,COUNT(D2:G2)),"")</f>
        <v>6075</v>
      </c>
      <c r="I2" s="2" vm="383">
        <f t="shared" ref="I2:R2" ca="1" si="0">IFERROR(_xlfn.STOCKHISTORY("XIDX:" &amp; $C$1, I1, , 0, 0, 1), "Libur")</f>
        <v>5900</v>
      </c>
      <c r="J2" s="2" vm="384">
        <f t="shared" ca="1" si="0"/>
        <v>2800</v>
      </c>
      <c r="K2" s="2" vm="385">
        <f t="shared" ca="1" si="0"/>
        <v>1435</v>
      </c>
      <c r="L2" s="2" t="str">
        <f t="shared" ca="1" si="0"/>
        <v>Libur</v>
      </c>
      <c r="M2" s="2" vm="386">
        <f t="shared" ca="1" si="0"/>
        <v>2400</v>
      </c>
      <c r="N2" s="2" vm="302">
        <f t="shared" ca="1" si="0"/>
        <v>3220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19224718</v>
      </c>
      <c r="H4" s="2">
        <f>IFERROR(SUM(D4:G4)*(4/MAX(1,COUNT(D4:G4))),"")</f>
        <v>76898872</v>
      </c>
      <c r="I4" s="2">
        <f t="shared" ref="I4:R4" si="1">IFERROR(INDEX(I51:I500,MATCH($C$4,$C$51:$C$500,0)),"")</f>
        <v>266879156</v>
      </c>
      <c r="J4" s="2">
        <f t="shared" si="1"/>
        <v>253917160</v>
      </c>
      <c r="K4" s="2">
        <f t="shared" si="1"/>
        <v>208240090</v>
      </c>
      <c r="L4" s="2">
        <f t="shared" si="1"/>
        <v>129215954</v>
      </c>
      <c r="M4" s="2">
        <f t="shared" si="1"/>
        <v>93780519</v>
      </c>
      <c r="N4" s="2">
        <f t="shared" si="1"/>
        <v>126194837</v>
      </c>
      <c r="O4" s="2">
        <f t="shared" si="1"/>
        <v>143559113</v>
      </c>
      <c r="P4" s="2">
        <f t="shared" si="1"/>
        <v>85593299</v>
      </c>
      <c r="Q4" s="2">
        <f t="shared" si="1"/>
        <v>49681160</v>
      </c>
      <c r="R4" s="2">
        <f t="shared" si="1"/>
        <v>98485071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-782045</v>
      </c>
      <c r="H5" s="2">
        <f>IFERROR(SUM(D5:G5)*(4/MAX(1,COUNT(D5:G5))),"")</f>
        <v>-3128180</v>
      </c>
      <c r="I5" s="2">
        <f t="shared" ref="I5:R5" si="2">IFERROR(INDEX(I51:I500,MATCH($C$5,$C$51:$C$500,0)),"")</f>
        <v>21665950</v>
      </c>
      <c r="J5" s="2">
        <f t="shared" si="2"/>
        <v>26455451</v>
      </c>
      <c r="K5" s="2">
        <f t="shared" si="2"/>
        <v>19100444</v>
      </c>
      <c r="L5" s="2">
        <f t="shared" si="2"/>
        <v>-6198367</v>
      </c>
      <c r="M5" s="2">
        <f t="shared" si="2"/>
        <v>-16033162</v>
      </c>
      <c r="N5" s="2">
        <f t="shared" si="2"/>
        <v>-1681062</v>
      </c>
      <c r="O5" s="2">
        <f t="shared" si="2"/>
        <v>3070030</v>
      </c>
      <c r="P5" s="2">
        <f t="shared" si="2"/>
        <v>-6557108</v>
      </c>
      <c r="Q5" s="2">
        <f t="shared" si="2"/>
        <v>-12272141</v>
      </c>
      <c r="R5" s="2">
        <f t="shared" si="2"/>
        <v>-692839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123670067</v>
      </c>
      <c r="H6" s="2">
        <f>IFERROR(INDEX(D6:G6,COUNT(D6:G6)),"")</f>
        <v>123670067</v>
      </c>
      <c r="I6" s="2">
        <f t="shared" ref="I6:R6" si="3">IFERROR(INDEX(I51:I500,MATCH($C$6,$C$51:$C$500,0)),"")</f>
        <v>124474122</v>
      </c>
      <c r="J6" s="2">
        <f t="shared" si="3"/>
        <v>128888285</v>
      </c>
      <c r="K6" s="2">
        <f t="shared" si="3"/>
        <v>102432988</v>
      </c>
      <c r="L6" s="2">
        <f t="shared" si="3"/>
        <v>83319543</v>
      </c>
      <c r="M6" s="2">
        <f t="shared" si="3"/>
        <v>89515544</v>
      </c>
      <c r="N6" s="2">
        <f t="shared" si="3"/>
        <v>99345540</v>
      </c>
      <c r="O6" s="2">
        <f t="shared" si="3"/>
        <v>101450123</v>
      </c>
      <c r="P6" s="2">
        <f t="shared" si="3"/>
        <v>98736253</v>
      </c>
      <c r="Q6" s="2">
        <f t="shared" si="3"/>
        <v>105299739</v>
      </c>
      <c r="R6" s="2">
        <f t="shared" si="3"/>
        <v>118477619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R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-43000000000</v>
      </c>
      <c r="H8" s="2">
        <f>IFERROR(INDEX(D8:G8,COUNT(D8:G8)),"")</f>
        <v>-43000000000</v>
      </c>
      <c r="I8" s="2">
        <f t="shared" ref="I8:R8" si="5">IFERROR(INDEX(I51:I500,MATCH($C$8,$C$51:$C$500,0)),"")</f>
        <v>1052000000000</v>
      </c>
      <c r="J8" s="2">
        <f t="shared" si="5"/>
        <v>345000000000</v>
      </c>
      <c r="K8" s="2">
        <f t="shared" si="5"/>
        <v>-53000000000</v>
      </c>
      <c r="L8" s="2">
        <f t="shared" si="5"/>
        <v>48000000000</v>
      </c>
      <c r="M8" s="2">
        <f t="shared" si="5"/>
        <v>-152000000000</v>
      </c>
      <c r="N8" s="2">
        <f t="shared" si="5"/>
        <v>116000000000</v>
      </c>
      <c r="O8" s="2">
        <f t="shared" si="5"/>
        <v>-8000000000</v>
      </c>
      <c r="P8" s="2">
        <f t="shared" si="5"/>
        <v>-365000000000</v>
      </c>
      <c r="Q8" s="2">
        <f t="shared" si="5"/>
        <v>29000000000</v>
      </c>
      <c r="R8" s="2">
        <f t="shared" si="5"/>
        <v>303000000000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-53.9</v>
      </c>
      <c r="H9" s="3">
        <f>IFERROR(INDEX(D9:G9,COUNT(D9:G9)),"")</f>
        <v>-53.9</v>
      </c>
      <c r="I9" s="3">
        <f t="shared" ref="I9:R9" si="6">IFERROR(INDEX(I51:I500,MATCH($C$9,$C$51:$C$500,0)),"")</f>
        <v>1314.28</v>
      </c>
      <c r="J9" s="3">
        <f t="shared" si="6"/>
        <v>431.13</v>
      </c>
      <c r="K9" s="3">
        <f t="shared" si="6"/>
        <v>-65.94</v>
      </c>
      <c r="L9" s="3">
        <f t="shared" si="6"/>
        <v>59.85</v>
      </c>
      <c r="M9" s="3">
        <f t="shared" si="6"/>
        <v>-189.83</v>
      </c>
      <c r="N9" s="3">
        <f t="shared" si="6"/>
        <v>144.6</v>
      </c>
      <c r="O9" s="3">
        <f t="shared" si="6"/>
        <v>-10.08</v>
      </c>
      <c r="P9" s="3">
        <f t="shared" si="6"/>
        <v>-456.63</v>
      </c>
      <c r="Q9" s="3">
        <f t="shared" si="6"/>
        <v>35.71</v>
      </c>
      <c r="R9" s="3">
        <f t="shared" si="6"/>
        <v>378.73</v>
      </c>
    </row>
    <row r="10" spans="1:18" ht="15.5" x14ac:dyDescent="0.35">
      <c r="C10" t="s">
        <v>17</v>
      </c>
      <c r="D10" s="3">
        <f ca="1">IFERROR(IF(D9=0,"",D2/D9),"")</f>
        <v>-112.708719851577</v>
      </c>
      <c r="I10" s="3">
        <f t="shared" ref="I10:R10" ca="1" si="7">IFERROR(IF(I9=0,"",I2/I9),"")</f>
        <v>4.4891499528258816</v>
      </c>
      <c r="J10" s="3">
        <f t="shared" ca="1" si="7"/>
        <v>6.4945608053255404</v>
      </c>
      <c r="K10" s="3">
        <f t="shared" ca="1" si="7"/>
        <v>-21.762208067940552</v>
      </c>
      <c r="L10" s="3" t="str">
        <f t="shared" ca="1" si="7"/>
        <v/>
      </c>
      <c r="M10" s="3">
        <f t="shared" ca="1" si="7"/>
        <v>-12.642891007743771</v>
      </c>
      <c r="N10" s="3">
        <f t="shared" ca="1" si="7"/>
        <v>22.268326417704014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62730736</v>
      </c>
      <c r="H11" s="2">
        <f>IFERROR(INDEX(D11:G11,COUNT(D11:G11)),"")</f>
        <v>62730736</v>
      </c>
      <c r="I11" s="2">
        <f t="shared" ref="I11:R11" si="8">IFERROR(INDEX(I51:I500,MATCH($C$11,$C$51:$C$500,0)),"")</f>
        <v>65373030</v>
      </c>
      <c r="J11" s="2">
        <f t="shared" si="8"/>
        <v>28882336</v>
      </c>
      <c r="K11" s="2">
        <f t="shared" si="8"/>
        <v>7631263</v>
      </c>
      <c r="L11" s="2">
        <f t="shared" si="8"/>
        <v>11134047</v>
      </c>
      <c r="M11" s="2">
        <f t="shared" si="8"/>
        <v>8810819</v>
      </c>
      <c r="N11" s="2">
        <f t="shared" si="8"/>
        <v>19945504</v>
      </c>
      <c r="O11" s="2">
        <f t="shared" si="8"/>
        <v>11839210</v>
      </c>
      <c r="P11" s="2">
        <f t="shared" si="8"/>
        <v>15411921</v>
      </c>
      <c r="Q11" s="2">
        <f t="shared" si="8"/>
        <v>43312775</v>
      </c>
      <c r="R11" s="2">
        <f t="shared" si="8"/>
        <v>37139482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-1061000000000</v>
      </c>
      <c r="H12" s="2">
        <f>IFERROR(INDEX(D12:G12,COUNT(D12:G12)),"")</f>
        <v>-1061000000000</v>
      </c>
      <c r="I12" s="2">
        <f t="shared" ref="I12:R12" si="9">IFERROR(INDEX(I51:I500,MATCH($C$12,$C$51:$C$500,0)),"")</f>
        <v>-1014000000000</v>
      </c>
      <c r="J12" s="2">
        <f t="shared" si="9"/>
        <v>-383000000000</v>
      </c>
      <c r="K12" s="2">
        <f t="shared" si="9"/>
        <v>54000000000</v>
      </c>
      <c r="L12" s="2">
        <f t="shared" si="9"/>
        <v>-147000000000</v>
      </c>
      <c r="M12" s="2">
        <f t="shared" si="9"/>
        <v>-81000000000</v>
      </c>
      <c r="N12" s="2">
        <f t="shared" si="9"/>
        <v>-239000000000</v>
      </c>
      <c r="O12" s="2">
        <f t="shared" si="9"/>
        <v>-65000000000</v>
      </c>
      <c r="P12" s="2">
        <f t="shared" si="9"/>
        <v>-123000000000</v>
      </c>
      <c r="Q12" s="2">
        <f t="shared" si="9"/>
        <v>-483000000000</v>
      </c>
      <c r="R12" s="2">
        <f t="shared" si="9"/>
        <v>-382000000000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 t="shared" ref="I13:R13" si="10">IFERROR(INDEX(I51:I500,MATCH($C$13,$C$51:$C$500,0)),"")</f>
        <v>79000000000</v>
      </c>
      <c r="J13" s="2">
        <f t="shared" si="10"/>
        <v>84000000000</v>
      </c>
      <c r="K13" s="2">
        <f t="shared" si="10"/>
        <v>172000000000</v>
      </c>
      <c r="L13" s="2">
        <f t="shared" si="10"/>
        <v>27000000000</v>
      </c>
      <c r="M13" s="2">
        <f t="shared" si="10"/>
        <v>45000000000</v>
      </c>
      <c r="N13" s="2">
        <f t="shared" si="10"/>
        <v>43000000000</v>
      </c>
      <c r="O13" s="2">
        <f t="shared" si="10"/>
        <v>100000000000</v>
      </c>
      <c r="P13" s="2">
        <f t="shared" si="10"/>
        <v>100000000000</v>
      </c>
      <c r="Q13" s="2">
        <f t="shared" si="10"/>
        <v>134000000000</v>
      </c>
      <c r="R13" s="2">
        <f t="shared" si="10"/>
        <v>117000000000</v>
      </c>
    </row>
    <row r="14" spans="1:18" ht="15.5" x14ac:dyDescent="0.35">
      <c r="C14" t="s">
        <v>26</v>
      </c>
      <c r="D14" s="2">
        <f>IFERROR(INDEX(D51:D500,MATCH($C$14,$C$51:$C$500,0)),"")</f>
        <v>-34223</v>
      </c>
      <c r="H14" s="2">
        <f>IFERROR(SUM(D14:G14)*(4/MAX(1,COUNT(D14:G14))),"")</f>
        <v>-136892</v>
      </c>
      <c r="I14" s="2">
        <f t="shared" ref="I14:R14" si="11">IFERROR(INDEX(I51:I500,MATCH($C$14,$C$51:$C$500,0)),"")</f>
        <v>-81680</v>
      </c>
      <c r="J14" s="2">
        <f t="shared" si="11"/>
        <v>-727344</v>
      </c>
      <c r="K14" s="2">
        <f t="shared" si="11"/>
        <v>-491929</v>
      </c>
      <c r="L14" s="2">
        <f t="shared" si="11"/>
        <v>-908648</v>
      </c>
      <c r="M14" s="2">
        <f t="shared" si="11"/>
        <v>-281660</v>
      </c>
      <c r="N14" s="2">
        <f t="shared" si="11"/>
        <v>-505744</v>
      </c>
      <c r="O14" s="2">
        <f t="shared" si="11"/>
        <v>-562641</v>
      </c>
      <c r="P14" s="2">
        <f t="shared" si="11"/>
        <v>-531489</v>
      </c>
      <c r="Q14" s="2">
        <f t="shared" si="11"/>
        <v>-365561</v>
      </c>
      <c r="R14" s="2">
        <f t="shared" si="11"/>
        <v>-721054</v>
      </c>
    </row>
    <row r="15" spans="1:18" ht="15.5" x14ac:dyDescent="0.35">
      <c r="C15" t="s">
        <v>27</v>
      </c>
      <c r="D15" s="2">
        <f>IFERROR(INDEX(D51:D500,MATCH($C$15,$C$51:$C$500,0)),"")</f>
        <v>70590</v>
      </c>
      <c r="H15" s="2">
        <f>IFERROR(SUM(D15:G15)*(4/MAX(1,COUNT(D15:G15))),"")</f>
        <v>282360</v>
      </c>
      <c r="I15" s="2">
        <f t="shared" ref="I15:R15" si="12">IFERROR(INDEX(I51:I500,MATCH($C$15,$C$51:$C$500,0)),"")</f>
        <v>-6611987</v>
      </c>
      <c r="J15" s="2">
        <f t="shared" si="12"/>
        <v>-9206859</v>
      </c>
      <c r="K15" s="2">
        <f t="shared" si="12"/>
        <v>-2641720</v>
      </c>
      <c r="L15" s="2">
        <f t="shared" si="12"/>
        <v>-152819</v>
      </c>
      <c r="M15" s="2">
        <f t="shared" si="12"/>
        <v>-1638733</v>
      </c>
      <c r="N15" s="2">
        <f t="shared" si="12"/>
        <v>-4685823</v>
      </c>
      <c r="O15" s="2">
        <f t="shared" si="12"/>
        <v>-1940569</v>
      </c>
      <c r="P15" s="2">
        <f t="shared" si="12"/>
        <v>1555196</v>
      </c>
      <c r="Q15" s="2">
        <f t="shared" si="12"/>
        <v>3475823</v>
      </c>
      <c r="R15" s="2">
        <f t="shared" si="12"/>
        <v>-133704</v>
      </c>
    </row>
    <row r="16" spans="1:18" ht="15.5" x14ac:dyDescent="0.35">
      <c r="C16" t="s">
        <v>28</v>
      </c>
      <c r="D16" s="2">
        <f>IFERROR(INDEX(D51:D500,MATCH($C$16,$C$51:$C$500,0)),"")</f>
        <v>-732050</v>
      </c>
      <c r="H16" s="2">
        <f>IFERROR(SUM(D16:G16)*(4/MAX(1,COUNT(D16:G16))),"")</f>
        <v>-2928200</v>
      </c>
      <c r="I16" s="2">
        <f t="shared" ref="I16:R16" si="13">IFERROR(INDEX(I51:I500,MATCH($C$16,$C$51:$C$500,0)),"")</f>
        <v>28388928</v>
      </c>
      <c r="J16" s="2">
        <f t="shared" si="13"/>
        <v>35416849</v>
      </c>
      <c r="K16" s="2">
        <f t="shared" si="13"/>
        <v>21301999</v>
      </c>
      <c r="L16" s="2">
        <f t="shared" si="13"/>
        <v>-6495035</v>
      </c>
      <c r="M16" s="2">
        <f t="shared" si="13"/>
        <v>-14378655</v>
      </c>
      <c r="N16" s="2">
        <f t="shared" si="13"/>
        <v>1628586</v>
      </c>
      <c r="O16" s="2">
        <f t="shared" si="13"/>
        <v>3585628</v>
      </c>
      <c r="P16" s="2">
        <f t="shared" si="13"/>
        <v>-7349950</v>
      </c>
      <c r="Q16" s="2">
        <f t="shared" si="13"/>
        <v>-15590386</v>
      </c>
      <c r="R16" s="2">
        <f t="shared" si="13"/>
        <v>-799817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4860000000000</v>
      </c>
      <c r="H20" s="2">
        <f t="shared" ref="H20:R20" ca="1" si="14">IFERROR(H21*H2,"")</f>
        <v>4860000000000</v>
      </c>
      <c r="I20" s="2">
        <f t="shared" ca="1" si="14"/>
        <v>4720000000000</v>
      </c>
      <c r="J20" s="2">
        <f t="shared" ca="1" si="14"/>
        <v>2240000000000</v>
      </c>
      <c r="K20" s="2">
        <f t="shared" ca="1" si="14"/>
        <v>1148000000000</v>
      </c>
      <c r="L20" s="2" t="str">
        <f t="shared" ca="1" si="14"/>
        <v/>
      </c>
      <c r="M20" s="2">
        <f t="shared" ca="1" si="14"/>
        <v>1920000000000</v>
      </c>
      <c r="N20" s="2">
        <f t="shared" ca="1" si="14"/>
        <v>2576000000000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R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</row>
    <row r="23" spans="1:18" ht="15.5" x14ac:dyDescent="0.35">
      <c r="B23" t="s">
        <v>53</v>
      </c>
      <c r="C23" t="s">
        <v>54</v>
      </c>
      <c r="D23" s="3">
        <f>IFERROR(D5/D6*100,"")</f>
        <v>-0.63236401416358901</v>
      </c>
      <c r="H23" s="3">
        <f t="shared" ref="H23:R23" si="16">IFERROR(H5/H6*100,"")</f>
        <v>-2.529456056654356</v>
      </c>
      <c r="I23" s="3">
        <f t="shared" si="16"/>
        <v>17.405987406763952</v>
      </c>
      <c r="J23" s="3">
        <f t="shared" si="16"/>
        <v>20.525877119088054</v>
      </c>
      <c r="K23" s="3">
        <f t="shared" si="16"/>
        <v>18.646770315828334</v>
      </c>
      <c r="L23" s="3">
        <f t="shared" si="16"/>
        <v>-7.4392714804016631</v>
      </c>
      <c r="M23" s="3">
        <f t="shared" si="16"/>
        <v>-17.911036769211837</v>
      </c>
      <c r="N23" s="3">
        <f t="shared" si="16"/>
        <v>-1.6921363555928128</v>
      </c>
      <c r="O23" s="3">
        <f t="shared" si="16"/>
        <v>3.026147144247425</v>
      </c>
      <c r="P23" s="3">
        <f t="shared" si="16"/>
        <v>-6.6410338662537667</v>
      </c>
      <c r="Q23" s="3">
        <f t="shared" si="16"/>
        <v>-11.654483777970238</v>
      </c>
      <c r="R23" s="3">
        <f t="shared" si="16"/>
        <v>-0.58478470942262939</v>
      </c>
    </row>
    <row r="24" spans="1:18" ht="15.5" x14ac:dyDescent="0.35">
      <c r="C24" t="s">
        <v>55</v>
      </c>
      <c r="D24" s="4" t="str">
        <f>IFERROR(_xlfn.RRI(5,I23,D23),"")</f>
        <v/>
      </c>
      <c r="H24" s="4">
        <f t="shared" ref="H24:R24" si="17">IFERROR(_xlfn.RRI(5,M23,H23),"")</f>
        <v>-0.32394616191590431</v>
      </c>
      <c r="I24" s="4" t="str">
        <f t="shared" si="17"/>
        <v/>
      </c>
      <c r="J24" s="4">
        <f t="shared" si="17"/>
        <v>0.46650090940487443</v>
      </c>
      <c r="K24" s="4" t="str">
        <f t="shared" si="17"/>
        <v/>
      </c>
      <c r="L24" s="4">
        <f t="shared" si="17"/>
        <v>-8.5871028649813885E-2</v>
      </c>
      <c r="M24" s="4">
        <f t="shared" si="17"/>
        <v>0.98255362618360453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-13.99</v>
      </c>
      <c r="H25" s="3">
        <f>IFERROR(INDEX(D25:G25,COUNT(D25:G25)),"")</f>
        <v>-13.99</v>
      </c>
      <c r="I25" s="3">
        <f t="shared" ref="I25:R25" si="18">IFERROR(INDEX(I51:I500,MATCH($C$25,$C$51:$C$500,0)),"")</f>
        <v>448.37</v>
      </c>
      <c r="J25" s="3">
        <f t="shared" si="18"/>
        <v>519.03</v>
      </c>
      <c r="K25" s="3">
        <f t="shared" si="18"/>
        <v>355.37</v>
      </c>
      <c r="L25" s="3">
        <f t="shared" si="18"/>
        <v>-123.62</v>
      </c>
      <c r="M25" s="3">
        <f t="shared" si="18"/>
        <v>-286.39999999999998</v>
      </c>
      <c r="N25" s="3">
        <f t="shared" si="18"/>
        <v>-55.8</v>
      </c>
      <c r="O25" s="3">
        <f t="shared" si="18"/>
        <v>29.21</v>
      </c>
      <c r="P25" s="3">
        <f t="shared" si="18"/>
        <v>-102.98</v>
      </c>
      <c r="Q25" s="3">
        <f t="shared" si="18"/>
        <v>-202.16</v>
      </c>
      <c r="R25" s="3">
        <f t="shared" si="18"/>
        <v>-15.28</v>
      </c>
    </row>
    <row r="26" spans="1:18" ht="15.5" x14ac:dyDescent="0.35">
      <c r="C26" t="s">
        <v>58</v>
      </c>
      <c r="D26" s="4" t="str">
        <f>IFERROR(_xlfn.RRI(5,I25,D25),"")</f>
        <v/>
      </c>
      <c r="H26" s="4">
        <f t="shared" ref="H26:R26" si="19">IFERROR(_xlfn.RRI(5,M25,H25),"")</f>
        <v>-0.45327499129289583</v>
      </c>
      <c r="I26" s="4" t="str">
        <f t="shared" si="19"/>
        <v/>
      </c>
      <c r="J26" s="4">
        <f t="shared" si="19"/>
        <v>0.77800173643310222</v>
      </c>
      <c r="K26" s="4" t="str">
        <f t="shared" si="19"/>
        <v/>
      </c>
      <c r="L26" s="4">
        <f t="shared" si="19"/>
        <v>-9.3685972042606647E-2</v>
      </c>
      <c r="M26" s="4">
        <f t="shared" si="19"/>
        <v>0.79709043175071304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2.4030897499999999E-2</v>
      </c>
      <c r="H27" s="3">
        <f t="shared" ref="H27:R27" si="20">IFERROR(H4/H21,"")</f>
        <v>9.6123589999999995E-2</v>
      </c>
      <c r="I27" s="3">
        <f t="shared" si="20"/>
        <v>0.33359894499999998</v>
      </c>
      <c r="J27" s="3">
        <f t="shared" si="20"/>
        <v>0.31739645</v>
      </c>
      <c r="K27" s="3">
        <f t="shared" si="20"/>
        <v>0.26030011250000001</v>
      </c>
      <c r="L27" s="3">
        <f t="shared" si="20"/>
        <v>0.16151994250000001</v>
      </c>
      <c r="M27" s="3">
        <f t="shared" si="20"/>
        <v>0.11722564874999999</v>
      </c>
      <c r="N27" s="3">
        <f t="shared" si="20"/>
        <v>0.15774354625000001</v>
      </c>
      <c r="O27" s="3">
        <f t="shared" si="20"/>
        <v>0.17944889124999999</v>
      </c>
      <c r="P27" s="3">
        <f t="shared" si="20"/>
        <v>0.10699162375</v>
      </c>
      <c r="Q27" s="3">
        <f t="shared" si="20"/>
        <v>6.2101450000000002E-2</v>
      </c>
      <c r="R27" s="3">
        <f t="shared" si="20"/>
        <v>0.12310633875</v>
      </c>
    </row>
    <row r="28" spans="1:18" ht="15.5" x14ac:dyDescent="0.35">
      <c r="C28" t="s">
        <v>60</v>
      </c>
      <c r="D28" s="4">
        <f>IFERROR(_xlfn.RRI(5,I27,D27),"")</f>
        <v>-0.4091067015549833</v>
      </c>
      <c r="H28" s="4">
        <f t="shared" ref="H28:R28" si="21">IFERROR(_xlfn.RRI(5,M27,H27),"")</f>
        <v>-3.8915733867694646E-2</v>
      </c>
      <c r="I28" s="4">
        <f t="shared" si="21"/>
        <v>0.16159467831257812</v>
      </c>
      <c r="J28" s="4">
        <f t="shared" si="21"/>
        <v>0.12081067101457688</v>
      </c>
      <c r="K28" s="4">
        <f t="shared" si="21"/>
        <v>0.19460661545659663</v>
      </c>
      <c r="L28" s="4">
        <f t="shared" si="21"/>
        <v>0.21066749465484569</v>
      </c>
      <c r="M28" s="4">
        <f t="shared" si="21"/>
        <v>-9.7418032635245844E-3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-1.0312019091375426</v>
      </c>
      <c r="I29" s="4">
        <f t="shared" si="22"/>
        <v>-0.13613856617151218</v>
      </c>
      <c r="J29" s="4">
        <f t="shared" si="22"/>
        <v>0.46053409122885997</v>
      </c>
      <c r="K29" s="4">
        <f t="shared" si="22"/>
        <v>-3.874696651027342</v>
      </c>
      <c r="L29" s="4">
        <f t="shared" si="22"/>
        <v>-0.56836592178770939</v>
      </c>
      <c r="M29" s="4">
        <f t="shared" si="22"/>
        <v>4.1326164874551967</v>
      </c>
      <c r="N29" s="4">
        <f t="shared" si="22"/>
        <v>-2.9103046901745975</v>
      </c>
      <c r="O29" s="4">
        <f t="shared" si="22"/>
        <v>-1.283647310157312</v>
      </c>
      <c r="P29" s="4">
        <f t="shared" si="22"/>
        <v>-0.49060150375939848</v>
      </c>
      <c r="Q29" s="4">
        <f t="shared" si="22"/>
        <v>12.230366492146597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-0.71185883096842528</v>
      </c>
      <c r="I30" s="4">
        <f t="shared" si="23"/>
        <v>5.104812924026083E-2</v>
      </c>
      <c r="J30" s="4">
        <f t="shared" si="23"/>
        <v>0.2193481091945359</v>
      </c>
      <c r="K30" s="4">
        <f t="shared" si="23"/>
        <v>0.611566401467732</v>
      </c>
      <c r="L30" s="4">
        <f t="shared" si="23"/>
        <v>0.37785496793849072</v>
      </c>
      <c r="M30" s="4">
        <f t="shared" si="23"/>
        <v>-0.25685930399830864</v>
      </c>
      <c r="N30" s="4">
        <f t="shared" si="23"/>
        <v>-0.1209555815519701</v>
      </c>
      <c r="O30" s="4">
        <f t="shared" si="23"/>
        <v>0.67722373920883683</v>
      </c>
      <c r="P30" s="4">
        <f t="shared" si="23"/>
        <v>0.72285226431911009</v>
      </c>
      <c r="Q30" s="4">
        <f t="shared" si="23"/>
        <v>-0.49554628437034887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2626.04</v>
      </c>
      <c r="H32" s="3">
        <f>IFERROR(INDEX(D32:G32,COUNT(D32:G32)),"")</f>
        <v>2626.04</v>
      </c>
      <c r="I32" s="3">
        <f t="shared" ref="I32:R32" si="24">IFERROR(INDEX(I51:I500,MATCH($C$32,$C$51:$C$500,0)),"")</f>
        <v>2599.2800000000002</v>
      </c>
      <c r="J32" s="3">
        <f t="shared" si="24"/>
        <v>2600.87</v>
      </c>
      <c r="K32" s="3">
        <f t="shared" si="24"/>
        <v>1974.97</v>
      </c>
      <c r="L32" s="3">
        <f t="shared" si="24"/>
        <v>1622.45</v>
      </c>
      <c r="M32" s="3">
        <f t="shared" si="24"/>
        <v>1596.29</v>
      </c>
      <c r="N32" s="3">
        <f t="shared" si="24"/>
        <v>1749.87</v>
      </c>
      <c r="O32" s="3">
        <f t="shared" si="24"/>
        <v>1761.09</v>
      </c>
      <c r="P32" s="3">
        <f t="shared" si="24"/>
        <v>1786.01</v>
      </c>
      <c r="Q32" s="3">
        <f t="shared" si="24"/>
        <v>1781.93</v>
      </c>
      <c r="R32" s="3">
        <f t="shared" si="24"/>
        <v>1987.6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2.25</v>
      </c>
      <c r="H33" s="3">
        <f>IFERROR(INDEX(D33:G33,COUNT(D33:G33)),"")</f>
        <v>2.25</v>
      </c>
      <c r="I33" s="3">
        <f t="shared" ref="I33:R33" si="25">IFERROR(INDEX(I51:I500,MATCH($C$33,$C$51:$C$500,0)),"")</f>
        <v>2.27</v>
      </c>
      <c r="J33" s="3">
        <f t="shared" si="25"/>
        <v>1.08</v>
      </c>
      <c r="K33" s="3">
        <f t="shared" si="25"/>
        <v>0.73</v>
      </c>
      <c r="L33" s="3">
        <f t="shared" si="25"/>
        <v>0.98</v>
      </c>
      <c r="M33" s="3">
        <f t="shared" si="25"/>
        <v>1.5</v>
      </c>
      <c r="N33" s="3">
        <f t="shared" si="25"/>
        <v>1.84</v>
      </c>
      <c r="O33" s="3">
        <f t="shared" si="25"/>
        <v>1.79</v>
      </c>
      <c r="P33" s="3">
        <f t="shared" si="25"/>
        <v>2.41</v>
      </c>
      <c r="Q33" s="3">
        <f t="shared" si="25"/>
        <v>2.72</v>
      </c>
      <c r="R33" s="3">
        <f t="shared" si="25"/>
        <v>2.62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-421.73</v>
      </c>
      <c r="H34" s="3">
        <f>IFERROR(INDEX(D34:G34,COUNT(D34:G34)),"")</f>
        <v>-421.73</v>
      </c>
      <c r="I34" s="3">
        <f t="shared" ref="I34:R34" si="26">IFERROR(INDEX(I51:I500,MATCH($C$34,$C$51:$C$500,0)),"")</f>
        <v>13.16</v>
      </c>
      <c r="J34" s="3">
        <f t="shared" si="26"/>
        <v>5.39</v>
      </c>
      <c r="K34" s="3">
        <f t="shared" si="26"/>
        <v>4.04</v>
      </c>
      <c r="L34" s="3">
        <f t="shared" si="26"/>
        <v>-12.9</v>
      </c>
      <c r="M34" s="3">
        <f t="shared" si="26"/>
        <v>-8.3800000000000008</v>
      </c>
      <c r="N34" s="3">
        <f t="shared" si="26"/>
        <v>-57.71</v>
      </c>
      <c r="O34" s="3">
        <f t="shared" si="26"/>
        <v>107.84</v>
      </c>
      <c r="P34" s="3">
        <f t="shared" si="26"/>
        <v>-41.76</v>
      </c>
      <c r="Q34" s="3">
        <f t="shared" si="26"/>
        <v>-23.99</v>
      </c>
      <c r="R34" s="3">
        <f t="shared" si="26"/>
        <v>-340.31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14.57</v>
      </c>
      <c r="H35" s="3">
        <f>IFERROR(INDEX(D35:G35,COUNT(D35:G35)),"")</f>
        <v>14.57</v>
      </c>
      <c r="I35" s="3">
        <f t="shared" ref="I35:R35" si="27">IFERROR(INDEX(I51:I500,MATCH($C$35,$C$51:$C$500,0)),"")</f>
        <v>1.07</v>
      </c>
      <c r="J35" s="3">
        <f t="shared" si="27"/>
        <v>0.56000000000000005</v>
      </c>
      <c r="K35" s="3">
        <f t="shared" si="27"/>
        <v>0.36</v>
      </c>
      <c r="L35" s="3">
        <f t="shared" si="27"/>
        <v>0.66</v>
      </c>
      <c r="M35" s="3">
        <f t="shared" si="27"/>
        <v>1.43</v>
      </c>
      <c r="N35" s="3">
        <f t="shared" si="27"/>
        <v>1.4</v>
      </c>
      <c r="O35" s="3">
        <f t="shared" si="27"/>
        <v>1.24</v>
      </c>
      <c r="P35" s="3">
        <f t="shared" si="27"/>
        <v>2.82</v>
      </c>
      <c r="Q35" s="3">
        <f t="shared" si="27"/>
        <v>0</v>
      </c>
      <c r="R35" s="3">
        <f t="shared" si="27"/>
        <v>3.18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-8.3074999999999992</v>
      </c>
      <c r="I36" s="4">
        <f t="shared" si="28"/>
        <v>2.0741999999999998</v>
      </c>
      <c r="J36" s="4">
        <f t="shared" si="28"/>
        <v>1.0210999999999999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465</v>
      </c>
      <c r="I37" s="3">
        <f t="shared" si="29"/>
        <v>465</v>
      </c>
      <c r="J37" s="3">
        <f t="shared" si="29"/>
        <v>530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19224718</v>
      </c>
      <c r="E51" s="5">
        <v>48179361</v>
      </c>
      <c r="F51" s="5">
        <v>93221394</v>
      </c>
      <c r="G51" s="5">
        <v>28709083</v>
      </c>
      <c r="I51" s="5">
        <v>266879156</v>
      </c>
      <c r="J51" s="5">
        <v>253917160</v>
      </c>
      <c r="K51" s="5">
        <v>208240090</v>
      </c>
      <c r="L51" s="5">
        <v>129215954</v>
      </c>
      <c r="M51" s="5">
        <v>93780519</v>
      </c>
      <c r="N51" s="5">
        <v>126194837</v>
      </c>
      <c r="O51" s="5">
        <v>143559113</v>
      </c>
      <c r="P51" s="5">
        <v>85593299</v>
      </c>
      <c r="Q51" s="5">
        <v>49681160</v>
      </c>
      <c r="R51" s="5">
        <v>98485071</v>
      </c>
    </row>
    <row r="52" spans="2:18" ht="15.5" x14ac:dyDescent="0.35">
      <c r="C52" t="s">
        <v>85</v>
      </c>
      <c r="D52" s="5">
        <v>-15627372</v>
      </c>
      <c r="E52" s="5">
        <v>-40487213</v>
      </c>
      <c r="F52" s="5">
        <v>-77636991</v>
      </c>
      <c r="G52" s="5">
        <v>-21500971</v>
      </c>
      <c r="I52" s="5">
        <v>-208506345</v>
      </c>
      <c r="J52" s="5">
        <v>-191181287</v>
      </c>
      <c r="K52" s="5">
        <v>-165424296</v>
      </c>
      <c r="L52" s="5">
        <v>-121080121</v>
      </c>
      <c r="M52" s="5">
        <v>-83478365</v>
      </c>
      <c r="N52" s="5">
        <v>-105905401</v>
      </c>
      <c r="O52" s="5">
        <v>-117370169</v>
      </c>
      <c r="P52" s="5">
        <v>-72854302</v>
      </c>
      <c r="Q52" s="5">
        <v>-47040400</v>
      </c>
      <c r="R52" s="5">
        <v>-80243504</v>
      </c>
    </row>
    <row r="53" spans="2:18" ht="15.5" x14ac:dyDescent="0.35">
      <c r="C53" t="s">
        <v>86</v>
      </c>
      <c r="D53" s="5">
        <v>3597346</v>
      </c>
      <c r="E53" s="5">
        <v>7692148</v>
      </c>
      <c r="F53" s="5">
        <v>15584403</v>
      </c>
      <c r="G53" s="5">
        <v>7208112</v>
      </c>
      <c r="I53" s="5">
        <v>58372811</v>
      </c>
      <c r="J53" s="5">
        <v>62735873</v>
      </c>
      <c r="K53" s="5">
        <v>42815794</v>
      </c>
      <c r="L53" s="5">
        <v>8135833</v>
      </c>
      <c r="M53" s="5">
        <v>10302154</v>
      </c>
      <c r="N53" s="5">
        <v>20289436</v>
      </c>
      <c r="O53" s="5">
        <v>26188944</v>
      </c>
      <c r="P53" s="5">
        <v>12738997</v>
      </c>
      <c r="Q53" s="5">
        <v>2640760</v>
      </c>
      <c r="R53" s="5">
        <v>18241567</v>
      </c>
    </row>
    <row r="54" spans="2:18" ht="15.5" x14ac:dyDescent="0.35">
      <c r="C54" t="s">
        <v>87</v>
      </c>
      <c r="D54" s="5">
        <v>-4310842</v>
      </c>
      <c r="E54" s="5">
        <v>-7326038</v>
      </c>
      <c r="F54" s="5">
        <v>-9157138</v>
      </c>
      <c r="G54" s="5">
        <v>-6081689</v>
      </c>
      <c r="I54" s="5">
        <v>-30279418</v>
      </c>
      <c r="J54" s="5">
        <v>-26620691</v>
      </c>
      <c r="K54" s="5">
        <v>-21110265</v>
      </c>
      <c r="L54" s="5">
        <v>-13543613</v>
      </c>
      <c r="M54" s="5">
        <v>-24577774</v>
      </c>
      <c r="N54" s="5">
        <v>-18436244</v>
      </c>
      <c r="O54" s="5">
        <v>-22310889</v>
      </c>
      <c r="P54" s="5">
        <v>-20008321</v>
      </c>
      <c r="Q54" s="5">
        <v>-17433955</v>
      </c>
      <c r="R54" s="5">
        <v>-17817970</v>
      </c>
    </row>
    <row r="55" spans="2:18" ht="15.5" x14ac:dyDescent="0.35">
      <c r="C55" t="s">
        <v>88</v>
      </c>
      <c r="D55" s="5">
        <v>-3372777</v>
      </c>
      <c r="E55" s="5">
        <v>-5793667</v>
      </c>
      <c r="F55" s="5">
        <v>-4305306</v>
      </c>
      <c r="G55" s="5">
        <v>-4612724</v>
      </c>
      <c r="I55" s="5">
        <v>-18924754</v>
      </c>
      <c r="J55" s="5">
        <v>-18115740</v>
      </c>
      <c r="K55" s="5">
        <v>-11240133</v>
      </c>
      <c r="L55" s="5">
        <v>-10336665</v>
      </c>
      <c r="M55" s="5">
        <v>-11590638</v>
      </c>
      <c r="N55" s="5">
        <v>-12543120</v>
      </c>
      <c r="O55" s="5">
        <v>-14484378</v>
      </c>
      <c r="P55" s="5">
        <v>-13828983</v>
      </c>
      <c r="Q55" s="5">
        <v>-15494422</v>
      </c>
      <c r="R55" s="5">
        <v>-19068319</v>
      </c>
    </row>
    <row r="56" spans="2:18" ht="15.5" x14ac:dyDescent="0.35">
      <c r="C56" t="s">
        <v>89</v>
      </c>
      <c r="D56" s="5">
        <v>-1064118</v>
      </c>
      <c r="E56" s="5">
        <v>-1560867</v>
      </c>
      <c r="F56" s="5">
        <v>-5086949</v>
      </c>
      <c r="G56" s="5">
        <v>-1685842</v>
      </c>
      <c r="I56" s="5">
        <v>-11853819</v>
      </c>
      <c r="J56" s="5">
        <v>-10350327</v>
      </c>
      <c r="K56" s="5">
        <v>-9151032</v>
      </c>
      <c r="L56" s="5">
        <v>-5637736</v>
      </c>
      <c r="M56" s="5">
        <v>-7377632</v>
      </c>
      <c r="N56" s="5">
        <v>-7387260</v>
      </c>
      <c r="O56" s="5">
        <v>-8135976</v>
      </c>
      <c r="P56" s="5">
        <v>-1903179</v>
      </c>
      <c r="Q56" s="5">
        <v>-1446057</v>
      </c>
      <c r="R56" s="5">
        <v>-1088974</v>
      </c>
    </row>
    <row r="57" spans="2:18" ht="15.5" x14ac:dyDescent="0.35">
      <c r="C57" t="s">
        <v>97</v>
      </c>
      <c r="D57" s="5">
        <v>-22010</v>
      </c>
      <c r="E57" s="5">
        <v>17582</v>
      </c>
      <c r="F57" s="5">
        <v>30004</v>
      </c>
      <c r="G57" s="5">
        <v>-28238</v>
      </c>
      <c r="I57" s="5">
        <v>237</v>
      </c>
      <c r="J57" s="5">
        <v>-154</v>
      </c>
      <c r="K57" s="5">
        <v>13001</v>
      </c>
      <c r="L57" s="5">
        <v>2366</v>
      </c>
      <c r="M57" s="5">
        <v>-594</v>
      </c>
      <c r="N57" s="5">
        <v>8742</v>
      </c>
      <c r="O57" s="5">
        <v>-10159</v>
      </c>
      <c r="P57" s="5">
        <v>-6378</v>
      </c>
      <c r="Q57" s="5">
        <v>-26613</v>
      </c>
      <c r="R57" s="5">
        <v>-17778</v>
      </c>
    </row>
    <row r="58" spans="2:18" ht="15.5" x14ac:dyDescent="0.35">
      <c r="C58" t="s">
        <v>90</v>
      </c>
      <c r="D58" s="5">
        <v>-713496</v>
      </c>
      <c r="E58" s="5">
        <v>366110</v>
      </c>
      <c r="F58" s="5">
        <v>6427265</v>
      </c>
      <c r="G58" s="5">
        <v>1126423</v>
      </c>
      <c r="I58" s="5">
        <v>28093393</v>
      </c>
      <c r="J58" s="5">
        <v>36115182</v>
      </c>
      <c r="K58" s="5">
        <v>21705529</v>
      </c>
      <c r="L58" s="5">
        <v>-5407780</v>
      </c>
      <c r="M58" s="5">
        <v>-14275620</v>
      </c>
      <c r="N58" s="5">
        <v>1853192</v>
      </c>
      <c r="O58" s="5">
        <v>3878055</v>
      </c>
      <c r="P58" s="5">
        <v>-7269324</v>
      </c>
      <c r="Q58" s="5">
        <v>-14793195</v>
      </c>
      <c r="R58" s="5">
        <v>423597</v>
      </c>
    </row>
    <row r="59" spans="2:18" ht="15.5" x14ac:dyDescent="0.35">
      <c r="C59" t="s">
        <v>91</v>
      </c>
      <c r="D59" s="5">
        <v>-18554</v>
      </c>
      <c r="E59" s="5">
        <v>343736</v>
      </c>
      <c r="F59" s="5">
        <v>122795</v>
      </c>
      <c r="G59" s="5">
        <v>-143126</v>
      </c>
      <c r="I59" s="5">
        <v>295535</v>
      </c>
      <c r="J59" s="5">
        <v>-698333</v>
      </c>
      <c r="K59" s="5">
        <v>-403530</v>
      </c>
      <c r="L59" s="5">
        <v>-1087255</v>
      </c>
      <c r="M59" s="5">
        <v>-103035</v>
      </c>
      <c r="N59" s="5">
        <v>-224606</v>
      </c>
      <c r="O59" s="5">
        <v>-292427</v>
      </c>
      <c r="P59" s="5">
        <v>-80626</v>
      </c>
      <c r="Q59" s="5">
        <v>-797191</v>
      </c>
      <c r="R59" s="5">
        <v>-1223414</v>
      </c>
    </row>
    <row r="60" spans="2:18" ht="15.5" x14ac:dyDescent="0.35">
      <c r="C60" t="s">
        <v>93</v>
      </c>
      <c r="D60" s="5">
        <v>4266</v>
      </c>
      <c r="E60" s="5">
        <v>239291</v>
      </c>
      <c r="F60" s="5">
        <v>76437</v>
      </c>
      <c r="G60" s="5">
        <v>77703</v>
      </c>
      <c r="I60" s="5">
        <v>280565</v>
      </c>
      <c r="J60" s="5">
        <v>-60080</v>
      </c>
      <c r="K60" s="5">
        <v>41269</v>
      </c>
      <c r="L60" s="5">
        <v>-42370</v>
      </c>
      <c r="M60" s="5">
        <v>278297</v>
      </c>
      <c r="N60" s="5">
        <v>407976</v>
      </c>
      <c r="O60" s="5">
        <v>179761</v>
      </c>
      <c r="P60" s="5">
        <v>162309</v>
      </c>
      <c r="Q60" s="5">
        <v>-681260</v>
      </c>
      <c r="R60" s="5">
        <v>-636453</v>
      </c>
    </row>
    <row r="61" spans="2:18" ht="15.5" x14ac:dyDescent="0.35">
      <c r="C61" t="s">
        <v>94</v>
      </c>
    </row>
    <row r="62" spans="2:18" ht="15.5" x14ac:dyDescent="0.35">
      <c r="C62" t="s">
        <v>92</v>
      </c>
      <c r="D62" s="5">
        <v>36312</v>
      </c>
      <c r="E62" s="5">
        <v>28321</v>
      </c>
      <c r="F62" s="5">
        <v>28350</v>
      </c>
      <c r="G62" s="5">
        <v>34162</v>
      </c>
      <c r="I62" s="5">
        <v>127746</v>
      </c>
      <c r="J62" s="5">
        <v>89091</v>
      </c>
      <c r="K62" s="5">
        <v>47130</v>
      </c>
      <c r="L62" s="5">
        <v>40166</v>
      </c>
      <c r="M62" s="5">
        <v>36102</v>
      </c>
      <c r="N62" s="5">
        <v>41565</v>
      </c>
      <c r="O62" s="5">
        <v>90453</v>
      </c>
      <c r="P62" s="5">
        <v>288554</v>
      </c>
      <c r="Q62" s="5">
        <v>249630</v>
      </c>
      <c r="R62" s="5">
        <v>134093</v>
      </c>
    </row>
    <row r="63" spans="2:18" ht="15.5" x14ac:dyDescent="0.35">
      <c r="C63" t="s">
        <v>26</v>
      </c>
      <c r="D63" s="5">
        <v>-34223</v>
      </c>
      <c r="E63" s="5">
        <v>107220</v>
      </c>
      <c r="F63" s="5">
        <v>16100</v>
      </c>
      <c r="G63" s="5">
        <v>-89179</v>
      </c>
      <c r="I63" s="5">
        <v>-81680</v>
      </c>
      <c r="J63" s="5">
        <v>-727344</v>
      </c>
      <c r="K63" s="5">
        <v>-491929</v>
      </c>
      <c r="L63" s="5">
        <v>-908648</v>
      </c>
      <c r="M63" s="5">
        <v>-281660</v>
      </c>
      <c r="N63" s="5">
        <v>-505744</v>
      </c>
      <c r="O63" s="5">
        <v>-562641</v>
      </c>
      <c r="P63" s="5">
        <v>-531489</v>
      </c>
      <c r="Q63" s="5">
        <v>-365561</v>
      </c>
      <c r="R63" s="5">
        <v>-721054</v>
      </c>
    </row>
    <row r="64" spans="2:18" ht="15.5" x14ac:dyDescent="0.35">
      <c r="C64" t="s">
        <v>402</v>
      </c>
      <c r="F64" s="5">
        <v>1908</v>
      </c>
      <c r="G64" s="5">
        <v>-1908</v>
      </c>
      <c r="L64" s="5">
        <v>-176403</v>
      </c>
      <c r="M64" s="5">
        <v>-135774</v>
      </c>
      <c r="N64" s="5">
        <v>-168403</v>
      </c>
    </row>
    <row r="65" spans="2:18" ht="15.5" x14ac:dyDescent="0.35">
      <c r="C65" t="s">
        <v>98</v>
      </c>
      <c r="D65" s="5">
        <v>-18554</v>
      </c>
      <c r="E65" s="5">
        <v>343736</v>
      </c>
      <c r="F65" s="5">
        <v>122795</v>
      </c>
      <c r="G65" s="5">
        <v>-143126</v>
      </c>
      <c r="I65" s="5">
        <v>295535</v>
      </c>
      <c r="J65" s="5">
        <v>-698333</v>
      </c>
      <c r="K65" s="5">
        <v>-403530</v>
      </c>
      <c r="L65" s="5">
        <v>-1087255</v>
      </c>
      <c r="M65" s="5">
        <v>-103035</v>
      </c>
      <c r="N65" s="5">
        <v>-224606</v>
      </c>
      <c r="O65" s="5">
        <v>-292427</v>
      </c>
      <c r="P65" s="5">
        <v>-80626</v>
      </c>
      <c r="Q65" s="5">
        <v>-797191</v>
      </c>
      <c r="R65" s="5">
        <v>-1223414</v>
      </c>
    </row>
    <row r="66" spans="2:18" ht="15.5" x14ac:dyDescent="0.35">
      <c r="C66" t="s">
        <v>28</v>
      </c>
      <c r="D66" s="5">
        <v>-732050</v>
      </c>
      <c r="E66" s="5">
        <v>709846</v>
      </c>
      <c r="F66" s="5">
        <v>6550060</v>
      </c>
      <c r="G66" s="5">
        <v>983297</v>
      </c>
      <c r="I66" s="5">
        <v>28388928</v>
      </c>
      <c r="J66" s="5">
        <v>35416849</v>
      </c>
      <c r="K66" s="5">
        <v>21301999</v>
      </c>
      <c r="L66" s="5">
        <v>-6495035</v>
      </c>
      <c r="M66" s="5">
        <v>-14378655</v>
      </c>
      <c r="N66" s="5">
        <v>1628586</v>
      </c>
      <c r="O66" s="5">
        <v>3585628</v>
      </c>
      <c r="P66" s="5">
        <v>-7349950</v>
      </c>
      <c r="Q66" s="5">
        <v>-15590386</v>
      </c>
      <c r="R66" s="5">
        <v>-799817</v>
      </c>
    </row>
    <row r="67" spans="2:18" ht="15.5" x14ac:dyDescent="0.35">
      <c r="C67" t="s">
        <v>27</v>
      </c>
      <c r="D67" s="5">
        <v>70590</v>
      </c>
      <c r="E67" s="5">
        <v>-266399</v>
      </c>
      <c r="F67" s="5">
        <v>-1632899</v>
      </c>
      <c r="G67" s="5">
        <v>-182527</v>
      </c>
      <c r="I67" s="5">
        <v>-6611987</v>
      </c>
      <c r="J67" s="5">
        <v>-9206859</v>
      </c>
      <c r="K67" s="5">
        <v>-2641720</v>
      </c>
      <c r="L67" s="5">
        <v>-152819</v>
      </c>
      <c r="M67" s="5">
        <v>-1638733</v>
      </c>
      <c r="N67" s="5">
        <v>-4685823</v>
      </c>
      <c r="O67" s="5">
        <v>-1940569</v>
      </c>
      <c r="P67" s="5">
        <v>1555196</v>
      </c>
      <c r="Q67" s="5">
        <v>3475823</v>
      </c>
      <c r="R67" s="5">
        <v>-133704</v>
      </c>
    </row>
    <row r="68" spans="2:18" ht="15.5" x14ac:dyDescent="0.35">
      <c r="C68" t="s">
        <v>405</v>
      </c>
      <c r="O68" s="5">
        <v>-173757</v>
      </c>
      <c r="P68" s="5">
        <v>-103422</v>
      </c>
      <c r="Q68" s="5">
        <v>-163551</v>
      </c>
      <c r="R68" s="5">
        <v>-191561</v>
      </c>
    </row>
    <row r="69" spans="2:18" ht="15.5" x14ac:dyDescent="0.35">
      <c r="C69" t="s">
        <v>406</v>
      </c>
      <c r="O69" s="5">
        <v>-1766812</v>
      </c>
      <c r="P69" s="5">
        <v>1658618</v>
      </c>
      <c r="Q69" s="5">
        <v>3639374</v>
      </c>
      <c r="R69" s="5">
        <v>57857</v>
      </c>
    </row>
    <row r="70" spans="2:18" ht="15.5" x14ac:dyDescent="0.35">
      <c r="C70" t="s">
        <v>407</v>
      </c>
      <c r="D70" s="5">
        <v>70590</v>
      </c>
      <c r="E70" s="5">
        <v>-266399</v>
      </c>
      <c r="F70" s="5">
        <v>-1632899</v>
      </c>
      <c r="G70" s="5">
        <v>-182527</v>
      </c>
      <c r="I70" s="5">
        <v>-6611987</v>
      </c>
      <c r="J70" s="5">
        <v>-9206859</v>
      </c>
      <c r="K70" s="5">
        <v>-2641720</v>
      </c>
      <c r="L70" s="5">
        <v>-152819</v>
      </c>
      <c r="M70" s="5">
        <v>-1638733</v>
      </c>
      <c r="N70" s="5">
        <v>-4685823</v>
      </c>
      <c r="O70" s="5">
        <v>-1940569</v>
      </c>
      <c r="P70" s="5">
        <v>1555196</v>
      </c>
      <c r="Q70" s="5">
        <v>3475823</v>
      </c>
      <c r="R70" s="5">
        <v>-133704</v>
      </c>
    </row>
    <row r="71" spans="2:18" ht="15.5" x14ac:dyDescent="0.35">
      <c r="C71" t="s">
        <v>102</v>
      </c>
      <c r="D71" s="5">
        <v>-661460</v>
      </c>
      <c r="E71" s="5">
        <v>443447</v>
      </c>
      <c r="F71" s="5">
        <v>4917161</v>
      </c>
      <c r="G71" s="5">
        <v>800770</v>
      </c>
      <c r="I71" s="5">
        <v>21776941</v>
      </c>
      <c r="J71" s="5">
        <v>26209990</v>
      </c>
      <c r="K71" s="5">
        <v>18660279</v>
      </c>
      <c r="L71" s="5">
        <v>-6647854</v>
      </c>
      <c r="M71" s="5">
        <v>-16017388</v>
      </c>
      <c r="N71" s="5">
        <v>-3057237</v>
      </c>
      <c r="O71" s="5">
        <v>1645059</v>
      </c>
      <c r="P71" s="5">
        <v>-5794754</v>
      </c>
      <c r="Q71" s="5">
        <v>-12114563</v>
      </c>
      <c r="R71" s="5">
        <v>-933521</v>
      </c>
    </row>
    <row r="72" spans="2:18" ht="15.5" x14ac:dyDescent="0.35">
      <c r="C72" t="s">
        <v>103</v>
      </c>
      <c r="D72" s="5">
        <v>-142595</v>
      </c>
      <c r="E72" s="5">
        <v>433333</v>
      </c>
      <c r="F72" s="5">
        <v>-496490</v>
      </c>
      <c r="G72" s="5">
        <v>-50308</v>
      </c>
      <c r="I72" s="5">
        <v>-110754</v>
      </c>
      <c r="J72" s="5">
        <v>245307</v>
      </c>
      <c r="K72" s="5">
        <v>453166</v>
      </c>
      <c r="L72" s="5">
        <v>451853</v>
      </c>
      <c r="M72" s="5">
        <v>-16368</v>
      </c>
      <c r="N72" s="5">
        <v>1384917</v>
      </c>
      <c r="O72" s="5">
        <v>1414812</v>
      </c>
      <c r="P72" s="5">
        <v>-768732</v>
      </c>
      <c r="Q72" s="5">
        <v>-184191</v>
      </c>
      <c r="R72" s="5">
        <v>222904</v>
      </c>
    </row>
    <row r="73" spans="2:18" ht="15.5" x14ac:dyDescent="0.35">
      <c r="C73" t="s">
        <v>104</v>
      </c>
      <c r="D73" s="5">
        <v>-804055</v>
      </c>
      <c r="E73" s="5">
        <v>876780</v>
      </c>
      <c r="F73" s="5">
        <v>4420671</v>
      </c>
      <c r="G73" s="5">
        <v>750462</v>
      </c>
      <c r="I73" s="5">
        <v>21666187</v>
      </c>
      <c r="J73" s="5">
        <v>26455297</v>
      </c>
      <c r="K73" s="5">
        <v>19113445</v>
      </c>
      <c r="L73" s="5">
        <v>-6196001</v>
      </c>
      <c r="M73" s="5">
        <v>-16033756</v>
      </c>
      <c r="N73" s="5">
        <v>-1672320</v>
      </c>
      <c r="O73" s="5">
        <v>3059871</v>
      </c>
      <c r="P73" s="5">
        <v>-6563486</v>
      </c>
      <c r="Q73" s="5">
        <v>-12298754</v>
      </c>
      <c r="R73" s="5">
        <v>-710617</v>
      </c>
    </row>
    <row r="74" spans="2:18" ht="15.5" x14ac:dyDescent="0.35">
      <c r="C74" t="s">
        <v>105</v>
      </c>
      <c r="D74" s="5">
        <v>-661460</v>
      </c>
      <c r="E74" s="5">
        <v>443447</v>
      </c>
      <c r="F74" s="5">
        <v>4917161</v>
      </c>
      <c r="G74" s="5">
        <v>800770</v>
      </c>
      <c r="I74" s="5">
        <v>21776941</v>
      </c>
      <c r="J74" s="5">
        <v>26209990</v>
      </c>
      <c r="K74" s="5">
        <v>18660279</v>
      </c>
      <c r="L74" s="5">
        <v>-6647854</v>
      </c>
      <c r="M74" s="5">
        <v>-16017388</v>
      </c>
      <c r="N74" s="5">
        <v>-3057237</v>
      </c>
      <c r="O74" s="5">
        <v>1645059</v>
      </c>
      <c r="P74" s="5">
        <v>-5794754</v>
      </c>
      <c r="Q74" s="5">
        <v>-12114563</v>
      </c>
      <c r="R74" s="5">
        <v>-933521</v>
      </c>
    </row>
    <row r="75" spans="2:18" ht="15.5" x14ac:dyDescent="0.35">
      <c r="C75" t="s">
        <v>7</v>
      </c>
      <c r="D75" s="5">
        <v>-782045</v>
      </c>
      <c r="E75" s="5">
        <v>859198</v>
      </c>
      <c r="F75" s="5">
        <v>4390667</v>
      </c>
      <c r="G75" s="5">
        <v>778700</v>
      </c>
      <c r="I75" s="5">
        <v>21665950</v>
      </c>
      <c r="J75" s="5">
        <v>26455451</v>
      </c>
      <c r="K75" s="5">
        <v>19100444</v>
      </c>
      <c r="L75" s="5">
        <v>-6198367</v>
      </c>
      <c r="M75" s="5">
        <v>-16033162</v>
      </c>
      <c r="N75" s="5">
        <v>-1681062</v>
      </c>
      <c r="O75" s="5">
        <v>3070030</v>
      </c>
      <c r="P75" s="5">
        <v>-6557108</v>
      </c>
      <c r="Q75" s="5">
        <v>-12272141</v>
      </c>
      <c r="R75" s="5">
        <v>-692839</v>
      </c>
    </row>
    <row r="76" spans="2:18" ht="15.5" x14ac:dyDescent="0.35">
      <c r="C76" t="s">
        <v>106</v>
      </c>
      <c r="D76" s="5">
        <v>-661460</v>
      </c>
      <c r="E76" s="5">
        <v>443447</v>
      </c>
      <c r="F76" s="5">
        <v>4917161</v>
      </c>
      <c r="G76" s="5">
        <v>800770</v>
      </c>
      <c r="I76" s="5">
        <v>21776941</v>
      </c>
      <c r="J76" s="5">
        <v>26209990</v>
      </c>
      <c r="K76" s="5">
        <v>18660279</v>
      </c>
      <c r="L76" s="5">
        <v>-6647854</v>
      </c>
      <c r="M76" s="5">
        <v>-16017388</v>
      </c>
      <c r="N76" s="5">
        <v>-3057237</v>
      </c>
      <c r="O76" s="5">
        <v>1645059</v>
      </c>
      <c r="P76" s="5">
        <v>-5794754</v>
      </c>
      <c r="Q76" s="5">
        <v>-12114563</v>
      </c>
      <c r="R76" s="5">
        <v>-933521</v>
      </c>
    </row>
    <row r="77" spans="2:18" ht="15.5" x14ac:dyDescent="0.35">
      <c r="C77" t="s">
        <v>107</v>
      </c>
      <c r="D77" s="5">
        <v>-804055</v>
      </c>
      <c r="E77" s="5">
        <v>876780</v>
      </c>
      <c r="F77" s="5">
        <v>4420671</v>
      </c>
      <c r="G77" s="5">
        <v>750462</v>
      </c>
      <c r="I77" s="5">
        <v>21666187</v>
      </c>
      <c r="J77" s="5">
        <v>26455297</v>
      </c>
      <c r="K77" s="5">
        <v>19113445</v>
      </c>
      <c r="L77" s="5">
        <v>-6196001</v>
      </c>
      <c r="M77" s="5">
        <v>-16033756</v>
      </c>
      <c r="N77" s="5">
        <v>-1672320</v>
      </c>
      <c r="O77" s="5">
        <v>3059871</v>
      </c>
      <c r="P77" s="5">
        <v>-6563486</v>
      </c>
      <c r="Q77" s="5">
        <v>-12298754</v>
      </c>
      <c r="R77" s="5">
        <v>-710617</v>
      </c>
    </row>
    <row r="78" spans="2:18" ht="15.5" x14ac:dyDescent="0.35">
      <c r="C78" t="s">
        <v>108</v>
      </c>
      <c r="D78" s="5">
        <v>-804055</v>
      </c>
      <c r="E78" s="5">
        <v>876780</v>
      </c>
      <c r="F78" s="5">
        <v>4420671</v>
      </c>
      <c r="G78" s="5">
        <v>750462</v>
      </c>
      <c r="I78" s="5">
        <v>21666187</v>
      </c>
      <c r="J78" s="5">
        <v>26455297</v>
      </c>
      <c r="K78" s="5">
        <v>19113445</v>
      </c>
      <c r="L78" s="5">
        <v>-6196001</v>
      </c>
      <c r="M78" s="5">
        <v>-16033756</v>
      </c>
      <c r="N78" s="5">
        <v>-1672320</v>
      </c>
      <c r="O78" s="5">
        <v>3059871</v>
      </c>
      <c r="P78" s="5">
        <v>-6563486</v>
      </c>
      <c r="Q78" s="5">
        <v>-12298754</v>
      </c>
      <c r="R78" s="5">
        <v>-710617</v>
      </c>
    </row>
    <row r="80" spans="2:18" ht="15.5" x14ac:dyDescent="0.35">
      <c r="B80" t="s">
        <v>109</v>
      </c>
      <c r="C80" t="s">
        <v>110</v>
      </c>
    </row>
    <row r="81" spans="3:18" ht="15.5" x14ac:dyDescent="0.35">
      <c r="C81" t="s">
        <v>111</v>
      </c>
    </row>
    <row r="82" spans="3:18" ht="15.5" x14ac:dyDescent="0.35">
      <c r="C82" t="s">
        <v>19</v>
      </c>
      <c r="D82" s="5">
        <v>62730736</v>
      </c>
      <c r="E82" s="5">
        <v>65373030</v>
      </c>
      <c r="F82" s="5">
        <v>34833443</v>
      </c>
      <c r="G82" s="5">
        <v>53306500</v>
      </c>
      <c r="I82" s="5">
        <v>65373030</v>
      </c>
      <c r="J82" s="5">
        <v>28882336</v>
      </c>
      <c r="K82" s="5">
        <v>7631263</v>
      </c>
      <c r="L82" s="5">
        <v>11134047</v>
      </c>
      <c r="M82" s="5">
        <v>8810819</v>
      </c>
      <c r="N82" s="5">
        <v>19945504</v>
      </c>
      <c r="O82" s="5">
        <v>11839210</v>
      </c>
      <c r="P82" s="5">
        <v>15411921</v>
      </c>
      <c r="Q82" s="5">
        <v>43312775</v>
      </c>
      <c r="R82" s="5">
        <v>37139482</v>
      </c>
    </row>
    <row r="83" spans="3:18" ht="15.5" x14ac:dyDescent="0.35">
      <c r="C83" t="s">
        <v>113</v>
      </c>
      <c r="D83" s="5">
        <v>9254591</v>
      </c>
      <c r="E83" s="5">
        <v>27564548</v>
      </c>
      <c r="F83" s="5">
        <v>49214992</v>
      </c>
      <c r="G83" s="5">
        <v>11876432</v>
      </c>
      <c r="I83" s="5">
        <v>27564548</v>
      </c>
      <c r="J83" s="5">
        <v>34357907</v>
      </c>
      <c r="K83" s="5">
        <v>21112770</v>
      </c>
      <c r="L83" s="5">
        <v>13267558</v>
      </c>
      <c r="M83" s="5">
        <v>17283432</v>
      </c>
      <c r="N83" s="5">
        <v>15506421</v>
      </c>
      <c r="O83" s="5">
        <v>30293653</v>
      </c>
      <c r="P83" s="5">
        <v>21060043</v>
      </c>
      <c r="Q83" s="5">
        <v>6541454</v>
      </c>
      <c r="R83" s="5">
        <v>6324559</v>
      </c>
    </row>
    <row r="84" spans="3:18" ht="15.5" x14ac:dyDescent="0.35">
      <c r="C84" t="s">
        <v>115</v>
      </c>
      <c r="D84" s="5">
        <v>6416545</v>
      </c>
      <c r="E84" s="5">
        <v>9159634</v>
      </c>
      <c r="F84" s="5">
        <v>7267033</v>
      </c>
      <c r="G84" s="5">
        <v>14300242</v>
      </c>
      <c r="I84" s="5">
        <v>9159634</v>
      </c>
      <c r="J84" s="5">
        <v>12962656</v>
      </c>
      <c r="K84" s="5">
        <v>9343842</v>
      </c>
      <c r="L84" s="5">
        <v>28474940</v>
      </c>
      <c r="M84" s="5">
        <v>17521043</v>
      </c>
      <c r="N84" s="5">
        <v>6269408</v>
      </c>
      <c r="O84" s="5">
        <v>4310447</v>
      </c>
      <c r="P84" s="5">
        <v>3647609</v>
      </c>
      <c r="Q84" s="5">
        <v>1153397</v>
      </c>
      <c r="R84" s="5">
        <v>1243736</v>
      </c>
    </row>
    <row r="85" spans="3:18" ht="15.5" x14ac:dyDescent="0.35">
      <c r="C85" t="s">
        <v>114</v>
      </c>
      <c r="D85" s="5">
        <v>2708392</v>
      </c>
      <c r="E85" s="5">
        <v>18491154</v>
      </c>
      <c r="F85" s="5">
        <v>20572895</v>
      </c>
      <c r="G85" s="5">
        <v>21012745</v>
      </c>
      <c r="I85" s="5">
        <v>18491154</v>
      </c>
      <c r="J85" s="5">
        <v>30423296</v>
      </c>
      <c r="K85" s="5">
        <v>35233351</v>
      </c>
      <c r="L85" s="5">
        <v>9583528</v>
      </c>
      <c r="M85" s="5">
        <v>13423983</v>
      </c>
      <c r="N85" s="5">
        <v>8505435</v>
      </c>
      <c r="O85" s="5">
        <v>42438343</v>
      </c>
      <c r="P85" s="5">
        <v>34336873</v>
      </c>
      <c r="Q85" s="5">
        <v>20401398</v>
      </c>
      <c r="R85" s="5">
        <v>19678880</v>
      </c>
    </row>
    <row r="86" spans="3:18" ht="15.5" x14ac:dyDescent="0.35">
      <c r="C86" t="s">
        <v>116</v>
      </c>
      <c r="D86" s="5">
        <v>9254591</v>
      </c>
      <c r="E86" s="5">
        <v>27564548</v>
      </c>
      <c r="F86" s="5">
        <v>49214992</v>
      </c>
      <c r="G86" s="5">
        <v>11876432</v>
      </c>
      <c r="I86" s="5">
        <v>27564548</v>
      </c>
      <c r="J86" s="5">
        <v>34357907</v>
      </c>
      <c r="K86" s="5">
        <v>21112770</v>
      </c>
      <c r="L86" s="5">
        <v>13267558</v>
      </c>
      <c r="M86" s="5">
        <v>17283432</v>
      </c>
      <c r="N86" s="5">
        <v>15506421</v>
      </c>
      <c r="O86" s="5">
        <v>30293653</v>
      </c>
      <c r="P86" s="5">
        <v>21060043</v>
      </c>
      <c r="Q86" s="5">
        <v>6541454</v>
      </c>
      <c r="R86" s="5">
        <v>6324559</v>
      </c>
    </row>
    <row r="87" spans="3:18" ht="15.5" x14ac:dyDescent="0.35">
      <c r="C87" t="s">
        <v>117</v>
      </c>
      <c r="L87" s="5">
        <v>242</v>
      </c>
      <c r="M87" s="5">
        <v>9102</v>
      </c>
      <c r="N87" s="5">
        <v>25395</v>
      </c>
      <c r="O87" s="5">
        <v>66437</v>
      </c>
      <c r="P87" s="5">
        <v>112333</v>
      </c>
      <c r="Q87" s="5">
        <v>3983826</v>
      </c>
      <c r="R87" s="5">
        <v>142842</v>
      </c>
    </row>
    <row r="88" spans="3:18" ht="15.5" x14ac:dyDescent="0.35">
      <c r="C88" t="s">
        <v>123</v>
      </c>
      <c r="O88" s="5">
        <v>72974</v>
      </c>
      <c r="P88" s="5">
        <v>48716</v>
      </c>
      <c r="Q88" s="5">
        <v>183930</v>
      </c>
      <c r="R88" s="5">
        <v>70887</v>
      </c>
    </row>
    <row r="89" spans="3:18" ht="15.5" x14ac:dyDescent="0.35">
      <c r="C89" t="s">
        <v>119</v>
      </c>
      <c r="D89" s="5">
        <v>36878278</v>
      </c>
      <c r="E89" s="5">
        <v>40085565</v>
      </c>
      <c r="F89" s="5">
        <v>56133367</v>
      </c>
      <c r="G89" s="5">
        <v>97704836</v>
      </c>
      <c r="I89" s="5">
        <v>40085565</v>
      </c>
      <c r="J89" s="5">
        <v>95651805</v>
      </c>
      <c r="K89" s="5">
        <v>98125989</v>
      </c>
      <c r="L89" s="5">
        <v>59186962</v>
      </c>
      <c r="M89" s="5">
        <v>57060989</v>
      </c>
      <c r="N89" s="5">
        <v>36693475</v>
      </c>
      <c r="O89" s="5">
        <v>64719676</v>
      </c>
      <c r="P89" s="5">
        <v>52416026</v>
      </c>
      <c r="Q89" s="5">
        <v>28420892</v>
      </c>
      <c r="R89" s="5">
        <v>31094278</v>
      </c>
    </row>
    <row r="90" spans="3:18" ht="15.5" x14ac:dyDescent="0.35">
      <c r="C90" t="s">
        <v>97</v>
      </c>
      <c r="D90" s="5">
        <v>-6023521</v>
      </c>
      <c r="E90" s="5">
        <v>-5990839</v>
      </c>
      <c r="F90" s="5">
        <v>-5751108</v>
      </c>
      <c r="G90" s="5">
        <v>-5419612</v>
      </c>
      <c r="I90" s="5">
        <v>-5990839</v>
      </c>
      <c r="J90" s="5">
        <v>-5518531</v>
      </c>
      <c r="K90" s="5">
        <v>-5517242</v>
      </c>
      <c r="L90" s="5">
        <v>-6011876</v>
      </c>
      <c r="M90" s="5">
        <v>-5930372</v>
      </c>
      <c r="N90" s="5">
        <v>-5845096</v>
      </c>
      <c r="O90" s="5">
        <v>-6263432</v>
      </c>
      <c r="P90" s="5">
        <v>-8190752</v>
      </c>
      <c r="Q90" s="5">
        <v>-6888168</v>
      </c>
      <c r="R90" s="5">
        <v>-7023531</v>
      </c>
    </row>
    <row r="91" spans="3:18" ht="15.5" x14ac:dyDescent="0.35">
      <c r="C91" t="s">
        <v>121</v>
      </c>
      <c r="D91" s="5">
        <v>109368082</v>
      </c>
      <c r="E91" s="5">
        <v>133752579</v>
      </c>
      <c r="F91" s="5">
        <v>141138602</v>
      </c>
      <c r="G91" s="5">
        <v>164919744</v>
      </c>
      <c r="I91" s="5">
        <v>133752579</v>
      </c>
      <c r="J91" s="5">
        <v>160116174</v>
      </c>
      <c r="K91" s="5">
        <v>128063363</v>
      </c>
      <c r="L91" s="5">
        <v>85260035</v>
      </c>
      <c r="M91" s="5">
        <v>85141198</v>
      </c>
      <c r="N91" s="5">
        <v>76157309</v>
      </c>
      <c r="O91" s="5">
        <v>108804252</v>
      </c>
      <c r="P91" s="5">
        <v>90203603</v>
      </c>
      <c r="Q91" s="5">
        <v>82859435</v>
      </c>
      <c r="R91" s="5">
        <v>75443527</v>
      </c>
    </row>
    <row r="92" spans="3:18" ht="15.5" x14ac:dyDescent="0.35">
      <c r="C92" t="s">
        <v>122</v>
      </c>
    </row>
    <row r="93" spans="3:18" ht="15.5" x14ac:dyDescent="0.35">
      <c r="C93" t="s">
        <v>128</v>
      </c>
      <c r="D93" s="5">
        <v>782999</v>
      </c>
      <c r="E93" s="5">
        <v>698006</v>
      </c>
      <c r="I93" s="5">
        <v>698006</v>
      </c>
      <c r="K93" s="5">
        <v>628870</v>
      </c>
      <c r="L93" s="5">
        <v>2935682</v>
      </c>
      <c r="M93" s="5">
        <v>3105121</v>
      </c>
      <c r="N93" s="5">
        <v>4628501</v>
      </c>
      <c r="O93" s="5">
        <v>9295636</v>
      </c>
      <c r="P93" s="5">
        <v>10851452</v>
      </c>
      <c r="Q93" s="5">
        <v>9145167</v>
      </c>
      <c r="R93" s="5">
        <v>6015130</v>
      </c>
    </row>
    <row r="94" spans="3:18" ht="15.5" x14ac:dyDescent="0.35">
      <c r="C94" t="s">
        <v>124</v>
      </c>
      <c r="D94" s="5">
        <v>1681475</v>
      </c>
      <c r="E94" s="5">
        <v>1677209</v>
      </c>
      <c r="F94" s="5">
        <v>1437918</v>
      </c>
      <c r="G94" s="5">
        <v>1361481</v>
      </c>
      <c r="I94" s="5">
        <v>1677209</v>
      </c>
      <c r="J94" s="5">
        <v>1396644</v>
      </c>
      <c r="K94" s="5">
        <v>1456724</v>
      </c>
      <c r="L94" s="5">
        <v>1415455</v>
      </c>
      <c r="M94" s="5">
        <v>1453440</v>
      </c>
      <c r="N94" s="5">
        <v>1486044</v>
      </c>
      <c r="O94" s="5">
        <v>2812207</v>
      </c>
      <c r="P94" s="5">
        <v>2788585</v>
      </c>
      <c r="Q94" s="5">
        <v>2683088</v>
      </c>
      <c r="R94" s="5">
        <v>14079584</v>
      </c>
    </row>
    <row r="95" spans="3:18" ht="15.5" x14ac:dyDescent="0.35">
      <c r="C95" t="s">
        <v>126</v>
      </c>
      <c r="D95" s="5">
        <v>22917228</v>
      </c>
      <c r="E95" s="5">
        <v>24146309</v>
      </c>
      <c r="F95" s="5">
        <v>22607292</v>
      </c>
      <c r="G95" s="5">
        <v>22957850</v>
      </c>
      <c r="I95" s="5">
        <v>24146309</v>
      </c>
      <c r="J95" s="5">
        <v>24846029</v>
      </c>
      <c r="K95" s="5">
        <v>28164995</v>
      </c>
      <c r="L95" s="5">
        <v>40518731</v>
      </c>
      <c r="M95" s="5">
        <v>42667950</v>
      </c>
      <c r="N95" s="5">
        <v>42804820</v>
      </c>
      <c r="O95" s="5">
        <v>44437209</v>
      </c>
      <c r="P95" s="5">
        <v>46433344</v>
      </c>
      <c r="Q95" s="5">
        <v>48747503</v>
      </c>
      <c r="R95" s="5">
        <v>57203487</v>
      </c>
    </row>
    <row r="96" spans="3:18" ht="15.5" x14ac:dyDescent="0.35">
      <c r="C96" t="s">
        <v>127</v>
      </c>
      <c r="D96" s="5">
        <v>1199787</v>
      </c>
      <c r="E96" s="5">
        <v>1227580</v>
      </c>
      <c r="F96" s="5">
        <v>1310636</v>
      </c>
      <c r="G96" s="5">
        <v>1339273</v>
      </c>
      <c r="I96" s="5">
        <v>1227580</v>
      </c>
      <c r="J96" s="5">
        <v>1396544</v>
      </c>
      <c r="K96" s="5">
        <v>1511608</v>
      </c>
      <c r="L96" s="5">
        <v>1746727</v>
      </c>
      <c r="M96" s="5">
        <v>1865697</v>
      </c>
      <c r="N96" s="5">
        <v>1951583</v>
      </c>
      <c r="O96" s="5">
        <v>2148219</v>
      </c>
      <c r="P96" s="5">
        <v>2223445</v>
      </c>
      <c r="Q96" s="5">
        <v>2548938</v>
      </c>
    </row>
    <row r="97" spans="3:18" ht="15.5" x14ac:dyDescent="0.35">
      <c r="C97" t="s">
        <v>133</v>
      </c>
      <c r="D97" s="5">
        <v>38536391</v>
      </c>
      <c r="E97" s="5">
        <v>39982972</v>
      </c>
      <c r="F97" s="5">
        <v>35226792</v>
      </c>
      <c r="G97" s="5">
        <v>35735762</v>
      </c>
      <c r="I97" s="5">
        <v>39982972</v>
      </c>
      <c r="J97" s="5">
        <v>38506881</v>
      </c>
      <c r="K97" s="5">
        <v>43083199</v>
      </c>
      <c r="L97" s="5">
        <v>48681108</v>
      </c>
      <c r="M97" s="5">
        <v>51678609</v>
      </c>
      <c r="N97" s="5">
        <v>54287389</v>
      </c>
      <c r="O97" s="5">
        <v>63517624</v>
      </c>
      <c r="P97" s="5">
        <v>65449714</v>
      </c>
      <c r="Q97" s="5">
        <v>66591517</v>
      </c>
      <c r="R97" s="5">
        <v>85037117</v>
      </c>
    </row>
    <row r="98" spans="3:18" ht="15.5" x14ac:dyDescent="0.35">
      <c r="C98" t="s">
        <v>134</v>
      </c>
      <c r="D98" s="5">
        <v>147904473</v>
      </c>
      <c r="E98" s="5">
        <v>173735551</v>
      </c>
      <c r="F98" s="5">
        <v>176365394</v>
      </c>
      <c r="G98" s="5">
        <v>200655506</v>
      </c>
      <c r="I98" s="5">
        <v>173735551</v>
      </c>
      <c r="J98" s="5">
        <v>198623055</v>
      </c>
      <c r="K98" s="5">
        <v>171146562</v>
      </c>
      <c r="L98" s="5">
        <v>133941143</v>
      </c>
      <c r="M98" s="5">
        <v>136819807</v>
      </c>
      <c r="N98" s="5">
        <v>130444698</v>
      </c>
      <c r="O98" s="5">
        <v>172321876</v>
      </c>
      <c r="P98" s="5">
        <v>155653317</v>
      </c>
      <c r="Q98" s="5">
        <v>149450952</v>
      </c>
      <c r="R98" s="5">
        <v>160480644</v>
      </c>
    </row>
    <row r="99" spans="3:18" ht="15.5" x14ac:dyDescent="0.35">
      <c r="C99" t="s">
        <v>135</v>
      </c>
    </row>
    <row r="100" spans="3:18" ht="15.5" x14ac:dyDescent="0.35">
      <c r="C100" t="s">
        <v>136</v>
      </c>
    </row>
    <row r="101" spans="3:18" ht="15.5" x14ac:dyDescent="0.35">
      <c r="C101" t="s">
        <v>137</v>
      </c>
      <c r="D101" s="5">
        <v>15660337</v>
      </c>
      <c r="E101" s="5">
        <v>40330777</v>
      </c>
      <c r="F101" s="5">
        <v>45199468</v>
      </c>
      <c r="G101" s="5">
        <v>73401536</v>
      </c>
      <c r="I101" s="5">
        <v>40330777</v>
      </c>
      <c r="J101" s="5">
        <v>61531889</v>
      </c>
      <c r="K101" s="5">
        <v>61193099</v>
      </c>
      <c r="L101" s="5">
        <v>43463756</v>
      </c>
      <c r="M101" s="5">
        <v>39174285</v>
      </c>
      <c r="N101" s="5">
        <v>22765298</v>
      </c>
      <c r="O101" s="5">
        <v>61320550</v>
      </c>
      <c r="P101" s="5">
        <v>49362169</v>
      </c>
      <c r="Q101" s="5">
        <v>33583628</v>
      </c>
      <c r="R101" s="5">
        <v>29107676</v>
      </c>
    </row>
    <row r="102" spans="3:18" ht="15.5" x14ac:dyDescent="0.35">
      <c r="C102" t="s">
        <v>146</v>
      </c>
      <c r="Q102" s="5">
        <v>1521555</v>
      </c>
      <c r="R102" s="5">
        <v>1090535</v>
      </c>
    </row>
    <row r="103" spans="3:18" ht="15.5" x14ac:dyDescent="0.35">
      <c r="C103" t="s">
        <v>138</v>
      </c>
    </row>
    <row r="104" spans="3:18" ht="15.5" x14ac:dyDescent="0.35">
      <c r="C104" t="s">
        <v>139</v>
      </c>
      <c r="D104" s="5">
        <v>9124937</v>
      </c>
      <c r="E104" s="5">
        <v>27650788</v>
      </c>
      <c r="F104" s="5">
        <v>27839928</v>
      </c>
      <c r="G104" s="5">
        <v>35312987</v>
      </c>
      <c r="I104" s="5">
        <v>27650788</v>
      </c>
      <c r="J104" s="5">
        <v>43385952</v>
      </c>
      <c r="K104" s="5">
        <v>44577193</v>
      </c>
      <c r="L104" s="5">
        <v>38058468</v>
      </c>
      <c r="M104" s="5">
        <v>30945026</v>
      </c>
      <c r="N104" s="5">
        <v>14774843</v>
      </c>
      <c r="O104" s="5">
        <v>46748790</v>
      </c>
      <c r="P104" s="5">
        <v>37984482</v>
      </c>
      <c r="Q104" s="5">
        <v>21554795</v>
      </c>
      <c r="R104" s="5">
        <v>20922616</v>
      </c>
    </row>
    <row r="105" spans="3:18" ht="15.5" x14ac:dyDescent="0.35">
      <c r="C105" t="s">
        <v>140</v>
      </c>
    </row>
    <row r="106" spans="3:18" ht="15.5" x14ac:dyDescent="0.35">
      <c r="C106" t="s">
        <v>129</v>
      </c>
      <c r="D106" s="5">
        <v>1748024</v>
      </c>
      <c r="E106" s="5">
        <v>2943643</v>
      </c>
      <c r="F106" s="5">
        <v>8897739</v>
      </c>
      <c r="G106" s="5">
        <v>6868807</v>
      </c>
      <c r="I106" s="5">
        <v>2943643</v>
      </c>
      <c r="J106" s="5">
        <v>6788655</v>
      </c>
      <c r="K106" s="5">
        <v>3348174</v>
      </c>
      <c r="L106" s="5">
        <v>2149833</v>
      </c>
      <c r="M106" s="5">
        <v>3279345</v>
      </c>
      <c r="N106" s="5">
        <v>3174616</v>
      </c>
      <c r="O106" s="5">
        <v>4591836</v>
      </c>
      <c r="P106" s="5">
        <v>4275342</v>
      </c>
      <c r="Q106" s="5">
        <v>4641585</v>
      </c>
      <c r="R106" s="5">
        <v>3785171</v>
      </c>
    </row>
    <row r="107" spans="3:18" ht="15.5" x14ac:dyDescent="0.35">
      <c r="C107" t="s">
        <v>142</v>
      </c>
      <c r="Q107" s="5">
        <v>6903</v>
      </c>
      <c r="R107" s="5">
        <v>28791</v>
      </c>
    </row>
    <row r="108" spans="3:18" ht="15.5" x14ac:dyDescent="0.35">
      <c r="C108" t="s">
        <v>143</v>
      </c>
      <c r="D108" s="5">
        <v>2326478</v>
      </c>
      <c r="E108" s="5">
        <v>2718437</v>
      </c>
      <c r="F108" s="5">
        <v>1757958</v>
      </c>
      <c r="G108" s="5">
        <v>1267503</v>
      </c>
      <c r="I108" s="5">
        <v>2718437</v>
      </c>
      <c r="J108" s="5">
        <v>4655096</v>
      </c>
      <c r="K108" s="5">
        <v>173980</v>
      </c>
      <c r="L108" s="5">
        <v>266692</v>
      </c>
      <c r="M108" s="5">
        <v>275224</v>
      </c>
      <c r="N108" s="5">
        <v>440574</v>
      </c>
      <c r="O108" s="5">
        <v>543522</v>
      </c>
      <c r="P108" s="5">
        <v>284826</v>
      </c>
      <c r="Q108" s="5">
        <v>152022</v>
      </c>
      <c r="R108" s="5">
        <v>351532</v>
      </c>
    </row>
    <row r="109" spans="3:18" ht="15.5" x14ac:dyDescent="0.35">
      <c r="C109" t="s">
        <v>147</v>
      </c>
    </row>
    <row r="110" spans="3:18" ht="15.5" x14ac:dyDescent="0.35">
      <c r="C110" t="s">
        <v>479</v>
      </c>
      <c r="P110" s="5">
        <v>1011509</v>
      </c>
      <c r="Q110" s="5">
        <v>3128825</v>
      </c>
      <c r="R110" s="5">
        <v>6026837</v>
      </c>
    </row>
    <row r="111" spans="3:18" ht="15.5" x14ac:dyDescent="0.35">
      <c r="C111" t="s">
        <v>1576</v>
      </c>
      <c r="D111" s="5">
        <v>19046</v>
      </c>
      <c r="E111" s="5">
        <v>19046</v>
      </c>
      <c r="I111" s="5">
        <v>19046</v>
      </c>
      <c r="K111" s="5">
        <v>82875</v>
      </c>
      <c r="L111" s="5">
        <v>165457</v>
      </c>
      <c r="M111" s="5">
        <v>249111</v>
      </c>
      <c r="N111" s="5">
        <v>249111</v>
      </c>
      <c r="O111" s="5">
        <v>60000</v>
      </c>
      <c r="P111" s="5">
        <v>60000</v>
      </c>
      <c r="Q111" s="5">
        <v>108288</v>
      </c>
      <c r="R111" s="5">
        <v>108288</v>
      </c>
    </row>
    <row r="112" spans="3:18" ht="15.5" x14ac:dyDescent="0.35">
      <c r="C112" t="s">
        <v>152</v>
      </c>
      <c r="D112" s="5">
        <v>863818</v>
      </c>
      <c r="E112" s="5">
        <v>5268964</v>
      </c>
      <c r="F112" s="5">
        <v>4813274</v>
      </c>
      <c r="G112" s="5">
        <v>28283265</v>
      </c>
      <c r="I112" s="5">
        <v>5268964</v>
      </c>
      <c r="J112" s="5">
        <v>5319663</v>
      </c>
      <c r="K112" s="5">
        <v>11499139</v>
      </c>
      <c r="L112" s="5">
        <v>2051400</v>
      </c>
      <c r="M112" s="5">
        <v>3708968</v>
      </c>
      <c r="N112" s="5">
        <v>3530885</v>
      </c>
      <c r="O112" s="5">
        <v>7711709</v>
      </c>
      <c r="P112" s="5">
        <v>5830955</v>
      </c>
      <c r="Q112" s="5">
        <v>5146141</v>
      </c>
      <c r="R112" s="5">
        <v>1470232</v>
      </c>
    </row>
    <row r="113" spans="3:18" ht="15.5" x14ac:dyDescent="0.35">
      <c r="C113" t="s">
        <v>153</v>
      </c>
      <c r="D113" s="5">
        <v>8574069</v>
      </c>
      <c r="E113" s="5">
        <v>8930652</v>
      </c>
      <c r="F113" s="5">
        <v>7568584</v>
      </c>
      <c r="G113" s="5">
        <v>8077299</v>
      </c>
      <c r="I113" s="5">
        <v>8930652</v>
      </c>
      <c r="J113" s="5">
        <v>8202881</v>
      </c>
      <c r="K113" s="5">
        <v>7520475</v>
      </c>
      <c r="L113" s="5">
        <v>7157844</v>
      </c>
      <c r="M113" s="5">
        <v>8129978</v>
      </c>
      <c r="N113" s="5">
        <v>8333860</v>
      </c>
      <c r="O113" s="5">
        <v>9551203</v>
      </c>
      <c r="P113" s="5">
        <v>7554895</v>
      </c>
      <c r="Q113" s="5">
        <v>10567585</v>
      </c>
      <c r="R113" s="5">
        <v>12895349</v>
      </c>
    </row>
    <row r="114" spans="3:18" ht="15.5" x14ac:dyDescent="0.35">
      <c r="C114" t="s">
        <v>154</v>
      </c>
      <c r="D114" s="5">
        <v>8574069</v>
      </c>
      <c r="E114" s="5">
        <v>8930652</v>
      </c>
      <c r="F114" s="5">
        <v>7568584</v>
      </c>
      <c r="G114" s="5">
        <v>8077299</v>
      </c>
      <c r="I114" s="5">
        <v>8930652</v>
      </c>
      <c r="J114" s="5">
        <v>8202881</v>
      </c>
      <c r="K114" s="5">
        <v>7520475</v>
      </c>
      <c r="L114" s="5">
        <v>7157844</v>
      </c>
      <c r="M114" s="5">
        <v>8129978</v>
      </c>
      <c r="N114" s="5">
        <v>8333860</v>
      </c>
      <c r="O114" s="5">
        <v>9551203</v>
      </c>
      <c r="P114" s="5">
        <v>7554895</v>
      </c>
      <c r="Q114" s="5">
        <v>10567585</v>
      </c>
      <c r="R114" s="5">
        <v>12895349</v>
      </c>
    </row>
    <row r="115" spans="3:18" ht="15.5" x14ac:dyDescent="0.35">
      <c r="C115" t="s">
        <v>156</v>
      </c>
    </row>
    <row r="116" spans="3:18" ht="15.5" x14ac:dyDescent="0.35">
      <c r="C116" t="s">
        <v>159</v>
      </c>
      <c r="D116" s="5">
        <v>1950920</v>
      </c>
      <c r="E116" s="5">
        <v>2088424</v>
      </c>
      <c r="F116" s="5">
        <v>134371</v>
      </c>
      <c r="G116" s="5">
        <v>166374</v>
      </c>
      <c r="I116" s="5">
        <v>2088424</v>
      </c>
      <c r="J116" s="5">
        <v>239910</v>
      </c>
      <c r="K116" s="5">
        <v>160611</v>
      </c>
      <c r="L116" s="5">
        <v>545969</v>
      </c>
      <c r="M116" s="5">
        <v>964104</v>
      </c>
      <c r="N116" s="5">
        <v>1696864</v>
      </c>
      <c r="O116" s="5">
        <v>2209156</v>
      </c>
      <c r="P116" s="5">
        <v>1071509</v>
      </c>
      <c r="Q116" s="5">
        <v>3237113</v>
      </c>
      <c r="R116" s="5">
        <v>6135125</v>
      </c>
    </row>
    <row r="117" spans="3:18" ht="15.5" x14ac:dyDescent="0.35">
      <c r="C117" t="s">
        <v>155</v>
      </c>
      <c r="F117" s="5">
        <v>397319</v>
      </c>
      <c r="G117" s="5">
        <v>593743</v>
      </c>
      <c r="J117" s="5">
        <v>754233</v>
      </c>
      <c r="K117" s="5">
        <v>211791</v>
      </c>
      <c r="L117" s="5">
        <v>157404</v>
      </c>
      <c r="M117" s="5">
        <v>166895</v>
      </c>
      <c r="N117" s="5">
        <v>117567</v>
      </c>
      <c r="O117" s="5">
        <v>66153</v>
      </c>
      <c r="P117" s="5">
        <v>325131</v>
      </c>
      <c r="Q117" s="5">
        <v>310074</v>
      </c>
      <c r="R117" s="5">
        <v>432723</v>
      </c>
    </row>
    <row r="118" spans="3:18" ht="15.5" x14ac:dyDescent="0.35">
      <c r="C118" t="s">
        <v>160</v>
      </c>
      <c r="D118" s="5">
        <v>24234406</v>
      </c>
      <c r="E118" s="5">
        <v>49261429</v>
      </c>
      <c r="F118" s="5">
        <v>52768052</v>
      </c>
      <c r="G118" s="5">
        <v>81478835</v>
      </c>
      <c r="I118" s="5">
        <v>49261429</v>
      </c>
      <c r="J118" s="5">
        <v>69734770</v>
      </c>
      <c r="K118" s="5">
        <v>68713574</v>
      </c>
      <c r="L118" s="5">
        <v>50621600</v>
      </c>
      <c r="M118" s="5">
        <v>47304263</v>
      </c>
      <c r="N118" s="5">
        <v>31099158</v>
      </c>
      <c r="O118" s="5">
        <v>70871753</v>
      </c>
      <c r="P118" s="5">
        <v>56917064</v>
      </c>
      <c r="Q118" s="5">
        <v>44151213</v>
      </c>
      <c r="R118" s="5">
        <v>42003025</v>
      </c>
    </row>
    <row r="119" spans="3:18" ht="15.5" x14ac:dyDescent="0.35">
      <c r="C119" t="s">
        <v>161</v>
      </c>
    </row>
    <row r="120" spans="3:18" ht="15.5" x14ac:dyDescent="0.35">
      <c r="C120" t="s">
        <v>162</v>
      </c>
      <c r="D120" s="5">
        <v>37938203</v>
      </c>
      <c r="E120" s="5">
        <v>37938203</v>
      </c>
      <c r="F120" s="5">
        <v>37938203</v>
      </c>
      <c r="G120" s="5">
        <v>37938203</v>
      </c>
      <c r="I120" s="5">
        <v>37938203</v>
      </c>
      <c r="J120" s="5">
        <v>37938203</v>
      </c>
      <c r="K120" s="5">
        <v>37938203</v>
      </c>
      <c r="L120" s="5">
        <v>37938203</v>
      </c>
      <c r="M120" s="5">
        <v>37938203</v>
      </c>
      <c r="N120" s="5">
        <v>37938203</v>
      </c>
      <c r="O120" s="5">
        <v>37938203</v>
      </c>
      <c r="P120" s="5">
        <v>37938203</v>
      </c>
      <c r="Q120" s="5">
        <v>37938203</v>
      </c>
      <c r="R120" s="5">
        <v>37938203</v>
      </c>
    </row>
    <row r="121" spans="3:18" ht="15.5" x14ac:dyDescent="0.35">
      <c r="C121" t="s">
        <v>163</v>
      </c>
      <c r="D121" s="5">
        <v>12869517</v>
      </c>
      <c r="E121" s="5">
        <v>12869517</v>
      </c>
      <c r="F121" s="5">
        <v>12869517</v>
      </c>
      <c r="G121" s="5">
        <v>12869517</v>
      </c>
      <c r="I121" s="5">
        <v>12869517</v>
      </c>
      <c r="J121" s="5">
        <v>12869517</v>
      </c>
      <c r="K121" s="5">
        <v>12869517</v>
      </c>
      <c r="L121" s="5">
        <v>12869517</v>
      </c>
      <c r="M121" s="5">
        <v>12869517</v>
      </c>
      <c r="N121" s="5">
        <v>12900884</v>
      </c>
      <c r="O121" s="5">
        <v>12900884</v>
      </c>
      <c r="P121" s="5">
        <v>12900884</v>
      </c>
      <c r="Q121" s="5">
        <v>12900884</v>
      </c>
      <c r="R121" s="5">
        <v>12900884</v>
      </c>
    </row>
    <row r="122" spans="3:18" ht="15.5" x14ac:dyDescent="0.35">
      <c r="C122" t="s">
        <v>164</v>
      </c>
      <c r="D122" s="5">
        <v>78859035</v>
      </c>
      <c r="E122" s="5">
        <v>79608398</v>
      </c>
      <c r="F122" s="5">
        <v>78509469</v>
      </c>
      <c r="G122" s="5">
        <v>73787306</v>
      </c>
      <c r="I122" s="5">
        <v>79608398</v>
      </c>
      <c r="J122" s="5">
        <v>83550490</v>
      </c>
      <c r="K122" s="5">
        <v>57093750</v>
      </c>
      <c r="L122" s="5">
        <v>38487940</v>
      </c>
      <c r="M122" s="5">
        <v>44604803</v>
      </c>
      <c r="N122" s="5">
        <v>54300095</v>
      </c>
      <c r="O122" s="5">
        <v>56821548</v>
      </c>
      <c r="P122" s="5">
        <v>56065110</v>
      </c>
      <c r="Q122" s="5">
        <v>61319634</v>
      </c>
      <c r="R122" s="5">
        <v>74584176</v>
      </c>
    </row>
    <row r="123" spans="3:18" ht="15.5" x14ac:dyDescent="0.35">
      <c r="C123" t="s">
        <v>165</v>
      </c>
      <c r="D123" s="5">
        <v>7613641</v>
      </c>
      <c r="E123" s="5">
        <v>7613641</v>
      </c>
      <c r="F123" s="5">
        <v>7613641</v>
      </c>
      <c r="G123" s="5">
        <v>7613641</v>
      </c>
      <c r="I123" s="5">
        <v>7613641</v>
      </c>
      <c r="J123" s="5">
        <v>7613641</v>
      </c>
      <c r="K123" s="5">
        <v>7613641</v>
      </c>
      <c r="L123" s="5">
        <v>7613641</v>
      </c>
      <c r="M123" s="5">
        <v>7613641</v>
      </c>
      <c r="N123" s="5">
        <v>7613641</v>
      </c>
      <c r="O123" s="5">
        <v>7613641</v>
      </c>
      <c r="P123" s="5">
        <v>7613641</v>
      </c>
      <c r="Q123" s="5">
        <v>7613641</v>
      </c>
      <c r="R123" s="5">
        <v>7613641</v>
      </c>
    </row>
    <row r="124" spans="3:18" ht="15.5" x14ac:dyDescent="0.35">
      <c r="C124" t="s">
        <v>166</v>
      </c>
      <c r="D124" s="5">
        <v>71245394</v>
      </c>
      <c r="E124" s="5">
        <v>71994757</v>
      </c>
      <c r="F124" s="5">
        <v>70895828</v>
      </c>
      <c r="G124" s="5">
        <v>66173665</v>
      </c>
      <c r="I124" s="5">
        <v>71994757</v>
      </c>
      <c r="J124" s="5">
        <v>75936849</v>
      </c>
      <c r="K124" s="5">
        <v>49480109</v>
      </c>
      <c r="L124" s="5">
        <v>30874299</v>
      </c>
      <c r="M124" s="5">
        <v>36991162</v>
      </c>
      <c r="N124" s="5">
        <v>46686454</v>
      </c>
      <c r="O124" s="5">
        <v>49207907</v>
      </c>
      <c r="P124" s="5">
        <v>48451469</v>
      </c>
      <c r="Q124" s="5">
        <v>53705993</v>
      </c>
      <c r="R124" s="5">
        <v>66970535</v>
      </c>
    </row>
    <row r="125" spans="3:18" ht="15.5" x14ac:dyDescent="0.35">
      <c r="C125" t="s">
        <v>167</v>
      </c>
      <c r="D125" s="5">
        <v>78859035</v>
      </c>
      <c r="E125" s="5">
        <v>79608398</v>
      </c>
      <c r="F125" s="5">
        <v>78509469</v>
      </c>
      <c r="G125" s="5">
        <v>73787306</v>
      </c>
      <c r="I125" s="5">
        <v>79608398</v>
      </c>
      <c r="J125" s="5">
        <v>83550490</v>
      </c>
      <c r="K125" s="5">
        <v>57093750</v>
      </c>
      <c r="L125" s="5">
        <v>38487940</v>
      </c>
      <c r="M125" s="5">
        <v>44604803</v>
      </c>
      <c r="N125" s="5">
        <v>54300095</v>
      </c>
      <c r="O125" s="5">
        <v>56821548</v>
      </c>
      <c r="P125" s="5">
        <v>56065110</v>
      </c>
      <c r="Q125" s="5">
        <v>61319634</v>
      </c>
      <c r="R125" s="5">
        <v>74584176</v>
      </c>
    </row>
    <row r="126" spans="3:18" ht="15.5" x14ac:dyDescent="0.35">
      <c r="C126" t="s">
        <v>168</v>
      </c>
      <c r="D126" s="5">
        <v>26833</v>
      </c>
      <c r="E126" s="5">
        <v>48843</v>
      </c>
      <c r="F126" s="5">
        <v>31261</v>
      </c>
      <c r="G126" s="5">
        <v>1257</v>
      </c>
      <c r="I126" s="5">
        <v>48843</v>
      </c>
      <c r="J126" s="5">
        <v>48606</v>
      </c>
      <c r="K126" s="5">
        <v>48760</v>
      </c>
      <c r="L126" s="5">
        <v>35759</v>
      </c>
      <c r="M126" s="5">
        <v>33393</v>
      </c>
      <c r="N126" s="5">
        <v>51454</v>
      </c>
      <c r="O126" s="5">
        <v>52920</v>
      </c>
      <c r="P126" s="5">
        <v>22808</v>
      </c>
      <c r="Q126" s="5">
        <v>29186</v>
      </c>
      <c r="R126" s="5">
        <v>77887</v>
      </c>
    </row>
    <row r="127" spans="3:18" ht="15.5" x14ac:dyDescent="0.35">
      <c r="C127" t="s">
        <v>9</v>
      </c>
      <c r="D127" s="5">
        <v>123670067</v>
      </c>
      <c r="E127" s="5">
        <v>124474122</v>
      </c>
      <c r="F127" s="5">
        <v>123597342</v>
      </c>
      <c r="G127" s="5">
        <v>119176671</v>
      </c>
      <c r="I127" s="5">
        <v>124474122</v>
      </c>
      <c r="J127" s="5">
        <v>128888285</v>
      </c>
      <c r="K127" s="5">
        <v>102432988</v>
      </c>
      <c r="L127" s="5">
        <v>83319543</v>
      </c>
      <c r="M127" s="5">
        <v>89515544</v>
      </c>
      <c r="N127" s="5">
        <v>99345540</v>
      </c>
      <c r="O127" s="5">
        <v>101450123</v>
      </c>
      <c r="P127" s="5">
        <v>98736253</v>
      </c>
      <c r="Q127" s="5">
        <v>105299739</v>
      </c>
      <c r="R127" s="5">
        <v>118477619</v>
      </c>
    </row>
    <row r="128" spans="3:18" ht="15.5" x14ac:dyDescent="0.35">
      <c r="C128" t="s">
        <v>169</v>
      </c>
      <c r="D128" s="5">
        <v>147904473</v>
      </c>
      <c r="E128" s="5">
        <v>173735551</v>
      </c>
      <c r="F128" s="5">
        <v>176365394</v>
      </c>
      <c r="G128" s="5">
        <v>200655506</v>
      </c>
      <c r="I128" s="5">
        <v>173735551</v>
      </c>
      <c r="J128" s="5">
        <v>198623055</v>
      </c>
      <c r="K128" s="5">
        <v>171146562</v>
      </c>
      <c r="L128" s="5">
        <v>133941143</v>
      </c>
      <c r="M128" s="5">
        <v>136819807</v>
      </c>
      <c r="N128" s="5">
        <v>130444698</v>
      </c>
      <c r="O128" s="5">
        <v>172321876</v>
      </c>
      <c r="P128" s="5">
        <v>155653317</v>
      </c>
      <c r="Q128" s="5">
        <v>149450952</v>
      </c>
      <c r="R128" s="5">
        <v>160480644</v>
      </c>
    </row>
    <row r="129" spans="2:18" ht="15.5" x14ac:dyDescent="0.35">
      <c r="C129" t="s">
        <v>170</v>
      </c>
      <c r="D129" s="5">
        <v>800371500</v>
      </c>
      <c r="E129" s="5">
        <v>800371500</v>
      </c>
      <c r="F129" s="5">
        <v>800371500</v>
      </c>
      <c r="G129" s="5">
        <v>800371500</v>
      </c>
      <c r="I129" s="5">
        <v>800371500</v>
      </c>
      <c r="J129" s="5">
        <v>800371500</v>
      </c>
      <c r="K129" s="5">
        <v>800371500</v>
      </c>
      <c r="L129" s="5">
        <v>800371500</v>
      </c>
      <c r="M129" s="5">
        <v>800371500</v>
      </c>
      <c r="N129" s="5">
        <v>800371500</v>
      </c>
      <c r="O129" s="5">
        <v>800371500</v>
      </c>
      <c r="P129" s="5">
        <v>800371500</v>
      </c>
      <c r="Q129" s="5">
        <v>800371500</v>
      </c>
      <c r="R129" s="5">
        <v>800371500</v>
      </c>
    </row>
    <row r="131" spans="2:18" ht="15.5" x14ac:dyDescent="0.35">
      <c r="B131" t="s">
        <v>171</v>
      </c>
      <c r="C131" t="s">
        <v>172</v>
      </c>
      <c r="D131" s="5">
        <v>-2467072</v>
      </c>
      <c r="E131" s="5">
        <v>33509848</v>
      </c>
      <c r="F131" s="5">
        <v>8564763</v>
      </c>
      <c r="G131" s="5">
        <v>-1387703</v>
      </c>
      <c r="I131" s="5">
        <v>67045645</v>
      </c>
      <c r="J131" s="5">
        <v>23232490</v>
      </c>
      <c r="K131" s="5">
        <v>262686</v>
      </c>
      <c r="L131" s="5">
        <v>8754100</v>
      </c>
      <c r="M131" s="5">
        <v>-5176648</v>
      </c>
      <c r="N131" s="5">
        <v>11890777</v>
      </c>
      <c r="O131" s="5">
        <v>2602328</v>
      </c>
      <c r="P131" s="5">
        <v>-21130913</v>
      </c>
      <c r="Q131" s="5">
        <v>2914030</v>
      </c>
      <c r="R131" s="5">
        <v>24245123</v>
      </c>
    </row>
    <row r="132" spans="2:18" ht="15.5" x14ac:dyDescent="0.35">
      <c r="C132" t="s">
        <v>173</v>
      </c>
      <c r="D132" s="5">
        <v>37534675</v>
      </c>
      <c r="E132" s="5">
        <v>69347409</v>
      </c>
      <c r="F132" s="5">
        <v>55882834</v>
      </c>
      <c r="G132" s="5">
        <v>53749291</v>
      </c>
      <c r="I132" s="5">
        <v>273190119</v>
      </c>
      <c r="J132" s="5">
        <v>234867910</v>
      </c>
      <c r="K132" s="5">
        <v>207963534</v>
      </c>
      <c r="L132" s="5">
        <v>132916731</v>
      </c>
      <c r="M132" s="5">
        <v>91913283</v>
      </c>
      <c r="N132" s="5">
        <v>140982069</v>
      </c>
      <c r="O132" s="5">
        <v>132308890</v>
      </c>
      <c r="P132" s="5">
        <v>74610939</v>
      </c>
      <c r="Q132" s="5">
        <v>50429552</v>
      </c>
      <c r="R132" s="5">
        <v>118842883</v>
      </c>
    </row>
    <row r="133" spans="2:18" ht="15.5" x14ac:dyDescent="0.35">
      <c r="C133" t="s">
        <v>659</v>
      </c>
      <c r="D133" s="5">
        <v>-36717833</v>
      </c>
      <c r="E133" s="5">
        <v>-31260384</v>
      </c>
      <c r="F133" s="5">
        <v>-42478909</v>
      </c>
      <c r="G133" s="5">
        <v>-45295292</v>
      </c>
      <c r="I133" s="5">
        <v>-181114444</v>
      </c>
      <c r="J133" s="5">
        <v>-189461007</v>
      </c>
      <c r="K133" s="5">
        <v>-194799787</v>
      </c>
      <c r="L133" s="5">
        <v>-113461758</v>
      </c>
      <c r="M133" s="5">
        <v>-85100927</v>
      </c>
      <c r="N133" s="5">
        <v>-117709258</v>
      </c>
      <c r="O133" s="5">
        <v>-117683058</v>
      </c>
      <c r="P133" s="5">
        <v>-90470488</v>
      </c>
      <c r="Q133" s="5">
        <v>-42910126</v>
      </c>
      <c r="R133" s="5">
        <v>-81881625</v>
      </c>
    </row>
    <row r="134" spans="2:18" ht="15.5" x14ac:dyDescent="0.35">
      <c r="C134" t="s">
        <v>705</v>
      </c>
      <c r="D134" s="5">
        <v>-2860947</v>
      </c>
      <c r="E134" s="5">
        <v>-4017163</v>
      </c>
      <c r="F134" s="5">
        <v>-3711884</v>
      </c>
      <c r="G134" s="5">
        <v>-3899489</v>
      </c>
      <c r="I134" s="5">
        <v>-15610949</v>
      </c>
      <c r="J134" s="5">
        <v>-16546919</v>
      </c>
      <c r="K134" s="5">
        <v>-12381796</v>
      </c>
      <c r="L134" s="5">
        <v>-12250323</v>
      </c>
      <c r="M134" s="5">
        <v>-11882650</v>
      </c>
      <c r="N134" s="5">
        <v>-12332199</v>
      </c>
      <c r="O134" s="5">
        <v>-13723841</v>
      </c>
      <c r="P134" s="5">
        <v>-7989965</v>
      </c>
      <c r="Q134" s="5">
        <v>-9086182</v>
      </c>
      <c r="R134" s="5">
        <v>-10085639</v>
      </c>
    </row>
    <row r="135" spans="2:18" ht="15.5" x14ac:dyDescent="0.35">
      <c r="C135" t="s">
        <v>175</v>
      </c>
      <c r="D135" s="5">
        <v>-34223</v>
      </c>
      <c r="E135" s="5">
        <v>188900</v>
      </c>
      <c r="F135" s="5">
        <v>16100</v>
      </c>
      <c r="G135" s="5">
        <v>-89179</v>
      </c>
    </row>
    <row r="136" spans="2:18" ht="15.5" x14ac:dyDescent="0.35">
      <c r="C136" t="s">
        <v>1577</v>
      </c>
      <c r="D136" s="5">
        <v>36312</v>
      </c>
      <c r="E136" s="5">
        <v>28321</v>
      </c>
      <c r="F136" s="5">
        <v>28350</v>
      </c>
      <c r="G136" s="5">
        <v>34162</v>
      </c>
      <c r="I136" s="5">
        <v>127746</v>
      </c>
      <c r="J136" s="5">
        <v>89091</v>
      </c>
      <c r="K136" s="5">
        <v>47130</v>
      </c>
      <c r="L136" s="5">
        <v>40166</v>
      </c>
      <c r="M136" s="5">
        <v>36102</v>
      </c>
      <c r="N136" s="5">
        <v>41565</v>
      </c>
      <c r="O136" s="5">
        <v>90453</v>
      </c>
      <c r="P136" s="5">
        <v>288554</v>
      </c>
      <c r="Q136" s="5">
        <v>249630</v>
      </c>
      <c r="R136" s="5">
        <v>134093</v>
      </c>
    </row>
    <row r="137" spans="2:18" ht="15.5" x14ac:dyDescent="0.35">
      <c r="C137" t="s">
        <v>1383</v>
      </c>
      <c r="N137" s="5">
        <v>614330</v>
      </c>
      <c r="O137" s="5">
        <v>500653</v>
      </c>
      <c r="P137" s="5">
        <v>528756</v>
      </c>
      <c r="Q137" s="5">
        <v>4211472</v>
      </c>
      <c r="R137" s="5">
        <v>169446</v>
      </c>
    </row>
    <row r="138" spans="2:18" ht="15.5" x14ac:dyDescent="0.35">
      <c r="C138" t="s">
        <v>1578</v>
      </c>
      <c r="L138" s="5">
        <v>2430788</v>
      </c>
      <c r="M138" s="5">
        <v>510101</v>
      </c>
      <c r="N138" s="5">
        <v>925956</v>
      </c>
      <c r="O138" s="5">
        <v>1645056</v>
      </c>
      <c r="P138" s="5">
        <v>2501506</v>
      </c>
      <c r="Q138" s="5">
        <v>1249448</v>
      </c>
    </row>
    <row r="139" spans="2:18" ht="15.5" x14ac:dyDescent="0.35">
      <c r="C139" t="s">
        <v>1579</v>
      </c>
      <c r="D139" s="5">
        <v>-425056</v>
      </c>
      <c r="E139" s="5">
        <v>-710273</v>
      </c>
      <c r="F139" s="5">
        <v>-1171728</v>
      </c>
      <c r="G139" s="5">
        <v>-6211005</v>
      </c>
      <c r="I139" s="5">
        <v>-9806490</v>
      </c>
      <c r="J139" s="5">
        <v>-5031543</v>
      </c>
      <c r="K139" s="5">
        <v>-188377</v>
      </c>
      <c r="L139" s="5">
        <v>-315506</v>
      </c>
      <c r="M139" s="5">
        <v>-370897</v>
      </c>
      <c r="N139" s="5">
        <v>-461723</v>
      </c>
      <c r="O139" s="5">
        <v>-88043</v>
      </c>
      <c r="P139" s="5">
        <v>-56477</v>
      </c>
      <c r="Q139" s="5">
        <v>-1155051</v>
      </c>
      <c r="R139" s="5">
        <v>-2716442</v>
      </c>
    </row>
    <row r="140" spans="2:18" ht="15.5" x14ac:dyDescent="0.35">
      <c r="C140" t="s">
        <v>1580</v>
      </c>
      <c r="E140" s="5">
        <v>14718</v>
      </c>
      <c r="G140" s="5">
        <v>323809</v>
      </c>
      <c r="I140" s="5">
        <v>341343</v>
      </c>
      <c r="J140" s="5">
        <v>42302</v>
      </c>
      <c r="L140" s="5">
        <v>105708</v>
      </c>
    </row>
    <row r="141" spans="2:18" ht="15.5" x14ac:dyDescent="0.35">
      <c r="C141" t="s">
        <v>1581</v>
      </c>
      <c r="E141" s="5">
        <v>-81680</v>
      </c>
      <c r="I141" s="5">
        <v>-81680</v>
      </c>
      <c r="J141" s="5">
        <v>-727344</v>
      </c>
      <c r="K141" s="5">
        <v>-378018</v>
      </c>
      <c r="L141" s="5">
        <v>-711706</v>
      </c>
      <c r="M141" s="5">
        <v>-281660</v>
      </c>
      <c r="N141" s="5">
        <v>-169963</v>
      </c>
      <c r="O141" s="5">
        <v>-447782</v>
      </c>
      <c r="P141" s="5">
        <v>-543738</v>
      </c>
      <c r="Q141" s="5">
        <v>-74713</v>
      </c>
      <c r="R141" s="5">
        <v>-217593</v>
      </c>
    </row>
    <row r="142" spans="2:18" ht="15.5" x14ac:dyDescent="0.35">
      <c r="C142" t="s">
        <v>183</v>
      </c>
      <c r="D142" s="5">
        <v>-132145</v>
      </c>
      <c r="E142" s="5">
        <v>-117804</v>
      </c>
      <c r="F142" s="5">
        <v>-26118438</v>
      </c>
      <c r="G142" s="5">
        <v>-22529</v>
      </c>
      <c r="I142" s="5">
        <v>-26304088</v>
      </c>
      <c r="J142" s="5">
        <v>-499522</v>
      </c>
      <c r="K142" s="5">
        <v>-358816</v>
      </c>
      <c r="L142" s="5">
        <v>-622268</v>
      </c>
      <c r="M142" s="5">
        <v>-724232</v>
      </c>
      <c r="N142" s="5">
        <v>-1365982</v>
      </c>
      <c r="O142" s="5">
        <v>-3684734</v>
      </c>
      <c r="P142" s="5">
        <v>-4028590</v>
      </c>
      <c r="Q142" s="5">
        <v>-1478522</v>
      </c>
      <c r="R142" s="5">
        <v>-10721662</v>
      </c>
    </row>
    <row r="143" spans="2:18" ht="15.5" x14ac:dyDescent="0.35">
      <c r="C143" t="s">
        <v>184</v>
      </c>
      <c r="D143" s="5">
        <v>-70629</v>
      </c>
      <c r="E143" s="5">
        <v>-2675252</v>
      </c>
      <c r="F143" s="5">
        <v>-939943</v>
      </c>
      <c r="G143" s="5">
        <v>-223533</v>
      </c>
      <c r="I143" s="5">
        <v>-4132217</v>
      </c>
      <c r="J143" s="5">
        <v>-1863649</v>
      </c>
      <c r="K143" s="5">
        <v>-3489837</v>
      </c>
      <c r="L143" s="5">
        <v>-5887742</v>
      </c>
      <c r="M143" s="5">
        <v>-5359430</v>
      </c>
      <c r="N143" s="5">
        <v>-2352708</v>
      </c>
      <c r="O143" s="5">
        <v>-2625183</v>
      </c>
      <c r="P143" s="5">
        <v>-2993811</v>
      </c>
      <c r="Q143" s="5">
        <v>4689672</v>
      </c>
      <c r="R143" s="5">
        <v>-1321920</v>
      </c>
    </row>
    <row r="144" spans="2:18" ht="15.5" x14ac:dyDescent="0.35">
      <c r="C144" t="s">
        <v>434</v>
      </c>
    </row>
    <row r="145" spans="3:18" ht="15.5" x14ac:dyDescent="0.35">
      <c r="C145" t="s">
        <v>208</v>
      </c>
      <c r="J145" s="5">
        <v>74488</v>
      </c>
      <c r="K145" s="5">
        <v>11301</v>
      </c>
      <c r="L145" s="5">
        <v>41116</v>
      </c>
      <c r="M145" s="5">
        <v>21940</v>
      </c>
      <c r="N145" s="5">
        <v>132938</v>
      </c>
      <c r="O145" s="5">
        <v>91474</v>
      </c>
      <c r="P145" s="5">
        <v>1101866</v>
      </c>
      <c r="Q145" s="5">
        <v>170903</v>
      </c>
      <c r="R145" s="5">
        <v>239711</v>
      </c>
    </row>
    <row r="146" spans="3:18" ht="15.5" x14ac:dyDescent="0.35">
      <c r="C146" t="s">
        <v>207</v>
      </c>
      <c r="D146" s="5">
        <v>-70629</v>
      </c>
      <c r="E146" s="5">
        <v>-2675252</v>
      </c>
      <c r="F146" s="5">
        <v>-939943</v>
      </c>
      <c r="G146" s="5">
        <v>-223533</v>
      </c>
      <c r="I146" s="5">
        <v>-4132217</v>
      </c>
      <c r="J146" s="5">
        <v>-1875417</v>
      </c>
      <c r="K146" s="5">
        <v>-3681295</v>
      </c>
      <c r="L146" s="5">
        <v>-5681833</v>
      </c>
      <c r="M146" s="5">
        <v>-5464327</v>
      </c>
      <c r="N146" s="5">
        <v>-3685672</v>
      </c>
      <c r="O146" s="5">
        <v>-3182414</v>
      </c>
      <c r="P146" s="5">
        <v>-4107322</v>
      </c>
      <c r="Q146" s="5">
        <v>-804651</v>
      </c>
      <c r="R146" s="5">
        <v>-1684692</v>
      </c>
    </row>
    <row r="147" spans="3:18" ht="15.5" x14ac:dyDescent="0.35">
      <c r="C147" t="s">
        <v>670</v>
      </c>
    </row>
    <row r="148" spans="3:18" ht="15.5" x14ac:dyDescent="0.35">
      <c r="C148" t="s">
        <v>1388</v>
      </c>
      <c r="M148" s="5">
        <v>2095</v>
      </c>
      <c r="N148" s="5">
        <v>4692</v>
      </c>
      <c r="O148" s="5">
        <v>204338</v>
      </c>
      <c r="Q148" s="5">
        <v>5349887</v>
      </c>
      <c r="R148" s="5">
        <v>124705</v>
      </c>
    </row>
    <row r="149" spans="3:18" ht="15.5" x14ac:dyDescent="0.35">
      <c r="C149" t="s">
        <v>1582</v>
      </c>
      <c r="K149" s="5">
        <v>180157</v>
      </c>
      <c r="L149" s="5">
        <v>-247025</v>
      </c>
      <c r="M149" s="5">
        <v>52089</v>
      </c>
      <c r="N149" s="5">
        <v>70738</v>
      </c>
      <c r="O149" s="5">
        <v>163197</v>
      </c>
      <c r="P149" s="5">
        <v>11645</v>
      </c>
      <c r="Q149" s="5">
        <v>-26467</v>
      </c>
      <c r="R149" s="5">
        <v>-1644</v>
      </c>
    </row>
    <row r="150" spans="3:18" ht="15.5" x14ac:dyDescent="0.35">
      <c r="C150" t="s">
        <v>1583</v>
      </c>
      <c r="O150" s="5">
        <v>-2895</v>
      </c>
    </row>
    <row r="151" spans="3:18" ht="15.5" x14ac:dyDescent="0.35">
      <c r="C151" t="s">
        <v>210</v>
      </c>
      <c r="J151" s="5">
        <v>-62720</v>
      </c>
    </row>
    <row r="152" spans="3:18" ht="15.5" x14ac:dyDescent="0.35">
      <c r="C152" t="s">
        <v>830</v>
      </c>
      <c r="M152" s="5">
        <v>28773</v>
      </c>
      <c r="N152" s="5">
        <v>1124596</v>
      </c>
      <c r="O152" s="5">
        <v>101117</v>
      </c>
    </row>
    <row r="153" spans="3:18" ht="15.5" x14ac:dyDescent="0.35">
      <c r="C153" t="s">
        <v>241</v>
      </c>
      <c r="D153" s="5">
        <v>-132145</v>
      </c>
      <c r="E153" s="5">
        <v>-117804</v>
      </c>
      <c r="F153" s="5">
        <v>-26118438</v>
      </c>
      <c r="G153" s="5">
        <v>-22529</v>
      </c>
      <c r="I153" s="5">
        <v>-26304088</v>
      </c>
      <c r="J153" s="5">
        <v>-499522</v>
      </c>
      <c r="K153" s="5">
        <v>-358816</v>
      </c>
      <c r="L153" s="5">
        <v>-622268</v>
      </c>
      <c r="M153" s="5">
        <v>-724232</v>
      </c>
      <c r="N153" s="5">
        <v>-1365982</v>
      </c>
      <c r="O153" s="5">
        <v>-3684734</v>
      </c>
      <c r="P153" s="5">
        <v>-4028590</v>
      </c>
      <c r="Q153" s="5">
        <v>-1478522</v>
      </c>
      <c r="R153" s="5">
        <v>-10721662</v>
      </c>
    </row>
    <row r="154" spans="3:18" ht="15.5" x14ac:dyDescent="0.35">
      <c r="C154" t="s">
        <v>618</v>
      </c>
      <c r="P154" s="5">
        <v>496564</v>
      </c>
      <c r="R154" s="5">
        <v>42550</v>
      </c>
    </row>
    <row r="155" spans="3:18" ht="15.5" x14ac:dyDescent="0.35">
      <c r="C155" t="s">
        <v>619</v>
      </c>
      <c r="N155" s="5">
        <v>-550000</v>
      </c>
      <c r="O155" s="5">
        <v>-2054563</v>
      </c>
      <c r="P155" s="5">
        <v>-1521555</v>
      </c>
      <c r="Q155" s="5">
        <v>-2590535</v>
      </c>
      <c r="R155" s="5">
        <v>-14136896</v>
      </c>
    </row>
    <row r="156" spans="3:18" ht="15.5" x14ac:dyDescent="0.35">
      <c r="C156" t="s">
        <v>1584</v>
      </c>
      <c r="O156" s="5">
        <v>-1011509</v>
      </c>
      <c r="P156" s="5">
        <v>-2906591</v>
      </c>
      <c r="Q156" s="5">
        <v>-1461675</v>
      </c>
      <c r="R156" s="5">
        <v>-1848679</v>
      </c>
    </row>
    <row r="157" spans="3:18" ht="15.5" x14ac:dyDescent="0.35">
      <c r="C157" t="s">
        <v>1585</v>
      </c>
      <c r="O157" s="5">
        <v>-114859</v>
      </c>
      <c r="P157" s="5">
        <v>-225396</v>
      </c>
      <c r="Q157" s="5">
        <v>-290848</v>
      </c>
      <c r="R157" s="5">
        <v>-503461</v>
      </c>
    </row>
    <row r="158" spans="3:18" ht="15.5" x14ac:dyDescent="0.35">
      <c r="C158" t="s">
        <v>1566</v>
      </c>
      <c r="F158" s="5">
        <v>-26080350</v>
      </c>
      <c r="I158" s="5">
        <v>-26080350</v>
      </c>
      <c r="M158" s="5">
        <v>-17815</v>
      </c>
      <c r="N158" s="5">
        <v>-5747</v>
      </c>
      <c r="O158" s="5">
        <v>-18195</v>
      </c>
      <c r="Q158" s="5">
        <v>-22088</v>
      </c>
      <c r="R158" s="5">
        <v>-7013436</v>
      </c>
    </row>
    <row r="159" spans="3:18" ht="15.5" x14ac:dyDescent="0.35">
      <c r="C159" t="s">
        <v>227</v>
      </c>
      <c r="N159" s="5">
        <v>72974</v>
      </c>
      <c r="O159" s="5">
        <v>-24258</v>
      </c>
      <c r="P159" s="5">
        <v>135214</v>
      </c>
      <c r="Q159" s="5">
        <v>-113043</v>
      </c>
      <c r="R159" s="5">
        <v>213822</v>
      </c>
    </row>
    <row r="160" spans="3:18" ht="15.5" x14ac:dyDescent="0.35">
      <c r="C160" t="s">
        <v>691</v>
      </c>
      <c r="P160" s="5">
        <v>-6826</v>
      </c>
      <c r="Q160" s="5">
        <v>-21888</v>
      </c>
      <c r="R160" s="5">
        <v>20809</v>
      </c>
    </row>
    <row r="161" spans="2:18" ht="15.5" x14ac:dyDescent="0.35">
      <c r="C161" t="s">
        <v>261</v>
      </c>
      <c r="E161" s="5">
        <v>105934</v>
      </c>
      <c r="F161" s="5">
        <v>-105934</v>
      </c>
      <c r="O161" s="5">
        <v>-461350</v>
      </c>
    </row>
    <row r="162" spans="2:18" ht="15.5" x14ac:dyDescent="0.35">
      <c r="C162" t="s">
        <v>1329</v>
      </c>
      <c r="D162" s="5">
        <v>-132145</v>
      </c>
      <c r="E162" s="5">
        <v>-223738</v>
      </c>
      <c r="F162" s="5">
        <v>67846</v>
      </c>
      <c r="G162" s="5">
        <v>-22529</v>
      </c>
      <c r="I162" s="5">
        <v>-223738</v>
      </c>
      <c r="J162" s="5">
        <v>-499522</v>
      </c>
      <c r="K162" s="5">
        <v>-358816</v>
      </c>
      <c r="L162" s="5">
        <v>-622268</v>
      </c>
      <c r="M162" s="5">
        <v>-706417</v>
      </c>
      <c r="N162" s="5">
        <v>-883209</v>
      </c>
    </row>
    <row r="163" spans="2:18" ht="15.5" x14ac:dyDescent="0.35">
      <c r="C163" t="s">
        <v>278</v>
      </c>
      <c r="D163" s="5">
        <v>-2669846</v>
      </c>
      <c r="E163" s="5">
        <v>30716792</v>
      </c>
      <c r="F163" s="5">
        <v>-18493618</v>
      </c>
      <c r="G163" s="5">
        <v>-1633765</v>
      </c>
      <c r="I163" s="5">
        <v>36609340</v>
      </c>
      <c r="J163" s="5">
        <v>20869319</v>
      </c>
      <c r="K163" s="5">
        <v>-3585967</v>
      </c>
      <c r="L163" s="5">
        <v>2244090</v>
      </c>
      <c r="M163" s="5">
        <v>-11260310</v>
      </c>
      <c r="N163" s="5">
        <v>8172087</v>
      </c>
      <c r="O163" s="5">
        <v>-3707589</v>
      </c>
      <c r="P163" s="5">
        <v>-28153314</v>
      </c>
      <c r="Q163" s="5">
        <v>6125180</v>
      </c>
      <c r="R163" s="5">
        <v>12201541</v>
      </c>
    </row>
    <row r="164" spans="2:18" ht="15.5" x14ac:dyDescent="0.35">
      <c r="C164" t="s">
        <v>279</v>
      </c>
      <c r="D164" s="5">
        <v>65373030</v>
      </c>
      <c r="I164" s="5">
        <v>28882336</v>
      </c>
      <c r="J164" s="5">
        <v>7631263</v>
      </c>
      <c r="K164" s="5">
        <v>11134047</v>
      </c>
      <c r="L164" s="5">
        <v>8810819</v>
      </c>
      <c r="M164" s="5">
        <v>19945504</v>
      </c>
      <c r="N164" s="5">
        <v>11839210</v>
      </c>
      <c r="O164" s="5">
        <v>15411921</v>
      </c>
      <c r="P164" s="5">
        <v>43312775</v>
      </c>
      <c r="Q164" s="5">
        <v>37139482</v>
      </c>
      <c r="R164" s="5">
        <v>25308022</v>
      </c>
    </row>
    <row r="165" spans="2:18" ht="15.5" x14ac:dyDescent="0.35">
      <c r="C165" t="s">
        <v>280</v>
      </c>
      <c r="D165" s="5">
        <v>27552</v>
      </c>
      <c r="E165" s="5">
        <v>-177205</v>
      </c>
      <c r="F165" s="5">
        <v>20561</v>
      </c>
      <c r="G165" s="5">
        <v>12653</v>
      </c>
      <c r="I165" s="5">
        <v>-118646</v>
      </c>
      <c r="J165" s="5">
        <v>381754</v>
      </c>
      <c r="K165" s="5">
        <v>83183</v>
      </c>
      <c r="L165" s="5">
        <v>79138</v>
      </c>
      <c r="M165" s="5">
        <v>125625</v>
      </c>
      <c r="N165" s="5">
        <v>-65793</v>
      </c>
      <c r="O165" s="5">
        <v>134878</v>
      </c>
      <c r="P165" s="5">
        <v>252460</v>
      </c>
      <c r="Q165" s="5">
        <v>48113</v>
      </c>
      <c r="R165" s="5">
        <v>-370081</v>
      </c>
    </row>
    <row r="166" spans="2:18" ht="15.5" x14ac:dyDescent="0.35">
      <c r="C166" t="s">
        <v>96</v>
      </c>
    </row>
    <row r="167" spans="2:18" ht="15.5" x14ac:dyDescent="0.35">
      <c r="C167" t="s">
        <v>282</v>
      </c>
      <c r="D167" s="5">
        <v>62730736</v>
      </c>
      <c r="E167" s="5">
        <v>30539587</v>
      </c>
      <c r="F167" s="5">
        <v>-18473057</v>
      </c>
      <c r="G167" s="5">
        <v>-1621112</v>
      </c>
      <c r="I167" s="5">
        <v>65373030</v>
      </c>
      <c r="J167" s="5">
        <v>28882336</v>
      </c>
      <c r="K167" s="5">
        <v>7631263</v>
      </c>
      <c r="L167" s="5">
        <v>11134047</v>
      </c>
      <c r="M167" s="5">
        <v>8810819</v>
      </c>
      <c r="N167" s="5">
        <v>19945504</v>
      </c>
      <c r="O167" s="5">
        <v>11839210</v>
      </c>
      <c r="P167" s="5">
        <v>15411921</v>
      </c>
      <c r="Q167" s="5">
        <v>43312775</v>
      </c>
      <c r="R167" s="5">
        <v>37139482</v>
      </c>
    </row>
    <row r="169" spans="2:18" ht="15.5" x14ac:dyDescent="0.35">
      <c r="B169" t="s">
        <v>283</v>
      </c>
      <c r="C169" t="s">
        <v>11</v>
      </c>
      <c r="D169" s="5">
        <v>800000000</v>
      </c>
      <c r="E169" s="5">
        <v>800000000</v>
      </c>
      <c r="F169" s="5">
        <v>800000000</v>
      </c>
      <c r="G169" s="5">
        <v>800000000</v>
      </c>
      <c r="I169" s="5">
        <v>800000000</v>
      </c>
      <c r="J169" s="5">
        <v>800000000</v>
      </c>
      <c r="K169" s="5">
        <v>800000000</v>
      </c>
      <c r="L169" s="5">
        <v>800000000</v>
      </c>
      <c r="M169" s="5">
        <v>800000000</v>
      </c>
      <c r="N169" s="5">
        <v>800000000</v>
      </c>
      <c r="O169" s="5">
        <v>800000000</v>
      </c>
      <c r="P169" s="5">
        <v>800000000</v>
      </c>
      <c r="Q169" s="5">
        <v>800000000</v>
      </c>
      <c r="R169" s="5">
        <v>800000000</v>
      </c>
    </row>
    <row r="170" spans="2:18" ht="15.5" x14ac:dyDescent="0.35">
      <c r="C170" t="s">
        <v>284</v>
      </c>
      <c r="D170" s="6">
        <v>-13.99</v>
      </c>
      <c r="E170" s="6">
        <v>9.27</v>
      </c>
      <c r="F170" s="6">
        <v>100.53</v>
      </c>
      <c r="G170" s="6">
        <v>16.649999999999999</v>
      </c>
    </row>
    <row r="171" spans="2:18" ht="15.5" x14ac:dyDescent="0.35">
      <c r="C171" t="s">
        <v>285</v>
      </c>
      <c r="D171" s="6">
        <v>-421.73</v>
      </c>
      <c r="E171" s="6">
        <v>636.46</v>
      </c>
      <c r="F171" s="6">
        <v>50.73</v>
      </c>
      <c r="G171" s="6">
        <v>483.48</v>
      </c>
    </row>
    <row r="172" spans="2:18" ht="15.5" x14ac:dyDescent="0.35">
      <c r="C172" t="s">
        <v>72</v>
      </c>
      <c r="D172" s="6">
        <v>14.57</v>
      </c>
      <c r="E172" s="6">
        <v>5.88</v>
      </c>
      <c r="F172" s="6">
        <v>2.67</v>
      </c>
      <c r="G172" s="6">
        <v>13.6</v>
      </c>
    </row>
    <row r="173" spans="2:18" ht="15.5" x14ac:dyDescent="0.35">
      <c r="C173" t="s">
        <v>286</v>
      </c>
      <c r="D173" s="5">
        <v>12280000000</v>
      </c>
      <c r="E173" s="5">
        <v>30440000000</v>
      </c>
      <c r="F173" s="5">
        <v>127030000000</v>
      </c>
      <c r="G173" s="5">
        <v>40760000000</v>
      </c>
    </row>
    <row r="174" spans="2:18" ht="15.5" x14ac:dyDescent="0.35">
      <c r="C174" t="s">
        <v>287</v>
      </c>
      <c r="D174" s="6">
        <v>-4.5000000000000005E-3</v>
      </c>
      <c r="E174" s="6">
        <v>2.5999999999999999E-3</v>
      </c>
      <c r="F174" s="6">
        <v>2.7300000000000001E-2</v>
      </c>
      <c r="G174" s="6">
        <v>4.0999999999999995E-3</v>
      </c>
    </row>
    <row r="175" spans="2:18" ht="15.5" x14ac:dyDescent="0.35">
      <c r="C175" t="s">
        <v>288</v>
      </c>
      <c r="D175" s="6">
        <v>-5.3E-3</v>
      </c>
      <c r="E175" s="6">
        <v>3.5999999999999999E-3</v>
      </c>
      <c r="F175" s="6">
        <v>3.9E-2</v>
      </c>
      <c r="G175" s="6">
        <v>6.8999999999999999E-3</v>
      </c>
    </row>
    <row r="176" spans="2:18" ht="15.5" x14ac:dyDescent="0.35">
      <c r="C176" t="s">
        <v>289</v>
      </c>
      <c r="D176" s="6">
        <v>-5.4000000000000003E-3</v>
      </c>
      <c r="E176" s="5">
        <v>0</v>
      </c>
      <c r="F176" s="6">
        <v>4.9500000000000002E-2</v>
      </c>
      <c r="G176" s="6">
        <v>8.1000000000000013E-3</v>
      </c>
    </row>
    <row r="177" spans="3:7" ht="15.5" x14ac:dyDescent="0.35">
      <c r="C177" t="s">
        <v>290</v>
      </c>
      <c r="D177" s="6">
        <v>-20.85</v>
      </c>
      <c r="E177" s="6">
        <v>3.41</v>
      </c>
      <c r="F177" s="6">
        <v>399.21</v>
      </c>
      <c r="G177" s="6">
        <v>12.63</v>
      </c>
    </row>
    <row r="178" spans="3:7" ht="15.5" x14ac:dyDescent="0.35">
      <c r="C178" t="s">
        <v>291</v>
      </c>
      <c r="D178" s="5">
        <v>2102000000000</v>
      </c>
      <c r="E178" s="5">
        <v>2081000000000</v>
      </c>
      <c r="F178" s="5">
        <v>2063000000000</v>
      </c>
      <c r="G178" s="5">
        <v>1934000000000</v>
      </c>
    </row>
    <row r="179" spans="3:7" ht="15.5" x14ac:dyDescent="0.35">
      <c r="C179" t="s">
        <v>292</v>
      </c>
      <c r="D179" s="6">
        <v>2.25</v>
      </c>
      <c r="E179" s="6">
        <v>2.27</v>
      </c>
      <c r="F179" s="6">
        <v>1.98</v>
      </c>
      <c r="G179" s="6">
        <v>3.33</v>
      </c>
    </row>
    <row r="180" spans="3:7" ht="15.5" x14ac:dyDescent="0.35">
      <c r="C180" t="s">
        <v>293</v>
      </c>
      <c r="D180" s="6">
        <v>2626.04</v>
      </c>
      <c r="E180" s="6">
        <v>2599.2800000000002</v>
      </c>
      <c r="F180" s="6">
        <v>2577.0100000000002</v>
      </c>
      <c r="G180" s="6">
        <v>2416.8000000000002</v>
      </c>
    </row>
    <row r="181" spans="3:7" ht="15.5" x14ac:dyDescent="0.35">
      <c r="C181" t="s">
        <v>294</v>
      </c>
      <c r="D181" s="6">
        <v>2.25</v>
      </c>
      <c r="E181" s="6">
        <v>2.27</v>
      </c>
      <c r="F181" s="6">
        <v>1.98</v>
      </c>
      <c r="G181" s="6">
        <v>3.33</v>
      </c>
    </row>
    <row r="182" spans="3:7" ht="15.5" x14ac:dyDescent="0.35">
      <c r="C182" t="s">
        <v>295</v>
      </c>
      <c r="D182" s="6">
        <v>2626.04</v>
      </c>
      <c r="E182" s="6">
        <v>2599.2800000000002</v>
      </c>
      <c r="F182" s="6">
        <v>2577.0100000000002</v>
      </c>
      <c r="G182" s="6">
        <v>2416.8000000000002</v>
      </c>
    </row>
    <row r="183" spans="3:7" ht="15.5" x14ac:dyDescent="0.35">
      <c r="C183" t="s">
        <v>296</v>
      </c>
      <c r="D183" s="5">
        <v>5000000000</v>
      </c>
      <c r="E183" s="5">
        <v>79000000000</v>
      </c>
      <c r="F183" s="5">
        <v>78000000000</v>
      </c>
      <c r="G183" s="5">
        <v>457000000000</v>
      </c>
    </row>
    <row r="184" spans="3:7" ht="15.5" x14ac:dyDescent="0.35">
      <c r="C184" t="s">
        <v>297</v>
      </c>
      <c r="D184" s="5">
        <v>0</v>
      </c>
      <c r="E184" s="5">
        <v>0</v>
      </c>
    </row>
    <row r="185" spans="3:7" ht="15.5" x14ac:dyDescent="0.35">
      <c r="C185" t="s">
        <v>298</v>
      </c>
      <c r="D185" s="5">
        <v>2102000000000</v>
      </c>
      <c r="E185" s="5">
        <v>2080000000000</v>
      </c>
      <c r="F185" s="5">
        <v>2063000000000</v>
      </c>
      <c r="G185" s="5">
        <v>1934000000000</v>
      </c>
    </row>
    <row r="186" spans="3:7" ht="15.5" x14ac:dyDescent="0.35">
      <c r="C186" t="s">
        <v>23</v>
      </c>
      <c r="D186" s="5">
        <v>5000000000</v>
      </c>
      <c r="E186" s="5">
        <v>79000000000</v>
      </c>
      <c r="F186" s="5">
        <v>78000000000</v>
      </c>
      <c r="G186" s="5">
        <v>457000000000</v>
      </c>
    </row>
    <row r="187" spans="3:7" ht="15.5" x14ac:dyDescent="0.35">
      <c r="C187" t="s">
        <v>20</v>
      </c>
      <c r="D187" s="5">
        <v>-1061000000000</v>
      </c>
      <c r="E187" s="5">
        <v>-1014000000000</v>
      </c>
      <c r="F187" s="5">
        <v>-503000000000</v>
      </c>
      <c r="G187" s="5">
        <v>-408000000000</v>
      </c>
    </row>
    <row r="188" spans="3:7" ht="15.5" x14ac:dyDescent="0.35">
      <c r="C188" t="s">
        <v>299</v>
      </c>
      <c r="D188" s="5">
        <v>1593000000000</v>
      </c>
      <c r="E188" s="5">
        <v>1562000000000</v>
      </c>
      <c r="F188" s="5">
        <v>1601000000000</v>
      </c>
      <c r="G188" s="5">
        <v>1485000000000</v>
      </c>
    </row>
    <row r="189" spans="3:7" ht="15.5" x14ac:dyDescent="0.35">
      <c r="C189" t="s">
        <v>300</v>
      </c>
      <c r="D189" s="5">
        <v>-42000000000</v>
      </c>
      <c r="E189" s="5">
        <v>561000000000</v>
      </c>
      <c r="F189" s="5">
        <v>154000000000</v>
      </c>
      <c r="G189" s="5">
        <v>-31000000000</v>
      </c>
    </row>
    <row r="190" spans="3:7" ht="15.5" x14ac:dyDescent="0.35">
      <c r="C190" t="s">
        <v>301</v>
      </c>
      <c r="D190" s="5">
        <v>-1000000000</v>
      </c>
      <c r="E190" s="5">
        <v>-45000000000</v>
      </c>
      <c r="F190" s="5">
        <v>-16000000000</v>
      </c>
      <c r="G190" s="5">
        <v>-4000000000</v>
      </c>
    </row>
    <row r="191" spans="3:7" ht="15.5" x14ac:dyDescent="0.35">
      <c r="C191" t="s">
        <v>12</v>
      </c>
      <c r="D191" s="5">
        <v>-43000000000</v>
      </c>
      <c r="E191" s="5">
        <v>516000000000</v>
      </c>
      <c r="F191" s="5">
        <v>139000000000</v>
      </c>
      <c r="G191" s="5">
        <v>-35000000000</v>
      </c>
    </row>
    <row r="192" spans="3:7" ht="15.5" x14ac:dyDescent="0.35">
      <c r="C192" t="s">
        <v>15</v>
      </c>
      <c r="D192" s="6">
        <v>-53.9</v>
      </c>
      <c r="E192" s="6">
        <v>645.27</v>
      </c>
      <c r="F192" s="6">
        <v>173.1</v>
      </c>
      <c r="G192" s="6">
        <v>-43.58</v>
      </c>
    </row>
    <row r="193" spans="3:18" ht="15.5" x14ac:dyDescent="0.35">
      <c r="C193" t="s">
        <v>57</v>
      </c>
      <c r="I193" s="6">
        <v>448.37</v>
      </c>
      <c r="J193" s="6">
        <v>519.03</v>
      </c>
      <c r="K193" s="6">
        <v>355.37</v>
      </c>
      <c r="L193" s="6">
        <v>-123.62</v>
      </c>
      <c r="M193" s="6">
        <v>-286.39999999999998</v>
      </c>
      <c r="N193" s="6">
        <v>-55.8</v>
      </c>
      <c r="O193" s="6">
        <v>29.21</v>
      </c>
      <c r="P193" s="6">
        <v>-102.98</v>
      </c>
      <c r="Q193" s="6">
        <v>-202.16</v>
      </c>
      <c r="R193" s="6">
        <v>-15.28</v>
      </c>
    </row>
    <row r="194" spans="3:18" ht="15.5" x14ac:dyDescent="0.35">
      <c r="C194" t="s">
        <v>71</v>
      </c>
      <c r="I194" s="6">
        <v>13.16</v>
      </c>
      <c r="J194" s="6">
        <v>5.39</v>
      </c>
      <c r="K194" s="6">
        <v>4.04</v>
      </c>
      <c r="L194" s="6">
        <v>-12.9</v>
      </c>
      <c r="M194" s="6">
        <v>-8.3800000000000008</v>
      </c>
      <c r="N194" s="6">
        <v>-57.71</v>
      </c>
      <c r="O194" s="6">
        <v>107.84</v>
      </c>
      <c r="P194" s="6">
        <v>-41.76</v>
      </c>
      <c r="Q194" s="6">
        <v>-23.99</v>
      </c>
      <c r="R194" s="6">
        <v>-340.31</v>
      </c>
    </row>
    <row r="195" spans="3:18" ht="15.5" x14ac:dyDescent="0.35">
      <c r="C195" t="s">
        <v>74</v>
      </c>
      <c r="I195" s="6">
        <v>1.07</v>
      </c>
      <c r="J195" s="6">
        <v>0.56000000000000005</v>
      </c>
      <c r="K195" s="6">
        <v>0.36</v>
      </c>
      <c r="L195" s="6">
        <v>0.66</v>
      </c>
      <c r="M195" s="6">
        <v>1.43</v>
      </c>
      <c r="N195" s="6">
        <v>1.4</v>
      </c>
      <c r="O195" s="6">
        <v>1.24</v>
      </c>
      <c r="P195" s="6">
        <v>2.82</v>
      </c>
      <c r="Q195" s="5">
        <v>0</v>
      </c>
      <c r="R195" s="6">
        <v>3.18</v>
      </c>
    </row>
    <row r="196" spans="3:18" ht="15.5" x14ac:dyDescent="0.35">
      <c r="C196" t="s">
        <v>302</v>
      </c>
      <c r="I196" s="5">
        <v>553390000000</v>
      </c>
      <c r="J196" s="5">
        <v>665520000000</v>
      </c>
      <c r="K196" s="5">
        <v>431540000000</v>
      </c>
      <c r="M196" s="5">
        <v>-122380000000</v>
      </c>
      <c r="N196" s="5">
        <v>102430000000</v>
      </c>
      <c r="O196" s="6">
        <v>128169999999.99998</v>
      </c>
      <c r="P196" s="5">
        <v>-27140000000</v>
      </c>
    </row>
    <row r="197" spans="3:18" ht="15.5" x14ac:dyDescent="0.35">
      <c r="C197" t="s">
        <v>303</v>
      </c>
      <c r="I197" s="6">
        <v>0.1235</v>
      </c>
      <c r="J197" s="6">
        <v>0.12939999999999999</v>
      </c>
      <c r="K197" s="6">
        <v>0.1076</v>
      </c>
      <c r="L197" s="6">
        <v>-4.7400000000000005E-2</v>
      </c>
      <c r="M197" s="6">
        <v>-0.1173</v>
      </c>
      <c r="N197" s="6">
        <v>-2.4300000000000002E-2</v>
      </c>
      <c r="O197" s="6">
        <v>9.7999999999999997E-3</v>
      </c>
      <c r="P197" s="6">
        <v>-3.6600000000000001E-2</v>
      </c>
      <c r="Q197" s="6">
        <v>-7.9899999999999999E-2</v>
      </c>
      <c r="R197" s="6">
        <v>-5.6999999999999993E-3</v>
      </c>
    </row>
    <row r="198" spans="3:18" ht="15.5" x14ac:dyDescent="0.35">
      <c r="C198" t="s">
        <v>304</v>
      </c>
      <c r="I198" s="6">
        <v>0.17249999999999999</v>
      </c>
      <c r="J198" s="6">
        <v>0.1996</v>
      </c>
      <c r="K198" s="6">
        <v>0.17989999999999998</v>
      </c>
      <c r="L198" s="6">
        <v>-7.6200000000000004E-2</v>
      </c>
      <c r="M198" s="6">
        <v>-0.1794</v>
      </c>
      <c r="N198" s="6">
        <v>-3.1899999999999998E-2</v>
      </c>
      <c r="O198" s="6">
        <v>1.66E-2</v>
      </c>
      <c r="P198" s="6">
        <v>-5.7699999999999994E-2</v>
      </c>
      <c r="Q198" s="6">
        <v>-0.11349999999999999</v>
      </c>
      <c r="R198" s="6">
        <v>-7.7000000000000002E-3</v>
      </c>
    </row>
    <row r="199" spans="3:18" ht="15.5" x14ac:dyDescent="0.35">
      <c r="C199" t="s">
        <v>305</v>
      </c>
      <c r="I199" s="6">
        <v>0.20829999999999999</v>
      </c>
      <c r="J199" s="6">
        <v>0.29260000000000003</v>
      </c>
      <c r="K199" s="6">
        <v>0.21299999999999999</v>
      </c>
      <c r="L199" s="6">
        <v>-5.74E-2</v>
      </c>
      <c r="M199" s="6">
        <v>-0.14029999999999998</v>
      </c>
      <c r="N199" s="6">
        <v>1.7600000000000001E-2</v>
      </c>
      <c r="O199" s="6">
        <v>3.56E-2</v>
      </c>
      <c r="P199" s="6">
        <v>-6.6600000000000006E-2</v>
      </c>
      <c r="Q199" s="6">
        <v>-0.11869999999999999</v>
      </c>
      <c r="R199" s="6">
        <v>6.4000000000000003E-3</v>
      </c>
    </row>
    <row r="200" spans="3:18" ht="15.5" x14ac:dyDescent="0.35">
      <c r="C200" t="s">
        <v>306</v>
      </c>
      <c r="I200" s="6">
        <v>343.94</v>
      </c>
      <c r="J200" s="6">
        <v>49.65</v>
      </c>
      <c r="K200" s="6">
        <v>44.12</v>
      </c>
      <c r="L200" s="6">
        <v>-5.95</v>
      </c>
      <c r="M200" s="6">
        <v>-50.68</v>
      </c>
      <c r="N200" s="6">
        <v>3.66</v>
      </c>
      <c r="O200" s="6">
        <v>6.89</v>
      </c>
      <c r="P200" s="6">
        <v>-13.68</v>
      </c>
      <c r="Q200" s="6">
        <v>-40.47</v>
      </c>
      <c r="R200" s="6">
        <v>0.59</v>
      </c>
    </row>
    <row r="201" spans="3:18" ht="15.5" x14ac:dyDescent="0.35">
      <c r="C201" t="s">
        <v>68</v>
      </c>
      <c r="I201" s="6">
        <v>2.27</v>
      </c>
      <c r="J201" s="6">
        <v>1.08</v>
      </c>
      <c r="K201" s="6">
        <v>0.73</v>
      </c>
      <c r="L201" s="6">
        <v>0.98</v>
      </c>
      <c r="M201" s="6">
        <v>1.5</v>
      </c>
      <c r="N201" s="6">
        <v>1.84</v>
      </c>
      <c r="O201" s="6">
        <v>1.79</v>
      </c>
      <c r="P201" s="6">
        <v>2.41</v>
      </c>
      <c r="Q201" s="6">
        <v>2.72</v>
      </c>
      <c r="R201" s="6">
        <v>2.62</v>
      </c>
    </row>
    <row r="202" spans="3:18" ht="15.5" x14ac:dyDescent="0.35">
      <c r="C202" t="s">
        <v>65</v>
      </c>
      <c r="I202" s="6">
        <v>2599.2800000000002</v>
      </c>
      <c r="J202" s="6">
        <v>2600.87</v>
      </c>
      <c r="K202" s="6">
        <v>1974.97</v>
      </c>
      <c r="L202" s="6">
        <v>1622.45</v>
      </c>
      <c r="M202" s="6">
        <v>1596.29</v>
      </c>
      <c r="N202" s="6">
        <v>1749.87</v>
      </c>
      <c r="O202" s="6">
        <v>1761.09</v>
      </c>
      <c r="P202" s="6">
        <v>1786.01</v>
      </c>
      <c r="Q202" s="6">
        <v>1781.93</v>
      </c>
      <c r="R202" s="6">
        <v>1987.6</v>
      </c>
    </row>
    <row r="203" spans="3:18" ht="15.5" x14ac:dyDescent="0.35">
      <c r="C203" t="s">
        <v>307</v>
      </c>
      <c r="I203" s="6">
        <v>2.27</v>
      </c>
      <c r="J203" s="6">
        <v>1.08</v>
      </c>
      <c r="K203" s="6">
        <v>0.73</v>
      </c>
      <c r="L203" s="6">
        <v>0.98</v>
      </c>
      <c r="M203" s="6">
        <v>1.5</v>
      </c>
      <c r="N203" s="6">
        <v>1.84</v>
      </c>
      <c r="O203" s="6">
        <v>1.79</v>
      </c>
      <c r="P203" s="6">
        <v>2.41</v>
      </c>
      <c r="Q203" s="6">
        <v>2.72</v>
      </c>
      <c r="R203" s="6">
        <v>2.62</v>
      </c>
    </row>
    <row r="204" spans="3:18" ht="15.5" x14ac:dyDescent="0.35">
      <c r="C204" t="s">
        <v>308</v>
      </c>
      <c r="I204" s="6">
        <v>2599.2800000000002</v>
      </c>
      <c r="J204" s="6">
        <v>2600.87</v>
      </c>
      <c r="K204" s="6">
        <v>1974.97</v>
      </c>
      <c r="L204" s="6">
        <v>1622.45</v>
      </c>
      <c r="M204" s="6">
        <v>1596.29</v>
      </c>
      <c r="N204" s="6">
        <v>1749.87</v>
      </c>
      <c r="O204" s="6">
        <v>1761.09</v>
      </c>
      <c r="P204" s="6">
        <v>1786.01</v>
      </c>
      <c r="Q204" s="6">
        <v>1781.93</v>
      </c>
      <c r="R204" s="6">
        <v>1987.6</v>
      </c>
    </row>
    <row r="205" spans="3:18" ht="15.5" x14ac:dyDescent="0.35">
      <c r="C205" t="s">
        <v>309</v>
      </c>
      <c r="I205" s="5">
        <v>79000000000</v>
      </c>
      <c r="J205" s="5">
        <v>84000000000</v>
      </c>
      <c r="K205" s="5">
        <v>171000000000</v>
      </c>
      <c r="L205" s="5">
        <v>24000000000</v>
      </c>
      <c r="M205" s="5">
        <v>42000000000</v>
      </c>
      <c r="N205" s="5">
        <v>39000000000</v>
      </c>
      <c r="O205" s="5">
        <v>99000000000</v>
      </c>
      <c r="P205" s="5">
        <v>84000000000</v>
      </c>
      <c r="Q205" s="5">
        <v>90000000000</v>
      </c>
      <c r="R205" s="5">
        <v>34000000000</v>
      </c>
    </row>
    <row r="206" spans="3:18" ht="15.5" x14ac:dyDescent="0.35">
      <c r="C206" t="s">
        <v>310</v>
      </c>
      <c r="I206" s="5">
        <v>0</v>
      </c>
      <c r="K206" s="5">
        <v>1000000000</v>
      </c>
      <c r="L206" s="5">
        <v>3000000000</v>
      </c>
      <c r="M206" s="5">
        <v>4000000000</v>
      </c>
      <c r="N206" s="5">
        <v>4000000000</v>
      </c>
      <c r="O206" s="5">
        <v>1000000000</v>
      </c>
      <c r="P206" s="5">
        <v>16000000000</v>
      </c>
      <c r="Q206" s="5">
        <v>44000000000</v>
      </c>
      <c r="R206" s="5">
        <v>82000000000</v>
      </c>
    </row>
    <row r="207" spans="3:18" ht="15.5" x14ac:dyDescent="0.35">
      <c r="C207" t="s">
        <v>25</v>
      </c>
      <c r="I207" s="5">
        <v>79000000000</v>
      </c>
      <c r="J207" s="5">
        <v>84000000000</v>
      </c>
      <c r="K207" s="5">
        <v>172000000000</v>
      </c>
      <c r="L207" s="5">
        <v>27000000000</v>
      </c>
      <c r="M207" s="5">
        <v>45000000000</v>
      </c>
      <c r="N207" s="5">
        <v>43000000000</v>
      </c>
      <c r="O207" s="5">
        <v>100000000000</v>
      </c>
      <c r="P207" s="5">
        <v>100000000000</v>
      </c>
      <c r="Q207" s="5">
        <v>134000000000</v>
      </c>
      <c r="R207" s="5">
        <v>117000000000</v>
      </c>
    </row>
    <row r="208" spans="3:18" ht="15.5" x14ac:dyDescent="0.35">
      <c r="C208" t="s">
        <v>22</v>
      </c>
      <c r="I208" s="5">
        <v>-1014000000000</v>
      </c>
      <c r="J208" s="5">
        <v>-383000000000</v>
      </c>
      <c r="K208" s="5">
        <v>54000000000</v>
      </c>
      <c r="L208" s="5">
        <v>-147000000000</v>
      </c>
      <c r="M208" s="5">
        <v>-81000000000</v>
      </c>
      <c r="N208" s="5">
        <v>-239000000000</v>
      </c>
      <c r="O208" s="5">
        <v>-65000000000</v>
      </c>
      <c r="P208" s="5">
        <v>-123000000000</v>
      </c>
      <c r="Q208" s="5">
        <v>-483000000000</v>
      </c>
      <c r="R208" s="5">
        <v>-382000000000</v>
      </c>
    </row>
    <row r="209" spans="2:18" ht="15.5" x14ac:dyDescent="0.35">
      <c r="C209" t="s">
        <v>311</v>
      </c>
      <c r="I209" s="5">
        <v>1562000000000</v>
      </c>
      <c r="J209" s="5">
        <v>1593000000000</v>
      </c>
      <c r="K209" s="5">
        <v>1032000000000</v>
      </c>
      <c r="L209" s="5">
        <v>652000000000</v>
      </c>
      <c r="M209" s="5">
        <v>656000000000</v>
      </c>
      <c r="N209" s="5">
        <v>753000000000</v>
      </c>
      <c r="O209" s="5">
        <v>660000000000</v>
      </c>
      <c r="P209" s="5">
        <v>591000000000</v>
      </c>
      <c r="Q209" s="5">
        <v>668000000000</v>
      </c>
      <c r="R209" s="5">
        <v>623000000000</v>
      </c>
    </row>
    <row r="210" spans="2:18" ht="15.5" x14ac:dyDescent="0.35">
      <c r="C210" t="s">
        <v>312</v>
      </c>
      <c r="I210" s="5">
        <v>1121000000000</v>
      </c>
      <c r="J210" s="5">
        <v>375000000000</v>
      </c>
      <c r="K210" s="5">
        <v>4000000000</v>
      </c>
      <c r="L210" s="5">
        <v>136000000000</v>
      </c>
      <c r="M210" s="5">
        <v>-74000000000</v>
      </c>
      <c r="N210" s="5">
        <v>168000000000</v>
      </c>
      <c r="O210" s="5">
        <v>36000000000</v>
      </c>
      <c r="P210" s="5">
        <v>-306000000000</v>
      </c>
      <c r="Q210" s="5">
        <v>39000000000</v>
      </c>
      <c r="R210" s="5">
        <v>326000000000</v>
      </c>
    </row>
    <row r="211" spans="2:18" ht="15.5" x14ac:dyDescent="0.35">
      <c r="C211" t="s">
        <v>313</v>
      </c>
      <c r="I211" s="5">
        <v>-69000000000</v>
      </c>
      <c r="J211" s="5">
        <v>-30000000000</v>
      </c>
      <c r="K211" s="5">
        <v>-57000000000</v>
      </c>
      <c r="L211" s="5">
        <v>-89000000000</v>
      </c>
      <c r="M211" s="5">
        <v>-78000000000</v>
      </c>
      <c r="N211" s="5">
        <v>-52000000000</v>
      </c>
      <c r="O211" s="5">
        <v>-44000000000</v>
      </c>
      <c r="P211" s="5">
        <v>-59000000000</v>
      </c>
      <c r="Q211" s="5">
        <v>-11000000000</v>
      </c>
      <c r="R211" s="5">
        <v>-23000000000</v>
      </c>
    </row>
    <row r="212" spans="2:18" ht="15.5" x14ac:dyDescent="0.35">
      <c r="C212" t="s">
        <v>14</v>
      </c>
      <c r="I212" s="5">
        <v>1052000000000</v>
      </c>
      <c r="J212" s="5">
        <v>345000000000</v>
      </c>
      <c r="K212" s="5">
        <v>-53000000000</v>
      </c>
      <c r="L212" s="5">
        <v>48000000000</v>
      </c>
      <c r="M212" s="5">
        <v>-152000000000</v>
      </c>
      <c r="N212" s="5">
        <v>116000000000</v>
      </c>
      <c r="O212" s="5">
        <v>-8000000000</v>
      </c>
      <c r="P212" s="5">
        <v>-365000000000</v>
      </c>
      <c r="Q212" s="5">
        <v>29000000000</v>
      </c>
      <c r="R212" s="5">
        <v>303000000000</v>
      </c>
    </row>
    <row r="213" spans="2:18" ht="15.5" x14ac:dyDescent="0.35">
      <c r="C213" t="s">
        <v>16</v>
      </c>
      <c r="I213" s="6">
        <v>1314.28</v>
      </c>
      <c r="J213" s="6">
        <v>431.13</v>
      </c>
      <c r="K213" s="6">
        <v>-65.94</v>
      </c>
      <c r="L213" s="6">
        <v>59.85</v>
      </c>
      <c r="M213" s="6">
        <v>-189.83</v>
      </c>
      <c r="N213" s="6">
        <v>144.6</v>
      </c>
      <c r="O213" s="6">
        <v>-10.08</v>
      </c>
      <c r="P213" s="6">
        <v>-456.63</v>
      </c>
      <c r="Q213" s="6">
        <v>35.71</v>
      </c>
      <c r="R213" s="6">
        <v>378.73</v>
      </c>
    </row>
    <row r="215" spans="2:18" ht="15.5" x14ac:dyDescent="0.35">
      <c r="B215" t="s">
        <v>314</v>
      </c>
      <c r="C215" t="s">
        <v>315</v>
      </c>
      <c r="D215" s="5">
        <v>-11000000000</v>
      </c>
      <c r="E215" s="5">
        <v>7000000000</v>
      </c>
      <c r="F215" s="5">
        <v>80000000000</v>
      </c>
      <c r="G215" s="5">
        <v>13000000000</v>
      </c>
      <c r="H215" s="5">
        <v>-45000000000</v>
      </c>
      <c r="I215" s="5">
        <v>359000000000</v>
      </c>
      <c r="J215" s="5">
        <v>415000000000</v>
      </c>
      <c r="K215" s="5">
        <v>284000000000</v>
      </c>
      <c r="L215" s="5">
        <v>-99000000000</v>
      </c>
      <c r="M215" s="5">
        <v>-229000000000</v>
      </c>
      <c r="N215" s="5">
        <v>-45000000000</v>
      </c>
      <c r="O215" s="5">
        <v>23000000000</v>
      </c>
      <c r="P215" s="5">
        <v>-82000000000</v>
      </c>
      <c r="Q215" s="5">
        <v>-162000000000</v>
      </c>
    </row>
    <row r="216" spans="2:18" ht="15.5" x14ac:dyDescent="0.35">
      <c r="C216" t="s">
        <v>316</v>
      </c>
      <c r="H216" s="5">
        <v>91000000000</v>
      </c>
      <c r="I216" s="5">
        <v>359000000000</v>
      </c>
      <c r="J216" s="5">
        <v>415000000000</v>
      </c>
      <c r="K216" s="5">
        <v>284000000000</v>
      </c>
      <c r="L216" s="5">
        <v>-99000000000</v>
      </c>
      <c r="M216" s="5">
        <v>-229000000000</v>
      </c>
      <c r="N216" s="5">
        <v>-45000000000</v>
      </c>
      <c r="O216" s="5">
        <v>23000000000</v>
      </c>
      <c r="P216" s="5">
        <v>-82000000000</v>
      </c>
      <c r="Q216" s="5">
        <v>-162000000000</v>
      </c>
    </row>
    <row r="217" spans="2:18" ht="15.5" x14ac:dyDescent="0.35">
      <c r="C217" t="s">
        <v>317</v>
      </c>
      <c r="H217" s="5">
        <v>465</v>
      </c>
      <c r="I217" s="5">
        <v>465</v>
      </c>
      <c r="J217" s="5">
        <v>530</v>
      </c>
    </row>
    <row r="218" spans="2:18" ht="15.5" x14ac:dyDescent="0.35">
      <c r="C218" t="s">
        <v>76</v>
      </c>
      <c r="H218" s="6">
        <v>-8.3074999999999992</v>
      </c>
      <c r="I218" s="6">
        <v>2.0741999999999998</v>
      </c>
      <c r="J218" s="6">
        <v>1.0210999999999999</v>
      </c>
    </row>
    <row r="219" spans="2:18" ht="15.5" x14ac:dyDescent="0.35">
      <c r="C219" t="s">
        <v>318</v>
      </c>
      <c r="H219" s="6">
        <v>8.0500000000000002E-2</v>
      </c>
      <c r="I219" s="6">
        <v>0.1042</v>
      </c>
      <c r="J219" s="6">
        <v>5.9400000000000001E-2</v>
      </c>
    </row>
    <row r="220" spans="2:18" ht="15.5" x14ac:dyDescent="0.35">
      <c r="C220" t="s">
        <v>56</v>
      </c>
      <c r="D220" s="6">
        <v>-13.99</v>
      </c>
      <c r="E220" s="6">
        <v>9.27</v>
      </c>
      <c r="F220" s="6">
        <v>100.53</v>
      </c>
      <c r="G220" s="6">
        <v>16.649999999999999</v>
      </c>
      <c r="H220" s="6">
        <v>-55.97</v>
      </c>
      <c r="I220" s="6">
        <v>448.37</v>
      </c>
      <c r="J220" s="6">
        <v>519.03</v>
      </c>
      <c r="K220" s="6">
        <v>355.37</v>
      </c>
      <c r="L220" s="6">
        <v>-123.62</v>
      </c>
      <c r="M220" s="6">
        <v>-286.39999999999998</v>
      </c>
      <c r="N220" s="6">
        <v>-55.8</v>
      </c>
      <c r="O220" s="6">
        <v>29.21</v>
      </c>
      <c r="P220" s="6">
        <v>-102.98</v>
      </c>
      <c r="Q220" s="6">
        <v>-202.16</v>
      </c>
    </row>
    <row r="221" spans="2:18" ht="15.5" x14ac:dyDescent="0.35">
      <c r="C221" t="s">
        <v>319</v>
      </c>
      <c r="H221" s="6">
        <v>114.11</v>
      </c>
      <c r="I221" s="6">
        <v>448.37</v>
      </c>
      <c r="J221" s="6">
        <v>519.03</v>
      </c>
      <c r="K221" s="6">
        <v>355.37</v>
      </c>
      <c r="L221" s="6">
        <v>-123.62</v>
      </c>
      <c r="M221" s="6">
        <v>-286.39999999999998</v>
      </c>
      <c r="N221" s="6">
        <v>-55.8</v>
      </c>
      <c r="O221" s="6">
        <v>29.21</v>
      </c>
      <c r="P221" s="6">
        <v>-102.98</v>
      </c>
      <c r="Q221" s="6">
        <v>-202.16</v>
      </c>
    </row>
    <row r="222" spans="2:18" ht="15.5" x14ac:dyDescent="0.35">
      <c r="C222" t="s">
        <v>78</v>
      </c>
      <c r="H222" s="5">
        <v>465</v>
      </c>
      <c r="I222" s="5">
        <v>465</v>
      </c>
      <c r="J222" s="5">
        <v>530</v>
      </c>
    </row>
    <row r="223" spans="2:18" ht="15.5" x14ac:dyDescent="0.35">
      <c r="C223" t="s">
        <v>320</v>
      </c>
      <c r="H223" s="6">
        <v>-8.3074999999999992</v>
      </c>
      <c r="I223" s="6">
        <v>2.0741999999999998</v>
      </c>
      <c r="J223" s="6">
        <v>1.0210999999999999</v>
      </c>
    </row>
    <row r="224" spans="2:18" ht="15.5" x14ac:dyDescent="0.35">
      <c r="C224" t="s">
        <v>321</v>
      </c>
      <c r="H224" s="6">
        <v>8.0500000000000002E-2</v>
      </c>
      <c r="I224" s="6">
        <v>0.1042</v>
      </c>
      <c r="J224" s="6">
        <v>5.9400000000000001E-2</v>
      </c>
    </row>
    <row r="225" spans="3:17" ht="15.5" x14ac:dyDescent="0.35">
      <c r="C225" t="s">
        <v>322</v>
      </c>
      <c r="D225" s="5">
        <v>324000000000</v>
      </c>
      <c r="E225" s="5">
        <v>803000000000</v>
      </c>
      <c r="F225" s="5">
        <v>1526000000000</v>
      </c>
      <c r="G225" s="5">
        <v>474000000000</v>
      </c>
      <c r="H225" s="5">
        <v>1296000000000</v>
      </c>
      <c r="I225" s="5">
        <v>4398000000000</v>
      </c>
      <c r="J225" s="5">
        <v>4025000000000</v>
      </c>
      <c r="K225" s="5">
        <v>3177000000000</v>
      </c>
      <c r="L225" s="5">
        <v>1922000000000</v>
      </c>
      <c r="M225" s="5">
        <v>1342000000000</v>
      </c>
      <c r="N225" s="5">
        <v>1840000000000</v>
      </c>
      <c r="O225" s="5">
        <v>2031000000000</v>
      </c>
      <c r="P225" s="5">
        <v>1220000000000</v>
      </c>
      <c r="Q225" s="5">
        <v>665000000000</v>
      </c>
    </row>
    <row r="226" spans="3:17" ht="15.5" x14ac:dyDescent="0.35">
      <c r="C226" t="s">
        <v>323</v>
      </c>
      <c r="H226" s="5">
        <v>3142000000000</v>
      </c>
      <c r="I226" s="5">
        <v>4398000000000</v>
      </c>
      <c r="J226" s="5">
        <v>4025000000000</v>
      </c>
      <c r="K226" s="5">
        <v>3177000000000</v>
      </c>
      <c r="L226" s="5">
        <v>1922000000000</v>
      </c>
      <c r="M226" s="5">
        <v>1342000000000</v>
      </c>
      <c r="N226" s="5">
        <v>1840000000000</v>
      </c>
      <c r="O226" s="5">
        <v>2031000000000</v>
      </c>
      <c r="P226" s="5">
        <v>1220000000000</v>
      </c>
      <c r="Q226" s="5">
        <v>665000000000</v>
      </c>
    </row>
    <row r="227" spans="3:17" ht="15.5" x14ac:dyDescent="0.35">
      <c r="C227" t="s">
        <v>324</v>
      </c>
      <c r="H227" s="5">
        <v>465</v>
      </c>
      <c r="I227" s="5">
        <v>465</v>
      </c>
      <c r="J227" s="5">
        <v>530</v>
      </c>
    </row>
    <row r="228" spans="3:17" ht="15.5" x14ac:dyDescent="0.35">
      <c r="C228" t="s">
        <v>325</v>
      </c>
      <c r="H228" s="6">
        <v>-8.3074999999999992</v>
      </c>
      <c r="I228" s="6">
        <v>2.0741999999999998</v>
      </c>
      <c r="J228" s="6">
        <v>1.0210999999999999</v>
      </c>
    </row>
    <row r="229" spans="3:17" ht="15.5" x14ac:dyDescent="0.35">
      <c r="C229" t="s">
        <v>326</v>
      </c>
      <c r="H229" s="6">
        <v>8.0500000000000002E-2</v>
      </c>
      <c r="I229" s="6">
        <v>0.1042</v>
      </c>
      <c r="J229" s="6">
        <v>5.9400000000000001E-2</v>
      </c>
    </row>
    <row r="230" spans="3:17" ht="15.5" x14ac:dyDescent="0.35">
      <c r="C230" t="s">
        <v>327</v>
      </c>
      <c r="I230" s="6">
        <v>-103.17</v>
      </c>
    </row>
    <row r="231" spans="3:17" ht="15.5" x14ac:dyDescent="0.35">
      <c r="C231" t="s">
        <v>328</v>
      </c>
      <c r="I231" s="6">
        <v>50.61</v>
      </c>
    </row>
    <row r="232" spans="3:17" ht="15.5" x14ac:dyDescent="0.35">
      <c r="C232" t="s">
        <v>329</v>
      </c>
      <c r="I232" s="6">
        <v>7.49</v>
      </c>
    </row>
    <row r="233" spans="3:17" ht="15.5" x14ac:dyDescent="0.35">
      <c r="C233" t="s">
        <v>330</v>
      </c>
      <c r="I233" s="6">
        <v>1.9799999999999998E-2</v>
      </c>
    </row>
    <row r="234" spans="3:17" ht="15.5" x14ac:dyDescent="0.35">
      <c r="C234" t="s">
        <v>331</v>
      </c>
      <c r="I234" s="6">
        <v>1.47</v>
      </c>
    </row>
    <row r="235" spans="3:17" ht="15.5" x14ac:dyDescent="0.35">
      <c r="C235" t="s">
        <v>332</v>
      </c>
      <c r="I235" s="6">
        <v>2.2000000000000002</v>
      </c>
    </row>
    <row r="236" spans="3:17" ht="15.5" x14ac:dyDescent="0.35">
      <c r="C236" t="s">
        <v>333</v>
      </c>
      <c r="I236" s="6">
        <v>7.2</v>
      </c>
    </row>
    <row r="237" spans="3:17" ht="15.5" x14ac:dyDescent="0.35">
      <c r="C237" t="s">
        <v>334</v>
      </c>
      <c r="I237" s="6">
        <v>8.01</v>
      </c>
    </row>
    <row r="238" spans="3:17" ht="15.5" x14ac:dyDescent="0.35">
      <c r="C238" t="s">
        <v>335</v>
      </c>
      <c r="I238" s="6">
        <v>29.78</v>
      </c>
    </row>
    <row r="239" spans="3:17" ht="15.5" x14ac:dyDescent="0.35">
      <c r="C239" t="s">
        <v>336</v>
      </c>
      <c r="I239" s="6">
        <v>16.78</v>
      </c>
    </row>
    <row r="240" spans="3:17" ht="15.5" x14ac:dyDescent="0.35">
      <c r="C240" t="s">
        <v>337</v>
      </c>
      <c r="I240" s="6">
        <v>-3.72</v>
      </c>
    </row>
    <row r="241" spans="3:9" ht="15.5" x14ac:dyDescent="0.35">
      <c r="C241" t="s">
        <v>338</v>
      </c>
      <c r="I241" s="6">
        <v>0.94</v>
      </c>
    </row>
    <row r="242" spans="3:9" ht="15.5" x14ac:dyDescent="0.35">
      <c r="C242" t="s">
        <v>339</v>
      </c>
      <c r="I242" s="6">
        <v>114.11</v>
      </c>
    </row>
    <row r="243" spans="3:9" ht="15.5" x14ac:dyDescent="0.35">
      <c r="C243" t="s">
        <v>340</v>
      </c>
      <c r="I243" s="6">
        <v>-55.97</v>
      </c>
    </row>
    <row r="244" spans="3:9" ht="15.5" x14ac:dyDescent="0.35">
      <c r="C244" t="s">
        <v>341</v>
      </c>
      <c r="I244" s="6">
        <v>3926.02</v>
      </c>
    </row>
    <row r="245" spans="3:9" ht="15.5" x14ac:dyDescent="0.35">
      <c r="C245" t="s">
        <v>342</v>
      </c>
      <c r="D245" s="6">
        <v>1332.33</v>
      </c>
    </row>
    <row r="246" spans="3:9" ht="15.5" x14ac:dyDescent="0.35">
      <c r="C246" t="s">
        <v>343</v>
      </c>
      <c r="I246" s="6">
        <v>2626.04</v>
      </c>
    </row>
    <row r="247" spans="3:9" ht="15.5" x14ac:dyDescent="0.35">
      <c r="C247" t="s">
        <v>344</v>
      </c>
      <c r="I247" s="6">
        <v>720.89</v>
      </c>
    </row>
    <row r="248" spans="3:9" ht="15.5" x14ac:dyDescent="0.35">
      <c r="C248" t="s">
        <v>345</v>
      </c>
      <c r="D248" s="6">
        <v>6.98</v>
      </c>
    </row>
    <row r="249" spans="3:9" ht="15.5" x14ac:dyDescent="0.35">
      <c r="C249" t="s">
        <v>346</v>
      </c>
      <c r="D249" s="6">
        <v>4.63</v>
      </c>
    </row>
    <row r="250" spans="3:9" ht="15.5" x14ac:dyDescent="0.35">
      <c r="C250" t="s">
        <v>349</v>
      </c>
      <c r="D250" s="6">
        <v>0.2</v>
      </c>
    </row>
    <row r="251" spans="3:9" ht="15.5" x14ac:dyDescent="0.35">
      <c r="C251" t="s">
        <v>351</v>
      </c>
      <c r="D251" s="6">
        <v>1.2</v>
      </c>
    </row>
    <row r="252" spans="3:9" ht="15.5" x14ac:dyDescent="0.35">
      <c r="C252" t="s">
        <v>352</v>
      </c>
      <c r="I252" s="6">
        <v>87881.73</v>
      </c>
    </row>
    <row r="253" spans="3:9" ht="15.5" x14ac:dyDescent="0.35">
      <c r="C253" t="s">
        <v>12</v>
      </c>
      <c r="D253" s="5">
        <v>-43000000000</v>
      </c>
    </row>
    <row r="254" spans="3:9" ht="15.5" x14ac:dyDescent="0.35">
      <c r="C254" t="s">
        <v>353</v>
      </c>
      <c r="I254" s="6">
        <v>11.57</v>
      </c>
    </row>
    <row r="255" spans="3:9" ht="15.5" x14ac:dyDescent="0.35">
      <c r="C255" t="s">
        <v>354</v>
      </c>
      <c r="I255" s="6">
        <v>3.6299999999999999E-2</v>
      </c>
    </row>
    <row r="256" spans="3:9" ht="15.5" x14ac:dyDescent="0.35">
      <c r="C256" t="s">
        <v>355</v>
      </c>
      <c r="I256" s="6">
        <v>4.3499999999999997E-2</v>
      </c>
    </row>
    <row r="257" spans="3:9" ht="15.5" x14ac:dyDescent="0.35">
      <c r="C257" t="s">
        <v>356</v>
      </c>
      <c r="I257" s="6">
        <v>5.3399999999999996E-2</v>
      </c>
    </row>
    <row r="258" spans="3:9" ht="15.5" x14ac:dyDescent="0.35">
      <c r="C258" t="s">
        <v>357</v>
      </c>
      <c r="I258" s="6">
        <v>4.0999999999999995E-2</v>
      </c>
    </row>
    <row r="259" spans="3:9" ht="15.5" x14ac:dyDescent="0.35">
      <c r="C259" t="s">
        <v>358</v>
      </c>
      <c r="D259" s="6">
        <v>86.79</v>
      </c>
    </row>
    <row r="260" spans="3:9" ht="15.5" x14ac:dyDescent="0.35">
      <c r="C260" t="s">
        <v>359</v>
      </c>
      <c r="D260" s="6">
        <v>224.03</v>
      </c>
    </row>
    <row r="261" spans="3:9" ht="15.5" x14ac:dyDescent="0.35">
      <c r="C261" t="s">
        <v>360</v>
      </c>
      <c r="D261" s="6">
        <v>106.64</v>
      </c>
    </row>
    <row r="262" spans="3:9" ht="15.5" x14ac:dyDescent="0.35">
      <c r="C262" t="s">
        <v>361</v>
      </c>
      <c r="D262" s="6">
        <v>204.18</v>
      </c>
    </row>
    <row r="263" spans="3:9" ht="15.5" x14ac:dyDescent="0.35">
      <c r="C263" t="s">
        <v>362</v>
      </c>
      <c r="D263" s="6">
        <v>1.05</v>
      </c>
    </row>
    <row r="264" spans="3:9" ht="15.5" x14ac:dyDescent="0.35">
      <c r="C264" t="s">
        <v>363</v>
      </c>
      <c r="I264" s="6">
        <v>1.1599999999999999</v>
      </c>
    </row>
    <row r="265" spans="3:9" ht="15.5" x14ac:dyDescent="0.35">
      <c r="C265" t="s">
        <v>364</v>
      </c>
      <c r="I265" s="6">
        <v>8.2200000000000006</v>
      </c>
    </row>
    <row r="266" spans="3:9" ht="15.5" x14ac:dyDescent="0.35">
      <c r="C266" t="s">
        <v>52</v>
      </c>
      <c r="I266" s="5">
        <v>4622000000000</v>
      </c>
    </row>
    <row r="267" spans="3:9" ht="15.5" x14ac:dyDescent="0.35">
      <c r="C267" t="s">
        <v>365</v>
      </c>
      <c r="I267" s="5">
        <v>3561000000000</v>
      </c>
    </row>
    <row r="268" spans="3:9" ht="15.5" x14ac:dyDescent="0.35">
      <c r="C268" t="s">
        <v>366</v>
      </c>
      <c r="I268" s="5">
        <v>800370000</v>
      </c>
    </row>
    <row r="269" spans="3:9" ht="15.5" x14ac:dyDescent="0.35">
      <c r="C269" t="s">
        <v>367</v>
      </c>
      <c r="I269" s="6">
        <v>0.11310000000000001</v>
      </c>
    </row>
    <row r="270" spans="3:9" ht="15.5" x14ac:dyDescent="0.35">
      <c r="C270" t="s">
        <v>368</v>
      </c>
      <c r="D270" s="6">
        <v>0.18710000000000002</v>
      </c>
    </row>
    <row r="271" spans="3:9" ht="15.5" x14ac:dyDescent="0.35">
      <c r="C271" t="s">
        <v>369</v>
      </c>
      <c r="D271" s="6">
        <v>-3.7100000000000001E-2</v>
      </c>
    </row>
    <row r="272" spans="3:9" ht="15.5" x14ac:dyDescent="0.35">
      <c r="C272" t="s">
        <v>370</v>
      </c>
      <c r="D272" s="6">
        <v>-3.4599999999999999E-2</v>
      </c>
    </row>
    <row r="273" spans="3:9" ht="15.5" x14ac:dyDescent="0.35">
      <c r="C273" t="s">
        <v>371</v>
      </c>
      <c r="D273" s="6">
        <v>-0.79530000000000001</v>
      </c>
    </row>
    <row r="274" spans="3:9" ht="15.5" x14ac:dyDescent="0.35">
      <c r="C274" t="s">
        <v>372</v>
      </c>
      <c r="D274" s="6">
        <v>-0.86709999999999998</v>
      </c>
    </row>
    <row r="275" spans="3:9" ht="15.5" x14ac:dyDescent="0.35">
      <c r="C275" t="s">
        <v>373</v>
      </c>
      <c r="D275" s="6">
        <v>-1.0439000000000001</v>
      </c>
    </row>
    <row r="276" spans="3:9" ht="15.5" x14ac:dyDescent="0.35">
      <c r="C276" t="s">
        <v>374</v>
      </c>
      <c r="I276" s="5">
        <v>465</v>
      </c>
    </row>
    <row r="277" spans="3:9" ht="15.5" x14ac:dyDescent="0.35">
      <c r="C277" t="s">
        <v>631</v>
      </c>
      <c r="I277" s="5">
        <v>465</v>
      </c>
    </row>
    <row r="278" spans="3:9" ht="15.5" x14ac:dyDescent="0.35">
      <c r="C278" t="s">
        <v>632</v>
      </c>
      <c r="I278" s="6">
        <v>-8.3074999999999992</v>
      </c>
    </row>
    <row r="279" spans="3:9" ht="15.5" x14ac:dyDescent="0.35">
      <c r="C279" t="s">
        <v>633</v>
      </c>
      <c r="I279" s="6">
        <v>8.0500000000000002E-2</v>
      </c>
    </row>
    <row r="280" spans="3:9" ht="15.5" x14ac:dyDescent="0.35">
      <c r="C280" t="s">
        <v>375</v>
      </c>
      <c r="I280" t="s">
        <v>1586</v>
      </c>
    </row>
    <row r="281" spans="3:9" ht="15.5" x14ac:dyDescent="0.35">
      <c r="C281" t="s">
        <v>377</v>
      </c>
      <c r="I281" s="5">
        <v>6</v>
      </c>
    </row>
    <row r="282" spans="3:9" ht="15.5" x14ac:dyDescent="0.35">
      <c r="C282" t="s">
        <v>378</v>
      </c>
      <c r="I282" s="6">
        <v>0.55000000000000004</v>
      </c>
    </row>
    <row r="283" spans="3:9" ht="15.5" x14ac:dyDescent="0.35">
      <c r="C283" t="s">
        <v>379</v>
      </c>
      <c r="I283" s="6">
        <v>0.77</v>
      </c>
    </row>
    <row r="284" spans="3:9" ht="15.5" x14ac:dyDescent="0.35">
      <c r="C284" t="s">
        <v>380</v>
      </c>
      <c r="I284" s="6">
        <v>0.19</v>
      </c>
    </row>
    <row r="285" spans="3:9" ht="15.5" x14ac:dyDescent="0.35">
      <c r="C285" t="s">
        <v>381</v>
      </c>
      <c r="I285" s="6">
        <v>0.82</v>
      </c>
    </row>
    <row r="286" spans="3:9" ht="15.5" x14ac:dyDescent="0.35">
      <c r="C286" t="s">
        <v>382</v>
      </c>
      <c r="I286" s="6">
        <v>0.48</v>
      </c>
    </row>
    <row r="287" spans="3:9" ht="15.5" x14ac:dyDescent="0.35">
      <c r="C287" t="s">
        <v>383</v>
      </c>
      <c r="I287" s="6">
        <v>0.28999999999999998</v>
      </c>
    </row>
    <row r="288" spans="3:9" ht="15.5" x14ac:dyDescent="0.35">
      <c r="C288" t="s">
        <v>384</v>
      </c>
      <c r="I288" s="6">
        <v>0.63</v>
      </c>
    </row>
    <row r="289" spans="3:9" ht="15.5" x14ac:dyDescent="0.35">
      <c r="C289" t="s">
        <v>385</v>
      </c>
      <c r="I289" s="5">
        <v>3142000000000</v>
      </c>
    </row>
    <row r="290" spans="3:9" ht="15.5" x14ac:dyDescent="0.35">
      <c r="C290" t="s">
        <v>386</v>
      </c>
      <c r="I290" s="5">
        <v>566000000000</v>
      </c>
    </row>
    <row r="291" spans="3:9" ht="15.5" x14ac:dyDescent="0.35">
      <c r="C291" t="s">
        <v>387</v>
      </c>
      <c r="I291" s="5">
        <v>212000000000</v>
      </c>
    </row>
    <row r="292" spans="3:9" ht="15.5" x14ac:dyDescent="0.35">
      <c r="C292" t="s">
        <v>388</v>
      </c>
      <c r="I292" s="5">
        <v>91000000000</v>
      </c>
    </row>
    <row r="293" spans="3:9" ht="15.5" x14ac:dyDescent="0.35">
      <c r="C293" t="s">
        <v>389</v>
      </c>
      <c r="D293" s="5">
        <v>1066000000000</v>
      </c>
    </row>
    <row r="294" spans="3:9" ht="15.5" x14ac:dyDescent="0.35">
      <c r="C294" t="s">
        <v>390</v>
      </c>
      <c r="D294" s="5">
        <v>2514000000000</v>
      </c>
    </row>
    <row r="295" spans="3:9" ht="15.5" x14ac:dyDescent="0.35">
      <c r="C295" t="s">
        <v>391</v>
      </c>
      <c r="D295" s="5">
        <v>412000000000</v>
      </c>
    </row>
    <row r="296" spans="3:9" ht="15.5" x14ac:dyDescent="0.35">
      <c r="C296" t="s">
        <v>299</v>
      </c>
      <c r="D296" s="5">
        <v>1593000000000</v>
      </c>
    </row>
    <row r="297" spans="3:9" ht="15.5" x14ac:dyDescent="0.35">
      <c r="C297" t="s">
        <v>298</v>
      </c>
      <c r="I297" s="5">
        <v>2102000000000</v>
      </c>
    </row>
    <row r="298" spans="3:9" ht="15.5" x14ac:dyDescent="0.35">
      <c r="C298" t="s">
        <v>297</v>
      </c>
      <c r="D298" s="5">
        <v>0</v>
      </c>
    </row>
    <row r="299" spans="3:9" ht="15.5" x14ac:dyDescent="0.35">
      <c r="C299" t="s">
        <v>296</v>
      </c>
      <c r="D299" s="5">
        <v>5000000000</v>
      </c>
    </row>
    <row r="300" spans="3:9" ht="15.5" x14ac:dyDescent="0.35">
      <c r="C300" t="s">
        <v>23</v>
      </c>
      <c r="D300" s="5">
        <v>5000000000</v>
      </c>
    </row>
    <row r="301" spans="3:9" ht="15.5" x14ac:dyDescent="0.35">
      <c r="C301" t="s">
        <v>20</v>
      </c>
      <c r="D301" s="5">
        <v>-1061000000000</v>
      </c>
    </row>
    <row r="302" spans="3:9" ht="15.5" x14ac:dyDescent="0.35">
      <c r="C302" t="s">
        <v>392</v>
      </c>
      <c r="I302" s="5">
        <v>2102000000000</v>
      </c>
    </row>
    <row r="303" spans="3:9" ht="15.5" x14ac:dyDescent="0.35">
      <c r="C303" t="s">
        <v>393</v>
      </c>
      <c r="I303" s="5">
        <v>642000000000</v>
      </c>
    </row>
    <row r="304" spans="3:9" ht="15.5" x14ac:dyDescent="0.35">
      <c r="C304" t="s">
        <v>394</v>
      </c>
      <c r="I304" s="5">
        <v>-65000000000</v>
      </c>
    </row>
    <row r="305" spans="3:9" ht="15.5" x14ac:dyDescent="0.35">
      <c r="C305" t="s">
        <v>395</v>
      </c>
      <c r="I305" s="5">
        <v>-441000000000</v>
      </c>
    </row>
    <row r="306" spans="3:9" ht="15.5" x14ac:dyDescent="0.35">
      <c r="C306" t="s">
        <v>396</v>
      </c>
      <c r="I306" s="5">
        <v>-65000000000</v>
      </c>
    </row>
    <row r="307" spans="3:9" ht="15.5" x14ac:dyDescent="0.35">
      <c r="C307" t="s">
        <v>397</v>
      </c>
      <c r="I307" s="5">
        <v>577000000000</v>
      </c>
    </row>
  </sheetData>
  <pageMargins left="0.7" right="0.7" top="0.75" bottom="0.75" header="0.3" footer="0.3"/>
  <ignoredErrors>
    <ignoredError sqref="A1:R30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1588</v>
      </c>
      <c r="D2" s="2" vm="387">
        <f ca="1">IFERROR(_xlfn.STOCKHISTORY("XIDX:" &amp; $C$1, D3, , 0, 0, 1), "Libur")</f>
        <v>685</v>
      </c>
      <c r="H2" s="2" vm="387">
        <f ca="1">IFERROR(INDEX(D2:G2,COUNT(D2:G2)),"")</f>
        <v>685</v>
      </c>
      <c r="I2" s="2" vm="388">
        <f t="shared" ref="I2:Z2" ca="1" si="0">IFERROR(_xlfn.STOCKHISTORY("XIDX:" &amp; $C$1, I1, , 0, 0, 1), "Libur")</f>
        <v>830</v>
      </c>
      <c r="J2" s="2" vm="33">
        <f t="shared" ca="1" si="0"/>
        <v>980</v>
      </c>
      <c r="K2" s="2" vm="389">
        <f t="shared" ca="1" si="0"/>
        <v>1170</v>
      </c>
      <c r="L2" s="2" vm="390">
        <f t="shared" ca="1" si="0"/>
        <v>940</v>
      </c>
      <c r="M2" s="2" vm="391">
        <f t="shared" ca="1" si="0"/>
        <v>970</v>
      </c>
      <c r="N2" s="2" vm="309">
        <f t="shared" ca="1" si="0"/>
        <v>985</v>
      </c>
      <c r="O2" s="2" vm="392">
        <f t="shared" ca="1" si="0"/>
        <v>1040</v>
      </c>
      <c r="P2" s="2" vm="24">
        <f t="shared" ca="1" si="0"/>
        <v>1010</v>
      </c>
      <c r="Q2" s="2" vm="393">
        <f t="shared" ca="1" si="0"/>
        <v>1185</v>
      </c>
      <c r="R2" s="2" vm="394">
        <f t="shared" ca="1" si="0"/>
        <v>1335</v>
      </c>
      <c r="S2" s="2" vm="395">
        <f t="shared" ca="1" si="0"/>
        <v>1451.0428999999999</v>
      </c>
      <c r="T2" s="2" vm="396">
        <f t="shared" ca="1" si="0"/>
        <v>1228.9725000000001</v>
      </c>
      <c r="U2" s="2" vm="397">
        <f t="shared" ca="1" si="0"/>
        <v>737.38350000000003</v>
      </c>
      <c r="V2" s="2" vm="398">
        <f t="shared" ca="1" si="0"/>
        <v>786.54240000000004</v>
      </c>
      <c r="W2" s="2" vm="399">
        <f t="shared" ca="1" si="0"/>
        <v>530.91610000000003</v>
      </c>
      <c r="X2" s="2" vm="400">
        <f t="shared" ca="1" si="0"/>
        <v>344.1123</v>
      </c>
      <c r="Y2" s="2" vm="401">
        <f t="shared" ca="1" si="0"/>
        <v>238.42070000000001</v>
      </c>
      <c r="Z2" s="2" vm="402">
        <f t="shared" ca="1" si="0"/>
        <v>90.452399999999997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2557503000000</v>
      </c>
      <c r="H4" s="2">
        <f>IFERROR(SUM(D4:G4)*(4/MAX(1,COUNT(D4:G4))),"")</f>
        <v>10230012000000</v>
      </c>
      <c r="I4" s="2">
        <f t="shared" ref="I4:Z4" si="1">IFERROR(INDEX(I51:I500,MATCH($C$4,$C$51:$C$500,0)),"")</f>
        <v>12616695000000</v>
      </c>
      <c r="J4" s="2">
        <f t="shared" si="1"/>
        <v>11187565000000</v>
      </c>
      <c r="K4" s="2">
        <f t="shared" si="1"/>
        <v>9245032000000</v>
      </c>
      <c r="L4" s="2">
        <f t="shared" si="1"/>
        <v>9126799000000</v>
      </c>
      <c r="M4" s="2">
        <f t="shared" si="1"/>
        <v>9729651000000</v>
      </c>
      <c r="N4" s="2">
        <f t="shared" si="1"/>
        <v>8070737000000</v>
      </c>
      <c r="O4" s="2">
        <f t="shared" si="1"/>
        <v>7608237000000</v>
      </c>
      <c r="P4" s="2">
        <f t="shared" si="1"/>
        <v>7670405000000</v>
      </c>
      <c r="Q4" s="2">
        <f t="shared" si="1"/>
        <v>6442797000000</v>
      </c>
      <c r="R4" s="2">
        <f t="shared" si="1"/>
        <v>6739315000000</v>
      </c>
      <c r="S4" s="2">
        <f t="shared" si="1"/>
        <v>7514286638929</v>
      </c>
      <c r="T4" s="2">
        <f t="shared" si="1"/>
        <v>6344235902316</v>
      </c>
      <c r="U4" s="2">
        <f t="shared" si="1"/>
        <v>5077062064784</v>
      </c>
      <c r="V4" s="2">
        <f t="shared" si="1"/>
        <v>3322669123181</v>
      </c>
      <c r="W4" s="2">
        <f t="shared" si="1"/>
        <v>2178331003289</v>
      </c>
      <c r="X4" s="2">
        <f t="shared" si="1"/>
        <v>1692687370087</v>
      </c>
      <c r="Y4" s="2">
        <f t="shared" si="1"/>
        <v>1332371525317</v>
      </c>
      <c r="Z4" s="2">
        <f t="shared" si="1"/>
        <v>1303221368441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518309000000</v>
      </c>
      <c r="H5" s="2">
        <f>IFERROR(SUM(D5:G5)*(4/MAX(1,COUNT(D5:G5))),"")</f>
        <v>2073236000000</v>
      </c>
      <c r="I5" s="2">
        <f t="shared" ref="I5:Z5" si="2">IFERROR(INDEX(I51:I500,MATCH($C$5,$C$51:$C$500,0)),"")</f>
        <v>2652258000000</v>
      </c>
      <c r="J5" s="2">
        <f t="shared" si="2"/>
        <v>2103751000000</v>
      </c>
      <c r="K5" s="2">
        <f t="shared" si="2"/>
        <v>1893198000000</v>
      </c>
      <c r="L5" s="2">
        <f t="shared" si="2"/>
        <v>1725944000000</v>
      </c>
      <c r="M5" s="2">
        <f t="shared" si="2"/>
        <v>1789360000000</v>
      </c>
      <c r="N5" s="2">
        <f t="shared" si="2"/>
        <v>1311021000000</v>
      </c>
      <c r="O5" s="2">
        <f t="shared" si="2"/>
        <v>1164042000000</v>
      </c>
      <c r="P5" s="2">
        <f t="shared" si="2"/>
        <v>1211001000000</v>
      </c>
      <c r="Q5" s="2">
        <f t="shared" si="2"/>
        <v>841149000000</v>
      </c>
      <c r="R5" s="2">
        <f t="shared" si="2"/>
        <v>842731000000</v>
      </c>
      <c r="S5" s="2">
        <f t="shared" si="2"/>
        <v>1296466779803</v>
      </c>
      <c r="T5" s="2">
        <f t="shared" si="2"/>
        <v>1324922654667</v>
      </c>
      <c r="U5" s="2">
        <f t="shared" si="2"/>
        <v>976714954566</v>
      </c>
      <c r="V5" s="2">
        <f t="shared" si="2"/>
        <v>589100205480</v>
      </c>
      <c r="W5" s="2">
        <f t="shared" si="2"/>
        <v>324823878409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27464792000000</v>
      </c>
      <c r="H6" s="2">
        <f>IFERROR(INDEX(D6:G6,COUNT(D6:G6)),"")</f>
        <v>27464792000000</v>
      </c>
      <c r="I6" s="2">
        <f t="shared" ref="I6:Z6" si="3">IFERROR(INDEX(I51:I500,MATCH($C$6,$C$51:$C$500,0)),"")</f>
        <v>26918736000000</v>
      </c>
      <c r="J6" s="2">
        <f t="shared" si="3"/>
        <v>24615330000000</v>
      </c>
      <c r="K6" s="2">
        <f t="shared" si="3"/>
        <v>22624716000000</v>
      </c>
      <c r="L6" s="2">
        <f t="shared" si="3"/>
        <v>21014931000000</v>
      </c>
      <c r="M6" s="2">
        <f t="shared" si="3"/>
        <v>19394197000000</v>
      </c>
      <c r="N6" s="2">
        <f t="shared" si="3"/>
        <v>17457528000000</v>
      </c>
      <c r="O6" s="2">
        <f t="shared" si="3"/>
        <v>17761568000000</v>
      </c>
      <c r="P6" s="2">
        <f t="shared" si="3"/>
        <v>16644276000000</v>
      </c>
      <c r="Q6" s="2">
        <f t="shared" si="3"/>
        <v>15450765000000</v>
      </c>
      <c r="R6" s="2">
        <f t="shared" si="3"/>
        <v>14297927000000</v>
      </c>
      <c r="S6" s="2">
        <f t="shared" si="3"/>
        <v>13050221279907</v>
      </c>
      <c r="T6" s="2">
        <f t="shared" si="3"/>
        <v>11421370771998</v>
      </c>
      <c r="U6" s="2">
        <f t="shared" si="3"/>
        <v>9765513089701</v>
      </c>
      <c r="V6" s="2">
        <f t="shared" si="3"/>
        <v>8480744962252</v>
      </c>
      <c r="W6" s="2">
        <f t="shared" si="3"/>
        <v>7647434188814</v>
      </c>
      <c r="X6" s="2">
        <f t="shared" si="3"/>
        <v>7252143685708</v>
      </c>
      <c r="Y6" s="2">
        <f t="shared" si="3"/>
        <v>6961025765657</v>
      </c>
      <c r="Z6" s="2">
        <f t="shared" si="3"/>
        <v>6600918824546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18.54</v>
      </c>
      <c r="H7" s="3">
        <f>IFERROR(INDEX(D7:G7,COUNT(D7:G7)),"")</f>
        <v>18.54</v>
      </c>
      <c r="I7" s="3">
        <f t="shared" ref="I7:Z7" si="4">IFERROR(INDEX(I51:I500,MATCH($C$7,$C$51:$C$500,0))/1000000000,"")</f>
        <v>18.54</v>
      </c>
      <c r="J7" s="3">
        <f t="shared" si="4"/>
        <v>18.54</v>
      </c>
      <c r="K7" s="3">
        <f t="shared" si="4"/>
        <v>18.54</v>
      </c>
      <c r="L7" s="3">
        <f t="shared" si="4"/>
        <v>18.559999999999999</v>
      </c>
      <c r="M7" s="3">
        <f t="shared" si="4"/>
        <v>18.559999999999999</v>
      </c>
      <c r="N7" s="3">
        <f t="shared" si="4"/>
        <v>18.559999999999999</v>
      </c>
      <c r="O7" s="3">
        <f t="shared" si="4"/>
        <v>18.559999999999999</v>
      </c>
      <c r="P7" s="3">
        <f t="shared" si="4"/>
        <v>18.559999999999999</v>
      </c>
      <c r="Q7" s="3">
        <f t="shared" si="4"/>
        <v>18.559999999999999</v>
      </c>
      <c r="R7" s="3">
        <f t="shared" si="4"/>
        <v>15.43</v>
      </c>
      <c r="S7" s="3">
        <f t="shared" si="4"/>
        <v>15.33</v>
      </c>
      <c r="T7" s="3">
        <f t="shared" si="4"/>
        <v>15.17</v>
      </c>
      <c r="U7" s="3">
        <f t="shared" si="4"/>
        <v>15.17</v>
      </c>
      <c r="V7" s="3">
        <f t="shared" si="4"/>
        <v>15.17</v>
      </c>
      <c r="W7" s="3">
        <f t="shared" si="4"/>
        <v>15.17</v>
      </c>
      <c r="X7" s="3">
        <f t="shared" si="4"/>
        <v>15.17</v>
      </c>
      <c r="Y7" s="3">
        <f t="shared" si="4"/>
        <v>7.58</v>
      </c>
      <c r="Z7" s="3">
        <f t="shared" si="4"/>
        <v>6.56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-107000000000</v>
      </c>
      <c r="H8" s="2">
        <f>IFERROR(INDEX(D8:G8,COUNT(D8:G8)),"")</f>
        <v>-107000000000</v>
      </c>
      <c r="I8" s="2">
        <f t="shared" ref="I8:Z8" si="5">IFERROR(INDEX(I51:I500,MATCH($C$8,$C$51:$C$500,0)),"")</f>
        <v>-451000000000</v>
      </c>
      <c r="J8" s="2">
        <f t="shared" si="5"/>
        <v>776000000000</v>
      </c>
      <c r="K8" s="2">
        <f t="shared" si="5"/>
        <v>3031000000000</v>
      </c>
      <c r="L8" s="2">
        <f t="shared" si="5"/>
        <v>3307000000000</v>
      </c>
      <c r="M8" s="2">
        <f t="shared" si="5"/>
        <v>3004000000000</v>
      </c>
      <c r="N8" s="2">
        <f t="shared" si="5"/>
        <v>470000000000</v>
      </c>
      <c r="O8" s="2">
        <f t="shared" si="5"/>
        <v>-56000000000</v>
      </c>
      <c r="P8" s="2">
        <f t="shared" si="5"/>
        <v>-175000000000</v>
      </c>
      <c r="Q8" s="2">
        <f t="shared" si="5"/>
        <v>-1365000000000</v>
      </c>
      <c r="R8" s="2">
        <f t="shared" si="5"/>
        <v>-732000000000</v>
      </c>
      <c r="S8" s="2">
        <f t="shared" si="5"/>
        <v>-575000000000</v>
      </c>
      <c r="T8" s="2">
        <f t="shared" si="5"/>
        <v>-1188000000000</v>
      </c>
      <c r="U8" s="2">
        <f t="shared" si="5"/>
        <v>-1260000000000</v>
      </c>
      <c r="V8" s="2">
        <f t="shared" si="5"/>
        <v>119000000000</v>
      </c>
      <c r="W8" s="2">
        <f t="shared" si="5"/>
        <v>-492000000000</v>
      </c>
      <c r="X8" s="2">
        <f t="shared" si="5"/>
        <v>-10000000000</v>
      </c>
      <c r="Y8" s="2">
        <f t="shared" si="5"/>
        <v>12000000000</v>
      </c>
      <c r="Z8" s="2">
        <f t="shared" si="5"/>
        <v>194000000000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-5.77</v>
      </c>
      <c r="H9" s="3">
        <f>IFERROR(INDEX(D9:G9,COUNT(D9:G9)),"")</f>
        <v>-5.77</v>
      </c>
      <c r="I9" s="3">
        <f t="shared" ref="I9:Z9" si="6">IFERROR(INDEX(I51:I500,MATCH($C$9,$C$51:$C$500,0)),"")</f>
        <v>-24.36</v>
      </c>
      <c r="J9" s="3">
        <f t="shared" si="6"/>
        <v>41.89</v>
      </c>
      <c r="K9" s="3">
        <f t="shared" si="6"/>
        <v>163.54</v>
      </c>
      <c r="L9" s="3">
        <f t="shared" si="6"/>
        <v>178.18</v>
      </c>
      <c r="M9" s="3">
        <f t="shared" si="6"/>
        <v>161.84</v>
      </c>
      <c r="N9" s="3">
        <f t="shared" si="6"/>
        <v>25.31</v>
      </c>
      <c r="O9" s="3">
        <f t="shared" si="6"/>
        <v>-3.02</v>
      </c>
      <c r="P9" s="3">
        <f t="shared" si="6"/>
        <v>-9.43</v>
      </c>
      <c r="Q9" s="3">
        <f t="shared" si="6"/>
        <v>-73.55</v>
      </c>
      <c r="R9" s="3">
        <f t="shared" si="6"/>
        <v>-47.44</v>
      </c>
      <c r="S9" s="3">
        <f t="shared" si="6"/>
        <v>-37.54</v>
      </c>
      <c r="T9" s="3">
        <f t="shared" si="6"/>
        <v>-78.34</v>
      </c>
      <c r="U9" s="3">
        <f t="shared" si="6"/>
        <v>-83.1</v>
      </c>
      <c r="V9" s="3">
        <f t="shared" si="6"/>
        <v>7.86</v>
      </c>
      <c r="W9" s="3">
        <f t="shared" si="6"/>
        <v>-32.43</v>
      </c>
      <c r="X9" s="3">
        <f t="shared" si="6"/>
        <v>-0.66</v>
      </c>
      <c r="Y9" s="3">
        <f t="shared" si="6"/>
        <v>1.64</v>
      </c>
      <c r="Z9" s="3">
        <f t="shared" si="6"/>
        <v>29.54</v>
      </c>
    </row>
    <row r="10" spans="1:26" ht="15.5" x14ac:dyDescent="0.35">
      <c r="C10" t="s">
        <v>17</v>
      </c>
      <c r="D10" s="3">
        <f ca="1">IFERROR(IF(D9=0,"",D2/D9),"")</f>
        <v>-118.71750433275564</v>
      </c>
      <c r="I10" s="3">
        <f t="shared" ref="I10:Z10" ca="1" si="7">IFERROR(IF(I9=0,"",I2/I9),"")</f>
        <v>-34.072249589490973</v>
      </c>
      <c r="J10" s="3">
        <f t="shared" ca="1" si="7"/>
        <v>23.394604917641441</v>
      </c>
      <c r="K10" s="3">
        <f t="shared" ca="1" si="7"/>
        <v>7.1542130365659782</v>
      </c>
      <c r="L10" s="3">
        <f t="shared" ca="1" si="7"/>
        <v>5.2755640363677179</v>
      </c>
      <c r="M10" s="3">
        <f t="shared" ca="1" si="7"/>
        <v>5.9935739001482942</v>
      </c>
      <c r="N10" s="3">
        <f t="shared" ca="1" si="7"/>
        <v>38.917423943105497</v>
      </c>
      <c r="O10" s="3">
        <f t="shared" ca="1" si="7"/>
        <v>-344.37086092715231</v>
      </c>
      <c r="P10" s="3">
        <f t="shared" ca="1" si="7"/>
        <v>-107.1049840933192</v>
      </c>
      <c r="Q10" s="3">
        <f t="shared" ca="1" si="7"/>
        <v>-16.111488783140722</v>
      </c>
      <c r="R10" s="3">
        <f t="shared" ca="1" si="7"/>
        <v>-28.140809443507589</v>
      </c>
      <c r="S10" s="3">
        <f t="shared" ca="1" si="7"/>
        <v>-38.653247202983486</v>
      </c>
      <c r="T10" s="3">
        <f t="shared" ca="1" si="7"/>
        <v>-15.687675516977279</v>
      </c>
      <c r="U10" s="3">
        <f t="shared" ca="1" si="7"/>
        <v>-8.8734476534296043</v>
      </c>
      <c r="V10" s="3">
        <f t="shared" ca="1" si="7"/>
        <v>100.06900763358779</v>
      </c>
      <c r="W10" s="3">
        <f t="shared" ca="1" si="7"/>
        <v>-16.371140918902253</v>
      </c>
      <c r="X10" s="3">
        <f t="shared" ca="1" si="7"/>
        <v>-521.38227272727272</v>
      </c>
      <c r="Y10" s="3">
        <f t="shared" ca="1" si="7"/>
        <v>145.37847560975612</v>
      </c>
      <c r="Z10" s="3">
        <f t="shared" ca="1" si="7"/>
        <v>3.0620311442112391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8252745000000</v>
      </c>
      <c r="H11" s="2">
        <f>IFERROR(INDEX(D11:G11,COUNT(D11:G11)),"")</f>
        <v>8252745000000</v>
      </c>
      <c r="I11" s="2">
        <f t="shared" ref="I11:Z11" si="8">IFERROR(INDEX(I51:I500,MATCH($C$11,$C$51:$C$500,0)),"")</f>
        <v>10362347000000</v>
      </c>
      <c r="J11" s="2">
        <f t="shared" si="8"/>
        <v>10195216000000</v>
      </c>
      <c r="K11" s="2">
        <f t="shared" si="8"/>
        <v>10601301000000</v>
      </c>
      <c r="L11" s="2">
        <f t="shared" si="8"/>
        <v>9050103000000</v>
      </c>
      <c r="M11" s="2">
        <f t="shared" si="8"/>
        <v>7161587000000</v>
      </c>
      <c r="N11" s="2">
        <f t="shared" si="8"/>
        <v>5275686000000</v>
      </c>
      <c r="O11" s="2">
        <f t="shared" si="8"/>
        <v>4237924000000</v>
      </c>
      <c r="P11" s="2">
        <f t="shared" si="8"/>
        <v>3243099000000</v>
      </c>
      <c r="Q11" s="2">
        <f t="shared" si="8"/>
        <v>3228549000000</v>
      </c>
      <c r="R11" s="2">
        <f t="shared" si="8"/>
        <v>3467585000000</v>
      </c>
      <c r="S11" s="2">
        <f t="shared" si="8"/>
        <v>3034144319662</v>
      </c>
      <c r="T11" s="2">
        <f t="shared" si="8"/>
        <v>2888343274954</v>
      </c>
      <c r="U11" s="2">
        <f t="shared" si="8"/>
        <v>3463817225281</v>
      </c>
      <c r="V11" s="2">
        <f t="shared" si="8"/>
        <v>2708108605767</v>
      </c>
      <c r="W11" s="2">
        <f t="shared" si="8"/>
        <v>2109129637191</v>
      </c>
      <c r="X11" s="2">
        <f t="shared" si="8"/>
        <v>2235938145227</v>
      </c>
      <c r="Y11" s="2">
        <f t="shared" si="8"/>
        <v>2009261897754</v>
      </c>
      <c r="Z11" s="2">
        <f t="shared" si="8"/>
        <v>2464341405339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-1655000000000</v>
      </c>
      <c r="H12" s="2">
        <f>IFERROR(INDEX(D12:G12,COUNT(D12:G12)),"")</f>
        <v>-1655000000000</v>
      </c>
      <c r="I12" s="2">
        <f t="shared" ref="I12:Z12" si="9">IFERROR(INDEX(I51:I500,MATCH($C$12,$C$51:$C$500,0)),"")</f>
        <v>-2150000000000</v>
      </c>
      <c r="J12" s="2">
        <f t="shared" si="9"/>
        <v>-2747000000000</v>
      </c>
      <c r="K12" s="2">
        <f t="shared" si="9"/>
        <v>-2820000000000</v>
      </c>
      <c r="L12" s="2">
        <f t="shared" si="9"/>
        <v>-643000000000</v>
      </c>
      <c r="M12" s="2">
        <f t="shared" si="9"/>
        <v>1384000000000</v>
      </c>
      <c r="N12" s="2">
        <f t="shared" si="9"/>
        <v>4059000000000</v>
      </c>
      <c r="O12" s="2">
        <f t="shared" si="9"/>
        <v>4400000000000</v>
      </c>
      <c r="P12" s="2">
        <f t="shared" si="9"/>
        <v>4901000000000</v>
      </c>
      <c r="Q12" s="2">
        <f t="shared" si="9"/>
        <v>4059000000000</v>
      </c>
      <c r="R12" s="2">
        <f t="shared" si="9"/>
        <v>2676000000000</v>
      </c>
      <c r="S12" s="2">
        <f t="shared" si="9"/>
        <v>1983000000000</v>
      </c>
      <c r="T12" s="2">
        <f t="shared" si="9"/>
        <v>734000000000</v>
      </c>
      <c r="U12" s="2">
        <f t="shared" si="9"/>
        <v>-1160000000000</v>
      </c>
      <c r="V12" s="2">
        <f t="shared" si="9"/>
        <v>-1351000000000</v>
      </c>
      <c r="W12" s="2">
        <f t="shared" si="9"/>
        <v>-1307000000000</v>
      </c>
      <c r="X12" s="2">
        <f t="shared" si="9"/>
        <v>-1954000000000</v>
      </c>
      <c r="Y12" s="2">
        <f t="shared" si="9"/>
        <v>-1884000000000</v>
      </c>
      <c r="Z12" s="2">
        <f t="shared" si="9"/>
        <v>-2289000000000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6598000000000</v>
      </c>
      <c r="H13" s="2">
        <f>IFERROR(INDEX(D13:G13,COUNT(D13:G13)),"")</f>
        <v>6598000000000</v>
      </c>
      <c r="I13" s="2">
        <f t="shared" ref="I13:Z13" si="10">IFERROR(INDEX(I51:I500,MATCH($C$13,$C$51:$C$500,0)),"")</f>
        <v>8212000000000</v>
      </c>
      <c r="J13" s="2">
        <f t="shared" si="10"/>
        <v>7448000000000</v>
      </c>
      <c r="K13" s="2">
        <f t="shared" si="10"/>
        <v>7781000000000</v>
      </c>
      <c r="L13" s="2">
        <f t="shared" si="10"/>
        <v>8407000000000</v>
      </c>
      <c r="M13" s="2">
        <f t="shared" si="10"/>
        <v>8546000000000</v>
      </c>
      <c r="N13" s="2">
        <f t="shared" si="10"/>
        <v>9335000000000</v>
      </c>
      <c r="O13" s="2">
        <f t="shared" si="10"/>
        <v>8638000000000</v>
      </c>
      <c r="P13" s="2">
        <f t="shared" si="10"/>
        <v>8144000000000</v>
      </c>
      <c r="Q13" s="2">
        <f t="shared" si="10"/>
        <v>7287000000000</v>
      </c>
      <c r="R13" s="2">
        <f t="shared" si="10"/>
        <v>6143000000000</v>
      </c>
      <c r="S13" s="2">
        <f t="shared" si="10"/>
        <v>5018000000000</v>
      </c>
      <c r="T13" s="2">
        <f t="shared" si="10"/>
        <v>3622000000000</v>
      </c>
      <c r="U13" s="2">
        <f t="shared" si="10"/>
        <v>2304000000000</v>
      </c>
      <c r="V13" s="2">
        <f t="shared" si="10"/>
        <v>1357000000000</v>
      </c>
      <c r="W13" s="2">
        <f t="shared" si="10"/>
        <v>802000000000</v>
      </c>
      <c r="X13" s="2">
        <f t="shared" si="10"/>
        <v>282000000000</v>
      </c>
      <c r="Y13" s="2">
        <f t="shared" si="10"/>
        <v>125000000000</v>
      </c>
      <c r="Z13" s="2">
        <f t="shared" si="10"/>
        <v>176000000000</v>
      </c>
    </row>
    <row r="14" spans="1:26" ht="15.5" x14ac:dyDescent="0.35">
      <c r="C14" t="s">
        <v>26</v>
      </c>
      <c r="D14" s="2">
        <f>IFERROR(INDEX(D51:D500,MATCH($C$14,$C$51:$C$500,0)),"")</f>
        <v>-201719000000</v>
      </c>
      <c r="H14" s="2">
        <f>IFERROR(SUM(D14:G14)*(4/MAX(1,COUNT(D14:G14))),"")</f>
        <v>-806876000000</v>
      </c>
      <c r="I14" s="2">
        <f t="shared" ref="I14:Z14" si="11">IFERROR(INDEX(I51:I500,MATCH($C$14,$C$51:$C$500,0)),"")</f>
        <v>-1196730000000</v>
      </c>
      <c r="J14" s="2">
        <f t="shared" si="11"/>
        <v>-1359173000000</v>
      </c>
      <c r="K14" s="2">
        <f t="shared" si="11"/>
        <v>-1208782000000</v>
      </c>
      <c r="L14" s="2">
        <f t="shared" si="11"/>
        <v>-1069334000000</v>
      </c>
      <c r="M14" s="2">
        <f t="shared" si="11"/>
        <v>-1241162000000</v>
      </c>
      <c r="N14" s="2">
        <f t="shared" si="11"/>
        <v>-1235029000000</v>
      </c>
      <c r="O14" s="2">
        <f t="shared" si="11"/>
        <v>-910436000000</v>
      </c>
      <c r="P14" s="2">
        <f t="shared" si="11"/>
        <v>-732298000000</v>
      </c>
      <c r="Q14" s="2">
        <f t="shared" si="11"/>
        <v>-551154000000</v>
      </c>
      <c r="R14" s="2">
        <f t="shared" si="11"/>
        <v>-565799000000</v>
      </c>
      <c r="S14" s="2">
        <f t="shared" si="11"/>
        <v>-486804655851</v>
      </c>
      <c r="T14" s="2">
        <f t="shared" si="11"/>
        <v>-333968474419</v>
      </c>
      <c r="U14" s="2">
        <f t="shared" si="11"/>
        <v>-117142571066</v>
      </c>
      <c r="V14" s="2">
        <f t="shared" si="11"/>
        <v>-54993023264</v>
      </c>
      <c r="W14" s="2">
        <f t="shared" si="11"/>
        <v>-26352395689</v>
      </c>
      <c r="X14" s="2">
        <f t="shared" si="11"/>
        <v>-6464484350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-72394000000</v>
      </c>
      <c r="H15" s="2">
        <f>IFERROR(SUM(D15:G15)*(4/MAX(1,COUNT(D15:G15))),"")</f>
        <v>-289576000000</v>
      </c>
      <c r="I15" s="2">
        <f t="shared" ref="I15:Z15" si="12">IFERROR(INDEX(I51:I500,MATCH($C$15,$C$51:$C$500,0)),"")</f>
        <v>-384166000000</v>
      </c>
      <c r="J15" s="2">
        <f t="shared" si="12"/>
        <v>-377753000000</v>
      </c>
      <c r="K15" s="2">
        <f t="shared" si="12"/>
        <v>-306744000000</v>
      </c>
      <c r="L15" s="2">
        <f t="shared" si="12"/>
        <v>-306545000000</v>
      </c>
      <c r="M15" s="2">
        <f t="shared" si="12"/>
        <v>-308998000000</v>
      </c>
      <c r="N15" s="2">
        <f t="shared" si="12"/>
        <v>-288435000000</v>
      </c>
      <c r="O15" s="2">
        <f t="shared" si="12"/>
        <v>-271822000000</v>
      </c>
      <c r="P15" s="2">
        <f t="shared" si="12"/>
        <v>-301992000000</v>
      </c>
      <c r="Q15" s="2">
        <f t="shared" si="12"/>
        <v>-279484000000</v>
      </c>
      <c r="R15" s="2">
        <f t="shared" si="12"/>
        <v>-330143000000</v>
      </c>
      <c r="S15" s="2">
        <f t="shared" si="12"/>
        <v>-425399859001</v>
      </c>
      <c r="T15" s="2">
        <f t="shared" si="12"/>
        <v>-353225576117</v>
      </c>
      <c r="U15" s="2">
        <f t="shared" si="12"/>
        <v>-296103334862</v>
      </c>
      <c r="V15" s="2">
        <f t="shared" si="12"/>
        <v>-180027980317</v>
      </c>
      <c r="W15" s="2">
        <f t="shared" si="12"/>
        <v>-124766421467</v>
      </c>
      <c r="X15" s="2">
        <f t="shared" si="12"/>
        <v>-93022310631</v>
      </c>
      <c r="Y15" s="2">
        <f t="shared" si="12"/>
        <v>-71260650263</v>
      </c>
      <c r="Z15" s="2">
        <f t="shared" si="12"/>
        <v>-107941158953</v>
      </c>
    </row>
    <row r="16" spans="1:26" ht="15.5" x14ac:dyDescent="0.35">
      <c r="C16" t="s">
        <v>28</v>
      </c>
      <c r="D16" s="2">
        <f>IFERROR(INDEX(D51:D500,MATCH($C$16,$C$51:$C$500,0)),"")</f>
        <v>621703000000</v>
      </c>
      <c r="H16" s="2">
        <f>IFERROR(SUM(D16:G16)*(4/MAX(1,COUNT(D16:G16))),"")</f>
        <v>2486812000000</v>
      </c>
      <c r="I16" s="2">
        <f t="shared" ref="I16:Z16" si="13">IFERROR(INDEX(I51:I500,MATCH($C$16,$C$51:$C$500,0)),"")</f>
        <v>3201755000000</v>
      </c>
      <c r="J16" s="2">
        <f t="shared" si="13"/>
        <v>2705721000000</v>
      </c>
      <c r="K16" s="2">
        <f t="shared" si="13"/>
        <v>2215769000000</v>
      </c>
      <c r="L16" s="2">
        <f t="shared" si="13"/>
        <v>2308621000000</v>
      </c>
      <c r="M16" s="2">
        <f t="shared" si="13"/>
        <v>2396714000000</v>
      </c>
      <c r="N16" s="2">
        <f t="shared" si="13"/>
        <v>1659121000000</v>
      </c>
      <c r="O16" s="2">
        <f t="shared" si="13"/>
        <v>1555103000000</v>
      </c>
      <c r="P16" s="2">
        <f t="shared" si="13"/>
        <v>1599457000000</v>
      </c>
      <c r="Q16" s="2">
        <f t="shared" si="13"/>
        <v>1298013000000</v>
      </c>
      <c r="R16" s="2">
        <f t="shared" si="13"/>
        <v>1500849000000</v>
      </c>
      <c r="S16" s="2">
        <f t="shared" si="13"/>
        <v>2164680750172</v>
      </c>
      <c r="T16" s="2">
        <f t="shared" si="13"/>
        <v>2147368416388</v>
      </c>
      <c r="U16" s="2">
        <f t="shared" si="13"/>
        <v>1709491785185</v>
      </c>
      <c r="V16" s="2">
        <f t="shared" si="13"/>
        <v>1029410856133</v>
      </c>
      <c r="W16" s="2">
        <f t="shared" si="13"/>
        <v>618777509297</v>
      </c>
      <c r="X16" s="2">
        <f t="shared" si="13"/>
        <v>482272893555</v>
      </c>
      <c r="Y16" s="2">
        <f t="shared" si="13"/>
        <v>298743712375</v>
      </c>
      <c r="Z16" s="2">
        <f t="shared" si="13"/>
        <v>505944671634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12699900000000</v>
      </c>
      <c r="H20" s="2">
        <f t="shared" ref="H20:Z20" ca="1" si="14">IFERROR(H21*H2,"")</f>
        <v>12699900000000</v>
      </c>
      <c r="I20" s="2">
        <f t="shared" ca="1" si="14"/>
        <v>15388200000000</v>
      </c>
      <c r="J20" s="2">
        <f t="shared" ca="1" si="14"/>
        <v>18169200000000</v>
      </c>
      <c r="K20" s="2">
        <f t="shared" ca="1" si="14"/>
        <v>21691800000000</v>
      </c>
      <c r="L20" s="2">
        <f t="shared" ca="1" si="14"/>
        <v>17446400000000</v>
      </c>
      <c r="M20" s="2">
        <f t="shared" ca="1" si="14"/>
        <v>18003200000000</v>
      </c>
      <c r="N20" s="2">
        <f t="shared" ca="1" si="14"/>
        <v>18281600000000</v>
      </c>
      <c r="O20" s="2">
        <f t="shared" ca="1" si="14"/>
        <v>19302400000000</v>
      </c>
      <c r="P20" s="2">
        <f t="shared" ca="1" si="14"/>
        <v>18745600000000</v>
      </c>
      <c r="Q20" s="2">
        <f t="shared" ca="1" si="14"/>
        <v>21993600000000</v>
      </c>
      <c r="R20" s="2">
        <f t="shared" ca="1" si="14"/>
        <v>20599050000000</v>
      </c>
      <c r="S20" s="2">
        <f t="shared" ca="1" si="14"/>
        <v>22244487657000</v>
      </c>
      <c r="T20" s="2">
        <f t="shared" ca="1" si="14"/>
        <v>18643512825000</v>
      </c>
      <c r="U20" s="2">
        <f t="shared" ca="1" si="14"/>
        <v>11186107695000</v>
      </c>
      <c r="V20" s="2">
        <f t="shared" ca="1" si="14"/>
        <v>11931848208000</v>
      </c>
      <c r="W20" s="2">
        <f t="shared" ca="1" si="14"/>
        <v>8053997237000</v>
      </c>
      <c r="X20" s="2">
        <f t="shared" ca="1" si="14"/>
        <v>5220183591000</v>
      </c>
      <c r="Y20" s="2">
        <f t="shared" ca="1" si="14"/>
        <v>1807228906000</v>
      </c>
      <c r="Z20" s="2">
        <f t="shared" ca="1" si="14"/>
        <v>593367744000</v>
      </c>
    </row>
    <row r="21" spans="1:26" ht="15.5" x14ac:dyDescent="0.35">
      <c r="C21" t="s">
        <v>11</v>
      </c>
      <c r="D21" s="2">
        <f>IFERROR(INDEX(D51:D500,MATCH($C$7,$C$51:$C$500,0)),"")</f>
        <v>18540000000</v>
      </c>
      <c r="H21" s="2">
        <f>IFERROR(INDEX(D21:G21,COUNT(D21:G21)),"")</f>
        <v>18540000000</v>
      </c>
      <c r="I21" s="2">
        <f t="shared" ref="I21:Z21" si="15">IFERROR(INDEX(I51:I500,MATCH($C$7,$C$51:$C$500,0)),"")</f>
        <v>18540000000</v>
      </c>
      <c r="J21" s="2">
        <f t="shared" si="15"/>
        <v>18540000000</v>
      </c>
      <c r="K21" s="2">
        <f t="shared" si="15"/>
        <v>18540000000</v>
      </c>
      <c r="L21" s="2">
        <f t="shared" si="15"/>
        <v>18560000000</v>
      </c>
      <c r="M21" s="2">
        <f t="shared" si="15"/>
        <v>18560000000</v>
      </c>
      <c r="N21" s="2">
        <f t="shared" si="15"/>
        <v>18560000000</v>
      </c>
      <c r="O21" s="2">
        <f t="shared" si="15"/>
        <v>18560000000</v>
      </c>
      <c r="P21" s="2">
        <f t="shared" si="15"/>
        <v>18560000000</v>
      </c>
      <c r="Q21" s="2">
        <f t="shared" si="15"/>
        <v>18560000000</v>
      </c>
      <c r="R21" s="2">
        <f t="shared" si="15"/>
        <v>15430000000</v>
      </c>
      <c r="S21" s="2">
        <f t="shared" si="15"/>
        <v>15330000000</v>
      </c>
      <c r="T21" s="2">
        <f t="shared" si="15"/>
        <v>15170000000</v>
      </c>
      <c r="U21" s="2">
        <f t="shared" si="15"/>
        <v>15170000000</v>
      </c>
      <c r="V21" s="2">
        <f t="shared" si="15"/>
        <v>15170000000</v>
      </c>
      <c r="W21" s="2">
        <f t="shared" si="15"/>
        <v>15170000000</v>
      </c>
      <c r="X21" s="2">
        <f t="shared" si="15"/>
        <v>15170000000</v>
      </c>
      <c r="Y21" s="2">
        <f t="shared" si="15"/>
        <v>7580000000</v>
      </c>
      <c r="Z21" s="2">
        <f t="shared" si="15"/>
        <v>6560000000</v>
      </c>
    </row>
    <row r="23" spans="1:26" ht="15.5" x14ac:dyDescent="0.35">
      <c r="B23" t="s">
        <v>53</v>
      </c>
      <c r="C23" t="s">
        <v>54</v>
      </c>
      <c r="D23" s="3">
        <f>IFERROR(D5/D6*100,"")</f>
        <v>1.8871761344487881</v>
      </c>
      <c r="H23" s="3">
        <f t="shared" ref="H23:Z23" si="16">IFERROR(H5/H6*100,"")</f>
        <v>7.5487045377951523</v>
      </c>
      <c r="I23" s="3">
        <f t="shared" si="16"/>
        <v>9.8528326144288503</v>
      </c>
      <c r="J23" s="3">
        <f t="shared" si="16"/>
        <v>8.5465074000632946</v>
      </c>
      <c r="K23" s="3">
        <f t="shared" si="16"/>
        <v>8.3678310039339276</v>
      </c>
      <c r="L23" s="3">
        <f t="shared" si="16"/>
        <v>8.2129415509382362</v>
      </c>
      <c r="M23" s="3">
        <f t="shared" si="16"/>
        <v>9.2262649492526041</v>
      </c>
      <c r="N23" s="3">
        <f t="shared" si="16"/>
        <v>7.509774579768683</v>
      </c>
      <c r="O23" s="3">
        <f t="shared" si="16"/>
        <v>6.5537119245327888</v>
      </c>
      <c r="P23" s="3">
        <f t="shared" si="16"/>
        <v>7.2757805746552151</v>
      </c>
      <c r="Q23" s="3">
        <f t="shared" si="16"/>
        <v>5.4440605368083723</v>
      </c>
      <c r="R23" s="3">
        <f t="shared" si="16"/>
        <v>5.8940782114777903</v>
      </c>
      <c r="S23" s="3">
        <f t="shared" si="16"/>
        <v>9.9344428879464868</v>
      </c>
      <c r="T23" s="3">
        <f t="shared" si="16"/>
        <v>11.600382135525615</v>
      </c>
      <c r="U23" s="3">
        <f t="shared" si="16"/>
        <v>10.001675750105466</v>
      </c>
      <c r="V23" s="3">
        <f t="shared" si="16"/>
        <v>6.9463261553330424</v>
      </c>
      <c r="W23" s="3">
        <f t="shared" si="16"/>
        <v>4.2474883783128732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-0.28146113076790824</v>
      </c>
      <c r="H24" s="4">
        <f t="shared" ref="H24:Z24" si="17">IFERROR(_xlfn.RRI(5,M23,H23),"")</f>
        <v>-3.9340900052537986E-2</v>
      </c>
      <c r="I24" s="4">
        <f t="shared" si="17"/>
        <v>5.5812600532575862E-2</v>
      </c>
      <c r="J24" s="4">
        <f t="shared" si="17"/>
        <v>5.4533219049804016E-2</v>
      </c>
      <c r="K24" s="4">
        <f t="shared" si="17"/>
        <v>2.8363518520935438E-2</v>
      </c>
      <c r="L24" s="4">
        <f t="shared" si="17"/>
        <v>8.5713298204445287E-2</v>
      </c>
      <c r="M24" s="4">
        <f t="shared" si="17"/>
        <v>9.3759921460717877E-2</v>
      </c>
      <c r="N24" s="4">
        <f t="shared" si="17"/>
        <v>-5.4423486098734597E-2</v>
      </c>
      <c r="O24" s="4">
        <f t="shared" si="17"/>
        <v>-0.10792162777632264</v>
      </c>
      <c r="P24" s="4">
        <f t="shared" si="17"/>
        <v>-6.1657548986776001E-2</v>
      </c>
      <c r="Q24" s="4">
        <f t="shared" si="17"/>
        <v>-4.7568928887289696E-2</v>
      </c>
      <c r="R24" s="4">
        <f t="shared" si="17"/>
        <v>6.7718429613021547E-2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27.96</v>
      </c>
      <c r="H25" s="3">
        <f>IFERROR(INDEX(D25:G25,COUNT(D25:G25)),"")</f>
        <v>27.96</v>
      </c>
      <c r="I25" s="3">
        <f t="shared" ref="I25:Z25" si="18">IFERROR(INDEX(I51:I500,MATCH($C$25,$C$51:$C$500,0)),"")</f>
        <v>143.66999999999999</v>
      </c>
      <c r="J25" s="3">
        <f t="shared" si="18"/>
        <v>114.71</v>
      </c>
      <c r="K25" s="3">
        <f t="shared" si="18"/>
        <v>99.6</v>
      </c>
      <c r="L25" s="3">
        <f t="shared" si="18"/>
        <v>100.34</v>
      </c>
      <c r="M25" s="3">
        <f t="shared" si="18"/>
        <v>93.5</v>
      </c>
      <c r="N25" s="3">
        <f t="shared" si="18"/>
        <v>71.16</v>
      </c>
      <c r="O25" s="3">
        <f t="shared" si="18"/>
        <v>62.39</v>
      </c>
      <c r="P25" s="3">
        <f t="shared" si="18"/>
        <v>63.87</v>
      </c>
      <c r="Q25" s="3">
        <f t="shared" si="18"/>
        <v>48.19</v>
      </c>
      <c r="R25" s="3">
        <f t="shared" si="18"/>
        <v>55.87</v>
      </c>
      <c r="S25" s="3">
        <f t="shared" si="18"/>
        <v>83.73</v>
      </c>
      <c r="T25" s="3">
        <f t="shared" si="18"/>
        <v>87.36</v>
      </c>
      <c r="U25" s="3">
        <f t="shared" si="18"/>
        <v>64.400000000000006</v>
      </c>
      <c r="V25" s="3">
        <f t="shared" si="18"/>
        <v>38.840000000000003</v>
      </c>
      <c r="W25" s="3">
        <f t="shared" si="18"/>
        <v>21.42</v>
      </c>
      <c r="X25" s="3">
        <f t="shared" si="18"/>
        <v>25.67</v>
      </c>
      <c r="Y25" s="3">
        <f t="shared" si="18"/>
        <v>30</v>
      </c>
      <c r="Z25" s="3">
        <f t="shared" si="18"/>
        <v>60.7</v>
      </c>
    </row>
    <row r="26" spans="1:26" ht="15.5" x14ac:dyDescent="0.35">
      <c r="C26" t="s">
        <v>58</v>
      </c>
      <c r="D26" s="4">
        <f>IFERROR(_xlfn.RRI(5,I25,D25),"")</f>
        <v>-0.27916773947288542</v>
      </c>
      <c r="H26" s="4">
        <f t="shared" ref="H26:Z26" si="19">IFERROR(_xlfn.RRI(5,M25,H25),"")</f>
        <v>-0.21450195000081518</v>
      </c>
      <c r="I26" s="4">
        <f t="shared" si="19"/>
        <v>0.15086936696302211</v>
      </c>
      <c r="J26" s="4">
        <f t="shared" si="19"/>
        <v>0.12952867013274538</v>
      </c>
      <c r="K26" s="4">
        <f t="shared" si="19"/>
        <v>9.2930345558002392E-2</v>
      </c>
      <c r="L26" s="4">
        <f t="shared" si="19"/>
        <v>0.1579863339783445</v>
      </c>
      <c r="M26" s="4">
        <f t="shared" si="19"/>
        <v>0.10847674889155834</v>
      </c>
      <c r="N26" s="4">
        <f t="shared" si="19"/>
        <v>-3.200977963347762E-2</v>
      </c>
      <c r="O26" s="4">
        <f t="shared" si="19"/>
        <v>-6.5110091153218086E-2</v>
      </c>
      <c r="P26" s="4">
        <f t="shared" si="19"/>
        <v>-1.6514080300478184E-3</v>
      </c>
      <c r="Q26" s="4">
        <f t="shared" si="19"/>
        <v>4.4084241655331979E-2</v>
      </c>
      <c r="R26" s="4">
        <f t="shared" si="19"/>
        <v>0.21135612888414923</v>
      </c>
      <c r="S26" s="4">
        <f t="shared" si="19"/>
        <v>0.26675038368948245</v>
      </c>
      <c r="T26" s="4">
        <f t="shared" si="19"/>
        <v>0.238335359948324</v>
      </c>
      <c r="U26" s="4">
        <f t="shared" si="19"/>
        <v>1.1904285664008585E-2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137.94514563106796</v>
      </c>
      <c r="H27" s="3">
        <f t="shared" ref="H27:Z27" si="20">IFERROR(H4/H21,"")</f>
        <v>551.78058252427184</v>
      </c>
      <c r="I27" s="3">
        <f t="shared" si="20"/>
        <v>680.51213592233012</v>
      </c>
      <c r="J27" s="3">
        <f t="shared" si="20"/>
        <v>603.42853290183382</v>
      </c>
      <c r="K27" s="3">
        <f t="shared" si="20"/>
        <v>498.6532901833873</v>
      </c>
      <c r="L27" s="3">
        <f t="shared" si="20"/>
        <v>491.74563577586207</v>
      </c>
      <c r="M27" s="3">
        <f t="shared" si="20"/>
        <v>524.22688577586212</v>
      </c>
      <c r="N27" s="3">
        <f t="shared" si="20"/>
        <v>434.84574353448278</v>
      </c>
      <c r="O27" s="3">
        <f t="shared" si="20"/>
        <v>409.92656249999999</v>
      </c>
      <c r="P27" s="3">
        <f t="shared" si="20"/>
        <v>413.27613146551727</v>
      </c>
      <c r="Q27" s="3">
        <f t="shared" si="20"/>
        <v>347.13345905172412</v>
      </c>
      <c r="R27" s="3">
        <f t="shared" si="20"/>
        <v>436.76701231367468</v>
      </c>
      <c r="S27" s="3">
        <f t="shared" si="20"/>
        <v>490.16873052374427</v>
      </c>
      <c r="T27" s="3">
        <f t="shared" si="20"/>
        <v>418.20935414080424</v>
      </c>
      <c r="U27" s="3">
        <f t="shared" si="20"/>
        <v>334.6777893727093</v>
      </c>
      <c r="V27" s="3">
        <f t="shared" si="20"/>
        <v>219.0289468148319</v>
      </c>
      <c r="W27" s="3">
        <f t="shared" si="20"/>
        <v>143.59466073098221</v>
      </c>
      <c r="X27" s="3">
        <f t="shared" si="20"/>
        <v>111.58123731621622</v>
      </c>
      <c r="Y27" s="3">
        <f t="shared" si="20"/>
        <v>175.77460756160949</v>
      </c>
      <c r="Z27" s="3">
        <f t="shared" si="20"/>
        <v>198.66179396966464</v>
      </c>
    </row>
    <row r="28" spans="1:26" ht="15.5" x14ac:dyDescent="0.35">
      <c r="C28" t="s">
        <v>60</v>
      </c>
      <c r="D28" s="4">
        <f>IFERROR(_xlfn.RRI(5,I27,D27),"")</f>
        <v>-0.27326829168071864</v>
      </c>
      <c r="H28" s="4">
        <f t="shared" ref="H28:Z28" si="21">IFERROR(_xlfn.RRI(5,M27,H27),"")</f>
        <v>1.0297840150527149E-2</v>
      </c>
      <c r="I28" s="4">
        <f t="shared" si="21"/>
        <v>9.3704830519234728E-2</v>
      </c>
      <c r="J28" s="4">
        <f t="shared" si="21"/>
        <v>8.0398459350965901E-2</v>
      </c>
      <c r="K28" s="4">
        <f t="shared" si="21"/>
        <v>3.8273269234452068E-2</v>
      </c>
      <c r="L28" s="4">
        <f t="shared" si="21"/>
        <v>7.2133355420328504E-2</v>
      </c>
      <c r="M28" s="4">
        <f t="shared" si="21"/>
        <v>3.7179423193276939E-2</v>
      </c>
      <c r="N28" s="4">
        <f t="shared" si="21"/>
        <v>-2.3667100176379963E-2</v>
      </c>
      <c r="O28" s="4">
        <f t="shared" si="21"/>
        <v>-3.9928326745920506E-3</v>
      </c>
      <c r="P28" s="4">
        <f t="shared" si="21"/>
        <v>4.3092172404741502E-2</v>
      </c>
      <c r="Q28" s="4">
        <f t="shared" si="21"/>
        <v>9.6475651725711264E-2</v>
      </c>
      <c r="R28" s="4">
        <f t="shared" si="21"/>
        <v>0.24917219156882675</v>
      </c>
      <c r="S28" s="4">
        <f t="shared" si="21"/>
        <v>0.34446928788301112</v>
      </c>
      <c r="T28" s="4">
        <f t="shared" si="21"/>
        <v>0.18928932611588456</v>
      </c>
      <c r="U28" s="4">
        <f t="shared" si="21"/>
        <v>0.10994767993773857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-0.80538734600125284</v>
      </c>
      <c r="I29" s="4">
        <f t="shared" si="22"/>
        <v>0.2524627321070525</v>
      </c>
      <c r="J29" s="4">
        <f t="shared" si="22"/>
        <v>0.15170682730923696</v>
      </c>
      <c r="K29" s="4">
        <f t="shared" si="22"/>
        <v>-7.3749252541360283E-3</v>
      </c>
      <c r="L29" s="4">
        <f t="shared" si="22"/>
        <v>7.3155080213903781E-2</v>
      </c>
      <c r="M29" s="4">
        <f t="shared" si="22"/>
        <v>0.31394041596402478</v>
      </c>
      <c r="N29" s="4">
        <f t="shared" si="22"/>
        <v>0.14056739862157391</v>
      </c>
      <c r="O29" s="4">
        <f t="shared" si="22"/>
        <v>-2.3172068263660514E-2</v>
      </c>
      <c r="P29" s="4">
        <f t="shared" si="22"/>
        <v>0.32537870927578338</v>
      </c>
      <c r="Q29" s="4">
        <f t="shared" si="22"/>
        <v>-0.13746196527653481</v>
      </c>
      <c r="R29" s="4">
        <f t="shared" si="22"/>
        <v>-0.33273617580317694</v>
      </c>
      <c r="S29" s="4">
        <f t="shared" si="22"/>
        <v>-4.1552197802197752E-2</v>
      </c>
      <c r="T29" s="4">
        <f t="shared" si="22"/>
        <v>0.35652173913043467</v>
      </c>
      <c r="U29" s="4">
        <f t="shared" si="22"/>
        <v>0.65808444902162722</v>
      </c>
      <c r="V29" s="4">
        <f t="shared" si="22"/>
        <v>0.81325863678804855</v>
      </c>
      <c r="W29" s="4">
        <f t="shared" si="22"/>
        <v>-0.16556291390728475</v>
      </c>
      <c r="X29" s="4">
        <f t="shared" si="22"/>
        <v>-0.14433333333333329</v>
      </c>
      <c r="Y29" s="4">
        <f t="shared" si="22"/>
        <v>-0.50576606260296542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-0.18916863726990313</v>
      </c>
      <c r="I30" s="4">
        <f t="shared" si="23"/>
        <v>0.12774272149480262</v>
      </c>
      <c r="J30" s="4">
        <f t="shared" si="23"/>
        <v>0.2101164171200271</v>
      </c>
      <c r="K30" s="4">
        <f t="shared" si="23"/>
        <v>1.4047210396949493E-2</v>
      </c>
      <c r="L30" s="4">
        <f t="shared" si="23"/>
        <v>-6.196029025090425E-2</v>
      </c>
      <c r="M30" s="4">
        <f t="shared" si="23"/>
        <v>0.20554677968071569</v>
      </c>
      <c r="N30" s="4">
        <f t="shared" si="23"/>
        <v>6.0789378669460561E-2</v>
      </c>
      <c r="O30" s="4">
        <f t="shared" si="23"/>
        <v>-8.1049175369489208E-3</v>
      </c>
      <c r="P30" s="4">
        <f t="shared" si="23"/>
        <v>0.19053960570230616</v>
      </c>
      <c r="Q30" s="4">
        <f t="shared" si="23"/>
        <v>-0.20522051971630606</v>
      </c>
      <c r="R30" s="4">
        <f t="shared" si="23"/>
        <v>-0.10894558319338316</v>
      </c>
      <c r="S30" s="4">
        <f t="shared" si="23"/>
        <v>0.17206543964273094</v>
      </c>
      <c r="T30" s="4">
        <f t="shared" si="23"/>
        <v>0.24958801396608715</v>
      </c>
      <c r="U30" s="4">
        <f t="shared" si="23"/>
        <v>0.52800711613541873</v>
      </c>
      <c r="V30" s="4">
        <f t="shared" si="23"/>
        <v>0.52532793141363554</v>
      </c>
      <c r="W30" s="4">
        <f t="shared" si="23"/>
        <v>0.28690686879588356</v>
      </c>
      <c r="X30" s="4">
        <f t="shared" si="23"/>
        <v>-0.36520275104521749</v>
      </c>
      <c r="Y30" s="4">
        <f t="shared" si="23"/>
        <v>-0.11520678410640948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1326.48</v>
      </c>
      <c r="H32" s="3">
        <f>IFERROR(INDEX(D32:G32,COUNT(D32:G32)),"")</f>
        <v>1326.48</v>
      </c>
      <c r="I32" s="3">
        <f t="shared" ref="I32:Z32" si="24">IFERROR(INDEX(I51:I500,MATCH($C$32,$C$51:$C$500,0)),"")</f>
        <v>1298.51</v>
      </c>
      <c r="J32" s="3">
        <f t="shared" si="24"/>
        <v>1179.42</v>
      </c>
      <c r="K32" s="3">
        <f t="shared" si="24"/>
        <v>1081.48</v>
      </c>
      <c r="L32" s="3">
        <f t="shared" si="24"/>
        <v>998.91</v>
      </c>
      <c r="M32" s="3">
        <f t="shared" si="24"/>
        <v>914.35</v>
      </c>
      <c r="N32" s="3">
        <f t="shared" si="24"/>
        <v>826.07</v>
      </c>
      <c r="O32" s="3">
        <f t="shared" si="24"/>
        <v>827.17</v>
      </c>
      <c r="P32" s="3">
        <f t="shared" si="24"/>
        <v>774.44</v>
      </c>
      <c r="Q32" s="3">
        <f t="shared" si="24"/>
        <v>720.77</v>
      </c>
      <c r="R32" s="3">
        <f t="shared" si="24"/>
        <v>594.96</v>
      </c>
      <c r="S32" s="3">
        <f t="shared" si="24"/>
        <v>548.20000000000005</v>
      </c>
      <c r="T32" s="3">
        <f t="shared" si="24"/>
        <v>488.87</v>
      </c>
      <c r="U32" s="3">
        <f t="shared" si="24"/>
        <v>420.51</v>
      </c>
      <c r="V32" s="3">
        <f t="shared" si="24"/>
        <v>368.57</v>
      </c>
      <c r="W32" s="3">
        <f t="shared" si="24"/>
        <v>336.72</v>
      </c>
      <c r="X32" s="3">
        <f t="shared" si="24"/>
        <v>323.43</v>
      </c>
      <c r="Y32" s="3">
        <f t="shared" si="24"/>
        <v>612.85</v>
      </c>
      <c r="Z32" s="3">
        <f t="shared" si="24"/>
        <v>609.72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0.54</v>
      </c>
      <c r="H33" s="3">
        <f>IFERROR(INDEX(D33:G33,COUNT(D33:G33)),"")</f>
        <v>0.54</v>
      </c>
      <c r="I33" s="3">
        <f t="shared" ref="I33:Z33" si="25">IFERROR(INDEX(I51:I500,MATCH($C$33,$C$51:$C$500,0)),"")</f>
        <v>0.64</v>
      </c>
      <c r="J33" s="3">
        <f t="shared" si="25"/>
        <v>0.83</v>
      </c>
      <c r="K33" s="3">
        <f t="shared" si="25"/>
        <v>1.08</v>
      </c>
      <c r="L33" s="3">
        <f t="shared" si="25"/>
        <v>0.94</v>
      </c>
      <c r="M33" s="3">
        <f t="shared" si="25"/>
        <v>1.06</v>
      </c>
      <c r="N33" s="3">
        <f t="shared" si="25"/>
        <v>1.19</v>
      </c>
      <c r="O33" s="3">
        <f t="shared" si="25"/>
        <v>1.26</v>
      </c>
      <c r="P33" s="3">
        <f t="shared" si="25"/>
        <v>1.3</v>
      </c>
      <c r="Q33" s="3">
        <f t="shared" si="25"/>
        <v>1.64</v>
      </c>
      <c r="R33" s="3">
        <f t="shared" si="25"/>
        <v>2.2400000000000002</v>
      </c>
      <c r="S33" s="3">
        <f t="shared" si="25"/>
        <v>2.66</v>
      </c>
      <c r="T33" s="3">
        <f t="shared" si="25"/>
        <v>2.56</v>
      </c>
      <c r="U33" s="3">
        <f t="shared" si="25"/>
        <v>1.78</v>
      </c>
      <c r="V33" s="3">
        <f t="shared" si="25"/>
        <v>2.17</v>
      </c>
      <c r="W33" s="3">
        <f t="shared" si="25"/>
        <v>1.61</v>
      </c>
      <c r="X33" s="3">
        <f t="shared" si="25"/>
        <v>1.0900000000000001</v>
      </c>
      <c r="Y33" s="3">
        <f t="shared" si="25"/>
        <v>0.8</v>
      </c>
      <c r="Z33" s="3">
        <f t="shared" si="25"/>
        <v>0.3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25.39</v>
      </c>
      <c r="H34" s="3">
        <f>IFERROR(INDEX(D34:G34,COUNT(D34:G34)),"")</f>
        <v>25.39</v>
      </c>
      <c r="I34" s="3">
        <f t="shared" ref="I34:Z34" si="26">IFERROR(INDEX(I51:I500,MATCH($C$34,$C$51:$C$500,0)),"")</f>
        <v>5.78</v>
      </c>
      <c r="J34" s="3">
        <f t="shared" si="26"/>
        <v>8.5399999999999991</v>
      </c>
      <c r="K34" s="3">
        <f t="shared" si="26"/>
        <v>11.75</v>
      </c>
      <c r="L34" s="3">
        <f t="shared" si="26"/>
        <v>9.3699999999999992</v>
      </c>
      <c r="M34" s="3">
        <f t="shared" si="26"/>
        <v>10.37</v>
      </c>
      <c r="N34" s="3">
        <f t="shared" si="26"/>
        <v>13.84</v>
      </c>
      <c r="O34" s="3">
        <f t="shared" si="26"/>
        <v>16.670000000000002</v>
      </c>
      <c r="P34" s="3">
        <f t="shared" si="26"/>
        <v>15.81</v>
      </c>
      <c r="Q34" s="3">
        <f t="shared" si="26"/>
        <v>24.59</v>
      </c>
      <c r="R34" s="3">
        <f t="shared" si="26"/>
        <v>23.89</v>
      </c>
      <c r="S34" s="3">
        <f t="shared" si="26"/>
        <v>17.440000000000001</v>
      </c>
      <c r="T34" s="3">
        <f t="shared" si="26"/>
        <v>14.31</v>
      </c>
      <c r="U34" s="3">
        <f t="shared" si="26"/>
        <v>11.65</v>
      </c>
      <c r="V34" s="3">
        <f t="shared" si="26"/>
        <v>20.6</v>
      </c>
      <c r="W34" s="3">
        <f t="shared" si="26"/>
        <v>25.26</v>
      </c>
      <c r="X34" s="3">
        <f t="shared" si="26"/>
        <v>13.67</v>
      </c>
      <c r="Y34" s="3">
        <f t="shared" si="26"/>
        <v>16.27</v>
      </c>
      <c r="Z34" s="3">
        <f t="shared" si="26"/>
        <v>3.01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5.15</v>
      </c>
      <c r="H35" s="3">
        <f>IFERROR(INDEX(D35:G35,COUNT(D35:G35)),"")</f>
        <v>5.15</v>
      </c>
      <c r="I35" s="3">
        <f t="shared" ref="I35:Z35" si="27">IFERROR(INDEX(I51:I500,MATCH($C$35,$C$51:$C$500,0)),"")</f>
        <v>1.22</v>
      </c>
      <c r="J35" s="3">
        <f t="shared" si="27"/>
        <v>1.62</v>
      </c>
      <c r="K35" s="3">
        <f t="shared" si="27"/>
        <v>2.35</v>
      </c>
      <c r="L35" s="3">
        <f t="shared" si="27"/>
        <v>1.91</v>
      </c>
      <c r="M35" s="3">
        <f t="shared" si="27"/>
        <v>1.85</v>
      </c>
      <c r="N35" s="3">
        <f t="shared" si="27"/>
        <v>2.27</v>
      </c>
      <c r="O35" s="3">
        <f t="shared" si="27"/>
        <v>2.54</v>
      </c>
      <c r="P35" s="3">
        <f t="shared" si="27"/>
        <v>2.44</v>
      </c>
      <c r="Q35" s="3">
        <f t="shared" si="27"/>
        <v>3.41</v>
      </c>
      <c r="R35" s="3">
        <f t="shared" si="27"/>
        <v>3.06</v>
      </c>
      <c r="S35" s="3">
        <f t="shared" si="27"/>
        <v>2.98</v>
      </c>
      <c r="T35" s="3">
        <f t="shared" si="27"/>
        <v>2.99</v>
      </c>
      <c r="U35" s="3">
        <f t="shared" si="27"/>
        <v>2.2400000000000002</v>
      </c>
      <c r="V35" s="3">
        <f t="shared" si="27"/>
        <v>3.65</v>
      </c>
      <c r="W35" s="3">
        <f t="shared" si="27"/>
        <v>3.77</v>
      </c>
      <c r="X35" s="3">
        <f t="shared" si="27"/>
        <v>3.14</v>
      </c>
      <c r="Y35" s="3">
        <f t="shared" si="27"/>
        <v>2.78</v>
      </c>
      <c r="Z35" s="3">
        <f t="shared" si="27"/>
        <v>0.92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0.21460000000000001</v>
      </c>
      <c r="I36" s="4">
        <f t="shared" si="28"/>
        <v>0.16699999999999998</v>
      </c>
      <c r="J36" s="4">
        <f t="shared" si="28"/>
        <v>0.20920000000000002</v>
      </c>
      <c r="K36" s="4">
        <f t="shared" si="28"/>
        <v>0.2109</v>
      </c>
      <c r="L36" s="4">
        <f t="shared" si="28"/>
        <v>0.14929999999999999</v>
      </c>
      <c r="M36" s="4">
        <f t="shared" si="28"/>
        <v>0.14949999999999999</v>
      </c>
      <c r="N36" s="4">
        <f t="shared" si="28"/>
        <v>0.1193</v>
      </c>
      <c r="O36" s="4">
        <f t="shared" si="28"/>
        <v>0.12809999999999999</v>
      </c>
      <c r="P36" s="4">
        <f t="shared" si="28"/>
        <v>0.15640000000000001</v>
      </c>
      <c r="Q36" s="4">
        <f t="shared" si="28"/>
        <v>0.19690000000000002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24</v>
      </c>
      <c r="I37" s="3">
        <f t="shared" si="29"/>
        <v>24</v>
      </c>
      <c r="J37" s="3">
        <f t="shared" si="29"/>
        <v>24</v>
      </c>
      <c r="K37" s="3">
        <f t="shared" si="29"/>
        <v>21</v>
      </c>
      <c r="L37" s="3">
        <f t="shared" si="29"/>
        <v>15</v>
      </c>
      <c r="M37" s="3">
        <f t="shared" si="29"/>
        <v>14</v>
      </c>
      <c r="N37" s="3">
        <f t="shared" si="29"/>
        <v>8.5</v>
      </c>
      <c r="O37" s="3">
        <f t="shared" si="29"/>
        <v>8</v>
      </c>
      <c r="P37" s="3">
        <f t="shared" si="29"/>
        <v>10</v>
      </c>
      <c r="Q37" s="3">
        <f t="shared" si="29"/>
        <v>9.5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2557503000000</v>
      </c>
      <c r="E51" s="5">
        <v>4224892000000</v>
      </c>
      <c r="F51" s="5">
        <v>2509933000000</v>
      </c>
      <c r="G51" s="5">
        <v>3150144000000</v>
      </c>
      <c r="I51" s="5">
        <v>12616695000000</v>
      </c>
      <c r="J51" s="5">
        <v>11187565000000</v>
      </c>
      <c r="K51" s="5">
        <v>9245032000000</v>
      </c>
      <c r="L51" s="5">
        <v>9126799000000</v>
      </c>
      <c r="M51" s="5">
        <v>9729651000000</v>
      </c>
      <c r="N51" s="5">
        <v>8070737000000</v>
      </c>
      <c r="O51" s="5">
        <v>7608237000000</v>
      </c>
      <c r="P51" s="5">
        <v>7670405000000</v>
      </c>
      <c r="Q51" s="5">
        <v>6442797000000</v>
      </c>
      <c r="R51" s="5">
        <v>6739315000000</v>
      </c>
      <c r="S51" s="5">
        <v>7514286638929</v>
      </c>
      <c r="T51" s="5">
        <v>6344235902316</v>
      </c>
      <c r="U51" s="5">
        <v>5077062064784</v>
      </c>
      <c r="V51" s="5">
        <v>3322669123181</v>
      </c>
      <c r="W51" s="5">
        <v>2178331003289</v>
      </c>
      <c r="X51" s="5">
        <v>1692687370087</v>
      </c>
      <c r="Y51" s="5">
        <v>1332371525317</v>
      </c>
      <c r="Z51" s="5">
        <v>1303221368441</v>
      </c>
    </row>
    <row r="52" spans="2:26" ht="15.5" x14ac:dyDescent="0.35">
      <c r="C52" t="s">
        <v>1332</v>
      </c>
    </row>
    <row r="53" spans="2:26" ht="15.5" x14ac:dyDescent="0.35">
      <c r="C53" t="s">
        <v>97</v>
      </c>
      <c r="D53" s="5">
        <v>31000000000</v>
      </c>
      <c r="E53" s="5">
        <v>24652000000</v>
      </c>
      <c r="F53" s="5">
        <v>43363000000</v>
      </c>
      <c r="G53" s="5">
        <v>77079000000</v>
      </c>
      <c r="I53" s="5">
        <v>153316000000</v>
      </c>
      <c r="J53" s="5">
        <v>201496000000</v>
      </c>
      <c r="K53" s="5">
        <v>62984000000</v>
      </c>
      <c r="L53" s="5">
        <v>139260000000</v>
      </c>
      <c r="M53" s="5">
        <v>352914000000</v>
      </c>
      <c r="N53" s="5">
        <v>50266000000</v>
      </c>
      <c r="O53" s="5">
        <v>124492000000</v>
      </c>
      <c r="P53" s="5">
        <v>115394000000</v>
      </c>
      <c r="Q53" s="5">
        <v>125303000000</v>
      </c>
      <c r="R53" s="5">
        <v>300275000000</v>
      </c>
      <c r="S53" s="5">
        <v>457223325437</v>
      </c>
      <c r="T53" s="5">
        <v>469220185604</v>
      </c>
      <c r="U53" s="5">
        <v>436673495757</v>
      </c>
      <c r="V53" s="5">
        <v>260282670336</v>
      </c>
      <c r="W53" s="5">
        <v>169187209421</v>
      </c>
    </row>
    <row r="54" spans="2:26" ht="15.5" x14ac:dyDescent="0.35">
      <c r="C54" t="s">
        <v>85</v>
      </c>
      <c r="D54" s="5">
        <v>-1367317000000</v>
      </c>
      <c r="E54" s="5">
        <v>-2256203000000</v>
      </c>
      <c r="F54" s="5">
        <v>-1280141000000</v>
      </c>
      <c r="G54" s="5">
        <v>-1754720000000</v>
      </c>
      <c r="I54" s="5">
        <v>-6621761000000</v>
      </c>
      <c r="J54" s="5">
        <v>-5925030000000</v>
      </c>
      <c r="K54" s="5">
        <v>-4685871000000</v>
      </c>
      <c r="L54" s="5">
        <v>-4559218000000</v>
      </c>
      <c r="M54" s="5">
        <v>-4889833000000</v>
      </c>
      <c r="N54" s="5">
        <v>-3949402000000</v>
      </c>
      <c r="O54" s="5">
        <v>-3816495000000</v>
      </c>
      <c r="P54" s="5">
        <v>-4042138000000</v>
      </c>
      <c r="Q54" s="5">
        <v>-3423327000000</v>
      </c>
      <c r="R54" s="5">
        <v>-3449611000000</v>
      </c>
      <c r="S54" s="5">
        <v>-3785577352309</v>
      </c>
      <c r="T54" s="5">
        <v>-3010551468142</v>
      </c>
      <c r="U54" s="5">
        <v>-2530589171262</v>
      </c>
      <c r="V54" s="5">
        <v>-1656106290289</v>
      </c>
      <c r="W54" s="5">
        <v>-1135338808147</v>
      </c>
      <c r="X54" s="5">
        <v>-957985199480</v>
      </c>
      <c r="Y54" s="5">
        <v>-733065104427</v>
      </c>
      <c r="Z54" s="5">
        <v>-704250345578</v>
      </c>
    </row>
    <row r="55" spans="2:26" ht="15.5" x14ac:dyDescent="0.35">
      <c r="C55" t="s">
        <v>1589</v>
      </c>
    </row>
    <row r="56" spans="2:26" ht="15.5" x14ac:dyDescent="0.35">
      <c r="C56" t="s">
        <v>510</v>
      </c>
      <c r="D56" s="5">
        <v>-1367317000000</v>
      </c>
      <c r="E56" s="5">
        <v>-2256203000000</v>
      </c>
      <c r="F56" s="5">
        <v>-1280141000000</v>
      </c>
      <c r="G56" s="5">
        <v>-1754720000000</v>
      </c>
      <c r="I56" s="5">
        <v>-6621761000000</v>
      </c>
      <c r="J56" s="5">
        <v>-5925030000000</v>
      </c>
      <c r="K56" s="5">
        <v>-4685871000000</v>
      </c>
      <c r="L56" s="5">
        <v>-4559218000000</v>
      </c>
      <c r="M56" s="5">
        <v>-4889833000000</v>
      </c>
      <c r="N56" s="5">
        <v>-3949402000000</v>
      </c>
      <c r="O56" s="5">
        <v>-3816495000000</v>
      </c>
      <c r="P56" s="5">
        <v>-4042138000000</v>
      </c>
      <c r="Q56" s="5">
        <v>-3423327000000</v>
      </c>
      <c r="R56" s="5">
        <v>-3449611000000</v>
      </c>
      <c r="S56" s="5">
        <v>-3785577352309</v>
      </c>
      <c r="T56" s="5">
        <v>-3010551468142</v>
      </c>
      <c r="U56" s="5">
        <v>-2530589171262</v>
      </c>
      <c r="V56" s="5">
        <v>-1656106290289</v>
      </c>
      <c r="W56" s="5">
        <v>-1135338808147</v>
      </c>
      <c r="X56" s="5">
        <v>-957985199480</v>
      </c>
      <c r="Y56" s="5">
        <v>-733065104427</v>
      </c>
      <c r="Z56" s="5">
        <v>-704250345578</v>
      </c>
    </row>
    <row r="57" spans="2:26" ht="15.5" x14ac:dyDescent="0.35">
      <c r="C57" t="s">
        <v>86</v>
      </c>
      <c r="D57" s="5">
        <v>1190186000000</v>
      </c>
      <c r="E57" s="5">
        <v>1968689000000</v>
      </c>
      <c r="F57" s="5">
        <v>1229792000000</v>
      </c>
      <c r="G57" s="5">
        <v>1395424000000</v>
      </c>
      <c r="I57" s="5">
        <v>5994934000000</v>
      </c>
      <c r="J57" s="5">
        <v>5262535000000</v>
      </c>
      <c r="K57" s="5">
        <v>4559161000000</v>
      </c>
      <c r="L57" s="5">
        <v>4567581000000</v>
      </c>
      <c r="M57" s="5">
        <v>4839818000000</v>
      </c>
      <c r="N57" s="5">
        <v>4121335000000</v>
      </c>
      <c r="O57" s="5">
        <v>3791742000000</v>
      </c>
      <c r="P57" s="5">
        <v>3628267000000</v>
      </c>
      <c r="Q57" s="5">
        <v>3019470000000</v>
      </c>
      <c r="R57" s="5">
        <v>3289704000000</v>
      </c>
      <c r="S57" s="5">
        <v>3728709286620</v>
      </c>
      <c r="T57" s="5">
        <v>3333684434174</v>
      </c>
      <c r="U57" s="5">
        <v>2546472893522</v>
      </c>
      <c r="V57" s="5">
        <v>1666562832892</v>
      </c>
      <c r="W57" s="5">
        <v>1042992195142</v>
      </c>
      <c r="X57" s="5">
        <v>734702170607</v>
      </c>
      <c r="Y57" s="5">
        <v>599306420890</v>
      </c>
      <c r="Z57" s="5">
        <v>598971022863</v>
      </c>
    </row>
    <row r="58" spans="2:26" ht="15.5" x14ac:dyDescent="0.35">
      <c r="C58" t="s">
        <v>87</v>
      </c>
      <c r="D58" s="5">
        <v>-462409000000</v>
      </c>
      <c r="E58" s="5">
        <v>-629735000000</v>
      </c>
      <c r="F58" s="5">
        <v>-551797000000</v>
      </c>
      <c r="G58" s="5">
        <v>-513975000000</v>
      </c>
      <c r="I58" s="5">
        <v>-2161168000000</v>
      </c>
      <c r="J58" s="5">
        <v>-1815485000000</v>
      </c>
      <c r="K58" s="5">
        <v>-1607737000000</v>
      </c>
      <c r="L58" s="5">
        <v>-1504955000000</v>
      </c>
      <c r="M58" s="5">
        <v>-1481637000000</v>
      </c>
      <c r="N58" s="5">
        <v>-1473246000000</v>
      </c>
      <c r="O58" s="5">
        <v>-1604408000000</v>
      </c>
      <c r="P58" s="5">
        <v>-1478689000000</v>
      </c>
      <c r="Q58" s="5">
        <v>-1396859000000</v>
      </c>
      <c r="R58" s="5">
        <v>-1438539000000</v>
      </c>
      <c r="S58" s="5">
        <v>-1313884183457</v>
      </c>
      <c r="T58" s="5">
        <v>-1086235575662</v>
      </c>
      <c r="U58" s="5">
        <v>-894945514094</v>
      </c>
      <c r="V58" s="5">
        <v>-686189947123</v>
      </c>
      <c r="W58" s="5">
        <v>-545554398085</v>
      </c>
      <c r="X58" s="5">
        <v>-359747220032</v>
      </c>
      <c r="Y58" s="5">
        <v>-403998201611</v>
      </c>
      <c r="Z58" s="5">
        <v>-202830619388</v>
      </c>
    </row>
    <row r="59" spans="2:26" ht="15.5" x14ac:dyDescent="0.35">
      <c r="C59" t="s">
        <v>88</v>
      </c>
      <c r="D59" s="5">
        <v>-405554000000</v>
      </c>
      <c r="E59" s="5">
        <v>-431855000000</v>
      </c>
      <c r="F59" s="5">
        <v>-469309000000</v>
      </c>
      <c r="G59" s="5">
        <v>-436776000000</v>
      </c>
      <c r="I59" s="5">
        <v>-1697407000000</v>
      </c>
      <c r="J59" s="5">
        <v>-1487965000000</v>
      </c>
      <c r="K59" s="5">
        <v>-1378072000000</v>
      </c>
      <c r="L59" s="5">
        <v>-1257680000000</v>
      </c>
      <c r="M59" s="5">
        <v>-1180570000000</v>
      </c>
      <c r="N59" s="5">
        <v>-1166156000000</v>
      </c>
      <c r="O59" s="5">
        <v>-1252875000000</v>
      </c>
      <c r="P59" s="5">
        <v>-1210546000000</v>
      </c>
      <c r="Q59" s="5">
        <v>-1127861000000</v>
      </c>
      <c r="R59" s="5">
        <v>-1168589000000</v>
      </c>
      <c r="S59" s="5">
        <v>-1023508944083</v>
      </c>
      <c r="T59" s="5">
        <v>-812911278465</v>
      </c>
      <c r="U59" s="5">
        <v>-603649163838</v>
      </c>
      <c r="V59" s="5">
        <v>-471420455711</v>
      </c>
      <c r="W59" s="5">
        <v>-380523141993</v>
      </c>
      <c r="X59" s="5">
        <v>-104069478472</v>
      </c>
      <c r="Y59" s="5">
        <v>-244505061306</v>
      </c>
      <c r="Z59" s="5">
        <v>-231307356989</v>
      </c>
    </row>
    <row r="60" spans="2:26" ht="15.5" x14ac:dyDescent="0.35">
      <c r="C60" t="s">
        <v>89</v>
      </c>
      <c r="D60" s="5">
        <v>-113412000000</v>
      </c>
      <c r="E60" s="5">
        <v>-157110000000</v>
      </c>
      <c r="F60" s="5">
        <v>-102646000000</v>
      </c>
      <c r="G60" s="5">
        <v>-121283000000</v>
      </c>
      <c r="I60" s="5">
        <v>-515941000000</v>
      </c>
      <c r="J60" s="5">
        <v>-468597000000</v>
      </c>
      <c r="K60" s="5">
        <v>-389660000000</v>
      </c>
      <c r="L60" s="5">
        <v>-383169000000</v>
      </c>
      <c r="M60" s="5">
        <v>-367590000000</v>
      </c>
      <c r="N60" s="5">
        <v>-356561000000</v>
      </c>
      <c r="O60" s="5">
        <v>-383428000000</v>
      </c>
      <c r="P60" s="5">
        <v>-372585000000</v>
      </c>
      <c r="Q60" s="5">
        <v>-332733000000</v>
      </c>
      <c r="R60" s="5">
        <v>-315528000000</v>
      </c>
      <c r="S60" s="5">
        <v>-352182094225</v>
      </c>
      <c r="T60" s="5">
        <v>-316892367064</v>
      </c>
      <c r="U60" s="5">
        <v>-389985857600</v>
      </c>
      <c r="V60" s="5">
        <v>-240642485018</v>
      </c>
      <c r="W60" s="5">
        <v>-163019416367</v>
      </c>
      <c r="X60" s="5">
        <v>-288813428674</v>
      </c>
      <c r="Y60" s="5">
        <v>-70964073555</v>
      </c>
      <c r="Z60" s="5">
        <v>-76664884554</v>
      </c>
    </row>
    <row r="61" spans="2:26" ht="15.5" x14ac:dyDescent="0.35">
      <c r="C61" t="s">
        <v>94</v>
      </c>
      <c r="U61" s="5">
        <v>47879990924</v>
      </c>
      <c r="V61" s="5">
        <v>7628775995</v>
      </c>
      <c r="W61" s="5">
        <v>3941265025</v>
      </c>
      <c r="X61" s="5">
        <v>-31517014872</v>
      </c>
      <c r="Y61" s="5">
        <v>-102394599566</v>
      </c>
      <c r="Z61" s="5">
        <v>90572025682</v>
      </c>
    </row>
    <row r="62" spans="2:26" ht="15.5" x14ac:dyDescent="0.35">
      <c r="C62" t="s">
        <v>403</v>
      </c>
      <c r="U62" s="5">
        <v>-5718195240</v>
      </c>
      <c r="V62" s="5">
        <v>1259782466</v>
      </c>
      <c r="X62" s="5">
        <v>2119723247</v>
      </c>
      <c r="Y62" s="5">
        <v>831074243</v>
      </c>
      <c r="Z62" s="5">
        <v>283347215</v>
      </c>
    </row>
    <row r="63" spans="2:26" ht="15.5" x14ac:dyDescent="0.35">
      <c r="C63" t="s">
        <v>90</v>
      </c>
      <c r="D63" s="5">
        <v>727777000000</v>
      </c>
      <c r="E63" s="5">
        <v>1338954000000</v>
      </c>
      <c r="F63" s="5">
        <v>677995000000</v>
      </c>
      <c r="G63" s="5">
        <v>881449000000</v>
      </c>
      <c r="I63" s="5">
        <v>3833766000000</v>
      </c>
      <c r="J63" s="5">
        <v>3447050000000</v>
      </c>
      <c r="K63" s="5">
        <v>2951424000000</v>
      </c>
      <c r="L63" s="5">
        <v>3062626000000</v>
      </c>
      <c r="M63" s="5">
        <v>3358181000000</v>
      </c>
      <c r="N63" s="5">
        <v>2648089000000</v>
      </c>
      <c r="O63" s="5">
        <v>2187334000000</v>
      </c>
      <c r="P63" s="5">
        <v>2149578000000</v>
      </c>
      <c r="Q63" s="5">
        <v>1622611000000</v>
      </c>
      <c r="R63" s="5">
        <v>1851165000000</v>
      </c>
      <c r="S63" s="5">
        <v>2414825103163</v>
      </c>
      <c r="T63" s="5">
        <v>2247448858512</v>
      </c>
      <c r="U63" s="5">
        <v>1651527379428</v>
      </c>
      <c r="V63" s="5">
        <v>980372885769</v>
      </c>
      <c r="W63" s="5">
        <v>539458727099</v>
      </c>
      <c r="X63" s="5">
        <v>374954950575</v>
      </c>
      <c r="Y63" s="5">
        <v>195308219279</v>
      </c>
      <c r="Z63" s="5">
        <v>396140403475</v>
      </c>
    </row>
    <row r="64" spans="2:26" ht="15.5" x14ac:dyDescent="0.35">
      <c r="C64" t="s">
        <v>91</v>
      </c>
      <c r="D64" s="5">
        <v>-106074000000</v>
      </c>
      <c r="E64" s="5">
        <v>-131730000000</v>
      </c>
      <c r="F64" s="5">
        <v>-176305000000</v>
      </c>
      <c r="G64" s="5">
        <v>-132407000000</v>
      </c>
      <c r="I64" s="5">
        <v>-632011000000</v>
      </c>
      <c r="J64" s="5">
        <v>-741329000000</v>
      </c>
      <c r="K64" s="5">
        <v>-735655000000</v>
      </c>
      <c r="L64" s="5">
        <v>-754005000000</v>
      </c>
      <c r="M64" s="5">
        <v>-961467000000</v>
      </c>
      <c r="N64" s="5">
        <v>-988968000000</v>
      </c>
      <c r="O64" s="5">
        <v>-632231000000</v>
      </c>
      <c r="P64" s="5">
        <v>-550121000000</v>
      </c>
      <c r="Q64" s="5">
        <v>-324598000000</v>
      </c>
      <c r="R64" s="5">
        <v>-350316000000</v>
      </c>
      <c r="S64" s="5">
        <v>-250144352991</v>
      </c>
      <c r="T64" s="5">
        <v>-100080442124</v>
      </c>
      <c r="U64" s="5">
        <v>57964405757</v>
      </c>
      <c r="V64" s="5">
        <v>49037970364</v>
      </c>
      <c r="W64" s="5">
        <v>79318782198</v>
      </c>
      <c r="X64" s="5">
        <v>107317942980</v>
      </c>
      <c r="Y64" s="5">
        <v>103435493096</v>
      </c>
      <c r="Z64" s="5">
        <v>109804268159</v>
      </c>
    </row>
    <row r="65" spans="3:26" ht="15.5" x14ac:dyDescent="0.35">
      <c r="C65" t="s">
        <v>92</v>
      </c>
      <c r="D65" s="5">
        <v>84819000000</v>
      </c>
      <c r="E65" s="5">
        <v>114492000000</v>
      </c>
      <c r="F65" s="5">
        <v>116004000000</v>
      </c>
      <c r="G65" s="5">
        <v>128291000000</v>
      </c>
      <c r="I65" s="5">
        <v>480461000000</v>
      </c>
      <c r="J65" s="5">
        <v>534365000000</v>
      </c>
      <c r="K65" s="5">
        <v>395908000000</v>
      </c>
      <c r="L65" s="5">
        <v>247414000000</v>
      </c>
      <c r="M65" s="5">
        <v>238258000000</v>
      </c>
      <c r="N65" s="5">
        <v>249599000000</v>
      </c>
      <c r="O65" s="5">
        <v>347036000000</v>
      </c>
      <c r="P65" s="5">
        <v>251960000000</v>
      </c>
      <c r="Q65" s="5">
        <v>224319000000</v>
      </c>
      <c r="R65" s="5">
        <v>271834000000</v>
      </c>
      <c r="S65" s="5">
        <v>287667520993</v>
      </c>
      <c r="T65" s="5">
        <v>229934080697</v>
      </c>
      <c r="U65" s="5">
        <v>169884761702</v>
      </c>
      <c r="V65" s="5">
        <v>101721833255</v>
      </c>
      <c r="W65" s="5">
        <v>102473201789</v>
      </c>
      <c r="X65" s="5">
        <v>110967196941</v>
      </c>
      <c r="Y65" s="5">
        <v>107034860095</v>
      </c>
      <c r="Z65" s="5">
        <v>106490048386</v>
      </c>
    </row>
    <row r="66" spans="3:26" ht="15.5" x14ac:dyDescent="0.35">
      <c r="C66" t="s">
        <v>26</v>
      </c>
      <c r="D66" s="5">
        <v>-201719000000</v>
      </c>
      <c r="E66" s="5">
        <v>-285661000000</v>
      </c>
      <c r="F66" s="5">
        <v>-300963000000</v>
      </c>
      <c r="G66" s="5">
        <v>-283226000000</v>
      </c>
      <c r="I66" s="5">
        <v>-1196730000000</v>
      </c>
      <c r="J66" s="5">
        <v>-1359173000000</v>
      </c>
      <c r="K66" s="5">
        <v>-1208782000000</v>
      </c>
      <c r="L66" s="5">
        <v>-1069334000000</v>
      </c>
      <c r="M66" s="5">
        <v>-1241162000000</v>
      </c>
      <c r="N66" s="5">
        <v>-1235029000000</v>
      </c>
      <c r="O66" s="5">
        <v>-910436000000</v>
      </c>
      <c r="P66" s="5">
        <v>-732298000000</v>
      </c>
      <c r="Q66" s="5">
        <v>-551154000000</v>
      </c>
      <c r="R66" s="5">
        <v>-565799000000</v>
      </c>
      <c r="S66" s="5">
        <v>-486804655851</v>
      </c>
      <c r="T66" s="5">
        <v>-333968474419</v>
      </c>
      <c r="U66" s="5">
        <v>-117142571066</v>
      </c>
      <c r="V66" s="5">
        <v>-54993023264</v>
      </c>
      <c r="W66" s="5">
        <v>-26352395689</v>
      </c>
      <c r="X66" s="5">
        <v>-6464484350</v>
      </c>
    </row>
    <row r="67" spans="3:26" ht="15.5" x14ac:dyDescent="0.35">
      <c r="C67" t="s">
        <v>93</v>
      </c>
      <c r="D67" s="5">
        <v>10826000000</v>
      </c>
      <c r="E67" s="5">
        <v>39439000000</v>
      </c>
      <c r="F67" s="5">
        <v>8654000000</v>
      </c>
      <c r="G67" s="5">
        <v>22528000000</v>
      </c>
      <c r="I67" s="5">
        <v>84258000000</v>
      </c>
      <c r="J67" s="5">
        <v>83479000000</v>
      </c>
      <c r="K67" s="5">
        <v>77219000000</v>
      </c>
      <c r="L67" s="5">
        <v>67915000000</v>
      </c>
      <c r="M67" s="5">
        <v>41437000000</v>
      </c>
      <c r="N67" s="5">
        <v>-3538000000</v>
      </c>
      <c r="O67" s="5">
        <v>-10992000000</v>
      </c>
      <c r="P67" s="5">
        <v>-19391000000</v>
      </c>
      <c r="Q67" s="5">
        <v>-18776000000</v>
      </c>
      <c r="R67" s="5">
        <v>-1984000000</v>
      </c>
      <c r="S67" s="5">
        <v>6526286066</v>
      </c>
      <c r="T67" s="5">
        <v>3953951598</v>
      </c>
      <c r="U67" s="5">
        <v>5222215121</v>
      </c>
      <c r="V67" s="5">
        <v>2309160373</v>
      </c>
      <c r="W67" s="5">
        <v>3197976098</v>
      </c>
      <c r="X67" s="5">
        <v>2815230389</v>
      </c>
      <c r="Y67" s="5">
        <v>-3599366999</v>
      </c>
      <c r="Z67" s="5">
        <v>3314219773</v>
      </c>
    </row>
    <row r="68" spans="3:26" ht="15.5" x14ac:dyDescent="0.35">
      <c r="C68" t="s">
        <v>822</v>
      </c>
      <c r="Q68" s="5">
        <v>65877000000</v>
      </c>
    </row>
    <row r="69" spans="3:26" ht="15.5" x14ac:dyDescent="0.35">
      <c r="C69" t="s">
        <v>98</v>
      </c>
      <c r="D69" s="5">
        <v>-106074000000</v>
      </c>
      <c r="E69" s="5">
        <v>-131730000000</v>
      </c>
      <c r="F69" s="5">
        <v>-176305000000</v>
      </c>
      <c r="G69" s="5">
        <v>-132407000000</v>
      </c>
      <c r="I69" s="5">
        <v>-632011000000</v>
      </c>
      <c r="J69" s="5">
        <v>-741329000000</v>
      </c>
      <c r="K69" s="5">
        <v>-735655000000</v>
      </c>
      <c r="L69" s="5">
        <v>-754005000000</v>
      </c>
      <c r="M69" s="5">
        <v>-961467000000</v>
      </c>
      <c r="N69" s="5">
        <v>-988968000000</v>
      </c>
      <c r="O69" s="5">
        <v>-632231000000</v>
      </c>
      <c r="P69" s="5">
        <v>-550121000000</v>
      </c>
      <c r="Q69" s="5">
        <v>-324598000000</v>
      </c>
      <c r="R69" s="5">
        <v>-350316000000</v>
      </c>
      <c r="S69" s="5">
        <v>-250144352991</v>
      </c>
      <c r="T69" s="5">
        <v>-100080442124</v>
      </c>
      <c r="U69" s="5">
        <v>57964405757</v>
      </c>
      <c r="V69" s="5">
        <v>49037970364</v>
      </c>
      <c r="W69" s="5">
        <v>79318782198</v>
      </c>
      <c r="X69" s="5">
        <v>107317942980</v>
      </c>
      <c r="Y69" s="5">
        <v>103435493096</v>
      </c>
      <c r="Z69" s="5">
        <v>109804268159</v>
      </c>
    </row>
    <row r="70" spans="3:26" ht="15.5" x14ac:dyDescent="0.35">
      <c r="C70" t="s">
        <v>28</v>
      </c>
      <c r="D70" s="5">
        <v>621703000000</v>
      </c>
      <c r="E70" s="5">
        <v>1207224000000</v>
      </c>
      <c r="F70" s="5">
        <v>501690000000</v>
      </c>
      <c r="G70" s="5">
        <v>749042000000</v>
      </c>
      <c r="I70" s="5">
        <v>3201755000000</v>
      </c>
      <c r="J70" s="5">
        <v>2705721000000</v>
      </c>
      <c r="K70" s="5">
        <v>2215769000000</v>
      </c>
      <c r="L70" s="5">
        <v>2308621000000</v>
      </c>
      <c r="M70" s="5">
        <v>2396714000000</v>
      </c>
      <c r="N70" s="5">
        <v>1659121000000</v>
      </c>
      <c r="O70" s="5">
        <v>1555103000000</v>
      </c>
      <c r="P70" s="5">
        <v>1599457000000</v>
      </c>
      <c r="Q70" s="5">
        <v>1298013000000</v>
      </c>
      <c r="R70" s="5">
        <v>1500849000000</v>
      </c>
      <c r="S70" s="5">
        <v>2164680750172</v>
      </c>
      <c r="T70" s="5">
        <v>2147368416388</v>
      </c>
      <c r="U70" s="5">
        <v>1709491785185</v>
      </c>
      <c r="V70" s="5">
        <v>1029410856133</v>
      </c>
      <c r="W70" s="5">
        <v>618777509297</v>
      </c>
      <c r="X70" s="5">
        <v>482272893555</v>
      </c>
      <c r="Y70" s="5">
        <v>298743712375</v>
      </c>
      <c r="Z70" s="5">
        <v>505944671634</v>
      </c>
    </row>
    <row r="71" spans="3:26" ht="15.5" x14ac:dyDescent="0.35">
      <c r="C71" t="s">
        <v>27</v>
      </c>
      <c r="D71" s="5">
        <v>-72394000000</v>
      </c>
      <c r="E71" s="5">
        <v>-140229000000</v>
      </c>
      <c r="F71" s="5">
        <v>-71628000000</v>
      </c>
      <c r="G71" s="5">
        <v>-97140000000</v>
      </c>
      <c r="I71" s="5">
        <v>-384166000000</v>
      </c>
      <c r="J71" s="5">
        <v>-377753000000</v>
      </c>
      <c r="K71" s="5">
        <v>-306744000000</v>
      </c>
      <c r="L71" s="5">
        <v>-306545000000</v>
      </c>
      <c r="M71" s="5">
        <v>-308998000000</v>
      </c>
      <c r="N71" s="5">
        <v>-288435000000</v>
      </c>
      <c r="O71" s="5">
        <v>-271822000000</v>
      </c>
      <c r="P71" s="5">
        <v>-301992000000</v>
      </c>
      <c r="Q71" s="5">
        <v>-279484000000</v>
      </c>
      <c r="R71" s="5">
        <v>-330143000000</v>
      </c>
      <c r="S71" s="5">
        <v>-425399859001</v>
      </c>
      <c r="T71" s="5">
        <v>-353225576117</v>
      </c>
      <c r="U71" s="5">
        <v>-296103334862</v>
      </c>
      <c r="V71" s="5">
        <v>-180027980317</v>
      </c>
      <c r="W71" s="5">
        <v>-124766421467</v>
      </c>
      <c r="X71" s="5">
        <v>-93022310631</v>
      </c>
      <c r="Y71" s="5">
        <v>-71260650263</v>
      </c>
      <c r="Z71" s="5">
        <v>-107941158953</v>
      </c>
    </row>
    <row r="72" spans="3:26" ht="15.5" x14ac:dyDescent="0.35">
      <c r="C72" t="s">
        <v>405</v>
      </c>
      <c r="W72" s="5">
        <v>-123631941314</v>
      </c>
      <c r="X72" s="5">
        <v>-92999988553</v>
      </c>
      <c r="Y72" s="5">
        <v>-73099524004</v>
      </c>
      <c r="Z72" s="5">
        <v>-107443590001</v>
      </c>
    </row>
    <row r="73" spans="3:26" ht="15.5" x14ac:dyDescent="0.35">
      <c r="C73" t="s">
        <v>1206</v>
      </c>
      <c r="W73" s="5">
        <v>-123631941314</v>
      </c>
      <c r="X73" s="5">
        <v>-92999988553</v>
      </c>
      <c r="Y73" s="5">
        <v>-73099524004</v>
      </c>
      <c r="Z73" s="5">
        <v>-107443590001</v>
      </c>
    </row>
    <row r="74" spans="3:26" ht="15.5" x14ac:dyDescent="0.35">
      <c r="C74" t="s">
        <v>406</v>
      </c>
      <c r="D74" s="5">
        <v>-4675000000</v>
      </c>
      <c r="E74" s="5">
        <v>-31684000000</v>
      </c>
      <c r="F74" s="5">
        <v>-3439000000</v>
      </c>
      <c r="G74" s="5">
        <v>-10551000000</v>
      </c>
      <c r="I74" s="5">
        <v>-49563000000</v>
      </c>
      <c r="J74" s="5">
        <v>-65863000000</v>
      </c>
      <c r="K74" s="5">
        <v>-58618000000</v>
      </c>
      <c r="L74" s="5">
        <v>-56914000000</v>
      </c>
      <c r="M74" s="5">
        <v>-49149000000</v>
      </c>
      <c r="N74" s="5">
        <v>-56939000000</v>
      </c>
      <c r="O74" s="5">
        <v>-33577000000</v>
      </c>
      <c r="P74" s="5">
        <v>-47812000000</v>
      </c>
      <c r="Q74" s="5">
        <v>-39461000000</v>
      </c>
      <c r="R74" s="5">
        <v>-155021000000</v>
      </c>
      <c r="S74" s="5">
        <v>-145803279204</v>
      </c>
      <c r="W74" s="5">
        <v>-1134480153</v>
      </c>
      <c r="X74" s="5">
        <v>-22322078</v>
      </c>
      <c r="Y74" s="5">
        <v>1838873741</v>
      </c>
      <c r="Z74" s="5">
        <v>-497568952</v>
      </c>
    </row>
    <row r="75" spans="3:26" ht="15.5" x14ac:dyDescent="0.35">
      <c r="C75" t="s">
        <v>402</v>
      </c>
      <c r="D75" s="5">
        <v>-67719000000</v>
      </c>
      <c r="E75" s="5">
        <v>-108545000000</v>
      </c>
      <c r="F75" s="5">
        <v>-68189000000</v>
      </c>
      <c r="G75" s="5">
        <v>-86589000000</v>
      </c>
      <c r="I75" s="5">
        <v>-334603000000</v>
      </c>
      <c r="J75" s="5">
        <v>-311890000000</v>
      </c>
      <c r="K75" s="5">
        <v>-248126000000</v>
      </c>
      <c r="L75" s="5">
        <v>-249631000000</v>
      </c>
      <c r="M75" s="5">
        <v>-259849000000</v>
      </c>
      <c r="N75" s="5">
        <v>-231496000000</v>
      </c>
      <c r="O75" s="5">
        <v>-238245000000</v>
      </c>
      <c r="P75" s="5">
        <v>-254180000000</v>
      </c>
      <c r="Q75" s="5">
        <v>-240023000000</v>
      </c>
      <c r="R75" s="5">
        <v>-175122000000</v>
      </c>
      <c r="S75" s="5">
        <v>-279596579797</v>
      </c>
    </row>
    <row r="76" spans="3:26" ht="15.5" x14ac:dyDescent="0.35">
      <c r="C76" t="s">
        <v>407</v>
      </c>
      <c r="D76" s="5">
        <v>-72394000000</v>
      </c>
      <c r="E76" s="5">
        <v>-140229000000</v>
      </c>
      <c r="F76" s="5">
        <v>-71628000000</v>
      </c>
      <c r="G76" s="5">
        <v>-97140000000</v>
      </c>
      <c r="I76" s="5">
        <v>-384166000000</v>
      </c>
      <c r="J76" s="5">
        <v>-377753000000</v>
      </c>
      <c r="K76" s="5">
        <v>-306744000000</v>
      </c>
      <c r="L76" s="5">
        <v>-306545000000</v>
      </c>
      <c r="M76" s="5">
        <v>-308998000000</v>
      </c>
      <c r="N76" s="5">
        <v>-288435000000</v>
      </c>
      <c r="O76" s="5">
        <v>-271822000000</v>
      </c>
      <c r="P76" s="5">
        <v>-301992000000</v>
      </c>
      <c r="Q76" s="5">
        <v>-279484000000</v>
      </c>
      <c r="R76" s="5">
        <v>-330143000000</v>
      </c>
      <c r="S76" s="5">
        <v>-425399859001</v>
      </c>
      <c r="T76" s="5">
        <v>-353225576117</v>
      </c>
      <c r="U76" s="5">
        <v>-296103334862</v>
      </c>
      <c r="V76" s="5">
        <v>-180027980317</v>
      </c>
      <c r="W76" s="5">
        <v>-124766421467</v>
      </c>
      <c r="X76" s="5">
        <v>-93022310631</v>
      </c>
      <c r="Y76" s="5">
        <v>-71260650263</v>
      </c>
      <c r="Z76" s="5">
        <v>-107941158953</v>
      </c>
    </row>
    <row r="77" spans="3:26" ht="15.5" x14ac:dyDescent="0.35">
      <c r="C77" t="s">
        <v>99</v>
      </c>
      <c r="D77" s="5">
        <v>549309000000</v>
      </c>
      <c r="E77" s="5">
        <v>1066995000000</v>
      </c>
      <c r="F77" s="5">
        <v>430062000000</v>
      </c>
      <c r="G77" s="5">
        <v>651902000000</v>
      </c>
      <c r="I77" s="5">
        <v>2817589000000</v>
      </c>
      <c r="J77" s="5">
        <v>2327968000000</v>
      </c>
      <c r="K77" s="5">
        <v>1909025000000</v>
      </c>
      <c r="L77" s="5">
        <v>2002076000000</v>
      </c>
      <c r="M77" s="5">
        <v>2087716000000</v>
      </c>
      <c r="N77" s="5">
        <v>1370686000000</v>
      </c>
      <c r="O77" s="5">
        <v>1283281000000</v>
      </c>
      <c r="P77" s="5">
        <v>1297465000000</v>
      </c>
      <c r="Q77" s="5">
        <v>1018529000000</v>
      </c>
      <c r="R77" s="5">
        <v>1170706000000</v>
      </c>
      <c r="S77" s="5">
        <v>1739280891171</v>
      </c>
      <c r="T77" s="5">
        <v>1794142840271</v>
      </c>
      <c r="U77" s="5">
        <v>1413388450323</v>
      </c>
      <c r="V77" s="5">
        <v>849382875816</v>
      </c>
      <c r="W77" s="5">
        <v>494011087830</v>
      </c>
      <c r="X77" s="5">
        <v>389250582924</v>
      </c>
      <c r="Y77" s="5">
        <v>227483062112</v>
      </c>
      <c r="Z77" s="5">
        <v>398003512681</v>
      </c>
    </row>
    <row r="78" spans="3:26" ht="15.5" x14ac:dyDescent="0.35">
      <c r="C78" t="s">
        <v>100</v>
      </c>
      <c r="X78" s="5">
        <v>-131291005236</v>
      </c>
      <c r="Y78" s="5">
        <v>-91155393885</v>
      </c>
      <c r="Z78" s="5">
        <v>-195784134492</v>
      </c>
    </row>
    <row r="79" spans="3:26" ht="15.5" x14ac:dyDescent="0.35">
      <c r="C79" t="s">
        <v>102</v>
      </c>
      <c r="D79" s="5">
        <v>549309000000</v>
      </c>
      <c r="E79" s="5">
        <v>1066995000000</v>
      </c>
      <c r="F79" s="5">
        <v>430062000000</v>
      </c>
      <c r="G79" s="5">
        <v>651902000000</v>
      </c>
      <c r="I79" s="5">
        <v>2817589000000</v>
      </c>
      <c r="J79" s="5">
        <v>2327968000000</v>
      </c>
      <c r="K79" s="5">
        <v>1909025000000</v>
      </c>
      <c r="L79" s="5">
        <v>2002076000000</v>
      </c>
      <c r="M79" s="5">
        <v>2087716000000</v>
      </c>
      <c r="N79" s="5">
        <v>1370686000000</v>
      </c>
      <c r="O79" s="5">
        <v>1283281000000</v>
      </c>
      <c r="P79" s="5">
        <v>1302702000000</v>
      </c>
      <c r="Q79" s="5">
        <v>1018529000000</v>
      </c>
      <c r="R79" s="5">
        <v>1170706000000</v>
      </c>
      <c r="S79" s="5">
        <v>1740300162426</v>
      </c>
      <c r="T79" s="5">
        <v>1794142840271</v>
      </c>
      <c r="U79" s="5">
        <v>1413388450323</v>
      </c>
      <c r="V79" s="5">
        <v>849382875816</v>
      </c>
      <c r="W79" s="5">
        <v>494011087830</v>
      </c>
      <c r="X79" s="5">
        <v>257959577688</v>
      </c>
      <c r="Y79" s="5">
        <v>136327668227</v>
      </c>
      <c r="Z79" s="5">
        <v>202219378189</v>
      </c>
    </row>
    <row r="80" spans="3:26" ht="15.5" x14ac:dyDescent="0.35">
      <c r="C80" t="s">
        <v>103</v>
      </c>
      <c r="E80" s="5">
        <v>-12430000000</v>
      </c>
      <c r="F80" s="5">
        <v>-494000000</v>
      </c>
      <c r="G80" s="5">
        <v>250000000</v>
      </c>
      <c r="I80" s="5">
        <v>-12015000000</v>
      </c>
      <c r="J80" s="5">
        <v>-22721000000</v>
      </c>
      <c r="K80" s="5">
        <v>47157000000</v>
      </c>
      <c r="L80" s="5">
        <v>-136872000000</v>
      </c>
      <c r="M80" s="5">
        <v>54558000000</v>
      </c>
      <c r="N80" s="5">
        <v>-9399000000</v>
      </c>
      <c r="O80" s="5">
        <v>5253000000</v>
      </c>
      <c r="P80" s="5">
        <v>23693000000</v>
      </c>
      <c r="Q80" s="5">
        <v>-52077000000</v>
      </c>
      <c r="R80" s="5">
        <v>-27700000000</v>
      </c>
      <c r="S80" s="5">
        <v>13389942814</v>
      </c>
    </row>
    <row r="81" spans="2:26" ht="15.5" x14ac:dyDescent="0.35">
      <c r="C81" t="s">
        <v>410</v>
      </c>
      <c r="E81" s="5">
        <v>-12430000000</v>
      </c>
      <c r="F81" s="5">
        <v>-494000000</v>
      </c>
      <c r="G81" s="5">
        <v>250000000</v>
      </c>
      <c r="I81" s="5">
        <v>-12015000000</v>
      </c>
      <c r="J81" s="5">
        <v>-22721000000</v>
      </c>
      <c r="K81" s="5">
        <v>47157000000</v>
      </c>
      <c r="L81" s="5">
        <v>-136872000000</v>
      </c>
      <c r="M81" s="5">
        <v>54558000000</v>
      </c>
      <c r="N81" s="5">
        <v>-9399000000</v>
      </c>
      <c r="O81" s="5">
        <v>5253000000</v>
      </c>
      <c r="P81" s="5">
        <v>23693000000</v>
      </c>
      <c r="Q81" s="5">
        <v>-52077000000</v>
      </c>
      <c r="R81" s="5">
        <v>-27700000000</v>
      </c>
      <c r="S81" s="5">
        <v>13389942814</v>
      </c>
    </row>
    <row r="82" spans="2:26" ht="15.5" x14ac:dyDescent="0.35">
      <c r="C82" t="s">
        <v>104</v>
      </c>
      <c r="D82" s="5">
        <v>549309000000</v>
      </c>
      <c r="E82" s="5">
        <v>1054565000000</v>
      </c>
      <c r="F82" s="5">
        <v>429568000000</v>
      </c>
      <c r="G82" s="5">
        <v>652152000000</v>
      </c>
      <c r="I82" s="5">
        <v>2805574000000</v>
      </c>
      <c r="J82" s="5">
        <v>2305247000000</v>
      </c>
      <c r="K82" s="5">
        <v>1956182000000</v>
      </c>
      <c r="L82" s="5">
        <v>1865204000000</v>
      </c>
      <c r="M82" s="5">
        <v>2142274000000</v>
      </c>
      <c r="N82" s="5">
        <v>1361287000000</v>
      </c>
      <c r="O82" s="5">
        <v>1288534000000</v>
      </c>
      <c r="P82" s="5">
        <v>1326395000000</v>
      </c>
      <c r="Q82" s="5">
        <v>966452000000</v>
      </c>
      <c r="R82" s="5">
        <v>1143006000000</v>
      </c>
      <c r="S82" s="5">
        <v>1753690105240</v>
      </c>
      <c r="T82" s="5">
        <v>1794142840271</v>
      </c>
      <c r="U82" s="5">
        <v>1413388450323</v>
      </c>
      <c r="V82" s="5">
        <v>849382875816</v>
      </c>
      <c r="W82" s="5">
        <v>494011087830</v>
      </c>
    </row>
    <row r="83" spans="2:26" ht="15.5" x14ac:dyDescent="0.35">
      <c r="C83" t="s">
        <v>105</v>
      </c>
      <c r="D83" s="5">
        <v>549309000000</v>
      </c>
      <c r="E83" s="5">
        <v>1066995000000</v>
      </c>
      <c r="F83" s="5">
        <v>430062000000</v>
      </c>
      <c r="G83" s="5">
        <v>651902000000</v>
      </c>
      <c r="I83" s="5">
        <v>2817589000000</v>
      </c>
      <c r="J83" s="5">
        <v>2327968000000</v>
      </c>
      <c r="K83" s="5">
        <v>1909025000000</v>
      </c>
      <c r="L83" s="5">
        <v>2002076000000</v>
      </c>
      <c r="M83" s="5">
        <v>2087716000000</v>
      </c>
      <c r="N83" s="5">
        <v>1370686000000</v>
      </c>
      <c r="O83" s="5">
        <v>1283281000000</v>
      </c>
      <c r="P83" s="5">
        <v>1302702000000</v>
      </c>
      <c r="Q83" s="5">
        <v>1018529000000</v>
      </c>
      <c r="R83" s="5">
        <v>1170706000000</v>
      </c>
      <c r="S83" s="5">
        <v>1740300162426</v>
      </c>
      <c r="T83" s="5">
        <v>1794142840271</v>
      </c>
      <c r="U83" s="5">
        <v>1413388450323</v>
      </c>
      <c r="V83" s="5">
        <v>849382875816</v>
      </c>
      <c r="W83" s="5">
        <v>494011087830</v>
      </c>
      <c r="X83" s="5">
        <v>257959577688</v>
      </c>
      <c r="Y83" s="5">
        <v>136327668227</v>
      </c>
      <c r="Z83" s="5">
        <v>202219378189</v>
      </c>
    </row>
    <row r="84" spans="2:26" ht="15.5" x14ac:dyDescent="0.35">
      <c r="C84" t="s">
        <v>7</v>
      </c>
      <c r="D84" s="5">
        <v>518309000000</v>
      </c>
      <c r="E84" s="5">
        <v>1029913000000</v>
      </c>
      <c r="F84" s="5">
        <v>386205000000</v>
      </c>
      <c r="G84" s="5">
        <v>575073000000</v>
      </c>
      <c r="I84" s="5">
        <v>2652258000000</v>
      </c>
      <c r="J84" s="5">
        <v>2103751000000</v>
      </c>
      <c r="K84" s="5">
        <v>1893198000000</v>
      </c>
      <c r="L84" s="5">
        <v>1725944000000</v>
      </c>
      <c r="M84" s="5">
        <v>1789360000000</v>
      </c>
      <c r="N84" s="5">
        <v>1311021000000</v>
      </c>
      <c r="O84" s="5">
        <v>1164042000000</v>
      </c>
      <c r="P84" s="5">
        <v>1211001000000</v>
      </c>
      <c r="Q84" s="5">
        <v>841149000000</v>
      </c>
      <c r="R84" s="5">
        <v>842731000000</v>
      </c>
      <c r="S84" s="5">
        <v>1296466779803</v>
      </c>
      <c r="T84" s="5">
        <v>1324922654667</v>
      </c>
      <c r="U84" s="5">
        <v>976714954566</v>
      </c>
      <c r="V84" s="5">
        <v>589100205480</v>
      </c>
      <c r="W84" s="5">
        <v>324823878409</v>
      </c>
    </row>
    <row r="85" spans="2:26" ht="15.5" x14ac:dyDescent="0.35">
      <c r="C85" t="s">
        <v>106</v>
      </c>
      <c r="D85" s="5">
        <v>549309000000</v>
      </c>
      <c r="E85" s="5">
        <v>1066995000000</v>
      </c>
      <c r="F85" s="5">
        <v>430062000000</v>
      </c>
      <c r="G85" s="5">
        <v>651902000000</v>
      </c>
      <c r="I85" s="5">
        <v>2817589000000</v>
      </c>
      <c r="J85" s="5">
        <v>2327968000000</v>
      </c>
      <c r="K85" s="5">
        <v>1909025000000</v>
      </c>
      <c r="L85" s="5">
        <v>2002076000000</v>
      </c>
      <c r="M85" s="5">
        <v>2087716000000</v>
      </c>
      <c r="N85" s="5">
        <v>1370686000000</v>
      </c>
      <c r="O85" s="5">
        <v>1283281000000</v>
      </c>
      <c r="P85" s="5">
        <v>1302702000000</v>
      </c>
      <c r="Q85" s="5">
        <v>1018529000000</v>
      </c>
      <c r="R85" s="5">
        <v>1170706000000</v>
      </c>
      <c r="S85" s="5">
        <v>1740300162426</v>
      </c>
      <c r="T85" s="5">
        <v>1794142840271</v>
      </c>
      <c r="U85" s="5">
        <v>1413388450323</v>
      </c>
      <c r="V85" s="5">
        <v>849382875816</v>
      </c>
      <c r="W85" s="5">
        <v>494011087830</v>
      </c>
      <c r="X85" s="5">
        <v>257959577688</v>
      </c>
      <c r="Y85" s="5">
        <v>136327668227</v>
      </c>
      <c r="Z85" s="5">
        <v>202219378189</v>
      </c>
    </row>
    <row r="86" spans="2:26" ht="15.5" x14ac:dyDescent="0.35">
      <c r="C86" t="s">
        <v>107</v>
      </c>
      <c r="D86" s="5">
        <v>549309000000</v>
      </c>
      <c r="E86" s="5">
        <v>1054565000000</v>
      </c>
      <c r="F86" s="5">
        <v>429568000000</v>
      </c>
      <c r="G86" s="5">
        <v>652152000000</v>
      </c>
      <c r="I86" s="5">
        <v>2805574000000</v>
      </c>
      <c r="J86" s="5">
        <v>2305247000000</v>
      </c>
      <c r="K86" s="5">
        <v>1956182000000</v>
      </c>
      <c r="L86" s="5">
        <v>1865204000000</v>
      </c>
      <c r="M86" s="5">
        <v>2142274000000</v>
      </c>
      <c r="N86" s="5">
        <v>1361287000000</v>
      </c>
      <c r="O86" s="5">
        <v>1288534000000</v>
      </c>
      <c r="P86" s="5">
        <v>1326395000000</v>
      </c>
      <c r="Q86" s="5">
        <v>966452000000</v>
      </c>
      <c r="R86" s="5">
        <v>1143006000000</v>
      </c>
      <c r="S86" s="5">
        <v>1753690105240</v>
      </c>
      <c r="T86" s="5">
        <v>1794142840271</v>
      </c>
      <c r="U86" s="5">
        <v>1413388450323</v>
      </c>
      <c r="V86" s="5">
        <v>849382875816</v>
      </c>
      <c r="W86" s="5">
        <v>494011087830</v>
      </c>
    </row>
    <row r="87" spans="2:26" ht="15.5" x14ac:dyDescent="0.35">
      <c r="C87" t="s">
        <v>108</v>
      </c>
      <c r="D87" s="5">
        <v>549309000000</v>
      </c>
      <c r="E87" s="5">
        <v>1054565000000</v>
      </c>
      <c r="F87" s="5">
        <v>429568000000</v>
      </c>
      <c r="G87" s="5">
        <v>652152000000</v>
      </c>
      <c r="I87" s="5">
        <v>2805574000000</v>
      </c>
      <c r="J87" s="5">
        <v>2305247000000</v>
      </c>
      <c r="K87" s="5">
        <v>1956182000000</v>
      </c>
      <c r="L87" s="5">
        <v>1865204000000</v>
      </c>
      <c r="M87" s="5">
        <v>2142274000000</v>
      </c>
      <c r="N87" s="5">
        <v>1361287000000</v>
      </c>
      <c r="O87" s="5">
        <v>1288534000000</v>
      </c>
      <c r="P87" s="5">
        <v>1326395000000</v>
      </c>
      <c r="Q87" s="5">
        <v>966452000000</v>
      </c>
      <c r="R87" s="5">
        <v>1143006000000</v>
      </c>
      <c r="S87" s="5">
        <v>1753690105240</v>
      </c>
      <c r="T87" s="5">
        <v>1794142840271</v>
      </c>
      <c r="U87" s="5">
        <v>1413388450323</v>
      </c>
      <c r="V87" s="5">
        <v>849382875816</v>
      </c>
      <c r="W87" s="5">
        <v>494011087830</v>
      </c>
    </row>
    <row r="89" spans="2:26" ht="15.5" x14ac:dyDescent="0.35">
      <c r="B89" t="s">
        <v>109</v>
      </c>
      <c r="C89" t="s">
        <v>110</v>
      </c>
    </row>
    <row r="90" spans="2:26" ht="15.5" x14ac:dyDescent="0.35">
      <c r="C90" t="s">
        <v>111</v>
      </c>
    </row>
    <row r="91" spans="2:26" ht="15.5" x14ac:dyDescent="0.35">
      <c r="C91" t="s">
        <v>19</v>
      </c>
      <c r="D91" s="5">
        <v>8252745000000</v>
      </c>
      <c r="E91" s="5">
        <v>10362347000000</v>
      </c>
      <c r="F91" s="5">
        <v>9033249000000</v>
      </c>
      <c r="G91" s="5">
        <v>10196790000000</v>
      </c>
      <c r="I91" s="5">
        <v>10362347000000</v>
      </c>
      <c r="J91" s="5">
        <v>10195216000000</v>
      </c>
      <c r="K91" s="5">
        <v>10601301000000</v>
      </c>
      <c r="L91" s="5">
        <v>9050103000000</v>
      </c>
      <c r="M91" s="5">
        <v>7161587000000</v>
      </c>
      <c r="N91" s="5">
        <v>5275686000000</v>
      </c>
      <c r="O91" s="5">
        <v>4237924000000</v>
      </c>
      <c r="P91" s="5">
        <v>3243099000000</v>
      </c>
      <c r="Q91" s="5">
        <v>3228549000000</v>
      </c>
      <c r="R91" s="5">
        <v>3467585000000</v>
      </c>
      <c r="S91" s="5">
        <v>3034144319662</v>
      </c>
      <c r="T91" s="5">
        <v>2888343274954</v>
      </c>
      <c r="U91" s="5">
        <v>3463817225281</v>
      </c>
      <c r="V91" s="5">
        <v>2708108605767</v>
      </c>
      <c r="W91" s="5">
        <v>2109129637191</v>
      </c>
      <c r="X91" s="5">
        <v>2235938145227</v>
      </c>
      <c r="Y91" s="5">
        <v>2009261897754</v>
      </c>
      <c r="Z91" s="5">
        <v>2464341405339</v>
      </c>
    </row>
    <row r="92" spans="2:26" ht="15.5" x14ac:dyDescent="0.35">
      <c r="C92" t="s">
        <v>412</v>
      </c>
      <c r="Q92" s="5">
        <v>579000000</v>
      </c>
      <c r="R92" s="5">
        <v>574000000</v>
      </c>
      <c r="S92" s="5">
        <v>588888962</v>
      </c>
      <c r="T92" s="5">
        <v>531045935</v>
      </c>
      <c r="U92" s="5">
        <v>10970331102</v>
      </c>
      <c r="V92" s="5">
        <v>38412798569</v>
      </c>
      <c r="W92" s="5">
        <v>261751937186</v>
      </c>
      <c r="X92" s="5">
        <v>136303983568</v>
      </c>
      <c r="Y92" s="5">
        <v>376090467968</v>
      </c>
      <c r="Z92" s="5">
        <v>182359884414</v>
      </c>
    </row>
    <row r="93" spans="2:26" ht="15.5" x14ac:dyDescent="0.35">
      <c r="C93" t="s">
        <v>113</v>
      </c>
      <c r="D93" s="5">
        <v>85416000000</v>
      </c>
      <c r="E93" s="5">
        <v>85416000000</v>
      </c>
      <c r="F93" s="5">
        <v>84056000000</v>
      </c>
      <c r="G93" s="5">
        <v>84056000000</v>
      </c>
      <c r="I93" s="5">
        <v>85416000000</v>
      </c>
      <c r="J93" s="5">
        <v>83635000000</v>
      </c>
      <c r="K93" s="5">
        <v>83635000000</v>
      </c>
      <c r="L93" s="5">
        <v>84554000000</v>
      </c>
      <c r="M93" s="5">
        <v>89328000000</v>
      </c>
      <c r="N93" s="5">
        <v>86141000000</v>
      </c>
      <c r="U93" s="5">
        <v>42909428269</v>
      </c>
      <c r="V93" s="5">
        <v>31716023166</v>
      </c>
    </row>
    <row r="94" spans="2:26" ht="15.5" x14ac:dyDescent="0.35">
      <c r="C94" t="s">
        <v>115</v>
      </c>
      <c r="V94" s="5">
        <v>188667317372</v>
      </c>
      <c r="W94" s="5">
        <v>202910554841</v>
      </c>
      <c r="X94" s="5">
        <v>121447662724</v>
      </c>
      <c r="Y94" s="5">
        <v>113117659993</v>
      </c>
      <c r="Z94" s="5">
        <v>88793766609</v>
      </c>
    </row>
    <row r="95" spans="2:26" ht="15.5" x14ac:dyDescent="0.35">
      <c r="C95" t="s">
        <v>114</v>
      </c>
      <c r="V95" s="5">
        <v>102746789</v>
      </c>
      <c r="X95" s="5">
        <v>65182569661</v>
      </c>
      <c r="Y95" s="5">
        <v>56882315633</v>
      </c>
      <c r="Z95" s="5">
        <v>57180619118</v>
      </c>
    </row>
    <row r="96" spans="2:26" ht="15.5" x14ac:dyDescent="0.35">
      <c r="C96" t="s">
        <v>116</v>
      </c>
      <c r="D96" s="5">
        <v>650908000000</v>
      </c>
      <c r="E96" s="5">
        <v>659821000000</v>
      </c>
      <c r="F96" s="5">
        <v>689305000000</v>
      </c>
      <c r="G96" s="5">
        <v>695901000000</v>
      </c>
      <c r="I96" s="5">
        <v>659821000000</v>
      </c>
      <c r="J96" s="5">
        <v>776660000000</v>
      </c>
      <c r="K96" s="5">
        <v>733754000000</v>
      </c>
      <c r="L96" s="5">
        <v>780610000000</v>
      </c>
      <c r="M96" s="5">
        <v>866993000000</v>
      </c>
      <c r="N96" s="5">
        <v>937471000000</v>
      </c>
      <c r="O96" s="5">
        <v>1172621000000</v>
      </c>
      <c r="P96" s="5">
        <v>1212155000000</v>
      </c>
      <c r="Q96" s="5">
        <v>957748000000</v>
      </c>
      <c r="R96" s="5">
        <v>937575000000</v>
      </c>
      <c r="S96" s="5">
        <v>874125095817</v>
      </c>
      <c r="T96" s="5">
        <v>764769485039</v>
      </c>
      <c r="U96" s="5">
        <v>498453201984</v>
      </c>
      <c r="V96" s="5">
        <v>467483598704</v>
      </c>
      <c r="W96" s="5">
        <v>277277894330</v>
      </c>
      <c r="X96" s="5">
        <v>179296995188</v>
      </c>
      <c r="Y96" s="5">
        <v>113066221915</v>
      </c>
      <c r="Z96" s="5">
        <v>128161639710</v>
      </c>
    </row>
    <row r="97" spans="3:26" ht="15.5" x14ac:dyDescent="0.35">
      <c r="C97" t="s">
        <v>117</v>
      </c>
      <c r="D97" s="5">
        <v>1654668000000</v>
      </c>
      <c r="E97" s="5">
        <v>1675789000000</v>
      </c>
      <c r="F97" s="5">
        <v>1409693000000</v>
      </c>
      <c r="G97" s="5">
        <v>1583322000000</v>
      </c>
      <c r="I97" s="5">
        <v>1675789000000</v>
      </c>
      <c r="J97" s="5">
        <v>1438720000000</v>
      </c>
      <c r="K97" s="5">
        <v>1236607000000</v>
      </c>
      <c r="L97" s="5">
        <v>1398153000000</v>
      </c>
      <c r="M97" s="5">
        <v>1649373000000</v>
      </c>
      <c r="N97" s="5">
        <v>1466735000000</v>
      </c>
      <c r="O97" s="5">
        <v>1485920000000</v>
      </c>
      <c r="P97" s="5">
        <v>1338700000000</v>
      </c>
      <c r="Q97" s="5">
        <v>838879000000</v>
      </c>
      <c r="R97" s="5">
        <v>764528000000</v>
      </c>
      <c r="S97" s="5">
        <v>449149003860</v>
      </c>
      <c r="T97" s="5">
        <v>305902354588</v>
      </c>
      <c r="U97" s="5">
        <v>224471496907</v>
      </c>
      <c r="V97" s="5">
        <v>144296798260</v>
      </c>
      <c r="W97" s="5">
        <v>64878226703</v>
      </c>
      <c r="X97" s="5">
        <v>133018587975</v>
      </c>
      <c r="Y97" s="5">
        <v>84283903971</v>
      </c>
      <c r="Z97" s="5">
        <v>48509362681</v>
      </c>
    </row>
    <row r="98" spans="3:26" ht="15.5" x14ac:dyDescent="0.35">
      <c r="C98" t="s">
        <v>118</v>
      </c>
      <c r="D98" s="5">
        <v>1654668000000</v>
      </c>
      <c r="E98" s="5">
        <v>1675789000000</v>
      </c>
      <c r="F98" s="5">
        <v>1409693000000</v>
      </c>
      <c r="G98" s="5">
        <v>1583322000000</v>
      </c>
      <c r="I98" s="5">
        <v>1675789000000</v>
      </c>
      <c r="J98" s="5">
        <v>1438720000000</v>
      </c>
      <c r="K98" s="5">
        <v>1236607000000</v>
      </c>
      <c r="L98" s="5">
        <v>1398153000000</v>
      </c>
      <c r="M98" s="5">
        <v>1649373000000</v>
      </c>
      <c r="N98" s="5">
        <v>1466735000000</v>
      </c>
      <c r="O98" s="5">
        <v>1485920000000</v>
      </c>
      <c r="P98" s="5">
        <v>1338700000000</v>
      </c>
      <c r="Q98" s="5">
        <v>838879000000</v>
      </c>
      <c r="R98" s="5">
        <v>764528000000</v>
      </c>
      <c r="S98" s="5">
        <v>449149003860</v>
      </c>
      <c r="T98" s="5">
        <v>305902354588</v>
      </c>
      <c r="U98" s="5">
        <v>224471496907</v>
      </c>
      <c r="V98" s="5">
        <v>144296798260</v>
      </c>
      <c r="W98" s="5">
        <v>64878226703</v>
      </c>
      <c r="X98" s="5">
        <v>133018587975</v>
      </c>
      <c r="Y98" s="5">
        <v>84283903971</v>
      </c>
      <c r="Z98" s="5">
        <v>48509362681</v>
      </c>
    </row>
    <row r="99" spans="3:26" ht="15.5" x14ac:dyDescent="0.35">
      <c r="C99" t="s">
        <v>123</v>
      </c>
      <c r="D99" s="5">
        <v>22196000000</v>
      </c>
      <c r="E99" s="5">
        <v>25598000000</v>
      </c>
      <c r="F99" s="5">
        <v>25525000000</v>
      </c>
      <c r="G99" s="5">
        <v>24281000000</v>
      </c>
      <c r="I99" s="5">
        <v>25598000000</v>
      </c>
      <c r="J99" s="5">
        <v>25406000000</v>
      </c>
      <c r="K99" s="5">
        <v>23519000000</v>
      </c>
      <c r="L99" s="5">
        <v>24487000000</v>
      </c>
      <c r="M99" s="5">
        <v>22232000000</v>
      </c>
      <c r="N99" s="5">
        <v>22440000000</v>
      </c>
      <c r="O99" s="5">
        <v>22957000000</v>
      </c>
      <c r="P99" s="5">
        <v>166737000000</v>
      </c>
      <c r="Q99" s="5">
        <v>7900000000</v>
      </c>
      <c r="R99" s="5">
        <v>4531000000</v>
      </c>
      <c r="S99" s="5">
        <v>6431243714</v>
      </c>
      <c r="T99" s="5">
        <v>10029168762</v>
      </c>
      <c r="U99" s="5">
        <v>1148695478</v>
      </c>
    </row>
    <row r="100" spans="3:26" ht="15.5" x14ac:dyDescent="0.35">
      <c r="C100" t="s">
        <v>119</v>
      </c>
    </row>
    <row r="101" spans="3:26" ht="15.5" x14ac:dyDescent="0.35">
      <c r="C101" t="s">
        <v>97</v>
      </c>
      <c r="D101" s="5">
        <v>55819000000</v>
      </c>
      <c r="E101" s="5">
        <v>55819000000</v>
      </c>
      <c r="F101" s="5">
        <v>66886000000</v>
      </c>
      <c r="G101" s="5">
        <v>67405000000</v>
      </c>
      <c r="I101" s="5">
        <v>55819000000</v>
      </c>
      <c r="J101" s="5">
        <v>66496000000</v>
      </c>
      <c r="K101" s="5">
        <v>-11832000000</v>
      </c>
      <c r="L101" s="5">
        <v>12862000000</v>
      </c>
      <c r="M101" s="5">
        <v>47322000000</v>
      </c>
      <c r="N101" s="5">
        <v>-13367000000</v>
      </c>
      <c r="O101" s="5">
        <v>3566370000000</v>
      </c>
      <c r="P101" s="5">
        <v>3560287000000</v>
      </c>
      <c r="Q101" s="5">
        <v>3573521000000</v>
      </c>
      <c r="R101" s="5">
        <v>963428000000</v>
      </c>
      <c r="S101" s="5">
        <v>825319243789</v>
      </c>
      <c r="T101" s="5">
        <v>849570534082</v>
      </c>
      <c r="U101" s="5">
        <v>849570534082</v>
      </c>
      <c r="V101" s="5">
        <v>851544919932</v>
      </c>
      <c r="W101" s="5">
        <v>866507719588</v>
      </c>
      <c r="X101" s="5">
        <v>898681879810</v>
      </c>
      <c r="Y101" s="5">
        <v>898680656210</v>
      </c>
      <c r="Z101" s="5">
        <v>898680656210</v>
      </c>
    </row>
    <row r="102" spans="3:26" ht="15.5" x14ac:dyDescent="0.35">
      <c r="C102" t="s">
        <v>121</v>
      </c>
      <c r="D102" s="5">
        <v>25079350000000</v>
      </c>
      <c r="E102" s="5">
        <v>27413113000000</v>
      </c>
      <c r="F102" s="5">
        <v>25306177000000</v>
      </c>
      <c r="G102" s="5">
        <v>26263147000000</v>
      </c>
      <c r="I102" s="5">
        <v>27413113000000</v>
      </c>
      <c r="J102" s="5">
        <v>26429775000000</v>
      </c>
      <c r="K102" s="5">
        <v>25747833000000</v>
      </c>
      <c r="L102" s="5">
        <v>23733908000000</v>
      </c>
      <c r="M102" s="5">
        <v>21894719000000</v>
      </c>
      <c r="N102" s="5">
        <v>20645596000000</v>
      </c>
      <c r="O102" s="5">
        <v>18195176000000</v>
      </c>
      <c r="P102" s="5">
        <v>16151959000000</v>
      </c>
      <c r="Q102" s="5">
        <v>15167178000000</v>
      </c>
      <c r="R102" s="5">
        <v>13710690000000</v>
      </c>
      <c r="S102" s="5">
        <v>12544502107460</v>
      </c>
      <c r="T102" s="5">
        <v>11446517617171</v>
      </c>
      <c r="U102" s="5">
        <v>9653114463824</v>
      </c>
      <c r="V102" s="5">
        <v>7025033452099</v>
      </c>
      <c r="W102" s="5">
        <v>5615318264740</v>
      </c>
      <c r="X102" s="5">
        <v>4961053365574</v>
      </c>
      <c r="Y102" s="5">
        <v>4716022005509</v>
      </c>
      <c r="Z102" s="5">
        <v>4728194081264</v>
      </c>
    </row>
    <row r="103" spans="3:26" ht="15.5" x14ac:dyDescent="0.35">
      <c r="C103" t="s">
        <v>122</v>
      </c>
    </row>
    <row r="104" spans="3:26" ht="15.5" x14ac:dyDescent="0.35">
      <c r="C104" t="s">
        <v>1230</v>
      </c>
    </row>
    <row r="105" spans="3:26" ht="15.5" x14ac:dyDescent="0.35">
      <c r="C105" t="s">
        <v>124</v>
      </c>
      <c r="D105" s="5">
        <v>1223030000000</v>
      </c>
      <c r="E105" s="5">
        <v>1212204000000</v>
      </c>
      <c r="F105" s="5">
        <v>1178449000000</v>
      </c>
      <c r="G105" s="5">
        <v>1182713000000</v>
      </c>
      <c r="I105" s="5">
        <v>1212204000000</v>
      </c>
      <c r="J105" s="5">
        <v>1144342000000</v>
      </c>
      <c r="K105" s="5">
        <v>1081157000000</v>
      </c>
      <c r="L105" s="5">
        <v>1075208000000</v>
      </c>
      <c r="M105" s="5">
        <v>956261000000</v>
      </c>
      <c r="N105" s="5">
        <v>493178000000</v>
      </c>
      <c r="O105" s="5">
        <v>369140000000</v>
      </c>
      <c r="P105" s="5">
        <v>317707000000</v>
      </c>
      <c r="Q105" s="5">
        <v>309293000000</v>
      </c>
      <c r="R105" s="5">
        <v>495008000000</v>
      </c>
      <c r="S105" s="5">
        <v>498447809618</v>
      </c>
      <c r="T105" s="5">
        <v>462117615109</v>
      </c>
      <c r="U105" s="5">
        <v>255962738972</v>
      </c>
      <c r="V105" s="5">
        <v>360672016338</v>
      </c>
    </row>
    <row r="106" spans="3:26" ht="15.5" x14ac:dyDescent="0.35">
      <c r="C106" t="s">
        <v>413</v>
      </c>
      <c r="D106" s="5">
        <v>10024045000000</v>
      </c>
      <c r="E106" s="5">
        <v>9906248000000</v>
      </c>
      <c r="F106" s="5">
        <v>10042594000000</v>
      </c>
      <c r="G106" s="5">
        <v>9996598000000</v>
      </c>
      <c r="I106" s="5">
        <v>9906248000000</v>
      </c>
      <c r="J106" s="5">
        <v>9590551000000</v>
      </c>
      <c r="K106" s="5">
        <v>7553308000000</v>
      </c>
      <c r="L106" s="5">
        <v>7411005000000</v>
      </c>
      <c r="M106" s="5">
        <v>7688812000000</v>
      </c>
      <c r="N106" s="5">
        <v>7562673000000</v>
      </c>
      <c r="O106" s="5">
        <v>6726283000000</v>
      </c>
      <c r="P106" s="5">
        <v>6680330000000</v>
      </c>
      <c r="Q106" s="5">
        <v>5687152000000</v>
      </c>
      <c r="R106" s="5">
        <v>4801296000000</v>
      </c>
      <c r="S106" s="5">
        <v>4146600316173</v>
      </c>
      <c r="T106" s="5">
        <v>3638867946664</v>
      </c>
      <c r="U106" s="5">
        <v>3401518388763</v>
      </c>
      <c r="V106" s="5">
        <v>2237284157364</v>
      </c>
      <c r="W106" s="5">
        <v>2110538328855</v>
      </c>
      <c r="X106" s="5">
        <v>1728721812507</v>
      </c>
      <c r="Y106" s="5">
        <v>1630787886174</v>
      </c>
      <c r="Z106" s="5">
        <v>1486864502825</v>
      </c>
    </row>
    <row r="107" spans="3:26" ht="15.5" x14ac:dyDescent="0.35">
      <c r="C107" t="s">
        <v>126</v>
      </c>
      <c r="D107" s="5">
        <v>3292554000000</v>
      </c>
      <c r="E107" s="5">
        <v>3255042000000</v>
      </c>
      <c r="F107" s="5">
        <v>3051165000000</v>
      </c>
      <c r="G107" s="5">
        <v>3052280000000</v>
      </c>
      <c r="I107" s="5">
        <v>3255042000000</v>
      </c>
      <c r="J107" s="5">
        <v>3042347000000</v>
      </c>
      <c r="K107" s="5">
        <v>2834852000000</v>
      </c>
      <c r="L107" s="5">
        <v>2691013000000</v>
      </c>
      <c r="M107" s="5">
        <v>2503919000000</v>
      </c>
      <c r="N107" s="5">
        <v>2594980000000</v>
      </c>
      <c r="O107" s="5">
        <v>3089106000000</v>
      </c>
      <c r="P107" s="5">
        <v>3113950000000</v>
      </c>
      <c r="Q107" s="5">
        <v>3137453000000</v>
      </c>
      <c r="R107" s="5">
        <v>3033847000000</v>
      </c>
      <c r="S107" s="5">
        <v>2961998869084</v>
      </c>
      <c r="T107" s="5">
        <v>2351718580232</v>
      </c>
      <c r="U107" s="5">
        <v>1779148712810</v>
      </c>
      <c r="V107" s="5">
        <v>1240096106293</v>
      </c>
      <c r="W107" s="5">
        <v>2383992116329</v>
      </c>
      <c r="X107" s="5">
        <v>2012889541100</v>
      </c>
      <c r="Y107" s="5">
        <v>1524697443132</v>
      </c>
      <c r="Z107" s="5">
        <v>1288806464327</v>
      </c>
    </row>
    <row r="108" spans="3:26" ht="15.5" x14ac:dyDescent="0.35">
      <c r="C108" t="s">
        <v>127</v>
      </c>
      <c r="D108" s="5">
        <v>4358234000000</v>
      </c>
      <c r="E108" s="5">
        <v>4387706000000</v>
      </c>
      <c r="F108" s="5">
        <v>4881856000000</v>
      </c>
      <c r="G108" s="5">
        <v>4940908000000</v>
      </c>
      <c r="I108" s="5">
        <v>4387706000000</v>
      </c>
      <c r="J108" s="5">
        <v>4996056000000</v>
      </c>
      <c r="K108" s="5">
        <v>5189234000000</v>
      </c>
      <c r="L108" s="5">
        <v>5349310000000</v>
      </c>
      <c r="M108" s="5">
        <v>5528006000000</v>
      </c>
      <c r="N108" s="5">
        <v>5523308000000</v>
      </c>
      <c r="O108" s="5">
        <v>5373220000000</v>
      </c>
      <c r="P108" s="5">
        <v>4962427000000</v>
      </c>
      <c r="Q108" s="5">
        <v>4931376000000</v>
      </c>
      <c r="R108" s="5">
        <v>4907851000000</v>
      </c>
      <c r="S108" s="5">
        <v>4521082771854</v>
      </c>
      <c r="T108" s="5">
        <v>4203671074999</v>
      </c>
      <c r="U108" s="5">
        <v>3552003922156</v>
      </c>
      <c r="V108" s="5">
        <v>3180142935353</v>
      </c>
      <c r="W108" s="5">
        <v>971707755409</v>
      </c>
      <c r="X108" s="5">
        <v>398986423539</v>
      </c>
      <c r="Y108" s="5">
        <v>421952749242</v>
      </c>
      <c r="Z108" s="5">
        <v>434373565032</v>
      </c>
    </row>
    <row r="109" spans="3:26" ht="15.5" x14ac:dyDescent="0.35">
      <c r="C109" t="s">
        <v>128</v>
      </c>
      <c r="D109" s="5">
        <v>7506000000</v>
      </c>
      <c r="E109" s="5">
        <v>7506000000</v>
      </c>
      <c r="F109" s="5">
        <v>8466000000</v>
      </c>
      <c r="G109" s="5">
        <v>8466000000</v>
      </c>
      <c r="I109" s="5">
        <v>7506000000</v>
      </c>
      <c r="J109" s="5">
        <v>8466000000</v>
      </c>
      <c r="K109" s="5">
        <v>9837000000</v>
      </c>
      <c r="L109" s="5">
        <v>14138000000</v>
      </c>
      <c r="M109" s="5">
        <v>17038000000</v>
      </c>
      <c r="N109" s="5">
        <v>16041000000</v>
      </c>
      <c r="O109" s="5">
        <v>21848000000</v>
      </c>
      <c r="P109" s="5">
        <v>14997000000</v>
      </c>
      <c r="Q109" s="5">
        <v>10302000000</v>
      </c>
      <c r="R109" s="5">
        <v>20536000000</v>
      </c>
      <c r="S109" s="5">
        <v>2911874162</v>
      </c>
      <c r="T109" s="5">
        <v>14249525546</v>
      </c>
      <c r="U109" s="5">
        <v>11365424216</v>
      </c>
      <c r="V109" s="5">
        <v>7179971845</v>
      </c>
      <c r="W109" s="5">
        <v>845402661</v>
      </c>
      <c r="X109" s="5">
        <v>550524310</v>
      </c>
      <c r="Y109" s="5">
        <v>299519727</v>
      </c>
      <c r="Z109" s="5">
        <v>140651163</v>
      </c>
    </row>
    <row r="110" spans="3:26" ht="15.5" x14ac:dyDescent="0.35">
      <c r="C110" t="s">
        <v>133</v>
      </c>
      <c r="D110" s="5">
        <v>20726860000000</v>
      </c>
      <c r="E110" s="5">
        <v>20575309000000</v>
      </c>
      <c r="F110" s="5">
        <v>20889768000000</v>
      </c>
      <c r="G110" s="5">
        <v>20934431000000</v>
      </c>
      <c r="I110" s="5">
        <v>20575309000000</v>
      </c>
      <c r="J110" s="5">
        <v>20592927000000</v>
      </c>
      <c r="K110" s="5">
        <v>18367382000000</v>
      </c>
      <c r="L110" s="5">
        <v>18298708000000</v>
      </c>
      <c r="M110" s="5">
        <v>18773692000000</v>
      </c>
      <c r="N110" s="5">
        <v>18609591000000</v>
      </c>
      <c r="O110" s="5">
        <v>18000848000000</v>
      </c>
      <c r="P110" s="5">
        <v>18137058000000</v>
      </c>
      <c r="Q110" s="5">
        <v>16538985000000</v>
      </c>
      <c r="R110" s="5">
        <v>15361560000000</v>
      </c>
      <c r="S110" s="5">
        <v>13714216452790</v>
      </c>
      <c r="T110" s="5">
        <v>11836960003745</v>
      </c>
      <c r="U110" s="5">
        <v>10461756918033</v>
      </c>
      <c r="V110" s="5">
        <v>7998358275145</v>
      </c>
      <c r="W110" s="5">
        <v>5909548557576</v>
      </c>
      <c r="X110" s="5">
        <v>4417288771353</v>
      </c>
      <c r="Y110" s="5">
        <v>3837924337920</v>
      </c>
      <c r="Z110" s="5">
        <v>3380249279611</v>
      </c>
    </row>
    <row r="111" spans="3:26" ht="15.5" x14ac:dyDescent="0.35">
      <c r="C111" t="s">
        <v>134</v>
      </c>
      <c r="D111" s="5">
        <v>45806210000000</v>
      </c>
      <c r="E111" s="5">
        <v>47988422000000</v>
      </c>
      <c r="F111" s="5">
        <v>46195945000000</v>
      </c>
      <c r="G111" s="5">
        <v>47197578000000</v>
      </c>
      <c r="I111" s="5">
        <v>47988422000000</v>
      </c>
      <c r="J111" s="5">
        <v>47022702000000</v>
      </c>
      <c r="K111" s="5">
        <v>44115215000000</v>
      </c>
      <c r="L111" s="5">
        <v>42032616000000</v>
      </c>
      <c r="M111" s="5">
        <v>40668411000000</v>
      </c>
      <c r="N111" s="5">
        <v>39255187000000</v>
      </c>
      <c r="O111" s="5">
        <v>36196024000000</v>
      </c>
      <c r="P111" s="5">
        <v>34289017000000</v>
      </c>
      <c r="Q111" s="5">
        <v>31706163000000</v>
      </c>
      <c r="R111" s="5">
        <v>29072250000000</v>
      </c>
      <c r="S111" s="5">
        <v>26258718560250</v>
      </c>
      <c r="T111" s="5">
        <v>23283477620916</v>
      </c>
      <c r="U111" s="5">
        <v>20114871381857</v>
      </c>
      <c r="V111" s="5">
        <v>15023391727244</v>
      </c>
      <c r="W111" s="5">
        <v>11524866822316</v>
      </c>
      <c r="X111" s="5">
        <v>9378342136927</v>
      </c>
      <c r="Y111" s="5">
        <v>8553946343429</v>
      </c>
      <c r="Z111" s="5">
        <v>8108443360875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11213029000000</v>
      </c>
      <c r="E114" s="5">
        <v>14242835000000</v>
      </c>
      <c r="F114" s="5">
        <v>14082145000000</v>
      </c>
      <c r="G114" s="5">
        <v>15250388000000</v>
      </c>
      <c r="I114" s="5">
        <v>14242835000000</v>
      </c>
      <c r="J114" s="5">
        <v>13308121000000</v>
      </c>
      <c r="K114" s="5">
        <v>10625396000000</v>
      </c>
      <c r="L114" s="5">
        <v>10809037000000</v>
      </c>
      <c r="M114" s="5">
        <v>10963375000000</v>
      </c>
      <c r="N114" s="5">
        <v>11609414000000</v>
      </c>
      <c r="O114" s="5">
        <v>8368189000000</v>
      </c>
      <c r="P114" s="5">
        <v>7994843000000</v>
      </c>
      <c r="Q114" s="5">
        <v>7782985000000</v>
      </c>
      <c r="R114" s="5">
        <v>7311044000000</v>
      </c>
      <c r="S114" s="5">
        <v>8013555295087</v>
      </c>
      <c r="T114" s="5">
        <v>7775481053758</v>
      </c>
      <c r="U114" s="5">
        <v>7129204152992</v>
      </c>
      <c r="V114" s="5">
        <v>4503801547050</v>
      </c>
      <c r="W114" s="5">
        <v>3840430531316</v>
      </c>
      <c r="X114" s="5">
        <v>2090606184612</v>
      </c>
      <c r="Y114" s="5">
        <v>1557595162326</v>
      </c>
      <c r="Z114" s="5">
        <v>1470519115706</v>
      </c>
    </row>
    <row r="115" spans="3:26" ht="15.5" x14ac:dyDescent="0.35">
      <c r="C115" t="s">
        <v>146</v>
      </c>
      <c r="D115" s="5">
        <v>507322000000</v>
      </c>
      <c r="E115" s="5">
        <v>457322000000</v>
      </c>
      <c r="F115" s="5">
        <v>407322000000</v>
      </c>
      <c r="G115" s="5">
        <v>407322000000</v>
      </c>
      <c r="I115" s="5">
        <v>457322000000</v>
      </c>
      <c r="J115" s="5">
        <v>407322000000</v>
      </c>
      <c r="K115" s="5">
        <v>311551000000</v>
      </c>
      <c r="L115" s="5">
        <v>369214000000</v>
      </c>
      <c r="M115" s="5">
        <v>329024000000</v>
      </c>
      <c r="N115" s="5">
        <v>791995000000</v>
      </c>
      <c r="O115" s="5">
        <v>896066000000</v>
      </c>
      <c r="P115" s="5">
        <v>1104564000000</v>
      </c>
      <c r="Q115" s="5">
        <v>889019000000</v>
      </c>
      <c r="R115" s="5">
        <v>932194000000</v>
      </c>
      <c r="S115" s="5">
        <v>978787337003</v>
      </c>
      <c r="T115" s="5">
        <v>405230558901</v>
      </c>
      <c r="U115" s="5">
        <v>205000000000</v>
      </c>
      <c r="V115" s="5">
        <v>20046457780</v>
      </c>
      <c r="W115" s="5">
        <v>801939388346</v>
      </c>
      <c r="X115" s="5">
        <v>282159076889</v>
      </c>
      <c r="Y115" s="5">
        <v>125027890663</v>
      </c>
      <c r="Z115" s="5">
        <v>175828091445</v>
      </c>
    </row>
    <row r="116" spans="3:26" ht="15.5" x14ac:dyDescent="0.35">
      <c r="C116" t="s">
        <v>138</v>
      </c>
      <c r="D116" s="5">
        <v>1083091000000</v>
      </c>
      <c r="E116" s="5">
        <v>1255842000000</v>
      </c>
      <c r="F116" s="5">
        <v>1080974000000</v>
      </c>
      <c r="G116" s="5">
        <v>1217104000000</v>
      </c>
      <c r="I116" s="5">
        <v>1255842000000</v>
      </c>
      <c r="J116" s="5">
        <v>1391321000000</v>
      </c>
      <c r="K116" s="5">
        <v>836999000000</v>
      </c>
      <c r="L116" s="5">
        <v>868028000000</v>
      </c>
      <c r="M116" s="5">
        <v>939101000000</v>
      </c>
      <c r="N116" s="5">
        <v>875619000000</v>
      </c>
      <c r="O116" s="5">
        <v>777515000000</v>
      </c>
      <c r="P116" s="5">
        <v>831846000000</v>
      </c>
      <c r="Q116" s="5">
        <v>839049000000</v>
      </c>
      <c r="R116" s="5">
        <v>829102000000</v>
      </c>
      <c r="S116" s="5">
        <v>913690404343</v>
      </c>
      <c r="T116" s="5">
        <v>772909335952</v>
      </c>
      <c r="U116" s="5">
        <v>662646503249</v>
      </c>
      <c r="V116" s="5">
        <v>10494810706</v>
      </c>
      <c r="W116" s="5">
        <v>27962855820</v>
      </c>
      <c r="X116" s="5">
        <v>27157406998</v>
      </c>
      <c r="Y116" s="5">
        <v>11693628779</v>
      </c>
      <c r="Z116" s="5">
        <v>9053789332</v>
      </c>
    </row>
    <row r="117" spans="3:26" ht="15.5" x14ac:dyDescent="0.35">
      <c r="C117" t="s">
        <v>140</v>
      </c>
      <c r="D117" s="5">
        <v>1171692000000</v>
      </c>
      <c r="E117" s="5">
        <v>1098798000000</v>
      </c>
      <c r="F117" s="5">
        <v>1123718000000</v>
      </c>
      <c r="G117" s="5">
        <v>1607149000000</v>
      </c>
      <c r="I117" s="5">
        <v>1098798000000</v>
      </c>
      <c r="J117" s="5">
        <v>1075457000000</v>
      </c>
      <c r="K117" s="5">
        <v>952758000000</v>
      </c>
      <c r="L117" s="5">
        <v>949356000000</v>
      </c>
      <c r="M117" s="5">
        <v>964728000000</v>
      </c>
      <c r="N117" s="5">
        <v>791014000000</v>
      </c>
      <c r="O117" s="5">
        <v>712278000000</v>
      </c>
      <c r="P117" s="5">
        <v>630811000000</v>
      </c>
      <c r="Q117" s="5">
        <v>503998000000</v>
      </c>
      <c r="R117" s="5">
        <v>543001000000</v>
      </c>
      <c r="S117" s="5">
        <v>503177395919</v>
      </c>
      <c r="T117" s="5">
        <v>517237285274</v>
      </c>
      <c r="U117" s="5">
        <v>468270550917</v>
      </c>
    </row>
    <row r="118" spans="3:26" ht="15.5" x14ac:dyDescent="0.35">
      <c r="C118" t="s">
        <v>141</v>
      </c>
      <c r="D118" s="5">
        <v>1171692000000</v>
      </c>
      <c r="E118" s="5">
        <v>1098798000000</v>
      </c>
      <c r="F118" s="5">
        <v>1123718000000</v>
      </c>
      <c r="G118" s="5">
        <v>1607149000000</v>
      </c>
      <c r="I118" s="5">
        <v>1098798000000</v>
      </c>
      <c r="J118" s="5">
        <v>1075457000000</v>
      </c>
      <c r="K118" s="5">
        <v>952758000000</v>
      </c>
      <c r="L118" s="5">
        <v>949356000000</v>
      </c>
      <c r="M118" s="5">
        <v>964728000000</v>
      </c>
      <c r="N118" s="5">
        <v>791014000000</v>
      </c>
      <c r="O118" s="5">
        <v>712278000000</v>
      </c>
      <c r="P118" s="5">
        <v>630811000000</v>
      </c>
      <c r="Q118" s="5">
        <v>503998000000</v>
      </c>
      <c r="R118" s="5">
        <v>543001000000</v>
      </c>
      <c r="S118" s="5">
        <v>503177395919</v>
      </c>
      <c r="T118" s="5">
        <v>517237285274</v>
      </c>
      <c r="U118" s="5">
        <v>468270550917</v>
      </c>
      <c r="V118" s="5">
        <v>188770064161</v>
      </c>
      <c r="W118" s="5">
        <v>202910554841</v>
      </c>
      <c r="X118" s="5">
        <v>186630232385</v>
      </c>
      <c r="Y118" s="5">
        <v>169999975626</v>
      </c>
      <c r="Z118" s="5">
        <v>145974385727</v>
      </c>
    </row>
    <row r="119" spans="3:26" ht="15.5" x14ac:dyDescent="0.35">
      <c r="C119" t="s">
        <v>142</v>
      </c>
      <c r="D119" s="5">
        <v>20020000000</v>
      </c>
      <c r="E119" s="5">
        <v>20020000000</v>
      </c>
      <c r="F119" s="5">
        <v>15315000000</v>
      </c>
      <c r="G119" s="5">
        <v>15335000000</v>
      </c>
      <c r="I119" s="5">
        <v>20020000000</v>
      </c>
      <c r="J119" s="5">
        <v>15188000000</v>
      </c>
      <c r="K119" s="5">
        <v>16938000000</v>
      </c>
      <c r="L119" s="5">
        <v>15350000000</v>
      </c>
      <c r="M119" s="5">
        <v>129000000</v>
      </c>
      <c r="N119" s="5">
        <v>23903000000</v>
      </c>
      <c r="O119" s="5">
        <v>23946000000</v>
      </c>
      <c r="P119" s="5">
        <v>14707000000</v>
      </c>
      <c r="Q119" s="5">
        <v>11298000000</v>
      </c>
      <c r="R119" s="5">
        <v>1002000000</v>
      </c>
      <c r="S119" s="5">
        <v>302358483</v>
      </c>
      <c r="T119" s="5">
        <v>222375872</v>
      </c>
      <c r="U119" s="5">
        <v>3292534444</v>
      </c>
    </row>
    <row r="120" spans="3:26" ht="15.5" x14ac:dyDescent="0.35">
      <c r="C120" t="s">
        <v>143</v>
      </c>
      <c r="D120" s="5">
        <v>85501000000</v>
      </c>
      <c r="E120" s="5">
        <v>81317000000</v>
      </c>
      <c r="F120" s="5">
        <v>88351000000</v>
      </c>
      <c r="G120" s="5">
        <v>124423000000</v>
      </c>
      <c r="I120" s="5">
        <v>81317000000</v>
      </c>
      <c r="J120" s="5">
        <v>112314000000</v>
      </c>
      <c r="K120" s="5">
        <v>121669000000</v>
      </c>
      <c r="L120" s="5">
        <v>122859000000</v>
      </c>
      <c r="M120" s="5">
        <v>112503000000</v>
      </c>
      <c r="N120" s="5">
        <v>97423000000</v>
      </c>
      <c r="O120" s="5">
        <v>143123000000</v>
      </c>
      <c r="P120" s="5">
        <v>124227000000</v>
      </c>
      <c r="Q120" s="5">
        <v>131681000000</v>
      </c>
      <c r="R120" s="5">
        <v>141444000000</v>
      </c>
      <c r="S120" s="5">
        <v>155310015488</v>
      </c>
      <c r="T120" s="5">
        <v>193337894996</v>
      </c>
      <c r="U120" s="5">
        <v>114083947849</v>
      </c>
      <c r="V120" s="5">
        <v>93418441432</v>
      </c>
      <c r="W120" s="5">
        <v>52363900875</v>
      </c>
      <c r="X120" s="5">
        <v>34184176342</v>
      </c>
      <c r="Y120" s="5">
        <v>24135351417</v>
      </c>
      <c r="Z120" s="5">
        <v>45769175173</v>
      </c>
    </row>
    <row r="121" spans="3:26" ht="15.5" x14ac:dyDescent="0.35">
      <c r="C121" t="s">
        <v>129</v>
      </c>
      <c r="D121" s="5">
        <v>310718000000</v>
      </c>
      <c r="E121" s="5">
        <v>360122000000</v>
      </c>
      <c r="F121" s="5">
        <v>252593000000</v>
      </c>
      <c r="G121" s="5">
        <v>294579000000</v>
      </c>
      <c r="I121" s="5">
        <v>360122000000</v>
      </c>
      <c r="J121" s="5">
        <v>283017000000</v>
      </c>
      <c r="K121" s="5">
        <v>218416000000</v>
      </c>
      <c r="L121" s="5">
        <v>225030000000</v>
      </c>
      <c r="M121" s="5">
        <v>226767000000</v>
      </c>
      <c r="N121" s="5">
        <v>221352000000</v>
      </c>
      <c r="O121" s="5">
        <v>204839000000</v>
      </c>
      <c r="P121" s="5">
        <v>210843000000</v>
      </c>
      <c r="Q121" s="5">
        <v>268588000000</v>
      </c>
      <c r="R121" s="5">
        <v>232145000000</v>
      </c>
      <c r="S121" s="5">
        <v>227524110111</v>
      </c>
      <c r="T121" s="5">
        <v>68852024676</v>
      </c>
      <c r="U121" s="5">
        <v>65646632920</v>
      </c>
      <c r="V121" s="5">
        <v>38915030457</v>
      </c>
      <c r="W121" s="5">
        <v>33055188280</v>
      </c>
      <c r="X121" s="5">
        <v>26706732763</v>
      </c>
      <c r="Y121" s="5">
        <v>15107019188</v>
      </c>
      <c r="Z121" s="5">
        <v>16859980218</v>
      </c>
    </row>
    <row r="122" spans="3:26" ht="15.5" x14ac:dyDescent="0.35">
      <c r="C122" t="s">
        <v>158</v>
      </c>
      <c r="J122" s="5">
        <v>1779681000000</v>
      </c>
      <c r="K122" s="5">
        <v>1741433000000</v>
      </c>
      <c r="L122" s="5">
        <v>1726902000000</v>
      </c>
      <c r="M122" s="5">
        <v>1551874000000</v>
      </c>
      <c r="O122" s="5">
        <v>1535648000000</v>
      </c>
      <c r="P122" s="5">
        <v>1571312000000</v>
      </c>
      <c r="Q122" s="5">
        <v>1494629000000</v>
      </c>
      <c r="R122" s="5">
        <v>594707000000</v>
      </c>
      <c r="S122" s="5">
        <v>616929020055</v>
      </c>
    </row>
    <row r="123" spans="3:26" ht="15.5" x14ac:dyDescent="0.35">
      <c r="C123" t="s">
        <v>144</v>
      </c>
      <c r="M123" s="5">
        <v>13407000000</v>
      </c>
      <c r="P123" s="5">
        <v>965000000</v>
      </c>
      <c r="Q123" s="5">
        <v>10476000000</v>
      </c>
      <c r="S123" s="5">
        <v>136638222585</v>
      </c>
    </row>
    <row r="124" spans="3:26" ht="15.5" x14ac:dyDescent="0.35">
      <c r="C124" t="s">
        <v>151</v>
      </c>
      <c r="O124" s="5">
        <v>79451000000</v>
      </c>
      <c r="P124" s="5">
        <v>79073000000</v>
      </c>
      <c r="Q124" s="5">
        <v>296873000000</v>
      </c>
      <c r="R124" s="5">
        <v>295292000000</v>
      </c>
      <c r="S124" s="5">
        <v>491399533179</v>
      </c>
      <c r="T124" s="5">
        <v>488760570185</v>
      </c>
    </row>
    <row r="125" spans="3:26" ht="15.5" x14ac:dyDescent="0.35">
      <c r="C125" t="s">
        <v>153</v>
      </c>
      <c r="D125" s="5">
        <v>7128389000000</v>
      </c>
      <c r="E125" s="5">
        <v>6826851000000</v>
      </c>
      <c r="F125" s="5">
        <v>6274976000000</v>
      </c>
      <c r="G125" s="5">
        <v>6483258000000</v>
      </c>
      <c r="I125" s="5">
        <v>6826851000000</v>
      </c>
      <c r="J125" s="5">
        <v>9099251000000</v>
      </c>
      <c r="K125" s="5">
        <v>10865103000000</v>
      </c>
      <c r="L125" s="5">
        <v>10208648000000</v>
      </c>
      <c r="M125" s="5">
        <v>10310839000000</v>
      </c>
      <c r="N125" s="5">
        <v>10188245000000</v>
      </c>
      <c r="O125" s="5">
        <v>10066267000000</v>
      </c>
      <c r="P125" s="5">
        <v>9649898000000</v>
      </c>
      <c r="Q125" s="5">
        <v>8472413000000</v>
      </c>
      <c r="R125" s="5">
        <v>7463279000000</v>
      </c>
      <c r="S125" s="5">
        <v>5194941985256</v>
      </c>
      <c r="T125" s="5">
        <v>4086625795160</v>
      </c>
      <c r="U125" s="5">
        <v>3220154139164</v>
      </c>
      <c r="V125" s="5">
        <v>2038845217942</v>
      </c>
      <c r="W125" s="5">
        <v>37002102186</v>
      </c>
      <c r="X125" s="5">
        <v>35592266607</v>
      </c>
      <c r="Y125" s="5">
        <v>35325415446</v>
      </c>
      <c r="Z125" s="5">
        <v>37005420623</v>
      </c>
    </row>
    <row r="126" spans="3:26" ht="15.5" x14ac:dyDescent="0.35">
      <c r="C126" t="s">
        <v>154</v>
      </c>
      <c r="D126" s="5">
        <v>7128389000000</v>
      </c>
      <c r="E126" s="5">
        <v>6826851000000</v>
      </c>
      <c r="F126" s="5">
        <v>6274976000000</v>
      </c>
      <c r="G126" s="5">
        <v>6483258000000</v>
      </c>
      <c r="I126" s="5">
        <v>6826851000000</v>
      </c>
      <c r="J126" s="5">
        <v>9099251000000</v>
      </c>
      <c r="K126" s="5">
        <v>10865103000000</v>
      </c>
      <c r="L126" s="5">
        <v>10208648000000</v>
      </c>
      <c r="M126" s="5">
        <v>10310839000000</v>
      </c>
      <c r="N126" s="5">
        <v>10188245000000</v>
      </c>
      <c r="O126" s="5">
        <v>10066267000000</v>
      </c>
      <c r="P126" s="5">
        <v>9649898000000</v>
      </c>
      <c r="Q126" s="5">
        <v>8472413000000</v>
      </c>
      <c r="R126" s="5">
        <v>7463279000000</v>
      </c>
      <c r="S126" s="5">
        <v>5194941985256</v>
      </c>
      <c r="T126" s="5">
        <v>4086625795160</v>
      </c>
      <c r="U126" s="5">
        <v>3220154139164</v>
      </c>
      <c r="V126" s="5">
        <v>2038845217942</v>
      </c>
      <c r="W126" s="5">
        <v>37002102186</v>
      </c>
      <c r="X126" s="5">
        <v>35592266607</v>
      </c>
      <c r="Y126" s="5">
        <v>35325415446</v>
      </c>
      <c r="Z126" s="5">
        <v>37005420623</v>
      </c>
    </row>
    <row r="127" spans="3:26" ht="15.5" x14ac:dyDescent="0.35">
      <c r="C127" t="s">
        <v>155</v>
      </c>
      <c r="D127" s="5">
        <v>28511000000</v>
      </c>
      <c r="E127" s="5">
        <v>28511000000</v>
      </c>
      <c r="F127" s="5">
        <v>29463000000</v>
      </c>
      <c r="G127" s="5">
        <v>29463000000</v>
      </c>
      <c r="I127" s="5">
        <v>28511000000</v>
      </c>
      <c r="J127" s="5">
        <v>29463000000</v>
      </c>
      <c r="K127" s="5">
        <v>29626000000</v>
      </c>
      <c r="L127" s="5">
        <v>26815000000</v>
      </c>
      <c r="M127" s="5">
        <v>23941000000</v>
      </c>
      <c r="N127" s="5">
        <v>27103000000</v>
      </c>
      <c r="O127" s="5">
        <v>26301000000</v>
      </c>
      <c r="P127" s="5">
        <v>27360000000</v>
      </c>
      <c r="Q127" s="5">
        <v>30416000000</v>
      </c>
      <c r="R127" s="5">
        <v>31660000000</v>
      </c>
      <c r="S127" s="5">
        <v>30796790346</v>
      </c>
      <c r="T127" s="5">
        <v>32548697862</v>
      </c>
      <c r="U127" s="5">
        <v>34306245772</v>
      </c>
      <c r="V127" s="5">
        <v>35974122476</v>
      </c>
      <c r="W127" s="5">
        <v>37002102186</v>
      </c>
      <c r="X127" s="5">
        <v>35592266607</v>
      </c>
      <c r="Y127" s="5">
        <v>35325415446</v>
      </c>
      <c r="Z127" s="5">
        <v>37005420623</v>
      </c>
    </row>
    <row r="128" spans="3:26" ht="15.5" x14ac:dyDescent="0.35">
      <c r="C128" t="s">
        <v>416</v>
      </c>
      <c r="D128" s="5">
        <v>6090752000000</v>
      </c>
      <c r="E128" s="5">
        <v>5795053000000</v>
      </c>
      <c r="F128" s="5">
        <v>4641560000000</v>
      </c>
      <c r="G128" s="5">
        <v>4636432000000</v>
      </c>
      <c r="I128" s="5">
        <v>5795053000000</v>
      </c>
      <c r="J128" s="5">
        <v>5261399000000</v>
      </c>
      <c r="K128" s="5">
        <v>5727933000000</v>
      </c>
      <c r="L128" s="5">
        <v>6310843000000</v>
      </c>
      <c r="M128" s="5">
        <v>6651408000000</v>
      </c>
      <c r="N128" s="5">
        <v>6871903000000</v>
      </c>
      <c r="O128" s="5">
        <v>6126748000000</v>
      </c>
      <c r="P128" s="5">
        <v>5163850000000</v>
      </c>
      <c r="Q128" s="5">
        <v>4596106000000</v>
      </c>
      <c r="R128" s="5">
        <v>4085991000000</v>
      </c>
      <c r="S128" s="5">
        <v>2793766597918</v>
      </c>
      <c r="T128" s="5">
        <v>2728407897348</v>
      </c>
      <c r="U128" s="5">
        <v>2098604043954</v>
      </c>
      <c r="V128" s="5">
        <v>1336570214593</v>
      </c>
    </row>
    <row r="129" spans="2:26" ht="15.5" x14ac:dyDescent="0.35">
      <c r="C129" t="s">
        <v>160</v>
      </c>
      <c r="D129" s="5">
        <v>18341418000000</v>
      </c>
      <c r="E129" s="5">
        <v>21069686000000</v>
      </c>
      <c r="F129" s="5">
        <v>20357121000000</v>
      </c>
      <c r="G129" s="5">
        <v>21733646000000</v>
      </c>
      <c r="I129" s="5">
        <v>21069686000000</v>
      </c>
      <c r="J129" s="5">
        <v>22407372000000</v>
      </c>
      <c r="K129" s="5">
        <v>21490499000000</v>
      </c>
      <c r="L129" s="5">
        <v>21017685000000</v>
      </c>
      <c r="M129" s="5">
        <v>21274214000000</v>
      </c>
      <c r="N129" s="5">
        <v>21797659000000</v>
      </c>
      <c r="O129" s="5">
        <v>18434456000000</v>
      </c>
      <c r="P129" s="5">
        <v>17644741000000</v>
      </c>
      <c r="Q129" s="5">
        <v>16255398000000</v>
      </c>
      <c r="R129" s="5">
        <v>14774323000000</v>
      </c>
      <c r="S129" s="5">
        <v>13208497280343</v>
      </c>
      <c r="T129" s="5">
        <v>11862106848918</v>
      </c>
      <c r="U129" s="5">
        <v>10349358292156</v>
      </c>
      <c r="V129" s="5">
        <v>6542646764992</v>
      </c>
      <c r="W129" s="5">
        <v>3877432633502</v>
      </c>
      <c r="X129" s="5">
        <v>2126198451219</v>
      </c>
      <c r="Y129" s="5">
        <v>1592920577772</v>
      </c>
      <c r="Z129" s="5">
        <v>1507524536329</v>
      </c>
    </row>
    <row r="130" spans="2:26" ht="15.5" x14ac:dyDescent="0.35">
      <c r="C130" t="s">
        <v>161</v>
      </c>
    </row>
    <row r="131" spans="2:26" ht="15.5" x14ac:dyDescent="0.35">
      <c r="C131" t="s">
        <v>162</v>
      </c>
      <c r="D131" s="5">
        <v>4633924000000</v>
      </c>
      <c r="E131" s="5">
        <v>4633924000000</v>
      </c>
      <c r="F131" s="5">
        <v>4633924000000</v>
      </c>
      <c r="G131" s="5">
        <v>4633924000000</v>
      </c>
      <c r="I131" s="5">
        <v>4633924000000</v>
      </c>
      <c r="J131" s="5">
        <v>4633924000000</v>
      </c>
      <c r="K131" s="5">
        <v>4633924000000</v>
      </c>
      <c r="L131" s="5">
        <v>4640076000000</v>
      </c>
      <c r="M131" s="5">
        <v>4640076000000</v>
      </c>
      <c r="N131" s="5">
        <v>4640076000000</v>
      </c>
      <c r="O131" s="5">
        <v>4640076000000</v>
      </c>
      <c r="P131" s="5">
        <v>4640076000000</v>
      </c>
      <c r="Q131" s="5">
        <v>4640076000000</v>
      </c>
      <c r="R131" s="5">
        <v>3856323000000</v>
      </c>
      <c r="S131" s="5">
        <v>3832664959250</v>
      </c>
      <c r="T131" s="5">
        <v>3791453998500</v>
      </c>
      <c r="U131" s="5">
        <v>3791453998500</v>
      </c>
      <c r="V131" s="5">
        <v>3791453998500</v>
      </c>
      <c r="W131" s="5">
        <v>3791453998500</v>
      </c>
      <c r="X131" s="5">
        <v>3791453998500</v>
      </c>
      <c r="Y131" s="5">
        <v>3791453998500</v>
      </c>
      <c r="Z131" s="5">
        <v>3278374457500</v>
      </c>
    </row>
    <row r="132" spans="2:26" ht="15.5" x14ac:dyDescent="0.35">
      <c r="C132" t="s">
        <v>163</v>
      </c>
      <c r="D132" s="5">
        <v>3538836000000</v>
      </c>
      <c r="E132" s="5">
        <v>3538836000000</v>
      </c>
      <c r="F132" s="5">
        <v>3538836000000</v>
      </c>
      <c r="G132" s="5">
        <v>3538836000000</v>
      </c>
      <c r="I132" s="5">
        <v>3538836000000</v>
      </c>
      <c r="J132" s="5">
        <v>3538836000000</v>
      </c>
      <c r="K132" s="5">
        <v>3538836000000</v>
      </c>
      <c r="L132" s="5">
        <v>3570020000000</v>
      </c>
      <c r="M132" s="5">
        <v>3570020000000</v>
      </c>
      <c r="N132" s="5">
        <v>3570020000000</v>
      </c>
      <c r="T132" s="5">
        <v>22136779346</v>
      </c>
      <c r="U132" s="5">
        <v>22136779346</v>
      </c>
      <c r="V132" s="5">
        <v>22136779346</v>
      </c>
      <c r="W132" s="5">
        <v>7173979690</v>
      </c>
      <c r="X132" s="5">
        <v>7173979690</v>
      </c>
      <c r="Y132" s="5">
        <v>7173979690</v>
      </c>
      <c r="Z132" s="5">
        <v>7173979690</v>
      </c>
    </row>
    <row r="133" spans="2:26" ht="15.5" x14ac:dyDescent="0.35">
      <c r="C133" t="s">
        <v>164</v>
      </c>
      <c r="D133" s="5">
        <v>16358561000000</v>
      </c>
      <c r="E133" s="5">
        <v>15840252000000</v>
      </c>
      <c r="F133" s="5">
        <v>14799192000000</v>
      </c>
      <c r="G133" s="5">
        <v>14412493000000</v>
      </c>
      <c r="I133" s="5">
        <v>15840252000000</v>
      </c>
      <c r="J133" s="5">
        <v>13622119000000</v>
      </c>
      <c r="K133" s="5">
        <v>11885081000000</v>
      </c>
      <c r="L133" s="5">
        <v>10317030000000</v>
      </c>
      <c r="M133" s="5">
        <v>8713175000000</v>
      </c>
      <c r="N133" s="5">
        <v>7135399000000</v>
      </c>
      <c r="O133" s="5">
        <v>7146030000000</v>
      </c>
      <c r="P133" s="5">
        <v>6173428000000</v>
      </c>
      <c r="Q133" s="5">
        <v>5164038000000</v>
      </c>
      <c r="R133" s="5">
        <v>4357729000000</v>
      </c>
      <c r="S133" s="5">
        <v>3746249775021</v>
      </c>
      <c r="T133" s="5">
        <v>2750991628868</v>
      </c>
      <c r="U133" s="5">
        <v>1714219478085</v>
      </c>
      <c r="V133" s="5">
        <v>924494315447</v>
      </c>
      <c r="W133" s="5">
        <v>441554821940</v>
      </c>
      <c r="X133" s="5">
        <v>207725839481</v>
      </c>
      <c r="Y133" s="5">
        <v>-50132720779</v>
      </c>
      <c r="Z133" s="5">
        <v>-186460389006</v>
      </c>
    </row>
    <row r="134" spans="2:26" ht="15.5" x14ac:dyDescent="0.35">
      <c r="C134" t="s">
        <v>165</v>
      </c>
      <c r="D134" s="5">
        <v>5815000000</v>
      </c>
      <c r="E134" s="5">
        <v>5815000000</v>
      </c>
      <c r="F134" s="5">
        <v>5815000000</v>
      </c>
      <c r="G134" s="5">
        <v>5815000000</v>
      </c>
      <c r="I134" s="5">
        <v>5815000000</v>
      </c>
      <c r="J134" s="5">
        <v>4815000000</v>
      </c>
      <c r="K134" s="5">
        <v>3815000000</v>
      </c>
      <c r="L134" s="5">
        <v>2815000000</v>
      </c>
      <c r="M134" s="5">
        <v>1815000000</v>
      </c>
      <c r="N134" s="5">
        <v>815000000</v>
      </c>
      <c r="O134" s="5">
        <v>715000000</v>
      </c>
      <c r="P134" s="5">
        <v>615000000</v>
      </c>
      <c r="Q134" s="5">
        <v>515000000</v>
      </c>
      <c r="R134" s="5">
        <v>415000000</v>
      </c>
      <c r="S134" s="5">
        <v>315000000</v>
      </c>
      <c r="T134" s="5">
        <v>215000000</v>
      </c>
      <c r="U134" s="5">
        <v>115000000</v>
      </c>
      <c r="V134" s="5">
        <v>15000000</v>
      </c>
      <c r="W134" s="5">
        <v>10000000</v>
      </c>
      <c r="X134" s="5">
        <v>5000000</v>
      </c>
    </row>
    <row r="135" spans="2:26" ht="15.5" x14ac:dyDescent="0.35">
      <c r="C135" t="s">
        <v>166</v>
      </c>
      <c r="D135" s="5">
        <v>16352746000000</v>
      </c>
      <c r="E135" s="5">
        <v>15834437000000</v>
      </c>
      <c r="F135" s="5">
        <v>14793377000000</v>
      </c>
      <c r="G135" s="5">
        <v>14406678000000</v>
      </c>
      <c r="I135" s="5">
        <v>15834437000000</v>
      </c>
      <c r="J135" s="5">
        <v>13617304000000</v>
      </c>
      <c r="K135" s="5">
        <v>11881266000000</v>
      </c>
      <c r="L135" s="5">
        <v>10314215000000</v>
      </c>
      <c r="M135" s="5">
        <v>8711360000000</v>
      </c>
      <c r="N135" s="5">
        <v>7134584000000</v>
      </c>
      <c r="O135" s="5">
        <v>7145315000000</v>
      </c>
      <c r="P135" s="5">
        <v>6172813000000</v>
      </c>
      <c r="Q135" s="5">
        <v>5163523000000</v>
      </c>
      <c r="R135" s="5">
        <v>4357314000000</v>
      </c>
      <c r="S135" s="5">
        <v>3745934775021</v>
      </c>
      <c r="T135" s="5">
        <v>2750776628868</v>
      </c>
      <c r="U135" s="5">
        <v>1714104478085</v>
      </c>
      <c r="V135" s="5">
        <v>924479315447</v>
      </c>
      <c r="W135" s="5">
        <v>441544821940</v>
      </c>
      <c r="X135" s="5">
        <v>207720839481</v>
      </c>
    </row>
    <row r="136" spans="2:26" ht="15.5" x14ac:dyDescent="0.35">
      <c r="C136" t="s">
        <v>167</v>
      </c>
      <c r="D136" s="5">
        <v>16358561000000</v>
      </c>
      <c r="E136" s="5">
        <v>15840252000000</v>
      </c>
      <c r="F136" s="5">
        <v>14799192000000</v>
      </c>
      <c r="G136" s="5">
        <v>14412493000000</v>
      </c>
      <c r="I136" s="5">
        <v>15840252000000</v>
      </c>
      <c r="J136" s="5">
        <v>13622119000000</v>
      </c>
      <c r="K136" s="5">
        <v>11885081000000</v>
      </c>
      <c r="L136" s="5">
        <v>10317030000000</v>
      </c>
      <c r="M136" s="5">
        <v>8713175000000</v>
      </c>
      <c r="N136" s="5">
        <v>7135399000000</v>
      </c>
      <c r="O136" s="5">
        <v>7146030000000</v>
      </c>
      <c r="P136" s="5">
        <v>6173428000000</v>
      </c>
      <c r="Q136" s="5">
        <v>5164038000000</v>
      </c>
      <c r="R136" s="5">
        <v>4357729000000</v>
      </c>
      <c r="S136" s="5">
        <v>3746249775021</v>
      </c>
      <c r="T136" s="5">
        <v>2750991628868</v>
      </c>
      <c r="U136" s="5">
        <v>1714219478085</v>
      </c>
      <c r="V136" s="5">
        <v>924494315447</v>
      </c>
      <c r="W136" s="5">
        <v>441554821940</v>
      </c>
      <c r="X136" s="5">
        <v>207725839481</v>
      </c>
      <c r="Y136" s="5">
        <v>-50132720779</v>
      </c>
      <c r="Z136" s="5">
        <v>-186460389006</v>
      </c>
    </row>
    <row r="137" spans="2:26" ht="15.5" x14ac:dyDescent="0.35">
      <c r="C137" t="s">
        <v>168</v>
      </c>
      <c r="D137" s="5">
        <v>2877652000000</v>
      </c>
      <c r="E137" s="5">
        <v>2849905000000</v>
      </c>
      <c r="F137" s="5">
        <v>2799986000000</v>
      </c>
      <c r="G137" s="5">
        <v>2811274000000</v>
      </c>
      <c r="I137" s="5">
        <v>2849905000000</v>
      </c>
      <c r="J137" s="5">
        <v>2753955000000</v>
      </c>
      <c r="K137" s="5">
        <v>2578707000000</v>
      </c>
      <c r="L137" s="5">
        <v>2474943000000</v>
      </c>
      <c r="M137" s="5">
        <v>2423604000000</v>
      </c>
      <c r="N137" s="5">
        <v>2125400000000</v>
      </c>
      <c r="O137" s="5">
        <v>2409092000000</v>
      </c>
      <c r="P137" s="5">
        <v>2270485000000</v>
      </c>
      <c r="Q137" s="5">
        <v>2073130000000</v>
      </c>
      <c r="R137" s="5">
        <v>5120447000000</v>
      </c>
      <c r="S137" s="5">
        <v>4645987301847</v>
      </c>
      <c r="T137" s="5">
        <v>4007217831202</v>
      </c>
      <c r="U137" s="5">
        <v>3388132299688</v>
      </c>
      <c r="V137" s="5">
        <v>2891114949027</v>
      </c>
      <c r="W137" s="5">
        <v>2540743669096</v>
      </c>
      <c r="X137" s="5">
        <v>2347107988227</v>
      </c>
      <c r="Y137" s="5">
        <v>2313849852036</v>
      </c>
      <c r="Z137" s="5">
        <v>2603150120152</v>
      </c>
    </row>
    <row r="138" spans="2:26" ht="15.5" x14ac:dyDescent="0.35">
      <c r="C138" t="s">
        <v>9</v>
      </c>
      <c r="D138" s="5">
        <v>27464792000000</v>
      </c>
      <c r="E138" s="5">
        <v>26918736000000</v>
      </c>
      <c r="F138" s="5">
        <v>25838824000000</v>
      </c>
      <c r="G138" s="5">
        <v>25463932000000</v>
      </c>
      <c r="I138" s="5">
        <v>26918736000000</v>
      </c>
      <c r="J138" s="5">
        <v>24615330000000</v>
      </c>
      <c r="K138" s="5">
        <v>22624716000000</v>
      </c>
      <c r="L138" s="5">
        <v>21014931000000</v>
      </c>
      <c r="M138" s="5">
        <v>19394197000000</v>
      </c>
      <c r="N138" s="5">
        <v>17457528000000</v>
      </c>
      <c r="O138" s="5">
        <v>17761568000000</v>
      </c>
      <c r="P138" s="5">
        <v>16644276000000</v>
      </c>
      <c r="Q138" s="5">
        <v>15450765000000</v>
      </c>
      <c r="R138" s="5">
        <v>14297927000000</v>
      </c>
      <c r="S138" s="5">
        <v>13050221279907</v>
      </c>
      <c r="T138" s="5">
        <v>11421370771998</v>
      </c>
      <c r="U138" s="5">
        <v>9765513089701</v>
      </c>
      <c r="V138" s="5">
        <v>8480744962252</v>
      </c>
      <c r="W138" s="5">
        <v>7647434188814</v>
      </c>
      <c r="X138" s="5">
        <v>7252143685708</v>
      </c>
      <c r="Y138" s="5">
        <v>6961025765657</v>
      </c>
      <c r="Z138" s="5">
        <v>6600918824546</v>
      </c>
    </row>
    <row r="139" spans="2:26" ht="15.5" x14ac:dyDescent="0.35">
      <c r="C139" t="s">
        <v>169</v>
      </c>
      <c r="D139" s="5">
        <v>45806210000000</v>
      </c>
      <c r="E139" s="5">
        <v>47988422000000</v>
      </c>
      <c r="F139" s="5">
        <v>46195945000000</v>
      </c>
      <c r="G139" s="5">
        <v>47197578000000</v>
      </c>
      <c r="I139" s="5">
        <v>47988422000000</v>
      </c>
      <c r="J139" s="5">
        <v>47022702000000</v>
      </c>
      <c r="K139" s="5">
        <v>44115215000000</v>
      </c>
      <c r="L139" s="5">
        <v>42032616000000</v>
      </c>
      <c r="M139" s="5">
        <v>40668411000000</v>
      </c>
      <c r="N139" s="5">
        <v>39255187000000</v>
      </c>
      <c r="O139" s="5">
        <v>36196024000000</v>
      </c>
      <c r="P139" s="5">
        <v>34289017000000</v>
      </c>
      <c r="Q139" s="5">
        <v>31706163000000</v>
      </c>
      <c r="R139" s="5">
        <v>29072250000000</v>
      </c>
      <c r="S139" s="5">
        <v>26258718560250</v>
      </c>
      <c r="T139" s="5">
        <v>23283477620916</v>
      </c>
      <c r="U139" s="5">
        <v>20114871381857</v>
      </c>
      <c r="V139" s="5">
        <v>15023391727244</v>
      </c>
      <c r="W139" s="5">
        <v>11524866822316</v>
      </c>
      <c r="X139" s="5">
        <v>9378342136927</v>
      </c>
      <c r="Y139" s="5">
        <v>8553946343429</v>
      </c>
      <c r="Z139" s="5">
        <v>8108443360875</v>
      </c>
    </row>
    <row r="140" spans="2:26" ht="15.5" x14ac:dyDescent="0.35">
      <c r="C140" t="s">
        <v>170</v>
      </c>
      <c r="D140" s="5">
        <v>18535695255</v>
      </c>
      <c r="E140" s="5">
        <v>18535695255</v>
      </c>
      <c r="F140" s="5">
        <v>18535695255</v>
      </c>
      <c r="G140" s="5">
        <v>18535695255</v>
      </c>
      <c r="I140" s="5">
        <v>18535695255</v>
      </c>
      <c r="J140" s="5">
        <v>18535695255</v>
      </c>
      <c r="K140" s="5">
        <v>18535695255</v>
      </c>
      <c r="L140" s="5">
        <v>18560303397</v>
      </c>
      <c r="M140" s="5">
        <v>18560303397</v>
      </c>
      <c r="N140" s="5">
        <v>18560303397</v>
      </c>
      <c r="O140" s="5">
        <v>18560303397</v>
      </c>
      <c r="P140" s="5">
        <v>18560303397</v>
      </c>
      <c r="Q140" s="5">
        <v>18560303397</v>
      </c>
      <c r="R140" s="5">
        <v>15425291220</v>
      </c>
      <c r="S140" s="5">
        <v>15330659837</v>
      </c>
      <c r="T140" s="5">
        <v>15165815994</v>
      </c>
      <c r="U140" s="5">
        <v>15165815994</v>
      </c>
      <c r="V140" s="5">
        <v>15165815994</v>
      </c>
      <c r="W140" s="5">
        <v>15165815994</v>
      </c>
      <c r="X140" s="5">
        <v>15165815994</v>
      </c>
      <c r="Y140" s="5">
        <v>7582907997</v>
      </c>
      <c r="Z140" s="5">
        <v>6556748915</v>
      </c>
    </row>
    <row r="142" spans="2:26" ht="15.5" x14ac:dyDescent="0.35">
      <c r="B142" t="s">
        <v>171</v>
      </c>
      <c r="C142" t="s">
        <v>172</v>
      </c>
      <c r="D142" s="5">
        <v>122675000000</v>
      </c>
      <c r="E142" s="5">
        <v>-345535000000</v>
      </c>
      <c r="F142" s="5">
        <v>-313690000000</v>
      </c>
      <c r="G142" s="5">
        <v>834269000000</v>
      </c>
      <c r="I142" s="5">
        <v>79382000000</v>
      </c>
      <c r="J142" s="5">
        <v>2985452000000</v>
      </c>
      <c r="K142" s="5">
        <v>3864820000000</v>
      </c>
      <c r="L142" s="5">
        <v>3759340000000</v>
      </c>
      <c r="M142" s="5">
        <v>3647331000000</v>
      </c>
      <c r="N142" s="5">
        <v>1213679000000</v>
      </c>
      <c r="O142" s="5">
        <v>979826000000</v>
      </c>
      <c r="P142" s="5">
        <v>1043561000000</v>
      </c>
      <c r="Q142" s="5">
        <v>472142000000</v>
      </c>
      <c r="R142" s="5">
        <v>41055000000</v>
      </c>
      <c r="S142" s="5">
        <v>1452270017886</v>
      </c>
      <c r="T142" s="5">
        <v>1989104868881</v>
      </c>
      <c r="U142" s="5">
        <v>308069121746</v>
      </c>
      <c r="V142" s="5">
        <v>1728003003225</v>
      </c>
      <c r="W142" s="5">
        <v>886887364440</v>
      </c>
      <c r="X142" s="5">
        <v>609302275237</v>
      </c>
      <c r="Y142" s="5">
        <v>373785695913</v>
      </c>
      <c r="Z142" s="5">
        <v>498523305464</v>
      </c>
    </row>
    <row r="143" spans="2:26" ht="15.5" x14ac:dyDescent="0.35">
      <c r="C143" t="s">
        <v>825</v>
      </c>
      <c r="D143" s="5">
        <v>1859869000000</v>
      </c>
      <c r="E143" s="5">
        <v>2501959000000</v>
      </c>
      <c r="F143" s="5">
        <v>1887922000000</v>
      </c>
      <c r="G143" s="5">
        <v>2884732000000</v>
      </c>
      <c r="I143" s="5">
        <v>9113315000000</v>
      </c>
      <c r="J143" s="5">
        <v>10860873000000</v>
      </c>
      <c r="K143" s="5">
        <v>10088035000000</v>
      </c>
      <c r="L143" s="5">
        <v>9269947000000</v>
      </c>
      <c r="M143" s="5">
        <v>9082832000000</v>
      </c>
      <c r="N143" s="5">
        <v>7096151000000</v>
      </c>
      <c r="O143" s="5">
        <v>7633918000000</v>
      </c>
      <c r="P143" s="5">
        <v>7901926000000</v>
      </c>
      <c r="Q143" s="5">
        <v>7024276000000</v>
      </c>
      <c r="R143" s="5">
        <v>6844783000000</v>
      </c>
      <c r="S143" s="5">
        <v>7219826461775</v>
      </c>
      <c r="T143" s="5">
        <v>6103797328791</v>
      </c>
      <c r="U143" s="5">
        <v>7015270620840</v>
      </c>
      <c r="V143" s="5">
        <v>4857694294148</v>
      </c>
      <c r="W143" s="5">
        <v>3058344353322</v>
      </c>
      <c r="X143" s="5">
        <v>1915761728652</v>
      </c>
      <c r="Y143" s="5">
        <v>1427387070536</v>
      </c>
      <c r="Z143" s="5">
        <v>1521607871316</v>
      </c>
    </row>
    <row r="144" spans="2:26" ht="15.5" x14ac:dyDescent="0.35">
      <c r="C144" t="s">
        <v>664</v>
      </c>
    </row>
    <row r="145" spans="3:26" ht="15.5" x14ac:dyDescent="0.35">
      <c r="C145" t="s">
        <v>1590</v>
      </c>
      <c r="D145" s="5">
        <v>-1252342000000</v>
      </c>
      <c r="E145" s="5">
        <v>-2125342000000</v>
      </c>
      <c r="F145" s="5">
        <v>-1791984000000</v>
      </c>
      <c r="G145" s="5">
        <v>-1251148000000</v>
      </c>
      <c r="I145" s="5">
        <v>-6625636000000</v>
      </c>
      <c r="J145" s="5">
        <v>-5887734000000</v>
      </c>
      <c r="K145" s="5">
        <v>-4132908000000</v>
      </c>
      <c r="L145" s="5">
        <v>-3609867000000</v>
      </c>
      <c r="M145" s="5">
        <v>-3705341000000</v>
      </c>
      <c r="N145" s="5">
        <v>-3829912000000</v>
      </c>
      <c r="O145" s="5">
        <v>-4109797000000</v>
      </c>
      <c r="P145" s="5">
        <v>-4309275000000</v>
      </c>
      <c r="Q145" s="5">
        <v>-4267278000000</v>
      </c>
      <c r="R145" s="5">
        <v>-4196485000000</v>
      </c>
      <c r="S145" s="5">
        <v>-3957444603284</v>
      </c>
      <c r="T145" s="5">
        <v>-2540479126485</v>
      </c>
      <c r="U145" s="5">
        <v>-4109901826402</v>
      </c>
      <c r="V145" s="5">
        <v>-2090841123032</v>
      </c>
      <c r="W145" s="5">
        <v>-1318365808764</v>
      </c>
      <c r="X145" s="5">
        <v>-927472624873</v>
      </c>
      <c r="Y145" s="5">
        <v>-762760139234</v>
      </c>
      <c r="Z145" s="5">
        <v>-747369529434</v>
      </c>
    </row>
    <row r="146" spans="3:26" ht="15.5" x14ac:dyDescent="0.35">
      <c r="C146" t="s">
        <v>1591</v>
      </c>
      <c r="D146" s="5">
        <v>-210659000000</v>
      </c>
      <c r="E146" s="5">
        <v>-286702000000</v>
      </c>
      <c r="F146" s="5">
        <v>-284784000000</v>
      </c>
      <c r="G146" s="5">
        <v>-291106000000</v>
      </c>
      <c r="I146" s="5">
        <v>-1064731000000</v>
      </c>
      <c r="J146" s="5">
        <v>-980070000000</v>
      </c>
      <c r="K146" s="5">
        <v>-853085000000</v>
      </c>
      <c r="L146" s="5">
        <v>-824586000000</v>
      </c>
      <c r="M146" s="5">
        <v>-787266000000</v>
      </c>
      <c r="N146" s="5">
        <v>-761470000000</v>
      </c>
      <c r="O146" s="5">
        <v>-827687000000</v>
      </c>
      <c r="P146" s="5">
        <v>-710111000000</v>
      </c>
      <c r="Q146" s="5">
        <v>-599575000000</v>
      </c>
      <c r="R146" s="5">
        <v>-650544000000</v>
      </c>
      <c r="S146" s="5">
        <v>-520761399777</v>
      </c>
      <c r="T146" s="5">
        <v>-462389137358</v>
      </c>
      <c r="U146" s="5">
        <v>-395367122587</v>
      </c>
      <c r="V146" s="5">
        <v>-291006723333</v>
      </c>
      <c r="W146" s="5">
        <v>-222579372839</v>
      </c>
      <c r="X146" s="5">
        <v>-174945271555</v>
      </c>
      <c r="Y146" s="5">
        <v>-149213698281</v>
      </c>
      <c r="Z146" s="5">
        <v>-127275811233</v>
      </c>
    </row>
    <row r="147" spans="3:26" ht="15.5" x14ac:dyDescent="0.35">
      <c r="C147" t="s">
        <v>1592</v>
      </c>
      <c r="D147" s="5">
        <v>-60135000000</v>
      </c>
      <c r="E147" s="5">
        <v>-103230000000</v>
      </c>
      <c r="F147" s="5">
        <v>-74370000000</v>
      </c>
      <c r="G147" s="5">
        <v>-97210000000</v>
      </c>
      <c r="I147" s="5">
        <v>-330488000000</v>
      </c>
      <c r="J147" s="5">
        <v>-373605000000</v>
      </c>
      <c r="K147" s="5">
        <v>-332169000000</v>
      </c>
      <c r="L147" s="5">
        <v>-301309000000</v>
      </c>
      <c r="M147" s="5">
        <v>-276178000000</v>
      </c>
      <c r="N147" s="5">
        <v>-264888000000</v>
      </c>
      <c r="O147" s="5">
        <v>-347269000000</v>
      </c>
      <c r="P147" s="5">
        <v>-263768000000</v>
      </c>
      <c r="Q147" s="5">
        <v>-285992000000</v>
      </c>
      <c r="R147" s="5">
        <v>-302742000000</v>
      </c>
      <c r="S147" s="5">
        <v>-422962372845</v>
      </c>
      <c r="T147" s="5">
        <v>-328843744036</v>
      </c>
      <c r="U147" s="5">
        <v>-163570865983</v>
      </c>
      <c r="V147" s="5">
        <v>-244675369192</v>
      </c>
      <c r="W147" s="5">
        <v>-210547467246</v>
      </c>
      <c r="X147" s="5">
        <v>-146940153833</v>
      </c>
      <c r="Y147" s="5">
        <v>-130171663158</v>
      </c>
      <c r="Z147" s="5">
        <v>-109766356779</v>
      </c>
    </row>
    <row r="148" spans="3:26" ht="15.5" x14ac:dyDescent="0.35">
      <c r="C148" t="s">
        <v>1593</v>
      </c>
      <c r="D148" s="5">
        <v>-132098000000</v>
      </c>
      <c r="E148" s="5">
        <v>-214100000000</v>
      </c>
      <c r="F148" s="5">
        <v>-23560000000</v>
      </c>
      <c r="G148" s="5">
        <v>-433845000000</v>
      </c>
      <c r="I148" s="5">
        <v>-861889000000</v>
      </c>
      <c r="J148" s="5">
        <v>-422528000000</v>
      </c>
      <c r="K148" s="5">
        <v>-673815000000</v>
      </c>
      <c r="L148" s="5">
        <v>-597042000000</v>
      </c>
      <c r="M148" s="5">
        <v>-388952000000</v>
      </c>
      <c r="N148" s="5">
        <v>-556548000000</v>
      </c>
      <c r="O148" s="5">
        <v>-720062000000</v>
      </c>
      <c r="P148" s="5">
        <v>-729511000000</v>
      </c>
      <c r="Q148" s="5">
        <v>-623221000000</v>
      </c>
      <c r="R148" s="5">
        <v>-971631000000</v>
      </c>
      <c r="S148" s="5">
        <v>-676033290081</v>
      </c>
      <c r="T148" s="5">
        <v>-551109120097</v>
      </c>
      <c r="U148" s="5">
        <v>-1845564514196</v>
      </c>
      <c r="V148" s="5">
        <v>-436469807867</v>
      </c>
      <c r="W148" s="5">
        <v>-281560118415</v>
      </c>
      <c r="X148" s="5">
        <v>-162971472829</v>
      </c>
      <c r="Y148" s="5">
        <v>-143498273474</v>
      </c>
      <c r="Z148" s="5">
        <v>-149032720182</v>
      </c>
    </row>
    <row r="149" spans="3:26" ht="15.5" x14ac:dyDescent="0.35">
      <c r="C149" t="s">
        <v>26</v>
      </c>
      <c r="D149" s="5">
        <v>-200257000000</v>
      </c>
      <c r="E149" s="5">
        <v>-250924000000</v>
      </c>
      <c r="F149" s="5">
        <v>-229715000000</v>
      </c>
      <c r="G149" s="5">
        <v>-96367000000</v>
      </c>
      <c r="I149" s="5">
        <v>-763945000000</v>
      </c>
      <c r="J149" s="5">
        <v>-656789000000</v>
      </c>
      <c r="K149" s="5">
        <v>-689257000000</v>
      </c>
      <c r="L149" s="5">
        <v>-702346000000</v>
      </c>
      <c r="M149" s="5">
        <v>-814835000000</v>
      </c>
      <c r="N149" s="5">
        <v>-770438000000</v>
      </c>
      <c r="O149" s="5">
        <v>-901339000000</v>
      </c>
      <c r="P149" s="5">
        <v>-841035000000</v>
      </c>
      <c r="Q149" s="5">
        <v>-717402000000</v>
      </c>
      <c r="R149" s="5">
        <v>-660842000000</v>
      </c>
      <c r="S149" s="5">
        <v>-463805313247</v>
      </c>
      <c r="T149" s="5">
        <v>-392250120235</v>
      </c>
      <c r="U149" s="5">
        <v>-117142571066</v>
      </c>
      <c r="V149" s="5">
        <v>-35314755520</v>
      </c>
      <c r="W149" s="5">
        <v>-51894381365</v>
      </c>
      <c r="X149" s="5">
        <v>-27595603339</v>
      </c>
      <c r="Y149" s="5">
        <v>-19881577571</v>
      </c>
      <c r="Z149" s="5">
        <v>-14418498536</v>
      </c>
    </row>
    <row r="150" spans="3:26" ht="15.5" x14ac:dyDescent="0.35">
      <c r="C150" t="s">
        <v>1594</v>
      </c>
    </row>
    <row r="151" spans="3:26" ht="15.5" x14ac:dyDescent="0.35">
      <c r="C151" t="s">
        <v>92</v>
      </c>
      <c r="D151" s="5">
        <v>85214000000</v>
      </c>
      <c r="E151" s="5">
        <v>114288000000</v>
      </c>
      <c r="F151" s="5">
        <v>114964000000</v>
      </c>
      <c r="G151" s="5">
        <v>128368000000</v>
      </c>
      <c r="I151" s="5">
        <v>478352000000</v>
      </c>
      <c r="J151" s="5">
        <v>531682000000</v>
      </c>
      <c r="K151" s="5">
        <v>387447000000</v>
      </c>
      <c r="L151" s="5">
        <v>246990000000</v>
      </c>
      <c r="M151" s="5">
        <v>237562000000</v>
      </c>
      <c r="N151" s="5">
        <v>248154000000</v>
      </c>
      <c r="O151" s="5">
        <v>289579000000</v>
      </c>
      <c r="P151" s="5">
        <v>202177000000</v>
      </c>
      <c r="Q151" s="5">
        <v>177429000000</v>
      </c>
      <c r="R151" s="5">
        <v>217234000000</v>
      </c>
      <c r="S151" s="5">
        <v>219234292080</v>
      </c>
      <c r="T151" s="5">
        <v>230978292215</v>
      </c>
      <c r="U151" s="5">
        <v>170619303579</v>
      </c>
      <c r="V151" s="5">
        <v>101225264441</v>
      </c>
      <c r="W151" s="5">
        <v>106608057019</v>
      </c>
      <c r="X151" s="5">
        <v>111589790243</v>
      </c>
      <c r="Y151" s="5">
        <v>110052073956</v>
      </c>
      <c r="Z151" s="5">
        <v>120760546921</v>
      </c>
    </row>
    <row r="152" spans="3:26" ht="15.5" x14ac:dyDescent="0.35">
      <c r="C152" t="s">
        <v>1499</v>
      </c>
      <c r="D152" s="5">
        <v>-1770277000000</v>
      </c>
      <c r="E152" s="5">
        <v>-2866010000000</v>
      </c>
      <c r="F152" s="5">
        <v>-2289449000000</v>
      </c>
      <c r="G152" s="5">
        <v>-2041308000000</v>
      </c>
      <c r="I152" s="5">
        <v>-9168337000000</v>
      </c>
      <c r="J152" s="5">
        <v>-7789044000000</v>
      </c>
      <c r="K152" s="5">
        <v>-6293787000000</v>
      </c>
      <c r="L152" s="5">
        <v>-5788160000000</v>
      </c>
      <c r="M152" s="5">
        <v>-5735010000000</v>
      </c>
      <c r="N152" s="5">
        <v>-5935102000000</v>
      </c>
      <c r="O152" s="5">
        <v>-6616575000000</v>
      </c>
      <c r="P152" s="5">
        <v>-6651523000000</v>
      </c>
      <c r="Q152" s="5">
        <v>-6316039000000</v>
      </c>
      <c r="R152" s="5">
        <v>-6565010000000</v>
      </c>
      <c r="S152" s="5">
        <v>-5821772687154</v>
      </c>
      <c r="T152" s="5">
        <v>-4044092955996</v>
      </c>
      <c r="U152" s="5">
        <v>-6460927596655</v>
      </c>
      <c r="V152" s="5">
        <v>-2997082514503</v>
      </c>
      <c r="W152" s="5">
        <v>-1978339091610</v>
      </c>
      <c r="X152" s="5">
        <v>-1328335336186</v>
      </c>
      <c r="Y152" s="5">
        <v>-1095473277762</v>
      </c>
      <c r="Z152" s="5">
        <v>-1027102369243</v>
      </c>
    </row>
    <row r="153" spans="3:26" ht="15.5" x14ac:dyDescent="0.35">
      <c r="C153" t="s">
        <v>1595</v>
      </c>
      <c r="D153" s="5">
        <v>29517000000</v>
      </c>
      <c r="E153" s="5">
        <v>13805000000</v>
      </c>
      <c r="F153" s="5">
        <v>88753000000</v>
      </c>
      <c r="G153" s="5">
        <v>-10840000000</v>
      </c>
      <c r="I153" s="5">
        <v>129282000000</v>
      </c>
      <c r="J153" s="5">
        <v>-83319000000</v>
      </c>
      <c r="K153" s="5">
        <v>68467000000</v>
      </c>
      <c r="L153" s="5">
        <v>263086000000</v>
      </c>
      <c r="M153" s="5">
        <v>323033000000</v>
      </c>
      <c r="N153" s="5">
        <v>51947000000</v>
      </c>
      <c r="O153" s="5">
        <v>-43670000000</v>
      </c>
      <c r="P153" s="5">
        <v>-197681000000</v>
      </c>
      <c r="Q153" s="5">
        <v>-243022000000</v>
      </c>
      <c r="R153" s="5">
        <v>-241318000000</v>
      </c>
      <c r="S153" s="5">
        <v>50538335606</v>
      </c>
      <c r="T153" s="5">
        <v>-81105113360</v>
      </c>
      <c r="U153" s="5">
        <v>-282920184548</v>
      </c>
      <c r="V153" s="5">
        <v>-132336178191</v>
      </c>
      <c r="W153" s="5">
        <v>-125464326321</v>
      </c>
      <c r="X153" s="5">
        <v>-29575611046</v>
      </c>
    </row>
    <row r="154" spans="3:26" ht="15.5" x14ac:dyDescent="0.35">
      <c r="C154" t="s">
        <v>1306</v>
      </c>
      <c r="P154" s="5">
        <v>579000000</v>
      </c>
    </row>
    <row r="155" spans="3:26" ht="15.5" x14ac:dyDescent="0.35">
      <c r="C155" t="s">
        <v>1596</v>
      </c>
      <c r="T155" s="5">
        <v>10439285167</v>
      </c>
      <c r="U155" s="5">
        <v>37000000000</v>
      </c>
      <c r="V155" s="5">
        <v>13210415732</v>
      </c>
      <c r="W155" s="5">
        <v>2000000000</v>
      </c>
      <c r="X155" s="5">
        <v>45848669108</v>
      </c>
      <c r="Y155" s="5">
        <v>84128551653</v>
      </c>
      <c r="Z155" s="5">
        <v>19461528330</v>
      </c>
    </row>
    <row r="156" spans="3:26" ht="15.5" x14ac:dyDescent="0.35">
      <c r="C156" t="s">
        <v>1597</v>
      </c>
      <c r="U156" s="5">
        <v>-9557532533</v>
      </c>
      <c r="V156" s="5">
        <v>-38197546738</v>
      </c>
      <c r="W156" s="5">
        <v>-2207496019</v>
      </c>
    </row>
    <row r="157" spans="3:26" ht="15.5" x14ac:dyDescent="0.35">
      <c r="C157" t="s">
        <v>1598</v>
      </c>
      <c r="D157" s="5">
        <v>3566000000</v>
      </c>
      <c r="E157" s="5">
        <v>6000000</v>
      </c>
      <c r="F157" s="5">
        <v>-896000000</v>
      </c>
      <c r="G157" s="5">
        <v>1740000000</v>
      </c>
      <c r="I157" s="5">
        <v>290000000</v>
      </c>
      <c r="J157" s="5">
        <v>-1308000000</v>
      </c>
      <c r="K157" s="5">
        <v>517000000</v>
      </c>
      <c r="L157" s="5">
        <v>-754000000</v>
      </c>
      <c r="M157" s="5">
        <v>377000000</v>
      </c>
      <c r="N157" s="5">
        <v>726000000</v>
      </c>
      <c r="O157" s="5">
        <v>-3086000000</v>
      </c>
      <c r="P157" s="5">
        <v>-13149000000</v>
      </c>
      <c r="Q157" s="5">
        <v>-3369000000</v>
      </c>
      <c r="R157" s="5">
        <v>1900000000</v>
      </c>
      <c r="S157" s="5">
        <v>3597925048</v>
      </c>
      <c r="T157" s="5">
        <v>3136482851</v>
      </c>
      <c r="U157" s="5">
        <v>-3643505546</v>
      </c>
      <c r="V157" s="5">
        <v>-13585760750</v>
      </c>
      <c r="W157" s="5">
        <v>-4471001290</v>
      </c>
      <c r="X157" s="5">
        <v>-484032277</v>
      </c>
      <c r="Y157" s="5">
        <v>8845674079</v>
      </c>
      <c r="Z157" s="5">
        <v>-6928821137</v>
      </c>
    </row>
    <row r="158" spans="3:26" ht="15.5" x14ac:dyDescent="0.35">
      <c r="C158" t="s">
        <v>1599</v>
      </c>
      <c r="E158" s="5">
        <v>4705000000</v>
      </c>
      <c r="F158" s="5">
        <v>-20000000</v>
      </c>
      <c r="G158" s="5">
        <v>-55000000</v>
      </c>
      <c r="I158" s="5">
        <v>4832000000</v>
      </c>
      <c r="J158" s="5">
        <v>-1750000000</v>
      </c>
      <c r="K158" s="5">
        <v>1588000000</v>
      </c>
      <c r="L158" s="5">
        <v>15221000000</v>
      </c>
      <c r="M158" s="5">
        <v>-23901000000</v>
      </c>
      <c r="N158" s="5">
        <v>-43000000</v>
      </c>
      <c r="O158" s="5">
        <v>9239000000</v>
      </c>
      <c r="P158" s="5">
        <v>3409000000</v>
      </c>
      <c r="Q158" s="5">
        <v>10296000000</v>
      </c>
      <c r="R158" s="5">
        <v>700000000</v>
      </c>
      <c r="S158" s="5">
        <v>79982611</v>
      </c>
      <c r="T158" s="5">
        <v>-3070158572</v>
      </c>
      <c r="U158" s="5">
        <v>3289787655</v>
      </c>
      <c r="V158" s="5">
        <v>102746789</v>
      </c>
      <c r="W158" s="5">
        <v>-65182569661</v>
      </c>
      <c r="X158" s="5">
        <v>8300281028</v>
      </c>
      <c r="Y158" s="5">
        <v>-253653485</v>
      </c>
      <c r="Z158" s="5">
        <v>2571678233</v>
      </c>
    </row>
    <row r="159" spans="3:26" ht="15.5" x14ac:dyDescent="0.35">
      <c r="C159" t="s">
        <v>183</v>
      </c>
      <c r="D159" s="5">
        <v>-1942828000000</v>
      </c>
      <c r="E159" s="5">
        <v>2086900000000</v>
      </c>
      <c r="F159" s="5">
        <v>-681715000000</v>
      </c>
      <c r="G159" s="5">
        <v>-101096000000</v>
      </c>
      <c r="I159" s="5">
        <v>1215283000000</v>
      </c>
      <c r="J159" s="5">
        <v>-634532000000</v>
      </c>
      <c r="K159" s="5">
        <v>-1140181000000</v>
      </c>
      <c r="L159" s="5">
        <v>-1169595000000</v>
      </c>
      <c r="M159" s="5">
        <v>-678327000000</v>
      </c>
      <c r="N159" s="5">
        <v>658298000000</v>
      </c>
      <c r="O159" s="5">
        <v>603549000000</v>
      </c>
      <c r="P159" s="5">
        <v>653258000000</v>
      </c>
      <c r="Q159" s="5">
        <v>1050468000000</v>
      </c>
      <c r="R159" s="5">
        <v>1453790000000</v>
      </c>
      <c r="S159" s="5">
        <v>1244183112107</v>
      </c>
      <c r="T159" s="5">
        <v>1131736513915</v>
      </c>
      <c r="U159" s="5">
        <v>2040934663488</v>
      </c>
      <c r="V159" s="5">
        <v>612922851235</v>
      </c>
      <c r="W159" s="5">
        <v>400540379977</v>
      </c>
      <c r="X159" s="5">
        <v>164491296671</v>
      </c>
      <c r="Y159" s="5">
        <v>420964081544</v>
      </c>
      <c r="Z159" s="5">
        <v>-31115645215</v>
      </c>
    </row>
    <row r="160" spans="3:26" ht="15.5" x14ac:dyDescent="0.35">
      <c r="C160" t="s">
        <v>184</v>
      </c>
      <c r="D160" s="5">
        <v>-290453000000</v>
      </c>
      <c r="E160" s="5">
        <v>-405342000000</v>
      </c>
      <c r="F160" s="5">
        <v>-170513000000</v>
      </c>
      <c r="G160" s="5">
        <v>-272339000000</v>
      </c>
      <c r="I160" s="5">
        <v>-1123414000000</v>
      </c>
      <c r="J160" s="5">
        <v>-2751166000000</v>
      </c>
      <c r="K160" s="5">
        <v>-1176280000000</v>
      </c>
      <c r="L160" s="5">
        <v>-722420000000</v>
      </c>
      <c r="M160" s="5">
        <v>-1100005000000</v>
      </c>
      <c r="N160" s="5">
        <v>-838435000000</v>
      </c>
      <c r="O160" s="5">
        <v>-581910000000</v>
      </c>
      <c r="P160" s="5">
        <v>-1694312000000</v>
      </c>
      <c r="Q160" s="5">
        <v>-1761064000000</v>
      </c>
      <c r="R160" s="5">
        <v>-1053199000000</v>
      </c>
      <c r="S160" s="5">
        <v>-2561856473873</v>
      </c>
      <c r="T160" s="5">
        <v>-3697803867049</v>
      </c>
      <c r="U160" s="5">
        <v>-1645594328790</v>
      </c>
      <c r="V160" s="5">
        <v>-1752513644043</v>
      </c>
      <c r="W160" s="5">
        <v>-1414901228184</v>
      </c>
      <c r="X160" s="5">
        <v>-542483756482</v>
      </c>
      <c r="Y160" s="5">
        <v>-1167403135477</v>
      </c>
      <c r="Z160" s="5">
        <v>-301255109751</v>
      </c>
    </row>
    <row r="161" spans="3:26" ht="15.5" x14ac:dyDescent="0.35">
      <c r="C161" t="s">
        <v>1600</v>
      </c>
    </row>
    <row r="162" spans="3:26" ht="15.5" x14ac:dyDescent="0.35">
      <c r="C162" t="s">
        <v>1601</v>
      </c>
      <c r="D162" s="5">
        <v>-250000000</v>
      </c>
      <c r="F162" s="5">
        <v>10861000000</v>
      </c>
      <c r="G162" s="5">
        <v>-5816000000</v>
      </c>
    </row>
    <row r="163" spans="3:26" ht="15.5" x14ac:dyDescent="0.35">
      <c r="C163" t="s">
        <v>508</v>
      </c>
    </row>
    <row r="164" spans="3:26" ht="15.5" x14ac:dyDescent="0.35">
      <c r="C164" t="s">
        <v>1084</v>
      </c>
      <c r="E164" s="5">
        <v>-49375000000</v>
      </c>
      <c r="F164" s="5">
        <v>49375000000</v>
      </c>
    </row>
    <row r="165" spans="3:26" ht="15.5" x14ac:dyDescent="0.35">
      <c r="C165" t="s">
        <v>1602</v>
      </c>
      <c r="E165" s="5">
        <v>2029000000</v>
      </c>
      <c r="F165" s="5">
        <v>12918000000</v>
      </c>
      <c r="I165" s="5">
        <v>14947000000</v>
      </c>
      <c r="J165" s="5">
        <v>14556000000</v>
      </c>
      <c r="K165" s="5">
        <v>11827000000</v>
      </c>
      <c r="L165" s="5">
        <v>9760000000</v>
      </c>
      <c r="V165" s="5">
        <v>3270152063</v>
      </c>
    </row>
    <row r="166" spans="3:26" ht="15.5" x14ac:dyDescent="0.35">
      <c r="C166" t="s">
        <v>1603</v>
      </c>
      <c r="Q166" s="5">
        <v>240915000000</v>
      </c>
    </row>
    <row r="167" spans="3:26" ht="15.5" x14ac:dyDescent="0.35">
      <c r="C167" t="s">
        <v>208</v>
      </c>
      <c r="D167" s="5">
        <v>1530000000</v>
      </c>
      <c r="E167" s="5">
        <v>5153000000</v>
      </c>
      <c r="F167" s="5">
        <v>970000000</v>
      </c>
      <c r="G167" s="5">
        <v>954000000</v>
      </c>
      <c r="I167" s="5">
        <v>7815000000</v>
      </c>
      <c r="J167" s="5">
        <v>5104000000</v>
      </c>
      <c r="K167" s="5">
        <v>29094000000</v>
      </c>
      <c r="L167" s="5">
        <v>8152000000</v>
      </c>
      <c r="M167" s="5">
        <v>83513000000</v>
      </c>
      <c r="N167" s="5">
        <v>24552000000</v>
      </c>
      <c r="O167" s="5">
        <v>3750000000</v>
      </c>
      <c r="P167" s="5">
        <v>773000000</v>
      </c>
      <c r="Q167" s="5">
        <v>11087000000</v>
      </c>
      <c r="R167" s="5">
        <v>10616000000</v>
      </c>
      <c r="S167" s="5">
        <v>479417754</v>
      </c>
      <c r="T167" s="5">
        <v>2037727457</v>
      </c>
      <c r="U167" s="5">
        <v>2996242115</v>
      </c>
      <c r="V167" s="5">
        <v>4794391066</v>
      </c>
      <c r="W167" s="5">
        <v>8297515230</v>
      </c>
      <c r="X167" s="5">
        <v>2583851925</v>
      </c>
      <c r="Y167" s="5">
        <v>2907498246</v>
      </c>
      <c r="Z167" s="5">
        <v>3601832114</v>
      </c>
    </row>
    <row r="168" spans="3:26" ht="15.5" x14ac:dyDescent="0.35">
      <c r="C168" t="s">
        <v>207</v>
      </c>
      <c r="D168" s="5">
        <v>-91093000000</v>
      </c>
      <c r="E168" s="5">
        <v>-100066000000</v>
      </c>
      <c r="F168" s="5">
        <v>-197202000000</v>
      </c>
      <c r="G168" s="5">
        <v>57177000000</v>
      </c>
      <c r="I168" s="5">
        <v>-305246000000</v>
      </c>
      <c r="J168" s="5">
        <v>-420581000000</v>
      </c>
      <c r="K168" s="5">
        <v>-543386000000</v>
      </c>
      <c r="L168" s="5">
        <v>-155887000000</v>
      </c>
      <c r="M168" s="5">
        <v>-112630000000</v>
      </c>
      <c r="N168" s="5">
        <v>-118933000000</v>
      </c>
      <c r="O168" s="5">
        <v>-149450000000</v>
      </c>
      <c r="P168" s="5">
        <v>-167709000000</v>
      </c>
      <c r="Q168" s="5">
        <v>-281065000000</v>
      </c>
      <c r="R168" s="5">
        <v>-210500000000</v>
      </c>
      <c r="S168" s="5">
        <v>-833882625963</v>
      </c>
      <c r="T168" s="5">
        <v>-635091731079</v>
      </c>
      <c r="U168" s="5">
        <v>-1568384704023</v>
      </c>
      <c r="V168" s="5">
        <v>-1608807966136</v>
      </c>
      <c r="W168" s="5">
        <v>-1378691690125</v>
      </c>
      <c r="X168" s="5">
        <v>-619374021110</v>
      </c>
      <c r="Y168" s="5">
        <v>-361323204297</v>
      </c>
      <c r="Z168" s="5">
        <v>-304856941865</v>
      </c>
    </row>
    <row r="169" spans="3:26" ht="15.5" x14ac:dyDescent="0.35">
      <c r="C169" t="s">
        <v>1502</v>
      </c>
      <c r="D169" s="5">
        <v>-128735000000</v>
      </c>
      <c r="E169" s="5">
        <v>-3453000000</v>
      </c>
      <c r="F169" s="5">
        <v>-31052000000</v>
      </c>
      <c r="G169" s="5">
        <v>-46844000000</v>
      </c>
      <c r="I169" s="5">
        <v>-212167000000</v>
      </c>
      <c r="J169" s="5">
        <v>-1754904000000</v>
      </c>
      <c r="K169" s="5">
        <v>-237800000000</v>
      </c>
      <c r="L169" s="5">
        <v>-250472000000</v>
      </c>
      <c r="M169" s="5">
        <v>-370026000000</v>
      </c>
      <c r="N169" s="5">
        <v>-380647000000</v>
      </c>
      <c r="O169" s="5">
        <v>-425353000000</v>
      </c>
      <c r="P169" s="5">
        <v>-869350000000</v>
      </c>
      <c r="Q169" s="5">
        <v>-1091278000000</v>
      </c>
      <c r="R169" s="5">
        <v>-147559000000</v>
      </c>
      <c r="S169" s="5">
        <v>-709098314593</v>
      </c>
      <c r="T169" s="5">
        <v>-1478716876205</v>
      </c>
    </row>
    <row r="170" spans="3:26" ht="15.5" x14ac:dyDescent="0.35">
      <c r="C170" t="s">
        <v>442</v>
      </c>
      <c r="D170" s="5">
        <v>-9728000000</v>
      </c>
      <c r="E170" s="5">
        <v>-1953000000</v>
      </c>
      <c r="F170" s="5">
        <v>126450000000</v>
      </c>
      <c r="G170" s="5">
        <v>-131461000000</v>
      </c>
      <c r="I170" s="5">
        <v>-13452000000</v>
      </c>
      <c r="J170" s="5">
        <v>-33468000000</v>
      </c>
      <c r="K170" s="5">
        <v>-52324000000</v>
      </c>
      <c r="L170" s="5">
        <v>-45834000000</v>
      </c>
      <c r="M170" s="5">
        <v>-160847000000</v>
      </c>
      <c r="N170" s="5">
        <v>-244425000000</v>
      </c>
      <c r="O170" s="5">
        <v>-461147000000</v>
      </c>
      <c r="P170" s="5">
        <v>-181468000000</v>
      </c>
      <c r="Q170" s="5">
        <v>-464907000000</v>
      </c>
      <c r="R170" s="5">
        <v>-414819000000</v>
      </c>
      <c r="S170" s="5">
        <v>-484754334220</v>
      </c>
      <c r="T170" s="5">
        <v>-1063310681941</v>
      </c>
    </row>
    <row r="171" spans="3:26" ht="15.5" x14ac:dyDescent="0.35">
      <c r="C171" t="s">
        <v>1604</v>
      </c>
      <c r="D171" s="5">
        <v>-62177000000</v>
      </c>
      <c r="E171" s="5">
        <v>-80376000000</v>
      </c>
      <c r="F171" s="5">
        <v>-120972000000</v>
      </c>
      <c r="G171" s="5">
        <v>-146349000000</v>
      </c>
      <c r="I171" s="5">
        <v>-416149000000</v>
      </c>
      <c r="J171" s="5">
        <v>-469374000000</v>
      </c>
      <c r="K171" s="5">
        <v>-221523000000</v>
      </c>
      <c r="L171" s="5">
        <v>-203702000000</v>
      </c>
      <c r="M171" s="5">
        <v>-117850000000</v>
      </c>
      <c r="N171" s="5">
        <v>-69406000000</v>
      </c>
      <c r="O171" s="5">
        <v>-49314000000</v>
      </c>
      <c r="P171" s="5">
        <v>-71006000000</v>
      </c>
      <c r="Q171" s="5">
        <v>-19543000000</v>
      </c>
      <c r="R171" s="5">
        <v>-166273000000</v>
      </c>
      <c r="S171" s="5">
        <v>-77936326862</v>
      </c>
      <c r="T171" s="5">
        <v>-254758084284</v>
      </c>
    </row>
    <row r="172" spans="3:26" ht="15.5" x14ac:dyDescent="0.35">
      <c r="C172" t="s">
        <v>1605</v>
      </c>
      <c r="M172" s="5">
        <v>-16769000000</v>
      </c>
    </row>
    <row r="173" spans="3:26" ht="15.5" x14ac:dyDescent="0.35">
      <c r="C173" t="s">
        <v>1178</v>
      </c>
    </row>
    <row r="174" spans="3:26" ht="15.5" x14ac:dyDescent="0.35">
      <c r="C174" t="s">
        <v>1606</v>
      </c>
      <c r="S174" s="5">
        <v>-93674289988</v>
      </c>
      <c r="T174" s="5">
        <v>-136755602072</v>
      </c>
    </row>
    <row r="175" spans="3:26" ht="15.5" x14ac:dyDescent="0.35">
      <c r="C175" t="s">
        <v>1607</v>
      </c>
    </row>
    <row r="176" spans="3:26" ht="15.5" x14ac:dyDescent="0.35">
      <c r="C176" t="s">
        <v>1370</v>
      </c>
      <c r="E176" s="5">
        <v>1738000000</v>
      </c>
      <c r="I176" s="5">
        <v>1738000000</v>
      </c>
      <c r="J176" s="5">
        <v>6601000000</v>
      </c>
      <c r="K176" s="5">
        <v>-58188000000</v>
      </c>
      <c r="L176" s="5">
        <v>-84437000000</v>
      </c>
      <c r="M176" s="5">
        <v>-405396000000</v>
      </c>
      <c r="N176" s="5">
        <v>-49576000000</v>
      </c>
      <c r="O176" s="5">
        <v>352738000000</v>
      </c>
      <c r="P176" s="5">
        <v>-158835000000</v>
      </c>
      <c r="Q176" s="5">
        <v>-156273000000</v>
      </c>
      <c r="R176" s="5">
        <v>-124664000000</v>
      </c>
      <c r="S176" s="5">
        <v>-13740000001</v>
      </c>
      <c r="T176" s="5">
        <v>-131208618925</v>
      </c>
    </row>
    <row r="177" spans="3:26" ht="15.5" x14ac:dyDescent="0.35">
      <c r="C177" t="s">
        <v>1608</v>
      </c>
      <c r="O177" s="5">
        <v>146866000000</v>
      </c>
      <c r="P177" s="5">
        <v>-145688000000</v>
      </c>
      <c r="W177" s="5">
        <v>-7154727812</v>
      </c>
      <c r="X177" s="5">
        <v>-50448080088</v>
      </c>
      <c r="Y177" s="5">
        <v>-58280000000</v>
      </c>
    </row>
    <row r="178" spans="3:26" ht="15.5" x14ac:dyDescent="0.35">
      <c r="C178" t="s">
        <v>240</v>
      </c>
      <c r="S178" s="5">
        <v>-109250000000</v>
      </c>
      <c r="U178" s="5">
        <v>-19055852509</v>
      </c>
      <c r="V178" s="5">
        <v>-113926990910</v>
      </c>
      <c r="W178" s="5">
        <v>-35901302500</v>
      </c>
      <c r="X178" s="5">
        <v>-103547890010</v>
      </c>
      <c r="Y178" s="5">
        <v>-425406731458</v>
      </c>
    </row>
    <row r="179" spans="3:26" ht="15.5" x14ac:dyDescent="0.35">
      <c r="C179" t="s">
        <v>1609</v>
      </c>
      <c r="P179" s="5">
        <v>-5116000000</v>
      </c>
    </row>
    <row r="180" spans="3:26" ht="15.5" x14ac:dyDescent="0.35">
      <c r="C180" t="s">
        <v>1610</v>
      </c>
      <c r="E180" s="5">
        <v>-300000000000</v>
      </c>
      <c r="I180" s="5">
        <v>-300000000000</v>
      </c>
      <c r="X180" s="5">
        <v>-35137143352</v>
      </c>
      <c r="Y180" s="5">
        <v>-219532487194</v>
      </c>
    </row>
    <row r="181" spans="3:26" ht="15.5" x14ac:dyDescent="0.35">
      <c r="C181" t="s">
        <v>1611</v>
      </c>
      <c r="X181" s="5">
        <v>267486416799</v>
      </c>
    </row>
    <row r="182" spans="3:26" ht="15.5" x14ac:dyDescent="0.35">
      <c r="C182" t="s">
        <v>1182</v>
      </c>
    </row>
    <row r="183" spans="3:26" ht="15.5" x14ac:dyDescent="0.35">
      <c r="C183" t="s">
        <v>1612</v>
      </c>
      <c r="K183" s="5">
        <v>-103980000000</v>
      </c>
      <c r="P183" s="5">
        <v>-95913000000</v>
      </c>
      <c r="S183" s="5">
        <v>-240000000000</v>
      </c>
    </row>
    <row r="184" spans="3:26" ht="15.5" x14ac:dyDescent="0.35">
      <c r="C184" t="s">
        <v>1613</v>
      </c>
      <c r="Y184" s="5">
        <v>-103778000000</v>
      </c>
    </row>
    <row r="185" spans="3:26" ht="15.5" x14ac:dyDescent="0.35">
      <c r="C185" t="s">
        <v>1614</v>
      </c>
      <c r="E185" s="5">
        <v>99100000000</v>
      </c>
      <c r="I185" s="5">
        <v>99100000000</v>
      </c>
      <c r="J185" s="5">
        <v>-99100000000</v>
      </c>
      <c r="U185" s="5">
        <v>-51592481840</v>
      </c>
      <c r="V185" s="5">
        <v>354316612</v>
      </c>
      <c r="W185" s="5">
        <v>756473042</v>
      </c>
      <c r="X185" s="5">
        <v>-4046890646</v>
      </c>
      <c r="Y185" s="5">
        <v>-1990210774</v>
      </c>
    </row>
    <row r="186" spans="3:26" ht="15.5" x14ac:dyDescent="0.35">
      <c r="C186" t="s">
        <v>241</v>
      </c>
      <c r="D186" s="5">
        <v>-1942828000000</v>
      </c>
      <c r="E186" s="5">
        <v>2086900000000</v>
      </c>
      <c r="F186" s="5">
        <v>-681715000000</v>
      </c>
      <c r="G186" s="5">
        <v>-101096000000</v>
      </c>
      <c r="I186" s="5">
        <v>1215283000000</v>
      </c>
      <c r="J186" s="5">
        <v>-634532000000</v>
      </c>
      <c r="K186" s="5">
        <v>-1140181000000</v>
      </c>
      <c r="L186" s="5">
        <v>-1169595000000</v>
      </c>
      <c r="M186" s="5">
        <v>-678327000000</v>
      </c>
      <c r="N186" s="5">
        <v>658298000000</v>
      </c>
      <c r="O186" s="5">
        <v>603549000000</v>
      </c>
      <c r="P186" s="5">
        <v>653258000000</v>
      </c>
      <c r="Q186" s="5">
        <v>1050468000000</v>
      </c>
      <c r="R186" s="5">
        <v>1453790000000</v>
      </c>
      <c r="S186" s="5">
        <v>1244183112107</v>
      </c>
      <c r="T186" s="5">
        <v>1131736513915</v>
      </c>
      <c r="U186" s="5">
        <v>2040934663488</v>
      </c>
      <c r="V186" s="5">
        <v>612922851235</v>
      </c>
      <c r="W186" s="5">
        <v>400540379977</v>
      </c>
      <c r="X186" s="5">
        <v>164491296671</v>
      </c>
      <c r="Y186" s="5">
        <v>420964081544</v>
      </c>
      <c r="Z186" s="5">
        <v>-31115645215</v>
      </c>
    </row>
    <row r="187" spans="3:26" ht="15.5" x14ac:dyDescent="0.35">
      <c r="C187" t="s">
        <v>1615</v>
      </c>
      <c r="D187" s="5">
        <v>585658000000</v>
      </c>
      <c r="E187" s="5">
        <v>2202322000000</v>
      </c>
      <c r="F187" s="5">
        <v>1195000000000</v>
      </c>
      <c r="G187" s="5">
        <v>457000000000</v>
      </c>
      <c r="I187" s="5">
        <v>3854322000000</v>
      </c>
      <c r="J187" s="5">
        <v>1278454000000</v>
      </c>
      <c r="K187" s="5">
        <v>281992000000</v>
      </c>
      <c r="L187" s="5">
        <v>1320790000000</v>
      </c>
      <c r="M187" s="5">
        <v>4182415000000</v>
      </c>
      <c r="N187" s="5">
        <v>2205326000000</v>
      </c>
      <c r="O187" s="5">
        <v>2768214000000</v>
      </c>
      <c r="P187" s="5">
        <v>4125180000000</v>
      </c>
      <c r="Q187" s="5">
        <v>4316245000000</v>
      </c>
      <c r="R187" s="5">
        <v>3428788000000</v>
      </c>
      <c r="S187" s="5">
        <v>1530861374038</v>
      </c>
      <c r="T187" s="5">
        <v>1227551058072</v>
      </c>
      <c r="U187" s="5">
        <v>1330145764501</v>
      </c>
      <c r="V187" s="5">
        <v>1222925000000</v>
      </c>
      <c r="W187" s="5">
        <v>545380311457</v>
      </c>
      <c r="X187" s="5">
        <v>179930520207</v>
      </c>
      <c r="Y187" s="5">
        <v>49692380773</v>
      </c>
      <c r="Z187" s="5">
        <v>107070163391</v>
      </c>
    </row>
    <row r="188" spans="3:26" ht="15.5" x14ac:dyDescent="0.35">
      <c r="C188" t="s">
        <v>1616</v>
      </c>
      <c r="D188" s="5">
        <v>-588393000000</v>
      </c>
      <c r="E188" s="5">
        <v>-140107000000</v>
      </c>
      <c r="F188" s="5">
        <v>-1377655000000</v>
      </c>
      <c r="G188" s="5">
        <v>-521827000000</v>
      </c>
      <c r="I188" s="5">
        <v>-2136682000000</v>
      </c>
      <c r="J188" s="5">
        <v>-1453578000000</v>
      </c>
      <c r="K188" s="5">
        <v>-1129228000000</v>
      </c>
      <c r="L188" s="5">
        <v>-2142964000000</v>
      </c>
      <c r="M188" s="5">
        <v>-4543405000000</v>
      </c>
      <c r="N188" s="5">
        <v>-1435732000000</v>
      </c>
      <c r="O188" s="5">
        <v>-1773423000000</v>
      </c>
      <c r="P188" s="5">
        <v>-3384513000000</v>
      </c>
      <c r="Q188" s="5">
        <v>-4118917000000</v>
      </c>
      <c r="R188" s="5">
        <v>-2044384000000</v>
      </c>
      <c r="S188" s="5">
        <v>-889805456377</v>
      </c>
      <c r="T188" s="5">
        <v>-450862212500</v>
      </c>
      <c r="U188" s="5">
        <v>-41279670534</v>
      </c>
      <c r="V188" s="5">
        <v>-594713763899</v>
      </c>
      <c r="W188" s="5">
        <v>-25600000000</v>
      </c>
      <c r="X188" s="5">
        <v>-22799333981</v>
      </c>
      <c r="Y188" s="5">
        <v>-100492581555</v>
      </c>
      <c r="Z188" s="5">
        <v>-102934551169</v>
      </c>
    </row>
    <row r="189" spans="3:26" ht="15.5" x14ac:dyDescent="0.35">
      <c r="C189" t="s">
        <v>1617</v>
      </c>
      <c r="D189" s="5">
        <v>-1936840000000</v>
      </c>
      <c r="M189" s="5">
        <v>-1613173000000</v>
      </c>
      <c r="Q189" s="5">
        <v>-604435000000</v>
      </c>
      <c r="S189" s="5">
        <v>617175000000</v>
      </c>
    </row>
    <row r="190" spans="3:26" ht="15.5" x14ac:dyDescent="0.35">
      <c r="C190" t="s">
        <v>1618</v>
      </c>
      <c r="M190" s="5">
        <v>1588099000000</v>
      </c>
      <c r="Q190" s="5">
        <v>1478850000000</v>
      </c>
    </row>
    <row r="191" spans="3:26" ht="15.5" x14ac:dyDescent="0.35">
      <c r="C191" t="s">
        <v>1619</v>
      </c>
      <c r="T191" s="5">
        <v>490519940683</v>
      </c>
    </row>
    <row r="192" spans="3:26" ht="15.5" x14ac:dyDescent="0.35">
      <c r="C192" t="s">
        <v>1620</v>
      </c>
      <c r="E192" s="5">
        <v>39250000000</v>
      </c>
      <c r="I192" s="5">
        <v>39250000000</v>
      </c>
      <c r="J192" s="5">
        <v>3335000000</v>
      </c>
      <c r="K192" s="5">
        <v>22870000000</v>
      </c>
      <c r="L192" s="5">
        <v>26600000000</v>
      </c>
      <c r="M192" s="5">
        <v>45566000000</v>
      </c>
      <c r="N192" s="5">
        <v>70908000000</v>
      </c>
      <c r="O192" s="5">
        <v>66962000000</v>
      </c>
      <c r="P192" s="5">
        <v>121650000000</v>
      </c>
      <c r="Q192" s="5">
        <v>355118000000</v>
      </c>
      <c r="R192" s="5">
        <v>112966000000</v>
      </c>
      <c r="S192" s="5">
        <v>201463073912</v>
      </c>
      <c r="T192" s="5">
        <v>296085229511</v>
      </c>
      <c r="U192" s="5">
        <v>1042584367660</v>
      </c>
      <c r="V192" s="5">
        <v>155847475035</v>
      </c>
      <c r="W192" s="5">
        <v>100407542088</v>
      </c>
      <c r="X192" s="5">
        <v>20821862429</v>
      </c>
    </row>
    <row r="193" spans="3:26" ht="15.5" x14ac:dyDescent="0.35">
      <c r="C193" t="s">
        <v>1621</v>
      </c>
      <c r="E193" s="5">
        <v>-448000000</v>
      </c>
      <c r="F193" s="5">
        <v>-444409000000</v>
      </c>
      <c r="I193" s="5">
        <v>-444857000000</v>
      </c>
      <c r="J193" s="5">
        <v>-389250000000</v>
      </c>
      <c r="K193" s="5">
        <v>-278035000000</v>
      </c>
      <c r="L193" s="5">
        <v>-259500000000</v>
      </c>
      <c r="M193" s="5">
        <v>-157553000000</v>
      </c>
      <c r="N193" s="5">
        <v>-148286000000</v>
      </c>
      <c r="O193" s="5">
        <v>-185357000000</v>
      </c>
      <c r="P193" s="5">
        <v>-176089000000</v>
      </c>
      <c r="Q193" s="5">
        <v>-88045000000</v>
      </c>
      <c r="R193" s="5">
        <v>-122530000000</v>
      </c>
      <c r="S193" s="5">
        <v>-158102048012</v>
      </c>
      <c r="T193" s="5">
        <v>-285337618250</v>
      </c>
      <c r="U193" s="5">
        <v>-181622276895</v>
      </c>
      <c r="V193" s="5">
        <v>-105926356709</v>
      </c>
      <c r="W193" s="5">
        <v>-90884900874</v>
      </c>
    </row>
    <row r="194" spans="3:26" ht="15.5" x14ac:dyDescent="0.35">
      <c r="C194" t="s">
        <v>248</v>
      </c>
      <c r="M194" s="5">
        <v>-80000000000</v>
      </c>
      <c r="O194" s="5">
        <v>-220000000000</v>
      </c>
      <c r="Q194" s="5">
        <v>-200000000000</v>
      </c>
    </row>
    <row r="195" spans="3:26" ht="15.5" x14ac:dyDescent="0.35">
      <c r="C195" t="s">
        <v>1622</v>
      </c>
      <c r="Q195" s="5">
        <v>-33348000000</v>
      </c>
    </row>
    <row r="196" spans="3:26" ht="15.5" x14ac:dyDescent="0.35">
      <c r="C196" t="s">
        <v>1623</v>
      </c>
      <c r="D196" s="5">
        <v>-3263000000</v>
      </c>
      <c r="E196" s="5">
        <v>-3103000000</v>
      </c>
      <c r="F196" s="5">
        <v>-54651000000</v>
      </c>
      <c r="G196" s="5">
        <v>-33509000000</v>
      </c>
      <c r="I196" s="5">
        <v>-92976000000</v>
      </c>
      <c r="J196" s="5">
        <v>-39910000000</v>
      </c>
      <c r="K196" s="5">
        <v>-34067000000</v>
      </c>
      <c r="L196" s="5">
        <v>-75437000000</v>
      </c>
      <c r="M196" s="5">
        <v>-79136000000</v>
      </c>
      <c r="N196" s="5">
        <v>-27023000000</v>
      </c>
      <c r="O196" s="5">
        <v>-23907000000</v>
      </c>
      <c r="P196" s="5">
        <v>-20750000000</v>
      </c>
      <c r="Q196" s="5">
        <v>-8000000000</v>
      </c>
      <c r="R196" s="5">
        <v>-40997000000</v>
      </c>
      <c r="S196" s="5">
        <v>-56837251259</v>
      </c>
      <c r="T196" s="5">
        <v>-146219883601</v>
      </c>
      <c r="U196" s="5">
        <v>-108893521244</v>
      </c>
      <c r="V196" s="5">
        <v>-65209503192</v>
      </c>
      <c r="W196" s="5">
        <v>-36789039994</v>
      </c>
      <c r="X196" s="5">
        <v>-13461751984</v>
      </c>
    </row>
    <row r="197" spans="3:26" ht="15.5" x14ac:dyDescent="0.35">
      <c r="C197" t="s">
        <v>1624</v>
      </c>
      <c r="D197" s="5">
        <v>10000000</v>
      </c>
      <c r="E197" s="5">
        <v>-10000000000</v>
      </c>
    </row>
    <row r="198" spans="3:26" ht="15.5" x14ac:dyDescent="0.35">
      <c r="C198" t="s">
        <v>1625</v>
      </c>
      <c r="E198" s="5">
        <v>-1014000000</v>
      </c>
      <c r="F198" s="5">
        <v>-2760000000</v>
      </c>
      <c r="I198" s="5">
        <v>-3774000000</v>
      </c>
      <c r="J198" s="5">
        <v>-33583000000</v>
      </c>
      <c r="K198" s="5">
        <v>-3713000000</v>
      </c>
      <c r="L198" s="5">
        <v>-39084000000</v>
      </c>
      <c r="M198" s="5">
        <v>-21140000000</v>
      </c>
      <c r="N198" s="5">
        <v>-6895000000</v>
      </c>
      <c r="O198" s="5">
        <v>-28940000000</v>
      </c>
      <c r="P198" s="5">
        <v>-12220000000</v>
      </c>
      <c r="Q198" s="5">
        <v>-47000000000</v>
      </c>
      <c r="R198" s="5">
        <v>-32931000000</v>
      </c>
      <c r="S198" s="5">
        <v>-47000000000</v>
      </c>
    </row>
    <row r="199" spans="3:26" ht="15.5" x14ac:dyDescent="0.35">
      <c r="C199" t="s">
        <v>1626</v>
      </c>
      <c r="R199" s="5">
        <v>152878000000</v>
      </c>
    </row>
    <row r="200" spans="3:26" ht="15.5" x14ac:dyDescent="0.35">
      <c r="C200" t="s">
        <v>1627</v>
      </c>
      <c r="Y200" s="5">
        <v>-41315258674</v>
      </c>
      <c r="Z200" s="5">
        <v>-43327377437</v>
      </c>
    </row>
    <row r="201" spans="3:26" ht="15.5" x14ac:dyDescent="0.35">
      <c r="C201" t="s">
        <v>1628</v>
      </c>
    </row>
    <row r="202" spans="3:26" ht="15.5" x14ac:dyDescent="0.35">
      <c r="C202" t="s">
        <v>1629</v>
      </c>
      <c r="Y202" s="5">
        <v>513079541000</v>
      </c>
      <c r="Z202" s="5">
        <v>8076120000</v>
      </c>
    </row>
    <row r="203" spans="3:26" ht="15.5" x14ac:dyDescent="0.35">
      <c r="C203" t="s">
        <v>277</v>
      </c>
      <c r="S203" s="5">
        <v>50247480000</v>
      </c>
    </row>
    <row r="204" spans="3:26" ht="15.5" x14ac:dyDescent="0.35">
      <c r="C204" t="s">
        <v>1630</v>
      </c>
      <c r="S204" s="5">
        <v>-3819060195</v>
      </c>
      <c r="W204" s="5">
        <v>-91973532700</v>
      </c>
    </row>
    <row r="205" spans="3:26" ht="15.5" x14ac:dyDescent="0.35">
      <c r="C205" t="s">
        <v>96</v>
      </c>
    </row>
    <row r="206" spans="3:26" ht="15.5" x14ac:dyDescent="0.35">
      <c r="C206" t="s">
        <v>1631</v>
      </c>
      <c r="L206" s="5">
        <v>7911000000</v>
      </c>
      <c r="M206" s="5">
        <v>14716000000</v>
      </c>
      <c r="N206" s="5">
        <v>-400000000</v>
      </c>
    </row>
    <row r="207" spans="3:26" ht="15.5" x14ac:dyDescent="0.35">
      <c r="C207" t="s">
        <v>278</v>
      </c>
      <c r="D207" s="5">
        <v>-2110606000000</v>
      </c>
      <c r="E207" s="5">
        <v>1336023000000</v>
      </c>
      <c r="F207" s="5">
        <v>-1165918000000</v>
      </c>
      <c r="G207" s="5">
        <v>460834000000</v>
      </c>
      <c r="I207" s="5">
        <v>171251000000</v>
      </c>
      <c r="J207" s="5">
        <v>-400246000000</v>
      </c>
      <c r="K207" s="5">
        <v>1548359000000</v>
      </c>
      <c r="L207" s="5">
        <v>1875236000000</v>
      </c>
      <c r="M207" s="5">
        <v>1883715000000</v>
      </c>
      <c r="N207" s="5">
        <v>1033142000000</v>
      </c>
      <c r="O207" s="5">
        <v>1001465000000</v>
      </c>
      <c r="P207" s="5">
        <v>2507000000</v>
      </c>
      <c r="Q207" s="5">
        <v>-238454000000</v>
      </c>
      <c r="R207" s="5">
        <v>441646000000</v>
      </c>
      <c r="S207" s="5">
        <v>134596656120</v>
      </c>
      <c r="T207" s="5">
        <v>-576962484253</v>
      </c>
      <c r="U207" s="5">
        <v>703409456444</v>
      </c>
      <c r="V207" s="5">
        <v>588412210417</v>
      </c>
      <c r="W207" s="5">
        <v>-127473483767</v>
      </c>
      <c r="X207" s="5">
        <v>231309815426</v>
      </c>
      <c r="Y207" s="5">
        <v>-372653358020</v>
      </c>
      <c r="Z207" s="5">
        <v>166152550498</v>
      </c>
    </row>
    <row r="208" spans="3:26" ht="15.5" x14ac:dyDescent="0.35">
      <c r="C208" t="s">
        <v>280</v>
      </c>
      <c r="D208" s="5">
        <v>1004000000</v>
      </c>
      <c r="E208" s="5">
        <v>-6925000000</v>
      </c>
      <c r="F208" s="5">
        <v>2377000000</v>
      </c>
      <c r="G208" s="5">
        <v>-2121000000</v>
      </c>
      <c r="I208" s="5">
        <v>-4120000000</v>
      </c>
      <c r="J208" s="5">
        <v>-5839000000</v>
      </c>
      <c r="K208" s="5">
        <v>2839000000</v>
      </c>
      <c r="L208" s="5">
        <v>13280000000</v>
      </c>
      <c r="M208" s="5">
        <v>2186000000</v>
      </c>
      <c r="N208" s="5">
        <v>4620000000</v>
      </c>
      <c r="O208" s="5">
        <v>-6640000000</v>
      </c>
      <c r="P208" s="5">
        <v>1527000000</v>
      </c>
      <c r="Q208" s="5">
        <v>-582000000</v>
      </c>
      <c r="R208" s="5">
        <v>-8205000000</v>
      </c>
      <c r="S208" s="5">
        <v>10975700785</v>
      </c>
      <c r="T208" s="5">
        <v>1488533926</v>
      </c>
      <c r="U208" s="5">
        <v>52299163040</v>
      </c>
      <c r="V208" s="5">
        <v>10566758159</v>
      </c>
      <c r="W208" s="5">
        <v>664975731</v>
      </c>
      <c r="X208" s="5">
        <v>-4633567953</v>
      </c>
      <c r="Y208" s="5">
        <v>-82426149565</v>
      </c>
      <c r="Z208" s="5">
        <v>8962767109</v>
      </c>
    </row>
    <row r="209" spans="2:26" ht="15.5" x14ac:dyDescent="0.35">
      <c r="C209" t="s">
        <v>279</v>
      </c>
      <c r="D209" s="5">
        <v>10362347000000</v>
      </c>
      <c r="I209" s="5">
        <v>10195216000000</v>
      </c>
      <c r="J209" s="5">
        <v>10601301000000</v>
      </c>
      <c r="K209" s="5">
        <v>9050103000000</v>
      </c>
      <c r="L209" s="5">
        <v>7161587000000</v>
      </c>
      <c r="M209" s="5">
        <v>5275686000000</v>
      </c>
      <c r="N209" s="5">
        <v>4237924000000</v>
      </c>
      <c r="O209" s="5">
        <v>3243099000000</v>
      </c>
      <c r="P209" s="5">
        <v>3239065000000</v>
      </c>
      <c r="Q209" s="5">
        <v>3467585000000</v>
      </c>
      <c r="R209" s="5">
        <v>3034144000000</v>
      </c>
      <c r="S209" s="5">
        <v>2888571962757</v>
      </c>
      <c r="T209" s="5">
        <v>3463817225281</v>
      </c>
      <c r="U209" s="5">
        <v>2708108605767</v>
      </c>
      <c r="V209" s="5">
        <v>2109129637191</v>
      </c>
      <c r="W209" s="5">
        <v>2235938145227</v>
      </c>
      <c r="X209" s="5">
        <v>2009261897754</v>
      </c>
      <c r="Y209" s="5">
        <v>2464341405339</v>
      </c>
      <c r="Z209" s="5">
        <v>2289226087732</v>
      </c>
    </row>
    <row r="210" spans="2:26" ht="15.5" x14ac:dyDescent="0.35">
      <c r="C210" t="s">
        <v>282</v>
      </c>
      <c r="D210" s="5">
        <v>8252745000000</v>
      </c>
      <c r="E210" s="5">
        <v>1329098000000</v>
      </c>
      <c r="F210" s="5">
        <v>-1163541000000</v>
      </c>
      <c r="G210" s="5">
        <v>458713000000</v>
      </c>
      <c r="I210" s="5">
        <v>10362347000000</v>
      </c>
      <c r="J210" s="5">
        <v>10195216000000</v>
      </c>
      <c r="K210" s="5">
        <v>10601301000000</v>
      </c>
      <c r="L210" s="5">
        <v>9050103000000</v>
      </c>
      <c r="M210" s="5">
        <v>7161587000000</v>
      </c>
      <c r="N210" s="5">
        <v>5275686000000</v>
      </c>
      <c r="O210" s="5">
        <v>4237924000000</v>
      </c>
      <c r="P210" s="5">
        <v>3243099000000</v>
      </c>
      <c r="Q210" s="5">
        <v>3228549000000</v>
      </c>
      <c r="R210" s="5">
        <v>3467585000000</v>
      </c>
      <c r="S210" s="5">
        <v>3034144319662</v>
      </c>
      <c r="T210" s="5">
        <v>2888343274954</v>
      </c>
      <c r="U210" s="5">
        <v>3463817225251</v>
      </c>
      <c r="V210" s="5">
        <v>2708108605767</v>
      </c>
      <c r="W210" s="5">
        <v>2109129637191</v>
      </c>
      <c r="X210" s="5">
        <v>2235938145227</v>
      </c>
      <c r="Y210" s="5">
        <v>2009261897754</v>
      </c>
      <c r="Z210" s="5">
        <v>2464341405339</v>
      </c>
    </row>
    <row r="212" spans="2:26" ht="15.5" x14ac:dyDescent="0.35">
      <c r="B212" t="s">
        <v>283</v>
      </c>
      <c r="C212" t="s">
        <v>11</v>
      </c>
      <c r="D212" s="5">
        <v>18540000000</v>
      </c>
      <c r="E212" s="5">
        <v>18540000000</v>
      </c>
      <c r="F212" s="5">
        <v>18540000000</v>
      </c>
      <c r="G212" s="5">
        <v>18540000000</v>
      </c>
      <c r="I212" s="5">
        <v>18540000000</v>
      </c>
      <c r="J212" s="5">
        <v>18540000000</v>
      </c>
      <c r="K212" s="5">
        <v>18540000000</v>
      </c>
      <c r="L212" s="5">
        <v>18560000000</v>
      </c>
      <c r="M212" s="5">
        <v>18560000000</v>
      </c>
      <c r="N212" s="5">
        <v>18560000000</v>
      </c>
      <c r="O212" s="5">
        <v>18560000000</v>
      </c>
      <c r="P212" s="5">
        <v>18560000000</v>
      </c>
      <c r="Q212" s="5">
        <v>18560000000</v>
      </c>
      <c r="R212" s="5">
        <v>15430000000</v>
      </c>
      <c r="S212" s="5">
        <v>15330000000</v>
      </c>
      <c r="T212" s="5">
        <v>15170000000</v>
      </c>
      <c r="U212" s="5">
        <v>15170000000</v>
      </c>
      <c r="V212" s="5">
        <v>15170000000</v>
      </c>
      <c r="W212" s="5">
        <v>15170000000</v>
      </c>
      <c r="X212" s="5">
        <v>15170000000</v>
      </c>
      <c r="Y212" s="5">
        <v>7580000000</v>
      </c>
      <c r="Z212" s="5">
        <v>6560000000</v>
      </c>
    </row>
    <row r="213" spans="2:26" ht="15.5" x14ac:dyDescent="0.35">
      <c r="C213" t="s">
        <v>284</v>
      </c>
      <c r="D213" s="6">
        <v>27.96</v>
      </c>
      <c r="E213" s="6">
        <v>56.17</v>
      </c>
      <c r="F213" s="6">
        <v>20.86</v>
      </c>
      <c r="G213" s="6">
        <v>31.01</v>
      </c>
    </row>
    <row r="214" spans="2:26" ht="15.5" x14ac:dyDescent="0.35">
      <c r="C214" t="s">
        <v>285</v>
      </c>
      <c r="D214" s="6">
        <v>25.39</v>
      </c>
      <c r="E214" s="6">
        <v>14.78</v>
      </c>
      <c r="F214" s="6">
        <v>44.58</v>
      </c>
      <c r="G214" s="6">
        <v>30.8</v>
      </c>
    </row>
    <row r="215" spans="2:26" ht="15.5" x14ac:dyDescent="0.35">
      <c r="C215" t="s">
        <v>72</v>
      </c>
      <c r="D215" s="6">
        <v>5.15</v>
      </c>
      <c r="E215" s="6">
        <v>3.64</v>
      </c>
      <c r="F215" s="6">
        <v>6.87</v>
      </c>
      <c r="G215" s="6">
        <v>5.62</v>
      </c>
    </row>
    <row r="216" spans="2:26" ht="15.5" x14ac:dyDescent="0.35">
      <c r="C216" t="s">
        <v>286</v>
      </c>
      <c r="D216" s="5">
        <v>829450000000</v>
      </c>
      <c r="E216" s="5">
        <v>1447070000000</v>
      </c>
      <c r="F216" s="5">
        <v>778240000000</v>
      </c>
      <c r="G216" s="5">
        <v>983180000000</v>
      </c>
    </row>
    <row r="217" spans="2:26" ht="15.5" x14ac:dyDescent="0.35">
      <c r="C217" t="s">
        <v>287</v>
      </c>
      <c r="D217" s="6">
        <v>1.1299999999999999E-2</v>
      </c>
      <c r="E217" s="6">
        <v>2.1700000000000001E-2</v>
      </c>
      <c r="F217" s="6">
        <v>8.3999999999999995E-3</v>
      </c>
      <c r="G217" s="6">
        <v>1.2199999999999999E-2</v>
      </c>
    </row>
    <row r="218" spans="2:26" ht="15.5" x14ac:dyDescent="0.35">
      <c r="C218" t="s">
        <v>288</v>
      </c>
      <c r="D218" s="6">
        <v>2.1099999999999997E-2</v>
      </c>
      <c r="E218" s="6">
        <v>4.3299999999999998E-2</v>
      </c>
      <c r="F218" s="6">
        <v>1.6799999999999999E-2</v>
      </c>
      <c r="G218" s="6">
        <v>2.5399999999999999E-2</v>
      </c>
    </row>
    <row r="219" spans="2:26" ht="15.5" x14ac:dyDescent="0.35">
      <c r="C219" t="s">
        <v>289</v>
      </c>
      <c r="D219" s="6">
        <v>2.1299999999999999E-2</v>
      </c>
      <c r="E219" s="6">
        <v>4.07E-2</v>
      </c>
      <c r="F219" s="6">
        <v>2.12E-2</v>
      </c>
      <c r="G219" s="6">
        <v>2.75E-2</v>
      </c>
    </row>
    <row r="220" spans="2:26" ht="15.5" x14ac:dyDescent="0.35">
      <c r="C220" t="s">
        <v>290</v>
      </c>
      <c r="D220" s="6">
        <v>3.61</v>
      </c>
      <c r="E220" s="6">
        <v>4.6900000000000004</v>
      </c>
      <c r="F220" s="6">
        <v>2.25</v>
      </c>
      <c r="G220" s="6">
        <v>3.11</v>
      </c>
    </row>
    <row r="221" spans="2:26" ht="15.5" x14ac:dyDescent="0.35">
      <c r="C221" t="s">
        <v>291</v>
      </c>
      <c r="D221" s="5">
        <v>27465000000000</v>
      </c>
      <c r="E221" s="5">
        <v>26919000000000</v>
      </c>
      <c r="F221" s="5">
        <v>25839000000000</v>
      </c>
      <c r="G221" s="5">
        <v>25464000000000</v>
      </c>
    </row>
    <row r="222" spans="2:26" ht="15.5" x14ac:dyDescent="0.35">
      <c r="C222" t="s">
        <v>292</v>
      </c>
      <c r="D222" s="6">
        <v>0.54</v>
      </c>
      <c r="E222" s="6">
        <v>0.64</v>
      </c>
      <c r="F222" s="6">
        <v>0.75</v>
      </c>
      <c r="G222" s="6">
        <v>0.78</v>
      </c>
    </row>
    <row r="223" spans="2:26" ht="15.5" x14ac:dyDescent="0.35">
      <c r="C223" t="s">
        <v>293</v>
      </c>
      <c r="D223" s="6">
        <v>1326.48</v>
      </c>
      <c r="E223" s="6">
        <v>1298.51</v>
      </c>
      <c r="F223" s="6">
        <v>1242.94</v>
      </c>
      <c r="G223" s="6">
        <v>1222.1099999999999</v>
      </c>
    </row>
    <row r="224" spans="2:26" ht="15.5" x14ac:dyDescent="0.35">
      <c r="C224" t="s">
        <v>294</v>
      </c>
      <c r="D224" s="6">
        <v>0.54</v>
      </c>
      <c r="E224" s="6">
        <v>0.64</v>
      </c>
      <c r="F224" s="6">
        <v>0.75</v>
      </c>
      <c r="G224" s="6">
        <v>0.78</v>
      </c>
    </row>
    <row r="225" spans="3:26" ht="15.5" x14ac:dyDescent="0.35">
      <c r="C225" t="s">
        <v>295</v>
      </c>
      <c r="D225" s="6">
        <v>1326.48</v>
      </c>
      <c r="E225" s="6">
        <v>1298.51</v>
      </c>
      <c r="F225" s="6">
        <v>1242.94</v>
      </c>
      <c r="G225" s="6">
        <v>1222.1099999999999</v>
      </c>
    </row>
    <row r="226" spans="3:26" ht="15.5" x14ac:dyDescent="0.35">
      <c r="C226" t="s">
        <v>296</v>
      </c>
      <c r="D226" s="5">
        <v>507000000000</v>
      </c>
      <c r="E226" s="5">
        <v>2417000000000</v>
      </c>
      <c r="F226" s="5">
        <v>2345000000000</v>
      </c>
      <c r="G226" s="5">
        <v>2315000000000</v>
      </c>
    </row>
    <row r="227" spans="3:26" ht="15.5" x14ac:dyDescent="0.35">
      <c r="C227" t="s">
        <v>297</v>
      </c>
      <c r="D227" s="5">
        <v>6091000000000</v>
      </c>
      <c r="E227" s="5">
        <v>5795000000000</v>
      </c>
      <c r="F227" s="5">
        <v>4642000000000</v>
      </c>
      <c r="G227" s="5">
        <v>4636000000000</v>
      </c>
    </row>
    <row r="228" spans="3:26" ht="15.5" x14ac:dyDescent="0.35">
      <c r="C228" t="s">
        <v>298</v>
      </c>
      <c r="D228" s="5">
        <v>24587000000000</v>
      </c>
      <c r="E228" s="5">
        <v>24069000000000</v>
      </c>
      <c r="F228" s="5">
        <v>23039000000000</v>
      </c>
      <c r="G228" s="5">
        <v>22653000000000</v>
      </c>
    </row>
    <row r="229" spans="3:26" ht="15.5" x14ac:dyDescent="0.35">
      <c r="C229" t="s">
        <v>23</v>
      </c>
      <c r="D229" s="5">
        <v>6598000000000</v>
      </c>
      <c r="E229" s="5">
        <v>8212000000000</v>
      </c>
      <c r="F229" s="5">
        <v>6986000000000</v>
      </c>
      <c r="G229" s="5">
        <v>6951000000000</v>
      </c>
    </row>
    <row r="230" spans="3:26" ht="15.5" x14ac:dyDescent="0.35">
      <c r="C230" t="s">
        <v>20</v>
      </c>
      <c r="D230" s="5">
        <v>-1655000000000</v>
      </c>
      <c r="E230" s="5">
        <v>-2150000000000</v>
      </c>
      <c r="F230" s="5">
        <v>-2047000000000</v>
      </c>
      <c r="G230" s="5">
        <v>-3245000000000</v>
      </c>
    </row>
    <row r="231" spans="3:26" ht="15.5" x14ac:dyDescent="0.35">
      <c r="C231" t="s">
        <v>299</v>
      </c>
      <c r="D231" s="5">
        <v>13866000000000</v>
      </c>
      <c r="E231" s="5">
        <v>13170000000000</v>
      </c>
      <c r="F231" s="5">
        <v>11224000000000</v>
      </c>
      <c r="G231" s="5">
        <v>11013000000000</v>
      </c>
    </row>
    <row r="232" spans="3:26" ht="15.5" x14ac:dyDescent="0.35">
      <c r="C232" t="s">
        <v>300</v>
      </c>
      <c r="D232" s="5">
        <v>123000000000</v>
      </c>
      <c r="E232" s="5">
        <v>-346000000000</v>
      </c>
      <c r="F232" s="5">
        <v>-314000000000</v>
      </c>
      <c r="G232" s="5">
        <v>834000000000</v>
      </c>
    </row>
    <row r="233" spans="3:26" ht="15.5" x14ac:dyDescent="0.35">
      <c r="C233" t="s">
        <v>301</v>
      </c>
      <c r="D233" s="5">
        <v>-230000000000</v>
      </c>
      <c r="E233" s="5">
        <v>-105000000000</v>
      </c>
      <c r="F233" s="5">
        <v>-102000000000</v>
      </c>
      <c r="G233" s="5">
        <v>-121000000000</v>
      </c>
    </row>
    <row r="234" spans="3:26" ht="15.5" x14ac:dyDescent="0.35">
      <c r="C234" t="s">
        <v>12</v>
      </c>
      <c r="D234" s="5">
        <v>-107000000000</v>
      </c>
      <c r="E234" s="5">
        <v>-451000000000</v>
      </c>
      <c r="F234" s="5">
        <v>-415000000000</v>
      </c>
      <c r="G234" s="5">
        <v>713000000000</v>
      </c>
    </row>
    <row r="235" spans="3:26" ht="15.5" x14ac:dyDescent="0.35">
      <c r="C235" t="s">
        <v>15</v>
      </c>
      <c r="D235" s="6">
        <v>-5.77</v>
      </c>
      <c r="E235" s="6">
        <v>-24.33</v>
      </c>
      <c r="F235" s="6">
        <v>-22.42</v>
      </c>
      <c r="G235" s="6">
        <v>38.47</v>
      </c>
    </row>
    <row r="236" spans="3:26" ht="15.5" x14ac:dyDescent="0.35">
      <c r="C236" t="s">
        <v>57</v>
      </c>
      <c r="I236" s="6">
        <v>143.66999999999999</v>
      </c>
      <c r="J236" s="6">
        <v>114.71</v>
      </c>
      <c r="K236" s="6">
        <v>99.6</v>
      </c>
      <c r="L236" s="6">
        <v>100.34</v>
      </c>
      <c r="M236" s="6">
        <v>93.5</v>
      </c>
      <c r="N236" s="6">
        <v>71.16</v>
      </c>
      <c r="O236" s="6">
        <v>62.39</v>
      </c>
      <c r="P236" s="6">
        <v>63.87</v>
      </c>
      <c r="Q236" s="6">
        <v>48.19</v>
      </c>
      <c r="R236" s="6">
        <v>55.87</v>
      </c>
      <c r="S236" s="6">
        <v>83.73</v>
      </c>
      <c r="T236" s="6">
        <v>87.36</v>
      </c>
      <c r="U236" s="6">
        <v>64.400000000000006</v>
      </c>
      <c r="V236" s="6">
        <v>38.840000000000003</v>
      </c>
      <c r="W236" s="6">
        <v>21.42</v>
      </c>
      <c r="X236" s="6">
        <v>25.67</v>
      </c>
      <c r="Y236" s="5">
        <v>30</v>
      </c>
      <c r="Z236" s="6">
        <v>60.7</v>
      </c>
    </row>
    <row r="237" spans="3:26" ht="15.5" x14ac:dyDescent="0.35">
      <c r="C237" t="s">
        <v>71</v>
      </c>
      <c r="I237" s="6">
        <v>5.78</v>
      </c>
      <c r="J237" s="6">
        <v>8.5399999999999991</v>
      </c>
      <c r="K237" s="6">
        <v>11.75</v>
      </c>
      <c r="L237" s="6">
        <v>9.3699999999999992</v>
      </c>
      <c r="M237" s="6">
        <v>10.37</v>
      </c>
      <c r="N237" s="6">
        <v>13.84</v>
      </c>
      <c r="O237" s="6">
        <v>16.670000000000002</v>
      </c>
      <c r="P237" s="6">
        <v>15.81</v>
      </c>
      <c r="Q237" s="6">
        <v>24.59</v>
      </c>
      <c r="R237" s="6">
        <v>23.89</v>
      </c>
      <c r="S237" s="6">
        <v>17.440000000000001</v>
      </c>
      <c r="T237" s="6">
        <v>14.31</v>
      </c>
      <c r="U237" s="6">
        <v>11.65</v>
      </c>
      <c r="V237" s="6">
        <v>20.6</v>
      </c>
      <c r="W237" s="6">
        <v>25.26</v>
      </c>
      <c r="X237" s="6">
        <v>13.67</v>
      </c>
      <c r="Y237" s="6">
        <v>16.27</v>
      </c>
      <c r="Z237" s="6">
        <v>3.01</v>
      </c>
    </row>
    <row r="238" spans="3:26" ht="15.5" x14ac:dyDescent="0.35">
      <c r="C238" t="s">
        <v>74</v>
      </c>
      <c r="I238" s="6">
        <v>1.22</v>
      </c>
      <c r="J238" s="6">
        <v>1.62</v>
      </c>
      <c r="K238" s="6">
        <v>2.35</v>
      </c>
      <c r="L238" s="6">
        <v>1.91</v>
      </c>
      <c r="M238" s="6">
        <v>1.85</v>
      </c>
      <c r="N238" s="6">
        <v>2.27</v>
      </c>
      <c r="O238" s="6">
        <v>2.54</v>
      </c>
      <c r="P238" s="6">
        <v>2.44</v>
      </c>
      <c r="Q238" s="6">
        <v>3.41</v>
      </c>
      <c r="R238" s="6">
        <v>3.06</v>
      </c>
      <c r="S238" s="6">
        <v>2.98</v>
      </c>
      <c r="T238" s="6">
        <v>2.99</v>
      </c>
      <c r="U238" s="6">
        <v>2.2400000000000002</v>
      </c>
      <c r="V238" s="6">
        <v>3.65</v>
      </c>
      <c r="W238" s="6">
        <v>3.77</v>
      </c>
      <c r="X238" s="6">
        <v>3.14</v>
      </c>
      <c r="Y238" s="6">
        <v>2.78</v>
      </c>
      <c r="Z238" s="6">
        <v>0.92</v>
      </c>
    </row>
    <row r="239" spans="3:26" ht="15.5" x14ac:dyDescent="0.35">
      <c r="C239" t="s">
        <v>302</v>
      </c>
      <c r="I239" s="6">
        <v>4245439999999.9995</v>
      </c>
      <c r="J239" s="5">
        <v>3823170000000</v>
      </c>
      <c r="K239" s="5">
        <v>3306680000000</v>
      </c>
      <c r="L239" s="5">
        <v>3403730000000</v>
      </c>
      <c r="M239" s="5">
        <v>3667240000000</v>
      </c>
      <c r="N239" s="5">
        <v>2947160000000</v>
      </c>
      <c r="O239" s="5">
        <v>2479010000000</v>
      </c>
      <c r="P239" s="5">
        <v>2465500000000</v>
      </c>
    </row>
    <row r="240" spans="3:26" ht="15.5" x14ac:dyDescent="0.35">
      <c r="C240" t="s">
        <v>303</v>
      </c>
      <c r="I240" s="6">
        <v>5.5500000000000001E-2</v>
      </c>
      <c r="J240" s="6">
        <v>4.5199999999999997E-2</v>
      </c>
      <c r="K240" s="6">
        <v>4.1799999999999997E-2</v>
      </c>
      <c r="L240" s="6">
        <v>4.4299999999999999E-2</v>
      </c>
      <c r="M240" s="6">
        <v>4.2699999999999995E-2</v>
      </c>
      <c r="N240" s="6">
        <v>3.3599999999999998E-2</v>
      </c>
      <c r="O240" s="6">
        <v>3.2000000000000001E-2</v>
      </c>
      <c r="P240" s="6">
        <v>3.4599999999999999E-2</v>
      </c>
      <c r="Q240" s="6">
        <v>2.8199999999999999E-2</v>
      </c>
      <c r="R240" s="6">
        <v>2.9600000000000001E-2</v>
      </c>
      <c r="S240" s="6">
        <v>4.8899999999999999E-2</v>
      </c>
      <c r="T240" s="6">
        <v>5.6900000000000006E-2</v>
      </c>
      <c r="U240" s="6">
        <v>4.8600000000000004E-2</v>
      </c>
      <c r="V240" s="6">
        <v>3.9199999999999999E-2</v>
      </c>
      <c r="W240" s="6">
        <v>2.8199999999999999E-2</v>
      </c>
      <c r="X240" s="6">
        <v>4.1500000000000002E-2</v>
      </c>
      <c r="Y240" s="6">
        <v>2.6600000000000002E-2</v>
      </c>
      <c r="Z240" s="6">
        <v>4.9100000000000005E-2</v>
      </c>
    </row>
    <row r="241" spans="3:26" ht="15.5" x14ac:dyDescent="0.35">
      <c r="C241" t="s">
        <v>304</v>
      </c>
      <c r="I241" s="6">
        <v>0.1106</v>
      </c>
      <c r="J241" s="6">
        <v>9.7299999999999998E-2</v>
      </c>
      <c r="K241" s="6">
        <v>9.2100000000000015E-2</v>
      </c>
      <c r="L241" s="6">
        <v>0.10050000000000001</v>
      </c>
      <c r="M241" s="6">
        <v>0.1023</v>
      </c>
      <c r="N241" s="6">
        <v>8.6099999999999996E-2</v>
      </c>
      <c r="O241" s="6">
        <v>7.5399999999999995E-2</v>
      </c>
      <c r="P241" s="6">
        <v>8.2500000000000004E-2</v>
      </c>
      <c r="Q241" s="6">
        <v>6.6900000000000001E-2</v>
      </c>
      <c r="R241" s="6">
        <v>9.3900000000000011E-2</v>
      </c>
      <c r="S241" s="6">
        <v>0.1527</v>
      </c>
      <c r="T241" s="6">
        <v>0.1787</v>
      </c>
      <c r="U241" s="6">
        <v>0.1532</v>
      </c>
      <c r="V241" s="6">
        <v>0.10539999999999999</v>
      </c>
      <c r="W241" s="6">
        <v>6.3600000000000004E-2</v>
      </c>
      <c r="X241" s="6">
        <v>7.9399999999999998E-2</v>
      </c>
      <c r="Y241" s="6">
        <v>4.9000000000000002E-2</v>
      </c>
      <c r="Z241" s="6">
        <v>9.9600000000000008E-2</v>
      </c>
    </row>
    <row r="242" spans="3:26" ht="15.5" x14ac:dyDescent="0.35">
      <c r="C242" t="s">
        <v>305</v>
      </c>
      <c r="I242" s="6">
        <v>0.1137</v>
      </c>
      <c r="J242" s="6">
        <v>0.1026</v>
      </c>
      <c r="K242" s="6">
        <v>9.1199999999999989E-2</v>
      </c>
      <c r="L242" s="6">
        <v>0.10050000000000001</v>
      </c>
      <c r="M242" s="6">
        <v>0.11710000000000001</v>
      </c>
      <c r="N242" s="6">
        <v>9.5500000000000002E-2</v>
      </c>
      <c r="O242" s="6">
        <v>8.0799999999999997E-2</v>
      </c>
      <c r="P242" s="6">
        <v>8.5600000000000009E-2</v>
      </c>
      <c r="Q242" s="6">
        <v>7.0999999999999994E-2</v>
      </c>
      <c r="R242" s="6">
        <v>9.2499999999999999E-2</v>
      </c>
      <c r="S242" s="6">
        <v>0.1431</v>
      </c>
      <c r="T242" s="6">
        <v>0.1578</v>
      </c>
      <c r="U242" s="6">
        <v>0.14050000000000001</v>
      </c>
      <c r="V242" s="6">
        <v>0.10769999999999999</v>
      </c>
      <c r="W242" s="6">
        <v>7.2099999999999997E-2</v>
      </c>
      <c r="X242" s="6">
        <v>5.2499999999999998E-2</v>
      </c>
      <c r="Y242" s="6">
        <v>2.86E-2</v>
      </c>
      <c r="Z242" s="6">
        <v>0.11939999999999999</v>
      </c>
    </row>
    <row r="243" spans="3:26" ht="15.5" x14ac:dyDescent="0.35">
      <c r="C243" t="s">
        <v>306</v>
      </c>
      <c r="I243" s="6">
        <v>3.2</v>
      </c>
      <c r="J243" s="6">
        <v>2.54</v>
      </c>
      <c r="K243" s="6">
        <v>2.44</v>
      </c>
      <c r="L243" s="6">
        <v>2.86</v>
      </c>
      <c r="M243" s="6">
        <v>2.71</v>
      </c>
      <c r="N243" s="6">
        <v>2.14</v>
      </c>
      <c r="O243" s="6">
        <v>2.4</v>
      </c>
      <c r="P243" s="6">
        <v>2.94</v>
      </c>
      <c r="Q243" s="6">
        <v>2.94</v>
      </c>
      <c r="R243" s="6">
        <v>3.27</v>
      </c>
      <c r="S243" s="6">
        <v>4.96</v>
      </c>
      <c r="T243" s="6">
        <v>6.73</v>
      </c>
      <c r="U243" s="6">
        <v>14.1</v>
      </c>
      <c r="V243" s="6">
        <v>17.829999999999998</v>
      </c>
      <c r="W243" s="6">
        <v>20.47</v>
      </c>
      <c r="X243" s="5">
        <v>58</v>
      </c>
    </row>
    <row r="244" spans="3:26" ht="15.5" x14ac:dyDescent="0.35">
      <c r="C244" t="s">
        <v>68</v>
      </c>
      <c r="I244" s="6">
        <v>0.64</v>
      </c>
      <c r="J244" s="6">
        <v>0.83</v>
      </c>
      <c r="K244" s="6">
        <v>1.08</v>
      </c>
      <c r="L244" s="6">
        <v>0.94</v>
      </c>
      <c r="M244" s="6">
        <v>1.06</v>
      </c>
      <c r="N244" s="6">
        <v>1.19</v>
      </c>
      <c r="O244" s="6">
        <v>1.26</v>
      </c>
      <c r="P244" s="6">
        <v>1.3</v>
      </c>
      <c r="Q244" s="6">
        <v>1.64</v>
      </c>
      <c r="R244" s="6">
        <v>2.2400000000000002</v>
      </c>
      <c r="S244" s="6">
        <v>2.66</v>
      </c>
      <c r="T244" s="6">
        <v>2.56</v>
      </c>
      <c r="U244" s="6">
        <v>1.78</v>
      </c>
      <c r="V244" s="6">
        <v>2.17</v>
      </c>
      <c r="W244" s="6">
        <v>1.61</v>
      </c>
      <c r="X244" s="6">
        <v>1.0900000000000001</v>
      </c>
      <c r="Y244" s="6">
        <v>0.8</v>
      </c>
      <c r="Z244" s="6">
        <v>0.3</v>
      </c>
    </row>
    <row r="245" spans="3:26" ht="15.5" x14ac:dyDescent="0.35">
      <c r="C245" t="s">
        <v>65</v>
      </c>
      <c r="I245" s="6">
        <v>1298.51</v>
      </c>
      <c r="J245" s="6">
        <v>1179.42</v>
      </c>
      <c r="K245" s="6">
        <v>1081.48</v>
      </c>
      <c r="L245" s="6">
        <v>998.91</v>
      </c>
      <c r="M245" s="6">
        <v>914.35</v>
      </c>
      <c r="N245" s="6">
        <v>826.07</v>
      </c>
      <c r="O245" s="6">
        <v>827.17</v>
      </c>
      <c r="P245" s="6">
        <v>774.44</v>
      </c>
      <c r="Q245" s="6">
        <v>720.77</v>
      </c>
      <c r="R245" s="6">
        <v>594.96</v>
      </c>
      <c r="S245" s="6">
        <v>548.20000000000005</v>
      </c>
      <c r="T245" s="6">
        <v>488.87</v>
      </c>
      <c r="U245" s="6">
        <v>420.51</v>
      </c>
      <c r="V245" s="6">
        <v>368.57</v>
      </c>
      <c r="W245" s="6">
        <v>336.72</v>
      </c>
      <c r="X245" s="6">
        <v>323.43</v>
      </c>
      <c r="Y245" s="6">
        <v>612.85</v>
      </c>
      <c r="Z245" s="6">
        <v>609.72</v>
      </c>
    </row>
    <row r="246" spans="3:26" ht="15.5" x14ac:dyDescent="0.35">
      <c r="C246" t="s">
        <v>307</v>
      </c>
      <c r="I246" s="6">
        <v>0.64</v>
      </c>
      <c r="J246" s="6">
        <v>0.83</v>
      </c>
      <c r="K246" s="6">
        <v>1.08</v>
      </c>
      <c r="L246" s="6">
        <v>0.94</v>
      </c>
      <c r="M246" s="6">
        <v>1.06</v>
      </c>
      <c r="N246" s="6">
        <v>1.19</v>
      </c>
      <c r="O246" s="6">
        <v>1.26</v>
      </c>
      <c r="P246" s="6">
        <v>1.3</v>
      </c>
      <c r="Q246" s="6">
        <v>1.64</v>
      </c>
      <c r="R246" s="6">
        <v>2.2400000000000002</v>
      </c>
      <c r="S246" s="6">
        <v>2.66</v>
      </c>
      <c r="T246" s="6">
        <v>2.56</v>
      </c>
      <c r="U246" s="6">
        <v>1.78</v>
      </c>
      <c r="V246" s="6">
        <v>2.17</v>
      </c>
      <c r="W246" s="6">
        <v>1.61</v>
      </c>
      <c r="X246" s="6">
        <v>1.0900000000000001</v>
      </c>
      <c r="Y246" s="6">
        <v>0.8</v>
      </c>
      <c r="Z246" s="6">
        <v>0.3</v>
      </c>
    </row>
    <row r="247" spans="3:26" ht="15.5" x14ac:dyDescent="0.35">
      <c r="C247" t="s">
        <v>308</v>
      </c>
      <c r="I247" s="6">
        <v>1298.51</v>
      </c>
      <c r="J247" s="6">
        <v>1179.42</v>
      </c>
      <c r="K247" s="6">
        <v>1081.48</v>
      </c>
      <c r="L247" s="6">
        <v>998.91</v>
      </c>
      <c r="M247" s="6">
        <v>914.35</v>
      </c>
      <c r="N247" s="6">
        <v>826.07</v>
      </c>
      <c r="O247" s="6">
        <v>827.17</v>
      </c>
      <c r="P247" s="6">
        <v>774.44</v>
      </c>
      <c r="Q247" s="6">
        <v>720.77</v>
      </c>
      <c r="R247" s="6">
        <v>594.96</v>
      </c>
      <c r="S247" s="6">
        <v>548.20000000000005</v>
      </c>
      <c r="T247" s="6">
        <v>488.87</v>
      </c>
      <c r="U247" s="6">
        <v>420.51</v>
      </c>
      <c r="V247" s="6">
        <v>368.57</v>
      </c>
      <c r="W247" s="6">
        <v>336.72</v>
      </c>
      <c r="X247" s="6">
        <v>323.43</v>
      </c>
      <c r="Y247" s="6">
        <v>612.85</v>
      </c>
      <c r="Z247" s="6">
        <v>609.72</v>
      </c>
    </row>
    <row r="248" spans="3:26" ht="15.5" x14ac:dyDescent="0.35">
      <c r="C248" t="s">
        <v>309</v>
      </c>
      <c r="I248" s="5">
        <v>2417000000000</v>
      </c>
      <c r="J248" s="5">
        <v>407000000000</v>
      </c>
      <c r="K248" s="5">
        <v>312000000000</v>
      </c>
      <c r="L248" s="5">
        <v>369000000000</v>
      </c>
      <c r="M248" s="5">
        <v>329000000000</v>
      </c>
      <c r="N248" s="5">
        <v>2463000000000</v>
      </c>
      <c r="O248" s="5">
        <v>896000000000</v>
      </c>
      <c r="P248" s="5">
        <v>1329000000000</v>
      </c>
      <c r="Q248" s="5">
        <v>889000000000</v>
      </c>
      <c r="R248" s="5">
        <v>1167000000000</v>
      </c>
      <c r="S248" s="5">
        <v>979000000000</v>
      </c>
      <c r="T248" s="5">
        <v>405000000000</v>
      </c>
      <c r="U248" s="5">
        <v>205000000000</v>
      </c>
      <c r="V248" s="5">
        <v>20000000000</v>
      </c>
      <c r="W248" s="5">
        <v>802000000000</v>
      </c>
      <c r="X248" s="5">
        <v>282000000000</v>
      </c>
      <c r="Y248" s="5">
        <v>125000000000</v>
      </c>
      <c r="Z248" s="5">
        <v>176000000000</v>
      </c>
    </row>
    <row r="249" spans="3:26" ht="15.5" x14ac:dyDescent="0.35">
      <c r="C249" t="s">
        <v>310</v>
      </c>
      <c r="I249" s="5">
        <v>5795000000000</v>
      </c>
      <c r="J249" s="5">
        <v>7041000000000</v>
      </c>
      <c r="K249" s="5">
        <v>7469000000000</v>
      </c>
      <c r="L249" s="5">
        <v>8038000000000</v>
      </c>
      <c r="M249" s="5">
        <v>8217000000000</v>
      </c>
      <c r="N249" s="5">
        <v>6872000000000</v>
      </c>
      <c r="O249" s="5">
        <v>7742000000000</v>
      </c>
      <c r="P249" s="5">
        <v>6815000000000</v>
      </c>
      <c r="Q249" s="5">
        <v>6398000000000</v>
      </c>
      <c r="R249" s="5">
        <v>4976000000000</v>
      </c>
      <c r="S249" s="5">
        <v>4039000000000</v>
      </c>
      <c r="T249" s="5">
        <v>3217000000000</v>
      </c>
      <c r="U249" s="5">
        <v>2099000000000</v>
      </c>
      <c r="V249" s="5">
        <v>1337000000000</v>
      </c>
    </row>
    <row r="250" spans="3:26" ht="15.5" x14ac:dyDescent="0.35">
      <c r="C250" t="s">
        <v>25</v>
      </c>
      <c r="I250" s="5">
        <v>8212000000000</v>
      </c>
      <c r="J250" s="5">
        <v>7448000000000</v>
      </c>
      <c r="K250" s="5">
        <v>7781000000000</v>
      </c>
      <c r="L250" s="5">
        <v>8407000000000</v>
      </c>
      <c r="M250" s="5">
        <v>8546000000000</v>
      </c>
      <c r="N250" s="5">
        <v>9335000000000</v>
      </c>
      <c r="O250" s="5">
        <v>8638000000000</v>
      </c>
      <c r="P250" s="5">
        <v>8144000000000</v>
      </c>
      <c r="Q250" s="5">
        <v>7287000000000</v>
      </c>
      <c r="R250" s="5">
        <v>6143000000000</v>
      </c>
      <c r="S250" s="5">
        <v>5018000000000</v>
      </c>
      <c r="T250" s="5">
        <v>3622000000000</v>
      </c>
      <c r="U250" s="5">
        <v>2304000000000</v>
      </c>
      <c r="V250" s="5">
        <v>1357000000000</v>
      </c>
      <c r="W250" s="5">
        <v>802000000000</v>
      </c>
      <c r="X250" s="5">
        <v>282000000000</v>
      </c>
      <c r="Y250" s="5">
        <v>125000000000</v>
      </c>
      <c r="Z250" s="5">
        <v>176000000000</v>
      </c>
    </row>
    <row r="251" spans="3:26" ht="15.5" x14ac:dyDescent="0.35">
      <c r="C251" t="s">
        <v>22</v>
      </c>
      <c r="I251" s="5">
        <v>-2150000000000</v>
      </c>
      <c r="J251" s="5">
        <v>-2747000000000</v>
      </c>
      <c r="K251" s="5">
        <v>-2820000000000</v>
      </c>
      <c r="L251" s="5">
        <v>-643000000000</v>
      </c>
      <c r="M251" s="5">
        <v>1384000000000</v>
      </c>
      <c r="N251" s="5">
        <v>4059000000000</v>
      </c>
      <c r="O251" s="5">
        <v>4400000000000</v>
      </c>
      <c r="P251" s="5">
        <v>4901000000000</v>
      </c>
      <c r="Q251" s="5">
        <v>4059000000000</v>
      </c>
      <c r="R251" s="5">
        <v>2676000000000</v>
      </c>
      <c r="S251" s="5">
        <v>1983000000000</v>
      </c>
      <c r="T251" s="5">
        <v>734000000000</v>
      </c>
      <c r="U251" s="5">
        <v>-1160000000000</v>
      </c>
      <c r="V251" s="5">
        <v>-1351000000000</v>
      </c>
      <c r="W251" s="5">
        <v>-1307000000000</v>
      </c>
      <c r="X251" s="5">
        <v>-1954000000000</v>
      </c>
      <c r="Y251" s="5">
        <v>-1884000000000</v>
      </c>
      <c r="Z251" s="5">
        <v>-2289000000000</v>
      </c>
    </row>
    <row r="252" spans="3:26" ht="15.5" x14ac:dyDescent="0.35">
      <c r="C252" t="s">
        <v>311</v>
      </c>
      <c r="I252" s="5">
        <v>13170000000000</v>
      </c>
      <c r="J252" s="5">
        <v>13122000000000</v>
      </c>
      <c r="K252" s="5">
        <v>15122000000000</v>
      </c>
      <c r="L252" s="5">
        <v>12925000000000</v>
      </c>
      <c r="M252" s="5">
        <v>10931000000000</v>
      </c>
      <c r="N252" s="5">
        <v>9036000000000</v>
      </c>
      <c r="O252" s="5">
        <v>9827000000000</v>
      </c>
      <c r="P252" s="5">
        <v>8157000000000</v>
      </c>
      <c r="Q252" s="5">
        <v>7384000000000</v>
      </c>
      <c r="R252" s="5">
        <v>6400000000000</v>
      </c>
      <c r="S252" s="5">
        <v>4531000000000</v>
      </c>
      <c r="T252" s="5">
        <v>3671000000000</v>
      </c>
      <c r="U252" s="5">
        <v>2524000000000</v>
      </c>
      <c r="V252" s="5">
        <v>2521000000000</v>
      </c>
      <c r="W252" s="5">
        <v>1775000000000</v>
      </c>
      <c r="X252" s="5">
        <v>2870000000000</v>
      </c>
      <c r="Y252" s="5">
        <v>3158000000000</v>
      </c>
      <c r="Z252" s="5">
        <v>3258000000000</v>
      </c>
    </row>
    <row r="253" spans="3:26" ht="15.5" x14ac:dyDescent="0.35">
      <c r="C253" t="s">
        <v>312</v>
      </c>
      <c r="I253" s="5">
        <v>79000000000</v>
      </c>
      <c r="J253" s="5">
        <v>2985000000000</v>
      </c>
      <c r="K253" s="5">
        <v>3865000000000</v>
      </c>
      <c r="L253" s="5">
        <v>3759000000000</v>
      </c>
      <c r="M253" s="5">
        <v>3647000000000</v>
      </c>
      <c r="N253" s="5">
        <v>1214000000000</v>
      </c>
      <c r="O253" s="5">
        <v>980000000000</v>
      </c>
      <c r="P253" s="5">
        <v>1044000000000</v>
      </c>
      <c r="Q253" s="5">
        <v>472000000000</v>
      </c>
      <c r="R253" s="5">
        <v>41000000000</v>
      </c>
      <c r="S253" s="5">
        <v>1452000000000</v>
      </c>
      <c r="T253" s="5">
        <v>1989000000000</v>
      </c>
      <c r="U253" s="5">
        <v>308000000000</v>
      </c>
      <c r="V253" s="5">
        <v>1728000000000</v>
      </c>
      <c r="W253" s="5">
        <v>887000000000</v>
      </c>
      <c r="X253" s="5">
        <v>609000000000</v>
      </c>
      <c r="Y253" s="5">
        <v>374000000000</v>
      </c>
      <c r="Z253" s="5">
        <v>499000000000</v>
      </c>
    </row>
    <row r="254" spans="3:26" ht="15.5" x14ac:dyDescent="0.35">
      <c r="C254" t="s">
        <v>313</v>
      </c>
      <c r="I254" s="5">
        <v>-531000000000</v>
      </c>
      <c r="J254" s="5">
        <v>-2209000000000</v>
      </c>
      <c r="K254" s="5">
        <v>-834000000000</v>
      </c>
      <c r="L254" s="5">
        <v>-452000000000</v>
      </c>
      <c r="M254" s="5">
        <v>-644000000000</v>
      </c>
      <c r="N254" s="5">
        <v>-744000000000</v>
      </c>
      <c r="O254" s="5">
        <v>-1036000000000</v>
      </c>
      <c r="P254" s="5">
        <v>-1219000000000</v>
      </c>
      <c r="Q254" s="5">
        <v>-1837000000000</v>
      </c>
      <c r="R254" s="5">
        <v>-773000000000</v>
      </c>
      <c r="S254" s="5">
        <v>-2028000000000</v>
      </c>
      <c r="T254" s="5">
        <v>-3177000000000</v>
      </c>
      <c r="U254" s="5">
        <v>-1568000000000</v>
      </c>
      <c r="V254" s="5">
        <v>-1609000000000</v>
      </c>
      <c r="W254" s="5">
        <v>-1379000000000</v>
      </c>
      <c r="X254" s="5">
        <v>-619000000000</v>
      </c>
      <c r="Y254" s="5">
        <v>-361000000000</v>
      </c>
      <c r="Z254" s="5">
        <v>-305000000000</v>
      </c>
    </row>
    <row r="255" spans="3:26" ht="15.5" x14ac:dyDescent="0.35">
      <c r="C255" t="s">
        <v>14</v>
      </c>
      <c r="I255" s="5">
        <v>-451000000000</v>
      </c>
      <c r="J255" s="5">
        <v>776000000000</v>
      </c>
      <c r="K255" s="5">
        <v>3031000000000</v>
      </c>
      <c r="L255" s="5">
        <v>3307000000000</v>
      </c>
      <c r="M255" s="5">
        <v>3004000000000</v>
      </c>
      <c r="N255" s="5">
        <v>470000000000</v>
      </c>
      <c r="O255" s="5">
        <v>-56000000000</v>
      </c>
      <c r="P255" s="5">
        <v>-175000000000</v>
      </c>
      <c r="Q255" s="5">
        <v>-1365000000000</v>
      </c>
      <c r="R255" s="5">
        <v>-732000000000</v>
      </c>
      <c r="S255" s="5">
        <v>-575000000000</v>
      </c>
      <c r="T255" s="5">
        <v>-1188000000000</v>
      </c>
      <c r="U255" s="5">
        <v>-1260000000000</v>
      </c>
      <c r="V255" s="5">
        <v>119000000000</v>
      </c>
      <c r="W255" s="5">
        <v>-492000000000</v>
      </c>
      <c r="X255" s="5">
        <v>-10000000000</v>
      </c>
      <c r="Y255" s="5">
        <v>12000000000</v>
      </c>
      <c r="Z255" s="5">
        <v>194000000000</v>
      </c>
    </row>
    <row r="256" spans="3:26" ht="15.5" x14ac:dyDescent="0.35">
      <c r="C256" t="s">
        <v>16</v>
      </c>
      <c r="I256" s="6">
        <v>-24.36</v>
      </c>
      <c r="J256" s="6">
        <v>41.89</v>
      </c>
      <c r="K256" s="6">
        <v>163.54</v>
      </c>
      <c r="L256" s="6">
        <v>178.18</v>
      </c>
      <c r="M256" s="6">
        <v>161.84</v>
      </c>
      <c r="N256" s="6">
        <v>25.31</v>
      </c>
      <c r="O256" s="6">
        <v>-3.02</v>
      </c>
      <c r="P256" s="6">
        <v>-9.43</v>
      </c>
      <c r="Q256" s="6">
        <v>-73.55</v>
      </c>
      <c r="R256" s="6">
        <v>-47.44</v>
      </c>
      <c r="S256" s="6">
        <v>-37.54</v>
      </c>
      <c r="T256" s="6">
        <v>-78.34</v>
      </c>
      <c r="U256" s="6">
        <v>-83.1</v>
      </c>
      <c r="V256" s="6">
        <v>7.86</v>
      </c>
      <c r="W256" s="6">
        <v>-32.43</v>
      </c>
      <c r="X256" s="6">
        <v>-0.66</v>
      </c>
      <c r="Y256" s="6">
        <v>1.64</v>
      </c>
      <c r="Z256" s="6">
        <v>29.54</v>
      </c>
    </row>
    <row r="258" spans="2:17" ht="15.5" x14ac:dyDescent="0.35">
      <c r="B258" t="s">
        <v>314</v>
      </c>
      <c r="C258" t="s">
        <v>315</v>
      </c>
      <c r="D258" s="5">
        <v>518000000000</v>
      </c>
      <c r="E258" s="5">
        <v>1041000000000</v>
      </c>
      <c r="F258" s="5">
        <v>387000000000</v>
      </c>
      <c r="G258" s="5">
        <v>575000000000</v>
      </c>
      <c r="H258" s="5">
        <v>2073000000000</v>
      </c>
      <c r="I258" s="5">
        <v>2663000000000</v>
      </c>
      <c r="J258" s="5">
        <v>2126000000000</v>
      </c>
      <c r="K258" s="5">
        <v>1846000000000</v>
      </c>
      <c r="L258" s="5">
        <v>1862000000000</v>
      </c>
      <c r="M258" s="5">
        <v>1735000000000</v>
      </c>
      <c r="N258" s="5">
        <v>1321000000000</v>
      </c>
      <c r="O258" s="5">
        <v>1158000000000</v>
      </c>
      <c r="P258" s="5">
        <v>1185000000000</v>
      </c>
      <c r="Q258" s="5">
        <v>894000000000</v>
      </c>
    </row>
    <row r="259" spans="2:17" ht="15.5" x14ac:dyDescent="0.35">
      <c r="C259" t="s">
        <v>316</v>
      </c>
      <c r="H259" s="5">
        <v>2521000000000</v>
      </c>
      <c r="I259" s="5">
        <v>2663000000000</v>
      </c>
      <c r="J259" s="5">
        <v>2126000000000</v>
      </c>
      <c r="K259" s="5">
        <v>1846000000000</v>
      </c>
      <c r="L259" s="5">
        <v>1862000000000</v>
      </c>
      <c r="M259" s="5">
        <v>1735000000000</v>
      </c>
      <c r="N259" s="5">
        <v>1321000000000</v>
      </c>
      <c r="O259" s="5">
        <v>1158000000000</v>
      </c>
      <c r="P259" s="5">
        <v>1185000000000</v>
      </c>
      <c r="Q259" s="5">
        <v>894000000000</v>
      </c>
    </row>
    <row r="260" spans="2:17" ht="15.5" x14ac:dyDescent="0.35">
      <c r="C260" t="s">
        <v>317</v>
      </c>
      <c r="H260" s="5">
        <v>24</v>
      </c>
      <c r="I260" s="5">
        <v>24</v>
      </c>
      <c r="J260" s="5">
        <v>24</v>
      </c>
      <c r="K260" s="5">
        <v>21</v>
      </c>
      <c r="L260" s="5">
        <v>15</v>
      </c>
      <c r="M260" s="5">
        <v>14</v>
      </c>
      <c r="N260" s="6">
        <v>8.5</v>
      </c>
      <c r="O260" s="5">
        <v>8</v>
      </c>
      <c r="P260" s="5">
        <v>10</v>
      </c>
      <c r="Q260" s="6">
        <v>9.5</v>
      </c>
    </row>
    <row r="261" spans="2:17" ht="15.5" x14ac:dyDescent="0.35">
      <c r="C261" t="s">
        <v>76</v>
      </c>
      <c r="H261" s="6">
        <v>0.21460000000000001</v>
      </c>
      <c r="I261" s="6">
        <v>0.16699999999999998</v>
      </c>
      <c r="J261" s="6">
        <v>0.20920000000000002</v>
      </c>
      <c r="K261" s="6">
        <v>0.2109</v>
      </c>
      <c r="L261" s="6">
        <v>0.14929999999999999</v>
      </c>
      <c r="M261" s="6">
        <v>0.14949999999999999</v>
      </c>
      <c r="N261" s="6">
        <v>0.1193</v>
      </c>
      <c r="O261" s="6">
        <v>0.12809999999999999</v>
      </c>
      <c r="P261" s="6">
        <v>0.15640000000000001</v>
      </c>
      <c r="Q261" s="6">
        <v>0.19690000000000002</v>
      </c>
    </row>
    <row r="262" spans="2:17" ht="15.5" x14ac:dyDescent="0.35">
      <c r="C262" t="s">
        <v>318</v>
      </c>
      <c r="H262" s="6">
        <v>4.4000000000000004E-2</v>
      </c>
      <c r="I262" s="6">
        <v>2.5899999999999999E-2</v>
      </c>
      <c r="J262" s="6">
        <v>2.5899999999999999E-2</v>
      </c>
      <c r="K262" s="6">
        <v>1.8799999999999997E-2</v>
      </c>
      <c r="L262" s="6">
        <v>1.41E-2</v>
      </c>
      <c r="M262" s="6">
        <v>1.5100000000000001E-2</v>
      </c>
      <c r="N262" s="6">
        <v>9.8999999999999991E-3</v>
      </c>
      <c r="O262" s="6">
        <v>1.26E-2</v>
      </c>
      <c r="P262" s="6">
        <v>8.6E-3</v>
      </c>
      <c r="Q262" s="6">
        <v>9.1999999999999998E-3</v>
      </c>
    </row>
    <row r="263" spans="2:17" ht="15.5" x14ac:dyDescent="0.35">
      <c r="C263" t="s">
        <v>56</v>
      </c>
      <c r="D263" s="6">
        <v>27.96</v>
      </c>
      <c r="E263" s="6">
        <v>56.17</v>
      </c>
      <c r="F263" s="6">
        <v>20.86</v>
      </c>
      <c r="G263" s="6">
        <v>31.01</v>
      </c>
      <c r="H263" s="6">
        <v>111.85</v>
      </c>
      <c r="I263" s="6">
        <v>143.66999999999999</v>
      </c>
      <c r="J263" s="6">
        <v>114.71</v>
      </c>
      <c r="K263" s="6">
        <v>99.6</v>
      </c>
      <c r="L263" s="6">
        <v>100.48</v>
      </c>
      <c r="M263" s="6">
        <v>93.62</v>
      </c>
      <c r="N263" s="6">
        <v>71.25</v>
      </c>
      <c r="O263" s="6">
        <v>62.47</v>
      </c>
      <c r="P263" s="6">
        <v>63.96</v>
      </c>
      <c r="Q263" s="6">
        <v>48.25</v>
      </c>
    </row>
    <row r="264" spans="2:17" ht="15.5" x14ac:dyDescent="0.35">
      <c r="C264" t="s">
        <v>319</v>
      </c>
      <c r="H264" s="6">
        <v>136.01</v>
      </c>
      <c r="I264" s="6">
        <v>143.66999999999999</v>
      </c>
      <c r="J264" s="6">
        <v>114.71</v>
      </c>
      <c r="K264" s="6">
        <v>99.6</v>
      </c>
      <c r="L264" s="6">
        <v>100.48</v>
      </c>
      <c r="M264" s="6">
        <v>93.62</v>
      </c>
      <c r="N264" s="6">
        <v>71.25</v>
      </c>
      <c r="O264" s="6">
        <v>62.47</v>
      </c>
      <c r="P264" s="6">
        <v>63.96</v>
      </c>
      <c r="Q264" s="6">
        <v>48.25</v>
      </c>
    </row>
    <row r="265" spans="2:17" ht="15.5" x14ac:dyDescent="0.35">
      <c r="C265" t="s">
        <v>78</v>
      </c>
      <c r="H265" s="5">
        <v>24</v>
      </c>
      <c r="I265" s="5">
        <v>24</v>
      </c>
      <c r="J265" s="5">
        <v>24</v>
      </c>
      <c r="K265" s="5">
        <v>21</v>
      </c>
      <c r="L265" s="5">
        <v>15</v>
      </c>
      <c r="M265" s="5">
        <v>14</v>
      </c>
      <c r="N265" s="6">
        <v>8.5</v>
      </c>
      <c r="O265" s="5">
        <v>8</v>
      </c>
      <c r="P265" s="5">
        <v>10</v>
      </c>
      <c r="Q265" s="6">
        <v>9.5</v>
      </c>
    </row>
    <row r="266" spans="2:17" ht="15.5" x14ac:dyDescent="0.35">
      <c r="C266" t="s">
        <v>320</v>
      </c>
      <c r="H266" s="6">
        <v>0.21460000000000001</v>
      </c>
      <c r="I266" s="6">
        <v>0.16699999999999998</v>
      </c>
      <c r="J266" s="6">
        <v>0.20920000000000002</v>
      </c>
      <c r="K266" s="6">
        <v>0.2109</v>
      </c>
      <c r="L266" s="6">
        <v>0.14929999999999999</v>
      </c>
      <c r="M266" s="6">
        <v>0.14949999999999999</v>
      </c>
      <c r="N266" s="6">
        <v>0.1193</v>
      </c>
      <c r="O266" s="6">
        <v>0.12809999999999999</v>
      </c>
      <c r="P266" s="6">
        <v>0.15640000000000001</v>
      </c>
      <c r="Q266" s="6">
        <v>0.19690000000000002</v>
      </c>
    </row>
    <row r="267" spans="2:17" ht="15.5" x14ac:dyDescent="0.35">
      <c r="C267" t="s">
        <v>321</v>
      </c>
      <c r="H267" s="6">
        <v>4.4000000000000004E-2</v>
      </c>
      <c r="I267" s="6">
        <v>2.5899999999999999E-2</v>
      </c>
      <c r="J267" s="6">
        <v>2.5899999999999999E-2</v>
      </c>
      <c r="K267" s="6">
        <v>1.8799999999999997E-2</v>
      </c>
      <c r="L267" s="6">
        <v>1.41E-2</v>
      </c>
      <c r="M267" s="6">
        <v>1.5100000000000001E-2</v>
      </c>
      <c r="N267" s="6">
        <v>9.8999999999999991E-3</v>
      </c>
      <c r="O267" s="6">
        <v>1.26E-2</v>
      </c>
      <c r="P267" s="6">
        <v>8.6E-3</v>
      </c>
      <c r="Q267" s="6">
        <v>9.1999999999999998E-3</v>
      </c>
    </row>
    <row r="268" spans="2:17" ht="15.5" x14ac:dyDescent="0.35">
      <c r="C268" t="s">
        <v>322</v>
      </c>
      <c r="D268" s="5">
        <v>2558000000000</v>
      </c>
      <c r="E268" s="5">
        <v>4225000000000</v>
      </c>
      <c r="F268" s="5">
        <v>2510000000000</v>
      </c>
      <c r="G268" s="5">
        <v>3150000000000</v>
      </c>
      <c r="H268" s="5">
        <v>10230000000000</v>
      </c>
      <c r="I268" s="5">
        <v>12617000000000</v>
      </c>
      <c r="J268" s="5">
        <v>11188000000000</v>
      </c>
      <c r="K268" s="5">
        <v>9245000000000</v>
      </c>
      <c r="L268" s="5">
        <v>9127000000000</v>
      </c>
      <c r="M268" s="5">
        <v>9730000000000</v>
      </c>
      <c r="N268" s="5">
        <v>8071000000000</v>
      </c>
      <c r="O268" s="5">
        <v>7608000000000</v>
      </c>
      <c r="P268" s="5">
        <v>7670000000000</v>
      </c>
      <c r="Q268" s="5">
        <v>6443000000000</v>
      </c>
    </row>
    <row r="269" spans="2:17" ht="15.5" x14ac:dyDescent="0.35">
      <c r="C269" t="s">
        <v>323</v>
      </c>
      <c r="H269" s="5">
        <v>12442000000000</v>
      </c>
      <c r="I269" s="5">
        <v>12617000000000</v>
      </c>
      <c r="J269" s="5">
        <v>11188000000000</v>
      </c>
      <c r="K269" s="5">
        <v>9245000000000</v>
      </c>
      <c r="L269" s="5">
        <v>9127000000000</v>
      </c>
      <c r="M269" s="5">
        <v>9730000000000</v>
      </c>
      <c r="N269" s="5">
        <v>8071000000000</v>
      </c>
      <c r="O269" s="5">
        <v>7608000000000</v>
      </c>
      <c r="P269" s="5">
        <v>7670000000000</v>
      </c>
      <c r="Q269" s="5">
        <v>6443000000000</v>
      </c>
    </row>
    <row r="270" spans="2:17" ht="15.5" x14ac:dyDescent="0.35">
      <c r="C270" t="s">
        <v>324</v>
      </c>
      <c r="H270" s="5">
        <v>24</v>
      </c>
      <c r="I270" s="5">
        <v>24</v>
      </c>
      <c r="J270" s="5">
        <v>24</v>
      </c>
      <c r="K270" s="5">
        <v>21</v>
      </c>
      <c r="L270" s="5">
        <v>15</v>
      </c>
      <c r="M270" s="5">
        <v>14</v>
      </c>
      <c r="N270" s="6">
        <v>8.5</v>
      </c>
      <c r="O270" s="5">
        <v>8</v>
      </c>
      <c r="P270" s="5">
        <v>10</v>
      </c>
      <c r="Q270" s="6">
        <v>9.5</v>
      </c>
    </row>
    <row r="271" spans="2:17" ht="15.5" x14ac:dyDescent="0.35">
      <c r="C271" t="s">
        <v>325</v>
      </c>
      <c r="H271" s="6">
        <v>0.21460000000000001</v>
      </c>
      <c r="I271" s="6">
        <v>0.16699999999999998</v>
      </c>
      <c r="J271" s="6">
        <v>0.20920000000000002</v>
      </c>
      <c r="K271" s="6">
        <v>0.2109</v>
      </c>
      <c r="L271" s="6">
        <v>0.14929999999999999</v>
      </c>
      <c r="M271" s="6">
        <v>0.14949999999999999</v>
      </c>
      <c r="N271" s="6">
        <v>0.1193</v>
      </c>
      <c r="O271" s="6">
        <v>0.12809999999999999</v>
      </c>
      <c r="P271" s="6">
        <v>0.15640000000000001</v>
      </c>
      <c r="Q271" s="6">
        <v>0.19690000000000002</v>
      </c>
    </row>
    <row r="272" spans="2:17" ht="15.5" x14ac:dyDescent="0.35">
      <c r="C272" t="s">
        <v>326</v>
      </c>
      <c r="H272" s="6">
        <v>4.4000000000000004E-2</v>
      </c>
      <c r="I272" s="6">
        <v>2.5899999999999999E-2</v>
      </c>
      <c r="J272" s="6">
        <v>2.5899999999999999E-2</v>
      </c>
      <c r="K272" s="6">
        <v>1.8799999999999997E-2</v>
      </c>
      <c r="L272" s="6">
        <v>1.41E-2</v>
      </c>
      <c r="M272" s="6">
        <v>1.5100000000000001E-2</v>
      </c>
      <c r="N272" s="6">
        <v>9.8999999999999991E-3</v>
      </c>
      <c r="O272" s="6">
        <v>1.26E-2</v>
      </c>
      <c r="P272" s="6">
        <v>8.6E-3</v>
      </c>
      <c r="Q272" s="6">
        <v>9.1999999999999998E-3</v>
      </c>
    </row>
    <row r="273" spans="3:9" ht="15.5" x14ac:dyDescent="0.35">
      <c r="C273" t="s">
        <v>327</v>
      </c>
      <c r="I273" s="6">
        <v>4.87</v>
      </c>
    </row>
    <row r="274" spans="3:9" ht="15.5" x14ac:dyDescent="0.35">
      <c r="C274" t="s">
        <v>328</v>
      </c>
      <c r="I274" s="6">
        <v>4.01</v>
      </c>
    </row>
    <row r="275" spans="3:9" ht="15.5" x14ac:dyDescent="0.35">
      <c r="C275" t="s">
        <v>503</v>
      </c>
      <c r="I275" s="6">
        <v>4.1100000000000003</v>
      </c>
    </row>
    <row r="276" spans="3:9" ht="15.5" x14ac:dyDescent="0.35">
      <c r="C276" t="s">
        <v>329</v>
      </c>
      <c r="I276" s="6">
        <v>7.49</v>
      </c>
    </row>
    <row r="277" spans="3:9" ht="15.5" x14ac:dyDescent="0.35">
      <c r="C277" t="s">
        <v>330</v>
      </c>
      <c r="I277" s="6">
        <v>0.24960000000000002</v>
      </c>
    </row>
    <row r="278" spans="3:9" ht="15.5" x14ac:dyDescent="0.35">
      <c r="C278" t="s">
        <v>331</v>
      </c>
      <c r="I278" s="6">
        <v>0.81</v>
      </c>
    </row>
    <row r="279" spans="3:9" ht="15.5" x14ac:dyDescent="0.35">
      <c r="C279" t="s">
        <v>332</v>
      </c>
      <c r="I279" s="6">
        <v>0.41</v>
      </c>
    </row>
    <row r="280" spans="3:9" ht="15.5" x14ac:dyDescent="0.35">
      <c r="C280" t="s">
        <v>333</v>
      </c>
      <c r="I280" s="6">
        <v>33.93</v>
      </c>
    </row>
    <row r="281" spans="3:9" ht="15.5" x14ac:dyDescent="0.35">
      <c r="C281" t="s">
        <v>334</v>
      </c>
      <c r="I281" s="6">
        <v>-38.82</v>
      </c>
    </row>
    <row r="282" spans="3:9" ht="15.5" x14ac:dyDescent="0.35">
      <c r="C282" t="s">
        <v>335</v>
      </c>
      <c r="I282" s="6">
        <v>3.12</v>
      </c>
    </row>
    <row r="283" spans="3:9" ht="15.5" x14ac:dyDescent="0.35">
      <c r="C283" t="s">
        <v>336</v>
      </c>
      <c r="I283" s="6">
        <v>2.8</v>
      </c>
    </row>
    <row r="284" spans="3:9" ht="15.5" x14ac:dyDescent="0.35">
      <c r="C284" t="s">
        <v>337</v>
      </c>
      <c r="I284" s="6">
        <v>0.16</v>
      </c>
    </row>
    <row r="285" spans="3:9" ht="15.5" x14ac:dyDescent="0.35">
      <c r="C285" t="s">
        <v>338</v>
      </c>
      <c r="I285" s="6">
        <v>0.32</v>
      </c>
    </row>
    <row r="286" spans="3:9" ht="15.5" x14ac:dyDescent="0.35">
      <c r="C286" t="s">
        <v>504</v>
      </c>
      <c r="I286" s="6">
        <v>-0.85</v>
      </c>
    </row>
    <row r="287" spans="3:9" ht="15.5" x14ac:dyDescent="0.35">
      <c r="C287" t="s">
        <v>339</v>
      </c>
      <c r="I287" s="6">
        <v>136.01</v>
      </c>
    </row>
    <row r="288" spans="3:9" ht="15.5" x14ac:dyDescent="0.35">
      <c r="C288" t="s">
        <v>340</v>
      </c>
      <c r="I288" s="6">
        <v>111.85</v>
      </c>
    </row>
    <row r="289" spans="3:9" ht="15.5" x14ac:dyDescent="0.35">
      <c r="C289" t="s">
        <v>341</v>
      </c>
      <c r="I289" s="6">
        <v>671.27</v>
      </c>
    </row>
    <row r="290" spans="3:9" ht="15.5" x14ac:dyDescent="0.35">
      <c r="C290" t="s">
        <v>342</v>
      </c>
      <c r="D290" s="6">
        <v>445.24</v>
      </c>
    </row>
    <row r="291" spans="3:9" ht="15.5" x14ac:dyDescent="0.35">
      <c r="C291" t="s">
        <v>343</v>
      </c>
      <c r="I291" s="6">
        <v>1326.48</v>
      </c>
    </row>
    <row r="292" spans="3:9" ht="15.5" x14ac:dyDescent="0.35">
      <c r="C292" t="s">
        <v>344</v>
      </c>
      <c r="I292" s="6">
        <v>-14.04</v>
      </c>
    </row>
    <row r="293" spans="3:9" ht="15.5" x14ac:dyDescent="0.35">
      <c r="C293" t="s">
        <v>345</v>
      </c>
      <c r="D293" s="6">
        <v>2.2400000000000002</v>
      </c>
    </row>
    <row r="294" spans="3:9" ht="15.5" x14ac:dyDescent="0.35">
      <c r="C294" t="s">
        <v>346</v>
      </c>
      <c r="D294" s="6">
        <v>1.08</v>
      </c>
    </row>
    <row r="295" spans="3:9" ht="15.5" x14ac:dyDescent="0.35">
      <c r="C295" t="s">
        <v>347</v>
      </c>
      <c r="D295" s="6">
        <v>0.27</v>
      </c>
    </row>
    <row r="296" spans="3:9" ht="15.5" x14ac:dyDescent="0.35">
      <c r="C296" t="s">
        <v>348</v>
      </c>
      <c r="D296" s="6">
        <v>0.25</v>
      </c>
    </row>
    <row r="297" spans="3:9" ht="15.5" x14ac:dyDescent="0.35">
      <c r="C297" t="s">
        <v>349</v>
      </c>
      <c r="D297" s="6">
        <v>0.75</v>
      </c>
    </row>
    <row r="298" spans="3:9" ht="15.5" x14ac:dyDescent="0.35">
      <c r="C298" t="s">
        <v>350</v>
      </c>
      <c r="D298" s="6">
        <v>0.14000000000000001</v>
      </c>
    </row>
    <row r="299" spans="3:9" ht="15.5" x14ac:dyDescent="0.35">
      <c r="C299" t="s">
        <v>351</v>
      </c>
      <c r="D299" s="6">
        <v>1.86</v>
      </c>
    </row>
    <row r="300" spans="3:9" ht="15.5" x14ac:dyDescent="0.35">
      <c r="C300" t="s">
        <v>352</v>
      </c>
      <c r="I300" s="6">
        <v>3.38</v>
      </c>
    </row>
    <row r="301" spans="3:9" ht="15.5" x14ac:dyDescent="0.35">
      <c r="C301" t="s">
        <v>12</v>
      </c>
      <c r="D301" s="5">
        <v>-107000000000</v>
      </c>
    </row>
    <row r="302" spans="3:9" ht="15.5" x14ac:dyDescent="0.35">
      <c r="C302" t="s">
        <v>353</v>
      </c>
      <c r="I302" s="6">
        <v>5.09</v>
      </c>
    </row>
    <row r="303" spans="3:9" ht="15.5" x14ac:dyDescent="0.35">
      <c r="C303" t="s">
        <v>354</v>
      </c>
      <c r="I303" s="6">
        <v>5.5E-2</v>
      </c>
    </row>
    <row r="304" spans="3:9" ht="15.5" x14ac:dyDescent="0.35">
      <c r="C304" t="s">
        <v>355</v>
      </c>
      <c r="I304" s="6">
        <v>0.10249999999999999</v>
      </c>
    </row>
    <row r="305" spans="3:9" ht="15.5" x14ac:dyDescent="0.35">
      <c r="C305" t="s">
        <v>356</v>
      </c>
      <c r="I305" s="6">
        <v>0.1061</v>
      </c>
    </row>
    <row r="306" spans="3:9" ht="15.5" x14ac:dyDescent="0.35">
      <c r="C306" t="s">
        <v>357</v>
      </c>
      <c r="I306" s="6">
        <v>9.1799999999999993E-2</v>
      </c>
    </row>
    <row r="307" spans="3:9" ht="15.5" x14ac:dyDescent="0.35">
      <c r="C307" t="s">
        <v>358</v>
      </c>
      <c r="D307" s="6">
        <v>23.32</v>
      </c>
    </row>
    <row r="308" spans="3:9" ht="15.5" x14ac:dyDescent="0.35">
      <c r="C308" t="s">
        <v>359</v>
      </c>
      <c r="D308" s="6">
        <v>865.46</v>
      </c>
    </row>
    <row r="309" spans="3:9" ht="15.5" x14ac:dyDescent="0.35">
      <c r="C309" t="s">
        <v>360</v>
      </c>
      <c r="D309" s="6">
        <v>77.83</v>
      </c>
    </row>
    <row r="310" spans="3:9" ht="15.5" x14ac:dyDescent="0.35">
      <c r="C310" t="s">
        <v>361</v>
      </c>
      <c r="D310" s="6">
        <v>810.95</v>
      </c>
    </row>
    <row r="311" spans="3:9" ht="15.5" x14ac:dyDescent="0.35">
      <c r="C311" t="s">
        <v>362</v>
      </c>
      <c r="D311" s="6">
        <v>3.9</v>
      </c>
    </row>
    <row r="312" spans="3:9" ht="15.5" x14ac:dyDescent="0.35">
      <c r="C312" t="s">
        <v>363</v>
      </c>
      <c r="I312" s="6">
        <v>0.27</v>
      </c>
    </row>
    <row r="313" spans="3:9" ht="15.5" x14ac:dyDescent="0.35">
      <c r="C313" t="s">
        <v>364</v>
      </c>
      <c r="I313" s="6">
        <v>0.51</v>
      </c>
    </row>
    <row r="314" spans="3:9" ht="15.5" x14ac:dyDescent="0.35">
      <c r="C314" t="s">
        <v>52</v>
      </c>
      <c r="I314" s="5">
        <v>10102000000000</v>
      </c>
    </row>
    <row r="315" spans="3:9" ht="15.5" x14ac:dyDescent="0.35">
      <c r="C315" t="s">
        <v>365</v>
      </c>
      <c r="I315" s="5">
        <v>11325000000000</v>
      </c>
    </row>
    <row r="316" spans="3:9" ht="15.5" x14ac:dyDescent="0.35">
      <c r="C316" t="s">
        <v>366</v>
      </c>
      <c r="I316" s="5">
        <v>18540000000</v>
      </c>
    </row>
    <row r="317" spans="3:9" ht="15.5" x14ac:dyDescent="0.35">
      <c r="C317" t="s">
        <v>367</v>
      </c>
      <c r="I317" s="6">
        <v>0.42780000000000001</v>
      </c>
    </row>
    <row r="318" spans="3:9" ht="15.5" x14ac:dyDescent="0.35">
      <c r="C318" t="s">
        <v>368</v>
      </c>
      <c r="D318" s="6">
        <v>0.46539999999999998</v>
      </c>
    </row>
    <row r="319" spans="3:9" ht="15.5" x14ac:dyDescent="0.35">
      <c r="C319" t="s">
        <v>369</v>
      </c>
      <c r="D319" s="6">
        <v>0.28460000000000002</v>
      </c>
    </row>
    <row r="320" spans="3:9" ht="15.5" x14ac:dyDescent="0.35">
      <c r="C320" t="s">
        <v>370</v>
      </c>
      <c r="D320" s="6">
        <v>0.20269999999999999</v>
      </c>
    </row>
    <row r="321" spans="3:9" ht="15.5" x14ac:dyDescent="0.35">
      <c r="C321" t="s">
        <v>371</v>
      </c>
      <c r="D321" s="6">
        <v>-6.3799999999999996E-2</v>
      </c>
    </row>
    <row r="322" spans="3:9" ht="15.5" x14ac:dyDescent="0.35">
      <c r="C322" t="s">
        <v>372</v>
      </c>
      <c r="D322" s="6">
        <v>-0.15049999999999999</v>
      </c>
    </row>
    <row r="323" spans="3:9" ht="15.5" x14ac:dyDescent="0.35">
      <c r="C323" t="s">
        <v>373</v>
      </c>
      <c r="D323" s="6">
        <v>-0.2152</v>
      </c>
    </row>
    <row r="324" spans="3:9" ht="15.5" x14ac:dyDescent="0.35">
      <c r="C324" t="s">
        <v>374</v>
      </c>
      <c r="I324" s="5">
        <v>24</v>
      </c>
    </row>
    <row r="325" spans="3:9" ht="15.5" x14ac:dyDescent="0.35">
      <c r="C325" t="s">
        <v>631</v>
      </c>
      <c r="I325" s="5">
        <v>24</v>
      </c>
    </row>
    <row r="326" spans="3:9" ht="15.5" x14ac:dyDescent="0.35">
      <c r="C326" t="s">
        <v>632</v>
      </c>
      <c r="I326" s="6">
        <v>0.21460000000000001</v>
      </c>
    </row>
    <row r="327" spans="3:9" ht="15.5" x14ac:dyDescent="0.35">
      <c r="C327" t="s">
        <v>633</v>
      </c>
      <c r="I327" s="6">
        <v>4.4000000000000004E-2</v>
      </c>
    </row>
    <row r="328" spans="3:9" ht="15.5" x14ac:dyDescent="0.35">
      <c r="C328" t="s">
        <v>375</v>
      </c>
      <c r="I328" t="s">
        <v>1632</v>
      </c>
    </row>
    <row r="329" spans="3:9" ht="15.5" x14ac:dyDescent="0.35">
      <c r="C329" t="s">
        <v>377</v>
      </c>
      <c r="I329" s="5">
        <v>6</v>
      </c>
    </row>
    <row r="330" spans="3:9" ht="15.5" x14ac:dyDescent="0.35">
      <c r="C330" t="s">
        <v>378</v>
      </c>
      <c r="I330" s="6">
        <v>0.08</v>
      </c>
    </row>
    <row r="331" spans="3:9" ht="15.5" x14ac:dyDescent="0.35">
      <c r="C331" t="s">
        <v>379</v>
      </c>
      <c r="I331" s="6">
        <v>0.84</v>
      </c>
    </row>
    <row r="332" spans="3:9" ht="15.5" x14ac:dyDescent="0.35">
      <c r="C332" t="s">
        <v>380</v>
      </c>
      <c r="I332" s="6">
        <v>0.96</v>
      </c>
    </row>
    <row r="333" spans="3:9" ht="15.5" x14ac:dyDescent="0.35">
      <c r="C333" t="s">
        <v>381</v>
      </c>
      <c r="I333" s="6">
        <v>0.67</v>
      </c>
    </row>
    <row r="334" spans="3:9" ht="15.5" x14ac:dyDescent="0.35">
      <c r="C334" t="s">
        <v>382</v>
      </c>
      <c r="I334" s="6">
        <v>0.63</v>
      </c>
    </row>
    <row r="335" spans="3:9" ht="15.5" x14ac:dyDescent="0.35">
      <c r="C335" t="s">
        <v>383</v>
      </c>
      <c r="I335" s="6">
        <v>0.86</v>
      </c>
    </row>
    <row r="336" spans="3:9" ht="15.5" x14ac:dyDescent="0.35">
      <c r="C336" t="s">
        <v>384</v>
      </c>
      <c r="I336" s="6">
        <v>0.39</v>
      </c>
    </row>
    <row r="337" spans="3:9" ht="15.5" x14ac:dyDescent="0.35">
      <c r="C337" t="s">
        <v>385</v>
      </c>
      <c r="I337" s="5">
        <v>12442000000000</v>
      </c>
    </row>
    <row r="338" spans="3:9" ht="15.5" x14ac:dyDescent="0.35">
      <c r="C338" t="s">
        <v>386</v>
      </c>
      <c r="I338" s="5">
        <v>5784000000000</v>
      </c>
    </row>
    <row r="339" spans="3:9" ht="15.5" x14ac:dyDescent="0.35">
      <c r="C339" t="s">
        <v>387</v>
      </c>
      <c r="I339" s="5">
        <v>4038000000000</v>
      </c>
    </row>
    <row r="340" spans="3:9" ht="15.5" x14ac:dyDescent="0.35">
      <c r="C340" t="s">
        <v>388</v>
      </c>
      <c r="I340" s="5">
        <v>2521000000000</v>
      </c>
    </row>
    <row r="341" spans="3:9" ht="15.5" x14ac:dyDescent="0.35">
      <c r="C341" t="s">
        <v>389</v>
      </c>
      <c r="D341" s="5">
        <v>8253000000000</v>
      </c>
    </row>
    <row r="342" spans="3:9" ht="15.5" x14ac:dyDescent="0.35">
      <c r="C342" t="s">
        <v>390</v>
      </c>
      <c r="D342" s="5">
        <v>45806000000000</v>
      </c>
    </row>
    <row r="343" spans="3:9" ht="15.5" x14ac:dyDescent="0.35">
      <c r="C343" t="s">
        <v>391</v>
      </c>
      <c r="D343" s="5">
        <v>18341000000000</v>
      </c>
    </row>
    <row r="344" spans="3:9" ht="15.5" x14ac:dyDescent="0.35">
      <c r="C344" t="s">
        <v>299</v>
      </c>
      <c r="D344" s="5">
        <v>13866000000000</v>
      </c>
    </row>
    <row r="345" spans="3:9" ht="15.5" x14ac:dyDescent="0.35">
      <c r="C345" t="s">
        <v>298</v>
      </c>
      <c r="I345" s="5">
        <v>24587000000000</v>
      </c>
    </row>
    <row r="346" spans="3:9" ht="15.5" x14ac:dyDescent="0.35">
      <c r="C346" t="s">
        <v>297</v>
      </c>
      <c r="D346" s="5">
        <v>6091000000000</v>
      </c>
    </row>
    <row r="347" spans="3:9" ht="15.5" x14ac:dyDescent="0.35">
      <c r="C347" t="s">
        <v>296</v>
      </c>
      <c r="D347" s="5">
        <v>507000000000</v>
      </c>
    </row>
    <row r="348" spans="3:9" ht="15.5" x14ac:dyDescent="0.35">
      <c r="C348" t="s">
        <v>23</v>
      </c>
      <c r="D348" s="5">
        <v>6598000000000</v>
      </c>
    </row>
    <row r="349" spans="3:9" ht="15.5" x14ac:dyDescent="0.35">
      <c r="C349" t="s">
        <v>20</v>
      </c>
      <c r="D349" s="5">
        <v>-1655000000000</v>
      </c>
    </row>
    <row r="350" spans="3:9" ht="15.5" x14ac:dyDescent="0.35">
      <c r="C350" t="s">
        <v>392</v>
      </c>
      <c r="I350" s="5">
        <v>27465000000000</v>
      </c>
    </row>
    <row r="351" spans="3:9" ht="15.5" x14ac:dyDescent="0.35">
      <c r="C351" t="s">
        <v>393</v>
      </c>
      <c r="I351" s="5">
        <v>298000000000</v>
      </c>
    </row>
    <row r="352" spans="3:9" ht="15.5" x14ac:dyDescent="0.35">
      <c r="C352" t="s">
        <v>394</v>
      </c>
      <c r="I352" s="5">
        <v>-1139000000000</v>
      </c>
    </row>
    <row r="353" spans="3:9" ht="15.5" x14ac:dyDescent="0.35">
      <c r="C353" t="s">
        <v>395</v>
      </c>
      <c r="I353" s="5">
        <v>-639000000000</v>
      </c>
    </row>
    <row r="354" spans="3:9" ht="15.5" x14ac:dyDescent="0.35">
      <c r="C354" t="s">
        <v>396</v>
      </c>
      <c r="I354" s="5">
        <v>-558000000000</v>
      </c>
    </row>
    <row r="355" spans="3:9" ht="15.5" x14ac:dyDescent="0.35">
      <c r="C355" t="s">
        <v>397</v>
      </c>
      <c r="I355" s="5">
        <v>-260000000000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1633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1634</v>
      </c>
      <c r="D2" s="2" vm="403">
        <f ca="1">IFERROR(_xlfn.STOCKHISTORY("XIDX:" &amp; $C$1, D3, , 0, 0, 1), "Libur")</f>
        <v>71</v>
      </c>
      <c r="H2" s="2" vm="403">
        <f ca="1">IFERROR(INDEX(D2:G2,COUNT(D2:G2)),"")</f>
        <v>71</v>
      </c>
      <c r="I2" s="2" vm="404">
        <f t="shared" ref="I2:W2" ca="1" si="0">IFERROR(_xlfn.STOCKHISTORY("XIDX:" &amp; $C$1, I1, , 0, 0, 1), "Libur")</f>
        <v>134</v>
      </c>
      <c r="J2" s="2" vm="405">
        <f t="shared" ca="1" si="0"/>
        <v>26</v>
      </c>
      <c r="K2" s="2" vm="406">
        <f t="shared" ca="1" si="0"/>
        <v>12</v>
      </c>
      <c r="L2" s="2" vm="71">
        <f t="shared" ca="1" si="0"/>
        <v>50</v>
      </c>
      <c r="M2" s="2" vm="71">
        <f t="shared" ca="1" si="0"/>
        <v>50</v>
      </c>
      <c r="N2" s="2" vm="263">
        <f t="shared" ca="1" si="0"/>
        <v>55</v>
      </c>
      <c r="O2" s="2" vm="407">
        <f t="shared" ca="1" si="0"/>
        <v>70</v>
      </c>
      <c r="P2" s="2" vm="268">
        <f t="shared" ca="1" si="0"/>
        <v>119</v>
      </c>
      <c r="Q2" s="2" vm="124">
        <f t="shared" ca="1" si="0"/>
        <v>99</v>
      </c>
      <c r="R2" s="2" vm="169">
        <f t="shared" ca="1" si="0"/>
        <v>80</v>
      </c>
      <c r="S2" s="2" vm="373">
        <f t="shared" ca="1" si="0"/>
        <v>56</v>
      </c>
      <c r="T2" s="2" vm="165">
        <f t="shared" ca="1" si="0"/>
        <v>67</v>
      </c>
      <c r="U2" s="2" vm="344">
        <f t="shared" ca="1" si="0"/>
        <v>64</v>
      </c>
      <c r="V2" s="2" vm="408">
        <f t="shared" ca="1" si="0"/>
        <v>58</v>
      </c>
      <c r="W2" s="2" vm="403">
        <f t="shared" ca="1" si="0"/>
        <v>71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16730855594</v>
      </c>
      <c r="H4" s="2">
        <f>IFERROR(SUM(D4:G4)*(4/MAX(1,COUNT(D4:G4))),"")</f>
        <v>66923422376</v>
      </c>
      <c r="I4" s="2">
        <f t="shared" ref="I4:W4" si="1">IFERROR(INDEX(I51:I500,MATCH($C$4,$C$51:$C$500,0)),"")</f>
        <v>116839611251</v>
      </c>
      <c r="J4" s="2">
        <f t="shared" si="1"/>
        <v>145529362070</v>
      </c>
      <c r="K4" s="2">
        <f t="shared" si="1"/>
        <v>99239654190</v>
      </c>
      <c r="L4" s="2">
        <f t="shared" si="1"/>
        <v>115113867868</v>
      </c>
      <c r="M4" s="2">
        <f t="shared" si="1"/>
        <v>93630426708</v>
      </c>
      <c r="N4" s="2">
        <f t="shared" si="1"/>
        <v>102890968412</v>
      </c>
      <c r="O4" s="2">
        <f t="shared" si="1"/>
        <v>151424965638</v>
      </c>
      <c r="P4" s="2">
        <f t="shared" si="1"/>
        <v>281313199366</v>
      </c>
      <c r="Q4" s="2">
        <f t="shared" si="1"/>
        <v>233012869771</v>
      </c>
      <c r="R4" s="2">
        <f t="shared" si="1"/>
        <v>276137623717</v>
      </c>
      <c r="S4" s="2">
        <f t="shared" si="1"/>
        <v>220748167038</v>
      </c>
      <c r="T4" s="2">
        <f t="shared" si="1"/>
        <v>206226258734</v>
      </c>
      <c r="U4" s="2">
        <f t="shared" si="1"/>
        <v>240794596763</v>
      </c>
      <c r="V4" s="2">
        <f t="shared" si="1"/>
        <v>161783288701</v>
      </c>
      <c r="W4" s="2">
        <f t="shared" si="1"/>
        <v>148501516234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-5753296739</v>
      </c>
      <c r="H5" s="2">
        <f>IFERROR(SUM(D5:G5)*(4/MAX(1,COUNT(D5:G5))),"")</f>
        <v>-23013186956</v>
      </c>
      <c r="I5" s="2">
        <f t="shared" ref="I5:W5" si="2">IFERROR(INDEX(I51:I500,MATCH($C$5,$C$51:$C$500,0)),"")</f>
        <v>-25974785478</v>
      </c>
      <c r="J5" s="2">
        <f t="shared" si="2"/>
        <v>-20596119938</v>
      </c>
      <c r="K5" s="2">
        <f t="shared" si="2"/>
        <v>38483201939</v>
      </c>
      <c r="L5" s="2">
        <f t="shared" si="2"/>
        <v>-31744297110</v>
      </c>
      <c r="M5" s="2">
        <f t="shared" si="2"/>
        <v>-25102186955</v>
      </c>
      <c r="N5" s="2">
        <f t="shared" si="2"/>
        <v>-39728964594</v>
      </c>
      <c r="O5" s="2">
        <f t="shared" si="2"/>
        <v>-26913130821</v>
      </c>
      <c r="P5" s="2">
        <f t="shared" si="2"/>
        <v>14473110404</v>
      </c>
      <c r="Q5" s="2">
        <f t="shared" si="2"/>
        <v>6457718035</v>
      </c>
      <c r="R5" s="2">
        <f t="shared" si="2"/>
        <v>20528899857</v>
      </c>
      <c r="S5" s="2">
        <f t="shared" si="2"/>
        <v>205588425405</v>
      </c>
      <c r="T5" s="2">
        <f t="shared" si="2"/>
        <v>1014318138</v>
      </c>
      <c r="U5" s="2">
        <f t="shared" si="2"/>
        <v>484079776</v>
      </c>
      <c r="V5" s="2">
        <f t="shared" si="2"/>
        <v>2759299965</v>
      </c>
      <c r="W5" s="2">
        <f t="shared" si="2"/>
        <v>916459189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158940496130</v>
      </c>
      <c r="H6" s="2">
        <f>IFERROR(INDEX(D6:G6,COUNT(D6:G6)),"")</f>
        <v>158940496130</v>
      </c>
      <c r="I6" s="2">
        <f t="shared" ref="I6:W6" si="3">IFERROR(INDEX(I51:I500,MATCH($C$6,$C$51:$C$500,0)),"")</f>
        <v>164695874341</v>
      </c>
      <c r="J6" s="2">
        <f t="shared" si="3"/>
        <v>190682417078</v>
      </c>
      <c r="K6" s="2">
        <f t="shared" si="3"/>
        <v>211285219780</v>
      </c>
      <c r="L6" s="2">
        <f t="shared" si="3"/>
        <v>172805106979</v>
      </c>
      <c r="M6" s="2">
        <f t="shared" si="3"/>
        <v>204551244355</v>
      </c>
      <c r="N6" s="2">
        <f t="shared" si="3"/>
        <v>229653134909</v>
      </c>
      <c r="O6" s="2">
        <f t="shared" si="3"/>
        <v>297224180966</v>
      </c>
      <c r="P6" s="2">
        <f t="shared" si="3"/>
        <v>327614020993</v>
      </c>
      <c r="Q6" s="2">
        <f t="shared" si="3"/>
        <v>321412470019</v>
      </c>
      <c r="R6" s="2">
        <f t="shared" si="3"/>
        <v>314954751983</v>
      </c>
      <c r="S6" s="2">
        <f t="shared" si="3"/>
        <v>288987797127</v>
      </c>
      <c r="T6" s="2">
        <f t="shared" si="3"/>
        <v>80250182724</v>
      </c>
      <c r="U6" s="2">
        <f t="shared" si="3"/>
        <v>79235864586</v>
      </c>
      <c r="V6" s="2">
        <f t="shared" si="3"/>
        <v>78751784810</v>
      </c>
      <c r="W6" s="2">
        <f t="shared" si="3"/>
        <v>75992484845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1.23</v>
      </c>
      <c r="H7" s="3">
        <f>IFERROR(INDEX(D7:G7,COUNT(D7:G7)),"")</f>
        <v>1.23</v>
      </c>
      <c r="I7" s="3">
        <f t="shared" ref="I7:W7" si="4">IFERROR(INDEX(I51:I500,MATCH($C$7,$C$51:$C$500,0))/1000000000,"")</f>
        <v>1.23</v>
      </c>
      <c r="J7" s="3">
        <f t="shared" si="4"/>
        <v>1.23</v>
      </c>
      <c r="K7" s="3">
        <f t="shared" si="4"/>
        <v>1.23</v>
      </c>
      <c r="L7" s="3">
        <f t="shared" si="4"/>
        <v>1.23</v>
      </c>
      <c r="M7" s="3">
        <f t="shared" si="4"/>
        <v>1.23</v>
      </c>
      <c r="N7" s="3">
        <f t="shared" si="4"/>
        <v>1.23</v>
      </c>
      <c r="O7" s="3">
        <f t="shared" si="4"/>
        <v>1.23</v>
      </c>
      <c r="P7" s="3">
        <f t="shared" si="4"/>
        <v>1.23</v>
      </c>
      <c r="Q7" s="3">
        <f t="shared" si="4"/>
        <v>1.23</v>
      </c>
      <c r="R7" s="3">
        <f t="shared" si="4"/>
        <v>1.23</v>
      </c>
      <c r="S7" s="3">
        <f t="shared" si="4"/>
        <v>1.23</v>
      </c>
      <c r="T7" s="3">
        <f t="shared" si="4"/>
        <v>1.23</v>
      </c>
      <c r="U7" s="3">
        <f t="shared" si="4"/>
        <v>1.23</v>
      </c>
      <c r="V7" s="3">
        <f t="shared" si="4"/>
        <v>1.23</v>
      </c>
      <c r="W7" s="3">
        <f t="shared" si="4"/>
        <v>1.23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W8" si="5">IFERROR(INDEX(I51:I500,MATCH($C$8,$C$51:$C$500,0)),"")</f>
        <v>-14000000000</v>
      </c>
      <c r="J8" s="2">
        <f t="shared" si="5"/>
        <v>3000000000</v>
      </c>
      <c r="K8" s="2">
        <f t="shared" si="5"/>
        <v>0</v>
      </c>
      <c r="L8" s="2">
        <f t="shared" si="5"/>
        <v>-4000000000</v>
      </c>
      <c r="M8" s="2">
        <f t="shared" si="5"/>
        <v>-1000000000</v>
      </c>
      <c r="N8" s="2">
        <f t="shared" si="5"/>
        <v>-1000000000</v>
      </c>
      <c r="O8" s="2">
        <f t="shared" si="5"/>
        <v>-13000000000</v>
      </c>
      <c r="P8" s="2">
        <f t="shared" si="5"/>
        <v>-34000000000</v>
      </c>
      <c r="Q8" s="2">
        <f t="shared" si="5"/>
        <v>-80000000000</v>
      </c>
      <c r="R8" s="2">
        <f t="shared" si="5"/>
        <v>-12000000000</v>
      </c>
      <c r="S8" s="2">
        <f t="shared" si="5"/>
        <v>-15000000000</v>
      </c>
      <c r="T8" s="2">
        <f t="shared" si="5"/>
        <v>-27000000000</v>
      </c>
      <c r="U8" s="2">
        <f t="shared" si="5"/>
        <v>0</v>
      </c>
      <c r="V8" s="2">
        <f t="shared" si="5"/>
        <v>10000000000</v>
      </c>
      <c r="W8" s="2">
        <f t="shared" si="5"/>
        <v>0</v>
      </c>
    </row>
    <row r="9" spans="1:23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>
        <f t="shared" ref="I9:W9" si="6">IFERROR(INDEX(I51:I500,MATCH($C$9,$C$51:$C$500,0)),"")</f>
        <v>-11.22</v>
      </c>
      <c r="J9" s="3">
        <f t="shared" si="6"/>
        <v>2.35</v>
      </c>
      <c r="K9" s="3">
        <f t="shared" si="6"/>
        <v>-0.28000000000000003</v>
      </c>
      <c r="L9" s="3">
        <f t="shared" si="6"/>
        <v>-3.61</v>
      </c>
      <c r="M9" s="3">
        <f t="shared" si="6"/>
        <v>-1.21</v>
      </c>
      <c r="N9" s="3">
        <f t="shared" si="6"/>
        <v>-1.21</v>
      </c>
      <c r="O9" s="3">
        <f t="shared" si="6"/>
        <v>-10.91</v>
      </c>
      <c r="P9" s="3">
        <f t="shared" si="6"/>
        <v>-27.26</v>
      </c>
      <c r="Q9" s="3">
        <f t="shared" si="6"/>
        <v>-64.91</v>
      </c>
      <c r="R9" s="3">
        <f t="shared" si="6"/>
        <v>-9.76</v>
      </c>
      <c r="S9" s="3">
        <f t="shared" si="6"/>
        <v>-12.35</v>
      </c>
      <c r="T9" s="3">
        <f t="shared" si="6"/>
        <v>-21.69</v>
      </c>
      <c r="U9" s="3">
        <f t="shared" si="6"/>
        <v>-0.23</v>
      </c>
      <c r="V9" s="3">
        <f t="shared" si="6"/>
        <v>7.79</v>
      </c>
      <c r="W9" s="3">
        <f t="shared" si="6"/>
        <v>0</v>
      </c>
    </row>
    <row r="10" spans="1:23" ht="15.5" x14ac:dyDescent="0.35">
      <c r="C10" t="s">
        <v>17</v>
      </c>
      <c r="D10" s="3" t="str">
        <f ca="1">IFERROR(IF(D9=0,"",D2/D9),"")</f>
        <v/>
      </c>
      <c r="I10" s="3">
        <f t="shared" ref="I10:W10" ca="1" si="7">IFERROR(IF(I9=0,"",I2/I9),"")</f>
        <v>-11.94295900178253</v>
      </c>
      <c r="J10" s="3">
        <f t="shared" ca="1" si="7"/>
        <v>11.063829787234042</v>
      </c>
      <c r="K10" s="3">
        <f t="shared" ca="1" si="7"/>
        <v>-42.857142857142854</v>
      </c>
      <c r="L10" s="3">
        <f t="shared" ca="1" si="7"/>
        <v>-13.850415512465375</v>
      </c>
      <c r="M10" s="3">
        <f t="shared" ca="1" si="7"/>
        <v>-41.32231404958678</v>
      </c>
      <c r="N10" s="3">
        <f t="shared" ca="1" si="7"/>
        <v>-45.454545454545453</v>
      </c>
      <c r="O10" s="3">
        <f t="shared" ca="1" si="7"/>
        <v>-6.4161319890009167</v>
      </c>
      <c r="P10" s="3">
        <f t="shared" ca="1" si="7"/>
        <v>-4.3653705062362436</v>
      </c>
      <c r="Q10" s="3">
        <f t="shared" ca="1" si="7"/>
        <v>-1.5251887228470191</v>
      </c>
      <c r="R10" s="3">
        <f t="shared" ca="1" si="7"/>
        <v>-8.1967213114754092</v>
      </c>
      <c r="S10" s="3">
        <f t="shared" ca="1" si="7"/>
        <v>-4.5344129554655872</v>
      </c>
      <c r="T10" s="3">
        <f t="shared" ca="1" si="7"/>
        <v>-3.0889810972798522</v>
      </c>
      <c r="U10" s="3">
        <f t="shared" ca="1" si="7"/>
        <v>-278.26086956521738</v>
      </c>
      <c r="V10" s="3">
        <f t="shared" ca="1" si="7"/>
        <v>7.4454428754813859</v>
      </c>
      <c r="W10" s="3" t="str">
        <f t="shared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2478529240</v>
      </c>
      <c r="H11" s="2">
        <f>IFERROR(INDEX(D11:G11,COUNT(D11:G11)),"")</f>
        <v>2478529240</v>
      </c>
      <c r="I11" s="2">
        <f t="shared" ref="I11:W11" si="8">IFERROR(INDEX(I51:I500,MATCH($C$11,$C$51:$C$500,0)),"")</f>
        <v>2194792979</v>
      </c>
      <c r="J11" s="2">
        <f t="shared" si="8"/>
        <v>4423026227</v>
      </c>
      <c r="K11" s="2">
        <f t="shared" si="8"/>
        <v>3791038499</v>
      </c>
      <c r="L11" s="2">
        <f t="shared" si="8"/>
        <v>1403364217</v>
      </c>
      <c r="M11" s="2">
        <f t="shared" si="8"/>
        <v>2318871454</v>
      </c>
      <c r="N11" s="2">
        <f t="shared" si="8"/>
        <v>4379725412</v>
      </c>
      <c r="O11" s="2">
        <f t="shared" si="8"/>
        <v>4854064971</v>
      </c>
      <c r="P11" s="2">
        <f t="shared" si="8"/>
        <v>5297154262</v>
      </c>
      <c r="Q11" s="2">
        <f t="shared" si="8"/>
        <v>3575771239</v>
      </c>
      <c r="R11" s="2">
        <f t="shared" si="8"/>
        <v>6663074661</v>
      </c>
      <c r="S11" s="2">
        <f t="shared" si="8"/>
        <v>3108622469</v>
      </c>
      <c r="T11" s="2">
        <f t="shared" si="8"/>
        <v>10313943601</v>
      </c>
      <c r="U11" s="2">
        <f t="shared" si="8"/>
        <v>13048575536</v>
      </c>
      <c r="V11" s="2">
        <f t="shared" si="8"/>
        <v>14199545260</v>
      </c>
      <c r="W11" s="2">
        <f t="shared" si="8"/>
        <v>10421127472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185000000000</v>
      </c>
      <c r="H12" s="2">
        <f>IFERROR(INDEX(D12:G12,COUNT(D12:G12)),"")</f>
        <v>185000000000</v>
      </c>
      <c r="I12" s="2">
        <f t="shared" ref="I12:W12" si="9">IFERROR(INDEX(I51:I500,MATCH($C$12,$C$51:$C$500,0)),"")</f>
        <v>187000000000</v>
      </c>
      <c r="J12" s="2">
        <f t="shared" si="9"/>
        <v>188000000000</v>
      </c>
      <c r="K12" s="2">
        <f t="shared" si="9"/>
        <v>191000000000</v>
      </c>
      <c r="L12" s="2">
        <f t="shared" si="9"/>
        <v>194000000000</v>
      </c>
      <c r="M12" s="2">
        <f t="shared" si="9"/>
        <v>189000000000</v>
      </c>
      <c r="N12" s="2">
        <f t="shared" si="9"/>
        <v>188000000000</v>
      </c>
      <c r="O12" s="2">
        <f t="shared" si="9"/>
        <v>174000000000</v>
      </c>
      <c r="P12" s="2">
        <f t="shared" si="9"/>
        <v>165000000000</v>
      </c>
      <c r="Q12" s="2">
        <f t="shared" si="9"/>
        <v>132000000000</v>
      </c>
      <c r="R12" s="2">
        <f t="shared" si="9"/>
        <v>76000000000</v>
      </c>
      <c r="S12" s="2">
        <f t="shared" si="9"/>
        <v>36000000000</v>
      </c>
      <c r="T12" s="2">
        <f t="shared" si="9"/>
        <v>100000000000</v>
      </c>
      <c r="U12" s="2">
        <f t="shared" si="9"/>
        <v>82000000000</v>
      </c>
      <c r="V12" s="2">
        <f t="shared" si="9"/>
        <v>53000000000</v>
      </c>
      <c r="W12" s="2">
        <f t="shared" si="9"/>
        <v>55000000000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188000000000</v>
      </c>
      <c r="H13" s="2">
        <f>IFERROR(INDEX(D13:G13,COUNT(D13:G13)),"")</f>
        <v>188000000000</v>
      </c>
      <c r="I13" s="2">
        <f t="shared" ref="I13:W13" si="10">IFERROR(INDEX(I51:I500,MATCH($C$13,$C$51:$C$500,0)),"")</f>
        <v>189000000000</v>
      </c>
      <c r="J13" s="2">
        <f t="shared" si="10"/>
        <v>193000000000</v>
      </c>
      <c r="K13" s="2">
        <f t="shared" si="10"/>
        <v>195000000000</v>
      </c>
      <c r="L13" s="2">
        <f t="shared" si="10"/>
        <v>195000000000</v>
      </c>
      <c r="M13" s="2">
        <f t="shared" si="10"/>
        <v>191000000000</v>
      </c>
      <c r="N13" s="2">
        <f t="shared" si="10"/>
        <v>192000000000</v>
      </c>
      <c r="O13" s="2">
        <f t="shared" si="10"/>
        <v>179000000000</v>
      </c>
      <c r="P13" s="2">
        <f t="shared" si="10"/>
        <v>170000000000</v>
      </c>
      <c r="Q13" s="2">
        <f t="shared" si="10"/>
        <v>139000000000</v>
      </c>
      <c r="R13" s="2">
        <f t="shared" si="10"/>
        <v>82000000000</v>
      </c>
      <c r="S13" s="2">
        <f t="shared" si="10"/>
        <v>39000000000</v>
      </c>
      <c r="T13" s="2">
        <f t="shared" si="10"/>
        <v>110000000000</v>
      </c>
      <c r="U13" s="2">
        <f t="shared" si="10"/>
        <v>95000000000</v>
      </c>
      <c r="V13" s="2">
        <f t="shared" si="10"/>
        <v>67000000000</v>
      </c>
      <c r="W13" s="2">
        <f t="shared" si="10"/>
        <v>65000000000</v>
      </c>
    </row>
    <row r="14" spans="1:23" ht="15.5" x14ac:dyDescent="0.35">
      <c r="C14" t="s">
        <v>26</v>
      </c>
      <c r="D14" s="2">
        <f>IFERROR(INDEX(D51:D500,MATCH($C$14,$C$51:$C$500,0)),"")</f>
        <v>-2933163123</v>
      </c>
      <c r="H14" s="2">
        <f>IFERROR(SUM(D14:G14)*(4/MAX(1,COUNT(D14:G14))),"")</f>
        <v>-11732652492</v>
      </c>
      <c r="I14" s="2">
        <f t="shared" ref="I14:W14" si="11">IFERROR(INDEX(I51:I500,MATCH($C$14,$C$51:$C$500,0)),"")</f>
        <v>-11479384428</v>
      </c>
      <c r="J14" s="2">
        <f t="shared" si="11"/>
        <v>-11186012368</v>
      </c>
      <c r="K14" s="2">
        <f t="shared" si="11"/>
        <v>-11925030444</v>
      </c>
      <c r="L14" s="2">
        <f t="shared" si="11"/>
        <v>-25283290358</v>
      </c>
      <c r="M14" s="2">
        <f t="shared" si="11"/>
        <v>-16113691038</v>
      </c>
      <c r="N14" s="2">
        <f t="shared" si="11"/>
        <v>-20605742723</v>
      </c>
      <c r="O14" s="2">
        <f t="shared" si="11"/>
        <v>-21035064573</v>
      </c>
      <c r="P14" s="2">
        <f t="shared" si="11"/>
        <v>-17738108911</v>
      </c>
      <c r="Q14" s="2">
        <f t="shared" si="11"/>
        <v>-15014488296</v>
      </c>
      <c r="R14" s="2">
        <f t="shared" si="11"/>
        <v>-9918461772</v>
      </c>
      <c r="S14" s="2">
        <f t="shared" si="11"/>
        <v>-5425710496</v>
      </c>
      <c r="T14" s="2">
        <f t="shared" si="11"/>
        <v>-2623617281</v>
      </c>
      <c r="U14" s="2">
        <f t="shared" si="11"/>
        <v>-1111431773</v>
      </c>
      <c r="V14" s="2">
        <f t="shared" si="11"/>
        <v>-552727582</v>
      </c>
      <c r="W14" s="2">
        <f t="shared" si="11"/>
        <v>-775664013</v>
      </c>
    </row>
    <row r="15" spans="1:23" ht="15.5" x14ac:dyDescent="0.35">
      <c r="C15" t="s">
        <v>27</v>
      </c>
      <c r="D15" s="2">
        <f>IFERROR(INDEX(D51:D500,MATCH($C$15,$C$51:$C$500,0)),"")</f>
        <v>58906217</v>
      </c>
      <c r="H15" s="2">
        <f>IFERROR(SUM(D15:G15)*(4/MAX(1,COUNT(D15:G15))),"")</f>
        <v>235624868</v>
      </c>
      <c r="I15" s="2">
        <f t="shared" ref="I15:W15" si="12">IFERROR(INDEX(I51:I500,MATCH($C$15,$C$51:$C$500,0)),"")</f>
        <v>-2430093073</v>
      </c>
      <c r="J15" s="2">
        <f t="shared" si="12"/>
        <v>972110512</v>
      </c>
      <c r="K15" s="2">
        <f t="shared" si="12"/>
        <v>2391554985</v>
      </c>
      <c r="L15" s="2">
        <f t="shared" si="12"/>
        <v>5163816958</v>
      </c>
      <c r="M15" s="2">
        <f t="shared" si="12"/>
        <v>-2672156849</v>
      </c>
      <c r="N15" s="2">
        <f t="shared" si="12"/>
        <v>-4412905305</v>
      </c>
      <c r="O15" s="2">
        <f t="shared" si="12"/>
        <v>861064378</v>
      </c>
      <c r="P15" s="2">
        <f t="shared" si="12"/>
        <v>4135779715</v>
      </c>
      <c r="Q15" s="2">
        <f t="shared" si="12"/>
        <v>-2230868889</v>
      </c>
      <c r="R15" s="2">
        <f t="shared" si="12"/>
        <v>-5882928709</v>
      </c>
      <c r="S15" s="2">
        <f t="shared" si="12"/>
        <v>-2037784591</v>
      </c>
      <c r="T15" s="2">
        <f t="shared" si="12"/>
        <v>370027768</v>
      </c>
      <c r="U15" s="2">
        <f t="shared" si="12"/>
        <v>-1441818158</v>
      </c>
      <c r="V15" s="2">
        <f t="shared" si="12"/>
        <v>-438737769</v>
      </c>
      <c r="W15" s="2">
        <f t="shared" si="12"/>
        <v>-742473402</v>
      </c>
    </row>
    <row r="16" spans="1:23" ht="15.5" x14ac:dyDescent="0.35">
      <c r="C16" t="s">
        <v>28</v>
      </c>
      <c r="D16" s="2">
        <f>IFERROR(INDEX(D51:D500,MATCH($C$16,$C$51:$C$500,0)),"")</f>
        <v>-5814284428</v>
      </c>
      <c r="H16" s="2">
        <f>IFERROR(SUM(D16:G16)*(4/MAX(1,COUNT(D16:G16))),"")</f>
        <v>-23257137712</v>
      </c>
      <c r="I16" s="2">
        <f t="shared" ref="I16:W16" si="13">IFERROR(INDEX(I51:I500,MATCH($C$16,$C$51:$C$500,0)),"")</f>
        <v>-20934039598</v>
      </c>
      <c r="J16" s="2">
        <f t="shared" si="13"/>
        <v>-20561298050</v>
      </c>
      <c r="K16" s="2">
        <f t="shared" si="13"/>
        <v>-12219441024</v>
      </c>
      <c r="L16" s="2">
        <f t="shared" si="13"/>
        <v>-38334979618</v>
      </c>
      <c r="M16" s="2">
        <f t="shared" si="13"/>
        <v>-19232674809</v>
      </c>
      <c r="N16" s="2">
        <f t="shared" si="13"/>
        <v>-37058577820</v>
      </c>
      <c r="O16" s="2">
        <f t="shared" si="13"/>
        <v>-26367979556</v>
      </c>
      <c r="P16" s="2">
        <f t="shared" si="13"/>
        <v>9340812634</v>
      </c>
      <c r="Q16" s="2">
        <f t="shared" si="13"/>
        <v>6947634696</v>
      </c>
      <c r="R16" s="2">
        <f t="shared" si="13"/>
        <v>26764367473</v>
      </c>
      <c r="S16" s="2">
        <f t="shared" si="13"/>
        <v>3987537336</v>
      </c>
      <c r="T16" s="2">
        <f t="shared" si="13"/>
        <v>644290370</v>
      </c>
      <c r="U16" s="2">
        <f t="shared" si="13"/>
        <v>1925897934</v>
      </c>
      <c r="V16" s="2">
        <f t="shared" si="13"/>
        <v>3198037734</v>
      </c>
      <c r="W16" s="2">
        <f t="shared" si="13"/>
        <v>1658932591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87330000000</v>
      </c>
      <c r="H20" s="2">
        <f t="shared" ref="H20:W20" ca="1" si="14">IFERROR(H21*H2,"")</f>
        <v>87330000000</v>
      </c>
      <c r="I20" s="2">
        <f t="shared" ca="1" si="14"/>
        <v>164820000000</v>
      </c>
      <c r="J20" s="2">
        <f t="shared" ca="1" si="14"/>
        <v>31980000000</v>
      </c>
      <c r="K20" s="2">
        <f t="shared" ca="1" si="14"/>
        <v>14760000000</v>
      </c>
      <c r="L20" s="2">
        <f t="shared" ca="1" si="14"/>
        <v>61500000000</v>
      </c>
      <c r="M20" s="2">
        <f t="shared" ca="1" si="14"/>
        <v>61500000000</v>
      </c>
      <c r="N20" s="2">
        <f t="shared" ca="1" si="14"/>
        <v>67650000000</v>
      </c>
      <c r="O20" s="2">
        <f t="shared" ca="1" si="14"/>
        <v>86100000000</v>
      </c>
      <c r="P20" s="2">
        <f t="shared" ca="1" si="14"/>
        <v>146370000000</v>
      </c>
      <c r="Q20" s="2">
        <f t="shared" ca="1" si="14"/>
        <v>121770000000</v>
      </c>
      <c r="R20" s="2">
        <f t="shared" ca="1" si="14"/>
        <v>98400000000</v>
      </c>
      <c r="S20" s="2">
        <f t="shared" ca="1" si="14"/>
        <v>68880000000</v>
      </c>
      <c r="T20" s="2">
        <f t="shared" ca="1" si="14"/>
        <v>82410000000</v>
      </c>
      <c r="U20" s="2">
        <f t="shared" ca="1" si="14"/>
        <v>78720000000</v>
      </c>
      <c r="V20" s="2">
        <f t="shared" ca="1" si="14"/>
        <v>71340000000</v>
      </c>
      <c r="W20" s="2">
        <f t="shared" ca="1" si="14"/>
        <v>87330000000</v>
      </c>
    </row>
    <row r="21" spans="1:23" ht="15.5" x14ac:dyDescent="0.35">
      <c r="C21" t="s">
        <v>11</v>
      </c>
      <c r="D21" s="2">
        <f>IFERROR(INDEX(D51:D500,MATCH($C$7,$C$51:$C$500,0)),"")</f>
        <v>1230000000</v>
      </c>
      <c r="H21" s="2">
        <f>IFERROR(INDEX(D21:G21,COUNT(D21:G21)),"")</f>
        <v>1230000000</v>
      </c>
      <c r="I21" s="2">
        <f t="shared" ref="I21:W21" si="15">IFERROR(INDEX(I51:I500,MATCH($C$7,$C$51:$C$500,0)),"")</f>
        <v>1230000000</v>
      </c>
      <c r="J21" s="2">
        <f t="shared" si="15"/>
        <v>1230000000</v>
      </c>
      <c r="K21" s="2">
        <f t="shared" si="15"/>
        <v>1230000000</v>
      </c>
      <c r="L21" s="2">
        <f t="shared" si="15"/>
        <v>1230000000</v>
      </c>
      <c r="M21" s="2">
        <f t="shared" si="15"/>
        <v>1230000000</v>
      </c>
      <c r="N21" s="2">
        <f t="shared" si="15"/>
        <v>1230000000</v>
      </c>
      <c r="O21" s="2">
        <f t="shared" si="15"/>
        <v>1230000000</v>
      </c>
      <c r="P21" s="2">
        <f t="shared" si="15"/>
        <v>1230000000</v>
      </c>
      <c r="Q21" s="2">
        <f t="shared" si="15"/>
        <v>1230000000</v>
      </c>
      <c r="R21" s="2">
        <f t="shared" si="15"/>
        <v>1230000000</v>
      </c>
      <c r="S21" s="2">
        <f t="shared" si="15"/>
        <v>1230000000</v>
      </c>
      <c r="T21" s="2">
        <f t="shared" si="15"/>
        <v>1230000000</v>
      </c>
      <c r="U21" s="2">
        <f t="shared" si="15"/>
        <v>1230000000</v>
      </c>
      <c r="V21" s="2">
        <f t="shared" si="15"/>
        <v>1230000000</v>
      </c>
      <c r="W21" s="2">
        <f t="shared" si="15"/>
        <v>1230000000</v>
      </c>
    </row>
    <row r="23" spans="1:23" ht="15.5" x14ac:dyDescent="0.35">
      <c r="B23" t="s">
        <v>53</v>
      </c>
      <c r="C23" t="s">
        <v>54</v>
      </c>
      <c r="D23" s="3">
        <f>IFERROR(D5/D6*100,"")</f>
        <v>-3.6197802819831932</v>
      </c>
      <c r="H23" s="3">
        <f t="shared" ref="H23:W23" si="16">IFERROR(H5/H6*100,"")</f>
        <v>-14.479121127932773</v>
      </c>
      <c r="I23" s="3">
        <f t="shared" si="16"/>
        <v>-15.771363783053635</v>
      </c>
      <c r="J23" s="3">
        <f t="shared" si="16"/>
        <v>-10.801268545686103</v>
      </c>
      <c r="K23" s="3">
        <f t="shared" si="16"/>
        <v>18.213863695279066</v>
      </c>
      <c r="L23" s="3">
        <f t="shared" si="16"/>
        <v>-18.369999396984081</v>
      </c>
      <c r="M23" s="3">
        <f t="shared" si="16"/>
        <v>-12.271832925853531</v>
      </c>
      <c r="N23" s="3">
        <f t="shared" si="16"/>
        <v>-17.299552479326092</v>
      </c>
      <c r="O23" s="3">
        <f t="shared" si="16"/>
        <v>-9.0548254632346481</v>
      </c>
      <c r="P23" s="3">
        <f t="shared" si="16"/>
        <v>4.4177322936704355</v>
      </c>
      <c r="Q23" s="3">
        <f t="shared" si="16"/>
        <v>2.0091684789386854</v>
      </c>
      <c r="R23" s="3">
        <f t="shared" si="16"/>
        <v>6.5180473473561262</v>
      </c>
      <c r="S23" s="3">
        <f t="shared" si="16"/>
        <v>71.140867347644814</v>
      </c>
      <c r="T23" s="3">
        <f t="shared" si="16"/>
        <v>1.2639449575940382</v>
      </c>
      <c r="U23" s="3">
        <f t="shared" si="16"/>
        <v>0.61093518513273215</v>
      </c>
      <c r="V23" s="3">
        <f t="shared" si="16"/>
        <v>3.5037935605614625</v>
      </c>
      <c r="W23" s="3">
        <f t="shared" si="16"/>
        <v>1.2059866062667635</v>
      </c>
    </row>
    <row r="24" spans="1:23" ht="15.5" x14ac:dyDescent="0.35">
      <c r="C24" t="s">
        <v>55</v>
      </c>
      <c r="D24" s="4">
        <f>IFERROR(_xlfn.RRI(5,I23,D23),"")</f>
        <v>-0.25498915948527234</v>
      </c>
      <c r="H24" s="4">
        <f t="shared" ref="H24:W24" si="17">IFERROR(_xlfn.RRI(5,M23,H23),"")</f>
        <v>3.3633445568002296E-2</v>
      </c>
      <c r="I24" s="4">
        <f t="shared" si="17"/>
        <v>-1.8326932507832905E-2</v>
      </c>
      <c r="J24" s="4">
        <f t="shared" si="17"/>
        <v>3.590263093831747E-2</v>
      </c>
      <c r="K24" s="4">
        <f t="shared" si="17"/>
        <v>0.327518363761929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0.48539121621767256</v>
      </c>
      <c r="Q24" s="4">
        <f t="shared" si="17"/>
        <v>-0.10526264539220054</v>
      </c>
      <c r="R24" s="4">
        <f t="shared" si="17"/>
        <v>0.4013770641414216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-4.67</v>
      </c>
      <c r="H25" s="3">
        <f>IFERROR(INDEX(D25:G25,COUNT(D25:G25)),"")</f>
        <v>-4.67</v>
      </c>
      <c r="I25" s="3">
        <f t="shared" ref="I25:W25" si="18">IFERROR(INDEX(I51:I500,MATCH($C$25,$C$51:$C$500,0)),"")</f>
        <v>-18.97</v>
      </c>
      <c r="J25" s="3">
        <f t="shared" si="18"/>
        <v>-15.91</v>
      </c>
      <c r="K25" s="3">
        <f t="shared" si="18"/>
        <v>-7.98</v>
      </c>
      <c r="L25" s="3">
        <f t="shared" si="18"/>
        <v>-26.95</v>
      </c>
      <c r="M25" s="3">
        <f t="shared" si="18"/>
        <v>-17.8</v>
      </c>
      <c r="N25" s="3">
        <f t="shared" si="18"/>
        <v>-33.69</v>
      </c>
      <c r="O25" s="3">
        <f t="shared" si="18"/>
        <v>-20.72</v>
      </c>
      <c r="P25" s="3">
        <f t="shared" si="18"/>
        <v>10.95</v>
      </c>
      <c r="Q25" s="3">
        <f t="shared" si="18"/>
        <v>3.83</v>
      </c>
      <c r="R25" s="3">
        <f t="shared" si="18"/>
        <v>16.97</v>
      </c>
      <c r="S25" s="3">
        <f t="shared" si="18"/>
        <v>1.58</v>
      </c>
      <c r="T25" s="3">
        <f t="shared" si="18"/>
        <v>0.82</v>
      </c>
      <c r="U25" s="3">
        <f t="shared" si="18"/>
        <v>0.39</v>
      </c>
      <c r="V25" s="3">
        <f t="shared" si="18"/>
        <v>2.2400000000000002</v>
      </c>
      <c r="W25" s="3">
        <f t="shared" si="18"/>
        <v>0.74</v>
      </c>
    </row>
    <row r="26" spans="1:23" ht="15.5" x14ac:dyDescent="0.35">
      <c r="C26" t="s">
        <v>58</v>
      </c>
      <c r="D26" s="4">
        <f>IFERROR(_xlfn.RRI(5,I25,D25),"")</f>
        <v>-0.24447313785888536</v>
      </c>
      <c r="H26" s="4">
        <f t="shared" ref="H26:W26" si="19">IFERROR(_xlfn.RRI(5,M25,H25),"")</f>
        <v>-0.2347922222437806</v>
      </c>
      <c r="I26" s="4">
        <f t="shared" si="19"/>
        <v>-0.10851659334877195</v>
      </c>
      <c r="J26" s="4">
        <f t="shared" si="19"/>
        <v>-5.1459048009048325E-2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0.94836312936101153</v>
      </c>
      <c r="Q26" s="4">
        <f t="shared" si="19"/>
        <v>0.1132434566089735</v>
      </c>
      <c r="R26" s="4">
        <f t="shared" si="19"/>
        <v>0.87106995259805853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13.602321621138211</v>
      </c>
      <c r="H27" s="3">
        <f t="shared" ref="H27:W27" si="20">IFERROR(H4/H21,"")</f>
        <v>54.409286484552844</v>
      </c>
      <c r="I27" s="3">
        <f t="shared" si="20"/>
        <v>94.99155386260162</v>
      </c>
      <c r="J27" s="3">
        <f t="shared" si="20"/>
        <v>118.31655452845528</v>
      </c>
      <c r="K27" s="3">
        <f t="shared" si="20"/>
        <v>80.682645682926832</v>
      </c>
      <c r="L27" s="3">
        <f t="shared" si="20"/>
        <v>93.588510461788616</v>
      </c>
      <c r="M27" s="3">
        <f t="shared" si="20"/>
        <v>76.122298136585371</v>
      </c>
      <c r="N27" s="3">
        <f t="shared" si="20"/>
        <v>83.651193830894314</v>
      </c>
      <c r="O27" s="3">
        <f t="shared" si="20"/>
        <v>123.10972816097561</v>
      </c>
      <c r="P27" s="3">
        <f t="shared" si="20"/>
        <v>228.70991818373983</v>
      </c>
      <c r="Q27" s="3">
        <f t="shared" si="20"/>
        <v>189.44135753739837</v>
      </c>
      <c r="R27" s="3">
        <f t="shared" si="20"/>
        <v>224.50213310325202</v>
      </c>
      <c r="S27" s="3">
        <f t="shared" si="20"/>
        <v>179.47005450243901</v>
      </c>
      <c r="T27" s="3">
        <f t="shared" si="20"/>
        <v>167.66362498699186</v>
      </c>
      <c r="U27" s="3">
        <f t="shared" si="20"/>
        <v>195.76796484796748</v>
      </c>
      <c r="V27" s="3">
        <f t="shared" si="20"/>
        <v>131.53112902520326</v>
      </c>
      <c r="W27" s="3">
        <f t="shared" si="20"/>
        <v>120.73294002764227</v>
      </c>
    </row>
    <row r="28" spans="1:23" ht="15.5" x14ac:dyDescent="0.35">
      <c r="C28" t="s">
        <v>60</v>
      </c>
      <c r="D28" s="4">
        <f>IFERROR(_xlfn.RRI(5,I27,D27),"")</f>
        <v>-0.3220688189473967</v>
      </c>
      <c r="H28" s="4">
        <f t="shared" ref="H28:W28" si="21">IFERROR(_xlfn.RRI(5,M27,H27),"")</f>
        <v>-6.4955612204652846E-2</v>
      </c>
      <c r="I28" s="4">
        <f t="shared" si="21"/>
        <v>2.5752465940580338E-2</v>
      </c>
      <c r="J28" s="4">
        <f t="shared" si="21"/>
        <v>-7.9110136160893685E-3</v>
      </c>
      <c r="K28" s="4">
        <f t="shared" si="21"/>
        <v>-0.18810657105827289</v>
      </c>
      <c r="L28" s="4">
        <f t="shared" si="21"/>
        <v>-0.13154054527958192</v>
      </c>
      <c r="M28" s="4">
        <f t="shared" si="21"/>
        <v>-0.19451346687173787</v>
      </c>
      <c r="N28" s="4">
        <f t="shared" si="21"/>
        <v>-0.14158750664033781</v>
      </c>
      <c r="O28" s="4">
        <f t="shared" si="21"/>
        <v>-5.9907248423170745E-2</v>
      </c>
      <c r="P28" s="4">
        <f t="shared" si="21"/>
        <v>3.1593684051625104E-2</v>
      </c>
      <c r="Q28" s="4">
        <f t="shared" si="21"/>
        <v>7.5695247399437893E-2</v>
      </c>
      <c r="R28" s="4">
        <f t="shared" si="21"/>
        <v>0.13208474710769846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-0.75382182393252506</v>
      </c>
      <c r="I29" s="4">
        <f t="shared" si="22"/>
        <v>0.19233186675047131</v>
      </c>
      <c r="J29" s="4">
        <f t="shared" si="22"/>
        <v>0.99373433583959891</v>
      </c>
      <c r="K29" s="4">
        <f t="shared" si="22"/>
        <v>-0.70389610389610391</v>
      </c>
      <c r="L29" s="4">
        <f t="shared" si="22"/>
        <v>0.51404494382022459</v>
      </c>
      <c r="M29" s="4">
        <f t="shared" si="22"/>
        <v>-0.47165330958741458</v>
      </c>
      <c r="N29" s="4">
        <f t="shared" si="22"/>
        <v>0.62596525096525091</v>
      </c>
      <c r="O29" s="4">
        <f t="shared" si="22"/>
        <v>-2.8922374429223745</v>
      </c>
      <c r="P29" s="4">
        <f t="shared" si="22"/>
        <v>1.8590078328981721</v>
      </c>
      <c r="Q29" s="4">
        <f t="shared" si="22"/>
        <v>-0.77430760164997048</v>
      </c>
      <c r="R29" s="4">
        <f t="shared" si="22"/>
        <v>9.7405063291139236</v>
      </c>
      <c r="S29" s="4">
        <f t="shared" si="22"/>
        <v>0.92682926829268308</v>
      </c>
      <c r="T29" s="4">
        <f t="shared" si="22"/>
        <v>1.1025641025641024</v>
      </c>
      <c r="U29" s="4">
        <f t="shared" si="22"/>
        <v>-0.8258928571428571</v>
      </c>
      <c r="V29" s="4">
        <f t="shared" si="22"/>
        <v>2.0270270270270272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-0.42721974457590278</v>
      </c>
      <c r="I30" s="4">
        <f t="shared" si="23"/>
        <v>-0.19714063478956337</v>
      </c>
      <c r="J30" s="4">
        <f t="shared" si="23"/>
        <v>0.46644366365259293</v>
      </c>
      <c r="K30" s="4">
        <f t="shared" si="23"/>
        <v>-0.1379000981550095</v>
      </c>
      <c r="L30" s="4">
        <f t="shared" si="23"/>
        <v>0.22944935653235032</v>
      </c>
      <c r="M30" s="4">
        <f t="shared" si="23"/>
        <v>-9.0003445850743477E-2</v>
      </c>
      <c r="N30" s="4">
        <f t="shared" si="23"/>
        <v>-0.32051516090171339</v>
      </c>
      <c r="O30" s="4">
        <f t="shared" si="23"/>
        <v>-0.46172107821720121</v>
      </c>
      <c r="P30" s="4">
        <f t="shared" si="23"/>
        <v>0.20728610244776827</v>
      </c>
      <c r="Q30" s="4">
        <f t="shared" si="23"/>
        <v>-0.15617123579725031</v>
      </c>
      <c r="R30" s="4">
        <f t="shared" si="23"/>
        <v>0.25091694949143184</v>
      </c>
      <c r="S30" s="4">
        <f t="shared" si="23"/>
        <v>7.0417358066564212E-2</v>
      </c>
      <c r="T30" s="4">
        <f t="shared" si="23"/>
        <v>-0.14355944233675472</v>
      </c>
      <c r="U30" s="4">
        <f t="shared" si="23"/>
        <v>0.4883774380926626</v>
      </c>
      <c r="V30" s="4">
        <f t="shared" si="23"/>
        <v>8.9438632034378504E-2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129.18</v>
      </c>
      <c r="H32" s="3">
        <f>IFERROR(INDEX(D32:G32,COUNT(D32:G32)),"")</f>
        <v>129.18</v>
      </c>
      <c r="I32" s="3">
        <f t="shared" ref="I32:W32" si="24">IFERROR(INDEX(I51:I500,MATCH($C$32,$C$51:$C$500,0)),"")</f>
        <v>133.85</v>
      </c>
      <c r="J32" s="3">
        <f t="shared" si="24"/>
        <v>154.96</v>
      </c>
      <c r="K32" s="3">
        <f t="shared" si="24"/>
        <v>171.69</v>
      </c>
      <c r="L32" s="3">
        <f t="shared" si="24"/>
        <v>140.41999999999999</v>
      </c>
      <c r="M32" s="3">
        <f t="shared" si="24"/>
        <v>166.21</v>
      </c>
      <c r="N32" s="3">
        <f t="shared" si="24"/>
        <v>186.61</v>
      </c>
      <c r="O32" s="3">
        <f t="shared" si="24"/>
        <v>241.51</v>
      </c>
      <c r="P32" s="3">
        <f t="shared" si="24"/>
        <v>266.17</v>
      </c>
      <c r="Q32" s="3">
        <f t="shared" si="24"/>
        <v>261.13</v>
      </c>
      <c r="R32" s="3">
        <f t="shared" si="24"/>
        <v>255.89</v>
      </c>
      <c r="S32" s="3">
        <f t="shared" si="24"/>
        <v>234.79</v>
      </c>
      <c r="T32" s="3">
        <f t="shared" si="24"/>
        <v>65.2</v>
      </c>
      <c r="U32" s="3">
        <f t="shared" si="24"/>
        <v>64.38</v>
      </c>
      <c r="V32" s="3">
        <f t="shared" si="24"/>
        <v>63.98</v>
      </c>
      <c r="W32" s="3">
        <f t="shared" si="24"/>
        <v>61.74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 t="shared" ref="I33:W33" si="25">IFERROR(INDEX(I51:I500,MATCH($C$33,$C$51:$C$500,0)),"")</f>
        <v>1</v>
      </c>
      <c r="J33" s="3">
        <f t="shared" si="25"/>
        <v>0.17</v>
      </c>
      <c r="K33" s="3">
        <f t="shared" si="25"/>
        <v>7.0000000000000007E-2</v>
      </c>
      <c r="L33" s="3">
        <f t="shared" si="25"/>
        <v>0.36</v>
      </c>
      <c r="M33" s="3">
        <f t="shared" si="25"/>
        <v>0.3</v>
      </c>
      <c r="N33" s="3">
        <f t="shared" si="25"/>
        <v>0.28999999999999998</v>
      </c>
      <c r="O33" s="3">
        <f t="shared" si="25"/>
        <v>0.28999999999999998</v>
      </c>
      <c r="P33" s="3">
        <f t="shared" si="25"/>
        <v>0.45</v>
      </c>
      <c r="Q33" s="3">
        <f t="shared" si="25"/>
        <v>0.38</v>
      </c>
      <c r="R33" s="3">
        <f t="shared" si="25"/>
        <v>0.31</v>
      </c>
      <c r="S33" s="3">
        <f t="shared" si="25"/>
        <v>0.24</v>
      </c>
      <c r="T33" s="3">
        <f t="shared" si="25"/>
        <v>1.03</v>
      </c>
      <c r="U33" s="3">
        <f t="shared" si="25"/>
        <v>0.99</v>
      </c>
      <c r="V33" s="3">
        <f t="shared" si="25"/>
        <v>0.91</v>
      </c>
      <c r="W33" s="3">
        <f t="shared" si="25"/>
        <v>1.1499999999999999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-15.2</v>
      </c>
      <c r="H34" s="3">
        <f>IFERROR(INDEX(D34:G34,COUNT(D34:G34)),"")</f>
        <v>-15.2</v>
      </c>
      <c r="I34" s="3">
        <f t="shared" ref="I34:W34" si="26">IFERROR(INDEX(I51:I500,MATCH($C$34,$C$51:$C$500,0)),"")</f>
        <v>-7.06</v>
      </c>
      <c r="J34" s="3">
        <f t="shared" si="26"/>
        <v>-1.63</v>
      </c>
      <c r="K34" s="3">
        <f t="shared" si="26"/>
        <v>-1.5</v>
      </c>
      <c r="L34" s="3">
        <f t="shared" si="26"/>
        <v>-1.86</v>
      </c>
      <c r="M34" s="3">
        <f t="shared" si="26"/>
        <v>-2.81</v>
      </c>
      <c r="N34" s="3">
        <f t="shared" si="26"/>
        <v>-1.63</v>
      </c>
      <c r="O34" s="3">
        <f t="shared" si="26"/>
        <v>-3.38</v>
      </c>
      <c r="P34" s="3">
        <f t="shared" si="26"/>
        <v>10.87</v>
      </c>
      <c r="Q34" s="3">
        <f t="shared" si="26"/>
        <v>25.85</v>
      </c>
      <c r="R34" s="3">
        <f t="shared" si="26"/>
        <v>4.71</v>
      </c>
      <c r="S34" s="3">
        <f t="shared" si="26"/>
        <v>35.44</v>
      </c>
      <c r="T34" s="3">
        <f t="shared" si="26"/>
        <v>81.709999999999994</v>
      </c>
      <c r="U34" s="3">
        <f t="shared" si="26"/>
        <v>164.1</v>
      </c>
      <c r="V34" s="3">
        <f t="shared" si="26"/>
        <v>25.89</v>
      </c>
      <c r="W34" s="3">
        <f t="shared" si="26"/>
        <v>95.95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5.22</v>
      </c>
      <c r="H35" s="3">
        <f>IFERROR(INDEX(D35:G35,COUNT(D35:G35)),"")</f>
        <v>5.22</v>
      </c>
      <c r="I35" s="3">
        <f t="shared" ref="I35:W35" si="27">IFERROR(INDEX(I51:I500,MATCH($C$35,$C$51:$C$500,0)),"")</f>
        <v>1.41</v>
      </c>
      <c r="J35" s="3">
        <f t="shared" si="27"/>
        <v>0.22</v>
      </c>
      <c r="K35" s="3">
        <f t="shared" si="27"/>
        <v>0.15</v>
      </c>
      <c r="L35" s="3">
        <f t="shared" si="27"/>
        <v>0.53</v>
      </c>
      <c r="M35" s="3">
        <f t="shared" si="27"/>
        <v>0.66</v>
      </c>
      <c r="N35" s="3">
        <f t="shared" si="27"/>
        <v>0.66</v>
      </c>
      <c r="O35" s="3">
        <f t="shared" si="27"/>
        <v>0.56999999999999995</v>
      </c>
      <c r="P35" s="3">
        <f t="shared" si="27"/>
        <v>0.52</v>
      </c>
      <c r="Q35" s="3">
        <f t="shared" si="27"/>
        <v>0.52</v>
      </c>
      <c r="R35" s="3">
        <f t="shared" si="27"/>
        <v>0.36</v>
      </c>
      <c r="S35" s="3">
        <f t="shared" si="27"/>
        <v>0.31</v>
      </c>
      <c r="T35" s="3">
        <f t="shared" si="27"/>
        <v>0.4</v>
      </c>
      <c r="U35" s="3">
        <f t="shared" si="27"/>
        <v>0.33</v>
      </c>
      <c r="V35" s="3">
        <f t="shared" si="27"/>
        <v>0.44</v>
      </c>
      <c r="W35" s="3">
        <f t="shared" si="27"/>
        <v>0.59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16730855594</v>
      </c>
      <c r="E51" s="5">
        <v>28504203658</v>
      </c>
      <c r="F51" s="5">
        <v>31105647775</v>
      </c>
      <c r="G51" s="5">
        <v>28412502816</v>
      </c>
      <c r="I51" s="5">
        <v>116839611251</v>
      </c>
      <c r="J51" s="5">
        <v>145529362070</v>
      </c>
      <c r="K51" s="5">
        <v>99239654190</v>
      </c>
      <c r="L51" s="5">
        <v>115113867868</v>
      </c>
      <c r="M51" s="5">
        <v>93630426708</v>
      </c>
      <c r="N51" s="5">
        <v>102890968412</v>
      </c>
      <c r="O51" s="5">
        <v>151424965638</v>
      </c>
      <c r="P51" s="5">
        <v>281313199366</v>
      </c>
      <c r="Q51" s="5">
        <v>233012869771</v>
      </c>
      <c r="R51" s="5">
        <v>276137623717</v>
      </c>
      <c r="S51" s="5">
        <v>220748167038</v>
      </c>
      <c r="T51" s="5">
        <v>206226258734</v>
      </c>
      <c r="U51" s="5">
        <v>240794596763</v>
      </c>
      <c r="V51" s="5">
        <v>161783288701</v>
      </c>
      <c r="W51" s="5">
        <v>148501516234</v>
      </c>
    </row>
    <row r="52" spans="2:23" ht="15.5" x14ac:dyDescent="0.35">
      <c r="C52" t="s">
        <v>85</v>
      </c>
      <c r="D52" s="5">
        <v>-12548023862</v>
      </c>
      <c r="E52" s="5">
        <v>-18589684576</v>
      </c>
      <c r="F52" s="5">
        <v>-23968949923</v>
      </c>
      <c r="G52" s="5">
        <v>-24388832435</v>
      </c>
      <c r="I52" s="5">
        <v>-88643405447</v>
      </c>
      <c r="J52" s="5">
        <v>-117537824379</v>
      </c>
      <c r="K52" s="5">
        <v>-64470403964</v>
      </c>
      <c r="L52" s="5">
        <v>-87135341063</v>
      </c>
      <c r="M52" s="5">
        <v>-67403018514</v>
      </c>
      <c r="N52" s="5">
        <v>-82744784767</v>
      </c>
      <c r="O52" s="5">
        <v>-109916288487</v>
      </c>
      <c r="P52" s="5">
        <v>-181853294724</v>
      </c>
      <c r="Q52" s="5">
        <v>-143737483119</v>
      </c>
      <c r="R52" s="5">
        <v>-175270185854</v>
      </c>
      <c r="S52" s="5">
        <v>-146854144007</v>
      </c>
      <c r="T52" s="5">
        <v>-139342091595</v>
      </c>
      <c r="U52" s="5">
        <v>-154964237758</v>
      </c>
      <c r="V52" s="5">
        <v>-102976934013</v>
      </c>
      <c r="W52" s="5">
        <v>-102429011061</v>
      </c>
    </row>
    <row r="53" spans="2:23" ht="15.5" x14ac:dyDescent="0.35">
      <c r="C53" t="s">
        <v>86</v>
      </c>
      <c r="D53" s="5">
        <v>4182831732</v>
      </c>
      <c r="E53" s="5">
        <v>9914519082</v>
      </c>
      <c r="F53" s="5">
        <v>7136697852</v>
      </c>
      <c r="G53" s="5">
        <v>4023670381</v>
      </c>
      <c r="I53" s="5">
        <v>28196205804</v>
      </c>
      <c r="J53" s="5">
        <v>27991537691</v>
      </c>
      <c r="K53" s="5">
        <v>34769250226</v>
      </c>
      <c r="L53" s="5">
        <v>27978526805</v>
      </c>
      <c r="M53" s="5">
        <v>26227408194</v>
      </c>
      <c r="N53" s="5">
        <v>20146183645</v>
      </c>
      <c r="O53" s="5">
        <v>41508677151</v>
      </c>
      <c r="P53" s="5">
        <v>99459904642</v>
      </c>
      <c r="Q53" s="5">
        <v>89275386652</v>
      </c>
      <c r="R53" s="5">
        <v>100867437863</v>
      </c>
      <c r="S53" s="5">
        <v>73894023031</v>
      </c>
      <c r="T53" s="5">
        <v>66884167139</v>
      </c>
      <c r="U53" s="5">
        <v>85830359005</v>
      </c>
      <c r="V53" s="5">
        <v>58806354688</v>
      </c>
      <c r="W53" s="5">
        <v>46072505173</v>
      </c>
    </row>
    <row r="54" spans="2:23" ht="15.5" x14ac:dyDescent="0.35">
      <c r="C54" t="s">
        <v>87</v>
      </c>
      <c r="D54" s="5">
        <v>-6961504617</v>
      </c>
      <c r="E54" s="5">
        <v>-11825248645</v>
      </c>
      <c r="F54" s="5">
        <v>-5927657679</v>
      </c>
      <c r="G54" s="5">
        <v>-7451184504</v>
      </c>
      <c r="I54" s="5">
        <v>-31684616036</v>
      </c>
      <c r="J54" s="5">
        <v>-29976638476</v>
      </c>
      <c r="K54" s="5">
        <v>-28692341912</v>
      </c>
      <c r="L54" s="5">
        <v>-29803342381</v>
      </c>
      <c r="M54" s="5">
        <v>-30866514669</v>
      </c>
      <c r="N54" s="5">
        <v>-39648859775</v>
      </c>
      <c r="O54" s="5">
        <v>-50175044077</v>
      </c>
      <c r="P54" s="5">
        <v>-66454524517</v>
      </c>
      <c r="Q54" s="5">
        <v>-65975637763</v>
      </c>
      <c r="R54" s="5">
        <v>-74263605970</v>
      </c>
      <c r="S54" s="5">
        <v>-63510011246</v>
      </c>
      <c r="T54" s="5">
        <v>-65963129238</v>
      </c>
      <c r="U54" s="5">
        <v>-54797477952</v>
      </c>
      <c r="V54" s="5">
        <v>-49092957133</v>
      </c>
      <c r="W54" s="5">
        <v>-42736907562</v>
      </c>
    </row>
    <row r="55" spans="2:23" ht="15.5" x14ac:dyDescent="0.35">
      <c r="C55" t="s">
        <v>89</v>
      </c>
      <c r="D55" s="5">
        <v>-2979719919</v>
      </c>
      <c r="E55" s="5">
        <v>-7146187327</v>
      </c>
      <c r="F55" s="5">
        <v>-2767798120</v>
      </c>
      <c r="G55" s="5">
        <v>-1868672449</v>
      </c>
      <c r="I55" s="5">
        <v>-14383735656</v>
      </c>
      <c r="J55" s="5">
        <v>-12814860782</v>
      </c>
      <c r="K55" s="5">
        <v>-12570205569</v>
      </c>
      <c r="L55" s="5">
        <v>-16096672420</v>
      </c>
      <c r="M55" s="5">
        <v>-20758136032</v>
      </c>
      <c r="N55" s="5">
        <v>-23651037593</v>
      </c>
      <c r="O55" s="5">
        <v>-28576491523</v>
      </c>
      <c r="P55" s="5">
        <v>-44867504050</v>
      </c>
      <c r="Q55" s="5">
        <v>-40772310222</v>
      </c>
      <c r="R55" s="5">
        <v>-44109246759</v>
      </c>
      <c r="S55" s="5">
        <v>-38383599473</v>
      </c>
      <c r="T55" s="5">
        <v>-40102214212</v>
      </c>
      <c r="U55" s="5">
        <v>-34827511651</v>
      </c>
      <c r="V55" s="5">
        <v>-28497450774</v>
      </c>
      <c r="W55" s="5">
        <v>-23333676492</v>
      </c>
    </row>
    <row r="56" spans="2:23" ht="15.5" x14ac:dyDescent="0.35">
      <c r="C56" t="s">
        <v>88</v>
      </c>
      <c r="D56" s="5">
        <v>-3981784698</v>
      </c>
      <c r="E56" s="5">
        <v>-4679061318</v>
      </c>
      <c r="F56" s="5">
        <v>-3159859559</v>
      </c>
      <c r="G56" s="5">
        <v>-5582512055</v>
      </c>
      <c r="I56" s="5">
        <v>-17300880380</v>
      </c>
      <c r="J56" s="5">
        <v>-17161777694</v>
      </c>
      <c r="K56" s="5">
        <v>-16122136343</v>
      </c>
      <c r="L56" s="5">
        <v>-13706669961</v>
      </c>
      <c r="M56" s="5">
        <v>-10108378637</v>
      </c>
      <c r="N56" s="5">
        <v>-15997822182</v>
      </c>
      <c r="O56" s="5">
        <v>-21598552554</v>
      </c>
      <c r="P56" s="5">
        <v>-21587020467</v>
      </c>
      <c r="Q56" s="5">
        <v>-25203327541</v>
      </c>
      <c r="R56" s="5">
        <v>-30154359211</v>
      </c>
      <c r="S56" s="5">
        <v>-25126411773</v>
      </c>
      <c r="T56" s="5">
        <v>-25860915026</v>
      </c>
      <c r="U56" s="5">
        <v>-19969966301</v>
      </c>
      <c r="V56" s="5">
        <v>-20595506359</v>
      </c>
      <c r="W56" s="5">
        <v>-19403231070</v>
      </c>
    </row>
    <row r="57" spans="2:23" ht="15.5" x14ac:dyDescent="0.35">
      <c r="C57" t="s">
        <v>90</v>
      </c>
      <c r="D57" s="5">
        <v>-2778672885</v>
      </c>
      <c r="E57" s="5">
        <v>-1910729563</v>
      </c>
      <c r="F57" s="5">
        <v>1209040173</v>
      </c>
      <c r="G57" s="5">
        <v>-3427514123</v>
      </c>
      <c r="I57" s="5">
        <v>-3488410232</v>
      </c>
      <c r="J57" s="5">
        <v>-1985100785</v>
      </c>
      <c r="K57" s="5">
        <v>6076908314</v>
      </c>
      <c r="L57" s="5">
        <v>-1824815576</v>
      </c>
      <c r="M57" s="5">
        <v>-4639106475</v>
      </c>
      <c r="N57" s="5">
        <v>-19502676130</v>
      </c>
      <c r="O57" s="5">
        <v>-8666366926</v>
      </c>
      <c r="P57" s="5">
        <v>33005380125</v>
      </c>
      <c r="Q57" s="5">
        <v>23299748889</v>
      </c>
      <c r="R57" s="5">
        <v>26603831893</v>
      </c>
      <c r="S57" s="5">
        <v>10384011785</v>
      </c>
      <c r="T57" s="5">
        <v>921037901</v>
      </c>
      <c r="U57" s="5">
        <v>31032881053</v>
      </c>
      <c r="V57" s="5">
        <v>9713397555</v>
      </c>
      <c r="W57" s="5">
        <v>3335597611</v>
      </c>
    </row>
    <row r="58" spans="2:23" ht="15.5" x14ac:dyDescent="0.35">
      <c r="C58" t="s">
        <v>91</v>
      </c>
      <c r="D58" s="5">
        <v>-3035611543</v>
      </c>
      <c r="E58" s="5">
        <v>-5427450260</v>
      </c>
      <c r="F58" s="5">
        <v>-1859197892</v>
      </c>
      <c r="G58" s="5">
        <v>-6968959807</v>
      </c>
      <c r="I58" s="5">
        <v>-17445629366</v>
      </c>
      <c r="J58" s="5">
        <v>-18576197265</v>
      </c>
      <c r="K58" s="5">
        <v>-18296349338</v>
      </c>
      <c r="L58" s="5">
        <v>-36510164042</v>
      </c>
      <c r="M58" s="5">
        <v>-14593568334</v>
      </c>
      <c r="N58" s="5">
        <v>-17555901690</v>
      </c>
      <c r="O58" s="5">
        <v>-17701612630</v>
      </c>
      <c r="P58" s="5">
        <v>-23664567491</v>
      </c>
      <c r="Q58" s="5">
        <v>-16352114193</v>
      </c>
      <c r="R58" s="5">
        <v>160535580</v>
      </c>
      <c r="S58" s="5">
        <v>-6396474449</v>
      </c>
      <c r="T58" s="5">
        <v>-276747531</v>
      </c>
      <c r="U58" s="5">
        <v>-29106983119</v>
      </c>
      <c r="V58" s="5">
        <v>-6515359821</v>
      </c>
      <c r="W58" s="5">
        <v>-1676665020</v>
      </c>
    </row>
    <row r="59" spans="2:23" ht="15.5" x14ac:dyDescent="0.35">
      <c r="C59" t="s">
        <v>92</v>
      </c>
      <c r="D59" s="5">
        <v>2419825</v>
      </c>
      <c r="E59" s="5">
        <v>4371573459</v>
      </c>
      <c r="F59" s="5">
        <v>-4366014233</v>
      </c>
      <c r="G59" s="5">
        <v>4623442</v>
      </c>
      <c r="I59" s="5">
        <v>14373459</v>
      </c>
      <c r="J59" s="5">
        <v>21824425</v>
      </c>
      <c r="K59" s="5">
        <v>21466056</v>
      </c>
      <c r="L59" s="5">
        <v>15283004</v>
      </c>
      <c r="M59" s="5">
        <v>41507430</v>
      </c>
      <c r="N59" s="5">
        <v>51948240</v>
      </c>
      <c r="O59" s="5">
        <v>33374320</v>
      </c>
      <c r="P59" s="5">
        <v>43780568</v>
      </c>
      <c r="Q59" s="5">
        <v>67082255</v>
      </c>
      <c r="R59" s="5">
        <v>95861030</v>
      </c>
      <c r="S59" s="5">
        <v>52901793</v>
      </c>
      <c r="T59" s="5">
        <v>216076400</v>
      </c>
      <c r="U59" s="5">
        <v>290894600</v>
      </c>
      <c r="V59" s="5">
        <v>105066651</v>
      </c>
      <c r="W59" s="5">
        <v>121311471</v>
      </c>
    </row>
    <row r="60" spans="2:23" ht="15.5" x14ac:dyDescent="0.35">
      <c r="C60" t="s">
        <v>26</v>
      </c>
      <c r="D60" s="5">
        <v>-2933163123</v>
      </c>
      <c r="E60" s="5">
        <v>-2873745703</v>
      </c>
      <c r="F60" s="5">
        <v>-2951149369</v>
      </c>
      <c r="G60" s="5">
        <v>-2927208413</v>
      </c>
      <c r="I60" s="5">
        <v>-11479384428</v>
      </c>
      <c r="J60" s="5">
        <v>-11186012368</v>
      </c>
      <c r="K60" s="5">
        <v>-11925030444</v>
      </c>
      <c r="L60" s="5">
        <v>-25283290358</v>
      </c>
      <c r="M60" s="5">
        <v>-16113691038</v>
      </c>
      <c r="N60" s="5">
        <v>-20605742723</v>
      </c>
      <c r="O60" s="5">
        <v>-21035064573</v>
      </c>
      <c r="P60" s="5">
        <v>-17738108911</v>
      </c>
      <c r="Q60" s="5">
        <v>-15014488296</v>
      </c>
      <c r="R60" s="5">
        <v>-9918461772</v>
      </c>
      <c r="S60" s="5">
        <v>-5425710496</v>
      </c>
      <c r="T60" s="5">
        <v>-2623617281</v>
      </c>
      <c r="U60" s="5">
        <v>-1111431773</v>
      </c>
      <c r="V60" s="5">
        <v>-552727582</v>
      </c>
      <c r="W60" s="5">
        <v>-775664013</v>
      </c>
    </row>
    <row r="61" spans="2:23" ht="15.5" x14ac:dyDescent="0.35">
      <c r="C61" t="s">
        <v>94</v>
      </c>
      <c r="D61" s="5">
        <v>-107368018</v>
      </c>
      <c r="E61" s="5">
        <v>-2008611391</v>
      </c>
      <c r="F61" s="5">
        <v>1352610668</v>
      </c>
      <c r="G61" s="5">
        <v>729489512</v>
      </c>
      <c r="I61" s="5">
        <v>-396124074</v>
      </c>
      <c r="J61" s="5">
        <v>-522044752</v>
      </c>
      <c r="K61" s="5">
        <v>2300802247</v>
      </c>
      <c r="L61" s="5">
        <v>-8871751074</v>
      </c>
      <c r="M61" s="5">
        <v>-1139186641</v>
      </c>
      <c r="N61" s="5">
        <v>416874806</v>
      </c>
      <c r="O61" s="5">
        <v>3332413631</v>
      </c>
      <c r="P61" s="5">
        <v>-4973550508</v>
      </c>
      <c r="Q61" s="5">
        <v>-951021021</v>
      </c>
      <c r="R61" s="5">
        <v>2250573210</v>
      </c>
      <c r="S61" s="5">
        <v>-1153079701</v>
      </c>
      <c r="T61" s="5">
        <v>-4912072997</v>
      </c>
      <c r="U61" s="5">
        <v>-27180586576</v>
      </c>
      <c r="V61" s="5">
        <v>-6015788551</v>
      </c>
      <c r="W61" s="5">
        <v>-667073859</v>
      </c>
    </row>
    <row r="62" spans="2:23" ht="15.5" x14ac:dyDescent="0.35">
      <c r="C62" t="s">
        <v>403</v>
      </c>
      <c r="E62" s="5">
        <v>-11880990</v>
      </c>
      <c r="F62" s="5">
        <v>4369080990</v>
      </c>
      <c r="G62" s="5">
        <v>-4357200000</v>
      </c>
      <c r="J62" s="5">
        <v>155000000</v>
      </c>
      <c r="M62" s="5">
        <v>463636364</v>
      </c>
      <c r="N62" s="5">
        <v>39000000</v>
      </c>
      <c r="O62" s="5">
        <v>-17564570</v>
      </c>
      <c r="P62" s="5">
        <v>23500000</v>
      </c>
      <c r="Q62" s="5">
        <v>20000000</v>
      </c>
      <c r="R62" s="5">
        <v>9027978806</v>
      </c>
      <c r="S62" s="5">
        <v>102272727</v>
      </c>
      <c r="T62" s="5">
        <v>7749275955</v>
      </c>
      <c r="U62" s="5">
        <v>173227273</v>
      </c>
      <c r="V62" s="5">
        <v>186818182</v>
      </c>
      <c r="W62" s="5">
        <v>126418181</v>
      </c>
    </row>
    <row r="63" spans="2:23" ht="15.5" x14ac:dyDescent="0.35">
      <c r="C63" t="s">
        <v>97</v>
      </c>
      <c r="D63" s="5">
        <v>-2081472</v>
      </c>
      <c r="E63" s="5">
        <v>-2012265</v>
      </c>
      <c r="F63" s="5">
        <v>-4040817</v>
      </c>
      <c r="G63" s="5">
        <v>-6982616</v>
      </c>
      <c r="I63" s="5">
        <v>-11757259</v>
      </c>
      <c r="J63" s="5">
        <v>-6682764</v>
      </c>
      <c r="K63" s="5">
        <v>-3089138</v>
      </c>
      <c r="L63" s="5">
        <v>-1840266</v>
      </c>
      <c r="M63" s="5">
        <v>296401</v>
      </c>
      <c r="N63" s="5">
        <v>730340</v>
      </c>
      <c r="O63" s="5">
        <v>-267949</v>
      </c>
    </row>
    <row r="64" spans="2:23" ht="15.5" x14ac:dyDescent="0.35">
      <c r="C64" t="s">
        <v>98</v>
      </c>
      <c r="D64" s="5">
        <v>-3035611543</v>
      </c>
      <c r="E64" s="5">
        <v>-5427450260</v>
      </c>
      <c r="F64" s="5">
        <v>-1859197892</v>
      </c>
      <c r="G64" s="5">
        <v>-6968959807</v>
      </c>
      <c r="I64" s="5">
        <v>-17445629366</v>
      </c>
      <c r="J64" s="5">
        <v>-18576197265</v>
      </c>
      <c r="K64" s="5">
        <v>-18296349338</v>
      </c>
      <c r="L64" s="5">
        <v>-36510164042</v>
      </c>
      <c r="M64" s="5">
        <v>-14593568334</v>
      </c>
      <c r="N64" s="5">
        <v>-17555901690</v>
      </c>
      <c r="O64" s="5">
        <v>-17701612630</v>
      </c>
      <c r="P64" s="5">
        <v>-23664567491</v>
      </c>
      <c r="Q64" s="5">
        <v>-16352114193</v>
      </c>
      <c r="R64" s="5">
        <v>160535580</v>
      </c>
      <c r="S64" s="5">
        <v>-6396474449</v>
      </c>
      <c r="T64" s="5">
        <v>-276747531</v>
      </c>
      <c r="U64" s="5">
        <v>-29106983119</v>
      </c>
      <c r="V64" s="5">
        <v>-6515359821</v>
      </c>
      <c r="W64" s="5">
        <v>-1676665020</v>
      </c>
    </row>
    <row r="65" spans="3:23" ht="15.5" x14ac:dyDescent="0.35">
      <c r="C65" t="s">
        <v>28</v>
      </c>
      <c r="D65" s="5">
        <v>-5814284428</v>
      </c>
      <c r="E65" s="5">
        <v>-7338179823</v>
      </c>
      <c r="F65" s="5">
        <v>-650157719</v>
      </c>
      <c r="G65" s="5">
        <v>-10396473930</v>
      </c>
      <c r="I65" s="5">
        <v>-20934039598</v>
      </c>
      <c r="J65" s="5">
        <v>-20561298050</v>
      </c>
      <c r="K65" s="5">
        <v>-12219441024</v>
      </c>
      <c r="L65" s="5">
        <v>-38334979618</v>
      </c>
      <c r="M65" s="5">
        <v>-19232674809</v>
      </c>
      <c r="N65" s="5">
        <v>-37058577820</v>
      </c>
      <c r="O65" s="5">
        <v>-26367979556</v>
      </c>
      <c r="P65" s="5">
        <v>9340812634</v>
      </c>
      <c r="Q65" s="5">
        <v>6947634696</v>
      </c>
      <c r="R65" s="5">
        <v>26764367473</v>
      </c>
      <c r="S65" s="5">
        <v>3987537336</v>
      </c>
      <c r="T65" s="5">
        <v>644290370</v>
      </c>
      <c r="U65" s="5">
        <v>1925897934</v>
      </c>
      <c r="V65" s="5">
        <v>3198037734</v>
      </c>
      <c r="W65" s="5">
        <v>1658932591</v>
      </c>
    </row>
    <row r="66" spans="3:23" ht="15.5" x14ac:dyDescent="0.35">
      <c r="C66" t="s">
        <v>27</v>
      </c>
      <c r="D66" s="5">
        <v>58906217</v>
      </c>
      <c r="E66" s="5">
        <v>-2690672480</v>
      </c>
      <c r="F66" s="5">
        <v>107396090</v>
      </c>
      <c r="G66" s="5">
        <v>114728725</v>
      </c>
      <c r="I66" s="5">
        <v>-2430093073</v>
      </c>
      <c r="J66" s="5">
        <v>972110512</v>
      </c>
      <c r="K66" s="5">
        <v>2391554985</v>
      </c>
      <c r="L66" s="5">
        <v>5163816958</v>
      </c>
      <c r="M66" s="5">
        <v>-2672156849</v>
      </c>
      <c r="N66" s="5">
        <v>-4412905305</v>
      </c>
      <c r="O66" s="5">
        <v>861064378</v>
      </c>
      <c r="P66" s="5">
        <v>4135779715</v>
      </c>
      <c r="Q66" s="5">
        <v>-2230868889</v>
      </c>
      <c r="R66" s="5">
        <v>-5882928709</v>
      </c>
      <c r="S66" s="5">
        <v>-2037784591</v>
      </c>
      <c r="T66" s="5">
        <v>370027768</v>
      </c>
      <c r="U66" s="5">
        <v>-1441818158</v>
      </c>
      <c r="V66" s="5">
        <v>-438737769</v>
      </c>
      <c r="W66" s="5">
        <v>-742473402</v>
      </c>
    </row>
    <row r="67" spans="3:23" ht="15.5" x14ac:dyDescent="0.35">
      <c r="C67" t="s">
        <v>405</v>
      </c>
      <c r="M67" s="5">
        <v>-3494150</v>
      </c>
      <c r="N67" s="5">
        <v>-4801610</v>
      </c>
      <c r="O67" s="5">
        <v>-3469208</v>
      </c>
      <c r="P67" s="5">
        <v>5144644600</v>
      </c>
      <c r="Q67" s="5">
        <v>-2009639000</v>
      </c>
      <c r="R67" s="5">
        <v>-6804660600</v>
      </c>
      <c r="S67" s="5">
        <v>-2337883475</v>
      </c>
      <c r="T67" s="5">
        <v>-282048000</v>
      </c>
      <c r="U67" s="5">
        <v>-2163725200</v>
      </c>
      <c r="V67" s="5">
        <v>-2299177400</v>
      </c>
      <c r="W67" s="5">
        <v>-1751880200</v>
      </c>
    </row>
    <row r="68" spans="3:23" ht="15.5" x14ac:dyDescent="0.35">
      <c r="C68" t="s">
        <v>406</v>
      </c>
      <c r="D68" s="5">
        <v>58906217</v>
      </c>
      <c r="E68" s="5">
        <v>-2690672480</v>
      </c>
      <c r="I68" s="5">
        <v>-2430093073</v>
      </c>
      <c r="J68" s="5">
        <v>972110512</v>
      </c>
      <c r="K68" s="5">
        <v>2391554985</v>
      </c>
      <c r="L68" s="5">
        <v>5163816958</v>
      </c>
      <c r="M68" s="5">
        <v>-2668662699</v>
      </c>
      <c r="N68" s="5">
        <v>-4408103695</v>
      </c>
      <c r="O68" s="5">
        <v>864533586</v>
      </c>
      <c r="P68" s="5">
        <v>-1008864885</v>
      </c>
      <c r="Q68" s="5">
        <v>-221229889</v>
      </c>
      <c r="R68" s="5">
        <v>921731891</v>
      </c>
      <c r="S68" s="5">
        <v>300098884</v>
      </c>
      <c r="T68" s="5">
        <v>652075768</v>
      </c>
      <c r="U68" s="5">
        <v>721907042</v>
      </c>
      <c r="V68" s="5">
        <v>1860439631</v>
      </c>
      <c r="W68" s="5">
        <v>1009406798</v>
      </c>
    </row>
    <row r="69" spans="3:23" ht="15.5" x14ac:dyDescent="0.35">
      <c r="C69" t="s">
        <v>407</v>
      </c>
      <c r="D69" s="5">
        <v>58906217</v>
      </c>
      <c r="E69" s="5">
        <v>-2690672480</v>
      </c>
      <c r="F69" s="5">
        <v>107396090</v>
      </c>
      <c r="G69" s="5">
        <v>114728725</v>
      </c>
      <c r="I69" s="5">
        <v>-2430093073</v>
      </c>
      <c r="J69" s="5">
        <v>972110512</v>
      </c>
      <c r="K69" s="5">
        <v>2391554985</v>
      </c>
      <c r="L69" s="5">
        <v>5163816958</v>
      </c>
      <c r="M69" s="5">
        <v>-2672156849</v>
      </c>
      <c r="N69" s="5">
        <v>-4412905305</v>
      </c>
      <c r="O69" s="5">
        <v>861064378</v>
      </c>
      <c r="P69" s="5">
        <v>4135779715</v>
      </c>
      <c r="Q69" s="5">
        <v>-2230868889</v>
      </c>
      <c r="R69" s="5">
        <v>-5882928709</v>
      </c>
      <c r="S69" s="5">
        <v>-2037784591</v>
      </c>
      <c r="T69" s="5">
        <v>370027768</v>
      </c>
      <c r="U69" s="5">
        <v>-1441818158</v>
      </c>
      <c r="V69" s="5">
        <v>-438737769</v>
      </c>
      <c r="W69" s="5">
        <v>-742473402</v>
      </c>
    </row>
    <row r="70" spans="3:23" ht="15.5" x14ac:dyDescent="0.35">
      <c r="C70" t="s">
        <v>102</v>
      </c>
      <c r="D70" s="5">
        <v>-5755378211</v>
      </c>
      <c r="E70" s="5">
        <v>-10028852303</v>
      </c>
      <c r="F70" s="5">
        <v>-542761629</v>
      </c>
      <c r="G70" s="5">
        <v>-10281745205</v>
      </c>
      <c r="I70" s="5">
        <v>-23364132671</v>
      </c>
      <c r="J70" s="5">
        <v>-19589187538</v>
      </c>
      <c r="K70" s="5">
        <v>-9827886039</v>
      </c>
      <c r="L70" s="5">
        <v>-33171162660</v>
      </c>
      <c r="M70" s="5">
        <v>-21904831658</v>
      </c>
      <c r="N70" s="5">
        <v>-41471483125</v>
      </c>
      <c r="O70" s="5">
        <v>-25506915178</v>
      </c>
      <c r="P70" s="5">
        <v>13476592349</v>
      </c>
      <c r="Q70" s="5">
        <v>4716765807</v>
      </c>
      <c r="R70" s="5">
        <v>20881438764</v>
      </c>
      <c r="S70" s="5">
        <v>1949752745</v>
      </c>
      <c r="T70" s="5">
        <v>1014318138</v>
      </c>
      <c r="U70" s="5">
        <v>484079776</v>
      </c>
      <c r="V70" s="5">
        <v>2759299965</v>
      </c>
      <c r="W70" s="5">
        <v>916459189</v>
      </c>
    </row>
    <row r="71" spans="3:23" ht="15.5" x14ac:dyDescent="0.35">
      <c r="C71" t="s">
        <v>103</v>
      </c>
      <c r="E71" s="5">
        <v>-2622410066</v>
      </c>
      <c r="I71" s="5">
        <v>-2622410066</v>
      </c>
      <c r="J71" s="5">
        <v>-1013615164</v>
      </c>
      <c r="K71" s="5">
        <v>48307998840</v>
      </c>
      <c r="L71" s="5">
        <v>1425025284</v>
      </c>
      <c r="M71" s="5">
        <v>-3197058896</v>
      </c>
      <c r="N71" s="5">
        <v>1743248871</v>
      </c>
      <c r="O71" s="5">
        <v>-1406483592</v>
      </c>
      <c r="P71" s="5">
        <v>996518055</v>
      </c>
      <c r="Q71" s="5">
        <v>1740952228</v>
      </c>
      <c r="R71" s="5">
        <v>-352538907</v>
      </c>
      <c r="S71" s="5">
        <v>203638672660</v>
      </c>
    </row>
    <row r="72" spans="3:23" ht="15.5" x14ac:dyDescent="0.35">
      <c r="C72" t="s">
        <v>410</v>
      </c>
      <c r="E72" s="5">
        <v>-2622410066</v>
      </c>
      <c r="I72" s="5">
        <v>-2622410066</v>
      </c>
      <c r="J72" s="5">
        <v>-1013615164</v>
      </c>
      <c r="K72" s="5">
        <v>48307998840</v>
      </c>
      <c r="L72" s="5">
        <v>1425025284</v>
      </c>
      <c r="M72" s="5">
        <v>-3197058896</v>
      </c>
      <c r="N72" s="5">
        <v>1743248871</v>
      </c>
      <c r="O72" s="5">
        <v>-1406483592</v>
      </c>
      <c r="P72" s="5">
        <v>996518055</v>
      </c>
      <c r="Q72" s="5">
        <v>1740952228</v>
      </c>
      <c r="R72" s="5">
        <v>-352538907</v>
      </c>
      <c r="S72" s="5">
        <v>203638672660</v>
      </c>
    </row>
    <row r="73" spans="3:23" ht="15.5" x14ac:dyDescent="0.35">
      <c r="C73" t="s">
        <v>104</v>
      </c>
      <c r="D73" s="5">
        <v>-5755378211</v>
      </c>
      <c r="E73" s="5">
        <v>-12651262369</v>
      </c>
      <c r="F73" s="5">
        <v>-542761629</v>
      </c>
      <c r="G73" s="5">
        <v>-10281745205</v>
      </c>
      <c r="I73" s="5">
        <v>-25986542737</v>
      </c>
      <c r="J73" s="5">
        <v>-20602802702</v>
      </c>
      <c r="K73" s="5">
        <v>38480112801</v>
      </c>
      <c r="L73" s="5">
        <v>-31746137376</v>
      </c>
      <c r="M73" s="5">
        <v>-25101890554</v>
      </c>
      <c r="N73" s="5">
        <v>-39728234254</v>
      </c>
      <c r="O73" s="5">
        <v>-26913398770</v>
      </c>
      <c r="P73" s="5">
        <v>14473110404</v>
      </c>
      <c r="Q73" s="5">
        <v>6457718035</v>
      </c>
      <c r="R73" s="5">
        <v>20528899857</v>
      </c>
      <c r="S73" s="5">
        <v>205588425405</v>
      </c>
      <c r="T73" s="5">
        <v>1014318138</v>
      </c>
      <c r="U73" s="5">
        <v>484079776</v>
      </c>
      <c r="V73" s="5">
        <v>2759299965</v>
      </c>
      <c r="W73" s="5">
        <v>916459189</v>
      </c>
    </row>
    <row r="74" spans="3:23" ht="15.5" x14ac:dyDescent="0.35">
      <c r="C74" t="s">
        <v>105</v>
      </c>
      <c r="D74" s="5">
        <v>-5755378211</v>
      </c>
      <c r="E74" s="5">
        <v>-10028852303</v>
      </c>
      <c r="F74" s="5">
        <v>-542761629</v>
      </c>
      <c r="G74" s="5">
        <v>-10281745205</v>
      </c>
      <c r="I74" s="5">
        <v>-23364132671</v>
      </c>
      <c r="J74" s="5">
        <v>-19589187538</v>
      </c>
      <c r="K74" s="5">
        <v>-9827886039</v>
      </c>
      <c r="L74" s="5">
        <v>-33171162660</v>
      </c>
      <c r="M74" s="5">
        <v>-21904831658</v>
      </c>
      <c r="N74" s="5">
        <v>-41471483125</v>
      </c>
      <c r="O74" s="5">
        <v>-25506915178</v>
      </c>
      <c r="P74" s="5">
        <v>13476592349</v>
      </c>
      <c r="Q74" s="5">
        <v>4716765807</v>
      </c>
      <c r="R74" s="5">
        <v>20881438764</v>
      </c>
      <c r="S74" s="5">
        <v>1949752745</v>
      </c>
      <c r="T74" s="5">
        <v>1014318138</v>
      </c>
      <c r="U74" s="5">
        <v>484079776</v>
      </c>
      <c r="V74" s="5">
        <v>2759299965</v>
      </c>
      <c r="W74" s="5">
        <v>916459189</v>
      </c>
    </row>
    <row r="75" spans="3:23" ht="15.5" x14ac:dyDescent="0.35">
      <c r="C75" t="s">
        <v>7</v>
      </c>
      <c r="D75" s="5">
        <v>-5753296739</v>
      </c>
      <c r="E75" s="5">
        <v>-12649250104</v>
      </c>
      <c r="F75" s="5">
        <v>-538720812</v>
      </c>
      <c r="G75" s="5">
        <v>-10274762589</v>
      </c>
      <c r="I75" s="5">
        <v>-25974785478</v>
      </c>
      <c r="J75" s="5">
        <v>-20596119938</v>
      </c>
      <c r="K75" s="5">
        <v>38483201939</v>
      </c>
      <c r="L75" s="5">
        <v>-31744297110</v>
      </c>
      <c r="M75" s="5">
        <v>-25102186955</v>
      </c>
      <c r="N75" s="5">
        <v>-39728964594</v>
      </c>
      <c r="O75" s="5">
        <v>-26913130821</v>
      </c>
      <c r="P75" s="5">
        <v>14473110404</v>
      </c>
      <c r="Q75" s="5">
        <v>6457718035</v>
      </c>
      <c r="R75" s="5">
        <v>20528899857</v>
      </c>
      <c r="S75" s="5">
        <v>205588425405</v>
      </c>
      <c r="T75" s="5">
        <v>1014318138</v>
      </c>
      <c r="U75" s="5">
        <v>484079776</v>
      </c>
      <c r="V75" s="5">
        <v>2759299965</v>
      </c>
      <c r="W75" s="5">
        <v>916459189</v>
      </c>
    </row>
    <row r="76" spans="3:23" ht="15.5" x14ac:dyDescent="0.35">
      <c r="C76" t="s">
        <v>96</v>
      </c>
    </row>
    <row r="77" spans="3:23" ht="15.5" x14ac:dyDescent="0.35">
      <c r="C77" t="s">
        <v>106</v>
      </c>
      <c r="D77" s="5">
        <v>-5755378211</v>
      </c>
      <c r="E77" s="5">
        <v>-10028852303</v>
      </c>
      <c r="F77" s="5">
        <v>-542761629</v>
      </c>
      <c r="G77" s="5">
        <v>-10281745205</v>
      </c>
      <c r="I77" s="5">
        <v>-23364132671</v>
      </c>
      <c r="J77" s="5">
        <v>-19589187538</v>
      </c>
      <c r="K77" s="5">
        <v>-9827886039</v>
      </c>
      <c r="L77" s="5">
        <v>-33171162660</v>
      </c>
      <c r="M77" s="5">
        <v>-21904831658</v>
      </c>
      <c r="N77" s="5">
        <v>-41471483125</v>
      </c>
      <c r="O77" s="5">
        <v>-25506915178</v>
      </c>
      <c r="P77" s="5">
        <v>13476592349</v>
      </c>
      <c r="Q77" s="5">
        <v>4716765807</v>
      </c>
      <c r="R77" s="5">
        <v>20881438764</v>
      </c>
      <c r="S77" s="5">
        <v>1949752745</v>
      </c>
      <c r="T77" s="5">
        <v>1014318138</v>
      </c>
      <c r="U77" s="5">
        <v>484079776</v>
      </c>
      <c r="V77" s="5">
        <v>2759299965</v>
      </c>
      <c r="W77" s="5">
        <v>916459189</v>
      </c>
    </row>
    <row r="78" spans="3:23" ht="15.5" x14ac:dyDescent="0.35">
      <c r="C78" t="s">
        <v>107</v>
      </c>
      <c r="D78" s="5">
        <v>-5755378211</v>
      </c>
      <c r="E78" s="5">
        <v>-12651262369</v>
      </c>
      <c r="F78" s="5">
        <v>-542761629</v>
      </c>
      <c r="G78" s="5">
        <v>-10281745205</v>
      </c>
      <c r="I78" s="5">
        <v>-25986542737</v>
      </c>
      <c r="J78" s="5">
        <v>-20602802702</v>
      </c>
      <c r="K78" s="5">
        <v>38480112801</v>
      </c>
      <c r="L78" s="5">
        <v>-31746137376</v>
      </c>
      <c r="M78" s="5">
        <v>-25101890554</v>
      </c>
      <c r="N78" s="5">
        <v>-39728234254</v>
      </c>
      <c r="O78" s="5">
        <v>-26913398770</v>
      </c>
      <c r="P78" s="5">
        <v>14473110404</v>
      </c>
      <c r="Q78" s="5">
        <v>6457718035</v>
      </c>
      <c r="R78" s="5">
        <v>20528899857</v>
      </c>
      <c r="S78" s="5">
        <v>205588425405</v>
      </c>
      <c r="T78" s="5">
        <v>1014318138</v>
      </c>
      <c r="U78" s="5">
        <v>484079776</v>
      </c>
      <c r="V78" s="5">
        <v>2759299965</v>
      </c>
      <c r="W78" s="5">
        <v>916459189</v>
      </c>
    </row>
    <row r="79" spans="3:23" ht="15.5" x14ac:dyDescent="0.35">
      <c r="C79" t="s">
        <v>108</v>
      </c>
      <c r="D79" s="5">
        <v>-5755378211</v>
      </c>
      <c r="E79" s="5">
        <v>-12651262369</v>
      </c>
      <c r="F79" s="5">
        <v>-542761629</v>
      </c>
      <c r="G79" s="5">
        <v>-10281745205</v>
      </c>
      <c r="I79" s="5">
        <v>-25986542737</v>
      </c>
      <c r="J79" s="5">
        <v>-20602802702</v>
      </c>
      <c r="K79" s="5">
        <v>38480112801</v>
      </c>
      <c r="L79" s="5">
        <v>-31746137376</v>
      </c>
      <c r="M79" s="5">
        <v>-25101890554</v>
      </c>
      <c r="N79" s="5">
        <v>-39728234254</v>
      </c>
      <c r="O79" s="5">
        <v>-26913398770</v>
      </c>
      <c r="P79" s="5">
        <v>14473110404</v>
      </c>
      <c r="Q79" s="5">
        <v>6457718035</v>
      </c>
      <c r="R79" s="5">
        <v>20528899857</v>
      </c>
      <c r="S79" s="5">
        <v>205588425405</v>
      </c>
      <c r="T79" s="5">
        <v>1014318138</v>
      </c>
      <c r="U79" s="5">
        <v>484079776</v>
      </c>
      <c r="V79" s="5">
        <v>2759299965</v>
      </c>
      <c r="W79" s="5">
        <v>916459189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111</v>
      </c>
    </row>
    <row r="83" spans="2:23" ht="15.5" x14ac:dyDescent="0.35">
      <c r="C83" t="s">
        <v>19</v>
      </c>
      <c r="D83" s="5">
        <v>2478529240</v>
      </c>
      <c r="E83" s="5">
        <v>2194792979</v>
      </c>
      <c r="F83" s="5">
        <v>2195902412</v>
      </c>
      <c r="G83" s="5">
        <v>3619766587</v>
      </c>
      <c r="I83" s="5">
        <v>2194792979</v>
      </c>
      <c r="J83" s="5">
        <v>4423026227</v>
      </c>
      <c r="K83" s="5">
        <v>3791038499</v>
      </c>
      <c r="L83" s="5">
        <v>1403364217</v>
      </c>
      <c r="M83" s="5">
        <v>2318871454</v>
      </c>
      <c r="N83" s="5">
        <v>4379725412</v>
      </c>
      <c r="O83" s="5">
        <v>4854064971</v>
      </c>
      <c r="P83" s="5">
        <v>5297154262</v>
      </c>
      <c r="Q83" s="5">
        <v>3575771239</v>
      </c>
      <c r="R83" s="5">
        <v>6663074661</v>
      </c>
      <c r="S83" s="5">
        <v>3108622469</v>
      </c>
      <c r="T83" s="5">
        <v>10313943601</v>
      </c>
      <c r="U83" s="5">
        <v>13048575536</v>
      </c>
      <c r="V83" s="5">
        <v>14199545260</v>
      </c>
      <c r="W83" s="5">
        <v>10421127472</v>
      </c>
    </row>
    <row r="84" spans="2:23" ht="15.5" x14ac:dyDescent="0.35">
      <c r="C84" t="s">
        <v>113</v>
      </c>
      <c r="D84" s="5">
        <v>46076087730</v>
      </c>
      <c r="E84" s="5">
        <v>48780780156</v>
      </c>
      <c r="F84" s="5">
        <v>82007015678</v>
      </c>
      <c r="G84" s="5">
        <v>78050442871</v>
      </c>
      <c r="I84" s="5">
        <v>48780780156</v>
      </c>
      <c r="J84" s="5">
        <v>73226962470</v>
      </c>
      <c r="K84" s="5">
        <v>74675034394</v>
      </c>
      <c r="L84" s="5">
        <v>81655384932</v>
      </c>
      <c r="M84" s="5">
        <v>73079850114</v>
      </c>
      <c r="N84" s="5">
        <v>76691770877</v>
      </c>
      <c r="O84" s="5">
        <v>118967717688</v>
      </c>
      <c r="P84" s="5">
        <v>139669950774</v>
      </c>
      <c r="Q84" s="5">
        <v>123783342591</v>
      </c>
      <c r="R84" s="5">
        <v>86337780447</v>
      </c>
      <c r="S84" s="5">
        <v>74397651230</v>
      </c>
      <c r="T84" s="5">
        <v>53751205781</v>
      </c>
      <c r="U84" s="5">
        <v>51908470237</v>
      </c>
      <c r="V84" s="5">
        <v>33984108488</v>
      </c>
      <c r="W84" s="5">
        <v>22231644962</v>
      </c>
    </row>
    <row r="85" spans="2:23" ht="15.5" x14ac:dyDescent="0.35">
      <c r="C85" t="s">
        <v>115</v>
      </c>
      <c r="L85" s="5">
        <v>14157900000</v>
      </c>
      <c r="M85" s="5">
        <v>12842100000</v>
      </c>
      <c r="N85" s="5">
        <v>12882580064</v>
      </c>
      <c r="O85" s="5">
        <v>18220824388</v>
      </c>
      <c r="P85" s="5">
        <v>18478209463</v>
      </c>
      <c r="Q85" s="5">
        <v>14308122955</v>
      </c>
    </row>
    <row r="86" spans="2:23" ht="15.5" x14ac:dyDescent="0.35">
      <c r="C86" t="s">
        <v>114</v>
      </c>
    </row>
    <row r="87" spans="2:23" ht="15.5" x14ac:dyDescent="0.35">
      <c r="C87" t="s">
        <v>116</v>
      </c>
      <c r="D87" s="5">
        <v>46076087730</v>
      </c>
      <c r="E87" s="5">
        <v>48780780156</v>
      </c>
      <c r="F87" s="5">
        <v>82007015678</v>
      </c>
      <c r="G87" s="5">
        <v>78050442871</v>
      </c>
      <c r="I87" s="5">
        <v>48780780156</v>
      </c>
      <c r="J87" s="5">
        <v>73226962470</v>
      </c>
      <c r="K87" s="5">
        <v>74675034394</v>
      </c>
      <c r="L87" s="5">
        <v>81655384932</v>
      </c>
      <c r="M87" s="5">
        <v>73079850114</v>
      </c>
      <c r="N87" s="5">
        <v>76691770877</v>
      </c>
      <c r="O87" s="5">
        <v>118967717688</v>
      </c>
      <c r="P87" s="5">
        <v>139669950774</v>
      </c>
      <c r="Q87" s="5">
        <v>123783342591</v>
      </c>
      <c r="R87" s="5">
        <v>86337780447</v>
      </c>
      <c r="S87" s="5">
        <v>74397651230</v>
      </c>
      <c r="T87" s="5">
        <v>53751205781</v>
      </c>
      <c r="U87" s="5">
        <v>51908470237</v>
      </c>
      <c r="V87" s="5">
        <v>33984108488</v>
      </c>
      <c r="W87" s="5">
        <v>22231644962</v>
      </c>
    </row>
    <row r="88" spans="2:23" ht="15.5" x14ac:dyDescent="0.35">
      <c r="C88" t="s">
        <v>117</v>
      </c>
      <c r="D88" s="5">
        <v>9773473094</v>
      </c>
      <c r="E88" s="5">
        <v>9511655569</v>
      </c>
      <c r="F88" s="5">
        <v>20336374512</v>
      </c>
      <c r="G88" s="5">
        <v>21532734155</v>
      </c>
      <c r="I88" s="5">
        <v>9511655569</v>
      </c>
      <c r="J88" s="5">
        <v>12169768132</v>
      </c>
      <c r="K88" s="5">
        <v>11647939611</v>
      </c>
      <c r="L88" s="5">
        <v>11471550022</v>
      </c>
      <c r="M88" s="5">
        <v>4816256945</v>
      </c>
      <c r="N88" s="5">
        <v>6669245304</v>
      </c>
      <c r="O88" s="5">
        <v>6072040277</v>
      </c>
      <c r="P88" s="5">
        <v>8569057393</v>
      </c>
      <c r="Q88" s="5">
        <v>5076498365</v>
      </c>
      <c r="R88" s="5">
        <v>4428289075</v>
      </c>
      <c r="S88" s="5">
        <v>7961061616</v>
      </c>
      <c r="T88" s="5">
        <v>5412514743</v>
      </c>
      <c r="U88" s="5">
        <v>3386976345</v>
      </c>
      <c r="V88" s="5">
        <v>510180418</v>
      </c>
      <c r="W88" s="5">
        <v>367000016</v>
      </c>
    </row>
    <row r="89" spans="2:23" ht="15.5" x14ac:dyDescent="0.35">
      <c r="C89" t="s">
        <v>119</v>
      </c>
      <c r="D89" s="5">
        <v>274464895083</v>
      </c>
      <c r="E89" s="5">
        <v>275774220928</v>
      </c>
      <c r="F89" s="5">
        <v>276147853718</v>
      </c>
      <c r="G89" s="5">
        <v>281591961596</v>
      </c>
      <c r="I89" s="5">
        <v>275774220928</v>
      </c>
      <c r="J89" s="5">
        <v>286649602589</v>
      </c>
      <c r="K89" s="5">
        <v>313969878143</v>
      </c>
      <c r="L89" s="5">
        <v>312332239050</v>
      </c>
      <c r="M89" s="5">
        <v>310046854533</v>
      </c>
      <c r="N89" s="5">
        <v>301660309802</v>
      </c>
      <c r="O89" s="5">
        <v>303531999234</v>
      </c>
      <c r="P89" s="5">
        <v>281684272807</v>
      </c>
      <c r="Q89" s="5">
        <v>278510079260</v>
      </c>
      <c r="R89" s="5">
        <v>231473270295</v>
      </c>
      <c r="S89" s="5">
        <v>230817589502</v>
      </c>
      <c r="T89" s="5">
        <v>201220545062</v>
      </c>
      <c r="U89" s="5">
        <v>158831456862</v>
      </c>
      <c r="V89" s="5">
        <v>125055798141</v>
      </c>
      <c r="W89" s="5">
        <v>90943154929</v>
      </c>
    </row>
    <row r="90" spans="2:23" ht="15.5" x14ac:dyDescent="0.35">
      <c r="C90" t="s">
        <v>97</v>
      </c>
      <c r="D90" s="5">
        <v>218379241600</v>
      </c>
      <c r="E90" s="5">
        <v>218379241600</v>
      </c>
      <c r="F90" s="5">
        <v>246553606600</v>
      </c>
      <c r="G90" s="5">
        <v>246553606600</v>
      </c>
      <c r="I90" s="5">
        <v>218379241600</v>
      </c>
      <c r="J90" s="5">
        <v>246553606600</v>
      </c>
      <c r="K90" s="5">
        <v>246553606600</v>
      </c>
      <c r="L90" s="5">
        <v>202147926600</v>
      </c>
      <c r="M90" s="5">
        <v>202147926600</v>
      </c>
      <c r="N90" s="5">
        <v>202147926600</v>
      </c>
      <c r="O90" s="5">
        <v>202147926600</v>
      </c>
      <c r="P90" s="5">
        <v>202147926600</v>
      </c>
      <c r="Q90" s="5">
        <v>202147926600</v>
      </c>
      <c r="R90" s="5">
        <v>202147926599</v>
      </c>
      <c r="S90" s="5">
        <v>202147926600</v>
      </c>
    </row>
    <row r="91" spans="2:23" ht="15.5" x14ac:dyDescent="0.35">
      <c r="C91" t="s">
        <v>121</v>
      </c>
      <c r="D91" s="5">
        <v>370484940748</v>
      </c>
      <c r="E91" s="5">
        <v>366872769872</v>
      </c>
      <c r="F91" s="5">
        <v>416160356402</v>
      </c>
      <c r="G91" s="5">
        <v>416647658938</v>
      </c>
      <c r="I91" s="5">
        <v>366872769872</v>
      </c>
      <c r="J91" s="5">
        <v>409698036537</v>
      </c>
      <c r="K91" s="5">
        <v>430751516292</v>
      </c>
      <c r="L91" s="5">
        <v>435146467918</v>
      </c>
      <c r="M91" s="5">
        <v>416356409542</v>
      </c>
      <c r="N91" s="5">
        <v>412759789236</v>
      </c>
      <c r="O91" s="5">
        <v>461579047383</v>
      </c>
      <c r="P91" s="5">
        <v>451689004422</v>
      </c>
      <c r="Q91" s="5">
        <v>417419813576</v>
      </c>
      <c r="R91" s="5">
        <v>331400378677</v>
      </c>
      <c r="S91" s="5">
        <v>319565858417</v>
      </c>
      <c r="T91" s="5">
        <v>274529892516</v>
      </c>
      <c r="U91" s="5">
        <v>231766295200</v>
      </c>
      <c r="V91" s="5">
        <v>176001206127</v>
      </c>
      <c r="W91" s="5">
        <v>130258186164</v>
      </c>
    </row>
    <row r="92" spans="2:23" ht="15.5" x14ac:dyDescent="0.35">
      <c r="C92" t="s">
        <v>122</v>
      </c>
    </row>
    <row r="93" spans="2:23" ht="15.5" x14ac:dyDescent="0.35">
      <c r="C93" t="s">
        <v>123</v>
      </c>
      <c r="D93" s="5">
        <v>1300000000</v>
      </c>
      <c r="E93" s="5">
        <v>1300000000</v>
      </c>
      <c r="F93" s="5">
        <v>1300000000</v>
      </c>
      <c r="G93" s="5">
        <v>1300000000</v>
      </c>
      <c r="I93" s="5">
        <v>1300000000</v>
      </c>
      <c r="J93" s="5">
        <v>1300000000</v>
      </c>
      <c r="K93" s="5">
        <v>1300000000</v>
      </c>
      <c r="L93" s="5">
        <v>1300000000</v>
      </c>
      <c r="M93" s="5">
        <v>1394450000</v>
      </c>
      <c r="N93" s="5">
        <v>1394450000</v>
      </c>
      <c r="O93" s="5">
        <v>1394450000</v>
      </c>
      <c r="P93" s="5">
        <v>94450000</v>
      </c>
      <c r="Q93" s="5">
        <v>94450000</v>
      </c>
      <c r="R93" s="5">
        <v>94450000</v>
      </c>
      <c r="S93" s="5">
        <v>94450000</v>
      </c>
      <c r="T93" s="5">
        <v>84450000</v>
      </c>
      <c r="U93" s="5">
        <v>84450000</v>
      </c>
      <c r="V93" s="5">
        <v>84450000</v>
      </c>
      <c r="W93" s="5">
        <v>84450000</v>
      </c>
    </row>
    <row r="94" spans="2:23" ht="15.5" x14ac:dyDescent="0.35">
      <c r="C94" t="s">
        <v>128</v>
      </c>
      <c r="D94" s="5">
        <v>12149214222</v>
      </c>
      <c r="E94" s="5">
        <v>12090308006</v>
      </c>
      <c r="F94" s="5">
        <v>14041326365</v>
      </c>
      <c r="G94" s="5">
        <v>13933930275</v>
      </c>
      <c r="I94" s="5">
        <v>12090308006</v>
      </c>
      <c r="J94" s="5">
        <v>13780746958</v>
      </c>
      <c r="K94" s="5">
        <v>12522744990</v>
      </c>
      <c r="L94" s="5">
        <v>11231844037</v>
      </c>
      <c r="M94" s="5">
        <v>6469957287</v>
      </c>
      <c r="N94" s="5">
        <v>8483800694</v>
      </c>
      <c r="O94" s="5">
        <v>6769784689</v>
      </c>
      <c r="P94" s="5">
        <v>5553630205</v>
      </c>
      <c r="Q94" s="5">
        <v>4793894834</v>
      </c>
      <c r="R94" s="5">
        <v>5450362780</v>
      </c>
      <c r="S94" s="5">
        <v>4440496162</v>
      </c>
      <c r="T94" s="5">
        <v>5300381043</v>
      </c>
      <c r="U94" s="5">
        <v>4648305275</v>
      </c>
      <c r="V94" s="5">
        <v>3926398233</v>
      </c>
      <c r="W94" s="5">
        <v>2065958602</v>
      </c>
    </row>
    <row r="95" spans="2:23" ht="15.5" x14ac:dyDescent="0.35">
      <c r="C95" t="s">
        <v>126</v>
      </c>
      <c r="D95" s="5">
        <v>242045593176</v>
      </c>
      <c r="E95" s="5">
        <v>242381512607</v>
      </c>
      <c r="F95" s="5">
        <v>241180625947</v>
      </c>
      <c r="G95" s="5">
        <v>240292925368</v>
      </c>
      <c r="I95" s="5">
        <v>242381512607</v>
      </c>
      <c r="J95" s="5">
        <v>241369981868</v>
      </c>
      <c r="K95" s="5">
        <v>241401163137</v>
      </c>
      <c r="L95" s="5">
        <v>198975634245</v>
      </c>
      <c r="M95" s="5">
        <v>201874807427</v>
      </c>
      <c r="N95" s="5">
        <v>208001159197</v>
      </c>
      <c r="O95" s="5">
        <v>209920021848</v>
      </c>
      <c r="P95" s="5">
        <v>216174611463</v>
      </c>
      <c r="Q95" s="5">
        <v>217172036990</v>
      </c>
      <c r="R95" s="5">
        <v>224906807944</v>
      </c>
      <c r="S95" s="5">
        <v>232121352124</v>
      </c>
      <c r="T95" s="5">
        <v>61647100463</v>
      </c>
      <c r="U95" s="5">
        <v>64772939641</v>
      </c>
      <c r="V95" s="5">
        <v>59226364832</v>
      </c>
      <c r="W95" s="5">
        <v>67028081560</v>
      </c>
    </row>
    <row r="96" spans="2:23" ht="15.5" x14ac:dyDescent="0.35">
      <c r="C96" t="s">
        <v>127</v>
      </c>
      <c r="D96" s="5">
        <v>450000000</v>
      </c>
      <c r="E96" s="5">
        <v>450000000</v>
      </c>
      <c r="F96" s="5">
        <v>450000000</v>
      </c>
      <c r="G96" s="5">
        <v>450000000</v>
      </c>
      <c r="I96" s="5">
        <v>450000000</v>
      </c>
      <c r="J96" s="5">
        <v>450000000</v>
      </c>
      <c r="K96" s="5">
        <v>450000000</v>
      </c>
      <c r="L96" s="5">
        <v>450000000</v>
      </c>
      <c r="M96" s="5">
        <v>450000000</v>
      </c>
      <c r="N96" s="5">
        <v>450000000</v>
      </c>
      <c r="O96" s="5">
        <v>450000000</v>
      </c>
      <c r="P96" s="5">
        <v>450000000</v>
      </c>
      <c r="Q96" s="5">
        <v>450000000</v>
      </c>
      <c r="R96" s="5">
        <v>450000000</v>
      </c>
      <c r="S96" s="5">
        <v>450000000</v>
      </c>
      <c r="T96" s="5">
        <v>450000000</v>
      </c>
      <c r="U96" s="5">
        <v>450000000</v>
      </c>
      <c r="V96" s="5">
        <v>450000000</v>
      </c>
      <c r="W96" s="5">
        <v>450000000</v>
      </c>
    </row>
    <row r="97" spans="3:23" ht="15.5" x14ac:dyDescent="0.35">
      <c r="C97" t="s">
        <v>96</v>
      </c>
    </row>
    <row r="98" spans="3:23" ht="15.5" x14ac:dyDescent="0.35">
      <c r="C98" t="s">
        <v>133</v>
      </c>
      <c r="D98" s="5">
        <v>291360708903</v>
      </c>
      <c r="E98" s="5">
        <v>291763141918</v>
      </c>
      <c r="F98" s="5">
        <v>294844164129</v>
      </c>
      <c r="G98" s="5">
        <v>293678679029</v>
      </c>
      <c r="I98" s="5">
        <v>291763141918</v>
      </c>
      <c r="J98" s="5">
        <v>323694862288</v>
      </c>
      <c r="K98" s="5">
        <v>320882249666</v>
      </c>
      <c r="L98" s="5">
        <v>277115999739</v>
      </c>
      <c r="M98" s="5">
        <v>273564636911</v>
      </c>
      <c r="N98" s="5">
        <v>280840804217</v>
      </c>
      <c r="O98" s="5">
        <v>280723744505</v>
      </c>
      <c r="P98" s="5">
        <v>284085887155</v>
      </c>
      <c r="Q98" s="5">
        <v>282831951288</v>
      </c>
      <c r="R98" s="5">
        <v>284561621588</v>
      </c>
      <c r="S98" s="5">
        <v>286101176450</v>
      </c>
      <c r="T98" s="5">
        <v>91523407380</v>
      </c>
      <c r="U98" s="5">
        <v>95193773746</v>
      </c>
      <c r="V98" s="5">
        <v>85437320083</v>
      </c>
      <c r="W98" s="5">
        <v>87993338475</v>
      </c>
    </row>
    <row r="99" spans="3:23" ht="15.5" x14ac:dyDescent="0.35">
      <c r="C99" t="s">
        <v>134</v>
      </c>
      <c r="D99" s="5">
        <v>661845649651</v>
      </c>
      <c r="E99" s="5">
        <v>658635911790</v>
      </c>
      <c r="F99" s="5">
        <v>711004520531</v>
      </c>
      <c r="G99" s="5">
        <v>710326337967</v>
      </c>
      <c r="I99" s="5">
        <v>658635911790</v>
      </c>
      <c r="J99" s="5">
        <v>733392898825</v>
      </c>
      <c r="K99" s="5">
        <v>751633765958</v>
      </c>
      <c r="L99" s="5">
        <v>712262467657</v>
      </c>
      <c r="M99" s="5">
        <v>689921046453</v>
      </c>
      <c r="N99" s="5">
        <v>693600593453</v>
      </c>
      <c r="O99" s="5">
        <v>742302791888</v>
      </c>
      <c r="P99" s="5">
        <v>735774891577</v>
      </c>
      <c r="Q99" s="5">
        <v>700251764864</v>
      </c>
      <c r="R99" s="5">
        <v>615962000265</v>
      </c>
      <c r="S99" s="5">
        <v>605667034867</v>
      </c>
      <c r="T99" s="5">
        <v>366053299896</v>
      </c>
      <c r="U99" s="5">
        <v>326960068946</v>
      </c>
      <c r="V99" s="5">
        <v>261438526210</v>
      </c>
      <c r="W99" s="5">
        <v>218251524639</v>
      </c>
    </row>
    <row r="100" spans="3:23" ht="15.5" x14ac:dyDescent="0.35">
      <c r="C100" t="s">
        <v>135</v>
      </c>
    </row>
    <row r="101" spans="3:23" ht="15.5" x14ac:dyDescent="0.35">
      <c r="C101" t="s">
        <v>136</v>
      </c>
    </row>
    <row r="102" spans="3:23" ht="15.5" x14ac:dyDescent="0.35">
      <c r="C102" t="s">
        <v>137</v>
      </c>
      <c r="D102" s="5">
        <v>134332724952</v>
      </c>
      <c r="E102" s="5">
        <v>127940518474</v>
      </c>
      <c r="F102" s="5">
        <v>163401666514</v>
      </c>
      <c r="G102" s="5">
        <v>159795155027</v>
      </c>
      <c r="I102" s="5">
        <v>127940518474</v>
      </c>
      <c r="J102" s="5">
        <v>154008551863</v>
      </c>
      <c r="K102" s="5">
        <v>158611498728</v>
      </c>
      <c r="L102" s="5">
        <v>364143101148</v>
      </c>
      <c r="M102" s="5">
        <v>320292886117</v>
      </c>
      <c r="N102" s="5">
        <v>295720632948</v>
      </c>
      <c r="O102" s="5">
        <v>271159836042</v>
      </c>
      <c r="P102" s="5">
        <v>242087352682</v>
      </c>
      <c r="Q102" s="5">
        <v>220836288637</v>
      </c>
      <c r="R102" s="5">
        <v>174969312764</v>
      </c>
      <c r="S102" s="5">
        <v>170150582882</v>
      </c>
      <c r="T102" s="5">
        <v>252616548189</v>
      </c>
      <c r="U102" s="5">
        <v>214802881607</v>
      </c>
      <c r="V102" s="5">
        <v>155883594744</v>
      </c>
      <c r="W102" s="5">
        <v>116439565469</v>
      </c>
    </row>
    <row r="103" spans="3:23" ht="15.5" x14ac:dyDescent="0.35">
      <c r="C103" t="s">
        <v>146</v>
      </c>
      <c r="K103" s="5">
        <v>2567514953</v>
      </c>
      <c r="L103" s="5">
        <v>192748780765</v>
      </c>
      <c r="M103" s="5">
        <v>188577390647</v>
      </c>
      <c r="N103" s="5">
        <v>188107521024</v>
      </c>
      <c r="O103" s="5">
        <v>176762514914</v>
      </c>
      <c r="P103" s="5">
        <v>166630749462</v>
      </c>
      <c r="Q103" s="5">
        <v>133348708012</v>
      </c>
      <c r="R103" s="5">
        <v>51544161198</v>
      </c>
      <c r="S103" s="5">
        <v>35397444311</v>
      </c>
      <c r="T103" s="5">
        <v>27284760212</v>
      </c>
      <c r="U103" s="5">
        <v>10307353278</v>
      </c>
      <c r="V103" s="5">
        <v>4835000000</v>
      </c>
      <c r="W103" s="5">
        <v>4580857590</v>
      </c>
    </row>
    <row r="104" spans="3:23" ht="15.5" x14ac:dyDescent="0.35">
      <c r="C104" t="s">
        <v>138</v>
      </c>
    </row>
    <row r="105" spans="3:23" ht="15.5" x14ac:dyDescent="0.35">
      <c r="C105" t="s">
        <v>139</v>
      </c>
      <c r="D105" s="5">
        <v>16467254441</v>
      </c>
      <c r="E105" s="5">
        <v>12119998171</v>
      </c>
      <c r="F105" s="5">
        <v>16406142898</v>
      </c>
      <c r="G105" s="5">
        <v>16682686259</v>
      </c>
      <c r="I105" s="5">
        <v>12119998171</v>
      </c>
      <c r="J105" s="5">
        <v>15769370197</v>
      </c>
      <c r="K105" s="5">
        <v>15458936343</v>
      </c>
      <c r="L105" s="5">
        <v>18838737706</v>
      </c>
      <c r="M105" s="5">
        <v>15473618279</v>
      </c>
      <c r="N105" s="5">
        <v>12527085144</v>
      </c>
      <c r="O105" s="5">
        <v>16333566716</v>
      </c>
      <c r="P105" s="5">
        <v>23323722736</v>
      </c>
      <c r="Q105" s="5">
        <v>34186065370</v>
      </c>
      <c r="R105" s="5">
        <v>43827662665</v>
      </c>
      <c r="S105" s="5">
        <v>48028194179</v>
      </c>
      <c r="T105" s="5">
        <v>38414559460</v>
      </c>
      <c r="U105" s="5">
        <v>39322751231</v>
      </c>
      <c r="V105" s="5">
        <v>26249512312</v>
      </c>
      <c r="W105" s="5">
        <v>15156928914</v>
      </c>
    </row>
    <row r="106" spans="3:23" ht="15.5" x14ac:dyDescent="0.35">
      <c r="C106" t="s">
        <v>143</v>
      </c>
      <c r="D106" s="5">
        <v>16002714917</v>
      </c>
      <c r="E106" s="5">
        <v>16999474866</v>
      </c>
      <c r="F106" s="5">
        <v>23498126241</v>
      </c>
      <c r="G106" s="5">
        <v>23231857027</v>
      </c>
      <c r="I106" s="5">
        <v>16999474866</v>
      </c>
      <c r="J106" s="5">
        <v>20639470786</v>
      </c>
      <c r="K106" s="5">
        <v>21363029757</v>
      </c>
      <c r="L106" s="5">
        <v>23663960546</v>
      </c>
      <c r="M106" s="5">
        <v>17967903688</v>
      </c>
      <c r="N106" s="5">
        <v>15290325003</v>
      </c>
      <c r="O106" s="5">
        <v>12379260908</v>
      </c>
      <c r="P106" s="5">
        <v>9581964329</v>
      </c>
      <c r="Q106" s="5">
        <v>3793750222</v>
      </c>
      <c r="R106" s="5">
        <v>6856593133</v>
      </c>
      <c r="S106" s="5">
        <v>7638638886</v>
      </c>
      <c r="T106" s="5">
        <v>1388701199</v>
      </c>
      <c r="U106" s="5">
        <v>2023480958</v>
      </c>
      <c r="V106" s="5">
        <v>1480108321</v>
      </c>
      <c r="W106" s="5">
        <v>466688421</v>
      </c>
    </row>
    <row r="107" spans="3:23" ht="15.5" x14ac:dyDescent="0.35">
      <c r="C107" t="s">
        <v>129</v>
      </c>
      <c r="D107" s="5">
        <v>25026015796</v>
      </c>
      <c r="E107" s="5">
        <v>25026015796</v>
      </c>
      <c r="F107" s="5">
        <v>35346857389</v>
      </c>
      <c r="G107" s="5">
        <v>35346857389</v>
      </c>
      <c r="I107" s="5">
        <v>25026015796</v>
      </c>
      <c r="J107" s="5">
        <v>35153773760</v>
      </c>
      <c r="K107" s="5">
        <v>32214887659</v>
      </c>
    </row>
    <row r="108" spans="3:23" ht="15.5" x14ac:dyDescent="0.35">
      <c r="C108" t="s">
        <v>140</v>
      </c>
    </row>
    <row r="109" spans="3:23" ht="15.5" x14ac:dyDescent="0.35">
      <c r="C109" t="s">
        <v>141</v>
      </c>
      <c r="L109" s="5">
        <v>14157900000</v>
      </c>
      <c r="M109" s="5">
        <v>12842100000</v>
      </c>
      <c r="N109" s="5">
        <v>12882580064</v>
      </c>
      <c r="O109" s="5">
        <v>18220824388</v>
      </c>
      <c r="P109" s="5">
        <v>18478209463</v>
      </c>
      <c r="Q109" s="5">
        <v>14308122955</v>
      </c>
    </row>
    <row r="110" spans="3:23" ht="15.5" x14ac:dyDescent="0.35">
      <c r="C110" t="s">
        <v>823</v>
      </c>
      <c r="R110" s="5">
        <v>23624220000</v>
      </c>
    </row>
    <row r="111" spans="3:23" ht="15.5" x14ac:dyDescent="0.35">
      <c r="C111" t="s">
        <v>147</v>
      </c>
    </row>
    <row r="112" spans="3:23" ht="15.5" x14ac:dyDescent="0.35">
      <c r="C112" t="s">
        <v>415</v>
      </c>
      <c r="D112" s="5">
        <v>178541191834</v>
      </c>
      <c r="E112" s="5">
        <v>179291191834</v>
      </c>
      <c r="F112" s="5">
        <v>182592361294</v>
      </c>
      <c r="G112" s="5">
        <v>185064263263</v>
      </c>
      <c r="I112" s="5">
        <v>179291191834</v>
      </c>
      <c r="J112" s="5">
        <v>185994263263</v>
      </c>
      <c r="K112" s="5">
        <v>189437334691</v>
      </c>
    </row>
    <row r="113" spans="3:23" ht="15.5" x14ac:dyDescent="0.35">
      <c r="C113" t="s">
        <v>150</v>
      </c>
      <c r="D113" s="5">
        <v>307932551</v>
      </c>
      <c r="E113" s="5">
        <v>318310481</v>
      </c>
      <c r="F113" s="5">
        <v>350116932</v>
      </c>
      <c r="G113" s="5">
        <v>104126902</v>
      </c>
      <c r="I113" s="5">
        <v>318310481</v>
      </c>
      <c r="J113" s="5">
        <v>104126902</v>
      </c>
      <c r="N113" s="5">
        <v>53433610</v>
      </c>
      <c r="O113" s="5">
        <v>252014070</v>
      </c>
      <c r="P113" s="5">
        <v>68057080</v>
      </c>
      <c r="Q113" s="5">
        <v>1976955609</v>
      </c>
      <c r="R113" s="5">
        <v>3900084716</v>
      </c>
      <c r="S113" s="5">
        <v>316586583</v>
      </c>
      <c r="T113" s="5">
        <v>1751787309</v>
      </c>
      <c r="U113" s="5">
        <v>4506220110</v>
      </c>
      <c r="V113" s="5">
        <v>484608129</v>
      </c>
      <c r="W113" s="5">
        <v>1254096578</v>
      </c>
    </row>
    <row r="114" spans="3:23" ht="15.5" x14ac:dyDescent="0.35">
      <c r="C114" t="s">
        <v>1635</v>
      </c>
      <c r="T114" s="5">
        <v>16623173920</v>
      </c>
      <c r="U114" s="5">
        <v>16287770652</v>
      </c>
      <c r="V114" s="5">
        <v>12921711560</v>
      </c>
      <c r="W114" s="5">
        <v>12117278224</v>
      </c>
    </row>
    <row r="115" spans="3:23" ht="15.5" x14ac:dyDescent="0.35">
      <c r="C115" t="s">
        <v>152</v>
      </c>
      <c r="D115" s="5">
        <v>8780237371</v>
      </c>
      <c r="E115" s="5">
        <v>9099525913</v>
      </c>
      <c r="F115" s="5">
        <v>6547308239</v>
      </c>
      <c r="G115" s="5">
        <v>5556774166</v>
      </c>
      <c r="I115" s="5">
        <v>9099525913</v>
      </c>
      <c r="J115" s="5">
        <v>6496709548</v>
      </c>
      <c r="K115" s="5">
        <v>2706556078</v>
      </c>
      <c r="L115" s="5">
        <v>2384131852</v>
      </c>
      <c r="M115" s="5">
        <v>2703729898</v>
      </c>
      <c r="N115" s="5">
        <v>4084535806</v>
      </c>
      <c r="O115" s="5">
        <v>1670565399</v>
      </c>
      <c r="P115" s="5">
        <v>3380205781</v>
      </c>
      <c r="Q115" s="5">
        <v>3563836700</v>
      </c>
      <c r="R115" s="5">
        <v>3260962879</v>
      </c>
      <c r="S115" s="5">
        <v>3427920526</v>
      </c>
      <c r="T115" s="5">
        <v>98010013947</v>
      </c>
      <c r="U115" s="5">
        <v>96095730200</v>
      </c>
      <c r="V115" s="5">
        <v>74899041611</v>
      </c>
      <c r="W115" s="5">
        <v>71560174836</v>
      </c>
    </row>
    <row r="116" spans="3:23" ht="15.5" x14ac:dyDescent="0.35">
      <c r="C116" t="s">
        <v>153</v>
      </c>
      <c r="D116" s="5">
        <v>368572428569</v>
      </c>
      <c r="E116" s="5">
        <v>365999518975</v>
      </c>
      <c r="F116" s="5">
        <v>370255717301</v>
      </c>
      <c r="G116" s="5">
        <v>372641284601</v>
      </c>
      <c r="I116" s="5">
        <v>365999518975</v>
      </c>
      <c r="J116" s="5">
        <v>388701929884</v>
      </c>
      <c r="K116" s="5">
        <v>381737047450</v>
      </c>
      <c r="L116" s="5">
        <v>175314259530</v>
      </c>
      <c r="M116" s="5">
        <v>165076915981</v>
      </c>
      <c r="N116" s="5">
        <v>168226825596</v>
      </c>
      <c r="O116" s="5">
        <v>173918774880</v>
      </c>
      <c r="P116" s="5">
        <v>166073517902</v>
      </c>
      <c r="Q116" s="5">
        <v>158003006208</v>
      </c>
      <c r="R116" s="5">
        <v>126037935517</v>
      </c>
      <c r="S116" s="5">
        <v>146528654858</v>
      </c>
      <c r="T116" s="5">
        <v>33186568983</v>
      </c>
      <c r="U116" s="5">
        <v>32921322753</v>
      </c>
      <c r="V116" s="5">
        <v>26803146656</v>
      </c>
      <c r="W116" s="5">
        <v>25819474325</v>
      </c>
    </row>
    <row r="117" spans="3:23" ht="15.5" x14ac:dyDescent="0.35">
      <c r="C117" t="s">
        <v>154</v>
      </c>
      <c r="D117" s="5">
        <v>368572428569</v>
      </c>
      <c r="E117" s="5">
        <v>365999518975</v>
      </c>
      <c r="F117" s="5">
        <v>370255717301</v>
      </c>
      <c r="G117" s="5">
        <v>372641284601</v>
      </c>
      <c r="I117" s="5">
        <v>365999518975</v>
      </c>
      <c r="J117" s="5">
        <v>388701929884</v>
      </c>
      <c r="K117" s="5">
        <v>381737047450</v>
      </c>
      <c r="L117" s="5">
        <v>175314259530</v>
      </c>
      <c r="M117" s="5">
        <v>165076915981</v>
      </c>
      <c r="N117" s="5">
        <v>168226825596</v>
      </c>
      <c r="O117" s="5">
        <v>173918774880</v>
      </c>
      <c r="P117" s="5">
        <v>166073517902</v>
      </c>
      <c r="Q117" s="5">
        <v>158003006208</v>
      </c>
      <c r="R117" s="5">
        <v>126037935517</v>
      </c>
      <c r="S117" s="5">
        <v>146528654858</v>
      </c>
      <c r="T117" s="5">
        <v>33186568983</v>
      </c>
      <c r="U117" s="5">
        <v>32921322753</v>
      </c>
      <c r="V117" s="5">
        <v>26803146656</v>
      </c>
      <c r="W117" s="5">
        <v>25819474325</v>
      </c>
    </row>
    <row r="118" spans="3:23" ht="15.5" x14ac:dyDescent="0.35">
      <c r="C118" t="s">
        <v>142</v>
      </c>
      <c r="D118" s="5">
        <v>128226470001</v>
      </c>
      <c r="E118" s="5">
        <v>123530040942</v>
      </c>
      <c r="F118" s="5">
        <v>118756649994</v>
      </c>
      <c r="G118" s="5">
        <v>118223195953</v>
      </c>
      <c r="I118" s="5">
        <v>123530040942</v>
      </c>
      <c r="J118" s="5">
        <v>131356857104</v>
      </c>
      <c r="K118" s="5">
        <v>127327053104</v>
      </c>
      <c r="L118" s="5">
        <v>126641220018</v>
      </c>
      <c r="M118" s="5">
        <v>118719269018</v>
      </c>
      <c r="N118" s="5">
        <v>117865079334</v>
      </c>
      <c r="O118" s="5">
        <v>117266436799</v>
      </c>
      <c r="P118" s="5">
        <v>114334047000</v>
      </c>
      <c r="Q118" s="5">
        <v>108650517000</v>
      </c>
      <c r="R118" s="5">
        <v>89455312000</v>
      </c>
      <c r="S118" s="5">
        <v>117790912000</v>
      </c>
      <c r="U118" s="5">
        <v>425908045</v>
      </c>
      <c r="V118" s="5">
        <v>426908045</v>
      </c>
      <c r="W118" s="5">
        <v>426908045</v>
      </c>
    </row>
    <row r="119" spans="3:23" ht="15.5" x14ac:dyDescent="0.35">
      <c r="C119" t="s">
        <v>156</v>
      </c>
    </row>
    <row r="120" spans="3:23" ht="15.5" x14ac:dyDescent="0.35">
      <c r="C120" t="s">
        <v>159</v>
      </c>
      <c r="D120" s="5">
        <v>178849124385</v>
      </c>
      <c r="E120" s="5">
        <v>179609502315</v>
      </c>
      <c r="F120" s="5">
        <v>182942478226</v>
      </c>
      <c r="G120" s="5">
        <v>185168390165</v>
      </c>
      <c r="I120" s="5">
        <v>179609502315</v>
      </c>
      <c r="J120" s="5">
        <v>186098390165</v>
      </c>
      <c r="K120" s="5">
        <v>189437334691</v>
      </c>
      <c r="N120" s="5">
        <v>53433610</v>
      </c>
      <c r="O120" s="5">
        <v>252014070</v>
      </c>
      <c r="P120" s="5">
        <v>68057080</v>
      </c>
      <c r="Q120" s="5">
        <v>1976955609</v>
      </c>
      <c r="R120" s="5">
        <v>3900084716</v>
      </c>
      <c r="S120" s="5">
        <v>316586583</v>
      </c>
      <c r="T120" s="5">
        <v>1751787309</v>
      </c>
      <c r="U120" s="5">
        <v>4506220110</v>
      </c>
      <c r="V120" s="5">
        <v>484608129</v>
      </c>
      <c r="W120" s="5">
        <v>1254096578</v>
      </c>
    </row>
    <row r="121" spans="3:23" ht="15.5" x14ac:dyDescent="0.35">
      <c r="C121" t="s">
        <v>160</v>
      </c>
      <c r="D121" s="5">
        <v>502905153521</v>
      </c>
      <c r="E121" s="5">
        <v>493940037449</v>
      </c>
      <c r="F121" s="5">
        <v>533657383815</v>
      </c>
      <c r="G121" s="5">
        <v>532436439628</v>
      </c>
      <c r="I121" s="5">
        <v>493940037449</v>
      </c>
      <c r="J121" s="5">
        <v>542710481747</v>
      </c>
      <c r="K121" s="5">
        <v>540348546178</v>
      </c>
      <c r="L121" s="5">
        <v>539457360678</v>
      </c>
      <c r="M121" s="5">
        <v>485369802098</v>
      </c>
      <c r="N121" s="5">
        <v>463947458544</v>
      </c>
      <c r="O121" s="5">
        <v>445078610922</v>
      </c>
      <c r="P121" s="5">
        <v>408160870584</v>
      </c>
      <c r="Q121" s="5">
        <v>378839294845</v>
      </c>
      <c r="R121" s="5">
        <v>301007248281</v>
      </c>
      <c r="S121" s="5">
        <v>316679237740</v>
      </c>
      <c r="T121" s="5">
        <v>285803117172</v>
      </c>
      <c r="U121" s="5">
        <v>247724204360</v>
      </c>
      <c r="V121" s="5">
        <v>182686741400</v>
      </c>
      <c r="W121" s="5">
        <v>142259039794</v>
      </c>
    </row>
    <row r="122" spans="3:23" ht="15.5" x14ac:dyDescent="0.35">
      <c r="C122" t="s">
        <v>161</v>
      </c>
    </row>
    <row r="123" spans="3:23" ht="15.5" x14ac:dyDescent="0.35">
      <c r="C123" t="s">
        <v>162</v>
      </c>
      <c r="D123" s="5">
        <v>459083982100</v>
      </c>
      <c r="E123" s="5">
        <v>459083982100</v>
      </c>
      <c r="F123" s="5">
        <v>459083982100</v>
      </c>
      <c r="G123" s="5">
        <v>459083982100</v>
      </c>
      <c r="I123" s="5">
        <v>459083982100</v>
      </c>
      <c r="J123" s="5">
        <v>459083982100</v>
      </c>
      <c r="K123" s="5">
        <v>459083982100</v>
      </c>
      <c r="L123" s="5">
        <v>459083982100</v>
      </c>
      <c r="M123" s="5">
        <v>459083982100</v>
      </c>
      <c r="N123" s="5">
        <v>459083982100</v>
      </c>
      <c r="O123" s="5">
        <v>459083982100</v>
      </c>
      <c r="P123" s="5">
        <v>459083982100</v>
      </c>
      <c r="Q123" s="5">
        <v>459083982100</v>
      </c>
      <c r="R123" s="5">
        <v>459083982100</v>
      </c>
      <c r="S123" s="5">
        <v>459083982100</v>
      </c>
      <c r="T123" s="5">
        <v>459083982100</v>
      </c>
      <c r="U123" s="5">
        <v>459083982100</v>
      </c>
      <c r="V123" s="5">
        <v>459083982100</v>
      </c>
      <c r="W123" s="5">
        <v>459083982100</v>
      </c>
    </row>
    <row r="124" spans="3:23" ht="15.5" x14ac:dyDescent="0.35">
      <c r="C124" t="s">
        <v>163</v>
      </c>
      <c r="D124" s="5">
        <v>77743182896</v>
      </c>
      <c r="E124" s="5">
        <v>77743182896</v>
      </c>
      <c r="F124" s="5">
        <v>77743182896</v>
      </c>
      <c r="G124" s="5">
        <v>77743182896</v>
      </c>
      <c r="I124" s="5">
        <v>77743182896</v>
      </c>
      <c r="J124" s="5">
        <v>77743182896</v>
      </c>
      <c r="K124" s="5">
        <v>77743182896</v>
      </c>
      <c r="L124" s="5">
        <v>77743182896</v>
      </c>
      <c r="M124" s="5">
        <v>77743182896</v>
      </c>
      <c r="N124" s="5">
        <v>77743182896</v>
      </c>
      <c r="O124" s="5">
        <v>77743182896</v>
      </c>
      <c r="P124" s="5">
        <v>77743182896</v>
      </c>
      <c r="Q124" s="5">
        <v>77743182896</v>
      </c>
      <c r="R124" s="5">
        <v>77743182896</v>
      </c>
      <c r="S124" s="5">
        <v>72305127896</v>
      </c>
      <c r="T124" s="5">
        <v>72305127896</v>
      </c>
      <c r="U124" s="5">
        <v>72305127896</v>
      </c>
      <c r="V124" s="5">
        <v>72305127896</v>
      </c>
      <c r="W124" s="5">
        <v>72305127896</v>
      </c>
    </row>
    <row r="125" spans="3:23" ht="15.5" x14ac:dyDescent="0.35">
      <c r="C125" t="s">
        <v>164</v>
      </c>
      <c r="D125" s="5">
        <v>-596208928947</v>
      </c>
      <c r="E125" s="5">
        <v>-590455632208</v>
      </c>
      <c r="F125" s="5">
        <v>-605980747104</v>
      </c>
      <c r="G125" s="5">
        <v>-605442026292</v>
      </c>
      <c r="I125" s="5">
        <v>-590455632208</v>
      </c>
      <c r="J125" s="5">
        <v>-592655211730</v>
      </c>
      <c r="K125" s="5">
        <v>-572059091792</v>
      </c>
      <c r="L125" s="5">
        <v>-566136613731</v>
      </c>
      <c r="M125" s="5">
        <v>-534392316621</v>
      </c>
      <c r="N125" s="5">
        <v>-509290129666</v>
      </c>
      <c r="O125" s="5">
        <v>-441718353269</v>
      </c>
      <c r="P125" s="5">
        <v>-411361070603</v>
      </c>
      <c r="Q125" s="5">
        <v>-417562621577</v>
      </c>
      <c r="R125" s="5">
        <v>-424020339612</v>
      </c>
      <c r="S125" s="5">
        <v>-444549239469</v>
      </c>
      <c r="T125" s="5">
        <v>-451138927272</v>
      </c>
      <c r="U125" s="5">
        <v>-452153245410</v>
      </c>
      <c r="V125" s="5">
        <v>-452637325186</v>
      </c>
      <c r="W125" s="5">
        <v>-455396625151</v>
      </c>
    </row>
    <row r="126" spans="3:23" ht="15.5" x14ac:dyDescent="0.35">
      <c r="C126" t="s">
        <v>168</v>
      </c>
      <c r="D126" s="5">
        <v>-56981519</v>
      </c>
      <c r="E126" s="5">
        <v>-54900047</v>
      </c>
      <c r="F126" s="5">
        <v>-52887782</v>
      </c>
      <c r="G126" s="5">
        <v>-48846965</v>
      </c>
      <c r="I126" s="5">
        <v>-54900047</v>
      </c>
      <c r="J126" s="5">
        <v>-43142788</v>
      </c>
      <c r="K126" s="5">
        <v>-36460024</v>
      </c>
      <c r="L126" s="5">
        <v>-33370886</v>
      </c>
      <c r="M126" s="5">
        <v>-31530620</v>
      </c>
      <c r="N126" s="5">
        <v>-31827021</v>
      </c>
      <c r="O126" s="5">
        <v>-32557361</v>
      </c>
    </row>
    <row r="127" spans="3:23" ht="15.5" x14ac:dyDescent="0.35">
      <c r="C127" t="s">
        <v>9</v>
      </c>
      <c r="D127" s="5">
        <v>158940496130</v>
      </c>
      <c r="E127" s="5">
        <v>164695874341</v>
      </c>
      <c r="F127" s="5">
        <v>177347136710</v>
      </c>
      <c r="G127" s="5">
        <v>177889898339</v>
      </c>
      <c r="I127" s="5">
        <v>164695874341</v>
      </c>
      <c r="J127" s="5">
        <v>190682417078</v>
      </c>
      <c r="K127" s="5">
        <v>211285219780</v>
      </c>
      <c r="L127" s="5">
        <v>172805106979</v>
      </c>
      <c r="M127" s="5">
        <v>204551244355</v>
      </c>
      <c r="N127" s="5">
        <v>229653134909</v>
      </c>
      <c r="O127" s="5">
        <v>297224180966</v>
      </c>
      <c r="P127" s="5">
        <v>327614020993</v>
      </c>
      <c r="Q127" s="5">
        <v>321412470019</v>
      </c>
      <c r="R127" s="5">
        <v>314954751983</v>
      </c>
      <c r="S127" s="5">
        <v>288987797127</v>
      </c>
      <c r="T127" s="5">
        <v>80250182724</v>
      </c>
      <c r="U127" s="5">
        <v>79235864586</v>
      </c>
      <c r="V127" s="5">
        <v>78751784810</v>
      </c>
      <c r="W127" s="5">
        <v>75992484845</v>
      </c>
    </row>
    <row r="128" spans="3:23" ht="15.5" x14ac:dyDescent="0.35">
      <c r="C128" t="s">
        <v>169</v>
      </c>
      <c r="D128" s="5">
        <v>661845649651</v>
      </c>
      <c r="E128" s="5">
        <v>658635911790</v>
      </c>
      <c r="F128" s="5">
        <v>711004520525</v>
      </c>
      <c r="G128" s="5">
        <v>710326337967</v>
      </c>
      <c r="I128" s="5">
        <v>658635911790</v>
      </c>
      <c r="J128" s="5">
        <v>733392898825</v>
      </c>
      <c r="K128" s="5">
        <v>751633765958</v>
      </c>
      <c r="L128" s="5">
        <v>712262467657</v>
      </c>
      <c r="M128" s="5">
        <v>689921046453</v>
      </c>
      <c r="N128" s="5">
        <v>693600593453</v>
      </c>
      <c r="O128" s="5">
        <v>742302791888</v>
      </c>
      <c r="P128" s="5">
        <v>735774891577</v>
      </c>
      <c r="Q128" s="5">
        <v>700251764864</v>
      </c>
      <c r="R128" s="5">
        <v>615962000264</v>
      </c>
      <c r="S128" s="5">
        <v>605667034867</v>
      </c>
      <c r="T128" s="5">
        <v>366053299896</v>
      </c>
      <c r="U128" s="5">
        <v>326960068946</v>
      </c>
      <c r="V128" s="5">
        <v>261438526210</v>
      </c>
      <c r="W128" s="5">
        <v>218251524639</v>
      </c>
    </row>
    <row r="129" spans="2:23" ht="15.5" x14ac:dyDescent="0.35">
      <c r="C129" t="s">
        <v>170</v>
      </c>
      <c r="D129" s="5">
        <v>1230839821</v>
      </c>
      <c r="E129" s="5">
        <v>1230839821</v>
      </c>
      <c r="F129" s="5">
        <v>1230839821</v>
      </c>
      <c r="G129" s="5">
        <v>1230839821</v>
      </c>
      <c r="I129" s="5">
        <v>1230839821</v>
      </c>
      <c r="J129" s="5">
        <v>1230839821</v>
      </c>
      <c r="K129" s="5">
        <v>1230839821</v>
      </c>
      <c r="L129" s="5">
        <v>1230839821</v>
      </c>
      <c r="M129" s="5">
        <v>1230839821</v>
      </c>
      <c r="N129" s="5">
        <v>1230839821</v>
      </c>
      <c r="O129" s="5">
        <v>1230839821</v>
      </c>
      <c r="P129" s="5">
        <v>1230839821</v>
      </c>
      <c r="Q129" s="5">
        <v>1230839821</v>
      </c>
      <c r="R129" s="5">
        <v>1230839821</v>
      </c>
      <c r="S129" s="5">
        <v>1230839821</v>
      </c>
      <c r="T129" s="5">
        <v>1230839821</v>
      </c>
      <c r="U129" s="5">
        <v>1230839821</v>
      </c>
      <c r="V129" s="5">
        <v>1230839821</v>
      </c>
      <c r="W129" s="5">
        <v>1230839821</v>
      </c>
    </row>
    <row r="131" spans="2:23" ht="15.5" x14ac:dyDescent="0.35">
      <c r="B131" t="s">
        <v>171</v>
      </c>
      <c r="C131" t="s">
        <v>172</v>
      </c>
      <c r="I131" s="5">
        <v>-13458897160</v>
      </c>
      <c r="J131" s="5">
        <v>3094468589</v>
      </c>
      <c r="K131" s="5">
        <v>-348181532</v>
      </c>
      <c r="L131" s="5">
        <v>-4207913190</v>
      </c>
      <c r="M131" s="5">
        <v>-1437422944</v>
      </c>
      <c r="N131" s="5">
        <v>-1333531227</v>
      </c>
      <c r="O131" s="5">
        <v>-12391477827</v>
      </c>
      <c r="P131" s="5">
        <v>-26990342993</v>
      </c>
      <c r="Q131" s="5">
        <v>-79173117840</v>
      </c>
      <c r="R131" s="5">
        <v>-8427737158</v>
      </c>
      <c r="S131" s="5">
        <v>-14163710005</v>
      </c>
      <c r="T131" s="5">
        <v>-21291126837</v>
      </c>
      <c r="U131" s="5">
        <v>5873952115</v>
      </c>
      <c r="V131" s="5">
        <v>10058369233</v>
      </c>
    </row>
    <row r="132" spans="2:23" ht="15.5" x14ac:dyDescent="0.35">
      <c r="C132" t="s">
        <v>825</v>
      </c>
      <c r="I132" s="5">
        <v>106446053857</v>
      </c>
      <c r="J132" s="5">
        <v>142523614722</v>
      </c>
      <c r="K132" s="5">
        <v>101736641900</v>
      </c>
      <c r="L132" s="5">
        <v>101483659659</v>
      </c>
      <c r="M132" s="5">
        <v>95240190109</v>
      </c>
      <c r="N132" s="5">
        <v>112181938587</v>
      </c>
      <c r="O132" s="5">
        <v>184363335296</v>
      </c>
      <c r="P132" s="5">
        <v>247443251793</v>
      </c>
      <c r="Q132" s="5">
        <v>202155738333</v>
      </c>
      <c r="R132" s="5">
        <v>254029393788</v>
      </c>
      <c r="S132" s="5">
        <v>213084282224</v>
      </c>
      <c r="T132" s="5">
        <v>189972480649</v>
      </c>
      <c r="U132" s="5">
        <v>238162554712</v>
      </c>
      <c r="V132" s="5">
        <v>172085919284</v>
      </c>
    </row>
    <row r="133" spans="2:23" ht="15.5" x14ac:dyDescent="0.35">
      <c r="C133" t="s">
        <v>174</v>
      </c>
    </row>
    <row r="134" spans="2:23" ht="15.5" x14ac:dyDescent="0.35">
      <c r="C134" t="s">
        <v>660</v>
      </c>
      <c r="O134" s="5">
        <v>-92836962825</v>
      </c>
      <c r="P134" s="5">
        <v>-136326994989</v>
      </c>
      <c r="Q134" s="5">
        <v>-154610157909</v>
      </c>
      <c r="R134" s="5">
        <v>-161549682194</v>
      </c>
      <c r="S134" s="5">
        <v>-127804248947</v>
      </c>
      <c r="T134" s="5">
        <v>-99094366209</v>
      </c>
      <c r="U134" s="5">
        <v>-106977098936</v>
      </c>
      <c r="V134" s="5">
        <v>-65326228925</v>
      </c>
    </row>
    <row r="135" spans="2:23" ht="15.5" x14ac:dyDescent="0.35">
      <c r="C135" t="s">
        <v>1636</v>
      </c>
    </row>
    <row r="136" spans="2:23" ht="15.5" x14ac:dyDescent="0.35">
      <c r="C136" t="s">
        <v>1590</v>
      </c>
      <c r="I136" s="5">
        <v>-66754874076</v>
      </c>
      <c r="J136" s="5">
        <v>-76651656392</v>
      </c>
      <c r="K136" s="5">
        <v>-53259064534</v>
      </c>
      <c r="L136" s="5">
        <v>-55239007331</v>
      </c>
      <c r="M136" s="5">
        <v>-44287606810</v>
      </c>
      <c r="N136" s="5">
        <v>-49766701540</v>
      </c>
    </row>
    <row r="137" spans="2:23" ht="15.5" x14ac:dyDescent="0.35">
      <c r="C137" t="s">
        <v>661</v>
      </c>
      <c r="I137" s="5">
        <v>-41804816037</v>
      </c>
      <c r="J137" s="5">
        <v>-50108306474</v>
      </c>
      <c r="K137" s="5">
        <v>-40822711208</v>
      </c>
      <c r="L137" s="5">
        <v>-41301590041</v>
      </c>
      <c r="M137" s="5">
        <v>-42059812302</v>
      </c>
      <c r="N137" s="5">
        <v>-50487640640</v>
      </c>
      <c r="O137" s="5">
        <v>-59538320321</v>
      </c>
      <c r="P137" s="5">
        <v>-72568612453</v>
      </c>
      <c r="Q137" s="5">
        <v>-45485565020</v>
      </c>
      <c r="R137" s="5">
        <v>-49645452889</v>
      </c>
      <c r="S137" s="5">
        <v>-48958813019</v>
      </c>
      <c r="T137" s="5">
        <v>-61112392493</v>
      </c>
      <c r="U137" s="5">
        <v>-46066693195</v>
      </c>
      <c r="V137" s="5">
        <v>-46233844749</v>
      </c>
    </row>
    <row r="138" spans="2:23" ht="15.5" x14ac:dyDescent="0.35">
      <c r="C138" t="s">
        <v>1637</v>
      </c>
    </row>
    <row r="139" spans="2:23" ht="15.5" x14ac:dyDescent="0.35">
      <c r="C139" t="s">
        <v>604</v>
      </c>
      <c r="I139" s="5">
        <v>-108559690113</v>
      </c>
      <c r="J139" s="5">
        <v>-126759962866</v>
      </c>
      <c r="K139" s="5">
        <v>-94081775742</v>
      </c>
      <c r="L139" s="5">
        <v>-96540597372</v>
      </c>
      <c r="M139" s="5">
        <v>-86347419112</v>
      </c>
      <c r="N139" s="5">
        <v>-100254342180</v>
      </c>
      <c r="O139" s="5">
        <v>-152375283146</v>
      </c>
      <c r="P139" s="5">
        <v>-208895607442</v>
      </c>
      <c r="Q139" s="5">
        <v>-200095722929</v>
      </c>
      <c r="R139" s="5">
        <v>-211195135083</v>
      </c>
      <c r="S139" s="5">
        <v>-176763061966</v>
      </c>
      <c r="T139" s="5">
        <v>-160206758702</v>
      </c>
      <c r="U139" s="5">
        <v>-153043792131</v>
      </c>
      <c r="V139" s="5">
        <v>-111560073674</v>
      </c>
    </row>
    <row r="140" spans="2:23" ht="15.5" x14ac:dyDescent="0.35">
      <c r="C140" t="s">
        <v>1638</v>
      </c>
      <c r="O140" s="5">
        <v>-26429798097</v>
      </c>
      <c r="P140" s="5">
        <v>-48006340053</v>
      </c>
      <c r="Q140" s="5">
        <v>-62595951195</v>
      </c>
      <c r="R140" s="5">
        <v>-37431544259</v>
      </c>
      <c r="S140" s="5">
        <v>-43839192502</v>
      </c>
      <c r="T140" s="5">
        <v>-45780907996</v>
      </c>
      <c r="U140" s="5">
        <v>-76383676668</v>
      </c>
      <c r="V140" s="5">
        <v>-48878159897</v>
      </c>
    </row>
    <row r="141" spans="2:23" ht="15.5" x14ac:dyDescent="0.35">
      <c r="C141" t="s">
        <v>1406</v>
      </c>
      <c r="R141" s="5">
        <v>2039764978</v>
      </c>
      <c r="V141" s="5">
        <v>1106674474</v>
      </c>
    </row>
    <row r="142" spans="2:23" ht="15.5" x14ac:dyDescent="0.35">
      <c r="C142" t="s">
        <v>1639</v>
      </c>
      <c r="R142" s="5">
        <v>-108761100</v>
      </c>
    </row>
    <row r="143" spans="2:23" ht="15.5" x14ac:dyDescent="0.35">
      <c r="C143" t="s">
        <v>202</v>
      </c>
      <c r="I143" s="5">
        <v>14373459</v>
      </c>
      <c r="J143" s="5">
        <v>21824425</v>
      </c>
      <c r="K143" s="5">
        <v>21466056</v>
      </c>
      <c r="L143" s="5">
        <v>15283004</v>
      </c>
      <c r="M143" s="5">
        <v>41507430</v>
      </c>
      <c r="N143" s="5">
        <v>51948240</v>
      </c>
      <c r="O143" s="5">
        <v>33374320</v>
      </c>
      <c r="P143" s="5">
        <v>43780568</v>
      </c>
      <c r="Q143" s="5">
        <v>67082255</v>
      </c>
      <c r="R143" s="5">
        <v>95861030</v>
      </c>
      <c r="S143" s="5">
        <v>52901673</v>
      </c>
      <c r="T143" s="5">
        <v>216076400</v>
      </c>
      <c r="U143" s="5">
        <v>290894600</v>
      </c>
      <c r="V143" s="5">
        <v>105066651</v>
      </c>
    </row>
    <row r="144" spans="2:23" ht="15.5" x14ac:dyDescent="0.35">
      <c r="C144" t="s">
        <v>605</v>
      </c>
      <c r="I144" s="5">
        <v>-11359634363</v>
      </c>
      <c r="J144" s="5">
        <v>-12682736874</v>
      </c>
      <c r="K144" s="5">
        <v>-8024216306</v>
      </c>
      <c r="L144" s="5">
        <v>-8583222839</v>
      </c>
      <c r="M144" s="5">
        <v>-10371701371</v>
      </c>
      <c r="N144" s="5">
        <v>-12154984672</v>
      </c>
      <c r="O144" s="5">
        <v>-17297364755</v>
      </c>
      <c r="P144" s="5">
        <v>-13749910293</v>
      </c>
      <c r="Q144" s="5">
        <v>-11736989041</v>
      </c>
      <c r="R144" s="5">
        <v>-9462366713</v>
      </c>
      <c r="S144" s="5">
        <v>-4491305894</v>
      </c>
      <c r="T144" s="5">
        <v>-2546113062</v>
      </c>
      <c r="U144" s="5">
        <v>-1111431773</v>
      </c>
      <c r="V144" s="5">
        <v>-552727582</v>
      </c>
    </row>
    <row r="145" spans="3:22" ht="15.5" x14ac:dyDescent="0.35">
      <c r="C145" t="s">
        <v>177</v>
      </c>
      <c r="J145" s="5">
        <v>-8270818</v>
      </c>
      <c r="K145" s="5">
        <v>-297440</v>
      </c>
      <c r="L145" s="5">
        <v>-583035642</v>
      </c>
      <c r="N145" s="5">
        <v>-1158091202</v>
      </c>
      <c r="O145" s="5">
        <v>-685741445</v>
      </c>
      <c r="P145" s="5">
        <v>-3825517566</v>
      </c>
      <c r="Q145" s="5">
        <v>-6967275263</v>
      </c>
      <c r="R145" s="5">
        <v>-6394949799</v>
      </c>
      <c r="S145" s="5">
        <v>-2207333540</v>
      </c>
      <c r="T145" s="5">
        <v>-2945904126</v>
      </c>
      <c r="U145" s="5">
        <v>-2040596625</v>
      </c>
      <c r="V145" s="5">
        <v>-2248330023</v>
      </c>
    </row>
    <row r="146" spans="3:22" ht="15.5" x14ac:dyDescent="0.35">
      <c r="C146" t="s">
        <v>183</v>
      </c>
      <c r="I146" s="5">
        <v>-13539593923</v>
      </c>
      <c r="J146" s="5">
        <v>-2428590019</v>
      </c>
      <c r="K146" s="5">
        <v>2741453676</v>
      </c>
      <c r="L146" s="5">
        <v>3506399368</v>
      </c>
      <c r="M146" s="5">
        <v>-1039512726</v>
      </c>
      <c r="N146" s="5">
        <v>1276831015</v>
      </c>
      <c r="O146" s="5">
        <v>12459129620</v>
      </c>
      <c r="P146" s="5">
        <v>33952394088</v>
      </c>
      <c r="Q146" s="5">
        <v>77302546455</v>
      </c>
      <c r="R146" s="5">
        <v>819102339</v>
      </c>
      <c r="S146" s="5">
        <v>8223403089</v>
      </c>
      <c r="T146" s="5">
        <v>13339627694</v>
      </c>
      <c r="U146" s="5">
        <v>2263946239</v>
      </c>
      <c r="V146" s="5">
        <v>-2022204907</v>
      </c>
    </row>
    <row r="147" spans="3:22" ht="15.5" x14ac:dyDescent="0.35">
      <c r="C147" t="s">
        <v>184</v>
      </c>
      <c r="I147" s="5">
        <v>24759826335</v>
      </c>
      <c r="J147" s="5">
        <v>-42161744</v>
      </c>
      <c r="L147" s="5">
        <v>-232762571</v>
      </c>
      <c r="M147" s="5">
        <v>408267164</v>
      </c>
      <c r="N147" s="5">
        <v>-430651031</v>
      </c>
      <c r="O147" s="5">
        <v>-577485900</v>
      </c>
      <c r="P147" s="5">
        <v>-5243516492</v>
      </c>
      <c r="Q147" s="5">
        <v>-1228996579</v>
      </c>
      <c r="R147" s="5">
        <v>11218981218</v>
      </c>
      <c r="S147" s="5">
        <v>-1551303217</v>
      </c>
      <c r="T147" s="5">
        <v>5491508516</v>
      </c>
      <c r="U147" s="5">
        <v>-10896498308</v>
      </c>
      <c r="V147" s="5">
        <v>-4498663900</v>
      </c>
    </row>
    <row r="148" spans="3:22" ht="15.5" x14ac:dyDescent="0.35">
      <c r="C148" t="s">
        <v>207</v>
      </c>
      <c r="I148" s="5">
        <v>-351973665</v>
      </c>
      <c r="J148" s="5">
        <v>-197161744</v>
      </c>
      <c r="L148" s="5">
        <v>-232762571</v>
      </c>
      <c r="M148" s="5">
        <v>-55369200</v>
      </c>
      <c r="N148" s="5">
        <v>-158026032</v>
      </c>
      <c r="O148" s="5">
        <v>-1031031355</v>
      </c>
      <c r="P148" s="5">
        <v>-6559906189</v>
      </c>
      <c r="Q148" s="5">
        <v>-724895514</v>
      </c>
      <c r="R148" s="5">
        <v>-3587259662</v>
      </c>
      <c r="S148" s="5">
        <v>-1034739682</v>
      </c>
      <c r="T148" s="5">
        <v>-5402373055</v>
      </c>
      <c r="U148" s="5">
        <v>-6162859250</v>
      </c>
      <c r="V148" s="5">
        <v>-475476726</v>
      </c>
    </row>
    <row r="149" spans="3:22" ht="15.5" x14ac:dyDescent="0.35">
      <c r="C149" t="s">
        <v>887</v>
      </c>
      <c r="I149" s="5">
        <v>25111800000</v>
      </c>
      <c r="J149" s="5">
        <v>155000000</v>
      </c>
      <c r="M149" s="5">
        <v>463636364</v>
      </c>
      <c r="N149" s="5">
        <v>39000000</v>
      </c>
      <c r="O149" s="5">
        <v>1754545455</v>
      </c>
      <c r="P149" s="5">
        <v>23500000</v>
      </c>
      <c r="Q149" s="5">
        <v>20000000</v>
      </c>
      <c r="R149" s="5">
        <v>16822727273</v>
      </c>
      <c r="S149" s="5">
        <v>102272727</v>
      </c>
      <c r="T149" s="5">
        <v>7763636362</v>
      </c>
      <c r="U149" s="5">
        <v>173227273</v>
      </c>
      <c r="V149" s="5">
        <v>186818182</v>
      </c>
    </row>
    <row r="150" spans="3:22" ht="15.5" x14ac:dyDescent="0.35">
      <c r="C150" t="s">
        <v>1640</v>
      </c>
    </row>
    <row r="151" spans="3:22" ht="15.5" x14ac:dyDescent="0.35">
      <c r="C151" t="s">
        <v>220</v>
      </c>
    </row>
    <row r="152" spans="3:22" ht="15.5" x14ac:dyDescent="0.35">
      <c r="C152" t="s">
        <v>1608</v>
      </c>
      <c r="O152" s="5">
        <v>-1300000000</v>
      </c>
    </row>
    <row r="153" spans="3:22" ht="15.5" x14ac:dyDescent="0.35">
      <c r="C153" t="s">
        <v>1514</v>
      </c>
      <c r="T153" s="5">
        <v>3752367567</v>
      </c>
      <c r="U153" s="5">
        <v>-1280610966</v>
      </c>
      <c r="V153" s="5">
        <v>-1840023501</v>
      </c>
    </row>
    <row r="154" spans="3:22" ht="15.5" x14ac:dyDescent="0.35">
      <c r="C154" t="s">
        <v>613</v>
      </c>
      <c r="N154" s="5">
        <v>-311624999</v>
      </c>
      <c r="O154" s="5">
        <v>-1000000</v>
      </c>
      <c r="P154" s="5">
        <v>1292889697</v>
      </c>
      <c r="Q154" s="5">
        <v>-524101065</v>
      </c>
      <c r="R154" s="5">
        <v>-2016486393</v>
      </c>
      <c r="S154" s="5">
        <v>-618836262</v>
      </c>
      <c r="T154" s="5">
        <v>-622122358</v>
      </c>
      <c r="U154" s="5">
        <v>-3626255365</v>
      </c>
      <c r="V154" s="5">
        <v>-2369981855</v>
      </c>
    </row>
    <row r="155" spans="3:22" ht="15.5" x14ac:dyDescent="0.35">
      <c r="C155" t="s">
        <v>96</v>
      </c>
    </row>
    <row r="156" spans="3:22" ht="15.5" x14ac:dyDescent="0.35">
      <c r="C156" t="s">
        <v>241</v>
      </c>
      <c r="I156" s="5">
        <v>-13539593923</v>
      </c>
      <c r="J156" s="5">
        <v>-2428590019</v>
      </c>
      <c r="K156" s="5">
        <v>2741453676</v>
      </c>
      <c r="L156" s="5">
        <v>3506399368</v>
      </c>
      <c r="M156" s="5">
        <v>-1039512726</v>
      </c>
      <c r="N156" s="5">
        <v>1276831015</v>
      </c>
      <c r="O156" s="5">
        <v>12459129620</v>
      </c>
      <c r="P156" s="5">
        <v>33952394088</v>
      </c>
      <c r="Q156" s="5">
        <v>77302546455</v>
      </c>
      <c r="R156" s="5">
        <v>819102339</v>
      </c>
      <c r="S156" s="5">
        <v>8223403089</v>
      </c>
      <c r="T156" s="5">
        <v>13339627694</v>
      </c>
      <c r="U156" s="5">
        <v>2263946239</v>
      </c>
      <c r="V156" s="5">
        <v>-2022204907</v>
      </c>
    </row>
    <row r="157" spans="3:22" ht="15.5" x14ac:dyDescent="0.35">
      <c r="C157" t="s">
        <v>244</v>
      </c>
      <c r="J157" s="5">
        <v>5081598859</v>
      </c>
      <c r="K157" s="5">
        <v>2565110590</v>
      </c>
      <c r="S157" s="5">
        <v>40208950000</v>
      </c>
    </row>
    <row r="158" spans="3:22" ht="15.5" x14ac:dyDescent="0.35">
      <c r="C158" t="s">
        <v>1449</v>
      </c>
      <c r="N158" s="5">
        <v>-5592025247</v>
      </c>
      <c r="O158" s="5">
        <v>-3311238753</v>
      </c>
      <c r="P158" s="5">
        <v>3575150461</v>
      </c>
      <c r="Q158" s="5">
        <v>2505783615</v>
      </c>
      <c r="R158" s="5">
        <v>-9831445000</v>
      </c>
    </row>
    <row r="159" spans="3:22" ht="15.5" x14ac:dyDescent="0.35">
      <c r="C159" t="s">
        <v>893</v>
      </c>
      <c r="I159" s="5">
        <v>-15045721754</v>
      </c>
      <c r="O159" s="5">
        <v>4498389799</v>
      </c>
      <c r="P159" s="5">
        <v>3164430000</v>
      </c>
      <c r="Q159" s="5">
        <v>1271700000</v>
      </c>
    </row>
    <row r="160" spans="3:22" ht="15.5" x14ac:dyDescent="0.35">
      <c r="C160" t="s">
        <v>1641</v>
      </c>
      <c r="I160" s="5">
        <v>5653116792</v>
      </c>
      <c r="J160" s="5">
        <v>2015604000</v>
      </c>
      <c r="K160" s="5">
        <v>1536343086</v>
      </c>
      <c r="L160" s="5">
        <v>3974541000</v>
      </c>
      <c r="M160" s="5">
        <v>411389684</v>
      </c>
      <c r="N160" s="5">
        <v>47842535</v>
      </c>
      <c r="Q160" s="5">
        <v>-4731415000</v>
      </c>
    </row>
    <row r="161" spans="2:23" ht="15.5" x14ac:dyDescent="0.35">
      <c r="C161" t="s">
        <v>245</v>
      </c>
      <c r="O161" s="5">
        <v>-306718013213</v>
      </c>
      <c r="P161" s="5">
        <v>-327514594738</v>
      </c>
      <c r="Q161" s="5">
        <v>-250411902034</v>
      </c>
      <c r="R161" s="5">
        <v>-70581537938</v>
      </c>
      <c r="S161" s="5">
        <v>-94947178547</v>
      </c>
      <c r="T161" s="5">
        <v>-57526716597</v>
      </c>
      <c r="U161" s="5">
        <v>-12256002902</v>
      </c>
      <c r="V161" s="5">
        <v>-18835567611</v>
      </c>
    </row>
    <row r="162" spans="2:23" ht="15.5" x14ac:dyDescent="0.35">
      <c r="C162" t="s">
        <v>619</v>
      </c>
      <c r="R162" s="5">
        <v>-3742080000</v>
      </c>
      <c r="S162" s="5">
        <v>-33948011115</v>
      </c>
    </row>
    <row r="163" spans="2:23" ht="15.5" x14ac:dyDescent="0.35">
      <c r="C163" t="s">
        <v>249</v>
      </c>
      <c r="I163" s="5">
        <v>-946988961</v>
      </c>
      <c r="J163" s="5">
        <v>-1359320200</v>
      </c>
      <c r="K163" s="5">
        <v>-1080000000</v>
      </c>
      <c r="L163" s="5">
        <v>-468141632</v>
      </c>
      <c r="M163" s="5">
        <v>-1450902410</v>
      </c>
      <c r="N163" s="5">
        <v>-2648964539</v>
      </c>
      <c r="O163" s="5">
        <v>-1466759444</v>
      </c>
      <c r="P163" s="5">
        <v>-2187324672</v>
      </c>
      <c r="Q163" s="5">
        <v>-2021164776</v>
      </c>
      <c r="R163" s="5">
        <v>-2382992020</v>
      </c>
      <c r="S163" s="5">
        <v>-3037746193</v>
      </c>
      <c r="T163" s="5">
        <v>-2939602473</v>
      </c>
      <c r="U163" s="5">
        <v>-1948905697</v>
      </c>
      <c r="V163" s="5">
        <v>-2227770270</v>
      </c>
    </row>
    <row r="164" spans="2:23" ht="15.5" x14ac:dyDescent="0.35">
      <c r="C164" t="s">
        <v>278</v>
      </c>
      <c r="I164" s="5">
        <v>-2238664748</v>
      </c>
      <c r="J164" s="5">
        <v>623716826</v>
      </c>
      <c r="K164" s="5">
        <v>2393272144</v>
      </c>
      <c r="L164" s="5">
        <v>-934276393</v>
      </c>
      <c r="M164" s="5">
        <v>-2068668506</v>
      </c>
      <c r="N164" s="5">
        <v>-487351243</v>
      </c>
      <c r="O164" s="5">
        <v>-509834107</v>
      </c>
      <c r="P164" s="5">
        <v>1718534603</v>
      </c>
      <c r="Q164" s="5">
        <v>-3099567964</v>
      </c>
      <c r="R164" s="5">
        <v>3610346399</v>
      </c>
      <c r="S164" s="5">
        <v>-7491610133</v>
      </c>
      <c r="T164" s="5">
        <v>-2459990627</v>
      </c>
      <c r="U164" s="5">
        <v>-2758599954</v>
      </c>
      <c r="V164" s="5">
        <v>3537500426</v>
      </c>
    </row>
    <row r="165" spans="2:23" ht="15.5" x14ac:dyDescent="0.35">
      <c r="C165" t="s">
        <v>279</v>
      </c>
      <c r="I165" s="5">
        <v>4423026227</v>
      </c>
      <c r="J165" s="5">
        <v>3791038499</v>
      </c>
      <c r="K165" s="5">
        <v>1403364217</v>
      </c>
      <c r="L165" s="5">
        <v>2318871454</v>
      </c>
      <c r="M165" s="5">
        <v>4379725412</v>
      </c>
      <c r="N165" s="5">
        <v>4854064971</v>
      </c>
      <c r="O165" s="5">
        <v>5368481105</v>
      </c>
      <c r="P165" s="5">
        <v>3575771239</v>
      </c>
      <c r="Q165" s="5">
        <v>6663074661</v>
      </c>
      <c r="R165" s="5">
        <v>3108622469</v>
      </c>
      <c r="S165" s="5">
        <v>10313943601</v>
      </c>
      <c r="T165" s="5">
        <v>13048575536</v>
      </c>
      <c r="U165" s="5">
        <v>14199545260</v>
      </c>
      <c r="V165" s="5">
        <v>10421127472</v>
      </c>
    </row>
    <row r="166" spans="2:23" ht="15.5" x14ac:dyDescent="0.35">
      <c r="C166" t="s">
        <v>280</v>
      </c>
      <c r="I166" s="5">
        <v>10431500</v>
      </c>
      <c r="J166" s="5">
        <v>8270902</v>
      </c>
      <c r="K166" s="5">
        <v>-5597862</v>
      </c>
      <c r="L166" s="5">
        <v>18769156</v>
      </c>
      <c r="M166" s="5">
        <v>7814548</v>
      </c>
      <c r="N166" s="5">
        <v>13011684</v>
      </c>
      <c r="O166" s="5">
        <v>-4582027</v>
      </c>
      <c r="P166" s="5">
        <v>2848420</v>
      </c>
      <c r="Q166" s="5">
        <v>12264542</v>
      </c>
      <c r="R166" s="5">
        <v>-55894207</v>
      </c>
      <c r="S166" s="5">
        <v>286289000</v>
      </c>
      <c r="T166" s="5">
        <v>-274641308</v>
      </c>
      <c r="U166" s="5">
        <v>1607630230</v>
      </c>
      <c r="V166" s="5">
        <v>240917362</v>
      </c>
    </row>
    <row r="167" spans="2:23" ht="15.5" x14ac:dyDescent="0.35">
      <c r="C167" t="s">
        <v>282</v>
      </c>
      <c r="I167" s="5">
        <v>2194792979</v>
      </c>
      <c r="J167" s="5">
        <v>4423026227</v>
      </c>
      <c r="K167" s="5">
        <v>3791038499</v>
      </c>
      <c r="L167" s="5">
        <v>1403364217</v>
      </c>
      <c r="M167" s="5">
        <v>2318871454</v>
      </c>
      <c r="N167" s="5">
        <v>4379725412</v>
      </c>
      <c r="O167" s="5">
        <v>4854064971</v>
      </c>
      <c r="P167" s="5">
        <v>5297154262</v>
      </c>
      <c r="Q167" s="5">
        <v>3575771239</v>
      </c>
      <c r="R167" s="5">
        <v>6663074661</v>
      </c>
      <c r="S167" s="5">
        <v>3108622468</v>
      </c>
      <c r="T167" s="5">
        <v>10313943601</v>
      </c>
      <c r="U167" s="5">
        <v>13048575536</v>
      </c>
      <c r="V167" s="5">
        <v>14199545260</v>
      </c>
    </row>
    <row r="169" spans="2:23" ht="15.5" x14ac:dyDescent="0.35">
      <c r="B169" t="s">
        <v>283</v>
      </c>
      <c r="C169" t="s">
        <v>11</v>
      </c>
      <c r="D169" s="5">
        <v>1230000000</v>
      </c>
      <c r="E169" s="5">
        <v>1230000000</v>
      </c>
      <c r="F169" s="5">
        <v>1230000000</v>
      </c>
      <c r="G169" s="5">
        <v>1230000000</v>
      </c>
      <c r="I169" s="5">
        <v>1230000000</v>
      </c>
      <c r="J169" s="5">
        <v>1230000000</v>
      </c>
      <c r="K169" s="5">
        <v>1230000000</v>
      </c>
      <c r="L169" s="5">
        <v>1230000000</v>
      </c>
      <c r="M169" s="5">
        <v>1230000000</v>
      </c>
      <c r="N169" s="5">
        <v>1230000000</v>
      </c>
      <c r="O169" s="5">
        <v>1230000000</v>
      </c>
      <c r="P169" s="5">
        <v>1230000000</v>
      </c>
      <c r="Q169" s="5">
        <v>1230000000</v>
      </c>
      <c r="R169" s="5">
        <v>1230000000</v>
      </c>
      <c r="S169" s="5">
        <v>1230000000</v>
      </c>
      <c r="T169" s="5">
        <v>1230000000</v>
      </c>
      <c r="U169" s="5">
        <v>1230000000</v>
      </c>
      <c r="V169" s="5">
        <v>1230000000</v>
      </c>
      <c r="W169" s="5">
        <v>1230000000</v>
      </c>
    </row>
    <row r="170" spans="2:23" ht="15.5" x14ac:dyDescent="0.35">
      <c r="C170" t="s">
        <v>284</v>
      </c>
      <c r="D170" s="6">
        <v>-4.67</v>
      </c>
      <c r="E170" s="6">
        <v>-8.15</v>
      </c>
      <c r="F170" s="6">
        <v>-0.44</v>
      </c>
      <c r="G170" s="6">
        <v>-8.35</v>
      </c>
    </row>
    <row r="171" spans="2:23" ht="15.5" x14ac:dyDescent="0.35">
      <c r="C171" t="s">
        <v>285</v>
      </c>
      <c r="D171" s="6">
        <v>-15.2</v>
      </c>
      <c r="E171" s="6">
        <v>-16.440000000000001</v>
      </c>
      <c r="F171" s="6">
        <v>-93.18</v>
      </c>
      <c r="G171" s="6">
        <v>-3.11</v>
      </c>
    </row>
    <row r="172" spans="2:23" ht="15.5" x14ac:dyDescent="0.35">
      <c r="C172" t="s">
        <v>72</v>
      </c>
      <c r="D172" s="6">
        <v>5.22</v>
      </c>
      <c r="E172" s="6">
        <v>5.79</v>
      </c>
      <c r="F172" s="6">
        <v>1.62</v>
      </c>
      <c r="G172" s="6">
        <v>1.1299999999999999</v>
      </c>
    </row>
    <row r="173" spans="2:23" ht="15.5" x14ac:dyDescent="0.35">
      <c r="C173" t="s">
        <v>286</v>
      </c>
      <c r="D173" s="5">
        <v>-2400000000</v>
      </c>
      <c r="E173" s="5">
        <v>-1940000000</v>
      </c>
      <c r="F173" s="5">
        <v>1740000000</v>
      </c>
      <c r="G173" s="5">
        <v>-2800000000</v>
      </c>
    </row>
    <row r="174" spans="2:23" ht="15.5" x14ac:dyDescent="0.35">
      <c r="C174" t="s">
        <v>287</v>
      </c>
      <c r="D174" s="6">
        <v>-8.6999999999999994E-3</v>
      </c>
      <c r="E174" s="6">
        <v>-1.52E-2</v>
      </c>
      <c r="F174" s="6">
        <v>-8.0000000000000004E-4</v>
      </c>
      <c r="G174" s="6">
        <v>-1.4499999999999999E-2</v>
      </c>
    </row>
    <row r="175" spans="2:23" ht="15.5" x14ac:dyDescent="0.35">
      <c r="C175" t="s">
        <v>288</v>
      </c>
      <c r="D175" s="6">
        <v>-3.6200000000000003E-2</v>
      </c>
      <c r="E175" s="6">
        <v>-6.0899999999999996E-2</v>
      </c>
      <c r="F175" s="6">
        <v>-3.0000000000000001E-3</v>
      </c>
      <c r="G175" s="6">
        <v>-5.7699999999999994E-2</v>
      </c>
    </row>
    <row r="176" spans="2:23" ht="15.5" x14ac:dyDescent="0.35">
      <c r="C176" t="s">
        <v>289</v>
      </c>
      <c r="D176" s="6">
        <v>-5.3E-3</v>
      </c>
      <c r="E176" s="6">
        <v>-3.4999999999999996E-3</v>
      </c>
      <c r="F176" s="6">
        <v>2.2000000000000001E-3</v>
      </c>
      <c r="G176" s="6">
        <v>-6.0999999999999995E-3</v>
      </c>
    </row>
    <row r="177" spans="3:23" ht="15.5" x14ac:dyDescent="0.35">
      <c r="C177" t="s">
        <v>290</v>
      </c>
      <c r="D177" s="6">
        <v>-0.95</v>
      </c>
      <c r="E177" s="6">
        <v>-0.66</v>
      </c>
      <c r="F177" s="6">
        <v>0.41</v>
      </c>
      <c r="G177" s="6">
        <v>-1.17</v>
      </c>
    </row>
    <row r="178" spans="3:23" ht="15.5" x14ac:dyDescent="0.35">
      <c r="C178" t="s">
        <v>291</v>
      </c>
      <c r="D178" s="5">
        <v>159000000000</v>
      </c>
      <c r="E178" s="5">
        <v>165000000000</v>
      </c>
      <c r="F178" s="5">
        <v>177000000000</v>
      </c>
      <c r="G178" s="5">
        <v>178000000000</v>
      </c>
    </row>
    <row r="179" spans="3:23" ht="15.5" x14ac:dyDescent="0.35">
      <c r="C179" t="s">
        <v>292</v>
      </c>
      <c r="D179" s="6">
        <v>0.55000000000000004</v>
      </c>
      <c r="E179" s="5">
        <v>1</v>
      </c>
      <c r="F179" s="6">
        <v>0.28000000000000003</v>
      </c>
      <c r="G179" s="6">
        <v>0.18</v>
      </c>
    </row>
    <row r="180" spans="3:23" ht="15.5" x14ac:dyDescent="0.35">
      <c r="C180" t="s">
        <v>293</v>
      </c>
      <c r="D180" s="6">
        <v>129.18</v>
      </c>
      <c r="E180" s="6">
        <v>133.85</v>
      </c>
      <c r="F180" s="6">
        <v>144.13</v>
      </c>
      <c r="G180" s="6">
        <v>144.57</v>
      </c>
    </row>
    <row r="181" spans="3:23" ht="15.5" x14ac:dyDescent="0.35">
      <c r="C181" t="s">
        <v>294</v>
      </c>
      <c r="D181" s="6">
        <v>0.55000000000000004</v>
      </c>
      <c r="E181" s="5">
        <v>1</v>
      </c>
      <c r="F181" s="6">
        <v>0.28000000000000003</v>
      </c>
      <c r="G181" s="6">
        <v>0.18</v>
      </c>
    </row>
    <row r="182" spans="3:23" ht="15.5" x14ac:dyDescent="0.35">
      <c r="C182" t="s">
        <v>295</v>
      </c>
      <c r="D182" s="6">
        <v>129.18</v>
      </c>
      <c r="E182" s="6">
        <v>133.85</v>
      </c>
      <c r="F182" s="6">
        <v>144.13</v>
      </c>
      <c r="G182" s="6">
        <v>144.57</v>
      </c>
    </row>
    <row r="183" spans="3:23" ht="15.5" x14ac:dyDescent="0.35">
      <c r="C183" t="s">
        <v>296</v>
      </c>
      <c r="D183" s="5">
        <v>9000000000</v>
      </c>
      <c r="E183" s="5">
        <v>9000000000</v>
      </c>
      <c r="F183" s="5">
        <v>7000000000</v>
      </c>
      <c r="G183" s="5">
        <v>6000000000</v>
      </c>
    </row>
    <row r="184" spans="3:23" ht="15.5" x14ac:dyDescent="0.35">
      <c r="C184" t="s">
        <v>297</v>
      </c>
      <c r="D184" s="5">
        <v>179000000000</v>
      </c>
      <c r="E184" s="5">
        <v>180000000000</v>
      </c>
      <c r="F184" s="5">
        <v>183000000000</v>
      </c>
      <c r="G184" s="5">
        <v>185000000000</v>
      </c>
    </row>
    <row r="185" spans="3:23" ht="15.5" x14ac:dyDescent="0.35">
      <c r="C185" t="s">
        <v>298</v>
      </c>
      <c r="D185" s="5">
        <v>159000000000</v>
      </c>
      <c r="E185" s="5">
        <v>165000000000</v>
      </c>
      <c r="F185" s="5">
        <v>177000000000</v>
      </c>
      <c r="G185" s="5">
        <v>178000000000</v>
      </c>
    </row>
    <row r="186" spans="3:23" ht="15.5" x14ac:dyDescent="0.35">
      <c r="C186" t="s">
        <v>23</v>
      </c>
      <c r="D186" s="5">
        <v>188000000000</v>
      </c>
      <c r="E186" s="5">
        <v>189000000000</v>
      </c>
      <c r="F186" s="5">
        <v>189000000000</v>
      </c>
      <c r="G186" s="5">
        <v>191000000000</v>
      </c>
    </row>
    <row r="187" spans="3:23" ht="15.5" x14ac:dyDescent="0.35">
      <c r="C187" t="s">
        <v>20</v>
      </c>
      <c r="D187" s="5">
        <v>185000000000</v>
      </c>
      <c r="E187" s="5">
        <v>187000000000</v>
      </c>
      <c r="F187" s="5">
        <v>187000000000</v>
      </c>
      <c r="G187" s="5">
        <v>187000000000</v>
      </c>
    </row>
    <row r="188" spans="3:23" ht="15.5" x14ac:dyDescent="0.35">
      <c r="C188" t="s">
        <v>299</v>
      </c>
      <c r="D188" s="5">
        <v>236000000000</v>
      </c>
      <c r="E188" s="5">
        <v>239000000000</v>
      </c>
      <c r="F188" s="5">
        <v>253000000000</v>
      </c>
      <c r="G188" s="5">
        <v>257000000000</v>
      </c>
    </row>
    <row r="189" spans="3:23" ht="15.5" x14ac:dyDescent="0.35">
      <c r="C189" t="s">
        <v>57</v>
      </c>
      <c r="I189" s="6">
        <v>-18.97</v>
      </c>
      <c r="J189" s="6">
        <v>-15.91</v>
      </c>
      <c r="K189" s="6">
        <v>-7.98</v>
      </c>
      <c r="L189" s="6">
        <v>-26.95</v>
      </c>
      <c r="M189" s="6">
        <v>-17.8</v>
      </c>
      <c r="N189" s="6">
        <v>-33.69</v>
      </c>
      <c r="O189" s="6">
        <v>-20.72</v>
      </c>
      <c r="P189" s="6">
        <v>10.95</v>
      </c>
      <c r="Q189" s="6">
        <v>3.83</v>
      </c>
      <c r="R189" s="6">
        <v>16.97</v>
      </c>
      <c r="S189" s="6">
        <v>1.58</v>
      </c>
      <c r="T189" s="6">
        <v>0.82</v>
      </c>
      <c r="U189" s="6">
        <v>0.39</v>
      </c>
      <c r="V189" s="6">
        <v>2.2400000000000002</v>
      </c>
      <c r="W189" s="6">
        <v>0.74</v>
      </c>
    </row>
    <row r="190" spans="3:23" ht="15.5" x14ac:dyDescent="0.35">
      <c r="C190" t="s">
        <v>71</v>
      </c>
      <c r="I190" s="6">
        <v>-7.06</v>
      </c>
      <c r="J190" s="6">
        <v>-1.63</v>
      </c>
      <c r="K190" s="6">
        <v>-1.5</v>
      </c>
      <c r="L190" s="6">
        <v>-1.86</v>
      </c>
      <c r="M190" s="6">
        <v>-2.81</v>
      </c>
      <c r="N190" s="6">
        <v>-1.63</v>
      </c>
      <c r="O190" s="6">
        <v>-3.38</v>
      </c>
      <c r="P190" s="6">
        <v>10.87</v>
      </c>
      <c r="Q190" s="6">
        <v>25.85</v>
      </c>
      <c r="R190" s="6">
        <v>4.71</v>
      </c>
      <c r="S190" s="6">
        <v>35.44</v>
      </c>
      <c r="T190" s="6">
        <v>81.709999999999994</v>
      </c>
      <c r="U190" s="6">
        <v>164.1</v>
      </c>
      <c r="V190" s="6">
        <v>25.89</v>
      </c>
      <c r="W190" s="6">
        <v>95.95</v>
      </c>
    </row>
    <row r="191" spans="3:23" ht="15.5" x14ac:dyDescent="0.35">
      <c r="C191" t="s">
        <v>74</v>
      </c>
      <c r="I191" s="6">
        <v>1.41</v>
      </c>
      <c r="J191" s="6">
        <v>0.22</v>
      </c>
      <c r="K191" s="6">
        <v>0.15</v>
      </c>
      <c r="L191" s="6">
        <v>0.53</v>
      </c>
      <c r="M191" s="6">
        <v>0.66</v>
      </c>
      <c r="N191" s="6">
        <v>0.66</v>
      </c>
      <c r="O191" s="6">
        <v>0.56999999999999995</v>
      </c>
      <c r="P191" s="6">
        <v>0.52</v>
      </c>
      <c r="Q191" s="6">
        <v>0.52</v>
      </c>
      <c r="R191" s="6">
        <v>0.36</v>
      </c>
      <c r="S191" s="6">
        <v>0.31</v>
      </c>
      <c r="T191" s="6">
        <v>0.4</v>
      </c>
      <c r="U191" s="6">
        <v>0.33</v>
      </c>
      <c r="V191" s="6">
        <v>0.44</v>
      </c>
      <c r="W191" s="6">
        <v>0.59</v>
      </c>
    </row>
    <row r="192" spans="3:23" ht="15.5" x14ac:dyDescent="0.35">
      <c r="C192" t="s">
        <v>302</v>
      </c>
      <c r="I192" s="5">
        <v>-1760000000</v>
      </c>
      <c r="J192" s="5">
        <v>880000000</v>
      </c>
      <c r="K192" s="5">
        <v>8980000000</v>
      </c>
      <c r="L192" s="5">
        <v>2680000000</v>
      </c>
      <c r="M192" s="5">
        <v>1540000000</v>
      </c>
      <c r="N192" s="5">
        <v>-12240000000</v>
      </c>
      <c r="O192" s="5">
        <v>-3150000000</v>
      </c>
      <c r="P192" s="5">
        <v>40560000000</v>
      </c>
    </row>
    <row r="193" spans="3:23" ht="15.5" x14ac:dyDescent="0.35">
      <c r="C193" t="s">
        <v>303</v>
      </c>
      <c r="I193" s="6">
        <v>-3.5499999999999997E-2</v>
      </c>
      <c r="J193" s="6">
        <v>-2.6699999999999998E-2</v>
      </c>
      <c r="K193" s="6">
        <v>-1.3100000000000001E-2</v>
      </c>
      <c r="L193" s="6">
        <v>-4.6600000000000003E-2</v>
      </c>
      <c r="M193" s="6">
        <v>-3.1800000000000002E-2</v>
      </c>
      <c r="N193" s="6">
        <v>-5.9800000000000006E-2</v>
      </c>
      <c r="O193" s="6">
        <v>-3.44E-2</v>
      </c>
      <c r="P193" s="6">
        <v>1.83E-2</v>
      </c>
      <c r="Q193" s="6">
        <v>6.7000000000000002E-3</v>
      </c>
      <c r="R193" s="6">
        <v>3.39E-2</v>
      </c>
      <c r="S193" s="6">
        <v>3.2000000000000002E-3</v>
      </c>
      <c r="T193" s="6">
        <v>2.8000000000000004E-3</v>
      </c>
      <c r="U193" s="6">
        <v>1.5E-3</v>
      </c>
      <c r="V193" s="6">
        <v>1.06E-2</v>
      </c>
      <c r="W193" s="6">
        <v>4.1999999999999997E-3</v>
      </c>
    </row>
    <row r="194" spans="3:23" ht="15.5" x14ac:dyDescent="0.35">
      <c r="C194" t="s">
        <v>304</v>
      </c>
      <c r="I194" s="6">
        <v>-0.14169999999999999</v>
      </c>
      <c r="J194" s="6">
        <v>-0.1027</v>
      </c>
      <c r="K194" s="6">
        <v>-4.6500000000000007E-2</v>
      </c>
      <c r="L194" s="6">
        <v>-0.19190000000000002</v>
      </c>
      <c r="M194" s="6">
        <v>-0.10710000000000001</v>
      </c>
      <c r="N194" s="6">
        <v>-0.18059999999999998</v>
      </c>
      <c r="O194" s="6">
        <v>-8.5800000000000001E-2</v>
      </c>
      <c r="P194" s="6">
        <v>4.1100000000000005E-2</v>
      </c>
      <c r="Q194" s="6">
        <v>1.47E-2</v>
      </c>
      <c r="R194" s="6">
        <v>6.6299999999999998E-2</v>
      </c>
      <c r="S194" s="6">
        <v>6.7000000000000002E-3</v>
      </c>
      <c r="T194" s="6">
        <v>1.26E-2</v>
      </c>
      <c r="U194" s="6">
        <v>6.0999999999999995E-3</v>
      </c>
      <c r="V194" s="6">
        <v>3.5000000000000003E-2</v>
      </c>
      <c r="W194" s="6">
        <v>1.21E-2</v>
      </c>
    </row>
    <row r="195" spans="3:23" ht="15.5" x14ac:dyDescent="0.35">
      <c r="C195" t="s">
        <v>305</v>
      </c>
      <c r="I195" s="6">
        <v>-6.3E-3</v>
      </c>
      <c r="J195" s="6">
        <v>-3.4000000000000002E-3</v>
      </c>
      <c r="K195" s="6">
        <v>1.29E-2</v>
      </c>
      <c r="L195" s="6">
        <v>-5.1000000000000004E-3</v>
      </c>
      <c r="M195" s="6">
        <v>-1.21E-2</v>
      </c>
      <c r="N195" s="6">
        <v>-4.4900000000000002E-2</v>
      </c>
      <c r="O195" s="6">
        <v>-1.8000000000000002E-2</v>
      </c>
      <c r="P195" s="6">
        <v>6.7799999999999999E-2</v>
      </c>
      <c r="Q195" s="6">
        <v>5.0599999999999999E-2</v>
      </c>
      <c r="R195" s="6">
        <v>6.0700000000000004E-2</v>
      </c>
      <c r="S195" s="6">
        <v>3.78E-2</v>
      </c>
      <c r="T195" s="6">
        <v>8.199999999999999E-3</v>
      </c>
      <c r="U195" s="6">
        <v>0.28510000000000002</v>
      </c>
      <c r="V195" s="6">
        <v>9.3699999999999992E-2</v>
      </c>
      <c r="W195" s="6">
        <v>6.5500000000000003E-2</v>
      </c>
    </row>
    <row r="196" spans="3:23" ht="15.5" x14ac:dyDescent="0.35">
      <c r="C196" t="s">
        <v>306</v>
      </c>
      <c r="I196" s="6">
        <v>-0.3</v>
      </c>
      <c r="J196" s="6">
        <v>-0.18</v>
      </c>
      <c r="K196" s="6">
        <v>0.51</v>
      </c>
      <c r="L196" s="6">
        <v>-7.0000000000000007E-2</v>
      </c>
      <c r="M196" s="6">
        <v>-0.28999999999999998</v>
      </c>
      <c r="N196" s="6">
        <v>-0.95</v>
      </c>
      <c r="O196" s="6">
        <v>-0.41</v>
      </c>
      <c r="P196" s="6">
        <v>1.86</v>
      </c>
      <c r="Q196" s="6">
        <v>1.55</v>
      </c>
      <c r="R196" s="6">
        <v>2.68</v>
      </c>
      <c r="S196" s="6">
        <v>1.91</v>
      </c>
      <c r="T196" s="6">
        <v>0.35</v>
      </c>
      <c r="U196" s="6">
        <v>27.92</v>
      </c>
      <c r="V196" s="6">
        <v>17.57</v>
      </c>
      <c r="W196" s="6">
        <v>4.3</v>
      </c>
    </row>
    <row r="197" spans="3:23" ht="15.5" x14ac:dyDescent="0.35">
      <c r="C197" t="s">
        <v>68</v>
      </c>
      <c r="I197" s="5">
        <v>1</v>
      </c>
      <c r="J197" s="6">
        <v>0.17</v>
      </c>
      <c r="K197" s="6">
        <v>7.0000000000000007E-2</v>
      </c>
      <c r="L197" s="6">
        <v>0.36</v>
      </c>
      <c r="M197" s="6">
        <v>0.3</v>
      </c>
      <c r="N197" s="6">
        <v>0.28999999999999998</v>
      </c>
      <c r="O197" s="6">
        <v>0.28999999999999998</v>
      </c>
      <c r="P197" s="6">
        <v>0.45</v>
      </c>
      <c r="Q197" s="6">
        <v>0.38</v>
      </c>
      <c r="R197" s="6">
        <v>0.31</v>
      </c>
      <c r="S197" s="6">
        <v>0.24</v>
      </c>
      <c r="T197" s="6">
        <v>1.03</v>
      </c>
      <c r="U197" s="6">
        <v>0.99</v>
      </c>
      <c r="V197" s="6">
        <v>0.91</v>
      </c>
      <c r="W197" s="6">
        <v>1.1499999999999999</v>
      </c>
    </row>
    <row r="198" spans="3:23" ht="15.5" x14ac:dyDescent="0.35">
      <c r="C198" t="s">
        <v>65</v>
      </c>
      <c r="I198" s="6">
        <v>133.85</v>
      </c>
      <c r="J198" s="6">
        <v>154.96</v>
      </c>
      <c r="K198" s="6">
        <v>171.69</v>
      </c>
      <c r="L198" s="6">
        <v>140.41999999999999</v>
      </c>
      <c r="M198" s="6">
        <v>166.21</v>
      </c>
      <c r="N198" s="6">
        <v>186.61</v>
      </c>
      <c r="O198" s="6">
        <v>241.51</v>
      </c>
      <c r="P198" s="6">
        <v>266.17</v>
      </c>
      <c r="Q198" s="6">
        <v>261.13</v>
      </c>
      <c r="R198" s="6">
        <v>255.89</v>
      </c>
      <c r="S198" s="6">
        <v>234.79</v>
      </c>
      <c r="T198" s="6">
        <v>65.2</v>
      </c>
      <c r="U198" s="6">
        <v>64.38</v>
      </c>
      <c r="V198" s="6">
        <v>63.98</v>
      </c>
      <c r="W198" s="6">
        <v>61.74</v>
      </c>
    </row>
    <row r="199" spans="3:23" ht="15.5" x14ac:dyDescent="0.35">
      <c r="C199" t="s">
        <v>307</v>
      </c>
      <c r="I199" s="5">
        <v>1</v>
      </c>
      <c r="J199" s="6">
        <v>0.17</v>
      </c>
      <c r="K199" s="6">
        <v>7.0000000000000007E-2</v>
      </c>
      <c r="L199" s="6">
        <v>0.36</v>
      </c>
      <c r="M199" s="6">
        <v>0.3</v>
      </c>
      <c r="N199" s="6">
        <v>0.28999999999999998</v>
      </c>
      <c r="O199" s="6">
        <v>0.28999999999999998</v>
      </c>
      <c r="P199" s="6">
        <v>0.45</v>
      </c>
      <c r="Q199" s="6">
        <v>0.38</v>
      </c>
      <c r="R199" s="6">
        <v>0.31</v>
      </c>
      <c r="S199" s="6">
        <v>0.24</v>
      </c>
      <c r="T199" s="6">
        <v>1.03</v>
      </c>
      <c r="U199" s="6">
        <v>0.99</v>
      </c>
      <c r="V199" s="6">
        <v>0.91</v>
      </c>
      <c r="W199" s="6">
        <v>1.1499999999999999</v>
      </c>
    </row>
    <row r="200" spans="3:23" ht="15.5" x14ac:dyDescent="0.35">
      <c r="C200" t="s">
        <v>308</v>
      </c>
      <c r="I200" s="6">
        <v>133.85</v>
      </c>
      <c r="J200" s="6">
        <v>154.96</v>
      </c>
      <c r="K200" s="6">
        <v>171.69</v>
      </c>
      <c r="L200" s="6">
        <v>140.41999999999999</v>
      </c>
      <c r="M200" s="6">
        <v>166.21</v>
      </c>
      <c r="N200" s="6">
        <v>186.61</v>
      </c>
      <c r="O200" s="6">
        <v>241.51</v>
      </c>
      <c r="P200" s="6">
        <v>266.17</v>
      </c>
      <c r="Q200" s="6">
        <v>261.13</v>
      </c>
      <c r="R200" s="6">
        <v>255.89</v>
      </c>
      <c r="S200" s="6">
        <v>234.79</v>
      </c>
      <c r="T200" s="6">
        <v>65.2</v>
      </c>
      <c r="U200" s="6">
        <v>64.38</v>
      </c>
      <c r="V200" s="6">
        <v>63.98</v>
      </c>
      <c r="W200" s="6">
        <v>61.74</v>
      </c>
    </row>
    <row r="201" spans="3:23" ht="15.5" x14ac:dyDescent="0.35">
      <c r="C201" t="s">
        <v>309</v>
      </c>
      <c r="I201" s="5">
        <v>9000000000</v>
      </c>
      <c r="J201" s="5">
        <v>6000000000</v>
      </c>
      <c r="K201" s="5">
        <v>5000000000</v>
      </c>
      <c r="L201" s="5">
        <v>195000000000</v>
      </c>
      <c r="M201" s="5">
        <v>191000000000</v>
      </c>
      <c r="N201" s="5">
        <v>192000000000</v>
      </c>
      <c r="O201" s="5">
        <v>178000000000</v>
      </c>
      <c r="P201" s="5">
        <v>170000000000</v>
      </c>
      <c r="Q201" s="5">
        <v>137000000000</v>
      </c>
      <c r="R201" s="5">
        <v>78000000000</v>
      </c>
      <c r="S201" s="5">
        <v>39000000000</v>
      </c>
      <c r="T201" s="5">
        <v>109000000000</v>
      </c>
      <c r="U201" s="5">
        <v>90000000000</v>
      </c>
      <c r="V201" s="5">
        <v>67000000000</v>
      </c>
      <c r="W201" s="5">
        <v>64000000000</v>
      </c>
    </row>
    <row r="202" spans="3:23" ht="15.5" x14ac:dyDescent="0.35">
      <c r="C202" t="s">
        <v>310</v>
      </c>
      <c r="I202" s="5">
        <v>180000000000</v>
      </c>
      <c r="J202" s="5">
        <v>186000000000</v>
      </c>
      <c r="K202" s="5">
        <v>189000000000</v>
      </c>
      <c r="N202" s="5">
        <v>0</v>
      </c>
      <c r="O202" s="5">
        <v>0</v>
      </c>
      <c r="P202" s="5">
        <v>0</v>
      </c>
      <c r="Q202" s="5">
        <v>2000000000</v>
      </c>
      <c r="R202" s="5">
        <v>4000000000</v>
      </c>
      <c r="S202" s="5">
        <v>0</v>
      </c>
      <c r="T202" s="5">
        <v>2000000000</v>
      </c>
      <c r="U202" s="5">
        <v>5000000000</v>
      </c>
      <c r="V202" s="5">
        <v>0</v>
      </c>
      <c r="W202" s="5">
        <v>1000000000</v>
      </c>
    </row>
    <row r="203" spans="3:23" ht="15.5" x14ac:dyDescent="0.35">
      <c r="C203" t="s">
        <v>25</v>
      </c>
      <c r="I203" s="5">
        <v>189000000000</v>
      </c>
      <c r="J203" s="5">
        <v>193000000000</v>
      </c>
      <c r="K203" s="5">
        <v>195000000000</v>
      </c>
      <c r="L203" s="5">
        <v>195000000000</v>
      </c>
      <c r="M203" s="5">
        <v>191000000000</v>
      </c>
      <c r="N203" s="5">
        <v>192000000000</v>
      </c>
      <c r="O203" s="5">
        <v>179000000000</v>
      </c>
      <c r="P203" s="5">
        <v>170000000000</v>
      </c>
      <c r="Q203" s="5">
        <v>139000000000</v>
      </c>
      <c r="R203" s="5">
        <v>82000000000</v>
      </c>
      <c r="S203" s="5">
        <v>39000000000</v>
      </c>
      <c r="T203" s="5">
        <v>110000000000</v>
      </c>
      <c r="U203" s="5">
        <v>95000000000</v>
      </c>
      <c r="V203" s="5">
        <v>67000000000</v>
      </c>
      <c r="W203" s="5">
        <v>65000000000</v>
      </c>
    </row>
    <row r="204" spans="3:23" ht="15.5" x14ac:dyDescent="0.35">
      <c r="C204" t="s">
        <v>22</v>
      </c>
      <c r="I204" s="5">
        <v>187000000000</v>
      </c>
      <c r="J204" s="5">
        <v>188000000000</v>
      </c>
      <c r="K204" s="5">
        <v>191000000000</v>
      </c>
      <c r="L204" s="5">
        <v>194000000000</v>
      </c>
      <c r="M204" s="5">
        <v>189000000000</v>
      </c>
      <c r="N204" s="5">
        <v>188000000000</v>
      </c>
      <c r="O204" s="5">
        <v>174000000000</v>
      </c>
      <c r="P204" s="5">
        <v>165000000000</v>
      </c>
      <c r="Q204" s="5">
        <v>132000000000</v>
      </c>
      <c r="R204" s="5">
        <v>76000000000</v>
      </c>
      <c r="S204" s="5">
        <v>36000000000</v>
      </c>
      <c r="T204" s="5">
        <v>100000000000</v>
      </c>
      <c r="U204" s="5">
        <v>82000000000</v>
      </c>
      <c r="V204" s="5">
        <v>53000000000</v>
      </c>
      <c r="W204" s="5">
        <v>55000000000</v>
      </c>
    </row>
    <row r="205" spans="3:23" ht="15.5" x14ac:dyDescent="0.35">
      <c r="C205" t="s">
        <v>311</v>
      </c>
      <c r="I205" s="5">
        <v>239000000000</v>
      </c>
      <c r="J205" s="5">
        <v>256000000000</v>
      </c>
      <c r="K205" s="5">
        <v>272000000000</v>
      </c>
      <c r="L205" s="5">
        <v>71000000000</v>
      </c>
      <c r="M205" s="5">
        <v>96000000000</v>
      </c>
      <c r="N205" s="5">
        <v>117000000000</v>
      </c>
      <c r="O205" s="5">
        <v>190000000000</v>
      </c>
      <c r="P205" s="5">
        <v>210000000000</v>
      </c>
      <c r="Q205" s="5">
        <v>197000000000</v>
      </c>
      <c r="R205" s="5">
        <v>156000000000</v>
      </c>
      <c r="S205" s="5">
        <v>149000000000</v>
      </c>
      <c r="T205" s="5">
        <v>22000000000</v>
      </c>
      <c r="U205" s="5">
        <v>17000000000</v>
      </c>
      <c r="V205" s="5">
        <v>20000000000</v>
      </c>
      <c r="W205" s="5">
        <v>14000000000</v>
      </c>
    </row>
    <row r="206" spans="3:23" ht="15.5" x14ac:dyDescent="0.35">
      <c r="C206" t="s">
        <v>312</v>
      </c>
      <c r="I206" s="5">
        <v>-13000000000</v>
      </c>
      <c r="J206" s="5">
        <v>3000000000</v>
      </c>
      <c r="K206" s="5">
        <v>0</v>
      </c>
      <c r="L206" s="5">
        <v>-4000000000</v>
      </c>
      <c r="M206" s="5">
        <v>-1000000000</v>
      </c>
      <c r="N206" s="5">
        <v>-1000000000</v>
      </c>
      <c r="O206" s="5">
        <v>-12000000000</v>
      </c>
      <c r="P206" s="5">
        <v>-27000000000</v>
      </c>
      <c r="Q206" s="5">
        <v>-79000000000</v>
      </c>
      <c r="R206" s="5">
        <v>-8000000000</v>
      </c>
      <c r="S206" s="5">
        <v>-14000000000</v>
      </c>
      <c r="T206" s="5">
        <v>-21000000000</v>
      </c>
      <c r="U206" s="5">
        <v>6000000000</v>
      </c>
      <c r="V206" s="5">
        <v>10000000000</v>
      </c>
    </row>
    <row r="207" spans="3:23" ht="15.5" x14ac:dyDescent="0.35">
      <c r="C207" t="s">
        <v>313</v>
      </c>
      <c r="I207" s="5">
        <v>0</v>
      </c>
      <c r="J207" s="5">
        <v>0</v>
      </c>
      <c r="L207" s="5">
        <v>0</v>
      </c>
      <c r="M207" s="5">
        <v>0</v>
      </c>
      <c r="N207" s="5">
        <v>0</v>
      </c>
      <c r="O207" s="5">
        <v>-1000000000</v>
      </c>
      <c r="P207" s="5">
        <v>-7000000000</v>
      </c>
      <c r="Q207" s="5">
        <v>-1000000000</v>
      </c>
      <c r="R207" s="5">
        <v>-4000000000</v>
      </c>
      <c r="S207" s="5">
        <v>-1000000000</v>
      </c>
      <c r="T207" s="5">
        <v>-5000000000</v>
      </c>
      <c r="U207" s="5">
        <v>-6000000000</v>
      </c>
      <c r="V207" s="5">
        <v>0</v>
      </c>
    </row>
    <row r="208" spans="3:23" ht="15.5" x14ac:dyDescent="0.35">
      <c r="C208" t="s">
        <v>14</v>
      </c>
      <c r="I208" s="5">
        <v>-14000000000</v>
      </c>
      <c r="J208" s="5">
        <v>3000000000</v>
      </c>
      <c r="K208" s="5">
        <v>0</v>
      </c>
      <c r="L208" s="5">
        <v>-4000000000</v>
      </c>
      <c r="M208" s="5">
        <v>-1000000000</v>
      </c>
      <c r="N208" s="5">
        <v>-1000000000</v>
      </c>
      <c r="O208" s="5">
        <v>-13000000000</v>
      </c>
      <c r="P208" s="5">
        <v>-34000000000</v>
      </c>
      <c r="Q208" s="5">
        <v>-80000000000</v>
      </c>
      <c r="R208" s="5">
        <v>-12000000000</v>
      </c>
      <c r="S208" s="5">
        <v>-15000000000</v>
      </c>
      <c r="T208" s="5">
        <v>-27000000000</v>
      </c>
      <c r="U208" s="5">
        <v>0</v>
      </c>
      <c r="V208" s="5">
        <v>10000000000</v>
      </c>
    </row>
    <row r="209" spans="2:23" ht="15.5" x14ac:dyDescent="0.35">
      <c r="C209" t="s">
        <v>16</v>
      </c>
      <c r="I209" s="6">
        <v>-11.22</v>
      </c>
      <c r="J209" s="6">
        <v>2.35</v>
      </c>
      <c r="K209" s="6">
        <v>-0.28000000000000003</v>
      </c>
      <c r="L209" s="6">
        <v>-3.61</v>
      </c>
      <c r="M209" s="6">
        <v>-1.21</v>
      </c>
      <c r="N209" s="6">
        <v>-1.21</v>
      </c>
      <c r="O209" s="6">
        <v>-10.91</v>
      </c>
      <c r="P209" s="6">
        <v>-27.26</v>
      </c>
      <c r="Q209" s="6">
        <v>-64.91</v>
      </c>
      <c r="R209" s="6">
        <v>-9.76</v>
      </c>
      <c r="S209" s="6">
        <v>-12.35</v>
      </c>
      <c r="T209" s="6">
        <v>-21.69</v>
      </c>
      <c r="U209" s="6">
        <v>-0.23</v>
      </c>
      <c r="V209" s="6">
        <v>7.79</v>
      </c>
      <c r="W209" s="5">
        <v>0</v>
      </c>
    </row>
    <row r="211" spans="2:23" ht="15.5" x14ac:dyDescent="0.35">
      <c r="B211" t="s">
        <v>314</v>
      </c>
      <c r="C211" t="s">
        <v>315</v>
      </c>
      <c r="D211" s="5">
        <v>-6000000000</v>
      </c>
      <c r="E211" s="5">
        <v>-10000000000</v>
      </c>
      <c r="F211" s="5">
        <v>-539000000</v>
      </c>
      <c r="G211" s="5">
        <v>-10000000000</v>
      </c>
      <c r="H211" s="5">
        <v>-23000000000</v>
      </c>
      <c r="I211" s="5">
        <v>-23000000000</v>
      </c>
      <c r="J211" s="5">
        <v>-20000000000</v>
      </c>
      <c r="K211" s="5">
        <v>-10000000000</v>
      </c>
      <c r="L211" s="5">
        <v>-33000000000</v>
      </c>
      <c r="M211" s="5">
        <v>-22000000000</v>
      </c>
      <c r="N211" s="5">
        <v>-41000000000</v>
      </c>
      <c r="O211" s="5">
        <v>-26000000000</v>
      </c>
      <c r="P211" s="5">
        <v>13000000000</v>
      </c>
      <c r="Q211" s="5">
        <v>5000000000</v>
      </c>
    </row>
    <row r="212" spans="2:23" ht="15.5" x14ac:dyDescent="0.35">
      <c r="C212" t="s">
        <v>316</v>
      </c>
      <c r="H212" s="5">
        <v>-27000000000</v>
      </c>
      <c r="I212" s="5">
        <v>-23000000000</v>
      </c>
      <c r="J212" s="5">
        <v>-20000000000</v>
      </c>
      <c r="K212" s="5">
        <v>-10000000000</v>
      </c>
      <c r="L212" s="5">
        <v>-33000000000</v>
      </c>
      <c r="M212" s="5">
        <v>-22000000000</v>
      </c>
      <c r="N212" s="5">
        <v>-41000000000</v>
      </c>
      <c r="O212" s="5">
        <v>-26000000000</v>
      </c>
      <c r="P212" s="5">
        <v>13000000000</v>
      </c>
      <c r="Q212" s="5">
        <v>5000000000</v>
      </c>
    </row>
    <row r="213" spans="2:23" ht="15.5" x14ac:dyDescent="0.35">
      <c r="C213" t="s">
        <v>56</v>
      </c>
      <c r="D213" s="6">
        <v>-4.67</v>
      </c>
      <c r="E213" s="6">
        <v>-8.15</v>
      </c>
      <c r="F213" s="6">
        <v>-0.44</v>
      </c>
      <c r="G213" s="6">
        <v>-8.35</v>
      </c>
      <c r="H213" s="6">
        <v>-18.7</v>
      </c>
      <c r="I213" s="6">
        <v>-18.97</v>
      </c>
      <c r="J213" s="6">
        <v>-15.91</v>
      </c>
      <c r="K213" s="6">
        <v>-7.98</v>
      </c>
      <c r="L213" s="6">
        <v>-26.95</v>
      </c>
      <c r="M213" s="6">
        <v>-17.8</v>
      </c>
      <c r="N213" s="6">
        <v>-33.69</v>
      </c>
      <c r="O213" s="6">
        <v>-20.72</v>
      </c>
      <c r="P213" s="6">
        <v>10.95</v>
      </c>
      <c r="Q213" s="6">
        <v>3.83</v>
      </c>
    </row>
    <row r="214" spans="2:23" ht="15.5" x14ac:dyDescent="0.35">
      <c r="C214" t="s">
        <v>319</v>
      </c>
      <c r="H214" s="6">
        <v>-21.61</v>
      </c>
      <c r="I214" s="6">
        <v>-18.97</v>
      </c>
      <c r="J214" s="6">
        <v>-15.91</v>
      </c>
      <c r="K214" s="6">
        <v>-7.98</v>
      </c>
      <c r="L214" s="6">
        <v>-26.95</v>
      </c>
      <c r="M214" s="6">
        <v>-17.8</v>
      </c>
      <c r="N214" s="6">
        <v>-33.69</v>
      </c>
      <c r="O214" s="6">
        <v>-20.72</v>
      </c>
      <c r="P214" s="6">
        <v>10.95</v>
      </c>
      <c r="Q214" s="6">
        <v>3.83</v>
      </c>
    </row>
    <row r="215" spans="2:23" ht="15.5" x14ac:dyDescent="0.35">
      <c r="C215" t="s">
        <v>322</v>
      </c>
      <c r="D215" s="5">
        <v>17000000000</v>
      </c>
      <c r="E215" s="5">
        <v>29000000000</v>
      </c>
      <c r="F215" s="5">
        <v>31000000000</v>
      </c>
      <c r="G215" s="5">
        <v>28000000000</v>
      </c>
      <c r="H215" s="5">
        <v>67000000000</v>
      </c>
      <c r="I215" s="5">
        <v>117000000000</v>
      </c>
      <c r="J215" s="5">
        <v>146000000000</v>
      </c>
      <c r="K215" s="5">
        <v>99000000000</v>
      </c>
      <c r="L215" s="5">
        <v>115000000000</v>
      </c>
      <c r="M215" s="5">
        <v>94000000000</v>
      </c>
      <c r="N215" s="5">
        <v>103000000000</v>
      </c>
      <c r="O215" s="5">
        <v>151000000000</v>
      </c>
      <c r="P215" s="5">
        <v>281000000000</v>
      </c>
      <c r="Q215" s="5">
        <v>233000000000</v>
      </c>
    </row>
    <row r="216" spans="2:23" ht="15.5" x14ac:dyDescent="0.35">
      <c r="C216" t="s">
        <v>323</v>
      </c>
      <c r="H216" s="5">
        <v>105000000000</v>
      </c>
      <c r="I216" s="5">
        <v>117000000000</v>
      </c>
      <c r="J216" s="5">
        <v>146000000000</v>
      </c>
      <c r="K216" s="5">
        <v>99000000000</v>
      </c>
      <c r="L216" s="5">
        <v>115000000000</v>
      </c>
      <c r="M216" s="5">
        <v>94000000000</v>
      </c>
      <c r="N216" s="5">
        <v>103000000000</v>
      </c>
      <c r="O216" s="5">
        <v>151000000000</v>
      </c>
      <c r="P216" s="5">
        <v>281000000000</v>
      </c>
      <c r="Q216" s="5">
        <v>233000000000</v>
      </c>
    </row>
    <row r="217" spans="2:23" ht="15.5" x14ac:dyDescent="0.35">
      <c r="C217" t="s">
        <v>327</v>
      </c>
      <c r="I217" s="6">
        <v>-7.43</v>
      </c>
    </row>
    <row r="218" spans="2:23" ht="15.5" x14ac:dyDescent="0.35">
      <c r="C218" t="s">
        <v>328</v>
      </c>
      <c r="I218" s="6">
        <v>-6.43</v>
      </c>
    </row>
    <row r="219" spans="2:23" ht="15.5" x14ac:dyDescent="0.35">
      <c r="C219" t="s">
        <v>329</v>
      </c>
      <c r="I219" s="6">
        <v>7.49</v>
      </c>
    </row>
    <row r="220" spans="2:23" ht="15.5" x14ac:dyDescent="0.35">
      <c r="C220" t="s">
        <v>330</v>
      </c>
      <c r="I220" s="6">
        <v>-0.15539999999999998</v>
      </c>
    </row>
    <row r="221" spans="2:23" ht="15.5" x14ac:dyDescent="0.35">
      <c r="C221" t="s">
        <v>331</v>
      </c>
      <c r="I221" s="6">
        <v>1.63</v>
      </c>
    </row>
    <row r="222" spans="2:23" ht="15.5" x14ac:dyDescent="0.35">
      <c r="C222" t="s">
        <v>332</v>
      </c>
      <c r="I222" s="6">
        <v>1.08</v>
      </c>
    </row>
    <row r="223" spans="2:23" ht="15.5" x14ac:dyDescent="0.35">
      <c r="C223" t="s">
        <v>333</v>
      </c>
      <c r="I223" s="6">
        <v>-9.66</v>
      </c>
    </row>
    <row r="224" spans="2:23" ht="15.5" x14ac:dyDescent="0.35">
      <c r="C224" t="s">
        <v>334</v>
      </c>
      <c r="I224" s="6">
        <v>-9.49</v>
      </c>
    </row>
    <row r="225" spans="3:9" ht="15.5" x14ac:dyDescent="0.35">
      <c r="C225" t="s">
        <v>335</v>
      </c>
      <c r="I225" s="6">
        <v>-51.56</v>
      </c>
    </row>
    <row r="226" spans="3:9" ht="15.5" x14ac:dyDescent="0.35">
      <c r="C226" t="s">
        <v>336</v>
      </c>
      <c r="I226" s="6">
        <v>-65.790000000000006</v>
      </c>
    </row>
    <row r="227" spans="3:9" ht="15.5" x14ac:dyDescent="0.35">
      <c r="C227" t="s">
        <v>339</v>
      </c>
      <c r="I227" s="6">
        <v>-21.61</v>
      </c>
    </row>
    <row r="228" spans="3:9" ht="15.5" x14ac:dyDescent="0.35">
      <c r="C228" t="s">
        <v>340</v>
      </c>
      <c r="I228" s="6">
        <v>-18.7</v>
      </c>
    </row>
    <row r="229" spans="3:9" ht="15.5" x14ac:dyDescent="0.35">
      <c r="C229" t="s">
        <v>341</v>
      </c>
      <c r="I229" s="6">
        <v>85.11</v>
      </c>
    </row>
    <row r="230" spans="3:9" ht="15.5" x14ac:dyDescent="0.35">
      <c r="C230" t="s">
        <v>342</v>
      </c>
      <c r="D230" s="6">
        <v>2.0099999999999998</v>
      </c>
    </row>
    <row r="231" spans="3:9" ht="15.5" x14ac:dyDescent="0.35">
      <c r="C231" t="s">
        <v>343</v>
      </c>
      <c r="I231" s="6">
        <v>129.18</v>
      </c>
    </row>
    <row r="232" spans="3:9" ht="15.5" x14ac:dyDescent="0.35">
      <c r="C232" t="s">
        <v>344</v>
      </c>
      <c r="I232" s="6">
        <v>-14.65</v>
      </c>
    </row>
    <row r="233" spans="3:9" ht="15.5" x14ac:dyDescent="0.35">
      <c r="C233" t="s">
        <v>345</v>
      </c>
      <c r="D233" s="6">
        <v>2.76</v>
      </c>
    </row>
    <row r="234" spans="3:9" ht="15.5" x14ac:dyDescent="0.35">
      <c r="C234" t="s">
        <v>346</v>
      </c>
      <c r="D234" s="6">
        <v>0.71</v>
      </c>
    </row>
    <row r="235" spans="3:9" ht="15.5" x14ac:dyDescent="0.35">
      <c r="C235" t="s">
        <v>347</v>
      </c>
      <c r="D235" s="6">
        <v>1.18</v>
      </c>
    </row>
    <row r="236" spans="3:9" ht="15.5" x14ac:dyDescent="0.35">
      <c r="C236" t="s">
        <v>348</v>
      </c>
      <c r="D236" s="6">
        <v>1.1200000000000001</v>
      </c>
    </row>
    <row r="237" spans="3:9" ht="15.5" x14ac:dyDescent="0.35">
      <c r="C237" t="s">
        <v>349</v>
      </c>
      <c r="D237" s="6">
        <v>3.16</v>
      </c>
    </row>
    <row r="238" spans="3:9" ht="15.5" x14ac:dyDescent="0.35">
      <c r="C238" t="s">
        <v>350</v>
      </c>
      <c r="D238" s="6">
        <v>0.28000000000000003</v>
      </c>
    </row>
    <row r="239" spans="3:9" ht="15.5" x14ac:dyDescent="0.35">
      <c r="C239" t="s">
        <v>351</v>
      </c>
      <c r="D239" s="6">
        <v>4.16</v>
      </c>
    </row>
    <row r="240" spans="3:9" ht="15.5" x14ac:dyDescent="0.35">
      <c r="C240" t="s">
        <v>352</v>
      </c>
      <c r="I240" s="6">
        <v>-0.59</v>
      </c>
    </row>
    <row r="241" spans="3:9" ht="15.5" x14ac:dyDescent="0.35">
      <c r="C241" t="s">
        <v>12</v>
      </c>
      <c r="D241" s="5">
        <v>-3000000000</v>
      </c>
    </row>
    <row r="242" spans="3:9" ht="15.5" x14ac:dyDescent="0.35">
      <c r="C242" t="s">
        <v>353</v>
      </c>
      <c r="I242" s="6">
        <v>-0.33</v>
      </c>
    </row>
    <row r="243" spans="3:9" ht="15.5" x14ac:dyDescent="0.35">
      <c r="C243" t="s">
        <v>354</v>
      </c>
      <c r="I243" s="6">
        <v>-4.0199999999999993E-2</v>
      </c>
    </row>
    <row r="244" spans="3:9" ht="15.5" x14ac:dyDescent="0.35">
      <c r="C244" t="s">
        <v>355</v>
      </c>
      <c r="I244" s="6">
        <v>-0.1673</v>
      </c>
    </row>
    <row r="245" spans="3:9" ht="15.5" x14ac:dyDescent="0.35">
      <c r="C245" t="s">
        <v>356</v>
      </c>
      <c r="I245" s="6">
        <v>-1.3100000000000001E-2</v>
      </c>
    </row>
    <row r="246" spans="3:9" ht="15.5" x14ac:dyDescent="0.35">
      <c r="C246" t="s">
        <v>357</v>
      </c>
      <c r="I246" s="6">
        <v>-1.78E-2</v>
      </c>
    </row>
    <row r="247" spans="3:9" ht="15.5" x14ac:dyDescent="0.35">
      <c r="C247" t="s">
        <v>358</v>
      </c>
      <c r="D247" s="6">
        <v>257.97000000000003</v>
      </c>
    </row>
    <row r="248" spans="3:9" ht="15.5" x14ac:dyDescent="0.35">
      <c r="C248" t="s">
        <v>359</v>
      </c>
      <c r="D248" s="6">
        <v>1995.2</v>
      </c>
    </row>
    <row r="249" spans="3:9" ht="15.5" x14ac:dyDescent="0.35">
      <c r="C249" t="s">
        <v>360</v>
      </c>
      <c r="D249" s="6">
        <v>103.66</v>
      </c>
    </row>
    <row r="250" spans="3:9" ht="15.5" x14ac:dyDescent="0.35">
      <c r="C250" t="s">
        <v>361</v>
      </c>
      <c r="D250" s="6">
        <v>2149.5100000000002</v>
      </c>
    </row>
    <row r="251" spans="3:9" ht="15.5" x14ac:dyDescent="0.35">
      <c r="C251" t="s">
        <v>362</v>
      </c>
      <c r="D251" s="6">
        <v>0.35</v>
      </c>
    </row>
    <row r="252" spans="3:9" ht="15.5" x14ac:dyDescent="0.35">
      <c r="C252" t="s">
        <v>363</v>
      </c>
      <c r="I252" s="6">
        <v>0.16</v>
      </c>
    </row>
    <row r="253" spans="3:9" ht="15.5" x14ac:dyDescent="0.35">
      <c r="C253" t="s">
        <v>364</v>
      </c>
      <c r="I253" s="6">
        <v>0.28999999999999998</v>
      </c>
    </row>
    <row r="254" spans="3:9" ht="15.5" x14ac:dyDescent="0.35">
      <c r="C254" t="s">
        <v>52</v>
      </c>
      <c r="I254" s="5">
        <v>171000000000</v>
      </c>
    </row>
    <row r="255" spans="3:9" ht="15.5" x14ac:dyDescent="0.35">
      <c r="C255" t="s">
        <v>365</v>
      </c>
      <c r="I255" s="5">
        <v>356000000000</v>
      </c>
    </row>
    <row r="256" spans="3:9" ht="15.5" x14ac:dyDescent="0.35">
      <c r="C256" t="s">
        <v>366</v>
      </c>
      <c r="I256" s="5">
        <v>1230000000</v>
      </c>
    </row>
    <row r="257" spans="3:9" ht="15.5" x14ac:dyDescent="0.35">
      <c r="C257" t="s">
        <v>367</v>
      </c>
      <c r="I257" s="6">
        <v>0.43530000000000002</v>
      </c>
    </row>
    <row r="258" spans="3:9" ht="15.5" x14ac:dyDescent="0.35">
      <c r="C258" t="s">
        <v>368</v>
      </c>
      <c r="D258" s="6">
        <v>0.25</v>
      </c>
    </row>
    <row r="259" spans="3:9" ht="15.5" x14ac:dyDescent="0.35">
      <c r="C259" t="s">
        <v>369</v>
      </c>
      <c r="D259" s="6">
        <v>-0.1661</v>
      </c>
    </row>
    <row r="260" spans="3:9" ht="15.5" x14ac:dyDescent="0.35">
      <c r="C260" t="s">
        <v>370</v>
      </c>
      <c r="D260" s="6">
        <v>-0.34389999999999998</v>
      </c>
    </row>
    <row r="261" spans="3:9" ht="15.5" x14ac:dyDescent="0.35">
      <c r="C261" t="s">
        <v>371</v>
      </c>
      <c r="D261" s="6">
        <v>-0.4194</v>
      </c>
    </row>
    <row r="262" spans="3:9" ht="15.5" x14ac:dyDescent="0.35">
      <c r="C262" t="s">
        <v>372</v>
      </c>
      <c r="D262" s="6">
        <v>-0.41259999999999997</v>
      </c>
    </row>
    <row r="263" spans="3:9" ht="15.5" x14ac:dyDescent="0.35">
      <c r="C263" t="s">
        <v>373</v>
      </c>
      <c r="D263" s="6">
        <v>-1.2903</v>
      </c>
    </row>
    <row r="264" spans="3:9" ht="15.5" x14ac:dyDescent="0.35">
      <c r="C264" t="s">
        <v>377</v>
      </c>
      <c r="I264" s="5">
        <v>4</v>
      </c>
    </row>
    <row r="265" spans="3:9" ht="15.5" x14ac:dyDescent="0.35">
      <c r="C265" t="s">
        <v>378</v>
      </c>
      <c r="I265" s="6">
        <v>0.98</v>
      </c>
    </row>
    <row r="266" spans="3:9" ht="15.5" x14ac:dyDescent="0.35">
      <c r="C266" t="s">
        <v>379</v>
      </c>
      <c r="I266" s="6">
        <v>0.18</v>
      </c>
    </row>
    <row r="267" spans="3:9" ht="15.5" x14ac:dyDescent="0.35">
      <c r="C267" t="s">
        <v>381</v>
      </c>
      <c r="I267" s="6">
        <v>0.02</v>
      </c>
    </row>
    <row r="268" spans="3:9" ht="15.5" x14ac:dyDescent="0.35">
      <c r="C268" t="s">
        <v>382</v>
      </c>
      <c r="I268" s="6">
        <v>0.45</v>
      </c>
    </row>
    <row r="269" spans="3:9" ht="15.5" x14ac:dyDescent="0.35">
      <c r="C269" t="s">
        <v>383</v>
      </c>
      <c r="I269" s="6">
        <v>0.53</v>
      </c>
    </row>
    <row r="270" spans="3:9" ht="15.5" x14ac:dyDescent="0.35">
      <c r="C270" t="s">
        <v>384</v>
      </c>
      <c r="I270" s="6">
        <v>0.49</v>
      </c>
    </row>
    <row r="271" spans="3:9" ht="15.5" x14ac:dyDescent="0.35">
      <c r="C271" t="s">
        <v>385</v>
      </c>
      <c r="I271" s="5">
        <v>105000000000</v>
      </c>
    </row>
    <row r="272" spans="3:9" ht="15.5" x14ac:dyDescent="0.35">
      <c r="C272" t="s">
        <v>386</v>
      </c>
      <c r="I272" s="5">
        <v>25000000000</v>
      </c>
    </row>
    <row r="273" spans="3:9" ht="15.5" x14ac:dyDescent="0.35">
      <c r="C273" t="s">
        <v>387</v>
      </c>
      <c r="I273" s="5">
        <v>-2000000000</v>
      </c>
    </row>
    <row r="274" spans="3:9" ht="15.5" x14ac:dyDescent="0.35">
      <c r="C274" t="s">
        <v>388</v>
      </c>
      <c r="I274" s="5">
        <v>-27000000000</v>
      </c>
    </row>
    <row r="275" spans="3:9" ht="15.5" x14ac:dyDescent="0.35">
      <c r="C275" t="s">
        <v>389</v>
      </c>
      <c r="D275" s="5">
        <v>2000000000</v>
      </c>
    </row>
    <row r="276" spans="3:9" ht="15.5" x14ac:dyDescent="0.35">
      <c r="C276" t="s">
        <v>390</v>
      </c>
      <c r="D276" s="5">
        <v>662000000000</v>
      </c>
    </row>
    <row r="277" spans="3:9" ht="15.5" x14ac:dyDescent="0.35">
      <c r="C277" t="s">
        <v>391</v>
      </c>
      <c r="D277" s="5">
        <v>503000000000</v>
      </c>
    </row>
    <row r="278" spans="3:9" ht="15.5" x14ac:dyDescent="0.35">
      <c r="C278" t="s">
        <v>299</v>
      </c>
      <c r="D278" s="5">
        <v>236000000000</v>
      </c>
    </row>
    <row r="279" spans="3:9" ht="15.5" x14ac:dyDescent="0.35">
      <c r="C279" t="s">
        <v>298</v>
      </c>
      <c r="I279" s="5">
        <v>159000000000</v>
      </c>
    </row>
    <row r="280" spans="3:9" ht="15.5" x14ac:dyDescent="0.35">
      <c r="C280" t="s">
        <v>297</v>
      </c>
      <c r="D280" s="5">
        <v>179000000000</v>
      </c>
    </row>
    <row r="281" spans="3:9" ht="15.5" x14ac:dyDescent="0.35">
      <c r="C281" t="s">
        <v>296</v>
      </c>
      <c r="D281" s="5">
        <v>9000000000</v>
      </c>
    </row>
    <row r="282" spans="3:9" ht="15.5" x14ac:dyDescent="0.35">
      <c r="C282" t="s">
        <v>23</v>
      </c>
      <c r="D282" s="5">
        <v>188000000000</v>
      </c>
    </row>
    <row r="283" spans="3:9" ht="15.5" x14ac:dyDescent="0.35">
      <c r="C283" t="s">
        <v>20</v>
      </c>
      <c r="D283" s="5">
        <v>185000000000</v>
      </c>
    </row>
    <row r="284" spans="3:9" ht="15.5" x14ac:dyDescent="0.35">
      <c r="C284" t="s">
        <v>392</v>
      </c>
      <c r="I284" s="5">
        <v>159000000000</v>
      </c>
    </row>
    <row r="285" spans="3:9" ht="15.5" x14ac:dyDescent="0.35">
      <c r="C285" t="s">
        <v>393</v>
      </c>
      <c r="I285" s="5">
        <v>-18000000000</v>
      </c>
    </row>
    <row r="286" spans="3:9" ht="15.5" x14ac:dyDescent="0.35">
      <c r="C286" t="s">
        <v>394</v>
      </c>
      <c r="I286" s="5">
        <v>25000000000</v>
      </c>
    </row>
    <row r="287" spans="3:9" ht="15.5" x14ac:dyDescent="0.35">
      <c r="C287" t="s">
        <v>395</v>
      </c>
      <c r="I287" s="5">
        <v>-9000000000</v>
      </c>
    </row>
    <row r="288" spans="3:9" ht="15.5" x14ac:dyDescent="0.35">
      <c r="C288" t="s">
        <v>396</v>
      </c>
      <c r="I288" s="5">
        <v>0</v>
      </c>
    </row>
    <row r="289" spans="3:9" ht="15.5" x14ac:dyDescent="0.35">
      <c r="C289" t="s">
        <v>397</v>
      </c>
      <c r="I289" s="5">
        <v>-18000000000</v>
      </c>
    </row>
  </sheetData>
  <pageMargins left="0.7" right="0.7" top="0.75" bottom="0.75" header="0.3" footer="0.3"/>
  <ignoredErrors>
    <ignoredError sqref="A1:W290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1643</v>
      </c>
      <c r="D2" s="2" vm="404">
        <f ca="1">IFERROR(_xlfn.STOCKHISTORY("XIDX:" &amp; $C$1, D3, , 0, 0, 1), "Libur")</f>
        <v>134</v>
      </c>
      <c r="H2" s="2" vm="404">
        <f ca="1">IFERROR(INDEX(D2:G2,COUNT(D2:G2)),"")</f>
        <v>134</v>
      </c>
      <c r="I2" s="2" vm="194">
        <f t="shared" ref="I2:Z2" ca="1" si="0">IFERROR(_xlfn.STOCKHISTORY("XIDX:" &amp; $C$1, I1, , 0, 0, 1), "Libur")</f>
        <v>190</v>
      </c>
      <c r="J2" s="2" vm="409">
        <f t="shared" ca="1" si="0"/>
        <v>168</v>
      </c>
      <c r="K2" s="2" vm="410">
        <f t="shared" ca="1" si="0"/>
        <v>128</v>
      </c>
      <c r="L2" s="2" vm="411">
        <f t="shared" ca="1" si="0"/>
        <v>172</v>
      </c>
      <c r="M2" s="2" vm="412">
        <f t="shared" ca="1" si="0"/>
        <v>312</v>
      </c>
      <c r="N2" s="2" vm="413">
        <f t="shared" ca="1" si="0"/>
        <v>224</v>
      </c>
      <c r="O2" s="2" t="str">
        <f t="shared" ca="1" si="0"/>
        <v>Libur</v>
      </c>
      <c r="P2" s="2" vm="414">
        <f t="shared" ca="1" si="0"/>
        <v>242</v>
      </c>
      <c r="Q2" s="2" vm="415">
        <f t="shared" ca="1" si="0"/>
        <v>306</v>
      </c>
      <c r="R2" s="2" vm="416">
        <f t="shared" ca="1" si="0"/>
        <v>360</v>
      </c>
      <c r="S2" s="2" t="str">
        <f t="shared" ca="1" si="0"/>
        <v>Libur</v>
      </c>
      <c r="T2" s="2" vm="417">
        <f t="shared" ca="1" si="0"/>
        <v>680</v>
      </c>
      <c r="U2" s="2" vm="418">
        <f t="shared" ca="1" si="0"/>
        <v>445</v>
      </c>
      <c r="V2" s="2" vm="306">
        <f t="shared" ca="1" si="0"/>
        <v>710</v>
      </c>
      <c r="W2" s="2" t="str">
        <f t="shared" ca="1" si="0"/>
        <v>Libur</v>
      </c>
      <c r="X2" s="2" vm="291">
        <f t="shared" ca="1" si="0"/>
        <v>186</v>
      </c>
      <c r="Y2" s="2" vm="419">
        <f t="shared" ca="1" si="0"/>
        <v>200</v>
      </c>
      <c r="Z2" s="2" vm="279">
        <f t="shared" ca="1" si="0"/>
        <v>250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118927469000</v>
      </c>
      <c r="H4" s="2">
        <f>IFERROR(SUM(D4:G4)*(4/MAX(1,COUNT(D4:G4))),"")</f>
        <v>475709876000</v>
      </c>
      <c r="I4" s="2">
        <f t="shared" ref="I4:Z4" si="1">IFERROR(INDEX(I51:I500,MATCH($C$4,$C$51:$C$500,0)),"")</f>
        <v>507155984000</v>
      </c>
      <c r="J4" s="2">
        <f t="shared" si="1"/>
        <v>511558731000</v>
      </c>
      <c r="K4" s="2">
        <f t="shared" si="1"/>
        <v>433200487000</v>
      </c>
      <c r="L4" s="2">
        <f t="shared" si="1"/>
        <v>330155372000</v>
      </c>
      <c r="M4" s="2">
        <f t="shared" si="1"/>
        <v>290570233000</v>
      </c>
      <c r="N4" s="2">
        <f t="shared" si="1"/>
        <v>324131001000</v>
      </c>
      <c r="O4" s="2">
        <f t="shared" si="1"/>
        <v>461440807000</v>
      </c>
      <c r="P4" s="2">
        <f t="shared" si="1"/>
        <v>379418062000</v>
      </c>
      <c r="Q4" s="2">
        <f t="shared" si="1"/>
        <v>445956264000</v>
      </c>
      <c r="R4" s="2">
        <f t="shared" si="1"/>
        <v>754737513000</v>
      </c>
      <c r="S4" s="2">
        <f t="shared" si="1"/>
        <v>842706924000</v>
      </c>
      <c r="T4" s="2">
        <f t="shared" si="1"/>
        <v>1287984466000</v>
      </c>
      <c r="U4" s="2">
        <f t="shared" si="1"/>
        <v>829383362000</v>
      </c>
      <c r="V4" s="2">
        <f t="shared" si="1"/>
        <v>845718621000</v>
      </c>
      <c r="W4" s="2">
        <f t="shared" si="1"/>
        <v>418674256293</v>
      </c>
      <c r="X4" s="2">
        <f t="shared" si="1"/>
        <v>348907476419</v>
      </c>
      <c r="Y4" s="2">
        <f t="shared" si="1"/>
        <v>314355357529</v>
      </c>
      <c r="Z4" s="2">
        <f t="shared" si="1"/>
        <v>371712663749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-63962118000</v>
      </c>
      <c r="H5" s="2">
        <f>IFERROR(SUM(D5:G5)*(4/MAX(1,COUNT(D5:G5))),"")</f>
        <v>-255848472000</v>
      </c>
      <c r="I5" s="2">
        <f t="shared" ref="I5:Z5" si="2">IFERROR(INDEX(I51:I500,MATCH($C$5,$C$51:$C$500,0)),"")</f>
        <v>-260483711000</v>
      </c>
      <c r="J5" s="2">
        <f t="shared" si="2"/>
        <v>-296367035000</v>
      </c>
      <c r="K5" s="2">
        <f t="shared" si="2"/>
        <v>-343812125000</v>
      </c>
      <c r="L5" s="2">
        <f t="shared" si="2"/>
        <v>-420930820000</v>
      </c>
      <c r="M5" s="2">
        <f t="shared" si="2"/>
        <v>-410816302000</v>
      </c>
      <c r="N5" s="2">
        <f t="shared" si="2"/>
        <v>-401012573000</v>
      </c>
      <c r="O5" s="2">
        <f t="shared" si="2"/>
        <v>-260780563000</v>
      </c>
      <c r="P5" s="2">
        <f t="shared" si="2"/>
        <v>16451309000</v>
      </c>
      <c r="Q5" s="2">
        <f t="shared" si="2"/>
        <v>31061972000</v>
      </c>
      <c r="R5" s="2">
        <f t="shared" si="2"/>
        <v>192215390000</v>
      </c>
      <c r="S5" s="2">
        <f t="shared" si="2"/>
        <v>179012698000</v>
      </c>
      <c r="T5" s="2">
        <f t="shared" si="2"/>
        <v>408113381000</v>
      </c>
      <c r="U5" s="2">
        <f t="shared" si="2"/>
        <v>176897815000</v>
      </c>
      <c r="V5" s="2">
        <f t="shared" si="2"/>
        <v>180373133000</v>
      </c>
      <c r="W5" s="2">
        <f t="shared" si="2"/>
        <v>61076589057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1117710672000</v>
      </c>
      <c r="H6" s="2">
        <f>IFERROR(INDEX(D6:G6,COUNT(D6:G6)),"")</f>
        <v>1117710672000</v>
      </c>
      <c r="I6" s="2">
        <f t="shared" ref="I6:Z6" si="3">IFERROR(INDEX(I51:I500,MATCH($C$6,$C$51:$C$500,0)),"")</f>
        <v>1181673501000</v>
      </c>
      <c r="J6" s="2">
        <f t="shared" si="3"/>
        <v>1442159377000</v>
      </c>
      <c r="K6" s="2">
        <f t="shared" si="3"/>
        <v>1738529107000</v>
      </c>
      <c r="L6" s="2">
        <f t="shared" si="3"/>
        <v>2082346272000</v>
      </c>
      <c r="M6" s="2">
        <f t="shared" si="3"/>
        <v>2503287462000</v>
      </c>
      <c r="N6" s="2">
        <f t="shared" si="3"/>
        <v>2914108781000</v>
      </c>
      <c r="O6" s="2">
        <f t="shared" si="3"/>
        <v>3315128311000</v>
      </c>
      <c r="P6" s="2">
        <f t="shared" si="3"/>
        <v>3575915015000</v>
      </c>
      <c r="Q6" s="2">
        <f t="shared" si="3"/>
        <v>3559467424000</v>
      </c>
      <c r="R6" s="2">
        <f t="shared" si="3"/>
        <v>3623348540000</v>
      </c>
      <c r="S6" s="2">
        <f t="shared" si="3"/>
        <v>3428403826000</v>
      </c>
      <c r="T6" s="2">
        <f t="shared" si="3"/>
        <v>3246828439000</v>
      </c>
      <c r="U6" s="2">
        <f t="shared" si="3"/>
        <v>2926677760000</v>
      </c>
      <c r="V6" s="2">
        <f t="shared" si="3"/>
        <v>2837716716000</v>
      </c>
      <c r="W6" s="2">
        <f t="shared" si="3"/>
        <v>2243436383551</v>
      </c>
      <c r="X6" s="2">
        <f t="shared" si="3"/>
        <v>739010027164</v>
      </c>
      <c r="Y6" s="2">
        <f t="shared" si="3"/>
        <v>665623160692</v>
      </c>
      <c r="Z6" s="2">
        <f t="shared" si="3"/>
        <v>638521765425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3.14</v>
      </c>
      <c r="H7" s="3">
        <f>IFERROR(INDEX(D7:G7,COUNT(D7:G7)),"")</f>
        <v>3.14</v>
      </c>
      <c r="I7" s="3">
        <f t="shared" ref="I7:Z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3.14</v>
      </c>
      <c r="O7" s="3">
        <f t="shared" si="4"/>
        <v>3.14</v>
      </c>
      <c r="P7" s="3">
        <f t="shared" si="4"/>
        <v>3.14</v>
      </c>
      <c r="Q7" s="3">
        <f t="shared" si="4"/>
        <v>3.14</v>
      </c>
      <c r="R7" s="3">
        <f t="shared" si="4"/>
        <v>3.14</v>
      </c>
      <c r="S7" s="3">
        <f t="shared" si="4"/>
        <v>3.14</v>
      </c>
      <c r="T7" s="3">
        <f t="shared" si="4"/>
        <v>3.14</v>
      </c>
      <c r="U7" s="3">
        <f t="shared" si="4"/>
        <v>3.14</v>
      </c>
      <c r="V7" s="3">
        <f t="shared" si="4"/>
        <v>3.14</v>
      </c>
      <c r="W7" s="3">
        <f t="shared" si="4"/>
        <v>2.86</v>
      </c>
      <c r="X7" s="3">
        <f t="shared" si="4"/>
        <v>2.86</v>
      </c>
      <c r="Y7" s="3">
        <f t="shared" si="4"/>
        <v>2.86</v>
      </c>
      <c r="Z7" s="3">
        <f t="shared" si="4"/>
        <v>2.86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36000000000</v>
      </c>
      <c r="J8" s="2">
        <f t="shared" si="5"/>
        <v>36000000000</v>
      </c>
      <c r="K8" s="2">
        <f t="shared" si="5"/>
        <v>27000000000</v>
      </c>
      <c r="L8" s="2">
        <f t="shared" si="5"/>
        <v>-92000000000</v>
      </c>
      <c r="M8" s="2">
        <f t="shared" si="5"/>
        <v>-157000000000</v>
      </c>
      <c r="N8" s="2">
        <f t="shared" si="5"/>
        <v>-89000000000</v>
      </c>
      <c r="O8" s="2">
        <f t="shared" si="5"/>
        <v>-252000000000</v>
      </c>
      <c r="P8" s="2">
        <f t="shared" si="5"/>
        <v>-173000000000</v>
      </c>
      <c r="Q8" s="2">
        <f t="shared" si="5"/>
        <v>-119000000000</v>
      </c>
      <c r="R8" s="2">
        <f t="shared" si="5"/>
        <v>142000000000</v>
      </c>
      <c r="S8" s="2">
        <f t="shared" si="5"/>
        <v>-101000000000</v>
      </c>
      <c r="T8" s="2">
        <f t="shared" si="5"/>
        <v>19000000000</v>
      </c>
      <c r="U8" s="2">
        <f t="shared" si="5"/>
        <v>-94000000000</v>
      </c>
      <c r="V8" s="2">
        <f t="shared" si="5"/>
        <v>79000000000</v>
      </c>
      <c r="W8" s="2">
        <f t="shared" si="5"/>
        <v>-36000000000</v>
      </c>
      <c r="X8" s="2">
        <f t="shared" si="5"/>
        <v>58000000000</v>
      </c>
      <c r="Y8" s="2">
        <f t="shared" si="5"/>
        <v>-71000000000</v>
      </c>
      <c r="Z8" s="2">
        <f t="shared" si="5"/>
        <v>-258000000000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0.18</v>
      </c>
      <c r="H9" s="3">
        <f>IFERROR(INDEX(D9:G9,COUNT(D9:G9)),"")</f>
        <v>0.18</v>
      </c>
      <c r="I9" s="3">
        <f t="shared" ref="I9:Z9" si="6">IFERROR(INDEX(I51:I500,MATCH($C$9,$C$51:$C$500,0)),"")</f>
        <v>11.5</v>
      </c>
      <c r="J9" s="3">
        <f t="shared" si="6"/>
        <v>11.54</v>
      </c>
      <c r="K9" s="3">
        <f t="shared" si="6"/>
        <v>8.5399999999999991</v>
      </c>
      <c r="L9" s="3">
        <f t="shared" si="6"/>
        <v>-29.19</v>
      </c>
      <c r="M9" s="3">
        <f t="shared" si="6"/>
        <v>-50.09</v>
      </c>
      <c r="N9" s="3">
        <f t="shared" si="6"/>
        <v>-28.2</v>
      </c>
      <c r="O9" s="3">
        <f t="shared" si="6"/>
        <v>-80.36</v>
      </c>
      <c r="P9" s="3">
        <f t="shared" si="6"/>
        <v>-54.97</v>
      </c>
      <c r="Q9" s="3">
        <f t="shared" si="6"/>
        <v>-37.869999999999997</v>
      </c>
      <c r="R9" s="3">
        <f t="shared" si="6"/>
        <v>45.17</v>
      </c>
      <c r="S9" s="3">
        <f t="shared" si="6"/>
        <v>-32.229999999999997</v>
      </c>
      <c r="T9" s="3">
        <f t="shared" si="6"/>
        <v>6.19</v>
      </c>
      <c r="U9" s="3">
        <f t="shared" si="6"/>
        <v>-30.04</v>
      </c>
      <c r="V9" s="3">
        <f t="shared" si="6"/>
        <v>25.03</v>
      </c>
      <c r="W9" s="3">
        <f t="shared" si="6"/>
        <v>-12.59</v>
      </c>
      <c r="X9" s="3">
        <f t="shared" si="6"/>
        <v>20.29</v>
      </c>
      <c r="Y9" s="3">
        <f t="shared" si="6"/>
        <v>-24.76</v>
      </c>
      <c r="Z9" s="3">
        <f t="shared" si="6"/>
        <v>-90.32</v>
      </c>
    </row>
    <row r="10" spans="1:26" ht="15.5" x14ac:dyDescent="0.35">
      <c r="C10" t="s">
        <v>17</v>
      </c>
      <c r="D10" s="3">
        <f ca="1">IFERROR(IF(D9=0,"",D2/D9),"")</f>
        <v>744.44444444444446</v>
      </c>
      <c r="I10" s="3">
        <f t="shared" ref="I10:Z10" ca="1" si="7">IFERROR(IF(I9=0,"",I2/I9),"")</f>
        <v>16.521739130434781</v>
      </c>
      <c r="J10" s="3">
        <f t="shared" ca="1" si="7"/>
        <v>14.558058925476605</v>
      </c>
      <c r="K10" s="3">
        <f t="shared" ca="1" si="7"/>
        <v>14.988290398126464</v>
      </c>
      <c r="L10" s="3">
        <f t="shared" ca="1" si="7"/>
        <v>-5.8924289140116475</v>
      </c>
      <c r="M10" s="3">
        <f t="shared" ca="1" si="7"/>
        <v>-6.2287881812737069</v>
      </c>
      <c r="N10" s="3">
        <f t="shared" ca="1" si="7"/>
        <v>-7.9432624113475176</v>
      </c>
      <c r="O10" s="3" t="str">
        <f t="shared" ca="1" si="7"/>
        <v/>
      </c>
      <c r="P10" s="3">
        <f t="shared" ca="1" si="7"/>
        <v>-4.4024013098053487</v>
      </c>
      <c r="Q10" s="3">
        <f t="shared" ca="1" si="7"/>
        <v>-8.0802746237127021</v>
      </c>
      <c r="R10" s="3">
        <f t="shared" ca="1" si="7"/>
        <v>7.9698915209209646</v>
      </c>
      <c r="S10" s="3" t="str">
        <f t="shared" ca="1" si="7"/>
        <v/>
      </c>
      <c r="T10" s="3">
        <f t="shared" ca="1" si="7"/>
        <v>109.8546042003231</v>
      </c>
      <c r="U10" s="3">
        <f t="shared" ca="1" si="7"/>
        <v>-14.813581890812252</v>
      </c>
      <c r="V10" s="3">
        <f t="shared" ca="1" si="7"/>
        <v>28.365960846983619</v>
      </c>
      <c r="W10" s="3" t="str">
        <f t="shared" ca="1" si="7"/>
        <v/>
      </c>
      <c r="X10" s="3">
        <f t="shared" ca="1" si="7"/>
        <v>9.1670773780187282</v>
      </c>
      <c r="Y10" s="3">
        <f t="shared" ca="1" si="7"/>
        <v>-8.0775444264943452</v>
      </c>
      <c r="Z10" s="3">
        <f t="shared" ca="1" si="7"/>
        <v>-2.7679362267493359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22511599000</v>
      </c>
      <c r="H11" s="2">
        <f>IFERROR(INDEX(D11:G11,COUNT(D11:G11)),"")</f>
        <v>22511599000</v>
      </c>
      <c r="I11" s="2">
        <f t="shared" ref="I11:Z11" si="8">IFERROR(INDEX(I51:I500,MATCH($C$11,$C$51:$C$500,0)),"")</f>
        <v>31256102000</v>
      </c>
      <c r="J11" s="2">
        <f t="shared" si="8"/>
        <v>33546000000</v>
      </c>
      <c r="K11" s="2">
        <f t="shared" si="8"/>
        <v>38785899000</v>
      </c>
      <c r="L11" s="2">
        <f t="shared" si="8"/>
        <v>41595981000</v>
      </c>
      <c r="M11" s="2">
        <f t="shared" si="8"/>
        <v>95141814000</v>
      </c>
      <c r="N11" s="2">
        <f t="shared" si="8"/>
        <v>30173064000</v>
      </c>
      <c r="O11" s="2">
        <f t="shared" si="8"/>
        <v>71426576000</v>
      </c>
      <c r="P11" s="2">
        <f t="shared" si="8"/>
        <v>107112135000</v>
      </c>
      <c r="Q11" s="2">
        <f t="shared" si="8"/>
        <v>50730897000</v>
      </c>
      <c r="R11" s="2">
        <f t="shared" si="8"/>
        <v>113603058000</v>
      </c>
      <c r="S11" s="2">
        <f t="shared" si="8"/>
        <v>63895297000</v>
      </c>
      <c r="T11" s="2">
        <f t="shared" si="8"/>
        <v>84271804000</v>
      </c>
      <c r="U11" s="2">
        <f t="shared" si="8"/>
        <v>68091001000</v>
      </c>
      <c r="V11" s="2">
        <f t="shared" si="8"/>
        <v>32548905000</v>
      </c>
      <c r="W11" s="2">
        <f t="shared" si="8"/>
        <v>20349557532</v>
      </c>
      <c r="X11" s="2">
        <f t="shared" si="8"/>
        <v>21532220850</v>
      </c>
      <c r="Y11" s="2">
        <f t="shared" si="8"/>
        <v>149641802884</v>
      </c>
      <c r="Z11" s="2">
        <f t="shared" si="8"/>
        <v>53533789463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3345000000000</v>
      </c>
      <c r="H12" s="2">
        <f>IFERROR(INDEX(D12:G12,COUNT(D12:G12)),"")</f>
        <v>3345000000000</v>
      </c>
      <c r="I12" s="2">
        <f t="shared" ref="I12:Z12" si="9">IFERROR(INDEX(I51:I500,MATCH($C$12,$C$51:$C$500,0)),"")</f>
        <v>3351000000000</v>
      </c>
      <c r="J12" s="2">
        <f t="shared" si="9"/>
        <v>3396000000000</v>
      </c>
      <c r="K12" s="2">
        <f t="shared" si="9"/>
        <v>3429000000000</v>
      </c>
      <c r="L12" s="2">
        <f t="shared" si="9"/>
        <v>3447000000000</v>
      </c>
      <c r="M12" s="2">
        <f t="shared" si="9"/>
        <v>3315000000000</v>
      </c>
      <c r="N12" s="2">
        <f t="shared" si="9"/>
        <v>3109000000000</v>
      </c>
      <c r="O12" s="2">
        <f t="shared" si="9"/>
        <v>3113000000000</v>
      </c>
      <c r="P12" s="2">
        <f t="shared" si="9"/>
        <v>2836000000000</v>
      </c>
      <c r="Q12" s="2">
        <f t="shared" si="9"/>
        <v>2466000000000</v>
      </c>
      <c r="R12" s="2">
        <f t="shared" si="9"/>
        <v>1971000000000</v>
      </c>
      <c r="S12" s="2">
        <f t="shared" si="9"/>
        <v>1901000000000</v>
      </c>
      <c r="T12" s="2">
        <f t="shared" si="9"/>
        <v>1351000000000</v>
      </c>
      <c r="U12" s="2">
        <f t="shared" si="9"/>
        <v>1348000000000</v>
      </c>
      <c r="V12" s="2">
        <f t="shared" si="9"/>
        <v>1031000000000</v>
      </c>
      <c r="W12" s="2">
        <f t="shared" si="9"/>
        <v>1506000000000</v>
      </c>
      <c r="X12" s="2">
        <f t="shared" si="9"/>
        <v>1455000000000</v>
      </c>
      <c r="Y12" s="2">
        <f t="shared" si="9"/>
        <v>1937000000000</v>
      </c>
      <c r="Z12" s="2">
        <f t="shared" si="9"/>
        <v>1733000000000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3367000000000</v>
      </c>
      <c r="H13" s="2">
        <f>IFERROR(INDEX(D13:G13,COUNT(D13:G13)),"")</f>
        <v>3367000000000</v>
      </c>
      <c r="I13" s="2">
        <f t="shared" ref="I13:Z13" si="10">IFERROR(INDEX(I51:I500,MATCH($C$13,$C$51:$C$500,0)),"")</f>
        <v>3382000000000</v>
      </c>
      <c r="J13" s="2">
        <f t="shared" si="10"/>
        <v>3430000000000</v>
      </c>
      <c r="K13" s="2">
        <f t="shared" si="10"/>
        <v>3467000000000</v>
      </c>
      <c r="L13" s="2">
        <f t="shared" si="10"/>
        <v>3489000000000</v>
      </c>
      <c r="M13" s="2">
        <f t="shared" si="10"/>
        <v>3410000000000</v>
      </c>
      <c r="N13" s="2">
        <f t="shared" si="10"/>
        <v>3139000000000</v>
      </c>
      <c r="O13" s="2">
        <f t="shared" si="10"/>
        <v>3184000000000</v>
      </c>
      <c r="P13" s="2">
        <f t="shared" si="10"/>
        <v>2943000000000</v>
      </c>
      <c r="Q13" s="2">
        <f t="shared" si="10"/>
        <v>2517000000000</v>
      </c>
      <c r="R13" s="2">
        <f t="shared" si="10"/>
        <v>2085000000000</v>
      </c>
      <c r="S13" s="2">
        <f t="shared" si="10"/>
        <v>1965000000000</v>
      </c>
      <c r="T13" s="2">
        <f t="shared" si="10"/>
        <v>1435000000000</v>
      </c>
      <c r="U13" s="2">
        <f t="shared" si="10"/>
        <v>1416000000000</v>
      </c>
      <c r="V13" s="2">
        <f t="shared" si="10"/>
        <v>1063000000000</v>
      </c>
      <c r="W13" s="2">
        <f t="shared" si="10"/>
        <v>1526000000000</v>
      </c>
      <c r="X13" s="2">
        <f t="shared" si="10"/>
        <v>1476000000000</v>
      </c>
      <c r="Y13" s="2">
        <f t="shared" si="10"/>
        <v>2086000000000</v>
      </c>
      <c r="Z13" s="2">
        <f t="shared" si="10"/>
        <v>1787000000000</v>
      </c>
    </row>
    <row r="14" spans="1:26" ht="15.5" x14ac:dyDescent="0.35">
      <c r="C14" t="s">
        <v>26</v>
      </c>
      <c r="D14" s="2">
        <f>IFERROR(INDEX(D51:D500,MATCH($C$14,$C$51:$C$500,0)),"")</f>
        <v>-74129417000</v>
      </c>
      <c r="H14" s="2">
        <f>IFERROR(SUM(D14:G14)*(4/MAX(1,COUNT(D14:G14))),"")</f>
        <v>-296517668000</v>
      </c>
      <c r="I14" s="2">
        <f t="shared" ref="I14:Z14" si="11">IFERROR(INDEX(I51:I500,MATCH($C$14,$C$51:$C$500,0)),"")</f>
        <v>-308762408000</v>
      </c>
      <c r="J14" s="2">
        <f t="shared" si="11"/>
        <v>-327250741000</v>
      </c>
      <c r="K14" s="2">
        <f t="shared" si="11"/>
        <v>-341300238000</v>
      </c>
      <c r="L14" s="2">
        <f t="shared" si="11"/>
        <v>-365349885000</v>
      </c>
      <c r="M14" s="2">
        <f t="shared" si="11"/>
        <v>-343635254000</v>
      </c>
      <c r="N14" s="2">
        <f t="shared" si="11"/>
        <v>-332468608000</v>
      </c>
      <c r="O14" s="2">
        <f t="shared" si="11"/>
        <v>-268548353000</v>
      </c>
      <c r="P14" s="2">
        <f t="shared" si="11"/>
        <v>-53857370000</v>
      </c>
      <c r="Q14" s="2">
        <f t="shared" si="11"/>
        <v>-72224769000</v>
      </c>
      <c r="R14" s="2">
        <f t="shared" si="11"/>
        <v>-83849040000</v>
      </c>
      <c r="S14" s="2">
        <f t="shared" si="11"/>
        <v>-69861795000</v>
      </c>
      <c r="T14" s="2">
        <f t="shared" si="11"/>
        <v>-74681144000</v>
      </c>
      <c r="U14" s="2">
        <f t="shared" si="11"/>
        <v>-111413903000</v>
      </c>
      <c r="V14" s="2">
        <f t="shared" si="11"/>
        <v>2660735000</v>
      </c>
      <c r="W14" s="2">
        <f t="shared" si="11"/>
        <v>-64970400789</v>
      </c>
      <c r="X14" s="2">
        <f t="shared" si="11"/>
        <v>-72055041643</v>
      </c>
      <c r="Y14" s="2">
        <f t="shared" si="11"/>
        <v>-22097612438</v>
      </c>
      <c r="Z14" s="2">
        <f t="shared" si="11"/>
        <v>-15395682238</v>
      </c>
    </row>
    <row r="15" spans="1:26" ht="15.5" x14ac:dyDescent="0.35">
      <c r="C15" t="s">
        <v>27</v>
      </c>
      <c r="D15" s="2">
        <f>IFERROR(INDEX(D51:D500,MATCH($C$15,$C$51:$C$500,0)),"")</f>
        <v>-4812103000</v>
      </c>
      <c r="H15" s="2">
        <f>IFERROR(SUM(D15:G15)*(4/MAX(1,COUNT(D15:G15))),"")</f>
        <v>-19248412000</v>
      </c>
      <c r="I15" s="2">
        <f t="shared" ref="I15:Z15" si="12">IFERROR(INDEX(I51:I500,MATCH($C$15,$C$51:$C$500,0)),"")</f>
        <v>-40497935000</v>
      </c>
      <c r="J15" s="2">
        <f t="shared" si="12"/>
        <v>-34380170000</v>
      </c>
      <c r="K15" s="2">
        <f t="shared" si="12"/>
        <v>-31741970000</v>
      </c>
      <c r="L15" s="2">
        <f t="shared" si="12"/>
        <v>-15753101000</v>
      </c>
      <c r="M15" s="2">
        <f t="shared" si="12"/>
        <v>-2482250000</v>
      </c>
      <c r="N15" s="2">
        <f t="shared" si="12"/>
        <v>-6151370000</v>
      </c>
      <c r="O15" s="2">
        <f t="shared" si="12"/>
        <v>-9023344000</v>
      </c>
      <c r="P15" s="2">
        <f t="shared" si="12"/>
        <v>-23669951000</v>
      </c>
      <c r="Q15" s="2">
        <f t="shared" si="12"/>
        <v>-25082581000</v>
      </c>
      <c r="R15" s="2">
        <f t="shared" si="12"/>
        <v>-41799118000</v>
      </c>
      <c r="S15" s="2">
        <f t="shared" si="12"/>
        <v>-62410995000</v>
      </c>
      <c r="T15" s="2">
        <f t="shared" si="12"/>
        <v>-87009186000</v>
      </c>
      <c r="U15" s="2">
        <f t="shared" si="12"/>
        <v>-60651706000</v>
      </c>
      <c r="V15" s="2">
        <f t="shared" si="12"/>
        <v>-59206578000</v>
      </c>
      <c r="W15" s="2">
        <f t="shared" si="12"/>
        <v>-35761925006</v>
      </c>
      <c r="X15" s="2">
        <f t="shared" si="12"/>
        <v>-29215185978</v>
      </c>
      <c r="Y15" s="2">
        <f t="shared" si="12"/>
        <v>-26860909994</v>
      </c>
      <c r="Z15" s="2">
        <f t="shared" si="12"/>
        <v>-24889019889</v>
      </c>
    </row>
    <row r="16" spans="1:26" ht="15.5" x14ac:dyDescent="0.35">
      <c r="C16" t="s">
        <v>28</v>
      </c>
      <c r="D16" s="2">
        <f>IFERROR(INDEX(D51:D500,MATCH($C$16,$C$51:$C$500,0)),"")</f>
        <v>-59150726000</v>
      </c>
      <c r="H16" s="2">
        <f>IFERROR(SUM(D16:G16)*(4/MAX(1,COUNT(D16:G16))),"")</f>
        <v>-236602904000</v>
      </c>
      <c r="I16" s="2">
        <f t="shared" ref="I16:Z16" si="13">IFERROR(INDEX(I51:I500,MATCH($C$16,$C$51:$C$500,0)),"")</f>
        <v>-219123507000</v>
      </c>
      <c r="J16" s="2">
        <f t="shared" si="13"/>
        <v>-262421509000</v>
      </c>
      <c r="K16" s="2">
        <f t="shared" si="13"/>
        <v>-312055562000</v>
      </c>
      <c r="L16" s="2">
        <f t="shared" si="13"/>
        <v>-405406112000</v>
      </c>
      <c r="M16" s="2">
        <f t="shared" si="13"/>
        <v>-408739891000</v>
      </c>
      <c r="N16" s="2">
        <f t="shared" si="13"/>
        <v>-394021709000</v>
      </c>
      <c r="O16" s="2">
        <f t="shared" si="13"/>
        <v>-251753574000</v>
      </c>
      <c r="P16" s="2">
        <f t="shared" si="13"/>
        <v>36790972000</v>
      </c>
      <c r="Q16" s="2">
        <f t="shared" si="13"/>
        <v>55260398000</v>
      </c>
      <c r="R16" s="2">
        <f t="shared" si="13"/>
        <v>233675186000</v>
      </c>
      <c r="S16" s="2">
        <f t="shared" si="13"/>
        <v>240176803000</v>
      </c>
      <c r="T16" s="2">
        <f t="shared" si="13"/>
        <v>495117812000</v>
      </c>
      <c r="U16" s="2">
        <f t="shared" si="13"/>
        <v>241451997000</v>
      </c>
      <c r="V16" s="2">
        <f t="shared" si="13"/>
        <v>240034830000</v>
      </c>
      <c r="W16" s="2">
        <f t="shared" si="13"/>
        <v>99574246835</v>
      </c>
      <c r="X16" s="2">
        <f t="shared" si="13"/>
        <v>56123088358</v>
      </c>
      <c r="Y16" s="2">
        <f t="shared" si="13"/>
        <v>57047349150</v>
      </c>
      <c r="Z16" s="2">
        <f t="shared" si="13"/>
        <v>125739587813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420760000000</v>
      </c>
      <c r="H20" s="2">
        <f t="shared" ref="H20:Z20" ca="1" si="14">IFERROR(H21*H2,"")</f>
        <v>420760000000</v>
      </c>
      <c r="I20" s="2">
        <f t="shared" ca="1" si="14"/>
        <v>596600000000</v>
      </c>
      <c r="J20" s="2">
        <f t="shared" ca="1" si="14"/>
        <v>527520000000</v>
      </c>
      <c r="K20" s="2">
        <f t="shared" ca="1" si="14"/>
        <v>401920000000</v>
      </c>
      <c r="L20" s="2">
        <f t="shared" ca="1" si="14"/>
        <v>540080000000</v>
      </c>
      <c r="M20" s="2">
        <f t="shared" ca="1" si="14"/>
        <v>979680000000</v>
      </c>
      <c r="N20" s="2">
        <f t="shared" ca="1" si="14"/>
        <v>703360000000</v>
      </c>
      <c r="O20" s="2" t="str">
        <f t="shared" ca="1" si="14"/>
        <v/>
      </c>
      <c r="P20" s="2">
        <f t="shared" ca="1" si="14"/>
        <v>759880000000</v>
      </c>
      <c r="Q20" s="2">
        <f t="shared" ca="1" si="14"/>
        <v>960840000000</v>
      </c>
      <c r="R20" s="2">
        <f t="shared" ca="1" si="14"/>
        <v>1130400000000</v>
      </c>
      <c r="S20" s="2" t="str">
        <f t="shared" ca="1" si="14"/>
        <v/>
      </c>
      <c r="T20" s="2">
        <f t="shared" ca="1" si="14"/>
        <v>2135200000000</v>
      </c>
      <c r="U20" s="2">
        <f t="shared" ca="1" si="14"/>
        <v>1397300000000</v>
      </c>
      <c r="V20" s="2">
        <f t="shared" ca="1" si="14"/>
        <v>2229400000000</v>
      </c>
      <c r="W20" s="2" t="str">
        <f t="shared" ca="1" si="14"/>
        <v/>
      </c>
      <c r="X20" s="2">
        <f t="shared" ca="1" si="14"/>
        <v>531960000000</v>
      </c>
      <c r="Y20" s="2">
        <f t="shared" ca="1" si="14"/>
        <v>572000000000</v>
      </c>
      <c r="Z20" s="2">
        <f t="shared" ca="1" si="14"/>
        <v>715000000000</v>
      </c>
    </row>
    <row r="21" spans="1:26" ht="15.5" x14ac:dyDescent="0.35">
      <c r="C21" t="s">
        <v>11</v>
      </c>
      <c r="D21" s="2">
        <f>IFERROR(INDEX(D51:D500,MATCH($C$7,$C$51:$C$500,0)),"")</f>
        <v>3140000000</v>
      </c>
      <c r="H21" s="2">
        <f>IFERROR(INDEX(D21:G21,COUNT(D21:G21)),"")</f>
        <v>3140000000</v>
      </c>
      <c r="I21" s="2">
        <f t="shared" ref="I21:Z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3140000000</v>
      </c>
      <c r="O21" s="2">
        <f t="shared" si="15"/>
        <v>3140000000</v>
      </c>
      <c r="P21" s="2">
        <f t="shared" si="15"/>
        <v>3140000000</v>
      </c>
      <c r="Q21" s="2">
        <f t="shared" si="15"/>
        <v>3140000000</v>
      </c>
      <c r="R21" s="2">
        <f t="shared" si="15"/>
        <v>3140000000</v>
      </c>
      <c r="S21" s="2">
        <f t="shared" si="15"/>
        <v>3140000000</v>
      </c>
      <c r="T21" s="2">
        <f t="shared" si="15"/>
        <v>3140000000</v>
      </c>
      <c r="U21" s="2">
        <f t="shared" si="15"/>
        <v>3140000000</v>
      </c>
      <c r="V21" s="2">
        <f t="shared" si="15"/>
        <v>3140000000</v>
      </c>
      <c r="W21" s="2">
        <f t="shared" si="15"/>
        <v>2860000000</v>
      </c>
      <c r="X21" s="2">
        <f t="shared" si="15"/>
        <v>2860000000</v>
      </c>
      <c r="Y21" s="2">
        <f t="shared" si="15"/>
        <v>2860000000</v>
      </c>
      <c r="Z21" s="2">
        <f t="shared" si="15"/>
        <v>2860000000</v>
      </c>
    </row>
    <row r="23" spans="1:26" ht="15.5" x14ac:dyDescent="0.35">
      <c r="B23" t="s">
        <v>53</v>
      </c>
      <c r="C23" t="s">
        <v>54</v>
      </c>
      <c r="D23" s="3">
        <f>IFERROR(D5/D6*100,"")</f>
        <v>-5.722600633806957</v>
      </c>
      <c r="H23" s="3">
        <f t="shared" ref="H23:Z23" si="16">IFERROR(H5/H6*100,"")</f>
        <v>-22.890402535227828</v>
      </c>
      <c r="I23" s="3">
        <f t="shared" si="16"/>
        <v>-22.043628022424443</v>
      </c>
      <c r="J23" s="3">
        <f t="shared" si="16"/>
        <v>-20.550227646580009</v>
      </c>
      <c r="K23" s="3">
        <f t="shared" si="16"/>
        <v>-19.776035018089576</v>
      </c>
      <c r="L23" s="3">
        <f t="shared" si="16"/>
        <v>-20.214256661343594</v>
      </c>
      <c r="M23" s="3">
        <f t="shared" si="16"/>
        <v>-16.411071770070649</v>
      </c>
      <c r="N23" s="3">
        <f t="shared" si="16"/>
        <v>-13.76107081570199</v>
      </c>
      <c r="O23" s="3">
        <f t="shared" si="16"/>
        <v>-7.8663791725556527</v>
      </c>
      <c r="P23" s="3">
        <f t="shared" si="16"/>
        <v>0.46005872429828981</v>
      </c>
      <c r="Q23" s="3">
        <f t="shared" si="16"/>
        <v>0.87265785298559317</v>
      </c>
      <c r="R23" s="3">
        <f t="shared" si="16"/>
        <v>5.3049103026671567</v>
      </c>
      <c r="S23" s="3">
        <f t="shared" si="16"/>
        <v>5.2214589379005085</v>
      </c>
      <c r="T23" s="3">
        <f t="shared" si="16"/>
        <v>12.569601032744925</v>
      </c>
      <c r="U23" s="3">
        <f t="shared" si="16"/>
        <v>6.0443215654872784</v>
      </c>
      <c r="V23" s="3">
        <f t="shared" si="16"/>
        <v>6.3562769314849401</v>
      </c>
      <c r="W23" s="3">
        <f t="shared" si="16"/>
        <v>2.7224569194302517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-0.23640676356866763</v>
      </c>
      <c r="H24" s="4">
        <f t="shared" ref="H24:Z24" si="17">IFERROR(_xlfn.RRI(5,M23,H23),"")</f>
        <v>6.8816862690458391E-2</v>
      </c>
      <c r="I24" s="4">
        <f t="shared" si="17"/>
        <v>9.8819021485913927E-2</v>
      </c>
      <c r="J24" s="4">
        <f t="shared" si="17"/>
        <v>0.21173695267875403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-0.40256158800116615</v>
      </c>
      <c r="Q24" s="4">
        <f t="shared" si="17"/>
        <v>-0.32775398234217745</v>
      </c>
      <c r="R24" s="4">
        <f t="shared" si="17"/>
        <v>0.14272941260744743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-20.36</v>
      </c>
      <c r="H25" s="3">
        <f>IFERROR(INDEX(D25:G25,COUNT(D25:G25)),"")</f>
        <v>-20.36</v>
      </c>
      <c r="I25" s="3">
        <f t="shared" ref="I25:Z25" si="18">IFERROR(INDEX(I51:I500,MATCH($C$25,$C$51:$C$500,0)),"")</f>
        <v>-82.64</v>
      </c>
      <c r="J25" s="3">
        <f t="shared" si="18"/>
        <v>-94.48</v>
      </c>
      <c r="K25" s="3">
        <f t="shared" si="18"/>
        <v>-109.44</v>
      </c>
      <c r="L25" s="3">
        <f t="shared" si="18"/>
        <v>-134.06</v>
      </c>
      <c r="M25" s="3">
        <f t="shared" si="18"/>
        <v>-130.9</v>
      </c>
      <c r="N25" s="3">
        <f t="shared" si="18"/>
        <v>-127.39</v>
      </c>
      <c r="O25" s="3">
        <f t="shared" si="18"/>
        <v>-83.01</v>
      </c>
      <c r="P25" s="3">
        <f t="shared" si="18"/>
        <v>4.18</v>
      </c>
      <c r="Q25" s="3">
        <f t="shared" si="18"/>
        <v>9.61</v>
      </c>
      <c r="R25" s="3">
        <f t="shared" si="18"/>
        <v>61.08</v>
      </c>
      <c r="S25" s="3">
        <f t="shared" si="18"/>
        <v>56.59</v>
      </c>
      <c r="T25" s="3">
        <f t="shared" si="18"/>
        <v>129.91</v>
      </c>
      <c r="U25" s="3">
        <f t="shared" si="18"/>
        <v>57.55</v>
      </c>
      <c r="V25" s="3">
        <f t="shared" si="18"/>
        <v>57.56</v>
      </c>
      <c r="W25" s="3">
        <f t="shared" si="18"/>
        <v>22.3</v>
      </c>
      <c r="X25" s="3">
        <f t="shared" si="18"/>
        <v>9.4</v>
      </c>
      <c r="Y25" s="3">
        <f t="shared" si="18"/>
        <v>10.55</v>
      </c>
      <c r="Z25" s="3">
        <f t="shared" si="18"/>
        <v>35.25</v>
      </c>
    </row>
    <row r="26" spans="1:26" ht="15.5" x14ac:dyDescent="0.35">
      <c r="C26" t="s">
        <v>58</v>
      </c>
      <c r="D26" s="4">
        <f>IFERROR(_xlfn.RRI(5,I25,D25),"")</f>
        <v>-0.24435555677260024</v>
      </c>
      <c r="H26" s="4">
        <f t="shared" ref="H26:Z26" si="19">IFERROR(_xlfn.RRI(5,M25,H25),"")</f>
        <v>-0.31076452039291946</v>
      </c>
      <c r="I26" s="4">
        <f t="shared" si="19"/>
        <v>-8.2912035065439538E-2</v>
      </c>
      <c r="J26" s="4">
        <f t="shared" si="19"/>
        <v>2.6223354893461837E-2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-0.40813018639113607</v>
      </c>
      <c r="Q26" s="4">
        <f t="shared" si="19"/>
        <v>-0.30093023286479292</v>
      </c>
      <c r="R26" s="4">
        <f t="shared" si="19"/>
        <v>0.22326016425862161</v>
      </c>
      <c r="S26" s="4">
        <f t="shared" si="19"/>
        <v>0.43193191264965614</v>
      </c>
      <c r="T26" s="4">
        <f t="shared" si="19"/>
        <v>0.65225861361259718</v>
      </c>
      <c r="U26" s="4">
        <f t="shared" si="19"/>
        <v>0.10300439095308489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37.874990127388536</v>
      </c>
      <c r="H27" s="3">
        <f t="shared" ref="H27:Z27" si="20">IFERROR(H4/H21,"")</f>
        <v>151.49996050955414</v>
      </c>
      <c r="I27" s="3">
        <f t="shared" si="20"/>
        <v>161.51464458598727</v>
      </c>
      <c r="J27" s="3">
        <f t="shared" si="20"/>
        <v>162.9167933121019</v>
      </c>
      <c r="K27" s="3">
        <f t="shared" si="20"/>
        <v>137.96193853503183</v>
      </c>
      <c r="L27" s="3">
        <f t="shared" si="20"/>
        <v>105.1450229299363</v>
      </c>
      <c r="M27" s="3">
        <f t="shared" si="20"/>
        <v>92.538290764331208</v>
      </c>
      <c r="N27" s="3">
        <f t="shared" si="20"/>
        <v>103.22643343949045</v>
      </c>
      <c r="O27" s="3">
        <f t="shared" si="20"/>
        <v>146.95567101910828</v>
      </c>
      <c r="P27" s="3">
        <f t="shared" si="20"/>
        <v>120.83377770700636</v>
      </c>
      <c r="Q27" s="3">
        <f t="shared" si="20"/>
        <v>142.02428789808917</v>
      </c>
      <c r="R27" s="3">
        <f t="shared" si="20"/>
        <v>240.36226528662419</v>
      </c>
      <c r="S27" s="3">
        <f t="shared" si="20"/>
        <v>268.37800127388533</v>
      </c>
      <c r="T27" s="3">
        <f t="shared" si="20"/>
        <v>410.1861356687898</v>
      </c>
      <c r="U27" s="3">
        <f t="shared" si="20"/>
        <v>264.13482866242038</v>
      </c>
      <c r="V27" s="3">
        <f t="shared" si="20"/>
        <v>269.33714044585986</v>
      </c>
      <c r="W27" s="3">
        <f t="shared" si="20"/>
        <v>146.38960010244756</v>
      </c>
      <c r="X27" s="3">
        <f t="shared" si="20"/>
        <v>121.99562112552448</v>
      </c>
      <c r="Y27" s="3">
        <f t="shared" si="20"/>
        <v>109.91446067447552</v>
      </c>
      <c r="Z27" s="3">
        <f t="shared" si="20"/>
        <v>129.9694628493007</v>
      </c>
    </row>
    <row r="28" spans="1:26" ht="15.5" x14ac:dyDescent="0.35">
      <c r="C28" t="s">
        <v>60</v>
      </c>
      <c r="D28" s="4">
        <f>IFERROR(_xlfn.RRI(5,I27,D27),"")</f>
        <v>-0.25178204726368258</v>
      </c>
      <c r="H28" s="4">
        <f t="shared" ref="H28:Z28" si="21">IFERROR(_xlfn.RRI(5,M27,H27),"")</f>
        <v>0.10361656171912381</v>
      </c>
      <c r="I28" s="4">
        <f t="shared" si="21"/>
        <v>9.3664705137690429E-2</v>
      </c>
      <c r="J28" s="4">
        <f t="shared" si="21"/>
        <v>2.0835820162483865E-2</v>
      </c>
      <c r="K28" s="4">
        <f t="shared" si="21"/>
        <v>2.6866975446026231E-2</v>
      </c>
      <c r="L28" s="4">
        <f t="shared" si="21"/>
        <v>-5.8359303422975684E-2</v>
      </c>
      <c r="M28" s="4">
        <f t="shared" si="21"/>
        <v>-0.17378887775448648</v>
      </c>
      <c r="N28" s="4">
        <f t="shared" si="21"/>
        <v>-0.17394530934676644</v>
      </c>
      <c r="O28" s="4">
        <f t="shared" si="21"/>
        <v>-0.18559379369050033</v>
      </c>
      <c r="P28" s="4">
        <f t="shared" si="21"/>
        <v>-0.14479046067907797</v>
      </c>
      <c r="Q28" s="4">
        <f t="shared" si="21"/>
        <v>-0.1201406062557665</v>
      </c>
      <c r="R28" s="4">
        <f t="shared" si="21"/>
        <v>0.10425967438853623</v>
      </c>
      <c r="S28" s="4">
        <f t="shared" si="21"/>
        <v>0.17079412456994381</v>
      </c>
      <c r="T28" s="4">
        <f t="shared" si="21"/>
        <v>0.30132336871067933</v>
      </c>
      <c r="U28" s="4">
        <f t="shared" si="21"/>
        <v>0.15238307011510743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-0.7536302032913843</v>
      </c>
      <c r="I29" s="4">
        <f t="shared" si="22"/>
        <v>-0.12531752751905167</v>
      </c>
      <c r="J29" s="4">
        <f t="shared" si="22"/>
        <v>-0.13669590643274848</v>
      </c>
      <c r="K29" s="4">
        <f t="shared" si="22"/>
        <v>-0.18364911233775924</v>
      </c>
      <c r="L29" s="4">
        <f t="shared" si="22"/>
        <v>2.4140565317035879E-2</v>
      </c>
      <c r="M29" s="4">
        <f t="shared" si="22"/>
        <v>2.7553183138393948E-2</v>
      </c>
      <c r="N29" s="4">
        <f t="shared" si="22"/>
        <v>0.53463438139983122</v>
      </c>
      <c r="O29" s="4">
        <f t="shared" si="22"/>
        <v>-20.858851674641148</v>
      </c>
      <c r="P29" s="4">
        <f t="shared" si="22"/>
        <v>-0.56503642039542146</v>
      </c>
      <c r="Q29" s="4">
        <f t="shared" si="22"/>
        <v>-0.84266535690897182</v>
      </c>
      <c r="R29" s="4">
        <f t="shared" si="22"/>
        <v>7.934264004241022E-2</v>
      </c>
      <c r="S29" s="4">
        <f t="shared" si="22"/>
        <v>-0.56439073204526202</v>
      </c>
      <c r="T29" s="4">
        <f t="shared" si="22"/>
        <v>1.2573414422241529</v>
      </c>
      <c r="U29" s="4">
        <f t="shared" si="22"/>
        <v>-1.7373175816548151E-4</v>
      </c>
      <c r="V29" s="4">
        <f t="shared" si="22"/>
        <v>1.5811659192825114</v>
      </c>
      <c r="W29" s="4">
        <f t="shared" si="22"/>
        <v>1.3723404255319149</v>
      </c>
      <c r="X29" s="4">
        <f t="shared" si="22"/>
        <v>-0.10900473933649292</v>
      </c>
      <c r="Y29" s="4">
        <f t="shared" si="22"/>
        <v>-0.70070921985815604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-6.200480521196023E-2</v>
      </c>
      <c r="I30" s="4">
        <f t="shared" si="23"/>
        <v>-8.6065328049301625E-3</v>
      </c>
      <c r="J30" s="4">
        <f t="shared" si="23"/>
        <v>0.18088216969155904</v>
      </c>
      <c r="K30" s="4">
        <f t="shared" si="23"/>
        <v>0.3121109748291479</v>
      </c>
      <c r="L30" s="4">
        <f t="shared" si="23"/>
        <v>0.13623260232578607</v>
      </c>
      <c r="M30" s="4">
        <f t="shared" si="23"/>
        <v>-0.10354075326475796</v>
      </c>
      <c r="N30" s="4">
        <f t="shared" si="23"/>
        <v>-0.29756754044511713</v>
      </c>
      <c r="O30" s="4">
        <f t="shared" si="23"/>
        <v>0.21618039101153816</v>
      </c>
      <c r="P30" s="4">
        <f t="shared" si="23"/>
        <v>-0.14920342502465672</v>
      </c>
      <c r="Q30" s="4">
        <f t="shared" si="23"/>
        <v>-0.40912402481841392</v>
      </c>
      <c r="R30" s="4">
        <f t="shared" si="23"/>
        <v>-0.10438909245273981</v>
      </c>
      <c r="S30" s="4">
        <f t="shared" si="23"/>
        <v>-0.34571654686400544</v>
      </c>
      <c r="T30" s="4">
        <f t="shared" si="23"/>
        <v>0.55294225205352021</v>
      </c>
      <c r="U30" s="4">
        <f t="shared" si="23"/>
        <v>-1.9315241020334564E-2</v>
      </c>
      <c r="V30" s="4">
        <f t="shared" si="23"/>
        <v>0.83986526541072692</v>
      </c>
      <c r="W30" s="4">
        <f t="shared" si="23"/>
        <v>0.19995782432078835</v>
      </c>
      <c r="X30" s="4">
        <f t="shared" si="23"/>
        <v>0.10991420398111876</v>
      </c>
      <c r="Y30" s="4">
        <f t="shared" si="23"/>
        <v>-0.15430549403807961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355.81</v>
      </c>
      <c r="H32" s="3">
        <f>IFERROR(INDEX(D32:G32,COUNT(D32:G32)),"")</f>
        <v>355.81</v>
      </c>
      <c r="I32" s="3">
        <f t="shared" ref="I32:Z32" si="24">IFERROR(INDEX(I51:I500,MATCH($C$32,$C$51:$C$500,0)),"")</f>
        <v>376.17</v>
      </c>
      <c r="J32" s="3">
        <f t="shared" si="24"/>
        <v>459.09</v>
      </c>
      <c r="K32" s="3">
        <f t="shared" si="24"/>
        <v>553.44000000000005</v>
      </c>
      <c r="L32" s="3">
        <f t="shared" si="24"/>
        <v>662.88</v>
      </c>
      <c r="M32" s="3">
        <f t="shared" si="24"/>
        <v>796.88</v>
      </c>
      <c r="N32" s="3">
        <f t="shared" si="24"/>
        <v>927.65</v>
      </c>
      <c r="O32" s="3">
        <f t="shared" si="24"/>
        <v>1055.31</v>
      </c>
      <c r="P32" s="3">
        <f t="shared" si="24"/>
        <v>1138.32</v>
      </c>
      <c r="Q32" s="3">
        <f t="shared" si="24"/>
        <v>1133.08</v>
      </c>
      <c r="R32" s="3">
        <f t="shared" si="24"/>
        <v>1153.26</v>
      </c>
      <c r="S32" s="3">
        <f t="shared" si="24"/>
        <v>1091.3599999999999</v>
      </c>
      <c r="T32" s="3">
        <f t="shared" si="24"/>
        <v>1033.56</v>
      </c>
      <c r="U32" s="3">
        <f t="shared" si="24"/>
        <v>931.64</v>
      </c>
      <c r="V32" s="3">
        <f t="shared" si="24"/>
        <v>903.33</v>
      </c>
      <c r="W32" s="3">
        <f t="shared" si="24"/>
        <v>784.04</v>
      </c>
      <c r="X32" s="3">
        <f t="shared" si="24"/>
        <v>258.27</v>
      </c>
      <c r="Y32" s="3">
        <f t="shared" si="24"/>
        <v>232.62</v>
      </c>
      <c r="Z32" s="3">
        <f t="shared" si="24"/>
        <v>223.15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0.39</v>
      </c>
      <c r="H33" s="3">
        <f>IFERROR(INDEX(D33:G33,COUNT(D33:G33)),"")</f>
        <v>0.39</v>
      </c>
      <c r="I33" s="3">
        <f t="shared" ref="I33:Z33" si="25">IFERROR(INDEX(I51:I500,MATCH($C$33,$C$51:$C$500,0)),"")</f>
        <v>0.51</v>
      </c>
      <c r="J33" s="3">
        <f t="shared" si="25"/>
        <v>0.37</v>
      </c>
      <c r="K33" s="3">
        <f t="shared" si="25"/>
        <v>0.23</v>
      </c>
      <c r="L33" s="3">
        <f t="shared" si="25"/>
        <v>0.26</v>
      </c>
      <c r="M33" s="3">
        <f t="shared" si="25"/>
        <v>0.39</v>
      </c>
      <c r="N33" s="3">
        <f t="shared" si="25"/>
        <v>0.24</v>
      </c>
      <c r="O33" s="3">
        <f t="shared" si="25"/>
        <v>0.3</v>
      </c>
      <c r="P33" s="3">
        <f t="shared" si="25"/>
        <v>0.21</v>
      </c>
      <c r="Q33" s="3">
        <f t="shared" si="25"/>
        <v>0.27</v>
      </c>
      <c r="R33" s="3">
        <f t="shared" si="25"/>
        <v>0.31</v>
      </c>
      <c r="S33" s="3">
        <f t="shared" si="25"/>
        <v>0.38</v>
      </c>
      <c r="T33" s="3">
        <f t="shared" si="25"/>
        <v>0.66</v>
      </c>
      <c r="U33" s="3">
        <f t="shared" si="25"/>
        <v>0.48</v>
      </c>
      <c r="V33" s="3">
        <f t="shared" si="25"/>
        <v>0.79</v>
      </c>
      <c r="W33" s="3">
        <f t="shared" si="25"/>
        <v>0.55000000000000004</v>
      </c>
      <c r="X33" s="3">
        <f t="shared" si="25"/>
        <v>0.72</v>
      </c>
      <c r="Y33" s="3">
        <f t="shared" si="25"/>
        <v>0.84</v>
      </c>
      <c r="Z33" s="3">
        <f t="shared" si="25"/>
        <v>1.1200000000000001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-6.78</v>
      </c>
      <c r="H34" s="3">
        <f>IFERROR(INDEX(D34:G34,COUNT(D34:G34)),"")</f>
        <v>-6.78</v>
      </c>
      <c r="I34" s="3">
        <f t="shared" ref="I34:Z34" si="26">IFERROR(INDEX(I51:I500,MATCH($C$34,$C$51:$C$500,0)),"")</f>
        <v>-2.2999999999999998</v>
      </c>
      <c r="J34" s="3">
        <f t="shared" si="26"/>
        <v>-1.78</v>
      </c>
      <c r="K34" s="3">
        <f t="shared" si="26"/>
        <v>-1.17</v>
      </c>
      <c r="L34" s="3">
        <f t="shared" si="26"/>
        <v>-1.28</v>
      </c>
      <c r="M34" s="3">
        <f t="shared" si="26"/>
        <v>-2.38</v>
      </c>
      <c r="N34" s="3">
        <f t="shared" si="26"/>
        <v>-1.76</v>
      </c>
      <c r="O34" s="3">
        <f t="shared" si="26"/>
        <v>-3.76</v>
      </c>
      <c r="P34" s="3">
        <f t="shared" si="26"/>
        <v>57.89</v>
      </c>
      <c r="Q34" s="3">
        <f t="shared" si="26"/>
        <v>31.84</v>
      </c>
      <c r="R34" s="3">
        <f t="shared" si="26"/>
        <v>5.89</v>
      </c>
      <c r="S34" s="3">
        <f t="shared" si="26"/>
        <v>7.42</v>
      </c>
      <c r="T34" s="3">
        <f t="shared" si="26"/>
        <v>5.23</v>
      </c>
      <c r="U34" s="3">
        <f t="shared" si="26"/>
        <v>7.73</v>
      </c>
      <c r="V34" s="3">
        <f t="shared" si="26"/>
        <v>12.33</v>
      </c>
      <c r="W34" s="3">
        <f t="shared" si="26"/>
        <v>19.510000000000002</v>
      </c>
      <c r="X34" s="3">
        <f t="shared" si="26"/>
        <v>19.79</v>
      </c>
      <c r="Y34" s="3">
        <f t="shared" si="26"/>
        <v>18.48</v>
      </c>
      <c r="Z34" s="3">
        <f t="shared" si="26"/>
        <v>7.09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3.65</v>
      </c>
      <c r="H35" s="3">
        <f>IFERROR(INDEX(D35:G35,COUNT(D35:G35)),"")</f>
        <v>3.65</v>
      </c>
      <c r="I35" s="3">
        <f t="shared" ref="I35:Z35" si="27">IFERROR(INDEX(I51:I500,MATCH($C$35,$C$51:$C$500,0)),"")</f>
        <v>1.18</v>
      </c>
      <c r="J35" s="3">
        <f t="shared" si="27"/>
        <v>1.03</v>
      </c>
      <c r="K35" s="3">
        <f t="shared" si="27"/>
        <v>0.93</v>
      </c>
      <c r="L35" s="3">
        <f t="shared" si="27"/>
        <v>1.64</v>
      </c>
      <c r="M35" s="3">
        <f t="shared" si="27"/>
        <v>3.37</v>
      </c>
      <c r="N35" s="3">
        <f t="shared" si="27"/>
        <v>2.17</v>
      </c>
      <c r="O35" s="3">
        <f t="shared" si="27"/>
        <v>2.12</v>
      </c>
      <c r="P35" s="3">
        <f t="shared" si="27"/>
        <v>2</v>
      </c>
      <c r="Q35" s="3">
        <f t="shared" si="27"/>
        <v>2.16</v>
      </c>
      <c r="R35" s="3">
        <f t="shared" si="27"/>
        <v>1.5</v>
      </c>
      <c r="S35" s="3">
        <f t="shared" si="27"/>
        <v>1.57</v>
      </c>
      <c r="T35" s="3">
        <f t="shared" si="27"/>
        <v>1.66</v>
      </c>
      <c r="U35" s="3">
        <f t="shared" si="27"/>
        <v>1.69</v>
      </c>
      <c r="V35" s="3">
        <f t="shared" si="27"/>
        <v>2.64</v>
      </c>
      <c r="W35" s="3">
        <f t="shared" si="27"/>
        <v>2.97</v>
      </c>
      <c r="X35" s="3">
        <f t="shared" si="27"/>
        <v>1.53</v>
      </c>
      <c r="Y35" s="3">
        <f t="shared" si="27"/>
        <v>1.77</v>
      </c>
      <c r="Z35" s="3">
        <f t="shared" si="27"/>
        <v>1.92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118927469000</v>
      </c>
      <c r="E51" s="5">
        <v>136426881000</v>
      </c>
      <c r="F51" s="5">
        <v>131830983000</v>
      </c>
      <c r="G51" s="5">
        <v>126149626000</v>
      </c>
      <c r="I51" s="5">
        <v>507155984000</v>
      </c>
      <c r="J51" s="5">
        <v>511558731000</v>
      </c>
      <c r="K51" s="5">
        <v>433200487000</v>
      </c>
      <c r="L51" s="5">
        <v>330155372000</v>
      </c>
      <c r="M51" s="5">
        <v>290570233000</v>
      </c>
      <c r="N51" s="5">
        <v>324131001000</v>
      </c>
      <c r="O51" s="5">
        <v>461440807000</v>
      </c>
      <c r="P51" s="5">
        <v>379418062000</v>
      </c>
      <c r="Q51" s="5">
        <v>445956264000</v>
      </c>
      <c r="R51" s="5">
        <v>754737513000</v>
      </c>
      <c r="S51" s="5">
        <v>842706924000</v>
      </c>
      <c r="T51" s="5">
        <v>1287984466000</v>
      </c>
      <c r="U51" s="5">
        <v>829383362000</v>
      </c>
      <c r="V51" s="5">
        <v>845718621000</v>
      </c>
      <c r="W51" s="5">
        <v>418674256293</v>
      </c>
      <c r="X51" s="5">
        <v>348907476419</v>
      </c>
      <c r="Y51" s="5">
        <v>314355357529</v>
      </c>
      <c r="Z51" s="5">
        <v>371712663749</v>
      </c>
    </row>
    <row r="52" spans="2:26" ht="15.5" x14ac:dyDescent="0.35">
      <c r="C52" t="s">
        <v>97</v>
      </c>
      <c r="E52" s="5">
        <v>-864474000</v>
      </c>
      <c r="I52" s="5">
        <v>-864474000</v>
      </c>
      <c r="J52" s="5">
        <v>431989000</v>
      </c>
      <c r="K52" s="5">
        <v>-19633000</v>
      </c>
      <c r="L52" s="5">
        <v>218023000</v>
      </c>
      <c r="M52" s="5">
        <v>400822000</v>
      </c>
      <c r="N52" s="5">
        <v>-846451000</v>
      </c>
      <c r="O52" s="5">
        <v>-9786000</v>
      </c>
      <c r="P52" s="5">
        <v>3327438000</v>
      </c>
      <c r="Q52" s="5">
        <v>881087000</v>
      </c>
      <c r="R52" s="5">
        <v>335546000</v>
      </c>
      <c r="S52" s="5">
        <v>1242875000</v>
      </c>
      <c r="U52" s="5">
        <v>-3903750000</v>
      </c>
      <c r="V52" s="5">
        <v>-455119000</v>
      </c>
      <c r="W52" s="5">
        <v>-2735732772</v>
      </c>
    </row>
    <row r="53" spans="2:26" ht="15.5" x14ac:dyDescent="0.35">
      <c r="C53" t="s">
        <v>85</v>
      </c>
      <c r="D53" s="5">
        <v>-65802731000</v>
      </c>
      <c r="E53" s="5">
        <v>-72301456000</v>
      </c>
      <c r="F53" s="5">
        <v>-71206247000</v>
      </c>
      <c r="G53" s="5">
        <v>-65415805000</v>
      </c>
      <c r="I53" s="5">
        <v>-272183653000</v>
      </c>
      <c r="J53" s="5">
        <v>-274464371000</v>
      </c>
      <c r="K53" s="5">
        <v>-251156061000</v>
      </c>
      <c r="L53" s="5">
        <v>-229116576000</v>
      </c>
      <c r="M53" s="5">
        <v>-214246136000</v>
      </c>
      <c r="N53" s="5">
        <v>-235807308000</v>
      </c>
      <c r="O53" s="5">
        <v>-259832050000</v>
      </c>
      <c r="P53" s="5">
        <v>-174920006000</v>
      </c>
      <c r="Q53" s="5">
        <v>-210040546000</v>
      </c>
      <c r="R53" s="5">
        <v>-316931602000</v>
      </c>
      <c r="S53" s="5">
        <v>-420886377000</v>
      </c>
      <c r="T53" s="5">
        <v>-613248683000</v>
      </c>
      <c r="U53" s="5">
        <v>-420591744000</v>
      </c>
      <c r="V53" s="5">
        <v>-496845159000</v>
      </c>
      <c r="W53" s="5">
        <v>-46539039462</v>
      </c>
      <c r="X53" s="5">
        <v>-29279988566</v>
      </c>
      <c r="Z53" s="5">
        <v>-53452033891</v>
      </c>
    </row>
    <row r="54" spans="2:26" ht="15.5" x14ac:dyDescent="0.35">
      <c r="C54" t="s">
        <v>86</v>
      </c>
      <c r="D54" s="5">
        <v>53124738000</v>
      </c>
      <c r="E54" s="5">
        <v>64125425000</v>
      </c>
      <c r="F54" s="5">
        <v>60624736000</v>
      </c>
      <c r="G54" s="5">
        <v>60733821000</v>
      </c>
      <c r="I54" s="5">
        <v>234972331000</v>
      </c>
      <c r="J54" s="5">
        <v>237094360000</v>
      </c>
      <c r="K54" s="5">
        <v>182044426000</v>
      </c>
      <c r="L54" s="5">
        <v>101038796000</v>
      </c>
      <c r="M54" s="5">
        <v>76324097000</v>
      </c>
      <c r="N54" s="5">
        <v>88323693000</v>
      </c>
      <c r="O54" s="5">
        <v>201608757000</v>
      </c>
      <c r="P54" s="5">
        <v>204498056000</v>
      </c>
      <c r="Q54" s="5">
        <v>235915718000</v>
      </c>
      <c r="R54" s="5">
        <v>437805911000</v>
      </c>
      <c r="S54" s="5">
        <v>421820547000</v>
      </c>
      <c r="T54" s="5">
        <v>674735783000</v>
      </c>
      <c r="U54" s="5">
        <v>408791618000</v>
      </c>
      <c r="V54" s="5">
        <v>348873462000</v>
      </c>
      <c r="W54" s="5">
        <v>372135216831</v>
      </c>
      <c r="X54" s="5">
        <v>319627487853</v>
      </c>
      <c r="Y54" s="5">
        <v>314355357529</v>
      </c>
      <c r="Z54" s="5">
        <v>318260629858</v>
      </c>
    </row>
    <row r="55" spans="2:26" ht="15.5" x14ac:dyDescent="0.35">
      <c r="C55" t="s">
        <v>87</v>
      </c>
      <c r="D55" s="5">
        <v>-38177688000</v>
      </c>
      <c r="E55" s="5">
        <v>-31257283000</v>
      </c>
      <c r="F55" s="5">
        <v>-42080924000</v>
      </c>
      <c r="G55" s="5">
        <v>-37083001000</v>
      </c>
      <c r="I55" s="5">
        <v>-146148210000</v>
      </c>
      <c r="J55" s="5">
        <v>-172758117000</v>
      </c>
      <c r="K55" s="5">
        <v>-153523735000</v>
      </c>
      <c r="L55" s="5">
        <v>-142019813000</v>
      </c>
      <c r="M55" s="5">
        <v>-143469867000</v>
      </c>
      <c r="N55" s="5">
        <v>-151034893000</v>
      </c>
      <c r="O55" s="5">
        <v>-188099346000</v>
      </c>
      <c r="P55" s="5">
        <v>-116109576000</v>
      </c>
      <c r="Q55" s="5">
        <v>-112769798000</v>
      </c>
      <c r="R55" s="5">
        <v>-124291908000</v>
      </c>
      <c r="S55" s="5">
        <v>-116824172000</v>
      </c>
      <c r="T55" s="5">
        <v>-109090854000</v>
      </c>
      <c r="U55" s="5">
        <v>-60086285000</v>
      </c>
      <c r="V55" s="5">
        <v>-60040328000</v>
      </c>
      <c r="W55" s="5">
        <v>-218451153138</v>
      </c>
      <c r="X55" s="5">
        <v>-192326142594</v>
      </c>
      <c r="Y55" s="5">
        <v>-181094874285</v>
      </c>
      <c r="Z55" s="5">
        <v>-178879712311</v>
      </c>
    </row>
    <row r="56" spans="2:26" ht="15.5" x14ac:dyDescent="0.35">
      <c r="C56" t="s">
        <v>89</v>
      </c>
      <c r="D56" s="5">
        <v>-6328418000</v>
      </c>
      <c r="E56" s="5">
        <v>-8092423000</v>
      </c>
      <c r="F56" s="5">
        <v>-7629821000</v>
      </c>
      <c r="G56" s="5">
        <v>-7935758000</v>
      </c>
      <c r="I56" s="5">
        <v>-30178370000</v>
      </c>
      <c r="J56" s="5">
        <v>-31532994000</v>
      </c>
      <c r="K56" s="5">
        <v>-23921324000</v>
      </c>
      <c r="L56" s="5">
        <v>-14076386000</v>
      </c>
      <c r="M56" s="5">
        <v>-7607818000</v>
      </c>
      <c r="N56" s="5">
        <v>-10074155000</v>
      </c>
      <c r="O56" s="5">
        <v>-21686652000</v>
      </c>
      <c r="P56" s="5">
        <v>-10088870000</v>
      </c>
      <c r="Q56" s="5">
        <v>-7881237000</v>
      </c>
      <c r="R56" s="5">
        <v>-8743792000</v>
      </c>
      <c r="S56" s="5">
        <v>-8781720000</v>
      </c>
      <c r="T56" s="5">
        <v>-8675529000</v>
      </c>
      <c r="U56" s="5">
        <v>-6541164000</v>
      </c>
      <c r="V56" s="5">
        <v>-7601824000</v>
      </c>
    </row>
    <row r="57" spans="2:26" ht="15.5" x14ac:dyDescent="0.35">
      <c r="C57" t="s">
        <v>88</v>
      </c>
      <c r="D57" s="5">
        <v>-29323170000</v>
      </c>
      <c r="E57" s="5">
        <v>-23464524000</v>
      </c>
      <c r="F57" s="5">
        <v>-32119503000</v>
      </c>
      <c r="G57" s="5">
        <v>-27336058000</v>
      </c>
      <c r="I57" s="5">
        <v>-111593741000</v>
      </c>
      <c r="J57" s="5">
        <v>-127650900000</v>
      </c>
      <c r="K57" s="5">
        <v>-121038705000</v>
      </c>
      <c r="L57" s="5">
        <v>-126301313000</v>
      </c>
      <c r="M57" s="5">
        <v>-134258589000</v>
      </c>
      <c r="N57" s="5">
        <v>-139724356000</v>
      </c>
      <c r="O57" s="5">
        <v>-151440887000</v>
      </c>
      <c r="P57" s="5">
        <v>-108230015000</v>
      </c>
      <c r="Q57" s="5">
        <v>-107104707000</v>
      </c>
      <c r="R57" s="5">
        <v>-116024104000</v>
      </c>
      <c r="S57" s="5">
        <v>-120527079000</v>
      </c>
      <c r="T57" s="5">
        <v>-104816271000</v>
      </c>
      <c r="U57" s="5">
        <v>-77524140000</v>
      </c>
      <c r="V57" s="5">
        <v>-64753770000</v>
      </c>
      <c r="W57" s="5">
        <v>-71538576354</v>
      </c>
      <c r="X57" s="5">
        <v>-75849061795</v>
      </c>
      <c r="Y57" s="5">
        <v>-67085433869</v>
      </c>
      <c r="Z57" s="5">
        <v>-69540452095</v>
      </c>
    </row>
    <row r="58" spans="2:26" ht="15.5" x14ac:dyDescent="0.35">
      <c r="C58" t="s">
        <v>90</v>
      </c>
      <c r="D58" s="5">
        <v>14947050000</v>
      </c>
      <c r="E58" s="5">
        <v>32868142000</v>
      </c>
      <c r="F58" s="5">
        <v>18543812000</v>
      </c>
      <c r="G58" s="5">
        <v>23650820000</v>
      </c>
      <c r="I58" s="5">
        <v>88824121000</v>
      </c>
      <c r="J58" s="5">
        <v>64336243000</v>
      </c>
      <c r="K58" s="5">
        <v>28520691000</v>
      </c>
      <c r="L58" s="5">
        <v>-40981017000</v>
      </c>
      <c r="M58" s="5">
        <v>-67145770000</v>
      </c>
      <c r="N58" s="5">
        <v>-62711200000</v>
      </c>
      <c r="O58" s="5">
        <v>13509411000</v>
      </c>
      <c r="P58" s="5">
        <v>88388480000</v>
      </c>
      <c r="Q58" s="5">
        <v>123145920000</v>
      </c>
      <c r="R58" s="5">
        <v>313514003000</v>
      </c>
      <c r="S58" s="5">
        <v>304996375000</v>
      </c>
      <c r="T58" s="5">
        <v>565644929000</v>
      </c>
      <c r="U58" s="5">
        <v>348705333000</v>
      </c>
      <c r="V58" s="5">
        <v>288833134000</v>
      </c>
      <c r="W58" s="5">
        <v>153684063693</v>
      </c>
      <c r="X58" s="5">
        <v>127301345259</v>
      </c>
      <c r="Y58" s="5">
        <v>133260483244</v>
      </c>
      <c r="Z58" s="5">
        <v>139380917547</v>
      </c>
    </row>
    <row r="59" spans="2:26" ht="15.5" x14ac:dyDescent="0.35">
      <c r="C59" t="s">
        <v>91</v>
      </c>
      <c r="D59" s="5">
        <v>-74097776000</v>
      </c>
      <c r="E59" s="5">
        <v>-77568117000</v>
      </c>
      <c r="F59" s="5">
        <v>-76038552000</v>
      </c>
      <c r="G59" s="5">
        <v>-75100360000</v>
      </c>
      <c r="I59" s="5">
        <v>-307947628000</v>
      </c>
      <c r="J59" s="5">
        <v>-326757752000</v>
      </c>
      <c r="K59" s="5">
        <v>-340576253000</v>
      </c>
      <c r="L59" s="5">
        <v>-364425095000</v>
      </c>
      <c r="M59" s="5">
        <v>-341594121000</v>
      </c>
      <c r="N59" s="5">
        <v>-331310509000</v>
      </c>
      <c r="O59" s="5">
        <v>-265262985000</v>
      </c>
      <c r="P59" s="5">
        <v>-51597508000</v>
      </c>
      <c r="Q59" s="5">
        <v>-67885522000</v>
      </c>
      <c r="R59" s="5">
        <v>-79838817000</v>
      </c>
      <c r="S59" s="5">
        <v>-64819572000</v>
      </c>
      <c r="T59" s="5">
        <v>-70527117000</v>
      </c>
      <c r="U59" s="5">
        <v>-107253336000</v>
      </c>
      <c r="V59" s="5">
        <v>-48798304000</v>
      </c>
      <c r="W59" s="5">
        <v>-54109816858</v>
      </c>
      <c r="X59" s="5">
        <v>-71178256901</v>
      </c>
      <c r="Y59" s="5">
        <v>-76213134094</v>
      </c>
      <c r="Z59" s="5">
        <v>-13641329734</v>
      </c>
    </row>
    <row r="60" spans="2:26" ht="15.5" x14ac:dyDescent="0.35">
      <c r="C60" t="s">
        <v>92</v>
      </c>
      <c r="D60" s="5">
        <v>31641000</v>
      </c>
      <c r="E60" s="5">
        <v>57886000</v>
      </c>
      <c r="F60" s="5">
        <v>576319000</v>
      </c>
      <c r="G60" s="5">
        <v>88845000</v>
      </c>
      <c r="I60" s="5">
        <v>814780000</v>
      </c>
      <c r="J60" s="5">
        <v>492989000</v>
      </c>
      <c r="K60" s="5">
        <v>723985000</v>
      </c>
      <c r="L60" s="5">
        <v>924790000</v>
      </c>
      <c r="M60" s="5">
        <v>2041133000</v>
      </c>
      <c r="N60" s="5">
        <v>1158099000</v>
      </c>
      <c r="O60" s="5">
        <v>3285368000</v>
      </c>
      <c r="P60" s="5">
        <v>2259862000</v>
      </c>
      <c r="Q60" s="5">
        <v>4339247000</v>
      </c>
      <c r="R60" s="5">
        <v>4010223000</v>
      </c>
      <c r="S60" s="5">
        <v>5042223000</v>
      </c>
      <c r="T60" s="5">
        <v>4154027000</v>
      </c>
      <c r="U60" s="5">
        <v>4160567000</v>
      </c>
      <c r="V60" s="5">
        <v>-74551839000</v>
      </c>
      <c r="W60" s="5">
        <v>2677664839</v>
      </c>
      <c r="X60" s="5">
        <v>5042485497</v>
      </c>
      <c r="Y60" s="5">
        <v>3195904094</v>
      </c>
      <c r="Z60" s="5">
        <v>11037704478</v>
      </c>
    </row>
    <row r="61" spans="2:26" ht="15.5" x14ac:dyDescent="0.35">
      <c r="C61" t="s">
        <v>26</v>
      </c>
      <c r="D61" s="5">
        <v>-74129417000</v>
      </c>
      <c r="E61" s="5">
        <v>-77626003000</v>
      </c>
      <c r="F61" s="5">
        <v>-76614871000</v>
      </c>
      <c r="G61" s="5">
        <v>-75189205000</v>
      </c>
      <c r="I61" s="5">
        <v>-308762408000</v>
      </c>
      <c r="J61" s="5">
        <v>-327250741000</v>
      </c>
      <c r="K61" s="5">
        <v>-341300238000</v>
      </c>
      <c r="L61" s="5">
        <v>-365349885000</v>
      </c>
      <c r="M61" s="5">
        <v>-343635254000</v>
      </c>
      <c r="N61" s="5">
        <v>-332468608000</v>
      </c>
      <c r="O61" s="5">
        <v>-268548353000</v>
      </c>
      <c r="P61" s="5">
        <v>-53857370000</v>
      </c>
      <c r="Q61" s="5">
        <v>-72224769000</v>
      </c>
      <c r="R61" s="5">
        <v>-83849040000</v>
      </c>
      <c r="S61" s="5">
        <v>-69861795000</v>
      </c>
      <c r="T61" s="5">
        <v>-74681144000</v>
      </c>
      <c r="U61" s="5">
        <v>-111413903000</v>
      </c>
      <c r="V61" s="5">
        <v>2660735000</v>
      </c>
      <c r="W61" s="5">
        <v>-64970400789</v>
      </c>
      <c r="X61" s="5">
        <v>-72055041643</v>
      </c>
      <c r="Y61" s="5">
        <v>-22097612438</v>
      </c>
      <c r="Z61" s="5">
        <v>-15395682238</v>
      </c>
    </row>
    <row r="62" spans="2:26" ht="15.5" x14ac:dyDescent="0.35">
      <c r="C62" t="s">
        <v>94</v>
      </c>
      <c r="W62" s="5">
        <v>3391326122</v>
      </c>
      <c r="X62" s="5">
        <v>913786766</v>
      </c>
      <c r="Y62" s="5">
        <v>-21426153920</v>
      </c>
      <c r="Z62" s="5">
        <v>12948828025</v>
      </c>
    </row>
    <row r="63" spans="2:26" ht="15.5" x14ac:dyDescent="0.35">
      <c r="C63" t="s">
        <v>98</v>
      </c>
      <c r="D63" s="5">
        <v>-74097776000</v>
      </c>
      <c r="E63" s="5">
        <v>-77568117000</v>
      </c>
      <c r="F63" s="5">
        <v>-76038552000</v>
      </c>
      <c r="G63" s="5">
        <v>-75100360000</v>
      </c>
      <c r="I63" s="5">
        <v>-307947628000</v>
      </c>
      <c r="J63" s="5">
        <v>-326757752000</v>
      </c>
      <c r="K63" s="5">
        <v>-340576253000</v>
      </c>
      <c r="L63" s="5">
        <v>-364425095000</v>
      </c>
      <c r="M63" s="5">
        <v>-341594121000</v>
      </c>
      <c r="N63" s="5">
        <v>-331310509000</v>
      </c>
      <c r="O63" s="5">
        <v>-265262985000</v>
      </c>
      <c r="P63" s="5">
        <v>-51597508000</v>
      </c>
      <c r="Q63" s="5">
        <v>-67885522000</v>
      </c>
      <c r="R63" s="5">
        <v>-79838817000</v>
      </c>
      <c r="S63" s="5">
        <v>-64819572000</v>
      </c>
      <c r="T63" s="5">
        <v>-70527117000</v>
      </c>
      <c r="U63" s="5">
        <v>-107253336000</v>
      </c>
      <c r="V63" s="5">
        <v>-48798304000</v>
      </c>
      <c r="W63" s="5">
        <v>-54109816858</v>
      </c>
      <c r="X63" s="5">
        <v>-71178256901</v>
      </c>
      <c r="Y63" s="5">
        <v>-76213134094</v>
      </c>
      <c r="Z63" s="5">
        <v>-13641329734</v>
      </c>
    </row>
    <row r="64" spans="2:26" ht="15.5" x14ac:dyDescent="0.35">
      <c r="C64" t="s">
        <v>28</v>
      </c>
      <c r="D64" s="5">
        <v>-59150726000</v>
      </c>
      <c r="E64" s="5">
        <v>-44699975000</v>
      </c>
      <c r="F64" s="5">
        <v>-57494740000</v>
      </c>
      <c r="G64" s="5">
        <v>-51449540000</v>
      </c>
      <c r="I64" s="5">
        <v>-219123507000</v>
      </c>
      <c r="J64" s="5">
        <v>-262421509000</v>
      </c>
      <c r="K64" s="5">
        <v>-312055562000</v>
      </c>
      <c r="L64" s="5">
        <v>-405406112000</v>
      </c>
      <c r="M64" s="5">
        <v>-408739891000</v>
      </c>
      <c r="N64" s="5">
        <v>-394021709000</v>
      </c>
      <c r="O64" s="5">
        <v>-251753574000</v>
      </c>
      <c r="P64" s="5">
        <v>36790972000</v>
      </c>
      <c r="Q64" s="5">
        <v>55260398000</v>
      </c>
      <c r="R64" s="5">
        <v>233675186000</v>
      </c>
      <c r="S64" s="5">
        <v>240176803000</v>
      </c>
      <c r="T64" s="5">
        <v>495117812000</v>
      </c>
      <c r="U64" s="5">
        <v>241451997000</v>
      </c>
      <c r="V64" s="5">
        <v>240034830000</v>
      </c>
      <c r="W64" s="5">
        <v>99574246835</v>
      </c>
      <c r="X64" s="5">
        <v>56123088358</v>
      </c>
      <c r="Y64" s="5">
        <v>57047349150</v>
      </c>
      <c r="Z64" s="5">
        <v>125739587813</v>
      </c>
    </row>
    <row r="65" spans="3:26" ht="15.5" x14ac:dyDescent="0.35">
      <c r="C65" t="s">
        <v>27</v>
      </c>
      <c r="D65" s="5">
        <v>-4812103000</v>
      </c>
      <c r="E65" s="5">
        <v>-23380066000</v>
      </c>
      <c r="F65" s="5">
        <v>-6470810000</v>
      </c>
      <c r="G65" s="5">
        <v>-5980110000</v>
      </c>
      <c r="I65" s="5">
        <v>-40497935000</v>
      </c>
      <c r="J65" s="5">
        <v>-34380170000</v>
      </c>
      <c r="K65" s="5">
        <v>-31741970000</v>
      </c>
      <c r="L65" s="5">
        <v>-15753101000</v>
      </c>
      <c r="M65" s="5">
        <v>-2482250000</v>
      </c>
      <c r="N65" s="5">
        <v>-6151370000</v>
      </c>
      <c r="O65" s="5">
        <v>-9023344000</v>
      </c>
      <c r="P65" s="5">
        <v>-23669951000</v>
      </c>
      <c r="Q65" s="5">
        <v>-25082581000</v>
      </c>
      <c r="R65" s="5">
        <v>-41799118000</v>
      </c>
      <c r="S65" s="5">
        <v>-62410995000</v>
      </c>
      <c r="T65" s="5">
        <v>-87009186000</v>
      </c>
      <c r="U65" s="5">
        <v>-60651706000</v>
      </c>
      <c r="V65" s="5">
        <v>-59206578000</v>
      </c>
      <c r="W65" s="5">
        <v>-35761925006</v>
      </c>
      <c r="X65" s="5">
        <v>-29215185978</v>
      </c>
      <c r="Y65" s="5">
        <v>-26860909994</v>
      </c>
      <c r="Z65" s="5">
        <v>-24889019889</v>
      </c>
    </row>
    <row r="66" spans="3:26" ht="15.5" x14ac:dyDescent="0.35">
      <c r="C66" t="s">
        <v>405</v>
      </c>
    </row>
    <row r="67" spans="3:26" ht="15.5" x14ac:dyDescent="0.35">
      <c r="C67" t="s">
        <v>406</v>
      </c>
      <c r="D67" s="5">
        <v>1122359000</v>
      </c>
      <c r="E67" s="5">
        <v>-17206331000</v>
      </c>
      <c r="F67" s="5">
        <v>-655281000</v>
      </c>
      <c r="G67" s="5">
        <v>308927000</v>
      </c>
      <c r="I67" s="5">
        <v>-16384160000</v>
      </c>
      <c r="J67" s="5">
        <v>-10647856000</v>
      </c>
      <c r="K67" s="5">
        <v>-10350600000</v>
      </c>
      <c r="L67" s="5">
        <v>4189508000</v>
      </c>
      <c r="M67" s="5">
        <v>18325063000</v>
      </c>
      <c r="N67" s="5">
        <v>19950907000</v>
      </c>
      <c r="O67" s="5">
        <v>20803591000</v>
      </c>
      <c r="P67" s="5">
        <v>5952908000</v>
      </c>
      <c r="Q67" s="5">
        <v>5814404000</v>
      </c>
      <c r="R67" s="5">
        <v>5350328000</v>
      </c>
    </row>
    <row r="68" spans="3:26" ht="15.5" x14ac:dyDescent="0.35">
      <c r="C68" t="s">
        <v>402</v>
      </c>
      <c r="D68" s="5">
        <v>-5934462000</v>
      </c>
      <c r="E68" s="5">
        <v>-6173735000</v>
      </c>
      <c r="F68" s="5">
        <v>-5815529000</v>
      </c>
      <c r="G68" s="5">
        <v>-6289037000</v>
      </c>
      <c r="I68" s="5">
        <v>-24113775000</v>
      </c>
      <c r="J68" s="5">
        <v>-23732314000</v>
      </c>
      <c r="K68" s="5">
        <v>-21391370000</v>
      </c>
      <c r="L68" s="5">
        <v>-19942609000</v>
      </c>
      <c r="M68" s="5">
        <v>-20807313000</v>
      </c>
      <c r="N68" s="5">
        <v>-26102277000</v>
      </c>
      <c r="O68" s="5">
        <v>-29826935000</v>
      </c>
      <c r="P68" s="5">
        <v>-29622859000</v>
      </c>
      <c r="Q68" s="5">
        <v>-30896985000</v>
      </c>
      <c r="R68" s="5">
        <v>-47149446000</v>
      </c>
    </row>
    <row r="69" spans="3:26" ht="15.5" x14ac:dyDescent="0.35">
      <c r="C69" t="s">
        <v>407</v>
      </c>
      <c r="D69" s="5">
        <v>-4812103000</v>
      </c>
      <c r="E69" s="5">
        <v>-23380066000</v>
      </c>
      <c r="F69" s="5">
        <v>-6470810000</v>
      </c>
      <c r="G69" s="5">
        <v>-5980110000</v>
      </c>
      <c r="I69" s="5">
        <v>-40497935000</v>
      </c>
      <c r="J69" s="5">
        <v>-34380170000</v>
      </c>
      <c r="K69" s="5">
        <v>-31741970000</v>
      </c>
      <c r="L69" s="5">
        <v>-15753101000</v>
      </c>
      <c r="M69" s="5">
        <v>-2482250000</v>
      </c>
      <c r="N69" s="5">
        <v>-6151370000</v>
      </c>
      <c r="O69" s="5">
        <v>-9023344000</v>
      </c>
      <c r="P69" s="5">
        <v>-23669951000</v>
      </c>
      <c r="Q69" s="5">
        <v>-25082581000</v>
      </c>
      <c r="R69" s="5">
        <v>-41799118000</v>
      </c>
      <c r="S69" s="5">
        <v>-62410995000</v>
      </c>
      <c r="T69" s="5">
        <v>-87009186000</v>
      </c>
      <c r="U69" s="5">
        <v>-60651706000</v>
      </c>
      <c r="V69" s="5">
        <v>-59206578000</v>
      </c>
      <c r="W69" s="5">
        <v>-35761925006</v>
      </c>
      <c r="X69" s="5">
        <v>-29215185978</v>
      </c>
      <c r="Y69" s="5">
        <v>-26860909994</v>
      </c>
      <c r="Z69" s="5">
        <v>-24889019889</v>
      </c>
    </row>
    <row r="70" spans="3:26" ht="15.5" x14ac:dyDescent="0.35">
      <c r="C70" t="s">
        <v>102</v>
      </c>
      <c r="D70" s="5">
        <v>-63962829000</v>
      </c>
      <c r="E70" s="5">
        <v>-68080041000</v>
      </c>
      <c r="F70" s="5">
        <v>-63965550000</v>
      </c>
      <c r="G70" s="5">
        <v>-57429650000</v>
      </c>
      <c r="I70" s="5">
        <v>-259621442000</v>
      </c>
      <c r="J70" s="5">
        <v>-296801679000</v>
      </c>
      <c r="K70" s="5">
        <v>-343797532000</v>
      </c>
      <c r="L70" s="5">
        <v>-421159213000</v>
      </c>
      <c r="M70" s="5">
        <v>-411222141000</v>
      </c>
      <c r="N70" s="5">
        <v>-400173079000</v>
      </c>
      <c r="O70" s="5">
        <v>-260776918000</v>
      </c>
      <c r="P70" s="5">
        <v>13121021000</v>
      </c>
      <c r="Q70" s="5">
        <v>30177817000</v>
      </c>
      <c r="R70" s="5">
        <v>191876068000</v>
      </c>
      <c r="S70" s="5">
        <v>177765808000</v>
      </c>
      <c r="T70" s="5">
        <v>408108626000</v>
      </c>
      <c r="U70" s="5">
        <v>180800291000</v>
      </c>
      <c r="V70" s="5">
        <v>180828252000</v>
      </c>
      <c r="W70" s="5">
        <v>63812321829</v>
      </c>
      <c r="X70" s="5">
        <v>26907902380</v>
      </c>
      <c r="Y70" s="5">
        <v>30186439156</v>
      </c>
      <c r="Z70" s="5">
        <v>100850567924</v>
      </c>
    </row>
    <row r="71" spans="3:26" ht="15.5" x14ac:dyDescent="0.35">
      <c r="C71" t="s">
        <v>103</v>
      </c>
      <c r="E71" s="5">
        <v>-864474000</v>
      </c>
      <c r="I71" s="5">
        <v>-864474000</v>
      </c>
      <c r="J71" s="5">
        <v>431989000</v>
      </c>
      <c r="K71" s="5">
        <v>-19633000</v>
      </c>
      <c r="L71" s="5">
        <v>218023000</v>
      </c>
      <c r="M71" s="5">
        <v>400822000</v>
      </c>
      <c r="N71" s="5">
        <v>-846451000</v>
      </c>
      <c r="O71" s="5">
        <v>-9786000</v>
      </c>
      <c r="P71" s="5">
        <v>3327438000</v>
      </c>
      <c r="Q71" s="5">
        <v>881087000</v>
      </c>
      <c r="R71" s="5">
        <v>335546000</v>
      </c>
      <c r="S71" s="5">
        <v>1242875000</v>
      </c>
      <c r="U71" s="5">
        <v>-3903750000</v>
      </c>
      <c r="V71" s="5">
        <v>-455119000</v>
      </c>
      <c r="W71" s="5">
        <v>-2735732772</v>
      </c>
    </row>
    <row r="72" spans="3:26" ht="15.5" x14ac:dyDescent="0.35">
      <c r="C72" t="s">
        <v>410</v>
      </c>
      <c r="E72" s="5">
        <v>-864474000</v>
      </c>
      <c r="I72" s="5">
        <v>-864474000</v>
      </c>
      <c r="J72" s="5">
        <v>431989000</v>
      </c>
      <c r="K72" s="5">
        <v>-19633000</v>
      </c>
      <c r="L72" s="5">
        <v>218023000</v>
      </c>
      <c r="M72" s="5">
        <v>400822000</v>
      </c>
      <c r="N72" s="5">
        <v>-846451000</v>
      </c>
      <c r="O72" s="5">
        <v>-9786000</v>
      </c>
      <c r="P72" s="5">
        <v>3327438000</v>
      </c>
      <c r="Q72" s="5">
        <v>881087000</v>
      </c>
      <c r="R72" s="5">
        <v>335546000</v>
      </c>
      <c r="S72" s="5">
        <v>1242875000</v>
      </c>
      <c r="U72" s="5">
        <v>-3903750000</v>
      </c>
      <c r="V72" s="5">
        <v>-455119000</v>
      </c>
      <c r="W72" s="5">
        <v>-2735732772</v>
      </c>
    </row>
    <row r="73" spans="3:26" ht="15.5" x14ac:dyDescent="0.35">
      <c r="C73" t="s">
        <v>104</v>
      </c>
      <c r="D73" s="5">
        <v>-63962829000</v>
      </c>
      <c r="E73" s="5">
        <v>-68944515000</v>
      </c>
      <c r="F73" s="5">
        <v>-63965550000</v>
      </c>
      <c r="G73" s="5">
        <v>-57429650000</v>
      </c>
      <c r="I73" s="5">
        <v>-260485916000</v>
      </c>
      <c r="J73" s="5">
        <v>-296369690000</v>
      </c>
      <c r="K73" s="5">
        <v>-343817165000</v>
      </c>
      <c r="L73" s="5">
        <v>-420941190000</v>
      </c>
      <c r="M73" s="5">
        <v>-410821319000</v>
      </c>
      <c r="N73" s="5">
        <v>-401019530000</v>
      </c>
      <c r="O73" s="5">
        <v>-260786704000</v>
      </c>
      <c r="P73" s="5">
        <v>16448459000</v>
      </c>
      <c r="Q73" s="5">
        <v>31058904000</v>
      </c>
      <c r="R73" s="5">
        <v>192211614000</v>
      </c>
      <c r="S73" s="5">
        <v>179008683000</v>
      </c>
      <c r="T73" s="5">
        <v>408108626000</v>
      </c>
      <c r="U73" s="5">
        <v>176896541000</v>
      </c>
      <c r="V73" s="5">
        <v>180373133000</v>
      </c>
      <c r="W73" s="5">
        <v>61076589057</v>
      </c>
    </row>
    <row r="74" spans="3:26" ht="15.5" x14ac:dyDescent="0.35">
      <c r="C74" t="s">
        <v>105</v>
      </c>
      <c r="D74" s="5">
        <v>-63962829000</v>
      </c>
      <c r="E74" s="5">
        <v>-68080041000</v>
      </c>
      <c r="F74" s="5">
        <v>-63965550000</v>
      </c>
      <c r="G74" s="5">
        <v>-57429650000</v>
      </c>
      <c r="I74" s="5">
        <v>-259621442000</v>
      </c>
      <c r="J74" s="5">
        <v>-296801679000</v>
      </c>
      <c r="K74" s="5">
        <v>-343797532000</v>
      </c>
      <c r="L74" s="5">
        <v>-421159213000</v>
      </c>
      <c r="M74" s="5">
        <v>-411222141000</v>
      </c>
      <c r="N74" s="5">
        <v>-400173079000</v>
      </c>
      <c r="O74" s="5">
        <v>-260776918000</v>
      </c>
      <c r="P74" s="5">
        <v>13121021000</v>
      </c>
      <c r="Q74" s="5">
        <v>30177817000</v>
      </c>
      <c r="R74" s="5">
        <v>191876068000</v>
      </c>
      <c r="S74" s="5">
        <v>177765808000</v>
      </c>
      <c r="T74" s="5">
        <v>408108626000</v>
      </c>
      <c r="U74" s="5">
        <v>180800291000</v>
      </c>
      <c r="V74" s="5">
        <v>180828252000</v>
      </c>
      <c r="W74" s="5">
        <v>63812321829</v>
      </c>
      <c r="X74" s="5">
        <v>26907902380</v>
      </c>
      <c r="Y74" s="5">
        <v>30186439156</v>
      </c>
      <c r="Z74" s="5">
        <v>100850567924</v>
      </c>
    </row>
    <row r="75" spans="3:26" ht="15.5" x14ac:dyDescent="0.35">
      <c r="C75" t="s">
        <v>7</v>
      </c>
      <c r="D75" s="5">
        <v>-63962118000</v>
      </c>
      <c r="E75" s="5">
        <v>-68943842000</v>
      </c>
      <c r="F75" s="5">
        <v>-63965149000</v>
      </c>
      <c r="G75" s="5">
        <v>-57428924000</v>
      </c>
      <c r="I75" s="5">
        <v>-260483711000</v>
      </c>
      <c r="J75" s="5">
        <v>-296367035000</v>
      </c>
      <c r="K75" s="5">
        <v>-343812125000</v>
      </c>
      <c r="L75" s="5">
        <v>-420930820000</v>
      </c>
      <c r="M75" s="5">
        <v>-410816302000</v>
      </c>
      <c r="N75" s="5">
        <v>-401012573000</v>
      </c>
      <c r="O75" s="5">
        <v>-260780563000</v>
      </c>
      <c r="P75" s="5">
        <v>16451309000</v>
      </c>
      <c r="Q75" s="5">
        <v>31061972000</v>
      </c>
      <c r="R75" s="5">
        <v>192215390000</v>
      </c>
      <c r="S75" s="5">
        <v>179012698000</v>
      </c>
      <c r="T75" s="5">
        <v>408113381000</v>
      </c>
      <c r="U75" s="5">
        <v>176897815000</v>
      </c>
      <c r="V75" s="5">
        <v>180373133000</v>
      </c>
      <c r="W75" s="5">
        <v>61076589057</v>
      </c>
    </row>
    <row r="76" spans="3:26" ht="15.5" x14ac:dyDescent="0.35">
      <c r="C76" t="s">
        <v>530</v>
      </c>
      <c r="D76" s="5">
        <v>-711000</v>
      </c>
      <c r="E76" s="5">
        <v>-673000</v>
      </c>
      <c r="F76" s="5">
        <v>-401000</v>
      </c>
      <c r="G76" s="5">
        <v>-726000</v>
      </c>
      <c r="I76" s="5">
        <v>-2205000</v>
      </c>
      <c r="J76" s="5">
        <v>-2655000</v>
      </c>
      <c r="K76" s="5">
        <v>-5040000</v>
      </c>
      <c r="L76" s="5">
        <v>-10370000</v>
      </c>
      <c r="M76" s="5">
        <v>-5017000</v>
      </c>
      <c r="N76" s="5">
        <v>-6957000</v>
      </c>
      <c r="O76" s="5">
        <v>-6141000</v>
      </c>
      <c r="P76" s="5">
        <v>-2850000</v>
      </c>
      <c r="Q76" s="5">
        <v>-3068000</v>
      </c>
      <c r="R76" s="5">
        <v>-3776000</v>
      </c>
      <c r="S76" s="5">
        <v>-4015000</v>
      </c>
      <c r="T76" s="5">
        <v>-4755000</v>
      </c>
      <c r="U76" s="5">
        <v>-1274000</v>
      </c>
    </row>
    <row r="77" spans="3:26" ht="15.5" x14ac:dyDescent="0.35">
      <c r="C77" t="s">
        <v>106</v>
      </c>
      <c r="D77" s="5">
        <v>-63962829000</v>
      </c>
      <c r="E77" s="5">
        <v>-68080041000</v>
      </c>
      <c r="F77" s="5">
        <v>-63965550000</v>
      </c>
      <c r="G77" s="5">
        <v>-57429650000</v>
      </c>
      <c r="I77" s="5">
        <v>-259621442000</v>
      </c>
      <c r="J77" s="5">
        <v>-296801679000</v>
      </c>
      <c r="K77" s="5">
        <v>-343797532000</v>
      </c>
      <c r="L77" s="5">
        <v>-421159213000</v>
      </c>
      <c r="M77" s="5">
        <v>-411222141000</v>
      </c>
      <c r="N77" s="5">
        <v>-400173079000</v>
      </c>
      <c r="O77" s="5">
        <v>-260776918000</v>
      </c>
      <c r="P77" s="5">
        <v>13121021000</v>
      </c>
      <c r="Q77" s="5">
        <v>30177817000</v>
      </c>
      <c r="R77" s="5">
        <v>191876068000</v>
      </c>
      <c r="S77" s="5">
        <v>177765808000</v>
      </c>
      <c r="T77" s="5">
        <v>408108626000</v>
      </c>
      <c r="U77" s="5">
        <v>180800291000</v>
      </c>
      <c r="V77" s="5">
        <v>180828252000</v>
      </c>
      <c r="W77" s="5">
        <v>63812321829</v>
      </c>
      <c r="X77" s="5">
        <v>26907902380</v>
      </c>
      <c r="Y77" s="5">
        <v>30186439156</v>
      </c>
      <c r="Z77" s="5">
        <v>100850567924</v>
      </c>
    </row>
    <row r="78" spans="3:26" ht="15.5" x14ac:dyDescent="0.35">
      <c r="C78" t="s">
        <v>107</v>
      </c>
      <c r="D78" s="5">
        <v>-63962829000</v>
      </c>
      <c r="E78" s="5">
        <v>-68944515000</v>
      </c>
      <c r="F78" s="5">
        <v>-63965550000</v>
      </c>
      <c r="G78" s="5">
        <v>-57429650000</v>
      </c>
      <c r="I78" s="5">
        <v>-260485916000</v>
      </c>
      <c r="J78" s="5">
        <v>-296369690000</v>
      </c>
      <c r="K78" s="5">
        <v>-343817165000</v>
      </c>
      <c r="L78" s="5">
        <v>-420941190000</v>
      </c>
      <c r="M78" s="5">
        <v>-410821319000</v>
      </c>
      <c r="N78" s="5">
        <v>-401019530000</v>
      </c>
      <c r="O78" s="5">
        <v>-260786704000</v>
      </c>
      <c r="P78" s="5">
        <v>16448459000</v>
      </c>
      <c r="Q78" s="5">
        <v>31058904000</v>
      </c>
      <c r="R78" s="5">
        <v>192211614000</v>
      </c>
      <c r="S78" s="5">
        <v>179008683000</v>
      </c>
      <c r="T78" s="5">
        <v>408108626000</v>
      </c>
      <c r="U78" s="5">
        <v>176896541000</v>
      </c>
      <c r="V78" s="5">
        <v>180373133000</v>
      </c>
      <c r="W78" s="5">
        <v>61076589057</v>
      </c>
    </row>
    <row r="79" spans="3:26" ht="15.5" x14ac:dyDescent="0.35">
      <c r="C79" t="s">
        <v>108</v>
      </c>
      <c r="D79" s="5">
        <v>-63962829000</v>
      </c>
      <c r="E79" s="5">
        <v>-68944515000</v>
      </c>
      <c r="F79" s="5">
        <v>-63965550000</v>
      </c>
      <c r="G79" s="5">
        <v>-57429650000</v>
      </c>
      <c r="I79" s="5">
        <v>-260485916000</v>
      </c>
      <c r="J79" s="5">
        <v>-296369690000</v>
      </c>
      <c r="K79" s="5">
        <v>-343817165000</v>
      </c>
      <c r="L79" s="5">
        <v>-420941190000</v>
      </c>
      <c r="M79" s="5">
        <v>-410821319000</v>
      </c>
      <c r="N79" s="5">
        <v>-401019530000</v>
      </c>
      <c r="O79" s="5">
        <v>-260786704000</v>
      </c>
      <c r="P79" s="5">
        <v>16448459000</v>
      </c>
      <c r="Q79" s="5">
        <v>31058904000</v>
      </c>
      <c r="R79" s="5">
        <v>192211614000</v>
      </c>
      <c r="S79" s="5">
        <v>179008683000</v>
      </c>
      <c r="T79" s="5">
        <v>408108626000</v>
      </c>
      <c r="U79" s="5">
        <v>176896541000</v>
      </c>
      <c r="V79" s="5">
        <v>180373133000</v>
      </c>
      <c r="W79" s="5">
        <v>61076589057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111</v>
      </c>
    </row>
    <row r="83" spans="2:26" ht="15.5" x14ac:dyDescent="0.35">
      <c r="C83" t="s">
        <v>19</v>
      </c>
      <c r="D83" s="5">
        <v>22511599000</v>
      </c>
      <c r="E83" s="5">
        <v>31256102000</v>
      </c>
      <c r="F83" s="5">
        <v>26071587000</v>
      </c>
      <c r="G83" s="5">
        <v>30539073000</v>
      </c>
      <c r="I83" s="5">
        <v>31256102000</v>
      </c>
      <c r="J83" s="5">
        <v>33546000000</v>
      </c>
      <c r="K83" s="5">
        <v>38785899000</v>
      </c>
      <c r="L83" s="5">
        <v>41595981000</v>
      </c>
      <c r="M83" s="5">
        <v>95141814000</v>
      </c>
      <c r="N83" s="5">
        <v>30173064000</v>
      </c>
      <c r="O83" s="5">
        <v>71426576000</v>
      </c>
      <c r="P83" s="5">
        <v>107112135000</v>
      </c>
      <c r="Q83" s="5">
        <v>50730897000</v>
      </c>
      <c r="R83" s="5">
        <v>113603058000</v>
      </c>
      <c r="S83" s="5">
        <v>63895297000</v>
      </c>
      <c r="T83" s="5">
        <v>84271804000</v>
      </c>
      <c r="U83" s="5">
        <v>68091001000</v>
      </c>
      <c r="V83" s="5">
        <v>32548905000</v>
      </c>
      <c r="W83" s="5">
        <v>20349557532</v>
      </c>
      <c r="X83" s="5">
        <v>21532220850</v>
      </c>
      <c r="Y83" s="5">
        <v>149641802884</v>
      </c>
      <c r="Z83" s="5">
        <v>53533789463</v>
      </c>
    </row>
    <row r="84" spans="2:26" ht="15.5" x14ac:dyDescent="0.35">
      <c r="C84" t="s">
        <v>113</v>
      </c>
      <c r="D84" s="5">
        <v>15025924000</v>
      </c>
      <c r="E84" s="5">
        <v>15074243000</v>
      </c>
      <c r="F84" s="5">
        <v>15046356000</v>
      </c>
      <c r="G84" s="5">
        <v>14649425000</v>
      </c>
      <c r="I84" s="5">
        <v>15074243000</v>
      </c>
      <c r="J84" s="5">
        <v>14711229000</v>
      </c>
      <c r="K84" s="5">
        <v>17510597000</v>
      </c>
      <c r="L84" s="5">
        <v>51243053000</v>
      </c>
      <c r="M84" s="5">
        <v>64822321000</v>
      </c>
      <c r="N84" s="5">
        <v>121684575000</v>
      </c>
      <c r="O84" s="5">
        <v>121033938000</v>
      </c>
      <c r="P84" s="5">
        <v>125838715000</v>
      </c>
      <c r="Q84" s="5">
        <v>159868935000</v>
      </c>
      <c r="R84" s="5">
        <v>129961653000</v>
      </c>
      <c r="S84" s="5">
        <v>179616253000</v>
      </c>
      <c r="T84" s="5">
        <v>144717248000</v>
      </c>
      <c r="U84" s="5">
        <v>9732130000</v>
      </c>
      <c r="V84" s="5">
        <v>11281218000</v>
      </c>
      <c r="W84" s="5">
        <v>16201202234</v>
      </c>
      <c r="X84" s="5">
        <v>15618462911</v>
      </c>
      <c r="Y84" s="5">
        <v>15653464788</v>
      </c>
      <c r="Z84" s="5">
        <v>10738487673</v>
      </c>
    </row>
    <row r="85" spans="2:26" ht="15.5" x14ac:dyDescent="0.35">
      <c r="C85" t="s">
        <v>115</v>
      </c>
      <c r="D85" s="5">
        <v>201213195000</v>
      </c>
      <c r="E85" s="5">
        <v>170444108000</v>
      </c>
      <c r="F85" s="5">
        <v>149636469000</v>
      </c>
      <c r="G85" s="5">
        <v>138124438000</v>
      </c>
      <c r="I85" s="5">
        <v>170444108000</v>
      </c>
      <c r="J85" s="5">
        <v>125954225000</v>
      </c>
      <c r="K85" s="5">
        <v>102636502000</v>
      </c>
      <c r="L85" s="5">
        <v>108529487000</v>
      </c>
      <c r="M85" s="5">
        <v>83045783000</v>
      </c>
      <c r="N85" s="5">
        <v>80138413000</v>
      </c>
      <c r="O85" s="5">
        <v>49264874000</v>
      </c>
      <c r="P85" s="5">
        <v>37263563000</v>
      </c>
      <c r="Q85" s="5">
        <v>28422928000</v>
      </c>
      <c r="R85" s="5">
        <v>24221506000</v>
      </c>
      <c r="S85" s="5">
        <v>26262726000</v>
      </c>
      <c r="T85" s="5">
        <v>21943685000</v>
      </c>
      <c r="U85" s="5">
        <v>21943114000</v>
      </c>
    </row>
    <row r="86" spans="2:26" ht="15.5" x14ac:dyDescent="0.35">
      <c r="C86" t="s">
        <v>114</v>
      </c>
      <c r="L86" s="5">
        <v>887665000</v>
      </c>
      <c r="M86" s="5">
        <v>2645651000</v>
      </c>
      <c r="N86" s="5">
        <v>3388745000</v>
      </c>
      <c r="O86" s="5">
        <v>1291750000</v>
      </c>
      <c r="P86" s="5">
        <v>422500000</v>
      </c>
      <c r="S86" s="5">
        <v>1040425000</v>
      </c>
      <c r="T86" s="5">
        <v>743095000</v>
      </c>
      <c r="U86" s="5">
        <v>1044042000</v>
      </c>
    </row>
    <row r="87" spans="2:26" ht="15.5" x14ac:dyDescent="0.35">
      <c r="C87" t="s">
        <v>116</v>
      </c>
      <c r="D87" s="5">
        <v>15025924000</v>
      </c>
      <c r="E87" s="5">
        <v>15074243000</v>
      </c>
      <c r="F87" s="5">
        <v>15046356000</v>
      </c>
      <c r="G87" s="5">
        <v>14649425000</v>
      </c>
      <c r="I87" s="5">
        <v>15074243000</v>
      </c>
      <c r="J87" s="5">
        <v>14711229000</v>
      </c>
      <c r="K87" s="5">
        <v>17510597000</v>
      </c>
      <c r="L87" s="5">
        <v>51243053000</v>
      </c>
      <c r="M87" s="5">
        <v>64822321000</v>
      </c>
      <c r="N87" s="5">
        <v>121684575000</v>
      </c>
      <c r="O87" s="5">
        <v>121033938000</v>
      </c>
      <c r="P87" s="5">
        <v>125838715000</v>
      </c>
      <c r="Q87" s="5">
        <v>159868935000</v>
      </c>
      <c r="R87" s="5">
        <v>129961653000</v>
      </c>
      <c r="S87" s="5">
        <v>179616253000</v>
      </c>
      <c r="T87" s="5">
        <v>144717248000</v>
      </c>
      <c r="U87" s="5">
        <v>9732130000</v>
      </c>
      <c r="V87" s="5">
        <v>11281218000</v>
      </c>
      <c r="W87" s="5">
        <v>16201202234</v>
      </c>
      <c r="X87" s="5">
        <v>15618462911</v>
      </c>
      <c r="Y87" s="5">
        <v>15653464788</v>
      </c>
      <c r="Z87" s="5">
        <v>10738487673</v>
      </c>
    </row>
    <row r="88" spans="2:26" ht="15.5" x14ac:dyDescent="0.35">
      <c r="C88" t="s">
        <v>117</v>
      </c>
      <c r="D88" s="5">
        <v>6052397000</v>
      </c>
      <c r="E88" s="5">
        <v>7143335000</v>
      </c>
      <c r="F88" s="5">
        <v>5942979000</v>
      </c>
      <c r="G88" s="5">
        <v>7253489000</v>
      </c>
      <c r="I88" s="5">
        <v>7143335000</v>
      </c>
      <c r="J88" s="5">
        <v>5661800000</v>
      </c>
      <c r="K88" s="5">
        <v>6606959000</v>
      </c>
      <c r="L88" s="5">
        <v>8550898000</v>
      </c>
      <c r="M88" s="5">
        <v>4480543000</v>
      </c>
      <c r="N88" s="5">
        <v>3904000000</v>
      </c>
      <c r="O88" s="5">
        <v>9289069000</v>
      </c>
      <c r="P88" s="5">
        <v>10051639000</v>
      </c>
      <c r="Q88" s="5">
        <v>10850190000</v>
      </c>
      <c r="R88" s="5">
        <v>9289081000</v>
      </c>
      <c r="S88" s="5">
        <v>8402140000</v>
      </c>
      <c r="T88" s="5">
        <v>4336120000</v>
      </c>
      <c r="U88" s="5">
        <v>6475144000</v>
      </c>
      <c r="V88" s="5">
        <v>11765451000</v>
      </c>
    </row>
    <row r="89" spans="2:26" ht="15.5" x14ac:dyDescent="0.35">
      <c r="C89" t="s">
        <v>118</v>
      </c>
      <c r="D89" s="5">
        <v>6052397000</v>
      </c>
      <c r="E89" s="5">
        <v>7143335000</v>
      </c>
      <c r="F89" s="5">
        <v>5942979000</v>
      </c>
      <c r="G89" s="5">
        <v>7253489000</v>
      </c>
      <c r="I89" s="5">
        <v>7143335000</v>
      </c>
      <c r="J89" s="5">
        <v>5661800000</v>
      </c>
      <c r="K89" s="5">
        <v>6606959000</v>
      </c>
      <c r="L89" s="5">
        <v>8550898000</v>
      </c>
      <c r="M89" s="5">
        <v>4480543000</v>
      </c>
      <c r="N89" s="5">
        <v>3904000000</v>
      </c>
      <c r="O89" s="5">
        <v>9289069000</v>
      </c>
      <c r="P89" s="5">
        <v>10051639000</v>
      </c>
      <c r="Q89" s="5">
        <v>10850190000</v>
      </c>
      <c r="R89" s="5">
        <v>9289081000</v>
      </c>
      <c r="S89" s="5">
        <v>8402140000</v>
      </c>
      <c r="T89" s="5">
        <v>4336120000</v>
      </c>
      <c r="U89" s="5">
        <v>6475144000</v>
      </c>
      <c r="V89" s="5">
        <v>11765451000</v>
      </c>
    </row>
    <row r="90" spans="2:26" ht="15.5" x14ac:dyDescent="0.35">
      <c r="C90" t="s">
        <v>119</v>
      </c>
      <c r="D90" s="5">
        <v>57213883000</v>
      </c>
      <c r="E90" s="5">
        <v>57049643000</v>
      </c>
      <c r="F90" s="5">
        <v>56916501000</v>
      </c>
      <c r="G90" s="5">
        <v>56919530000</v>
      </c>
      <c r="I90" s="5">
        <v>57049643000</v>
      </c>
      <c r="J90" s="5">
        <v>56746429000</v>
      </c>
      <c r="K90" s="5">
        <v>40386541000</v>
      </c>
      <c r="L90" s="5">
        <v>23816321000</v>
      </c>
      <c r="M90" s="5">
        <v>5823290000</v>
      </c>
      <c r="N90" s="5">
        <v>6826496000</v>
      </c>
      <c r="O90" s="5">
        <v>13391987000</v>
      </c>
      <c r="P90" s="5">
        <v>14717351000</v>
      </c>
      <c r="Q90" s="5">
        <v>24707510000</v>
      </c>
      <c r="R90" s="5">
        <v>77730483000</v>
      </c>
      <c r="S90" s="5">
        <v>189548314000</v>
      </c>
      <c r="T90" s="5">
        <v>513804291000</v>
      </c>
      <c r="U90" s="5">
        <v>564422762000</v>
      </c>
      <c r="V90" s="5">
        <v>524459040000</v>
      </c>
      <c r="W90" s="5">
        <v>560605929509</v>
      </c>
      <c r="X90" s="5">
        <v>413415817933</v>
      </c>
      <c r="Y90" s="5">
        <v>413155596662</v>
      </c>
      <c r="Z90" s="5">
        <v>372596703694</v>
      </c>
    </row>
    <row r="91" spans="2:26" ht="15.5" x14ac:dyDescent="0.35">
      <c r="C91" t="s">
        <v>97</v>
      </c>
      <c r="D91" s="5">
        <v>7826047000</v>
      </c>
      <c r="E91" s="5">
        <v>7826047000</v>
      </c>
      <c r="F91" s="5">
        <v>8690521000</v>
      </c>
      <c r="G91" s="5">
        <v>8690521000</v>
      </c>
      <c r="I91" s="5">
        <v>7826047000</v>
      </c>
      <c r="J91" s="5">
        <v>8690521000</v>
      </c>
      <c r="K91" s="5">
        <v>8258532000</v>
      </c>
      <c r="L91" s="5">
        <v>8278165000</v>
      </c>
      <c r="M91" s="5">
        <v>8060142000</v>
      </c>
      <c r="N91" s="5">
        <v>7659320000</v>
      </c>
      <c r="O91" s="5">
        <v>-199483000</v>
      </c>
      <c r="P91" s="5">
        <v>-199483000</v>
      </c>
      <c r="Q91" s="5">
        <v>-199483000</v>
      </c>
      <c r="V91" s="5">
        <v>631160358000</v>
      </c>
      <c r="W91" s="5">
        <v>631615477835</v>
      </c>
      <c r="Y91" s="5">
        <v>-7263550928</v>
      </c>
      <c r="Z91" s="5">
        <v>-4178507039</v>
      </c>
    </row>
    <row r="92" spans="2:26" ht="15.5" x14ac:dyDescent="0.35">
      <c r="C92" t="s">
        <v>121</v>
      </c>
      <c r="D92" s="5">
        <v>119818190000</v>
      </c>
      <c r="E92" s="5">
        <v>129444878000</v>
      </c>
      <c r="F92" s="5">
        <v>126781546000</v>
      </c>
      <c r="G92" s="5">
        <v>131899421000</v>
      </c>
      <c r="I92" s="5">
        <v>129444878000</v>
      </c>
      <c r="J92" s="5">
        <v>131682599000</v>
      </c>
      <c r="K92" s="5">
        <v>124122818000</v>
      </c>
      <c r="L92" s="5">
        <v>142287400000</v>
      </c>
      <c r="M92" s="5">
        <v>188892861000</v>
      </c>
      <c r="N92" s="5">
        <v>182368717000</v>
      </c>
      <c r="O92" s="5">
        <v>255695907000</v>
      </c>
      <c r="P92" s="5">
        <v>320389809000</v>
      </c>
      <c r="Q92" s="5">
        <v>357528621000</v>
      </c>
      <c r="R92" s="5">
        <v>389911953000</v>
      </c>
      <c r="S92" s="5">
        <v>491950977000</v>
      </c>
      <c r="T92" s="5">
        <v>891641071000</v>
      </c>
      <c r="U92" s="5">
        <v>1017064862000</v>
      </c>
      <c r="V92" s="5">
        <v>785147759000</v>
      </c>
      <c r="W92" s="5">
        <v>836428776756</v>
      </c>
      <c r="X92" s="5">
        <v>674394655472</v>
      </c>
      <c r="Y92" s="5">
        <v>1308444599331</v>
      </c>
      <c r="Z92" s="5">
        <v>916260639935</v>
      </c>
    </row>
    <row r="93" spans="2:26" ht="15.5" x14ac:dyDescent="0.35">
      <c r="C93" t="s">
        <v>122</v>
      </c>
    </row>
    <row r="94" spans="2:26" ht="15.5" x14ac:dyDescent="0.35">
      <c r="C94" t="s">
        <v>126</v>
      </c>
      <c r="D94" s="5">
        <v>548256739000</v>
      </c>
      <c r="E94" s="5">
        <v>560190506000</v>
      </c>
      <c r="F94" s="5">
        <v>567934222000</v>
      </c>
      <c r="G94" s="5">
        <v>579362022000</v>
      </c>
      <c r="I94" s="5">
        <v>560190506000</v>
      </c>
      <c r="J94" s="5">
        <v>600037486000</v>
      </c>
      <c r="K94" s="5">
        <v>645874656000</v>
      </c>
      <c r="L94" s="5">
        <v>695932107000</v>
      </c>
      <c r="M94" s="5">
        <v>759682221000</v>
      </c>
      <c r="N94" s="5">
        <v>809951582000</v>
      </c>
      <c r="O94" s="5">
        <v>872618184000</v>
      </c>
      <c r="P94" s="5">
        <v>2285608005000</v>
      </c>
      <c r="Q94" s="5">
        <v>1611286903000</v>
      </c>
      <c r="R94" s="5">
        <v>1879077865000</v>
      </c>
      <c r="S94" s="5">
        <v>1272725506000</v>
      </c>
      <c r="T94" s="5">
        <v>1076194218000</v>
      </c>
      <c r="U94" s="5">
        <v>1149791264000</v>
      </c>
      <c r="V94" s="5">
        <v>160971395000</v>
      </c>
      <c r="W94" s="5">
        <v>12827968722</v>
      </c>
      <c r="X94" s="5">
        <v>80167195842</v>
      </c>
      <c r="Y94" s="5">
        <v>87253341315</v>
      </c>
      <c r="Z94" s="5">
        <v>89843331967</v>
      </c>
    </row>
    <row r="95" spans="2:26" ht="15.5" x14ac:dyDescent="0.35">
      <c r="C95" t="s">
        <v>127</v>
      </c>
      <c r="D95" s="5">
        <v>1902582060000</v>
      </c>
      <c r="E95" s="5">
        <v>1913598270000</v>
      </c>
      <c r="F95" s="5">
        <v>1924614480000</v>
      </c>
      <c r="G95" s="5">
        <v>1935630690000</v>
      </c>
      <c r="I95" s="5">
        <v>1913598270000</v>
      </c>
      <c r="J95" s="5">
        <v>1957663110000</v>
      </c>
      <c r="K95" s="5">
        <v>2019721126000</v>
      </c>
      <c r="L95" s="5">
        <v>2086321355000</v>
      </c>
      <c r="M95" s="5">
        <v>2143094167000</v>
      </c>
      <c r="N95" s="5">
        <v>2191068518000</v>
      </c>
      <c r="O95" s="5">
        <v>2239585979000</v>
      </c>
      <c r="P95" s="5">
        <v>920824720000</v>
      </c>
      <c r="Q95" s="5">
        <v>286676010000</v>
      </c>
      <c r="R95" s="5">
        <v>75621865000</v>
      </c>
      <c r="S95" s="5">
        <v>27450237000</v>
      </c>
      <c r="T95" s="5">
        <v>23552942000</v>
      </c>
      <c r="U95" s="5">
        <v>13157533000</v>
      </c>
      <c r="V95" s="5">
        <v>1089420854000</v>
      </c>
      <c r="W95" s="5">
        <v>1095409440788</v>
      </c>
      <c r="X95" s="5">
        <v>183394480510</v>
      </c>
      <c r="Y95" s="5">
        <v>190858846998</v>
      </c>
      <c r="Z95" s="5">
        <v>184654853761</v>
      </c>
    </row>
    <row r="96" spans="2:26" ht="15.5" x14ac:dyDescent="0.35">
      <c r="C96" t="s">
        <v>955</v>
      </c>
      <c r="D96" s="5">
        <v>3110230271000</v>
      </c>
      <c r="E96" s="5">
        <v>3108659352000</v>
      </c>
      <c r="F96" s="5">
        <v>3106493388000</v>
      </c>
      <c r="G96" s="5">
        <v>3104887230000</v>
      </c>
      <c r="I96" s="5">
        <v>3108659352000</v>
      </c>
      <c r="J96" s="5">
        <v>3101449909000</v>
      </c>
      <c r="K96" s="5">
        <v>3091269439000</v>
      </c>
      <c r="L96" s="5">
        <v>3079561378000</v>
      </c>
      <c r="M96" s="5">
        <v>3077081120000</v>
      </c>
      <c r="N96" s="5">
        <v>3056766693000</v>
      </c>
      <c r="O96" s="5">
        <v>3020389677000</v>
      </c>
      <c r="P96" s="5">
        <v>2881121907000</v>
      </c>
      <c r="Q96" s="5">
        <v>3632452948000</v>
      </c>
      <c r="R96" s="5">
        <v>3265042346000</v>
      </c>
      <c r="S96" s="5">
        <v>3461858704000</v>
      </c>
      <c r="T96" s="5">
        <v>2689696860000</v>
      </c>
      <c r="U96" s="5">
        <v>2155406252000</v>
      </c>
      <c r="V96" s="5">
        <v>1871410458000</v>
      </c>
      <c r="W96" s="5">
        <v>1928487024945</v>
      </c>
      <c r="X96" s="5">
        <v>1529657659106</v>
      </c>
      <c r="Y96" s="5">
        <v>1503041652918</v>
      </c>
      <c r="Z96" s="5">
        <v>1430447017502</v>
      </c>
    </row>
    <row r="97" spans="3:26" ht="15.5" x14ac:dyDescent="0.35">
      <c r="C97" t="s">
        <v>413</v>
      </c>
      <c r="D97" s="5">
        <v>336961165000</v>
      </c>
      <c r="E97" s="5">
        <v>336961165000</v>
      </c>
      <c r="F97" s="5">
        <v>336961165000</v>
      </c>
      <c r="G97" s="5">
        <v>336961165000</v>
      </c>
      <c r="I97" s="5">
        <v>336961165000</v>
      </c>
      <c r="J97" s="5">
        <v>336961165000</v>
      </c>
      <c r="K97" s="5">
        <v>336961165000</v>
      </c>
      <c r="L97" s="5">
        <v>336961165000</v>
      </c>
      <c r="M97" s="5">
        <v>336961165000</v>
      </c>
      <c r="N97" s="5">
        <v>336961165000</v>
      </c>
      <c r="O97" s="5">
        <v>336961165000</v>
      </c>
      <c r="P97" s="5">
        <v>336618643000</v>
      </c>
      <c r="Q97" s="5">
        <v>335799743000</v>
      </c>
      <c r="R97" s="5">
        <v>335792579000</v>
      </c>
      <c r="S97" s="5">
        <v>335642579000</v>
      </c>
      <c r="T97" s="5">
        <v>324285624000</v>
      </c>
      <c r="U97" s="5">
        <v>308846433000</v>
      </c>
      <c r="V97" s="5">
        <v>282307609000</v>
      </c>
      <c r="W97" s="5">
        <v>219012051836</v>
      </c>
      <c r="X97" s="5">
        <v>70641486820</v>
      </c>
      <c r="Y97" s="5">
        <v>86293288145</v>
      </c>
      <c r="Z97" s="5">
        <v>105114889938</v>
      </c>
    </row>
    <row r="98" spans="3:26" ht="15.5" x14ac:dyDescent="0.35">
      <c r="C98" t="s">
        <v>128</v>
      </c>
      <c r="D98" s="5">
        <v>44126452000</v>
      </c>
      <c r="E98" s="5">
        <v>43004093000</v>
      </c>
      <c r="F98" s="5">
        <v>60210424000</v>
      </c>
      <c r="G98" s="5">
        <v>60865706000</v>
      </c>
      <c r="I98" s="5">
        <v>43004093000</v>
      </c>
      <c r="J98" s="5">
        <v>59388253000</v>
      </c>
      <c r="K98" s="5">
        <v>70036109000</v>
      </c>
      <c r="L98" s="5">
        <v>80386709000</v>
      </c>
      <c r="M98" s="5">
        <v>76197201000</v>
      </c>
      <c r="N98" s="5">
        <v>57872138000</v>
      </c>
      <c r="O98" s="5">
        <v>37921230000</v>
      </c>
      <c r="P98" s="5">
        <v>17117639000</v>
      </c>
      <c r="Q98" s="5">
        <v>11164732000</v>
      </c>
      <c r="R98" s="5">
        <v>65381647000</v>
      </c>
    </row>
    <row r="99" spans="3:26" ht="15.5" x14ac:dyDescent="0.35">
      <c r="C99" t="s">
        <v>96</v>
      </c>
    </row>
    <row r="100" spans="3:26" ht="15.5" x14ac:dyDescent="0.35">
      <c r="C100" t="s">
        <v>133</v>
      </c>
      <c r="D100" s="5">
        <v>5950869489000</v>
      </c>
      <c r="E100" s="5">
        <v>5973948838000</v>
      </c>
      <c r="F100" s="5">
        <v>6009072904000</v>
      </c>
      <c r="G100" s="5">
        <v>6038731528000</v>
      </c>
      <c r="I100" s="5">
        <v>5973948838000</v>
      </c>
      <c r="J100" s="5">
        <v>6076998917000</v>
      </c>
      <c r="K100" s="5">
        <v>6192846818000</v>
      </c>
      <c r="L100" s="5">
        <v>6320392695000</v>
      </c>
      <c r="M100" s="5">
        <v>6415141729000</v>
      </c>
      <c r="N100" s="5">
        <v>6473752265000</v>
      </c>
      <c r="O100" s="5">
        <v>6625255384000</v>
      </c>
      <c r="P100" s="5">
        <v>6584896585000</v>
      </c>
      <c r="Q100" s="5">
        <v>6003316988000</v>
      </c>
      <c r="R100" s="5">
        <v>5676345643000</v>
      </c>
      <c r="S100" s="5">
        <v>5247912264000</v>
      </c>
      <c r="T100" s="5">
        <v>4222632587000</v>
      </c>
      <c r="U100" s="5">
        <v>3751384776000</v>
      </c>
      <c r="V100" s="5">
        <v>3508013688000</v>
      </c>
      <c r="W100" s="5">
        <v>3267465082304</v>
      </c>
      <c r="X100" s="5">
        <v>1887536782770</v>
      </c>
      <c r="Y100" s="5">
        <v>1904870454347</v>
      </c>
      <c r="Z100" s="5">
        <v>1858253849837</v>
      </c>
    </row>
    <row r="101" spans="3:26" ht="15.5" x14ac:dyDescent="0.35">
      <c r="C101" t="s">
        <v>134</v>
      </c>
      <c r="D101" s="5">
        <v>6070687679000</v>
      </c>
      <c r="E101" s="5">
        <v>6103393716000</v>
      </c>
      <c r="F101" s="5">
        <v>6135854450000</v>
      </c>
      <c r="G101" s="5">
        <v>6170630949000</v>
      </c>
      <c r="I101" s="5">
        <v>6103393716000</v>
      </c>
      <c r="J101" s="5">
        <v>6208681516000</v>
      </c>
      <c r="K101" s="5">
        <v>6316969636000</v>
      </c>
      <c r="L101" s="5">
        <v>6462680095000</v>
      </c>
      <c r="M101" s="5">
        <v>6604034590000</v>
      </c>
      <c r="N101" s="5">
        <v>6656120982000</v>
      </c>
      <c r="O101" s="5">
        <v>6880951291000</v>
      </c>
      <c r="P101" s="5">
        <v>6905286394000</v>
      </c>
      <c r="Q101" s="5">
        <v>6360845609000</v>
      </c>
      <c r="R101" s="5">
        <v>6066257596000</v>
      </c>
      <c r="S101" s="5">
        <v>5739863241000</v>
      </c>
      <c r="T101" s="5">
        <v>5114273658000</v>
      </c>
      <c r="U101" s="5">
        <v>4768449638000</v>
      </c>
      <c r="V101" s="5">
        <v>4293161447000</v>
      </c>
      <c r="W101" s="5">
        <v>4103893859060</v>
      </c>
      <c r="X101" s="5">
        <v>2561931438242</v>
      </c>
      <c r="Y101" s="5">
        <v>3213315053678</v>
      </c>
      <c r="Z101" s="5">
        <v>2774514489772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2184220143000</v>
      </c>
      <c r="E104" s="5">
        <v>3055991785000</v>
      </c>
      <c r="F104" s="5">
        <v>1695854601000</v>
      </c>
      <c r="G104" s="5">
        <v>1663704865000</v>
      </c>
      <c r="I104" s="5">
        <v>3055991785000</v>
      </c>
      <c r="J104" s="5">
        <v>1310521180000</v>
      </c>
      <c r="K104" s="5">
        <v>823597854000</v>
      </c>
      <c r="L104" s="5">
        <v>995858912000</v>
      </c>
      <c r="M104" s="5">
        <v>1287069124000</v>
      </c>
      <c r="N104" s="5">
        <v>609340883000</v>
      </c>
      <c r="O104" s="5">
        <v>1432033724000</v>
      </c>
      <c r="P104" s="5">
        <v>814186066000</v>
      </c>
      <c r="Q104" s="5">
        <v>666459963000</v>
      </c>
      <c r="R104" s="5">
        <v>605141343000</v>
      </c>
      <c r="S104" s="5">
        <v>740783157000</v>
      </c>
      <c r="T104" s="5">
        <v>479525250000</v>
      </c>
      <c r="U104" s="5">
        <v>504748990000</v>
      </c>
      <c r="V104" s="5">
        <v>674676158000</v>
      </c>
      <c r="W104" s="5">
        <v>1860457475509</v>
      </c>
      <c r="X104" s="5">
        <v>1822921411078</v>
      </c>
      <c r="Y104" s="5">
        <v>2547691892986</v>
      </c>
      <c r="Z104" s="5">
        <v>2135992724347</v>
      </c>
    </row>
    <row r="105" spans="3:26" ht="15.5" x14ac:dyDescent="0.35">
      <c r="C105" t="s">
        <v>146</v>
      </c>
      <c r="D105" s="5">
        <v>200000000000</v>
      </c>
      <c r="E105" s="5">
        <v>200000000000</v>
      </c>
      <c r="F105" s="5">
        <v>200000000000</v>
      </c>
      <c r="G105" s="5">
        <v>200000000000</v>
      </c>
      <c r="I105" s="5">
        <v>200000000000</v>
      </c>
      <c r="J105" s="5">
        <v>200000000000</v>
      </c>
      <c r="K105" s="5">
        <v>200000000000</v>
      </c>
      <c r="L105" s="5">
        <v>300000000000</v>
      </c>
      <c r="M105" s="5">
        <v>210000000000</v>
      </c>
      <c r="N105" s="5">
        <v>210000000000</v>
      </c>
      <c r="O105" s="5">
        <v>310000000000</v>
      </c>
      <c r="P105" s="5">
        <v>310000000000</v>
      </c>
      <c r="T105" s="5">
        <v>124500000000</v>
      </c>
      <c r="U105" s="5">
        <v>162000000000</v>
      </c>
      <c r="V105" s="5">
        <v>355509000000</v>
      </c>
      <c r="W105" s="5">
        <v>1523692311354</v>
      </c>
      <c r="X105" s="5">
        <v>1469001083694</v>
      </c>
      <c r="Y105" s="5">
        <v>2004000000000</v>
      </c>
      <c r="Z105" s="5">
        <v>1759534876866</v>
      </c>
    </row>
    <row r="106" spans="3:26" ht="15.5" x14ac:dyDescent="0.35">
      <c r="C106" t="s">
        <v>151</v>
      </c>
      <c r="D106" s="5">
        <v>247725127000</v>
      </c>
      <c r="E106" s="5">
        <v>247504860000</v>
      </c>
      <c r="F106" s="5">
        <v>247081796000</v>
      </c>
      <c r="I106" s="5">
        <v>247504860000</v>
      </c>
      <c r="K106" s="5">
        <v>297637965000</v>
      </c>
      <c r="L106" s="5">
        <v>296482030000</v>
      </c>
      <c r="R106" s="5">
        <v>248167510000</v>
      </c>
      <c r="S106" s="5">
        <v>247409096000</v>
      </c>
      <c r="T106" s="5">
        <v>246739625000</v>
      </c>
      <c r="U106" s="5">
        <v>246148666000</v>
      </c>
    </row>
    <row r="107" spans="3:26" ht="15.5" x14ac:dyDescent="0.35">
      <c r="C107" t="s">
        <v>145</v>
      </c>
      <c r="O107" s="5">
        <v>30000000000</v>
      </c>
    </row>
    <row r="108" spans="3:26" ht="15.5" x14ac:dyDescent="0.35">
      <c r="C108" t="s">
        <v>1644</v>
      </c>
      <c r="W108" s="5">
        <v>2267000000</v>
      </c>
      <c r="X108" s="5">
        <v>7192800000</v>
      </c>
      <c r="Y108" s="5">
        <v>11280000000</v>
      </c>
      <c r="Z108" s="5">
        <v>16425000000</v>
      </c>
    </row>
    <row r="109" spans="3:26" ht="15.5" x14ac:dyDescent="0.35">
      <c r="C109" t="s">
        <v>138</v>
      </c>
    </row>
    <row r="110" spans="3:26" ht="15.5" x14ac:dyDescent="0.35">
      <c r="C110" t="s">
        <v>139</v>
      </c>
      <c r="D110" s="5">
        <v>36262612000</v>
      </c>
      <c r="E110" s="5">
        <v>37343022000</v>
      </c>
      <c r="F110" s="5">
        <v>37013409000</v>
      </c>
      <c r="G110" s="5">
        <v>36929747000</v>
      </c>
      <c r="I110" s="5">
        <v>37343022000</v>
      </c>
      <c r="J110" s="5">
        <v>40473258000</v>
      </c>
      <c r="K110" s="5">
        <v>47909902000</v>
      </c>
      <c r="L110" s="5">
        <v>60696372000</v>
      </c>
      <c r="M110" s="5">
        <v>78792947000</v>
      </c>
      <c r="N110" s="5">
        <v>106716153000</v>
      </c>
      <c r="O110" s="5">
        <v>110127432000</v>
      </c>
      <c r="P110" s="5">
        <v>153944358000</v>
      </c>
      <c r="Q110" s="5">
        <v>74191616000</v>
      </c>
      <c r="R110" s="5">
        <v>136751668000</v>
      </c>
      <c r="S110" s="5">
        <v>105901470000</v>
      </c>
      <c r="T110" s="5">
        <v>99991653000</v>
      </c>
      <c r="U110" s="5">
        <v>46549799000</v>
      </c>
      <c r="V110" s="5">
        <v>20788352000</v>
      </c>
      <c r="W110" s="5">
        <v>5991608534</v>
      </c>
      <c r="X110" s="5">
        <v>11277100662</v>
      </c>
      <c r="Y110" s="5">
        <v>65467355642</v>
      </c>
      <c r="Z110" s="5">
        <v>17056240819</v>
      </c>
    </row>
    <row r="111" spans="3:26" ht="15.5" x14ac:dyDescent="0.35">
      <c r="C111" t="s">
        <v>144</v>
      </c>
      <c r="Y111" s="5">
        <v>70888955160</v>
      </c>
      <c r="Z111" s="5">
        <v>10671810600</v>
      </c>
    </row>
    <row r="112" spans="3:26" ht="15.5" x14ac:dyDescent="0.35">
      <c r="C112" t="s">
        <v>140</v>
      </c>
      <c r="W112" s="5">
        <v>92342500553</v>
      </c>
      <c r="X112" s="5">
        <v>96104875078</v>
      </c>
      <c r="Y112" s="5">
        <v>92098761055</v>
      </c>
      <c r="Z112" s="5">
        <v>95091977003</v>
      </c>
    </row>
    <row r="113" spans="3:26" ht="15.5" x14ac:dyDescent="0.35">
      <c r="C113" t="s">
        <v>141</v>
      </c>
      <c r="D113" s="5">
        <v>418520482000</v>
      </c>
      <c r="E113" s="5">
        <v>403352864000</v>
      </c>
      <c r="F113" s="5">
        <v>383677041000</v>
      </c>
      <c r="G113" s="5">
        <v>368093238000</v>
      </c>
      <c r="I113" s="5">
        <v>403352864000</v>
      </c>
      <c r="J113" s="5">
        <v>256778375000</v>
      </c>
      <c r="K113" s="5">
        <v>142686623000</v>
      </c>
      <c r="L113" s="5">
        <v>54029384000</v>
      </c>
      <c r="M113" s="5">
        <v>19618615000</v>
      </c>
      <c r="N113" s="5">
        <v>43410943000</v>
      </c>
      <c r="O113" s="5">
        <v>18918855000</v>
      </c>
      <c r="P113" s="5">
        <v>20302332000</v>
      </c>
      <c r="Q113" s="5">
        <v>14526704000</v>
      </c>
      <c r="R113" s="5">
        <v>14519542000</v>
      </c>
      <c r="S113" s="5">
        <v>8151768000</v>
      </c>
      <c r="T113" s="5">
        <v>23078397000</v>
      </c>
      <c r="U113" s="5">
        <v>17041434000</v>
      </c>
      <c r="V113" s="5">
        <v>14237739000</v>
      </c>
      <c r="W113" s="5">
        <v>92342500553</v>
      </c>
      <c r="X113" s="5">
        <v>96104875078</v>
      </c>
      <c r="Y113" s="5">
        <v>92098761055</v>
      </c>
      <c r="Z113" s="5">
        <v>95091977003</v>
      </c>
    </row>
    <row r="114" spans="3:26" ht="15.5" x14ac:dyDescent="0.35">
      <c r="C114" t="s">
        <v>143</v>
      </c>
      <c r="D114" s="5">
        <v>48206843000</v>
      </c>
      <c r="E114" s="5">
        <v>51799881000</v>
      </c>
      <c r="F114" s="5">
        <v>52097016000</v>
      </c>
      <c r="G114" s="5">
        <v>43291839000</v>
      </c>
      <c r="I114" s="5">
        <v>51799881000</v>
      </c>
      <c r="J114" s="5">
        <v>35117871000</v>
      </c>
      <c r="K114" s="5">
        <v>47923520000</v>
      </c>
      <c r="L114" s="5">
        <v>55988436000</v>
      </c>
      <c r="M114" s="5">
        <v>60434447000</v>
      </c>
      <c r="N114" s="5">
        <v>67003178000</v>
      </c>
      <c r="O114" s="5">
        <v>51512644000</v>
      </c>
      <c r="P114" s="5">
        <v>37348845000</v>
      </c>
      <c r="Q114" s="5">
        <v>48659337000</v>
      </c>
      <c r="R114" s="5">
        <v>56207929000</v>
      </c>
      <c r="S114" s="5">
        <v>25416828000</v>
      </c>
      <c r="T114" s="5">
        <v>39997897000</v>
      </c>
      <c r="U114" s="5">
        <v>35090375000</v>
      </c>
      <c r="V114" s="5">
        <v>24462012000</v>
      </c>
      <c r="W114" s="5">
        <v>25625788489</v>
      </c>
      <c r="X114" s="5">
        <v>30303885045</v>
      </c>
      <c r="Y114" s="5">
        <v>26524374506</v>
      </c>
      <c r="Z114" s="5">
        <v>13194903089</v>
      </c>
    </row>
    <row r="115" spans="3:26" ht="15.5" x14ac:dyDescent="0.35">
      <c r="C115" t="s">
        <v>129</v>
      </c>
      <c r="V115" s="5">
        <v>22141227000</v>
      </c>
      <c r="W115" s="5">
        <v>36847773743</v>
      </c>
      <c r="X115" s="5">
        <v>60286890548</v>
      </c>
      <c r="Y115" s="5">
        <v>85288289143</v>
      </c>
      <c r="Z115" s="5">
        <v>53808085303</v>
      </c>
    </row>
    <row r="116" spans="3:26" ht="15.5" x14ac:dyDescent="0.35">
      <c r="C116" t="s">
        <v>1288</v>
      </c>
      <c r="D116" s="5">
        <v>201213195000</v>
      </c>
      <c r="E116" s="5">
        <v>170444108000</v>
      </c>
      <c r="F116" s="5">
        <v>149636469000</v>
      </c>
      <c r="G116" s="5">
        <v>138124438000</v>
      </c>
      <c r="I116" s="5">
        <v>170444108000</v>
      </c>
      <c r="J116" s="5">
        <v>125954225000</v>
      </c>
      <c r="K116" s="5">
        <v>102636502000</v>
      </c>
      <c r="L116" s="5">
        <v>109417152000</v>
      </c>
      <c r="M116" s="5">
        <v>85691434000</v>
      </c>
      <c r="N116" s="5">
        <v>83527158000</v>
      </c>
      <c r="O116" s="5">
        <v>50556624000</v>
      </c>
      <c r="P116" s="5">
        <v>37686063000</v>
      </c>
      <c r="Q116" s="5">
        <v>28422928000</v>
      </c>
      <c r="R116" s="5">
        <v>24221506000</v>
      </c>
      <c r="S116" s="5">
        <v>27303151000</v>
      </c>
      <c r="T116" s="5">
        <v>22686780000</v>
      </c>
      <c r="U116" s="5">
        <v>22987156000</v>
      </c>
      <c r="V116" s="5">
        <v>22141227000</v>
      </c>
      <c r="W116" s="5">
        <v>36847773743</v>
      </c>
      <c r="X116" s="5">
        <v>60286890548</v>
      </c>
      <c r="Y116" s="5">
        <v>85288289143</v>
      </c>
      <c r="Z116" s="5">
        <v>53808085303</v>
      </c>
    </row>
    <row r="117" spans="3:26" ht="15.5" x14ac:dyDescent="0.35">
      <c r="C117" t="s">
        <v>147</v>
      </c>
    </row>
    <row r="118" spans="3:26" ht="15.5" x14ac:dyDescent="0.35">
      <c r="C118" t="s">
        <v>148</v>
      </c>
      <c r="M118" s="5">
        <v>4000000000</v>
      </c>
      <c r="N118" s="5">
        <v>12000000000</v>
      </c>
    </row>
    <row r="119" spans="3:26" ht="15.5" x14ac:dyDescent="0.35">
      <c r="C119" t="s">
        <v>415</v>
      </c>
      <c r="D119" s="5">
        <v>732041421000</v>
      </c>
      <c r="E119" s="5">
        <v>1630739453000</v>
      </c>
      <c r="F119" s="5">
        <v>619242575000</v>
      </c>
      <c r="G119" s="5">
        <v>385579550000</v>
      </c>
      <c r="I119" s="5">
        <v>1630739453000</v>
      </c>
      <c r="J119" s="5">
        <v>151253500000</v>
      </c>
      <c r="K119" s="5">
        <v>132250000000</v>
      </c>
      <c r="L119" s="5">
        <v>205460000000</v>
      </c>
      <c r="M119" s="5">
        <v>380775000000</v>
      </c>
      <c r="N119" s="5">
        <v>8400000000</v>
      </c>
      <c r="O119" s="5">
        <v>769423938000</v>
      </c>
      <c r="P119" s="5">
        <v>126488914000</v>
      </c>
      <c r="Q119" s="5">
        <v>43393003000</v>
      </c>
      <c r="R119" s="5">
        <v>45605184000</v>
      </c>
      <c r="S119" s="5">
        <v>424394008000</v>
      </c>
    </row>
    <row r="120" spans="3:26" ht="15.5" x14ac:dyDescent="0.35">
      <c r="C120" t="s">
        <v>150</v>
      </c>
      <c r="K120" s="5">
        <v>23867000</v>
      </c>
      <c r="L120" s="5">
        <v>374948000</v>
      </c>
      <c r="M120" s="5">
        <v>578050000</v>
      </c>
      <c r="N120" s="5">
        <v>571423000</v>
      </c>
      <c r="O120" s="5">
        <v>298353000</v>
      </c>
      <c r="P120" s="5">
        <v>49063435000</v>
      </c>
      <c r="Q120" s="5">
        <v>403144539000</v>
      </c>
      <c r="R120" s="5">
        <v>255774341000</v>
      </c>
      <c r="S120" s="5">
        <v>44284103000</v>
      </c>
    </row>
    <row r="121" spans="3:26" ht="15.5" x14ac:dyDescent="0.35">
      <c r="C121" t="s">
        <v>152</v>
      </c>
      <c r="D121" s="5">
        <v>1106908765000</v>
      </c>
      <c r="E121" s="5">
        <v>2009748810000</v>
      </c>
      <c r="F121" s="5">
        <v>696032795000</v>
      </c>
      <c r="G121" s="5">
        <v>455935347000</v>
      </c>
      <c r="I121" s="5">
        <v>2009748810000</v>
      </c>
      <c r="J121" s="5">
        <v>212161711000</v>
      </c>
      <c r="K121" s="5">
        <v>183603420000</v>
      </c>
      <c r="L121" s="5">
        <v>362593953000</v>
      </c>
      <c r="M121" s="5">
        <v>491531908000</v>
      </c>
      <c r="N121" s="5">
        <v>38951408000</v>
      </c>
      <c r="O121" s="5">
        <v>789827788000</v>
      </c>
      <c r="P121" s="5">
        <v>187331914000</v>
      </c>
      <c r="Q121" s="5">
        <v>454588761000</v>
      </c>
      <c r="R121" s="5">
        <v>331447736000</v>
      </c>
      <c r="S121" s="5">
        <v>488175001000</v>
      </c>
      <c r="T121" s="5">
        <v>22668362000</v>
      </c>
      <c r="U121" s="5">
        <v>25598238000</v>
      </c>
      <c r="V121" s="5">
        <v>39989610000</v>
      </c>
    </row>
    <row r="122" spans="3:26" ht="15.5" x14ac:dyDescent="0.35">
      <c r="C122" t="s">
        <v>153</v>
      </c>
      <c r="D122" s="5">
        <v>2768756864000</v>
      </c>
      <c r="E122" s="5">
        <v>1865728430000</v>
      </c>
      <c r="F122" s="5">
        <v>3189381833000</v>
      </c>
      <c r="G122" s="5">
        <v>3192342518000</v>
      </c>
      <c r="I122" s="5">
        <v>1865728430000</v>
      </c>
      <c r="J122" s="5">
        <v>3456000919000</v>
      </c>
      <c r="K122" s="5">
        <v>3754842675000</v>
      </c>
      <c r="L122" s="5">
        <v>3384474913000</v>
      </c>
      <c r="M122" s="5">
        <v>2813678004000</v>
      </c>
      <c r="N122" s="5">
        <v>3132671318000</v>
      </c>
      <c r="O122" s="5">
        <v>2133789256000</v>
      </c>
      <c r="P122" s="5">
        <v>2515185313000</v>
      </c>
      <c r="Q122" s="5">
        <v>2134918222000</v>
      </c>
      <c r="R122" s="5">
        <v>1837767713000</v>
      </c>
      <c r="S122" s="5">
        <v>1570676258000</v>
      </c>
      <c r="T122" s="5">
        <v>1387919969000</v>
      </c>
      <c r="U122" s="5">
        <v>1337022888000</v>
      </c>
      <c r="V122" s="5">
        <v>780768573000</v>
      </c>
    </row>
    <row r="123" spans="3:26" ht="15.5" x14ac:dyDescent="0.35">
      <c r="C123" t="s">
        <v>154</v>
      </c>
      <c r="D123" s="5">
        <v>2768756864000</v>
      </c>
      <c r="E123" s="5">
        <v>1865728430000</v>
      </c>
      <c r="F123" s="5">
        <v>3189381833000</v>
      </c>
      <c r="G123" s="5">
        <v>3192342518000</v>
      </c>
      <c r="I123" s="5">
        <v>1865728430000</v>
      </c>
      <c r="J123" s="5">
        <v>3456000919000</v>
      </c>
      <c r="K123" s="5">
        <v>3754842675000</v>
      </c>
      <c r="L123" s="5">
        <v>3384474913000</v>
      </c>
      <c r="M123" s="5">
        <v>2813678004000</v>
      </c>
      <c r="N123" s="5">
        <v>3132671318000</v>
      </c>
      <c r="O123" s="5">
        <v>2133789256000</v>
      </c>
      <c r="P123" s="5">
        <v>2515185313000</v>
      </c>
      <c r="Q123" s="5">
        <v>2134918222000</v>
      </c>
      <c r="R123" s="5">
        <v>1837767713000</v>
      </c>
      <c r="S123" s="5">
        <v>1570676258000</v>
      </c>
      <c r="T123" s="5">
        <v>1387919969000</v>
      </c>
      <c r="U123" s="5">
        <v>1337022888000</v>
      </c>
      <c r="V123" s="5">
        <v>780768573000</v>
      </c>
    </row>
    <row r="124" spans="3:26" ht="15.5" x14ac:dyDescent="0.35">
      <c r="C124" t="s">
        <v>417</v>
      </c>
      <c r="D124" s="5">
        <v>214500000</v>
      </c>
      <c r="E124" s="5">
        <v>271059000</v>
      </c>
      <c r="F124" s="5">
        <v>326807000</v>
      </c>
      <c r="G124" s="5">
        <v>381758000</v>
      </c>
      <c r="I124" s="5">
        <v>271059000</v>
      </c>
      <c r="L124" s="5">
        <v>23867000</v>
      </c>
      <c r="M124" s="5">
        <v>398815000</v>
      </c>
      <c r="N124" s="5">
        <v>589990000</v>
      </c>
      <c r="O124" s="5">
        <v>373815000</v>
      </c>
      <c r="Q124" s="5">
        <v>44563434000</v>
      </c>
      <c r="R124" s="5">
        <v>87956437000</v>
      </c>
      <c r="S124" s="5">
        <v>133561620000</v>
      </c>
    </row>
    <row r="125" spans="3:26" ht="15.5" x14ac:dyDescent="0.35">
      <c r="C125" t="s">
        <v>1113</v>
      </c>
      <c r="N125" s="5">
        <v>11000000000</v>
      </c>
    </row>
    <row r="126" spans="3:26" ht="15.5" x14ac:dyDescent="0.35">
      <c r="C126" t="s">
        <v>416</v>
      </c>
      <c r="D126" s="5">
        <v>2137432350000</v>
      </c>
      <c r="E126" s="5">
        <v>1253619430000</v>
      </c>
      <c r="F126" s="5">
        <v>2270365845000</v>
      </c>
      <c r="G126" s="5">
        <v>2514724091000</v>
      </c>
      <c r="I126" s="5">
        <v>1253619430000</v>
      </c>
      <c r="J126" s="5">
        <v>2779747748000</v>
      </c>
      <c r="K126" s="5">
        <v>2837410281000</v>
      </c>
      <c r="L126" s="5">
        <v>2686182653000</v>
      </c>
      <c r="M126" s="5">
        <v>2519755245000</v>
      </c>
      <c r="N126" s="5">
        <v>2896591526000</v>
      </c>
      <c r="O126" s="5">
        <v>2074102954000</v>
      </c>
      <c r="P126" s="5">
        <v>2457646946000</v>
      </c>
      <c r="Q126" s="5">
        <v>2025650001000</v>
      </c>
      <c r="R126" s="5">
        <v>1447492060000</v>
      </c>
      <c r="S126" s="5">
        <v>1115275139000</v>
      </c>
      <c r="T126" s="5">
        <v>1063767628000</v>
      </c>
      <c r="U126" s="5">
        <v>1007988728000</v>
      </c>
      <c r="V126" s="5">
        <v>707572753000</v>
      </c>
    </row>
    <row r="127" spans="3:26" ht="15.5" x14ac:dyDescent="0.35">
      <c r="C127" t="s">
        <v>160</v>
      </c>
      <c r="D127" s="5">
        <v>4952977007000</v>
      </c>
      <c r="E127" s="5">
        <v>4921720215000</v>
      </c>
      <c r="F127" s="5">
        <v>4885236434000</v>
      </c>
      <c r="G127" s="5">
        <v>4856047383000</v>
      </c>
      <c r="I127" s="5">
        <v>4921720215000</v>
      </c>
      <c r="J127" s="5">
        <v>4766522099000</v>
      </c>
      <c r="K127" s="5">
        <v>4578440529000</v>
      </c>
      <c r="L127" s="5">
        <v>4380333825000</v>
      </c>
      <c r="M127" s="5">
        <v>4100747128000</v>
      </c>
      <c r="N127" s="5">
        <v>3742012201000</v>
      </c>
      <c r="O127" s="5">
        <v>3565822980000</v>
      </c>
      <c r="P127" s="5">
        <v>3329371379000</v>
      </c>
      <c r="Q127" s="5">
        <v>2801378185000</v>
      </c>
      <c r="R127" s="5">
        <v>2442909056000</v>
      </c>
      <c r="S127" s="5">
        <v>2311459415000</v>
      </c>
      <c r="T127" s="5">
        <v>1867445219000</v>
      </c>
      <c r="U127" s="5">
        <v>1841771878000</v>
      </c>
      <c r="V127" s="5">
        <v>1455444731000</v>
      </c>
      <c r="W127" s="5">
        <v>1860457475509</v>
      </c>
      <c r="X127" s="5">
        <v>1822921411078</v>
      </c>
      <c r="Y127" s="5">
        <v>2547691892986</v>
      </c>
      <c r="Z127" s="5">
        <v>2135992724347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1570695481000</v>
      </c>
      <c r="E129" s="5">
        <v>1570695481000</v>
      </c>
      <c r="F129" s="5">
        <v>1570695481000</v>
      </c>
      <c r="G129" s="5">
        <v>1570695481000</v>
      </c>
      <c r="I129" s="5">
        <v>1570695481000</v>
      </c>
      <c r="J129" s="5">
        <v>1570695481000</v>
      </c>
      <c r="K129" s="5">
        <v>1570695481000</v>
      </c>
      <c r="L129" s="5">
        <v>1570695481000</v>
      </c>
      <c r="M129" s="5">
        <v>1570695481000</v>
      </c>
      <c r="N129" s="5">
        <v>1570695481000</v>
      </c>
      <c r="O129" s="5">
        <v>1570695481000</v>
      </c>
      <c r="P129" s="5">
        <v>1570695481000</v>
      </c>
      <c r="Q129" s="5">
        <v>1570695481000</v>
      </c>
      <c r="R129" s="5">
        <v>1570695481000</v>
      </c>
      <c r="S129" s="5">
        <v>1570695481000</v>
      </c>
      <c r="T129" s="5">
        <v>1570695481000</v>
      </c>
      <c r="U129" s="5">
        <v>1570695481000</v>
      </c>
      <c r="V129" s="5">
        <v>1570695481000</v>
      </c>
      <c r="W129" s="5">
        <v>1430695481000</v>
      </c>
      <c r="X129" s="5">
        <v>1430695481000</v>
      </c>
      <c r="Y129" s="5">
        <v>1430695481000</v>
      </c>
      <c r="Z129" s="5">
        <v>1430695481000</v>
      </c>
    </row>
    <row r="130" spans="2:26" ht="15.5" x14ac:dyDescent="0.35">
      <c r="C130" t="s">
        <v>163</v>
      </c>
      <c r="D130" s="5">
        <v>454133542000</v>
      </c>
      <c r="E130" s="5">
        <v>454133542000</v>
      </c>
      <c r="F130" s="5">
        <v>454133542000</v>
      </c>
      <c r="G130" s="5">
        <v>454133542000</v>
      </c>
      <c r="I130" s="5">
        <v>454133542000</v>
      </c>
      <c r="J130" s="5">
        <v>454133542000</v>
      </c>
      <c r="K130" s="5">
        <v>454133542000</v>
      </c>
      <c r="L130" s="5">
        <v>454133542000</v>
      </c>
      <c r="M130" s="5">
        <v>454133542000</v>
      </c>
      <c r="N130" s="5">
        <v>454133542000</v>
      </c>
      <c r="O130" s="5">
        <v>454133542000</v>
      </c>
      <c r="P130" s="5">
        <v>454133542000</v>
      </c>
      <c r="Q130" s="5">
        <v>454133542000</v>
      </c>
      <c r="R130" s="5">
        <v>454133542000</v>
      </c>
      <c r="S130" s="5">
        <v>451901463000</v>
      </c>
      <c r="T130" s="5">
        <v>451901463000</v>
      </c>
      <c r="U130" s="5">
        <v>451901463000</v>
      </c>
      <c r="V130" s="5">
        <v>451901463000</v>
      </c>
      <c r="W130" s="5">
        <v>177994263095</v>
      </c>
      <c r="X130" s="5">
        <v>177994263095</v>
      </c>
      <c r="Y130" s="5">
        <v>177994263095</v>
      </c>
      <c r="Z130" s="5">
        <v>177994263095</v>
      </c>
    </row>
    <row r="131" spans="2:26" ht="15.5" x14ac:dyDescent="0.35">
      <c r="C131" t="s">
        <v>164</v>
      </c>
      <c r="D131" s="5">
        <v>-914911359000</v>
      </c>
      <c r="E131" s="5">
        <v>-850949241000</v>
      </c>
      <c r="F131" s="5">
        <v>-782869873000</v>
      </c>
      <c r="G131" s="5">
        <v>-718904724000</v>
      </c>
      <c r="I131" s="5">
        <v>-850949241000</v>
      </c>
      <c r="J131" s="5">
        <v>-591330044000</v>
      </c>
      <c r="K131" s="5">
        <v>-294530980000</v>
      </c>
      <c r="L131" s="5">
        <v>49261512000</v>
      </c>
      <c r="M131" s="5">
        <v>470410355000</v>
      </c>
      <c r="N131" s="5">
        <v>881627479000</v>
      </c>
      <c r="O131" s="5">
        <v>1290498855000</v>
      </c>
      <c r="P131" s="5">
        <v>1551279418000</v>
      </c>
      <c r="Q131" s="5">
        <v>1534828109000</v>
      </c>
      <c r="R131" s="5">
        <v>1598007866000</v>
      </c>
      <c r="S131" s="5">
        <v>1405792476000</v>
      </c>
      <c r="T131" s="5">
        <v>1224213074000</v>
      </c>
      <c r="U131" s="5">
        <v>904058640000</v>
      </c>
      <c r="V131" s="5">
        <v>183959414000</v>
      </c>
      <c r="W131" s="5">
        <v>3131161621</v>
      </c>
      <c r="X131" s="5">
        <v>-869679716931</v>
      </c>
      <c r="Y131" s="5">
        <v>-935803032475</v>
      </c>
      <c r="Z131" s="5">
        <v>-965989471631</v>
      </c>
    </row>
    <row r="132" spans="2:26" ht="15.5" x14ac:dyDescent="0.35">
      <c r="C132" t="s">
        <v>165</v>
      </c>
      <c r="D132" s="5">
        <v>7500000000</v>
      </c>
      <c r="E132" s="5">
        <v>7500000000</v>
      </c>
      <c r="F132" s="5">
        <v>7500000000</v>
      </c>
      <c r="G132" s="5">
        <v>7500000000</v>
      </c>
      <c r="I132" s="5">
        <v>7500000000</v>
      </c>
      <c r="J132" s="5">
        <v>7500000000</v>
      </c>
      <c r="K132" s="5">
        <v>7500000000</v>
      </c>
      <c r="L132" s="5">
        <v>7500000000</v>
      </c>
      <c r="M132" s="5">
        <v>7500000000</v>
      </c>
      <c r="N132" s="5">
        <v>7500000000</v>
      </c>
      <c r="O132" s="5">
        <v>7500000000</v>
      </c>
      <c r="P132" s="5">
        <v>6500000000</v>
      </c>
      <c r="Q132" s="5">
        <v>5500000000</v>
      </c>
      <c r="R132" s="5">
        <v>4500000000</v>
      </c>
      <c r="S132" s="5">
        <v>3500000000</v>
      </c>
      <c r="T132" s="5">
        <v>2500000000</v>
      </c>
      <c r="U132" s="5">
        <v>1500000000</v>
      </c>
      <c r="V132" s="5">
        <v>500000000</v>
      </c>
    </row>
    <row r="133" spans="2:26" ht="15.5" x14ac:dyDescent="0.35">
      <c r="C133" t="s">
        <v>166</v>
      </c>
      <c r="D133" s="5">
        <v>-922411359000</v>
      </c>
      <c r="E133" s="5">
        <v>-858449241000</v>
      </c>
      <c r="F133" s="5">
        <v>-790369873000</v>
      </c>
      <c r="G133" s="5">
        <v>-726404724000</v>
      </c>
      <c r="I133" s="5">
        <v>-858449241000</v>
      </c>
      <c r="J133" s="5">
        <v>-598830044000</v>
      </c>
      <c r="K133" s="5">
        <v>-302030980000</v>
      </c>
      <c r="L133" s="5">
        <v>41761512000</v>
      </c>
      <c r="M133" s="5">
        <v>462910355000</v>
      </c>
      <c r="N133" s="5">
        <v>874127479000</v>
      </c>
      <c r="O133" s="5">
        <v>1282998855000</v>
      </c>
      <c r="P133" s="5">
        <v>1544779418000</v>
      </c>
      <c r="Q133" s="5">
        <v>1529328109000</v>
      </c>
      <c r="R133" s="5">
        <v>1593507866000</v>
      </c>
      <c r="S133" s="5">
        <v>1402292476000</v>
      </c>
      <c r="T133" s="5">
        <v>1221713074000</v>
      </c>
      <c r="U133" s="5">
        <v>902558640000</v>
      </c>
      <c r="V133" s="5">
        <v>183459414000</v>
      </c>
      <c r="W133" s="5">
        <v>3131161621</v>
      </c>
      <c r="X133" s="5">
        <v>-869679716931</v>
      </c>
      <c r="Y133" s="5">
        <v>-935803032475</v>
      </c>
      <c r="Z133" s="5">
        <v>-965989471631</v>
      </c>
    </row>
    <row r="134" spans="2:26" ht="15.5" x14ac:dyDescent="0.35">
      <c r="C134" t="s">
        <v>167</v>
      </c>
      <c r="D134" s="5">
        <v>-914911359000</v>
      </c>
      <c r="E134" s="5">
        <v>-850949241000</v>
      </c>
      <c r="F134" s="5">
        <v>-782869873000</v>
      </c>
      <c r="G134" s="5">
        <v>-718904724000</v>
      </c>
      <c r="I134" s="5">
        <v>-850949241000</v>
      </c>
      <c r="J134" s="5">
        <v>-591330044000</v>
      </c>
      <c r="K134" s="5">
        <v>-294530980000</v>
      </c>
      <c r="L134" s="5">
        <v>49261512000</v>
      </c>
      <c r="M134" s="5">
        <v>470410355000</v>
      </c>
      <c r="N134" s="5">
        <v>881627479000</v>
      </c>
      <c r="O134" s="5">
        <v>1290498855000</v>
      </c>
      <c r="P134" s="5">
        <v>1551279418000</v>
      </c>
      <c r="Q134" s="5">
        <v>1534828109000</v>
      </c>
      <c r="R134" s="5">
        <v>1598007866000</v>
      </c>
      <c r="S134" s="5">
        <v>1405792476000</v>
      </c>
      <c r="T134" s="5">
        <v>1224213074000</v>
      </c>
      <c r="U134" s="5">
        <v>904058640000</v>
      </c>
      <c r="V134" s="5">
        <v>183959414000</v>
      </c>
      <c r="W134" s="5">
        <v>3131161621</v>
      </c>
      <c r="X134" s="5">
        <v>-869679716931</v>
      </c>
      <c r="Y134" s="5">
        <v>-935803032475</v>
      </c>
      <c r="Z134" s="5">
        <v>-965989471631</v>
      </c>
    </row>
    <row r="135" spans="2:26" ht="15.5" x14ac:dyDescent="0.35">
      <c r="C135" t="s">
        <v>168</v>
      </c>
      <c r="D135" s="5">
        <v>-33039000</v>
      </c>
      <c r="E135" s="5">
        <v>-32328000</v>
      </c>
      <c r="F135" s="5">
        <v>-31655000</v>
      </c>
      <c r="G135" s="5">
        <v>-31254000</v>
      </c>
      <c r="I135" s="5">
        <v>-32328000</v>
      </c>
      <c r="J135" s="5">
        <v>-30123000</v>
      </c>
      <c r="K135" s="5">
        <v>-27468000</v>
      </c>
      <c r="L135" s="5">
        <v>-22428000</v>
      </c>
      <c r="M135" s="5">
        <v>-12058000</v>
      </c>
      <c r="N135" s="5">
        <v>-7041000</v>
      </c>
      <c r="O135" s="5">
        <v>-84000</v>
      </c>
      <c r="P135" s="5">
        <v>6057000</v>
      </c>
      <c r="Q135" s="5">
        <v>9775000</v>
      </c>
      <c r="R135" s="5">
        <v>511651000</v>
      </c>
      <c r="S135" s="5">
        <v>14406000</v>
      </c>
      <c r="T135" s="5">
        <v>18421000</v>
      </c>
      <c r="U135" s="5">
        <v>22176000</v>
      </c>
    </row>
    <row r="136" spans="2:26" ht="15.5" x14ac:dyDescent="0.35">
      <c r="C136" t="s">
        <v>9</v>
      </c>
      <c r="D136" s="5">
        <v>1117710672000</v>
      </c>
      <c r="E136" s="5">
        <v>1181673501000</v>
      </c>
      <c r="F136" s="5">
        <v>1250618016000</v>
      </c>
      <c r="G136" s="5">
        <v>1314583566000</v>
      </c>
      <c r="I136" s="5">
        <v>1181673501000</v>
      </c>
      <c r="J136" s="5">
        <v>1442159377000</v>
      </c>
      <c r="K136" s="5">
        <v>1738529107000</v>
      </c>
      <c r="L136" s="5">
        <v>2082346272000</v>
      </c>
      <c r="M136" s="5">
        <v>2503287462000</v>
      </c>
      <c r="N136" s="5">
        <v>2914108781000</v>
      </c>
      <c r="O136" s="5">
        <v>3315128311000</v>
      </c>
      <c r="P136" s="5">
        <v>3575915015000</v>
      </c>
      <c r="Q136" s="5">
        <v>3559467424000</v>
      </c>
      <c r="R136" s="5">
        <v>3623348540000</v>
      </c>
      <c r="S136" s="5">
        <v>3428403826000</v>
      </c>
      <c r="T136" s="5">
        <v>3246828439000</v>
      </c>
      <c r="U136" s="5">
        <v>2926677760000</v>
      </c>
      <c r="V136" s="5">
        <v>2837716716000</v>
      </c>
      <c r="W136" s="5">
        <v>2243436383551</v>
      </c>
      <c r="X136" s="5">
        <v>739010027164</v>
      </c>
      <c r="Y136" s="5">
        <v>665623160692</v>
      </c>
      <c r="Z136" s="5">
        <v>638521765425</v>
      </c>
    </row>
    <row r="137" spans="2:26" ht="15.5" x14ac:dyDescent="0.35">
      <c r="C137" t="s">
        <v>169</v>
      </c>
      <c r="D137" s="5">
        <v>6070687679000</v>
      </c>
      <c r="E137" s="5">
        <v>6103393716000</v>
      </c>
      <c r="F137" s="5">
        <v>6135854450000</v>
      </c>
      <c r="G137" s="5">
        <v>6170630949000</v>
      </c>
      <c r="I137" s="5">
        <v>6103393716000</v>
      </c>
      <c r="J137" s="5">
        <v>6208681476000</v>
      </c>
      <c r="K137" s="5">
        <v>6316969636000</v>
      </c>
      <c r="L137" s="5">
        <v>6462680097000</v>
      </c>
      <c r="M137" s="5">
        <v>6604034590000</v>
      </c>
      <c r="N137" s="5">
        <v>6656120982000</v>
      </c>
      <c r="O137" s="5">
        <v>6880951291000</v>
      </c>
      <c r="P137" s="5">
        <v>6905286394000</v>
      </c>
      <c r="Q137" s="5">
        <v>6360845609000</v>
      </c>
      <c r="R137" s="5">
        <v>6066257596000</v>
      </c>
      <c r="S137" s="5">
        <v>5739863241000</v>
      </c>
      <c r="T137" s="5">
        <v>5114273658000</v>
      </c>
      <c r="U137" s="5">
        <v>4768449638000</v>
      </c>
      <c r="V137" s="5">
        <v>4293161447000</v>
      </c>
      <c r="W137" s="5">
        <v>4103893859060</v>
      </c>
      <c r="X137" s="5">
        <v>2561931438242</v>
      </c>
      <c r="Y137" s="5">
        <v>3213315053678</v>
      </c>
      <c r="Z137" s="5">
        <v>2774514489772</v>
      </c>
    </row>
    <row r="138" spans="2:26" ht="15.5" x14ac:dyDescent="0.35">
      <c r="C138" t="s">
        <v>170</v>
      </c>
      <c r="D138" s="5">
        <v>3141390958</v>
      </c>
      <c r="E138" s="5">
        <v>3141390958</v>
      </c>
      <c r="F138" s="5">
        <v>3141390958</v>
      </c>
      <c r="G138" s="5">
        <v>3141390958</v>
      </c>
      <c r="I138" s="5">
        <v>3141390958</v>
      </c>
      <c r="J138" s="5">
        <v>3141390962</v>
      </c>
      <c r="K138" s="5">
        <v>3141390962</v>
      </c>
      <c r="L138" s="5">
        <v>3141390962</v>
      </c>
      <c r="M138" s="5">
        <v>3141390962</v>
      </c>
      <c r="N138" s="5">
        <v>3141390962</v>
      </c>
      <c r="O138" s="5">
        <v>3141390962</v>
      </c>
      <c r="P138" s="5">
        <v>3141390962</v>
      </c>
      <c r="Q138" s="5">
        <v>3141390962</v>
      </c>
      <c r="R138" s="5">
        <v>3141390962</v>
      </c>
      <c r="S138" s="5">
        <v>3141390962</v>
      </c>
      <c r="T138" s="5">
        <v>3141390962</v>
      </c>
      <c r="U138" s="5">
        <v>3141390962</v>
      </c>
      <c r="V138" s="5">
        <v>3141390962</v>
      </c>
      <c r="W138" s="5">
        <v>2861390962</v>
      </c>
      <c r="X138" s="5">
        <v>2861390962</v>
      </c>
      <c r="Y138" s="5">
        <v>2861390962</v>
      </c>
      <c r="Z138" s="5">
        <v>2861390962</v>
      </c>
    </row>
    <row r="140" spans="2:26" ht="15.5" x14ac:dyDescent="0.35">
      <c r="B140" t="s">
        <v>171</v>
      </c>
      <c r="C140" t="s">
        <v>172</v>
      </c>
      <c r="D140" s="5">
        <v>712632000</v>
      </c>
      <c r="E140" s="5">
        <v>9935150000</v>
      </c>
      <c r="F140" s="5">
        <v>-1027825000</v>
      </c>
      <c r="G140" s="5">
        <v>22863043000</v>
      </c>
      <c r="I140" s="5">
        <v>37856630000</v>
      </c>
      <c r="J140" s="5">
        <v>40831139000</v>
      </c>
      <c r="K140" s="5">
        <v>30187779000</v>
      </c>
      <c r="L140" s="5">
        <v>-91409371000</v>
      </c>
      <c r="M140" s="5">
        <v>-149787211000</v>
      </c>
      <c r="N140" s="5">
        <v>-84703732000</v>
      </c>
      <c r="O140" s="5">
        <v>-234305058000</v>
      </c>
      <c r="P140" s="5">
        <v>-110537856000</v>
      </c>
      <c r="Q140" s="5">
        <v>-102681989000</v>
      </c>
      <c r="R140" s="5">
        <v>179530958000</v>
      </c>
      <c r="S140" s="5">
        <v>6717789000</v>
      </c>
      <c r="T140" s="5">
        <v>51009384000</v>
      </c>
      <c r="U140" s="5">
        <v>-85544196000</v>
      </c>
      <c r="V140" s="5">
        <v>90161315000</v>
      </c>
      <c r="W140" s="5">
        <v>-32575733569</v>
      </c>
      <c r="X140" s="5">
        <v>60737782206</v>
      </c>
      <c r="Y140" s="5">
        <v>-68047212728</v>
      </c>
      <c r="Z140" s="5">
        <v>-249382613813</v>
      </c>
    </row>
    <row r="141" spans="2:26" ht="15.5" x14ac:dyDescent="0.35">
      <c r="C141" t="s">
        <v>173</v>
      </c>
      <c r="D141" s="5">
        <v>126130058000</v>
      </c>
      <c r="E141" s="5">
        <v>148890025000</v>
      </c>
      <c r="F141" s="5">
        <v>148062844000</v>
      </c>
      <c r="G141" s="5">
        <v>145306901000</v>
      </c>
      <c r="I141" s="5">
        <v>565010100000</v>
      </c>
      <c r="J141" s="5">
        <v>626903695000</v>
      </c>
      <c r="K141" s="5">
        <v>573368748000</v>
      </c>
      <c r="L141" s="5">
        <v>399812016000</v>
      </c>
      <c r="M141" s="5">
        <v>321660383000</v>
      </c>
      <c r="N141" s="5">
        <v>367710159000</v>
      </c>
      <c r="O141" s="5">
        <v>542456955000</v>
      </c>
      <c r="P141" s="5">
        <v>489697058000</v>
      </c>
      <c r="Q141" s="5">
        <v>454693666000</v>
      </c>
      <c r="R141" s="5">
        <v>823269811000</v>
      </c>
      <c r="S141" s="5">
        <v>816443560000</v>
      </c>
      <c r="T141" s="5">
        <v>1209327517000</v>
      </c>
      <c r="U141" s="5">
        <v>895398839000</v>
      </c>
      <c r="V141" s="5">
        <v>991653614000</v>
      </c>
      <c r="W141" s="5">
        <v>486918388096</v>
      </c>
      <c r="X141" s="5">
        <v>349865585303</v>
      </c>
      <c r="Y141" s="5">
        <v>374696009594</v>
      </c>
      <c r="Z141" s="5">
        <v>471760927502</v>
      </c>
    </row>
    <row r="142" spans="2:26" ht="15.5" x14ac:dyDescent="0.35">
      <c r="C142" t="s">
        <v>1300</v>
      </c>
    </row>
    <row r="143" spans="2:26" ht="15.5" x14ac:dyDescent="0.35">
      <c r="C143" t="s">
        <v>1591</v>
      </c>
      <c r="D143" s="5">
        <v>-31682424000</v>
      </c>
      <c r="E143" s="5">
        <v>-29554220000</v>
      </c>
      <c r="F143" s="5">
        <v>-34131121000</v>
      </c>
      <c r="G143" s="5">
        <v>-29838257000</v>
      </c>
      <c r="I143" s="5">
        <v>-124741873000</v>
      </c>
      <c r="J143" s="5">
        <v>-127868572000</v>
      </c>
      <c r="K143" s="5">
        <v>-116223578000</v>
      </c>
      <c r="L143" s="5">
        <v>-107020900000</v>
      </c>
      <c r="M143" s="5">
        <v>-105432841000</v>
      </c>
      <c r="N143" s="5">
        <v>-109672976000</v>
      </c>
      <c r="O143" s="5">
        <v>-145544650000</v>
      </c>
      <c r="P143" s="5">
        <v>-105661302000</v>
      </c>
      <c r="Q143" s="5">
        <v>-94315415000</v>
      </c>
      <c r="R143" s="5">
        <v>-87106970000</v>
      </c>
      <c r="S143" s="5">
        <v>-84678842000</v>
      </c>
      <c r="T143" s="5">
        <v>-79561506000</v>
      </c>
      <c r="U143" s="5">
        <v>-66704826000</v>
      </c>
      <c r="V143" s="5">
        <v>-62892193000</v>
      </c>
      <c r="W143" s="5">
        <v>-58542034795</v>
      </c>
      <c r="X143" s="5">
        <v>-54358484316</v>
      </c>
      <c r="Y143" s="5">
        <v>-55039501542</v>
      </c>
      <c r="Z143" s="5">
        <v>-59174874777</v>
      </c>
    </row>
    <row r="144" spans="2:26" ht="15.5" x14ac:dyDescent="0.35">
      <c r="C144" t="s">
        <v>1645</v>
      </c>
      <c r="F144" s="5">
        <v>4441888000</v>
      </c>
      <c r="G144" s="5">
        <v>-4441888000</v>
      </c>
    </row>
    <row r="145" spans="3:26" ht="15.5" x14ac:dyDescent="0.35">
      <c r="C145" t="s">
        <v>1646</v>
      </c>
      <c r="E145" s="5">
        <v>-29152786000</v>
      </c>
      <c r="F145" s="5">
        <v>-30254992000</v>
      </c>
      <c r="G145" s="5">
        <v>-5177051000</v>
      </c>
      <c r="I145" s="5">
        <v>-64584829000</v>
      </c>
      <c r="J145" s="5">
        <v>-124265264000</v>
      </c>
      <c r="K145" s="5">
        <v>-103382781000</v>
      </c>
      <c r="L145" s="5">
        <v>-164770996000</v>
      </c>
      <c r="M145" s="5">
        <v>-162977999000</v>
      </c>
      <c r="N145" s="5">
        <v>-136613056000</v>
      </c>
      <c r="O145" s="5">
        <v>-225906664000</v>
      </c>
      <c r="P145" s="5">
        <v>-156855707000</v>
      </c>
      <c r="Q145" s="5">
        <v>-151893851000</v>
      </c>
      <c r="R145" s="5">
        <v>-276910017000</v>
      </c>
      <c r="S145" s="5">
        <v>-247999029000</v>
      </c>
      <c r="T145" s="5">
        <v>-606058919000</v>
      </c>
      <c r="U145" s="5">
        <v>-553149173000</v>
      </c>
      <c r="V145" s="5">
        <v>-375834331000</v>
      </c>
      <c r="W145" s="5">
        <v>-117502820840</v>
      </c>
      <c r="X145" s="5">
        <v>-47576707002</v>
      </c>
      <c r="Y145" s="5">
        <v>-30112063144</v>
      </c>
      <c r="Z145" s="5">
        <v>-288683920065</v>
      </c>
    </row>
    <row r="146" spans="3:26" ht="15.5" x14ac:dyDescent="0.35">
      <c r="C146" t="s">
        <v>1647</v>
      </c>
      <c r="D146" s="5">
        <v>-31485701000</v>
      </c>
      <c r="G146" s="5">
        <v>1248367000</v>
      </c>
      <c r="S146" s="5">
        <v>-195516573000</v>
      </c>
      <c r="T146" s="5">
        <v>-195819816000</v>
      </c>
      <c r="U146" s="5">
        <v>-171104215000</v>
      </c>
      <c r="V146" s="5">
        <v>-152132632000</v>
      </c>
      <c r="W146" s="5">
        <v>-137202245933</v>
      </c>
      <c r="X146" s="5">
        <v>-131027132279</v>
      </c>
      <c r="Y146" s="5">
        <v>-116725747305</v>
      </c>
      <c r="Z146" s="5">
        <v>-123260410910</v>
      </c>
    </row>
    <row r="147" spans="3:26" ht="15.5" x14ac:dyDescent="0.35">
      <c r="C147" t="s">
        <v>1648</v>
      </c>
      <c r="T147" s="5">
        <v>-20000000000</v>
      </c>
    </row>
    <row r="148" spans="3:26" ht="15.5" x14ac:dyDescent="0.35">
      <c r="C148" t="s">
        <v>1649</v>
      </c>
      <c r="W148" s="5">
        <v>-7911603672</v>
      </c>
    </row>
    <row r="149" spans="3:26" ht="15.5" x14ac:dyDescent="0.35">
      <c r="C149" t="s">
        <v>427</v>
      </c>
      <c r="D149" s="5">
        <v>-63168125000</v>
      </c>
      <c r="E149" s="5">
        <v>-58707006000</v>
      </c>
      <c r="F149" s="5">
        <v>-59944225000</v>
      </c>
      <c r="G149" s="5">
        <v>-38208829000</v>
      </c>
      <c r="I149" s="5">
        <v>-189326702000</v>
      </c>
      <c r="J149" s="5">
        <v>-252133836000</v>
      </c>
      <c r="K149" s="5">
        <v>-219606359000</v>
      </c>
      <c r="L149" s="5">
        <v>-271791896000</v>
      </c>
      <c r="M149" s="5">
        <v>-268410840000</v>
      </c>
      <c r="N149" s="5">
        <v>-246286032000</v>
      </c>
      <c r="O149" s="5">
        <v>-371451314000</v>
      </c>
      <c r="P149" s="5">
        <v>-262517009000</v>
      </c>
      <c r="Q149" s="5">
        <v>-246209266000</v>
      </c>
      <c r="R149" s="5">
        <v>-364016987000</v>
      </c>
      <c r="S149" s="5">
        <v>-528194444000</v>
      </c>
      <c r="T149" s="5">
        <v>-901440241000</v>
      </c>
      <c r="U149" s="5">
        <v>-790958214000</v>
      </c>
      <c r="V149" s="5">
        <v>-590859156000</v>
      </c>
      <c r="W149" s="5">
        <v>-321158705240</v>
      </c>
      <c r="X149" s="5">
        <v>-232962323597</v>
      </c>
      <c r="Y149" s="5">
        <v>-201877311991</v>
      </c>
      <c r="Z149" s="5">
        <v>-471119205752</v>
      </c>
    </row>
    <row r="150" spans="3:26" ht="15.5" x14ac:dyDescent="0.35">
      <c r="C150" t="s">
        <v>1650</v>
      </c>
    </row>
    <row r="151" spans="3:26" ht="15.5" x14ac:dyDescent="0.35">
      <c r="C151" t="s">
        <v>1651</v>
      </c>
      <c r="D151" s="5">
        <v>-43896636000</v>
      </c>
      <c r="E151" s="5">
        <v>-55466756000</v>
      </c>
      <c r="F151" s="5">
        <v>-73579598000</v>
      </c>
      <c r="G151" s="5">
        <v>-70832735000</v>
      </c>
      <c r="I151" s="5">
        <v>-277557581000</v>
      </c>
      <c r="J151" s="5">
        <v>-254964960000</v>
      </c>
      <c r="K151" s="5">
        <v>-227372664000</v>
      </c>
      <c r="L151" s="5">
        <v>-177871761000</v>
      </c>
      <c r="M151" s="5">
        <v>-145579112000</v>
      </c>
      <c r="N151" s="5">
        <v>-191769876000</v>
      </c>
      <c r="O151" s="5">
        <v>-352200530000</v>
      </c>
      <c r="P151" s="5">
        <v>-287236852000</v>
      </c>
      <c r="Q151" s="5">
        <v>-264035080000</v>
      </c>
      <c r="R151" s="5">
        <v>-243527294000</v>
      </c>
      <c r="S151" s="5">
        <v>-184133273000</v>
      </c>
      <c r="T151" s="5">
        <v>-176284799000</v>
      </c>
      <c r="U151" s="5">
        <v>-130029581000</v>
      </c>
      <c r="V151" s="5">
        <v>-146960563000</v>
      </c>
      <c r="W151" s="5">
        <v>-141146620020</v>
      </c>
      <c r="Y151" s="5">
        <v>-208751668260</v>
      </c>
      <c r="Z151" s="5">
        <v>-234528980444</v>
      </c>
    </row>
    <row r="152" spans="3:26" ht="15.5" x14ac:dyDescent="0.35">
      <c r="C152" t="s">
        <v>1652</v>
      </c>
      <c r="D152" s="5">
        <v>-16299932000</v>
      </c>
      <c r="E152" s="5">
        <v>-22003866000</v>
      </c>
      <c r="F152" s="5">
        <v>-7267212000</v>
      </c>
      <c r="G152" s="5">
        <v>-16043959000</v>
      </c>
      <c r="I152" s="5">
        <v>-49372881000</v>
      </c>
      <c r="J152" s="5">
        <v>-69752779000</v>
      </c>
      <c r="K152" s="5">
        <v>-85997262000</v>
      </c>
      <c r="L152" s="5">
        <v>-31581737000</v>
      </c>
      <c r="M152" s="5">
        <v>-44743991000</v>
      </c>
      <c r="N152" s="5">
        <v>-11113888000</v>
      </c>
      <c r="O152" s="5">
        <v>-45655208000</v>
      </c>
      <c r="P152" s="5">
        <v>-42534763000</v>
      </c>
      <c r="Q152" s="5">
        <v>-38435993000</v>
      </c>
      <c r="R152" s="5">
        <v>-32148776000</v>
      </c>
      <c r="S152" s="5">
        <v>-93140788000</v>
      </c>
      <c r="T152" s="5">
        <v>-114288598000</v>
      </c>
      <c r="U152" s="5">
        <v>-67059967000</v>
      </c>
      <c r="V152" s="5">
        <v>-97058085000</v>
      </c>
      <c r="W152" s="5">
        <v>-53793366852</v>
      </c>
      <c r="X152" s="5">
        <v>-36807638967</v>
      </c>
      <c r="Y152" s="5">
        <v>-25563375825</v>
      </c>
      <c r="Z152" s="5">
        <v>-27335130427</v>
      </c>
    </row>
    <row r="153" spans="3:26" ht="15.5" x14ac:dyDescent="0.35">
      <c r="C153" t="s">
        <v>1653</v>
      </c>
      <c r="D153" s="5">
        <v>-2084374000</v>
      </c>
      <c r="E153" s="5">
        <v>-2835133000</v>
      </c>
      <c r="F153" s="5">
        <v>-8875953000</v>
      </c>
      <c r="G153" s="5">
        <v>2552820000</v>
      </c>
      <c r="I153" s="5">
        <v>-11711086000</v>
      </c>
      <c r="J153" s="5">
        <v>-9713970000</v>
      </c>
      <c r="K153" s="5">
        <v>-10928669000</v>
      </c>
      <c r="L153" s="5">
        <v>-10900783000</v>
      </c>
      <c r="M153" s="5">
        <v>-14754784000</v>
      </c>
      <c r="N153" s="5">
        <v>-5114685000</v>
      </c>
      <c r="O153" s="5">
        <v>-10740329000</v>
      </c>
      <c r="P153" s="5">
        <v>-10051023000</v>
      </c>
      <c r="Q153" s="5">
        <v>-11151490000</v>
      </c>
      <c r="R153" s="5">
        <v>-8056019000</v>
      </c>
      <c r="S153" s="5">
        <v>-9327095000</v>
      </c>
      <c r="T153" s="5">
        <v>-4214365000</v>
      </c>
      <c r="U153" s="5">
        <v>-2305623000</v>
      </c>
      <c r="V153" s="5">
        <v>-3113565000</v>
      </c>
      <c r="W153" s="5">
        <v>-2910651065</v>
      </c>
      <c r="X153" s="5">
        <v>-2939356831</v>
      </c>
      <c r="Y153" s="5">
        <v>-2954299594</v>
      </c>
      <c r="Z153" s="5">
        <v>-3112341922</v>
      </c>
    </row>
    <row r="154" spans="3:26" ht="15.5" x14ac:dyDescent="0.35">
      <c r="C154" t="s">
        <v>1654</v>
      </c>
      <c r="Z154" s="5">
        <v>-590441143</v>
      </c>
    </row>
    <row r="155" spans="3:26" ht="15.5" x14ac:dyDescent="0.35">
      <c r="C155" t="s">
        <v>421</v>
      </c>
      <c r="T155" s="5">
        <v>35243939000</v>
      </c>
      <c r="U155" s="5">
        <v>10446102000</v>
      </c>
      <c r="V155" s="5">
        <v>9507325000</v>
      </c>
      <c r="W155" s="5">
        <v>11701428480</v>
      </c>
      <c r="Y155" s="5">
        <v>2494341199</v>
      </c>
      <c r="Z155" s="5">
        <v>5838142744</v>
      </c>
    </row>
    <row r="156" spans="3:26" ht="15.5" x14ac:dyDescent="0.35">
      <c r="C156" t="s">
        <v>1655</v>
      </c>
      <c r="D156" s="5">
        <v>-62280942000</v>
      </c>
      <c r="E156" s="5">
        <v>-80305755000</v>
      </c>
      <c r="F156" s="5">
        <v>-89722763000</v>
      </c>
      <c r="G156" s="5">
        <v>-84323874000</v>
      </c>
      <c r="I156" s="5">
        <v>-338641548000</v>
      </c>
      <c r="J156" s="5">
        <v>-334431709000</v>
      </c>
      <c r="K156" s="5">
        <v>-324298595000</v>
      </c>
      <c r="L156" s="5">
        <v>-220354281000</v>
      </c>
      <c r="M156" s="5">
        <v>-205077887000</v>
      </c>
      <c r="N156" s="5">
        <v>-207998449000</v>
      </c>
      <c r="O156" s="5">
        <v>-408596067000</v>
      </c>
      <c r="P156" s="5">
        <v>-339822638000</v>
      </c>
      <c r="Q156" s="5">
        <v>-313622563000</v>
      </c>
      <c r="R156" s="5">
        <v>-283732089000</v>
      </c>
      <c r="S156" s="5">
        <v>-286601156000</v>
      </c>
      <c r="T156" s="5">
        <v>-295528771000</v>
      </c>
      <c r="U156" s="5">
        <v>-204414425000</v>
      </c>
      <c r="V156" s="5">
        <v>-322821643000</v>
      </c>
      <c r="W156" s="5">
        <v>-212749871911</v>
      </c>
      <c r="X156" s="5">
        <v>-61565920026</v>
      </c>
      <c r="Y156" s="5">
        <v>-247061173221</v>
      </c>
      <c r="Z156" s="5">
        <v>-268354791811</v>
      </c>
    </row>
    <row r="157" spans="3:26" ht="15.5" x14ac:dyDescent="0.35">
      <c r="C157" t="s">
        <v>1291</v>
      </c>
    </row>
    <row r="158" spans="3:26" ht="15.5" x14ac:dyDescent="0.35">
      <c r="C158" t="s">
        <v>472</v>
      </c>
      <c r="D158" s="5">
        <v>31641000</v>
      </c>
      <c r="E158" s="5">
        <v>57886000</v>
      </c>
      <c r="F158" s="5">
        <v>576319000</v>
      </c>
      <c r="G158" s="5">
        <v>88845000</v>
      </c>
      <c r="I158" s="5">
        <v>814780000</v>
      </c>
      <c r="J158" s="5">
        <v>492989000</v>
      </c>
      <c r="K158" s="5">
        <v>723985000</v>
      </c>
      <c r="L158" s="5">
        <v>924790000</v>
      </c>
      <c r="M158" s="5">
        <v>2041133000</v>
      </c>
      <c r="N158" s="5">
        <v>1870590000</v>
      </c>
      <c r="O158" s="5">
        <v>3285368000</v>
      </c>
      <c r="P158" s="5">
        <v>2104733000</v>
      </c>
      <c r="Q158" s="5">
        <v>2456174000</v>
      </c>
      <c r="R158" s="5">
        <v>4010223000</v>
      </c>
      <c r="S158" s="5">
        <v>5069829000</v>
      </c>
      <c r="T158" s="5">
        <v>3406940000</v>
      </c>
      <c r="U158" s="5">
        <v>3983502000</v>
      </c>
      <c r="V158" s="5">
        <v>2681175000</v>
      </c>
      <c r="W158" s="5">
        <v>2713027006</v>
      </c>
      <c r="X158" s="5">
        <v>5400440526</v>
      </c>
      <c r="Y158" s="5">
        <v>3700921691</v>
      </c>
      <c r="Z158" s="5">
        <v>12492313504</v>
      </c>
    </row>
    <row r="159" spans="3:26" ht="15.5" x14ac:dyDescent="0.35">
      <c r="C159" t="s">
        <v>422</v>
      </c>
      <c r="D159" s="5">
        <v>31641000</v>
      </c>
      <c r="E159" s="5">
        <v>57886000</v>
      </c>
      <c r="F159" s="5">
        <v>576319000</v>
      </c>
      <c r="G159" s="5">
        <v>88845000</v>
      </c>
      <c r="I159" s="5">
        <v>814780000</v>
      </c>
      <c r="J159" s="5">
        <v>492989000</v>
      </c>
      <c r="K159" s="5">
        <v>723985000</v>
      </c>
      <c r="L159" s="5">
        <v>924790000</v>
      </c>
      <c r="M159" s="5">
        <v>2041133000</v>
      </c>
      <c r="N159" s="5">
        <v>1870590000</v>
      </c>
      <c r="O159" s="5">
        <v>3285368000</v>
      </c>
      <c r="P159" s="5">
        <v>2104733000</v>
      </c>
      <c r="Q159" s="5">
        <v>2456174000</v>
      </c>
      <c r="R159" s="5">
        <v>4010223000</v>
      </c>
      <c r="S159" s="5">
        <v>5069829000</v>
      </c>
      <c r="T159" s="5">
        <v>38650879000</v>
      </c>
      <c r="U159" s="5">
        <v>14429604000</v>
      </c>
      <c r="V159" s="5">
        <v>12188500000</v>
      </c>
      <c r="W159" s="5">
        <v>14414455486</v>
      </c>
      <c r="X159" s="5">
        <v>5400440526</v>
      </c>
      <c r="Y159" s="5">
        <v>6195262890</v>
      </c>
      <c r="Z159" s="5">
        <v>18330456248</v>
      </c>
    </row>
    <row r="160" spans="3:26" ht="15.5" x14ac:dyDescent="0.35">
      <c r="C160" t="s">
        <v>183</v>
      </c>
      <c r="D160" s="5">
        <v>-12227394000</v>
      </c>
      <c r="E160" s="5">
        <v>-5767909000</v>
      </c>
      <c r="F160" s="5">
        <v>-11179485000</v>
      </c>
      <c r="G160" s="5">
        <v>-16639503000</v>
      </c>
      <c r="I160" s="5">
        <v>-49395340000</v>
      </c>
      <c r="J160" s="5">
        <v>-42773867000</v>
      </c>
      <c r="K160" s="5">
        <v>-25134945000</v>
      </c>
      <c r="L160" s="5">
        <v>72409656000</v>
      </c>
      <c r="M160" s="5">
        <v>261646510000</v>
      </c>
      <c r="N160" s="5">
        <v>-44928210000</v>
      </c>
      <c r="O160" s="5">
        <v>231711022000</v>
      </c>
      <c r="P160" s="5">
        <v>426373583000</v>
      </c>
      <c r="Q160" s="5">
        <v>343783061000</v>
      </c>
      <c r="R160" s="5">
        <v>121459591000</v>
      </c>
      <c r="S160" s="5">
        <v>335702150000</v>
      </c>
      <c r="T160" s="5">
        <v>-72576723000</v>
      </c>
      <c r="U160" s="5">
        <v>168287429000</v>
      </c>
      <c r="V160" s="5">
        <v>-85405174000</v>
      </c>
      <c r="W160" s="5">
        <v>9061041017</v>
      </c>
      <c r="X160" s="5">
        <v>-755640954768</v>
      </c>
      <c r="Y160" s="5">
        <v>468949495053</v>
      </c>
      <c r="Z160" s="5">
        <v>-16431580874</v>
      </c>
    </row>
    <row r="161" spans="3:26" ht="15.5" x14ac:dyDescent="0.35">
      <c r="C161" t="s">
        <v>184</v>
      </c>
      <c r="D161" s="5">
        <v>2792032000</v>
      </c>
      <c r="E161" s="5">
        <v>779018000</v>
      </c>
      <c r="F161" s="5">
        <v>7803806000</v>
      </c>
      <c r="G161" s="5">
        <v>1106084000</v>
      </c>
      <c r="I161" s="5">
        <v>9253946000</v>
      </c>
      <c r="J161" s="5">
        <v>-3251929000</v>
      </c>
      <c r="K161" s="5">
        <v>-7823168000</v>
      </c>
      <c r="L161" s="5">
        <v>-34820510000</v>
      </c>
      <c r="M161" s="5">
        <v>-46448671000</v>
      </c>
      <c r="N161" s="5">
        <v>88412423000</v>
      </c>
      <c r="O161" s="5">
        <v>-32728351000</v>
      </c>
      <c r="P161" s="5">
        <v>-259626953000</v>
      </c>
      <c r="Q161" s="5">
        <v>-303979006000</v>
      </c>
      <c r="R161" s="5">
        <v>-250646553000</v>
      </c>
      <c r="S161" s="5">
        <v>-373661353000</v>
      </c>
      <c r="T161" s="5">
        <v>38055306000</v>
      </c>
      <c r="U161" s="5">
        <v>-31785858000</v>
      </c>
      <c r="V161" s="5">
        <v>10054614000</v>
      </c>
      <c r="W161" s="5">
        <v>21365615817</v>
      </c>
      <c r="X161" s="5">
        <v>567108420503</v>
      </c>
      <c r="Y161" s="5">
        <v>-264078555943</v>
      </c>
      <c r="Z161" s="5">
        <v>213343142561</v>
      </c>
    </row>
    <row r="162" spans="3:26" ht="15.5" x14ac:dyDescent="0.35">
      <c r="C162" t="s">
        <v>207</v>
      </c>
      <c r="D162" s="5">
        <v>-160706000</v>
      </c>
      <c r="E162" s="5">
        <v>-426726000</v>
      </c>
      <c r="F162" s="5">
        <v>-293454000</v>
      </c>
      <c r="G162" s="5">
        <v>-237095000</v>
      </c>
      <c r="I162" s="5">
        <v>-1733121000</v>
      </c>
      <c r="J162" s="5">
        <v>-4406015000</v>
      </c>
      <c r="K162" s="5">
        <v>-3249816000</v>
      </c>
      <c r="L162" s="5">
        <v>-275666000</v>
      </c>
      <c r="M162" s="5">
        <v>-7551329000</v>
      </c>
      <c r="N162" s="5">
        <v>-3893632000</v>
      </c>
      <c r="O162" s="5">
        <v>-17809993000</v>
      </c>
      <c r="P162" s="5">
        <v>-61333992000</v>
      </c>
      <c r="Q162" s="5">
        <v>-16268208000</v>
      </c>
      <c r="R162" s="5">
        <v>-36130679000</v>
      </c>
      <c r="S162" s="5">
        <v>-34510425000</v>
      </c>
      <c r="T162" s="5">
        <v>-14879552000</v>
      </c>
      <c r="U162" s="5">
        <v>-6210444000</v>
      </c>
      <c r="V162" s="5">
        <v>-11540121000</v>
      </c>
      <c r="W162" s="5">
        <v>-3460825582</v>
      </c>
      <c r="X162" s="5">
        <v>-2687833098</v>
      </c>
      <c r="Y162" s="5">
        <v>-2815076138</v>
      </c>
      <c r="Z162" s="5">
        <v>-9059462770</v>
      </c>
    </row>
    <row r="163" spans="3:26" ht="15.5" x14ac:dyDescent="0.35">
      <c r="C163" t="s">
        <v>1213</v>
      </c>
      <c r="N163" s="5">
        <v>64350000000</v>
      </c>
    </row>
    <row r="164" spans="3:26" ht="15.5" x14ac:dyDescent="0.35">
      <c r="C164" t="s">
        <v>208</v>
      </c>
      <c r="D164" s="5">
        <v>176000000</v>
      </c>
      <c r="G164" s="5">
        <v>1038000000</v>
      </c>
      <c r="I164" s="5">
        <v>1999000000</v>
      </c>
      <c r="J164" s="5">
        <v>2046000000</v>
      </c>
      <c r="M164" s="5">
        <v>2206500000</v>
      </c>
      <c r="N164" s="5">
        <v>875000000</v>
      </c>
      <c r="O164" s="5">
        <v>6500000</v>
      </c>
      <c r="Q164" s="5">
        <v>14650000</v>
      </c>
      <c r="R164" s="5">
        <v>316000000</v>
      </c>
      <c r="S164" s="5">
        <v>3939000000</v>
      </c>
      <c r="T164" s="5">
        <v>4462000000</v>
      </c>
      <c r="U164" s="5">
        <v>378900000</v>
      </c>
      <c r="V164" s="5">
        <v>1357000000</v>
      </c>
      <c r="W164" s="5">
        <v>2305000000</v>
      </c>
      <c r="Z164" s="5">
        <v>231000000</v>
      </c>
    </row>
    <row r="165" spans="3:26" ht="15.5" x14ac:dyDescent="0.35">
      <c r="C165" t="s">
        <v>435</v>
      </c>
      <c r="T165" s="5">
        <v>31896000000</v>
      </c>
    </row>
    <row r="166" spans="3:26" ht="15.5" x14ac:dyDescent="0.35">
      <c r="C166" t="s">
        <v>1656</v>
      </c>
      <c r="U166" s="5">
        <v>2862750000</v>
      </c>
      <c r="V166" s="5">
        <v>62292264000</v>
      </c>
      <c r="W166" s="5">
        <v>13235059319</v>
      </c>
      <c r="X166" s="5">
        <v>2500000000</v>
      </c>
      <c r="Y166" s="5">
        <v>11100000000</v>
      </c>
    </row>
    <row r="167" spans="3:26" ht="15.5" x14ac:dyDescent="0.35">
      <c r="C167" t="s">
        <v>444</v>
      </c>
      <c r="T167" s="5">
        <v>-1000000000</v>
      </c>
    </row>
    <row r="168" spans="3:26" ht="15.5" x14ac:dyDescent="0.35">
      <c r="C168" t="s">
        <v>221</v>
      </c>
      <c r="U168" s="5">
        <v>11000000</v>
      </c>
    </row>
    <row r="169" spans="3:26" ht="15.5" x14ac:dyDescent="0.35">
      <c r="C169" t="s">
        <v>847</v>
      </c>
      <c r="P169" s="5">
        <v>1062929000</v>
      </c>
    </row>
    <row r="170" spans="3:26" ht="15.5" x14ac:dyDescent="0.35">
      <c r="C170" t="s">
        <v>1657</v>
      </c>
      <c r="D170" s="5">
        <v>-7680000</v>
      </c>
      <c r="E170" s="5">
        <v>-79800000</v>
      </c>
      <c r="F170" s="5">
        <v>-30000000</v>
      </c>
      <c r="G170" s="5">
        <v>-119147000</v>
      </c>
      <c r="I170" s="5">
        <v>-822557000</v>
      </c>
      <c r="J170" s="5">
        <v>-8224322000</v>
      </c>
      <c r="K170" s="5">
        <v>-18456650000</v>
      </c>
      <c r="L170" s="5">
        <v>-15496040000</v>
      </c>
      <c r="M170" s="5">
        <v>-40084176000</v>
      </c>
      <c r="N170" s="5">
        <v>-5037087000</v>
      </c>
      <c r="O170" s="5">
        <v>-40232332000</v>
      </c>
      <c r="P170" s="5">
        <v>-180420029000</v>
      </c>
      <c r="Q170" s="5">
        <v>-276240005000</v>
      </c>
      <c r="R170" s="5">
        <v>-236680649000</v>
      </c>
      <c r="S170" s="5">
        <v>-277901532000</v>
      </c>
    </row>
    <row r="171" spans="3:26" ht="15.5" x14ac:dyDescent="0.35">
      <c r="C171" t="s">
        <v>1502</v>
      </c>
      <c r="J171" s="5">
        <v>-182500000</v>
      </c>
      <c r="K171" s="5">
        <v>-97500000</v>
      </c>
      <c r="O171" s="5">
        <v>-342522000</v>
      </c>
      <c r="P171" s="5">
        <v>-813250000</v>
      </c>
      <c r="R171" s="5">
        <v>-1500000000</v>
      </c>
      <c r="S171" s="5">
        <v>-73466990000</v>
      </c>
      <c r="T171" s="5">
        <v>-16670058000</v>
      </c>
      <c r="U171" s="5">
        <v>-2614770000</v>
      </c>
    </row>
    <row r="172" spans="3:26" ht="15.5" x14ac:dyDescent="0.35">
      <c r="C172" t="s">
        <v>889</v>
      </c>
      <c r="Q172" s="5">
        <v>-1061723000</v>
      </c>
      <c r="R172" s="5">
        <v>-1800000000</v>
      </c>
      <c r="U172" s="5">
        <v>-3593636000</v>
      </c>
    </row>
    <row r="173" spans="3:26" ht="15.5" x14ac:dyDescent="0.35">
      <c r="C173" t="s">
        <v>1658</v>
      </c>
      <c r="D173" s="5">
        <v>2784418000</v>
      </c>
      <c r="E173" s="5">
        <v>1285544000</v>
      </c>
      <c r="F173" s="5">
        <v>8127260000</v>
      </c>
      <c r="G173" s="5">
        <v>424326000</v>
      </c>
      <c r="I173" s="5">
        <v>9810624000</v>
      </c>
      <c r="J173" s="5">
        <v>7514908000</v>
      </c>
      <c r="K173" s="5">
        <v>13980798000</v>
      </c>
      <c r="L173" s="5">
        <v>-19048804000</v>
      </c>
      <c r="M173" s="5">
        <v>-1019666000</v>
      </c>
      <c r="N173" s="5">
        <v>32118142000</v>
      </c>
      <c r="O173" s="5">
        <v>25649996000</v>
      </c>
      <c r="P173" s="5">
        <v>-18122611000</v>
      </c>
      <c r="Q173" s="5">
        <v>-10423720000</v>
      </c>
      <c r="R173" s="5">
        <v>25148775000</v>
      </c>
      <c r="S173" s="5">
        <v>8278594000</v>
      </c>
      <c r="T173" s="5">
        <v>34246916000</v>
      </c>
      <c r="U173" s="5">
        <v>-22619658000</v>
      </c>
      <c r="V173" s="5">
        <v>-42054529000</v>
      </c>
      <c r="W173" s="5">
        <v>9286382080</v>
      </c>
      <c r="X173" s="5">
        <v>567296253601</v>
      </c>
      <c r="Y173" s="5">
        <v>-272363479805</v>
      </c>
      <c r="Z173" s="5">
        <v>222171605331</v>
      </c>
    </row>
    <row r="174" spans="3:26" ht="15.5" x14ac:dyDescent="0.35">
      <c r="C174" t="s">
        <v>241</v>
      </c>
      <c r="D174" s="5">
        <v>-12227394000</v>
      </c>
      <c r="E174" s="5">
        <v>-5767909000</v>
      </c>
      <c r="F174" s="5">
        <v>-11179485000</v>
      </c>
      <c r="G174" s="5">
        <v>-16639503000</v>
      </c>
      <c r="I174" s="5">
        <v>-49395340000</v>
      </c>
      <c r="J174" s="5">
        <v>-42773867000</v>
      </c>
      <c r="K174" s="5">
        <v>-25134945000</v>
      </c>
      <c r="L174" s="5">
        <v>72409656000</v>
      </c>
      <c r="M174" s="5">
        <v>261646510000</v>
      </c>
      <c r="N174" s="5">
        <v>-44928210000</v>
      </c>
      <c r="O174" s="5">
        <v>231711022000</v>
      </c>
      <c r="P174" s="5">
        <v>426373583000</v>
      </c>
      <c r="Q174" s="5">
        <v>343783061000</v>
      </c>
      <c r="R174" s="5">
        <v>121459591000</v>
      </c>
      <c r="S174" s="5">
        <v>335702150000</v>
      </c>
      <c r="T174" s="5">
        <v>-72576723000</v>
      </c>
      <c r="U174" s="5">
        <v>168287429000</v>
      </c>
      <c r="V174" s="5">
        <v>-85405174000</v>
      </c>
      <c r="W174" s="5">
        <v>9061041017</v>
      </c>
      <c r="X174" s="5">
        <v>-755640954768</v>
      </c>
      <c r="Y174" s="5">
        <v>468949495053</v>
      </c>
      <c r="Z174" s="5">
        <v>-16431580874</v>
      </c>
    </row>
    <row r="175" spans="3:26" ht="15.5" x14ac:dyDescent="0.35">
      <c r="C175" t="s">
        <v>1311</v>
      </c>
      <c r="L175" s="5">
        <v>350000000000</v>
      </c>
      <c r="O175" s="5">
        <v>1380000000000</v>
      </c>
      <c r="P175" s="5">
        <v>574800000000</v>
      </c>
      <c r="Q175" s="5">
        <v>1176800000000</v>
      </c>
      <c r="R175" s="5">
        <v>689200000000</v>
      </c>
      <c r="S175" s="5">
        <v>470049465000</v>
      </c>
      <c r="T175" s="5">
        <v>328155535000</v>
      </c>
      <c r="U175" s="5">
        <v>1322760000000</v>
      </c>
      <c r="V175" s="5">
        <v>442000000000</v>
      </c>
      <c r="W175" s="5">
        <v>114677200000</v>
      </c>
      <c r="X175" s="5">
        <v>419428000000</v>
      </c>
      <c r="Y175" s="5">
        <v>500000000000</v>
      </c>
    </row>
    <row r="176" spans="3:26" ht="15.5" x14ac:dyDescent="0.35">
      <c r="C176" t="s">
        <v>243</v>
      </c>
      <c r="L176" s="5">
        <v>-4000000000</v>
      </c>
      <c r="M176" s="5">
        <v>-19000000000</v>
      </c>
      <c r="N176" s="5">
        <v>-7000000000</v>
      </c>
    </row>
    <row r="177" spans="2:26" ht="15.5" x14ac:dyDescent="0.35">
      <c r="C177" t="s">
        <v>242</v>
      </c>
      <c r="O177" s="5">
        <v>30000000000</v>
      </c>
    </row>
    <row r="178" spans="2:26" ht="15.5" x14ac:dyDescent="0.35">
      <c r="C178" t="s">
        <v>1659</v>
      </c>
      <c r="F178" s="5">
        <v>-300000000000</v>
      </c>
      <c r="I178" s="5">
        <v>-300000000000</v>
      </c>
      <c r="L178" s="5">
        <v>-296325000000</v>
      </c>
      <c r="Q178" s="5">
        <v>-250000000000</v>
      </c>
    </row>
    <row r="179" spans="2:26" ht="15.5" x14ac:dyDescent="0.35">
      <c r="C179" t="s">
        <v>1619</v>
      </c>
      <c r="F179" s="5">
        <v>300000000000</v>
      </c>
      <c r="I179" s="5">
        <v>300000000000</v>
      </c>
      <c r="L179" s="5">
        <v>300000000000</v>
      </c>
      <c r="M179" s="5">
        <v>289688011000</v>
      </c>
      <c r="U179" s="5">
        <v>250000000000</v>
      </c>
    </row>
    <row r="180" spans="2:26" ht="15.5" x14ac:dyDescent="0.35">
      <c r="C180" t="s">
        <v>801</v>
      </c>
      <c r="L180" s="5">
        <v>-3787294000</v>
      </c>
      <c r="U180" s="5">
        <v>-3851334000</v>
      </c>
    </row>
    <row r="181" spans="2:26" ht="15.5" x14ac:dyDescent="0.35">
      <c r="C181" t="s">
        <v>1660</v>
      </c>
      <c r="D181" s="5">
        <v>-12174006000</v>
      </c>
      <c r="E181" s="5">
        <v>-5715286000</v>
      </c>
      <c r="F181" s="5">
        <v>-11127614000</v>
      </c>
      <c r="G181" s="5">
        <v>-16588375000</v>
      </c>
      <c r="I181" s="5">
        <v>-49219650000</v>
      </c>
      <c r="J181" s="5">
        <v>-42750000000</v>
      </c>
      <c r="K181" s="5">
        <v>-24759997000</v>
      </c>
      <c r="L181" s="5">
        <v>-272900000000</v>
      </c>
      <c r="M181" s="5">
        <v>-8400000000</v>
      </c>
      <c r="N181" s="5">
        <v>-37605000000</v>
      </c>
      <c r="O181" s="5">
        <v>-1128058139000</v>
      </c>
      <c r="P181" s="5">
        <v>-107599358000</v>
      </c>
      <c r="Q181" s="5">
        <v>-440476706000</v>
      </c>
      <c r="R181" s="5">
        <v>-519233801000</v>
      </c>
      <c r="S181" s="5">
        <v>-131500000000</v>
      </c>
      <c r="T181" s="5">
        <v>-311000000000</v>
      </c>
      <c r="U181" s="5">
        <v>-1293050000000</v>
      </c>
      <c r="V181" s="5">
        <v>-524790167000</v>
      </c>
      <c r="W181" s="5">
        <v>-104818400000</v>
      </c>
      <c r="X181" s="5">
        <v>-919349802244</v>
      </c>
      <c r="Y181" s="5">
        <v>-30076044799</v>
      </c>
      <c r="Z181" s="5">
        <v>-15016650000</v>
      </c>
    </row>
    <row r="182" spans="2:26" ht="15.5" x14ac:dyDescent="0.35">
      <c r="C182" t="s">
        <v>683</v>
      </c>
      <c r="D182" s="5">
        <v>-53388000</v>
      </c>
      <c r="E182" s="5">
        <v>-52623000</v>
      </c>
      <c r="F182" s="5">
        <v>-51871000</v>
      </c>
      <c r="G182" s="5">
        <v>-51128000</v>
      </c>
      <c r="I182" s="5">
        <v>-175690000</v>
      </c>
      <c r="J182" s="5">
        <v>-23867000</v>
      </c>
      <c r="K182" s="5">
        <v>-374948000</v>
      </c>
      <c r="L182" s="5">
        <v>-578050000</v>
      </c>
      <c r="M182" s="5">
        <v>-641501000</v>
      </c>
      <c r="N182" s="5">
        <v>-323210000</v>
      </c>
      <c r="O182" s="5">
        <v>-50230839000</v>
      </c>
      <c r="P182" s="5">
        <v>-40827059000</v>
      </c>
      <c r="Q182" s="5">
        <v>-48721124000</v>
      </c>
      <c r="R182" s="5">
        <v>-48506608000</v>
      </c>
      <c r="S182" s="5">
        <v>-2847315000</v>
      </c>
      <c r="T182" s="5">
        <v>-2156206000</v>
      </c>
      <c r="U182" s="5">
        <v>-2783559000</v>
      </c>
      <c r="V182" s="5">
        <v>-2615007000</v>
      </c>
      <c r="W182" s="5">
        <v>-797758983</v>
      </c>
      <c r="X182" s="5">
        <v>-625591368</v>
      </c>
      <c r="Y182" s="5">
        <v>-974460148</v>
      </c>
      <c r="Z182" s="5">
        <v>-1414930874</v>
      </c>
    </row>
    <row r="183" spans="2:26" ht="15.5" x14ac:dyDescent="0.35">
      <c r="C183" t="s">
        <v>256</v>
      </c>
      <c r="Q183" s="5">
        <v>-93819109000</v>
      </c>
      <c r="T183" s="5">
        <v>-87576052000</v>
      </c>
      <c r="U183" s="5">
        <v>-87581434000</v>
      </c>
    </row>
    <row r="184" spans="2:26" ht="15.5" x14ac:dyDescent="0.35">
      <c r="C184" t="s">
        <v>1661</v>
      </c>
      <c r="U184" s="5">
        <v>-17206244000</v>
      </c>
      <c r="X184" s="5">
        <v>-255093561156</v>
      </c>
    </row>
    <row r="185" spans="2:26" ht="15.5" x14ac:dyDescent="0.35">
      <c r="C185" t="s">
        <v>280</v>
      </c>
      <c r="D185" s="5">
        <v>-21773000</v>
      </c>
      <c r="E185" s="5">
        <v>238256000</v>
      </c>
      <c r="F185" s="5">
        <v>-63982000</v>
      </c>
      <c r="G185" s="5">
        <v>-99967000</v>
      </c>
      <c r="I185" s="5">
        <v>-5134000</v>
      </c>
      <c r="J185" s="5">
        <v>-45242000</v>
      </c>
      <c r="K185" s="5">
        <v>-39748000</v>
      </c>
      <c r="L185" s="5">
        <v>274392000</v>
      </c>
      <c r="M185" s="5">
        <v>-441878000</v>
      </c>
      <c r="N185" s="5">
        <v>-33993000</v>
      </c>
      <c r="O185" s="5">
        <v>-363172000</v>
      </c>
      <c r="P185" s="5">
        <v>172464000</v>
      </c>
      <c r="Q185" s="5">
        <v>5773000</v>
      </c>
      <c r="R185" s="5">
        <v>-636235000</v>
      </c>
      <c r="S185" s="5">
        <v>10865277000</v>
      </c>
      <c r="T185" s="5">
        <v>-307164000</v>
      </c>
      <c r="U185" s="5">
        <v>-15415279000</v>
      </c>
      <c r="V185" s="5">
        <v>2147397000</v>
      </c>
      <c r="W185" s="5">
        <v>966413417</v>
      </c>
      <c r="X185" s="5">
        <v>-314829975</v>
      </c>
      <c r="Y185" s="5">
        <v>-40715712961</v>
      </c>
      <c r="Z185" s="5">
        <v>39735203470</v>
      </c>
    </row>
    <row r="186" spans="2:26" ht="15.5" x14ac:dyDescent="0.35">
      <c r="C186" t="s">
        <v>278</v>
      </c>
      <c r="D186" s="5">
        <v>-8744503000</v>
      </c>
      <c r="E186" s="5">
        <v>5184515000</v>
      </c>
      <c r="F186" s="5">
        <v>-4467486000</v>
      </c>
      <c r="G186" s="5">
        <v>7229657000</v>
      </c>
      <c r="I186" s="5">
        <v>-2289898000</v>
      </c>
      <c r="J186" s="5">
        <v>-5239899000</v>
      </c>
      <c r="K186" s="5">
        <v>-2810082000</v>
      </c>
      <c r="L186" s="5">
        <v>-53545833000</v>
      </c>
      <c r="M186" s="5">
        <v>64968750000</v>
      </c>
      <c r="N186" s="5">
        <v>-41253512000</v>
      </c>
      <c r="O186" s="5">
        <v>-35685559000</v>
      </c>
      <c r="P186" s="5">
        <v>56381238000</v>
      </c>
      <c r="Q186" s="5">
        <v>-62872161000</v>
      </c>
      <c r="R186" s="5">
        <v>49707761000</v>
      </c>
      <c r="S186" s="5">
        <v>-20376137000</v>
      </c>
      <c r="T186" s="5">
        <v>16180803000</v>
      </c>
      <c r="U186" s="5">
        <v>35542096000</v>
      </c>
      <c r="V186" s="5">
        <v>16958152000</v>
      </c>
      <c r="W186" s="5">
        <v>-1182663318</v>
      </c>
      <c r="X186" s="5">
        <v>-128109582034</v>
      </c>
      <c r="Y186" s="5">
        <v>96108013421</v>
      </c>
      <c r="Z186" s="5">
        <v>-12735848656</v>
      </c>
    </row>
    <row r="187" spans="2:26" ht="15.5" x14ac:dyDescent="0.35">
      <c r="C187" t="s">
        <v>279</v>
      </c>
      <c r="D187" s="5">
        <v>31256102000</v>
      </c>
      <c r="I187" s="5">
        <v>33546000000</v>
      </c>
      <c r="J187" s="5">
        <v>38785899000</v>
      </c>
      <c r="K187" s="5">
        <v>41595981000</v>
      </c>
      <c r="L187" s="5">
        <v>95141814000</v>
      </c>
      <c r="M187" s="5">
        <v>30173064000</v>
      </c>
      <c r="N187" s="5">
        <v>71426576000</v>
      </c>
      <c r="O187" s="5">
        <v>107112135000</v>
      </c>
      <c r="P187" s="5">
        <v>50730897000</v>
      </c>
      <c r="Q187" s="5">
        <v>113603058000</v>
      </c>
      <c r="R187" s="5">
        <v>63895297000</v>
      </c>
      <c r="S187" s="5">
        <v>84271804000</v>
      </c>
      <c r="T187" s="5">
        <v>68091001000</v>
      </c>
      <c r="U187" s="5">
        <v>32548905000</v>
      </c>
      <c r="V187" s="5">
        <v>15590753000</v>
      </c>
      <c r="W187" s="5">
        <v>21532220850</v>
      </c>
      <c r="X187" s="5">
        <v>149641802884</v>
      </c>
      <c r="Y187" s="5">
        <v>53533789463</v>
      </c>
      <c r="Z187" s="5">
        <v>66269638119</v>
      </c>
    </row>
    <row r="188" spans="2:26" ht="15.5" x14ac:dyDescent="0.35">
      <c r="C188" t="s">
        <v>282</v>
      </c>
      <c r="D188" s="5">
        <v>22511599000</v>
      </c>
      <c r="E188" s="5">
        <v>5184515000</v>
      </c>
      <c r="F188" s="5">
        <v>-4467486000</v>
      </c>
      <c r="G188" s="5">
        <v>7229657000</v>
      </c>
      <c r="I188" s="5">
        <v>31256102000</v>
      </c>
      <c r="J188" s="5">
        <v>33546000000</v>
      </c>
      <c r="K188" s="5">
        <v>38785899000</v>
      </c>
      <c r="L188" s="5">
        <v>41595981000</v>
      </c>
      <c r="M188" s="5">
        <v>95141814000</v>
      </c>
      <c r="N188" s="5">
        <v>30173064000</v>
      </c>
      <c r="O188" s="5">
        <v>71426576000</v>
      </c>
      <c r="P188" s="5">
        <v>107112135000</v>
      </c>
      <c r="Q188" s="5">
        <v>50730897000</v>
      </c>
      <c r="R188" s="5">
        <v>113603058000</v>
      </c>
      <c r="S188" s="5">
        <v>63895667000</v>
      </c>
      <c r="T188" s="5">
        <v>84271804000</v>
      </c>
      <c r="U188" s="5">
        <v>68091001000</v>
      </c>
      <c r="V188" s="5">
        <v>32548905000</v>
      </c>
      <c r="W188" s="5">
        <v>20349557532</v>
      </c>
      <c r="X188" s="5">
        <v>21532220850</v>
      </c>
      <c r="Y188" s="5">
        <v>149641802884</v>
      </c>
      <c r="Z188" s="5">
        <v>53533789463</v>
      </c>
    </row>
    <row r="190" spans="2:26" ht="15.5" x14ac:dyDescent="0.35">
      <c r="B190" t="s">
        <v>283</v>
      </c>
      <c r="C190" t="s">
        <v>11</v>
      </c>
      <c r="D190" s="5">
        <v>3140000000</v>
      </c>
      <c r="E190" s="5">
        <v>3140000000</v>
      </c>
      <c r="F190" s="5">
        <v>3140000000</v>
      </c>
      <c r="G190" s="5">
        <v>3140000000</v>
      </c>
      <c r="I190" s="5">
        <v>3140000000</v>
      </c>
      <c r="J190" s="5">
        <v>3140000000</v>
      </c>
      <c r="K190" s="5">
        <v>3140000000</v>
      </c>
      <c r="L190" s="5">
        <v>3140000000</v>
      </c>
      <c r="M190" s="5">
        <v>3140000000</v>
      </c>
      <c r="N190" s="5">
        <v>3140000000</v>
      </c>
      <c r="O190" s="5">
        <v>3140000000</v>
      </c>
      <c r="P190" s="5">
        <v>3140000000</v>
      </c>
      <c r="Q190" s="5">
        <v>3140000000</v>
      </c>
      <c r="R190" s="5">
        <v>3140000000</v>
      </c>
      <c r="S190" s="5">
        <v>3140000000</v>
      </c>
      <c r="T190" s="5">
        <v>3140000000</v>
      </c>
      <c r="U190" s="5">
        <v>3140000000</v>
      </c>
      <c r="V190" s="5">
        <v>3140000000</v>
      </c>
      <c r="W190" s="5">
        <v>2860000000</v>
      </c>
      <c r="X190" s="5">
        <v>2860000000</v>
      </c>
      <c r="Y190" s="5">
        <v>2860000000</v>
      </c>
      <c r="Z190" s="5">
        <v>2860000000</v>
      </c>
    </row>
    <row r="191" spans="2:26" ht="15.5" x14ac:dyDescent="0.35">
      <c r="C191" t="s">
        <v>284</v>
      </c>
      <c r="D191" s="6">
        <v>-20.36</v>
      </c>
      <c r="E191" s="6">
        <v>-21.67</v>
      </c>
      <c r="F191" s="6">
        <v>-20.36</v>
      </c>
      <c r="G191" s="6">
        <v>-18.28</v>
      </c>
    </row>
    <row r="192" spans="2:26" ht="15.5" x14ac:dyDescent="0.35">
      <c r="C192" t="s">
        <v>285</v>
      </c>
      <c r="D192" s="6">
        <v>-6.78</v>
      </c>
      <c r="E192" s="6">
        <v>-8.77</v>
      </c>
      <c r="F192" s="6">
        <v>-8.5</v>
      </c>
      <c r="G192" s="6">
        <v>-7.82</v>
      </c>
    </row>
    <row r="193" spans="3:7" ht="15.5" x14ac:dyDescent="0.35">
      <c r="C193" t="s">
        <v>72</v>
      </c>
      <c r="D193" s="6">
        <v>3.65</v>
      </c>
      <c r="E193" s="6">
        <v>4.37</v>
      </c>
      <c r="F193" s="6">
        <v>4.12</v>
      </c>
      <c r="G193" s="6">
        <v>3.56</v>
      </c>
    </row>
    <row r="194" spans="3:7" ht="15.5" x14ac:dyDescent="0.35">
      <c r="C194" t="s">
        <v>286</v>
      </c>
      <c r="D194" s="5">
        <v>28740000000</v>
      </c>
      <c r="E194" s="5">
        <v>55540000000</v>
      </c>
      <c r="F194" s="5">
        <v>41280000000</v>
      </c>
      <c r="G194" s="5">
        <v>46830000000</v>
      </c>
    </row>
    <row r="195" spans="3:7" ht="15.5" x14ac:dyDescent="0.35">
      <c r="C195" t="s">
        <v>287</v>
      </c>
      <c r="D195" s="6">
        <v>-1.0500000000000001E-2</v>
      </c>
      <c r="E195" s="6">
        <v>-1.1200000000000002E-2</v>
      </c>
      <c r="F195" s="6">
        <v>-1.04E-2</v>
      </c>
      <c r="G195" s="6">
        <v>-9.300000000000001E-3</v>
      </c>
    </row>
    <row r="196" spans="3:7" ht="15.5" x14ac:dyDescent="0.35">
      <c r="C196" t="s">
        <v>288</v>
      </c>
      <c r="D196" s="6">
        <v>-5.7200000000000001E-2</v>
      </c>
      <c r="E196" s="6">
        <v>-5.7599999999999998E-2</v>
      </c>
      <c r="F196" s="6">
        <v>-5.1100000000000007E-2</v>
      </c>
      <c r="G196" s="6">
        <v>-4.3700000000000003E-2</v>
      </c>
    </row>
    <row r="197" spans="3:7" ht="15.5" x14ac:dyDescent="0.35">
      <c r="C197" t="s">
        <v>289</v>
      </c>
      <c r="D197" s="6">
        <v>4.3E-3</v>
      </c>
      <c r="E197" s="6">
        <v>8.8000000000000005E-3</v>
      </c>
      <c r="F197" s="6">
        <v>4.0999999999999995E-3</v>
      </c>
      <c r="G197" s="6">
        <v>5.1999999999999998E-3</v>
      </c>
    </row>
    <row r="198" spans="3:7" ht="15.5" x14ac:dyDescent="0.35">
      <c r="C198" t="s">
        <v>290</v>
      </c>
      <c r="D198" s="6">
        <v>0.2</v>
      </c>
      <c r="E198" s="6">
        <v>0.42</v>
      </c>
      <c r="F198" s="6">
        <v>0.24</v>
      </c>
      <c r="G198" s="6">
        <v>0.31</v>
      </c>
    </row>
    <row r="199" spans="3:7" ht="15.5" x14ac:dyDescent="0.35">
      <c r="C199" t="s">
        <v>291</v>
      </c>
      <c r="D199" s="5">
        <v>1118000000000</v>
      </c>
      <c r="E199" s="5">
        <v>1182000000000</v>
      </c>
      <c r="F199" s="5">
        <v>1251000000000</v>
      </c>
      <c r="G199" s="5">
        <v>1315000000000</v>
      </c>
    </row>
    <row r="200" spans="3:7" ht="15.5" x14ac:dyDescent="0.35">
      <c r="C200" t="s">
        <v>292</v>
      </c>
      <c r="D200" s="6">
        <v>0.39</v>
      </c>
      <c r="E200" s="6">
        <v>0.51</v>
      </c>
      <c r="F200" s="6">
        <v>0.43</v>
      </c>
      <c r="G200" s="6">
        <v>0.34</v>
      </c>
    </row>
    <row r="201" spans="3:7" ht="15.5" x14ac:dyDescent="0.35">
      <c r="C201" t="s">
        <v>293</v>
      </c>
      <c r="D201" s="6">
        <v>355.81</v>
      </c>
      <c r="E201" s="6">
        <v>376.17</v>
      </c>
      <c r="F201" s="6">
        <v>398.12</v>
      </c>
      <c r="G201" s="6">
        <v>418.48</v>
      </c>
    </row>
    <row r="202" spans="3:7" ht="15.5" x14ac:dyDescent="0.35">
      <c r="C202" t="s">
        <v>294</v>
      </c>
      <c r="D202" s="6">
        <v>0.39</v>
      </c>
      <c r="E202" s="6">
        <v>0.51</v>
      </c>
      <c r="F202" s="6">
        <v>0.43</v>
      </c>
      <c r="G202" s="6">
        <v>0.34</v>
      </c>
    </row>
    <row r="203" spans="3:7" ht="15.5" x14ac:dyDescent="0.35">
      <c r="C203" t="s">
        <v>295</v>
      </c>
      <c r="D203" s="6">
        <v>355.81</v>
      </c>
      <c r="E203" s="6">
        <v>376.17</v>
      </c>
      <c r="F203" s="6">
        <v>398.12</v>
      </c>
      <c r="G203" s="6">
        <v>418.48</v>
      </c>
    </row>
    <row r="204" spans="3:7" ht="15.5" x14ac:dyDescent="0.35">
      <c r="C204" t="s">
        <v>296</v>
      </c>
      <c r="D204" s="5">
        <v>982000000000</v>
      </c>
      <c r="E204" s="5">
        <v>1880000000000</v>
      </c>
      <c r="F204" s="5">
        <v>869000000000</v>
      </c>
      <c r="G204" s="5">
        <v>885000000000</v>
      </c>
    </row>
    <row r="205" spans="3:7" ht="15.5" x14ac:dyDescent="0.35">
      <c r="C205" t="s">
        <v>297</v>
      </c>
      <c r="D205" s="5">
        <v>2385000000000</v>
      </c>
      <c r="E205" s="5">
        <v>1501000000000</v>
      </c>
      <c r="F205" s="5">
        <v>2518000000000</v>
      </c>
      <c r="G205" s="5">
        <v>2515000000000</v>
      </c>
    </row>
    <row r="206" spans="3:7" ht="15.5" x14ac:dyDescent="0.35">
      <c r="C206" t="s">
        <v>298</v>
      </c>
      <c r="D206" s="5">
        <v>1118000000000</v>
      </c>
      <c r="E206" s="5">
        <v>1182000000000</v>
      </c>
      <c r="F206" s="5">
        <v>1251000000000</v>
      </c>
      <c r="G206" s="5">
        <v>1315000000000</v>
      </c>
    </row>
    <row r="207" spans="3:7" ht="15.5" x14ac:dyDescent="0.35">
      <c r="C207" t="s">
        <v>23</v>
      </c>
      <c r="D207" s="5">
        <v>3367000000000</v>
      </c>
      <c r="E207" s="5">
        <v>3382000000000</v>
      </c>
      <c r="F207" s="5">
        <v>3386000000000</v>
      </c>
      <c r="G207" s="5">
        <v>3400000000000</v>
      </c>
    </row>
    <row r="208" spans="3:7" ht="15.5" x14ac:dyDescent="0.35">
      <c r="C208" t="s">
        <v>20</v>
      </c>
      <c r="D208" s="5">
        <v>3345000000000</v>
      </c>
      <c r="E208" s="5">
        <v>3351000000000</v>
      </c>
      <c r="F208" s="5">
        <v>3360000000000</v>
      </c>
      <c r="G208" s="5">
        <v>3370000000000</v>
      </c>
    </row>
    <row r="209" spans="3:26" ht="15.5" x14ac:dyDescent="0.35">
      <c r="C209" t="s">
        <v>299</v>
      </c>
      <c r="D209" s="5">
        <v>-2064000000000</v>
      </c>
      <c r="E209" s="5">
        <v>-2927000000000</v>
      </c>
      <c r="F209" s="5">
        <v>-1569000000000</v>
      </c>
      <c r="G209" s="5">
        <v>-1532000000000</v>
      </c>
    </row>
    <row r="210" spans="3:26" ht="15.5" x14ac:dyDescent="0.35">
      <c r="C210" t="s">
        <v>300</v>
      </c>
      <c r="D210" s="5">
        <v>1000000000</v>
      </c>
      <c r="E210" s="5">
        <v>10000000000</v>
      </c>
      <c r="F210" s="5">
        <v>-1000000000</v>
      </c>
      <c r="G210" s="5">
        <v>23000000000</v>
      </c>
    </row>
    <row r="211" spans="3:26" ht="15.5" x14ac:dyDescent="0.35">
      <c r="C211" t="s">
        <v>301</v>
      </c>
      <c r="D211" s="5">
        <v>0</v>
      </c>
      <c r="E211" s="5">
        <v>0</v>
      </c>
      <c r="F211" s="5">
        <v>0</v>
      </c>
      <c r="G211" s="5">
        <v>0</v>
      </c>
    </row>
    <row r="212" spans="3:26" ht="15.5" x14ac:dyDescent="0.35">
      <c r="C212" t="s">
        <v>12</v>
      </c>
      <c r="D212" s="5">
        <v>1000000000</v>
      </c>
      <c r="E212" s="5">
        <v>10000000000</v>
      </c>
      <c r="F212" s="5">
        <v>-1000000000</v>
      </c>
      <c r="G212" s="5">
        <v>23000000000</v>
      </c>
    </row>
    <row r="213" spans="3:26" ht="15.5" x14ac:dyDescent="0.35">
      <c r="C213" t="s">
        <v>15</v>
      </c>
      <c r="D213" s="6">
        <v>0.18</v>
      </c>
      <c r="E213" s="6">
        <v>3.03</v>
      </c>
      <c r="F213" s="6">
        <v>-0.42</v>
      </c>
      <c r="G213" s="6">
        <v>7.2</v>
      </c>
    </row>
    <row r="214" spans="3:26" ht="15.5" x14ac:dyDescent="0.35">
      <c r="C214" t="s">
        <v>57</v>
      </c>
      <c r="I214" s="6">
        <v>-82.64</v>
      </c>
      <c r="J214" s="6">
        <v>-94.48</v>
      </c>
      <c r="K214" s="6">
        <v>-109.44</v>
      </c>
      <c r="L214" s="6">
        <v>-134.06</v>
      </c>
      <c r="M214" s="6">
        <v>-130.9</v>
      </c>
      <c r="N214" s="6">
        <v>-127.39</v>
      </c>
      <c r="O214" s="6">
        <v>-83.01</v>
      </c>
      <c r="P214" s="6">
        <v>4.18</v>
      </c>
      <c r="Q214" s="6">
        <v>9.61</v>
      </c>
      <c r="R214" s="6">
        <v>61.08</v>
      </c>
      <c r="S214" s="6">
        <v>56.59</v>
      </c>
      <c r="T214" s="6">
        <v>129.91</v>
      </c>
      <c r="U214" s="6">
        <v>57.55</v>
      </c>
      <c r="V214" s="6">
        <v>57.56</v>
      </c>
      <c r="W214" s="6">
        <v>22.3</v>
      </c>
      <c r="X214" s="6">
        <v>9.4</v>
      </c>
      <c r="Y214" s="6">
        <v>10.55</v>
      </c>
      <c r="Z214" s="6">
        <v>35.25</v>
      </c>
    </row>
    <row r="215" spans="3:26" ht="15.5" x14ac:dyDescent="0.35">
      <c r="C215" t="s">
        <v>71</v>
      </c>
      <c r="I215" s="6">
        <v>-2.2999999999999998</v>
      </c>
      <c r="J215" s="6">
        <v>-1.78</v>
      </c>
      <c r="K215" s="6">
        <v>-1.17</v>
      </c>
      <c r="L215" s="6">
        <v>-1.28</v>
      </c>
      <c r="M215" s="6">
        <v>-2.38</v>
      </c>
      <c r="N215" s="6">
        <v>-1.76</v>
      </c>
      <c r="O215" s="6">
        <v>-3.76</v>
      </c>
      <c r="P215" s="6">
        <v>57.89</v>
      </c>
      <c r="Q215" s="6">
        <v>31.84</v>
      </c>
      <c r="R215" s="6">
        <v>5.89</v>
      </c>
      <c r="S215" s="6">
        <v>7.42</v>
      </c>
      <c r="T215" s="6">
        <v>5.23</v>
      </c>
      <c r="U215" s="6">
        <v>7.73</v>
      </c>
      <c r="V215" s="6">
        <v>12.33</v>
      </c>
      <c r="W215" s="6">
        <v>19.510000000000002</v>
      </c>
      <c r="X215" s="6">
        <v>19.79</v>
      </c>
      <c r="Y215" s="6">
        <v>18.48</v>
      </c>
      <c r="Z215" s="6">
        <v>7.09</v>
      </c>
    </row>
    <row r="216" spans="3:26" ht="15.5" x14ac:dyDescent="0.35">
      <c r="C216" t="s">
        <v>74</v>
      </c>
      <c r="I216" s="6">
        <v>1.18</v>
      </c>
      <c r="J216" s="6">
        <v>1.03</v>
      </c>
      <c r="K216" s="6">
        <v>0.93</v>
      </c>
      <c r="L216" s="6">
        <v>1.64</v>
      </c>
      <c r="M216" s="6">
        <v>3.37</v>
      </c>
      <c r="N216" s="6">
        <v>2.17</v>
      </c>
      <c r="O216" s="6">
        <v>2.12</v>
      </c>
      <c r="P216" s="5">
        <v>2</v>
      </c>
      <c r="Q216" s="6">
        <v>2.16</v>
      </c>
      <c r="R216" s="6">
        <v>1.5</v>
      </c>
      <c r="S216" s="6">
        <v>1.57</v>
      </c>
      <c r="T216" s="6">
        <v>1.66</v>
      </c>
      <c r="U216" s="6">
        <v>1.69</v>
      </c>
      <c r="V216" s="6">
        <v>2.64</v>
      </c>
      <c r="W216" s="6">
        <v>2.97</v>
      </c>
      <c r="X216" s="6">
        <v>1.53</v>
      </c>
      <c r="Y216" s="6">
        <v>1.77</v>
      </c>
      <c r="Z216" s="6">
        <v>1.92</v>
      </c>
    </row>
    <row r="217" spans="3:26" ht="15.5" x14ac:dyDescent="0.35">
      <c r="C217" t="s">
        <v>302</v>
      </c>
      <c r="I217" s="5">
        <v>179920000000</v>
      </c>
      <c r="J217" s="5">
        <v>165320000000</v>
      </c>
      <c r="K217" s="5">
        <v>131750000000</v>
      </c>
      <c r="L217" s="6">
        <v>67769999999.999992</v>
      </c>
      <c r="M217" s="5">
        <v>45770000000</v>
      </c>
      <c r="N217" s="5">
        <v>56730000000</v>
      </c>
      <c r="O217" s="5">
        <v>132690000000</v>
      </c>
      <c r="P217" s="5">
        <v>160790000000</v>
      </c>
    </row>
    <row r="218" spans="3:26" ht="15.5" x14ac:dyDescent="0.35">
      <c r="C218" t="s">
        <v>303</v>
      </c>
      <c r="I218" s="6">
        <v>-4.2500000000000003E-2</v>
      </c>
      <c r="J218" s="6">
        <v>-4.7800000000000002E-2</v>
      </c>
      <c r="K218" s="6">
        <v>-5.4400000000000004E-2</v>
      </c>
      <c r="L218" s="6">
        <v>-6.5199999999999994E-2</v>
      </c>
      <c r="M218" s="6">
        <v>-6.2300000000000001E-2</v>
      </c>
      <c r="N218" s="6">
        <v>-6.0100000000000001E-2</v>
      </c>
      <c r="O218" s="6">
        <v>-3.7900000000000003E-2</v>
      </c>
      <c r="P218" s="6">
        <v>1.9E-3</v>
      </c>
      <c r="Q218" s="6">
        <v>4.6999999999999993E-3</v>
      </c>
      <c r="R218" s="6">
        <v>3.1600000000000003E-2</v>
      </c>
      <c r="S218" s="6">
        <v>3.1E-2</v>
      </c>
      <c r="T218" s="6">
        <v>7.980000000000001E-2</v>
      </c>
      <c r="U218" s="6">
        <v>3.7900000000000003E-2</v>
      </c>
      <c r="V218" s="6">
        <v>4.2099999999999999E-2</v>
      </c>
      <c r="W218" s="6">
        <v>1.55E-2</v>
      </c>
      <c r="X218" s="6">
        <v>1.0500000000000001E-2</v>
      </c>
      <c r="Y218" s="6">
        <v>9.3999999999999986E-3</v>
      </c>
      <c r="Z218" s="6">
        <v>3.6299999999999999E-2</v>
      </c>
    </row>
    <row r="219" spans="3:26" ht="15.5" x14ac:dyDescent="0.35">
      <c r="C219" t="s">
        <v>304</v>
      </c>
      <c r="I219" s="6">
        <v>-0.21969999999999998</v>
      </c>
      <c r="J219" s="6">
        <v>-0.20579999999999998</v>
      </c>
      <c r="K219" s="6">
        <v>-0.19769999999999999</v>
      </c>
      <c r="L219" s="6">
        <v>-0.20219999999999999</v>
      </c>
      <c r="M219" s="6">
        <v>-0.1643</v>
      </c>
      <c r="N219" s="6">
        <v>-0.13730000000000001</v>
      </c>
      <c r="O219" s="6">
        <v>-7.8700000000000006E-2</v>
      </c>
      <c r="P219" s="6">
        <v>3.7000000000000002E-3</v>
      </c>
      <c r="Q219" s="6">
        <v>8.5000000000000006E-3</v>
      </c>
      <c r="R219" s="6">
        <v>5.2999999999999999E-2</v>
      </c>
      <c r="S219" s="6">
        <v>5.1900000000000002E-2</v>
      </c>
      <c r="T219" s="6">
        <v>0.12570000000000001</v>
      </c>
      <c r="U219" s="6">
        <v>6.1799999999999994E-2</v>
      </c>
      <c r="V219" s="6">
        <v>6.3700000000000007E-2</v>
      </c>
      <c r="W219" s="6">
        <v>2.8399999999999998E-2</v>
      </c>
      <c r="X219" s="6">
        <v>3.6400000000000002E-2</v>
      </c>
      <c r="Y219" s="6">
        <v>4.5400000000000003E-2</v>
      </c>
      <c r="Z219" s="6">
        <v>0.15789999999999998</v>
      </c>
    </row>
    <row r="220" spans="3:26" ht="15.5" x14ac:dyDescent="0.35">
      <c r="C220" t="s">
        <v>305</v>
      </c>
      <c r="I220" s="6">
        <v>2.2400000000000003E-2</v>
      </c>
      <c r="J220" s="6">
        <v>1.24E-2</v>
      </c>
      <c r="K220" s="6">
        <v>5.1999999999999998E-3</v>
      </c>
      <c r="L220" s="6">
        <v>-7.6E-3</v>
      </c>
      <c r="M220" s="6">
        <v>-1.18E-2</v>
      </c>
      <c r="N220" s="6">
        <v>-1.09E-2</v>
      </c>
      <c r="O220" s="6">
        <v>2.3E-3</v>
      </c>
      <c r="P220" s="6">
        <v>1.4999999999999999E-2</v>
      </c>
      <c r="Q220" s="6">
        <v>2.2099999999999998E-2</v>
      </c>
      <c r="R220" s="6">
        <v>5.9900000000000002E-2</v>
      </c>
      <c r="S220" s="6">
        <v>6.3299999999999995E-2</v>
      </c>
      <c r="T220" s="6">
        <v>0.12710000000000002</v>
      </c>
      <c r="U220" s="6">
        <v>8.8499999999999995E-2</v>
      </c>
      <c r="V220" s="6">
        <v>9.849999999999999E-2</v>
      </c>
      <c r="W220" s="6">
        <v>0.10310000000000001</v>
      </c>
      <c r="X220" s="6">
        <v>0.18129999999999999</v>
      </c>
      <c r="Y220" s="6">
        <v>0.20440000000000003</v>
      </c>
      <c r="Z220" s="6">
        <v>0.43659999999999999</v>
      </c>
    </row>
    <row r="221" spans="3:26" ht="15.5" x14ac:dyDescent="0.35">
      <c r="C221" t="s">
        <v>306</v>
      </c>
      <c r="I221" s="6">
        <v>0.28999999999999998</v>
      </c>
      <c r="J221" s="6">
        <v>0.2</v>
      </c>
      <c r="K221" s="6">
        <v>0.08</v>
      </c>
      <c r="L221" s="6">
        <v>-0.11</v>
      </c>
      <c r="M221" s="6">
        <v>-0.2</v>
      </c>
      <c r="N221" s="6">
        <v>-0.19</v>
      </c>
      <c r="O221" s="6">
        <v>0.05</v>
      </c>
      <c r="P221" s="6">
        <v>1.64</v>
      </c>
      <c r="Q221" s="6">
        <v>1.71</v>
      </c>
      <c r="R221" s="6">
        <v>3.74</v>
      </c>
      <c r="S221" s="6">
        <v>4.37</v>
      </c>
      <c r="T221" s="6">
        <v>7.57</v>
      </c>
      <c r="U221" s="6">
        <v>3.13</v>
      </c>
      <c r="V221" s="6">
        <v>108.55</v>
      </c>
      <c r="W221" s="6">
        <v>2.37</v>
      </c>
      <c r="X221" s="6">
        <v>1.77</v>
      </c>
      <c r="Y221" s="6">
        <v>6.03</v>
      </c>
      <c r="Z221" s="6">
        <v>9.0500000000000007</v>
      </c>
    </row>
    <row r="222" spans="3:26" ht="15.5" x14ac:dyDescent="0.35">
      <c r="C222" t="s">
        <v>68</v>
      </c>
      <c r="I222" s="6">
        <v>0.51</v>
      </c>
      <c r="J222" s="6">
        <v>0.37</v>
      </c>
      <c r="K222" s="6">
        <v>0.23</v>
      </c>
      <c r="L222" s="6">
        <v>0.26</v>
      </c>
      <c r="M222" s="6">
        <v>0.39</v>
      </c>
      <c r="N222" s="6">
        <v>0.24</v>
      </c>
      <c r="O222" s="6">
        <v>0.3</v>
      </c>
      <c r="P222" s="6">
        <v>0.21</v>
      </c>
      <c r="Q222" s="6">
        <v>0.27</v>
      </c>
      <c r="R222" s="6">
        <v>0.31</v>
      </c>
      <c r="S222" s="6">
        <v>0.38</v>
      </c>
      <c r="T222" s="6">
        <v>0.66</v>
      </c>
      <c r="U222" s="6">
        <v>0.48</v>
      </c>
      <c r="V222" s="6">
        <v>0.79</v>
      </c>
      <c r="W222" s="6">
        <v>0.55000000000000004</v>
      </c>
      <c r="X222" s="6">
        <v>0.72</v>
      </c>
      <c r="Y222" s="6">
        <v>0.84</v>
      </c>
      <c r="Z222" s="6">
        <v>1.1200000000000001</v>
      </c>
    </row>
    <row r="223" spans="3:26" ht="15.5" x14ac:dyDescent="0.35">
      <c r="C223" t="s">
        <v>65</v>
      </c>
      <c r="I223" s="6">
        <v>376.17</v>
      </c>
      <c r="J223" s="6">
        <v>459.09</v>
      </c>
      <c r="K223" s="6">
        <v>553.44000000000005</v>
      </c>
      <c r="L223" s="6">
        <v>662.88</v>
      </c>
      <c r="M223" s="6">
        <v>796.88</v>
      </c>
      <c r="N223" s="6">
        <v>927.65</v>
      </c>
      <c r="O223" s="6">
        <v>1055.31</v>
      </c>
      <c r="P223" s="6">
        <v>1138.32</v>
      </c>
      <c r="Q223" s="6">
        <v>1133.08</v>
      </c>
      <c r="R223" s="6">
        <v>1153.26</v>
      </c>
      <c r="S223" s="6">
        <v>1091.3599999999999</v>
      </c>
      <c r="T223" s="6">
        <v>1033.56</v>
      </c>
      <c r="U223" s="6">
        <v>931.64</v>
      </c>
      <c r="V223" s="6">
        <v>903.33</v>
      </c>
      <c r="W223" s="6">
        <v>784.04</v>
      </c>
      <c r="X223" s="6">
        <v>258.27</v>
      </c>
      <c r="Y223" s="6">
        <v>232.62</v>
      </c>
      <c r="Z223" s="6">
        <v>223.15</v>
      </c>
    </row>
    <row r="224" spans="3:26" ht="15.5" x14ac:dyDescent="0.35">
      <c r="C224" t="s">
        <v>307</v>
      </c>
      <c r="I224" s="6">
        <v>0.51</v>
      </c>
      <c r="J224" s="6">
        <v>0.37</v>
      </c>
      <c r="K224" s="6">
        <v>0.23</v>
      </c>
      <c r="L224" s="6">
        <v>0.26</v>
      </c>
      <c r="M224" s="6">
        <v>0.39</v>
      </c>
      <c r="N224" s="6">
        <v>0.24</v>
      </c>
      <c r="O224" s="6">
        <v>0.3</v>
      </c>
      <c r="P224" s="6">
        <v>0.21</v>
      </c>
      <c r="Q224" s="6">
        <v>0.27</v>
      </c>
      <c r="R224" s="6">
        <v>0.31</v>
      </c>
      <c r="S224" s="6">
        <v>0.38</v>
      </c>
      <c r="T224" s="6">
        <v>0.66</v>
      </c>
      <c r="U224" s="6">
        <v>0.48</v>
      </c>
      <c r="V224" s="6">
        <v>0.79</v>
      </c>
      <c r="W224" s="6">
        <v>0.55000000000000004</v>
      </c>
      <c r="X224" s="6">
        <v>0.72</v>
      </c>
      <c r="Y224" s="6">
        <v>0.84</v>
      </c>
      <c r="Z224" s="6">
        <v>1.1200000000000001</v>
      </c>
    </row>
    <row r="225" spans="2:26" ht="15.5" x14ac:dyDescent="0.35">
      <c r="C225" t="s">
        <v>308</v>
      </c>
      <c r="I225" s="6">
        <v>376.17</v>
      </c>
      <c r="J225" s="6">
        <v>459.09</v>
      </c>
      <c r="K225" s="6">
        <v>553.44000000000005</v>
      </c>
      <c r="L225" s="6">
        <v>662.88</v>
      </c>
      <c r="M225" s="6">
        <v>796.88</v>
      </c>
      <c r="N225" s="6">
        <v>927.65</v>
      </c>
      <c r="O225" s="6">
        <v>1055.31</v>
      </c>
      <c r="P225" s="6">
        <v>1138.32</v>
      </c>
      <c r="Q225" s="6">
        <v>1133.08</v>
      </c>
      <c r="R225" s="6">
        <v>1153.26</v>
      </c>
      <c r="S225" s="6">
        <v>1091.3599999999999</v>
      </c>
      <c r="T225" s="6">
        <v>1033.56</v>
      </c>
      <c r="U225" s="6">
        <v>931.64</v>
      </c>
      <c r="V225" s="6">
        <v>903.33</v>
      </c>
      <c r="W225" s="6">
        <v>784.04</v>
      </c>
      <c r="X225" s="6">
        <v>258.27</v>
      </c>
      <c r="Y225" s="6">
        <v>232.62</v>
      </c>
      <c r="Z225" s="6">
        <v>223.15</v>
      </c>
    </row>
    <row r="226" spans="2:26" ht="15.5" x14ac:dyDescent="0.35">
      <c r="C226" t="s">
        <v>309</v>
      </c>
      <c r="I226" s="5">
        <v>1880000000000</v>
      </c>
      <c r="J226" s="5">
        <v>650000000000</v>
      </c>
      <c r="K226" s="5">
        <v>332000000000</v>
      </c>
      <c r="L226" s="5">
        <v>506000000000</v>
      </c>
      <c r="M226" s="5">
        <v>890000000000</v>
      </c>
      <c r="N226" s="5">
        <v>231000000000</v>
      </c>
      <c r="O226" s="5">
        <v>1110000000000</v>
      </c>
      <c r="P226" s="5">
        <v>486000000000</v>
      </c>
      <c r="Q226" s="5">
        <v>447000000000</v>
      </c>
      <c r="R226" s="5">
        <v>301000000000</v>
      </c>
      <c r="S226" s="5">
        <v>469000000000</v>
      </c>
      <c r="T226" s="5">
        <v>124000000000</v>
      </c>
      <c r="U226" s="5">
        <v>162000000000</v>
      </c>
      <c r="V226" s="5">
        <v>356000000000</v>
      </c>
      <c r="W226" s="5">
        <v>1526000000000</v>
      </c>
      <c r="X226" s="5">
        <v>1476000000000</v>
      </c>
      <c r="Y226" s="5">
        <v>2086000000000</v>
      </c>
      <c r="Z226" s="5">
        <v>1787000000000</v>
      </c>
    </row>
    <row r="227" spans="2:26" ht="15.5" x14ac:dyDescent="0.35">
      <c r="C227" t="s">
        <v>310</v>
      </c>
      <c r="I227" s="5">
        <v>1501000000000</v>
      </c>
      <c r="J227" s="5">
        <v>2780000000000</v>
      </c>
      <c r="K227" s="5">
        <v>3135000000000</v>
      </c>
      <c r="L227" s="5">
        <v>2983000000000</v>
      </c>
      <c r="M227" s="5">
        <v>2520000000000</v>
      </c>
      <c r="N227" s="5">
        <v>2908000000000</v>
      </c>
      <c r="O227" s="5">
        <v>2074000000000</v>
      </c>
      <c r="P227" s="5">
        <v>2458000000000</v>
      </c>
      <c r="Q227" s="5">
        <v>2070000000000</v>
      </c>
      <c r="R227" s="5">
        <v>1784000000000</v>
      </c>
      <c r="S227" s="5">
        <v>1496000000000</v>
      </c>
      <c r="T227" s="5">
        <v>1311000000000</v>
      </c>
      <c r="U227" s="5">
        <v>1254000000000</v>
      </c>
      <c r="V227" s="5">
        <v>708000000000</v>
      </c>
    </row>
    <row r="228" spans="2:26" ht="15.5" x14ac:dyDescent="0.35">
      <c r="C228" t="s">
        <v>25</v>
      </c>
      <c r="I228" s="5">
        <v>3382000000000</v>
      </c>
      <c r="J228" s="5">
        <v>3430000000000</v>
      </c>
      <c r="K228" s="5">
        <v>3467000000000</v>
      </c>
      <c r="L228" s="5">
        <v>3489000000000</v>
      </c>
      <c r="M228" s="5">
        <v>3410000000000</v>
      </c>
      <c r="N228" s="5">
        <v>3139000000000</v>
      </c>
      <c r="O228" s="5">
        <v>3184000000000</v>
      </c>
      <c r="P228" s="5">
        <v>2943000000000</v>
      </c>
      <c r="Q228" s="5">
        <v>2517000000000</v>
      </c>
      <c r="R228" s="5">
        <v>2085000000000</v>
      </c>
      <c r="S228" s="5">
        <v>1965000000000</v>
      </c>
      <c r="T228" s="5">
        <v>1435000000000</v>
      </c>
      <c r="U228" s="5">
        <v>1416000000000</v>
      </c>
      <c r="V228" s="5">
        <v>1063000000000</v>
      </c>
      <c r="W228" s="5">
        <v>1526000000000</v>
      </c>
      <c r="X228" s="5">
        <v>1476000000000</v>
      </c>
      <c r="Y228" s="5">
        <v>2086000000000</v>
      </c>
      <c r="Z228" s="5">
        <v>1787000000000</v>
      </c>
    </row>
    <row r="229" spans="2:26" ht="15.5" x14ac:dyDescent="0.35">
      <c r="C229" t="s">
        <v>22</v>
      </c>
      <c r="I229" s="5">
        <v>3351000000000</v>
      </c>
      <c r="J229" s="5">
        <v>3396000000000</v>
      </c>
      <c r="K229" s="5">
        <v>3429000000000</v>
      </c>
      <c r="L229" s="5">
        <v>3447000000000</v>
      </c>
      <c r="M229" s="5">
        <v>3315000000000</v>
      </c>
      <c r="N229" s="5">
        <v>3109000000000</v>
      </c>
      <c r="O229" s="5">
        <v>3113000000000</v>
      </c>
      <c r="P229" s="5">
        <v>2836000000000</v>
      </c>
      <c r="Q229" s="5">
        <v>2466000000000</v>
      </c>
      <c r="R229" s="5">
        <v>1971000000000</v>
      </c>
      <c r="S229" s="5">
        <v>1901000000000</v>
      </c>
      <c r="T229" s="5">
        <v>1351000000000</v>
      </c>
      <c r="U229" s="5">
        <v>1348000000000</v>
      </c>
      <c r="V229" s="5">
        <v>1031000000000</v>
      </c>
      <c r="W229" s="5">
        <v>1506000000000</v>
      </c>
      <c r="X229" s="5">
        <v>1455000000000</v>
      </c>
      <c r="Y229" s="5">
        <v>1937000000000</v>
      </c>
      <c r="Z229" s="5">
        <v>1733000000000</v>
      </c>
    </row>
    <row r="230" spans="2:26" ht="15.5" x14ac:dyDescent="0.35">
      <c r="C230" t="s">
        <v>311</v>
      </c>
      <c r="I230" s="5">
        <v>-2927000000000</v>
      </c>
      <c r="J230" s="5">
        <v>-1179000000000</v>
      </c>
      <c r="K230" s="5">
        <v>-699000000000</v>
      </c>
      <c r="L230" s="5">
        <v>-854000000000</v>
      </c>
      <c r="M230" s="5">
        <v>-1098000000000</v>
      </c>
      <c r="N230" s="5">
        <v>-427000000000</v>
      </c>
      <c r="O230" s="5">
        <v>-1176000000000</v>
      </c>
      <c r="P230" s="5">
        <v>-494000000000</v>
      </c>
      <c r="Q230" s="5">
        <v>-309000000000</v>
      </c>
      <c r="R230" s="5">
        <v>-215000000000</v>
      </c>
      <c r="S230" s="5">
        <v>-249000000000</v>
      </c>
      <c r="T230" s="5">
        <v>412000000000</v>
      </c>
      <c r="U230" s="5">
        <v>512000000000</v>
      </c>
      <c r="V230" s="5">
        <v>110000000000</v>
      </c>
      <c r="W230" s="5">
        <v>-1024000000000</v>
      </c>
      <c r="X230" s="5">
        <v>-1149000000000</v>
      </c>
      <c r="Y230" s="5">
        <v>-1239000000000</v>
      </c>
      <c r="Z230" s="5">
        <v>-1220000000000</v>
      </c>
    </row>
    <row r="231" spans="2:26" ht="15.5" x14ac:dyDescent="0.35">
      <c r="C231" t="s">
        <v>312</v>
      </c>
      <c r="I231" s="5">
        <v>38000000000</v>
      </c>
      <c r="J231" s="5">
        <v>41000000000</v>
      </c>
      <c r="K231" s="5">
        <v>30000000000</v>
      </c>
      <c r="L231" s="5">
        <v>-91000000000</v>
      </c>
      <c r="M231" s="5">
        <v>-150000000000</v>
      </c>
      <c r="N231" s="5">
        <v>-85000000000</v>
      </c>
      <c r="O231" s="5">
        <v>-234000000000</v>
      </c>
      <c r="P231" s="5">
        <v>-111000000000</v>
      </c>
      <c r="Q231" s="5">
        <v>-103000000000</v>
      </c>
      <c r="R231" s="5">
        <v>180000000000</v>
      </c>
      <c r="S231" s="5">
        <v>7000000000</v>
      </c>
      <c r="T231" s="5">
        <v>51000000000</v>
      </c>
      <c r="U231" s="5">
        <v>-86000000000</v>
      </c>
      <c r="V231" s="5">
        <v>90000000000</v>
      </c>
      <c r="W231" s="5">
        <v>-33000000000</v>
      </c>
      <c r="X231" s="5">
        <v>61000000000</v>
      </c>
      <c r="Y231" s="5">
        <v>-68000000000</v>
      </c>
      <c r="Z231" s="5">
        <v>-249000000000</v>
      </c>
    </row>
    <row r="232" spans="2:26" ht="15.5" x14ac:dyDescent="0.35">
      <c r="C232" t="s">
        <v>313</v>
      </c>
      <c r="I232" s="5">
        <v>-2000000000</v>
      </c>
      <c r="J232" s="5">
        <v>-5000000000</v>
      </c>
      <c r="K232" s="5">
        <v>-3000000000</v>
      </c>
      <c r="L232" s="5">
        <v>0</v>
      </c>
      <c r="M232" s="5">
        <v>-8000000000</v>
      </c>
      <c r="N232" s="5">
        <v>-4000000000</v>
      </c>
      <c r="O232" s="5">
        <v>-18000000000</v>
      </c>
      <c r="P232" s="5">
        <v>-62000000000</v>
      </c>
      <c r="Q232" s="5">
        <v>-16000000000</v>
      </c>
      <c r="R232" s="5">
        <v>-38000000000</v>
      </c>
      <c r="S232" s="5">
        <v>-108000000000</v>
      </c>
      <c r="T232" s="5">
        <v>-32000000000</v>
      </c>
      <c r="U232" s="5">
        <v>-9000000000</v>
      </c>
      <c r="V232" s="5">
        <v>-12000000000</v>
      </c>
      <c r="W232" s="5">
        <v>-3000000000</v>
      </c>
      <c r="X232" s="5">
        <v>-3000000000</v>
      </c>
      <c r="Y232" s="5">
        <v>-3000000000</v>
      </c>
      <c r="Z232" s="5">
        <v>-9000000000</v>
      </c>
    </row>
    <row r="233" spans="2:26" ht="15.5" x14ac:dyDescent="0.35">
      <c r="C233" t="s">
        <v>14</v>
      </c>
      <c r="I233" s="5">
        <v>36000000000</v>
      </c>
      <c r="J233" s="5">
        <v>36000000000</v>
      </c>
      <c r="K233" s="5">
        <v>27000000000</v>
      </c>
      <c r="L233" s="5">
        <v>-92000000000</v>
      </c>
      <c r="M233" s="5">
        <v>-157000000000</v>
      </c>
      <c r="N233" s="5">
        <v>-89000000000</v>
      </c>
      <c r="O233" s="5">
        <v>-252000000000</v>
      </c>
      <c r="P233" s="5">
        <v>-173000000000</v>
      </c>
      <c r="Q233" s="5">
        <v>-119000000000</v>
      </c>
      <c r="R233" s="5">
        <v>142000000000</v>
      </c>
      <c r="S233" s="5">
        <v>-101000000000</v>
      </c>
      <c r="T233" s="5">
        <v>19000000000</v>
      </c>
      <c r="U233" s="5">
        <v>-94000000000</v>
      </c>
      <c r="V233" s="5">
        <v>79000000000</v>
      </c>
      <c r="W233" s="5">
        <v>-36000000000</v>
      </c>
      <c r="X233" s="5">
        <v>58000000000</v>
      </c>
      <c r="Y233" s="5">
        <v>-71000000000</v>
      </c>
      <c r="Z233" s="5">
        <v>-258000000000</v>
      </c>
    </row>
    <row r="234" spans="2:26" ht="15.5" x14ac:dyDescent="0.35">
      <c r="C234" t="s">
        <v>16</v>
      </c>
      <c r="I234" s="6">
        <v>11.5</v>
      </c>
      <c r="J234" s="6">
        <v>11.54</v>
      </c>
      <c r="K234" s="6">
        <v>8.5399999999999991</v>
      </c>
      <c r="L234" s="6">
        <v>-29.19</v>
      </c>
      <c r="M234" s="6">
        <v>-50.09</v>
      </c>
      <c r="N234" s="6">
        <v>-28.2</v>
      </c>
      <c r="O234" s="6">
        <v>-80.36</v>
      </c>
      <c r="P234" s="6">
        <v>-54.97</v>
      </c>
      <c r="Q234" s="6">
        <v>-37.869999999999997</v>
      </c>
      <c r="R234" s="6">
        <v>45.17</v>
      </c>
      <c r="S234" s="6">
        <v>-32.229999999999997</v>
      </c>
      <c r="T234" s="6">
        <v>6.19</v>
      </c>
      <c r="U234" s="6">
        <v>-30.04</v>
      </c>
      <c r="V234" s="6">
        <v>25.03</v>
      </c>
      <c r="W234" s="6">
        <v>-12.59</v>
      </c>
      <c r="X234" s="6">
        <v>20.29</v>
      </c>
      <c r="Y234" s="6">
        <v>-24.76</v>
      </c>
      <c r="Z234" s="6">
        <v>-90.32</v>
      </c>
    </row>
    <row r="236" spans="2:26" ht="15.5" x14ac:dyDescent="0.35">
      <c r="B236" t="s">
        <v>314</v>
      </c>
      <c r="C236" t="s">
        <v>315</v>
      </c>
      <c r="D236" s="5">
        <v>-64000000000</v>
      </c>
      <c r="E236" s="5">
        <v>-68000000000</v>
      </c>
      <c r="F236" s="5">
        <v>-64000000000</v>
      </c>
      <c r="G236" s="5">
        <v>-57000000000</v>
      </c>
      <c r="H236" s="5">
        <v>-256000000000</v>
      </c>
      <c r="I236" s="5">
        <v>-260000000000</v>
      </c>
      <c r="J236" s="5">
        <v>-297000000000</v>
      </c>
      <c r="K236" s="5">
        <v>-344000000000</v>
      </c>
      <c r="L236" s="5">
        <v>-421000000000</v>
      </c>
      <c r="M236" s="5">
        <v>-411000000000</v>
      </c>
      <c r="N236" s="5">
        <v>-400000000000</v>
      </c>
      <c r="O236" s="5">
        <v>-261000000000</v>
      </c>
      <c r="P236" s="5">
        <v>13000000000</v>
      </c>
      <c r="Q236" s="5">
        <v>30000000000</v>
      </c>
    </row>
    <row r="237" spans="2:26" ht="15.5" x14ac:dyDescent="0.35">
      <c r="C237" t="s">
        <v>316</v>
      </c>
      <c r="H237" s="5">
        <v>-253000000000</v>
      </c>
      <c r="I237" s="5">
        <v>-260000000000</v>
      </c>
      <c r="J237" s="5">
        <v>-297000000000</v>
      </c>
      <c r="K237" s="5">
        <v>-344000000000</v>
      </c>
      <c r="L237" s="5">
        <v>-421000000000</v>
      </c>
      <c r="M237" s="5">
        <v>-411000000000</v>
      </c>
      <c r="N237" s="5">
        <v>-400000000000</v>
      </c>
      <c r="O237" s="5">
        <v>-261000000000</v>
      </c>
      <c r="P237" s="5">
        <v>13000000000</v>
      </c>
      <c r="Q237" s="5">
        <v>30000000000</v>
      </c>
    </row>
    <row r="238" spans="2:26" ht="15.5" x14ac:dyDescent="0.35">
      <c r="C238" t="s">
        <v>56</v>
      </c>
      <c r="D238" s="6">
        <v>-20.36</v>
      </c>
      <c r="E238" s="6">
        <v>-21.67</v>
      </c>
      <c r="F238" s="6">
        <v>-20.36</v>
      </c>
      <c r="G238" s="6">
        <v>-18.28</v>
      </c>
      <c r="H238" s="6">
        <v>-81.44</v>
      </c>
      <c r="I238" s="6">
        <v>-82.64</v>
      </c>
      <c r="J238" s="6">
        <v>-94.48</v>
      </c>
      <c r="K238" s="6">
        <v>-109.44</v>
      </c>
      <c r="L238" s="6">
        <v>-134.06</v>
      </c>
      <c r="M238" s="6">
        <v>-130.9</v>
      </c>
      <c r="N238" s="6">
        <v>-127.39</v>
      </c>
      <c r="O238" s="6">
        <v>-83.01</v>
      </c>
      <c r="P238" s="6">
        <v>4.18</v>
      </c>
      <c r="Q238" s="6">
        <v>9.61</v>
      </c>
    </row>
    <row r="239" spans="2:26" ht="15.5" x14ac:dyDescent="0.35">
      <c r="C239" t="s">
        <v>319</v>
      </c>
      <c r="H239" s="6">
        <v>-80.680000000000007</v>
      </c>
      <c r="I239" s="6">
        <v>-82.64</v>
      </c>
      <c r="J239" s="6">
        <v>-94.48</v>
      </c>
      <c r="K239" s="6">
        <v>-109.44</v>
      </c>
      <c r="L239" s="6">
        <v>-134.06</v>
      </c>
      <c r="M239" s="6">
        <v>-130.9</v>
      </c>
      <c r="N239" s="6">
        <v>-127.39</v>
      </c>
      <c r="O239" s="6">
        <v>-83.01</v>
      </c>
      <c r="P239" s="6">
        <v>4.18</v>
      </c>
      <c r="Q239" s="6">
        <v>9.61</v>
      </c>
    </row>
    <row r="240" spans="2:26" ht="15.5" x14ac:dyDescent="0.35">
      <c r="C240" t="s">
        <v>322</v>
      </c>
      <c r="D240" s="5">
        <v>119000000000</v>
      </c>
      <c r="E240" s="5">
        <v>136000000000</v>
      </c>
      <c r="F240" s="5">
        <v>132000000000</v>
      </c>
      <c r="G240" s="5">
        <v>126000000000</v>
      </c>
      <c r="H240" s="5">
        <v>476000000000</v>
      </c>
      <c r="I240" s="5">
        <v>507000000000</v>
      </c>
      <c r="J240" s="5">
        <v>512000000000</v>
      </c>
      <c r="K240" s="5">
        <v>433000000000</v>
      </c>
      <c r="L240" s="5">
        <v>330000000000</v>
      </c>
      <c r="M240" s="5">
        <v>291000000000</v>
      </c>
      <c r="N240" s="5">
        <v>324000000000</v>
      </c>
      <c r="O240" s="5">
        <v>461000000000</v>
      </c>
      <c r="P240" s="5">
        <v>379000000000</v>
      </c>
      <c r="Q240" s="5">
        <v>446000000000</v>
      </c>
    </row>
    <row r="241" spans="3:17" ht="15.5" x14ac:dyDescent="0.35">
      <c r="C241" t="s">
        <v>323</v>
      </c>
      <c r="H241" s="5">
        <v>513000000000</v>
      </c>
      <c r="I241" s="5">
        <v>507000000000</v>
      </c>
      <c r="J241" s="5">
        <v>512000000000</v>
      </c>
      <c r="K241" s="5">
        <v>433000000000</v>
      </c>
      <c r="L241" s="5">
        <v>330000000000</v>
      </c>
      <c r="M241" s="5">
        <v>291000000000</v>
      </c>
      <c r="N241" s="5">
        <v>324000000000</v>
      </c>
      <c r="O241" s="5">
        <v>461000000000</v>
      </c>
      <c r="P241" s="5">
        <v>379000000000</v>
      </c>
      <c r="Q241" s="5">
        <v>446000000000</v>
      </c>
    </row>
    <row r="242" spans="3:17" ht="15.5" x14ac:dyDescent="0.35">
      <c r="C242" t="s">
        <v>327</v>
      </c>
      <c r="I242" s="6">
        <v>-1.53</v>
      </c>
    </row>
    <row r="243" spans="3:17" ht="15.5" x14ac:dyDescent="0.35">
      <c r="C243" t="s">
        <v>328</v>
      </c>
      <c r="I243" s="6">
        <v>-1.55</v>
      </c>
    </row>
    <row r="244" spans="3:17" ht="15.5" x14ac:dyDescent="0.35">
      <c r="C244" t="s">
        <v>329</v>
      </c>
      <c r="I244" s="6">
        <v>7.49</v>
      </c>
    </row>
    <row r="245" spans="3:17" ht="15.5" x14ac:dyDescent="0.35">
      <c r="C245" t="s">
        <v>330</v>
      </c>
      <c r="I245" s="6">
        <v>-0.64540000000000008</v>
      </c>
    </row>
    <row r="246" spans="3:17" ht="15.5" x14ac:dyDescent="0.35">
      <c r="C246" t="s">
        <v>331</v>
      </c>
      <c r="I246" s="6">
        <v>0.76</v>
      </c>
    </row>
    <row r="247" spans="3:17" ht="15.5" x14ac:dyDescent="0.35">
      <c r="C247" t="s">
        <v>332</v>
      </c>
      <c r="I247" s="6">
        <v>0.35</v>
      </c>
    </row>
    <row r="248" spans="3:17" ht="15.5" x14ac:dyDescent="0.35">
      <c r="C248" t="s">
        <v>333</v>
      </c>
      <c r="I248" s="6">
        <v>12.09</v>
      </c>
    </row>
    <row r="249" spans="3:17" ht="15.5" x14ac:dyDescent="0.35">
      <c r="C249" t="s">
        <v>334</v>
      </c>
      <c r="I249" s="6">
        <v>12.52</v>
      </c>
    </row>
    <row r="250" spans="3:17" ht="15.5" x14ac:dyDescent="0.35">
      <c r="C250" t="s">
        <v>335</v>
      </c>
      <c r="I250" s="6">
        <v>41.52</v>
      </c>
    </row>
    <row r="251" spans="3:17" ht="15.5" x14ac:dyDescent="0.35">
      <c r="C251" t="s">
        <v>336</v>
      </c>
      <c r="I251" s="6">
        <v>21.68</v>
      </c>
    </row>
    <row r="252" spans="3:17" ht="15.5" x14ac:dyDescent="0.35">
      <c r="C252" t="s">
        <v>337</v>
      </c>
      <c r="I252" s="6">
        <v>-0.12</v>
      </c>
    </row>
    <row r="253" spans="3:17" ht="15.5" x14ac:dyDescent="0.35">
      <c r="C253" t="s">
        <v>339</v>
      </c>
      <c r="I253" s="6">
        <v>-80.680000000000007</v>
      </c>
    </row>
    <row r="254" spans="3:17" ht="15.5" x14ac:dyDescent="0.35">
      <c r="C254" t="s">
        <v>340</v>
      </c>
      <c r="I254" s="6">
        <v>-81.44</v>
      </c>
    </row>
    <row r="255" spans="3:17" ht="15.5" x14ac:dyDescent="0.35">
      <c r="C255" t="s">
        <v>341</v>
      </c>
      <c r="I255" s="6">
        <v>163.41</v>
      </c>
    </row>
    <row r="256" spans="3:17" ht="15.5" x14ac:dyDescent="0.35">
      <c r="C256" t="s">
        <v>342</v>
      </c>
      <c r="D256" s="6">
        <v>7.17</v>
      </c>
    </row>
    <row r="257" spans="3:9" ht="15.5" x14ac:dyDescent="0.35">
      <c r="C257" t="s">
        <v>343</v>
      </c>
      <c r="I257" s="6">
        <v>355.81</v>
      </c>
    </row>
    <row r="258" spans="3:9" ht="15.5" x14ac:dyDescent="0.35">
      <c r="C258" t="s">
        <v>344</v>
      </c>
      <c r="I258" s="6">
        <v>9.98</v>
      </c>
    </row>
    <row r="259" spans="3:9" ht="15.5" x14ac:dyDescent="0.35">
      <c r="C259" t="s">
        <v>345</v>
      </c>
      <c r="D259" s="6">
        <v>0.05</v>
      </c>
    </row>
    <row r="260" spans="3:9" ht="15.5" x14ac:dyDescent="0.35">
      <c r="C260" t="s">
        <v>346</v>
      </c>
      <c r="D260" s="6">
        <v>0.03</v>
      </c>
    </row>
    <row r="261" spans="3:9" ht="15.5" x14ac:dyDescent="0.35">
      <c r="C261" t="s">
        <v>347</v>
      </c>
      <c r="D261" s="6">
        <v>3.01</v>
      </c>
    </row>
    <row r="262" spans="3:9" ht="15.5" x14ac:dyDescent="0.35">
      <c r="C262" t="s">
        <v>348</v>
      </c>
      <c r="D262" s="6">
        <v>2.13</v>
      </c>
    </row>
    <row r="263" spans="3:9" ht="15.5" x14ac:dyDescent="0.35">
      <c r="C263" t="s">
        <v>349</v>
      </c>
      <c r="D263" s="6">
        <v>4.43</v>
      </c>
    </row>
    <row r="264" spans="3:9" ht="15.5" x14ac:dyDescent="0.35">
      <c r="C264" t="s">
        <v>350</v>
      </c>
      <c r="D264" s="6">
        <v>0.55000000000000004</v>
      </c>
    </row>
    <row r="265" spans="3:9" ht="15.5" x14ac:dyDescent="0.35">
      <c r="C265" t="s">
        <v>351</v>
      </c>
      <c r="D265" s="6">
        <v>5.43</v>
      </c>
    </row>
    <row r="266" spans="3:9" ht="15.5" x14ac:dyDescent="0.35">
      <c r="C266" t="s">
        <v>352</v>
      </c>
      <c r="I266" s="6">
        <v>0.3</v>
      </c>
    </row>
    <row r="267" spans="3:9" ht="15.5" x14ac:dyDescent="0.35">
      <c r="C267" t="s">
        <v>12</v>
      </c>
      <c r="D267" s="5">
        <v>1000000000</v>
      </c>
    </row>
    <row r="268" spans="3:9" ht="15.5" x14ac:dyDescent="0.35">
      <c r="C268" t="s">
        <v>353</v>
      </c>
      <c r="I268" s="6">
        <v>-2.39</v>
      </c>
    </row>
    <row r="269" spans="3:9" ht="15.5" x14ac:dyDescent="0.35">
      <c r="C269" t="s">
        <v>354</v>
      </c>
      <c r="I269" s="6">
        <v>-4.1700000000000001E-2</v>
      </c>
    </row>
    <row r="270" spans="3:9" ht="15.5" x14ac:dyDescent="0.35">
      <c r="C270" t="s">
        <v>355</v>
      </c>
      <c r="I270" s="6">
        <v>-0.22670000000000001</v>
      </c>
    </row>
    <row r="271" spans="3:9" ht="15.5" x14ac:dyDescent="0.35">
      <c r="C271" t="s">
        <v>356</v>
      </c>
      <c r="I271" s="6">
        <v>2.6000000000000002E-2</v>
      </c>
    </row>
    <row r="272" spans="3:9" ht="15.5" x14ac:dyDescent="0.35">
      <c r="C272" t="s">
        <v>357</v>
      </c>
      <c r="I272" s="6">
        <v>1.61E-2</v>
      </c>
    </row>
    <row r="273" spans="3:9" ht="15.5" x14ac:dyDescent="0.35">
      <c r="C273" t="s">
        <v>358</v>
      </c>
      <c r="D273" s="6">
        <v>11.52</v>
      </c>
    </row>
    <row r="274" spans="3:9" ht="15.5" x14ac:dyDescent="0.35">
      <c r="C274" t="s">
        <v>359</v>
      </c>
      <c r="D274" s="6">
        <v>79.010000000000005</v>
      </c>
    </row>
    <row r="275" spans="3:9" ht="15.5" x14ac:dyDescent="0.35">
      <c r="C275" t="s">
        <v>360</v>
      </c>
      <c r="D275" s="6">
        <v>50.9</v>
      </c>
    </row>
    <row r="276" spans="3:9" ht="15.5" x14ac:dyDescent="0.35">
      <c r="C276" t="s">
        <v>361</v>
      </c>
      <c r="D276" s="6">
        <v>39.630000000000003</v>
      </c>
    </row>
    <row r="277" spans="3:9" ht="15.5" x14ac:dyDescent="0.35">
      <c r="C277" t="s">
        <v>362</v>
      </c>
      <c r="D277" s="6">
        <v>7.9</v>
      </c>
    </row>
    <row r="278" spans="3:9" ht="15.5" x14ac:dyDescent="0.35">
      <c r="C278" t="s">
        <v>363</v>
      </c>
      <c r="I278" s="6">
        <v>0.08</v>
      </c>
    </row>
    <row r="279" spans="3:9" ht="15.5" x14ac:dyDescent="0.35">
      <c r="C279" t="s">
        <v>364</v>
      </c>
      <c r="I279" s="6">
        <v>4.8099999999999996</v>
      </c>
    </row>
    <row r="280" spans="3:9" ht="15.5" x14ac:dyDescent="0.35">
      <c r="C280" t="s">
        <v>52</v>
      </c>
      <c r="I280" s="5">
        <v>393000000000</v>
      </c>
    </row>
    <row r="281" spans="3:9" ht="15.5" x14ac:dyDescent="0.35">
      <c r="C281" t="s">
        <v>365</v>
      </c>
      <c r="I281" s="5">
        <v>3737000000000</v>
      </c>
    </row>
    <row r="282" spans="3:9" ht="15.5" x14ac:dyDescent="0.35">
      <c r="C282" t="s">
        <v>366</v>
      </c>
      <c r="I282" s="5">
        <v>3140000000</v>
      </c>
    </row>
    <row r="283" spans="3:9" ht="15.5" x14ac:dyDescent="0.35">
      <c r="C283" t="s">
        <v>367</v>
      </c>
      <c r="I283" s="6">
        <v>7.4999999999999997E-2</v>
      </c>
    </row>
    <row r="284" spans="3:9" ht="15.5" x14ac:dyDescent="0.35">
      <c r="C284" t="s">
        <v>368</v>
      </c>
      <c r="D284" s="6">
        <v>0.44670000000000004</v>
      </c>
    </row>
    <row r="285" spans="3:9" ht="15.5" x14ac:dyDescent="0.35">
      <c r="C285" t="s">
        <v>369</v>
      </c>
      <c r="D285" s="6">
        <v>0.12570000000000001</v>
      </c>
    </row>
    <row r="286" spans="3:9" ht="15.5" x14ac:dyDescent="0.35">
      <c r="C286" t="s">
        <v>370</v>
      </c>
      <c r="D286" s="6">
        <v>-0.53780000000000006</v>
      </c>
    </row>
    <row r="287" spans="3:9" ht="15.5" x14ac:dyDescent="0.35">
      <c r="C287" t="s">
        <v>371</v>
      </c>
      <c r="D287" s="6">
        <v>5.4800000000000001E-2</v>
      </c>
    </row>
    <row r="288" spans="3:9" ht="15.5" x14ac:dyDescent="0.35">
      <c r="C288" t="s">
        <v>372</v>
      </c>
      <c r="D288" s="6">
        <v>7.3499999999999996E-2</v>
      </c>
    </row>
    <row r="289" spans="3:9" ht="15.5" x14ac:dyDescent="0.35">
      <c r="C289" t="s">
        <v>373</v>
      </c>
      <c r="D289" s="6">
        <v>8.8200000000000001E-2</v>
      </c>
    </row>
    <row r="290" spans="3:9" ht="15.5" x14ac:dyDescent="0.35">
      <c r="C290" t="s">
        <v>374</v>
      </c>
      <c r="I290" s="5">
        <v>28</v>
      </c>
    </row>
    <row r="291" spans="3:9" ht="15.5" x14ac:dyDescent="0.35">
      <c r="C291" t="s">
        <v>375</v>
      </c>
      <c r="I291" t="s">
        <v>1662</v>
      </c>
    </row>
    <row r="292" spans="3:9" ht="15.5" x14ac:dyDescent="0.35">
      <c r="C292" t="s">
        <v>377</v>
      </c>
      <c r="I292" s="5">
        <v>5</v>
      </c>
    </row>
    <row r="293" spans="3:9" ht="15.5" x14ac:dyDescent="0.35">
      <c r="C293" t="s">
        <v>378</v>
      </c>
      <c r="I293" s="6">
        <v>0.25</v>
      </c>
    </row>
    <row r="294" spans="3:9" ht="15.5" x14ac:dyDescent="0.35">
      <c r="C294" t="s">
        <v>379</v>
      </c>
      <c r="I294" s="6">
        <v>0.34</v>
      </c>
    </row>
    <row r="295" spans="3:9" ht="15.5" x14ac:dyDescent="0.35">
      <c r="C295" t="s">
        <v>381</v>
      </c>
      <c r="I295" s="6">
        <v>0.04</v>
      </c>
    </row>
    <row r="296" spans="3:9" ht="15.5" x14ac:dyDescent="0.35">
      <c r="C296" t="s">
        <v>382</v>
      </c>
      <c r="I296" s="6">
        <v>0.65</v>
      </c>
    </row>
    <row r="297" spans="3:9" ht="15.5" x14ac:dyDescent="0.35">
      <c r="C297" t="s">
        <v>383</v>
      </c>
      <c r="I297" s="6">
        <v>0.9</v>
      </c>
    </row>
    <row r="298" spans="3:9" ht="15.5" x14ac:dyDescent="0.35">
      <c r="C298" t="s">
        <v>384</v>
      </c>
      <c r="I298" s="6">
        <v>0.43</v>
      </c>
    </row>
    <row r="299" spans="3:9" ht="15.5" x14ac:dyDescent="0.35">
      <c r="C299" t="s">
        <v>385</v>
      </c>
      <c r="I299" s="5">
        <v>513000000000</v>
      </c>
    </row>
    <row r="300" spans="3:9" ht="15.5" x14ac:dyDescent="0.35">
      <c r="C300" t="s">
        <v>386</v>
      </c>
      <c r="I300" s="5">
        <v>239000000000</v>
      </c>
    </row>
    <row r="301" spans="3:9" ht="15.5" x14ac:dyDescent="0.35">
      <c r="C301" t="s">
        <v>387</v>
      </c>
      <c r="I301" s="5">
        <v>84000000000</v>
      </c>
    </row>
    <row r="302" spans="3:9" ht="15.5" x14ac:dyDescent="0.35">
      <c r="C302" t="s">
        <v>388</v>
      </c>
      <c r="I302" s="5">
        <v>-253000000000</v>
      </c>
    </row>
    <row r="303" spans="3:9" ht="15.5" x14ac:dyDescent="0.35">
      <c r="C303" t="s">
        <v>389</v>
      </c>
      <c r="D303" s="5">
        <v>23000000000</v>
      </c>
    </row>
    <row r="304" spans="3:9" ht="15.5" x14ac:dyDescent="0.35">
      <c r="C304" t="s">
        <v>390</v>
      </c>
      <c r="D304" s="5">
        <v>6071000000000</v>
      </c>
    </row>
    <row r="305" spans="3:9" ht="15.5" x14ac:dyDescent="0.35">
      <c r="C305" t="s">
        <v>391</v>
      </c>
      <c r="D305" s="5">
        <v>4953000000000</v>
      </c>
    </row>
    <row r="306" spans="3:9" ht="15.5" x14ac:dyDescent="0.35">
      <c r="C306" t="s">
        <v>299</v>
      </c>
      <c r="D306" s="5">
        <v>-2064000000000</v>
      </c>
    </row>
    <row r="307" spans="3:9" ht="15.5" x14ac:dyDescent="0.35">
      <c r="C307" t="s">
        <v>298</v>
      </c>
      <c r="I307" s="5">
        <v>1118000000000</v>
      </c>
    </row>
    <row r="308" spans="3:9" ht="15.5" x14ac:dyDescent="0.35">
      <c r="C308" t="s">
        <v>297</v>
      </c>
      <c r="D308" s="5">
        <v>2385000000000</v>
      </c>
    </row>
    <row r="309" spans="3:9" ht="15.5" x14ac:dyDescent="0.35">
      <c r="C309" t="s">
        <v>296</v>
      </c>
      <c r="D309" s="5">
        <v>982000000000</v>
      </c>
    </row>
    <row r="310" spans="3:9" ht="15.5" x14ac:dyDescent="0.35">
      <c r="C310" t="s">
        <v>23</v>
      </c>
      <c r="D310" s="5">
        <v>3367000000000</v>
      </c>
    </row>
    <row r="311" spans="3:9" ht="15.5" x14ac:dyDescent="0.35">
      <c r="C311" t="s">
        <v>20</v>
      </c>
      <c r="D311" s="5">
        <v>3345000000000</v>
      </c>
    </row>
    <row r="312" spans="3:9" ht="15.5" x14ac:dyDescent="0.35">
      <c r="C312" t="s">
        <v>392</v>
      </c>
      <c r="I312" s="5">
        <v>1118000000000</v>
      </c>
    </row>
    <row r="313" spans="3:9" ht="15.5" x14ac:dyDescent="0.35">
      <c r="C313" t="s">
        <v>393</v>
      </c>
      <c r="I313" s="5">
        <v>32000000000</v>
      </c>
    </row>
    <row r="314" spans="3:9" ht="15.5" x14ac:dyDescent="0.35">
      <c r="C314" t="s">
        <v>394</v>
      </c>
      <c r="I314" s="5">
        <v>12000000000</v>
      </c>
    </row>
    <row r="315" spans="3:9" ht="15.5" x14ac:dyDescent="0.35">
      <c r="C315" t="s">
        <v>395</v>
      </c>
      <c r="I315" s="5">
        <v>-46000000000</v>
      </c>
    </row>
    <row r="316" spans="3:9" ht="15.5" x14ac:dyDescent="0.35">
      <c r="C316" t="s">
        <v>396</v>
      </c>
      <c r="I316" s="5">
        <v>-1000000000</v>
      </c>
    </row>
    <row r="317" spans="3:9" ht="15.5" x14ac:dyDescent="0.35">
      <c r="C317" t="s">
        <v>397</v>
      </c>
      <c r="I317" s="5">
        <v>31000000000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1663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1664</v>
      </c>
      <c r="D2" s="2" vm="266">
        <f ca="1">IFERROR(_xlfn.STOCKHISTORY("XIDX:" &amp; $C$1, D3, , 0, 0, 1), "Libur")</f>
        <v>73</v>
      </c>
      <c r="H2" s="2" vm="266">
        <f ca="1">IFERROR(INDEX(D2:G2,COUNT(D2:G2)),"")</f>
        <v>73</v>
      </c>
      <c r="I2" s="2" vm="420">
        <f t="shared" ref="I2:R2" ca="1" si="0">IFERROR(_xlfn.STOCKHISTORY("XIDX:" &amp; $C$1, I1, , 0, 0, 1), "Libur")</f>
        <v>298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421">
        <f t="shared" ca="1" si="0"/>
        <v>1000</v>
      </c>
      <c r="N2" s="2" vm="422">
        <f t="shared" ca="1" si="0"/>
        <v>1685</v>
      </c>
      <c r="O2" s="2" vm="423">
        <f t="shared" ca="1" si="0"/>
        <v>1975</v>
      </c>
      <c r="P2" s="2" vm="59">
        <f t="shared" ca="1" si="0"/>
        <v>1820</v>
      </c>
      <c r="Q2" s="2" vm="257">
        <f t="shared" ca="1" si="0"/>
        <v>675</v>
      </c>
      <c r="R2" s="2" vm="424">
        <f t="shared" ca="1" si="0"/>
        <v>780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1334850000</v>
      </c>
      <c r="H4" s="2">
        <f>IFERROR(SUM(D4:G4)*(4/MAX(1,COUNT(D4:G4))),"")</f>
        <v>5339400000</v>
      </c>
      <c r="I4" s="2">
        <f t="shared" ref="I4:R4" si="1">IFERROR(INDEX(I51:I500,MATCH($C$4,$C$51:$C$500,0)),"")</f>
        <v>7810845628</v>
      </c>
      <c r="J4" s="2">
        <f t="shared" si="1"/>
        <v>6347757532</v>
      </c>
      <c r="K4" s="2">
        <f t="shared" si="1"/>
        <v>0</v>
      </c>
      <c r="L4" s="2">
        <f t="shared" si="1"/>
        <v>2068463220</v>
      </c>
      <c r="M4" s="2">
        <f t="shared" si="1"/>
        <v>1927919151</v>
      </c>
      <c r="N4" s="2">
        <f t="shared" si="1"/>
        <v>2562466026</v>
      </c>
      <c r="O4" s="2">
        <f t="shared" si="1"/>
        <v>3876173956</v>
      </c>
      <c r="P4" s="2">
        <f t="shared" si="1"/>
        <v>4165847897</v>
      </c>
      <c r="Q4" s="2">
        <f t="shared" si="1"/>
        <v>3932945406</v>
      </c>
      <c r="R4" s="2">
        <f t="shared" si="1"/>
        <v>3683399800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-1389091221</v>
      </c>
      <c r="H5" s="2">
        <f>IFERROR(SUM(D5:G5)*(4/MAX(1,COUNT(D5:G5))),"")</f>
        <v>-5556364884</v>
      </c>
      <c r="I5" s="2">
        <f t="shared" ref="I5:R5" si="2">IFERROR(INDEX(I51:I500,MATCH($C$5,$C$51:$C$500,0)),"")</f>
        <v>-8397751272</v>
      </c>
      <c r="J5" s="2">
        <f t="shared" si="2"/>
        <v>-6351221728</v>
      </c>
      <c r="K5" s="2">
        <f t="shared" si="2"/>
        <v>-9640577831</v>
      </c>
      <c r="L5" s="2">
        <f t="shared" si="2"/>
        <v>-21460655201</v>
      </c>
      <c r="M5" s="2">
        <f t="shared" si="2"/>
        <v>-9718800332</v>
      </c>
      <c r="N5" s="2">
        <f t="shared" si="2"/>
        <v>-30694918905</v>
      </c>
      <c r="O5" s="2">
        <f t="shared" si="2"/>
        <v>17665243785</v>
      </c>
      <c r="P5" s="2">
        <f t="shared" si="2"/>
        <v>-6981675679</v>
      </c>
      <c r="Q5" s="2">
        <f t="shared" si="2"/>
        <v>22694842479</v>
      </c>
      <c r="R5" s="2">
        <f t="shared" si="2"/>
        <v>8813303905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26781373571</v>
      </c>
      <c r="H6" s="2">
        <f>IFERROR(INDEX(D6:G6,COUNT(D6:G6)),"")</f>
        <v>26781373571</v>
      </c>
      <c r="I6" s="2">
        <f t="shared" ref="I6:R6" si="3">IFERROR(INDEX(I51:I500,MATCH($C$6,$C$51:$C$500,0)),"")</f>
        <v>28308741820</v>
      </c>
      <c r="J6" s="2">
        <f t="shared" si="3"/>
        <v>36886296488</v>
      </c>
      <c r="K6" s="2">
        <f t="shared" si="3"/>
        <v>41627924829</v>
      </c>
      <c r="L6" s="2">
        <f t="shared" si="3"/>
        <v>51268502660</v>
      </c>
      <c r="M6" s="2">
        <f t="shared" si="3"/>
        <v>72729157861</v>
      </c>
      <c r="N6" s="2">
        <f t="shared" si="3"/>
        <v>82447958193</v>
      </c>
      <c r="O6" s="2">
        <f t="shared" si="3"/>
        <v>93343685926</v>
      </c>
      <c r="P6" s="2">
        <f t="shared" si="3"/>
        <v>75678442141</v>
      </c>
      <c r="Q6" s="2">
        <f t="shared" si="3"/>
        <v>82660117820</v>
      </c>
      <c r="R6" s="2">
        <f t="shared" si="3"/>
        <v>59965275341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0.68</v>
      </c>
      <c r="H7" s="3">
        <f>IFERROR(INDEX(D7:G7,COUNT(D7:G7)),"")</f>
        <v>0.68</v>
      </c>
      <c r="I7" s="3">
        <f t="shared" ref="I7:R7" si="4">IFERROR(INDEX(I51:I500,MATCH($C$7,$C$51:$C$500,0))/1000000000,"")</f>
        <v>0.68</v>
      </c>
      <c r="J7" s="3">
        <f t="shared" si="4"/>
        <v>0.68</v>
      </c>
      <c r="K7" s="3">
        <f t="shared" si="4"/>
        <v>0.68</v>
      </c>
      <c r="L7" s="3">
        <f t="shared" si="4"/>
        <v>0.68</v>
      </c>
      <c r="M7" s="3">
        <f t="shared" si="4"/>
        <v>0.68</v>
      </c>
      <c r="N7" s="3">
        <f t="shared" si="4"/>
        <v>0.68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0.68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-5000000000</v>
      </c>
      <c r="J8" s="2">
        <f t="shared" si="5"/>
        <v>-5000000000</v>
      </c>
      <c r="K8" s="2">
        <f t="shared" si="5"/>
        <v>-3000000000</v>
      </c>
      <c r="L8" s="2">
        <f t="shared" si="5"/>
        <v>0</v>
      </c>
      <c r="M8" s="2">
        <f t="shared" si="5"/>
        <v>-2000000000</v>
      </c>
      <c r="N8" s="2">
        <f t="shared" si="5"/>
        <v>1000000000</v>
      </c>
      <c r="O8" s="2">
        <f t="shared" si="5"/>
        <v>-5000000000</v>
      </c>
      <c r="P8" s="2">
        <f t="shared" si="5"/>
        <v>2000000000</v>
      </c>
      <c r="Q8" s="2">
        <f t="shared" si="5"/>
        <v>-10000000000</v>
      </c>
      <c r="R8" s="2">
        <f t="shared" si="5"/>
        <v>3000000000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-1.18</v>
      </c>
      <c r="H9" s="3">
        <f>IFERROR(INDEX(D9:G9,COUNT(D9:G9)),"")</f>
        <v>-1.18</v>
      </c>
      <c r="I9" s="3">
        <f t="shared" ref="I9:R9" si="6">IFERROR(INDEX(I51:I500,MATCH($C$9,$C$51:$C$500,0)),"")</f>
        <v>-7.5</v>
      </c>
      <c r="J9" s="3">
        <f t="shared" si="6"/>
        <v>-7.67</v>
      </c>
      <c r="K9" s="3">
        <f t="shared" si="6"/>
        <v>-3.8</v>
      </c>
      <c r="L9" s="3">
        <f t="shared" si="6"/>
        <v>-0.68</v>
      </c>
      <c r="M9" s="3">
        <f t="shared" si="6"/>
        <v>-2.46</v>
      </c>
      <c r="N9" s="3">
        <f t="shared" si="6"/>
        <v>1.07</v>
      </c>
      <c r="O9" s="3">
        <f t="shared" si="6"/>
        <v>-7.23</v>
      </c>
      <c r="P9" s="3">
        <f t="shared" si="6"/>
        <v>3.21</v>
      </c>
      <c r="Q9" s="3">
        <f t="shared" si="6"/>
        <v>-14.07</v>
      </c>
      <c r="R9" s="3">
        <f t="shared" si="6"/>
        <v>4.1900000000000004</v>
      </c>
    </row>
    <row r="10" spans="1:18" ht="15.5" x14ac:dyDescent="0.35">
      <c r="C10" t="s">
        <v>17</v>
      </c>
      <c r="D10" s="3">
        <f ca="1">IFERROR(IF(D9=0,"",D2/D9),"")</f>
        <v>-61.864406779661017</v>
      </c>
      <c r="I10" s="3">
        <f t="shared" ref="I10:R10" ca="1" si="7">IFERROR(IF(I9=0,"",I2/I9),"")</f>
        <v>-39.733333333333334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-406.5040650406504</v>
      </c>
      <c r="N10" s="3">
        <f t="shared" ca="1" si="7"/>
        <v>1574.7663551401868</v>
      </c>
      <c r="O10" s="3">
        <f t="shared" ca="1" si="7"/>
        <v>-273.1673582295989</v>
      </c>
      <c r="P10" s="3">
        <f t="shared" ca="1" si="7"/>
        <v>566.97819314641742</v>
      </c>
      <c r="Q10" s="3">
        <f t="shared" ca="1" si="7"/>
        <v>-47.974413646055439</v>
      </c>
      <c r="R10" s="3">
        <f t="shared" ca="1" si="7"/>
        <v>186.15751789976133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84183803</v>
      </c>
      <c r="H11" s="2">
        <f>IFERROR(INDEX(D11:G11,COUNT(D11:G11)),"")</f>
        <v>84183803</v>
      </c>
      <c r="I11" s="2">
        <f t="shared" ref="I11:R11" si="8">IFERROR(INDEX(I51:I500,MATCH($C$11,$C$51:$C$500,0)),"")</f>
        <v>671063147</v>
      </c>
      <c r="J11" s="2">
        <f t="shared" si="8"/>
        <v>4181260800</v>
      </c>
      <c r="K11" s="2">
        <f t="shared" si="8"/>
        <v>12996170146</v>
      </c>
      <c r="L11" s="2">
        <f t="shared" si="8"/>
        <v>16358797033</v>
      </c>
      <c r="M11" s="2">
        <f t="shared" si="8"/>
        <v>16159662034</v>
      </c>
      <c r="N11" s="2">
        <f t="shared" si="8"/>
        <v>6563110031</v>
      </c>
      <c r="O11" s="2">
        <f t="shared" si="8"/>
        <v>19211994473</v>
      </c>
      <c r="P11" s="2">
        <f t="shared" si="8"/>
        <v>4612982670</v>
      </c>
      <c r="Q11" s="2">
        <f t="shared" si="8"/>
        <v>2416095980</v>
      </c>
      <c r="R11" s="2">
        <f t="shared" si="8"/>
        <v>2683708103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-19293224</v>
      </c>
      <c r="J15" s="2">
        <f t="shared" si="12"/>
        <v>-99127928</v>
      </c>
      <c r="K15" s="2">
        <f t="shared" si="12"/>
        <v>-153700725</v>
      </c>
      <c r="L15" s="2">
        <f t="shared" si="12"/>
        <v>-154458556</v>
      </c>
      <c r="M15" s="2">
        <f t="shared" si="12"/>
        <v>-422745599</v>
      </c>
      <c r="N15" s="2">
        <f t="shared" si="12"/>
        <v>313979918</v>
      </c>
      <c r="O15" s="2">
        <f t="shared" si="12"/>
        <v>92084059</v>
      </c>
      <c r="P15" s="2">
        <f t="shared" si="12"/>
        <v>-92706719</v>
      </c>
      <c r="Q15" s="2">
        <f t="shared" si="12"/>
        <v>-135865730</v>
      </c>
      <c r="R15" s="2">
        <f t="shared" si="12"/>
        <v>-510280503</v>
      </c>
    </row>
    <row r="16" spans="1:18" ht="15.5" x14ac:dyDescent="0.35">
      <c r="C16" t="s">
        <v>28</v>
      </c>
      <c r="D16" s="2">
        <f>IFERROR(INDEX(D51:D500,MATCH($C$16,$C$51:$C$500,0)),"")</f>
        <v>-953653249</v>
      </c>
      <c r="H16" s="2">
        <f>IFERROR(SUM(D16:G16)*(4/MAX(1,COUNT(D16:G16))),"")</f>
        <v>-3814612996</v>
      </c>
      <c r="I16" s="2">
        <f t="shared" ref="I16:R16" si="13">IFERROR(INDEX(I51:I500,MATCH($C$16,$C$51:$C$500,0)),"")</f>
        <v>-11312571975</v>
      </c>
      <c r="J16" s="2">
        <f t="shared" si="13"/>
        <v>-1253691121</v>
      </c>
      <c r="K16" s="2">
        <f t="shared" si="13"/>
        <v>-3113553639</v>
      </c>
      <c r="L16" s="2">
        <f t="shared" si="13"/>
        <v>-11146120441</v>
      </c>
      <c r="M16" s="2">
        <f t="shared" si="13"/>
        <v>-4220834891</v>
      </c>
      <c r="N16" s="2">
        <f t="shared" si="13"/>
        <v>-1573025390</v>
      </c>
      <c r="O16" s="2">
        <f t="shared" si="13"/>
        <v>11774658614</v>
      </c>
      <c r="P16" s="2">
        <f t="shared" si="13"/>
        <v>1743391818</v>
      </c>
      <c r="Q16" s="2">
        <f t="shared" si="13"/>
        <v>8829512757</v>
      </c>
      <c r="R16" s="2">
        <f t="shared" si="13"/>
        <v>9354761432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49640000000</v>
      </c>
      <c r="H20" s="2">
        <f t="shared" ref="H20:R20" ca="1" si="14">IFERROR(H21*H2,"")</f>
        <v>49640000000</v>
      </c>
      <c r="I20" s="2">
        <f t="shared" ca="1" si="14"/>
        <v>202640000000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680000000000</v>
      </c>
      <c r="N20" s="2">
        <f t="shared" ca="1" si="14"/>
        <v>1145800000000</v>
      </c>
      <c r="O20" s="2">
        <f t="shared" ca="1" si="14"/>
        <v>1343000000000</v>
      </c>
      <c r="P20" s="2">
        <f t="shared" ca="1" si="14"/>
        <v>1237600000000</v>
      </c>
      <c r="Q20" s="2">
        <f t="shared" ca="1" si="14"/>
        <v>459000000000</v>
      </c>
      <c r="R20" s="2">
        <f t="shared" ca="1" si="14"/>
        <v>530400000000</v>
      </c>
    </row>
    <row r="21" spans="1:18" ht="15.5" x14ac:dyDescent="0.35">
      <c r="C21" t="s">
        <v>11</v>
      </c>
      <c r="D21" s="2">
        <f>IFERROR(INDEX(D51:D500,MATCH($C$7,$C$51:$C$500,0)),"")</f>
        <v>680000000</v>
      </c>
      <c r="H21" s="2">
        <f>IFERROR(INDEX(D21:G21,COUNT(D21:G21)),"")</f>
        <v>680000000</v>
      </c>
      <c r="I21" s="2">
        <f t="shared" ref="I21:R21" si="15">IFERROR(INDEX(I51:I500,MATCH($C$7,$C$51:$C$500,0)),"")</f>
        <v>680000000</v>
      </c>
      <c r="J21" s="2">
        <f t="shared" si="15"/>
        <v>680000000</v>
      </c>
      <c r="K21" s="2">
        <f t="shared" si="15"/>
        <v>680000000</v>
      </c>
      <c r="L21" s="2">
        <f t="shared" si="15"/>
        <v>680000000</v>
      </c>
      <c r="M21" s="2">
        <f t="shared" si="15"/>
        <v>680000000</v>
      </c>
      <c r="N21" s="2">
        <f t="shared" si="15"/>
        <v>680000000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680000000</v>
      </c>
    </row>
    <row r="23" spans="1:18" ht="15.5" x14ac:dyDescent="0.35">
      <c r="B23" t="s">
        <v>53</v>
      </c>
      <c r="C23" t="s">
        <v>54</v>
      </c>
      <c r="D23" s="3">
        <f>IFERROR(D5/D6*100,"")</f>
        <v>-5.1867810936484844</v>
      </c>
      <c r="H23" s="3">
        <f t="shared" ref="H23:R23" si="16">IFERROR(H5/H6*100,"")</f>
        <v>-20.747124374593938</v>
      </c>
      <c r="I23" s="3">
        <f t="shared" si="16"/>
        <v>-29.664869337523953</v>
      </c>
      <c r="J23" s="3">
        <f t="shared" si="16"/>
        <v>-17.21837737238328</v>
      </c>
      <c r="K23" s="3">
        <f t="shared" si="16"/>
        <v>-23.158920053309775</v>
      </c>
      <c r="L23" s="3">
        <f t="shared" si="16"/>
        <v>-41.859336800455722</v>
      </c>
      <c r="M23" s="3">
        <f t="shared" si="16"/>
        <v>-13.363004079566791</v>
      </c>
      <c r="N23" s="3">
        <f t="shared" si="16"/>
        <v>-37.229447008435514</v>
      </c>
      <c r="O23" s="3">
        <f t="shared" si="16"/>
        <v>18.924947745265236</v>
      </c>
      <c r="P23" s="3">
        <f t="shared" si="16"/>
        <v>-9.2254484652209374</v>
      </c>
      <c r="Q23" s="3">
        <f t="shared" si="16"/>
        <v>27.455613514149718</v>
      </c>
      <c r="R23" s="3">
        <f t="shared" si="16"/>
        <v>14.697345847045728</v>
      </c>
    </row>
    <row r="24" spans="1:18" ht="15.5" x14ac:dyDescent="0.35">
      <c r="C24" t="s">
        <v>55</v>
      </c>
      <c r="D24" s="4">
        <f>IFERROR(_xlfn.RRI(5,I23,D23),"")</f>
        <v>-0.29444463936769172</v>
      </c>
      <c r="H24" s="4">
        <f t="shared" ref="H24:R24" si="17">IFERROR(_xlfn.RRI(5,M23,H23),"")</f>
        <v>9.1970137924478834E-2</v>
      </c>
      <c r="I24" s="4">
        <f t="shared" si="17"/>
        <v>-4.4410936136392354E-2</v>
      </c>
      <c r="J24" s="4" t="str">
        <f t="shared" si="17"/>
        <v/>
      </c>
      <c r="K24" s="4">
        <f t="shared" si="17"/>
        <v>0.20211540676376449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-1.19</v>
      </c>
      <c r="H25" s="3">
        <f>IFERROR(INDEX(D25:G25,COUNT(D25:G25)),"")</f>
        <v>-1.19</v>
      </c>
      <c r="I25" s="3">
        <f t="shared" ref="I25:R25" si="18">IFERROR(INDEX(I51:I500,MATCH($C$25,$C$51:$C$500,0)),"")</f>
        <v>-16.5</v>
      </c>
      <c r="J25" s="3">
        <f t="shared" si="18"/>
        <v>-2.16</v>
      </c>
      <c r="K25" s="3">
        <f t="shared" si="18"/>
        <v>-4.83</v>
      </c>
      <c r="L25" s="3">
        <f t="shared" si="18"/>
        <v>-16.72</v>
      </c>
      <c r="M25" s="3">
        <f t="shared" si="18"/>
        <v>-6.87</v>
      </c>
      <c r="N25" s="3">
        <f t="shared" si="18"/>
        <v>-1.86</v>
      </c>
      <c r="O25" s="3">
        <f t="shared" si="18"/>
        <v>17.55</v>
      </c>
      <c r="P25" s="3">
        <f t="shared" si="18"/>
        <v>2.44</v>
      </c>
      <c r="Q25" s="3">
        <f t="shared" si="18"/>
        <v>12.86</v>
      </c>
      <c r="R25" s="3">
        <f t="shared" si="18"/>
        <v>13.08</v>
      </c>
    </row>
    <row r="26" spans="1:18" ht="15.5" x14ac:dyDescent="0.35">
      <c r="C26" t="s">
        <v>58</v>
      </c>
      <c r="D26" s="4">
        <f>IFERROR(_xlfn.RRI(5,I25,D25),"")</f>
        <v>-0.40896581154088585</v>
      </c>
      <c r="H26" s="4">
        <f t="shared" ref="H26:R26" si="19">IFERROR(_xlfn.RRI(5,M25,H25),"")</f>
        <v>-0.29576428739491256</v>
      </c>
      <c r="I26" s="4">
        <f t="shared" si="19"/>
        <v>0.54737009756237298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1.9630147058823531</v>
      </c>
      <c r="H27" s="3">
        <f t="shared" ref="H27:R27" si="20">IFERROR(H4/H21,"")</f>
        <v>7.8520588235294122</v>
      </c>
      <c r="I27" s="3">
        <f t="shared" si="20"/>
        <v>11.486537688235295</v>
      </c>
      <c r="J27" s="3">
        <f t="shared" si="20"/>
        <v>9.3349375470588232</v>
      </c>
      <c r="K27" s="3">
        <f t="shared" si="20"/>
        <v>0</v>
      </c>
      <c r="L27" s="3">
        <f t="shared" si="20"/>
        <v>3.0418576764705882</v>
      </c>
      <c r="M27" s="3">
        <f t="shared" si="20"/>
        <v>2.8351752220588233</v>
      </c>
      <c r="N27" s="3">
        <f t="shared" si="20"/>
        <v>3.7683323911764708</v>
      </c>
      <c r="O27" s="3">
        <f t="shared" si="20"/>
        <v>5.7002558176470588</v>
      </c>
      <c r="P27" s="3">
        <f t="shared" si="20"/>
        <v>6.1262469073529413</v>
      </c>
      <c r="Q27" s="3">
        <f t="shared" si="20"/>
        <v>5.7837432441176473</v>
      </c>
      <c r="R27" s="3">
        <f t="shared" si="20"/>
        <v>5.4167644117647056</v>
      </c>
    </row>
    <row r="28" spans="1:18" ht="15.5" x14ac:dyDescent="0.35">
      <c r="C28" t="s">
        <v>60</v>
      </c>
      <c r="D28" s="4">
        <f>IFERROR(_xlfn.RRI(5,I27,D27),"")</f>
        <v>-0.29766084258593517</v>
      </c>
      <c r="H28" s="4">
        <f t="shared" ref="H28:R28" si="21">IFERROR(_xlfn.RRI(5,M27,H27),"")</f>
        <v>0.2259724982738891</v>
      </c>
      <c r="I28" s="4">
        <f t="shared" si="21"/>
        <v>0.2497063820452381</v>
      </c>
      <c r="J28" s="4">
        <f t="shared" si="21"/>
        <v>0.10368061338696544</v>
      </c>
      <c r="K28" s="4">
        <f t="shared" si="21"/>
        <v>-1</v>
      </c>
      <c r="L28" s="4">
        <f t="shared" si="21"/>
        <v>-0.12060098060235458</v>
      </c>
      <c r="M28" s="4">
        <f t="shared" si="21"/>
        <v>-0.12144694866932249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-0.92787878787878786</v>
      </c>
      <c r="I29" s="4">
        <f t="shared" si="22"/>
        <v>6.6388888888888884</v>
      </c>
      <c r="J29" s="4">
        <f t="shared" si="22"/>
        <v>-0.55279503105590055</v>
      </c>
      <c r="K29" s="4">
        <f t="shared" si="22"/>
        <v>-0.7111244019138756</v>
      </c>
      <c r="L29" s="4">
        <f t="shared" si="22"/>
        <v>1.4337700145560404</v>
      </c>
      <c r="M29" s="4">
        <f t="shared" si="22"/>
        <v>2.693548387096774</v>
      </c>
      <c r="N29" s="4">
        <f t="shared" si="22"/>
        <v>-1.1059829059829061</v>
      </c>
      <c r="O29" s="4">
        <f t="shared" si="22"/>
        <v>6.1926229508196728</v>
      </c>
      <c r="P29" s="4">
        <f t="shared" si="22"/>
        <v>-0.81026438569206849</v>
      </c>
      <c r="Q29" s="4">
        <f t="shared" si="22"/>
        <v>-1.6819571865443472E-2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-0.31641204367686676</v>
      </c>
      <c r="I30" s="4">
        <f t="shared" si="23"/>
        <v>0.23048897010075664</v>
      </c>
      <c r="J30" s="4" t="str">
        <f t="shared" si="23"/>
        <v/>
      </c>
      <c r="K30" s="4">
        <f t="shared" si="23"/>
        <v>-1</v>
      </c>
      <c r="L30" s="4">
        <f t="shared" si="23"/>
        <v>7.2899358319616664E-2</v>
      </c>
      <c r="M30" s="4">
        <f t="shared" si="23"/>
        <v>-0.24763133191292513</v>
      </c>
      <c r="N30" s="4">
        <f t="shared" si="23"/>
        <v>-0.33891872369827147</v>
      </c>
      <c r="O30" s="4">
        <f t="shared" si="23"/>
        <v>-6.9535409876247845E-2</v>
      </c>
      <c r="P30" s="4">
        <f t="shared" si="23"/>
        <v>5.9218338155594505E-2</v>
      </c>
      <c r="Q30" s="4">
        <f t="shared" si="23"/>
        <v>6.7748715738107049E-2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37.71</v>
      </c>
      <c r="H32" s="3">
        <f>IFERROR(INDEX(D32:G32,COUNT(D32:G32)),"")</f>
        <v>37.71</v>
      </c>
      <c r="I32" s="3">
        <f t="shared" ref="I32:R32" si="24">IFERROR(INDEX(I51:I500,MATCH($C$32,$C$51:$C$500,0)),"")</f>
        <v>39.76</v>
      </c>
      <c r="J32" s="3">
        <f t="shared" si="24"/>
        <v>52.18</v>
      </c>
      <c r="K32" s="3">
        <f t="shared" si="24"/>
        <v>61.58</v>
      </c>
      <c r="L32" s="3">
        <f t="shared" si="24"/>
        <v>75.84</v>
      </c>
      <c r="M32" s="3">
        <f t="shared" si="24"/>
        <v>107.59</v>
      </c>
      <c r="N32" s="3">
        <f t="shared" si="24"/>
        <v>121.96</v>
      </c>
      <c r="O32" s="3">
        <f t="shared" si="24"/>
        <v>138.08000000000001</v>
      </c>
      <c r="P32" s="3">
        <f t="shared" si="24"/>
        <v>111.95</v>
      </c>
      <c r="Q32" s="3">
        <f t="shared" si="24"/>
        <v>122.28</v>
      </c>
      <c r="R32" s="3">
        <f t="shared" si="24"/>
        <v>88.71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1.86</v>
      </c>
      <c r="H33" s="3">
        <f>IFERROR(INDEX(D33:G33,COUNT(D33:G33)),"")</f>
        <v>1.86</v>
      </c>
      <c r="I33" s="3">
        <f t="shared" ref="I33:R33" si="25">IFERROR(INDEX(I51:I500,MATCH($C$33,$C$51:$C$500,0)),"")</f>
        <v>7.49</v>
      </c>
      <c r="J33" s="3">
        <f t="shared" si="25"/>
        <v>27.88</v>
      </c>
      <c r="K33" s="3">
        <f t="shared" si="25"/>
        <v>23.63</v>
      </c>
      <c r="L33" s="3">
        <f t="shared" si="25"/>
        <v>19.190000000000001</v>
      </c>
      <c r="M33" s="3">
        <f t="shared" si="25"/>
        <v>9.2899999999999991</v>
      </c>
      <c r="N33" s="3">
        <f t="shared" si="25"/>
        <v>13.82</v>
      </c>
      <c r="O33" s="3">
        <f t="shared" si="25"/>
        <v>14.3</v>
      </c>
      <c r="P33" s="3">
        <f t="shared" si="25"/>
        <v>16.53</v>
      </c>
      <c r="Q33" s="3">
        <f t="shared" si="25"/>
        <v>5.61</v>
      </c>
      <c r="R33" s="3">
        <f t="shared" si="25"/>
        <v>8.94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-57.85</v>
      </c>
      <c r="H34" s="3">
        <f>IFERROR(INDEX(D34:G34,COUNT(D34:G34)),"")</f>
        <v>-57.85</v>
      </c>
      <c r="I34" s="3">
        <f t="shared" ref="I34:R34" si="26">IFERROR(INDEX(I51:I500,MATCH($C$34,$C$51:$C$500,0)),"")</f>
        <v>-18.059999999999999</v>
      </c>
      <c r="J34" s="3">
        <f t="shared" si="26"/>
        <v>-673.61</v>
      </c>
      <c r="K34" s="3">
        <f t="shared" si="26"/>
        <v>-301.24</v>
      </c>
      <c r="L34" s="3">
        <f t="shared" si="26"/>
        <v>-87.02</v>
      </c>
      <c r="M34" s="3">
        <f t="shared" si="26"/>
        <v>-145.56</v>
      </c>
      <c r="N34" s="3">
        <f t="shared" si="26"/>
        <v>-905.91</v>
      </c>
      <c r="O34" s="3">
        <f t="shared" si="26"/>
        <v>112.54</v>
      </c>
      <c r="P34" s="3">
        <f t="shared" si="26"/>
        <v>758.2</v>
      </c>
      <c r="Q34" s="3">
        <f t="shared" si="26"/>
        <v>53.34</v>
      </c>
      <c r="R34" s="3">
        <f t="shared" si="26"/>
        <v>60.63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35.450000000000003</v>
      </c>
      <c r="H35" s="3">
        <f>IFERROR(INDEX(D35:G35,COUNT(D35:G35)),"")</f>
        <v>35.450000000000003</v>
      </c>
      <c r="I35" s="3">
        <f t="shared" ref="I35:R35" si="27">IFERROR(INDEX(I51:I500,MATCH($C$35,$C$51:$C$500,0)),"")</f>
        <v>25.79</v>
      </c>
      <c r="J35" s="3">
        <f t="shared" si="27"/>
        <v>154.94999999999999</v>
      </c>
      <c r="K35" s="3">
        <f t="shared" si="27"/>
        <v>0</v>
      </c>
      <c r="L35" s="3">
        <f t="shared" si="27"/>
        <v>475.51</v>
      </c>
      <c r="M35" s="3">
        <f t="shared" si="27"/>
        <v>350.64</v>
      </c>
      <c r="N35" s="3">
        <f t="shared" si="27"/>
        <v>444.52</v>
      </c>
      <c r="O35" s="3">
        <f t="shared" si="27"/>
        <v>344.44</v>
      </c>
      <c r="P35" s="3">
        <f t="shared" si="27"/>
        <v>300.2</v>
      </c>
      <c r="Q35" s="3">
        <f t="shared" si="27"/>
        <v>117.91</v>
      </c>
      <c r="R35" s="3">
        <f t="shared" si="27"/>
        <v>145.54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1334850000</v>
      </c>
      <c r="E51" s="5">
        <v>2437862715</v>
      </c>
      <c r="F51" s="5">
        <v>1697590055</v>
      </c>
      <c r="G51" s="5">
        <v>592100000</v>
      </c>
      <c r="I51" s="5">
        <v>7810845628</v>
      </c>
      <c r="J51" s="5">
        <v>6347757532</v>
      </c>
      <c r="L51" s="5">
        <v>2068463220</v>
      </c>
      <c r="M51" s="5">
        <v>1927919151</v>
      </c>
      <c r="N51" s="5">
        <v>2562466026</v>
      </c>
      <c r="O51" s="5">
        <v>3876173956</v>
      </c>
      <c r="P51" s="5">
        <v>4165847897</v>
      </c>
      <c r="Q51" s="5">
        <v>3932945406</v>
      </c>
      <c r="R51" s="5">
        <v>3683399800</v>
      </c>
    </row>
    <row r="52" spans="2:18" ht="15.5" x14ac:dyDescent="0.35">
      <c r="C52" t="s">
        <v>1271</v>
      </c>
      <c r="D52" s="5">
        <v>1334850000</v>
      </c>
      <c r="E52" s="5">
        <v>7810845628</v>
      </c>
      <c r="F52" s="5">
        <v>-3675392858</v>
      </c>
      <c r="G52" s="5">
        <v>592100000</v>
      </c>
      <c r="I52" s="5">
        <v>7810845628</v>
      </c>
      <c r="J52" s="5">
        <v>6347757532</v>
      </c>
      <c r="L52" s="5">
        <v>881274067</v>
      </c>
      <c r="M52" s="5">
        <v>1102253768</v>
      </c>
      <c r="N52" s="5">
        <v>1139838499</v>
      </c>
      <c r="O52" s="5">
        <v>2838888890</v>
      </c>
      <c r="P52" s="5">
        <v>2887472227</v>
      </c>
      <c r="Q52" s="5">
        <v>2886451390</v>
      </c>
      <c r="R52" s="5">
        <v>2901104168</v>
      </c>
    </row>
    <row r="53" spans="2:18" ht="15.5" x14ac:dyDescent="0.35">
      <c r="C53" t="s">
        <v>1272</v>
      </c>
      <c r="E53" s="5">
        <v>-5372982913</v>
      </c>
      <c r="F53" s="5">
        <v>5372982913</v>
      </c>
      <c r="L53" s="5">
        <v>1187189153</v>
      </c>
      <c r="M53" s="5">
        <v>825665383</v>
      </c>
      <c r="N53" s="5">
        <v>1422627527</v>
      </c>
      <c r="O53" s="5">
        <v>1037285066</v>
      </c>
      <c r="P53" s="5">
        <v>1278375670</v>
      </c>
      <c r="Q53" s="5">
        <v>1046494016</v>
      </c>
      <c r="R53" s="5">
        <v>782295632</v>
      </c>
    </row>
    <row r="54" spans="2:18" ht="15.5" x14ac:dyDescent="0.35">
      <c r="C54" t="s">
        <v>87</v>
      </c>
      <c r="D54" s="5">
        <v>-2509064564</v>
      </c>
      <c r="E54" s="5">
        <v>-6148200549</v>
      </c>
      <c r="F54" s="5">
        <v>-3174870826</v>
      </c>
      <c r="G54" s="5">
        <v>-1985917600</v>
      </c>
      <c r="I54" s="5">
        <v>-15246874336</v>
      </c>
      <c r="J54" s="5">
        <v>-8050412063</v>
      </c>
      <c r="K54" s="5">
        <v>-4786471742</v>
      </c>
      <c r="L54" s="5">
        <v>-14041465741</v>
      </c>
      <c r="M54" s="5">
        <v>-6556067674</v>
      </c>
      <c r="N54" s="5">
        <v>-4813509628</v>
      </c>
      <c r="O54" s="5">
        <v>-3423971605</v>
      </c>
      <c r="P54" s="5">
        <v>-3959923557</v>
      </c>
      <c r="Q54" s="5">
        <v>-3873741339</v>
      </c>
      <c r="R54" s="5">
        <v>-2920990024</v>
      </c>
    </row>
    <row r="55" spans="2:18" ht="15.5" x14ac:dyDescent="0.35">
      <c r="C55" t="s">
        <v>520</v>
      </c>
      <c r="D55" s="5">
        <v>-1531470752</v>
      </c>
      <c r="E55" s="5">
        <v>-1600175370</v>
      </c>
      <c r="F55" s="5">
        <v>-1674384124</v>
      </c>
      <c r="G55" s="5">
        <v>-1727720801</v>
      </c>
      <c r="I55" s="5">
        <v>-6948971148</v>
      </c>
      <c r="J55" s="5">
        <v>-6812052511</v>
      </c>
      <c r="K55" s="5">
        <v>-4793082950</v>
      </c>
      <c r="L55" s="5">
        <v>-4123865744</v>
      </c>
      <c r="M55" s="5">
        <v>-5224089280</v>
      </c>
      <c r="N55" s="5">
        <v>-3915232979</v>
      </c>
      <c r="O55" s="5">
        <v>-3404603352</v>
      </c>
      <c r="P55" s="5">
        <v>-3977844384</v>
      </c>
      <c r="Q55" s="5">
        <v>-3627170880</v>
      </c>
      <c r="R55" s="5">
        <v>-2924563712</v>
      </c>
    </row>
    <row r="56" spans="2:18" ht="15.5" x14ac:dyDescent="0.35">
      <c r="C56" t="s">
        <v>1665</v>
      </c>
      <c r="E56" s="5">
        <v>-3198314910</v>
      </c>
      <c r="I56" s="5">
        <v>-3197736728</v>
      </c>
      <c r="J56" s="5">
        <v>1933066916</v>
      </c>
      <c r="K56" s="5">
        <v>6611208</v>
      </c>
      <c r="L56" s="5">
        <v>-9917599997</v>
      </c>
      <c r="M56" s="5">
        <v>-1331978394</v>
      </c>
      <c r="N56" s="5">
        <v>-898276649</v>
      </c>
      <c r="O56" s="5">
        <v>-19368253</v>
      </c>
      <c r="P56" s="5">
        <v>17920827</v>
      </c>
      <c r="Q56" s="5">
        <v>-246570459</v>
      </c>
      <c r="R56" s="5">
        <v>3573688</v>
      </c>
    </row>
    <row r="57" spans="2:18" ht="15.5" x14ac:dyDescent="0.35">
      <c r="C57" t="s">
        <v>97</v>
      </c>
      <c r="E57" s="5">
        <v>-19293224</v>
      </c>
      <c r="I57" s="5">
        <v>-19293224</v>
      </c>
      <c r="J57" s="5">
        <v>-80067128</v>
      </c>
      <c r="K57" s="5">
        <v>-153700725</v>
      </c>
      <c r="L57" s="5">
        <v>-154458556</v>
      </c>
    </row>
    <row r="58" spans="2:18" ht="15.5" x14ac:dyDescent="0.35">
      <c r="C58" t="s">
        <v>90</v>
      </c>
      <c r="D58" s="5">
        <v>-1174214564</v>
      </c>
      <c r="E58" s="5">
        <v>-3710337834</v>
      </c>
      <c r="F58" s="5">
        <v>-1477280771</v>
      </c>
      <c r="G58" s="5">
        <v>-1393817600</v>
      </c>
      <c r="I58" s="5">
        <v>-7436028708</v>
      </c>
      <c r="J58" s="5">
        <v>-1702654531</v>
      </c>
      <c r="K58" s="5">
        <v>-4786471742</v>
      </c>
      <c r="L58" s="5">
        <v>-11973002521</v>
      </c>
      <c r="M58" s="5">
        <v>-4628148523</v>
      </c>
      <c r="N58" s="5">
        <v>-2251043602</v>
      </c>
      <c r="O58" s="5">
        <v>452202351</v>
      </c>
      <c r="P58" s="5">
        <v>205924340</v>
      </c>
      <c r="Q58" s="5">
        <v>59204067</v>
      </c>
      <c r="R58" s="5">
        <v>762409776</v>
      </c>
    </row>
    <row r="59" spans="2:18" ht="15.5" x14ac:dyDescent="0.35">
      <c r="C59" t="s">
        <v>91</v>
      </c>
      <c r="D59" s="5">
        <v>220561315</v>
      </c>
      <c r="E59" s="5">
        <v>-2972966470</v>
      </c>
      <c r="F59" s="5">
        <v>60466343</v>
      </c>
      <c r="G59" s="5">
        <v>-718887104</v>
      </c>
      <c r="I59" s="5">
        <v>-3876543267</v>
      </c>
      <c r="J59" s="5">
        <v>448963410</v>
      </c>
      <c r="K59" s="5">
        <v>1672918103</v>
      </c>
      <c r="L59" s="5">
        <v>826882080</v>
      </c>
      <c r="M59" s="5">
        <v>407313632</v>
      </c>
      <c r="N59" s="5">
        <v>678018212</v>
      </c>
      <c r="O59" s="5">
        <v>11322456263</v>
      </c>
      <c r="P59" s="5">
        <v>1537467478</v>
      </c>
      <c r="Q59" s="5">
        <v>8770308690</v>
      </c>
      <c r="R59" s="5">
        <v>8592351656</v>
      </c>
    </row>
    <row r="60" spans="2:18" ht="15.5" x14ac:dyDescent="0.35">
      <c r="C60" t="s">
        <v>92</v>
      </c>
    </row>
    <row r="61" spans="2:18" ht="15.5" x14ac:dyDescent="0.35">
      <c r="C61" t="s">
        <v>98</v>
      </c>
      <c r="D61" s="5">
        <v>220561315</v>
      </c>
      <c r="E61" s="5">
        <v>-2972966470</v>
      </c>
      <c r="F61" s="5">
        <v>60466343</v>
      </c>
      <c r="G61" s="5">
        <v>-718887104</v>
      </c>
      <c r="I61" s="5">
        <v>-3876543267</v>
      </c>
      <c r="J61" s="5">
        <v>448963410</v>
      </c>
      <c r="K61" s="5">
        <v>1672918103</v>
      </c>
      <c r="L61" s="5">
        <v>826882080</v>
      </c>
      <c r="M61" s="5">
        <v>407313632</v>
      </c>
      <c r="N61" s="5">
        <v>678018212</v>
      </c>
      <c r="O61" s="5">
        <v>11322456263</v>
      </c>
      <c r="P61" s="5">
        <v>1537467478</v>
      </c>
      <c r="Q61" s="5">
        <v>8770308690</v>
      </c>
      <c r="R61" s="5">
        <v>8592351656</v>
      </c>
    </row>
    <row r="62" spans="2:18" ht="15.5" x14ac:dyDescent="0.35">
      <c r="C62" t="s">
        <v>28</v>
      </c>
      <c r="D62" s="5">
        <v>-953653249</v>
      </c>
      <c r="E62" s="5">
        <v>-6683304304</v>
      </c>
      <c r="F62" s="5">
        <v>-1416814428</v>
      </c>
      <c r="G62" s="5">
        <v>-2112704704</v>
      </c>
      <c r="I62" s="5">
        <v>-11312571975</v>
      </c>
      <c r="J62" s="5">
        <v>-1253691121</v>
      </c>
      <c r="K62" s="5">
        <v>-3113553639</v>
      </c>
      <c r="L62" s="5">
        <v>-11146120441</v>
      </c>
      <c r="M62" s="5">
        <v>-4220834891</v>
      </c>
      <c r="N62" s="5">
        <v>-1573025390</v>
      </c>
      <c r="O62" s="5">
        <v>11774658614</v>
      </c>
      <c r="P62" s="5">
        <v>1743391818</v>
      </c>
      <c r="Q62" s="5">
        <v>8829512757</v>
      </c>
      <c r="R62" s="5">
        <v>9354761432</v>
      </c>
    </row>
    <row r="63" spans="2:18" ht="15.5" x14ac:dyDescent="0.35">
      <c r="C63" t="s">
        <v>27</v>
      </c>
      <c r="E63" s="5">
        <v>-19293224</v>
      </c>
      <c r="I63" s="5">
        <v>-19293224</v>
      </c>
      <c r="J63" s="5">
        <v>-99127928</v>
      </c>
      <c r="K63" s="5">
        <v>-153700725</v>
      </c>
      <c r="L63" s="5">
        <v>-154458556</v>
      </c>
      <c r="M63" s="5">
        <v>-422745599</v>
      </c>
      <c r="N63" s="5">
        <v>313979918</v>
      </c>
      <c r="O63" s="5">
        <v>92084059</v>
      </c>
      <c r="P63" s="5">
        <v>-92706719</v>
      </c>
      <c r="Q63" s="5">
        <v>-135865730</v>
      </c>
      <c r="R63" s="5">
        <v>-510280503</v>
      </c>
    </row>
    <row r="64" spans="2:18" ht="15.5" x14ac:dyDescent="0.35">
      <c r="C64" t="s">
        <v>405</v>
      </c>
      <c r="J64" s="5">
        <v>-19060800</v>
      </c>
      <c r="O64" s="5">
        <v>-110700020</v>
      </c>
      <c r="P64" s="5">
        <v>-99834373</v>
      </c>
      <c r="Q64" s="5">
        <v>-193706125</v>
      </c>
      <c r="R64" s="5">
        <v>-515203787</v>
      </c>
    </row>
    <row r="65" spans="2:18" ht="15.5" x14ac:dyDescent="0.35">
      <c r="C65" t="s">
        <v>406</v>
      </c>
      <c r="M65" s="5">
        <v>-422745599</v>
      </c>
      <c r="N65" s="5">
        <v>313979918</v>
      </c>
      <c r="O65" s="5">
        <v>202784079</v>
      </c>
      <c r="P65" s="5">
        <v>7127654</v>
      </c>
      <c r="Q65" s="5">
        <v>57840395</v>
      </c>
      <c r="R65" s="5">
        <v>4923284</v>
      </c>
    </row>
    <row r="66" spans="2:18" ht="15.5" x14ac:dyDescent="0.35">
      <c r="C66" t="s">
        <v>407</v>
      </c>
      <c r="E66" s="5">
        <v>-19293224</v>
      </c>
      <c r="I66" s="5">
        <v>-19293224</v>
      </c>
      <c r="J66" s="5">
        <v>-99127928</v>
      </c>
      <c r="K66" s="5">
        <v>-153700725</v>
      </c>
      <c r="L66" s="5">
        <v>-154458556</v>
      </c>
      <c r="M66" s="5">
        <v>-422745599</v>
      </c>
      <c r="N66" s="5">
        <v>313979918</v>
      </c>
      <c r="O66" s="5">
        <v>92084059</v>
      </c>
      <c r="P66" s="5">
        <v>-92706719</v>
      </c>
      <c r="Q66" s="5">
        <v>-135865730</v>
      </c>
      <c r="R66" s="5">
        <v>-510280503</v>
      </c>
    </row>
    <row r="67" spans="2:18" ht="15.5" x14ac:dyDescent="0.35">
      <c r="C67" t="s">
        <v>102</v>
      </c>
      <c r="D67" s="5">
        <v>-953653249</v>
      </c>
      <c r="E67" s="5">
        <v>-6702597528</v>
      </c>
      <c r="F67" s="5">
        <v>-1416814428</v>
      </c>
      <c r="G67" s="5">
        <v>-2112704704</v>
      </c>
      <c r="I67" s="5">
        <v>-11331865199</v>
      </c>
      <c r="J67" s="5">
        <v>-1352819049</v>
      </c>
      <c r="K67" s="5">
        <v>-3267254364</v>
      </c>
      <c r="L67" s="5">
        <v>-11300578997</v>
      </c>
      <c r="M67" s="5">
        <v>-4643580490</v>
      </c>
      <c r="N67" s="5">
        <v>-1259045472</v>
      </c>
      <c r="O67" s="5">
        <v>11866742673</v>
      </c>
      <c r="P67" s="5">
        <v>1650685099</v>
      </c>
      <c r="Q67" s="5">
        <v>8693647027</v>
      </c>
      <c r="R67" s="5">
        <v>8844480929</v>
      </c>
    </row>
    <row r="68" spans="2:18" ht="15.5" x14ac:dyDescent="0.35">
      <c r="C68" t="s">
        <v>103</v>
      </c>
      <c r="D68" s="5">
        <v>-573715000</v>
      </c>
      <c r="E68" s="5">
        <v>-471392541</v>
      </c>
      <c r="F68" s="5">
        <v>1318197483</v>
      </c>
      <c r="G68" s="5">
        <v>1032023112</v>
      </c>
      <c r="I68" s="5">
        <v>2754310531</v>
      </c>
      <c r="J68" s="5">
        <v>-4888909292</v>
      </c>
      <c r="K68" s="5">
        <v>-6373323467</v>
      </c>
      <c r="L68" s="5">
        <v>-10160076204</v>
      </c>
      <c r="M68" s="5">
        <v>-5075219842</v>
      </c>
      <c r="N68" s="5">
        <v>-29435873433</v>
      </c>
      <c r="O68" s="5">
        <v>5798501112</v>
      </c>
      <c r="P68" s="5">
        <v>-8632360778</v>
      </c>
      <c r="Q68" s="5">
        <v>14001195452</v>
      </c>
      <c r="R68" s="5">
        <v>-31177024</v>
      </c>
    </row>
    <row r="69" spans="2:18" ht="15.5" x14ac:dyDescent="0.35">
      <c r="C69" t="s">
        <v>104</v>
      </c>
      <c r="D69" s="5">
        <v>-1527368249</v>
      </c>
      <c r="E69" s="5">
        <v>-7173990069</v>
      </c>
      <c r="F69" s="5">
        <v>-98616945</v>
      </c>
      <c r="G69" s="5">
        <v>-1080681592</v>
      </c>
      <c r="I69" s="5">
        <v>-8577554668</v>
      </c>
      <c r="J69" s="5">
        <v>-6241728341</v>
      </c>
      <c r="K69" s="5">
        <v>-9640577831</v>
      </c>
      <c r="L69" s="5">
        <v>-21460655201</v>
      </c>
      <c r="M69" s="5">
        <v>-9718800332</v>
      </c>
      <c r="N69" s="5">
        <v>-30694918905</v>
      </c>
      <c r="O69" s="5">
        <v>17665243785</v>
      </c>
      <c r="P69" s="5">
        <v>-6981675679</v>
      </c>
      <c r="Q69" s="5">
        <v>22694842479</v>
      </c>
      <c r="R69" s="5">
        <v>8813303905</v>
      </c>
    </row>
    <row r="70" spans="2:18" ht="15.5" x14ac:dyDescent="0.35">
      <c r="C70" t="s">
        <v>105</v>
      </c>
      <c r="D70" s="5">
        <v>-953653249</v>
      </c>
      <c r="E70" s="5">
        <v>-6702597528</v>
      </c>
      <c r="F70" s="5">
        <v>-1416814428</v>
      </c>
      <c r="G70" s="5">
        <v>-2112704704</v>
      </c>
      <c r="I70" s="5">
        <v>-11331865199</v>
      </c>
      <c r="J70" s="5">
        <v>-1352819049</v>
      </c>
      <c r="K70" s="5">
        <v>-3267254364</v>
      </c>
      <c r="L70" s="5">
        <v>-11300578997</v>
      </c>
      <c r="M70" s="5">
        <v>-4643580490</v>
      </c>
      <c r="N70" s="5">
        <v>-1259045472</v>
      </c>
      <c r="O70" s="5">
        <v>11866742673</v>
      </c>
      <c r="P70" s="5">
        <v>1650685099</v>
      </c>
      <c r="Q70" s="5">
        <v>8693647027</v>
      </c>
      <c r="R70" s="5">
        <v>8844480929</v>
      </c>
    </row>
    <row r="71" spans="2:18" ht="15.5" x14ac:dyDescent="0.35">
      <c r="C71" t="s">
        <v>7</v>
      </c>
      <c r="D71" s="5">
        <v>-1389091221</v>
      </c>
      <c r="E71" s="5">
        <v>-7317507567</v>
      </c>
      <c r="F71" s="5">
        <v>105381802</v>
      </c>
      <c r="G71" s="5">
        <v>-901983208</v>
      </c>
      <c r="I71" s="5">
        <v>-8397751272</v>
      </c>
      <c r="J71" s="5">
        <v>-6351221728</v>
      </c>
      <c r="K71" s="5">
        <v>-9640577831</v>
      </c>
      <c r="L71" s="5">
        <v>-21460655201</v>
      </c>
      <c r="M71" s="5">
        <v>-9718800332</v>
      </c>
      <c r="N71" s="5">
        <v>-30694918905</v>
      </c>
      <c r="O71" s="5">
        <v>17665243785</v>
      </c>
      <c r="P71" s="5">
        <v>-6981675679</v>
      </c>
      <c r="Q71" s="5">
        <v>22694842479</v>
      </c>
      <c r="R71" s="5">
        <v>8813303905</v>
      </c>
    </row>
    <row r="72" spans="2:18" ht="15.5" x14ac:dyDescent="0.35">
      <c r="C72" t="s">
        <v>530</v>
      </c>
      <c r="D72" s="5">
        <v>-138277028</v>
      </c>
      <c r="E72" s="5">
        <v>143517498</v>
      </c>
      <c r="F72" s="5">
        <v>-203998747</v>
      </c>
      <c r="G72" s="5">
        <v>-178698384</v>
      </c>
      <c r="I72" s="5">
        <v>-179803396</v>
      </c>
      <c r="J72" s="5">
        <v>109493387</v>
      </c>
    </row>
    <row r="73" spans="2:18" ht="15.5" x14ac:dyDescent="0.35">
      <c r="C73" t="s">
        <v>106</v>
      </c>
      <c r="D73" s="5">
        <v>-953653249</v>
      </c>
      <c r="E73" s="5">
        <v>-6702597528</v>
      </c>
      <c r="F73" s="5">
        <v>-1416814428</v>
      </c>
      <c r="G73" s="5">
        <v>-2112704704</v>
      </c>
      <c r="I73" s="5">
        <v>-11331865199</v>
      </c>
      <c r="J73" s="5">
        <v>-1352819049</v>
      </c>
      <c r="K73" s="5">
        <v>-3267254364</v>
      </c>
      <c r="L73" s="5">
        <v>-11300578997</v>
      </c>
      <c r="M73" s="5">
        <v>-4643580490</v>
      </c>
      <c r="N73" s="5">
        <v>-1259045472</v>
      </c>
      <c r="O73" s="5">
        <v>11866742673</v>
      </c>
      <c r="P73" s="5">
        <v>1650685099</v>
      </c>
      <c r="Q73" s="5">
        <v>8693647027</v>
      </c>
      <c r="R73" s="5">
        <v>8844480929</v>
      </c>
    </row>
    <row r="74" spans="2:18" ht="15.5" x14ac:dyDescent="0.35">
      <c r="C74" t="s">
        <v>107</v>
      </c>
      <c r="D74" s="5">
        <v>-1527368249</v>
      </c>
      <c r="E74" s="5">
        <v>-7173990069</v>
      </c>
      <c r="F74" s="5">
        <v>-98616945</v>
      </c>
      <c r="G74" s="5">
        <v>-1080681592</v>
      </c>
      <c r="I74" s="5">
        <v>-8577554668</v>
      </c>
      <c r="J74" s="5">
        <v>-6241728341</v>
      </c>
      <c r="K74" s="5">
        <v>-9640577831</v>
      </c>
      <c r="L74" s="5">
        <v>-21460655201</v>
      </c>
      <c r="M74" s="5">
        <v>-9718800332</v>
      </c>
      <c r="N74" s="5">
        <v>-30694918905</v>
      </c>
      <c r="O74" s="5">
        <v>17665243785</v>
      </c>
      <c r="P74" s="5">
        <v>-6981675679</v>
      </c>
      <c r="Q74" s="5">
        <v>22694842479</v>
      </c>
      <c r="R74" s="5">
        <v>8813303905</v>
      </c>
    </row>
    <row r="75" spans="2:18" ht="15.5" x14ac:dyDescent="0.35">
      <c r="C75" t="s">
        <v>108</v>
      </c>
      <c r="D75" s="5">
        <v>-1527368249</v>
      </c>
      <c r="E75" s="5">
        <v>-7173990069</v>
      </c>
      <c r="F75" s="5">
        <v>-98616945</v>
      </c>
      <c r="G75" s="5">
        <v>-1080681592</v>
      </c>
      <c r="I75" s="5">
        <v>-8577554668</v>
      </c>
      <c r="J75" s="5">
        <v>-6241728341</v>
      </c>
      <c r="K75" s="5">
        <v>-9640577831</v>
      </c>
      <c r="L75" s="5">
        <v>-21460655201</v>
      </c>
      <c r="M75" s="5">
        <v>-9718800332</v>
      </c>
      <c r="N75" s="5">
        <v>-30694918905</v>
      </c>
      <c r="O75" s="5">
        <v>17665243785</v>
      </c>
      <c r="P75" s="5">
        <v>-6981675679</v>
      </c>
      <c r="Q75" s="5">
        <v>22694842479</v>
      </c>
      <c r="R75" s="5">
        <v>8813303905</v>
      </c>
    </row>
    <row r="77" spans="2:18" ht="15.5" x14ac:dyDescent="0.35">
      <c r="B77" t="s">
        <v>109</v>
      </c>
      <c r="C77" t="s">
        <v>110</v>
      </c>
    </row>
    <row r="78" spans="2:18" ht="15.5" x14ac:dyDescent="0.35">
      <c r="C78" t="s">
        <v>19</v>
      </c>
      <c r="D78" s="5">
        <v>84183803</v>
      </c>
      <c r="E78" s="5">
        <v>671063147</v>
      </c>
      <c r="F78" s="5">
        <v>1777923015</v>
      </c>
      <c r="G78" s="5">
        <v>2652210026</v>
      </c>
      <c r="I78" s="5">
        <v>671063147</v>
      </c>
      <c r="J78" s="5">
        <v>4181260800</v>
      </c>
      <c r="K78" s="5">
        <v>12996170146</v>
      </c>
      <c r="L78" s="5">
        <v>16358797033</v>
      </c>
      <c r="M78" s="5">
        <v>16159662034</v>
      </c>
      <c r="N78" s="5">
        <v>6563110031</v>
      </c>
      <c r="O78" s="5">
        <v>19211994473</v>
      </c>
      <c r="P78" s="5">
        <v>4612982670</v>
      </c>
      <c r="Q78" s="5">
        <v>2416095980</v>
      </c>
      <c r="R78" s="5">
        <v>2683708103</v>
      </c>
    </row>
    <row r="79" spans="2:18" ht="15.5" x14ac:dyDescent="0.35">
      <c r="C79" t="s">
        <v>412</v>
      </c>
      <c r="R79" s="5">
        <v>31637450000</v>
      </c>
    </row>
    <row r="80" spans="2:18" ht="15.5" x14ac:dyDescent="0.35">
      <c r="C80" t="s">
        <v>113</v>
      </c>
    </row>
    <row r="81" spans="3:18" ht="15.5" x14ac:dyDescent="0.35">
      <c r="C81" t="s">
        <v>115</v>
      </c>
      <c r="D81" s="5">
        <v>8441177862</v>
      </c>
      <c r="E81" s="5">
        <v>8441177862</v>
      </c>
      <c r="F81" s="5">
        <v>9217316692</v>
      </c>
      <c r="G81" s="5">
        <v>9217316692</v>
      </c>
      <c r="I81" s="5">
        <v>8441177862</v>
      </c>
      <c r="J81" s="5">
        <v>9274556701</v>
      </c>
      <c r="K81" s="5">
        <v>9595084304</v>
      </c>
      <c r="L81" s="5">
        <v>10249593896</v>
      </c>
      <c r="M81" s="5">
        <v>3108167295</v>
      </c>
      <c r="N81" s="5">
        <v>3528446625</v>
      </c>
      <c r="O81" s="5">
        <v>15372506493</v>
      </c>
      <c r="P81" s="5">
        <v>11043116422</v>
      </c>
      <c r="Q81" s="5">
        <v>14626648991</v>
      </c>
      <c r="R81" s="5">
        <v>4999666515</v>
      </c>
    </row>
    <row r="82" spans="3:18" ht="15.5" x14ac:dyDescent="0.35">
      <c r="C82" t="s">
        <v>114</v>
      </c>
      <c r="M82" s="5">
        <v>9109914386</v>
      </c>
      <c r="N82" s="5">
        <v>10329099045</v>
      </c>
      <c r="O82" s="5">
        <v>127492897</v>
      </c>
      <c r="P82" s="5">
        <v>2539425940</v>
      </c>
      <c r="Q82" s="5">
        <v>730055247</v>
      </c>
      <c r="R82" s="5">
        <v>796562296</v>
      </c>
    </row>
    <row r="83" spans="3:18" ht="15.5" x14ac:dyDescent="0.35">
      <c r="C83" t="s">
        <v>116</v>
      </c>
      <c r="D83" s="5">
        <v>4387980581</v>
      </c>
      <c r="E83" s="5">
        <v>4653655602</v>
      </c>
      <c r="F83" s="5">
        <v>2742021430</v>
      </c>
      <c r="G83" s="5">
        <v>2711541469</v>
      </c>
      <c r="I83" s="5">
        <v>4653655602</v>
      </c>
      <c r="J83" s="5">
        <v>2901486734</v>
      </c>
    </row>
    <row r="84" spans="3:18" ht="15.5" x14ac:dyDescent="0.35">
      <c r="C84" t="s">
        <v>1284</v>
      </c>
    </row>
    <row r="85" spans="3:18" ht="15.5" x14ac:dyDescent="0.35">
      <c r="C85" t="s">
        <v>747</v>
      </c>
      <c r="D85" s="5">
        <v>8441177862</v>
      </c>
      <c r="E85" s="5">
        <v>8441177862</v>
      </c>
      <c r="F85" s="5">
        <v>9217316692</v>
      </c>
      <c r="G85" s="5">
        <v>9217316692</v>
      </c>
      <c r="I85" s="5">
        <v>8441177862</v>
      </c>
      <c r="J85" s="5">
        <v>9274556701</v>
      </c>
      <c r="K85" s="5">
        <v>9595084304</v>
      </c>
      <c r="L85" s="5">
        <v>10249593896</v>
      </c>
      <c r="M85" s="5">
        <v>12218081681</v>
      </c>
      <c r="N85" s="5">
        <v>13857545670</v>
      </c>
      <c r="O85" s="5">
        <v>15499999390</v>
      </c>
      <c r="P85" s="5">
        <v>13582542362</v>
      </c>
      <c r="Q85" s="5">
        <v>15356704238</v>
      </c>
      <c r="R85" s="5">
        <v>5796228811</v>
      </c>
    </row>
    <row r="86" spans="3:18" ht="15.5" x14ac:dyDescent="0.35">
      <c r="C86" t="s">
        <v>117</v>
      </c>
      <c r="D86" s="5">
        <v>327943044</v>
      </c>
      <c r="E86" s="5">
        <v>327943044</v>
      </c>
      <c r="F86" s="5">
        <v>2821608076</v>
      </c>
      <c r="G86" s="5">
        <v>2388308070</v>
      </c>
      <c r="I86" s="5">
        <v>327943044</v>
      </c>
      <c r="J86" s="5">
        <v>2218308070</v>
      </c>
      <c r="K86" s="5">
        <v>2227344995</v>
      </c>
      <c r="L86" s="5">
        <v>1992912139</v>
      </c>
      <c r="M86" s="5">
        <v>1999670579</v>
      </c>
      <c r="N86" s="5">
        <v>3102853892</v>
      </c>
      <c r="O86" s="5">
        <v>3875478043</v>
      </c>
      <c r="P86" s="5">
        <v>467086113</v>
      </c>
      <c r="Q86" s="5">
        <v>694417726</v>
      </c>
      <c r="R86" s="5">
        <v>756869622</v>
      </c>
    </row>
    <row r="87" spans="3:18" ht="15.5" x14ac:dyDescent="0.35">
      <c r="C87" t="s">
        <v>1666</v>
      </c>
      <c r="D87" s="5">
        <v>1901485000</v>
      </c>
      <c r="E87" s="5">
        <v>2475200000</v>
      </c>
      <c r="F87" s="5">
        <v>2994407000</v>
      </c>
      <c r="G87" s="5">
        <v>1713877000</v>
      </c>
      <c r="I87" s="5">
        <v>2475200000</v>
      </c>
      <c r="J87" s="5">
        <v>1925255000</v>
      </c>
      <c r="K87" s="5">
        <v>6951216000</v>
      </c>
      <c r="L87" s="5">
        <v>12793475000</v>
      </c>
      <c r="M87" s="5">
        <v>22985070000</v>
      </c>
      <c r="N87" s="5">
        <v>39051600000</v>
      </c>
      <c r="O87" s="5">
        <v>34796300000</v>
      </c>
      <c r="P87" s="5">
        <v>37867250000</v>
      </c>
      <c r="Q87" s="5">
        <v>45120800000</v>
      </c>
    </row>
    <row r="88" spans="3:18" ht="15.5" x14ac:dyDescent="0.35">
      <c r="C88" t="s">
        <v>126</v>
      </c>
      <c r="D88" s="5">
        <v>128569790</v>
      </c>
      <c r="E88" s="5">
        <v>145292063</v>
      </c>
      <c r="F88" s="5">
        <v>162014336</v>
      </c>
      <c r="G88" s="5">
        <v>178744067</v>
      </c>
      <c r="I88" s="5">
        <v>145292063</v>
      </c>
      <c r="J88" s="5">
        <v>211079032</v>
      </c>
      <c r="K88" s="5">
        <v>1284251</v>
      </c>
      <c r="L88" s="5">
        <v>3027923</v>
      </c>
      <c r="M88" s="5">
        <v>20036513</v>
      </c>
      <c r="N88" s="5">
        <v>61992466</v>
      </c>
      <c r="O88" s="5">
        <v>121305746</v>
      </c>
      <c r="P88" s="5">
        <v>176622047</v>
      </c>
      <c r="Q88" s="5">
        <v>97659750</v>
      </c>
      <c r="R88" s="5">
        <v>31172415</v>
      </c>
    </row>
    <row r="89" spans="3:18" ht="15.5" x14ac:dyDescent="0.35">
      <c r="C89" t="s">
        <v>128</v>
      </c>
      <c r="N89" s="5">
        <v>447792237</v>
      </c>
      <c r="O89" s="5">
        <v>134869043</v>
      </c>
      <c r="Q89" s="5">
        <v>147743127</v>
      </c>
      <c r="R89" s="5">
        <v>80485425</v>
      </c>
    </row>
    <row r="90" spans="3:18" ht="15.5" x14ac:dyDescent="0.35">
      <c r="C90" t="s">
        <v>97</v>
      </c>
      <c r="D90" s="5">
        <v>-24476126923</v>
      </c>
      <c r="E90" s="5">
        <v>-23902411923</v>
      </c>
      <c r="F90" s="5">
        <v>-23431019382</v>
      </c>
      <c r="G90" s="5">
        <v>-24749216865</v>
      </c>
      <c r="I90" s="5">
        <v>-23902411923</v>
      </c>
      <c r="J90" s="5">
        <v>-26656722454</v>
      </c>
      <c r="K90" s="5">
        <v>-21100745559</v>
      </c>
      <c r="L90" s="5">
        <v>-34526613264</v>
      </c>
      <c r="M90" s="5">
        <v>-24355937060</v>
      </c>
      <c r="N90" s="5">
        <v>-18338331718</v>
      </c>
      <c r="O90" s="5">
        <v>11097541715</v>
      </c>
      <c r="P90" s="5">
        <v>5299040603</v>
      </c>
      <c r="Q90" s="5">
        <v>13931401381</v>
      </c>
      <c r="R90" s="5">
        <v>-69794071</v>
      </c>
    </row>
    <row r="91" spans="3:18" ht="15.5" x14ac:dyDescent="0.35">
      <c r="C91" t="s">
        <v>134</v>
      </c>
      <c r="D91" s="5">
        <v>29931013132</v>
      </c>
      <c r="E91" s="5">
        <v>31424766780</v>
      </c>
      <c r="F91" s="5">
        <v>38169408747</v>
      </c>
      <c r="G91" s="5">
        <v>37773679281</v>
      </c>
      <c r="I91" s="5">
        <v>31424766780</v>
      </c>
      <c r="J91" s="5">
        <v>39208647207</v>
      </c>
      <c r="K91" s="5">
        <v>42032108865</v>
      </c>
      <c r="L91" s="5">
        <v>51679373738</v>
      </c>
      <c r="M91" s="5">
        <v>73509643291</v>
      </c>
      <c r="N91" s="5">
        <v>83031815037</v>
      </c>
      <c r="O91" s="5">
        <v>94633171264</v>
      </c>
      <c r="P91" s="5">
        <v>76749900494</v>
      </c>
      <c r="Q91" s="5">
        <v>83804282099</v>
      </c>
      <c r="R91" s="5">
        <v>61018816779</v>
      </c>
    </row>
    <row r="92" spans="3:18" ht="15.5" x14ac:dyDescent="0.35">
      <c r="C92" t="s">
        <v>135</v>
      </c>
    </row>
    <row r="93" spans="3:18" ht="15.5" x14ac:dyDescent="0.35">
      <c r="C93" t="s">
        <v>136</v>
      </c>
    </row>
    <row r="94" spans="3:18" ht="15.5" x14ac:dyDescent="0.35">
      <c r="C94" t="s">
        <v>140</v>
      </c>
      <c r="D94" s="5">
        <v>6221900</v>
      </c>
      <c r="E94" s="5">
        <v>6221900</v>
      </c>
      <c r="F94" s="5">
        <v>78186092</v>
      </c>
      <c r="G94" s="5">
        <v>98186092</v>
      </c>
      <c r="I94" s="5">
        <v>6221900</v>
      </c>
      <c r="J94" s="5">
        <v>80250543</v>
      </c>
      <c r="K94" s="5">
        <v>100617993</v>
      </c>
      <c r="L94" s="5">
        <v>177669331</v>
      </c>
      <c r="M94" s="5">
        <v>203430569</v>
      </c>
      <c r="N94" s="5">
        <v>243920519</v>
      </c>
      <c r="O94" s="5">
        <v>820924333</v>
      </c>
      <c r="P94" s="5">
        <v>212407092</v>
      </c>
      <c r="Q94" s="5">
        <v>186670917</v>
      </c>
      <c r="R94" s="5">
        <v>101389835</v>
      </c>
    </row>
    <row r="95" spans="3:18" ht="15.5" x14ac:dyDescent="0.35">
      <c r="C95" t="s">
        <v>138</v>
      </c>
      <c r="D95" s="5">
        <v>626885247</v>
      </c>
      <c r="E95" s="5">
        <v>705853052</v>
      </c>
      <c r="F95" s="5">
        <v>423034728</v>
      </c>
      <c r="G95" s="5">
        <v>98346480</v>
      </c>
      <c r="I95" s="5">
        <v>705853052</v>
      </c>
      <c r="J95" s="5">
        <v>383237673</v>
      </c>
    </row>
    <row r="96" spans="3:18" ht="15.5" x14ac:dyDescent="0.35">
      <c r="C96" t="s">
        <v>129</v>
      </c>
      <c r="D96" s="5">
        <v>298234143</v>
      </c>
      <c r="E96" s="5">
        <v>339968239</v>
      </c>
      <c r="F96" s="5">
        <v>328009496</v>
      </c>
      <c r="G96" s="5">
        <v>312773865</v>
      </c>
      <c r="I96" s="5">
        <v>339968239</v>
      </c>
      <c r="J96" s="5">
        <v>287785931</v>
      </c>
      <c r="K96" s="5">
        <v>47175000</v>
      </c>
      <c r="L96" s="5">
        <v>1379968</v>
      </c>
      <c r="M96" s="5">
        <v>16399822</v>
      </c>
      <c r="N96" s="5">
        <v>20437822</v>
      </c>
      <c r="O96" s="5">
        <v>124735802</v>
      </c>
      <c r="P96" s="5">
        <v>137091354</v>
      </c>
      <c r="Q96" s="5">
        <v>118697299</v>
      </c>
      <c r="R96" s="5">
        <v>105249739</v>
      </c>
    </row>
    <row r="97" spans="2:18" ht="15.5" x14ac:dyDescent="0.35">
      <c r="C97" t="s">
        <v>143</v>
      </c>
      <c r="D97" s="5">
        <v>683430494</v>
      </c>
      <c r="E97" s="5">
        <v>529113992</v>
      </c>
      <c r="F97" s="5">
        <v>309883612</v>
      </c>
      <c r="G97" s="5">
        <v>135461080</v>
      </c>
      <c r="I97" s="5">
        <v>529113992</v>
      </c>
      <c r="J97" s="5">
        <v>23513642</v>
      </c>
      <c r="K97" s="5">
        <v>21814318</v>
      </c>
      <c r="L97" s="5">
        <v>7663286</v>
      </c>
      <c r="M97" s="5">
        <v>14263978</v>
      </c>
      <c r="N97" s="5">
        <v>23005922</v>
      </c>
      <c r="O97" s="5">
        <v>86922771</v>
      </c>
      <c r="P97" s="5">
        <v>160273857</v>
      </c>
      <c r="Q97" s="5">
        <v>177094802</v>
      </c>
      <c r="R97" s="5">
        <v>273414799</v>
      </c>
    </row>
    <row r="98" spans="2:18" ht="15.5" x14ac:dyDescent="0.35">
      <c r="C98" t="s">
        <v>547</v>
      </c>
      <c r="P98" s="5">
        <v>82180035</v>
      </c>
      <c r="Q98" s="5">
        <v>225696263</v>
      </c>
      <c r="R98" s="5">
        <v>221900699</v>
      </c>
    </row>
    <row r="99" spans="2:18" ht="15.5" x14ac:dyDescent="0.35">
      <c r="C99" t="s">
        <v>160</v>
      </c>
      <c r="D99" s="5">
        <v>3149639561</v>
      </c>
      <c r="E99" s="5">
        <v>3116024960</v>
      </c>
      <c r="F99" s="5">
        <v>2686676858</v>
      </c>
      <c r="G99" s="5">
        <v>2192330447</v>
      </c>
      <c r="I99" s="5">
        <v>3116024960</v>
      </c>
      <c r="J99" s="5">
        <v>2322350719</v>
      </c>
      <c r="K99" s="5">
        <v>404184036</v>
      </c>
      <c r="L99" s="5">
        <v>410871078</v>
      </c>
      <c r="M99" s="5">
        <v>780485430</v>
      </c>
      <c r="N99" s="5">
        <v>583856844</v>
      </c>
      <c r="O99" s="5">
        <v>1289485338</v>
      </c>
      <c r="P99" s="5">
        <v>1071458353</v>
      </c>
      <c r="Q99" s="5">
        <v>1144164279</v>
      </c>
      <c r="R99" s="5">
        <v>1053541438</v>
      </c>
    </row>
    <row r="100" spans="2:18" ht="15.5" x14ac:dyDescent="0.35">
      <c r="C100" t="s">
        <v>161</v>
      </c>
    </row>
    <row r="101" spans="2:18" ht="15.5" x14ac:dyDescent="0.35">
      <c r="C101" t="s">
        <v>162</v>
      </c>
      <c r="D101" s="5">
        <v>33800000000</v>
      </c>
      <c r="E101" s="5">
        <v>33800000000</v>
      </c>
      <c r="F101" s="5">
        <v>33800000000</v>
      </c>
      <c r="G101" s="5">
        <v>33800000000</v>
      </c>
      <c r="I101" s="5">
        <v>33800000000</v>
      </c>
      <c r="J101" s="5">
        <v>33800000000</v>
      </c>
      <c r="K101" s="5">
        <v>33800000000</v>
      </c>
      <c r="L101" s="5">
        <v>33800000000</v>
      </c>
      <c r="M101" s="5">
        <v>33800000000</v>
      </c>
      <c r="N101" s="5">
        <v>34363333300</v>
      </c>
      <c r="O101" s="5">
        <v>33800000000</v>
      </c>
      <c r="P101" s="5">
        <v>33800000000</v>
      </c>
      <c r="Q101" s="5">
        <v>33800000000</v>
      </c>
      <c r="R101" s="5">
        <v>33800000000</v>
      </c>
    </row>
    <row r="102" spans="2:18" ht="15.5" x14ac:dyDescent="0.35">
      <c r="C102" t="s">
        <v>163</v>
      </c>
      <c r="D102" s="5">
        <v>-202810333</v>
      </c>
      <c r="E102" s="5">
        <v>-202810333</v>
      </c>
      <c r="F102" s="5">
        <v>-202810333</v>
      </c>
      <c r="G102" s="5">
        <v>-202810333</v>
      </c>
      <c r="I102" s="5">
        <v>-202810333</v>
      </c>
      <c r="J102" s="5">
        <v>-202810333</v>
      </c>
      <c r="K102" s="5">
        <v>-202810333</v>
      </c>
      <c r="L102" s="5">
        <v>19596380839</v>
      </c>
      <c r="M102" s="5">
        <v>19596380839</v>
      </c>
      <c r="N102" s="5">
        <v>19033047539</v>
      </c>
      <c r="O102" s="5">
        <v>-202810333</v>
      </c>
      <c r="P102" s="5">
        <v>-202810333</v>
      </c>
      <c r="Q102" s="5">
        <v>-202810333</v>
      </c>
      <c r="R102" s="5">
        <v>-202810333</v>
      </c>
    </row>
    <row r="103" spans="2:18" ht="15.5" x14ac:dyDescent="0.35">
      <c r="C103" t="s">
        <v>164</v>
      </c>
      <c r="D103" s="5">
        <v>16368797864</v>
      </c>
      <c r="E103" s="5">
        <v>17184174085</v>
      </c>
      <c r="F103" s="5">
        <v>24030289111</v>
      </c>
      <c r="G103" s="5">
        <v>25243104792</v>
      </c>
      <c r="I103" s="5">
        <v>17184174085</v>
      </c>
      <c r="J103" s="5">
        <v>28336235888</v>
      </c>
      <c r="K103" s="5">
        <v>29131480721</v>
      </c>
      <c r="L103" s="5">
        <v>32398735085</v>
      </c>
      <c r="M103" s="5">
        <v>43688714082</v>
      </c>
      <c r="N103" s="5">
        <v>47389909072</v>
      </c>
      <c r="O103" s="5">
        <v>48648954544</v>
      </c>
      <c r="P103" s="5">
        <v>36782211871</v>
      </c>
      <c r="Q103" s="5">
        <v>35131526772</v>
      </c>
      <c r="R103" s="5">
        <v>26437879745</v>
      </c>
    </row>
    <row r="104" spans="2:18" ht="15.5" x14ac:dyDescent="0.35">
      <c r="C104" t="s">
        <v>165</v>
      </c>
      <c r="D104" s="5">
        <v>2450000000</v>
      </c>
      <c r="E104" s="5">
        <v>2450000000</v>
      </c>
      <c r="F104" s="5">
        <v>2450000000</v>
      </c>
      <c r="G104" s="5">
        <v>2450000000</v>
      </c>
      <c r="I104" s="5">
        <v>2450000000</v>
      </c>
      <c r="J104" s="5">
        <v>2450000000</v>
      </c>
      <c r="K104" s="5">
        <v>2450000000</v>
      </c>
      <c r="L104" s="5">
        <v>2450000000</v>
      </c>
      <c r="M104" s="5">
        <v>2450000000</v>
      </c>
      <c r="N104" s="5">
        <v>2450000000</v>
      </c>
      <c r="O104" s="5">
        <v>2450000000</v>
      </c>
      <c r="P104" s="5">
        <v>2450000000</v>
      </c>
      <c r="Q104" s="5">
        <v>2400000000</v>
      </c>
      <c r="R104" s="5">
        <v>2350000000</v>
      </c>
    </row>
    <row r="105" spans="2:18" ht="15.5" x14ac:dyDescent="0.35">
      <c r="C105" t="s">
        <v>166</v>
      </c>
      <c r="D105" s="5">
        <v>13918797864</v>
      </c>
      <c r="E105" s="5">
        <v>14734174085</v>
      </c>
      <c r="F105" s="5">
        <v>21580289111</v>
      </c>
      <c r="G105" s="5">
        <v>22793104792</v>
      </c>
      <c r="I105" s="5">
        <v>14734174085</v>
      </c>
      <c r="J105" s="5">
        <v>25886235888</v>
      </c>
      <c r="K105" s="5">
        <v>26681480721</v>
      </c>
      <c r="L105" s="5">
        <v>29948735085</v>
      </c>
      <c r="M105" s="5">
        <v>41238714082</v>
      </c>
      <c r="N105" s="5">
        <v>44939909072</v>
      </c>
      <c r="O105" s="5">
        <v>46198954544</v>
      </c>
      <c r="P105" s="5">
        <v>34332211871</v>
      </c>
      <c r="Q105" s="5">
        <v>32731526772</v>
      </c>
      <c r="R105" s="5">
        <v>24087879745</v>
      </c>
    </row>
    <row r="106" spans="2:18" ht="15.5" x14ac:dyDescent="0.35">
      <c r="C106" t="s">
        <v>167</v>
      </c>
      <c r="D106" s="5">
        <v>16368797864</v>
      </c>
      <c r="E106" s="5">
        <v>17184174085</v>
      </c>
      <c r="F106" s="5">
        <v>24030289111</v>
      </c>
      <c r="G106" s="5">
        <v>25243104792</v>
      </c>
      <c r="I106" s="5">
        <v>17184174085</v>
      </c>
      <c r="J106" s="5">
        <v>28336235888</v>
      </c>
      <c r="K106" s="5">
        <v>29131480721</v>
      </c>
      <c r="L106" s="5">
        <v>32398735085</v>
      </c>
      <c r="M106" s="5">
        <v>43688714082</v>
      </c>
      <c r="N106" s="5">
        <v>47389909072</v>
      </c>
      <c r="O106" s="5">
        <v>48648954544</v>
      </c>
      <c r="P106" s="5">
        <v>36782211871</v>
      </c>
      <c r="Q106" s="5">
        <v>35131526772</v>
      </c>
      <c r="R106" s="5">
        <v>26437879745</v>
      </c>
    </row>
    <row r="107" spans="2:18" ht="15.5" x14ac:dyDescent="0.35">
      <c r="C107" t="s">
        <v>168</v>
      </c>
      <c r="D107" s="5">
        <v>1291512963</v>
      </c>
      <c r="E107" s="5">
        <v>1429789991</v>
      </c>
      <c r="F107" s="5">
        <v>1286272493</v>
      </c>
      <c r="G107" s="5">
        <v>1490271240</v>
      </c>
      <c r="I107" s="5">
        <v>1429789991</v>
      </c>
      <c r="J107" s="5">
        <v>1609593387</v>
      </c>
    </row>
    <row r="108" spans="2:18" ht="15.5" x14ac:dyDescent="0.35">
      <c r="C108" t="s">
        <v>9</v>
      </c>
      <c r="D108" s="5">
        <v>26781373571</v>
      </c>
      <c r="E108" s="5">
        <v>28308741820</v>
      </c>
      <c r="F108" s="5">
        <v>35482731889</v>
      </c>
      <c r="G108" s="5">
        <v>35581348834</v>
      </c>
      <c r="I108" s="5">
        <v>28308741820</v>
      </c>
      <c r="J108" s="5">
        <v>36886296488</v>
      </c>
      <c r="K108" s="5">
        <v>41627924829</v>
      </c>
      <c r="L108" s="5">
        <v>51268502660</v>
      </c>
      <c r="M108" s="5">
        <v>72729157861</v>
      </c>
      <c r="N108" s="5">
        <v>82447958193</v>
      </c>
      <c r="O108" s="5">
        <v>93343685926</v>
      </c>
      <c r="P108" s="5">
        <v>75678442141</v>
      </c>
      <c r="Q108" s="5">
        <v>82660117820</v>
      </c>
      <c r="R108" s="5">
        <v>59965275341</v>
      </c>
    </row>
    <row r="109" spans="2:18" ht="15.5" x14ac:dyDescent="0.35">
      <c r="C109" t="s">
        <v>169</v>
      </c>
      <c r="D109" s="5">
        <v>29931013132</v>
      </c>
      <c r="E109" s="5">
        <v>31424766780</v>
      </c>
      <c r="F109" s="5">
        <v>38169408747</v>
      </c>
      <c r="G109" s="5">
        <v>37773679281</v>
      </c>
      <c r="I109" s="5">
        <v>31424766780</v>
      </c>
      <c r="J109" s="5">
        <v>39208647207</v>
      </c>
      <c r="K109" s="5">
        <v>42032108865</v>
      </c>
      <c r="L109" s="5">
        <v>51679373738</v>
      </c>
      <c r="M109" s="5">
        <v>73509643291</v>
      </c>
      <c r="N109" s="5">
        <v>83031815037</v>
      </c>
      <c r="O109" s="5">
        <v>94633171264</v>
      </c>
      <c r="P109" s="5">
        <v>76749900494</v>
      </c>
      <c r="Q109" s="5">
        <v>83804282099</v>
      </c>
      <c r="R109" s="5">
        <v>61018816779</v>
      </c>
    </row>
    <row r="110" spans="2:18" ht="15.5" x14ac:dyDescent="0.35">
      <c r="C110" t="s">
        <v>170</v>
      </c>
      <c r="D110" s="5">
        <v>676000000</v>
      </c>
      <c r="E110" s="5">
        <v>676000000</v>
      </c>
      <c r="F110" s="5">
        <v>676000000</v>
      </c>
      <c r="G110" s="5">
        <v>676000000</v>
      </c>
      <c r="I110" s="5">
        <v>676000000</v>
      </c>
      <c r="J110" s="5">
        <v>676000000</v>
      </c>
      <c r="K110" s="5">
        <v>676000000</v>
      </c>
      <c r="L110" s="5">
        <v>676000000</v>
      </c>
      <c r="M110" s="5">
        <v>676000000</v>
      </c>
      <c r="N110" s="5">
        <v>676000000</v>
      </c>
      <c r="O110" s="5">
        <v>676000000</v>
      </c>
      <c r="P110" s="5">
        <v>676000000</v>
      </c>
      <c r="Q110" s="5">
        <v>676000000</v>
      </c>
      <c r="R110" s="5">
        <v>676000000</v>
      </c>
    </row>
    <row r="112" spans="2:18" ht="15.5" x14ac:dyDescent="0.35">
      <c r="B112" t="s">
        <v>171</v>
      </c>
      <c r="C112" t="s">
        <v>172</v>
      </c>
      <c r="D112" s="5">
        <v>-797370825</v>
      </c>
      <c r="E112" s="5">
        <v>-1683431070</v>
      </c>
      <c r="F112" s="5">
        <v>-1165191180</v>
      </c>
      <c r="G112" s="5">
        <v>-831499456</v>
      </c>
      <c r="I112" s="5">
        <v>-5066452724</v>
      </c>
      <c r="J112" s="5">
        <v>-4918807954</v>
      </c>
      <c r="K112" s="5">
        <v>-2567117611</v>
      </c>
      <c r="L112" s="5">
        <v>-462142901</v>
      </c>
      <c r="M112" s="5">
        <v>-1656199554</v>
      </c>
      <c r="N112" s="5">
        <v>720404378</v>
      </c>
      <c r="O112" s="5">
        <v>-4878833697</v>
      </c>
      <c r="P112" s="5">
        <v>2303805236</v>
      </c>
      <c r="Q112" s="5">
        <v>-9415252123</v>
      </c>
      <c r="R112" s="5">
        <v>2843875573</v>
      </c>
    </row>
    <row r="113" spans="3:18" ht="15.5" x14ac:dyDescent="0.35">
      <c r="C113" t="s">
        <v>1667</v>
      </c>
      <c r="O113" s="5">
        <v>222719064</v>
      </c>
    </row>
    <row r="114" spans="3:18" ht="15.5" x14ac:dyDescent="0.35">
      <c r="C114" t="s">
        <v>1668</v>
      </c>
      <c r="K114" s="5">
        <v>122092293</v>
      </c>
      <c r="L114" s="5">
        <v>1187189153</v>
      </c>
      <c r="M114" s="5">
        <v>825665383</v>
      </c>
      <c r="N114" s="5">
        <v>16216738638</v>
      </c>
      <c r="O114" s="5">
        <v>22891888890</v>
      </c>
      <c r="P114" s="5">
        <v>23125222223</v>
      </c>
      <c r="Q114" s="5">
        <v>22886451390</v>
      </c>
      <c r="R114" s="5">
        <v>2588104169</v>
      </c>
    </row>
    <row r="115" spans="3:18" ht="15.5" x14ac:dyDescent="0.35">
      <c r="C115" t="s">
        <v>825</v>
      </c>
      <c r="D115" s="5">
        <v>1744881520</v>
      </c>
      <c r="E115" s="5">
        <v>793593441</v>
      </c>
      <c r="F115" s="5">
        <v>1853595000</v>
      </c>
      <c r="G115" s="5">
        <v>967806999</v>
      </c>
      <c r="I115" s="5">
        <v>6529695441</v>
      </c>
      <c r="J115" s="5">
        <v>3427883041</v>
      </c>
    </row>
    <row r="116" spans="3:18" ht="15.5" x14ac:dyDescent="0.35">
      <c r="C116" t="s">
        <v>1669</v>
      </c>
      <c r="O116" s="5">
        <v>-1620375088</v>
      </c>
    </row>
    <row r="117" spans="3:18" ht="15.5" x14ac:dyDescent="0.35">
      <c r="C117" t="s">
        <v>1670</v>
      </c>
      <c r="N117" s="5">
        <v>-14500000000</v>
      </c>
      <c r="O117" s="5">
        <v>-20000000000</v>
      </c>
      <c r="P117" s="5">
        <v>-20000000000</v>
      </c>
      <c r="Q117" s="5">
        <v>-20000000000</v>
      </c>
    </row>
    <row r="118" spans="3:18" ht="15.5" x14ac:dyDescent="0.35">
      <c r="C118" t="s">
        <v>1671</v>
      </c>
      <c r="D118" s="5">
        <v>-2491561669</v>
      </c>
      <c r="E118" s="5">
        <v>-2279581570</v>
      </c>
      <c r="F118" s="5">
        <v>-2515405276</v>
      </c>
      <c r="G118" s="5">
        <v>-1827047237</v>
      </c>
      <c r="I118" s="5">
        <v>-10998782218</v>
      </c>
      <c r="J118" s="5">
        <v>-8812604402</v>
      </c>
      <c r="K118" s="5">
        <v>-3708137277</v>
      </c>
      <c r="L118" s="5">
        <v>-4187372545</v>
      </c>
      <c r="M118" s="5">
        <v>-4568740776</v>
      </c>
      <c r="N118" s="5">
        <v>-3512290270</v>
      </c>
      <c r="O118" s="5">
        <v>-3929290100</v>
      </c>
      <c r="P118" s="5">
        <v>-3782240380</v>
      </c>
      <c r="Q118" s="5">
        <v>-3409712025</v>
      </c>
      <c r="R118" s="5">
        <v>-2726343716</v>
      </c>
    </row>
    <row r="119" spans="3:18" ht="15.5" x14ac:dyDescent="0.35">
      <c r="C119" t="s">
        <v>708</v>
      </c>
      <c r="E119" s="5">
        <v>-229270817</v>
      </c>
      <c r="F119" s="5">
        <v>-545526088</v>
      </c>
      <c r="I119" s="5">
        <v>-774796905</v>
      </c>
      <c r="L119" s="5">
        <v>-501250000</v>
      </c>
      <c r="O119" s="5">
        <v>-5699525534</v>
      </c>
    </row>
    <row r="120" spans="3:18" ht="15.5" x14ac:dyDescent="0.35">
      <c r="C120" t="s">
        <v>706</v>
      </c>
      <c r="D120" s="5">
        <v>-6199362</v>
      </c>
      <c r="E120" s="5">
        <v>-74020163</v>
      </c>
      <c r="F120" s="5">
        <v>-53861452</v>
      </c>
      <c r="G120" s="5">
        <v>-19825898</v>
      </c>
      <c r="I120" s="5">
        <v>-179410927</v>
      </c>
      <c r="J120" s="5">
        <v>-240466851</v>
      </c>
      <c r="K120" s="5">
        <v>-338188860</v>
      </c>
      <c r="L120" s="5">
        <v>-340151698</v>
      </c>
      <c r="M120" s="5">
        <v>-559994623</v>
      </c>
      <c r="N120" s="5">
        <v>-352809590</v>
      </c>
      <c r="O120" s="5">
        <v>-238787851</v>
      </c>
      <c r="P120" s="5">
        <v>-247686968</v>
      </c>
      <c r="Q120" s="5">
        <v>-429927422</v>
      </c>
      <c r="R120" s="5">
        <v>-518998635</v>
      </c>
    </row>
    <row r="121" spans="3:18" ht="15.5" x14ac:dyDescent="0.35">
      <c r="C121" t="s">
        <v>1672</v>
      </c>
      <c r="R121" s="5">
        <v>33667560</v>
      </c>
    </row>
    <row r="122" spans="3:18" ht="15.5" x14ac:dyDescent="0.35">
      <c r="C122" t="s">
        <v>421</v>
      </c>
      <c r="D122" s="5">
        <v>-64491314</v>
      </c>
      <c r="E122" s="5">
        <v>85848039</v>
      </c>
      <c r="F122" s="5">
        <v>-43993364</v>
      </c>
      <c r="G122" s="5">
        <v>106678195</v>
      </c>
      <c r="I122" s="5">
        <v>196841885</v>
      </c>
      <c r="J122" s="5">
        <v>346380258</v>
      </c>
      <c r="K122" s="5">
        <v>614016233</v>
      </c>
      <c r="L122" s="5">
        <v>596157468</v>
      </c>
      <c r="M122" s="5">
        <v>474846267</v>
      </c>
      <c r="N122" s="5">
        <v>618810018</v>
      </c>
      <c r="O122" s="5">
        <v>2420211776</v>
      </c>
      <c r="P122" s="5">
        <v>170148640</v>
      </c>
      <c r="Q122" s="5">
        <v>60237614</v>
      </c>
      <c r="R122" s="5">
        <v>2368638785</v>
      </c>
    </row>
    <row r="123" spans="3:18" ht="15.5" x14ac:dyDescent="0.35">
      <c r="C123" t="s">
        <v>183</v>
      </c>
      <c r="E123" s="5">
        <v>137500000</v>
      </c>
      <c r="G123" s="5">
        <v>-5718750000</v>
      </c>
      <c r="I123" s="5">
        <v>1367500000</v>
      </c>
      <c r="J123" s="5">
        <v>-6702455</v>
      </c>
      <c r="N123" s="5">
        <v>20359326100</v>
      </c>
    </row>
    <row r="124" spans="3:18" ht="15.5" x14ac:dyDescent="0.35">
      <c r="C124" t="s">
        <v>184</v>
      </c>
      <c r="D124" s="5">
        <v>210491481</v>
      </c>
      <c r="E124" s="5">
        <v>439071202</v>
      </c>
      <c r="F124" s="5">
        <v>290904169</v>
      </c>
      <c r="G124" s="5">
        <v>6103782796</v>
      </c>
      <c r="I124" s="5">
        <v>188755071</v>
      </c>
      <c r="J124" s="5">
        <v>-3889398937</v>
      </c>
      <c r="K124" s="5">
        <v>-795509276</v>
      </c>
      <c r="L124" s="5">
        <v>160027900</v>
      </c>
      <c r="M124" s="5">
        <v>11252751557</v>
      </c>
      <c r="N124" s="5">
        <v>-33728614920</v>
      </c>
      <c r="O124" s="5">
        <v>19477845500</v>
      </c>
      <c r="P124" s="5">
        <v>-106918546</v>
      </c>
      <c r="Q124" s="5">
        <v>9147640000</v>
      </c>
      <c r="R124" s="5">
        <v>-552605000</v>
      </c>
    </row>
    <row r="125" spans="3:18" ht="15.5" x14ac:dyDescent="0.35">
      <c r="C125" t="s">
        <v>434</v>
      </c>
      <c r="E125" s="5">
        <v>-1217279115</v>
      </c>
      <c r="F125" s="5">
        <v>110238415</v>
      </c>
      <c r="G125" s="5">
        <v>652709550</v>
      </c>
      <c r="O125" s="5">
        <v>21066283000</v>
      </c>
      <c r="P125" s="5">
        <v>3825200000</v>
      </c>
      <c r="Q125" s="5">
        <v>33775200000</v>
      </c>
    </row>
    <row r="126" spans="3:18" ht="15.5" x14ac:dyDescent="0.35">
      <c r="C126" t="s">
        <v>1673</v>
      </c>
      <c r="D126" s="5">
        <v>210491481</v>
      </c>
      <c r="K126" s="5">
        <v>4116104216</v>
      </c>
      <c r="L126" s="5">
        <v>160027900</v>
      </c>
      <c r="M126" s="5">
        <v>12829446165</v>
      </c>
    </row>
    <row r="127" spans="3:18" ht="15.5" x14ac:dyDescent="0.35">
      <c r="C127" t="s">
        <v>792</v>
      </c>
      <c r="E127" s="5">
        <v>1134516071</v>
      </c>
      <c r="F127" s="5">
        <v>-4411000</v>
      </c>
      <c r="I127" s="5">
        <v>1130105071</v>
      </c>
      <c r="J127" s="5">
        <v>-500357749</v>
      </c>
      <c r="K127" s="5">
        <v>-4911613492</v>
      </c>
    </row>
    <row r="128" spans="3:18" ht="15.5" x14ac:dyDescent="0.35">
      <c r="C128" t="s">
        <v>1674</v>
      </c>
      <c r="E128" s="5">
        <v>522500000</v>
      </c>
      <c r="F128" s="5">
        <v>184411000</v>
      </c>
      <c r="G128" s="5">
        <v>5452423246</v>
      </c>
      <c r="I128" s="5">
        <v>-940000000</v>
      </c>
      <c r="J128" s="5">
        <v>-3122834739</v>
      </c>
      <c r="M128" s="5">
        <v>-1572886588</v>
      </c>
      <c r="N128" s="5">
        <v>-33728614920</v>
      </c>
      <c r="O128" s="5">
        <v>-1578937500</v>
      </c>
      <c r="P128" s="5">
        <v>-3800000000</v>
      </c>
      <c r="Q128" s="5">
        <v>-24534060000</v>
      </c>
      <c r="R128" s="5">
        <v>-540000000</v>
      </c>
    </row>
    <row r="129" spans="2:18" ht="15.5" x14ac:dyDescent="0.35">
      <c r="C129" t="s">
        <v>629</v>
      </c>
    </row>
    <row r="130" spans="2:18" ht="15.5" x14ac:dyDescent="0.35">
      <c r="C130" t="s">
        <v>732</v>
      </c>
      <c r="E130" s="5">
        <v>-665754</v>
      </c>
      <c r="F130" s="5">
        <v>665754</v>
      </c>
    </row>
    <row r="131" spans="2:18" ht="15.5" x14ac:dyDescent="0.35">
      <c r="C131" t="s">
        <v>207</v>
      </c>
      <c r="G131" s="5">
        <v>-1350000</v>
      </c>
      <c r="I131" s="5">
        <v>-1350000</v>
      </c>
      <c r="J131" s="5">
        <v>-266206449</v>
      </c>
      <c r="M131" s="5">
        <v>-3808020</v>
      </c>
      <c r="O131" s="5">
        <v>-9500000</v>
      </c>
      <c r="P131" s="5">
        <v>-132118546</v>
      </c>
      <c r="Q131" s="5">
        <v>-93500000</v>
      </c>
      <c r="R131" s="5">
        <v>-12605000</v>
      </c>
    </row>
    <row r="132" spans="2:18" ht="15.5" x14ac:dyDescent="0.35">
      <c r="C132" t="s">
        <v>241</v>
      </c>
      <c r="E132" s="5">
        <v>137500000</v>
      </c>
      <c r="G132" s="5">
        <v>-5718750000</v>
      </c>
      <c r="I132" s="5">
        <v>1367500000</v>
      </c>
      <c r="J132" s="5">
        <v>-6702455</v>
      </c>
      <c r="N132" s="5">
        <v>20359326100</v>
      </c>
    </row>
    <row r="133" spans="2:18" ht="15.5" x14ac:dyDescent="0.35">
      <c r="C133" t="s">
        <v>1675</v>
      </c>
      <c r="E133" s="5">
        <v>-1380000000</v>
      </c>
      <c r="G133" s="5">
        <v>-5670000000</v>
      </c>
      <c r="J133" s="5">
        <v>100000</v>
      </c>
      <c r="N133" s="5">
        <v>20843332100</v>
      </c>
    </row>
    <row r="134" spans="2:18" ht="15.5" x14ac:dyDescent="0.35">
      <c r="C134" t="s">
        <v>1676</v>
      </c>
      <c r="G134" s="5">
        <v>-48750000</v>
      </c>
      <c r="I134" s="5">
        <v>-150000000</v>
      </c>
      <c r="J134" s="5">
        <v>-6802455</v>
      </c>
    </row>
    <row r="135" spans="2:18" ht="15.5" x14ac:dyDescent="0.35">
      <c r="C135" t="s">
        <v>1677</v>
      </c>
      <c r="E135" s="5">
        <v>17500000</v>
      </c>
      <c r="I135" s="5">
        <v>17500000</v>
      </c>
    </row>
    <row r="136" spans="2:18" ht="15.5" x14ac:dyDescent="0.35">
      <c r="C136" t="s">
        <v>1678</v>
      </c>
      <c r="E136" s="5">
        <v>1500000000</v>
      </c>
      <c r="I136" s="5">
        <v>1500000000</v>
      </c>
    </row>
    <row r="137" spans="2:18" ht="15.5" x14ac:dyDescent="0.35">
      <c r="C137" t="s">
        <v>1679</v>
      </c>
      <c r="N137" s="5">
        <v>-484006000</v>
      </c>
    </row>
    <row r="138" spans="2:18" ht="15.5" x14ac:dyDescent="0.35">
      <c r="C138" t="s">
        <v>278</v>
      </c>
      <c r="D138" s="5">
        <v>-586879344</v>
      </c>
      <c r="E138" s="5">
        <v>-1106859868</v>
      </c>
      <c r="F138" s="5">
        <v>-874287011</v>
      </c>
      <c r="G138" s="5">
        <v>-446466660</v>
      </c>
      <c r="I138" s="5">
        <v>-3510197653</v>
      </c>
      <c r="J138" s="5">
        <v>-8814909346</v>
      </c>
      <c r="K138" s="5">
        <v>-3362626887</v>
      </c>
      <c r="L138" s="5">
        <v>-302115001</v>
      </c>
      <c r="M138" s="5">
        <v>9596552003</v>
      </c>
      <c r="N138" s="5">
        <v>-12648884442</v>
      </c>
      <c r="O138" s="5">
        <v>14599011803</v>
      </c>
      <c r="P138" s="5">
        <v>2196886690</v>
      </c>
      <c r="Q138" s="5">
        <v>-267612123</v>
      </c>
      <c r="R138" s="5">
        <v>2291270573</v>
      </c>
    </row>
    <row r="139" spans="2:18" ht="15.5" x14ac:dyDescent="0.35">
      <c r="C139" t="s">
        <v>279</v>
      </c>
      <c r="D139" s="5">
        <v>671063147</v>
      </c>
      <c r="G139" s="5">
        <v>45549496</v>
      </c>
      <c r="I139" s="5">
        <v>4181260800</v>
      </c>
      <c r="J139" s="5">
        <v>12996170146</v>
      </c>
      <c r="K139" s="5">
        <v>16358797033</v>
      </c>
      <c r="L139" s="5">
        <v>16159662034</v>
      </c>
      <c r="M139" s="5">
        <v>6563110031</v>
      </c>
      <c r="N139" s="5">
        <v>19211994473</v>
      </c>
      <c r="O139" s="5">
        <v>4612982670</v>
      </c>
      <c r="P139" s="5">
        <v>2416095980</v>
      </c>
      <c r="Q139" s="5">
        <v>2683708103</v>
      </c>
      <c r="R139" s="5">
        <v>392437530</v>
      </c>
    </row>
    <row r="140" spans="2:18" ht="15.5" x14ac:dyDescent="0.35">
      <c r="C140" t="s">
        <v>280</v>
      </c>
    </row>
    <row r="141" spans="2:18" ht="15.5" x14ac:dyDescent="0.35">
      <c r="C141" t="s">
        <v>282</v>
      </c>
      <c r="D141" s="5">
        <v>84183803</v>
      </c>
      <c r="E141" s="5">
        <v>-1106859868</v>
      </c>
      <c r="F141" s="5">
        <v>-874287011</v>
      </c>
      <c r="G141" s="5">
        <v>-400917164</v>
      </c>
      <c r="I141" s="5">
        <v>671063147</v>
      </c>
      <c r="J141" s="5">
        <v>4181260800</v>
      </c>
      <c r="K141" s="5">
        <v>12996170146</v>
      </c>
      <c r="L141" s="5">
        <v>15857547033</v>
      </c>
      <c r="M141" s="5">
        <v>16159662034</v>
      </c>
      <c r="N141" s="5">
        <v>6563110031</v>
      </c>
      <c r="O141" s="5">
        <v>19211994473</v>
      </c>
      <c r="P141" s="5">
        <v>4612982670</v>
      </c>
      <c r="Q141" s="5">
        <v>2416095980</v>
      </c>
      <c r="R141" s="5">
        <v>2683708103</v>
      </c>
    </row>
    <row r="143" spans="2:18" ht="15.5" x14ac:dyDescent="0.35">
      <c r="B143" t="s">
        <v>283</v>
      </c>
      <c r="C143" t="s">
        <v>11</v>
      </c>
      <c r="D143" s="5">
        <v>680000000</v>
      </c>
      <c r="E143" s="5">
        <v>680000000</v>
      </c>
      <c r="F143" s="5">
        <v>680000000</v>
      </c>
      <c r="G143" s="5">
        <v>680000000</v>
      </c>
      <c r="I143" s="5">
        <v>680000000</v>
      </c>
      <c r="J143" s="5">
        <v>680000000</v>
      </c>
      <c r="K143" s="5">
        <v>680000000</v>
      </c>
      <c r="L143" s="5">
        <v>680000000</v>
      </c>
      <c r="M143" s="5">
        <v>680000000</v>
      </c>
      <c r="N143" s="5">
        <v>680000000</v>
      </c>
      <c r="O143" s="5">
        <v>680000000</v>
      </c>
      <c r="P143" s="5">
        <v>680000000</v>
      </c>
      <c r="Q143" s="5">
        <v>680000000</v>
      </c>
      <c r="R143" s="5">
        <v>680000000</v>
      </c>
    </row>
    <row r="144" spans="2:18" ht="15.5" x14ac:dyDescent="0.35">
      <c r="C144" t="s">
        <v>284</v>
      </c>
      <c r="D144" s="6">
        <v>-1.21</v>
      </c>
      <c r="E144" s="6">
        <v>-10.130000000000001</v>
      </c>
      <c r="F144" s="6">
        <v>-1.79</v>
      </c>
      <c r="G144" s="6">
        <v>-2.86</v>
      </c>
    </row>
    <row r="145" spans="3:7" ht="15.5" x14ac:dyDescent="0.35">
      <c r="C145" t="s">
        <v>285</v>
      </c>
      <c r="D145" s="6">
        <v>-57.85</v>
      </c>
      <c r="E145" s="6">
        <v>-29.42</v>
      </c>
      <c r="F145" s="6">
        <v>-139.66</v>
      </c>
      <c r="G145" s="6">
        <v>-424.83</v>
      </c>
    </row>
    <row r="146" spans="3:7" ht="15.5" x14ac:dyDescent="0.35">
      <c r="C146" t="s">
        <v>72</v>
      </c>
      <c r="D146" s="6">
        <v>35.450000000000003</v>
      </c>
      <c r="E146" s="6">
        <v>82.63</v>
      </c>
      <c r="F146" s="6">
        <v>99.55</v>
      </c>
      <c r="G146" s="6">
        <v>1387.16</v>
      </c>
    </row>
    <row r="147" spans="3:7" ht="15.5" x14ac:dyDescent="0.35">
      <c r="C147" t="s">
        <v>286</v>
      </c>
      <c r="D147" s="5">
        <v>-1050000000</v>
      </c>
      <c r="E147" s="5">
        <v>-3580000000</v>
      </c>
      <c r="F147" s="5">
        <v>-1350000000</v>
      </c>
      <c r="G147" s="5">
        <v>-1270000000</v>
      </c>
    </row>
    <row r="148" spans="3:7" ht="15.5" x14ac:dyDescent="0.35">
      <c r="C148" t="s">
        <v>287</v>
      </c>
      <c r="D148" s="6">
        <v>-2.7200000000000002E-2</v>
      </c>
      <c r="E148" s="6">
        <v>-0.21789999999999998</v>
      </c>
      <c r="F148" s="6">
        <v>-3.1800000000000002E-2</v>
      </c>
      <c r="G148" s="6">
        <v>-5.1200000000000002E-2</v>
      </c>
    </row>
    <row r="149" spans="3:7" ht="15.5" x14ac:dyDescent="0.35">
      <c r="C149" t="s">
        <v>288</v>
      </c>
      <c r="D149" s="6">
        <v>-3.2000000000000001E-2</v>
      </c>
      <c r="E149" s="6">
        <v>-0.25469999999999998</v>
      </c>
      <c r="F149" s="6">
        <v>-3.5499999999999997E-2</v>
      </c>
      <c r="G149" s="6">
        <v>-5.67E-2</v>
      </c>
    </row>
    <row r="150" spans="3:7" ht="15.5" x14ac:dyDescent="0.35">
      <c r="C150" t="s">
        <v>289</v>
      </c>
      <c r="D150" s="6">
        <v>-3.8300000000000001E-2</v>
      </c>
      <c r="E150" s="6">
        <v>-0.1066</v>
      </c>
      <c r="F150" s="6">
        <v>-3.8900000000000004E-2</v>
      </c>
      <c r="G150" s="6">
        <v>-3.6400000000000002E-2</v>
      </c>
    </row>
    <row r="151" spans="3:7" ht="15.5" x14ac:dyDescent="0.35">
      <c r="C151" t="s">
        <v>290</v>
      </c>
    </row>
    <row r="152" spans="3:7" ht="15.5" x14ac:dyDescent="0.35">
      <c r="C152" t="s">
        <v>291</v>
      </c>
      <c r="D152" s="5">
        <v>27000000000</v>
      </c>
      <c r="E152" s="5">
        <v>28000000000</v>
      </c>
      <c r="F152" s="5">
        <v>35000000000</v>
      </c>
      <c r="G152" s="5">
        <v>36000000000</v>
      </c>
    </row>
    <row r="153" spans="3:7" ht="15.5" x14ac:dyDescent="0.35">
      <c r="C153" t="s">
        <v>292</v>
      </c>
      <c r="D153" s="6">
        <v>1.86</v>
      </c>
      <c r="E153" s="6">
        <v>7.49</v>
      </c>
      <c r="F153" s="6">
        <v>4.9400000000000004</v>
      </c>
      <c r="G153" s="6">
        <v>24.09</v>
      </c>
    </row>
    <row r="154" spans="3:7" ht="15.5" x14ac:dyDescent="0.35">
      <c r="C154" t="s">
        <v>293</v>
      </c>
      <c r="D154" s="6">
        <v>37.71</v>
      </c>
      <c r="E154" s="6">
        <v>39.76</v>
      </c>
      <c r="F154" s="6">
        <v>50.59</v>
      </c>
      <c r="G154" s="6">
        <v>50.43</v>
      </c>
    </row>
    <row r="155" spans="3:7" ht="15.5" x14ac:dyDescent="0.35">
      <c r="C155" t="s">
        <v>294</v>
      </c>
      <c r="D155" s="6">
        <v>1.86</v>
      </c>
      <c r="E155" s="6">
        <v>7.49</v>
      </c>
      <c r="F155" s="6">
        <v>4.9400000000000004</v>
      </c>
      <c r="G155" s="6">
        <v>24.09</v>
      </c>
    </row>
    <row r="156" spans="3:7" ht="15.5" x14ac:dyDescent="0.35">
      <c r="C156" t="s">
        <v>295</v>
      </c>
      <c r="D156" s="6">
        <v>37.71</v>
      </c>
      <c r="E156" s="6">
        <v>39.76</v>
      </c>
      <c r="F156" s="6">
        <v>50.59</v>
      </c>
      <c r="G156" s="6">
        <v>50.43</v>
      </c>
    </row>
    <row r="157" spans="3:7" ht="15.5" x14ac:dyDescent="0.35">
      <c r="C157" t="s">
        <v>296</v>
      </c>
    </row>
    <row r="158" spans="3:7" ht="15.5" x14ac:dyDescent="0.35">
      <c r="C158" t="s">
        <v>297</v>
      </c>
    </row>
    <row r="159" spans="3:7" ht="15.5" x14ac:dyDescent="0.35">
      <c r="C159" t="s">
        <v>298</v>
      </c>
      <c r="D159" s="5">
        <v>25000000000</v>
      </c>
      <c r="E159" s="5">
        <v>27000000000</v>
      </c>
      <c r="F159" s="5">
        <v>34000000000</v>
      </c>
      <c r="G159" s="5">
        <v>34000000000</v>
      </c>
    </row>
    <row r="160" spans="3:7" ht="15.5" x14ac:dyDescent="0.35">
      <c r="C160" t="s">
        <v>23</v>
      </c>
    </row>
    <row r="161" spans="3:18" ht="15.5" x14ac:dyDescent="0.35">
      <c r="C161" t="s">
        <v>20</v>
      </c>
    </row>
    <row r="162" spans="3:18" ht="15.5" x14ac:dyDescent="0.35">
      <c r="C162" t="s">
        <v>299</v>
      </c>
    </row>
    <row r="163" spans="3:18" ht="15.5" x14ac:dyDescent="0.35">
      <c r="C163" t="s">
        <v>300</v>
      </c>
      <c r="D163" s="5">
        <v>-1000000000</v>
      </c>
      <c r="E163" s="5">
        <v>-2000000000</v>
      </c>
      <c r="F163" s="5">
        <v>-1000000000</v>
      </c>
      <c r="G163" s="5">
        <v>-1000000000</v>
      </c>
    </row>
    <row r="164" spans="3:18" ht="15.5" x14ac:dyDescent="0.35">
      <c r="C164" t="s">
        <v>301</v>
      </c>
      <c r="G164" s="5">
        <v>0</v>
      </c>
    </row>
    <row r="165" spans="3:18" ht="15.5" x14ac:dyDescent="0.35">
      <c r="C165" t="s">
        <v>12</v>
      </c>
      <c r="D165" s="5">
        <v>-1000000000</v>
      </c>
      <c r="E165" s="5">
        <v>-2000000000</v>
      </c>
      <c r="F165" s="5">
        <v>-1000000000</v>
      </c>
      <c r="G165" s="5">
        <v>-1000000000</v>
      </c>
    </row>
    <row r="166" spans="3:18" ht="15.5" x14ac:dyDescent="0.35">
      <c r="C166" t="s">
        <v>15</v>
      </c>
      <c r="D166" s="6">
        <v>-1.18</v>
      </c>
      <c r="E166" s="6">
        <v>-2.4900000000000002</v>
      </c>
      <c r="F166" s="6">
        <v>-1.72</v>
      </c>
      <c r="G166" s="6">
        <v>-1.23</v>
      </c>
    </row>
    <row r="167" spans="3:18" ht="15.5" x14ac:dyDescent="0.35">
      <c r="C167" t="s">
        <v>57</v>
      </c>
      <c r="I167" s="6">
        <v>-16.5</v>
      </c>
      <c r="J167" s="6">
        <v>-2.16</v>
      </c>
      <c r="K167" s="6">
        <v>-4.83</v>
      </c>
      <c r="L167" s="6">
        <v>-16.72</v>
      </c>
      <c r="M167" s="6">
        <v>-6.87</v>
      </c>
      <c r="N167" s="6">
        <v>-1.86</v>
      </c>
      <c r="O167" s="6">
        <v>17.55</v>
      </c>
      <c r="P167" s="6">
        <v>2.44</v>
      </c>
      <c r="Q167" s="6">
        <v>12.86</v>
      </c>
      <c r="R167" s="6">
        <v>13.08</v>
      </c>
    </row>
    <row r="168" spans="3:18" ht="15.5" x14ac:dyDescent="0.35">
      <c r="C168" t="s">
        <v>71</v>
      </c>
      <c r="I168" s="6">
        <v>-18.059999999999999</v>
      </c>
      <c r="J168" s="6">
        <v>-673.61</v>
      </c>
      <c r="K168" s="6">
        <v>-301.24</v>
      </c>
      <c r="L168" s="6">
        <v>-87.02</v>
      </c>
      <c r="M168" s="6">
        <v>-145.56</v>
      </c>
      <c r="N168" s="6">
        <v>-905.91</v>
      </c>
      <c r="O168" s="6">
        <v>112.54</v>
      </c>
      <c r="P168" s="6">
        <v>758.2</v>
      </c>
      <c r="Q168" s="6">
        <v>53.34</v>
      </c>
      <c r="R168" s="6">
        <v>60.63</v>
      </c>
    </row>
    <row r="169" spans="3:18" ht="15.5" x14ac:dyDescent="0.35">
      <c r="C169" t="s">
        <v>74</v>
      </c>
      <c r="I169" s="6">
        <v>25.79</v>
      </c>
      <c r="J169" s="6">
        <v>154.94999999999999</v>
      </c>
      <c r="K169" s="5">
        <v>0</v>
      </c>
      <c r="L169" s="6">
        <v>475.51</v>
      </c>
      <c r="M169" s="6">
        <v>350.64</v>
      </c>
      <c r="N169" s="6">
        <v>444.52</v>
      </c>
      <c r="O169" s="6">
        <v>344.44</v>
      </c>
      <c r="P169" s="6">
        <v>300.2</v>
      </c>
      <c r="Q169" s="6">
        <v>117.91</v>
      </c>
      <c r="R169" s="6">
        <v>145.54</v>
      </c>
    </row>
    <row r="170" spans="3:18" ht="15.5" x14ac:dyDescent="0.35">
      <c r="C170" t="s">
        <v>302</v>
      </c>
      <c r="I170" s="5">
        <v>-6930000000</v>
      </c>
      <c r="J170" s="5">
        <v>-1250000000</v>
      </c>
      <c r="K170" s="5">
        <v>-4780000000</v>
      </c>
      <c r="L170" s="5">
        <v>-11960000000</v>
      </c>
      <c r="M170" s="5">
        <v>-4580000000</v>
      </c>
      <c r="N170" s="5">
        <v>-2190000000</v>
      </c>
      <c r="O170" s="5">
        <v>520000000</v>
      </c>
      <c r="P170" s="5">
        <v>260000000</v>
      </c>
    </row>
    <row r="171" spans="3:18" ht="15.5" x14ac:dyDescent="0.35">
      <c r="C171" t="s">
        <v>303</v>
      </c>
      <c r="I171" s="6">
        <v>-0.35489999999999999</v>
      </c>
      <c r="J171" s="6">
        <v>-3.73E-2</v>
      </c>
      <c r="K171" s="6">
        <v>-7.7699999999999991E-2</v>
      </c>
      <c r="L171" s="6">
        <v>-0.21870000000000001</v>
      </c>
      <c r="M171" s="6">
        <v>-6.3200000000000006E-2</v>
      </c>
      <c r="N171" s="6">
        <v>-1.52E-2</v>
      </c>
      <c r="O171" s="6">
        <v>0.12539999999999998</v>
      </c>
      <c r="P171" s="6">
        <v>2.1499999999999998E-2</v>
      </c>
      <c r="Q171" s="6">
        <v>0.10369999999999999</v>
      </c>
      <c r="R171" s="6">
        <v>0.1449</v>
      </c>
    </row>
    <row r="172" spans="3:18" ht="15.5" x14ac:dyDescent="0.35">
      <c r="C172" t="s">
        <v>304</v>
      </c>
      <c r="I172" s="6">
        <v>-0.41490000000000005</v>
      </c>
      <c r="J172" s="6">
        <v>-4.1500000000000002E-2</v>
      </c>
      <c r="K172" s="6">
        <v>-7.85E-2</v>
      </c>
      <c r="L172" s="6">
        <v>-0.22039999999999998</v>
      </c>
      <c r="M172" s="6">
        <v>-6.3799999999999996E-2</v>
      </c>
      <c r="N172" s="6">
        <v>-1.5300000000000001E-2</v>
      </c>
      <c r="O172" s="6">
        <v>0.12710000000000002</v>
      </c>
      <c r="P172" s="6">
        <v>2.18E-2</v>
      </c>
      <c r="Q172" s="6">
        <v>0.1052</v>
      </c>
      <c r="R172" s="6">
        <v>0.14749999999999999</v>
      </c>
    </row>
    <row r="173" spans="3:18" ht="15.5" x14ac:dyDescent="0.35">
      <c r="C173" t="s">
        <v>305</v>
      </c>
      <c r="I173" s="6">
        <v>-0.21059999999999998</v>
      </c>
      <c r="J173" s="6">
        <v>-4.1900000000000007E-2</v>
      </c>
      <c r="K173" s="6">
        <v>-0.10220000000000001</v>
      </c>
      <c r="L173" s="6">
        <v>-0.1913</v>
      </c>
      <c r="M173" s="6">
        <v>-5.91E-2</v>
      </c>
      <c r="N173" s="6">
        <v>-2.53E-2</v>
      </c>
      <c r="O173" s="6">
        <v>5.3E-3</v>
      </c>
      <c r="P173" s="6">
        <v>2.5999999999999999E-3</v>
      </c>
      <c r="Q173" s="6">
        <v>8.0000000000000004E-4</v>
      </c>
      <c r="R173" s="6">
        <v>2.5000000000000001E-2</v>
      </c>
    </row>
    <row r="174" spans="3:18" ht="15.5" x14ac:dyDescent="0.35">
      <c r="C174" t="s">
        <v>306</v>
      </c>
    </row>
    <row r="175" spans="3:18" ht="15.5" x14ac:dyDescent="0.35">
      <c r="C175" t="s">
        <v>68</v>
      </c>
      <c r="I175" s="6">
        <v>7.49</v>
      </c>
      <c r="J175" s="6">
        <v>27.88</v>
      </c>
      <c r="K175" s="6">
        <v>23.63</v>
      </c>
      <c r="L175" s="6">
        <v>19.190000000000001</v>
      </c>
      <c r="M175" s="6">
        <v>9.2899999999999991</v>
      </c>
      <c r="N175" s="6">
        <v>13.82</v>
      </c>
      <c r="O175" s="6">
        <v>14.3</v>
      </c>
      <c r="P175" s="6">
        <v>16.53</v>
      </c>
      <c r="Q175" s="6">
        <v>5.61</v>
      </c>
      <c r="R175" s="6">
        <v>8.94</v>
      </c>
    </row>
    <row r="176" spans="3:18" ht="15.5" x14ac:dyDescent="0.35">
      <c r="C176" t="s">
        <v>65</v>
      </c>
      <c r="I176" s="6">
        <v>39.76</v>
      </c>
      <c r="J176" s="6">
        <v>52.18</v>
      </c>
      <c r="K176" s="6">
        <v>61.58</v>
      </c>
      <c r="L176" s="6">
        <v>75.84</v>
      </c>
      <c r="M176" s="6">
        <v>107.59</v>
      </c>
      <c r="N176" s="6">
        <v>121.96</v>
      </c>
      <c r="O176" s="6">
        <v>138.08000000000001</v>
      </c>
      <c r="P176" s="6">
        <v>111.95</v>
      </c>
      <c r="Q176" s="6">
        <v>122.28</v>
      </c>
      <c r="R176" s="6">
        <v>88.71</v>
      </c>
    </row>
    <row r="177" spans="2:18" ht="15.5" x14ac:dyDescent="0.35">
      <c r="C177" t="s">
        <v>307</v>
      </c>
      <c r="I177" s="6">
        <v>7.49</v>
      </c>
      <c r="J177" s="6">
        <v>27.88</v>
      </c>
      <c r="K177" s="6">
        <v>23.63</v>
      </c>
      <c r="L177" s="6">
        <v>19.190000000000001</v>
      </c>
      <c r="M177" s="6">
        <v>9.2899999999999991</v>
      </c>
      <c r="N177" s="6">
        <v>13.82</v>
      </c>
      <c r="O177" s="6">
        <v>14.3</v>
      </c>
      <c r="P177" s="6">
        <v>16.53</v>
      </c>
      <c r="Q177" s="6">
        <v>5.61</v>
      </c>
      <c r="R177" s="6">
        <v>8.94</v>
      </c>
    </row>
    <row r="178" spans="2:18" ht="15.5" x14ac:dyDescent="0.35">
      <c r="C178" t="s">
        <v>308</v>
      </c>
      <c r="I178" s="6">
        <v>39.76</v>
      </c>
      <c r="J178" s="6">
        <v>52.18</v>
      </c>
      <c r="K178" s="6">
        <v>61.58</v>
      </c>
      <c r="L178" s="6">
        <v>75.84</v>
      </c>
      <c r="M178" s="6">
        <v>107.59</v>
      </c>
      <c r="N178" s="6">
        <v>121.96</v>
      </c>
      <c r="O178" s="6">
        <v>138.08000000000001</v>
      </c>
      <c r="P178" s="6">
        <v>111.95</v>
      </c>
      <c r="Q178" s="6">
        <v>122.28</v>
      </c>
      <c r="R178" s="6">
        <v>88.71</v>
      </c>
    </row>
    <row r="179" spans="2:18" ht="15.5" x14ac:dyDescent="0.35">
      <c r="C179" t="s">
        <v>309</v>
      </c>
    </row>
    <row r="180" spans="2:18" ht="15.5" x14ac:dyDescent="0.35">
      <c r="C180" t="s">
        <v>310</v>
      </c>
    </row>
    <row r="181" spans="2:18" ht="15.5" x14ac:dyDescent="0.35">
      <c r="C181" t="s">
        <v>25</v>
      </c>
    </row>
    <row r="182" spans="2:18" ht="15.5" x14ac:dyDescent="0.35">
      <c r="C182" t="s">
        <v>22</v>
      </c>
    </row>
    <row r="183" spans="2:18" ht="15.5" x14ac:dyDescent="0.35">
      <c r="C183" t="s">
        <v>311</v>
      </c>
    </row>
    <row r="184" spans="2:18" ht="15.5" x14ac:dyDescent="0.35">
      <c r="C184" t="s">
        <v>312</v>
      </c>
      <c r="I184" s="5">
        <v>-5000000000</v>
      </c>
      <c r="J184" s="5">
        <v>-5000000000</v>
      </c>
      <c r="K184" s="5">
        <v>-3000000000</v>
      </c>
      <c r="L184" s="5">
        <v>0</v>
      </c>
      <c r="M184" s="5">
        <v>-2000000000</v>
      </c>
      <c r="N184" s="5">
        <v>1000000000</v>
      </c>
      <c r="O184" s="5">
        <v>-5000000000</v>
      </c>
      <c r="P184" s="5">
        <v>2000000000</v>
      </c>
      <c r="Q184" s="5">
        <v>-9000000000</v>
      </c>
      <c r="R184" s="5">
        <v>3000000000</v>
      </c>
    </row>
    <row r="185" spans="2:18" ht="15.5" x14ac:dyDescent="0.35">
      <c r="C185" t="s">
        <v>313</v>
      </c>
      <c r="I185" s="5">
        <v>0</v>
      </c>
      <c r="J185" s="5">
        <v>0</v>
      </c>
      <c r="M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ht="15.5" x14ac:dyDescent="0.35">
      <c r="C186" t="s">
        <v>14</v>
      </c>
      <c r="I186" s="5">
        <v>-5000000000</v>
      </c>
      <c r="J186" s="5">
        <v>-5000000000</v>
      </c>
      <c r="K186" s="5">
        <v>-3000000000</v>
      </c>
      <c r="L186" s="5">
        <v>0</v>
      </c>
      <c r="M186" s="5">
        <v>-2000000000</v>
      </c>
      <c r="N186" s="5">
        <v>1000000000</v>
      </c>
      <c r="O186" s="5">
        <v>-5000000000</v>
      </c>
      <c r="P186" s="5">
        <v>2000000000</v>
      </c>
      <c r="Q186" s="5">
        <v>-10000000000</v>
      </c>
      <c r="R186" s="5">
        <v>3000000000</v>
      </c>
    </row>
    <row r="187" spans="2:18" ht="15.5" x14ac:dyDescent="0.35">
      <c r="C187" t="s">
        <v>16</v>
      </c>
      <c r="I187" s="6">
        <v>-7.5</v>
      </c>
      <c r="J187" s="6">
        <v>-7.67</v>
      </c>
      <c r="K187" s="6">
        <v>-3.8</v>
      </c>
      <c r="L187" s="6">
        <v>-0.68</v>
      </c>
      <c r="M187" s="6">
        <v>-2.46</v>
      </c>
      <c r="N187" s="6">
        <v>1.07</v>
      </c>
      <c r="O187" s="6">
        <v>-7.23</v>
      </c>
      <c r="P187" s="6">
        <v>3.21</v>
      </c>
      <c r="Q187" s="6">
        <v>-14.07</v>
      </c>
      <c r="R187" s="6">
        <v>4.1900000000000004</v>
      </c>
    </row>
    <row r="189" spans="2:18" ht="15.5" x14ac:dyDescent="0.35">
      <c r="B189" t="s">
        <v>314</v>
      </c>
      <c r="C189" t="s">
        <v>315</v>
      </c>
      <c r="D189" s="5">
        <v>-815000000</v>
      </c>
      <c r="E189" s="5">
        <v>-7000000000</v>
      </c>
      <c r="F189" s="5">
        <v>-1000000000</v>
      </c>
      <c r="G189" s="5">
        <v>-2000000000</v>
      </c>
      <c r="H189" s="5">
        <v>-3000000000</v>
      </c>
      <c r="I189" s="5">
        <v>-11000000000</v>
      </c>
      <c r="J189" s="5">
        <v>-1000000000</v>
      </c>
      <c r="K189" s="5">
        <v>-3000000000</v>
      </c>
      <c r="L189" s="5">
        <v>-11000000000</v>
      </c>
      <c r="M189" s="5">
        <v>-5000000000</v>
      </c>
      <c r="N189" s="5">
        <v>-1000000000</v>
      </c>
      <c r="O189" s="5">
        <v>12000000000</v>
      </c>
      <c r="P189" s="5">
        <v>2000000000</v>
      </c>
      <c r="Q189" s="5">
        <v>9000000000</v>
      </c>
    </row>
    <row r="190" spans="2:18" ht="15.5" x14ac:dyDescent="0.35">
      <c r="C190" t="s">
        <v>316</v>
      </c>
      <c r="H190" s="5">
        <v>-11000000000</v>
      </c>
      <c r="I190" s="5">
        <v>-11000000000</v>
      </c>
      <c r="J190" s="5">
        <v>-1000000000</v>
      </c>
      <c r="K190" s="5">
        <v>-3000000000</v>
      </c>
      <c r="L190" s="5">
        <v>-11000000000</v>
      </c>
      <c r="M190" s="5">
        <v>-5000000000</v>
      </c>
      <c r="N190" s="5">
        <v>-1000000000</v>
      </c>
      <c r="O190" s="5">
        <v>12000000000</v>
      </c>
      <c r="P190" s="5">
        <v>2000000000</v>
      </c>
      <c r="Q190" s="5">
        <v>9000000000</v>
      </c>
    </row>
    <row r="191" spans="2:18" ht="15.5" x14ac:dyDescent="0.35">
      <c r="C191" t="s">
        <v>56</v>
      </c>
      <c r="D191" s="6">
        <v>-1.19</v>
      </c>
      <c r="E191" s="6">
        <v>-9.9600000000000009</v>
      </c>
      <c r="F191" s="6">
        <v>-1.76</v>
      </c>
      <c r="G191" s="6">
        <v>-2.81</v>
      </c>
      <c r="H191" s="6">
        <v>-4.75</v>
      </c>
      <c r="I191" s="6">
        <v>-16.23</v>
      </c>
      <c r="J191" s="6">
        <v>-2.13</v>
      </c>
      <c r="K191" s="6">
        <v>-4.75</v>
      </c>
      <c r="L191" s="6">
        <v>-16.440000000000001</v>
      </c>
      <c r="M191" s="6">
        <v>-6.76</v>
      </c>
      <c r="N191" s="6">
        <v>-1.83</v>
      </c>
      <c r="O191" s="6">
        <v>17.27</v>
      </c>
      <c r="P191" s="6">
        <v>2.4</v>
      </c>
      <c r="Q191" s="6">
        <v>12.65</v>
      </c>
    </row>
    <row r="192" spans="2:18" ht="15.5" x14ac:dyDescent="0.35">
      <c r="C192" t="s">
        <v>319</v>
      </c>
      <c r="H192" s="6">
        <v>-15.73</v>
      </c>
      <c r="I192" s="6">
        <v>-16.23</v>
      </c>
      <c r="J192" s="6">
        <v>-2.13</v>
      </c>
      <c r="K192" s="6">
        <v>-4.75</v>
      </c>
      <c r="L192" s="6">
        <v>-16.440000000000001</v>
      </c>
      <c r="M192" s="6">
        <v>-6.76</v>
      </c>
      <c r="N192" s="6">
        <v>-1.83</v>
      </c>
      <c r="O192" s="6">
        <v>17.27</v>
      </c>
      <c r="P192" s="6">
        <v>2.4</v>
      </c>
      <c r="Q192" s="6">
        <v>12.65</v>
      </c>
    </row>
    <row r="193" spans="3:17" ht="15.5" x14ac:dyDescent="0.35">
      <c r="C193" t="s">
        <v>322</v>
      </c>
      <c r="D193" s="5">
        <v>1000000000</v>
      </c>
      <c r="E193" s="5">
        <v>2000000000</v>
      </c>
      <c r="F193" s="5">
        <v>2000000000</v>
      </c>
      <c r="G193" s="5">
        <v>592000000</v>
      </c>
      <c r="H193" s="5">
        <v>5000000000</v>
      </c>
      <c r="I193" s="5">
        <v>8000000000</v>
      </c>
      <c r="J193" s="5">
        <v>6000000000</v>
      </c>
      <c r="L193" s="5">
        <v>2000000000</v>
      </c>
      <c r="M193" s="5">
        <v>2000000000</v>
      </c>
      <c r="N193" s="5">
        <v>3000000000</v>
      </c>
      <c r="O193" s="5">
        <v>4000000000</v>
      </c>
      <c r="P193" s="5">
        <v>4000000000</v>
      </c>
      <c r="Q193" s="5">
        <v>4000000000</v>
      </c>
    </row>
    <row r="194" spans="3:17" ht="15.5" x14ac:dyDescent="0.35">
      <c r="C194" t="s">
        <v>323</v>
      </c>
      <c r="H194" s="5">
        <v>6000000000</v>
      </c>
      <c r="I194" s="5">
        <v>8000000000</v>
      </c>
      <c r="J194" s="5">
        <v>6000000000</v>
      </c>
      <c r="L194" s="5">
        <v>2000000000</v>
      </c>
      <c r="M194" s="5">
        <v>2000000000</v>
      </c>
      <c r="N194" s="5">
        <v>3000000000</v>
      </c>
      <c r="O194" s="5">
        <v>4000000000</v>
      </c>
      <c r="P194" s="5">
        <v>4000000000</v>
      </c>
      <c r="Q194" s="5">
        <v>4000000000</v>
      </c>
    </row>
    <row r="195" spans="3:17" ht="15.5" x14ac:dyDescent="0.35">
      <c r="C195" t="s">
        <v>327</v>
      </c>
      <c r="I195" s="6">
        <v>-25.71</v>
      </c>
    </row>
    <row r="196" spans="3:17" ht="15.5" x14ac:dyDescent="0.35">
      <c r="C196" t="s">
        <v>328</v>
      </c>
      <c r="I196" s="6">
        <v>-7.76</v>
      </c>
    </row>
    <row r="197" spans="3:17" ht="15.5" x14ac:dyDescent="0.35">
      <c r="C197" t="s">
        <v>329</v>
      </c>
      <c r="I197" s="6">
        <v>7.49</v>
      </c>
    </row>
    <row r="198" spans="3:17" ht="15.5" x14ac:dyDescent="0.35">
      <c r="C198" t="s">
        <v>330</v>
      </c>
      <c r="I198" s="6">
        <v>-0.12890000000000001</v>
      </c>
    </row>
    <row r="199" spans="3:17" ht="15.5" x14ac:dyDescent="0.35">
      <c r="C199" t="s">
        <v>331</v>
      </c>
      <c r="I199" s="6">
        <v>13.83</v>
      </c>
    </row>
    <row r="200" spans="3:17" ht="15.5" x14ac:dyDescent="0.35">
      <c r="C200" t="s">
        <v>332</v>
      </c>
      <c r="I200" s="6">
        <v>3.29</v>
      </c>
    </row>
    <row r="201" spans="3:17" ht="15.5" x14ac:dyDescent="0.35">
      <c r="C201" t="s">
        <v>333</v>
      </c>
      <c r="I201" s="6">
        <v>-18.73</v>
      </c>
    </row>
    <row r="202" spans="3:17" ht="15.5" x14ac:dyDescent="0.35">
      <c r="C202" t="s">
        <v>334</v>
      </c>
      <c r="I202" s="6">
        <v>-18.72</v>
      </c>
    </row>
    <row r="203" spans="3:17" ht="15.5" x14ac:dyDescent="0.35">
      <c r="C203" t="s">
        <v>335</v>
      </c>
      <c r="I203" s="6">
        <v>-10.97</v>
      </c>
    </row>
    <row r="204" spans="3:17" ht="15.5" x14ac:dyDescent="0.35">
      <c r="C204" t="s">
        <v>336</v>
      </c>
      <c r="I204" s="6">
        <v>-11.73</v>
      </c>
    </row>
    <row r="205" spans="3:17" ht="15.5" x14ac:dyDescent="0.35">
      <c r="C205" t="s">
        <v>339</v>
      </c>
      <c r="I205" s="6">
        <v>-15.73</v>
      </c>
    </row>
    <row r="206" spans="3:17" ht="15.5" x14ac:dyDescent="0.35">
      <c r="C206" t="s">
        <v>340</v>
      </c>
      <c r="I206" s="6">
        <v>-4.75</v>
      </c>
    </row>
    <row r="207" spans="3:17" ht="15.5" x14ac:dyDescent="0.35">
      <c r="C207" t="s">
        <v>341</v>
      </c>
      <c r="I207" s="6">
        <v>8.82</v>
      </c>
    </row>
    <row r="208" spans="3:17" ht="15.5" x14ac:dyDescent="0.35">
      <c r="C208" t="s">
        <v>342</v>
      </c>
      <c r="D208" s="6">
        <v>0.12</v>
      </c>
    </row>
    <row r="209" spans="3:9" ht="15.5" x14ac:dyDescent="0.35">
      <c r="C209" t="s">
        <v>343</v>
      </c>
      <c r="I209" s="6">
        <v>37.090000000000003</v>
      </c>
    </row>
    <row r="210" spans="3:9" ht="15.5" x14ac:dyDescent="0.35">
      <c r="C210" t="s">
        <v>344</v>
      </c>
      <c r="I210" s="6">
        <v>-6.52</v>
      </c>
    </row>
    <row r="211" spans="3:9" ht="15.5" x14ac:dyDescent="0.35">
      <c r="C211" t="s">
        <v>349</v>
      </c>
      <c r="D211" s="6">
        <v>0.12</v>
      </c>
    </row>
    <row r="212" spans="3:9" ht="15.5" x14ac:dyDescent="0.35">
      <c r="C212" t="s">
        <v>351</v>
      </c>
      <c r="D212" s="6">
        <v>1.17</v>
      </c>
    </row>
    <row r="213" spans="3:9" ht="15.5" x14ac:dyDescent="0.35">
      <c r="C213" t="s">
        <v>12</v>
      </c>
      <c r="D213" s="5">
        <v>-1000000000</v>
      </c>
    </row>
    <row r="214" spans="3:9" ht="15.5" x14ac:dyDescent="0.35">
      <c r="C214" t="s">
        <v>353</v>
      </c>
      <c r="I214" s="6">
        <v>8.5399999999999991</v>
      </c>
    </row>
    <row r="215" spans="3:9" ht="15.5" x14ac:dyDescent="0.35">
      <c r="C215" t="s">
        <v>354</v>
      </c>
      <c r="I215" s="6">
        <v>-0.36109999999999998</v>
      </c>
    </row>
    <row r="216" spans="3:9" ht="15.5" x14ac:dyDescent="0.35">
      <c r="C216" t="s">
        <v>355</v>
      </c>
      <c r="I216" s="6">
        <v>-0.42399999999999999</v>
      </c>
    </row>
    <row r="217" spans="3:9" ht="15.5" x14ac:dyDescent="0.35">
      <c r="C217" t="s">
        <v>356</v>
      </c>
      <c r="I217" s="6">
        <v>-0.25280000000000002</v>
      </c>
    </row>
    <row r="218" spans="3:9" ht="15.5" x14ac:dyDescent="0.35">
      <c r="C218" t="s">
        <v>357</v>
      </c>
      <c r="I218" s="6">
        <v>-0.28110000000000002</v>
      </c>
    </row>
    <row r="219" spans="3:9" ht="15.5" x14ac:dyDescent="0.35">
      <c r="C219" t="s">
        <v>358</v>
      </c>
      <c r="D219" s="6">
        <v>308.2</v>
      </c>
    </row>
    <row r="220" spans="3:9" ht="15.5" x14ac:dyDescent="0.35">
      <c r="C220" t="s">
        <v>363</v>
      </c>
      <c r="I220" s="6">
        <v>0.2</v>
      </c>
    </row>
    <row r="221" spans="3:9" ht="15.5" x14ac:dyDescent="0.35">
      <c r="C221" t="s">
        <v>52</v>
      </c>
      <c r="I221" s="5">
        <v>84000000000</v>
      </c>
    </row>
    <row r="222" spans="3:9" ht="15.5" x14ac:dyDescent="0.35">
      <c r="C222" t="s">
        <v>365</v>
      </c>
      <c r="I222" s="5">
        <v>85000000000</v>
      </c>
    </row>
    <row r="223" spans="3:9" ht="15.5" x14ac:dyDescent="0.35">
      <c r="C223" t="s">
        <v>366</v>
      </c>
      <c r="I223" s="5">
        <v>687270000</v>
      </c>
    </row>
    <row r="224" spans="3:9" ht="15.5" x14ac:dyDescent="0.35">
      <c r="C224" t="s">
        <v>367</v>
      </c>
      <c r="I224" s="6">
        <v>0.59420000000000006</v>
      </c>
    </row>
    <row r="225" spans="3:9" ht="15.5" x14ac:dyDescent="0.35">
      <c r="C225" t="s">
        <v>369</v>
      </c>
      <c r="D225" s="6">
        <v>-0.87970000000000004</v>
      </c>
    </row>
    <row r="226" spans="3:9" ht="15.5" x14ac:dyDescent="0.35">
      <c r="C226" t="s">
        <v>370</v>
      </c>
      <c r="D226" s="6">
        <v>-0.61080000000000001</v>
      </c>
    </row>
    <row r="227" spans="3:9" ht="15.5" x14ac:dyDescent="0.35">
      <c r="C227" t="s">
        <v>371</v>
      </c>
      <c r="D227" s="6">
        <v>-0.56710000000000005</v>
      </c>
    </row>
    <row r="228" spans="3:9" ht="15.5" x14ac:dyDescent="0.35">
      <c r="C228" t="s">
        <v>373</v>
      </c>
      <c r="D228" s="6">
        <v>0.29659999999999997</v>
      </c>
    </row>
    <row r="229" spans="3:9" ht="15.5" x14ac:dyDescent="0.35">
      <c r="C229" t="s">
        <v>374</v>
      </c>
      <c r="I229" s="6">
        <v>0.25</v>
      </c>
    </row>
    <row r="230" spans="3:9" ht="15.5" x14ac:dyDescent="0.35">
      <c r="C230" t="s">
        <v>375</v>
      </c>
      <c r="I230" t="s">
        <v>1680</v>
      </c>
    </row>
    <row r="231" spans="3:9" ht="15.5" x14ac:dyDescent="0.35">
      <c r="C231" t="s">
        <v>377</v>
      </c>
      <c r="I231" s="5">
        <v>3</v>
      </c>
    </row>
    <row r="232" spans="3:9" ht="15.5" x14ac:dyDescent="0.35">
      <c r="C232" t="s">
        <v>378</v>
      </c>
      <c r="I232" s="6">
        <v>0.18</v>
      </c>
    </row>
    <row r="233" spans="3:9" ht="15.5" x14ac:dyDescent="0.35">
      <c r="C233" t="s">
        <v>379</v>
      </c>
      <c r="I233" s="6">
        <v>7.0000000000000007E-2</v>
      </c>
    </row>
    <row r="234" spans="3:9" ht="15.5" x14ac:dyDescent="0.35">
      <c r="C234" t="s">
        <v>381</v>
      </c>
      <c r="I234" s="6">
        <v>0.28000000000000003</v>
      </c>
    </row>
    <row r="235" spans="3:9" ht="15.5" x14ac:dyDescent="0.35">
      <c r="C235" t="s">
        <v>382</v>
      </c>
      <c r="I235" s="6">
        <v>0.11</v>
      </c>
    </row>
    <row r="236" spans="3:9" ht="15.5" x14ac:dyDescent="0.35">
      <c r="C236" t="s">
        <v>383</v>
      </c>
      <c r="I236" s="6">
        <v>0.2</v>
      </c>
    </row>
    <row r="237" spans="3:9" ht="15.5" x14ac:dyDescent="0.35">
      <c r="C237" t="s">
        <v>384</v>
      </c>
      <c r="I237" s="6">
        <v>0.01</v>
      </c>
    </row>
    <row r="238" spans="3:9" ht="15.5" x14ac:dyDescent="0.35">
      <c r="C238" t="s">
        <v>385</v>
      </c>
      <c r="I238" s="5">
        <v>6000000000</v>
      </c>
    </row>
    <row r="239" spans="3:9" ht="15.5" x14ac:dyDescent="0.35">
      <c r="C239" t="s">
        <v>387</v>
      </c>
      <c r="I239" s="5">
        <v>-8000000000</v>
      </c>
    </row>
    <row r="240" spans="3:9" ht="15.5" x14ac:dyDescent="0.35">
      <c r="C240" t="s">
        <v>388</v>
      </c>
      <c r="I240" s="5">
        <v>-11000000000</v>
      </c>
    </row>
    <row r="241" spans="3:9" ht="15.5" x14ac:dyDescent="0.35">
      <c r="C241" t="s">
        <v>389</v>
      </c>
      <c r="D241" s="5">
        <v>0</v>
      </c>
    </row>
    <row r="242" spans="3:9" ht="15.5" x14ac:dyDescent="0.35">
      <c r="C242" t="s">
        <v>390</v>
      </c>
      <c r="D242" s="5">
        <v>30000000000</v>
      </c>
    </row>
    <row r="243" spans="3:9" ht="15.5" x14ac:dyDescent="0.35">
      <c r="C243" t="s">
        <v>391</v>
      </c>
      <c r="D243" s="5">
        <v>3000000000</v>
      </c>
    </row>
    <row r="244" spans="3:9" ht="15.5" x14ac:dyDescent="0.35">
      <c r="C244" t="s">
        <v>298</v>
      </c>
      <c r="I244" s="5">
        <v>25000000000</v>
      </c>
    </row>
    <row r="245" spans="3:9" ht="15.5" x14ac:dyDescent="0.35">
      <c r="C245" t="s">
        <v>392</v>
      </c>
      <c r="I245" s="5">
        <v>27000000000</v>
      </c>
    </row>
    <row r="246" spans="3:9" ht="15.5" x14ac:dyDescent="0.35">
      <c r="C246" t="s">
        <v>393</v>
      </c>
      <c r="I246" s="5">
        <v>-4000000000</v>
      </c>
    </row>
    <row r="247" spans="3:9" ht="15.5" x14ac:dyDescent="0.35">
      <c r="C247" t="s">
        <v>394</v>
      </c>
      <c r="I247" s="5">
        <v>7000000000</v>
      </c>
    </row>
    <row r="248" spans="3:9" ht="15.5" x14ac:dyDescent="0.35">
      <c r="C248" t="s">
        <v>395</v>
      </c>
      <c r="I248" s="5">
        <v>-6000000000</v>
      </c>
    </row>
    <row r="249" spans="3:9" ht="15.5" x14ac:dyDescent="0.35">
      <c r="C249" t="s">
        <v>396</v>
      </c>
      <c r="I249" s="5">
        <v>0</v>
      </c>
    </row>
    <row r="250" spans="3:9" ht="15.5" x14ac:dyDescent="0.35">
      <c r="C250" t="s">
        <v>397</v>
      </c>
      <c r="I250" s="5">
        <v>-4000000000</v>
      </c>
    </row>
  </sheetData>
  <pageMargins left="0.7" right="0.7" top="0.75" bottom="0.75" header="0.3" footer="0.3"/>
  <ignoredErrors>
    <ignoredError sqref="A1:R25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1682</v>
      </c>
      <c r="D2" s="2" vm="425">
        <f ca="1">IFERROR(_xlfn.STOCKHISTORY("XIDX:" &amp; $C$1, D3, , 0, 0, 1), "Libur")</f>
        <v>456</v>
      </c>
      <c r="H2" s="2" vm="425">
        <f ca="1">IFERROR(INDEX(D2:G2,COUNT(D2:G2)),"")</f>
        <v>456</v>
      </c>
      <c r="I2" s="2" vm="426">
        <f t="shared" ref="I2:Z2" ca="1" si="0">IFERROR(_xlfn.STOCKHISTORY("XIDX:" &amp; $C$1, I1, , 0, 0, 1), "Libur")</f>
        <v>670</v>
      </c>
      <c r="J2" s="2" vm="427">
        <f t="shared" ca="1" si="0"/>
        <v>111</v>
      </c>
      <c r="K2" s="2" vm="343">
        <f t="shared" ca="1" si="0"/>
        <v>60</v>
      </c>
      <c r="L2" s="2" vm="371">
        <f t="shared" ca="1" si="0"/>
        <v>53</v>
      </c>
      <c r="M2" s="2" vm="71">
        <f t="shared" ca="1" si="0"/>
        <v>50</v>
      </c>
      <c r="N2" s="2" vm="71">
        <f t="shared" ca="1" si="0"/>
        <v>50</v>
      </c>
      <c r="O2" s="2" vm="71">
        <f t="shared" ca="1" si="0"/>
        <v>50</v>
      </c>
      <c r="P2" s="2" vm="71">
        <f t="shared" ca="1" si="0"/>
        <v>50</v>
      </c>
      <c r="Q2" s="2" vm="71">
        <f t="shared" ca="1" si="0"/>
        <v>50</v>
      </c>
      <c r="R2" s="2" vm="71">
        <f t="shared" ca="1" si="0"/>
        <v>50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71">
        <f t="shared" ca="1" si="0"/>
        <v>50</v>
      </c>
      <c r="W2" s="2" vm="428">
        <f t="shared" ca="1" si="0"/>
        <v>78</v>
      </c>
      <c r="X2" s="2" vm="403">
        <f t="shared" ca="1" si="0"/>
        <v>71</v>
      </c>
      <c r="Y2" s="2" vm="429">
        <f t="shared" ca="1" si="0"/>
        <v>122.1429</v>
      </c>
      <c r="Z2" s="2" vm="430">
        <f t="shared" ca="1" si="0"/>
        <v>45.238100000000003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1549301627000</v>
      </c>
      <c r="H4" s="2">
        <f>IFERROR(SUM(D4:G4)*(4/MAX(1,COUNT(D4:G4))),"")</f>
        <v>6197206508000</v>
      </c>
      <c r="I4" s="2">
        <f t="shared" ref="I4:Z4" si="1">IFERROR(INDEX(I51:I500,MATCH($C$4,$C$51:$C$500,0)),"")</f>
        <v>6392755815000</v>
      </c>
      <c r="J4" s="2">
        <f t="shared" si="1"/>
        <v>6031956702000</v>
      </c>
      <c r="K4" s="2">
        <f t="shared" si="1"/>
        <v>7372668455000</v>
      </c>
      <c r="L4" s="2">
        <f t="shared" si="1"/>
        <v>406824600</v>
      </c>
      <c r="M4" s="2">
        <f t="shared" si="1"/>
        <v>322738740</v>
      </c>
      <c r="N4" s="2">
        <f t="shared" si="1"/>
        <v>303195141</v>
      </c>
      <c r="O4" s="2">
        <f t="shared" si="1"/>
        <v>344647459</v>
      </c>
      <c r="P4" s="2">
        <f t="shared" si="1"/>
        <v>276097099</v>
      </c>
      <c r="Q4" s="2">
        <f t="shared" si="1"/>
        <v>242790874</v>
      </c>
      <c r="R4" s="2">
        <f t="shared" si="1"/>
        <v>259095490</v>
      </c>
      <c r="S4" s="2">
        <f t="shared" si="1"/>
        <v>240123973</v>
      </c>
      <c r="T4" s="2">
        <f t="shared" si="1"/>
        <v>234664122</v>
      </c>
      <c r="U4" s="2">
        <f t="shared" si="1"/>
        <v>222028647</v>
      </c>
      <c r="V4" s="2">
        <f t="shared" si="1"/>
        <v>334997337</v>
      </c>
      <c r="W4" s="2">
        <f t="shared" si="1"/>
        <v>283366897</v>
      </c>
      <c r="X4" s="2">
        <f t="shared" si="1"/>
        <v>230086146</v>
      </c>
      <c r="Y4" s="2">
        <f t="shared" si="1"/>
        <v>201466055</v>
      </c>
      <c r="Z4" s="2">
        <f t="shared" si="1"/>
        <v>220108283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92717138000</v>
      </c>
      <c r="H5" s="2">
        <f>IFERROR(SUM(D5:G5)*(4/MAX(1,COUNT(D5:G5))),"")</f>
        <v>370868552000</v>
      </c>
      <c r="I5" s="2">
        <f t="shared" ref="I5:Z5" si="2">IFERROR(INDEX(I51:I500,MATCH($C$5,$C$51:$C$500,0)),"")</f>
        <v>4291575697000</v>
      </c>
      <c r="J5" s="2">
        <f t="shared" si="2"/>
        <v>60370046000</v>
      </c>
      <c r="K5" s="2">
        <f t="shared" si="2"/>
        <v>69056991000</v>
      </c>
      <c r="L5" s="2">
        <f t="shared" si="2"/>
        <v>-16806626</v>
      </c>
      <c r="M5" s="2">
        <f t="shared" si="2"/>
        <v>1466252</v>
      </c>
      <c r="N5" s="2">
        <f t="shared" si="2"/>
        <v>2324553</v>
      </c>
      <c r="O5" s="2">
        <f t="shared" si="2"/>
        <v>3449993</v>
      </c>
      <c r="P5" s="2">
        <f t="shared" si="2"/>
        <v>3241917</v>
      </c>
      <c r="Q5" s="2">
        <f t="shared" si="2"/>
        <v>2414131</v>
      </c>
      <c r="R5" s="2">
        <f t="shared" si="2"/>
        <v>347774</v>
      </c>
      <c r="S5" s="2">
        <f t="shared" si="2"/>
        <v>1122632</v>
      </c>
      <c r="T5" s="2">
        <f t="shared" si="2"/>
        <v>356705</v>
      </c>
      <c r="U5" s="2">
        <f t="shared" si="2"/>
        <v>-50664031</v>
      </c>
      <c r="V5" s="2">
        <f t="shared" si="2"/>
        <v>-39881717</v>
      </c>
      <c r="W5" s="2">
        <f t="shared" si="2"/>
        <v>-23994845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7892427755000</v>
      </c>
      <c r="H6" s="2">
        <f>IFERROR(INDEX(D6:G6,COUNT(D6:G6)),"")</f>
        <v>7892427755000</v>
      </c>
      <c r="I6" s="2">
        <f t="shared" ref="I6:Z6" si="3">IFERROR(INDEX(I51:I500,MATCH($C$6,$C$51:$C$500,0)),"")</f>
        <v>8591133274000</v>
      </c>
      <c r="J6" s="2">
        <f t="shared" si="3"/>
        <v>3038716941000</v>
      </c>
      <c r="K6" s="2">
        <f t="shared" si="3"/>
        <v>3289314890000</v>
      </c>
      <c r="L6" s="2">
        <f t="shared" si="3"/>
        <v>254108245</v>
      </c>
      <c r="M6" s="2">
        <f t="shared" si="3"/>
        <v>270852713</v>
      </c>
      <c r="N6" s="2">
        <f t="shared" si="3"/>
        <v>269400278</v>
      </c>
      <c r="O6" s="2">
        <f t="shared" si="3"/>
        <v>234263034</v>
      </c>
      <c r="P6" s="2">
        <f t="shared" si="3"/>
        <v>230804136</v>
      </c>
      <c r="Q6" s="2">
        <f t="shared" si="3"/>
        <v>227552534</v>
      </c>
      <c r="R6" s="2">
        <f t="shared" si="3"/>
        <v>225129671</v>
      </c>
      <c r="S6" s="2">
        <f t="shared" si="3"/>
        <v>224756424</v>
      </c>
      <c r="T6" s="2">
        <f t="shared" si="3"/>
        <v>222406539</v>
      </c>
      <c r="U6" s="2">
        <f t="shared" si="3"/>
        <v>222107938</v>
      </c>
      <c r="V6" s="2">
        <f t="shared" si="3"/>
        <v>273572376</v>
      </c>
      <c r="W6" s="2">
        <f t="shared" si="3"/>
        <v>313770212</v>
      </c>
      <c r="X6" s="2">
        <f t="shared" si="3"/>
        <v>337815955</v>
      </c>
      <c r="Y6" s="2">
        <f t="shared" si="3"/>
        <v>274768380</v>
      </c>
      <c r="Z6" s="2">
        <f t="shared" si="3"/>
        <v>277941382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40.69</v>
      </c>
      <c r="H7" s="3">
        <f>IFERROR(INDEX(D7:G7,COUNT(D7:G7)),"")</f>
        <v>40.69</v>
      </c>
      <c r="I7" s="3">
        <f t="shared" ref="I7:Z7" si="4">IFERROR(INDEX(I51:I500,MATCH($C$7,$C$51:$C$500,0))/1000000000,"")</f>
        <v>40.69</v>
      </c>
      <c r="J7" s="3">
        <f t="shared" si="4"/>
        <v>21.85</v>
      </c>
      <c r="K7" s="3">
        <f t="shared" si="4"/>
        <v>21.85</v>
      </c>
      <c r="L7" s="3">
        <f t="shared" si="4"/>
        <v>21.85</v>
      </c>
      <c r="M7" s="3">
        <f t="shared" si="4"/>
        <v>21.85</v>
      </c>
      <c r="N7" s="3">
        <f t="shared" si="4"/>
        <v>21.85</v>
      </c>
      <c r="O7" s="3">
        <f t="shared" si="4"/>
        <v>21.85</v>
      </c>
      <c r="P7" s="3">
        <f t="shared" si="4"/>
        <v>21.85</v>
      </c>
      <c r="Q7" s="3">
        <f t="shared" si="4"/>
        <v>21.85</v>
      </c>
      <c r="R7" s="3">
        <f t="shared" si="4"/>
        <v>21.85</v>
      </c>
      <c r="S7" s="3">
        <f t="shared" si="4"/>
        <v>21.85</v>
      </c>
      <c r="T7" s="3">
        <f t="shared" si="4"/>
        <v>21.85</v>
      </c>
      <c r="U7" s="3">
        <f t="shared" si="4"/>
        <v>21.85</v>
      </c>
      <c r="V7" s="3">
        <f t="shared" si="4"/>
        <v>21.85</v>
      </c>
      <c r="W7" s="3">
        <f t="shared" si="4"/>
        <v>21.85</v>
      </c>
      <c r="X7" s="3">
        <f t="shared" si="4"/>
        <v>21.85</v>
      </c>
      <c r="Y7" s="3">
        <f t="shared" si="4"/>
        <v>15.61</v>
      </c>
      <c r="Z7" s="3">
        <f t="shared" si="4"/>
        <v>15.61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-107000000000</v>
      </c>
      <c r="H8" s="2">
        <f>IFERROR(INDEX(D8:G8,COUNT(D8:G8)),"")</f>
        <v>-107000000000</v>
      </c>
      <c r="I8" s="2">
        <f t="shared" ref="I8:Z8" si="5">IFERROR(INDEX(I51:I500,MATCH($C$8,$C$51:$C$500,0)),"")</f>
        <v>-133000000000</v>
      </c>
      <c r="J8" s="2">
        <f t="shared" si="5"/>
        <v>-823000000000</v>
      </c>
      <c r="K8" s="2">
        <f t="shared" si="5"/>
        <v>923000000000</v>
      </c>
      <c r="L8" s="2">
        <f t="shared" si="5"/>
        <v>-4000000000</v>
      </c>
      <c r="M8" s="2">
        <f t="shared" si="5"/>
        <v>736000000000</v>
      </c>
      <c r="N8" s="2">
        <f t="shared" si="5"/>
        <v>102000000000</v>
      </c>
      <c r="O8" s="2">
        <f t="shared" si="5"/>
        <v>-763000000000</v>
      </c>
      <c r="P8" s="2">
        <f t="shared" si="5"/>
        <v>-15000000000</v>
      </c>
      <c r="Q8" s="2">
        <f t="shared" si="5"/>
        <v>-109000000000</v>
      </c>
      <c r="R8" s="2">
        <f t="shared" si="5"/>
        <v>55000000000</v>
      </c>
      <c r="S8" s="2">
        <f t="shared" si="5"/>
        <v>159000000000</v>
      </c>
      <c r="T8" s="2">
        <f t="shared" si="5"/>
        <v>186000000000</v>
      </c>
      <c r="U8" s="2">
        <f t="shared" si="5"/>
        <v>-81000000000</v>
      </c>
      <c r="V8" s="2">
        <f t="shared" si="5"/>
        <v>-131000000000</v>
      </c>
      <c r="W8" s="2">
        <f t="shared" si="5"/>
        <v>643000000000</v>
      </c>
      <c r="X8" s="2">
        <f t="shared" si="5"/>
        <v>159000000000</v>
      </c>
      <c r="Y8" s="2">
        <f t="shared" si="5"/>
        <v>382000000000</v>
      </c>
      <c r="Z8" s="2">
        <f t="shared" si="5"/>
        <v>374000000000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-2.63</v>
      </c>
      <c r="H9" s="3">
        <f>IFERROR(INDEX(D9:G9,COUNT(D9:G9)),"")</f>
        <v>-2.63</v>
      </c>
      <c r="I9" s="3">
        <f t="shared" ref="I9:Z9" si="6">IFERROR(INDEX(I51:I500,MATCH($C$9,$C$51:$C$500,0)),"")</f>
        <v>-3.26</v>
      </c>
      <c r="J9" s="3">
        <f t="shared" si="6"/>
        <v>-37.65</v>
      </c>
      <c r="K9" s="3">
        <f t="shared" si="6"/>
        <v>42.24</v>
      </c>
      <c r="L9" s="3">
        <f t="shared" si="6"/>
        <v>-0.2</v>
      </c>
      <c r="M9" s="3">
        <f t="shared" si="6"/>
        <v>33.67</v>
      </c>
      <c r="N9" s="3">
        <f t="shared" si="6"/>
        <v>4.67</v>
      </c>
      <c r="O9" s="3">
        <f t="shared" si="6"/>
        <v>-34.93</v>
      </c>
      <c r="P9" s="3">
        <f t="shared" si="6"/>
        <v>-0.68</v>
      </c>
      <c r="Q9" s="3">
        <f t="shared" si="6"/>
        <v>-4.9800000000000004</v>
      </c>
      <c r="R9" s="3">
        <f t="shared" si="6"/>
        <v>2.52</v>
      </c>
      <c r="S9" s="3">
        <f t="shared" si="6"/>
        <v>7.26</v>
      </c>
      <c r="T9" s="3">
        <f t="shared" si="6"/>
        <v>8.5299999999999994</v>
      </c>
      <c r="U9" s="3">
        <f t="shared" si="6"/>
        <v>-3.71</v>
      </c>
      <c r="V9" s="3">
        <f t="shared" si="6"/>
        <v>-6.01</v>
      </c>
      <c r="W9" s="3">
        <f t="shared" si="6"/>
        <v>29.42</v>
      </c>
      <c r="X9" s="3">
        <f t="shared" si="6"/>
        <v>7.28</v>
      </c>
      <c r="Y9" s="3">
        <f t="shared" si="6"/>
        <v>24.47</v>
      </c>
      <c r="Z9" s="3">
        <f t="shared" si="6"/>
        <v>23.94</v>
      </c>
    </row>
    <row r="10" spans="1:26" ht="15.5" x14ac:dyDescent="0.35">
      <c r="C10" t="s">
        <v>17</v>
      </c>
      <c r="D10" s="3">
        <f ca="1">IFERROR(IF(D9=0,"",D2/D9),"")</f>
        <v>-173.38403041825094</v>
      </c>
      <c r="I10" s="3">
        <f t="shared" ref="I10:Z10" ca="1" si="7">IFERROR(IF(I9=0,"",I2/I9),"")</f>
        <v>-205.52147239263806</v>
      </c>
      <c r="J10" s="3">
        <f t="shared" ca="1" si="7"/>
        <v>-2.9482071713147411</v>
      </c>
      <c r="K10" s="3">
        <f t="shared" ca="1" si="7"/>
        <v>1.4204545454545454</v>
      </c>
      <c r="L10" s="3">
        <f t="shared" ca="1" si="7"/>
        <v>-265</v>
      </c>
      <c r="M10" s="3">
        <f t="shared" ca="1" si="7"/>
        <v>1.485001485001485</v>
      </c>
      <c r="N10" s="3">
        <f t="shared" ca="1" si="7"/>
        <v>10.706638115631693</v>
      </c>
      <c r="O10" s="3">
        <f t="shared" ca="1" si="7"/>
        <v>-1.4314342971657601</v>
      </c>
      <c r="P10" s="3">
        <f t="shared" ca="1" si="7"/>
        <v>-73.529411764705884</v>
      </c>
      <c r="Q10" s="3">
        <f t="shared" ca="1" si="7"/>
        <v>-10.04016064257028</v>
      </c>
      <c r="R10" s="3">
        <f t="shared" ca="1" si="7"/>
        <v>19.841269841269842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-8.3194675540765388</v>
      </c>
      <c r="W10" s="3">
        <f t="shared" ca="1" si="7"/>
        <v>2.6512576478585994</v>
      </c>
      <c r="X10" s="3">
        <f t="shared" ca="1" si="7"/>
        <v>9.7527472527472518</v>
      </c>
      <c r="Y10" s="3">
        <f t="shared" ca="1" si="7"/>
        <v>4.9915365753984471</v>
      </c>
      <c r="Z10" s="3">
        <f t="shared" ca="1" si="7"/>
        <v>1.8896449456975772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486824326000</v>
      </c>
      <c r="H11" s="2">
        <f>IFERROR(INDEX(D11:G11,COUNT(D11:G11)),"")</f>
        <v>486824326000</v>
      </c>
      <c r="I11" s="2">
        <f t="shared" ref="I11:Z11" si="8">IFERROR(INDEX(I51:I500,MATCH($C$11,$C$51:$C$500,0)),"")</f>
        <v>1590630399000</v>
      </c>
      <c r="J11" s="2">
        <f t="shared" si="8"/>
        <v>346530081000</v>
      </c>
      <c r="K11" s="2">
        <f t="shared" si="8"/>
        <v>386856009000</v>
      </c>
      <c r="L11" s="2">
        <f t="shared" si="8"/>
        <v>19318721</v>
      </c>
      <c r="M11" s="2">
        <f t="shared" si="8"/>
        <v>21969323</v>
      </c>
      <c r="N11" s="2">
        <f t="shared" si="8"/>
        <v>18795210</v>
      </c>
      <c r="O11" s="2">
        <f t="shared" si="8"/>
        <v>26509407</v>
      </c>
      <c r="P11" s="2">
        <f t="shared" si="8"/>
        <v>6265488</v>
      </c>
      <c r="Q11" s="2">
        <f t="shared" si="8"/>
        <v>10672333</v>
      </c>
      <c r="R11" s="2">
        <f t="shared" si="8"/>
        <v>21711366</v>
      </c>
      <c r="S11" s="2">
        <f t="shared" si="8"/>
        <v>16361961</v>
      </c>
      <c r="T11" s="2">
        <f t="shared" si="8"/>
        <v>13596544</v>
      </c>
      <c r="U11" s="2">
        <f t="shared" si="8"/>
        <v>10444424</v>
      </c>
      <c r="V11" s="2">
        <f t="shared" si="8"/>
        <v>23609691</v>
      </c>
      <c r="W11" s="2">
        <f t="shared" si="8"/>
        <v>35754906</v>
      </c>
      <c r="X11" s="2">
        <f t="shared" si="8"/>
        <v>29878864</v>
      </c>
      <c r="Y11" s="2">
        <f t="shared" si="8"/>
        <v>23955917</v>
      </c>
      <c r="Z11" s="2">
        <f t="shared" si="8"/>
        <v>42333730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3033000000000</v>
      </c>
      <c r="H12" s="2">
        <f>IFERROR(INDEX(D12:G12,COUNT(D12:G12)),"")</f>
        <v>3033000000000</v>
      </c>
      <c r="I12" s="2">
        <f t="shared" ref="I12:Z12" si="9">IFERROR(INDEX(I51:I500,MATCH($C$12,$C$51:$C$500,0)),"")</f>
        <v>1910000000000</v>
      </c>
      <c r="J12" s="2">
        <f t="shared" si="9"/>
        <v>1324000000000</v>
      </c>
      <c r="K12" s="2">
        <f t="shared" si="9"/>
        <v>134000000000</v>
      </c>
      <c r="L12" s="2">
        <f t="shared" si="9"/>
        <v>594000000000</v>
      </c>
      <c r="M12" s="2">
        <f t="shared" si="9"/>
        <v>913000000000</v>
      </c>
      <c r="N12" s="2">
        <f t="shared" si="9"/>
        <v>1048000000000</v>
      </c>
      <c r="O12" s="2">
        <f t="shared" si="9"/>
        <v>1271000000000</v>
      </c>
      <c r="P12" s="2">
        <f t="shared" si="9"/>
        <v>125000000000</v>
      </c>
      <c r="Q12" s="2">
        <f t="shared" si="9"/>
        <v>336000000000</v>
      </c>
      <c r="R12" s="2">
        <f t="shared" si="9"/>
        <v>390000000000</v>
      </c>
      <c r="S12" s="2">
        <f t="shared" si="9"/>
        <v>498000000000</v>
      </c>
      <c r="T12" s="2">
        <f t="shared" si="9"/>
        <v>168000000000</v>
      </c>
      <c r="U12" s="2">
        <f t="shared" si="9"/>
        <v>266000000000</v>
      </c>
      <c r="V12" s="2">
        <f t="shared" si="9"/>
        <v>202000000000</v>
      </c>
      <c r="W12" s="2">
        <f t="shared" si="9"/>
        <v>-271000000000</v>
      </c>
      <c r="X12" s="2">
        <f t="shared" si="9"/>
        <v>351000000000</v>
      </c>
      <c r="Y12" s="2">
        <f t="shared" si="9"/>
        <v>1140000000000</v>
      </c>
      <c r="Z12" s="2">
        <f t="shared" si="9"/>
        <v>1582000000000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3520000000000</v>
      </c>
      <c r="H13" s="2">
        <f>IFERROR(INDEX(D13:G13,COUNT(D13:G13)),"")</f>
        <v>3520000000000</v>
      </c>
      <c r="I13" s="2">
        <f t="shared" ref="I13:Z13" si="10">IFERROR(INDEX(I51:I500,MATCH($C$13,$C$51:$C$500,0)),"")</f>
        <v>3501000000000</v>
      </c>
      <c r="J13" s="2">
        <f t="shared" si="10"/>
        <v>1670000000000</v>
      </c>
      <c r="K13" s="2">
        <f t="shared" si="10"/>
        <v>520000000000</v>
      </c>
      <c r="L13" s="2">
        <f t="shared" si="10"/>
        <v>895000000000</v>
      </c>
      <c r="M13" s="2">
        <f t="shared" si="10"/>
        <v>1227000000000</v>
      </c>
      <c r="N13" s="2">
        <f t="shared" si="10"/>
        <v>1313000000000</v>
      </c>
      <c r="O13" s="2">
        <f t="shared" si="10"/>
        <v>1640000000000</v>
      </c>
      <c r="P13" s="2">
        <f t="shared" si="10"/>
        <v>216000000000</v>
      </c>
      <c r="Q13" s="2">
        <f t="shared" si="10"/>
        <v>481000000000</v>
      </c>
      <c r="R13" s="2">
        <f t="shared" si="10"/>
        <v>681000000000</v>
      </c>
      <c r="S13" s="2">
        <f t="shared" si="10"/>
        <v>724000000000</v>
      </c>
      <c r="T13" s="2">
        <f t="shared" si="10"/>
        <v>337000000000</v>
      </c>
      <c r="U13" s="2">
        <f t="shared" si="10"/>
        <v>394000000000</v>
      </c>
      <c r="V13" s="2">
        <f t="shared" si="10"/>
        <v>431000000000</v>
      </c>
      <c r="W13" s="2">
        <f t="shared" si="10"/>
        <v>53000000000</v>
      </c>
      <c r="X13" s="2">
        <f t="shared" si="10"/>
        <v>620000000000</v>
      </c>
      <c r="Y13" s="2">
        <f t="shared" si="10"/>
        <v>1365000000000</v>
      </c>
      <c r="Z13" s="2">
        <f t="shared" si="10"/>
        <v>2045000000000</v>
      </c>
    </row>
    <row r="14" spans="1:26" ht="15.5" x14ac:dyDescent="0.35">
      <c r="C14" t="s">
        <v>26</v>
      </c>
      <c r="D14" s="2">
        <f>IFERROR(INDEX(D51:D500,MATCH($C$14,$C$51:$C$500,0)),"")</f>
        <v>-70173427000</v>
      </c>
      <c r="H14" s="2">
        <f>IFERROR(SUM(D14:G14)*(4/MAX(1,COUNT(D14:G14))),"")</f>
        <v>-280693708000</v>
      </c>
      <c r="I14" s="2">
        <f t="shared" ref="I14:Z14" si="11">IFERROR(INDEX(I51:I500,MATCH($C$14,$C$51:$C$500,0)),"")</f>
        <v>-258691977000</v>
      </c>
      <c r="J14" s="2">
        <f t="shared" si="11"/>
        <v>-85149412000</v>
      </c>
      <c r="K14" s="2">
        <f t="shared" si="11"/>
        <v>-159630755000</v>
      </c>
      <c r="L14" s="2">
        <f t="shared" si="11"/>
        <v>-13239801</v>
      </c>
      <c r="M14" s="2">
        <f t="shared" si="11"/>
        <v>-10743197</v>
      </c>
      <c r="N14" s="2">
        <f t="shared" si="11"/>
        <v>-10265188</v>
      </c>
      <c r="O14" s="2">
        <f t="shared" si="11"/>
        <v>-7159436</v>
      </c>
      <c r="P14" s="2">
        <f t="shared" si="11"/>
        <v>-4449378</v>
      </c>
      <c r="Q14" s="2">
        <f t="shared" si="11"/>
        <v>-5911000</v>
      </c>
      <c r="R14" s="2">
        <f t="shared" si="11"/>
        <v>-5604676</v>
      </c>
      <c r="S14" s="2">
        <f t="shared" si="11"/>
        <v>-2556932</v>
      </c>
      <c r="T14" s="2">
        <f t="shared" si="11"/>
        <v>-2422663</v>
      </c>
      <c r="U14" s="2">
        <f t="shared" si="11"/>
        <v>-3725384</v>
      </c>
      <c r="V14" s="2">
        <f t="shared" si="11"/>
        <v>-3100148</v>
      </c>
      <c r="W14" s="2">
        <f t="shared" si="11"/>
        <v>-3017062</v>
      </c>
      <c r="X14" s="2">
        <f t="shared" si="11"/>
        <v>-7677081</v>
      </c>
      <c r="Y14" s="2">
        <f t="shared" si="11"/>
        <v>-11112428</v>
      </c>
      <c r="Z14" s="2">
        <f t="shared" si="11"/>
        <v>-14501158</v>
      </c>
    </row>
    <row r="15" spans="1:26" ht="15.5" x14ac:dyDescent="0.35">
      <c r="C15" t="s">
        <v>27</v>
      </c>
      <c r="D15" s="2">
        <f>IFERROR(INDEX(D51:D500,MATCH($C$15,$C$51:$C$500,0)),"")</f>
        <v>-23957204000</v>
      </c>
      <c r="H15" s="2">
        <f>IFERROR(SUM(D15:G15)*(4/MAX(1,COUNT(D15:G15))),"")</f>
        <v>-95828816000</v>
      </c>
      <c r="I15" s="2">
        <f t="shared" ref="I15:Z15" si="12">IFERROR(INDEX(I51:I500,MATCH($C$15,$C$51:$C$500,0)),"")</f>
        <v>93016518000</v>
      </c>
      <c r="J15" s="2">
        <f t="shared" si="12"/>
        <v>-39834786000</v>
      </c>
      <c r="K15" s="2">
        <f t="shared" si="12"/>
        <v>2758219000</v>
      </c>
      <c r="L15" s="2">
        <f t="shared" si="12"/>
        <v>27508</v>
      </c>
      <c r="M15" s="2">
        <f t="shared" si="12"/>
        <v>-8531049</v>
      </c>
      <c r="N15" s="2">
        <f t="shared" si="12"/>
        <v>1417611</v>
      </c>
      <c r="O15" s="2">
        <f t="shared" si="12"/>
        <v>-233608</v>
      </c>
      <c r="P15" s="2">
        <f t="shared" si="12"/>
        <v>-4247046</v>
      </c>
      <c r="Q15" s="2">
        <f t="shared" si="12"/>
        <v>-8058563</v>
      </c>
      <c r="R15" s="2">
        <f t="shared" si="12"/>
        <v>-2214985</v>
      </c>
      <c r="S15" s="2">
        <f t="shared" si="12"/>
        <v>-4967206</v>
      </c>
      <c r="T15" s="2">
        <f t="shared" si="12"/>
        <v>-6033189</v>
      </c>
      <c r="U15" s="2">
        <f t="shared" si="12"/>
        <v>10590452</v>
      </c>
      <c r="V15" s="2">
        <f t="shared" si="12"/>
        <v>12023173</v>
      </c>
      <c r="W15" s="2">
        <f t="shared" si="12"/>
        <v>-7421521</v>
      </c>
      <c r="X15" s="2">
        <f t="shared" si="12"/>
        <v>2755804</v>
      </c>
      <c r="Y15" s="2">
        <f t="shared" si="12"/>
        <v>4864101</v>
      </c>
      <c r="Z15" s="2">
        <f t="shared" si="12"/>
        <v>170609</v>
      </c>
    </row>
    <row r="16" spans="1:26" ht="15.5" x14ac:dyDescent="0.35">
      <c r="C16" t="s">
        <v>28</v>
      </c>
      <c r="D16" s="2">
        <f>IFERROR(INDEX(D51:D500,MATCH($C$16,$C$51:$C$500,0)),"")</f>
        <v>116673945000</v>
      </c>
      <c r="H16" s="2">
        <f>IFERROR(SUM(D16:G16)*(4/MAX(1,COUNT(D16:G16))),"")</f>
        <v>466695780000</v>
      </c>
      <c r="I16" s="2">
        <f t="shared" ref="I16:Z16" si="13">IFERROR(INDEX(I51:I500,MATCH($C$16,$C$51:$C$500,0)),"")</f>
        <v>4213744744000</v>
      </c>
      <c r="J16" s="2">
        <f t="shared" si="13"/>
        <v>95079511000</v>
      </c>
      <c r="K16" s="2">
        <f t="shared" si="13"/>
        <v>32536473000</v>
      </c>
      <c r="L16" s="2">
        <f t="shared" si="13"/>
        <v>-16752154</v>
      </c>
      <c r="M16" s="2">
        <f t="shared" si="13"/>
        <v>9623301</v>
      </c>
      <c r="N16" s="2">
        <f t="shared" si="13"/>
        <v>230281</v>
      </c>
      <c r="O16" s="2">
        <f t="shared" si="13"/>
        <v>4007587</v>
      </c>
      <c r="P16" s="2">
        <f t="shared" si="13"/>
        <v>6812382</v>
      </c>
      <c r="Q16" s="2">
        <f t="shared" si="13"/>
        <v>10827703</v>
      </c>
      <c r="R16" s="2">
        <f t="shared" si="13"/>
        <v>2764875</v>
      </c>
      <c r="S16" s="2">
        <f t="shared" si="13"/>
        <v>5432960</v>
      </c>
      <c r="T16" s="2">
        <f t="shared" si="13"/>
        <v>6331790</v>
      </c>
      <c r="U16" s="2">
        <f t="shared" si="13"/>
        <v>-62334636</v>
      </c>
      <c r="V16" s="2">
        <f t="shared" si="13"/>
        <v>-53447724</v>
      </c>
      <c r="W16" s="2">
        <f t="shared" si="13"/>
        <v>-16637614</v>
      </c>
      <c r="X16" s="2">
        <f t="shared" si="13"/>
        <v>-2288463</v>
      </c>
      <c r="Y16" s="2">
        <f t="shared" si="13"/>
        <v>-5897139</v>
      </c>
      <c r="Z16" s="2">
        <f t="shared" si="13"/>
        <v>10403430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18554640000000</v>
      </c>
      <c r="H20" s="2">
        <f t="shared" ref="H20:Z20" ca="1" si="14">IFERROR(H21*H2,"")</f>
        <v>18554640000000</v>
      </c>
      <c r="I20" s="2">
        <f t="shared" ca="1" si="14"/>
        <v>27262300000000</v>
      </c>
      <c r="J20" s="2">
        <f t="shared" ca="1" si="14"/>
        <v>2425350000000</v>
      </c>
      <c r="K20" s="2">
        <f t="shared" ca="1" si="14"/>
        <v>1311000000000</v>
      </c>
      <c r="L20" s="2">
        <f t="shared" ca="1" si="14"/>
        <v>1158050000000</v>
      </c>
      <c r="M20" s="2">
        <f t="shared" ca="1" si="14"/>
        <v>1092500000000</v>
      </c>
      <c r="N20" s="2">
        <f t="shared" ca="1" si="14"/>
        <v>1092500000000</v>
      </c>
      <c r="O20" s="2">
        <f t="shared" ca="1" si="14"/>
        <v>1092500000000</v>
      </c>
      <c r="P20" s="2">
        <f t="shared" ca="1" si="14"/>
        <v>1092500000000</v>
      </c>
      <c r="Q20" s="2">
        <f t="shared" ca="1" si="14"/>
        <v>1092500000000</v>
      </c>
      <c r="R20" s="2">
        <f t="shared" ca="1" si="14"/>
        <v>1092500000000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1092500000000</v>
      </c>
      <c r="W20" s="2">
        <f t="shared" ca="1" si="14"/>
        <v>1704300000000</v>
      </c>
      <c r="X20" s="2">
        <f t="shared" ca="1" si="14"/>
        <v>1551350000000</v>
      </c>
      <c r="Y20" s="2">
        <f t="shared" ca="1" si="14"/>
        <v>1906650669000</v>
      </c>
      <c r="Z20" s="2">
        <f t="shared" ca="1" si="14"/>
        <v>706166741000</v>
      </c>
    </row>
    <row r="21" spans="1:26" ht="15.5" x14ac:dyDescent="0.35">
      <c r="C21" t="s">
        <v>11</v>
      </c>
      <c r="D21" s="2">
        <f>IFERROR(INDEX(D51:D500,MATCH($C$7,$C$51:$C$500,0)),"")</f>
        <v>40690000000</v>
      </c>
      <c r="H21" s="2">
        <f>IFERROR(INDEX(D21:G21,COUNT(D21:G21)),"")</f>
        <v>40690000000</v>
      </c>
      <c r="I21" s="2">
        <f t="shared" ref="I21:Z21" si="15">IFERROR(INDEX(I51:I500,MATCH($C$7,$C$51:$C$500,0)),"")</f>
        <v>40690000000</v>
      </c>
      <c r="J21" s="2">
        <f t="shared" si="15"/>
        <v>21850000000</v>
      </c>
      <c r="K21" s="2">
        <f t="shared" si="15"/>
        <v>21850000000</v>
      </c>
      <c r="L21" s="2">
        <f t="shared" si="15"/>
        <v>21850000000</v>
      </c>
      <c r="M21" s="2">
        <f t="shared" si="15"/>
        <v>21850000000</v>
      </c>
      <c r="N21" s="2">
        <f t="shared" si="15"/>
        <v>21850000000</v>
      </c>
      <c r="O21" s="2">
        <f t="shared" si="15"/>
        <v>21850000000</v>
      </c>
      <c r="P21" s="2">
        <f t="shared" si="15"/>
        <v>21850000000</v>
      </c>
      <c r="Q21" s="2">
        <f t="shared" si="15"/>
        <v>21850000000</v>
      </c>
      <c r="R21" s="2">
        <f t="shared" si="15"/>
        <v>21850000000</v>
      </c>
      <c r="S21" s="2">
        <f t="shared" si="15"/>
        <v>21850000000</v>
      </c>
      <c r="T21" s="2">
        <f t="shared" si="15"/>
        <v>21850000000</v>
      </c>
      <c r="U21" s="2">
        <f t="shared" si="15"/>
        <v>21850000000</v>
      </c>
      <c r="V21" s="2">
        <f t="shared" si="15"/>
        <v>21850000000</v>
      </c>
      <c r="W21" s="2">
        <f t="shared" si="15"/>
        <v>21850000000</v>
      </c>
      <c r="X21" s="2">
        <f t="shared" si="15"/>
        <v>21850000000</v>
      </c>
      <c r="Y21" s="2">
        <f t="shared" si="15"/>
        <v>15610000000</v>
      </c>
      <c r="Z21" s="2">
        <f t="shared" si="15"/>
        <v>15610000000</v>
      </c>
    </row>
    <row r="23" spans="1:26" ht="15.5" x14ac:dyDescent="0.35">
      <c r="B23" t="s">
        <v>53</v>
      </c>
      <c r="C23" t="s">
        <v>54</v>
      </c>
      <c r="D23" s="3">
        <f>IFERROR(D5/D6*100,"")</f>
        <v>1.1747606804669446</v>
      </c>
      <c r="H23" s="3">
        <f t="shared" ref="H23:Z23" si="16">IFERROR(H5/H6*100,"")</f>
        <v>4.6990427218677784</v>
      </c>
      <c r="I23" s="3">
        <f t="shared" si="16"/>
        <v>49.95354582599623</v>
      </c>
      <c r="J23" s="3">
        <f t="shared" si="16"/>
        <v>1.9866952787031571</v>
      </c>
      <c r="K23" s="3">
        <f t="shared" si="16"/>
        <v>2.0994338732951165</v>
      </c>
      <c r="L23" s="3">
        <f t="shared" si="16"/>
        <v>-6.6139632738008949</v>
      </c>
      <c r="M23" s="3">
        <f t="shared" si="16"/>
        <v>0.54134661741416634</v>
      </c>
      <c r="N23" s="3">
        <f t="shared" si="16"/>
        <v>0.86286213854612281</v>
      </c>
      <c r="O23" s="3">
        <f t="shared" si="16"/>
        <v>1.472700554198406</v>
      </c>
      <c r="P23" s="3">
        <f t="shared" si="16"/>
        <v>1.4046182430630272</v>
      </c>
      <c r="Q23" s="3">
        <f t="shared" si="16"/>
        <v>1.0609114992320849</v>
      </c>
      <c r="R23" s="3">
        <f t="shared" si="16"/>
        <v>0.15447719461198875</v>
      </c>
      <c r="S23" s="3">
        <f t="shared" si="16"/>
        <v>0.49948828158967329</v>
      </c>
      <c r="T23" s="3">
        <f t="shared" si="16"/>
        <v>0.16038422323545082</v>
      </c>
      <c r="U23" s="3">
        <f t="shared" si="16"/>
        <v>-22.810544934238237</v>
      </c>
      <c r="V23" s="3">
        <f t="shared" si="16"/>
        <v>-14.578122829185064</v>
      </c>
      <c r="W23" s="3">
        <f t="shared" si="16"/>
        <v>-7.6472667201435929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-0.52763619070206325</v>
      </c>
      <c r="H24" s="4">
        <f t="shared" ref="H24:Z24" si="17">IFERROR(_xlfn.RRI(5,M23,H23),"")</f>
        <v>0.54065995046049542</v>
      </c>
      <c r="I24" s="4">
        <f t="shared" si="17"/>
        <v>1.2517749401128753</v>
      </c>
      <c r="J24" s="4">
        <f t="shared" si="17"/>
        <v>6.1703775854822007E-2</v>
      </c>
      <c r="K24" s="4">
        <f t="shared" si="17"/>
        <v>8.3699265633801367E-2</v>
      </c>
      <c r="L24" s="4" t="str">
        <f t="shared" si="17"/>
        <v/>
      </c>
      <c r="M24" s="4">
        <f t="shared" si="17"/>
        <v>0.28505646460862266</v>
      </c>
      <c r="N24" s="4">
        <f t="shared" si="17"/>
        <v>0.11553505392857688</v>
      </c>
      <c r="O24" s="4">
        <f t="shared" si="17"/>
        <v>0.5580828993627045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2.2799999999999998</v>
      </c>
      <c r="H25" s="3">
        <f>IFERROR(INDEX(D25:G25,COUNT(D25:G25)),"")</f>
        <v>2.2799999999999998</v>
      </c>
      <c r="I25" s="3">
        <f t="shared" ref="I25:Z25" si="18">IFERROR(INDEX(I51:I500,MATCH($C$25,$C$51:$C$500,0)),"")</f>
        <v>105.85</v>
      </c>
      <c r="J25" s="3">
        <f t="shared" si="18"/>
        <v>2.5299999999999998</v>
      </c>
      <c r="K25" s="3">
        <f t="shared" si="18"/>
        <v>1.62</v>
      </c>
      <c r="L25" s="3">
        <f t="shared" si="18"/>
        <v>-11.39</v>
      </c>
      <c r="M25" s="3">
        <f t="shared" si="18"/>
        <v>0.71</v>
      </c>
      <c r="N25" s="3">
        <f t="shared" si="18"/>
        <v>1.0900000000000001</v>
      </c>
      <c r="O25" s="3">
        <f t="shared" si="18"/>
        <v>2.44</v>
      </c>
      <c r="P25" s="3">
        <f t="shared" si="18"/>
        <v>1.67</v>
      </c>
      <c r="Q25" s="3">
        <f t="shared" si="18"/>
        <v>1.69</v>
      </c>
      <c r="R25" s="3">
        <f t="shared" si="18"/>
        <v>0.32</v>
      </c>
      <c r="S25" s="3">
        <f t="shared" si="18"/>
        <v>0.28999999999999998</v>
      </c>
      <c r="T25" s="3">
        <f t="shared" si="18"/>
        <v>0.2</v>
      </c>
      <c r="U25" s="3">
        <f t="shared" si="18"/>
        <v>-28.85</v>
      </c>
      <c r="V25" s="3">
        <f t="shared" si="18"/>
        <v>-18.149999999999999</v>
      </c>
      <c r="W25" s="3">
        <f t="shared" si="18"/>
        <v>-9.9600000000000009</v>
      </c>
      <c r="X25" s="3">
        <f t="shared" si="18"/>
        <v>0.19</v>
      </c>
      <c r="Y25" s="3">
        <f t="shared" si="18"/>
        <v>-0.62</v>
      </c>
      <c r="Z25" s="3">
        <f t="shared" si="18"/>
        <v>7.42</v>
      </c>
    </row>
    <row r="26" spans="1:26" ht="15.5" x14ac:dyDescent="0.35">
      <c r="C26" t="s">
        <v>58</v>
      </c>
      <c r="D26" s="4">
        <f>IFERROR(_xlfn.RRI(5,I25,D25),"")</f>
        <v>-0.53586021480179824</v>
      </c>
      <c r="H26" s="4">
        <f t="shared" ref="H26:Z26" si="19">IFERROR(_xlfn.RRI(5,M25,H25),"")</f>
        <v>0.26280211226323935</v>
      </c>
      <c r="I26" s="4">
        <f t="shared" si="19"/>
        <v>1.4971973930806666</v>
      </c>
      <c r="J26" s="4">
        <f t="shared" si="19"/>
        <v>7.2705557623724548E-3</v>
      </c>
      <c r="K26" s="4">
        <f t="shared" si="19"/>
        <v>-6.0610526976008217E-3</v>
      </c>
      <c r="L26" s="4" t="str">
        <f t="shared" si="19"/>
        <v/>
      </c>
      <c r="M26" s="4">
        <f t="shared" si="19"/>
        <v>0.1727938342525015</v>
      </c>
      <c r="N26" s="4">
        <f t="shared" si="19"/>
        <v>0.30318388230821425</v>
      </c>
      <c r="O26" s="4">
        <f t="shared" si="19"/>
        <v>0.64919483553372515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8.825051007784368E-2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38.075734259031705</v>
      </c>
      <c r="H27" s="3">
        <f t="shared" ref="H27:Z27" si="20">IFERROR(H4/H21,"")</f>
        <v>152.30293703612682</v>
      </c>
      <c r="I27" s="3">
        <f t="shared" si="20"/>
        <v>157.10876910788892</v>
      </c>
      <c r="J27" s="3">
        <f t="shared" si="20"/>
        <v>276.06209162471396</v>
      </c>
      <c r="K27" s="3">
        <f t="shared" si="20"/>
        <v>337.42189725400459</v>
      </c>
      <c r="L27" s="3">
        <f t="shared" si="20"/>
        <v>1.8618974828375285E-2</v>
      </c>
      <c r="M27" s="3">
        <f t="shared" si="20"/>
        <v>1.4770651716247139E-2</v>
      </c>
      <c r="N27" s="3">
        <f t="shared" si="20"/>
        <v>1.3876207826086957E-2</v>
      </c>
      <c r="O27" s="3">
        <f t="shared" si="20"/>
        <v>1.5773339084668193E-2</v>
      </c>
      <c r="P27" s="3">
        <f t="shared" si="20"/>
        <v>1.2636022837528604E-2</v>
      </c>
      <c r="Q27" s="3">
        <f t="shared" si="20"/>
        <v>1.11117104805492E-2</v>
      </c>
      <c r="R27" s="3">
        <f t="shared" si="20"/>
        <v>1.1857917162471397E-2</v>
      </c>
      <c r="S27" s="3">
        <f t="shared" si="20"/>
        <v>1.0989655514874143E-2</v>
      </c>
      <c r="T27" s="3">
        <f t="shared" si="20"/>
        <v>1.0739776750572083E-2</v>
      </c>
      <c r="U27" s="3">
        <f t="shared" si="20"/>
        <v>1.0161494141876431E-2</v>
      </c>
      <c r="V27" s="3">
        <f t="shared" si="20"/>
        <v>1.533168590389016E-2</v>
      </c>
      <c r="W27" s="3">
        <f t="shared" si="20"/>
        <v>1.2968736704805492E-2</v>
      </c>
      <c r="X27" s="3">
        <f t="shared" si="20"/>
        <v>1.0530258398169337E-2</v>
      </c>
      <c r="Y27" s="3">
        <f t="shared" si="20"/>
        <v>1.2906217488789238E-2</v>
      </c>
      <c r="Z27" s="3">
        <f t="shared" si="20"/>
        <v>1.4100466559897502E-2</v>
      </c>
    </row>
    <row r="28" spans="1:26" ht="15.5" x14ac:dyDescent="0.35">
      <c r="C28" t="s">
        <v>60</v>
      </c>
      <c r="D28" s="4">
        <f>IFERROR(_xlfn.RRI(5,I27,D27),"")</f>
        <v>-0.24683596718367273</v>
      </c>
      <c r="H28" s="4">
        <f t="shared" ref="H28:Z28" si="21">IFERROR(_xlfn.RRI(5,M27,H27),"")</f>
        <v>5.348362595455316</v>
      </c>
      <c r="I28" s="4">
        <f t="shared" si="21"/>
        <v>5.46823702598304</v>
      </c>
      <c r="J28" s="4">
        <f t="shared" si="21"/>
        <v>6.0569432815561699</v>
      </c>
      <c r="K28" s="4">
        <f t="shared" si="21"/>
        <v>6.6791397666766699</v>
      </c>
      <c r="L28" s="4">
        <f t="shared" si="21"/>
        <v>0.10875341254398085</v>
      </c>
      <c r="M28" s="4">
        <f t="shared" si="21"/>
        <v>4.4908468976986304E-2</v>
      </c>
      <c r="N28" s="4">
        <f t="shared" si="21"/>
        <v>4.7749213068486229E-2</v>
      </c>
      <c r="O28" s="4">
        <f t="shared" si="21"/>
        <v>7.9905311316228689E-2</v>
      </c>
      <c r="P28" s="4">
        <f t="shared" si="21"/>
        <v>4.4553205606831625E-2</v>
      </c>
      <c r="Q28" s="4">
        <f t="shared" si="21"/>
        <v>-6.2355521030227123E-2</v>
      </c>
      <c r="R28" s="4">
        <f t="shared" si="21"/>
        <v>-1.7749750522770391E-2</v>
      </c>
      <c r="S28" s="4">
        <f t="shared" si="21"/>
        <v>8.5768840030062687E-3</v>
      </c>
      <c r="T28" s="4">
        <f t="shared" si="21"/>
        <v>-3.6083854159822626E-2</v>
      </c>
      <c r="U28" s="4">
        <f t="shared" si="21"/>
        <v>-6.3420133402021905E-2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-0.97846008502598014</v>
      </c>
      <c r="I29" s="4">
        <f t="shared" si="22"/>
        <v>40.837944664031617</v>
      </c>
      <c r="J29" s="4">
        <f t="shared" si="22"/>
        <v>0.56172839506172823</v>
      </c>
      <c r="K29" s="4">
        <f t="shared" si="22"/>
        <v>-1.1422300263388938</v>
      </c>
      <c r="L29" s="4">
        <f t="shared" si="22"/>
        <v>-17.042253521126764</v>
      </c>
      <c r="M29" s="4">
        <f t="shared" si="22"/>
        <v>-0.34862385321100925</v>
      </c>
      <c r="N29" s="4">
        <f t="shared" si="22"/>
        <v>-0.55327868852459017</v>
      </c>
      <c r="O29" s="4">
        <f t="shared" si="22"/>
        <v>0.46107784431137727</v>
      </c>
      <c r="P29" s="4">
        <f t="shared" si="22"/>
        <v>-1.1834319526627229E-2</v>
      </c>
      <c r="Q29" s="4">
        <f t="shared" si="22"/>
        <v>4.2812499999999991</v>
      </c>
      <c r="R29" s="4">
        <f t="shared" si="22"/>
        <v>0.10344827586206906</v>
      </c>
      <c r="S29" s="4">
        <f t="shared" si="22"/>
        <v>0.44999999999999984</v>
      </c>
      <c r="T29" s="4">
        <f t="shared" si="22"/>
        <v>-1.0069324090121317</v>
      </c>
      <c r="U29" s="4">
        <f t="shared" si="22"/>
        <v>0.58953168044077153</v>
      </c>
      <c r="V29" s="4">
        <f t="shared" si="22"/>
        <v>0.8222891566265057</v>
      </c>
      <c r="W29" s="4">
        <f t="shared" si="22"/>
        <v>-53.421052631578945</v>
      </c>
      <c r="X29" s="4">
        <f t="shared" si="22"/>
        <v>-1.306451612903226</v>
      </c>
      <c r="Y29" s="4">
        <f t="shared" si="22"/>
        <v>-1.0835579514824796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-3.0589203257406092E-2</v>
      </c>
      <c r="I30" s="4">
        <f t="shared" si="23"/>
        <v>-0.43089336104333115</v>
      </c>
      <c r="J30" s="4">
        <f t="shared" si="23"/>
        <v>-0.18184891415953416</v>
      </c>
      <c r="K30" s="4">
        <f t="shared" si="23"/>
        <v>18121.474538167065</v>
      </c>
      <c r="L30" s="4">
        <f t="shared" si="23"/>
        <v>0.26053847765533195</v>
      </c>
      <c r="M30" s="4">
        <f t="shared" si="23"/>
        <v>6.4458813342262528E-2</v>
      </c>
      <c r="N30" s="4">
        <f t="shared" si="23"/>
        <v>-0.12027454988432108</v>
      </c>
      <c r="O30" s="4">
        <f t="shared" si="23"/>
        <v>0.24828352144330221</v>
      </c>
      <c r="P30" s="4">
        <f t="shared" si="23"/>
        <v>0.1371807121547739</v>
      </c>
      <c r="Q30" s="4">
        <f t="shared" si="23"/>
        <v>-6.292898421350368E-2</v>
      </c>
      <c r="R30" s="4">
        <f t="shared" si="23"/>
        <v>7.9007176014033384E-2</v>
      </c>
      <c r="S30" s="4">
        <f t="shared" si="23"/>
        <v>2.3266662809238461E-2</v>
      </c>
      <c r="T30" s="4">
        <f t="shared" si="23"/>
        <v>5.6909210458774728E-2</v>
      </c>
      <c r="U30" s="4">
        <f t="shared" si="23"/>
        <v>-0.337222650817669</v>
      </c>
      <c r="V30" s="4">
        <f t="shared" si="23"/>
        <v>0.18220349852650575</v>
      </c>
      <c r="W30" s="4">
        <f t="shared" si="23"/>
        <v>0.23156870557517176</v>
      </c>
      <c r="X30" s="4">
        <f t="shared" si="23"/>
        <v>-0.18409414630458046</v>
      </c>
      <c r="Y30" s="4">
        <f t="shared" si="23"/>
        <v>-8.4695713154965699E-2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193.6</v>
      </c>
      <c r="H32" s="3">
        <f>IFERROR(INDEX(D32:G32,COUNT(D32:G32)),"")</f>
        <v>193.6</v>
      </c>
      <c r="I32" s="3">
        <f t="shared" ref="I32:Z32" si="24">IFERROR(INDEX(I51:I500,MATCH($C$32,$C$51:$C$500,0)),"")</f>
        <v>210.77</v>
      </c>
      <c r="J32" s="3">
        <f t="shared" si="24"/>
        <v>138.91</v>
      </c>
      <c r="K32" s="3">
        <f t="shared" si="24"/>
        <v>150.62</v>
      </c>
      <c r="L32" s="3">
        <f t="shared" si="24"/>
        <v>181.16</v>
      </c>
      <c r="M32" s="3">
        <f t="shared" si="24"/>
        <v>176.83</v>
      </c>
      <c r="N32" s="3">
        <f t="shared" si="24"/>
        <v>173.75</v>
      </c>
      <c r="O32" s="3">
        <f t="shared" si="24"/>
        <v>148.91999999999999</v>
      </c>
      <c r="P32" s="3">
        <f t="shared" si="24"/>
        <v>152.85</v>
      </c>
      <c r="Q32" s="3">
        <f t="shared" si="24"/>
        <v>140.99</v>
      </c>
      <c r="R32" s="3">
        <f t="shared" si="24"/>
        <v>138.34</v>
      </c>
      <c r="S32" s="3">
        <f t="shared" si="24"/>
        <v>141.82</v>
      </c>
      <c r="T32" s="3">
        <f t="shared" si="24"/>
        <v>126.56</v>
      </c>
      <c r="U32" s="3">
        <f t="shared" si="24"/>
        <v>123.89</v>
      </c>
      <c r="V32" s="3">
        <f t="shared" si="24"/>
        <v>120.6</v>
      </c>
      <c r="W32" s="3">
        <f t="shared" si="24"/>
        <v>129.63999999999999</v>
      </c>
      <c r="X32" s="3">
        <f t="shared" si="24"/>
        <v>138.41</v>
      </c>
      <c r="Y32" s="3">
        <f t="shared" si="24"/>
        <v>164.86</v>
      </c>
      <c r="Z32" s="3">
        <f t="shared" si="24"/>
        <v>194.86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2.25</v>
      </c>
      <c r="H33" s="3">
        <f>IFERROR(INDEX(D33:G33,COUNT(D33:G33)),"")</f>
        <v>2.25</v>
      </c>
      <c r="I33" s="3">
        <f t="shared" ref="I33:Z33" si="25">IFERROR(INDEX(I51:I500,MATCH($C$33,$C$51:$C$500,0)),"")</f>
        <v>3.18</v>
      </c>
      <c r="J33" s="3">
        <f t="shared" si="25"/>
        <v>0.8</v>
      </c>
      <c r="K33" s="3">
        <f t="shared" si="25"/>
        <v>0.4</v>
      </c>
      <c r="L33" s="3">
        <f t="shared" si="25"/>
        <v>0.28999999999999998</v>
      </c>
      <c r="M33" s="3">
        <f t="shared" si="25"/>
        <v>0.28000000000000003</v>
      </c>
      <c r="N33" s="3">
        <f t="shared" si="25"/>
        <v>0.28999999999999998</v>
      </c>
      <c r="O33" s="3">
        <f t="shared" si="25"/>
        <v>0.34</v>
      </c>
      <c r="P33" s="3">
        <f t="shared" si="25"/>
        <v>0.33</v>
      </c>
      <c r="Q33" s="3">
        <f t="shared" si="25"/>
        <v>0.35</v>
      </c>
      <c r="R33" s="3">
        <f t="shared" si="25"/>
        <v>0.36</v>
      </c>
      <c r="S33" s="3">
        <f t="shared" si="25"/>
        <v>0.35</v>
      </c>
      <c r="T33" s="3">
        <f t="shared" si="25"/>
        <v>0.4</v>
      </c>
      <c r="U33" s="3">
        <f t="shared" si="25"/>
        <v>0.4</v>
      </c>
      <c r="V33" s="3">
        <f t="shared" si="25"/>
        <v>0.41</v>
      </c>
      <c r="W33" s="3">
        <f t="shared" si="25"/>
        <v>0.6</v>
      </c>
      <c r="X33" s="3">
        <f t="shared" si="25"/>
        <v>0.51</v>
      </c>
      <c r="Y33" s="3">
        <f t="shared" si="25"/>
        <v>0.75</v>
      </c>
      <c r="Z33" s="3">
        <f t="shared" si="25"/>
        <v>0.23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191.23</v>
      </c>
      <c r="H34" s="3">
        <f>IFERROR(INDEX(D34:G34,COUNT(D34:G34)),"")</f>
        <v>191.23</v>
      </c>
      <c r="I34" s="3">
        <f t="shared" ref="I34:Z34" si="26">IFERROR(INDEX(I51:I500,MATCH($C$34,$C$51:$C$500,0)),"")</f>
        <v>6.33</v>
      </c>
      <c r="J34" s="3">
        <f t="shared" si="26"/>
        <v>43.87</v>
      </c>
      <c r="K34" s="3">
        <f t="shared" si="26"/>
        <v>37.04</v>
      </c>
      <c r="L34" s="3">
        <f t="shared" si="26"/>
        <v>-4.6500000000000004</v>
      </c>
      <c r="M34" s="3">
        <f t="shared" si="26"/>
        <v>70.42</v>
      </c>
      <c r="N34" s="3">
        <f t="shared" si="26"/>
        <v>45.87</v>
      </c>
      <c r="O34" s="3">
        <f t="shared" si="26"/>
        <v>20.49</v>
      </c>
      <c r="P34" s="3">
        <f t="shared" si="26"/>
        <v>29.94</v>
      </c>
      <c r="Q34" s="3">
        <f t="shared" si="26"/>
        <v>29.59</v>
      </c>
      <c r="R34" s="3">
        <f t="shared" si="26"/>
        <v>156.25</v>
      </c>
      <c r="S34" s="3">
        <f t="shared" si="26"/>
        <v>172.41</v>
      </c>
      <c r="T34" s="3">
        <f t="shared" si="26"/>
        <v>250</v>
      </c>
      <c r="U34" s="3">
        <f t="shared" si="26"/>
        <v>-1.73</v>
      </c>
      <c r="V34" s="3">
        <f t="shared" si="26"/>
        <v>-2.75</v>
      </c>
      <c r="W34" s="3">
        <f t="shared" si="26"/>
        <v>-7.83</v>
      </c>
      <c r="X34" s="3">
        <f t="shared" si="26"/>
        <v>373.68</v>
      </c>
      <c r="Y34" s="3">
        <f t="shared" si="26"/>
        <v>-198.39</v>
      </c>
      <c r="Z34" s="3">
        <f t="shared" si="26"/>
        <v>6.06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11.45</v>
      </c>
      <c r="H35" s="3">
        <f>IFERROR(INDEX(D35:G35,COUNT(D35:G35)),"")</f>
        <v>11.45</v>
      </c>
      <c r="I35" s="3">
        <f t="shared" ref="I35:Z35" si="27">IFERROR(INDEX(I51:I500,MATCH($C$35,$C$51:$C$500,0)),"")</f>
        <v>4.26</v>
      </c>
      <c r="J35" s="3">
        <f t="shared" si="27"/>
        <v>0.4</v>
      </c>
      <c r="K35" s="3">
        <f t="shared" si="27"/>
        <v>0.18</v>
      </c>
      <c r="L35" s="3">
        <f t="shared" si="27"/>
        <v>0.19</v>
      </c>
      <c r="M35" s="3">
        <f t="shared" si="27"/>
        <v>0.24</v>
      </c>
      <c r="N35" s="3">
        <f t="shared" si="27"/>
        <v>0.25</v>
      </c>
      <c r="O35" s="3">
        <f t="shared" si="27"/>
        <v>0.22</v>
      </c>
      <c r="P35" s="3">
        <f t="shared" si="27"/>
        <v>0.28000000000000003</v>
      </c>
      <c r="Q35" s="3">
        <f t="shared" si="27"/>
        <v>0.34</v>
      </c>
      <c r="R35" s="3">
        <f t="shared" si="27"/>
        <v>0.32</v>
      </c>
      <c r="S35" s="3">
        <f t="shared" si="27"/>
        <v>0.34</v>
      </c>
      <c r="T35" s="3">
        <f t="shared" si="27"/>
        <v>0.37</v>
      </c>
      <c r="U35" s="3">
        <f t="shared" si="27"/>
        <v>0.4</v>
      </c>
      <c r="V35" s="3">
        <f t="shared" si="27"/>
        <v>0.34</v>
      </c>
      <c r="W35" s="3">
        <f t="shared" si="27"/>
        <v>0.66</v>
      </c>
      <c r="X35" s="3">
        <f t="shared" si="27"/>
        <v>0.75</v>
      </c>
      <c r="Y35" s="3">
        <f t="shared" si="27"/>
        <v>1.01</v>
      </c>
      <c r="Z35" s="3">
        <f t="shared" si="27"/>
        <v>0.28999999999999998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1549301627000</v>
      </c>
      <c r="E51" s="5">
        <v>1742389489000</v>
      </c>
      <c r="F51" s="5">
        <v>1541540327000</v>
      </c>
      <c r="G51" s="5">
        <v>1524437397000</v>
      </c>
      <c r="I51" s="5">
        <v>6392755815000</v>
      </c>
      <c r="J51" s="5">
        <v>6031956702000</v>
      </c>
      <c r="K51" s="5">
        <v>7372668455000</v>
      </c>
      <c r="L51" s="5">
        <v>406824600</v>
      </c>
      <c r="M51" s="5">
        <v>322738740</v>
      </c>
      <c r="N51" s="5">
        <v>303195141</v>
      </c>
      <c r="O51" s="5">
        <v>344647459</v>
      </c>
      <c r="P51" s="5">
        <v>276097099</v>
      </c>
      <c r="Q51" s="5">
        <v>242790874</v>
      </c>
      <c r="R51" s="5">
        <v>259095490</v>
      </c>
      <c r="S51" s="5">
        <v>240123973</v>
      </c>
      <c r="T51" s="5">
        <v>234664122</v>
      </c>
      <c r="U51" s="5">
        <v>222028647</v>
      </c>
      <c r="V51" s="5">
        <v>334997337</v>
      </c>
      <c r="W51" s="5">
        <v>283366897</v>
      </c>
      <c r="X51" s="5">
        <v>230086146</v>
      </c>
      <c r="Y51" s="5">
        <v>201466055</v>
      </c>
      <c r="Z51" s="5">
        <v>220108283</v>
      </c>
    </row>
    <row r="52" spans="2:26" ht="15.5" x14ac:dyDescent="0.35">
      <c r="C52" t="s">
        <v>85</v>
      </c>
      <c r="D52" s="5">
        <v>-1280540289000</v>
      </c>
      <c r="E52" s="5">
        <v>-1453366686000</v>
      </c>
      <c r="F52" s="5">
        <v>-1344818155000</v>
      </c>
      <c r="G52" s="5">
        <v>-1294713670000</v>
      </c>
      <c r="I52" s="5">
        <v>-5430580843000</v>
      </c>
      <c r="J52" s="5">
        <v>-5592491287000</v>
      </c>
      <c r="K52" s="5">
        <v>-6860158681000</v>
      </c>
      <c r="L52" s="5">
        <v>-406266386</v>
      </c>
      <c r="M52" s="5">
        <v>-287919240</v>
      </c>
      <c r="N52" s="5">
        <v>-295730995</v>
      </c>
      <c r="O52" s="5">
        <v>-323927730</v>
      </c>
      <c r="P52" s="5">
        <v>-252285530</v>
      </c>
      <c r="Q52" s="5">
        <v>-208407119</v>
      </c>
      <c r="R52" s="5">
        <v>-243230891</v>
      </c>
      <c r="S52" s="5">
        <v>-216222174</v>
      </c>
      <c r="T52" s="5">
        <v>-220959170</v>
      </c>
      <c r="U52" s="5">
        <v>-232668420</v>
      </c>
      <c r="V52" s="5">
        <v>-354629223</v>
      </c>
      <c r="W52" s="5">
        <v>-290625373</v>
      </c>
      <c r="X52" s="5">
        <v>-224810019</v>
      </c>
      <c r="Y52" s="5">
        <v>-196724324</v>
      </c>
      <c r="Z52" s="5">
        <v>-193866006</v>
      </c>
    </row>
    <row r="53" spans="2:26" ht="15.5" x14ac:dyDescent="0.35">
      <c r="C53" t="s">
        <v>86</v>
      </c>
      <c r="D53" s="5">
        <v>268761338000</v>
      </c>
      <c r="E53" s="5">
        <v>289022803000</v>
      </c>
      <c r="F53" s="5">
        <v>196722172000</v>
      </c>
      <c r="G53" s="5">
        <v>229723727000</v>
      </c>
      <c r="I53" s="5">
        <v>962174972000</v>
      </c>
      <c r="J53" s="5">
        <v>439465415000</v>
      </c>
      <c r="K53" s="5">
        <v>512509774000</v>
      </c>
      <c r="L53" s="5">
        <v>558214</v>
      </c>
      <c r="M53" s="5">
        <v>34819500</v>
      </c>
      <c r="N53" s="5">
        <v>7464146</v>
      </c>
      <c r="O53" s="5">
        <v>20719729</v>
      </c>
      <c r="P53" s="5">
        <v>23811569</v>
      </c>
      <c r="Q53" s="5">
        <v>34383755</v>
      </c>
      <c r="R53" s="5">
        <v>15864599</v>
      </c>
      <c r="S53" s="5">
        <v>23901799</v>
      </c>
      <c r="T53" s="5">
        <v>13704952</v>
      </c>
      <c r="U53" s="5">
        <v>-10639773</v>
      </c>
      <c r="V53" s="5">
        <v>-19631886</v>
      </c>
      <c r="W53" s="5">
        <v>-7258476</v>
      </c>
      <c r="X53" s="5">
        <v>5276127</v>
      </c>
      <c r="Y53" s="5">
        <v>4741731</v>
      </c>
      <c r="Z53" s="5">
        <v>26242277</v>
      </c>
    </row>
    <row r="54" spans="2:26" ht="15.5" x14ac:dyDescent="0.35">
      <c r="C54" t="s">
        <v>87</v>
      </c>
      <c r="D54" s="5">
        <v>-75935191000</v>
      </c>
      <c r="E54" s="5">
        <v>-54072072000</v>
      </c>
      <c r="F54" s="5">
        <v>-53924066000</v>
      </c>
      <c r="G54" s="5">
        <v>-67515138000</v>
      </c>
      <c r="I54" s="5">
        <v>-235781310000</v>
      </c>
      <c r="J54" s="5">
        <v>-233537259000</v>
      </c>
      <c r="K54" s="5">
        <v>-282048483000</v>
      </c>
      <c r="L54" s="5">
        <v>-13304674</v>
      </c>
      <c r="M54" s="5">
        <v>-10327367</v>
      </c>
      <c r="N54" s="5">
        <v>-9541705</v>
      </c>
      <c r="O54" s="5">
        <v>-9964237</v>
      </c>
      <c r="P54" s="5">
        <v>-13839998</v>
      </c>
      <c r="Q54" s="5">
        <v>-11290582</v>
      </c>
      <c r="R54" s="5">
        <v>-10856121</v>
      </c>
      <c r="S54" s="5">
        <v>-10816397</v>
      </c>
      <c r="T54" s="5">
        <v>-12541196</v>
      </c>
      <c r="U54" s="5">
        <v>-12537194</v>
      </c>
    </row>
    <row r="55" spans="2:26" ht="15.5" x14ac:dyDescent="0.35">
      <c r="C55" t="s">
        <v>90</v>
      </c>
      <c r="D55" s="5">
        <v>192826147000</v>
      </c>
      <c r="E55" s="5">
        <v>234950731000</v>
      </c>
      <c r="F55" s="5">
        <v>142798106000</v>
      </c>
      <c r="G55" s="5">
        <v>162208589000</v>
      </c>
      <c r="I55" s="5">
        <v>726393662000</v>
      </c>
      <c r="J55" s="5">
        <v>205928156000</v>
      </c>
      <c r="K55" s="5">
        <v>230461291000</v>
      </c>
      <c r="L55" s="5">
        <v>-12746460</v>
      </c>
      <c r="M55" s="5">
        <v>24492133</v>
      </c>
      <c r="N55" s="5">
        <v>-2077559</v>
      </c>
      <c r="O55" s="5">
        <v>10755492</v>
      </c>
      <c r="P55" s="5">
        <v>9971571</v>
      </c>
      <c r="Q55" s="5">
        <v>23093173</v>
      </c>
      <c r="R55" s="5">
        <v>5008478</v>
      </c>
      <c r="S55" s="5">
        <v>13085402</v>
      </c>
      <c r="T55" s="5">
        <v>1163756</v>
      </c>
      <c r="U55" s="5">
        <v>-23176967</v>
      </c>
      <c r="V55" s="5">
        <v>-19631886</v>
      </c>
      <c r="W55" s="5">
        <v>-7258476</v>
      </c>
      <c r="X55" s="5">
        <v>5276127</v>
      </c>
      <c r="Y55" s="5">
        <v>4741731</v>
      </c>
      <c r="Z55" s="5">
        <v>26242277</v>
      </c>
    </row>
    <row r="56" spans="2:26" ht="15.5" x14ac:dyDescent="0.35">
      <c r="C56" t="s">
        <v>91</v>
      </c>
      <c r="D56" s="5">
        <v>-76152202000</v>
      </c>
      <c r="E56" s="5">
        <v>3645770462000</v>
      </c>
      <c r="F56" s="5">
        <v>-36732413000</v>
      </c>
      <c r="G56" s="5">
        <v>-64595131000</v>
      </c>
      <c r="I56" s="5">
        <v>3487351082000</v>
      </c>
      <c r="J56" s="5">
        <v>-110848645000</v>
      </c>
      <c r="K56" s="5">
        <v>-197924818000</v>
      </c>
      <c r="L56" s="5">
        <v>-4005694</v>
      </c>
      <c r="M56" s="5">
        <v>-14868832</v>
      </c>
      <c r="N56" s="5">
        <v>2307840</v>
      </c>
      <c r="O56" s="5">
        <v>-6747905</v>
      </c>
      <c r="P56" s="5">
        <v>-3159189</v>
      </c>
      <c r="Q56" s="5">
        <v>-12265470</v>
      </c>
      <c r="R56" s="5">
        <v>-2243603</v>
      </c>
      <c r="S56" s="5">
        <v>-7652442</v>
      </c>
      <c r="T56" s="5">
        <v>5168034</v>
      </c>
      <c r="U56" s="5">
        <v>-39157669</v>
      </c>
      <c r="V56" s="5">
        <v>-33815838</v>
      </c>
      <c r="W56" s="5">
        <v>-9379138</v>
      </c>
      <c r="X56" s="5">
        <v>-7564590</v>
      </c>
      <c r="Y56" s="5">
        <v>-10638870</v>
      </c>
      <c r="Z56" s="5">
        <v>-15838847</v>
      </c>
    </row>
    <row r="57" spans="2:26" ht="15.5" x14ac:dyDescent="0.35">
      <c r="C57" t="s">
        <v>94</v>
      </c>
      <c r="D57" s="5">
        <v>1629892000</v>
      </c>
      <c r="E57" s="5">
        <v>314726000</v>
      </c>
      <c r="F57" s="5">
        <v>-2961729000</v>
      </c>
      <c r="I57" s="5">
        <v>-2647003000</v>
      </c>
      <c r="J57" s="5">
        <v>-3145583000</v>
      </c>
      <c r="K57" s="5">
        <v>-9095697000</v>
      </c>
      <c r="L57" s="5">
        <v>11293273</v>
      </c>
      <c r="M57" s="5">
        <v>-2012927</v>
      </c>
      <c r="N57" s="5">
        <v>13262251</v>
      </c>
      <c r="O57" s="5">
        <v>-1200307</v>
      </c>
      <c r="P57" s="5">
        <v>4607378</v>
      </c>
      <c r="Q57" s="5">
        <v>818300</v>
      </c>
      <c r="R57" s="5">
        <v>3671202</v>
      </c>
      <c r="S57" s="5">
        <v>46821</v>
      </c>
      <c r="T57" s="5">
        <v>465349</v>
      </c>
      <c r="U57" s="5">
        <v>545952</v>
      </c>
      <c r="V57" s="5">
        <v>1487507</v>
      </c>
      <c r="W57" s="5">
        <v>-4908689</v>
      </c>
      <c r="X57" s="5">
        <v>1557907</v>
      </c>
      <c r="Y57" s="5">
        <v>1795679</v>
      </c>
      <c r="Z57" s="5">
        <v>-12090</v>
      </c>
    </row>
    <row r="58" spans="2:26" ht="15.5" x14ac:dyDescent="0.35">
      <c r="C58" t="s">
        <v>92</v>
      </c>
      <c r="D58" s="5">
        <v>2497218000</v>
      </c>
      <c r="E58" s="5">
        <v>10347479000</v>
      </c>
      <c r="F58" s="5">
        <v>5539977000</v>
      </c>
      <c r="I58" s="5">
        <v>15887456000</v>
      </c>
      <c r="J58" s="5">
        <v>4541142000</v>
      </c>
      <c r="K58" s="5">
        <v>3285410000</v>
      </c>
      <c r="L58" s="5">
        <v>322035</v>
      </c>
      <c r="M58" s="5">
        <v>185840</v>
      </c>
      <c r="N58" s="5">
        <v>527082</v>
      </c>
      <c r="O58" s="5">
        <v>4561541</v>
      </c>
      <c r="P58" s="5">
        <v>99110</v>
      </c>
      <c r="Q58" s="5">
        <v>74525</v>
      </c>
      <c r="R58" s="5">
        <v>61220</v>
      </c>
      <c r="S58" s="5">
        <v>48792</v>
      </c>
      <c r="T58" s="5">
        <v>33735</v>
      </c>
      <c r="U58" s="5">
        <v>47809</v>
      </c>
      <c r="V58" s="5">
        <v>841194</v>
      </c>
      <c r="W58" s="5">
        <v>1433147</v>
      </c>
    </row>
    <row r="59" spans="2:26" ht="15.5" x14ac:dyDescent="0.35">
      <c r="C59" t="s">
        <v>822</v>
      </c>
      <c r="U59" s="5">
        <v>2640830</v>
      </c>
      <c r="W59" s="5">
        <v>-907800</v>
      </c>
    </row>
    <row r="60" spans="2:26" ht="15.5" x14ac:dyDescent="0.35">
      <c r="C60" t="s">
        <v>403</v>
      </c>
      <c r="L60" s="5">
        <v>49612</v>
      </c>
      <c r="Q60" s="5">
        <v>-471192</v>
      </c>
      <c r="R60" s="5">
        <v>32217</v>
      </c>
      <c r="S60" s="5">
        <v>133634</v>
      </c>
      <c r="T60" s="5">
        <v>-89579</v>
      </c>
      <c r="U60" s="5">
        <v>-3482863</v>
      </c>
      <c r="V60" s="5">
        <v>-177721</v>
      </c>
      <c r="Y60" s="5">
        <v>131577</v>
      </c>
    </row>
    <row r="61" spans="2:26" ht="15.5" x14ac:dyDescent="0.35">
      <c r="C61" t="s">
        <v>1683</v>
      </c>
      <c r="V61" s="5">
        <v>-4696262</v>
      </c>
    </row>
    <row r="62" spans="2:26" ht="15.5" x14ac:dyDescent="0.35">
      <c r="C62" t="s">
        <v>26</v>
      </c>
      <c r="D62" s="5">
        <v>-70173427000</v>
      </c>
      <c r="E62" s="5">
        <v>-80712709000</v>
      </c>
      <c r="F62" s="5">
        <v>-56366402000</v>
      </c>
      <c r="G62" s="5">
        <v>-64620352000</v>
      </c>
      <c r="I62" s="5">
        <v>-258691977000</v>
      </c>
      <c r="J62" s="5">
        <v>-85149412000</v>
      </c>
      <c r="K62" s="5">
        <v>-159630755000</v>
      </c>
      <c r="L62" s="5">
        <v>-13239801</v>
      </c>
      <c r="M62" s="5">
        <v>-10743197</v>
      </c>
      <c r="N62" s="5">
        <v>-10265188</v>
      </c>
      <c r="O62" s="5">
        <v>-7159436</v>
      </c>
      <c r="P62" s="5">
        <v>-4449378</v>
      </c>
      <c r="Q62" s="5">
        <v>-5911000</v>
      </c>
      <c r="R62" s="5">
        <v>-5604676</v>
      </c>
      <c r="S62" s="5">
        <v>-2556932</v>
      </c>
      <c r="T62" s="5">
        <v>-2422663</v>
      </c>
      <c r="U62" s="5">
        <v>-3725384</v>
      </c>
      <c r="V62" s="5">
        <v>-3100148</v>
      </c>
      <c r="W62" s="5">
        <v>-3017062</v>
      </c>
      <c r="X62" s="5">
        <v>-7677081</v>
      </c>
      <c r="Y62" s="5">
        <v>-11112428</v>
      </c>
      <c r="Z62" s="5">
        <v>-14501158</v>
      </c>
    </row>
    <row r="63" spans="2:26" ht="15.5" x14ac:dyDescent="0.35">
      <c r="C63" t="s">
        <v>93</v>
      </c>
      <c r="E63" s="5">
        <v>39794000</v>
      </c>
      <c r="F63" s="5">
        <v>146639000</v>
      </c>
      <c r="G63" s="5">
        <v>25221000</v>
      </c>
      <c r="I63" s="5">
        <v>112332000</v>
      </c>
      <c r="J63" s="5">
        <v>455466000</v>
      </c>
      <c r="K63" s="5">
        <v>427257000</v>
      </c>
      <c r="L63" s="5">
        <v>81768</v>
      </c>
      <c r="M63" s="5">
        <v>55</v>
      </c>
      <c r="N63" s="5">
        <v>-1082</v>
      </c>
      <c r="Q63" s="5">
        <v>-815</v>
      </c>
      <c r="R63" s="5">
        <v>-887</v>
      </c>
      <c r="S63" s="5">
        <v>-926</v>
      </c>
      <c r="T63" s="5">
        <v>-9068</v>
      </c>
      <c r="U63" s="5">
        <v>-1667098</v>
      </c>
    </row>
    <row r="64" spans="2:26" ht="15.5" x14ac:dyDescent="0.35">
      <c r="C64" t="s">
        <v>97</v>
      </c>
      <c r="F64" s="5">
        <v>-5626537000</v>
      </c>
      <c r="K64" s="5">
        <v>41693032000</v>
      </c>
      <c r="L64" s="5">
        <v>-91139</v>
      </c>
      <c r="M64" s="5">
        <v>470762</v>
      </c>
      <c r="N64" s="5">
        <v>874636</v>
      </c>
      <c r="O64" s="5">
        <v>-420109</v>
      </c>
      <c r="P64" s="5">
        <v>915021</v>
      </c>
      <c r="Q64" s="5">
        <v>-461703</v>
      </c>
      <c r="R64" s="5">
        <v>-235524</v>
      </c>
      <c r="S64" s="5">
        <v>861970</v>
      </c>
      <c r="U64" s="5">
        <v>1096864</v>
      </c>
      <c r="V64" s="5">
        <v>1226715</v>
      </c>
      <c r="W64" s="5">
        <v>13392</v>
      </c>
    </row>
    <row r="65" spans="3:26" ht="15.5" x14ac:dyDescent="0.35">
      <c r="C65" t="s">
        <v>98</v>
      </c>
      <c r="D65" s="5">
        <v>-76152202000</v>
      </c>
      <c r="E65" s="5">
        <v>3645770462000</v>
      </c>
      <c r="F65" s="5">
        <v>-36732413000</v>
      </c>
      <c r="G65" s="5">
        <v>-64595131000</v>
      </c>
      <c r="I65" s="5">
        <v>3487351082000</v>
      </c>
      <c r="J65" s="5">
        <v>-110848645000</v>
      </c>
      <c r="K65" s="5">
        <v>-197924818000</v>
      </c>
      <c r="L65" s="5">
        <v>-4005694</v>
      </c>
      <c r="M65" s="5">
        <v>-14868832</v>
      </c>
      <c r="N65" s="5">
        <v>2307840</v>
      </c>
      <c r="O65" s="5">
        <v>-6747905</v>
      </c>
      <c r="P65" s="5">
        <v>-3159189</v>
      </c>
      <c r="Q65" s="5">
        <v>-12265470</v>
      </c>
      <c r="R65" s="5">
        <v>-2243603</v>
      </c>
      <c r="S65" s="5">
        <v>-7652442</v>
      </c>
      <c r="T65" s="5">
        <v>5168034</v>
      </c>
      <c r="U65" s="5">
        <v>-39157669</v>
      </c>
      <c r="V65" s="5">
        <v>-33815838</v>
      </c>
      <c r="W65" s="5">
        <v>-9379138</v>
      </c>
      <c r="X65" s="5">
        <v>-7564590</v>
      </c>
      <c r="Y65" s="5">
        <v>-10638870</v>
      </c>
      <c r="Z65" s="5">
        <v>-15838847</v>
      </c>
    </row>
    <row r="66" spans="3:26" ht="15.5" x14ac:dyDescent="0.35">
      <c r="C66" t="s">
        <v>28</v>
      </c>
      <c r="D66" s="5">
        <v>116673945000</v>
      </c>
      <c r="E66" s="5">
        <v>3880721193000</v>
      </c>
      <c r="F66" s="5">
        <v>106065693000</v>
      </c>
      <c r="G66" s="5">
        <v>97613458000</v>
      </c>
      <c r="I66" s="5">
        <v>4213744744000</v>
      </c>
      <c r="J66" s="5">
        <v>95079511000</v>
      </c>
      <c r="K66" s="5">
        <v>32536473000</v>
      </c>
      <c r="L66" s="5">
        <v>-16752154</v>
      </c>
      <c r="M66" s="5">
        <v>9623301</v>
      </c>
      <c r="N66" s="5">
        <v>230281</v>
      </c>
      <c r="O66" s="5">
        <v>4007587</v>
      </c>
      <c r="P66" s="5">
        <v>6812382</v>
      </c>
      <c r="Q66" s="5">
        <v>10827703</v>
      </c>
      <c r="R66" s="5">
        <v>2764875</v>
      </c>
      <c r="S66" s="5">
        <v>5432960</v>
      </c>
      <c r="T66" s="5">
        <v>6331790</v>
      </c>
      <c r="U66" s="5">
        <v>-62334636</v>
      </c>
      <c r="V66" s="5">
        <v>-53447724</v>
      </c>
      <c r="W66" s="5">
        <v>-16637614</v>
      </c>
      <c r="X66" s="5">
        <v>-2288463</v>
      </c>
      <c r="Y66" s="5">
        <v>-5897139</v>
      </c>
      <c r="Z66" s="5">
        <v>10403430</v>
      </c>
    </row>
    <row r="67" spans="3:26" ht="15.5" x14ac:dyDescent="0.35">
      <c r="C67" t="s">
        <v>27</v>
      </c>
      <c r="D67" s="5">
        <v>-23957204000</v>
      </c>
      <c r="E67" s="5">
        <v>186871308000</v>
      </c>
      <c r="F67" s="5">
        <v>-34904732000</v>
      </c>
      <c r="G67" s="5">
        <v>1506858000</v>
      </c>
      <c r="I67" s="5">
        <v>93016518000</v>
      </c>
      <c r="J67" s="5">
        <v>-39834786000</v>
      </c>
      <c r="K67" s="5">
        <v>2758219000</v>
      </c>
      <c r="L67" s="5">
        <v>27508</v>
      </c>
      <c r="M67" s="5">
        <v>-8531049</v>
      </c>
      <c r="N67" s="5">
        <v>1417611</v>
      </c>
      <c r="O67" s="5">
        <v>-233608</v>
      </c>
      <c r="P67" s="5">
        <v>-4247046</v>
      </c>
      <c r="Q67" s="5">
        <v>-8058563</v>
      </c>
      <c r="R67" s="5">
        <v>-2214985</v>
      </c>
      <c r="S67" s="5">
        <v>-4967206</v>
      </c>
      <c r="T67" s="5">
        <v>-6033189</v>
      </c>
      <c r="U67" s="5">
        <v>10590452</v>
      </c>
      <c r="V67" s="5">
        <v>12023173</v>
      </c>
      <c r="W67" s="5">
        <v>-7421521</v>
      </c>
      <c r="X67" s="5">
        <v>2755804</v>
      </c>
      <c r="Y67" s="5">
        <v>4864101</v>
      </c>
      <c r="Z67" s="5">
        <v>170609</v>
      </c>
    </row>
    <row r="68" spans="3:26" ht="15.5" x14ac:dyDescent="0.35">
      <c r="C68" t="s">
        <v>405</v>
      </c>
      <c r="W68" s="5">
        <v>-103438</v>
      </c>
      <c r="X68" s="5">
        <v>-452056</v>
      </c>
      <c r="Y68" s="5">
        <v>-1010590</v>
      </c>
      <c r="Z68" s="5">
        <v>-4351</v>
      </c>
    </row>
    <row r="69" spans="3:26" ht="15.5" x14ac:dyDescent="0.35">
      <c r="C69" t="s">
        <v>406</v>
      </c>
      <c r="U69" s="5">
        <v>10590452</v>
      </c>
      <c r="V69" s="5">
        <v>12023173</v>
      </c>
      <c r="W69" s="5">
        <v>-7318083</v>
      </c>
      <c r="X69" s="5">
        <v>3207860</v>
      </c>
      <c r="Y69" s="5">
        <v>5874691</v>
      </c>
      <c r="Z69" s="5">
        <v>174960</v>
      </c>
    </row>
    <row r="70" spans="3:26" ht="15.5" x14ac:dyDescent="0.35">
      <c r="C70" t="s">
        <v>407</v>
      </c>
      <c r="D70" s="5">
        <v>-23957204000</v>
      </c>
      <c r="E70" s="5">
        <v>186871308000</v>
      </c>
      <c r="F70" s="5">
        <v>-34904732000</v>
      </c>
      <c r="G70" s="5">
        <v>1506858000</v>
      </c>
      <c r="I70" s="5">
        <v>93016518000</v>
      </c>
      <c r="J70" s="5">
        <v>-39834786000</v>
      </c>
      <c r="K70" s="5">
        <v>2758219000</v>
      </c>
      <c r="L70" s="5">
        <v>27508</v>
      </c>
      <c r="M70" s="5">
        <v>-8531049</v>
      </c>
      <c r="N70" s="5">
        <v>1417611</v>
      </c>
      <c r="O70" s="5">
        <v>-233608</v>
      </c>
      <c r="P70" s="5">
        <v>-4247046</v>
      </c>
      <c r="Q70" s="5">
        <v>-8058563</v>
      </c>
      <c r="R70" s="5">
        <v>-2214985</v>
      </c>
      <c r="S70" s="5">
        <v>-4967206</v>
      </c>
      <c r="T70" s="5">
        <v>-6033189</v>
      </c>
      <c r="U70" s="5">
        <v>10590452</v>
      </c>
      <c r="V70" s="5">
        <v>12023173</v>
      </c>
      <c r="W70" s="5">
        <v>-7421521</v>
      </c>
      <c r="X70" s="5">
        <v>2755804</v>
      </c>
      <c r="Y70" s="5">
        <v>4864101</v>
      </c>
      <c r="Z70" s="5">
        <v>170609</v>
      </c>
    </row>
    <row r="71" spans="3:26" ht="15.5" x14ac:dyDescent="0.35">
      <c r="C71" t="s">
        <v>99</v>
      </c>
      <c r="D71" s="5">
        <v>92716741000</v>
      </c>
      <c r="E71" s="5">
        <v>4067592501000</v>
      </c>
      <c r="F71" s="5">
        <v>71160961000</v>
      </c>
      <c r="G71" s="5">
        <v>99120316000</v>
      </c>
      <c r="I71" s="5">
        <v>4306761262000</v>
      </c>
      <c r="J71" s="5">
        <v>55244725000</v>
      </c>
      <c r="K71" s="5">
        <v>35294692000</v>
      </c>
      <c r="L71" s="5">
        <v>-16724646</v>
      </c>
      <c r="M71" s="5">
        <v>1092252</v>
      </c>
      <c r="N71" s="5">
        <v>1647892</v>
      </c>
      <c r="O71" s="5">
        <v>3773979</v>
      </c>
      <c r="P71" s="5">
        <v>2565336</v>
      </c>
      <c r="Q71" s="5">
        <v>2769140</v>
      </c>
      <c r="R71" s="5">
        <v>549890</v>
      </c>
      <c r="S71" s="5">
        <v>465754</v>
      </c>
      <c r="T71" s="5">
        <v>298601</v>
      </c>
      <c r="U71" s="5">
        <v>-51744184</v>
      </c>
      <c r="V71" s="5">
        <v>-41424551</v>
      </c>
      <c r="W71" s="5">
        <v>-24059135</v>
      </c>
      <c r="X71" s="5">
        <v>467341</v>
      </c>
      <c r="Y71" s="5">
        <v>-1033038</v>
      </c>
      <c r="Z71" s="5">
        <v>10574039</v>
      </c>
    </row>
    <row r="72" spans="3:26" ht="15.5" x14ac:dyDescent="0.35">
      <c r="C72" t="s">
        <v>100</v>
      </c>
      <c r="X72" s="5">
        <v>120787</v>
      </c>
      <c r="Y72" s="5">
        <v>-814433</v>
      </c>
      <c r="Z72" s="5">
        <v>7225</v>
      </c>
    </row>
    <row r="73" spans="3:26" ht="15.5" x14ac:dyDescent="0.35">
      <c r="C73" t="s">
        <v>102</v>
      </c>
      <c r="D73" s="5">
        <v>92716741000</v>
      </c>
      <c r="E73" s="5">
        <v>4067592501000</v>
      </c>
      <c r="F73" s="5">
        <v>71160961000</v>
      </c>
      <c r="G73" s="5">
        <v>99120316000</v>
      </c>
      <c r="I73" s="5">
        <v>4306761262000</v>
      </c>
      <c r="J73" s="5">
        <v>55244725000</v>
      </c>
      <c r="K73" s="5">
        <v>35294692000</v>
      </c>
      <c r="L73" s="5">
        <v>-16724646</v>
      </c>
      <c r="M73" s="5">
        <v>1092252</v>
      </c>
      <c r="N73" s="5">
        <v>1647892</v>
      </c>
      <c r="O73" s="5">
        <v>3773979</v>
      </c>
      <c r="P73" s="5">
        <v>2565336</v>
      </c>
      <c r="Q73" s="5">
        <v>2769140</v>
      </c>
      <c r="R73" s="5">
        <v>549890</v>
      </c>
      <c r="S73" s="5">
        <v>465754</v>
      </c>
      <c r="T73" s="5">
        <v>298601</v>
      </c>
      <c r="U73" s="5">
        <v>-51744184</v>
      </c>
      <c r="V73" s="5">
        <v>-41424551</v>
      </c>
      <c r="W73" s="5">
        <v>-24059135</v>
      </c>
      <c r="X73" s="5">
        <v>588128</v>
      </c>
      <c r="Y73" s="5">
        <v>-1847471</v>
      </c>
      <c r="Z73" s="5">
        <v>10581264</v>
      </c>
    </row>
    <row r="74" spans="3:26" ht="15.5" x14ac:dyDescent="0.35">
      <c r="C74" t="s">
        <v>103</v>
      </c>
      <c r="E74" s="5">
        <v>-9532563000</v>
      </c>
      <c r="F74" s="5">
        <v>-5626537000</v>
      </c>
      <c r="I74" s="5">
        <v>-15159100000</v>
      </c>
      <c r="J74" s="5">
        <v>5139250000</v>
      </c>
      <c r="K74" s="5">
        <v>41693032000</v>
      </c>
      <c r="L74" s="5">
        <v>-91139</v>
      </c>
      <c r="M74" s="5">
        <v>470762</v>
      </c>
      <c r="N74" s="5">
        <v>874636</v>
      </c>
      <c r="O74" s="5">
        <v>-420109</v>
      </c>
      <c r="P74" s="5">
        <v>915021</v>
      </c>
      <c r="Q74" s="5">
        <v>-461703</v>
      </c>
      <c r="R74" s="5">
        <v>-235524</v>
      </c>
      <c r="S74" s="5">
        <v>861970</v>
      </c>
      <c r="U74" s="5">
        <v>1096864</v>
      </c>
      <c r="V74" s="5">
        <v>1226715</v>
      </c>
      <c r="W74" s="5">
        <v>13392</v>
      </c>
    </row>
    <row r="75" spans="3:26" ht="15.5" x14ac:dyDescent="0.35">
      <c r="C75" t="s">
        <v>410</v>
      </c>
      <c r="E75" s="5">
        <v>-9532563000</v>
      </c>
      <c r="F75" s="5">
        <v>-5626537000</v>
      </c>
      <c r="I75" s="5">
        <v>-15159100000</v>
      </c>
      <c r="J75" s="5">
        <v>5139250000</v>
      </c>
      <c r="K75" s="5">
        <v>41693032000</v>
      </c>
      <c r="L75" s="5">
        <v>-91139</v>
      </c>
      <c r="M75" s="5">
        <v>470762</v>
      </c>
      <c r="N75" s="5">
        <v>874636</v>
      </c>
      <c r="O75" s="5">
        <v>-420109</v>
      </c>
      <c r="P75" s="5">
        <v>915021</v>
      </c>
      <c r="Q75" s="5">
        <v>-461703</v>
      </c>
      <c r="R75" s="5">
        <v>-235524</v>
      </c>
      <c r="S75" s="5">
        <v>861970</v>
      </c>
      <c r="U75" s="5">
        <v>1096864</v>
      </c>
      <c r="V75" s="5">
        <v>1226715</v>
      </c>
      <c r="W75" s="5">
        <v>13392</v>
      </c>
    </row>
    <row r="76" spans="3:26" ht="15.5" x14ac:dyDescent="0.35">
      <c r="C76" t="s">
        <v>104</v>
      </c>
      <c r="D76" s="5">
        <v>92716741000</v>
      </c>
      <c r="E76" s="5">
        <v>4056973118000</v>
      </c>
      <c r="F76" s="5">
        <v>66621244000</v>
      </c>
      <c r="G76" s="5">
        <v>99120316000</v>
      </c>
      <c r="I76" s="5">
        <v>4291602162000</v>
      </c>
      <c r="J76" s="5">
        <v>60383975000</v>
      </c>
      <c r="K76" s="5">
        <v>69057099000</v>
      </c>
      <c r="L76" s="5">
        <v>-16804154</v>
      </c>
      <c r="M76" s="5">
        <v>1471858</v>
      </c>
      <c r="N76" s="5">
        <v>2332460</v>
      </c>
      <c r="O76" s="5">
        <v>3458898</v>
      </c>
      <c r="P76" s="5">
        <v>3251602</v>
      </c>
      <c r="Q76" s="5">
        <v>2422863</v>
      </c>
      <c r="R76" s="5">
        <v>373247</v>
      </c>
      <c r="S76" s="5">
        <v>1112231</v>
      </c>
      <c r="T76" s="5">
        <v>298601</v>
      </c>
      <c r="U76" s="5">
        <v>-50647320</v>
      </c>
      <c r="V76" s="5">
        <v>-40197836</v>
      </c>
      <c r="W76" s="5">
        <v>-24045743</v>
      </c>
    </row>
    <row r="77" spans="3:26" ht="15.5" x14ac:dyDescent="0.35">
      <c r="C77" t="s">
        <v>105</v>
      </c>
      <c r="D77" s="5">
        <v>92716741000</v>
      </c>
      <c r="E77" s="5">
        <v>4067592501000</v>
      </c>
      <c r="F77" s="5">
        <v>71160961000</v>
      </c>
      <c r="G77" s="5">
        <v>99120316000</v>
      </c>
      <c r="I77" s="5">
        <v>4306761262000</v>
      </c>
      <c r="J77" s="5">
        <v>55244725000</v>
      </c>
      <c r="K77" s="5">
        <v>35294692000</v>
      </c>
      <c r="L77" s="5">
        <v>-16724646</v>
      </c>
      <c r="M77" s="5">
        <v>1092252</v>
      </c>
      <c r="N77" s="5">
        <v>1647892</v>
      </c>
      <c r="O77" s="5">
        <v>3773979</v>
      </c>
      <c r="P77" s="5">
        <v>2565336</v>
      </c>
      <c r="Q77" s="5">
        <v>2769140</v>
      </c>
      <c r="R77" s="5">
        <v>549890</v>
      </c>
      <c r="S77" s="5">
        <v>465754</v>
      </c>
      <c r="T77" s="5">
        <v>298601</v>
      </c>
      <c r="U77" s="5">
        <v>-51744184</v>
      </c>
      <c r="V77" s="5">
        <v>-41424551</v>
      </c>
      <c r="W77" s="5">
        <v>-24059135</v>
      </c>
      <c r="X77" s="5">
        <v>588128</v>
      </c>
      <c r="Y77" s="5">
        <v>-1847471</v>
      </c>
      <c r="Z77" s="5">
        <v>10581264</v>
      </c>
    </row>
    <row r="78" spans="3:26" ht="15.5" x14ac:dyDescent="0.35">
      <c r="C78" t="s">
        <v>7</v>
      </c>
      <c r="D78" s="5">
        <v>92717138000</v>
      </c>
      <c r="E78" s="5">
        <v>4056971281000</v>
      </c>
      <c r="F78" s="5">
        <v>66604790000</v>
      </c>
      <c r="G78" s="5">
        <v>99107132000</v>
      </c>
      <c r="I78" s="5">
        <v>4291575697000</v>
      </c>
      <c r="J78" s="5">
        <v>60370046000</v>
      </c>
      <c r="K78" s="5">
        <v>69056991000</v>
      </c>
      <c r="L78" s="5">
        <v>-16806626</v>
      </c>
      <c r="M78" s="5">
        <v>1466252</v>
      </c>
      <c r="N78" s="5">
        <v>2324553</v>
      </c>
      <c r="O78" s="5">
        <v>3449993</v>
      </c>
      <c r="P78" s="5">
        <v>3241917</v>
      </c>
      <c r="Q78" s="5">
        <v>2414131</v>
      </c>
      <c r="R78" s="5">
        <v>347774</v>
      </c>
      <c r="S78" s="5">
        <v>1122632</v>
      </c>
      <c r="T78" s="5">
        <v>356705</v>
      </c>
      <c r="U78" s="5">
        <v>-50664031</v>
      </c>
      <c r="V78" s="5">
        <v>-39881717</v>
      </c>
      <c r="W78" s="5">
        <v>-23994845</v>
      </c>
    </row>
    <row r="79" spans="3:26" ht="15.5" x14ac:dyDescent="0.35">
      <c r="C79" t="s">
        <v>530</v>
      </c>
      <c r="D79" s="5">
        <v>-397000</v>
      </c>
      <c r="E79" s="5">
        <v>1837000</v>
      </c>
      <c r="F79" s="5">
        <v>16454000</v>
      </c>
      <c r="G79" s="5">
        <v>13184000</v>
      </c>
      <c r="I79" s="5">
        <v>26465000</v>
      </c>
      <c r="J79" s="5">
        <v>13929000</v>
      </c>
      <c r="K79" s="5">
        <v>108000</v>
      </c>
      <c r="L79" s="5">
        <v>2472</v>
      </c>
      <c r="M79" s="5">
        <v>5606</v>
      </c>
      <c r="N79" s="5">
        <v>7907</v>
      </c>
      <c r="O79" s="5">
        <v>8905</v>
      </c>
      <c r="P79" s="5">
        <v>9685</v>
      </c>
      <c r="Q79" s="5">
        <v>8732</v>
      </c>
      <c r="R79" s="5">
        <v>25473</v>
      </c>
      <c r="S79" s="5">
        <v>-10401</v>
      </c>
      <c r="T79" s="5">
        <v>-58104</v>
      </c>
      <c r="U79" s="5">
        <v>16711</v>
      </c>
      <c r="V79" s="5">
        <v>-316119</v>
      </c>
      <c r="W79" s="5">
        <v>-50898</v>
      </c>
    </row>
    <row r="80" spans="3:26" ht="15.5" x14ac:dyDescent="0.35">
      <c r="C80" t="s">
        <v>106</v>
      </c>
      <c r="D80" s="5">
        <v>92716741000</v>
      </c>
      <c r="E80" s="5">
        <v>4067592501000</v>
      </c>
      <c r="F80" s="5">
        <v>71160961000</v>
      </c>
      <c r="G80" s="5">
        <v>99120316000</v>
      </c>
      <c r="I80" s="5">
        <v>4306761262000</v>
      </c>
      <c r="J80" s="5">
        <v>55244725000</v>
      </c>
      <c r="K80" s="5">
        <v>35294692000</v>
      </c>
      <c r="L80" s="5">
        <v>-16724646</v>
      </c>
      <c r="M80" s="5">
        <v>1092252</v>
      </c>
      <c r="N80" s="5">
        <v>1647892</v>
      </c>
      <c r="O80" s="5">
        <v>3773979</v>
      </c>
      <c r="P80" s="5">
        <v>2565336</v>
      </c>
      <c r="Q80" s="5">
        <v>2769140</v>
      </c>
      <c r="R80" s="5">
        <v>549890</v>
      </c>
      <c r="S80" s="5">
        <v>465754</v>
      </c>
      <c r="T80" s="5">
        <v>298601</v>
      </c>
      <c r="U80" s="5">
        <v>-51744184</v>
      </c>
      <c r="V80" s="5">
        <v>-41424551</v>
      </c>
      <c r="W80" s="5">
        <v>-24059135</v>
      </c>
      <c r="X80" s="5">
        <v>588128</v>
      </c>
      <c r="Y80" s="5">
        <v>-1847471</v>
      </c>
      <c r="Z80" s="5">
        <v>10581264</v>
      </c>
    </row>
    <row r="81" spans="2:26" ht="15.5" x14ac:dyDescent="0.35">
      <c r="C81" t="s">
        <v>107</v>
      </c>
      <c r="D81" s="5">
        <v>92716741000</v>
      </c>
      <c r="E81" s="5">
        <v>4056973118000</v>
      </c>
      <c r="F81" s="5">
        <v>66621244000</v>
      </c>
      <c r="G81" s="5">
        <v>99120316000</v>
      </c>
      <c r="I81" s="5">
        <v>4291602162000</v>
      </c>
      <c r="J81" s="5">
        <v>60383975000</v>
      </c>
      <c r="K81" s="5">
        <v>69057099000</v>
      </c>
      <c r="L81" s="5">
        <v>-16804154</v>
      </c>
      <c r="M81" s="5">
        <v>1471858</v>
      </c>
      <c r="N81" s="5">
        <v>2332460</v>
      </c>
      <c r="O81" s="5">
        <v>3458898</v>
      </c>
      <c r="P81" s="5">
        <v>3251602</v>
      </c>
      <c r="Q81" s="5">
        <v>2422863</v>
      </c>
      <c r="R81" s="5">
        <v>373247</v>
      </c>
      <c r="S81" s="5">
        <v>1112231</v>
      </c>
      <c r="T81" s="5">
        <v>298601</v>
      </c>
      <c r="U81" s="5">
        <v>-50647320</v>
      </c>
      <c r="V81" s="5">
        <v>-40197836</v>
      </c>
      <c r="W81" s="5">
        <v>-24045743</v>
      </c>
    </row>
    <row r="82" spans="2:26" ht="15.5" x14ac:dyDescent="0.35">
      <c r="C82" t="s">
        <v>108</v>
      </c>
      <c r="D82" s="5">
        <v>92716741000</v>
      </c>
      <c r="E82" s="5">
        <v>4056973118000</v>
      </c>
      <c r="F82" s="5">
        <v>66621244000</v>
      </c>
      <c r="G82" s="5">
        <v>99120316000</v>
      </c>
      <c r="I82" s="5">
        <v>4291602162000</v>
      </c>
      <c r="J82" s="5">
        <v>60383975000</v>
      </c>
      <c r="K82" s="5">
        <v>69057099000</v>
      </c>
      <c r="L82" s="5">
        <v>-16804154</v>
      </c>
      <c r="M82" s="5">
        <v>1471858</v>
      </c>
      <c r="N82" s="5">
        <v>2332460</v>
      </c>
      <c r="O82" s="5">
        <v>3458898</v>
      </c>
      <c r="P82" s="5">
        <v>3251602</v>
      </c>
      <c r="Q82" s="5">
        <v>2422863</v>
      </c>
      <c r="R82" s="5">
        <v>373247</v>
      </c>
      <c r="S82" s="5">
        <v>1112231</v>
      </c>
      <c r="T82" s="5">
        <v>298601</v>
      </c>
      <c r="U82" s="5">
        <v>-50647320</v>
      </c>
      <c r="V82" s="5">
        <v>-40197836</v>
      </c>
      <c r="W82" s="5">
        <v>-24045743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486824326000</v>
      </c>
      <c r="E86" s="5">
        <v>1590630399000</v>
      </c>
      <c r="F86" s="5">
        <v>1175674672000</v>
      </c>
      <c r="G86" s="5">
        <v>631860790000</v>
      </c>
      <c r="I86" s="5">
        <v>1590630399000</v>
      </c>
      <c r="J86" s="5">
        <v>346530081000</v>
      </c>
      <c r="K86" s="5">
        <v>386856009000</v>
      </c>
      <c r="L86" s="5">
        <v>19318721</v>
      </c>
      <c r="M86" s="5">
        <v>21969323</v>
      </c>
      <c r="N86" s="5">
        <v>18795210</v>
      </c>
      <c r="O86" s="5">
        <v>26509407</v>
      </c>
      <c r="P86" s="5">
        <v>6265488</v>
      </c>
      <c r="Q86" s="5">
        <v>10672333</v>
      </c>
      <c r="R86" s="5">
        <v>21711366</v>
      </c>
      <c r="S86" s="5">
        <v>16361961</v>
      </c>
      <c r="T86" s="5">
        <v>13596544</v>
      </c>
      <c r="U86" s="5">
        <v>10444424</v>
      </c>
      <c r="V86" s="5">
        <v>23609691</v>
      </c>
      <c r="W86" s="5">
        <v>35754906</v>
      </c>
      <c r="X86" s="5">
        <v>29878864</v>
      </c>
      <c r="Y86" s="5">
        <v>23955917</v>
      </c>
      <c r="Z86" s="5">
        <v>42333730</v>
      </c>
    </row>
    <row r="87" spans="2:26" ht="15.5" x14ac:dyDescent="0.35">
      <c r="C87" t="s">
        <v>113</v>
      </c>
      <c r="D87" s="5">
        <v>1696293108000</v>
      </c>
      <c r="E87" s="5">
        <v>1537197167000</v>
      </c>
      <c r="F87" s="5">
        <v>1473344389000</v>
      </c>
      <c r="G87" s="5">
        <v>1632251261000</v>
      </c>
      <c r="I87" s="5">
        <v>1537197167000</v>
      </c>
      <c r="J87" s="5">
        <v>1614103774000</v>
      </c>
      <c r="K87" s="5">
        <v>1774692336000</v>
      </c>
      <c r="L87" s="5">
        <v>55850560</v>
      </c>
      <c r="M87" s="5">
        <v>56511702</v>
      </c>
      <c r="N87" s="5">
        <v>57112580</v>
      </c>
      <c r="O87" s="5">
        <v>64733743</v>
      </c>
      <c r="P87" s="5">
        <v>47793956</v>
      </c>
      <c r="Q87" s="5">
        <v>42608775</v>
      </c>
      <c r="R87" s="5">
        <v>52054373</v>
      </c>
      <c r="S87" s="5">
        <v>60746976</v>
      </c>
      <c r="T87" s="5">
        <v>56403260</v>
      </c>
      <c r="U87" s="5">
        <v>48090958</v>
      </c>
      <c r="V87" s="5">
        <v>65771152</v>
      </c>
      <c r="W87" s="5">
        <v>45369679</v>
      </c>
      <c r="X87" s="5">
        <v>36728082</v>
      </c>
      <c r="Y87" s="5">
        <v>17907356</v>
      </c>
      <c r="Z87" s="5">
        <v>17862016</v>
      </c>
    </row>
    <row r="88" spans="2:26" ht="15.5" x14ac:dyDescent="0.35">
      <c r="C88" t="s">
        <v>115</v>
      </c>
      <c r="F88" s="5">
        <v>56626368000</v>
      </c>
      <c r="G88" s="5">
        <v>53700408000</v>
      </c>
      <c r="J88" s="5">
        <v>50530145000</v>
      </c>
      <c r="K88" s="5">
        <v>58398970000</v>
      </c>
      <c r="L88" s="5">
        <v>3049279</v>
      </c>
      <c r="M88" s="5">
        <v>1234405</v>
      </c>
      <c r="N88" s="5">
        <v>1202691</v>
      </c>
      <c r="O88" s="5">
        <v>56259716</v>
      </c>
      <c r="P88" s="5">
        <v>32316463</v>
      </c>
      <c r="Q88" s="5">
        <v>26056299</v>
      </c>
      <c r="R88" s="5">
        <v>37713900</v>
      </c>
      <c r="S88" s="5">
        <v>56833150</v>
      </c>
      <c r="T88" s="5">
        <v>47862998</v>
      </c>
      <c r="U88" s="5">
        <v>35298829</v>
      </c>
      <c r="V88" s="5">
        <v>859677</v>
      </c>
      <c r="W88" s="5">
        <v>28000</v>
      </c>
      <c r="Y88" s="5">
        <v>1314625</v>
      </c>
      <c r="Z88" s="5">
        <v>3352536</v>
      </c>
    </row>
    <row r="89" spans="2:26" ht="15.5" x14ac:dyDescent="0.35">
      <c r="C89" t="s">
        <v>114</v>
      </c>
      <c r="D89" s="5">
        <v>1696293108000</v>
      </c>
      <c r="E89" s="5">
        <v>1537197167000</v>
      </c>
      <c r="F89" s="5">
        <v>1416718021000</v>
      </c>
      <c r="G89" s="5">
        <v>1578550853000</v>
      </c>
      <c r="I89" s="5">
        <v>1537197167000</v>
      </c>
      <c r="J89" s="5">
        <v>1563573629000</v>
      </c>
      <c r="K89" s="5">
        <v>1716293366000</v>
      </c>
      <c r="L89" s="5">
        <v>52801281</v>
      </c>
      <c r="M89" s="5">
        <v>55277297</v>
      </c>
      <c r="N89" s="5">
        <v>55909889</v>
      </c>
      <c r="O89" s="5">
        <v>8474027</v>
      </c>
      <c r="P89" s="5">
        <v>15477493</v>
      </c>
      <c r="Q89" s="5">
        <v>16552476</v>
      </c>
      <c r="R89" s="5">
        <v>14340473</v>
      </c>
      <c r="S89" s="5">
        <v>3913826</v>
      </c>
      <c r="T89" s="5">
        <v>8540262</v>
      </c>
      <c r="U89" s="5">
        <v>12792129</v>
      </c>
      <c r="V89" s="5">
        <v>64911475</v>
      </c>
      <c r="W89" s="5">
        <v>45341679</v>
      </c>
      <c r="X89" s="5">
        <v>36728082</v>
      </c>
      <c r="Y89" s="5">
        <v>16592731</v>
      </c>
      <c r="Z89" s="5">
        <v>14509480</v>
      </c>
    </row>
    <row r="90" spans="2:26" ht="15.5" x14ac:dyDescent="0.35">
      <c r="C90" t="s">
        <v>116</v>
      </c>
      <c r="D90" s="5">
        <v>1696293108000</v>
      </c>
      <c r="E90" s="5">
        <v>1537197167000</v>
      </c>
      <c r="F90" s="5">
        <v>1473344389000</v>
      </c>
      <c r="G90" s="5">
        <v>1632251261000</v>
      </c>
      <c r="I90" s="5">
        <v>1537197167000</v>
      </c>
      <c r="J90" s="5">
        <v>1614103774000</v>
      </c>
      <c r="K90" s="5">
        <v>1774692336000</v>
      </c>
      <c r="L90" s="5">
        <v>55850560</v>
      </c>
      <c r="M90" s="5">
        <v>56511702</v>
      </c>
      <c r="N90" s="5">
        <v>57112580</v>
      </c>
      <c r="O90" s="5">
        <v>64733743</v>
      </c>
      <c r="P90" s="5">
        <v>47793956</v>
      </c>
      <c r="Q90" s="5">
        <v>42608775</v>
      </c>
      <c r="R90" s="5">
        <v>52054373</v>
      </c>
      <c r="S90" s="5">
        <v>60746976</v>
      </c>
      <c r="T90" s="5">
        <v>56403260</v>
      </c>
      <c r="U90" s="5">
        <v>48090958</v>
      </c>
      <c r="V90" s="5">
        <v>65771152</v>
      </c>
      <c r="W90" s="5">
        <v>45369679</v>
      </c>
      <c r="X90" s="5">
        <v>36728082</v>
      </c>
      <c r="Y90" s="5">
        <v>17907356</v>
      </c>
      <c r="Z90" s="5">
        <v>17862016</v>
      </c>
    </row>
    <row r="91" spans="2:26" ht="15.5" x14ac:dyDescent="0.35">
      <c r="C91" t="s">
        <v>123</v>
      </c>
      <c r="X91" s="5">
        <v>87500</v>
      </c>
      <c r="Y91" s="5">
        <v>74609</v>
      </c>
      <c r="Z91" s="5">
        <v>502965</v>
      </c>
    </row>
    <row r="92" spans="2:26" ht="15.5" x14ac:dyDescent="0.35">
      <c r="C92" t="s">
        <v>119</v>
      </c>
      <c r="D92" s="5">
        <v>300004371000</v>
      </c>
      <c r="E92" s="5">
        <v>302447875000</v>
      </c>
      <c r="F92" s="5">
        <v>428074588000</v>
      </c>
      <c r="G92" s="5">
        <v>455330262000</v>
      </c>
      <c r="I92" s="5">
        <v>302447875000</v>
      </c>
      <c r="J92" s="5">
        <v>402376080000</v>
      </c>
      <c r="K92" s="5">
        <v>412147385000</v>
      </c>
      <c r="L92" s="5">
        <v>37686980</v>
      </c>
      <c r="M92" s="5">
        <v>21153542</v>
      </c>
      <c r="N92" s="5">
        <v>18071344</v>
      </c>
      <c r="O92" s="5">
        <v>31744300</v>
      </c>
      <c r="P92" s="5">
        <v>20280877</v>
      </c>
      <c r="Q92" s="5">
        <v>19788228</v>
      </c>
      <c r="R92" s="5">
        <v>15108746</v>
      </c>
      <c r="S92" s="5">
        <v>16042662</v>
      </c>
      <c r="T92" s="5">
        <v>22037319</v>
      </c>
      <c r="U92" s="5">
        <v>23140999</v>
      </c>
      <c r="V92" s="5">
        <v>32575383</v>
      </c>
      <c r="W92" s="5">
        <v>30206759</v>
      </c>
      <c r="X92" s="5">
        <v>35912278</v>
      </c>
      <c r="Y92" s="5">
        <v>40317228</v>
      </c>
      <c r="Z92" s="5">
        <v>44341782</v>
      </c>
    </row>
    <row r="93" spans="2:26" ht="15.5" x14ac:dyDescent="0.35">
      <c r="C93" t="s">
        <v>97</v>
      </c>
      <c r="D93" s="5">
        <v>-951704259000</v>
      </c>
      <c r="E93" s="5">
        <v>-160281999000</v>
      </c>
      <c r="F93" s="5">
        <v>6055000</v>
      </c>
      <c r="G93" s="5">
        <v>1462242956000</v>
      </c>
      <c r="I93" s="5">
        <v>-160281999000</v>
      </c>
      <c r="J93" s="5">
        <v>6055000</v>
      </c>
      <c r="K93" s="5">
        <v>1462242956000</v>
      </c>
      <c r="L93" s="5">
        <v>232602</v>
      </c>
      <c r="M93" s="5">
        <v>172916</v>
      </c>
      <c r="N93" s="5">
        <v>192339</v>
      </c>
      <c r="O93" s="5">
        <v>722348</v>
      </c>
      <c r="P93" s="5">
        <v>722348</v>
      </c>
      <c r="Q93" s="5">
        <v>722348</v>
      </c>
      <c r="R93" s="5">
        <v>722348</v>
      </c>
      <c r="S93" s="5">
        <v>722348</v>
      </c>
      <c r="T93" s="5">
        <v>722348</v>
      </c>
      <c r="U93" s="5">
        <v>722348</v>
      </c>
      <c r="V93" s="5">
        <v>-374516</v>
      </c>
      <c r="W93" s="5">
        <v>-1521253</v>
      </c>
      <c r="X93" s="5">
        <v>-1538757</v>
      </c>
      <c r="Y93" s="5">
        <v>-1945607</v>
      </c>
      <c r="Z93" s="5">
        <v>216053</v>
      </c>
    </row>
    <row r="94" spans="2:26" ht="15.5" x14ac:dyDescent="0.35">
      <c r="C94" t="s">
        <v>121</v>
      </c>
      <c r="D94" s="5">
        <v>2811788605000</v>
      </c>
      <c r="E94" s="5">
        <v>3619852372000</v>
      </c>
      <c r="F94" s="5">
        <v>3407310850000</v>
      </c>
      <c r="G94" s="5">
        <v>3074629917000</v>
      </c>
      <c r="I94" s="5">
        <v>3619852372000</v>
      </c>
      <c r="J94" s="5">
        <v>2755266793000</v>
      </c>
      <c r="K94" s="5">
        <v>2906789518000</v>
      </c>
      <c r="L94" s="5">
        <v>164322941</v>
      </c>
      <c r="M94" s="5">
        <v>163456035</v>
      </c>
      <c r="N94" s="5">
        <v>220662767</v>
      </c>
      <c r="O94" s="5">
        <v>204834492</v>
      </c>
      <c r="P94" s="5">
        <v>108985511</v>
      </c>
      <c r="Q94" s="5">
        <v>117660431</v>
      </c>
      <c r="R94" s="5">
        <v>129048673</v>
      </c>
      <c r="S94" s="5">
        <v>134785952</v>
      </c>
      <c r="T94" s="5">
        <v>160791431</v>
      </c>
      <c r="U94" s="5">
        <v>141290482</v>
      </c>
      <c r="V94" s="5">
        <v>176169943</v>
      </c>
      <c r="W94" s="5">
        <v>192522246</v>
      </c>
      <c r="X94" s="5">
        <v>180813632</v>
      </c>
      <c r="Y94" s="5">
        <v>141427722</v>
      </c>
      <c r="Z94" s="5">
        <v>171022910</v>
      </c>
    </row>
    <row r="95" spans="2:26" ht="15.5" x14ac:dyDescent="0.35">
      <c r="C95" t="s">
        <v>122</v>
      </c>
    </row>
    <row r="96" spans="2:26" ht="15.5" x14ac:dyDescent="0.35">
      <c r="C96" t="s">
        <v>128</v>
      </c>
      <c r="D96" s="5">
        <v>425413000</v>
      </c>
      <c r="E96" s="5">
        <v>425413000</v>
      </c>
      <c r="F96" s="5">
        <v>7645794000</v>
      </c>
      <c r="G96" s="5">
        <v>6745684000</v>
      </c>
      <c r="I96" s="5">
        <v>425413000</v>
      </c>
      <c r="J96" s="5">
        <v>6378039000</v>
      </c>
      <c r="K96" s="5">
        <v>5941228000</v>
      </c>
      <c r="L96" s="5">
        <v>357287</v>
      </c>
      <c r="M96" s="5">
        <v>453079</v>
      </c>
      <c r="N96" s="5">
        <v>406156</v>
      </c>
      <c r="O96" s="5">
        <v>395239</v>
      </c>
      <c r="P96" s="5">
        <v>302315</v>
      </c>
      <c r="Q96" s="5">
        <v>173256</v>
      </c>
      <c r="R96" s="5">
        <v>4235767</v>
      </c>
      <c r="S96" s="5">
        <v>6079920</v>
      </c>
      <c r="T96" s="5">
        <v>10996309</v>
      </c>
      <c r="U96" s="5">
        <v>17029498</v>
      </c>
      <c r="V96" s="5">
        <v>7424078</v>
      </c>
      <c r="W96" s="5">
        <v>564289</v>
      </c>
      <c r="X96" s="5">
        <v>2675954</v>
      </c>
      <c r="Y96" s="5">
        <v>448616</v>
      </c>
      <c r="Z96" s="5">
        <v>437476</v>
      </c>
    </row>
    <row r="97" spans="3:26" ht="15.5" x14ac:dyDescent="0.35">
      <c r="C97" t="s">
        <v>124</v>
      </c>
      <c r="D97" s="5">
        <v>51192201000</v>
      </c>
      <c r="E97" s="5">
        <v>51192201000</v>
      </c>
      <c r="F97" s="5">
        <v>7169476000</v>
      </c>
      <c r="G97" s="5">
        <v>7022837000</v>
      </c>
      <c r="I97" s="5">
        <v>51192201000</v>
      </c>
      <c r="J97" s="5">
        <v>7096938000</v>
      </c>
      <c r="K97" s="5">
        <v>6641472000</v>
      </c>
      <c r="L97" s="5">
        <v>432159</v>
      </c>
      <c r="M97" s="5">
        <v>350391</v>
      </c>
      <c r="N97" s="5">
        <v>5984694</v>
      </c>
      <c r="O97" s="5">
        <v>5985776</v>
      </c>
      <c r="P97" s="5">
        <v>5985776</v>
      </c>
      <c r="Q97" s="5">
        <v>5985776</v>
      </c>
      <c r="R97" s="5">
        <v>5986591</v>
      </c>
      <c r="S97" s="5">
        <v>5987478</v>
      </c>
      <c r="T97" s="5">
        <v>5988404</v>
      </c>
      <c r="U97" s="5">
        <v>5997472</v>
      </c>
      <c r="V97" s="5">
        <v>17290</v>
      </c>
      <c r="W97" s="5">
        <v>19446</v>
      </c>
      <c r="X97" s="5">
        <v>16567469</v>
      </c>
      <c r="Y97" s="5">
        <v>11566240</v>
      </c>
      <c r="Z97" s="5">
        <v>11566240</v>
      </c>
    </row>
    <row r="98" spans="3:26" ht="15.5" x14ac:dyDescent="0.35">
      <c r="C98" t="s">
        <v>1230</v>
      </c>
      <c r="D98" s="5">
        <v>1106339607000</v>
      </c>
      <c r="E98" s="5">
        <v>1106339607000</v>
      </c>
      <c r="F98" s="5">
        <v>1106339607000</v>
      </c>
      <c r="G98" s="5">
        <v>1106339607000</v>
      </c>
      <c r="I98" s="5">
        <v>1106339607000</v>
      </c>
      <c r="J98" s="5">
        <v>1106339607000</v>
      </c>
      <c r="K98" s="5">
        <v>1106339607000</v>
      </c>
      <c r="V98" s="5">
        <v>12781493</v>
      </c>
      <c r="W98" s="5">
        <v>16372908</v>
      </c>
    </row>
    <row r="99" spans="3:26" ht="15.5" x14ac:dyDescent="0.35">
      <c r="C99" t="s">
        <v>126</v>
      </c>
      <c r="D99" s="5">
        <v>4623072262000</v>
      </c>
      <c r="E99" s="5">
        <v>4609152922000</v>
      </c>
      <c r="F99" s="5">
        <v>5059975638000</v>
      </c>
      <c r="G99" s="5">
        <v>4243237229000</v>
      </c>
      <c r="I99" s="5">
        <v>4609152922000</v>
      </c>
      <c r="J99" s="5">
        <v>3416602876000</v>
      </c>
      <c r="K99" s="5">
        <v>2551778489000</v>
      </c>
      <c r="L99" s="5">
        <v>193420612</v>
      </c>
      <c r="M99" s="5">
        <v>205983938</v>
      </c>
      <c r="N99" s="5">
        <v>184578751</v>
      </c>
      <c r="O99" s="5">
        <v>177047803</v>
      </c>
      <c r="P99" s="5">
        <v>168585624</v>
      </c>
      <c r="Q99" s="5">
        <v>172109746</v>
      </c>
      <c r="R99" s="5">
        <v>170175439</v>
      </c>
      <c r="S99" s="5">
        <v>153981489</v>
      </c>
      <c r="T99" s="5">
        <v>127207059</v>
      </c>
      <c r="U99" s="5">
        <v>143687876</v>
      </c>
      <c r="V99" s="5">
        <v>191057837</v>
      </c>
      <c r="W99" s="5">
        <v>194888505</v>
      </c>
      <c r="X99" s="5">
        <v>154039223</v>
      </c>
      <c r="Y99" s="5">
        <v>171621343</v>
      </c>
      <c r="Z99" s="5">
        <v>196067834</v>
      </c>
    </row>
    <row r="100" spans="3:26" ht="15.5" x14ac:dyDescent="0.35">
      <c r="C100" t="s">
        <v>132</v>
      </c>
      <c r="D100" s="5">
        <v>7025878181000</v>
      </c>
      <c r="E100" s="5">
        <v>7008621480000</v>
      </c>
      <c r="I100" s="5">
        <v>7008621480000</v>
      </c>
    </row>
    <row r="101" spans="3:26" ht="15.5" x14ac:dyDescent="0.35">
      <c r="C101" t="s">
        <v>133</v>
      </c>
      <c r="D101" s="5">
        <v>13140751799000</v>
      </c>
      <c r="E101" s="5">
        <v>13115120017000</v>
      </c>
      <c r="F101" s="5">
        <v>7424387038000</v>
      </c>
      <c r="G101" s="5">
        <v>6968856668000</v>
      </c>
      <c r="I101" s="5">
        <v>13115120017000</v>
      </c>
      <c r="J101" s="5">
        <v>5778995330000</v>
      </c>
      <c r="K101" s="5">
        <v>5230829537000</v>
      </c>
      <c r="L101" s="5">
        <v>383648334</v>
      </c>
      <c r="M101" s="5">
        <v>400040563</v>
      </c>
      <c r="N101" s="5">
        <v>329976797</v>
      </c>
      <c r="O101" s="5">
        <v>344684105</v>
      </c>
      <c r="P101" s="5">
        <v>306112921</v>
      </c>
      <c r="Q101" s="5">
        <v>284139719</v>
      </c>
      <c r="R101" s="5">
        <v>252291033</v>
      </c>
      <c r="S101" s="5">
        <v>238188980</v>
      </c>
      <c r="T101" s="5">
        <v>195067576</v>
      </c>
      <c r="U101" s="5">
        <v>224467547</v>
      </c>
      <c r="V101" s="5">
        <v>263305857</v>
      </c>
      <c r="W101" s="5">
        <v>213603658</v>
      </c>
      <c r="X101" s="5">
        <v>281697901</v>
      </c>
      <c r="Y101" s="5">
        <v>320761315</v>
      </c>
      <c r="Z101" s="5">
        <v>366471749</v>
      </c>
    </row>
    <row r="102" spans="3:26" ht="15.5" x14ac:dyDescent="0.35">
      <c r="C102" t="s">
        <v>134</v>
      </c>
      <c r="D102" s="5">
        <v>15952540404000</v>
      </c>
      <c r="E102" s="5">
        <v>16734972389000</v>
      </c>
      <c r="F102" s="5">
        <v>10831697888000</v>
      </c>
      <c r="G102" s="5">
        <v>10043486585000</v>
      </c>
      <c r="I102" s="5">
        <v>16734972389000</v>
      </c>
      <c r="J102" s="5">
        <v>8534262123000</v>
      </c>
      <c r="K102" s="5">
        <v>8137619055000</v>
      </c>
      <c r="L102" s="5">
        <v>547971275</v>
      </c>
      <c r="M102" s="5">
        <v>563496598</v>
      </c>
      <c r="N102" s="5">
        <v>550639564</v>
      </c>
      <c r="O102" s="5">
        <v>549518597</v>
      </c>
      <c r="P102" s="5">
        <v>415098432</v>
      </c>
      <c r="Q102" s="5">
        <v>401800150</v>
      </c>
      <c r="R102" s="5">
        <v>381339706</v>
      </c>
      <c r="S102" s="5">
        <v>372974932</v>
      </c>
      <c r="T102" s="5">
        <v>355859007</v>
      </c>
      <c r="U102" s="5">
        <v>365758029</v>
      </c>
      <c r="V102" s="5">
        <v>439475800</v>
      </c>
      <c r="W102" s="5">
        <v>406125904</v>
      </c>
      <c r="X102" s="5">
        <v>462511533</v>
      </c>
      <c r="Y102" s="5">
        <v>462189037</v>
      </c>
      <c r="Z102" s="5">
        <v>537494659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2868407208000</v>
      </c>
      <c r="E105" s="5">
        <v>3138676658000</v>
      </c>
      <c r="F105" s="5">
        <v>2845646555000</v>
      </c>
      <c r="G105" s="5">
        <v>3006530279000</v>
      </c>
      <c r="I105" s="5">
        <v>3138676658000</v>
      </c>
      <c r="J105" s="5">
        <v>3614359748000</v>
      </c>
      <c r="K105" s="5">
        <v>4192286412000</v>
      </c>
      <c r="L105" s="5">
        <v>230757234</v>
      </c>
      <c r="M105" s="5">
        <v>200569595</v>
      </c>
      <c r="N105" s="5">
        <v>197845919</v>
      </c>
      <c r="O105" s="5">
        <v>197038944</v>
      </c>
      <c r="P105" s="5">
        <v>137066835</v>
      </c>
      <c r="Q105" s="5">
        <v>140872328</v>
      </c>
      <c r="R105" s="5">
        <v>115871191</v>
      </c>
      <c r="S105" s="5">
        <v>107541041</v>
      </c>
      <c r="T105" s="5">
        <v>114626496</v>
      </c>
      <c r="U105" s="5">
        <v>110570095</v>
      </c>
      <c r="V105" s="5">
        <v>124854809</v>
      </c>
      <c r="W105" s="5">
        <v>77339182</v>
      </c>
      <c r="X105" s="5">
        <v>74545033</v>
      </c>
      <c r="Y105" s="5">
        <v>152812892</v>
      </c>
      <c r="Z105" s="5">
        <v>165459018</v>
      </c>
    </row>
    <row r="106" spans="3:26" ht="15.5" x14ac:dyDescent="0.35">
      <c r="C106" t="s">
        <v>158</v>
      </c>
      <c r="Z106" s="5">
        <v>5376295</v>
      </c>
    </row>
    <row r="107" spans="3:26" ht="15.5" x14ac:dyDescent="0.35">
      <c r="C107" t="s">
        <v>138</v>
      </c>
      <c r="D107" s="5">
        <v>792063981000</v>
      </c>
      <c r="E107" s="5">
        <v>889774263000</v>
      </c>
      <c r="F107" s="5">
        <v>886639083000</v>
      </c>
      <c r="G107" s="5">
        <v>972218721000</v>
      </c>
      <c r="I107" s="5">
        <v>889774263000</v>
      </c>
      <c r="J107" s="5">
        <v>1890311321000</v>
      </c>
      <c r="K107" s="5">
        <v>1784505608000</v>
      </c>
      <c r="L107" s="5">
        <v>72760262</v>
      </c>
      <c r="M107" s="5">
        <v>87771568</v>
      </c>
      <c r="N107" s="5">
        <v>76408332</v>
      </c>
      <c r="O107" s="5">
        <v>109575484</v>
      </c>
      <c r="P107" s="5">
        <v>79023579</v>
      </c>
      <c r="Q107" s="5">
        <v>72097877</v>
      </c>
      <c r="R107" s="5">
        <v>74920781</v>
      </c>
      <c r="S107" s="5">
        <v>74657396</v>
      </c>
      <c r="T107" s="5">
        <v>74340181</v>
      </c>
      <c r="U107" s="5">
        <v>78008167</v>
      </c>
      <c r="V107" s="5">
        <v>86728652</v>
      </c>
      <c r="W107" s="5">
        <v>36762417</v>
      </c>
      <c r="X107" s="5">
        <v>30275593</v>
      </c>
      <c r="Y107" s="5">
        <v>24296585</v>
      </c>
      <c r="Z107" s="5">
        <v>30701282</v>
      </c>
    </row>
    <row r="108" spans="3:26" ht="15.5" x14ac:dyDescent="0.35">
      <c r="C108" t="s">
        <v>143</v>
      </c>
      <c r="D108" s="5">
        <v>35348458000</v>
      </c>
      <c r="E108" s="5">
        <v>6686498000</v>
      </c>
      <c r="F108" s="5">
        <v>11968783000</v>
      </c>
      <c r="G108" s="5">
        <v>14972278000</v>
      </c>
      <c r="I108" s="5">
        <v>6686498000</v>
      </c>
      <c r="J108" s="5">
        <v>16306854000</v>
      </c>
      <c r="K108" s="5">
        <v>161937579000</v>
      </c>
      <c r="L108" s="5">
        <v>2229832</v>
      </c>
      <c r="M108" s="5">
        <v>4758485</v>
      </c>
      <c r="N108" s="5">
        <v>5277594</v>
      </c>
      <c r="O108" s="5">
        <v>6692136</v>
      </c>
      <c r="P108" s="5">
        <v>4116163</v>
      </c>
      <c r="Q108" s="5">
        <v>3955819</v>
      </c>
      <c r="R108" s="5">
        <v>216033</v>
      </c>
      <c r="S108" s="5">
        <v>382705</v>
      </c>
      <c r="T108" s="5">
        <v>472931</v>
      </c>
      <c r="U108" s="5">
        <v>300330</v>
      </c>
      <c r="V108" s="5">
        <v>515115</v>
      </c>
      <c r="W108" s="5">
        <v>355603</v>
      </c>
      <c r="X108" s="5">
        <v>889144</v>
      </c>
      <c r="Y108" s="5">
        <v>2714042</v>
      </c>
      <c r="Z108" s="5">
        <v>1337599</v>
      </c>
    </row>
    <row r="109" spans="3:26" ht="15.5" x14ac:dyDescent="0.35">
      <c r="C109" t="s">
        <v>129</v>
      </c>
      <c r="D109" s="5">
        <v>397283478000</v>
      </c>
      <c r="E109" s="5">
        <v>400168695000</v>
      </c>
      <c r="F109" s="5">
        <v>401385733000</v>
      </c>
      <c r="G109" s="5">
        <v>322660671000</v>
      </c>
      <c r="I109" s="5">
        <v>400168695000</v>
      </c>
      <c r="J109" s="5">
        <v>453504493000</v>
      </c>
      <c r="K109" s="5">
        <v>851042986000</v>
      </c>
      <c r="L109" s="5">
        <v>47329613</v>
      </c>
      <c r="M109" s="5">
        <v>30182879</v>
      </c>
      <c r="N109" s="5">
        <v>28799214</v>
      </c>
      <c r="O109" s="5">
        <v>27119587</v>
      </c>
      <c r="P109" s="5">
        <v>23239003</v>
      </c>
      <c r="Q109" s="5">
        <v>17175233</v>
      </c>
      <c r="R109" s="5">
        <v>15348740</v>
      </c>
      <c r="S109" s="5">
        <v>7854588</v>
      </c>
      <c r="T109" s="5">
        <v>12741581</v>
      </c>
      <c r="U109" s="5">
        <v>9444484</v>
      </c>
      <c r="V109" s="5">
        <v>12308611</v>
      </c>
      <c r="W109" s="5">
        <v>17989990</v>
      </c>
      <c r="X109" s="5">
        <v>7682645</v>
      </c>
      <c r="Y109" s="5">
        <v>8756954</v>
      </c>
      <c r="Z109" s="5">
        <v>7716168</v>
      </c>
    </row>
    <row r="110" spans="3:26" ht="15.5" x14ac:dyDescent="0.35">
      <c r="C110" t="s">
        <v>140</v>
      </c>
      <c r="D110" s="5">
        <v>821637542000</v>
      </c>
      <c r="E110" s="5">
        <v>756523722000</v>
      </c>
      <c r="F110" s="5">
        <v>660878325000</v>
      </c>
      <c r="G110" s="5">
        <v>137282358000</v>
      </c>
      <c r="I110" s="5">
        <v>756523722000</v>
      </c>
      <c r="J110" s="5">
        <v>130045040000</v>
      </c>
      <c r="K110" s="5">
        <v>220717275000</v>
      </c>
      <c r="L110" s="5">
        <v>23305746</v>
      </c>
      <c r="M110" s="5">
        <v>19978816</v>
      </c>
      <c r="N110" s="5">
        <v>5660006</v>
      </c>
      <c r="O110" s="5">
        <v>23800624</v>
      </c>
      <c r="P110" s="5">
        <v>23800624</v>
      </c>
      <c r="Q110" s="5">
        <v>6750840</v>
      </c>
    </row>
    <row r="111" spans="3:26" ht="15.5" x14ac:dyDescent="0.35">
      <c r="C111" t="s">
        <v>142</v>
      </c>
      <c r="N111" s="5">
        <v>4084006</v>
      </c>
      <c r="O111" s="5">
        <v>5590495</v>
      </c>
      <c r="P111" s="5">
        <v>6221386</v>
      </c>
      <c r="Q111" s="5">
        <v>8963808</v>
      </c>
      <c r="R111" s="5">
        <v>608539</v>
      </c>
      <c r="S111" s="5">
        <v>652284</v>
      </c>
      <c r="T111" s="5">
        <v>1313955</v>
      </c>
      <c r="U111" s="5">
        <v>6933339</v>
      </c>
      <c r="V111" s="5">
        <v>4512688</v>
      </c>
      <c r="W111" s="5">
        <v>12742498</v>
      </c>
      <c r="X111" s="5">
        <v>12156035</v>
      </c>
      <c r="Z111" s="5">
        <v>24000000</v>
      </c>
    </row>
    <row r="112" spans="3:26" ht="15.5" x14ac:dyDescent="0.35">
      <c r="C112" t="s">
        <v>147</v>
      </c>
    </row>
    <row r="113" spans="3:26" ht="15.5" x14ac:dyDescent="0.35">
      <c r="C113" t="s">
        <v>415</v>
      </c>
      <c r="D113" s="5">
        <v>2765968070000</v>
      </c>
      <c r="E113" s="5">
        <v>2635608330000</v>
      </c>
      <c r="F113" s="5">
        <v>2232756117000</v>
      </c>
      <c r="G113" s="5">
        <v>1566145904000</v>
      </c>
      <c r="I113" s="5">
        <v>2635608330000</v>
      </c>
      <c r="J113" s="5">
        <v>1372069472000</v>
      </c>
      <c r="L113" s="5">
        <v>6945776</v>
      </c>
      <c r="M113" s="5">
        <v>28556876</v>
      </c>
      <c r="N113" s="5">
        <v>50114354</v>
      </c>
      <c r="O113" s="5">
        <v>72259091</v>
      </c>
      <c r="P113" s="5">
        <v>1229889</v>
      </c>
      <c r="Q113" s="5">
        <v>6801637</v>
      </c>
      <c r="R113" s="5">
        <v>8037596</v>
      </c>
      <c r="S113" s="5">
        <v>2293253</v>
      </c>
      <c r="T113" s="5">
        <v>5333588</v>
      </c>
      <c r="U113" s="5">
        <v>8199336</v>
      </c>
      <c r="V113" s="5">
        <v>12975796</v>
      </c>
      <c r="X113" s="5">
        <v>44439594</v>
      </c>
      <c r="Y113" s="5">
        <v>26000000</v>
      </c>
      <c r="Z113" s="5">
        <v>82362058</v>
      </c>
    </row>
    <row r="114" spans="3:26" ht="15.5" x14ac:dyDescent="0.35">
      <c r="C114" t="s">
        <v>1068</v>
      </c>
      <c r="Y114" s="5">
        <v>21850000</v>
      </c>
    </row>
    <row r="115" spans="3:26" ht="15.5" x14ac:dyDescent="0.35">
      <c r="C115" t="s">
        <v>150</v>
      </c>
      <c r="D115" s="5">
        <v>842118000</v>
      </c>
      <c r="E115" s="5">
        <v>1171938000</v>
      </c>
      <c r="F115" s="5">
        <v>2669872000</v>
      </c>
      <c r="G115" s="5">
        <v>4753205000</v>
      </c>
      <c r="I115" s="5">
        <v>1171938000</v>
      </c>
      <c r="J115" s="5">
        <v>9013679000</v>
      </c>
      <c r="K115" s="5">
        <v>51495937000</v>
      </c>
      <c r="L115" s="5">
        <v>3001453</v>
      </c>
      <c r="M115" s="5">
        <v>9724862</v>
      </c>
      <c r="N115" s="5">
        <v>2313590</v>
      </c>
      <c r="O115" s="5">
        <v>3490108</v>
      </c>
      <c r="P115" s="5">
        <v>1675065</v>
      </c>
      <c r="Q115" s="5">
        <v>4254135</v>
      </c>
      <c r="R115" s="5">
        <v>23137837</v>
      </c>
      <c r="S115" s="5">
        <v>31597504</v>
      </c>
      <c r="T115" s="5">
        <v>4365730</v>
      </c>
      <c r="U115" s="5">
        <v>16934083</v>
      </c>
      <c r="V115" s="5">
        <v>19875759</v>
      </c>
      <c r="W115" s="5">
        <v>4274130</v>
      </c>
      <c r="Y115" s="5">
        <v>7061</v>
      </c>
      <c r="Z115" s="5">
        <v>28658</v>
      </c>
    </row>
    <row r="116" spans="3:26" ht="15.5" x14ac:dyDescent="0.35">
      <c r="C116" t="s">
        <v>152</v>
      </c>
      <c r="D116" s="5">
        <v>1400482257000</v>
      </c>
      <c r="E116" s="5">
        <v>1604155737000</v>
      </c>
      <c r="F116" s="5">
        <v>1308110236000</v>
      </c>
      <c r="G116" s="5">
        <v>1461216150000</v>
      </c>
      <c r="I116" s="5">
        <v>1604155737000</v>
      </c>
      <c r="J116" s="5">
        <v>1020481541000</v>
      </c>
      <c r="K116" s="5">
        <v>1128085342000</v>
      </c>
      <c r="L116" s="5">
        <v>94338469</v>
      </c>
      <c r="M116" s="5">
        <v>66202426</v>
      </c>
      <c r="N116" s="5">
        <v>74347617</v>
      </c>
      <c r="O116" s="5">
        <v>41892417</v>
      </c>
      <c r="P116" s="5">
        <v>11666672</v>
      </c>
      <c r="Q116" s="5">
        <v>24121094</v>
      </c>
      <c r="R116" s="5">
        <v>19207655</v>
      </c>
      <c r="S116" s="5">
        <v>18596056</v>
      </c>
      <c r="T116" s="5">
        <v>17381776</v>
      </c>
      <c r="U116" s="5">
        <v>7147185</v>
      </c>
      <c r="V116" s="5">
        <v>11694081</v>
      </c>
      <c r="W116" s="5">
        <v>1582288</v>
      </c>
      <c r="X116" s="5">
        <v>23532981</v>
      </c>
      <c r="Y116" s="5">
        <v>115876329</v>
      </c>
      <c r="Z116" s="5">
        <v>96327674</v>
      </c>
    </row>
    <row r="117" spans="3:26" ht="15.5" x14ac:dyDescent="0.35">
      <c r="C117" t="s">
        <v>153</v>
      </c>
      <c r="D117" s="5">
        <v>5191705441000</v>
      </c>
      <c r="E117" s="5">
        <v>5005162457000</v>
      </c>
      <c r="F117" s="5">
        <v>3303900806000</v>
      </c>
      <c r="G117" s="5">
        <v>2149333923000</v>
      </c>
      <c r="I117" s="5">
        <v>5005162457000</v>
      </c>
      <c r="J117" s="5">
        <v>1881185434000</v>
      </c>
      <c r="K117" s="5">
        <v>656017753000</v>
      </c>
      <c r="L117" s="5">
        <v>63105796</v>
      </c>
      <c r="M117" s="5">
        <v>92074290</v>
      </c>
      <c r="N117" s="5">
        <v>83393367</v>
      </c>
      <c r="O117" s="5">
        <v>118216619</v>
      </c>
      <c r="P117" s="5">
        <v>47227461</v>
      </c>
      <c r="Q117" s="5">
        <v>33375288</v>
      </c>
      <c r="R117" s="5">
        <v>40338844</v>
      </c>
      <c r="S117" s="5">
        <v>40677467</v>
      </c>
      <c r="T117" s="5">
        <v>18825972</v>
      </c>
      <c r="U117" s="5">
        <v>33079996</v>
      </c>
      <c r="V117" s="5">
        <v>41048615</v>
      </c>
      <c r="W117" s="5">
        <v>15016510</v>
      </c>
      <c r="X117" s="5">
        <v>50150545</v>
      </c>
      <c r="Y117" s="5">
        <v>34607765</v>
      </c>
      <c r="Z117" s="5">
        <v>94094259</v>
      </c>
    </row>
    <row r="118" spans="3:26" ht="15.5" x14ac:dyDescent="0.35">
      <c r="C118" t="s">
        <v>154</v>
      </c>
      <c r="D118" s="5">
        <v>5191705441000</v>
      </c>
      <c r="E118" s="5">
        <v>5005162457000</v>
      </c>
      <c r="F118" s="5">
        <v>3303900806000</v>
      </c>
      <c r="G118" s="5">
        <v>2149333923000</v>
      </c>
      <c r="I118" s="5">
        <v>5005162457000</v>
      </c>
      <c r="J118" s="5">
        <v>1881185434000</v>
      </c>
      <c r="K118" s="5">
        <v>656017753000</v>
      </c>
      <c r="L118" s="5">
        <v>63105796</v>
      </c>
      <c r="M118" s="5">
        <v>92074290</v>
      </c>
      <c r="N118" s="5">
        <v>83393367</v>
      </c>
      <c r="O118" s="5">
        <v>118216619</v>
      </c>
      <c r="P118" s="5">
        <v>47227461</v>
      </c>
      <c r="Q118" s="5">
        <v>33375288</v>
      </c>
      <c r="R118" s="5">
        <v>40338844</v>
      </c>
      <c r="S118" s="5">
        <v>40677467</v>
      </c>
      <c r="T118" s="5">
        <v>18825972</v>
      </c>
      <c r="U118" s="5">
        <v>33079996</v>
      </c>
      <c r="V118" s="5">
        <v>41048615</v>
      </c>
      <c r="W118" s="5">
        <v>15016510</v>
      </c>
      <c r="X118" s="5">
        <v>50150545</v>
      </c>
      <c r="Y118" s="5">
        <v>34607765</v>
      </c>
      <c r="Z118" s="5">
        <v>94094259</v>
      </c>
    </row>
    <row r="119" spans="3:26" ht="15.5" x14ac:dyDescent="0.35">
      <c r="C119" t="s">
        <v>592</v>
      </c>
      <c r="D119" s="5">
        <v>3270371000</v>
      </c>
      <c r="E119" s="5">
        <v>19093285000</v>
      </c>
      <c r="F119" s="5">
        <v>7836975000</v>
      </c>
      <c r="G119" s="5">
        <v>7836975000</v>
      </c>
      <c r="I119" s="5">
        <v>19093285000</v>
      </c>
      <c r="J119" s="5">
        <v>7836975000</v>
      </c>
      <c r="K119" s="5">
        <v>7836975000</v>
      </c>
      <c r="L119" s="5">
        <v>622974</v>
      </c>
      <c r="M119" s="5">
        <v>674546</v>
      </c>
      <c r="N119" s="5">
        <v>324837</v>
      </c>
      <c r="O119" s="5">
        <v>324837</v>
      </c>
      <c r="P119" s="5">
        <v>324837</v>
      </c>
      <c r="Q119" s="5">
        <v>324837</v>
      </c>
      <c r="R119" s="5">
        <v>324837</v>
      </c>
      <c r="X119" s="5">
        <v>977627</v>
      </c>
      <c r="Y119" s="5">
        <v>3335703</v>
      </c>
      <c r="Z119" s="5">
        <v>2671708</v>
      </c>
    </row>
    <row r="120" spans="3:26" ht="15.5" x14ac:dyDescent="0.35">
      <c r="C120" t="s">
        <v>155</v>
      </c>
      <c r="D120" s="5">
        <v>1384742631000</v>
      </c>
      <c r="E120" s="5">
        <v>1382669377000</v>
      </c>
      <c r="F120" s="5">
        <v>225655178000</v>
      </c>
      <c r="G120" s="5">
        <v>202131550000</v>
      </c>
      <c r="I120" s="5">
        <v>1382669377000</v>
      </c>
      <c r="J120" s="5">
        <v>199163747000</v>
      </c>
      <c r="K120" s="5">
        <v>220846461000</v>
      </c>
      <c r="L120" s="5">
        <v>14369326</v>
      </c>
      <c r="M120" s="5">
        <v>16880161</v>
      </c>
      <c r="N120" s="5">
        <v>13565325</v>
      </c>
      <c r="O120" s="5">
        <v>7403491</v>
      </c>
      <c r="P120" s="5">
        <v>7600193</v>
      </c>
      <c r="Q120" s="5">
        <v>3455886</v>
      </c>
      <c r="W120" s="5">
        <v>5163384</v>
      </c>
      <c r="Y120" s="5">
        <v>980522</v>
      </c>
      <c r="Z120" s="5">
        <v>6844073</v>
      </c>
    </row>
    <row r="121" spans="3:26" ht="15.5" x14ac:dyDescent="0.35">
      <c r="C121" t="s">
        <v>156</v>
      </c>
    </row>
    <row r="122" spans="3:26" ht="15.5" x14ac:dyDescent="0.35">
      <c r="C122" t="s">
        <v>159</v>
      </c>
      <c r="D122" s="5">
        <v>2812690262000</v>
      </c>
      <c r="E122" s="5">
        <v>2677511438000</v>
      </c>
      <c r="F122" s="5">
        <v>2254721772000</v>
      </c>
      <c r="G122" s="5">
        <v>1653444181000</v>
      </c>
      <c r="I122" s="5">
        <v>2677511438000</v>
      </c>
      <c r="J122" s="5">
        <v>1404901983000</v>
      </c>
      <c r="K122" s="5">
        <v>62038095000</v>
      </c>
      <c r="L122" s="5">
        <v>13320728</v>
      </c>
      <c r="M122" s="5">
        <v>41706993</v>
      </c>
      <c r="N122" s="5">
        <v>52427944</v>
      </c>
      <c r="O122" s="5">
        <v>75749199</v>
      </c>
      <c r="P122" s="5">
        <v>2904954</v>
      </c>
      <c r="Q122" s="5">
        <v>11055772</v>
      </c>
      <c r="R122" s="5">
        <v>31175433</v>
      </c>
      <c r="S122" s="5">
        <v>33890757</v>
      </c>
      <c r="T122" s="5">
        <v>9699318</v>
      </c>
      <c r="U122" s="5">
        <v>25133419</v>
      </c>
      <c r="V122" s="5">
        <v>32851555</v>
      </c>
      <c r="W122" s="5">
        <v>4274130</v>
      </c>
      <c r="X122" s="5">
        <v>44439594</v>
      </c>
      <c r="Y122" s="5">
        <v>26007061</v>
      </c>
      <c r="Z122" s="5">
        <v>82390716</v>
      </c>
    </row>
    <row r="123" spans="3:26" ht="15.5" x14ac:dyDescent="0.35">
      <c r="C123" t="s">
        <v>160</v>
      </c>
      <c r="D123" s="5">
        <v>8060112649000</v>
      </c>
      <c r="E123" s="5">
        <v>8143839115000</v>
      </c>
      <c r="F123" s="5">
        <v>6149547361000</v>
      </c>
      <c r="G123" s="5">
        <v>5155864202000</v>
      </c>
      <c r="I123" s="5">
        <v>8143839115000</v>
      </c>
      <c r="J123" s="5">
        <v>5495545182000</v>
      </c>
      <c r="K123" s="5">
        <v>4848304165000</v>
      </c>
      <c r="L123" s="5">
        <v>293863030</v>
      </c>
      <c r="M123" s="5">
        <v>292643885</v>
      </c>
      <c r="N123" s="5">
        <v>281239286</v>
      </c>
      <c r="O123" s="5">
        <v>315255563</v>
      </c>
      <c r="P123" s="5">
        <v>184294296</v>
      </c>
      <c r="Q123" s="5">
        <v>174247616</v>
      </c>
      <c r="R123" s="5">
        <v>156210035</v>
      </c>
      <c r="S123" s="5">
        <v>148218508</v>
      </c>
      <c r="T123" s="5">
        <v>133452468</v>
      </c>
      <c r="U123" s="5">
        <v>143650091</v>
      </c>
      <c r="V123" s="5">
        <v>165903424</v>
      </c>
      <c r="W123" s="5">
        <v>92355692</v>
      </c>
      <c r="X123" s="5">
        <v>124695578</v>
      </c>
      <c r="Y123" s="5">
        <v>187420657</v>
      </c>
      <c r="Z123" s="5">
        <v>259553277</v>
      </c>
    </row>
    <row r="124" spans="3:26" ht="15.5" x14ac:dyDescent="0.35">
      <c r="C124" t="s">
        <v>161</v>
      </c>
    </row>
    <row r="125" spans="3:26" ht="15.5" x14ac:dyDescent="0.35">
      <c r="C125" t="s">
        <v>162</v>
      </c>
      <c r="D125" s="5">
        <v>3127058401000</v>
      </c>
      <c r="E125" s="5">
        <v>3127058401000</v>
      </c>
      <c r="F125" s="5">
        <v>3127058401000</v>
      </c>
      <c r="G125" s="5">
        <v>3127058402000</v>
      </c>
      <c r="I125" s="5">
        <v>3127058401000</v>
      </c>
      <c r="J125" s="5">
        <v>2185373379000</v>
      </c>
      <c r="K125" s="5">
        <v>2185373379000</v>
      </c>
      <c r="L125" s="5">
        <v>241169504</v>
      </c>
      <c r="M125" s="5">
        <v>241169504</v>
      </c>
      <c r="N125" s="5">
        <v>241169504</v>
      </c>
      <c r="O125" s="5">
        <v>241169504</v>
      </c>
      <c r="P125" s="5">
        <v>241169504</v>
      </c>
      <c r="Q125" s="5">
        <v>241169504</v>
      </c>
      <c r="R125" s="5">
        <v>241169504</v>
      </c>
      <c r="S125" s="5">
        <v>241169504</v>
      </c>
      <c r="T125" s="5">
        <v>241169504</v>
      </c>
      <c r="U125" s="5">
        <v>241169504</v>
      </c>
      <c r="V125" s="5">
        <v>241169504</v>
      </c>
      <c r="W125" s="5">
        <v>241169504</v>
      </c>
      <c r="X125" s="5">
        <v>241169504</v>
      </c>
      <c r="Y125" s="5">
        <v>174744781</v>
      </c>
      <c r="Z125" s="5">
        <v>174744781</v>
      </c>
    </row>
    <row r="126" spans="3:26" ht="15.5" x14ac:dyDescent="0.35">
      <c r="C126" t="s">
        <v>163</v>
      </c>
      <c r="D126" s="5">
        <v>1204827671000</v>
      </c>
      <c r="E126" s="5">
        <v>1204827671000</v>
      </c>
      <c r="F126" s="5">
        <v>1204827671000</v>
      </c>
      <c r="G126" s="5">
        <v>1204827671000</v>
      </c>
      <c r="I126" s="5">
        <v>1204827671000</v>
      </c>
      <c r="J126" s="5">
        <v>737708151000</v>
      </c>
      <c r="K126" s="5">
        <v>737708151000</v>
      </c>
      <c r="L126" s="5">
        <v>78777981</v>
      </c>
      <c r="M126" s="5">
        <v>78777981</v>
      </c>
      <c r="N126" s="5">
        <v>78777981</v>
      </c>
      <c r="O126" s="5">
        <v>78777981</v>
      </c>
      <c r="P126" s="5">
        <v>78777981</v>
      </c>
      <c r="Q126" s="5">
        <v>78777981</v>
      </c>
      <c r="R126" s="5">
        <v>78777981</v>
      </c>
      <c r="S126" s="5">
        <v>78777981</v>
      </c>
      <c r="T126" s="5">
        <v>78777981</v>
      </c>
      <c r="U126" s="5">
        <v>78777981</v>
      </c>
      <c r="V126" s="5">
        <v>78777981</v>
      </c>
      <c r="W126" s="5">
        <v>78777981</v>
      </c>
      <c r="X126" s="5">
        <v>78777981</v>
      </c>
      <c r="Y126" s="5">
        <v>81673830</v>
      </c>
      <c r="Z126" s="5">
        <v>81673830</v>
      </c>
    </row>
    <row r="127" spans="3:26" ht="15.5" x14ac:dyDescent="0.35">
      <c r="C127" t="s">
        <v>164</v>
      </c>
      <c r="D127" s="5">
        <v>4496978720000</v>
      </c>
      <c r="E127" s="5">
        <v>4404261582000</v>
      </c>
      <c r="F127" s="5">
        <v>347290301000</v>
      </c>
      <c r="G127" s="5">
        <v>-904161001000</v>
      </c>
      <c r="I127" s="5">
        <v>4404261582000</v>
      </c>
      <c r="J127" s="5">
        <v>112685885000</v>
      </c>
      <c r="K127" s="5">
        <v>-1093635026000</v>
      </c>
      <c r="L127" s="5">
        <v>-66273246</v>
      </c>
      <c r="M127" s="5">
        <v>-49466620</v>
      </c>
      <c r="N127" s="5">
        <v>-50932872</v>
      </c>
      <c r="O127" s="5">
        <v>-86546421</v>
      </c>
      <c r="P127" s="5">
        <v>-89996414</v>
      </c>
      <c r="Q127" s="5">
        <v>-93238331</v>
      </c>
      <c r="R127" s="5">
        <v>-95652462</v>
      </c>
      <c r="S127" s="5">
        <v>-96000236</v>
      </c>
      <c r="T127" s="5">
        <v>-98360522</v>
      </c>
      <c r="U127" s="5">
        <v>-98717227</v>
      </c>
      <c r="V127" s="5">
        <v>-47029050</v>
      </c>
      <c r="W127" s="5">
        <v>-6000596</v>
      </c>
      <c r="X127" s="5">
        <v>18011753</v>
      </c>
      <c r="Y127" s="5">
        <v>19298446</v>
      </c>
      <c r="Z127" s="5">
        <v>21145917</v>
      </c>
    </row>
    <row r="128" spans="3:26" ht="15.5" x14ac:dyDescent="0.35">
      <c r="C128" t="s">
        <v>165</v>
      </c>
    </row>
    <row r="129" spans="2:26" ht="15.5" x14ac:dyDescent="0.35">
      <c r="C129" t="s">
        <v>166</v>
      </c>
      <c r="P129" s="5">
        <v>-89996414</v>
      </c>
      <c r="Q129" s="5">
        <v>-93238331</v>
      </c>
      <c r="R129" s="5">
        <v>-95652462</v>
      </c>
      <c r="S129" s="5">
        <v>-96000236</v>
      </c>
      <c r="T129" s="5">
        <v>-98360522</v>
      </c>
      <c r="U129" s="5">
        <v>-98717227</v>
      </c>
      <c r="V129" s="5">
        <v>-47029050</v>
      </c>
      <c r="W129" s="5">
        <v>-6000596</v>
      </c>
      <c r="X129" s="5">
        <v>18011753</v>
      </c>
      <c r="Y129" s="5">
        <v>19298446</v>
      </c>
      <c r="Z129" s="5">
        <v>21145917</v>
      </c>
    </row>
    <row r="130" spans="2:26" ht="15.5" x14ac:dyDescent="0.35">
      <c r="C130" t="s">
        <v>167</v>
      </c>
      <c r="D130" s="5">
        <v>4496978720000</v>
      </c>
      <c r="E130" s="5">
        <v>4404261582000</v>
      </c>
      <c r="F130" s="5">
        <v>347290301000</v>
      </c>
      <c r="G130" s="5">
        <v>-904161001000</v>
      </c>
      <c r="I130" s="5">
        <v>4404261582000</v>
      </c>
      <c r="J130" s="5">
        <v>112685885000</v>
      </c>
      <c r="K130" s="5">
        <v>-1093635026000</v>
      </c>
      <c r="L130" s="5">
        <v>-66273246</v>
      </c>
      <c r="M130" s="5">
        <v>-49466620</v>
      </c>
      <c r="N130" s="5">
        <v>-50932872</v>
      </c>
      <c r="O130" s="5">
        <v>-86546421</v>
      </c>
      <c r="P130" s="5">
        <v>-89996414</v>
      </c>
      <c r="Q130" s="5">
        <v>-93238331</v>
      </c>
      <c r="R130" s="5">
        <v>-95652462</v>
      </c>
      <c r="S130" s="5">
        <v>-96000236</v>
      </c>
      <c r="T130" s="5">
        <v>-98360522</v>
      </c>
      <c r="U130" s="5">
        <v>-98717227</v>
      </c>
      <c r="V130" s="5">
        <v>-47029050</v>
      </c>
      <c r="W130" s="5">
        <v>-6000596</v>
      </c>
      <c r="X130" s="5">
        <v>18011753</v>
      </c>
      <c r="Y130" s="5">
        <v>19298446</v>
      </c>
      <c r="Z130" s="5">
        <v>21145917</v>
      </c>
    </row>
    <row r="131" spans="2:26" ht="15.5" x14ac:dyDescent="0.35">
      <c r="C131" t="s">
        <v>168</v>
      </c>
      <c r="D131" s="5">
        <v>15267222000</v>
      </c>
      <c r="E131" s="5">
        <v>15267619000</v>
      </c>
      <c r="F131" s="5">
        <v>2968099000</v>
      </c>
      <c r="G131" s="5">
        <v>-2345645000</v>
      </c>
      <c r="I131" s="5">
        <v>15267619000</v>
      </c>
      <c r="J131" s="5">
        <v>2943471000</v>
      </c>
      <c r="K131" s="5">
        <v>-2374570000</v>
      </c>
      <c r="L131" s="5">
        <v>201404</v>
      </c>
      <c r="M131" s="5">
        <v>198932</v>
      </c>
      <c r="N131" s="5">
        <v>193326</v>
      </c>
      <c r="O131" s="5">
        <v>139622</v>
      </c>
      <c r="P131" s="5">
        <v>130717</v>
      </c>
      <c r="Q131" s="5">
        <v>121032</v>
      </c>
      <c r="R131" s="5">
        <v>112300</v>
      </c>
      <c r="S131" s="5">
        <v>86827</v>
      </c>
      <c r="T131" s="5">
        <v>97228</v>
      </c>
      <c r="U131" s="5">
        <v>155332</v>
      </c>
      <c r="V131" s="5">
        <v>1028457</v>
      </c>
      <c r="W131" s="5">
        <v>1344576</v>
      </c>
      <c r="X131" s="5">
        <v>1395474</v>
      </c>
      <c r="Y131" s="5">
        <v>996930</v>
      </c>
      <c r="Z131" s="5">
        <v>160801</v>
      </c>
    </row>
    <row r="132" spans="2:26" ht="15.5" x14ac:dyDescent="0.35">
      <c r="C132" t="s">
        <v>9</v>
      </c>
      <c r="D132" s="5">
        <v>7892427755000</v>
      </c>
      <c r="E132" s="5">
        <v>8591133274000</v>
      </c>
      <c r="F132" s="5">
        <v>4682150527000</v>
      </c>
      <c r="G132" s="5">
        <v>4887622383000</v>
      </c>
      <c r="I132" s="5">
        <v>8591133274000</v>
      </c>
      <c r="J132" s="5">
        <v>3038716941000</v>
      </c>
      <c r="K132" s="5">
        <v>3289314890000</v>
      </c>
      <c r="L132" s="5">
        <v>254108245</v>
      </c>
      <c r="M132" s="5">
        <v>270852713</v>
      </c>
      <c r="N132" s="5">
        <v>269400278</v>
      </c>
      <c r="O132" s="5">
        <v>234263034</v>
      </c>
      <c r="P132" s="5">
        <v>230804136</v>
      </c>
      <c r="Q132" s="5">
        <v>227552534</v>
      </c>
      <c r="R132" s="5">
        <v>225129671</v>
      </c>
      <c r="S132" s="5">
        <v>224756424</v>
      </c>
      <c r="T132" s="5">
        <v>222406539</v>
      </c>
      <c r="U132" s="5">
        <v>222107938</v>
      </c>
      <c r="V132" s="5">
        <v>273572376</v>
      </c>
      <c r="W132" s="5">
        <v>313770212</v>
      </c>
      <c r="X132" s="5">
        <v>337815955</v>
      </c>
      <c r="Y132" s="5">
        <v>274768380</v>
      </c>
      <c r="Z132" s="5">
        <v>277941382</v>
      </c>
    </row>
    <row r="133" spans="2:26" ht="15.5" x14ac:dyDescent="0.35">
      <c r="C133" t="s">
        <v>169</v>
      </c>
      <c r="D133" s="5">
        <v>15952540404000</v>
      </c>
      <c r="E133" s="5">
        <v>16734972389000</v>
      </c>
      <c r="F133" s="5">
        <v>10831697888000</v>
      </c>
      <c r="G133" s="5">
        <v>10043486585000</v>
      </c>
      <c r="I133" s="5">
        <v>16734972389000</v>
      </c>
      <c r="J133" s="5">
        <v>8534262123000</v>
      </c>
      <c r="K133" s="5">
        <v>8137619055000</v>
      </c>
      <c r="L133" s="5">
        <v>547971275</v>
      </c>
      <c r="M133" s="5">
        <v>563496598</v>
      </c>
      <c r="N133" s="5">
        <v>550639564</v>
      </c>
      <c r="O133" s="5">
        <v>549518597</v>
      </c>
      <c r="P133" s="5">
        <v>415098432</v>
      </c>
      <c r="Q133" s="5">
        <v>401800150</v>
      </c>
      <c r="R133" s="5">
        <v>381339706</v>
      </c>
      <c r="S133" s="5">
        <v>372974932</v>
      </c>
      <c r="T133" s="5">
        <v>355859007</v>
      </c>
      <c r="U133" s="5">
        <v>365758029</v>
      </c>
      <c r="V133" s="5">
        <v>439475800</v>
      </c>
      <c r="W133" s="5">
        <v>406125904</v>
      </c>
      <c r="X133" s="5">
        <v>462511533</v>
      </c>
      <c r="Y133" s="5">
        <v>462189037</v>
      </c>
      <c r="Z133" s="5">
        <v>537494659</v>
      </c>
    </row>
    <row r="134" spans="2:26" ht="15.5" x14ac:dyDescent="0.35">
      <c r="C134" t="s">
        <v>170</v>
      </c>
      <c r="D134" s="5">
        <v>40687434244</v>
      </c>
      <c r="E134" s="5">
        <v>40687434244</v>
      </c>
      <c r="F134" s="5">
        <v>40687434244</v>
      </c>
      <c r="G134" s="5">
        <v>40687434244</v>
      </c>
      <c r="I134" s="5">
        <v>40687434244</v>
      </c>
      <c r="J134" s="5">
        <v>21853733792</v>
      </c>
      <c r="K134" s="5">
        <v>21853733792</v>
      </c>
      <c r="L134" s="5">
        <v>21853733792</v>
      </c>
      <c r="M134" s="5">
        <v>21853733792</v>
      </c>
      <c r="N134" s="5">
        <v>21853733792</v>
      </c>
      <c r="O134" s="5">
        <v>21853733792</v>
      </c>
      <c r="P134" s="5">
        <v>21853733792</v>
      </c>
      <c r="Q134" s="5">
        <v>21853733792</v>
      </c>
      <c r="R134" s="5">
        <v>21853733792</v>
      </c>
      <c r="S134" s="5">
        <v>21853733792</v>
      </c>
      <c r="T134" s="5">
        <v>21853733792</v>
      </c>
      <c r="U134" s="5">
        <v>21853733792</v>
      </c>
      <c r="V134" s="5">
        <v>21853733792</v>
      </c>
      <c r="W134" s="5">
        <v>21853733792</v>
      </c>
      <c r="X134" s="5">
        <v>21853733792</v>
      </c>
      <c r="Y134" s="5">
        <v>15609809820</v>
      </c>
      <c r="Z134" s="5">
        <v>15609809800</v>
      </c>
    </row>
    <row r="136" spans="2:26" ht="15.5" x14ac:dyDescent="0.35">
      <c r="B136" t="s">
        <v>171</v>
      </c>
      <c r="C136" t="s">
        <v>172</v>
      </c>
      <c r="D136" s="5">
        <v>163343603000</v>
      </c>
      <c r="E136" s="5">
        <v>157217284000</v>
      </c>
      <c r="F136" s="5">
        <v>253143796000</v>
      </c>
      <c r="G136" s="5">
        <v>443566270000</v>
      </c>
      <c r="I136" s="5">
        <v>1456111678000</v>
      </c>
      <c r="J136" s="5">
        <v>613281148000</v>
      </c>
      <c r="K136" s="5">
        <v>1109832247000</v>
      </c>
      <c r="L136" s="5">
        <v>14246058</v>
      </c>
      <c r="M136" s="5">
        <v>67419265</v>
      </c>
      <c r="N136" s="5">
        <v>51531840</v>
      </c>
      <c r="O136" s="5">
        <v>-16307057</v>
      </c>
      <c r="P136" s="5">
        <v>18069226</v>
      </c>
      <c r="Q136" s="5">
        <v>-963029</v>
      </c>
      <c r="R136" s="5">
        <v>45417820</v>
      </c>
      <c r="S136" s="5">
        <v>27201938</v>
      </c>
      <c r="T136" s="5">
        <v>20964921</v>
      </c>
      <c r="U136" s="5">
        <v>9123863</v>
      </c>
      <c r="V136" s="5">
        <v>28948728</v>
      </c>
      <c r="W136" s="5">
        <v>125039937</v>
      </c>
      <c r="X136" s="5">
        <v>25266683</v>
      </c>
      <c r="Y136" s="5">
        <v>48493493</v>
      </c>
      <c r="Z136" s="5">
        <v>103214708</v>
      </c>
    </row>
    <row r="137" spans="2:26" ht="15.5" x14ac:dyDescent="0.35">
      <c r="C137" t="s">
        <v>173</v>
      </c>
      <c r="D137" s="5">
        <v>1390093255000</v>
      </c>
      <c r="E137" s="5">
        <v>1539016231000</v>
      </c>
      <c r="F137" s="5">
        <v>1702527460000</v>
      </c>
      <c r="G137" s="5">
        <v>1529782458000</v>
      </c>
      <c r="I137" s="5">
        <v>6333929123000</v>
      </c>
      <c r="J137" s="5">
        <v>6194028880000</v>
      </c>
      <c r="K137" s="5">
        <v>6488889457000</v>
      </c>
      <c r="L137" s="5">
        <v>409819682</v>
      </c>
      <c r="M137" s="5">
        <v>326064699</v>
      </c>
      <c r="N137" s="5">
        <v>313576635</v>
      </c>
      <c r="O137" s="5">
        <v>328649301</v>
      </c>
      <c r="P137" s="5">
        <v>267798745</v>
      </c>
      <c r="Q137" s="5">
        <v>255007398</v>
      </c>
      <c r="R137" s="5">
        <v>267959524</v>
      </c>
      <c r="S137" s="5">
        <v>232802197</v>
      </c>
      <c r="T137" s="5">
        <v>226199682</v>
      </c>
      <c r="U137" s="5">
        <v>232452666</v>
      </c>
      <c r="V137" s="5">
        <v>315790931</v>
      </c>
      <c r="W137" s="5">
        <v>282625895</v>
      </c>
      <c r="X137" s="5">
        <v>211265420</v>
      </c>
      <c r="Y137" s="5">
        <v>201420715</v>
      </c>
      <c r="Z137" s="5">
        <v>222840674</v>
      </c>
    </row>
    <row r="138" spans="2:26" ht="15.5" x14ac:dyDescent="0.35">
      <c r="C138" t="s">
        <v>180</v>
      </c>
      <c r="F138" s="5">
        <v>111488914000</v>
      </c>
      <c r="G138" s="5">
        <v>35770967000</v>
      </c>
      <c r="I138" s="5">
        <v>147259881000</v>
      </c>
      <c r="K138" s="5">
        <v>15459257000</v>
      </c>
      <c r="L138" s="5">
        <v>10165588</v>
      </c>
      <c r="M138" s="5">
        <v>27582413</v>
      </c>
      <c r="N138" s="5">
        <v>40877931</v>
      </c>
      <c r="O138" s="5">
        <v>19418670</v>
      </c>
      <c r="P138" s="5">
        <v>29553148</v>
      </c>
      <c r="Q138" s="5">
        <v>18825907</v>
      </c>
      <c r="R138" s="5">
        <v>27279177</v>
      </c>
      <c r="S138" s="5">
        <v>17070149</v>
      </c>
      <c r="T138" s="5">
        <v>31158281</v>
      </c>
      <c r="U138" s="5">
        <v>11013245</v>
      </c>
      <c r="V138" s="5">
        <v>10049206</v>
      </c>
      <c r="W138" s="5">
        <v>8097091</v>
      </c>
      <c r="X138" s="5">
        <v>1672163</v>
      </c>
      <c r="Y138" s="5">
        <v>7014584</v>
      </c>
      <c r="Z138" s="5">
        <v>21815991</v>
      </c>
    </row>
    <row r="139" spans="2:26" ht="15.5" x14ac:dyDescent="0.35">
      <c r="C139" t="s">
        <v>1684</v>
      </c>
      <c r="D139" s="5">
        <v>2497218000</v>
      </c>
      <c r="E139" s="5">
        <v>3704495000</v>
      </c>
      <c r="F139" s="5">
        <v>3357023000</v>
      </c>
      <c r="G139" s="5">
        <v>877332000</v>
      </c>
      <c r="I139" s="5">
        <v>9244472000</v>
      </c>
      <c r="J139" s="5">
        <v>4541142000</v>
      </c>
      <c r="K139" s="5">
        <v>3285410000</v>
      </c>
      <c r="L139" s="5">
        <v>322035</v>
      </c>
      <c r="M139" s="5">
        <v>185840</v>
      </c>
      <c r="N139" s="5">
        <v>527082</v>
      </c>
      <c r="O139" s="5">
        <v>4561541</v>
      </c>
      <c r="P139" s="5">
        <v>99110</v>
      </c>
      <c r="Q139" s="5">
        <v>74525</v>
      </c>
      <c r="R139" s="5">
        <v>61220</v>
      </c>
      <c r="S139" s="5">
        <v>48792</v>
      </c>
      <c r="T139" s="5">
        <v>33735</v>
      </c>
      <c r="U139" s="5">
        <v>47809</v>
      </c>
      <c r="V139" s="5">
        <v>841194</v>
      </c>
      <c r="W139" s="5">
        <v>1433147</v>
      </c>
      <c r="X139" s="5">
        <v>194569</v>
      </c>
      <c r="Y139" s="5">
        <v>138929</v>
      </c>
      <c r="Z139" s="5">
        <v>2269594</v>
      </c>
    </row>
    <row r="140" spans="2:26" ht="15.5" x14ac:dyDescent="0.35">
      <c r="C140" t="s">
        <v>598</v>
      </c>
      <c r="D140" s="5">
        <v>-243616013000</v>
      </c>
      <c r="E140" s="5">
        <v>-282141023000</v>
      </c>
      <c r="F140" s="5">
        <v>-267739800000</v>
      </c>
      <c r="G140" s="5">
        <v>-252011678000</v>
      </c>
      <c r="I140" s="5">
        <v>-1047532373000</v>
      </c>
      <c r="J140" s="5">
        <v>-899579380000</v>
      </c>
      <c r="K140" s="5">
        <v>-968775391000</v>
      </c>
      <c r="L140" s="5">
        <v>-64450738</v>
      </c>
      <c r="M140" s="5">
        <v>-48113610</v>
      </c>
      <c r="N140" s="5">
        <v>-35156367</v>
      </c>
      <c r="O140" s="5">
        <v>-32254625</v>
      </c>
      <c r="P140" s="5">
        <v>-32525846</v>
      </c>
      <c r="Q140" s="5">
        <v>-29975433</v>
      </c>
      <c r="R140" s="5">
        <v>-20527857</v>
      </c>
      <c r="S140" s="5">
        <v>-21679863</v>
      </c>
      <c r="T140" s="5">
        <v>-24496711</v>
      </c>
      <c r="U140" s="5">
        <v>-37857873</v>
      </c>
      <c r="V140" s="5">
        <v>-32754351</v>
      </c>
      <c r="W140" s="5">
        <v>-26869165</v>
      </c>
      <c r="X140" s="5">
        <v>-23186813</v>
      </c>
      <c r="Y140" s="5">
        <v>-19103145</v>
      </c>
      <c r="Z140" s="5">
        <v>-17442062</v>
      </c>
    </row>
    <row r="141" spans="2:26" ht="15.5" x14ac:dyDescent="0.35">
      <c r="C141" t="s">
        <v>605</v>
      </c>
      <c r="D141" s="5">
        <v>-145956609000</v>
      </c>
      <c r="E141" s="5">
        <v>-67335629000</v>
      </c>
      <c r="F141" s="5">
        <v>-55034859000</v>
      </c>
      <c r="G141" s="5">
        <v>-44988072000</v>
      </c>
      <c r="I141" s="5">
        <v>-206181320000</v>
      </c>
      <c r="J141" s="5">
        <v>-52194016000</v>
      </c>
      <c r="K141" s="5">
        <v>-160392252000</v>
      </c>
      <c r="L141" s="5">
        <v>-9809266</v>
      </c>
      <c r="M141" s="5">
        <v>-7839439</v>
      </c>
      <c r="N141" s="5">
        <v>-9557402</v>
      </c>
      <c r="O141" s="5">
        <v>-6151329</v>
      </c>
      <c r="P141" s="5">
        <v>-4174533</v>
      </c>
      <c r="Q141" s="5">
        <v>-4964237</v>
      </c>
      <c r="R141" s="5">
        <v>-5013729</v>
      </c>
      <c r="S141" s="5">
        <v>-1851688</v>
      </c>
      <c r="T141" s="5">
        <v>-1581293</v>
      </c>
      <c r="U141" s="5">
        <v>-3725384</v>
      </c>
      <c r="V141" s="5">
        <v>-2446883</v>
      </c>
      <c r="W141" s="5">
        <v>-4396687</v>
      </c>
      <c r="X141" s="5">
        <v>-8599837</v>
      </c>
      <c r="Y141" s="5">
        <v>-10940979</v>
      </c>
      <c r="Z141" s="5">
        <v>-19137422</v>
      </c>
    </row>
    <row r="142" spans="2:26" ht="15.5" x14ac:dyDescent="0.35">
      <c r="C142" t="s">
        <v>706</v>
      </c>
      <c r="D142" s="5">
        <v>-23874893000</v>
      </c>
      <c r="E142" s="5">
        <v>-47276481000</v>
      </c>
      <c r="F142" s="5">
        <v>10964424000</v>
      </c>
      <c r="G142" s="5">
        <v>-55405090000</v>
      </c>
      <c r="I142" s="5">
        <v>-127763204000</v>
      </c>
      <c r="J142" s="5">
        <v>-295855981000</v>
      </c>
      <c r="K142" s="5">
        <v>-259257362000</v>
      </c>
      <c r="L142" s="5">
        <v>-13269968</v>
      </c>
      <c r="M142" s="5">
        <v>-5460826</v>
      </c>
      <c r="N142" s="5">
        <v>-6923211</v>
      </c>
      <c r="O142" s="5">
        <v>-5954317</v>
      </c>
      <c r="P142" s="5">
        <v>-5488278</v>
      </c>
      <c r="Q142" s="5">
        <v>-1695145</v>
      </c>
      <c r="R142" s="5">
        <v>-4399634</v>
      </c>
      <c r="S142" s="5">
        <v>-6403011</v>
      </c>
      <c r="T142" s="5">
        <v>-4836365</v>
      </c>
      <c r="U142" s="5">
        <v>-15984232</v>
      </c>
      <c r="V142" s="5">
        <v>-5427601</v>
      </c>
      <c r="W142" s="5">
        <v>-2462754</v>
      </c>
      <c r="X142" s="5">
        <v>-2496314</v>
      </c>
      <c r="Y142" s="5">
        <v>-1991556</v>
      </c>
      <c r="Z142" s="5">
        <v>-5199800</v>
      </c>
    </row>
    <row r="143" spans="2:26" ht="15.5" x14ac:dyDescent="0.35">
      <c r="C143" t="s">
        <v>253</v>
      </c>
      <c r="Z143" s="5">
        <v>-1320201</v>
      </c>
    </row>
    <row r="144" spans="2:26" ht="15.5" x14ac:dyDescent="0.35">
      <c r="C144" t="s">
        <v>174</v>
      </c>
      <c r="D144" s="5">
        <v>-815799355000</v>
      </c>
      <c r="E144" s="5">
        <v>-988750309000</v>
      </c>
      <c r="F144" s="5">
        <v>-1252419366000</v>
      </c>
      <c r="G144" s="5">
        <v>-770459647000</v>
      </c>
      <c r="I144" s="5">
        <v>-3652844901000</v>
      </c>
      <c r="J144" s="5">
        <v>-4337659497000</v>
      </c>
      <c r="K144" s="5">
        <v>-4009376872000</v>
      </c>
      <c r="L144" s="5">
        <v>-318531275</v>
      </c>
      <c r="M144" s="5">
        <v>-224999812</v>
      </c>
      <c r="N144" s="5">
        <v>-251812828</v>
      </c>
      <c r="O144" s="5">
        <v>-324576298</v>
      </c>
      <c r="P144" s="5">
        <v>-237193120</v>
      </c>
      <c r="Q144" s="5">
        <v>-238236044</v>
      </c>
      <c r="R144" s="5">
        <v>-219940881</v>
      </c>
      <c r="S144" s="5">
        <v>-192784638</v>
      </c>
      <c r="T144" s="5">
        <v>-205512408</v>
      </c>
      <c r="U144" s="5">
        <v>-176822368</v>
      </c>
      <c r="V144" s="5">
        <v>-257103768</v>
      </c>
      <c r="W144" s="5">
        <v>-133387590</v>
      </c>
      <c r="X144" s="5">
        <v>-153582505</v>
      </c>
      <c r="Y144" s="5">
        <v>-128045055</v>
      </c>
      <c r="Z144" s="5">
        <v>-100612066</v>
      </c>
    </row>
    <row r="145" spans="3:26" ht="15.5" x14ac:dyDescent="0.35">
      <c r="C145" t="s">
        <v>96</v>
      </c>
    </row>
    <row r="146" spans="3:26" ht="15.5" x14ac:dyDescent="0.35">
      <c r="C146" t="s">
        <v>183</v>
      </c>
      <c r="D146" s="5">
        <v>-991196797000</v>
      </c>
      <c r="E146" s="5">
        <v>456261612000</v>
      </c>
      <c r="F146" s="5">
        <v>605112040000</v>
      </c>
      <c r="G146" s="5">
        <v>46286580000</v>
      </c>
      <c r="I146" s="5">
        <v>1474212487000</v>
      </c>
      <c r="J146" s="5">
        <v>730619327000</v>
      </c>
      <c r="K146" s="5">
        <v>-773091227000</v>
      </c>
      <c r="L146" s="5">
        <v>-27881099</v>
      </c>
      <c r="M146" s="5">
        <v>-46444572</v>
      </c>
      <c r="N146" s="5">
        <v>-25119348</v>
      </c>
      <c r="O146" s="5">
        <v>104873787</v>
      </c>
      <c r="P146" s="5">
        <v>-8017459</v>
      </c>
      <c r="Q146" s="5">
        <v>-4376476</v>
      </c>
      <c r="R146" s="5">
        <v>-2506997</v>
      </c>
      <c r="S146" s="5">
        <v>-8193096</v>
      </c>
      <c r="T146" s="5">
        <v>-12448757</v>
      </c>
      <c r="U146" s="5">
        <v>-9784937</v>
      </c>
      <c r="V146" s="5">
        <v>-3708837</v>
      </c>
      <c r="W146" s="5">
        <v>-71154466</v>
      </c>
      <c r="X146" s="5">
        <v>-596873</v>
      </c>
      <c r="Y146" s="5">
        <v>-65118944</v>
      </c>
      <c r="Z146" s="5">
        <v>-62694887</v>
      </c>
    </row>
    <row r="147" spans="3:26" ht="15.5" x14ac:dyDescent="0.35">
      <c r="C147" t="s">
        <v>184</v>
      </c>
      <c r="D147" s="5">
        <v>-275952879000</v>
      </c>
      <c r="E147" s="5">
        <v>-198320462000</v>
      </c>
      <c r="F147" s="5">
        <v>-318545107000</v>
      </c>
      <c r="G147" s="5">
        <v>-315691821000</v>
      </c>
      <c r="I147" s="5">
        <v>-1686223847000</v>
      </c>
      <c r="J147" s="5">
        <v>-1384226403000</v>
      </c>
      <c r="K147" s="5">
        <v>-242729086000</v>
      </c>
      <c r="L147" s="5">
        <v>-7322691</v>
      </c>
      <c r="M147" s="5">
        <v>-16094987</v>
      </c>
      <c r="N147" s="5">
        <v>-44293476</v>
      </c>
      <c r="O147" s="5">
        <v>-38342200</v>
      </c>
      <c r="P147" s="5">
        <v>-19093016</v>
      </c>
      <c r="Q147" s="5">
        <v>-6517828</v>
      </c>
      <c r="R147" s="5">
        <v>-41232620</v>
      </c>
      <c r="S147" s="5">
        <v>-16290246</v>
      </c>
      <c r="T147" s="5">
        <v>-5800453</v>
      </c>
      <c r="U147" s="5">
        <v>-12514337</v>
      </c>
      <c r="V147" s="5">
        <v>-37392352</v>
      </c>
      <c r="W147" s="5">
        <v>-43118244</v>
      </c>
      <c r="X147" s="5">
        <v>-19989272</v>
      </c>
      <c r="Y147" s="5">
        <v>-1386382</v>
      </c>
      <c r="Z147" s="5">
        <v>-86499880</v>
      </c>
    </row>
    <row r="148" spans="3:26" ht="15.5" x14ac:dyDescent="0.35">
      <c r="C148" t="s">
        <v>208</v>
      </c>
      <c r="E148" s="5">
        <v>844408000</v>
      </c>
      <c r="F148" s="5">
        <v>-493226000</v>
      </c>
      <c r="G148" s="5">
        <v>784217000</v>
      </c>
      <c r="I148" s="5">
        <v>1135399000</v>
      </c>
      <c r="J148" s="5">
        <v>435550000</v>
      </c>
      <c r="L148" s="5">
        <v>49612</v>
      </c>
      <c r="O148" s="5">
        <v>257424</v>
      </c>
      <c r="Q148" s="5">
        <v>544894</v>
      </c>
      <c r="R148" s="5">
        <v>86705</v>
      </c>
      <c r="S148" s="5">
        <v>750049</v>
      </c>
      <c r="T148" s="5">
        <v>188123</v>
      </c>
      <c r="U148" s="5">
        <v>2498304</v>
      </c>
      <c r="V148" s="5">
        <v>4494775</v>
      </c>
      <c r="Y148" s="5">
        <v>509200</v>
      </c>
    </row>
    <row r="149" spans="3:26" ht="15.5" x14ac:dyDescent="0.35">
      <c r="C149" t="s">
        <v>207</v>
      </c>
      <c r="D149" s="5">
        <v>-253137109000</v>
      </c>
      <c r="E149" s="5">
        <v>-250713499000</v>
      </c>
      <c r="F149" s="5">
        <v>-139081833000</v>
      </c>
      <c r="G149" s="5">
        <v>-334091097000</v>
      </c>
      <c r="I149" s="5">
        <v>-1588907875000</v>
      </c>
      <c r="J149" s="5">
        <v>-1435980786000</v>
      </c>
      <c r="K149" s="5">
        <v>-186769317000</v>
      </c>
      <c r="L149" s="5">
        <v>-14519980</v>
      </c>
      <c r="M149" s="5">
        <v>-15891182</v>
      </c>
      <c r="N149" s="5">
        <v>-44293476</v>
      </c>
      <c r="O149" s="5">
        <v>-38599624</v>
      </c>
      <c r="P149" s="5">
        <v>-19093016</v>
      </c>
      <c r="Q149" s="5">
        <v>-7062722</v>
      </c>
      <c r="R149" s="5">
        <v>-41319325</v>
      </c>
      <c r="S149" s="5">
        <v>-15699193</v>
      </c>
      <c r="T149" s="5">
        <v>-5988576</v>
      </c>
      <c r="U149" s="5">
        <v>-15763397</v>
      </c>
      <c r="V149" s="5">
        <v>-42538405</v>
      </c>
      <c r="W149" s="5">
        <v>-54141722</v>
      </c>
      <c r="X149" s="5">
        <v>-7577333</v>
      </c>
      <c r="Y149" s="5">
        <v>-7862574</v>
      </c>
      <c r="Z149" s="5">
        <v>-69087157</v>
      </c>
    </row>
    <row r="150" spans="3:26" ht="15.5" x14ac:dyDescent="0.35">
      <c r="C150" t="s">
        <v>713</v>
      </c>
      <c r="D150" s="5">
        <v>2113667000</v>
      </c>
      <c r="F150" s="5">
        <v>-28970048000</v>
      </c>
      <c r="G150" s="5">
        <v>17615059000</v>
      </c>
      <c r="J150" s="5">
        <v>51318833000</v>
      </c>
      <c r="K150" s="5">
        <v>-55959769000</v>
      </c>
      <c r="L150" s="5">
        <v>7147677</v>
      </c>
      <c r="M150" s="5">
        <v>-203805</v>
      </c>
    </row>
    <row r="151" spans="3:26" ht="15.5" x14ac:dyDescent="0.35">
      <c r="C151" t="s">
        <v>1685</v>
      </c>
      <c r="E151" s="5">
        <v>1727134000</v>
      </c>
      <c r="I151" s="5">
        <v>1727134000</v>
      </c>
    </row>
    <row r="152" spans="3:26" ht="15.5" x14ac:dyDescent="0.35">
      <c r="C152" t="s">
        <v>1686</v>
      </c>
      <c r="E152" s="5">
        <v>-100178505000</v>
      </c>
      <c r="I152" s="5">
        <v>-100178505000</v>
      </c>
    </row>
    <row r="153" spans="3:26" ht="15.5" x14ac:dyDescent="0.35">
      <c r="C153" t="s">
        <v>1687</v>
      </c>
      <c r="W153" s="5">
        <v>11023478</v>
      </c>
      <c r="X153" s="5">
        <v>-12411939</v>
      </c>
      <c r="Y153" s="5">
        <v>11222168</v>
      </c>
      <c r="Z153" s="5">
        <v>2578120</v>
      </c>
    </row>
    <row r="154" spans="3:26" ht="15.5" x14ac:dyDescent="0.35">
      <c r="C154" t="s">
        <v>1688</v>
      </c>
      <c r="U154" s="5">
        <v>750756</v>
      </c>
      <c r="V154" s="5">
        <v>651278</v>
      </c>
    </row>
    <row r="155" spans="3:26" ht="15.5" x14ac:dyDescent="0.35">
      <c r="C155" t="s">
        <v>1341</v>
      </c>
      <c r="E155" s="5">
        <v>150000000000</v>
      </c>
      <c r="F155" s="5">
        <v>-150000000000</v>
      </c>
      <c r="Y155" s="5">
        <v>-5255176</v>
      </c>
      <c r="Z155" s="5">
        <v>-8970843</v>
      </c>
    </row>
    <row r="156" spans="3:26" ht="15.5" x14ac:dyDescent="0.35">
      <c r="C156" t="s">
        <v>234</v>
      </c>
      <c r="D156" s="5">
        <v>-17256701000</v>
      </c>
    </row>
    <row r="157" spans="3:26" ht="15.5" x14ac:dyDescent="0.35">
      <c r="C157" t="s">
        <v>974</v>
      </c>
      <c r="D157" s="5">
        <v>-7672736000</v>
      </c>
    </row>
    <row r="158" spans="3:26" ht="15.5" x14ac:dyDescent="0.35">
      <c r="C158" t="s">
        <v>1689</v>
      </c>
      <c r="Z158" s="5">
        <v>-11020000</v>
      </c>
    </row>
    <row r="159" spans="3:26" ht="15.5" x14ac:dyDescent="0.35">
      <c r="C159" t="s">
        <v>1690</v>
      </c>
    </row>
    <row r="160" spans="3:26" ht="15.5" x14ac:dyDescent="0.35">
      <c r="C160" t="s">
        <v>1691</v>
      </c>
      <c r="S160" s="5">
        <v>-1341102</v>
      </c>
    </row>
    <row r="161" spans="3:26" ht="15.5" x14ac:dyDescent="0.35">
      <c r="C161" t="s">
        <v>241</v>
      </c>
      <c r="D161" s="5">
        <v>-991196797000</v>
      </c>
      <c r="E161" s="5">
        <v>456261612000</v>
      </c>
      <c r="F161" s="5">
        <v>605112040000</v>
      </c>
      <c r="G161" s="5">
        <v>46286580000</v>
      </c>
      <c r="I161" s="5">
        <v>1474212487000</v>
      </c>
      <c r="J161" s="5">
        <v>730619327000</v>
      </c>
      <c r="K161" s="5">
        <v>-773091227000</v>
      </c>
      <c r="L161" s="5">
        <v>-27881099</v>
      </c>
      <c r="M161" s="5">
        <v>-46444572</v>
      </c>
      <c r="N161" s="5">
        <v>-25119348</v>
      </c>
      <c r="O161" s="5">
        <v>104873787</v>
      </c>
      <c r="P161" s="5">
        <v>-8017459</v>
      </c>
      <c r="Q161" s="5">
        <v>-4376476</v>
      </c>
      <c r="R161" s="5">
        <v>-2506997</v>
      </c>
      <c r="S161" s="5">
        <v>-8193096</v>
      </c>
      <c r="T161" s="5">
        <v>-12448757</v>
      </c>
      <c r="U161" s="5">
        <v>-9784937</v>
      </c>
      <c r="V161" s="5">
        <v>-3708837</v>
      </c>
      <c r="W161" s="5">
        <v>-71154466</v>
      </c>
      <c r="X161" s="5">
        <v>-596873</v>
      </c>
      <c r="Y161" s="5">
        <v>-65118944</v>
      </c>
      <c r="Z161" s="5">
        <v>-62694887</v>
      </c>
    </row>
    <row r="162" spans="3:26" ht="15.5" x14ac:dyDescent="0.35">
      <c r="C162" t="s">
        <v>619</v>
      </c>
      <c r="Y162" s="5">
        <v>-60835000</v>
      </c>
      <c r="Z162" s="5">
        <v>-97830000</v>
      </c>
    </row>
    <row r="163" spans="3:26" ht="15.5" x14ac:dyDescent="0.35">
      <c r="C163" t="s">
        <v>683</v>
      </c>
      <c r="D163" s="5">
        <v>-2608758000</v>
      </c>
      <c r="E163" s="5">
        <v>28718215000</v>
      </c>
      <c r="F163" s="5">
        <v>-37987610000</v>
      </c>
      <c r="G163" s="5">
        <v>-6583897000</v>
      </c>
      <c r="I163" s="5">
        <v>-23440203000</v>
      </c>
      <c r="J163" s="5">
        <v>-139565124000</v>
      </c>
      <c r="K163" s="5">
        <v>-121913043000</v>
      </c>
      <c r="L163" s="5">
        <v>-6156460</v>
      </c>
      <c r="M163" s="5">
        <v>-5555769</v>
      </c>
      <c r="N163" s="5">
        <v>-2263650</v>
      </c>
      <c r="O163" s="5">
        <v>-4300439</v>
      </c>
      <c r="P163" s="5">
        <v>-20547974</v>
      </c>
      <c r="Q163" s="5">
        <v>-20235817</v>
      </c>
      <c r="R163" s="5">
        <v>-11729603</v>
      </c>
      <c r="S163" s="5">
        <v>-4550438</v>
      </c>
      <c r="T163" s="5">
        <v>-2393897</v>
      </c>
      <c r="U163" s="5">
        <v>-7367226</v>
      </c>
      <c r="V163" s="5">
        <v>-10811414</v>
      </c>
      <c r="W163" s="5">
        <v>-1770472</v>
      </c>
      <c r="X163" s="5">
        <v>-26002</v>
      </c>
    </row>
    <row r="164" spans="3:26" ht="15.5" x14ac:dyDescent="0.35">
      <c r="C164" t="s">
        <v>1253</v>
      </c>
      <c r="D164" s="5">
        <v>-167272551000</v>
      </c>
      <c r="E164" s="5">
        <v>-233478432000</v>
      </c>
      <c r="F164" s="5">
        <v>-128803990000</v>
      </c>
      <c r="G164" s="5">
        <v>-116952868000</v>
      </c>
      <c r="I164" s="5">
        <v>-507417371000</v>
      </c>
      <c r="J164" s="5">
        <v>-748512873000</v>
      </c>
      <c r="K164" s="5">
        <v>-1386823360000</v>
      </c>
      <c r="L164" s="5">
        <v>-90030601</v>
      </c>
      <c r="M164" s="5">
        <v>-89458840</v>
      </c>
      <c r="N164" s="5">
        <v>-73536177</v>
      </c>
      <c r="O164" s="5">
        <v>-62781377</v>
      </c>
      <c r="P164" s="5">
        <v>-3867265</v>
      </c>
      <c r="Q164" s="5">
        <v>-6473274</v>
      </c>
      <c r="R164" s="5">
        <v>-5019883</v>
      </c>
      <c r="S164" s="5">
        <v>-2980987</v>
      </c>
      <c r="T164" s="5">
        <v>-2615516</v>
      </c>
      <c r="U164" s="5">
        <v>-4897806</v>
      </c>
      <c r="V164" s="5">
        <v>-1483312</v>
      </c>
      <c r="W164" s="5">
        <v>-67965187</v>
      </c>
      <c r="X164" s="5">
        <v>-52034813</v>
      </c>
    </row>
    <row r="165" spans="3:26" ht="15.5" x14ac:dyDescent="0.35">
      <c r="C165" t="s">
        <v>495</v>
      </c>
      <c r="D165" s="5">
        <v>191293332000</v>
      </c>
      <c r="E165" s="5">
        <v>1160235004000</v>
      </c>
      <c r="F165" s="5">
        <v>640361928000</v>
      </c>
      <c r="G165" s="5">
        <v>190337086000</v>
      </c>
      <c r="I165" s="5">
        <v>2637453885000</v>
      </c>
      <c r="J165" s="5">
        <v>2041635873000</v>
      </c>
      <c r="K165" s="5">
        <v>1048288000000</v>
      </c>
      <c r="L165" s="5">
        <v>68000000</v>
      </c>
      <c r="M165" s="5">
        <v>67500000</v>
      </c>
      <c r="N165" s="5">
        <v>50500000</v>
      </c>
      <c r="O165" s="5">
        <v>168624536</v>
      </c>
      <c r="Q165" s="5">
        <v>1107174</v>
      </c>
      <c r="R165" s="5">
        <v>14000152</v>
      </c>
    </row>
    <row r="166" spans="3:26" ht="15.5" x14ac:dyDescent="0.35">
      <c r="C166" t="s">
        <v>1692</v>
      </c>
      <c r="L166" s="5">
        <v>-12814119</v>
      </c>
      <c r="M166" s="5">
        <v>-11899812</v>
      </c>
    </row>
    <row r="167" spans="3:26" ht="15.5" x14ac:dyDescent="0.35">
      <c r="C167" t="s">
        <v>249</v>
      </c>
      <c r="D167" s="5">
        <v>-8787976000</v>
      </c>
      <c r="E167" s="5">
        <v>-37255293000</v>
      </c>
      <c r="F167" s="5">
        <v>3998207000</v>
      </c>
      <c r="I167" s="5">
        <v>-56399637000</v>
      </c>
      <c r="J167" s="5">
        <v>-130329188000</v>
      </c>
      <c r="K167" s="5">
        <v>-133977740000</v>
      </c>
    </row>
    <row r="168" spans="3:26" ht="15.5" x14ac:dyDescent="0.35">
      <c r="C168" t="s">
        <v>1693</v>
      </c>
      <c r="O168" s="5">
        <v>2474168</v>
      </c>
    </row>
    <row r="169" spans="3:26" ht="15.5" x14ac:dyDescent="0.35">
      <c r="C169" t="s">
        <v>691</v>
      </c>
      <c r="S169" s="5">
        <v>-661671</v>
      </c>
      <c r="T169" s="5">
        <v>-5863927</v>
      </c>
      <c r="U169" s="5">
        <v>2420651</v>
      </c>
      <c r="V169" s="5">
        <v>-8229810</v>
      </c>
      <c r="W169" s="5">
        <v>-1440774</v>
      </c>
      <c r="X169" s="5">
        <v>9797959</v>
      </c>
      <c r="Y169" s="5">
        <v>663995</v>
      </c>
      <c r="Z169" s="5">
        <v>1895000</v>
      </c>
    </row>
    <row r="170" spans="3:26" ht="15.5" x14ac:dyDescent="0.35">
      <c r="C170" t="s">
        <v>1694</v>
      </c>
    </row>
    <row r="171" spans="3:26" ht="15.5" x14ac:dyDescent="0.35">
      <c r="C171" t="s">
        <v>1695</v>
      </c>
      <c r="M171" s="5">
        <v>-3937692</v>
      </c>
      <c r="O171" s="5">
        <v>-4091327</v>
      </c>
    </row>
    <row r="172" spans="3:26" ht="15.5" x14ac:dyDescent="0.35">
      <c r="C172" t="s">
        <v>1449</v>
      </c>
      <c r="Q172" s="5">
        <v>12968968</v>
      </c>
    </row>
    <row r="173" spans="3:26" ht="15.5" x14ac:dyDescent="0.35">
      <c r="C173" t="s">
        <v>1696</v>
      </c>
      <c r="D173" s="5">
        <v>33910501000</v>
      </c>
      <c r="F173" s="5">
        <v>-169646062000</v>
      </c>
      <c r="G173" s="5">
        <v>4136414000</v>
      </c>
      <c r="J173" s="5">
        <v>13834702000</v>
      </c>
      <c r="K173" s="5">
        <v>46843844000</v>
      </c>
      <c r="L173" s="5">
        <v>38636984</v>
      </c>
    </row>
    <row r="174" spans="3:26" ht="15.5" x14ac:dyDescent="0.35">
      <c r="C174" t="s">
        <v>1697</v>
      </c>
      <c r="D174" s="5">
        <v>-246309085000</v>
      </c>
      <c r="E174" s="5">
        <v>-301669828000</v>
      </c>
      <c r="F174" s="5">
        <v>300912567000</v>
      </c>
      <c r="G174" s="5">
        <v>-24650155000</v>
      </c>
      <c r="I174" s="5">
        <v>-411973133000</v>
      </c>
      <c r="J174" s="5">
        <v>-306444063000</v>
      </c>
      <c r="K174" s="5">
        <v>-225508928000</v>
      </c>
      <c r="L174" s="5">
        <v>-25516903</v>
      </c>
      <c r="M174" s="5">
        <v>-3092459</v>
      </c>
    </row>
    <row r="175" spans="3:26" ht="15.5" x14ac:dyDescent="0.35">
      <c r="C175" t="s">
        <v>1698</v>
      </c>
      <c r="D175" s="5">
        <v>-212398584000</v>
      </c>
      <c r="E175" s="5">
        <v>-301669828000</v>
      </c>
      <c r="F175" s="5">
        <v>131266505000</v>
      </c>
      <c r="G175" s="5">
        <v>-20513741000</v>
      </c>
      <c r="I175" s="5">
        <v>-411973133000</v>
      </c>
      <c r="J175" s="5">
        <v>-292609361000</v>
      </c>
      <c r="K175" s="5">
        <v>-178665084000</v>
      </c>
      <c r="L175" s="5">
        <v>13120081</v>
      </c>
      <c r="M175" s="5">
        <v>-3092459</v>
      </c>
      <c r="Q175" s="5">
        <v>12968968</v>
      </c>
    </row>
    <row r="176" spans="3:26" ht="15.5" x14ac:dyDescent="0.35">
      <c r="C176" t="s">
        <v>931</v>
      </c>
      <c r="T176" s="5">
        <v>-1575417</v>
      </c>
      <c r="U176" s="5">
        <v>59444</v>
      </c>
      <c r="V176" s="5">
        <v>-33816</v>
      </c>
      <c r="W176" s="5">
        <v>21967</v>
      </c>
      <c r="X176" s="5">
        <v>-12891</v>
      </c>
      <c r="Y176" s="5">
        <v>428356</v>
      </c>
      <c r="Z176" s="5">
        <v>-398437</v>
      </c>
    </row>
    <row r="177" spans="2:26" ht="15.5" x14ac:dyDescent="0.35">
      <c r="C177" t="s">
        <v>627</v>
      </c>
      <c r="V177" s="5">
        <v>16849515</v>
      </c>
      <c r="Z177" s="5">
        <v>14000000</v>
      </c>
    </row>
    <row r="178" spans="2:26" ht="15.5" x14ac:dyDescent="0.35">
      <c r="C178" t="s">
        <v>1699</v>
      </c>
      <c r="X178" s="5">
        <v>63528874</v>
      </c>
    </row>
    <row r="179" spans="2:26" ht="15.5" x14ac:dyDescent="0.35">
      <c r="C179" t="s">
        <v>233</v>
      </c>
      <c r="N179" s="5">
        <v>180479</v>
      </c>
      <c r="O179" s="5">
        <v>4948226</v>
      </c>
      <c r="P179" s="5">
        <v>16397780</v>
      </c>
      <c r="Q179" s="5">
        <v>8256473</v>
      </c>
      <c r="R179" s="5">
        <v>242337</v>
      </c>
    </row>
    <row r="180" spans="2:26" ht="15.5" x14ac:dyDescent="0.35">
      <c r="C180" t="s">
        <v>1700</v>
      </c>
      <c r="Z180" s="5">
        <v>14262255</v>
      </c>
    </row>
    <row r="181" spans="2:26" ht="15.5" x14ac:dyDescent="0.35">
      <c r="C181" t="s">
        <v>1701</v>
      </c>
      <c r="X181" s="5">
        <v>-21850000</v>
      </c>
    </row>
    <row r="182" spans="2:26" ht="15.5" x14ac:dyDescent="0.35">
      <c r="C182" t="s">
        <v>1617</v>
      </c>
      <c r="Y182" s="5">
        <v>-5376295</v>
      </c>
      <c r="Z182" s="5">
        <v>-32388270</v>
      </c>
    </row>
    <row r="183" spans="2:26" ht="15.5" x14ac:dyDescent="0.35">
      <c r="C183" t="s">
        <v>1702</v>
      </c>
      <c r="Z183" s="5">
        <v>37764565</v>
      </c>
    </row>
    <row r="184" spans="2:26" ht="15.5" x14ac:dyDescent="0.35">
      <c r="C184" t="s">
        <v>488</v>
      </c>
      <c r="D184" s="5">
        <v>-791422260000</v>
      </c>
      <c r="E184" s="5">
        <v>-160288054000</v>
      </c>
      <c r="I184" s="5">
        <v>-160288054000</v>
      </c>
    </row>
    <row r="185" spans="2:26" ht="15.5" x14ac:dyDescent="0.35">
      <c r="C185" t="s">
        <v>1703</v>
      </c>
      <c r="F185" s="5">
        <v>-3723000000</v>
      </c>
      <c r="I185" s="5">
        <v>-3723000000</v>
      </c>
    </row>
    <row r="186" spans="2:26" ht="15.5" x14ac:dyDescent="0.35">
      <c r="C186" t="s">
        <v>630</v>
      </c>
      <c r="D186" s="5">
        <v>-1103806073000</v>
      </c>
      <c r="E186" s="5">
        <v>415158434000</v>
      </c>
      <c r="F186" s="5">
        <v>539710729000</v>
      </c>
      <c r="G186" s="5">
        <v>174161029000</v>
      </c>
      <c r="I186" s="5">
        <v>1244100318000</v>
      </c>
      <c r="J186" s="5">
        <v>-40325928000</v>
      </c>
      <c r="K186" s="5">
        <v>94011934000</v>
      </c>
      <c r="L186" s="5">
        <v>-20957732</v>
      </c>
      <c r="M186" s="5">
        <v>4879706</v>
      </c>
      <c r="N186" s="5">
        <v>-17880984</v>
      </c>
      <c r="O186" s="5">
        <v>50224530</v>
      </c>
      <c r="P186" s="5">
        <v>-9041249</v>
      </c>
      <c r="Q186" s="5">
        <v>-11857333</v>
      </c>
      <c r="R186" s="5">
        <v>1678203</v>
      </c>
      <c r="S186" s="5">
        <v>2718596</v>
      </c>
      <c r="T186" s="5">
        <v>2715711</v>
      </c>
      <c r="U186" s="5">
        <v>-13175411</v>
      </c>
      <c r="V186" s="5">
        <v>-12152461</v>
      </c>
      <c r="W186" s="5">
        <v>10767227</v>
      </c>
      <c r="X186" s="5">
        <v>4680538</v>
      </c>
      <c r="Y186" s="5">
        <v>-18011833</v>
      </c>
      <c r="Z186" s="5">
        <v>-45980059</v>
      </c>
    </row>
    <row r="187" spans="2:26" ht="15.5" x14ac:dyDescent="0.35">
      <c r="C187" t="s">
        <v>280</v>
      </c>
      <c r="E187" s="5">
        <v>-202707000</v>
      </c>
      <c r="F187" s="5">
        <v>4103153000</v>
      </c>
      <c r="G187" s="5">
        <v>-6209385000</v>
      </c>
      <c r="K187" s="5">
        <v>-11058725000</v>
      </c>
      <c r="L187" s="5">
        <v>18307130</v>
      </c>
      <c r="M187" s="5">
        <v>-1705593</v>
      </c>
      <c r="N187" s="5">
        <v>10166787</v>
      </c>
      <c r="O187" s="5">
        <v>-29980611</v>
      </c>
      <c r="P187" s="5">
        <v>4634404</v>
      </c>
      <c r="Q187" s="5">
        <v>818300</v>
      </c>
      <c r="R187" s="5">
        <v>3671202</v>
      </c>
      <c r="S187" s="5">
        <v>46821</v>
      </c>
      <c r="T187" s="5">
        <v>436409</v>
      </c>
      <c r="U187" s="5">
        <v>10144</v>
      </c>
      <c r="V187" s="5">
        <v>7246</v>
      </c>
      <c r="W187" s="5">
        <v>-4891185</v>
      </c>
      <c r="X187" s="5">
        <v>1242409</v>
      </c>
      <c r="Y187" s="5">
        <v>-365980</v>
      </c>
      <c r="Z187" s="5">
        <v>-12091</v>
      </c>
    </row>
    <row r="188" spans="2:26" ht="15.5" x14ac:dyDescent="0.35">
      <c r="C188" t="s">
        <v>279</v>
      </c>
      <c r="D188" s="5">
        <v>1590630399000</v>
      </c>
      <c r="I188" s="5">
        <v>346530081000</v>
      </c>
      <c r="J188" s="5">
        <v>386856009000</v>
      </c>
      <c r="K188" s="5">
        <v>303902800000</v>
      </c>
      <c r="L188" s="5">
        <v>21969323</v>
      </c>
      <c r="M188" s="5">
        <v>18795210</v>
      </c>
      <c r="N188" s="5">
        <v>26509407</v>
      </c>
      <c r="O188" s="5">
        <v>6265488</v>
      </c>
      <c r="P188" s="5">
        <v>10672333</v>
      </c>
      <c r="Q188" s="5">
        <v>21711366</v>
      </c>
      <c r="R188" s="5">
        <v>16361961</v>
      </c>
      <c r="S188" s="5">
        <v>13596544</v>
      </c>
      <c r="T188" s="5">
        <v>10444422</v>
      </c>
      <c r="U188" s="5">
        <v>23609691</v>
      </c>
      <c r="V188" s="5">
        <v>35754906</v>
      </c>
      <c r="W188" s="5">
        <v>29878864</v>
      </c>
      <c r="X188" s="5">
        <v>23955917</v>
      </c>
      <c r="Y188" s="5">
        <v>42333730</v>
      </c>
      <c r="Z188" s="5">
        <v>88325880</v>
      </c>
    </row>
    <row r="189" spans="2:26" ht="15.5" x14ac:dyDescent="0.35">
      <c r="C189" t="s">
        <v>282</v>
      </c>
      <c r="D189" s="5">
        <v>486824326000</v>
      </c>
      <c r="E189" s="5">
        <v>414955727000</v>
      </c>
      <c r="F189" s="5">
        <v>543813882000</v>
      </c>
      <c r="G189" s="5">
        <v>167951644000</v>
      </c>
      <c r="I189" s="5">
        <v>1590630399000</v>
      </c>
      <c r="J189" s="5">
        <v>346530081000</v>
      </c>
      <c r="K189" s="5">
        <v>386856009000</v>
      </c>
      <c r="L189" s="5">
        <v>19318721</v>
      </c>
      <c r="M189" s="5">
        <v>21969323</v>
      </c>
      <c r="N189" s="5">
        <v>18795210</v>
      </c>
      <c r="O189" s="5">
        <v>26509407</v>
      </c>
      <c r="P189" s="5">
        <v>6265488</v>
      </c>
      <c r="Q189" s="5">
        <v>10672333</v>
      </c>
      <c r="R189" s="5">
        <v>21711366</v>
      </c>
      <c r="S189" s="5">
        <v>16361961</v>
      </c>
      <c r="T189" s="5">
        <v>13596542</v>
      </c>
      <c r="U189" s="5">
        <v>10444424</v>
      </c>
      <c r="V189" s="5">
        <v>23609691</v>
      </c>
      <c r="W189" s="5">
        <v>35754906</v>
      </c>
      <c r="X189" s="5">
        <v>29878864</v>
      </c>
      <c r="Y189" s="5">
        <v>23955917</v>
      </c>
      <c r="Z189" s="5">
        <v>42333730</v>
      </c>
    </row>
    <row r="191" spans="2:26" ht="15.5" x14ac:dyDescent="0.35">
      <c r="B191" t="s">
        <v>283</v>
      </c>
      <c r="C191" t="s">
        <v>11</v>
      </c>
      <c r="D191" s="5">
        <v>40690000000</v>
      </c>
      <c r="E191" s="5">
        <v>40690000000</v>
      </c>
      <c r="F191" s="5">
        <v>40690000000</v>
      </c>
      <c r="G191" s="5">
        <v>40690000000</v>
      </c>
      <c r="I191" s="5">
        <v>40690000000</v>
      </c>
      <c r="J191" s="5">
        <v>21850000000</v>
      </c>
      <c r="K191" s="5">
        <v>21850000000</v>
      </c>
      <c r="L191" s="5">
        <v>21850000000</v>
      </c>
      <c r="M191" s="5">
        <v>21850000000</v>
      </c>
      <c r="N191" s="5">
        <v>21850000000</v>
      </c>
      <c r="O191" s="5">
        <v>21850000000</v>
      </c>
      <c r="P191" s="5">
        <v>21850000000</v>
      </c>
      <c r="Q191" s="5">
        <v>21850000000</v>
      </c>
      <c r="R191" s="5">
        <v>21850000000</v>
      </c>
      <c r="S191" s="5">
        <v>21850000000</v>
      </c>
      <c r="T191" s="5">
        <v>21850000000</v>
      </c>
      <c r="U191" s="5">
        <v>21850000000</v>
      </c>
      <c r="V191" s="5">
        <v>21850000000</v>
      </c>
      <c r="W191" s="5">
        <v>21850000000</v>
      </c>
      <c r="X191" s="5">
        <v>21850000000</v>
      </c>
      <c r="Y191" s="5">
        <v>15610000000</v>
      </c>
      <c r="Z191" s="5">
        <v>15610000000</v>
      </c>
    </row>
    <row r="192" spans="2:26" ht="15.5" x14ac:dyDescent="0.35">
      <c r="C192" t="s">
        <v>284</v>
      </c>
      <c r="D192" s="6">
        <v>2.2799999999999998</v>
      </c>
      <c r="E192" s="6">
        <v>99.97</v>
      </c>
      <c r="F192" s="6">
        <v>1.75</v>
      </c>
      <c r="G192" s="6">
        <v>2.44</v>
      </c>
    </row>
    <row r="193" spans="3:7" ht="15.5" x14ac:dyDescent="0.35">
      <c r="C193" t="s">
        <v>285</v>
      </c>
      <c r="D193" s="6">
        <v>191.23</v>
      </c>
      <c r="E193" s="6">
        <v>6.7</v>
      </c>
      <c r="F193" s="6">
        <v>155.43</v>
      </c>
      <c r="G193" s="6">
        <v>73.77</v>
      </c>
    </row>
    <row r="194" spans="3:7" ht="15.5" x14ac:dyDescent="0.35">
      <c r="C194" t="s">
        <v>72</v>
      </c>
      <c r="D194" s="6">
        <v>11.45</v>
      </c>
      <c r="E194" s="6">
        <v>15.65</v>
      </c>
      <c r="F194" s="6">
        <v>7.18</v>
      </c>
      <c r="G194" s="6">
        <v>4.8</v>
      </c>
    </row>
    <row r="195" spans="3:7" ht="15.5" x14ac:dyDescent="0.35">
      <c r="C195" t="s">
        <v>286</v>
      </c>
      <c r="D195" s="5">
        <v>1054790000000</v>
      </c>
      <c r="E195" s="5">
        <v>518510000000</v>
      </c>
      <c r="F195" s="5">
        <v>323620000000</v>
      </c>
      <c r="G195" s="5">
        <v>431910000000</v>
      </c>
    </row>
    <row r="196" spans="3:7" ht="15.5" x14ac:dyDescent="0.35">
      <c r="C196" t="s">
        <v>287</v>
      </c>
      <c r="D196" s="6">
        <v>5.7999999999999996E-3</v>
      </c>
      <c r="E196" s="6">
        <v>0.24309999999999998</v>
      </c>
      <c r="F196" s="6">
        <v>6.6E-3</v>
      </c>
      <c r="G196" s="6">
        <v>9.8999999999999991E-3</v>
      </c>
    </row>
    <row r="197" spans="3:7" ht="15.5" x14ac:dyDescent="0.35">
      <c r="C197" t="s">
        <v>288</v>
      </c>
      <c r="D197" s="6">
        <v>1.18E-2</v>
      </c>
      <c r="E197" s="6">
        <v>0.4743</v>
      </c>
      <c r="F197" s="6">
        <v>1.52E-2</v>
      </c>
      <c r="G197" s="6">
        <v>2.0299999999999999E-2</v>
      </c>
    </row>
    <row r="198" spans="3:7" ht="15.5" x14ac:dyDescent="0.35">
      <c r="C198" t="s">
        <v>289</v>
      </c>
      <c r="D198" s="6">
        <v>1.4499999999999999E-2</v>
      </c>
      <c r="E198" s="6">
        <v>2.18E-2</v>
      </c>
      <c r="F198" s="6">
        <v>1.9E-2</v>
      </c>
      <c r="G198" s="6">
        <v>2.3300000000000001E-2</v>
      </c>
    </row>
    <row r="199" spans="3:7" ht="15.5" x14ac:dyDescent="0.35">
      <c r="C199" t="s">
        <v>290</v>
      </c>
      <c r="D199" s="6">
        <v>2.75</v>
      </c>
      <c r="E199" s="6">
        <v>2.91</v>
      </c>
      <c r="F199" s="6">
        <v>2.5299999999999998</v>
      </c>
      <c r="G199" s="6">
        <v>2.5099999999999998</v>
      </c>
    </row>
    <row r="200" spans="3:7" ht="15.5" x14ac:dyDescent="0.35">
      <c r="C200" t="s">
        <v>291</v>
      </c>
      <c r="D200" s="5">
        <v>7892000000000</v>
      </c>
      <c r="E200" s="5">
        <v>8591000000000</v>
      </c>
      <c r="F200" s="5">
        <v>4682000000000</v>
      </c>
      <c r="G200" s="5">
        <v>4888000000000</v>
      </c>
    </row>
    <row r="201" spans="3:7" ht="15.5" x14ac:dyDescent="0.35">
      <c r="C201" t="s">
        <v>292</v>
      </c>
      <c r="D201" s="6">
        <v>2.25</v>
      </c>
      <c r="E201" s="6">
        <v>3.18</v>
      </c>
      <c r="F201" s="6">
        <v>2.37</v>
      </c>
      <c r="G201" s="6">
        <v>1.5</v>
      </c>
    </row>
    <row r="202" spans="3:7" ht="15.5" x14ac:dyDescent="0.35">
      <c r="C202" t="s">
        <v>293</v>
      </c>
      <c r="D202" s="6">
        <v>193.6</v>
      </c>
      <c r="E202" s="6">
        <v>210.77</v>
      </c>
      <c r="F202" s="5">
        <v>115</v>
      </c>
      <c r="G202" s="6">
        <v>120.18</v>
      </c>
    </row>
    <row r="203" spans="3:7" ht="15.5" x14ac:dyDescent="0.35">
      <c r="C203" t="s">
        <v>294</v>
      </c>
      <c r="D203" s="6">
        <v>2.25</v>
      </c>
      <c r="E203" s="6">
        <v>3.18</v>
      </c>
      <c r="F203" s="6">
        <v>2.37</v>
      </c>
      <c r="G203" s="6">
        <v>1.5</v>
      </c>
    </row>
    <row r="204" spans="3:7" ht="15.5" x14ac:dyDescent="0.35">
      <c r="C204" t="s">
        <v>295</v>
      </c>
      <c r="D204" s="6">
        <v>193.6</v>
      </c>
      <c r="E204" s="6">
        <v>210.77</v>
      </c>
      <c r="F204" s="5">
        <v>115</v>
      </c>
      <c r="G204" s="6">
        <v>120.18</v>
      </c>
    </row>
    <row r="205" spans="3:7" ht="15.5" x14ac:dyDescent="0.35">
      <c r="C205" t="s">
        <v>296</v>
      </c>
      <c r="D205" s="5">
        <v>749000000000</v>
      </c>
      <c r="E205" s="5">
        <v>845000000000</v>
      </c>
      <c r="F205" s="5">
        <v>623000000000</v>
      </c>
      <c r="G205" s="5">
        <v>775000000000</v>
      </c>
    </row>
    <row r="206" spans="3:7" ht="15.5" x14ac:dyDescent="0.35">
      <c r="C206" t="s">
        <v>297</v>
      </c>
      <c r="D206" s="5">
        <v>2770000000000</v>
      </c>
      <c r="E206" s="5">
        <v>2656000000000</v>
      </c>
      <c r="F206" s="5">
        <v>2243000000000</v>
      </c>
      <c r="G206" s="5">
        <v>1579000000000</v>
      </c>
    </row>
    <row r="207" spans="3:7" ht="15.5" x14ac:dyDescent="0.35">
      <c r="C207" t="s">
        <v>298</v>
      </c>
      <c r="D207" s="5">
        <v>7877000000000</v>
      </c>
      <c r="E207" s="5">
        <v>8576000000000</v>
      </c>
      <c r="F207" s="5">
        <v>4679000000000</v>
      </c>
      <c r="G207" s="5">
        <v>4890000000000</v>
      </c>
    </row>
    <row r="208" spans="3:7" ht="15.5" x14ac:dyDescent="0.35">
      <c r="C208" t="s">
        <v>23</v>
      </c>
      <c r="D208" s="5">
        <v>3520000000000</v>
      </c>
      <c r="E208" s="5">
        <v>3501000000000</v>
      </c>
      <c r="F208" s="5">
        <v>2866000000000</v>
      </c>
      <c r="G208" s="5">
        <v>2354000000000</v>
      </c>
    </row>
    <row r="209" spans="3:26" ht="15.5" x14ac:dyDescent="0.35">
      <c r="C209" t="s">
        <v>20</v>
      </c>
      <c r="D209" s="5">
        <v>3033000000000</v>
      </c>
      <c r="E209" s="5">
        <v>1910000000000</v>
      </c>
      <c r="F209" s="5">
        <v>1690000000000</v>
      </c>
      <c r="G209" s="5">
        <v>1722000000000</v>
      </c>
    </row>
    <row r="210" spans="3:26" ht="15.5" x14ac:dyDescent="0.35">
      <c r="C210" t="s">
        <v>299</v>
      </c>
      <c r="D210" s="5">
        <v>-57000000000</v>
      </c>
      <c r="E210" s="5">
        <v>481000000000</v>
      </c>
      <c r="F210" s="5">
        <v>562000000000</v>
      </c>
      <c r="G210" s="5">
        <v>68000000000</v>
      </c>
    </row>
    <row r="211" spans="3:26" ht="15.5" x14ac:dyDescent="0.35">
      <c r="C211" t="s">
        <v>300</v>
      </c>
      <c r="D211" s="5">
        <v>163000000000</v>
      </c>
      <c r="E211" s="5">
        <v>157000000000</v>
      </c>
      <c r="F211" s="5">
        <v>253000000000</v>
      </c>
      <c r="G211" s="5">
        <v>444000000000</v>
      </c>
    </row>
    <row r="212" spans="3:26" ht="15.5" x14ac:dyDescent="0.35">
      <c r="C212" t="s">
        <v>301</v>
      </c>
      <c r="D212" s="5">
        <v>-270000000000</v>
      </c>
      <c r="E212" s="5">
        <v>-251000000000</v>
      </c>
      <c r="F212" s="5">
        <v>-139000000000</v>
      </c>
      <c r="G212" s="5">
        <v>-334000000000</v>
      </c>
    </row>
    <row r="213" spans="3:26" ht="15.5" x14ac:dyDescent="0.35">
      <c r="C213" t="s">
        <v>12</v>
      </c>
      <c r="D213" s="5">
        <v>-107000000000</v>
      </c>
      <c r="E213" s="5">
        <v>-93000000000</v>
      </c>
      <c r="F213" s="5">
        <v>114000000000</v>
      </c>
      <c r="G213" s="5">
        <v>109000000000</v>
      </c>
    </row>
    <row r="214" spans="3:26" ht="15.5" x14ac:dyDescent="0.35">
      <c r="C214" t="s">
        <v>15</v>
      </c>
      <c r="D214" s="6">
        <v>-2.63</v>
      </c>
      <c r="E214" s="6">
        <v>-2.2999999999999998</v>
      </c>
      <c r="F214" s="6">
        <v>2.8</v>
      </c>
      <c r="G214" s="6">
        <v>2.69</v>
      </c>
    </row>
    <row r="215" spans="3:26" ht="15.5" x14ac:dyDescent="0.35">
      <c r="C215" t="s">
        <v>57</v>
      </c>
      <c r="I215" s="6">
        <v>105.85</v>
      </c>
      <c r="J215" s="6">
        <v>2.5299999999999998</v>
      </c>
      <c r="K215" s="6">
        <v>1.62</v>
      </c>
      <c r="L215" s="6">
        <v>-11.39</v>
      </c>
      <c r="M215" s="6">
        <v>0.71</v>
      </c>
      <c r="N215" s="6">
        <v>1.0900000000000001</v>
      </c>
      <c r="O215" s="6">
        <v>2.44</v>
      </c>
      <c r="P215" s="6">
        <v>1.67</v>
      </c>
      <c r="Q215" s="6">
        <v>1.69</v>
      </c>
      <c r="R215" s="6">
        <v>0.32</v>
      </c>
      <c r="S215" s="6">
        <v>0.28999999999999998</v>
      </c>
      <c r="T215" s="6">
        <v>0.2</v>
      </c>
      <c r="U215" s="6">
        <v>-28.85</v>
      </c>
      <c r="V215" s="6">
        <v>-18.149999999999999</v>
      </c>
      <c r="W215" s="6">
        <v>-9.9600000000000009</v>
      </c>
      <c r="X215" s="6">
        <v>0.19</v>
      </c>
      <c r="Y215" s="6">
        <v>-0.62</v>
      </c>
      <c r="Z215" s="6">
        <v>7.42</v>
      </c>
    </row>
    <row r="216" spans="3:26" ht="15.5" x14ac:dyDescent="0.35">
      <c r="C216" t="s">
        <v>71</v>
      </c>
      <c r="I216" s="6">
        <v>6.33</v>
      </c>
      <c r="J216" s="6">
        <v>43.87</v>
      </c>
      <c r="K216" s="6">
        <v>37.04</v>
      </c>
      <c r="L216" s="6">
        <v>-4.6500000000000004</v>
      </c>
      <c r="M216" s="6">
        <v>70.42</v>
      </c>
      <c r="N216" s="6">
        <v>45.87</v>
      </c>
      <c r="O216" s="6">
        <v>20.49</v>
      </c>
      <c r="P216" s="6">
        <v>29.94</v>
      </c>
      <c r="Q216" s="6">
        <v>29.59</v>
      </c>
      <c r="R216" s="6">
        <v>156.25</v>
      </c>
      <c r="S216" s="6">
        <v>172.41</v>
      </c>
      <c r="T216" s="5">
        <v>250</v>
      </c>
      <c r="U216" s="6">
        <v>-1.73</v>
      </c>
      <c r="V216" s="6">
        <v>-2.75</v>
      </c>
      <c r="W216" s="6">
        <v>-7.83</v>
      </c>
      <c r="X216" s="6">
        <v>373.68</v>
      </c>
      <c r="Y216" s="6">
        <v>-198.39</v>
      </c>
      <c r="Z216" s="6">
        <v>6.06</v>
      </c>
    </row>
    <row r="217" spans="3:26" ht="15.5" x14ac:dyDescent="0.35">
      <c r="C217" t="s">
        <v>74</v>
      </c>
      <c r="I217" s="6">
        <v>4.26</v>
      </c>
      <c r="J217" s="6">
        <v>0.4</v>
      </c>
      <c r="K217" s="6">
        <v>0.18</v>
      </c>
      <c r="L217" s="6">
        <v>0.19</v>
      </c>
      <c r="M217" s="6">
        <v>0.24</v>
      </c>
      <c r="N217" s="6">
        <v>0.25</v>
      </c>
      <c r="O217" s="6">
        <v>0.22</v>
      </c>
      <c r="P217" s="6">
        <v>0.28000000000000003</v>
      </c>
      <c r="Q217" s="6">
        <v>0.34</v>
      </c>
      <c r="R217" s="6">
        <v>0.32</v>
      </c>
      <c r="S217" s="6">
        <v>0.34</v>
      </c>
      <c r="T217" s="6">
        <v>0.37</v>
      </c>
      <c r="U217" s="6">
        <v>0.4</v>
      </c>
      <c r="V217" s="6">
        <v>0.34</v>
      </c>
      <c r="W217" s="6">
        <v>0.66</v>
      </c>
      <c r="X217" s="6">
        <v>0.75</v>
      </c>
      <c r="Y217" s="6">
        <v>1.01</v>
      </c>
      <c r="Z217" s="6">
        <v>0.28999999999999998</v>
      </c>
    </row>
    <row r="218" spans="3:26" ht="15.5" x14ac:dyDescent="0.35">
      <c r="C218" t="s">
        <v>302</v>
      </c>
      <c r="I218" s="5">
        <v>1667070000000</v>
      </c>
      <c r="J218" s="5">
        <v>935050000000</v>
      </c>
      <c r="K218" s="6">
        <v>1063089999999.9999</v>
      </c>
      <c r="L218" s="5">
        <v>741250000000</v>
      </c>
      <c r="M218" s="5">
        <v>1127930000000</v>
      </c>
      <c r="N218" s="6">
        <v>514059999999.99994</v>
      </c>
      <c r="O218" s="5">
        <v>582890000000</v>
      </c>
      <c r="P218" s="6">
        <v>512919999999.99994</v>
      </c>
    </row>
    <row r="219" spans="3:26" ht="15.5" x14ac:dyDescent="0.35">
      <c r="C219" t="s">
        <v>303</v>
      </c>
      <c r="I219" s="6">
        <v>0.25730000000000003</v>
      </c>
      <c r="J219" s="6">
        <v>6.5000000000000006E-3</v>
      </c>
      <c r="K219" s="6">
        <v>4.3E-3</v>
      </c>
      <c r="L219" s="6">
        <v>-2.9100000000000001E-2</v>
      </c>
      <c r="M219" s="6">
        <v>1.9E-3</v>
      </c>
      <c r="N219" s="6">
        <v>3.0999999999999999E-3</v>
      </c>
      <c r="O219" s="6">
        <v>6.9999999999999993E-3</v>
      </c>
      <c r="P219" s="6">
        <v>6.0999999999999995E-3</v>
      </c>
      <c r="Q219" s="6">
        <v>6.8000000000000005E-3</v>
      </c>
      <c r="R219" s="6">
        <v>1.4000000000000002E-3</v>
      </c>
      <c r="S219" s="6">
        <v>1.1999999999999999E-3</v>
      </c>
      <c r="T219" s="6">
        <v>1E-3</v>
      </c>
      <c r="U219" s="6">
        <v>-0.14130000000000001</v>
      </c>
      <c r="V219" s="6">
        <v>-9.3399999999999997E-2</v>
      </c>
      <c r="W219" s="6">
        <v>-5.91E-2</v>
      </c>
      <c r="X219" s="6">
        <v>1E-3</v>
      </c>
      <c r="Y219" s="6">
        <v>-2.2000000000000001E-3</v>
      </c>
      <c r="Z219" s="6">
        <v>1.9699999999999999E-2</v>
      </c>
    </row>
    <row r="220" spans="3:26" ht="15.5" x14ac:dyDescent="0.35">
      <c r="C220" t="s">
        <v>304</v>
      </c>
      <c r="I220" s="6">
        <v>0.50219999999999998</v>
      </c>
      <c r="J220" s="6">
        <v>1.8200000000000001E-2</v>
      </c>
      <c r="K220" s="6">
        <v>1.0700000000000001E-2</v>
      </c>
      <c r="L220" s="6">
        <v>-6.2899999999999998E-2</v>
      </c>
      <c r="M220" s="6">
        <v>4.0000000000000001E-3</v>
      </c>
      <c r="N220" s="6">
        <v>6.3E-3</v>
      </c>
      <c r="O220" s="6">
        <v>1.6399999999999998E-2</v>
      </c>
      <c r="P220" s="6">
        <v>1.09E-2</v>
      </c>
      <c r="Q220" s="6">
        <v>1.2E-2</v>
      </c>
      <c r="R220" s="6">
        <v>2.3E-3</v>
      </c>
      <c r="S220" s="6">
        <v>2.0999999999999999E-3</v>
      </c>
      <c r="T220" s="6">
        <v>1.6000000000000001E-3</v>
      </c>
      <c r="U220" s="6">
        <v>-0.2329</v>
      </c>
      <c r="V220" s="6">
        <v>-0.15049999999999999</v>
      </c>
      <c r="W220" s="6">
        <v>-7.690000000000001E-2</v>
      </c>
      <c r="X220" s="6">
        <v>1.4000000000000002E-3</v>
      </c>
      <c r="Y220" s="6">
        <v>-3.8E-3</v>
      </c>
      <c r="Z220" s="6">
        <v>3.8100000000000002E-2</v>
      </c>
    </row>
    <row r="221" spans="3:26" ht="15.5" x14ac:dyDescent="0.35">
      <c r="C221" t="s">
        <v>305</v>
      </c>
      <c r="I221" s="6">
        <v>7.85E-2</v>
      </c>
      <c r="J221" s="6">
        <v>4.6500000000000007E-2</v>
      </c>
      <c r="K221" s="6">
        <v>5.1799999999999999E-2</v>
      </c>
      <c r="L221" s="6">
        <v>-3.7400000000000003E-2</v>
      </c>
      <c r="M221" s="6">
        <v>6.9000000000000006E-2</v>
      </c>
      <c r="N221" s="6">
        <v>-6.0999999999999995E-3</v>
      </c>
      <c r="O221" s="6">
        <v>3.4099999999999998E-2</v>
      </c>
      <c r="P221" s="6">
        <v>3.7599999999999995E-2</v>
      </c>
      <c r="Q221" s="6">
        <v>8.6999999999999994E-2</v>
      </c>
      <c r="R221" s="6">
        <v>1.84E-2</v>
      </c>
      <c r="S221" s="6">
        <v>5.2600000000000001E-2</v>
      </c>
      <c r="T221" s="6">
        <v>4.6999999999999993E-3</v>
      </c>
      <c r="U221" s="6">
        <v>-9.1899999999999996E-2</v>
      </c>
      <c r="V221" s="6">
        <v>-6.3E-2</v>
      </c>
      <c r="W221" s="6">
        <v>-2.0299999999999999E-2</v>
      </c>
      <c r="X221" s="6">
        <v>1.4800000000000001E-2</v>
      </c>
      <c r="Y221" s="6">
        <v>1.2800000000000001E-2</v>
      </c>
      <c r="Z221" s="6">
        <v>0.1411</v>
      </c>
    </row>
    <row r="222" spans="3:26" ht="15.5" x14ac:dyDescent="0.35">
      <c r="C222" t="s">
        <v>306</v>
      </c>
      <c r="I222" s="6">
        <v>2.81</v>
      </c>
      <c r="J222" s="6">
        <v>2.42</v>
      </c>
      <c r="K222" s="6">
        <v>1.44</v>
      </c>
      <c r="L222" s="6">
        <v>-0.96</v>
      </c>
      <c r="M222" s="6">
        <v>2.2799999999999998</v>
      </c>
      <c r="N222" s="6">
        <v>-0.2</v>
      </c>
      <c r="O222" s="6">
        <v>1.5</v>
      </c>
      <c r="P222" s="6">
        <v>2.2400000000000002</v>
      </c>
      <c r="Q222" s="6">
        <v>3.91</v>
      </c>
      <c r="R222" s="6">
        <v>0.89</v>
      </c>
      <c r="S222" s="6">
        <v>5.12</v>
      </c>
      <c r="T222" s="6">
        <v>0.48</v>
      </c>
      <c r="U222" s="6">
        <v>-6.22</v>
      </c>
      <c r="V222" s="6">
        <v>-6.33</v>
      </c>
      <c r="W222" s="6">
        <v>-2.41</v>
      </c>
      <c r="X222" s="6">
        <v>0.69</v>
      </c>
      <c r="Y222" s="6">
        <v>0.43</v>
      </c>
      <c r="Z222" s="6">
        <v>1.81</v>
      </c>
    </row>
    <row r="223" spans="3:26" ht="15.5" x14ac:dyDescent="0.35">
      <c r="C223" t="s">
        <v>68</v>
      </c>
      <c r="I223" s="6">
        <v>3.18</v>
      </c>
      <c r="J223" s="6">
        <v>0.8</v>
      </c>
      <c r="K223" s="6">
        <v>0.4</v>
      </c>
      <c r="L223" s="6">
        <v>0.28999999999999998</v>
      </c>
      <c r="M223" s="6">
        <v>0.28000000000000003</v>
      </c>
      <c r="N223" s="6">
        <v>0.28999999999999998</v>
      </c>
      <c r="O223" s="6">
        <v>0.34</v>
      </c>
      <c r="P223" s="6">
        <v>0.33</v>
      </c>
      <c r="Q223" s="6">
        <v>0.35</v>
      </c>
      <c r="R223" s="6">
        <v>0.36</v>
      </c>
      <c r="S223" s="6">
        <v>0.35</v>
      </c>
      <c r="T223" s="6">
        <v>0.4</v>
      </c>
      <c r="U223" s="6">
        <v>0.4</v>
      </c>
      <c r="V223" s="6">
        <v>0.41</v>
      </c>
      <c r="W223" s="6">
        <v>0.6</v>
      </c>
      <c r="X223" s="6">
        <v>0.51</v>
      </c>
      <c r="Y223" s="6">
        <v>0.75</v>
      </c>
      <c r="Z223" s="6">
        <v>0.23</v>
      </c>
    </row>
    <row r="224" spans="3:26" ht="15.5" x14ac:dyDescent="0.35">
      <c r="C224" t="s">
        <v>65</v>
      </c>
      <c r="I224" s="6">
        <v>210.77</v>
      </c>
      <c r="J224" s="6">
        <v>138.91</v>
      </c>
      <c r="K224" s="6">
        <v>150.62</v>
      </c>
      <c r="L224" s="6">
        <v>181.16</v>
      </c>
      <c r="M224" s="6">
        <v>176.83</v>
      </c>
      <c r="N224" s="6">
        <v>173.75</v>
      </c>
      <c r="O224" s="6">
        <v>148.91999999999999</v>
      </c>
      <c r="P224" s="6">
        <v>152.85</v>
      </c>
      <c r="Q224" s="6">
        <v>140.99</v>
      </c>
      <c r="R224" s="6">
        <v>138.34</v>
      </c>
      <c r="S224" s="6">
        <v>141.82</v>
      </c>
      <c r="T224" s="6">
        <v>126.56</v>
      </c>
      <c r="U224" s="6">
        <v>123.89</v>
      </c>
      <c r="V224" s="6">
        <v>120.6</v>
      </c>
      <c r="W224" s="6">
        <v>129.63999999999999</v>
      </c>
      <c r="X224" s="6">
        <v>138.41</v>
      </c>
      <c r="Y224" s="6">
        <v>164.86</v>
      </c>
      <c r="Z224" s="6">
        <v>194.86</v>
      </c>
    </row>
    <row r="225" spans="2:26" ht="15.5" x14ac:dyDescent="0.35">
      <c r="C225" t="s">
        <v>307</v>
      </c>
      <c r="I225" s="6">
        <v>3.18</v>
      </c>
      <c r="J225" s="6">
        <v>0.8</v>
      </c>
      <c r="K225" s="6">
        <v>0.4</v>
      </c>
      <c r="L225" s="6">
        <v>0.28999999999999998</v>
      </c>
      <c r="M225" s="6">
        <v>0.28000000000000003</v>
      </c>
      <c r="N225" s="6">
        <v>0.28999999999999998</v>
      </c>
      <c r="O225" s="6">
        <v>0.34</v>
      </c>
      <c r="P225" s="6">
        <v>0.33</v>
      </c>
      <c r="Q225" s="6">
        <v>0.35</v>
      </c>
      <c r="R225" s="6">
        <v>0.36</v>
      </c>
      <c r="S225" s="6">
        <v>0.35</v>
      </c>
      <c r="T225" s="6">
        <v>0.4</v>
      </c>
      <c r="U225" s="6">
        <v>0.4</v>
      </c>
      <c r="V225" s="6">
        <v>0.41</v>
      </c>
      <c r="W225" s="6">
        <v>0.6</v>
      </c>
      <c r="X225" s="6">
        <v>0.51</v>
      </c>
      <c r="Y225" s="6">
        <v>0.75</v>
      </c>
      <c r="Z225" s="6">
        <v>0.23</v>
      </c>
    </row>
    <row r="226" spans="2:26" ht="15.5" x14ac:dyDescent="0.35">
      <c r="C226" t="s">
        <v>308</v>
      </c>
      <c r="I226" s="6">
        <v>210.77</v>
      </c>
      <c r="J226" s="6">
        <v>138.91</v>
      </c>
      <c r="K226" s="6">
        <v>150.62</v>
      </c>
      <c r="L226" s="6">
        <v>181.16</v>
      </c>
      <c r="M226" s="6">
        <v>176.83</v>
      </c>
      <c r="N226" s="6">
        <v>173.75</v>
      </c>
      <c r="O226" s="6">
        <v>148.91999999999999</v>
      </c>
      <c r="P226" s="6">
        <v>152.85</v>
      </c>
      <c r="Q226" s="6">
        <v>140.99</v>
      </c>
      <c r="R226" s="6">
        <v>138.34</v>
      </c>
      <c r="S226" s="6">
        <v>141.82</v>
      </c>
      <c r="T226" s="6">
        <v>126.56</v>
      </c>
      <c r="U226" s="6">
        <v>123.89</v>
      </c>
      <c r="V226" s="6">
        <v>120.6</v>
      </c>
      <c r="W226" s="6">
        <v>129.63999999999999</v>
      </c>
      <c r="X226" s="6">
        <v>138.41</v>
      </c>
      <c r="Y226" s="6">
        <v>164.86</v>
      </c>
      <c r="Z226" s="6">
        <v>194.86</v>
      </c>
    </row>
    <row r="227" spans="2:26" ht="15.5" x14ac:dyDescent="0.35">
      <c r="C227" t="s">
        <v>309</v>
      </c>
      <c r="I227" s="5">
        <v>845000000000</v>
      </c>
      <c r="J227" s="5">
        <v>281000000000</v>
      </c>
      <c r="K227" s="5">
        <v>461000000000</v>
      </c>
      <c r="L227" s="5">
        <v>730000000000</v>
      </c>
      <c r="M227" s="5">
        <v>671000000000</v>
      </c>
      <c r="N227" s="5">
        <v>569000000000</v>
      </c>
      <c r="O227" s="5">
        <v>582000000000</v>
      </c>
      <c r="P227" s="5">
        <v>169000000000</v>
      </c>
      <c r="Q227" s="5">
        <v>327000000000</v>
      </c>
      <c r="R227" s="5">
        <v>258000000000</v>
      </c>
      <c r="S227" s="5">
        <v>257000000000</v>
      </c>
      <c r="T227" s="5">
        <v>216000000000</v>
      </c>
      <c r="U227" s="5">
        <v>87000000000</v>
      </c>
      <c r="V227" s="5">
        <v>113000000000</v>
      </c>
      <c r="W227" s="5">
        <v>14000000000</v>
      </c>
      <c r="X227" s="5">
        <v>212000000000</v>
      </c>
      <c r="Y227" s="5">
        <v>1089000000000</v>
      </c>
      <c r="Z227" s="5">
        <v>1114000000000</v>
      </c>
    </row>
    <row r="228" spans="2:26" ht="15.5" x14ac:dyDescent="0.35">
      <c r="C228" t="s">
        <v>310</v>
      </c>
      <c r="I228" s="5">
        <v>2656000000000</v>
      </c>
      <c r="J228" s="5">
        <v>1389000000000</v>
      </c>
      <c r="K228" s="5">
        <v>59000000000</v>
      </c>
      <c r="L228" s="5">
        <v>165000000000</v>
      </c>
      <c r="M228" s="5">
        <v>556000000000</v>
      </c>
      <c r="N228" s="5">
        <v>744000000000</v>
      </c>
      <c r="O228" s="5">
        <v>1058000000000</v>
      </c>
      <c r="P228" s="5">
        <v>47000000000</v>
      </c>
      <c r="Q228" s="5">
        <v>154000000000</v>
      </c>
      <c r="R228" s="5">
        <v>423000000000</v>
      </c>
      <c r="S228" s="5">
        <v>468000000000</v>
      </c>
      <c r="T228" s="5">
        <v>121000000000</v>
      </c>
      <c r="U228" s="5">
        <v>307000000000</v>
      </c>
      <c r="V228" s="5">
        <v>318000000000</v>
      </c>
      <c r="W228" s="5">
        <v>39000000000</v>
      </c>
      <c r="X228" s="5">
        <v>408000000000</v>
      </c>
      <c r="Y228" s="5">
        <v>276000000000</v>
      </c>
      <c r="Z228" s="5">
        <v>931000000000</v>
      </c>
    </row>
    <row r="229" spans="2:26" ht="15.5" x14ac:dyDescent="0.35">
      <c r="C229" t="s">
        <v>25</v>
      </c>
      <c r="I229" s="5">
        <v>3501000000000</v>
      </c>
      <c r="J229" s="5">
        <v>1670000000000</v>
      </c>
      <c r="K229" s="5">
        <v>520000000000</v>
      </c>
      <c r="L229" s="5">
        <v>895000000000</v>
      </c>
      <c r="M229" s="5">
        <v>1227000000000</v>
      </c>
      <c r="N229" s="5">
        <v>1313000000000</v>
      </c>
      <c r="O229" s="5">
        <v>1640000000000</v>
      </c>
      <c r="P229" s="5">
        <v>216000000000</v>
      </c>
      <c r="Q229" s="5">
        <v>481000000000</v>
      </c>
      <c r="R229" s="5">
        <v>681000000000</v>
      </c>
      <c r="S229" s="5">
        <v>724000000000</v>
      </c>
      <c r="T229" s="5">
        <v>337000000000</v>
      </c>
      <c r="U229" s="5">
        <v>394000000000</v>
      </c>
      <c r="V229" s="5">
        <v>431000000000</v>
      </c>
      <c r="W229" s="5">
        <v>53000000000</v>
      </c>
      <c r="X229" s="5">
        <v>620000000000</v>
      </c>
      <c r="Y229" s="5">
        <v>1365000000000</v>
      </c>
      <c r="Z229" s="5">
        <v>2045000000000</v>
      </c>
    </row>
    <row r="230" spans="2:26" ht="15.5" x14ac:dyDescent="0.35">
      <c r="C230" t="s">
        <v>22</v>
      </c>
      <c r="I230" s="5">
        <v>1910000000000</v>
      </c>
      <c r="J230" s="5">
        <v>1324000000000</v>
      </c>
      <c r="K230" s="5">
        <v>134000000000</v>
      </c>
      <c r="L230" s="5">
        <v>594000000000</v>
      </c>
      <c r="M230" s="5">
        <v>913000000000</v>
      </c>
      <c r="N230" s="5">
        <v>1048000000000</v>
      </c>
      <c r="O230" s="5">
        <v>1271000000000</v>
      </c>
      <c r="P230" s="5">
        <v>125000000000</v>
      </c>
      <c r="Q230" s="5">
        <v>336000000000</v>
      </c>
      <c r="R230" s="5">
        <v>390000000000</v>
      </c>
      <c r="S230" s="5">
        <v>498000000000</v>
      </c>
      <c r="T230" s="5">
        <v>168000000000</v>
      </c>
      <c r="U230" s="5">
        <v>266000000000</v>
      </c>
      <c r="V230" s="5">
        <v>202000000000</v>
      </c>
      <c r="W230" s="5">
        <v>-271000000000</v>
      </c>
      <c r="X230" s="5">
        <v>351000000000</v>
      </c>
      <c r="Y230" s="5">
        <v>1140000000000</v>
      </c>
      <c r="Z230" s="5">
        <v>1582000000000</v>
      </c>
    </row>
    <row r="231" spans="2:26" ht="15.5" x14ac:dyDescent="0.35">
      <c r="C231" t="s">
        <v>311</v>
      </c>
      <c r="I231" s="5">
        <v>481000000000</v>
      </c>
      <c r="J231" s="5">
        <v>-859000000000</v>
      </c>
      <c r="K231" s="5">
        <v>-1285000000000</v>
      </c>
      <c r="L231" s="5">
        <v>-1036000000000</v>
      </c>
      <c r="M231" s="5">
        <v>-530000000000</v>
      </c>
      <c r="N231" s="5">
        <v>322000000000</v>
      </c>
      <c r="O231" s="5">
        <v>108000000000</v>
      </c>
      <c r="P231" s="5">
        <v>-407000000000</v>
      </c>
      <c r="Q231" s="5">
        <v>-314000000000</v>
      </c>
      <c r="R231" s="5">
        <v>177000000000</v>
      </c>
      <c r="S231" s="5">
        <v>376000000000</v>
      </c>
      <c r="T231" s="5">
        <v>574000000000</v>
      </c>
      <c r="U231" s="5">
        <v>375000000000</v>
      </c>
      <c r="V231" s="5">
        <v>496000000000</v>
      </c>
      <c r="W231" s="5">
        <v>1044000000000</v>
      </c>
      <c r="X231" s="5">
        <v>955000000000</v>
      </c>
      <c r="Y231" s="5">
        <v>-107000000000</v>
      </c>
      <c r="Z231" s="5">
        <v>61000000000</v>
      </c>
    </row>
    <row r="232" spans="2:26" ht="15.5" x14ac:dyDescent="0.35">
      <c r="C232" t="s">
        <v>312</v>
      </c>
      <c r="I232" s="5">
        <v>1456000000000</v>
      </c>
      <c r="J232" s="5">
        <v>613000000000</v>
      </c>
      <c r="K232" s="5">
        <v>1110000000000</v>
      </c>
      <c r="L232" s="5">
        <v>222000000000</v>
      </c>
      <c r="M232" s="5">
        <v>963000000000</v>
      </c>
      <c r="N232" s="5">
        <v>727000000000</v>
      </c>
      <c r="O232" s="5">
        <v>-227000000000</v>
      </c>
      <c r="P232" s="5">
        <v>262000000000</v>
      </c>
      <c r="Q232" s="5">
        <v>-13000000000</v>
      </c>
      <c r="R232" s="5">
        <v>610000000000</v>
      </c>
      <c r="S232" s="5">
        <v>375000000000</v>
      </c>
      <c r="T232" s="5">
        <v>261000000000</v>
      </c>
      <c r="U232" s="5">
        <v>111000000000</v>
      </c>
      <c r="V232" s="5">
        <v>280000000000</v>
      </c>
      <c r="W232" s="5">
        <v>1134000000000</v>
      </c>
      <c r="X232" s="5">
        <v>227000000000</v>
      </c>
      <c r="Y232" s="5">
        <v>456000000000</v>
      </c>
      <c r="Z232" s="5">
        <v>1130000000000</v>
      </c>
    </row>
    <row r="233" spans="2:26" ht="15.5" x14ac:dyDescent="0.35">
      <c r="C233" t="s">
        <v>313</v>
      </c>
      <c r="I233" s="5">
        <v>-1589000000000</v>
      </c>
      <c r="J233" s="5">
        <v>-1436000000000</v>
      </c>
      <c r="K233" s="5">
        <v>-187000000000</v>
      </c>
      <c r="L233" s="5">
        <v>-226000000000</v>
      </c>
      <c r="M233" s="5">
        <v>-227000000000</v>
      </c>
      <c r="N233" s="5">
        <v>-625000000000</v>
      </c>
      <c r="O233" s="5">
        <v>-537000000000</v>
      </c>
      <c r="P233" s="5">
        <v>-276000000000</v>
      </c>
      <c r="Q233" s="5">
        <v>-96000000000</v>
      </c>
      <c r="R233" s="5">
        <v>-555000000000</v>
      </c>
      <c r="S233" s="5">
        <v>-217000000000</v>
      </c>
      <c r="T233" s="5">
        <v>-75000000000</v>
      </c>
      <c r="U233" s="5">
        <v>-192000000000</v>
      </c>
      <c r="V233" s="5">
        <v>-411000000000</v>
      </c>
      <c r="W233" s="5">
        <v>-491000000000</v>
      </c>
      <c r="X233" s="5">
        <v>-68000000000</v>
      </c>
      <c r="Y233" s="5">
        <v>-74000000000</v>
      </c>
      <c r="Z233" s="5">
        <v>-757000000000</v>
      </c>
    </row>
    <row r="234" spans="2:26" ht="15.5" x14ac:dyDescent="0.35">
      <c r="C234" t="s">
        <v>14</v>
      </c>
      <c r="I234" s="5">
        <v>-133000000000</v>
      </c>
      <c r="J234" s="5">
        <v>-823000000000</v>
      </c>
      <c r="K234" s="5">
        <v>923000000000</v>
      </c>
      <c r="L234" s="5">
        <v>-4000000000</v>
      </c>
      <c r="M234" s="5">
        <v>736000000000</v>
      </c>
      <c r="N234" s="5">
        <v>102000000000</v>
      </c>
      <c r="O234" s="5">
        <v>-763000000000</v>
      </c>
      <c r="P234" s="5">
        <v>-15000000000</v>
      </c>
      <c r="Q234" s="5">
        <v>-109000000000</v>
      </c>
      <c r="R234" s="5">
        <v>55000000000</v>
      </c>
      <c r="S234" s="5">
        <v>159000000000</v>
      </c>
      <c r="T234" s="5">
        <v>186000000000</v>
      </c>
      <c r="U234" s="5">
        <v>-81000000000</v>
      </c>
      <c r="V234" s="5">
        <v>-131000000000</v>
      </c>
      <c r="W234" s="5">
        <v>643000000000</v>
      </c>
      <c r="X234" s="5">
        <v>159000000000</v>
      </c>
      <c r="Y234" s="5">
        <v>382000000000</v>
      </c>
      <c r="Z234" s="5">
        <v>374000000000</v>
      </c>
    </row>
    <row r="235" spans="2:26" ht="15.5" x14ac:dyDescent="0.35">
      <c r="C235" t="s">
        <v>16</v>
      </c>
      <c r="I235" s="6">
        <v>-3.26</v>
      </c>
      <c r="J235" s="6">
        <v>-37.65</v>
      </c>
      <c r="K235" s="6">
        <v>42.24</v>
      </c>
      <c r="L235" s="6">
        <v>-0.2</v>
      </c>
      <c r="M235" s="6">
        <v>33.67</v>
      </c>
      <c r="N235" s="6">
        <v>4.67</v>
      </c>
      <c r="O235" s="6">
        <v>-34.93</v>
      </c>
      <c r="P235" s="6">
        <v>-0.68</v>
      </c>
      <c r="Q235" s="6">
        <v>-4.9800000000000004</v>
      </c>
      <c r="R235" s="6">
        <v>2.52</v>
      </c>
      <c r="S235" s="6">
        <v>7.26</v>
      </c>
      <c r="T235" s="6">
        <v>8.5299999999999994</v>
      </c>
      <c r="U235" s="6">
        <v>-3.71</v>
      </c>
      <c r="V235" s="6">
        <v>-6.01</v>
      </c>
      <c r="W235" s="6">
        <v>29.42</v>
      </c>
      <c r="X235" s="6">
        <v>7.28</v>
      </c>
      <c r="Y235" s="6">
        <v>24.47</v>
      </c>
      <c r="Z235" s="6">
        <v>23.94</v>
      </c>
    </row>
    <row r="237" spans="2:26" ht="15.5" x14ac:dyDescent="0.35">
      <c r="B237" t="s">
        <v>314</v>
      </c>
      <c r="C237" t="s">
        <v>315</v>
      </c>
      <c r="D237" s="5">
        <v>93000000000</v>
      </c>
      <c r="E237" s="5">
        <v>4068000000000</v>
      </c>
      <c r="F237" s="5">
        <v>71000000000</v>
      </c>
      <c r="G237" s="5">
        <v>99000000000</v>
      </c>
      <c r="H237" s="5">
        <v>371000000000</v>
      </c>
      <c r="I237" s="5">
        <v>4307000000000</v>
      </c>
      <c r="J237" s="5">
        <v>55000000000</v>
      </c>
      <c r="K237" s="5">
        <v>35000000000</v>
      </c>
      <c r="L237" s="5">
        <v>-249000000000</v>
      </c>
      <c r="M237" s="5">
        <v>16000000000</v>
      </c>
      <c r="N237" s="5">
        <v>24000000000</v>
      </c>
      <c r="O237" s="5">
        <v>53000000000</v>
      </c>
      <c r="P237" s="5">
        <v>36000000000</v>
      </c>
      <c r="Q237" s="5">
        <v>37000000000</v>
      </c>
    </row>
    <row r="238" spans="2:26" ht="15.5" x14ac:dyDescent="0.35">
      <c r="C238" t="s">
        <v>316</v>
      </c>
      <c r="H238" s="5">
        <v>4331000000000</v>
      </c>
      <c r="I238" s="5">
        <v>4307000000000</v>
      </c>
      <c r="J238" s="5">
        <v>55000000000</v>
      </c>
      <c r="K238" s="5">
        <v>35000000000</v>
      </c>
      <c r="L238" s="5">
        <v>-249000000000</v>
      </c>
      <c r="M238" s="5">
        <v>16000000000</v>
      </c>
      <c r="N238" s="5">
        <v>24000000000</v>
      </c>
      <c r="O238" s="5">
        <v>53000000000</v>
      </c>
      <c r="P238" s="5">
        <v>36000000000</v>
      </c>
      <c r="Q238" s="5">
        <v>37000000000</v>
      </c>
    </row>
    <row r="239" spans="2:26" ht="15.5" x14ac:dyDescent="0.35">
      <c r="C239" t="s">
        <v>56</v>
      </c>
      <c r="D239" s="6">
        <v>2.2799999999999998</v>
      </c>
      <c r="E239" s="6">
        <v>99.97</v>
      </c>
      <c r="F239" s="6">
        <v>1.75</v>
      </c>
      <c r="G239" s="6">
        <v>2.44</v>
      </c>
      <c r="H239" s="6">
        <v>9.1199999999999992</v>
      </c>
      <c r="I239" s="6">
        <v>105.85</v>
      </c>
      <c r="J239" s="6">
        <v>1.36</v>
      </c>
      <c r="K239" s="6">
        <v>0.87</v>
      </c>
      <c r="L239" s="6">
        <v>-6.12</v>
      </c>
      <c r="M239" s="6">
        <v>0.38</v>
      </c>
      <c r="N239" s="6">
        <v>0.59</v>
      </c>
      <c r="O239" s="6">
        <v>1.31</v>
      </c>
      <c r="P239" s="6">
        <v>0.9</v>
      </c>
      <c r="Q239" s="6">
        <v>0.91</v>
      </c>
    </row>
    <row r="240" spans="2:26" ht="15.5" x14ac:dyDescent="0.35">
      <c r="C240" t="s">
        <v>319</v>
      </c>
      <c r="H240" s="6">
        <v>106.43</v>
      </c>
      <c r="I240" s="6">
        <v>105.85</v>
      </c>
      <c r="J240" s="6">
        <v>1.36</v>
      </c>
      <c r="K240" s="6">
        <v>0.87</v>
      </c>
      <c r="L240" s="6">
        <v>-6.12</v>
      </c>
      <c r="M240" s="6">
        <v>0.38</v>
      </c>
      <c r="N240" s="6">
        <v>0.59</v>
      </c>
      <c r="O240" s="6">
        <v>1.31</v>
      </c>
      <c r="P240" s="6">
        <v>0.9</v>
      </c>
      <c r="Q240" s="6">
        <v>0.91</v>
      </c>
    </row>
    <row r="241" spans="3:17" ht="15.5" x14ac:dyDescent="0.35">
      <c r="C241" t="s">
        <v>322</v>
      </c>
      <c r="D241" s="5">
        <v>1549000000000</v>
      </c>
      <c r="E241" s="5">
        <v>1742000000000</v>
      </c>
      <c r="F241" s="5">
        <v>1542000000000</v>
      </c>
      <c r="G241" s="5">
        <v>1524000000000</v>
      </c>
      <c r="H241" s="5">
        <v>6197000000000</v>
      </c>
      <c r="I241" s="5">
        <v>6393000000000</v>
      </c>
      <c r="J241" s="5">
        <v>6032000000000</v>
      </c>
      <c r="K241" s="5">
        <v>7373000000000</v>
      </c>
      <c r="L241" s="5">
        <v>6052000000000</v>
      </c>
      <c r="M241" s="5">
        <v>4619000000000</v>
      </c>
      <c r="N241" s="5">
        <v>4420000000000</v>
      </c>
      <c r="O241" s="5">
        <v>4875000000000</v>
      </c>
      <c r="P241" s="5">
        <v>3934000000000</v>
      </c>
      <c r="Q241" s="5">
        <v>3250000000000</v>
      </c>
    </row>
    <row r="242" spans="3:17" ht="15.5" x14ac:dyDescent="0.35">
      <c r="C242" t="s">
        <v>323</v>
      </c>
      <c r="H242" s="5">
        <v>6358000000000</v>
      </c>
      <c r="I242" s="5">
        <v>6393000000000</v>
      </c>
      <c r="J242" s="5">
        <v>6032000000000</v>
      </c>
      <c r="K242" s="5">
        <v>7373000000000</v>
      </c>
      <c r="L242" s="5">
        <v>6052000000000</v>
      </c>
      <c r="M242" s="5">
        <v>4619000000000</v>
      </c>
      <c r="N242" s="5">
        <v>4420000000000</v>
      </c>
      <c r="O242" s="5">
        <v>4875000000000</v>
      </c>
      <c r="P242" s="5">
        <v>3934000000000</v>
      </c>
      <c r="Q242" s="5">
        <v>3250000000000</v>
      </c>
    </row>
    <row r="243" spans="3:17" ht="15.5" x14ac:dyDescent="0.35">
      <c r="C243" t="s">
        <v>327</v>
      </c>
      <c r="I243" s="6">
        <v>38.18</v>
      </c>
    </row>
    <row r="244" spans="3:17" ht="15.5" x14ac:dyDescent="0.35">
      <c r="C244" t="s">
        <v>328</v>
      </c>
      <c r="I244" s="6">
        <v>3.27</v>
      </c>
    </row>
    <row r="245" spans="3:17" ht="15.5" x14ac:dyDescent="0.35">
      <c r="C245" t="s">
        <v>503</v>
      </c>
      <c r="I245" s="6">
        <v>15.53</v>
      </c>
    </row>
    <row r="246" spans="3:17" ht="15.5" x14ac:dyDescent="0.35">
      <c r="C246" t="s">
        <v>329</v>
      </c>
      <c r="I246" s="6">
        <v>7.49</v>
      </c>
    </row>
    <row r="247" spans="3:17" ht="15.5" x14ac:dyDescent="0.35">
      <c r="C247" t="s">
        <v>330</v>
      </c>
      <c r="I247" s="6">
        <v>0.30579999999999996</v>
      </c>
    </row>
    <row r="248" spans="3:17" ht="15.5" x14ac:dyDescent="0.35">
      <c r="C248" t="s">
        <v>331</v>
      </c>
      <c r="I248" s="6">
        <v>2.23</v>
      </c>
    </row>
    <row r="249" spans="3:17" ht="15.5" x14ac:dyDescent="0.35">
      <c r="C249" t="s">
        <v>332</v>
      </c>
      <c r="I249" s="6">
        <v>1.8</v>
      </c>
    </row>
    <row r="250" spans="3:17" ht="15.5" x14ac:dyDescent="0.35">
      <c r="C250" t="s">
        <v>333</v>
      </c>
      <c r="I250" s="6">
        <v>13.92</v>
      </c>
    </row>
    <row r="251" spans="3:17" ht="15.5" x14ac:dyDescent="0.35">
      <c r="C251" t="s">
        <v>334</v>
      </c>
      <c r="I251" s="6">
        <v>615.87</v>
      </c>
    </row>
    <row r="252" spans="3:17" ht="15.5" x14ac:dyDescent="0.35">
      <c r="C252" t="s">
        <v>335</v>
      </c>
      <c r="I252" s="6">
        <v>28.37</v>
      </c>
    </row>
    <row r="253" spans="3:17" ht="15.5" x14ac:dyDescent="0.35">
      <c r="C253" t="s">
        <v>336</v>
      </c>
      <c r="I253" s="5">
        <v>7</v>
      </c>
    </row>
    <row r="254" spans="3:17" ht="15.5" x14ac:dyDescent="0.35">
      <c r="C254" t="s">
        <v>338</v>
      </c>
      <c r="I254" s="6">
        <v>0.03</v>
      </c>
    </row>
    <row r="255" spans="3:17" ht="15.5" x14ac:dyDescent="0.35">
      <c r="C255" t="s">
        <v>339</v>
      </c>
      <c r="I255" s="6">
        <v>106.43</v>
      </c>
    </row>
    <row r="256" spans="3:17" ht="15.5" x14ac:dyDescent="0.35">
      <c r="C256" t="s">
        <v>340</v>
      </c>
      <c r="I256" s="6">
        <v>9.1199999999999992</v>
      </c>
    </row>
    <row r="257" spans="3:9" ht="15.5" x14ac:dyDescent="0.35">
      <c r="C257" t="s">
        <v>341</v>
      </c>
      <c r="I257" s="6">
        <v>156.26</v>
      </c>
    </row>
    <row r="258" spans="3:9" ht="15.5" x14ac:dyDescent="0.35">
      <c r="C258" t="s">
        <v>342</v>
      </c>
      <c r="D258" s="6">
        <v>11.96</v>
      </c>
    </row>
    <row r="259" spans="3:9" ht="15.5" x14ac:dyDescent="0.35">
      <c r="C259" t="s">
        <v>343</v>
      </c>
      <c r="I259" s="6">
        <v>193.6</v>
      </c>
    </row>
    <row r="260" spans="3:9" ht="15.5" x14ac:dyDescent="0.35">
      <c r="C260" t="s">
        <v>344</v>
      </c>
      <c r="I260" s="6">
        <v>0.56999999999999995</v>
      </c>
    </row>
    <row r="261" spans="3:9" ht="15.5" x14ac:dyDescent="0.35">
      <c r="C261" t="s">
        <v>345</v>
      </c>
      <c r="D261" s="6">
        <v>0.98</v>
      </c>
    </row>
    <row r="262" spans="3:9" ht="15.5" x14ac:dyDescent="0.35">
      <c r="C262" t="s">
        <v>346</v>
      </c>
      <c r="D262" s="6">
        <v>0.88</v>
      </c>
    </row>
    <row r="263" spans="3:9" ht="15.5" x14ac:dyDescent="0.35">
      <c r="C263" t="s">
        <v>347</v>
      </c>
      <c r="D263" s="6">
        <v>0.45</v>
      </c>
    </row>
    <row r="264" spans="3:9" ht="15.5" x14ac:dyDescent="0.35">
      <c r="C264" t="s">
        <v>348</v>
      </c>
      <c r="D264" s="6">
        <v>0.35</v>
      </c>
    </row>
    <row r="265" spans="3:9" ht="15.5" x14ac:dyDescent="0.35">
      <c r="C265" t="s">
        <v>349</v>
      </c>
      <c r="D265" s="6">
        <v>1.02</v>
      </c>
    </row>
    <row r="266" spans="3:9" ht="15.5" x14ac:dyDescent="0.35">
      <c r="C266" t="s">
        <v>350</v>
      </c>
      <c r="D266" s="6">
        <v>0.22</v>
      </c>
    </row>
    <row r="267" spans="3:9" ht="15.5" x14ac:dyDescent="0.35">
      <c r="C267" t="s">
        <v>351</v>
      </c>
      <c r="D267" s="6">
        <v>2.0299999999999998</v>
      </c>
    </row>
    <row r="268" spans="3:9" ht="15.5" x14ac:dyDescent="0.35">
      <c r="C268" t="s">
        <v>352</v>
      </c>
      <c r="I268" s="6">
        <v>2.7</v>
      </c>
    </row>
    <row r="269" spans="3:9" ht="15.5" x14ac:dyDescent="0.35">
      <c r="C269" t="s">
        <v>12</v>
      </c>
      <c r="D269" s="5">
        <v>-107000000000</v>
      </c>
    </row>
    <row r="270" spans="3:9" ht="15.5" x14ac:dyDescent="0.35">
      <c r="C270" t="s">
        <v>353</v>
      </c>
      <c r="I270" s="6">
        <v>2.23</v>
      </c>
    </row>
    <row r="271" spans="3:9" ht="15.5" x14ac:dyDescent="0.35">
      <c r="C271" t="s">
        <v>354</v>
      </c>
      <c r="I271" s="6">
        <v>0.27149999999999996</v>
      </c>
    </row>
    <row r="272" spans="3:9" ht="15.5" x14ac:dyDescent="0.35">
      <c r="C272" t="s">
        <v>355</v>
      </c>
      <c r="I272" s="6">
        <v>0.54979999999999996</v>
      </c>
    </row>
    <row r="273" spans="3:9" ht="15.5" x14ac:dyDescent="0.35">
      <c r="C273" t="s">
        <v>356</v>
      </c>
      <c r="I273" s="6">
        <v>5.4900000000000004E-2</v>
      </c>
    </row>
    <row r="274" spans="3:9" ht="15.5" x14ac:dyDescent="0.35">
      <c r="C274" t="s">
        <v>357</v>
      </c>
      <c r="I274" s="6">
        <v>6.4299999999999996E-2</v>
      </c>
    </row>
    <row r="275" spans="3:9" ht="15.5" x14ac:dyDescent="0.35">
      <c r="C275" t="s">
        <v>358</v>
      </c>
      <c r="D275" s="6">
        <v>94.96</v>
      </c>
    </row>
    <row r="276" spans="3:9" ht="15.5" x14ac:dyDescent="0.35">
      <c r="C276" t="s">
        <v>359</v>
      </c>
      <c r="D276" s="6">
        <v>21.41</v>
      </c>
    </row>
    <row r="277" spans="3:9" ht="15.5" x14ac:dyDescent="0.35">
      <c r="C277" t="s">
        <v>360</v>
      </c>
      <c r="D277" s="6">
        <v>59.76</v>
      </c>
    </row>
    <row r="278" spans="3:9" ht="15.5" x14ac:dyDescent="0.35">
      <c r="C278" t="s">
        <v>361</v>
      </c>
      <c r="D278" s="6">
        <v>56.61</v>
      </c>
    </row>
    <row r="279" spans="3:9" ht="15.5" x14ac:dyDescent="0.35">
      <c r="C279" t="s">
        <v>362</v>
      </c>
      <c r="D279" s="6">
        <v>0.96</v>
      </c>
    </row>
    <row r="280" spans="3:9" ht="15.5" x14ac:dyDescent="0.35">
      <c r="C280" t="s">
        <v>363</v>
      </c>
      <c r="I280" s="6">
        <v>0.39</v>
      </c>
    </row>
    <row r="281" spans="3:9" ht="15.5" x14ac:dyDescent="0.35">
      <c r="C281" t="s">
        <v>364</v>
      </c>
      <c r="I281" s="6">
        <v>17.84</v>
      </c>
    </row>
    <row r="282" spans="3:9" ht="15.5" x14ac:dyDescent="0.35">
      <c r="C282" t="s">
        <v>52</v>
      </c>
      <c r="I282" s="5">
        <v>14159000000000</v>
      </c>
    </row>
    <row r="283" spans="3:9" ht="15.5" x14ac:dyDescent="0.35">
      <c r="C283" t="s">
        <v>365</v>
      </c>
      <c r="I283" s="5">
        <v>17207000000000</v>
      </c>
    </row>
    <row r="284" spans="3:9" ht="15.5" x14ac:dyDescent="0.35">
      <c r="C284" t="s">
        <v>366</v>
      </c>
      <c r="I284" s="5">
        <v>40690000000</v>
      </c>
    </row>
    <row r="285" spans="3:9" ht="15.5" x14ac:dyDescent="0.35">
      <c r="C285" t="s">
        <v>367</v>
      </c>
      <c r="I285" s="6">
        <v>0.49459999999999998</v>
      </c>
    </row>
    <row r="286" spans="3:9" ht="15.5" x14ac:dyDescent="0.35">
      <c r="C286" t="s">
        <v>368</v>
      </c>
      <c r="D286" s="6">
        <v>0.17350000000000002</v>
      </c>
    </row>
    <row r="287" spans="3:9" ht="15.5" x14ac:dyDescent="0.35">
      <c r="C287" t="s">
        <v>369</v>
      </c>
      <c r="D287" s="6">
        <v>0.1245</v>
      </c>
    </row>
    <row r="288" spans="3:9" ht="15.5" x14ac:dyDescent="0.35">
      <c r="C288" t="s">
        <v>370</v>
      </c>
      <c r="D288" s="6">
        <v>5.9800000000000006E-2</v>
      </c>
    </row>
    <row r="289" spans="3:9" ht="15.5" x14ac:dyDescent="0.35">
      <c r="C289" t="s">
        <v>371</v>
      </c>
      <c r="D289" s="6">
        <v>-2.2099999999999998E-2</v>
      </c>
    </row>
    <row r="290" spans="3:9" ht="15.5" x14ac:dyDescent="0.35">
      <c r="C290" t="s">
        <v>372</v>
      </c>
      <c r="D290" s="6">
        <v>8.9399999999999993E-2</v>
      </c>
    </row>
    <row r="291" spans="3:9" ht="15.5" x14ac:dyDescent="0.35">
      <c r="C291" t="s">
        <v>373</v>
      </c>
      <c r="D291" s="6">
        <v>0.3458</v>
      </c>
    </row>
    <row r="292" spans="3:9" ht="15.5" x14ac:dyDescent="0.35">
      <c r="C292" t="s">
        <v>377</v>
      </c>
      <c r="I292" s="5">
        <v>5</v>
      </c>
    </row>
    <row r="293" spans="3:9" ht="15.5" x14ac:dyDescent="0.35">
      <c r="C293" t="s">
        <v>378</v>
      </c>
      <c r="I293" s="6">
        <v>0.8</v>
      </c>
    </row>
    <row r="294" spans="3:9" ht="15.5" x14ac:dyDescent="0.35">
      <c r="C294" t="s">
        <v>379</v>
      </c>
      <c r="I294" s="6">
        <v>0.88</v>
      </c>
    </row>
    <row r="295" spans="3:9" ht="15.5" x14ac:dyDescent="0.35">
      <c r="C295" t="s">
        <v>380</v>
      </c>
      <c r="I295" s="6">
        <v>0.97</v>
      </c>
    </row>
    <row r="296" spans="3:9" ht="15.5" x14ac:dyDescent="0.35">
      <c r="C296" t="s">
        <v>381</v>
      </c>
      <c r="I296" s="6">
        <v>0.16</v>
      </c>
    </row>
    <row r="297" spans="3:9" ht="15.5" x14ac:dyDescent="0.35">
      <c r="C297" t="s">
        <v>382</v>
      </c>
      <c r="I297" s="6">
        <v>0.38</v>
      </c>
    </row>
    <row r="298" spans="3:9" ht="15.5" x14ac:dyDescent="0.35">
      <c r="C298" t="s">
        <v>383</v>
      </c>
      <c r="I298" s="6">
        <v>0.36</v>
      </c>
    </row>
    <row r="299" spans="3:9" ht="15.5" x14ac:dyDescent="0.35">
      <c r="C299" t="s">
        <v>384</v>
      </c>
      <c r="I299" s="6">
        <v>0.24</v>
      </c>
    </row>
    <row r="300" spans="3:9" ht="15.5" x14ac:dyDescent="0.35">
      <c r="C300" t="s">
        <v>385</v>
      </c>
      <c r="I300" s="5">
        <v>6358000000000</v>
      </c>
    </row>
    <row r="301" spans="3:9" ht="15.5" x14ac:dyDescent="0.35">
      <c r="C301" t="s">
        <v>386</v>
      </c>
      <c r="I301" s="5">
        <v>984000000000</v>
      </c>
    </row>
    <row r="302" spans="3:9" ht="15.5" x14ac:dyDescent="0.35">
      <c r="C302" t="s">
        <v>387</v>
      </c>
      <c r="I302" s="5">
        <v>2329000000000</v>
      </c>
    </row>
    <row r="303" spans="3:9" ht="15.5" x14ac:dyDescent="0.35">
      <c r="C303" t="s">
        <v>388</v>
      </c>
      <c r="I303" s="5">
        <v>4331000000000</v>
      </c>
    </row>
    <row r="304" spans="3:9" ht="15.5" x14ac:dyDescent="0.35">
      <c r="C304" t="s">
        <v>389</v>
      </c>
      <c r="D304" s="5">
        <v>487000000000</v>
      </c>
    </row>
    <row r="305" spans="3:9" ht="15.5" x14ac:dyDescent="0.35">
      <c r="C305" t="s">
        <v>390</v>
      </c>
      <c r="D305" s="5">
        <v>15953000000000</v>
      </c>
    </row>
    <row r="306" spans="3:9" ht="15.5" x14ac:dyDescent="0.35">
      <c r="C306" t="s">
        <v>391</v>
      </c>
      <c r="D306" s="5">
        <v>8060000000000</v>
      </c>
    </row>
    <row r="307" spans="3:9" ht="15.5" x14ac:dyDescent="0.35">
      <c r="C307" t="s">
        <v>299</v>
      </c>
      <c r="D307" s="5">
        <v>-57000000000</v>
      </c>
    </row>
    <row r="308" spans="3:9" ht="15.5" x14ac:dyDescent="0.35">
      <c r="C308" t="s">
        <v>298</v>
      </c>
      <c r="I308" s="5">
        <v>7877000000000</v>
      </c>
    </row>
    <row r="309" spans="3:9" ht="15.5" x14ac:dyDescent="0.35">
      <c r="C309" t="s">
        <v>297</v>
      </c>
      <c r="D309" s="5">
        <v>2770000000000</v>
      </c>
    </row>
    <row r="310" spans="3:9" ht="15.5" x14ac:dyDescent="0.35">
      <c r="C310" t="s">
        <v>296</v>
      </c>
      <c r="D310" s="5">
        <v>749000000000</v>
      </c>
    </row>
    <row r="311" spans="3:9" ht="15.5" x14ac:dyDescent="0.35">
      <c r="C311" t="s">
        <v>23</v>
      </c>
      <c r="D311" s="5">
        <v>3520000000000</v>
      </c>
    </row>
    <row r="312" spans="3:9" ht="15.5" x14ac:dyDescent="0.35">
      <c r="C312" t="s">
        <v>20</v>
      </c>
      <c r="D312" s="5">
        <v>3033000000000</v>
      </c>
    </row>
    <row r="313" spans="3:9" ht="15.5" x14ac:dyDescent="0.35">
      <c r="C313" t="s">
        <v>392</v>
      </c>
      <c r="I313" s="5">
        <v>7892000000000</v>
      </c>
    </row>
    <row r="314" spans="3:9" ht="15.5" x14ac:dyDescent="0.35">
      <c r="C314" t="s">
        <v>393</v>
      </c>
      <c r="I314" s="5">
        <v>1017000000000</v>
      </c>
    </row>
    <row r="315" spans="3:9" ht="15.5" x14ac:dyDescent="0.35">
      <c r="C315" t="s">
        <v>394</v>
      </c>
      <c r="I315" s="5">
        <v>-1109000000000</v>
      </c>
    </row>
    <row r="316" spans="3:9" ht="15.5" x14ac:dyDescent="0.35">
      <c r="C316" t="s">
        <v>395</v>
      </c>
      <c r="I316" s="5">
        <v>116000000000</v>
      </c>
    </row>
    <row r="317" spans="3:9" ht="15.5" x14ac:dyDescent="0.35">
      <c r="C317" t="s">
        <v>396</v>
      </c>
      <c r="I317" s="5">
        <v>-994000000000</v>
      </c>
    </row>
    <row r="318" spans="3:9" ht="15.5" x14ac:dyDescent="0.35">
      <c r="C318" t="s">
        <v>397</v>
      </c>
      <c r="I318" s="5">
        <v>23000000000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1705</v>
      </c>
      <c r="D2" s="2" vm="197">
        <f ca="1">IFERROR(_xlfn.STOCKHISTORY("XIDX:" &amp; $C$1, D3, , 0, 0, 1), "Libur")</f>
        <v>125</v>
      </c>
      <c r="H2" s="2" vm="197">
        <f ca="1">IFERROR(INDEX(D2:G2,COUNT(D2:G2)),"")</f>
        <v>125</v>
      </c>
      <c r="I2" s="2" vm="431">
        <f t="shared" ref="I2:Z2" ca="1" si="0">IFERROR(_xlfn.STOCKHISTORY("XIDX:" &amp; $C$1, I1, , 0, 0, 1), "Libur")</f>
        <v>182</v>
      </c>
      <c r="J2" s="2" vm="169">
        <f t="shared" ca="1" si="0"/>
        <v>80</v>
      </c>
      <c r="K2" s="2" vm="126">
        <f t="shared" ca="1" si="0"/>
        <v>96</v>
      </c>
      <c r="L2" s="2" vm="432">
        <f t="shared" ca="1" si="0"/>
        <v>132</v>
      </c>
      <c r="M2" s="2" vm="433">
        <f t="shared" ca="1" si="0"/>
        <v>197</v>
      </c>
      <c r="N2" s="2" vm="71">
        <f t="shared" ca="1" si="0"/>
        <v>50</v>
      </c>
      <c r="O2" s="2" vm="71">
        <f t="shared" ca="1" si="0"/>
        <v>50</v>
      </c>
      <c r="P2" s="2" vm="71">
        <f t="shared" ca="1" si="0"/>
        <v>50</v>
      </c>
      <c r="Q2" s="2" vm="408">
        <f t="shared" ca="1" si="0"/>
        <v>58</v>
      </c>
      <c r="R2" s="2" vm="263">
        <f t="shared" ca="1" si="0"/>
        <v>55</v>
      </c>
      <c r="S2" s="2" vm="101">
        <f t="shared" ca="1" si="0"/>
        <v>85</v>
      </c>
      <c r="T2" s="2" vm="123">
        <f t="shared" ca="1" si="0"/>
        <v>179</v>
      </c>
      <c r="U2" s="2" vm="72">
        <f t="shared" ca="1" si="0"/>
        <v>150</v>
      </c>
      <c r="V2" s="2" vm="208">
        <f t="shared" ca="1" si="0"/>
        <v>144</v>
      </c>
      <c r="W2" s="2" vm="191">
        <f t="shared" ca="1" si="0"/>
        <v>89</v>
      </c>
      <c r="X2" s="2" vm="434">
        <f t="shared" ca="1" si="0"/>
        <v>146</v>
      </c>
      <c r="Y2" s="2" vm="191">
        <f t="shared" ca="1" si="0"/>
        <v>89</v>
      </c>
      <c r="Z2" s="2" vm="71">
        <f t="shared" ca="1" si="0"/>
        <v>50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230463891514</v>
      </c>
      <c r="H4" s="2">
        <f>IFERROR(SUM(D4:G4)*(4/MAX(1,COUNT(D4:G4))),"")</f>
        <v>921855566056</v>
      </c>
      <c r="I4" s="2">
        <f t="shared" ref="I4:Z4" si="1">IFERROR(INDEX(I51:I500,MATCH($C$4,$C$51:$C$500,0)),"")</f>
        <v>861071001332</v>
      </c>
      <c r="J4" s="2">
        <f t="shared" si="1"/>
        <v>644556733549</v>
      </c>
      <c r="K4" s="2">
        <f t="shared" si="1"/>
        <v>462778375826</v>
      </c>
      <c r="L4" s="2">
        <f t="shared" si="1"/>
        <v>373043766945</v>
      </c>
      <c r="M4" s="2">
        <f t="shared" si="1"/>
        <v>366451807136</v>
      </c>
      <c r="N4" s="2">
        <f t="shared" si="1"/>
        <v>478933385858</v>
      </c>
      <c r="O4" s="2">
        <f t="shared" si="1"/>
        <v>921705861660</v>
      </c>
      <c r="P4" s="2">
        <f t="shared" si="1"/>
        <v>1023990543809</v>
      </c>
      <c r="Q4" s="2">
        <f t="shared" si="1"/>
        <v>1206234001209</v>
      </c>
      <c r="R4" s="2">
        <f t="shared" si="1"/>
        <v>1108563728519</v>
      </c>
      <c r="S4" s="2">
        <f t="shared" si="1"/>
        <v>1547792419732</v>
      </c>
      <c r="T4" s="2">
        <f t="shared" si="1"/>
        <v>2031947370598</v>
      </c>
      <c r="U4" s="2">
        <f t="shared" si="1"/>
        <v>1452910435804</v>
      </c>
      <c r="V4" s="2">
        <f t="shared" si="1"/>
        <v>1216450967377</v>
      </c>
      <c r="W4" s="2">
        <f t="shared" si="1"/>
        <v>1099417633431</v>
      </c>
      <c r="X4" s="2">
        <f t="shared" si="1"/>
        <v>1355108712261</v>
      </c>
      <c r="Y4" s="2">
        <f t="shared" si="1"/>
        <v>1288573678538</v>
      </c>
      <c r="Z4" s="2">
        <f t="shared" si="1"/>
        <v>1353284358271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7398379239</v>
      </c>
      <c r="H5" s="2">
        <f>IFERROR(SUM(D5:G5)*(4/MAX(1,COUNT(D5:G5))),"")</f>
        <v>29593516956</v>
      </c>
      <c r="I5" s="2">
        <f t="shared" ref="I5:Z5" si="2">IFERROR(INDEX(I51:I500,MATCH($C$5,$C$51:$C$500,0)),"")</f>
        <v>53495413035</v>
      </c>
      <c r="J5" s="2">
        <f t="shared" si="2"/>
        <v>51063370213</v>
      </c>
      <c r="K5" s="2">
        <f t="shared" si="2"/>
        <v>23781098141</v>
      </c>
      <c r="L5" s="2">
        <f t="shared" si="2"/>
        <v>12665457118</v>
      </c>
      <c r="M5" s="2">
        <f t="shared" si="2"/>
        <v>4918156338</v>
      </c>
      <c r="N5" s="2">
        <f t="shared" si="2"/>
        <v>-19125346941</v>
      </c>
      <c r="O5" s="2">
        <f t="shared" si="2"/>
        <v>6769588239</v>
      </c>
      <c r="P5" s="2">
        <f t="shared" si="2"/>
        <v>-122009426755</v>
      </c>
      <c r="Q5" s="2">
        <f t="shared" si="2"/>
        <v>24928963181</v>
      </c>
      <c r="R5" s="2">
        <f t="shared" si="2"/>
        <v>-385604627441</v>
      </c>
      <c r="S5" s="2">
        <f t="shared" si="2"/>
        <v>7484754952</v>
      </c>
      <c r="T5" s="2">
        <f t="shared" si="2"/>
        <v>61065240103</v>
      </c>
      <c r="U5" s="2">
        <f t="shared" si="2"/>
        <v>66105835017</v>
      </c>
      <c r="V5" s="2">
        <f t="shared" si="2"/>
        <v>47491375819</v>
      </c>
      <c r="W5" s="2">
        <f t="shared" si="2"/>
        <v>8003684101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743138988486</v>
      </c>
      <c r="H6" s="2">
        <f>IFERROR(INDEX(D6:G6,COUNT(D6:G6)),"")</f>
        <v>743138988486</v>
      </c>
      <c r="I6" s="2">
        <f t="shared" ref="I6:Z6" si="3">IFERROR(INDEX(I51:I500,MATCH($C$6,$C$51:$C$500,0)),"")</f>
        <v>735740609247</v>
      </c>
      <c r="J6" s="2">
        <f t="shared" si="3"/>
        <v>682217159460</v>
      </c>
      <c r="K6" s="2">
        <f t="shared" si="3"/>
        <v>631640278792</v>
      </c>
      <c r="L6" s="2">
        <f t="shared" si="3"/>
        <v>615351513559</v>
      </c>
      <c r="M6" s="2">
        <f t="shared" si="3"/>
        <v>651049102284</v>
      </c>
      <c r="N6" s="2">
        <f t="shared" si="3"/>
        <v>646077347978</v>
      </c>
      <c r="O6" s="2">
        <f t="shared" si="3"/>
        <v>671154631861</v>
      </c>
      <c r="P6" s="2">
        <f t="shared" si="3"/>
        <v>664387385499</v>
      </c>
      <c r="Q6" s="2">
        <f t="shared" si="3"/>
        <v>786397677634</v>
      </c>
      <c r="R6" s="2">
        <f t="shared" si="3"/>
        <v>758704489572</v>
      </c>
      <c r="S6" s="2">
        <f t="shared" si="3"/>
        <v>1083997714769</v>
      </c>
      <c r="T6" s="2">
        <f t="shared" si="3"/>
        <v>1104939558753</v>
      </c>
      <c r="U6" s="2">
        <f t="shared" si="3"/>
        <v>1060287639900</v>
      </c>
      <c r="V6" s="2">
        <f t="shared" si="3"/>
        <v>1007333761883</v>
      </c>
      <c r="W6" s="2">
        <f t="shared" si="3"/>
        <v>959842386064</v>
      </c>
      <c r="X6" s="2">
        <f t="shared" si="3"/>
        <v>971282455338</v>
      </c>
      <c r="Y6" s="2">
        <f t="shared" si="3"/>
        <v>917729232125</v>
      </c>
      <c r="Z6" s="2">
        <f t="shared" si="3"/>
        <v>865227043384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5.54</v>
      </c>
      <c r="H7" s="3">
        <f>IFERROR(INDEX(D7:G7,COUNT(D7:G7)),"")</f>
        <v>5.54</v>
      </c>
      <c r="I7" s="3">
        <f t="shared" ref="I7:Z7" si="4">IFERROR(INDEX(I51:I500,MATCH($C$7,$C$51:$C$500,0))/1000000000,"")</f>
        <v>5.54</v>
      </c>
      <c r="J7" s="3">
        <f t="shared" si="4"/>
        <v>5.54</v>
      </c>
      <c r="K7" s="3">
        <f t="shared" si="4"/>
        <v>5.54</v>
      </c>
      <c r="L7" s="3">
        <f t="shared" si="4"/>
        <v>5.54</v>
      </c>
      <c r="M7" s="3">
        <f t="shared" si="4"/>
        <v>5.54</v>
      </c>
      <c r="N7" s="3">
        <f t="shared" si="4"/>
        <v>5.54</v>
      </c>
      <c r="O7" s="3">
        <f t="shared" si="4"/>
        <v>5.54</v>
      </c>
      <c r="P7" s="3">
        <f t="shared" si="4"/>
        <v>5.54</v>
      </c>
      <c r="Q7" s="3">
        <f t="shared" si="4"/>
        <v>5.54</v>
      </c>
      <c r="R7" s="3">
        <f t="shared" si="4"/>
        <v>5.54</v>
      </c>
      <c r="S7" s="3">
        <f t="shared" si="4"/>
        <v>5.54</v>
      </c>
      <c r="T7" s="3">
        <f t="shared" si="4"/>
        <v>5.54</v>
      </c>
      <c r="U7" s="3">
        <f t="shared" si="4"/>
        <v>5.54</v>
      </c>
      <c r="V7" s="3">
        <f t="shared" si="4"/>
        <v>5.54</v>
      </c>
      <c r="W7" s="3">
        <f t="shared" si="4"/>
        <v>5.54</v>
      </c>
      <c r="X7" s="3">
        <f t="shared" si="4"/>
        <v>5.54</v>
      </c>
      <c r="Y7" s="3">
        <f t="shared" si="4"/>
        <v>5.54</v>
      </c>
      <c r="Z7" s="3">
        <f t="shared" si="4"/>
        <v>5.54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-104000000000</v>
      </c>
      <c r="H8" s="2">
        <f>IFERROR(INDEX(D8:G8,COUNT(D8:G8)),"")</f>
        <v>-104000000000</v>
      </c>
      <c r="I8" s="2">
        <f t="shared" ref="I8:Z8" si="5">IFERROR(INDEX(I51:I500,MATCH($C$8,$C$51:$C$500,0)),"")</f>
        <v>-101000000000</v>
      </c>
      <c r="J8" s="2">
        <f t="shared" si="5"/>
        <v>3000000000</v>
      </c>
      <c r="K8" s="2">
        <f t="shared" si="5"/>
        <v>-71000000000</v>
      </c>
      <c r="L8" s="2">
        <f t="shared" si="5"/>
        <v>-16000000000</v>
      </c>
      <c r="M8" s="2">
        <f t="shared" si="5"/>
        <v>-58000000000</v>
      </c>
      <c r="N8" s="2">
        <f t="shared" si="5"/>
        <v>-60000000000</v>
      </c>
      <c r="O8" s="2">
        <f t="shared" si="5"/>
        <v>-2000000000</v>
      </c>
      <c r="P8" s="2">
        <f t="shared" si="5"/>
        <v>-170000000000</v>
      </c>
      <c r="Q8" s="2">
        <f t="shared" si="5"/>
        <v>-60000000000</v>
      </c>
      <c r="R8" s="2">
        <f t="shared" si="5"/>
        <v>15000000000</v>
      </c>
      <c r="S8" s="2">
        <f t="shared" si="5"/>
        <v>-58000000000</v>
      </c>
      <c r="T8" s="2">
        <f t="shared" si="5"/>
        <v>-94000000000</v>
      </c>
      <c r="U8" s="2">
        <f t="shared" si="5"/>
        <v>57000000000</v>
      </c>
      <c r="V8" s="2">
        <f t="shared" si="5"/>
        <v>-70000000000</v>
      </c>
      <c r="W8" s="2">
        <f t="shared" si="5"/>
        <v>-216000000000</v>
      </c>
      <c r="X8" s="2">
        <f t="shared" si="5"/>
        <v>307000000000</v>
      </c>
      <c r="Y8" s="2">
        <f t="shared" si="5"/>
        <v>35000000000</v>
      </c>
      <c r="Z8" s="2">
        <f t="shared" si="5"/>
        <v>-197000000000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-18.739999999999998</v>
      </c>
      <c r="H9" s="3">
        <f>IFERROR(INDEX(D9:G9,COUNT(D9:G9)),"")</f>
        <v>-18.739999999999998</v>
      </c>
      <c r="I9" s="3">
        <f t="shared" ref="I9:Z9" si="6">IFERROR(INDEX(I51:I500,MATCH($C$9,$C$51:$C$500,0)),"")</f>
        <v>-18.27</v>
      </c>
      <c r="J9" s="3">
        <f t="shared" si="6"/>
        <v>0.57999999999999996</v>
      </c>
      <c r="K9" s="3">
        <f t="shared" si="6"/>
        <v>-12.78</v>
      </c>
      <c r="L9" s="3">
        <f t="shared" si="6"/>
        <v>-2.91</v>
      </c>
      <c r="M9" s="3">
        <f t="shared" si="6"/>
        <v>-10.54</v>
      </c>
      <c r="N9" s="3">
        <f t="shared" si="6"/>
        <v>-10.8</v>
      </c>
      <c r="O9" s="3">
        <f t="shared" si="6"/>
        <v>-0.32</v>
      </c>
      <c r="P9" s="3">
        <f t="shared" si="6"/>
        <v>-30.72</v>
      </c>
      <c r="Q9" s="3">
        <f t="shared" si="6"/>
        <v>-10.91</v>
      </c>
      <c r="R9" s="3">
        <f t="shared" si="6"/>
        <v>2.67</v>
      </c>
      <c r="S9" s="3">
        <f t="shared" si="6"/>
        <v>-10.52</v>
      </c>
      <c r="T9" s="3">
        <f t="shared" si="6"/>
        <v>-16.920000000000002</v>
      </c>
      <c r="U9" s="3">
        <f t="shared" si="6"/>
        <v>10.35</v>
      </c>
      <c r="V9" s="3">
        <f t="shared" si="6"/>
        <v>-12.67</v>
      </c>
      <c r="W9" s="3">
        <f t="shared" si="6"/>
        <v>-39</v>
      </c>
      <c r="X9" s="3">
        <f t="shared" si="6"/>
        <v>55.34</v>
      </c>
      <c r="Y9" s="3">
        <f t="shared" si="6"/>
        <v>6.28</v>
      </c>
      <c r="Z9" s="3">
        <f t="shared" si="6"/>
        <v>-35.6</v>
      </c>
    </row>
    <row r="10" spans="1:26" ht="15.5" x14ac:dyDescent="0.35">
      <c r="C10" t="s">
        <v>17</v>
      </c>
      <c r="D10" s="3">
        <f ca="1">IFERROR(IF(D9=0,"",D2/D9),"")</f>
        <v>-6.6702241195304168</v>
      </c>
      <c r="I10" s="3">
        <f t="shared" ref="I10:Z10" ca="1" si="7">IFERROR(IF(I9=0,"",I2/I9),"")</f>
        <v>-9.9616858237547898</v>
      </c>
      <c r="J10" s="3">
        <f t="shared" ca="1" si="7"/>
        <v>137.93103448275863</v>
      </c>
      <c r="K10" s="3">
        <f t="shared" ca="1" si="7"/>
        <v>-7.511737089201878</v>
      </c>
      <c r="L10" s="3">
        <f t="shared" ca="1" si="7"/>
        <v>-45.360824742268036</v>
      </c>
      <c r="M10" s="3">
        <f t="shared" ca="1" si="7"/>
        <v>-18.690702087286528</v>
      </c>
      <c r="N10" s="3">
        <f t="shared" ca="1" si="7"/>
        <v>-4.6296296296296298</v>
      </c>
      <c r="O10" s="3">
        <f t="shared" ca="1" si="7"/>
        <v>-156.25</v>
      </c>
      <c r="P10" s="3">
        <f t="shared" ca="1" si="7"/>
        <v>-1.6276041666666667</v>
      </c>
      <c r="Q10" s="3">
        <f t="shared" ca="1" si="7"/>
        <v>-5.3162236480293306</v>
      </c>
      <c r="R10" s="3">
        <f t="shared" ca="1" si="7"/>
        <v>20.599250936329589</v>
      </c>
      <c r="S10" s="3">
        <f t="shared" ca="1" si="7"/>
        <v>-8.0798479087452471</v>
      </c>
      <c r="T10" s="3">
        <f t="shared" ca="1" si="7"/>
        <v>-10.579196217494088</v>
      </c>
      <c r="U10" s="3">
        <f t="shared" ca="1" si="7"/>
        <v>14.492753623188406</v>
      </c>
      <c r="V10" s="3">
        <f t="shared" ca="1" si="7"/>
        <v>-11.365430149960536</v>
      </c>
      <c r="W10" s="3">
        <f t="shared" ca="1" si="7"/>
        <v>-2.2820512820512819</v>
      </c>
      <c r="X10" s="3">
        <f t="shared" ca="1" si="7"/>
        <v>2.6382363570654137</v>
      </c>
      <c r="Y10" s="3">
        <f t="shared" ca="1" si="7"/>
        <v>14.171974522292993</v>
      </c>
      <c r="Z10" s="3">
        <f t="shared" ca="1" si="7"/>
        <v>-1.4044943820224718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11465898934</v>
      </c>
      <c r="H11" s="2">
        <f>IFERROR(INDEX(D11:G11,COUNT(D11:G11)),"")</f>
        <v>11465898934</v>
      </c>
      <c r="I11" s="2">
        <f t="shared" ref="I11:Z11" si="8">IFERROR(INDEX(I51:I500,MATCH($C$11,$C$51:$C$500,0)),"")</f>
        <v>106988137753</v>
      </c>
      <c r="J11" s="2">
        <f t="shared" si="8"/>
        <v>108714099370</v>
      </c>
      <c r="K11" s="2">
        <f t="shared" si="8"/>
        <v>25801604628</v>
      </c>
      <c r="L11" s="2">
        <f t="shared" si="8"/>
        <v>42805690373</v>
      </c>
      <c r="M11" s="2">
        <f t="shared" si="8"/>
        <v>116304193913</v>
      </c>
      <c r="N11" s="2">
        <f t="shared" si="8"/>
        <v>97336099926</v>
      </c>
      <c r="O11" s="2">
        <f t="shared" si="8"/>
        <v>129059737182</v>
      </c>
      <c r="P11" s="2">
        <f t="shared" si="8"/>
        <v>157184454841</v>
      </c>
      <c r="Q11" s="2">
        <f t="shared" si="8"/>
        <v>174171714491</v>
      </c>
      <c r="R11" s="2">
        <f t="shared" si="8"/>
        <v>135384521017</v>
      </c>
      <c r="S11" s="2">
        <f t="shared" si="8"/>
        <v>187239084468</v>
      </c>
      <c r="T11" s="2">
        <f t="shared" si="8"/>
        <v>281001976346</v>
      </c>
      <c r="U11" s="2">
        <f t="shared" si="8"/>
        <v>535223671941</v>
      </c>
      <c r="V11" s="2">
        <f t="shared" si="8"/>
        <v>328303759151</v>
      </c>
      <c r="W11" s="2">
        <f t="shared" si="8"/>
        <v>292245264809</v>
      </c>
      <c r="X11" s="2">
        <f t="shared" si="8"/>
        <v>662479405061</v>
      </c>
      <c r="Y11" s="2">
        <f t="shared" si="8"/>
        <v>352442392651</v>
      </c>
      <c r="Z11" s="2">
        <f t="shared" si="8"/>
        <v>298568580011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251000000000</v>
      </c>
      <c r="H12" s="2">
        <f>IFERROR(INDEX(D12:G12,COUNT(D12:G12)),"")</f>
        <v>251000000000</v>
      </c>
      <c r="I12" s="2">
        <f t="shared" ref="I12:Z12" si="9">IFERROR(INDEX(I51:I500,MATCH($C$12,$C$51:$C$500,0)),"")</f>
        <v>121000000000</v>
      </c>
      <c r="J12" s="2">
        <f t="shared" si="9"/>
        <v>5000000000</v>
      </c>
      <c r="K12" s="2">
        <f t="shared" si="9"/>
        <v>21000000000</v>
      </c>
      <c r="L12" s="2">
        <f t="shared" si="9"/>
        <v>-32000000000</v>
      </c>
      <c r="M12" s="2">
        <f t="shared" si="9"/>
        <v>-96000000000</v>
      </c>
      <c r="N12" s="2">
        <f t="shared" si="9"/>
        <v>-41000000000</v>
      </c>
      <c r="O12" s="2">
        <f t="shared" si="9"/>
        <v>-32000000000</v>
      </c>
      <c r="P12" s="2">
        <f t="shared" si="9"/>
        <v>59000000000</v>
      </c>
      <c r="Q12" s="2">
        <f t="shared" si="9"/>
        <v>39000000000</v>
      </c>
      <c r="R12" s="2">
        <f t="shared" si="9"/>
        <v>12000000000</v>
      </c>
      <c r="S12" s="2">
        <f t="shared" si="9"/>
        <v>36000000000</v>
      </c>
      <c r="T12" s="2">
        <f t="shared" si="9"/>
        <v>-83000000000</v>
      </c>
      <c r="U12" s="2">
        <f t="shared" si="9"/>
        <v>-268000000000</v>
      </c>
      <c r="V12" s="2">
        <f t="shared" si="9"/>
        <v>-156000000000</v>
      </c>
      <c r="W12" s="2">
        <f t="shared" si="9"/>
        <v>-143000000000</v>
      </c>
      <c r="X12" s="2">
        <f t="shared" si="9"/>
        <v>-389000000000</v>
      </c>
      <c r="Y12" s="2">
        <f t="shared" si="9"/>
        <v>-110000000000</v>
      </c>
      <c r="Z12" s="2">
        <f t="shared" si="9"/>
        <v>-93000000000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263000000000</v>
      </c>
      <c r="H13" s="2">
        <f>IFERROR(INDEX(D13:G13,COUNT(D13:G13)),"")</f>
        <v>263000000000</v>
      </c>
      <c r="I13" s="2">
        <f t="shared" ref="I13:Z13" si="10">IFERROR(INDEX(I51:I500,MATCH($C$13,$C$51:$C$500,0)),"")</f>
        <v>228000000000</v>
      </c>
      <c r="J13" s="2">
        <f t="shared" si="10"/>
        <v>113000000000</v>
      </c>
      <c r="K13" s="2">
        <f t="shared" si="10"/>
        <v>47000000000</v>
      </c>
      <c r="L13" s="2">
        <f t="shared" si="10"/>
        <v>11000000000</v>
      </c>
      <c r="M13" s="2">
        <f t="shared" si="10"/>
        <v>20000000000</v>
      </c>
      <c r="N13" s="2">
        <f t="shared" si="10"/>
        <v>57000000000</v>
      </c>
      <c r="O13" s="2">
        <f t="shared" si="10"/>
        <v>97000000000</v>
      </c>
      <c r="P13" s="2">
        <f t="shared" si="10"/>
        <v>216000000000</v>
      </c>
      <c r="Q13" s="2">
        <f t="shared" si="10"/>
        <v>213000000000</v>
      </c>
      <c r="R13" s="2">
        <f t="shared" si="10"/>
        <v>147000000000</v>
      </c>
      <c r="S13" s="2">
        <f t="shared" si="10"/>
        <v>223000000000</v>
      </c>
      <c r="T13" s="2">
        <f t="shared" si="10"/>
        <v>198000000000</v>
      </c>
      <c r="U13" s="2">
        <f t="shared" si="10"/>
        <v>267000000000</v>
      </c>
      <c r="V13" s="2">
        <f t="shared" si="10"/>
        <v>173000000000</v>
      </c>
      <c r="W13" s="2">
        <f t="shared" si="10"/>
        <v>149000000000</v>
      </c>
      <c r="X13" s="2">
        <f t="shared" si="10"/>
        <v>274000000000</v>
      </c>
      <c r="Y13" s="2">
        <f t="shared" si="10"/>
        <v>243000000000</v>
      </c>
      <c r="Z13" s="2">
        <f t="shared" si="10"/>
        <v>206000000000</v>
      </c>
    </row>
    <row r="14" spans="1:26" ht="15.5" x14ac:dyDescent="0.35">
      <c r="C14" t="s">
        <v>26</v>
      </c>
      <c r="D14" s="2">
        <f>IFERROR(INDEX(D51:D500,MATCH($C$14,$C$51:$C$500,0)),"")</f>
        <v>-5464055163</v>
      </c>
      <c r="H14" s="2">
        <f>IFERROR(SUM(D14:G14)*(4/MAX(1,COUNT(D14:G14))),"")</f>
        <v>-21856220652</v>
      </c>
      <c r="I14" s="2">
        <f t="shared" ref="I14:Z14" si="11">IFERROR(INDEX(I51:I500,MATCH($C$14,$C$51:$C$500,0)),"")</f>
        <v>-17923514088</v>
      </c>
      <c r="J14" s="2">
        <f t="shared" si="11"/>
        <v>-3035270050</v>
      </c>
      <c r="K14" s="2">
        <f t="shared" si="11"/>
        <v>-3588121872</v>
      </c>
      <c r="L14" s="2">
        <f t="shared" si="11"/>
        <v>-3483884168</v>
      </c>
      <c r="M14" s="2">
        <f t="shared" si="11"/>
        <v>-4509765456</v>
      </c>
      <c r="N14" s="2">
        <f t="shared" si="11"/>
        <v>-10296814268</v>
      </c>
      <c r="O14" s="2">
        <f t="shared" si="11"/>
        <v>-29182972907</v>
      </c>
      <c r="P14" s="2">
        <f t="shared" si="11"/>
        <v>-25355787807</v>
      </c>
      <c r="Q14" s="2">
        <f t="shared" si="11"/>
        <v>-13986466457</v>
      </c>
      <c r="R14" s="2">
        <f t="shared" si="11"/>
        <v>-18151481579</v>
      </c>
      <c r="S14" s="2">
        <f t="shared" si="11"/>
        <v>-26939730715</v>
      </c>
      <c r="T14" s="2">
        <f t="shared" si="11"/>
        <v>-26278943700</v>
      </c>
      <c r="U14" s="2">
        <f t="shared" si="11"/>
        <v>-20331054258</v>
      </c>
      <c r="V14" s="2">
        <f t="shared" si="11"/>
        <v>-13512239331</v>
      </c>
      <c r="W14" s="2">
        <f t="shared" si="11"/>
        <v>-16857280050</v>
      </c>
      <c r="X14" s="2">
        <f t="shared" si="11"/>
        <v>-31232440608</v>
      </c>
      <c r="Y14" s="2">
        <f t="shared" si="11"/>
        <v>-30191107596</v>
      </c>
      <c r="Z14" s="2">
        <f t="shared" si="11"/>
        <v>-22013865988</v>
      </c>
    </row>
    <row r="15" spans="1:26" ht="15.5" x14ac:dyDescent="0.35">
      <c r="C15" t="s">
        <v>27</v>
      </c>
      <c r="D15" s="2">
        <f>IFERROR(INDEX(D51:D500,MATCH($C$15,$C$51:$C$500,0)),"")</f>
        <v>-890495760</v>
      </c>
      <c r="H15" s="2">
        <f>IFERROR(SUM(D15:G15)*(4/MAX(1,COUNT(D15:G15))),"")</f>
        <v>-3561983040</v>
      </c>
      <c r="I15" s="2">
        <f t="shared" ref="I15:Z15" si="12">IFERROR(INDEX(I51:I500,MATCH($C$15,$C$51:$C$500,0)),"")</f>
        <v>-3377503828</v>
      </c>
      <c r="J15" s="2">
        <f t="shared" si="12"/>
        <v>-1524847500</v>
      </c>
      <c r="K15" s="2">
        <f t="shared" si="12"/>
        <v>-600376260</v>
      </c>
      <c r="L15" s="2">
        <f t="shared" si="12"/>
        <v>-1531814460</v>
      </c>
      <c r="M15" s="2">
        <f t="shared" si="12"/>
        <v>-2533268980</v>
      </c>
      <c r="N15" s="2">
        <f t="shared" si="12"/>
        <v>-1289896300</v>
      </c>
      <c r="O15" s="2">
        <f t="shared" si="12"/>
        <v>-3297572500</v>
      </c>
      <c r="P15" s="2">
        <f t="shared" si="12"/>
        <v>-3088132750</v>
      </c>
      <c r="Q15" s="2">
        <f t="shared" si="12"/>
        <v>-10779880414</v>
      </c>
      <c r="R15" s="2">
        <f t="shared" si="12"/>
        <v>-35216670055</v>
      </c>
      <c r="S15" s="2">
        <f t="shared" si="12"/>
        <v>-49733558820</v>
      </c>
      <c r="T15" s="2">
        <f t="shared" si="12"/>
        <v>-60957275845</v>
      </c>
      <c r="U15" s="2">
        <f t="shared" si="12"/>
        <v>-44237438771</v>
      </c>
      <c r="V15" s="2">
        <f t="shared" si="12"/>
        <v>-36674371293</v>
      </c>
      <c r="W15" s="2">
        <f t="shared" si="12"/>
        <v>-33526192788</v>
      </c>
      <c r="X15" s="2">
        <f t="shared" si="12"/>
        <v>-40653261368</v>
      </c>
      <c r="Y15" s="2">
        <f t="shared" si="12"/>
        <v>-37599178252</v>
      </c>
      <c r="Z15" s="2">
        <f t="shared" si="12"/>
        <v>-36913106056</v>
      </c>
    </row>
    <row r="16" spans="1:26" ht="15.5" x14ac:dyDescent="0.35">
      <c r="C16" t="s">
        <v>28</v>
      </c>
      <c r="D16" s="2">
        <f>IFERROR(INDEX(D51:D500,MATCH($C$16,$C$51:$C$500,0)),"")</f>
        <v>8288874999</v>
      </c>
      <c r="H16" s="2">
        <f>IFERROR(SUM(D16:G16)*(4/MAX(1,COUNT(D16:G16))),"")</f>
        <v>33155499996</v>
      </c>
      <c r="I16" s="2">
        <f t="shared" ref="I16:Z16" si="13">IFERROR(INDEX(I51:I500,MATCH($C$16,$C$51:$C$500,0)),"")</f>
        <v>57652406233</v>
      </c>
      <c r="J16" s="2">
        <f t="shared" si="13"/>
        <v>49933242379</v>
      </c>
      <c r="K16" s="2">
        <f t="shared" si="13"/>
        <v>25748285058</v>
      </c>
      <c r="L16" s="2">
        <f t="shared" si="13"/>
        <v>9769275667</v>
      </c>
      <c r="M16" s="2">
        <f t="shared" si="13"/>
        <v>10373008751</v>
      </c>
      <c r="N16" s="2">
        <f t="shared" si="13"/>
        <v>-13678152944</v>
      </c>
      <c r="O16" s="2">
        <f t="shared" si="13"/>
        <v>4521240594</v>
      </c>
      <c r="P16" s="2">
        <f t="shared" si="13"/>
        <v>-143220763118</v>
      </c>
      <c r="Q16" s="2">
        <f t="shared" si="13"/>
        <v>26247513873</v>
      </c>
      <c r="R16" s="2">
        <f t="shared" si="13"/>
        <v>-351627444888</v>
      </c>
      <c r="S16" s="2">
        <f t="shared" si="13"/>
        <v>54414042854</v>
      </c>
      <c r="T16" s="2">
        <f t="shared" si="13"/>
        <v>122025177600</v>
      </c>
      <c r="U16" s="2">
        <f t="shared" si="13"/>
        <v>110343273788</v>
      </c>
      <c r="V16" s="2">
        <f t="shared" si="13"/>
        <v>84142608590</v>
      </c>
      <c r="W16" s="2">
        <f t="shared" si="13"/>
        <v>41520005498</v>
      </c>
      <c r="X16" s="2">
        <f t="shared" si="13"/>
        <v>111195420744</v>
      </c>
      <c r="Y16" s="2">
        <f t="shared" si="13"/>
        <v>104342814693</v>
      </c>
      <c r="Z16" s="2">
        <f t="shared" si="13"/>
        <v>97748895797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692500000000</v>
      </c>
      <c r="H20" s="2">
        <f t="shared" ref="H20:Z20" ca="1" si="14">IFERROR(H21*H2,"")</f>
        <v>692500000000</v>
      </c>
      <c r="I20" s="2">
        <f t="shared" ca="1" si="14"/>
        <v>1008280000000</v>
      </c>
      <c r="J20" s="2">
        <f t="shared" ca="1" si="14"/>
        <v>443200000000</v>
      </c>
      <c r="K20" s="2">
        <f t="shared" ca="1" si="14"/>
        <v>531840000000</v>
      </c>
      <c r="L20" s="2">
        <f t="shared" ca="1" si="14"/>
        <v>731280000000</v>
      </c>
      <c r="M20" s="2">
        <f t="shared" ca="1" si="14"/>
        <v>1091380000000</v>
      </c>
      <c r="N20" s="2">
        <f t="shared" ca="1" si="14"/>
        <v>277000000000</v>
      </c>
      <c r="O20" s="2">
        <f t="shared" ca="1" si="14"/>
        <v>277000000000</v>
      </c>
      <c r="P20" s="2">
        <f t="shared" ca="1" si="14"/>
        <v>277000000000</v>
      </c>
      <c r="Q20" s="2">
        <f t="shared" ca="1" si="14"/>
        <v>321320000000</v>
      </c>
      <c r="R20" s="2">
        <f t="shared" ca="1" si="14"/>
        <v>304700000000</v>
      </c>
      <c r="S20" s="2">
        <f t="shared" ca="1" si="14"/>
        <v>470900000000</v>
      </c>
      <c r="T20" s="2">
        <f t="shared" ca="1" si="14"/>
        <v>991660000000</v>
      </c>
      <c r="U20" s="2">
        <f t="shared" ca="1" si="14"/>
        <v>831000000000</v>
      </c>
      <c r="V20" s="2">
        <f t="shared" ca="1" si="14"/>
        <v>797760000000</v>
      </c>
      <c r="W20" s="2">
        <f t="shared" ca="1" si="14"/>
        <v>493060000000</v>
      </c>
      <c r="X20" s="2">
        <f t="shared" ca="1" si="14"/>
        <v>808840000000</v>
      </c>
      <c r="Y20" s="2">
        <f t="shared" ca="1" si="14"/>
        <v>493060000000</v>
      </c>
      <c r="Z20" s="2">
        <f t="shared" ca="1" si="14"/>
        <v>277000000000</v>
      </c>
    </row>
    <row r="21" spans="1:26" ht="15.5" x14ac:dyDescent="0.35">
      <c r="C21" t="s">
        <v>11</v>
      </c>
      <c r="D21" s="2">
        <f>IFERROR(INDEX(D51:D500,MATCH($C$7,$C$51:$C$500,0)),"")</f>
        <v>5540000000</v>
      </c>
      <c r="H21" s="2">
        <f>IFERROR(INDEX(D21:G21,COUNT(D21:G21)),"")</f>
        <v>5540000000</v>
      </c>
      <c r="I21" s="2">
        <f t="shared" ref="I21:Z21" si="15">IFERROR(INDEX(I51:I500,MATCH($C$7,$C$51:$C$500,0)),"")</f>
        <v>5540000000</v>
      </c>
      <c r="J21" s="2">
        <f t="shared" si="15"/>
        <v>5540000000</v>
      </c>
      <c r="K21" s="2">
        <f t="shared" si="15"/>
        <v>5540000000</v>
      </c>
      <c r="L21" s="2">
        <f t="shared" si="15"/>
        <v>5540000000</v>
      </c>
      <c r="M21" s="2">
        <f t="shared" si="15"/>
        <v>5540000000</v>
      </c>
      <c r="N21" s="2">
        <f t="shared" si="15"/>
        <v>5540000000</v>
      </c>
      <c r="O21" s="2">
        <f t="shared" si="15"/>
        <v>5540000000</v>
      </c>
      <c r="P21" s="2">
        <f t="shared" si="15"/>
        <v>5540000000</v>
      </c>
      <c r="Q21" s="2">
        <f t="shared" si="15"/>
        <v>5540000000</v>
      </c>
      <c r="R21" s="2">
        <f t="shared" si="15"/>
        <v>5540000000</v>
      </c>
      <c r="S21" s="2">
        <f t="shared" si="15"/>
        <v>5540000000</v>
      </c>
      <c r="T21" s="2">
        <f t="shared" si="15"/>
        <v>5540000000</v>
      </c>
      <c r="U21" s="2">
        <f t="shared" si="15"/>
        <v>5540000000</v>
      </c>
      <c r="V21" s="2">
        <f t="shared" si="15"/>
        <v>5540000000</v>
      </c>
      <c r="W21" s="2">
        <f t="shared" si="15"/>
        <v>5540000000</v>
      </c>
      <c r="X21" s="2">
        <f t="shared" si="15"/>
        <v>5540000000</v>
      </c>
      <c r="Y21" s="2">
        <f t="shared" si="15"/>
        <v>5540000000</v>
      </c>
      <c r="Z21" s="2">
        <f t="shared" si="15"/>
        <v>5540000000</v>
      </c>
    </row>
    <row r="23" spans="1:26" ht="15.5" x14ac:dyDescent="0.35">
      <c r="B23" t="s">
        <v>53</v>
      </c>
      <c r="C23" t="s">
        <v>54</v>
      </c>
      <c r="D23" s="3">
        <f>IFERROR(D5/D6*100,"")</f>
        <v>0.99555794456064639</v>
      </c>
      <c r="H23" s="3">
        <f t="shared" ref="H23:Z23" si="16">IFERROR(H5/H6*100,"")</f>
        <v>3.9822317782425856</v>
      </c>
      <c r="I23" s="3">
        <f t="shared" si="16"/>
        <v>7.2709610374436631</v>
      </c>
      <c r="J23" s="3">
        <f t="shared" si="16"/>
        <v>7.4849143714617998</v>
      </c>
      <c r="K23" s="3">
        <f t="shared" si="16"/>
        <v>3.7649749294774071</v>
      </c>
      <c r="L23" s="3">
        <f t="shared" si="16"/>
        <v>2.0582474957682271</v>
      </c>
      <c r="M23" s="3">
        <f t="shared" si="16"/>
        <v>0.75542018578110359</v>
      </c>
      <c r="N23" s="3">
        <f t="shared" si="16"/>
        <v>-2.9602255830289921</v>
      </c>
      <c r="O23" s="3">
        <f t="shared" si="16"/>
        <v>1.0086480697047504</v>
      </c>
      <c r="P23" s="3">
        <f t="shared" si="16"/>
        <v>-18.364199775310702</v>
      </c>
      <c r="Q23" s="3">
        <f t="shared" si="16"/>
        <v>3.1700199390215236</v>
      </c>
      <c r="R23" s="3">
        <f t="shared" si="16"/>
        <v>-50.824086682092407</v>
      </c>
      <c r="S23" s="3">
        <f t="shared" si="16"/>
        <v>0.69047700470429518</v>
      </c>
      <c r="T23" s="3">
        <f t="shared" si="16"/>
        <v>5.526568364691034</v>
      </c>
      <c r="U23" s="3">
        <f t="shared" si="16"/>
        <v>6.2347076896260631</v>
      </c>
      <c r="V23" s="3">
        <f t="shared" si="16"/>
        <v>4.7145621060317477</v>
      </c>
      <c r="W23" s="3">
        <f t="shared" si="16"/>
        <v>0.83385399699011964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-0.32811500072988975</v>
      </c>
      <c r="H24" s="4">
        <f t="shared" ref="H24:Z24" si="17">IFERROR(_xlfn.RRI(5,M23,H23),"")</f>
        <v>0.39440069201405947</v>
      </c>
      <c r="I24" s="4" t="str">
        <f t="shared" si="17"/>
        <v/>
      </c>
      <c r="J24" s="4">
        <f t="shared" si="17"/>
        <v>0.49310185463449718</v>
      </c>
      <c r="K24" s="4" t="str">
        <f t="shared" si="17"/>
        <v/>
      </c>
      <c r="L24" s="4">
        <f t="shared" si="17"/>
        <v>-8.2751267369366333E-2</v>
      </c>
      <c r="M24" s="4" t="str">
        <f t="shared" si="17"/>
        <v/>
      </c>
      <c r="N24" s="4" t="str">
        <f t="shared" si="17"/>
        <v/>
      </c>
      <c r="O24" s="4">
        <f t="shared" si="17"/>
        <v>-0.28836578099840782</v>
      </c>
      <c r="P24" s="4" t="str">
        <f t="shared" si="17"/>
        <v/>
      </c>
      <c r="Q24" s="4">
        <f t="shared" si="17"/>
        <v>-7.6314499121111212E-2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1.34</v>
      </c>
      <c r="H25" s="3">
        <f>IFERROR(INDEX(D25:G25,COUNT(D25:G25)),"")</f>
        <v>1.34</v>
      </c>
      <c r="I25" s="3">
        <f t="shared" ref="I25:Z25" si="18">IFERROR(INDEX(I51:I500,MATCH($C$25,$C$51:$C$500,0)),"")</f>
        <v>9.7899999999999991</v>
      </c>
      <c r="J25" s="3">
        <f t="shared" si="18"/>
        <v>8.73</v>
      </c>
      <c r="K25" s="3">
        <f t="shared" si="18"/>
        <v>4.54</v>
      </c>
      <c r="L25" s="3">
        <f t="shared" si="18"/>
        <v>1.49</v>
      </c>
      <c r="M25" s="3">
        <f t="shared" si="18"/>
        <v>1.41</v>
      </c>
      <c r="N25" s="3">
        <f t="shared" si="18"/>
        <v>-2.7</v>
      </c>
      <c r="O25" s="3">
        <f t="shared" si="18"/>
        <v>0.22</v>
      </c>
      <c r="P25" s="3">
        <f t="shared" si="18"/>
        <v>-26.4</v>
      </c>
      <c r="Q25" s="3">
        <f t="shared" si="18"/>
        <v>2.8</v>
      </c>
      <c r="R25" s="3">
        <f t="shared" si="18"/>
        <v>-69.81</v>
      </c>
      <c r="S25" s="3">
        <f t="shared" si="18"/>
        <v>0.84</v>
      </c>
      <c r="T25" s="3">
        <f t="shared" si="18"/>
        <v>11.02</v>
      </c>
      <c r="U25" s="3">
        <f t="shared" si="18"/>
        <v>11.93</v>
      </c>
      <c r="V25" s="3">
        <f t="shared" si="18"/>
        <v>8.57</v>
      </c>
      <c r="W25" s="3">
        <f t="shared" si="18"/>
        <v>1.44</v>
      </c>
      <c r="X25" s="3">
        <f t="shared" si="18"/>
        <v>12.73</v>
      </c>
      <c r="Y25" s="3">
        <f t="shared" si="18"/>
        <v>12.05</v>
      </c>
      <c r="Z25" s="3">
        <f t="shared" si="18"/>
        <v>10.98</v>
      </c>
    </row>
    <row r="26" spans="1:26" ht="15.5" x14ac:dyDescent="0.35">
      <c r="C26" t="s">
        <v>58</v>
      </c>
      <c r="D26" s="4">
        <f>IFERROR(_xlfn.RRI(5,I25,D25),"")</f>
        <v>-0.32816222141490781</v>
      </c>
      <c r="H26" s="4">
        <f t="shared" ref="H26:Z26" si="19">IFERROR(_xlfn.RRI(5,M25,H25),"")</f>
        <v>-1.0132336563909661E-2</v>
      </c>
      <c r="I26" s="4" t="str">
        <f t="shared" si="19"/>
        <v/>
      </c>
      <c r="J26" s="4">
        <f t="shared" si="19"/>
        <v>1.0879414334149922</v>
      </c>
      <c r="K26" s="4" t="str">
        <f t="shared" si="19"/>
        <v/>
      </c>
      <c r="L26" s="4">
        <f t="shared" si="19"/>
        <v>-0.11853383334862622</v>
      </c>
      <c r="M26" s="4" t="str">
        <f t="shared" si="19"/>
        <v/>
      </c>
      <c r="N26" s="4" t="str">
        <f t="shared" si="19"/>
        <v/>
      </c>
      <c r="O26" s="4">
        <f t="shared" si="19"/>
        <v>-0.54286105965008957</v>
      </c>
      <c r="P26" s="4" t="str">
        <f t="shared" si="19"/>
        <v/>
      </c>
      <c r="Q26" s="4">
        <f t="shared" si="19"/>
        <v>-0.20046875203323566</v>
      </c>
      <c r="R26" s="4" t="str">
        <f t="shared" si="19"/>
        <v/>
      </c>
      <c r="S26" s="4">
        <f t="shared" si="19"/>
        <v>-0.41938242645328128</v>
      </c>
      <c r="T26" s="4">
        <f t="shared" si="19"/>
        <v>-1.7711839532658424E-2</v>
      </c>
      <c r="U26" s="4">
        <f t="shared" si="19"/>
        <v>1.6734641294352537E-2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41.59998041768953</v>
      </c>
      <c r="H27" s="3">
        <f t="shared" ref="H27:Z27" si="20">IFERROR(H4/H21,"")</f>
        <v>166.39992167075812</v>
      </c>
      <c r="I27" s="3">
        <f t="shared" si="20"/>
        <v>155.4279785797834</v>
      </c>
      <c r="J27" s="3">
        <f t="shared" si="20"/>
        <v>116.34598078501806</v>
      </c>
      <c r="K27" s="3">
        <f t="shared" si="20"/>
        <v>83.534002856678697</v>
      </c>
      <c r="L27" s="3">
        <f t="shared" si="20"/>
        <v>67.336420026173286</v>
      </c>
      <c r="M27" s="3">
        <f t="shared" si="20"/>
        <v>66.146535584115526</v>
      </c>
      <c r="N27" s="3">
        <f t="shared" si="20"/>
        <v>86.450069649458484</v>
      </c>
      <c r="O27" s="3">
        <f t="shared" si="20"/>
        <v>166.3728992166065</v>
      </c>
      <c r="P27" s="3">
        <f t="shared" si="20"/>
        <v>184.83583823267148</v>
      </c>
      <c r="Q27" s="3">
        <f t="shared" si="20"/>
        <v>217.73176917129965</v>
      </c>
      <c r="R27" s="3">
        <f t="shared" si="20"/>
        <v>200.10175605036102</v>
      </c>
      <c r="S27" s="3">
        <f t="shared" si="20"/>
        <v>279.38491330902525</v>
      </c>
      <c r="T27" s="3">
        <f t="shared" si="20"/>
        <v>366.77750371805053</v>
      </c>
      <c r="U27" s="3">
        <f t="shared" si="20"/>
        <v>262.25820140866426</v>
      </c>
      <c r="V27" s="3">
        <f t="shared" si="20"/>
        <v>219.57598689115522</v>
      </c>
      <c r="W27" s="3">
        <f t="shared" si="20"/>
        <v>198.45083635938627</v>
      </c>
      <c r="X27" s="3">
        <f t="shared" si="20"/>
        <v>244.6044606969314</v>
      </c>
      <c r="Y27" s="3">
        <f t="shared" si="20"/>
        <v>232.59452681191337</v>
      </c>
      <c r="Z27" s="3">
        <f t="shared" si="20"/>
        <v>244.27515492256319</v>
      </c>
    </row>
    <row r="28" spans="1:26" ht="15.5" x14ac:dyDescent="0.35">
      <c r="C28" t="s">
        <v>60</v>
      </c>
      <c r="D28" s="4">
        <f>IFERROR(_xlfn.RRI(5,I27,D27),"")</f>
        <v>-0.23173192711682045</v>
      </c>
      <c r="H28" s="4">
        <f t="shared" ref="H28:Z28" si="21">IFERROR(_xlfn.RRI(5,M27,H27),"")</f>
        <v>0.2026221623121609</v>
      </c>
      <c r="I28" s="4">
        <f t="shared" si="21"/>
        <v>0.12448267927816103</v>
      </c>
      <c r="J28" s="4">
        <f t="shared" si="21"/>
        <v>-6.9034129152596213E-2</v>
      </c>
      <c r="K28" s="4">
        <f t="shared" si="21"/>
        <v>-0.14686959089500773</v>
      </c>
      <c r="L28" s="4">
        <f t="shared" si="21"/>
        <v>-0.20920185054511742</v>
      </c>
      <c r="M28" s="4">
        <f t="shared" si="21"/>
        <v>-0.19859648929088447</v>
      </c>
      <c r="N28" s="4">
        <f t="shared" si="21"/>
        <v>-0.20911656499670228</v>
      </c>
      <c r="O28" s="4">
        <f t="shared" si="21"/>
        <v>-0.14623965538726447</v>
      </c>
      <c r="P28" s="4">
        <f t="shared" si="21"/>
        <v>-6.7580343065463455E-2</v>
      </c>
      <c r="Q28" s="4">
        <f t="shared" si="21"/>
        <v>-1.6854711524414423E-3</v>
      </c>
      <c r="R28" s="4">
        <f t="shared" si="21"/>
        <v>1.6582982054507145E-3</v>
      </c>
      <c r="S28" s="4">
        <f t="shared" si="21"/>
        <v>2.6946255230290594E-2</v>
      </c>
      <c r="T28" s="4">
        <f t="shared" si="21"/>
        <v>9.5369489402118202E-2</v>
      </c>
      <c r="U28" s="4">
        <f t="shared" si="21"/>
        <v>1.4308246087633369E-2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-0.86312563840653733</v>
      </c>
      <c r="I29" s="4">
        <f t="shared" si="22"/>
        <v>0.12142038946162642</v>
      </c>
      <c r="J29" s="4">
        <f t="shared" si="22"/>
        <v>0.92290748898678421</v>
      </c>
      <c r="K29" s="4">
        <f t="shared" si="22"/>
        <v>2.0469798657718119</v>
      </c>
      <c r="L29" s="4">
        <f t="shared" si="22"/>
        <v>5.6737588652482324E-2</v>
      </c>
      <c r="M29" s="4">
        <f t="shared" si="22"/>
        <v>-1.5222222222222221</v>
      </c>
      <c r="N29" s="4">
        <f t="shared" si="22"/>
        <v>-13.272727272727275</v>
      </c>
      <c r="O29" s="4">
        <f t="shared" si="22"/>
        <v>-1.0083333333333333</v>
      </c>
      <c r="P29" s="4">
        <f t="shared" si="22"/>
        <v>-10.428571428571429</v>
      </c>
      <c r="Q29" s="4">
        <f t="shared" si="22"/>
        <v>-1.0401088669245093</v>
      </c>
      <c r="R29" s="4">
        <f t="shared" si="22"/>
        <v>-84.107142857142861</v>
      </c>
      <c r="S29" s="4">
        <f t="shared" si="22"/>
        <v>-0.92377495462794923</v>
      </c>
      <c r="T29" s="4">
        <f t="shared" si="22"/>
        <v>-7.6278290025146703E-2</v>
      </c>
      <c r="U29" s="4">
        <f t="shared" si="22"/>
        <v>0.39206534422403727</v>
      </c>
      <c r="V29" s="4">
        <f t="shared" si="22"/>
        <v>4.9513888888888893</v>
      </c>
      <c r="W29" s="4">
        <f t="shared" si="22"/>
        <v>-0.88688138256087989</v>
      </c>
      <c r="X29" s="4">
        <f t="shared" si="22"/>
        <v>5.6431535269709517E-2</v>
      </c>
      <c r="Y29" s="4">
        <f t="shared" si="22"/>
        <v>9.7449908925318782E-2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7.0591814879344031E-2</v>
      </c>
      <c r="I30" s="4">
        <f t="shared" si="23"/>
        <v>0.33591188566264557</v>
      </c>
      <c r="J30" s="4">
        <f t="shared" si="23"/>
        <v>0.39279786441738773</v>
      </c>
      <c r="K30" s="4">
        <f t="shared" si="23"/>
        <v>0.24054713369391337</v>
      </c>
      <c r="L30" s="4">
        <f t="shared" si="23"/>
        <v>1.7988613183598085E-2</v>
      </c>
      <c r="M30" s="4">
        <f t="shared" si="23"/>
        <v>-0.23485850442539394</v>
      </c>
      <c r="N30" s="4">
        <f t="shared" si="23"/>
        <v>-0.48038370397749564</v>
      </c>
      <c r="O30" s="4">
        <f t="shared" si="23"/>
        <v>-9.9888307335852369E-2</v>
      </c>
      <c r="P30" s="4">
        <f t="shared" si="23"/>
        <v>-0.1510846628575705</v>
      </c>
      <c r="Q30" s="4">
        <f t="shared" si="23"/>
        <v>8.8105239398806462E-2</v>
      </c>
      <c r="R30" s="4">
        <f t="shared" si="23"/>
        <v>-0.28377751797560313</v>
      </c>
      <c r="S30" s="4">
        <f t="shared" si="23"/>
        <v>-0.23827140302532232</v>
      </c>
      <c r="T30" s="4">
        <f t="shared" si="23"/>
        <v>0.39853587704019555</v>
      </c>
      <c r="U30" s="4">
        <f t="shared" si="23"/>
        <v>0.19438470992124834</v>
      </c>
      <c r="V30" s="4">
        <f t="shared" si="23"/>
        <v>0.10645029730946649</v>
      </c>
      <c r="W30" s="4">
        <f t="shared" si="23"/>
        <v>-0.18868676477135124</v>
      </c>
      <c r="X30" s="4">
        <f t="shared" si="23"/>
        <v>5.1634636677112412E-2</v>
      </c>
      <c r="Y30" s="4">
        <f t="shared" si="23"/>
        <v>-4.7817503644006103E-2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134.11000000000001</v>
      </c>
      <c r="H32" s="3">
        <f>IFERROR(INDEX(D32:G32,COUNT(D32:G32)),"")</f>
        <v>134.11000000000001</v>
      </c>
      <c r="I32" s="3">
        <f t="shared" ref="I32:Z32" si="24">IFERROR(INDEX(I51:I500,MATCH($C$32,$C$51:$C$500,0)),"")</f>
        <v>132.78</v>
      </c>
      <c r="J32" s="3">
        <f t="shared" si="24"/>
        <v>123.12</v>
      </c>
      <c r="K32" s="3">
        <f t="shared" si="24"/>
        <v>113.91</v>
      </c>
      <c r="L32" s="3">
        <f t="shared" si="24"/>
        <v>110.97</v>
      </c>
      <c r="M32" s="3">
        <f t="shared" si="24"/>
        <v>117.41</v>
      </c>
      <c r="N32" s="3">
        <f t="shared" si="24"/>
        <v>116.51</v>
      </c>
      <c r="O32" s="3">
        <f t="shared" si="24"/>
        <v>121.04</v>
      </c>
      <c r="P32" s="3">
        <f t="shared" si="24"/>
        <v>119.81</v>
      </c>
      <c r="Q32" s="3">
        <f t="shared" si="24"/>
        <v>141.83000000000001</v>
      </c>
      <c r="R32" s="3">
        <f t="shared" si="24"/>
        <v>136.83000000000001</v>
      </c>
      <c r="S32" s="3">
        <f t="shared" si="24"/>
        <v>195.49</v>
      </c>
      <c r="T32" s="3">
        <f t="shared" si="24"/>
        <v>199.27</v>
      </c>
      <c r="U32" s="3">
        <f t="shared" si="24"/>
        <v>191.3</v>
      </c>
      <c r="V32" s="3">
        <f t="shared" si="24"/>
        <v>181.75</v>
      </c>
      <c r="W32" s="3">
        <f t="shared" si="24"/>
        <v>173.18</v>
      </c>
      <c r="X32" s="3">
        <f t="shared" si="24"/>
        <v>175.05</v>
      </c>
      <c r="Y32" s="3">
        <f t="shared" si="24"/>
        <v>165.39</v>
      </c>
      <c r="Z32" s="3">
        <f t="shared" si="24"/>
        <v>156.1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 t="shared" ref="I33:Z33" si="25">IFERROR(INDEX(I51:I500,MATCH($C$33,$C$51:$C$500,0)),"")</f>
        <v>1.37</v>
      </c>
      <c r="J33" s="3">
        <f t="shared" si="25"/>
        <v>0.65</v>
      </c>
      <c r="K33" s="3">
        <f t="shared" si="25"/>
        <v>0.84</v>
      </c>
      <c r="L33" s="3">
        <f t="shared" si="25"/>
        <v>1.19</v>
      </c>
      <c r="M33" s="3">
        <f t="shared" si="25"/>
        <v>1.68</v>
      </c>
      <c r="N33" s="3">
        <f t="shared" si="25"/>
        <v>0.43</v>
      </c>
      <c r="O33" s="3">
        <f t="shared" si="25"/>
        <v>0.41</v>
      </c>
      <c r="P33" s="3">
        <f t="shared" si="25"/>
        <v>0.42</v>
      </c>
      <c r="Q33" s="3">
        <f t="shared" si="25"/>
        <v>0.41</v>
      </c>
      <c r="R33" s="3">
        <f t="shared" si="25"/>
        <v>0.4</v>
      </c>
      <c r="S33" s="3">
        <f t="shared" si="25"/>
        <v>0.43</v>
      </c>
      <c r="T33" s="3">
        <f t="shared" si="25"/>
        <v>0.9</v>
      </c>
      <c r="U33" s="3">
        <f t="shared" si="25"/>
        <v>0.78</v>
      </c>
      <c r="V33" s="3">
        <f t="shared" si="25"/>
        <v>0.79</v>
      </c>
      <c r="W33" s="3">
        <f t="shared" si="25"/>
        <v>0.51</v>
      </c>
      <c r="X33" s="3">
        <f t="shared" si="25"/>
        <v>0.83</v>
      </c>
      <c r="Y33" s="3">
        <f t="shared" si="25"/>
        <v>0.53</v>
      </c>
      <c r="Z33" s="3">
        <f t="shared" si="25"/>
        <v>0.32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93.28</v>
      </c>
      <c r="H34" s="3">
        <f>IFERROR(INDEX(D34:G34,COUNT(D34:G34)),"")</f>
        <v>93.28</v>
      </c>
      <c r="I34" s="3">
        <f t="shared" ref="I34:Z34" si="26">IFERROR(INDEX(I51:I500,MATCH($C$34,$C$51:$C$500,0)),"")</f>
        <v>18.59</v>
      </c>
      <c r="J34" s="3">
        <f t="shared" si="26"/>
        <v>9.16</v>
      </c>
      <c r="K34" s="3">
        <f t="shared" si="26"/>
        <v>21.15</v>
      </c>
      <c r="L34" s="3">
        <f t="shared" si="26"/>
        <v>88.59</v>
      </c>
      <c r="M34" s="3">
        <f t="shared" si="26"/>
        <v>139.72</v>
      </c>
      <c r="N34" s="3">
        <f t="shared" si="26"/>
        <v>-18.52</v>
      </c>
      <c r="O34" s="3">
        <f t="shared" si="26"/>
        <v>227.27</v>
      </c>
      <c r="P34" s="3">
        <f t="shared" si="26"/>
        <v>-1.89</v>
      </c>
      <c r="Q34" s="3">
        <f t="shared" si="26"/>
        <v>20.71</v>
      </c>
      <c r="R34" s="3">
        <f t="shared" si="26"/>
        <v>-0.79</v>
      </c>
      <c r="S34" s="3">
        <f t="shared" si="26"/>
        <v>101.19</v>
      </c>
      <c r="T34" s="3">
        <f t="shared" si="26"/>
        <v>16.239999999999998</v>
      </c>
      <c r="U34" s="3">
        <f t="shared" si="26"/>
        <v>12.57</v>
      </c>
      <c r="V34" s="3">
        <f t="shared" si="26"/>
        <v>16.8</v>
      </c>
      <c r="W34" s="3">
        <f t="shared" si="26"/>
        <v>61.81</v>
      </c>
      <c r="X34" s="3">
        <f t="shared" si="26"/>
        <v>11.47</v>
      </c>
      <c r="Y34" s="3">
        <f t="shared" si="26"/>
        <v>7.22</v>
      </c>
      <c r="Z34" s="3">
        <f t="shared" si="26"/>
        <v>4.55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3.01</v>
      </c>
      <c r="H35" s="3">
        <f>IFERROR(INDEX(D35:G35,COUNT(D35:G35)),"")</f>
        <v>3.01</v>
      </c>
      <c r="I35" s="3">
        <f t="shared" ref="I35:Z35" si="27">IFERROR(INDEX(I51:I500,MATCH($C$35,$C$51:$C$500,0)),"")</f>
        <v>1.17</v>
      </c>
      <c r="J35" s="3">
        <f t="shared" si="27"/>
        <v>0.69</v>
      </c>
      <c r="K35" s="3">
        <f t="shared" si="27"/>
        <v>1.1499999999999999</v>
      </c>
      <c r="L35" s="3">
        <f t="shared" si="27"/>
        <v>1.96</v>
      </c>
      <c r="M35" s="3">
        <f t="shared" si="27"/>
        <v>2.98</v>
      </c>
      <c r="N35" s="3">
        <f t="shared" si="27"/>
        <v>0.57999999999999996</v>
      </c>
      <c r="O35" s="3">
        <f t="shared" si="27"/>
        <v>0.3</v>
      </c>
      <c r="P35" s="3">
        <f t="shared" si="27"/>
        <v>0.27</v>
      </c>
      <c r="Q35" s="3">
        <f t="shared" si="27"/>
        <v>0.27</v>
      </c>
      <c r="R35" s="3">
        <f t="shared" si="27"/>
        <v>0.27</v>
      </c>
      <c r="S35" s="3">
        <f t="shared" si="27"/>
        <v>0.3</v>
      </c>
      <c r="T35" s="3">
        <f t="shared" si="27"/>
        <v>0.49</v>
      </c>
      <c r="U35" s="3">
        <f t="shared" si="27"/>
        <v>0.56999999999999995</v>
      </c>
      <c r="V35" s="3">
        <f t="shared" si="27"/>
        <v>0.66</v>
      </c>
      <c r="W35" s="3">
        <f t="shared" si="27"/>
        <v>0.45</v>
      </c>
      <c r="X35" s="3">
        <f t="shared" si="27"/>
        <v>0.6</v>
      </c>
      <c r="Y35" s="3">
        <f t="shared" si="27"/>
        <v>0.37</v>
      </c>
      <c r="Z35" s="3">
        <f t="shared" si="27"/>
        <v>0.2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230463891514</v>
      </c>
      <c r="E51" s="5">
        <v>233508065091</v>
      </c>
      <c r="F51" s="5">
        <v>205734622433</v>
      </c>
      <c r="G51" s="5">
        <v>261451266951</v>
      </c>
      <c r="I51" s="5">
        <v>861071001332</v>
      </c>
      <c r="J51" s="5">
        <v>644556733549</v>
      </c>
      <c r="K51" s="5">
        <v>462778375826</v>
      </c>
      <c r="L51" s="5">
        <v>373043766945</v>
      </c>
      <c r="M51" s="5">
        <v>366451807136</v>
      </c>
      <c r="N51" s="5">
        <v>478933385858</v>
      </c>
      <c r="O51" s="5">
        <v>921705861660</v>
      </c>
      <c r="P51" s="5">
        <v>1023990543809</v>
      </c>
      <c r="Q51" s="5">
        <v>1206234001209</v>
      </c>
      <c r="R51" s="5">
        <v>1108563728519</v>
      </c>
      <c r="S51" s="5">
        <v>1547792419732</v>
      </c>
      <c r="T51" s="5">
        <v>2031947370598</v>
      </c>
      <c r="U51" s="5">
        <v>1452910435804</v>
      </c>
      <c r="V51" s="5">
        <v>1216450967377</v>
      </c>
      <c r="W51" s="5">
        <v>1099417633431</v>
      </c>
      <c r="X51" s="5">
        <v>1355108712261</v>
      </c>
      <c r="Y51" s="5">
        <v>1288573678538</v>
      </c>
      <c r="Z51" s="5">
        <v>1353284358271</v>
      </c>
    </row>
    <row r="52" spans="2:26" ht="15.5" x14ac:dyDescent="0.35">
      <c r="C52" t="s">
        <v>85</v>
      </c>
      <c r="D52" s="5">
        <v>-200874677759</v>
      </c>
      <c r="E52" s="5">
        <v>-192160873326</v>
      </c>
      <c r="F52" s="5">
        <v>-173942799542</v>
      </c>
      <c r="G52" s="5">
        <v>-225581623447</v>
      </c>
      <c r="I52" s="5">
        <v>-728736370028</v>
      </c>
      <c r="J52" s="5">
        <v>-556773122761</v>
      </c>
      <c r="K52" s="5">
        <v>-380427872353</v>
      </c>
      <c r="L52" s="5">
        <v>-315991477248</v>
      </c>
      <c r="M52" s="5">
        <v>-315544256398</v>
      </c>
      <c r="N52" s="5">
        <v>-431653375126</v>
      </c>
      <c r="O52" s="5">
        <v>-816159278973</v>
      </c>
      <c r="P52" s="5">
        <v>-948377035345</v>
      </c>
      <c r="Q52" s="5">
        <v>-1038745626550</v>
      </c>
      <c r="R52" s="5">
        <v>-1023830496340</v>
      </c>
      <c r="S52" s="5">
        <v>-1378965173721</v>
      </c>
      <c r="T52" s="5">
        <v>-1787966774300</v>
      </c>
      <c r="U52" s="5">
        <v>-1267305679619</v>
      </c>
      <c r="V52" s="5">
        <v>-1074005292448</v>
      </c>
      <c r="W52" s="5">
        <v>-976566728692</v>
      </c>
      <c r="X52" s="5">
        <v>-1180018093795</v>
      </c>
      <c r="Y52" s="5">
        <v>-1122814181613</v>
      </c>
      <c r="Z52" s="5">
        <v>-1197140164172</v>
      </c>
    </row>
    <row r="53" spans="2:26" ht="15.5" x14ac:dyDescent="0.35">
      <c r="C53" t="s">
        <v>86</v>
      </c>
      <c r="D53" s="5">
        <v>29589213755</v>
      </c>
      <c r="E53" s="5">
        <v>41347191765</v>
      </c>
      <c r="F53" s="5">
        <v>31791822891</v>
      </c>
      <c r="G53" s="5">
        <v>35869643504</v>
      </c>
      <c r="I53" s="5">
        <v>132334631304</v>
      </c>
      <c r="J53" s="5">
        <v>87783610788</v>
      </c>
      <c r="K53" s="5">
        <v>82350503473</v>
      </c>
      <c r="L53" s="5">
        <v>57052289697</v>
      </c>
      <c r="M53" s="5">
        <v>50907550738</v>
      </c>
      <c r="N53" s="5">
        <v>47280010732</v>
      </c>
      <c r="O53" s="5">
        <v>105546582687</v>
      </c>
      <c r="P53" s="5">
        <v>75613508464</v>
      </c>
      <c r="Q53" s="5">
        <v>167488374659</v>
      </c>
      <c r="R53" s="5">
        <v>84733232179</v>
      </c>
      <c r="S53" s="5">
        <v>168827246011</v>
      </c>
      <c r="T53" s="5">
        <v>243980596298</v>
      </c>
      <c r="U53" s="5">
        <v>185604756185</v>
      </c>
      <c r="V53" s="5">
        <v>142445674929</v>
      </c>
      <c r="W53" s="5">
        <v>122850904739</v>
      </c>
      <c r="X53" s="5">
        <v>175090618466</v>
      </c>
      <c r="Y53" s="5">
        <v>165759496925</v>
      </c>
      <c r="Z53" s="5">
        <v>156144194099</v>
      </c>
    </row>
    <row r="54" spans="2:26" ht="15.5" x14ac:dyDescent="0.35">
      <c r="C54" t="s">
        <v>1706</v>
      </c>
      <c r="D54" s="5">
        <v>2008975824</v>
      </c>
      <c r="E54" s="5">
        <v>1000000000</v>
      </c>
      <c r="F54" s="5">
        <v>473880646</v>
      </c>
      <c r="I54" s="5">
        <v>8322701508</v>
      </c>
      <c r="J54" s="5">
        <v>34980695758</v>
      </c>
      <c r="K54" s="5">
        <v>663467293</v>
      </c>
      <c r="L54" s="5">
        <v>21940429361</v>
      </c>
      <c r="M54" s="5">
        <v>11662203573</v>
      </c>
      <c r="N54" s="5">
        <v>33775218804</v>
      </c>
      <c r="O54" s="5">
        <v>20043589880</v>
      </c>
      <c r="P54" s="5">
        <v>25605201310</v>
      </c>
      <c r="Q54" s="5">
        <v>43636769456</v>
      </c>
      <c r="R54" s="5">
        <v>56236610429</v>
      </c>
      <c r="S54" s="5">
        <v>17594438395</v>
      </c>
      <c r="T54" s="5">
        <v>18477060401</v>
      </c>
      <c r="U54" s="5">
        <v>626052094</v>
      </c>
      <c r="V54" s="5">
        <v>21542974877</v>
      </c>
      <c r="W54" s="5">
        <v>9499671096</v>
      </c>
      <c r="X54" s="5">
        <v>15950447818</v>
      </c>
      <c r="Y54" s="5">
        <v>11846923669</v>
      </c>
      <c r="Z54" s="5">
        <v>6702940866</v>
      </c>
    </row>
    <row r="55" spans="2:26" ht="15.5" x14ac:dyDescent="0.35">
      <c r="C55" t="s">
        <v>1707</v>
      </c>
      <c r="D55" s="5">
        <v>31598189579</v>
      </c>
      <c r="E55" s="5">
        <v>42347191765</v>
      </c>
      <c r="F55" s="5">
        <v>32265703537</v>
      </c>
      <c r="G55" s="5">
        <v>35869643504</v>
      </c>
      <c r="I55" s="5">
        <v>140657332812</v>
      </c>
      <c r="J55" s="5">
        <v>122764306546</v>
      </c>
      <c r="K55" s="5">
        <v>83013970766</v>
      </c>
      <c r="L55" s="5">
        <v>78992719058</v>
      </c>
      <c r="M55" s="5">
        <v>62569754311</v>
      </c>
      <c r="N55" s="5">
        <v>81055229536</v>
      </c>
      <c r="O55" s="5">
        <v>125590172567</v>
      </c>
      <c r="P55" s="5">
        <v>101218709774</v>
      </c>
      <c r="Q55" s="5">
        <v>211125144115</v>
      </c>
      <c r="R55" s="5">
        <v>140969842608</v>
      </c>
      <c r="S55" s="5">
        <v>186421684406</v>
      </c>
      <c r="T55" s="5">
        <v>262457656699</v>
      </c>
      <c r="U55" s="5">
        <v>186230808279</v>
      </c>
      <c r="V55" s="5">
        <v>163988649806</v>
      </c>
      <c r="W55" s="5">
        <v>132350575835</v>
      </c>
      <c r="X55" s="5">
        <v>191041066284</v>
      </c>
      <c r="Y55" s="5">
        <v>177606420594</v>
      </c>
      <c r="Z55" s="5">
        <v>162847134965</v>
      </c>
    </row>
    <row r="56" spans="2:26" ht="15.5" x14ac:dyDescent="0.35">
      <c r="C56" t="s">
        <v>87</v>
      </c>
      <c r="D56" s="5">
        <v>-19812116525</v>
      </c>
      <c r="E56" s="5">
        <v>-21484366277</v>
      </c>
      <c r="F56" s="5">
        <v>-23606220524</v>
      </c>
      <c r="G56" s="5">
        <v>-25438835002</v>
      </c>
      <c r="I56" s="5">
        <v>-93824552694</v>
      </c>
      <c r="J56" s="5">
        <v>-82426954844</v>
      </c>
      <c r="K56" s="5">
        <v>-69015900744</v>
      </c>
      <c r="L56" s="5">
        <v>-88608092099</v>
      </c>
      <c r="M56" s="5">
        <v>-76011718641</v>
      </c>
      <c r="N56" s="5">
        <v>-118169786618</v>
      </c>
      <c r="O56" s="5">
        <v>-146908817103</v>
      </c>
      <c r="P56" s="5">
        <v>-164202408642</v>
      </c>
      <c r="Q56" s="5">
        <v>-214147076554</v>
      </c>
      <c r="R56" s="5">
        <v>-156937469118</v>
      </c>
      <c r="S56" s="5">
        <v>-116026380574</v>
      </c>
      <c r="T56" s="5">
        <v>-116679404335</v>
      </c>
      <c r="U56" s="5">
        <v>-105654784127</v>
      </c>
      <c r="V56" s="5">
        <v>-88894590253</v>
      </c>
      <c r="W56" s="5">
        <v>-71475330279</v>
      </c>
      <c r="X56" s="5">
        <v>-56619809373</v>
      </c>
      <c r="Y56" s="5">
        <v>-50946833090</v>
      </c>
      <c r="Z56" s="5">
        <v>-43786387494</v>
      </c>
    </row>
    <row r="57" spans="2:26" ht="15.5" x14ac:dyDescent="0.35">
      <c r="C57" t="s">
        <v>88</v>
      </c>
      <c r="D57" s="5">
        <v>-17072717788</v>
      </c>
      <c r="E57" s="5">
        <v>-17058784001</v>
      </c>
      <c r="F57" s="5">
        <v>-19647842853</v>
      </c>
      <c r="G57" s="5">
        <v>-22228189301</v>
      </c>
      <c r="I57" s="5">
        <v>-77979955304</v>
      </c>
      <c r="J57" s="5">
        <v>-65357747400</v>
      </c>
      <c r="K57" s="5">
        <v>-56696496284</v>
      </c>
      <c r="L57" s="5">
        <v>-78666105945</v>
      </c>
      <c r="M57" s="5">
        <v>-65166132189</v>
      </c>
      <c r="N57" s="5">
        <v>-103462665042</v>
      </c>
      <c r="O57" s="5">
        <v>-119868677855</v>
      </c>
      <c r="P57" s="5">
        <v>-134096744160</v>
      </c>
      <c r="Q57" s="5">
        <v>-178005702601</v>
      </c>
    </row>
    <row r="58" spans="2:26" ht="15.5" x14ac:dyDescent="0.35">
      <c r="C58" t="s">
        <v>402</v>
      </c>
      <c r="R58" s="5">
        <v>-22880857884</v>
      </c>
      <c r="S58" s="5">
        <v>-46433772592</v>
      </c>
    </row>
    <row r="59" spans="2:26" ht="15.5" x14ac:dyDescent="0.35">
      <c r="C59" t="s">
        <v>90</v>
      </c>
      <c r="D59" s="5">
        <v>11786073054</v>
      </c>
      <c r="E59" s="5">
        <v>20862825488</v>
      </c>
      <c r="F59" s="5">
        <v>8659483013</v>
      </c>
      <c r="G59" s="5">
        <v>10430808502</v>
      </c>
      <c r="I59" s="5">
        <v>46832780118</v>
      </c>
      <c r="J59" s="5">
        <v>40337351702</v>
      </c>
      <c r="K59" s="5">
        <v>13998070022</v>
      </c>
      <c r="L59" s="5">
        <v>-9615373041</v>
      </c>
      <c r="M59" s="5">
        <v>-13441964330</v>
      </c>
      <c r="N59" s="5">
        <v>-37114557082</v>
      </c>
      <c r="O59" s="5">
        <v>-21318644536</v>
      </c>
      <c r="P59" s="5">
        <v>-62983698868</v>
      </c>
      <c r="Q59" s="5">
        <v>-3021932439</v>
      </c>
      <c r="R59" s="5">
        <v>-15967626510</v>
      </c>
      <c r="S59" s="5">
        <v>70395303832</v>
      </c>
      <c r="T59" s="5">
        <v>145778252364</v>
      </c>
      <c r="U59" s="5">
        <v>80576024152</v>
      </c>
      <c r="V59" s="5">
        <v>75094059553</v>
      </c>
      <c r="W59" s="5">
        <v>60875245556</v>
      </c>
      <c r="X59" s="5">
        <v>134421256911</v>
      </c>
      <c r="Y59" s="5">
        <v>126659587504</v>
      </c>
      <c r="Z59" s="5">
        <v>119060747471</v>
      </c>
    </row>
    <row r="60" spans="2:26" ht="15.5" x14ac:dyDescent="0.35">
      <c r="C60" t="s">
        <v>91</v>
      </c>
      <c r="D60" s="5">
        <v>-3497198055</v>
      </c>
      <c r="E60" s="5">
        <v>484249902</v>
      </c>
      <c r="F60" s="5">
        <v>-2914964343</v>
      </c>
      <c r="G60" s="5">
        <v>11178628520</v>
      </c>
      <c r="I60" s="5">
        <v>10819626115</v>
      </c>
      <c r="J60" s="5">
        <v>9595890677</v>
      </c>
      <c r="K60" s="5">
        <v>11750215036</v>
      </c>
      <c r="L60" s="5">
        <v>19384648708</v>
      </c>
      <c r="M60" s="5">
        <v>23814973081</v>
      </c>
      <c r="N60" s="5">
        <v>23436404138</v>
      </c>
      <c r="O60" s="5">
        <v>25839885130</v>
      </c>
      <c r="P60" s="5">
        <v>-80237064250</v>
      </c>
      <c r="Q60" s="5">
        <v>29269446312</v>
      </c>
      <c r="R60" s="5">
        <v>-335659818378</v>
      </c>
      <c r="S60" s="5">
        <v>-15981260978</v>
      </c>
      <c r="T60" s="5">
        <v>-23753074764</v>
      </c>
      <c r="U60" s="5">
        <v>29767249636</v>
      </c>
      <c r="V60" s="5">
        <v>9048549037</v>
      </c>
      <c r="W60" s="5">
        <v>-19355240058</v>
      </c>
      <c r="X60" s="5">
        <v>-23225836167</v>
      </c>
      <c r="Y60" s="5">
        <v>-22316772811</v>
      </c>
      <c r="Z60" s="5">
        <v>-21311851674</v>
      </c>
    </row>
    <row r="61" spans="2:26" ht="15.5" x14ac:dyDescent="0.35">
      <c r="C61" t="s">
        <v>93</v>
      </c>
      <c r="D61" s="5">
        <v>2390277070</v>
      </c>
      <c r="E61" s="5">
        <v>2968823059</v>
      </c>
      <c r="F61" s="5">
        <v>1811029945</v>
      </c>
      <c r="G61" s="5">
        <v>748819035</v>
      </c>
      <c r="I61" s="5">
        <v>7485720108</v>
      </c>
      <c r="J61" s="5">
        <v>17144940140</v>
      </c>
      <c r="K61" s="5">
        <v>5055502308</v>
      </c>
      <c r="L61" s="5">
        <v>6663384302</v>
      </c>
      <c r="M61" s="5">
        <v>9497367381</v>
      </c>
      <c r="N61" s="5">
        <v>32462161930</v>
      </c>
      <c r="O61" s="5">
        <v>33699020238</v>
      </c>
      <c r="P61" s="5">
        <v>31714879015</v>
      </c>
      <c r="Q61" s="5">
        <v>20621201658</v>
      </c>
      <c r="R61" s="5">
        <v>9978881583</v>
      </c>
      <c r="S61" s="5">
        <v>-2866143496</v>
      </c>
      <c r="T61" s="5">
        <v>1449053636</v>
      </c>
      <c r="U61" s="5">
        <v>13939884822</v>
      </c>
      <c r="V61" s="5">
        <v>19376818491</v>
      </c>
      <c r="W61" s="5">
        <v>-3242689507</v>
      </c>
      <c r="X61" s="5">
        <v>726691564</v>
      </c>
      <c r="Y61" s="5">
        <v>905557524</v>
      </c>
      <c r="Z61" s="5">
        <v>671082384</v>
      </c>
    </row>
    <row r="62" spans="2:26" ht="15.5" x14ac:dyDescent="0.35">
      <c r="C62" t="s">
        <v>92</v>
      </c>
      <c r="D62" s="5">
        <v>226461854</v>
      </c>
      <c r="E62" s="5">
        <v>167512772</v>
      </c>
      <c r="F62" s="5">
        <v>201911377</v>
      </c>
      <c r="G62" s="5">
        <v>309450412</v>
      </c>
      <c r="I62" s="5">
        <v>1025121587</v>
      </c>
      <c r="J62" s="5">
        <v>681984707</v>
      </c>
      <c r="K62" s="5">
        <v>633051947</v>
      </c>
      <c r="L62" s="5">
        <v>933252287</v>
      </c>
      <c r="M62" s="5">
        <v>1491969093</v>
      </c>
      <c r="N62" s="5">
        <v>3100948463</v>
      </c>
      <c r="O62" s="5">
        <v>3139930085</v>
      </c>
      <c r="P62" s="5">
        <v>2244722727</v>
      </c>
      <c r="Q62" s="5">
        <v>3678555805</v>
      </c>
      <c r="R62" s="5">
        <v>4557043282</v>
      </c>
      <c r="S62" s="5">
        <v>6634571366</v>
      </c>
      <c r="T62" s="5">
        <v>5377632321</v>
      </c>
      <c r="U62" s="5">
        <v>4922669793</v>
      </c>
      <c r="V62" s="5">
        <v>3417024986</v>
      </c>
      <c r="W62" s="5">
        <v>9638222157</v>
      </c>
      <c r="X62" s="5">
        <v>5238531353</v>
      </c>
      <c r="Y62" s="5">
        <v>5515736367</v>
      </c>
      <c r="Z62" s="5">
        <v>8839168661</v>
      </c>
    </row>
    <row r="63" spans="2:26" ht="15.5" x14ac:dyDescent="0.35">
      <c r="C63" t="s">
        <v>403</v>
      </c>
      <c r="E63" s="5">
        <v>259505930</v>
      </c>
      <c r="I63" s="5">
        <v>259505930</v>
      </c>
      <c r="J63" s="5">
        <v>4965568651</v>
      </c>
      <c r="K63" s="5">
        <v>2407567567</v>
      </c>
      <c r="L63" s="5">
        <v>590909091</v>
      </c>
      <c r="M63" s="5">
        <v>-904558800</v>
      </c>
      <c r="N63" s="5">
        <v>-20721287</v>
      </c>
      <c r="O63" s="5">
        <v>9513676145</v>
      </c>
      <c r="P63" s="5">
        <v>4295245104</v>
      </c>
      <c r="Q63" s="5">
        <v>9554182461</v>
      </c>
      <c r="R63" s="5">
        <v>3990833713</v>
      </c>
      <c r="S63" s="5">
        <v>938424832</v>
      </c>
      <c r="T63" s="5">
        <v>3549685500</v>
      </c>
      <c r="U63" s="5">
        <v>10576182</v>
      </c>
      <c r="V63" s="5">
        <v>829127131</v>
      </c>
      <c r="W63" s="5">
        <v>2257442077</v>
      </c>
      <c r="X63" s="5">
        <v>717500003</v>
      </c>
      <c r="Y63" s="5">
        <v>10909092</v>
      </c>
      <c r="Z63" s="5">
        <v>900416668</v>
      </c>
    </row>
    <row r="64" spans="2:26" ht="15.5" x14ac:dyDescent="0.35">
      <c r="C64" t="s">
        <v>26</v>
      </c>
      <c r="D64" s="5">
        <v>-5464055163</v>
      </c>
      <c r="E64" s="5">
        <v>-5190477942</v>
      </c>
      <c r="F64" s="5">
        <v>-5086101592</v>
      </c>
      <c r="G64" s="5">
        <v>-4042367795</v>
      </c>
      <c r="I64" s="5">
        <v>-17923514088</v>
      </c>
      <c r="J64" s="5">
        <v>-3035270050</v>
      </c>
      <c r="K64" s="5">
        <v>-3588121872</v>
      </c>
      <c r="L64" s="5">
        <v>-3483884168</v>
      </c>
      <c r="M64" s="5">
        <v>-4509765456</v>
      </c>
      <c r="N64" s="5">
        <v>-10296814268</v>
      </c>
      <c r="O64" s="5">
        <v>-29182972907</v>
      </c>
      <c r="P64" s="5">
        <v>-25355787807</v>
      </c>
      <c r="Q64" s="5">
        <v>-13986466457</v>
      </c>
      <c r="R64" s="5">
        <v>-18151481579</v>
      </c>
      <c r="S64" s="5">
        <v>-26939730715</v>
      </c>
      <c r="T64" s="5">
        <v>-26278943700</v>
      </c>
      <c r="U64" s="5">
        <v>-20331054258</v>
      </c>
      <c r="V64" s="5">
        <v>-13512239331</v>
      </c>
      <c r="W64" s="5">
        <v>-16857280050</v>
      </c>
      <c r="X64" s="5">
        <v>-31232440608</v>
      </c>
      <c r="Y64" s="5">
        <v>-30191107596</v>
      </c>
      <c r="Z64" s="5">
        <v>-22013865988</v>
      </c>
    </row>
    <row r="65" spans="3:26" ht="15.5" x14ac:dyDescent="0.35">
      <c r="C65" t="s">
        <v>94</v>
      </c>
      <c r="Q65" s="5">
        <v>426517449</v>
      </c>
      <c r="R65" s="5">
        <v>-1605986251</v>
      </c>
      <c r="S65" s="5">
        <v>1981391281</v>
      </c>
      <c r="T65" s="5">
        <v>-3697043447</v>
      </c>
      <c r="U65" s="5">
        <v>20883507272</v>
      </c>
      <c r="V65" s="5">
        <v>1426194432</v>
      </c>
      <c r="W65" s="5">
        <v>5304030241</v>
      </c>
      <c r="X65" s="5">
        <v>886879377</v>
      </c>
      <c r="Y65" s="5">
        <v>-5624648950</v>
      </c>
      <c r="Z65" s="5">
        <v>2185581275</v>
      </c>
    </row>
    <row r="66" spans="3:26" ht="15.5" x14ac:dyDescent="0.35">
      <c r="C66" t="s">
        <v>97</v>
      </c>
      <c r="E66" s="5">
        <v>28036752</v>
      </c>
      <c r="I66" s="5">
        <v>28036752</v>
      </c>
      <c r="J66" s="5">
        <v>19301659</v>
      </c>
      <c r="K66" s="5">
        <v>-5884489</v>
      </c>
      <c r="L66" s="5">
        <v>-18657662</v>
      </c>
      <c r="M66" s="5">
        <v>2220318</v>
      </c>
      <c r="N66" s="5">
        <v>-1958699</v>
      </c>
      <c r="O66" s="5">
        <v>-2341877</v>
      </c>
      <c r="P66" s="5">
        <v>-865380</v>
      </c>
      <c r="Q66" s="5">
        <v>-25293119</v>
      </c>
    </row>
    <row r="67" spans="3:26" ht="15.5" x14ac:dyDescent="0.35">
      <c r="C67" t="s">
        <v>98</v>
      </c>
      <c r="D67" s="5">
        <v>-3497198055</v>
      </c>
      <c r="E67" s="5">
        <v>484249902</v>
      </c>
      <c r="F67" s="5">
        <v>-2914964343</v>
      </c>
      <c r="G67" s="5">
        <v>11178628520</v>
      </c>
      <c r="I67" s="5">
        <v>10819626115</v>
      </c>
      <c r="J67" s="5">
        <v>9595890677</v>
      </c>
      <c r="K67" s="5">
        <v>11750215036</v>
      </c>
      <c r="L67" s="5">
        <v>19384648708</v>
      </c>
      <c r="M67" s="5">
        <v>23814973081</v>
      </c>
      <c r="N67" s="5">
        <v>23436404138</v>
      </c>
      <c r="O67" s="5">
        <v>25839885130</v>
      </c>
      <c r="P67" s="5">
        <v>-80237064250</v>
      </c>
      <c r="Q67" s="5">
        <v>29269446312</v>
      </c>
      <c r="R67" s="5">
        <v>-335659818378</v>
      </c>
      <c r="S67" s="5">
        <v>-15981260978</v>
      </c>
      <c r="T67" s="5">
        <v>-23753074764</v>
      </c>
      <c r="U67" s="5">
        <v>29767249636</v>
      </c>
      <c r="V67" s="5">
        <v>9048549037</v>
      </c>
      <c r="W67" s="5">
        <v>-19355240058</v>
      </c>
      <c r="X67" s="5">
        <v>-23225836167</v>
      </c>
      <c r="Y67" s="5">
        <v>-22316772811</v>
      </c>
      <c r="Z67" s="5">
        <v>-21311851674</v>
      </c>
    </row>
    <row r="68" spans="3:26" ht="15.5" x14ac:dyDescent="0.35">
      <c r="C68" t="s">
        <v>28</v>
      </c>
      <c r="D68" s="5">
        <v>8288874999</v>
      </c>
      <c r="E68" s="5">
        <v>21347075390</v>
      </c>
      <c r="F68" s="5">
        <v>5744518670</v>
      </c>
      <c r="G68" s="5">
        <v>21609437022</v>
      </c>
      <c r="I68" s="5">
        <v>57652406233</v>
      </c>
      <c r="J68" s="5">
        <v>49933242379</v>
      </c>
      <c r="K68" s="5">
        <v>25748285058</v>
      </c>
      <c r="L68" s="5">
        <v>9769275667</v>
      </c>
      <c r="M68" s="5">
        <v>10373008751</v>
      </c>
      <c r="N68" s="5">
        <v>-13678152944</v>
      </c>
      <c r="O68" s="5">
        <v>4521240594</v>
      </c>
      <c r="P68" s="5">
        <v>-143220763118</v>
      </c>
      <c r="Q68" s="5">
        <v>26247513873</v>
      </c>
      <c r="R68" s="5">
        <v>-351627444888</v>
      </c>
      <c r="S68" s="5">
        <v>54414042854</v>
      </c>
      <c r="T68" s="5">
        <v>122025177600</v>
      </c>
      <c r="U68" s="5">
        <v>110343273788</v>
      </c>
      <c r="V68" s="5">
        <v>84142608590</v>
      </c>
      <c r="W68" s="5">
        <v>41520005498</v>
      </c>
      <c r="X68" s="5">
        <v>111195420744</v>
      </c>
      <c r="Y68" s="5">
        <v>104342814693</v>
      </c>
      <c r="Z68" s="5">
        <v>97748895797</v>
      </c>
    </row>
    <row r="69" spans="3:26" ht="15.5" x14ac:dyDescent="0.35">
      <c r="C69" t="s">
        <v>27</v>
      </c>
      <c r="D69" s="5">
        <v>-890495760</v>
      </c>
      <c r="E69" s="5">
        <v>591223352</v>
      </c>
      <c r="F69" s="5">
        <v>3972887820</v>
      </c>
      <c r="G69" s="5">
        <v>-7274169760</v>
      </c>
      <c r="I69" s="5">
        <v>-3377503828</v>
      </c>
      <c r="J69" s="5">
        <v>-1524847500</v>
      </c>
      <c r="K69" s="5">
        <v>-600376260</v>
      </c>
      <c r="L69" s="5">
        <v>-1531814460</v>
      </c>
      <c r="M69" s="5">
        <v>-2533268980</v>
      </c>
      <c r="N69" s="5">
        <v>-1289896300</v>
      </c>
      <c r="O69" s="5">
        <v>-3297572500</v>
      </c>
      <c r="P69" s="5">
        <v>-3088132750</v>
      </c>
      <c r="Q69" s="5">
        <v>-10779880414</v>
      </c>
      <c r="R69" s="5">
        <v>-35216670055</v>
      </c>
      <c r="S69" s="5">
        <v>-49733558820</v>
      </c>
      <c r="T69" s="5">
        <v>-60957275845</v>
      </c>
      <c r="U69" s="5">
        <v>-44237438771</v>
      </c>
      <c r="V69" s="5">
        <v>-36674371293</v>
      </c>
      <c r="W69" s="5">
        <v>-33526192788</v>
      </c>
      <c r="X69" s="5">
        <v>-40653261368</v>
      </c>
      <c r="Y69" s="5">
        <v>-37599178252</v>
      </c>
      <c r="Z69" s="5">
        <v>-36913106056</v>
      </c>
    </row>
    <row r="70" spans="3:26" ht="15.5" x14ac:dyDescent="0.35">
      <c r="C70" t="s">
        <v>405</v>
      </c>
      <c r="F70" s="5">
        <v>7941615000</v>
      </c>
      <c r="G70" s="5">
        <v>-7941615000</v>
      </c>
      <c r="R70" s="5">
        <v>-12335812171</v>
      </c>
      <c r="S70" s="5">
        <v>-3299786228</v>
      </c>
    </row>
    <row r="71" spans="3:26" ht="15.5" x14ac:dyDescent="0.35">
      <c r="C71" t="s">
        <v>1206</v>
      </c>
      <c r="F71" s="5">
        <v>7941615000</v>
      </c>
      <c r="G71" s="5">
        <v>-7941615000</v>
      </c>
      <c r="R71" s="5">
        <v>-12335812171</v>
      </c>
      <c r="S71" s="5">
        <v>-3299786228</v>
      </c>
      <c r="T71" s="5">
        <v>-60957275845</v>
      </c>
      <c r="U71" s="5">
        <v>-44238342949</v>
      </c>
      <c r="V71" s="5">
        <v>-36674249772</v>
      </c>
      <c r="W71" s="5">
        <v>-33526192788</v>
      </c>
      <c r="X71" s="5">
        <v>-40653261368</v>
      </c>
      <c r="Y71" s="5">
        <v>-37599178252</v>
      </c>
      <c r="Z71" s="5">
        <v>-34554613942</v>
      </c>
    </row>
    <row r="72" spans="3:26" ht="15.5" x14ac:dyDescent="0.35">
      <c r="C72" t="s">
        <v>406</v>
      </c>
      <c r="U72" s="5">
        <v>904178</v>
      </c>
      <c r="V72" s="5">
        <v>-121521</v>
      </c>
      <c r="Z72" s="5">
        <v>-2358492114</v>
      </c>
    </row>
    <row r="73" spans="3:26" ht="15.5" x14ac:dyDescent="0.35">
      <c r="C73" t="s">
        <v>407</v>
      </c>
      <c r="D73" s="5">
        <v>-890495760</v>
      </c>
      <c r="E73" s="5">
        <v>591223352</v>
      </c>
      <c r="F73" s="5">
        <v>3972887820</v>
      </c>
      <c r="G73" s="5">
        <v>-7274169760</v>
      </c>
      <c r="I73" s="5">
        <v>-3377503828</v>
      </c>
      <c r="J73" s="5">
        <v>-1524847500</v>
      </c>
      <c r="K73" s="5">
        <v>-600376260</v>
      </c>
      <c r="L73" s="5">
        <v>-1531814460</v>
      </c>
      <c r="M73" s="5">
        <v>-2533268980</v>
      </c>
      <c r="N73" s="5">
        <v>-1289896300</v>
      </c>
      <c r="O73" s="5">
        <v>-3297572500</v>
      </c>
      <c r="P73" s="5">
        <v>-3088132750</v>
      </c>
      <c r="Q73" s="5">
        <v>-10779880414</v>
      </c>
      <c r="R73" s="5">
        <v>-35216670055</v>
      </c>
      <c r="S73" s="5">
        <v>-49733558820</v>
      </c>
      <c r="T73" s="5">
        <v>-60957275845</v>
      </c>
      <c r="U73" s="5">
        <v>-44237438771</v>
      </c>
      <c r="V73" s="5">
        <v>-36674371293</v>
      </c>
      <c r="W73" s="5">
        <v>-33526192788</v>
      </c>
      <c r="X73" s="5">
        <v>-40653261368</v>
      </c>
      <c r="Y73" s="5">
        <v>-37599178252</v>
      </c>
      <c r="Z73" s="5">
        <v>-36913106056</v>
      </c>
    </row>
    <row r="74" spans="3:26" ht="15.5" x14ac:dyDescent="0.35">
      <c r="C74" t="s">
        <v>102</v>
      </c>
      <c r="D74" s="5">
        <v>7398379239</v>
      </c>
      <c r="E74" s="5">
        <v>21938298742</v>
      </c>
      <c r="F74" s="5">
        <v>9717406490</v>
      </c>
      <c r="G74" s="5">
        <v>14335267262</v>
      </c>
      <c r="I74" s="5">
        <v>54274902405</v>
      </c>
      <c r="J74" s="5">
        <v>48408394879</v>
      </c>
      <c r="K74" s="5">
        <v>25147908798</v>
      </c>
      <c r="L74" s="5">
        <v>8237461207</v>
      </c>
      <c r="M74" s="5">
        <v>7839739771</v>
      </c>
      <c r="N74" s="5">
        <v>-14968049244</v>
      </c>
      <c r="O74" s="5">
        <v>1223668094</v>
      </c>
      <c r="P74" s="5">
        <v>-146308895868</v>
      </c>
      <c r="Q74" s="5">
        <v>15467633459</v>
      </c>
      <c r="R74" s="5">
        <v>-386844114943</v>
      </c>
      <c r="S74" s="5">
        <v>4680484034</v>
      </c>
      <c r="T74" s="5">
        <v>61067901755</v>
      </c>
      <c r="U74" s="5">
        <v>66105835017</v>
      </c>
      <c r="V74" s="5">
        <v>47468237297</v>
      </c>
      <c r="W74" s="5">
        <v>7993812710</v>
      </c>
      <c r="X74" s="5">
        <v>70542159376</v>
      </c>
      <c r="Y74" s="5">
        <v>66743636441</v>
      </c>
      <c r="Z74" s="5">
        <v>60835789741</v>
      </c>
    </row>
    <row r="75" spans="3:26" ht="15.5" x14ac:dyDescent="0.35">
      <c r="C75" t="s">
        <v>103</v>
      </c>
      <c r="E75" s="5">
        <v>-751452618</v>
      </c>
      <c r="I75" s="5">
        <v>-751452618</v>
      </c>
      <c r="J75" s="5">
        <v>2674276993</v>
      </c>
      <c r="K75" s="5">
        <v>-1372695145</v>
      </c>
      <c r="L75" s="5">
        <v>4409338249</v>
      </c>
      <c r="M75" s="5">
        <v>-2919363115</v>
      </c>
      <c r="N75" s="5">
        <v>-4159256396</v>
      </c>
      <c r="O75" s="5">
        <v>5543578268</v>
      </c>
      <c r="P75" s="5">
        <v>24298603733</v>
      </c>
      <c r="Q75" s="5">
        <v>9436036603</v>
      </c>
      <c r="R75" s="5">
        <v>1239487502</v>
      </c>
      <c r="S75" s="5">
        <v>2804270918</v>
      </c>
      <c r="T75" s="5">
        <v>-2661652</v>
      </c>
      <c r="V75" s="5">
        <v>23138522</v>
      </c>
      <c r="W75" s="5">
        <v>9871391</v>
      </c>
    </row>
    <row r="76" spans="3:26" ht="15.5" x14ac:dyDescent="0.35">
      <c r="C76" t="s">
        <v>410</v>
      </c>
      <c r="E76" s="5">
        <v>-751452618</v>
      </c>
      <c r="I76" s="5">
        <v>-751452618</v>
      </c>
      <c r="J76" s="5">
        <v>2674276993</v>
      </c>
      <c r="K76" s="5">
        <v>-1372695145</v>
      </c>
      <c r="L76" s="5">
        <v>4409338249</v>
      </c>
      <c r="M76" s="5">
        <v>-2919363115</v>
      </c>
      <c r="N76" s="5">
        <v>-4159256396</v>
      </c>
      <c r="O76" s="5">
        <v>5543578268</v>
      </c>
      <c r="P76" s="5">
        <v>24298603733</v>
      </c>
      <c r="Q76" s="5">
        <v>9436036603</v>
      </c>
      <c r="R76" s="5">
        <v>1239487502</v>
      </c>
      <c r="S76" s="5">
        <v>2804270918</v>
      </c>
      <c r="T76" s="5">
        <v>-2661652</v>
      </c>
      <c r="V76" s="5">
        <v>23138522</v>
      </c>
      <c r="W76" s="5">
        <v>9871391</v>
      </c>
    </row>
    <row r="77" spans="3:26" ht="15.5" x14ac:dyDescent="0.35">
      <c r="C77" t="s">
        <v>104</v>
      </c>
      <c r="D77" s="5">
        <v>7398379239</v>
      </c>
      <c r="E77" s="5">
        <v>21186846124</v>
      </c>
      <c r="F77" s="5">
        <v>9717406490</v>
      </c>
      <c r="G77" s="5">
        <v>14335267262</v>
      </c>
      <c r="I77" s="5">
        <v>53523449787</v>
      </c>
      <c r="J77" s="5">
        <v>51082671872</v>
      </c>
      <c r="K77" s="5">
        <v>23775213653</v>
      </c>
      <c r="L77" s="5">
        <v>12646799456</v>
      </c>
      <c r="M77" s="5">
        <v>4920376656</v>
      </c>
      <c r="N77" s="5">
        <v>-19127305640</v>
      </c>
      <c r="O77" s="5">
        <v>6767246362</v>
      </c>
      <c r="P77" s="5">
        <v>-122010292135</v>
      </c>
      <c r="Q77" s="5">
        <v>24903670062</v>
      </c>
      <c r="R77" s="5">
        <v>-385604627441</v>
      </c>
      <c r="S77" s="5">
        <v>7484754952</v>
      </c>
      <c r="T77" s="5">
        <v>61065240103</v>
      </c>
      <c r="U77" s="5">
        <v>66105835017</v>
      </c>
      <c r="V77" s="5">
        <v>47491375819</v>
      </c>
      <c r="W77" s="5">
        <v>8003684101</v>
      </c>
    </row>
    <row r="78" spans="3:26" ht="15.5" x14ac:dyDescent="0.35">
      <c r="C78" t="s">
        <v>105</v>
      </c>
      <c r="D78" s="5">
        <v>7398379239</v>
      </c>
      <c r="E78" s="5">
        <v>21938298742</v>
      </c>
      <c r="F78" s="5">
        <v>9717406490</v>
      </c>
      <c r="G78" s="5">
        <v>14335267262</v>
      </c>
      <c r="I78" s="5">
        <v>54274902405</v>
      </c>
      <c r="J78" s="5">
        <v>48408394879</v>
      </c>
      <c r="K78" s="5">
        <v>25147908797</v>
      </c>
      <c r="L78" s="5">
        <v>8237461207</v>
      </c>
      <c r="M78" s="5">
        <v>7839739771</v>
      </c>
      <c r="N78" s="5">
        <v>-14968049244</v>
      </c>
      <c r="O78" s="5">
        <v>1223668094</v>
      </c>
      <c r="P78" s="5">
        <v>-146308895868</v>
      </c>
      <c r="Q78" s="5">
        <v>15467633459</v>
      </c>
      <c r="R78" s="5">
        <v>-386844114943</v>
      </c>
      <c r="S78" s="5">
        <v>4680484034</v>
      </c>
      <c r="T78" s="5">
        <v>61067901755</v>
      </c>
      <c r="U78" s="5">
        <v>66105835017</v>
      </c>
      <c r="V78" s="5">
        <v>47468237297</v>
      </c>
      <c r="W78" s="5">
        <v>7993812710</v>
      </c>
      <c r="X78" s="5">
        <v>70542159376</v>
      </c>
      <c r="Y78" s="5">
        <v>66743636441</v>
      </c>
      <c r="Z78" s="5">
        <v>60835789741</v>
      </c>
    </row>
    <row r="79" spans="3:26" ht="15.5" x14ac:dyDescent="0.35">
      <c r="C79" t="s">
        <v>7</v>
      </c>
      <c r="D79" s="5">
        <v>7398379239</v>
      </c>
      <c r="E79" s="5">
        <v>21158809372</v>
      </c>
      <c r="F79" s="5">
        <v>9717406490</v>
      </c>
      <c r="G79" s="5">
        <v>14335267262</v>
      </c>
      <c r="I79" s="5">
        <v>53495413035</v>
      </c>
      <c r="J79" s="5">
        <v>51063370213</v>
      </c>
      <c r="K79" s="5">
        <v>23781098141</v>
      </c>
      <c r="L79" s="5">
        <v>12665457118</v>
      </c>
      <c r="M79" s="5">
        <v>4918156338</v>
      </c>
      <c r="N79" s="5">
        <v>-19125346941</v>
      </c>
      <c r="O79" s="5">
        <v>6769588239</v>
      </c>
      <c r="P79" s="5">
        <v>-122009426755</v>
      </c>
      <c r="Q79" s="5">
        <v>24928963181</v>
      </c>
      <c r="R79" s="5">
        <v>-385604627441</v>
      </c>
      <c r="S79" s="5">
        <v>7484754952</v>
      </c>
      <c r="T79" s="5">
        <v>61065240103</v>
      </c>
      <c r="U79" s="5">
        <v>66105835017</v>
      </c>
      <c r="V79" s="5">
        <v>47491375819</v>
      </c>
      <c r="W79" s="5">
        <v>8003684101</v>
      </c>
    </row>
    <row r="80" spans="3:26" ht="15.5" x14ac:dyDescent="0.35">
      <c r="C80" t="s">
        <v>106</v>
      </c>
      <c r="D80" s="5">
        <v>7398379239</v>
      </c>
      <c r="E80" s="5">
        <v>21938298742</v>
      </c>
      <c r="F80" s="5">
        <v>9717406490</v>
      </c>
      <c r="G80" s="5">
        <v>14335267262</v>
      </c>
      <c r="I80" s="5">
        <v>54274902405</v>
      </c>
      <c r="J80" s="5">
        <v>48408394879</v>
      </c>
      <c r="K80" s="5">
        <v>25147908797</v>
      </c>
      <c r="L80" s="5">
        <v>8237461207</v>
      </c>
      <c r="M80" s="5">
        <v>7839739771</v>
      </c>
      <c r="N80" s="5">
        <v>-14968049244</v>
      </c>
      <c r="O80" s="5">
        <v>1223668094</v>
      </c>
      <c r="P80" s="5">
        <v>-146308895868</v>
      </c>
      <c r="Q80" s="5">
        <v>15467633459</v>
      </c>
      <c r="R80" s="5">
        <v>-386844114943</v>
      </c>
      <c r="S80" s="5">
        <v>4680484034</v>
      </c>
      <c r="T80" s="5">
        <v>61067901755</v>
      </c>
      <c r="U80" s="5">
        <v>66105835017</v>
      </c>
      <c r="V80" s="5">
        <v>47468237297</v>
      </c>
      <c r="W80" s="5">
        <v>7993812710</v>
      </c>
      <c r="X80" s="5">
        <v>70542159376</v>
      </c>
      <c r="Y80" s="5">
        <v>66743636441</v>
      </c>
      <c r="Z80" s="5">
        <v>60835789741</v>
      </c>
    </row>
    <row r="81" spans="2:26" ht="15.5" x14ac:dyDescent="0.35">
      <c r="C81" t="s">
        <v>107</v>
      </c>
      <c r="D81" s="5">
        <v>7398379239</v>
      </c>
      <c r="E81" s="5">
        <v>21186846124</v>
      </c>
      <c r="F81" s="5">
        <v>9717406490</v>
      </c>
      <c r="G81" s="5">
        <v>14335267262</v>
      </c>
      <c r="I81" s="5">
        <v>53523449787</v>
      </c>
      <c r="J81" s="5">
        <v>51082671872</v>
      </c>
      <c r="K81" s="5">
        <v>23775213652</v>
      </c>
      <c r="L81" s="5">
        <v>12646799456</v>
      </c>
      <c r="M81" s="5">
        <v>4920376656</v>
      </c>
      <c r="N81" s="5">
        <v>-19127305640</v>
      </c>
      <c r="O81" s="5">
        <v>6767246362</v>
      </c>
      <c r="P81" s="5">
        <v>-122010292135</v>
      </c>
      <c r="Q81" s="5">
        <v>24903670062</v>
      </c>
      <c r="R81" s="5">
        <v>-385604627441</v>
      </c>
      <c r="S81" s="5">
        <v>7484754952</v>
      </c>
      <c r="T81" s="5">
        <v>61065240103</v>
      </c>
      <c r="U81" s="5">
        <v>66105835017</v>
      </c>
      <c r="V81" s="5">
        <v>47491375819</v>
      </c>
      <c r="W81" s="5">
        <v>8003684101</v>
      </c>
    </row>
    <row r="82" spans="2:26" ht="15.5" x14ac:dyDescent="0.35">
      <c r="C82" t="s">
        <v>108</v>
      </c>
      <c r="D82" s="5">
        <v>7398379239</v>
      </c>
      <c r="E82" s="5">
        <v>21186846124</v>
      </c>
      <c r="F82" s="5">
        <v>9717406490</v>
      </c>
      <c r="G82" s="5">
        <v>14335267262</v>
      </c>
      <c r="I82" s="5">
        <v>53523449787</v>
      </c>
      <c r="J82" s="5">
        <v>51082671872</v>
      </c>
      <c r="K82" s="5">
        <v>23775213652</v>
      </c>
      <c r="L82" s="5">
        <v>12646799456</v>
      </c>
      <c r="M82" s="5">
        <v>4920376656</v>
      </c>
      <c r="N82" s="5">
        <v>-19127305640</v>
      </c>
      <c r="O82" s="5">
        <v>6767246362</v>
      </c>
      <c r="P82" s="5">
        <v>-122010292135</v>
      </c>
      <c r="Q82" s="5">
        <v>24903670062</v>
      </c>
      <c r="R82" s="5">
        <v>-385604627441</v>
      </c>
      <c r="S82" s="5">
        <v>7484754952</v>
      </c>
      <c r="T82" s="5">
        <v>61065240103</v>
      </c>
      <c r="U82" s="5">
        <v>66105835017</v>
      </c>
      <c r="V82" s="5">
        <v>47491375819</v>
      </c>
      <c r="W82" s="5">
        <v>8003684101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11465898934</v>
      </c>
      <c r="E86" s="5">
        <v>106988137753</v>
      </c>
      <c r="F86" s="5">
        <v>24032558367</v>
      </c>
      <c r="G86" s="5">
        <v>20500592480</v>
      </c>
      <c r="I86" s="5">
        <v>106988137753</v>
      </c>
      <c r="J86" s="5">
        <v>108714099370</v>
      </c>
      <c r="K86" s="5">
        <v>25801604628</v>
      </c>
      <c r="L86" s="5">
        <v>42805690373</v>
      </c>
      <c r="M86" s="5">
        <v>116304193913</v>
      </c>
      <c r="N86" s="5">
        <v>97336099926</v>
      </c>
      <c r="O86" s="5">
        <v>129059737182</v>
      </c>
      <c r="P86" s="5">
        <v>157184454841</v>
      </c>
      <c r="Q86" s="5">
        <v>174171714491</v>
      </c>
      <c r="R86" s="5">
        <v>135384521017</v>
      </c>
      <c r="S86" s="5">
        <v>187239084468</v>
      </c>
      <c r="T86" s="5">
        <v>281001976346</v>
      </c>
      <c r="U86" s="5">
        <v>535223671941</v>
      </c>
      <c r="V86" s="5">
        <v>328303759151</v>
      </c>
      <c r="W86" s="5">
        <v>292245264809</v>
      </c>
      <c r="X86" s="5">
        <v>662479405061</v>
      </c>
      <c r="Y86" s="5">
        <v>352442392651</v>
      </c>
      <c r="Z86" s="5">
        <v>298568580011</v>
      </c>
    </row>
    <row r="87" spans="2:26" ht="15.5" x14ac:dyDescent="0.35">
      <c r="C87" t="s">
        <v>113</v>
      </c>
      <c r="P87" s="5">
        <v>807449323</v>
      </c>
      <c r="Q87" s="5">
        <v>8721413635</v>
      </c>
      <c r="R87" s="5">
        <v>9298329600</v>
      </c>
      <c r="S87" s="5">
        <v>6212158160</v>
      </c>
      <c r="T87" s="5">
        <v>15115000000</v>
      </c>
      <c r="U87" s="5">
        <v>16559297910</v>
      </c>
      <c r="V87" s="5">
        <v>5341497191</v>
      </c>
      <c r="W87" s="5">
        <v>5341497191</v>
      </c>
      <c r="X87" s="5">
        <v>60109269388</v>
      </c>
      <c r="Y87" s="5">
        <v>98187597751</v>
      </c>
      <c r="Z87" s="5">
        <v>84394282192</v>
      </c>
    </row>
    <row r="88" spans="2:26" ht="15.5" x14ac:dyDescent="0.35">
      <c r="C88" t="s">
        <v>114</v>
      </c>
      <c r="D88" s="5">
        <v>71741950610</v>
      </c>
      <c r="E88" s="5">
        <v>67867571123</v>
      </c>
      <c r="I88" s="5">
        <v>67867571123</v>
      </c>
      <c r="J88" s="5">
        <v>27406420089</v>
      </c>
      <c r="R88" s="5">
        <v>13633466623</v>
      </c>
      <c r="S88" s="5">
        <v>10456176713</v>
      </c>
      <c r="T88" s="5">
        <v>2324401465</v>
      </c>
      <c r="U88" s="5">
        <v>3061190286</v>
      </c>
      <c r="V88" s="5">
        <v>18150000000</v>
      </c>
      <c r="W88" s="5">
        <v>30780345465</v>
      </c>
      <c r="X88" s="5">
        <v>48750345465</v>
      </c>
    </row>
    <row r="89" spans="2:26" ht="15.5" x14ac:dyDescent="0.35">
      <c r="C89" t="s">
        <v>115</v>
      </c>
      <c r="D89" s="5">
        <v>347673408844</v>
      </c>
      <c r="E89" s="5">
        <v>299668909838</v>
      </c>
      <c r="F89" s="5">
        <v>324590506342</v>
      </c>
      <c r="G89" s="5">
        <v>262205593068</v>
      </c>
      <c r="I89" s="5">
        <v>299668909838</v>
      </c>
      <c r="J89" s="5">
        <v>177904473071</v>
      </c>
      <c r="K89" s="5">
        <v>75073243634</v>
      </c>
      <c r="L89" s="5">
        <v>78174218745</v>
      </c>
      <c r="M89" s="5">
        <v>98462892143</v>
      </c>
      <c r="N89" s="5">
        <v>123269023870</v>
      </c>
      <c r="O89" s="5">
        <v>164997483768</v>
      </c>
      <c r="P89" s="5">
        <v>277818052297</v>
      </c>
      <c r="Q89" s="5">
        <v>264257215977</v>
      </c>
      <c r="R89" s="5">
        <v>129926693704</v>
      </c>
      <c r="S89" s="5">
        <v>150302502231</v>
      </c>
      <c r="T89" s="5">
        <v>113418077418</v>
      </c>
      <c r="U89" s="5">
        <v>81888910901</v>
      </c>
      <c r="V89" s="5">
        <v>51966346035</v>
      </c>
      <c r="W89" s="5">
        <v>55169327937</v>
      </c>
      <c r="X89" s="5">
        <v>312844982076</v>
      </c>
      <c r="Y89" s="5">
        <v>138425364000</v>
      </c>
      <c r="Z89" s="5">
        <v>91411073422</v>
      </c>
    </row>
    <row r="90" spans="2:26" ht="15.5" x14ac:dyDescent="0.35">
      <c r="C90" t="s">
        <v>116</v>
      </c>
      <c r="P90" s="5">
        <v>807449323</v>
      </c>
      <c r="Q90" s="5">
        <v>8721413635</v>
      </c>
      <c r="R90" s="5">
        <v>9298329600</v>
      </c>
      <c r="S90" s="5">
        <v>6212158160</v>
      </c>
      <c r="T90" s="5">
        <v>15115000000</v>
      </c>
      <c r="U90" s="5">
        <v>16559297910</v>
      </c>
      <c r="V90" s="5">
        <v>5341497191</v>
      </c>
      <c r="W90" s="5">
        <v>5341497191</v>
      </c>
      <c r="X90" s="5">
        <v>60109269388</v>
      </c>
      <c r="Y90" s="5">
        <v>98187597751</v>
      </c>
      <c r="Z90" s="5">
        <v>84394282192</v>
      </c>
    </row>
    <row r="91" spans="2:26" ht="15.5" x14ac:dyDescent="0.35">
      <c r="C91" t="s">
        <v>117</v>
      </c>
      <c r="M91" s="5">
        <v>241735587206</v>
      </c>
      <c r="N91" s="5">
        <v>241735587206</v>
      </c>
      <c r="P91" s="5">
        <v>102338387</v>
      </c>
      <c r="Q91" s="5">
        <v>129727314</v>
      </c>
      <c r="R91" s="5">
        <v>737199281</v>
      </c>
      <c r="S91" s="5">
        <v>3237199281</v>
      </c>
      <c r="T91" s="5">
        <v>3237199281</v>
      </c>
      <c r="U91" s="5">
        <v>737199281</v>
      </c>
    </row>
    <row r="92" spans="2:26" ht="15.5" x14ac:dyDescent="0.35">
      <c r="C92" t="s">
        <v>123</v>
      </c>
      <c r="D92" s="5">
        <v>108084028</v>
      </c>
      <c r="E92" s="5">
        <v>111000000</v>
      </c>
      <c r="F92" s="5">
        <v>210900000</v>
      </c>
      <c r="I92" s="5">
        <v>111000000</v>
      </c>
      <c r="J92" s="5">
        <v>2864825200</v>
      </c>
      <c r="K92" s="5">
        <v>765900000</v>
      </c>
    </row>
    <row r="93" spans="2:26" ht="15.5" x14ac:dyDescent="0.35">
      <c r="C93" t="s">
        <v>124</v>
      </c>
      <c r="D93" s="5">
        <v>315868409122</v>
      </c>
      <c r="E93" s="5">
        <v>304194100845</v>
      </c>
      <c r="F93" s="5">
        <v>299444527328</v>
      </c>
      <c r="G93" s="5">
        <v>294932553519</v>
      </c>
      <c r="I93" s="5">
        <v>304194100845</v>
      </c>
      <c r="J93" s="5">
        <v>288395755066</v>
      </c>
      <c r="K93" s="5">
        <v>245118133286</v>
      </c>
      <c r="L93" s="5">
        <v>351779455980</v>
      </c>
      <c r="M93" s="5">
        <v>94695384826</v>
      </c>
      <c r="N93" s="5">
        <v>124445628902</v>
      </c>
      <c r="O93" s="5">
        <v>285608338458</v>
      </c>
      <c r="P93" s="5">
        <v>317899833988</v>
      </c>
      <c r="Q93" s="5">
        <v>344023778853</v>
      </c>
      <c r="R93" s="5">
        <v>330655082285</v>
      </c>
      <c r="S93" s="5">
        <v>224863972794</v>
      </c>
      <c r="T93" s="5">
        <v>226411855743</v>
      </c>
      <c r="U93" s="5">
        <v>224962802107</v>
      </c>
      <c r="V93" s="5">
        <v>211022917285</v>
      </c>
      <c r="W93" s="5">
        <v>191646098794</v>
      </c>
    </row>
    <row r="94" spans="2:26" ht="15.5" x14ac:dyDescent="0.35">
      <c r="C94" t="s">
        <v>412</v>
      </c>
      <c r="D94" s="5">
        <v>10691498</v>
      </c>
      <c r="E94" s="5">
        <v>10691498</v>
      </c>
      <c r="F94" s="5">
        <v>10691498</v>
      </c>
      <c r="G94" s="5">
        <v>10691498</v>
      </c>
      <c r="I94" s="5">
        <v>10691498</v>
      </c>
      <c r="J94" s="5">
        <v>10691498</v>
      </c>
      <c r="K94" s="5">
        <v>10691498</v>
      </c>
    </row>
    <row r="95" spans="2:26" ht="15.5" x14ac:dyDescent="0.35">
      <c r="C95" t="s">
        <v>1397</v>
      </c>
      <c r="D95" s="5">
        <v>697545652730</v>
      </c>
      <c r="E95" s="5">
        <v>550525171193</v>
      </c>
      <c r="F95" s="5">
        <v>564294106490</v>
      </c>
      <c r="G95" s="5">
        <v>546749316507</v>
      </c>
      <c r="I95" s="5">
        <v>550525171193</v>
      </c>
      <c r="J95" s="5">
        <v>364736150233</v>
      </c>
      <c r="K95" s="5">
        <v>212160486647</v>
      </c>
      <c r="L95" s="5">
        <v>156677557400</v>
      </c>
      <c r="M95" s="5">
        <v>179861454849</v>
      </c>
      <c r="N95" s="5">
        <v>179871732929</v>
      </c>
      <c r="O95" s="5">
        <v>102901579726</v>
      </c>
      <c r="P95" s="5">
        <v>96781602382</v>
      </c>
      <c r="Q95" s="5">
        <v>35525697773</v>
      </c>
      <c r="R95" s="5">
        <v>27817754600</v>
      </c>
      <c r="S95" s="5">
        <v>8619684422</v>
      </c>
      <c r="T95" s="5">
        <v>452496657295</v>
      </c>
      <c r="U95" s="5">
        <v>310387974085</v>
      </c>
      <c r="V95" s="5">
        <v>241828323364</v>
      </c>
      <c r="W95" s="5">
        <v>230163160263</v>
      </c>
      <c r="X95" s="5">
        <v>442345060291</v>
      </c>
      <c r="Y95" s="5">
        <v>533150489444</v>
      </c>
      <c r="Z95" s="5">
        <v>488571219808</v>
      </c>
    </row>
    <row r="96" spans="2:26" ht="15.5" x14ac:dyDescent="0.35">
      <c r="C96" t="s">
        <v>119</v>
      </c>
      <c r="D96" s="5">
        <v>10102557396</v>
      </c>
      <c r="E96" s="5">
        <v>12238377874</v>
      </c>
      <c r="F96" s="5">
        <v>22373707441</v>
      </c>
      <c r="G96" s="5">
        <v>21118011374</v>
      </c>
      <c r="I96" s="5">
        <v>12238377874</v>
      </c>
      <c r="J96" s="5">
        <v>24571366437</v>
      </c>
      <c r="K96" s="5">
        <v>11316973063</v>
      </c>
      <c r="L96" s="5">
        <v>16136406604</v>
      </c>
      <c r="M96" s="5">
        <v>15803754081</v>
      </c>
      <c r="N96" s="5">
        <v>7096416690</v>
      </c>
      <c r="O96" s="5">
        <v>7100894744</v>
      </c>
      <c r="P96" s="5">
        <v>19135049703</v>
      </c>
      <c r="Q96" s="5">
        <v>24238084049</v>
      </c>
      <c r="S96" s="5">
        <v>142255137071</v>
      </c>
      <c r="T96" s="5">
        <v>202335250196</v>
      </c>
      <c r="U96" s="5">
        <v>178798025098</v>
      </c>
      <c r="V96" s="5">
        <v>135262641435</v>
      </c>
      <c r="W96" s="5">
        <v>85251291904</v>
      </c>
      <c r="X96" s="5">
        <v>550791467</v>
      </c>
    </row>
    <row r="97" spans="3:26" ht="15.5" x14ac:dyDescent="0.35">
      <c r="C97" t="s">
        <v>954</v>
      </c>
      <c r="D97" s="5">
        <v>11246973460</v>
      </c>
      <c r="E97" s="5">
        <v>11246973460</v>
      </c>
      <c r="I97" s="5">
        <v>11246973460</v>
      </c>
    </row>
    <row r="98" spans="3:26" ht="15.5" x14ac:dyDescent="0.35">
      <c r="C98" t="s">
        <v>97</v>
      </c>
      <c r="D98" s="5">
        <v>-57537710710</v>
      </c>
      <c r="E98" s="5">
        <v>-57537710710</v>
      </c>
      <c r="F98" s="5">
        <v>-57537710710</v>
      </c>
      <c r="G98" s="5">
        <v>-57537710710</v>
      </c>
      <c r="I98" s="5">
        <v>-57537710710</v>
      </c>
      <c r="J98" s="5">
        <v>-57537710710</v>
      </c>
      <c r="K98" s="5">
        <v>-57537710710</v>
      </c>
      <c r="L98" s="5">
        <v>-50051262290</v>
      </c>
      <c r="M98" s="5">
        <v>-1021154155</v>
      </c>
      <c r="N98" s="5">
        <v>-1072531805</v>
      </c>
      <c r="O98" s="5">
        <v>35496160304</v>
      </c>
      <c r="P98" s="5">
        <v>29952582159</v>
      </c>
      <c r="Q98" s="5">
        <v>5653978216</v>
      </c>
      <c r="R98" s="5">
        <v>-1022982086</v>
      </c>
      <c r="S98" s="5">
        <v>-1029119964</v>
      </c>
      <c r="T98" s="5">
        <v>-1023815807</v>
      </c>
      <c r="U98" s="5">
        <v>-1021154155</v>
      </c>
      <c r="V98" s="5">
        <v>-1021154155</v>
      </c>
      <c r="W98" s="5">
        <v>-1044292677</v>
      </c>
      <c r="X98" s="5">
        <v>-1021154155</v>
      </c>
      <c r="Y98" s="5">
        <v>-1102049155</v>
      </c>
      <c r="Z98" s="5">
        <v>-983404155</v>
      </c>
    </row>
    <row r="99" spans="3:26" ht="15.5" x14ac:dyDescent="0.35">
      <c r="C99" t="s">
        <v>121</v>
      </c>
      <c r="D99" s="5">
        <v>928786963265</v>
      </c>
      <c r="E99" s="5">
        <v>866371366060</v>
      </c>
      <c r="F99" s="5">
        <v>867384259520</v>
      </c>
      <c r="G99" s="5">
        <v>744686950422</v>
      </c>
      <c r="I99" s="5">
        <v>866371366060</v>
      </c>
      <c r="J99" s="5">
        <v>630294830473</v>
      </c>
      <c r="K99" s="5">
        <v>401341595644</v>
      </c>
      <c r="L99" s="5">
        <v>357047681426</v>
      </c>
      <c r="M99" s="5">
        <v>458627347110</v>
      </c>
      <c r="N99" s="5">
        <v>524525945233</v>
      </c>
      <c r="O99" s="5">
        <v>797368420818</v>
      </c>
      <c r="P99" s="5">
        <v>1106143697043</v>
      </c>
      <c r="Q99" s="5">
        <v>969613539206</v>
      </c>
      <c r="R99" s="5">
        <v>814107488465</v>
      </c>
      <c r="S99" s="5">
        <v>1426308919740</v>
      </c>
      <c r="T99" s="5">
        <v>1445989791555</v>
      </c>
      <c r="U99" s="5">
        <v>1535835748311</v>
      </c>
      <c r="V99" s="5">
        <v>1206425204837</v>
      </c>
      <c r="W99" s="5">
        <v>1052355362825</v>
      </c>
      <c r="X99" s="5">
        <v>1487036814695</v>
      </c>
      <c r="Y99" s="5">
        <v>1093872232550</v>
      </c>
      <c r="Z99" s="5">
        <v>986221295617</v>
      </c>
    </row>
    <row r="100" spans="3:26" ht="15.5" x14ac:dyDescent="0.35">
      <c r="C100" t="s">
        <v>122</v>
      </c>
    </row>
    <row r="101" spans="3:26" ht="15.5" x14ac:dyDescent="0.35">
      <c r="C101" t="s">
        <v>127</v>
      </c>
      <c r="D101" s="5">
        <v>174973877797</v>
      </c>
      <c r="E101" s="5">
        <v>174973877797</v>
      </c>
      <c r="F101" s="5">
        <v>94359830985</v>
      </c>
      <c r="G101" s="5">
        <v>98243122074</v>
      </c>
      <c r="I101" s="5">
        <v>174973877797</v>
      </c>
      <c r="J101" s="5">
        <v>97101324118</v>
      </c>
      <c r="K101" s="5">
        <v>74282107807</v>
      </c>
      <c r="L101" s="5">
        <v>77490351776</v>
      </c>
      <c r="M101" s="5">
        <v>78756782984</v>
      </c>
      <c r="N101" s="5">
        <v>51968063911</v>
      </c>
      <c r="O101" s="5">
        <v>53861408531</v>
      </c>
      <c r="P101" s="5">
        <v>34105057548</v>
      </c>
      <c r="Q101" s="5">
        <v>35014952571</v>
      </c>
      <c r="R101" s="5">
        <v>35924847591</v>
      </c>
      <c r="S101" s="5">
        <v>28431894607</v>
      </c>
      <c r="T101" s="5">
        <v>28431894607</v>
      </c>
      <c r="U101" s="5">
        <v>18431894607</v>
      </c>
      <c r="V101" s="5">
        <v>18431894607</v>
      </c>
      <c r="W101" s="5">
        <v>18431894607</v>
      </c>
      <c r="X101" s="5">
        <v>18668296987</v>
      </c>
      <c r="Y101" s="5">
        <v>18668296987</v>
      </c>
      <c r="Z101" s="5">
        <v>18668296987</v>
      </c>
    </row>
    <row r="102" spans="3:26" ht="15.5" x14ac:dyDescent="0.35">
      <c r="C102" t="s">
        <v>128</v>
      </c>
      <c r="Q102" s="5">
        <v>9741509</v>
      </c>
      <c r="R102" s="5">
        <v>7829983</v>
      </c>
      <c r="T102" s="5">
        <v>1927930</v>
      </c>
      <c r="U102" s="5">
        <v>782657</v>
      </c>
    </row>
    <row r="103" spans="3:26" ht="15.5" x14ac:dyDescent="0.35">
      <c r="C103" t="s">
        <v>126</v>
      </c>
      <c r="D103" s="5">
        <v>55460993108</v>
      </c>
      <c r="E103" s="5">
        <v>57008703131</v>
      </c>
      <c r="F103" s="5">
        <v>52414662739</v>
      </c>
      <c r="G103" s="5">
        <v>49048646932</v>
      </c>
      <c r="I103" s="5">
        <v>57008703131</v>
      </c>
      <c r="J103" s="5">
        <v>69126303054</v>
      </c>
      <c r="K103" s="5">
        <v>90711775624</v>
      </c>
      <c r="L103" s="5">
        <v>94828539955</v>
      </c>
      <c r="M103" s="5">
        <v>101814934240</v>
      </c>
      <c r="N103" s="5">
        <v>106970581971</v>
      </c>
      <c r="O103" s="5">
        <v>127318216472</v>
      </c>
      <c r="P103" s="5">
        <v>158804004719</v>
      </c>
      <c r="Q103" s="5">
        <v>190089084619</v>
      </c>
      <c r="R103" s="5">
        <v>129732765644</v>
      </c>
      <c r="S103" s="5">
        <v>165187243575</v>
      </c>
      <c r="T103" s="5">
        <v>112744080289</v>
      </c>
      <c r="U103" s="5">
        <v>118985882908</v>
      </c>
      <c r="V103" s="5">
        <v>96563443091</v>
      </c>
      <c r="W103" s="5">
        <v>77453455282</v>
      </c>
      <c r="X103" s="5">
        <v>83385467313</v>
      </c>
      <c r="Y103" s="5">
        <v>54433919708</v>
      </c>
      <c r="Z103" s="5">
        <v>59035693100</v>
      </c>
    </row>
    <row r="104" spans="3:26" ht="15.5" x14ac:dyDescent="0.35">
      <c r="C104" t="s">
        <v>133</v>
      </c>
      <c r="D104" s="5">
        <v>650822160357</v>
      </c>
      <c r="E104" s="5">
        <v>632904276584</v>
      </c>
      <c r="F104" s="5">
        <v>559205955277</v>
      </c>
      <c r="G104" s="5">
        <v>554737322306</v>
      </c>
      <c r="I104" s="5">
        <v>632904276584</v>
      </c>
      <c r="J104" s="5">
        <v>563318358634</v>
      </c>
      <c r="K104" s="5">
        <v>514582478593</v>
      </c>
      <c r="L104" s="5">
        <v>558714101364</v>
      </c>
      <c r="M104" s="5">
        <v>552749390386</v>
      </c>
      <c r="N104" s="5">
        <v>582451636225</v>
      </c>
      <c r="O104" s="5">
        <v>538832668710</v>
      </c>
      <c r="P104" s="5">
        <v>621682336809</v>
      </c>
      <c r="Q104" s="5">
        <v>851185265118</v>
      </c>
      <c r="R104" s="5">
        <v>740915131572</v>
      </c>
      <c r="S104" s="5">
        <v>668156707341</v>
      </c>
      <c r="T104" s="5">
        <v>599304946377</v>
      </c>
      <c r="U104" s="5">
        <v>564966920558</v>
      </c>
      <c r="V104" s="5">
        <v>551534213612</v>
      </c>
      <c r="W104" s="5">
        <v>433225550616</v>
      </c>
      <c r="X104" s="5">
        <v>472201282767</v>
      </c>
      <c r="Y104" s="5">
        <v>400918817938</v>
      </c>
      <c r="Z104" s="5">
        <v>391958193707</v>
      </c>
    </row>
    <row r="105" spans="3:26" ht="15.5" x14ac:dyDescent="0.35">
      <c r="C105" t="s">
        <v>134</v>
      </c>
      <c r="D105" s="5">
        <v>1579609123622</v>
      </c>
      <c r="E105" s="5">
        <v>1499275642644</v>
      </c>
      <c r="F105" s="5">
        <v>1426590214797</v>
      </c>
      <c r="G105" s="5">
        <v>1299424272728</v>
      </c>
      <c r="I105" s="5">
        <v>1499275642644</v>
      </c>
      <c r="J105" s="5">
        <v>1193613189107</v>
      </c>
      <c r="K105" s="5">
        <v>915924074237</v>
      </c>
      <c r="L105" s="5">
        <v>915761782790</v>
      </c>
      <c r="M105" s="5">
        <v>1011376737496</v>
      </c>
      <c r="N105" s="5">
        <v>1106977581458</v>
      </c>
      <c r="O105" s="5">
        <v>1336201089528</v>
      </c>
      <c r="P105" s="5">
        <v>1727826033852</v>
      </c>
      <c r="Q105" s="5">
        <v>1820798804324</v>
      </c>
      <c r="R105" s="5">
        <v>1555022620037</v>
      </c>
      <c r="S105" s="5">
        <v>2094465627081</v>
      </c>
      <c r="T105" s="5">
        <v>2045294737932</v>
      </c>
      <c r="U105" s="5">
        <v>2100802668869</v>
      </c>
      <c r="V105" s="5">
        <v>1757959418449</v>
      </c>
      <c r="W105" s="5">
        <v>1485580913441</v>
      </c>
      <c r="X105" s="5">
        <v>1959238097462</v>
      </c>
      <c r="Y105" s="5">
        <v>1494791050488</v>
      </c>
      <c r="Z105" s="5">
        <v>1378179489324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776269256242</v>
      </c>
      <c r="E108" s="5">
        <v>707836304720</v>
      </c>
      <c r="F108" s="5">
        <v>690930122880</v>
      </c>
      <c r="G108" s="5">
        <v>572667064293</v>
      </c>
      <c r="I108" s="5">
        <v>707836304720</v>
      </c>
      <c r="J108" s="5">
        <v>491713674391</v>
      </c>
      <c r="K108" s="5">
        <v>256461776096</v>
      </c>
      <c r="L108" s="5">
        <v>264205010423</v>
      </c>
      <c r="M108" s="5">
        <v>288277893730</v>
      </c>
      <c r="N108" s="5">
        <v>356719675394</v>
      </c>
      <c r="O108" s="5">
        <v>559177625818</v>
      </c>
      <c r="P108" s="5">
        <v>948292306449</v>
      </c>
      <c r="Q108" s="5">
        <v>898961831225</v>
      </c>
      <c r="R108" s="5">
        <v>681236918009</v>
      </c>
      <c r="S108" s="5">
        <v>911756253397</v>
      </c>
      <c r="T108" s="5">
        <v>874264151230</v>
      </c>
      <c r="U108" s="5">
        <v>981898069121</v>
      </c>
      <c r="V108" s="5">
        <v>678411239696</v>
      </c>
      <c r="W108" s="5">
        <v>456878311622</v>
      </c>
      <c r="X108" s="5">
        <v>973125988333</v>
      </c>
      <c r="Y108" s="5">
        <v>536231467209</v>
      </c>
      <c r="Z108" s="5">
        <v>462037618512</v>
      </c>
    </row>
    <row r="109" spans="3:26" ht="15.5" x14ac:dyDescent="0.35">
      <c r="C109" t="s">
        <v>146</v>
      </c>
      <c r="D109" s="5">
        <v>218289065632</v>
      </c>
      <c r="E109" s="5">
        <v>189149685133</v>
      </c>
      <c r="F109" s="5">
        <v>253752881746</v>
      </c>
      <c r="G109" s="5">
        <v>197377091465</v>
      </c>
      <c r="I109" s="5">
        <v>189149685133</v>
      </c>
      <c r="J109" s="5">
        <v>113278905105</v>
      </c>
      <c r="K109" s="5">
        <v>47104580361</v>
      </c>
      <c r="L109" s="5">
        <v>253234</v>
      </c>
      <c r="N109" s="5">
        <v>26341389468</v>
      </c>
      <c r="O109" s="5">
        <v>54592992805</v>
      </c>
      <c r="P109" s="5">
        <v>162288497204</v>
      </c>
      <c r="Q109" s="5">
        <v>146299269932</v>
      </c>
      <c r="R109" s="5">
        <v>99186311729</v>
      </c>
      <c r="S109" s="5">
        <v>144802279660</v>
      </c>
      <c r="T109" s="5">
        <v>142048907492</v>
      </c>
      <c r="U109" s="5">
        <v>211369750978</v>
      </c>
      <c r="V109" s="5">
        <v>96139590497</v>
      </c>
      <c r="W109" s="5">
        <v>88719626553</v>
      </c>
      <c r="X109" s="5">
        <v>245223634202</v>
      </c>
      <c r="Y109" s="5">
        <v>165556000000</v>
      </c>
      <c r="Z109" s="5">
        <v>113556689638</v>
      </c>
    </row>
    <row r="110" spans="3:26" ht="15.5" x14ac:dyDescent="0.35">
      <c r="C110" t="s">
        <v>138</v>
      </c>
    </row>
    <row r="111" spans="3:26" ht="15.5" x14ac:dyDescent="0.35">
      <c r="C111" t="s">
        <v>139</v>
      </c>
      <c r="D111" s="5">
        <v>419415359454</v>
      </c>
      <c r="E111" s="5">
        <v>367536480961</v>
      </c>
      <c r="F111" s="5">
        <v>324590506342</v>
      </c>
      <c r="G111" s="5">
        <v>262205593068</v>
      </c>
      <c r="I111" s="5">
        <v>367536480961</v>
      </c>
      <c r="J111" s="5">
        <v>205310893160</v>
      </c>
      <c r="K111" s="5">
        <v>75073243634</v>
      </c>
      <c r="L111" s="5">
        <v>78174218745</v>
      </c>
      <c r="M111" s="5">
        <v>98462892143</v>
      </c>
      <c r="N111" s="5">
        <v>123269023870</v>
      </c>
      <c r="O111" s="5">
        <v>164997483768</v>
      </c>
      <c r="P111" s="5">
        <v>277818052297</v>
      </c>
      <c r="Q111" s="5">
        <v>264257215977</v>
      </c>
      <c r="R111" s="5">
        <v>143560160327</v>
      </c>
      <c r="S111" s="5">
        <v>160758678944</v>
      </c>
      <c r="T111" s="5">
        <v>115742478883</v>
      </c>
      <c r="U111" s="5">
        <v>84950101187</v>
      </c>
      <c r="V111" s="5">
        <v>70116346035</v>
      </c>
      <c r="W111" s="5">
        <v>85949673402</v>
      </c>
      <c r="X111" s="5">
        <v>361595327541</v>
      </c>
      <c r="Y111" s="5">
        <v>138425364000</v>
      </c>
      <c r="Z111" s="5">
        <v>91411073422</v>
      </c>
    </row>
    <row r="112" spans="3:26" ht="15.5" x14ac:dyDescent="0.35">
      <c r="C112" t="s">
        <v>142</v>
      </c>
      <c r="L112" s="5">
        <v>15019848150</v>
      </c>
      <c r="M112" s="5">
        <v>318708083</v>
      </c>
      <c r="N112" s="5">
        <v>7014928437</v>
      </c>
      <c r="O112" s="5">
        <v>58621589174</v>
      </c>
      <c r="P112" s="5">
        <v>65864557882</v>
      </c>
      <c r="Q112" s="5">
        <v>28265388042</v>
      </c>
    </row>
    <row r="113" spans="3:26" ht="15.5" x14ac:dyDescent="0.35">
      <c r="C113" t="s">
        <v>140</v>
      </c>
      <c r="D113" s="5">
        <v>22247978264</v>
      </c>
      <c r="E113" s="5">
        <v>22402093895</v>
      </c>
      <c r="F113" s="5">
        <v>295475000</v>
      </c>
      <c r="I113" s="5">
        <v>22402093895</v>
      </c>
      <c r="J113" s="5">
        <v>38255056000</v>
      </c>
      <c r="K113" s="5">
        <v>38255056000</v>
      </c>
      <c r="L113" s="5">
        <v>38255056000</v>
      </c>
      <c r="M113" s="5">
        <v>38255055998</v>
      </c>
      <c r="N113" s="5">
        <v>38255056000</v>
      </c>
      <c r="O113" s="5">
        <v>106755056000</v>
      </c>
      <c r="P113" s="5">
        <v>207804990092</v>
      </c>
      <c r="Q113" s="5">
        <v>113931836328</v>
      </c>
      <c r="R113" s="5">
        <v>14688595900</v>
      </c>
      <c r="S113" s="5">
        <v>131404396443</v>
      </c>
      <c r="T113" s="5">
        <v>131800785243</v>
      </c>
      <c r="U113" s="5">
        <v>181725724316</v>
      </c>
      <c r="V113" s="5">
        <v>92942249859</v>
      </c>
      <c r="W113" s="5">
        <v>27213862000</v>
      </c>
    </row>
    <row r="114" spans="3:26" ht="15.5" x14ac:dyDescent="0.35">
      <c r="C114" t="s">
        <v>143</v>
      </c>
      <c r="D114" s="5">
        <v>16532947659</v>
      </c>
      <c r="E114" s="5">
        <v>20072945915</v>
      </c>
      <c r="F114" s="5">
        <v>17987120192</v>
      </c>
      <c r="G114" s="5">
        <v>20085396466</v>
      </c>
      <c r="I114" s="5">
        <v>20072945915</v>
      </c>
      <c r="J114" s="5">
        <v>13580815821</v>
      </c>
      <c r="K114" s="5">
        <v>8538478876</v>
      </c>
      <c r="L114" s="5">
        <v>7230525749</v>
      </c>
      <c r="M114" s="5">
        <v>9222949606</v>
      </c>
      <c r="N114" s="5">
        <v>29570012779</v>
      </c>
      <c r="O114" s="5">
        <v>28572963394</v>
      </c>
      <c r="P114" s="5">
        <v>34127249898</v>
      </c>
      <c r="Q114" s="5">
        <v>51310691723</v>
      </c>
      <c r="R114" s="5">
        <v>48155630907</v>
      </c>
      <c r="S114" s="5">
        <v>28541942380</v>
      </c>
      <c r="T114" s="5">
        <v>22236648040</v>
      </c>
      <c r="U114" s="5">
        <v>10906730959</v>
      </c>
      <c r="V114" s="5">
        <v>9779942023</v>
      </c>
      <c r="W114" s="5">
        <v>7372397633</v>
      </c>
      <c r="X114" s="5">
        <v>15626099892</v>
      </c>
      <c r="Y114" s="5">
        <v>13730936201</v>
      </c>
      <c r="Z114" s="5">
        <v>21098893880</v>
      </c>
    </row>
    <row r="115" spans="3:26" ht="15.5" x14ac:dyDescent="0.35">
      <c r="C115" t="s">
        <v>129</v>
      </c>
      <c r="D115" s="5">
        <v>2123794420</v>
      </c>
      <c r="E115" s="5">
        <v>3996188352</v>
      </c>
      <c r="F115" s="5">
        <v>1423444774</v>
      </c>
      <c r="G115" s="5">
        <v>1600689486</v>
      </c>
      <c r="I115" s="5">
        <v>3996188352</v>
      </c>
      <c r="J115" s="5">
        <v>2252923496</v>
      </c>
      <c r="K115" s="5">
        <v>3529995182</v>
      </c>
      <c r="L115" s="5">
        <v>3373215285</v>
      </c>
      <c r="M115" s="5">
        <v>11069646420</v>
      </c>
      <c r="N115" s="5">
        <v>21394175399</v>
      </c>
      <c r="O115" s="5">
        <v>6812940008</v>
      </c>
      <c r="P115" s="5">
        <v>17376598796</v>
      </c>
      <c r="Q115" s="5">
        <v>45085093110</v>
      </c>
      <c r="R115" s="5">
        <v>4870659859</v>
      </c>
      <c r="S115" s="5">
        <v>4635567645</v>
      </c>
      <c r="T115" s="5">
        <v>608902147</v>
      </c>
      <c r="U115" s="5">
        <v>2070576835</v>
      </c>
      <c r="V115" s="5">
        <v>588125650</v>
      </c>
      <c r="W115" s="5">
        <v>674243452</v>
      </c>
      <c r="X115" s="5">
        <v>1788668909</v>
      </c>
      <c r="Y115" s="5">
        <v>2058992490</v>
      </c>
      <c r="Z115" s="5">
        <v>1420229167</v>
      </c>
    </row>
    <row r="116" spans="3:26" ht="15.5" x14ac:dyDescent="0.35">
      <c r="C116" t="s">
        <v>147</v>
      </c>
    </row>
    <row r="117" spans="3:26" ht="15.5" x14ac:dyDescent="0.35">
      <c r="C117" t="s">
        <v>415</v>
      </c>
      <c r="D117" s="5">
        <v>40544000000</v>
      </c>
      <c r="E117" s="5">
        <v>34444000000</v>
      </c>
      <c r="I117" s="5">
        <v>34444000000</v>
      </c>
      <c r="L117" s="5">
        <v>961308168</v>
      </c>
      <c r="M117" s="5">
        <v>10532736739</v>
      </c>
      <c r="N117" s="5">
        <v>20104165311</v>
      </c>
      <c r="O117" s="5">
        <v>31904761888</v>
      </c>
      <c r="P117" s="5">
        <v>41476190476</v>
      </c>
      <c r="S117" s="5">
        <v>10538333231</v>
      </c>
      <c r="T117" s="5">
        <v>20978135455</v>
      </c>
      <c r="U117" s="5">
        <v>25539815671</v>
      </c>
      <c r="V117" s="5">
        <v>50000000000</v>
      </c>
      <c r="W117" s="5">
        <v>51688473255</v>
      </c>
      <c r="Y117" s="5">
        <v>32779000000</v>
      </c>
      <c r="Z117" s="5">
        <v>43396000000</v>
      </c>
    </row>
    <row r="118" spans="3:26" ht="15.5" x14ac:dyDescent="0.35">
      <c r="C118" t="s">
        <v>591</v>
      </c>
      <c r="D118" s="5">
        <v>2172114552</v>
      </c>
      <c r="E118" s="5">
        <v>2662373252</v>
      </c>
      <c r="F118" s="5">
        <v>2849817370</v>
      </c>
      <c r="G118" s="5">
        <v>3288464223</v>
      </c>
      <c r="I118" s="5">
        <v>2662373252</v>
      </c>
      <c r="N118" s="5">
        <v>204449604</v>
      </c>
      <c r="O118" s="5">
        <v>574075916</v>
      </c>
      <c r="P118" s="5">
        <v>1235143423</v>
      </c>
      <c r="Q118" s="5">
        <v>40487199229</v>
      </c>
      <c r="R118" s="5">
        <v>6801499195</v>
      </c>
      <c r="S118" s="5">
        <v>12078968408</v>
      </c>
      <c r="T118" s="5">
        <v>4976015060</v>
      </c>
      <c r="U118" s="5">
        <v>4160098347</v>
      </c>
      <c r="V118" s="5">
        <v>287965835</v>
      </c>
      <c r="W118" s="5">
        <v>2077016070</v>
      </c>
      <c r="X118" s="5">
        <v>4455315642</v>
      </c>
      <c r="Z118" s="5">
        <v>1160583089</v>
      </c>
    </row>
    <row r="119" spans="3:26" ht="15.5" x14ac:dyDescent="0.35">
      <c r="C119" t="s">
        <v>150</v>
      </c>
      <c r="Q119" s="5">
        <v>187749271</v>
      </c>
      <c r="R119" s="5">
        <v>10822071220</v>
      </c>
      <c r="S119" s="5">
        <v>17770159594</v>
      </c>
      <c r="T119" s="5">
        <v>5179455</v>
      </c>
      <c r="U119" s="5">
        <v>976605897</v>
      </c>
      <c r="V119" s="5">
        <v>4170615616</v>
      </c>
      <c r="W119" s="5">
        <v>1696769110</v>
      </c>
    </row>
    <row r="120" spans="3:26" ht="15.5" x14ac:dyDescent="0.35">
      <c r="C120" t="s">
        <v>152</v>
      </c>
      <c r="D120" s="5">
        <v>1916296403</v>
      </c>
      <c r="E120" s="5">
        <v>1886876453</v>
      </c>
      <c r="F120" s="5">
        <v>1713764248</v>
      </c>
      <c r="G120" s="5">
        <v>1686925095</v>
      </c>
      <c r="I120" s="5">
        <v>1886876453</v>
      </c>
      <c r="L120" s="5">
        <v>9571428576</v>
      </c>
      <c r="M120" s="5">
        <v>9765643079</v>
      </c>
      <c r="N120" s="5">
        <v>9955859231</v>
      </c>
      <c r="O120" s="5">
        <v>10324225024</v>
      </c>
      <c r="P120" s="5">
        <v>10979941626</v>
      </c>
      <c r="Q120" s="5">
        <v>26165461293</v>
      </c>
      <c r="R120" s="5">
        <v>30196167120</v>
      </c>
      <c r="S120" s="5">
        <v>37613942711</v>
      </c>
      <c r="T120" s="5">
        <v>30103658950</v>
      </c>
      <c r="U120" s="5">
        <v>25225397496</v>
      </c>
      <c r="V120" s="5">
        <v>22126984074</v>
      </c>
      <c r="W120" s="5">
        <v>4765142495</v>
      </c>
      <c r="X120" s="5">
        <v>24063893276</v>
      </c>
      <c r="Y120" s="5">
        <v>44267583089</v>
      </c>
      <c r="Z120" s="5">
        <v>47229919275</v>
      </c>
    </row>
    <row r="121" spans="3:26" ht="15.5" x14ac:dyDescent="0.35">
      <c r="C121" t="s">
        <v>153</v>
      </c>
      <c r="D121" s="5">
        <v>60200878894</v>
      </c>
      <c r="E121" s="5">
        <v>55698728677</v>
      </c>
      <c r="F121" s="5">
        <v>21106328794</v>
      </c>
      <c r="G121" s="5">
        <v>21920851802</v>
      </c>
      <c r="I121" s="5">
        <v>55698728677</v>
      </c>
      <c r="J121" s="5">
        <v>19682355256</v>
      </c>
      <c r="K121" s="5">
        <v>27822019349</v>
      </c>
      <c r="L121" s="5">
        <v>36205258808</v>
      </c>
      <c r="M121" s="5">
        <v>72049741482</v>
      </c>
      <c r="N121" s="5">
        <v>104180558086</v>
      </c>
      <c r="O121" s="5">
        <v>105868831849</v>
      </c>
      <c r="P121" s="5">
        <v>115146341904</v>
      </c>
      <c r="Q121" s="5">
        <v>135439295465</v>
      </c>
      <c r="R121" s="5">
        <v>115081212456</v>
      </c>
      <c r="S121" s="5">
        <v>98711658915</v>
      </c>
      <c r="T121" s="5">
        <v>66091027949</v>
      </c>
      <c r="U121" s="5">
        <v>58616959848</v>
      </c>
      <c r="V121" s="5">
        <v>72214416870</v>
      </c>
      <c r="W121" s="5">
        <v>68860215755</v>
      </c>
      <c r="X121" s="5">
        <v>14829653791</v>
      </c>
      <c r="Y121" s="5">
        <v>40830351154</v>
      </c>
      <c r="Z121" s="5">
        <v>50914827428</v>
      </c>
    </row>
    <row r="122" spans="3:26" ht="15.5" x14ac:dyDescent="0.35">
      <c r="C122" t="s">
        <v>154</v>
      </c>
      <c r="D122" s="5">
        <v>60200878894</v>
      </c>
      <c r="E122" s="5">
        <v>55698728677</v>
      </c>
      <c r="F122" s="5">
        <v>21106328794</v>
      </c>
      <c r="G122" s="5">
        <v>21920851802</v>
      </c>
      <c r="I122" s="5">
        <v>55698728677</v>
      </c>
      <c r="J122" s="5">
        <v>19682355256</v>
      </c>
      <c r="K122" s="5">
        <v>27822019349</v>
      </c>
      <c r="L122" s="5">
        <v>36205258808</v>
      </c>
      <c r="M122" s="5">
        <v>72049741482</v>
      </c>
      <c r="N122" s="5">
        <v>104180558086</v>
      </c>
      <c r="O122" s="5">
        <v>105868831849</v>
      </c>
      <c r="P122" s="5">
        <v>115146341904</v>
      </c>
      <c r="Q122" s="5">
        <v>135439295465</v>
      </c>
      <c r="R122" s="5">
        <v>115081212456</v>
      </c>
      <c r="S122" s="5">
        <v>98711658915</v>
      </c>
      <c r="T122" s="5">
        <v>66091027949</v>
      </c>
      <c r="U122" s="5">
        <v>58616959848</v>
      </c>
      <c r="V122" s="5">
        <v>72214416870</v>
      </c>
      <c r="W122" s="5">
        <v>68860215755</v>
      </c>
      <c r="X122" s="5">
        <v>14829653791</v>
      </c>
      <c r="Y122" s="5">
        <v>40830351154</v>
      </c>
      <c r="Z122" s="5">
        <v>50914827428</v>
      </c>
    </row>
    <row r="123" spans="3:26" ht="15.5" x14ac:dyDescent="0.35">
      <c r="C123" t="s">
        <v>592</v>
      </c>
      <c r="Z123" s="5">
        <v>714576787</v>
      </c>
    </row>
    <row r="124" spans="3:26" ht="15.5" x14ac:dyDescent="0.35">
      <c r="C124" t="s">
        <v>155</v>
      </c>
      <c r="S124" s="5">
        <v>55096</v>
      </c>
      <c r="V124" s="5">
        <v>121521</v>
      </c>
    </row>
    <row r="125" spans="3:26" ht="15.5" x14ac:dyDescent="0.35">
      <c r="C125" t="s">
        <v>156</v>
      </c>
    </row>
    <row r="126" spans="3:26" ht="15.5" x14ac:dyDescent="0.35">
      <c r="C126" t="s">
        <v>159</v>
      </c>
      <c r="D126" s="5">
        <v>42716114552</v>
      </c>
      <c r="E126" s="5">
        <v>37106373252</v>
      </c>
      <c r="F126" s="5">
        <v>2849817370</v>
      </c>
      <c r="G126" s="5">
        <v>3288464223</v>
      </c>
      <c r="I126" s="5">
        <v>37106373252</v>
      </c>
      <c r="L126" s="5">
        <v>961308168</v>
      </c>
      <c r="M126" s="5">
        <v>10532736739</v>
      </c>
      <c r="N126" s="5">
        <v>20308614915</v>
      </c>
      <c r="O126" s="5">
        <v>32478837804</v>
      </c>
      <c r="P126" s="5">
        <v>42711333899</v>
      </c>
      <c r="Q126" s="5">
        <v>40674948500</v>
      </c>
      <c r="R126" s="5">
        <v>17623570415</v>
      </c>
      <c r="S126" s="5">
        <v>40387461233</v>
      </c>
      <c r="T126" s="5">
        <v>25959329970</v>
      </c>
      <c r="U126" s="5">
        <v>30676519915</v>
      </c>
      <c r="V126" s="5">
        <v>54458581451</v>
      </c>
      <c r="W126" s="5">
        <v>55462258435</v>
      </c>
      <c r="X126" s="5">
        <v>4455315642</v>
      </c>
      <c r="Y126" s="5">
        <v>32779000000</v>
      </c>
      <c r="Z126" s="5">
        <v>44556583089</v>
      </c>
    </row>
    <row r="127" spans="3:26" ht="15.5" x14ac:dyDescent="0.35">
      <c r="C127" t="s">
        <v>160</v>
      </c>
      <c r="D127" s="5">
        <v>836470135136</v>
      </c>
      <c r="E127" s="5">
        <v>763535033397</v>
      </c>
      <c r="F127" s="5">
        <v>712036451674</v>
      </c>
      <c r="G127" s="5">
        <v>594587916095</v>
      </c>
      <c r="I127" s="5">
        <v>763535033397</v>
      </c>
      <c r="J127" s="5">
        <v>511396029647</v>
      </c>
      <c r="K127" s="5">
        <v>284283795445</v>
      </c>
      <c r="L127" s="5">
        <v>300410269231</v>
      </c>
      <c r="M127" s="5">
        <v>360327635212</v>
      </c>
      <c r="N127" s="5">
        <v>460900233480</v>
      </c>
      <c r="O127" s="5">
        <v>665046457667</v>
      </c>
      <c r="P127" s="5">
        <v>1063438648353</v>
      </c>
      <c r="Q127" s="5">
        <v>1034401126690</v>
      </c>
      <c r="R127" s="5">
        <v>796318130465</v>
      </c>
      <c r="S127" s="5">
        <v>1010467912312</v>
      </c>
      <c r="T127" s="5">
        <v>940355179179</v>
      </c>
      <c r="U127" s="5">
        <v>1040515028969</v>
      </c>
      <c r="V127" s="5">
        <v>750625656566</v>
      </c>
      <c r="W127" s="5">
        <v>525738527377</v>
      </c>
      <c r="X127" s="5">
        <v>987955642124</v>
      </c>
      <c r="Y127" s="5">
        <v>577061818363</v>
      </c>
      <c r="Z127" s="5">
        <v>512952445940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554116500000</v>
      </c>
      <c r="E129" s="5">
        <v>554116500000</v>
      </c>
      <c r="F129" s="5">
        <v>554116500000</v>
      </c>
      <c r="G129" s="5">
        <v>554116500000</v>
      </c>
      <c r="I129" s="5">
        <v>554116500000</v>
      </c>
      <c r="J129" s="5">
        <v>554116500000</v>
      </c>
      <c r="K129" s="5">
        <v>554116500000</v>
      </c>
      <c r="L129" s="5">
        <v>554116500000</v>
      </c>
      <c r="M129" s="5">
        <v>554116500000</v>
      </c>
      <c r="N129" s="5">
        <v>554116500000</v>
      </c>
      <c r="O129" s="5">
        <v>554116500000</v>
      </c>
      <c r="P129" s="5">
        <v>554116500000</v>
      </c>
      <c r="Q129" s="5">
        <v>554116500000</v>
      </c>
      <c r="R129" s="5">
        <v>554116500000</v>
      </c>
      <c r="S129" s="5">
        <v>554116500000</v>
      </c>
      <c r="T129" s="5">
        <v>554116500000</v>
      </c>
      <c r="U129" s="5">
        <v>554116500000</v>
      </c>
      <c r="V129" s="5">
        <v>554116500000</v>
      </c>
      <c r="W129" s="5">
        <v>554116500000</v>
      </c>
      <c r="X129" s="5">
        <v>554116500000</v>
      </c>
      <c r="Y129" s="5">
        <v>554116500000</v>
      </c>
      <c r="Z129" s="5">
        <v>554116500000</v>
      </c>
    </row>
    <row r="130" spans="2:26" ht="15.5" x14ac:dyDescent="0.35">
      <c r="C130" t="s">
        <v>163</v>
      </c>
      <c r="D130" s="5">
        <v>254884065527</v>
      </c>
      <c r="E130" s="5">
        <v>254884065527</v>
      </c>
      <c r="F130" s="5">
        <v>254884065527</v>
      </c>
      <c r="G130" s="5">
        <v>254884065527</v>
      </c>
      <c r="I130" s="5">
        <v>254884065527</v>
      </c>
      <c r="J130" s="5">
        <v>254884065527</v>
      </c>
      <c r="K130" s="5">
        <v>254884065527</v>
      </c>
      <c r="L130" s="5">
        <v>254884065527</v>
      </c>
      <c r="M130" s="5">
        <v>254198352119</v>
      </c>
      <c r="N130" s="5">
        <v>254198352119</v>
      </c>
      <c r="O130" s="5">
        <v>254198352119</v>
      </c>
      <c r="P130" s="5">
        <v>254198352119</v>
      </c>
      <c r="Q130" s="5">
        <v>254198352119</v>
      </c>
      <c r="R130" s="5">
        <v>251409834119</v>
      </c>
      <c r="S130" s="5">
        <v>190848431875</v>
      </c>
      <c r="T130" s="5">
        <v>190848431875</v>
      </c>
      <c r="U130" s="5">
        <v>190848431875</v>
      </c>
      <c r="V130" s="5">
        <v>190848431875</v>
      </c>
      <c r="W130" s="5">
        <v>190848431875</v>
      </c>
      <c r="X130" s="5">
        <v>190848431875</v>
      </c>
      <c r="Y130" s="5">
        <v>190848431875</v>
      </c>
      <c r="Z130" s="5">
        <v>190848431875</v>
      </c>
    </row>
    <row r="131" spans="2:26" ht="15.5" x14ac:dyDescent="0.35">
      <c r="C131" t="s">
        <v>164</v>
      </c>
      <c r="D131" s="5">
        <v>-8314639176</v>
      </c>
      <c r="E131" s="5">
        <v>-15713018416</v>
      </c>
      <c r="F131" s="5">
        <v>-36871827788</v>
      </c>
      <c r="G131" s="5">
        <v>-46589234278</v>
      </c>
      <c r="I131" s="5">
        <v>-15713018416</v>
      </c>
      <c r="J131" s="5">
        <v>-69208431451</v>
      </c>
      <c r="K131" s="5">
        <v>-120271801664</v>
      </c>
      <c r="L131" s="5">
        <v>-144052899805</v>
      </c>
      <c r="M131" s="5">
        <v>-156718356923</v>
      </c>
      <c r="N131" s="5">
        <v>-161636513261</v>
      </c>
      <c r="O131" s="5">
        <v>-173129880186</v>
      </c>
      <c r="P131" s="5">
        <v>-174355890280</v>
      </c>
      <c r="Q131" s="5">
        <v>-28047859582</v>
      </c>
      <c r="R131" s="5">
        <v>-46299862461</v>
      </c>
      <c r="S131" s="5">
        <v>339310902858</v>
      </c>
      <c r="T131" s="5">
        <v>360247442685</v>
      </c>
      <c r="U131" s="5">
        <v>316092862180</v>
      </c>
      <c r="V131" s="5">
        <v>263138984163</v>
      </c>
      <c r="W131" s="5">
        <v>215670746866</v>
      </c>
      <c r="X131" s="5">
        <v>226061177618</v>
      </c>
      <c r="Y131" s="5">
        <v>172588849405</v>
      </c>
      <c r="Z131" s="5">
        <v>120995515664</v>
      </c>
    </row>
    <row r="132" spans="2:26" ht="15.5" x14ac:dyDescent="0.35">
      <c r="C132" t="s">
        <v>165</v>
      </c>
      <c r="D132" s="5">
        <v>26791523499</v>
      </c>
      <c r="E132" s="5">
        <v>26791523499</v>
      </c>
      <c r="F132" s="5">
        <v>26791523499</v>
      </c>
      <c r="G132" s="5">
        <v>26791523499</v>
      </c>
      <c r="I132" s="5">
        <v>26791523499</v>
      </c>
      <c r="J132" s="5">
        <v>26791523499</v>
      </c>
      <c r="K132" s="5">
        <v>26791523499</v>
      </c>
      <c r="L132" s="5">
        <v>26791523499</v>
      </c>
      <c r="M132" s="5">
        <v>26791523499</v>
      </c>
      <c r="N132" s="5">
        <v>26791523499</v>
      </c>
      <c r="O132" s="5">
        <v>26791523499</v>
      </c>
      <c r="P132" s="5">
        <v>26791523499</v>
      </c>
      <c r="Q132" s="5">
        <v>26018141827</v>
      </c>
      <c r="R132" s="5">
        <v>26018141827</v>
      </c>
      <c r="S132" s="5">
        <v>25784117625</v>
      </c>
      <c r="T132" s="5">
        <v>22730855620</v>
      </c>
      <c r="U132" s="5">
        <v>19425563869</v>
      </c>
      <c r="V132" s="5">
        <v>17050995078</v>
      </c>
      <c r="W132" s="5">
        <v>16650810873</v>
      </c>
      <c r="X132" s="5">
        <v>13123810873</v>
      </c>
      <c r="Y132" s="5">
        <v>9786810873</v>
      </c>
      <c r="Z132" s="5">
        <v>6745021873</v>
      </c>
    </row>
    <row r="133" spans="2:26" ht="15.5" x14ac:dyDescent="0.35">
      <c r="C133" t="s">
        <v>166</v>
      </c>
      <c r="D133" s="5">
        <v>-35106162675</v>
      </c>
      <c r="E133" s="5">
        <v>-42504541915</v>
      </c>
      <c r="F133" s="5">
        <v>-63663351287</v>
      </c>
      <c r="G133" s="5">
        <v>-73380757777</v>
      </c>
      <c r="I133" s="5">
        <v>-42504541915</v>
      </c>
      <c r="J133" s="5">
        <v>-95999954950</v>
      </c>
      <c r="K133" s="5">
        <v>-147063325163</v>
      </c>
      <c r="L133" s="5">
        <v>-170844423304</v>
      </c>
      <c r="M133" s="5">
        <v>-183509880422</v>
      </c>
      <c r="N133" s="5">
        <v>-188428036760</v>
      </c>
      <c r="O133" s="5">
        <v>-199921403685</v>
      </c>
      <c r="P133" s="5">
        <v>-201147413779</v>
      </c>
      <c r="Q133" s="5">
        <v>-54066001409</v>
      </c>
      <c r="R133" s="5">
        <v>-72318004288</v>
      </c>
      <c r="S133" s="5">
        <v>313526785233</v>
      </c>
      <c r="T133" s="5">
        <v>337516587065</v>
      </c>
      <c r="U133" s="5">
        <v>296667298311</v>
      </c>
      <c r="V133" s="5">
        <v>246087989085</v>
      </c>
      <c r="W133" s="5">
        <v>199019935993</v>
      </c>
      <c r="X133" s="5">
        <v>212937366745</v>
      </c>
      <c r="Y133" s="5">
        <v>162802038532</v>
      </c>
      <c r="Z133" s="5">
        <v>114250493791</v>
      </c>
    </row>
    <row r="134" spans="2:26" ht="15.5" x14ac:dyDescent="0.35">
      <c r="C134" t="s">
        <v>167</v>
      </c>
      <c r="D134" s="5">
        <v>-8314639176</v>
      </c>
      <c r="E134" s="5">
        <v>-15713018416</v>
      </c>
      <c r="F134" s="5">
        <v>-36871827788</v>
      </c>
      <c r="G134" s="5">
        <v>-46589234278</v>
      </c>
      <c r="I134" s="5">
        <v>-15713018416</v>
      </c>
      <c r="J134" s="5">
        <v>-69208431451</v>
      </c>
      <c r="K134" s="5">
        <v>-120271801664</v>
      </c>
      <c r="L134" s="5">
        <v>-144052899805</v>
      </c>
      <c r="M134" s="5">
        <v>-156718356923</v>
      </c>
      <c r="N134" s="5">
        <v>-161636513261</v>
      </c>
      <c r="O134" s="5">
        <v>-173129880186</v>
      </c>
      <c r="P134" s="5">
        <v>-174355890280</v>
      </c>
      <c r="Q134" s="5">
        <v>-28047859582</v>
      </c>
      <c r="R134" s="5">
        <v>-46299862461</v>
      </c>
      <c r="S134" s="5">
        <v>339310902858</v>
      </c>
      <c r="T134" s="5">
        <v>360247442685</v>
      </c>
      <c r="U134" s="5">
        <v>316092862180</v>
      </c>
      <c r="V134" s="5">
        <v>263138984163</v>
      </c>
      <c r="W134" s="5">
        <v>215670746866</v>
      </c>
      <c r="X134" s="5">
        <v>226061177618</v>
      </c>
      <c r="Y134" s="5">
        <v>172588849405</v>
      </c>
      <c r="Z134" s="5">
        <v>120995515664</v>
      </c>
    </row>
    <row r="135" spans="2:26" ht="15.5" x14ac:dyDescent="0.35">
      <c r="C135" t="s">
        <v>168</v>
      </c>
      <c r="D135" s="5">
        <v>-9227155</v>
      </c>
      <c r="E135" s="5">
        <v>-9227154</v>
      </c>
      <c r="F135" s="5">
        <v>-37263906</v>
      </c>
      <c r="G135" s="5">
        <v>-37263906</v>
      </c>
      <c r="I135" s="5">
        <v>-9227154</v>
      </c>
      <c r="J135" s="5">
        <v>-37263906</v>
      </c>
      <c r="K135" s="5">
        <v>449225639</v>
      </c>
      <c r="L135" s="5">
        <v>455110127</v>
      </c>
      <c r="M135" s="5">
        <v>473761243</v>
      </c>
      <c r="N135" s="5">
        <v>471540925</v>
      </c>
      <c r="O135" s="5">
        <v>473499624</v>
      </c>
      <c r="P135" s="5">
        <v>475841501</v>
      </c>
      <c r="Q135" s="5">
        <v>476706881</v>
      </c>
      <c r="R135" s="5">
        <v>501000000</v>
      </c>
      <c r="S135" s="5">
        <v>751000000</v>
      </c>
      <c r="T135" s="5">
        <v>751000000</v>
      </c>
      <c r="U135" s="5">
        <v>251000000</v>
      </c>
      <c r="V135" s="5">
        <v>251000000</v>
      </c>
      <c r="W135" s="5">
        <v>251000000</v>
      </c>
      <c r="X135" s="5">
        <v>1277500000</v>
      </c>
      <c r="Y135" s="5">
        <v>1277500000</v>
      </c>
      <c r="Z135" s="5">
        <v>250000000</v>
      </c>
    </row>
    <row r="136" spans="2:26" ht="15.5" x14ac:dyDescent="0.35">
      <c r="C136" t="s">
        <v>9</v>
      </c>
      <c r="D136" s="5">
        <v>743138988486</v>
      </c>
      <c r="E136" s="5">
        <v>735740609247</v>
      </c>
      <c r="F136" s="5">
        <v>714553763123</v>
      </c>
      <c r="G136" s="5">
        <v>704836356633</v>
      </c>
      <c r="I136" s="5">
        <v>735740609247</v>
      </c>
      <c r="J136" s="5">
        <v>682217159460</v>
      </c>
      <c r="K136" s="5">
        <v>631640278792</v>
      </c>
      <c r="L136" s="5">
        <v>615351513559</v>
      </c>
      <c r="M136" s="5">
        <v>651049102284</v>
      </c>
      <c r="N136" s="5">
        <v>646077347978</v>
      </c>
      <c r="O136" s="5">
        <v>671154631861</v>
      </c>
      <c r="P136" s="5">
        <v>664387385499</v>
      </c>
      <c r="Q136" s="5">
        <v>786397677634</v>
      </c>
      <c r="R136" s="5">
        <v>758704489572</v>
      </c>
      <c r="S136" s="5">
        <v>1083997714769</v>
      </c>
      <c r="T136" s="5">
        <v>1104939558753</v>
      </c>
      <c r="U136" s="5">
        <v>1060287639900</v>
      </c>
      <c r="V136" s="5">
        <v>1007333761883</v>
      </c>
      <c r="W136" s="5">
        <v>959842386064</v>
      </c>
      <c r="X136" s="5">
        <v>971282455338</v>
      </c>
      <c r="Y136" s="5">
        <v>917729232125</v>
      </c>
      <c r="Z136" s="5">
        <v>865227043384</v>
      </c>
    </row>
    <row r="137" spans="2:26" ht="15.5" x14ac:dyDescent="0.35">
      <c r="C137" t="s">
        <v>169</v>
      </c>
      <c r="D137" s="5">
        <v>1579609123622</v>
      </c>
      <c r="E137" s="5">
        <v>1499275642644</v>
      </c>
      <c r="F137" s="5">
        <v>1426590214797</v>
      </c>
      <c r="G137" s="5">
        <v>1299424272728</v>
      </c>
      <c r="I137" s="5">
        <v>1499275642644</v>
      </c>
      <c r="J137" s="5">
        <v>1193613189107</v>
      </c>
      <c r="K137" s="5">
        <v>915924074237</v>
      </c>
      <c r="L137" s="5">
        <v>915761782790</v>
      </c>
      <c r="M137" s="5">
        <v>1011376737496</v>
      </c>
      <c r="N137" s="5">
        <v>1106977581458</v>
      </c>
      <c r="O137" s="5">
        <v>1336201089528</v>
      </c>
      <c r="P137" s="5">
        <v>1727826033852</v>
      </c>
      <c r="Q137" s="5">
        <v>1820798804324</v>
      </c>
      <c r="R137" s="5">
        <v>1555022620037</v>
      </c>
      <c r="S137" s="5">
        <v>2094465627081</v>
      </c>
      <c r="T137" s="5">
        <v>2045294737932</v>
      </c>
      <c r="U137" s="5">
        <v>2100802668869</v>
      </c>
      <c r="V137" s="5">
        <v>1757959418449</v>
      </c>
      <c r="W137" s="5">
        <v>1485580913441</v>
      </c>
      <c r="X137" s="5">
        <v>1959238097462</v>
      </c>
      <c r="Y137" s="5">
        <v>1494791050488</v>
      </c>
      <c r="Z137" s="5">
        <v>1378179489324</v>
      </c>
    </row>
    <row r="138" spans="2:26" ht="15.5" x14ac:dyDescent="0.35">
      <c r="C138" t="s">
        <v>170</v>
      </c>
      <c r="D138" s="5">
        <v>5541165000</v>
      </c>
      <c r="E138" s="5">
        <v>5541165000</v>
      </c>
      <c r="F138" s="5">
        <v>5541165000</v>
      </c>
      <c r="G138" s="5">
        <v>5541165000</v>
      </c>
      <c r="I138" s="5">
        <v>5541165000</v>
      </c>
      <c r="J138" s="5">
        <v>5541165000</v>
      </c>
      <c r="K138" s="5">
        <v>5541165000</v>
      </c>
      <c r="L138" s="5">
        <v>5541165000</v>
      </c>
      <c r="M138" s="5">
        <v>5541165000</v>
      </c>
      <c r="N138" s="5">
        <v>5541165000</v>
      </c>
      <c r="O138" s="5">
        <v>5541165000</v>
      </c>
      <c r="P138" s="5">
        <v>5541165000</v>
      </c>
      <c r="Q138" s="5">
        <v>5541165000</v>
      </c>
      <c r="R138" s="5">
        <v>5541165000</v>
      </c>
      <c r="S138" s="5">
        <v>5541165000</v>
      </c>
      <c r="T138" s="5">
        <v>5541165000</v>
      </c>
      <c r="U138" s="5">
        <v>5541165000</v>
      </c>
      <c r="V138" s="5">
        <v>5541165000</v>
      </c>
      <c r="W138" s="5">
        <v>5541165000</v>
      </c>
      <c r="X138" s="5">
        <v>5541165001</v>
      </c>
      <c r="Y138" s="5">
        <v>5541165005</v>
      </c>
      <c r="Z138" s="5">
        <v>5541165006</v>
      </c>
    </row>
    <row r="140" spans="2:26" ht="15.5" x14ac:dyDescent="0.35">
      <c r="B140" t="s">
        <v>171</v>
      </c>
      <c r="C140" t="s">
        <v>172</v>
      </c>
      <c r="D140" s="5">
        <v>-103093027668</v>
      </c>
      <c r="E140" s="5">
        <v>125108601584</v>
      </c>
      <c r="F140" s="5">
        <v>-33701333147</v>
      </c>
      <c r="G140" s="5">
        <v>-87777105704</v>
      </c>
      <c r="I140" s="5">
        <v>-90510948585</v>
      </c>
      <c r="J140" s="5">
        <v>16408995564</v>
      </c>
      <c r="K140" s="5">
        <v>-67405918670</v>
      </c>
      <c r="L140" s="5">
        <v>-15081002370</v>
      </c>
      <c r="M140" s="5">
        <v>-58046882531</v>
      </c>
      <c r="N140" s="5">
        <v>-58682239791</v>
      </c>
      <c r="O140" s="5">
        <v>-1629787345</v>
      </c>
      <c r="P140" s="5">
        <v>-164777849856</v>
      </c>
      <c r="Q140" s="5">
        <v>-59024930919</v>
      </c>
      <c r="R140" s="5">
        <v>21673778869</v>
      </c>
      <c r="S140" s="5">
        <v>10928772600</v>
      </c>
      <c r="T140" s="5">
        <v>-59258530112</v>
      </c>
      <c r="U140" s="5">
        <v>125288823787</v>
      </c>
      <c r="V140" s="5">
        <v>-11798365101</v>
      </c>
      <c r="W140" s="5">
        <v>-197219826956</v>
      </c>
      <c r="X140" s="5">
        <v>354838827833</v>
      </c>
      <c r="Y140" s="5">
        <v>51033740764</v>
      </c>
      <c r="Z140" s="5">
        <v>-171376275474</v>
      </c>
    </row>
    <row r="141" spans="2:26" ht="15.5" x14ac:dyDescent="0.35">
      <c r="C141" t="s">
        <v>825</v>
      </c>
      <c r="D141" s="5">
        <v>64540078461</v>
      </c>
      <c r="E141" s="5">
        <v>252146462537</v>
      </c>
      <c r="F141" s="5">
        <v>99677806726</v>
      </c>
      <c r="G141" s="5">
        <v>88181300079</v>
      </c>
      <c r="I141" s="5">
        <v>582672086792</v>
      </c>
      <c r="J141" s="5">
        <v>520314717039</v>
      </c>
      <c r="K141" s="5">
        <v>375692089053</v>
      </c>
      <c r="L141" s="5">
        <v>439844359525</v>
      </c>
      <c r="M141" s="5">
        <v>418493069595</v>
      </c>
      <c r="N141" s="5">
        <v>476987094481</v>
      </c>
      <c r="O141" s="5">
        <v>1145907996635</v>
      </c>
      <c r="P141" s="5">
        <v>1002946151057</v>
      </c>
      <c r="Q141" s="5">
        <v>1092317153788</v>
      </c>
      <c r="R141" s="5">
        <v>1074615646613</v>
      </c>
      <c r="S141" s="5">
        <v>1350162777293</v>
      </c>
      <c r="T141" s="5">
        <v>1765647839121</v>
      </c>
      <c r="U141" s="5">
        <v>1480356002976</v>
      </c>
      <c r="V141" s="5">
        <v>1274972964390</v>
      </c>
      <c r="W141" s="5">
        <v>1307358823409</v>
      </c>
      <c r="X141" s="5">
        <v>1461477506598</v>
      </c>
      <c r="Y141" s="5">
        <v>1234481160132</v>
      </c>
      <c r="Z141" s="5">
        <v>1118615086487</v>
      </c>
    </row>
    <row r="142" spans="2:26" ht="15.5" x14ac:dyDescent="0.35">
      <c r="C142" t="s">
        <v>1708</v>
      </c>
    </row>
    <row r="143" spans="2:26" ht="15.5" x14ac:dyDescent="0.35">
      <c r="C143" t="s">
        <v>1709</v>
      </c>
      <c r="D143" s="5">
        <v>-142096396244</v>
      </c>
      <c r="E143" s="5">
        <v>-82150917509</v>
      </c>
      <c r="F143" s="5">
        <v>-113775857050</v>
      </c>
      <c r="G143" s="5">
        <v>-150252014737</v>
      </c>
      <c r="I143" s="5">
        <v>-557198438724</v>
      </c>
      <c r="J143" s="5">
        <v>-395259901001</v>
      </c>
      <c r="K143" s="5">
        <v>-348563494367</v>
      </c>
      <c r="L143" s="5">
        <v>-361581671961</v>
      </c>
      <c r="M143" s="5">
        <v>-360993968530</v>
      </c>
      <c r="N143" s="5">
        <v>-416922827613</v>
      </c>
      <c r="O143" s="5">
        <v>-840160832509</v>
      </c>
      <c r="P143" s="5">
        <v>-943560515828</v>
      </c>
      <c r="Q143" s="5">
        <v>-913226780453</v>
      </c>
      <c r="R143" s="5">
        <v>-861411474983</v>
      </c>
      <c r="S143" s="5">
        <v>-1113501165225</v>
      </c>
      <c r="T143" s="5">
        <v>-1568805371510</v>
      </c>
      <c r="U143" s="5">
        <v>-1122890733480</v>
      </c>
      <c r="V143" s="5">
        <v>-1116241810187</v>
      </c>
      <c r="W143" s="5">
        <v>-1348304576235</v>
      </c>
      <c r="X143" s="5">
        <v>-981866248356</v>
      </c>
      <c r="Y143" s="5">
        <v>-1020250512357</v>
      </c>
      <c r="Z143" s="5">
        <v>-1128633680617</v>
      </c>
    </row>
    <row r="144" spans="2:26" ht="15.5" x14ac:dyDescent="0.35">
      <c r="C144" t="s">
        <v>1710</v>
      </c>
      <c r="D144" s="5">
        <v>-21069928173</v>
      </c>
      <c r="E144" s="5">
        <v>-45300215723</v>
      </c>
      <c r="F144" s="5">
        <v>-15049672292</v>
      </c>
      <c r="G144" s="5">
        <v>-22306247225</v>
      </c>
      <c r="I144" s="5">
        <v>-105674833772</v>
      </c>
      <c r="J144" s="5">
        <v>-93983879680</v>
      </c>
      <c r="K144" s="5">
        <v>-82767112957</v>
      </c>
      <c r="L144" s="5">
        <v>-66353669804</v>
      </c>
      <c r="M144" s="5">
        <v>-105095581329</v>
      </c>
      <c r="N144" s="5">
        <v>-116271932988</v>
      </c>
      <c r="O144" s="5">
        <v>-169758645307</v>
      </c>
      <c r="P144" s="5">
        <v>-154024545110</v>
      </c>
      <c r="Q144" s="5">
        <v>-250543149838</v>
      </c>
      <c r="R144" s="5">
        <v>-213723163427</v>
      </c>
      <c r="S144" s="5">
        <v>-227359954773</v>
      </c>
      <c r="T144" s="5">
        <v>-203011990539</v>
      </c>
      <c r="U144" s="5">
        <v>-188786086336</v>
      </c>
      <c r="V144" s="5">
        <v>-134845719950</v>
      </c>
      <c r="W144" s="5">
        <v>-120607213426</v>
      </c>
      <c r="X144" s="5">
        <v>-85608457807</v>
      </c>
      <c r="Y144" s="5">
        <v>-100123689465</v>
      </c>
      <c r="Z144" s="5">
        <v>-102052889178</v>
      </c>
    </row>
    <row r="145" spans="3:26" ht="15.5" x14ac:dyDescent="0.35">
      <c r="C145" t="s">
        <v>604</v>
      </c>
      <c r="D145" s="5">
        <v>-163166324417</v>
      </c>
      <c r="E145" s="5">
        <v>-127451133232</v>
      </c>
      <c r="F145" s="5">
        <v>-128825529342</v>
      </c>
      <c r="G145" s="5">
        <v>-172558261962</v>
      </c>
      <c r="I145" s="5">
        <v>-662873272496</v>
      </c>
      <c r="J145" s="5">
        <v>-489243780681</v>
      </c>
      <c r="K145" s="5">
        <v>-431330607324</v>
      </c>
      <c r="L145" s="5">
        <v>-427935341765</v>
      </c>
      <c r="M145" s="5">
        <v>-466089549859</v>
      </c>
      <c r="N145" s="5">
        <v>-533194760601</v>
      </c>
      <c r="O145" s="5">
        <v>-1009919477816</v>
      </c>
      <c r="P145" s="5">
        <v>-1097585060938</v>
      </c>
      <c r="Q145" s="5">
        <v>-1163769930291</v>
      </c>
      <c r="R145" s="5">
        <v>-1075134638410</v>
      </c>
      <c r="S145" s="5">
        <v>-1340861119998</v>
      </c>
      <c r="T145" s="5">
        <v>-1771817362049</v>
      </c>
      <c r="U145" s="5">
        <v>-1311676819816</v>
      </c>
      <c r="V145" s="5">
        <v>-1251087530137</v>
      </c>
      <c r="W145" s="5">
        <v>-1468911789661</v>
      </c>
      <c r="X145" s="5">
        <v>-1067474706163</v>
      </c>
      <c r="Y145" s="5">
        <v>-1120374201822</v>
      </c>
      <c r="Z145" s="5">
        <v>-1230686569795</v>
      </c>
    </row>
    <row r="146" spans="3:26" ht="15.5" x14ac:dyDescent="0.35">
      <c r="C146" t="s">
        <v>1711</v>
      </c>
      <c r="D146" s="5">
        <v>249470000</v>
      </c>
      <c r="E146" s="5">
        <v>502900000</v>
      </c>
      <c r="F146" s="5">
        <v>303000000</v>
      </c>
      <c r="G146" s="5">
        <v>83397250</v>
      </c>
      <c r="I146" s="5">
        <v>2112636360</v>
      </c>
      <c r="J146" s="5">
        <v>1518235151</v>
      </c>
      <c r="K146" s="5">
        <v>2907321595</v>
      </c>
      <c r="M146" s="5">
        <v>12239437071</v>
      </c>
      <c r="N146" s="5">
        <v>2852367406</v>
      </c>
      <c r="O146" s="5">
        <v>6266011233</v>
      </c>
      <c r="P146" s="5">
        <v>10273095173</v>
      </c>
      <c r="Q146" s="5">
        <v>6538518390</v>
      </c>
      <c r="R146" s="5">
        <v>2612482825</v>
      </c>
      <c r="S146" s="5">
        <v>1011186149</v>
      </c>
    </row>
    <row r="147" spans="3:26" ht="15.5" x14ac:dyDescent="0.35">
      <c r="C147" t="s">
        <v>668</v>
      </c>
      <c r="D147" s="5">
        <v>226461854</v>
      </c>
      <c r="E147" s="5">
        <v>-857608815</v>
      </c>
      <c r="F147" s="5">
        <v>201911377</v>
      </c>
      <c r="G147" s="5">
        <v>309450412</v>
      </c>
      <c r="J147" s="5">
        <v>681984707</v>
      </c>
      <c r="K147" s="5">
        <v>633051947</v>
      </c>
      <c r="L147" s="5">
        <v>933252287</v>
      </c>
      <c r="M147" s="5">
        <v>1492055665</v>
      </c>
      <c r="N147" s="5">
        <v>3100948463</v>
      </c>
      <c r="O147" s="5">
        <v>3139930085</v>
      </c>
      <c r="P147" s="5">
        <v>2244722727</v>
      </c>
      <c r="Q147" s="5">
        <v>3678555805</v>
      </c>
      <c r="R147" s="5">
        <v>4557043282</v>
      </c>
      <c r="S147" s="5">
        <v>6634571366</v>
      </c>
      <c r="T147" s="5">
        <v>5377632321</v>
      </c>
      <c r="U147" s="5">
        <v>4922669793</v>
      </c>
      <c r="V147" s="5">
        <v>3417024986</v>
      </c>
      <c r="W147" s="5">
        <v>9638222157</v>
      </c>
      <c r="X147" s="5">
        <v>5238531353</v>
      </c>
    </row>
    <row r="148" spans="3:26" ht="15.5" x14ac:dyDescent="0.35">
      <c r="C148" t="s">
        <v>1712</v>
      </c>
      <c r="Q148" s="5">
        <v>18398053481</v>
      </c>
      <c r="R148" s="5">
        <v>25049033378</v>
      </c>
    </row>
    <row r="149" spans="3:26" ht="15.5" x14ac:dyDescent="0.35">
      <c r="C149" t="s">
        <v>1713</v>
      </c>
      <c r="D149" s="5">
        <v>-68445846</v>
      </c>
      <c r="M149" s="5">
        <v>-353879914</v>
      </c>
      <c r="N149" s="5">
        <v>-859260000</v>
      </c>
      <c r="O149" s="5">
        <v>-1548260969</v>
      </c>
      <c r="P149" s="5">
        <v>-66614879130</v>
      </c>
      <c r="Q149" s="5">
        <v>-12498819094</v>
      </c>
      <c r="R149" s="5">
        <v>-19309875037</v>
      </c>
      <c r="S149" s="5">
        <v>-9146617566</v>
      </c>
      <c r="T149" s="5">
        <v>-7210024100</v>
      </c>
      <c r="U149" s="5">
        <v>-1472681533</v>
      </c>
      <c r="V149" s="5">
        <v>-1810521363</v>
      </c>
      <c r="W149" s="5">
        <v>-787007757</v>
      </c>
      <c r="X149" s="5">
        <v>-472083099</v>
      </c>
    </row>
    <row r="150" spans="3:26" ht="15.5" x14ac:dyDescent="0.35">
      <c r="C150" t="s">
        <v>1714</v>
      </c>
      <c r="O150" s="5">
        <v>-86190234737</v>
      </c>
      <c r="P150" s="5">
        <v>-31632000000</v>
      </c>
    </row>
    <row r="151" spans="3:26" ht="15.5" x14ac:dyDescent="0.35">
      <c r="C151" t="s">
        <v>1715</v>
      </c>
      <c r="O151" s="5">
        <v>-26724941729</v>
      </c>
      <c r="P151" s="5">
        <v>-25084491753</v>
      </c>
      <c r="Y151" s="5">
        <v>-30191107596</v>
      </c>
      <c r="Z151" s="5">
        <v>-22013865988</v>
      </c>
    </row>
    <row r="152" spans="3:26" ht="15.5" x14ac:dyDescent="0.35">
      <c r="C152" t="s">
        <v>177</v>
      </c>
      <c r="D152" s="5">
        <v>-4716251712</v>
      </c>
      <c r="E152" s="5">
        <v>-89627721</v>
      </c>
      <c r="F152" s="5">
        <v>-4856610531</v>
      </c>
      <c r="G152" s="5">
        <v>-3483541071</v>
      </c>
      <c r="I152" s="5">
        <v>-12422399241</v>
      </c>
      <c r="J152" s="5">
        <v>-16180175945</v>
      </c>
      <c r="K152" s="5">
        <v>-14674721994</v>
      </c>
      <c r="L152" s="5">
        <v>-26990020130</v>
      </c>
      <c r="M152" s="5">
        <v>-22689839338</v>
      </c>
      <c r="N152" s="5">
        <v>-5326941077</v>
      </c>
      <c r="O152" s="5">
        <v>-30763272270</v>
      </c>
      <c r="P152" s="5">
        <v>-22182878184</v>
      </c>
      <c r="Q152" s="5">
        <v>-12508726287</v>
      </c>
      <c r="R152" s="5">
        <v>-5468745537</v>
      </c>
      <c r="S152" s="5">
        <v>1594620671</v>
      </c>
      <c r="T152" s="5">
        <v>-53089007184</v>
      </c>
      <c r="U152" s="5">
        <v>-43390359373</v>
      </c>
      <c r="V152" s="5">
        <v>-36131720324</v>
      </c>
      <c r="W152" s="5">
        <v>-37544464265</v>
      </c>
      <c r="X152" s="5">
        <v>-42750639424</v>
      </c>
      <c r="Y152" s="5">
        <v>-38397846317</v>
      </c>
      <c r="Z152" s="5">
        <v>-46130094839</v>
      </c>
    </row>
    <row r="153" spans="3:26" ht="15.5" x14ac:dyDescent="0.35">
      <c r="C153" t="s">
        <v>180</v>
      </c>
      <c r="S153" s="5">
        <v>-978691515</v>
      </c>
      <c r="V153" s="5">
        <v>447920970</v>
      </c>
      <c r="W153" s="5">
        <v>1877603561</v>
      </c>
      <c r="X153" s="5">
        <v>3586666822</v>
      </c>
    </row>
    <row r="154" spans="3:26" ht="15.5" x14ac:dyDescent="0.35">
      <c r="C154" t="s">
        <v>183</v>
      </c>
      <c r="D154" s="5">
        <v>30442501356</v>
      </c>
      <c r="E154" s="5">
        <v>-44038296385</v>
      </c>
      <c r="F154" s="5">
        <v>51006135183</v>
      </c>
      <c r="G154" s="5">
        <v>-12990174724</v>
      </c>
      <c r="I154" s="5">
        <v>89488915228</v>
      </c>
      <c r="J154" s="5">
        <v>62543081399</v>
      </c>
      <c r="K154" s="5">
        <v>26855466423</v>
      </c>
      <c r="L154" s="5">
        <v>-59871612498</v>
      </c>
      <c r="M154" s="5">
        <v>-39870227073</v>
      </c>
      <c r="N154" s="5">
        <v>-49223440761</v>
      </c>
      <c r="O154" s="5">
        <v>-140079186779</v>
      </c>
      <c r="P154" s="5">
        <v>38021137022</v>
      </c>
      <c r="Q154" s="5">
        <v>41185942453</v>
      </c>
      <c r="R154" s="5">
        <v>-100646553934</v>
      </c>
      <c r="S154" s="5">
        <v>-36566852736</v>
      </c>
      <c r="T154" s="5">
        <v>-166978469048</v>
      </c>
      <c r="U154" s="5">
        <v>95374770849</v>
      </c>
      <c r="V154" s="5">
        <v>51121042783</v>
      </c>
      <c r="W154" s="5">
        <v>-152996354819</v>
      </c>
      <c r="X154" s="5">
        <v>26024080539</v>
      </c>
      <c r="Y154" s="5">
        <v>19070672945</v>
      </c>
      <c r="Z154" s="5">
        <v>56248144938</v>
      </c>
    </row>
    <row r="155" spans="3:26" ht="15.5" x14ac:dyDescent="0.35">
      <c r="C155" t="s">
        <v>184</v>
      </c>
      <c r="D155" s="5">
        <v>-22927199467</v>
      </c>
      <c r="E155" s="5">
        <v>1884433846</v>
      </c>
      <c r="F155" s="5">
        <v>-13776575921</v>
      </c>
      <c r="G155" s="5">
        <v>9670589268</v>
      </c>
      <c r="I155" s="5">
        <v>-709104162</v>
      </c>
      <c r="J155" s="5">
        <v>3954487362</v>
      </c>
      <c r="K155" s="5">
        <v>23548888540</v>
      </c>
      <c r="L155" s="5">
        <v>1395354101</v>
      </c>
      <c r="M155" s="5">
        <v>116696546255</v>
      </c>
      <c r="N155" s="5">
        <v>76144429793</v>
      </c>
      <c r="O155" s="5">
        <v>113927671424</v>
      </c>
      <c r="P155" s="5">
        <v>109365409221</v>
      </c>
      <c r="Q155" s="5">
        <v>54367343100</v>
      </c>
      <c r="R155" s="5">
        <v>36733039595</v>
      </c>
      <c r="S155" s="5">
        <v>-69371229498</v>
      </c>
      <c r="T155" s="5">
        <v>-27984696435</v>
      </c>
      <c r="U155" s="5">
        <v>-13743681846</v>
      </c>
      <c r="V155" s="5">
        <v>-3264183340</v>
      </c>
      <c r="W155" s="5">
        <v>-20017958477</v>
      </c>
      <c r="X155" s="5">
        <v>-70825895962</v>
      </c>
      <c r="Y155" s="5">
        <v>-16230601069</v>
      </c>
      <c r="Z155" s="5">
        <v>-15426490398</v>
      </c>
    </row>
    <row r="156" spans="3:26" ht="15.5" x14ac:dyDescent="0.35">
      <c r="C156" t="s">
        <v>1716</v>
      </c>
      <c r="D156" s="5">
        <v>-14700000000</v>
      </c>
      <c r="G156" s="5">
        <v>1500000000</v>
      </c>
      <c r="I156" s="5">
        <v>1490062540</v>
      </c>
      <c r="J156" s="5">
        <v>6608141631</v>
      </c>
      <c r="K156" s="5">
        <v>-94086629</v>
      </c>
      <c r="L156" s="5">
        <v>-93272865</v>
      </c>
      <c r="M156" s="5">
        <v>-118613661</v>
      </c>
      <c r="N156" s="5">
        <v>-166477722</v>
      </c>
      <c r="O156" s="5">
        <v>6330322226</v>
      </c>
      <c r="P156" s="5">
        <v>15317314548</v>
      </c>
      <c r="Q156" s="5">
        <v>-2988389754</v>
      </c>
      <c r="R156" s="5">
        <v>-152462863</v>
      </c>
      <c r="S156" s="5">
        <v>-19691143812</v>
      </c>
      <c r="T156" s="5">
        <v>366886850</v>
      </c>
      <c r="U156" s="5">
        <v>4879006367</v>
      </c>
      <c r="V156" s="5">
        <v>5404319699</v>
      </c>
      <c r="W156" s="5">
        <v>1418191587</v>
      </c>
      <c r="X156" s="5">
        <v>-2727599368</v>
      </c>
      <c r="Y156" s="5">
        <v>241340415</v>
      </c>
      <c r="Z156" s="5">
        <v>2891332223</v>
      </c>
    </row>
    <row r="157" spans="3:26" ht="15.5" x14ac:dyDescent="0.35">
      <c r="C157" t="s">
        <v>1717</v>
      </c>
      <c r="Z157" s="5">
        <v>-60000000000</v>
      </c>
    </row>
    <row r="158" spans="3:26" ht="15.5" x14ac:dyDescent="0.35">
      <c r="C158" t="s">
        <v>207</v>
      </c>
      <c r="D158" s="5">
        <v>-773497223</v>
      </c>
      <c r="E158" s="5">
        <v>792213411</v>
      </c>
      <c r="F158" s="5">
        <v>-3273426769</v>
      </c>
      <c r="G158" s="5">
        <v>-778037211</v>
      </c>
      <c r="I158" s="5">
        <v>-3649261158</v>
      </c>
      <c r="J158" s="5">
        <v>-13196826585</v>
      </c>
      <c r="K158" s="5">
        <v>-3405628387</v>
      </c>
      <c r="L158" s="5">
        <v>-1041123022</v>
      </c>
      <c r="M158" s="5">
        <v>-349097800</v>
      </c>
      <c r="N158" s="5">
        <v>-1178792999</v>
      </c>
      <c r="O158" s="5">
        <v>-164681212</v>
      </c>
      <c r="P158" s="5">
        <v>-5473771515</v>
      </c>
      <c r="Q158" s="5">
        <v>-1437798355</v>
      </c>
      <c r="R158" s="5">
        <v>-5056956186</v>
      </c>
      <c r="S158" s="5">
        <v>-69236840788</v>
      </c>
      <c r="T158" s="5">
        <v>-34524529957</v>
      </c>
      <c r="U158" s="5">
        <v>-67926342906</v>
      </c>
      <c r="V158" s="5">
        <v>-58387883507</v>
      </c>
      <c r="W158" s="5">
        <v>-18892310131</v>
      </c>
      <c r="X158" s="5">
        <v>-48200401707</v>
      </c>
      <c r="Y158" s="5">
        <v>-16213970576</v>
      </c>
      <c r="Z158" s="5">
        <v>-25912478522</v>
      </c>
    </row>
    <row r="159" spans="3:26" ht="15.5" x14ac:dyDescent="0.35">
      <c r="C159" t="s">
        <v>225</v>
      </c>
      <c r="S159" s="5">
        <v>-6359640000</v>
      </c>
    </row>
    <row r="160" spans="3:26" ht="15.5" x14ac:dyDescent="0.35">
      <c r="C160" t="s">
        <v>442</v>
      </c>
      <c r="E160" s="5">
        <v>-7104243602</v>
      </c>
      <c r="I160" s="5">
        <v>-7104243602</v>
      </c>
      <c r="R160" s="5">
        <v>-1838260500</v>
      </c>
    </row>
    <row r="161" spans="3:26" ht="15.5" x14ac:dyDescent="0.35">
      <c r="C161" t="s">
        <v>1322</v>
      </c>
      <c r="R161" s="5">
        <v>229334433</v>
      </c>
      <c r="Z161" s="5">
        <v>205026000</v>
      </c>
    </row>
    <row r="162" spans="3:26" ht="15.5" x14ac:dyDescent="0.35">
      <c r="C162" t="s">
        <v>1718</v>
      </c>
      <c r="E162" s="5">
        <v>-101</v>
      </c>
      <c r="I162" s="5">
        <v>749999899</v>
      </c>
      <c r="J162" s="5">
        <v>5011900000</v>
      </c>
      <c r="K162" s="5">
        <v>2407567567</v>
      </c>
      <c r="L162" s="5">
        <v>590909091</v>
      </c>
      <c r="M162" s="5">
        <v>89090909</v>
      </c>
      <c r="N162" s="5">
        <v>432366363</v>
      </c>
      <c r="O162" s="5">
        <v>11774194545</v>
      </c>
      <c r="P162" s="5">
        <v>4566388187</v>
      </c>
      <c r="Q162" s="5">
        <v>13987856544</v>
      </c>
      <c r="R162" s="5">
        <v>4204424546</v>
      </c>
      <c r="S162" s="5">
        <v>10101505070</v>
      </c>
      <c r="T162" s="5">
        <v>7487052500</v>
      </c>
      <c r="U162" s="5">
        <v>2615070000</v>
      </c>
      <c r="V162" s="5">
        <v>4740926005</v>
      </c>
      <c r="W162" s="5">
        <v>2965045454</v>
      </c>
      <c r="X162" s="5">
        <v>740000003</v>
      </c>
      <c r="Y162" s="5">
        <v>10909092</v>
      </c>
      <c r="Z162" s="5">
        <v>1186550000</v>
      </c>
    </row>
    <row r="163" spans="3:26" ht="15.5" x14ac:dyDescent="0.35">
      <c r="C163" t="s">
        <v>846</v>
      </c>
      <c r="E163" s="5">
        <v>4153434981</v>
      </c>
      <c r="F163" s="5">
        <v>-252558100</v>
      </c>
      <c r="G163" s="5">
        <v>-3900876881</v>
      </c>
    </row>
    <row r="164" spans="3:26" ht="15.5" x14ac:dyDescent="0.35">
      <c r="C164" t="s">
        <v>1213</v>
      </c>
    </row>
    <row r="165" spans="3:26" ht="15.5" x14ac:dyDescent="0.35">
      <c r="C165" t="s">
        <v>1719</v>
      </c>
      <c r="E165" s="5">
        <v>-1936557055</v>
      </c>
      <c r="F165" s="5">
        <v>1936557055</v>
      </c>
    </row>
    <row r="166" spans="3:26" ht="15.5" x14ac:dyDescent="0.35">
      <c r="C166" t="s">
        <v>1407</v>
      </c>
      <c r="E166" s="5">
        <v>6427391602</v>
      </c>
      <c r="F166" s="5">
        <v>-3274191602</v>
      </c>
      <c r="G166" s="5">
        <v>3000000000</v>
      </c>
      <c r="I166" s="5">
        <v>6153200000</v>
      </c>
      <c r="O166" s="5">
        <v>4704916500</v>
      </c>
      <c r="T166" s="5">
        <v>-10000000000</v>
      </c>
      <c r="W166" s="5">
        <v>914400000</v>
      </c>
    </row>
    <row r="167" spans="3:26" ht="15.5" x14ac:dyDescent="0.35">
      <c r="C167" t="s">
        <v>1720</v>
      </c>
      <c r="Z167" s="5">
        <v>66203079901</v>
      </c>
    </row>
    <row r="168" spans="3:26" ht="15.5" x14ac:dyDescent="0.35">
      <c r="C168" t="s">
        <v>218</v>
      </c>
      <c r="S168" s="5">
        <v>-33983982500</v>
      </c>
    </row>
    <row r="169" spans="3:26" ht="15.5" x14ac:dyDescent="0.35">
      <c r="C169" t="s">
        <v>629</v>
      </c>
      <c r="L169" s="5">
        <v>-241735587206</v>
      </c>
    </row>
    <row r="170" spans="3:26" ht="15.5" x14ac:dyDescent="0.35">
      <c r="C170" t="s">
        <v>1721</v>
      </c>
      <c r="G170" s="5">
        <v>-1241334734</v>
      </c>
      <c r="M170" s="5">
        <v>65124000000</v>
      </c>
      <c r="N170" s="5">
        <v>25705212000</v>
      </c>
      <c r="O170" s="5">
        <v>43080000000</v>
      </c>
      <c r="P170" s="5">
        <v>4047924095</v>
      </c>
      <c r="Q170" s="5">
        <v>7971037226</v>
      </c>
      <c r="R170" s="5">
        <v>10479513600</v>
      </c>
      <c r="S170" s="5">
        <v>6298637600</v>
      </c>
      <c r="T170" s="5">
        <v>2554550726</v>
      </c>
    </row>
    <row r="171" spans="3:26" ht="15.5" x14ac:dyDescent="0.35">
      <c r="C171" t="s">
        <v>1722</v>
      </c>
      <c r="J171" s="5">
        <v>9023205593</v>
      </c>
      <c r="K171" s="5">
        <v>-15019848150</v>
      </c>
      <c r="L171" s="5">
        <v>241735587206</v>
      </c>
      <c r="M171" s="5">
        <v>13367500</v>
      </c>
      <c r="O171" s="5">
        <v>2002000000</v>
      </c>
    </row>
    <row r="172" spans="3:26" ht="15.5" x14ac:dyDescent="0.35">
      <c r="C172" t="s">
        <v>1723</v>
      </c>
      <c r="D172" s="5">
        <v>-7680164098</v>
      </c>
      <c r="F172" s="5">
        <v>-9114867882</v>
      </c>
      <c r="G172" s="5">
        <v>9540052948</v>
      </c>
      <c r="K172" s="5">
        <v>109920000000</v>
      </c>
      <c r="L172" s="5">
        <v>1005588610</v>
      </c>
      <c r="M172" s="5">
        <v>7029743642</v>
      </c>
      <c r="N172" s="5">
        <v>48251173688</v>
      </c>
      <c r="O172" s="5">
        <v>43659147086</v>
      </c>
      <c r="P172" s="5">
        <v>13738803309</v>
      </c>
      <c r="Q172" s="5">
        <v>38043161014</v>
      </c>
      <c r="R172" s="5">
        <v>35024822403</v>
      </c>
      <c r="S172" s="5">
        <v>66551082081</v>
      </c>
      <c r="T172" s="5">
        <v>31913529521</v>
      </c>
      <c r="U172" s="5">
        <v>130135896780</v>
      </c>
      <c r="V172" s="5">
        <v>102269752063</v>
      </c>
      <c r="W172" s="5">
        <v>34563231479</v>
      </c>
      <c r="X172" s="5">
        <v>24699494705</v>
      </c>
    </row>
    <row r="173" spans="3:26" ht="15.5" x14ac:dyDescent="0.35">
      <c r="C173" t="s">
        <v>1724</v>
      </c>
      <c r="O173" s="5">
        <v>-598157806</v>
      </c>
      <c r="P173" s="5">
        <v>-3075972130</v>
      </c>
      <c r="Q173" s="5">
        <v>-4887079380</v>
      </c>
      <c r="R173" s="5">
        <v>-10714419120</v>
      </c>
      <c r="S173" s="5">
        <v>-28073478515</v>
      </c>
      <c r="T173" s="5">
        <v>-31159818396</v>
      </c>
      <c r="U173" s="5">
        <v>-88369981880</v>
      </c>
      <c r="V173" s="5">
        <v>-60708322586</v>
      </c>
      <c r="W173" s="5">
        <v>-50893619023</v>
      </c>
      <c r="X173" s="5">
        <v>-50575920948</v>
      </c>
    </row>
    <row r="174" spans="3:26" ht="15.5" x14ac:dyDescent="0.35">
      <c r="C174" t="s">
        <v>696</v>
      </c>
    </row>
    <row r="175" spans="3:26" ht="15.5" x14ac:dyDescent="0.35">
      <c r="C175" t="s">
        <v>1725</v>
      </c>
      <c r="S175" s="5">
        <v>-1611940000</v>
      </c>
    </row>
    <row r="176" spans="3:26" ht="15.5" x14ac:dyDescent="0.35">
      <c r="C176" t="s">
        <v>1726</v>
      </c>
      <c r="E176" s="5">
        <v>-1241334734</v>
      </c>
      <c r="G176" s="5">
        <v>1241334734</v>
      </c>
    </row>
    <row r="177" spans="3:26" ht="15.5" x14ac:dyDescent="0.35">
      <c r="C177" t="s">
        <v>1727</v>
      </c>
      <c r="K177" s="5">
        <v>-70010691498</v>
      </c>
    </row>
    <row r="178" spans="3:26" ht="15.5" x14ac:dyDescent="0.35">
      <c r="C178" t="s">
        <v>1728</v>
      </c>
      <c r="P178" s="5">
        <v>78000000000</v>
      </c>
      <c r="W178" s="5">
        <v>268880000</v>
      </c>
      <c r="Y178" s="5">
        <v>-268880000</v>
      </c>
    </row>
    <row r="179" spans="3:26" ht="15.5" x14ac:dyDescent="0.35">
      <c r="C179" t="s">
        <v>221</v>
      </c>
      <c r="M179" s="5">
        <v>43416000000</v>
      </c>
    </row>
    <row r="180" spans="3:26" ht="15.5" x14ac:dyDescent="0.35">
      <c r="C180" t="s">
        <v>241</v>
      </c>
      <c r="D180" s="5">
        <v>30442501356</v>
      </c>
      <c r="E180" s="5">
        <v>-44038296385</v>
      </c>
      <c r="F180" s="5">
        <v>51006135183</v>
      </c>
      <c r="G180" s="5">
        <v>-12990174724</v>
      </c>
      <c r="I180" s="5">
        <v>89488915228</v>
      </c>
      <c r="J180" s="5">
        <v>62543081399</v>
      </c>
      <c r="K180" s="5">
        <v>26855466423</v>
      </c>
      <c r="L180" s="5">
        <v>-59871612498</v>
      </c>
      <c r="M180" s="5">
        <v>-39870227073</v>
      </c>
      <c r="N180" s="5">
        <v>-49223440761</v>
      </c>
      <c r="O180" s="5">
        <v>-140079186779</v>
      </c>
      <c r="P180" s="5">
        <v>38021137022</v>
      </c>
      <c r="Q180" s="5">
        <v>41185942453</v>
      </c>
      <c r="R180" s="5">
        <v>-100646553934</v>
      </c>
      <c r="S180" s="5">
        <v>-36566852736</v>
      </c>
      <c r="T180" s="5">
        <v>-166978469048</v>
      </c>
      <c r="U180" s="5">
        <v>95374770849</v>
      </c>
      <c r="V180" s="5">
        <v>51121042783</v>
      </c>
      <c r="W180" s="5">
        <v>-152996354819</v>
      </c>
      <c r="X180" s="5">
        <v>26024080539</v>
      </c>
      <c r="Y180" s="5">
        <v>19070672945</v>
      </c>
      <c r="Z180" s="5">
        <v>56248144938</v>
      </c>
    </row>
    <row r="181" spans="3:26" ht="15.5" x14ac:dyDescent="0.35">
      <c r="C181" t="s">
        <v>233</v>
      </c>
      <c r="D181" s="5">
        <v>438482025</v>
      </c>
      <c r="F181" s="5">
        <v>-2864825200</v>
      </c>
      <c r="G181" s="5">
        <v>2864825200</v>
      </c>
      <c r="O181" s="5">
        <v>807449323</v>
      </c>
      <c r="P181" s="5">
        <v>37599169840</v>
      </c>
      <c r="Q181" s="5">
        <v>6973248290</v>
      </c>
      <c r="R181" s="5">
        <v>13768872987</v>
      </c>
      <c r="S181" s="5">
        <v>18495333005</v>
      </c>
      <c r="T181" s="5">
        <v>1588318203</v>
      </c>
      <c r="U181" s="5">
        <v>3061190286</v>
      </c>
      <c r="V181" s="5">
        <v>5400000000</v>
      </c>
      <c r="W181" s="5">
        <v>14750000000</v>
      </c>
      <c r="X181" s="5">
        <v>48750345465</v>
      </c>
      <c r="Y181" s="5">
        <v>-6003165442</v>
      </c>
      <c r="Z181" s="5">
        <v>-10565402318</v>
      </c>
    </row>
    <row r="182" spans="3:26" ht="15.5" x14ac:dyDescent="0.35">
      <c r="C182" t="s">
        <v>863</v>
      </c>
      <c r="E182" s="5">
        <v>-2653925200</v>
      </c>
      <c r="F182" s="5">
        <v>2653925200</v>
      </c>
      <c r="O182" s="5">
        <v>-7242968708</v>
      </c>
      <c r="R182" s="5">
        <v>-5442165423</v>
      </c>
      <c r="S182" s="5">
        <v>-1460715917</v>
      </c>
      <c r="T182" s="5">
        <v>-2425107024</v>
      </c>
      <c r="U182" s="5">
        <v>-30105000000</v>
      </c>
      <c r="V182" s="5">
        <v>-18030345465</v>
      </c>
      <c r="W182" s="5">
        <v>-32720000000</v>
      </c>
    </row>
    <row r="183" spans="3:26" ht="15.5" x14ac:dyDescent="0.35">
      <c r="C183" t="s">
        <v>1729</v>
      </c>
      <c r="D183" s="5">
        <v>35239380499</v>
      </c>
      <c r="E183" s="5">
        <v>-208010219972</v>
      </c>
      <c r="F183" s="5">
        <v>86125000000</v>
      </c>
      <c r="G183" s="5">
        <v>87200000000</v>
      </c>
      <c r="I183" s="5">
        <v>110314780028</v>
      </c>
      <c r="J183" s="5">
        <v>229096538915</v>
      </c>
      <c r="K183" s="5">
        <v>504494953123</v>
      </c>
      <c r="M183" s="5">
        <v>20000000000</v>
      </c>
      <c r="N183" s="5">
        <v>98200000000</v>
      </c>
      <c r="O183" s="5">
        <v>148745326632</v>
      </c>
      <c r="P183" s="5">
        <v>148000000000</v>
      </c>
      <c r="Q183" s="5">
        <v>117623000000</v>
      </c>
      <c r="R183" s="5">
        <v>47750000000</v>
      </c>
      <c r="S183" s="5">
        <v>161582806720</v>
      </c>
      <c r="T183" s="5">
        <v>132577000000</v>
      </c>
      <c r="U183" s="5">
        <v>283893092291</v>
      </c>
      <c r="V183" s="5">
        <v>187368235457</v>
      </c>
      <c r="W183" s="5">
        <v>271858254299</v>
      </c>
      <c r="X183" s="5">
        <v>129791062774</v>
      </c>
      <c r="Y183" s="5">
        <v>169713395705</v>
      </c>
      <c r="Z183" s="5">
        <v>141556689638</v>
      </c>
    </row>
    <row r="184" spans="3:26" ht="15.5" x14ac:dyDescent="0.35">
      <c r="C184" t="s">
        <v>1253</v>
      </c>
      <c r="E184" s="5">
        <v>177851023359</v>
      </c>
      <c r="F184" s="5">
        <v>-29749209719</v>
      </c>
      <c r="G184" s="5">
        <v>-101612727876</v>
      </c>
      <c r="J184" s="5">
        <v>-163633515541</v>
      </c>
      <c r="K184" s="5">
        <v>-467923362740</v>
      </c>
      <c r="L184" s="5">
        <v>-9571175337</v>
      </c>
      <c r="M184" s="5">
        <v>-55912818040</v>
      </c>
      <c r="N184" s="5">
        <v>-138252199917</v>
      </c>
      <c r="O184" s="5">
        <v>-266012259619</v>
      </c>
      <c r="P184" s="5">
        <v>-80963153688</v>
      </c>
      <c r="Q184" s="5">
        <v>-81048375028</v>
      </c>
      <c r="R184" s="5">
        <v>-114689658127</v>
      </c>
      <c r="S184" s="5">
        <v>-174156347107</v>
      </c>
      <c r="T184" s="5">
        <v>-200340580286</v>
      </c>
      <c r="U184" s="5">
        <v>-191577020757</v>
      </c>
      <c r="V184" s="5">
        <v>-164400864398</v>
      </c>
      <c r="W184" s="5">
        <v>-397351788693</v>
      </c>
      <c r="X184" s="5">
        <v>-105331428572</v>
      </c>
      <c r="Y184" s="5">
        <v>-127790085343</v>
      </c>
      <c r="Z184" s="5">
        <v>-52668000000</v>
      </c>
    </row>
    <row r="185" spans="3:26" ht="15.5" x14ac:dyDescent="0.35">
      <c r="C185" t="s">
        <v>681</v>
      </c>
      <c r="Q185" s="5">
        <v>33846929700</v>
      </c>
      <c r="S185" s="5">
        <v>-396388800</v>
      </c>
      <c r="T185" s="5">
        <v>-49884688000</v>
      </c>
      <c r="U185" s="5">
        <v>67877985000</v>
      </c>
      <c r="V185" s="5">
        <v>62313288000</v>
      </c>
      <c r="W185" s="5">
        <v>27213862000</v>
      </c>
    </row>
    <row r="186" spans="3:26" ht="15.5" x14ac:dyDescent="0.35">
      <c r="C186" t="s">
        <v>1730</v>
      </c>
      <c r="E186" s="5">
        <v>-2695000000</v>
      </c>
      <c r="G186" s="5">
        <v>2695000000</v>
      </c>
      <c r="L186" s="5">
        <v>-194214503</v>
      </c>
      <c r="X186" s="5">
        <v>1800000000</v>
      </c>
      <c r="Y186" s="5">
        <v>-3952245675</v>
      </c>
      <c r="Z186" s="5">
        <v>-4416716729</v>
      </c>
    </row>
    <row r="187" spans="3:26" ht="15.5" x14ac:dyDescent="0.35">
      <c r="C187" t="s">
        <v>1259</v>
      </c>
      <c r="D187" s="5">
        <v>-460838751</v>
      </c>
      <c r="E187" s="5">
        <v>-2018044296</v>
      </c>
      <c r="I187" s="5">
        <v>-2018044296</v>
      </c>
    </row>
    <row r="188" spans="3:26" ht="15.5" x14ac:dyDescent="0.35">
      <c r="C188" t="s">
        <v>1731</v>
      </c>
      <c r="E188" s="5">
        <v>793218382</v>
      </c>
      <c r="F188" s="5">
        <v>-411807700</v>
      </c>
      <c r="G188" s="5">
        <v>-381410682</v>
      </c>
      <c r="L188" s="5">
        <v>-9524405</v>
      </c>
      <c r="O188" s="5">
        <v>-14828473438</v>
      </c>
      <c r="Q188" s="5">
        <v>-9243141512</v>
      </c>
      <c r="R188" s="5">
        <v>-6415064079</v>
      </c>
      <c r="S188" s="5">
        <v>-1525205435</v>
      </c>
      <c r="T188" s="5">
        <v>-1339621035</v>
      </c>
      <c r="U188" s="5">
        <v>-6259289167</v>
      </c>
      <c r="V188" s="5">
        <v>-6836051534</v>
      </c>
      <c r="W188" s="5">
        <v>-3918641243</v>
      </c>
      <c r="X188" s="5">
        <v>-3477054171</v>
      </c>
      <c r="Y188" s="5">
        <v>-711673600</v>
      </c>
      <c r="Z188" s="5">
        <v>-1464333903</v>
      </c>
    </row>
    <row r="189" spans="3:26" ht="15.5" x14ac:dyDescent="0.35">
      <c r="C189" t="s">
        <v>1732</v>
      </c>
      <c r="E189" s="5">
        <v>117330618</v>
      </c>
      <c r="F189" s="5">
        <v>-77189300</v>
      </c>
      <c r="G189" s="5">
        <v>-40141318</v>
      </c>
    </row>
    <row r="190" spans="3:26" ht="15.5" x14ac:dyDescent="0.35">
      <c r="C190" t="s">
        <v>249</v>
      </c>
    </row>
    <row r="191" spans="3:26" ht="15.5" x14ac:dyDescent="0.35">
      <c r="C191" t="s">
        <v>1264</v>
      </c>
      <c r="E191" s="5">
        <v>-2826503324</v>
      </c>
      <c r="I191" s="5">
        <v>-2826503324</v>
      </c>
      <c r="J191" s="5">
        <v>-775000000</v>
      </c>
    </row>
    <row r="192" spans="3:26" ht="15.5" x14ac:dyDescent="0.35">
      <c r="C192" t="s">
        <v>1438</v>
      </c>
      <c r="D192" s="5">
        <v>-4706076571</v>
      </c>
      <c r="E192" s="5">
        <v>-4596175952</v>
      </c>
      <c r="F192" s="5">
        <v>-4669758098</v>
      </c>
      <c r="G192" s="5">
        <v>-3715720048</v>
      </c>
      <c r="I192" s="5">
        <v>-15981317180</v>
      </c>
      <c r="J192" s="5">
        <v>-2144941975</v>
      </c>
      <c r="K192" s="5">
        <v>-2229675540</v>
      </c>
      <c r="L192" s="5">
        <v>-1752303526</v>
      </c>
      <c r="M192" s="5">
        <v>-3603529119</v>
      </c>
      <c r="N192" s="5">
        <v>-8311980844</v>
      </c>
      <c r="Q192" s="5">
        <v>-14466899903</v>
      </c>
      <c r="R192" s="5">
        <v>-16308664255</v>
      </c>
      <c r="S192" s="5">
        <v>-26731184021</v>
      </c>
      <c r="T192" s="5">
        <v>-26639445556</v>
      </c>
      <c r="U192" s="5">
        <v>-19000048271</v>
      </c>
      <c r="V192" s="5">
        <v>-12882697914</v>
      </c>
      <c r="W192" s="5">
        <v>-16857280050</v>
      </c>
      <c r="X192" s="5">
        <v>-31232440608</v>
      </c>
    </row>
    <row r="193" spans="2:26" ht="15.5" x14ac:dyDescent="0.35">
      <c r="C193" t="s">
        <v>1733</v>
      </c>
      <c r="S193" s="5">
        <v>15269256860</v>
      </c>
    </row>
    <row r="194" spans="2:26" ht="15.5" x14ac:dyDescent="0.35">
      <c r="C194" t="s">
        <v>1039</v>
      </c>
      <c r="L194" s="5">
        <v>685713408</v>
      </c>
    </row>
    <row r="195" spans="2:26" ht="15.5" x14ac:dyDescent="0.35">
      <c r="C195" t="s">
        <v>1566</v>
      </c>
      <c r="S195" s="5">
        <v>-18497790475</v>
      </c>
      <c r="T195" s="5">
        <v>-13804321250</v>
      </c>
      <c r="U195" s="5">
        <v>-11043457000</v>
      </c>
      <c r="W195" s="5">
        <v>-15184753375</v>
      </c>
      <c r="X195" s="5">
        <v>-13804321250</v>
      </c>
      <c r="Y195" s="5">
        <v>-12147802700</v>
      </c>
      <c r="Z195" s="5">
        <v>-15238203750</v>
      </c>
    </row>
    <row r="196" spans="2:26" ht="15.5" x14ac:dyDescent="0.35">
      <c r="C196" t="s">
        <v>1734</v>
      </c>
      <c r="K196" s="5">
        <v>-7486448420</v>
      </c>
      <c r="L196" s="5">
        <v>-49030108135</v>
      </c>
    </row>
    <row r="197" spans="2:26" ht="15.5" x14ac:dyDescent="0.35">
      <c r="C197" t="s">
        <v>1735</v>
      </c>
      <c r="T197" s="5">
        <v>500000000</v>
      </c>
      <c r="W197" s="5">
        <v>1000000</v>
      </c>
      <c r="Y197" s="5">
        <v>-37750000</v>
      </c>
      <c r="Z197" s="5">
        <v>-955888000</v>
      </c>
    </row>
    <row r="198" spans="2:26" ht="15.5" x14ac:dyDescent="0.35">
      <c r="C198" t="s">
        <v>278</v>
      </c>
      <c r="D198" s="5">
        <v>-95577725779</v>
      </c>
      <c r="E198" s="5">
        <v>82954739045</v>
      </c>
      <c r="F198" s="5">
        <v>3528226115</v>
      </c>
      <c r="G198" s="5">
        <v>-91096691160</v>
      </c>
      <c r="I198" s="5">
        <v>-1731137519</v>
      </c>
      <c r="J198" s="5">
        <v>82906564325</v>
      </c>
      <c r="K198" s="5">
        <v>-17001563707</v>
      </c>
      <c r="L198" s="5">
        <v>-73557260767</v>
      </c>
      <c r="M198" s="5">
        <v>18779436651</v>
      </c>
      <c r="N198" s="5">
        <v>-31761250759</v>
      </c>
      <c r="O198" s="5">
        <v>-27781302700</v>
      </c>
      <c r="P198" s="5">
        <v>-17391303613</v>
      </c>
      <c r="Q198" s="5">
        <v>36528354634</v>
      </c>
      <c r="R198" s="5">
        <v>-42239735470</v>
      </c>
      <c r="S198" s="5">
        <v>-95009309634</v>
      </c>
      <c r="T198" s="5">
        <v>-254221695595</v>
      </c>
      <c r="U198" s="5">
        <v>206919912790</v>
      </c>
      <c r="V198" s="5">
        <v>36058494342</v>
      </c>
      <c r="W198" s="5">
        <v>-370234140252</v>
      </c>
      <c r="X198" s="5">
        <v>310037012410</v>
      </c>
      <c r="Y198" s="5">
        <v>53873812640</v>
      </c>
      <c r="Z198" s="5">
        <v>-130554620934</v>
      </c>
    </row>
    <row r="199" spans="2:26" ht="15.5" x14ac:dyDescent="0.35">
      <c r="C199" t="s">
        <v>279</v>
      </c>
      <c r="D199" s="5">
        <v>106988137753</v>
      </c>
      <c r="I199" s="5">
        <v>108714099370</v>
      </c>
      <c r="J199" s="5">
        <v>25801604628</v>
      </c>
      <c r="K199" s="5">
        <v>42805690373</v>
      </c>
      <c r="L199" s="5">
        <v>116304193913</v>
      </c>
      <c r="M199" s="5">
        <v>97336099926</v>
      </c>
      <c r="N199" s="5">
        <v>129059737182</v>
      </c>
      <c r="O199" s="5">
        <v>157184454841</v>
      </c>
      <c r="P199" s="5">
        <v>174171714491</v>
      </c>
      <c r="Q199" s="5">
        <v>135384521017</v>
      </c>
      <c r="R199" s="5">
        <v>187239084468</v>
      </c>
      <c r="S199" s="5">
        <v>281001976346</v>
      </c>
      <c r="T199" s="5">
        <v>535223671941</v>
      </c>
      <c r="U199" s="5">
        <v>328303759151</v>
      </c>
      <c r="V199" s="5">
        <v>292245264809</v>
      </c>
      <c r="W199" s="5">
        <v>662479405061</v>
      </c>
      <c r="X199" s="5">
        <v>352442392651</v>
      </c>
      <c r="Y199" s="5">
        <v>298568580011</v>
      </c>
      <c r="Z199" s="5">
        <v>429123200945</v>
      </c>
    </row>
    <row r="200" spans="2:26" ht="15.5" x14ac:dyDescent="0.35">
      <c r="C200" t="s">
        <v>1527</v>
      </c>
      <c r="D200" s="5">
        <v>55486962</v>
      </c>
      <c r="E200" s="5">
        <v>840341</v>
      </c>
      <c r="F200" s="5">
        <v>3739772</v>
      </c>
      <c r="G200" s="5">
        <v>-2988136</v>
      </c>
      <c r="I200" s="5">
        <v>5175902</v>
      </c>
      <c r="J200" s="5">
        <v>5930416</v>
      </c>
      <c r="K200" s="5">
        <v>-2522038</v>
      </c>
      <c r="L200" s="5">
        <v>58757227</v>
      </c>
      <c r="M200" s="5">
        <v>188657336</v>
      </c>
      <c r="N200" s="5">
        <v>37613503</v>
      </c>
      <c r="O200" s="5">
        <v>-343414959</v>
      </c>
      <c r="P200" s="5">
        <v>404043963</v>
      </c>
      <c r="Q200" s="5">
        <v>426517449</v>
      </c>
      <c r="R200" s="5">
        <v>-266669501</v>
      </c>
      <c r="S200" s="5">
        <v>1246417756</v>
      </c>
    </row>
    <row r="201" spans="2:26" ht="15.5" x14ac:dyDescent="0.35">
      <c r="C201" t="s">
        <v>1736</v>
      </c>
      <c r="Q201" s="5">
        <v>1832321392</v>
      </c>
    </row>
    <row r="202" spans="2:26" ht="15.5" x14ac:dyDescent="0.35">
      <c r="C202" t="s">
        <v>1737</v>
      </c>
      <c r="R202" s="5">
        <v>-9348158480</v>
      </c>
    </row>
    <row r="203" spans="2:26" ht="15.5" x14ac:dyDescent="0.35">
      <c r="C203" t="s">
        <v>282</v>
      </c>
      <c r="D203" s="5">
        <v>11465898936</v>
      </c>
      <c r="E203" s="5">
        <v>82955579386</v>
      </c>
      <c r="F203" s="5">
        <v>3531965887</v>
      </c>
      <c r="G203" s="5">
        <v>-91099679296</v>
      </c>
      <c r="I203" s="5">
        <v>106988137753</v>
      </c>
      <c r="J203" s="5">
        <v>108714099369</v>
      </c>
      <c r="K203" s="5">
        <v>25801604628</v>
      </c>
      <c r="L203" s="5">
        <v>42805690373</v>
      </c>
      <c r="M203" s="5">
        <v>116304193913</v>
      </c>
      <c r="N203" s="5">
        <v>97336099926</v>
      </c>
      <c r="O203" s="5">
        <v>129059737182</v>
      </c>
      <c r="P203" s="5">
        <v>157184454841</v>
      </c>
      <c r="Q203" s="5">
        <v>174171714492</v>
      </c>
      <c r="R203" s="5">
        <v>135384521017</v>
      </c>
      <c r="S203" s="5">
        <v>187239084468</v>
      </c>
      <c r="T203" s="5">
        <v>281001976346</v>
      </c>
      <c r="U203" s="5">
        <v>535223671941</v>
      </c>
      <c r="V203" s="5">
        <v>328303759151</v>
      </c>
      <c r="W203" s="5">
        <v>292245264809</v>
      </c>
      <c r="X203" s="5">
        <v>662479405061</v>
      </c>
      <c r="Y203" s="5">
        <v>352442392651</v>
      </c>
      <c r="Z203" s="5">
        <v>298568580011</v>
      </c>
    </row>
    <row r="205" spans="2:26" ht="15.5" x14ac:dyDescent="0.35">
      <c r="B205" t="s">
        <v>283</v>
      </c>
      <c r="C205" t="s">
        <v>11</v>
      </c>
      <c r="D205" s="5">
        <v>5540000000</v>
      </c>
      <c r="E205" s="5">
        <v>5540000000</v>
      </c>
      <c r="F205" s="5">
        <v>5540000000</v>
      </c>
      <c r="G205" s="5">
        <v>5540000000</v>
      </c>
      <c r="I205" s="5">
        <v>5540000000</v>
      </c>
      <c r="J205" s="5">
        <v>5540000000</v>
      </c>
      <c r="K205" s="5">
        <v>5540000000</v>
      </c>
      <c r="L205" s="5">
        <v>5540000000</v>
      </c>
      <c r="M205" s="5">
        <v>5540000000</v>
      </c>
      <c r="N205" s="5">
        <v>5540000000</v>
      </c>
      <c r="O205" s="5">
        <v>5540000000</v>
      </c>
      <c r="P205" s="5">
        <v>5540000000</v>
      </c>
      <c r="Q205" s="5">
        <v>5540000000</v>
      </c>
      <c r="R205" s="5">
        <v>5540000000</v>
      </c>
      <c r="S205" s="5">
        <v>5540000000</v>
      </c>
      <c r="T205" s="5">
        <v>5540000000</v>
      </c>
      <c r="U205" s="5">
        <v>5540000000</v>
      </c>
      <c r="V205" s="5">
        <v>5540000000</v>
      </c>
      <c r="W205" s="5">
        <v>5540000000</v>
      </c>
      <c r="X205" s="5">
        <v>5540000000</v>
      </c>
      <c r="Y205" s="5">
        <v>5540000000</v>
      </c>
      <c r="Z205" s="5">
        <v>5540000000</v>
      </c>
    </row>
    <row r="206" spans="2:26" ht="15.5" x14ac:dyDescent="0.35">
      <c r="C206" t="s">
        <v>284</v>
      </c>
      <c r="D206" s="6">
        <v>1.34</v>
      </c>
      <c r="E206" s="6">
        <v>3.95</v>
      </c>
      <c r="F206" s="6">
        <v>1.75</v>
      </c>
      <c r="G206" s="6">
        <v>2.59</v>
      </c>
    </row>
    <row r="207" spans="2:26" ht="15.5" x14ac:dyDescent="0.35">
      <c r="C207" t="s">
        <v>285</v>
      </c>
      <c r="D207" s="6">
        <v>93.28</v>
      </c>
      <c r="E207" s="6">
        <v>46.08</v>
      </c>
      <c r="F207" s="6">
        <v>54.29</v>
      </c>
      <c r="G207" s="6">
        <v>33.200000000000003</v>
      </c>
    </row>
    <row r="208" spans="2:26" ht="15.5" x14ac:dyDescent="0.35">
      <c r="C208" t="s">
        <v>72</v>
      </c>
      <c r="D208" s="6">
        <v>3.01</v>
      </c>
      <c r="E208" s="6">
        <v>4.32</v>
      </c>
      <c r="F208" s="6">
        <v>2.56</v>
      </c>
      <c r="G208" s="6">
        <v>1.82</v>
      </c>
    </row>
    <row r="209" spans="3:7" ht="15.5" x14ac:dyDescent="0.35">
      <c r="C209" t="s">
        <v>286</v>
      </c>
      <c r="D209" s="5">
        <v>14110000000</v>
      </c>
      <c r="E209" s="5">
        <v>23200000000</v>
      </c>
      <c r="F209" s="5">
        <v>11420000000</v>
      </c>
      <c r="G209" s="5">
        <v>13060000000</v>
      </c>
    </row>
    <row r="210" spans="3:7" ht="15.5" x14ac:dyDescent="0.35">
      <c r="C210" t="s">
        <v>287</v>
      </c>
      <c r="D210" s="6">
        <v>4.6999999999999993E-3</v>
      </c>
      <c r="E210" s="6">
        <v>1.46E-2</v>
      </c>
      <c r="F210" s="6">
        <v>6.8000000000000005E-3</v>
      </c>
      <c r="G210" s="6">
        <v>1.1000000000000001E-2</v>
      </c>
    </row>
    <row r="211" spans="3:7" ht="15.5" x14ac:dyDescent="0.35">
      <c r="C211" t="s">
        <v>288</v>
      </c>
      <c r="D211" s="6">
        <v>0.01</v>
      </c>
      <c r="E211" s="6">
        <v>2.98E-2</v>
      </c>
      <c r="F211" s="6">
        <v>1.3600000000000001E-2</v>
      </c>
      <c r="G211" s="6">
        <v>2.0299999999999999E-2</v>
      </c>
    </row>
    <row r="212" spans="3:7" ht="15.5" x14ac:dyDescent="0.35">
      <c r="C212" t="s">
        <v>289</v>
      </c>
      <c r="D212" s="6">
        <v>1.4800000000000001E-2</v>
      </c>
      <c r="E212" s="6">
        <v>2.7300000000000001E-2</v>
      </c>
      <c r="F212" s="6">
        <v>1.18E-2</v>
      </c>
      <c r="G212" s="6">
        <v>1.4499999999999999E-2</v>
      </c>
    </row>
    <row r="213" spans="3:7" ht="15.5" x14ac:dyDescent="0.35">
      <c r="C213" t="s">
        <v>290</v>
      </c>
      <c r="D213" s="6">
        <v>2.16</v>
      </c>
      <c r="E213" s="6">
        <v>4.0199999999999996</v>
      </c>
      <c r="F213" s="6">
        <v>1.7</v>
      </c>
      <c r="G213" s="6">
        <v>2.58</v>
      </c>
    </row>
    <row r="214" spans="3:7" ht="15.5" x14ac:dyDescent="0.35">
      <c r="C214" t="s">
        <v>291</v>
      </c>
      <c r="D214" s="5">
        <v>743000000000</v>
      </c>
      <c r="E214" s="5">
        <v>736000000000</v>
      </c>
      <c r="F214" s="5">
        <v>715000000000</v>
      </c>
      <c r="G214" s="5">
        <v>705000000000</v>
      </c>
    </row>
    <row r="215" spans="3:7" ht="15.5" x14ac:dyDescent="0.35">
      <c r="C215" t="s">
        <v>292</v>
      </c>
      <c r="D215" s="6">
        <v>0.93</v>
      </c>
      <c r="E215" s="6">
        <v>1.37</v>
      </c>
      <c r="F215" s="6">
        <v>0.74</v>
      </c>
      <c r="G215" s="6">
        <v>0.68</v>
      </c>
    </row>
    <row r="216" spans="3:7" ht="15.5" x14ac:dyDescent="0.35">
      <c r="C216" t="s">
        <v>293</v>
      </c>
      <c r="D216" s="6">
        <v>134.11000000000001</v>
      </c>
      <c r="E216" s="6">
        <v>132.78</v>
      </c>
      <c r="F216" s="6">
        <v>128.96</v>
      </c>
      <c r="G216" s="6">
        <v>127.21</v>
      </c>
    </row>
    <row r="217" spans="3:7" ht="15.5" x14ac:dyDescent="0.35">
      <c r="C217" t="s">
        <v>294</v>
      </c>
      <c r="D217" s="6">
        <v>0.93</v>
      </c>
      <c r="E217" s="6">
        <v>1.37</v>
      </c>
      <c r="F217" s="6">
        <v>0.74</v>
      </c>
      <c r="G217" s="6">
        <v>0.68</v>
      </c>
    </row>
    <row r="218" spans="3:7" ht="15.5" x14ac:dyDescent="0.35">
      <c r="C218" t="s">
        <v>295</v>
      </c>
      <c r="D218" s="6">
        <v>134.11000000000001</v>
      </c>
      <c r="E218" s="6">
        <v>132.78</v>
      </c>
      <c r="F218" s="6">
        <v>128.96</v>
      </c>
      <c r="G218" s="6">
        <v>127.21</v>
      </c>
    </row>
    <row r="219" spans="3:7" ht="15.5" x14ac:dyDescent="0.35">
      <c r="C219" t="s">
        <v>296</v>
      </c>
      <c r="D219" s="5">
        <v>220000000000</v>
      </c>
      <c r="E219" s="5">
        <v>191000000000</v>
      </c>
      <c r="F219" s="5">
        <v>255000000000</v>
      </c>
      <c r="G219" s="5">
        <v>199000000000</v>
      </c>
    </row>
    <row r="220" spans="3:7" ht="15.5" x14ac:dyDescent="0.35">
      <c r="C220" t="s">
        <v>297</v>
      </c>
      <c r="D220" s="5">
        <v>43000000000</v>
      </c>
      <c r="E220" s="5">
        <v>37000000000</v>
      </c>
      <c r="F220" s="5">
        <v>3000000000</v>
      </c>
      <c r="G220" s="5">
        <v>3000000000</v>
      </c>
    </row>
    <row r="221" spans="3:7" ht="15.5" x14ac:dyDescent="0.35">
      <c r="C221" t="s">
        <v>298</v>
      </c>
      <c r="D221" s="5">
        <v>743000000000</v>
      </c>
      <c r="E221" s="5">
        <v>736000000000</v>
      </c>
      <c r="F221" s="5">
        <v>715000000000</v>
      </c>
      <c r="G221" s="5">
        <v>705000000000</v>
      </c>
    </row>
    <row r="222" spans="3:7" ht="15.5" x14ac:dyDescent="0.35">
      <c r="C222" t="s">
        <v>23</v>
      </c>
      <c r="D222" s="5">
        <v>263000000000</v>
      </c>
      <c r="E222" s="5">
        <v>228000000000</v>
      </c>
      <c r="F222" s="5">
        <v>258000000000</v>
      </c>
      <c r="G222" s="5">
        <v>202000000000</v>
      </c>
    </row>
    <row r="223" spans="3:7" ht="15.5" x14ac:dyDescent="0.35">
      <c r="C223" t="s">
        <v>20</v>
      </c>
      <c r="D223" s="5">
        <v>251000000000</v>
      </c>
      <c r="E223" s="5">
        <v>121000000000</v>
      </c>
      <c r="F223" s="5">
        <v>234000000000</v>
      </c>
      <c r="G223" s="5">
        <v>182000000000</v>
      </c>
    </row>
    <row r="224" spans="3:7" ht="15.5" x14ac:dyDescent="0.35">
      <c r="C224" t="s">
        <v>299</v>
      </c>
      <c r="D224" s="5">
        <v>153000000000</v>
      </c>
      <c r="E224" s="5">
        <v>159000000000</v>
      </c>
      <c r="F224" s="5">
        <v>176000000000</v>
      </c>
      <c r="G224" s="5">
        <v>172000000000</v>
      </c>
    </row>
    <row r="225" spans="3:26" ht="15.5" x14ac:dyDescent="0.35">
      <c r="C225" t="s">
        <v>300</v>
      </c>
      <c r="D225" s="5">
        <v>-103000000000</v>
      </c>
      <c r="E225" s="5">
        <v>125000000000</v>
      </c>
      <c r="F225" s="5">
        <v>-34000000000</v>
      </c>
      <c r="G225" s="5">
        <v>-88000000000</v>
      </c>
    </row>
    <row r="226" spans="3:26" ht="15.5" x14ac:dyDescent="0.35">
      <c r="C226" t="s">
        <v>301</v>
      </c>
      <c r="D226" s="5">
        <v>-1000000000</v>
      </c>
      <c r="E226" s="5">
        <v>-6000000000</v>
      </c>
      <c r="F226" s="5">
        <v>-3000000000</v>
      </c>
      <c r="G226" s="5">
        <v>-1000000000</v>
      </c>
    </row>
    <row r="227" spans="3:26" ht="15.5" x14ac:dyDescent="0.35">
      <c r="C227" t="s">
        <v>12</v>
      </c>
      <c r="D227" s="5">
        <v>-104000000000</v>
      </c>
      <c r="E227" s="5">
        <v>119000000000</v>
      </c>
      <c r="F227" s="5">
        <v>-37000000000</v>
      </c>
      <c r="G227" s="5">
        <v>-89000000000</v>
      </c>
    </row>
    <row r="228" spans="3:26" ht="15.5" x14ac:dyDescent="0.35">
      <c r="C228" t="s">
        <v>15</v>
      </c>
      <c r="D228" s="6">
        <v>-18.739999999999998</v>
      </c>
      <c r="E228" s="6">
        <v>21.44</v>
      </c>
      <c r="F228" s="6">
        <v>-6.67</v>
      </c>
      <c r="G228" s="6">
        <v>-15.98</v>
      </c>
    </row>
    <row r="229" spans="3:26" ht="15.5" x14ac:dyDescent="0.35">
      <c r="C229" t="s">
        <v>57</v>
      </c>
      <c r="I229" s="6">
        <v>9.7899999999999991</v>
      </c>
      <c r="J229" s="6">
        <v>8.73</v>
      </c>
      <c r="K229" s="6">
        <v>4.54</v>
      </c>
      <c r="L229" s="6">
        <v>1.49</v>
      </c>
      <c r="M229" s="6">
        <v>1.41</v>
      </c>
      <c r="N229" s="6">
        <v>-2.7</v>
      </c>
      <c r="O229" s="6">
        <v>0.22</v>
      </c>
      <c r="P229" s="6">
        <v>-26.4</v>
      </c>
      <c r="Q229" s="6">
        <v>2.8</v>
      </c>
      <c r="R229" s="6">
        <v>-69.81</v>
      </c>
      <c r="S229" s="6">
        <v>0.84</v>
      </c>
      <c r="T229" s="6">
        <v>11.02</v>
      </c>
      <c r="U229" s="6">
        <v>11.93</v>
      </c>
      <c r="V229" s="6">
        <v>8.57</v>
      </c>
      <c r="W229" s="6">
        <v>1.44</v>
      </c>
      <c r="X229" s="6">
        <v>12.73</v>
      </c>
      <c r="Y229" s="6">
        <v>12.05</v>
      </c>
      <c r="Z229" s="6">
        <v>10.98</v>
      </c>
    </row>
    <row r="230" spans="3:26" ht="15.5" x14ac:dyDescent="0.35">
      <c r="C230" t="s">
        <v>71</v>
      </c>
      <c r="I230" s="6">
        <v>18.59</v>
      </c>
      <c r="J230" s="6">
        <v>9.16</v>
      </c>
      <c r="K230" s="6">
        <v>21.15</v>
      </c>
      <c r="L230" s="6">
        <v>88.59</v>
      </c>
      <c r="M230" s="6">
        <v>139.72</v>
      </c>
      <c r="N230" s="6">
        <v>-18.52</v>
      </c>
      <c r="O230" s="6">
        <v>227.27</v>
      </c>
      <c r="P230" s="6">
        <v>-1.89</v>
      </c>
      <c r="Q230" s="6">
        <v>20.71</v>
      </c>
      <c r="R230" s="6">
        <v>-0.79</v>
      </c>
      <c r="S230" s="6">
        <v>101.19</v>
      </c>
      <c r="T230" s="6">
        <v>16.239999999999998</v>
      </c>
      <c r="U230" s="6">
        <v>12.57</v>
      </c>
      <c r="V230" s="6">
        <v>16.8</v>
      </c>
      <c r="W230" s="6">
        <v>61.81</v>
      </c>
      <c r="X230" s="6">
        <v>11.47</v>
      </c>
      <c r="Y230" s="6">
        <v>7.22</v>
      </c>
      <c r="Z230" s="6">
        <v>4.55</v>
      </c>
    </row>
    <row r="231" spans="3:26" ht="15.5" x14ac:dyDescent="0.35">
      <c r="C231" t="s">
        <v>74</v>
      </c>
      <c r="I231" s="6">
        <v>1.17</v>
      </c>
      <c r="J231" s="6">
        <v>0.69</v>
      </c>
      <c r="K231" s="6">
        <v>1.1499999999999999</v>
      </c>
      <c r="L231" s="6">
        <v>1.96</v>
      </c>
      <c r="M231" s="6">
        <v>2.98</v>
      </c>
      <c r="N231" s="6">
        <v>0.57999999999999996</v>
      </c>
      <c r="O231" s="6">
        <v>0.3</v>
      </c>
      <c r="P231" s="6">
        <v>0.27</v>
      </c>
      <c r="Q231" s="6">
        <v>0.27</v>
      </c>
      <c r="R231" s="6">
        <v>0.27</v>
      </c>
      <c r="S231" s="6">
        <v>0.3</v>
      </c>
      <c r="T231" s="6">
        <v>0.49</v>
      </c>
      <c r="U231" s="6">
        <v>0.56999999999999995</v>
      </c>
      <c r="V231" s="6">
        <v>0.66</v>
      </c>
      <c r="W231" s="6">
        <v>0.45</v>
      </c>
      <c r="X231" s="6">
        <v>0.6</v>
      </c>
      <c r="Y231" s="6">
        <v>0.37</v>
      </c>
      <c r="Z231" s="6">
        <v>0.2</v>
      </c>
    </row>
    <row r="232" spans="3:26" ht="15.5" x14ac:dyDescent="0.35">
      <c r="C232" t="s">
        <v>302</v>
      </c>
      <c r="I232" s="5">
        <v>56920000000</v>
      </c>
      <c r="J232" s="5">
        <v>48350000000</v>
      </c>
      <c r="K232" s="5">
        <v>21520000000</v>
      </c>
      <c r="L232" s="5">
        <v>-2170000000</v>
      </c>
      <c r="M232" s="5">
        <v>-4870000000</v>
      </c>
      <c r="N232" s="5">
        <v>-26440000000</v>
      </c>
      <c r="O232" s="6">
        <v>8300000000.000001</v>
      </c>
      <c r="P232" s="5">
        <v>-24600000000</v>
      </c>
    </row>
    <row r="233" spans="3:26" ht="15.5" x14ac:dyDescent="0.35">
      <c r="C233" t="s">
        <v>303</v>
      </c>
      <c r="I233" s="6">
        <v>3.6200000000000003E-2</v>
      </c>
      <c r="J233" s="6">
        <v>4.0500000000000001E-2</v>
      </c>
      <c r="K233" s="6">
        <v>2.75E-2</v>
      </c>
      <c r="L233" s="6">
        <v>9.0000000000000011E-3</v>
      </c>
      <c r="M233" s="6">
        <v>7.7000000000000002E-3</v>
      </c>
      <c r="N233" s="6">
        <v>-1.3500000000000002E-2</v>
      </c>
      <c r="O233" s="6">
        <v>8.9999999999999998E-4</v>
      </c>
      <c r="P233" s="6">
        <v>-8.4700000000000011E-2</v>
      </c>
      <c r="Q233" s="6">
        <v>8.5000000000000006E-3</v>
      </c>
      <c r="R233" s="6">
        <v>-0.24879999999999999</v>
      </c>
      <c r="S233" s="6">
        <v>2.2000000000000001E-3</v>
      </c>
      <c r="T233" s="6">
        <v>2.9900000000000003E-2</v>
      </c>
      <c r="U233" s="6">
        <v>3.15E-2</v>
      </c>
      <c r="V233" s="6">
        <v>2.7000000000000003E-2</v>
      </c>
      <c r="W233" s="6">
        <v>5.4000000000000003E-3</v>
      </c>
      <c r="X233" s="6">
        <v>3.6000000000000004E-2</v>
      </c>
      <c r="Y233" s="6">
        <v>4.4699999999999997E-2</v>
      </c>
      <c r="Z233" s="6">
        <v>4.41E-2</v>
      </c>
    </row>
    <row r="234" spans="3:26" ht="15.5" x14ac:dyDescent="0.35">
      <c r="C234" t="s">
        <v>304</v>
      </c>
      <c r="I234" s="6">
        <v>7.3700000000000002E-2</v>
      </c>
      <c r="J234" s="6">
        <v>7.0900000000000005E-2</v>
      </c>
      <c r="K234" s="6">
        <v>3.9900000000000005E-2</v>
      </c>
      <c r="L234" s="6">
        <v>1.34E-2</v>
      </c>
      <c r="M234" s="6">
        <v>1.2E-2</v>
      </c>
      <c r="N234" s="6">
        <v>-2.3199999999999998E-2</v>
      </c>
      <c r="O234" s="6">
        <v>1.8E-3</v>
      </c>
      <c r="P234" s="6">
        <v>-0.22039999999999998</v>
      </c>
      <c r="Q234" s="6">
        <v>1.9699999999999999E-2</v>
      </c>
      <c r="R234" s="6">
        <v>-0.51019999999999999</v>
      </c>
      <c r="S234" s="6">
        <v>4.3E-3</v>
      </c>
      <c r="T234" s="6">
        <v>5.5300000000000002E-2</v>
      </c>
      <c r="U234" s="6">
        <v>6.2400000000000004E-2</v>
      </c>
      <c r="V234" s="6">
        <v>4.7100000000000003E-2</v>
      </c>
      <c r="W234" s="6">
        <v>8.3000000000000001E-3</v>
      </c>
      <c r="X234" s="6">
        <v>7.2700000000000001E-2</v>
      </c>
      <c r="Y234" s="6">
        <v>7.2800000000000004E-2</v>
      </c>
      <c r="Z234" s="6">
        <v>7.0300000000000001E-2</v>
      </c>
    </row>
    <row r="235" spans="3:26" ht="15.5" x14ac:dyDescent="0.35">
      <c r="C235" t="s">
        <v>305</v>
      </c>
      <c r="I235" s="6">
        <v>6.2699999999999992E-2</v>
      </c>
      <c r="J235" s="6">
        <v>5.9299999999999999E-2</v>
      </c>
      <c r="K235" s="6">
        <v>2.1400000000000002E-2</v>
      </c>
      <c r="L235" s="6">
        <v>-1.3999999999999999E-2</v>
      </c>
      <c r="M235" s="6">
        <v>-1.8200000000000001E-2</v>
      </c>
      <c r="N235" s="6">
        <v>-4.8600000000000004E-2</v>
      </c>
      <c r="O235" s="6">
        <v>-2.7400000000000001E-2</v>
      </c>
      <c r="P235" s="6">
        <v>-7.400000000000001E-2</v>
      </c>
      <c r="Q235" s="6">
        <v>-3.4000000000000002E-3</v>
      </c>
      <c r="R235" s="6">
        <v>-1.55E-2</v>
      </c>
      <c r="S235" s="6">
        <v>5.9800000000000006E-2</v>
      </c>
      <c r="T235" s="6">
        <v>0.1273</v>
      </c>
      <c r="U235" s="6">
        <v>7.3300000000000004E-2</v>
      </c>
      <c r="V235" s="6">
        <v>7.1199999999999999E-2</v>
      </c>
      <c r="W235" s="6">
        <v>6.0400000000000002E-2</v>
      </c>
      <c r="X235" s="6">
        <v>0.13819999999999999</v>
      </c>
      <c r="Y235" s="6">
        <v>0.1351</v>
      </c>
      <c r="Z235" s="6">
        <v>0.25989999999999996</v>
      </c>
    </row>
    <row r="236" spans="3:26" ht="15.5" x14ac:dyDescent="0.35">
      <c r="C236" t="s">
        <v>306</v>
      </c>
      <c r="I236" s="6">
        <v>2.61</v>
      </c>
      <c r="J236" s="6">
        <v>13.29</v>
      </c>
      <c r="K236" s="6">
        <v>3.9</v>
      </c>
      <c r="L236" s="6">
        <v>-2.76</v>
      </c>
      <c r="M236" s="6">
        <v>-2.98</v>
      </c>
      <c r="N236" s="6">
        <v>-3.6</v>
      </c>
      <c r="O236" s="6">
        <v>-0.73</v>
      </c>
      <c r="P236" s="6">
        <v>-2.48</v>
      </c>
      <c r="Q236" s="6">
        <v>-0.22</v>
      </c>
      <c r="R236" s="6">
        <v>-0.88</v>
      </c>
      <c r="S236" s="6">
        <v>2.61</v>
      </c>
      <c r="T236" s="6">
        <v>5.55</v>
      </c>
      <c r="U236" s="6">
        <v>3.96</v>
      </c>
      <c r="V236" s="6">
        <v>5.56</v>
      </c>
      <c r="W236" s="6">
        <v>3.61</v>
      </c>
      <c r="X236" s="6">
        <v>4.3</v>
      </c>
      <c r="Y236" s="6">
        <v>4.2</v>
      </c>
      <c r="Z236" s="6">
        <v>5.41</v>
      </c>
    </row>
    <row r="237" spans="3:26" ht="15.5" x14ac:dyDescent="0.35">
      <c r="C237" t="s">
        <v>68</v>
      </c>
      <c r="I237" s="6">
        <v>1.37</v>
      </c>
      <c r="J237" s="6">
        <v>0.65</v>
      </c>
      <c r="K237" s="6">
        <v>0.84</v>
      </c>
      <c r="L237" s="6">
        <v>1.19</v>
      </c>
      <c r="M237" s="6">
        <v>1.68</v>
      </c>
      <c r="N237" s="6">
        <v>0.43</v>
      </c>
      <c r="O237" s="6">
        <v>0.41</v>
      </c>
      <c r="P237" s="6">
        <v>0.42</v>
      </c>
      <c r="Q237" s="6">
        <v>0.41</v>
      </c>
      <c r="R237" s="6">
        <v>0.4</v>
      </c>
      <c r="S237" s="6">
        <v>0.43</v>
      </c>
      <c r="T237" s="6">
        <v>0.9</v>
      </c>
      <c r="U237" s="6">
        <v>0.78</v>
      </c>
      <c r="V237" s="6">
        <v>0.79</v>
      </c>
      <c r="W237" s="6">
        <v>0.51</v>
      </c>
      <c r="X237" s="6">
        <v>0.83</v>
      </c>
      <c r="Y237" s="6">
        <v>0.53</v>
      </c>
      <c r="Z237" s="6">
        <v>0.32</v>
      </c>
    </row>
    <row r="238" spans="3:26" ht="15.5" x14ac:dyDescent="0.35">
      <c r="C238" t="s">
        <v>65</v>
      </c>
      <c r="I238" s="6">
        <v>132.78</v>
      </c>
      <c r="J238" s="6">
        <v>123.12</v>
      </c>
      <c r="K238" s="6">
        <v>113.91</v>
      </c>
      <c r="L238" s="6">
        <v>110.97</v>
      </c>
      <c r="M238" s="6">
        <v>117.41</v>
      </c>
      <c r="N238" s="6">
        <v>116.51</v>
      </c>
      <c r="O238" s="6">
        <v>121.04</v>
      </c>
      <c r="P238" s="6">
        <v>119.81</v>
      </c>
      <c r="Q238" s="6">
        <v>141.83000000000001</v>
      </c>
      <c r="R238" s="6">
        <v>136.83000000000001</v>
      </c>
      <c r="S238" s="6">
        <v>195.49</v>
      </c>
      <c r="T238" s="6">
        <v>199.27</v>
      </c>
      <c r="U238" s="6">
        <v>191.3</v>
      </c>
      <c r="V238" s="6">
        <v>181.75</v>
      </c>
      <c r="W238" s="6">
        <v>173.18</v>
      </c>
      <c r="X238" s="6">
        <v>175.05</v>
      </c>
      <c r="Y238" s="6">
        <v>165.39</v>
      </c>
      <c r="Z238" s="6">
        <v>156.1</v>
      </c>
    </row>
    <row r="239" spans="3:26" ht="15.5" x14ac:dyDescent="0.35">
      <c r="C239" t="s">
        <v>307</v>
      </c>
      <c r="I239" s="6">
        <v>1.37</v>
      </c>
      <c r="J239" s="6">
        <v>0.65</v>
      </c>
      <c r="K239" s="6">
        <v>0.84</v>
      </c>
      <c r="L239" s="6">
        <v>1.19</v>
      </c>
      <c r="M239" s="6">
        <v>1.68</v>
      </c>
      <c r="N239" s="6">
        <v>0.43</v>
      </c>
      <c r="O239" s="6">
        <v>0.41</v>
      </c>
      <c r="P239" s="6">
        <v>0.42</v>
      </c>
      <c r="Q239" s="6">
        <v>0.41</v>
      </c>
      <c r="R239" s="6">
        <v>0.4</v>
      </c>
      <c r="S239" s="6">
        <v>0.43</v>
      </c>
      <c r="T239" s="6">
        <v>0.9</v>
      </c>
      <c r="U239" s="6">
        <v>0.78</v>
      </c>
      <c r="V239" s="6">
        <v>0.79</v>
      </c>
      <c r="W239" s="6">
        <v>0.51</v>
      </c>
      <c r="X239" s="6">
        <v>0.83</v>
      </c>
      <c r="Y239" s="6">
        <v>0.53</v>
      </c>
      <c r="Z239" s="6">
        <v>0.32</v>
      </c>
    </row>
    <row r="240" spans="3:26" ht="15.5" x14ac:dyDescent="0.35">
      <c r="C240" t="s">
        <v>308</v>
      </c>
      <c r="I240" s="6">
        <v>132.78</v>
      </c>
      <c r="J240" s="6">
        <v>123.12</v>
      </c>
      <c r="K240" s="6">
        <v>113.91</v>
      </c>
      <c r="L240" s="6">
        <v>110.97</v>
      </c>
      <c r="M240" s="6">
        <v>117.41</v>
      </c>
      <c r="N240" s="6">
        <v>116.51</v>
      </c>
      <c r="O240" s="6">
        <v>121.04</v>
      </c>
      <c r="P240" s="6">
        <v>119.81</v>
      </c>
      <c r="Q240" s="6">
        <v>141.83000000000001</v>
      </c>
      <c r="R240" s="6">
        <v>136.83000000000001</v>
      </c>
      <c r="S240" s="6">
        <v>195.49</v>
      </c>
      <c r="T240" s="6">
        <v>199.27</v>
      </c>
      <c r="U240" s="6">
        <v>191.3</v>
      </c>
      <c r="V240" s="6">
        <v>181.75</v>
      </c>
      <c r="W240" s="6">
        <v>173.18</v>
      </c>
      <c r="X240" s="6">
        <v>175.05</v>
      </c>
      <c r="Y240" s="6">
        <v>165.39</v>
      </c>
      <c r="Z240" s="6">
        <v>156.1</v>
      </c>
    </row>
    <row r="241" spans="2:26" ht="15.5" x14ac:dyDescent="0.35">
      <c r="C241" t="s">
        <v>309</v>
      </c>
      <c r="I241" s="5">
        <v>191000000000</v>
      </c>
      <c r="J241" s="5">
        <v>113000000000</v>
      </c>
      <c r="K241" s="5">
        <v>47000000000</v>
      </c>
      <c r="L241" s="5">
        <v>10000000000</v>
      </c>
      <c r="M241" s="5">
        <v>10000000000</v>
      </c>
      <c r="N241" s="5">
        <v>36000000000</v>
      </c>
      <c r="O241" s="5">
        <v>65000000000</v>
      </c>
      <c r="P241" s="5">
        <v>173000000000</v>
      </c>
      <c r="Q241" s="5">
        <v>172000000000</v>
      </c>
      <c r="R241" s="5">
        <v>129000000000</v>
      </c>
      <c r="S241" s="5">
        <v>182000000000</v>
      </c>
      <c r="T241" s="5">
        <v>172000000000</v>
      </c>
      <c r="U241" s="5">
        <v>237000000000</v>
      </c>
      <c r="V241" s="5">
        <v>118000000000</v>
      </c>
      <c r="W241" s="5">
        <v>93000000000</v>
      </c>
      <c r="X241" s="5">
        <v>269000000000</v>
      </c>
      <c r="Y241" s="5">
        <v>210000000000</v>
      </c>
      <c r="Z241" s="5">
        <v>161000000000</v>
      </c>
    </row>
    <row r="242" spans="2:26" ht="15.5" x14ac:dyDescent="0.35">
      <c r="C242" t="s">
        <v>310</v>
      </c>
      <c r="I242" s="5">
        <v>37000000000</v>
      </c>
      <c r="L242" s="5">
        <v>1000000000</v>
      </c>
      <c r="M242" s="5">
        <v>11000000000</v>
      </c>
      <c r="N242" s="5">
        <v>20000000000</v>
      </c>
      <c r="O242" s="5">
        <v>32000000000</v>
      </c>
      <c r="P242" s="5">
        <v>43000000000</v>
      </c>
      <c r="Q242" s="5">
        <v>41000000000</v>
      </c>
      <c r="R242" s="5">
        <v>18000000000</v>
      </c>
      <c r="S242" s="5">
        <v>40000000000</v>
      </c>
      <c r="T242" s="5">
        <v>26000000000</v>
      </c>
      <c r="U242" s="5">
        <v>31000000000</v>
      </c>
      <c r="V242" s="5">
        <v>54000000000</v>
      </c>
      <c r="W242" s="5">
        <v>55000000000</v>
      </c>
      <c r="X242" s="5">
        <v>4000000000</v>
      </c>
      <c r="Y242" s="5">
        <v>33000000000</v>
      </c>
      <c r="Z242" s="5">
        <v>45000000000</v>
      </c>
    </row>
    <row r="243" spans="2:26" ht="15.5" x14ac:dyDescent="0.35">
      <c r="C243" t="s">
        <v>25</v>
      </c>
      <c r="I243" s="5">
        <v>228000000000</v>
      </c>
      <c r="J243" s="5">
        <v>113000000000</v>
      </c>
      <c r="K243" s="5">
        <v>47000000000</v>
      </c>
      <c r="L243" s="5">
        <v>11000000000</v>
      </c>
      <c r="M243" s="5">
        <v>20000000000</v>
      </c>
      <c r="N243" s="5">
        <v>57000000000</v>
      </c>
      <c r="O243" s="5">
        <v>97000000000</v>
      </c>
      <c r="P243" s="5">
        <v>216000000000</v>
      </c>
      <c r="Q243" s="5">
        <v>213000000000</v>
      </c>
      <c r="R243" s="5">
        <v>147000000000</v>
      </c>
      <c r="S243" s="5">
        <v>223000000000</v>
      </c>
      <c r="T243" s="5">
        <v>198000000000</v>
      </c>
      <c r="U243" s="5">
        <v>267000000000</v>
      </c>
      <c r="V243" s="5">
        <v>173000000000</v>
      </c>
      <c r="W243" s="5">
        <v>149000000000</v>
      </c>
      <c r="X243" s="5">
        <v>274000000000</v>
      </c>
      <c r="Y243" s="5">
        <v>243000000000</v>
      </c>
      <c r="Z243" s="5">
        <v>206000000000</v>
      </c>
    </row>
    <row r="244" spans="2:26" ht="15.5" x14ac:dyDescent="0.35">
      <c r="C244" t="s">
        <v>22</v>
      </c>
      <c r="I244" s="5">
        <v>121000000000</v>
      </c>
      <c r="J244" s="5">
        <v>5000000000</v>
      </c>
      <c r="K244" s="5">
        <v>21000000000</v>
      </c>
      <c r="L244" s="5">
        <v>-32000000000</v>
      </c>
      <c r="M244" s="5">
        <v>-96000000000</v>
      </c>
      <c r="N244" s="5">
        <v>-41000000000</v>
      </c>
      <c r="O244" s="5">
        <v>-32000000000</v>
      </c>
      <c r="P244" s="5">
        <v>59000000000</v>
      </c>
      <c r="Q244" s="5">
        <v>39000000000</v>
      </c>
      <c r="R244" s="5">
        <v>12000000000</v>
      </c>
      <c r="S244" s="5">
        <v>36000000000</v>
      </c>
      <c r="T244" s="5">
        <v>-83000000000</v>
      </c>
      <c r="U244" s="5">
        <v>-268000000000</v>
      </c>
      <c r="V244" s="5">
        <v>-156000000000</v>
      </c>
      <c r="W244" s="5">
        <v>-143000000000</v>
      </c>
      <c r="X244" s="5">
        <v>-389000000000</v>
      </c>
      <c r="Y244" s="5">
        <v>-110000000000</v>
      </c>
      <c r="Z244" s="5">
        <v>-93000000000</v>
      </c>
    </row>
    <row r="245" spans="2:26" ht="15.5" x14ac:dyDescent="0.35">
      <c r="C245" t="s">
        <v>311</v>
      </c>
      <c r="I245" s="5">
        <v>159000000000</v>
      </c>
      <c r="J245" s="5">
        <v>139000000000</v>
      </c>
      <c r="K245" s="5">
        <v>145000000000</v>
      </c>
      <c r="L245" s="5">
        <v>93000000000</v>
      </c>
      <c r="M245" s="5">
        <v>170000000000</v>
      </c>
      <c r="N245" s="5">
        <v>168000000000</v>
      </c>
      <c r="O245" s="5">
        <v>238000000000</v>
      </c>
      <c r="P245" s="5">
        <v>158000000000</v>
      </c>
      <c r="Q245" s="5">
        <v>71000000000</v>
      </c>
      <c r="R245" s="5">
        <v>133000000000</v>
      </c>
      <c r="S245" s="5">
        <v>515000000000</v>
      </c>
      <c r="T245" s="5">
        <v>572000000000</v>
      </c>
      <c r="U245" s="5">
        <v>554000000000</v>
      </c>
      <c r="V245" s="5">
        <v>528000000000</v>
      </c>
      <c r="W245" s="5">
        <v>595000000000</v>
      </c>
      <c r="X245" s="5">
        <v>514000000000</v>
      </c>
      <c r="Y245" s="5">
        <v>558000000000</v>
      </c>
      <c r="Z245" s="5">
        <v>524000000000</v>
      </c>
    </row>
    <row r="246" spans="2:26" ht="15.5" x14ac:dyDescent="0.35">
      <c r="C246" t="s">
        <v>312</v>
      </c>
      <c r="I246" s="5">
        <v>-91000000000</v>
      </c>
      <c r="J246" s="5">
        <v>16000000000</v>
      </c>
      <c r="K246" s="5">
        <v>-67000000000</v>
      </c>
      <c r="L246" s="5">
        <v>-15000000000</v>
      </c>
      <c r="M246" s="5">
        <v>-58000000000</v>
      </c>
      <c r="N246" s="5">
        <v>-59000000000</v>
      </c>
      <c r="O246" s="5">
        <v>-2000000000</v>
      </c>
      <c r="P246" s="5">
        <v>-165000000000</v>
      </c>
      <c r="Q246" s="5">
        <v>-59000000000</v>
      </c>
      <c r="R246" s="5">
        <v>22000000000</v>
      </c>
      <c r="S246" s="5">
        <v>11000000000</v>
      </c>
      <c r="T246" s="5">
        <v>-59000000000</v>
      </c>
      <c r="U246" s="5">
        <v>125000000000</v>
      </c>
      <c r="V246" s="5">
        <v>-12000000000</v>
      </c>
      <c r="W246" s="5">
        <v>-197000000000</v>
      </c>
      <c r="X246" s="5">
        <v>355000000000</v>
      </c>
      <c r="Y246" s="5">
        <v>51000000000</v>
      </c>
      <c r="Z246" s="5">
        <v>-171000000000</v>
      </c>
    </row>
    <row r="247" spans="2:26" ht="15.5" x14ac:dyDescent="0.35">
      <c r="C247" t="s">
        <v>313</v>
      </c>
      <c r="I247" s="5">
        <v>-11000000000</v>
      </c>
      <c r="J247" s="5">
        <v>-13000000000</v>
      </c>
      <c r="K247" s="5">
        <v>-3000000000</v>
      </c>
      <c r="L247" s="5">
        <v>-1000000000</v>
      </c>
      <c r="M247" s="5">
        <v>0</v>
      </c>
      <c r="N247" s="5">
        <v>-1000000000</v>
      </c>
      <c r="O247" s="5">
        <v>0</v>
      </c>
      <c r="P247" s="5">
        <v>-5000000000</v>
      </c>
      <c r="Q247" s="5">
        <v>-1000000000</v>
      </c>
      <c r="R247" s="5">
        <v>-7000000000</v>
      </c>
      <c r="S247" s="5">
        <v>-69000000000</v>
      </c>
      <c r="T247" s="5">
        <v>-35000000000</v>
      </c>
      <c r="U247" s="5">
        <v>-68000000000</v>
      </c>
      <c r="V247" s="5">
        <v>-58000000000</v>
      </c>
      <c r="W247" s="5">
        <v>-19000000000</v>
      </c>
      <c r="X247" s="5">
        <v>-48000000000</v>
      </c>
      <c r="Y247" s="5">
        <v>-16000000000</v>
      </c>
      <c r="Z247" s="5">
        <v>-26000000000</v>
      </c>
    </row>
    <row r="248" spans="2:26" ht="15.5" x14ac:dyDescent="0.35">
      <c r="C248" t="s">
        <v>14</v>
      </c>
      <c r="I248" s="5">
        <v>-101000000000</v>
      </c>
      <c r="J248" s="5">
        <v>3000000000</v>
      </c>
      <c r="K248" s="5">
        <v>-71000000000</v>
      </c>
      <c r="L248" s="5">
        <v>-16000000000</v>
      </c>
      <c r="M248" s="5">
        <v>-58000000000</v>
      </c>
      <c r="N248" s="5">
        <v>-60000000000</v>
      </c>
      <c r="O248" s="5">
        <v>-2000000000</v>
      </c>
      <c r="P248" s="5">
        <v>-170000000000</v>
      </c>
      <c r="Q248" s="5">
        <v>-60000000000</v>
      </c>
      <c r="R248" s="5">
        <v>15000000000</v>
      </c>
      <c r="S248" s="5">
        <v>-58000000000</v>
      </c>
      <c r="T248" s="5">
        <v>-94000000000</v>
      </c>
      <c r="U248" s="5">
        <v>57000000000</v>
      </c>
      <c r="V248" s="5">
        <v>-70000000000</v>
      </c>
      <c r="W248" s="5">
        <v>-216000000000</v>
      </c>
      <c r="X248" s="5">
        <v>307000000000</v>
      </c>
      <c r="Y248" s="5">
        <v>35000000000</v>
      </c>
      <c r="Z248" s="5">
        <v>-197000000000</v>
      </c>
    </row>
    <row r="249" spans="2:26" ht="15.5" x14ac:dyDescent="0.35">
      <c r="C249" t="s">
        <v>16</v>
      </c>
      <c r="I249" s="6">
        <v>-18.27</v>
      </c>
      <c r="J249" s="6">
        <v>0.57999999999999996</v>
      </c>
      <c r="K249" s="6">
        <v>-12.78</v>
      </c>
      <c r="L249" s="6">
        <v>-2.91</v>
      </c>
      <c r="M249" s="6">
        <v>-10.54</v>
      </c>
      <c r="N249" s="6">
        <v>-10.8</v>
      </c>
      <c r="O249" s="6">
        <v>-0.32</v>
      </c>
      <c r="P249" s="6">
        <v>-30.72</v>
      </c>
      <c r="Q249" s="6">
        <v>-10.91</v>
      </c>
      <c r="R249" s="6">
        <v>2.67</v>
      </c>
      <c r="S249" s="6">
        <v>-10.52</v>
      </c>
      <c r="T249" s="6">
        <v>-16.920000000000002</v>
      </c>
      <c r="U249" s="6">
        <v>10.35</v>
      </c>
      <c r="V249" s="6">
        <v>-12.67</v>
      </c>
      <c r="W249" s="5">
        <v>-39</v>
      </c>
      <c r="X249" s="6">
        <v>55.34</v>
      </c>
      <c r="Y249" s="6">
        <v>6.28</v>
      </c>
      <c r="Z249" s="6">
        <v>-35.6</v>
      </c>
    </row>
    <row r="251" spans="2:26" ht="15.5" x14ac:dyDescent="0.35">
      <c r="B251" t="s">
        <v>314</v>
      </c>
      <c r="C251" t="s">
        <v>315</v>
      </c>
      <c r="D251" s="5">
        <v>7000000000</v>
      </c>
      <c r="E251" s="5">
        <v>22000000000</v>
      </c>
      <c r="F251" s="5">
        <v>10000000000</v>
      </c>
      <c r="G251" s="5">
        <v>14000000000</v>
      </c>
      <c r="H251" s="5">
        <v>30000000000</v>
      </c>
      <c r="I251" s="5">
        <v>54000000000</v>
      </c>
      <c r="J251" s="5">
        <v>48000000000</v>
      </c>
      <c r="K251" s="5">
        <v>25000000000</v>
      </c>
      <c r="L251" s="5">
        <v>8000000000</v>
      </c>
      <c r="M251" s="5">
        <v>8000000000</v>
      </c>
      <c r="N251" s="5">
        <v>-15000000000</v>
      </c>
      <c r="O251" s="5">
        <v>1000000000</v>
      </c>
      <c r="P251" s="5">
        <v>-146000000000</v>
      </c>
      <c r="Q251" s="5">
        <v>15000000000</v>
      </c>
    </row>
    <row r="252" spans="2:26" ht="15.5" x14ac:dyDescent="0.35">
      <c r="C252" t="s">
        <v>316</v>
      </c>
      <c r="H252" s="5">
        <v>53000000000</v>
      </c>
      <c r="I252" s="5">
        <v>54000000000</v>
      </c>
      <c r="J252" s="5">
        <v>48000000000</v>
      </c>
      <c r="K252" s="5">
        <v>25000000000</v>
      </c>
      <c r="L252" s="5">
        <v>8000000000</v>
      </c>
      <c r="M252" s="5">
        <v>8000000000</v>
      </c>
      <c r="N252" s="5">
        <v>-15000000000</v>
      </c>
      <c r="O252" s="5">
        <v>1000000000</v>
      </c>
      <c r="P252" s="5">
        <v>-146000000000</v>
      </c>
      <c r="Q252" s="5">
        <v>15000000000</v>
      </c>
    </row>
    <row r="253" spans="2:26" ht="15.5" x14ac:dyDescent="0.35">
      <c r="C253" t="s">
        <v>56</v>
      </c>
      <c r="D253" s="6">
        <v>1.34</v>
      </c>
      <c r="E253" s="6">
        <v>3.95</v>
      </c>
      <c r="F253" s="6">
        <v>1.75</v>
      </c>
      <c r="G253" s="6">
        <v>2.59</v>
      </c>
      <c r="H253" s="6">
        <v>5.34</v>
      </c>
      <c r="I253" s="6">
        <v>9.7899999999999991</v>
      </c>
      <c r="J253" s="6">
        <v>8.73</v>
      </c>
      <c r="K253" s="6">
        <v>4.54</v>
      </c>
      <c r="L253" s="6">
        <v>1.49</v>
      </c>
      <c r="M253" s="6">
        <v>1.41</v>
      </c>
      <c r="N253" s="6">
        <v>-2.7</v>
      </c>
      <c r="O253" s="6">
        <v>0.22</v>
      </c>
      <c r="P253" s="6">
        <v>-26.4</v>
      </c>
      <c r="Q253" s="6">
        <v>2.8</v>
      </c>
    </row>
    <row r="254" spans="2:26" ht="15.5" x14ac:dyDescent="0.35">
      <c r="C254" t="s">
        <v>319</v>
      </c>
      <c r="H254" s="6">
        <v>9.6300000000000008</v>
      </c>
      <c r="I254" s="6">
        <v>9.7899999999999991</v>
      </c>
      <c r="J254" s="6">
        <v>8.73</v>
      </c>
      <c r="K254" s="6">
        <v>4.54</v>
      </c>
      <c r="L254" s="6">
        <v>1.49</v>
      </c>
      <c r="M254" s="6">
        <v>1.41</v>
      </c>
      <c r="N254" s="6">
        <v>-2.7</v>
      </c>
      <c r="O254" s="6">
        <v>0.22</v>
      </c>
      <c r="P254" s="6">
        <v>-26.4</v>
      </c>
      <c r="Q254" s="6">
        <v>2.8</v>
      </c>
    </row>
    <row r="255" spans="2:26" ht="15.5" x14ac:dyDescent="0.35">
      <c r="C255" t="s">
        <v>322</v>
      </c>
      <c r="D255" s="5">
        <v>230000000000</v>
      </c>
      <c r="E255" s="5">
        <v>234000000000</v>
      </c>
      <c r="F255" s="5">
        <v>206000000000</v>
      </c>
      <c r="G255" s="5">
        <v>261000000000</v>
      </c>
      <c r="H255" s="5">
        <v>922000000000</v>
      </c>
      <c r="I255" s="5">
        <v>861000000000</v>
      </c>
      <c r="J255" s="5">
        <v>645000000000</v>
      </c>
      <c r="K255" s="5">
        <v>463000000000</v>
      </c>
      <c r="L255" s="5">
        <v>373000000000</v>
      </c>
      <c r="M255" s="5">
        <v>366000000000</v>
      </c>
      <c r="N255" s="5">
        <v>479000000000</v>
      </c>
      <c r="O255" s="5">
        <v>922000000000</v>
      </c>
      <c r="P255" s="5">
        <v>1024000000000</v>
      </c>
      <c r="Q255" s="5">
        <v>1206000000000</v>
      </c>
    </row>
    <row r="256" spans="2:26" ht="15.5" x14ac:dyDescent="0.35">
      <c r="C256" t="s">
        <v>323</v>
      </c>
      <c r="H256" s="5">
        <v>931000000000</v>
      </c>
      <c r="I256" s="5">
        <v>861000000000</v>
      </c>
      <c r="J256" s="5">
        <v>645000000000</v>
      </c>
      <c r="K256" s="5">
        <v>463000000000</v>
      </c>
      <c r="L256" s="5">
        <v>373000000000</v>
      </c>
      <c r="M256" s="5">
        <v>366000000000</v>
      </c>
      <c r="N256" s="5">
        <v>479000000000</v>
      </c>
      <c r="O256" s="5">
        <v>922000000000</v>
      </c>
      <c r="P256" s="5">
        <v>1024000000000</v>
      </c>
      <c r="Q256" s="5">
        <v>1206000000000</v>
      </c>
    </row>
    <row r="257" spans="3:9" ht="15.5" x14ac:dyDescent="0.35">
      <c r="C257" t="s">
        <v>327</v>
      </c>
      <c r="I257" s="6">
        <v>23.03</v>
      </c>
    </row>
    <row r="258" spans="3:9" ht="15.5" x14ac:dyDescent="0.35">
      <c r="C258" t="s">
        <v>328</v>
      </c>
      <c r="I258" s="6">
        <v>12.77</v>
      </c>
    </row>
    <row r="259" spans="3:9" ht="15.5" x14ac:dyDescent="0.35">
      <c r="C259" t="s">
        <v>329</v>
      </c>
      <c r="I259" s="6">
        <v>7.49</v>
      </c>
    </row>
    <row r="260" spans="3:9" ht="15.5" x14ac:dyDescent="0.35">
      <c r="C260" t="s">
        <v>330</v>
      </c>
      <c r="I260" s="6">
        <v>7.8299999999999995E-2</v>
      </c>
    </row>
    <row r="261" spans="3:9" ht="15.5" x14ac:dyDescent="0.35">
      <c r="C261" t="s">
        <v>331</v>
      </c>
      <c r="I261" s="6">
        <v>0.73</v>
      </c>
    </row>
    <row r="262" spans="3:9" ht="15.5" x14ac:dyDescent="0.35">
      <c r="C262" t="s">
        <v>332</v>
      </c>
      <c r="I262" s="6">
        <v>0.92</v>
      </c>
    </row>
    <row r="263" spans="3:9" ht="15.5" x14ac:dyDescent="0.35">
      <c r="C263" t="s">
        <v>333</v>
      </c>
      <c r="I263" s="6">
        <v>-6.85</v>
      </c>
    </row>
    <row r="264" spans="3:9" ht="15.5" x14ac:dyDescent="0.35">
      <c r="C264" t="s">
        <v>334</v>
      </c>
      <c r="I264" s="6">
        <v>-6.16</v>
      </c>
    </row>
    <row r="265" spans="3:9" ht="15.5" x14ac:dyDescent="0.35">
      <c r="C265" t="s">
        <v>335</v>
      </c>
      <c r="I265" s="6">
        <v>18.25</v>
      </c>
    </row>
    <row r="266" spans="3:9" ht="15.5" x14ac:dyDescent="0.35">
      <c r="C266" t="s">
        <v>336</v>
      </c>
      <c r="I266" s="5">
        <v>15</v>
      </c>
    </row>
    <row r="267" spans="3:9" ht="15.5" x14ac:dyDescent="0.35">
      <c r="C267" t="s">
        <v>337</v>
      </c>
      <c r="I267" s="6">
        <v>1.04</v>
      </c>
    </row>
    <row r="268" spans="3:9" ht="15.5" x14ac:dyDescent="0.35">
      <c r="C268" t="s">
        <v>338</v>
      </c>
      <c r="I268" s="6">
        <v>0.14000000000000001</v>
      </c>
    </row>
    <row r="269" spans="3:9" ht="15.5" x14ac:dyDescent="0.35">
      <c r="C269" t="s">
        <v>339</v>
      </c>
      <c r="I269" s="6">
        <v>9.6300000000000008</v>
      </c>
    </row>
    <row r="270" spans="3:9" ht="15.5" x14ac:dyDescent="0.35">
      <c r="C270" t="s">
        <v>340</v>
      </c>
      <c r="I270" s="6">
        <v>5.34</v>
      </c>
    </row>
    <row r="271" spans="3:9" ht="15.5" x14ac:dyDescent="0.35">
      <c r="C271" t="s">
        <v>341</v>
      </c>
      <c r="I271" s="6">
        <v>168.04</v>
      </c>
    </row>
    <row r="272" spans="3:9" ht="15.5" x14ac:dyDescent="0.35">
      <c r="C272" t="s">
        <v>342</v>
      </c>
      <c r="D272" s="6">
        <v>2.0699999999999998</v>
      </c>
    </row>
    <row r="273" spans="3:9" ht="15.5" x14ac:dyDescent="0.35">
      <c r="C273" t="s">
        <v>343</v>
      </c>
      <c r="I273" s="6">
        <v>134.11000000000001</v>
      </c>
    </row>
    <row r="274" spans="3:9" ht="15.5" x14ac:dyDescent="0.35">
      <c r="C274" t="s">
        <v>344</v>
      </c>
      <c r="I274" s="6">
        <v>-19.96</v>
      </c>
    </row>
    <row r="275" spans="3:9" ht="15.5" x14ac:dyDescent="0.35">
      <c r="C275" t="s">
        <v>345</v>
      </c>
      <c r="D275" s="6">
        <v>1.2</v>
      </c>
    </row>
    <row r="276" spans="3:9" ht="15.5" x14ac:dyDescent="0.35">
      <c r="C276" t="s">
        <v>346</v>
      </c>
      <c r="D276" s="6">
        <v>1.18</v>
      </c>
    </row>
    <row r="277" spans="3:9" ht="15.5" x14ac:dyDescent="0.35">
      <c r="C277" t="s">
        <v>347</v>
      </c>
      <c r="D277" s="6">
        <v>0.35</v>
      </c>
    </row>
    <row r="278" spans="3:9" ht="15.5" x14ac:dyDescent="0.35">
      <c r="C278" t="s">
        <v>348</v>
      </c>
      <c r="D278" s="6">
        <v>0.06</v>
      </c>
    </row>
    <row r="279" spans="3:9" ht="15.5" x14ac:dyDescent="0.35">
      <c r="C279" t="s">
        <v>349</v>
      </c>
      <c r="D279" s="6">
        <v>1.1299999999999999</v>
      </c>
    </row>
    <row r="280" spans="3:9" ht="15.5" x14ac:dyDescent="0.35">
      <c r="C280" t="s">
        <v>350</v>
      </c>
      <c r="D280" s="6">
        <v>0.17</v>
      </c>
    </row>
    <row r="281" spans="3:9" ht="15.5" x14ac:dyDescent="0.35">
      <c r="C281" t="s">
        <v>351</v>
      </c>
      <c r="D281" s="6">
        <v>2.13</v>
      </c>
    </row>
    <row r="282" spans="3:9" ht="15.5" x14ac:dyDescent="0.35">
      <c r="C282" t="s">
        <v>352</v>
      </c>
      <c r="I282" s="6">
        <v>2.62</v>
      </c>
    </row>
    <row r="283" spans="3:9" ht="15.5" x14ac:dyDescent="0.35">
      <c r="C283" t="s">
        <v>12</v>
      </c>
      <c r="D283" s="5">
        <v>-104000000000</v>
      </c>
    </row>
    <row r="284" spans="3:9" ht="15.5" x14ac:dyDescent="0.35">
      <c r="C284" t="s">
        <v>353</v>
      </c>
      <c r="I284" s="6">
        <v>1.77</v>
      </c>
    </row>
    <row r="285" spans="3:9" ht="15.5" x14ac:dyDescent="0.35">
      <c r="C285" t="s">
        <v>354</v>
      </c>
      <c r="I285" s="6">
        <v>3.3799999999999997E-2</v>
      </c>
    </row>
    <row r="286" spans="3:9" ht="15.5" x14ac:dyDescent="0.35">
      <c r="C286" t="s">
        <v>355</v>
      </c>
      <c r="I286" s="6">
        <v>7.1800000000000003E-2</v>
      </c>
    </row>
    <row r="287" spans="3:9" ht="15.5" x14ac:dyDescent="0.35">
      <c r="C287" t="s">
        <v>356</v>
      </c>
      <c r="I287" s="6">
        <v>6.4899999999999999E-2</v>
      </c>
    </row>
    <row r="288" spans="3:9" ht="15.5" x14ac:dyDescent="0.35">
      <c r="C288" t="s">
        <v>357</v>
      </c>
      <c r="I288" s="6">
        <v>4.9200000000000001E-2</v>
      </c>
    </row>
    <row r="289" spans="3:9" ht="15.5" x14ac:dyDescent="0.35">
      <c r="C289" t="s">
        <v>358</v>
      </c>
      <c r="D289" s="6">
        <v>16.02</v>
      </c>
    </row>
    <row r="290" spans="3:9" ht="15.5" x14ac:dyDescent="0.35">
      <c r="C290" t="s">
        <v>359</v>
      </c>
      <c r="D290" s="6">
        <v>5.0599999999999996</v>
      </c>
    </row>
    <row r="291" spans="3:9" ht="15.5" x14ac:dyDescent="0.35">
      <c r="C291" t="s">
        <v>360</v>
      </c>
      <c r="D291" s="6">
        <v>178.25</v>
      </c>
    </row>
    <row r="292" spans="3:9" ht="15.5" x14ac:dyDescent="0.35">
      <c r="C292" t="s">
        <v>361</v>
      </c>
      <c r="D292" s="6">
        <v>-157.16999999999999</v>
      </c>
    </row>
    <row r="293" spans="3:9" ht="15.5" x14ac:dyDescent="0.35">
      <c r="C293" t="s">
        <v>362</v>
      </c>
      <c r="D293" s="6">
        <v>5.68</v>
      </c>
    </row>
    <row r="294" spans="3:9" ht="15.5" x14ac:dyDescent="0.35">
      <c r="C294" t="s">
        <v>363</v>
      </c>
      <c r="I294" s="6">
        <v>0.6</v>
      </c>
    </row>
    <row r="295" spans="3:9" ht="15.5" x14ac:dyDescent="0.35">
      <c r="C295" t="s">
        <v>364</v>
      </c>
      <c r="I295" s="6">
        <v>70.95</v>
      </c>
    </row>
    <row r="296" spans="3:9" ht="15.5" x14ac:dyDescent="0.35">
      <c r="C296" t="s">
        <v>52</v>
      </c>
      <c r="I296" s="5">
        <v>682000000000</v>
      </c>
    </row>
    <row r="297" spans="3:9" ht="15.5" x14ac:dyDescent="0.35">
      <c r="C297" t="s">
        <v>365</v>
      </c>
      <c r="I297" s="5">
        <v>933000000000</v>
      </c>
    </row>
    <row r="298" spans="3:9" ht="15.5" x14ac:dyDescent="0.35">
      <c r="C298" t="s">
        <v>366</v>
      </c>
      <c r="I298" s="5">
        <v>5540000000</v>
      </c>
    </row>
    <row r="299" spans="3:9" ht="15.5" x14ac:dyDescent="0.35">
      <c r="C299" t="s">
        <v>367</v>
      </c>
      <c r="I299" s="6">
        <v>0.20230000000000001</v>
      </c>
    </row>
    <row r="300" spans="3:9" ht="15.5" x14ac:dyDescent="0.35">
      <c r="C300" t="s">
        <v>368</v>
      </c>
      <c r="D300" s="6">
        <v>0.12839999999999999</v>
      </c>
    </row>
    <row r="301" spans="3:9" ht="15.5" x14ac:dyDescent="0.35">
      <c r="C301" t="s">
        <v>369</v>
      </c>
      <c r="D301" s="6">
        <v>5.1100000000000007E-2</v>
      </c>
    </row>
    <row r="302" spans="3:9" ht="15.5" x14ac:dyDescent="0.35">
      <c r="C302" t="s">
        <v>370</v>
      </c>
      <c r="D302" s="6">
        <v>3.2099999999999997E-2</v>
      </c>
    </row>
    <row r="303" spans="3:9" ht="15.5" x14ac:dyDescent="0.35">
      <c r="C303" t="s">
        <v>371</v>
      </c>
      <c r="D303" s="6">
        <v>0.43700000000000006</v>
      </c>
    </row>
    <row r="304" spans="3:9" ht="15.5" x14ac:dyDescent="0.35">
      <c r="C304" t="s">
        <v>372</v>
      </c>
      <c r="D304" s="6">
        <v>0.26850000000000002</v>
      </c>
    </row>
    <row r="305" spans="3:9" ht="15.5" x14ac:dyDescent="0.35">
      <c r="C305" t="s">
        <v>373</v>
      </c>
      <c r="D305" s="6">
        <v>-0.1069</v>
      </c>
    </row>
    <row r="306" spans="3:9" ht="15.5" x14ac:dyDescent="0.35">
      <c r="C306" t="s">
        <v>374</v>
      </c>
      <c r="I306" s="5">
        <v>2</v>
      </c>
    </row>
    <row r="307" spans="3:9" ht="15.5" x14ac:dyDescent="0.35">
      <c r="C307" t="s">
        <v>375</v>
      </c>
      <c r="I307" t="s">
        <v>1738</v>
      </c>
    </row>
    <row r="308" spans="3:9" ht="15.5" x14ac:dyDescent="0.35">
      <c r="C308" t="s">
        <v>377</v>
      </c>
      <c r="I308" s="5">
        <v>4</v>
      </c>
    </row>
    <row r="309" spans="3:9" ht="15.5" x14ac:dyDescent="0.35">
      <c r="C309" t="s">
        <v>378</v>
      </c>
      <c r="I309" s="6">
        <v>0.75</v>
      </c>
    </row>
    <row r="310" spans="3:9" ht="15.5" x14ac:dyDescent="0.35">
      <c r="C310" t="s">
        <v>379</v>
      </c>
      <c r="I310" s="6">
        <v>0.44</v>
      </c>
    </row>
    <row r="311" spans="3:9" ht="15.5" x14ac:dyDescent="0.35">
      <c r="C311" t="s">
        <v>380</v>
      </c>
      <c r="I311" s="6">
        <v>0.54</v>
      </c>
    </row>
    <row r="312" spans="3:9" ht="15.5" x14ac:dyDescent="0.35">
      <c r="C312" t="s">
        <v>381</v>
      </c>
      <c r="I312" s="6">
        <v>0.68</v>
      </c>
    </row>
    <row r="313" spans="3:9" ht="15.5" x14ac:dyDescent="0.35">
      <c r="C313" t="s">
        <v>382</v>
      </c>
      <c r="I313" s="6">
        <v>0.66</v>
      </c>
    </row>
    <row r="314" spans="3:9" ht="15.5" x14ac:dyDescent="0.35">
      <c r="C314" t="s">
        <v>383</v>
      </c>
      <c r="I314" s="6">
        <v>0.6</v>
      </c>
    </row>
    <row r="315" spans="3:9" ht="15.5" x14ac:dyDescent="0.35">
      <c r="C315" t="s">
        <v>384</v>
      </c>
      <c r="I315" s="6">
        <v>0.55000000000000004</v>
      </c>
    </row>
    <row r="316" spans="3:9" ht="15.5" x14ac:dyDescent="0.35">
      <c r="C316" t="s">
        <v>385</v>
      </c>
      <c r="I316" s="5">
        <v>931000000000</v>
      </c>
    </row>
    <row r="317" spans="3:9" ht="15.5" x14ac:dyDescent="0.35">
      <c r="C317" t="s">
        <v>386</v>
      </c>
      <c r="I317" s="5">
        <v>139000000000</v>
      </c>
    </row>
    <row r="318" spans="3:9" ht="15.5" x14ac:dyDescent="0.35">
      <c r="C318" t="s">
        <v>387</v>
      </c>
      <c r="I318" s="5">
        <v>62000000000</v>
      </c>
    </row>
    <row r="319" spans="3:9" ht="15.5" x14ac:dyDescent="0.35">
      <c r="C319" t="s">
        <v>388</v>
      </c>
      <c r="I319" s="5">
        <v>53000000000</v>
      </c>
    </row>
    <row r="320" spans="3:9" ht="15.5" x14ac:dyDescent="0.35">
      <c r="C320" t="s">
        <v>389</v>
      </c>
      <c r="D320" s="5">
        <v>11000000000</v>
      </c>
    </row>
    <row r="321" spans="3:9" ht="15.5" x14ac:dyDescent="0.35">
      <c r="C321" t="s">
        <v>390</v>
      </c>
      <c r="D321" s="5">
        <v>1580000000000</v>
      </c>
    </row>
    <row r="322" spans="3:9" ht="15.5" x14ac:dyDescent="0.35">
      <c r="C322" t="s">
        <v>391</v>
      </c>
      <c r="D322" s="5">
        <v>836000000000</v>
      </c>
    </row>
    <row r="323" spans="3:9" ht="15.5" x14ac:dyDescent="0.35">
      <c r="C323" t="s">
        <v>299</v>
      </c>
      <c r="D323" s="5">
        <v>153000000000</v>
      </c>
    </row>
    <row r="324" spans="3:9" ht="15.5" x14ac:dyDescent="0.35">
      <c r="C324" t="s">
        <v>298</v>
      </c>
      <c r="I324" s="5">
        <v>743000000000</v>
      </c>
    </row>
    <row r="325" spans="3:9" ht="15.5" x14ac:dyDescent="0.35">
      <c r="C325" t="s">
        <v>297</v>
      </c>
      <c r="D325" s="5">
        <v>43000000000</v>
      </c>
    </row>
    <row r="326" spans="3:9" ht="15.5" x14ac:dyDescent="0.35">
      <c r="C326" t="s">
        <v>296</v>
      </c>
      <c r="D326" s="5">
        <v>220000000000</v>
      </c>
    </row>
    <row r="327" spans="3:9" ht="15.5" x14ac:dyDescent="0.35">
      <c r="C327" t="s">
        <v>23</v>
      </c>
      <c r="D327" s="5">
        <v>263000000000</v>
      </c>
    </row>
    <row r="328" spans="3:9" ht="15.5" x14ac:dyDescent="0.35">
      <c r="C328" t="s">
        <v>20</v>
      </c>
      <c r="D328" s="5">
        <v>251000000000</v>
      </c>
    </row>
    <row r="329" spans="3:9" ht="15.5" x14ac:dyDescent="0.35">
      <c r="C329" t="s">
        <v>392</v>
      </c>
      <c r="I329" s="5">
        <v>743000000000</v>
      </c>
    </row>
    <row r="330" spans="3:9" ht="15.5" x14ac:dyDescent="0.35">
      <c r="C330" t="s">
        <v>393</v>
      </c>
      <c r="I330" s="5">
        <v>-99000000000</v>
      </c>
    </row>
    <row r="331" spans="3:9" ht="15.5" x14ac:dyDescent="0.35">
      <c r="C331" t="s">
        <v>394</v>
      </c>
      <c r="I331" s="5">
        <v>-25000000000</v>
      </c>
    </row>
    <row r="332" spans="3:9" ht="15.5" x14ac:dyDescent="0.35">
      <c r="C332" t="s">
        <v>395</v>
      </c>
      <c r="I332" s="5">
        <v>24000000000</v>
      </c>
    </row>
    <row r="333" spans="3:9" ht="15.5" x14ac:dyDescent="0.35">
      <c r="C333" t="s">
        <v>396</v>
      </c>
      <c r="I333" s="5">
        <v>-11000000000</v>
      </c>
    </row>
    <row r="334" spans="3:9" ht="15.5" x14ac:dyDescent="0.35">
      <c r="C334" t="s">
        <v>397</v>
      </c>
      <c r="I334" s="5">
        <v>-111000000000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A3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1739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1740</v>
      </c>
      <c r="D2" s="2" vm="435">
        <f ca="1">IFERROR(_xlfn.STOCKHISTORY("XIDX:" &amp; $C$1, D3, , 0, 0, 1), "Libur")</f>
        <v>124</v>
      </c>
      <c r="H2" s="2" vm="435">
        <f ca="1">IFERROR(INDEX(D2:G2,COUNT(D2:G2)),"")</f>
        <v>124</v>
      </c>
      <c r="I2" s="2" vm="436">
        <f t="shared" ref="I2:AA2" ca="1" si="0">IFERROR(_xlfn.STOCKHISTORY("XIDX:" &amp; $C$1, I1, , 0, 0, 1), "Libur")</f>
        <v>137</v>
      </c>
      <c r="J2" s="2" vm="156">
        <f t="shared" ca="1" si="0"/>
        <v>162</v>
      </c>
      <c r="K2" s="2" vm="437">
        <f t="shared" ca="1" si="0"/>
        <v>198</v>
      </c>
      <c r="L2" s="2" vm="438">
        <f t="shared" ca="1" si="0"/>
        <v>171</v>
      </c>
      <c r="M2" s="2" vm="439">
        <f t="shared" ca="1" si="0"/>
        <v>156</v>
      </c>
      <c r="N2" s="2" vm="134">
        <f t="shared" ca="1" si="0"/>
        <v>220</v>
      </c>
      <c r="O2" s="2" vm="82">
        <f t="shared" ca="1" si="0"/>
        <v>260</v>
      </c>
      <c r="P2" s="2" vm="277">
        <f t="shared" ca="1" si="0"/>
        <v>308</v>
      </c>
      <c r="Q2" s="2" vm="155">
        <f t="shared" ca="1" si="0"/>
        <v>350</v>
      </c>
      <c r="R2" s="2" vm="440">
        <f t="shared" ca="1" si="0"/>
        <v>500</v>
      </c>
      <c r="S2" s="2" vm="441">
        <f t="shared" ca="1" si="0"/>
        <v>489</v>
      </c>
      <c r="T2" s="2" vm="259">
        <f t="shared" ca="1" si="0"/>
        <v>650</v>
      </c>
      <c r="U2" s="2" vm="442">
        <f t="shared" ca="1" si="0"/>
        <v>315</v>
      </c>
      <c r="V2" s="2" vm="443">
        <f t="shared" ca="1" si="0"/>
        <v>335</v>
      </c>
      <c r="W2" s="2" vm="444">
        <f t="shared" ca="1" si="0"/>
        <v>255</v>
      </c>
      <c r="X2" s="2" vm="445">
        <f t="shared" ca="1" si="0"/>
        <v>425</v>
      </c>
      <c r="Y2" s="2" vm="446">
        <f t="shared" ca="1" si="0"/>
        <v>258.94740000000002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619782795328</v>
      </c>
      <c r="H4" s="2">
        <f>IFERROR(SUM(D4:G4)*(4/MAX(1,COUNT(D4:G4))),"")</f>
        <v>2479131181312</v>
      </c>
      <c r="I4" s="2">
        <f t="shared" ref="I4:AA4" si="1">IFERROR(INDEX(I51:I500,MATCH($C$4,$C$51:$C$500,0)),"")</f>
        <v>2462390177632</v>
      </c>
      <c r="J4" s="2">
        <f t="shared" si="1"/>
        <v>2553285289717</v>
      </c>
      <c r="K4" s="2">
        <f t="shared" si="1"/>
        <v>3906826399192</v>
      </c>
      <c r="L4" s="2">
        <f t="shared" si="1"/>
        <v>3148754966275</v>
      </c>
      <c r="M4" s="2">
        <f t="shared" si="1"/>
        <v>2628631841339</v>
      </c>
      <c r="N4" s="2">
        <f t="shared" si="1"/>
        <v>2891388396351</v>
      </c>
      <c r="O4" s="2">
        <f t="shared" si="1"/>
        <v>2736388551409</v>
      </c>
      <c r="P4" s="2">
        <f t="shared" si="1"/>
        <v>2552536173132</v>
      </c>
      <c r="Q4" s="2">
        <f t="shared" si="1"/>
        <v>2202820510610</v>
      </c>
      <c r="R4" s="2">
        <f t="shared" si="1"/>
        <v>2276459607316</v>
      </c>
      <c r="S4" s="2">
        <f t="shared" si="1"/>
        <v>2200900470208</v>
      </c>
      <c r="T4" s="2">
        <f t="shared" si="1"/>
        <v>1833470463312</v>
      </c>
      <c r="U4" s="2">
        <f t="shared" si="1"/>
        <v>1510005415515</v>
      </c>
      <c r="V4" s="2">
        <f t="shared" si="1"/>
        <v>1262035941211</v>
      </c>
      <c r="W4" s="2">
        <f t="shared" si="1"/>
        <v>939161250098</v>
      </c>
      <c r="X4" s="2">
        <f t="shared" si="1"/>
        <v>842715805156</v>
      </c>
      <c r="Y4" s="2">
        <f t="shared" si="1"/>
        <v>386818659740</v>
      </c>
      <c r="Z4" s="2">
        <f t="shared" si="1"/>
        <v>332218338666</v>
      </c>
      <c r="AA4" s="2">
        <f t="shared" si="1"/>
        <v>326233362553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3867809681</v>
      </c>
      <c r="H5" s="2">
        <f>IFERROR(SUM(D5:G5)*(4/MAX(1,COUNT(D5:G5))),"")</f>
        <v>15471238724</v>
      </c>
      <c r="I5" s="2">
        <f t="shared" ref="I5:AA5" si="2">IFERROR(INDEX(I51:I500,MATCH($C$5,$C$51:$C$500,0)),"")</f>
        <v>69514309509</v>
      </c>
      <c r="J5" s="2">
        <f t="shared" si="2"/>
        <v>178010801502</v>
      </c>
      <c r="K5" s="2">
        <f t="shared" si="2"/>
        <v>172358739118</v>
      </c>
      <c r="L5" s="2">
        <f t="shared" si="2"/>
        <v>-103446355739</v>
      </c>
      <c r="M5" s="2">
        <f t="shared" si="2"/>
        <v>25048196278</v>
      </c>
      <c r="N5" s="2">
        <f t="shared" si="2"/>
        <v>113986758599</v>
      </c>
      <c r="O5" s="2">
        <f t="shared" si="2"/>
        <v>251957248676</v>
      </c>
      <c r="P5" s="2">
        <f t="shared" si="2"/>
        <v>219928937125</v>
      </c>
      <c r="Q5" s="2">
        <f t="shared" si="2"/>
        <v>298305860845</v>
      </c>
      <c r="R5" s="2">
        <f t="shared" si="2"/>
        <v>295086465079</v>
      </c>
      <c r="S5" s="2">
        <f t="shared" si="2"/>
        <v>402347776450</v>
      </c>
      <c r="T5" s="2">
        <f t="shared" si="2"/>
        <v>429130287067</v>
      </c>
      <c r="U5" s="2">
        <f t="shared" si="2"/>
        <v>323628928262</v>
      </c>
      <c r="V5" s="2">
        <f t="shared" si="2"/>
        <v>181401581515</v>
      </c>
      <c r="W5" s="2">
        <f t="shared" si="2"/>
        <v>140020140152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6765764694389</v>
      </c>
      <c r="H6" s="2">
        <f>IFERROR(INDEX(D6:G6,COUNT(D6:G6)),"")</f>
        <v>6765764694389</v>
      </c>
      <c r="I6" s="2">
        <f t="shared" ref="I6:AA6" si="3">IFERROR(INDEX(I51:I500,MATCH($C$6,$C$51:$C$500,0)),"")</f>
        <v>6786878808118</v>
      </c>
      <c r="J6" s="2">
        <f t="shared" si="3"/>
        <v>6746912470382</v>
      </c>
      <c r="K6" s="2">
        <f t="shared" si="3"/>
        <v>6539181428024</v>
      </c>
      <c r="L6" s="2">
        <f t="shared" si="3"/>
        <v>6215652955420</v>
      </c>
      <c r="M6" s="2">
        <f t="shared" si="3"/>
        <v>6032148919731</v>
      </c>
      <c r="N6" s="2">
        <f t="shared" si="3"/>
        <v>6049249422919</v>
      </c>
      <c r="O6" s="2">
        <f t="shared" si="3"/>
        <v>7234870912135</v>
      </c>
      <c r="P6" s="2">
        <f t="shared" si="3"/>
        <v>6515652571077</v>
      </c>
      <c r="Q6" s="2">
        <f t="shared" si="3"/>
        <v>6310550327246</v>
      </c>
      <c r="R6" s="2">
        <f t="shared" si="3"/>
        <v>5057478024211</v>
      </c>
      <c r="S6" s="2">
        <f t="shared" si="3"/>
        <v>4770828683560</v>
      </c>
      <c r="T6" s="2">
        <f t="shared" si="3"/>
        <v>4470166548979</v>
      </c>
      <c r="U6" s="2">
        <f t="shared" si="3"/>
        <v>4096044505121</v>
      </c>
      <c r="V6" s="2">
        <f t="shared" si="3"/>
        <v>3950935407032</v>
      </c>
      <c r="W6" s="2">
        <f t="shared" si="3"/>
        <v>3799002091322</v>
      </c>
      <c r="X6" s="2">
        <f t="shared" si="3"/>
        <v>3624155918725</v>
      </c>
      <c r="Y6" s="2">
        <f t="shared" si="3"/>
        <v>1187072833160</v>
      </c>
      <c r="Z6" s="2">
        <f t="shared" si="3"/>
        <v>1143767982401</v>
      </c>
      <c r="AA6" s="2">
        <f t="shared" si="3"/>
        <v>1125561228198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10.37</v>
      </c>
      <c r="H7" s="3">
        <f>IFERROR(INDEX(D7:G7,COUNT(D7:G7)),"")</f>
        <v>10.37</v>
      </c>
      <c r="I7" s="3">
        <f t="shared" ref="I7:AA7" si="4">IFERROR(INDEX(I51:I500,MATCH($C$7,$C$51:$C$500,0))/1000000000,"")</f>
        <v>10.37</v>
      </c>
      <c r="J7" s="3">
        <f t="shared" si="4"/>
        <v>10.37</v>
      </c>
      <c r="K7" s="3">
        <f t="shared" si="4"/>
        <v>10.37</v>
      </c>
      <c r="L7" s="3">
        <f t="shared" si="4"/>
        <v>10.37</v>
      </c>
      <c r="M7" s="3">
        <f t="shared" si="4"/>
        <v>10.37</v>
      </c>
      <c r="N7" s="3">
        <f t="shared" si="4"/>
        <v>10.37</v>
      </c>
      <c r="O7" s="3">
        <f t="shared" si="4"/>
        <v>10.37</v>
      </c>
      <c r="P7" s="3">
        <f t="shared" si="4"/>
        <v>10.37</v>
      </c>
      <c r="Q7" s="3">
        <f t="shared" si="4"/>
        <v>10.37</v>
      </c>
      <c r="R7" s="3">
        <f t="shared" si="4"/>
        <v>10.37</v>
      </c>
      <c r="S7" s="3">
        <f t="shared" si="4"/>
        <v>10.37</v>
      </c>
      <c r="T7" s="3">
        <f t="shared" si="4"/>
        <v>10.37</v>
      </c>
      <c r="U7" s="3">
        <f t="shared" si="4"/>
        <v>10.37</v>
      </c>
      <c r="V7" s="3">
        <f t="shared" si="4"/>
        <v>10.37</v>
      </c>
      <c r="W7" s="3">
        <f t="shared" si="4"/>
        <v>10.37</v>
      </c>
      <c r="X7" s="3">
        <f t="shared" si="4"/>
        <v>10.37</v>
      </c>
      <c r="Y7" s="3">
        <f t="shared" si="4"/>
        <v>3.11</v>
      </c>
      <c r="Z7" s="3">
        <f t="shared" si="4"/>
        <v>3.11</v>
      </c>
      <c r="AA7" s="3">
        <f t="shared" si="4"/>
        <v>3.11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79000000000</v>
      </c>
      <c r="H8" s="2">
        <f>IFERROR(INDEX(D8:G8,COUNT(D8:G8)),"")</f>
        <v>79000000000</v>
      </c>
      <c r="I8" s="2">
        <f t="shared" ref="I8:AA8" si="5">IFERROR(INDEX(I51:I500,MATCH($C$8,$C$51:$C$500,0)),"")</f>
        <v>772000000000</v>
      </c>
      <c r="J8" s="2">
        <f t="shared" si="5"/>
        <v>111000000000</v>
      </c>
      <c r="K8" s="2">
        <f t="shared" si="5"/>
        <v>-136000000000</v>
      </c>
      <c r="L8" s="2">
        <f t="shared" si="5"/>
        <v>-463000000000</v>
      </c>
      <c r="M8" s="2">
        <f t="shared" si="5"/>
        <v>765000000000</v>
      </c>
      <c r="N8" s="2">
        <f t="shared" si="5"/>
        <v>13000000000</v>
      </c>
      <c r="O8" s="2">
        <f t="shared" si="5"/>
        <v>-542000000000</v>
      </c>
      <c r="P8" s="2">
        <f t="shared" si="5"/>
        <v>-89000000000</v>
      </c>
      <c r="Q8" s="2">
        <f t="shared" si="5"/>
        <v>-589000000000</v>
      </c>
      <c r="R8" s="2">
        <f t="shared" si="5"/>
        <v>-1008000000000</v>
      </c>
      <c r="S8" s="2">
        <f t="shared" si="5"/>
        <v>-1109000000000</v>
      </c>
      <c r="T8" s="2">
        <f t="shared" si="5"/>
        <v>-833000000000</v>
      </c>
      <c r="U8" s="2">
        <f t="shared" si="5"/>
        <v>65000000000</v>
      </c>
      <c r="V8" s="2">
        <f t="shared" si="5"/>
        <v>100000000000</v>
      </c>
      <c r="W8" s="2">
        <f t="shared" si="5"/>
        <v>-292000000000</v>
      </c>
      <c r="X8" s="2">
        <f t="shared" si="5"/>
        <v>-348000000000</v>
      </c>
      <c r="Y8" s="2">
        <f t="shared" si="5"/>
        <v>-17000000000</v>
      </c>
      <c r="Z8" s="2">
        <f t="shared" si="5"/>
        <v>-50000000000</v>
      </c>
      <c r="AA8" s="2">
        <f t="shared" si="5"/>
        <v>-52000000000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7.61</v>
      </c>
      <c r="H9" s="3">
        <f>IFERROR(INDEX(D9:G9,COUNT(D9:G9)),"")</f>
        <v>7.61</v>
      </c>
      <c r="I9" s="3">
        <f t="shared" ref="I9:AA9" si="6">IFERROR(INDEX(I51:I500,MATCH($C$9,$C$51:$C$500,0)),"")</f>
        <v>74.44</v>
      </c>
      <c r="J9" s="3">
        <f t="shared" si="6"/>
        <v>10.7</v>
      </c>
      <c r="K9" s="3">
        <f t="shared" si="6"/>
        <v>-13.14</v>
      </c>
      <c r="L9" s="3">
        <f t="shared" si="6"/>
        <v>-44.7</v>
      </c>
      <c r="M9" s="3">
        <f t="shared" si="6"/>
        <v>73.83</v>
      </c>
      <c r="N9" s="3">
        <f t="shared" si="6"/>
        <v>1.24</v>
      </c>
      <c r="O9" s="3">
        <f t="shared" si="6"/>
        <v>-52.27</v>
      </c>
      <c r="P9" s="3">
        <f t="shared" si="6"/>
        <v>-8.57</v>
      </c>
      <c r="Q9" s="3">
        <f t="shared" si="6"/>
        <v>-56.85</v>
      </c>
      <c r="R9" s="3">
        <f t="shared" si="6"/>
        <v>-97.22</v>
      </c>
      <c r="S9" s="3">
        <f t="shared" si="6"/>
        <v>-107</v>
      </c>
      <c r="T9" s="3">
        <f t="shared" si="6"/>
        <v>-80.41</v>
      </c>
      <c r="U9" s="3">
        <f t="shared" si="6"/>
        <v>6.28</v>
      </c>
      <c r="V9" s="3">
        <f t="shared" si="6"/>
        <v>9.65</v>
      </c>
      <c r="W9" s="3">
        <f t="shared" si="6"/>
        <v>-28.18</v>
      </c>
      <c r="X9" s="3">
        <f t="shared" si="6"/>
        <v>-33.56</v>
      </c>
      <c r="Y9" s="3">
        <f t="shared" si="6"/>
        <v>-5.41</v>
      </c>
      <c r="Z9" s="3">
        <f t="shared" si="6"/>
        <v>-16.2</v>
      </c>
      <c r="AA9" s="3">
        <f t="shared" si="6"/>
        <v>-16.75</v>
      </c>
    </row>
    <row r="10" spans="1:27" ht="15.5" x14ac:dyDescent="0.35">
      <c r="C10" t="s">
        <v>17</v>
      </c>
      <c r="D10" s="3">
        <f ca="1">IFERROR(IF(D9=0,"",D2/D9),"")</f>
        <v>16.294349540078844</v>
      </c>
      <c r="I10" s="3">
        <f t="shared" ref="I10:AA10" ca="1" si="7">IFERROR(IF(I9=0,"",I2/I9),"")</f>
        <v>1.8404083825900055</v>
      </c>
      <c r="J10" s="3">
        <f t="shared" ca="1" si="7"/>
        <v>15.140186915887851</v>
      </c>
      <c r="K10" s="3">
        <f t="shared" ca="1" si="7"/>
        <v>-15.068493150684931</v>
      </c>
      <c r="L10" s="3">
        <f t="shared" ca="1" si="7"/>
        <v>-3.8255033557046976</v>
      </c>
      <c r="M10" s="3">
        <f t="shared" ca="1" si="7"/>
        <v>2.1129622104835435</v>
      </c>
      <c r="N10" s="3">
        <f t="shared" ca="1" si="7"/>
        <v>177.41935483870967</v>
      </c>
      <c r="O10" s="3">
        <f t="shared" ca="1" si="7"/>
        <v>-4.9741725655251576</v>
      </c>
      <c r="P10" s="3">
        <f t="shared" ca="1" si="7"/>
        <v>-35.939323220536757</v>
      </c>
      <c r="Q10" s="3">
        <f t="shared" ca="1" si="7"/>
        <v>-6.1565523306948107</v>
      </c>
      <c r="R10" s="3">
        <f t="shared" ca="1" si="7"/>
        <v>-5.1429746965644929</v>
      </c>
      <c r="S10" s="3">
        <f t="shared" ca="1" si="7"/>
        <v>-4.5700934579439254</v>
      </c>
      <c r="T10" s="3">
        <f t="shared" ca="1" si="7"/>
        <v>-8.0835716950628029</v>
      </c>
      <c r="U10" s="3">
        <f t="shared" ca="1" si="7"/>
        <v>50.159235668789805</v>
      </c>
      <c r="V10" s="3">
        <f t="shared" ca="1" si="7"/>
        <v>34.715025906735747</v>
      </c>
      <c r="W10" s="3">
        <f t="shared" ca="1" si="7"/>
        <v>-9.0489709013484738</v>
      </c>
      <c r="X10" s="3">
        <f t="shared" ca="1" si="7"/>
        <v>-12.663885578069129</v>
      </c>
      <c r="Y10" s="3">
        <f t="shared" ca="1" si="7"/>
        <v>-47.864584103512016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877726992802</v>
      </c>
      <c r="H11" s="2">
        <f>IFERROR(INDEX(D11:G11,COUNT(D11:G11)),"")</f>
        <v>877726992802</v>
      </c>
      <c r="I11" s="2">
        <f t="shared" ref="I11:AA11" si="8">IFERROR(INDEX(I51:I500,MATCH($C$11,$C$51:$C$500,0)),"")</f>
        <v>944374405854</v>
      </c>
      <c r="J11" s="2">
        <f t="shared" si="8"/>
        <v>752320105532</v>
      </c>
      <c r="K11" s="2">
        <f t="shared" si="8"/>
        <v>954308405033</v>
      </c>
      <c r="L11" s="2">
        <f t="shared" si="8"/>
        <v>1162691397052</v>
      </c>
      <c r="M11" s="2">
        <f t="shared" si="8"/>
        <v>1753785483563</v>
      </c>
      <c r="N11" s="2">
        <f t="shared" si="8"/>
        <v>1424740065133</v>
      </c>
      <c r="O11" s="2">
        <f t="shared" si="8"/>
        <v>1415756278145</v>
      </c>
      <c r="P11" s="2">
        <f t="shared" si="8"/>
        <v>1124187349860</v>
      </c>
      <c r="Q11" s="2">
        <f t="shared" si="8"/>
        <v>749509978850</v>
      </c>
      <c r="R11" s="2">
        <f t="shared" si="8"/>
        <v>473342736649</v>
      </c>
      <c r="S11" s="2">
        <f t="shared" si="8"/>
        <v>404576741480</v>
      </c>
      <c r="T11" s="2">
        <f t="shared" si="8"/>
        <v>550012624878</v>
      </c>
      <c r="U11" s="2">
        <f t="shared" si="8"/>
        <v>525610339004</v>
      </c>
      <c r="V11" s="2">
        <f t="shared" si="8"/>
        <v>221765835974</v>
      </c>
      <c r="W11" s="2">
        <f t="shared" si="8"/>
        <v>106174916664</v>
      </c>
      <c r="X11" s="2">
        <f t="shared" si="8"/>
        <v>88781611954</v>
      </c>
      <c r="Y11" s="2">
        <f t="shared" si="8"/>
        <v>39838352562</v>
      </c>
      <c r="Z11" s="2">
        <f t="shared" si="8"/>
        <v>63725916272</v>
      </c>
      <c r="AA11" s="2">
        <f t="shared" si="8"/>
        <v>39908047367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2185000000000</v>
      </c>
      <c r="H12" s="2">
        <f>IFERROR(INDEX(D12:G12,COUNT(D12:G12)),"")</f>
        <v>2185000000000</v>
      </c>
      <c r="I12" s="2">
        <f t="shared" ref="I12:AA12" si="9">IFERROR(INDEX(I51:I500,MATCH($C$12,$C$51:$C$500,0)),"")</f>
        <v>2137000000000</v>
      </c>
      <c r="J12" s="2">
        <f t="shared" si="9"/>
        <v>2984000000000</v>
      </c>
      <c r="K12" s="2">
        <f t="shared" si="9"/>
        <v>3648000000000</v>
      </c>
      <c r="L12" s="2">
        <f t="shared" si="9"/>
        <v>3776000000000</v>
      </c>
      <c r="M12" s="2">
        <f t="shared" si="9"/>
        <v>3101000000000</v>
      </c>
      <c r="N12" s="2">
        <f t="shared" si="9"/>
        <v>3609000000000</v>
      </c>
      <c r="O12" s="2">
        <f t="shared" si="9"/>
        <v>3383000000000</v>
      </c>
      <c r="P12" s="2">
        <f t="shared" si="9"/>
        <v>3727000000000</v>
      </c>
      <c r="Q12" s="2">
        <f t="shared" si="9"/>
        <v>3097000000000</v>
      </c>
      <c r="R12" s="2">
        <f t="shared" si="9"/>
        <v>3346000000000</v>
      </c>
      <c r="S12" s="2">
        <f t="shared" si="9"/>
        <v>2741000000000</v>
      </c>
      <c r="T12" s="2">
        <f t="shared" si="9"/>
        <v>1179000000000</v>
      </c>
      <c r="U12" s="2">
        <f t="shared" si="9"/>
        <v>585000000000</v>
      </c>
      <c r="V12" s="2">
        <f t="shared" si="9"/>
        <v>892000000000</v>
      </c>
      <c r="W12" s="2">
        <f t="shared" si="9"/>
        <v>1026000000000</v>
      </c>
      <c r="X12" s="2">
        <f t="shared" si="9"/>
        <v>273000000000</v>
      </c>
      <c r="Y12" s="2">
        <f t="shared" si="9"/>
        <v>418000000000</v>
      </c>
      <c r="Z12" s="2">
        <f t="shared" si="9"/>
        <v>402000000000</v>
      </c>
      <c r="AA12" s="2">
        <f t="shared" si="9"/>
        <v>344000000000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3063000000000</v>
      </c>
      <c r="H13" s="2">
        <f>IFERROR(INDEX(D13:G13,COUNT(D13:G13)),"")</f>
        <v>3063000000000</v>
      </c>
      <c r="I13" s="2">
        <f t="shared" ref="I13:AA13" si="10">IFERROR(INDEX(I51:I500,MATCH($C$13,$C$51:$C$500,0)),"")</f>
        <v>3081000000000</v>
      </c>
      <c r="J13" s="2">
        <f t="shared" si="10"/>
        <v>3736000000000</v>
      </c>
      <c r="K13" s="2">
        <f t="shared" si="10"/>
        <v>4602000000000</v>
      </c>
      <c r="L13" s="2">
        <f t="shared" si="10"/>
        <v>4938000000000</v>
      </c>
      <c r="M13" s="2">
        <f t="shared" si="10"/>
        <v>4855000000000</v>
      </c>
      <c r="N13" s="2">
        <f t="shared" si="10"/>
        <v>5034000000000</v>
      </c>
      <c r="O13" s="2">
        <f t="shared" si="10"/>
        <v>4798000000000</v>
      </c>
      <c r="P13" s="2">
        <f t="shared" si="10"/>
        <v>4851000000000</v>
      </c>
      <c r="Q13" s="2">
        <f t="shared" si="10"/>
        <v>3847000000000</v>
      </c>
      <c r="R13" s="2">
        <f t="shared" si="10"/>
        <v>3819000000000</v>
      </c>
      <c r="S13" s="2">
        <f t="shared" si="10"/>
        <v>3146000000000</v>
      </c>
      <c r="T13" s="2">
        <f t="shared" si="10"/>
        <v>1729000000000</v>
      </c>
      <c r="U13" s="2">
        <f t="shared" si="10"/>
        <v>1111000000000</v>
      </c>
      <c r="V13" s="2">
        <f t="shared" si="10"/>
        <v>1113000000000</v>
      </c>
      <c r="W13" s="2">
        <f t="shared" si="10"/>
        <v>1132000000000</v>
      </c>
      <c r="X13" s="2">
        <f t="shared" si="10"/>
        <v>362000000000</v>
      </c>
      <c r="Y13" s="2">
        <f t="shared" si="10"/>
        <v>458000000000</v>
      </c>
      <c r="Z13" s="2">
        <f t="shared" si="10"/>
        <v>466000000000</v>
      </c>
      <c r="AA13" s="2">
        <f t="shared" si="10"/>
        <v>384000000000</v>
      </c>
    </row>
    <row r="14" spans="1:27" ht="15.5" x14ac:dyDescent="0.35">
      <c r="C14" t="s">
        <v>26</v>
      </c>
      <c r="D14" s="2">
        <f>IFERROR(INDEX(D51:D500,MATCH($C$14,$C$51:$C$500,0)),"")</f>
        <v>-60891518663</v>
      </c>
      <c r="H14" s="2">
        <f>IFERROR(SUM(D14:G14)*(4/MAX(1,COUNT(D14:G14))),"")</f>
        <v>-243566074652</v>
      </c>
      <c r="I14" s="2">
        <f t="shared" ref="I14:AA14" si="11">IFERROR(INDEX(I51:I500,MATCH($C$14,$C$51:$C$500,0)),"")</f>
        <v>-371506926541</v>
      </c>
      <c r="J14" s="2">
        <f t="shared" si="11"/>
        <v>-359417153294</v>
      </c>
      <c r="K14" s="2">
        <f t="shared" si="11"/>
        <v>-389477437701</v>
      </c>
      <c r="L14" s="2">
        <f t="shared" si="11"/>
        <v>-408133815232</v>
      </c>
      <c r="M14" s="2">
        <f t="shared" si="11"/>
        <v>-401851810887</v>
      </c>
      <c r="N14" s="2">
        <f t="shared" si="11"/>
        <v>-413463735538</v>
      </c>
      <c r="O14" s="2">
        <f t="shared" si="11"/>
        <v>-418834118908</v>
      </c>
      <c r="P14" s="2">
        <f t="shared" si="11"/>
        <v>-290033506443</v>
      </c>
      <c r="Q14" s="2">
        <f t="shared" si="11"/>
        <v>-240427904036</v>
      </c>
      <c r="R14" s="2">
        <f t="shared" si="11"/>
        <v>-173860393610</v>
      </c>
      <c r="S14" s="2">
        <f t="shared" si="11"/>
        <v>-89669419835</v>
      </c>
      <c r="T14" s="2">
        <f t="shared" si="11"/>
        <v>-98745885026</v>
      </c>
      <c r="U14" s="2">
        <f t="shared" si="11"/>
        <v>-82029491509</v>
      </c>
      <c r="V14" s="2">
        <f t="shared" si="11"/>
        <v>-81792350715</v>
      </c>
      <c r="W14" s="2">
        <f t="shared" si="11"/>
        <v>-48300574331</v>
      </c>
      <c r="X14" s="2">
        <f t="shared" si="11"/>
        <v>-32541058754</v>
      </c>
      <c r="Y14" s="2">
        <f t="shared" si="11"/>
        <v>-47266703662</v>
      </c>
      <c r="Z14" s="2">
        <f t="shared" si="11"/>
        <v>-31169024098</v>
      </c>
      <c r="AA14" s="2">
        <f t="shared" si="11"/>
        <v>-24390338840</v>
      </c>
    </row>
    <row r="15" spans="1:27" ht="15.5" x14ac:dyDescent="0.35">
      <c r="C15" t="s">
        <v>27</v>
      </c>
      <c r="D15" s="2">
        <f>IFERROR(INDEX(D51:D500,MATCH($C$15,$C$51:$C$500,0)),"")</f>
        <v>-3897948086</v>
      </c>
      <c r="H15" s="2">
        <f>IFERROR(SUM(D15:G15)*(4/MAX(1,COUNT(D15:G15))),"")</f>
        <v>-15591792344</v>
      </c>
      <c r="I15" s="2">
        <f t="shared" ref="I15:AA15" si="12">IFERROR(INDEX(I51:I500,MATCH($C$15,$C$51:$C$500,0)),"")</f>
        <v>99612108100</v>
      </c>
      <c r="J15" s="2">
        <f t="shared" si="12"/>
        <v>-62722358966</v>
      </c>
      <c r="K15" s="2">
        <f t="shared" si="12"/>
        <v>8160234964</v>
      </c>
      <c r="L15" s="2">
        <f t="shared" si="12"/>
        <v>22948264056</v>
      </c>
      <c r="M15" s="2">
        <f t="shared" si="12"/>
        <v>1181863900</v>
      </c>
      <c r="N15" s="2">
        <f t="shared" si="12"/>
        <v>37070946947</v>
      </c>
      <c r="O15" s="2">
        <f t="shared" si="12"/>
        <v>8608508433</v>
      </c>
      <c r="P15" s="2">
        <f t="shared" si="12"/>
        <v>103756227015</v>
      </c>
      <c r="Q15" s="2">
        <f t="shared" si="12"/>
        <v>98863753278</v>
      </c>
      <c r="R15" s="2">
        <f t="shared" si="12"/>
        <v>-1935834355</v>
      </c>
      <c r="S15" s="2">
        <f t="shared" si="12"/>
        <v>-157189266</v>
      </c>
      <c r="T15" s="2">
        <f t="shared" si="12"/>
        <v>-96050202576</v>
      </c>
      <c r="U15" s="2">
        <f t="shared" si="12"/>
        <v>-74140672440</v>
      </c>
      <c r="V15" s="2">
        <f t="shared" si="12"/>
        <v>-75804487283</v>
      </c>
      <c r="W15" s="2">
        <f t="shared" si="12"/>
        <v>-51158119914</v>
      </c>
      <c r="X15" s="2">
        <f t="shared" si="12"/>
        <v>-58578634282</v>
      </c>
      <c r="Y15" s="2">
        <f t="shared" si="12"/>
        <v>-19810453091</v>
      </c>
      <c r="Z15" s="2">
        <f t="shared" si="12"/>
        <v>-26168127244</v>
      </c>
      <c r="AA15" s="2">
        <f t="shared" si="12"/>
        <v>-16788941086</v>
      </c>
    </row>
    <row r="16" spans="1:27" ht="15.5" x14ac:dyDescent="0.35">
      <c r="C16" t="s">
        <v>28</v>
      </c>
      <c r="D16" s="2">
        <f>IFERROR(INDEX(D51:D500,MATCH($C$16,$C$51:$C$500,0)),"")</f>
        <v>20331259100</v>
      </c>
      <c r="H16" s="2">
        <f>IFERROR(SUM(D16:G16)*(4/MAX(1,COUNT(D16:G16))),"")</f>
        <v>81325036400</v>
      </c>
      <c r="I16" s="2">
        <f t="shared" ref="I16:AA16" si="13">IFERROR(INDEX(I51:I500,MATCH($C$16,$C$51:$C$500,0)),"")</f>
        <v>78944995844</v>
      </c>
      <c r="J16" s="2">
        <f t="shared" si="13"/>
        <v>326574090021</v>
      </c>
      <c r="K16" s="2">
        <f t="shared" si="13"/>
        <v>749868136382</v>
      </c>
      <c r="L16" s="2">
        <f t="shared" si="13"/>
        <v>169019638211</v>
      </c>
      <c r="M16" s="2">
        <f t="shared" si="13"/>
        <v>-31231046858</v>
      </c>
      <c r="N16" s="2">
        <f t="shared" si="13"/>
        <v>31891294122</v>
      </c>
      <c r="O16" s="2">
        <f t="shared" si="13"/>
        <v>428100705381</v>
      </c>
      <c r="P16" s="2">
        <f t="shared" si="13"/>
        <v>90350432325</v>
      </c>
      <c r="Q16" s="2">
        <f t="shared" si="13"/>
        <v>172672760091</v>
      </c>
      <c r="R16" s="2">
        <f t="shared" si="13"/>
        <v>299286389343</v>
      </c>
      <c r="S16" s="2">
        <f t="shared" si="13"/>
        <v>419201384730</v>
      </c>
      <c r="T16" s="2">
        <f t="shared" si="13"/>
        <v>528467561379</v>
      </c>
      <c r="U16" s="2">
        <f t="shared" si="13"/>
        <v>403749214301</v>
      </c>
      <c r="V16" s="2">
        <f t="shared" si="13"/>
        <v>276240213661</v>
      </c>
      <c r="W16" s="2">
        <f t="shared" si="13"/>
        <v>198562902312</v>
      </c>
      <c r="X16" s="2">
        <f t="shared" si="13"/>
        <v>429026013175</v>
      </c>
      <c r="Y16" s="2">
        <f t="shared" si="13"/>
        <v>58611189087</v>
      </c>
      <c r="Z16" s="2">
        <f t="shared" si="13"/>
        <v>45550358861</v>
      </c>
      <c r="AA16" s="2">
        <f t="shared" si="13"/>
        <v>42535313880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700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1285880000000</v>
      </c>
      <c r="H20" s="2">
        <f t="shared" ref="H20:AA20" ca="1" si="14">IFERROR(H21*H2,"")</f>
        <v>1285880000000</v>
      </c>
      <c r="I20" s="2">
        <f t="shared" ca="1" si="14"/>
        <v>1420690000000</v>
      </c>
      <c r="J20" s="2">
        <f t="shared" ca="1" si="14"/>
        <v>1679940000000</v>
      </c>
      <c r="K20" s="2">
        <f t="shared" ca="1" si="14"/>
        <v>2053260000000</v>
      </c>
      <c r="L20" s="2">
        <f t="shared" ca="1" si="14"/>
        <v>1773270000000</v>
      </c>
      <c r="M20" s="2">
        <f t="shared" ca="1" si="14"/>
        <v>1617720000000</v>
      </c>
      <c r="N20" s="2">
        <f t="shared" ca="1" si="14"/>
        <v>2281400000000</v>
      </c>
      <c r="O20" s="2">
        <f t="shared" ca="1" si="14"/>
        <v>2696200000000</v>
      </c>
      <c r="P20" s="2">
        <f t="shared" ca="1" si="14"/>
        <v>3193960000000</v>
      </c>
      <c r="Q20" s="2">
        <f t="shared" ca="1" si="14"/>
        <v>3629500000000</v>
      </c>
      <c r="R20" s="2">
        <f t="shared" ca="1" si="14"/>
        <v>5185000000000</v>
      </c>
      <c r="S20" s="2">
        <f t="shared" ca="1" si="14"/>
        <v>5070930000000</v>
      </c>
      <c r="T20" s="2">
        <f t="shared" ca="1" si="14"/>
        <v>6740500000000</v>
      </c>
      <c r="U20" s="2">
        <f t="shared" ca="1" si="14"/>
        <v>3266550000000</v>
      </c>
      <c r="V20" s="2">
        <f t="shared" ca="1" si="14"/>
        <v>3473950000000</v>
      </c>
      <c r="W20" s="2">
        <f t="shared" ca="1" si="14"/>
        <v>2644350000000</v>
      </c>
      <c r="X20" s="2">
        <f t="shared" ca="1" si="14"/>
        <v>4407250000000</v>
      </c>
      <c r="Y20" s="2">
        <f t="shared" ca="1" si="14"/>
        <v>805326414000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10370000000</v>
      </c>
      <c r="H21" s="2">
        <f>IFERROR(INDEX(D21:G21,COUNT(D21:G21)),"")</f>
        <v>10370000000</v>
      </c>
      <c r="I21" s="2">
        <f t="shared" ref="I21:AA21" si="15">IFERROR(INDEX(I51:I500,MATCH($C$7,$C$51:$C$500,0)),"")</f>
        <v>10370000000</v>
      </c>
      <c r="J21" s="2">
        <f t="shared" si="15"/>
        <v>10370000000</v>
      </c>
      <c r="K21" s="2">
        <f t="shared" si="15"/>
        <v>10370000000</v>
      </c>
      <c r="L21" s="2">
        <f t="shared" si="15"/>
        <v>10370000000</v>
      </c>
      <c r="M21" s="2">
        <f t="shared" si="15"/>
        <v>10370000000</v>
      </c>
      <c r="N21" s="2">
        <f t="shared" si="15"/>
        <v>10370000000</v>
      </c>
      <c r="O21" s="2">
        <f t="shared" si="15"/>
        <v>10370000000</v>
      </c>
      <c r="P21" s="2">
        <f t="shared" si="15"/>
        <v>10370000000</v>
      </c>
      <c r="Q21" s="2">
        <f t="shared" si="15"/>
        <v>10370000000</v>
      </c>
      <c r="R21" s="2">
        <f t="shared" si="15"/>
        <v>10370000000</v>
      </c>
      <c r="S21" s="2">
        <f t="shared" si="15"/>
        <v>10370000000</v>
      </c>
      <c r="T21" s="2">
        <f t="shared" si="15"/>
        <v>10370000000</v>
      </c>
      <c r="U21" s="2">
        <f t="shared" si="15"/>
        <v>10370000000</v>
      </c>
      <c r="V21" s="2">
        <f t="shared" si="15"/>
        <v>10370000000</v>
      </c>
      <c r="W21" s="2">
        <f t="shared" si="15"/>
        <v>10370000000</v>
      </c>
      <c r="X21" s="2">
        <f t="shared" si="15"/>
        <v>10370000000</v>
      </c>
      <c r="Y21" s="2">
        <f t="shared" si="15"/>
        <v>3110000000</v>
      </c>
      <c r="Z21" s="2">
        <f t="shared" si="15"/>
        <v>3110000000</v>
      </c>
      <c r="AA21" s="2">
        <f t="shared" si="15"/>
        <v>3110000000</v>
      </c>
    </row>
    <row r="23" spans="1:27" ht="15.5" x14ac:dyDescent="0.35">
      <c r="B23" t="s">
        <v>53</v>
      </c>
      <c r="C23" t="s">
        <v>54</v>
      </c>
      <c r="D23" s="3">
        <f>IFERROR(D5/D6*100,"")</f>
        <v>5.7167369184560335E-2</v>
      </c>
      <c r="H23" s="3">
        <f t="shared" ref="H23:AA23" si="16">IFERROR(H5/H6*100,"")</f>
        <v>0.22866947673824134</v>
      </c>
      <c r="I23" s="3">
        <f t="shared" si="16"/>
        <v>1.0242456285774801</v>
      </c>
      <c r="J23" s="3">
        <f t="shared" si="16"/>
        <v>2.6384038963517384</v>
      </c>
      <c r="K23" s="3">
        <f t="shared" si="16"/>
        <v>2.6357846316871973</v>
      </c>
      <c r="L23" s="3">
        <f t="shared" si="16"/>
        <v>-1.6642878307547011</v>
      </c>
      <c r="M23" s="3">
        <f t="shared" si="16"/>
        <v>0.4152449916491287</v>
      </c>
      <c r="N23" s="3">
        <f t="shared" si="16"/>
        <v>1.884312426714204</v>
      </c>
      <c r="O23" s="3">
        <f t="shared" si="16"/>
        <v>3.4825396573889633</v>
      </c>
      <c r="P23" s="3">
        <f t="shared" si="16"/>
        <v>3.3753938646339918</v>
      </c>
      <c r="Q23" s="3">
        <f t="shared" si="16"/>
        <v>4.7270974063395874</v>
      </c>
      <c r="R23" s="3">
        <f t="shared" si="16"/>
        <v>5.8346563972472314</v>
      </c>
      <c r="S23" s="3">
        <f t="shared" si="16"/>
        <v>8.4334987302408742</v>
      </c>
      <c r="T23" s="3">
        <f t="shared" si="16"/>
        <v>9.5998724513970224</v>
      </c>
      <c r="U23" s="3">
        <f t="shared" si="16"/>
        <v>7.9010110328974505</v>
      </c>
      <c r="V23" s="3">
        <f t="shared" si="16"/>
        <v>4.5913578134468036</v>
      </c>
      <c r="W23" s="3">
        <f t="shared" si="16"/>
        <v>3.6857084251636967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-0.43850121931492991</v>
      </c>
      <c r="H24" s="4">
        <f t="shared" ref="H24:AA24" si="17">IFERROR(_xlfn.RRI(5,M23,H23),"")</f>
        <v>-0.11247466529116446</v>
      </c>
      <c r="I24" s="4">
        <f t="shared" si="17"/>
        <v>-0.11478198961871855</v>
      </c>
      <c r="J24" s="4">
        <f t="shared" si="17"/>
        <v>-5.4004562541021928E-2</v>
      </c>
      <c r="K24" s="4">
        <f t="shared" si="17"/>
        <v>-4.8262694156227193E-2</v>
      </c>
      <c r="L24" s="4" t="str">
        <f t="shared" si="17"/>
        <v/>
      </c>
      <c r="M24" s="4">
        <f t="shared" si="17"/>
        <v>-0.4105352715697167</v>
      </c>
      <c r="N24" s="4">
        <f t="shared" si="17"/>
        <v>-0.25898154245742311</v>
      </c>
      <c r="O24" s="4">
        <f t="shared" si="17"/>
        <v>-0.18355652678559198</v>
      </c>
      <c r="P24" s="4">
        <f t="shared" si="17"/>
        <v>-0.15641595402866593</v>
      </c>
      <c r="Q24" s="4">
        <f t="shared" si="17"/>
        <v>5.844122184477607E-3</v>
      </c>
      <c r="R24" s="4">
        <f t="shared" si="17"/>
        <v>9.6222879369174175E-2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0.24</v>
      </c>
      <c r="H25" s="3">
        <f>IFERROR(INDEX(D25:G25,COUNT(D25:G25)),"")</f>
        <v>0.24</v>
      </c>
      <c r="I25" s="3">
        <f t="shared" ref="I25:AA25" si="18">IFERROR(INDEX(I51:I500,MATCH($C$25,$C$51:$C$500,0)),"")</f>
        <v>6.2</v>
      </c>
      <c r="J25" s="3">
        <f t="shared" si="18"/>
        <v>16.86</v>
      </c>
      <c r="K25" s="3">
        <f t="shared" si="18"/>
        <v>16.8</v>
      </c>
      <c r="L25" s="3">
        <f t="shared" si="18"/>
        <v>-9.5399999999999991</v>
      </c>
      <c r="M25" s="3">
        <f t="shared" si="18"/>
        <v>1.18</v>
      </c>
      <c r="N25" s="3">
        <f t="shared" si="18"/>
        <v>7.41</v>
      </c>
      <c r="O25" s="3">
        <f t="shared" si="18"/>
        <v>24.26</v>
      </c>
      <c r="P25" s="3">
        <f t="shared" si="18"/>
        <v>19.649999999999999</v>
      </c>
      <c r="Q25" s="3">
        <f t="shared" si="18"/>
        <v>28.7</v>
      </c>
      <c r="R25" s="3">
        <f t="shared" si="18"/>
        <v>28.83</v>
      </c>
      <c r="S25" s="3">
        <f t="shared" si="18"/>
        <v>38.729999999999997</v>
      </c>
      <c r="T25" s="3">
        <f t="shared" si="18"/>
        <v>41.4</v>
      </c>
      <c r="U25" s="3">
        <f t="shared" si="18"/>
        <v>31.23</v>
      </c>
      <c r="V25" s="3">
        <f t="shared" si="18"/>
        <v>17.489999999999998</v>
      </c>
      <c r="W25" s="3">
        <f t="shared" si="18"/>
        <v>13.51</v>
      </c>
      <c r="X25" s="3">
        <f t="shared" si="18"/>
        <v>35.74</v>
      </c>
      <c r="Y25" s="3">
        <f t="shared" si="18"/>
        <v>12.48</v>
      </c>
      <c r="Z25" s="3">
        <f t="shared" si="18"/>
        <v>6.23</v>
      </c>
      <c r="AA25" s="3">
        <f t="shared" si="18"/>
        <v>8.2799999999999994</v>
      </c>
    </row>
    <row r="26" spans="1:27" ht="15.5" x14ac:dyDescent="0.35">
      <c r="C26" t="s">
        <v>58</v>
      </c>
      <c r="D26" s="4">
        <f>IFERROR(_xlfn.RRI(5,I25,D25),"")</f>
        <v>-0.4781281031436615</v>
      </c>
      <c r="H26" s="4">
        <f t="shared" ref="H26:AA26" si="19">IFERROR(_xlfn.RRI(5,M25,H25),"")</f>
        <v>-0.27277994551431728</v>
      </c>
      <c r="I26" s="4">
        <f t="shared" si="19"/>
        <v>-3.5028034587720747E-2</v>
      </c>
      <c r="J26" s="4">
        <f t="shared" si="19"/>
        <v>-7.0191836750463921E-2</v>
      </c>
      <c r="K26" s="4">
        <f t="shared" si="19"/>
        <v>-3.0853692523622689E-2</v>
      </c>
      <c r="L26" s="4" t="str">
        <f t="shared" si="19"/>
        <v/>
      </c>
      <c r="M26" s="4">
        <f t="shared" si="19"/>
        <v>-0.47227523765802126</v>
      </c>
      <c r="N26" s="4">
        <f t="shared" si="19"/>
        <v>-0.28162015001094887</v>
      </c>
      <c r="O26" s="4">
        <f t="shared" si="19"/>
        <v>-0.10137583912212822</v>
      </c>
      <c r="P26" s="4">
        <f t="shared" si="19"/>
        <v>-8.8496975394177446E-2</v>
      </c>
      <c r="Q26" s="4">
        <f t="shared" si="19"/>
        <v>0.1041254423830662</v>
      </c>
      <c r="R26" s="4">
        <f t="shared" si="19"/>
        <v>0.16369149082833023</v>
      </c>
      <c r="S26" s="4">
        <f t="shared" si="19"/>
        <v>1.6198594171175307E-2</v>
      </c>
      <c r="T26" s="4">
        <f t="shared" si="19"/>
        <v>0.27103395060556634</v>
      </c>
      <c r="U26" s="4">
        <f t="shared" si="19"/>
        <v>0.38043762394614067</v>
      </c>
      <c r="V26" s="4">
        <f t="shared" si="19"/>
        <v>0.16131997088186023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59.766904081774349</v>
      </c>
      <c r="H27" s="3">
        <f t="shared" ref="H27:AA27" si="20">IFERROR(H4/H21,"")</f>
        <v>239.0676163270974</v>
      </c>
      <c r="I27" s="3">
        <f t="shared" si="20"/>
        <v>237.45324760192864</v>
      </c>
      <c r="J27" s="3">
        <f t="shared" si="20"/>
        <v>246.21844645294118</v>
      </c>
      <c r="K27" s="3">
        <f t="shared" si="20"/>
        <v>376.74314360578592</v>
      </c>
      <c r="L27" s="3">
        <f t="shared" si="20"/>
        <v>303.64078749035679</v>
      </c>
      <c r="M27" s="3">
        <f t="shared" si="20"/>
        <v>253.48426628148505</v>
      </c>
      <c r="N27" s="3">
        <f t="shared" si="20"/>
        <v>278.82241044850531</v>
      </c>
      <c r="O27" s="3">
        <f t="shared" si="20"/>
        <v>263.87546300954676</v>
      </c>
      <c r="P27" s="3">
        <f t="shared" si="20"/>
        <v>246.14620763085824</v>
      </c>
      <c r="Q27" s="3">
        <f t="shared" si="20"/>
        <v>212.42242146673095</v>
      </c>
      <c r="R27" s="3">
        <f t="shared" si="20"/>
        <v>219.52358797647059</v>
      </c>
      <c r="S27" s="3">
        <f t="shared" si="20"/>
        <v>212.23726810106075</v>
      </c>
      <c r="T27" s="3">
        <f t="shared" si="20"/>
        <v>176.80525200694311</v>
      </c>
      <c r="U27" s="3">
        <f t="shared" si="20"/>
        <v>145.61286552700096</v>
      </c>
      <c r="V27" s="3">
        <f t="shared" si="20"/>
        <v>121.70066935496625</v>
      </c>
      <c r="W27" s="3">
        <f t="shared" si="20"/>
        <v>90.565212159884283</v>
      </c>
      <c r="X27" s="3">
        <f t="shared" si="20"/>
        <v>81.264783525168752</v>
      </c>
      <c r="Y27" s="3">
        <f t="shared" si="20"/>
        <v>124.37899027009647</v>
      </c>
      <c r="Z27" s="3">
        <f t="shared" si="20"/>
        <v>106.82261693440515</v>
      </c>
      <c r="AA27" s="3">
        <f t="shared" si="20"/>
        <v>104.89818731607717</v>
      </c>
    </row>
    <row r="28" spans="1:27" ht="15.5" x14ac:dyDescent="0.35">
      <c r="C28" t="s">
        <v>60</v>
      </c>
      <c r="D28" s="4">
        <f>IFERROR(_xlfn.RRI(5,I27,D27),"")</f>
        <v>-0.24111402050721154</v>
      </c>
      <c r="H28" s="4">
        <f t="shared" ref="H28:AA28" si="21">IFERROR(_xlfn.RRI(5,M27,H27),"")</f>
        <v>-1.1642758325467906E-2</v>
      </c>
      <c r="I28" s="4">
        <f t="shared" si="21"/>
        <v>-3.161046563204728E-2</v>
      </c>
      <c r="J28" s="4">
        <f t="shared" si="21"/>
        <v>-1.3756132700641355E-2</v>
      </c>
      <c r="K28" s="4">
        <f t="shared" si="21"/>
        <v>8.8855982620339224E-2</v>
      </c>
      <c r="L28" s="4">
        <f t="shared" si="21"/>
        <v>7.4068427998789543E-2</v>
      </c>
      <c r="M28" s="4">
        <f t="shared" si="21"/>
        <v>2.9186220952292397E-2</v>
      </c>
      <c r="N28" s="4">
        <f t="shared" si="21"/>
        <v>5.6090670582936486E-2</v>
      </c>
      <c r="O28" s="4">
        <f t="shared" si="21"/>
        <v>8.3379888800514612E-2</v>
      </c>
      <c r="P28" s="4">
        <f t="shared" si="21"/>
        <v>0.11070488029225856</v>
      </c>
      <c r="Q28" s="4">
        <f t="shared" si="21"/>
        <v>0.11784471445276457</v>
      </c>
      <c r="R28" s="4">
        <f t="shared" si="21"/>
        <v>0.19372408573964561</v>
      </c>
      <c r="S28" s="4">
        <f t="shared" si="21"/>
        <v>0.21166859822918838</v>
      </c>
      <c r="T28" s="4">
        <f t="shared" si="21"/>
        <v>7.2876238713213359E-2</v>
      </c>
      <c r="U28" s="4">
        <f t="shared" si="21"/>
        <v>6.3915918858816312E-2</v>
      </c>
      <c r="V28" s="4">
        <f t="shared" si="21"/>
        <v>3.0160744798308992E-2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-0.96129032258064517</v>
      </c>
      <c r="I29" s="4">
        <f t="shared" si="22"/>
        <v>-0.63226571767497042</v>
      </c>
      <c r="J29" s="4">
        <f t="shared" si="22"/>
        <v>3.571428571428495E-3</v>
      </c>
      <c r="K29" s="4">
        <f t="shared" si="22"/>
        <v>-2.7610062893081762</v>
      </c>
      <c r="L29" s="4">
        <f t="shared" si="22"/>
        <v>-9.0847457627118633</v>
      </c>
      <c r="M29" s="4">
        <f t="shared" si="22"/>
        <v>-0.84075573549257765</v>
      </c>
      <c r="N29" s="4">
        <f t="shared" si="22"/>
        <v>-0.69455894476504532</v>
      </c>
      <c r="O29" s="4">
        <f t="shared" si="22"/>
        <v>0.23460559796437677</v>
      </c>
      <c r="P29" s="4">
        <f t="shared" si="22"/>
        <v>-0.31533101045296169</v>
      </c>
      <c r="Q29" s="4">
        <f t="shared" si="22"/>
        <v>-4.5091918140825185E-3</v>
      </c>
      <c r="R29" s="4">
        <f t="shared" si="22"/>
        <v>-0.25561580170410531</v>
      </c>
      <c r="S29" s="4">
        <f t="shared" si="22"/>
        <v>-6.4492753623188445E-2</v>
      </c>
      <c r="T29" s="4">
        <f t="shared" si="22"/>
        <v>0.32564841498559072</v>
      </c>
      <c r="U29" s="4">
        <f t="shared" si="22"/>
        <v>0.78559176672384234</v>
      </c>
      <c r="V29" s="4">
        <f t="shared" si="22"/>
        <v>0.29459659511472974</v>
      </c>
      <c r="W29" s="4">
        <f t="shared" si="22"/>
        <v>-0.62199216564073878</v>
      </c>
      <c r="X29" s="4">
        <f t="shared" si="22"/>
        <v>1.8637820512820513</v>
      </c>
      <c r="Y29" s="4">
        <f t="shared" si="22"/>
        <v>1.0032102728731942</v>
      </c>
      <c r="Z29" s="4">
        <f t="shared" si="22"/>
        <v>-0.24758454106280181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6.7986803359081421E-3</v>
      </c>
      <c r="I30" s="4">
        <f t="shared" si="23"/>
        <v>-3.5599277703540391E-2</v>
      </c>
      <c r="J30" s="4">
        <f t="shared" si="23"/>
        <v>-0.34645540169251848</v>
      </c>
      <c r="K30" s="4">
        <f t="shared" si="23"/>
        <v>0.24075275498931697</v>
      </c>
      <c r="L30" s="4">
        <f t="shared" si="23"/>
        <v>0.19786838033242957</v>
      </c>
      <c r="M30" s="4">
        <f t="shared" si="23"/>
        <v>-9.0875565297144106E-2</v>
      </c>
      <c r="N30" s="4">
        <f t="shared" si="23"/>
        <v>5.6643945854176592E-2</v>
      </c>
      <c r="O30" s="4">
        <f t="shared" si="23"/>
        <v>7.2027335092144984E-2</v>
      </c>
      <c r="P30" s="4">
        <f t="shared" si="23"/>
        <v>0.15875812887957791</v>
      </c>
      <c r="Q30" s="4">
        <f t="shared" si="23"/>
        <v>-3.2348079653748973E-2</v>
      </c>
      <c r="R30" s="4">
        <f t="shared" si="23"/>
        <v>3.4331010479932901E-2</v>
      </c>
      <c r="S30" s="4">
        <f t="shared" si="23"/>
        <v>0.20040137774146119</v>
      </c>
      <c r="T30" s="4">
        <f t="shared" si="23"/>
        <v>0.21421449517562133</v>
      </c>
      <c r="U30" s="4">
        <f t="shared" si="23"/>
        <v>0.19648368656288681</v>
      </c>
      <c r="V30" s="4">
        <f t="shared" si="23"/>
        <v>0.34379047376508404</v>
      </c>
      <c r="W30" s="4">
        <f t="shared" si="23"/>
        <v>0.11444599039429013</v>
      </c>
      <c r="X30" s="4">
        <f t="shared" si="23"/>
        <v>-0.3466357674338939</v>
      </c>
      <c r="Y30" s="4">
        <f t="shared" si="23"/>
        <v>0.16435071373014462</v>
      </c>
      <c r="Z30" s="4">
        <f t="shared" si="23"/>
        <v>1.8345689926264629E-2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544.86</v>
      </c>
      <c r="H32" s="3">
        <f>IFERROR(INDEX(D32:G32,COUNT(D32:G32)),"")</f>
        <v>544.86</v>
      </c>
      <c r="I32" s="3">
        <f t="shared" ref="I32:AA32" si="24">IFERROR(INDEX(I51:I500,MATCH($C$32,$C$51:$C$500,0)),"")</f>
        <v>544.49</v>
      </c>
      <c r="J32" s="3">
        <f t="shared" si="24"/>
        <v>537.79</v>
      </c>
      <c r="K32" s="3">
        <f t="shared" si="24"/>
        <v>512.01</v>
      </c>
      <c r="L32" s="3">
        <f t="shared" si="24"/>
        <v>495.38</v>
      </c>
      <c r="M32" s="3">
        <f t="shared" si="24"/>
        <v>504.05</v>
      </c>
      <c r="N32" s="3">
        <f t="shared" si="24"/>
        <v>501.64</v>
      </c>
      <c r="O32" s="3">
        <f t="shared" si="24"/>
        <v>597.70000000000005</v>
      </c>
      <c r="P32" s="3">
        <f t="shared" si="24"/>
        <v>563.57000000000005</v>
      </c>
      <c r="Q32" s="3">
        <f t="shared" si="24"/>
        <v>542.47</v>
      </c>
      <c r="R32" s="3">
        <f t="shared" si="24"/>
        <v>480.44</v>
      </c>
      <c r="S32" s="3">
        <f t="shared" si="24"/>
        <v>451.63</v>
      </c>
      <c r="T32" s="3">
        <f t="shared" si="24"/>
        <v>423.45</v>
      </c>
      <c r="U32" s="3">
        <f t="shared" si="24"/>
        <v>387.42</v>
      </c>
      <c r="V32" s="3">
        <f t="shared" si="24"/>
        <v>373.63</v>
      </c>
      <c r="W32" s="3">
        <f t="shared" si="24"/>
        <v>358.53</v>
      </c>
      <c r="X32" s="3">
        <f t="shared" si="24"/>
        <v>345.21</v>
      </c>
      <c r="Y32" s="3">
        <f t="shared" si="24"/>
        <v>371.1</v>
      </c>
      <c r="Z32" s="3">
        <f t="shared" si="24"/>
        <v>362.87</v>
      </c>
      <c r="AA32" s="3">
        <f t="shared" si="24"/>
        <v>358.33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0.23</v>
      </c>
      <c r="H33" s="3">
        <f>IFERROR(INDEX(D33:G33,COUNT(D33:G33)),"")</f>
        <v>0.23</v>
      </c>
      <c r="I33" s="3">
        <f t="shared" ref="I33:AA33" si="25">IFERROR(INDEX(I51:I500,MATCH($C$33,$C$51:$C$500,0)),"")</f>
        <v>0.25</v>
      </c>
      <c r="J33" s="3">
        <f t="shared" si="25"/>
        <v>0.3</v>
      </c>
      <c r="K33" s="3">
        <f t="shared" si="25"/>
        <v>0.39</v>
      </c>
      <c r="L33" s="3">
        <f t="shared" si="25"/>
        <v>0.35</v>
      </c>
      <c r="M33" s="3">
        <f t="shared" si="25"/>
        <v>0.31</v>
      </c>
      <c r="N33" s="3">
        <f t="shared" si="25"/>
        <v>0.44</v>
      </c>
      <c r="O33" s="3">
        <f t="shared" si="25"/>
        <v>0.44</v>
      </c>
      <c r="P33" s="3">
        <f t="shared" si="25"/>
        <v>0.55000000000000004</v>
      </c>
      <c r="Q33" s="3">
        <f t="shared" si="25"/>
        <v>0.65</v>
      </c>
      <c r="R33" s="3">
        <f t="shared" si="25"/>
        <v>1.04</v>
      </c>
      <c r="S33" s="3">
        <f t="shared" si="25"/>
        <v>1.08</v>
      </c>
      <c r="T33" s="3">
        <f t="shared" si="25"/>
        <v>1.54</v>
      </c>
      <c r="U33" s="3">
        <f t="shared" si="25"/>
        <v>0.81</v>
      </c>
      <c r="V33" s="3">
        <f t="shared" si="25"/>
        <v>0.9</v>
      </c>
      <c r="W33" s="3">
        <f t="shared" si="25"/>
        <v>0.71</v>
      </c>
      <c r="X33" s="3">
        <f t="shared" si="25"/>
        <v>1.23</v>
      </c>
      <c r="Y33" s="3">
        <f t="shared" si="25"/>
        <v>1.49</v>
      </c>
      <c r="Z33" s="3">
        <f t="shared" si="25"/>
        <v>0.95</v>
      </c>
      <c r="AA33" s="3">
        <f t="shared" si="25"/>
        <v>2.2400000000000002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512.5</v>
      </c>
      <c r="H34" s="3">
        <f>IFERROR(INDEX(D34:G34,COUNT(D34:G34)),"")</f>
        <v>512.5</v>
      </c>
      <c r="I34" s="3">
        <f t="shared" ref="I34:AA34" si="26">IFERROR(INDEX(I51:I500,MATCH($C$34,$C$51:$C$500,0)),"")</f>
        <v>22.1</v>
      </c>
      <c r="J34" s="3">
        <f t="shared" si="26"/>
        <v>9.61</v>
      </c>
      <c r="K34" s="3">
        <f t="shared" si="26"/>
        <v>11.79</v>
      </c>
      <c r="L34" s="3">
        <f t="shared" si="26"/>
        <v>-17.920000000000002</v>
      </c>
      <c r="M34" s="3">
        <f t="shared" si="26"/>
        <v>132.19999999999999</v>
      </c>
      <c r="N34" s="3">
        <f t="shared" si="26"/>
        <v>29.69</v>
      </c>
      <c r="O34" s="3">
        <f t="shared" si="26"/>
        <v>10.72</v>
      </c>
      <c r="P34" s="3">
        <f t="shared" si="26"/>
        <v>15.67</v>
      </c>
      <c r="Q34" s="3">
        <f t="shared" si="26"/>
        <v>12.2</v>
      </c>
      <c r="R34" s="3">
        <f t="shared" si="26"/>
        <v>17.34</v>
      </c>
      <c r="S34" s="3">
        <f t="shared" si="26"/>
        <v>12.63</v>
      </c>
      <c r="T34" s="3">
        <f t="shared" si="26"/>
        <v>15.7</v>
      </c>
      <c r="U34" s="3">
        <f t="shared" si="26"/>
        <v>10.09</v>
      </c>
      <c r="V34" s="3">
        <f t="shared" si="26"/>
        <v>19.149999999999999</v>
      </c>
      <c r="W34" s="3">
        <f t="shared" si="26"/>
        <v>18.87</v>
      </c>
      <c r="X34" s="3">
        <f t="shared" si="26"/>
        <v>11.89</v>
      </c>
      <c r="Y34" s="3">
        <f t="shared" si="26"/>
        <v>44.23</v>
      </c>
      <c r="Z34" s="3">
        <f t="shared" si="26"/>
        <v>55.54</v>
      </c>
      <c r="AA34" s="3">
        <f t="shared" si="26"/>
        <v>96.86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2.06</v>
      </c>
      <c r="H35" s="3">
        <f>IFERROR(INDEX(D35:G35,COUNT(D35:G35)),"")</f>
        <v>2.06</v>
      </c>
      <c r="I35" s="3">
        <f t="shared" ref="I35:AA35" si="27">IFERROR(INDEX(I51:I500,MATCH($C$35,$C$51:$C$500,0)),"")</f>
        <v>0.57999999999999996</v>
      </c>
      <c r="J35" s="3">
        <f t="shared" si="27"/>
        <v>0.66</v>
      </c>
      <c r="K35" s="3">
        <f t="shared" si="27"/>
        <v>0.53</v>
      </c>
      <c r="L35" s="3">
        <f t="shared" si="27"/>
        <v>0.56000000000000005</v>
      </c>
      <c r="M35" s="3">
        <f t="shared" si="27"/>
        <v>0.62</v>
      </c>
      <c r="N35" s="3">
        <f t="shared" si="27"/>
        <v>0.79</v>
      </c>
      <c r="O35" s="3">
        <f t="shared" si="27"/>
        <v>0.98</v>
      </c>
      <c r="P35" s="3">
        <f t="shared" si="27"/>
        <v>1.25</v>
      </c>
      <c r="Q35" s="3">
        <f t="shared" si="27"/>
        <v>1.65</v>
      </c>
      <c r="R35" s="3">
        <f t="shared" si="27"/>
        <v>2.2799999999999998</v>
      </c>
      <c r="S35" s="3">
        <f t="shared" si="27"/>
        <v>2.2999999999999998</v>
      </c>
      <c r="T35" s="3">
        <f t="shared" si="27"/>
        <v>3.67</v>
      </c>
      <c r="U35" s="3">
        <f t="shared" si="27"/>
        <v>2.16</v>
      </c>
      <c r="V35" s="3">
        <f t="shared" si="27"/>
        <v>2.75</v>
      </c>
      <c r="W35" s="3">
        <f t="shared" si="27"/>
        <v>2.81</v>
      </c>
      <c r="X35" s="3">
        <f t="shared" si="27"/>
        <v>5.23</v>
      </c>
      <c r="Y35" s="3">
        <f t="shared" si="27"/>
        <v>4.4400000000000004</v>
      </c>
      <c r="Z35" s="3">
        <f t="shared" si="27"/>
        <v>3.24</v>
      </c>
      <c r="AA35" s="3">
        <f t="shared" si="27"/>
        <v>7.64</v>
      </c>
    </row>
    <row r="36" spans="1:27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700</v>
      </c>
    </row>
    <row r="51" spans="2:27" ht="15.5" x14ac:dyDescent="0.35">
      <c r="B51" t="s">
        <v>84</v>
      </c>
      <c r="C51" t="s">
        <v>5</v>
      </c>
      <c r="D51" s="5">
        <v>619782795328</v>
      </c>
      <c r="E51" s="5">
        <v>762710206465</v>
      </c>
      <c r="F51" s="5">
        <v>483694662044</v>
      </c>
      <c r="G51" s="5">
        <v>575223364193</v>
      </c>
      <c r="I51" s="5">
        <v>2462390177632</v>
      </c>
      <c r="J51" s="5">
        <v>2553285289717</v>
      </c>
      <c r="K51" s="5">
        <v>3906826399192</v>
      </c>
      <c r="L51" s="5">
        <v>3148754966275</v>
      </c>
      <c r="M51" s="5">
        <v>2628631841339</v>
      </c>
      <c r="N51" s="5">
        <v>2891388396351</v>
      </c>
      <c r="O51" s="5">
        <v>2736388551409</v>
      </c>
      <c r="P51" s="5">
        <v>2552536173132</v>
      </c>
      <c r="Q51" s="5">
        <v>2202820510610</v>
      </c>
      <c r="R51" s="5">
        <v>2276459607316</v>
      </c>
      <c r="S51" s="5">
        <v>2200900470208</v>
      </c>
      <c r="T51" s="5">
        <v>1833470463312</v>
      </c>
      <c r="U51" s="5">
        <v>1510005415515</v>
      </c>
      <c r="V51" s="5">
        <v>1262035941211</v>
      </c>
      <c r="W51" s="5">
        <v>939161250098</v>
      </c>
      <c r="X51" s="5">
        <v>842715805156</v>
      </c>
      <c r="Y51" s="5">
        <v>386818659740</v>
      </c>
      <c r="Z51" s="5">
        <v>332218338666</v>
      </c>
      <c r="AA51" s="2">
        <v>326233362553</v>
      </c>
    </row>
    <row r="52" spans="2:27" ht="15.5" x14ac:dyDescent="0.35">
      <c r="C52" t="s">
        <v>97</v>
      </c>
      <c r="D52" s="5">
        <v>14218076590</v>
      </c>
      <c r="E52" s="5">
        <v>51684436265</v>
      </c>
      <c r="F52" s="5">
        <v>26743983251</v>
      </c>
      <c r="G52" s="5">
        <v>16944074965</v>
      </c>
      <c r="I52" s="5">
        <v>115155372923</v>
      </c>
      <c r="J52" s="5">
        <v>89454899968</v>
      </c>
      <c r="K52" s="5">
        <v>583676223168</v>
      </c>
      <c r="L52" s="5">
        <v>291097583541</v>
      </c>
      <c r="M52" s="5">
        <v>-40773699466</v>
      </c>
      <c r="N52" s="5">
        <v>-4250644356</v>
      </c>
      <c r="O52" s="5">
        <v>184998281762</v>
      </c>
      <c r="P52" s="5">
        <v>-7424427615</v>
      </c>
      <c r="Q52" s="5">
        <v>-26018260904</v>
      </c>
      <c r="R52" s="5">
        <v>-2357285754</v>
      </c>
      <c r="S52" s="5">
        <v>17577127800</v>
      </c>
      <c r="T52" s="5">
        <v>3259586727</v>
      </c>
      <c r="U52" s="5">
        <v>5897042052</v>
      </c>
      <c r="V52" s="5">
        <v>19116372745</v>
      </c>
      <c r="W52" s="5">
        <v>7412470920</v>
      </c>
    </row>
    <row r="53" spans="2:27" ht="15.5" x14ac:dyDescent="0.35">
      <c r="C53" t="s">
        <v>85</v>
      </c>
      <c r="D53" s="5">
        <v>-397433273839</v>
      </c>
      <c r="E53" s="5">
        <v>-441548218141</v>
      </c>
      <c r="F53" s="5">
        <v>-269012181235</v>
      </c>
      <c r="G53" s="5">
        <v>-377217600336</v>
      </c>
      <c r="I53" s="5">
        <v>-1501903007692</v>
      </c>
      <c r="J53" s="5">
        <v>-1767933285955</v>
      </c>
      <c r="K53" s="5">
        <v>-2321030583199</v>
      </c>
      <c r="L53" s="5">
        <v>-1874212700215</v>
      </c>
      <c r="M53" s="5">
        <v>-1600788881515</v>
      </c>
      <c r="N53" s="5">
        <v>-1710614118438</v>
      </c>
      <c r="O53" s="5">
        <v>-1604727115864</v>
      </c>
      <c r="P53" s="5">
        <v>-1546599343715</v>
      </c>
      <c r="Q53" s="5">
        <v>-1247054499349</v>
      </c>
      <c r="R53" s="5">
        <v>-1240056494396</v>
      </c>
      <c r="S53" s="5">
        <v>-1158084584962</v>
      </c>
      <c r="T53" s="5">
        <v>-839704127641</v>
      </c>
      <c r="U53" s="5">
        <v>-804094534164</v>
      </c>
      <c r="V53" s="5">
        <v>-765837556938</v>
      </c>
      <c r="W53" s="5">
        <v>-578274894548</v>
      </c>
      <c r="X53" s="5">
        <v>-436448175217</v>
      </c>
      <c r="Y53" s="5">
        <v>-224690707581</v>
      </c>
      <c r="Z53" s="5">
        <v>-202404049908</v>
      </c>
      <c r="AA53" s="2">
        <v>-211799204089</v>
      </c>
    </row>
    <row r="54" spans="2:27" ht="15.5" x14ac:dyDescent="0.35">
      <c r="C54" t="s">
        <v>1589</v>
      </c>
      <c r="W54" s="5">
        <v>-500322325586</v>
      </c>
      <c r="X54" s="5">
        <v>-360994854827</v>
      </c>
      <c r="Y54" s="5">
        <v>-142436053190</v>
      </c>
      <c r="Z54" s="5">
        <v>-122349632499</v>
      </c>
      <c r="AA54" s="2">
        <v>-129573399098</v>
      </c>
    </row>
    <row r="55" spans="2:27" ht="15.5" x14ac:dyDescent="0.35">
      <c r="C55" t="s">
        <v>519</v>
      </c>
      <c r="W55" s="5">
        <v>-37463852110</v>
      </c>
      <c r="X55" s="5">
        <v>-41976937661</v>
      </c>
      <c r="Y55" s="5">
        <v>-46607838517</v>
      </c>
      <c r="Z55" s="5">
        <v>-34429822650</v>
      </c>
      <c r="AA55" s="2">
        <v>-37684670329</v>
      </c>
    </row>
    <row r="56" spans="2:27" ht="15.5" x14ac:dyDescent="0.35">
      <c r="C56" t="s">
        <v>510</v>
      </c>
      <c r="D56" s="5">
        <v>-397433273839</v>
      </c>
      <c r="E56" s="5">
        <v>-441548218141</v>
      </c>
      <c r="F56" s="5">
        <v>-269012181235</v>
      </c>
      <c r="G56" s="5">
        <v>-377217600336</v>
      </c>
      <c r="I56" s="5">
        <v>-1501903007692</v>
      </c>
      <c r="J56" s="5">
        <v>-1767933285955</v>
      </c>
      <c r="K56" s="5">
        <v>-2321030583199</v>
      </c>
      <c r="L56" s="5">
        <v>-1874212700215</v>
      </c>
      <c r="M56" s="5">
        <v>-1600788881515</v>
      </c>
      <c r="N56" s="5">
        <v>-1710614118438</v>
      </c>
      <c r="O56" s="5">
        <v>-1604727115864</v>
      </c>
      <c r="P56" s="5">
        <v>-1546599343715</v>
      </c>
      <c r="Q56" s="5">
        <v>-1247054499349</v>
      </c>
      <c r="R56" s="5">
        <v>-1240056494396</v>
      </c>
      <c r="S56" s="5">
        <v>-1158084584962</v>
      </c>
      <c r="T56" s="5">
        <v>-839704127641</v>
      </c>
      <c r="U56" s="5">
        <v>-804094534164</v>
      </c>
      <c r="V56" s="5">
        <v>-765837556938</v>
      </c>
      <c r="W56" s="5">
        <v>-578274894548</v>
      </c>
      <c r="X56" s="5">
        <v>-436448175217</v>
      </c>
      <c r="Y56" s="5">
        <v>-224690707581</v>
      </c>
      <c r="Z56" s="5">
        <v>-202404049908</v>
      </c>
      <c r="AA56" s="2">
        <v>-211799204089</v>
      </c>
    </row>
    <row r="57" spans="2:27" ht="15.5" x14ac:dyDescent="0.35">
      <c r="C57" t="s">
        <v>86</v>
      </c>
      <c r="D57" s="5">
        <v>222349521489</v>
      </c>
      <c r="E57" s="5">
        <v>321161988324</v>
      </c>
      <c r="F57" s="5">
        <v>214682480809</v>
      </c>
      <c r="G57" s="5">
        <v>198005763857</v>
      </c>
      <c r="I57" s="5">
        <v>960487169940</v>
      </c>
      <c r="J57" s="5">
        <v>785352003762</v>
      </c>
      <c r="K57" s="5">
        <v>1585795815993</v>
      </c>
      <c r="L57" s="5">
        <v>1274542266060</v>
      </c>
      <c r="M57" s="5">
        <v>1027842959824</v>
      </c>
      <c r="N57" s="5">
        <v>1180774277913</v>
      </c>
      <c r="O57" s="5">
        <v>1131661435545</v>
      </c>
      <c r="P57" s="5">
        <v>1005936829417</v>
      </c>
      <c r="Q57" s="5">
        <v>955766011261</v>
      </c>
      <c r="R57" s="5">
        <v>1036403112920</v>
      </c>
      <c r="S57" s="5">
        <v>1042815885246</v>
      </c>
      <c r="T57" s="5">
        <v>993766335671</v>
      </c>
      <c r="U57" s="5">
        <v>705910881351</v>
      </c>
      <c r="V57" s="5">
        <v>496198384273</v>
      </c>
      <c r="W57" s="5">
        <v>360886355550</v>
      </c>
      <c r="X57" s="5">
        <v>406267629939</v>
      </c>
      <c r="Y57" s="5">
        <v>162127952159</v>
      </c>
      <c r="Z57" s="5">
        <v>129814288758</v>
      </c>
      <c r="AA57" s="2">
        <v>114434158464</v>
      </c>
    </row>
    <row r="58" spans="2:27" ht="15.5" x14ac:dyDescent="0.35">
      <c r="C58" t="s">
        <v>87</v>
      </c>
      <c r="D58" s="5">
        <v>-98099881002</v>
      </c>
      <c r="E58" s="5">
        <v>-73475311578</v>
      </c>
      <c r="F58" s="5">
        <v>-98699537123</v>
      </c>
      <c r="G58" s="5">
        <v>-86576748148</v>
      </c>
      <c r="I58" s="5">
        <v>-368448720965</v>
      </c>
      <c r="J58" s="5">
        <v>-411632722992</v>
      </c>
      <c r="K58" s="5">
        <v>-419354046421</v>
      </c>
      <c r="L58" s="5">
        <v>-395458523555</v>
      </c>
      <c r="M58" s="5">
        <v>-444879296221</v>
      </c>
      <c r="N58" s="5">
        <v>-490509137912</v>
      </c>
      <c r="O58" s="5">
        <v>-620358682905</v>
      </c>
      <c r="P58" s="5">
        <v>-679118464145</v>
      </c>
      <c r="Q58" s="5">
        <v>-610856251015</v>
      </c>
      <c r="R58" s="5">
        <v>-632146121504</v>
      </c>
      <c r="S58" s="5">
        <v>-585666515053</v>
      </c>
      <c r="T58" s="5">
        <v>-395289916623</v>
      </c>
      <c r="U58" s="5">
        <v>-305555499441</v>
      </c>
      <c r="V58" s="5">
        <v>-192534546040</v>
      </c>
      <c r="W58" s="5">
        <v>-173251810380</v>
      </c>
      <c r="X58" s="5">
        <v>-148181132371</v>
      </c>
      <c r="Y58" s="5">
        <v>-100816474275</v>
      </c>
      <c r="Z58" s="5">
        <v>-88899514653</v>
      </c>
      <c r="AA58" s="2">
        <v>-80779951158</v>
      </c>
    </row>
    <row r="59" spans="2:27" ht="15.5" x14ac:dyDescent="0.35">
      <c r="C59" t="s">
        <v>89</v>
      </c>
      <c r="D59" s="5">
        <v>-11097944021</v>
      </c>
      <c r="E59" s="5">
        <v>-8680581429</v>
      </c>
      <c r="F59" s="5">
        <v>-12572655269</v>
      </c>
      <c r="G59" s="5">
        <v>-6629310825</v>
      </c>
      <c r="I59" s="5">
        <v>-39163521393</v>
      </c>
      <c r="J59" s="5">
        <v>-58947587754</v>
      </c>
      <c r="K59" s="5">
        <v>-48693481344</v>
      </c>
      <c r="L59" s="5">
        <v>-53113214380</v>
      </c>
      <c r="M59" s="5">
        <v>-55009436136</v>
      </c>
      <c r="N59" s="5">
        <v>-54181833620</v>
      </c>
      <c r="O59" s="5">
        <v>-83481912767</v>
      </c>
      <c r="P59" s="5">
        <v>-140318905217</v>
      </c>
      <c r="Q59" s="5">
        <v>-130710838283</v>
      </c>
      <c r="R59" s="5">
        <v>-127824123808</v>
      </c>
      <c r="S59" s="5">
        <v>-122103564957</v>
      </c>
      <c r="T59" s="5">
        <v>-73246977615</v>
      </c>
      <c r="U59" s="5">
        <v>-86199896729</v>
      </c>
      <c r="V59" s="5">
        <v>-43447378832</v>
      </c>
      <c r="W59" s="5">
        <v>-26800030515</v>
      </c>
      <c r="X59" s="5">
        <v>-23372333957</v>
      </c>
      <c r="Y59" s="5">
        <v>-10426049453</v>
      </c>
      <c r="Z59" s="5">
        <v>-12729683375</v>
      </c>
      <c r="AA59" s="2">
        <v>-12483141971</v>
      </c>
    </row>
    <row r="60" spans="2:27" ht="15.5" x14ac:dyDescent="0.35">
      <c r="C60" t="s">
        <v>88</v>
      </c>
      <c r="D60" s="5">
        <v>-66761361443</v>
      </c>
      <c r="E60" s="5">
        <v>-41518973931</v>
      </c>
      <c r="F60" s="5">
        <v>-69688868523</v>
      </c>
      <c r="G60" s="5">
        <v>-60662076592</v>
      </c>
      <c r="I60" s="5">
        <v>-249082875785</v>
      </c>
      <c r="J60" s="5">
        <v>-272173222318</v>
      </c>
      <c r="K60" s="5">
        <v>-266633203653</v>
      </c>
      <c r="L60" s="5">
        <v>-252202736998</v>
      </c>
      <c r="M60" s="5">
        <v>-306940714744</v>
      </c>
      <c r="N60" s="5">
        <v>-348202650377</v>
      </c>
      <c r="O60" s="5">
        <v>-444629100213</v>
      </c>
      <c r="P60" s="5">
        <v>-446907050427</v>
      </c>
      <c r="Q60" s="5">
        <v>-391768029998</v>
      </c>
      <c r="R60" s="5">
        <v>-397107578528</v>
      </c>
      <c r="S60" s="5">
        <v>-350140299398</v>
      </c>
      <c r="T60" s="5">
        <v>-322042939008</v>
      </c>
      <c r="U60" s="5">
        <v>-219355602712</v>
      </c>
      <c r="V60" s="5">
        <v>-149087167208</v>
      </c>
      <c r="W60" s="5">
        <v>-146451779865</v>
      </c>
      <c r="X60" s="5">
        <v>-124808798414</v>
      </c>
      <c r="Y60" s="5">
        <v>-90390424822</v>
      </c>
      <c r="Z60" s="5">
        <v>-76169831278</v>
      </c>
      <c r="AA60" s="2">
        <v>-68296809187</v>
      </c>
    </row>
    <row r="61" spans="2:27" ht="15.5" x14ac:dyDescent="0.35">
      <c r="C61" t="s">
        <v>402</v>
      </c>
      <c r="D61" s="5">
        <v>-20240575538</v>
      </c>
      <c r="E61" s="5">
        <v>-23275756218</v>
      </c>
      <c r="F61" s="5">
        <v>-16438013331</v>
      </c>
      <c r="G61" s="5">
        <v>-19285360731</v>
      </c>
      <c r="I61" s="5">
        <v>-80202323787</v>
      </c>
      <c r="J61" s="5">
        <v>-80511912920</v>
      </c>
      <c r="K61" s="5">
        <v>-104027361424</v>
      </c>
      <c r="L61" s="5">
        <v>-90142572177</v>
      </c>
      <c r="M61" s="5">
        <v>-82929145341</v>
      </c>
      <c r="N61" s="5">
        <v>-88124653915</v>
      </c>
      <c r="O61" s="5">
        <v>-92247669925</v>
      </c>
      <c r="P61" s="5">
        <v>-91892508501</v>
      </c>
      <c r="Q61" s="5">
        <v>-88377382734</v>
      </c>
      <c r="R61" s="5">
        <v>-107214419168</v>
      </c>
      <c r="S61" s="5">
        <v>-113422650698</v>
      </c>
    </row>
    <row r="62" spans="2:27" ht="15.5" x14ac:dyDescent="0.35">
      <c r="C62" t="s">
        <v>90</v>
      </c>
      <c r="D62" s="5">
        <v>124249640487</v>
      </c>
      <c r="E62" s="5">
        <v>247686676746</v>
      </c>
      <c r="F62" s="5">
        <v>115982943686</v>
      </c>
      <c r="G62" s="5">
        <v>111429015709</v>
      </c>
      <c r="I62" s="5">
        <v>592038448975</v>
      </c>
      <c r="J62" s="5">
        <v>373719280770</v>
      </c>
      <c r="K62" s="5">
        <v>1166441769572</v>
      </c>
      <c r="L62" s="5">
        <v>879083742505</v>
      </c>
      <c r="M62" s="5">
        <v>582963663603</v>
      </c>
      <c r="N62" s="5">
        <v>690265140001</v>
      </c>
      <c r="O62" s="5">
        <v>511302752640</v>
      </c>
      <c r="P62" s="5">
        <v>326818365272</v>
      </c>
      <c r="Q62" s="5">
        <v>344909760246</v>
      </c>
      <c r="R62" s="5">
        <v>404256991416</v>
      </c>
      <c r="S62" s="5">
        <v>457149370193</v>
      </c>
      <c r="T62" s="5">
        <v>598476419048</v>
      </c>
      <c r="U62" s="5">
        <v>400355381910</v>
      </c>
      <c r="V62" s="5">
        <v>303663838233</v>
      </c>
      <c r="W62" s="5">
        <v>187634545170</v>
      </c>
      <c r="X62" s="5">
        <v>258086497568</v>
      </c>
      <c r="Y62" s="5">
        <v>61311477884</v>
      </c>
      <c r="Z62" s="5">
        <v>40914774105</v>
      </c>
      <c r="AA62" s="2">
        <v>33654207306</v>
      </c>
    </row>
    <row r="63" spans="2:27" ht="15.5" x14ac:dyDescent="0.35">
      <c r="C63" t="s">
        <v>91</v>
      </c>
      <c r="D63" s="5">
        <v>-103918381387</v>
      </c>
      <c r="E63" s="5">
        <v>-197424477117</v>
      </c>
      <c r="F63" s="5">
        <v>-103409468869</v>
      </c>
      <c r="G63" s="5">
        <v>-108130722674</v>
      </c>
      <c r="I63" s="5">
        <v>-513093453131</v>
      </c>
      <c r="J63" s="5">
        <v>-47145190749</v>
      </c>
      <c r="K63" s="5">
        <v>-416573633190</v>
      </c>
      <c r="L63" s="5">
        <v>-710064104294</v>
      </c>
      <c r="M63" s="5">
        <v>-614194710461</v>
      </c>
      <c r="N63" s="5">
        <v>-658373845879</v>
      </c>
      <c r="O63" s="5">
        <v>-83202047259</v>
      </c>
      <c r="P63" s="5">
        <v>-236467932947</v>
      </c>
      <c r="Q63" s="5">
        <v>-172237000155</v>
      </c>
      <c r="R63" s="5">
        <v>-104970602073</v>
      </c>
      <c r="S63" s="5">
        <v>-37947985463</v>
      </c>
      <c r="T63" s="5">
        <v>-70008857669</v>
      </c>
      <c r="U63" s="5">
        <v>3393832391</v>
      </c>
      <c r="V63" s="5">
        <v>-27423624572</v>
      </c>
      <c r="W63" s="5">
        <v>10928357142</v>
      </c>
      <c r="X63" s="5">
        <v>170939515607</v>
      </c>
      <c r="Y63" s="5">
        <v>-2700288797</v>
      </c>
      <c r="Z63" s="5">
        <v>4635584756</v>
      </c>
      <c r="AA63" s="2">
        <v>8881106574</v>
      </c>
    </row>
    <row r="64" spans="2:27" ht="15.5" x14ac:dyDescent="0.35">
      <c r="C64" t="s">
        <v>93</v>
      </c>
      <c r="E64" s="5">
        <v>-5387161105</v>
      </c>
      <c r="F64" s="5">
        <v>5387161105</v>
      </c>
      <c r="J64" s="5">
        <v>1496867152</v>
      </c>
      <c r="T64" s="5">
        <v>-12024395739</v>
      </c>
      <c r="U64" s="5">
        <v>-24986839447</v>
      </c>
      <c r="V64" s="5">
        <v>13009596375</v>
      </c>
      <c r="W64" s="5">
        <v>20494448234</v>
      </c>
      <c r="X64" s="5">
        <v>53156638373</v>
      </c>
      <c r="Y64" s="5">
        <v>14165477890</v>
      </c>
      <c r="Z64" s="5">
        <v>6464079549</v>
      </c>
      <c r="AA64" s="2">
        <v>3357124484</v>
      </c>
    </row>
    <row r="65" spans="3:27" ht="15.5" x14ac:dyDescent="0.35">
      <c r="C65" t="s">
        <v>92</v>
      </c>
      <c r="D65" s="5">
        <v>5113084327</v>
      </c>
      <c r="E65" s="5">
        <v>4944382611</v>
      </c>
      <c r="F65" s="5">
        <v>7862028160</v>
      </c>
      <c r="G65" s="5">
        <v>4074476435</v>
      </c>
      <c r="I65" s="5">
        <v>20818760521</v>
      </c>
      <c r="J65" s="5">
        <v>19563442726</v>
      </c>
      <c r="K65" s="5">
        <v>24284156323</v>
      </c>
      <c r="L65" s="5">
        <v>44258544519</v>
      </c>
      <c r="M65" s="5">
        <v>36263294722</v>
      </c>
      <c r="N65" s="5">
        <v>52063605976</v>
      </c>
      <c r="O65" s="5">
        <v>46649447730</v>
      </c>
      <c r="P65" s="5">
        <v>25128583041</v>
      </c>
      <c r="Q65" s="5">
        <v>22848624207</v>
      </c>
      <c r="R65" s="5">
        <v>15401179136</v>
      </c>
      <c r="S65" s="5">
        <v>18859451124</v>
      </c>
      <c r="T65" s="5">
        <v>12174497913</v>
      </c>
      <c r="U65" s="5">
        <v>12150828321</v>
      </c>
      <c r="V65" s="5">
        <v>3882641391</v>
      </c>
      <c r="W65" s="5">
        <v>2075370025</v>
      </c>
      <c r="X65" s="5">
        <v>2140758873</v>
      </c>
      <c r="Y65" s="5">
        <v>1340908020</v>
      </c>
      <c r="Z65" s="5">
        <v>1297088912</v>
      </c>
      <c r="AA65" s="2">
        <v>2169409930</v>
      </c>
    </row>
    <row r="66" spans="3:27" ht="15.5" x14ac:dyDescent="0.35">
      <c r="C66" t="s">
        <v>403</v>
      </c>
      <c r="D66" s="5">
        <v>407744074</v>
      </c>
      <c r="E66" s="5">
        <v>625149452</v>
      </c>
      <c r="F66" s="5">
        <v>225965884</v>
      </c>
      <c r="G66" s="5">
        <v>67622427</v>
      </c>
      <c r="I66" s="5">
        <v>918737763</v>
      </c>
      <c r="J66" s="5">
        <v>384422561</v>
      </c>
      <c r="K66" s="5">
        <v>836088355</v>
      </c>
      <c r="L66" s="5">
        <v>713330227</v>
      </c>
      <c r="M66" s="5">
        <v>573365636</v>
      </c>
      <c r="N66" s="5">
        <v>514656907</v>
      </c>
      <c r="O66" s="5">
        <v>195939265</v>
      </c>
      <c r="P66" s="5">
        <v>974888222</v>
      </c>
      <c r="Q66" s="5">
        <v>164373233</v>
      </c>
      <c r="R66" s="5">
        <v>165325500</v>
      </c>
      <c r="S66" s="5">
        <v>-86039455</v>
      </c>
      <c r="T66" s="5">
        <v>46317542</v>
      </c>
      <c r="U66" s="5">
        <v>584959691</v>
      </c>
      <c r="V66" s="5">
        <v>420566201</v>
      </c>
      <c r="W66" s="5">
        <v>108250000</v>
      </c>
      <c r="X66" s="5">
        <v>251920770</v>
      </c>
      <c r="Y66" s="5">
        <v>19449033283</v>
      </c>
      <c r="Z66" s="5">
        <v>104681716</v>
      </c>
      <c r="AA66" s="2">
        <v>414557424</v>
      </c>
    </row>
    <row r="67" spans="3:27" ht="15.5" x14ac:dyDescent="0.35">
      <c r="C67" t="s">
        <v>94</v>
      </c>
      <c r="D67" s="5">
        <v>-46612282</v>
      </c>
      <c r="E67" s="5">
        <v>-570681147</v>
      </c>
      <c r="F67" s="5">
        <v>558793652</v>
      </c>
      <c r="G67" s="5">
        <v>77845459</v>
      </c>
      <c r="I67" s="5">
        <v>203374176</v>
      </c>
      <c r="J67" s="5">
        <v>126760894</v>
      </c>
      <c r="K67" s="5">
        <v>-1779708615</v>
      </c>
      <c r="L67" s="5">
        <v>6000580609</v>
      </c>
      <c r="M67" s="5">
        <v>616373037</v>
      </c>
      <c r="N67" s="5">
        <v>1049005644</v>
      </c>
      <c r="O67" s="5">
        <v>-1582411685</v>
      </c>
      <c r="P67" s="5">
        <v>111639187</v>
      </c>
      <c r="Q67" s="5">
        <v>1711900983</v>
      </c>
      <c r="R67" s="5">
        <v>-5200952440</v>
      </c>
      <c r="S67" s="5">
        <v>74852754</v>
      </c>
      <c r="T67" s="5">
        <v>-235955158</v>
      </c>
      <c r="U67" s="5">
        <v>-2293720490</v>
      </c>
      <c r="V67" s="5">
        <v>-1890924771</v>
      </c>
      <c r="W67" s="5">
        <v>-2026655770</v>
      </c>
      <c r="X67" s="5">
        <v>-1024230359</v>
      </c>
      <c r="Y67" s="5">
        <v>-42876479</v>
      </c>
      <c r="Z67" s="5">
        <v>4742488493</v>
      </c>
      <c r="AA67" s="2">
        <v>-4244356332</v>
      </c>
    </row>
    <row r="68" spans="3:27" ht="15.5" x14ac:dyDescent="0.35">
      <c r="C68" t="s">
        <v>26</v>
      </c>
      <c r="D68" s="5">
        <v>-60891518663</v>
      </c>
      <c r="E68" s="5">
        <v>-106352136291</v>
      </c>
      <c r="F68" s="5">
        <v>-88874512408</v>
      </c>
      <c r="G68" s="5">
        <v>-91800998283</v>
      </c>
      <c r="I68" s="5">
        <v>-371506926541</v>
      </c>
      <c r="J68" s="5">
        <v>-359417153294</v>
      </c>
      <c r="K68" s="5">
        <v>-389477437701</v>
      </c>
      <c r="L68" s="5">
        <v>-408133815232</v>
      </c>
      <c r="M68" s="5">
        <v>-401851810887</v>
      </c>
      <c r="N68" s="5">
        <v>-413463735538</v>
      </c>
      <c r="O68" s="5">
        <v>-418834118908</v>
      </c>
      <c r="P68" s="5">
        <v>-290033506443</v>
      </c>
      <c r="Q68" s="5">
        <v>-240427904036</v>
      </c>
      <c r="R68" s="5">
        <v>-173860393610</v>
      </c>
      <c r="S68" s="5">
        <v>-89669419835</v>
      </c>
      <c r="T68" s="5">
        <v>-98745885026</v>
      </c>
      <c r="U68" s="5">
        <v>-82029491509</v>
      </c>
      <c r="V68" s="5">
        <v>-81792350715</v>
      </c>
      <c r="W68" s="5">
        <v>-48300574331</v>
      </c>
      <c r="X68" s="5">
        <v>-32541058754</v>
      </c>
      <c r="Y68" s="5">
        <v>-47266703662</v>
      </c>
      <c r="Z68" s="5">
        <v>-31169024098</v>
      </c>
      <c r="AA68" s="2">
        <v>-24390338840</v>
      </c>
    </row>
    <row r="69" spans="3:27" ht="15.5" x14ac:dyDescent="0.35">
      <c r="C69" t="s">
        <v>404</v>
      </c>
      <c r="D69" s="5">
        <v>-5103936157</v>
      </c>
      <c r="E69" s="5">
        <v>7773504135</v>
      </c>
      <c r="F69" s="5">
        <v>-3907497293</v>
      </c>
      <c r="G69" s="5">
        <v>2784660765</v>
      </c>
      <c r="I69" s="5">
        <v>7773504135</v>
      </c>
      <c r="J69" s="5">
        <v>73340417189</v>
      </c>
      <c r="K69" s="5">
        <v>396154857501</v>
      </c>
      <c r="L69" s="5">
        <v>-13253678728</v>
      </c>
      <c r="M69" s="5">
        <v>-6730938927</v>
      </c>
      <c r="N69" s="5">
        <v>-11440515907</v>
      </c>
      <c r="O69" s="5">
        <v>19455036466</v>
      </c>
      <c r="P69" s="5">
        <v>10690613487</v>
      </c>
      <c r="Q69" s="5">
        <v>4864635259</v>
      </c>
      <c r="R69" s="5">
        <v>-2741945741</v>
      </c>
      <c r="S69" s="5">
        <v>-7048078380</v>
      </c>
    </row>
    <row r="70" spans="3:27" ht="15.5" x14ac:dyDescent="0.35">
      <c r="C70" t="s">
        <v>96</v>
      </c>
    </row>
    <row r="71" spans="3:27" ht="15.5" x14ac:dyDescent="0.35">
      <c r="C71" t="s">
        <v>98</v>
      </c>
      <c r="D71" s="5">
        <v>-103918381387</v>
      </c>
      <c r="E71" s="5">
        <v>-197424477117</v>
      </c>
      <c r="F71" s="5">
        <v>-103409468869</v>
      </c>
      <c r="G71" s="5">
        <v>-108130722674</v>
      </c>
      <c r="I71" s="5">
        <v>-513093453131</v>
      </c>
      <c r="J71" s="5">
        <v>-47145190749</v>
      </c>
      <c r="K71" s="5">
        <v>-416573633190</v>
      </c>
      <c r="L71" s="5">
        <v>-710064104294</v>
      </c>
      <c r="M71" s="5">
        <v>-614194710461</v>
      </c>
      <c r="N71" s="5">
        <v>-658373845879</v>
      </c>
      <c r="O71" s="5">
        <v>-83202047259</v>
      </c>
      <c r="P71" s="5">
        <v>-236467932947</v>
      </c>
      <c r="Q71" s="5">
        <v>-172237000155</v>
      </c>
      <c r="R71" s="5">
        <v>-104970602073</v>
      </c>
      <c r="S71" s="5">
        <v>-37947985463</v>
      </c>
      <c r="T71" s="5">
        <v>-70008857669</v>
      </c>
      <c r="U71" s="5">
        <v>3393832391</v>
      </c>
      <c r="V71" s="5">
        <v>-27423624572</v>
      </c>
      <c r="W71" s="5">
        <v>10928357142</v>
      </c>
      <c r="X71" s="5">
        <v>170939515607</v>
      </c>
      <c r="Y71" s="5">
        <v>-2700288797</v>
      </c>
      <c r="Z71" s="5">
        <v>4635584756</v>
      </c>
      <c r="AA71" s="2">
        <v>8881106574</v>
      </c>
    </row>
    <row r="72" spans="3:27" ht="15.5" x14ac:dyDescent="0.35">
      <c r="C72" t="s">
        <v>28</v>
      </c>
      <c r="D72" s="5">
        <v>20331259100</v>
      </c>
      <c r="E72" s="5">
        <v>50262199629</v>
      </c>
      <c r="F72" s="5">
        <v>12573474817</v>
      </c>
      <c r="G72" s="5">
        <v>3298293035</v>
      </c>
      <c r="I72" s="5">
        <v>78944995844</v>
      </c>
      <c r="J72" s="5">
        <v>326574090021</v>
      </c>
      <c r="K72" s="5">
        <v>749868136382</v>
      </c>
      <c r="L72" s="5">
        <v>169019638211</v>
      </c>
      <c r="M72" s="5">
        <v>-31231046858</v>
      </c>
      <c r="N72" s="5">
        <v>31891294122</v>
      </c>
      <c r="O72" s="5">
        <v>428100705381</v>
      </c>
      <c r="P72" s="5">
        <v>90350432325</v>
      </c>
      <c r="Q72" s="5">
        <v>172672760091</v>
      </c>
      <c r="R72" s="5">
        <v>299286389343</v>
      </c>
      <c r="S72" s="5">
        <v>419201384730</v>
      </c>
      <c r="T72" s="5">
        <v>528467561379</v>
      </c>
      <c r="U72" s="5">
        <v>403749214301</v>
      </c>
      <c r="V72" s="5">
        <v>276240213661</v>
      </c>
      <c r="W72" s="5">
        <v>198562902312</v>
      </c>
      <c r="X72" s="5">
        <v>429026013175</v>
      </c>
      <c r="Y72" s="5">
        <v>58611189087</v>
      </c>
      <c r="Z72" s="5">
        <v>45550358861</v>
      </c>
      <c r="AA72" s="2">
        <v>42535313880</v>
      </c>
    </row>
    <row r="73" spans="3:27" ht="15.5" x14ac:dyDescent="0.35">
      <c r="C73" t="s">
        <v>27</v>
      </c>
      <c r="D73" s="5">
        <v>-3897948086</v>
      </c>
      <c r="E73" s="5">
        <v>46872476025</v>
      </c>
      <c r="F73" s="5">
        <v>19744674134</v>
      </c>
      <c r="G73" s="5">
        <v>15552262610</v>
      </c>
      <c r="I73" s="5">
        <v>99612108100</v>
      </c>
      <c r="J73" s="5">
        <v>-62722358966</v>
      </c>
      <c r="K73" s="5">
        <v>8160234964</v>
      </c>
      <c r="L73" s="5">
        <v>22948264056</v>
      </c>
      <c r="M73" s="5">
        <v>1181863900</v>
      </c>
      <c r="N73" s="5">
        <v>37070946947</v>
      </c>
      <c r="O73" s="5">
        <v>8608508433</v>
      </c>
      <c r="P73" s="5">
        <v>103756227015</v>
      </c>
      <c r="Q73" s="5">
        <v>98863753278</v>
      </c>
      <c r="R73" s="5">
        <v>-1935834355</v>
      </c>
      <c r="S73" s="5">
        <v>-157189266</v>
      </c>
      <c r="T73" s="5">
        <v>-96050202576</v>
      </c>
      <c r="U73" s="5">
        <v>-74140672440</v>
      </c>
      <c r="V73" s="5">
        <v>-75804487283</v>
      </c>
      <c r="W73" s="5">
        <v>-51158119914</v>
      </c>
      <c r="X73" s="5">
        <v>-58578634282</v>
      </c>
      <c r="Y73" s="5">
        <v>-19810453091</v>
      </c>
      <c r="Z73" s="5">
        <v>-26168127244</v>
      </c>
      <c r="AA73" s="2">
        <v>-16788941086</v>
      </c>
    </row>
    <row r="74" spans="3:27" ht="15.5" x14ac:dyDescent="0.35">
      <c r="C74" t="s">
        <v>99</v>
      </c>
      <c r="D74" s="5">
        <v>16433311014</v>
      </c>
      <c r="E74" s="5">
        <v>97134675654</v>
      </c>
      <c r="F74" s="5">
        <v>32318148951</v>
      </c>
      <c r="G74" s="5">
        <v>18850555645</v>
      </c>
      <c r="I74" s="5">
        <v>178557103944</v>
      </c>
      <c r="J74" s="5">
        <v>263851731055</v>
      </c>
      <c r="K74" s="5">
        <v>758028371346</v>
      </c>
      <c r="L74" s="5">
        <v>191967902267</v>
      </c>
      <c r="M74" s="5">
        <v>-30049182958</v>
      </c>
      <c r="N74" s="5">
        <v>68962241069</v>
      </c>
      <c r="O74" s="5">
        <v>436709213814</v>
      </c>
      <c r="P74" s="5">
        <v>194106659340</v>
      </c>
      <c r="Q74" s="5">
        <v>271536513369</v>
      </c>
      <c r="R74" s="5">
        <v>297350554988</v>
      </c>
      <c r="S74" s="5">
        <v>419044195464</v>
      </c>
      <c r="T74" s="5">
        <v>432417358803</v>
      </c>
      <c r="U74" s="5">
        <v>329608541861</v>
      </c>
      <c r="V74" s="5">
        <v>200435726378</v>
      </c>
      <c r="W74" s="5">
        <v>147404782398</v>
      </c>
      <c r="X74" s="5">
        <v>370447378893</v>
      </c>
      <c r="Y74" s="5">
        <v>38800735996</v>
      </c>
      <c r="Z74" s="5">
        <v>19382231617</v>
      </c>
      <c r="AA74" s="2">
        <v>25746372794</v>
      </c>
    </row>
    <row r="75" spans="3:27" ht="15.5" x14ac:dyDescent="0.35">
      <c r="C75" t="s">
        <v>100</v>
      </c>
      <c r="X75" s="5">
        <v>-19955456764</v>
      </c>
      <c r="Y75" s="5">
        <v>-13188452281</v>
      </c>
      <c r="Z75" s="5">
        <v>-5216909466</v>
      </c>
      <c r="AA75" s="2">
        <v>-5316998261</v>
      </c>
    </row>
    <row r="76" spans="3:27" ht="15.5" x14ac:dyDescent="0.35">
      <c r="C76" t="s">
        <v>102</v>
      </c>
      <c r="D76" s="5">
        <v>16433311014</v>
      </c>
      <c r="E76" s="5">
        <v>97134675654</v>
      </c>
      <c r="F76" s="5">
        <v>32318148951</v>
      </c>
      <c r="G76" s="5">
        <v>18850555645</v>
      </c>
      <c r="I76" s="5">
        <v>178557103944</v>
      </c>
      <c r="J76" s="5">
        <v>263851731055</v>
      </c>
      <c r="K76" s="5">
        <v>758028371346</v>
      </c>
      <c r="L76" s="5">
        <v>191967902267</v>
      </c>
      <c r="M76" s="5">
        <v>-30049182958</v>
      </c>
      <c r="N76" s="5">
        <v>68962241069</v>
      </c>
      <c r="O76" s="5">
        <v>436709213814</v>
      </c>
      <c r="P76" s="5">
        <v>194106659340</v>
      </c>
      <c r="Q76" s="5">
        <v>271536513369</v>
      </c>
      <c r="R76" s="5">
        <v>297350554988</v>
      </c>
      <c r="S76" s="5">
        <v>419044195464</v>
      </c>
      <c r="T76" s="5">
        <v>432417358803</v>
      </c>
      <c r="U76" s="5">
        <v>329608541861</v>
      </c>
      <c r="V76" s="5">
        <v>200435726378</v>
      </c>
      <c r="W76" s="5">
        <v>147404782398</v>
      </c>
      <c r="X76" s="5">
        <v>350491922129</v>
      </c>
      <c r="Y76" s="5">
        <v>25612283715</v>
      </c>
      <c r="Z76" s="5">
        <v>14165322151</v>
      </c>
      <c r="AA76" s="2">
        <v>20429374533</v>
      </c>
    </row>
    <row r="77" spans="3:27" ht="15.5" x14ac:dyDescent="0.35">
      <c r="C77" t="s">
        <v>103</v>
      </c>
      <c r="D77" s="5">
        <v>1652575256</v>
      </c>
      <c r="E77" s="5">
        <v>3448530088</v>
      </c>
      <c r="F77" s="5">
        <v>888016132</v>
      </c>
      <c r="G77" s="5">
        <v>888016136</v>
      </c>
      <c r="I77" s="5">
        <v>6112578488</v>
      </c>
      <c r="J77" s="5">
        <v>3613970415</v>
      </c>
      <c r="K77" s="5">
        <v>-1993409060</v>
      </c>
      <c r="L77" s="5">
        <v>-4316674465</v>
      </c>
      <c r="M77" s="5">
        <v>14323679770</v>
      </c>
      <c r="N77" s="5">
        <v>40773873174</v>
      </c>
      <c r="O77" s="5">
        <v>246316624</v>
      </c>
      <c r="P77" s="5">
        <v>18397850170</v>
      </c>
      <c r="Q77" s="5">
        <v>751086572</v>
      </c>
      <c r="R77" s="5">
        <v>-4621375663</v>
      </c>
      <c r="S77" s="5">
        <v>880708786</v>
      </c>
      <c r="T77" s="5">
        <v>-27485009</v>
      </c>
      <c r="U77" s="5">
        <v>-82571547</v>
      </c>
      <c r="V77" s="5">
        <v>82227882</v>
      </c>
      <c r="W77" s="5">
        <v>27828674</v>
      </c>
    </row>
    <row r="78" spans="3:27" ht="15.5" x14ac:dyDescent="0.35">
      <c r="C78" t="s">
        <v>410</v>
      </c>
      <c r="D78" s="5">
        <v>1652575256</v>
      </c>
      <c r="E78" s="5">
        <v>3448530088</v>
      </c>
      <c r="F78" s="5">
        <v>888016132</v>
      </c>
      <c r="G78" s="5">
        <v>888016136</v>
      </c>
      <c r="I78" s="5">
        <v>6112578488</v>
      </c>
      <c r="J78" s="5">
        <v>3613970415</v>
      </c>
      <c r="K78" s="5">
        <v>-1993409060</v>
      </c>
      <c r="L78" s="5">
        <v>-4316674465</v>
      </c>
      <c r="M78" s="5">
        <v>14323679770</v>
      </c>
      <c r="N78" s="5">
        <v>40773873174</v>
      </c>
      <c r="O78" s="5">
        <v>246316624</v>
      </c>
      <c r="P78" s="5">
        <v>18397850170</v>
      </c>
      <c r="Q78" s="5">
        <v>751086572</v>
      </c>
      <c r="R78" s="5">
        <v>-4621375663</v>
      </c>
      <c r="S78" s="5">
        <v>880708786</v>
      </c>
      <c r="T78" s="5">
        <v>-27485009</v>
      </c>
      <c r="U78" s="5">
        <v>-82571547</v>
      </c>
      <c r="V78" s="5">
        <v>82227882</v>
      </c>
      <c r="W78" s="5">
        <v>27828674</v>
      </c>
    </row>
    <row r="79" spans="3:27" ht="15.5" x14ac:dyDescent="0.35">
      <c r="C79" t="s">
        <v>104</v>
      </c>
      <c r="D79" s="5">
        <v>18085886270</v>
      </c>
      <c r="E79" s="5">
        <v>100583205742</v>
      </c>
      <c r="F79" s="5">
        <v>33206165083</v>
      </c>
      <c r="G79" s="5">
        <v>19738571781</v>
      </c>
      <c r="I79" s="5">
        <v>184669682432</v>
      </c>
      <c r="J79" s="5">
        <v>267465701470</v>
      </c>
      <c r="K79" s="5">
        <v>756034962286</v>
      </c>
      <c r="L79" s="5">
        <v>187651227802</v>
      </c>
      <c r="M79" s="5">
        <v>-15725503188</v>
      </c>
      <c r="N79" s="5">
        <v>109736114243</v>
      </c>
      <c r="O79" s="5">
        <v>436955530438</v>
      </c>
      <c r="P79" s="5">
        <v>212504509510</v>
      </c>
      <c r="Q79" s="5">
        <v>272287599941</v>
      </c>
      <c r="R79" s="5">
        <v>292729179325</v>
      </c>
      <c r="S79" s="5">
        <v>419924904250</v>
      </c>
      <c r="T79" s="5">
        <v>432389873794</v>
      </c>
      <c r="U79" s="5">
        <v>329525970314</v>
      </c>
      <c r="V79" s="5">
        <v>200517954260</v>
      </c>
      <c r="W79" s="5">
        <v>147432611072</v>
      </c>
    </row>
    <row r="80" spans="3:27" ht="15.5" x14ac:dyDescent="0.35">
      <c r="C80" t="s">
        <v>105</v>
      </c>
      <c r="D80" s="5">
        <v>16433311015</v>
      </c>
      <c r="E80" s="5">
        <v>97134675654</v>
      </c>
      <c r="F80" s="5">
        <v>32318148951</v>
      </c>
      <c r="G80" s="5">
        <v>18850555645</v>
      </c>
      <c r="I80" s="5">
        <v>178557103944</v>
      </c>
      <c r="J80" s="5">
        <v>263851731055</v>
      </c>
      <c r="K80" s="5">
        <v>758028371346</v>
      </c>
      <c r="L80" s="5">
        <v>191967902267</v>
      </c>
      <c r="M80" s="5">
        <v>-30049182958</v>
      </c>
      <c r="N80" s="5">
        <v>68962241069</v>
      </c>
      <c r="O80" s="5">
        <v>436709213814</v>
      </c>
      <c r="P80" s="5">
        <v>194106659340</v>
      </c>
      <c r="Q80" s="5">
        <v>271536513369</v>
      </c>
      <c r="R80" s="5">
        <v>297350554988</v>
      </c>
      <c r="S80" s="5">
        <v>419044195464</v>
      </c>
      <c r="T80" s="5">
        <v>432417358803</v>
      </c>
      <c r="U80" s="5">
        <v>329608541861</v>
      </c>
      <c r="V80" s="5">
        <v>200435726378</v>
      </c>
      <c r="W80" s="5">
        <v>147404782398</v>
      </c>
      <c r="X80" s="5">
        <v>350491922129</v>
      </c>
      <c r="Y80" s="5">
        <v>25612283715</v>
      </c>
      <c r="Z80" s="5">
        <v>14165322151</v>
      </c>
      <c r="AA80" s="2">
        <v>20429374533</v>
      </c>
    </row>
    <row r="81" spans="2:27" ht="15.5" x14ac:dyDescent="0.35">
      <c r="C81" t="s">
        <v>7</v>
      </c>
      <c r="D81" s="5">
        <v>3867809681</v>
      </c>
      <c r="E81" s="5">
        <v>48898769477</v>
      </c>
      <c r="F81" s="5">
        <v>6462181832</v>
      </c>
      <c r="G81" s="5">
        <v>2794496816</v>
      </c>
      <c r="I81" s="5">
        <v>69514309509</v>
      </c>
      <c r="J81" s="5">
        <v>178010801502</v>
      </c>
      <c r="K81" s="5">
        <v>172358739118</v>
      </c>
      <c r="L81" s="5">
        <v>-103446355739</v>
      </c>
      <c r="M81" s="5">
        <v>25048196278</v>
      </c>
      <c r="N81" s="5">
        <v>113986758599</v>
      </c>
      <c r="O81" s="5">
        <v>251957248676</v>
      </c>
      <c r="P81" s="5">
        <v>219928937125</v>
      </c>
      <c r="Q81" s="5">
        <v>298305860845</v>
      </c>
      <c r="R81" s="5">
        <v>295086465079</v>
      </c>
      <c r="S81" s="5">
        <v>402347776450</v>
      </c>
      <c r="T81" s="5">
        <v>429130287067</v>
      </c>
      <c r="U81" s="5">
        <v>323628928262</v>
      </c>
      <c r="V81" s="5">
        <v>181401581515</v>
      </c>
      <c r="W81" s="5">
        <v>140020140152</v>
      </c>
    </row>
    <row r="82" spans="2:27" ht="15.5" x14ac:dyDescent="0.35">
      <c r="C82" t="s">
        <v>106</v>
      </c>
      <c r="D82" s="5">
        <v>16433311015</v>
      </c>
      <c r="E82" s="5">
        <v>97134675654</v>
      </c>
      <c r="F82" s="5">
        <v>32318148951</v>
      </c>
      <c r="G82" s="5">
        <v>18850555645</v>
      </c>
      <c r="I82" s="5">
        <v>178557103944</v>
      </c>
      <c r="J82" s="5">
        <v>263851731055</v>
      </c>
      <c r="K82" s="5">
        <v>758028371346</v>
      </c>
      <c r="L82" s="5">
        <v>191967902267</v>
      </c>
      <c r="M82" s="5">
        <v>-30049182958</v>
      </c>
      <c r="N82" s="5">
        <v>68962241069</v>
      </c>
      <c r="O82" s="5">
        <v>436709213814</v>
      </c>
      <c r="P82" s="5">
        <v>194106659340</v>
      </c>
      <c r="Q82" s="5">
        <v>271536513369</v>
      </c>
      <c r="R82" s="5">
        <v>297350554988</v>
      </c>
      <c r="S82" s="5">
        <v>419044195464</v>
      </c>
      <c r="T82" s="5">
        <v>432417358803</v>
      </c>
      <c r="U82" s="5">
        <v>329608541861</v>
      </c>
      <c r="V82" s="5">
        <v>200435726378</v>
      </c>
      <c r="W82" s="5">
        <v>147404782398</v>
      </c>
      <c r="X82" s="5">
        <v>350491922129</v>
      </c>
      <c r="Y82" s="5">
        <v>25612283715</v>
      </c>
      <c r="Z82" s="5">
        <v>14165322151</v>
      </c>
      <c r="AA82" s="2">
        <v>20429374533</v>
      </c>
    </row>
    <row r="83" spans="2:27" ht="15.5" x14ac:dyDescent="0.35">
      <c r="C83" t="s">
        <v>107</v>
      </c>
      <c r="D83" s="5">
        <v>18085886271</v>
      </c>
      <c r="E83" s="5">
        <v>100583205742</v>
      </c>
      <c r="F83" s="5">
        <v>33206165083</v>
      </c>
      <c r="G83" s="5">
        <v>19738571781</v>
      </c>
      <c r="I83" s="5">
        <v>184669682432</v>
      </c>
      <c r="J83" s="5">
        <v>267465701470</v>
      </c>
      <c r="K83" s="5">
        <v>756034962286</v>
      </c>
      <c r="L83" s="5">
        <v>187651227802</v>
      </c>
      <c r="M83" s="5">
        <v>-15725503188</v>
      </c>
      <c r="N83" s="5">
        <v>109736114243</v>
      </c>
      <c r="O83" s="5">
        <v>436955530438</v>
      </c>
      <c r="P83" s="5">
        <v>212504509510</v>
      </c>
      <c r="Q83" s="5">
        <v>272287599941</v>
      </c>
      <c r="R83" s="5">
        <v>292729179325</v>
      </c>
      <c r="S83" s="5">
        <v>419924904250</v>
      </c>
      <c r="T83" s="5">
        <v>432389873794</v>
      </c>
      <c r="U83" s="5">
        <v>329525970314</v>
      </c>
      <c r="V83" s="5">
        <v>200517954260</v>
      </c>
      <c r="W83" s="5">
        <v>147432611072</v>
      </c>
    </row>
    <row r="84" spans="2:27" ht="15.5" x14ac:dyDescent="0.35">
      <c r="C84" t="s">
        <v>108</v>
      </c>
      <c r="D84" s="5">
        <v>18085886271</v>
      </c>
      <c r="E84" s="5">
        <v>100583205742</v>
      </c>
      <c r="F84" s="5">
        <v>33206165083</v>
      </c>
      <c r="G84" s="5">
        <v>19738571781</v>
      </c>
      <c r="I84" s="5">
        <v>184669682432</v>
      </c>
      <c r="J84" s="5">
        <v>267465701470</v>
      </c>
      <c r="K84" s="5">
        <v>756034962286</v>
      </c>
      <c r="L84" s="5">
        <v>187651227802</v>
      </c>
      <c r="M84" s="5">
        <v>-15725503188</v>
      </c>
      <c r="N84" s="5">
        <v>109736114243</v>
      </c>
      <c r="O84" s="5">
        <v>436955530438</v>
      </c>
      <c r="P84" s="5">
        <v>212504509510</v>
      </c>
      <c r="Q84" s="5">
        <v>272287599941</v>
      </c>
      <c r="R84" s="5">
        <v>292729179325</v>
      </c>
      <c r="S84" s="5">
        <v>419924904250</v>
      </c>
      <c r="T84" s="5">
        <v>432389873794</v>
      </c>
      <c r="U84" s="5">
        <v>329525970314</v>
      </c>
      <c r="V84" s="5">
        <v>200517954260</v>
      </c>
      <c r="W84" s="5">
        <v>147432611072</v>
      </c>
    </row>
    <row r="86" spans="2:27" ht="15.5" x14ac:dyDescent="0.35">
      <c r="B86" t="s">
        <v>109</v>
      </c>
      <c r="C86" t="s">
        <v>110</v>
      </c>
    </row>
    <row r="87" spans="2:27" ht="15.5" x14ac:dyDescent="0.35">
      <c r="C87" t="s">
        <v>111</v>
      </c>
    </row>
    <row r="88" spans="2:27" ht="15.5" x14ac:dyDescent="0.35">
      <c r="C88" t="s">
        <v>19</v>
      </c>
      <c r="D88" s="5">
        <v>877726992802</v>
      </c>
      <c r="E88" s="5">
        <v>944374405854</v>
      </c>
      <c r="F88" s="5">
        <v>803648310346</v>
      </c>
      <c r="G88" s="5">
        <v>789390283947</v>
      </c>
      <c r="I88" s="5">
        <v>944374405854</v>
      </c>
      <c r="J88" s="5">
        <v>752320105532</v>
      </c>
      <c r="K88" s="5">
        <v>954308405033</v>
      </c>
      <c r="L88" s="5">
        <v>1162691397052</v>
      </c>
      <c r="M88" s="5">
        <v>1753785483563</v>
      </c>
      <c r="N88" s="5">
        <v>1424740065133</v>
      </c>
      <c r="O88" s="5">
        <v>1415756278145</v>
      </c>
      <c r="P88" s="5">
        <v>1124187349860</v>
      </c>
      <c r="Q88" s="5">
        <v>749509978850</v>
      </c>
      <c r="R88" s="5">
        <v>473342736649</v>
      </c>
      <c r="S88" s="5">
        <v>404576741480</v>
      </c>
      <c r="T88" s="5">
        <v>550012624878</v>
      </c>
      <c r="U88" s="5">
        <v>525610339004</v>
      </c>
      <c r="V88" s="5">
        <v>221765835974</v>
      </c>
      <c r="W88" s="5">
        <v>106174916664</v>
      </c>
      <c r="X88" s="5">
        <v>88781611954</v>
      </c>
      <c r="Y88" s="5">
        <v>39838352562</v>
      </c>
      <c r="Z88" s="5">
        <v>63725916272</v>
      </c>
      <c r="AA88" s="2">
        <v>39908047367</v>
      </c>
    </row>
    <row r="89" spans="2:27" ht="15.5" x14ac:dyDescent="0.35">
      <c r="C89" t="s">
        <v>412</v>
      </c>
      <c r="V89" s="5">
        <v>28346977235</v>
      </c>
      <c r="W89" s="5">
        <v>28554879074</v>
      </c>
      <c r="X89" s="5">
        <v>27269587259</v>
      </c>
      <c r="Y89" s="5">
        <v>79343500</v>
      </c>
      <c r="Z89" s="5">
        <v>79343500</v>
      </c>
      <c r="AA89" s="2">
        <v>128536470</v>
      </c>
    </row>
    <row r="90" spans="2:27" ht="15.5" x14ac:dyDescent="0.35">
      <c r="C90" t="s">
        <v>113</v>
      </c>
      <c r="D90" s="5">
        <v>2968461981</v>
      </c>
      <c r="E90" s="5">
        <v>2954306634</v>
      </c>
      <c r="F90" s="5">
        <v>3234182722</v>
      </c>
      <c r="G90" s="5">
        <v>3453825159</v>
      </c>
      <c r="I90" s="5">
        <v>2954306634</v>
      </c>
      <c r="J90" s="5">
        <v>4207572459</v>
      </c>
      <c r="K90" s="5">
        <v>18048766143</v>
      </c>
      <c r="L90" s="5">
        <v>18335421468</v>
      </c>
      <c r="M90" s="5">
        <v>19809991777</v>
      </c>
      <c r="N90" s="5">
        <v>194582854416</v>
      </c>
      <c r="O90" s="5">
        <v>13574511020</v>
      </c>
      <c r="P90" s="5">
        <v>21448535583</v>
      </c>
      <c r="Q90" s="5">
        <v>29651136621</v>
      </c>
      <c r="R90" s="5">
        <v>77313661550</v>
      </c>
      <c r="S90" s="5">
        <v>74950451128</v>
      </c>
      <c r="T90" s="5">
        <v>90078706233</v>
      </c>
      <c r="U90" s="5">
        <v>95762989680</v>
      </c>
    </row>
    <row r="91" spans="2:27" ht="15.5" x14ac:dyDescent="0.35">
      <c r="C91" t="s">
        <v>114</v>
      </c>
      <c r="N91" s="5">
        <v>174343349832</v>
      </c>
    </row>
    <row r="92" spans="2:27" ht="15.5" x14ac:dyDescent="0.35">
      <c r="C92" t="s">
        <v>115</v>
      </c>
      <c r="D92" s="5">
        <v>2968461981</v>
      </c>
      <c r="E92" s="5">
        <v>2954306634</v>
      </c>
      <c r="F92" s="5">
        <v>3234182722</v>
      </c>
      <c r="G92" s="5">
        <v>3453825159</v>
      </c>
      <c r="I92" s="5">
        <v>2954306634</v>
      </c>
      <c r="J92" s="5">
        <v>4207572459</v>
      </c>
      <c r="K92" s="5">
        <v>18048766143</v>
      </c>
      <c r="L92" s="5">
        <v>18335421468</v>
      </c>
      <c r="M92" s="5">
        <v>19809991777</v>
      </c>
      <c r="N92" s="5">
        <v>20239504584</v>
      </c>
    </row>
    <row r="93" spans="2:27" ht="15.5" x14ac:dyDescent="0.35">
      <c r="C93" t="s">
        <v>116</v>
      </c>
      <c r="D93" s="5">
        <v>2968461981</v>
      </c>
      <c r="E93" s="5">
        <v>2954306634</v>
      </c>
      <c r="F93" s="5">
        <v>3234182722</v>
      </c>
      <c r="G93" s="5">
        <v>3453825159</v>
      </c>
      <c r="I93" s="5">
        <v>2954306634</v>
      </c>
      <c r="J93" s="5">
        <v>4207572459</v>
      </c>
      <c r="K93" s="5">
        <v>18048766143</v>
      </c>
      <c r="L93" s="5">
        <v>18335421468</v>
      </c>
      <c r="M93" s="5">
        <v>19809991777</v>
      </c>
      <c r="N93" s="5">
        <v>194582854416</v>
      </c>
      <c r="O93" s="5">
        <v>13574511020</v>
      </c>
      <c r="P93" s="5">
        <v>21448535583</v>
      </c>
      <c r="Q93" s="5">
        <v>29651136621</v>
      </c>
      <c r="R93" s="5">
        <v>77313661550</v>
      </c>
      <c r="S93" s="5">
        <v>74950451128</v>
      </c>
      <c r="T93" s="5">
        <v>90078706233</v>
      </c>
      <c r="U93" s="5">
        <v>95762989680</v>
      </c>
    </row>
    <row r="94" spans="2:27" ht="15.5" x14ac:dyDescent="0.35">
      <c r="C94" t="s">
        <v>117</v>
      </c>
      <c r="M94" s="5">
        <v>33286201895</v>
      </c>
      <c r="N94" s="5">
        <v>653634570</v>
      </c>
      <c r="O94" s="5">
        <v>22268057540</v>
      </c>
    </row>
    <row r="95" spans="2:27" ht="15.5" x14ac:dyDescent="0.35">
      <c r="C95" t="s">
        <v>119</v>
      </c>
      <c r="D95" s="5">
        <v>2295678053706</v>
      </c>
      <c r="E95" s="5">
        <v>2828461158598</v>
      </c>
      <c r="F95" s="5">
        <v>2223138519280</v>
      </c>
      <c r="G95" s="5">
        <v>2263127824577</v>
      </c>
      <c r="I95" s="5">
        <v>2828461158598</v>
      </c>
      <c r="J95" s="5">
        <v>2754565132660</v>
      </c>
      <c r="K95" s="5">
        <v>2843950174280</v>
      </c>
      <c r="L95" s="5">
        <v>2648740664167</v>
      </c>
      <c r="M95" s="5">
        <v>2645780136791</v>
      </c>
      <c r="N95" s="5">
        <v>3943362627076</v>
      </c>
      <c r="O95" s="5">
        <v>3358614624347</v>
      </c>
      <c r="P95" s="5">
        <v>2603603361529</v>
      </c>
      <c r="Q95" s="5">
        <v>2757701568222</v>
      </c>
      <c r="R95" s="5">
        <v>1858110169959</v>
      </c>
      <c r="S95" s="5">
        <v>1550677791992</v>
      </c>
      <c r="T95" s="5">
        <v>1507369673945</v>
      </c>
      <c r="U95" s="5">
        <v>1584390610659</v>
      </c>
    </row>
    <row r="96" spans="2:27" ht="15.5" x14ac:dyDescent="0.35">
      <c r="C96" t="s">
        <v>123</v>
      </c>
      <c r="D96" s="5">
        <v>2101000000</v>
      </c>
      <c r="E96" s="5">
        <v>601000000</v>
      </c>
      <c r="I96" s="5">
        <v>601000000</v>
      </c>
      <c r="K96" s="5">
        <v>4238139758</v>
      </c>
      <c r="L96" s="5">
        <v>4598700540</v>
      </c>
      <c r="M96" s="5">
        <v>540374600</v>
      </c>
      <c r="N96" s="5">
        <v>492377118</v>
      </c>
      <c r="O96" s="5">
        <v>23834294768</v>
      </c>
      <c r="P96" s="5">
        <v>12444502289</v>
      </c>
      <c r="Q96" s="5">
        <v>17167624131</v>
      </c>
      <c r="R96" s="5">
        <v>11814664131</v>
      </c>
      <c r="S96" s="5">
        <v>4216228631</v>
      </c>
      <c r="T96" s="5">
        <v>4203128631</v>
      </c>
      <c r="U96" s="5">
        <v>3753660231</v>
      </c>
      <c r="V96" s="5">
        <v>3636060231</v>
      </c>
      <c r="W96" s="5">
        <v>3636060231</v>
      </c>
      <c r="X96" s="5">
        <v>3346078408</v>
      </c>
      <c r="Y96" s="5">
        <v>6525426445</v>
      </c>
      <c r="Z96" s="5">
        <v>6356504995</v>
      </c>
      <c r="AA96" s="2">
        <v>6406504995</v>
      </c>
    </row>
    <row r="97" spans="3:27" ht="15.5" x14ac:dyDescent="0.35">
      <c r="C97" t="s">
        <v>97</v>
      </c>
      <c r="D97" s="5">
        <v>514290640361</v>
      </c>
      <c r="E97" s="5">
        <v>514290640361</v>
      </c>
      <c r="F97" s="5">
        <v>514290640361</v>
      </c>
      <c r="G97" s="5">
        <v>514290640361</v>
      </c>
      <c r="I97" s="5">
        <v>514290640361</v>
      </c>
      <c r="J97" s="5">
        <v>514290640361</v>
      </c>
      <c r="K97" s="5">
        <v>425114435960</v>
      </c>
      <c r="L97" s="5">
        <v>425114435960</v>
      </c>
      <c r="M97" s="5">
        <v>425114435960</v>
      </c>
      <c r="N97" s="5">
        <v>425114435960</v>
      </c>
      <c r="O97" s="5">
        <v>425114435960</v>
      </c>
      <c r="P97" s="5">
        <v>302501524892</v>
      </c>
      <c r="Q97" s="5">
        <v>303714664339</v>
      </c>
      <c r="R97" s="5">
        <v>-92814618166</v>
      </c>
      <c r="S97" s="5">
        <v>-117503368166</v>
      </c>
      <c r="T97" s="5">
        <v>-117471150397</v>
      </c>
      <c r="U97" s="5">
        <v>-117443665388</v>
      </c>
      <c r="V97" s="5">
        <v>4318445474</v>
      </c>
      <c r="W97" s="5">
        <v>-1929571326</v>
      </c>
      <c r="Y97" s="5">
        <v>-714091500</v>
      </c>
      <c r="Z97" s="5">
        <v>-714091500</v>
      </c>
      <c r="AA97" s="2">
        <v>-664898530</v>
      </c>
    </row>
    <row r="98" spans="3:27" ht="15.5" x14ac:dyDescent="0.35">
      <c r="C98" t="s">
        <v>121</v>
      </c>
      <c r="D98" s="5">
        <v>3633256123822</v>
      </c>
      <c r="E98" s="5">
        <v>3237073187473</v>
      </c>
      <c r="F98" s="5">
        <v>3920055363388</v>
      </c>
      <c r="G98" s="5">
        <v>3877081019129</v>
      </c>
      <c r="I98" s="5">
        <v>3237073187473</v>
      </c>
      <c r="J98" s="5">
        <v>3870567366297</v>
      </c>
      <c r="K98" s="5">
        <v>4734769827971</v>
      </c>
      <c r="L98" s="5">
        <v>6459625889455</v>
      </c>
      <c r="M98" s="5">
        <v>6668818368239</v>
      </c>
      <c r="N98" s="5">
        <v>4567112486680</v>
      </c>
      <c r="O98" s="5">
        <v>4180236974066</v>
      </c>
      <c r="P98" s="5">
        <v>4815971556575</v>
      </c>
      <c r="Q98" s="5">
        <v>3606927662938</v>
      </c>
      <c r="R98" s="5">
        <v>3034100322892</v>
      </c>
      <c r="S98" s="5">
        <v>2925607417725</v>
      </c>
      <c r="T98" s="5">
        <v>2470062464728</v>
      </c>
      <c r="U98" s="5">
        <v>1334831732558</v>
      </c>
      <c r="V98" s="5">
        <v>2561612392951</v>
      </c>
      <c r="W98" s="5">
        <v>2624163602034</v>
      </c>
      <c r="X98" s="5">
        <v>2284957562735</v>
      </c>
      <c r="Y98" s="5">
        <v>823228920911</v>
      </c>
      <c r="Z98" s="5">
        <v>761264524629</v>
      </c>
      <c r="AA98" s="2">
        <v>616762652150</v>
      </c>
    </row>
    <row r="99" spans="3:27" ht="15.5" x14ac:dyDescent="0.35">
      <c r="C99" t="s">
        <v>122</v>
      </c>
    </row>
    <row r="100" spans="3:27" ht="15.5" x14ac:dyDescent="0.35">
      <c r="C100" t="s">
        <v>413</v>
      </c>
      <c r="D100" s="5">
        <v>3541983490206</v>
      </c>
      <c r="E100" s="5">
        <v>3553467755107</v>
      </c>
      <c r="F100" s="5">
        <v>3937157230325</v>
      </c>
      <c r="G100" s="5">
        <v>3926083956454</v>
      </c>
      <c r="I100" s="5">
        <v>3553467755107</v>
      </c>
      <c r="J100" s="5">
        <v>3896603155948</v>
      </c>
      <c r="K100" s="5">
        <v>3659395961185</v>
      </c>
      <c r="L100" s="5">
        <v>3891512877953</v>
      </c>
      <c r="M100" s="5">
        <v>3840551215469</v>
      </c>
      <c r="N100" s="5">
        <v>3888107493665</v>
      </c>
      <c r="O100" s="5">
        <v>3923151645190</v>
      </c>
      <c r="P100" s="5">
        <v>3747111861559</v>
      </c>
      <c r="Q100" s="5">
        <v>3803477114190</v>
      </c>
      <c r="R100" s="5">
        <v>4118113742042</v>
      </c>
      <c r="S100" s="5">
        <v>3644191259620</v>
      </c>
      <c r="T100" s="5">
        <v>3201589410609</v>
      </c>
      <c r="U100" s="5">
        <v>3346737357159</v>
      </c>
      <c r="V100" s="5">
        <v>2835746252402</v>
      </c>
      <c r="W100" s="5">
        <v>2454557757980</v>
      </c>
      <c r="X100" s="5">
        <v>1753952838868</v>
      </c>
      <c r="Y100" s="5">
        <v>698268072441</v>
      </c>
      <c r="Z100" s="5">
        <v>780302690921</v>
      </c>
      <c r="AA100" s="2">
        <v>867362092530</v>
      </c>
    </row>
    <row r="101" spans="3:27" ht="15.5" x14ac:dyDescent="0.35">
      <c r="C101" t="s">
        <v>124</v>
      </c>
      <c r="D101" s="5">
        <v>352822869854</v>
      </c>
      <c r="E101" s="5">
        <v>360788263392</v>
      </c>
      <c r="F101" s="5">
        <v>354462085285</v>
      </c>
      <c r="G101" s="5">
        <v>353582421473</v>
      </c>
      <c r="I101" s="5">
        <v>360788263392</v>
      </c>
      <c r="J101" s="5">
        <v>352553814896</v>
      </c>
      <c r="K101" s="5">
        <v>425488988159</v>
      </c>
      <c r="L101" s="5">
        <v>350651381760</v>
      </c>
      <c r="M101" s="5">
        <v>308859045330</v>
      </c>
      <c r="N101" s="5">
        <v>334043961764</v>
      </c>
      <c r="O101" s="5">
        <v>300323047238</v>
      </c>
      <c r="P101" s="5">
        <v>228228223362</v>
      </c>
      <c r="Q101" s="5">
        <v>216593713189</v>
      </c>
      <c r="R101" s="5">
        <v>219861185692</v>
      </c>
      <c r="S101" s="5">
        <v>224475426350</v>
      </c>
      <c r="T101" s="5">
        <v>195996248216</v>
      </c>
      <c r="U101" s="5">
        <v>168869227502</v>
      </c>
      <c r="V101" s="5">
        <v>218194738979</v>
      </c>
      <c r="W101" s="5">
        <v>235091401407</v>
      </c>
      <c r="X101" s="5">
        <v>206303125066</v>
      </c>
    </row>
    <row r="102" spans="3:27" ht="15.5" x14ac:dyDescent="0.35">
      <c r="C102" t="s">
        <v>128</v>
      </c>
      <c r="D102" s="5">
        <v>475786608255</v>
      </c>
      <c r="E102" s="5">
        <v>476235561391</v>
      </c>
      <c r="F102" s="5">
        <v>426711484835</v>
      </c>
      <c r="G102" s="5">
        <v>401325016893</v>
      </c>
      <c r="I102" s="5">
        <v>476235561391</v>
      </c>
      <c r="J102" s="5">
        <v>361884884914</v>
      </c>
      <c r="K102" s="5">
        <v>414372823787</v>
      </c>
      <c r="L102" s="5">
        <v>397392196501</v>
      </c>
      <c r="M102" s="5">
        <v>365806157586</v>
      </c>
      <c r="N102" s="5">
        <v>361741875894</v>
      </c>
      <c r="O102" s="5">
        <v>326922133458</v>
      </c>
      <c r="P102" s="5">
        <v>211321946660</v>
      </c>
      <c r="Q102" s="5">
        <v>106066573587</v>
      </c>
      <c r="R102" s="5">
        <v>4580939958</v>
      </c>
      <c r="S102" s="5">
        <v>4156165664</v>
      </c>
      <c r="T102" s="5">
        <v>2025291782</v>
      </c>
      <c r="U102" s="5">
        <v>7027886097</v>
      </c>
      <c r="V102" s="5">
        <v>6875287660</v>
      </c>
      <c r="W102" s="5">
        <v>3855036185</v>
      </c>
      <c r="X102" s="5">
        <v>2152767886</v>
      </c>
      <c r="Y102" s="5">
        <v>1015077246</v>
      </c>
      <c r="Z102" s="5">
        <v>174555830</v>
      </c>
      <c r="AA102" s="2">
        <v>8731014250</v>
      </c>
    </row>
    <row r="103" spans="3:27" ht="15.5" x14ac:dyDescent="0.35">
      <c r="C103" t="s">
        <v>127</v>
      </c>
      <c r="D103" s="5">
        <v>1531317547062</v>
      </c>
      <c r="E103" s="5">
        <v>1555077767753</v>
      </c>
      <c r="F103" s="5">
        <v>1571035298134</v>
      </c>
      <c r="G103" s="5">
        <v>1598185120357</v>
      </c>
      <c r="I103" s="5">
        <v>1555077767753</v>
      </c>
      <c r="J103" s="5">
        <v>1638491113505</v>
      </c>
      <c r="K103" s="5">
        <v>1749636360459</v>
      </c>
      <c r="L103" s="5">
        <v>1668398374018</v>
      </c>
      <c r="M103" s="5">
        <v>1614895976677</v>
      </c>
      <c r="N103" s="5">
        <v>1569980123688</v>
      </c>
      <c r="O103" s="5">
        <v>1652440818126</v>
      </c>
      <c r="P103" s="5">
        <v>1564839593117</v>
      </c>
      <c r="Q103" s="5">
        <v>1614385871606</v>
      </c>
      <c r="R103" s="5">
        <v>1608376762264</v>
      </c>
      <c r="S103" s="5">
        <v>1117920560876</v>
      </c>
      <c r="T103" s="5">
        <v>761068774617</v>
      </c>
      <c r="U103" s="5">
        <v>167163718764</v>
      </c>
      <c r="V103" s="5">
        <v>174415820047</v>
      </c>
      <c r="W103" s="5">
        <v>184919242752</v>
      </c>
      <c r="X103" s="5">
        <v>189180121643</v>
      </c>
      <c r="Y103" s="5">
        <v>229832900597</v>
      </c>
      <c r="Z103" s="5">
        <v>239665690727</v>
      </c>
      <c r="AA103" s="2">
        <v>269582332029</v>
      </c>
    </row>
    <row r="104" spans="3:27" ht="15.5" x14ac:dyDescent="0.35">
      <c r="C104" t="s">
        <v>126</v>
      </c>
      <c r="D104" s="5">
        <v>631715224418</v>
      </c>
      <c r="E104" s="5">
        <v>639401520491</v>
      </c>
      <c r="F104" s="5">
        <v>639880808788</v>
      </c>
      <c r="G104" s="5">
        <v>638130768727</v>
      </c>
      <c r="I104" s="5">
        <v>639401520491</v>
      </c>
      <c r="J104" s="5">
        <v>384463445185</v>
      </c>
      <c r="K104" s="5">
        <v>363778449257</v>
      </c>
      <c r="L104" s="5">
        <v>171001004346</v>
      </c>
      <c r="M104" s="5">
        <v>238104394639</v>
      </c>
      <c r="N104" s="5">
        <v>213381623567</v>
      </c>
      <c r="O104" s="5">
        <v>232819760071</v>
      </c>
      <c r="P104" s="5">
        <v>236880836401</v>
      </c>
      <c r="Q104" s="5">
        <v>228689596062</v>
      </c>
      <c r="R104" s="5">
        <v>243529148295</v>
      </c>
      <c r="S104" s="5">
        <v>225290354193</v>
      </c>
      <c r="T104" s="5">
        <v>257455209416</v>
      </c>
      <c r="U104" s="5">
        <v>409830953848</v>
      </c>
      <c r="V104" s="5">
        <v>277684436532</v>
      </c>
      <c r="W104" s="5">
        <v>171634355989</v>
      </c>
      <c r="X104" s="5">
        <v>144366782041</v>
      </c>
      <c r="Y104" s="5">
        <v>142580200001</v>
      </c>
      <c r="Z104" s="5">
        <v>124403284521</v>
      </c>
      <c r="AA104" s="2">
        <v>108391458297</v>
      </c>
    </row>
    <row r="105" spans="3:27" ht="15.5" x14ac:dyDescent="0.35">
      <c r="C105" t="s">
        <v>131</v>
      </c>
    </row>
    <row r="106" spans="3:27" ht="15.5" x14ac:dyDescent="0.35">
      <c r="C106" t="s">
        <v>130</v>
      </c>
      <c r="D106" s="5">
        <v>6184505653</v>
      </c>
      <c r="E106" s="5">
        <v>6184505653</v>
      </c>
      <c r="F106" s="5">
        <v>6184505653</v>
      </c>
      <c r="G106" s="5">
        <v>6184505653</v>
      </c>
      <c r="I106" s="5">
        <v>6184505653</v>
      </c>
      <c r="J106" s="5">
        <v>6184505653</v>
      </c>
      <c r="K106" s="5">
        <v>6184505653</v>
      </c>
      <c r="L106" s="5">
        <v>6184505653</v>
      </c>
      <c r="M106" s="5">
        <v>6184505653</v>
      </c>
      <c r="N106" s="5">
        <v>6184505653</v>
      </c>
      <c r="O106" s="5">
        <v>6184505653</v>
      </c>
      <c r="P106" s="5">
        <v>6184505653</v>
      </c>
      <c r="Q106" s="5">
        <v>6184505653</v>
      </c>
      <c r="R106" s="5">
        <v>6184505653</v>
      </c>
      <c r="S106" s="5">
        <v>6184505653</v>
      </c>
      <c r="T106" s="5">
        <v>6184505653</v>
      </c>
      <c r="U106" s="5">
        <v>6184505653</v>
      </c>
      <c r="V106" s="5">
        <v>6184505653</v>
      </c>
      <c r="W106" s="5">
        <v>6184505653</v>
      </c>
      <c r="X106" s="5">
        <v>6184505653</v>
      </c>
      <c r="Y106" s="5">
        <v>9276758480</v>
      </c>
      <c r="Z106" s="5">
        <v>12369011307</v>
      </c>
      <c r="AA106" s="2">
        <v>15461264134</v>
      </c>
    </row>
    <row r="107" spans="3:27" ht="15.5" x14ac:dyDescent="0.35">
      <c r="C107" t="s">
        <v>96</v>
      </c>
    </row>
    <row r="108" spans="3:27" ht="15.5" x14ac:dyDescent="0.35">
      <c r="C108" t="s">
        <v>133</v>
      </c>
      <c r="D108" s="5">
        <v>9298510476449</v>
      </c>
      <c r="E108" s="5">
        <v>9879936232773</v>
      </c>
      <c r="F108" s="5">
        <v>9599028029062</v>
      </c>
      <c r="G108" s="5">
        <v>9647742695818</v>
      </c>
      <c r="I108" s="5">
        <v>9879936232773</v>
      </c>
      <c r="J108" s="5">
        <v>9832985714600</v>
      </c>
      <c r="K108" s="5">
        <v>9869138315221</v>
      </c>
      <c r="L108" s="5">
        <v>9892222488551</v>
      </c>
      <c r="M108" s="5">
        <v>9792966369396</v>
      </c>
      <c r="N108" s="5">
        <v>11134760076241</v>
      </c>
      <c r="O108" s="5">
        <v>10597259318573</v>
      </c>
      <c r="P108" s="5">
        <v>9399563634631</v>
      </c>
      <c r="Q108" s="5">
        <v>9490257321473</v>
      </c>
      <c r="R108" s="5">
        <v>8805959613550</v>
      </c>
      <c r="S108" s="5">
        <v>7362964659157</v>
      </c>
      <c r="T108" s="5">
        <v>6534821545813</v>
      </c>
      <c r="U108" s="5">
        <v>6191638668447</v>
      </c>
      <c r="V108" s="5">
        <v>3530138847591</v>
      </c>
      <c r="W108" s="5">
        <v>3067746139674</v>
      </c>
      <c r="X108" s="5">
        <v>2314281697719</v>
      </c>
      <c r="Y108" s="5">
        <v>1316897754010</v>
      </c>
      <c r="Z108" s="5">
        <v>1349887917075</v>
      </c>
      <c r="AA108" s="2">
        <v>1398934735064</v>
      </c>
    </row>
    <row r="109" spans="3:27" ht="15.5" x14ac:dyDescent="0.35">
      <c r="C109" t="s">
        <v>134</v>
      </c>
      <c r="D109" s="5">
        <v>12931766600271</v>
      </c>
      <c r="E109" s="5">
        <v>13117009420246</v>
      </c>
      <c r="F109" s="5">
        <v>13519083392450</v>
      </c>
      <c r="G109" s="5">
        <v>13524823714947</v>
      </c>
      <c r="I109" s="5">
        <v>13117009420246</v>
      </c>
      <c r="J109" s="5">
        <v>13703553080897</v>
      </c>
      <c r="K109" s="5">
        <v>14603908143192</v>
      </c>
      <c r="L109" s="5">
        <v>16351848378006</v>
      </c>
      <c r="M109" s="5">
        <v>16461784737635</v>
      </c>
      <c r="N109" s="5">
        <v>15701872562921</v>
      </c>
      <c r="O109" s="5">
        <v>14777496292639</v>
      </c>
      <c r="P109" s="5">
        <v>14215535191206</v>
      </c>
      <c r="Q109" s="5">
        <v>13097184984411</v>
      </c>
      <c r="R109" s="5">
        <v>11840059936442</v>
      </c>
      <c r="S109" s="5">
        <v>10288572076882</v>
      </c>
      <c r="T109" s="5">
        <v>9004884010541</v>
      </c>
      <c r="U109" s="5">
        <v>7526470401005</v>
      </c>
      <c r="V109" s="5">
        <v>6091751240542</v>
      </c>
      <c r="W109" s="5">
        <v>5691909741708</v>
      </c>
      <c r="X109" s="5">
        <v>4599239260454</v>
      </c>
      <c r="Y109" s="5">
        <v>2140126674921</v>
      </c>
      <c r="Z109" s="5">
        <v>2111152441704</v>
      </c>
      <c r="AA109" s="2">
        <v>2015697387214</v>
      </c>
    </row>
    <row r="110" spans="3:27" ht="15.5" x14ac:dyDescent="0.35">
      <c r="C110" t="s">
        <v>135</v>
      </c>
    </row>
    <row r="111" spans="3:27" ht="15.5" x14ac:dyDescent="0.35">
      <c r="C111" t="s">
        <v>136</v>
      </c>
    </row>
    <row r="112" spans="3:27" ht="15.5" x14ac:dyDescent="0.35">
      <c r="C112" t="s">
        <v>137</v>
      </c>
      <c r="D112" s="5">
        <v>3279063030493</v>
      </c>
      <c r="E112" s="5">
        <v>3398832915576</v>
      </c>
      <c r="F112" s="5">
        <v>3336110053019</v>
      </c>
      <c r="G112" s="5">
        <v>3235910271932</v>
      </c>
      <c r="I112" s="5">
        <v>3398832915576</v>
      </c>
      <c r="J112" s="5">
        <v>3583108192834</v>
      </c>
      <c r="K112" s="5">
        <v>4152716613776</v>
      </c>
      <c r="L112" s="5">
        <v>6191313428086</v>
      </c>
      <c r="M112" s="5">
        <v>6489247592873</v>
      </c>
      <c r="N112" s="5">
        <v>4367599682705</v>
      </c>
      <c r="O112" s="5">
        <v>3550608637032</v>
      </c>
      <c r="P112" s="5">
        <v>4767907514355</v>
      </c>
      <c r="Q112" s="5">
        <v>4103191556657</v>
      </c>
      <c r="R112" s="5">
        <v>3292500606947</v>
      </c>
      <c r="S112" s="5">
        <v>3285725170548</v>
      </c>
      <c r="T112" s="5">
        <v>1801234294094</v>
      </c>
      <c r="U112" s="5">
        <v>1689759703146</v>
      </c>
      <c r="V112" s="5">
        <v>1986785049093</v>
      </c>
      <c r="W112" s="5">
        <v>1718152965843</v>
      </c>
      <c r="X112" s="5">
        <v>812887946032</v>
      </c>
      <c r="Y112" s="5">
        <v>789823268014</v>
      </c>
      <c r="Z112" s="5">
        <v>812142334573</v>
      </c>
      <c r="AA112" s="2">
        <v>651430636991</v>
      </c>
    </row>
    <row r="113" spans="3:27" ht="15.5" x14ac:dyDescent="0.35">
      <c r="C113" t="s">
        <v>146</v>
      </c>
      <c r="D113" s="5">
        <v>757922492740</v>
      </c>
      <c r="E113" s="5">
        <v>766532770367</v>
      </c>
      <c r="F113" s="5">
        <v>753544779114</v>
      </c>
      <c r="G113" s="5">
        <v>767800426961</v>
      </c>
      <c r="I113" s="5">
        <v>766532770367</v>
      </c>
      <c r="J113" s="5">
        <v>1045556048076</v>
      </c>
      <c r="K113" s="5">
        <v>1248879609582</v>
      </c>
      <c r="L113" s="5">
        <v>1452927803041</v>
      </c>
      <c r="M113" s="5">
        <v>1523611112534</v>
      </c>
      <c r="N113" s="5">
        <v>1630036125989</v>
      </c>
      <c r="O113" s="5">
        <v>1371696228525</v>
      </c>
      <c r="P113" s="5">
        <v>1943980273236</v>
      </c>
      <c r="Q113" s="5">
        <v>1440465175639</v>
      </c>
      <c r="R113" s="5">
        <v>1093279948453</v>
      </c>
      <c r="S113" s="5">
        <v>820908230798</v>
      </c>
      <c r="T113" s="5">
        <v>259432961088</v>
      </c>
      <c r="U113" s="5">
        <v>223911674886</v>
      </c>
      <c r="V113" s="5">
        <v>1005563748780</v>
      </c>
      <c r="W113" s="5">
        <v>1024169452131</v>
      </c>
      <c r="X113" s="5">
        <v>255089473135</v>
      </c>
      <c r="Y113" s="5">
        <v>351078431160</v>
      </c>
      <c r="Z113" s="5">
        <v>359021055664</v>
      </c>
      <c r="AA113" s="2">
        <v>194048479919</v>
      </c>
    </row>
    <row r="114" spans="3:27" ht="15.5" x14ac:dyDescent="0.35">
      <c r="C114" t="s">
        <v>151</v>
      </c>
      <c r="K114" s="5">
        <v>369428399149</v>
      </c>
      <c r="L114" s="5">
        <v>488408394191</v>
      </c>
    </row>
    <row r="115" spans="3:27" ht="15.5" x14ac:dyDescent="0.35">
      <c r="C115" t="s">
        <v>158</v>
      </c>
      <c r="Q115" s="5">
        <v>96379340665</v>
      </c>
    </row>
    <row r="116" spans="3:27" ht="15.5" x14ac:dyDescent="0.35">
      <c r="C116" t="s">
        <v>142</v>
      </c>
      <c r="Q116" s="5">
        <v>99220000000</v>
      </c>
    </row>
    <row r="117" spans="3:27" ht="15.5" x14ac:dyDescent="0.35">
      <c r="C117" t="s">
        <v>138</v>
      </c>
      <c r="D117" s="5">
        <v>85100927174</v>
      </c>
      <c r="E117" s="5">
        <v>81670034810</v>
      </c>
      <c r="F117" s="5">
        <v>90197081872</v>
      </c>
      <c r="G117" s="5">
        <v>106963302661</v>
      </c>
      <c r="I117" s="5">
        <v>81670034810</v>
      </c>
      <c r="J117" s="5">
        <v>84351133392</v>
      </c>
      <c r="K117" s="5">
        <v>65099135163</v>
      </c>
      <c r="L117" s="5">
        <v>100045153780</v>
      </c>
      <c r="M117" s="5">
        <v>187397756922</v>
      </c>
      <c r="N117" s="5">
        <v>199629887171</v>
      </c>
      <c r="O117" s="5">
        <v>131449815098</v>
      </c>
      <c r="P117" s="5">
        <v>214409318062</v>
      </c>
      <c r="Q117" s="5">
        <v>194471356374</v>
      </c>
      <c r="R117" s="5">
        <v>191263291117</v>
      </c>
      <c r="S117" s="5">
        <v>332694828372</v>
      </c>
      <c r="T117" s="5">
        <v>111280308441</v>
      </c>
      <c r="U117" s="5">
        <v>100343953127</v>
      </c>
      <c r="V117" s="5">
        <v>64307110102</v>
      </c>
      <c r="W117" s="5">
        <v>107999005320</v>
      </c>
      <c r="X117" s="5">
        <v>44796222076</v>
      </c>
      <c r="Y117" s="5">
        <v>43518993064</v>
      </c>
      <c r="Z117" s="5">
        <v>49154723394</v>
      </c>
      <c r="AA117" s="2">
        <v>45136819454</v>
      </c>
    </row>
    <row r="118" spans="3:27" ht="15.5" x14ac:dyDescent="0.35">
      <c r="C118" t="s">
        <v>140</v>
      </c>
      <c r="D118" s="5">
        <v>509484779234</v>
      </c>
      <c r="E118" s="5">
        <v>490061367956</v>
      </c>
      <c r="F118" s="5">
        <v>406690380676</v>
      </c>
      <c r="G118" s="5">
        <v>401344243829</v>
      </c>
      <c r="I118" s="5">
        <v>490061367956</v>
      </c>
      <c r="J118" s="5">
        <v>388136973706</v>
      </c>
      <c r="K118" s="5">
        <v>248931673737</v>
      </c>
      <c r="L118" s="5">
        <v>337368000308</v>
      </c>
      <c r="M118" s="5">
        <v>277641839782</v>
      </c>
      <c r="N118" s="5">
        <v>108264884827</v>
      </c>
      <c r="O118" s="5">
        <v>81323884827</v>
      </c>
      <c r="P118" s="5">
        <v>84141884827</v>
      </c>
      <c r="Q118" s="5">
        <v>99905884827</v>
      </c>
      <c r="R118" s="5">
        <v>199581743071</v>
      </c>
      <c r="S118" s="5">
        <v>50028195051</v>
      </c>
    </row>
    <row r="119" spans="3:27" ht="15.5" x14ac:dyDescent="0.35">
      <c r="C119" t="s">
        <v>143</v>
      </c>
      <c r="D119" s="5">
        <v>21836984122</v>
      </c>
      <c r="E119" s="5">
        <v>36594254970</v>
      </c>
      <c r="F119" s="5">
        <v>24707999045</v>
      </c>
      <c r="G119" s="5">
        <v>29405566490</v>
      </c>
      <c r="I119" s="5">
        <v>36594254970</v>
      </c>
      <c r="J119" s="5">
        <v>27856897639</v>
      </c>
      <c r="K119" s="5">
        <v>34537604664</v>
      </c>
      <c r="L119" s="5">
        <v>15205449845</v>
      </c>
      <c r="M119" s="5">
        <v>58987786961</v>
      </c>
      <c r="N119" s="5">
        <v>18543863233</v>
      </c>
      <c r="O119" s="5">
        <v>126402481010</v>
      </c>
      <c r="P119" s="5">
        <v>81182943113</v>
      </c>
      <c r="Q119" s="5">
        <v>18782351644</v>
      </c>
      <c r="R119" s="5">
        <v>58528364773</v>
      </c>
      <c r="S119" s="5">
        <v>54364580421</v>
      </c>
      <c r="T119" s="5">
        <v>83982777414</v>
      </c>
      <c r="U119" s="5">
        <v>80892199159</v>
      </c>
      <c r="V119" s="5">
        <v>59630934995</v>
      </c>
      <c r="W119" s="5">
        <v>43073161421</v>
      </c>
      <c r="X119" s="5">
        <v>57506886250</v>
      </c>
      <c r="Y119" s="5">
        <v>20736954649</v>
      </c>
      <c r="Z119" s="5">
        <v>14003017867</v>
      </c>
      <c r="AA119" s="2">
        <v>15785625102</v>
      </c>
    </row>
    <row r="120" spans="3:27" ht="15.5" x14ac:dyDescent="0.35">
      <c r="C120" t="s">
        <v>129</v>
      </c>
      <c r="N120" s="5">
        <v>33979130494</v>
      </c>
    </row>
    <row r="121" spans="3:27" ht="15.5" x14ac:dyDescent="0.35">
      <c r="C121" t="s">
        <v>417</v>
      </c>
      <c r="D121" s="5">
        <v>172959735</v>
      </c>
      <c r="E121" s="5">
        <v>216244257</v>
      </c>
      <c r="F121" s="5">
        <v>126805121</v>
      </c>
      <c r="G121" s="5">
        <v>160082899</v>
      </c>
      <c r="I121" s="5">
        <v>216244257</v>
      </c>
      <c r="J121" s="5">
        <v>113185575</v>
      </c>
      <c r="K121" s="5">
        <v>97822662</v>
      </c>
      <c r="L121" s="5">
        <v>191867892</v>
      </c>
      <c r="M121" s="5">
        <v>274282918</v>
      </c>
      <c r="N121" s="5">
        <v>16593405</v>
      </c>
      <c r="O121" s="5">
        <v>169898372</v>
      </c>
      <c r="P121" s="5">
        <v>612890370</v>
      </c>
      <c r="Q121" s="5">
        <v>20003748</v>
      </c>
      <c r="R121" s="5">
        <v>558878146</v>
      </c>
      <c r="S121" s="5">
        <v>1981038293</v>
      </c>
      <c r="T121" s="5">
        <v>1268054460</v>
      </c>
      <c r="U121" s="5">
        <v>1367654527</v>
      </c>
    </row>
    <row r="122" spans="3:27" ht="15.5" x14ac:dyDescent="0.35">
      <c r="C122" t="s">
        <v>416</v>
      </c>
      <c r="D122" s="5">
        <v>1906491130888</v>
      </c>
      <c r="E122" s="5">
        <v>1929387294411</v>
      </c>
      <c r="F122" s="5">
        <v>2597893278333</v>
      </c>
      <c r="G122" s="5">
        <v>2657950573177</v>
      </c>
      <c r="I122" s="5">
        <v>1929387294411</v>
      </c>
      <c r="J122" s="5">
        <v>2564887442237</v>
      </c>
      <c r="K122" s="5">
        <v>2791718918189</v>
      </c>
      <c r="L122" s="5">
        <v>2544942045678</v>
      </c>
      <c r="M122" s="5">
        <v>2802835140020</v>
      </c>
      <c r="N122" s="5">
        <v>2935002046970</v>
      </c>
      <c r="O122" s="5">
        <v>2958249931392</v>
      </c>
      <c r="P122" s="5">
        <v>1946040352912</v>
      </c>
      <c r="Q122" s="5">
        <v>1355952157740</v>
      </c>
      <c r="R122" s="5">
        <v>1939315267309</v>
      </c>
      <c r="S122" s="5">
        <v>1322532703278</v>
      </c>
      <c r="T122" s="5">
        <v>1176618825374</v>
      </c>
      <c r="U122" s="5">
        <v>708162325631</v>
      </c>
    </row>
    <row r="123" spans="3:27" ht="15.5" x14ac:dyDescent="0.35">
      <c r="C123" t="s">
        <v>153</v>
      </c>
      <c r="D123" s="5">
        <v>2886938875388</v>
      </c>
      <c r="E123" s="5">
        <v>2931297696552</v>
      </c>
      <c r="F123" s="5">
        <v>3412952282510</v>
      </c>
      <c r="G123" s="5">
        <v>3514965217844</v>
      </c>
      <c r="I123" s="5">
        <v>2931297696552</v>
      </c>
      <c r="J123" s="5">
        <v>3373532417681</v>
      </c>
      <c r="K123" s="5">
        <v>3912010101392</v>
      </c>
      <c r="L123" s="5">
        <v>3944881994500</v>
      </c>
      <c r="M123" s="5">
        <v>3940388225031</v>
      </c>
      <c r="N123" s="5">
        <v>5285023457297</v>
      </c>
      <c r="O123" s="5">
        <v>3992016743472</v>
      </c>
      <c r="P123" s="5">
        <v>2931975105774</v>
      </c>
      <c r="Q123" s="5">
        <v>2683443100508</v>
      </c>
      <c r="R123" s="5">
        <v>3490081305284</v>
      </c>
      <c r="S123" s="5">
        <v>2232018222774</v>
      </c>
      <c r="T123" s="5">
        <v>2733483167468</v>
      </c>
      <c r="U123" s="5">
        <v>1740666192738</v>
      </c>
      <c r="V123" s="5">
        <v>154030784417</v>
      </c>
      <c r="W123" s="5">
        <v>174754684543</v>
      </c>
      <c r="X123" s="5">
        <v>162195395697</v>
      </c>
      <c r="Y123" s="5">
        <v>163230573747</v>
      </c>
      <c r="Z123" s="5">
        <v>155242124730</v>
      </c>
      <c r="AA123" s="2">
        <v>238705522025</v>
      </c>
    </row>
    <row r="124" spans="3:27" ht="15.5" x14ac:dyDescent="0.35">
      <c r="C124" t="s">
        <v>154</v>
      </c>
      <c r="D124" s="5">
        <v>2886938875388</v>
      </c>
      <c r="E124" s="5">
        <v>2931297696552</v>
      </c>
      <c r="F124" s="5">
        <v>3412952282510</v>
      </c>
      <c r="G124" s="5">
        <v>3514965217844</v>
      </c>
      <c r="I124" s="5">
        <v>2931297696552</v>
      </c>
      <c r="J124" s="5">
        <v>3373532417681</v>
      </c>
      <c r="K124" s="5">
        <v>3912010101392</v>
      </c>
      <c r="L124" s="5">
        <v>3944881994500</v>
      </c>
      <c r="M124" s="5">
        <v>3940388225031</v>
      </c>
      <c r="N124" s="5">
        <v>5285023457297</v>
      </c>
      <c r="O124" s="5">
        <v>3992016743472</v>
      </c>
      <c r="P124" s="5">
        <v>2931975105774</v>
      </c>
      <c r="Q124" s="5">
        <v>2683443100508</v>
      </c>
      <c r="R124" s="5">
        <v>3490081305284</v>
      </c>
      <c r="S124" s="5">
        <v>2232018222774</v>
      </c>
      <c r="T124" s="5">
        <v>2733483167468</v>
      </c>
      <c r="U124" s="5">
        <v>1740666192738</v>
      </c>
      <c r="V124" s="5">
        <v>154030784417</v>
      </c>
      <c r="W124" s="5">
        <v>174754684543</v>
      </c>
      <c r="X124" s="5">
        <v>162195395697</v>
      </c>
      <c r="Y124" s="5">
        <v>163230573747</v>
      </c>
      <c r="Z124" s="5">
        <v>155242124730</v>
      </c>
      <c r="AA124" s="2">
        <v>238705522025</v>
      </c>
    </row>
    <row r="125" spans="3:27" ht="15.5" x14ac:dyDescent="0.35">
      <c r="C125" t="s">
        <v>592</v>
      </c>
      <c r="Q125" s="5">
        <v>41250342</v>
      </c>
      <c r="R125" s="5">
        <v>99381300000</v>
      </c>
      <c r="S125" s="5">
        <v>99220000000</v>
      </c>
      <c r="T125" s="5">
        <v>99220000000</v>
      </c>
      <c r="U125" s="5">
        <v>99220000000</v>
      </c>
      <c r="V125" s="5">
        <v>99220000000</v>
      </c>
      <c r="W125" s="5">
        <v>99220000000</v>
      </c>
      <c r="X125" s="5">
        <v>99220000000</v>
      </c>
      <c r="Y125" s="5">
        <v>99220000000</v>
      </c>
      <c r="Z125" s="5">
        <v>99220000000</v>
      </c>
      <c r="AA125" s="2">
        <v>181373460786</v>
      </c>
    </row>
    <row r="126" spans="3:27" ht="15.5" x14ac:dyDescent="0.35">
      <c r="C126" t="s">
        <v>155</v>
      </c>
      <c r="D126" s="5">
        <v>8619245097</v>
      </c>
      <c r="E126" s="5">
        <v>8619245097</v>
      </c>
      <c r="F126" s="5">
        <v>1730552</v>
      </c>
      <c r="G126" s="5">
        <v>11937042</v>
      </c>
      <c r="I126" s="5">
        <v>8619245097</v>
      </c>
      <c r="J126" s="5">
        <v>32350021</v>
      </c>
      <c r="K126" s="5">
        <v>190231914</v>
      </c>
      <c r="L126" s="5">
        <v>174764166</v>
      </c>
      <c r="M126" s="5">
        <v>339813031</v>
      </c>
      <c r="U126" s="5">
        <v>848814620</v>
      </c>
      <c r="Y126" s="5">
        <v>3758991213</v>
      </c>
      <c r="Z126" s="5">
        <v>3773587209</v>
      </c>
      <c r="AA126" s="2">
        <v>5256076458</v>
      </c>
    </row>
    <row r="127" spans="3:27" ht="15.5" x14ac:dyDescent="0.35">
      <c r="C127" t="s">
        <v>160</v>
      </c>
      <c r="D127" s="5">
        <v>6166001905881</v>
      </c>
      <c r="E127" s="5">
        <v>6330130612128</v>
      </c>
      <c r="F127" s="5">
        <v>6749062335529</v>
      </c>
      <c r="G127" s="5">
        <v>6750875489776</v>
      </c>
      <c r="I127" s="5">
        <v>6330130612128</v>
      </c>
      <c r="J127" s="5">
        <v>6956640610515</v>
      </c>
      <c r="K127" s="5">
        <v>8064726715168</v>
      </c>
      <c r="L127" s="5">
        <v>10136195422586</v>
      </c>
      <c r="M127" s="5">
        <v>10429635817904</v>
      </c>
      <c r="N127" s="5">
        <v>9652623140002</v>
      </c>
      <c r="O127" s="5">
        <v>7542625380504</v>
      </c>
      <c r="P127" s="5">
        <v>7699882620129</v>
      </c>
      <c r="Q127" s="5">
        <v>6786634657165</v>
      </c>
      <c r="R127" s="5">
        <v>6782581912231</v>
      </c>
      <c r="S127" s="5">
        <v>5517743393322</v>
      </c>
      <c r="T127" s="5">
        <v>4534717461562</v>
      </c>
      <c r="U127" s="5">
        <v>3430425895884</v>
      </c>
      <c r="V127" s="5">
        <v>2140815833510</v>
      </c>
      <c r="W127" s="5">
        <v>1892907650386</v>
      </c>
      <c r="X127" s="5">
        <v>975083341729</v>
      </c>
      <c r="Y127" s="5">
        <v>953053841761</v>
      </c>
      <c r="Z127" s="5">
        <v>967384459303</v>
      </c>
      <c r="AA127" s="2">
        <v>890136159016</v>
      </c>
    </row>
    <row r="128" spans="3:27" ht="15.5" x14ac:dyDescent="0.35">
      <c r="C128" t="s">
        <v>161</v>
      </c>
    </row>
    <row r="129" spans="2:27" ht="15.5" x14ac:dyDescent="0.35">
      <c r="C129" t="s">
        <v>162</v>
      </c>
      <c r="D129" s="5">
        <v>2591463546250</v>
      </c>
      <c r="E129" s="5">
        <v>2591463546250</v>
      </c>
      <c r="F129" s="5">
        <v>2591463546250</v>
      </c>
      <c r="G129" s="5">
        <v>2591463546250</v>
      </c>
      <c r="I129" s="5">
        <v>2591463546250</v>
      </c>
      <c r="J129" s="5">
        <v>2591463546250</v>
      </c>
      <c r="K129" s="5">
        <v>2591463546250</v>
      </c>
      <c r="L129" s="5">
        <v>2591463546250</v>
      </c>
      <c r="M129" s="5">
        <v>2591463546250</v>
      </c>
      <c r="N129" s="5">
        <v>2591463546250</v>
      </c>
      <c r="O129" s="5">
        <v>2591463546250</v>
      </c>
      <c r="P129" s="5">
        <v>2591463546250</v>
      </c>
      <c r="Q129" s="5">
        <v>2591463546250</v>
      </c>
      <c r="R129" s="5">
        <v>2591463546250</v>
      </c>
      <c r="S129" s="5">
        <v>2591463546250</v>
      </c>
      <c r="T129" s="5">
        <v>2591463546250</v>
      </c>
      <c r="U129" s="5">
        <v>2591463546250</v>
      </c>
      <c r="V129" s="5">
        <v>2591463546250</v>
      </c>
      <c r="W129" s="5">
        <v>2591463402500</v>
      </c>
      <c r="X129" s="5">
        <v>2591463402500</v>
      </c>
      <c r="Y129" s="5">
        <v>1554878041500</v>
      </c>
      <c r="Z129" s="5">
        <v>1554878041500</v>
      </c>
      <c r="AA129" s="2">
        <v>1554878041500</v>
      </c>
    </row>
    <row r="130" spans="2:27" ht="15.5" x14ac:dyDescent="0.35">
      <c r="C130" t="s">
        <v>163</v>
      </c>
      <c r="D130" s="5">
        <v>1096320037357</v>
      </c>
      <c r="E130" s="5">
        <v>1096320037357</v>
      </c>
      <c r="F130" s="5">
        <v>1096320037357</v>
      </c>
      <c r="G130" s="5">
        <v>1096320037357</v>
      </c>
      <c r="I130" s="5">
        <v>1096320037357</v>
      </c>
      <c r="J130" s="5">
        <v>1096320037357</v>
      </c>
      <c r="K130" s="5">
        <v>1096320037357</v>
      </c>
      <c r="L130" s="5">
        <v>1096320037357</v>
      </c>
      <c r="M130" s="5">
        <v>1096320037357</v>
      </c>
      <c r="N130" s="5">
        <v>1096320037357</v>
      </c>
      <c r="O130" s="5">
        <v>1096320037357</v>
      </c>
      <c r="P130" s="5">
        <v>1096320037357</v>
      </c>
      <c r="Q130" s="5">
        <v>1096320037357</v>
      </c>
      <c r="R130" s="5">
        <v>1096320037357</v>
      </c>
      <c r="S130" s="5">
        <v>1066199762357</v>
      </c>
      <c r="T130" s="5">
        <v>1066199762357</v>
      </c>
      <c r="U130" s="5">
        <v>1039681198109</v>
      </c>
      <c r="V130" s="5">
        <v>1046796439129</v>
      </c>
      <c r="W130" s="5">
        <v>1046796281004</v>
      </c>
      <c r="X130" s="5">
        <v>1051397287711</v>
      </c>
      <c r="Y130" s="5">
        <v>14811926711</v>
      </c>
      <c r="Z130" s="5">
        <v>14811926711</v>
      </c>
      <c r="AA130" s="2">
        <v>14811926711</v>
      </c>
    </row>
    <row r="131" spans="2:27" ht="15.5" x14ac:dyDescent="0.35">
      <c r="C131" t="s">
        <v>164</v>
      </c>
      <c r="D131" s="5">
        <v>1445912045022</v>
      </c>
      <c r="E131" s="5">
        <v>1442044235341</v>
      </c>
      <c r="F131" s="5">
        <v>1393145465864</v>
      </c>
      <c r="G131" s="5">
        <v>1386683284032</v>
      </c>
      <c r="I131" s="5">
        <v>1442044235341</v>
      </c>
      <c r="J131" s="5">
        <v>1372529925832</v>
      </c>
      <c r="K131" s="5">
        <v>1194519124330</v>
      </c>
      <c r="L131" s="5">
        <v>1022160385212</v>
      </c>
      <c r="M131" s="5">
        <v>1112044762672</v>
      </c>
      <c r="N131" s="5">
        <v>1086996566394</v>
      </c>
      <c r="O131" s="5">
        <v>2082784409208</v>
      </c>
      <c r="P131" s="5">
        <v>1851558868902</v>
      </c>
      <c r="Q131" s="5">
        <v>1631629931777</v>
      </c>
      <c r="R131" s="5">
        <v>1385153341857</v>
      </c>
      <c r="S131" s="5">
        <v>1141402372703</v>
      </c>
      <c r="T131" s="5">
        <v>849272740714</v>
      </c>
      <c r="U131" s="5">
        <v>502251762118</v>
      </c>
      <c r="V131" s="5">
        <v>230369533234</v>
      </c>
      <c r="W131" s="5">
        <v>80147742156</v>
      </c>
      <c r="X131" s="5">
        <v>-64445576029</v>
      </c>
      <c r="Y131" s="5">
        <v>-414937498158</v>
      </c>
      <c r="Z131" s="5">
        <v>-440549781873</v>
      </c>
      <c r="AA131" s="2">
        <v>-454715104024</v>
      </c>
    </row>
    <row r="132" spans="2:27" ht="15.5" x14ac:dyDescent="0.35">
      <c r="C132" t="s">
        <v>165</v>
      </c>
      <c r="D132" s="5">
        <v>24000000000</v>
      </c>
      <c r="E132" s="5">
        <v>24000000000</v>
      </c>
      <c r="F132" s="5">
        <v>24000000000</v>
      </c>
      <c r="G132" s="5">
        <v>24000000000</v>
      </c>
      <c r="I132" s="5">
        <v>24000000000</v>
      </c>
      <c r="J132" s="5">
        <v>22000000000</v>
      </c>
      <c r="K132" s="5">
        <v>20000000000</v>
      </c>
      <c r="L132" s="5">
        <v>20000000000</v>
      </c>
      <c r="M132" s="5">
        <v>20000000000</v>
      </c>
      <c r="N132" s="5">
        <v>18000000000</v>
      </c>
      <c r="O132" s="5">
        <v>16000000000</v>
      </c>
      <c r="P132" s="5">
        <v>14000000000</v>
      </c>
      <c r="Q132" s="5">
        <v>12000000000</v>
      </c>
      <c r="R132" s="5">
        <v>10000000000</v>
      </c>
      <c r="S132" s="5">
        <v>8000000000</v>
      </c>
      <c r="T132" s="5">
        <v>6000000000</v>
      </c>
      <c r="U132" s="5">
        <v>4000000000</v>
      </c>
      <c r="V132" s="5">
        <v>2000000000</v>
      </c>
      <c r="W132" s="5">
        <v>1000000000</v>
      </c>
      <c r="X132" s="5">
        <v>1000000000</v>
      </c>
      <c r="Y132" s="5">
        <v>1000000000</v>
      </c>
      <c r="Z132" s="5">
        <v>1000000000</v>
      </c>
      <c r="AA132" s="2">
        <v>1000000000</v>
      </c>
    </row>
    <row r="133" spans="2:27" ht="15.5" x14ac:dyDescent="0.35">
      <c r="C133" t="s">
        <v>166</v>
      </c>
      <c r="D133" s="5">
        <v>1421912045022</v>
      </c>
      <c r="E133" s="5">
        <v>1418044235341</v>
      </c>
      <c r="F133" s="5">
        <v>1369145465864</v>
      </c>
      <c r="G133" s="5">
        <v>1362683284032</v>
      </c>
      <c r="I133" s="5">
        <v>1418044235341</v>
      </c>
      <c r="J133" s="5">
        <v>1350529925832</v>
      </c>
      <c r="K133" s="5">
        <v>1174519124330</v>
      </c>
      <c r="L133" s="5">
        <v>1002160385212</v>
      </c>
      <c r="M133" s="5">
        <v>1092044762672</v>
      </c>
      <c r="N133" s="5">
        <v>1068996566394</v>
      </c>
      <c r="O133" s="5">
        <v>2066784409208</v>
      </c>
      <c r="P133" s="5">
        <v>1837558868902</v>
      </c>
      <c r="Q133" s="5">
        <v>1619629931777</v>
      </c>
      <c r="R133" s="5">
        <v>1375153341857</v>
      </c>
      <c r="S133" s="5">
        <v>1133402372703</v>
      </c>
      <c r="T133" s="5">
        <v>843272740714</v>
      </c>
      <c r="U133" s="5">
        <v>498251762118</v>
      </c>
      <c r="V133" s="5">
        <v>228369533234</v>
      </c>
      <c r="W133" s="5">
        <v>79147742156</v>
      </c>
      <c r="X133" s="5">
        <v>-65445576029</v>
      </c>
      <c r="Y133" s="5">
        <v>-415937498158</v>
      </c>
      <c r="Z133" s="5">
        <v>-441549781873</v>
      </c>
      <c r="AA133" s="2">
        <v>-455715104024</v>
      </c>
    </row>
    <row r="134" spans="2:27" ht="15.5" x14ac:dyDescent="0.35">
      <c r="C134" t="s">
        <v>167</v>
      </c>
      <c r="D134" s="5">
        <v>1445912045022</v>
      </c>
      <c r="E134" s="5">
        <v>1442044235341</v>
      </c>
      <c r="F134" s="5">
        <v>1393145465864</v>
      </c>
      <c r="G134" s="5">
        <v>1386683284032</v>
      </c>
      <c r="I134" s="5">
        <v>1442044235341</v>
      </c>
      <c r="J134" s="5">
        <v>1372529925832</v>
      </c>
      <c r="K134" s="5">
        <v>1194519124330</v>
      </c>
      <c r="L134" s="5">
        <v>1022160385212</v>
      </c>
      <c r="M134" s="5">
        <v>1112044762672</v>
      </c>
      <c r="N134" s="5">
        <v>1086996566394</v>
      </c>
      <c r="O134" s="5">
        <v>2082784409208</v>
      </c>
      <c r="P134" s="5">
        <v>1851558868902</v>
      </c>
      <c r="Q134" s="5">
        <v>1631629931777</v>
      </c>
      <c r="R134" s="5">
        <v>1385153341857</v>
      </c>
      <c r="S134" s="5">
        <v>1141402372703</v>
      </c>
      <c r="T134" s="5">
        <v>849272740714</v>
      </c>
      <c r="U134" s="5">
        <v>502251762118</v>
      </c>
      <c r="V134" s="5">
        <v>230369533234</v>
      </c>
      <c r="W134" s="5">
        <v>80147742156</v>
      </c>
      <c r="X134" s="5">
        <v>-64445576029</v>
      </c>
      <c r="Y134" s="5">
        <v>-414937498158</v>
      </c>
      <c r="Z134" s="5">
        <v>-440549781873</v>
      </c>
      <c r="AA134" s="2">
        <v>-454715104024</v>
      </c>
    </row>
    <row r="135" spans="2:27" ht="15.5" x14ac:dyDescent="0.35">
      <c r="C135" t="s">
        <v>168</v>
      </c>
      <c r="D135" s="5">
        <v>1117778425399</v>
      </c>
      <c r="E135" s="5">
        <v>1142760348809</v>
      </c>
      <c r="F135" s="5">
        <v>1174801367089</v>
      </c>
      <c r="G135" s="5">
        <v>1185190717171</v>
      </c>
      <c r="I135" s="5">
        <v>1142760348809</v>
      </c>
      <c r="J135" s="5">
        <v>1172308320582</v>
      </c>
      <c r="K135" s="5">
        <v>1231764284127</v>
      </c>
      <c r="L135" s="5">
        <v>1080594550641</v>
      </c>
      <c r="M135" s="5">
        <v>807206137492</v>
      </c>
      <c r="N135" s="5">
        <v>849354836958</v>
      </c>
      <c r="O135" s="5">
        <v>1039188483360</v>
      </c>
      <c r="P135" s="5">
        <v>673808593676</v>
      </c>
      <c r="Q135" s="5">
        <v>687422147523</v>
      </c>
      <c r="R135" s="5">
        <v>77355716913</v>
      </c>
      <c r="S135" s="5">
        <v>89266370416</v>
      </c>
      <c r="T135" s="5">
        <v>80701650055</v>
      </c>
      <c r="U135" s="5">
        <v>80091664032</v>
      </c>
      <c r="V135" s="5">
        <v>77987442945</v>
      </c>
      <c r="W135" s="5">
        <v>82524236988</v>
      </c>
      <c r="X135" s="5">
        <v>45740804543</v>
      </c>
      <c r="Y135" s="5">
        <v>33034454607</v>
      </c>
      <c r="Z135" s="5">
        <v>15341887563</v>
      </c>
      <c r="AA135" s="2">
        <v>11251262541</v>
      </c>
    </row>
    <row r="136" spans="2:27" ht="15.5" x14ac:dyDescent="0.35">
      <c r="C136" t="s">
        <v>9</v>
      </c>
      <c r="D136" s="5">
        <v>6765764694389</v>
      </c>
      <c r="E136" s="5">
        <v>6786878808118</v>
      </c>
      <c r="F136" s="5">
        <v>6770021056921</v>
      </c>
      <c r="G136" s="5">
        <v>6773948225171</v>
      </c>
      <c r="I136" s="5">
        <v>6786878808118</v>
      </c>
      <c r="J136" s="5">
        <v>6746912470382</v>
      </c>
      <c r="K136" s="5">
        <v>6539181428024</v>
      </c>
      <c r="L136" s="5">
        <v>6215652955420</v>
      </c>
      <c r="M136" s="5">
        <v>6032148919731</v>
      </c>
      <c r="N136" s="5">
        <v>6049249422919</v>
      </c>
      <c r="O136" s="5">
        <v>7234870912135</v>
      </c>
      <c r="P136" s="5">
        <v>6515652571077</v>
      </c>
      <c r="Q136" s="5">
        <v>6310550327246</v>
      </c>
      <c r="R136" s="5">
        <v>5057478024211</v>
      </c>
      <c r="S136" s="5">
        <v>4770828683560</v>
      </c>
      <c r="T136" s="5">
        <v>4470166548979</v>
      </c>
      <c r="U136" s="5">
        <v>4096044505121</v>
      </c>
      <c r="V136" s="5">
        <v>3950935407032</v>
      </c>
      <c r="W136" s="5">
        <v>3799002091322</v>
      </c>
      <c r="X136" s="5">
        <v>3624155918725</v>
      </c>
      <c r="Y136" s="5">
        <v>1187072833160</v>
      </c>
      <c r="Z136" s="5">
        <v>1143767982401</v>
      </c>
      <c r="AA136" s="2">
        <v>1125561228198</v>
      </c>
    </row>
    <row r="137" spans="2:27" ht="15.5" x14ac:dyDescent="0.35">
      <c r="C137" t="s">
        <v>169</v>
      </c>
      <c r="D137" s="5">
        <v>12931766600270</v>
      </c>
      <c r="E137" s="5">
        <v>13117009420246</v>
      </c>
      <c r="F137" s="5">
        <v>13519083392450</v>
      </c>
      <c r="G137" s="5">
        <v>13524823714947</v>
      </c>
      <c r="I137" s="5">
        <v>13117009420246</v>
      </c>
      <c r="J137" s="5">
        <v>13703553080897</v>
      </c>
      <c r="K137" s="5">
        <v>14603908143192</v>
      </c>
      <c r="L137" s="5">
        <v>16351848378006</v>
      </c>
      <c r="M137" s="5">
        <v>16461784737635</v>
      </c>
      <c r="N137" s="5">
        <v>15701872562921</v>
      </c>
      <c r="O137" s="5">
        <v>14777496292639</v>
      </c>
      <c r="P137" s="5">
        <v>14215535191206</v>
      </c>
      <c r="Q137" s="5">
        <v>13097184984411</v>
      </c>
      <c r="R137" s="5">
        <v>11840059936442</v>
      </c>
      <c r="S137" s="5">
        <v>10288572076882</v>
      </c>
      <c r="T137" s="5">
        <v>9004884010541</v>
      </c>
      <c r="U137" s="5">
        <v>7526470401005</v>
      </c>
      <c r="V137" s="5">
        <v>6091751240542</v>
      </c>
      <c r="W137" s="5">
        <v>5691909741708</v>
      </c>
      <c r="X137" s="5">
        <v>4599239260454</v>
      </c>
      <c r="Y137" s="5">
        <v>2140126674921</v>
      </c>
      <c r="Z137" s="5">
        <v>2111152441704</v>
      </c>
      <c r="AA137" s="2">
        <v>2015697387214</v>
      </c>
    </row>
    <row r="138" spans="2:27" ht="15.5" x14ac:dyDescent="0.35">
      <c r="C138" t="s">
        <v>170</v>
      </c>
      <c r="D138" s="5">
        <v>10365854185</v>
      </c>
      <c r="E138" s="5">
        <v>10365854185</v>
      </c>
      <c r="F138" s="5">
        <v>10365854185</v>
      </c>
      <c r="G138" s="5">
        <v>10365854185</v>
      </c>
      <c r="I138" s="5">
        <v>10365854185</v>
      </c>
      <c r="J138" s="5">
        <v>10365854185</v>
      </c>
      <c r="K138" s="5">
        <v>10365854185</v>
      </c>
      <c r="L138" s="5">
        <v>10365854185</v>
      </c>
      <c r="M138" s="5">
        <v>10365854185</v>
      </c>
      <c r="N138" s="5">
        <v>10365854185</v>
      </c>
      <c r="O138" s="5">
        <v>10365854185</v>
      </c>
      <c r="P138" s="5">
        <v>10365854185</v>
      </c>
      <c r="Q138" s="5">
        <v>10365854185</v>
      </c>
      <c r="R138" s="5">
        <v>10365854185</v>
      </c>
      <c r="S138" s="5">
        <v>10365854185</v>
      </c>
      <c r="T138" s="5">
        <v>10365854185</v>
      </c>
      <c r="U138" s="5">
        <v>10365854185</v>
      </c>
      <c r="V138" s="5">
        <v>10365854185</v>
      </c>
      <c r="W138" s="5">
        <v>10365853610</v>
      </c>
      <c r="X138" s="5">
        <v>10365853610</v>
      </c>
      <c r="Y138" s="5">
        <v>3109756083</v>
      </c>
      <c r="Z138" s="5">
        <v>3109756083</v>
      </c>
      <c r="AA138" s="2">
        <v>3109756083</v>
      </c>
    </row>
    <row r="140" spans="2:27" ht="15.5" x14ac:dyDescent="0.35">
      <c r="B140" t="s">
        <v>171</v>
      </c>
      <c r="C140" t="s">
        <v>172</v>
      </c>
      <c r="D140" s="5">
        <v>84156833386</v>
      </c>
      <c r="E140" s="5">
        <v>337608943552</v>
      </c>
      <c r="F140" s="5">
        <v>229724371276</v>
      </c>
      <c r="G140" s="5">
        <v>144168024606</v>
      </c>
      <c r="I140" s="5">
        <v>822041942044</v>
      </c>
      <c r="J140" s="5">
        <v>164288088329</v>
      </c>
      <c r="K140" s="5">
        <v>-94262514125</v>
      </c>
      <c r="L140" s="5">
        <v>-443658720420</v>
      </c>
      <c r="M140" s="5">
        <v>779027162591</v>
      </c>
      <c r="N140" s="5">
        <v>29247349647</v>
      </c>
      <c r="O140" s="5">
        <v>-503573027006</v>
      </c>
      <c r="P140" s="5">
        <v>-28405333968</v>
      </c>
      <c r="Q140" s="5">
        <v>-535638578919</v>
      </c>
      <c r="R140" s="5">
        <v>-926263876320</v>
      </c>
      <c r="S140" s="5">
        <v>-1057949545935</v>
      </c>
      <c r="T140" s="5">
        <v>-737126509346</v>
      </c>
      <c r="U140" s="5">
        <v>220231834305</v>
      </c>
      <c r="V140" s="5">
        <v>176531408127</v>
      </c>
      <c r="W140" s="5">
        <v>-226548671029</v>
      </c>
      <c r="X140" s="5">
        <v>-281183722896</v>
      </c>
      <c r="Y140" s="5">
        <v>21252628323</v>
      </c>
      <c r="Z140" s="5">
        <v>-19214937013</v>
      </c>
      <c r="AA140" s="2">
        <v>-44910008923</v>
      </c>
    </row>
    <row r="141" spans="2:27" ht="15.5" x14ac:dyDescent="0.35">
      <c r="C141" t="s">
        <v>825</v>
      </c>
      <c r="D141" s="5">
        <v>524615478997</v>
      </c>
      <c r="E141" s="5">
        <v>723498858323</v>
      </c>
      <c r="F141" s="5">
        <v>643805359535</v>
      </c>
      <c r="G141" s="5">
        <v>519542780392</v>
      </c>
      <c r="I141" s="5">
        <v>2441808327774</v>
      </c>
      <c r="J141" s="5">
        <v>2211787917654</v>
      </c>
      <c r="K141" s="5">
        <v>2052686212704</v>
      </c>
      <c r="L141" s="5">
        <v>2174870977738</v>
      </c>
      <c r="M141" s="5">
        <v>2777267825028</v>
      </c>
      <c r="N141" s="5">
        <v>2648350879871</v>
      </c>
      <c r="O141" s="5">
        <v>2225133713513</v>
      </c>
      <c r="P141" s="5">
        <v>2536007018822</v>
      </c>
      <c r="Q141" s="5">
        <v>2426893333321</v>
      </c>
      <c r="R141" s="5">
        <v>2179714234848</v>
      </c>
      <c r="S141" s="5">
        <v>1788574668898</v>
      </c>
      <c r="T141" s="5">
        <v>2313835836333</v>
      </c>
      <c r="U141" s="5">
        <v>2319941511040</v>
      </c>
      <c r="V141" s="5">
        <v>1566569634282</v>
      </c>
      <c r="W141" s="5">
        <v>1072911885246</v>
      </c>
      <c r="X141" s="5">
        <v>616006346392</v>
      </c>
      <c r="Y141" s="5">
        <v>359571762637</v>
      </c>
      <c r="Z141" s="5">
        <v>347994780629</v>
      </c>
      <c r="AA141" s="2">
        <v>395424871565</v>
      </c>
    </row>
    <row r="142" spans="2:27" ht="15.5" x14ac:dyDescent="0.35">
      <c r="C142" t="s">
        <v>174</v>
      </c>
      <c r="N142" s="5">
        <v>-1988317527866</v>
      </c>
      <c r="O142" s="5">
        <v>-2076985352357</v>
      </c>
      <c r="P142" s="5">
        <v>-1932171115709</v>
      </c>
      <c r="Q142" s="5">
        <v>-2427644575983</v>
      </c>
      <c r="R142" s="5">
        <v>-2506233337681</v>
      </c>
      <c r="S142" s="5">
        <v>-2459122995595</v>
      </c>
      <c r="T142" s="5">
        <v>-2773964357277</v>
      </c>
      <c r="U142" s="5">
        <v>-1914422890817</v>
      </c>
      <c r="V142" s="5">
        <v>-1193921943112</v>
      </c>
      <c r="W142" s="5">
        <v>-1158052958289</v>
      </c>
      <c r="X142" s="5">
        <v>-816053026165</v>
      </c>
      <c r="Y142" s="5">
        <v>-258653796105</v>
      </c>
      <c r="Z142" s="5">
        <v>-301520970975</v>
      </c>
      <c r="AA142" s="2">
        <v>-386027288785</v>
      </c>
    </row>
    <row r="143" spans="2:27" ht="15.5" x14ac:dyDescent="0.35">
      <c r="C143" t="s">
        <v>909</v>
      </c>
      <c r="D143" s="5">
        <v>-232483663191</v>
      </c>
      <c r="E143" s="5">
        <v>-73782367386</v>
      </c>
      <c r="F143" s="5">
        <v>-74268455596</v>
      </c>
      <c r="G143" s="5">
        <v>91160747650</v>
      </c>
      <c r="I143" s="5">
        <v>-305698849250</v>
      </c>
      <c r="J143" s="5">
        <v>-290014735301</v>
      </c>
      <c r="K143" s="5">
        <v>-270855637507</v>
      </c>
      <c r="L143" s="5">
        <v>-242227904428</v>
      </c>
      <c r="M143" s="5">
        <v>-227822676495</v>
      </c>
    </row>
    <row r="144" spans="2:27" ht="15.5" x14ac:dyDescent="0.35">
      <c r="C144" t="s">
        <v>908</v>
      </c>
      <c r="D144" s="5">
        <v>-80877786971</v>
      </c>
      <c r="E144" s="5">
        <v>228348832914</v>
      </c>
      <c r="F144" s="5">
        <v>-271561825980</v>
      </c>
      <c r="G144" s="5">
        <v>-359580496358</v>
      </c>
      <c r="I144" s="5">
        <v>-493231967770</v>
      </c>
      <c r="J144" s="5">
        <v>-1249704604842</v>
      </c>
      <c r="K144" s="5">
        <v>-1346528823779</v>
      </c>
      <c r="L144" s="5">
        <v>-1874212700213</v>
      </c>
      <c r="M144" s="5">
        <v>-1121059499423</v>
      </c>
    </row>
    <row r="145" spans="3:27" ht="15.5" x14ac:dyDescent="0.35">
      <c r="C145" t="s">
        <v>1741</v>
      </c>
      <c r="D145" s="5">
        <v>-1830514294</v>
      </c>
      <c r="E145" s="5">
        <v>-480790403936</v>
      </c>
      <c r="F145" s="5">
        <v>-2030494067</v>
      </c>
      <c r="G145" s="5">
        <v>-2643144147</v>
      </c>
      <c r="I145" s="5">
        <v>-485494023117</v>
      </c>
      <c r="J145" s="5">
        <v>-4387054041</v>
      </c>
      <c r="K145" s="5">
        <v>-17202213487</v>
      </c>
      <c r="L145" s="5">
        <v>-12915725334</v>
      </c>
      <c r="M145" s="5">
        <v>-83953434536</v>
      </c>
    </row>
    <row r="146" spans="3:27" ht="15.5" x14ac:dyDescent="0.35">
      <c r="C146" t="s">
        <v>604</v>
      </c>
      <c r="D146" s="5">
        <v>-315191964456</v>
      </c>
      <c r="E146" s="5">
        <v>-326223938408</v>
      </c>
      <c r="F146" s="5">
        <v>-347860775643</v>
      </c>
      <c r="G146" s="5">
        <v>-271062892855</v>
      </c>
      <c r="I146" s="5">
        <v>-1284424840137</v>
      </c>
      <c r="J146" s="5">
        <v>-1544106394184</v>
      </c>
      <c r="K146" s="5">
        <v>-1634586674773</v>
      </c>
      <c r="L146" s="5">
        <v>-2129356329975</v>
      </c>
      <c r="M146" s="5">
        <v>-1432835610454</v>
      </c>
      <c r="N146" s="5">
        <v>-1988317527866</v>
      </c>
      <c r="O146" s="5">
        <v>-2076985352357</v>
      </c>
      <c r="P146" s="5">
        <v>-1932171115709</v>
      </c>
      <c r="Q146" s="5">
        <v>-2427644575983</v>
      </c>
      <c r="R146" s="5">
        <v>-2506233337681</v>
      </c>
      <c r="S146" s="5">
        <v>-2459122995595</v>
      </c>
      <c r="T146" s="5">
        <v>-2773964357277</v>
      </c>
      <c r="U146" s="5">
        <v>-1914422890817</v>
      </c>
      <c r="V146" s="5">
        <v>-1193921943112</v>
      </c>
      <c r="W146" s="5">
        <v>-1158052958289</v>
      </c>
      <c r="X146" s="5">
        <v>-816053026165</v>
      </c>
      <c r="Y146" s="5">
        <v>-258653796105</v>
      </c>
      <c r="Z146" s="5">
        <v>-301520970975</v>
      </c>
      <c r="AA146" s="2">
        <v>-386027288785</v>
      </c>
    </row>
    <row r="147" spans="3:27" ht="15.5" x14ac:dyDescent="0.35">
      <c r="C147" t="s">
        <v>605</v>
      </c>
      <c r="D147" s="5">
        <v>-98475755587</v>
      </c>
      <c r="E147" s="5">
        <v>-39498025637</v>
      </c>
      <c r="F147" s="5">
        <v>-45709956454</v>
      </c>
      <c r="G147" s="5">
        <v>-79217193286</v>
      </c>
      <c r="I147" s="5">
        <v>-242324782056</v>
      </c>
      <c r="J147" s="5">
        <v>-423836481697</v>
      </c>
      <c r="K147" s="5">
        <v>-439934910529</v>
      </c>
      <c r="L147" s="5">
        <v>-392842579941</v>
      </c>
      <c r="M147" s="5">
        <v>-473685834338</v>
      </c>
      <c r="N147" s="5">
        <v>-400875043506</v>
      </c>
      <c r="O147" s="5">
        <v>-559384551156</v>
      </c>
      <c r="P147" s="5">
        <v>-552034599398</v>
      </c>
      <c r="Q147" s="5">
        <v>-447538568248</v>
      </c>
      <c r="R147" s="5">
        <v>-470579436428</v>
      </c>
      <c r="S147" s="5">
        <v>-263996760833</v>
      </c>
      <c r="T147" s="5">
        <v>-169284366911</v>
      </c>
      <c r="U147" s="5">
        <v>-71063580138</v>
      </c>
      <c r="V147" s="5">
        <v>-120571475558</v>
      </c>
      <c r="W147" s="5">
        <v>-58322013041</v>
      </c>
      <c r="X147" s="5">
        <v>-41791126823</v>
      </c>
      <c r="Y147" s="5">
        <v>-58116199810</v>
      </c>
      <c r="Z147" s="5">
        <v>-49025412178</v>
      </c>
      <c r="AA147" s="2">
        <v>-37459891345</v>
      </c>
    </row>
    <row r="148" spans="3:27" ht="15.5" x14ac:dyDescent="0.35">
      <c r="C148" t="s">
        <v>177</v>
      </c>
      <c r="D148" s="5">
        <v>-26790925568</v>
      </c>
      <c r="E148" s="5">
        <v>-20167950726</v>
      </c>
      <c r="F148" s="5">
        <v>-20510256162</v>
      </c>
      <c r="G148" s="5">
        <v>-25094669645</v>
      </c>
      <c r="I148" s="5">
        <v>-93016763537</v>
      </c>
      <c r="J148" s="5">
        <v>-79556953444</v>
      </c>
      <c r="K148" s="5">
        <v>-72427141527</v>
      </c>
      <c r="L148" s="5">
        <v>-96330788242</v>
      </c>
      <c r="M148" s="5">
        <v>-91719217645</v>
      </c>
      <c r="N148" s="5">
        <v>-229910958852</v>
      </c>
      <c r="O148" s="5">
        <v>-92336837006</v>
      </c>
      <c r="P148" s="5">
        <v>-80206637683</v>
      </c>
      <c r="Q148" s="5">
        <v>-87348768009</v>
      </c>
      <c r="R148" s="5">
        <v>-129165337059</v>
      </c>
      <c r="S148" s="5">
        <v>-123404458405</v>
      </c>
      <c r="T148" s="5">
        <v>-107713621491</v>
      </c>
      <c r="U148" s="5">
        <v>-114223205780</v>
      </c>
      <c r="V148" s="5">
        <v>-75544807485</v>
      </c>
      <c r="W148" s="5">
        <v>-83085584945</v>
      </c>
      <c r="X148" s="5">
        <v>-39345916300</v>
      </c>
      <c r="Y148" s="5">
        <v>-21549138399</v>
      </c>
      <c r="Z148" s="5">
        <v>-16663334489</v>
      </c>
      <c r="AA148" s="2">
        <v>-16847700358</v>
      </c>
    </row>
    <row r="149" spans="3:27" ht="15.5" x14ac:dyDescent="0.35">
      <c r="C149" t="s">
        <v>183</v>
      </c>
      <c r="D149" s="5">
        <v>-154621288511</v>
      </c>
      <c r="E149" s="5">
        <v>-213350968404</v>
      </c>
      <c r="F149" s="5">
        <v>-200489034086</v>
      </c>
      <c r="G149" s="5">
        <v>-60887257536</v>
      </c>
      <c r="I149" s="5">
        <v>-616753822089</v>
      </c>
      <c r="J149" s="5">
        <v>-281179170787</v>
      </c>
      <c r="K149" s="5">
        <v>-525224908935</v>
      </c>
      <c r="L149" s="5">
        <v>29751894397</v>
      </c>
      <c r="M149" s="5">
        <v>-173634306214</v>
      </c>
      <c r="N149" s="5">
        <v>73903378097</v>
      </c>
      <c r="O149" s="5">
        <v>73095236179</v>
      </c>
      <c r="P149" s="5">
        <v>563173597217</v>
      </c>
      <c r="Q149" s="5">
        <v>858905557752</v>
      </c>
      <c r="R149" s="5">
        <v>1063425015371</v>
      </c>
      <c r="S149" s="5">
        <v>918450767266</v>
      </c>
      <c r="T149" s="5">
        <v>849305356094</v>
      </c>
      <c r="U149" s="5">
        <v>290288974672</v>
      </c>
      <c r="V149" s="5">
        <v>-23340571097</v>
      </c>
      <c r="W149" s="5">
        <v>435796002741</v>
      </c>
      <c r="X149" s="5">
        <v>451312874478</v>
      </c>
      <c r="Y149" s="5">
        <v>-11786459746</v>
      </c>
      <c r="Z149" s="5">
        <v>118202917396</v>
      </c>
      <c r="AA149" s="2">
        <v>40588519487</v>
      </c>
    </row>
    <row r="150" spans="3:27" ht="15.5" x14ac:dyDescent="0.35">
      <c r="C150" t="s">
        <v>184</v>
      </c>
      <c r="D150" s="5">
        <v>3581457105</v>
      </c>
      <c r="E150" s="5">
        <v>16439198930</v>
      </c>
      <c r="F150" s="5">
        <v>-16841935464</v>
      </c>
      <c r="G150" s="5">
        <v>-11100941662</v>
      </c>
      <c r="I150" s="5">
        <v>-13409587153</v>
      </c>
      <c r="J150" s="5">
        <v>-85291235813</v>
      </c>
      <c r="K150" s="5">
        <v>411311746875</v>
      </c>
      <c r="L150" s="5">
        <v>-177774261812</v>
      </c>
      <c r="M150" s="5">
        <v>26643863673</v>
      </c>
      <c r="N150" s="5">
        <v>-94217686927</v>
      </c>
      <c r="O150" s="5">
        <v>722295736862</v>
      </c>
      <c r="P150" s="5">
        <v>-160522694930</v>
      </c>
      <c r="Q150" s="5">
        <v>-47154108488</v>
      </c>
      <c r="R150" s="5">
        <v>-67889877964</v>
      </c>
      <c r="S150" s="5">
        <v>-8132253756</v>
      </c>
      <c r="T150" s="5">
        <v>-88937102169</v>
      </c>
      <c r="U150" s="5">
        <v>-216476059846</v>
      </c>
      <c r="V150" s="5">
        <v>-38747975187</v>
      </c>
      <c r="W150" s="5">
        <v>-191977448295</v>
      </c>
      <c r="X150" s="5">
        <v>-120674350908</v>
      </c>
      <c r="Y150" s="5">
        <v>-32993395373</v>
      </c>
      <c r="Z150" s="5">
        <v>-59238071231</v>
      </c>
      <c r="AA150" s="2">
        <v>6623894445</v>
      </c>
    </row>
    <row r="151" spans="3:27" ht="15.5" x14ac:dyDescent="0.35">
      <c r="C151" t="s">
        <v>438</v>
      </c>
      <c r="M151" s="5">
        <v>1074760229</v>
      </c>
      <c r="R151" s="5">
        <v>1016327890</v>
      </c>
      <c r="T151" s="5">
        <v>401395773</v>
      </c>
      <c r="U151" s="5">
        <v>20773180369</v>
      </c>
    </row>
    <row r="152" spans="3:27" ht="15.5" x14ac:dyDescent="0.35">
      <c r="C152" t="s">
        <v>711</v>
      </c>
      <c r="J152" s="5">
        <v>100800000000</v>
      </c>
      <c r="U152" s="5">
        <v>2445100000</v>
      </c>
    </row>
    <row r="153" spans="3:27" ht="15.5" x14ac:dyDescent="0.35">
      <c r="C153" t="s">
        <v>1338</v>
      </c>
      <c r="D153" s="5">
        <v>4861457381</v>
      </c>
      <c r="E153" s="5">
        <v>2400000000</v>
      </c>
      <c r="F153" s="5">
        <v>15347660720</v>
      </c>
      <c r="G153" s="5">
        <v>4648890716</v>
      </c>
      <c r="I153" s="5">
        <v>24496551436</v>
      </c>
      <c r="J153" s="5">
        <v>84629956142</v>
      </c>
      <c r="K153" s="5">
        <v>347635524240</v>
      </c>
      <c r="L153" s="5">
        <v>22255119863</v>
      </c>
      <c r="M153" s="5">
        <v>23725580361</v>
      </c>
      <c r="N153" s="5">
        <v>7206743471</v>
      </c>
      <c r="O153" s="5">
        <v>9057657757</v>
      </c>
      <c r="P153" s="5">
        <v>10032480000</v>
      </c>
      <c r="Q153" s="5">
        <v>10414080000</v>
      </c>
      <c r="R153" s="5">
        <v>8800000000</v>
      </c>
      <c r="S153" s="5">
        <v>8260978973</v>
      </c>
      <c r="T153" s="5">
        <v>5196464528</v>
      </c>
      <c r="U153" s="5">
        <v>4336000000</v>
      </c>
      <c r="V153" s="5">
        <v>30903250000</v>
      </c>
      <c r="W153" s="5">
        <v>10445685595</v>
      </c>
      <c r="X153" s="5">
        <v>8910850000</v>
      </c>
      <c r="Y153" s="5">
        <v>3040000000</v>
      </c>
      <c r="Z153" s="5">
        <v>5854089997</v>
      </c>
      <c r="AA153" s="2">
        <v>2399999997</v>
      </c>
    </row>
    <row r="154" spans="3:27" ht="15.5" x14ac:dyDescent="0.35">
      <c r="C154" t="s">
        <v>202</v>
      </c>
      <c r="D154" s="5">
        <v>5113084327</v>
      </c>
      <c r="E154" s="5">
        <v>4944382611</v>
      </c>
      <c r="F154" s="5">
        <v>7862028160</v>
      </c>
      <c r="G154" s="5">
        <v>4074476435</v>
      </c>
      <c r="I154" s="5">
        <v>20818760521</v>
      </c>
      <c r="J154" s="5">
        <v>19563442726</v>
      </c>
      <c r="K154" s="5">
        <v>32021679590</v>
      </c>
      <c r="L154" s="5">
        <v>35661296451</v>
      </c>
      <c r="M154" s="5">
        <v>36263294722</v>
      </c>
      <c r="N154" s="5">
        <v>52063605976</v>
      </c>
      <c r="O154" s="5">
        <v>46649447730</v>
      </c>
      <c r="P154" s="5">
        <v>25128583041</v>
      </c>
      <c r="Q154" s="5">
        <v>22848624207</v>
      </c>
      <c r="R154" s="5">
        <v>15401179136</v>
      </c>
      <c r="S154" s="5">
        <v>18859451124</v>
      </c>
      <c r="T154" s="5">
        <v>12174497945</v>
      </c>
      <c r="U154" s="5">
        <v>12150828320</v>
      </c>
      <c r="V154" s="5">
        <v>3882641391</v>
      </c>
      <c r="W154" s="5">
        <v>2075370025</v>
      </c>
      <c r="X154" s="5">
        <v>2140758873</v>
      </c>
      <c r="Y154" s="5">
        <v>1340908020</v>
      </c>
      <c r="Z154" s="5">
        <v>1297088912</v>
      </c>
      <c r="AA154" s="2">
        <v>2169409930</v>
      </c>
    </row>
    <row r="155" spans="3:27" ht="15.5" x14ac:dyDescent="0.35">
      <c r="C155" t="s">
        <v>208</v>
      </c>
      <c r="D155" s="5">
        <v>410405406</v>
      </c>
      <c r="E155" s="5">
        <v>153756765</v>
      </c>
      <c r="F155" s="5">
        <v>819227890</v>
      </c>
      <c r="G155" s="5">
        <v>127032423</v>
      </c>
      <c r="I155" s="5">
        <v>1100017078</v>
      </c>
      <c r="J155" s="5">
        <v>1145411365</v>
      </c>
      <c r="K155" s="5">
        <v>1172349011</v>
      </c>
      <c r="L155" s="5">
        <v>912715829</v>
      </c>
      <c r="M155" s="5">
        <v>811365636</v>
      </c>
      <c r="N155" s="5">
        <v>562502086</v>
      </c>
      <c r="O155" s="5">
        <v>295777996</v>
      </c>
      <c r="P155" s="5">
        <v>1027603385</v>
      </c>
      <c r="Q155" s="5">
        <v>172200000</v>
      </c>
      <c r="R155" s="5">
        <v>214325500</v>
      </c>
      <c r="S155" s="5">
        <v>15904025199</v>
      </c>
      <c r="T155" s="5">
        <v>550835518</v>
      </c>
      <c r="U155" s="5">
        <v>1146219453</v>
      </c>
      <c r="V155" s="5">
        <v>1084975529</v>
      </c>
      <c r="W155" s="5">
        <v>851843619</v>
      </c>
      <c r="X155" s="5">
        <v>13345308218</v>
      </c>
      <c r="Y155" s="5">
        <v>27620762191</v>
      </c>
      <c r="Z155" s="5">
        <v>781823857</v>
      </c>
      <c r="AA155" s="2">
        <v>620199100</v>
      </c>
    </row>
    <row r="156" spans="3:27" ht="15.5" x14ac:dyDescent="0.35">
      <c r="C156" t="s">
        <v>1742</v>
      </c>
      <c r="T156" s="5">
        <v>944176042</v>
      </c>
      <c r="V156" s="5">
        <v>282666580</v>
      </c>
      <c r="W156" s="5">
        <v>-1250000000</v>
      </c>
    </row>
    <row r="157" spans="3:27" ht="15.5" x14ac:dyDescent="0.35">
      <c r="C157" t="s">
        <v>435</v>
      </c>
      <c r="O157" s="5">
        <v>30000000</v>
      </c>
    </row>
    <row r="158" spans="3:27" ht="15.5" x14ac:dyDescent="0.35">
      <c r="C158" t="s">
        <v>207</v>
      </c>
      <c r="D158" s="5">
        <v>-5124313497</v>
      </c>
      <c r="E158" s="5">
        <v>-9895598310</v>
      </c>
      <c r="F158" s="5">
        <v>-11639474316</v>
      </c>
      <c r="G158" s="5">
        <v>-19538710034</v>
      </c>
      <c r="I158" s="5">
        <v>-48724135766</v>
      </c>
      <c r="J158" s="5">
        <v>-51136630249</v>
      </c>
      <c r="K158" s="5">
        <v>-39838350068</v>
      </c>
      <c r="L158" s="5">
        <v>-19553965829</v>
      </c>
      <c r="M158" s="5">
        <v>-13190264925</v>
      </c>
      <c r="N158" s="5">
        <v>-14534046417</v>
      </c>
      <c r="O158" s="5">
        <v>-29219007898</v>
      </c>
      <c r="P158" s="5">
        <v>-44544447548</v>
      </c>
      <c r="Q158" s="5">
        <v>-53034934906</v>
      </c>
      <c r="R158" s="5">
        <v>-48697708726</v>
      </c>
      <c r="S158" s="5">
        <v>-47099252147</v>
      </c>
      <c r="T158" s="5">
        <v>-93765860454</v>
      </c>
      <c r="U158" s="5">
        <v>-146663104545</v>
      </c>
      <c r="V158" s="5">
        <v>-74632663692</v>
      </c>
      <c r="W158" s="5">
        <v>-60810400635</v>
      </c>
      <c r="X158" s="5">
        <v>-61940224526</v>
      </c>
      <c r="Y158" s="5">
        <v>-31570073018</v>
      </c>
      <c r="Z158" s="5">
        <v>-30278360011</v>
      </c>
      <c r="AA158" s="2">
        <v>-4608740326</v>
      </c>
    </row>
    <row r="159" spans="3:27" ht="15.5" x14ac:dyDescent="0.35">
      <c r="C159" t="s">
        <v>442</v>
      </c>
      <c r="D159" s="5">
        <v>-179176512</v>
      </c>
      <c r="E159" s="5">
        <v>-627342136</v>
      </c>
      <c r="F159" s="5">
        <v>-396377918</v>
      </c>
      <c r="G159" s="5">
        <v>-412631202</v>
      </c>
      <c r="I159" s="5">
        <v>-1729780422</v>
      </c>
      <c r="J159" s="5">
        <v>-2224823224</v>
      </c>
      <c r="K159" s="5">
        <v>-2148677671</v>
      </c>
      <c r="L159" s="5">
        <v>-137781800</v>
      </c>
      <c r="M159" s="5">
        <v>-531813177</v>
      </c>
      <c r="N159" s="5">
        <v>-1832308866</v>
      </c>
      <c r="O159" s="5">
        <v>-9070104401</v>
      </c>
      <c r="P159" s="5">
        <v>-15901551965</v>
      </c>
      <c r="Q159" s="5">
        <v>-588877789</v>
      </c>
      <c r="R159" s="5">
        <v>-32810950933</v>
      </c>
      <c r="S159" s="5">
        <v>-4057456905</v>
      </c>
      <c r="T159" s="5">
        <v>-2587819114</v>
      </c>
      <c r="U159" s="5">
        <v>-8446188413</v>
      </c>
      <c r="V159" s="5">
        <v>-1893844995</v>
      </c>
      <c r="W159" s="5">
        <v>-4775309649</v>
      </c>
      <c r="X159" s="5">
        <v>-4757326165</v>
      </c>
      <c r="Y159" s="5">
        <v>-6498808566</v>
      </c>
      <c r="Z159" s="5">
        <v>-890013986</v>
      </c>
      <c r="AA159" s="2">
        <v>-2567056439</v>
      </c>
    </row>
    <row r="160" spans="3:27" ht="15.5" x14ac:dyDescent="0.35">
      <c r="C160" t="s">
        <v>1743</v>
      </c>
      <c r="E160" s="5">
        <v>-6370000000</v>
      </c>
      <c r="I160" s="5">
        <v>-6370000000</v>
      </c>
      <c r="J160" s="5">
        <v>-7050000000</v>
      </c>
      <c r="K160" s="5">
        <v>-12900000000</v>
      </c>
      <c r="L160" s="5">
        <v>-3326000000</v>
      </c>
      <c r="W160" s="5">
        <v>-133451663750</v>
      </c>
      <c r="X160" s="5">
        <v>-16000000000</v>
      </c>
    </row>
    <row r="161" spans="3:27" ht="15.5" x14ac:dyDescent="0.35">
      <c r="C161" t="s">
        <v>1744</v>
      </c>
      <c r="R161" s="5">
        <v>-206162231</v>
      </c>
    </row>
    <row r="162" spans="3:27" ht="15.5" x14ac:dyDescent="0.35">
      <c r="C162" t="s">
        <v>1745</v>
      </c>
      <c r="W162" s="5">
        <v>-62973500</v>
      </c>
      <c r="X162" s="5">
        <v>-13250000</v>
      </c>
      <c r="Y162" s="5">
        <v>-3600000</v>
      </c>
      <c r="Z162" s="5">
        <v>-2700000</v>
      </c>
      <c r="AA162" s="2">
        <v>-35270000</v>
      </c>
    </row>
    <row r="163" spans="3:27" ht="15.5" x14ac:dyDescent="0.35">
      <c r="C163" t="s">
        <v>790</v>
      </c>
      <c r="W163" s="5">
        <v>-5000000000</v>
      </c>
      <c r="X163" s="5">
        <v>-91434023149</v>
      </c>
    </row>
    <row r="164" spans="3:27" ht="15.5" x14ac:dyDescent="0.35">
      <c r="C164" t="s">
        <v>692</v>
      </c>
      <c r="J164" s="5">
        <v>-3408336470</v>
      </c>
      <c r="K164" s="5">
        <v>253412380623</v>
      </c>
      <c r="L164" s="5">
        <v>-213437303049</v>
      </c>
    </row>
    <row r="165" spans="3:27" ht="15.5" x14ac:dyDescent="0.35">
      <c r="C165" t="s">
        <v>1746</v>
      </c>
      <c r="Z165" s="5">
        <v>6000000000</v>
      </c>
    </row>
    <row r="166" spans="3:27" ht="15.5" x14ac:dyDescent="0.35">
      <c r="C166" t="s">
        <v>1238</v>
      </c>
      <c r="T166" s="5">
        <v>-13136200000</v>
      </c>
      <c r="Y166" s="5">
        <v>-26922584000</v>
      </c>
      <c r="Z166" s="5">
        <v>-42000000000</v>
      </c>
    </row>
    <row r="167" spans="3:27" ht="15.5" x14ac:dyDescent="0.35">
      <c r="C167" t="s">
        <v>1536</v>
      </c>
      <c r="P167" s="5">
        <v>11000000000</v>
      </c>
    </row>
    <row r="168" spans="3:27" ht="15.5" x14ac:dyDescent="0.35">
      <c r="C168" t="s">
        <v>1747</v>
      </c>
      <c r="J168" s="5">
        <v>-75000000000</v>
      </c>
      <c r="O168" s="5">
        <v>-28182000000</v>
      </c>
      <c r="P168" s="5">
        <v>-29767465231</v>
      </c>
    </row>
    <row r="169" spans="3:27" ht="15.5" x14ac:dyDescent="0.35">
      <c r="C169" t="s">
        <v>497</v>
      </c>
      <c r="E169" s="5">
        <v>24500000000</v>
      </c>
      <c r="F169" s="5">
        <v>-24500000000</v>
      </c>
      <c r="J169" s="5">
        <v>-131133000000</v>
      </c>
      <c r="K169" s="5">
        <v>-220735000000</v>
      </c>
    </row>
    <row r="170" spans="3:27" ht="15.5" x14ac:dyDescent="0.35">
      <c r="C170" t="s">
        <v>225</v>
      </c>
    </row>
    <row r="171" spans="3:27" ht="15.5" x14ac:dyDescent="0.35">
      <c r="C171" t="s">
        <v>1748</v>
      </c>
      <c r="AA171" s="2">
        <v>8282281632</v>
      </c>
    </row>
    <row r="172" spans="3:27" ht="15.5" x14ac:dyDescent="0.35">
      <c r="C172" t="s">
        <v>1749</v>
      </c>
      <c r="E172" s="5">
        <v>1935000000</v>
      </c>
      <c r="F172" s="5">
        <v>-4335000000</v>
      </c>
      <c r="I172" s="5">
        <v>-2400000000</v>
      </c>
      <c r="J172" s="5">
        <v>28000000000</v>
      </c>
      <c r="K172" s="5">
        <v>-10000000000</v>
      </c>
      <c r="L172" s="5">
        <v>1501685346</v>
      </c>
      <c r="M172" s="5">
        <v>-21461061691</v>
      </c>
      <c r="N172" s="5">
        <v>-119523683722</v>
      </c>
      <c r="P172" s="5">
        <v>-117582731600</v>
      </c>
      <c r="Q172" s="5">
        <v>-20026440000</v>
      </c>
      <c r="R172" s="5">
        <v>-4718000000</v>
      </c>
    </row>
    <row r="173" spans="3:27" ht="15.5" x14ac:dyDescent="0.35">
      <c r="C173" t="s">
        <v>1750</v>
      </c>
      <c r="T173" s="5">
        <v>35328250</v>
      </c>
    </row>
    <row r="174" spans="3:27" ht="15.5" x14ac:dyDescent="0.35">
      <c r="C174" t="s">
        <v>1751</v>
      </c>
      <c r="T174" s="5">
        <v>-8999920657</v>
      </c>
    </row>
    <row r="175" spans="3:27" ht="15.5" x14ac:dyDescent="0.35">
      <c r="C175" t="s">
        <v>1752</v>
      </c>
      <c r="N175" s="5">
        <v>-52200000000</v>
      </c>
      <c r="O175" s="5">
        <v>-4000000000</v>
      </c>
      <c r="P175" s="5">
        <v>-4597037012</v>
      </c>
      <c r="Q175" s="5">
        <v>-1585800000</v>
      </c>
      <c r="R175" s="5">
        <v>-6888888600</v>
      </c>
      <c r="U175" s="5">
        <v>-100000000000</v>
      </c>
    </row>
    <row r="176" spans="3:27" ht="15.5" x14ac:dyDescent="0.35">
      <c r="C176" t="s">
        <v>1753</v>
      </c>
      <c r="K176" s="5">
        <v>62331280368</v>
      </c>
      <c r="L176" s="5">
        <v>2408297317</v>
      </c>
      <c r="AA176" s="2">
        <v>363070551</v>
      </c>
    </row>
    <row r="177" spans="3:27" ht="15.5" x14ac:dyDescent="0.35">
      <c r="C177" t="s">
        <v>241</v>
      </c>
      <c r="D177" s="5">
        <v>-154621288511</v>
      </c>
      <c r="E177" s="5">
        <v>-213350968404</v>
      </c>
      <c r="F177" s="5">
        <v>-200489034086</v>
      </c>
      <c r="G177" s="5">
        <v>-60887257536</v>
      </c>
      <c r="I177" s="5">
        <v>-616753822089</v>
      </c>
      <c r="J177" s="5">
        <v>-281179170787</v>
      </c>
      <c r="K177" s="5">
        <v>-525224908935</v>
      </c>
      <c r="L177" s="5">
        <v>29751894397</v>
      </c>
      <c r="M177" s="5">
        <v>-173634306214</v>
      </c>
      <c r="N177" s="5">
        <v>73903378097</v>
      </c>
      <c r="O177" s="5">
        <v>73095236179</v>
      </c>
      <c r="P177" s="5">
        <v>563173597217</v>
      </c>
      <c r="Q177" s="5">
        <v>858905557752</v>
      </c>
      <c r="R177" s="5">
        <v>1063425015371</v>
      </c>
      <c r="S177" s="5">
        <v>918450767266</v>
      </c>
      <c r="T177" s="5">
        <v>849305356094</v>
      </c>
      <c r="U177" s="5">
        <v>290288974672</v>
      </c>
      <c r="V177" s="5">
        <v>-23340571097</v>
      </c>
      <c r="W177" s="5">
        <v>435796002741</v>
      </c>
      <c r="X177" s="5">
        <v>451312874478</v>
      </c>
      <c r="Y177" s="5">
        <v>-11786459746</v>
      </c>
      <c r="Z177" s="5">
        <v>118202917396</v>
      </c>
      <c r="AA177" s="2">
        <v>40588519487</v>
      </c>
    </row>
    <row r="178" spans="3:27" ht="15.5" x14ac:dyDescent="0.35">
      <c r="C178" t="s">
        <v>1219</v>
      </c>
      <c r="AA178" s="2">
        <v>67975810135</v>
      </c>
    </row>
    <row r="179" spans="3:27" ht="15.5" x14ac:dyDescent="0.35">
      <c r="C179" t="s">
        <v>1311</v>
      </c>
      <c r="D179" s="5">
        <v>889048873</v>
      </c>
      <c r="E179" s="5">
        <v>-26270998919</v>
      </c>
      <c r="F179" s="5">
        <v>3000000000</v>
      </c>
      <c r="I179" s="5">
        <v>24000000000</v>
      </c>
      <c r="J179" s="5">
        <v>42462220733</v>
      </c>
      <c r="K179" s="5">
        <v>43503693134</v>
      </c>
      <c r="L179" s="5">
        <v>39722315295</v>
      </c>
      <c r="M179" s="5">
        <v>7262890408</v>
      </c>
      <c r="N179" s="5">
        <v>267879061199</v>
      </c>
      <c r="O179" s="5">
        <v>15521556019</v>
      </c>
      <c r="P179" s="5">
        <v>583211902717</v>
      </c>
      <c r="Q179" s="5">
        <v>485040872285</v>
      </c>
      <c r="R179" s="5">
        <v>667031743183</v>
      </c>
      <c r="S179" s="5">
        <v>577098829291</v>
      </c>
      <c r="T179" s="5">
        <v>126144523105</v>
      </c>
      <c r="U179" s="5">
        <v>166780347470</v>
      </c>
      <c r="V179" s="5">
        <v>240823940706</v>
      </c>
      <c r="W179" s="5">
        <v>958275599572</v>
      </c>
      <c r="X179" s="5">
        <v>188444535482</v>
      </c>
      <c r="Y179" s="5">
        <v>246040647124</v>
      </c>
      <c r="Z179" s="5">
        <v>237413533116</v>
      </c>
    </row>
    <row r="180" spans="3:27" ht="15.5" x14ac:dyDescent="0.35">
      <c r="C180" t="s">
        <v>1253</v>
      </c>
      <c r="D180" s="5">
        <v>-9499326481</v>
      </c>
      <c r="E180" s="5">
        <v>39258990172</v>
      </c>
      <c r="F180" s="5">
        <v>-17255647847</v>
      </c>
      <c r="G180" s="5">
        <v>-42707830206</v>
      </c>
      <c r="I180" s="5">
        <v>-303341142156</v>
      </c>
      <c r="J180" s="5">
        <v>-247324409720</v>
      </c>
      <c r="K180" s="5">
        <v>-249839515478</v>
      </c>
      <c r="L180" s="5">
        <v>-108099697395</v>
      </c>
      <c r="M180" s="5">
        <v>-111849710443</v>
      </c>
      <c r="N180" s="5">
        <v>-9539163735</v>
      </c>
      <c r="O180" s="5">
        <v>-587805600730</v>
      </c>
      <c r="P180" s="5">
        <v>-79696805120</v>
      </c>
      <c r="Q180" s="5">
        <v>-137855645099</v>
      </c>
      <c r="R180" s="5">
        <v>-394660025528</v>
      </c>
      <c r="S180" s="5">
        <v>-15623559581</v>
      </c>
      <c r="T180" s="5">
        <v>-90623236903</v>
      </c>
      <c r="U180" s="5">
        <v>-172861750740</v>
      </c>
      <c r="V180" s="5">
        <v>-259429644057</v>
      </c>
      <c r="W180" s="5">
        <v>-189195620576</v>
      </c>
      <c r="X180" s="5">
        <v>-284433493507</v>
      </c>
      <c r="Y180" s="5">
        <v>-253983271628</v>
      </c>
      <c r="Z180" s="5">
        <v>-146831703642</v>
      </c>
    </row>
    <row r="181" spans="3:27" ht="15.5" x14ac:dyDescent="0.35">
      <c r="C181" t="s">
        <v>1698</v>
      </c>
      <c r="D181" s="5">
        <v>-42722886836</v>
      </c>
      <c r="E181" s="5">
        <v>14505062240</v>
      </c>
      <c r="F181" s="5">
        <v>129270833334</v>
      </c>
      <c r="G181" s="5">
        <v>3666666666</v>
      </c>
      <c r="I181" s="5">
        <v>145775895574</v>
      </c>
      <c r="J181" s="5">
        <v>-26374428287</v>
      </c>
      <c r="K181" s="5">
        <v>-53432610026</v>
      </c>
      <c r="L181" s="5">
        <v>-86900920953</v>
      </c>
      <c r="M181" s="5">
        <v>-11892160725</v>
      </c>
      <c r="N181" s="5">
        <v>12510909069</v>
      </c>
      <c r="Q181" s="5">
        <v>-28157500000</v>
      </c>
      <c r="R181" s="5">
        <v>34774400118</v>
      </c>
      <c r="S181" s="5">
        <v>-33223539007</v>
      </c>
      <c r="T181" s="5">
        <v>-44965089017</v>
      </c>
      <c r="U181" s="5">
        <v>-111968199297</v>
      </c>
      <c r="V181" s="5">
        <v>45014552299</v>
      </c>
      <c r="W181" s="5">
        <v>-332452279482</v>
      </c>
      <c r="X181" s="5">
        <v>3899789488</v>
      </c>
      <c r="Y181" s="5">
        <v>-2574015124</v>
      </c>
      <c r="Z181" s="5">
        <v>29529132500</v>
      </c>
      <c r="AA181" s="2">
        <v>-13191015996</v>
      </c>
    </row>
    <row r="182" spans="3:27" ht="15.5" x14ac:dyDescent="0.35">
      <c r="C182" t="s">
        <v>244</v>
      </c>
      <c r="E182" s="5">
        <v>294545279341</v>
      </c>
      <c r="G182" s="5">
        <v>-125000000000</v>
      </c>
      <c r="I182" s="5">
        <v>294545279341</v>
      </c>
      <c r="J182" s="5">
        <v>350000000000</v>
      </c>
      <c r="K182" s="5">
        <v>179320763500</v>
      </c>
      <c r="L182" s="5">
        <v>242100000000</v>
      </c>
      <c r="N182" s="5">
        <v>19500000000</v>
      </c>
      <c r="O182" s="5">
        <v>2244972319221</v>
      </c>
      <c r="P182" s="5">
        <v>1234118123955</v>
      </c>
      <c r="Q182" s="5">
        <v>1118000124541</v>
      </c>
      <c r="R182" s="5">
        <v>907809259771</v>
      </c>
      <c r="S182" s="5">
        <v>765858396147</v>
      </c>
      <c r="T182" s="5">
        <v>725862367404</v>
      </c>
    </row>
    <row r="183" spans="3:27" ht="15.5" x14ac:dyDescent="0.35">
      <c r="C183" t="s">
        <v>245</v>
      </c>
      <c r="D183" s="5">
        <v>-33466336164</v>
      </c>
      <c r="F183" s="5">
        <v>27865214104</v>
      </c>
      <c r="G183" s="5">
        <v>-5915107790</v>
      </c>
    </row>
    <row r="184" spans="3:27" ht="15.5" x14ac:dyDescent="0.35">
      <c r="C184" t="s">
        <v>242</v>
      </c>
      <c r="E184" s="5">
        <v>-145000000000</v>
      </c>
      <c r="F184" s="5">
        <v>20000000000</v>
      </c>
      <c r="G184" s="5">
        <v>125000000000</v>
      </c>
    </row>
    <row r="185" spans="3:27" ht="15.5" x14ac:dyDescent="0.35">
      <c r="C185" t="s">
        <v>243</v>
      </c>
      <c r="E185" s="5">
        <v>-160287157054</v>
      </c>
      <c r="F185" s="5">
        <v>-100695252611</v>
      </c>
      <c r="I185" s="5">
        <v>-260982409665</v>
      </c>
      <c r="J185" s="5">
        <v>-342258367491</v>
      </c>
      <c r="K185" s="5">
        <v>-176025335357</v>
      </c>
      <c r="L185" s="5">
        <v>-292239260463</v>
      </c>
      <c r="M185" s="5">
        <v>-143572106434</v>
      </c>
      <c r="N185" s="5">
        <v>-215868176492</v>
      </c>
      <c r="O185" s="5">
        <v>-1272630446344</v>
      </c>
      <c r="P185" s="5">
        <v>-915366888194</v>
      </c>
      <c r="Q185" s="5">
        <v>-1377906196022</v>
      </c>
      <c r="R185" s="5">
        <v>-351944462309</v>
      </c>
      <c r="S185" s="5">
        <v>-256547328966</v>
      </c>
      <c r="T185" s="5">
        <v>-39568880350</v>
      </c>
    </row>
    <row r="186" spans="3:27" ht="15.5" x14ac:dyDescent="0.35">
      <c r="C186" t="s">
        <v>1449</v>
      </c>
      <c r="F186" s="5">
        <v>129270833334</v>
      </c>
      <c r="G186" s="5">
        <v>3666666666</v>
      </c>
      <c r="U186" s="5">
        <v>-111968199297</v>
      </c>
      <c r="V186" s="5">
        <v>45014552299</v>
      </c>
      <c r="W186" s="5">
        <v>-332452279482</v>
      </c>
      <c r="X186" s="5">
        <v>3899789488</v>
      </c>
      <c r="Y186" s="5">
        <v>-2574015124</v>
      </c>
      <c r="Z186" s="5">
        <v>29529132500</v>
      </c>
      <c r="AA186" s="2">
        <v>-13191015996</v>
      </c>
    </row>
    <row r="187" spans="3:27" ht="15.5" x14ac:dyDescent="0.35">
      <c r="C187" t="s">
        <v>1754</v>
      </c>
      <c r="E187" s="5">
        <v>12275895574</v>
      </c>
      <c r="I187" s="5">
        <v>145775895574</v>
      </c>
      <c r="J187" s="5">
        <v>15154968448</v>
      </c>
      <c r="K187" s="5">
        <v>44214061114</v>
      </c>
      <c r="L187" s="5">
        <v>25860699964</v>
      </c>
      <c r="N187" s="5">
        <v>12510909069</v>
      </c>
    </row>
    <row r="188" spans="3:27" ht="15.5" x14ac:dyDescent="0.35">
      <c r="C188" t="s">
        <v>1755</v>
      </c>
      <c r="D188" s="5">
        <v>-42722886836</v>
      </c>
      <c r="E188" s="5">
        <v>2229166666</v>
      </c>
      <c r="J188" s="5">
        <v>-41529396735</v>
      </c>
      <c r="K188" s="5">
        <v>-97646671140</v>
      </c>
      <c r="L188" s="5">
        <v>-112761620917</v>
      </c>
      <c r="M188" s="5">
        <v>-11892160725</v>
      </c>
      <c r="Q188" s="5">
        <v>-28157500000</v>
      </c>
      <c r="R188" s="5">
        <v>34774400118</v>
      </c>
      <c r="S188" s="5">
        <v>-33223539007</v>
      </c>
      <c r="T188" s="5">
        <v>-44965089017</v>
      </c>
    </row>
    <row r="189" spans="3:27" ht="15.5" x14ac:dyDescent="0.35">
      <c r="C189" t="s">
        <v>1756</v>
      </c>
      <c r="V189" s="5">
        <v>301875</v>
      </c>
    </row>
    <row r="190" spans="3:27" ht="15.5" x14ac:dyDescent="0.35">
      <c r="C190" t="s">
        <v>683</v>
      </c>
      <c r="D190" s="5">
        <v>-121787903</v>
      </c>
      <c r="E190" s="5">
        <v>-147522973</v>
      </c>
      <c r="F190" s="5">
        <v>-40847733</v>
      </c>
      <c r="G190" s="5">
        <v>-87804388</v>
      </c>
      <c r="I190" s="5">
        <v>-318933821</v>
      </c>
      <c r="J190" s="5">
        <v>-128826910</v>
      </c>
      <c r="K190" s="5">
        <v>-82415026</v>
      </c>
      <c r="L190" s="5">
        <v>-88816487</v>
      </c>
      <c r="M190" s="5">
        <v>-208219020</v>
      </c>
      <c r="N190" s="5">
        <v>-579251944</v>
      </c>
      <c r="O190" s="5">
        <v>-662206803</v>
      </c>
      <c r="P190" s="5">
        <v>-920470462</v>
      </c>
      <c r="Q190" s="5">
        <v>-2234358941</v>
      </c>
      <c r="R190" s="5">
        <v>-2072067114</v>
      </c>
      <c r="S190" s="5">
        <v>-1482938768</v>
      </c>
      <c r="T190" s="5">
        <v>-4037747308</v>
      </c>
      <c r="U190" s="5">
        <v>-2101452133</v>
      </c>
      <c r="V190" s="5">
        <v>-1051635415</v>
      </c>
      <c r="W190" s="5">
        <v>-541714950</v>
      </c>
      <c r="X190" s="5">
        <v>-707673346</v>
      </c>
      <c r="Y190" s="5">
        <v>-530898668</v>
      </c>
      <c r="Z190" s="5">
        <v>-355146942</v>
      </c>
      <c r="AA190" s="2">
        <v>-411633431</v>
      </c>
    </row>
    <row r="191" spans="3:27" ht="15.5" x14ac:dyDescent="0.35">
      <c r="C191" t="s">
        <v>1142</v>
      </c>
      <c r="E191" s="5">
        <v>-27229166666</v>
      </c>
      <c r="I191" s="5">
        <v>-27229166666</v>
      </c>
    </row>
    <row r="192" spans="3:27" ht="15.5" x14ac:dyDescent="0.35">
      <c r="C192" t="s">
        <v>664</v>
      </c>
      <c r="P192" s="5">
        <v>-99220000000</v>
      </c>
      <c r="Q192" s="5">
        <v>-120049658</v>
      </c>
      <c r="R192" s="5">
        <v>-7437135500</v>
      </c>
      <c r="S192" s="5">
        <v>-13100000</v>
      </c>
      <c r="T192" s="5">
        <v>258770633680</v>
      </c>
      <c r="X192" s="5">
        <v>3179348037</v>
      </c>
      <c r="Y192" s="5">
        <v>-168921450</v>
      </c>
      <c r="Z192" s="5">
        <v>3373714515</v>
      </c>
      <c r="AA192" s="2">
        <v>-4291307888</v>
      </c>
    </row>
    <row r="193" spans="3:27" ht="15.5" x14ac:dyDescent="0.35">
      <c r="C193" t="s">
        <v>1757</v>
      </c>
    </row>
    <row r="194" spans="3:27" ht="15.5" x14ac:dyDescent="0.35">
      <c r="C194" t="s">
        <v>1758</v>
      </c>
      <c r="U194" s="5">
        <v>-117600000</v>
      </c>
      <c r="W194" s="5">
        <v>-289981823</v>
      </c>
      <c r="Z194" s="5">
        <v>-16774845030</v>
      </c>
    </row>
    <row r="195" spans="3:27" ht="15.5" x14ac:dyDescent="0.35">
      <c r="C195" t="s">
        <v>1499</v>
      </c>
      <c r="P195" s="5">
        <v>-99220000000</v>
      </c>
      <c r="Q195" s="5">
        <v>-120049658</v>
      </c>
      <c r="R195" s="5">
        <v>-7437135500</v>
      </c>
      <c r="S195" s="5">
        <v>-13100000</v>
      </c>
      <c r="T195" s="5">
        <v>258770633680</v>
      </c>
      <c r="U195" s="5">
        <v>-117600000</v>
      </c>
      <c r="W195" s="5">
        <v>-289981823</v>
      </c>
      <c r="X195" s="5">
        <v>3179348037</v>
      </c>
      <c r="Y195" s="5">
        <v>-168921450</v>
      </c>
      <c r="Z195" s="5">
        <v>3373714515</v>
      </c>
      <c r="AA195" s="2">
        <v>-4291307888</v>
      </c>
    </row>
    <row r="196" spans="3:27" ht="15.5" x14ac:dyDescent="0.35">
      <c r="C196" t="s">
        <v>1759</v>
      </c>
      <c r="D196" s="5">
        <v>-39200000000</v>
      </c>
      <c r="E196" s="5">
        <v>-24500000000</v>
      </c>
      <c r="I196" s="5">
        <v>-24500000000</v>
      </c>
    </row>
    <row r="197" spans="3:27" ht="15.5" x14ac:dyDescent="0.35">
      <c r="C197" t="s">
        <v>1760</v>
      </c>
      <c r="L197" s="5">
        <v>-241725600</v>
      </c>
      <c r="O197" s="5">
        <v>-20516005321</v>
      </c>
      <c r="Q197" s="5">
        <v>-51288063912</v>
      </c>
      <c r="R197" s="5">
        <v>-53829006727</v>
      </c>
      <c r="S197" s="5">
        <v>-102670991850</v>
      </c>
      <c r="T197" s="5">
        <v>-81183650642</v>
      </c>
      <c r="U197" s="5">
        <v>-51829270925</v>
      </c>
      <c r="V197" s="5">
        <v>-31097562555</v>
      </c>
    </row>
    <row r="198" spans="3:27" ht="15.5" x14ac:dyDescent="0.35">
      <c r="C198" t="s">
        <v>246</v>
      </c>
      <c r="Q198" s="5">
        <v>968854993324</v>
      </c>
      <c r="X198" s="5">
        <v>553313925000</v>
      </c>
    </row>
    <row r="199" spans="3:27" ht="15.5" x14ac:dyDescent="0.35">
      <c r="C199" t="s">
        <v>1761</v>
      </c>
      <c r="D199" s="5">
        <v>-30500000000</v>
      </c>
      <c r="E199" s="5">
        <v>-53225454545</v>
      </c>
      <c r="F199" s="5">
        <v>-12633333333</v>
      </c>
      <c r="G199" s="5">
        <v>-15843181818</v>
      </c>
      <c r="I199" s="5">
        <v>-89703344696</v>
      </c>
      <c r="J199" s="5">
        <v>-33355359112</v>
      </c>
      <c r="K199" s="5">
        <v>-268669489682</v>
      </c>
      <c r="L199" s="5">
        <v>-14500000000</v>
      </c>
      <c r="M199" s="5">
        <v>-1375000000</v>
      </c>
      <c r="O199" s="5">
        <v>-158792107946</v>
      </c>
      <c r="P199" s="5">
        <v>-4952265679</v>
      </c>
      <c r="Q199" s="5">
        <v>-3522667377</v>
      </c>
      <c r="R199" s="5">
        <v>-13533076000</v>
      </c>
      <c r="S199" s="5">
        <v>-14945000000</v>
      </c>
      <c r="T199" s="5">
        <v>-1093563875</v>
      </c>
      <c r="U199" s="5">
        <v>-3228710281</v>
      </c>
      <c r="V199" s="5">
        <v>-17600523950</v>
      </c>
      <c r="X199" s="5">
        <v>-12383556676</v>
      </c>
      <c r="Y199" s="5">
        <v>-570000000</v>
      </c>
      <c r="Z199" s="5">
        <v>-4746612151</v>
      </c>
      <c r="AA199" s="2">
        <v>-8653333333</v>
      </c>
    </row>
    <row r="200" spans="3:27" ht="15.5" x14ac:dyDescent="0.35">
      <c r="C200" t="s">
        <v>1762</v>
      </c>
      <c r="U200" s="5">
        <v>-31803991020</v>
      </c>
    </row>
    <row r="201" spans="3:27" ht="15.5" x14ac:dyDescent="0.35">
      <c r="C201" t="s">
        <v>464</v>
      </c>
      <c r="L201" s="5">
        <v>500000000000</v>
      </c>
      <c r="M201" s="5">
        <v>250000000000</v>
      </c>
      <c r="R201" s="5">
        <v>590000000000</v>
      </c>
      <c r="U201" s="5">
        <v>494974501598</v>
      </c>
    </row>
    <row r="202" spans="3:27" ht="15.5" x14ac:dyDescent="0.35">
      <c r="C202" t="s">
        <v>248</v>
      </c>
      <c r="E202" s="5">
        <v>-375000000000</v>
      </c>
      <c r="I202" s="5">
        <v>-375000000000</v>
      </c>
      <c r="J202" s="5">
        <v>-125000000000</v>
      </c>
      <c r="M202" s="5">
        <v>-162000000000</v>
      </c>
      <c r="O202" s="5">
        <v>-428000000000</v>
      </c>
      <c r="P202" s="5">
        <v>-154000000000</v>
      </c>
      <c r="R202" s="5">
        <v>-346000000000</v>
      </c>
    </row>
    <row r="203" spans="3:27" ht="15.5" x14ac:dyDescent="0.35">
      <c r="C203" t="s">
        <v>1763</v>
      </c>
      <c r="E203" s="5">
        <v>250000000000</v>
      </c>
      <c r="F203" s="5">
        <v>-250000000000</v>
      </c>
      <c r="L203" s="5">
        <v>-250000000000</v>
      </c>
    </row>
    <row r="204" spans="3:27" ht="15.5" x14ac:dyDescent="0.35">
      <c r="C204" t="s">
        <v>1764</v>
      </c>
      <c r="Q204" s="5">
        <v>43734915124</v>
      </c>
      <c r="R204" s="5">
        <v>9475258576</v>
      </c>
    </row>
    <row r="205" spans="3:27" ht="15.5" x14ac:dyDescent="0.35">
      <c r="C205" t="s">
        <v>1617</v>
      </c>
      <c r="Q205" s="5">
        <v>-155640866513</v>
      </c>
      <c r="R205" s="5">
        <v>-30998898099</v>
      </c>
      <c r="Z205" s="5">
        <v>-180000000</v>
      </c>
      <c r="AA205" s="2">
        <v>-840000000</v>
      </c>
    </row>
    <row r="206" spans="3:27" ht="15.5" x14ac:dyDescent="0.35">
      <c r="C206" t="s">
        <v>696</v>
      </c>
    </row>
    <row r="207" spans="3:27" ht="15.5" x14ac:dyDescent="0.35">
      <c r="C207" t="s">
        <v>278</v>
      </c>
      <c r="D207" s="5">
        <v>-66882998020</v>
      </c>
      <c r="E207" s="5">
        <v>140697174078</v>
      </c>
      <c r="F207" s="5">
        <v>14122568392</v>
      </c>
      <c r="G207" s="5">
        <v>70450658742</v>
      </c>
      <c r="I207" s="5">
        <v>191878532802</v>
      </c>
      <c r="J207" s="5">
        <v>-202182318271</v>
      </c>
      <c r="K207" s="5">
        <v>-208175676185</v>
      </c>
      <c r="L207" s="5">
        <v>-591681087835</v>
      </c>
      <c r="M207" s="5">
        <v>632036720050</v>
      </c>
      <c r="N207" s="5">
        <v>8933040817</v>
      </c>
      <c r="O207" s="5">
        <v>291817946035</v>
      </c>
      <c r="P207" s="5">
        <v>374245568319</v>
      </c>
      <c r="Q207" s="5">
        <v>276112870345</v>
      </c>
      <c r="R207" s="5">
        <v>69271261087</v>
      </c>
      <c r="S207" s="5">
        <v>-147631032425</v>
      </c>
      <c r="T207" s="5">
        <v>23241744579</v>
      </c>
      <c r="U207" s="5">
        <v>294044749131</v>
      </c>
      <c r="V207" s="5">
        <v>114442861843</v>
      </c>
      <c r="W207" s="5">
        <v>17269883417</v>
      </c>
      <c r="X207" s="5">
        <v>49454800674</v>
      </c>
      <c r="Y207" s="5">
        <v>-23527226796</v>
      </c>
      <c r="Z207" s="5">
        <v>22975064122</v>
      </c>
      <c r="AA207" s="2">
        <v>2302405009</v>
      </c>
    </row>
    <row r="208" spans="3:27" ht="15.5" x14ac:dyDescent="0.35">
      <c r="C208" t="s">
        <v>279</v>
      </c>
      <c r="D208" s="5">
        <v>944374405854</v>
      </c>
      <c r="I208" s="5">
        <v>752320105532</v>
      </c>
      <c r="J208" s="5">
        <v>954308405033</v>
      </c>
      <c r="K208" s="5">
        <v>1162691397052</v>
      </c>
      <c r="L208" s="5">
        <v>1753785483563</v>
      </c>
      <c r="M208" s="5">
        <v>1121707999968</v>
      </c>
      <c r="N208" s="5">
        <v>1415756278145</v>
      </c>
      <c r="O208" s="5">
        <v>1124187349860</v>
      </c>
      <c r="P208" s="5">
        <v>749509978850</v>
      </c>
      <c r="Q208" s="5">
        <v>473342736649</v>
      </c>
      <c r="R208" s="5">
        <v>404576741480</v>
      </c>
      <c r="S208" s="5">
        <v>552207773905</v>
      </c>
      <c r="T208" s="5">
        <v>525610339004</v>
      </c>
      <c r="U208" s="5">
        <v>221765835974</v>
      </c>
      <c r="V208" s="5">
        <v>106174916664</v>
      </c>
      <c r="W208" s="5">
        <v>88781611954</v>
      </c>
      <c r="X208" s="5">
        <v>39838352562</v>
      </c>
      <c r="Y208" s="5">
        <v>63725916272</v>
      </c>
      <c r="Z208" s="5">
        <v>39908047367</v>
      </c>
      <c r="AA208" s="2">
        <v>37582573552</v>
      </c>
    </row>
    <row r="209" spans="2:27" ht="15.5" x14ac:dyDescent="0.35">
      <c r="C209" t="s">
        <v>280</v>
      </c>
      <c r="D209" s="5">
        <v>235584968</v>
      </c>
      <c r="E209" s="5">
        <v>28921430</v>
      </c>
      <c r="F209" s="5">
        <v>135458007</v>
      </c>
      <c r="G209" s="5">
        <v>-227312275</v>
      </c>
      <c r="I209" s="5">
        <v>175767520</v>
      </c>
      <c r="J209" s="5">
        <v>194018770</v>
      </c>
      <c r="K209" s="5">
        <v>-207315834</v>
      </c>
      <c r="L209" s="5">
        <v>587001324</v>
      </c>
      <c r="M209" s="5">
        <v>40763545</v>
      </c>
      <c r="N209" s="5">
        <v>50746171</v>
      </c>
      <c r="O209" s="5">
        <v>-249017750</v>
      </c>
      <c r="P209" s="5">
        <v>431802691</v>
      </c>
      <c r="Q209" s="5">
        <v>54371856</v>
      </c>
      <c r="R209" s="5">
        <v>-505265918</v>
      </c>
      <c r="T209" s="5">
        <v>1160541295</v>
      </c>
      <c r="U209" s="5">
        <v>9799753899</v>
      </c>
      <c r="V209" s="5">
        <v>1148057467</v>
      </c>
      <c r="W209" s="5">
        <v>123421293</v>
      </c>
      <c r="X209" s="5">
        <v>-511541282</v>
      </c>
      <c r="Y209" s="5">
        <v>-360336914</v>
      </c>
      <c r="Z209" s="5">
        <v>842804783</v>
      </c>
      <c r="AA209" s="2">
        <v>23068806</v>
      </c>
    </row>
    <row r="210" spans="2:27" ht="15.5" x14ac:dyDescent="0.35">
      <c r="C210" t="s">
        <v>282</v>
      </c>
      <c r="D210" s="5">
        <v>877726992802</v>
      </c>
      <c r="E210" s="5">
        <v>140726095508</v>
      </c>
      <c r="F210" s="5">
        <v>14258026399</v>
      </c>
      <c r="G210" s="5">
        <v>70223346467</v>
      </c>
      <c r="I210" s="5">
        <v>944374405854</v>
      </c>
      <c r="J210" s="5">
        <v>752320105532</v>
      </c>
      <c r="K210" s="5">
        <v>954308405033</v>
      </c>
      <c r="L210" s="5">
        <v>1162691397052</v>
      </c>
      <c r="M210" s="5">
        <v>1753785483563</v>
      </c>
      <c r="N210" s="5">
        <v>1424740065133</v>
      </c>
      <c r="O210" s="5">
        <v>1415756278145</v>
      </c>
      <c r="P210" s="5">
        <v>1124187349860</v>
      </c>
      <c r="Q210" s="5">
        <v>749509978850</v>
      </c>
      <c r="R210" s="5">
        <v>473342736649</v>
      </c>
      <c r="S210" s="5">
        <v>404576741480</v>
      </c>
      <c r="T210" s="5">
        <v>550012624878</v>
      </c>
      <c r="U210" s="5">
        <v>525610339004</v>
      </c>
      <c r="V210" s="5">
        <v>221765835974</v>
      </c>
      <c r="W210" s="5">
        <v>106174916664</v>
      </c>
      <c r="X210" s="5">
        <v>88781611954</v>
      </c>
      <c r="Y210" s="5">
        <v>39838352562</v>
      </c>
      <c r="Z210" s="5">
        <v>63725916272</v>
      </c>
      <c r="AA210" s="2">
        <v>39908047367</v>
      </c>
    </row>
    <row r="212" spans="2:27" ht="15.5" x14ac:dyDescent="0.35">
      <c r="B212" t="s">
        <v>283</v>
      </c>
      <c r="C212" t="s">
        <v>11</v>
      </c>
      <c r="D212" s="5">
        <v>10370000000</v>
      </c>
      <c r="E212" s="5">
        <v>10370000000</v>
      </c>
      <c r="F212" s="5">
        <v>10370000000</v>
      </c>
      <c r="G212" s="5">
        <v>10370000000</v>
      </c>
      <c r="I212" s="5">
        <v>10370000000</v>
      </c>
      <c r="J212" s="5">
        <v>10370000000</v>
      </c>
      <c r="K212" s="5">
        <v>10370000000</v>
      </c>
      <c r="L212" s="5">
        <v>10370000000</v>
      </c>
      <c r="M212" s="5">
        <v>10370000000</v>
      </c>
      <c r="N212" s="5">
        <v>10370000000</v>
      </c>
      <c r="O212" s="5">
        <v>10370000000</v>
      </c>
      <c r="P212" s="5">
        <v>10370000000</v>
      </c>
      <c r="Q212" s="5">
        <v>10370000000</v>
      </c>
      <c r="R212" s="5">
        <v>10370000000</v>
      </c>
      <c r="S212" s="5">
        <v>10370000000</v>
      </c>
      <c r="T212" s="5">
        <v>10370000000</v>
      </c>
      <c r="U212" s="5">
        <v>10370000000</v>
      </c>
      <c r="V212" s="5">
        <v>10370000000</v>
      </c>
      <c r="W212" s="5">
        <v>10370000000</v>
      </c>
      <c r="X212" s="5">
        <v>10370000000</v>
      </c>
      <c r="Y212" s="5">
        <v>3110000000</v>
      </c>
      <c r="Z212" s="5">
        <v>3110000000</v>
      </c>
      <c r="AA212" s="2">
        <v>3110000000</v>
      </c>
    </row>
    <row r="213" spans="2:27" ht="15.5" x14ac:dyDescent="0.35">
      <c r="C213" t="s">
        <v>284</v>
      </c>
      <c r="D213" s="6">
        <v>0.24</v>
      </c>
      <c r="E213" s="6">
        <v>4.4400000000000004</v>
      </c>
      <c r="F213" s="6">
        <v>0.55000000000000004</v>
      </c>
      <c r="G213" s="6">
        <v>0.19</v>
      </c>
    </row>
    <row r="214" spans="2:27" ht="15.5" x14ac:dyDescent="0.35">
      <c r="C214" t="s">
        <v>285</v>
      </c>
      <c r="D214" s="6">
        <v>512.5</v>
      </c>
      <c r="E214" s="6">
        <v>30.86</v>
      </c>
      <c r="F214" s="6">
        <v>252.73</v>
      </c>
      <c r="G214" s="6">
        <v>657.89</v>
      </c>
    </row>
    <row r="215" spans="2:27" ht="15.5" x14ac:dyDescent="0.35">
      <c r="C215" t="s">
        <v>72</v>
      </c>
      <c r="D215" s="6">
        <v>2.06</v>
      </c>
      <c r="E215" s="6">
        <v>1.86</v>
      </c>
      <c r="F215" s="6">
        <v>2.98</v>
      </c>
      <c r="G215" s="6">
        <v>2.25</v>
      </c>
    </row>
    <row r="216" spans="2:27" ht="15.5" x14ac:dyDescent="0.35">
      <c r="C216" t="s">
        <v>286</v>
      </c>
      <c r="D216" s="5">
        <v>160570000000</v>
      </c>
      <c r="E216" s="5">
        <v>281990000000</v>
      </c>
      <c r="F216" s="5">
        <v>149340000000</v>
      </c>
      <c r="G216" s="5">
        <v>144530000000</v>
      </c>
    </row>
    <row r="217" spans="2:27" ht="15.5" x14ac:dyDescent="0.35">
      <c r="C217" t="s">
        <v>287</v>
      </c>
      <c r="D217" s="6">
        <v>2.0000000000000001E-4</v>
      </c>
      <c r="E217" s="6">
        <v>3.4999999999999996E-3</v>
      </c>
      <c r="F217" s="6">
        <v>4.0000000000000002E-4</v>
      </c>
      <c r="G217" s="6">
        <v>1E-4</v>
      </c>
    </row>
    <row r="218" spans="2:27" ht="15.5" x14ac:dyDescent="0.35">
      <c r="C218" t="s">
        <v>288</v>
      </c>
      <c r="D218" s="6">
        <v>4.0000000000000002E-4</v>
      </c>
      <c r="E218" s="6">
        <v>8.199999999999999E-3</v>
      </c>
      <c r="F218" s="6">
        <v>1E-3</v>
      </c>
      <c r="G218" s="6">
        <v>4.0000000000000002E-4</v>
      </c>
    </row>
    <row r="219" spans="2:27" ht="15.5" x14ac:dyDescent="0.35">
      <c r="C219" t="s">
        <v>289</v>
      </c>
      <c r="D219" s="6">
        <v>1.2800000000000001E-2</v>
      </c>
      <c r="E219" s="6">
        <v>2.4900000000000002E-2</v>
      </c>
      <c r="F219" s="6">
        <v>1.1299999999999999E-2</v>
      </c>
      <c r="G219" s="6">
        <v>1.0800000000000001E-2</v>
      </c>
    </row>
    <row r="220" spans="2:27" ht="15.5" x14ac:dyDescent="0.35">
      <c r="C220" t="s">
        <v>290</v>
      </c>
      <c r="D220" s="6">
        <v>2.04</v>
      </c>
      <c r="E220" s="6">
        <v>2.33</v>
      </c>
      <c r="F220" s="6">
        <v>1.31</v>
      </c>
      <c r="G220" s="6">
        <v>1.21</v>
      </c>
    </row>
    <row r="221" spans="2:27" ht="15.5" x14ac:dyDescent="0.35">
      <c r="C221" t="s">
        <v>291</v>
      </c>
      <c r="D221" s="5">
        <v>6766000000000</v>
      </c>
      <c r="E221" s="5">
        <v>6787000000000</v>
      </c>
      <c r="F221" s="5">
        <v>6770000000000</v>
      </c>
      <c r="G221" s="5">
        <v>6774000000000</v>
      </c>
    </row>
    <row r="222" spans="2:27" ht="15.5" x14ac:dyDescent="0.35">
      <c r="C222" t="s">
        <v>292</v>
      </c>
      <c r="D222" s="6">
        <v>0.23</v>
      </c>
      <c r="E222" s="6">
        <v>0.25</v>
      </c>
      <c r="F222" s="6">
        <v>0.26</v>
      </c>
      <c r="G222" s="6">
        <v>0.23</v>
      </c>
    </row>
    <row r="223" spans="2:27" ht="15.5" x14ac:dyDescent="0.35">
      <c r="C223" t="s">
        <v>293</v>
      </c>
      <c r="D223" s="6">
        <v>544.86</v>
      </c>
      <c r="E223" s="6">
        <v>544.49</v>
      </c>
      <c r="F223" s="6">
        <v>539.77</v>
      </c>
      <c r="G223" s="6">
        <v>539.15</v>
      </c>
    </row>
    <row r="224" spans="2:27" ht="15.5" x14ac:dyDescent="0.35">
      <c r="C224" t="s">
        <v>294</v>
      </c>
      <c r="D224" s="6">
        <v>0.23</v>
      </c>
      <c r="E224" s="6">
        <v>0.25</v>
      </c>
      <c r="F224" s="6">
        <v>0.26</v>
      </c>
      <c r="G224" s="6">
        <v>0.23</v>
      </c>
    </row>
    <row r="225" spans="3:27" ht="15.5" x14ac:dyDescent="0.35">
      <c r="C225" t="s">
        <v>295</v>
      </c>
      <c r="D225" s="6">
        <v>544.27</v>
      </c>
      <c r="E225" s="6">
        <v>543.89</v>
      </c>
      <c r="F225" s="6">
        <v>539.17999999999995</v>
      </c>
      <c r="G225" s="6">
        <v>538.54999999999995</v>
      </c>
    </row>
    <row r="226" spans="3:27" ht="15.5" x14ac:dyDescent="0.35">
      <c r="C226" t="s">
        <v>296</v>
      </c>
      <c r="D226" s="5">
        <v>1156000000000</v>
      </c>
      <c r="E226" s="5">
        <v>1152000000000</v>
      </c>
      <c r="F226" s="5">
        <v>922000000000</v>
      </c>
      <c r="G226" s="5">
        <v>917000000000</v>
      </c>
    </row>
    <row r="227" spans="3:27" ht="15.5" x14ac:dyDescent="0.35">
      <c r="C227" t="s">
        <v>297</v>
      </c>
      <c r="D227" s="5">
        <v>1907000000000</v>
      </c>
      <c r="E227" s="5">
        <v>1930000000000</v>
      </c>
      <c r="F227" s="5">
        <v>2598000000000</v>
      </c>
      <c r="G227" s="5">
        <v>2658000000000</v>
      </c>
    </row>
    <row r="228" spans="3:27" ht="15.5" x14ac:dyDescent="0.35">
      <c r="C228" t="s">
        <v>298</v>
      </c>
      <c r="D228" s="5">
        <v>5648000000000</v>
      </c>
      <c r="E228" s="5">
        <v>5644000000000</v>
      </c>
      <c r="F228" s="5">
        <v>5595000000000</v>
      </c>
      <c r="G228" s="5">
        <v>5589000000000</v>
      </c>
    </row>
    <row r="229" spans="3:27" ht="15.5" x14ac:dyDescent="0.35">
      <c r="C229" t="s">
        <v>23</v>
      </c>
      <c r="D229" s="5">
        <v>3063000000000</v>
      </c>
      <c r="E229" s="5">
        <v>3081000000000</v>
      </c>
      <c r="F229" s="5">
        <v>3520000000000</v>
      </c>
      <c r="G229" s="5">
        <v>3575000000000</v>
      </c>
    </row>
    <row r="230" spans="3:27" ht="15.5" x14ac:dyDescent="0.35">
      <c r="C230" t="s">
        <v>20</v>
      </c>
      <c r="D230" s="5">
        <v>2185000000000</v>
      </c>
      <c r="E230" s="5">
        <v>2137000000000</v>
      </c>
      <c r="F230" s="5">
        <v>2717000000000</v>
      </c>
      <c r="G230" s="5">
        <v>2786000000000</v>
      </c>
    </row>
    <row r="231" spans="3:27" ht="15.5" x14ac:dyDescent="0.35">
      <c r="C231" t="s">
        <v>299</v>
      </c>
      <c r="D231" s="5">
        <v>354000000000</v>
      </c>
      <c r="E231" s="5">
        <v>-162000000000</v>
      </c>
      <c r="F231" s="5">
        <v>584000000000</v>
      </c>
      <c r="G231" s="5">
        <v>641000000000</v>
      </c>
    </row>
    <row r="232" spans="3:27" ht="15.5" x14ac:dyDescent="0.35">
      <c r="C232" t="s">
        <v>300</v>
      </c>
      <c r="D232" s="5">
        <v>84000000000</v>
      </c>
      <c r="E232" s="5">
        <v>338000000000</v>
      </c>
      <c r="F232" s="5">
        <v>230000000000</v>
      </c>
      <c r="G232" s="5">
        <v>144000000000</v>
      </c>
    </row>
    <row r="233" spans="3:27" ht="15.5" x14ac:dyDescent="0.35">
      <c r="C233" t="s">
        <v>301</v>
      </c>
      <c r="D233" s="5">
        <v>-5000000000</v>
      </c>
      <c r="E233" s="5">
        <v>-11000000000</v>
      </c>
      <c r="F233" s="5">
        <v>-12000000000</v>
      </c>
      <c r="G233" s="5">
        <v>-20000000000</v>
      </c>
    </row>
    <row r="234" spans="3:27" ht="15.5" x14ac:dyDescent="0.35">
      <c r="C234" t="s">
        <v>12</v>
      </c>
      <c r="D234" s="5">
        <v>79000000000</v>
      </c>
      <c r="E234" s="5">
        <v>327000000000</v>
      </c>
      <c r="F234" s="5">
        <v>218000000000</v>
      </c>
      <c r="G234" s="5">
        <v>124000000000</v>
      </c>
    </row>
    <row r="235" spans="3:27" ht="15.5" x14ac:dyDescent="0.35">
      <c r="C235" t="s">
        <v>15</v>
      </c>
      <c r="D235" s="6">
        <v>7.61</v>
      </c>
      <c r="E235" s="6">
        <v>31.55</v>
      </c>
      <c r="F235" s="5">
        <v>21</v>
      </c>
      <c r="G235" s="6">
        <v>11.98</v>
      </c>
    </row>
    <row r="236" spans="3:27" ht="15.5" x14ac:dyDescent="0.35">
      <c r="C236" t="s">
        <v>57</v>
      </c>
      <c r="I236" s="6">
        <v>6.2</v>
      </c>
      <c r="J236" s="6">
        <v>16.86</v>
      </c>
      <c r="K236" s="6">
        <v>16.8</v>
      </c>
      <c r="L236" s="6">
        <v>-9.5399999999999991</v>
      </c>
      <c r="M236" s="6">
        <v>1.18</v>
      </c>
      <c r="N236" s="6">
        <v>7.41</v>
      </c>
      <c r="O236" s="6">
        <v>24.26</v>
      </c>
      <c r="P236" s="6">
        <v>19.649999999999999</v>
      </c>
      <c r="Q236" s="6">
        <v>28.7</v>
      </c>
      <c r="R236" s="6">
        <v>28.83</v>
      </c>
      <c r="S236" s="6">
        <v>38.729999999999997</v>
      </c>
      <c r="T236" s="6">
        <v>41.4</v>
      </c>
      <c r="U236" s="6">
        <v>31.23</v>
      </c>
      <c r="V236" s="6">
        <v>17.489999999999998</v>
      </c>
      <c r="W236" s="6">
        <v>13.51</v>
      </c>
      <c r="X236" s="6">
        <v>35.74</v>
      </c>
      <c r="Y236" s="6">
        <v>12.48</v>
      </c>
      <c r="Z236" s="6">
        <v>6.23</v>
      </c>
      <c r="AA236" s="3">
        <v>8.2799999999999994</v>
      </c>
    </row>
    <row r="237" spans="3:27" ht="15.5" x14ac:dyDescent="0.35">
      <c r="C237" t="s">
        <v>71</v>
      </c>
      <c r="I237" s="6">
        <v>22.1</v>
      </c>
      <c r="J237" s="6">
        <v>9.61</v>
      </c>
      <c r="K237" s="6">
        <v>11.79</v>
      </c>
      <c r="L237" s="6">
        <v>-17.920000000000002</v>
      </c>
      <c r="M237" s="6">
        <v>132.19999999999999</v>
      </c>
      <c r="N237" s="6">
        <v>29.69</v>
      </c>
      <c r="O237" s="6">
        <v>10.72</v>
      </c>
      <c r="P237" s="6">
        <v>15.67</v>
      </c>
      <c r="Q237" s="6">
        <v>12.2</v>
      </c>
      <c r="R237" s="6">
        <v>17.34</v>
      </c>
      <c r="S237" s="6">
        <v>12.63</v>
      </c>
      <c r="T237" s="6">
        <v>15.7</v>
      </c>
      <c r="U237" s="6">
        <v>10.09</v>
      </c>
      <c r="V237" s="6">
        <v>19.149999999999999</v>
      </c>
      <c r="W237" s="6">
        <v>18.87</v>
      </c>
      <c r="X237" s="6">
        <v>11.89</v>
      </c>
      <c r="Y237" s="6">
        <v>44.23</v>
      </c>
      <c r="Z237" s="6">
        <v>55.54</v>
      </c>
      <c r="AA237" s="3">
        <v>96.86</v>
      </c>
    </row>
    <row r="238" spans="3:27" ht="15.5" x14ac:dyDescent="0.35">
      <c r="C238" t="s">
        <v>74</v>
      </c>
      <c r="I238" s="6">
        <v>0.57999999999999996</v>
      </c>
      <c r="J238" s="6">
        <v>0.66</v>
      </c>
      <c r="K238" s="6">
        <v>0.53</v>
      </c>
      <c r="L238" s="6">
        <v>0.56000000000000005</v>
      </c>
      <c r="M238" s="6">
        <v>0.62</v>
      </c>
      <c r="N238" s="6">
        <v>0.79</v>
      </c>
      <c r="O238" s="6">
        <v>0.98</v>
      </c>
      <c r="P238" s="6">
        <v>1.25</v>
      </c>
      <c r="Q238" s="6">
        <v>1.65</v>
      </c>
      <c r="R238" s="6">
        <v>2.2799999999999998</v>
      </c>
      <c r="S238" s="6">
        <v>2.2999999999999998</v>
      </c>
      <c r="T238" s="6">
        <v>3.67</v>
      </c>
      <c r="U238" s="6">
        <v>2.16</v>
      </c>
      <c r="V238" s="6">
        <v>2.75</v>
      </c>
      <c r="W238" s="6">
        <v>2.81</v>
      </c>
      <c r="X238" s="6">
        <v>5.23</v>
      </c>
      <c r="Y238" s="6">
        <v>4.4400000000000004</v>
      </c>
      <c r="Z238" s="6">
        <v>3.24</v>
      </c>
      <c r="AA238" s="3">
        <v>7.64</v>
      </c>
    </row>
    <row r="239" spans="3:27" ht="15.5" x14ac:dyDescent="0.35">
      <c r="C239" t="s">
        <v>302</v>
      </c>
      <c r="I239" s="5">
        <v>725420000000</v>
      </c>
      <c r="J239" s="5">
        <v>502850000000</v>
      </c>
      <c r="K239" s="5">
        <v>1287590000000</v>
      </c>
      <c r="L239" s="5">
        <v>995310000000</v>
      </c>
      <c r="M239" s="5">
        <v>700840000000</v>
      </c>
      <c r="N239" s="5">
        <v>808880000000</v>
      </c>
      <c r="O239" s="5">
        <v>626120000000</v>
      </c>
      <c r="P239" s="5">
        <v>439820000000</v>
      </c>
    </row>
    <row r="240" spans="3:27" ht="15.5" x14ac:dyDescent="0.35">
      <c r="C240" t="s">
        <v>303</v>
      </c>
      <c r="I240" s="6">
        <v>4.8999999999999998E-3</v>
      </c>
      <c r="J240" s="6">
        <v>1.2800000000000001E-2</v>
      </c>
      <c r="K240" s="6">
        <v>1.1899999999999999E-2</v>
      </c>
      <c r="L240" s="6">
        <v>-6.0000000000000001E-3</v>
      </c>
      <c r="M240" s="6">
        <v>7.000000000000001E-4</v>
      </c>
      <c r="N240" s="6">
        <v>4.8999999999999998E-3</v>
      </c>
      <c r="O240" s="6">
        <v>1.7000000000000001E-2</v>
      </c>
      <c r="P240" s="6">
        <v>1.43E-2</v>
      </c>
      <c r="Q240" s="6">
        <v>2.2700000000000001E-2</v>
      </c>
      <c r="R240" s="6">
        <v>2.52E-2</v>
      </c>
      <c r="S240" s="6">
        <v>3.9E-2</v>
      </c>
      <c r="T240" s="6">
        <v>4.7699999999999992E-2</v>
      </c>
      <c r="U240" s="6">
        <v>4.2999999999999997E-2</v>
      </c>
      <c r="V240" s="6">
        <v>2.98E-2</v>
      </c>
      <c r="W240" s="6">
        <v>2.46E-2</v>
      </c>
      <c r="X240" s="6">
        <v>8.0500000000000002E-2</v>
      </c>
      <c r="Y240" s="6">
        <v>1.8100000000000002E-2</v>
      </c>
      <c r="Z240" s="6">
        <v>9.1999999999999998E-3</v>
      </c>
      <c r="AA240" s="3">
        <v>1.2800000000000001E-2</v>
      </c>
    </row>
    <row r="241" spans="3:27" ht="15.5" x14ac:dyDescent="0.35">
      <c r="C241" t="s">
        <v>304</v>
      </c>
      <c r="I241" s="6">
        <v>1.1399999999999999E-2</v>
      </c>
      <c r="J241" s="6">
        <v>3.1400000000000004E-2</v>
      </c>
      <c r="K241" s="6">
        <v>3.2799999999999996E-2</v>
      </c>
      <c r="L241" s="6">
        <v>-1.9199999999999998E-2</v>
      </c>
      <c r="M241" s="6">
        <v>2.3E-3</v>
      </c>
      <c r="N241" s="6">
        <v>1.4800000000000001E-2</v>
      </c>
      <c r="O241" s="6">
        <v>4.0599999999999997E-2</v>
      </c>
      <c r="P241" s="6">
        <v>3.49E-2</v>
      </c>
      <c r="Q241" s="6">
        <v>5.2900000000000003E-2</v>
      </c>
      <c r="R241" s="6">
        <v>0.06</v>
      </c>
      <c r="S241" s="6">
        <v>8.5800000000000001E-2</v>
      </c>
      <c r="T241" s="6">
        <v>9.7799999999999998E-2</v>
      </c>
      <c r="U241" s="6">
        <v>8.0600000000000005E-2</v>
      </c>
      <c r="V241" s="6">
        <v>4.6799999999999994E-2</v>
      </c>
      <c r="W241" s="6">
        <v>3.7699999999999997E-2</v>
      </c>
      <c r="X241" s="6">
        <v>0.10349999999999999</v>
      </c>
      <c r="Y241" s="6">
        <v>3.3599999999999998E-2</v>
      </c>
      <c r="Z241" s="6">
        <v>1.72E-2</v>
      </c>
      <c r="AA241" s="3">
        <v>2.3099999999999999E-2</v>
      </c>
    </row>
    <row r="242" spans="3:27" ht="15.5" x14ac:dyDescent="0.35">
      <c r="C242" t="s">
        <v>305</v>
      </c>
      <c r="I242" s="6">
        <v>5.9699999999999996E-2</v>
      </c>
      <c r="J242" s="6">
        <v>3.6299999999999999E-2</v>
      </c>
      <c r="K242" s="6">
        <v>0.11320000000000001</v>
      </c>
      <c r="L242" s="6">
        <v>8.7300000000000003E-2</v>
      </c>
      <c r="M242" s="6">
        <v>5.4699999999999999E-2</v>
      </c>
      <c r="N242" s="6">
        <v>6.1200000000000004E-2</v>
      </c>
      <c r="O242" s="6">
        <v>4.9500000000000002E-2</v>
      </c>
      <c r="P242" s="6">
        <v>3.5400000000000001E-2</v>
      </c>
      <c r="Q242" s="6">
        <v>3.9300000000000002E-2</v>
      </c>
      <c r="R242" s="6">
        <v>5.2000000000000005E-2</v>
      </c>
      <c r="S242" s="6">
        <v>6.4399999999999999E-2</v>
      </c>
      <c r="T242" s="6">
        <v>9.1799999999999993E-2</v>
      </c>
      <c r="U242" s="6">
        <v>8.0500000000000002E-2</v>
      </c>
      <c r="V242" s="6">
        <v>7.5199999999999989E-2</v>
      </c>
      <c r="W242" s="6">
        <v>4.8399999999999999E-2</v>
      </c>
      <c r="X242" s="6">
        <v>0.10050000000000001</v>
      </c>
      <c r="Y242" s="6">
        <v>4.6300000000000001E-2</v>
      </c>
      <c r="Z242" s="6">
        <v>3.0699999999999998E-2</v>
      </c>
      <c r="AA242" s="3">
        <v>4.9299999999999997E-2</v>
      </c>
    </row>
    <row r="243" spans="3:27" ht="15.5" x14ac:dyDescent="0.35">
      <c r="C243" t="s">
        <v>306</v>
      </c>
      <c r="I243" s="6">
        <v>1.59</v>
      </c>
      <c r="J243" s="6">
        <v>1.04</v>
      </c>
      <c r="K243" s="6">
        <v>2.99</v>
      </c>
      <c r="L243" s="6">
        <v>2.15</v>
      </c>
      <c r="M243" s="6">
        <v>1.45</v>
      </c>
      <c r="N243" s="6">
        <v>1.67</v>
      </c>
      <c r="O243" s="6">
        <v>1.22</v>
      </c>
      <c r="P243" s="6">
        <v>1.1299999999999999</v>
      </c>
      <c r="Q243" s="6">
        <v>1.43</v>
      </c>
      <c r="R243" s="6">
        <v>2.33</v>
      </c>
      <c r="S243" s="6">
        <v>5.0999999999999996</v>
      </c>
      <c r="T243" s="6">
        <v>6.06</v>
      </c>
      <c r="U243" s="6">
        <v>4.88</v>
      </c>
      <c r="V243" s="6">
        <v>3.71</v>
      </c>
      <c r="W243" s="6">
        <v>3.88</v>
      </c>
      <c r="X243" s="6">
        <v>7.93</v>
      </c>
      <c r="Y243" s="6">
        <v>1.3</v>
      </c>
      <c r="Z243" s="6">
        <v>1.31</v>
      </c>
      <c r="AA243" s="3">
        <v>1.38</v>
      </c>
    </row>
    <row r="244" spans="3:27" ht="15.5" x14ac:dyDescent="0.35">
      <c r="C244" t="s">
        <v>68</v>
      </c>
      <c r="I244" s="6">
        <v>0.25</v>
      </c>
      <c r="J244" s="6">
        <v>0.3</v>
      </c>
      <c r="K244" s="6">
        <v>0.39</v>
      </c>
      <c r="L244" s="6">
        <v>0.35</v>
      </c>
      <c r="M244" s="6">
        <v>0.31</v>
      </c>
      <c r="N244" s="6">
        <v>0.44</v>
      </c>
      <c r="O244" s="6">
        <v>0.44</v>
      </c>
      <c r="P244" s="6">
        <v>0.55000000000000004</v>
      </c>
      <c r="Q244" s="6">
        <v>0.65</v>
      </c>
      <c r="R244" s="6">
        <v>1.04</v>
      </c>
      <c r="S244" s="6">
        <v>1.08</v>
      </c>
      <c r="T244" s="6">
        <v>1.54</v>
      </c>
      <c r="U244" s="6">
        <v>0.81</v>
      </c>
      <c r="V244" s="6">
        <v>0.9</v>
      </c>
      <c r="W244" s="6">
        <v>0.71</v>
      </c>
      <c r="X244" s="6">
        <v>1.23</v>
      </c>
      <c r="Y244" s="6">
        <v>1.49</v>
      </c>
      <c r="Z244" s="6">
        <v>0.95</v>
      </c>
      <c r="AA244" s="3">
        <v>2.2400000000000002</v>
      </c>
    </row>
    <row r="245" spans="3:27" ht="15.5" x14ac:dyDescent="0.35">
      <c r="C245" t="s">
        <v>65</v>
      </c>
      <c r="I245" s="6">
        <v>544.49</v>
      </c>
      <c r="J245" s="6">
        <v>537.79</v>
      </c>
      <c r="K245" s="6">
        <v>512.01</v>
      </c>
      <c r="L245" s="6">
        <v>495.38</v>
      </c>
      <c r="M245" s="6">
        <v>504.05</v>
      </c>
      <c r="N245" s="6">
        <v>501.64</v>
      </c>
      <c r="O245" s="6">
        <v>597.70000000000005</v>
      </c>
      <c r="P245" s="6">
        <v>563.57000000000005</v>
      </c>
      <c r="Q245" s="6">
        <v>542.47</v>
      </c>
      <c r="R245" s="6">
        <v>480.44</v>
      </c>
      <c r="S245" s="6">
        <v>451.63</v>
      </c>
      <c r="T245" s="6">
        <v>423.45</v>
      </c>
      <c r="U245" s="6">
        <v>387.42</v>
      </c>
      <c r="V245" s="6">
        <v>373.63</v>
      </c>
      <c r="W245" s="6">
        <v>358.53</v>
      </c>
      <c r="X245" s="6">
        <v>345.21</v>
      </c>
      <c r="Y245" s="6">
        <v>371.1</v>
      </c>
      <c r="Z245" s="6">
        <v>362.87</v>
      </c>
      <c r="AA245" s="3">
        <v>358.33</v>
      </c>
    </row>
    <row r="246" spans="3:27" ht="15.5" x14ac:dyDescent="0.35">
      <c r="C246" t="s">
        <v>307</v>
      </c>
      <c r="I246" s="6">
        <v>0.25</v>
      </c>
      <c r="J246" s="6">
        <v>0.3</v>
      </c>
      <c r="K246" s="6">
        <v>0.39</v>
      </c>
      <c r="L246" s="6">
        <v>0.35</v>
      </c>
      <c r="M246" s="6">
        <v>0.31</v>
      </c>
      <c r="N246" s="6">
        <v>0.44</v>
      </c>
      <c r="O246" s="6">
        <v>0.44</v>
      </c>
      <c r="P246" s="6">
        <v>0.55000000000000004</v>
      </c>
      <c r="Q246" s="6">
        <v>0.65</v>
      </c>
      <c r="R246" s="6">
        <v>1.04</v>
      </c>
      <c r="S246" s="6">
        <v>1.08</v>
      </c>
      <c r="T246" s="6">
        <v>1.54</v>
      </c>
      <c r="U246" s="6">
        <v>0.81</v>
      </c>
      <c r="V246" s="6">
        <v>0.9</v>
      </c>
      <c r="W246" s="6">
        <v>0.71</v>
      </c>
      <c r="X246" s="6">
        <v>1.23</v>
      </c>
      <c r="Y246" s="6">
        <v>1.5</v>
      </c>
      <c r="Z246" s="6">
        <v>0.96</v>
      </c>
      <c r="AA246" s="3">
        <v>2.27</v>
      </c>
    </row>
    <row r="247" spans="3:27" ht="15.5" x14ac:dyDescent="0.35">
      <c r="C247" t="s">
        <v>308</v>
      </c>
      <c r="I247" s="6">
        <v>543.89</v>
      </c>
      <c r="J247" s="6">
        <v>537.19000000000005</v>
      </c>
      <c r="K247" s="6">
        <v>511.41</v>
      </c>
      <c r="L247" s="6">
        <v>494.79</v>
      </c>
      <c r="M247" s="6">
        <v>503.46</v>
      </c>
      <c r="N247" s="6">
        <v>501.04</v>
      </c>
      <c r="O247" s="6">
        <v>597.1</v>
      </c>
      <c r="P247" s="6">
        <v>562.97</v>
      </c>
      <c r="Q247" s="6">
        <v>541.87</v>
      </c>
      <c r="R247" s="6">
        <v>479.84</v>
      </c>
      <c r="S247" s="6">
        <v>451.04</v>
      </c>
      <c r="T247" s="6">
        <v>422.86</v>
      </c>
      <c r="U247" s="6">
        <v>386.82</v>
      </c>
      <c r="V247" s="6">
        <v>373.03</v>
      </c>
      <c r="W247" s="6">
        <v>357.93</v>
      </c>
      <c r="X247" s="6">
        <v>344.62</v>
      </c>
      <c r="Y247" s="6">
        <v>368.12</v>
      </c>
      <c r="Z247" s="6">
        <v>358.89</v>
      </c>
      <c r="AA247" s="3">
        <v>353.36</v>
      </c>
    </row>
    <row r="248" spans="3:27" ht="15.5" x14ac:dyDescent="0.35">
      <c r="C248" t="s">
        <v>309</v>
      </c>
      <c r="I248" s="5">
        <v>1152000000000</v>
      </c>
      <c r="J248" s="5">
        <v>1171000000000</v>
      </c>
      <c r="K248" s="5">
        <v>1441000000000</v>
      </c>
      <c r="L248" s="5">
        <v>1905000000000</v>
      </c>
      <c r="M248" s="5">
        <v>2051000000000</v>
      </c>
      <c r="N248" s="5">
        <v>2099000000000</v>
      </c>
      <c r="O248" s="5">
        <v>1840000000000</v>
      </c>
      <c r="P248" s="5">
        <v>2904000000000</v>
      </c>
      <c r="Q248" s="5">
        <v>2394000000000</v>
      </c>
      <c r="R248" s="5">
        <v>1780000000000</v>
      </c>
      <c r="S248" s="5">
        <v>1722000000000</v>
      </c>
      <c r="T248" s="5">
        <v>452000000000</v>
      </c>
      <c r="U248" s="5">
        <v>302000000000</v>
      </c>
      <c r="V248" s="5">
        <v>1014000000000</v>
      </c>
      <c r="W248" s="5">
        <v>1033000000000</v>
      </c>
      <c r="X248" s="5">
        <v>263000000000</v>
      </c>
      <c r="Y248" s="5">
        <v>359000000000</v>
      </c>
      <c r="Z248" s="5">
        <v>367000000000</v>
      </c>
      <c r="AA248" s="2">
        <v>202000000000</v>
      </c>
    </row>
    <row r="249" spans="3:27" ht="15.5" x14ac:dyDescent="0.35">
      <c r="C249" t="s">
        <v>310</v>
      </c>
      <c r="I249" s="5">
        <v>1930000000000</v>
      </c>
      <c r="J249" s="5">
        <v>2565000000000</v>
      </c>
      <c r="K249" s="5">
        <v>3161000000000</v>
      </c>
      <c r="L249" s="5">
        <v>3034000000000</v>
      </c>
      <c r="M249" s="5">
        <v>2803000000000</v>
      </c>
      <c r="N249" s="5">
        <v>2935000000000</v>
      </c>
      <c r="O249" s="5">
        <v>2958000000000</v>
      </c>
      <c r="P249" s="5">
        <v>1947000000000</v>
      </c>
      <c r="Q249" s="5">
        <v>1452000000000</v>
      </c>
      <c r="R249" s="5">
        <v>2039000000000</v>
      </c>
      <c r="S249" s="5">
        <v>1424000000000</v>
      </c>
      <c r="T249" s="5">
        <v>1277000000000</v>
      </c>
      <c r="U249" s="5">
        <v>809000000000</v>
      </c>
      <c r="V249" s="5">
        <v>99000000000</v>
      </c>
      <c r="W249" s="5">
        <v>99000000000</v>
      </c>
      <c r="X249" s="5">
        <v>99000000000</v>
      </c>
      <c r="Y249" s="5">
        <v>99000000000</v>
      </c>
      <c r="Z249" s="5">
        <v>99000000000</v>
      </c>
      <c r="AA249" s="2">
        <v>181000000000</v>
      </c>
    </row>
    <row r="250" spans="3:27" ht="15.5" x14ac:dyDescent="0.35">
      <c r="C250" t="s">
        <v>25</v>
      </c>
      <c r="I250" s="5">
        <v>3081000000000</v>
      </c>
      <c r="J250" s="5">
        <v>3736000000000</v>
      </c>
      <c r="K250" s="5">
        <v>4602000000000</v>
      </c>
      <c r="L250" s="5">
        <v>4938000000000</v>
      </c>
      <c r="M250" s="5">
        <v>4855000000000</v>
      </c>
      <c r="N250" s="5">
        <v>5034000000000</v>
      </c>
      <c r="O250" s="5">
        <v>4798000000000</v>
      </c>
      <c r="P250" s="5">
        <v>4851000000000</v>
      </c>
      <c r="Q250" s="5">
        <v>3847000000000</v>
      </c>
      <c r="R250" s="5">
        <v>3819000000000</v>
      </c>
      <c r="S250" s="5">
        <v>3146000000000</v>
      </c>
      <c r="T250" s="5">
        <v>1729000000000</v>
      </c>
      <c r="U250" s="5">
        <v>1111000000000</v>
      </c>
      <c r="V250" s="5">
        <v>1113000000000</v>
      </c>
      <c r="W250" s="5">
        <v>1132000000000</v>
      </c>
      <c r="X250" s="5">
        <v>362000000000</v>
      </c>
      <c r="Y250" s="5">
        <v>458000000000</v>
      </c>
      <c r="Z250" s="5">
        <v>466000000000</v>
      </c>
      <c r="AA250" s="2">
        <v>384000000000</v>
      </c>
    </row>
    <row r="251" spans="3:27" ht="15.5" x14ac:dyDescent="0.35">
      <c r="C251" t="s">
        <v>22</v>
      </c>
      <c r="I251" s="5">
        <v>2137000000000</v>
      </c>
      <c r="J251" s="5">
        <v>2984000000000</v>
      </c>
      <c r="K251" s="5">
        <v>3648000000000</v>
      </c>
      <c r="L251" s="5">
        <v>3776000000000</v>
      </c>
      <c r="M251" s="5">
        <v>3101000000000</v>
      </c>
      <c r="N251" s="5">
        <v>3609000000000</v>
      </c>
      <c r="O251" s="5">
        <v>3383000000000</v>
      </c>
      <c r="P251" s="5">
        <v>3727000000000</v>
      </c>
      <c r="Q251" s="5">
        <v>3097000000000</v>
      </c>
      <c r="R251" s="5">
        <v>3346000000000</v>
      </c>
      <c r="S251" s="5">
        <v>2741000000000</v>
      </c>
      <c r="T251" s="5">
        <v>1179000000000</v>
      </c>
      <c r="U251" s="5">
        <v>585000000000</v>
      </c>
      <c r="V251" s="5">
        <v>892000000000</v>
      </c>
      <c r="W251" s="5">
        <v>1026000000000</v>
      </c>
      <c r="X251" s="5">
        <v>273000000000</v>
      </c>
      <c r="Y251" s="5">
        <v>418000000000</v>
      </c>
      <c r="Z251" s="5">
        <v>402000000000</v>
      </c>
      <c r="AA251" s="2">
        <v>344000000000</v>
      </c>
    </row>
    <row r="252" spans="3:27" ht="15.5" x14ac:dyDescent="0.35">
      <c r="C252" t="s">
        <v>311</v>
      </c>
      <c r="I252" s="5">
        <v>-162000000000</v>
      </c>
      <c r="J252" s="5">
        <v>287000000000</v>
      </c>
      <c r="K252" s="5">
        <v>582000000000</v>
      </c>
      <c r="L252" s="5">
        <v>268000000000</v>
      </c>
      <c r="M252" s="5">
        <v>180000000000</v>
      </c>
      <c r="N252" s="5">
        <v>200000000000</v>
      </c>
      <c r="O252" s="5">
        <v>630000000000</v>
      </c>
      <c r="P252" s="5">
        <v>48000000000</v>
      </c>
      <c r="Q252" s="5">
        <v>-496000000000</v>
      </c>
      <c r="R252" s="5">
        <v>-258000000000</v>
      </c>
      <c r="S252" s="5">
        <v>-360000000000</v>
      </c>
      <c r="T252" s="5">
        <v>669000000000</v>
      </c>
      <c r="U252" s="5">
        <v>-355000000000</v>
      </c>
      <c r="V252" s="5">
        <v>575000000000</v>
      </c>
      <c r="W252" s="5">
        <v>906000000000</v>
      </c>
      <c r="X252" s="5">
        <v>1472000000000</v>
      </c>
      <c r="Y252" s="5">
        <v>33000000000</v>
      </c>
      <c r="Z252" s="5">
        <v>-51000000000</v>
      </c>
      <c r="AA252" s="2">
        <v>-35000000000</v>
      </c>
    </row>
    <row r="253" spans="3:27" ht="15.5" x14ac:dyDescent="0.35">
      <c r="C253" t="s">
        <v>312</v>
      </c>
      <c r="I253" s="5">
        <v>822000000000</v>
      </c>
      <c r="J253" s="5">
        <v>164000000000</v>
      </c>
      <c r="K253" s="5">
        <v>-94000000000</v>
      </c>
      <c r="L253" s="5">
        <v>-444000000000</v>
      </c>
      <c r="M253" s="5">
        <v>779000000000</v>
      </c>
      <c r="N253" s="5">
        <v>29000000000</v>
      </c>
      <c r="O253" s="5">
        <v>-504000000000</v>
      </c>
      <c r="P253" s="5">
        <v>-28000000000</v>
      </c>
      <c r="Q253" s="5">
        <v>-536000000000</v>
      </c>
      <c r="R253" s="5">
        <v>-926000000000</v>
      </c>
      <c r="S253" s="5">
        <v>-1058000000000</v>
      </c>
      <c r="T253" s="5">
        <v>-737000000000</v>
      </c>
      <c r="U253" s="5">
        <v>220000000000</v>
      </c>
      <c r="V253" s="5">
        <v>177000000000</v>
      </c>
      <c r="W253" s="5">
        <v>-227000000000</v>
      </c>
      <c r="X253" s="5">
        <v>-281000000000</v>
      </c>
      <c r="Y253" s="5">
        <v>21000000000</v>
      </c>
      <c r="Z253" s="5">
        <v>-19000000000</v>
      </c>
      <c r="AA253" s="2">
        <v>-45000000000</v>
      </c>
    </row>
    <row r="254" spans="3:27" ht="15.5" x14ac:dyDescent="0.35">
      <c r="C254" t="s">
        <v>313</v>
      </c>
      <c r="I254" s="5">
        <v>-50000000000</v>
      </c>
      <c r="J254" s="5">
        <v>-53000000000</v>
      </c>
      <c r="K254" s="5">
        <v>-42000000000</v>
      </c>
      <c r="L254" s="5">
        <v>-20000000000</v>
      </c>
      <c r="M254" s="5">
        <v>-14000000000</v>
      </c>
      <c r="N254" s="5">
        <v>-16000000000</v>
      </c>
      <c r="O254" s="5">
        <v>-38000000000</v>
      </c>
      <c r="P254" s="5">
        <v>-60000000000</v>
      </c>
      <c r="Q254" s="5">
        <v>-54000000000</v>
      </c>
      <c r="R254" s="5">
        <v>-82000000000</v>
      </c>
      <c r="S254" s="5">
        <v>-51000000000</v>
      </c>
      <c r="T254" s="5">
        <v>-96000000000</v>
      </c>
      <c r="U254" s="5">
        <v>-155000000000</v>
      </c>
      <c r="V254" s="5">
        <v>-77000000000</v>
      </c>
      <c r="W254" s="5">
        <v>-66000000000</v>
      </c>
      <c r="X254" s="5">
        <v>-67000000000</v>
      </c>
      <c r="Y254" s="5">
        <v>-38000000000</v>
      </c>
      <c r="Z254" s="5">
        <v>-31000000000</v>
      </c>
      <c r="AA254" s="2">
        <v>-7000000000</v>
      </c>
    </row>
    <row r="255" spans="3:27" ht="15.5" x14ac:dyDescent="0.35">
      <c r="C255" t="s">
        <v>14</v>
      </c>
      <c r="I255" s="5">
        <v>772000000000</v>
      </c>
      <c r="J255" s="5">
        <v>111000000000</v>
      </c>
      <c r="K255" s="5">
        <v>-136000000000</v>
      </c>
      <c r="L255" s="5">
        <v>-463000000000</v>
      </c>
      <c r="M255" s="5">
        <v>765000000000</v>
      </c>
      <c r="N255" s="5">
        <v>13000000000</v>
      </c>
      <c r="O255" s="5">
        <v>-542000000000</v>
      </c>
      <c r="P255" s="5">
        <v>-89000000000</v>
      </c>
      <c r="Q255" s="5">
        <v>-589000000000</v>
      </c>
      <c r="R255" s="5">
        <v>-1008000000000</v>
      </c>
      <c r="S255" s="5">
        <v>-1109000000000</v>
      </c>
      <c r="T255" s="5">
        <v>-833000000000</v>
      </c>
      <c r="U255" s="5">
        <v>65000000000</v>
      </c>
      <c r="V255" s="5">
        <v>100000000000</v>
      </c>
      <c r="W255" s="5">
        <v>-292000000000</v>
      </c>
      <c r="X255" s="5">
        <v>-348000000000</v>
      </c>
      <c r="Y255" s="5">
        <v>-17000000000</v>
      </c>
      <c r="Z255" s="5">
        <v>-50000000000</v>
      </c>
      <c r="AA255" s="2">
        <v>-52000000000</v>
      </c>
    </row>
    <row r="256" spans="3:27" ht="15.5" x14ac:dyDescent="0.35">
      <c r="C256" t="s">
        <v>16</v>
      </c>
      <c r="I256" s="6">
        <v>74.44</v>
      </c>
      <c r="J256" s="6">
        <v>10.7</v>
      </c>
      <c r="K256" s="6">
        <v>-13.14</v>
      </c>
      <c r="L256" s="6">
        <v>-44.7</v>
      </c>
      <c r="M256" s="6">
        <v>73.83</v>
      </c>
      <c r="N256" s="6">
        <v>1.24</v>
      </c>
      <c r="O256" s="6">
        <v>-52.27</v>
      </c>
      <c r="P256" s="6">
        <v>-8.57</v>
      </c>
      <c r="Q256" s="6">
        <v>-56.85</v>
      </c>
      <c r="R256" s="6">
        <v>-97.22</v>
      </c>
      <c r="S256" s="5">
        <v>-107</v>
      </c>
      <c r="T256" s="6">
        <v>-80.41</v>
      </c>
      <c r="U256" s="6">
        <v>6.28</v>
      </c>
      <c r="V256" s="6">
        <v>9.65</v>
      </c>
      <c r="W256" s="6">
        <v>-28.18</v>
      </c>
      <c r="X256" s="6">
        <v>-33.56</v>
      </c>
      <c r="Y256" s="6">
        <v>-5.41</v>
      </c>
      <c r="Z256" s="6">
        <v>-16.2</v>
      </c>
      <c r="AA256" s="3">
        <v>-16.75</v>
      </c>
    </row>
    <row r="258" spans="2:17" ht="15.5" x14ac:dyDescent="0.35">
      <c r="B258" t="s">
        <v>314</v>
      </c>
      <c r="C258" t="s">
        <v>315</v>
      </c>
      <c r="D258" s="5">
        <v>2000000000</v>
      </c>
      <c r="E258" s="5">
        <v>46000000000</v>
      </c>
      <c r="F258" s="5">
        <v>6000000000</v>
      </c>
      <c r="G258" s="5">
        <v>2000000000</v>
      </c>
      <c r="H258" s="5">
        <v>10000000000</v>
      </c>
      <c r="I258" s="5">
        <v>64000000000</v>
      </c>
      <c r="J258" s="5">
        <v>175000000000</v>
      </c>
      <c r="K258" s="5">
        <v>174000000000</v>
      </c>
      <c r="L258" s="5">
        <v>-99000000000</v>
      </c>
      <c r="M258" s="5">
        <v>12000000000</v>
      </c>
      <c r="N258" s="5">
        <v>77000000000</v>
      </c>
      <c r="O258" s="5">
        <v>251000000000</v>
      </c>
      <c r="P258" s="5">
        <v>204000000000</v>
      </c>
      <c r="Q258" s="5">
        <v>297000000000</v>
      </c>
    </row>
    <row r="259" spans="2:17" ht="15.5" x14ac:dyDescent="0.35">
      <c r="C259" t="s">
        <v>316</v>
      </c>
      <c r="H259" s="5">
        <v>56000000000</v>
      </c>
      <c r="I259" s="5">
        <v>64000000000</v>
      </c>
      <c r="J259" s="5">
        <v>175000000000</v>
      </c>
      <c r="K259" s="5">
        <v>174000000000</v>
      </c>
      <c r="L259" s="5">
        <v>-99000000000</v>
      </c>
      <c r="M259" s="5">
        <v>12000000000</v>
      </c>
      <c r="N259" s="5">
        <v>77000000000</v>
      </c>
      <c r="O259" s="5">
        <v>251000000000</v>
      </c>
      <c r="P259" s="5">
        <v>204000000000</v>
      </c>
      <c r="Q259" s="5">
        <v>297000000000</v>
      </c>
    </row>
    <row r="260" spans="2:17" ht="15.5" x14ac:dyDescent="0.35">
      <c r="C260" t="s">
        <v>56</v>
      </c>
      <c r="D260" s="6">
        <v>0.24</v>
      </c>
      <c r="E260" s="6">
        <v>4.4400000000000004</v>
      </c>
      <c r="F260" s="6">
        <v>0.55000000000000004</v>
      </c>
      <c r="G260" s="6">
        <v>0.19</v>
      </c>
      <c r="H260" s="6">
        <v>0.95</v>
      </c>
      <c r="I260" s="6">
        <v>6.2</v>
      </c>
      <c r="J260" s="6">
        <v>16.86</v>
      </c>
      <c r="K260" s="6">
        <v>16.8</v>
      </c>
      <c r="L260" s="6">
        <v>-9.5399999999999991</v>
      </c>
      <c r="M260" s="6">
        <v>1.18</v>
      </c>
      <c r="N260" s="6">
        <v>7.41</v>
      </c>
      <c r="O260" s="6">
        <v>24.26</v>
      </c>
      <c r="P260" s="6">
        <v>19.649999999999999</v>
      </c>
      <c r="Q260" s="6">
        <v>28.7</v>
      </c>
    </row>
    <row r="261" spans="2:17" ht="15.5" x14ac:dyDescent="0.35">
      <c r="C261" t="s">
        <v>319</v>
      </c>
      <c r="H261" s="6">
        <v>5.42</v>
      </c>
      <c r="I261" s="6">
        <v>6.2</v>
      </c>
      <c r="J261" s="6">
        <v>16.86</v>
      </c>
      <c r="K261" s="6">
        <v>16.8</v>
      </c>
      <c r="L261" s="6">
        <v>-9.5399999999999991</v>
      </c>
      <c r="M261" s="6">
        <v>1.18</v>
      </c>
      <c r="N261" s="6">
        <v>7.41</v>
      </c>
      <c r="O261" s="6">
        <v>24.26</v>
      </c>
      <c r="P261" s="6">
        <v>19.649999999999999</v>
      </c>
      <c r="Q261" s="6">
        <v>28.7</v>
      </c>
    </row>
    <row r="262" spans="2:17" ht="15.5" x14ac:dyDescent="0.35">
      <c r="C262" t="s">
        <v>322</v>
      </c>
      <c r="D262" s="5">
        <v>620000000000</v>
      </c>
      <c r="E262" s="5">
        <v>763000000000</v>
      </c>
      <c r="F262" s="5">
        <v>484000000000</v>
      </c>
      <c r="G262" s="5">
        <v>575000000000</v>
      </c>
      <c r="H262" s="5">
        <v>2479000000000</v>
      </c>
      <c r="I262" s="5">
        <v>2462000000000</v>
      </c>
      <c r="J262" s="5">
        <v>2553000000000</v>
      </c>
      <c r="K262" s="5">
        <v>3907000000000</v>
      </c>
      <c r="L262" s="5">
        <v>3149000000000</v>
      </c>
      <c r="M262" s="5">
        <v>2629000000000</v>
      </c>
      <c r="N262" s="5">
        <v>2891000000000</v>
      </c>
      <c r="O262" s="5">
        <v>2736000000000</v>
      </c>
      <c r="P262" s="5">
        <v>2553000000000</v>
      </c>
      <c r="Q262" s="5">
        <v>2203000000000</v>
      </c>
    </row>
    <row r="263" spans="2:17" ht="15.5" x14ac:dyDescent="0.35">
      <c r="C263" t="s">
        <v>323</v>
      </c>
      <c r="H263" s="5">
        <v>2441000000000</v>
      </c>
      <c r="I263" s="5">
        <v>2462000000000</v>
      </c>
      <c r="J263" s="5">
        <v>2553000000000</v>
      </c>
      <c r="K263" s="5">
        <v>3907000000000</v>
      </c>
      <c r="L263" s="5">
        <v>3149000000000</v>
      </c>
      <c r="M263" s="5">
        <v>2629000000000</v>
      </c>
      <c r="N263" s="5">
        <v>2891000000000</v>
      </c>
      <c r="O263" s="5">
        <v>2736000000000</v>
      </c>
      <c r="P263" s="5">
        <v>2553000000000</v>
      </c>
      <c r="Q263" s="5">
        <v>2203000000000</v>
      </c>
    </row>
    <row r="264" spans="2:17" ht="15.5" x14ac:dyDescent="0.35">
      <c r="C264" t="s">
        <v>327</v>
      </c>
      <c r="I264" s="6">
        <v>121.44</v>
      </c>
    </row>
    <row r="265" spans="2:17" ht="15.5" x14ac:dyDescent="0.35">
      <c r="C265" t="s">
        <v>328</v>
      </c>
      <c r="I265" s="6">
        <v>21.23</v>
      </c>
    </row>
    <row r="266" spans="2:17" ht="15.5" x14ac:dyDescent="0.35">
      <c r="C266" t="s">
        <v>329</v>
      </c>
      <c r="I266" s="6">
        <v>7.49</v>
      </c>
    </row>
    <row r="267" spans="2:17" ht="15.5" x14ac:dyDescent="0.35">
      <c r="C267" t="s">
        <v>330</v>
      </c>
      <c r="I267" s="6">
        <v>4.7100000000000003E-2</v>
      </c>
    </row>
    <row r="268" spans="2:17" ht="15.5" x14ac:dyDescent="0.35">
      <c r="C268" t="s">
        <v>331</v>
      </c>
      <c r="I268" s="6">
        <v>0.49</v>
      </c>
    </row>
    <row r="269" spans="2:17" ht="15.5" x14ac:dyDescent="0.35">
      <c r="C269" t="s">
        <v>332</v>
      </c>
      <c r="I269" s="6">
        <v>0.21</v>
      </c>
    </row>
    <row r="270" spans="2:17" ht="15.5" x14ac:dyDescent="0.35">
      <c r="C270" t="s">
        <v>333</v>
      </c>
      <c r="I270" s="6">
        <v>1.5</v>
      </c>
    </row>
    <row r="271" spans="2:17" ht="15.5" x14ac:dyDescent="0.35">
      <c r="C271" t="s">
        <v>334</v>
      </c>
      <c r="I271" s="6">
        <v>1.59</v>
      </c>
    </row>
    <row r="272" spans="2:17" ht="15.5" x14ac:dyDescent="0.35">
      <c r="C272" t="s">
        <v>335</v>
      </c>
      <c r="I272" s="6">
        <v>7.64</v>
      </c>
    </row>
    <row r="273" spans="3:9" ht="15.5" x14ac:dyDescent="0.35">
      <c r="C273" t="s">
        <v>336</v>
      </c>
      <c r="I273" s="5">
        <v>6</v>
      </c>
    </row>
    <row r="274" spans="3:9" ht="15.5" x14ac:dyDescent="0.35">
      <c r="C274" t="s">
        <v>337</v>
      </c>
      <c r="I274" s="6">
        <v>-0.34</v>
      </c>
    </row>
    <row r="275" spans="3:9" ht="15.5" x14ac:dyDescent="0.35">
      <c r="C275" t="s">
        <v>338</v>
      </c>
      <c r="I275" s="6">
        <v>-1.59</v>
      </c>
    </row>
    <row r="276" spans="3:9" ht="15.5" x14ac:dyDescent="0.35">
      <c r="C276" t="s">
        <v>339</v>
      </c>
      <c r="I276" s="6">
        <v>5.42</v>
      </c>
    </row>
    <row r="277" spans="3:9" ht="15.5" x14ac:dyDescent="0.35">
      <c r="C277" t="s">
        <v>340</v>
      </c>
      <c r="I277" s="6">
        <v>0.95</v>
      </c>
    </row>
    <row r="278" spans="3:9" ht="15.5" x14ac:dyDescent="0.35">
      <c r="C278" t="s">
        <v>341</v>
      </c>
      <c r="I278" s="6">
        <v>235.52</v>
      </c>
    </row>
    <row r="279" spans="3:9" ht="15.5" x14ac:dyDescent="0.35">
      <c r="C279" t="s">
        <v>342</v>
      </c>
      <c r="D279" s="6">
        <v>84.67</v>
      </c>
    </row>
    <row r="280" spans="3:9" ht="15.5" x14ac:dyDescent="0.35">
      <c r="C280" t="s">
        <v>343</v>
      </c>
      <c r="I280" s="6">
        <v>544.86</v>
      </c>
    </row>
    <row r="281" spans="3:9" ht="15.5" x14ac:dyDescent="0.35">
      <c r="C281" t="s">
        <v>344</v>
      </c>
      <c r="I281" s="6">
        <v>72.14</v>
      </c>
    </row>
    <row r="282" spans="3:9" ht="15.5" x14ac:dyDescent="0.35">
      <c r="C282" t="s">
        <v>345</v>
      </c>
      <c r="D282" s="6">
        <v>1.1100000000000001</v>
      </c>
    </row>
    <row r="283" spans="3:9" ht="15.5" x14ac:dyDescent="0.35">
      <c r="C283" t="s">
        <v>346</v>
      </c>
      <c r="D283" s="6">
        <v>0.45</v>
      </c>
    </row>
    <row r="284" spans="3:9" ht="15.5" x14ac:dyDescent="0.35">
      <c r="C284" t="s">
        <v>347</v>
      </c>
      <c r="D284" s="6">
        <v>0.54</v>
      </c>
    </row>
    <row r="285" spans="3:9" ht="15.5" x14ac:dyDescent="0.35">
      <c r="C285" t="s">
        <v>348</v>
      </c>
      <c r="D285" s="6">
        <v>0.34</v>
      </c>
    </row>
    <row r="286" spans="3:9" ht="15.5" x14ac:dyDescent="0.35">
      <c r="C286" t="s">
        <v>349</v>
      </c>
      <c r="D286" s="6">
        <v>1.0900000000000001</v>
      </c>
    </row>
    <row r="287" spans="3:9" ht="15.5" x14ac:dyDescent="0.35">
      <c r="C287" t="s">
        <v>350</v>
      </c>
      <c r="D287" s="6">
        <v>0.24</v>
      </c>
    </row>
    <row r="288" spans="3:9" ht="15.5" x14ac:dyDescent="0.35">
      <c r="C288" t="s">
        <v>351</v>
      </c>
      <c r="D288" s="6">
        <v>2.29</v>
      </c>
    </row>
    <row r="289" spans="3:9" ht="15.5" x14ac:dyDescent="0.35">
      <c r="C289" t="s">
        <v>352</v>
      </c>
      <c r="I289" s="6">
        <v>1.72</v>
      </c>
    </row>
    <row r="290" spans="3:9" ht="15.5" x14ac:dyDescent="0.35">
      <c r="C290" t="s">
        <v>12</v>
      </c>
      <c r="D290" s="5">
        <v>79000000000</v>
      </c>
    </row>
    <row r="291" spans="3:9" ht="15.5" x14ac:dyDescent="0.35">
      <c r="C291" t="s">
        <v>353</v>
      </c>
      <c r="I291" s="6">
        <v>1.82</v>
      </c>
    </row>
    <row r="292" spans="3:9" ht="15.5" x14ac:dyDescent="0.35">
      <c r="C292" t="s">
        <v>354</v>
      </c>
      <c r="I292" s="6">
        <v>4.3E-3</v>
      </c>
    </row>
    <row r="293" spans="3:9" ht="15.5" x14ac:dyDescent="0.35">
      <c r="C293" t="s">
        <v>355</v>
      </c>
      <c r="I293" s="6">
        <v>9.8999999999999991E-3</v>
      </c>
    </row>
    <row r="294" spans="3:9" ht="15.5" x14ac:dyDescent="0.35">
      <c r="C294" t="s">
        <v>356</v>
      </c>
      <c r="I294" s="6">
        <v>6.1900000000000004E-2</v>
      </c>
    </row>
    <row r="295" spans="3:9" ht="15.5" x14ac:dyDescent="0.35">
      <c r="C295" t="s">
        <v>357</v>
      </c>
      <c r="I295" s="6">
        <v>0.1159</v>
      </c>
    </row>
    <row r="296" spans="3:9" ht="15.5" x14ac:dyDescent="0.35">
      <c r="C296" t="s">
        <v>358</v>
      </c>
      <c r="D296" s="6">
        <v>21.01</v>
      </c>
    </row>
    <row r="297" spans="3:9" ht="15.5" x14ac:dyDescent="0.35">
      <c r="C297" t="s">
        <v>359</v>
      </c>
      <c r="D297" s="6">
        <v>443.02</v>
      </c>
    </row>
    <row r="298" spans="3:9" ht="15.5" x14ac:dyDescent="0.35">
      <c r="C298" t="s">
        <v>360</v>
      </c>
      <c r="D298" s="6">
        <v>19.09</v>
      </c>
    </row>
    <row r="299" spans="3:9" ht="15.5" x14ac:dyDescent="0.35">
      <c r="C299" t="s">
        <v>361</v>
      </c>
      <c r="D299" s="6">
        <v>444.94</v>
      </c>
    </row>
    <row r="300" spans="3:9" ht="15.5" x14ac:dyDescent="0.35">
      <c r="C300" t="s">
        <v>362</v>
      </c>
      <c r="D300" s="6">
        <v>4.33</v>
      </c>
    </row>
    <row r="301" spans="3:9" ht="15.5" x14ac:dyDescent="0.35">
      <c r="C301" t="s">
        <v>363</v>
      </c>
      <c r="I301" s="6">
        <v>0.19</v>
      </c>
    </row>
    <row r="302" spans="3:9" ht="15.5" x14ac:dyDescent="0.35">
      <c r="C302" t="s">
        <v>364</v>
      </c>
      <c r="I302" s="6">
        <v>0.77</v>
      </c>
    </row>
    <row r="303" spans="3:9" ht="15.5" x14ac:dyDescent="0.35">
      <c r="C303" t="s">
        <v>52</v>
      </c>
      <c r="I303" s="5">
        <v>1192000000000</v>
      </c>
    </row>
    <row r="304" spans="3:9" ht="15.5" x14ac:dyDescent="0.35">
      <c r="C304" t="s">
        <v>365</v>
      </c>
      <c r="I304" s="5">
        <v>4495000000000</v>
      </c>
    </row>
    <row r="305" spans="3:9" ht="15.5" x14ac:dyDescent="0.35">
      <c r="C305" t="s">
        <v>366</v>
      </c>
      <c r="I305" s="5">
        <v>10370000000</v>
      </c>
    </row>
    <row r="306" spans="3:9" ht="15.5" x14ac:dyDescent="0.35">
      <c r="C306" t="s">
        <v>367</v>
      </c>
      <c r="I306" s="6">
        <v>0.43209999999999998</v>
      </c>
    </row>
    <row r="307" spans="3:9" ht="15.5" x14ac:dyDescent="0.35">
      <c r="C307" t="s">
        <v>368</v>
      </c>
      <c r="D307" s="6">
        <v>0.35880000000000001</v>
      </c>
    </row>
    <row r="308" spans="3:9" ht="15.5" x14ac:dyDescent="0.35">
      <c r="C308" t="s">
        <v>369</v>
      </c>
      <c r="D308" s="6">
        <v>0.20050000000000001</v>
      </c>
    </row>
    <row r="309" spans="3:9" ht="15.5" x14ac:dyDescent="0.35">
      <c r="C309" t="s">
        <v>370</v>
      </c>
      <c r="D309" s="6">
        <v>4.0000000000000001E-3</v>
      </c>
    </row>
    <row r="310" spans="3:9" ht="15.5" x14ac:dyDescent="0.35">
      <c r="C310" t="s">
        <v>371</v>
      </c>
      <c r="D310" s="6">
        <v>-3.27E-2</v>
      </c>
    </row>
    <row r="311" spans="3:9" ht="15.5" x14ac:dyDescent="0.35">
      <c r="C311" t="s">
        <v>372</v>
      </c>
      <c r="D311" s="6">
        <v>-1.89E-2</v>
      </c>
    </row>
    <row r="312" spans="3:9" ht="15.5" x14ac:dyDescent="0.35">
      <c r="C312" t="s">
        <v>373</v>
      </c>
      <c r="D312" s="6">
        <v>-0.76769999999999994</v>
      </c>
    </row>
    <row r="313" spans="3:9" ht="15.5" x14ac:dyDescent="0.35">
      <c r="C313" t="s">
        <v>374</v>
      </c>
      <c r="I313" s="5">
        <v>3</v>
      </c>
    </row>
    <row r="314" spans="3:9" ht="15.5" x14ac:dyDescent="0.35">
      <c r="C314" t="s">
        <v>375</v>
      </c>
      <c r="I314" t="s">
        <v>1765</v>
      </c>
    </row>
    <row r="315" spans="3:9" ht="15.5" x14ac:dyDescent="0.35">
      <c r="C315" t="s">
        <v>377</v>
      </c>
      <c r="I315" s="5">
        <v>7</v>
      </c>
    </row>
    <row r="316" spans="3:9" ht="15.5" x14ac:dyDescent="0.35">
      <c r="C316" t="s">
        <v>378</v>
      </c>
      <c r="I316" s="6">
        <v>0.39</v>
      </c>
    </row>
    <row r="317" spans="3:9" ht="15.5" x14ac:dyDescent="0.35">
      <c r="C317" t="s">
        <v>379</v>
      </c>
      <c r="I317" s="6">
        <v>0.54</v>
      </c>
    </row>
    <row r="318" spans="3:9" ht="15.5" x14ac:dyDescent="0.35">
      <c r="C318" t="s">
        <v>380</v>
      </c>
      <c r="I318" s="6">
        <v>0.38</v>
      </c>
    </row>
    <row r="319" spans="3:9" ht="15.5" x14ac:dyDescent="0.35">
      <c r="C319" t="s">
        <v>381</v>
      </c>
      <c r="I319" s="6">
        <v>0.57999999999999996</v>
      </c>
    </row>
    <row r="320" spans="3:9" ht="15.5" x14ac:dyDescent="0.35">
      <c r="C320" t="s">
        <v>382</v>
      </c>
      <c r="I320" s="6">
        <v>0.77</v>
      </c>
    </row>
    <row r="321" spans="3:9" ht="15.5" x14ac:dyDescent="0.35">
      <c r="C321" t="s">
        <v>383</v>
      </c>
      <c r="I321" s="6">
        <v>0.97</v>
      </c>
    </row>
    <row r="322" spans="3:9" ht="15.5" x14ac:dyDescent="0.35">
      <c r="C322" t="s">
        <v>384</v>
      </c>
      <c r="I322" s="6">
        <v>0.67</v>
      </c>
    </row>
    <row r="323" spans="3:9" ht="15.5" x14ac:dyDescent="0.35">
      <c r="C323" t="s">
        <v>385</v>
      </c>
      <c r="I323" s="5">
        <v>2441000000000</v>
      </c>
    </row>
    <row r="324" spans="3:9" ht="15.5" x14ac:dyDescent="0.35">
      <c r="C324" t="s">
        <v>386</v>
      </c>
      <c r="I324" s="5">
        <v>956000000000</v>
      </c>
    </row>
    <row r="325" spans="3:9" ht="15.5" x14ac:dyDescent="0.35">
      <c r="C325" t="s">
        <v>387</v>
      </c>
      <c r="I325" s="5">
        <v>736000000000</v>
      </c>
    </row>
    <row r="326" spans="3:9" ht="15.5" x14ac:dyDescent="0.35">
      <c r="C326" t="s">
        <v>388</v>
      </c>
      <c r="I326" s="5">
        <v>56000000000</v>
      </c>
    </row>
    <row r="327" spans="3:9" ht="15.5" x14ac:dyDescent="0.35">
      <c r="C327" t="s">
        <v>389</v>
      </c>
      <c r="D327" s="5">
        <v>878000000000</v>
      </c>
    </row>
    <row r="328" spans="3:9" ht="15.5" x14ac:dyDescent="0.35">
      <c r="C328" t="s">
        <v>390</v>
      </c>
      <c r="D328" s="5">
        <v>12932000000000</v>
      </c>
    </row>
    <row r="329" spans="3:9" ht="15.5" x14ac:dyDescent="0.35">
      <c r="C329" t="s">
        <v>391</v>
      </c>
      <c r="D329" s="5">
        <v>6166000000000</v>
      </c>
    </row>
    <row r="330" spans="3:9" ht="15.5" x14ac:dyDescent="0.35">
      <c r="C330" t="s">
        <v>299</v>
      </c>
      <c r="D330" s="5">
        <v>354000000000</v>
      </c>
    </row>
    <row r="331" spans="3:9" ht="15.5" x14ac:dyDescent="0.35">
      <c r="C331" t="s">
        <v>298</v>
      </c>
      <c r="I331" s="5">
        <v>5648000000000</v>
      </c>
    </row>
    <row r="332" spans="3:9" ht="15.5" x14ac:dyDescent="0.35">
      <c r="C332" t="s">
        <v>297</v>
      </c>
      <c r="D332" s="5">
        <v>1907000000000</v>
      </c>
    </row>
    <row r="333" spans="3:9" ht="15.5" x14ac:dyDescent="0.35">
      <c r="C333" t="s">
        <v>296</v>
      </c>
      <c r="D333" s="5">
        <v>1156000000000</v>
      </c>
    </row>
    <row r="334" spans="3:9" ht="15.5" x14ac:dyDescent="0.35">
      <c r="C334" t="s">
        <v>23</v>
      </c>
      <c r="D334" s="5">
        <v>3063000000000</v>
      </c>
    </row>
    <row r="335" spans="3:9" ht="15.5" x14ac:dyDescent="0.35">
      <c r="C335" t="s">
        <v>20</v>
      </c>
      <c r="D335" s="5">
        <v>2185000000000</v>
      </c>
    </row>
    <row r="336" spans="3:9" ht="15.5" x14ac:dyDescent="0.35">
      <c r="C336" t="s">
        <v>392</v>
      </c>
      <c r="I336" s="5">
        <v>6766000000000</v>
      </c>
    </row>
    <row r="337" spans="3:9" ht="15.5" x14ac:dyDescent="0.35">
      <c r="C337" t="s">
        <v>393</v>
      </c>
      <c r="I337" s="5">
        <v>796000000000</v>
      </c>
    </row>
    <row r="338" spans="3:9" ht="15.5" x14ac:dyDescent="0.35">
      <c r="C338" t="s">
        <v>394</v>
      </c>
      <c r="I338" s="5">
        <v>-8000000000</v>
      </c>
    </row>
    <row r="339" spans="3:9" ht="15.5" x14ac:dyDescent="0.35">
      <c r="C339" t="s">
        <v>395</v>
      </c>
      <c r="I339" s="5">
        <v>-629000000000</v>
      </c>
    </row>
    <row r="340" spans="3:9" ht="15.5" x14ac:dyDescent="0.35">
      <c r="C340" t="s">
        <v>396</v>
      </c>
      <c r="I340" s="5">
        <v>-48000000000</v>
      </c>
    </row>
    <row r="341" spans="3:9" ht="15.5" x14ac:dyDescent="0.35">
      <c r="C341" t="s">
        <v>397</v>
      </c>
      <c r="I341" s="5">
        <v>748000000000</v>
      </c>
    </row>
  </sheetData>
  <pageMargins left="0.7" right="0.7" top="0.75" bottom="0.75" header="0.3" footer="0.3"/>
  <ignoredErrors>
    <ignoredError sqref="A1:AA342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1767</v>
      </c>
      <c r="D2" s="2" vm="426">
        <f ca="1">IFERROR(_xlfn.STOCKHISTORY("XIDX:" &amp; $C$1, D3, , 0, 0, 1), "Libur")</f>
        <v>670</v>
      </c>
      <c r="H2" s="2" vm="426">
        <f ca="1">IFERROR(INDEX(D2:G2,COUNT(D2:G2)),"")</f>
        <v>670</v>
      </c>
      <c r="I2" s="2" vm="447">
        <f t="shared" ref="I2:Z2" ca="1" si="0">IFERROR(_xlfn.STOCKHISTORY("XIDX:" &amp; $C$1, I1, , 0, 0, 1), "Libur")</f>
        <v>725</v>
      </c>
      <c r="J2" s="2" vm="92">
        <f t="shared" ca="1" si="0"/>
        <v>210</v>
      </c>
      <c r="K2" s="2" vm="237">
        <f t="shared" ca="1" si="0"/>
        <v>112</v>
      </c>
      <c r="L2" s="2" vm="125">
        <f t="shared" ca="1" si="0"/>
        <v>103</v>
      </c>
      <c r="M2" s="2" vm="353">
        <f t="shared" ca="1" si="0"/>
        <v>122</v>
      </c>
      <c r="N2" s="2" vm="153">
        <f t="shared" ca="1" si="0"/>
        <v>178</v>
      </c>
      <c r="O2" s="2" vm="265">
        <f t="shared" ca="1" si="0"/>
        <v>142</v>
      </c>
      <c r="P2" s="2" vm="415">
        <f t="shared" ca="1" si="0"/>
        <v>306</v>
      </c>
      <c r="Q2" s="2" vm="448">
        <f t="shared" ca="1" si="0"/>
        <v>394</v>
      </c>
      <c r="R2" s="2" vm="149">
        <f t="shared" ca="1" si="0"/>
        <v>334</v>
      </c>
      <c r="S2" s="2" t="str">
        <f t="shared" ca="1" si="0"/>
        <v>Libur</v>
      </c>
      <c r="T2" s="2" t="str">
        <f t="shared" ca="1" si="0"/>
        <v>Libur</v>
      </c>
      <c r="U2" s="2" vm="449">
        <f t="shared" ca="1" si="0"/>
        <v>380</v>
      </c>
      <c r="V2" s="2" vm="450">
        <f t="shared" ca="1" si="0"/>
        <v>415</v>
      </c>
      <c r="W2" s="2" vm="412">
        <f t="shared" ca="1" si="0"/>
        <v>312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506014505076</v>
      </c>
      <c r="H4" s="2">
        <f>IFERROR(SUM(D4:G4)*(4/MAX(1,COUNT(D4:G4))),"")</f>
        <v>2024058020304</v>
      </c>
      <c r="I4" s="2">
        <f t="shared" ref="I4:Z4" si="1">IFERROR(INDEX(I51:I500,MATCH($C$4,$C$51:$C$500,0)),"")</f>
        <v>1576178059957</v>
      </c>
      <c r="J4" s="2">
        <f t="shared" si="1"/>
        <v>1461186279340</v>
      </c>
      <c r="K4" s="2">
        <f t="shared" si="1"/>
        <v>811659069690</v>
      </c>
      <c r="L4" s="2">
        <f t="shared" si="1"/>
        <v>777407701783</v>
      </c>
      <c r="M4" s="2">
        <f t="shared" si="1"/>
        <v>1394412951021</v>
      </c>
      <c r="N4" s="2">
        <f t="shared" si="1"/>
        <v>1141685024208</v>
      </c>
      <c r="O4" s="2">
        <f t="shared" si="1"/>
        <v>547834061890</v>
      </c>
      <c r="P4" s="2">
        <f t="shared" si="1"/>
        <v>518585515663</v>
      </c>
      <c r="Q4" s="2">
        <f t="shared" si="1"/>
        <v>56338867827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859279262868</v>
      </c>
      <c r="V4" s="2">
        <f t="shared" si="1"/>
        <v>848500274577</v>
      </c>
      <c r="W4" s="2">
        <f t="shared" si="1"/>
        <v>485466804222</v>
      </c>
      <c r="X4" s="2">
        <f t="shared" si="1"/>
        <v>0</v>
      </c>
      <c r="Y4" s="2">
        <f t="shared" si="1"/>
        <v>0</v>
      </c>
      <c r="Z4" s="2">
        <f t="shared" si="1"/>
        <v>2098829132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238454035755</v>
      </c>
      <c r="H5" s="2">
        <f>IFERROR(SUM(D5:G5)*(4/MAX(1,COUNT(D5:G5))),"")</f>
        <v>953816143020</v>
      </c>
      <c r="I5" s="2">
        <f t="shared" ref="I5:Z5" si="2">IFERROR(INDEX(I51:I500,MATCH($C$5,$C$51:$C$500,0)),"")</f>
        <v>574578862661</v>
      </c>
      <c r="J5" s="2">
        <f t="shared" si="2"/>
        <v>369107615326</v>
      </c>
      <c r="K5" s="2">
        <f t="shared" si="2"/>
        <v>60982571161</v>
      </c>
      <c r="L5" s="2">
        <f t="shared" si="2"/>
        <v>58496577829</v>
      </c>
      <c r="M5" s="2">
        <f t="shared" si="2"/>
        <v>-184331446124</v>
      </c>
      <c r="N5" s="2">
        <f t="shared" si="2"/>
        <v>-165695170991</v>
      </c>
      <c r="O5" s="2">
        <f t="shared" si="2"/>
        <v>-40006745975</v>
      </c>
      <c r="P5" s="2">
        <f t="shared" si="2"/>
        <v>-52545317790</v>
      </c>
      <c r="Q5" s="2">
        <f t="shared" si="2"/>
        <v>-33658777389</v>
      </c>
      <c r="R5" s="2">
        <f t="shared" si="2"/>
        <v>-84911311402</v>
      </c>
      <c r="S5" s="2">
        <f t="shared" si="2"/>
        <v>-29511526602</v>
      </c>
      <c r="T5" s="2">
        <f t="shared" si="2"/>
        <v>-45496373589</v>
      </c>
      <c r="U5" s="2">
        <f t="shared" si="2"/>
        <v>343483528047</v>
      </c>
      <c r="V5" s="2">
        <f t="shared" si="2"/>
        <v>303327901705</v>
      </c>
      <c r="W5" s="2">
        <f t="shared" si="2"/>
        <v>177217934391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1466468268553</v>
      </c>
      <c r="H6" s="2">
        <f>IFERROR(INDEX(D6:G6,COUNT(D6:G6)),"")</f>
        <v>1466468268553</v>
      </c>
      <c r="I6" s="2">
        <f t="shared" ref="I6:Z6" si="3">IFERROR(INDEX(I51:I500,MATCH($C$6,$C$51:$C$500,0)),"")</f>
        <v>1228743119063</v>
      </c>
      <c r="J6" s="2">
        <f t="shared" si="3"/>
        <v>847322940202</v>
      </c>
      <c r="K6" s="2">
        <f t="shared" si="3"/>
        <v>418777554850</v>
      </c>
      <c r="L6" s="2">
        <f t="shared" si="3"/>
        <v>385824458905</v>
      </c>
      <c r="M6" s="2">
        <f t="shared" si="3"/>
        <v>359033403446</v>
      </c>
      <c r="N6" s="2">
        <f t="shared" si="3"/>
        <v>698850377005</v>
      </c>
      <c r="O6" s="2">
        <f t="shared" si="3"/>
        <v>975428920721</v>
      </c>
      <c r="P6" s="2">
        <f t="shared" si="3"/>
        <v>1076823323898</v>
      </c>
      <c r="Q6" s="2">
        <f t="shared" si="3"/>
        <v>1169437241744</v>
      </c>
      <c r="R6" s="2">
        <f t="shared" si="3"/>
        <v>1214061323994</v>
      </c>
      <c r="S6" s="2">
        <f t="shared" si="3"/>
        <v>1307544957131</v>
      </c>
      <c r="T6" s="2">
        <f t="shared" si="3"/>
        <v>1134599084837</v>
      </c>
      <c r="U6" s="2">
        <f t="shared" si="3"/>
        <v>1453215410491</v>
      </c>
      <c r="V6" s="2">
        <f t="shared" si="3"/>
        <v>1386445565793</v>
      </c>
      <c r="W6" s="2">
        <f t="shared" si="3"/>
        <v>1158626307737</v>
      </c>
      <c r="X6" s="2">
        <f t="shared" si="3"/>
        <v>444483712</v>
      </c>
      <c r="Y6" s="2">
        <f t="shared" si="3"/>
        <v>4143285626</v>
      </c>
      <c r="Z6" s="2">
        <f t="shared" si="3"/>
        <v>8041816109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5.64</v>
      </c>
      <c r="H7" s="3">
        <f>IFERROR(INDEX(D7:G7,COUNT(D7:G7)),"")</f>
        <v>5.64</v>
      </c>
      <c r="I7" s="3">
        <f t="shared" ref="I7:Z7" si="4">IFERROR(INDEX(I51:I500,MATCH($C$7,$C$51:$C$500,0))/1000000000,"")</f>
        <v>5.64</v>
      </c>
      <c r="J7" s="3">
        <f t="shared" si="4"/>
        <v>5.64</v>
      </c>
      <c r="K7" s="3">
        <f t="shared" si="4"/>
        <v>5.64</v>
      </c>
      <c r="L7" s="3">
        <f t="shared" si="4"/>
        <v>5.64</v>
      </c>
      <c r="M7" s="3">
        <f t="shared" si="4"/>
        <v>5.64</v>
      </c>
      <c r="N7" s="3">
        <f t="shared" si="4"/>
        <v>5.64</v>
      </c>
      <c r="O7" s="3">
        <f t="shared" si="4"/>
        <v>5.64</v>
      </c>
      <c r="P7" s="3">
        <f t="shared" si="4"/>
        <v>5.64</v>
      </c>
      <c r="Q7" s="3">
        <f t="shared" si="4"/>
        <v>5.64</v>
      </c>
      <c r="R7" s="3">
        <f t="shared" si="4"/>
        <v>5.64</v>
      </c>
      <c r="S7" s="3">
        <f t="shared" si="4"/>
        <v>5.64</v>
      </c>
      <c r="T7" s="3">
        <f t="shared" si="4"/>
        <v>5.64</v>
      </c>
      <c r="U7" s="3">
        <f t="shared" si="4"/>
        <v>5.63</v>
      </c>
      <c r="V7" s="3">
        <f t="shared" si="4"/>
        <v>5.61</v>
      </c>
      <c r="W7" s="3">
        <f t="shared" si="4"/>
        <v>1.0900000000000001</v>
      </c>
      <c r="X7" s="3">
        <f t="shared" si="4"/>
        <v>0.11</v>
      </c>
      <c r="Y7" s="3">
        <f t="shared" si="4"/>
        <v>0.11</v>
      </c>
      <c r="Z7" s="3">
        <f t="shared" si="4"/>
        <v>0.11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268000000000</v>
      </c>
      <c r="H8" s="2">
        <f>IFERROR(INDEX(D8:G8,COUNT(D8:G8)),"")</f>
        <v>268000000000</v>
      </c>
      <c r="I8" s="2">
        <f t="shared" ref="I8:Z8" si="5">IFERROR(INDEX(I51:I500,MATCH($C$8,$C$51:$C$500,0)),"")</f>
        <v>333000000000</v>
      </c>
      <c r="J8" s="2">
        <f t="shared" si="5"/>
        <v>612000000000</v>
      </c>
      <c r="K8" s="2">
        <f t="shared" si="5"/>
        <v>89000000000</v>
      </c>
      <c r="L8" s="2">
        <f t="shared" si="5"/>
        <v>230000000000</v>
      </c>
      <c r="M8" s="2">
        <f t="shared" si="5"/>
        <v>351000000000</v>
      </c>
      <c r="N8" s="2">
        <f t="shared" si="5"/>
        <v>135000000000</v>
      </c>
      <c r="O8" s="2">
        <f t="shared" si="5"/>
        <v>13000000000</v>
      </c>
      <c r="P8" s="2">
        <f t="shared" si="5"/>
        <v>-29000000000</v>
      </c>
      <c r="Q8" s="2">
        <f t="shared" si="5"/>
        <v>-323000000000</v>
      </c>
      <c r="R8" s="2">
        <f t="shared" si="5"/>
        <v>-737000000000</v>
      </c>
      <c r="S8" s="2">
        <f t="shared" si="5"/>
        <v>-108000000000</v>
      </c>
      <c r="T8" s="2">
        <f t="shared" si="5"/>
        <v>-90000000000</v>
      </c>
      <c r="U8" s="2">
        <f t="shared" si="5"/>
        <v>31000000000</v>
      </c>
      <c r="V8" s="2">
        <f t="shared" si="5"/>
        <v>89000000000</v>
      </c>
      <c r="W8" s="2">
        <f t="shared" si="5"/>
        <v>44000000000</v>
      </c>
      <c r="X8" s="2">
        <f t="shared" si="5"/>
        <v>-10000000000</v>
      </c>
      <c r="Y8" s="2">
        <f t="shared" si="5"/>
        <v>-7000000000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47.51</v>
      </c>
      <c r="H9" s="3">
        <f>IFERROR(INDEX(D9:G9,COUNT(D9:G9)),"")</f>
        <v>47.51</v>
      </c>
      <c r="I9" s="3">
        <f t="shared" ref="I9:Z9" si="6">IFERROR(INDEX(I51:I500,MATCH($C$9,$C$51:$C$500,0)),"")</f>
        <v>59.13</v>
      </c>
      <c r="J9" s="3">
        <f t="shared" si="6"/>
        <v>108.52</v>
      </c>
      <c r="K9" s="3">
        <f t="shared" si="6"/>
        <v>15.75</v>
      </c>
      <c r="L9" s="3">
        <f t="shared" si="6"/>
        <v>40.74</v>
      </c>
      <c r="M9" s="3">
        <f t="shared" si="6"/>
        <v>62.22</v>
      </c>
      <c r="N9" s="3">
        <f t="shared" si="6"/>
        <v>23.91</v>
      </c>
      <c r="O9" s="3">
        <f t="shared" si="6"/>
        <v>2.2599999999999998</v>
      </c>
      <c r="P9" s="3">
        <f t="shared" si="6"/>
        <v>-5.07</v>
      </c>
      <c r="Q9" s="3">
        <f t="shared" si="6"/>
        <v>-57.28</v>
      </c>
      <c r="R9" s="3">
        <f t="shared" si="6"/>
        <v>-130.78</v>
      </c>
      <c r="S9" s="3">
        <f t="shared" si="6"/>
        <v>-19.190000000000001</v>
      </c>
      <c r="T9" s="3">
        <f t="shared" si="6"/>
        <v>-15.92</v>
      </c>
      <c r="U9" s="3">
        <f t="shared" si="6"/>
        <v>5.47</v>
      </c>
      <c r="V9" s="3">
        <f t="shared" si="6"/>
        <v>15.81</v>
      </c>
      <c r="W9" s="3">
        <f t="shared" si="6"/>
        <v>40.450000000000003</v>
      </c>
      <c r="X9" s="3">
        <f t="shared" si="6"/>
        <v>-93.25</v>
      </c>
      <c r="Y9" s="3">
        <f t="shared" si="6"/>
        <v>-61.59</v>
      </c>
      <c r="Z9" s="3">
        <f t="shared" si="6"/>
        <v>1.42</v>
      </c>
    </row>
    <row r="10" spans="1:26" ht="15.5" x14ac:dyDescent="0.35">
      <c r="C10" t="s">
        <v>17</v>
      </c>
      <c r="D10" s="3">
        <f ca="1">IFERROR(IF(D9=0,"",D2/D9),"")</f>
        <v>14.102294253841297</v>
      </c>
      <c r="I10" s="3">
        <f t="shared" ref="I10:Z10" ca="1" si="7">IFERROR(IF(I9=0,"",I2/I9),"")</f>
        <v>12.261119567055639</v>
      </c>
      <c r="J10" s="3">
        <f t="shared" ca="1" si="7"/>
        <v>1.9351271654994471</v>
      </c>
      <c r="K10" s="3">
        <f t="shared" ca="1" si="7"/>
        <v>7.1111111111111107</v>
      </c>
      <c r="L10" s="3">
        <f t="shared" ca="1" si="7"/>
        <v>2.5282277859597446</v>
      </c>
      <c r="M10" s="3">
        <f t="shared" ca="1" si="7"/>
        <v>1.9607843137254903</v>
      </c>
      <c r="N10" s="3">
        <f t="shared" ca="1" si="7"/>
        <v>7.4445838561271431</v>
      </c>
      <c r="O10" s="3">
        <f t="shared" ca="1" si="7"/>
        <v>62.83185840707965</v>
      </c>
      <c r="P10" s="3">
        <f t="shared" ca="1" si="7"/>
        <v>-60.35502958579881</v>
      </c>
      <c r="Q10" s="3">
        <f t="shared" ca="1" si="7"/>
        <v>-6.8784916201117321</v>
      </c>
      <c r="R10" s="3">
        <f t="shared" ca="1" si="7"/>
        <v>-2.5539073252790945</v>
      </c>
      <c r="S10" s="3" t="str">
        <f t="shared" ca="1" si="7"/>
        <v/>
      </c>
      <c r="T10" s="3" t="str">
        <f t="shared" ca="1" si="7"/>
        <v/>
      </c>
      <c r="U10" s="3">
        <f t="shared" ca="1" si="7"/>
        <v>69.469835466179163</v>
      </c>
      <c r="V10" s="3">
        <f t="shared" ca="1" si="7"/>
        <v>26.249209361163821</v>
      </c>
      <c r="W10" s="3">
        <f t="shared" ca="1" si="7"/>
        <v>7.7132262051915941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644255924076</v>
      </c>
      <c r="H11" s="2">
        <f>IFERROR(INDEX(D11:G11,COUNT(D11:G11)),"")</f>
        <v>644255924076</v>
      </c>
      <c r="I11" s="2">
        <f t="shared" ref="I11:Z11" si="8">IFERROR(INDEX(I51:I500,MATCH($C$11,$C$51:$C$500,0)),"")</f>
        <v>723903213135</v>
      </c>
      <c r="J11" s="2">
        <f t="shared" si="8"/>
        <v>517872258550</v>
      </c>
      <c r="K11" s="2">
        <f t="shared" si="8"/>
        <v>440175040153</v>
      </c>
      <c r="L11" s="2">
        <f t="shared" si="8"/>
        <v>381647726668</v>
      </c>
      <c r="M11" s="2">
        <f t="shared" si="8"/>
        <v>314105114395</v>
      </c>
      <c r="N11" s="2">
        <f t="shared" si="8"/>
        <v>41909593500</v>
      </c>
      <c r="O11" s="2">
        <f t="shared" si="8"/>
        <v>23821966192</v>
      </c>
      <c r="P11" s="2">
        <f t="shared" si="8"/>
        <v>14186356497</v>
      </c>
      <c r="Q11" s="2">
        <f t="shared" si="8"/>
        <v>20393795335</v>
      </c>
      <c r="R11" s="2">
        <f t="shared" si="8"/>
        <v>104811014771</v>
      </c>
      <c r="S11" s="2">
        <f t="shared" si="8"/>
        <v>277442709715</v>
      </c>
      <c r="T11" s="2">
        <f t="shared" si="8"/>
        <v>445795284405</v>
      </c>
      <c r="U11" s="2">
        <f t="shared" si="8"/>
        <v>833752463749</v>
      </c>
      <c r="V11" s="2">
        <f t="shared" si="8"/>
        <v>746440803287</v>
      </c>
      <c r="W11" s="2">
        <f t="shared" si="8"/>
        <v>1000232715905</v>
      </c>
      <c r="X11" s="2">
        <f t="shared" si="8"/>
        <v>4373368677</v>
      </c>
      <c r="Y11" s="2">
        <f t="shared" si="8"/>
        <v>112276805</v>
      </c>
      <c r="Z11" s="2">
        <f t="shared" si="8"/>
        <v>7010329941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-124000000000</v>
      </c>
      <c r="H12" s="2">
        <f>IFERROR(INDEX(D12:G12,COUNT(D12:G12)),"")</f>
        <v>-124000000000</v>
      </c>
      <c r="I12" s="2">
        <f t="shared" ref="I12:Z12" si="9">IFERROR(INDEX(I51:I500,MATCH($C$12,$C$51:$C$500,0)),"")</f>
        <v>145000000000</v>
      </c>
      <c r="J12" s="2">
        <f t="shared" si="9"/>
        <v>219000000000</v>
      </c>
      <c r="K12" s="2">
        <f t="shared" si="9"/>
        <v>386000000000</v>
      </c>
      <c r="L12" s="2">
        <f t="shared" si="9"/>
        <v>407000000000</v>
      </c>
      <c r="M12" s="2">
        <f t="shared" si="9"/>
        <v>486000000000</v>
      </c>
      <c r="N12" s="2">
        <f t="shared" si="9"/>
        <v>775000000000</v>
      </c>
      <c r="O12" s="2">
        <f t="shared" si="9"/>
        <v>854000000000</v>
      </c>
      <c r="P12" s="2">
        <f t="shared" si="9"/>
        <v>852000000000</v>
      </c>
      <c r="Q12" s="2">
        <f t="shared" si="9"/>
        <v>767000000000</v>
      </c>
      <c r="R12" s="2">
        <f t="shared" si="9"/>
        <v>366000000000</v>
      </c>
      <c r="S12" s="2">
        <f t="shared" si="9"/>
        <v>-277000000000</v>
      </c>
      <c r="T12" s="2">
        <f t="shared" si="9"/>
        <v>-443000000000</v>
      </c>
      <c r="U12" s="2">
        <f t="shared" si="9"/>
        <v>-829000000000</v>
      </c>
      <c r="V12" s="2">
        <f t="shared" si="9"/>
        <v>-742000000000</v>
      </c>
      <c r="W12" s="2">
        <f t="shared" si="9"/>
        <v>-990000000000</v>
      </c>
      <c r="X12" s="2">
        <f t="shared" si="9"/>
        <v>41000000000</v>
      </c>
      <c r="Y12" s="2">
        <f t="shared" si="9"/>
        <v>23000000000</v>
      </c>
      <c r="Z12" s="2">
        <f t="shared" si="9"/>
        <v>16000000000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521000000000</v>
      </c>
      <c r="H13" s="2">
        <f>IFERROR(INDEX(D13:G13,COUNT(D13:G13)),"")</f>
        <v>521000000000</v>
      </c>
      <c r="I13" s="2">
        <f t="shared" ref="I13:Z13" si="10">IFERROR(INDEX(I51:I500,MATCH($C$13,$C$51:$C$500,0)),"")</f>
        <v>869000000000</v>
      </c>
      <c r="J13" s="2">
        <f t="shared" si="10"/>
        <v>736000000000</v>
      </c>
      <c r="K13" s="2">
        <f t="shared" si="10"/>
        <v>826000000000</v>
      </c>
      <c r="L13" s="2">
        <f t="shared" si="10"/>
        <v>789000000000</v>
      </c>
      <c r="M13" s="2">
        <f t="shared" si="10"/>
        <v>800000000000</v>
      </c>
      <c r="N13" s="2">
        <f t="shared" si="10"/>
        <v>817000000000</v>
      </c>
      <c r="O13" s="2">
        <f t="shared" si="10"/>
        <v>878000000000</v>
      </c>
      <c r="P13" s="2">
        <f t="shared" si="10"/>
        <v>867000000000</v>
      </c>
      <c r="Q13" s="2">
        <f t="shared" si="10"/>
        <v>787000000000</v>
      </c>
      <c r="R13" s="2">
        <f t="shared" si="10"/>
        <v>471000000000</v>
      </c>
      <c r="S13" s="2">
        <f t="shared" si="10"/>
        <v>0</v>
      </c>
      <c r="T13" s="2">
        <f t="shared" si="10"/>
        <v>2000000000</v>
      </c>
      <c r="U13" s="2">
        <f t="shared" si="10"/>
        <v>4000000000</v>
      </c>
      <c r="V13" s="2">
        <f t="shared" si="10"/>
        <v>4000000000</v>
      </c>
      <c r="W13" s="2">
        <f t="shared" si="10"/>
        <v>10000000000</v>
      </c>
      <c r="X13" s="2">
        <f t="shared" si="10"/>
        <v>45000000000</v>
      </c>
      <c r="Y13" s="2">
        <f t="shared" si="10"/>
        <v>23000000000</v>
      </c>
      <c r="Z13" s="2">
        <f t="shared" si="10"/>
        <v>23000000000</v>
      </c>
    </row>
    <row r="14" spans="1:26" ht="15.5" x14ac:dyDescent="0.35">
      <c r="C14" t="s">
        <v>26</v>
      </c>
      <c r="D14" s="2">
        <f>IFERROR(INDEX(D51:D500,MATCH($C$14,$C$51:$C$500,0)),"")</f>
        <v>-1244191237</v>
      </c>
      <c r="H14" s="2">
        <f>IFERROR(SUM(D14:G14)*(4/MAX(1,COUNT(D14:G14))),"")</f>
        <v>-4976764948</v>
      </c>
      <c r="I14" s="2">
        <f t="shared" ref="I14:Z14" si="11">IFERROR(INDEX(I51:I500,MATCH($C$14,$C$51:$C$500,0)),"")</f>
        <v>-1165177823</v>
      </c>
      <c r="J14" s="2">
        <f t="shared" si="11"/>
        <v>-17523482293</v>
      </c>
      <c r="K14" s="2">
        <f t="shared" si="11"/>
        <v>-53047021344</v>
      </c>
      <c r="L14" s="2">
        <f t="shared" si="11"/>
        <v>-55831030952</v>
      </c>
      <c r="M14" s="2">
        <f t="shared" si="11"/>
        <v>-47913676902</v>
      </c>
      <c r="N14" s="2">
        <f t="shared" si="11"/>
        <v>-60657435186</v>
      </c>
      <c r="O14" s="2">
        <f t="shared" si="11"/>
        <v>-57117637463</v>
      </c>
      <c r="P14" s="2">
        <f t="shared" si="11"/>
        <v>-41798883079</v>
      </c>
      <c r="Q14" s="2">
        <f t="shared" si="11"/>
        <v>-128124559</v>
      </c>
      <c r="R14" s="2">
        <f t="shared" si="11"/>
        <v>-1902794432</v>
      </c>
      <c r="S14" s="2">
        <f t="shared" si="11"/>
        <v>-223965943</v>
      </c>
      <c r="T14" s="2">
        <f t="shared" si="11"/>
        <v>-676819048</v>
      </c>
      <c r="U14" s="2">
        <f t="shared" si="11"/>
        <v>-1112334234</v>
      </c>
      <c r="V14" s="2">
        <f t="shared" si="11"/>
        <v>-1363961212</v>
      </c>
      <c r="W14" s="2">
        <f t="shared" si="11"/>
        <v>-1242278663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-69007863324</v>
      </c>
      <c r="H15" s="2">
        <f>IFERROR(SUM(D15:G15)*(4/MAX(1,COUNT(D15:G15))),"")</f>
        <v>-276031453296</v>
      </c>
      <c r="I15" s="2">
        <f t="shared" ref="I15:Z15" si="12">IFERROR(INDEX(I51:I500,MATCH($C$15,$C$51:$C$500,0)),"")</f>
        <v>-75070455470</v>
      </c>
      <c r="J15" s="2">
        <f t="shared" si="12"/>
        <v>-101871833759</v>
      </c>
      <c r="K15" s="2">
        <f t="shared" si="12"/>
        <v>-27347558609</v>
      </c>
      <c r="L15" s="2">
        <f t="shared" si="12"/>
        <v>-41672102331</v>
      </c>
      <c r="M15" s="2">
        <f t="shared" si="12"/>
        <v>-87223707551</v>
      </c>
      <c r="N15" s="2">
        <f t="shared" si="12"/>
        <v>17018555821</v>
      </c>
      <c r="O15" s="2">
        <f t="shared" si="12"/>
        <v>31960292812</v>
      </c>
      <c r="P15" s="2">
        <f t="shared" si="12"/>
        <v>27370107634</v>
      </c>
      <c r="Q15" s="2">
        <f t="shared" si="12"/>
        <v>14136505156</v>
      </c>
      <c r="R15" s="2">
        <f t="shared" si="12"/>
        <v>-7265066273</v>
      </c>
      <c r="S15" s="2">
        <f t="shared" si="12"/>
        <v>11301778465</v>
      </c>
      <c r="T15" s="2">
        <f t="shared" si="12"/>
        <v>30391713116</v>
      </c>
      <c r="U15" s="2">
        <f t="shared" si="12"/>
        <v>-100090982122</v>
      </c>
      <c r="V15" s="2">
        <f t="shared" si="12"/>
        <v>-90220808072</v>
      </c>
      <c r="W15" s="2">
        <f t="shared" si="12"/>
        <v>-55261859624</v>
      </c>
      <c r="X15" s="2">
        <f t="shared" si="12"/>
        <v>615337125</v>
      </c>
      <c r="Y15" s="2">
        <f t="shared" si="12"/>
        <v>1221556086</v>
      </c>
      <c r="Z15" s="2">
        <f t="shared" si="12"/>
        <v>1098382736</v>
      </c>
    </row>
    <row r="16" spans="1:26" ht="15.5" x14ac:dyDescent="0.35">
      <c r="C16" t="s">
        <v>28</v>
      </c>
      <c r="D16" s="2">
        <f>IFERROR(INDEX(D51:D500,MATCH($C$16,$C$51:$C$500,0)),"")</f>
        <v>306733012814</v>
      </c>
      <c r="H16" s="2">
        <f>IFERROR(SUM(D16:G16)*(4/MAX(1,COUNT(D16:G16))),"")</f>
        <v>1226932051256</v>
      </c>
      <c r="I16" s="2">
        <f t="shared" ref="I16:Z16" si="13">IFERROR(INDEX(I51:I500,MATCH($C$16,$C$51:$C$500,0)),"")</f>
        <v>648344989966</v>
      </c>
      <c r="J16" s="2">
        <f t="shared" si="13"/>
        <v>513823715938</v>
      </c>
      <c r="K16" s="2">
        <f t="shared" si="13"/>
        <v>58024363409</v>
      </c>
      <c r="L16" s="2">
        <f t="shared" si="13"/>
        <v>68838213417</v>
      </c>
      <c r="M16" s="2">
        <f t="shared" si="13"/>
        <v>-254258238326</v>
      </c>
      <c r="N16" s="2">
        <f t="shared" si="13"/>
        <v>-292886041520</v>
      </c>
      <c r="O16" s="2">
        <f t="shared" si="13"/>
        <v>-132890144572</v>
      </c>
      <c r="P16" s="2">
        <f t="shared" si="13"/>
        <v>-120917184783</v>
      </c>
      <c r="Q16" s="2">
        <f t="shared" si="13"/>
        <v>-58730253510</v>
      </c>
      <c r="R16" s="2">
        <f t="shared" si="13"/>
        <v>-79895963246</v>
      </c>
      <c r="S16" s="2">
        <f t="shared" si="13"/>
        <v>-43946331399</v>
      </c>
      <c r="T16" s="2">
        <f t="shared" si="13"/>
        <v>-76599803932</v>
      </c>
      <c r="U16" s="2">
        <f t="shared" si="13"/>
        <v>437377050560</v>
      </c>
      <c r="V16" s="2">
        <f t="shared" si="13"/>
        <v>393668574628</v>
      </c>
      <c r="W16" s="2">
        <f t="shared" si="13"/>
        <v>232737139325</v>
      </c>
      <c r="X16" s="2">
        <f t="shared" si="13"/>
        <v>-4314139041</v>
      </c>
      <c r="Y16" s="2">
        <f t="shared" si="13"/>
        <v>-5120086568</v>
      </c>
      <c r="Z16" s="2">
        <f t="shared" si="13"/>
        <v>-8560253363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3778800000000</v>
      </c>
      <c r="H20" s="2">
        <f t="shared" ref="H20:Z20" ca="1" si="14">IFERROR(H21*H2,"")</f>
        <v>3778800000000</v>
      </c>
      <c r="I20" s="2">
        <f t="shared" ca="1" si="14"/>
        <v>4089000000000</v>
      </c>
      <c r="J20" s="2">
        <f t="shared" ca="1" si="14"/>
        <v>1184400000000</v>
      </c>
      <c r="K20" s="2">
        <f t="shared" ca="1" si="14"/>
        <v>631680000000</v>
      </c>
      <c r="L20" s="2">
        <f t="shared" ca="1" si="14"/>
        <v>580920000000</v>
      </c>
      <c r="M20" s="2">
        <f t="shared" ca="1" si="14"/>
        <v>688080000000</v>
      </c>
      <c r="N20" s="2">
        <f t="shared" ca="1" si="14"/>
        <v>1003920000000</v>
      </c>
      <c r="O20" s="2">
        <f t="shared" ca="1" si="14"/>
        <v>800880000000</v>
      </c>
      <c r="P20" s="2">
        <f t="shared" ca="1" si="14"/>
        <v>1725840000000</v>
      </c>
      <c r="Q20" s="2">
        <f t="shared" ca="1" si="14"/>
        <v>2222160000000</v>
      </c>
      <c r="R20" s="2">
        <f t="shared" ca="1" si="14"/>
        <v>1883760000000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2139400000000</v>
      </c>
      <c r="V20" s="2">
        <f t="shared" ca="1" si="14"/>
        <v>2328150000000</v>
      </c>
      <c r="W20" s="2">
        <f t="shared" ca="1" si="14"/>
        <v>340080000000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5640000000</v>
      </c>
      <c r="H21" s="2">
        <f>IFERROR(INDEX(D21:G21,COUNT(D21:G21)),"")</f>
        <v>5640000000</v>
      </c>
      <c r="I21" s="2">
        <f t="shared" ref="I21:Z21" si="15">IFERROR(INDEX(I51:I500,MATCH($C$7,$C$51:$C$500,0)),"")</f>
        <v>5640000000</v>
      </c>
      <c r="J21" s="2">
        <f t="shared" si="15"/>
        <v>5640000000</v>
      </c>
      <c r="K21" s="2">
        <f t="shared" si="15"/>
        <v>5640000000</v>
      </c>
      <c r="L21" s="2">
        <f t="shared" si="15"/>
        <v>5640000000</v>
      </c>
      <c r="M21" s="2">
        <f t="shared" si="15"/>
        <v>5640000000</v>
      </c>
      <c r="N21" s="2">
        <f t="shared" si="15"/>
        <v>5640000000</v>
      </c>
      <c r="O21" s="2">
        <f t="shared" si="15"/>
        <v>5640000000</v>
      </c>
      <c r="P21" s="2">
        <f t="shared" si="15"/>
        <v>5640000000</v>
      </c>
      <c r="Q21" s="2">
        <f t="shared" si="15"/>
        <v>5640000000</v>
      </c>
      <c r="R21" s="2">
        <f t="shared" si="15"/>
        <v>5640000000</v>
      </c>
      <c r="S21" s="2">
        <f t="shared" si="15"/>
        <v>5640000000</v>
      </c>
      <c r="T21" s="2">
        <f t="shared" si="15"/>
        <v>5640000000</v>
      </c>
      <c r="U21" s="2">
        <f t="shared" si="15"/>
        <v>5630000000</v>
      </c>
      <c r="V21" s="2">
        <f t="shared" si="15"/>
        <v>5610000000</v>
      </c>
      <c r="W21" s="2">
        <f t="shared" si="15"/>
        <v>1090000000</v>
      </c>
      <c r="X21" s="2">
        <f t="shared" si="15"/>
        <v>110000000</v>
      </c>
      <c r="Y21" s="2">
        <f t="shared" si="15"/>
        <v>110000000</v>
      </c>
      <c r="Z21" s="2">
        <f t="shared" si="15"/>
        <v>110000000</v>
      </c>
    </row>
    <row r="23" spans="1:26" ht="15.5" x14ac:dyDescent="0.35">
      <c r="B23" t="s">
        <v>53</v>
      </c>
      <c r="C23" t="s">
        <v>54</v>
      </c>
      <c r="D23" s="3">
        <f>IFERROR(D5/D6*100,"")</f>
        <v>16.260429282270692</v>
      </c>
      <c r="H23" s="3">
        <f t="shared" ref="H23:Z23" si="16">IFERROR(H5/H6*100,"")</f>
        <v>65.04171712908277</v>
      </c>
      <c r="I23" s="3">
        <f t="shared" si="16"/>
        <v>46.761512129496637</v>
      </c>
      <c r="J23" s="3">
        <f t="shared" si="16"/>
        <v>43.561621881499576</v>
      </c>
      <c r="K23" s="3">
        <f t="shared" si="16"/>
        <v>14.562043847560805</v>
      </c>
      <c r="L23" s="3">
        <f t="shared" si="16"/>
        <v>15.16144880887486</v>
      </c>
      <c r="M23" s="3">
        <f t="shared" si="16"/>
        <v>-51.34102965205691</v>
      </c>
      <c r="N23" s="3">
        <f t="shared" si="16"/>
        <v>-23.70967755660444</v>
      </c>
      <c r="O23" s="3">
        <f t="shared" si="16"/>
        <v>-4.1014516921877329</v>
      </c>
      <c r="P23" s="3">
        <f t="shared" si="16"/>
        <v>-4.8796600727212009</v>
      </c>
      <c r="Q23" s="3">
        <f t="shared" si="16"/>
        <v>-2.8782029669932641</v>
      </c>
      <c r="R23" s="3">
        <f t="shared" si="16"/>
        <v>-6.9939886662940625</v>
      </c>
      <c r="S23" s="3">
        <f t="shared" si="16"/>
        <v>-2.2570181194193006</v>
      </c>
      <c r="T23" s="3">
        <f t="shared" si="16"/>
        <v>-4.0099074815961231</v>
      </c>
      <c r="U23" s="3">
        <f t="shared" si="16"/>
        <v>23.636105533105152</v>
      </c>
      <c r="V23" s="3">
        <f t="shared" si="16"/>
        <v>21.878096709228299</v>
      </c>
      <c r="W23" s="3">
        <f t="shared" si="16"/>
        <v>15.295521360734304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-0.19044065175451452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0.48986847243703324</v>
      </c>
      <c r="N24" s="4">
        <f t="shared" si="17"/>
        <v>0.60058270716629392</v>
      </c>
      <c r="O24" s="4">
        <f t="shared" si="17"/>
        <v>4.5247686258365061E-3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42.29</v>
      </c>
      <c r="H25" s="3">
        <f>IFERROR(INDEX(D25:G25,COUNT(D25:G25)),"")</f>
        <v>42.29</v>
      </c>
      <c r="I25" s="3">
        <f t="shared" ref="I25:Z25" si="18">IFERROR(INDEX(I51:I500,MATCH($C$25,$C$51:$C$500,0)),"")</f>
        <v>101.71</v>
      </c>
      <c r="J25" s="3">
        <f t="shared" si="18"/>
        <v>64.94</v>
      </c>
      <c r="K25" s="3">
        <f t="shared" si="18"/>
        <v>11.11</v>
      </c>
      <c r="L25" s="3">
        <f t="shared" si="18"/>
        <v>10.38</v>
      </c>
      <c r="M25" s="3">
        <f t="shared" si="18"/>
        <v>-32.979999999999997</v>
      </c>
      <c r="N25" s="3">
        <f t="shared" si="18"/>
        <v>-29.3</v>
      </c>
      <c r="O25" s="3">
        <f t="shared" si="18"/>
        <v>-7.01</v>
      </c>
      <c r="P25" s="3">
        <f t="shared" si="18"/>
        <v>-9.4499999999999993</v>
      </c>
      <c r="Q25" s="3">
        <f t="shared" si="18"/>
        <v>-5.96</v>
      </c>
      <c r="R25" s="3">
        <f t="shared" si="18"/>
        <v>-13.93</v>
      </c>
      <c r="S25" s="3">
        <f t="shared" si="18"/>
        <v>-5.34</v>
      </c>
      <c r="T25" s="3">
        <f t="shared" si="18"/>
        <v>-8.1300000000000008</v>
      </c>
      <c r="U25" s="3">
        <f t="shared" si="18"/>
        <v>59.88</v>
      </c>
      <c r="V25" s="3">
        <f t="shared" si="18"/>
        <v>54.05</v>
      </c>
      <c r="W25" s="3">
        <f t="shared" si="18"/>
        <v>162.13</v>
      </c>
      <c r="X25" s="3">
        <f t="shared" si="18"/>
        <v>-33.840000000000003</v>
      </c>
      <c r="Y25" s="3">
        <f t="shared" si="18"/>
        <v>-35.67</v>
      </c>
      <c r="Z25" s="3">
        <f t="shared" si="18"/>
        <v>-68.27</v>
      </c>
    </row>
    <row r="26" spans="1:26" ht="15.5" x14ac:dyDescent="0.35">
      <c r="C26" t="s">
        <v>58</v>
      </c>
      <c r="D26" s="4">
        <f>IFERROR(_xlfn.RRI(5,I25,D25),"")</f>
        <v>-0.16097518412367062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0.18811890684415555</v>
      </c>
      <c r="N26" s="4">
        <f t="shared" si="19"/>
        <v>0.40561140609591395</v>
      </c>
      <c r="O26" s="4">
        <f t="shared" si="19"/>
        <v>-2.9209552016270179E-2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-0.3087706336480367</v>
      </c>
      <c r="T26" s="4">
        <f t="shared" si="19"/>
        <v>-0.25602646436311427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89.718883878723403</v>
      </c>
      <c r="H27" s="3">
        <f t="shared" ref="H27:Z27" si="20">IFERROR(H4/H21,"")</f>
        <v>358.87553551489361</v>
      </c>
      <c r="I27" s="3">
        <f t="shared" si="20"/>
        <v>279.46419502783687</v>
      </c>
      <c r="J27" s="3">
        <f t="shared" si="20"/>
        <v>259.07558144326242</v>
      </c>
      <c r="K27" s="3">
        <f t="shared" si="20"/>
        <v>143.91118256914893</v>
      </c>
      <c r="L27" s="3">
        <f t="shared" si="20"/>
        <v>137.83824499698582</v>
      </c>
      <c r="M27" s="3">
        <f t="shared" si="20"/>
        <v>247.23633883351064</v>
      </c>
      <c r="N27" s="3">
        <f t="shared" si="20"/>
        <v>202.4264227319149</v>
      </c>
      <c r="O27" s="3">
        <f t="shared" si="20"/>
        <v>97.13369891666666</v>
      </c>
      <c r="P27" s="3">
        <f t="shared" si="20"/>
        <v>91.947786465070919</v>
      </c>
      <c r="Q27" s="3">
        <f t="shared" si="20"/>
        <v>9.9891609622340418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152.6250910955595</v>
      </c>
      <c r="V27" s="3">
        <f t="shared" si="20"/>
        <v>151.24782078021391</v>
      </c>
      <c r="W27" s="3">
        <f t="shared" si="20"/>
        <v>445.38238919449543</v>
      </c>
      <c r="X27" s="3">
        <f t="shared" si="20"/>
        <v>0</v>
      </c>
      <c r="Y27" s="3">
        <f t="shared" si="20"/>
        <v>0</v>
      </c>
      <c r="Z27" s="3">
        <f t="shared" si="20"/>
        <v>19.080264836363636</v>
      </c>
    </row>
    <row r="28" spans="1:26" ht="15.5" x14ac:dyDescent="0.35">
      <c r="C28" t="s">
        <v>60</v>
      </c>
      <c r="D28" s="4">
        <f>IFERROR(_xlfn.RRI(5,I27,D27),"")</f>
        <v>-0.20326932617721638</v>
      </c>
      <c r="H28" s="4">
        <f t="shared" ref="H28:Z28" si="21">IFERROR(_xlfn.RRI(5,M27,H27),"")</f>
        <v>7.7373551833139986E-2</v>
      </c>
      <c r="I28" s="4">
        <f t="shared" si="21"/>
        <v>6.662508860918992E-2</v>
      </c>
      <c r="J28" s="4">
        <f t="shared" si="21"/>
        <v>0.2167778935597342</v>
      </c>
      <c r="K28" s="4">
        <f t="shared" si="21"/>
        <v>9.3731329979524602E-2</v>
      </c>
      <c r="L28" s="4">
        <f t="shared" si="21"/>
        <v>0.69031694322096371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-9.6385755507134352E-2</v>
      </c>
      <c r="Q28" s="4">
        <f t="shared" si="21"/>
        <v>-0.41927840387097248</v>
      </c>
      <c r="R28" s="4">
        <f t="shared" si="21"/>
        <v>-1</v>
      </c>
      <c r="S28" s="4">
        <f t="shared" si="21"/>
        <v>0</v>
      </c>
      <c r="T28" s="4">
        <f t="shared" si="21"/>
        <v>0</v>
      </c>
      <c r="U28" s="4">
        <f t="shared" si="21"/>
        <v>0.51568274863590791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>
        <f t="shared" si="21"/>
        <v>0</v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-0.58421000884868746</v>
      </c>
      <c r="I29" s="4">
        <f t="shared" si="22"/>
        <v>0.5662149676624576</v>
      </c>
      <c r="J29" s="4">
        <f t="shared" si="22"/>
        <v>4.8451845184518456</v>
      </c>
      <c r="K29" s="4">
        <f t="shared" si="22"/>
        <v>7.0327552986512387E-2</v>
      </c>
      <c r="L29" s="4">
        <f t="shared" si="22"/>
        <v>-1.3147362037598547</v>
      </c>
      <c r="M29" s="4">
        <f t="shared" si="22"/>
        <v>0.12559726962457324</v>
      </c>
      <c r="N29" s="4">
        <f t="shared" si="22"/>
        <v>3.179743223965763</v>
      </c>
      <c r="O29" s="4">
        <f t="shared" si="22"/>
        <v>-0.25820105820105815</v>
      </c>
      <c r="P29" s="4">
        <f t="shared" si="22"/>
        <v>0.58557046979865757</v>
      </c>
      <c r="Q29" s="4">
        <f t="shared" si="22"/>
        <v>-0.57214644651830582</v>
      </c>
      <c r="R29" s="4">
        <f t="shared" si="22"/>
        <v>1.6086142322097379</v>
      </c>
      <c r="S29" s="4">
        <f t="shared" si="22"/>
        <v>-0.34317343173431741</v>
      </c>
      <c r="T29" s="4">
        <f t="shared" si="22"/>
        <v>-1.1357715430861723</v>
      </c>
      <c r="U29" s="4">
        <f t="shared" si="22"/>
        <v>0.10786308973172999</v>
      </c>
      <c r="V29" s="4">
        <f t="shared" si="22"/>
        <v>-0.66662554740023439</v>
      </c>
      <c r="W29" s="4">
        <f t="shared" si="22"/>
        <v>-5.791075650118203</v>
      </c>
      <c r="X29" s="4">
        <f t="shared" si="22"/>
        <v>-5.1303616484440658E-2</v>
      </c>
      <c r="Y29" s="4">
        <f t="shared" si="22"/>
        <v>-0.47751574630145005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0.2841556875618601</v>
      </c>
      <c r="I30" s="4">
        <f t="shared" si="23"/>
        <v>7.8697550232226549E-2</v>
      </c>
      <c r="J30" s="4">
        <f t="shared" si="23"/>
        <v>0.80024635207745098</v>
      </c>
      <c r="K30" s="4">
        <f t="shared" si="23"/>
        <v>4.4058436555804326E-2</v>
      </c>
      <c r="L30" s="4">
        <f t="shared" si="23"/>
        <v>-0.4424838773809609</v>
      </c>
      <c r="M30" s="4">
        <f t="shared" si="23"/>
        <v>0.22136396769180736</v>
      </c>
      <c r="N30" s="4">
        <f t="shared" si="23"/>
        <v>1.0839978811635846</v>
      </c>
      <c r="O30" s="4">
        <f t="shared" si="23"/>
        <v>5.6400623125014135E-2</v>
      </c>
      <c r="P30" s="4">
        <f t="shared" si="23"/>
        <v>8.2047557159902968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>
        <f t="shared" si="23"/>
        <v>-1</v>
      </c>
      <c r="U30" s="4">
        <f t="shared" si="23"/>
        <v>9.1060506408681876E-3</v>
      </c>
      <c r="V30" s="4">
        <f t="shared" si="23"/>
        <v>-0.6604090676917963</v>
      </c>
      <c r="W30" s="4" t="str">
        <f t="shared" si="23"/>
        <v/>
      </c>
      <c r="X30" s="4" t="str">
        <f t="shared" si="23"/>
        <v/>
      </c>
      <c r="Y30" s="4">
        <f t="shared" si="23"/>
        <v>-1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260.70999999999998</v>
      </c>
      <c r="H32" s="3">
        <f>IFERROR(INDEX(D32:G32,COUNT(D32:G32)),"")</f>
        <v>260.70999999999998</v>
      </c>
      <c r="I32" s="3">
        <f t="shared" ref="I32:Z32" si="24">IFERROR(INDEX(I51:I500,MATCH($C$32,$C$51:$C$500,0)),"")</f>
        <v>218.42</v>
      </c>
      <c r="J32" s="3">
        <f t="shared" si="24"/>
        <v>150.74</v>
      </c>
      <c r="K32" s="3">
        <f t="shared" si="24"/>
        <v>108.45</v>
      </c>
      <c r="L32" s="3">
        <f t="shared" si="24"/>
        <v>96.94</v>
      </c>
      <c r="M32" s="3">
        <f t="shared" si="24"/>
        <v>86.57</v>
      </c>
      <c r="N32" s="3">
        <f t="shared" si="24"/>
        <v>119.26</v>
      </c>
      <c r="O32" s="3">
        <f t="shared" si="24"/>
        <v>148.65</v>
      </c>
      <c r="P32" s="3">
        <f t="shared" si="24"/>
        <v>155.75</v>
      </c>
      <c r="Q32" s="3">
        <f t="shared" si="24"/>
        <v>165.07</v>
      </c>
      <c r="R32" s="3">
        <f t="shared" si="24"/>
        <v>171.03</v>
      </c>
      <c r="S32" s="3">
        <f t="shared" si="24"/>
        <v>186.09</v>
      </c>
      <c r="T32" s="3">
        <f t="shared" si="24"/>
        <v>191.29</v>
      </c>
      <c r="U32" s="3">
        <f t="shared" si="24"/>
        <v>258.07</v>
      </c>
      <c r="V32" s="3">
        <f t="shared" si="24"/>
        <v>247</v>
      </c>
      <c r="W32" s="3">
        <f t="shared" si="24"/>
        <v>1059.77</v>
      </c>
      <c r="X32" s="3">
        <f t="shared" si="24"/>
        <v>4.0599999999999996</v>
      </c>
      <c r="Y32" s="3">
        <f t="shared" si="24"/>
        <v>37.9</v>
      </c>
      <c r="Z32" s="3">
        <f t="shared" si="24"/>
        <v>73.56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2.68</v>
      </c>
      <c r="H33" s="3">
        <f>IFERROR(INDEX(D33:G33,COUNT(D33:G33)),"")</f>
        <v>2.68</v>
      </c>
      <c r="I33" s="3">
        <f t="shared" ref="I33:Z33" si="25">IFERROR(INDEX(I51:I500,MATCH($C$33,$C$51:$C$500,0)),"")</f>
        <v>3.32</v>
      </c>
      <c r="J33" s="3">
        <f t="shared" si="25"/>
        <v>1.39</v>
      </c>
      <c r="K33" s="3">
        <f t="shared" si="25"/>
        <v>1.03</v>
      </c>
      <c r="L33" s="3">
        <f t="shared" si="25"/>
        <v>1.06</v>
      </c>
      <c r="M33" s="3">
        <f t="shared" si="25"/>
        <v>1.41</v>
      </c>
      <c r="N33" s="3">
        <f t="shared" si="25"/>
        <v>1.49</v>
      </c>
      <c r="O33" s="3">
        <f t="shared" si="25"/>
        <v>0.96</v>
      </c>
      <c r="P33" s="3">
        <f t="shared" si="25"/>
        <v>1.96</v>
      </c>
      <c r="Q33" s="3">
        <f t="shared" si="25"/>
        <v>2.39</v>
      </c>
      <c r="R33" s="3">
        <f t="shared" si="25"/>
        <v>1.95</v>
      </c>
      <c r="S33" s="3">
        <f t="shared" si="25"/>
        <v>2.13</v>
      </c>
      <c r="T33" s="3">
        <f t="shared" si="25"/>
        <v>2.08</v>
      </c>
      <c r="U33" s="3">
        <f t="shared" si="25"/>
        <v>1.47</v>
      </c>
      <c r="V33" s="3">
        <f t="shared" si="25"/>
        <v>1.68</v>
      </c>
      <c r="W33" s="3">
        <f t="shared" si="25"/>
        <v>1.47</v>
      </c>
      <c r="X33" s="3">
        <f t="shared" si="25"/>
        <v>52.96</v>
      </c>
      <c r="Y33" s="3">
        <f t="shared" si="25"/>
        <v>5.67</v>
      </c>
      <c r="Z33" s="3">
        <f t="shared" si="25"/>
        <v>2.92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16.55</v>
      </c>
      <c r="H34" s="3">
        <f>IFERROR(INDEX(D34:G34,COUNT(D34:G34)),"")</f>
        <v>16.55</v>
      </c>
      <c r="I34" s="3">
        <f t="shared" ref="I34:Z34" si="26">IFERROR(INDEX(I51:I500,MATCH($C$34,$C$51:$C$500,0)),"")</f>
        <v>7.13</v>
      </c>
      <c r="J34" s="3">
        <f t="shared" si="26"/>
        <v>3.23</v>
      </c>
      <c r="K34" s="3">
        <f t="shared" si="26"/>
        <v>10.08</v>
      </c>
      <c r="L34" s="3">
        <f t="shared" si="26"/>
        <v>9.92</v>
      </c>
      <c r="M34" s="3">
        <f t="shared" si="26"/>
        <v>-3.7</v>
      </c>
      <c r="N34" s="3">
        <f t="shared" si="26"/>
        <v>-6.08</v>
      </c>
      <c r="O34" s="3">
        <f t="shared" si="26"/>
        <v>-20.260000000000002</v>
      </c>
      <c r="P34" s="3">
        <f t="shared" si="26"/>
        <v>-32.380000000000003</v>
      </c>
      <c r="Q34" s="3">
        <f t="shared" si="26"/>
        <v>-66.11</v>
      </c>
      <c r="R34" s="3">
        <f t="shared" si="26"/>
        <v>-23.98</v>
      </c>
      <c r="S34" s="3">
        <f t="shared" si="26"/>
        <v>-74.34</v>
      </c>
      <c r="T34" s="3">
        <f t="shared" si="26"/>
        <v>-48.83</v>
      </c>
      <c r="U34" s="3">
        <f t="shared" si="26"/>
        <v>6.35</v>
      </c>
      <c r="V34" s="3">
        <f t="shared" si="26"/>
        <v>7.68</v>
      </c>
      <c r="W34" s="3">
        <f t="shared" si="26"/>
        <v>9.6199999999999992</v>
      </c>
      <c r="X34" s="3">
        <f t="shared" si="26"/>
        <v>-6.35</v>
      </c>
      <c r="Y34" s="3">
        <f t="shared" si="26"/>
        <v>-6.03</v>
      </c>
      <c r="Z34" s="3">
        <f t="shared" si="26"/>
        <v>-3.15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7.8</v>
      </c>
      <c r="H35" s="3">
        <f>IFERROR(INDEX(D35:G35,COUNT(D35:G35)),"")</f>
        <v>7.8</v>
      </c>
      <c r="I35" s="3">
        <f t="shared" ref="I35:Z35" si="27">IFERROR(INDEX(I51:I500,MATCH($C$35,$C$51:$C$500,0)),"")</f>
        <v>2.59</v>
      </c>
      <c r="J35" s="3">
        <f t="shared" si="27"/>
        <v>0.81</v>
      </c>
      <c r="K35" s="3">
        <f t="shared" si="27"/>
        <v>0.78</v>
      </c>
      <c r="L35" s="3">
        <f t="shared" si="27"/>
        <v>0.75</v>
      </c>
      <c r="M35" s="3">
        <f t="shared" si="27"/>
        <v>0.49</v>
      </c>
      <c r="N35" s="3">
        <f t="shared" si="27"/>
        <v>0.88</v>
      </c>
      <c r="O35" s="3">
        <f t="shared" si="27"/>
        <v>1.46</v>
      </c>
      <c r="P35" s="3">
        <f t="shared" si="27"/>
        <v>3.33</v>
      </c>
      <c r="Q35" s="3">
        <f t="shared" si="27"/>
        <v>39.43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2.4900000000000002</v>
      </c>
      <c r="V35" s="3">
        <f t="shared" si="27"/>
        <v>2.74</v>
      </c>
      <c r="W35" s="3">
        <f t="shared" si="27"/>
        <v>3.51</v>
      </c>
      <c r="X35" s="3">
        <f t="shared" si="27"/>
        <v>0</v>
      </c>
      <c r="Y35" s="3">
        <f t="shared" si="27"/>
        <v>0</v>
      </c>
      <c r="Z35" s="3">
        <f t="shared" si="27"/>
        <v>11.2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0.35470000000000002</v>
      </c>
      <c r="I36" s="4">
        <f t="shared" si="28"/>
        <v>0.58989999999999998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60</v>
      </c>
      <c r="I37" s="3">
        <f t="shared" si="29"/>
        <v>60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506014505076</v>
      </c>
      <c r="E51" s="5">
        <v>331668011335</v>
      </c>
      <c r="F51" s="5">
        <v>293859822659</v>
      </c>
      <c r="G51" s="5">
        <v>529682579830</v>
      </c>
      <c r="I51" s="5">
        <v>1576178059957</v>
      </c>
      <c r="J51" s="5">
        <v>1461186279340</v>
      </c>
      <c r="K51" s="5">
        <v>811659069690</v>
      </c>
      <c r="L51" s="5">
        <v>777407701783</v>
      </c>
      <c r="M51" s="5">
        <v>1394412951021</v>
      </c>
      <c r="N51" s="5">
        <v>1141685024208</v>
      </c>
      <c r="O51" s="5">
        <v>547834061890</v>
      </c>
      <c r="P51" s="5">
        <v>518585515663</v>
      </c>
      <c r="Q51" s="5">
        <v>56338867827</v>
      </c>
      <c r="U51" s="5">
        <v>859279262868</v>
      </c>
      <c r="V51" s="5">
        <v>848500274577</v>
      </c>
      <c r="W51" s="5">
        <v>485466804222</v>
      </c>
      <c r="Z51" s="5">
        <v>2098829132</v>
      </c>
    </row>
    <row r="52" spans="2:26" ht="15.5" x14ac:dyDescent="0.35">
      <c r="C52" t="s">
        <v>85</v>
      </c>
      <c r="D52" s="5">
        <v>-174670963271</v>
      </c>
      <c r="E52" s="5">
        <v>-173819075070</v>
      </c>
      <c r="F52" s="5">
        <v>-152974920971</v>
      </c>
      <c r="G52" s="5">
        <v>-263917837525</v>
      </c>
      <c r="I52" s="5">
        <v>-792583769296</v>
      </c>
      <c r="J52" s="5">
        <v>-829793313750</v>
      </c>
      <c r="K52" s="5">
        <v>-459740579672</v>
      </c>
      <c r="L52" s="5">
        <v>-453703831207</v>
      </c>
      <c r="M52" s="5">
        <v>-1445205367879</v>
      </c>
      <c r="N52" s="5">
        <v>-1205661792798</v>
      </c>
      <c r="O52" s="5">
        <v>-316005482930</v>
      </c>
      <c r="P52" s="5">
        <v>-493281781650</v>
      </c>
      <c r="Q52" s="5">
        <v>-27999644996</v>
      </c>
      <c r="U52" s="5">
        <v>-571006996821</v>
      </c>
      <c r="V52" s="5">
        <v>-481733214139</v>
      </c>
      <c r="W52" s="5">
        <v>-217985484265</v>
      </c>
    </row>
    <row r="53" spans="2:26" ht="15.5" x14ac:dyDescent="0.35">
      <c r="C53" t="s">
        <v>86</v>
      </c>
      <c r="D53" s="5">
        <v>331343541805</v>
      </c>
      <c r="E53" s="5">
        <v>157848936265</v>
      </c>
      <c r="F53" s="5">
        <v>140884901688</v>
      </c>
      <c r="G53" s="5">
        <v>265764742305</v>
      </c>
      <c r="I53" s="5">
        <v>783594290661</v>
      </c>
      <c r="J53" s="5">
        <v>631392965590</v>
      </c>
      <c r="K53" s="5">
        <v>351918490018</v>
      </c>
      <c r="L53" s="5">
        <v>323703870576</v>
      </c>
      <c r="M53" s="5">
        <v>-50792416858</v>
      </c>
      <c r="N53" s="5">
        <v>-63976768590</v>
      </c>
      <c r="O53" s="5">
        <v>231828578960</v>
      </c>
      <c r="P53" s="5">
        <v>25303734013</v>
      </c>
      <c r="Q53" s="5">
        <v>28339222831</v>
      </c>
      <c r="U53" s="5">
        <v>288272266047</v>
      </c>
      <c r="V53" s="5">
        <v>366767060438</v>
      </c>
      <c r="W53" s="5">
        <v>267481319957</v>
      </c>
      <c r="Z53" s="5">
        <v>2098829132</v>
      </c>
    </row>
    <row r="54" spans="2:26" ht="15.5" x14ac:dyDescent="0.35">
      <c r="C54" t="s">
        <v>87</v>
      </c>
      <c r="D54" s="5">
        <v>-49344984622</v>
      </c>
      <c r="E54" s="5">
        <v>-81337584374</v>
      </c>
      <c r="F54" s="5">
        <v>-50098254033</v>
      </c>
      <c r="G54" s="5">
        <v>-47581604724</v>
      </c>
      <c r="I54" s="5">
        <v>-233585379763</v>
      </c>
      <c r="J54" s="5">
        <v>-256248243464</v>
      </c>
      <c r="K54" s="5">
        <v>-264533390752</v>
      </c>
      <c r="L54" s="5">
        <v>-218468265273</v>
      </c>
      <c r="M54" s="5">
        <v>-131563535190</v>
      </c>
      <c r="N54" s="5">
        <v>-108723218416</v>
      </c>
      <c r="O54" s="5">
        <v>-331093660860</v>
      </c>
      <c r="P54" s="5">
        <v>-65532603325</v>
      </c>
      <c r="Q54" s="5">
        <v>-77985369800</v>
      </c>
      <c r="R54" s="5">
        <v>-77341814982</v>
      </c>
      <c r="S54" s="5">
        <v>-87666310531</v>
      </c>
      <c r="T54" s="5">
        <v>-95783979582</v>
      </c>
      <c r="U54" s="5">
        <v>-45295988021</v>
      </c>
      <c r="V54" s="5">
        <v>-51499900917</v>
      </c>
      <c r="W54" s="5">
        <v>-36141663533</v>
      </c>
      <c r="X54" s="5">
        <v>-4558578347</v>
      </c>
      <c r="Y54" s="5">
        <v>-5997505643</v>
      </c>
      <c r="Z54" s="5">
        <v>-6103148307</v>
      </c>
    </row>
    <row r="55" spans="2:26" ht="15.5" x14ac:dyDescent="0.35">
      <c r="C55" t="s">
        <v>89</v>
      </c>
      <c r="E55" s="5">
        <v>-31589678628</v>
      </c>
      <c r="F55" s="5">
        <v>-11175172271</v>
      </c>
      <c r="G55" s="5">
        <v>-4746657472</v>
      </c>
      <c r="I55" s="5">
        <v>-55927169459</v>
      </c>
      <c r="J55" s="5">
        <v>-60714040935</v>
      </c>
      <c r="K55" s="5">
        <v>-73266729314</v>
      </c>
      <c r="L55" s="5">
        <v>-42611374696</v>
      </c>
      <c r="M55" s="5">
        <v>-52431519384</v>
      </c>
      <c r="N55" s="5">
        <v>-4453515293</v>
      </c>
      <c r="O55" s="5">
        <v>-74466394927</v>
      </c>
      <c r="U55" s="5">
        <v>-313390375</v>
      </c>
      <c r="V55" s="5">
        <v>-165000000</v>
      </c>
      <c r="W55" s="5">
        <v>-126407910</v>
      </c>
      <c r="X55" s="5">
        <v>-41410850</v>
      </c>
      <c r="Y55" s="5">
        <v>-32013350</v>
      </c>
      <c r="Z55" s="5">
        <v>-36456500</v>
      </c>
    </row>
    <row r="56" spans="2:26" ht="15.5" x14ac:dyDescent="0.35">
      <c r="C56" t="s">
        <v>88</v>
      </c>
      <c r="D56" s="5">
        <v>-49344984622</v>
      </c>
      <c r="E56" s="5">
        <v>-49747905746</v>
      </c>
      <c r="F56" s="5">
        <v>-38923081762</v>
      </c>
      <c r="G56" s="5">
        <v>-42834947252</v>
      </c>
      <c r="I56" s="5">
        <v>-177658210304</v>
      </c>
      <c r="J56" s="5">
        <v>-195534202529</v>
      </c>
      <c r="K56" s="5">
        <v>-191266661438</v>
      </c>
      <c r="L56" s="5">
        <v>-175856890577</v>
      </c>
      <c r="M56" s="5">
        <v>-79132015806</v>
      </c>
      <c r="N56" s="5">
        <v>-54134715590</v>
      </c>
      <c r="O56" s="5">
        <v>-69982664397</v>
      </c>
      <c r="P56" s="5">
        <v>-65532603325</v>
      </c>
      <c r="Q56" s="5">
        <v>-77985369800</v>
      </c>
      <c r="R56" s="5">
        <v>-77341814982</v>
      </c>
      <c r="S56" s="5">
        <v>-87666310531</v>
      </c>
      <c r="T56" s="5">
        <v>-95783979582</v>
      </c>
      <c r="U56" s="5">
        <v>-44982597646</v>
      </c>
      <c r="V56" s="5">
        <v>-51334900917</v>
      </c>
      <c r="W56" s="5">
        <v>-30676804340</v>
      </c>
      <c r="X56" s="5">
        <v>-4517167497</v>
      </c>
      <c r="Y56" s="5">
        <v>-5965492293</v>
      </c>
      <c r="Z56" s="5">
        <v>-6066691807</v>
      </c>
    </row>
    <row r="57" spans="2:26" ht="15.5" x14ac:dyDescent="0.35">
      <c r="C57" t="s">
        <v>900</v>
      </c>
      <c r="N57" s="5">
        <v>-50134987533</v>
      </c>
      <c r="O57" s="5">
        <v>-97901860929</v>
      </c>
      <c r="W57" s="5">
        <v>-5338451283</v>
      </c>
    </row>
    <row r="58" spans="2:26" ht="15.5" x14ac:dyDescent="0.35">
      <c r="C58" t="s">
        <v>525</v>
      </c>
      <c r="O58" s="5">
        <v>-88742740607</v>
      </c>
    </row>
    <row r="59" spans="2:26" ht="15.5" x14ac:dyDescent="0.35">
      <c r="C59" t="s">
        <v>90</v>
      </c>
      <c r="D59" s="5">
        <v>281998557183</v>
      </c>
      <c r="E59" s="5">
        <v>76511351891</v>
      </c>
      <c r="F59" s="5">
        <v>90786647655</v>
      </c>
      <c r="G59" s="5">
        <v>218183137581</v>
      </c>
      <c r="I59" s="5">
        <v>550008910898</v>
      </c>
      <c r="J59" s="5">
        <v>375144722126</v>
      </c>
      <c r="K59" s="5">
        <v>87385099266</v>
      </c>
      <c r="L59" s="5">
        <v>105235605303</v>
      </c>
      <c r="M59" s="5">
        <v>-182355952048</v>
      </c>
      <c r="N59" s="5">
        <v>-172699987006</v>
      </c>
      <c r="O59" s="5">
        <v>-99265081900</v>
      </c>
      <c r="P59" s="5">
        <v>-40228869312</v>
      </c>
      <c r="Q59" s="5">
        <v>-49646146969</v>
      </c>
      <c r="R59" s="5">
        <v>-77341814982</v>
      </c>
      <c r="S59" s="5">
        <v>-87666310531</v>
      </c>
      <c r="T59" s="5">
        <v>-95783979582</v>
      </c>
      <c r="U59" s="5">
        <v>242976278026</v>
      </c>
      <c r="V59" s="5">
        <v>315267159521</v>
      </c>
      <c r="W59" s="5">
        <v>231339656424</v>
      </c>
      <c r="X59" s="5">
        <v>-4558578347</v>
      </c>
      <c r="Y59" s="5">
        <v>-5997505643</v>
      </c>
      <c r="Z59" s="5">
        <v>-4004319175</v>
      </c>
    </row>
    <row r="60" spans="2:26" ht="15.5" x14ac:dyDescent="0.35">
      <c r="C60" t="s">
        <v>91</v>
      </c>
      <c r="D60" s="5">
        <v>24734455631</v>
      </c>
      <c r="E60" s="5">
        <v>27247012975</v>
      </c>
      <c r="F60" s="5">
        <v>36727110729</v>
      </c>
      <c r="G60" s="5">
        <v>15365001652</v>
      </c>
      <c r="I60" s="5">
        <v>98336079068</v>
      </c>
      <c r="J60" s="5">
        <v>138678993812</v>
      </c>
      <c r="K60" s="5">
        <v>-29360735857</v>
      </c>
      <c r="L60" s="5">
        <v>-36397391886</v>
      </c>
      <c r="M60" s="5">
        <v>-71902286278</v>
      </c>
      <c r="N60" s="5">
        <v>-120186054514</v>
      </c>
      <c r="O60" s="5">
        <v>-33625062672</v>
      </c>
      <c r="P60" s="5">
        <v>-80688315471</v>
      </c>
      <c r="Q60" s="5">
        <v>-9084106541</v>
      </c>
      <c r="R60" s="5">
        <v>-2554148264</v>
      </c>
      <c r="S60" s="5">
        <v>43719979132</v>
      </c>
      <c r="T60" s="5">
        <v>19184175650</v>
      </c>
      <c r="U60" s="5">
        <v>194400772534</v>
      </c>
      <c r="V60" s="5">
        <v>78401415107</v>
      </c>
      <c r="W60" s="5">
        <v>1397482901</v>
      </c>
      <c r="X60" s="5">
        <v>244439306</v>
      </c>
      <c r="Y60" s="5">
        <v>877419075</v>
      </c>
      <c r="Z60" s="5">
        <v>-4555934188</v>
      </c>
    </row>
    <row r="61" spans="2:26" ht="15.5" x14ac:dyDescent="0.35">
      <c r="C61" t="s">
        <v>92</v>
      </c>
      <c r="D61" s="5">
        <v>19108877207</v>
      </c>
      <c r="E61" s="5">
        <v>14892144684</v>
      </c>
      <c r="F61" s="5">
        <v>23334157426</v>
      </c>
      <c r="G61" s="5">
        <v>17357971748</v>
      </c>
      <c r="I61" s="5">
        <v>72366476660</v>
      </c>
      <c r="J61" s="5">
        <v>33505149529</v>
      </c>
      <c r="K61" s="5">
        <v>30908557126</v>
      </c>
      <c r="L61" s="5">
        <v>14450048752</v>
      </c>
      <c r="M61" s="5">
        <v>4672662160</v>
      </c>
      <c r="N61" s="5">
        <v>1021252097</v>
      </c>
      <c r="O61" s="5">
        <v>517851401</v>
      </c>
      <c r="P61" s="5">
        <v>1003077843</v>
      </c>
      <c r="Q61" s="5">
        <v>5863073473</v>
      </c>
      <c r="R61" s="5">
        <v>10075002746</v>
      </c>
      <c r="S61" s="5">
        <v>29172581027</v>
      </c>
      <c r="T61" s="5">
        <v>46988018263</v>
      </c>
      <c r="U61" s="5">
        <v>35643391848</v>
      </c>
      <c r="V61" s="5">
        <v>34740063716</v>
      </c>
      <c r="W61" s="5">
        <v>1924281536</v>
      </c>
    </row>
    <row r="62" spans="2:26" ht="15.5" x14ac:dyDescent="0.35">
      <c r="C62" t="s">
        <v>94</v>
      </c>
      <c r="D62" s="5">
        <v>-612884229</v>
      </c>
      <c r="E62" s="5">
        <v>-3717220711</v>
      </c>
      <c r="F62" s="5">
        <v>5621573313</v>
      </c>
      <c r="G62" s="5">
        <v>-9520833097</v>
      </c>
      <c r="I62" s="5">
        <v>-7183155925</v>
      </c>
      <c r="J62" s="5">
        <v>-10271554160</v>
      </c>
      <c r="K62" s="5">
        <v>12351463976</v>
      </c>
      <c r="L62" s="5">
        <v>-16236646065</v>
      </c>
      <c r="M62" s="5">
        <v>-22487793097</v>
      </c>
      <c r="N62" s="5">
        <v>-55436325478</v>
      </c>
      <c r="O62" s="5">
        <v>45156387128</v>
      </c>
      <c r="P62" s="5">
        <v>-39868614373</v>
      </c>
      <c r="Q62" s="5">
        <v>-8861401852</v>
      </c>
      <c r="R62" s="5">
        <v>-8547331080</v>
      </c>
      <c r="S62" s="5">
        <v>20902210262</v>
      </c>
      <c r="T62" s="5">
        <v>-10731672452</v>
      </c>
      <c r="U62" s="5">
        <v>157294398386</v>
      </c>
      <c r="V62" s="5">
        <v>42672192641</v>
      </c>
      <c r="W62" s="5">
        <v>855026572</v>
      </c>
    </row>
    <row r="63" spans="2:26" ht="15.5" x14ac:dyDescent="0.35">
      <c r="C63" t="s">
        <v>26</v>
      </c>
      <c r="D63" s="5">
        <v>-1244191237</v>
      </c>
      <c r="E63" s="5">
        <v>-213253891</v>
      </c>
      <c r="F63" s="5">
        <v>-250796448</v>
      </c>
      <c r="G63" s="5">
        <v>-338440067</v>
      </c>
      <c r="I63" s="5">
        <v>-1165177823</v>
      </c>
      <c r="J63" s="5">
        <v>-17523482293</v>
      </c>
      <c r="K63" s="5">
        <v>-53047021344</v>
      </c>
      <c r="L63" s="5">
        <v>-55831030952</v>
      </c>
      <c r="M63" s="5">
        <v>-47913676902</v>
      </c>
      <c r="N63" s="5">
        <v>-60657435186</v>
      </c>
      <c r="O63" s="5">
        <v>-57117637463</v>
      </c>
      <c r="P63" s="5">
        <v>-41798883079</v>
      </c>
      <c r="Q63" s="5">
        <v>-128124559</v>
      </c>
      <c r="R63" s="5">
        <v>-1902794432</v>
      </c>
      <c r="S63" s="5">
        <v>-223965943</v>
      </c>
      <c r="T63" s="5">
        <v>-676819048</v>
      </c>
      <c r="U63" s="5">
        <v>-1112334234</v>
      </c>
      <c r="V63" s="5">
        <v>-1363961212</v>
      </c>
      <c r="W63" s="5">
        <v>-1242278663</v>
      </c>
    </row>
    <row r="64" spans="2:26" ht="15.5" x14ac:dyDescent="0.35">
      <c r="C64" t="s">
        <v>822</v>
      </c>
    </row>
    <row r="65" spans="3:26" ht="15.5" x14ac:dyDescent="0.35">
      <c r="C65" t="s">
        <v>403</v>
      </c>
      <c r="E65" s="5">
        <v>1470313</v>
      </c>
      <c r="G65" s="5">
        <v>10378929</v>
      </c>
      <c r="I65" s="5">
        <v>188849242</v>
      </c>
      <c r="J65" s="5">
        <v>1750468392</v>
      </c>
      <c r="L65" s="5">
        <v>92500000</v>
      </c>
      <c r="M65" s="5">
        <v>175000000</v>
      </c>
      <c r="N65" s="5">
        <v>461500000</v>
      </c>
    </row>
    <row r="66" spans="3:26" ht="15.5" x14ac:dyDescent="0.35">
      <c r="C66" t="s">
        <v>97</v>
      </c>
      <c r="D66" s="5">
        <v>7482653890</v>
      </c>
      <c r="E66" s="5">
        <v>16283872580</v>
      </c>
      <c r="F66" s="5">
        <v>8022176438</v>
      </c>
      <c r="G66" s="5">
        <v>7855924139</v>
      </c>
      <c r="I66" s="5">
        <v>34129086914</v>
      </c>
      <c r="J66" s="5">
        <v>131218412344</v>
      </c>
      <c r="K66" s="5">
        <v>-19573735615</v>
      </c>
      <c r="L66" s="5">
        <v>21127736379</v>
      </c>
      <c r="M66" s="5">
        <v>-6348478439</v>
      </c>
      <c r="N66" s="5">
        <v>-5575045947</v>
      </c>
      <c r="O66" s="5">
        <v>-22181663738</v>
      </c>
      <c r="P66" s="5">
        <v>-23895862</v>
      </c>
      <c r="Q66" s="5">
        <v>-5957653603</v>
      </c>
      <c r="R66" s="5">
        <v>-2179025498</v>
      </c>
      <c r="S66" s="5">
        <v>-6130846214</v>
      </c>
      <c r="T66" s="5">
        <v>-16395351113</v>
      </c>
      <c r="U66" s="5">
        <v>2575316534</v>
      </c>
      <c r="V66" s="5">
        <v>2353119962</v>
      </c>
      <c r="W66" s="5">
        <v>-139546544</v>
      </c>
      <c r="X66" s="5">
        <v>244439306</v>
      </c>
      <c r="Y66" s="5">
        <v>877419075</v>
      </c>
      <c r="Z66" s="5">
        <v>-4555934188</v>
      </c>
    </row>
    <row r="67" spans="3:26" ht="15.5" x14ac:dyDescent="0.35">
      <c r="C67" t="s">
        <v>98</v>
      </c>
      <c r="D67" s="5">
        <v>24734455631</v>
      </c>
      <c r="E67" s="5">
        <v>27247012975</v>
      </c>
      <c r="F67" s="5">
        <v>36727110729</v>
      </c>
      <c r="G67" s="5">
        <v>15365001652</v>
      </c>
      <c r="I67" s="5">
        <v>98336079068</v>
      </c>
      <c r="J67" s="5">
        <v>138678993812</v>
      </c>
      <c r="K67" s="5">
        <v>-29360735857</v>
      </c>
      <c r="L67" s="5">
        <v>-36397391886</v>
      </c>
      <c r="M67" s="5">
        <v>-71902286278</v>
      </c>
      <c r="N67" s="5">
        <v>-120186054514</v>
      </c>
      <c r="O67" s="5">
        <v>-33625062672</v>
      </c>
      <c r="P67" s="5">
        <v>-80688315471</v>
      </c>
      <c r="Q67" s="5">
        <v>-9084106541</v>
      </c>
      <c r="R67" s="5">
        <v>-2554148264</v>
      </c>
      <c r="S67" s="5">
        <v>43719979132</v>
      </c>
      <c r="T67" s="5">
        <v>19184175650</v>
      </c>
      <c r="U67" s="5">
        <v>194400772534</v>
      </c>
      <c r="V67" s="5">
        <v>78401415107</v>
      </c>
      <c r="W67" s="5">
        <v>1397482901</v>
      </c>
      <c r="X67" s="5">
        <v>244439306</v>
      </c>
      <c r="Y67" s="5">
        <v>877419075</v>
      </c>
      <c r="Z67" s="5">
        <v>-4555934188</v>
      </c>
    </row>
    <row r="68" spans="3:26" ht="15.5" x14ac:dyDescent="0.35">
      <c r="C68" t="s">
        <v>28</v>
      </c>
      <c r="D68" s="5">
        <v>306733012814</v>
      </c>
      <c r="E68" s="5">
        <v>103758364866</v>
      </c>
      <c r="F68" s="5">
        <v>127513758384</v>
      </c>
      <c r="G68" s="5">
        <v>233548139233</v>
      </c>
      <c r="I68" s="5">
        <v>648344989966</v>
      </c>
      <c r="J68" s="5">
        <v>513823715938</v>
      </c>
      <c r="K68" s="5">
        <v>58024363409</v>
      </c>
      <c r="L68" s="5">
        <v>68838213417</v>
      </c>
      <c r="M68" s="5">
        <v>-254258238326</v>
      </c>
      <c r="N68" s="5">
        <v>-292886041520</v>
      </c>
      <c r="O68" s="5">
        <v>-132890144572</v>
      </c>
      <c r="P68" s="5">
        <v>-120917184783</v>
      </c>
      <c r="Q68" s="5">
        <v>-58730253510</v>
      </c>
      <c r="R68" s="5">
        <v>-79895963246</v>
      </c>
      <c r="S68" s="5">
        <v>-43946331399</v>
      </c>
      <c r="T68" s="5">
        <v>-76599803932</v>
      </c>
      <c r="U68" s="5">
        <v>437377050560</v>
      </c>
      <c r="V68" s="5">
        <v>393668574628</v>
      </c>
      <c r="W68" s="5">
        <v>232737139325</v>
      </c>
      <c r="X68" s="5">
        <v>-4314139041</v>
      </c>
      <c r="Y68" s="5">
        <v>-5120086568</v>
      </c>
      <c r="Z68" s="5">
        <v>-8560253363</v>
      </c>
    </row>
    <row r="69" spans="3:26" ht="15.5" x14ac:dyDescent="0.35">
      <c r="C69" t="s">
        <v>27</v>
      </c>
      <c r="D69" s="5">
        <v>-69007863324</v>
      </c>
      <c r="E69" s="5">
        <v>26829987525</v>
      </c>
      <c r="F69" s="5">
        <v>4901311291</v>
      </c>
      <c r="G69" s="5">
        <v>-59816350558</v>
      </c>
      <c r="I69" s="5">
        <v>-75070455470</v>
      </c>
      <c r="J69" s="5">
        <v>-101871833759</v>
      </c>
      <c r="K69" s="5">
        <v>-27347558609</v>
      </c>
      <c r="L69" s="5">
        <v>-41672102331</v>
      </c>
      <c r="M69" s="5">
        <v>-87223707551</v>
      </c>
      <c r="N69" s="5">
        <v>17018555821</v>
      </c>
      <c r="O69" s="5">
        <v>31960292812</v>
      </c>
      <c r="P69" s="5">
        <v>27370107634</v>
      </c>
      <c r="Q69" s="5">
        <v>14136505156</v>
      </c>
      <c r="R69" s="5">
        <v>-7265066273</v>
      </c>
      <c r="S69" s="5">
        <v>11301778465</v>
      </c>
      <c r="T69" s="5">
        <v>30391713116</v>
      </c>
      <c r="U69" s="5">
        <v>-100090982122</v>
      </c>
      <c r="V69" s="5">
        <v>-90220808072</v>
      </c>
      <c r="W69" s="5">
        <v>-55261859624</v>
      </c>
      <c r="X69" s="5">
        <v>615337125</v>
      </c>
      <c r="Y69" s="5">
        <v>1221556086</v>
      </c>
      <c r="Z69" s="5">
        <v>1098382736</v>
      </c>
    </row>
    <row r="70" spans="3:26" ht="15.5" x14ac:dyDescent="0.35">
      <c r="C70" t="s">
        <v>99</v>
      </c>
      <c r="D70" s="5">
        <v>237725149490</v>
      </c>
      <c r="E70" s="5">
        <v>130588352391</v>
      </c>
      <c r="F70" s="5">
        <v>132415069675</v>
      </c>
      <c r="G70" s="5">
        <v>173731788675</v>
      </c>
      <c r="I70" s="5">
        <v>573274534496</v>
      </c>
      <c r="J70" s="5">
        <v>411951882179</v>
      </c>
      <c r="K70" s="5">
        <v>30676804800</v>
      </c>
      <c r="L70" s="5">
        <v>27166111086</v>
      </c>
      <c r="M70" s="5">
        <v>-341481945877</v>
      </c>
      <c r="N70" s="5">
        <v>-275867485699</v>
      </c>
      <c r="O70" s="5">
        <v>-100929851760</v>
      </c>
      <c r="P70" s="5">
        <v>-93547077149</v>
      </c>
      <c r="Q70" s="5">
        <v>-44593748354</v>
      </c>
      <c r="R70" s="5">
        <v>-87161029519</v>
      </c>
      <c r="S70" s="5">
        <v>-32644552934</v>
      </c>
      <c r="T70" s="5">
        <v>-46208090816</v>
      </c>
      <c r="U70" s="5">
        <v>337286068438</v>
      </c>
      <c r="V70" s="5">
        <v>303447766556</v>
      </c>
      <c r="W70" s="5">
        <v>177475279701</v>
      </c>
      <c r="X70" s="5">
        <v>-3698801916</v>
      </c>
      <c r="Y70" s="5">
        <v>-3898530482</v>
      </c>
      <c r="Z70" s="5">
        <v>-7461870627</v>
      </c>
    </row>
    <row r="71" spans="3:26" ht="15.5" x14ac:dyDescent="0.35">
      <c r="C71" t="s">
        <v>100</v>
      </c>
      <c r="X71" s="5">
        <v>299182</v>
      </c>
      <c r="Y71" s="5">
        <v>214445</v>
      </c>
      <c r="Z71" s="5">
        <v>402587</v>
      </c>
    </row>
    <row r="72" spans="3:26" ht="15.5" x14ac:dyDescent="0.35">
      <c r="C72" t="s">
        <v>102</v>
      </c>
      <c r="D72" s="5">
        <v>237725149490</v>
      </c>
      <c r="E72" s="5">
        <v>130588352391</v>
      </c>
      <c r="F72" s="5">
        <v>132415069675</v>
      </c>
      <c r="G72" s="5">
        <v>173731788675</v>
      </c>
      <c r="I72" s="5">
        <v>573274534496</v>
      </c>
      <c r="J72" s="5">
        <v>411951882179</v>
      </c>
      <c r="K72" s="5">
        <v>30676804800</v>
      </c>
      <c r="L72" s="5">
        <v>27166111086</v>
      </c>
      <c r="M72" s="5">
        <v>-341481945877</v>
      </c>
      <c r="N72" s="5">
        <v>-275867485699</v>
      </c>
      <c r="O72" s="5">
        <v>-100929851760</v>
      </c>
      <c r="P72" s="5">
        <v>-93547077149</v>
      </c>
      <c r="Q72" s="5">
        <v>-44593748354</v>
      </c>
      <c r="R72" s="5">
        <v>-87161029519</v>
      </c>
      <c r="S72" s="5">
        <v>-32644552934</v>
      </c>
      <c r="T72" s="5">
        <v>-46208090816</v>
      </c>
      <c r="U72" s="5">
        <v>337286068438</v>
      </c>
      <c r="V72" s="5">
        <v>303447766556</v>
      </c>
      <c r="W72" s="5">
        <v>177475279701</v>
      </c>
      <c r="X72" s="5">
        <v>-3698502734</v>
      </c>
      <c r="Y72" s="5">
        <v>-3898316037</v>
      </c>
      <c r="Z72" s="5">
        <v>-7461468040</v>
      </c>
    </row>
    <row r="73" spans="3:26" ht="15.5" x14ac:dyDescent="0.35">
      <c r="C73" t="s">
        <v>103</v>
      </c>
      <c r="E73" s="5">
        <v>1117649990</v>
      </c>
      <c r="I73" s="5">
        <v>1117649990</v>
      </c>
      <c r="J73" s="5">
        <v>2948003173</v>
      </c>
      <c r="K73" s="5">
        <v>-1633708855</v>
      </c>
      <c r="L73" s="5">
        <v>18956092</v>
      </c>
      <c r="M73" s="5">
        <v>1664972318</v>
      </c>
      <c r="N73" s="5">
        <v>-711058017</v>
      </c>
      <c r="O73" s="5">
        <v>-464551417</v>
      </c>
      <c r="P73" s="5">
        <v>933159303</v>
      </c>
      <c r="Q73" s="5">
        <v>-30333896</v>
      </c>
      <c r="R73" s="5">
        <v>-6322603618</v>
      </c>
      <c r="S73" s="5">
        <v>573138265</v>
      </c>
      <c r="T73" s="5">
        <v>369497162</v>
      </c>
      <c r="U73" s="5">
        <v>6320325760</v>
      </c>
    </row>
    <row r="74" spans="3:26" ht="15.5" x14ac:dyDescent="0.35">
      <c r="C74" t="s">
        <v>104</v>
      </c>
      <c r="D74" s="5">
        <v>237725149490</v>
      </c>
      <c r="E74" s="5">
        <v>131706002381</v>
      </c>
      <c r="F74" s="5">
        <v>132415069675</v>
      </c>
      <c r="G74" s="5">
        <v>173731788675</v>
      </c>
      <c r="I74" s="5">
        <v>574392184486</v>
      </c>
      <c r="J74" s="5">
        <v>414899885352</v>
      </c>
      <c r="K74" s="5">
        <v>29043095945</v>
      </c>
      <c r="L74" s="5">
        <v>27185067178</v>
      </c>
      <c r="M74" s="5">
        <v>-339816973559</v>
      </c>
      <c r="N74" s="5">
        <v>-276578543716</v>
      </c>
      <c r="O74" s="5">
        <v>-101394403177</v>
      </c>
      <c r="P74" s="5">
        <v>-92613917846</v>
      </c>
      <c r="Q74" s="5">
        <v>-44624082250</v>
      </c>
      <c r="R74" s="5">
        <v>-93483633137</v>
      </c>
      <c r="S74" s="5">
        <v>-32071414669</v>
      </c>
      <c r="T74" s="5">
        <v>-45838593654</v>
      </c>
      <c r="U74" s="5">
        <v>343606394198</v>
      </c>
      <c r="V74" s="5">
        <v>303447766556</v>
      </c>
      <c r="W74" s="5">
        <v>177475279701</v>
      </c>
    </row>
    <row r="75" spans="3:26" ht="15.5" x14ac:dyDescent="0.35">
      <c r="C75" t="s">
        <v>105</v>
      </c>
      <c r="D75" s="5">
        <v>237725149490</v>
      </c>
      <c r="E75" s="5">
        <v>130588352391</v>
      </c>
      <c r="F75" s="5">
        <v>132415069675</v>
      </c>
      <c r="G75" s="5">
        <v>173731788675</v>
      </c>
      <c r="I75" s="5">
        <v>573274534496</v>
      </c>
      <c r="J75" s="5">
        <v>411951882179</v>
      </c>
      <c r="K75" s="5">
        <v>30676804800</v>
      </c>
      <c r="L75" s="5">
        <v>27166111086</v>
      </c>
      <c r="M75" s="5">
        <v>-341481945877</v>
      </c>
      <c r="N75" s="5">
        <v>-275867485699</v>
      </c>
      <c r="O75" s="5">
        <v>-100929851760</v>
      </c>
      <c r="P75" s="5">
        <v>-93547077149</v>
      </c>
      <c r="Q75" s="5">
        <v>-44593748354</v>
      </c>
      <c r="R75" s="5">
        <v>-87161029519</v>
      </c>
      <c r="S75" s="5">
        <v>-32644552934</v>
      </c>
      <c r="T75" s="5">
        <v>-46208090816</v>
      </c>
      <c r="U75" s="5">
        <v>337286068438</v>
      </c>
      <c r="V75" s="5">
        <v>303447766556</v>
      </c>
      <c r="W75" s="5">
        <v>177475279701</v>
      </c>
      <c r="X75" s="5">
        <v>-3698502734</v>
      </c>
      <c r="Y75" s="5">
        <v>-3898316037</v>
      </c>
      <c r="Z75" s="5">
        <v>-7461468040</v>
      </c>
    </row>
    <row r="76" spans="3:26" ht="15.5" x14ac:dyDescent="0.35">
      <c r="C76" t="s">
        <v>7</v>
      </c>
      <c r="D76" s="5">
        <v>238454035755</v>
      </c>
      <c r="E76" s="5">
        <v>132209172989</v>
      </c>
      <c r="F76" s="5">
        <v>132242754761</v>
      </c>
      <c r="G76" s="5">
        <v>172275391359</v>
      </c>
      <c r="I76" s="5">
        <v>574578862661</v>
      </c>
      <c r="J76" s="5">
        <v>369107615326</v>
      </c>
      <c r="K76" s="5">
        <v>60982571161</v>
      </c>
      <c r="L76" s="5">
        <v>58496577829</v>
      </c>
      <c r="M76" s="5">
        <v>-184331446124</v>
      </c>
      <c r="N76" s="5">
        <v>-165695170991</v>
      </c>
      <c r="O76" s="5">
        <v>-40006745975</v>
      </c>
      <c r="P76" s="5">
        <v>-52545317790</v>
      </c>
      <c r="Q76" s="5">
        <v>-33658777389</v>
      </c>
      <c r="R76" s="5">
        <v>-84911311402</v>
      </c>
      <c r="S76" s="5">
        <v>-29511526602</v>
      </c>
      <c r="T76" s="5">
        <v>-45496373589</v>
      </c>
      <c r="U76" s="5">
        <v>343483528047</v>
      </c>
      <c r="V76" s="5">
        <v>303327901705</v>
      </c>
      <c r="W76" s="5">
        <v>177217934391</v>
      </c>
    </row>
    <row r="77" spans="3:26" ht="15.5" x14ac:dyDescent="0.35">
      <c r="C77" t="s">
        <v>530</v>
      </c>
      <c r="D77" s="5">
        <v>-728886265</v>
      </c>
      <c r="E77" s="5">
        <v>-503170608</v>
      </c>
      <c r="F77" s="5">
        <v>172314914</v>
      </c>
      <c r="G77" s="5">
        <v>1456397316</v>
      </c>
      <c r="I77" s="5">
        <v>-186678175</v>
      </c>
      <c r="J77" s="5">
        <v>45792270026</v>
      </c>
      <c r="K77" s="5">
        <v>-31939475216</v>
      </c>
      <c r="L77" s="5">
        <v>-31311510651</v>
      </c>
      <c r="M77" s="5">
        <v>-155485527435</v>
      </c>
      <c r="N77" s="5">
        <v>-110883372725</v>
      </c>
      <c r="O77" s="5">
        <v>-61387657202</v>
      </c>
      <c r="P77" s="5">
        <v>-40068600056</v>
      </c>
      <c r="Q77" s="5">
        <v>-10965304861</v>
      </c>
      <c r="R77" s="5">
        <v>-8572321735</v>
      </c>
      <c r="S77" s="5">
        <v>-2559888067</v>
      </c>
      <c r="T77" s="5">
        <v>-342220065</v>
      </c>
      <c r="U77" s="5">
        <v>122866151</v>
      </c>
      <c r="V77" s="5">
        <v>119864851</v>
      </c>
      <c r="W77" s="5">
        <v>257345310</v>
      </c>
    </row>
    <row r="78" spans="3:26" ht="15.5" x14ac:dyDescent="0.35">
      <c r="C78" t="s">
        <v>106</v>
      </c>
      <c r="D78" s="5">
        <v>237725149490</v>
      </c>
      <c r="E78" s="5">
        <v>130588352391</v>
      </c>
      <c r="F78" s="5">
        <v>132415069675</v>
      </c>
      <c r="G78" s="5">
        <v>173731788675</v>
      </c>
      <c r="I78" s="5">
        <v>573274534496</v>
      </c>
      <c r="J78" s="5">
        <v>411951882179</v>
      </c>
      <c r="K78" s="5">
        <v>30676804800</v>
      </c>
      <c r="L78" s="5">
        <v>27166111086</v>
      </c>
      <c r="M78" s="5">
        <v>-341481945877</v>
      </c>
      <c r="N78" s="5">
        <v>-275867485699</v>
      </c>
      <c r="O78" s="5">
        <v>-100929851760</v>
      </c>
      <c r="P78" s="5">
        <v>-93547077149</v>
      </c>
      <c r="Q78" s="5">
        <v>-44593748354</v>
      </c>
      <c r="R78" s="5">
        <v>-87161029519</v>
      </c>
      <c r="S78" s="5">
        <v>-32644552934</v>
      </c>
      <c r="T78" s="5">
        <v>-46208090816</v>
      </c>
      <c r="U78" s="5">
        <v>337286068438</v>
      </c>
      <c r="V78" s="5">
        <v>303447766556</v>
      </c>
      <c r="W78" s="5">
        <v>177475279701</v>
      </c>
      <c r="X78" s="5">
        <v>-3698502734</v>
      </c>
      <c r="Y78" s="5">
        <v>-3898316037</v>
      </c>
      <c r="Z78" s="5">
        <v>-7461468040</v>
      </c>
    </row>
    <row r="79" spans="3:26" ht="15.5" x14ac:dyDescent="0.35">
      <c r="C79" t="s">
        <v>107</v>
      </c>
      <c r="D79" s="5">
        <v>237725149490</v>
      </c>
      <c r="E79" s="5">
        <v>131706002381</v>
      </c>
      <c r="F79" s="5">
        <v>132415069675</v>
      </c>
      <c r="G79" s="5">
        <v>173731788675</v>
      </c>
      <c r="I79" s="5">
        <v>574392184486</v>
      </c>
      <c r="J79" s="5">
        <v>414899885352</v>
      </c>
      <c r="K79" s="5">
        <v>29043095945</v>
      </c>
      <c r="L79" s="5">
        <v>27185067178</v>
      </c>
      <c r="M79" s="5">
        <v>-339816973559</v>
      </c>
      <c r="N79" s="5">
        <v>-276578543716</v>
      </c>
      <c r="O79" s="5">
        <v>-101394403177</v>
      </c>
      <c r="P79" s="5">
        <v>-92613917846</v>
      </c>
      <c r="Q79" s="5">
        <v>-44624082250</v>
      </c>
      <c r="R79" s="5">
        <v>-93483633137</v>
      </c>
      <c r="S79" s="5">
        <v>-32071414669</v>
      </c>
      <c r="T79" s="5">
        <v>-45838593654</v>
      </c>
      <c r="U79" s="5">
        <v>343606394198</v>
      </c>
      <c r="V79" s="5">
        <v>303447766556</v>
      </c>
      <c r="W79" s="5">
        <v>177475279701</v>
      </c>
    </row>
    <row r="80" spans="3:26" ht="15.5" x14ac:dyDescent="0.35">
      <c r="C80" t="s">
        <v>108</v>
      </c>
      <c r="D80" s="5">
        <v>237725149490</v>
      </c>
      <c r="E80" s="5">
        <v>131706002381</v>
      </c>
      <c r="F80" s="5">
        <v>132415069675</v>
      </c>
      <c r="G80" s="5">
        <v>173731788675</v>
      </c>
      <c r="I80" s="5">
        <v>574392184486</v>
      </c>
      <c r="J80" s="5">
        <v>414899885352</v>
      </c>
      <c r="K80" s="5">
        <v>29043095945</v>
      </c>
      <c r="L80" s="5">
        <v>27185067178</v>
      </c>
      <c r="M80" s="5">
        <v>-339816973559</v>
      </c>
      <c r="N80" s="5">
        <v>-276578543716</v>
      </c>
      <c r="O80" s="5">
        <v>-101394403177</v>
      </c>
      <c r="P80" s="5">
        <v>-92613917846</v>
      </c>
      <c r="Q80" s="5">
        <v>-44624082250</v>
      </c>
      <c r="R80" s="5">
        <v>-93483633137</v>
      </c>
      <c r="S80" s="5">
        <v>-32071414669</v>
      </c>
      <c r="T80" s="5">
        <v>-45838593654</v>
      </c>
      <c r="U80" s="5">
        <v>343606394198</v>
      </c>
      <c r="V80" s="5">
        <v>303447766556</v>
      </c>
      <c r="W80" s="5">
        <v>177475279701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644255924076</v>
      </c>
      <c r="E84" s="5">
        <v>723903213135</v>
      </c>
      <c r="F84" s="5">
        <v>932924062458</v>
      </c>
      <c r="G84" s="5">
        <v>874425008261</v>
      </c>
      <c r="I84" s="5">
        <v>723903213135</v>
      </c>
      <c r="J84" s="5">
        <v>517872258550</v>
      </c>
      <c r="K84" s="5">
        <v>440175040153</v>
      </c>
      <c r="L84" s="5">
        <v>381647726668</v>
      </c>
      <c r="M84" s="5">
        <v>314105114395</v>
      </c>
      <c r="N84" s="5">
        <v>41909593500</v>
      </c>
      <c r="O84" s="5">
        <v>23821966192</v>
      </c>
      <c r="P84" s="5">
        <v>14186356497</v>
      </c>
      <c r="Q84" s="5">
        <v>20393795335</v>
      </c>
      <c r="R84" s="5">
        <v>104811014771</v>
      </c>
      <c r="S84" s="5">
        <v>277442709715</v>
      </c>
      <c r="T84" s="5">
        <v>445795284405</v>
      </c>
      <c r="U84" s="5">
        <v>833752463749</v>
      </c>
      <c r="V84" s="5">
        <v>746440803287</v>
      </c>
      <c r="W84" s="5">
        <v>1000232715905</v>
      </c>
      <c r="X84" s="5">
        <v>4373368677</v>
      </c>
      <c r="Y84" s="5">
        <v>112276805</v>
      </c>
      <c r="Z84" s="5">
        <v>7010329941</v>
      </c>
    </row>
    <row r="85" spans="2:26" ht="15.5" x14ac:dyDescent="0.35">
      <c r="C85" t="s">
        <v>1285</v>
      </c>
    </row>
    <row r="86" spans="2:26" ht="15.5" x14ac:dyDescent="0.35">
      <c r="C86" t="s">
        <v>113</v>
      </c>
      <c r="D86" s="5">
        <v>299201516677</v>
      </c>
      <c r="E86" s="5">
        <v>94628646770</v>
      </c>
      <c r="F86" s="5">
        <v>17641941552</v>
      </c>
      <c r="G86" s="5">
        <v>37525778675</v>
      </c>
      <c r="I86" s="5">
        <v>94628646770</v>
      </c>
      <c r="J86" s="5">
        <v>53816447978</v>
      </c>
      <c r="K86" s="5">
        <v>101397241533</v>
      </c>
      <c r="L86" s="5">
        <v>123825140910</v>
      </c>
      <c r="M86" s="5">
        <v>32578200153</v>
      </c>
      <c r="N86" s="5">
        <v>27250483139</v>
      </c>
      <c r="O86" s="5">
        <v>6117139452</v>
      </c>
      <c r="P86" s="5">
        <v>138216819544</v>
      </c>
      <c r="Q86" s="5">
        <v>41485905028</v>
      </c>
      <c r="R86" s="5">
        <v>12124889928</v>
      </c>
      <c r="S86" s="5">
        <v>14938635380</v>
      </c>
      <c r="T86" s="5">
        <v>38122366515</v>
      </c>
      <c r="U86" s="5">
        <v>248040596887</v>
      </c>
      <c r="V86" s="5">
        <v>233236836256</v>
      </c>
      <c r="W86" s="5">
        <v>152880622072</v>
      </c>
    </row>
    <row r="87" spans="2:26" ht="15.5" x14ac:dyDescent="0.35">
      <c r="C87" t="s">
        <v>115</v>
      </c>
      <c r="D87" s="5">
        <v>13280610990</v>
      </c>
      <c r="E87" s="5">
        <v>12564086614</v>
      </c>
      <c r="F87" s="5">
        <v>23123235343</v>
      </c>
      <c r="G87" s="5">
        <v>74123022306</v>
      </c>
      <c r="I87" s="5">
        <v>12564086614</v>
      </c>
      <c r="J87" s="5">
        <v>13812061282</v>
      </c>
      <c r="K87" s="5">
        <v>42738767304</v>
      </c>
      <c r="L87" s="5">
        <v>42083828646</v>
      </c>
      <c r="M87" s="5">
        <v>36220013983</v>
      </c>
      <c r="N87" s="5">
        <v>35941042838</v>
      </c>
      <c r="O87" s="5">
        <v>35175245923</v>
      </c>
      <c r="P87" s="5">
        <v>17624910719</v>
      </c>
      <c r="Q87" s="5">
        <v>12143455463</v>
      </c>
      <c r="R87" s="5">
        <v>3721006102</v>
      </c>
      <c r="S87" s="5">
        <v>2165599327</v>
      </c>
      <c r="T87" s="5">
        <v>2097300669</v>
      </c>
      <c r="U87" s="5">
        <v>1220462981</v>
      </c>
      <c r="V87" s="5">
        <v>12385394855</v>
      </c>
      <c r="W87" s="5">
        <v>10788218758</v>
      </c>
    </row>
    <row r="88" spans="2:26" ht="15.5" x14ac:dyDescent="0.35">
      <c r="C88" t="s">
        <v>116</v>
      </c>
      <c r="D88" s="5">
        <v>299201516677</v>
      </c>
      <c r="E88" s="5">
        <v>94628646770</v>
      </c>
      <c r="F88" s="5">
        <v>17641941552</v>
      </c>
      <c r="G88" s="5">
        <v>37525778675</v>
      </c>
      <c r="I88" s="5">
        <v>94628646770</v>
      </c>
      <c r="J88" s="5">
        <v>53816447978</v>
      </c>
      <c r="K88" s="5">
        <v>101397241533</v>
      </c>
      <c r="L88" s="5">
        <v>123825140910</v>
      </c>
      <c r="M88" s="5">
        <v>32578200153</v>
      </c>
      <c r="N88" s="5">
        <v>27250483139</v>
      </c>
      <c r="O88" s="5">
        <v>6117139452</v>
      </c>
      <c r="P88" s="5">
        <v>138216819544</v>
      </c>
      <c r="Q88" s="5">
        <v>41485905028</v>
      </c>
      <c r="R88" s="5">
        <v>12124889928</v>
      </c>
      <c r="S88" s="5">
        <v>14938635380</v>
      </c>
      <c r="T88" s="5">
        <v>38122366515</v>
      </c>
      <c r="U88" s="5">
        <v>248040596887</v>
      </c>
      <c r="V88" s="5">
        <v>233236836256</v>
      </c>
      <c r="W88" s="5">
        <v>152880622072</v>
      </c>
    </row>
    <row r="89" spans="2:26" ht="15.5" x14ac:dyDescent="0.35">
      <c r="C89" t="s">
        <v>117</v>
      </c>
      <c r="D89" s="5">
        <v>34741427208</v>
      </c>
      <c r="E89" s="5">
        <v>34600533848</v>
      </c>
      <c r="F89" s="5">
        <v>18690530988</v>
      </c>
      <c r="G89" s="5">
        <v>17701163252</v>
      </c>
      <c r="I89" s="5">
        <v>34600533848</v>
      </c>
      <c r="J89" s="5">
        <v>18566552126</v>
      </c>
      <c r="K89" s="5">
        <v>15999131938</v>
      </c>
      <c r="L89" s="5">
        <v>7256831583</v>
      </c>
      <c r="M89" s="5">
        <v>1036035967</v>
      </c>
      <c r="N89" s="5">
        <v>4030084317</v>
      </c>
      <c r="O89" s="5">
        <v>11323888578</v>
      </c>
      <c r="P89" s="5">
        <v>43871828260</v>
      </c>
      <c r="Q89" s="5">
        <v>54573370775</v>
      </c>
      <c r="R89" s="5">
        <v>71803270315</v>
      </c>
      <c r="S89" s="5">
        <v>88380331724</v>
      </c>
      <c r="T89" s="5">
        <v>65580445734</v>
      </c>
      <c r="U89" s="5">
        <v>23368877276</v>
      </c>
      <c r="V89" s="5">
        <v>16171327327</v>
      </c>
      <c r="W89" s="5">
        <v>27883006150</v>
      </c>
      <c r="X89" s="5">
        <v>112801000</v>
      </c>
      <c r="Y89" s="5">
        <v>71869000</v>
      </c>
      <c r="Z89" s="5">
        <v>2000000</v>
      </c>
    </row>
    <row r="90" spans="2:26" ht="15.5" x14ac:dyDescent="0.35">
      <c r="C90" t="s">
        <v>119</v>
      </c>
      <c r="D90" s="5">
        <v>106521539072</v>
      </c>
      <c r="E90" s="5">
        <v>116357964581</v>
      </c>
      <c r="F90" s="5">
        <v>169425602792</v>
      </c>
      <c r="G90" s="5">
        <v>159111131966</v>
      </c>
      <c r="I90" s="5">
        <v>116357964581</v>
      </c>
      <c r="J90" s="5">
        <v>112592286434</v>
      </c>
      <c r="K90" s="5">
        <v>108714240156</v>
      </c>
      <c r="L90" s="5">
        <v>96601673870</v>
      </c>
      <c r="M90" s="5">
        <v>156097401538</v>
      </c>
      <c r="N90" s="5">
        <v>435054137082</v>
      </c>
      <c r="O90" s="5">
        <v>439314694625</v>
      </c>
      <c r="P90" s="5">
        <v>353396612495</v>
      </c>
      <c r="Q90" s="5">
        <v>257438455326</v>
      </c>
      <c r="R90" s="5">
        <v>98147677684</v>
      </c>
      <c r="S90" s="5">
        <v>11909420762</v>
      </c>
      <c r="T90" s="5">
        <v>19064768295</v>
      </c>
      <c r="U90" s="5">
        <v>19064768295</v>
      </c>
      <c r="V90" s="5">
        <v>6402104254</v>
      </c>
      <c r="W90" s="5">
        <v>12437257042</v>
      </c>
    </row>
    <row r="91" spans="2:26" ht="15.5" x14ac:dyDescent="0.35">
      <c r="C91" t="s">
        <v>97</v>
      </c>
      <c r="D91" s="5">
        <v>-170674857499</v>
      </c>
      <c r="E91" s="5">
        <v>-170674857499</v>
      </c>
      <c r="F91" s="5">
        <v>-171768194538</v>
      </c>
      <c r="G91" s="5">
        <v>-171768194538</v>
      </c>
      <c r="I91" s="5">
        <v>-170674857499</v>
      </c>
      <c r="J91" s="5">
        <v>-171768194538</v>
      </c>
      <c r="K91" s="5">
        <v>-44020490096</v>
      </c>
      <c r="L91" s="5">
        <v>-46496530240</v>
      </c>
      <c r="M91" s="5">
        <v>-46475425009</v>
      </c>
      <c r="N91" s="5">
        <v>-48077015127</v>
      </c>
      <c r="O91" s="5">
        <v>-47556810837</v>
      </c>
      <c r="P91" s="5">
        <v>-49384106720</v>
      </c>
      <c r="Q91" s="5">
        <v>-49384106720</v>
      </c>
      <c r="R91" s="5">
        <v>-49384106720</v>
      </c>
      <c r="S91" s="5">
        <v>-42229519028</v>
      </c>
      <c r="T91" s="5">
        <v>-36694283798</v>
      </c>
      <c r="U91" s="5">
        <v>10320325760</v>
      </c>
      <c r="V91" s="5">
        <v>2000000000</v>
      </c>
      <c r="X91" s="5">
        <v>3898689846</v>
      </c>
      <c r="Y91" s="5">
        <v>3898689845</v>
      </c>
      <c r="Z91" s="5">
        <v>3898689845</v>
      </c>
    </row>
    <row r="92" spans="2:26" ht="15.5" x14ac:dyDescent="0.35">
      <c r="C92" t="s">
        <v>121</v>
      </c>
      <c r="D92" s="5">
        <v>1402904709734</v>
      </c>
      <c r="E92" s="5">
        <v>1452094095697</v>
      </c>
      <c r="F92" s="5">
        <v>1738824472720</v>
      </c>
      <c r="G92" s="5">
        <v>1385915742513</v>
      </c>
      <c r="I92" s="5">
        <v>1452094095697</v>
      </c>
      <c r="J92" s="5">
        <v>1005472553295</v>
      </c>
      <c r="K92" s="5">
        <v>1119506010625</v>
      </c>
      <c r="L92" s="5">
        <v>1037529657442</v>
      </c>
      <c r="M92" s="5">
        <v>916048993518</v>
      </c>
      <c r="N92" s="5">
        <v>978169356474</v>
      </c>
      <c r="O92" s="5">
        <v>945130924768</v>
      </c>
      <c r="P92" s="5">
        <v>810246912624</v>
      </c>
      <c r="Q92" s="5">
        <v>495209951135</v>
      </c>
      <c r="R92" s="5">
        <v>516295688919</v>
      </c>
      <c r="S92" s="5">
        <v>837886639431</v>
      </c>
      <c r="T92" s="5">
        <v>753229759765</v>
      </c>
      <c r="U92" s="5">
        <v>1224416598956</v>
      </c>
      <c r="V92" s="5">
        <v>1300944563909</v>
      </c>
      <c r="W92" s="5">
        <v>1221955959228</v>
      </c>
      <c r="X92" s="5">
        <v>4723253401</v>
      </c>
      <c r="Y92" s="5">
        <v>552507243</v>
      </c>
      <c r="Z92" s="5">
        <v>7453647131</v>
      </c>
    </row>
    <row r="93" spans="2:26" ht="15.5" x14ac:dyDescent="0.35">
      <c r="C93" t="s">
        <v>122</v>
      </c>
    </row>
    <row r="94" spans="2:26" ht="15.5" x14ac:dyDescent="0.35">
      <c r="C94" t="s">
        <v>128</v>
      </c>
      <c r="D94" s="5">
        <v>20404284646</v>
      </c>
      <c r="E94" s="5">
        <v>20404284646</v>
      </c>
      <c r="F94" s="5">
        <v>20622959882</v>
      </c>
      <c r="G94" s="5">
        <v>20622959882</v>
      </c>
      <c r="I94" s="5">
        <v>20404284646</v>
      </c>
      <c r="J94" s="5">
        <v>20622959882</v>
      </c>
      <c r="K94" s="5">
        <v>53705060173</v>
      </c>
      <c r="L94" s="5">
        <v>55849460276</v>
      </c>
      <c r="M94" s="5">
        <v>70602703633</v>
      </c>
      <c r="N94" s="5">
        <v>143720885529</v>
      </c>
      <c r="O94" s="5">
        <v>123978466183</v>
      </c>
      <c r="P94" s="5">
        <v>81502337652</v>
      </c>
      <c r="Q94" s="5">
        <v>49763616369</v>
      </c>
      <c r="R94" s="5">
        <v>35616999914</v>
      </c>
      <c r="S94" s="5">
        <v>43159394212</v>
      </c>
      <c r="T94" s="5">
        <v>32005187139</v>
      </c>
      <c r="U94" s="5">
        <v>1613474023</v>
      </c>
      <c r="V94" s="5">
        <v>1367266520</v>
      </c>
      <c r="W94" s="5">
        <v>269497592</v>
      </c>
      <c r="X94" s="5">
        <v>3337837220</v>
      </c>
      <c r="Y94" s="5">
        <v>2722500094</v>
      </c>
      <c r="Z94" s="5">
        <v>1500944008</v>
      </c>
    </row>
    <row r="95" spans="2:26" ht="15.5" x14ac:dyDescent="0.35">
      <c r="C95" t="s">
        <v>124</v>
      </c>
      <c r="K95" s="5">
        <v>35277281797</v>
      </c>
      <c r="L95" s="5">
        <v>35278200176</v>
      </c>
      <c r="M95" s="5">
        <v>35930550317</v>
      </c>
      <c r="N95" s="5">
        <v>35664063704</v>
      </c>
      <c r="O95" s="5">
        <v>34916605677</v>
      </c>
      <c r="P95" s="5">
        <v>33953666903</v>
      </c>
      <c r="Q95" s="5">
        <v>34191575257</v>
      </c>
      <c r="S95" s="5">
        <v>1264510557</v>
      </c>
      <c r="U95" s="5">
        <v>3230839198</v>
      </c>
    </row>
    <row r="96" spans="2:26" ht="15.5" x14ac:dyDescent="0.35">
      <c r="C96" t="s">
        <v>126</v>
      </c>
      <c r="D96" s="5">
        <v>833586934559</v>
      </c>
      <c r="E96" s="5">
        <v>845089976332</v>
      </c>
      <c r="F96" s="5">
        <v>871406523457</v>
      </c>
      <c r="G96" s="5">
        <v>897097797472</v>
      </c>
      <c r="I96" s="5">
        <v>845089976332</v>
      </c>
      <c r="J96" s="5">
        <v>948106778966</v>
      </c>
      <c r="K96" s="5">
        <v>1014579031141</v>
      </c>
      <c r="L96" s="5">
        <v>1027851079200</v>
      </c>
      <c r="M96" s="5">
        <v>1077866734646</v>
      </c>
      <c r="N96" s="5">
        <v>1197626367496</v>
      </c>
      <c r="O96" s="5">
        <v>1285498897881</v>
      </c>
      <c r="P96" s="5">
        <v>1381010234539</v>
      </c>
      <c r="Q96" s="5">
        <v>1344998082105</v>
      </c>
      <c r="R96" s="5">
        <v>1002898278454</v>
      </c>
      <c r="S96" s="5">
        <v>183587722372</v>
      </c>
      <c r="T96" s="5">
        <v>107915346202</v>
      </c>
      <c r="U96" s="5">
        <v>93188978223</v>
      </c>
      <c r="V96" s="5">
        <v>84076054542</v>
      </c>
      <c r="W96" s="5">
        <v>22101255463</v>
      </c>
      <c r="X96" s="5">
        <v>5342246420</v>
      </c>
      <c r="Y96" s="5">
        <v>5791944401</v>
      </c>
      <c r="Z96" s="5">
        <v>7417459814</v>
      </c>
    </row>
    <row r="97" spans="3:26" ht="15.5" x14ac:dyDescent="0.35">
      <c r="C97" t="s">
        <v>903</v>
      </c>
      <c r="P97" s="5">
        <v>326225970830</v>
      </c>
      <c r="Q97" s="5">
        <v>324064728965</v>
      </c>
      <c r="R97" s="5">
        <v>301237971123</v>
      </c>
      <c r="S97" s="5">
        <v>276284751336</v>
      </c>
      <c r="T97" s="5">
        <v>276427106550</v>
      </c>
      <c r="U97" s="5">
        <v>248264364968</v>
      </c>
      <c r="V97" s="5">
        <v>124167578398</v>
      </c>
      <c r="W97" s="5">
        <v>55099377371</v>
      </c>
    </row>
    <row r="98" spans="3:26" ht="15.5" x14ac:dyDescent="0.35">
      <c r="C98" t="s">
        <v>132</v>
      </c>
      <c r="D98" s="5">
        <v>57122065551</v>
      </c>
      <c r="E98" s="5">
        <v>51864254604</v>
      </c>
      <c r="F98" s="5">
        <v>45954149761</v>
      </c>
      <c r="I98" s="5">
        <v>51864254604</v>
      </c>
      <c r="K98" s="5">
        <v>7467058421</v>
      </c>
      <c r="L98" s="5">
        <v>13617691103</v>
      </c>
      <c r="M98" s="5">
        <v>15895686848</v>
      </c>
      <c r="N98" s="5">
        <v>11861967955</v>
      </c>
      <c r="O98" s="5">
        <v>61996955488</v>
      </c>
    </row>
    <row r="99" spans="3:26" ht="15.5" x14ac:dyDescent="0.35">
      <c r="C99" t="s">
        <v>590</v>
      </c>
      <c r="D99" s="5">
        <v>133853238738</v>
      </c>
      <c r="E99" s="5">
        <v>99145581789</v>
      </c>
      <c r="F99" s="5">
        <v>99879527445</v>
      </c>
      <c r="G99" s="5">
        <v>120014748801</v>
      </c>
      <c r="I99" s="5">
        <v>99145581789</v>
      </c>
      <c r="J99" s="5">
        <v>95779123901</v>
      </c>
      <c r="K99" s="5">
        <v>117871382480</v>
      </c>
      <c r="L99" s="5">
        <v>29841431498</v>
      </c>
      <c r="M99" s="5">
        <v>100534368741</v>
      </c>
      <c r="N99" s="5">
        <v>169293670879</v>
      </c>
      <c r="O99" s="5">
        <v>185984488217</v>
      </c>
    </row>
    <row r="100" spans="3:26" ht="15.5" x14ac:dyDescent="0.35">
      <c r="C100" t="s">
        <v>131</v>
      </c>
      <c r="D100" s="5">
        <v>6691406809</v>
      </c>
      <c r="E100" s="5">
        <v>6982337535</v>
      </c>
      <c r="F100" s="5">
        <v>7273268271</v>
      </c>
      <c r="G100" s="5">
        <v>7564199001</v>
      </c>
      <c r="I100" s="5">
        <v>6982337535</v>
      </c>
      <c r="J100" s="5">
        <v>8146060458</v>
      </c>
      <c r="K100" s="5">
        <v>9309783383</v>
      </c>
      <c r="L100" s="5">
        <v>10473506308</v>
      </c>
      <c r="M100" s="5">
        <v>11637229233</v>
      </c>
      <c r="N100" s="5">
        <v>12800952158</v>
      </c>
      <c r="O100" s="5">
        <v>13964675082</v>
      </c>
      <c r="P100" s="5">
        <v>15128398005</v>
      </c>
      <c r="Q100" s="5">
        <v>16292120928</v>
      </c>
      <c r="R100" s="5">
        <v>17455843851</v>
      </c>
      <c r="S100" s="5">
        <v>18619566774</v>
      </c>
      <c r="T100" s="5">
        <v>19783289697</v>
      </c>
      <c r="U100" s="5">
        <v>20947012620</v>
      </c>
      <c r="V100" s="5">
        <v>22110735543</v>
      </c>
    </row>
    <row r="101" spans="3:26" ht="15.5" x14ac:dyDescent="0.35">
      <c r="C101" t="s">
        <v>130</v>
      </c>
    </row>
    <row r="102" spans="3:26" ht="15.5" x14ac:dyDescent="0.35">
      <c r="C102" t="s">
        <v>133</v>
      </c>
      <c r="D102" s="5">
        <v>1676784005755</v>
      </c>
      <c r="E102" s="5">
        <v>1636954729070</v>
      </c>
      <c r="F102" s="5">
        <v>1238642428158</v>
      </c>
      <c r="G102" s="5">
        <v>1559773369551</v>
      </c>
      <c r="I102" s="5">
        <v>1636954729070</v>
      </c>
      <c r="J102" s="5">
        <v>1535349636198</v>
      </c>
      <c r="K102" s="5">
        <v>1448187692516</v>
      </c>
      <c r="L102" s="5">
        <v>1340519358935</v>
      </c>
      <c r="M102" s="5">
        <v>1328068574592</v>
      </c>
      <c r="N102" s="5">
        <v>1586569208895</v>
      </c>
      <c r="O102" s="5">
        <v>1710143311766</v>
      </c>
      <c r="P102" s="5">
        <v>1846218319766</v>
      </c>
      <c r="Q102" s="5">
        <v>1772345875834</v>
      </c>
      <c r="R102" s="5">
        <v>1359957595542</v>
      </c>
      <c r="S102" s="5">
        <v>525164447159</v>
      </c>
      <c r="T102" s="5">
        <v>438373889588</v>
      </c>
      <c r="U102" s="5">
        <v>370811051877</v>
      </c>
      <c r="V102" s="5">
        <v>234705567128</v>
      </c>
      <c r="W102" s="5">
        <v>79327486260</v>
      </c>
      <c r="X102" s="5">
        <v>22440283595</v>
      </c>
      <c r="Y102" s="5">
        <v>15818403544</v>
      </c>
      <c r="Z102" s="5">
        <v>13734716830</v>
      </c>
    </row>
    <row r="103" spans="3:26" ht="15.5" x14ac:dyDescent="0.35">
      <c r="C103" t="s">
        <v>134</v>
      </c>
      <c r="D103" s="5">
        <v>3079688715489</v>
      </c>
      <c r="E103" s="5">
        <v>3089048824767</v>
      </c>
      <c r="F103" s="5">
        <v>2977466900878</v>
      </c>
      <c r="G103" s="5">
        <v>2945689112064</v>
      </c>
      <c r="I103" s="5">
        <v>3089048824767</v>
      </c>
      <c r="J103" s="5">
        <v>2540822189493</v>
      </c>
      <c r="K103" s="5">
        <v>2567693703141</v>
      </c>
      <c r="L103" s="5">
        <v>2378049016377</v>
      </c>
      <c r="M103" s="5">
        <v>2244117568110</v>
      </c>
      <c r="N103" s="5">
        <v>2564738565369</v>
      </c>
      <c r="O103" s="5">
        <v>2655274236534</v>
      </c>
      <c r="P103" s="5">
        <v>2656465232390</v>
      </c>
      <c r="Q103" s="5">
        <v>2267555826969</v>
      </c>
      <c r="R103" s="5">
        <v>1876253284461</v>
      </c>
      <c r="S103" s="5">
        <v>1363051086590</v>
      </c>
      <c r="T103" s="5">
        <v>1191603649353</v>
      </c>
      <c r="U103" s="5">
        <v>1595227650833</v>
      </c>
      <c r="V103" s="5">
        <v>1535650131037</v>
      </c>
      <c r="W103" s="5">
        <v>1301283445488</v>
      </c>
      <c r="X103" s="5">
        <v>27163536996</v>
      </c>
      <c r="Y103" s="5">
        <v>16370910787</v>
      </c>
      <c r="Z103" s="5">
        <v>21188363961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447385570176</v>
      </c>
      <c r="E106" s="5">
        <v>694190238686</v>
      </c>
      <c r="F106" s="5">
        <v>588675059015</v>
      </c>
      <c r="G106" s="5">
        <v>689312339876</v>
      </c>
      <c r="I106" s="5">
        <v>694190238686</v>
      </c>
      <c r="J106" s="5">
        <v>459447493450</v>
      </c>
      <c r="K106" s="5">
        <v>997024196014</v>
      </c>
      <c r="L106" s="5">
        <v>1075927106224</v>
      </c>
      <c r="M106" s="5">
        <v>1021681462994</v>
      </c>
      <c r="N106" s="5">
        <v>1030243287633</v>
      </c>
      <c r="O106" s="5">
        <v>853532680300</v>
      </c>
      <c r="P106" s="5">
        <v>992665913482</v>
      </c>
      <c r="Q106" s="5">
        <v>618715726891</v>
      </c>
      <c r="R106" s="5">
        <v>316816333838</v>
      </c>
      <c r="S106" s="5">
        <v>41546415133</v>
      </c>
      <c r="T106" s="5">
        <v>43387415623</v>
      </c>
      <c r="U106" s="5">
        <v>124456870506</v>
      </c>
      <c r="V106" s="5">
        <v>138070810005</v>
      </c>
      <c r="W106" s="5">
        <v>134129705478</v>
      </c>
      <c r="X106" s="5">
        <v>391018609</v>
      </c>
      <c r="Y106" s="5">
        <v>597154364</v>
      </c>
      <c r="Z106" s="5">
        <v>1543317370</v>
      </c>
    </row>
    <row r="107" spans="3:26" ht="15.5" x14ac:dyDescent="0.35">
      <c r="C107" t="s">
        <v>138</v>
      </c>
    </row>
    <row r="108" spans="3:26" ht="15.5" x14ac:dyDescent="0.35">
      <c r="C108" t="s">
        <v>139</v>
      </c>
      <c r="D108" s="5">
        <v>25797470667</v>
      </c>
      <c r="E108" s="5">
        <v>26193042029</v>
      </c>
      <c r="F108" s="5">
        <v>25687254118</v>
      </c>
      <c r="G108" s="5">
        <v>26214190304</v>
      </c>
      <c r="I108" s="5">
        <v>26193042029</v>
      </c>
      <c r="J108" s="5">
        <v>23796936660</v>
      </c>
      <c r="K108" s="5">
        <v>99472087268</v>
      </c>
      <c r="L108" s="5">
        <v>100511926015</v>
      </c>
      <c r="M108" s="5">
        <v>131901753708</v>
      </c>
      <c r="N108" s="5">
        <v>251070016361</v>
      </c>
      <c r="O108" s="5">
        <v>144192955499</v>
      </c>
      <c r="P108" s="5">
        <v>327268891649</v>
      </c>
      <c r="Q108" s="5">
        <v>54387418646</v>
      </c>
      <c r="V108" s="5">
        <v>807670374</v>
      </c>
      <c r="W108" s="5">
        <v>449417355</v>
      </c>
    </row>
    <row r="109" spans="3:26" ht="15.5" x14ac:dyDescent="0.35">
      <c r="C109" t="s">
        <v>140</v>
      </c>
    </row>
    <row r="110" spans="3:26" ht="15.5" x14ac:dyDescent="0.35">
      <c r="C110" t="s">
        <v>114</v>
      </c>
      <c r="K110" s="5">
        <v>93882180320</v>
      </c>
      <c r="L110" s="5">
        <v>93882180320</v>
      </c>
    </row>
    <row r="111" spans="3:26" ht="15.5" x14ac:dyDescent="0.35">
      <c r="C111" t="s">
        <v>141</v>
      </c>
      <c r="X111" s="5">
        <v>19200619155</v>
      </c>
      <c r="Y111" s="5">
        <v>11534582387</v>
      </c>
      <c r="Z111" s="5">
        <v>11286514800</v>
      </c>
    </row>
    <row r="112" spans="3:26" ht="15.5" x14ac:dyDescent="0.35">
      <c r="C112" t="s">
        <v>143</v>
      </c>
      <c r="D112" s="5">
        <v>85817524221</v>
      </c>
      <c r="E112" s="5">
        <v>28931683800</v>
      </c>
      <c r="F112" s="5">
        <v>66829612820</v>
      </c>
      <c r="G112" s="5">
        <v>82615903370</v>
      </c>
      <c r="I112" s="5">
        <v>28931683800</v>
      </c>
      <c r="J112" s="5">
        <v>29721032207</v>
      </c>
      <c r="K112" s="5">
        <v>3414434355</v>
      </c>
      <c r="L112" s="5">
        <v>10556889328</v>
      </c>
      <c r="M112" s="5">
        <v>5226163628</v>
      </c>
      <c r="N112" s="5">
        <v>2841161691</v>
      </c>
      <c r="O112" s="5">
        <v>1097397802</v>
      </c>
      <c r="P112" s="5">
        <v>5361449344</v>
      </c>
      <c r="Q112" s="5">
        <v>954193813</v>
      </c>
      <c r="R112" s="5">
        <v>1689390359</v>
      </c>
      <c r="S112" s="5">
        <v>2108710251</v>
      </c>
      <c r="T112" s="5">
        <v>371841945</v>
      </c>
      <c r="U112" s="5">
        <v>37137738668</v>
      </c>
      <c r="V112" s="5">
        <v>61662654078</v>
      </c>
      <c r="W112" s="5">
        <v>53228100101</v>
      </c>
      <c r="X112" s="5">
        <v>202668182</v>
      </c>
      <c r="Y112" s="5">
        <v>202668182</v>
      </c>
      <c r="Z112" s="5">
        <v>289027454</v>
      </c>
    </row>
    <row r="113" spans="3:26" ht="15.5" x14ac:dyDescent="0.35">
      <c r="C113" t="s">
        <v>129</v>
      </c>
      <c r="D113" s="5">
        <v>185905983849</v>
      </c>
      <c r="E113" s="5">
        <v>185905983849</v>
      </c>
      <c r="F113" s="5">
        <v>185956178153</v>
      </c>
      <c r="G113" s="5">
        <v>185956178153</v>
      </c>
      <c r="I113" s="5">
        <v>185905983849</v>
      </c>
      <c r="J113" s="5">
        <v>185905983849</v>
      </c>
      <c r="K113" s="5">
        <v>172084767900</v>
      </c>
    </row>
    <row r="114" spans="3:26" ht="15.5" x14ac:dyDescent="0.35">
      <c r="C114" t="s">
        <v>1768</v>
      </c>
      <c r="O114" s="5">
        <v>70932230000</v>
      </c>
      <c r="P114" s="5">
        <v>300630853330</v>
      </c>
      <c r="Q114" s="5">
        <v>247000854213</v>
      </c>
      <c r="R114" s="5">
        <v>118946019932</v>
      </c>
    </row>
    <row r="115" spans="3:26" ht="15.5" x14ac:dyDescent="0.35">
      <c r="C115" t="s">
        <v>147</v>
      </c>
    </row>
    <row r="116" spans="3:26" ht="15.5" x14ac:dyDescent="0.35">
      <c r="C116" t="s">
        <v>1069</v>
      </c>
      <c r="T116" s="5">
        <v>412112797</v>
      </c>
      <c r="U116" s="5">
        <v>1928473744</v>
      </c>
      <c r="V116" s="5">
        <v>2635689159</v>
      </c>
      <c r="W116" s="5">
        <v>1370148258</v>
      </c>
    </row>
    <row r="117" spans="3:26" ht="15.5" x14ac:dyDescent="0.35">
      <c r="C117" t="s">
        <v>150</v>
      </c>
      <c r="O117" s="5">
        <v>4024880033</v>
      </c>
      <c r="P117" s="5">
        <v>64799403</v>
      </c>
      <c r="Q117" s="5">
        <v>471096653</v>
      </c>
      <c r="W117" s="5">
        <v>1188896735</v>
      </c>
      <c r="Y117" s="5">
        <v>40258213</v>
      </c>
      <c r="Z117" s="5">
        <v>260644804</v>
      </c>
    </row>
    <row r="118" spans="3:26" ht="15.5" x14ac:dyDescent="0.35">
      <c r="C118" t="s">
        <v>1068</v>
      </c>
      <c r="D118" s="5">
        <v>519153216134</v>
      </c>
      <c r="E118" s="5">
        <v>521202929392</v>
      </c>
      <c r="F118" s="5">
        <v>617386764665</v>
      </c>
      <c r="G118" s="5">
        <v>617386764665</v>
      </c>
      <c r="I118" s="5">
        <v>521202929392</v>
      </c>
      <c r="J118" s="5">
        <v>697571136504</v>
      </c>
      <c r="K118" s="5">
        <v>804051845288</v>
      </c>
      <c r="L118" s="5">
        <v>788370907663</v>
      </c>
      <c r="M118" s="5">
        <v>800379765299</v>
      </c>
      <c r="N118" s="5">
        <v>811611424048</v>
      </c>
      <c r="O118" s="5">
        <v>799550015620</v>
      </c>
      <c r="P118" s="5">
        <v>563663776438</v>
      </c>
      <c r="Q118" s="5">
        <v>455612057074</v>
      </c>
      <c r="R118" s="5">
        <v>329867754990</v>
      </c>
    </row>
    <row r="119" spans="3:26" ht="15.5" x14ac:dyDescent="0.35">
      <c r="C119" t="s">
        <v>1769</v>
      </c>
      <c r="X119" s="5">
        <v>7000000000</v>
      </c>
    </row>
    <row r="120" spans="3:26" ht="15.5" x14ac:dyDescent="0.35">
      <c r="C120" t="s">
        <v>152</v>
      </c>
      <c r="D120" s="5">
        <v>12514002927</v>
      </c>
      <c r="E120" s="5">
        <v>359150373251</v>
      </c>
      <c r="F120" s="5">
        <v>16878591265</v>
      </c>
      <c r="G120" s="5">
        <v>20403069637</v>
      </c>
      <c r="I120" s="5">
        <v>359150373251</v>
      </c>
      <c r="J120" s="5">
        <v>47035008468</v>
      </c>
      <c r="K120" s="5">
        <v>31432908903</v>
      </c>
      <c r="L120" s="5">
        <v>11116780000</v>
      </c>
      <c r="M120" s="5">
        <v>9536769200</v>
      </c>
      <c r="N120" s="5">
        <v>11030817033</v>
      </c>
      <c r="O120" s="5">
        <v>8882442792</v>
      </c>
      <c r="P120" s="5">
        <v>4328258521</v>
      </c>
      <c r="Q120" s="5">
        <v>93091590396</v>
      </c>
      <c r="R120" s="5">
        <v>27703653867</v>
      </c>
      <c r="S120" s="5">
        <v>4150022870</v>
      </c>
      <c r="T120" s="5">
        <v>4382738059</v>
      </c>
      <c r="U120" s="5">
        <v>8189535264</v>
      </c>
      <c r="V120" s="5">
        <v>6875503791</v>
      </c>
      <c r="W120" s="5">
        <v>10944520683</v>
      </c>
      <c r="X120" s="5">
        <v>40258213</v>
      </c>
      <c r="Y120" s="5">
        <v>246393968</v>
      </c>
      <c r="Z120" s="5">
        <v>549065675</v>
      </c>
    </row>
    <row r="121" spans="3:26" ht="15.5" x14ac:dyDescent="0.35">
      <c r="C121" t="s">
        <v>153</v>
      </c>
      <c r="D121" s="5">
        <v>1165834876760</v>
      </c>
      <c r="E121" s="5">
        <v>1166115467018</v>
      </c>
      <c r="F121" s="5">
        <v>1153917578306</v>
      </c>
      <c r="G121" s="5">
        <v>1153917578306</v>
      </c>
      <c r="I121" s="5">
        <v>1166115467018</v>
      </c>
      <c r="J121" s="5">
        <v>1234051755841</v>
      </c>
      <c r="K121" s="5">
        <v>1151891952277</v>
      </c>
      <c r="L121" s="5">
        <v>916297451248</v>
      </c>
      <c r="M121" s="5">
        <v>863402701670</v>
      </c>
      <c r="N121" s="5">
        <v>835644900731</v>
      </c>
      <c r="O121" s="5">
        <v>826312635513</v>
      </c>
      <c r="P121" s="5">
        <v>586975995010</v>
      </c>
      <c r="Q121" s="5">
        <v>479402858334</v>
      </c>
      <c r="R121" s="5">
        <v>345375626629</v>
      </c>
      <c r="S121" s="5">
        <v>13959714326</v>
      </c>
      <c r="T121" s="5">
        <v>13617148893</v>
      </c>
      <c r="U121" s="5">
        <v>17555369836</v>
      </c>
      <c r="V121" s="5">
        <v>11133755239</v>
      </c>
      <c r="W121" s="5">
        <v>8527432273</v>
      </c>
      <c r="X121" s="5">
        <v>26328034676</v>
      </c>
      <c r="Y121" s="5">
        <v>11630470796</v>
      </c>
      <c r="Z121" s="5">
        <v>11603230482</v>
      </c>
    </row>
    <row r="122" spans="3:26" ht="15.5" x14ac:dyDescent="0.35">
      <c r="C122" t="s">
        <v>154</v>
      </c>
      <c r="D122" s="5">
        <v>1165834876760</v>
      </c>
      <c r="E122" s="5">
        <v>1166115467018</v>
      </c>
      <c r="F122" s="5">
        <v>1153917578306</v>
      </c>
      <c r="G122" s="5">
        <v>1153917578306</v>
      </c>
      <c r="I122" s="5">
        <v>1166115467018</v>
      </c>
      <c r="J122" s="5">
        <v>1234051755841</v>
      </c>
      <c r="K122" s="5">
        <v>1151891952277</v>
      </c>
      <c r="L122" s="5">
        <v>916297451248</v>
      </c>
      <c r="M122" s="5">
        <v>863402701670</v>
      </c>
      <c r="N122" s="5">
        <v>835644900731</v>
      </c>
      <c r="O122" s="5">
        <v>826312635513</v>
      </c>
      <c r="P122" s="5">
        <v>586975995010</v>
      </c>
      <c r="Q122" s="5">
        <v>479402858334</v>
      </c>
      <c r="R122" s="5">
        <v>345375626629</v>
      </c>
      <c r="S122" s="5">
        <v>13959714326</v>
      </c>
      <c r="T122" s="5">
        <v>13617148893</v>
      </c>
      <c r="U122" s="5">
        <v>17555369836</v>
      </c>
      <c r="V122" s="5">
        <v>11133755239</v>
      </c>
      <c r="W122" s="5">
        <v>8527432273</v>
      </c>
      <c r="X122" s="5">
        <v>26328034676</v>
      </c>
      <c r="Y122" s="5">
        <v>11630470796</v>
      </c>
      <c r="Z122" s="5">
        <v>11603230482</v>
      </c>
    </row>
    <row r="123" spans="3:26" ht="15.5" x14ac:dyDescent="0.35">
      <c r="C123" t="s">
        <v>157</v>
      </c>
      <c r="X123" s="5">
        <v>19200619155</v>
      </c>
      <c r="Y123" s="5">
        <v>11534582387</v>
      </c>
      <c r="Z123" s="5">
        <v>11286514800</v>
      </c>
    </row>
    <row r="124" spans="3:26" ht="15.5" x14ac:dyDescent="0.35">
      <c r="C124" t="s">
        <v>658</v>
      </c>
    </row>
    <row r="125" spans="3:26" ht="15.5" x14ac:dyDescent="0.35">
      <c r="C125" t="s">
        <v>156</v>
      </c>
    </row>
    <row r="126" spans="3:26" ht="15.5" x14ac:dyDescent="0.35">
      <c r="C126" t="s">
        <v>159</v>
      </c>
      <c r="D126" s="5">
        <v>952029019385</v>
      </c>
      <c r="E126" s="5">
        <v>954078732643</v>
      </c>
      <c r="F126" s="5">
        <v>950975208437</v>
      </c>
      <c r="G126" s="5">
        <v>950975208437</v>
      </c>
      <c r="I126" s="5">
        <v>954078732643</v>
      </c>
      <c r="J126" s="5">
        <v>1031159580276</v>
      </c>
      <c r="K126" s="5">
        <v>964046192843</v>
      </c>
      <c r="L126" s="5">
        <v>903597074870</v>
      </c>
      <c r="M126" s="5">
        <v>853225465717</v>
      </c>
      <c r="N126" s="5">
        <v>823204826207</v>
      </c>
      <c r="O126" s="5">
        <v>815239301318</v>
      </c>
      <c r="P126" s="5">
        <v>576153760496</v>
      </c>
      <c r="Q126" s="5">
        <v>469342079048</v>
      </c>
      <c r="R126" s="5">
        <v>337290418311</v>
      </c>
      <c r="S126" s="5">
        <v>5183500000</v>
      </c>
      <c r="T126" s="5">
        <v>6650364703</v>
      </c>
      <c r="U126" s="5">
        <v>11101473744</v>
      </c>
      <c r="V126" s="5">
        <v>5664689159</v>
      </c>
      <c r="W126" s="5">
        <v>7102544993</v>
      </c>
      <c r="X126" s="5">
        <v>7000000000</v>
      </c>
      <c r="Y126" s="5">
        <v>40258213</v>
      </c>
      <c r="Z126" s="5">
        <v>260644804</v>
      </c>
    </row>
    <row r="127" spans="3:26" ht="15.5" x14ac:dyDescent="0.35">
      <c r="C127" t="s">
        <v>160</v>
      </c>
      <c r="D127" s="5">
        <v>1613220446936</v>
      </c>
      <c r="E127" s="5">
        <v>1860305705704</v>
      </c>
      <c r="F127" s="5">
        <v>1742592637321</v>
      </c>
      <c r="G127" s="5">
        <v>1843229918182</v>
      </c>
      <c r="I127" s="5">
        <v>1860305705704</v>
      </c>
      <c r="J127" s="5">
        <v>1693499249291</v>
      </c>
      <c r="K127" s="5">
        <v>2148916148291</v>
      </c>
      <c r="L127" s="5">
        <v>1992224557472</v>
      </c>
      <c r="M127" s="5">
        <v>1885084164664</v>
      </c>
      <c r="N127" s="5">
        <v>1865888188364</v>
      </c>
      <c r="O127" s="5">
        <v>1679845315813</v>
      </c>
      <c r="P127" s="5">
        <v>1579641908492</v>
      </c>
      <c r="Q127" s="5">
        <v>1098118585225</v>
      </c>
      <c r="R127" s="5">
        <v>662191960467</v>
      </c>
      <c r="S127" s="5">
        <v>55506129459</v>
      </c>
      <c r="T127" s="5">
        <v>57004564516</v>
      </c>
      <c r="U127" s="5">
        <v>142012240342</v>
      </c>
      <c r="V127" s="5">
        <v>149204565244</v>
      </c>
      <c r="W127" s="5">
        <v>142657137751</v>
      </c>
      <c r="X127" s="5">
        <v>26719053285</v>
      </c>
      <c r="Y127" s="5">
        <v>12227625160</v>
      </c>
      <c r="Z127" s="5">
        <v>13146547852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563824660000</v>
      </c>
      <c r="E129" s="5">
        <v>563824660000</v>
      </c>
      <c r="F129" s="5">
        <v>563824660000</v>
      </c>
      <c r="G129" s="5">
        <v>563824660000</v>
      </c>
      <c r="I129" s="5">
        <v>563824660000</v>
      </c>
      <c r="J129" s="5">
        <v>563824660000</v>
      </c>
      <c r="K129" s="5">
        <v>563824660000</v>
      </c>
      <c r="L129" s="5">
        <v>563824660000</v>
      </c>
      <c r="M129" s="5">
        <v>563824660000</v>
      </c>
      <c r="N129" s="5">
        <v>563824660000</v>
      </c>
      <c r="O129" s="5">
        <v>563824660000</v>
      </c>
      <c r="P129" s="5">
        <v>563824660000</v>
      </c>
      <c r="Q129" s="5">
        <v>563824660000</v>
      </c>
      <c r="R129" s="5">
        <v>563824660000</v>
      </c>
      <c r="S129" s="5">
        <v>563824660000</v>
      </c>
      <c r="T129" s="5">
        <v>563824660000</v>
      </c>
      <c r="U129" s="5">
        <v>563052866500</v>
      </c>
      <c r="V129" s="5">
        <v>561235573000</v>
      </c>
      <c r="W129" s="5">
        <v>546520000000</v>
      </c>
      <c r="X129" s="5">
        <v>54652000000</v>
      </c>
      <c r="Y129" s="5">
        <v>54652000000</v>
      </c>
      <c r="Z129" s="5">
        <v>54652000000</v>
      </c>
    </row>
    <row r="130" spans="2:26" ht="15.5" x14ac:dyDescent="0.35">
      <c r="C130" t="s">
        <v>163</v>
      </c>
      <c r="D130" s="5">
        <v>517429165789</v>
      </c>
      <c r="E130" s="5">
        <v>517429165789</v>
      </c>
      <c r="F130" s="5">
        <v>517429165789</v>
      </c>
      <c r="G130" s="5">
        <v>517429165789</v>
      </c>
      <c r="I130" s="5">
        <v>517429165789</v>
      </c>
      <c r="J130" s="5">
        <v>517429165789</v>
      </c>
      <c r="K130" s="5">
        <v>517429165789</v>
      </c>
      <c r="L130" s="5">
        <v>517429165789</v>
      </c>
      <c r="M130" s="5">
        <v>517429165789</v>
      </c>
      <c r="N130" s="5">
        <v>517429165789</v>
      </c>
      <c r="O130" s="5">
        <v>517429165789</v>
      </c>
      <c r="P130" s="5">
        <v>517429165789</v>
      </c>
      <c r="Q130" s="5">
        <v>517429165789</v>
      </c>
      <c r="R130" s="5">
        <v>517429165789</v>
      </c>
      <c r="S130" s="5">
        <v>517429165789</v>
      </c>
      <c r="T130" s="5">
        <v>517429165789</v>
      </c>
      <c r="U130" s="5">
        <v>516271475539</v>
      </c>
      <c r="V130" s="5">
        <v>513545535289</v>
      </c>
      <c r="W130" s="5">
        <v>491472175789</v>
      </c>
      <c r="X130" s="5">
        <v>2215200000</v>
      </c>
      <c r="Y130" s="5">
        <v>2215200000</v>
      </c>
      <c r="Z130" s="5">
        <v>2215200000</v>
      </c>
    </row>
    <row r="131" spans="2:26" ht="15.5" x14ac:dyDescent="0.35">
      <c r="C131" t="s">
        <v>164</v>
      </c>
      <c r="D131" s="5">
        <v>559389125055</v>
      </c>
      <c r="E131" s="5">
        <v>320935089300</v>
      </c>
      <c r="F131" s="5">
        <v>327656400225</v>
      </c>
      <c r="G131" s="5">
        <v>195413645464</v>
      </c>
      <c r="I131" s="5">
        <v>320935089300</v>
      </c>
      <c r="J131" s="5">
        <v>-59578430697</v>
      </c>
      <c r="K131" s="5">
        <v>-425745104685</v>
      </c>
      <c r="L131" s="5">
        <v>-488161635702</v>
      </c>
      <c r="M131" s="5">
        <v>-546679318762</v>
      </c>
      <c r="N131" s="5">
        <v>-360746282520</v>
      </c>
      <c r="O131" s="5">
        <v>-195571315819</v>
      </c>
      <c r="P131" s="5">
        <v>-153737273961</v>
      </c>
      <c r="Q131" s="5">
        <v>-101191956171</v>
      </c>
      <c r="R131" s="5">
        <v>-67533178782</v>
      </c>
      <c r="S131" s="5">
        <v>10223544928</v>
      </c>
      <c r="T131" s="5">
        <v>33971514943</v>
      </c>
      <c r="U131" s="5">
        <v>363401083944</v>
      </c>
      <c r="V131" s="5">
        <v>309491664907</v>
      </c>
      <c r="W131" s="5">
        <v>120376204202</v>
      </c>
      <c r="X131" s="5">
        <v>-60322185100</v>
      </c>
      <c r="Y131" s="5">
        <v>-56623682367</v>
      </c>
      <c r="Z131" s="5">
        <v>-52725366329</v>
      </c>
    </row>
    <row r="132" spans="2:26" ht="15.5" x14ac:dyDescent="0.35">
      <c r="C132" t="s">
        <v>165</v>
      </c>
      <c r="D132" s="5">
        <v>12000000000</v>
      </c>
      <c r="E132" s="5">
        <v>12000000000</v>
      </c>
      <c r="F132" s="5">
        <v>12000000000</v>
      </c>
      <c r="G132" s="5">
        <v>20000000000</v>
      </c>
      <c r="I132" s="5">
        <v>12000000000</v>
      </c>
      <c r="J132" s="5">
        <v>10000000000</v>
      </c>
      <c r="K132" s="5">
        <v>8000000000</v>
      </c>
      <c r="L132" s="5">
        <v>6000000000</v>
      </c>
      <c r="M132" s="5">
        <v>6000000000</v>
      </c>
      <c r="N132" s="5">
        <v>6000000000</v>
      </c>
      <c r="O132" s="5">
        <v>6000000000</v>
      </c>
      <c r="P132" s="5">
        <v>6000000000</v>
      </c>
      <c r="Q132" s="5">
        <v>6000000000</v>
      </c>
      <c r="R132" s="5">
        <v>6000000000</v>
      </c>
      <c r="S132" s="5">
        <v>6000000000</v>
      </c>
    </row>
    <row r="133" spans="2:26" ht="15.5" x14ac:dyDescent="0.35">
      <c r="C133" t="s">
        <v>166</v>
      </c>
      <c r="D133" s="5">
        <v>547389125055</v>
      </c>
      <c r="E133" s="5">
        <v>308935089300</v>
      </c>
      <c r="F133" s="5">
        <v>315656400225</v>
      </c>
      <c r="G133" s="5">
        <v>175413645464</v>
      </c>
      <c r="I133" s="5">
        <v>308935089300</v>
      </c>
      <c r="J133" s="5">
        <v>-69578430697</v>
      </c>
      <c r="K133" s="5">
        <v>-433745104685</v>
      </c>
      <c r="L133" s="5">
        <v>-494161635702</v>
      </c>
      <c r="M133" s="5">
        <v>-552679318762</v>
      </c>
      <c r="N133" s="5">
        <v>-366746282520</v>
      </c>
      <c r="O133" s="5">
        <v>-201571315819</v>
      </c>
      <c r="P133" s="5">
        <v>-159737273961</v>
      </c>
      <c r="Q133" s="5">
        <v>-107191956171</v>
      </c>
      <c r="R133" s="5">
        <v>-73533178782</v>
      </c>
      <c r="S133" s="5">
        <v>4223544928</v>
      </c>
    </row>
    <row r="134" spans="2:26" ht="15.5" x14ac:dyDescent="0.35">
      <c r="C134" t="s">
        <v>167</v>
      </c>
      <c r="D134" s="5">
        <v>559389125055</v>
      </c>
      <c r="E134" s="5">
        <v>320935089300</v>
      </c>
      <c r="F134" s="5">
        <v>327656400225</v>
      </c>
      <c r="G134" s="5">
        <v>195413645464</v>
      </c>
      <c r="I134" s="5">
        <v>320935089300</v>
      </c>
      <c r="J134" s="5">
        <v>-59578430697</v>
      </c>
      <c r="K134" s="5">
        <v>-425745104685</v>
      </c>
      <c r="L134" s="5">
        <v>-488161635702</v>
      </c>
      <c r="M134" s="5">
        <v>-546679318762</v>
      </c>
      <c r="N134" s="5">
        <v>-360746282520</v>
      </c>
      <c r="O134" s="5">
        <v>-195571315819</v>
      </c>
      <c r="P134" s="5">
        <v>-153737273961</v>
      </c>
      <c r="Q134" s="5">
        <v>-101191956171</v>
      </c>
      <c r="R134" s="5">
        <v>-67533178782</v>
      </c>
      <c r="S134" s="5">
        <v>10223544928</v>
      </c>
      <c r="T134" s="5">
        <v>33971514943</v>
      </c>
      <c r="U134" s="5">
        <v>363401083944</v>
      </c>
      <c r="V134" s="5">
        <v>309491664907</v>
      </c>
      <c r="W134" s="5">
        <v>120376204202</v>
      </c>
      <c r="X134" s="5">
        <v>-60322185100</v>
      </c>
      <c r="Y134" s="5">
        <v>-56623682367</v>
      </c>
      <c r="Z134" s="5">
        <v>-52725366329</v>
      </c>
    </row>
    <row r="135" spans="2:26" ht="15.5" x14ac:dyDescent="0.35">
      <c r="C135" t="s">
        <v>168</v>
      </c>
      <c r="D135" s="5">
        <v>-3499824792</v>
      </c>
      <c r="E135" s="5">
        <v>-2770938527</v>
      </c>
      <c r="F135" s="5">
        <v>-2267767919</v>
      </c>
      <c r="G135" s="5">
        <v>-2440082833</v>
      </c>
      <c r="I135" s="5">
        <v>-2770938527</v>
      </c>
      <c r="J135" s="5">
        <v>-2584260352</v>
      </c>
      <c r="K135" s="5">
        <v>-192710676158</v>
      </c>
      <c r="L135" s="5">
        <v>-160771200942</v>
      </c>
      <c r="M135" s="5">
        <v>-129065678572</v>
      </c>
      <c r="N135" s="5">
        <v>26419848863</v>
      </c>
      <c r="O135" s="5">
        <v>137303221588</v>
      </c>
      <c r="P135" s="5">
        <v>198690878790</v>
      </c>
      <c r="Q135" s="5">
        <v>238759478846</v>
      </c>
      <c r="R135" s="5">
        <v>249724783707</v>
      </c>
      <c r="S135" s="5">
        <v>258297105442</v>
      </c>
      <c r="T135" s="5">
        <v>56068027903</v>
      </c>
      <c r="U135" s="5">
        <v>169658748</v>
      </c>
      <c r="V135" s="5">
        <v>172792597</v>
      </c>
      <c r="W135" s="5">
        <v>257927746</v>
      </c>
      <c r="X135" s="5">
        <v>778966</v>
      </c>
      <c r="Y135" s="5">
        <v>1078148</v>
      </c>
      <c r="Z135" s="5">
        <v>1292593</v>
      </c>
    </row>
    <row r="136" spans="2:26" ht="15.5" x14ac:dyDescent="0.35">
      <c r="C136" t="s">
        <v>9</v>
      </c>
      <c r="D136" s="5">
        <v>1466468268553</v>
      </c>
      <c r="E136" s="5">
        <v>1228743119063</v>
      </c>
      <c r="F136" s="5">
        <v>1234874263557</v>
      </c>
      <c r="G136" s="5">
        <v>1102459193882</v>
      </c>
      <c r="I136" s="5">
        <v>1228743119063</v>
      </c>
      <c r="J136" s="5">
        <v>847322940202</v>
      </c>
      <c r="K136" s="5">
        <v>418777554850</v>
      </c>
      <c r="L136" s="5">
        <v>385824458905</v>
      </c>
      <c r="M136" s="5">
        <v>359033403446</v>
      </c>
      <c r="N136" s="5">
        <v>698850377005</v>
      </c>
      <c r="O136" s="5">
        <v>975428920721</v>
      </c>
      <c r="P136" s="5">
        <v>1076823323898</v>
      </c>
      <c r="Q136" s="5">
        <v>1169437241744</v>
      </c>
      <c r="R136" s="5">
        <v>1214061323994</v>
      </c>
      <c r="S136" s="5">
        <v>1307544957131</v>
      </c>
      <c r="T136" s="5">
        <v>1134599084837</v>
      </c>
      <c r="U136" s="5">
        <v>1453215410491</v>
      </c>
      <c r="V136" s="5">
        <v>1386445565793</v>
      </c>
      <c r="W136" s="5">
        <v>1158626307737</v>
      </c>
      <c r="X136" s="5">
        <v>444483712</v>
      </c>
      <c r="Y136" s="5">
        <v>4143285626</v>
      </c>
      <c r="Z136" s="5">
        <v>8041816109</v>
      </c>
    </row>
    <row r="137" spans="2:26" ht="15.5" x14ac:dyDescent="0.35">
      <c r="C137" t="s">
        <v>169</v>
      </c>
      <c r="D137" s="5">
        <v>3079688715489</v>
      </c>
      <c r="E137" s="5">
        <v>3089048824767</v>
      </c>
      <c r="F137" s="5">
        <v>2977466900878</v>
      </c>
      <c r="G137" s="5">
        <v>2945689112064</v>
      </c>
      <c r="I137" s="5">
        <v>3089048824767</v>
      </c>
      <c r="J137" s="5">
        <v>2540822189493</v>
      </c>
      <c r="K137" s="5">
        <v>2567693703141</v>
      </c>
      <c r="L137" s="5">
        <v>2378049016377</v>
      </c>
      <c r="M137" s="5">
        <v>2244117568110</v>
      </c>
      <c r="N137" s="5">
        <v>2564738565369</v>
      </c>
      <c r="O137" s="5">
        <v>2655274236534</v>
      </c>
      <c r="P137" s="5">
        <v>2656465232390</v>
      </c>
      <c r="Q137" s="5">
        <v>2267555826969</v>
      </c>
      <c r="R137" s="5">
        <v>1876253284461</v>
      </c>
      <c r="S137" s="5">
        <v>1363051086590</v>
      </c>
      <c r="T137" s="5">
        <v>1191603649353</v>
      </c>
      <c r="U137" s="5">
        <v>1595227650833</v>
      </c>
      <c r="V137" s="5">
        <v>1535650131037</v>
      </c>
      <c r="W137" s="5">
        <v>1301283445488</v>
      </c>
      <c r="X137" s="5">
        <v>27163536997</v>
      </c>
      <c r="Y137" s="5">
        <v>16370910786</v>
      </c>
      <c r="Z137" s="5">
        <v>21188363961</v>
      </c>
    </row>
    <row r="138" spans="2:26" ht="15.5" x14ac:dyDescent="0.35">
      <c r="C138" t="s">
        <v>170</v>
      </c>
      <c r="D138" s="5">
        <v>5638246600</v>
      </c>
      <c r="E138" s="5">
        <v>5638246600</v>
      </c>
      <c r="F138" s="5">
        <v>5638246600</v>
      </c>
      <c r="G138" s="5">
        <v>5638246600</v>
      </c>
      <c r="I138" s="5">
        <v>5638246600</v>
      </c>
      <c r="J138" s="5">
        <v>5638246600</v>
      </c>
      <c r="K138" s="5">
        <v>5638246600</v>
      </c>
      <c r="L138" s="5">
        <v>5638246600</v>
      </c>
      <c r="M138" s="5">
        <v>5638246600</v>
      </c>
      <c r="N138" s="5">
        <v>5638246600</v>
      </c>
      <c r="O138" s="5">
        <v>5638246600</v>
      </c>
      <c r="P138" s="5">
        <v>5638246600</v>
      </c>
      <c r="Q138" s="5">
        <v>5638246600</v>
      </c>
      <c r="R138" s="5">
        <v>5638246600</v>
      </c>
      <c r="S138" s="5">
        <v>5638246600</v>
      </c>
      <c r="T138" s="5">
        <v>5638246600</v>
      </c>
      <c r="U138" s="5">
        <v>5630438665</v>
      </c>
      <c r="V138" s="5">
        <v>5612355730</v>
      </c>
      <c r="W138" s="5">
        <v>1093040000</v>
      </c>
      <c r="X138" s="5">
        <v>109304000</v>
      </c>
      <c r="Y138" s="5">
        <v>109304000</v>
      </c>
      <c r="Z138" s="5">
        <v>109304000</v>
      </c>
    </row>
    <row r="140" spans="2:26" ht="15.5" x14ac:dyDescent="0.35">
      <c r="B140" t="s">
        <v>171</v>
      </c>
      <c r="C140" t="s">
        <v>172</v>
      </c>
      <c r="D140" s="5">
        <v>330744009726</v>
      </c>
      <c r="E140" s="5">
        <v>-331775094190</v>
      </c>
      <c r="F140" s="5">
        <v>145329397472</v>
      </c>
      <c r="G140" s="5">
        <v>311949794855</v>
      </c>
      <c r="I140" s="5">
        <v>345623866670</v>
      </c>
      <c r="J140" s="5">
        <v>646000814576</v>
      </c>
      <c r="K140" s="5">
        <v>202972171781</v>
      </c>
      <c r="L140" s="5">
        <v>264105727799</v>
      </c>
      <c r="M140" s="5">
        <v>361172640183</v>
      </c>
      <c r="N140" s="5">
        <v>151249991494</v>
      </c>
      <c r="O140" s="5">
        <v>51550041036</v>
      </c>
      <c r="P140" s="5">
        <v>91591541275</v>
      </c>
      <c r="Q140" s="5">
        <v>19913771923</v>
      </c>
      <c r="R140" s="5">
        <v>-163319324648</v>
      </c>
      <c r="S140" s="5">
        <v>-17234932689</v>
      </c>
      <c r="T140" s="5">
        <v>-31432586120</v>
      </c>
      <c r="U140" s="5">
        <v>181363652268</v>
      </c>
      <c r="V140" s="5">
        <v>228369279069</v>
      </c>
      <c r="W140" s="5">
        <v>89830710799</v>
      </c>
      <c r="X140" s="5">
        <v>-3942718285</v>
      </c>
      <c r="Y140" s="5">
        <v>-5029881553</v>
      </c>
      <c r="Z140" s="5">
        <v>9914741615</v>
      </c>
    </row>
    <row r="141" spans="2:26" ht="15.5" x14ac:dyDescent="0.35">
      <c r="C141" t="s">
        <v>1770</v>
      </c>
      <c r="Z141" s="5">
        <v>8823704738</v>
      </c>
    </row>
    <row r="142" spans="2:26" ht="15.5" x14ac:dyDescent="0.35">
      <c r="C142" t="s">
        <v>1771</v>
      </c>
      <c r="D142" s="5">
        <v>301441635169</v>
      </c>
      <c r="G142" s="5">
        <v>-413642139810</v>
      </c>
      <c r="Z142" s="5">
        <v>7344910807</v>
      </c>
    </row>
    <row r="143" spans="2:26" ht="15.5" x14ac:dyDescent="0.35">
      <c r="C143" t="s">
        <v>1772</v>
      </c>
      <c r="Z143" s="5">
        <v>285599047</v>
      </c>
    </row>
    <row r="144" spans="2:26" ht="15.5" x14ac:dyDescent="0.35">
      <c r="C144" t="s">
        <v>1018</v>
      </c>
    </row>
    <row r="145" spans="3:26" ht="15.5" x14ac:dyDescent="0.35">
      <c r="C145" t="s">
        <v>825</v>
      </c>
      <c r="E145" s="5">
        <v>201898698173</v>
      </c>
      <c r="F145" s="5">
        <v>313743049993</v>
      </c>
      <c r="G145" s="5">
        <v>966940895266</v>
      </c>
      <c r="I145" s="5">
        <v>1482582643432</v>
      </c>
      <c r="J145" s="5">
        <v>1434420007094</v>
      </c>
      <c r="K145" s="5">
        <v>772113813674</v>
      </c>
      <c r="L145" s="5">
        <v>722828408616</v>
      </c>
      <c r="M145" s="5">
        <v>1418922828601</v>
      </c>
      <c r="N145" s="5">
        <v>1251552124382</v>
      </c>
      <c r="O145" s="5">
        <v>729793699699</v>
      </c>
      <c r="P145" s="5">
        <v>520311377339</v>
      </c>
      <c r="Q145" s="5">
        <v>93739249640</v>
      </c>
      <c r="R145" s="5">
        <v>131749900140</v>
      </c>
      <c r="S145" s="5">
        <v>383845139</v>
      </c>
      <c r="T145" s="5">
        <v>167625444160</v>
      </c>
      <c r="U145" s="5">
        <v>795928187298</v>
      </c>
      <c r="V145" s="5">
        <v>764142588502</v>
      </c>
      <c r="W145" s="5">
        <v>346663382150</v>
      </c>
    </row>
    <row r="146" spans="3:26" ht="15.5" x14ac:dyDescent="0.35">
      <c r="C146" t="s">
        <v>1402</v>
      </c>
      <c r="D146" s="5">
        <v>-164802273257</v>
      </c>
      <c r="E146" s="5">
        <v>-177194547757</v>
      </c>
      <c r="F146" s="5">
        <v>-197909235393</v>
      </c>
      <c r="G146" s="5">
        <v>-242744065091</v>
      </c>
      <c r="I146" s="5">
        <v>-808615064186</v>
      </c>
      <c r="J146" s="5">
        <v>-729036511785</v>
      </c>
      <c r="K146" s="5">
        <v>-492319049699</v>
      </c>
      <c r="L146" s="5">
        <v>-489877575175</v>
      </c>
      <c r="M146" s="5">
        <v>-1118145896859</v>
      </c>
      <c r="N146" s="5">
        <v>-968552929876</v>
      </c>
      <c r="O146" s="5">
        <v>-626763878785</v>
      </c>
      <c r="P146" s="5">
        <v>-361453483048</v>
      </c>
      <c r="Q146" s="5">
        <v>-65408869305</v>
      </c>
      <c r="R146" s="5">
        <v>-319819124858</v>
      </c>
      <c r="S146" s="5">
        <v>-40961765524</v>
      </c>
      <c r="T146" s="5">
        <v>-117896430146</v>
      </c>
      <c r="U146" s="5">
        <v>-334897785769</v>
      </c>
      <c r="V146" s="5">
        <v>-365050215991</v>
      </c>
      <c r="W146" s="5">
        <v>-228908875379</v>
      </c>
    </row>
    <row r="147" spans="3:26" ht="15.5" x14ac:dyDescent="0.35">
      <c r="C147" t="s">
        <v>598</v>
      </c>
      <c r="D147" s="5">
        <v>-14288342393</v>
      </c>
      <c r="E147" s="5">
        <v>-34483978439</v>
      </c>
      <c r="F147" s="5">
        <v>6161425446</v>
      </c>
      <c r="G147" s="5">
        <v>-15962867258</v>
      </c>
      <c r="I147" s="5">
        <v>-63822778385</v>
      </c>
      <c r="J147" s="5">
        <v>-35144717503</v>
      </c>
      <c r="K147" s="5">
        <v>-31007758309</v>
      </c>
      <c r="L147" s="5">
        <v>-35432535484</v>
      </c>
      <c r="M147" s="5">
        <v>-33548341866</v>
      </c>
      <c r="N147" s="5">
        <v>-120795064908</v>
      </c>
      <c r="O147" s="5">
        <v>-51997631279</v>
      </c>
      <c r="P147" s="5">
        <v>-77020827587</v>
      </c>
      <c r="Q147" s="5">
        <v>-14279681885</v>
      </c>
      <c r="R147" s="5">
        <v>-13934124581</v>
      </c>
      <c r="S147" s="5">
        <v>-19861598590</v>
      </c>
      <c r="T147" s="5">
        <v>-20400157569</v>
      </c>
      <c r="U147" s="5">
        <v>-30326837961</v>
      </c>
      <c r="V147" s="5">
        <v>-21950024585</v>
      </c>
      <c r="W147" s="5">
        <v>-11583369019</v>
      </c>
    </row>
    <row r="148" spans="3:26" ht="15.5" x14ac:dyDescent="0.35">
      <c r="C148" t="s">
        <v>1627</v>
      </c>
      <c r="D148" s="5">
        <v>189284113000</v>
      </c>
      <c r="E148" s="5">
        <v>-252978749778</v>
      </c>
      <c r="I148" s="5">
        <v>-252978749778</v>
      </c>
      <c r="N148" s="5">
        <v>-11958077931</v>
      </c>
    </row>
    <row r="149" spans="3:26" ht="15.5" x14ac:dyDescent="0.35">
      <c r="C149" t="s">
        <v>1773</v>
      </c>
      <c r="T149" s="5">
        <v>-16368099261</v>
      </c>
      <c r="U149" s="5">
        <v>-166123791423</v>
      </c>
      <c r="V149" s="5">
        <v>-99634964264</v>
      </c>
      <c r="W149" s="5">
        <v>-15811687361</v>
      </c>
    </row>
    <row r="150" spans="3:26" ht="15.5" x14ac:dyDescent="0.35">
      <c r="C150" t="s">
        <v>668</v>
      </c>
      <c r="D150" s="5">
        <v>19108877207</v>
      </c>
      <c r="E150" s="5">
        <v>14892144683</v>
      </c>
      <c r="F150" s="5">
        <v>23334157426</v>
      </c>
      <c r="G150" s="5">
        <v>17357971748</v>
      </c>
      <c r="I150" s="5">
        <v>72366476659</v>
      </c>
      <c r="J150" s="5">
        <v>33505149529</v>
      </c>
      <c r="K150" s="5">
        <v>30908557126</v>
      </c>
      <c r="L150" s="5">
        <v>14450048752</v>
      </c>
      <c r="M150" s="5">
        <v>4672662160</v>
      </c>
      <c r="N150" s="5">
        <v>1003939827</v>
      </c>
      <c r="O150" s="5">
        <v>517851401</v>
      </c>
      <c r="P150" s="5">
        <v>1003077843</v>
      </c>
      <c r="Q150" s="5">
        <v>5863073473</v>
      </c>
      <c r="R150" s="5">
        <v>10000179458</v>
      </c>
      <c r="S150" s="5">
        <v>29172581027</v>
      </c>
      <c r="T150" s="5">
        <v>46988018263</v>
      </c>
      <c r="U150" s="5">
        <v>36402441848</v>
      </c>
      <c r="V150" s="5">
        <v>35191756181</v>
      </c>
      <c r="W150" s="5">
        <v>713539071</v>
      </c>
    </row>
    <row r="151" spans="3:26" ht="15.5" x14ac:dyDescent="0.35">
      <c r="C151" t="s">
        <v>826</v>
      </c>
      <c r="D151" s="5">
        <v>-1244191237</v>
      </c>
      <c r="E151" s="5">
        <v>-175823336</v>
      </c>
      <c r="F151" s="5">
        <v>-250796448</v>
      </c>
      <c r="G151" s="5">
        <v>-338440067</v>
      </c>
      <c r="I151" s="5">
        <v>-1127747268</v>
      </c>
      <c r="J151" s="5">
        <v>-17523482293</v>
      </c>
      <c r="K151" s="5">
        <v>-6831745463</v>
      </c>
      <c r="L151" s="5">
        <v>-42301759244</v>
      </c>
      <c r="M151" s="5">
        <v>-36287165567</v>
      </c>
      <c r="N151" s="5">
        <v>-37373305200</v>
      </c>
      <c r="O151" s="5">
        <v>-39457723779</v>
      </c>
      <c r="P151" s="5">
        <v>-41699479729</v>
      </c>
      <c r="Q151" s="5">
        <v>-33916258987</v>
      </c>
    </row>
    <row r="152" spans="3:26" ht="15.5" x14ac:dyDescent="0.35">
      <c r="C152" t="s">
        <v>178</v>
      </c>
      <c r="X152" s="5">
        <v>-3927595070</v>
      </c>
      <c r="Y152" s="5">
        <v>-5041613052</v>
      </c>
      <c r="Z152" s="5">
        <v>-5424634585</v>
      </c>
    </row>
    <row r="153" spans="3:26" ht="15.5" x14ac:dyDescent="0.35">
      <c r="C153" t="s">
        <v>972</v>
      </c>
    </row>
    <row r="154" spans="3:26" ht="15.5" x14ac:dyDescent="0.35">
      <c r="C154" t="s">
        <v>1329</v>
      </c>
      <c r="X154" s="5">
        <v>225383969</v>
      </c>
      <c r="Y154" s="5">
        <v>51997734</v>
      </c>
      <c r="Z154" s="5">
        <v>-1114838392</v>
      </c>
    </row>
    <row r="155" spans="3:26" ht="15.5" x14ac:dyDescent="0.35">
      <c r="C155" t="s">
        <v>1475</v>
      </c>
      <c r="M155" s="5">
        <v>86720142760</v>
      </c>
      <c r="P155" s="5">
        <v>8751396728</v>
      </c>
      <c r="R155" s="5">
        <v>39362585072</v>
      </c>
      <c r="S155" s="5">
        <v>14255971202</v>
      </c>
    </row>
    <row r="156" spans="3:26" ht="15.5" x14ac:dyDescent="0.35">
      <c r="C156" t="s">
        <v>1774</v>
      </c>
      <c r="E156" s="5">
        <v>-83908661072</v>
      </c>
      <c r="I156" s="5">
        <v>-83908661072</v>
      </c>
      <c r="J156" s="5">
        <v>-57743112759</v>
      </c>
      <c r="K156" s="5">
        <v>-76723391011</v>
      </c>
      <c r="L156" s="5">
        <v>52137381090</v>
      </c>
      <c r="M156" s="5">
        <v>2551245387</v>
      </c>
    </row>
    <row r="157" spans="3:26" ht="15.5" x14ac:dyDescent="0.35">
      <c r="C157" t="s">
        <v>177</v>
      </c>
      <c r="T157" s="5">
        <v>-90704542519</v>
      </c>
      <c r="U157" s="5">
        <v>-118506227491</v>
      </c>
      <c r="V157" s="5">
        <v>-82965899562</v>
      </c>
      <c r="X157" s="5">
        <v>-240507184</v>
      </c>
      <c r="Y157" s="5">
        <v>-40266235</v>
      </c>
    </row>
    <row r="158" spans="3:26" ht="15.5" x14ac:dyDescent="0.35">
      <c r="C158" t="s">
        <v>183</v>
      </c>
      <c r="D158" s="5">
        <v>-349930274819</v>
      </c>
      <c r="E158" s="5">
        <v>103382654409</v>
      </c>
      <c r="F158" s="5">
        <v>-58910133570</v>
      </c>
      <c r="G158" s="5">
        <v>-4204643087</v>
      </c>
      <c r="I158" s="5">
        <v>-63044917315</v>
      </c>
      <c r="J158" s="5">
        <v>-130272683684</v>
      </c>
      <c r="K158" s="5">
        <v>24749249325</v>
      </c>
      <c r="L158" s="5">
        <v>-42301759244</v>
      </c>
      <c r="M158" s="5">
        <v>-41226189600</v>
      </c>
      <c r="N158" s="5">
        <v>-117315655200</v>
      </c>
      <c r="O158" s="5">
        <v>-3057867516</v>
      </c>
      <c r="P158" s="5">
        <v>21158432999</v>
      </c>
      <c r="Q158" s="5">
        <v>269517533614</v>
      </c>
      <c r="R158" s="5">
        <v>479361745330</v>
      </c>
      <c r="S158" s="5">
        <v>198014686302</v>
      </c>
      <c r="T158" s="5">
        <v>-284235683246</v>
      </c>
      <c r="U158" s="5">
        <v>-269112729216</v>
      </c>
      <c r="V158" s="5">
        <v>-89619769766</v>
      </c>
      <c r="W158" s="5">
        <v>955527087897</v>
      </c>
      <c r="X158" s="5">
        <v>14454051063</v>
      </c>
      <c r="Y158" s="5">
        <v>-796944653</v>
      </c>
      <c r="Z158" s="5">
        <v>-2977805514</v>
      </c>
    </row>
    <row r="159" spans="3:26" ht="15.5" x14ac:dyDescent="0.35">
      <c r="C159" t="s">
        <v>184</v>
      </c>
      <c r="D159" s="5">
        <v>-60758514938</v>
      </c>
      <c r="E159" s="5">
        <v>18470988656</v>
      </c>
      <c r="F159" s="5">
        <v>-27793297311</v>
      </c>
      <c r="G159" s="5">
        <v>-39542539891</v>
      </c>
      <c r="I159" s="5">
        <v>-77301613584</v>
      </c>
      <c r="J159" s="5">
        <v>-437819246078</v>
      </c>
      <c r="K159" s="5">
        <v>-169406611162</v>
      </c>
      <c r="L159" s="5">
        <v>-154339048526</v>
      </c>
      <c r="M159" s="5">
        <v>-50176733524</v>
      </c>
      <c r="N159" s="5">
        <v>-15972745452</v>
      </c>
      <c r="O159" s="5">
        <v>-38781457053</v>
      </c>
      <c r="P159" s="5">
        <v>-120108010174</v>
      </c>
      <c r="Q159" s="5">
        <v>-374094660008</v>
      </c>
      <c r="R159" s="5">
        <v>-487889737478</v>
      </c>
      <c r="S159" s="5">
        <v>-358613246816</v>
      </c>
      <c r="T159" s="5">
        <v>-82539718476</v>
      </c>
      <c r="U159" s="5">
        <v>45481595883</v>
      </c>
      <c r="V159" s="5">
        <v>-424736579447</v>
      </c>
      <c r="W159" s="5">
        <v>-49470982674</v>
      </c>
      <c r="X159" s="5">
        <v>-6250240906</v>
      </c>
      <c r="Y159" s="5">
        <v>-1071226930</v>
      </c>
      <c r="Z159" s="5">
        <v>-5380024919</v>
      </c>
    </row>
    <row r="160" spans="3:26" ht="15.5" x14ac:dyDescent="0.35">
      <c r="C160" t="s">
        <v>1154</v>
      </c>
      <c r="E160" s="5">
        <v>1470313</v>
      </c>
      <c r="F160" s="5">
        <v>10378929</v>
      </c>
      <c r="I160" s="5">
        <v>188849242</v>
      </c>
      <c r="J160" s="5">
        <v>4632203250</v>
      </c>
      <c r="L160" s="5">
        <v>92500000</v>
      </c>
      <c r="M160" s="5">
        <v>175000000</v>
      </c>
      <c r="N160" s="5">
        <v>461500000</v>
      </c>
      <c r="P160" s="5">
        <v>56350000</v>
      </c>
      <c r="Y160" s="5">
        <v>631075502</v>
      </c>
      <c r="Z160" s="5">
        <v>80362929</v>
      </c>
    </row>
    <row r="161" spans="3:26" ht="15.5" x14ac:dyDescent="0.35">
      <c r="C161" t="s">
        <v>1775</v>
      </c>
      <c r="T161" s="5">
        <v>6000000000</v>
      </c>
    </row>
    <row r="162" spans="3:26" ht="15.5" x14ac:dyDescent="0.35">
      <c r="C162" t="s">
        <v>1776</v>
      </c>
      <c r="Z162" s="5">
        <v>4400000</v>
      </c>
    </row>
    <row r="163" spans="3:26" ht="15.5" x14ac:dyDescent="0.35">
      <c r="C163" t="s">
        <v>609</v>
      </c>
      <c r="D163" s="5">
        <v>-46975836647</v>
      </c>
      <c r="F163" s="5">
        <v>32822891129</v>
      </c>
      <c r="G163" s="5">
        <v>-13637301092</v>
      </c>
      <c r="O163" s="5">
        <v>-33873411329</v>
      </c>
    </row>
    <row r="164" spans="3:26" ht="15.5" x14ac:dyDescent="0.35">
      <c r="C164" t="s">
        <v>1072</v>
      </c>
    </row>
    <row r="165" spans="3:26" ht="15.5" x14ac:dyDescent="0.35">
      <c r="C165" t="s">
        <v>1777</v>
      </c>
      <c r="R165" s="5">
        <v>93659542430</v>
      </c>
    </row>
    <row r="166" spans="3:26" ht="15.5" x14ac:dyDescent="0.35">
      <c r="C166" t="s">
        <v>1778</v>
      </c>
      <c r="D166" s="5">
        <v>2127490917</v>
      </c>
      <c r="E166" s="5">
        <v>-195373184179</v>
      </c>
      <c r="F166" s="5">
        <v>1251097900</v>
      </c>
      <c r="G166" s="5">
        <v>-22901065000</v>
      </c>
      <c r="I166" s="5">
        <v>-225488000000</v>
      </c>
      <c r="J166" s="5">
        <v>-424318332000</v>
      </c>
      <c r="K166" s="5">
        <v>-55000000000</v>
      </c>
      <c r="L166" s="5">
        <v>-110000000000</v>
      </c>
      <c r="M166" s="5">
        <v>-40000000000</v>
      </c>
      <c r="Q166" s="5">
        <v>7500000000</v>
      </c>
      <c r="R166" s="5">
        <v>-7500000000</v>
      </c>
    </row>
    <row r="167" spans="3:26" ht="15.5" x14ac:dyDescent="0.35">
      <c r="C167" t="s">
        <v>1751</v>
      </c>
      <c r="T167" s="5">
        <v>3999000000</v>
      </c>
      <c r="Z167" s="5">
        <v>9719939769</v>
      </c>
    </row>
    <row r="168" spans="3:26" ht="15.5" x14ac:dyDescent="0.35">
      <c r="C168" t="s">
        <v>221</v>
      </c>
      <c r="E168" s="5">
        <v>175244000000</v>
      </c>
      <c r="I168" s="5">
        <v>175244000000</v>
      </c>
      <c r="J168" s="5">
        <v>20000000000</v>
      </c>
    </row>
    <row r="169" spans="3:26" ht="15.5" x14ac:dyDescent="0.35">
      <c r="C169" t="s">
        <v>1779</v>
      </c>
      <c r="R169" s="5">
        <v>-1508483750</v>
      </c>
      <c r="S169" s="5">
        <v>-2346588641</v>
      </c>
      <c r="T169" s="5">
        <v>-6278248094</v>
      </c>
    </row>
    <row r="170" spans="3:26" ht="15.5" x14ac:dyDescent="0.35">
      <c r="C170" t="s">
        <v>1780</v>
      </c>
      <c r="Z170" s="5">
        <v>-5425000000</v>
      </c>
    </row>
    <row r="171" spans="3:26" ht="15.5" x14ac:dyDescent="0.35">
      <c r="C171" t="s">
        <v>711</v>
      </c>
    </row>
    <row r="172" spans="3:26" ht="15.5" x14ac:dyDescent="0.35">
      <c r="C172" t="s">
        <v>207</v>
      </c>
      <c r="D172" s="5">
        <v>-15910169208</v>
      </c>
      <c r="E172" s="5">
        <v>-6412317891</v>
      </c>
      <c r="F172" s="5">
        <v>-1866644856</v>
      </c>
      <c r="G172" s="5">
        <v>-3004173799</v>
      </c>
      <c r="I172" s="5">
        <v>-12246462826</v>
      </c>
      <c r="J172" s="5">
        <v>-34124909059</v>
      </c>
      <c r="K172" s="5">
        <v>-114156611162</v>
      </c>
      <c r="L172" s="5">
        <v>-34431548526</v>
      </c>
      <c r="M172" s="5">
        <v>-10351733524</v>
      </c>
      <c r="N172" s="5">
        <v>-16434245452</v>
      </c>
      <c r="O172" s="5">
        <v>-4908045724</v>
      </c>
      <c r="P172" s="5">
        <v>-118003118308</v>
      </c>
      <c r="Q172" s="5">
        <v>-329079360101</v>
      </c>
      <c r="R172" s="5">
        <v>-554932322121</v>
      </c>
      <c r="S172" s="5">
        <v>-90767941086</v>
      </c>
      <c r="T172" s="5">
        <v>-30189765522</v>
      </c>
      <c r="U172" s="5">
        <v>-20994829645</v>
      </c>
      <c r="V172" s="5">
        <v>-69233691789</v>
      </c>
      <c r="W172" s="5">
        <v>-5835885851</v>
      </c>
      <c r="Y172" s="5">
        <v>-12760000</v>
      </c>
      <c r="Z172" s="5">
        <v>-5937940279</v>
      </c>
    </row>
    <row r="173" spans="3:26" ht="15.5" x14ac:dyDescent="0.35">
      <c r="C173" t="s">
        <v>1781</v>
      </c>
      <c r="W173" s="5">
        <v>-18250000</v>
      </c>
    </row>
    <row r="174" spans="3:26" ht="15.5" x14ac:dyDescent="0.35">
      <c r="C174" t="s">
        <v>1782</v>
      </c>
      <c r="V174" s="5">
        <v>-1338382000</v>
      </c>
    </row>
    <row r="175" spans="3:26" ht="15.5" x14ac:dyDescent="0.35">
      <c r="C175" t="s">
        <v>1607</v>
      </c>
      <c r="T175" s="5">
        <v>-37893934200</v>
      </c>
      <c r="V175" s="5">
        <v>2957568000</v>
      </c>
      <c r="W175" s="5">
        <v>-3831468000</v>
      </c>
    </row>
    <row r="176" spans="3:26" ht="15.5" x14ac:dyDescent="0.35">
      <c r="C176" t="s">
        <v>1120</v>
      </c>
      <c r="E176" s="5">
        <v>60011020413</v>
      </c>
      <c r="F176" s="5">
        <v>-60011020413</v>
      </c>
      <c r="P176" s="5">
        <v>-2161241866</v>
      </c>
      <c r="Q176" s="5">
        <v>-13782899907</v>
      </c>
      <c r="R176" s="5">
        <v>-19116957787</v>
      </c>
      <c r="S176" s="5">
        <v>-217636429</v>
      </c>
      <c r="T176" s="5">
        <v>-28162741582</v>
      </c>
      <c r="U176" s="5">
        <v>-129595574472</v>
      </c>
      <c r="V176" s="5">
        <v>-70417040037</v>
      </c>
      <c r="W176" s="5">
        <v>-39785378823</v>
      </c>
      <c r="X176" s="5">
        <v>-6250240906</v>
      </c>
      <c r="Y176" s="5">
        <v>-1689542432</v>
      </c>
      <c r="Z176" s="5">
        <v>-3821787338</v>
      </c>
    </row>
    <row r="177" spans="3:26" ht="15.5" x14ac:dyDescent="0.35">
      <c r="C177" t="s">
        <v>1503</v>
      </c>
      <c r="Q177" s="5">
        <v>-38732400000</v>
      </c>
      <c r="S177" s="5">
        <v>-1335600000</v>
      </c>
      <c r="T177" s="5">
        <v>3707722828</v>
      </c>
      <c r="U177" s="5">
        <v>-3870000000</v>
      </c>
    </row>
    <row r="178" spans="3:26" ht="15.5" x14ac:dyDescent="0.35">
      <c r="C178" t="s">
        <v>1691</v>
      </c>
    </row>
    <row r="179" spans="3:26" ht="15.5" x14ac:dyDescent="0.35">
      <c r="C179" t="s">
        <v>229</v>
      </c>
      <c r="E179" s="5">
        <v>-15000000000</v>
      </c>
      <c r="I179" s="5">
        <v>-15000000000</v>
      </c>
    </row>
    <row r="180" spans="3:26" ht="15.5" x14ac:dyDescent="0.35">
      <c r="C180" t="s">
        <v>1783</v>
      </c>
      <c r="U180" s="5">
        <v>-85058000000</v>
      </c>
    </row>
    <row r="181" spans="3:26" ht="15.5" x14ac:dyDescent="0.35">
      <c r="C181" t="s">
        <v>439</v>
      </c>
      <c r="J181" s="5">
        <v>-4008208269</v>
      </c>
      <c r="K181" s="5">
        <v>-250000000</v>
      </c>
      <c r="L181" s="5">
        <v>-10000000000</v>
      </c>
      <c r="V181" s="5">
        <v>-1705033621</v>
      </c>
    </row>
    <row r="182" spans="3:26" ht="15.5" x14ac:dyDescent="0.35">
      <c r="C182" t="s">
        <v>1784</v>
      </c>
      <c r="S182" s="5">
        <v>-266292069301</v>
      </c>
    </row>
    <row r="183" spans="3:26" ht="15.5" x14ac:dyDescent="0.35">
      <c r="C183" t="s">
        <v>1785</v>
      </c>
      <c r="U183" s="5">
        <v>285000000000</v>
      </c>
      <c r="V183" s="5">
        <v>-285000000000</v>
      </c>
    </row>
    <row r="184" spans="3:26" ht="15.5" x14ac:dyDescent="0.35">
      <c r="C184" t="s">
        <v>241</v>
      </c>
      <c r="D184" s="5">
        <v>-349930274819</v>
      </c>
      <c r="E184" s="5">
        <v>103382654409</v>
      </c>
      <c r="F184" s="5">
        <v>-58910133570</v>
      </c>
      <c r="G184" s="5">
        <v>-4204643087</v>
      </c>
      <c r="I184" s="5">
        <v>-63044917315</v>
      </c>
      <c r="J184" s="5">
        <v>-130272683684</v>
      </c>
      <c r="K184" s="5">
        <v>24749249325</v>
      </c>
      <c r="L184" s="5">
        <v>-42301759244</v>
      </c>
      <c r="M184" s="5">
        <v>-41226189600</v>
      </c>
      <c r="N184" s="5">
        <v>-117315655200</v>
      </c>
      <c r="O184" s="5">
        <v>-3057867516</v>
      </c>
      <c r="P184" s="5">
        <v>21158432999</v>
      </c>
      <c r="Q184" s="5">
        <v>269517533614</v>
      </c>
      <c r="R184" s="5">
        <v>479361745330</v>
      </c>
      <c r="S184" s="5">
        <v>198014686302</v>
      </c>
      <c r="T184" s="5">
        <v>-284235683246</v>
      </c>
      <c r="U184" s="5">
        <v>-269112729216</v>
      </c>
      <c r="V184" s="5">
        <v>-89619769766</v>
      </c>
      <c r="W184" s="5">
        <v>955527087897</v>
      </c>
      <c r="X184" s="5">
        <v>14454051063</v>
      </c>
      <c r="Y184" s="5">
        <v>-796944653</v>
      </c>
      <c r="Z184" s="5">
        <v>-2977805514</v>
      </c>
    </row>
    <row r="185" spans="3:26" ht="15.5" x14ac:dyDescent="0.35">
      <c r="C185" t="s">
        <v>683</v>
      </c>
      <c r="M185" s="5">
        <v>-4939024033</v>
      </c>
      <c r="N185" s="5">
        <v>-9010120000</v>
      </c>
      <c r="O185" s="5">
        <v>-345058000</v>
      </c>
      <c r="P185" s="5">
        <v>-433376123</v>
      </c>
      <c r="V185" s="5">
        <v>-5769039196</v>
      </c>
      <c r="W185" s="5">
        <v>-2571219017</v>
      </c>
      <c r="X185" s="5">
        <v>-206135755</v>
      </c>
      <c r="Y185" s="5">
        <v>-525219858</v>
      </c>
    </row>
    <row r="186" spans="3:26" ht="15.5" x14ac:dyDescent="0.35">
      <c r="C186" t="s">
        <v>1786</v>
      </c>
    </row>
    <row r="187" spans="3:26" ht="15.5" x14ac:dyDescent="0.35">
      <c r="C187" t="s">
        <v>265</v>
      </c>
      <c r="Q187" s="5">
        <v>-1314024941</v>
      </c>
      <c r="R187" s="5">
        <v>-402375799</v>
      </c>
      <c r="T187" s="5">
        <v>-1979658152</v>
      </c>
      <c r="U187" s="5">
        <v>-2202411941</v>
      </c>
      <c r="V187" s="5">
        <v>-4162222070</v>
      </c>
      <c r="W187" s="5">
        <v>-1326049720</v>
      </c>
    </row>
    <row r="188" spans="3:26" ht="15.5" x14ac:dyDescent="0.35">
      <c r="C188" t="s">
        <v>1787</v>
      </c>
      <c r="E188" s="5">
        <v>245000000000</v>
      </c>
      <c r="I188" s="5">
        <v>245000000000</v>
      </c>
    </row>
    <row r="189" spans="3:26" ht="15.5" x14ac:dyDescent="0.35">
      <c r="C189" t="s">
        <v>1091</v>
      </c>
      <c r="O189" s="5">
        <v>-1429600000</v>
      </c>
      <c r="Q189" s="5">
        <v>-30123392558</v>
      </c>
    </row>
    <row r="190" spans="3:26" ht="15.5" x14ac:dyDescent="0.35">
      <c r="C190" t="s">
        <v>1092</v>
      </c>
      <c r="N190" s="5">
        <v>-70932230000</v>
      </c>
      <c r="O190" s="5">
        <v>-6811450000</v>
      </c>
      <c r="Q190" s="5">
        <v>-849143347872</v>
      </c>
    </row>
    <row r="191" spans="3:26" ht="15.5" x14ac:dyDescent="0.35">
      <c r="C191" t="s">
        <v>1788</v>
      </c>
      <c r="E191" s="5">
        <v>245000000000</v>
      </c>
      <c r="I191" s="5">
        <v>245000000000</v>
      </c>
      <c r="O191" s="5">
        <v>44985964263</v>
      </c>
      <c r="Q191" s="5">
        <v>1184014557972</v>
      </c>
      <c r="R191" s="5">
        <v>481272604879</v>
      </c>
    </row>
    <row r="192" spans="3:26" ht="15.5" x14ac:dyDescent="0.35">
      <c r="C192" t="s">
        <v>1095</v>
      </c>
    </row>
    <row r="193" spans="3:26" ht="15.5" x14ac:dyDescent="0.35">
      <c r="C193" t="s">
        <v>621</v>
      </c>
      <c r="N193" s="5">
        <v>-70932230000</v>
      </c>
      <c r="O193" s="5">
        <v>-8241050000</v>
      </c>
      <c r="Q193" s="5">
        <v>-879266740430</v>
      </c>
    </row>
    <row r="194" spans="3:26" ht="15.5" x14ac:dyDescent="0.35">
      <c r="C194" t="s">
        <v>1789</v>
      </c>
    </row>
    <row r="195" spans="3:26" ht="15.5" x14ac:dyDescent="0.35">
      <c r="C195" t="s">
        <v>1790</v>
      </c>
      <c r="W195" s="5">
        <v>10500000000</v>
      </c>
    </row>
    <row r="196" spans="3:26" ht="15.5" x14ac:dyDescent="0.35">
      <c r="C196" t="s">
        <v>720</v>
      </c>
      <c r="V196" s="5">
        <v>-4500000000</v>
      </c>
      <c r="W196" s="5">
        <v>-13000000000</v>
      </c>
      <c r="Z196" s="5">
        <v>-7664622321</v>
      </c>
    </row>
    <row r="197" spans="3:26" ht="15.5" x14ac:dyDescent="0.35">
      <c r="C197" t="s">
        <v>1791</v>
      </c>
      <c r="V197" s="5">
        <v>-4500000000</v>
      </c>
      <c r="W197" s="5">
        <v>-2500000000</v>
      </c>
      <c r="Z197" s="5">
        <v>-7664622321</v>
      </c>
    </row>
    <row r="198" spans="3:26" ht="15.5" x14ac:dyDescent="0.35">
      <c r="C198" t="s">
        <v>687</v>
      </c>
      <c r="K198" s="5">
        <v>39573444004</v>
      </c>
      <c r="P198" s="5">
        <v>1377394601908</v>
      </c>
    </row>
    <row r="199" spans="3:26" ht="15.5" x14ac:dyDescent="0.35">
      <c r="C199" t="s">
        <v>688</v>
      </c>
      <c r="D199" s="5">
        <v>-348686083582</v>
      </c>
      <c r="E199" s="5">
        <v>-3604375380</v>
      </c>
      <c r="F199" s="5">
        <v>-3524478372</v>
      </c>
      <c r="G199" s="5">
        <v>-3866203020</v>
      </c>
      <c r="I199" s="5">
        <v>-113945164422</v>
      </c>
      <c r="J199" s="5">
        <v>-112749201391</v>
      </c>
      <c r="K199" s="5">
        <v>-7992449216</v>
      </c>
      <c r="P199" s="5">
        <v>-1350113313057</v>
      </c>
    </row>
    <row r="200" spans="3:26" ht="15.5" x14ac:dyDescent="0.35">
      <c r="C200" t="s">
        <v>859</v>
      </c>
    </row>
    <row r="201" spans="3:26" ht="15.5" x14ac:dyDescent="0.35">
      <c r="C201" t="s">
        <v>243</v>
      </c>
    </row>
    <row r="202" spans="3:26" ht="15.5" x14ac:dyDescent="0.35">
      <c r="C202" t="s">
        <v>1449</v>
      </c>
      <c r="W202" s="5">
        <v>-19200619155</v>
      </c>
    </row>
    <row r="203" spans="3:26" ht="15.5" x14ac:dyDescent="0.35">
      <c r="C203" t="s">
        <v>1792</v>
      </c>
      <c r="X203" s="5">
        <v>7000000000</v>
      </c>
    </row>
    <row r="204" spans="3:26" ht="15.5" x14ac:dyDescent="0.35">
      <c r="C204" t="s">
        <v>1793</v>
      </c>
      <c r="X204" s="5">
        <v>7660186818</v>
      </c>
      <c r="Y204" s="5">
        <v>-271724795</v>
      </c>
      <c r="Z204" s="5">
        <v>4561816807</v>
      </c>
    </row>
    <row r="205" spans="3:26" ht="15.5" x14ac:dyDescent="0.35">
      <c r="C205" t="s">
        <v>587</v>
      </c>
      <c r="S205" s="5">
        <v>-1992475057</v>
      </c>
      <c r="T205" s="5">
        <v>1929483750</v>
      </c>
      <c r="U205" s="5">
        <v>4543233750</v>
      </c>
      <c r="V205" s="5">
        <v>36788932500</v>
      </c>
      <c r="W205" s="5">
        <v>983736000000</v>
      </c>
      <c r="Z205" s="5">
        <v>125000000</v>
      </c>
    </row>
    <row r="206" spans="3:26" ht="15.5" x14ac:dyDescent="0.35">
      <c r="C206" t="s">
        <v>1257</v>
      </c>
      <c r="S206" s="5">
        <v>204784000000</v>
      </c>
      <c r="T206" s="5">
        <v>52400000000</v>
      </c>
    </row>
    <row r="207" spans="3:26" ht="15.5" x14ac:dyDescent="0.35">
      <c r="C207" t="s">
        <v>1794</v>
      </c>
      <c r="T207" s="5">
        <v>-49428217500</v>
      </c>
    </row>
    <row r="208" spans="3:26" ht="15.5" x14ac:dyDescent="0.35">
      <c r="C208" t="s">
        <v>684</v>
      </c>
      <c r="W208" s="5">
        <v>-2611024211</v>
      </c>
    </row>
    <row r="209" spans="2:26" ht="15.5" x14ac:dyDescent="0.35">
      <c r="C209" t="s">
        <v>277</v>
      </c>
      <c r="P209" s="5">
        <v>36010000000</v>
      </c>
    </row>
    <row r="210" spans="2:26" ht="15.5" x14ac:dyDescent="0.35">
      <c r="C210" t="s">
        <v>1795</v>
      </c>
      <c r="S210" s="5">
        <v>53969750000</v>
      </c>
    </row>
    <row r="211" spans="2:26" ht="15.5" x14ac:dyDescent="0.35">
      <c r="C211" t="s">
        <v>1796</v>
      </c>
      <c r="S211" s="5">
        <v>-56400000000</v>
      </c>
    </row>
    <row r="212" spans="2:26" ht="15.5" x14ac:dyDescent="0.35">
      <c r="C212" t="s">
        <v>256</v>
      </c>
      <c r="E212" s="5">
        <v>-137837146875</v>
      </c>
      <c r="F212" s="5">
        <v>-55134858750</v>
      </c>
      <c r="I212" s="5">
        <v>-192972005625</v>
      </c>
      <c r="T212" s="5">
        <v>-280879043250</v>
      </c>
      <c r="U212" s="5">
        <v>-271453551025</v>
      </c>
      <c r="V212" s="5">
        <v>-111977441000</v>
      </c>
    </row>
    <row r="213" spans="2:26" ht="15.5" x14ac:dyDescent="0.35">
      <c r="C213" t="s">
        <v>630</v>
      </c>
      <c r="D213" s="5">
        <v>-79944780031</v>
      </c>
      <c r="E213" s="5">
        <v>-209921451125</v>
      </c>
      <c r="F213" s="5">
        <v>58625966591</v>
      </c>
      <c r="G213" s="5">
        <v>268202611877</v>
      </c>
      <c r="I213" s="5">
        <v>205277335771</v>
      </c>
      <c r="J213" s="5">
        <v>77908884814</v>
      </c>
      <c r="K213" s="5">
        <v>58314809944</v>
      </c>
      <c r="L213" s="5">
        <v>67464920029</v>
      </c>
      <c r="M213" s="5">
        <v>269769717059</v>
      </c>
      <c r="N213" s="5">
        <v>17961590842</v>
      </c>
      <c r="O213" s="5">
        <v>9710716467</v>
      </c>
      <c r="P213" s="5">
        <v>-7358035900</v>
      </c>
      <c r="Q213" s="5">
        <v>-84663354471</v>
      </c>
      <c r="R213" s="5">
        <v>-171847316796</v>
      </c>
      <c r="S213" s="5">
        <v>-177833493203</v>
      </c>
      <c r="T213" s="5">
        <v>-398207987842</v>
      </c>
      <c r="U213" s="5">
        <v>-42267481065</v>
      </c>
      <c r="V213" s="5">
        <v>-285987070144</v>
      </c>
      <c r="W213" s="5">
        <v>995886816022</v>
      </c>
      <c r="X213" s="5">
        <v>4261091872</v>
      </c>
      <c r="Y213" s="5">
        <v>-6898053136</v>
      </c>
      <c r="Z213" s="5">
        <v>1556911182</v>
      </c>
    </row>
    <row r="214" spans="2:26" ht="15.5" x14ac:dyDescent="0.35">
      <c r="C214" t="s">
        <v>279</v>
      </c>
      <c r="D214" s="5">
        <v>723903213135</v>
      </c>
      <c r="I214" s="5">
        <v>517872258550</v>
      </c>
      <c r="J214" s="5">
        <v>440175040153</v>
      </c>
      <c r="K214" s="5">
        <v>381647726668</v>
      </c>
      <c r="L214" s="5">
        <v>314105114395</v>
      </c>
      <c r="M214" s="5">
        <v>41909593500</v>
      </c>
      <c r="N214" s="5">
        <v>23821966192</v>
      </c>
      <c r="O214" s="5">
        <v>14186356497</v>
      </c>
      <c r="P214" s="5">
        <v>20393795335</v>
      </c>
      <c r="Q214" s="5">
        <v>104811014771</v>
      </c>
      <c r="R214" s="5">
        <v>277442709715</v>
      </c>
      <c r="S214" s="5">
        <v>445795284405</v>
      </c>
      <c r="T214" s="5">
        <v>833752463749</v>
      </c>
      <c r="U214" s="5">
        <v>746440803287</v>
      </c>
      <c r="V214" s="5">
        <v>1000232715905</v>
      </c>
      <c r="W214" s="5">
        <v>4373368677</v>
      </c>
      <c r="X214" s="5">
        <v>112276805</v>
      </c>
      <c r="Y214" s="5">
        <v>7010329941</v>
      </c>
      <c r="Z214" s="5">
        <v>5453418759</v>
      </c>
    </row>
    <row r="215" spans="2:26" ht="15.5" x14ac:dyDescent="0.35">
      <c r="C215" t="s">
        <v>280</v>
      </c>
      <c r="D215" s="5">
        <v>297490972</v>
      </c>
      <c r="E215" s="5">
        <v>900601802</v>
      </c>
      <c r="F215" s="5">
        <v>-126912394</v>
      </c>
      <c r="G215" s="5">
        <v>100783600</v>
      </c>
      <c r="I215" s="5">
        <v>753618814</v>
      </c>
      <c r="J215" s="5">
        <v>-211666417</v>
      </c>
      <c r="K215" s="5">
        <v>212503541</v>
      </c>
      <c r="L215" s="5">
        <v>77692244</v>
      </c>
      <c r="M215" s="5">
        <v>2425803836</v>
      </c>
      <c r="N215" s="5">
        <v>126036466</v>
      </c>
      <c r="O215" s="5">
        <v>-75106772</v>
      </c>
      <c r="P215" s="5">
        <v>1150597062</v>
      </c>
      <c r="Q215" s="5">
        <v>246135035</v>
      </c>
      <c r="R215" s="5">
        <v>-784378148</v>
      </c>
      <c r="S215" s="5">
        <v>9480918513</v>
      </c>
      <c r="T215" s="5">
        <v>10250808498</v>
      </c>
      <c r="U215" s="5">
        <v>129579141526</v>
      </c>
      <c r="V215" s="5">
        <v>32195157526</v>
      </c>
      <c r="W215" s="5">
        <v>-27468794</v>
      </c>
    </row>
    <row r="216" spans="2:26" ht="15.5" x14ac:dyDescent="0.35">
      <c r="C216" t="s">
        <v>282</v>
      </c>
      <c r="D216" s="5">
        <v>644255924076</v>
      </c>
      <c r="E216" s="5">
        <v>-209020849323</v>
      </c>
      <c r="F216" s="5">
        <v>58499054197</v>
      </c>
      <c r="G216" s="5">
        <v>268303395477</v>
      </c>
      <c r="I216" s="5">
        <v>723903213135</v>
      </c>
      <c r="J216" s="5">
        <v>517872258550</v>
      </c>
      <c r="K216" s="5">
        <v>440175040153</v>
      </c>
      <c r="L216" s="5">
        <v>381647726668</v>
      </c>
      <c r="M216" s="5">
        <v>314105114395</v>
      </c>
      <c r="N216" s="5">
        <v>41909593500</v>
      </c>
      <c r="O216" s="5">
        <v>23821966192</v>
      </c>
      <c r="P216" s="5">
        <v>14186356497</v>
      </c>
      <c r="Q216" s="5">
        <v>20393795335</v>
      </c>
      <c r="R216" s="5">
        <v>104811014771</v>
      </c>
      <c r="S216" s="5">
        <v>277442709715</v>
      </c>
      <c r="T216" s="5">
        <v>445795284405</v>
      </c>
      <c r="U216" s="5">
        <v>833752463748</v>
      </c>
      <c r="V216" s="5">
        <v>746440803287</v>
      </c>
      <c r="W216" s="5">
        <v>1000232715905</v>
      </c>
      <c r="X216" s="5">
        <v>4373368677</v>
      </c>
      <c r="Y216" s="5">
        <v>112276805</v>
      </c>
      <c r="Z216" s="5">
        <v>7010329941</v>
      </c>
    </row>
    <row r="218" spans="2:26" ht="15.5" x14ac:dyDescent="0.35">
      <c r="B218" t="s">
        <v>283</v>
      </c>
      <c r="C218" t="s">
        <v>11</v>
      </c>
      <c r="D218" s="5">
        <v>5640000000</v>
      </c>
      <c r="E218" s="5">
        <v>5640000000</v>
      </c>
      <c r="F218" s="5">
        <v>5640000000</v>
      </c>
      <c r="G218" s="5">
        <v>5640000000</v>
      </c>
      <c r="I218" s="5">
        <v>5640000000</v>
      </c>
      <c r="J218" s="5">
        <v>5640000000</v>
      </c>
      <c r="K218" s="5">
        <v>5640000000</v>
      </c>
      <c r="L218" s="5">
        <v>5640000000</v>
      </c>
      <c r="M218" s="5">
        <v>5640000000</v>
      </c>
      <c r="N218" s="5">
        <v>5640000000</v>
      </c>
      <c r="O218" s="5">
        <v>5640000000</v>
      </c>
      <c r="P218" s="5">
        <v>5640000000</v>
      </c>
      <c r="Q218" s="5">
        <v>5640000000</v>
      </c>
      <c r="R218" s="5">
        <v>5640000000</v>
      </c>
      <c r="S218" s="5">
        <v>5640000000</v>
      </c>
      <c r="T218" s="5">
        <v>5640000000</v>
      </c>
      <c r="U218" s="5">
        <v>5630000000</v>
      </c>
      <c r="V218" s="5">
        <v>5610000000</v>
      </c>
      <c r="W218" s="5">
        <v>1090000000</v>
      </c>
      <c r="X218" s="5">
        <v>110000000</v>
      </c>
      <c r="Y218" s="5">
        <v>110000000</v>
      </c>
      <c r="Z218" s="5">
        <v>110000000</v>
      </c>
    </row>
    <row r="219" spans="2:26" ht="15.5" x14ac:dyDescent="0.35">
      <c r="C219" t="s">
        <v>284</v>
      </c>
      <c r="D219" s="6">
        <v>42.29</v>
      </c>
      <c r="E219" s="6">
        <v>23.25</v>
      </c>
      <c r="F219" s="6">
        <v>23.45</v>
      </c>
      <c r="G219" s="6">
        <v>30.55</v>
      </c>
    </row>
    <row r="220" spans="2:26" ht="15.5" x14ac:dyDescent="0.35">
      <c r="C220" t="s">
        <v>285</v>
      </c>
      <c r="D220" s="6">
        <v>16.55</v>
      </c>
      <c r="E220" s="6">
        <v>31.18</v>
      </c>
      <c r="F220" s="6">
        <v>30.7</v>
      </c>
      <c r="G220" s="6">
        <v>14.86</v>
      </c>
    </row>
    <row r="221" spans="2:26" ht="15.5" x14ac:dyDescent="0.35">
      <c r="C221" t="s">
        <v>72</v>
      </c>
      <c r="D221" s="6">
        <v>7.8</v>
      </c>
      <c r="E221" s="6">
        <v>12.32</v>
      </c>
      <c r="F221" s="6">
        <v>13.81</v>
      </c>
      <c r="G221" s="6">
        <v>4.83</v>
      </c>
    </row>
    <row r="222" spans="2:26" ht="15.5" x14ac:dyDescent="0.35">
      <c r="C222" t="s">
        <v>286</v>
      </c>
      <c r="D222" s="5">
        <v>316710000000</v>
      </c>
      <c r="E222" s="5">
        <v>108390000000</v>
      </c>
      <c r="F222" s="5">
        <v>119820000000</v>
      </c>
      <c r="G222" s="5">
        <v>251310000000</v>
      </c>
    </row>
    <row r="223" spans="2:26" ht="15.5" x14ac:dyDescent="0.35">
      <c r="C223" t="s">
        <v>287</v>
      </c>
      <c r="D223" s="6">
        <v>7.7399999999999997E-2</v>
      </c>
      <c r="E223" s="6">
        <v>4.24E-2</v>
      </c>
      <c r="F223" s="6">
        <v>4.4400000000000002E-2</v>
      </c>
      <c r="G223" s="6">
        <v>5.8499999999999996E-2</v>
      </c>
    </row>
    <row r="224" spans="2:26" ht="15.5" x14ac:dyDescent="0.35">
      <c r="C224" t="s">
        <v>288</v>
      </c>
      <c r="D224" s="6">
        <v>0.16219999999999998</v>
      </c>
      <c r="E224" s="6">
        <v>0.1065</v>
      </c>
      <c r="F224" s="6">
        <v>0.1069</v>
      </c>
      <c r="G224" s="6">
        <v>0.15590000000000001</v>
      </c>
    </row>
    <row r="225" spans="3:7" ht="15.5" x14ac:dyDescent="0.35">
      <c r="C225" t="s">
        <v>289</v>
      </c>
      <c r="D225" s="6">
        <v>0.11220000000000001</v>
      </c>
      <c r="E225" s="6">
        <v>3.2000000000000001E-2</v>
      </c>
      <c r="F225" s="6">
        <v>3.9100000000000003E-2</v>
      </c>
      <c r="G225" s="6">
        <v>9.9299999999999999E-2</v>
      </c>
    </row>
    <row r="226" spans="3:7" ht="15.5" x14ac:dyDescent="0.35">
      <c r="C226" t="s">
        <v>290</v>
      </c>
      <c r="D226" s="6">
        <v>226.65</v>
      </c>
      <c r="E226" s="6">
        <v>358.78</v>
      </c>
      <c r="F226" s="6">
        <v>361.99</v>
      </c>
      <c r="G226" s="6">
        <v>644.66999999999996</v>
      </c>
    </row>
    <row r="227" spans="3:7" ht="15.5" x14ac:dyDescent="0.35">
      <c r="C227" t="s">
        <v>291</v>
      </c>
      <c r="D227" s="5">
        <v>1466000000000</v>
      </c>
      <c r="E227" s="5">
        <v>1229000000000</v>
      </c>
      <c r="F227" s="5">
        <v>1235000000000</v>
      </c>
      <c r="G227" s="5">
        <v>1102000000000</v>
      </c>
    </row>
    <row r="228" spans="3:7" ht="15.5" x14ac:dyDescent="0.35">
      <c r="C228" t="s">
        <v>292</v>
      </c>
      <c r="D228" s="6">
        <v>2.68</v>
      </c>
      <c r="E228" s="6">
        <v>3.32</v>
      </c>
      <c r="F228" s="6">
        <v>3.28</v>
      </c>
      <c r="G228" s="6">
        <v>2.3199999999999998</v>
      </c>
    </row>
    <row r="229" spans="3:7" ht="15.5" x14ac:dyDescent="0.35">
      <c r="C229" t="s">
        <v>293</v>
      </c>
      <c r="D229" s="6">
        <v>260.70999999999998</v>
      </c>
      <c r="E229" s="6">
        <v>218.42</v>
      </c>
      <c r="F229" s="6">
        <v>219.42</v>
      </c>
      <c r="G229" s="6">
        <v>195.97</v>
      </c>
    </row>
    <row r="230" spans="3:7" ht="15.5" x14ac:dyDescent="0.35">
      <c r="C230" t="s">
        <v>294</v>
      </c>
      <c r="D230" s="6">
        <v>2.7</v>
      </c>
      <c r="E230" s="6">
        <v>3.34</v>
      </c>
      <c r="F230" s="6">
        <v>3.3</v>
      </c>
      <c r="G230" s="6">
        <v>2.33</v>
      </c>
    </row>
    <row r="231" spans="3:7" ht="15.5" x14ac:dyDescent="0.35">
      <c r="C231" t="s">
        <v>295</v>
      </c>
      <c r="D231" s="6">
        <v>259.52999999999997</v>
      </c>
      <c r="E231" s="6">
        <v>217.18</v>
      </c>
      <c r="F231" s="6">
        <v>218.13</v>
      </c>
      <c r="G231" s="6">
        <v>194.62</v>
      </c>
    </row>
    <row r="232" spans="3:7" ht="15.5" x14ac:dyDescent="0.35">
      <c r="C232" t="s">
        <v>296</v>
      </c>
      <c r="D232" s="5">
        <v>1000000000</v>
      </c>
      <c r="E232" s="5">
        <v>348000000000</v>
      </c>
      <c r="F232" s="5">
        <v>9000000000</v>
      </c>
      <c r="G232" s="5">
        <v>12000000000</v>
      </c>
    </row>
    <row r="233" spans="3:7" ht="15.5" x14ac:dyDescent="0.35">
      <c r="C233" t="s">
        <v>297</v>
      </c>
      <c r="D233" s="5">
        <v>519000000000</v>
      </c>
      <c r="E233" s="5">
        <v>521000000000</v>
      </c>
      <c r="F233" s="5">
        <v>617000000000</v>
      </c>
      <c r="G233" s="5">
        <v>617000000000</v>
      </c>
    </row>
    <row r="234" spans="3:7" ht="15.5" x14ac:dyDescent="0.35">
      <c r="C234" t="s">
        <v>298</v>
      </c>
      <c r="D234" s="5">
        <v>1470000000000</v>
      </c>
      <c r="E234" s="5">
        <v>1232000000000</v>
      </c>
      <c r="F234" s="5">
        <v>1237000000000</v>
      </c>
      <c r="G234" s="5">
        <v>1105000000000</v>
      </c>
    </row>
    <row r="235" spans="3:7" ht="15.5" x14ac:dyDescent="0.35">
      <c r="C235" t="s">
        <v>23</v>
      </c>
      <c r="D235" s="5">
        <v>521000000000</v>
      </c>
      <c r="E235" s="5">
        <v>869000000000</v>
      </c>
      <c r="F235" s="5">
        <v>626000000000</v>
      </c>
      <c r="G235" s="5">
        <v>630000000000</v>
      </c>
    </row>
    <row r="236" spans="3:7" ht="15.5" x14ac:dyDescent="0.35">
      <c r="C236" t="s">
        <v>20</v>
      </c>
      <c r="D236" s="5">
        <v>-124000000000</v>
      </c>
      <c r="E236" s="5">
        <v>145000000000</v>
      </c>
      <c r="F236" s="5">
        <v>-307000000000</v>
      </c>
      <c r="G236" s="5">
        <v>-245000000000</v>
      </c>
    </row>
    <row r="237" spans="3:7" ht="15.5" x14ac:dyDescent="0.35">
      <c r="C237" t="s">
        <v>299</v>
      </c>
      <c r="D237" s="5">
        <v>956000000000</v>
      </c>
      <c r="E237" s="5">
        <v>758000000000</v>
      </c>
      <c r="F237" s="5">
        <v>1150000000000</v>
      </c>
      <c r="G237" s="5">
        <v>697000000000</v>
      </c>
    </row>
    <row r="238" spans="3:7" ht="15.5" x14ac:dyDescent="0.35">
      <c r="C238" t="s">
        <v>300</v>
      </c>
      <c r="D238" s="5">
        <v>331000000000</v>
      </c>
      <c r="E238" s="5">
        <v>-332000000000</v>
      </c>
      <c r="F238" s="5">
        <v>145000000000</v>
      </c>
      <c r="G238" s="5">
        <v>312000000000</v>
      </c>
    </row>
    <row r="239" spans="3:7" ht="15.5" x14ac:dyDescent="0.35">
      <c r="C239" t="s">
        <v>301</v>
      </c>
      <c r="D239" s="5">
        <v>-63000000000</v>
      </c>
      <c r="E239" s="5">
        <v>54000000000</v>
      </c>
      <c r="F239" s="5">
        <v>-29000000000</v>
      </c>
      <c r="G239" s="5">
        <v>-17000000000</v>
      </c>
    </row>
    <row r="240" spans="3:7" ht="15.5" x14ac:dyDescent="0.35">
      <c r="C240" t="s">
        <v>12</v>
      </c>
      <c r="D240" s="5">
        <v>268000000000</v>
      </c>
      <c r="E240" s="5">
        <v>-278000000000</v>
      </c>
      <c r="F240" s="5">
        <v>116000000000</v>
      </c>
      <c r="G240" s="5">
        <v>295000000000</v>
      </c>
    </row>
    <row r="241" spans="3:26" ht="15.5" x14ac:dyDescent="0.35">
      <c r="C241" t="s">
        <v>15</v>
      </c>
      <c r="D241" s="6">
        <v>47.51</v>
      </c>
      <c r="E241" s="6">
        <v>-49.34</v>
      </c>
      <c r="F241" s="6">
        <v>20.62</v>
      </c>
      <c r="G241" s="6">
        <v>52.38</v>
      </c>
    </row>
    <row r="242" spans="3:26" ht="15.5" x14ac:dyDescent="0.35">
      <c r="C242" t="s">
        <v>57</v>
      </c>
      <c r="I242" s="6">
        <v>101.71</v>
      </c>
      <c r="J242" s="6">
        <v>64.94</v>
      </c>
      <c r="K242" s="6">
        <v>11.11</v>
      </c>
      <c r="L242" s="6">
        <v>10.38</v>
      </c>
      <c r="M242" s="6">
        <v>-32.979999999999997</v>
      </c>
      <c r="N242" s="6">
        <v>-29.3</v>
      </c>
      <c r="O242" s="6">
        <v>-7.01</v>
      </c>
      <c r="P242" s="6">
        <v>-9.4499999999999993</v>
      </c>
      <c r="Q242" s="6">
        <v>-5.96</v>
      </c>
      <c r="R242" s="6">
        <v>-13.93</v>
      </c>
      <c r="S242" s="6">
        <v>-5.34</v>
      </c>
      <c r="T242" s="6">
        <v>-8.1300000000000008</v>
      </c>
      <c r="U242" s="6">
        <v>59.88</v>
      </c>
      <c r="V242" s="6">
        <v>54.05</v>
      </c>
      <c r="W242" s="6">
        <v>162.13</v>
      </c>
      <c r="X242" s="6">
        <v>-33.840000000000003</v>
      </c>
      <c r="Y242" s="6">
        <v>-35.67</v>
      </c>
      <c r="Z242" s="6">
        <v>-68.27</v>
      </c>
    </row>
    <row r="243" spans="3:26" ht="15.5" x14ac:dyDescent="0.35">
      <c r="C243" t="s">
        <v>71</v>
      </c>
      <c r="I243" s="6">
        <v>7.13</v>
      </c>
      <c r="J243" s="6">
        <v>3.23</v>
      </c>
      <c r="K243" s="6">
        <v>10.08</v>
      </c>
      <c r="L243" s="6">
        <v>9.92</v>
      </c>
      <c r="M243" s="6">
        <v>-3.7</v>
      </c>
      <c r="N243" s="6">
        <v>-6.08</v>
      </c>
      <c r="O243" s="6">
        <v>-20.260000000000002</v>
      </c>
      <c r="P243" s="6">
        <v>-32.380000000000003</v>
      </c>
      <c r="Q243" s="6">
        <v>-66.11</v>
      </c>
      <c r="R243" s="6">
        <v>-23.98</v>
      </c>
      <c r="S243" s="6">
        <v>-74.34</v>
      </c>
      <c r="T243" s="6">
        <v>-48.83</v>
      </c>
      <c r="U243" s="6">
        <v>6.35</v>
      </c>
      <c r="V243" s="6">
        <v>7.68</v>
      </c>
      <c r="W243" s="6">
        <v>9.6199999999999992</v>
      </c>
      <c r="X243" s="6">
        <v>-6.35</v>
      </c>
      <c r="Y243" s="6">
        <v>-6.03</v>
      </c>
      <c r="Z243" s="6">
        <v>-3.15</v>
      </c>
    </row>
    <row r="244" spans="3:26" ht="15.5" x14ac:dyDescent="0.35">
      <c r="C244" t="s">
        <v>74</v>
      </c>
      <c r="I244" s="6">
        <v>2.59</v>
      </c>
      <c r="J244" s="6">
        <v>0.81</v>
      </c>
      <c r="K244" s="6">
        <v>0.78</v>
      </c>
      <c r="L244" s="6">
        <v>0.75</v>
      </c>
      <c r="M244" s="6">
        <v>0.49</v>
      </c>
      <c r="N244" s="6">
        <v>0.88</v>
      </c>
      <c r="O244" s="6">
        <v>1.46</v>
      </c>
      <c r="P244" s="6">
        <v>3.33</v>
      </c>
      <c r="Q244" s="6">
        <v>39.43</v>
      </c>
      <c r="R244" s="5">
        <v>0</v>
      </c>
      <c r="S244" s="5">
        <v>0</v>
      </c>
      <c r="T244" s="5">
        <v>0</v>
      </c>
      <c r="U244" s="6">
        <v>2.4900000000000002</v>
      </c>
      <c r="V244" s="6">
        <v>2.74</v>
      </c>
      <c r="W244" s="6">
        <v>3.51</v>
      </c>
      <c r="X244" s="5">
        <v>0</v>
      </c>
      <c r="Y244" s="5">
        <v>0</v>
      </c>
      <c r="Z244" s="6">
        <v>11.2</v>
      </c>
    </row>
    <row r="245" spans="3:26" ht="15.5" x14ac:dyDescent="0.35">
      <c r="C245" t="s">
        <v>302</v>
      </c>
      <c r="I245" s="5">
        <v>675070000000</v>
      </c>
      <c r="J245" s="6">
        <v>533929999999.99994</v>
      </c>
      <c r="K245" s="5">
        <v>199620000000</v>
      </c>
      <c r="L245" s="5">
        <v>213660000000</v>
      </c>
      <c r="M245" s="5">
        <v>-78070000000</v>
      </c>
      <c r="N245" s="5">
        <v>-53370000000</v>
      </c>
      <c r="O245" s="5">
        <v>12120000000</v>
      </c>
      <c r="P245" s="5">
        <v>42900000000</v>
      </c>
    </row>
    <row r="246" spans="3:26" ht="15.5" x14ac:dyDescent="0.35">
      <c r="C246" t="s">
        <v>303</v>
      </c>
      <c r="I246" s="6">
        <v>0.1857</v>
      </c>
      <c r="J246" s="6">
        <v>0.14410000000000001</v>
      </c>
      <c r="K246" s="6">
        <v>2.4399999999999998E-2</v>
      </c>
      <c r="L246" s="6">
        <v>2.46E-2</v>
      </c>
      <c r="M246" s="6">
        <v>-8.2899999999999988E-2</v>
      </c>
      <c r="N246" s="6">
        <v>-6.4399999999999999E-2</v>
      </c>
      <c r="O246" s="6">
        <v>-1.49E-2</v>
      </c>
      <c r="P246" s="6">
        <v>-2.0099999999999996E-2</v>
      </c>
      <c r="Q246" s="6">
        <v>-1.4800000000000001E-2</v>
      </c>
      <c r="R246" s="6">
        <v>-4.1900000000000007E-2</v>
      </c>
      <c r="S246" s="6">
        <v>-2.2099999999999998E-2</v>
      </c>
      <c r="T246" s="6">
        <v>-3.85E-2</v>
      </c>
      <c r="U246" s="6">
        <v>0.2114</v>
      </c>
      <c r="V246" s="6">
        <v>0.19750000000000001</v>
      </c>
      <c r="W246" s="6">
        <v>0.13619999999999999</v>
      </c>
      <c r="X246" s="6">
        <v>-0.13619999999999999</v>
      </c>
      <c r="Y246" s="6">
        <v>-0.23809999999999998</v>
      </c>
      <c r="Z246" s="6">
        <v>-0.35220000000000001</v>
      </c>
    </row>
    <row r="247" spans="3:26" ht="15.5" x14ac:dyDescent="0.35">
      <c r="C247" t="s">
        <v>304</v>
      </c>
      <c r="I247" s="6">
        <v>0.4657</v>
      </c>
      <c r="J247" s="6">
        <v>0.43079999999999996</v>
      </c>
      <c r="K247" s="6">
        <v>0.10249999999999999</v>
      </c>
      <c r="L247" s="6">
        <v>0.10710000000000001</v>
      </c>
      <c r="M247" s="6">
        <v>-0.38090000000000002</v>
      </c>
      <c r="N247" s="6">
        <v>-0.24559999999999998</v>
      </c>
      <c r="O247" s="6">
        <v>-4.7199999999999999E-2</v>
      </c>
      <c r="P247" s="6">
        <v>-6.0700000000000004E-2</v>
      </c>
      <c r="Q247" s="6">
        <v>-3.61E-2</v>
      </c>
      <c r="R247" s="6">
        <v>-8.14E-2</v>
      </c>
      <c r="S247" s="6">
        <v>-2.87E-2</v>
      </c>
      <c r="T247" s="6">
        <v>-4.2500000000000003E-2</v>
      </c>
      <c r="U247" s="6">
        <v>0.23199999999999998</v>
      </c>
      <c r="V247" s="6">
        <v>0.21879999999999999</v>
      </c>
      <c r="W247" s="6">
        <v>0.153</v>
      </c>
      <c r="X247" s="6">
        <v>-8.3361999999999998</v>
      </c>
      <c r="Y247" s="6">
        <v>-0.94120000000000004</v>
      </c>
      <c r="Z247" s="6">
        <v>-0.92799999999999994</v>
      </c>
    </row>
    <row r="248" spans="3:26" ht="15.5" x14ac:dyDescent="0.35">
      <c r="C248" t="s">
        <v>305</v>
      </c>
      <c r="I248" s="6">
        <v>0.2457</v>
      </c>
      <c r="J248" s="6">
        <v>0.2054</v>
      </c>
      <c r="K248" s="6">
        <v>6.08E-2</v>
      </c>
      <c r="L248" s="6">
        <v>8.3400000000000002E-2</v>
      </c>
      <c r="M248" s="6">
        <v>-0.1323</v>
      </c>
      <c r="N248" s="6">
        <v>-0.10349999999999999</v>
      </c>
      <c r="O248" s="6">
        <v>-5.7300000000000004E-2</v>
      </c>
      <c r="P248" s="6">
        <v>-2.4300000000000002E-2</v>
      </c>
      <c r="Q248" s="6">
        <v>-3.0899999999999997E-2</v>
      </c>
      <c r="R248" s="6">
        <v>-5.3699999999999998E-2</v>
      </c>
      <c r="S248" s="6">
        <v>-7.0999999999999994E-2</v>
      </c>
      <c r="T248" s="6">
        <v>-7.3099999999999998E-2</v>
      </c>
      <c r="U248" s="6">
        <v>0.16940000000000002</v>
      </c>
      <c r="V248" s="6">
        <v>0.24579999999999999</v>
      </c>
      <c r="W248" s="6">
        <v>0.38750000000000001</v>
      </c>
      <c r="X248" s="6">
        <v>-0.21429999999999999</v>
      </c>
      <c r="Y248" s="6">
        <v>-0.3387</v>
      </c>
      <c r="Z248" s="6">
        <v>-0.40770000000000001</v>
      </c>
    </row>
    <row r="249" spans="3:26" ht="15.5" x14ac:dyDescent="0.35">
      <c r="C249" t="s">
        <v>306</v>
      </c>
      <c r="I249" s="6">
        <v>472.04</v>
      </c>
      <c r="J249" s="6">
        <v>21.41</v>
      </c>
      <c r="K249" s="6">
        <v>1.65</v>
      </c>
      <c r="L249" s="6">
        <v>1.88</v>
      </c>
      <c r="M249" s="6">
        <v>-3.81</v>
      </c>
      <c r="N249" s="6">
        <v>-2.85</v>
      </c>
      <c r="O249" s="6">
        <v>-1.74</v>
      </c>
      <c r="P249" s="6">
        <v>-0.96</v>
      </c>
      <c r="Q249" s="6">
        <v>-387.48</v>
      </c>
      <c r="R249" s="6">
        <v>-40.65</v>
      </c>
      <c r="S249" s="6">
        <v>-391.43</v>
      </c>
      <c r="T249" s="6">
        <v>-141.52000000000001</v>
      </c>
      <c r="U249" s="6">
        <v>218.44</v>
      </c>
      <c r="V249" s="6">
        <v>231.14</v>
      </c>
      <c r="W249" s="6">
        <v>186.22</v>
      </c>
    </row>
    <row r="250" spans="3:26" ht="15.5" x14ac:dyDescent="0.35">
      <c r="C250" t="s">
        <v>68</v>
      </c>
      <c r="I250" s="6">
        <v>3.32</v>
      </c>
      <c r="J250" s="6">
        <v>1.39</v>
      </c>
      <c r="K250" s="6">
        <v>1.03</v>
      </c>
      <c r="L250" s="6">
        <v>1.06</v>
      </c>
      <c r="M250" s="6">
        <v>1.41</v>
      </c>
      <c r="N250" s="6">
        <v>1.49</v>
      </c>
      <c r="O250" s="6">
        <v>0.96</v>
      </c>
      <c r="P250" s="6">
        <v>1.96</v>
      </c>
      <c r="Q250" s="6">
        <v>2.39</v>
      </c>
      <c r="R250" s="6">
        <v>1.95</v>
      </c>
      <c r="S250" s="6">
        <v>2.13</v>
      </c>
      <c r="T250" s="6">
        <v>2.08</v>
      </c>
      <c r="U250" s="6">
        <v>1.47</v>
      </c>
      <c r="V250" s="6">
        <v>1.68</v>
      </c>
      <c r="W250" s="6">
        <v>1.47</v>
      </c>
      <c r="X250" s="6">
        <v>52.96</v>
      </c>
      <c r="Y250" s="6">
        <v>5.67</v>
      </c>
      <c r="Z250" s="6">
        <v>2.92</v>
      </c>
    </row>
    <row r="251" spans="3:26" ht="15.5" x14ac:dyDescent="0.35">
      <c r="C251" t="s">
        <v>65</v>
      </c>
      <c r="I251" s="6">
        <v>218.42</v>
      </c>
      <c r="J251" s="6">
        <v>150.74</v>
      </c>
      <c r="K251" s="6">
        <v>108.45</v>
      </c>
      <c r="L251" s="6">
        <v>96.94</v>
      </c>
      <c r="M251" s="6">
        <v>86.57</v>
      </c>
      <c r="N251" s="6">
        <v>119.26</v>
      </c>
      <c r="O251" s="6">
        <v>148.65</v>
      </c>
      <c r="P251" s="6">
        <v>155.75</v>
      </c>
      <c r="Q251" s="6">
        <v>165.07</v>
      </c>
      <c r="R251" s="6">
        <v>171.03</v>
      </c>
      <c r="S251" s="6">
        <v>186.09</v>
      </c>
      <c r="T251" s="6">
        <v>191.29</v>
      </c>
      <c r="U251" s="6">
        <v>258.07</v>
      </c>
      <c r="V251" s="5">
        <v>247</v>
      </c>
      <c r="W251" s="6">
        <v>1059.77</v>
      </c>
      <c r="X251" s="6">
        <v>4.0599999999999996</v>
      </c>
      <c r="Y251" s="6">
        <v>37.9</v>
      </c>
      <c r="Z251" s="6">
        <v>73.56</v>
      </c>
    </row>
    <row r="252" spans="3:26" ht="15.5" x14ac:dyDescent="0.35">
      <c r="C252" t="s">
        <v>307</v>
      </c>
      <c r="I252" s="6">
        <v>3.34</v>
      </c>
      <c r="J252" s="6">
        <v>1.41</v>
      </c>
      <c r="K252" s="6">
        <v>1.05</v>
      </c>
      <c r="L252" s="6">
        <v>1.08</v>
      </c>
      <c r="M252" s="6">
        <v>1.44</v>
      </c>
      <c r="N252" s="6">
        <v>1.52</v>
      </c>
      <c r="O252" s="6">
        <v>0.97</v>
      </c>
      <c r="P252" s="5">
        <v>2</v>
      </c>
      <c r="Q252" s="6">
        <v>2.4300000000000002</v>
      </c>
      <c r="R252" s="6">
        <v>1.99</v>
      </c>
      <c r="S252" s="6">
        <v>2.17</v>
      </c>
      <c r="T252" s="6">
        <v>2.11</v>
      </c>
      <c r="U252" s="6">
        <v>1.49</v>
      </c>
      <c r="V252" s="6">
        <v>1.71</v>
      </c>
      <c r="W252" s="6">
        <v>1.47</v>
      </c>
      <c r="X252" s="6">
        <v>52.96</v>
      </c>
      <c r="Y252" s="6">
        <v>5.67</v>
      </c>
      <c r="Z252" s="6">
        <v>2.92</v>
      </c>
    </row>
    <row r="253" spans="3:26" ht="15.5" x14ac:dyDescent="0.35">
      <c r="C253" t="s">
        <v>308</v>
      </c>
      <c r="I253" s="6">
        <v>217.18</v>
      </c>
      <c r="J253" s="6">
        <v>149.29</v>
      </c>
      <c r="K253" s="6">
        <v>106.8</v>
      </c>
      <c r="L253" s="6">
        <v>95.09</v>
      </c>
      <c r="M253" s="6">
        <v>84.51</v>
      </c>
      <c r="N253" s="6">
        <v>116.99</v>
      </c>
      <c r="O253" s="6">
        <v>146.16999999999999</v>
      </c>
      <c r="P253" s="6">
        <v>153.06</v>
      </c>
      <c r="Q253" s="6">
        <v>162.18</v>
      </c>
      <c r="R253" s="6">
        <v>167.94</v>
      </c>
      <c r="S253" s="6">
        <v>182.79</v>
      </c>
      <c r="T253" s="6">
        <v>187.78</v>
      </c>
      <c r="U253" s="6">
        <v>254.35</v>
      </c>
      <c r="V253" s="6">
        <v>243.06</v>
      </c>
      <c r="W253" s="6">
        <v>1059.77</v>
      </c>
      <c r="X253" s="6">
        <v>4.0599999999999996</v>
      </c>
      <c r="Y253" s="6">
        <v>37.9</v>
      </c>
      <c r="Z253" s="6">
        <v>73.56</v>
      </c>
    </row>
    <row r="254" spans="3:26" ht="15.5" x14ac:dyDescent="0.35">
      <c r="C254" t="s">
        <v>309</v>
      </c>
      <c r="I254" s="5">
        <v>348000000000</v>
      </c>
      <c r="J254" s="5">
        <v>39000000000</v>
      </c>
      <c r="K254" s="5">
        <v>22000000000</v>
      </c>
      <c r="L254" s="5">
        <v>0</v>
      </c>
      <c r="N254" s="5">
        <v>5000000000</v>
      </c>
      <c r="O254" s="5">
        <v>75000000000</v>
      </c>
      <c r="P254" s="5">
        <v>303000000000</v>
      </c>
      <c r="Q254" s="5">
        <v>331000000000</v>
      </c>
      <c r="R254" s="5">
        <v>141000000000</v>
      </c>
      <c r="S254" s="5">
        <v>0</v>
      </c>
      <c r="T254" s="5">
        <v>2000000000</v>
      </c>
      <c r="U254" s="5">
        <v>2000000000</v>
      </c>
      <c r="V254" s="5">
        <v>2000000000</v>
      </c>
      <c r="W254" s="5">
        <v>7000000000</v>
      </c>
      <c r="X254" s="5">
        <v>19000000000</v>
      </c>
      <c r="Y254" s="5">
        <v>12000000000</v>
      </c>
      <c r="Z254" s="5">
        <v>12000000000</v>
      </c>
    </row>
    <row r="255" spans="3:26" ht="15.5" x14ac:dyDescent="0.35">
      <c r="C255" t="s">
        <v>310</v>
      </c>
      <c r="I255" s="5">
        <v>521000000000</v>
      </c>
      <c r="J255" s="5">
        <v>698000000000</v>
      </c>
      <c r="K255" s="5">
        <v>804000000000</v>
      </c>
      <c r="L255" s="5">
        <v>788000000000</v>
      </c>
      <c r="M255" s="5">
        <v>800000000000</v>
      </c>
      <c r="N255" s="5">
        <v>812000000000</v>
      </c>
      <c r="O255" s="5">
        <v>804000000000</v>
      </c>
      <c r="P255" s="5">
        <v>564000000000</v>
      </c>
      <c r="Q255" s="5">
        <v>456000000000</v>
      </c>
      <c r="R255" s="5">
        <v>330000000000</v>
      </c>
      <c r="T255" s="5">
        <v>0</v>
      </c>
      <c r="U255" s="5">
        <v>2000000000</v>
      </c>
      <c r="V255" s="5">
        <v>3000000000</v>
      </c>
      <c r="W255" s="5">
        <v>3000000000</v>
      </c>
      <c r="X255" s="5">
        <v>26000000000</v>
      </c>
      <c r="Y255" s="5">
        <v>12000000000</v>
      </c>
      <c r="Z255" s="5">
        <v>12000000000</v>
      </c>
    </row>
    <row r="256" spans="3:26" ht="15.5" x14ac:dyDescent="0.35">
      <c r="C256" t="s">
        <v>25</v>
      </c>
      <c r="I256" s="5">
        <v>869000000000</v>
      </c>
      <c r="J256" s="5">
        <v>736000000000</v>
      </c>
      <c r="K256" s="5">
        <v>826000000000</v>
      </c>
      <c r="L256" s="5">
        <v>789000000000</v>
      </c>
      <c r="M256" s="5">
        <v>800000000000</v>
      </c>
      <c r="N256" s="5">
        <v>817000000000</v>
      </c>
      <c r="O256" s="5">
        <v>878000000000</v>
      </c>
      <c r="P256" s="5">
        <v>867000000000</v>
      </c>
      <c r="Q256" s="5">
        <v>787000000000</v>
      </c>
      <c r="R256" s="5">
        <v>471000000000</v>
      </c>
      <c r="S256" s="5">
        <v>0</v>
      </c>
      <c r="T256" s="5">
        <v>2000000000</v>
      </c>
      <c r="U256" s="5">
        <v>4000000000</v>
      </c>
      <c r="V256" s="5">
        <v>4000000000</v>
      </c>
      <c r="W256" s="5">
        <v>10000000000</v>
      </c>
      <c r="X256" s="5">
        <v>45000000000</v>
      </c>
      <c r="Y256" s="5">
        <v>23000000000</v>
      </c>
      <c r="Z256" s="5">
        <v>23000000000</v>
      </c>
    </row>
    <row r="257" spans="2:26" ht="15.5" x14ac:dyDescent="0.35">
      <c r="C257" t="s">
        <v>22</v>
      </c>
      <c r="I257" s="5">
        <v>145000000000</v>
      </c>
      <c r="J257" s="5">
        <v>219000000000</v>
      </c>
      <c r="K257" s="5">
        <v>386000000000</v>
      </c>
      <c r="L257" s="5">
        <v>407000000000</v>
      </c>
      <c r="M257" s="5">
        <v>486000000000</v>
      </c>
      <c r="N257" s="5">
        <v>775000000000</v>
      </c>
      <c r="O257" s="5">
        <v>854000000000</v>
      </c>
      <c r="P257" s="5">
        <v>852000000000</v>
      </c>
      <c r="Q257" s="5">
        <v>767000000000</v>
      </c>
      <c r="R257" s="5">
        <v>366000000000</v>
      </c>
      <c r="S257" s="5">
        <v>-277000000000</v>
      </c>
      <c r="T257" s="5">
        <v>-443000000000</v>
      </c>
      <c r="U257" s="5">
        <v>-829000000000</v>
      </c>
      <c r="V257" s="5">
        <v>-742000000000</v>
      </c>
      <c r="W257" s="5">
        <v>-990000000000</v>
      </c>
      <c r="X257" s="5">
        <v>41000000000</v>
      </c>
      <c r="Y257" s="5">
        <v>23000000000</v>
      </c>
      <c r="Z257" s="5">
        <v>16000000000</v>
      </c>
    </row>
    <row r="258" spans="2:26" ht="15.5" x14ac:dyDescent="0.35">
      <c r="C258" t="s">
        <v>311</v>
      </c>
      <c r="I258" s="5">
        <v>758000000000</v>
      </c>
      <c r="J258" s="5">
        <v>546000000000</v>
      </c>
      <c r="K258" s="5">
        <v>122000000000</v>
      </c>
      <c r="L258" s="5">
        <v>-38000000000</v>
      </c>
      <c r="M258" s="5">
        <v>-106000000000</v>
      </c>
      <c r="N258" s="5">
        <v>-52000000000</v>
      </c>
      <c r="O258" s="5">
        <v>92000000000</v>
      </c>
      <c r="P258" s="5">
        <v>-182000000000</v>
      </c>
      <c r="Q258" s="5">
        <v>-124000000000</v>
      </c>
      <c r="R258" s="5">
        <v>199000000000</v>
      </c>
      <c r="S258" s="5">
        <v>796000000000</v>
      </c>
      <c r="T258" s="5">
        <v>710000000000</v>
      </c>
      <c r="U258" s="5">
        <v>1100000000000</v>
      </c>
      <c r="V258" s="5">
        <v>1163000000000</v>
      </c>
      <c r="W258" s="5">
        <v>1088000000000</v>
      </c>
      <c r="X258" s="5">
        <v>4000000000</v>
      </c>
      <c r="Y258" s="5">
        <v>0</v>
      </c>
      <c r="Z258" s="5">
        <v>6000000000</v>
      </c>
    </row>
    <row r="259" spans="2:26" ht="15.5" x14ac:dyDescent="0.35">
      <c r="C259" t="s">
        <v>312</v>
      </c>
      <c r="I259" s="5">
        <v>346000000000</v>
      </c>
      <c r="J259" s="5">
        <v>646000000000</v>
      </c>
      <c r="K259" s="5">
        <v>203000000000</v>
      </c>
      <c r="L259" s="5">
        <v>264000000000</v>
      </c>
      <c r="M259" s="5">
        <v>361000000000</v>
      </c>
      <c r="N259" s="5">
        <v>151000000000</v>
      </c>
      <c r="O259" s="5">
        <v>52000000000</v>
      </c>
      <c r="P259" s="5">
        <v>92000000000</v>
      </c>
      <c r="Q259" s="5">
        <v>20000000000</v>
      </c>
      <c r="R259" s="5">
        <v>-163000000000</v>
      </c>
      <c r="S259" s="5">
        <v>-17000000000</v>
      </c>
      <c r="T259" s="5">
        <v>-31000000000</v>
      </c>
      <c r="U259" s="5">
        <v>181000000000</v>
      </c>
      <c r="V259" s="5">
        <v>228000000000</v>
      </c>
      <c r="W259" s="5">
        <v>90000000000</v>
      </c>
      <c r="X259" s="5">
        <v>-4000000000</v>
      </c>
      <c r="Y259" s="5">
        <v>-5000000000</v>
      </c>
      <c r="Z259" s="5">
        <v>10000000000</v>
      </c>
    </row>
    <row r="260" spans="2:26" ht="15.5" x14ac:dyDescent="0.35">
      <c r="C260" t="s">
        <v>313</v>
      </c>
      <c r="I260" s="5">
        <v>-12000000000</v>
      </c>
      <c r="J260" s="5">
        <v>-34000000000</v>
      </c>
      <c r="K260" s="5">
        <v>-114000000000</v>
      </c>
      <c r="L260" s="5">
        <v>-34000000000</v>
      </c>
      <c r="M260" s="5">
        <v>-10000000000</v>
      </c>
      <c r="N260" s="5">
        <v>-16000000000</v>
      </c>
      <c r="O260" s="5">
        <v>-39000000000</v>
      </c>
      <c r="P260" s="5">
        <v>-120000000000</v>
      </c>
      <c r="Q260" s="5">
        <v>-343000000000</v>
      </c>
      <c r="R260" s="5">
        <v>-574000000000</v>
      </c>
      <c r="S260" s="5">
        <v>-91000000000</v>
      </c>
      <c r="T260" s="5">
        <v>-58000000000</v>
      </c>
      <c r="U260" s="5">
        <v>-151000000000</v>
      </c>
      <c r="V260" s="5">
        <v>-140000000000</v>
      </c>
      <c r="W260" s="5">
        <v>-46000000000</v>
      </c>
      <c r="X260" s="5">
        <v>-6000000000</v>
      </c>
      <c r="Y260" s="5">
        <v>-2000000000</v>
      </c>
      <c r="Z260" s="5">
        <v>-10000000000</v>
      </c>
    </row>
    <row r="261" spans="2:26" ht="15.5" x14ac:dyDescent="0.35">
      <c r="C261" t="s">
        <v>14</v>
      </c>
      <c r="I261" s="5">
        <v>333000000000</v>
      </c>
      <c r="J261" s="5">
        <v>612000000000</v>
      </c>
      <c r="K261" s="5">
        <v>89000000000</v>
      </c>
      <c r="L261" s="5">
        <v>230000000000</v>
      </c>
      <c r="M261" s="5">
        <v>351000000000</v>
      </c>
      <c r="N261" s="5">
        <v>135000000000</v>
      </c>
      <c r="O261" s="5">
        <v>13000000000</v>
      </c>
      <c r="P261" s="5">
        <v>-29000000000</v>
      </c>
      <c r="Q261" s="5">
        <v>-323000000000</v>
      </c>
      <c r="R261" s="5">
        <v>-737000000000</v>
      </c>
      <c r="S261" s="5">
        <v>-108000000000</v>
      </c>
      <c r="T261" s="5">
        <v>-90000000000</v>
      </c>
      <c r="U261" s="5">
        <v>31000000000</v>
      </c>
      <c r="V261" s="5">
        <v>89000000000</v>
      </c>
      <c r="W261" s="5">
        <v>44000000000</v>
      </c>
      <c r="X261" s="5">
        <v>-10000000000</v>
      </c>
      <c r="Y261" s="5">
        <v>-7000000000</v>
      </c>
      <c r="Z261" s="5">
        <v>0</v>
      </c>
    </row>
    <row r="262" spans="2:26" ht="15.5" x14ac:dyDescent="0.35">
      <c r="C262" t="s">
        <v>16</v>
      </c>
      <c r="I262" s="6">
        <v>59.13</v>
      </c>
      <c r="J262" s="6">
        <v>108.52</v>
      </c>
      <c r="K262" s="6">
        <v>15.75</v>
      </c>
      <c r="L262" s="6">
        <v>40.74</v>
      </c>
      <c r="M262" s="6">
        <v>62.22</v>
      </c>
      <c r="N262" s="6">
        <v>23.91</v>
      </c>
      <c r="O262" s="6">
        <v>2.2599999999999998</v>
      </c>
      <c r="P262" s="6">
        <v>-5.07</v>
      </c>
      <c r="Q262" s="6">
        <v>-57.28</v>
      </c>
      <c r="R262" s="6">
        <v>-130.78</v>
      </c>
      <c r="S262" s="6">
        <v>-19.190000000000001</v>
      </c>
      <c r="T262" s="6">
        <v>-15.92</v>
      </c>
      <c r="U262" s="6">
        <v>5.47</v>
      </c>
      <c r="V262" s="6">
        <v>15.81</v>
      </c>
      <c r="W262" s="6">
        <v>40.450000000000003</v>
      </c>
      <c r="X262" s="6">
        <v>-93.25</v>
      </c>
      <c r="Y262" s="6">
        <v>-61.59</v>
      </c>
      <c r="Z262" s="6">
        <v>1.42</v>
      </c>
    </row>
    <row r="264" spans="2:26" ht="15.5" x14ac:dyDescent="0.35">
      <c r="B264" t="s">
        <v>314</v>
      </c>
      <c r="C264" t="s">
        <v>315</v>
      </c>
      <c r="D264" s="5">
        <v>238000000000</v>
      </c>
      <c r="E264" s="5">
        <v>131000000000</v>
      </c>
      <c r="F264" s="5">
        <v>132000000000</v>
      </c>
      <c r="G264" s="5">
        <v>172000000000</v>
      </c>
      <c r="H264" s="5">
        <v>954000000000</v>
      </c>
      <c r="I264" s="5">
        <v>573000000000</v>
      </c>
      <c r="J264" s="5">
        <v>366000000000</v>
      </c>
      <c r="K264" s="5">
        <v>63000000000</v>
      </c>
      <c r="L264" s="5">
        <v>59000000000</v>
      </c>
      <c r="M264" s="5">
        <v>-186000000000</v>
      </c>
      <c r="N264" s="5">
        <v>-165000000000</v>
      </c>
      <c r="O264" s="5">
        <v>-40000000000</v>
      </c>
      <c r="P264" s="5">
        <v>-53000000000</v>
      </c>
      <c r="Q264" s="5">
        <v>-34000000000</v>
      </c>
    </row>
    <row r="265" spans="2:26" ht="15.5" x14ac:dyDescent="0.35">
      <c r="C265" t="s">
        <v>316</v>
      </c>
      <c r="H265" s="5">
        <v>674000000000</v>
      </c>
      <c r="I265" s="5">
        <v>573000000000</v>
      </c>
      <c r="J265" s="5">
        <v>366000000000</v>
      </c>
      <c r="K265" s="5">
        <v>63000000000</v>
      </c>
      <c r="L265" s="5">
        <v>59000000000</v>
      </c>
      <c r="M265" s="5">
        <v>-186000000000</v>
      </c>
      <c r="N265" s="5">
        <v>-165000000000</v>
      </c>
      <c r="O265" s="5">
        <v>-40000000000</v>
      </c>
      <c r="P265" s="5">
        <v>-53000000000</v>
      </c>
      <c r="Q265" s="5">
        <v>-34000000000</v>
      </c>
    </row>
    <row r="266" spans="2:26" ht="15.5" x14ac:dyDescent="0.35">
      <c r="C266" t="s">
        <v>317</v>
      </c>
      <c r="H266" s="5">
        <v>60</v>
      </c>
      <c r="I266" s="5">
        <v>60</v>
      </c>
    </row>
    <row r="267" spans="2:26" ht="15.5" x14ac:dyDescent="0.35">
      <c r="C267" t="s">
        <v>76</v>
      </c>
      <c r="H267" s="6">
        <v>0.35470000000000002</v>
      </c>
      <c r="I267" s="6">
        <v>0.58989999999999998</v>
      </c>
    </row>
    <row r="268" spans="2:26" ht="15.5" x14ac:dyDescent="0.35">
      <c r="C268" t="s">
        <v>318</v>
      </c>
      <c r="H268" s="6">
        <v>8.5099999999999995E-2</v>
      </c>
      <c r="I268" s="6">
        <v>7.1900000000000006E-2</v>
      </c>
    </row>
    <row r="269" spans="2:26" ht="15.5" x14ac:dyDescent="0.35">
      <c r="C269" t="s">
        <v>56</v>
      </c>
      <c r="D269" s="6">
        <v>42.29</v>
      </c>
      <c r="E269" s="6">
        <v>23.25</v>
      </c>
      <c r="F269" s="6">
        <v>23.45</v>
      </c>
      <c r="G269" s="6">
        <v>30.55</v>
      </c>
      <c r="H269" s="6">
        <v>169.17</v>
      </c>
      <c r="I269" s="6">
        <v>101.71</v>
      </c>
      <c r="J269" s="6">
        <v>64.94</v>
      </c>
      <c r="K269" s="6">
        <v>11.11</v>
      </c>
      <c r="L269" s="6">
        <v>10.38</v>
      </c>
      <c r="M269" s="6">
        <v>-32.979999999999997</v>
      </c>
      <c r="N269" s="6">
        <v>-29.3</v>
      </c>
      <c r="O269" s="6">
        <v>-7.01</v>
      </c>
      <c r="P269" s="6">
        <v>-9.4499999999999993</v>
      </c>
      <c r="Q269" s="6">
        <v>-5.96</v>
      </c>
    </row>
    <row r="270" spans="2:26" ht="15.5" x14ac:dyDescent="0.35">
      <c r="C270" t="s">
        <v>319</v>
      </c>
      <c r="H270" s="6">
        <v>119.56</v>
      </c>
      <c r="I270" s="6">
        <v>101.71</v>
      </c>
      <c r="J270" s="6">
        <v>64.94</v>
      </c>
      <c r="K270" s="6">
        <v>11.11</v>
      </c>
      <c r="L270" s="6">
        <v>10.38</v>
      </c>
      <c r="M270" s="6">
        <v>-32.979999999999997</v>
      </c>
      <c r="N270" s="6">
        <v>-29.3</v>
      </c>
      <c r="O270" s="6">
        <v>-7.01</v>
      </c>
      <c r="P270" s="6">
        <v>-9.4499999999999993</v>
      </c>
      <c r="Q270" s="6">
        <v>-5.96</v>
      </c>
    </row>
    <row r="271" spans="2:26" ht="15.5" x14ac:dyDescent="0.35">
      <c r="C271" t="s">
        <v>78</v>
      </c>
      <c r="H271" s="5">
        <v>60</v>
      </c>
      <c r="I271" s="5">
        <v>60</v>
      </c>
    </row>
    <row r="272" spans="2:26" ht="15.5" x14ac:dyDescent="0.35">
      <c r="C272" t="s">
        <v>320</v>
      </c>
      <c r="H272" s="6">
        <v>0.35470000000000002</v>
      </c>
      <c r="I272" s="6">
        <v>0.58989999999999998</v>
      </c>
    </row>
    <row r="273" spans="3:17" ht="15.5" x14ac:dyDescent="0.35">
      <c r="C273" t="s">
        <v>321</v>
      </c>
      <c r="H273" s="6">
        <v>8.5099999999999995E-2</v>
      </c>
      <c r="I273" s="6">
        <v>7.1900000000000006E-2</v>
      </c>
    </row>
    <row r="274" spans="3:17" ht="15.5" x14ac:dyDescent="0.35">
      <c r="C274" t="s">
        <v>322</v>
      </c>
      <c r="D274" s="5">
        <v>506000000000</v>
      </c>
      <c r="E274" s="5">
        <v>332000000000</v>
      </c>
      <c r="F274" s="5">
        <v>294000000000</v>
      </c>
      <c r="G274" s="5">
        <v>530000000000</v>
      </c>
      <c r="H274" s="5">
        <v>2024000000000</v>
      </c>
      <c r="I274" s="5">
        <v>1576000000000</v>
      </c>
      <c r="J274" s="5">
        <v>1461000000000</v>
      </c>
      <c r="K274" s="5">
        <v>812000000000</v>
      </c>
      <c r="L274" s="5">
        <v>777000000000</v>
      </c>
      <c r="M274" s="5">
        <v>1394000000000</v>
      </c>
      <c r="N274" s="5">
        <v>1142000000000</v>
      </c>
      <c r="O274" s="5">
        <v>548000000000</v>
      </c>
      <c r="P274" s="5">
        <v>519000000000</v>
      </c>
      <c r="Q274" s="5">
        <v>56000000000</v>
      </c>
    </row>
    <row r="275" spans="3:17" ht="15.5" x14ac:dyDescent="0.35">
      <c r="C275" t="s">
        <v>323</v>
      </c>
      <c r="H275" s="5">
        <v>1661000000000</v>
      </c>
      <c r="I275" s="5">
        <v>1576000000000</v>
      </c>
      <c r="J275" s="5">
        <v>1461000000000</v>
      </c>
      <c r="K275" s="5">
        <v>812000000000</v>
      </c>
      <c r="L275" s="5">
        <v>777000000000</v>
      </c>
      <c r="M275" s="5">
        <v>1394000000000</v>
      </c>
      <c r="N275" s="5">
        <v>1142000000000</v>
      </c>
      <c r="O275" s="5">
        <v>548000000000</v>
      </c>
      <c r="P275" s="5">
        <v>519000000000</v>
      </c>
      <c r="Q275" s="5">
        <v>56000000000</v>
      </c>
    </row>
    <row r="276" spans="3:17" ht="15.5" x14ac:dyDescent="0.35">
      <c r="C276" t="s">
        <v>324</v>
      </c>
      <c r="H276" s="5">
        <v>60</v>
      </c>
      <c r="I276" s="5">
        <v>60</v>
      </c>
    </row>
    <row r="277" spans="3:17" ht="15.5" x14ac:dyDescent="0.35">
      <c r="C277" t="s">
        <v>325</v>
      </c>
      <c r="H277" s="6">
        <v>0.35470000000000002</v>
      </c>
      <c r="I277" s="6">
        <v>0.58989999999999998</v>
      </c>
    </row>
    <row r="278" spans="3:17" ht="15.5" x14ac:dyDescent="0.35">
      <c r="C278" t="s">
        <v>326</v>
      </c>
      <c r="H278" s="6">
        <v>8.5099999999999995E-2</v>
      </c>
      <c r="I278" s="6">
        <v>7.1900000000000006E-2</v>
      </c>
    </row>
    <row r="279" spans="3:17" ht="15.5" x14ac:dyDescent="0.35">
      <c r="C279" t="s">
        <v>327</v>
      </c>
      <c r="I279" s="6">
        <v>4.17</v>
      </c>
    </row>
    <row r="280" spans="3:17" ht="15.5" x14ac:dyDescent="0.35">
      <c r="C280" t="s">
        <v>328</v>
      </c>
      <c r="I280" s="6">
        <v>5.9</v>
      </c>
    </row>
    <row r="281" spans="3:17" ht="15.5" x14ac:dyDescent="0.35">
      <c r="C281" t="s">
        <v>329</v>
      </c>
      <c r="I281" s="6">
        <v>7.49</v>
      </c>
    </row>
    <row r="282" spans="3:17" ht="15.5" x14ac:dyDescent="0.35">
      <c r="C282" t="s">
        <v>330</v>
      </c>
      <c r="I282" s="6">
        <v>0.1696</v>
      </c>
    </row>
    <row r="283" spans="3:17" ht="15.5" x14ac:dyDescent="0.35">
      <c r="C283" t="s">
        <v>331</v>
      </c>
      <c r="I283" s="6">
        <v>2.39</v>
      </c>
    </row>
    <row r="284" spans="3:17" ht="15.5" x14ac:dyDescent="0.35">
      <c r="C284" t="s">
        <v>332</v>
      </c>
      <c r="I284" s="6">
        <v>2.7</v>
      </c>
    </row>
    <row r="285" spans="3:17" ht="15.5" x14ac:dyDescent="0.35">
      <c r="C285" t="s">
        <v>333</v>
      </c>
      <c r="I285" s="6">
        <v>8.7100000000000009</v>
      </c>
    </row>
    <row r="286" spans="3:17" ht="15.5" x14ac:dyDescent="0.35">
      <c r="C286" t="s">
        <v>334</v>
      </c>
      <c r="I286" s="6">
        <v>9.91</v>
      </c>
    </row>
    <row r="287" spans="3:17" ht="15.5" x14ac:dyDescent="0.35">
      <c r="C287" t="s">
        <v>335</v>
      </c>
      <c r="I287" s="6">
        <v>5.72</v>
      </c>
    </row>
    <row r="288" spans="3:17" ht="15.5" x14ac:dyDescent="0.35">
      <c r="C288" t="s">
        <v>336</v>
      </c>
      <c r="I288" s="5">
        <v>5</v>
      </c>
    </row>
    <row r="289" spans="3:9" ht="15.5" x14ac:dyDescent="0.35">
      <c r="C289" t="s">
        <v>337</v>
      </c>
      <c r="I289" s="6">
        <v>0.1</v>
      </c>
    </row>
    <row r="290" spans="3:9" ht="15.5" x14ac:dyDescent="0.35">
      <c r="C290" t="s">
        <v>338</v>
      </c>
      <c r="I290" s="6">
        <v>0.05</v>
      </c>
    </row>
    <row r="291" spans="3:9" ht="15.5" x14ac:dyDescent="0.35">
      <c r="C291" t="s">
        <v>339</v>
      </c>
      <c r="I291" s="6">
        <v>119.56</v>
      </c>
    </row>
    <row r="292" spans="3:9" ht="15.5" x14ac:dyDescent="0.35">
      <c r="C292" t="s">
        <v>340</v>
      </c>
      <c r="I292" s="6">
        <v>169.17</v>
      </c>
    </row>
    <row r="293" spans="3:9" ht="15.5" x14ac:dyDescent="0.35">
      <c r="C293" t="s">
        <v>341</v>
      </c>
      <c r="I293" s="6">
        <v>294.64</v>
      </c>
    </row>
    <row r="294" spans="3:9" ht="15.5" x14ac:dyDescent="0.35">
      <c r="C294" t="s">
        <v>342</v>
      </c>
      <c r="D294" s="6">
        <v>114.27</v>
      </c>
    </row>
    <row r="295" spans="3:9" ht="15.5" x14ac:dyDescent="0.35">
      <c r="C295" t="s">
        <v>343</v>
      </c>
      <c r="I295" s="6">
        <v>260.70999999999998</v>
      </c>
    </row>
    <row r="296" spans="3:9" ht="15.5" x14ac:dyDescent="0.35">
      <c r="C296" t="s">
        <v>344</v>
      </c>
      <c r="I296" s="6">
        <v>71.17</v>
      </c>
    </row>
    <row r="297" spans="3:9" ht="15.5" x14ac:dyDescent="0.35">
      <c r="C297" t="s">
        <v>345</v>
      </c>
      <c r="D297" s="6">
        <v>3.14</v>
      </c>
    </row>
    <row r="298" spans="3:9" ht="15.5" x14ac:dyDescent="0.35">
      <c r="C298" t="s">
        <v>346</v>
      </c>
      <c r="D298" s="6">
        <v>2.9</v>
      </c>
    </row>
    <row r="299" spans="3:9" ht="15.5" x14ac:dyDescent="0.35">
      <c r="C299" t="s">
        <v>347</v>
      </c>
      <c r="D299" s="6">
        <v>0.35</v>
      </c>
    </row>
    <row r="300" spans="3:9" ht="15.5" x14ac:dyDescent="0.35">
      <c r="C300" t="s">
        <v>348</v>
      </c>
      <c r="D300" s="6">
        <v>0.35</v>
      </c>
    </row>
    <row r="301" spans="3:9" ht="15.5" x14ac:dyDescent="0.35">
      <c r="C301" t="s">
        <v>349</v>
      </c>
      <c r="D301" s="6">
        <v>1.1000000000000001</v>
      </c>
    </row>
    <row r="302" spans="3:9" ht="15.5" x14ac:dyDescent="0.35">
      <c r="C302" t="s">
        <v>350</v>
      </c>
      <c r="D302" s="6">
        <v>0.17</v>
      </c>
    </row>
    <row r="303" spans="3:9" ht="15.5" x14ac:dyDescent="0.35">
      <c r="C303" t="s">
        <v>351</v>
      </c>
      <c r="D303" s="6">
        <v>2.1</v>
      </c>
    </row>
    <row r="304" spans="3:9" ht="15.5" x14ac:dyDescent="0.35">
      <c r="C304" t="s">
        <v>352</v>
      </c>
      <c r="I304" s="6">
        <v>326.13</v>
      </c>
    </row>
    <row r="305" spans="3:9" ht="15.5" x14ac:dyDescent="0.35">
      <c r="C305" t="s">
        <v>12</v>
      </c>
      <c r="D305" s="5">
        <v>268000000000</v>
      </c>
    </row>
    <row r="306" spans="3:9" ht="15.5" x14ac:dyDescent="0.35">
      <c r="C306" t="s">
        <v>353</v>
      </c>
      <c r="I306" s="6">
        <v>5.04</v>
      </c>
    </row>
    <row r="307" spans="3:9" ht="15.5" x14ac:dyDescent="0.35">
      <c r="C307" t="s">
        <v>354</v>
      </c>
      <c r="I307" s="6">
        <v>0.21890000000000001</v>
      </c>
    </row>
    <row r="308" spans="3:9" ht="15.5" x14ac:dyDescent="0.35">
      <c r="C308" t="s">
        <v>355</v>
      </c>
      <c r="I308" s="6">
        <v>0.45860000000000001</v>
      </c>
    </row>
    <row r="309" spans="3:9" ht="15.5" x14ac:dyDescent="0.35">
      <c r="C309" t="s">
        <v>356</v>
      </c>
      <c r="I309" s="6">
        <v>0.26550000000000001</v>
      </c>
    </row>
    <row r="310" spans="3:9" ht="15.5" x14ac:dyDescent="0.35">
      <c r="C310" t="s">
        <v>357</v>
      </c>
      <c r="I310" s="6">
        <v>0.28570000000000001</v>
      </c>
    </row>
    <row r="311" spans="3:9" ht="15.5" x14ac:dyDescent="0.35">
      <c r="C311" t="s">
        <v>358</v>
      </c>
      <c r="D311" s="6">
        <v>35.409999999999997</v>
      </c>
    </row>
    <row r="312" spans="3:9" ht="15.5" x14ac:dyDescent="0.35">
      <c r="C312" t="s">
        <v>359</v>
      </c>
      <c r="D312" s="6">
        <v>58.06</v>
      </c>
    </row>
    <row r="313" spans="3:9" ht="15.5" x14ac:dyDescent="0.35">
      <c r="C313" t="s">
        <v>360</v>
      </c>
      <c r="D313" s="6">
        <v>13.54</v>
      </c>
    </row>
    <row r="314" spans="3:9" ht="15.5" x14ac:dyDescent="0.35">
      <c r="C314" t="s">
        <v>361</v>
      </c>
      <c r="D314" s="6">
        <v>79.930000000000007</v>
      </c>
    </row>
    <row r="315" spans="3:9" ht="15.5" x14ac:dyDescent="0.35">
      <c r="C315" t="s">
        <v>362</v>
      </c>
      <c r="D315" s="6">
        <v>2.57</v>
      </c>
    </row>
    <row r="316" spans="3:9" ht="15.5" x14ac:dyDescent="0.35">
      <c r="C316" t="s">
        <v>363</v>
      </c>
      <c r="I316" s="6">
        <v>0.54</v>
      </c>
    </row>
    <row r="317" spans="3:9" ht="15.5" x14ac:dyDescent="0.35">
      <c r="C317" t="s">
        <v>364</v>
      </c>
      <c r="I317" s="6">
        <v>6.87</v>
      </c>
    </row>
    <row r="318" spans="3:9" ht="15.5" x14ac:dyDescent="0.35">
      <c r="C318" t="s">
        <v>52</v>
      </c>
      <c r="I318" s="5">
        <v>3975000000000</v>
      </c>
    </row>
    <row r="319" spans="3:9" ht="15.5" x14ac:dyDescent="0.35">
      <c r="C319" t="s">
        <v>365</v>
      </c>
      <c r="I319" s="5">
        <v>3848000000000</v>
      </c>
    </row>
    <row r="320" spans="3:9" ht="15.5" x14ac:dyDescent="0.35">
      <c r="C320" t="s">
        <v>366</v>
      </c>
      <c r="I320" s="5">
        <v>5640000000</v>
      </c>
    </row>
    <row r="321" spans="3:9" ht="15.5" x14ac:dyDescent="0.35">
      <c r="C321" t="s">
        <v>367</v>
      </c>
      <c r="I321" s="6">
        <v>0.32450000000000001</v>
      </c>
    </row>
    <row r="322" spans="3:9" ht="15.5" x14ac:dyDescent="0.35">
      <c r="C322" t="s">
        <v>368</v>
      </c>
      <c r="D322" s="6">
        <v>0.65480000000000005</v>
      </c>
    </row>
    <row r="323" spans="3:9" ht="15.5" x14ac:dyDescent="0.35">
      <c r="C323" t="s">
        <v>369</v>
      </c>
      <c r="D323" s="6">
        <v>0.55730000000000002</v>
      </c>
    </row>
    <row r="324" spans="3:9" ht="15.5" x14ac:dyDescent="0.35">
      <c r="C324" t="s">
        <v>370</v>
      </c>
      <c r="D324" s="6">
        <v>0.47119999999999995</v>
      </c>
    </row>
    <row r="325" spans="3:9" ht="15.5" x14ac:dyDescent="0.35">
      <c r="C325" t="s">
        <v>371</v>
      </c>
      <c r="D325" s="6">
        <v>0.20199999999999999</v>
      </c>
    </row>
    <row r="326" spans="3:9" ht="15.5" x14ac:dyDescent="0.35">
      <c r="C326" t="s">
        <v>372</v>
      </c>
      <c r="D326" s="6">
        <v>0.51229999999999998</v>
      </c>
    </row>
    <row r="327" spans="3:9" ht="15.5" x14ac:dyDescent="0.35">
      <c r="C327" t="s">
        <v>373</v>
      </c>
      <c r="D327" s="6">
        <v>0.7298</v>
      </c>
    </row>
    <row r="328" spans="3:9" ht="15.5" x14ac:dyDescent="0.35">
      <c r="C328" t="s">
        <v>374</v>
      </c>
      <c r="I328" s="5">
        <v>35</v>
      </c>
    </row>
    <row r="329" spans="3:9" ht="15.5" x14ac:dyDescent="0.35">
      <c r="C329" t="s">
        <v>631</v>
      </c>
      <c r="I329" s="5">
        <v>60</v>
      </c>
    </row>
    <row r="330" spans="3:9" ht="15.5" x14ac:dyDescent="0.35">
      <c r="C330" t="s">
        <v>632</v>
      </c>
      <c r="I330" s="6">
        <v>0.35470000000000002</v>
      </c>
    </row>
    <row r="331" spans="3:9" ht="15.5" x14ac:dyDescent="0.35">
      <c r="C331" t="s">
        <v>633</v>
      </c>
      <c r="I331" s="6">
        <v>8.5099999999999995E-2</v>
      </c>
    </row>
    <row r="332" spans="3:9" ht="15.5" x14ac:dyDescent="0.35">
      <c r="C332" t="s">
        <v>375</v>
      </c>
      <c r="I332" t="s">
        <v>1363</v>
      </c>
    </row>
    <row r="333" spans="3:9" ht="15.5" x14ac:dyDescent="0.35">
      <c r="C333" t="s">
        <v>377</v>
      </c>
      <c r="I333" s="5">
        <v>7</v>
      </c>
    </row>
    <row r="334" spans="3:9" ht="15.5" x14ac:dyDescent="0.35">
      <c r="C334" t="s">
        <v>378</v>
      </c>
      <c r="I334" s="6">
        <v>0.78</v>
      </c>
    </row>
    <row r="335" spans="3:9" ht="15.5" x14ac:dyDescent="0.35">
      <c r="C335" t="s">
        <v>379</v>
      </c>
      <c r="I335" s="6">
        <v>0.74</v>
      </c>
    </row>
    <row r="336" spans="3:9" ht="15.5" x14ac:dyDescent="0.35">
      <c r="C336" t="s">
        <v>380</v>
      </c>
      <c r="I336" s="6">
        <v>0.88</v>
      </c>
    </row>
    <row r="337" spans="3:9" ht="15.5" x14ac:dyDescent="0.35">
      <c r="C337" t="s">
        <v>381</v>
      </c>
      <c r="I337" s="6">
        <v>0.82</v>
      </c>
    </row>
    <row r="338" spans="3:9" ht="15.5" x14ac:dyDescent="0.35">
      <c r="C338" t="s">
        <v>382</v>
      </c>
      <c r="I338" s="6">
        <v>0.36</v>
      </c>
    </row>
    <row r="339" spans="3:9" ht="15.5" x14ac:dyDescent="0.35">
      <c r="C339" t="s">
        <v>383</v>
      </c>
      <c r="I339" s="6">
        <v>0.24</v>
      </c>
    </row>
    <row r="340" spans="3:9" ht="15.5" x14ac:dyDescent="0.35">
      <c r="C340" t="s">
        <v>384</v>
      </c>
      <c r="I340" s="6">
        <v>0.67</v>
      </c>
    </row>
    <row r="341" spans="3:9" ht="15.5" x14ac:dyDescent="0.35">
      <c r="C341" t="s">
        <v>385</v>
      </c>
      <c r="I341" s="5">
        <v>1661000000000</v>
      </c>
    </row>
    <row r="342" spans="3:9" ht="15.5" x14ac:dyDescent="0.35">
      <c r="C342" t="s">
        <v>386</v>
      </c>
      <c r="I342" s="5">
        <v>896000000000</v>
      </c>
    </row>
    <row r="343" spans="3:9" ht="15.5" x14ac:dyDescent="0.35">
      <c r="C343" t="s">
        <v>387</v>
      </c>
      <c r="I343" s="5">
        <v>796000000000</v>
      </c>
    </row>
    <row r="344" spans="3:9" ht="15.5" x14ac:dyDescent="0.35">
      <c r="C344" t="s">
        <v>388</v>
      </c>
      <c r="I344" s="5">
        <v>674000000000</v>
      </c>
    </row>
    <row r="345" spans="3:9" ht="15.5" x14ac:dyDescent="0.35">
      <c r="C345" t="s">
        <v>389</v>
      </c>
      <c r="D345" s="5">
        <v>644000000000</v>
      </c>
    </row>
    <row r="346" spans="3:9" ht="15.5" x14ac:dyDescent="0.35">
      <c r="C346" t="s">
        <v>390</v>
      </c>
      <c r="D346" s="5">
        <v>3080000000000</v>
      </c>
    </row>
    <row r="347" spans="3:9" ht="15.5" x14ac:dyDescent="0.35">
      <c r="C347" t="s">
        <v>391</v>
      </c>
      <c r="D347" s="5">
        <v>1613000000000</v>
      </c>
    </row>
    <row r="348" spans="3:9" ht="15.5" x14ac:dyDescent="0.35">
      <c r="C348" t="s">
        <v>299</v>
      </c>
      <c r="D348" s="5">
        <v>956000000000</v>
      </c>
    </row>
    <row r="349" spans="3:9" ht="15.5" x14ac:dyDescent="0.35">
      <c r="C349" t="s">
        <v>298</v>
      </c>
      <c r="I349" s="5">
        <v>1470000000000</v>
      </c>
    </row>
    <row r="350" spans="3:9" ht="15.5" x14ac:dyDescent="0.35">
      <c r="C350" t="s">
        <v>297</v>
      </c>
      <c r="D350" s="5">
        <v>519000000000</v>
      </c>
    </row>
    <row r="351" spans="3:9" ht="15.5" x14ac:dyDescent="0.35">
      <c r="C351" t="s">
        <v>296</v>
      </c>
      <c r="D351" s="5">
        <v>1000000000</v>
      </c>
    </row>
    <row r="352" spans="3:9" ht="15.5" x14ac:dyDescent="0.35">
      <c r="C352" t="s">
        <v>23</v>
      </c>
      <c r="D352" s="5">
        <v>521000000000</v>
      </c>
    </row>
    <row r="353" spans="3:9" ht="15.5" x14ac:dyDescent="0.35">
      <c r="C353" t="s">
        <v>20</v>
      </c>
      <c r="D353" s="5">
        <v>-124000000000</v>
      </c>
    </row>
    <row r="354" spans="3:9" ht="15.5" x14ac:dyDescent="0.35">
      <c r="C354" t="s">
        <v>392</v>
      </c>
      <c r="I354" s="5">
        <v>1466000000000</v>
      </c>
    </row>
    <row r="355" spans="3:9" ht="15.5" x14ac:dyDescent="0.35">
      <c r="C355" t="s">
        <v>393</v>
      </c>
      <c r="I355" s="5">
        <v>456000000000</v>
      </c>
    </row>
    <row r="356" spans="3:9" ht="15.5" x14ac:dyDescent="0.35">
      <c r="C356" t="s">
        <v>394</v>
      </c>
      <c r="I356" s="5">
        <v>-110000000000</v>
      </c>
    </row>
    <row r="357" spans="3:9" ht="15.5" x14ac:dyDescent="0.35">
      <c r="C357" t="s">
        <v>395</v>
      </c>
      <c r="I357" s="5">
        <v>-310000000000</v>
      </c>
    </row>
    <row r="358" spans="3:9" ht="15.5" x14ac:dyDescent="0.35">
      <c r="C358" t="s">
        <v>396</v>
      </c>
      <c r="I358" s="5">
        <v>-55000000000</v>
      </c>
    </row>
    <row r="359" spans="3:9" ht="15.5" x14ac:dyDescent="0.35">
      <c r="C359" t="s">
        <v>397</v>
      </c>
      <c r="I359" s="5">
        <v>401000000000</v>
      </c>
    </row>
  </sheetData>
  <pageMargins left="0.7" right="0.7" top="0.75" bottom="0.75" header="0.3" footer="0.3"/>
  <ignoredErrors>
    <ignoredError sqref="A1:Z360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1798</v>
      </c>
      <c r="D2" s="2" vm="451">
        <f ca="1">IFERROR(_xlfn.STOCKHISTORY("XIDX:" &amp; $C$1, D3, , 0, 0, 1), "Libur")</f>
        <v>1925</v>
      </c>
      <c r="H2" s="2" vm="451">
        <f ca="1">IFERROR(INDEX(D2:G2,COUNT(D2:G2)),"")</f>
        <v>1925</v>
      </c>
      <c r="I2" s="2" vm="452">
        <f t="shared" ref="I2:Z2" ca="1" si="0">IFERROR(_xlfn.STOCKHISTORY("XIDX:" &amp; $C$1, I1, , 0, 0, 1), "Libur")</f>
        <v>2020</v>
      </c>
      <c r="J2" s="2" vm="369">
        <f t="shared" ca="1" si="0"/>
        <v>2150</v>
      </c>
      <c r="K2" s="2" vm="453">
        <f t="shared" ca="1" si="0"/>
        <v>3530</v>
      </c>
      <c r="L2" s="2" vm="454">
        <f t="shared" ca="1" si="0"/>
        <v>3830</v>
      </c>
      <c r="M2" s="2" vm="455">
        <f t="shared" ca="1" si="0"/>
        <v>3740</v>
      </c>
      <c r="N2" s="2" vm="456">
        <f t="shared" ca="1" si="0"/>
        <v>4400</v>
      </c>
      <c r="O2" s="2" vm="457">
        <f t="shared" ca="1" si="0"/>
        <v>6800</v>
      </c>
      <c r="P2" s="2" vm="458">
        <f t="shared" ca="1" si="0"/>
        <v>5500</v>
      </c>
      <c r="Q2" s="2" vm="459">
        <f t="shared" ca="1" si="0"/>
        <v>4590</v>
      </c>
      <c r="R2" s="2" vm="460">
        <f t="shared" ca="1" si="0"/>
        <v>5000</v>
      </c>
      <c r="S2" s="2" vm="461">
        <f t="shared" ca="1" si="0"/>
        <v>5200</v>
      </c>
      <c r="T2" s="2" vm="462">
        <f t="shared" ca="1" si="0"/>
        <v>7800</v>
      </c>
      <c r="U2" s="2" vm="463">
        <f t="shared" ca="1" si="0"/>
        <v>7600</v>
      </c>
      <c r="V2" s="2" t="str">
        <f t="shared" ca="1" si="0"/>
        <v>Libur</v>
      </c>
      <c r="W2" s="2" t="str">
        <f t="shared" ca="1" si="0"/>
        <v>Libur</v>
      </c>
      <c r="X2" s="2" vm="386">
        <f t="shared" ca="1" si="0"/>
        <v>2400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168963106000</v>
      </c>
      <c r="H4" s="2">
        <f>IFERROR(SUM(D4:G4)*(4/MAX(1,COUNT(D4:G4))),"")</f>
        <v>675852424000</v>
      </c>
      <c r="I4" s="2">
        <f t="shared" ref="I4:Z4" si="1">IFERROR(INDEX(I51:I500,MATCH($C$4,$C$51:$C$500,0)),"")</f>
        <v>674527814000</v>
      </c>
      <c r="J4" s="2">
        <f t="shared" si="1"/>
        <v>646763576000</v>
      </c>
      <c r="K4" s="2">
        <f t="shared" si="1"/>
        <v>736838613000</v>
      </c>
      <c r="L4" s="2">
        <f t="shared" si="1"/>
        <v>778744315000</v>
      </c>
      <c r="M4" s="2">
        <f t="shared" si="1"/>
        <v>681205785000</v>
      </c>
      <c r="N4" s="2">
        <f t="shared" si="1"/>
        <v>546336411000</v>
      </c>
      <c r="O4" s="2">
        <f t="shared" si="1"/>
        <v>827136727000</v>
      </c>
      <c r="P4" s="2">
        <f t="shared" si="1"/>
        <v>893006350000</v>
      </c>
      <c r="Q4" s="2">
        <f t="shared" si="1"/>
        <v>777308328000</v>
      </c>
      <c r="R4" s="2">
        <f t="shared" si="1"/>
        <v>774968268000</v>
      </c>
      <c r="S4" s="2">
        <f t="shared" si="1"/>
        <v>699506819000</v>
      </c>
      <c r="T4" s="2">
        <f t="shared" si="1"/>
        <v>879253383000</v>
      </c>
      <c r="U4" s="2">
        <f t="shared" si="1"/>
        <v>867066542000</v>
      </c>
      <c r="V4" s="2">
        <f t="shared" si="1"/>
        <v>719951793000</v>
      </c>
      <c r="W4" s="2">
        <f t="shared" si="1"/>
        <v>564051178000</v>
      </c>
      <c r="X4" s="2">
        <f t="shared" si="1"/>
        <v>547816338000</v>
      </c>
      <c r="Y4" s="2">
        <f t="shared" si="1"/>
        <v>740680667000</v>
      </c>
      <c r="Z4" s="2">
        <f t="shared" si="1"/>
        <v>673769675000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35022026000</v>
      </c>
      <c r="H5" s="2">
        <f>IFERROR(SUM(D5:G5)*(4/MAX(1,COUNT(D5:G5))),"")</f>
        <v>140088104000</v>
      </c>
      <c r="I5" s="2">
        <f t="shared" ref="I5:Z5" si="2">IFERROR(INDEX(I51:I500,MATCH($C$5,$C$51:$C$500,0)),"")</f>
        <v>146036828000</v>
      </c>
      <c r="J5" s="2">
        <f t="shared" si="2"/>
        <v>134449720000</v>
      </c>
      <c r="K5" s="2">
        <f t="shared" si="2"/>
        <v>193334833000</v>
      </c>
      <c r="L5" s="2">
        <f t="shared" si="2"/>
        <v>230943417000</v>
      </c>
      <c r="M5" s="2">
        <f t="shared" si="2"/>
        <v>190496449000</v>
      </c>
      <c r="N5" s="2">
        <f t="shared" si="2"/>
        <v>119165294000</v>
      </c>
      <c r="O5" s="2">
        <f t="shared" si="2"/>
        <v>312199171000</v>
      </c>
      <c r="P5" s="2">
        <f t="shared" si="2"/>
        <v>347626540000</v>
      </c>
      <c r="Q5" s="2">
        <f t="shared" si="2"/>
        <v>276362671000</v>
      </c>
      <c r="R5" s="2">
        <f t="shared" si="2"/>
        <v>257864722000</v>
      </c>
      <c r="S5" s="2">
        <f t="shared" si="2"/>
        <v>189822018000</v>
      </c>
      <c r="T5" s="2">
        <f t="shared" si="2"/>
        <v>282174327000</v>
      </c>
      <c r="U5" s="2">
        <f t="shared" si="2"/>
        <v>264450662000</v>
      </c>
      <c r="V5" s="2">
        <f t="shared" si="2"/>
        <v>208120871000</v>
      </c>
      <c r="W5" s="2">
        <f t="shared" si="2"/>
        <v>145084912000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791481953000</v>
      </c>
      <c r="H6" s="2">
        <f>IFERROR(INDEX(D6:G6,COUNT(D6:G6)),"")</f>
        <v>791481953000</v>
      </c>
      <c r="I6" s="2">
        <f t="shared" ref="I6:Z6" si="3">IFERROR(INDEX(I51:I500,MATCH($C$6,$C$51:$C$500,0)),"")</f>
        <v>756456775000</v>
      </c>
      <c r="J6" s="2">
        <f t="shared" si="3"/>
        <v>751075325000</v>
      </c>
      <c r="K6" s="2">
        <f t="shared" si="3"/>
        <v>934414260000</v>
      </c>
      <c r="L6" s="2">
        <f t="shared" si="3"/>
        <v>1000775865000</v>
      </c>
      <c r="M6" s="2">
        <f t="shared" si="3"/>
        <v>14000000</v>
      </c>
      <c r="N6" s="2">
        <f t="shared" si="3"/>
        <v>1019898963000</v>
      </c>
      <c r="O6" s="2">
        <f t="shared" si="3"/>
        <v>1213563332000</v>
      </c>
      <c r="P6" s="2">
        <f t="shared" si="3"/>
        <v>1284163814000</v>
      </c>
      <c r="Q6" s="2">
        <f t="shared" si="3"/>
        <v>1144645393000</v>
      </c>
      <c r="R6" s="2">
        <f t="shared" si="3"/>
        <v>1012374008000</v>
      </c>
      <c r="S6" s="2">
        <f t="shared" si="3"/>
        <v>849621481000</v>
      </c>
      <c r="T6" s="2">
        <f t="shared" si="3"/>
        <v>764473253000</v>
      </c>
      <c r="U6" s="2">
        <f t="shared" si="3"/>
        <v>676557993000</v>
      </c>
      <c r="V6" s="2">
        <f t="shared" si="3"/>
        <v>598211513000</v>
      </c>
      <c r="W6" s="2">
        <f t="shared" si="3"/>
        <v>572935427000</v>
      </c>
      <c r="X6" s="2">
        <f t="shared" si="3"/>
        <v>593358786000</v>
      </c>
      <c r="Y6" s="2">
        <f t="shared" si="3"/>
        <v>599617700000</v>
      </c>
      <c r="Z6" s="2">
        <f t="shared" si="3"/>
        <v>523981134000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Z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  <c r="S7" s="3">
        <f t="shared" si="4"/>
        <v>0.8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Z8" si="5">IFERROR(INDEX(I51:I500,MATCH($C$8,$C$51:$C$500,0)),"")</f>
        <v>225000000000</v>
      </c>
      <c r="J8" s="2">
        <f t="shared" si="5"/>
        <v>166000000000</v>
      </c>
      <c r="K8" s="2">
        <f t="shared" si="5"/>
        <v>119000000000</v>
      </c>
      <c r="L8" s="2">
        <f t="shared" si="5"/>
        <v>182000000000</v>
      </c>
      <c r="M8" s="2">
        <f t="shared" si="5"/>
        <v>314000000000</v>
      </c>
      <c r="N8" s="2">
        <f t="shared" si="5"/>
        <v>237000000000</v>
      </c>
      <c r="O8" s="2">
        <f t="shared" si="5"/>
        <v>262000000000</v>
      </c>
      <c r="P8" s="2">
        <f t="shared" si="5"/>
        <v>326000000000</v>
      </c>
      <c r="Q8" s="2">
        <f t="shared" si="5"/>
        <v>330000000000</v>
      </c>
      <c r="R8" s="2">
        <f t="shared" si="5"/>
        <v>250000000000</v>
      </c>
      <c r="S8" s="2">
        <f t="shared" si="5"/>
        <v>236000000000</v>
      </c>
      <c r="T8" s="2">
        <f t="shared" si="5"/>
        <v>126000000000</v>
      </c>
      <c r="U8" s="2">
        <f t="shared" si="5"/>
        <v>334000000000</v>
      </c>
      <c r="V8" s="2">
        <f t="shared" si="5"/>
        <v>233000000000</v>
      </c>
      <c r="W8" s="2">
        <f t="shared" si="5"/>
        <v>170000000000</v>
      </c>
      <c r="X8" s="2">
        <f t="shared" si="5"/>
        <v>14000000000</v>
      </c>
      <c r="Y8" s="2">
        <f t="shared" si="5"/>
        <v>152000000000</v>
      </c>
      <c r="Z8" s="2">
        <f t="shared" si="5"/>
        <v>148000000000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16.55</v>
      </c>
      <c r="H9" s="3">
        <f>IFERROR(INDEX(D9:G9,COUNT(D9:G9)),"")</f>
        <v>16.55</v>
      </c>
      <c r="I9" s="3">
        <f t="shared" ref="I9:Z9" si="6">IFERROR(INDEX(I51:I500,MATCH($C$9,$C$51:$C$500,0)),"")</f>
        <v>280.63</v>
      </c>
      <c r="J9" s="3">
        <f t="shared" si="6"/>
        <v>206.94</v>
      </c>
      <c r="K9" s="3">
        <f t="shared" si="6"/>
        <v>148.44999999999999</v>
      </c>
      <c r="L9" s="3">
        <f t="shared" si="6"/>
        <v>226.73</v>
      </c>
      <c r="M9" s="3">
        <f t="shared" si="6"/>
        <v>391.61</v>
      </c>
      <c r="N9" s="3">
        <f t="shared" si="6"/>
        <v>295.45</v>
      </c>
      <c r="O9" s="3">
        <f t="shared" si="6"/>
        <v>327.55</v>
      </c>
      <c r="P9" s="3">
        <f t="shared" si="6"/>
        <v>406.87</v>
      </c>
      <c r="Q9" s="3">
        <f t="shared" si="6"/>
        <v>412.52</v>
      </c>
      <c r="R9" s="3">
        <f t="shared" si="6"/>
        <v>312.05</v>
      </c>
      <c r="S9" s="3">
        <f t="shared" si="6"/>
        <v>294.68</v>
      </c>
      <c r="T9" s="3">
        <f t="shared" si="6"/>
        <v>7882.84</v>
      </c>
      <c r="U9" s="3">
        <f t="shared" si="6"/>
        <v>20835.71</v>
      </c>
      <c r="V9" s="3">
        <f t="shared" si="6"/>
        <v>14545.32</v>
      </c>
      <c r="W9" s="3">
        <f t="shared" si="6"/>
        <v>10602.68</v>
      </c>
      <c r="X9" s="3">
        <f t="shared" si="6"/>
        <v>900.41</v>
      </c>
      <c r="Y9" s="3">
        <f t="shared" si="6"/>
        <v>9496.68</v>
      </c>
      <c r="Z9" s="3">
        <f t="shared" si="6"/>
        <v>9250.23</v>
      </c>
    </row>
    <row r="10" spans="1:26" ht="15.5" x14ac:dyDescent="0.35">
      <c r="C10" t="s">
        <v>17</v>
      </c>
      <c r="D10" s="3">
        <f ca="1">IFERROR(IF(D9=0,"",D2/D9),"")</f>
        <v>116.31419939577039</v>
      </c>
      <c r="I10" s="3">
        <f t="shared" ref="I10:Z10" ca="1" si="7">IFERROR(IF(I9=0,"",I2/I9),"")</f>
        <v>7.1980900117592563</v>
      </c>
      <c r="J10" s="3">
        <f t="shared" ca="1" si="7"/>
        <v>10.38948487484295</v>
      </c>
      <c r="K10" s="3">
        <f t="shared" ca="1" si="7"/>
        <v>23.779050185247559</v>
      </c>
      <c r="L10" s="3">
        <f t="shared" ca="1" si="7"/>
        <v>16.89233890530587</v>
      </c>
      <c r="M10" s="3">
        <f t="shared" ca="1" si="7"/>
        <v>9.5503179183371216</v>
      </c>
      <c r="N10" s="3">
        <f t="shared" ca="1" si="7"/>
        <v>14.892536808258589</v>
      </c>
      <c r="O10" s="3">
        <f t="shared" ca="1" si="7"/>
        <v>20.760189284078766</v>
      </c>
      <c r="P10" s="3">
        <f t="shared" ca="1" si="7"/>
        <v>13.517831248310271</v>
      </c>
      <c r="Q10" s="3">
        <f t="shared" ca="1" si="7"/>
        <v>11.126733249297004</v>
      </c>
      <c r="R10" s="3">
        <f t="shared" ca="1" si="7"/>
        <v>16.023073225444641</v>
      </c>
      <c r="S10" s="3">
        <f t="shared" ca="1" si="7"/>
        <v>17.646260350210397</v>
      </c>
      <c r="T10" s="3">
        <f t="shared" ca="1" si="7"/>
        <v>0.98949109711728256</v>
      </c>
      <c r="U10" s="3">
        <f t="shared" ca="1" si="7"/>
        <v>0.36475838836305557</v>
      </c>
      <c r="V10" s="3" t="str">
        <f t="shared" ca="1" si="7"/>
        <v/>
      </c>
      <c r="W10" s="3" t="str">
        <f t="shared" ca="1" si="7"/>
        <v/>
      </c>
      <c r="X10" s="3">
        <f t="shared" ca="1" si="7"/>
        <v>2.6654524050154929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658174576000</v>
      </c>
      <c r="H11" s="2">
        <f>IFERROR(INDEX(D11:G11,COUNT(D11:G11)),"")</f>
        <v>658174576000</v>
      </c>
      <c r="I11" s="2">
        <f t="shared" ref="I11:Z11" si="8">IFERROR(INDEX(I51:I500,MATCH($C$11,$C$51:$C$500,0)),"")</f>
        <v>646020058000</v>
      </c>
      <c r="J11" s="2">
        <f t="shared" si="8"/>
        <v>563015837000</v>
      </c>
      <c r="K11" s="2">
        <f t="shared" si="8"/>
        <v>612103346000</v>
      </c>
      <c r="L11" s="2">
        <f t="shared" si="8"/>
        <v>748590604000</v>
      </c>
      <c r="M11" s="2">
        <f t="shared" si="8"/>
        <v>812799484000</v>
      </c>
      <c r="N11" s="2">
        <f t="shared" si="8"/>
        <v>697228431000</v>
      </c>
      <c r="O11" s="2">
        <f t="shared" si="8"/>
        <v>844219288000</v>
      </c>
      <c r="P11" s="2">
        <f t="shared" si="8"/>
        <v>963342137000</v>
      </c>
      <c r="Q11" s="2">
        <f t="shared" si="8"/>
        <v>845324146000</v>
      </c>
      <c r="R11" s="2">
        <f t="shared" si="8"/>
        <v>658665614000</v>
      </c>
      <c r="S11" s="2">
        <f t="shared" si="8"/>
        <v>494886246000</v>
      </c>
      <c r="T11" s="2">
        <f t="shared" si="8"/>
        <v>415161151000</v>
      </c>
      <c r="U11" s="2">
        <f t="shared" si="8"/>
        <v>433776477000</v>
      </c>
      <c r="V11" s="2">
        <f t="shared" si="8"/>
        <v>290769171000</v>
      </c>
      <c r="W11" s="2">
        <f t="shared" si="8"/>
        <v>246669486000</v>
      </c>
      <c r="X11" s="2">
        <f t="shared" si="8"/>
        <v>248781847000</v>
      </c>
      <c r="Y11" s="2">
        <f t="shared" si="8"/>
        <v>386104973000</v>
      </c>
      <c r="Z11" s="2">
        <f t="shared" si="8"/>
        <v>289951365000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-655000000000</v>
      </c>
      <c r="H12" s="2">
        <f>IFERROR(INDEX(D12:G12,COUNT(D12:G12)),"")</f>
        <v>-655000000000</v>
      </c>
      <c r="I12" s="2">
        <f t="shared" ref="I12:Z12" si="9">IFERROR(INDEX(I51:I500,MATCH($C$12,$C$51:$C$500,0)),"")</f>
        <v>-645000000000</v>
      </c>
      <c r="J12" s="2">
        <f t="shared" si="9"/>
        <v>-562000000000</v>
      </c>
      <c r="K12" s="2">
        <f t="shared" si="9"/>
        <v>-611000000000</v>
      </c>
      <c r="L12" s="2">
        <f t="shared" si="9"/>
        <v>-747000000000</v>
      </c>
      <c r="M12" s="2">
        <f t="shared" si="9"/>
        <v>-812000000000</v>
      </c>
      <c r="N12" s="2">
        <f t="shared" si="9"/>
        <v>-697000000000</v>
      </c>
      <c r="O12" s="2">
        <f t="shared" si="9"/>
        <v>-844000000000</v>
      </c>
      <c r="P12" s="2">
        <f t="shared" si="9"/>
        <v>-961000000000</v>
      </c>
      <c r="Q12" s="2">
        <f t="shared" si="9"/>
        <v>-843000000000</v>
      </c>
      <c r="R12" s="2">
        <f t="shared" si="9"/>
        <v>-658000000000</v>
      </c>
      <c r="S12" s="2">
        <f t="shared" si="9"/>
        <v>-493000000000</v>
      </c>
      <c r="T12" s="2">
        <f t="shared" si="9"/>
        <v>-412000000000</v>
      </c>
      <c r="U12" s="2">
        <f t="shared" si="9"/>
        <v>-433000000000</v>
      </c>
      <c r="V12" s="2">
        <f t="shared" si="9"/>
        <v>-290000000000</v>
      </c>
      <c r="W12" s="2">
        <f t="shared" si="9"/>
        <v>-244000000000</v>
      </c>
      <c r="X12" s="2">
        <f t="shared" si="9"/>
        <v>-241000000000</v>
      </c>
      <c r="Y12" s="2">
        <f t="shared" si="9"/>
        <v>-381000000000</v>
      </c>
      <c r="Z12" s="2">
        <f t="shared" si="9"/>
        <v>-285000000000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Z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0</v>
      </c>
      <c r="N13" s="2">
        <f t="shared" si="10"/>
        <v>1000000000</v>
      </c>
      <c r="O13" s="2">
        <f t="shared" si="10"/>
        <v>1000000000</v>
      </c>
      <c r="P13" s="2">
        <f t="shared" si="10"/>
        <v>3000000000</v>
      </c>
      <c r="Q13" s="2">
        <f t="shared" si="10"/>
        <v>3000000000</v>
      </c>
      <c r="R13" s="2">
        <f t="shared" si="10"/>
        <v>1000000000</v>
      </c>
      <c r="S13" s="2">
        <f t="shared" si="10"/>
        <v>1000000000</v>
      </c>
      <c r="T13" s="2">
        <f t="shared" si="10"/>
        <v>3000000000</v>
      </c>
      <c r="U13" s="2">
        <f t="shared" si="10"/>
        <v>1000000000</v>
      </c>
      <c r="V13" s="2">
        <f t="shared" si="10"/>
        <v>1000000000</v>
      </c>
      <c r="W13" s="2">
        <f t="shared" si="10"/>
        <v>3000000000</v>
      </c>
      <c r="X13" s="2">
        <f t="shared" si="10"/>
        <v>8000000000</v>
      </c>
      <c r="Y13" s="2">
        <f t="shared" si="10"/>
        <v>5000000000</v>
      </c>
      <c r="Z13" s="2">
        <f t="shared" si="10"/>
        <v>5000000000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-8811434000</v>
      </c>
      <c r="H15" s="2">
        <f>IFERROR(SUM(D15:G15)*(4/MAX(1,COUNT(D15:G15))),"")</f>
        <v>-35245736000</v>
      </c>
      <c r="I15" s="2">
        <f t="shared" ref="I15:Z15" si="12">IFERROR(INDEX(I51:I500,MATCH($C$15,$C$51:$C$500,0)),"")</f>
        <v>-39105222000</v>
      </c>
      <c r="J15" s="2">
        <f t="shared" si="12"/>
        <v>-45411183000</v>
      </c>
      <c r="K15" s="2">
        <f t="shared" si="12"/>
        <v>-51518611000</v>
      </c>
      <c r="L15" s="2">
        <f t="shared" si="12"/>
        <v>-64145853000</v>
      </c>
      <c r="M15" s="2">
        <f t="shared" si="12"/>
        <v>-52872873000</v>
      </c>
      <c r="N15" s="2">
        <f t="shared" si="12"/>
        <v>-41238718000</v>
      </c>
      <c r="O15" s="2">
        <f t="shared" si="12"/>
        <v>-94622038000</v>
      </c>
      <c r="P15" s="2">
        <f t="shared" si="12"/>
        <v>-103118133000</v>
      </c>
      <c r="Q15" s="2">
        <f t="shared" si="12"/>
        <v>-89240218000</v>
      </c>
      <c r="R15" s="2">
        <f t="shared" si="12"/>
        <v>-72538386000</v>
      </c>
      <c r="S15" s="2">
        <f t="shared" si="12"/>
        <v>-58152543000</v>
      </c>
      <c r="T15" s="2">
        <f t="shared" si="12"/>
        <v>-91445380000</v>
      </c>
      <c r="U15" s="2">
        <f t="shared" si="12"/>
        <v>-87897926000</v>
      </c>
      <c r="V15" s="2">
        <f t="shared" si="12"/>
        <v>-74083993000</v>
      </c>
      <c r="W15" s="2">
        <f t="shared" si="12"/>
        <v>-53156128000</v>
      </c>
      <c r="X15" s="2">
        <f t="shared" si="12"/>
        <v>-46906134000</v>
      </c>
      <c r="Y15" s="2">
        <f t="shared" si="12"/>
        <v>-46246940000</v>
      </c>
      <c r="Z15" s="2">
        <f t="shared" si="12"/>
        <v>-32122663000</v>
      </c>
    </row>
    <row r="16" spans="1:26" ht="15.5" x14ac:dyDescent="0.35">
      <c r="C16" t="s">
        <v>28</v>
      </c>
      <c r="D16" s="2">
        <f>IFERROR(INDEX(D51:D500,MATCH($C$16,$C$51:$C$500,0)),"")</f>
        <v>43836612000</v>
      </c>
      <c r="H16" s="2">
        <f>IFERROR(SUM(D16:G16)*(4/MAX(1,COUNT(D16:G16))),"")</f>
        <v>175346448000</v>
      </c>
      <c r="I16" s="2">
        <f t="shared" ref="I16:Z16" si="13">IFERROR(INDEX(I51:I500,MATCH($C$16,$C$51:$C$500,0)),"")</f>
        <v>189078728000</v>
      </c>
      <c r="J16" s="2">
        <f t="shared" si="13"/>
        <v>181845879000</v>
      </c>
      <c r="K16" s="2">
        <f t="shared" si="13"/>
        <v>251130452000</v>
      </c>
      <c r="L16" s="2">
        <f t="shared" si="13"/>
        <v>294211660000</v>
      </c>
      <c r="M16" s="2">
        <f t="shared" si="13"/>
        <v>240865871000</v>
      </c>
      <c r="N16" s="2">
        <f t="shared" si="13"/>
        <v>164704480000</v>
      </c>
      <c r="O16" s="2">
        <f t="shared" si="13"/>
        <v>412437215000</v>
      </c>
      <c r="P16" s="2">
        <f t="shared" si="13"/>
        <v>441248118000</v>
      </c>
      <c r="Q16" s="2">
        <f t="shared" si="13"/>
        <v>369012853000</v>
      </c>
      <c r="R16" s="2">
        <f t="shared" si="13"/>
        <v>327047654000</v>
      </c>
      <c r="S16" s="2">
        <f t="shared" si="13"/>
        <v>250197742000</v>
      </c>
      <c r="T16" s="2">
        <f t="shared" si="13"/>
        <v>379518812000</v>
      </c>
      <c r="U16" s="2">
        <f t="shared" si="13"/>
        <v>358395988000</v>
      </c>
      <c r="V16" s="2">
        <f t="shared" si="13"/>
        <v>287505070000</v>
      </c>
      <c r="W16" s="2">
        <f t="shared" si="13"/>
        <v>204871170000</v>
      </c>
      <c r="X16" s="2">
        <f t="shared" si="13"/>
        <v>192972439000</v>
      </c>
      <c r="Y16" s="2">
        <f t="shared" si="13"/>
        <v>178004640000</v>
      </c>
      <c r="Z16" s="2">
        <f t="shared" si="13"/>
        <v>117738089000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1540000000000</v>
      </c>
      <c r="H20" s="2">
        <f t="shared" ref="H20:Z20" ca="1" si="14">IFERROR(H21*H2,"")</f>
        <v>1540000000000</v>
      </c>
      <c r="I20" s="2">
        <f t="shared" ca="1" si="14"/>
        <v>1616000000000</v>
      </c>
      <c r="J20" s="2">
        <f t="shared" ca="1" si="14"/>
        <v>1720000000000</v>
      </c>
      <c r="K20" s="2">
        <f t="shared" ca="1" si="14"/>
        <v>2824000000000</v>
      </c>
      <c r="L20" s="2">
        <f t="shared" ca="1" si="14"/>
        <v>3064000000000</v>
      </c>
      <c r="M20" s="2">
        <f t="shared" ca="1" si="14"/>
        <v>2992000000000</v>
      </c>
      <c r="N20" s="2">
        <f t="shared" ca="1" si="14"/>
        <v>3520000000000</v>
      </c>
      <c r="O20" s="2">
        <f t="shared" ca="1" si="14"/>
        <v>5440000000000</v>
      </c>
      <c r="P20" s="2">
        <f t="shared" ca="1" si="14"/>
        <v>4400000000000</v>
      </c>
      <c r="Q20" s="2">
        <f t="shared" ca="1" si="14"/>
        <v>3672000000000</v>
      </c>
      <c r="R20" s="2">
        <f t="shared" ca="1" si="14"/>
        <v>4000000000000</v>
      </c>
      <c r="S20" s="2">
        <f t="shared" ca="1" si="14"/>
        <v>4160000000000</v>
      </c>
      <c r="T20" s="2">
        <f t="shared" ca="1" si="14"/>
        <v>156000000000</v>
      </c>
      <c r="U20" s="2">
        <f t="shared" ca="1" si="14"/>
        <v>152000000000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48000000000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Z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  <c r="S21" s="2">
        <f t="shared" si="15"/>
        <v>800000000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53</v>
      </c>
      <c r="C23" t="s">
        <v>54</v>
      </c>
      <c r="D23" s="3">
        <f>IFERROR(D5/D6*100,"")</f>
        <v>4.4248672843712962</v>
      </c>
      <c r="H23" s="3">
        <f t="shared" ref="H23:Z23" si="16">IFERROR(H5/H6*100,"")</f>
        <v>17.699469137485185</v>
      </c>
      <c r="I23" s="3">
        <f t="shared" si="16"/>
        <v>19.305376437404504</v>
      </c>
      <c r="J23" s="3">
        <f t="shared" si="16"/>
        <v>17.900963528524919</v>
      </c>
      <c r="K23" s="3">
        <f t="shared" si="16"/>
        <v>20.690484004385805</v>
      </c>
      <c r="L23" s="3">
        <f t="shared" si="16"/>
        <v>23.076437499819203</v>
      </c>
      <c r="M23" s="3">
        <f t="shared" si="16"/>
        <v>1360688.9214285715</v>
      </c>
      <c r="N23" s="3">
        <f t="shared" si="16"/>
        <v>11.684029332619295</v>
      </c>
      <c r="O23" s="3">
        <f t="shared" si="16"/>
        <v>25.725824336294302</v>
      </c>
      <c r="P23" s="3">
        <f t="shared" si="16"/>
        <v>27.070264417215544</v>
      </c>
      <c r="Q23" s="3">
        <f t="shared" si="16"/>
        <v>24.143955210065656</v>
      </c>
      <c r="R23" s="3">
        <f t="shared" si="16"/>
        <v>25.471290250667909</v>
      </c>
      <c r="S23" s="3">
        <f t="shared" si="16"/>
        <v>22.341951356571222</v>
      </c>
      <c r="T23" s="3">
        <f t="shared" si="16"/>
        <v>36.910948276172064</v>
      </c>
      <c r="U23" s="3">
        <f t="shared" si="16"/>
        <v>39.087656156033326</v>
      </c>
      <c r="V23" s="3">
        <f t="shared" si="16"/>
        <v>34.79051580874539</v>
      </c>
      <c r="W23" s="3">
        <f t="shared" si="16"/>
        <v>25.323082700557109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-0.2551918932739925</v>
      </c>
      <c r="H24" s="4">
        <f t="shared" ref="H24:Z24" si="17">IFERROR(_xlfn.RRI(5,M23,H23),"")</f>
        <v>-0.89460008069539243</v>
      </c>
      <c r="I24" s="4">
        <f t="shared" si="17"/>
        <v>0.10564861735896214</v>
      </c>
      <c r="J24" s="4">
        <f t="shared" si="17"/>
        <v>-6.9960440938348634E-2</v>
      </c>
      <c r="K24" s="4">
        <f t="shared" si="17"/>
        <v>-5.2333277771447362E-2</v>
      </c>
      <c r="L24" s="4">
        <f t="shared" si="17"/>
        <v>-9.0036168159096652E-3</v>
      </c>
      <c r="M24" s="4">
        <f t="shared" si="17"/>
        <v>7.8214825793669167</v>
      </c>
      <c r="N24" s="4">
        <f t="shared" si="17"/>
        <v>-0.12159599479885397</v>
      </c>
      <c r="O24" s="4">
        <f t="shared" si="17"/>
        <v>-6.9657588865757791E-2</v>
      </c>
      <c r="P24" s="4">
        <f t="shared" si="17"/>
        <v>-7.0839853629706795E-2</v>
      </c>
      <c r="Q24" s="4">
        <f t="shared" si="17"/>
        <v>-7.045694630933852E-2</v>
      </c>
      <c r="R24" s="4">
        <f t="shared" si="17"/>
        <v>1.1678025267305436E-3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43.74</v>
      </c>
      <c r="H25" s="3">
        <f>IFERROR(INDEX(D25:G25,COUNT(D25:G25)),"")</f>
        <v>43.74</v>
      </c>
      <c r="I25" s="3">
        <f t="shared" ref="I25:Z25" si="18">IFERROR(INDEX(I51:I500,MATCH($C$25,$C$51:$C$500,0)),"")</f>
        <v>187.24</v>
      </c>
      <c r="J25" s="3">
        <f t="shared" si="18"/>
        <v>170.29</v>
      </c>
      <c r="K25" s="3">
        <f t="shared" si="18"/>
        <v>248.66</v>
      </c>
      <c r="L25" s="3">
        <f t="shared" si="18"/>
        <v>287.52999999999997</v>
      </c>
      <c r="M25" s="3">
        <f t="shared" si="18"/>
        <v>234.87</v>
      </c>
      <c r="N25" s="3">
        <f t="shared" si="18"/>
        <v>154.91999999999999</v>
      </c>
      <c r="O25" s="3">
        <f t="shared" si="18"/>
        <v>397.05</v>
      </c>
      <c r="P25" s="3">
        <f t="shared" si="18"/>
        <v>422.24</v>
      </c>
      <c r="Q25" s="3">
        <f t="shared" si="18"/>
        <v>349.39</v>
      </c>
      <c r="R25" s="3">
        <f t="shared" si="18"/>
        <v>316.89999999999998</v>
      </c>
      <c r="S25" s="3">
        <f t="shared" si="18"/>
        <v>237.9</v>
      </c>
      <c r="T25" s="3">
        <f t="shared" si="18"/>
        <v>17621.38</v>
      </c>
      <c r="U25" s="3">
        <f t="shared" si="18"/>
        <v>16514.560000000001</v>
      </c>
      <c r="V25" s="3">
        <f t="shared" si="18"/>
        <v>12996.85</v>
      </c>
      <c r="W25" s="3">
        <f t="shared" si="18"/>
        <v>9060.34</v>
      </c>
      <c r="X25" s="3">
        <f t="shared" si="18"/>
        <v>9121.6299999999992</v>
      </c>
      <c r="Y25" s="3">
        <f t="shared" si="18"/>
        <v>8228.08</v>
      </c>
      <c r="Z25" s="3">
        <f t="shared" si="18"/>
        <v>5346.56</v>
      </c>
    </row>
    <row r="26" spans="1:26" ht="15.5" x14ac:dyDescent="0.35">
      <c r="C26" t="s">
        <v>58</v>
      </c>
      <c r="D26" s="4">
        <f>IFERROR(_xlfn.RRI(5,I25,D25),"")</f>
        <v>-0.25235397396179438</v>
      </c>
      <c r="H26" s="4">
        <f t="shared" ref="H26:Z26" si="19">IFERROR(_xlfn.RRI(5,M25,H25),"")</f>
        <v>-0.28548681682154065</v>
      </c>
      <c r="I26" s="4">
        <f t="shared" si="19"/>
        <v>3.862370104866808E-2</v>
      </c>
      <c r="J26" s="4">
        <f t="shared" si="19"/>
        <v>-0.15575443276020351</v>
      </c>
      <c r="K26" s="4">
        <f t="shared" si="19"/>
        <v>-0.10048313300657952</v>
      </c>
      <c r="L26" s="4">
        <f t="shared" si="19"/>
        <v>-3.8222664258650618E-2</v>
      </c>
      <c r="M26" s="4">
        <f t="shared" si="19"/>
        <v>-5.8151475564986455E-2</v>
      </c>
      <c r="N26" s="4">
        <f t="shared" si="19"/>
        <v>-8.2211505019947562E-2</v>
      </c>
      <c r="O26" s="4">
        <f t="shared" si="19"/>
        <v>-0.5316602101564325</v>
      </c>
      <c r="P26" s="4">
        <f t="shared" si="19"/>
        <v>-0.51967137045334999</v>
      </c>
      <c r="Q26" s="4">
        <f t="shared" si="19"/>
        <v>-0.51482940349353523</v>
      </c>
      <c r="R26" s="4">
        <f t="shared" si="19"/>
        <v>-0.48860609366337038</v>
      </c>
      <c r="S26" s="4">
        <f t="shared" si="19"/>
        <v>-0.51775870375060684</v>
      </c>
      <c r="T26" s="4">
        <f t="shared" si="19"/>
        <v>0.16452356766426357</v>
      </c>
      <c r="U26" s="4">
        <f t="shared" si="19"/>
        <v>0.25302146984409224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211.20388249999999</v>
      </c>
      <c r="H27" s="3">
        <f t="shared" ref="H27:Z27" si="20">IFERROR(H4/H21,"")</f>
        <v>844.81552999999997</v>
      </c>
      <c r="I27" s="3">
        <f t="shared" si="20"/>
        <v>843.15976750000004</v>
      </c>
      <c r="J27" s="3">
        <f t="shared" si="20"/>
        <v>808.45447000000001</v>
      </c>
      <c r="K27" s="3">
        <f t="shared" si="20"/>
        <v>921.04826624999998</v>
      </c>
      <c r="L27" s="3">
        <f t="shared" si="20"/>
        <v>973.43039375000001</v>
      </c>
      <c r="M27" s="3">
        <f t="shared" si="20"/>
        <v>851.50723125000002</v>
      </c>
      <c r="N27" s="3">
        <f t="shared" si="20"/>
        <v>682.92051375000005</v>
      </c>
      <c r="O27" s="3">
        <f t="shared" si="20"/>
        <v>1033.9209087500001</v>
      </c>
      <c r="P27" s="3">
        <f t="shared" si="20"/>
        <v>1116.2579375</v>
      </c>
      <c r="Q27" s="3">
        <f t="shared" si="20"/>
        <v>971.63540999999998</v>
      </c>
      <c r="R27" s="3">
        <f t="shared" si="20"/>
        <v>968.71033499999999</v>
      </c>
      <c r="S27" s="3">
        <f t="shared" si="20"/>
        <v>874.38352374999999</v>
      </c>
      <c r="T27" s="3">
        <f t="shared" si="20"/>
        <v>43962.669150000002</v>
      </c>
      <c r="U27" s="3">
        <f t="shared" si="20"/>
        <v>43353.327100000002</v>
      </c>
      <c r="V27" s="3">
        <f t="shared" si="20"/>
        <v>35997.589650000002</v>
      </c>
      <c r="W27" s="3">
        <f t="shared" si="20"/>
        <v>28202.5589</v>
      </c>
      <c r="X27" s="3">
        <f t="shared" si="20"/>
        <v>27390.816900000002</v>
      </c>
      <c r="Y27" s="3">
        <f t="shared" si="20"/>
        <v>37034.033349999998</v>
      </c>
      <c r="Z27" s="3">
        <f t="shared" si="20"/>
        <v>33688.483749999999</v>
      </c>
    </row>
    <row r="28" spans="1:26" ht="15.5" x14ac:dyDescent="0.35">
      <c r="C28" t="s">
        <v>60</v>
      </c>
      <c r="D28" s="4">
        <f>IFERROR(_xlfn.RRI(5,I27,D27),"")</f>
        <v>-0.24184430008480451</v>
      </c>
      <c r="H28" s="4">
        <f t="shared" ref="H28:Z28" si="21">IFERROR(_xlfn.RRI(5,M27,H27),"")</f>
        <v>-1.5766950284736847E-3</v>
      </c>
      <c r="I28" s="4">
        <f t="shared" si="21"/>
        <v>4.3056763232273143E-2</v>
      </c>
      <c r="J28" s="4">
        <f t="shared" si="21"/>
        <v>-4.8007230859775762E-2</v>
      </c>
      <c r="K28" s="4">
        <f t="shared" si="21"/>
        <v>-3.7715332914854405E-2</v>
      </c>
      <c r="L28" s="4">
        <f t="shared" si="21"/>
        <v>3.6920408419471862E-4</v>
      </c>
      <c r="M28" s="4">
        <f t="shared" si="21"/>
        <v>-2.5461768193747014E-2</v>
      </c>
      <c r="N28" s="4">
        <f t="shared" si="21"/>
        <v>-4.8226434469482271E-2</v>
      </c>
      <c r="O28" s="4">
        <f t="shared" si="21"/>
        <v>-0.52763179990610198</v>
      </c>
      <c r="P28" s="4">
        <f t="shared" si="21"/>
        <v>-0.51899629066431396</v>
      </c>
      <c r="Q28" s="4">
        <f t="shared" si="21"/>
        <v>-0.5144365568589484</v>
      </c>
      <c r="R28" s="4">
        <f t="shared" si="21"/>
        <v>-0.49045671379613653</v>
      </c>
      <c r="S28" s="4">
        <f t="shared" si="21"/>
        <v>-0.49786626910399678</v>
      </c>
      <c r="T28" s="4">
        <f t="shared" si="21"/>
        <v>3.4895760394099806E-2</v>
      </c>
      <c r="U28" s="4">
        <f t="shared" si="21"/>
        <v>5.1739520853036236E-2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-0.76639606921597947</v>
      </c>
      <c r="I29" s="4">
        <f t="shared" si="22"/>
        <v>9.9536085501203936E-2</v>
      </c>
      <c r="J29" s="4">
        <f t="shared" si="22"/>
        <v>-0.31516930748813643</v>
      </c>
      <c r="K29" s="4">
        <f t="shared" si="22"/>
        <v>-0.13518589364588035</v>
      </c>
      <c r="L29" s="4">
        <f t="shared" si="22"/>
        <v>0.22420913696938718</v>
      </c>
      <c r="M29" s="4">
        <f t="shared" si="22"/>
        <v>0.51607281177381892</v>
      </c>
      <c r="N29" s="4">
        <f t="shared" si="22"/>
        <v>-0.60982244049867784</v>
      </c>
      <c r="O29" s="4">
        <f t="shared" si="22"/>
        <v>-5.9658014399393701E-2</v>
      </c>
      <c r="P29" s="4">
        <f t="shared" si="22"/>
        <v>0.20850625375654719</v>
      </c>
      <c r="Q29" s="4">
        <f t="shared" si="22"/>
        <v>0.10252445566424744</v>
      </c>
      <c r="R29" s="4">
        <f t="shared" si="22"/>
        <v>0.33207229928541393</v>
      </c>
      <c r="S29" s="4">
        <f t="shared" si="22"/>
        <v>-0.9864993547610913</v>
      </c>
      <c r="T29" s="4">
        <f t="shared" si="22"/>
        <v>6.7020859169121039E-2</v>
      </c>
      <c r="U29" s="4">
        <f t="shared" si="22"/>
        <v>0.27065865959828733</v>
      </c>
      <c r="V29" s="4">
        <f t="shared" si="22"/>
        <v>0.43447707260433938</v>
      </c>
      <c r="W29" s="4">
        <f t="shared" si="22"/>
        <v>-6.7191938282959362E-3</v>
      </c>
      <c r="X29" s="4">
        <f t="shared" si="22"/>
        <v>0.108597631525216</v>
      </c>
      <c r="Y29" s="4">
        <f t="shared" si="22"/>
        <v>0.53894840794828813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1.9637589029055792E-3</v>
      </c>
      <c r="I30" s="4">
        <f t="shared" si="23"/>
        <v>4.2927955485235959E-2</v>
      </c>
      <c r="J30" s="4">
        <f t="shared" si="23"/>
        <v>-0.12224527245289733</v>
      </c>
      <c r="K30" s="4">
        <f t="shared" si="23"/>
        <v>-5.3811888180525617E-2</v>
      </c>
      <c r="L30" s="4">
        <f t="shared" si="23"/>
        <v>0.14318511696138927</v>
      </c>
      <c r="M30" s="4">
        <f t="shared" si="23"/>
        <v>0.24686140495951672</v>
      </c>
      <c r="N30" s="4">
        <f t="shared" si="23"/>
        <v>-0.33948476332136079</v>
      </c>
      <c r="O30" s="4">
        <f t="shared" si="23"/>
        <v>-7.3761651302927417E-2</v>
      </c>
      <c r="P30" s="4">
        <f t="shared" si="23"/>
        <v>0.14884443898560681</v>
      </c>
      <c r="Q30" s="4">
        <f t="shared" si="23"/>
        <v>3.0195558923194442E-3</v>
      </c>
      <c r="R30" s="4">
        <f t="shared" si="23"/>
        <v>0.1078780748812114</v>
      </c>
      <c r="S30" s="4">
        <f t="shared" si="23"/>
        <v>-0.98011077260194057</v>
      </c>
      <c r="T30" s="4">
        <f t="shared" si="23"/>
        <v>1.405525459659587E-2</v>
      </c>
      <c r="U30" s="4">
        <f t="shared" si="23"/>
        <v>0.20433972167355932</v>
      </c>
      <c r="V30" s="4">
        <f t="shared" si="23"/>
        <v>0.27639444979583044</v>
      </c>
      <c r="W30" s="4">
        <f t="shared" si="23"/>
        <v>2.9635552782655356E-2</v>
      </c>
      <c r="X30" s="4">
        <f t="shared" si="23"/>
        <v>-0.26038796149650267</v>
      </c>
      <c r="Y30" s="4">
        <f t="shared" si="23"/>
        <v>9.9308405353802795E-2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987.37</v>
      </c>
      <c r="H32" s="3">
        <f>IFERROR(INDEX(D32:G32,COUNT(D32:G32)),"")</f>
        <v>987.37</v>
      </c>
      <c r="I32" s="3">
        <f t="shared" ref="I32:Z32" si="24">IFERROR(INDEX(I51:I500,MATCH($C$32,$C$51:$C$500,0)),"")</f>
        <v>943.63</v>
      </c>
      <c r="J32" s="3">
        <f t="shared" si="24"/>
        <v>933.23</v>
      </c>
      <c r="K32" s="3">
        <f t="shared" si="24"/>
        <v>1162.33</v>
      </c>
      <c r="L32" s="3">
        <f t="shared" si="24"/>
        <v>1245.8599999999999</v>
      </c>
      <c r="M32" s="3">
        <f t="shared" si="24"/>
        <v>0.02</v>
      </c>
      <c r="N32" s="3">
        <f t="shared" si="24"/>
        <v>1269.5</v>
      </c>
      <c r="O32" s="3">
        <f t="shared" si="24"/>
        <v>1510.66</v>
      </c>
      <c r="P32" s="3">
        <f t="shared" si="24"/>
        <v>1598.73</v>
      </c>
      <c r="Q32" s="3">
        <f t="shared" si="24"/>
        <v>1424.56</v>
      </c>
      <c r="R32" s="3">
        <f t="shared" si="24"/>
        <v>1259.3900000000001</v>
      </c>
      <c r="S32" s="3">
        <f t="shared" si="24"/>
        <v>1057.32</v>
      </c>
      <c r="T32" s="3">
        <f t="shared" si="24"/>
        <v>47267.66</v>
      </c>
      <c r="U32" s="3">
        <f t="shared" si="24"/>
        <v>41646.28</v>
      </c>
      <c r="V32" s="3">
        <f t="shared" si="24"/>
        <v>36631.72</v>
      </c>
      <c r="W32" s="3">
        <f t="shared" si="24"/>
        <v>34634.870000000003</v>
      </c>
      <c r="X32" s="3">
        <f t="shared" si="24"/>
        <v>36074.53</v>
      </c>
      <c r="Y32" s="3">
        <f t="shared" si="24"/>
        <v>36858.769999999997</v>
      </c>
      <c r="Z32" s="3">
        <f t="shared" si="24"/>
        <v>32458.78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1.95</v>
      </c>
      <c r="H33" s="3">
        <f>IFERROR(INDEX(D33:G33,COUNT(D33:G33)),"")</f>
        <v>1.95</v>
      </c>
      <c r="I33" s="3">
        <f t="shared" ref="I33:Z33" si="25">IFERROR(INDEX(I51:I500,MATCH($C$33,$C$51:$C$500,0)),"")</f>
        <v>2.14</v>
      </c>
      <c r="J33" s="3">
        <f t="shared" si="25"/>
        <v>2.2999999999999998</v>
      </c>
      <c r="K33" s="3">
        <f t="shared" si="25"/>
        <v>3.04</v>
      </c>
      <c r="L33" s="3">
        <f t="shared" si="25"/>
        <v>3.07</v>
      </c>
      <c r="M33" s="3">
        <f t="shared" si="25"/>
        <v>187000</v>
      </c>
      <c r="N33" s="3">
        <f t="shared" si="25"/>
        <v>3.47</v>
      </c>
      <c r="O33" s="3">
        <f t="shared" si="25"/>
        <v>4.5</v>
      </c>
      <c r="P33" s="3">
        <f t="shared" si="25"/>
        <v>3.44</v>
      </c>
      <c r="Q33" s="3">
        <f t="shared" si="25"/>
        <v>3.22</v>
      </c>
      <c r="R33" s="3">
        <f t="shared" si="25"/>
        <v>3.97</v>
      </c>
      <c r="S33" s="3">
        <f t="shared" si="25"/>
        <v>4.92</v>
      </c>
      <c r="T33" s="3">
        <f t="shared" si="25"/>
        <v>8.25</v>
      </c>
      <c r="U33" s="3">
        <f t="shared" si="25"/>
        <v>9.1199999999999992</v>
      </c>
      <c r="V33" s="3">
        <f t="shared" si="25"/>
        <v>6.96</v>
      </c>
      <c r="W33" s="3">
        <f t="shared" si="25"/>
        <v>3.22</v>
      </c>
      <c r="X33" s="3">
        <f t="shared" si="25"/>
        <v>3.33</v>
      </c>
      <c r="Y33" s="3">
        <f t="shared" si="25"/>
        <v>1.68</v>
      </c>
      <c r="Z33" s="3">
        <f t="shared" si="25"/>
        <v>0.62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44.01</v>
      </c>
      <c r="H34" s="3">
        <f>IFERROR(INDEX(D34:G34,COUNT(D34:G34)),"")</f>
        <v>44.01</v>
      </c>
      <c r="I34" s="3">
        <f t="shared" ref="I34:Z34" si="26">IFERROR(INDEX(I51:I500,MATCH($C$34,$C$51:$C$500,0)),"")</f>
        <v>10.79</v>
      </c>
      <c r="J34" s="3">
        <f t="shared" si="26"/>
        <v>12.63</v>
      </c>
      <c r="K34" s="3">
        <f t="shared" si="26"/>
        <v>14.2</v>
      </c>
      <c r="L34" s="3">
        <f t="shared" si="26"/>
        <v>13.32</v>
      </c>
      <c r="M34" s="3">
        <f t="shared" si="26"/>
        <v>15.92</v>
      </c>
      <c r="N34" s="3">
        <f t="shared" si="26"/>
        <v>28.4</v>
      </c>
      <c r="O34" s="3">
        <f t="shared" si="26"/>
        <v>17.13</v>
      </c>
      <c r="P34" s="3">
        <f t="shared" si="26"/>
        <v>13.03</v>
      </c>
      <c r="Q34" s="3">
        <f t="shared" si="26"/>
        <v>13.14</v>
      </c>
      <c r="R34" s="3">
        <f t="shared" si="26"/>
        <v>15.78</v>
      </c>
      <c r="S34" s="3">
        <f t="shared" si="26"/>
        <v>21.86</v>
      </c>
      <c r="T34" s="3">
        <f t="shared" si="26"/>
        <v>22.13</v>
      </c>
      <c r="U34" s="3">
        <f t="shared" si="26"/>
        <v>23.01</v>
      </c>
      <c r="V34" s="3">
        <f t="shared" si="26"/>
        <v>19.62</v>
      </c>
      <c r="W34" s="3">
        <f t="shared" si="26"/>
        <v>12.31</v>
      </c>
      <c r="X34" s="3">
        <f t="shared" si="26"/>
        <v>13.16</v>
      </c>
      <c r="Y34" s="3">
        <f t="shared" si="26"/>
        <v>7.54</v>
      </c>
      <c r="Z34" s="3">
        <f t="shared" si="26"/>
        <v>3.74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9.1199999999999992</v>
      </c>
      <c r="H35" s="3">
        <f>IFERROR(INDEX(D35:G35,COUNT(D35:G35)),"")</f>
        <v>9.1199999999999992</v>
      </c>
      <c r="I35" s="3">
        <f t="shared" ref="I35:Z35" si="27">IFERROR(INDEX(I51:I500,MATCH($C$35,$C$51:$C$500,0)),"")</f>
        <v>2.4</v>
      </c>
      <c r="J35" s="3">
        <f t="shared" si="27"/>
        <v>2.66</v>
      </c>
      <c r="K35" s="3">
        <f t="shared" si="27"/>
        <v>3.84</v>
      </c>
      <c r="L35" s="3">
        <f t="shared" si="27"/>
        <v>3.94</v>
      </c>
      <c r="M35" s="3">
        <f t="shared" si="27"/>
        <v>4.4000000000000004</v>
      </c>
      <c r="N35" s="3">
        <f t="shared" si="27"/>
        <v>6.45</v>
      </c>
      <c r="O35" s="3">
        <f t="shared" si="27"/>
        <v>6.58</v>
      </c>
      <c r="P35" s="3">
        <f t="shared" si="27"/>
        <v>4.93</v>
      </c>
      <c r="Q35" s="3">
        <f t="shared" si="27"/>
        <v>4.7300000000000004</v>
      </c>
      <c r="R35" s="3">
        <f t="shared" si="27"/>
        <v>5.17</v>
      </c>
      <c r="S35" s="3">
        <f t="shared" si="27"/>
        <v>5.95</v>
      </c>
      <c r="T35" s="3">
        <f t="shared" si="27"/>
        <v>7.1</v>
      </c>
      <c r="U35" s="3">
        <f t="shared" si="27"/>
        <v>7.02</v>
      </c>
      <c r="V35" s="3">
        <f t="shared" si="27"/>
        <v>5.67</v>
      </c>
      <c r="W35" s="3">
        <f t="shared" si="27"/>
        <v>3.17</v>
      </c>
      <c r="X35" s="3">
        <f t="shared" si="27"/>
        <v>3.51</v>
      </c>
      <c r="Y35" s="3">
        <f t="shared" si="27"/>
        <v>1.34</v>
      </c>
      <c r="Z35" s="3">
        <f t="shared" si="27"/>
        <v>0.48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0.98299999999999998</v>
      </c>
      <c r="I36" s="4">
        <f t="shared" si="28"/>
        <v>0.91859999999999997</v>
      </c>
      <c r="J36" s="4">
        <f t="shared" si="28"/>
        <v>1.0101</v>
      </c>
      <c r="K36" s="4">
        <f t="shared" si="28"/>
        <v>1.1299999999999999</v>
      </c>
      <c r="L36" s="4">
        <f t="shared" si="28"/>
        <v>1.1303000000000001</v>
      </c>
      <c r="M36" s="4">
        <f t="shared" si="28"/>
        <v>1.2773000000000001</v>
      </c>
      <c r="N36" s="4">
        <f t="shared" si="28"/>
        <v>1.6137000000000001</v>
      </c>
      <c r="O36" s="4">
        <f t="shared" si="28"/>
        <v>0.98219999999999996</v>
      </c>
      <c r="P36" s="4">
        <f t="shared" si="28"/>
        <v>1.1320999999999999</v>
      </c>
      <c r="Q36" s="4">
        <f t="shared" si="28"/>
        <v>0.74409999999999998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172</v>
      </c>
      <c r="I37" s="3">
        <f t="shared" si="29"/>
        <v>172</v>
      </c>
      <c r="J37" s="3">
        <f t="shared" si="29"/>
        <v>172</v>
      </c>
      <c r="K37" s="3">
        <f t="shared" si="29"/>
        <v>281</v>
      </c>
      <c r="L37" s="3">
        <f t="shared" si="29"/>
        <v>325</v>
      </c>
      <c r="M37" s="3">
        <f t="shared" si="29"/>
        <v>300</v>
      </c>
      <c r="N37" s="3">
        <f t="shared" si="29"/>
        <v>250</v>
      </c>
      <c r="O37" s="3">
        <f t="shared" si="29"/>
        <v>390</v>
      </c>
      <c r="P37" s="3">
        <f t="shared" si="29"/>
        <v>478</v>
      </c>
      <c r="Q37" s="3">
        <f t="shared" si="29"/>
        <v>260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168963106000</v>
      </c>
      <c r="E51" s="5">
        <v>190335153000</v>
      </c>
      <c r="F51" s="5">
        <v>173633812000</v>
      </c>
      <c r="G51" s="5">
        <v>154360104000</v>
      </c>
      <c r="I51" s="5">
        <v>674527814000</v>
      </c>
      <c r="J51" s="5">
        <v>646763576000</v>
      </c>
      <c r="K51" s="5">
        <v>736838613000</v>
      </c>
      <c r="L51" s="5">
        <v>778744315000</v>
      </c>
      <c r="M51" s="5">
        <v>681205785000</v>
      </c>
      <c r="N51" s="5">
        <v>546336411000</v>
      </c>
      <c r="O51" s="5">
        <v>827136727000</v>
      </c>
      <c r="P51" s="5">
        <v>893006350000</v>
      </c>
      <c r="Q51" s="5">
        <v>777308328000</v>
      </c>
      <c r="R51" s="5">
        <v>774968268000</v>
      </c>
      <c r="S51" s="5">
        <v>699506819000</v>
      </c>
      <c r="T51" s="5">
        <v>879253383000</v>
      </c>
      <c r="U51" s="5">
        <v>867066542000</v>
      </c>
      <c r="V51" s="5">
        <v>719951793000</v>
      </c>
      <c r="W51" s="5">
        <v>564051178000</v>
      </c>
      <c r="X51" s="5">
        <v>547816338000</v>
      </c>
      <c r="Y51" s="5">
        <v>740680667000</v>
      </c>
      <c r="Z51" s="5">
        <v>673769675000</v>
      </c>
    </row>
    <row r="52" spans="2:26" ht="15.5" x14ac:dyDescent="0.35">
      <c r="C52" t="s">
        <v>1332</v>
      </c>
      <c r="D52" s="5">
        <v>168963106000</v>
      </c>
      <c r="E52" s="5">
        <v>190335153000</v>
      </c>
      <c r="F52" s="5">
        <v>173633812000</v>
      </c>
      <c r="G52" s="5">
        <v>154360104000</v>
      </c>
      <c r="I52" s="5">
        <v>674527814000</v>
      </c>
      <c r="J52" s="5">
        <v>646763576000</v>
      </c>
      <c r="K52" s="5">
        <v>736838613000</v>
      </c>
      <c r="L52" s="5">
        <v>778744315000</v>
      </c>
      <c r="M52" s="5">
        <v>681205785000</v>
      </c>
      <c r="N52" s="5">
        <v>546336411000</v>
      </c>
      <c r="O52" s="5">
        <v>827136727000</v>
      </c>
      <c r="P52" s="5">
        <v>893006350000</v>
      </c>
      <c r="Q52" s="5">
        <v>777308328000</v>
      </c>
      <c r="R52" s="5">
        <v>1658618899000</v>
      </c>
      <c r="S52" s="5">
        <v>1573137749000</v>
      </c>
      <c r="T52" s="5">
        <v>2111639244000</v>
      </c>
      <c r="U52" s="5">
        <v>2001358536000</v>
      </c>
      <c r="V52" s="5">
        <v>1719814548000</v>
      </c>
      <c r="W52" s="5">
        <v>1394152938000</v>
      </c>
      <c r="X52" s="5">
        <v>1205482258000</v>
      </c>
      <c r="Y52" s="5">
        <v>1264851082000</v>
      </c>
      <c r="Z52" s="5">
        <v>1177061258000</v>
      </c>
    </row>
    <row r="53" spans="2:26" ht="15.5" x14ac:dyDescent="0.35">
      <c r="C53" t="s">
        <v>97</v>
      </c>
      <c r="D53" s="5">
        <v>3152000</v>
      </c>
      <c r="E53" s="5">
        <v>2136000</v>
      </c>
      <c r="F53" s="5">
        <v>8018000</v>
      </c>
      <c r="G53" s="5">
        <v>25452000</v>
      </c>
      <c r="I53" s="5">
        <v>57979000</v>
      </c>
      <c r="J53" s="5">
        <v>92630000</v>
      </c>
      <c r="K53" s="5">
        <v>517753000</v>
      </c>
      <c r="L53" s="5">
        <v>-143854000</v>
      </c>
      <c r="M53" s="5">
        <v>-56632000</v>
      </c>
      <c r="N53" s="5">
        <v>-572633000</v>
      </c>
      <c r="O53" s="5">
        <v>-84627000</v>
      </c>
      <c r="P53" s="5">
        <v>63234000</v>
      </c>
      <c r="Q53" s="5">
        <v>27343000</v>
      </c>
      <c r="R53" s="5">
        <v>966891000</v>
      </c>
      <c r="S53" s="5">
        <v>1482445000</v>
      </c>
      <c r="T53" s="5">
        <v>5899105000</v>
      </c>
      <c r="U53" s="5">
        <v>6047400000</v>
      </c>
      <c r="V53" s="5">
        <v>5300206000</v>
      </c>
      <c r="W53" s="5">
        <v>6630130000</v>
      </c>
    </row>
    <row r="54" spans="2:26" ht="15.5" x14ac:dyDescent="0.35">
      <c r="C54" t="s">
        <v>85</v>
      </c>
      <c r="D54" s="5">
        <v>-50692992000</v>
      </c>
      <c r="E54" s="5">
        <v>-57467500000</v>
      </c>
      <c r="F54" s="5">
        <v>-52617521000</v>
      </c>
      <c r="G54" s="5">
        <v>-46792738000</v>
      </c>
      <c r="I54" s="5">
        <v>-206012421000</v>
      </c>
      <c r="J54" s="5">
        <v>-195015375000</v>
      </c>
      <c r="K54" s="5">
        <v>-224064759000</v>
      </c>
      <c r="L54" s="5">
        <v>-235763528000</v>
      </c>
      <c r="M54" s="5">
        <v>-204614850000</v>
      </c>
      <c r="N54" s="5">
        <v>-179156903000</v>
      </c>
      <c r="O54" s="5">
        <v>-230440697000</v>
      </c>
      <c r="P54" s="5">
        <v>-241721111000</v>
      </c>
      <c r="Q54" s="5">
        <v>-203036967000</v>
      </c>
      <c r="R54" s="5">
        <v>-234086288000</v>
      </c>
      <c r="S54" s="5">
        <v>-233153268000</v>
      </c>
      <c r="T54" s="5">
        <v>-261747135000</v>
      </c>
      <c r="U54" s="5">
        <v>-261802094000</v>
      </c>
      <c r="V54" s="5">
        <v>-202564206000</v>
      </c>
      <c r="W54" s="5">
        <v>-171149868000</v>
      </c>
      <c r="X54" s="5">
        <v>-188174567000</v>
      </c>
      <c r="Y54" s="5">
        <v>-401524361000</v>
      </c>
      <c r="Z54" s="5">
        <v>-389438123000</v>
      </c>
    </row>
    <row r="55" spans="2:26" ht="15.5" x14ac:dyDescent="0.35">
      <c r="C55" t="s">
        <v>86</v>
      </c>
      <c r="D55" s="5">
        <v>118270114000</v>
      </c>
      <c r="E55" s="5">
        <v>132867653000</v>
      </c>
      <c r="F55" s="5">
        <v>121016291000</v>
      </c>
      <c r="G55" s="5">
        <v>107567366000</v>
      </c>
      <c r="I55" s="5">
        <v>468515393000</v>
      </c>
      <c r="J55" s="5">
        <v>451748201000</v>
      </c>
      <c r="K55" s="5">
        <v>512773854000</v>
      </c>
      <c r="L55" s="5">
        <v>542980787000</v>
      </c>
      <c r="M55" s="5">
        <v>476590935000</v>
      </c>
      <c r="N55" s="5">
        <v>367179508000</v>
      </c>
      <c r="O55" s="5">
        <v>596696030000</v>
      </c>
      <c r="P55" s="5">
        <v>651285239000</v>
      </c>
      <c r="Q55" s="5">
        <v>574271361000</v>
      </c>
      <c r="R55" s="5">
        <v>540881980000</v>
      </c>
      <c r="S55" s="5">
        <v>466353551000</v>
      </c>
      <c r="T55" s="5">
        <v>617506248000</v>
      </c>
      <c r="U55" s="5">
        <v>605264448000</v>
      </c>
      <c r="V55" s="5">
        <v>517387587000</v>
      </c>
      <c r="W55" s="5">
        <v>392901310000</v>
      </c>
      <c r="X55" s="5">
        <v>359641771000</v>
      </c>
      <c r="Y55" s="5">
        <v>339156306000</v>
      </c>
      <c r="Z55" s="5">
        <v>284331552000</v>
      </c>
    </row>
    <row r="56" spans="2:26" ht="15.5" x14ac:dyDescent="0.35">
      <c r="C56" t="s">
        <v>87</v>
      </c>
      <c r="D56" s="5">
        <v>-86174582000</v>
      </c>
      <c r="E56" s="5">
        <v>-79488573000</v>
      </c>
      <c r="F56" s="5">
        <v>-77442758000</v>
      </c>
      <c r="G56" s="5">
        <v>-71682755000</v>
      </c>
      <c r="I56" s="5">
        <v>-301428883000</v>
      </c>
      <c r="J56" s="5">
        <v>-294831290000</v>
      </c>
      <c r="K56" s="5">
        <v>-292199846000</v>
      </c>
      <c r="L56" s="5">
        <v>-273208755000</v>
      </c>
      <c r="M56" s="5">
        <v>-250966445000</v>
      </c>
      <c r="N56" s="5">
        <v>-235143082000</v>
      </c>
      <c r="O56" s="5">
        <v>-234847981000</v>
      </c>
      <c r="P56" s="5">
        <v>-254692973000</v>
      </c>
      <c r="Q56" s="5">
        <v>-242666945000</v>
      </c>
      <c r="R56" s="5">
        <v>-246863906000</v>
      </c>
      <c r="S56" s="5">
        <v>-240095652000</v>
      </c>
      <c r="T56" s="5">
        <v>-260420091000</v>
      </c>
      <c r="U56" s="5">
        <v>-268859569000</v>
      </c>
      <c r="V56" s="5">
        <v>-239319253000</v>
      </c>
      <c r="W56" s="5">
        <v>-200696380000</v>
      </c>
      <c r="X56" s="5">
        <v>-180587350000</v>
      </c>
      <c r="Y56" s="5">
        <v>-178527572000</v>
      </c>
      <c r="Z56" s="5">
        <v>-184292769000</v>
      </c>
    </row>
    <row r="57" spans="2:26" ht="15.5" x14ac:dyDescent="0.35">
      <c r="C57" t="s">
        <v>89</v>
      </c>
      <c r="D57" s="5">
        <v>-64083647000</v>
      </c>
      <c r="E57" s="5">
        <v>-61008825000</v>
      </c>
      <c r="F57" s="5">
        <v>-76247431000</v>
      </c>
      <c r="G57" s="5">
        <v>-33123272000</v>
      </c>
      <c r="I57" s="5">
        <v>-224653542000</v>
      </c>
      <c r="J57" s="5">
        <v>-220459569000</v>
      </c>
      <c r="K57" s="5">
        <v>-185378664000</v>
      </c>
      <c r="L57" s="5">
        <v>-170930233000</v>
      </c>
      <c r="M57" s="5">
        <v>-157159598000</v>
      </c>
      <c r="N57" s="5">
        <v>-156629572000</v>
      </c>
      <c r="O57" s="5">
        <v>-166486011000</v>
      </c>
      <c r="P57" s="5">
        <v>-175692185000</v>
      </c>
      <c r="Q57" s="5">
        <v>-157245312000</v>
      </c>
      <c r="R57" s="5">
        <v>-158879740000</v>
      </c>
      <c r="S57" s="5">
        <v>-170611590000</v>
      </c>
      <c r="T57" s="5">
        <v>-200232342000</v>
      </c>
      <c r="U57" s="5">
        <v>-211927899000</v>
      </c>
      <c r="V57" s="5">
        <v>-187303466000</v>
      </c>
      <c r="W57" s="5">
        <v>-146677348000</v>
      </c>
      <c r="X57" s="5">
        <v>-135806144000</v>
      </c>
      <c r="Y57" s="5">
        <v>-136994535000</v>
      </c>
      <c r="Z57" s="5">
        <v>-134382965000</v>
      </c>
    </row>
    <row r="58" spans="2:26" ht="15.5" x14ac:dyDescent="0.35">
      <c r="C58" t="s">
        <v>88</v>
      </c>
      <c r="D58" s="5">
        <v>-22090935000</v>
      </c>
      <c r="E58" s="5">
        <v>-18479748000</v>
      </c>
      <c r="F58" s="5">
        <v>-1195327000</v>
      </c>
      <c r="G58" s="5">
        <v>-38559483000</v>
      </c>
      <c r="I58" s="5">
        <v>-76775341000</v>
      </c>
      <c r="J58" s="5">
        <v>-74371721000</v>
      </c>
      <c r="K58" s="5">
        <v>-106821182000</v>
      </c>
      <c r="L58" s="5">
        <v>-102278522000</v>
      </c>
      <c r="M58" s="5">
        <v>-93806847000</v>
      </c>
      <c r="N58" s="5">
        <v>-78513510000</v>
      </c>
      <c r="O58" s="5">
        <v>-68361970000</v>
      </c>
      <c r="P58" s="5">
        <v>-79000788000</v>
      </c>
      <c r="Q58" s="5">
        <v>-85421633000</v>
      </c>
      <c r="R58" s="5">
        <v>-87984166000</v>
      </c>
      <c r="S58" s="5">
        <v>-69484062000</v>
      </c>
      <c r="T58" s="5">
        <v>-60187749000</v>
      </c>
      <c r="U58" s="5">
        <v>-56931670000</v>
      </c>
      <c r="V58" s="5">
        <v>-47997113000</v>
      </c>
      <c r="W58" s="5">
        <v>-44816524000</v>
      </c>
      <c r="X58" s="5">
        <v>-44781206000</v>
      </c>
      <c r="Y58" s="5">
        <v>-41533037000</v>
      </c>
      <c r="Z58" s="5">
        <v>-49909804000</v>
      </c>
    </row>
    <row r="59" spans="2:26" ht="15.5" x14ac:dyDescent="0.35">
      <c r="C59" t="s">
        <v>90</v>
      </c>
      <c r="D59" s="5">
        <v>32095532000</v>
      </c>
      <c r="E59" s="5">
        <v>53379080000</v>
      </c>
      <c r="F59" s="5">
        <v>43573533000</v>
      </c>
      <c r="G59" s="5">
        <v>35884611000</v>
      </c>
      <c r="I59" s="5">
        <v>167086510000</v>
      </c>
      <c r="J59" s="5">
        <v>156916911000</v>
      </c>
      <c r="K59" s="5">
        <v>220574008000</v>
      </c>
      <c r="L59" s="5">
        <v>269772032000</v>
      </c>
      <c r="M59" s="5">
        <v>225624490000</v>
      </c>
      <c r="N59" s="5">
        <v>132036426000</v>
      </c>
      <c r="O59" s="5">
        <v>361848049000</v>
      </c>
      <c r="P59" s="5">
        <v>396592266000</v>
      </c>
      <c r="Q59" s="5">
        <v>331604416000</v>
      </c>
      <c r="R59" s="5">
        <v>294018074000</v>
      </c>
      <c r="S59" s="5">
        <v>226257899000</v>
      </c>
      <c r="T59" s="5">
        <v>357086157000</v>
      </c>
      <c r="U59" s="5">
        <v>336404879000</v>
      </c>
      <c r="V59" s="5">
        <v>278068334000</v>
      </c>
      <c r="W59" s="5">
        <v>192204930000</v>
      </c>
      <c r="X59" s="5">
        <v>179054421000</v>
      </c>
      <c r="Y59" s="5">
        <v>160628734000</v>
      </c>
      <c r="Z59" s="5">
        <v>100038783000</v>
      </c>
    </row>
    <row r="60" spans="2:26" ht="15.5" x14ac:dyDescent="0.35">
      <c r="C60" t="s">
        <v>91</v>
      </c>
      <c r="D60" s="5">
        <v>11741080000</v>
      </c>
      <c r="E60" s="5">
        <v>855593000</v>
      </c>
      <c r="F60" s="5">
        <v>7283882000</v>
      </c>
      <c r="G60" s="5">
        <v>6280547000</v>
      </c>
      <c r="I60" s="5">
        <v>21992218000</v>
      </c>
      <c r="J60" s="5">
        <v>24928968000</v>
      </c>
      <c r="K60" s="5">
        <v>30556444000</v>
      </c>
      <c r="L60" s="5">
        <v>24439628000</v>
      </c>
      <c r="M60" s="5">
        <v>15241381000</v>
      </c>
      <c r="N60" s="5">
        <v>32668054000</v>
      </c>
      <c r="O60" s="5">
        <v>50589166000</v>
      </c>
      <c r="P60" s="5">
        <v>44655852000</v>
      </c>
      <c r="Q60" s="5">
        <v>37408437000</v>
      </c>
      <c r="R60" s="5">
        <v>33029580000</v>
      </c>
      <c r="S60" s="5">
        <v>23939843000</v>
      </c>
      <c r="T60" s="5">
        <v>22432655000</v>
      </c>
      <c r="U60" s="5">
        <v>21991109000</v>
      </c>
      <c r="V60" s="5">
        <v>9436736000</v>
      </c>
      <c r="W60" s="5">
        <v>12666240000</v>
      </c>
      <c r="X60" s="5">
        <v>13918018000</v>
      </c>
      <c r="Y60" s="5">
        <v>17375906000</v>
      </c>
      <c r="Z60" s="5">
        <v>17699306000</v>
      </c>
    </row>
    <row r="61" spans="2:26" ht="15.5" x14ac:dyDescent="0.35">
      <c r="C61" t="s">
        <v>92</v>
      </c>
      <c r="D61" s="5">
        <v>5907553000</v>
      </c>
      <c r="E61" s="5">
        <v>5425654000</v>
      </c>
      <c r="F61" s="5">
        <v>5523891000</v>
      </c>
      <c r="G61" s="5">
        <v>6859431000</v>
      </c>
      <c r="I61" s="5">
        <v>22827147000</v>
      </c>
      <c r="J61" s="5">
        <v>23319615000</v>
      </c>
      <c r="K61" s="5">
        <v>22912624000</v>
      </c>
      <c r="L61" s="5">
        <v>16423930000</v>
      </c>
      <c r="M61" s="5">
        <v>20878774000</v>
      </c>
      <c r="N61" s="5">
        <v>35745217000</v>
      </c>
      <c r="O61" s="5">
        <v>48237483000</v>
      </c>
      <c r="P61" s="5">
        <v>38582346000</v>
      </c>
      <c r="Q61" s="5">
        <v>32823821000</v>
      </c>
      <c r="R61" s="5">
        <v>26951905000</v>
      </c>
      <c r="S61" s="5">
        <v>23318088000</v>
      </c>
      <c r="T61" s="5">
        <v>23959366000</v>
      </c>
      <c r="U61" s="5">
        <v>15740296000</v>
      </c>
      <c r="V61" s="5">
        <v>9888518000</v>
      </c>
      <c r="W61" s="5">
        <v>10112429000</v>
      </c>
      <c r="X61" s="5">
        <v>15066567000</v>
      </c>
      <c r="Y61" s="5">
        <v>18039928000</v>
      </c>
      <c r="Z61" s="5">
        <v>13935588000</v>
      </c>
    </row>
    <row r="62" spans="2:26" ht="15.5" x14ac:dyDescent="0.35">
      <c r="C62" t="s">
        <v>26</v>
      </c>
    </row>
    <row r="63" spans="2:26" ht="15.5" x14ac:dyDescent="0.35">
      <c r="C63" t="s">
        <v>403</v>
      </c>
      <c r="X63" s="5">
        <v>338764000</v>
      </c>
      <c r="Y63" s="5">
        <v>50618000</v>
      </c>
      <c r="Z63" s="5">
        <v>-326586000</v>
      </c>
    </row>
    <row r="64" spans="2:26" ht="15.5" x14ac:dyDescent="0.35">
      <c r="C64" t="s">
        <v>94</v>
      </c>
      <c r="X64" s="5">
        <v>-653879000</v>
      </c>
      <c r="Y64" s="5">
        <v>-3042290000</v>
      </c>
      <c r="Z64" s="5">
        <v>3403657000</v>
      </c>
    </row>
    <row r="65" spans="3:26" ht="15.5" x14ac:dyDescent="0.35">
      <c r="C65" t="s">
        <v>98</v>
      </c>
      <c r="D65" s="5">
        <v>11741080000</v>
      </c>
      <c r="E65" s="5">
        <v>855593000</v>
      </c>
      <c r="F65" s="5">
        <v>7283882000</v>
      </c>
      <c r="G65" s="5">
        <v>6280547000</v>
      </c>
      <c r="I65" s="5">
        <v>21992218000</v>
      </c>
      <c r="J65" s="5">
        <v>24928968000</v>
      </c>
      <c r="K65" s="5">
        <v>30556444000</v>
      </c>
      <c r="L65" s="5">
        <v>24439628000</v>
      </c>
      <c r="M65" s="5">
        <v>15241381000</v>
      </c>
      <c r="N65" s="5">
        <v>32668054000</v>
      </c>
      <c r="O65" s="5">
        <v>50589166000</v>
      </c>
      <c r="P65" s="5">
        <v>44655852000</v>
      </c>
      <c r="Q65" s="5">
        <v>37408437000</v>
      </c>
      <c r="R65" s="5">
        <v>33029580000</v>
      </c>
      <c r="S65" s="5">
        <v>23939843000</v>
      </c>
      <c r="T65" s="5">
        <v>22432655000</v>
      </c>
      <c r="U65" s="5">
        <v>21991109000</v>
      </c>
      <c r="V65" s="5">
        <v>9436736000</v>
      </c>
      <c r="W65" s="5">
        <v>12666240000</v>
      </c>
      <c r="X65" s="5">
        <v>13918018000</v>
      </c>
      <c r="Y65" s="5">
        <v>17375906000</v>
      </c>
      <c r="Z65" s="5">
        <v>17699306000</v>
      </c>
    </row>
    <row r="66" spans="3:26" ht="15.5" x14ac:dyDescent="0.35">
      <c r="C66" t="s">
        <v>28</v>
      </c>
      <c r="D66" s="5">
        <v>43836612000</v>
      </c>
      <c r="E66" s="5">
        <v>54234673000</v>
      </c>
      <c r="F66" s="5">
        <v>50857415000</v>
      </c>
      <c r="G66" s="5">
        <v>42165158000</v>
      </c>
      <c r="I66" s="5">
        <v>189078728000</v>
      </c>
      <c r="J66" s="5">
        <v>181845879000</v>
      </c>
      <c r="K66" s="5">
        <v>251130452000</v>
      </c>
      <c r="L66" s="5">
        <v>294211660000</v>
      </c>
      <c r="M66" s="5">
        <v>240865871000</v>
      </c>
      <c r="N66" s="5">
        <v>164704480000</v>
      </c>
      <c r="O66" s="5">
        <v>412437215000</v>
      </c>
      <c r="P66" s="5">
        <v>441248118000</v>
      </c>
      <c r="Q66" s="5">
        <v>369012853000</v>
      </c>
      <c r="R66" s="5">
        <v>327047654000</v>
      </c>
      <c r="S66" s="5">
        <v>250197742000</v>
      </c>
      <c r="T66" s="5">
        <v>379518812000</v>
      </c>
      <c r="U66" s="5">
        <v>358395988000</v>
      </c>
      <c r="V66" s="5">
        <v>287505070000</v>
      </c>
      <c r="W66" s="5">
        <v>204871170000</v>
      </c>
      <c r="X66" s="5">
        <v>192972439000</v>
      </c>
      <c r="Y66" s="5">
        <v>178004640000</v>
      </c>
      <c r="Z66" s="5">
        <v>117738089000</v>
      </c>
    </row>
    <row r="67" spans="3:26" ht="15.5" x14ac:dyDescent="0.35">
      <c r="C67" t="s">
        <v>27</v>
      </c>
      <c r="D67" s="5">
        <v>-8811434000</v>
      </c>
      <c r="E67" s="5">
        <v>-5550796000</v>
      </c>
      <c r="F67" s="5">
        <v>-16519881000</v>
      </c>
      <c r="G67" s="5">
        <v>-8477709000</v>
      </c>
      <c r="I67" s="5">
        <v>-39105222000</v>
      </c>
      <c r="J67" s="5">
        <v>-45411183000</v>
      </c>
      <c r="K67" s="5">
        <v>-51518611000</v>
      </c>
      <c r="L67" s="5">
        <v>-64145853000</v>
      </c>
      <c r="M67" s="5">
        <v>-52872873000</v>
      </c>
      <c r="N67" s="5">
        <v>-41238718000</v>
      </c>
      <c r="O67" s="5">
        <v>-94622038000</v>
      </c>
      <c r="P67" s="5">
        <v>-103118133000</v>
      </c>
      <c r="Q67" s="5">
        <v>-89240218000</v>
      </c>
      <c r="R67" s="5">
        <v>-72538386000</v>
      </c>
      <c r="S67" s="5">
        <v>-58152543000</v>
      </c>
      <c r="T67" s="5">
        <v>-91445380000</v>
      </c>
      <c r="U67" s="5">
        <v>-87897926000</v>
      </c>
      <c r="V67" s="5">
        <v>-74083993000</v>
      </c>
      <c r="W67" s="5">
        <v>-53156128000</v>
      </c>
      <c r="X67" s="5">
        <v>-46906134000</v>
      </c>
      <c r="Y67" s="5">
        <v>-46246940000</v>
      </c>
      <c r="Z67" s="5">
        <v>-32122663000</v>
      </c>
    </row>
    <row r="68" spans="3:26" ht="15.5" x14ac:dyDescent="0.35">
      <c r="C68" t="s">
        <v>405</v>
      </c>
    </row>
    <row r="69" spans="3:26" ht="15.5" x14ac:dyDescent="0.35">
      <c r="C69" t="s">
        <v>406</v>
      </c>
    </row>
    <row r="70" spans="3:26" ht="15.5" x14ac:dyDescent="0.35">
      <c r="C70" t="s">
        <v>96</v>
      </c>
    </row>
    <row r="71" spans="3:26" ht="15.5" x14ac:dyDescent="0.35">
      <c r="C71" t="s">
        <v>407</v>
      </c>
      <c r="D71" s="5">
        <v>-8811434000</v>
      </c>
      <c r="E71" s="5">
        <v>-5550796000</v>
      </c>
      <c r="F71" s="5">
        <v>-16519881000</v>
      </c>
      <c r="G71" s="5">
        <v>-8477709000</v>
      </c>
      <c r="I71" s="5">
        <v>-39105222000</v>
      </c>
      <c r="J71" s="5">
        <v>-45411183000</v>
      </c>
      <c r="K71" s="5">
        <v>-51518611000</v>
      </c>
      <c r="L71" s="5">
        <v>-64145853000</v>
      </c>
      <c r="M71" s="5">
        <v>-52872873000</v>
      </c>
      <c r="N71" s="5">
        <v>-41238718000</v>
      </c>
      <c r="O71" s="5">
        <v>-94622038000</v>
      </c>
      <c r="P71" s="5">
        <v>-103118133000</v>
      </c>
      <c r="Q71" s="5">
        <v>-89240218000</v>
      </c>
      <c r="R71" s="5">
        <v>-72538386000</v>
      </c>
      <c r="S71" s="5">
        <v>-58152543000</v>
      </c>
      <c r="T71" s="5">
        <v>-91445380000</v>
      </c>
      <c r="U71" s="5">
        <v>-87897926000</v>
      </c>
      <c r="V71" s="5">
        <v>-74083993000</v>
      </c>
      <c r="W71" s="5">
        <v>-53156128000</v>
      </c>
      <c r="X71" s="5">
        <v>-46906134000</v>
      </c>
      <c r="Y71" s="5">
        <v>-46246940000</v>
      </c>
      <c r="Z71" s="5">
        <v>-32122663000</v>
      </c>
    </row>
    <row r="72" spans="3:26" ht="15.5" x14ac:dyDescent="0.35">
      <c r="C72" t="s">
        <v>99</v>
      </c>
      <c r="D72" s="5">
        <v>35025178000</v>
      </c>
      <c r="E72" s="5">
        <v>48683877000</v>
      </c>
      <c r="F72" s="5">
        <v>34337534000</v>
      </c>
      <c r="G72" s="5">
        <v>33687449000</v>
      </c>
      <c r="I72" s="5">
        <v>149973506000</v>
      </c>
      <c r="J72" s="5">
        <v>136434696000</v>
      </c>
      <c r="K72" s="5">
        <v>199611841000</v>
      </c>
      <c r="L72" s="5">
        <v>230065807000</v>
      </c>
      <c r="M72" s="5">
        <v>187992998000</v>
      </c>
      <c r="N72" s="5">
        <v>123465762000</v>
      </c>
      <c r="O72" s="5">
        <v>317815177000</v>
      </c>
      <c r="P72" s="5">
        <v>338129985000</v>
      </c>
      <c r="Q72" s="5">
        <v>279772635000</v>
      </c>
      <c r="R72" s="5">
        <v>254509268000</v>
      </c>
      <c r="S72" s="5">
        <v>192045199000</v>
      </c>
      <c r="T72" s="5">
        <v>288073432000</v>
      </c>
      <c r="U72" s="5">
        <v>270498062000</v>
      </c>
      <c r="V72" s="5">
        <v>213421077000</v>
      </c>
      <c r="W72" s="5">
        <v>151715042000</v>
      </c>
      <c r="X72" s="5">
        <v>146066305000</v>
      </c>
      <c r="Y72" s="5">
        <v>131757700000</v>
      </c>
      <c r="Z72" s="5">
        <v>85615426000</v>
      </c>
    </row>
    <row r="73" spans="3:26" ht="15.5" x14ac:dyDescent="0.35">
      <c r="C73" t="s">
        <v>100</v>
      </c>
      <c r="X73" s="5">
        <v>-6499405000</v>
      </c>
      <c r="Y73" s="5">
        <v>-5253638000</v>
      </c>
      <c r="Z73" s="5">
        <v>-1861068000</v>
      </c>
    </row>
    <row r="74" spans="3:26" ht="15.5" x14ac:dyDescent="0.35">
      <c r="C74" t="s">
        <v>102</v>
      </c>
      <c r="D74" s="5">
        <v>35025178000</v>
      </c>
      <c r="E74" s="5">
        <v>48683877000</v>
      </c>
      <c r="F74" s="5">
        <v>34337534000</v>
      </c>
      <c r="G74" s="5">
        <v>33687449000</v>
      </c>
      <c r="I74" s="5">
        <v>149973506000</v>
      </c>
      <c r="J74" s="5">
        <v>136434696000</v>
      </c>
      <c r="K74" s="5">
        <v>199611841000</v>
      </c>
      <c r="L74" s="5">
        <v>230065807000</v>
      </c>
      <c r="M74" s="5">
        <v>187992998000</v>
      </c>
      <c r="N74" s="5">
        <v>123465762000</v>
      </c>
      <c r="O74" s="5">
        <v>317815177000</v>
      </c>
      <c r="P74" s="5">
        <v>338129985000</v>
      </c>
      <c r="Q74" s="5">
        <v>279772635000</v>
      </c>
      <c r="R74" s="5">
        <v>254509268000</v>
      </c>
      <c r="S74" s="5">
        <v>192045199000</v>
      </c>
      <c r="T74" s="5">
        <v>288073432000</v>
      </c>
      <c r="U74" s="5">
        <v>270498062000</v>
      </c>
      <c r="V74" s="5">
        <v>213421077000</v>
      </c>
      <c r="W74" s="5">
        <v>151715042000</v>
      </c>
      <c r="X74" s="5">
        <v>139566900000</v>
      </c>
      <c r="Y74" s="5">
        <v>126504062000</v>
      </c>
      <c r="Z74" s="5">
        <v>83754358000</v>
      </c>
    </row>
    <row r="75" spans="3:26" ht="15.5" x14ac:dyDescent="0.35">
      <c r="C75" t="s">
        <v>103</v>
      </c>
      <c r="E75" s="5">
        <v>-3878699000</v>
      </c>
      <c r="I75" s="5">
        <v>-3878699000</v>
      </c>
      <c r="J75" s="5">
        <v>-1892346000</v>
      </c>
      <c r="K75" s="5">
        <v>-5759255000</v>
      </c>
      <c r="L75" s="5">
        <v>733756000</v>
      </c>
      <c r="M75" s="5">
        <v>2446819000</v>
      </c>
      <c r="N75" s="5">
        <v>-4873101000</v>
      </c>
      <c r="O75" s="5">
        <v>-5700633000</v>
      </c>
      <c r="P75" s="5">
        <v>9559789000</v>
      </c>
      <c r="Q75" s="5">
        <v>-3382621000</v>
      </c>
      <c r="R75" s="5">
        <v>4322345000</v>
      </c>
      <c r="S75" s="5">
        <v>-740736000</v>
      </c>
    </row>
    <row r="76" spans="3:26" ht="15.5" x14ac:dyDescent="0.35">
      <c r="C76" t="s">
        <v>104</v>
      </c>
      <c r="D76" s="5">
        <v>35025178000</v>
      </c>
      <c r="E76" s="5">
        <v>44805178000</v>
      </c>
      <c r="F76" s="5">
        <v>34337534000</v>
      </c>
      <c r="G76" s="5">
        <v>33687449000</v>
      </c>
      <c r="I76" s="5">
        <v>146094807000</v>
      </c>
      <c r="J76" s="5">
        <v>134542350000</v>
      </c>
      <c r="K76" s="5">
        <v>193852586000</v>
      </c>
      <c r="L76" s="5">
        <v>230799563000</v>
      </c>
      <c r="M76" s="5">
        <v>190439817000</v>
      </c>
      <c r="N76" s="5">
        <v>118592661000</v>
      </c>
      <c r="O76" s="5">
        <v>312114544000</v>
      </c>
      <c r="P76" s="5">
        <v>347689774000</v>
      </c>
      <c r="Q76" s="5">
        <v>276390014000</v>
      </c>
      <c r="R76" s="5">
        <v>258831613000</v>
      </c>
      <c r="S76" s="5">
        <v>191304463000</v>
      </c>
      <c r="T76" s="5">
        <v>288073432000</v>
      </c>
      <c r="U76" s="5">
        <v>270498062000</v>
      </c>
      <c r="V76" s="5">
        <v>213421077000</v>
      </c>
      <c r="W76" s="5">
        <v>151715042000</v>
      </c>
    </row>
    <row r="77" spans="3:26" ht="15.5" x14ac:dyDescent="0.35">
      <c r="C77" t="s">
        <v>105</v>
      </c>
      <c r="D77" s="5">
        <v>35025178000</v>
      </c>
      <c r="E77" s="5">
        <v>48683877000</v>
      </c>
      <c r="F77" s="5">
        <v>34337534000</v>
      </c>
      <c r="G77" s="5">
        <v>33687449000</v>
      </c>
      <c r="I77" s="5">
        <v>149973506000</v>
      </c>
      <c r="J77" s="5">
        <v>136434696000</v>
      </c>
      <c r="K77" s="5">
        <v>199611841000</v>
      </c>
      <c r="L77" s="5">
        <v>230065807000</v>
      </c>
      <c r="M77" s="5">
        <v>187992998000</v>
      </c>
      <c r="N77" s="5">
        <v>123465762000</v>
      </c>
      <c r="O77" s="5">
        <v>317815177000</v>
      </c>
      <c r="P77" s="5">
        <v>338129985000</v>
      </c>
      <c r="Q77" s="5">
        <v>279772635000</v>
      </c>
      <c r="R77" s="5">
        <v>254509268000</v>
      </c>
      <c r="S77" s="5">
        <v>192045199000</v>
      </c>
      <c r="T77" s="5">
        <v>288073432000</v>
      </c>
      <c r="U77" s="5">
        <v>270498062000</v>
      </c>
      <c r="V77" s="5">
        <v>213421077000</v>
      </c>
      <c r="W77" s="5">
        <v>151715042000</v>
      </c>
      <c r="X77" s="5">
        <v>139566900000</v>
      </c>
      <c r="Y77" s="5">
        <v>126504062000</v>
      </c>
      <c r="Z77" s="5">
        <v>83754358000</v>
      </c>
    </row>
    <row r="78" spans="3:26" ht="15.5" x14ac:dyDescent="0.35">
      <c r="C78" t="s">
        <v>7</v>
      </c>
      <c r="D78" s="5">
        <v>35022026000</v>
      </c>
      <c r="E78" s="5">
        <v>44803042000</v>
      </c>
      <c r="F78" s="5">
        <v>34329516000</v>
      </c>
      <c r="G78" s="5">
        <v>33661997000</v>
      </c>
      <c r="I78" s="5">
        <v>146036828000</v>
      </c>
      <c r="J78" s="5">
        <v>134449720000</v>
      </c>
      <c r="K78" s="5">
        <v>193334833000</v>
      </c>
      <c r="L78" s="5">
        <v>230943417000</v>
      </c>
      <c r="M78" s="5">
        <v>190496449000</v>
      </c>
      <c r="N78" s="5">
        <v>119165294000</v>
      </c>
      <c r="O78" s="5">
        <v>312199171000</v>
      </c>
      <c r="P78" s="5">
        <v>347626540000</v>
      </c>
      <c r="Q78" s="5">
        <v>276362671000</v>
      </c>
      <c r="R78" s="5">
        <v>257864722000</v>
      </c>
      <c r="S78" s="5">
        <v>189822018000</v>
      </c>
      <c r="T78" s="5">
        <v>282174327000</v>
      </c>
      <c r="U78" s="5">
        <v>264450662000</v>
      </c>
      <c r="V78" s="5">
        <v>208120871000</v>
      </c>
      <c r="W78" s="5">
        <v>145084912000</v>
      </c>
    </row>
    <row r="79" spans="3:26" ht="15.5" x14ac:dyDescent="0.35">
      <c r="C79" t="s">
        <v>106</v>
      </c>
      <c r="D79" s="5">
        <v>35025178000</v>
      </c>
      <c r="E79" s="5">
        <v>48683877000</v>
      </c>
      <c r="F79" s="5">
        <v>34337534000</v>
      </c>
      <c r="G79" s="5">
        <v>33687449000</v>
      </c>
      <c r="I79" s="5">
        <v>149973506000</v>
      </c>
      <c r="J79" s="5">
        <v>136434696000</v>
      </c>
      <c r="K79" s="5">
        <v>199611841000</v>
      </c>
      <c r="L79" s="5">
        <v>230065807000</v>
      </c>
      <c r="M79" s="5">
        <v>187992998000</v>
      </c>
      <c r="N79" s="5">
        <v>123465762000</v>
      </c>
      <c r="O79" s="5">
        <v>317815177000</v>
      </c>
      <c r="P79" s="5">
        <v>338129985000</v>
      </c>
      <c r="Q79" s="5">
        <v>279772635000</v>
      </c>
      <c r="R79" s="5">
        <v>254509268000</v>
      </c>
      <c r="S79" s="5">
        <v>192045199000</v>
      </c>
      <c r="T79" s="5">
        <v>288073432000</v>
      </c>
      <c r="U79" s="5">
        <v>270498062000</v>
      </c>
      <c r="V79" s="5">
        <v>213421077000</v>
      </c>
      <c r="W79" s="5">
        <v>151715042000</v>
      </c>
      <c r="X79" s="5">
        <v>139566900000</v>
      </c>
      <c r="Y79" s="5">
        <v>126504062000</v>
      </c>
      <c r="Z79" s="5">
        <v>83754358000</v>
      </c>
    </row>
    <row r="80" spans="3:26" ht="15.5" x14ac:dyDescent="0.35">
      <c r="C80" t="s">
        <v>107</v>
      </c>
      <c r="D80" s="5">
        <v>35025178000</v>
      </c>
      <c r="E80" s="5">
        <v>44805178000</v>
      </c>
      <c r="F80" s="5">
        <v>34337534000</v>
      </c>
      <c r="G80" s="5">
        <v>33687449000</v>
      </c>
      <c r="I80" s="5">
        <v>146094807000</v>
      </c>
      <c r="J80" s="5">
        <v>134542350000</v>
      </c>
      <c r="K80" s="5">
        <v>193852586000</v>
      </c>
      <c r="L80" s="5">
        <v>230799563000</v>
      </c>
      <c r="M80" s="5">
        <v>190439817000</v>
      </c>
      <c r="N80" s="5">
        <v>118592661000</v>
      </c>
      <c r="O80" s="5">
        <v>312114544000</v>
      </c>
      <c r="P80" s="5">
        <v>347689774000</v>
      </c>
      <c r="Q80" s="5">
        <v>276390014000</v>
      </c>
      <c r="R80" s="5">
        <v>258831613000</v>
      </c>
      <c r="S80" s="5">
        <v>191304463000</v>
      </c>
      <c r="T80" s="5">
        <v>288073432000</v>
      </c>
      <c r="U80" s="5">
        <v>270498062000</v>
      </c>
      <c r="V80" s="5">
        <v>213421077000</v>
      </c>
      <c r="W80" s="5">
        <v>151715042000</v>
      </c>
    </row>
    <row r="81" spans="2:26" ht="15.5" x14ac:dyDescent="0.35">
      <c r="C81" t="s">
        <v>108</v>
      </c>
      <c r="D81" s="5">
        <v>35025178000</v>
      </c>
      <c r="E81" s="5">
        <v>44805178000</v>
      </c>
      <c r="F81" s="5">
        <v>34337534000</v>
      </c>
      <c r="G81" s="5">
        <v>33687449000</v>
      </c>
      <c r="I81" s="5">
        <v>146094807000</v>
      </c>
      <c r="J81" s="5">
        <v>134542350000</v>
      </c>
      <c r="K81" s="5">
        <v>193852586000</v>
      </c>
      <c r="L81" s="5">
        <v>230799563000</v>
      </c>
      <c r="M81" s="5">
        <v>190439817000</v>
      </c>
      <c r="N81" s="5">
        <v>118592661000</v>
      </c>
      <c r="O81" s="5">
        <v>312114544000</v>
      </c>
      <c r="P81" s="5">
        <v>347689774000</v>
      </c>
      <c r="Q81" s="5">
        <v>276390014000</v>
      </c>
      <c r="R81" s="5">
        <v>258831613000</v>
      </c>
      <c r="S81" s="5">
        <v>191304463000</v>
      </c>
      <c r="T81" s="5">
        <v>288073432000</v>
      </c>
      <c r="U81" s="5">
        <v>270498062000</v>
      </c>
      <c r="V81" s="5">
        <v>213421077000</v>
      </c>
      <c r="W81" s="5">
        <v>151715042000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111</v>
      </c>
    </row>
    <row r="85" spans="2:26" ht="15.5" x14ac:dyDescent="0.35">
      <c r="C85" t="s">
        <v>19</v>
      </c>
      <c r="D85" s="5">
        <v>658174576000</v>
      </c>
      <c r="E85" s="5">
        <v>646020058000</v>
      </c>
      <c r="F85" s="5">
        <v>573182027000</v>
      </c>
      <c r="G85" s="5">
        <v>672792106000</v>
      </c>
      <c r="I85" s="5">
        <v>646020058000</v>
      </c>
      <c r="J85" s="5">
        <v>563015837000</v>
      </c>
      <c r="K85" s="5">
        <v>612103346000</v>
      </c>
      <c r="L85" s="5">
        <v>748590604000</v>
      </c>
      <c r="M85" s="5">
        <v>812799484000</v>
      </c>
      <c r="N85" s="5">
        <v>697228431000</v>
      </c>
      <c r="O85" s="5">
        <v>844219288000</v>
      </c>
      <c r="P85" s="5">
        <v>963342137000</v>
      </c>
      <c r="Q85" s="5">
        <v>845324146000</v>
      </c>
      <c r="R85" s="5">
        <v>658665614000</v>
      </c>
      <c r="S85" s="5">
        <v>494886246000</v>
      </c>
      <c r="T85" s="5">
        <v>415161151000</v>
      </c>
      <c r="U85" s="5">
        <v>433776477000</v>
      </c>
      <c r="V85" s="5">
        <v>290769171000</v>
      </c>
      <c r="W85" s="5">
        <v>246669486000</v>
      </c>
      <c r="X85" s="5">
        <v>248781847000</v>
      </c>
      <c r="Y85" s="5">
        <v>386104973000</v>
      </c>
      <c r="Z85" s="5">
        <v>289951365000</v>
      </c>
    </row>
    <row r="86" spans="2:26" ht="15.5" x14ac:dyDescent="0.35">
      <c r="C86" t="s">
        <v>113</v>
      </c>
      <c r="D86" s="5">
        <v>146165541000</v>
      </c>
      <c r="E86" s="5">
        <v>130658629000</v>
      </c>
      <c r="F86" s="5">
        <v>136047891000</v>
      </c>
      <c r="G86" s="5">
        <v>120166807000</v>
      </c>
      <c r="I86" s="5">
        <v>130658629000</v>
      </c>
      <c r="J86" s="5">
        <v>140245321000</v>
      </c>
      <c r="K86" s="5">
        <v>154105739000</v>
      </c>
      <c r="L86" s="5">
        <v>116208703000</v>
      </c>
      <c r="M86" s="5">
        <v>88976246000</v>
      </c>
      <c r="N86" s="5">
        <v>101780949000</v>
      </c>
      <c r="O86" s="5">
        <v>197060469000</v>
      </c>
      <c r="P86" s="5">
        <v>157118125000</v>
      </c>
      <c r="Q86" s="5">
        <v>146029615000</v>
      </c>
      <c r="R86" s="5">
        <v>148407346000</v>
      </c>
      <c r="S86" s="5">
        <v>148289344000</v>
      </c>
      <c r="T86" s="5">
        <v>214319994000</v>
      </c>
      <c r="U86" s="5">
        <v>117544602000</v>
      </c>
      <c r="V86" s="5">
        <v>149495617000</v>
      </c>
      <c r="W86" s="5">
        <v>175236816000</v>
      </c>
      <c r="X86" s="5">
        <v>181929173000</v>
      </c>
      <c r="Y86" s="5">
        <v>110807178000</v>
      </c>
      <c r="Z86" s="5">
        <v>124338682000</v>
      </c>
    </row>
    <row r="87" spans="2:26" ht="15.5" x14ac:dyDescent="0.35">
      <c r="C87" t="s">
        <v>115</v>
      </c>
      <c r="D87" s="5">
        <v>42853792000</v>
      </c>
      <c r="E87" s="5">
        <v>38946501000</v>
      </c>
      <c r="F87" s="5">
        <v>30244848000</v>
      </c>
      <c r="G87" s="5">
        <v>28669147000</v>
      </c>
      <c r="I87" s="5">
        <v>38946501000</v>
      </c>
      <c r="J87" s="5">
        <v>31616554000</v>
      </c>
      <c r="K87" s="5">
        <v>39439149000</v>
      </c>
      <c r="L87" s="5">
        <v>43861916000</v>
      </c>
      <c r="N87" s="5">
        <v>35222225000</v>
      </c>
      <c r="O87" s="5">
        <v>30958727000</v>
      </c>
      <c r="P87" s="5">
        <v>53182611000</v>
      </c>
      <c r="Q87" s="5">
        <v>34194225000</v>
      </c>
      <c r="R87" s="5">
        <v>28172802000</v>
      </c>
      <c r="S87" s="5">
        <v>40572159000</v>
      </c>
      <c r="T87" s="5">
        <v>31186300000</v>
      </c>
      <c r="U87" s="5">
        <v>39680749000</v>
      </c>
      <c r="V87" s="5">
        <v>24394902000</v>
      </c>
      <c r="W87" s="5">
        <v>27858131000</v>
      </c>
      <c r="X87" s="5">
        <v>22641469000</v>
      </c>
      <c r="Y87" s="5">
        <v>17760041000</v>
      </c>
      <c r="Z87" s="5">
        <v>26190551000</v>
      </c>
    </row>
    <row r="88" spans="2:26" ht="15.5" x14ac:dyDescent="0.35">
      <c r="C88" t="s">
        <v>114</v>
      </c>
      <c r="E88" s="5">
        <v>907328000</v>
      </c>
      <c r="G88" s="5">
        <v>546111000</v>
      </c>
      <c r="I88" s="5">
        <v>907328000</v>
      </c>
      <c r="K88" s="5">
        <v>231407000</v>
      </c>
      <c r="L88" s="5">
        <v>708405000</v>
      </c>
      <c r="M88" s="5">
        <v>71007000</v>
      </c>
      <c r="N88" s="5">
        <v>484615000</v>
      </c>
      <c r="O88" s="5">
        <v>952395000</v>
      </c>
      <c r="P88" s="5">
        <v>933870000</v>
      </c>
      <c r="Q88" s="5">
        <v>803085000</v>
      </c>
      <c r="R88" s="5">
        <v>1269421000</v>
      </c>
      <c r="S88" s="5">
        <v>3738308000</v>
      </c>
      <c r="T88" s="5">
        <v>1381181000</v>
      </c>
      <c r="U88" s="5">
        <v>4986209000</v>
      </c>
      <c r="V88" s="5">
        <v>2365188000</v>
      </c>
      <c r="W88" s="5">
        <v>2235273000</v>
      </c>
      <c r="X88" s="5">
        <v>6050772000</v>
      </c>
      <c r="Y88" s="5">
        <v>4194183000</v>
      </c>
      <c r="Z88" s="5">
        <v>5820328000</v>
      </c>
    </row>
    <row r="89" spans="2:26" ht="15.5" x14ac:dyDescent="0.35">
      <c r="C89" t="s">
        <v>116</v>
      </c>
      <c r="D89" s="5">
        <v>146165541000</v>
      </c>
      <c r="E89" s="5">
        <v>130658629000</v>
      </c>
      <c r="F89" s="5">
        <v>136047891000</v>
      </c>
      <c r="G89" s="5">
        <v>120166807000</v>
      </c>
      <c r="I89" s="5">
        <v>130658629000</v>
      </c>
      <c r="J89" s="5">
        <v>140245321000</v>
      </c>
      <c r="K89" s="5">
        <v>154105739000</v>
      </c>
      <c r="L89" s="5">
        <v>116208703000</v>
      </c>
      <c r="M89" s="5">
        <v>88976246000</v>
      </c>
      <c r="N89" s="5">
        <v>101780949000</v>
      </c>
      <c r="O89" s="5">
        <v>197060469000</v>
      </c>
      <c r="P89" s="5">
        <v>157118125000</v>
      </c>
      <c r="Q89" s="5">
        <v>146029615000</v>
      </c>
      <c r="R89" s="5">
        <v>148407346000</v>
      </c>
      <c r="S89" s="5">
        <v>148289344000</v>
      </c>
      <c r="T89" s="5">
        <v>214319994000</v>
      </c>
      <c r="U89" s="5">
        <v>117544602000</v>
      </c>
      <c r="V89" s="5">
        <v>149495617000</v>
      </c>
      <c r="W89" s="5">
        <v>175236816000</v>
      </c>
      <c r="X89" s="5">
        <v>181929173000</v>
      </c>
      <c r="Y89" s="5">
        <v>110807178000</v>
      </c>
      <c r="Z89" s="5">
        <v>124338682000</v>
      </c>
    </row>
    <row r="90" spans="2:26" ht="15.5" x14ac:dyDescent="0.35">
      <c r="C90" t="s">
        <v>117</v>
      </c>
      <c r="D90" s="5">
        <v>5324381000</v>
      </c>
      <c r="E90" s="5">
        <v>4219130000</v>
      </c>
      <c r="F90" s="5">
        <v>10326735000</v>
      </c>
      <c r="G90" s="5">
        <v>16089551000</v>
      </c>
      <c r="I90" s="5">
        <v>4219130000</v>
      </c>
      <c r="J90" s="5">
        <v>13905843000</v>
      </c>
      <c r="K90" s="5">
        <v>18812954000</v>
      </c>
      <c r="L90" s="5">
        <v>18083990000</v>
      </c>
      <c r="M90" s="5">
        <v>21143124000</v>
      </c>
      <c r="N90" s="5">
        <v>34836665000</v>
      </c>
      <c r="O90" s="5">
        <v>33863594000</v>
      </c>
      <c r="P90" s="5">
        <v>35514796000</v>
      </c>
      <c r="Q90" s="5">
        <v>12113383000</v>
      </c>
      <c r="R90" s="5">
        <v>32203315000</v>
      </c>
      <c r="S90" s="5">
        <v>33001526000</v>
      </c>
      <c r="T90" s="5">
        <v>3688095000</v>
      </c>
      <c r="U90" s="5">
        <v>3347018000</v>
      </c>
      <c r="V90" s="5">
        <v>48073970000</v>
      </c>
      <c r="W90" s="5">
        <v>35125392000</v>
      </c>
      <c r="X90" s="5">
        <v>24050344000</v>
      </c>
      <c r="Y90" s="5">
        <v>23621621000</v>
      </c>
      <c r="Z90" s="5">
        <v>39120248000</v>
      </c>
    </row>
    <row r="91" spans="2:26" ht="15.5" x14ac:dyDescent="0.35">
      <c r="C91" t="s">
        <v>118</v>
      </c>
      <c r="D91" s="5">
        <v>5324381000</v>
      </c>
      <c r="E91" s="5">
        <v>4219130000</v>
      </c>
      <c r="F91" s="5">
        <v>10326735000</v>
      </c>
      <c r="G91" s="5">
        <v>16089551000</v>
      </c>
      <c r="I91" s="5">
        <v>4219130000</v>
      </c>
      <c r="J91" s="5">
        <v>13905843000</v>
      </c>
      <c r="K91" s="5">
        <v>18812954000</v>
      </c>
      <c r="L91" s="5">
        <v>18083990000</v>
      </c>
      <c r="M91" s="5">
        <v>21143124000</v>
      </c>
      <c r="N91" s="5">
        <v>34836665000</v>
      </c>
      <c r="O91" s="5">
        <v>33863594000</v>
      </c>
      <c r="P91" s="5">
        <v>35514796000</v>
      </c>
      <c r="Q91" s="5">
        <v>12113383000</v>
      </c>
      <c r="R91" s="5">
        <v>32203315000</v>
      </c>
      <c r="S91" s="5">
        <v>33001526000</v>
      </c>
      <c r="T91" s="5">
        <v>3688095000</v>
      </c>
      <c r="U91" s="5">
        <v>3347018000</v>
      </c>
      <c r="V91" s="5">
        <v>48073970000</v>
      </c>
      <c r="W91" s="5">
        <v>35125392000</v>
      </c>
      <c r="X91" s="5">
        <v>24050344000</v>
      </c>
      <c r="Y91" s="5">
        <v>23621621000</v>
      </c>
      <c r="Z91" s="5">
        <v>39120248000</v>
      </c>
    </row>
    <row r="92" spans="2:26" ht="15.5" x14ac:dyDescent="0.35">
      <c r="C92" t="s">
        <v>119</v>
      </c>
      <c r="D92" s="5">
        <v>34555477000</v>
      </c>
      <c r="E92" s="5">
        <v>28748426000</v>
      </c>
      <c r="F92" s="5">
        <v>35222500000</v>
      </c>
      <c r="G92" s="5">
        <v>155409449000</v>
      </c>
      <c r="I92" s="5">
        <v>28748426000</v>
      </c>
      <c r="J92" s="5">
        <v>39559467000</v>
      </c>
      <c r="K92" s="5">
        <v>190810916000</v>
      </c>
      <c r="L92" s="5">
        <v>194145863000</v>
      </c>
      <c r="M92" s="5">
        <v>173367092000</v>
      </c>
      <c r="N92" s="5">
        <v>185922488000</v>
      </c>
      <c r="O92" s="5">
        <v>207460611000</v>
      </c>
      <c r="P92" s="5">
        <v>205396087000</v>
      </c>
      <c r="Q92" s="5">
        <v>178863917000</v>
      </c>
      <c r="R92" s="5">
        <v>183868498000</v>
      </c>
      <c r="S92" s="5">
        <v>181162743000</v>
      </c>
      <c r="T92" s="5">
        <v>193300072000</v>
      </c>
      <c r="U92" s="5">
        <v>171744931000</v>
      </c>
      <c r="V92" s="5">
        <v>106065078000</v>
      </c>
      <c r="W92" s="5">
        <v>84457599000</v>
      </c>
      <c r="X92" s="5">
        <v>83359766000</v>
      </c>
      <c r="Y92" s="5">
        <v>66544644000</v>
      </c>
      <c r="Z92" s="5">
        <v>73810281000</v>
      </c>
    </row>
    <row r="93" spans="2:26" ht="15.5" x14ac:dyDescent="0.35">
      <c r="C93" t="s">
        <v>97</v>
      </c>
      <c r="D93" s="5">
        <v>61038740000</v>
      </c>
      <c r="E93" s="5">
        <v>62223531000</v>
      </c>
      <c r="F93" s="5">
        <v>60428840000</v>
      </c>
      <c r="G93" s="5">
        <v>60487679000</v>
      </c>
      <c r="I93" s="5">
        <v>62223531000</v>
      </c>
      <c r="J93" s="5">
        <v>61351496000</v>
      </c>
      <c r="K93" s="5">
        <v>56899582000</v>
      </c>
      <c r="L93" s="5">
        <v>51056316000</v>
      </c>
      <c r="N93" s="5">
        <v>58474274000</v>
      </c>
      <c r="O93" s="5">
        <v>51833027000</v>
      </c>
      <c r="P93" s="5">
        <v>47053513000</v>
      </c>
      <c r="Q93" s="5">
        <v>56512464000</v>
      </c>
      <c r="R93" s="5">
        <v>47580546000</v>
      </c>
      <c r="S93" s="5">
        <v>48280940000</v>
      </c>
      <c r="T93" s="5">
        <v>36521246000</v>
      </c>
      <c r="U93" s="5">
        <v>31492068000</v>
      </c>
      <c r="V93" s="5">
        <v>27175770000</v>
      </c>
      <c r="W93" s="5">
        <v>23881230000</v>
      </c>
      <c r="X93" s="5">
        <v>20608957000</v>
      </c>
      <c r="Y93" s="5">
        <v>18141939000</v>
      </c>
      <c r="Z93" s="5">
        <v>16785262000</v>
      </c>
    </row>
    <row r="94" spans="2:26" ht="15.5" x14ac:dyDescent="0.35">
      <c r="C94" t="s">
        <v>121</v>
      </c>
      <c r="D94" s="5">
        <v>916555486000</v>
      </c>
      <c r="E94" s="5">
        <v>881840377000</v>
      </c>
      <c r="F94" s="5">
        <v>826579932000</v>
      </c>
      <c r="G94" s="5">
        <v>1036317994000</v>
      </c>
      <c r="I94" s="5">
        <v>881840377000</v>
      </c>
      <c r="J94" s="5">
        <v>828753808000</v>
      </c>
      <c r="K94" s="5">
        <v>1060254527000</v>
      </c>
      <c r="L94" s="5">
        <v>1165412820000</v>
      </c>
      <c r="M94" s="5">
        <v>1174393432000</v>
      </c>
      <c r="N94" s="5">
        <v>1103831856000</v>
      </c>
      <c r="O94" s="5">
        <v>1292805083000</v>
      </c>
      <c r="P94" s="5">
        <v>1384227944000</v>
      </c>
      <c r="Q94" s="5">
        <v>1206576189000</v>
      </c>
      <c r="R94" s="5">
        <v>1048133697000</v>
      </c>
      <c r="S94" s="5">
        <v>902006833000</v>
      </c>
      <c r="T94" s="5">
        <v>854176144000</v>
      </c>
      <c r="U94" s="5">
        <v>748111003000</v>
      </c>
      <c r="V94" s="5">
        <v>631333221000</v>
      </c>
      <c r="W94" s="5">
        <v>577644536000</v>
      </c>
      <c r="X94" s="5">
        <v>565953705000</v>
      </c>
      <c r="Y94" s="5">
        <v>612986583000</v>
      </c>
      <c r="Z94" s="5">
        <v>544236903000</v>
      </c>
    </row>
    <row r="95" spans="2:26" ht="15.5" x14ac:dyDescent="0.35">
      <c r="C95" t="s">
        <v>122</v>
      </c>
    </row>
    <row r="96" spans="2:26" ht="15.5" x14ac:dyDescent="0.35">
      <c r="C96" t="s">
        <v>126</v>
      </c>
      <c r="D96" s="5">
        <v>234801333000</v>
      </c>
      <c r="E96" s="5">
        <v>229218106000</v>
      </c>
      <c r="F96" s="5">
        <v>222872109000</v>
      </c>
      <c r="G96" s="5">
        <v>85840001000</v>
      </c>
      <c r="I96" s="5">
        <v>229218106000</v>
      </c>
      <c r="J96" s="5">
        <v>240325553000</v>
      </c>
      <c r="K96" s="5">
        <v>84159721000</v>
      </c>
      <c r="L96" s="5">
        <v>83554198000</v>
      </c>
      <c r="M96" s="5">
        <v>84151006000</v>
      </c>
      <c r="N96" s="5">
        <v>79117279000</v>
      </c>
      <c r="O96" s="5">
        <v>85234517000</v>
      </c>
      <c r="P96" s="5">
        <v>90191394000</v>
      </c>
      <c r="Q96" s="5">
        <v>89978944000</v>
      </c>
      <c r="R96" s="5">
        <v>96275498000</v>
      </c>
      <c r="S96" s="5">
        <v>105314440000</v>
      </c>
      <c r="T96" s="5">
        <v>113596416000</v>
      </c>
      <c r="U96" s="5">
        <v>93078878000</v>
      </c>
      <c r="V96" s="5">
        <v>95121198000</v>
      </c>
      <c r="W96" s="5">
        <v>98160265000</v>
      </c>
      <c r="X96" s="5">
        <v>113940099000</v>
      </c>
      <c r="Y96" s="5">
        <v>119290731000</v>
      </c>
      <c r="Z96" s="5">
        <v>124629188000</v>
      </c>
    </row>
    <row r="97" spans="3:26" ht="15.5" x14ac:dyDescent="0.35">
      <c r="C97" t="s">
        <v>128</v>
      </c>
      <c r="D97" s="5">
        <v>13628767000</v>
      </c>
      <c r="E97" s="5">
        <v>12332030000</v>
      </c>
      <c r="F97" s="5">
        <v>11633572000</v>
      </c>
      <c r="G97" s="5">
        <v>70352565000</v>
      </c>
      <c r="I97" s="5">
        <v>12332030000</v>
      </c>
      <c r="J97" s="5">
        <v>14691264000</v>
      </c>
      <c r="K97" s="5">
        <v>60623471000</v>
      </c>
      <c r="L97" s="5">
        <v>50576348000</v>
      </c>
      <c r="M97" s="5">
        <v>42822437000</v>
      </c>
      <c r="N97" s="5">
        <v>33987360000</v>
      </c>
      <c r="O97" s="5">
        <v>35296100000</v>
      </c>
      <c r="P97" s="5">
        <v>35395247000</v>
      </c>
      <c r="Q97" s="5">
        <v>29449721000</v>
      </c>
      <c r="R97" s="5">
        <v>33304545000</v>
      </c>
      <c r="S97" s="5">
        <v>21719183000</v>
      </c>
      <c r="T97" s="5">
        <v>15244780000</v>
      </c>
      <c r="U97" s="5">
        <v>13282748000</v>
      </c>
      <c r="V97" s="5">
        <v>8951503000</v>
      </c>
      <c r="W97" s="5">
        <v>6810079000</v>
      </c>
      <c r="X97" s="5">
        <v>6818255000</v>
      </c>
      <c r="Y97" s="5">
        <v>6199921000</v>
      </c>
      <c r="Z97" s="5">
        <v>6006518000</v>
      </c>
    </row>
    <row r="98" spans="3:26" ht="15.5" x14ac:dyDescent="0.35">
      <c r="C98" t="s">
        <v>96</v>
      </c>
    </row>
    <row r="99" spans="3:26" ht="15.5" x14ac:dyDescent="0.35">
      <c r="C99" t="s">
        <v>133</v>
      </c>
      <c r="D99" s="5">
        <v>251441010000</v>
      </c>
      <c r="E99" s="5">
        <v>244648055000</v>
      </c>
      <c r="F99" s="5">
        <v>237585623000</v>
      </c>
      <c r="G99" s="5">
        <v>159259719000</v>
      </c>
      <c r="I99" s="5">
        <v>244648055000</v>
      </c>
      <c r="J99" s="5">
        <v>257749514000</v>
      </c>
      <c r="K99" s="5">
        <v>147795483000</v>
      </c>
      <c r="L99" s="5">
        <v>141773547000</v>
      </c>
      <c r="M99" s="5">
        <v>134328633000</v>
      </c>
      <c r="N99" s="5">
        <v>121749057000</v>
      </c>
      <c r="O99" s="5">
        <v>133178639000</v>
      </c>
      <c r="P99" s="5">
        <v>139289226000</v>
      </c>
      <c r="Q99" s="5">
        <v>134266576000</v>
      </c>
      <c r="R99" s="5">
        <v>149662953000</v>
      </c>
      <c r="S99" s="5">
        <v>136315083000</v>
      </c>
      <c r="T99" s="5">
        <v>137770990000</v>
      </c>
      <c r="U99" s="5">
        <v>118929799000</v>
      </c>
      <c r="V99" s="5">
        <v>113973614000</v>
      </c>
      <c r="W99" s="5">
        <v>118522140000</v>
      </c>
      <c r="X99" s="5">
        <v>142630028000</v>
      </c>
      <c r="Y99" s="5">
        <v>147439047000</v>
      </c>
      <c r="Z99" s="5">
        <v>154059835000</v>
      </c>
    </row>
    <row r="100" spans="3:26" ht="15.5" x14ac:dyDescent="0.35">
      <c r="C100" t="s">
        <v>134</v>
      </c>
      <c r="D100" s="5">
        <v>1167996496000</v>
      </c>
      <c r="E100" s="5">
        <v>1126488432000</v>
      </c>
      <c r="F100" s="5">
        <v>1064165555000</v>
      </c>
      <c r="G100" s="5">
        <v>1195577713000</v>
      </c>
      <c r="I100" s="5">
        <v>1126488432000</v>
      </c>
      <c r="J100" s="5">
        <v>1086503322000</v>
      </c>
      <c r="K100" s="5">
        <v>1208050010000</v>
      </c>
      <c r="L100" s="5">
        <v>1307186367000</v>
      </c>
      <c r="M100" s="5">
        <v>1308722065000</v>
      </c>
      <c r="N100" s="5">
        <v>1225580913000</v>
      </c>
      <c r="O100" s="5">
        <v>1425983722000</v>
      </c>
      <c r="P100" s="5">
        <v>1523517170000</v>
      </c>
      <c r="Q100" s="5">
        <v>1340842765000</v>
      </c>
      <c r="R100" s="5">
        <v>1197796650000</v>
      </c>
      <c r="S100" s="5">
        <v>1038321916000</v>
      </c>
      <c r="T100" s="5">
        <v>991947134000</v>
      </c>
      <c r="U100" s="5">
        <v>867040802000</v>
      </c>
      <c r="V100" s="5">
        <v>745306835000</v>
      </c>
      <c r="W100" s="5">
        <v>696166676000</v>
      </c>
      <c r="X100" s="5">
        <v>708583733000</v>
      </c>
      <c r="Y100" s="5">
        <v>760425630000</v>
      </c>
      <c r="Z100" s="5">
        <v>698296738000</v>
      </c>
    </row>
    <row r="101" spans="3:26" ht="15.5" x14ac:dyDescent="0.35">
      <c r="C101" t="s">
        <v>135</v>
      </c>
    </row>
    <row r="102" spans="3:26" ht="15.5" x14ac:dyDescent="0.35">
      <c r="C102" t="s">
        <v>136</v>
      </c>
    </row>
    <row r="103" spans="3:26" ht="15.5" x14ac:dyDescent="0.35">
      <c r="C103" t="s">
        <v>137</v>
      </c>
      <c r="D103" s="5">
        <v>315475803000</v>
      </c>
      <c r="E103" s="5">
        <v>307808126000</v>
      </c>
      <c r="F103" s="5">
        <v>224930188000</v>
      </c>
      <c r="G103" s="5">
        <v>355947176000</v>
      </c>
      <c r="I103" s="5">
        <v>307808126000</v>
      </c>
      <c r="J103" s="5">
        <v>274076501000</v>
      </c>
      <c r="K103" s="5">
        <v>216736168000</v>
      </c>
      <c r="L103" s="5">
        <v>255354186000</v>
      </c>
      <c r="M103" s="5">
        <v>540560000</v>
      </c>
      <c r="N103" s="5">
        <v>147207676000</v>
      </c>
      <c r="O103" s="5">
        <v>160587363000</v>
      </c>
      <c r="P103" s="5">
        <v>192299843000</v>
      </c>
      <c r="Q103" s="5">
        <v>139684908000</v>
      </c>
      <c r="R103" s="5">
        <v>137842096000</v>
      </c>
      <c r="S103" s="5">
        <v>140419495000</v>
      </c>
      <c r="T103" s="5">
        <v>190952635000</v>
      </c>
      <c r="U103" s="5">
        <v>158990741000</v>
      </c>
      <c r="V103" s="5">
        <v>119919552000</v>
      </c>
      <c r="W103" s="5">
        <v>96129303000</v>
      </c>
      <c r="X103" s="5">
        <v>89396759000</v>
      </c>
      <c r="Y103" s="5">
        <v>130322253000</v>
      </c>
      <c r="Z103" s="5">
        <v>143621406000</v>
      </c>
    </row>
    <row r="104" spans="3:26" ht="15.5" x14ac:dyDescent="0.35">
      <c r="C104" t="s">
        <v>138</v>
      </c>
    </row>
    <row r="105" spans="3:26" ht="15.5" x14ac:dyDescent="0.35">
      <c r="C105" t="s">
        <v>139</v>
      </c>
      <c r="D105" s="5">
        <v>42853792000</v>
      </c>
      <c r="E105" s="5">
        <v>39853829000</v>
      </c>
      <c r="F105" s="5">
        <v>30244848000</v>
      </c>
      <c r="G105" s="5">
        <v>29215258000</v>
      </c>
      <c r="I105" s="5">
        <v>39853829000</v>
      </c>
      <c r="J105" s="5">
        <v>31616554000</v>
      </c>
      <c r="K105" s="5">
        <v>39670556000</v>
      </c>
      <c r="L105" s="5">
        <v>44570321000</v>
      </c>
      <c r="M105" s="5">
        <v>71007000</v>
      </c>
      <c r="N105" s="5">
        <v>35706840000</v>
      </c>
      <c r="O105" s="5">
        <v>31911122000</v>
      </c>
      <c r="P105" s="5">
        <v>54116481000</v>
      </c>
      <c r="Q105" s="5">
        <v>34997310000</v>
      </c>
      <c r="R105" s="5">
        <v>29442223000</v>
      </c>
      <c r="S105" s="5">
        <v>44310467000</v>
      </c>
      <c r="T105" s="5">
        <v>32567481000</v>
      </c>
      <c r="U105" s="5">
        <v>44666958000</v>
      </c>
      <c r="V105" s="5">
        <v>26760090000</v>
      </c>
      <c r="W105" s="5">
        <v>30093404000</v>
      </c>
      <c r="X105" s="5">
        <v>28692241000</v>
      </c>
      <c r="Y105" s="5">
        <v>21954224000</v>
      </c>
      <c r="Z105" s="5">
        <v>32010879000</v>
      </c>
    </row>
    <row r="106" spans="3:26" ht="15.5" x14ac:dyDescent="0.35">
      <c r="C106" t="s">
        <v>143</v>
      </c>
      <c r="D106" s="5">
        <v>14275757000</v>
      </c>
      <c r="E106" s="5">
        <v>15351833000</v>
      </c>
      <c r="F106" s="5">
        <v>23322907000</v>
      </c>
      <c r="G106" s="5">
        <v>16794465000</v>
      </c>
      <c r="I106" s="5">
        <v>15351833000</v>
      </c>
      <c r="J106" s="5">
        <v>20803734000</v>
      </c>
      <c r="K106" s="5">
        <v>30804567000</v>
      </c>
      <c r="L106" s="5">
        <v>24467349000</v>
      </c>
      <c r="N106" s="5">
        <v>15738213000</v>
      </c>
      <c r="O106" s="5">
        <v>42600912000</v>
      </c>
      <c r="P106" s="5">
        <v>32603996000</v>
      </c>
      <c r="Q106" s="5">
        <v>22079092000</v>
      </c>
      <c r="R106" s="5">
        <v>32441831000</v>
      </c>
      <c r="S106" s="5">
        <v>30848633000</v>
      </c>
      <c r="T106" s="5">
        <v>22339117000</v>
      </c>
      <c r="U106" s="5">
        <v>26255016000</v>
      </c>
      <c r="V106" s="5">
        <v>33352464000</v>
      </c>
      <c r="W106" s="5">
        <v>22827893000</v>
      </c>
      <c r="X106" s="5">
        <v>17601276000</v>
      </c>
      <c r="Y106" s="5">
        <v>75616691000</v>
      </c>
      <c r="Z106" s="5">
        <v>78406530000</v>
      </c>
    </row>
    <row r="107" spans="3:26" ht="15.5" x14ac:dyDescent="0.35">
      <c r="C107" t="s">
        <v>129</v>
      </c>
      <c r="D107" s="5">
        <v>103969289000</v>
      </c>
      <c r="E107" s="5">
        <v>96630286000</v>
      </c>
      <c r="F107" s="5">
        <v>99178707000</v>
      </c>
      <c r="G107" s="5">
        <v>105761368000</v>
      </c>
      <c r="I107" s="5">
        <v>96630286000</v>
      </c>
      <c r="J107" s="5">
        <v>110684504000</v>
      </c>
      <c r="K107" s="5">
        <v>105760571000</v>
      </c>
      <c r="L107" s="5">
        <v>115512118000</v>
      </c>
      <c r="N107" s="5">
        <v>71804713000</v>
      </c>
      <c r="O107" s="5">
        <v>60180289000</v>
      </c>
      <c r="P107" s="5">
        <v>73541242000</v>
      </c>
      <c r="Q107" s="5">
        <v>51738920000</v>
      </c>
      <c r="R107" s="5">
        <v>42147266000</v>
      </c>
      <c r="S107" s="5">
        <v>42328401000</v>
      </c>
      <c r="T107" s="5">
        <v>45738132000</v>
      </c>
      <c r="U107" s="5">
        <v>43142978000</v>
      </c>
      <c r="V107" s="5">
        <v>28427030000</v>
      </c>
      <c r="W107" s="5">
        <v>15066670000</v>
      </c>
      <c r="X107" s="5">
        <v>17550899000</v>
      </c>
      <c r="Y107" s="5">
        <v>17776038000</v>
      </c>
      <c r="Z107" s="5">
        <v>20548100000</v>
      </c>
    </row>
    <row r="108" spans="3:26" ht="15.5" x14ac:dyDescent="0.35">
      <c r="C108" t="s">
        <v>140</v>
      </c>
      <c r="D108" s="5">
        <v>140876841000</v>
      </c>
      <c r="E108" s="5">
        <v>144617232000</v>
      </c>
      <c r="F108" s="5">
        <v>59929378000</v>
      </c>
      <c r="G108" s="5">
        <v>55297364000</v>
      </c>
      <c r="I108" s="5">
        <v>144617232000</v>
      </c>
      <c r="J108" s="5">
        <v>100827878000</v>
      </c>
      <c r="K108" s="5">
        <v>33374932000</v>
      </c>
      <c r="L108" s="5">
        <v>64583617000</v>
      </c>
      <c r="N108" s="5">
        <v>19241588000</v>
      </c>
      <c r="O108" s="5">
        <v>21667727000</v>
      </c>
      <c r="P108" s="5">
        <v>26372168000</v>
      </c>
      <c r="Q108" s="5">
        <v>25555279000</v>
      </c>
      <c r="R108" s="5">
        <v>30441325000</v>
      </c>
      <c r="S108" s="5">
        <v>19188555000</v>
      </c>
      <c r="T108" s="5">
        <v>30334823000</v>
      </c>
      <c r="U108" s="5">
        <v>42227290000</v>
      </c>
      <c r="V108" s="5">
        <v>29239155000</v>
      </c>
      <c r="W108" s="5">
        <v>24349209000</v>
      </c>
      <c r="X108" s="5">
        <v>16654879000</v>
      </c>
      <c r="Y108" s="5">
        <v>14487522000</v>
      </c>
      <c r="Z108" s="5">
        <v>12263065000</v>
      </c>
    </row>
    <row r="109" spans="3:26" ht="15.5" x14ac:dyDescent="0.35">
      <c r="C109" t="s">
        <v>592</v>
      </c>
      <c r="Y109" s="5">
        <v>4959318000</v>
      </c>
      <c r="Z109" s="5">
        <v>4834971000</v>
      </c>
    </row>
    <row r="110" spans="3:26" ht="15.5" x14ac:dyDescent="0.35">
      <c r="C110" t="s">
        <v>153</v>
      </c>
      <c r="D110" s="5">
        <v>61038740000</v>
      </c>
      <c r="E110" s="5">
        <v>62223531000</v>
      </c>
      <c r="F110" s="5">
        <v>60428840000</v>
      </c>
      <c r="G110" s="5">
        <v>60487679000</v>
      </c>
      <c r="I110" s="5">
        <v>62223531000</v>
      </c>
      <c r="J110" s="5">
        <v>61351496000</v>
      </c>
      <c r="K110" s="5">
        <v>56899582000</v>
      </c>
      <c r="L110" s="5">
        <v>51056316000</v>
      </c>
      <c r="N110" s="5">
        <v>58474274000</v>
      </c>
      <c r="O110" s="5">
        <v>51833027000</v>
      </c>
      <c r="P110" s="5">
        <v>47053513000</v>
      </c>
      <c r="Q110" s="5">
        <v>56512464000</v>
      </c>
      <c r="R110" s="5">
        <v>47580546000</v>
      </c>
      <c r="S110" s="5">
        <v>48280940000</v>
      </c>
      <c r="T110" s="5">
        <v>36521246000</v>
      </c>
      <c r="U110" s="5">
        <v>31492068000</v>
      </c>
      <c r="V110" s="5">
        <v>27175770000</v>
      </c>
      <c r="W110" s="5">
        <v>27101946000</v>
      </c>
      <c r="X110" s="5">
        <v>25828188000</v>
      </c>
      <c r="Y110" s="5">
        <v>30485677000</v>
      </c>
      <c r="Z110" s="5">
        <v>30694198000</v>
      </c>
    </row>
    <row r="111" spans="3:26" ht="15.5" x14ac:dyDescent="0.35">
      <c r="C111" t="s">
        <v>154</v>
      </c>
      <c r="D111" s="5">
        <v>61038740000</v>
      </c>
      <c r="E111" s="5">
        <v>62223531000</v>
      </c>
      <c r="F111" s="5">
        <v>60428840000</v>
      </c>
      <c r="G111" s="5">
        <v>60487679000</v>
      </c>
      <c r="I111" s="5">
        <v>62223531000</v>
      </c>
      <c r="J111" s="5">
        <v>61351496000</v>
      </c>
      <c r="K111" s="5">
        <v>56899582000</v>
      </c>
      <c r="L111" s="5">
        <v>51056316000</v>
      </c>
      <c r="N111" s="5">
        <v>58474274000</v>
      </c>
      <c r="O111" s="5">
        <v>51833027000</v>
      </c>
      <c r="P111" s="5">
        <v>47053513000</v>
      </c>
      <c r="Q111" s="5">
        <v>56512464000</v>
      </c>
      <c r="R111" s="5">
        <v>47580546000</v>
      </c>
      <c r="S111" s="5">
        <v>48280940000</v>
      </c>
      <c r="T111" s="5">
        <v>36521246000</v>
      </c>
      <c r="U111" s="5">
        <v>31492068000</v>
      </c>
      <c r="V111" s="5">
        <v>27175770000</v>
      </c>
      <c r="W111" s="5">
        <v>27101946000</v>
      </c>
      <c r="X111" s="5">
        <v>25828188000</v>
      </c>
      <c r="Y111" s="5">
        <v>30485677000</v>
      </c>
      <c r="Z111" s="5">
        <v>30694198000</v>
      </c>
    </row>
    <row r="112" spans="3:26" ht="15.5" x14ac:dyDescent="0.35">
      <c r="C112" t="s">
        <v>155</v>
      </c>
      <c r="W112" s="5">
        <v>3220716000</v>
      </c>
      <c r="X112" s="5">
        <v>5219231000</v>
      </c>
      <c r="Y112" s="5">
        <v>7384420000</v>
      </c>
      <c r="Z112" s="5">
        <v>9073965000</v>
      </c>
    </row>
    <row r="113" spans="2:26" ht="15.5" x14ac:dyDescent="0.35">
      <c r="C113" t="s">
        <v>160</v>
      </c>
      <c r="D113" s="5">
        <v>376514543000</v>
      </c>
      <c r="E113" s="5">
        <v>370031657000</v>
      </c>
      <c r="F113" s="5">
        <v>285359028000</v>
      </c>
      <c r="G113" s="5">
        <v>416434855000</v>
      </c>
      <c r="I113" s="5">
        <v>370031657000</v>
      </c>
      <c r="J113" s="5">
        <v>335427997000</v>
      </c>
      <c r="K113" s="5">
        <v>273635750000</v>
      </c>
      <c r="L113" s="5">
        <v>306410502000</v>
      </c>
      <c r="M113" s="5">
        <v>540560000</v>
      </c>
      <c r="N113" s="5">
        <v>205681950000</v>
      </c>
      <c r="O113" s="5">
        <v>212420390000</v>
      </c>
      <c r="P113" s="5">
        <v>239353356000</v>
      </c>
      <c r="Q113" s="5">
        <v>196197372000</v>
      </c>
      <c r="R113" s="5">
        <v>185422642000</v>
      </c>
      <c r="S113" s="5">
        <v>188700435000</v>
      </c>
      <c r="T113" s="5">
        <v>227473881000</v>
      </c>
      <c r="U113" s="5">
        <v>190482809000</v>
      </c>
      <c r="V113" s="5">
        <v>147095322000</v>
      </c>
      <c r="W113" s="5">
        <v>123231249000</v>
      </c>
      <c r="X113" s="5">
        <v>115224947000</v>
      </c>
      <c r="Y113" s="5">
        <v>160807930000</v>
      </c>
      <c r="Z113" s="5">
        <v>174315604000</v>
      </c>
    </row>
    <row r="114" spans="2:26" ht="15.5" x14ac:dyDescent="0.35">
      <c r="C114" t="s">
        <v>161</v>
      </c>
    </row>
    <row r="115" spans="2:26" ht="15.5" x14ac:dyDescent="0.35">
      <c r="C115" t="s">
        <v>162</v>
      </c>
      <c r="D115" s="5">
        <v>16013181000</v>
      </c>
      <c r="E115" s="5">
        <v>16013181000</v>
      </c>
      <c r="F115" s="5">
        <v>16013181000</v>
      </c>
      <c r="G115" s="5">
        <v>16013181000</v>
      </c>
      <c r="I115" s="5">
        <v>16013181000</v>
      </c>
      <c r="J115" s="5">
        <v>16013181000</v>
      </c>
      <c r="K115" s="5">
        <v>16013181000</v>
      </c>
      <c r="L115" s="5">
        <v>16013181000</v>
      </c>
      <c r="N115" s="5">
        <v>16013181000</v>
      </c>
      <c r="O115" s="5">
        <v>16013181000</v>
      </c>
      <c r="P115" s="5">
        <v>16013181000</v>
      </c>
      <c r="Q115" s="5">
        <v>16013181000</v>
      </c>
      <c r="R115" s="5">
        <v>16013181000</v>
      </c>
      <c r="S115" s="5">
        <v>16013181000</v>
      </c>
      <c r="T115" s="5">
        <v>16013181000</v>
      </c>
      <c r="U115" s="5">
        <v>16013181000</v>
      </c>
      <c r="V115" s="5">
        <v>16013181000</v>
      </c>
      <c r="W115" s="5">
        <v>16013181000</v>
      </c>
      <c r="X115" s="5">
        <v>16013181000</v>
      </c>
      <c r="Y115" s="5">
        <v>16013181000</v>
      </c>
      <c r="Z115" s="5">
        <v>16013181000</v>
      </c>
    </row>
    <row r="116" spans="2:26" ht="15.5" x14ac:dyDescent="0.35">
      <c r="C116" t="s">
        <v>163</v>
      </c>
      <c r="D116" s="5">
        <v>19015656000</v>
      </c>
      <c r="E116" s="5">
        <v>19015656000</v>
      </c>
      <c r="F116" s="5">
        <v>19015656000</v>
      </c>
      <c r="G116" s="5">
        <v>19015656000</v>
      </c>
      <c r="I116" s="5">
        <v>19015656000</v>
      </c>
      <c r="J116" s="5">
        <v>19015656000</v>
      </c>
      <c r="K116" s="5">
        <v>19015656000</v>
      </c>
      <c r="L116" s="5">
        <v>19015656000</v>
      </c>
      <c r="N116" s="5">
        <v>19015656000</v>
      </c>
      <c r="O116" s="5">
        <v>19015656000</v>
      </c>
      <c r="P116" s="5">
        <v>19015656000</v>
      </c>
      <c r="Q116" s="5">
        <v>19015656000</v>
      </c>
      <c r="R116" s="5">
        <v>19015656000</v>
      </c>
      <c r="S116" s="5">
        <v>19015656000</v>
      </c>
      <c r="T116" s="5">
        <v>19015656000</v>
      </c>
      <c r="U116" s="5">
        <v>19015656000</v>
      </c>
      <c r="V116" s="5">
        <v>19015656000</v>
      </c>
      <c r="W116" s="5">
        <v>19015656000</v>
      </c>
      <c r="X116" s="5">
        <v>19015656000</v>
      </c>
      <c r="Y116" s="5">
        <v>19015656000</v>
      </c>
      <c r="Z116" s="5">
        <v>19015656000</v>
      </c>
    </row>
    <row r="117" spans="2:26" ht="15.5" x14ac:dyDescent="0.35">
      <c r="C117" t="s">
        <v>164</v>
      </c>
      <c r="D117" s="5">
        <v>755515828000</v>
      </c>
      <c r="E117" s="5">
        <v>720493802000</v>
      </c>
      <c r="F117" s="5">
        <v>742845690000</v>
      </c>
      <c r="G117" s="5">
        <v>740190039000</v>
      </c>
      <c r="I117" s="5">
        <v>720493802000</v>
      </c>
      <c r="J117" s="5">
        <v>712170331000</v>
      </c>
      <c r="K117" s="5">
        <v>895601896000</v>
      </c>
      <c r="L117" s="5">
        <v>962481254000</v>
      </c>
      <c r="M117" s="5">
        <v>14000000</v>
      </c>
      <c r="N117" s="5">
        <v>981403866000</v>
      </c>
      <c r="O117" s="5">
        <v>1174495602000</v>
      </c>
      <c r="P117" s="5">
        <v>1245011457000</v>
      </c>
      <c r="Q117" s="5">
        <v>1105556270000</v>
      </c>
      <c r="R117" s="5">
        <v>973312228000</v>
      </c>
      <c r="S117" s="5">
        <v>811526592000</v>
      </c>
      <c r="T117" s="5">
        <v>721876703000</v>
      </c>
      <c r="U117" s="5">
        <v>631860548000</v>
      </c>
      <c r="V117" s="5">
        <v>551561468000</v>
      </c>
      <c r="W117" s="5">
        <v>519585588000</v>
      </c>
      <c r="X117" s="5">
        <v>542639077000</v>
      </c>
      <c r="Y117" s="5">
        <v>555197396000</v>
      </c>
      <c r="Z117" s="5">
        <v>484739468000</v>
      </c>
    </row>
    <row r="118" spans="2:26" ht="15.5" x14ac:dyDescent="0.35">
      <c r="C118" t="s">
        <v>165</v>
      </c>
      <c r="D118" s="5">
        <v>18000000</v>
      </c>
      <c r="E118" s="5">
        <v>18000000</v>
      </c>
      <c r="F118" s="5">
        <v>17000000</v>
      </c>
      <c r="G118" s="5">
        <v>17000000</v>
      </c>
      <c r="I118" s="5">
        <v>18000000</v>
      </c>
      <c r="J118" s="5">
        <v>17000000</v>
      </c>
      <c r="K118" s="5">
        <v>16000000</v>
      </c>
      <c r="L118" s="5">
        <v>15000000</v>
      </c>
      <c r="M118" s="5">
        <v>14000000</v>
      </c>
      <c r="N118" s="5">
        <v>13000000</v>
      </c>
      <c r="O118" s="5">
        <v>12000000</v>
      </c>
      <c r="P118" s="5">
        <v>11000000</v>
      </c>
      <c r="Q118" s="5">
        <v>10000000</v>
      </c>
      <c r="R118" s="5">
        <v>9000000</v>
      </c>
      <c r="S118" s="5">
        <v>8000000</v>
      </c>
      <c r="T118" s="5">
        <v>7000000</v>
      </c>
      <c r="U118" s="5">
        <v>6000000</v>
      </c>
      <c r="V118" s="5">
        <v>5000000</v>
      </c>
      <c r="W118" s="5">
        <v>4000000</v>
      </c>
      <c r="X118" s="5">
        <v>3000000</v>
      </c>
      <c r="Y118" s="5">
        <v>2000000</v>
      </c>
      <c r="Z118" s="5">
        <v>1000000</v>
      </c>
    </row>
    <row r="119" spans="2:26" ht="15.5" x14ac:dyDescent="0.35">
      <c r="C119" t="s">
        <v>166</v>
      </c>
      <c r="D119" s="5">
        <v>755497828000</v>
      </c>
      <c r="E119" s="5">
        <v>720475802000</v>
      </c>
      <c r="F119" s="5">
        <v>742828690000</v>
      </c>
      <c r="G119" s="5">
        <v>740173039000</v>
      </c>
      <c r="I119" s="5">
        <v>720475802000</v>
      </c>
      <c r="J119" s="5">
        <v>712153331000</v>
      </c>
      <c r="K119" s="5">
        <v>895585896000</v>
      </c>
      <c r="L119" s="5">
        <v>962466254000</v>
      </c>
      <c r="N119" s="5">
        <v>981390866000</v>
      </c>
      <c r="O119" s="5">
        <v>1174483602000</v>
      </c>
      <c r="P119" s="5">
        <v>1245000457000</v>
      </c>
      <c r="Q119" s="5">
        <v>1105546270000</v>
      </c>
      <c r="R119" s="5">
        <v>973303228000</v>
      </c>
      <c r="S119" s="5">
        <v>811518592000</v>
      </c>
      <c r="T119" s="5">
        <v>721869703000</v>
      </c>
      <c r="U119" s="5">
        <v>631854548000</v>
      </c>
      <c r="V119" s="5">
        <v>551556468000</v>
      </c>
      <c r="W119" s="5">
        <v>519581588000</v>
      </c>
      <c r="X119" s="5">
        <v>542636077000</v>
      </c>
      <c r="Y119" s="5">
        <v>555195396000</v>
      </c>
      <c r="Z119" s="5">
        <v>484738468000</v>
      </c>
    </row>
    <row r="120" spans="2:26" ht="15.5" x14ac:dyDescent="0.35">
      <c r="C120" t="s">
        <v>167</v>
      </c>
      <c r="D120" s="5">
        <v>755515828000</v>
      </c>
      <c r="E120" s="5">
        <v>720493802000</v>
      </c>
      <c r="F120" s="5">
        <v>742845690000</v>
      </c>
      <c r="G120" s="5">
        <v>740190039000</v>
      </c>
      <c r="I120" s="5">
        <v>720493802000</v>
      </c>
      <c r="J120" s="5">
        <v>712170331000</v>
      </c>
      <c r="K120" s="5">
        <v>895601896000</v>
      </c>
      <c r="L120" s="5">
        <v>962481254000</v>
      </c>
      <c r="M120" s="5">
        <v>14000000</v>
      </c>
      <c r="N120" s="5">
        <v>981403866000</v>
      </c>
      <c r="O120" s="5">
        <v>1174495602000</v>
      </c>
      <c r="P120" s="5">
        <v>1245011457000</v>
      </c>
      <c r="Q120" s="5">
        <v>1105556270000</v>
      </c>
      <c r="R120" s="5">
        <v>973312228000</v>
      </c>
      <c r="S120" s="5">
        <v>811526592000</v>
      </c>
      <c r="T120" s="5">
        <v>721876703000</v>
      </c>
      <c r="U120" s="5">
        <v>631860548000</v>
      </c>
      <c r="V120" s="5">
        <v>551561468000</v>
      </c>
      <c r="W120" s="5">
        <v>519585588000</v>
      </c>
      <c r="X120" s="5">
        <v>542639077000</v>
      </c>
      <c r="Y120" s="5">
        <v>555197396000</v>
      </c>
      <c r="Z120" s="5">
        <v>484739468000</v>
      </c>
    </row>
    <row r="121" spans="2:26" ht="15.5" x14ac:dyDescent="0.35">
      <c r="C121" t="s">
        <v>168</v>
      </c>
      <c r="D121" s="5">
        <v>937288000</v>
      </c>
      <c r="E121" s="5">
        <v>934136000</v>
      </c>
      <c r="F121" s="5">
        <v>932000000</v>
      </c>
      <c r="G121" s="5">
        <v>3923982000</v>
      </c>
      <c r="I121" s="5">
        <v>934136000</v>
      </c>
      <c r="J121" s="5">
        <v>3876157000</v>
      </c>
      <c r="K121" s="5">
        <v>3783527000</v>
      </c>
      <c r="L121" s="5">
        <v>3265774000</v>
      </c>
      <c r="N121" s="5">
        <v>3466260000</v>
      </c>
      <c r="O121" s="5">
        <v>4038893000</v>
      </c>
      <c r="P121" s="5">
        <v>4123520000</v>
      </c>
      <c r="Q121" s="5">
        <v>4060286000</v>
      </c>
      <c r="R121" s="5">
        <v>4032943000</v>
      </c>
      <c r="S121" s="5">
        <v>3066052000</v>
      </c>
      <c r="T121" s="5">
        <v>7567713000</v>
      </c>
      <c r="U121" s="5">
        <v>9668608000</v>
      </c>
      <c r="V121" s="5">
        <v>11621208000</v>
      </c>
      <c r="W121" s="5">
        <v>18321002000</v>
      </c>
      <c r="X121" s="5">
        <v>15690872000</v>
      </c>
      <c r="Y121" s="5">
        <v>9391467000</v>
      </c>
      <c r="Z121" s="5">
        <v>4212829000</v>
      </c>
    </row>
    <row r="122" spans="2:26" ht="15.5" x14ac:dyDescent="0.35">
      <c r="C122" t="s">
        <v>9</v>
      </c>
      <c r="D122" s="5">
        <v>791481953000</v>
      </c>
      <c r="E122" s="5">
        <v>756456775000</v>
      </c>
      <c r="F122" s="5">
        <v>778806527000</v>
      </c>
      <c r="G122" s="5">
        <v>779142858000</v>
      </c>
      <c r="I122" s="5">
        <v>756456775000</v>
      </c>
      <c r="J122" s="5">
        <v>751075325000</v>
      </c>
      <c r="K122" s="5">
        <v>934414260000</v>
      </c>
      <c r="L122" s="5">
        <v>1000775865000</v>
      </c>
      <c r="M122" s="5">
        <v>14000000</v>
      </c>
      <c r="N122" s="5">
        <v>1019898963000</v>
      </c>
      <c r="O122" s="5">
        <v>1213563332000</v>
      </c>
      <c r="P122" s="5">
        <v>1284163814000</v>
      </c>
      <c r="Q122" s="5">
        <v>1144645393000</v>
      </c>
      <c r="R122" s="5">
        <v>1012374008000</v>
      </c>
      <c r="S122" s="5">
        <v>849621481000</v>
      </c>
      <c r="T122" s="5">
        <v>764473253000</v>
      </c>
      <c r="U122" s="5">
        <v>676557993000</v>
      </c>
      <c r="V122" s="5">
        <v>598211513000</v>
      </c>
      <c r="W122" s="5">
        <v>572935427000</v>
      </c>
      <c r="X122" s="5">
        <v>593358786000</v>
      </c>
      <c r="Y122" s="5">
        <v>599617700000</v>
      </c>
      <c r="Z122" s="5">
        <v>523981134000</v>
      </c>
    </row>
    <row r="123" spans="2:26" ht="15.5" x14ac:dyDescent="0.35">
      <c r="C123" t="s">
        <v>169</v>
      </c>
      <c r="D123" s="5">
        <v>1167996496000</v>
      </c>
      <c r="E123" s="5">
        <v>1126488432000</v>
      </c>
      <c r="F123" s="5">
        <v>1064165555000</v>
      </c>
      <c r="G123" s="5">
        <v>1195577713000</v>
      </c>
      <c r="I123" s="5">
        <v>1126488432000</v>
      </c>
      <c r="J123" s="5">
        <v>1086503322000</v>
      </c>
      <c r="K123" s="5">
        <v>1208050010000</v>
      </c>
      <c r="L123" s="5">
        <v>1307186367000</v>
      </c>
      <c r="M123" s="5">
        <v>554560000</v>
      </c>
      <c r="N123" s="5">
        <v>1225580913000</v>
      </c>
      <c r="O123" s="5">
        <v>1425983722000</v>
      </c>
      <c r="P123" s="5">
        <v>1523517170000</v>
      </c>
      <c r="Q123" s="5">
        <v>1340842765000</v>
      </c>
      <c r="R123" s="5">
        <v>1197796650000</v>
      </c>
      <c r="S123" s="5">
        <v>1038321916000</v>
      </c>
      <c r="T123" s="5">
        <v>991947134000</v>
      </c>
      <c r="U123" s="5">
        <v>867040802000</v>
      </c>
      <c r="V123" s="5">
        <v>745306835000</v>
      </c>
      <c r="W123" s="5">
        <v>696166676000</v>
      </c>
      <c r="X123" s="5">
        <v>708583733000</v>
      </c>
      <c r="Y123" s="5">
        <v>760425630000</v>
      </c>
      <c r="Z123" s="5">
        <v>698296738000</v>
      </c>
    </row>
    <row r="124" spans="2:26" ht="15.5" x14ac:dyDescent="0.35">
      <c r="C124" t="s">
        <v>170</v>
      </c>
      <c r="D124" s="5">
        <v>800659050</v>
      </c>
      <c r="E124" s="5">
        <v>800659050</v>
      </c>
      <c r="F124" s="5">
        <v>800659050</v>
      </c>
      <c r="G124" s="5">
        <v>800659050</v>
      </c>
      <c r="I124" s="5">
        <v>800659050</v>
      </c>
      <c r="J124" s="5">
        <v>800659050</v>
      </c>
      <c r="K124" s="5">
        <v>800659050</v>
      </c>
      <c r="L124" s="5">
        <v>800659050</v>
      </c>
      <c r="M124" s="5">
        <v>800659050</v>
      </c>
      <c r="N124" s="5">
        <v>800659050</v>
      </c>
      <c r="O124" s="5">
        <v>800659050</v>
      </c>
      <c r="P124" s="5">
        <v>800659050</v>
      </c>
      <c r="Q124" s="5">
        <v>800659050</v>
      </c>
      <c r="R124" s="5">
        <v>800659050</v>
      </c>
      <c r="S124" s="5">
        <v>800659050</v>
      </c>
      <c r="T124" s="5">
        <v>16013181</v>
      </c>
      <c r="U124" s="5">
        <v>16013181</v>
      </c>
      <c r="V124" s="5">
        <v>16013181</v>
      </c>
      <c r="W124" s="5">
        <v>16013181</v>
      </c>
      <c r="X124" s="5">
        <v>16013181</v>
      </c>
      <c r="Y124" s="5">
        <v>16013181</v>
      </c>
      <c r="Z124" s="5">
        <v>16013181</v>
      </c>
    </row>
    <row r="126" spans="2:26" ht="15.5" x14ac:dyDescent="0.35">
      <c r="B126" t="s">
        <v>171</v>
      </c>
      <c r="C126" t="s">
        <v>172</v>
      </c>
      <c r="D126" s="5">
        <v>31340022000</v>
      </c>
      <c r="E126" s="5">
        <v>102307462000</v>
      </c>
      <c r="F126" s="5">
        <v>51560494000</v>
      </c>
      <c r="G126" s="5">
        <v>65112258000</v>
      </c>
      <c r="I126" s="5">
        <v>270349882000</v>
      </c>
      <c r="J126" s="5">
        <v>211931664000</v>
      </c>
      <c r="K126" s="5">
        <v>135317376000</v>
      </c>
      <c r="L126" s="5">
        <v>196829126000</v>
      </c>
      <c r="M126" s="5">
        <v>335398629000</v>
      </c>
      <c r="N126" s="5">
        <v>246905899000</v>
      </c>
      <c r="O126" s="5">
        <v>274364533000</v>
      </c>
      <c r="P126" s="5">
        <v>342493551000</v>
      </c>
      <c r="Q126" s="5">
        <v>342202126000</v>
      </c>
      <c r="R126" s="5">
        <v>259851506000</v>
      </c>
      <c r="S126" s="5">
        <v>246625414000</v>
      </c>
      <c r="T126" s="5">
        <v>164246813000</v>
      </c>
      <c r="U126" s="5">
        <v>348712041000</v>
      </c>
      <c r="V126" s="5">
        <v>248441252000</v>
      </c>
      <c r="W126" s="5">
        <v>177327565000</v>
      </c>
      <c r="X126" s="5">
        <v>31742557000</v>
      </c>
      <c r="Y126" s="5">
        <v>169345237000</v>
      </c>
      <c r="Z126" s="5">
        <v>162006513000</v>
      </c>
    </row>
    <row r="127" spans="2:26" ht="15.5" x14ac:dyDescent="0.35">
      <c r="C127" t="s">
        <v>173</v>
      </c>
      <c r="D127" s="5">
        <v>316615556000</v>
      </c>
      <c r="E127" s="5">
        <v>378177673000</v>
      </c>
      <c r="F127" s="5">
        <v>311177245000</v>
      </c>
      <c r="G127" s="5">
        <v>318315331000</v>
      </c>
      <c r="I127" s="5">
        <v>1299419811000</v>
      </c>
      <c r="J127" s="5">
        <v>1253173972000</v>
      </c>
      <c r="K127" s="5">
        <v>1366066558000</v>
      </c>
      <c r="L127" s="5">
        <v>1502985343000</v>
      </c>
      <c r="M127" s="5">
        <v>1422716694000</v>
      </c>
      <c r="N127" s="5">
        <v>1157717998000</v>
      </c>
      <c r="O127" s="5">
        <v>1643577182000</v>
      </c>
      <c r="P127" s="5">
        <v>1699982607000</v>
      </c>
      <c r="Q127" s="5">
        <v>1607508028000</v>
      </c>
      <c r="R127" s="5">
        <v>1688604416000</v>
      </c>
      <c r="S127" s="5">
        <v>1593761131000</v>
      </c>
      <c r="T127" s="5">
        <v>1878470040000</v>
      </c>
      <c r="U127" s="5">
        <v>1918662942000</v>
      </c>
      <c r="V127" s="5">
        <v>1635884960000</v>
      </c>
      <c r="W127" s="5">
        <v>1332764640000</v>
      </c>
      <c r="X127" s="5">
        <v>1134360263000</v>
      </c>
      <c r="Y127" s="5">
        <v>1278382586000</v>
      </c>
      <c r="Z127" s="5">
        <v>1225122850000</v>
      </c>
    </row>
    <row r="128" spans="2:26" ht="15.5" x14ac:dyDescent="0.35">
      <c r="C128" t="s">
        <v>659</v>
      </c>
      <c r="D128" s="5">
        <v>-77866974000</v>
      </c>
      <c r="E128" s="5">
        <v>-69013730000</v>
      </c>
      <c r="F128" s="5">
        <v>-74377571000</v>
      </c>
      <c r="G128" s="5">
        <v>-85083585000</v>
      </c>
      <c r="I128" s="5">
        <v>-296435861000</v>
      </c>
      <c r="J128" s="5">
        <v>-306824712000</v>
      </c>
      <c r="K128" s="5">
        <v>-407140781000</v>
      </c>
      <c r="L128" s="5">
        <v>-400414932000</v>
      </c>
      <c r="M128" s="5">
        <v>-332120833000</v>
      </c>
      <c r="N128" s="5">
        <v>-282931031000</v>
      </c>
      <c r="O128" s="5">
        <v>-407749550000</v>
      </c>
      <c r="P128" s="5">
        <v>-429720529000</v>
      </c>
      <c r="Q128" s="5">
        <v>-359433779000</v>
      </c>
      <c r="R128" s="5">
        <v>-399000321000</v>
      </c>
      <c r="S128" s="5">
        <v>-398296795000</v>
      </c>
      <c r="T128" s="5">
        <v>-460173280000</v>
      </c>
      <c r="U128" s="5">
        <v>-431641913000</v>
      </c>
      <c r="V128" s="5">
        <v>-384901806000</v>
      </c>
    </row>
    <row r="129" spans="3:26" ht="15.5" x14ac:dyDescent="0.35">
      <c r="C129" t="s">
        <v>1799</v>
      </c>
      <c r="D129" s="5">
        <v>-35164752000</v>
      </c>
      <c r="E129" s="5">
        <v>-32105994000</v>
      </c>
      <c r="F129" s="5">
        <v>-28620450000</v>
      </c>
      <c r="G129" s="5">
        <v>-35383996000</v>
      </c>
      <c r="I129" s="5">
        <v>-126462935000</v>
      </c>
      <c r="J129" s="5">
        <v>-124232595000</v>
      </c>
      <c r="K129" s="5">
        <v>-124755767000</v>
      </c>
      <c r="L129" s="5">
        <v>-111172956000</v>
      </c>
      <c r="M129" s="5">
        <v>-107594275000</v>
      </c>
      <c r="N129" s="5">
        <v>-101529989000</v>
      </c>
      <c r="O129" s="5">
        <v>-118215025000</v>
      </c>
      <c r="P129" s="5">
        <v>-102695682000</v>
      </c>
      <c r="Q129" s="5">
        <v>-83686289000</v>
      </c>
      <c r="R129" s="5">
        <v>-89767849000</v>
      </c>
      <c r="S129" s="5">
        <v>-87274472000</v>
      </c>
      <c r="T129" s="5">
        <v>-82897030000</v>
      </c>
      <c r="U129" s="5">
        <v>-73598042000</v>
      </c>
      <c r="V129" s="5">
        <v>-64616394000</v>
      </c>
    </row>
    <row r="130" spans="3:26" ht="15.5" x14ac:dyDescent="0.35">
      <c r="C130" t="s">
        <v>202</v>
      </c>
      <c r="D130" s="5">
        <v>5419279000</v>
      </c>
      <c r="E130" s="5">
        <v>8631136000</v>
      </c>
      <c r="F130" s="5">
        <v>4678915000</v>
      </c>
      <c r="G130" s="5">
        <v>6451873000</v>
      </c>
      <c r="I130" s="5">
        <v>23746641000</v>
      </c>
      <c r="J130" s="5">
        <v>23313729000</v>
      </c>
      <c r="K130" s="5">
        <v>22489200000</v>
      </c>
      <c r="L130" s="5">
        <v>15863907000</v>
      </c>
      <c r="M130" s="5">
        <v>21392194000</v>
      </c>
      <c r="N130" s="5">
        <v>35575851000</v>
      </c>
      <c r="O130" s="5">
        <v>49480846000</v>
      </c>
      <c r="P130" s="5">
        <v>37315277000</v>
      </c>
      <c r="Q130" s="5">
        <v>32964756000</v>
      </c>
      <c r="R130" s="5">
        <v>26607064000</v>
      </c>
      <c r="S130" s="5">
        <v>23424315000</v>
      </c>
      <c r="T130" s="5">
        <v>24407904000</v>
      </c>
      <c r="U130" s="5">
        <v>14727280000</v>
      </c>
      <c r="V130" s="5">
        <v>9787468000</v>
      </c>
      <c r="W130" s="5">
        <v>10222432000</v>
      </c>
      <c r="X130" s="5">
        <v>14333278000</v>
      </c>
      <c r="Y130" s="5">
        <v>18445424000</v>
      </c>
      <c r="Z130" s="5">
        <v>12510699000</v>
      </c>
    </row>
    <row r="131" spans="3:26" ht="15.5" x14ac:dyDescent="0.35">
      <c r="C131" t="s">
        <v>1800</v>
      </c>
      <c r="M131" s="5">
        <v>7471301000</v>
      </c>
      <c r="N131" s="5">
        <v>7269017000</v>
      </c>
      <c r="P131" s="5">
        <v>2556419000</v>
      </c>
      <c r="Q131" s="5">
        <v>8682148000</v>
      </c>
      <c r="U131" s="5">
        <v>5021847000</v>
      </c>
    </row>
    <row r="132" spans="3:26" ht="15.5" x14ac:dyDescent="0.35">
      <c r="C132" t="s">
        <v>1801</v>
      </c>
      <c r="K132" s="5">
        <v>4318645000</v>
      </c>
      <c r="M132" s="5">
        <v>1590195000</v>
      </c>
      <c r="Q132" s="5">
        <v>19190108000</v>
      </c>
    </row>
    <row r="133" spans="3:26" ht="15.5" x14ac:dyDescent="0.35">
      <c r="C133" t="s">
        <v>1802</v>
      </c>
      <c r="D133" s="5">
        <v>-167701393000</v>
      </c>
      <c r="E133" s="5">
        <v>-168895503000</v>
      </c>
      <c r="F133" s="5">
        <v>-154663825000</v>
      </c>
      <c r="G133" s="5">
        <v>-124140950000</v>
      </c>
      <c r="I133" s="5">
        <v>-586894490000</v>
      </c>
      <c r="J133" s="5">
        <v>-581194652000</v>
      </c>
      <c r="K133" s="5">
        <v>-666953963000</v>
      </c>
      <c r="L133" s="5">
        <v>-739930655000</v>
      </c>
      <c r="M133" s="5">
        <v>-625569594000</v>
      </c>
      <c r="N133" s="5">
        <v>-509255659000</v>
      </c>
      <c r="O133" s="5">
        <v>-805097349000</v>
      </c>
      <c r="P133" s="5">
        <v>-770604841000</v>
      </c>
      <c r="Q133" s="5">
        <v>-787304866000</v>
      </c>
      <c r="R133" s="5">
        <v>-881165110000</v>
      </c>
      <c r="S133" s="5">
        <v>-815754759000</v>
      </c>
      <c r="T133" s="5">
        <v>-1094552309000</v>
      </c>
      <c r="U133" s="5">
        <v>-984383360000</v>
      </c>
      <c r="V133" s="5">
        <v>-873034064000</v>
      </c>
      <c r="W133" s="5">
        <v>-734482655000</v>
      </c>
      <c r="X133" s="5">
        <v>-626485176000</v>
      </c>
      <c r="Y133" s="5">
        <v>-435229358000</v>
      </c>
      <c r="Z133" s="5">
        <v>-427996397000</v>
      </c>
    </row>
    <row r="134" spans="3:26" ht="15.5" x14ac:dyDescent="0.35">
      <c r="C134" t="s">
        <v>1478</v>
      </c>
      <c r="D134" s="5">
        <v>-9961694000</v>
      </c>
      <c r="E134" s="5">
        <v>-14486120000</v>
      </c>
      <c r="F134" s="5">
        <v>-6633820000</v>
      </c>
      <c r="G134" s="5">
        <v>-15046415000</v>
      </c>
      <c r="I134" s="5">
        <v>-43023284000</v>
      </c>
      <c r="J134" s="5">
        <v>-52304078000</v>
      </c>
      <c r="K134" s="5">
        <v>-58706516000</v>
      </c>
      <c r="L134" s="5">
        <v>-70501581000</v>
      </c>
      <c r="M134" s="5">
        <v>-52487053000</v>
      </c>
      <c r="N134" s="5">
        <v>-59940288000</v>
      </c>
      <c r="O134" s="5">
        <v>-87631571000</v>
      </c>
      <c r="P134" s="5">
        <v>-94339700000</v>
      </c>
      <c r="Q134" s="5">
        <v>-95717980000</v>
      </c>
      <c r="R134" s="5">
        <v>-85426694000</v>
      </c>
      <c r="S134" s="5">
        <v>-69234006000</v>
      </c>
      <c r="T134" s="5">
        <v>-101008512000</v>
      </c>
      <c r="U134" s="5">
        <v>-100076713000</v>
      </c>
      <c r="V134" s="5">
        <v>-74678912000</v>
      </c>
      <c r="W134" s="5">
        <v>-52034409000</v>
      </c>
      <c r="X134" s="5">
        <v>-87435611000</v>
      </c>
      <c r="Y134" s="5">
        <v>-51466522000</v>
      </c>
      <c r="Z134" s="5">
        <v>-29089502000</v>
      </c>
    </row>
    <row r="135" spans="3:26" ht="15.5" x14ac:dyDescent="0.35">
      <c r="C135" t="s">
        <v>183</v>
      </c>
      <c r="D135" s="5">
        <v>-1069326000</v>
      </c>
      <c r="E135" s="5">
        <v>-3810018000</v>
      </c>
      <c r="F135" s="5">
        <v>-140452522000</v>
      </c>
      <c r="G135" s="5">
        <v>876156000</v>
      </c>
      <c r="I135" s="5">
        <v>-144262540000</v>
      </c>
      <c r="J135" s="5">
        <v>-226451039000</v>
      </c>
      <c r="K135" s="5">
        <v>-259608366000</v>
      </c>
      <c r="L135" s="5">
        <v>-239785159000</v>
      </c>
      <c r="M135" s="5">
        <v>-199764743000</v>
      </c>
      <c r="N135" s="5">
        <v>-311711537000</v>
      </c>
      <c r="O135" s="5">
        <v>-382134244000</v>
      </c>
      <c r="P135" s="5">
        <v>-207667269000</v>
      </c>
      <c r="Q135" s="5">
        <v>-143868508000</v>
      </c>
      <c r="R135" s="5">
        <v>-96034454000</v>
      </c>
      <c r="S135" s="5">
        <v>-156878293000</v>
      </c>
      <c r="T135" s="5">
        <v>-144831127000</v>
      </c>
      <c r="U135" s="5">
        <v>-191869037000</v>
      </c>
      <c r="V135" s="5">
        <v>-187830906000</v>
      </c>
      <c r="W135" s="5">
        <v>-171895005000</v>
      </c>
      <c r="X135" s="5">
        <v>-152095561000</v>
      </c>
      <c r="Y135" s="5">
        <v>-56101188000</v>
      </c>
      <c r="Z135" s="5">
        <v>-22906856000</v>
      </c>
    </row>
    <row r="136" spans="3:26" ht="15.5" x14ac:dyDescent="0.35">
      <c r="C136" t="s">
        <v>184</v>
      </c>
      <c r="D136" s="5">
        <v>-18116178000</v>
      </c>
      <c r="E136" s="5">
        <v>-25659413000</v>
      </c>
      <c r="F136" s="5">
        <v>-10718051000</v>
      </c>
      <c r="G136" s="5">
        <v>7058476000</v>
      </c>
      <c r="I136" s="5">
        <v>-43083121000</v>
      </c>
      <c r="J136" s="5">
        <v>-34568134000</v>
      </c>
      <c r="K136" s="5">
        <v>-12196268000</v>
      </c>
      <c r="L136" s="5">
        <v>-21252847000</v>
      </c>
      <c r="M136" s="5">
        <v>-20062833000</v>
      </c>
      <c r="N136" s="5">
        <v>-82185219000</v>
      </c>
      <c r="O136" s="5">
        <v>-11353138000</v>
      </c>
      <c r="P136" s="5">
        <v>-16808291000</v>
      </c>
      <c r="Q136" s="5">
        <v>-11675086000</v>
      </c>
      <c r="R136" s="5">
        <v>-37684000</v>
      </c>
      <c r="S136" s="5">
        <v>-10022026000</v>
      </c>
      <c r="T136" s="5">
        <v>-38031012000</v>
      </c>
      <c r="U136" s="5">
        <v>-13835698000</v>
      </c>
      <c r="V136" s="5">
        <v>-16510661000</v>
      </c>
      <c r="W136" s="5">
        <v>-7544921000</v>
      </c>
      <c r="X136" s="5">
        <v>-16970122000</v>
      </c>
      <c r="Y136" s="5">
        <v>-17090441000</v>
      </c>
      <c r="Z136" s="5">
        <v>-13697795000</v>
      </c>
    </row>
    <row r="137" spans="3:26" ht="15.5" x14ac:dyDescent="0.35">
      <c r="C137" t="s">
        <v>207</v>
      </c>
      <c r="D137" s="5">
        <v>-18089380000</v>
      </c>
      <c r="E137" s="5">
        <v>-25320380000</v>
      </c>
      <c r="F137" s="5">
        <v>-14140572000</v>
      </c>
      <c r="G137" s="5">
        <v>6903637000</v>
      </c>
      <c r="I137" s="5">
        <v>-45657164000</v>
      </c>
      <c r="J137" s="5">
        <v>-46246584000</v>
      </c>
      <c r="K137" s="5">
        <v>-16463500000</v>
      </c>
      <c r="L137" s="5">
        <v>-15295927000</v>
      </c>
      <c r="M137" s="5">
        <v>-21851553000</v>
      </c>
      <c r="N137" s="5">
        <v>-10349207000</v>
      </c>
      <c r="O137" s="5">
        <v>-12109023000</v>
      </c>
      <c r="P137" s="5">
        <v>-16726754000</v>
      </c>
      <c r="Q137" s="5">
        <v>-11917667000</v>
      </c>
      <c r="R137" s="5">
        <v>-10007511000</v>
      </c>
      <c r="S137" s="5">
        <v>-10690161000</v>
      </c>
      <c r="T137" s="5">
        <v>-38017391000</v>
      </c>
      <c r="U137" s="5">
        <v>-15065968000</v>
      </c>
      <c r="V137" s="5">
        <v>-15524436000</v>
      </c>
      <c r="W137" s="5">
        <v>-7544921000</v>
      </c>
      <c r="X137" s="5">
        <v>-17324113000</v>
      </c>
      <c r="Y137" s="5">
        <v>-17273145000</v>
      </c>
      <c r="Z137" s="5">
        <v>-13880971000</v>
      </c>
    </row>
    <row r="138" spans="3:26" ht="15.5" x14ac:dyDescent="0.35">
      <c r="C138" t="s">
        <v>1803</v>
      </c>
    </row>
    <row r="139" spans="3:26" ht="15.5" x14ac:dyDescent="0.35">
      <c r="C139" t="s">
        <v>208</v>
      </c>
      <c r="E139" s="5">
        <v>-142599000</v>
      </c>
      <c r="F139" s="5">
        <v>148906000</v>
      </c>
      <c r="G139" s="5">
        <v>109714000</v>
      </c>
      <c r="I139" s="5">
        <v>116021000</v>
      </c>
      <c r="J139" s="5">
        <v>49439000</v>
      </c>
      <c r="K139" s="5">
        <v>48185000</v>
      </c>
      <c r="L139" s="5">
        <v>1879045000</v>
      </c>
      <c r="M139" s="5">
        <v>103972000</v>
      </c>
      <c r="N139" s="5">
        <v>382960000</v>
      </c>
      <c r="O139" s="5">
        <v>701946000</v>
      </c>
      <c r="Q139" s="5">
        <v>45601000</v>
      </c>
      <c r="R139" s="5">
        <v>384546000</v>
      </c>
      <c r="S139" s="5">
        <v>81070000</v>
      </c>
      <c r="T139" s="5">
        <v>393985000</v>
      </c>
      <c r="U139" s="5">
        <v>1492804000</v>
      </c>
      <c r="V139" s="5">
        <v>330775000</v>
      </c>
      <c r="X139" s="5">
        <v>353991000</v>
      </c>
      <c r="Y139" s="5">
        <v>182704000</v>
      </c>
      <c r="Z139" s="5">
        <v>183176000</v>
      </c>
    </row>
    <row r="140" spans="3:26" ht="15.5" x14ac:dyDescent="0.35">
      <c r="C140" t="s">
        <v>1603</v>
      </c>
      <c r="R140" s="5">
        <v>9647382000</v>
      </c>
    </row>
    <row r="141" spans="3:26" ht="15.5" x14ac:dyDescent="0.35">
      <c r="C141" t="s">
        <v>1804</v>
      </c>
      <c r="D141" s="5">
        <v>-26798000</v>
      </c>
      <c r="E141" s="5">
        <v>-196434000</v>
      </c>
      <c r="F141" s="5">
        <v>3273615000</v>
      </c>
      <c r="G141" s="5">
        <v>45125000</v>
      </c>
      <c r="I141" s="5">
        <v>2458022000</v>
      </c>
      <c r="J141" s="5">
        <v>11629011000</v>
      </c>
      <c r="K141" s="5">
        <v>4219047000</v>
      </c>
      <c r="L141" s="5">
        <v>-7835965000</v>
      </c>
      <c r="M141" s="5">
        <v>1684748000</v>
      </c>
      <c r="N141" s="5">
        <v>-72218972000</v>
      </c>
      <c r="O141" s="5">
        <v>53939000</v>
      </c>
      <c r="P141" s="5">
        <v>-81537000</v>
      </c>
      <c r="Q141" s="5">
        <v>196980000</v>
      </c>
      <c r="R141" s="5">
        <v>-62101000</v>
      </c>
      <c r="S141" s="5">
        <v>587065000</v>
      </c>
      <c r="T141" s="5">
        <v>-407606000</v>
      </c>
      <c r="U141" s="5">
        <v>-262534000</v>
      </c>
      <c r="V141" s="5">
        <v>-1317000000</v>
      </c>
    </row>
    <row r="142" spans="3:26" ht="15.5" x14ac:dyDescent="0.35">
      <c r="C142" t="s">
        <v>241</v>
      </c>
      <c r="D142" s="5">
        <v>-1069326000</v>
      </c>
      <c r="E142" s="5">
        <v>-3810018000</v>
      </c>
      <c r="F142" s="5">
        <v>-140452522000</v>
      </c>
      <c r="G142" s="5">
        <v>876156000</v>
      </c>
      <c r="I142" s="5">
        <v>-144262540000</v>
      </c>
      <c r="J142" s="5">
        <v>-226451039000</v>
      </c>
      <c r="K142" s="5">
        <v>-259608366000</v>
      </c>
      <c r="L142" s="5">
        <v>-239785159000</v>
      </c>
      <c r="M142" s="5">
        <v>-199764743000</v>
      </c>
      <c r="N142" s="5">
        <v>-311711537000</v>
      </c>
      <c r="O142" s="5">
        <v>-382134244000</v>
      </c>
      <c r="P142" s="5">
        <v>-207667269000</v>
      </c>
      <c r="Q142" s="5">
        <v>-143868508000</v>
      </c>
      <c r="R142" s="5">
        <v>-96034454000</v>
      </c>
      <c r="S142" s="5">
        <v>-156878293000</v>
      </c>
      <c r="T142" s="5">
        <v>-144831127000</v>
      </c>
      <c r="U142" s="5">
        <v>-191869037000</v>
      </c>
      <c r="V142" s="5">
        <v>-187830906000</v>
      </c>
      <c r="W142" s="5">
        <v>-171895005000</v>
      </c>
      <c r="X142" s="5">
        <v>-152095561000</v>
      </c>
      <c r="Y142" s="5">
        <v>-56101188000</v>
      </c>
      <c r="Z142" s="5">
        <v>-22906856000</v>
      </c>
    </row>
    <row r="143" spans="3:26" ht="15.5" x14ac:dyDescent="0.35">
      <c r="C143" t="s">
        <v>730</v>
      </c>
      <c r="E143" s="5">
        <v>3000001000</v>
      </c>
      <c r="F143" s="5">
        <v>-140452522000</v>
      </c>
      <c r="I143" s="5">
        <v>-137452521000</v>
      </c>
      <c r="J143" s="5">
        <v>-224459968000</v>
      </c>
      <c r="K143" s="5">
        <v>-259608366000</v>
      </c>
      <c r="L143" s="5">
        <v>-239785159000</v>
      </c>
      <c r="M143" s="5">
        <v>-199764743000</v>
      </c>
      <c r="N143" s="5">
        <v>-311711537000</v>
      </c>
      <c r="O143" s="5">
        <v>-382134244000</v>
      </c>
      <c r="P143" s="5">
        <v>-207667269000</v>
      </c>
      <c r="Q143" s="5">
        <v>-143868508000</v>
      </c>
      <c r="R143" s="5">
        <v>-96034454000</v>
      </c>
      <c r="S143" s="5">
        <v>-156878293000</v>
      </c>
      <c r="T143" s="5">
        <v>-144831127000</v>
      </c>
      <c r="U143" s="5">
        <v>-191869037000</v>
      </c>
      <c r="V143" s="5">
        <v>-187830906000</v>
      </c>
      <c r="W143" s="5">
        <v>-171895005000</v>
      </c>
      <c r="X143" s="5">
        <v>-152095561000</v>
      </c>
      <c r="Y143" s="5">
        <v>-56101188000</v>
      </c>
      <c r="Z143" s="5">
        <v>-22906856000</v>
      </c>
    </row>
    <row r="144" spans="3:26" ht="15.5" x14ac:dyDescent="0.35">
      <c r="C144" t="s">
        <v>1805</v>
      </c>
      <c r="E144" s="5">
        <v>-3000000000</v>
      </c>
      <c r="I144" s="5">
        <v>-3000000000</v>
      </c>
    </row>
    <row r="145" spans="2:26" ht="15.5" x14ac:dyDescent="0.35">
      <c r="C145" t="s">
        <v>249</v>
      </c>
      <c r="D145" s="5">
        <v>-1069326000</v>
      </c>
      <c r="E145" s="5">
        <v>-3810019000</v>
      </c>
      <c r="G145" s="5">
        <v>876156000</v>
      </c>
      <c r="I145" s="5">
        <v>-3810019000</v>
      </c>
      <c r="J145" s="5">
        <v>-1991071000</v>
      </c>
    </row>
    <row r="146" spans="2:26" ht="15.5" x14ac:dyDescent="0.35">
      <c r="C146" t="s">
        <v>278</v>
      </c>
      <c r="D146" s="5">
        <v>12154518000</v>
      </c>
      <c r="E146" s="5">
        <v>72838031000</v>
      </c>
      <c r="F146" s="5">
        <v>-99610079000</v>
      </c>
      <c r="G146" s="5">
        <v>73046890000</v>
      </c>
      <c r="I146" s="5">
        <v>83004221000</v>
      </c>
      <c r="J146" s="5">
        <v>-49087509000</v>
      </c>
      <c r="K146" s="5">
        <v>-136487258000</v>
      </c>
      <c r="L146" s="5">
        <v>-64208880000</v>
      </c>
      <c r="M146" s="5">
        <v>115571053000</v>
      </c>
      <c r="N146" s="5">
        <v>-146990857000</v>
      </c>
      <c r="O146" s="5">
        <v>-119122849000</v>
      </c>
      <c r="P146" s="5">
        <v>118017991000</v>
      </c>
      <c r="Q146" s="5">
        <v>186658532000</v>
      </c>
      <c r="R146" s="5">
        <v>163779368000</v>
      </c>
      <c r="S146" s="5">
        <v>79725095000</v>
      </c>
      <c r="T146" s="5">
        <v>-18615326000</v>
      </c>
      <c r="U146" s="5">
        <v>143007306000</v>
      </c>
      <c r="V146" s="5">
        <v>44099685000</v>
      </c>
      <c r="W146" s="5">
        <v>-2112361000</v>
      </c>
      <c r="X146" s="5">
        <v>-137323126000</v>
      </c>
      <c r="Y146" s="5">
        <v>96153608000</v>
      </c>
      <c r="Z146" s="5">
        <v>125401862000</v>
      </c>
    </row>
    <row r="147" spans="2:26" ht="15.5" x14ac:dyDescent="0.35">
      <c r="C147" t="s">
        <v>279</v>
      </c>
      <c r="D147" s="5">
        <v>646020058000</v>
      </c>
      <c r="I147" s="5">
        <v>563015837000</v>
      </c>
      <c r="J147" s="5">
        <v>612103346000</v>
      </c>
      <c r="K147" s="5">
        <v>748590604000</v>
      </c>
      <c r="L147" s="5">
        <v>812799484000</v>
      </c>
      <c r="M147" s="5">
        <v>697228431000</v>
      </c>
      <c r="N147" s="5">
        <v>844219288000</v>
      </c>
      <c r="O147" s="5">
        <v>963342137000</v>
      </c>
      <c r="P147" s="5">
        <v>845324146000</v>
      </c>
      <c r="Q147" s="5">
        <v>658665614000</v>
      </c>
      <c r="R147" s="5">
        <v>494886246000</v>
      </c>
      <c r="S147" s="5">
        <v>415161151000</v>
      </c>
      <c r="T147" s="5">
        <v>433776477000</v>
      </c>
      <c r="U147" s="5">
        <v>290769171000</v>
      </c>
      <c r="V147" s="5">
        <v>246669486000</v>
      </c>
      <c r="W147" s="5">
        <v>248781847000</v>
      </c>
      <c r="X147" s="5">
        <v>386104973000</v>
      </c>
      <c r="Y147" s="5">
        <v>289951365000</v>
      </c>
      <c r="Z147" s="5">
        <v>164549503000</v>
      </c>
    </row>
    <row r="148" spans="2:26" ht="15.5" x14ac:dyDescent="0.35">
      <c r="C148" t="s">
        <v>282</v>
      </c>
      <c r="D148" s="5">
        <v>658174576000</v>
      </c>
      <c r="E148" s="5">
        <v>72838031000</v>
      </c>
      <c r="F148" s="5">
        <v>-99610079000</v>
      </c>
      <c r="G148" s="5">
        <v>73046890000</v>
      </c>
      <c r="I148" s="5">
        <v>646020058000</v>
      </c>
      <c r="J148" s="5">
        <v>563015837000</v>
      </c>
      <c r="K148" s="5">
        <v>612103346000</v>
      </c>
      <c r="L148" s="5">
        <v>748590604000</v>
      </c>
      <c r="M148" s="5">
        <v>812799484000</v>
      </c>
      <c r="N148" s="5">
        <v>697228431000</v>
      </c>
      <c r="O148" s="5">
        <v>844219288000</v>
      </c>
      <c r="P148" s="5">
        <v>963342137000</v>
      </c>
      <c r="Q148" s="5">
        <v>845324146000</v>
      </c>
      <c r="R148" s="5">
        <v>658665614000</v>
      </c>
      <c r="S148" s="5">
        <v>494886246000</v>
      </c>
      <c r="T148" s="5">
        <v>415161151000</v>
      </c>
      <c r="U148" s="5">
        <v>433776477000</v>
      </c>
      <c r="V148" s="5">
        <v>290769171000</v>
      </c>
      <c r="W148" s="5">
        <v>246669486000</v>
      </c>
      <c r="X148" s="5">
        <v>248781847000</v>
      </c>
      <c r="Y148" s="5">
        <v>386104973000</v>
      </c>
      <c r="Z148" s="5">
        <v>289951365000</v>
      </c>
    </row>
    <row r="150" spans="2:26" ht="15.5" x14ac:dyDescent="0.35">
      <c r="B150" t="s">
        <v>283</v>
      </c>
      <c r="C150" t="s">
        <v>11</v>
      </c>
      <c r="D150" s="5">
        <v>800000000</v>
      </c>
      <c r="E150" s="5">
        <v>800000000</v>
      </c>
      <c r="F150" s="5">
        <v>800000000</v>
      </c>
      <c r="G150" s="5">
        <v>800000000</v>
      </c>
      <c r="I150" s="5">
        <v>800000000</v>
      </c>
      <c r="J150" s="5">
        <v>800000000</v>
      </c>
      <c r="K150" s="5">
        <v>800000000</v>
      </c>
      <c r="L150" s="5">
        <v>800000000</v>
      </c>
      <c r="M150" s="5">
        <v>800000000</v>
      </c>
      <c r="N150" s="5">
        <v>800000000</v>
      </c>
      <c r="O150" s="5">
        <v>800000000</v>
      </c>
      <c r="P150" s="5">
        <v>800000000</v>
      </c>
      <c r="Q150" s="5">
        <v>800000000</v>
      </c>
      <c r="R150" s="5">
        <v>800000000</v>
      </c>
      <c r="S150" s="5">
        <v>800000000</v>
      </c>
      <c r="T150" s="5">
        <v>20000000</v>
      </c>
      <c r="U150" s="5">
        <v>20000000</v>
      </c>
      <c r="V150" s="5">
        <v>20000000</v>
      </c>
      <c r="W150" s="5">
        <v>20000000</v>
      </c>
      <c r="X150" s="5">
        <v>20000000</v>
      </c>
      <c r="Y150" s="5">
        <v>20000000</v>
      </c>
      <c r="Z150" s="5">
        <v>20000000</v>
      </c>
    </row>
    <row r="151" spans="2:26" ht="15.5" x14ac:dyDescent="0.35">
      <c r="C151" t="s">
        <v>284</v>
      </c>
      <c r="D151" s="6">
        <v>43.74</v>
      </c>
      <c r="E151" s="6">
        <v>60.8</v>
      </c>
      <c r="F151" s="6">
        <v>42.88</v>
      </c>
      <c r="G151" s="6">
        <v>42.04</v>
      </c>
    </row>
    <row r="152" spans="2:26" ht="15.5" x14ac:dyDescent="0.35">
      <c r="C152" t="s">
        <v>285</v>
      </c>
      <c r="D152" s="6">
        <v>44.01</v>
      </c>
      <c r="E152" s="6">
        <v>33.22</v>
      </c>
      <c r="F152" s="6">
        <v>46.53</v>
      </c>
      <c r="G152" s="5">
        <v>54</v>
      </c>
    </row>
    <row r="153" spans="2:26" ht="15.5" x14ac:dyDescent="0.35">
      <c r="C153" t="s">
        <v>72</v>
      </c>
      <c r="D153" s="6">
        <v>9.1199999999999992</v>
      </c>
      <c r="E153" s="6">
        <v>8.5</v>
      </c>
      <c r="F153" s="6">
        <v>9.1999999999999993</v>
      </c>
      <c r="G153" s="6">
        <v>11.77</v>
      </c>
    </row>
    <row r="154" spans="2:26" ht="15.5" x14ac:dyDescent="0.35">
      <c r="C154" t="s">
        <v>286</v>
      </c>
      <c r="D154" s="5">
        <v>44600000000</v>
      </c>
      <c r="E154" s="6">
        <v>66400000000.000008</v>
      </c>
      <c r="F154" s="5">
        <v>72340000000</v>
      </c>
      <c r="G154" s="5">
        <v>40430000000</v>
      </c>
    </row>
    <row r="155" spans="2:26" ht="15.5" x14ac:dyDescent="0.35">
      <c r="C155" t="s">
        <v>287</v>
      </c>
      <c r="D155" s="6">
        <v>0.03</v>
      </c>
      <c r="E155" s="6">
        <v>4.3200000000000002E-2</v>
      </c>
      <c r="F155" s="6">
        <v>3.2300000000000002E-2</v>
      </c>
      <c r="G155" s="6">
        <v>2.8199999999999999E-2</v>
      </c>
    </row>
    <row r="156" spans="2:26" ht="15.5" x14ac:dyDescent="0.35">
      <c r="C156" t="s">
        <v>288</v>
      </c>
      <c r="D156" s="6">
        <v>4.4299999999999999E-2</v>
      </c>
      <c r="E156" s="6">
        <v>6.4399999999999999E-2</v>
      </c>
      <c r="F156" s="6">
        <v>4.41E-2</v>
      </c>
      <c r="G156" s="6">
        <v>4.3400000000000001E-2</v>
      </c>
    </row>
    <row r="157" spans="2:26" ht="15.5" x14ac:dyDescent="0.35">
      <c r="C157" t="s">
        <v>289</v>
      </c>
      <c r="D157" s="6">
        <v>3.8399999999999997E-2</v>
      </c>
      <c r="E157" s="6">
        <v>6.4399999999999999E-2</v>
      </c>
      <c r="F157" s="6">
        <v>5.1900000000000002E-2</v>
      </c>
      <c r="G157" s="6">
        <v>4.0199999999999993E-2</v>
      </c>
    </row>
    <row r="158" spans="2:26" ht="15.5" x14ac:dyDescent="0.35">
      <c r="C158" t="s">
        <v>290</v>
      </c>
    </row>
    <row r="159" spans="2:26" ht="15.5" x14ac:dyDescent="0.35">
      <c r="C159" t="s">
        <v>291</v>
      </c>
      <c r="D159" s="5">
        <v>791000000000</v>
      </c>
      <c r="E159" s="5">
        <v>756000000000</v>
      </c>
      <c r="F159" s="5">
        <v>779000000000</v>
      </c>
      <c r="G159" s="5">
        <v>779000000000</v>
      </c>
    </row>
    <row r="160" spans="2:26" ht="15.5" x14ac:dyDescent="0.35">
      <c r="C160" t="s">
        <v>292</v>
      </c>
      <c r="D160" s="6">
        <v>1.95</v>
      </c>
      <c r="E160" s="6">
        <v>2.14</v>
      </c>
      <c r="F160" s="6">
        <v>2.0499999999999998</v>
      </c>
      <c r="G160" s="6">
        <v>2.34</v>
      </c>
    </row>
    <row r="161" spans="3:26" ht="15.5" x14ac:dyDescent="0.35">
      <c r="C161" t="s">
        <v>293</v>
      </c>
      <c r="D161" s="6">
        <v>987.37</v>
      </c>
      <c r="E161" s="6">
        <v>943.63</v>
      </c>
      <c r="F161" s="6">
        <v>971.54</v>
      </c>
      <c r="G161" s="6">
        <v>968.23</v>
      </c>
    </row>
    <row r="162" spans="3:26" ht="15.5" x14ac:dyDescent="0.35">
      <c r="C162" t="s">
        <v>294</v>
      </c>
      <c r="D162" s="6">
        <v>1.95</v>
      </c>
      <c r="E162" s="6">
        <v>2.14</v>
      </c>
      <c r="F162" s="6">
        <v>2.0499999999999998</v>
      </c>
      <c r="G162" s="6">
        <v>2.34</v>
      </c>
    </row>
    <row r="163" spans="3:26" ht="15.5" x14ac:dyDescent="0.35">
      <c r="C163" t="s">
        <v>295</v>
      </c>
      <c r="D163" s="6">
        <v>987.37</v>
      </c>
      <c r="E163" s="6">
        <v>943.63</v>
      </c>
      <c r="F163" s="6">
        <v>971.54</v>
      </c>
      <c r="G163" s="6">
        <v>968.23</v>
      </c>
    </row>
    <row r="164" spans="3:26" ht="15.5" x14ac:dyDescent="0.35">
      <c r="C164" t="s">
        <v>296</v>
      </c>
      <c r="D164" s="5">
        <v>3000000000</v>
      </c>
      <c r="E164" s="5">
        <v>1000000000</v>
      </c>
      <c r="F164" s="5">
        <v>3000000000</v>
      </c>
      <c r="G164" s="5">
        <v>2000000000</v>
      </c>
    </row>
    <row r="165" spans="3:26" ht="15.5" x14ac:dyDescent="0.35">
      <c r="C165" t="s">
        <v>297</v>
      </c>
    </row>
    <row r="166" spans="3:26" ht="15.5" x14ac:dyDescent="0.35">
      <c r="C166" t="s">
        <v>298</v>
      </c>
      <c r="D166" s="5">
        <v>791000000000</v>
      </c>
      <c r="E166" s="5">
        <v>756000000000</v>
      </c>
      <c r="F166" s="5">
        <v>778000000000</v>
      </c>
      <c r="G166" s="5">
        <v>775000000000</v>
      </c>
    </row>
    <row r="167" spans="3:26" ht="15.5" x14ac:dyDescent="0.35">
      <c r="C167" t="s">
        <v>23</v>
      </c>
      <c r="D167" s="5">
        <v>3000000000</v>
      </c>
      <c r="E167" s="5">
        <v>1000000000</v>
      </c>
      <c r="F167" s="5">
        <v>3000000000</v>
      </c>
      <c r="G167" s="5">
        <v>2000000000</v>
      </c>
    </row>
    <row r="168" spans="3:26" ht="15.5" x14ac:dyDescent="0.35">
      <c r="C168" t="s">
        <v>20</v>
      </c>
      <c r="D168" s="5">
        <v>-655000000000</v>
      </c>
      <c r="E168" s="5">
        <v>-645000000000</v>
      </c>
      <c r="F168" s="5">
        <v>-571000000000</v>
      </c>
      <c r="G168" s="5">
        <v>-671000000000</v>
      </c>
    </row>
    <row r="169" spans="3:26" ht="15.5" x14ac:dyDescent="0.35">
      <c r="C169" t="s">
        <v>299</v>
      </c>
      <c r="D169" s="5">
        <v>601000000000</v>
      </c>
      <c r="E169" s="5">
        <v>574000000000</v>
      </c>
      <c r="F169" s="5">
        <v>602000000000</v>
      </c>
      <c r="G169" s="5">
        <v>680000000000</v>
      </c>
    </row>
    <row r="170" spans="3:26" ht="15.5" x14ac:dyDescent="0.35">
      <c r="C170" t="s">
        <v>300</v>
      </c>
      <c r="D170" s="5">
        <v>31000000000</v>
      </c>
      <c r="E170" s="5">
        <v>102000000000</v>
      </c>
      <c r="F170" s="5">
        <v>52000000000</v>
      </c>
      <c r="G170" s="5">
        <v>65000000000</v>
      </c>
    </row>
    <row r="171" spans="3:26" ht="15.5" x14ac:dyDescent="0.35">
      <c r="C171" t="s">
        <v>301</v>
      </c>
      <c r="D171" s="5">
        <v>-18000000000</v>
      </c>
      <c r="E171" s="5">
        <v>-25000000000</v>
      </c>
      <c r="F171" s="5">
        <v>-14000000000</v>
      </c>
      <c r="G171" s="5">
        <v>7000000000</v>
      </c>
    </row>
    <row r="172" spans="3:26" ht="15.5" x14ac:dyDescent="0.35">
      <c r="C172" t="s">
        <v>12</v>
      </c>
      <c r="D172" s="5">
        <v>13000000000</v>
      </c>
      <c r="E172" s="5">
        <v>77000000000</v>
      </c>
      <c r="F172" s="5">
        <v>37000000000</v>
      </c>
      <c r="G172" s="5">
        <v>72000000000</v>
      </c>
    </row>
    <row r="173" spans="3:26" ht="15.5" x14ac:dyDescent="0.35">
      <c r="C173" t="s">
        <v>15</v>
      </c>
      <c r="D173" s="6">
        <v>16.55</v>
      </c>
      <c r="E173" s="6">
        <v>96.15</v>
      </c>
      <c r="F173" s="6">
        <v>46.74</v>
      </c>
      <c r="G173" s="6">
        <v>89.95</v>
      </c>
    </row>
    <row r="174" spans="3:26" ht="15.5" x14ac:dyDescent="0.35">
      <c r="C174" t="s">
        <v>57</v>
      </c>
      <c r="I174" s="6">
        <v>187.24</v>
      </c>
      <c r="J174" s="6">
        <v>170.29</v>
      </c>
      <c r="K174" s="6">
        <v>248.66</v>
      </c>
      <c r="L174" s="6">
        <v>287.52999999999997</v>
      </c>
      <c r="M174" s="6">
        <v>234.87</v>
      </c>
      <c r="N174" s="6">
        <v>154.91999999999999</v>
      </c>
      <c r="O174" s="6">
        <v>397.05</v>
      </c>
      <c r="P174" s="6">
        <v>422.24</v>
      </c>
      <c r="Q174" s="6">
        <v>349.39</v>
      </c>
      <c r="R174" s="6">
        <v>316.89999999999998</v>
      </c>
      <c r="S174" s="6">
        <v>237.9</v>
      </c>
      <c r="T174" s="6">
        <v>17621.38</v>
      </c>
      <c r="U174" s="6">
        <v>16514.560000000001</v>
      </c>
      <c r="V174" s="6">
        <v>12996.85</v>
      </c>
      <c r="W174" s="6">
        <v>9060.34</v>
      </c>
      <c r="X174" s="6">
        <v>9121.6299999999992</v>
      </c>
      <c r="Y174" s="6">
        <v>8228.08</v>
      </c>
      <c r="Z174" s="6">
        <v>5346.56</v>
      </c>
    </row>
    <row r="175" spans="3:26" ht="15.5" x14ac:dyDescent="0.35">
      <c r="C175" t="s">
        <v>71</v>
      </c>
      <c r="I175" s="6">
        <v>10.79</v>
      </c>
      <c r="J175" s="6">
        <v>12.63</v>
      </c>
      <c r="K175" s="6">
        <v>14.2</v>
      </c>
      <c r="L175" s="6">
        <v>13.32</v>
      </c>
      <c r="M175" s="6">
        <v>15.92</v>
      </c>
      <c r="N175" s="6">
        <v>28.4</v>
      </c>
      <c r="O175" s="6">
        <v>17.13</v>
      </c>
      <c r="P175" s="6">
        <v>13.03</v>
      </c>
      <c r="Q175" s="6">
        <v>13.14</v>
      </c>
      <c r="R175" s="6">
        <v>15.78</v>
      </c>
      <c r="S175" s="6">
        <v>21.86</v>
      </c>
      <c r="T175" s="6">
        <v>22.13</v>
      </c>
      <c r="U175" s="6">
        <v>23.01</v>
      </c>
      <c r="V175" s="6">
        <v>19.62</v>
      </c>
      <c r="W175" s="6">
        <v>12.31</v>
      </c>
      <c r="X175" s="6">
        <v>13.16</v>
      </c>
      <c r="Y175" s="6">
        <v>7.54</v>
      </c>
      <c r="Z175" s="6">
        <v>3.74</v>
      </c>
    </row>
    <row r="176" spans="3:26" ht="15.5" x14ac:dyDescent="0.35">
      <c r="C176" t="s">
        <v>74</v>
      </c>
      <c r="I176" s="6">
        <v>2.4</v>
      </c>
      <c r="J176" s="6">
        <v>2.66</v>
      </c>
      <c r="K176" s="6">
        <v>3.84</v>
      </c>
      <c r="L176" s="6">
        <v>3.94</v>
      </c>
      <c r="M176" s="6">
        <v>4.4000000000000004</v>
      </c>
      <c r="N176" s="6">
        <v>6.45</v>
      </c>
      <c r="O176" s="6">
        <v>6.58</v>
      </c>
      <c r="P176" s="6">
        <v>4.93</v>
      </c>
      <c r="Q176" s="6">
        <v>4.7300000000000004</v>
      </c>
      <c r="R176" s="6">
        <v>5.17</v>
      </c>
      <c r="S176" s="6">
        <v>5.95</v>
      </c>
      <c r="T176" s="6">
        <v>7.1</v>
      </c>
      <c r="U176" s="6">
        <v>7.02</v>
      </c>
      <c r="V176" s="6">
        <v>5.67</v>
      </c>
      <c r="W176" s="6">
        <v>3.17</v>
      </c>
      <c r="X176" s="6">
        <v>3.51</v>
      </c>
      <c r="Y176" s="6">
        <v>1.34</v>
      </c>
      <c r="Z176" s="6">
        <v>0.48</v>
      </c>
    </row>
    <row r="177" spans="3:26" ht="15.5" x14ac:dyDescent="0.35">
      <c r="C177" t="s">
        <v>302</v>
      </c>
      <c r="I177" s="5">
        <v>217900000000</v>
      </c>
      <c r="J177" s="5">
        <v>173720000000</v>
      </c>
      <c r="K177" s="5">
        <v>236430000000</v>
      </c>
      <c r="L177" s="5">
        <v>285660000000</v>
      </c>
      <c r="M177" s="5">
        <v>242440000000</v>
      </c>
      <c r="N177" s="5">
        <v>148310000000</v>
      </c>
      <c r="O177" s="5">
        <v>378910000000</v>
      </c>
      <c r="P177" s="5">
        <v>413110000000</v>
      </c>
    </row>
    <row r="178" spans="3:26" ht="15.5" x14ac:dyDescent="0.35">
      <c r="C178" t="s">
        <v>303</v>
      </c>
      <c r="I178" s="6">
        <v>0.1331</v>
      </c>
      <c r="J178" s="6">
        <v>0.1255</v>
      </c>
      <c r="K178" s="6">
        <v>0.1648</v>
      </c>
      <c r="L178" s="6">
        <v>0.17610000000000001</v>
      </c>
      <c r="M178" s="6">
        <v>0.14369999999999999</v>
      </c>
      <c r="N178" s="6">
        <v>0.1012</v>
      </c>
      <c r="O178" s="6">
        <v>0.22289999999999999</v>
      </c>
      <c r="P178" s="6">
        <v>0.22190000000000001</v>
      </c>
      <c r="Q178" s="6">
        <v>0.20860000000000001</v>
      </c>
      <c r="R178" s="6">
        <v>0.21179999999999999</v>
      </c>
      <c r="S178" s="6">
        <v>0.18340000000000001</v>
      </c>
      <c r="T178" s="6">
        <v>0.28449999999999998</v>
      </c>
      <c r="U178" s="6">
        <v>0.30499999999999999</v>
      </c>
      <c r="V178" s="6">
        <v>0.2792</v>
      </c>
      <c r="W178" s="6">
        <v>0.2084</v>
      </c>
      <c r="X178" s="6">
        <v>0.20610000000000001</v>
      </c>
      <c r="Y178" s="6">
        <v>0.17329999999999998</v>
      </c>
      <c r="Z178" s="6">
        <v>0.1226</v>
      </c>
    </row>
    <row r="179" spans="3:26" ht="15.5" x14ac:dyDescent="0.35">
      <c r="C179" t="s">
        <v>304</v>
      </c>
      <c r="I179" s="6">
        <v>0.19839999999999999</v>
      </c>
      <c r="J179" s="6">
        <v>0.1825</v>
      </c>
      <c r="K179" s="6">
        <v>0.21390000000000001</v>
      </c>
      <c r="L179" s="6">
        <v>0.23079999999999998</v>
      </c>
      <c r="M179" s="6">
        <v>13432.116399999999</v>
      </c>
      <c r="N179" s="6">
        <v>0.122</v>
      </c>
      <c r="O179" s="6">
        <v>0.26280000000000003</v>
      </c>
      <c r="P179" s="6">
        <v>0.2641</v>
      </c>
      <c r="Q179" s="6">
        <v>0.24530000000000002</v>
      </c>
      <c r="R179" s="6">
        <v>0.25159999999999999</v>
      </c>
      <c r="S179" s="6">
        <v>0.22500000000000001</v>
      </c>
      <c r="T179" s="6">
        <v>0.37280000000000002</v>
      </c>
      <c r="U179" s="6">
        <v>0.39649999999999996</v>
      </c>
      <c r="V179" s="6">
        <v>0.35479999999999995</v>
      </c>
      <c r="W179" s="6">
        <v>0.2616</v>
      </c>
      <c r="X179" s="6">
        <v>0.25290000000000001</v>
      </c>
      <c r="Y179" s="6">
        <v>0.22320000000000001</v>
      </c>
      <c r="Z179" s="6">
        <v>0.16469999999999999</v>
      </c>
    </row>
    <row r="180" spans="3:26" ht="15.5" x14ac:dyDescent="0.35">
      <c r="C180" t="s">
        <v>305</v>
      </c>
      <c r="I180" s="6">
        <v>0.20489999999999997</v>
      </c>
      <c r="J180" s="6">
        <v>0.17399999999999999</v>
      </c>
      <c r="K180" s="6">
        <v>0.21590000000000001</v>
      </c>
      <c r="L180" s="6">
        <v>0.2286</v>
      </c>
      <c r="M180" s="6">
        <v>0.18909999999999999</v>
      </c>
      <c r="N180" s="6">
        <v>0.11269999999999999</v>
      </c>
      <c r="O180" s="6">
        <v>0.2787</v>
      </c>
      <c r="P180" s="6">
        <v>0.31319999999999998</v>
      </c>
      <c r="Q180" s="6">
        <v>0.29330000000000001</v>
      </c>
      <c r="R180" s="6">
        <v>0.30030000000000001</v>
      </c>
      <c r="S180" s="6">
        <v>0.26640000000000003</v>
      </c>
      <c r="T180" s="6">
        <v>0.4733</v>
      </c>
      <c r="U180" s="6">
        <v>0.50460000000000005</v>
      </c>
      <c r="V180" s="6">
        <v>0.45380000000000004</v>
      </c>
      <c r="W180" s="6">
        <v>0.31530000000000002</v>
      </c>
      <c r="X180" s="6">
        <v>0.28660000000000002</v>
      </c>
      <c r="Y180" s="6">
        <v>0.2712</v>
      </c>
      <c r="Z180" s="6">
        <v>0.36070000000000002</v>
      </c>
    </row>
    <row r="181" spans="3:26" ht="15.5" x14ac:dyDescent="0.35">
      <c r="C181" t="s">
        <v>306</v>
      </c>
    </row>
    <row r="182" spans="3:26" ht="15.5" x14ac:dyDescent="0.35">
      <c r="C182" t="s">
        <v>68</v>
      </c>
      <c r="I182" s="6">
        <v>2.14</v>
      </c>
      <c r="J182" s="6">
        <v>2.2999999999999998</v>
      </c>
      <c r="K182" s="6">
        <v>3.04</v>
      </c>
      <c r="L182" s="6">
        <v>3.07</v>
      </c>
      <c r="M182" s="5">
        <v>187000</v>
      </c>
      <c r="N182" s="6">
        <v>3.47</v>
      </c>
      <c r="O182" s="6">
        <v>4.5</v>
      </c>
      <c r="P182" s="6">
        <v>3.44</v>
      </c>
      <c r="Q182" s="6">
        <v>3.22</v>
      </c>
      <c r="R182" s="6">
        <v>3.97</v>
      </c>
      <c r="S182" s="6">
        <v>4.92</v>
      </c>
      <c r="T182" s="6">
        <v>8.25</v>
      </c>
      <c r="U182" s="6">
        <v>9.1199999999999992</v>
      </c>
      <c r="V182" s="6">
        <v>6.96</v>
      </c>
      <c r="W182" s="6">
        <v>3.22</v>
      </c>
      <c r="X182" s="6">
        <v>3.33</v>
      </c>
      <c r="Y182" s="6">
        <v>1.68</v>
      </c>
      <c r="Z182" s="6">
        <v>0.62</v>
      </c>
    </row>
    <row r="183" spans="3:26" ht="15.5" x14ac:dyDescent="0.35">
      <c r="C183" t="s">
        <v>65</v>
      </c>
      <c r="I183" s="6">
        <v>943.63</v>
      </c>
      <c r="J183" s="6">
        <v>933.23</v>
      </c>
      <c r="K183" s="6">
        <v>1162.33</v>
      </c>
      <c r="L183" s="6">
        <v>1245.8599999999999</v>
      </c>
      <c r="M183" s="6">
        <v>0.02</v>
      </c>
      <c r="N183" s="6">
        <v>1269.5</v>
      </c>
      <c r="O183" s="6">
        <v>1510.66</v>
      </c>
      <c r="P183" s="6">
        <v>1598.73</v>
      </c>
      <c r="Q183" s="6">
        <v>1424.56</v>
      </c>
      <c r="R183" s="6">
        <v>1259.3900000000001</v>
      </c>
      <c r="S183" s="6">
        <v>1057.32</v>
      </c>
      <c r="T183" s="6">
        <v>47267.66</v>
      </c>
      <c r="U183" s="6">
        <v>41646.28</v>
      </c>
      <c r="V183" s="6">
        <v>36631.72</v>
      </c>
      <c r="W183" s="6">
        <v>34634.870000000003</v>
      </c>
      <c r="X183" s="6">
        <v>36074.53</v>
      </c>
      <c r="Y183" s="6">
        <v>36858.769999999997</v>
      </c>
      <c r="Z183" s="6">
        <v>32458.78</v>
      </c>
    </row>
    <row r="184" spans="3:26" ht="15.5" x14ac:dyDescent="0.35">
      <c r="C184" t="s">
        <v>307</v>
      </c>
      <c r="I184" s="6">
        <v>2.14</v>
      </c>
      <c r="J184" s="6">
        <v>2.2999999999999998</v>
      </c>
      <c r="K184" s="6">
        <v>3.04</v>
      </c>
      <c r="L184" s="6">
        <v>3.07</v>
      </c>
      <c r="M184" s="5">
        <v>187000</v>
      </c>
      <c r="N184" s="6">
        <v>3.47</v>
      </c>
      <c r="O184" s="6">
        <v>4.5</v>
      </c>
      <c r="P184" s="6">
        <v>3.44</v>
      </c>
      <c r="Q184" s="6">
        <v>3.22</v>
      </c>
      <c r="R184" s="6">
        <v>3.97</v>
      </c>
      <c r="S184" s="6">
        <v>4.92</v>
      </c>
      <c r="T184" s="6">
        <v>8.25</v>
      </c>
      <c r="U184" s="6">
        <v>9.1199999999999992</v>
      </c>
      <c r="V184" s="6">
        <v>6.96</v>
      </c>
      <c r="W184" s="6">
        <v>3.22</v>
      </c>
      <c r="X184" s="6">
        <v>3.33</v>
      </c>
      <c r="Y184" s="6">
        <v>1.68</v>
      </c>
      <c r="Z184" s="6">
        <v>0.62</v>
      </c>
    </row>
    <row r="185" spans="3:26" ht="15.5" x14ac:dyDescent="0.35">
      <c r="C185" t="s">
        <v>308</v>
      </c>
      <c r="I185" s="6">
        <v>943.63</v>
      </c>
      <c r="J185" s="6">
        <v>933.23</v>
      </c>
      <c r="K185" s="6">
        <v>1162.33</v>
      </c>
      <c r="L185" s="6">
        <v>1245.8599999999999</v>
      </c>
      <c r="M185" s="6">
        <v>0.02</v>
      </c>
      <c r="N185" s="6">
        <v>1269.5</v>
      </c>
      <c r="O185" s="6">
        <v>1510.66</v>
      </c>
      <c r="P185" s="6">
        <v>1598.73</v>
      </c>
      <c r="Q185" s="6">
        <v>1424.56</v>
      </c>
      <c r="R185" s="6">
        <v>1259.3900000000001</v>
      </c>
      <c r="S185" s="6">
        <v>1057.32</v>
      </c>
      <c r="T185" s="6">
        <v>47267.66</v>
      </c>
      <c r="U185" s="6">
        <v>41646.28</v>
      </c>
      <c r="V185" s="6">
        <v>36631.72</v>
      </c>
      <c r="W185" s="6">
        <v>34634.870000000003</v>
      </c>
      <c r="X185" s="6">
        <v>36074.53</v>
      </c>
      <c r="Y185" s="6">
        <v>36858.769999999997</v>
      </c>
      <c r="Z185" s="6">
        <v>32458.78</v>
      </c>
    </row>
    <row r="186" spans="3:26" ht="15.5" x14ac:dyDescent="0.35">
      <c r="C186" t="s">
        <v>309</v>
      </c>
      <c r="I186" s="5">
        <v>1000000000</v>
      </c>
      <c r="J186" s="5">
        <v>1000000000</v>
      </c>
      <c r="K186" s="5">
        <v>1000000000</v>
      </c>
      <c r="L186" s="5">
        <v>1000000000</v>
      </c>
      <c r="M186" s="5">
        <v>0</v>
      </c>
      <c r="N186" s="5">
        <v>1000000000</v>
      </c>
      <c r="O186" s="5">
        <v>1000000000</v>
      </c>
      <c r="P186" s="5">
        <v>3000000000</v>
      </c>
      <c r="Q186" s="5">
        <v>3000000000</v>
      </c>
      <c r="R186" s="5">
        <v>1000000000</v>
      </c>
      <c r="S186" s="5">
        <v>1000000000</v>
      </c>
      <c r="T186" s="5">
        <v>3000000000</v>
      </c>
      <c r="U186" s="5">
        <v>1000000000</v>
      </c>
      <c r="V186" s="5">
        <v>1000000000</v>
      </c>
      <c r="W186" s="5">
        <v>3000000000</v>
      </c>
      <c r="X186" s="5">
        <v>8000000000</v>
      </c>
    </row>
    <row r="187" spans="3:26" ht="15.5" x14ac:dyDescent="0.35">
      <c r="C187" t="s">
        <v>310</v>
      </c>
      <c r="Y187" s="5">
        <v>5000000000</v>
      </c>
      <c r="Z187" s="5">
        <v>5000000000</v>
      </c>
    </row>
    <row r="188" spans="3:26" ht="15.5" x14ac:dyDescent="0.35">
      <c r="C188" t="s">
        <v>25</v>
      </c>
      <c r="I188" s="5">
        <v>1000000000</v>
      </c>
      <c r="J188" s="5">
        <v>1000000000</v>
      </c>
      <c r="K188" s="5">
        <v>1000000000</v>
      </c>
      <c r="L188" s="5">
        <v>1000000000</v>
      </c>
      <c r="M188" s="5">
        <v>0</v>
      </c>
      <c r="N188" s="5">
        <v>1000000000</v>
      </c>
      <c r="O188" s="5">
        <v>1000000000</v>
      </c>
      <c r="P188" s="5">
        <v>3000000000</v>
      </c>
      <c r="Q188" s="5">
        <v>3000000000</v>
      </c>
      <c r="R188" s="5">
        <v>1000000000</v>
      </c>
      <c r="S188" s="5">
        <v>1000000000</v>
      </c>
      <c r="T188" s="5">
        <v>3000000000</v>
      </c>
      <c r="U188" s="5">
        <v>1000000000</v>
      </c>
      <c r="V188" s="5">
        <v>1000000000</v>
      </c>
      <c r="W188" s="5">
        <v>3000000000</v>
      </c>
      <c r="X188" s="5">
        <v>8000000000</v>
      </c>
      <c r="Y188" s="5">
        <v>5000000000</v>
      </c>
      <c r="Z188" s="5">
        <v>5000000000</v>
      </c>
    </row>
    <row r="189" spans="3:26" ht="15.5" x14ac:dyDescent="0.35">
      <c r="C189" t="s">
        <v>22</v>
      </c>
      <c r="I189" s="5">
        <v>-645000000000</v>
      </c>
      <c r="J189" s="5">
        <v>-562000000000</v>
      </c>
      <c r="K189" s="5">
        <v>-611000000000</v>
      </c>
      <c r="L189" s="5">
        <v>-747000000000</v>
      </c>
      <c r="M189" s="5">
        <v>-812000000000</v>
      </c>
      <c r="N189" s="5">
        <v>-697000000000</v>
      </c>
      <c r="O189" s="5">
        <v>-844000000000</v>
      </c>
      <c r="P189" s="5">
        <v>-961000000000</v>
      </c>
      <c r="Q189" s="5">
        <v>-843000000000</v>
      </c>
      <c r="R189" s="5">
        <v>-658000000000</v>
      </c>
      <c r="S189" s="5">
        <v>-493000000000</v>
      </c>
      <c r="T189" s="5">
        <v>-412000000000</v>
      </c>
      <c r="U189" s="5">
        <v>-433000000000</v>
      </c>
      <c r="V189" s="5">
        <v>-290000000000</v>
      </c>
      <c r="W189" s="5">
        <v>-244000000000</v>
      </c>
      <c r="X189" s="5">
        <v>-241000000000</v>
      </c>
      <c r="Y189" s="5">
        <v>-381000000000</v>
      </c>
      <c r="Z189" s="5">
        <v>-285000000000</v>
      </c>
    </row>
    <row r="190" spans="3:26" ht="15.5" x14ac:dyDescent="0.35">
      <c r="C190" t="s">
        <v>311</v>
      </c>
      <c r="I190" s="5">
        <v>574000000000</v>
      </c>
      <c r="J190" s="5">
        <v>555000000000</v>
      </c>
      <c r="K190" s="5">
        <v>844000000000</v>
      </c>
      <c r="L190" s="5">
        <v>910000000000</v>
      </c>
      <c r="M190" s="5">
        <v>1174000000000</v>
      </c>
      <c r="N190" s="5">
        <v>957000000000</v>
      </c>
      <c r="O190" s="5">
        <v>1132000000000</v>
      </c>
      <c r="P190" s="5">
        <v>1192000000000</v>
      </c>
      <c r="Q190" s="5">
        <v>1067000000000</v>
      </c>
      <c r="R190" s="5">
        <v>910000000000</v>
      </c>
      <c r="S190" s="5">
        <v>762000000000</v>
      </c>
      <c r="T190" s="5">
        <v>663000000000</v>
      </c>
      <c r="U190" s="5">
        <v>589000000000</v>
      </c>
      <c r="V190" s="5">
        <v>511000000000</v>
      </c>
      <c r="W190" s="5">
        <v>482000000000</v>
      </c>
      <c r="X190" s="5">
        <v>477000000000</v>
      </c>
      <c r="Y190" s="5">
        <v>483000000000</v>
      </c>
      <c r="Z190" s="5">
        <v>401000000000</v>
      </c>
    </row>
    <row r="191" spans="3:26" ht="15.5" x14ac:dyDescent="0.35">
      <c r="C191" t="s">
        <v>312</v>
      </c>
      <c r="I191" s="5">
        <v>270000000000</v>
      </c>
      <c r="J191" s="5">
        <v>212000000000</v>
      </c>
      <c r="K191" s="5">
        <v>135000000000</v>
      </c>
      <c r="L191" s="5">
        <v>197000000000</v>
      </c>
      <c r="M191" s="5">
        <v>335000000000</v>
      </c>
      <c r="N191" s="5">
        <v>247000000000</v>
      </c>
      <c r="O191" s="5">
        <v>274000000000</v>
      </c>
      <c r="P191" s="5">
        <v>342000000000</v>
      </c>
      <c r="Q191" s="5">
        <v>342000000000</v>
      </c>
      <c r="R191" s="5">
        <v>260000000000</v>
      </c>
      <c r="S191" s="5">
        <v>247000000000</v>
      </c>
      <c r="T191" s="5">
        <v>164000000000</v>
      </c>
      <c r="U191" s="5">
        <v>349000000000</v>
      </c>
      <c r="V191" s="5">
        <v>248000000000</v>
      </c>
      <c r="W191" s="5">
        <v>177000000000</v>
      </c>
      <c r="X191" s="5">
        <v>32000000000</v>
      </c>
      <c r="Y191" s="5">
        <v>169000000000</v>
      </c>
      <c r="Z191" s="5">
        <v>162000000000</v>
      </c>
    </row>
    <row r="192" spans="3:26" ht="15.5" x14ac:dyDescent="0.35">
      <c r="C192" t="s">
        <v>313</v>
      </c>
      <c r="I192" s="5">
        <v>-46000000000</v>
      </c>
      <c r="J192" s="5">
        <v>-46000000000</v>
      </c>
      <c r="K192" s="5">
        <v>-16000000000</v>
      </c>
      <c r="L192" s="5">
        <v>-15000000000</v>
      </c>
      <c r="M192" s="5">
        <v>-22000000000</v>
      </c>
      <c r="N192" s="5">
        <v>-10000000000</v>
      </c>
      <c r="O192" s="5">
        <v>-12000000000</v>
      </c>
      <c r="P192" s="5">
        <v>-17000000000</v>
      </c>
      <c r="Q192" s="5">
        <v>-12000000000</v>
      </c>
      <c r="R192" s="5">
        <v>-10000000000</v>
      </c>
      <c r="S192" s="5">
        <v>-11000000000</v>
      </c>
      <c r="T192" s="5">
        <v>-38000000000</v>
      </c>
      <c r="U192" s="5">
        <v>-15000000000</v>
      </c>
      <c r="V192" s="5">
        <v>-16000000000</v>
      </c>
      <c r="W192" s="5">
        <v>-8000000000</v>
      </c>
      <c r="X192" s="5">
        <v>-17000000000</v>
      </c>
      <c r="Y192" s="5">
        <v>-17000000000</v>
      </c>
      <c r="Z192" s="5">
        <v>-14000000000</v>
      </c>
    </row>
    <row r="193" spans="2:26" ht="15.5" x14ac:dyDescent="0.35">
      <c r="C193" t="s">
        <v>14</v>
      </c>
      <c r="I193" s="5">
        <v>225000000000</v>
      </c>
      <c r="J193" s="5">
        <v>166000000000</v>
      </c>
      <c r="K193" s="5">
        <v>119000000000</v>
      </c>
      <c r="L193" s="5">
        <v>182000000000</v>
      </c>
      <c r="M193" s="5">
        <v>314000000000</v>
      </c>
      <c r="N193" s="5">
        <v>237000000000</v>
      </c>
      <c r="O193" s="5">
        <v>262000000000</v>
      </c>
      <c r="P193" s="5">
        <v>326000000000</v>
      </c>
      <c r="Q193" s="5">
        <v>330000000000</v>
      </c>
      <c r="R193" s="5">
        <v>250000000000</v>
      </c>
      <c r="S193" s="5">
        <v>236000000000</v>
      </c>
      <c r="T193" s="5">
        <v>126000000000</v>
      </c>
      <c r="U193" s="5">
        <v>334000000000</v>
      </c>
      <c r="V193" s="5">
        <v>233000000000</v>
      </c>
      <c r="W193" s="5">
        <v>170000000000</v>
      </c>
      <c r="X193" s="5">
        <v>14000000000</v>
      </c>
      <c r="Y193" s="5">
        <v>152000000000</v>
      </c>
      <c r="Z193" s="5">
        <v>148000000000</v>
      </c>
    </row>
    <row r="194" spans="2:26" ht="15.5" x14ac:dyDescent="0.35">
      <c r="C194" t="s">
        <v>16</v>
      </c>
      <c r="I194" s="6">
        <v>280.63</v>
      </c>
      <c r="J194" s="6">
        <v>206.94</v>
      </c>
      <c r="K194" s="6">
        <v>148.44999999999999</v>
      </c>
      <c r="L194" s="6">
        <v>226.73</v>
      </c>
      <c r="M194" s="6">
        <v>391.61</v>
      </c>
      <c r="N194" s="6">
        <v>295.45</v>
      </c>
      <c r="O194" s="6">
        <v>327.55</v>
      </c>
      <c r="P194" s="6">
        <v>406.87</v>
      </c>
      <c r="Q194" s="6">
        <v>412.52</v>
      </c>
      <c r="R194" s="6">
        <v>312.05</v>
      </c>
      <c r="S194" s="6">
        <v>294.68</v>
      </c>
      <c r="T194" s="6">
        <v>7882.84</v>
      </c>
      <c r="U194" s="6">
        <v>20835.71</v>
      </c>
      <c r="V194" s="6">
        <v>14545.32</v>
      </c>
      <c r="W194" s="6">
        <v>10602.68</v>
      </c>
      <c r="X194" s="6">
        <v>900.41</v>
      </c>
      <c r="Y194" s="6">
        <v>9496.68</v>
      </c>
      <c r="Z194" s="6">
        <v>9250.23</v>
      </c>
    </row>
    <row r="196" spans="2:26" ht="15.5" x14ac:dyDescent="0.35">
      <c r="B196" t="s">
        <v>314</v>
      </c>
      <c r="C196" t="s">
        <v>315</v>
      </c>
      <c r="D196" s="5">
        <v>35000000000</v>
      </c>
      <c r="E196" s="5">
        <v>49000000000</v>
      </c>
      <c r="F196" s="5">
        <v>34000000000</v>
      </c>
      <c r="G196" s="5">
        <v>34000000000</v>
      </c>
      <c r="H196" s="5">
        <v>140000000000</v>
      </c>
      <c r="I196" s="5">
        <v>150000000000</v>
      </c>
      <c r="J196" s="5">
        <v>136000000000</v>
      </c>
      <c r="K196" s="5">
        <v>199000000000</v>
      </c>
      <c r="L196" s="5">
        <v>230000000000</v>
      </c>
      <c r="M196" s="5">
        <v>188000000000</v>
      </c>
      <c r="N196" s="5">
        <v>124000000000</v>
      </c>
      <c r="O196" s="5">
        <v>318000000000</v>
      </c>
      <c r="P196" s="5">
        <v>338000000000</v>
      </c>
      <c r="Q196" s="5">
        <v>280000000000</v>
      </c>
    </row>
    <row r="197" spans="2:26" ht="15.5" x14ac:dyDescent="0.35">
      <c r="C197" t="s">
        <v>316</v>
      </c>
      <c r="H197" s="5">
        <v>152000000000</v>
      </c>
      <c r="I197" s="5">
        <v>150000000000</v>
      </c>
      <c r="J197" s="5">
        <v>136000000000</v>
      </c>
      <c r="K197" s="5">
        <v>199000000000</v>
      </c>
      <c r="L197" s="5">
        <v>230000000000</v>
      </c>
      <c r="M197" s="5">
        <v>188000000000</v>
      </c>
      <c r="N197" s="5">
        <v>124000000000</v>
      </c>
      <c r="O197" s="5">
        <v>318000000000</v>
      </c>
      <c r="P197" s="5">
        <v>338000000000</v>
      </c>
      <c r="Q197" s="5">
        <v>280000000000</v>
      </c>
    </row>
    <row r="198" spans="2:26" ht="15.5" x14ac:dyDescent="0.35">
      <c r="C198" t="s">
        <v>317</v>
      </c>
      <c r="H198" s="5">
        <v>172</v>
      </c>
      <c r="I198" s="5">
        <v>172</v>
      </c>
      <c r="J198" s="5">
        <v>172</v>
      </c>
      <c r="K198" s="5">
        <v>281</v>
      </c>
      <c r="L198" s="5">
        <v>325</v>
      </c>
      <c r="M198" s="5">
        <v>300</v>
      </c>
      <c r="N198" s="5">
        <v>250</v>
      </c>
      <c r="O198" s="5">
        <v>390</v>
      </c>
      <c r="P198" s="5">
        <v>478</v>
      </c>
      <c r="Q198" s="5">
        <v>260</v>
      </c>
    </row>
    <row r="199" spans="2:26" ht="15.5" x14ac:dyDescent="0.35">
      <c r="C199" t="s">
        <v>76</v>
      </c>
      <c r="H199" s="6">
        <v>0.98299999999999998</v>
      </c>
      <c r="I199" s="6">
        <v>0.91859999999999997</v>
      </c>
      <c r="J199" s="6">
        <v>1.0101</v>
      </c>
      <c r="K199" s="6">
        <v>1.1299999999999999</v>
      </c>
      <c r="L199" s="6">
        <v>1.1303000000000001</v>
      </c>
      <c r="M199" s="6">
        <v>1.2773000000000001</v>
      </c>
      <c r="N199" s="6">
        <v>1.6137000000000001</v>
      </c>
      <c r="O199" s="6">
        <v>0.98219999999999996</v>
      </c>
      <c r="P199" s="6">
        <v>1.1320999999999999</v>
      </c>
      <c r="Q199" s="6">
        <v>0.74409999999999998</v>
      </c>
    </row>
    <row r="200" spans="2:26" ht="15.5" x14ac:dyDescent="0.35">
      <c r="C200" t="s">
        <v>318</v>
      </c>
      <c r="H200" s="6">
        <v>9.1700000000000004E-2</v>
      </c>
      <c r="I200" s="6">
        <v>7.5800000000000006E-2</v>
      </c>
      <c r="J200" s="6">
        <v>7.5800000000000006E-2</v>
      </c>
      <c r="K200" s="6">
        <v>8.3599999999999994E-2</v>
      </c>
      <c r="L200" s="6">
        <v>8.0799999999999997E-2</v>
      </c>
      <c r="M200" s="6">
        <v>7.2099999999999997E-2</v>
      </c>
      <c r="N200" s="6">
        <v>6.3099999999999989E-2</v>
      </c>
      <c r="O200" s="6">
        <v>8.1799999999999998E-2</v>
      </c>
      <c r="P200" s="6">
        <v>6.4600000000000005E-2</v>
      </c>
      <c r="Q200" s="6">
        <v>4.7500000000000001E-2</v>
      </c>
    </row>
    <row r="201" spans="2:26" ht="15.5" x14ac:dyDescent="0.35">
      <c r="C201" t="s">
        <v>56</v>
      </c>
      <c r="D201" s="6">
        <v>43.74</v>
      </c>
      <c r="E201" s="6">
        <v>60.8</v>
      </c>
      <c r="F201" s="6">
        <v>42.88</v>
      </c>
      <c r="G201" s="6">
        <v>42.04</v>
      </c>
      <c r="H201" s="6">
        <v>174.97</v>
      </c>
      <c r="I201" s="6">
        <v>187.24</v>
      </c>
      <c r="J201" s="6">
        <v>170.29</v>
      </c>
      <c r="K201" s="6">
        <v>248.66</v>
      </c>
      <c r="L201" s="6">
        <v>287.52999999999997</v>
      </c>
      <c r="M201" s="6">
        <v>234.87</v>
      </c>
      <c r="N201" s="6">
        <v>154.91999999999999</v>
      </c>
      <c r="O201" s="6">
        <v>397.05</v>
      </c>
      <c r="P201" s="6">
        <v>422.24</v>
      </c>
      <c r="Q201" s="6">
        <v>349.39</v>
      </c>
    </row>
    <row r="202" spans="2:26" ht="15.5" x14ac:dyDescent="0.35">
      <c r="C202" t="s">
        <v>319</v>
      </c>
      <c r="H202" s="6">
        <v>189.46</v>
      </c>
      <c r="I202" s="6">
        <v>187.24</v>
      </c>
      <c r="J202" s="6">
        <v>170.29</v>
      </c>
      <c r="K202" s="6">
        <v>248.66</v>
      </c>
      <c r="L202" s="6">
        <v>287.52999999999997</v>
      </c>
      <c r="M202" s="6">
        <v>234.87</v>
      </c>
      <c r="N202" s="6">
        <v>154.91999999999999</v>
      </c>
      <c r="O202" s="6">
        <v>397.05</v>
      </c>
      <c r="P202" s="6">
        <v>422.24</v>
      </c>
      <c r="Q202" s="6">
        <v>349.39</v>
      </c>
    </row>
    <row r="203" spans="2:26" ht="15.5" x14ac:dyDescent="0.35">
      <c r="C203" t="s">
        <v>78</v>
      </c>
      <c r="H203" s="5">
        <v>172</v>
      </c>
      <c r="I203" s="5">
        <v>172</v>
      </c>
      <c r="J203" s="5">
        <v>172</v>
      </c>
      <c r="K203" s="5">
        <v>281</v>
      </c>
      <c r="L203" s="5">
        <v>325</v>
      </c>
      <c r="M203" s="5">
        <v>300</v>
      </c>
      <c r="N203" s="5">
        <v>250</v>
      </c>
      <c r="O203" s="5">
        <v>390</v>
      </c>
      <c r="P203" s="5">
        <v>478</v>
      </c>
      <c r="Q203" s="5">
        <v>260</v>
      </c>
    </row>
    <row r="204" spans="2:26" ht="15.5" x14ac:dyDescent="0.35">
      <c r="C204" t="s">
        <v>320</v>
      </c>
      <c r="H204" s="6">
        <v>0.98299999999999998</v>
      </c>
      <c r="I204" s="6">
        <v>0.91859999999999997</v>
      </c>
      <c r="J204" s="6">
        <v>1.0101</v>
      </c>
      <c r="K204" s="6">
        <v>1.1299999999999999</v>
      </c>
      <c r="L204" s="6">
        <v>1.1303000000000001</v>
      </c>
      <c r="M204" s="6">
        <v>1.2773000000000001</v>
      </c>
      <c r="N204" s="6">
        <v>1.6137000000000001</v>
      </c>
      <c r="O204" s="6">
        <v>0.98219999999999996</v>
      </c>
      <c r="P204" s="6">
        <v>1.1320999999999999</v>
      </c>
      <c r="Q204" s="6">
        <v>0.74409999999999998</v>
      </c>
    </row>
    <row r="205" spans="2:26" ht="15.5" x14ac:dyDescent="0.35">
      <c r="C205" t="s">
        <v>321</v>
      </c>
      <c r="H205" s="6">
        <v>9.1700000000000004E-2</v>
      </c>
      <c r="I205" s="6">
        <v>7.5800000000000006E-2</v>
      </c>
      <c r="J205" s="6">
        <v>7.5800000000000006E-2</v>
      </c>
      <c r="K205" s="6">
        <v>8.3599999999999994E-2</v>
      </c>
      <c r="L205" s="6">
        <v>8.0799999999999997E-2</v>
      </c>
      <c r="M205" s="6">
        <v>7.2099999999999997E-2</v>
      </c>
      <c r="N205" s="6">
        <v>6.3099999999999989E-2</v>
      </c>
      <c r="O205" s="6">
        <v>8.1799999999999998E-2</v>
      </c>
      <c r="P205" s="6">
        <v>6.4600000000000005E-2</v>
      </c>
      <c r="Q205" s="6">
        <v>4.7500000000000001E-2</v>
      </c>
    </row>
    <row r="206" spans="2:26" ht="15.5" x14ac:dyDescent="0.35">
      <c r="C206" t="s">
        <v>322</v>
      </c>
      <c r="D206" s="5">
        <v>169000000000</v>
      </c>
      <c r="E206" s="5">
        <v>190000000000</v>
      </c>
      <c r="F206" s="5">
        <v>174000000000</v>
      </c>
      <c r="G206" s="5">
        <v>154000000000</v>
      </c>
      <c r="H206" s="5">
        <v>676000000000</v>
      </c>
      <c r="I206" s="5">
        <v>675000000000</v>
      </c>
      <c r="J206" s="5">
        <v>647000000000</v>
      </c>
      <c r="K206" s="5">
        <v>737000000000</v>
      </c>
      <c r="L206" s="5">
        <v>779000000000</v>
      </c>
      <c r="M206" s="5">
        <v>681000000000</v>
      </c>
      <c r="N206" s="5">
        <v>546000000000</v>
      </c>
      <c r="O206" s="5">
        <v>827000000000</v>
      </c>
      <c r="P206" s="5">
        <v>893000000000</v>
      </c>
      <c r="Q206" s="5">
        <v>777000000000</v>
      </c>
    </row>
    <row r="207" spans="2:26" ht="15.5" x14ac:dyDescent="0.35">
      <c r="C207" t="s">
        <v>323</v>
      </c>
      <c r="H207" s="5">
        <v>687000000000</v>
      </c>
      <c r="I207" s="5">
        <v>675000000000</v>
      </c>
      <c r="J207" s="5">
        <v>647000000000</v>
      </c>
      <c r="K207" s="5">
        <v>737000000000</v>
      </c>
      <c r="L207" s="5">
        <v>779000000000</v>
      </c>
      <c r="M207" s="5">
        <v>681000000000</v>
      </c>
      <c r="N207" s="5">
        <v>546000000000</v>
      </c>
      <c r="O207" s="5">
        <v>827000000000</v>
      </c>
      <c r="P207" s="5">
        <v>893000000000</v>
      </c>
      <c r="Q207" s="5">
        <v>777000000000</v>
      </c>
    </row>
    <row r="208" spans="2:26" ht="15.5" x14ac:dyDescent="0.35">
      <c r="C208" t="s">
        <v>324</v>
      </c>
      <c r="H208" s="5">
        <v>172</v>
      </c>
      <c r="I208" s="5">
        <v>172</v>
      </c>
      <c r="J208" s="5">
        <v>172</v>
      </c>
      <c r="K208" s="5">
        <v>281</v>
      </c>
      <c r="L208" s="5">
        <v>325</v>
      </c>
      <c r="M208" s="5">
        <v>300</v>
      </c>
      <c r="N208" s="5">
        <v>250</v>
      </c>
      <c r="O208" s="5">
        <v>390</v>
      </c>
      <c r="P208" s="5">
        <v>478</v>
      </c>
      <c r="Q208" s="5">
        <v>260</v>
      </c>
    </row>
    <row r="209" spans="3:17" ht="15.5" x14ac:dyDescent="0.35">
      <c r="C209" t="s">
        <v>325</v>
      </c>
      <c r="H209" s="6">
        <v>0.98299999999999998</v>
      </c>
      <c r="I209" s="6">
        <v>0.91859999999999997</v>
      </c>
      <c r="J209" s="6">
        <v>1.0101</v>
      </c>
      <c r="K209" s="6">
        <v>1.1299999999999999</v>
      </c>
      <c r="L209" s="6">
        <v>1.1303000000000001</v>
      </c>
      <c r="M209" s="6">
        <v>1.2773000000000001</v>
      </c>
      <c r="N209" s="6">
        <v>1.6137000000000001</v>
      </c>
      <c r="O209" s="6">
        <v>0.98219999999999996</v>
      </c>
      <c r="P209" s="6">
        <v>1.1320999999999999</v>
      </c>
      <c r="Q209" s="6">
        <v>0.74409999999999998</v>
      </c>
    </row>
    <row r="210" spans="3:17" ht="15.5" x14ac:dyDescent="0.35">
      <c r="C210" t="s">
        <v>326</v>
      </c>
      <c r="H210" s="6">
        <v>9.1700000000000004E-2</v>
      </c>
      <c r="I210" s="6">
        <v>7.5800000000000006E-2</v>
      </c>
      <c r="J210" s="6">
        <v>7.5800000000000006E-2</v>
      </c>
      <c r="K210" s="6">
        <v>8.3599999999999994E-2</v>
      </c>
      <c r="L210" s="6">
        <v>8.0799999999999997E-2</v>
      </c>
      <c r="M210" s="6">
        <v>7.2099999999999997E-2</v>
      </c>
      <c r="N210" s="6">
        <v>6.3099999999999989E-2</v>
      </c>
      <c r="O210" s="6">
        <v>8.1799999999999998E-2</v>
      </c>
      <c r="P210" s="6">
        <v>6.4600000000000005E-2</v>
      </c>
      <c r="Q210" s="6">
        <v>4.7500000000000001E-2</v>
      </c>
    </row>
    <row r="211" spans="3:17" ht="15.5" x14ac:dyDescent="0.35">
      <c r="C211" t="s">
        <v>327</v>
      </c>
      <c r="I211" s="6">
        <v>10.72</v>
      </c>
    </row>
    <row r="212" spans="3:17" ht="15.5" x14ac:dyDescent="0.35">
      <c r="C212" t="s">
        <v>328</v>
      </c>
      <c r="I212" s="6">
        <v>9.9</v>
      </c>
    </row>
    <row r="213" spans="3:17" ht="15.5" x14ac:dyDescent="0.35">
      <c r="C213" t="s">
        <v>329</v>
      </c>
      <c r="I213" s="6">
        <v>7.49</v>
      </c>
    </row>
    <row r="214" spans="3:17" ht="15.5" x14ac:dyDescent="0.35">
      <c r="C214" t="s">
        <v>330</v>
      </c>
      <c r="I214" s="6">
        <v>0.10099999999999999</v>
      </c>
    </row>
    <row r="215" spans="3:17" ht="15.5" x14ac:dyDescent="0.35">
      <c r="C215" t="s">
        <v>331</v>
      </c>
      <c r="I215" s="6">
        <v>2.1800000000000002</v>
      </c>
    </row>
    <row r="216" spans="3:17" ht="15.5" x14ac:dyDescent="0.35">
      <c r="C216" t="s">
        <v>332</v>
      </c>
      <c r="I216" s="6">
        <v>1.9</v>
      </c>
    </row>
    <row r="217" spans="3:17" ht="15.5" x14ac:dyDescent="0.35">
      <c r="C217" t="s">
        <v>333</v>
      </c>
      <c r="I217" s="5">
        <v>6</v>
      </c>
    </row>
    <row r="218" spans="3:17" ht="15.5" x14ac:dyDescent="0.35">
      <c r="C218" t="s">
        <v>334</v>
      </c>
      <c r="I218" s="6">
        <v>7.52</v>
      </c>
    </row>
    <row r="219" spans="3:17" ht="15.5" x14ac:dyDescent="0.35">
      <c r="C219" t="s">
        <v>335</v>
      </c>
      <c r="I219" s="6">
        <v>5.38</v>
      </c>
    </row>
    <row r="220" spans="3:17" ht="15.5" x14ac:dyDescent="0.35">
      <c r="C220" t="s">
        <v>336</v>
      </c>
      <c r="I220" s="5">
        <v>4</v>
      </c>
    </row>
    <row r="221" spans="3:17" ht="15.5" x14ac:dyDescent="0.35">
      <c r="C221" t="s">
        <v>337</v>
      </c>
      <c r="I221" s="6">
        <v>0.99</v>
      </c>
    </row>
    <row r="222" spans="3:17" ht="15.5" x14ac:dyDescent="0.35">
      <c r="C222" t="s">
        <v>338</v>
      </c>
      <c r="I222" s="6">
        <v>-0.74</v>
      </c>
    </row>
    <row r="223" spans="3:17" ht="15.5" x14ac:dyDescent="0.35">
      <c r="C223" t="s">
        <v>339</v>
      </c>
      <c r="I223" s="6">
        <v>189.46</v>
      </c>
    </row>
    <row r="224" spans="3:17" ht="15.5" x14ac:dyDescent="0.35">
      <c r="C224" t="s">
        <v>340</v>
      </c>
      <c r="I224" s="6">
        <v>174.97</v>
      </c>
    </row>
    <row r="225" spans="3:9" ht="15.5" x14ac:dyDescent="0.35">
      <c r="C225" t="s">
        <v>341</v>
      </c>
      <c r="I225" s="6">
        <v>858.41</v>
      </c>
    </row>
    <row r="226" spans="3:9" ht="15.5" x14ac:dyDescent="0.35">
      <c r="C226" t="s">
        <v>342</v>
      </c>
      <c r="D226" s="6">
        <v>822.04</v>
      </c>
    </row>
    <row r="227" spans="3:9" ht="15.5" x14ac:dyDescent="0.35">
      <c r="C227" t="s">
        <v>343</v>
      </c>
      <c r="I227" s="6">
        <v>987.37</v>
      </c>
    </row>
    <row r="228" spans="3:9" ht="15.5" x14ac:dyDescent="0.35">
      <c r="C228" t="s">
        <v>344</v>
      </c>
      <c r="I228" s="6">
        <v>249.39</v>
      </c>
    </row>
    <row r="229" spans="3:9" ht="15.5" x14ac:dyDescent="0.35">
      <c r="C229" t="s">
        <v>345</v>
      </c>
      <c r="D229" s="6">
        <v>2.91</v>
      </c>
    </row>
    <row r="230" spans="3:9" ht="15.5" x14ac:dyDescent="0.35">
      <c r="C230" t="s">
        <v>346</v>
      </c>
      <c r="D230" s="6">
        <v>2.8</v>
      </c>
    </row>
    <row r="231" spans="3:9" ht="15.5" x14ac:dyDescent="0.35">
      <c r="C231" t="s">
        <v>349</v>
      </c>
      <c r="D231" s="6">
        <v>0.48</v>
      </c>
    </row>
    <row r="232" spans="3:9" ht="15.5" x14ac:dyDescent="0.35">
      <c r="C232" t="s">
        <v>351</v>
      </c>
      <c r="D232" s="6">
        <v>1.48</v>
      </c>
    </row>
    <row r="233" spans="3:9" ht="15.5" x14ac:dyDescent="0.35">
      <c r="C233" t="s">
        <v>12</v>
      </c>
      <c r="D233" s="5">
        <v>13000000000</v>
      </c>
    </row>
    <row r="234" spans="3:9" ht="15.5" x14ac:dyDescent="0.35">
      <c r="C234" t="s">
        <v>353</v>
      </c>
      <c r="I234" s="6">
        <v>8.64</v>
      </c>
    </row>
    <row r="235" spans="3:9" ht="15.5" x14ac:dyDescent="0.35">
      <c r="C235" t="s">
        <v>354</v>
      </c>
      <c r="I235" s="6">
        <v>0.12990000000000002</v>
      </c>
    </row>
    <row r="236" spans="3:9" ht="15.5" x14ac:dyDescent="0.35">
      <c r="C236" t="s">
        <v>355</v>
      </c>
      <c r="I236" s="6">
        <v>0.19190000000000002</v>
      </c>
    </row>
    <row r="237" spans="3:9" ht="15.5" x14ac:dyDescent="0.35">
      <c r="C237" t="s">
        <v>356</v>
      </c>
      <c r="I237" s="6">
        <v>0.19739999999999999</v>
      </c>
    </row>
    <row r="238" spans="3:9" ht="15.5" x14ac:dyDescent="0.35">
      <c r="C238" t="s">
        <v>357</v>
      </c>
      <c r="I238" s="6">
        <v>0.16879999999999998</v>
      </c>
    </row>
    <row r="239" spans="3:9" ht="15.5" x14ac:dyDescent="0.35">
      <c r="C239" t="s">
        <v>358</v>
      </c>
      <c r="D239" s="6">
        <v>74.55</v>
      </c>
    </row>
    <row r="240" spans="3:9" ht="15.5" x14ac:dyDescent="0.35">
      <c r="C240" t="s">
        <v>359</v>
      </c>
      <c r="D240" s="6">
        <v>56.82</v>
      </c>
    </row>
    <row r="241" spans="3:9" ht="15.5" x14ac:dyDescent="0.35">
      <c r="C241" t="s">
        <v>360</v>
      </c>
      <c r="D241" s="6">
        <v>74.239999999999995</v>
      </c>
    </row>
    <row r="242" spans="3:9" ht="15.5" x14ac:dyDescent="0.35">
      <c r="C242" t="s">
        <v>361</v>
      </c>
      <c r="D242" s="6">
        <v>57.13</v>
      </c>
    </row>
    <row r="243" spans="3:9" ht="15.5" x14ac:dyDescent="0.35">
      <c r="C243" t="s">
        <v>362</v>
      </c>
      <c r="D243" s="6">
        <v>1.22</v>
      </c>
    </row>
    <row r="244" spans="3:9" ht="15.5" x14ac:dyDescent="0.35">
      <c r="C244" t="s">
        <v>363</v>
      </c>
      <c r="I244" s="6">
        <v>0.6</v>
      </c>
    </row>
    <row r="245" spans="3:9" ht="15.5" x14ac:dyDescent="0.35">
      <c r="C245" t="s">
        <v>364</v>
      </c>
      <c r="I245" s="6">
        <v>6.56</v>
      </c>
    </row>
    <row r="246" spans="3:9" ht="15.5" x14ac:dyDescent="0.35">
      <c r="C246" t="s">
        <v>52</v>
      </c>
      <c r="I246" s="5">
        <v>1501000000000</v>
      </c>
    </row>
    <row r="247" spans="3:9" ht="15.5" x14ac:dyDescent="0.35">
      <c r="C247" t="s">
        <v>365</v>
      </c>
      <c r="I247" s="5">
        <v>847000000000</v>
      </c>
    </row>
    <row r="248" spans="3:9" ht="15.5" x14ac:dyDescent="0.35">
      <c r="C248" t="s">
        <v>366</v>
      </c>
      <c r="I248" s="5">
        <v>800660000</v>
      </c>
    </row>
    <row r="249" spans="3:9" ht="15.5" x14ac:dyDescent="0.35">
      <c r="C249" t="s">
        <v>367</v>
      </c>
      <c r="I249" s="6">
        <v>0.15049999999999999</v>
      </c>
    </row>
    <row r="250" spans="3:9" ht="15.5" x14ac:dyDescent="0.35">
      <c r="C250" t="s">
        <v>368</v>
      </c>
      <c r="D250" s="6">
        <v>0.7</v>
      </c>
    </row>
    <row r="251" spans="3:9" ht="15.5" x14ac:dyDescent="0.35">
      <c r="C251" t="s">
        <v>369</v>
      </c>
      <c r="D251" s="6">
        <v>0.19</v>
      </c>
    </row>
    <row r="252" spans="3:9" ht="15.5" x14ac:dyDescent="0.35">
      <c r="C252" t="s">
        <v>370</v>
      </c>
      <c r="D252" s="6">
        <v>0.20730000000000001</v>
      </c>
    </row>
    <row r="253" spans="3:9" ht="15.5" x14ac:dyDescent="0.35">
      <c r="C253" t="s">
        <v>371</v>
      </c>
      <c r="D253" s="6">
        <v>8.1699999999999995E-2</v>
      </c>
    </row>
    <row r="254" spans="3:9" ht="15.5" x14ac:dyDescent="0.35">
      <c r="C254" t="s">
        <v>372</v>
      </c>
      <c r="D254" s="6">
        <v>0.1047</v>
      </c>
    </row>
    <row r="255" spans="3:9" ht="15.5" x14ac:dyDescent="0.35">
      <c r="C255" t="s">
        <v>373</v>
      </c>
      <c r="D255" s="6">
        <v>5.3499999999999999E-2</v>
      </c>
    </row>
    <row r="256" spans="3:9" ht="15.5" x14ac:dyDescent="0.35">
      <c r="C256" t="s">
        <v>374</v>
      </c>
      <c r="I256" s="5">
        <v>172</v>
      </c>
    </row>
    <row r="257" spans="3:9" ht="15.5" x14ac:dyDescent="0.35">
      <c r="C257" t="s">
        <v>631</v>
      </c>
      <c r="I257" s="5">
        <v>172</v>
      </c>
    </row>
    <row r="258" spans="3:9" ht="15.5" x14ac:dyDescent="0.35">
      <c r="C258" t="s">
        <v>632</v>
      </c>
      <c r="I258" s="6">
        <v>0.98299999999999998</v>
      </c>
    </row>
    <row r="259" spans="3:9" ht="15.5" x14ac:dyDescent="0.35">
      <c r="C259" t="s">
        <v>633</v>
      </c>
      <c r="I259" s="6">
        <v>9.1700000000000004E-2</v>
      </c>
    </row>
    <row r="260" spans="3:9" ht="15.5" x14ac:dyDescent="0.35">
      <c r="C260" t="s">
        <v>375</v>
      </c>
      <c r="I260" t="s">
        <v>1806</v>
      </c>
    </row>
    <row r="261" spans="3:9" ht="15.5" x14ac:dyDescent="0.35">
      <c r="C261" t="s">
        <v>377</v>
      </c>
      <c r="I261" s="5">
        <v>8</v>
      </c>
    </row>
    <row r="262" spans="3:9" ht="15.5" x14ac:dyDescent="0.35">
      <c r="C262" t="s">
        <v>378</v>
      </c>
      <c r="I262" s="6">
        <v>0.49</v>
      </c>
    </row>
    <row r="263" spans="3:9" ht="15.5" x14ac:dyDescent="0.35">
      <c r="C263" t="s">
        <v>379</v>
      </c>
      <c r="I263" s="6">
        <v>0.57999999999999996</v>
      </c>
    </row>
    <row r="264" spans="3:9" ht="15.5" x14ac:dyDescent="0.35">
      <c r="C264" t="s">
        <v>380</v>
      </c>
      <c r="I264" s="6">
        <v>0.64</v>
      </c>
    </row>
    <row r="265" spans="3:9" ht="15.5" x14ac:dyDescent="0.35">
      <c r="C265" t="s">
        <v>381</v>
      </c>
      <c r="I265" s="6">
        <v>0.69</v>
      </c>
    </row>
    <row r="266" spans="3:9" ht="15.5" x14ac:dyDescent="0.35">
      <c r="C266" t="s">
        <v>382</v>
      </c>
      <c r="I266" s="6">
        <v>0.38</v>
      </c>
    </row>
    <row r="267" spans="3:9" ht="15.5" x14ac:dyDescent="0.35">
      <c r="C267" t="s">
        <v>383</v>
      </c>
      <c r="I267" s="6">
        <v>0.33</v>
      </c>
    </row>
    <row r="268" spans="3:9" ht="15.5" x14ac:dyDescent="0.35">
      <c r="C268" t="s">
        <v>384</v>
      </c>
      <c r="I268" s="6">
        <v>0.83</v>
      </c>
    </row>
    <row r="269" spans="3:9" ht="15.5" x14ac:dyDescent="0.35">
      <c r="C269" t="s">
        <v>385</v>
      </c>
      <c r="I269" s="5">
        <v>687000000000</v>
      </c>
    </row>
    <row r="270" spans="3:9" ht="15.5" x14ac:dyDescent="0.35">
      <c r="C270" t="s">
        <v>386</v>
      </c>
      <c r="I270" s="5">
        <v>480000000000</v>
      </c>
    </row>
    <row r="271" spans="3:9" ht="15.5" x14ac:dyDescent="0.35">
      <c r="C271" t="s">
        <v>387</v>
      </c>
      <c r="I271" s="5">
        <v>224000000000</v>
      </c>
    </row>
    <row r="272" spans="3:9" ht="15.5" x14ac:dyDescent="0.35">
      <c r="C272" t="s">
        <v>388</v>
      </c>
      <c r="I272" s="5">
        <v>152000000000</v>
      </c>
    </row>
    <row r="273" spans="3:9" ht="15.5" x14ac:dyDescent="0.35">
      <c r="C273" t="s">
        <v>389</v>
      </c>
      <c r="D273" s="5">
        <v>658000000000</v>
      </c>
    </row>
    <row r="274" spans="3:9" ht="15.5" x14ac:dyDescent="0.35">
      <c r="C274" t="s">
        <v>390</v>
      </c>
      <c r="D274" s="5">
        <v>1168000000000</v>
      </c>
    </row>
    <row r="275" spans="3:9" ht="15.5" x14ac:dyDescent="0.35">
      <c r="C275" t="s">
        <v>391</v>
      </c>
      <c r="D275" s="5">
        <v>377000000000</v>
      </c>
    </row>
    <row r="276" spans="3:9" ht="15.5" x14ac:dyDescent="0.35">
      <c r="C276" t="s">
        <v>299</v>
      </c>
      <c r="D276" s="5">
        <v>601000000000</v>
      </c>
    </row>
    <row r="277" spans="3:9" ht="15.5" x14ac:dyDescent="0.35">
      <c r="C277" t="s">
        <v>298</v>
      </c>
      <c r="I277" s="5">
        <v>791000000000</v>
      </c>
    </row>
    <row r="278" spans="3:9" ht="15.5" x14ac:dyDescent="0.35">
      <c r="C278" t="s">
        <v>296</v>
      </c>
      <c r="D278" s="5">
        <v>3000000000</v>
      </c>
    </row>
    <row r="279" spans="3:9" ht="15.5" x14ac:dyDescent="0.35">
      <c r="C279" t="s">
        <v>23</v>
      </c>
      <c r="D279" s="5">
        <v>3000000000</v>
      </c>
    </row>
    <row r="280" spans="3:9" ht="15.5" x14ac:dyDescent="0.35">
      <c r="C280" t="s">
        <v>20</v>
      </c>
      <c r="D280" s="5">
        <v>-655000000000</v>
      </c>
    </row>
    <row r="281" spans="3:9" ht="15.5" x14ac:dyDescent="0.35">
      <c r="C281" t="s">
        <v>392</v>
      </c>
      <c r="I281" s="5">
        <v>791000000000</v>
      </c>
    </row>
    <row r="282" spans="3:9" ht="15.5" x14ac:dyDescent="0.35">
      <c r="C282" t="s">
        <v>393</v>
      </c>
      <c r="I282" s="5">
        <v>250000000000</v>
      </c>
    </row>
    <row r="283" spans="3:9" ht="15.5" x14ac:dyDescent="0.35">
      <c r="C283" t="s">
        <v>394</v>
      </c>
      <c r="I283" s="5">
        <v>-47000000000</v>
      </c>
    </row>
    <row r="284" spans="3:9" ht="15.5" x14ac:dyDescent="0.35">
      <c r="C284" t="s">
        <v>395</v>
      </c>
      <c r="I284" s="5">
        <v>-144000000000</v>
      </c>
    </row>
    <row r="285" spans="3:9" ht="15.5" x14ac:dyDescent="0.35">
      <c r="C285" t="s">
        <v>396</v>
      </c>
      <c r="I285" s="5">
        <v>-51000000000</v>
      </c>
    </row>
    <row r="286" spans="3:9" ht="15.5" x14ac:dyDescent="0.35">
      <c r="C286" t="s">
        <v>397</v>
      </c>
      <c r="I286" s="5">
        <v>200000000000</v>
      </c>
    </row>
  </sheetData>
  <pageMargins left="0.7" right="0.7" top="0.75" bottom="0.75" header="0.3" footer="0.3"/>
  <ignoredErrors>
    <ignoredError sqref="A1:Z28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1807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1808</v>
      </c>
      <c r="D2" s="2" vm="432">
        <f ca="1">IFERROR(_xlfn.STOCKHISTORY("XIDX:" &amp; $C$1, D3, , 0, 0, 1), "Libur")</f>
        <v>132</v>
      </c>
      <c r="H2" s="2" vm="432">
        <f ca="1">IFERROR(INDEX(D2:G2,COUNT(D2:G2)),"")</f>
        <v>132</v>
      </c>
      <c r="I2" s="2" vm="198">
        <f t="shared" ref="I2:V2" ca="1" si="0">IFERROR(_xlfn.STOCKHISTORY("XIDX:" &amp; $C$1, I1, , 0, 0, 1), "Libur")</f>
        <v>129</v>
      </c>
      <c r="J2" s="2" vm="464">
        <f t="shared" ca="1" si="0"/>
        <v>149</v>
      </c>
      <c r="K2" s="2" vm="465">
        <f t="shared" ca="1" si="0"/>
        <v>163</v>
      </c>
      <c r="L2" s="2" vm="466">
        <f t="shared" ca="1" si="0"/>
        <v>159</v>
      </c>
      <c r="M2" s="2" vm="467">
        <f t="shared" ca="1" si="0"/>
        <v>191</v>
      </c>
      <c r="N2" s="2" vm="468">
        <f t="shared" ca="1" si="0"/>
        <v>246</v>
      </c>
      <c r="O2" s="2" vm="469">
        <f t="shared" ca="1" si="0"/>
        <v>296</v>
      </c>
      <c r="P2" s="2" vm="466">
        <f t="shared" ca="1" si="0"/>
        <v>159</v>
      </c>
      <c r="Q2" s="2" vm="438">
        <f t="shared" ca="1" si="0"/>
        <v>171</v>
      </c>
      <c r="R2" s="2" vm="93">
        <f t="shared" ca="1" si="0"/>
        <v>230</v>
      </c>
      <c r="S2" s="2" vm="135">
        <f t="shared" ca="1" si="0"/>
        <v>215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1053230360920</v>
      </c>
      <c r="H4" s="2">
        <f>IFERROR(SUM(D4:G4)*(4/MAX(1,COUNT(D4:G4))),"")</f>
        <v>4212921443680</v>
      </c>
      <c r="I4" s="2">
        <f t="shared" ref="I4:V4" si="1">IFERROR(INDEX(I51:I500,MATCH($C$4,$C$51:$C$500,0)),"")</f>
        <v>1309090934782</v>
      </c>
      <c r="J4" s="2">
        <f t="shared" si="1"/>
        <v>2032677883645</v>
      </c>
      <c r="K4" s="2">
        <f t="shared" si="1"/>
        <v>1921421675246</v>
      </c>
      <c r="L4" s="2">
        <f t="shared" si="1"/>
        <v>1932425763139</v>
      </c>
      <c r="M4" s="2">
        <f t="shared" si="1"/>
        <v>1440736819516</v>
      </c>
      <c r="N4" s="2">
        <f t="shared" si="1"/>
        <v>2629300300189</v>
      </c>
      <c r="O4" s="2">
        <f t="shared" si="1"/>
        <v>2650255153377</v>
      </c>
      <c r="P4" s="2">
        <f t="shared" si="1"/>
        <v>1036229521794</v>
      </c>
      <c r="Q4" s="2">
        <f t="shared" si="1"/>
        <v>1336390680684</v>
      </c>
      <c r="R4" s="2">
        <f t="shared" si="1"/>
        <v>1593793682966</v>
      </c>
      <c r="S4" s="2">
        <f t="shared" si="1"/>
        <v>2285853817278</v>
      </c>
      <c r="T4" s="2">
        <f t="shared" si="1"/>
        <v>1538253685991</v>
      </c>
      <c r="U4" s="2">
        <f t="shared" si="1"/>
        <v>1826491722006</v>
      </c>
      <c r="V4" s="2">
        <f t="shared" si="1"/>
        <v>1350581042477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818246457014</v>
      </c>
      <c r="H5" s="2">
        <f>IFERROR(SUM(D5:G5)*(4/MAX(1,COUNT(D5:G5))),"")</f>
        <v>3272985828056</v>
      </c>
      <c r="I5" s="2">
        <f t="shared" ref="I5:V5" si="2">IFERROR(INDEX(I51:I500,MATCH($C$5,$C$51:$C$500,0)),"")</f>
        <v>796922633819</v>
      </c>
      <c r="J5" s="2">
        <f t="shared" si="2"/>
        <v>1333579338583</v>
      </c>
      <c r="K5" s="2">
        <f t="shared" si="2"/>
        <v>1215964498705</v>
      </c>
      <c r="L5" s="2">
        <f t="shared" si="2"/>
        <v>1216771623116</v>
      </c>
      <c r="M5" s="2">
        <f t="shared" si="2"/>
        <v>715323867415</v>
      </c>
      <c r="N5" s="2">
        <f t="shared" si="2"/>
        <v>1357899053395</v>
      </c>
      <c r="O5" s="2">
        <f t="shared" si="2"/>
        <v>1331659602606</v>
      </c>
      <c r="P5" s="2">
        <f t="shared" si="2"/>
        <v>496209111604</v>
      </c>
      <c r="Q5" s="2">
        <f t="shared" si="2"/>
        <v>653311858533</v>
      </c>
      <c r="R5" s="2">
        <f t="shared" si="2"/>
        <v>757656267335</v>
      </c>
      <c r="S5" s="2">
        <f t="shared" si="2"/>
        <v>1365511551143</v>
      </c>
      <c r="T5" s="2">
        <f t="shared" si="2"/>
        <v>964112888998</v>
      </c>
      <c r="U5" s="2">
        <f t="shared" si="2"/>
        <v>941304227518</v>
      </c>
      <c r="V5" s="2">
        <f t="shared" si="2"/>
        <v>359598781976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7432419853050</v>
      </c>
      <c r="H6" s="2">
        <f>IFERROR(INDEX(D6:G6,COUNT(D6:G6)),"")</f>
        <v>7432419853050</v>
      </c>
      <c r="I6" s="2">
        <f t="shared" ref="I6:V6" si="3">IFERROR(INDEX(I51:I500,MATCH($C$6,$C$51:$C$500,0)),"")</f>
        <v>6613407708786</v>
      </c>
      <c r="J6" s="2">
        <f t="shared" si="3"/>
        <v>7214501956656</v>
      </c>
      <c r="K6" s="2">
        <f t="shared" si="3"/>
        <v>5880394031396</v>
      </c>
      <c r="L6" s="2">
        <f t="shared" si="3"/>
        <v>5724648921085</v>
      </c>
      <c r="M6" s="2">
        <f t="shared" si="3"/>
        <v>5351173180680</v>
      </c>
      <c r="N6" s="2">
        <f t="shared" si="3"/>
        <v>5528057150794</v>
      </c>
      <c r="O6" s="2">
        <f t="shared" si="3"/>
        <v>6495739786307</v>
      </c>
      <c r="P6" s="2">
        <f t="shared" si="3"/>
        <v>7188503626528</v>
      </c>
      <c r="Q6" s="2">
        <f t="shared" si="3"/>
        <v>7005837802975</v>
      </c>
      <c r="R6" s="2">
        <f t="shared" si="3"/>
        <v>7388384883957</v>
      </c>
      <c r="S6" s="2">
        <f t="shared" si="3"/>
        <v>7160597866002</v>
      </c>
      <c r="T6" s="2">
        <f t="shared" si="3"/>
        <v>6395376275107</v>
      </c>
      <c r="U6" s="2">
        <f t="shared" si="3"/>
        <v>5430808862058</v>
      </c>
      <c r="V6" s="2">
        <f t="shared" si="3"/>
        <v>4489358328024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48.2</v>
      </c>
      <c r="H7" s="3">
        <f>IFERROR(INDEX(D7:G7,COUNT(D7:G7)),"")</f>
        <v>48.2</v>
      </c>
      <c r="I7" s="3">
        <f t="shared" ref="I7:V7" si="4">IFERROR(INDEX(I51:I500,MATCH($C$7,$C$51:$C$500,0))/1000000000,"")</f>
        <v>48.2</v>
      </c>
      <c r="J7" s="3">
        <f t="shared" si="4"/>
        <v>48.2</v>
      </c>
      <c r="K7" s="3">
        <f t="shared" si="4"/>
        <v>48.2</v>
      </c>
      <c r="L7" s="3">
        <f t="shared" si="4"/>
        <v>48.2</v>
      </c>
      <c r="M7" s="3">
        <f t="shared" si="4"/>
        <v>48.2</v>
      </c>
      <c r="N7" s="3">
        <f t="shared" si="4"/>
        <v>48.2</v>
      </c>
      <c r="O7" s="3">
        <f t="shared" si="4"/>
        <v>48.2</v>
      </c>
      <c r="P7" s="3">
        <f t="shared" si="4"/>
        <v>48.2</v>
      </c>
      <c r="Q7" s="3">
        <f t="shared" si="4"/>
        <v>48.2</v>
      </c>
      <c r="R7" s="3">
        <f t="shared" si="4"/>
        <v>48.2</v>
      </c>
      <c r="S7" s="3">
        <f t="shared" si="4"/>
        <v>48.2</v>
      </c>
      <c r="T7" s="3">
        <f t="shared" si="4"/>
        <v>43.38</v>
      </c>
      <c r="U7" s="3">
        <f t="shared" si="4"/>
        <v>43.38</v>
      </c>
      <c r="V7" s="3">
        <f t="shared" si="4"/>
        <v>4.34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895000000000</v>
      </c>
      <c r="H8" s="2">
        <f>IFERROR(INDEX(D8:G8,COUNT(D8:G8)),"")</f>
        <v>895000000000</v>
      </c>
      <c r="I8" s="2">
        <f t="shared" ref="I8:V8" si="5">IFERROR(INDEX(I51:I500,MATCH($C$8,$C$51:$C$500,0)),"")</f>
        <v>-26000000000</v>
      </c>
      <c r="J8" s="2">
        <f t="shared" si="5"/>
        <v>664000000000</v>
      </c>
      <c r="K8" s="2">
        <f t="shared" si="5"/>
        <v>1288000000000</v>
      </c>
      <c r="L8" s="2">
        <f t="shared" si="5"/>
        <v>1158000000000</v>
      </c>
      <c r="M8" s="2">
        <f t="shared" si="5"/>
        <v>78000000000</v>
      </c>
      <c r="N8" s="2">
        <f t="shared" si="5"/>
        <v>2894000000000</v>
      </c>
      <c r="O8" s="2">
        <f t="shared" si="5"/>
        <v>1890000000000</v>
      </c>
      <c r="P8" s="2">
        <f t="shared" si="5"/>
        <v>294000000000</v>
      </c>
      <c r="Q8" s="2">
        <f t="shared" si="5"/>
        <v>737000000000</v>
      </c>
      <c r="R8" s="2">
        <f t="shared" si="5"/>
        <v>625000000000</v>
      </c>
      <c r="S8" s="2">
        <f t="shared" si="5"/>
        <v>908000000000</v>
      </c>
      <c r="T8" s="2">
        <f t="shared" si="5"/>
        <v>683000000000</v>
      </c>
      <c r="U8" s="2">
        <f t="shared" si="5"/>
        <v>1062000000000</v>
      </c>
      <c r="V8" s="2">
        <f t="shared" si="5"/>
        <v>829000000000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18.579999999999998</v>
      </c>
      <c r="H9" s="3">
        <f>IFERROR(INDEX(D9:G9,COUNT(D9:G9)),"")</f>
        <v>18.579999999999998</v>
      </c>
      <c r="I9" s="3">
        <f t="shared" ref="I9:V9" si="6">IFERROR(INDEX(I51:I500,MATCH($C$9,$C$51:$C$500,0)),"")</f>
        <v>-0.55000000000000004</v>
      </c>
      <c r="J9" s="3">
        <f t="shared" si="6"/>
        <v>13.77</v>
      </c>
      <c r="K9" s="3">
        <f t="shared" si="6"/>
        <v>26.72</v>
      </c>
      <c r="L9" s="3">
        <f t="shared" si="6"/>
        <v>24.03</v>
      </c>
      <c r="M9" s="3">
        <f t="shared" si="6"/>
        <v>1.62</v>
      </c>
      <c r="N9" s="3">
        <f t="shared" si="6"/>
        <v>60.04</v>
      </c>
      <c r="O9" s="3">
        <f t="shared" si="6"/>
        <v>39.22</v>
      </c>
      <c r="P9" s="3">
        <f t="shared" si="6"/>
        <v>6.11</v>
      </c>
      <c r="Q9" s="3">
        <f t="shared" si="6"/>
        <v>15.29</v>
      </c>
      <c r="R9" s="3">
        <f t="shared" si="6"/>
        <v>12.97</v>
      </c>
      <c r="S9" s="3">
        <f t="shared" si="6"/>
        <v>18.850000000000001</v>
      </c>
      <c r="T9" s="3">
        <f t="shared" si="6"/>
        <v>15.74</v>
      </c>
      <c r="U9" s="3">
        <f t="shared" si="6"/>
        <v>24.48</v>
      </c>
      <c r="V9" s="3">
        <f t="shared" si="6"/>
        <v>191.05</v>
      </c>
    </row>
    <row r="10" spans="1:22" ht="15.5" x14ac:dyDescent="0.35">
      <c r="C10" t="s">
        <v>17</v>
      </c>
      <c r="D10" s="3">
        <f ca="1">IFERROR(IF(D9=0,"",D2/D9),"")</f>
        <v>7.1044133476856839</v>
      </c>
      <c r="I10" s="3">
        <f t="shared" ref="I10:V10" ca="1" si="7">IFERROR(IF(I9=0,"",I2/I9),"")</f>
        <v>-234.54545454545453</v>
      </c>
      <c r="J10" s="3">
        <f t="shared" ca="1" si="7"/>
        <v>10.820624546114743</v>
      </c>
      <c r="K10" s="3">
        <f t="shared" ca="1" si="7"/>
        <v>6.1002994011976046</v>
      </c>
      <c r="L10" s="3">
        <f t="shared" ca="1" si="7"/>
        <v>6.6167290886392003</v>
      </c>
      <c r="M10" s="3">
        <f t="shared" ca="1" si="7"/>
        <v>117.90123456790123</v>
      </c>
      <c r="N10" s="3">
        <f t="shared" ca="1" si="7"/>
        <v>4.0972684876748833</v>
      </c>
      <c r="O10" s="3">
        <f t="shared" ca="1" si="7"/>
        <v>7.5471698113207548</v>
      </c>
      <c r="P10" s="3">
        <f t="shared" ca="1" si="7"/>
        <v>26.02291325695581</v>
      </c>
      <c r="Q10" s="3">
        <f t="shared" ca="1" si="7"/>
        <v>11.18378024852845</v>
      </c>
      <c r="R10" s="3">
        <f t="shared" ca="1" si="7"/>
        <v>17.733230531996917</v>
      </c>
      <c r="S10" s="3">
        <f t="shared" ca="1" si="7"/>
        <v>11.405835543766578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1275100812878</v>
      </c>
      <c r="H11" s="2">
        <f>IFERROR(INDEX(D11:G11,COUNT(D11:G11)),"")</f>
        <v>1275100812878</v>
      </c>
      <c r="I11" s="2">
        <f t="shared" ref="I11:V11" si="8">IFERROR(INDEX(I51:I500,MATCH($C$11,$C$51:$C$500,0)),"")</f>
        <v>376998048347</v>
      </c>
      <c r="J11" s="2">
        <f t="shared" si="8"/>
        <v>1759472182729</v>
      </c>
      <c r="K11" s="2">
        <f t="shared" si="8"/>
        <v>1026683462585</v>
      </c>
      <c r="L11" s="2">
        <f t="shared" si="8"/>
        <v>763156464872</v>
      </c>
      <c r="M11" s="2">
        <f t="shared" si="8"/>
        <v>598937798447</v>
      </c>
      <c r="N11" s="2">
        <f t="shared" si="8"/>
        <v>1375357411446</v>
      </c>
      <c r="O11" s="2">
        <f t="shared" si="8"/>
        <v>666865442923</v>
      </c>
      <c r="P11" s="2">
        <f t="shared" si="8"/>
        <v>744929332880</v>
      </c>
      <c r="Q11" s="2">
        <f t="shared" si="8"/>
        <v>785379220213</v>
      </c>
      <c r="R11" s="2">
        <f t="shared" si="8"/>
        <v>1219104170177</v>
      </c>
      <c r="S11" s="2">
        <f t="shared" si="8"/>
        <v>1174606073353</v>
      </c>
      <c r="T11" s="2">
        <f t="shared" si="8"/>
        <v>1381001744725</v>
      </c>
      <c r="U11" s="2">
        <f t="shared" si="8"/>
        <v>1284878296777</v>
      </c>
      <c r="V11" s="2">
        <f t="shared" si="8"/>
        <v>1231739313655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-1275000000000</v>
      </c>
      <c r="H12" s="2">
        <f>IFERROR(INDEX(D12:G12,COUNT(D12:G12)),"")</f>
        <v>-1275000000000</v>
      </c>
      <c r="I12" s="2">
        <f t="shared" ref="I12:V12" si="9">IFERROR(INDEX(I51:I500,MATCH($C$12,$C$51:$C$500,0)),"")</f>
        <v>-377000000000</v>
      </c>
      <c r="J12" s="2">
        <f t="shared" si="9"/>
        <v>-1259000000000</v>
      </c>
      <c r="K12" s="2">
        <f t="shared" si="9"/>
        <v>-1027000000000</v>
      </c>
      <c r="L12" s="2">
        <f t="shared" si="9"/>
        <v>-763000000000</v>
      </c>
      <c r="M12" s="2">
        <f t="shared" si="9"/>
        <v>-599000000000</v>
      </c>
      <c r="N12" s="2">
        <f t="shared" si="9"/>
        <v>-1375000000000</v>
      </c>
      <c r="O12" s="2">
        <f t="shared" si="9"/>
        <v>-667000000000</v>
      </c>
      <c r="P12" s="2">
        <f t="shared" si="9"/>
        <v>-745000000000</v>
      </c>
      <c r="Q12" s="2">
        <f t="shared" si="9"/>
        <v>-785000000000</v>
      </c>
      <c r="R12" s="2">
        <f t="shared" si="9"/>
        <v>-1219000000000</v>
      </c>
      <c r="S12" s="2">
        <f t="shared" si="9"/>
        <v>-1175000000000</v>
      </c>
      <c r="T12" s="2">
        <f t="shared" si="9"/>
        <v>-1381000000000</v>
      </c>
      <c r="U12" s="2">
        <f t="shared" si="9"/>
        <v>-1285000000000</v>
      </c>
      <c r="V12" s="2">
        <f t="shared" si="9"/>
        <v>-1232000000000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500000000000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>
        <f>IFERROR(INDEX(D51:D500,MATCH($C$14,$C$51:$C$500,0)),"")</f>
        <v>-2591951243</v>
      </c>
      <c r="H14" s="2">
        <f>IFERROR(SUM(D14:G14)*(4/MAX(1,COUNT(D14:G14))),"")</f>
        <v>-10367804972</v>
      </c>
      <c r="I14" s="2">
        <f t="shared" ref="I14:V14" si="11">IFERROR(INDEX(I51:I500,MATCH($C$14,$C$51:$C$500,0)),"")</f>
        <v>-24630366442</v>
      </c>
      <c r="J14" s="2">
        <f t="shared" si="11"/>
        <v>-38476836785</v>
      </c>
      <c r="K14" s="2">
        <f t="shared" si="11"/>
        <v>-26620388552</v>
      </c>
      <c r="L14" s="2">
        <f t="shared" si="11"/>
        <v>-53582814312</v>
      </c>
      <c r="M14" s="2">
        <f t="shared" si="11"/>
        <v>-56849041733</v>
      </c>
      <c r="N14" s="2">
        <f t="shared" si="11"/>
        <v>-90731255855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-1459666063</v>
      </c>
      <c r="T14" s="2">
        <f t="shared" si="11"/>
        <v>-4049847592</v>
      </c>
      <c r="U14" s="2">
        <f t="shared" si="11"/>
        <v>-3671431148</v>
      </c>
      <c r="V14" s="2">
        <f t="shared" si="11"/>
        <v>-2730627743</v>
      </c>
    </row>
    <row r="15" spans="1:22" ht="15.5" x14ac:dyDescent="0.35">
      <c r="C15" t="s">
        <v>27</v>
      </c>
      <c r="D15" s="2">
        <f>IFERROR(INDEX(D51:D500,MATCH($C$15,$C$51:$C$500,0)),"")</f>
        <v>-12601912477</v>
      </c>
      <c r="H15" s="2">
        <f>IFERROR(SUM(D15:G15)*(4/MAX(1,COUNT(D15:G15))),"")</f>
        <v>-50407649908</v>
      </c>
      <c r="I15" s="2">
        <f t="shared" ref="I15:V15" si="12">IFERROR(INDEX(I51:I500,MATCH($C$15,$C$51:$C$500,0)),"")</f>
        <v>-41102360717</v>
      </c>
      <c r="J15" s="2">
        <f t="shared" si="12"/>
        <v>-39152674220</v>
      </c>
      <c r="K15" s="2">
        <f t="shared" si="12"/>
        <v>-32215436880</v>
      </c>
      <c r="L15" s="2">
        <f t="shared" si="12"/>
        <v>-20335753680</v>
      </c>
      <c r="M15" s="2">
        <f t="shared" si="12"/>
        <v>-16039729640</v>
      </c>
      <c r="N15" s="2">
        <f t="shared" si="12"/>
        <v>-12724622240</v>
      </c>
      <c r="O15" s="2">
        <f t="shared" si="12"/>
        <v>-14922097250</v>
      </c>
      <c r="P15" s="2">
        <f t="shared" si="12"/>
        <v>-18011108750</v>
      </c>
      <c r="Q15" s="2">
        <f t="shared" si="12"/>
        <v>-13124051000</v>
      </c>
      <c r="R15" s="2">
        <f t="shared" si="12"/>
        <v>-17813681000</v>
      </c>
      <c r="S15" s="2">
        <f t="shared" si="12"/>
        <v>-12489082500</v>
      </c>
      <c r="T15" s="2">
        <f t="shared" si="12"/>
        <v>-82831315513</v>
      </c>
      <c r="U15" s="2">
        <f t="shared" si="12"/>
        <v>-95284649920</v>
      </c>
      <c r="V15" s="2">
        <f t="shared" si="12"/>
        <v>-67901288607</v>
      </c>
    </row>
    <row r="16" spans="1:22" ht="15.5" x14ac:dyDescent="0.35">
      <c r="C16" t="s">
        <v>28</v>
      </c>
      <c r="D16" s="2">
        <f>IFERROR(INDEX(D51:D500,MATCH($C$16,$C$51:$C$500,0)),"")</f>
        <v>831634173496</v>
      </c>
      <c r="H16" s="2">
        <f>IFERROR(SUM(D16:G16)*(4/MAX(1,COUNT(D16:G16))),"")</f>
        <v>3326536693984</v>
      </c>
      <c r="I16" s="2">
        <f t="shared" ref="I16:V16" si="13">IFERROR(INDEX(I51:I500,MATCH($C$16,$C$51:$C$500,0)),"")</f>
        <v>842051524829</v>
      </c>
      <c r="J16" s="2">
        <f t="shared" si="13"/>
        <v>1373783484718</v>
      </c>
      <c r="K16" s="2">
        <f t="shared" si="13"/>
        <v>1243107683313</v>
      </c>
      <c r="L16" s="2">
        <f t="shared" si="13"/>
        <v>1238832140678</v>
      </c>
      <c r="M16" s="2">
        <f t="shared" si="13"/>
        <v>730898148439</v>
      </c>
      <c r="N16" s="2">
        <f t="shared" si="13"/>
        <v>1361300006890</v>
      </c>
      <c r="O16" s="2">
        <f t="shared" si="13"/>
        <v>1350343016543</v>
      </c>
      <c r="P16" s="2">
        <f t="shared" si="13"/>
        <v>514376079188</v>
      </c>
      <c r="Q16" s="2">
        <f t="shared" si="13"/>
        <v>670243686819</v>
      </c>
      <c r="R16" s="2">
        <f t="shared" si="13"/>
        <v>775362017781</v>
      </c>
      <c r="S16" s="2">
        <f t="shared" si="13"/>
        <v>1380697317834</v>
      </c>
      <c r="T16" s="2">
        <f t="shared" si="13"/>
        <v>1047398728562</v>
      </c>
      <c r="U16" s="2">
        <f t="shared" si="13"/>
        <v>1036735183954</v>
      </c>
      <c r="V16" s="2">
        <f t="shared" si="13"/>
        <v>412118109903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6362400000000</v>
      </c>
      <c r="H20" s="2">
        <f t="shared" ref="H20:V20" ca="1" si="14">IFERROR(H21*H2,"")</f>
        <v>6362400000000</v>
      </c>
      <c r="I20" s="2">
        <f t="shared" ca="1" si="14"/>
        <v>6217800000000</v>
      </c>
      <c r="J20" s="2">
        <f t="shared" ca="1" si="14"/>
        <v>7181800000000</v>
      </c>
      <c r="K20" s="2">
        <f t="shared" ca="1" si="14"/>
        <v>7856600000000</v>
      </c>
      <c r="L20" s="2">
        <f t="shared" ca="1" si="14"/>
        <v>7663800000000</v>
      </c>
      <c r="M20" s="2">
        <f t="shared" ca="1" si="14"/>
        <v>9206200000000</v>
      </c>
      <c r="N20" s="2">
        <f t="shared" ca="1" si="14"/>
        <v>11857200000000</v>
      </c>
      <c r="O20" s="2">
        <f t="shared" ca="1" si="14"/>
        <v>14267200000000</v>
      </c>
      <c r="P20" s="2">
        <f t="shared" ca="1" si="14"/>
        <v>7663800000000</v>
      </c>
      <c r="Q20" s="2">
        <f t="shared" ca="1" si="14"/>
        <v>8242200000000</v>
      </c>
      <c r="R20" s="2">
        <f t="shared" ca="1" si="14"/>
        <v>11086000000000</v>
      </c>
      <c r="S20" s="2">
        <f t="shared" ca="1" si="14"/>
        <v>10363000000000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48200000000</v>
      </c>
      <c r="H21" s="2">
        <f>IFERROR(INDEX(D21:G21,COUNT(D21:G21)),"")</f>
        <v>48200000000</v>
      </c>
      <c r="I21" s="2">
        <f t="shared" ref="I21:V21" si="15">IFERROR(INDEX(I51:I500,MATCH($C$7,$C$51:$C$500,0)),"")</f>
        <v>48200000000</v>
      </c>
      <c r="J21" s="2">
        <f t="shared" si="15"/>
        <v>48200000000</v>
      </c>
      <c r="K21" s="2">
        <f t="shared" si="15"/>
        <v>48200000000</v>
      </c>
      <c r="L21" s="2">
        <f t="shared" si="15"/>
        <v>48200000000</v>
      </c>
      <c r="M21" s="2">
        <f t="shared" si="15"/>
        <v>48200000000</v>
      </c>
      <c r="N21" s="2">
        <f t="shared" si="15"/>
        <v>48200000000</v>
      </c>
      <c r="O21" s="2">
        <f t="shared" si="15"/>
        <v>48200000000</v>
      </c>
      <c r="P21" s="2">
        <f t="shared" si="15"/>
        <v>48200000000</v>
      </c>
      <c r="Q21" s="2">
        <f t="shared" si="15"/>
        <v>48200000000</v>
      </c>
      <c r="R21" s="2">
        <f t="shared" si="15"/>
        <v>48200000000</v>
      </c>
      <c r="S21" s="2">
        <f t="shared" si="15"/>
        <v>48200000000</v>
      </c>
      <c r="T21" s="2">
        <f t="shared" si="15"/>
        <v>43380000000</v>
      </c>
      <c r="U21" s="2">
        <f t="shared" si="15"/>
        <v>43380000000</v>
      </c>
      <c r="V21" s="2">
        <f t="shared" si="15"/>
        <v>4340000000</v>
      </c>
    </row>
    <row r="23" spans="1:22" ht="15.5" x14ac:dyDescent="0.35">
      <c r="B23" t="s">
        <v>53</v>
      </c>
      <c r="C23" t="s">
        <v>54</v>
      </c>
      <c r="D23" s="3">
        <f>IFERROR(D5/D6*100,"")</f>
        <v>11.009152781892709</v>
      </c>
      <c r="H23" s="3">
        <f t="shared" ref="H23:V23" si="16">IFERROR(H5/H6*100,"")</f>
        <v>44.036611127570836</v>
      </c>
      <c r="I23" s="3">
        <f t="shared" si="16"/>
        <v>12.05010591983128</v>
      </c>
      <c r="J23" s="3">
        <f t="shared" si="16"/>
        <v>18.484704094544714</v>
      </c>
      <c r="K23" s="3">
        <f t="shared" si="16"/>
        <v>20.678282649306258</v>
      </c>
      <c r="L23" s="3">
        <f t="shared" si="16"/>
        <v>21.254956240799196</v>
      </c>
      <c r="M23" s="3">
        <f t="shared" si="16"/>
        <v>13.367608247059204</v>
      </c>
      <c r="N23" s="3">
        <f t="shared" si="16"/>
        <v>24.563766552231893</v>
      </c>
      <c r="O23" s="3">
        <f t="shared" si="16"/>
        <v>20.50050720032127</v>
      </c>
      <c r="P23" s="3">
        <f t="shared" si="16"/>
        <v>6.9028150695065555</v>
      </c>
      <c r="Q23" s="3">
        <f t="shared" si="16"/>
        <v>9.3252495548151835</v>
      </c>
      <c r="R23" s="3">
        <f t="shared" si="16"/>
        <v>10.254694080436451</v>
      </c>
      <c r="S23" s="3">
        <f t="shared" si="16"/>
        <v>19.069798034970653</v>
      </c>
      <c r="T23" s="3">
        <f t="shared" si="16"/>
        <v>15.075155042099061</v>
      </c>
      <c r="U23" s="3">
        <f t="shared" si="16"/>
        <v>17.332670904593272</v>
      </c>
      <c r="V23" s="3">
        <f t="shared" si="16"/>
        <v>8.0100262821809132</v>
      </c>
    </row>
    <row r="24" spans="1:22" ht="15.5" x14ac:dyDescent="0.35">
      <c r="C24" t="s">
        <v>55</v>
      </c>
      <c r="D24" s="4">
        <f>IFERROR(_xlfn.RRI(5,I23,D23),"")</f>
        <v>-1.7907019619750719E-2</v>
      </c>
      <c r="H24" s="4">
        <f t="shared" ref="H24:V24" si="17">IFERROR(_xlfn.RRI(5,M23,H23),"")</f>
        <v>0.26926421547817614</v>
      </c>
      <c r="I24" s="4">
        <f t="shared" si="17"/>
        <v>-0.13276023993852493</v>
      </c>
      <c r="J24" s="4">
        <f t="shared" si="17"/>
        <v>-2.0488409495786009E-2</v>
      </c>
      <c r="K24" s="4">
        <f t="shared" si="17"/>
        <v>0.24536783805592055</v>
      </c>
      <c r="L24" s="4">
        <f t="shared" si="17"/>
        <v>0.17912527969199243</v>
      </c>
      <c r="M24" s="4">
        <f t="shared" si="17"/>
        <v>5.4450507377952873E-2</v>
      </c>
      <c r="N24" s="4">
        <f t="shared" si="17"/>
        <v>5.1937103295507603E-2</v>
      </c>
      <c r="O24" s="4">
        <f t="shared" si="17"/>
        <v>6.340956843121015E-2</v>
      </c>
      <c r="P24" s="4">
        <f t="shared" si="17"/>
        <v>-0.16817465371696272</v>
      </c>
      <c r="Q24" s="4">
        <f t="shared" si="17"/>
        <v>3.0873330804286336E-2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16.98</v>
      </c>
      <c r="H25" s="3">
        <f>IFERROR(INDEX(D25:G25,COUNT(D25:G25)),"")</f>
        <v>16.98</v>
      </c>
      <c r="I25" s="3">
        <f t="shared" ref="I25:V25" si="18">IFERROR(INDEX(I51:I500,MATCH($C$25,$C$51:$C$500,0)),"")</f>
        <v>16.600000000000001</v>
      </c>
      <c r="J25" s="3">
        <f t="shared" si="18"/>
        <v>27.67</v>
      </c>
      <c r="K25" s="3">
        <f t="shared" si="18"/>
        <v>25.1</v>
      </c>
      <c r="L25" s="3">
        <f t="shared" si="18"/>
        <v>25.26</v>
      </c>
      <c r="M25" s="3">
        <f t="shared" si="18"/>
        <v>14.83</v>
      </c>
      <c r="N25" s="3">
        <f t="shared" si="18"/>
        <v>27.96</v>
      </c>
      <c r="O25" s="3">
        <f t="shared" si="18"/>
        <v>27.7</v>
      </c>
      <c r="P25" s="3">
        <f t="shared" si="18"/>
        <v>10.3</v>
      </c>
      <c r="Q25" s="3">
        <f t="shared" si="18"/>
        <v>13.63</v>
      </c>
      <c r="R25" s="3">
        <f t="shared" si="18"/>
        <v>15.71</v>
      </c>
      <c r="S25" s="3">
        <f t="shared" si="18"/>
        <v>28.38</v>
      </c>
      <c r="T25" s="3">
        <f t="shared" si="18"/>
        <v>22.23</v>
      </c>
      <c r="U25" s="3">
        <f t="shared" si="18"/>
        <v>21.7</v>
      </c>
      <c r="V25" s="3">
        <f t="shared" si="18"/>
        <v>82.9</v>
      </c>
    </row>
    <row r="26" spans="1:22" ht="15.5" x14ac:dyDescent="0.35">
      <c r="C26" t="s">
        <v>58</v>
      </c>
      <c r="D26" s="4">
        <f>IFERROR(_xlfn.RRI(5,I25,D25),"")</f>
        <v>4.5369580744030191E-3</v>
      </c>
      <c r="H26" s="4">
        <f t="shared" ref="H26:V26" si="19">IFERROR(_xlfn.RRI(5,M25,H25),"")</f>
        <v>2.7446712723092181E-2</v>
      </c>
      <c r="I26" s="4">
        <f t="shared" si="19"/>
        <v>-9.9022004878453806E-2</v>
      </c>
      <c r="J26" s="4">
        <f t="shared" si="19"/>
        <v>-2.1670039596821677E-4</v>
      </c>
      <c r="K26" s="4">
        <f t="shared" si="19"/>
        <v>0.19499833273352496</v>
      </c>
      <c r="L26" s="4">
        <f t="shared" si="19"/>
        <v>0.13132529648171887</v>
      </c>
      <c r="M26" s="4">
        <f t="shared" si="19"/>
        <v>-1.1462854291363067E-2</v>
      </c>
      <c r="N26" s="4">
        <f t="shared" si="19"/>
        <v>-2.9775092737261977E-3</v>
      </c>
      <c r="O26" s="4">
        <f t="shared" si="19"/>
        <v>4.4980199137460763E-2</v>
      </c>
      <c r="P26" s="4">
        <f t="shared" si="19"/>
        <v>-0.13845989628295652</v>
      </c>
      <c r="Q26" s="4">
        <f t="shared" si="19"/>
        <v>-0.30307143539931858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21.851252301244813</v>
      </c>
      <c r="H27" s="3">
        <f t="shared" ref="H27:V27" si="20">IFERROR(H4/H21,"")</f>
        <v>87.405009204979251</v>
      </c>
      <c r="I27" s="3">
        <f t="shared" si="20"/>
        <v>27.159562962282159</v>
      </c>
      <c r="J27" s="3">
        <f t="shared" si="20"/>
        <v>42.171740324585059</v>
      </c>
      <c r="K27" s="3">
        <f t="shared" si="20"/>
        <v>39.863520233319505</v>
      </c>
      <c r="L27" s="3">
        <f t="shared" si="20"/>
        <v>40.09182081201245</v>
      </c>
      <c r="M27" s="3">
        <f t="shared" si="20"/>
        <v>29.890805384149377</v>
      </c>
      <c r="N27" s="3">
        <f t="shared" si="20"/>
        <v>54.549798759107887</v>
      </c>
      <c r="O27" s="3">
        <f t="shared" si="20"/>
        <v>54.984546750560163</v>
      </c>
      <c r="P27" s="3">
        <f t="shared" si="20"/>
        <v>21.498537796556018</v>
      </c>
      <c r="Q27" s="3">
        <f t="shared" si="20"/>
        <v>27.725947732033195</v>
      </c>
      <c r="R27" s="3">
        <f t="shared" si="20"/>
        <v>33.066258982697093</v>
      </c>
      <c r="S27" s="3">
        <f t="shared" si="20"/>
        <v>47.424353055560168</v>
      </c>
      <c r="T27" s="3">
        <f t="shared" si="20"/>
        <v>35.459974319755645</v>
      </c>
      <c r="U27" s="3">
        <f t="shared" si="20"/>
        <v>42.104465698616877</v>
      </c>
      <c r="V27" s="3">
        <f t="shared" si="20"/>
        <v>311.19378858917048</v>
      </c>
    </row>
    <row r="28" spans="1:22" ht="15.5" x14ac:dyDescent="0.35">
      <c r="C28" t="s">
        <v>60</v>
      </c>
      <c r="D28" s="4">
        <f>IFERROR(_xlfn.RRI(5,I27,D27),"")</f>
        <v>-4.2561888547825166E-2</v>
      </c>
      <c r="H28" s="4">
        <f t="shared" ref="H28:V28" si="21">IFERROR(_xlfn.RRI(5,M27,H27),"")</f>
        <v>0.23936646625044644</v>
      </c>
      <c r="I28" s="4">
        <f t="shared" si="21"/>
        <v>-0.1301869385912946</v>
      </c>
      <c r="J28" s="4">
        <f t="shared" si="21"/>
        <v>-5.1677237863102077E-2</v>
      </c>
      <c r="K28" s="4">
        <f t="shared" si="21"/>
        <v>0.13144473255446987</v>
      </c>
      <c r="L28" s="4">
        <f t="shared" si="21"/>
        <v>7.6549183968665613E-2</v>
      </c>
      <c r="M28" s="4">
        <f t="shared" si="21"/>
        <v>-1.9989991980659649E-2</v>
      </c>
      <c r="N28" s="4">
        <f t="shared" si="21"/>
        <v>2.839119010708413E-2</v>
      </c>
      <c r="O28" s="4">
        <f t="shared" si="21"/>
        <v>9.1692801270707891E-2</v>
      </c>
      <c r="P28" s="4">
        <f t="shared" si="21"/>
        <v>-0.12578923023398336</v>
      </c>
      <c r="Q28" s="4">
        <f t="shared" si="21"/>
        <v>-0.38344603350863093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2.2891566265060181E-2</v>
      </c>
      <c r="I29" s="4">
        <f t="shared" si="22"/>
        <v>-0.40007228044813875</v>
      </c>
      <c r="J29" s="4">
        <f t="shared" si="22"/>
        <v>0.10239043824701195</v>
      </c>
      <c r="K29" s="4">
        <f t="shared" si="22"/>
        <v>-6.3341250989707096E-3</v>
      </c>
      <c r="L29" s="4">
        <f t="shared" si="22"/>
        <v>0.70330411328388409</v>
      </c>
      <c r="M29" s="4">
        <f t="shared" si="22"/>
        <v>-0.46959942775393421</v>
      </c>
      <c r="N29" s="4">
        <f t="shared" si="22"/>
        <v>9.3862815884477105E-3</v>
      </c>
      <c r="O29" s="4">
        <f t="shared" si="22"/>
        <v>1.6893203883495143</v>
      </c>
      <c r="P29" s="4">
        <f t="shared" si="22"/>
        <v>-0.24431401320616286</v>
      </c>
      <c r="Q29" s="4">
        <f t="shared" si="22"/>
        <v>-0.13239974538510502</v>
      </c>
      <c r="R29" s="4">
        <f t="shared" si="22"/>
        <v>-0.44644115574348125</v>
      </c>
      <c r="S29" s="4">
        <f t="shared" si="22"/>
        <v>0.27665317139001344</v>
      </c>
      <c r="T29" s="4">
        <f t="shared" si="22"/>
        <v>2.4423963133640605E-2</v>
      </c>
      <c r="U29" s="4">
        <f t="shared" si="22"/>
        <v>-0.73823884197828704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2.2182038174311915</v>
      </c>
      <c r="I30" s="4">
        <f t="shared" si="23"/>
        <v>-0.35597718393307992</v>
      </c>
      <c r="J30" s="4">
        <f t="shared" si="23"/>
        <v>5.7903067209208792E-2</v>
      </c>
      <c r="K30" s="4">
        <f t="shared" si="23"/>
        <v>-5.6944427583728212E-3</v>
      </c>
      <c r="L30" s="4">
        <f t="shared" si="23"/>
        <v>0.34127603109926608</v>
      </c>
      <c r="M30" s="4">
        <f t="shared" si="23"/>
        <v>-0.45204554252991319</v>
      </c>
      <c r="N30" s="4">
        <f t="shared" si="23"/>
        <v>-7.9067304751011241E-3</v>
      </c>
      <c r="O30" s="4">
        <f t="shared" si="23"/>
        <v>1.5575947197380315</v>
      </c>
      <c r="P30" s="4">
        <f t="shared" si="23"/>
        <v>-0.22460584560225272</v>
      </c>
      <c r="Q30" s="4">
        <f t="shared" si="23"/>
        <v>-0.16150333950563853</v>
      </c>
      <c r="R30" s="4">
        <f t="shared" si="23"/>
        <v>-0.30275782689205688</v>
      </c>
      <c r="S30" s="4">
        <f t="shared" si="23"/>
        <v>0.33740517203755749</v>
      </c>
      <c r="T30" s="4">
        <f t="shared" si="23"/>
        <v>-0.1578096591089031</v>
      </c>
      <c r="U30" s="4">
        <f t="shared" si="23"/>
        <v>-0.86470017319593084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154.12</v>
      </c>
      <c r="H32" s="3">
        <f>IFERROR(INDEX(D32:G32,COUNT(D32:G32)),"")</f>
        <v>154.12</v>
      </c>
      <c r="I32" s="3">
        <f t="shared" ref="I32:V32" si="24">IFERROR(INDEX(I51:I500,MATCH($C$32,$C$51:$C$500,0)),"")</f>
        <v>137.13999999999999</v>
      </c>
      <c r="J32" s="3">
        <f t="shared" si="24"/>
        <v>149.6</v>
      </c>
      <c r="K32" s="3">
        <f t="shared" si="24"/>
        <v>121.94</v>
      </c>
      <c r="L32" s="3">
        <f t="shared" si="24"/>
        <v>118.71</v>
      </c>
      <c r="M32" s="3">
        <f t="shared" si="24"/>
        <v>110.96</v>
      </c>
      <c r="N32" s="3">
        <f t="shared" si="24"/>
        <v>114.62</v>
      </c>
      <c r="O32" s="3">
        <f t="shared" si="24"/>
        <v>134.69999999999999</v>
      </c>
      <c r="P32" s="3">
        <f t="shared" si="24"/>
        <v>149.07</v>
      </c>
      <c r="Q32" s="3">
        <f t="shared" si="24"/>
        <v>145.28</v>
      </c>
      <c r="R32" s="3">
        <f t="shared" si="24"/>
        <v>153.22</v>
      </c>
      <c r="S32" s="3">
        <f t="shared" si="24"/>
        <v>148.5</v>
      </c>
      <c r="T32" s="3">
        <f t="shared" si="24"/>
        <v>147.37</v>
      </c>
      <c r="U32" s="3">
        <f t="shared" si="24"/>
        <v>125.14</v>
      </c>
      <c r="V32" s="3">
        <f t="shared" si="24"/>
        <v>1034.43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0.85</v>
      </c>
      <c r="H33" s="3">
        <f>IFERROR(INDEX(D33:G33,COUNT(D33:G33)),"")</f>
        <v>0.85</v>
      </c>
      <c r="I33" s="3">
        <f t="shared" ref="I33:V33" si="25">IFERROR(INDEX(I51:I500,MATCH($C$33,$C$51:$C$500,0)),"")</f>
        <v>0.94</v>
      </c>
      <c r="J33" s="3">
        <f t="shared" si="25"/>
        <v>1</v>
      </c>
      <c r="K33" s="3">
        <f t="shared" si="25"/>
        <v>1.34</v>
      </c>
      <c r="L33" s="3">
        <f t="shared" si="25"/>
        <v>1.34</v>
      </c>
      <c r="M33" s="3">
        <f t="shared" si="25"/>
        <v>1.72</v>
      </c>
      <c r="N33" s="3">
        <f t="shared" si="25"/>
        <v>2.15</v>
      </c>
      <c r="O33" s="3">
        <f t="shared" si="25"/>
        <v>2.2000000000000002</v>
      </c>
      <c r="P33" s="3">
        <f t="shared" si="25"/>
        <v>1.07</v>
      </c>
      <c r="Q33" s="3">
        <f t="shared" si="25"/>
        <v>1.18</v>
      </c>
      <c r="R33" s="3">
        <f t="shared" si="25"/>
        <v>1.5</v>
      </c>
      <c r="S33" s="3">
        <f t="shared" si="25"/>
        <v>1.45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7.71</v>
      </c>
      <c r="H34" s="3">
        <f>IFERROR(INDEX(D34:G34,COUNT(D34:G34)),"")</f>
        <v>7.71</v>
      </c>
      <c r="I34" s="3">
        <f t="shared" ref="I34:V34" si="26">IFERROR(INDEX(I51:I500,MATCH($C$34,$C$51:$C$500,0)),"")</f>
        <v>7.77</v>
      </c>
      <c r="J34" s="3">
        <f t="shared" si="26"/>
        <v>5.38</v>
      </c>
      <c r="K34" s="3">
        <f t="shared" si="26"/>
        <v>6.49</v>
      </c>
      <c r="L34" s="3">
        <f t="shared" si="26"/>
        <v>6.29</v>
      </c>
      <c r="M34" s="3">
        <f t="shared" si="26"/>
        <v>12.88</v>
      </c>
      <c r="N34" s="3">
        <f t="shared" si="26"/>
        <v>8.8000000000000007</v>
      </c>
      <c r="O34" s="3">
        <f t="shared" si="26"/>
        <v>10.69</v>
      </c>
      <c r="P34" s="3">
        <f t="shared" si="26"/>
        <v>15.44</v>
      </c>
      <c r="Q34" s="3">
        <f t="shared" si="26"/>
        <v>12.55</v>
      </c>
      <c r="R34" s="3">
        <f t="shared" si="26"/>
        <v>14.64</v>
      </c>
      <c r="S34" s="3">
        <f t="shared" si="26"/>
        <v>7.58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5.99</v>
      </c>
      <c r="H35" s="3">
        <f>IFERROR(INDEX(D35:G35,COUNT(D35:G35)),"")</f>
        <v>5.99</v>
      </c>
      <c r="I35" s="3">
        <f t="shared" ref="I35:V35" si="27">IFERROR(INDEX(I51:I500,MATCH($C$35,$C$51:$C$500,0)),"")</f>
        <v>4.75</v>
      </c>
      <c r="J35" s="3">
        <f t="shared" si="27"/>
        <v>3.53</v>
      </c>
      <c r="K35" s="3">
        <f t="shared" si="27"/>
        <v>4.09</v>
      </c>
      <c r="L35" s="3">
        <f t="shared" si="27"/>
        <v>3.97</v>
      </c>
      <c r="M35" s="3">
        <f t="shared" si="27"/>
        <v>6.39</v>
      </c>
      <c r="N35" s="3">
        <f t="shared" si="27"/>
        <v>4.51</v>
      </c>
      <c r="O35" s="3">
        <f t="shared" si="27"/>
        <v>5.38</v>
      </c>
      <c r="P35" s="3">
        <f t="shared" si="27"/>
        <v>7.4</v>
      </c>
      <c r="Q35" s="3">
        <f t="shared" si="27"/>
        <v>6.17</v>
      </c>
      <c r="R35" s="3">
        <f t="shared" si="27"/>
        <v>6.96</v>
      </c>
      <c r="S35" s="3">
        <f t="shared" si="27"/>
        <v>4.53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0.24299999999999999</v>
      </c>
      <c r="I36" s="4">
        <f t="shared" si="28"/>
        <v>0.99370000000000003</v>
      </c>
      <c r="J36" s="4">
        <f t="shared" si="28"/>
        <v>1.0481</v>
      </c>
      <c r="K36" s="4">
        <f t="shared" si="28"/>
        <v>0.47799999999999998</v>
      </c>
      <c r="L36" s="4">
        <f t="shared" si="28"/>
        <v>0.9899</v>
      </c>
      <c r="M36" s="4">
        <f t="shared" si="28"/>
        <v>0.9778</v>
      </c>
      <c r="N36" s="4">
        <f t="shared" si="28"/>
        <v>1.1266</v>
      </c>
      <c r="O36" s="4">
        <f t="shared" si="28"/>
        <v>1.5164</v>
      </c>
      <c r="P36" s="4">
        <f t="shared" si="28"/>
        <v>2.0396000000000001</v>
      </c>
      <c r="Q36" s="4">
        <f t="shared" si="28"/>
        <v>0.95409999999999995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16.5</v>
      </c>
      <c r="I37" s="3">
        <f t="shared" si="29"/>
        <v>16.5</v>
      </c>
      <c r="J37" s="3">
        <f t="shared" si="29"/>
        <v>29</v>
      </c>
      <c r="K37" s="3">
        <f t="shared" si="29"/>
        <v>12</v>
      </c>
      <c r="L37" s="3">
        <f t="shared" si="29"/>
        <v>25</v>
      </c>
      <c r="M37" s="3">
        <f t="shared" si="29"/>
        <v>14.5</v>
      </c>
      <c r="N37" s="3">
        <f t="shared" si="29"/>
        <v>31.5</v>
      </c>
      <c r="O37" s="3">
        <f t="shared" si="29"/>
        <v>42</v>
      </c>
      <c r="P37" s="3">
        <f t="shared" si="29"/>
        <v>21</v>
      </c>
      <c r="Q37" s="3">
        <f t="shared" si="29"/>
        <v>13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1053230360920</v>
      </c>
      <c r="E51" s="5">
        <v>529508075971</v>
      </c>
      <c r="F51" s="5">
        <v>166225071497</v>
      </c>
      <c r="G51" s="5">
        <v>105472691544</v>
      </c>
      <c r="I51" s="5">
        <v>1309090934782</v>
      </c>
      <c r="J51" s="5">
        <v>2032677883645</v>
      </c>
      <c r="K51" s="5">
        <v>1921421675246</v>
      </c>
      <c r="L51" s="5">
        <v>1932425763139</v>
      </c>
      <c r="M51" s="5">
        <v>1440736819516</v>
      </c>
      <c r="N51" s="5">
        <v>2629300300189</v>
      </c>
      <c r="O51" s="5">
        <v>2650255153377</v>
      </c>
      <c r="P51" s="5">
        <v>1036229521794</v>
      </c>
      <c r="Q51" s="5">
        <v>1336390680684</v>
      </c>
      <c r="R51" s="5">
        <v>1593793682966</v>
      </c>
      <c r="S51" s="5">
        <v>2285853817278</v>
      </c>
      <c r="T51" s="5">
        <v>1538253685991</v>
      </c>
      <c r="U51" s="5">
        <v>1826491722006</v>
      </c>
      <c r="V51" s="5">
        <v>1350581042477</v>
      </c>
    </row>
    <row r="52" spans="2:22" ht="15.5" x14ac:dyDescent="0.35">
      <c r="C52" t="s">
        <v>85</v>
      </c>
      <c r="D52" s="5">
        <v>-188305811429</v>
      </c>
      <c r="E52" s="5">
        <v>-207651563896</v>
      </c>
      <c r="F52" s="5">
        <v>-50442564281</v>
      </c>
      <c r="G52" s="5">
        <v>-38176135469</v>
      </c>
      <c r="I52" s="5">
        <v>-441805122028</v>
      </c>
      <c r="J52" s="5">
        <v>-617203067966</v>
      </c>
      <c r="K52" s="5">
        <v>-595603659307</v>
      </c>
      <c r="L52" s="5">
        <v>-557280849866</v>
      </c>
      <c r="M52" s="5">
        <v>-594202910549</v>
      </c>
      <c r="N52" s="5">
        <v>-1014089942110</v>
      </c>
      <c r="O52" s="5">
        <v>-1167154497552</v>
      </c>
      <c r="P52" s="5">
        <v>-455409447543</v>
      </c>
      <c r="Q52" s="5">
        <v>-521538142529</v>
      </c>
      <c r="R52" s="5">
        <v>-697941651438</v>
      </c>
      <c r="S52" s="5">
        <v>-836804004001</v>
      </c>
      <c r="T52" s="5">
        <v>-462047015882</v>
      </c>
      <c r="U52" s="5">
        <v>-828973145064</v>
      </c>
      <c r="V52" s="5">
        <v>-883381981604</v>
      </c>
    </row>
    <row r="53" spans="2:22" ht="15.5" x14ac:dyDescent="0.35">
      <c r="C53" t="s">
        <v>86</v>
      </c>
      <c r="D53" s="5">
        <v>864924549491</v>
      </c>
      <c r="E53" s="5">
        <v>321856512075</v>
      </c>
      <c r="F53" s="5">
        <v>115782507216</v>
      </c>
      <c r="G53" s="5">
        <v>67296556075</v>
      </c>
      <c r="I53" s="5">
        <v>867285812754</v>
      </c>
      <c r="J53" s="5">
        <v>1415474815679</v>
      </c>
      <c r="K53" s="5">
        <v>1325818015939</v>
      </c>
      <c r="L53" s="5">
        <v>1375144913273</v>
      </c>
      <c r="M53" s="5">
        <v>846533908967</v>
      </c>
      <c r="N53" s="5">
        <v>1615210358079</v>
      </c>
      <c r="O53" s="5">
        <v>1483100655825</v>
      </c>
      <c r="P53" s="5">
        <v>580820074251</v>
      </c>
      <c r="Q53" s="5">
        <v>814852538155</v>
      </c>
      <c r="R53" s="5">
        <v>895852031528</v>
      </c>
      <c r="S53" s="5">
        <v>1449049813277</v>
      </c>
      <c r="T53" s="5">
        <v>1076206670109</v>
      </c>
      <c r="U53" s="5">
        <v>997518576942</v>
      </c>
      <c r="V53" s="5">
        <v>467199060873</v>
      </c>
    </row>
    <row r="54" spans="2:22" ht="15.5" x14ac:dyDescent="0.35">
      <c r="C54" t="s">
        <v>87</v>
      </c>
      <c r="D54" s="5">
        <v>-95363150625</v>
      </c>
      <c r="E54" s="5">
        <v>-85204142401</v>
      </c>
      <c r="F54" s="5">
        <v>-56825882017</v>
      </c>
      <c r="G54" s="5">
        <v>-38428849889</v>
      </c>
      <c r="I54" s="5">
        <v>-243639527621</v>
      </c>
      <c r="J54" s="5">
        <v>-273517816535</v>
      </c>
      <c r="K54" s="5">
        <v>-247605192255</v>
      </c>
      <c r="L54" s="5">
        <v>-198425409759</v>
      </c>
      <c r="M54" s="5">
        <v>-181305280370</v>
      </c>
      <c r="N54" s="5">
        <v>-293435759324</v>
      </c>
      <c r="O54" s="5">
        <v>-249338475222</v>
      </c>
      <c r="P54" s="5">
        <v>-165391292937</v>
      </c>
      <c r="Q54" s="5">
        <v>-190784405379</v>
      </c>
      <c r="R54" s="5">
        <v>-171725943771</v>
      </c>
      <c r="S54" s="5">
        <v>-264594882659</v>
      </c>
      <c r="T54" s="5">
        <v>-72884060957</v>
      </c>
      <c r="U54" s="5">
        <v>-74946566324</v>
      </c>
      <c r="V54" s="5">
        <v>-96962898578</v>
      </c>
    </row>
    <row r="55" spans="2:22" ht="15.5" x14ac:dyDescent="0.35">
      <c r="C55" t="s">
        <v>89</v>
      </c>
      <c r="D55" s="5">
        <v>-33390083359</v>
      </c>
      <c r="E55" s="5">
        <v>-16162294734</v>
      </c>
      <c r="F55" s="5">
        <v>-8710062545</v>
      </c>
      <c r="G55" s="5">
        <v>-3466572658</v>
      </c>
      <c r="I55" s="5">
        <v>-46755680428</v>
      </c>
      <c r="J55" s="5">
        <v>-83524692285</v>
      </c>
      <c r="K55" s="5">
        <v>-69331246541</v>
      </c>
      <c r="L55" s="5">
        <v>-35785277861</v>
      </c>
      <c r="M55" s="5">
        <v>-42732905271</v>
      </c>
      <c r="N55" s="5">
        <v>-91700978178</v>
      </c>
      <c r="O55" s="5">
        <v>-81721933589</v>
      </c>
      <c r="P55" s="5">
        <v>-22002264173</v>
      </c>
      <c r="Q55" s="5">
        <v>-47127975069</v>
      </c>
      <c r="R55" s="5">
        <v>-34352238299</v>
      </c>
      <c r="S55" s="5">
        <v>-86688941283</v>
      </c>
      <c r="T55" s="5">
        <v>-13872979179</v>
      </c>
      <c r="U55" s="5">
        <v>-21587925067</v>
      </c>
      <c r="V55" s="5">
        <v>-45690704884</v>
      </c>
    </row>
    <row r="56" spans="2:22" ht="15.5" x14ac:dyDescent="0.35">
      <c r="C56" t="s">
        <v>88</v>
      </c>
      <c r="D56" s="5">
        <v>-35067910534</v>
      </c>
      <c r="E56" s="5">
        <v>-55700166573</v>
      </c>
      <c r="F56" s="5">
        <v>-43489676321</v>
      </c>
      <c r="G56" s="5">
        <v>-32196873265</v>
      </c>
      <c r="I56" s="5">
        <v>-163313917432</v>
      </c>
      <c r="J56" s="5">
        <v>-138149109709</v>
      </c>
      <c r="K56" s="5">
        <v>-126779170566</v>
      </c>
      <c r="L56" s="5">
        <v>-119099686264</v>
      </c>
      <c r="M56" s="5">
        <v>-103276675592</v>
      </c>
      <c r="N56" s="5">
        <v>-140385472767</v>
      </c>
      <c r="O56" s="5">
        <v>-112912182537</v>
      </c>
      <c r="P56" s="5">
        <v>-117154977853</v>
      </c>
      <c r="Q56" s="5">
        <v>-106563235403</v>
      </c>
      <c r="R56" s="5">
        <v>-71561296397</v>
      </c>
      <c r="S56" s="5">
        <v>-63587049823</v>
      </c>
      <c r="T56" s="5">
        <v>-59011081778</v>
      </c>
      <c r="U56" s="5">
        <v>-53358641257</v>
      </c>
      <c r="V56" s="5">
        <v>-51272193694</v>
      </c>
    </row>
    <row r="57" spans="2:22" ht="15.5" x14ac:dyDescent="0.35">
      <c r="C57" t="s">
        <v>402</v>
      </c>
      <c r="D57" s="5">
        <v>-26905156732</v>
      </c>
      <c r="E57" s="5">
        <v>-13341681094</v>
      </c>
      <c r="F57" s="5">
        <v>-4626143151</v>
      </c>
      <c r="G57" s="5">
        <v>-2765403966</v>
      </c>
      <c r="I57" s="5">
        <v>-33569929761</v>
      </c>
      <c r="J57" s="5">
        <v>-51844014541</v>
      </c>
      <c r="K57" s="5">
        <v>-51494775148</v>
      </c>
      <c r="L57" s="5">
        <v>-43540445634</v>
      </c>
      <c r="M57" s="5">
        <v>-35295699507</v>
      </c>
      <c r="N57" s="5">
        <v>-61349308379</v>
      </c>
      <c r="O57" s="5">
        <v>-54704359096</v>
      </c>
      <c r="P57" s="5">
        <v>-26234050911</v>
      </c>
      <c r="Q57" s="5">
        <v>-37093194907</v>
      </c>
      <c r="R57" s="5">
        <v>-65812409075</v>
      </c>
      <c r="S57" s="5">
        <v>-114318891553</v>
      </c>
    </row>
    <row r="58" spans="2:22" ht="15.5" x14ac:dyDescent="0.35">
      <c r="C58" t="s">
        <v>90</v>
      </c>
      <c r="D58" s="5">
        <v>769561398866</v>
      </c>
      <c r="E58" s="5">
        <v>236652369674</v>
      </c>
      <c r="F58" s="5">
        <v>58956625199</v>
      </c>
      <c r="G58" s="5">
        <v>28867706186</v>
      </c>
      <c r="I58" s="5">
        <v>623646285133</v>
      </c>
      <c r="J58" s="5">
        <v>1141956999144</v>
      </c>
      <c r="K58" s="5">
        <v>1078212823684</v>
      </c>
      <c r="L58" s="5">
        <v>1176719503514</v>
      </c>
      <c r="M58" s="5">
        <v>665228628597</v>
      </c>
      <c r="N58" s="5">
        <v>1321774598755</v>
      </c>
      <c r="O58" s="5">
        <v>1233762180603</v>
      </c>
      <c r="P58" s="5">
        <v>415428781314</v>
      </c>
      <c r="Q58" s="5">
        <v>624068132776</v>
      </c>
      <c r="R58" s="5">
        <v>724126087757</v>
      </c>
      <c r="S58" s="5">
        <v>1184454930618</v>
      </c>
      <c r="T58" s="5">
        <v>1003322609152</v>
      </c>
      <c r="U58" s="5">
        <v>922572010618</v>
      </c>
      <c r="V58" s="5">
        <v>370236162295</v>
      </c>
    </row>
    <row r="59" spans="2:22" ht="15.5" x14ac:dyDescent="0.35">
      <c r="C59" t="s">
        <v>91</v>
      </c>
      <c r="D59" s="5">
        <v>62072774630</v>
      </c>
      <c r="E59" s="5">
        <v>48568353857</v>
      </c>
      <c r="F59" s="5">
        <v>41420414637</v>
      </c>
      <c r="G59" s="5">
        <v>58651139750</v>
      </c>
      <c r="I59" s="5">
        <v>218405239696</v>
      </c>
      <c r="J59" s="5">
        <v>231826485574</v>
      </c>
      <c r="K59" s="5">
        <v>164894859629</v>
      </c>
      <c r="L59" s="5">
        <v>62112637164</v>
      </c>
      <c r="M59" s="5">
        <v>65669519842</v>
      </c>
      <c r="N59" s="5">
        <v>39525408135</v>
      </c>
      <c r="O59" s="5">
        <v>116580835940</v>
      </c>
      <c r="P59" s="5">
        <v>98947297874</v>
      </c>
      <c r="Q59" s="5">
        <v>46175554043</v>
      </c>
      <c r="R59" s="5">
        <v>51235930024</v>
      </c>
      <c r="S59" s="5">
        <v>196242387216</v>
      </c>
      <c r="T59" s="5">
        <v>44076119410</v>
      </c>
      <c r="U59" s="5">
        <v>114163173336</v>
      </c>
      <c r="V59" s="5">
        <v>41881947608</v>
      </c>
    </row>
    <row r="60" spans="2:22" ht="15.5" x14ac:dyDescent="0.35">
      <c r="C60" t="s">
        <v>92</v>
      </c>
      <c r="D60" s="5">
        <v>2856620213</v>
      </c>
      <c r="E60" s="5">
        <v>3878446186</v>
      </c>
      <c r="F60" s="5">
        <v>5542090150</v>
      </c>
      <c r="G60" s="5">
        <v>18540497679</v>
      </c>
      <c r="I60" s="5">
        <v>50686640728</v>
      </c>
      <c r="J60" s="5">
        <v>74780910806</v>
      </c>
      <c r="K60" s="5">
        <v>38179072399</v>
      </c>
      <c r="L60" s="5">
        <v>22520743338</v>
      </c>
      <c r="M60" s="5">
        <v>38186817033</v>
      </c>
      <c r="N60" s="5">
        <v>71375082444</v>
      </c>
      <c r="O60" s="5">
        <v>58464257039</v>
      </c>
      <c r="P60" s="5">
        <v>19326705767</v>
      </c>
      <c r="Q60" s="5">
        <v>23720248849</v>
      </c>
      <c r="R60" s="5">
        <v>9811891161</v>
      </c>
      <c r="S60" s="5">
        <v>19362427444</v>
      </c>
      <c r="T60" s="5">
        <v>25664542565</v>
      </c>
      <c r="U60" s="5">
        <v>35915069569</v>
      </c>
      <c r="V60" s="5">
        <v>34820085851</v>
      </c>
    </row>
    <row r="61" spans="2:22" ht="15.5" x14ac:dyDescent="0.35">
      <c r="C61" t="s">
        <v>94</v>
      </c>
      <c r="D61" s="5">
        <v>349041578</v>
      </c>
      <c r="E61" s="5">
        <v>138080733</v>
      </c>
      <c r="F61" s="5">
        <v>579502062</v>
      </c>
      <c r="G61" s="5">
        <v>-565598598</v>
      </c>
      <c r="I61" s="5">
        <v>880093331</v>
      </c>
      <c r="J61" s="5">
        <v>1207500605</v>
      </c>
      <c r="K61" s="5">
        <v>-566541033</v>
      </c>
      <c r="L61" s="5">
        <v>1379069332</v>
      </c>
      <c r="M61" s="5">
        <v>88765086</v>
      </c>
      <c r="N61" s="5">
        <v>4217814243</v>
      </c>
      <c r="O61" s="5">
        <v>-1733532672</v>
      </c>
      <c r="P61" s="5">
        <v>11030537873</v>
      </c>
      <c r="Q61" s="5">
        <v>1614504126</v>
      </c>
      <c r="R61" s="5">
        <v>-27400045513</v>
      </c>
      <c r="S61" s="5">
        <v>135068438623</v>
      </c>
      <c r="T61" s="5">
        <v>-3900360451</v>
      </c>
      <c r="U61" s="5">
        <v>66394230914</v>
      </c>
      <c r="V61" s="5">
        <v>3487088480</v>
      </c>
    </row>
    <row r="62" spans="2:22" ht="15.5" x14ac:dyDescent="0.35">
      <c r="C62" t="s">
        <v>403</v>
      </c>
      <c r="G62" s="5">
        <v>175000000</v>
      </c>
      <c r="I62" s="5">
        <v>176500000</v>
      </c>
      <c r="J62" s="5">
        <v>335990625</v>
      </c>
      <c r="L62" s="5">
        <v>1064175001</v>
      </c>
      <c r="N62" s="5">
        <v>90000000</v>
      </c>
    </row>
    <row r="63" spans="2:22" ht="15.5" x14ac:dyDescent="0.35">
      <c r="C63" t="s">
        <v>404</v>
      </c>
      <c r="D63" s="5">
        <v>-744083669</v>
      </c>
      <c r="E63" s="5">
        <v>1220621393</v>
      </c>
      <c r="F63" s="5">
        <v>-410727451</v>
      </c>
      <c r="G63" s="5">
        <v>2685943717</v>
      </c>
      <c r="I63" s="5">
        <v>2424023725</v>
      </c>
      <c r="J63" s="5">
        <v>12394760437</v>
      </c>
      <c r="K63" s="5">
        <v>2251624666</v>
      </c>
      <c r="L63" s="5">
        <v>-912498543</v>
      </c>
      <c r="M63" s="5">
        <v>4009858653</v>
      </c>
      <c r="N63" s="5">
        <v>-4974740168</v>
      </c>
      <c r="O63" s="5">
        <v>-5735903977</v>
      </c>
      <c r="P63" s="5">
        <v>-4237415029</v>
      </c>
      <c r="Q63" s="5">
        <v>-261871581</v>
      </c>
    </row>
    <row r="64" spans="2:22" ht="15.5" x14ac:dyDescent="0.35">
      <c r="C64" t="s">
        <v>26</v>
      </c>
      <c r="D64" s="5">
        <v>-2591951243</v>
      </c>
      <c r="E64" s="5">
        <v>-2748848350</v>
      </c>
      <c r="F64" s="5">
        <v>-2963962317</v>
      </c>
      <c r="G64" s="5">
        <v>-6588490948</v>
      </c>
      <c r="I64" s="5">
        <v>-24630366442</v>
      </c>
      <c r="J64" s="5">
        <v>-38476836785</v>
      </c>
      <c r="K64" s="5">
        <v>-26620388552</v>
      </c>
      <c r="L64" s="5">
        <v>-53582814312</v>
      </c>
      <c r="M64" s="5">
        <v>-56849041733</v>
      </c>
      <c r="N64" s="5">
        <v>-90731255855</v>
      </c>
      <c r="S64" s="5">
        <v>-1459666063</v>
      </c>
      <c r="T64" s="5">
        <v>-4049847592</v>
      </c>
      <c r="U64" s="5">
        <v>-3671431148</v>
      </c>
      <c r="V64" s="5">
        <v>-2730627743</v>
      </c>
    </row>
    <row r="65" spans="3:22" ht="15.5" x14ac:dyDescent="0.35">
      <c r="C65" t="s">
        <v>97</v>
      </c>
      <c r="D65" s="5">
        <v>-20116755</v>
      </c>
      <c r="E65" s="5">
        <v>-3499938719</v>
      </c>
      <c r="F65" s="5">
        <v>33577483</v>
      </c>
      <c r="G65" s="5">
        <v>36213252</v>
      </c>
      <c r="I65" s="5">
        <v>-3386790082</v>
      </c>
      <c r="J65" s="5">
        <v>-78035238</v>
      </c>
      <c r="K65" s="5">
        <v>6168278078</v>
      </c>
      <c r="L65" s="5">
        <v>-520782343</v>
      </c>
      <c r="M65" s="5">
        <v>584516437</v>
      </c>
      <c r="N65" s="5">
        <v>10251125067</v>
      </c>
      <c r="O65" s="5">
        <v>-3278193314</v>
      </c>
      <c r="P65" s="5">
        <v>-40354735</v>
      </c>
      <c r="Q65" s="5">
        <v>-3407328151</v>
      </c>
      <c r="R65" s="5">
        <v>417903274</v>
      </c>
      <c r="S65" s="5">
        <v>-2416119753</v>
      </c>
    </row>
    <row r="66" spans="3:22" ht="15.5" x14ac:dyDescent="0.35">
      <c r="C66" t="s">
        <v>98</v>
      </c>
      <c r="D66" s="5">
        <v>62072774630</v>
      </c>
      <c r="E66" s="5">
        <v>48568353857</v>
      </c>
      <c r="F66" s="5">
        <v>41420414637</v>
      </c>
      <c r="G66" s="5">
        <v>58651139750</v>
      </c>
      <c r="I66" s="5">
        <v>218405239696</v>
      </c>
      <c r="J66" s="5">
        <v>231826485574</v>
      </c>
      <c r="K66" s="5">
        <v>164894859629</v>
      </c>
      <c r="L66" s="5">
        <v>62112637164</v>
      </c>
      <c r="M66" s="5">
        <v>65669519842</v>
      </c>
      <c r="N66" s="5">
        <v>39525408135</v>
      </c>
      <c r="O66" s="5">
        <v>116580835940</v>
      </c>
      <c r="P66" s="5">
        <v>98947297874</v>
      </c>
      <c r="Q66" s="5">
        <v>46175554043</v>
      </c>
      <c r="R66" s="5">
        <v>51235930024</v>
      </c>
      <c r="S66" s="5">
        <v>196242387216</v>
      </c>
      <c r="T66" s="5">
        <v>44076119410</v>
      </c>
      <c r="U66" s="5">
        <v>114163173336</v>
      </c>
      <c r="V66" s="5">
        <v>41881947608</v>
      </c>
    </row>
    <row r="67" spans="3:22" ht="15.5" x14ac:dyDescent="0.35">
      <c r="C67" t="s">
        <v>28</v>
      </c>
      <c r="D67" s="5">
        <v>831634173496</v>
      </c>
      <c r="E67" s="5">
        <v>285220723531</v>
      </c>
      <c r="F67" s="5">
        <v>100377039836</v>
      </c>
      <c r="G67" s="5">
        <v>87518845936</v>
      </c>
      <c r="I67" s="5">
        <v>842051524829</v>
      </c>
      <c r="J67" s="5">
        <v>1373783484718</v>
      </c>
      <c r="K67" s="5">
        <v>1243107683313</v>
      </c>
      <c r="L67" s="5">
        <v>1238832140678</v>
      </c>
      <c r="M67" s="5">
        <v>730898148439</v>
      </c>
      <c r="N67" s="5">
        <v>1361300006890</v>
      </c>
      <c r="O67" s="5">
        <v>1350343016543</v>
      </c>
      <c r="P67" s="5">
        <v>514376079188</v>
      </c>
      <c r="Q67" s="5">
        <v>670243686819</v>
      </c>
      <c r="R67" s="5">
        <v>775362017781</v>
      </c>
      <c r="S67" s="5">
        <v>1380697317834</v>
      </c>
      <c r="T67" s="5">
        <v>1047398728562</v>
      </c>
      <c r="U67" s="5">
        <v>1036735183954</v>
      </c>
      <c r="V67" s="5">
        <v>412118109903</v>
      </c>
    </row>
    <row r="68" spans="3:22" ht="15.5" x14ac:dyDescent="0.35">
      <c r="C68" t="s">
        <v>27</v>
      </c>
      <c r="D68" s="5">
        <v>-12601912477</v>
      </c>
      <c r="E68" s="5">
        <v>-9910024520</v>
      </c>
      <c r="F68" s="5">
        <v>-8158761160</v>
      </c>
      <c r="G68" s="5">
        <v>-9889447777</v>
      </c>
      <c r="I68" s="5">
        <v>-41102360717</v>
      </c>
      <c r="J68" s="5">
        <v>-39152674220</v>
      </c>
      <c r="K68" s="5">
        <v>-32215436880</v>
      </c>
      <c r="L68" s="5">
        <v>-20335753680</v>
      </c>
      <c r="M68" s="5">
        <v>-16039729640</v>
      </c>
      <c r="N68" s="5">
        <v>-12724622240</v>
      </c>
      <c r="O68" s="5">
        <v>-14922097250</v>
      </c>
      <c r="P68" s="5">
        <v>-18011108750</v>
      </c>
      <c r="Q68" s="5">
        <v>-13124051000</v>
      </c>
      <c r="R68" s="5">
        <v>-17813681000</v>
      </c>
      <c r="S68" s="5">
        <v>-12489082500</v>
      </c>
      <c r="T68" s="5">
        <v>-82831315513</v>
      </c>
      <c r="U68" s="5">
        <v>-95284649920</v>
      </c>
      <c r="V68" s="5">
        <v>-67901288607</v>
      </c>
    </row>
    <row r="69" spans="3:22" ht="15.5" x14ac:dyDescent="0.35">
      <c r="C69" t="s">
        <v>405</v>
      </c>
      <c r="D69" s="5">
        <v>-12601912477</v>
      </c>
      <c r="E69" s="5">
        <v>-9910024520</v>
      </c>
      <c r="F69" s="5">
        <v>-8158761160</v>
      </c>
      <c r="G69" s="5">
        <v>-9889447777</v>
      </c>
      <c r="I69" s="5">
        <v>-41102360717</v>
      </c>
      <c r="J69" s="5">
        <v>-39152674220</v>
      </c>
      <c r="K69" s="5">
        <v>-32215436880</v>
      </c>
      <c r="L69" s="5">
        <v>-20335753680</v>
      </c>
      <c r="M69" s="5">
        <v>-16039729640</v>
      </c>
      <c r="N69" s="5">
        <v>-12724622240</v>
      </c>
      <c r="O69" s="5">
        <v>-14922097250</v>
      </c>
      <c r="P69" s="5">
        <v>-18011108750</v>
      </c>
      <c r="Q69" s="5">
        <v>-13124051000</v>
      </c>
      <c r="R69" s="5">
        <v>-17813681000</v>
      </c>
      <c r="S69" s="5">
        <v>-12489082500</v>
      </c>
    </row>
    <row r="70" spans="3:22" ht="15.5" x14ac:dyDescent="0.35">
      <c r="C70" t="s">
        <v>406</v>
      </c>
    </row>
    <row r="71" spans="3:22" ht="15.5" x14ac:dyDescent="0.35">
      <c r="C71" t="s">
        <v>407</v>
      </c>
      <c r="D71" s="5">
        <v>-12601912477</v>
      </c>
      <c r="E71" s="5">
        <v>-9910024520</v>
      </c>
      <c r="F71" s="5">
        <v>-8158761160</v>
      </c>
      <c r="G71" s="5">
        <v>-9889447777</v>
      </c>
      <c r="I71" s="5">
        <v>-41102360717</v>
      </c>
      <c r="J71" s="5">
        <v>-39152674220</v>
      </c>
      <c r="K71" s="5">
        <v>-32215436880</v>
      </c>
      <c r="L71" s="5">
        <v>-20335753680</v>
      </c>
      <c r="M71" s="5">
        <v>-16039729640</v>
      </c>
      <c r="N71" s="5">
        <v>-12724622240</v>
      </c>
      <c r="O71" s="5">
        <v>-14922097250</v>
      </c>
      <c r="P71" s="5">
        <v>-18011108750</v>
      </c>
      <c r="Q71" s="5">
        <v>-13124051000</v>
      </c>
      <c r="R71" s="5">
        <v>-17813681000</v>
      </c>
      <c r="S71" s="5">
        <v>-12489082500</v>
      </c>
      <c r="T71" s="5">
        <v>-82831315513</v>
      </c>
      <c r="U71" s="5">
        <v>-95284649920</v>
      </c>
      <c r="V71" s="5">
        <v>-67901288607</v>
      </c>
    </row>
    <row r="72" spans="3:22" ht="15.5" x14ac:dyDescent="0.35">
      <c r="C72" t="s">
        <v>99</v>
      </c>
      <c r="D72" s="5">
        <v>819032261019</v>
      </c>
      <c r="E72" s="5">
        <v>275310699011</v>
      </c>
      <c r="F72" s="5">
        <v>92218278676</v>
      </c>
      <c r="G72" s="5">
        <v>77629398159</v>
      </c>
      <c r="I72" s="5">
        <v>800949164112</v>
      </c>
      <c r="J72" s="5">
        <v>1334630810498</v>
      </c>
      <c r="K72" s="5">
        <v>1210892246433</v>
      </c>
      <c r="L72" s="5">
        <v>1218496386998</v>
      </c>
      <c r="M72" s="5">
        <v>714858418799</v>
      </c>
      <c r="N72" s="5">
        <v>1348575384650</v>
      </c>
      <c r="O72" s="5">
        <v>1335420919293</v>
      </c>
      <c r="P72" s="5">
        <v>496364970438</v>
      </c>
      <c r="Q72" s="5">
        <v>657119635819</v>
      </c>
      <c r="R72" s="5">
        <v>757548336781</v>
      </c>
      <c r="S72" s="5">
        <v>1368208235334</v>
      </c>
      <c r="T72" s="5">
        <v>964567413049</v>
      </c>
      <c r="U72" s="5">
        <v>941450534034</v>
      </c>
      <c r="V72" s="5">
        <v>344216821296</v>
      </c>
    </row>
    <row r="73" spans="3:22" ht="15.5" x14ac:dyDescent="0.35">
      <c r="C73" t="s">
        <v>409</v>
      </c>
      <c r="V73" s="5">
        <v>15500986210</v>
      </c>
    </row>
    <row r="74" spans="3:22" ht="15.5" x14ac:dyDescent="0.35">
      <c r="C74" t="s">
        <v>102</v>
      </c>
      <c r="D74" s="5">
        <v>819032261019</v>
      </c>
      <c r="E74" s="5">
        <v>275310699011</v>
      </c>
      <c r="F74" s="5">
        <v>92218278676</v>
      </c>
      <c r="G74" s="5">
        <v>77629398159</v>
      </c>
      <c r="I74" s="5">
        <v>800949164112</v>
      </c>
      <c r="J74" s="5">
        <v>1334630810498</v>
      </c>
      <c r="K74" s="5">
        <v>1210892246433</v>
      </c>
      <c r="L74" s="5">
        <v>1218496386998</v>
      </c>
      <c r="M74" s="5">
        <v>714858418799</v>
      </c>
      <c r="N74" s="5">
        <v>1348575384650</v>
      </c>
      <c r="O74" s="5">
        <v>1335420919293</v>
      </c>
      <c r="P74" s="5">
        <v>496364970438</v>
      </c>
      <c r="Q74" s="5">
        <v>657119635819</v>
      </c>
      <c r="R74" s="5">
        <v>757548336781</v>
      </c>
      <c r="S74" s="5">
        <v>1368208235334</v>
      </c>
      <c r="T74" s="5">
        <v>964567413049</v>
      </c>
      <c r="U74" s="5">
        <v>941450534034</v>
      </c>
      <c r="V74" s="5">
        <v>359717807506</v>
      </c>
    </row>
    <row r="75" spans="3:22" ht="15.5" x14ac:dyDescent="0.35">
      <c r="C75" t="s">
        <v>103</v>
      </c>
      <c r="D75" s="5">
        <v>-20116755</v>
      </c>
      <c r="E75" s="5">
        <v>-3499938719</v>
      </c>
      <c r="F75" s="5">
        <v>33577483</v>
      </c>
      <c r="G75" s="5">
        <v>36213252</v>
      </c>
      <c r="I75" s="5">
        <v>-3386790082</v>
      </c>
      <c r="J75" s="5">
        <v>-78035238</v>
      </c>
      <c r="K75" s="5">
        <v>6168278078</v>
      </c>
      <c r="L75" s="5">
        <v>-520782343</v>
      </c>
      <c r="M75" s="5">
        <v>584516437</v>
      </c>
      <c r="N75" s="5">
        <v>10251125067</v>
      </c>
      <c r="O75" s="5">
        <v>-3278193314</v>
      </c>
      <c r="P75" s="5">
        <v>-40354735</v>
      </c>
      <c r="Q75" s="5">
        <v>-3407328151</v>
      </c>
      <c r="R75" s="5">
        <v>417903274</v>
      </c>
      <c r="S75" s="5">
        <v>-2416119753</v>
      </c>
    </row>
    <row r="76" spans="3:22" ht="15.5" x14ac:dyDescent="0.35">
      <c r="C76" t="s">
        <v>410</v>
      </c>
      <c r="D76" s="5">
        <v>-20116755</v>
      </c>
      <c r="E76" s="5">
        <v>-3499938719</v>
      </c>
      <c r="F76" s="5">
        <v>33577483</v>
      </c>
      <c r="G76" s="5">
        <v>36213252</v>
      </c>
      <c r="I76" s="5">
        <v>-3386790082</v>
      </c>
      <c r="J76" s="5">
        <v>-78035238</v>
      </c>
      <c r="K76" s="5">
        <v>6168278078</v>
      </c>
      <c r="L76" s="5">
        <v>-520782343</v>
      </c>
      <c r="M76" s="5">
        <v>584516437</v>
      </c>
      <c r="N76" s="5">
        <v>10251125067</v>
      </c>
      <c r="O76" s="5">
        <v>-3278193314</v>
      </c>
      <c r="P76" s="5">
        <v>-40354735</v>
      </c>
      <c r="Q76" s="5">
        <v>-3407328151</v>
      </c>
      <c r="R76" s="5">
        <v>417903274</v>
      </c>
      <c r="S76" s="5">
        <v>-2416119753</v>
      </c>
    </row>
    <row r="77" spans="3:22" ht="15.5" x14ac:dyDescent="0.35">
      <c r="C77" t="s">
        <v>104</v>
      </c>
      <c r="D77" s="5">
        <v>819012144264</v>
      </c>
      <c r="E77" s="5">
        <v>271810760292</v>
      </c>
      <c r="F77" s="5">
        <v>92251856159</v>
      </c>
      <c r="G77" s="5">
        <v>77665611411</v>
      </c>
      <c r="I77" s="5">
        <v>797562374030</v>
      </c>
      <c r="J77" s="5">
        <v>1334552775260</v>
      </c>
      <c r="K77" s="5">
        <v>1217060524511</v>
      </c>
      <c r="L77" s="5">
        <v>1217975604655</v>
      </c>
      <c r="M77" s="5">
        <v>715442935236</v>
      </c>
      <c r="N77" s="5">
        <v>1358826509717</v>
      </c>
      <c r="O77" s="5">
        <v>1332142725979</v>
      </c>
      <c r="P77" s="5">
        <v>496324615703</v>
      </c>
      <c r="Q77" s="5">
        <v>653712307668</v>
      </c>
      <c r="R77" s="5">
        <v>757966240055</v>
      </c>
      <c r="S77" s="5">
        <v>1365792115581</v>
      </c>
      <c r="T77" s="5">
        <v>964567413049</v>
      </c>
      <c r="U77" s="5">
        <v>941450534034</v>
      </c>
      <c r="V77" s="5">
        <v>359717807506</v>
      </c>
    </row>
    <row r="78" spans="3:22" ht="15.5" x14ac:dyDescent="0.35">
      <c r="C78" t="s">
        <v>105</v>
      </c>
      <c r="D78" s="5">
        <v>819032261019</v>
      </c>
      <c r="E78" s="5">
        <v>275310699011</v>
      </c>
      <c r="F78" s="5">
        <v>92218278676</v>
      </c>
      <c r="G78" s="5">
        <v>77629398159</v>
      </c>
      <c r="I78" s="5">
        <v>800949164112</v>
      </c>
      <c r="J78" s="5">
        <v>1334630810498</v>
      </c>
      <c r="K78" s="5">
        <v>1210892246433</v>
      </c>
      <c r="L78" s="5">
        <v>1218496386998</v>
      </c>
      <c r="M78" s="5">
        <v>714858418799</v>
      </c>
      <c r="N78" s="5">
        <v>1348575384650</v>
      </c>
      <c r="O78" s="5">
        <v>1335420919293</v>
      </c>
      <c r="P78" s="5">
        <v>496364970438</v>
      </c>
      <c r="Q78" s="5">
        <v>657119635819</v>
      </c>
      <c r="R78" s="5">
        <v>757548336781</v>
      </c>
      <c r="S78" s="5">
        <v>1368208235334</v>
      </c>
      <c r="T78" s="5">
        <v>964567413049</v>
      </c>
      <c r="U78" s="5">
        <v>941450534034</v>
      </c>
      <c r="V78" s="5">
        <v>359717807506</v>
      </c>
    </row>
    <row r="79" spans="3:22" ht="15.5" x14ac:dyDescent="0.35">
      <c r="C79" t="s">
        <v>7</v>
      </c>
      <c r="D79" s="5">
        <v>818246457014</v>
      </c>
      <c r="E79" s="5">
        <v>271668036608</v>
      </c>
      <c r="F79" s="5">
        <v>92158964498</v>
      </c>
      <c r="G79" s="5">
        <v>77599576086</v>
      </c>
      <c r="I79" s="5">
        <v>796922633819</v>
      </c>
      <c r="J79" s="5">
        <v>1333579338583</v>
      </c>
      <c r="K79" s="5">
        <v>1215964498705</v>
      </c>
      <c r="L79" s="5">
        <v>1216771623116</v>
      </c>
      <c r="M79" s="5">
        <v>715323867415</v>
      </c>
      <c r="N79" s="5">
        <v>1357899053395</v>
      </c>
      <c r="O79" s="5">
        <v>1331659602606</v>
      </c>
      <c r="P79" s="5">
        <v>496209111604</v>
      </c>
      <c r="Q79" s="5">
        <v>653311858533</v>
      </c>
      <c r="R79" s="5">
        <v>757656267335</v>
      </c>
      <c r="S79" s="5">
        <v>1365511551143</v>
      </c>
      <c r="T79" s="5">
        <v>964112888998</v>
      </c>
      <c r="U79" s="5">
        <v>941304227518</v>
      </c>
      <c r="V79" s="5">
        <v>359598781976</v>
      </c>
    </row>
    <row r="80" spans="3:22" ht="15.5" x14ac:dyDescent="0.35">
      <c r="C80" t="s">
        <v>530</v>
      </c>
      <c r="D80" s="5">
        <v>765687250</v>
      </c>
      <c r="E80" s="5">
        <v>142723684</v>
      </c>
      <c r="F80" s="5">
        <v>92891661</v>
      </c>
      <c r="G80" s="5">
        <v>66035325</v>
      </c>
      <c r="I80" s="5">
        <v>639740211</v>
      </c>
      <c r="J80" s="5">
        <v>973436677</v>
      </c>
      <c r="K80" s="5">
        <v>1096025806</v>
      </c>
      <c r="L80" s="5">
        <v>1203981539</v>
      </c>
      <c r="M80" s="5">
        <v>119067821</v>
      </c>
      <c r="N80" s="5">
        <v>927456322</v>
      </c>
      <c r="O80" s="5">
        <v>483123373</v>
      </c>
      <c r="P80" s="5">
        <v>115504099</v>
      </c>
      <c r="Q80" s="5">
        <v>400449135</v>
      </c>
      <c r="R80" s="5">
        <v>309972720</v>
      </c>
      <c r="S80" s="5">
        <v>280564438</v>
      </c>
      <c r="T80" s="5">
        <v>454524051</v>
      </c>
      <c r="U80" s="5">
        <v>146306516</v>
      </c>
      <c r="V80" s="5">
        <v>119025530</v>
      </c>
    </row>
    <row r="81" spans="2:22" ht="15.5" x14ac:dyDescent="0.35">
      <c r="C81" t="s">
        <v>106</v>
      </c>
      <c r="D81" s="5">
        <v>819032261019</v>
      </c>
      <c r="E81" s="5">
        <v>275310699011</v>
      </c>
      <c r="F81" s="5">
        <v>92218278676</v>
      </c>
      <c r="G81" s="5">
        <v>77629398159</v>
      </c>
      <c r="I81" s="5">
        <v>800949164112</v>
      </c>
      <c r="J81" s="5">
        <v>1334630810498</v>
      </c>
      <c r="K81" s="5">
        <v>1210892246433</v>
      </c>
      <c r="L81" s="5">
        <v>1218496386998</v>
      </c>
      <c r="M81" s="5">
        <v>714858418799</v>
      </c>
      <c r="N81" s="5">
        <v>1348575384650</v>
      </c>
      <c r="O81" s="5">
        <v>1335420919293</v>
      </c>
      <c r="P81" s="5">
        <v>496364970438</v>
      </c>
      <c r="Q81" s="5">
        <v>657119635819</v>
      </c>
      <c r="R81" s="5">
        <v>757548336781</v>
      </c>
      <c r="S81" s="5">
        <v>1368208235334</v>
      </c>
      <c r="T81" s="5">
        <v>964567413049</v>
      </c>
      <c r="U81" s="5">
        <v>941450534034</v>
      </c>
      <c r="V81" s="5">
        <v>359717807506</v>
      </c>
    </row>
    <row r="82" spans="2:22" ht="15.5" x14ac:dyDescent="0.35">
      <c r="C82" t="s">
        <v>107</v>
      </c>
      <c r="D82" s="5">
        <v>819012144264</v>
      </c>
      <c r="E82" s="5">
        <v>271810760292</v>
      </c>
      <c r="F82" s="5">
        <v>92251856159</v>
      </c>
      <c r="G82" s="5">
        <v>77665611411</v>
      </c>
      <c r="I82" s="5">
        <v>797562374030</v>
      </c>
      <c r="J82" s="5">
        <v>1334552775260</v>
      </c>
      <c r="K82" s="5">
        <v>1217060524511</v>
      </c>
      <c r="L82" s="5">
        <v>1217975604655</v>
      </c>
      <c r="M82" s="5">
        <v>715442935236</v>
      </c>
      <c r="N82" s="5">
        <v>1358826509717</v>
      </c>
      <c r="O82" s="5">
        <v>1332142725979</v>
      </c>
      <c r="P82" s="5">
        <v>496324615703</v>
      </c>
      <c r="Q82" s="5">
        <v>653712307668</v>
      </c>
      <c r="R82" s="5">
        <v>757966240055</v>
      </c>
      <c r="S82" s="5">
        <v>1365792115581</v>
      </c>
      <c r="T82" s="5">
        <v>964567413049</v>
      </c>
      <c r="U82" s="5">
        <v>941450534034</v>
      </c>
      <c r="V82" s="5">
        <v>359717807506</v>
      </c>
    </row>
    <row r="83" spans="2:22" ht="15.5" x14ac:dyDescent="0.35">
      <c r="C83" t="s">
        <v>108</v>
      </c>
      <c r="D83" s="5">
        <v>819012144264</v>
      </c>
      <c r="E83" s="5">
        <v>271810760292</v>
      </c>
      <c r="F83" s="5">
        <v>92251856159</v>
      </c>
      <c r="G83" s="5">
        <v>77665611411</v>
      </c>
      <c r="I83" s="5">
        <v>797562374030</v>
      </c>
      <c r="J83" s="5">
        <v>1334552775260</v>
      </c>
      <c r="K83" s="5">
        <v>1217060524511</v>
      </c>
      <c r="L83" s="5">
        <v>1217975604655</v>
      </c>
      <c r="M83" s="5">
        <v>715442935236</v>
      </c>
      <c r="N83" s="5">
        <v>1358826509717</v>
      </c>
      <c r="O83" s="5">
        <v>1332142725979</v>
      </c>
      <c r="P83" s="5">
        <v>496324615703</v>
      </c>
      <c r="Q83" s="5">
        <v>653712307668</v>
      </c>
      <c r="R83" s="5">
        <v>757966240055</v>
      </c>
      <c r="S83" s="5">
        <v>1365792115581</v>
      </c>
      <c r="T83" s="5">
        <v>964567413049</v>
      </c>
      <c r="U83" s="5">
        <v>941450534034</v>
      </c>
      <c r="V83" s="5">
        <v>359717807506</v>
      </c>
    </row>
    <row r="85" spans="2:22" ht="15.5" x14ac:dyDescent="0.35">
      <c r="B85" t="s">
        <v>109</v>
      </c>
      <c r="C85" t="s">
        <v>110</v>
      </c>
    </row>
    <row r="86" spans="2:22" ht="15.5" x14ac:dyDescent="0.35">
      <c r="C86" t="s">
        <v>111</v>
      </c>
    </row>
    <row r="87" spans="2:22" ht="15.5" x14ac:dyDescent="0.35">
      <c r="C87" t="s">
        <v>19</v>
      </c>
      <c r="D87" s="5">
        <v>1275100812878</v>
      </c>
      <c r="E87" s="5">
        <v>376998048347</v>
      </c>
      <c r="F87" s="5">
        <v>457160614527</v>
      </c>
      <c r="G87" s="5">
        <v>594445546488</v>
      </c>
      <c r="I87" s="5">
        <v>376998048347</v>
      </c>
      <c r="J87" s="5">
        <v>1759472182729</v>
      </c>
      <c r="K87" s="5">
        <v>1026683462585</v>
      </c>
      <c r="L87" s="5">
        <v>763156464872</v>
      </c>
      <c r="M87" s="5">
        <v>598937798447</v>
      </c>
      <c r="N87" s="5">
        <v>1375357411446</v>
      </c>
      <c r="O87" s="5">
        <v>666865442923</v>
      </c>
      <c r="P87" s="5">
        <v>744929332880</v>
      </c>
      <c r="Q87" s="5">
        <v>785379220213</v>
      </c>
      <c r="R87" s="5">
        <v>1219104170177</v>
      </c>
      <c r="S87" s="5">
        <v>1174606073353</v>
      </c>
      <c r="T87" s="5">
        <v>1381001744725</v>
      </c>
      <c r="U87" s="5">
        <v>1284878296777</v>
      </c>
      <c r="V87" s="5">
        <v>1231739313655</v>
      </c>
    </row>
    <row r="88" spans="2:22" ht="15.5" x14ac:dyDescent="0.35">
      <c r="C88" t="s">
        <v>113</v>
      </c>
      <c r="Q88" s="5">
        <v>14827027937</v>
      </c>
    </row>
    <row r="89" spans="2:22" ht="15.5" x14ac:dyDescent="0.35">
      <c r="C89" t="s">
        <v>115</v>
      </c>
    </row>
    <row r="90" spans="2:22" ht="15.5" x14ac:dyDescent="0.35">
      <c r="C90" t="s">
        <v>114</v>
      </c>
      <c r="Q90" s="5">
        <v>14827027937</v>
      </c>
    </row>
    <row r="91" spans="2:22" ht="15.5" x14ac:dyDescent="0.35">
      <c r="C91" t="s">
        <v>116</v>
      </c>
      <c r="Q91" s="5">
        <v>14827027937</v>
      </c>
    </row>
    <row r="92" spans="2:22" ht="15.5" x14ac:dyDescent="0.35">
      <c r="C92" t="s">
        <v>117</v>
      </c>
      <c r="D92" s="5">
        <v>9250302358</v>
      </c>
      <c r="E92" s="5">
        <v>5673965245</v>
      </c>
      <c r="F92" s="5">
        <v>5699482459</v>
      </c>
      <c r="G92" s="5">
        <v>6314143092</v>
      </c>
      <c r="I92" s="5">
        <v>5673965245</v>
      </c>
      <c r="J92" s="5">
        <v>5478389109</v>
      </c>
    </row>
    <row r="93" spans="2:22" ht="15.5" x14ac:dyDescent="0.35">
      <c r="C93" t="s">
        <v>119</v>
      </c>
      <c r="D93" s="5">
        <v>1138562568086</v>
      </c>
      <c r="E93" s="5">
        <v>1135345927638</v>
      </c>
      <c r="F93" s="5">
        <v>1263189018905</v>
      </c>
      <c r="G93" s="5">
        <v>1281517688957</v>
      </c>
      <c r="I93" s="5">
        <v>1135345927638</v>
      </c>
      <c r="J93" s="5">
        <v>1409331434267</v>
      </c>
      <c r="K93" s="5">
        <v>1624330951456</v>
      </c>
      <c r="L93" s="5">
        <v>2005657027992</v>
      </c>
      <c r="M93" s="5">
        <v>2390109450107</v>
      </c>
      <c r="N93" s="5">
        <v>2481639375787</v>
      </c>
      <c r="O93" s="5">
        <v>3053975555082</v>
      </c>
      <c r="P93" s="5">
        <v>3411460615786</v>
      </c>
      <c r="Q93" s="5">
        <v>3517092475949</v>
      </c>
      <c r="R93" s="5">
        <v>3754844566005</v>
      </c>
      <c r="S93" s="5">
        <v>3309626714161</v>
      </c>
      <c r="T93" s="5">
        <v>3792416350499</v>
      </c>
      <c r="U93" s="5">
        <v>4443861411370</v>
      </c>
      <c r="V93" s="5">
        <v>4866168468948</v>
      </c>
    </row>
    <row r="94" spans="2:22" ht="15.5" x14ac:dyDescent="0.35">
      <c r="C94" t="s">
        <v>97</v>
      </c>
      <c r="D94" s="5">
        <v>45785596460</v>
      </c>
      <c r="E94" s="5">
        <v>70133688684</v>
      </c>
      <c r="F94" s="5">
        <v>58398597406</v>
      </c>
      <c r="G94" s="5">
        <v>45488171039</v>
      </c>
      <c r="I94" s="5">
        <v>70133688684</v>
      </c>
      <c r="J94" s="5">
        <v>87082894424</v>
      </c>
      <c r="K94" s="5">
        <v>110404565410</v>
      </c>
      <c r="L94" s="5">
        <v>110119622527</v>
      </c>
      <c r="M94" s="5">
        <v>62356230735</v>
      </c>
      <c r="N94" s="5">
        <v>57197810835</v>
      </c>
      <c r="O94" s="5">
        <v>40950546545</v>
      </c>
      <c r="P94" s="5">
        <v>32123663260</v>
      </c>
      <c r="Q94" s="5">
        <v>27301888317</v>
      </c>
      <c r="R94" s="5">
        <v>20058145737</v>
      </c>
      <c r="S94" s="5">
        <v>17127805220</v>
      </c>
      <c r="T94" s="5">
        <v>11945350887</v>
      </c>
      <c r="U94" s="5">
        <v>10462072331</v>
      </c>
      <c r="V94" s="5">
        <v>8191827031</v>
      </c>
    </row>
    <row r="95" spans="2:22" ht="15.5" x14ac:dyDescent="0.35">
      <c r="C95" t="s">
        <v>121</v>
      </c>
      <c r="D95" s="5">
        <v>6129196374904</v>
      </c>
      <c r="E95" s="5">
        <v>5145106602626</v>
      </c>
      <c r="F95" s="5">
        <v>4662557180610</v>
      </c>
      <c r="G95" s="5">
        <v>4560198428222</v>
      </c>
      <c r="I95" s="5">
        <v>5145106602626</v>
      </c>
      <c r="J95" s="5">
        <v>6040232958047</v>
      </c>
      <c r="K95" s="5">
        <v>4341846209933</v>
      </c>
      <c r="L95" s="5">
        <v>3797719720016</v>
      </c>
      <c r="M95" s="5">
        <v>3165390132316</v>
      </c>
      <c r="N95" s="5">
        <v>3741930229375</v>
      </c>
      <c r="O95" s="5">
        <v>4009185451871</v>
      </c>
      <c r="P95" s="5">
        <v>3567619991194</v>
      </c>
      <c r="Q95" s="5">
        <v>3535827633604</v>
      </c>
      <c r="R95" s="5">
        <v>3713836842046</v>
      </c>
      <c r="S95" s="5">
        <v>4495174797284</v>
      </c>
      <c r="T95" s="5">
        <v>3666775152025</v>
      </c>
      <c r="U95" s="5">
        <v>3176522173297</v>
      </c>
      <c r="V95" s="5">
        <v>3180482275635</v>
      </c>
    </row>
    <row r="96" spans="2:22" ht="15.5" x14ac:dyDescent="0.35">
      <c r="C96" t="s">
        <v>122</v>
      </c>
    </row>
    <row r="97" spans="3:22" ht="15.5" x14ac:dyDescent="0.35">
      <c r="C97" t="s">
        <v>1490</v>
      </c>
      <c r="D97" s="5">
        <v>164960667440</v>
      </c>
      <c r="E97" s="5">
        <v>165389469294</v>
      </c>
      <c r="F97" s="5">
        <v>163156531260</v>
      </c>
      <c r="G97" s="5">
        <v>163111851646</v>
      </c>
      <c r="I97" s="5">
        <v>165389469294</v>
      </c>
      <c r="J97" s="5">
        <v>160035150059</v>
      </c>
      <c r="K97" s="5">
        <v>173971417780</v>
      </c>
      <c r="L97" s="5">
        <v>276557586841</v>
      </c>
      <c r="M97" s="5">
        <v>99145949652</v>
      </c>
      <c r="N97" s="5">
        <v>88168598591</v>
      </c>
      <c r="O97" s="5">
        <v>91448672038</v>
      </c>
      <c r="P97" s="5">
        <v>97186135722</v>
      </c>
      <c r="Q97" s="5">
        <v>52454260769</v>
      </c>
    </row>
    <row r="98" spans="3:22" ht="15.5" x14ac:dyDescent="0.35">
      <c r="C98" t="s">
        <v>127</v>
      </c>
      <c r="D98" s="5">
        <v>180135995788</v>
      </c>
      <c r="E98" s="5">
        <v>182112063412</v>
      </c>
      <c r="F98" s="5">
        <v>184088131034</v>
      </c>
      <c r="G98" s="5">
        <v>186064198657</v>
      </c>
      <c r="I98" s="5">
        <v>182112063412</v>
      </c>
      <c r="J98" s="5">
        <v>190016333904</v>
      </c>
      <c r="K98" s="5">
        <v>173597468669</v>
      </c>
      <c r="L98" s="5">
        <v>164899506847</v>
      </c>
      <c r="M98" s="5">
        <v>149616595323</v>
      </c>
      <c r="N98" s="5">
        <v>148517506021</v>
      </c>
      <c r="O98" s="5">
        <v>152731422007</v>
      </c>
      <c r="P98" s="5">
        <v>110963849570</v>
      </c>
      <c r="Q98" s="5">
        <v>31238597230</v>
      </c>
      <c r="R98" s="5">
        <v>29796307373</v>
      </c>
      <c r="S98" s="5">
        <v>18957104430</v>
      </c>
      <c r="T98" s="5">
        <v>9984539680</v>
      </c>
    </row>
    <row r="99" spans="3:22" ht="15.5" x14ac:dyDescent="0.35">
      <c r="C99" t="s">
        <v>126</v>
      </c>
      <c r="D99" s="5">
        <v>498510775490</v>
      </c>
      <c r="E99" s="5">
        <v>493185746187</v>
      </c>
      <c r="F99" s="5">
        <v>473768629513</v>
      </c>
      <c r="G99" s="5">
        <v>466386794402</v>
      </c>
      <c r="I99" s="5">
        <v>493185746187</v>
      </c>
      <c r="J99" s="5">
        <v>453635348889</v>
      </c>
      <c r="K99" s="5">
        <v>403089811160</v>
      </c>
      <c r="L99" s="5">
        <v>378385478630</v>
      </c>
      <c r="M99" s="5">
        <v>308791131863</v>
      </c>
      <c r="N99" s="5">
        <v>290465585963</v>
      </c>
      <c r="O99" s="5">
        <v>309629928622</v>
      </c>
      <c r="P99" s="5">
        <v>312802843100</v>
      </c>
      <c r="Q99" s="5">
        <v>319501561830</v>
      </c>
      <c r="R99" s="5">
        <v>305374219849</v>
      </c>
      <c r="S99" s="5">
        <v>183362392664</v>
      </c>
      <c r="T99" s="5">
        <v>133650892504</v>
      </c>
      <c r="U99" s="5">
        <v>52409524689</v>
      </c>
      <c r="V99" s="5">
        <v>34807039945</v>
      </c>
    </row>
    <row r="100" spans="3:22" ht="15.5" x14ac:dyDescent="0.35">
      <c r="C100" t="s">
        <v>133</v>
      </c>
      <c r="D100" s="5">
        <v>1982780306814</v>
      </c>
      <c r="E100" s="5">
        <v>1976840912396</v>
      </c>
      <c r="F100" s="5">
        <v>2085059817685</v>
      </c>
      <c r="G100" s="5">
        <v>2098127941164</v>
      </c>
      <c r="I100" s="5">
        <v>1976840912396</v>
      </c>
      <c r="J100" s="5">
        <v>2214445475679</v>
      </c>
      <c r="K100" s="5">
        <v>2376662252489</v>
      </c>
      <c r="L100" s="5">
        <v>2825694469129</v>
      </c>
      <c r="M100" s="5">
        <v>2948551471038</v>
      </c>
      <c r="N100" s="5">
        <v>3010303010729</v>
      </c>
      <c r="O100" s="5">
        <v>3607785577749</v>
      </c>
      <c r="P100" s="5">
        <v>3932413444178</v>
      </c>
      <c r="Q100" s="5">
        <v>3935113923715</v>
      </c>
      <c r="R100" s="5">
        <v>4090015093227</v>
      </c>
      <c r="S100" s="5">
        <v>3511946211255</v>
      </c>
      <c r="T100" s="5">
        <v>3936051782683</v>
      </c>
      <c r="U100" s="5">
        <v>4496270936059</v>
      </c>
      <c r="V100" s="5">
        <v>4900975508893</v>
      </c>
    </row>
    <row r="101" spans="3:22" ht="15.5" x14ac:dyDescent="0.35">
      <c r="C101" t="s">
        <v>134</v>
      </c>
      <c r="D101" s="5">
        <v>8111976681718</v>
      </c>
      <c r="E101" s="5">
        <v>7121947515022</v>
      </c>
      <c r="F101" s="5">
        <v>6747616998295</v>
      </c>
      <c r="G101" s="5">
        <v>6658326369386</v>
      </c>
      <c r="I101" s="5">
        <v>7121947515022</v>
      </c>
      <c r="J101" s="5">
        <v>8254678433726</v>
      </c>
      <c r="K101" s="5">
        <v>6718508462422</v>
      </c>
      <c r="L101" s="5">
        <v>6623414189145</v>
      </c>
      <c r="M101" s="5">
        <v>6113941603354</v>
      </c>
      <c r="N101" s="5">
        <v>6752233240104</v>
      </c>
      <c r="O101" s="5">
        <v>7616971029620</v>
      </c>
      <c r="P101" s="5">
        <v>7500033435372</v>
      </c>
      <c r="Q101" s="5">
        <v>7470941557319</v>
      </c>
      <c r="R101" s="5">
        <v>7803851935273</v>
      </c>
      <c r="S101" s="5">
        <v>8007121008539</v>
      </c>
      <c r="T101" s="5">
        <v>7602826934708</v>
      </c>
      <c r="U101" s="5">
        <v>7672793109356</v>
      </c>
      <c r="V101" s="5">
        <v>8081457784528</v>
      </c>
    </row>
    <row r="102" spans="3:22" ht="15.5" x14ac:dyDescent="0.35">
      <c r="C102" t="s">
        <v>135</v>
      </c>
    </row>
    <row r="103" spans="3:22" ht="15.5" x14ac:dyDescent="0.35">
      <c r="C103" t="s">
        <v>136</v>
      </c>
    </row>
    <row r="104" spans="3:22" ht="15.5" x14ac:dyDescent="0.35">
      <c r="C104" t="s">
        <v>137</v>
      </c>
      <c r="D104" s="5">
        <v>633771232208</v>
      </c>
      <c r="E104" s="5">
        <v>438406117552</v>
      </c>
      <c r="F104" s="5">
        <v>347621452395</v>
      </c>
      <c r="G104" s="5">
        <v>363493106012</v>
      </c>
      <c r="I104" s="5">
        <v>438406117552</v>
      </c>
      <c r="J104" s="5">
        <v>953093582646</v>
      </c>
      <c r="K104" s="5">
        <v>727709865616</v>
      </c>
      <c r="L104" s="5">
        <v>788645645533</v>
      </c>
      <c r="M104" s="5">
        <v>700412191939</v>
      </c>
      <c r="N104" s="5">
        <v>1166978278475</v>
      </c>
      <c r="O104" s="5">
        <v>1080280696768</v>
      </c>
      <c r="P104" s="5">
        <v>279406145584</v>
      </c>
      <c r="Q104" s="5">
        <v>437801866027</v>
      </c>
      <c r="R104" s="5">
        <v>395408905579</v>
      </c>
      <c r="S104" s="5">
        <v>829395337308</v>
      </c>
      <c r="T104" s="5">
        <v>909292546429</v>
      </c>
      <c r="U104" s="5">
        <v>1274706732932</v>
      </c>
      <c r="V104" s="5">
        <v>1840185004054</v>
      </c>
    </row>
    <row r="105" spans="3:22" ht="15.5" x14ac:dyDescent="0.35">
      <c r="C105" t="s">
        <v>146</v>
      </c>
      <c r="J105" s="5">
        <v>500000000000</v>
      </c>
    </row>
    <row r="106" spans="3:22" ht="15.5" x14ac:dyDescent="0.35">
      <c r="C106" t="s">
        <v>138</v>
      </c>
      <c r="D106" s="5">
        <v>306790903768</v>
      </c>
      <c r="E106" s="5">
        <v>230729772024</v>
      </c>
      <c r="F106" s="5">
        <v>65000384617</v>
      </c>
      <c r="G106" s="5">
        <v>50446776165</v>
      </c>
      <c r="I106" s="5">
        <v>230729772024</v>
      </c>
      <c r="J106" s="5">
        <v>17060990553</v>
      </c>
      <c r="K106" s="5">
        <v>27957409302</v>
      </c>
      <c r="L106" s="5">
        <v>10710907313</v>
      </c>
      <c r="M106" s="5">
        <v>31346252036</v>
      </c>
      <c r="N106" s="5">
        <v>9742671501</v>
      </c>
      <c r="O106" s="5">
        <v>31092709407</v>
      </c>
      <c r="P106" s="5">
        <v>2099451051</v>
      </c>
      <c r="Q106" s="5">
        <v>18364007763</v>
      </c>
      <c r="R106" s="5">
        <v>39345000729</v>
      </c>
      <c r="S106" s="5">
        <v>53561943325</v>
      </c>
    </row>
    <row r="107" spans="3:22" ht="15.5" x14ac:dyDescent="0.35">
      <c r="C107" t="s">
        <v>143</v>
      </c>
      <c r="D107" s="5">
        <v>68416132384</v>
      </c>
      <c r="E107" s="5">
        <v>18504505998</v>
      </c>
      <c r="F107" s="5">
        <v>11653568806</v>
      </c>
      <c r="G107" s="5">
        <v>12105404306</v>
      </c>
      <c r="I107" s="5">
        <v>18504505998</v>
      </c>
      <c r="J107" s="5">
        <v>25450887356</v>
      </c>
      <c r="K107" s="5">
        <v>48856757201</v>
      </c>
      <c r="L107" s="5">
        <v>16446403747</v>
      </c>
      <c r="M107" s="5">
        <v>37634411368</v>
      </c>
      <c r="N107" s="5">
        <v>74398218394</v>
      </c>
      <c r="O107" s="5">
        <v>51514581127</v>
      </c>
      <c r="P107" s="5">
        <v>37546489412</v>
      </c>
      <c r="Q107" s="5">
        <v>59870626480</v>
      </c>
      <c r="R107" s="5">
        <v>24360649339</v>
      </c>
      <c r="S107" s="5">
        <v>8116126583</v>
      </c>
      <c r="T107" s="5">
        <v>36518321966</v>
      </c>
      <c r="U107" s="5">
        <v>56228430048</v>
      </c>
      <c r="V107" s="5">
        <v>65458127890</v>
      </c>
    </row>
    <row r="108" spans="3:22" ht="15.5" x14ac:dyDescent="0.35">
      <c r="C108" t="s">
        <v>129</v>
      </c>
      <c r="D108" s="5">
        <v>30900580543</v>
      </c>
      <c r="E108" s="5">
        <v>1626014024</v>
      </c>
      <c r="F108" s="5">
        <v>465828416</v>
      </c>
      <c r="G108" s="5">
        <v>484690102</v>
      </c>
      <c r="I108" s="5">
        <v>1626014024</v>
      </c>
      <c r="J108" s="5">
        <v>1821217083</v>
      </c>
      <c r="K108" s="5">
        <v>3871255367</v>
      </c>
      <c r="L108" s="5">
        <v>1448069472</v>
      </c>
      <c r="M108" s="5">
        <v>412743179</v>
      </c>
      <c r="N108" s="5">
        <v>1630327457</v>
      </c>
      <c r="O108" s="5">
        <v>41191651516</v>
      </c>
      <c r="P108" s="5">
        <v>6571685149</v>
      </c>
      <c r="Q108" s="5">
        <v>18998589164</v>
      </c>
      <c r="R108" s="5">
        <v>17961929131</v>
      </c>
      <c r="S108" s="5">
        <v>5276204713</v>
      </c>
      <c r="T108" s="5">
        <v>5130952525</v>
      </c>
      <c r="U108" s="5">
        <v>14630880153</v>
      </c>
      <c r="V108" s="5">
        <v>24865835413</v>
      </c>
    </row>
    <row r="109" spans="3:22" ht="15.5" x14ac:dyDescent="0.35">
      <c r="C109" t="s">
        <v>147</v>
      </c>
    </row>
    <row r="110" spans="3:22" ht="15.5" x14ac:dyDescent="0.35">
      <c r="C110" t="s">
        <v>843</v>
      </c>
      <c r="T110" s="5">
        <v>286212762285</v>
      </c>
      <c r="U110" s="5">
        <v>956815442035</v>
      </c>
      <c r="V110" s="5">
        <v>1743722625419</v>
      </c>
    </row>
    <row r="111" spans="3:22" ht="15.5" x14ac:dyDescent="0.35">
      <c r="C111" t="s">
        <v>152</v>
      </c>
      <c r="T111" s="5">
        <v>307169144927</v>
      </c>
      <c r="U111" s="5">
        <v>342291027013</v>
      </c>
      <c r="V111" s="5">
        <v>684988272047</v>
      </c>
    </row>
    <row r="112" spans="3:22" ht="15.5" x14ac:dyDescent="0.35">
      <c r="C112" t="s">
        <v>140</v>
      </c>
      <c r="D112" s="5">
        <v>27430877274</v>
      </c>
      <c r="E112" s="5">
        <v>12519706133</v>
      </c>
      <c r="F112" s="5">
        <v>15875859178</v>
      </c>
      <c r="G112" s="5">
        <v>11666545912</v>
      </c>
      <c r="I112" s="5">
        <v>12519706133</v>
      </c>
      <c r="J112" s="5">
        <v>4906300986</v>
      </c>
      <c r="K112" s="5">
        <v>8870034382</v>
      </c>
      <c r="L112" s="5">
        <v>7560476483</v>
      </c>
      <c r="M112" s="5">
        <v>16611589015</v>
      </c>
      <c r="N112" s="5">
        <v>47305599836</v>
      </c>
      <c r="O112" s="5">
        <v>7801448571</v>
      </c>
      <c r="P112" s="5">
        <v>4515145743</v>
      </c>
      <c r="Q112" s="5">
        <v>8161780241</v>
      </c>
      <c r="R112" s="5">
        <v>3788659581</v>
      </c>
      <c r="S112" s="5">
        <v>2899027866</v>
      </c>
      <c r="T112" s="5">
        <v>1320171751</v>
      </c>
      <c r="U112" s="5">
        <v>1320171751</v>
      </c>
      <c r="V112" s="5">
        <v>1320997091</v>
      </c>
    </row>
    <row r="113" spans="3:22" ht="15.5" x14ac:dyDescent="0.35">
      <c r="C113" t="s">
        <v>153</v>
      </c>
      <c r="D113" s="5">
        <v>45785596460</v>
      </c>
      <c r="E113" s="5">
        <v>70133688684</v>
      </c>
      <c r="F113" s="5">
        <v>58398597406</v>
      </c>
      <c r="G113" s="5">
        <v>45488171039</v>
      </c>
      <c r="I113" s="5">
        <v>70133688684</v>
      </c>
      <c r="J113" s="5">
        <v>87082894424</v>
      </c>
      <c r="K113" s="5">
        <v>110404565410</v>
      </c>
      <c r="L113" s="5">
        <v>110119622527</v>
      </c>
      <c r="M113" s="5">
        <v>62356230735</v>
      </c>
      <c r="N113" s="5">
        <v>57197810835</v>
      </c>
      <c r="O113" s="5">
        <v>40950546545</v>
      </c>
      <c r="P113" s="5">
        <v>32123663260</v>
      </c>
      <c r="Q113" s="5">
        <v>27301888317</v>
      </c>
      <c r="R113" s="5">
        <v>20058145737</v>
      </c>
      <c r="S113" s="5">
        <v>17127805220</v>
      </c>
      <c r="T113" s="5">
        <v>298158113172</v>
      </c>
      <c r="U113" s="5">
        <v>967277514366</v>
      </c>
      <c r="V113" s="5">
        <v>1751914452450</v>
      </c>
    </row>
    <row r="114" spans="3:22" ht="15.5" x14ac:dyDescent="0.35">
      <c r="C114" t="s">
        <v>154</v>
      </c>
      <c r="D114" s="5">
        <v>45785596460</v>
      </c>
      <c r="E114" s="5">
        <v>70133688684</v>
      </c>
      <c r="F114" s="5">
        <v>58398597406</v>
      </c>
      <c r="G114" s="5">
        <v>45488171039</v>
      </c>
      <c r="I114" s="5">
        <v>70133688684</v>
      </c>
      <c r="J114" s="5">
        <v>87082894424</v>
      </c>
      <c r="K114" s="5">
        <v>110404565410</v>
      </c>
      <c r="L114" s="5">
        <v>110119622527</v>
      </c>
      <c r="M114" s="5">
        <v>62356230735</v>
      </c>
      <c r="N114" s="5">
        <v>57197810835</v>
      </c>
      <c r="O114" s="5">
        <v>40950546545</v>
      </c>
      <c r="P114" s="5">
        <v>32123663260</v>
      </c>
      <c r="Q114" s="5">
        <v>27301888317</v>
      </c>
      <c r="R114" s="5">
        <v>20058145737</v>
      </c>
      <c r="S114" s="5">
        <v>17127805220</v>
      </c>
      <c r="T114" s="5">
        <v>298158113172</v>
      </c>
      <c r="U114" s="5">
        <v>967277514366</v>
      </c>
      <c r="V114" s="5">
        <v>1751914452450</v>
      </c>
    </row>
    <row r="115" spans="3:22" ht="15.5" x14ac:dyDescent="0.35">
      <c r="C115" t="s">
        <v>156</v>
      </c>
    </row>
    <row r="116" spans="3:22" ht="15.5" x14ac:dyDescent="0.35">
      <c r="C116" t="s">
        <v>159</v>
      </c>
      <c r="T116" s="5">
        <v>286212762285</v>
      </c>
      <c r="U116" s="5">
        <v>956815442035</v>
      </c>
      <c r="V116" s="5">
        <v>1743722625419</v>
      </c>
    </row>
    <row r="117" spans="3:22" ht="15.5" x14ac:dyDescent="0.35">
      <c r="C117" t="s">
        <v>160</v>
      </c>
      <c r="D117" s="5">
        <v>679556828668</v>
      </c>
      <c r="E117" s="5">
        <v>508539806236</v>
      </c>
      <c r="F117" s="5">
        <v>406020049801</v>
      </c>
      <c r="G117" s="5">
        <v>408981277051</v>
      </c>
      <c r="I117" s="5">
        <v>508539806236</v>
      </c>
      <c r="J117" s="5">
        <v>1040176477070</v>
      </c>
      <c r="K117" s="5">
        <v>838114431026</v>
      </c>
      <c r="L117" s="5">
        <v>898765268060</v>
      </c>
      <c r="M117" s="5">
        <v>762768422674</v>
      </c>
      <c r="N117" s="5">
        <v>1224176089310</v>
      </c>
      <c r="O117" s="5">
        <v>1121231243313</v>
      </c>
      <c r="P117" s="5">
        <v>311529808844</v>
      </c>
      <c r="Q117" s="5">
        <v>465103754344</v>
      </c>
      <c r="R117" s="5">
        <v>415467051316</v>
      </c>
      <c r="S117" s="5">
        <v>846523142528</v>
      </c>
      <c r="T117" s="5">
        <v>1207450659601</v>
      </c>
      <c r="U117" s="5">
        <v>2241984247298</v>
      </c>
      <c r="V117" s="5">
        <v>3592099456504</v>
      </c>
    </row>
    <row r="118" spans="3:22" ht="15.5" x14ac:dyDescent="0.35">
      <c r="C118" t="s">
        <v>161</v>
      </c>
    </row>
    <row r="119" spans="3:22" ht="15.5" x14ac:dyDescent="0.35">
      <c r="C119" t="s">
        <v>162</v>
      </c>
      <c r="D119" s="5">
        <v>4819811110000</v>
      </c>
      <c r="E119" s="5">
        <v>4819811110000</v>
      </c>
      <c r="F119" s="5">
        <v>4819811110000</v>
      </c>
      <c r="G119" s="5">
        <v>4819811110000</v>
      </c>
      <c r="I119" s="5">
        <v>4819811110000</v>
      </c>
      <c r="J119" s="5">
        <v>4819811110000</v>
      </c>
      <c r="K119" s="5">
        <v>4819811110000</v>
      </c>
      <c r="L119" s="5">
        <v>4819811110000</v>
      </c>
      <c r="M119" s="5">
        <v>4819811110000</v>
      </c>
      <c r="N119" s="5">
        <v>4819811110000</v>
      </c>
      <c r="O119" s="5">
        <v>4819811110000</v>
      </c>
      <c r="P119" s="5">
        <v>4819811110000</v>
      </c>
      <c r="Q119" s="5">
        <v>4819811110000</v>
      </c>
      <c r="R119" s="5">
        <v>4819811110000</v>
      </c>
      <c r="S119" s="5">
        <v>4819811110000</v>
      </c>
      <c r="T119" s="5">
        <v>4337830000000</v>
      </c>
      <c r="U119" s="5">
        <v>4337830000000</v>
      </c>
      <c r="V119" s="5">
        <v>4337830000000</v>
      </c>
    </row>
    <row r="120" spans="3:22" ht="15.5" x14ac:dyDescent="0.35">
      <c r="C120" t="s">
        <v>163</v>
      </c>
      <c r="D120" s="5">
        <v>379730372583</v>
      </c>
      <c r="E120" s="5">
        <v>379730372583</v>
      </c>
      <c r="F120" s="5">
        <v>379730372583</v>
      </c>
      <c r="G120" s="5">
        <v>379730372583</v>
      </c>
      <c r="I120" s="5">
        <v>379730372583</v>
      </c>
      <c r="J120" s="5">
        <v>379730372583</v>
      </c>
      <c r="K120" s="5">
        <v>379730372583</v>
      </c>
      <c r="L120" s="5">
        <v>379730372583</v>
      </c>
      <c r="M120" s="5">
        <v>379730372583</v>
      </c>
      <c r="N120" s="5">
        <v>379730372583</v>
      </c>
      <c r="O120" s="5">
        <v>379730372583</v>
      </c>
      <c r="P120" s="5">
        <v>379730372583</v>
      </c>
      <c r="Q120" s="5">
        <v>379730372583</v>
      </c>
      <c r="R120" s="5">
        <v>379730372583</v>
      </c>
      <c r="S120" s="5">
        <v>379730372583</v>
      </c>
      <c r="T120" s="5">
        <v>-116095325931</v>
      </c>
      <c r="U120" s="5">
        <v>-116095325931</v>
      </c>
      <c r="V120" s="5">
        <v>-116095325931</v>
      </c>
    </row>
    <row r="121" spans="3:22" ht="15.5" x14ac:dyDescent="0.35">
      <c r="C121" t="s">
        <v>164</v>
      </c>
      <c r="D121" s="5">
        <v>2228551263215</v>
      </c>
      <c r="E121" s="5">
        <v>1410304806201</v>
      </c>
      <c r="F121" s="5">
        <v>1138636769593</v>
      </c>
      <c r="G121" s="5">
        <v>1046477805095</v>
      </c>
      <c r="I121" s="5">
        <v>1410304806201</v>
      </c>
      <c r="J121" s="5">
        <v>2011127394282</v>
      </c>
      <c r="K121" s="5">
        <v>677548055699</v>
      </c>
      <c r="L121" s="5">
        <v>521942001194</v>
      </c>
      <c r="M121" s="5">
        <v>148637322328</v>
      </c>
      <c r="N121" s="5">
        <v>324978510263</v>
      </c>
      <c r="O121" s="5">
        <v>1292792360745</v>
      </c>
      <c r="P121" s="5">
        <v>1985453424339</v>
      </c>
      <c r="Q121" s="5">
        <v>1802532034885</v>
      </c>
      <c r="R121" s="5">
        <v>2185479565002</v>
      </c>
      <c r="S121" s="5">
        <v>1958002519767</v>
      </c>
      <c r="T121" s="5">
        <v>2170868301824</v>
      </c>
      <c r="U121" s="5">
        <v>1206755412826</v>
      </c>
      <c r="V121" s="5">
        <v>265451185308</v>
      </c>
    </row>
    <row r="122" spans="3:22" ht="15.5" x14ac:dyDescent="0.35">
      <c r="C122" t="s">
        <v>165</v>
      </c>
      <c r="D122" s="5">
        <v>19000000000</v>
      </c>
      <c r="E122" s="5">
        <v>19000000000</v>
      </c>
      <c r="F122" s="5">
        <v>19000000000</v>
      </c>
      <c r="G122" s="5">
        <v>19000000000</v>
      </c>
      <c r="I122" s="5">
        <v>19000000000</v>
      </c>
      <c r="J122" s="5">
        <v>17000000000</v>
      </c>
      <c r="K122" s="5">
        <v>15000000000</v>
      </c>
      <c r="L122" s="5">
        <v>13000000000</v>
      </c>
      <c r="M122" s="5">
        <v>11000000000</v>
      </c>
      <c r="N122" s="5">
        <v>10000000000</v>
      </c>
      <c r="O122" s="5">
        <v>8000000000</v>
      </c>
      <c r="P122" s="5">
        <v>6000000000</v>
      </c>
      <c r="Q122" s="5">
        <v>4000000000</v>
      </c>
      <c r="R122" s="5">
        <v>2000000000</v>
      </c>
    </row>
    <row r="123" spans="3:22" ht="15.5" x14ac:dyDescent="0.35">
      <c r="C123" t="s">
        <v>166</v>
      </c>
      <c r="D123" s="5">
        <v>2209551263215</v>
      </c>
      <c r="E123" s="5">
        <v>1391304806201</v>
      </c>
      <c r="F123" s="5">
        <v>1119636769593</v>
      </c>
      <c r="G123" s="5">
        <v>1027477805095</v>
      </c>
      <c r="I123" s="5">
        <v>1391304806201</v>
      </c>
      <c r="J123" s="5">
        <v>1994127394282</v>
      </c>
      <c r="K123" s="5">
        <v>662548055699</v>
      </c>
      <c r="L123" s="5">
        <v>508942001194</v>
      </c>
      <c r="M123" s="5">
        <v>137637322328</v>
      </c>
      <c r="N123" s="5">
        <v>314978510263</v>
      </c>
      <c r="O123" s="5">
        <v>1284792360745</v>
      </c>
      <c r="P123" s="5">
        <v>1979453424339</v>
      </c>
      <c r="Q123" s="5">
        <v>1798532034885</v>
      </c>
      <c r="R123" s="5">
        <v>2183479565002</v>
      </c>
    </row>
    <row r="124" spans="3:22" ht="15.5" x14ac:dyDescent="0.35">
      <c r="C124" t="s">
        <v>167</v>
      </c>
      <c r="D124" s="5">
        <v>2228551263215</v>
      </c>
      <c r="E124" s="5">
        <v>1410304806201</v>
      </c>
      <c r="F124" s="5">
        <v>1138636769593</v>
      </c>
      <c r="G124" s="5">
        <v>1046477805095</v>
      </c>
      <c r="I124" s="5">
        <v>1410304806201</v>
      </c>
      <c r="J124" s="5">
        <v>2011127394282</v>
      </c>
      <c r="K124" s="5">
        <v>677548055699</v>
      </c>
      <c r="L124" s="5">
        <v>521942001194</v>
      </c>
      <c r="M124" s="5">
        <v>148637322328</v>
      </c>
      <c r="N124" s="5">
        <v>324978510263</v>
      </c>
      <c r="O124" s="5">
        <v>1292792360745</v>
      </c>
      <c r="P124" s="5">
        <v>1985453424339</v>
      </c>
      <c r="Q124" s="5">
        <v>1802532034885</v>
      </c>
      <c r="R124" s="5">
        <v>2185479565002</v>
      </c>
      <c r="S124" s="5">
        <v>1958002519767</v>
      </c>
      <c r="T124" s="5">
        <v>2170868301824</v>
      </c>
      <c r="U124" s="5">
        <v>1206755412826</v>
      </c>
      <c r="V124" s="5">
        <v>265451185308</v>
      </c>
    </row>
    <row r="125" spans="3:22" ht="15.5" x14ac:dyDescent="0.35">
      <c r="C125" t="s">
        <v>168</v>
      </c>
      <c r="D125" s="5">
        <v>4327107252</v>
      </c>
      <c r="E125" s="5">
        <v>3561420002</v>
      </c>
      <c r="F125" s="5">
        <v>3418696318</v>
      </c>
      <c r="G125" s="5">
        <v>3325804657</v>
      </c>
      <c r="I125" s="5">
        <v>3561420002</v>
      </c>
      <c r="J125" s="5">
        <v>3833079791</v>
      </c>
      <c r="K125" s="5">
        <v>3304493114</v>
      </c>
      <c r="L125" s="5">
        <v>3165437308</v>
      </c>
      <c r="M125" s="5">
        <v>2994375769</v>
      </c>
      <c r="N125" s="5">
        <v>3537157948</v>
      </c>
      <c r="O125" s="5">
        <v>3405942979</v>
      </c>
      <c r="P125" s="5">
        <v>3508719606</v>
      </c>
      <c r="Q125" s="5">
        <v>3764285507</v>
      </c>
      <c r="R125" s="5">
        <v>3363836372</v>
      </c>
      <c r="S125" s="5">
        <v>3053863652</v>
      </c>
      <c r="T125" s="5">
        <v>2773299214</v>
      </c>
      <c r="U125" s="5">
        <v>2318775163</v>
      </c>
      <c r="V125" s="5">
        <v>2172468647</v>
      </c>
    </row>
    <row r="126" spans="3:22" ht="15.5" x14ac:dyDescent="0.35">
      <c r="C126" t="s">
        <v>9</v>
      </c>
      <c r="D126" s="5">
        <v>7432419853050</v>
      </c>
      <c r="E126" s="5">
        <v>6613407708786</v>
      </c>
      <c r="F126" s="5">
        <v>6341596948494</v>
      </c>
      <c r="G126" s="5">
        <v>6249345092335</v>
      </c>
      <c r="I126" s="5">
        <v>6613407708786</v>
      </c>
      <c r="J126" s="5">
        <v>7214501956656</v>
      </c>
      <c r="K126" s="5">
        <v>5880394031396</v>
      </c>
      <c r="L126" s="5">
        <v>5724648921085</v>
      </c>
      <c r="M126" s="5">
        <v>5351173180680</v>
      </c>
      <c r="N126" s="5">
        <v>5528057150794</v>
      </c>
      <c r="O126" s="5">
        <v>6495739786307</v>
      </c>
      <c r="P126" s="5">
        <v>7188503626528</v>
      </c>
      <c r="Q126" s="5">
        <v>7005837802975</v>
      </c>
      <c r="R126" s="5">
        <v>7388384883957</v>
      </c>
      <c r="S126" s="5">
        <v>7160597866002</v>
      </c>
      <c r="T126" s="5">
        <v>6395376275107</v>
      </c>
      <c r="U126" s="5">
        <v>5430808862058</v>
      </c>
      <c r="V126" s="5">
        <v>4489358328024</v>
      </c>
    </row>
    <row r="127" spans="3:22" ht="15.5" x14ac:dyDescent="0.35">
      <c r="C127" t="s">
        <v>169</v>
      </c>
      <c r="D127" s="5">
        <v>8111976681718</v>
      </c>
      <c r="E127" s="5">
        <v>7121947515022</v>
      </c>
      <c r="F127" s="5">
        <v>6747616998295</v>
      </c>
      <c r="G127" s="5">
        <v>6658326369386</v>
      </c>
      <c r="I127" s="5">
        <v>7121947515022</v>
      </c>
      <c r="J127" s="5">
        <v>8254678433726</v>
      </c>
      <c r="K127" s="5">
        <v>6718508462422</v>
      </c>
      <c r="L127" s="5">
        <v>6623414189145</v>
      </c>
      <c r="M127" s="5">
        <v>6113941603354</v>
      </c>
      <c r="N127" s="5">
        <v>6752233240104</v>
      </c>
      <c r="O127" s="5">
        <v>7616971029620</v>
      </c>
      <c r="P127" s="5">
        <v>7500033435372</v>
      </c>
      <c r="Q127" s="5">
        <v>7470941557319</v>
      </c>
      <c r="R127" s="5">
        <v>7803851935273</v>
      </c>
      <c r="S127" s="5">
        <v>8007121008530</v>
      </c>
      <c r="T127" s="5">
        <v>7602826934708</v>
      </c>
      <c r="U127" s="5">
        <v>7672793109356</v>
      </c>
      <c r="V127" s="5">
        <v>8081457784528</v>
      </c>
    </row>
    <row r="128" spans="3:22" ht="15.5" x14ac:dyDescent="0.35">
      <c r="C128" t="s">
        <v>170</v>
      </c>
      <c r="D128" s="5">
        <v>48198111100</v>
      </c>
      <c r="E128" s="5">
        <v>48198111100</v>
      </c>
      <c r="F128" s="5">
        <v>48198111100</v>
      </c>
      <c r="G128" s="5">
        <v>48198111100</v>
      </c>
      <c r="I128" s="5">
        <v>48198111100</v>
      </c>
      <c r="J128" s="5">
        <v>48198111100</v>
      </c>
      <c r="K128" s="5">
        <v>48198111100</v>
      </c>
      <c r="L128" s="5">
        <v>48198111100</v>
      </c>
      <c r="M128" s="5">
        <v>48198111100</v>
      </c>
      <c r="N128" s="5">
        <v>48198111100</v>
      </c>
      <c r="O128" s="5">
        <v>48198111100</v>
      </c>
      <c r="P128" s="5">
        <v>48198111100</v>
      </c>
      <c r="Q128" s="5">
        <v>48198111100</v>
      </c>
      <c r="R128" s="5">
        <v>48198111100</v>
      </c>
      <c r="S128" s="5">
        <v>48198111100</v>
      </c>
      <c r="T128" s="5">
        <v>43378300000</v>
      </c>
      <c r="U128" s="5">
        <v>43378300000</v>
      </c>
      <c r="V128" s="5">
        <v>4337830000</v>
      </c>
    </row>
    <row r="130" spans="2:22" ht="15.5" x14ac:dyDescent="0.35">
      <c r="B130" t="s">
        <v>171</v>
      </c>
      <c r="C130" t="s">
        <v>172</v>
      </c>
      <c r="D130" s="5">
        <v>902731091784</v>
      </c>
      <c r="E130" s="5">
        <v>-45096866241</v>
      </c>
      <c r="F130" s="5">
        <v>-137675097788</v>
      </c>
      <c r="G130" s="5">
        <v>-137051395326</v>
      </c>
      <c r="I130" s="5">
        <v>23277458558</v>
      </c>
      <c r="J130" s="5">
        <v>748391940068</v>
      </c>
      <c r="K130" s="5">
        <v>1341862408505</v>
      </c>
      <c r="L130" s="5">
        <v>1270130626473</v>
      </c>
      <c r="M130" s="5">
        <v>122905385625</v>
      </c>
      <c r="N130" s="5">
        <v>2897585281405</v>
      </c>
      <c r="O130" s="5">
        <v>1948653166175</v>
      </c>
      <c r="P130" s="5">
        <v>340732528431</v>
      </c>
      <c r="Q130" s="5">
        <v>755193226091</v>
      </c>
      <c r="R130" s="5">
        <v>698272546656</v>
      </c>
      <c r="S130" s="5">
        <v>968185982330</v>
      </c>
      <c r="T130" s="5">
        <v>775547547660</v>
      </c>
      <c r="U130" s="5">
        <v>1077118791873</v>
      </c>
      <c r="V130" s="5">
        <v>841074999000</v>
      </c>
    </row>
    <row r="131" spans="2:22" ht="15.5" x14ac:dyDescent="0.35">
      <c r="C131" t="s">
        <v>825</v>
      </c>
      <c r="D131" s="5">
        <v>1317246570137</v>
      </c>
      <c r="E131" s="5">
        <v>397029061449</v>
      </c>
      <c r="F131" s="5">
        <v>287196741542</v>
      </c>
      <c r="G131" s="5">
        <v>87258181634</v>
      </c>
      <c r="I131" s="5">
        <v>1255162144570</v>
      </c>
      <c r="J131" s="5">
        <v>2167559716436</v>
      </c>
      <c r="K131" s="5">
        <v>2353354621623</v>
      </c>
      <c r="L131" s="5">
        <v>2271393843143</v>
      </c>
      <c r="M131" s="5">
        <v>1092305803852</v>
      </c>
      <c r="N131" s="5">
        <v>3810611840651</v>
      </c>
      <c r="O131" s="5">
        <v>2556342847451</v>
      </c>
      <c r="P131" s="5">
        <v>1082700324294</v>
      </c>
      <c r="Q131" s="5">
        <v>1532043632289</v>
      </c>
      <c r="R131" s="5">
        <v>1266784241143</v>
      </c>
      <c r="S131" s="5">
        <v>2587549145729</v>
      </c>
      <c r="T131" s="5">
        <v>1306315828157</v>
      </c>
      <c r="U131" s="5">
        <v>1667221412409</v>
      </c>
      <c r="V131" s="5">
        <v>1340026656900</v>
      </c>
    </row>
    <row r="132" spans="2:22" ht="15.5" x14ac:dyDescent="0.35">
      <c r="C132" t="s">
        <v>1402</v>
      </c>
      <c r="D132" s="5">
        <v>-166103280785</v>
      </c>
      <c r="E132" s="5">
        <v>-259017525837</v>
      </c>
      <c r="F132" s="5">
        <v>-296494375496</v>
      </c>
      <c r="G132" s="5">
        <v>-183836701735</v>
      </c>
      <c r="I132" s="5">
        <v>-848814241653</v>
      </c>
      <c r="J132" s="5">
        <v>-1157505944758</v>
      </c>
      <c r="K132" s="5">
        <v>-906974164265</v>
      </c>
      <c r="L132" s="5">
        <v>-864843617192</v>
      </c>
      <c r="M132" s="5">
        <v>-889775090814</v>
      </c>
      <c r="N132" s="5">
        <v>-659847664532</v>
      </c>
      <c r="O132" s="5">
        <v>-510504392086</v>
      </c>
      <c r="P132" s="5">
        <v>-668464348289</v>
      </c>
      <c r="Q132" s="5">
        <v>-672774642357</v>
      </c>
      <c r="R132" s="5">
        <v>-462283875525</v>
      </c>
      <c r="S132" s="5">
        <v>-675442350541</v>
      </c>
      <c r="T132" s="5">
        <v>-375280999006</v>
      </c>
      <c r="U132" s="5">
        <v>-356413886160</v>
      </c>
      <c r="V132" s="5">
        <v>-330582662780</v>
      </c>
    </row>
    <row r="133" spans="2:22" ht="15.5" x14ac:dyDescent="0.35">
      <c r="C133" t="s">
        <v>428</v>
      </c>
      <c r="D133" s="5">
        <v>-205924341001</v>
      </c>
      <c r="E133" s="5">
        <v>-168000000000</v>
      </c>
      <c r="F133" s="5">
        <v>-102992300000</v>
      </c>
      <c r="G133" s="5">
        <v>-29735200000</v>
      </c>
      <c r="I133" s="5">
        <v>-310475100000</v>
      </c>
      <c r="J133" s="5">
        <v>-173575477000</v>
      </c>
      <c r="K133" s="5">
        <v>-36282716000</v>
      </c>
      <c r="L133" s="5">
        <v>-55362320000</v>
      </c>
      <c r="M133" s="5">
        <v>-42862537500</v>
      </c>
      <c r="N133" s="5">
        <v>-175940199000</v>
      </c>
      <c r="O133" s="5">
        <v>-8209122000</v>
      </c>
      <c r="P133" s="5">
        <v>-31967560795</v>
      </c>
      <c r="Q133" s="5">
        <v>-58353582960</v>
      </c>
      <c r="R133" s="5">
        <v>-52872571944</v>
      </c>
      <c r="S133" s="5">
        <v>-786262234924</v>
      </c>
      <c r="T133" s="5">
        <v>-95114410000</v>
      </c>
      <c r="U133" s="5">
        <v>-145109710000</v>
      </c>
      <c r="V133" s="5">
        <v>-100824170820</v>
      </c>
    </row>
    <row r="134" spans="2:22" ht="15.5" x14ac:dyDescent="0.35">
      <c r="C134" t="s">
        <v>177</v>
      </c>
      <c r="D134" s="5">
        <v>-9774273546</v>
      </c>
      <c r="E134" s="5">
        <v>-26968075470</v>
      </c>
      <c r="F134" s="5">
        <v>-1375406523</v>
      </c>
      <c r="G134" s="5">
        <v>-9601693221</v>
      </c>
      <c r="I134" s="5">
        <v>-45418258056</v>
      </c>
      <c r="J134" s="5">
        <v>-42693935128</v>
      </c>
      <c r="K134" s="5">
        <v>-21887659783</v>
      </c>
      <c r="L134" s="5">
        <v>-21478182200</v>
      </c>
      <c r="M134" s="5">
        <v>-12433936773</v>
      </c>
      <c r="N134" s="5">
        <v>-12744070915</v>
      </c>
      <c r="O134" s="5">
        <v>-18649405078</v>
      </c>
      <c r="P134" s="5">
        <v>-30982124024</v>
      </c>
      <c r="Q134" s="5">
        <v>-26491914290</v>
      </c>
      <c r="R134" s="5">
        <v>-39982358607</v>
      </c>
      <c r="S134" s="5">
        <v>-10497420770</v>
      </c>
      <c r="T134" s="5">
        <v>-60372871491</v>
      </c>
      <c r="U134" s="5">
        <v>-88579024376</v>
      </c>
      <c r="V134" s="5">
        <v>-67544824300</v>
      </c>
    </row>
    <row r="135" spans="2:22" ht="15.5" x14ac:dyDescent="0.35">
      <c r="C135" t="s">
        <v>430</v>
      </c>
      <c r="D135" s="5">
        <v>-32713583021</v>
      </c>
      <c r="E135" s="5">
        <v>11859673617</v>
      </c>
      <c r="F135" s="5">
        <v>-24009757311</v>
      </c>
      <c r="G135" s="5">
        <v>-1135982004</v>
      </c>
      <c r="I135" s="5">
        <v>-27177086303</v>
      </c>
      <c r="J135" s="5">
        <v>-45392419482</v>
      </c>
      <c r="K135" s="5">
        <v>-46347673070</v>
      </c>
      <c r="L135" s="5">
        <v>-59579097278</v>
      </c>
      <c r="M135" s="5">
        <v>-24328853140</v>
      </c>
      <c r="N135" s="5">
        <v>-64494624799</v>
      </c>
      <c r="O135" s="5">
        <v>-70326762112</v>
      </c>
      <c r="P135" s="5">
        <v>-10553762755</v>
      </c>
      <c r="Q135" s="5">
        <v>-19230266591</v>
      </c>
      <c r="R135" s="5">
        <v>-13372888411</v>
      </c>
      <c r="S135" s="5">
        <v>-147161157164</v>
      </c>
    </row>
    <row r="136" spans="2:22" ht="15.5" x14ac:dyDescent="0.35">
      <c r="C136" t="s">
        <v>183</v>
      </c>
      <c r="E136" s="5">
        <v>-971068637</v>
      </c>
      <c r="G136" s="5">
        <v>-1900451064463</v>
      </c>
      <c r="I136" s="5">
        <v>-1907984633100</v>
      </c>
      <c r="J136" s="5">
        <v>498977138800</v>
      </c>
      <c r="K136" s="5">
        <v>-1061893425400</v>
      </c>
      <c r="L136" s="5">
        <v>-845077875450</v>
      </c>
      <c r="M136" s="5">
        <v>-893111696230</v>
      </c>
      <c r="N136" s="5">
        <v>-2218592901480</v>
      </c>
      <c r="O136" s="5">
        <v>-2024906566200</v>
      </c>
      <c r="P136" s="5">
        <v>-313658792150</v>
      </c>
      <c r="Q136" s="5">
        <v>-1036259388650</v>
      </c>
      <c r="R136" s="5">
        <v>-530179222100</v>
      </c>
      <c r="S136" s="5">
        <v>-1245201676029</v>
      </c>
      <c r="T136" s="5">
        <v>-611049749039</v>
      </c>
      <c r="U136" s="5">
        <v>-1111350788564</v>
      </c>
      <c r="V136" s="5">
        <v>1615168990118</v>
      </c>
    </row>
    <row r="137" spans="2:22" ht="15.5" x14ac:dyDescent="0.35">
      <c r="C137" t="s">
        <v>184</v>
      </c>
      <c r="D137" s="5">
        <v>-4977368831</v>
      </c>
      <c r="E137" s="5">
        <v>-34232712035</v>
      </c>
      <c r="F137" s="5">
        <v>-189336235</v>
      </c>
      <c r="G137" s="5">
        <v>517417105182</v>
      </c>
      <c r="I137" s="5">
        <v>501352946829</v>
      </c>
      <c r="J137" s="5">
        <v>-515787859329</v>
      </c>
      <c r="K137" s="5">
        <v>-15875444359</v>
      </c>
      <c r="L137" s="5">
        <v>-262213153930</v>
      </c>
      <c r="M137" s="5">
        <v>-6302067480</v>
      </c>
      <c r="N137" s="5">
        <v>25279510755</v>
      </c>
      <c r="O137" s="5">
        <v>-77707755</v>
      </c>
      <c r="P137" s="5">
        <v>-78553785483</v>
      </c>
      <c r="Q137" s="5">
        <v>-140940263647</v>
      </c>
      <c r="R137" s="5">
        <v>-63901608983</v>
      </c>
      <c r="S137" s="5">
        <v>-40408720976</v>
      </c>
      <c r="T137" s="5">
        <v>-66811526830</v>
      </c>
      <c r="U137" s="5">
        <v>21272375108</v>
      </c>
      <c r="V137" s="5">
        <v>-2119591219238</v>
      </c>
    </row>
    <row r="138" spans="2:22" ht="15.5" x14ac:dyDescent="0.35">
      <c r="C138" t="s">
        <v>508</v>
      </c>
      <c r="D138" s="5">
        <v>2625681608</v>
      </c>
      <c r="E138" s="5">
        <v>4068057279</v>
      </c>
      <c r="F138" s="5">
        <v>5948555945</v>
      </c>
      <c r="G138" s="5">
        <v>20741425948</v>
      </c>
      <c r="I138" s="5">
        <v>53134148780</v>
      </c>
      <c r="J138" s="5">
        <v>72332191838</v>
      </c>
      <c r="K138" s="5">
        <v>38073955380</v>
      </c>
      <c r="L138" s="5">
        <v>22178842356</v>
      </c>
      <c r="M138" s="5">
        <v>38697335550</v>
      </c>
      <c r="N138" s="5">
        <v>28855766473</v>
      </c>
      <c r="O138" s="5">
        <v>58237102408</v>
      </c>
      <c r="P138" s="5">
        <v>16505761276</v>
      </c>
      <c r="Q138" s="5">
        <v>23956718126</v>
      </c>
      <c r="R138" s="5">
        <v>9227401852</v>
      </c>
      <c r="S138" s="5">
        <v>19362427444</v>
      </c>
      <c r="T138" s="5">
        <v>25664542565</v>
      </c>
      <c r="U138" s="5">
        <v>35915069569</v>
      </c>
      <c r="V138" s="5">
        <v>34820085851</v>
      </c>
    </row>
    <row r="139" spans="2:22" ht="15.5" x14ac:dyDescent="0.35">
      <c r="C139" t="s">
        <v>887</v>
      </c>
      <c r="G139" s="5">
        <v>175000000</v>
      </c>
      <c r="I139" s="5">
        <v>176500000</v>
      </c>
      <c r="J139" s="5">
        <v>1096350000</v>
      </c>
      <c r="L139" s="5">
        <v>1128300000</v>
      </c>
      <c r="N139" s="5">
        <v>90000000</v>
      </c>
      <c r="P139" s="5">
        <v>382920500</v>
      </c>
      <c r="T139" s="5">
        <v>284600000</v>
      </c>
      <c r="U139" s="5">
        <v>468800000</v>
      </c>
      <c r="V139" s="5">
        <v>100000000</v>
      </c>
    </row>
    <row r="140" spans="2:22" ht="15.5" x14ac:dyDescent="0.35">
      <c r="C140" t="s">
        <v>795</v>
      </c>
      <c r="E140" s="5">
        <v>427904679</v>
      </c>
      <c r="F140" s="5">
        <v>-578011200</v>
      </c>
      <c r="I140" s="5">
        <v>-150106521</v>
      </c>
      <c r="J140" s="5">
        <v>-506835000</v>
      </c>
    </row>
    <row r="141" spans="2:22" ht="15.5" x14ac:dyDescent="0.35">
      <c r="C141" t="s">
        <v>442</v>
      </c>
      <c r="D141" s="5">
        <v>-7410500439</v>
      </c>
      <c r="G141" s="5">
        <v>419315700</v>
      </c>
      <c r="J141" s="5">
        <v>-18886756667</v>
      </c>
      <c r="K141" s="5">
        <v>-7274142647</v>
      </c>
      <c r="L141" s="5">
        <v>-20704245080</v>
      </c>
      <c r="M141" s="5">
        <v>-4470000000</v>
      </c>
      <c r="O141" s="5">
        <v>-41537561250</v>
      </c>
      <c r="P141" s="5">
        <v>-33198225000</v>
      </c>
      <c r="Q141" s="5">
        <v>-2516860000</v>
      </c>
      <c r="R141" s="5">
        <v>-6819765000</v>
      </c>
      <c r="S141" s="5">
        <v>-9065280000</v>
      </c>
      <c r="T141" s="5">
        <v>-4155186248</v>
      </c>
    </row>
    <row r="142" spans="2:22" ht="15.5" x14ac:dyDescent="0.35">
      <c r="C142" t="s">
        <v>1809</v>
      </c>
      <c r="E142" s="5">
        <v>3600403991</v>
      </c>
      <c r="F142" s="5">
        <v>-3600403991</v>
      </c>
      <c r="J142" s="5">
        <v>-1196855606</v>
      </c>
      <c r="Q142" s="5">
        <v>-1930235000</v>
      </c>
    </row>
    <row r="143" spans="2:22" ht="15.5" x14ac:dyDescent="0.35">
      <c r="C143" t="s">
        <v>207</v>
      </c>
      <c r="E143" s="5">
        <v>-39423184851</v>
      </c>
      <c r="F143" s="5">
        <v>-6302255380</v>
      </c>
      <c r="G143" s="5">
        <v>-3954785703</v>
      </c>
      <c r="I143" s="5">
        <v>-49680225934</v>
      </c>
      <c r="J143" s="5">
        <v>-65635649211</v>
      </c>
      <c r="K143" s="5">
        <v>-46651039512</v>
      </c>
      <c r="L143" s="5">
        <v>-91356051206</v>
      </c>
      <c r="M143" s="5">
        <v>-40529403030</v>
      </c>
      <c r="N143" s="5">
        <v>-3666255718</v>
      </c>
      <c r="O143" s="5">
        <v>-16777248913</v>
      </c>
      <c r="P143" s="5">
        <v>-13244242259</v>
      </c>
      <c r="Q143" s="5">
        <v>-15712415413</v>
      </c>
      <c r="R143" s="5">
        <v>-66309245835</v>
      </c>
      <c r="S143" s="5">
        <v>-50705868420</v>
      </c>
      <c r="T143" s="5">
        <v>-88605483147</v>
      </c>
      <c r="U143" s="5">
        <v>-15111494461</v>
      </c>
      <c r="V143" s="5">
        <v>-12347506650</v>
      </c>
    </row>
    <row r="144" spans="2:22" ht="15.5" x14ac:dyDescent="0.35">
      <c r="C144" t="s">
        <v>1810</v>
      </c>
      <c r="D144" s="5">
        <v>-192550000</v>
      </c>
      <c r="E144" s="5">
        <v>-3600403991</v>
      </c>
      <c r="F144" s="5">
        <v>3600403991</v>
      </c>
      <c r="I144" s="5">
        <v>-3600403991</v>
      </c>
      <c r="J144" s="5">
        <v>-6872669475</v>
      </c>
      <c r="K144" s="5">
        <v>-24217580</v>
      </c>
      <c r="Q144" s="5">
        <v>-17337471360</v>
      </c>
    </row>
    <row r="145" spans="3:22" ht="15.5" x14ac:dyDescent="0.35">
      <c r="C145" t="s">
        <v>1727</v>
      </c>
      <c r="E145" s="5">
        <v>501079977058</v>
      </c>
      <c r="I145" s="5">
        <v>501079977058</v>
      </c>
      <c r="J145" s="5">
        <v>-496117635208</v>
      </c>
      <c r="L145" s="5">
        <v>-173460000000</v>
      </c>
      <c r="P145" s="5">
        <v>-49000000000</v>
      </c>
      <c r="Q145" s="5">
        <v>-127400000000</v>
      </c>
    </row>
    <row r="146" spans="3:22" ht="15.5" x14ac:dyDescent="0.35">
      <c r="C146" t="s">
        <v>1811</v>
      </c>
      <c r="E146" s="5">
        <v>-500778523637</v>
      </c>
      <c r="F146" s="5">
        <v>164363200</v>
      </c>
      <c r="G146" s="5">
        <v>500614160437</v>
      </c>
    </row>
    <row r="147" spans="3:22" ht="15.5" x14ac:dyDescent="0.35">
      <c r="C147" t="s">
        <v>432</v>
      </c>
      <c r="E147" s="5">
        <v>-393057437</v>
      </c>
      <c r="G147" s="5">
        <v>393057437</v>
      </c>
    </row>
    <row r="148" spans="3:22" ht="15.5" x14ac:dyDescent="0.35">
      <c r="C148" t="s">
        <v>1812</v>
      </c>
      <c r="V148" s="5">
        <v>-2142163798439</v>
      </c>
    </row>
    <row r="149" spans="3:22" ht="15.5" x14ac:dyDescent="0.35">
      <c r="C149" t="s">
        <v>1416</v>
      </c>
      <c r="F149" s="5">
        <v>578011200</v>
      </c>
      <c r="G149" s="5">
        <v>-578011200</v>
      </c>
    </row>
    <row r="150" spans="3:22" ht="15.5" x14ac:dyDescent="0.35">
      <c r="C150" t="s">
        <v>241</v>
      </c>
      <c r="E150" s="5">
        <v>-971068637</v>
      </c>
      <c r="G150" s="5">
        <v>-1900451064463</v>
      </c>
      <c r="I150" s="5">
        <v>-1907984633100</v>
      </c>
      <c r="J150" s="5">
        <v>498977138800</v>
      </c>
      <c r="K150" s="5">
        <v>-1061893425400</v>
      </c>
      <c r="L150" s="5">
        <v>-845077875450</v>
      </c>
      <c r="M150" s="5">
        <v>-893111696230</v>
      </c>
      <c r="N150" s="5">
        <v>-2218592901480</v>
      </c>
      <c r="O150" s="5">
        <v>-2024906566200</v>
      </c>
      <c r="P150" s="5">
        <v>-313658792150</v>
      </c>
      <c r="Q150" s="5">
        <v>-1036259388650</v>
      </c>
      <c r="R150" s="5">
        <v>-530179222100</v>
      </c>
      <c r="S150" s="5">
        <v>-1245201676029</v>
      </c>
      <c r="T150" s="5">
        <v>-611049749039</v>
      </c>
      <c r="U150" s="5">
        <v>-1111350788564</v>
      </c>
      <c r="V150" s="5">
        <v>1615168990118</v>
      </c>
    </row>
    <row r="151" spans="3:22" ht="15.5" x14ac:dyDescent="0.35">
      <c r="C151" t="s">
        <v>685</v>
      </c>
      <c r="S151" s="5">
        <v>1012160331000</v>
      </c>
      <c r="V151" s="5">
        <v>2167830000000</v>
      </c>
    </row>
    <row r="152" spans="3:22" ht="15.5" x14ac:dyDescent="0.35">
      <c r="C152" t="s">
        <v>276</v>
      </c>
    </row>
    <row r="153" spans="3:22" ht="15.5" x14ac:dyDescent="0.35">
      <c r="C153" t="s">
        <v>244</v>
      </c>
      <c r="F153" s="5">
        <v>-500000000000</v>
      </c>
      <c r="I153" s="5">
        <v>-500000000000</v>
      </c>
      <c r="J153" s="5">
        <v>500000000000</v>
      </c>
    </row>
    <row r="154" spans="3:22" ht="15.5" x14ac:dyDescent="0.35">
      <c r="C154" t="s">
        <v>1253</v>
      </c>
      <c r="F154" s="5">
        <v>500000000000</v>
      </c>
      <c r="G154" s="5">
        <v>-500000000000</v>
      </c>
    </row>
    <row r="155" spans="3:22" ht="15.5" x14ac:dyDescent="0.35">
      <c r="C155" t="s">
        <v>1813</v>
      </c>
      <c r="E155" s="5">
        <v>-578011200</v>
      </c>
      <c r="I155" s="5">
        <v>-578011200</v>
      </c>
      <c r="J155" s="5">
        <v>-578011200</v>
      </c>
      <c r="K155" s="5">
        <v>-578011200</v>
      </c>
      <c r="L155" s="5">
        <v>-578011200</v>
      </c>
      <c r="M155" s="5">
        <v>-784790880</v>
      </c>
      <c r="N155" s="5">
        <v>-720290880</v>
      </c>
    </row>
    <row r="156" spans="3:22" ht="15.5" x14ac:dyDescent="0.35">
      <c r="C156" t="s">
        <v>256</v>
      </c>
      <c r="G156" s="5">
        <v>-1397745221900</v>
      </c>
      <c r="I156" s="5">
        <v>-1397745221900</v>
      </c>
      <c r="K156" s="5">
        <v>-1060358444200</v>
      </c>
      <c r="L156" s="5">
        <v>-843466944250</v>
      </c>
      <c r="M156" s="5">
        <v>-891665055350</v>
      </c>
      <c r="N156" s="5">
        <v>-2217113110600</v>
      </c>
      <c r="O156" s="5">
        <v>-2024320666200</v>
      </c>
      <c r="P156" s="5">
        <v>-313287722150</v>
      </c>
      <c r="Q156" s="5">
        <v>-1036259388650</v>
      </c>
      <c r="R156" s="5">
        <v>-530179222100</v>
      </c>
      <c r="S156" s="5">
        <v>-1578377333200</v>
      </c>
    </row>
    <row r="157" spans="3:22" ht="15.5" x14ac:dyDescent="0.35">
      <c r="C157" t="s">
        <v>1623</v>
      </c>
      <c r="G157" s="5">
        <v>-911400000</v>
      </c>
      <c r="I157" s="5">
        <v>-911400000</v>
      </c>
      <c r="J157" s="5">
        <v>-444850000</v>
      </c>
      <c r="K157" s="5">
        <v>-956970000</v>
      </c>
      <c r="L157" s="5">
        <v>-1032920000</v>
      </c>
      <c r="M157" s="5">
        <v>-661850000</v>
      </c>
      <c r="N157" s="5">
        <v>-759500000</v>
      </c>
      <c r="O157" s="5">
        <v>-585900000</v>
      </c>
      <c r="P157" s="5">
        <v>-371070000</v>
      </c>
    </row>
    <row r="158" spans="3:22" ht="15.5" x14ac:dyDescent="0.35">
      <c r="C158" t="s">
        <v>605</v>
      </c>
      <c r="G158" s="5">
        <v>-2187500000</v>
      </c>
      <c r="I158" s="5">
        <v>-8750000000</v>
      </c>
      <c r="S158" s="5">
        <v>-13582402666</v>
      </c>
      <c r="T158" s="5">
        <v>-19877722208</v>
      </c>
      <c r="U158" s="5">
        <v>-20400916588</v>
      </c>
      <c r="V158" s="5">
        <v>-20394480689</v>
      </c>
    </row>
    <row r="159" spans="3:22" ht="15.5" x14ac:dyDescent="0.35">
      <c r="C159" t="s">
        <v>1814</v>
      </c>
      <c r="S159" s="5">
        <v>-34353522486</v>
      </c>
    </row>
    <row r="160" spans="3:22" ht="15.5" x14ac:dyDescent="0.35">
      <c r="C160" t="s">
        <v>1482</v>
      </c>
      <c r="S160" s="5">
        <v>-631048748677</v>
      </c>
      <c r="T160" s="5">
        <v>-591172026831</v>
      </c>
      <c r="U160" s="5">
        <v>-1090949871976</v>
      </c>
      <c r="V160" s="5">
        <v>-532266529193</v>
      </c>
    </row>
    <row r="161" spans="2:22" ht="15.5" x14ac:dyDescent="0.35">
      <c r="C161" t="s">
        <v>278</v>
      </c>
      <c r="D161" s="5">
        <v>897753722953</v>
      </c>
      <c r="E161" s="5">
        <v>-80300646913</v>
      </c>
      <c r="F161" s="5">
        <v>-137864434023</v>
      </c>
      <c r="G161" s="5">
        <v>-1520085354607</v>
      </c>
      <c r="I161" s="5">
        <v>-1383354227713</v>
      </c>
      <c r="J161" s="5">
        <v>731581219539</v>
      </c>
      <c r="K161" s="5">
        <v>264093538746</v>
      </c>
      <c r="L161" s="5">
        <v>162839597093</v>
      </c>
      <c r="M161" s="5">
        <v>-776508378085</v>
      </c>
      <c r="N161" s="5">
        <v>704271890680</v>
      </c>
      <c r="O161" s="5">
        <v>-76331107780</v>
      </c>
      <c r="P161" s="5">
        <v>-51480049202</v>
      </c>
      <c r="Q161" s="5">
        <v>-422006426206</v>
      </c>
      <c r="R161" s="5">
        <v>104191715573</v>
      </c>
      <c r="S161" s="5">
        <v>-317424414675</v>
      </c>
      <c r="T161" s="5">
        <v>97686271791</v>
      </c>
      <c r="U161" s="5">
        <v>-12959621583</v>
      </c>
      <c r="V161" s="5">
        <v>336652769880</v>
      </c>
    </row>
    <row r="162" spans="2:22" ht="15.5" x14ac:dyDescent="0.35">
      <c r="C162" t="s">
        <v>279</v>
      </c>
      <c r="D162" s="5">
        <v>376998048347</v>
      </c>
      <c r="I162" s="5">
        <v>1759472182729</v>
      </c>
      <c r="J162" s="5">
        <v>1026683462585</v>
      </c>
      <c r="K162" s="5">
        <v>763156464872</v>
      </c>
      <c r="L162" s="5">
        <v>598937798447</v>
      </c>
      <c r="M162" s="5">
        <v>1375357411446</v>
      </c>
      <c r="N162" s="5">
        <v>666865442923</v>
      </c>
      <c r="O162" s="5">
        <v>744929332880</v>
      </c>
      <c r="P162" s="5">
        <v>785379220213</v>
      </c>
      <c r="Q162" s="5">
        <v>1219104170177</v>
      </c>
      <c r="R162" s="5">
        <v>1174606073353</v>
      </c>
      <c r="S162" s="5">
        <v>1381001744725</v>
      </c>
      <c r="T162" s="5">
        <v>1284878296777</v>
      </c>
      <c r="U162" s="5">
        <v>1231739313655</v>
      </c>
      <c r="V162" s="5">
        <v>919497767811</v>
      </c>
    </row>
    <row r="163" spans="2:22" ht="15.5" x14ac:dyDescent="0.35">
      <c r="C163" t="s">
        <v>502</v>
      </c>
      <c r="V163" s="5">
        <v>-25666201561</v>
      </c>
    </row>
    <row r="164" spans="2:22" ht="15.5" x14ac:dyDescent="0.35">
      <c r="C164" t="s">
        <v>280</v>
      </c>
      <c r="D164" s="5">
        <v>349041578</v>
      </c>
      <c r="E164" s="5">
        <v>138080733</v>
      </c>
      <c r="F164" s="5">
        <v>579502062</v>
      </c>
      <c r="G164" s="5">
        <v>-565598598</v>
      </c>
      <c r="I164" s="5">
        <v>880093331</v>
      </c>
      <c r="J164" s="5">
        <v>1207500605</v>
      </c>
      <c r="K164" s="5">
        <v>-566541033</v>
      </c>
      <c r="L164" s="5">
        <v>1379069332</v>
      </c>
      <c r="M164" s="5">
        <v>88765086</v>
      </c>
      <c r="N164" s="5">
        <v>4220077843</v>
      </c>
      <c r="O164" s="5">
        <v>-1732782177</v>
      </c>
      <c r="P164" s="5">
        <v>11030161879</v>
      </c>
      <c r="Q164" s="5">
        <v>-11718523758</v>
      </c>
      <c r="R164" s="5">
        <v>-59693618749</v>
      </c>
      <c r="S164" s="5">
        <v>111028733303</v>
      </c>
      <c r="T164" s="5">
        <v>-1562823843</v>
      </c>
      <c r="U164" s="5">
        <v>66098604705</v>
      </c>
      <c r="V164" s="5">
        <v>1254977525</v>
      </c>
    </row>
    <row r="165" spans="2:22" ht="15.5" x14ac:dyDescent="0.35">
      <c r="C165" t="s">
        <v>282</v>
      </c>
      <c r="D165" s="5">
        <v>1275100812878</v>
      </c>
      <c r="E165" s="5">
        <v>-80162566180</v>
      </c>
      <c r="F165" s="5">
        <v>-137284931961</v>
      </c>
      <c r="G165" s="5">
        <v>-1520650953205</v>
      </c>
      <c r="I165" s="5">
        <v>376998048347</v>
      </c>
      <c r="J165" s="5">
        <v>1759472182729</v>
      </c>
      <c r="K165" s="5">
        <v>1026683462585</v>
      </c>
      <c r="L165" s="5">
        <v>763156464872</v>
      </c>
      <c r="M165" s="5">
        <v>598937798447</v>
      </c>
      <c r="N165" s="5">
        <v>1375357411446</v>
      </c>
      <c r="O165" s="5">
        <v>666865442923</v>
      </c>
      <c r="P165" s="5">
        <v>744929332890</v>
      </c>
      <c r="Q165" s="5">
        <v>785379220213</v>
      </c>
      <c r="R165" s="5">
        <v>1219104170177</v>
      </c>
      <c r="S165" s="5">
        <v>1174606063353</v>
      </c>
      <c r="T165" s="5">
        <v>1381001744725</v>
      </c>
      <c r="U165" s="5">
        <v>1284878296777</v>
      </c>
      <c r="V165" s="5">
        <v>1231739313655</v>
      </c>
    </row>
    <row r="167" spans="2:22" ht="15.5" x14ac:dyDescent="0.35">
      <c r="B167" t="s">
        <v>283</v>
      </c>
      <c r="C167" t="s">
        <v>11</v>
      </c>
      <c r="D167" s="5">
        <v>48200000000</v>
      </c>
      <c r="E167" s="5">
        <v>48200000000</v>
      </c>
      <c r="F167" s="5">
        <v>48200000000</v>
      </c>
      <c r="G167" s="5">
        <v>48200000000</v>
      </c>
      <c r="I167" s="5">
        <v>48200000000</v>
      </c>
      <c r="J167" s="5">
        <v>48200000000</v>
      </c>
      <c r="K167" s="5">
        <v>48200000000</v>
      </c>
      <c r="L167" s="5">
        <v>48200000000</v>
      </c>
      <c r="M167" s="5">
        <v>48200000000</v>
      </c>
      <c r="N167" s="5">
        <v>48200000000</v>
      </c>
      <c r="O167" s="5">
        <v>48200000000</v>
      </c>
      <c r="P167" s="5">
        <v>48200000000</v>
      </c>
      <c r="Q167" s="5">
        <v>48200000000</v>
      </c>
      <c r="R167" s="5">
        <v>48200000000</v>
      </c>
      <c r="S167" s="5">
        <v>48200000000</v>
      </c>
      <c r="T167" s="5">
        <v>43380000000</v>
      </c>
      <c r="U167" s="5">
        <v>43380000000</v>
      </c>
      <c r="V167" s="5">
        <v>4340000000</v>
      </c>
    </row>
    <row r="168" spans="2:22" ht="15.5" x14ac:dyDescent="0.35">
      <c r="C168" t="s">
        <v>284</v>
      </c>
      <c r="D168" s="6">
        <v>16.98</v>
      </c>
      <c r="E168" s="6">
        <v>5.71</v>
      </c>
      <c r="F168" s="6">
        <v>1.91</v>
      </c>
      <c r="G168" s="6">
        <v>1.61</v>
      </c>
    </row>
    <row r="169" spans="2:22" ht="15.5" x14ac:dyDescent="0.35">
      <c r="C169" t="s">
        <v>285</v>
      </c>
      <c r="D169" s="6">
        <v>7.71</v>
      </c>
      <c r="E169" s="6">
        <v>22.59</v>
      </c>
      <c r="F169" s="6">
        <v>71.73</v>
      </c>
      <c r="G169" s="6">
        <v>85.71</v>
      </c>
    </row>
    <row r="170" spans="2:22" ht="15.5" x14ac:dyDescent="0.35">
      <c r="C170" t="s">
        <v>72</v>
      </c>
      <c r="D170" s="6">
        <v>5.99</v>
      </c>
      <c r="E170" s="6">
        <v>11.74</v>
      </c>
      <c r="F170" s="6">
        <v>39.72</v>
      </c>
      <c r="G170" s="6">
        <v>63.06</v>
      </c>
    </row>
    <row r="171" spans="2:22" ht="15.5" x14ac:dyDescent="0.35">
      <c r="C171" t="s">
        <v>286</v>
      </c>
      <c r="D171" s="5">
        <v>781200000000</v>
      </c>
      <c r="E171" s="5">
        <v>248210000000</v>
      </c>
      <c r="F171" s="5">
        <v>70450000000</v>
      </c>
      <c r="G171" s="5">
        <v>40230000000</v>
      </c>
    </row>
    <row r="172" spans="2:22" ht="15.5" x14ac:dyDescent="0.35">
      <c r="C172" t="s">
        <v>287</v>
      </c>
      <c r="D172" s="6">
        <v>0.1009</v>
      </c>
      <c r="E172" s="6">
        <v>3.8599999999999995E-2</v>
      </c>
      <c r="F172" s="6">
        <v>1.37E-2</v>
      </c>
      <c r="G172" s="6">
        <v>1.1599999999999999E-2</v>
      </c>
    </row>
    <row r="173" spans="2:22" ht="15.5" x14ac:dyDescent="0.35">
      <c r="C173" t="s">
        <v>288</v>
      </c>
      <c r="D173" s="6">
        <v>0.11019999999999999</v>
      </c>
      <c r="E173" s="6">
        <v>4.1599999999999998E-2</v>
      </c>
      <c r="F173" s="6">
        <v>1.4499999999999999E-2</v>
      </c>
      <c r="G173" s="6">
        <v>1.24E-2</v>
      </c>
    </row>
    <row r="174" spans="2:22" ht="15.5" x14ac:dyDescent="0.35">
      <c r="C174" t="s">
        <v>289</v>
      </c>
      <c r="D174" s="6">
        <v>0.10869999999999999</v>
      </c>
      <c r="E174" s="6">
        <v>3.6200000000000003E-2</v>
      </c>
      <c r="F174" s="6">
        <v>9.300000000000001E-3</v>
      </c>
      <c r="G174" s="6">
        <v>4.0999999999999995E-3</v>
      </c>
    </row>
    <row r="175" spans="2:22" ht="15.5" x14ac:dyDescent="0.35">
      <c r="C175" t="s">
        <v>290</v>
      </c>
      <c r="D175" s="6">
        <v>296.89999999999998</v>
      </c>
      <c r="E175" s="6">
        <v>86.09</v>
      </c>
      <c r="F175" s="6">
        <v>19.89</v>
      </c>
      <c r="G175" s="6">
        <v>4.38</v>
      </c>
    </row>
    <row r="176" spans="2:22" ht="15.5" x14ac:dyDescent="0.35">
      <c r="C176" t="s">
        <v>291</v>
      </c>
      <c r="D176" s="5">
        <v>7432000000000</v>
      </c>
      <c r="E176" s="5">
        <v>6613000000000</v>
      </c>
      <c r="F176" s="5">
        <v>6342000000000</v>
      </c>
      <c r="G176" s="5">
        <v>6249000000000</v>
      </c>
    </row>
    <row r="177" spans="3:22" ht="15.5" x14ac:dyDescent="0.35">
      <c r="C177" t="s">
        <v>292</v>
      </c>
      <c r="D177" s="6">
        <v>0.85</v>
      </c>
      <c r="E177" s="6">
        <v>0.94</v>
      </c>
      <c r="F177" s="6">
        <v>1.04</v>
      </c>
      <c r="G177" s="6">
        <v>1.06</v>
      </c>
    </row>
    <row r="178" spans="3:22" ht="15.5" x14ac:dyDescent="0.35">
      <c r="C178" t="s">
        <v>293</v>
      </c>
      <c r="D178" s="6">
        <v>154.12</v>
      </c>
      <c r="E178" s="6">
        <v>137.13999999999999</v>
      </c>
      <c r="F178" s="6">
        <v>131.5</v>
      </c>
      <c r="G178" s="6">
        <v>129.59</v>
      </c>
    </row>
    <row r="179" spans="3:22" ht="15.5" x14ac:dyDescent="0.35">
      <c r="C179" t="s">
        <v>294</v>
      </c>
      <c r="D179" s="6">
        <v>0.85</v>
      </c>
      <c r="E179" s="6">
        <v>0.94</v>
      </c>
      <c r="F179" s="6">
        <v>1.04</v>
      </c>
      <c r="G179" s="6">
        <v>1.06</v>
      </c>
    </row>
    <row r="180" spans="3:22" ht="15.5" x14ac:dyDescent="0.35">
      <c r="C180" t="s">
        <v>295</v>
      </c>
      <c r="D180" s="6">
        <v>154.12</v>
      </c>
      <c r="E180" s="6">
        <v>137.13999999999999</v>
      </c>
      <c r="F180" s="6">
        <v>131.5</v>
      </c>
      <c r="G180" s="6">
        <v>129.59</v>
      </c>
    </row>
    <row r="181" spans="3:22" ht="15.5" x14ac:dyDescent="0.35">
      <c r="C181" t="s">
        <v>296</v>
      </c>
    </row>
    <row r="182" spans="3:22" ht="15.5" x14ac:dyDescent="0.35">
      <c r="C182" t="s">
        <v>297</v>
      </c>
    </row>
    <row r="183" spans="3:22" ht="15.5" x14ac:dyDescent="0.35">
      <c r="C183" t="s">
        <v>298</v>
      </c>
      <c r="D183" s="5">
        <v>7428000000000</v>
      </c>
      <c r="E183" s="5">
        <v>6610000000000</v>
      </c>
      <c r="F183" s="5">
        <v>6338000000000</v>
      </c>
      <c r="G183" s="5">
        <v>6246000000000</v>
      </c>
    </row>
    <row r="184" spans="3:22" ht="15.5" x14ac:dyDescent="0.35">
      <c r="C184" t="s">
        <v>23</v>
      </c>
    </row>
    <row r="185" spans="3:22" ht="15.5" x14ac:dyDescent="0.35">
      <c r="C185" t="s">
        <v>20</v>
      </c>
      <c r="D185" s="5">
        <v>-1275000000000</v>
      </c>
      <c r="E185" s="5">
        <v>-377000000000</v>
      </c>
      <c r="F185" s="5">
        <v>-457000000000</v>
      </c>
      <c r="G185" s="5">
        <v>-594000000000</v>
      </c>
    </row>
    <row r="186" spans="3:22" ht="15.5" x14ac:dyDescent="0.35">
      <c r="C186" t="s">
        <v>299</v>
      </c>
      <c r="D186" s="5">
        <v>5495000000000</v>
      </c>
      <c r="E186" s="5">
        <v>4707000000000</v>
      </c>
      <c r="F186" s="5">
        <v>4315000000000</v>
      </c>
      <c r="G186" s="5">
        <v>4197000000000</v>
      </c>
    </row>
    <row r="187" spans="3:22" ht="15.5" x14ac:dyDescent="0.35">
      <c r="C187" t="s">
        <v>300</v>
      </c>
      <c r="D187" s="5">
        <v>903000000000</v>
      </c>
      <c r="E187" s="5">
        <v>-45000000000</v>
      </c>
      <c r="F187" s="5">
        <v>-138000000000</v>
      </c>
      <c r="G187" s="5">
        <v>-137000000000</v>
      </c>
    </row>
    <row r="188" spans="3:22" ht="15.5" x14ac:dyDescent="0.35">
      <c r="C188" t="s">
        <v>301</v>
      </c>
      <c r="D188" s="5">
        <v>-7000000000</v>
      </c>
      <c r="E188" s="5">
        <v>-39000000000</v>
      </c>
      <c r="F188" s="5">
        <v>-6000000000</v>
      </c>
      <c r="G188" s="5">
        <v>-4000000000</v>
      </c>
    </row>
    <row r="189" spans="3:22" ht="15.5" x14ac:dyDescent="0.35">
      <c r="C189" t="s">
        <v>12</v>
      </c>
      <c r="D189" s="5">
        <v>895000000000</v>
      </c>
      <c r="E189" s="5">
        <v>-85000000000</v>
      </c>
      <c r="F189" s="5">
        <v>-144000000000</v>
      </c>
      <c r="G189" s="5">
        <v>-141000000000</v>
      </c>
    </row>
    <row r="190" spans="3:22" ht="15.5" x14ac:dyDescent="0.35">
      <c r="C190" t="s">
        <v>15</v>
      </c>
      <c r="D190" s="6">
        <v>18.579999999999998</v>
      </c>
      <c r="E190" s="6">
        <v>-1.75</v>
      </c>
      <c r="F190" s="6">
        <v>-2.99</v>
      </c>
      <c r="G190" s="6">
        <v>-2.92</v>
      </c>
    </row>
    <row r="191" spans="3:22" ht="15.5" x14ac:dyDescent="0.35">
      <c r="C191" t="s">
        <v>57</v>
      </c>
      <c r="I191" s="6">
        <v>16.600000000000001</v>
      </c>
      <c r="J191" s="6">
        <v>27.67</v>
      </c>
      <c r="K191" s="6">
        <v>25.1</v>
      </c>
      <c r="L191" s="6">
        <v>25.26</v>
      </c>
      <c r="M191" s="6">
        <v>14.83</v>
      </c>
      <c r="N191" s="6">
        <v>27.96</v>
      </c>
      <c r="O191" s="6">
        <v>27.7</v>
      </c>
      <c r="P191" s="6">
        <v>10.3</v>
      </c>
      <c r="Q191" s="6">
        <v>13.63</v>
      </c>
      <c r="R191" s="6">
        <v>15.71</v>
      </c>
      <c r="S191" s="6">
        <v>28.38</v>
      </c>
      <c r="T191" s="6">
        <v>22.23</v>
      </c>
      <c r="U191" s="6">
        <v>21.7</v>
      </c>
      <c r="V191" s="6">
        <v>82.9</v>
      </c>
    </row>
    <row r="192" spans="3:22" ht="15.5" x14ac:dyDescent="0.35">
      <c r="C192" t="s">
        <v>71</v>
      </c>
      <c r="I192" s="6">
        <v>7.77</v>
      </c>
      <c r="J192" s="6">
        <v>5.38</v>
      </c>
      <c r="K192" s="6">
        <v>6.49</v>
      </c>
      <c r="L192" s="6">
        <v>6.29</v>
      </c>
      <c r="M192" s="6">
        <v>12.88</v>
      </c>
      <c r="N192" s="6">
        <v>8.8000000000000007</v>
      </c>
      <c r="O192" s="6">
        <v>10.69</v>
      </c>
      <c r="P192" s="6">
        <v>15.44</v>
      </c>
      <c r="Q192" s="6">
        <v>12.55</v>
      </c>
      <c r="R192" s="6">
        <v>14.64</v>
      </c>
      <c r="S192" s="6">
        <v>7.58</v>
      </c>
      <c r="T192" s="5">
        <v>0</v>
      </c>
      <c r="U192" s="5">
        <v>0</v>
      </c>
      <c r="V192" s="5">
        <v>0</v>
      </c>
    </row>
    <row r="193" spans="3:22" ht="15.5" x14ac:dyDescent="0.35">
      <c r="C193" t="s">
        <v>74</v>
      </c>
      <c r="I193" s="6">
        <v>4.75</v>
      </c>
      <c r="J193" s="6">
        <v>3.53</v>
      </c>
      <c r="K193" s="6">
        <v>4.09</v>
      </c>
      <c r="L193" s="6">
        <v>3.97</v>
      </c>
      <c r="M193" s="6">
        <v>6.39</v>
      </c>
      <c r="N193" s="6">
        <v>4.51</v>
      </c>
      <c r="O193" s="6">
        <v>5.38</v>
      </c>
      <c r="P193" s="6">
        <v>7.4</v>
      </c>
      <c r="Q193" s="6">
        <v>6.17</v>
      </c>
      <c r="R193" s="6">
        <v>6.96</v>
      </c>
      <c r="S193" s="6">
        <v>4.53</v>
      </c>
      <c r="T193" s="5">
        <v>0</v>
      </c>
      <c r="U193" s="5">
        <v>0</v>
      </c>
      <c r="V193" s="5">
        <v>0</v>
      </c>
    </row>
    <row r="194" spans="3:22" ht="15.5" x14ac:dyDescent="0.35">
      <c r="C194" t="s">
        <v>302</v>
      </c>
      <c r="I194" s="5">
        <v>668850000000</v>
      </c>
      <c r="J194" s="5">
        <v>1180150000000</v>
      </c>
      <c r="K194" s="5">
        <v>1114390000000</v>
      </c>
      <c r="L194" s="5">
        <v>1204560000000</v>
      </c>
      <c r="M194" s="5">
        <v>692710000000</v>
      </c>
      <c r="N194" s="5">
        <v>1349870000000</v>
      </c>
      <c r="O194" s="5">
        <v>1259880000000</v>
      </c>
      <c r="P194" s="5">
        <v>436680000000</v>
      </c>
    </row>
    <row r="195" spans="3:22" ht="15.5" x14ac:dyDescent="0.35">
      <c r="C195" t="s">
        <v>303</v>
      </c>
      <c r="I195" s="6">
        <v>0.1124</v>
      </c>
      <c r="J195" s="6">
        <v>0.16159999999999999</v>
      </c>
      <c r="K195" s="6">
        <v>0.18010000000000001</v>
      </c>
      <c r="L195" s="6">
        <v>0.18379999999999999</v>
      </c>
      <c r="M195" s="6">
        <v>0.11689999999999999</v>
      </c>
      <c r="N195" s="6">
        <v>0.1996</v>
      </c>
      <c r="O195" s="6">
        <v>0.17530000000000001</v>
      </c>
      <c r="P195" s="6">
        <v>6.6199999999999995E-2</v>
      </c>
      <c r="Q195" s="6">
        <v>8.7899999999999992E-2</v>
      </c>
      <c r="R195" s="6">
        <v>9.6999999999999989E-2</v>
      </c>
      <c r="S195" s="6">
        <v>0.17079999999999998</v>
      </c>
      <c r="T195" s="6">
        <v>0.1268</v>
      </c>
      <c r="U195" s="6">
        <v>0.12269999999999999</v>
      </c>
      <c r="V195" s="6">
        <v>4.4500000000000005E-2</v>
      </c>
    </row>
    <row r="196" spans="3:22" ht="15.5" x14ac:dyDescent="0.35">
      <c r="C196" t="s">
        <v>304</v>
      </c>
      <c r="I196" s="6">
        <v>0.1211</v>
      </c>
      <c r="J196" s="6">
        <v>0.185</v>
      </c>
      <c r="K196" s="6">
        <v>0.20579999999999998</v>
      </c>
      <c r="L196" s="6">
        <v>0.21280000000000002</v>
      </c>
      <c r="M196" s="6">
        <v>0.1336</v>
      </c>
      <c r="N196" s="6">
        <v>0.24390000000000001</v>
      </c>
      <c r="O196" s="6">
        <v>0.20559999999999998</v>
      </c>
      <c r="P196" s="6">
        <v>6.9099999999999995E-2</v>
      </c>
      <c r="Q196" s="6">
        <v>9.3800000000000008E-2</v>
      </c>
      <c r="R196" s="6">
        <v>0.10249999999999999</v>
      </c>
      <c r="S196" s="6">
        <v>0.19109999999999999</v>
      </c>
      <c r="T196" s="6">
        <v>0.15079999999999999</v>
      </c>
      <c r="U196" s="6">
        <v>0.1734</v>
      </c>
      <c r="V196" s="6">
        <v>8.0100000000000005E-2</v>
      </c>
    </row>
    <row r="197" spans="3:22" ht="15.5" x14ac:dyDescent="0.35">
      <c r="C197" t="s">
        <v>305</v>
      </c>
      <c r="I197" s="6">
        <v>8.9200000000000002E-2</v>
      </c>
      <c r="J197" s="6">
        <v>0.17180000000000001</v>
      </c>
      <c r="K197" s="6">
        <v>0.18239999999999998</v>
      </c>
      <c r="L197" s="6">
        <v>0.20920000000000002</v>
      </c>
      <c r="M197" s="6">
        <v>0.121</v>
      </c>
      <c r="N197" s="6">
        <v>0.21809999999999999</v>
      </c>
      <c r="O197" s="6">
        <v>0.1794</v>
      </c>
      <c r="P197" s="6">
        <v>5.8299999999999998E-2</v>
      </c>
      <c r="Q197" s="6">
        <v>8.6400000000000005E-2</v>
      </c>
      <c r="R197" s="6">
        <v>9.9299999999999999E-2</v>
      </c>
      <c r="S197" s="6">
        <v>0.17079999999999998</v>
      </c>
      <c r="T197" s="6">
        <v>0.15329999999999999</v>
      </c>
      <c r="U197" s="6">
        <v>0.14599999999999999</v>
      </c>
      <c r="V197" s="6">
        <v>0.1186</v>
      </c>
    </row>
    <row r="198" spans="3:22" ht="15.5" x14ac:dyDescent="0.35">
      <c r="C198" t="s">
        <v>306</v>
      </c>
      <c r="I198" s="6">
        <v>25.32</v>
      </c>
      <c r="J198" s="6">
        <v>29.68</v>
      </c>
      <c r="K198" s="6">
        <v>40.5</v>
      </c>
      <c r="L198" s="6">
        <v>21.96</v>
      </c>
      <c r="M198" s="6">
        <v>11.7</v>
      </c>
      <c r="N198" s="6">
        <v>14.57</v>
      </c>
      <c r="S198" s="6">
        <v>811.46</v>
      </c>
      <c r="T198" s="6">
        <v>247.74</v>
      </c>
      <c r="U198" s="6">
        <v>251.28</v>
      </c>
      <c r="V198" s="6">
        <v>135.59</v>
      </c>
    </row>
    <row r="199" spans="3:22" ht="15.5" x14ac:dyDescent="0.35">
      <c r="C199" t="s">
        <v>68</v>
      </c>
      <c r="I199" s="6">
        <v>0.94</v>
      </c>
      <c r="J199" s="5">
        <v>1</v>
      </c>
      <c r="K199" s="6">
        <v>1.34</v>
      </c>
      <c r="L199" s="6">
        <v>1.34</v>
      </c>
      <c r="M199" s="6">
        <v>1.72</v>
      </c>
      <c r="N199" s="6">
        <v>2.15</v>
      </c>
      <c r="O199" s="6">
        <v>2.2000000000000002</v>
      </c>
      <c r="P199" s="6">
        <v>1.07</v>
      </c>
      <c r="Q199" s="6">
        <v>1.18</v>
      </c>
      <c r="R199" s="6">
        <v>1.5</v>
      </c>
      <c r="S199" s="6">
        <v>1.45</v>
      </c>
      <c r="T199" s="5">
        <v>0</v>
      </c>
      <c r="U199" s="5">
        <v>0</v>
      </c>
      <c r="V199" s="5">
        <v>0</v>
      </c>
    </row>
    <row r="200" spans="3:22" ht="15.5" x14ac:dyDescent="0.35">
      <c r="C200" t="s">
        <v>65</v>
      </c>
      <c r="I200" s="6">
        <v>137.13999999999999</v>
      </c>
      <c r="J200" s="6">
        <v>149.6</v>
      </c>
      <c r="K200" s="6">
        <v>121.94</v>
      </c>
      <c r="L200" s="6">
        <v>118.71</v>
      </c>
      <c r="M200" s="6">
        <v>110.96</v>
      </c>
      <c r="N200" s="6">
        <v>114.62</v>
      </c>
      <c r="O200" s="6">
        <v>134.69999999999999</v>
      </c>
      <c r="P200" s="6">
        <v>149.07</v>
      </c>
      <c r="Q200" s="6">
        <v>145.28</v>
      </c>
      <c r="R200" s="6">
        <v>153.22</v>
      </c>
      <c r="S200" s="6">
        <v>148.5</v>
      </c>
      <c r="T200" s="6">
        <v>147.37</v>
      </c>
      <c r="U200" s="6">
        <v>125.14</v>
      </c>
      <c r="V200" s="6">
        <v>1034.43</v>
      </c>
    </row>
    <row r="201" spans="3:22" ht="15.5" x14ac:dyDescent="0.35">
      <c r="C201" t="s">
        <v>307</v>
      </c>
      <c r="I201" s="6">
        <v>0.94</v>
      </c>
      <c r="J201" s="5">
        <v>1</v>
      </c>
      <c r="K201" s="6">
        <v>1.34</v>
      </c>
      <c r="L201" s="6">
        <v>1.34</v>
      </c>
      <c r="M201" s="6">
        <v>1.72</v>
      </c>
      <c r="N201" s="6">
        <v>2.15</v>
      </c>
      <c r="O201" s="6">
        <v>2.2000000000000002</v>
      </c>
      <c r="P201" s="6">
        <v>1.07</v>
      </c>
      <c r="Q201" s="6">
        <v>1.18</v>
      </c>
      <c r="R201" s="6">
        <v>1.5</v>
      </c>
      <c r="S201" s="6">
        <v>1.45</v>
      </c>
      <c r="T201" s="5">
        <v>0</v>
      </c>
      <c r="U201" s="5">
        <v>0</v>
      </c>
      <c r="V201" s="5">
        <v>0</v>
      </c>
    </row>
    <row r="202" spans="3:22" ht="15.5" x14ac:dyDescent="0.35">
      <c r="C202" t="s">
        <v>308</v>
      </c>
      <c r="I202" s="6">
        <v>137.13999999999999</v>
      </c>
      <c r="J202" s="6">
        <v>149.6</v>
      </c>
      <c r="K202" s="6">
        <v>121.94</v>
      </c>
      <c r="L202" s="6">
        <v>118.71</v>
      </c>
      <c r="M202" s="6">
        <v>110.96</v>
      </c>
      <c r="N202" s="6">
        <v>114.62</v>
      </c>
      <c r="O202" s="6">
        <v>134.69999999999999</v>
      </c>
      <c r="P202" s="6">
        <v>149.07</v>
      </c>
      <c r="Q202" s="6">
        <v>145.28</v>
      </c>
      <c r="R202" s="6">
        <v>153.22</v>
      </c>
      <c r="S202" s="6">
        <v>148.5</v>
      </c>
      <c r="T202" s="6">
        <v>147.37</v>
      </c>
      <c r="U202" s="6">
        <v>125.14</v>
      </c>
      <c r="V202" s="6">
        <v>1034.43</v>
      </c>
    </row>
    <row r="203" spans="3:22" ht="15.5" x14ac:dyDescent="0.35">
      <c r="C203" t="s">
        <v>309</v>
      </c>
      <c r="J203" s="5">
        <v>500000000000</v>
      </c>
    </row>
    <row r="204" spans="3:22" ht="15.5" x14ac:dyDescent="0.35">
      <c r="C204" t="s">
        <v>310</v>
      </c>
    </row>
    <row r="205" spans="3:22" ht="15.5" x14ac:dyDescent="0.35">
      <c r="C205" t="s">
        <v>25</v>
      </c>
      <c r="J205" s="5">
        <v>500000000000</v>
      </c>
    </row>
    <row r="206" spans="3:22" ht="15.5" x14ac:dyDescent="0.35">
      <c r="C206" t="s">
        <v>22</v>
      </c>
      <c r="I206" s="5">
        <v>-377000000000</v>
      </c>
      <c r="J206" s="5">
        <v>-1259000000000</v>
      </c>
      <c r="K206" s="5">
        <v>-1027000000000</v>
      </c>
      <c r="L206" s="5">
        <v>-763000000000</v>
      </c>
      <c r="M206" s="5">
        <v>-599000000000</v>
      </c>
      <c r="N206" s="5">
        <v>-1375000000000</v>
      </c>
      <c r="O206" s="5">
        <v>-667000000000</v>
      </c>
      <c r="P206" s="5">
        <v>-745000000000</v>
      </c>
      <c r="Q206" s="5">
        <v>-785000000000</v>
      </c>
      <c r="R206" s="5">
        <v>-1219000000000</v>
      </c>
      <c r="S206" s="5">
        <v>-1175000000000</v>
      </c>
      <c r="T206" s="5">
        <v>-1381000000000</v>
      </c>
      <c r="U206" s="5">
        <v>-1285000000000</v>
      </c>
      <c r="V206" s="5">
        <v>-1232000000000</v>
      </c>
    </row>
    <row r="207" spans="3:22" ht="15.5" x14ac:dyDescent="0.35">
      <c r="C207" t="s">
        <v>311</v>
      </c>
      <c r="I207" s="5">
        <v>4707000000000</v>
      </c>
      <c r="J207" s="5">
        <v>5087000000000</v>
      </c>
      <c r="K207" s="5">
        <v>3614000000000</v>
      </c>
      <c r="L207" s="5">
        <v>3009000000000</v>
      </c>
      <c r="M207" s="5">
        <v>2465000000000</v>
      </c>
      <c r="N207" s="5">
        <v>2575000000000</v>
      </c>
      <c r="O207" s="5">
        <v>2929000000000</v>
      </c>
      <c r="P207" s="5">
        <v>3288000000000</v>
      </c>
      <c r="Q207" s="5">
        <v>3098000000000</v>
      </c>
      <c r="R207" s="5">
        <v>3318000000000</v>
      </c>
      <c r="S207" s="5">
        <v>3666000000000</v>
      </c>
      <c r="T207" s="5">
        <v>2757000000000</v>
      </c>
      <c r="U207" s="5">
        <v>1902000000000</v>
      </c>
      <c r="V207" s="5">
        <v>1340000000000</v>
      </c>
    </row>
    <row r="208" spans="3:22" ht="15.5" x14ac:dyDescent="0.35">
      <c r="C208" t="s">
        <v>312</v>
      </c>
      <c r="I208" s="5">
        <v>23000000000</v>
      </c>
      <c r="J208" s="5">
        <v>748000000000</v>
      </c>
      <c r="K208" s="5">
        <v>1342000000000</v>
      </c>
      <c r="L208" s="5">
        <v>1270000000000</v>
      </c>
      <c r="M208" s="5">
        <v>123000000000</v>
      </c>
      <c r="N208" s="5">
        <v>2898000000000</v>
      </c>
      <c r="O208" s="5">
        <v>1949000000000</v>
      </c>
      <c r="P208" s="5">
        <v>341000000000</v>
      </c>
      <c r="Q208" s="5">
        <v>755000000000</v>
      </c>
      <c r="R208" s="5">
        <v>698000000000</v>
      </c>
      <c r="S208" s="5">
        <v>968000000000</v>
      </c>
      <c r="T208" s="5">
        <v>776000000000</v>
      </c>
      <c r="U208" s="5">
        <v>1077000000000</v>
      </c>
      <c r="V208" s="5">
        <v>841000000000</v>
      </c>
    </row>
    <row r="209" spans="2:22" ht="15.5" x14ac:dyDescent="0.35">
      <c r="C209" t="s">
        <v>313</v>
      </c>
      <c r="I209" s="5">
        <v>-50000000000</v>
      </c>
      <c r="J209" s="5">
        <v>-85000000000</v>
      </c>
      <c r="K209" s="5">
        <v>-54000000000</v>
      </c>
      <c r="L209" s="5">
        <v>-112000000000</v>
      </c>
      <c r="M209" s="5">
        <v>-45000000000</v>
      </c>
      <c r="N209" s="5">
        <v>-4000000000</v>
      </c>
      <c r="O209" s="5">
        <v>-58000000000</v>
      </c>
      <c r="P209" s="5">
        <v>-46000000000</v>
      </c>
      <c r="Q209" s="5">
        <v>-18000000000</v>
      </c>
      <c r="R209" s="5">
        <v>-73000000000</v>
      </c>
      <c r="S209" s="5">
        <v>-60000000000</v>
      </c>
      <c r="T209" s="5">
        <v>-93000000000</v>
      </c>
      <c r="U209" s="5">
        <v>-15000000000</v>
      </c>
      <c r="V209" s="5">
        <v>-12000000000</v>
      </c>
    </row>
    <row r="210" spans="2:22" ht="15.5" x14ac:dyDescent="0.35">
      <c r="C210" t="s">
        <v>14</v>
      </c>
      <c r="I210" s="5">
        <v>-26000000000</v>
      </c>
      <c r="J210" s="5">
        <v>664000000000</v>
      </c>
      <c r="K210" s="5">
        <v>1288000000000</v>
      </c>
      <c r="L210" s="5">
        <v>1158000000000</v>
      </c>
      <c r="M210" s="5">
        <v>78000000000</v>
      </c>
      <c r="N210" s="5">
        <v>2894000000000</v>
      </c>
      <c r="O210" s="5">
        <v>1890000000000</v>
      </c>
      <c r="P210" s="5">
        <v>294000000000</v>
      </c>
      <c r="Q210" s="5">
        <v>737000000000</v>
      </c>
      <c r="R210" s="5">
        <v>625000000000</v>
      </c>
      <c r="S210" s="5">
        <v>908000000000</v>
      </c>
      <c r="T210" s="5">
        <v>683000000000</v>
      </c>
      <c r="U210" s="5">
        <v>1062000000000</v>
      </c>
      <c r="V210" s="5">
        <v>829000000000</v>
      </c>
    </row>
    <row r="211" spans="2:22" ht="15.5" x14ac:dyDescent="0.35">
      <c r="C211" t="s">
        <v>16</v>
      </c>
      <c r="I211" s="6">
        <v>-0.55000000000000004</v>
      </c>
      <c r="J211" s="6">
        <v>13.77</v>
      </c>
      <c r="K211" s="6">
        <v>26.72</v>
      </c>
      <c r="L211" s="6">
        <v>24.03</v>
      </c>
      <c r="M211" s="6">
        <v>1.62</v>
      </c>
      <c r="N211" s="6">
        <v>60.04</v>
      </c>
      <c r="O211" s="6">
        <v>39.22</v>
      </c>
      <c r="P211" s="6">
        <v>6.11</v>
      </c>
      <c r="Q211" s="6">
        <v>15.29</v>
      </c>
      <c r="R211" s="6">
        <v>12.97</v>
      </c>
      <c r="S211" s="6">
        <v>18.850000000000001</v>
      </c>
      <c r="T211" s="6">
        <v>15.74</v>
      </c>
      <c r="U211" s="6">
        <v>24.48</v>
      </c>
      <c r="V211" s="6">
        <v>191.05</v>
      </c>
    </row>
    <row r="213" spans="2:22" ht="15.5" x14ac:dyDescent="0.35">
      <c r="B213" t="s">
        <v>314</v>
      </c>
      <c r="C213" t="s">
        <v>315</v>
      </c>
      <c r="D213" s="5">
        <v>818000000000</v>
      </c>
      <c r="E213" s="5">
        <v>275000000000</v>
      </c>
      <c r="F213" s="5">
        <v>92000000000</v>
      </c>
      <c r="G213" s="5">
        <v>78000000000</v>
      </c>
      <c r="H213" s="5">
        <v>3273000000000</v>
      </c>
      <c r="I213" s="5">
        <v>800000000000</v>
      </c>
      <c r="J213" s="5">
        <v>1334000000000</v>
      </c>
      <c r="K213" s="5">
        <v>1210000000000</v>
      </c>
      <c r="L213" s="5">
        <v>1217000000000</v>
      </c>
      <c r="M213" s="5">
        <v>715000000000</v>
      </c>
      <c r="N213" s="5">
        <v>1348000000000</v>
      </c>
      <c r="O213" s="5">
        <v>1335000000000</v>
      </c>
      <c r="P213" s="5">
        <v>496000000000</v>
      </c>
      <c r="Q213" s="5">
        <v>657000000000</v>
      </c>
    </row>
    <row r="214" spans="2:22" ht="15.5" x14ac:dyDescent="0.35">
      <c r="C214" t="s">
        <v>316</v>
      </c>
      <c r="H214" s="5">
        <v>1263000000000</v>
      </c>
      <c r="I214" s="5">
        <v>800000000000</v>
      </c>
      <c r="J214" s="5">
        <v>1334000000000</v>
      </c>
      <c r="K214" s="5">
        <v>1210000000000</v>
      </c>
      <c r="L214" s="5">
        <v>1217000000000</v>
      </c>
      <c r="M214" s="5">
        <v>715000000000</v>
      </c>
      <c r="N214" s="5">
        <v>1348000000000</v>
      </c>
      <c r="O214" s="5">
        <v>1335000000000</v>
      </c>
      <c r="P214" s="5">
        <v>496000000000</v>
      </c>
      <c r="Q214" s="5">
        <v>657000000000</v>
      </c>
    </row>
    <row r="215" spans="2:22" ht="15.5" x14ac:dyDescent="0.35">
      <c r="C215" t="s">
        <v>317</v>
      </c>
      <c r="H215" s="6">
        <v>16.5</v>
      </c>
      <c r="I215" s="6">
        <v>16.5</v>
      </c>
      <c r="J215" s="5">
        <v>29</v>
      </c>
      <c r="K215" s="5">
        <v>12</v>
      </c>
      <c r="L215" s="5">
        <v>25</v>
      </c>
      <c r="M215" s="6">
        <v>14.5</v>
      </c>
      <c r="N215" s="6">
        <v>31.5</v>
      </c>
      <c r="O215" s="5">
        <v>42</v>
      </c>
      <c r="P215" s="5">
        <v>21</v>
      </c>
      <c r="Q215" s="5">
        <v>13</v>
      </c>
    </row>
    <row r="216" spans="2:22" ht="15.5" x14ac:dyDescent="0.35">
      <c r="C216" t="s">
        <v>76</v>
      </c>
      <c r="H216" s="6">
        <v>0.24299999999999999</v>
      </c>
      <c r="I216" s="6">
        <v>0.99370000000000003</v>
      </c>
      <c r="J216" s="6">
        <v>1.0481</v>
      </c>
      <c r="K216" s="6">
        <v>0.47799999999999998</v>
      </c>
      <c r="L216" s="6">
        <v>0.9899</v>
      </c>
      <c r="M216" s="6">
        <v>0.9778</v>
      </c>
      <c r="N216" s="6">
        <v>1.1266</v>
      </c>
      <c r="O216" s="6">
        <v>1.5164</v>
      </c>
      <c r="P216" s="6">
        <v>2.0396000000000001</v>
      </c>
      <c r="Q216" s="6">
        <v>0.95409999999999995</v>
      </c>
    </row>
    <row r="217" spans="2:22" ht="15.5" x14ac:dyDescent="0.35">
      <c r="C217" t="s">
        <v>318</v>
      </c>
      <c r="H217" s="6">
        <v>0.1032</v>
      </c>
      <c r="I217" s="6">
        <v>9.3800000000000008E-2</v>
      </c>
      <c r="J217" s="6">
        <v>0.1648</v>
      </c>
      <c r="K217" s="6">
        <v>6.9400000000000003E-2</v>
      </c>
      <c r="L217" s="6">
        <v>0.1462</v>
      </c>
      <c r="M217" s="6">
        <v>8.6300000000000002E-2</v>
      </c>
      <c r="N217" s="6">
        <v>0.1394</v>
      </c>
      <c r="O217" s="6">
        <v>0.22579999999999997</v>
      </c>
      <c r="P217" s="6">
        <v>8.2699999999999996E-2</v>
      </c>
      <c r="Q217" s="6">
        <v>7.7399999999999997E-2</v>
      </c>
    </row>
    <row r="218" spans="2:22" ht="15.5" x14ac:dyDescent="0.35">
      <c r="C218" t="s">
        <v>56</v>
      </c>
      <c r="D218" s="6">
        <v>16.98</v>
      </c>
      <c r="E218" s="6">
        <v>5.71</v>
      </c>
      <c r="F218" s="6">
        <v>1.91</v>
      </c>
      <c r="G218" s="6">
        <v>1.61</v>
      </c>
      <c r="H218" s="6">
        <v>67.91</v>
      </c>
      <c r="I218" s="6">
        <v>16.600000000000001</v>
      </c>
      <c r="J218" s="6">
        <v>27.67</v>
      </c>
      <c r="K218" s="6">
        <v>25.1</v>
      </c>
      <c r="L218" s="6">
        <v>25.26</v>
      </c>
      <c r="M218" s="6">
        <v>14.83</v>
      </c>
      <c r="N218" s="6">
        <v>27.96</v>
      </c>
      <c r="O218" s="6">
        <v>27.7</v>
      </c>
      <c r="P218" s="6">
        <v>10.3</v>
      </c>
      <c r="Q218" s="6">
        <v>13.63</v>
      </c>
    </row>
    <row r="219" spans="2:22" ht="15.5" x14ac:dyDescent="0.35">
      <c r="C219" t="s">
        <v>319</v>
      </c>
      <c r="H219" s="6">
        <v>26.21</v>
      </c>
      <c r="I219" s="6">
        <v>16.600000000000001</v>
      </c>
      <c r="J219" s="6">
        <v>27.67</v>
      </c>
      <c r="K219" s="6">
        <v>25.1</v>
      </c>
      <c r="L219" s="6">
        <v>25.26</v>
      </c>
      <c r="M219" s="6">
        <v>14.83</v>
      </c>
      <c r="N219" s="6">
        <v>27.96</v>
      </c>
      <c r="O219" s="6">
        <v>27.7</v>
      </c>
      <c r="P219" s="6">
        <v>10.3</v>
      </c>
      <c r="Q219" s="6">
        <v>13.63</v>
      </c>
    </row>
    <row r="220" spans="2:22" ht="15.5" x14ac:dyDescent="0.35">
      <c r="C220" t="s">
        <v>78</v>
      </c>
      <c r="H220" s="6">
        <v>16.5</v>
      </c>
      <c r="I220" s="6">
        <v>16.5</v>
      </c>
      <c r="J220" s="5">
        <v>29</v>
      </c>
      <c r="K220" s="5">
        <v>12</v>
      </c>
      <c r="L220" s="5">
        <v>25</v>
      </c>
      <c r="M220" s="6">
        <v>14.5</v>
      </c>
      <c r="N220" s="6">
        <v>31.5</v>
      </c>
      <c r="O220" s="5">
        <v>42</v>
      </c>
      <c r="P220" s="5">
        <v>21</v>
      </c>
      <c r="Q220" s="5">
        <v>13</v>
      </c>
    </row>
    <row r="221" spans="2:22" ht="15.5" x14ac:dyDescent="0.35">
      <c r="C221" t="s">
        <v>320</v>
      </c>
      <c r="H221" s="6">
        <v>0.24299999999999999</v>
      </c>
      <c r="I221" s="6">
        <v>0.99370000000000003</v>
      </c>
      <c r="J221" s="6">
        <v>1.0481</v>
      </c>
      <c r="K221" s="6">
        <v>0.47799999999999998</v>
      </c>
      <c r="L221" s="6">
        <v>0.9899</v>
      </c>
      <c r="M221" s="6">
        <v>0.9778</v>
      </c>
      <c r="N221" s="6">
        <v>1.1266</v>
      </c>
      <c r="O221" s="6">
        <v>1.5164</v>
      </c>
      <c r="P221" s="6">
        <v>2.0396000000000001</v>
      </c>
      <c r="Q221" s="6">
        <v>0.95409999999999995</v>
      </c>
    </row>
    <row r="222" spans="2:22" ht="15.5" x14ac:dyDescent="0.35">
      <c r="C222" t="s">
        <v>321</v>
      </c>
      <c r="H222" s="6">
        <v>0.1032</v>
      </c>
      <c r="I222" s="6">
        <v>9.3800000000000008E-2</v>
      </c>
      <c r="J222" s="6">
        <v>0.1648</v>
      </c>
      <c r="K222" s="6">
        <v>6.9400000000000003E-2</v>
      </c>
      <c r="L222" s="6">
        <v>0.1462</v>
      </c>
      <c r="M222" s="6">
        <v>8.6300000000000002E-2</v>
      </c>
      <c r="N222" s="6">
        <v>0.1394</v>
      </c>
      <c r="O222" s="6">
        <v>0.22579999999999997</v>
      </c>
      <c r="P222" s="6">
        <v>8.2699999999999996E-2</v>
      </c>
      <c r="Q222" s="6">
        <v>7.7399999999999997E-2</v>
      </c>
    </row>
    <row r="223" spans="2:22" ht="15.5" x14ac:dyDescent="0.35">
      <c r="C223" t="s">
        <v>322</v>
      </c>
      <c r="D223" s="5">
        <v>1053000000000</v>
      </c>
      <c r="E223" s="5">
        <v>530000000000</v>
      </c>
      <c r="F223" s="5">
        <v>166000000000</v>
      </c>
      <c r="G223" s="5">
        <v>105000000000</v>
      </c>
      <c r="H223" s="5">
        <v>4213000000000</v>
      </c>
      <c r="I223" s="5">
        <v>1309000000000</v>
      </c>
      <c r="J223" s="5">
        <v>2033000000000</v>
      </c>
      <c r="K223" s="5">
        <v>1921000000000</v>
      </c>
      <c r="L223" s="5">
        <v>1932000000000</v>
      </c>
      <c r="M223" s="5">
        <v>1441000000000</v>
      </c>
      <c r="N223" s="5">
        <v>2629000000000</v>
      </c>
      <c r="O223" s="5">
        <v>2650000000000</v>
      </c>
      <c r="P223" s="5">
        <v>1036000000000</v>
      </c>
      <c r="Q223" s="5">
        <v>1336000000000</v>
      </c>
    </row>
    <row r="224" spans="2:22" ht="15.5" x14ac:dyDescent="0.35">
      <c r="C224" t="s">
        <v>323</v>
      </c>
      <c r="H224" s="5">
        <v>1854000000000</v>
      </c>
      <c r="I224" s="5">
        <v>1309000000000</v>
      </c>
      <c r="J224" s="5">
        <v>2033000000000</v>
      </c>
      <c r="K224" s="5">
        <v>1921000000000</v>
      </c>
      <c r="L224" s="5">
        <v>1932000000000</v>
      </c>
      <c r="M224" s="5">
        <v>1441000000000</v>
      </c>
      <c r="N224" s="5">
        <v>2629000000000</v>
      </c>
      <c r="O224" s="5">
        <v>2650000000000</v>
      </c>
      <c r="P224" s="5">
        <v>1036000000000</v>
      </c>
      <c r="Q224" s="5">
        <v>1336000000000</v>
      </c>
    </row>
    <row r="225" spans="3:17" ht="15.5" x14ac:dyDescent="0.35">
      <c r="C225" t="s">
        <v>324</v>
      </c>
      <c r="H225" s="6">
        <v>16.5</v>
      </c>
      <c r="I225" s="6">
        <v>16.5</v>
      </c>
      <c r="J225" s="5">
        <v>29</v>
      </c>
      <c r="K225" s="5">
        <v>12</v>
      </c>
      <c r="L225" s="5">
        <v>25</v>
      </c>
      <c r="M225" s="6">
        <v>14.5</v>
      </c>
      <c r="N225" s="6">
        <v>31.5</v>
      </c>
      <c r="O225" s="5">
        <v>42</v>
      </c>
      <c r="P225" s="5">
        <v>21</v>
      </c>
      <c r="Q225" s="5">
        <v>13</v>
      </c>
    </row>
    <row r="226" spans="3:17" ht="15.5" x14ac:dyDescent="0.35">
      <c r="C226" t="s">
        <v>325</v>
      </c>
      <c r="H226" s="6">
        <v>0.24299999999999999</v>
      </c>
      <c r="I226" s="6">
        <v>0.99370000000000003</v>
      </c>
      <c r="J226" s="6">
        <v>1.0481</v>
      </c>
      <c r="K226" s="6">
        <v>0.47799999999999998</v>
      </c>
      <c r="L226" s="6">
        <v>0.9899</v>
      </c>
      <c r="M226" s="6">
        <v>0.9778</v>
      </c>
      <c r="N226" s="6">
        <v>1.1266</v>
      </c>
      <c r="O226" s="6">
        <v>1.5164</v>
      </c>
      <c r="P226" s="6">
        <v>2.0396000000000001</v>
      </c>
      <c r="Q226" s="6">
        <v>0.95409999999999995</v>
      </c>
    </row>
    <row r="227" spans="3:17" ht="15.5" x14ac:dyDescent="0.35">
      <c r="C227" t="s">
        <v>326</v>
      </c>
      <c r="H227" s="6">
        <v>0.1032</v>
      </c>
      <c r="I227" s="6">
        <v>9.3800000000000008E-2</v>
      </c>
      <c r="J227" s="6">
        <v>0.1648</v>
      </c>
      <c r="K227" s="6">
        <v>6.9400000000000003E-2</v>
      </c>
      <c r="L227" s="6">
        <v>0.1462</v>
      </c>
      <c r="M227" s="6">
        <v>8.6300000000000002E-2</v>
      </c>
      <c r="N227" s="6">
        <v>0.1394</v>
      </c>
      <c r="O227" s="6">
        <v>0.22579999999999997</v>
      </c>
      <c r="P227" s="6">
        <v>8.2699999999999996E-2</v>
      </c>
      <c r="Q227" s="6">
        <v>7.7399999999999997E-2</v>
      </c>
    </row>
    <row r="228" spans="3:17" ht="15.5" x14ac:dyDescent="0.35">
      <c r="C228" t="s">
        <v>327</v>
      </c>
      <c r="I228" s="6">
        <v>2.2799999999999998</v>
      </c>
    </row>
    <row r="229" spans="3:17" ht="15.5" x14ac:dyDescent="0.35">
      <c r="C229" t="s">
        <v>328</v>
      </c>
      <c r="I229" s="6">
        <v>5.91</v>
      </c>
    </row>
    <row r="230" spans="3:17" ht="15.5" x14ac:dyDescent="0.35">
      <c r="C230" t="s">
        <v>503</v>
      </c>
      <c r="I230" s="6">
        <v>4.5199999999999996</v>
      </c>
    </row>
    <row r="231" spans="3:17" ht="15.5" x14ac:dyDescent="0.35">
      <c r="C231" t="s">
        <v>329</v>
      </c>
      <c r="I231" s="6">
        <v>7.49</v>
      </c>
    </row>
    <row r="232" spans="3:17" ht="15.5" x14ac:dyDescent="0.35">
      <c r="C232" t="s">
        <v>330</v>
      </c>
      <c r="I232" s="6">
        <v>0.1691</v>
      </c>
    </row>
    <row r="233" spans="3:17" ht="15.5" x14ac:dyDescent="0.35">
      <c r="C233" t="s">
        <v>331</v>
      </c>
      <c r="I233" s="6">
        <v>4.03</v>
      </c>
    </row>
    <row r="234" spans="3:17" ht="15.5" x14ac:dyDescent="0.35">
      <c r="C234" t="s">
        <v>332</v>
      </c>
      <c r="I234" s="6">
        <v>1.01</v>
      </c>
    </row>
    <row r="235" spans="3:17" ht="15.5" x14ac:dyDescent="0.35">
      <c r="C235" t="s">
        <v>333</v>
      </c>
      <c r="I235" s="6">
        <v>12.82</v>
      </c>
    </row>
    <row r="236" spans="3:17" ht="15.5" x14ac:dyDescent="0.35">
      <c r="C236" t="s">
        <v>334</v>
      </c>
      <c r="I236" s="6">
        <v>14.2</v>
      </c>
    </row>
    <row r="237" spans="3:17" ht="15.5" x14ac:dyDescent="0.35">
      <c r="C237" t="s">
        <v>335</v>
      </c>
      <c r="I237" s="6">
        <v>4.6100000000000003</v>
      </c>
    </row>
    <row r="238" spans="3:17" ht="15.5" x14ac:dyDescent="0.35">
      <c r="C238" t="s">
        <v>336</v>
      </c>
      <c r="I238" s="5">
        <v>5</v>
      </c>
    </row>
    <row r="239" spans="3:17" ht="15.5" x14ac:dyDescent="0.35">
      <c r="C239" t="s">
        <v>337</v>
      </c>
      <c r="I239" s="6">
        <v>-0.15</v>
      </c>
    </row>
    <row r="240" spans="3:17" ht="15.5" x14ac:dyDescent="0.35">
      <c r="C240" t="s">
        <v>338</v>
      </c>
      <c r="I240" s="6">
        <v>-0.45</v>
      </c>
    </row>
    <row r="241" spans="3:9" ht="15.5" x14ac:dyDescent="0.35">
      <c r="C241" t="s">
        <v>504</v>
      </c>
      <c r="I241" s="6">
        <v>0.08</v>
      </c>
    </row>
    <row r="242" spans="3:9" ht="15.5" x14ac:dyDescent="0.35">
      <c r="C242" t="s">
        <v>339</v>
      </c>
      <c r="I242" s="6">
        <v>26.21</v>
      </c>
    </row>
    <row r="243" spans="3:9" ht="15.5" x14ac:dyDescent="0.35">
      <c r="C243" t="s">
        <v>340</v>
      </c>
      <c r="I243" s="6">
        <v>67.91</v>
      </c>
    </row>
    <row r="244" spans="3:9" ht="15.5" x14ac:dyDescent="0.35">
      <c r="C244" t="s">
        <v>341</v>
      </c>
      <c r="I244" s="6">
        <v>38.479999999999997</v>
      </c>
    </row>
    <row r="245" spans="3:9" ht="15.5" x14ac:dyDescent="0.35">
      <c r="C245" t="s">
        <v>342</v>
      </c>
      <c r="D245" s="6">
        <v>26.46</v>
      </c>
    </row>
    <row r="246" spans="3:9" ht="15.5" x14ac:dyDescent="0.35">
      <c r="C246" t="s">
        <v>343</v>
      </c>
      <c r="I246" s="6">
        <v>154.12</v>
      </c>
    </row>
    <row r="247" spans="3:9" ht="15.5" x14ac:dyDescent="0.35">
      <c r="C247" t="s">
        <v>344</v>
      </c>
      <c r="I247" s="6">
        <v>10.92</v>
      </c>
    </row>
    <row r="248" spans="3:9" ht="15.5" x14ac:dyDescent="0.35">
      <c r="C248" t="s">
        <v>345</v>
      </c>
      <c r="D248" s="6">
        <v>9.67</v>
      </c>
    </row>
    <row r="249" spans="3:9" ht="15.5" x14ac:dyDescent="0.35">
      <c r="C249" t="s">
        <v>346</v>
      </c>
      <c r="D249" s="6">
        <v>2.5299999999999998</v>
      </c>
    </row>
    <row r="250" spans="3:9" ht="15.5" x14ac:dyDescent="0.35">
      <c r="C250" t="s">
        <v>349</v>
      </c>
      <c r="D250" s="6">
        <v>0.09</v>
      </c>
    </row>
    <row r="251" spans="3:9" ht="15.5" x14ac:dyDescent="0.35">
      <c r="C251" t="s">
        <v>351</v>
      </c>
      <c r="D251" s="6">
        <v>1.0900000000000001</v>
      </c>
    </row>
    <row r="252" spans="3:9" ht="15.5" x14ac:dyDescent="0.35">
      <c r="C252" t="s">
        <v>352</v>
      </c>
      <c r="I252" s="6">
        <v>73.459999999999994</v>
      </c>
    </row>
    <row r="253" spans="3:9" ht="15.5" x14ac:dyDescent="0.35">
      <c r="C253" t="s">
        <v>12</v>
      </c>
      <c r="D253" s="5">
        <v>895000000000</v>
      </c>
    </row>
    <row r="254" spans="3:9" ht="15.5" x14ac:dyDescent="0.35">
      <c r="C254" t="s">
        <v>353</v>
      </c>
      <c r="I254" s="6">
        <v>17.72</v>
      </c>
    </row>
    <row r="255" spans="3:9" ht="15.5" x14ac:dyDescent="0.35">
      <c r="C255" t="s">
        <v>354</v>
      </c>
      <c r="I255" s="6">
        <v>0.15570000000000001</v>
      </c>
    </row>
    <row r="256" spans="3:9" ht="15.5" x14ac:dyDescent="0.35">
      <c r="C256" t="s">
        <v>355</v>
      </c>
      <c r="I256" s="6">
        <v>0.17</v>
      </c>
    </row>
    <row r="257" spans="3:9" ht="15.5" x14ac:dyDescent="0.35">
      <c r="C257" t="s">
        <v>356</v>
      </c>
      <c r="I257" s="6">
        <v>0.1545</v>
      </c>
    </row>
    <row r="258" spans="3:9" ht="15.5" x14ac:dyDescent="0.35">
      <c r="C258" t="s">
        <v>357</v>
      </c>
      <c r="I258" s="6">
        <v>0.15090000000000001</v>
      </c>
    </row>
    <row r="259" spans="3:9" ht="15.5" x14ac:dyDescent="0.35">
      <c r="C259" t="s">
        <v>358</v>
      </c>
      <c r="D259" s="6">
        <v>9.32</v>
      </c>
    </row>
    <row r="260" spans="3:9" ht="15.5" x14ac:dyDescent="0.35">
      <c r="C260" t="s">
        <v>359</v>
      </c>
      <c r="D260" s="6">
        <v>2147.33</v>
      </c>
    </row>
    <row r="261" spans="3:9" ht="15.5" x14ac:dyDescent="0.35">
      <c r="C261" t="s">
        <v>360</v>
      </c>
      <c r="D261" s="6">
        <v>129.88</v>
      </c>
    </row>
    <row r="262" spans="3:9" ht="15.5" x14ac:dyDescent="0.35">
      <c r="C262" t="s">
        <v>361</v>
      </c>
      <c r="D262" s="6">
        <v>2026.77</v>
      </c>
    </row>
    <row r="263" spans="3:9" ht="15.5" x14ac:dyDescent="0.35">
      <c r="C263" t="s">
        <v>362</v>
      </c>
      <c r="D263" s="6">
        <v>9.77</v>
      </c>
    </row>
    <row r="264" spans="3:9" ht="15.5" x14ac:dyDescent="0.35">
      <c r="C264" t="s">
        <v>363</v>
      </c>
      <c r="I264" s="6">
        <v>0.24</v>
      </c>
    </row>
    <row r="265" spans="3:9" ht="15.5" x14ac:dyDescent="0.35">
      <c r="C265" t="s">
        <v>364</v>
      </c>
      <c r="I265" s="6">
        <v>0.11</v>
      </c>
    </row>
    <row r="266" spans="3:9" ht="15.5" x14ac:dyDescent="0.35">
      <c r="C266" t="s">
        <v>52</v>
      </c>
      <c r="I266" s="5">
        <v>7471000000000</v>
      </c>
    </row>
    <row r="267" spans="3:9" ht="15.5" x14ac:dyDescent="0.35">
      <c r="C267" t="s">
        <v>365</v>
      </c>
      <c r="I267" s="5">
        <v>6200000000000</v>
      </c>
    </row>
    <row r="268" spans="3:9" ht="15.5" x14ac:dyDescent="0.35">
      <c r="C268" t="s">
        <v>366</v>
      </c>
      <c r="I268" s="5">
        <v>48200000000</v>
      </c>
    </row>
    <row r="269" spans="3:9" ht="15.5" x14ac:dyDescent="0.35">
      <c r="C269" t="s">
        <v>367</v>
      </c>
      <c r="I269" s="6">
        <v>0.17629999999999998</v>
      </c>
    </row>
    <row r="270" spans="3:9" ht="15.5" x14ac:dyDescent="0.35">
      <c r="C270" t="s">
        <v>368</v>
      </c>
      <c r="D270" s="6">
        <v>0.82120000000000004</v>
      </c>
    </row>
    <row r="271" spans="3:9" ht="15.5" x14ac:dyDescent="0.35">
      <c r="C271" t="s">
        <v>369</v>
      </c>
      <c r="D271" s="6">
        <v>0.73069999999999991</v>
      </c>
    </row>
    <row r="272" spans="3:9" ht="15.5" x14ac:dyDescent="0.35">
      <c r="C272" t="s">
        <v>370</v>
      </c>
      <c r="D272" s="6">
        <v>0.77689999999999992</v>
      </c>
    </row>
    <row r="273" spans="3:9" ht="15.5" x14ac:dyDescent="0.35">
      <c r="C273" t="s">
        <v>371</v>
      </c>
      <c r="D273" s="6">
        <v>1.0737999999999999</v>
      </c>
    </row>
    <row r="274" spans="3:9" ht="15.5" x14ac:dyDescent="0.35">
      <c r="C274" t="s">
        <v>372</v>
      </c>
      <c r="D274" s="6">
        <v>1.3869999999999998</v>
      </c>
    </row>
    <row r="275" spans="3:9" ht="15.5" x14ac:dyDescent="0.35">
      <c r="C275" t="s">
        <v>373</v>
      </c>
      <c r="D275" s="6">
        <v>1.3019999999999998</v>
      </c>
    </row>
    <row r="276" spans="3:9" ht="15.5" x14ac:dyDescent="0.35">
      <c r="C276" t="s">
        <v>374</v>
      </c>
      <c r="I276" s="5">
        <v>29</v>
      </c>
    </row>
    <row r="277" spans="3:9" ht="15.5" x14ac:dyDescent="0.35">
      <c r="C277" t="s">
        <v>631</v>
      </c>
      <c r="I277" s="6">
        <v>16.5</v>
      </c>
    </row>
    <row r="278" spans="3:9" ht="15.5" x14ac:dyDescent="0.35">
      <c r="C278" t="s">
        <v>632</v>
      </c>
      <c r="I278" s="6">
        <v>0.24299999999999999</v>
      </c>
    </row>
    <row r="279" spans="3:9" ht="15.5" x14ac:dyDescent="0.35">
      <c r="C279" t="s">
        <v>633</v>
      </c>
      <c r="I279" s="6">
        <v>0.1032</v>
      </c>
    </row>
    <row r="280" spans="3:9" ht="15.5" x14ac:dyDescent="0.35">
      <c r="C280" t="s">
        <v>375</v>
      </c>
      <c r="I280" t="s">
        <v>1815</v>
      </c>
    </row>
    <row r="281" spans="3:9" ht="15.5" x14ac:dyDescent="0.35">
      <c r="C281" t="s">
        <v>377</v>
      </c>
      <c r="I281" s="5">
        <v>7</v>
      </c>
    </row>
    <row r="282" spans="3:9" ht="15.5" x14ac:dyDescent="0.35">
      <c r="C282" t="s">
        <v>378</v>
      </c>
      <c r="I282" s="6">
        <v>0.82</v>
      </c>
    </row>
    <row r="283" spans="3:9" ht="15.5" x14ac:dyDescent="0.35">
      <c r="C283" t="s">
        <v>379</v>
      </c>
      <c r="I283" s="6">
        <v>0.81</v>
      </c>
    </row>
    <row r="284" spans="3:9" ht="15.5" x14ac:dyDescent="0.35">
      <c r="C284" t="s">
        <v>380</v>
      </c>
      <c r="I284" s="6">
        <v>0.88</v>
      </c>
    </row>
    <row r="285" spans="3:9" ht="15.5" x14ac:dyDescent="0.35">
      <c r="C285" t="s">
        <v>381</v>
      </c>
      <c r="I285" s="6">
        <v>0.85</v>
      </c>
    </row>
    <row r="286" spans="3:9" ht="15.5" x14ac:dyDescent="0.35">
      <c r="C286" t="s">
        <v>382</v>
      </c>
      <c r="I286" s="6">
        <v>0.26</v>
      </c>
    </row>
    <row r="287" spans="3:9" ht="15.5" x14ac:dyDescent="0.35">
      <c r="C287" t="s">
        <v>383</v>
      </c>
      <c r="I287" s="6">
        <v>0.56000000000000005</v>
      </c>
    </row>
    <row r="288" spans="3:9" ht="15.5" x14ac:dyDescent="0.35">
      <c r="C288" t="s">
        <v>384</v>
      </c>
      <c r="I288" s="6">
        <v>0.89</v>
      </c>
    </row>
    <row r="289" spans="3:9" ht="15.5" x14ac:dyDescent="0.35">
      <c r="C289" t="s">
        <v>385</v>
      </c>
      <c r="I289" s="5">
        <v>1854000000000</v>
      </c>
    </row>
    <row r="290" spans="3:9" ht="15.5" x14ac:dyDescent="0.35">
      <c r="C290" t="s">
        <v>386</v>
      </c>
      <c r="I290" s="5">
        <v>1370000000000</v>
      </c>
    </row>
    <row r="291" spans="3:9" ht="15.5" x14ac:dyDescent="0.35">
      <c r="C291" t="s">
        <v>387</v>
      </c>
      <c r="I291" s="5">
        <v>1140000000000</v>
      </c>
    </row>
    <row r="292" spans="3:9" ht="15.5" x14ac:dyDescent="0.35">
      <c r="C292" t="s">
        <v>388</v>
      </c>
      <c r="I292" s="5">
        <v>1263000000000</v>
      </c>
    </row>
    <row r="293" spans="3:9" ht="15.5" x14ac:dyDescent="0.35">
      <c r="C293" t="s">
        <v>389</v>
      </c>
      <c r="D293" s="5">
        <v>1275000000000</v>
      </c>
    </row>
    <row r="294" spans="3:9" ht="15.5" x14ac:dyDescent="0.35">
      <c r="C294" t="s">
        <v>390</v>
      </c>
      <c r="D294" s="5">
        <v>8112000000000</v>
      </c>
    </row>
    <row r="295" spans="3:9" ht="15.5" x14ac:dyDescent="0.35">
      <c r="C295" t="s">
        <v>391</v>
      </c>
      <c r="D295" s="5">
        <v>680000000000</v>
      </c>
    </row>
    <row r="296" spans="3:9" ht="15.5" x14ac:dyDescent="0.35">
      <c r="C296" t="s">
        <v>299</v>
      </c>
      <c r="D296" s="5">
        <v>5495000000000</v>
      </c>
    </row>
    <row r="297" spans="3:9" ht="15.5" x14ac:dyDescent="0.35">
      <c r="C297" t="s">
        <v>298</v>
      </c>
      <c r="I297" s="5">
        <v>7428000000000</v>
      </c>
    </row>
    <row r="298" spans="3:9" ht="15.5" x14ac:dyDescent="0.35">
      <c r="C298" t="s">
        <v>20</v>
      </c>
      <c r="D298" s="5">
        <v>-1275000000000</v>
      </c>
    </row>
    <row r="299" spans="3:9" ht="15.5" x14ac:dyDescent="0.35">
      <c r="C299" t="s">
        <v>392</v>
      </c>
      <c r="I299" s="5">
        <v>7432000000000</v>
      </c>
    </row>
    <row r="300" spans="3:9" ht="15.5" x14ac:dyDescent="0.35">
      <c r="C300" t="s">
        <v>393</v>
      </c>
      <c r="I300" s="5">
        <v>583000000000</v>
      </c>
    </row>
    <row r="301" spans="3:9" ht="15.5" x14ac:dyDescent="0.35">
      <c r="C301" t="s">
        <v>394</v>
      </c>
      <c r="I301" s="5">
        <v>478000000000</v>
      </c>
    </row>
    <row r="302" spans="3:9" ht="15.5" x14ac:dyDescent="0.35">
      <c r="C302" t="s">
        <v>395</v>
      </c>
      <c r="I302" s="5">
        <v>-1901000000000</v>
      </c>
    </row>
    <row r="303" spans="3:9" ht="15.5" x14ac:dyDescent="0.35">
      <c r="C303" t="s">
        <v>396</v>
      </c>
      <c r="I303" s="5">
        <v>-57000000000</v>
      </c>
    </row>
    <row r="304" spans="3:9" ht="15.5" x14ac:dyDescent="0.35">
      <c r="C304" t="s">
        <v>397</v>
      </c>
      <c r="I304" s="5">
        <v>526000000000</v>
      </c>
    </row>
  </sheetData>
  <pageMargins left="0.7" right="0.7" top="0.75" bottom="0.75" header="0.3" footer="0.3"/>
  <ignoredErrors>
    <ignoredError sqref="A1:V30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U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1816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1817</v>
      </c>
      <c r="D2" s="2" vm="410">
        <f ca="1">IFERROR(_xlfn.STOCKHISTORY("XIDX:" &amp; $C$1, D3, , 0, 0, 1), "Libur")</f>
        <v>128</v>
      </c>
      <c r="H2" s="2" vm="410">
        <f ca="1">IFERROR(INDEX(D2:G2,COUNT(D2:G2)),"")</f>
        <v>128</v>
      </c>
      <c r="I2" s="2" vm="291">
        <f t="shared" ref="I2:U2" ca="1" si="0">IFERROR(_xlfn.STOCKHISTORY("XIDX:" &amp; $C$1, I1, , 0, 0, 1), "Libur")</f>
        <v>186</v>
      </c>
      <c r="J2" s="2" vm="94">
        <f t="shared" ca="1" si="0"/>
        <v>113</v>
      </c>
      <c r="K2" s="2" vm="470">
        <f t="shared" ca="1" si="0"/>
        <v>121</v>
      </c>
      <c r="L2" s="2" vm="471">
        <f t="shared" ca="1" si="0"/>
        <v>170</v>
      </c>
      <c r="M2" s="2" vm="472">
        <f t="shared" ca="1" si="0"/>
        <v>292</v>
      </c>
      <c r="N2" s="2" vm="473">
        <f t="shared" ca="1" si="0"/>
        <v>173</v>
      </c>
      <c r="O2" s="2" vm="195">
        <f t="shared" ca="1" si="0"/>
        <v>236</v>
      </c>
      <c r="P2" s="2" vm="474">
        <f t="shared" ca="1" si="0"/>
        <v>276</v>
      </c>
      <c r="Q2" s="2" vm="283">
        <f t="shared" ca="1" si="0"/>
        <v>280</v>
      </c>
      <c r="R2" s="2" vm="133">
        <f t="shared" ca="1" si="0"/>
        <v>240</v>
      </c>
      <c r="S2" s="2" t="str">
        <f t="shared" ca="1" si="0"/>
        <v>Libur</v>
      </c>
      <c r="T2" s="2" vm="289">
        <f t="shared" ca="1" si="0"/>
        <v>194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326379464472</v>
      </c>
      <c r="H4" s="2">
        <f>IFERROR(SUM(D4:G4)*(4/MAX(1,COUNT(D4:G4))),"")</f>
        <v>1305517857888</v>
      </c>
      <c r="I4" s="2">
        <f t="shared" ref="I4:U4" si="1">IFERROR(INDEX(I51:I500,MATCH($C$4,$C$51:$C$500,0)),"")</f>
        <v>1206746944971</v>
      </c>
      <c r="J4" s="2">
        <f t="shared" si="1"/>
        <v>1037328963418</v>
      </c>
      <c r="K4" s="2">
        <f t="shared" si="1"/>
        <v>1000383016490</v>
      </c>
      <c r="L4" s="2">
        <f t="shared" si="1"/>
        <v>701980622358</v>
      </c>
      <c r="M4" s="2">
        <f t="shared" si="1"/>
        <v>526345100512</v>
      </c>
      <c r="N4" s="2">
        <f t="shared" si="1"/>
        <v>439160114675</v>
      </c>
      <c r="O4" s="2">
        <f t="shared" si="1"/>
        <v>403755062895</v>
      </c>
      <c r="P4" s="2">
        <f t="shared" si="1"/>
        <v>200387514200</v>
      </c>
      <c r="Q4" s="2">
        <f t="shared" si="1"/>
        <v>198848160463</v>
      </c>
      <c r="R4" s="2">
        <f t="shared" si="1"/>
        <v>195243728143</v>
      </c>
      <c r="S4" s="2">
        <f t="shared" si="1"/>
        <v>185457103855</v>
      </c>
      <c r="T4" s="2">
        <f t="shared" si="1"/>
        <v>124553853471</v>
      </c>
      <c r="U4" s="2">
        <f t="shared" si="1"/>
        <v>59738801108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57904291572</v>
      </c>
      <c r="H5" s="2">
        <f>IFERROR(SUM(D5:G5)*(4/MAX(1,COUNT(D5:G5))),"")</f>
        <v>231617166288</v>
      </c>
      <c r="I5" s="2">
        <f t="shared" ref="I5:U5" si="2">IFERROR(INDEX(I51:I500,MATCH($C$5,$C$51:$C$500,0)),"")</f>
        <v>161748391287</v>
      </c>
      <c r="J5" s="2">
        <f t="shared" si="2"/>
        <v>51196448394</v>
      </c>
      <c r="K5" s="2">
        <f t="shared" si="2"/>
        <v>32125871316</v>
      </c>
      <c r="L5" s="2">
        <f t="shared" si="2"/>
        <v>14395429133</v>
      </c>
      <c r="M5" s="2">
        <f t="shared" si="2"/>
        <v>19031480032</v>
      </c>
      <c r="N5" s="2">
        <f t="shared" si="2"/>
        <v>12630266802</v>
      </c>
      <c r="O5" s="2">
        <f t="shared" si="2"/>
        <v>-14371433724</v>
      </c>
      <c r="P5" s="2">
        <f t="shared" si="2"/>
        <v>15972467651</v>
      </c>
      <c r="Q5" s="2">
        <f t="shared" si="2"/>
        <v>12009425983</v>
      </c>
      <c r="R5" s="2">
        <f t="shared" si="2"/>
        <v>13097149010</v>
      </c>
      <c r="S5" s="2">
        <f t="shared" si="2"/>
        <v>13590057570</v>
      </c>
      <c r="T5" s="2">
        <f t="shared" si="2"/>
        <v>95255124461</v>
      </c>
      <c r="U5" s="2">
        <f t="shared" si="2"/>
        <v>7578510761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3855074345524</v>
      </c>
      <c r="H6" s="2">
        <f>IFERROR(INDEX(D6:G6,COUNT(D6:G6)),"")</f>
        <v>3855074345524</v>
      </c>
      <c r="I6" s="2">
        <f t="shared" ref="I6:U6" si="3">IFERROR(INDEX(I51:I500,MATCH($C$6,$C$51:$C$500,0)),"")</f>
        <v>3797430358009</v>
      </c>
      <c r="J6" s="2">
        <f t="shared" si="3"/>
        <v>3635681966722</v>
      </c>
      <c r="K6" s="2">
        <f t="shared" si="3"/>
        <v>3584485518328</v>
      </c>
      <c r="L6" s="2">
        <f t="shared" si="3"/>
        <v>3552359647012</v>
      </c>
      <c r="M6" s="2">
        <f t="shared" si="3"/>
        <v>3039706086499</v>
      </c>
      <c r="N6" s="2">
        <f t="shared" si="3"/>
        <v>2521927019838</v>
      </c>
      <c r="O6" s="2">
        <f t="shared" si="3"/>
        <v>2021828417541</v>
      </c>
      <c r="P6" s="2">
        <f t="shared" si="3"/>
        <v>474060067219</v>
      </c>
      <c r="Q6" s="2">
        <f t="shared" si="3"/>
        <v>458087599568</v>
      </c>
      <c r="R6" s="2">
        <f t="shared" si="3"/>
        <v>446078173585</v>
      </c>
      <c r="S6" s="2">
        <f t="shared" si="3"/>
        <v>432681024575</v>
      </c>
      <c r="T6" s="2">
        <f t="shared" si="3"/>
        <v>419015611115</v>
      </c>
      <c r="U6" s="2">
        <f t="shared" si="3"/>
        <v>273588486654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16.89</v>
      </c>
      <c r="H7" s="3">
        <f>IFERROR(INDEX(D7:G7,COUNT(D7:G7)),"")</f>
        <v>16.89</v>
      </c>
      <c r="I7" s="3">
        <f t="shared" ref="I7:U7" si="4">IFERROR(INDEX(I51:I500,MATCH($C$7,$C$51:$C$500,0))/1000000000,"")</f>
        <v>16.89</v>
      </c>
      <c r="J7" s="3">
        <f t="shared" si="4"/>
        <v>17.04</v>
      </c>
      <c r="K7" s="3">
        <f t="shared" si="4"/>
        <v>17.04</v>
      </c>
      <c r="L7" s="3">
        <f t="shared" si="4"/>
        <v>17.04</v>
      </c>
      <c r="M7" s="3">
        <f t="shared" si="4"/>
        <v>14.1</v>
      </c>
      <c r="N7" s="3">
        <f t="shared" si="4"/>
        <v>11.56</v>
      </c>
      <c r="O7" s="3">
        <f t="shared" si="4"/>
        <v>6.34</v>
      </c>
      <c r="P7" s="3">
        <f t="shared" si="4"/>
        <v>2.25</v>
      </c>
      <c r="Q7" s="3">
        <f t="shared" si="4"/>
        <v>2.25</v>
      </c>
      <c r="R7" s="3">
        <f t="shared" si="4"/>
        <v>2.25</v>
      </c>
      <c r="S7" s="3">
        <f t="shared" si="4"/>
        <v>2.25</v>
      </c>
      <c r="T7" s="3">
        <f t="shared" si="4"/>
        <v>2.25</v>
      </c>
      <c r="U7" s="3">
        <f t="shared" si="4"/>
        <v>1.75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727000000000</v>
      </c>
      <c r="H8" s="2">
        <f>IFERROR(INDEX(D8:G8,COUNT(D8:G8)),"")</f>
        <v>727000000000</v>
      </c>
      <c r="I8" s="2">
        <f t="shared" ref="I8:U8" si="5">IFERROR(INDEX(I51:I500,MATCH($C$8,$C$51:$C$500,0)),"")</f>
        <v>-86000000000</v>
      </c>
      <c r="J8" s="2">
        <f t="shared" si="5"/>
        <v>51000000000</v>
      </c>
      <c r="K8" s="2">
        <f t="shared" si="5"/>
        <v>501000000000</v>
      </c>
      <c r="L8" s="2">
        <f t="shared" si="5"/>
        <v>-1002000000000</v>
      </c>
      <c r="M8" s="2">
        <f t="shared" si="5"/>
        <v>145000000000</v>
      </c>
      <c r="N8" s="2">
        <f t="shared" si="5"/>
        <v>-595000000000</v>
      </c>
      <c r="O8" s="2">
        <f t="shared" si="5"/>
        <v>-240000000000</v>
      </c>
      <c r="P8" s="2">
        <f t="shared" si="5"/>
        <v>262000000000</v>
      </c>
      <c r="Q8" s="2">
        <f t="shared" si="5"/>
        <v>138000000000</v>
      </c>
      <c r="R8" s="2">
        <f t="shared" si="5"/>
        <v>-214000000000</v>
      </c>
      <c r="S8" s="2">
        <f t="shared" si="5"/>
        <v>146000000000</v>
      </c>
      <c r="T8" s="2">
        <f t="shared" si="5"/>
        <v>168000000000</v>
      </c>
      <c r="U8" s="2">
        <f t="shared" si="5"/>
        <v>-6000000000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43.06</v>
      </c>
      <c r="H9" s="3">
        <f>IFERROR(INDEX(D9:G9,COUNT(D9:G9)),"")</f>
        <v>43.06</v>
      </c>
      <c r="I9" s="3">
        <f t="shared" ref="I9:U9" si="6">IFERROR(INDEX(I51:I500,MATCH($C$9,$C$51:$C$500,0)),"")</f>
        <v>-5.08</v>
      </c>
      <c r="J9" s="3">
        <f t="shared" si="6"/>
        <v>2.98</v>
      </c>
      <c r="K9" s="3">
        <f t="shared" si="6"/>
        <v>29.4</v>
      </c>
      <c r="L9" s="3">
        <f t="shared" si="6"/>
        <v>-58.78</v>
      </c>
      <c r="M9" s="3">
        <f t="shared" si="6"/>
        <v>10.25</v>
      </c>
      <c r="N9" s="3">
        <f t="shared" si="6"/>
        <v>-51.44</v>
      </c>
      <c r="O9" s="3">
        <f t="shared" si="6"/>
        <v>-37.89</v>
      </c>
      <c r="P9" s="3">
        <f t="shared" si="6"/>
        <v>116.59</v>
      </c>
      <c r="Q9" s="3">
        <f t="shared" si="6"/>
        <v>61.11</v>
      </c>
      <c r="R9" s="3">
        <f t="shared" si="6"/>
        <v>-95.1</v>
      </c>
      <c r="S9" s="3">
        <f t="shared" si="6"/>
        <v>64.760000000000005</v>
      </c>
      <c r="T9" s="3">
        <f t="shared" si="6"/>
        <v>74.86</v>
      </c>
      <c r="U9" s="3">
        <f t="shared" si="6"/>
        <v>-3.68</v>
      </c>
    </row>
    <row r="10" spans="1:21" ht="15.5" x14ac:dyDescent="0.35">
      <c r="C10" t="s">
        <v>17</v>
      </c>
      <c r="D10" s="3">
        <f ca="1">IFERROR(IF(D9=0,"",D2/D9),"")</f>
        <v>2.9725963771481654</v>
      </c>
      <c r="I10" s="3">
        <f t="shared" ref="I10:U10" ca="1" si="7">IFERROR(IF(I9=0,"",I2/I9),"")</f>
        <v>-36.614173228346459</v>
      </c>
      <c r="J10" s="3">
        <f t="shared" ca="1" si="7"/>
        <v>37.919463087248324</v>
      </c>
      <c r="K10" s="3">
        <f t="shared" ca="1" si="7"/>
        <v>4.1156462585034017</v>
      </c>
      <c r="L10" s="3">
        <f t="shared" ca="1" si="7"/>
        <v>-2.8921401837359646</v>
      </c>
      <c r="M10" s="3">
        <f t="shared" ca="1" si="7"/>
        <v>28.487804878048781</v>
      </c>
      <c r="N10" s="3">
        <f t="shared" ca="1" si="7"/>
        <v>-3.3631415241057545</v>
      </c>
      <c r="O10" s="3">
        <f t="shared" ca="1" si="7"/>
        <v>-6.2285563473211925</v>
      </c>
      <c r="P10" s="3">
        <f t="shared" ca="1" si="7"/>
        <v>2.3672699202332961</v>
      </c>
      <c r="Q10" s="3">
        <f t="shared" ca="1" si="7"/>
        <v>4.5819014891179837</v>
      </c>
      <c r="R10" s="3">
        <f t="shared" ca="1" si="7"/>
        <v>-2.5236593059936911</v>
      </c>
      <c r="S10" s="3" t="str">
        <f t="shared" ca="1" si="7"/>
        <v/>
      </c>
      <c r="T10" s="3">
        <f t="shared" ca="1" si="7"/>
        <v>2.5915041410633184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33943320900</v>
      </c>
      <c r="H11" s="2">
        <f>IFERROR(INDEX(D11:G11,COUNT(D11:G11)),"")</f>
        <v>33943320900</v>
      </c>
      <c r="I11" s="2">
        <f t="shared" ref="I11:U11" si="8">IFERROR(INDEX(I51:I500,MATCH($C$11,$C$51:$C$500,0)),"")</f>
        <v>21782860800</v>
      </c>
      <c r="J11" s="2">
        <f t="shared" si="8"/>
        <v>23121695800</v>
      </c>
      <c r="K11" s="2">
        <f t="shared" si="8"/>
        <v>17163556200</v>
      </c>
      <c r="L11" s="2">
        <f t="shared" si="8"/>
        <v>26413110800</v>
      </c>
      <c r="M11" s="2">
        <f t="shared" si="8"/>
        <v>20203882900</v>
      </c>
      <c r="N11" s="2">
        <f t="shared" si="8"/>
        <v>19144298500</v>
      </c>
      <c r="O11" s="2">
        <f t="shared" si="8"/>
        <v>21240929600</v>
      </c>
      <c r="P11" s="2">
        <f t="shared" si="8"/>
        <v>24484173700</v>
      </c>
      <c r="Q11" s="2">
        <f t="shared" si="8"/>
        <v>15477655150</v>
      </c>
      <c r="R11" s="2">
        <f t="shared" si="8"/>
        <v>18930258550</v>
      </c>
      <c r="S11" s="2">
        <f t="shared" si="8"/>
        <v>14449643170</v>
      </c>
      <c r="T11" s="2">
        <f t="shared" si="8"/>
        <v>8338399750</v>
      </c>
      <c r="U11" s="2">
        <f t="shared" si="8"/>
        <v>8006947093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27</v>
      </c>
      <c r="D15" s="2">
        <f>IFERROR(INDEX(D51:D500,MATCH($C$15,$C$51:$C$500,0)),"")</f>
        <v>-18300000000</v>
      </c>
      <c r="H15" s="2">
        <f>IFERROR(SUM(D15:G15)*(4/MAX(1,COUNT(D15:G15))),"")</f>
        <v>-73200000000</v>
      </c>
      <c r="I15" s="2">
        <f t="shared" ref="I15:U15" si="12">IFERROR(INDEX(I51:I500,MATCH($C$15,$C$51:$C$500,0)),"")</f>
        <v>-53975583002</v>
      </c>
      <c r="J15" s="2">
        <f t="shared" si="12"/>
        <v>-18149535128</v>
      </c>
      <c r="K15" s="2">
        <f t="shared" si="12"/>
        <v>-8420169816</v>
      </c>
      <c r="L15" s="2">
        <f t="shared" si="12"/>
        <v>-6076093821</v>
      </c>
      <c r="M15" s="2">
        <f t="shared" si="12"/>
        <v>-8368059456</v>
      </c>
      <c r="N15" s="2">
        <f t="shared" si="12"/>
        <v>-10546638015</v>
      </c>
      <c r="O15" s="2">
        <f t="shared" si="12"/>
        <v>-4876760804</v>
      </c>
      <c r="P15" s="2">
        <f t="shared" si="12"/>
        <v>584103762</v>
      </c>
      <c r="Q15" s="2">
        <f t="shared" si="12"/>
        <v>-2904065011</v>
      </c>
      <c r="R15" s="2">
        <f t="shared" si="12"/>
        <v>-3987019538</v>
      </c>
      <c r="S15" s="2">
        <f t="shared" si="12"/>
        <v>-4059015562</v>
      </c>
      <c r="T15" s="2">
        <f t="shared" si="12"/>
        <v>-1001352061</v>
      </c>
      <c r="U15" s="2">
        <f t="shared" si="12"/>
        <v>-2067276252</v>
      </c>
    </row>
    <row r="16" spans="1:21" ht="15.5" x14ac:dyDescent="0.35">
      <c r="C16" t="s">
        <v>28</v>
      </c>
      <c r="D16" s="2">
        <f>IFERROR(INDEX(D51:D500,MATCH($C$16,$C$51:$C$500,0)),"")</f>
        <v>82976101524</v>
      </c>
      <c r="H16" s="2">
        <f>IFERROR(SUM(D16:G16)*(4/MAX(1,COUNT(D16:G16))),"")</f>
        <v>331904406096</v>
      </c>
      <c r="I16" s="2">
        <f t="shared" ref="I16:U16" si="13">IFERROR(INDEX(I51:I500,MATCH($C$16,$C$51:$C$500,0)),"")</f>
        <v>213950154295</v>
      </c>
      <c r="J16" s="2">
        <f t="shared" si="13"/>
        <v>68137535071</v>
      </c>
      <c r="K16" s="2">
        <f t="shared" si="13"/>
        <v>37071952672</v>
      </c>
      <c r="L16" s="2">
        <f t="shared" si="13"/>
        <v>19286275780</v>
      </c>
      <c r="M16" s="2">
        <f t="shared" si="13"/>
        <v>25828366659</v>
      </c>
      <c r="N16" s="2">
        <f t="shared" si="13"/>
        <v>18421693878</v>
      </c>
      <c r="O16" s="2">
        <f t="shared" si="13"/>
        <v>-12045274357</v>
      </c>
      <c r="P16" s="2">
        <f t="shared" si="13"/>
        <v>19225959623</v>
      </c>
      <c r="Q16" s="2">
        <f t="shared" si="13"/>
        <v>12984756266</v>
      </c>
      <c r="R16" s="2">
        <f t="shared" si="13"/>
        <v>17069468996</v>
      </c>
      <c r="S16" s="2">
        <f t="shared" si="13"/>
        <v>18078150935</v>
      </c>
      <c r="T16" s="2">
        <f t="shared" si="13"/>
        <v>4109339830</v>
      </c>
      <c r="U16" s="2">
        <f t="shared" si="13"/>
        <v>9645787013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2161920000000</v>
      </c>
      <c r="H20" s="2">
        <f t="shared" ref="H20:U20" ca="1" si="14">IFERROR(H21*H2,"")</f>
        <v>2161920000000</v>
      </c>
      <c r="I20" s="2">
        <f t="shared" ca="1" si="14"/>
        <v>3141540000000</v>
      </c>
      <c r="J20" s="2">
        <f t="shared" ca="1" si="14"/>
        <v>1925520000000</v>
      </c>
      <c r="K20" s="2">
        <f t="shared" ca="1" si="14"/>
        <v>2061840000000</v>
      </c>
      <c r="L20" s="2">
        <f t="shared" ca="1" si="14"/>
        <v>2896800000000</v>
      </c>
      <c r="M20" s="2">
        <f t="shared" ca="1" si="14"/>
        <v>4117200000000</v>
      </c>
      <c r="N20" s="2">
        <f t="shared" ca="1" si="14"/>
        <v>1999880000000</v>
      </c>
      <c r="O20" s="2">
        <f t="shared" ca="1" si="14"/>
        <v>1496240000000</v>
      </c>
      <c r="P20" s="2">
        <f t="shared" ca="1" si="14"/>
        <v>621000000000</v>
      </c>
      <c r="Q20" s="2">
        <f t="shared" ca="1" si="14"/>
        <v>630000000000</v>
      </c>
      <c r="R20" s="2">
        <f t="shared" ca="1" si="14"/>
        <v>540000000000</v>
      </c>
      <c r="S20" s="2" t="str">
        <f t="shared" ca="1" si="14"/>
        <v/>
      </c>
      <c r="T20" s="2">
        <f t="shared" ca="1" si="14"/>
        <v>436500000000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16890000000</v>
      </c>
      <c r="H21" s="2">
        <f>IFERROR(INDEX(D21:G21,COUNT(D21:G21)),"")</f>
        <v>16890000000</v>
      </c>
      <c r="I21" s="2">
        <f t="shared" ref="I21:U21" si="15">IFERROR(INDEX(I51:I500,MATCH($C$7,$C$51:$C$500,0)),"")</f>
        <v>16890000000</v>
      </c>
      <c r="J21" s="2">
        <f t="shared" si="15"/>
        <v>17040000000</v>
      </c>
      <c r="K21" s="2">
        <f t="shared" si="15"/>
        <v>17040000000</v>
      </c>
      <c r="L21" s="2">
        <f t="shared" si="15"/>
        <v>17040000000</v>
      </c>
      <c r="M21" s="2">
        <f t="shared" si="15"/>
        <v>14100000000</v>
      </c>
      <c r="N21" s="2">
        <f t="shared" si="15"/>
        <v>11560000000</v>
      </c>
      <c r="O21" s="2">
        <f t="shared" si="15"/>
        <v>6340000000</v>
      </c>
      <c r="P21" s="2">
        <f t="shared" si="15"/>
        <v>2250000000</v>
      </c>
      <c r="Q21" s="2">
        <f t="shared" si="15"/>
        <v>2250000000</v>
      </c>
      <c r="R21" s="2">
        <f t="shared" si="15"/>
        <v>2250000000</v>
      </c>
      <c r="S21" s="2">
        <f t="shared" si="15"/>
        <v>2250000000</v>
      </c>
      <c r="T21" s="2">
        <f t="shared" si="15"/>
        <v>2250000000</v>
      </c>
      <c r="U21" s="2">
        <f t="shared" si="15"/>
        <v>1750000000</v>
      </c>
    </row>
    <row r="23" spans="1:21" ht="15.5" x14ac:dyDescent="0.35">
      <c r="B23" t="s">
        <v>53</v>
      </c>
      <c r="C23" t="s">
        <v>54</v>
      </c>
      <c r="D23" s="3">
        <f>IFERROR(D5/D6*100,"")</f>
        <v>1.502027882788584</v>
      </c>
      <c r="H23" s="3">
        <f t="shared" ref="H23:U23" si="16">IFERROR(H5/H6*100,"")</f>
        <v>6.008111531154336</v>
      </c>
      <c r="I23" s="3">
        <f t="shared" si="16"/>
        <v>4.2594169224423908</v>
      </c>
      <c r="J23" s="3">
        <f t="shared" si="16"/>
        <v>1.4081663044955413</v>
      </c>
      <c r="K23" s="3">
        <f t="shared" si="16"/>
        <v>0.89624776419755947</v>
      </c>
      <c r="L23" s="3">
        <f t="shared" si="16"/>
        <v>0.40523569017310629</v>
      </c>
      <c r="M23" s="3">
        <f t="shared" si="16"/>
        <v>0.62609605963317405</v>
      </c>
      <c r="N23" s="3">
        <f t="shared" si="16"/>
        <v>0.50081809277777301</v>
      </c>
      <c r="O23" s="3">
        <f t="shared" si="16"/>
        <v>-0.71081371689685258</v>
      </c>
      <c r="P23" s="3">
        <f t="shared" si="16"/>
        <v>3.36929194325521</v>
      </c>
      <c r="Q23" s="3">
        <f t="shared" si="16"/>
        <v>2.6216439812659198</v>
      </c>
      <c r="R23" s="3">
        <f t="shared" si="16"/>
        <v>2.9360658704150526</v>
      </c>
      <c r="S23" s="3">
        <f t="shared" si="16"/>
        <v>3.1408952087392334</v>
      </c>
      <c r="T23" s="3">
        <f t="shared" si="16"/>
        <v>22.733072929556545</v>
      </c>
      <c r="U23" s="3">
        <f t="shared" si="16"/>
        <v>2.7700400896563822</v>
      </c>
    </row>
    <row r="24" spans="1:21" ht="15.5" x14ac:dyDescent="0.35">
      <c r="C24" t="s">
        <v>55</v>
      </c>
      <c r="D24" s="4">
        <f>IFERROR(_xlfn.RRI(5,I23,D23),"")</f>
        <v>-0.18816911665993385</v>
      </c>
      <c r="H24" s="4">
        <f t="shared" ref="H24:U24" si="17">IFERROR(_xlfn.RRI(5,M23,H23),"")</f>
        <v>0.57188005399328312</v>
      </c>
      <c r="I24" s="4">
        <f t="shared" si="17"/>
        <v>0.53438388416167859</v>
      </c>
      <c r="J24" s="4" t="str">
        <f t="shared" si="17"/>
        <v/>
      </c>
      <c r="K24" s="4">
        <f t="shared" si="17"/>
        <v>-0.23267757903260688</v>
      </c>
      <c r="L24" s="4">
        <f t="shared" si="17"/>
        <v>-0.31162229713989464</v>
      </c>
      <c r="M24" s="4">
        <f t="shared" si="17"/>
        <v>-0.26586651199648015</v>
      </c>
      <c r="N24" s="4">
        <f t="shared" si="17"/>
        <v>-0.30733169998936705</v>
      </c>
      <c r="O24" s="4" t="str">
        <f t="shared" si="17"/>
        <v/>
      </c>
      <c r="P24" s="4">
        <f t="shared" si="17"/>
        <v>3.9945351051800859E-2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3.83</v>
      </c>
      <c r="H25" s="3">
        <f>IFERROR(INDEX(D25:G25,COUNT(D25:G25)),"")</f>
        <v>3.83</v>
      </c>
      <c r="I25" s="3">
        <f t="shared" ref="I25:U25" si="18">IFERROR(INDEX(I51:I500,MATCH($C$25,$C$51:$C$500,0)),"")</f>
        <v>9.4700000000000006</v>
      </c>
      <c r="J25" s="3">
        <f t="shared" si="18"/>
        <v>2.93</v>
      </c>
      <c r="K25" s="3">
        <f t="shared" si="18"/>
        <v>1.68</v>
      </c>
      <c r="L25" s="3">
        <f t="shared" si="18"/>
        <v>0.78</v>
      </c>
      <c r="M25" s="3">
        <f t="shared" si="18"/>
        <v>1.24</v>
      </c>
      <c r="N25" s="3">
        <f t="shared" si="18"/>
        <v>0.68</v>
      </c>
      <c r="O25" s="3">
        <f t="shared" si="18"/>
        <v>-2.67</v>
      </c>
      <c r="P25" s="3">
        <f t="shared" si="18"/>
        <v>8.8000000000000007</v>
      </c>
      <c r="Q25" s="3">
        <f t="shared" si="18"/>
        <v>4.4800000000000004</v>
      </c>
      <c r="R25" s="3">
        <f t="shared" si="18"/>
        <v>5.81</v>
      </c>
      <c r="S25" s="3">
        <f t="shared" si="18"/>
        <v>6.23</v>
      </c>
      <c r="T25" s="3">
        <f t="shared" si="18"/>
        <v>1.38</v>
      </c>
      <c r="U25" s="3">
        <f t="shared" si="18"/>
        <v>4.33</v>
      </c>
    </row>
    <row r="26" spans="1:21" ht="15.5" x14ac:dyDescent="0.35">
      <c r="C26" t="s">
        <v>58</v>
      </c>
      <c r="D26" s="4">
        <f>IFERROR(_xlfn.RRI(5,I25,D25),"")</f>
        <v>-0.16560871568427937</v>
      </c>
      <c r="H26" s="4">
        <f t="shared" ref="H26:U26" si="19">IFERROR(_xlfn.RRI(5,M25,H25),"")</f>
        <v>0.2530125410906523</v>
      </c>
      <c r="I26" s="4">
        <f t="shared" si="19"/>
        <v>0.69343375890213843</v>
      </c>
      <c r="J26" s="4" t="str">
        <f t="shared" si="19"/>
        <v/>
      </c>
      <c r="K26" s="4">
        <f t="shared" si="19"/>
        <v>-0.28193241555753812</v>
      </c>
      <c r="L26" s="4">
        <f t="shared" si="19"/>
        <v>-0.2950418792635926</v>
      </c>
      <c r="M26" s="4">
        <f t="shared" si="19"/>
        <v>-0.26574128392054375</v>
      </c>
      <c r="N26" s="4">
        <f t="shared" si="19"/>
        <v>-0.35789777739277395</v>
      </c>
      <c r="O26" s="4" t="str">
        <f t="shared" si="19"/>
        <v/>
      </c>
      <c r="P26" s="4">
        <f t="shared" si="19"/>
        <v>0.15238860473991145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19.323828565541742</v>
      </c>
      <c r="H27" s="3">
        <f t="shared" ref="H27:U27" si="20">IFERROR(H4/H21,"")</f>
        <v>77.295314262166968</v>
      </c>
      <c r="I27" s="3">
        <f t="shared" si="20"/>
        <v>71.447421253463588</v>
      </c>
      <c r="J27" s="3">
        <f t="shared" si="20"/>
        <v>60.876112876643191</v>
      </c>
      <c r="K27" s="3">
        <f t="shared" si="20"/>
        <v>58.707923502934271</v>
      </c>
      <c r="L27" s="3">
        <f t="shared" si="20"/>
        <v>41.196045913028172</v>
      </c>
      <c r="M27" s="3">
        <f t="shared" si="20"/>
        <v>37.329439752624111</v>
      </c>
      <c r="N27" s="3">
        <f t="shared" si="20"/>
        <v>37.989629297145328</v>
      </c>
      <c r="O27" s="3">
        <f t="shared" si="20"/>
        <v>63.683763863564671</v>
      </c>
      <c r="P27" s="3">
        <f t="shared" si="20"/>
        <v>89.061117422222225</v>
      </c>
      <c r="Q27" s="3">
        <f t="shared" si="20"/>
        <v>88.376960205777777</v>
      </c>
      <c r="R27" s="3">
        <f t="shared" si="20"/>
        <v>86.774990285777776</v>
      </c>
      <c r="S27" s="3">
        <f t="shared" si="20"/>
        <v>82.425379491111116</v>
      </c>
      <c r="T27" s="3">
        <f t="shared" si="20"/>
        <v>55.357268209333334</v>
      </c>
      <c r="U27" s="3">
        <f t="shared" si="20"/>
        <v>34.136457776</v>
      </c>
    </row>
    <row r="28" spans="1:21" ht="15.5" x14ac:dyDescent="0.35">
      <c r="C28" t="s">
        <v>60</v>
      </c>
      <c r="D28" s="4">
        <f>IFERROR(_xlfn.RRI(5,I27,D27),"")</f>
        <v>-0.2301230386878913</v>
      </c>
      <c r="H28" s="4">
        <f t="shared" ref="H28:U28" si="21">IFERROR(_xlfn.RRI(5,M27,H27),"")</f>
        <v>0.15669894387473082</v>
      </c>
      <c r="I28" s="4">
        <f t="shared" si="21"/>
        <v>0.13465622611106354</v>
      </c>
      <c r="J28" s="4">
        <f t="shared" si="21"/>
        <v>-8.9772186003360677E-3</v>
      </c>
      <c r="K28" s="4">
        <f t="shared" si="21"/>
        <v>-7.9970578155508898E-2</v>
      </c>
      <c r="L28" s="4">
        <f t="shared" si="21"/>
        <v>-0.14157314666889476</v>
      </c>
      <c r="M28" s="4">
        <f t="shared" si="21"/>
        <v>-0.15524381607186044</v>
      </c>
      <c r="N28" s="4">
        <f t="shared" si="21"/>
        <v>-0.14351291210086392</v>
      </c>
      <c r="O28" s="4">
        <f t="shared" si="21"/>
        <v>2.8420712076988153E-2</v>
      </c>
      <c r="P28" s="4">
        <f t="shared" si="21"/>
        <v>0.21141776232736476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-0.59556494192185849</v>
      </c>
      <c r="I29" s="4">
        <f t="shared" si="22"/>
        <v>2.232081911262799</v>
      </c>
      <c r="J29" s="4">
        <f t="shared" si="22"/>
        <v>0.74404761904761918</v>
      </c>
      <c r="K29" s="4">
        <f t="shared" si="22"/>
        <v>1.1538461538461537</v>
      </c>
      <c r="L29" s="4">
        <f t="shared" si="22"/>
        <v>-0.37096774193548382</v>
      </c>
      <c r="M29" s="4">
        <f t="shared" si="22"/>
        <v>0.82352941176470573</v>
      </c>
      <c r="N29" s="4">
        <f t="shared" si="22"/>
        <v>-1.2546816479400749</v>
      </c>
      <c r="O29" s="4">
        <f t="shared" si="22"/>
        <v>-1.303409090909091</v>
      </c>
      <c r="P29" s="4">
        <f t="shared" si="22"/>
        <v>0.9642857142857143</v>
      </c>
      <c r="Q29" s="4">
        <f t="shared" si="22"/>
        <v>-0.22891566265060229</v>
      </c>
      <c r="R29" s="4">
        <f t="shared" si="22"/>
        <v>-6.7415730337078775E-2</v>
      </c>
      <c r="S29" s="4">
        <f t="shared" si="22"/>
        <v>3.5144927536231889</v>
      </c>
      <c r="T29" s="4">
        <f t="shared" si="22"/>
        <v>-0.68129330254041576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8.1848902397158099E-2</v>
      </c>
      <c r="I30" s="4">
        <f t="shared" si="23"/>
        <v>0.17365281515660591</v>
      </c>
      <c r="J30" s="4">
        <f t="shared" si="23"/>
        <v>3.6931801439043434E-2</v>
      </c>
      <c r="K30" s="4">
        <f t="shared" si="23"/>
        <v>0.42508636937818345</v>
      </c>
      <c r="L30" s="4">
        <f t="shared" si="23"/>
        <v>0.10358061053226103</v>
      </c>
      <c r="M30" s="4">
        <f t="shared" si="23"/>
        <v>-1.7378151793937757E-2</v>
      </c>
      <c r="N30" s="4">
        <f t="shared" si="23"/>
        <v>-0.40346444694233446</v>
      </c>
      <c r="O30" s="4">
        <f t="shared" si="23"/>
        <v>-0.28494312998958043</v>
      </c>
      <c r="P30" s="4">
        <f t="shared" si="23"/>
        <v>7.7413526653490779E-3</v>
      </c>
      <c r="Q30" s="4">
        <f t="shared" si="23"/>
        <v>1.8461193884599734E-2</v>
      </c>
      <c r="R30" s="4">
        <f t="shared" si="23"/>
        <v>5.2770285335910751E-2</v>
      </c>
      <c r="S30" s="4">
        <f t="shared" si="23"/>
        <v>0.48897122559263229</v>
      </c>
      <c r="T30" s="4">
        <f t="shared" si="23"/>
        <v>0.62164652737498882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228.21</v>
      </c>
      <c r="H32" s="3">
        <f>IFERROR(INDEX(D32:G32,COUNT(D32:G32)),"")</f>
        <v>228.21</v>
      </c>
      <c r="I32" s="3">
        <f t="shared" ref="I32:U32" si="24">IFERROR(INDEX(I51:I500,MATCH($C$32,$C$51:$C$500,0)),"")</f>
        <v>224.8</v>
      </c>
      <c r="J32" s="3">
        <f t="shared" si="24"/>
        <v>213.39</v>
      </c>
      <c r="K32" s="3">
        <f t="shared" si="24"/>
        <v>210.38</v>
      </c>
      <c r="L32" s="3">
        <f t="shared" si="24"/>
        <v>208.5</v>
      </c>
      <c r="M32" s="3">
        <f t="shared" si="24"/>
        <v>215.58</v>
      </c>
      <c r="N32" s="3">
        <f t="shared" si="24"/>
        <v>218.11</v>
      </c>
      <c r="O32" s="3">
        <f t="shared" si="24"/>
        <v>318.82</v>
      </c>
      <c r="P32" s="3">
        <f t="shared" si="24"/>
        <v>210.69</v>
      </c>
      <c r="Q32" s="3">
        <f t="shared" si="24"/>
        <v>203.59</v>
      </c>
      <c r="R32" s="3">
        <f t="shared" si="24"/>
        <v>198.26</v>
      </c>
      <c r="S32" s="3">
        <f t="shared" si="24"/>
        <v>192.3</v>
      </c>
      <c r="T32" s="3">
        <f t="shared" si="24"/>
        <v>186.23</v>
      </c>
      <c r="U32" s="3">
        <f t="shared" si="24"/>
        <v>156.34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 t="shared" ref="I33:U33" si="25">IFERROR(INDEX(I51:I500,MATCH($C$33,$C$51:$C$500,0)),"")</f>
        <v>0.83</v>
      </c>
      <c r="J33" s="3">
        <f t="shared" si="25"/>
        <v>0.53</v>
      </c>
      <c r="K33" s="3">
        <f t="shared" si="25"/>
        <v>0.57999999999999996</v>
      </c>
      <c r="L33" s="3">
        <f t="shared" si="25"/>
        <v>0.82</v>
      </c>
      <c r="M33" s="3">
        <f t="shared" si="25"/>
        <v>1.35</v>
      </c>
      <c r="N33" s="3">
        <f t="shared" si="25"/>
        <v>0.79</v>
      </c>
      <c r="O33" s="3">
        <f t="shared" si="25"/>
        <v>0.74</v>
      </c>
      <c r="P33" s="3">
        <f t="shared" si="25"/>
        <v>1.28</v>
      </c>
      <c r="Q33" s="3">
        <f t="shared" si="25"/>
        <v>1.34</v>
      </c>
      <c r="R33" s="3">
        <f t="shared" si="25"/>
        <v>1.19</v>
      </c>
      <c r="S33" s="3">
        <f t="shared" si="25"/>
        <v>0.56999999999999995</v>
      </c>
      <c r="T33" s="3">
        <f t="shared" si="25"/>
        <v>1.01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32.9</v>
      </c>
      <c r="H34" s="3">
        <f>IFERROR(INDEX(D34:G34,COUNT(D34:G34)),"")</f>
        <v>32.9</v>
      </c>
      <c r="I34" s="3">
        <f t="shared" ref="I34:U34" si="26">IFERROR(INDEX(I51:I500,MATCH($C$34,$C$51:$C$500,0)),"")</f>
        <v>19.64</v>
      </c>
      <c r="J34" s="3">
        <f t="shared" si="26"/>
        <v>38.57</v>
      </c>
      <c r="K34" s="3">
        <f t="shared" si="26"/>
        <v>72.02</v>
      </c>
      <c r="L34" s="3">
        <f t="shared" si="26"/>
        <v>217.95</v>
      </c>
      <c r="M34" s="3">
        <f t="shared" si="26"/>
        <v>235.48</v>
      </c>
      <c r="N34" s="3">
        <f t="shared" si="26"/>
        <v>254.41</v>
      </c>
      <c r="O34" s="3">
        <f t="shared" si="26"/>
        <v>-88.39</v>
      </c>
      <c r="P34" s="3">
        <f t="shared" si="26"/>
        <v>30.68</v>
      </c>
      <c r="Q34" s="3">
        <f t="shared" si="26"/>
        <v>60.94</v>
      </c>
      <c r="R34" s="3">
        <f t="shared" si="26"/>
        <v>40.450000000000003</v>
      </c>
      <c r="S34" s="3">
        <f t="shared" si="26"/>
        <v>17.66</v>
      </c>
      <c r="T34" s="3">
        <f t="shared" si="26"/>
        <v>136.96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6.52</v>
      </c>
      <c r="H35" s="3">
        <f>IFERROR(INDEX(D35:G35,COUNT(D35:G35)),"")</f>
        <v>6.52</v>
      </c>
      <c r="I35" s="3">
        <f t="shared" ref="I35:U35" si="27">IFERROR(INDEX(I51:I500,MATCH($C$35,$C$51:$C$500,0)),"")</f>
        <v>2.6</v>
      </c>
      <c r="J35" s="3">
        <f t="shared" si="27"/>
        <v>1.86</v>
      </c>
      <c r="K35" s="3">
        <f t="shared" si="27"/>
        <v>2.06</v>
      </c>
      <c r="L35" s="3">
        <f t="shared" si="27"/>
        <v>4.13</v>
      </c>
      <c r="M35" s="3">
        <f t="shared" si="27"/>
        <v>7.82</v>
      </c>
      <c r="N35" s="3">
        <f t="shared" si="27"/>
        <v>4.55</v>
      </c>
      <c r="O35" s="3">
        <f t="shared" si="27"/>
        <v>3.71</v>
      </c>
      <c r="P35" s="3">
        <f t="shared" si="27"/>
        <v>3.03</v>
      </c>
      <c r="Q35" s="3">
        <f t="shared" si="27"/>
        <v>3.09</v>
      </c>
      <c r="R35" s="3">
        <f t="shared" si="27"/>
        <v>2.71</v>
      </c>
      <c r="S35" s="3">
        <f t="shared" si="27"/>
        <v>1.33</v>
      </c>
      <c r="T35" s="3">
        <f t="shared" si="27"/>
        <v>3.41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326379464472</v>
      </c>
      <c r="E51" s="5">
        <v>319958319585</v>
      </c>
      <c r="F51" s="5">
        <v>319766924894</v>
      </c>
      <c r="G51" s="5">
        <v>285315713602</v>
      </c>
      <c r="I51" s="5">
        <v>1206746944971</v>
      </c>
      <c r="J51" s="5">
        <v>1037328963418</v>
      </c>
      <c r="K51" s="5">
        <v>1000383016490</v>
      </c>
      <c r="L51" s="5">
        <v>701980622358</v>
      </c>
      <c r="M51" s="5">
        <v>526345100512</v>
      </c>
      <c r="N51" s="5">
        <v>439160114675</v>
      </c>
      <c r="O51" s="5">
        <v>403755062895</v>
      </c>
      <c r="P51" s="5">
        <v>200387514200</v>
      </c>
      <c r="Q51" s="5">
        <v>198848160463</v>
      </c>
      <c r="R51" s="5">
        <v>195243728143</v>
      </c>
      <c r="S51" s="5">
        <v>185457103855</v>
      </c>
      <c r="T51" s="5">
        <v>124553853471</v>
      </c>
      <c r="U51" s="5">
        <v>59738801108</v>
      </c>
    </row>
    <row r="52" spans="2:21" ht="15.5" x14ac:dyDescent="0.35">
      <c r="C52" t="s">
        <v>508</v>
      </c>
      <c r="D52" s="5">
        <v>326379464472</v>
      </c>
      <c r="E52" s="5">
        <v>319958319585</v>
      </c>
      <c r="F52" s="5">
        <v>319766924894</v>
      </c>
      <c r="G52" s="5">
        <v>285315713602</v>
      </c>
      <c r="I52" s="5">
        <v>1206746944971</v>
      </c>
      <c r="J52" s="5">
        <v>1037328963418</v>
      </c>
      <c r="K52" s="5">
        <v>1000383016490</v>
      </c>
      <c r="L52" s="5">
        <v>701980622358</v>
      </c>
      <c r="M52" s="5">
        <v>526345100512</v>
      </c>
      <c r="N52" s="5">
        <v>439160114675</v>
      </c>
      <c r="O52" s="5">
        <v>403755062895</v>
      </c>
      <c r="P52" s="5">
        <v>200387514200</v>
      </c>
      <c r="Q52" s="5">
        <v>198848160463</v>
      </c>
      <c r="R52" s="5">
        <v>195243728143</v>
      </c>
      <c r="S52" s="5">
        <v>185457103855</v>
      </c>
      <c r="T52" s="5">
        <v>124553853471</v>
      </c>
      <c r="U52" s="5">
        <v>59738801108</v>
      </c>
    </row>
    <row r="53" spans="2:21" ht="15.5" x14ac:dyDescent="0.35">
      <c r="C53" t="s">
        <v>85</v>
      </c>
      <c r="D53" s="5">
        <v>-130957568340</v>
      </c>
      <c r="E53" s="5">
        <v>-134652343494</v>
      </c>
      <c r="F53" s="5">
        <v>-133954624249</v>
      </c>
      <c r="G53" s="5">
        <v>-126702958475</v>
      </c>
      <c r="I53" s="5">
        <v>-517870519700</v>
      </c>
      <c r="J53" s="5">
        <v>-435909638150</v>
      </c>
      <c r="K53" s="5">
        <v>-397022544050</v>
      </c>
      <c r="L53" s="5">
        <v>-234938599146</v>
      </c>
      <c r="M53" s="5">
        <v>-205175706118</v>
      </c>
      <c r="N53" s="5">
        <v>-190196007728</v>
      </c>
      <c r="O53" s="5">
        <v>-194788149634</v>
      </c>
      <c r="P53" s="5">
        <v>-118250263983</v>
      </c>
      <c r="Q53" s="5">
        <v>-123991625502</v>
      </c>
      <c r="R53" s="5">
        <v>-121687231032</v>
      </c>
      <c r="S53" s="5">
        <v>-119576713771</v>
      </c>
      <c r="T53" s="5">
        <v>-86124417368</v>
      </c>
      <c r="U53" s="5">
        <v>-29352168662</v>
      </c>
    </row>
    <row r="54" spans="2:21" ht="15.5" x14ac:dyDescent="0.35">
      <c r="C54" t="s">
        <v>509</v>
      </c>
      <c r="D54" s="5">
        <v>-130957568340</v>
      </c>
      <c r="E54" s="5">
        <v>-134652343494</v>
      </c>
      <c r="F54" s="5">
        <v>-133954624249</v>
      </c>
      <c r="G54" s="5">
        <v>-126702958475</v>
      </c>
      <c r="I54" s="5">
        <v>-517870519700</v>
      </c>
      <c r="J54" s="5">
        <v>-435909638150</v>
      </c>
      <c r="K54" s="5">
        <v>-397022544050</v>
      </c>
      <c r="L54" s="5">
        <v>-234938599146</v>
      </c>
      <c r="M54" s="5">
        <v>-205175706118</v>
      </c>
      <c r="N54" s="5">
        <v>-190196007728</v>
      </c>
      <c r="O54" s="5">
        <v>-194788149634</v>
      </c>
      <c r="P54" s="5">
        <v>-118250263983</v>
      </c>
      <c r="Q54" s="5">
        <v>-123991625502</v>
      </c>
      <c r="R54" s="5">
        <v>-121687231032</v>
      </c>
      <c r="S54" s="5">
        <v>-119576713771</v>
      </c>
      <c r="T54" s="5">
        <v>-86124417368</v>
      </c>
      <c r="U54" s="5">
        <v>-29352168662</v>
      </c>
    </row>
    <row r="55" spans="2:21" ht="15.5" x14ac:dyDescent="0.35">
      <c r="C55" t="s">
        <v>510</v>
      </c>
      <c r="D55" s="5">
        <v>-130957568340</v>
      </c>
      <c r="E55" s="5">
        <v>-134652343494</v>
      </c>
      <c r="F55" s="5">
        <v>-133954624249</v>
      </c>
      <c r="G55" s="5">
        <v>-126702958475</v>
      </c>
      <c r="I55" s="5">
        <v>-517870519700</v>
      </c>
      <c r="J55" s="5">
        <v>-435909638150</v>
      </c>
      <c r="K55" s="5">
        <v>-397022544050</v>
      </c>
      <c r="L55" s="5">
        <v>-234938599146</v>
      </c>
      <c r="M55" s="5">
        <v>-205175706118</v>
      </c>
      <c r="N55" s="5">
        <v>-190196007728</v>
      </c>
      <c r="O55" s="5">
        <v>-194788149634</v>
      </c>
      <c r="P55" s="5">
        <v>-118250263983</v>
      </c>
      <c r="Q55" s="5">
        <v>-123991625502</v>
      </c>
      <c r="R55" s="5">
        <v>-121687231032</v>
      </c>
      <c r="S55" s="5">
        <v>-119576713771</v>
      </c>
      <c r="T55" s="5">
        <v>-86124417368</v>
      </c>
      <c r="U55" s="5">
        <v>-29352168662</v>
      </c>
    </row>
    <row r="56" spans="2:21" ht="15.5" x14ac:dyDescent="0.35">
      <c r="C56" t="s">
        <v>86</v>
      </c>
      <c r="D56" s="5">
        <v>195421896132</v>
      </c>
      <c r="E56" s="5">
        <v>185305976091</v>
      </c>
      <c r="F56" s="5">
        <v>185812300645</v>
      </c>
      <c r="G56" s="5">
        <v>158612755127</v>
      </c>
      <c r="I56" s="5">
        <v>688876425271</v>
      </c>
      <c r="J56" s="5">
        <v>601419325268</v>
      </c>
      <c r="K56" s="5">
        <v>603360472440</v>
      </c>
      <c r="L56" s="5">
        <v>467042023212</v>
      </c>
      <c r="M56" s="5">
        <v>321169394394</v>
      </c>
      <c r="N56" s="5">
        <v>248964106947</v>
      </c>
      <c r="O56" s="5">
        <v>208966913261</v>
      </c>
      <c r="P56" s="5">
        <v>82137250217</v>
      </c>
      <c r="Q56" s="5">
        <v>74856534961</v>
      </c>
      <c r="R56" s="5">
        <v>73556497111</v>
      </c>
      <c r="S56" s="5">
        <v>65880390084</v>
      </c>
      <c r="T56" s="5">
        <v>38429436103</v>
      </c>
      <c r="U56" s="5">
        <v>30386632446</v>
      </c>
    </row>
    <row r="57" spans="2:21" ht="15.5" x14ac:dyDescent="0.35">
      <c r="C57" t="s">
        <v>87</v>
      </c>
      <c r="D57" s="5">
        <v>-112448918023</v>
      </c>
      <c r="E57" s="5">
        <v>-128751780095</v>
      </c>
      <c r="F57" s="5">
        <v>-106278954357</v>
      </c>
      <c r="G57" s="5">
        <v>-119403662491</v>
      </c>
      <c r="I57" s="5">
        <v>-474643515261</v>
      </c>
      <c r="J57" s="5">
        <v>-533599303324</v>
      </c>
      <c r="K57" s="5">
        <v>-566191183127</v>
      </c>
      <c r="L57" s="5">
        <v>-447584173352</v>
      </c>
      <c r="M57" s="5">
        <v>-295813736385</v>
      </c>
      <c r="N57" s="5">
        <v>-229138710666</v>
      </c>
      <c r="O57" s="5">
        <v>-218068758734</v>
      </c>
      <c r="P57" s="5">
        <v>-84186768562</v>
      </c>
      <c r="Q57" s="5">
        <v>-63004888402</v>
      </c>
      <c r="R57" s="5">
        <v>-56006246518</v>
      </c>
      <c r="S57" s="5">
        <v>-49906555253</v>
      </c>
      <c r="T57" s="5">
        <v>-35372180608</v>
      </c>
      <c r="U57" s="5">
        <v>-22737236146</v>
      </c>
    </row>
    <row r="58" spans="2:21" ht="15.5" x14ac:dyDescent="0.35">
      <c r="C58" t="s">
        <v>511</v>
      </c>
    </row>
    <row r="59" spans="2:21" ht="15.5" x14ac:dyDescent="0.35">
      <c r="C59" t="s">
        <v>512</v>
      </c>
      <c r="Q59" s="5">
        <v>22945410</v>
      </c>
      <c r="R59" s="5">
        <v>465970034</v>
      </c>
      <c r="S59" s="5">
        <v>100264881</v>
      </c>
      <c r="T59" s="5">
        <v>294324453</v>
      </c>
      <c r="U59" s="5">
        <v>18271214</v>
      </c>
    </row>
    <row r="60" spans="2:21" ht="15.5" x14ac:dyDescent="0.35">
      <c r="C60" t="s">
        <v>97</v>
      </c>
      <c r="D60" s="5">
        <v>-6771809952</v>
      </c>
      <c r="E60" s="5">
        <v>1922410197</v>
      </c>
      <c r="F60" s="5">
        <v>461822960</v>
      </c>
      <c r="G60" s="5">
        <v>-610413163</v>
      </c>
      <c r="I60" s="5">
        <v>1773819994</v>
      </c>
      <c r="J60" s="5">
        <v>1208448451</v>
      </c>
      <c r="K60" s="5">
        <v>3474088460</v>
      </c>
      <c r="L60" s="5">
        <v>1185247174</v>
      </c>
      <c r="M60" s="5">
        <v>1571172829</v>
      </c>
      <c r="N60" s="5">
        <v>4755210939</v>
      </c>
      <c r="O60" s="5">
        <v>2550601437</v>
      </c>
      <c r="P60" s="5">
        <v>-3837595734</v>
      </c>
      <c r="Q60" s="5">
        <v>1928734728</v>
      </c>
      <c r="R60" s="5">
        <v>14699552</v>
      </c>
      <c r="S60" s="5">
        <v>-429077803</v>
      </c>
      <c r="T60" s="5">
        <v>92147136692</v>
      </c>
    </row>
    <row r="61" spans="2:21" ht="15.5" x14ac:dyDescent="0.35">
      <c r="C61" t="s">
        <v>518</v>
      </c>
      <c r="D61" s="5">
        <v>23165363222</v>
      </c>
      <c r="E61" s="5">
        <v>12327997245</v>
      </c>
      <c r="F61" s="5">
        <v>7332533028</v>
      </c>
      <c r="G61" s="5">
        <v>5871012281</v>
      </c>
      <c r="I61" s="5">
        <v>31946267484</v>
      </c>
      <c r="J61" s="5">
        <v>28296309240</v>
      </c>
      <c r="K61" s="5">
        <v>16948994516</v>
      </c>
      <c r="L61" s="5">
        <v>10436408252</v>
      </c>
      <c r="M61" s="5">
        <v>13191064870</v>
      </c>
      <c r="N61" s="5">
        <v>28636350459</v>
      </c>
      <c r="O61" s="5">
        <v>5948756181</v>
      </c>
      <c r="P61" s="5">
        <v>2711364911</v>
      </c>
      <c r="Q61" s="5">
        <v>2994681556</v>
      </c>
      <c r="R61" s="5">
        <v>2690685074</v>
      </c>
      <c r="S61" s="5">
        <v>2468870587</v>
      </c>
      <c r="T61" s="5">
        <v>2126540087</v>
      </c>
      <c r="U61" s="5">
        <v>1614720477</v>
      </c>
    </row>
    <row r="62" spans="2:21" ht="15.5" x14ac:dyDescent="0.35">
      <c r="C62" t="s">
        <v>519</v>
      </c>
    </row>
    <row r="63" spans="2:21" ht="15.5" x14ac:dyDescent="0.35">
      <c r="C63" t="s">
        <v>521</v>
      </c>
      <c r="D63" s="5">
        <v>-41861607917</v>
      </c>
      <c r="E63" s="5">
        <v>-38128653628</v>
      </c>
      <c r="F63" s="5">
        <v>-38974287501</v>
      </c>
      <c r="G63" s="5">
        <v>-37703776668</v>
      </c>
      <c r="I63" s="5">
        <v>-155400571728</v>
      </c>
      <c r="J63" s="5">
        <v>-139470827592</v>
      </c>
      <c r="K63" s="5">
        <v>-128756159734</v>
      </c>
      <c r="L63" s="5">
        <v>-108974372329</v>
      </c>
      <c r="M63" s="5">
        <v>-107992939119</v>
      </c>
      <c r="N63" s="5">
        <v>-118514953198</v>
      </c>
      <c r="O63" s="5">
        <v>-118717660659</v>
      </c>
      <c r="P63" s="5">
        <v>-44602463375</v>
      </c>
      <c r="Q63" s="5">
        <v>-34259126701</v>
      </c>
      <c r="R63" s="5">
        <v>-29329023396</v>
      </c>
      <c r="S63" s="5">
        <v>-25037375305</v>
      </c>
      <c r="T63" s="5">
        <v>-19173677569</v>
      </c>
      <c r="U63" s="5">
        <v>-14306171263</v>
      </c>
    </row>
    <row r="64" spans="2:21" ht="15.5" x14ac:dyDescent="0.35">
      <c r="C64" t="s">
        <v>520</v>
      </c>
      <c r="D64" s="5">
        <v>-37543023014</v>
      </c>
      <c r="E64" s="5">
        <v>-33246478912</v>
      </c>
      <c r="F64" s="5">
        <v>-32999532152</v>
      </c>
      <c r="G64" s="5">
        <v>-35917211210</v>
      </c>
      <c r="I64" s="5">
        <v>-138901220353</v>
      </c>
      <c r="J64" s="5">
        <v>-143730954293</v>
      </c>
      <c r="K64" s="5">
        <v>-176022942634</v>
      </c>
      <c r="L64" s="5">
        <v>-176239572216</v>
      </c>
      <c r="M64" s="5">
        <v>-137112461222</v>
      </c>
      <c r="N64" s="5">
        <v>-110985100472</v>
      </c>
      <c r="O64" s="5">
        <v>-104411762964</v>
      </c>
      <c r="P64" s="5">
        <v>-37441383626</v>
      </c>
      <c r="Q64" s="5">
        <v>-29568334442</v>
      </c>
      <c r="R64" s="5">
        <v>-29182578253</v>
      </c>
      <c r="S64" s="5">
        <v>-27069458277</v>
      </c>
      <c r="T64" s="5">
        <v>-18064830715</v>
      </c>
      <c r="U64" s="5">
        <v>-10045785360</v>
      </c>
    </row>
    <row r="65" spans="3:21" ht="15.5" x14ac:dyDescent="0.35">
      <c r="C65" t="s">
        <v>527</v>
      </c>
      <c r="D65" s="5">
        <v>-135614281245</v>
      </c>
      <c r="E65" s="5">
        <v>-141079777340</v>
      </c>
      <c r="F65" s="5">
        <v>-113611487385</v>
      </c>
      <c r="G65" s="5">
        <v>-125274674772</v>
      </c>
      <c r="I65" s="5">
        <v>-506589782745</v>
      </c>
      <c r="J65" s="5">
        <v>-561895612564</v>
      </c>
      <c r="K65" s="5">
        <v>-583140177643</v>
      </c>
      <c r="L65" s="5">
        <v>-458020581604</v>
      </c>
      <c r="M65" s="5">
        <v>-309004801255</v>
      </c>
      <c r="N65" s="5">
        <v>-257775061125</v>
      </c>
      <c r="O65" s="5">
        <v>-224017514915</v>
      </c>
      <c r="P65" s="5">
        <v>-86898133473</v>
      </c>
      <c r="Q65" s="5">
        <v>-65999569958</v>
      </c>
      <c r="R65" s="5">
        <v>-58696931592</v>
      </c>
      <c r="S65" s="5">
        <v>-52375425840</v>
      </c>
      <c r="T65" s="5">
        <v>-37498720695</v>
      </c>
      <c r="U65" s="5">
        <v>-24351956623</v>
      </c>
    </row>
    <row r="66" spans="3:21" ht="15.5" x14ac:dyDescent="0.35">
      <c r="C66" t="s">
        <v>90</v>
      </c>
      <c r="D66" s="5">
        <v>82972978109</v>
      </c>
      <c r="E66" s="5">
        <v>56554195996</v>
      </c>
      <c r="F66" s="5">
        <v>79533346288</v>
      </c>
      <c r="G66" s="5">
        <v>39209092636</v>
      </c>
      <c r="I66" s="5">
        <v>214232910010</v>
      </c>
      <c r="J66" s="5">
        <v>67820021944</v>
      </c>
      <c r="K66" s="5">
        <v>37169289313</v>
      </c>
      <c r="L66" s="5">
        <v>19457849860</v>
      </c>
      <c r="M66" s="5">
        <v>25355658009</v>
      </c>
      <c r="N66" s="5">
        <v>19825396281</v>
      </c>
      <c r="O66" s="5">
        <v>-9101845473</v>
      </c>
      <c r="P66" s="5">
        <v>-2049518345</v>
      </c>
      <c r="Q66" s="5">
        <v>11851646559</v>
      </c>
      <c r="R66" s="5">
        <v>17550250593</v>
      </c>
      <c r="S66" s="5">
        <v>15973834831</v>
      </c>
      <c r="T66" s="5">
        <v>3057255495</v>
      </c>
      <c r="U66" s="5">
        <v>7649396300</v>
      </c>
    </row>
    <row r="67" spans="3:21" ht="15.5" x14ac:dyDescent="0.35">
      <c r="C67" t="s">
        <v>91</v>
      </c>
      <c r="D67" s="5">
        <v>3123415</v>
      </c>
      <c r="E67" s="5">
        <v>-307913422</v>
      </c>
      <c r="F67" s="5">
        <v>26649762</v>
      </c>
      <c r="G67" s="5">
        <v>5280087</v>
      </c>
      <c r="I67" s="5">
        <v>-282755715</v>
      </c>
      <c r="J67" s="5">
        <v>317513127</v>
      </c>
      <c r="K67" s="5">
        <v>-97336641</v>
      </c>
      <c r="L67" s="5">
        <v>-171574080</v>
      </c>
      <c r="M67" s="5">
        <v>472708650</v>
      </c>
      <c r="N67" s="5">
        <v>-1403702403</v>
      </c>
      <c r="O67" s="5">
        <v>-2943428884</v>
      </c>
      <c r="P67" s="5">
        <v>21275477968</v>
      </c>
      <c r="Q67" s="5">
        <v>1133109707</v>
      </c>
      <c r="R67" s="5">
        <v>-480781597</v>
      </c>
      <c r="S67" s="5">
        <v>2104316104</v>
      </c>
      <c r="T67" s="5">
        <v>1052084335</v>
      </c>
      <c r="U67" s="5">
        <v>1996390713</v>
      </c>
    </row>
    <row r="68" spans="3:21" ht="15.5" x14ac:dyDescent="0.35">
      <c r="C68" t="s">
        <v>528</v>
      </c>
      <c r="D68" s="5">
        <v>3423415</v>
      </c>
      <c r="E68" s="5">
        <v>-6586897</v>
      </c>
      <c r="F68" s="5">
        <v>35609263</v>
      </c>
      <c r="G68" s="5">
        <v>3999987</v>
      </c>
      <c r="I68" s="5">
        <v>33360650</v>
      </c>
      <c r="J68" s="5">
        <v>368129447</v>
      </c>
      <c r="K68" s="5">
        <v>92525741</v>
      </c>
      <c r="L68" s="5">
        <v>490274874</v>
      </c>
      <c r="M68" s="5">
        <v>792014870</v>
      </c>
      <c r="N68" s="5">
        <v>344842424</v>
      </c>
      <c r="O68" s="5">
        <v>2497485720</v>
      </c>
      <c r="P68" s="5">
        <v>22334224401</v>
      </c>
      <c r="Q68" s="5">
        <v>1738304682</v>
      </c>
      <c r="R68" s="5">
        <v>1668553923</v>
      </c>
      <c r="S68" s="5">
        <v>2390840904</v>
      </c>
      <c r="T68" s="5">
        <v>1155745500</v>
      </c>
      <c r="U68" s="5">
        <v>2237816925</v>
      </c>
    </row>
    <row r="69" spans="3:21" ht="15.5" x14ac:dyDescent="0.35">
      <c r="C69" t="s">
        <v>529</v>
      </c>
      <c r="D69" s="5">
        <v>-300000</v>
      </c>
      <c r="E69" s="5">
        <v>-301326525</v>
      </c>
      <c r="F69" s="5">
        <v>-8959501</v>
      </c>
      <c r="G69" s="5">
        <v>1280100</v>
      </c>
      <c r="I69" s="5">
        <v>-316116365</v>
      </c>
      <c r="J69" s="5">
        <v>-50616320</v>
      </c>
      <c r="K69" s="5">
        <v>-189862382</v>
      </c>
      <c r="L69" s="5">
        <v>-661848954</v>
      </c>
      <c r="M69" s="5">
        <v>-319306220</v>
      </c>
      <c r="N69" s="5">
        <v>-1748544827</v>
      </c>
      <c r="O69" s="5">
        <v>-5440914604</v>
      </c>
      <c r="P69" s="5">
        <v>-1058746433</v>
      </c>
      <c r="Q69" s="5">
        <v>-605194975</v>
      </c>
      <c r="R69" s="5">
        <v>-2149335520</v>
      </c>
      <c r="S69" s="5">
        <v>-286524800</v>
      </c>
      <c r="T69" s="5">
        <v>-103661165</v>
      </c>
      <c r="U69" s="5">
        <v>-241426212</v>
      </c>
    </row>
    <row r="70" spans="3:21" ht="15.5" x14ac:dyDescent="0.35">
      <c r="C70" t="s">
        <v>98</v>
      </c>
      <c r="D70" s="5">
        <v>3123415</v>
      </c>
      <c r="E70" s="5">
        <v>-307913422</v>
      </c>
      <c r="F70" s="5">
        <v>26649762</v>
      </c>
      <c r="G70" s="5">
        <v>5280087</v>
      </c>
      <c r="I70" s="5">
        <v>-282755715</v>
      </c>
      <c r="J70" s="5">
        <v>317513127</v>
      </c>
      <c r="K70" s="5">
        <v>-97336641</v>
      </c>
      <c r="L70" s="5">
        <v>-171574080</v>
      </c>
      <c r="M70" s="5">
        <v>472708650</v>
      </c>
      <c r="N70" s="5">
        <v>-1403702403</v>
      </c>
      <c r="O70" s="5">
        <v>-2943428884</v>
      </c>
      <c r="P70" s="5">
        <v>21275477968</v>
      </c>
      <c r="Q70" s="5">
        <v>1133109707</v>
      </c>
      <c r="R70" s="5">
        <v>-480781597</v>
      </c>
      <c r="S70" s="5">
        <v>2104316104</v>
      </c>
      <c r="T70" s="5">
        <v>1052084335</v>
      </c>
      <c r="U70" s="5">
        <v>1996390713</v>
      </c>
    </row>
    <row r="71" spans="3:21" ht="15.5" x14ac:dyDescent="0.35">
      <c r="C71" t="s">
        <v>28</v>
      </c>
      <c r="D71" s="5">
        <v>82976101524</v>
      </c>
      <c r="E71" s="5">
        <v>56246282574</v>
      </c>
      <c r="F71" s="5">
        <v>79559996050</v>
      </c>
      <c r="G71" s="5">
        <v>39214372723</v>
      </c>
      <c r="I71" s="5">
        <v>213950154295</v>
      </c>
      <c r="J71" s="5">
        <v>68137535071</v>
      </c>
      <c r="K71" s="5">
        <v>37071952672</v>
      </c>
      <c r="L71" s="5">
        <v>19286275780</v>
      </c>
      <c r="M71" s="5">
        <v>25828366659</v>
      </c>
      <c r="N71" s="5">
        <v>18421693878</v>
      </c>
      <c r="O71" s="5">
        <v>-12045274357</v>
      </c>
      <c r="P71" s="5">
        <v>19225959623</v>
      </c>
      <c r="Q71" s="5">
        <v>12984756266</v>
      </c>
      <c r="R71" s="5">
        <v>17069468996</v>
      </c>
      <c r="S71" s="5">
        <v>18078150935</v>
      </c>
      <c r="T71" s="5">
        <v>4109339830</v>
      </c>
      <c r="U71" s="5">
        <v>9645787013</v>
      </c>
    </row>
    <row r="72" spans="3:21" ht="15.5" x14ac:dyDescent="0.35">
      <c r="C72" t="s">
        <v>27</v>
      </c>
      <c r="D72" s="5">
        <v>-18300000000</v>
      </c>
      <c r="E72" s="5">
        <v>-19475583002</v>
      </c>
      <c r="F72" s="5">
        <v>-17000000000</v>
      </c>
      <c r="G72" s="5">
        <v>-9000000000</v>
      </c>
      <c r="I72" s="5">
        <v>-53975583002</v>
      </c>
      <c r="J72" s="5">
        <v>-18149535128</v>
      </c>
      <c r="K72" s="5">
        <v>-8420169816</v>
      </c>
      <c r="L72" s="5">
        <v>-6076093821</v>
      </c>
      <c r="M72" s="5">
        <v>-8368059456</v>
      </c>
      <c r="N72" s="5">
        <v>-10546638015</v>
      </c>
      <c r="O72" s="5">
        <v>-4876760804</v>
      </c>
      <c r="P72" s="5">
        <v>584103762</v>
      </c>
      <c r="Q72" s="5">
        <v>-2904065011</v>
      </c>
      <c r="R72" s="5">
        <v>-3987019538</v>
      </c>
      <c r="S72" s="5">
        <v>-4059015562</v>
      </c>
      <c r="T72" s="5">
        <v>-1001352061</v>
      </c>
      <c r="U72" s="5">
        <v>-2067276252</v>
      </c>
    </row>
    <row r="73" spans="3:21" ht="15.5" x14ac:dyDescent="0.35">
      <c r="C73" t="s">
        <v>405</v>
      </c>
      <c r="D73" s="5">
        <v>-18300000000</v>
      </c>
      <c r="E73" s="5">
        <v>-19475583002</v>
      </c>
      <c r="F73" s="5">
        <v>-17000000000</v>
      </c>
      <c r="G73" s="5">
        <v>-9000000000</v>
      </c>
      <c r="I73" s="5">
        <v>-53975583002</v>
      </c>
      <c r="J73" s="5">
        <v>-18149535128</v>
      </c>
      <c r="K73" s="5">
        <v>-8420169816</v>
      </c>
      <c r="L73" s="5">
        <v>-6076093821</v>
      </c>
      <c r="M73" s="5">
        <v>-8368059456</v>
      </c>
      <c r="Q73" s="5">
        <v>-3080381500</v>
      </c>
      <c r="R73" s="5">
        <v>-4121569250</v>
      </c>
      <c r="S73" s="5">
        <v>-4334350000</v>
      </c>
      <c r="T73" s="5">
        <v>-867446564</v>
      </c>
      <c r="U73" s="5">
        <v>-2181756169</v>
      </c>
    </row>
    <row r="74" spans="3:21" ht="15.5" x14ac:dyDescent="0.35">
      <c r="C74" t="s">
        <v>406</v>
      </c>
      <c r="N74" s="5">
        <v>-9863488765</v>
      </c>
      <c r="O74" s="5">
        <v>-4876760804</v>
      </c>
      <c r="P74" s="5">
        <v>584103762</v>
      </c>
      <c r="Q74" s="5">
        <v>176316489</v>
      </c>
      <c r="R74" s="5">
        <v>134549712</v>
      </c>
      <c r="S74" s="5">
        <v>275334438</v>
      </c>
      <c r="T74" s="5">
        <v>-133905497</v>
      </c>
      <c r="U74" s="5">
        <v>114479917</v>
      </c>
    </row>
    <row r="75" spans="3:21" ht="15.5" x14ac:dyDescent="0.35">
      <c r="C75" t="s">
        <v>407</v>
      </c>
      <c r="D75" s="5">
        <v>-18300000000</v>
      </c>
      <c r="E75" s="5">
        <v>-19475583002</v>
      </c>
      <c r="F75" s="5">
        <v>-17000000000</v>
      </c>
      <c r="G75" s="5">
        <v>-9000000000</v>
      </c>
      <c r="I75" s="5">
        <v>-53975583002</v>
      </c>
      <c r="J75" s="5">
        <v>-18149535128</v>
      </c>
      <c r="K75" s="5">
        <v>-8420169816</v>
      </c>
      <c r="L75" s="5">
        <v>-6076093821</v>
      </c>
      <c r="M75" s="5">
        <v>-8368059456</v>
      </c>
      <c r="N75" s="5">
        <v>-10546638015</v>
      </c>
      <c r="O75" s="5">
        <v>-4876760804</v>
      </c>
      <c r="P75" s="5">
        <v>584103762</v>
      </c>
      <c r="Q75" s="5">
        <v>-2904065011</v>
      </c>
      <c r="R75" s="5">
        <v>-3987019538</v>
      </c>
      <c r="S75" s="5">
        <v>-4059015562</v>
      </c>
      <c r="T75" s="5">
        <v>-1001352061</v>
      </c>
      <c r="U75" s="5">
        <v>-2067276252</v>
      </c>
    </row>
    <row r="76" spans="3:21" ht="15.5" x14ac:dyDescent="0.35">
      <c r="C76" t="s">
        <v>102</v>
      </c>
      <c r="D76" s="5">
        <v>64676101524</v>
      </c>
      <c r="E76" s="5">
        <v>36770699572</v>
      </c>
      <c r="F76" s="5">
        <v>62559996050</v>
      </c>
      <c r="G76" s="5">
        <v>30214372723</v>
      </c>
      <c r="I76" s="5">
        <v>159974571293</v>
      </c>
      <c r="J76" s="5">
        <v>49987999943</v>
      </c>
      <c r="K76" s="5">
        <v>28651782856</v>
      </c>
      <c r="L76" s="5">
        <v>13210181959</v>
      </c>
      <c r="M76" s="5">
        <v>17460307203</v>
      </c>
      <c r="N76" s="5">
        <v>7875055863</v>
      </c>
      <c r="O76" s="5">
        <v>-16922035161</v>
      </c>
      <c r="P76" s="5">
        <v>19810063385</v>
      </c>
      <c r="Q76" s="5">
        <v>10080691255</v>
      </c>
      <c r="R76" s="5">
        <v>13082449458</v>
      </c>
      <c r="S76" s="5">
        <v>14019135373</v>
      </c>
      <c r="T76" s="5">
        <v>3107987769</v>
      </c>
      <c r="U76" s="5">
        <v>7578510761</v>
      </c>
    </row>
    <row r="77" spans="3:21" ht="15.5" x14ac:dyDescent="0.35">
      <c r="C77" t="s">
        <v>103</v>
      </c>
      <c r="D77" s="5">
        <v>-6771809952</v>
      </c>
      <c r="E77" s="5">
        <v>1922410197</v>
      </c>
      <c r="F77" s="5">
        <v>461822960</v>
      </c>
      <c r="G77" s="5">
        <v>-610413163</v>
      </c>
      <c r="I77" s="5">
        <v>1773819994</v>
      </c>
      <c r="J77" s="5">
        <v>1208448451</v>
      </c>
      <c r="K77" s="5">
        <v>3474088460</v>
      </c>
      <c r="L77" s="5">
        <v>1185247174</v>
      </c>
      <c r="M77" s="5">
        <v>1571172829</v>
      </c>
      <c r="N77" s="5">
        <v>4755210939</v>
      </c>
      <c r="O77" s="5">
        <v>2550601437</v>
      </c>
      <c r="P77" s="5">
        <v>-3837595734</v>
      </c>
      <c r="Q77" s="5">
        <v>1928734728</v>
      </c>
      <c r="R77" s="5">
        <v>14699552</v>
      </c>
      <c r="S77" s="5">
        <v>-429077803</v>
      </c>
      <c r="T77" s="5">
        <v>92147136692</v>
      </c>
    </row>
    <row r="78" spans="3:21" ht="15.5" x14ac:dyDescent="0.35">
      <c r="C78" t="s">
        <v>410</v>
      </c>
      <c r="D78" s="5">
        <v>-6771809952</v>
      </c>
      <c r="E78" s="5">
        <v>1922410197</v>
      </c>
      <c r="F78" s="5">
        <v>461822960</v>
      </c>
      <c r="G78" s="5">
        <v>-610413163</v>
      </c>
      <c r="I78" s="5">
        <v>1773819994</v>
      </c>
      <c r="J78" s="5">
        <v>1208448451</v>
      </c>
      <c r="K78" s="5">
        <v>3474088460</v>
      </c>
      <c r="L78" s="5">
        <v>1185247174</v>
      </c>
      <c r="M78" s="5">
        <v>1571172829</v>
      </c>
      <c r="N78" s="5">
        <v>4755210939</v>
      </c>
      <c r="O78" s="5">
        <v>2550601437</v>
      </c>
      <c r="P78" s="5">
        <v>-3837595734</v>
      </c>
      <c r="Q78" s="5">
        <v>1928734728</v>
      </c>
      <c r="R78" s="5">
        <v>14699552</v>
      </c>
      <c r="S78" s="5">
        <v>-429077803</v>
      </c>
      <c r="T78" s="5">
        <v>92147136692</v>
      </c>
    </row>
    <row r="79" spans="3:21" ht="15.5" x14ac:dyDescent="0.35">
      <c r="C79" t="s">
        <v>104</v>
      </c>
      <c r="D79" s="5">
        <v>57904291572</v>
      </c>
      <c r="E79" s="5">
        <v>38693109769</v>
      </c>
      <c r="F79" s="5">
        <v>63021819010</v>
      </c>
      <c r="G79" s="5">
        <v>29603959560</v>
      </c>
      <c r="I79" s="5">
        <v>161748391287</v>
      </c>
      <c r="J79" s="5">
        <v>51196448394</v>
      </c>
      <c r="K79" s="5">
        <v>32125871316</v>
      </c>
      <c r="L79" s="5">
        <v>14395429133</v>
      </c>
      <c r="M79" s="5">
        <v>19031480032</v>
      </c>
      <c r="N79" s="5">
        <v>12630266802</v>
      </c>
      <c r="O79" s="5">
        <v>-14371433724</v>
      </c>
      <c r="P79" s="5">
        <v>15972467651</v>
      </c>
      <c r="Q79" s="5">
        <v>12009425983</v>
      </c>
      <c r="R79" s="5">
        <v>13097149010</v>
      </c>
      <c r="S79" s="5">
        <v>13590057570</v>
      </c>
      <c r="T79" s="5">
        <v>95255124461</v>
      </c>
      <c r="U79" s="5">
        <v>7578510761</v>
      </c>
    </row>
    <row r="80" spans="3:21" ht="15.5" x14ac:dyDescent="0.35">
      <c r="C80" t="s">
        <v>105</v>
      </c>
      <c r="D80" s="5">
        <v>64676101524</v>
      </c>
      <c r="E80" s="5">
        <v>36770699572</v>
      </c>
      <c r="F80" s="5">
        <v>62559996050</v>
      </c>
      <c r="G80" s="5">
        <v>30214372723</v>
      </c>
      <c r="I80" s="5">
        <v>159974571293</v>
      </c>
      <c r="J80" s="5">
        <v>49987999943</v>
      </c>
      <c r="K80" s="5">
        <v>28651782856</v>
      </c>
      <c r="L80" s="5">
        <v>13210181959</v>
      </c>
      <c r="M80" s="5">
        <v>17460307203</v>
      </c>
      <c r="N80" s="5">
        <v>7875055863</v>
      </c>
      <c r="O80" s="5">
        <v>-16922035161</v>
      </c>
      <c r="P80" s="5">
        <v>19810063385</v>
      </c>
      <c r="Q80" s="5">
        <v>10080691255</v>
      </c>
      <c r="R80" s="5">
        <v>13082449458</v>
      </c>
      <c r="S80" s="5">
        <v>14019135373</v>
      </c>
      <c r="T80" s="5">
        <v>3107987769</v>
      </c>
      <c r="U80" s="5">
        <v>7578510761</v>
      </c>
    </row>
    <row r="81" spans="2:21" ht="15.5" x14ac:dyDescent="0.35">
      <c r="C81" t="s">
        <v>7</v>
      </c>
      <c r="D81" s="5">
        <v>57904291572</v>
      </c>
      <c r="E81" s="5">
        <v>38693109769</v>
      </c>
      <c r="F81" s="5">
        <v>63021819010</v>
      </c>
      <c r="G81" s="5">
        <v>29603959560</v>
      </c>
      <c r="I81" s="5">
        <v>161748391287</v>
      </c>
      <c r="J81" s="5">
        <v>51196448394</v>
      </c>
      <c r="K81" s="5">
        <v>32125871316</v>
      </c>
      <c r="L81" s="5">
        <v>14395429133</v>
      </c>
      <c r="M81" s="5">
        <v>19031480032</v>
      </c>
      <c r="N81" s="5">
        <v>12630266802</v>
      </c>
      <c r="O81" s="5">
        <v>-14371433724</v>
      </c>
      <c r="P81" s="5">
        <v>15972467651</v>
      </c>
      <c r="Q81" s="5">
        <v>12009425983</v>
      </c>
      <c r="R81" s="5">
        <v>13097149010</v>
      </c>
      <c r="S81" s="5">
        <v>13590057570</v>
      </c>
      <c r="T81" s="5">
        <v>95255124461</v>
      </c>
      <c r="U81" s="5">
        <v>7578510761</v>
      </c>
    </row>
    <row r="82" spans="2:21" ht="15.5" x14ac:dyDescent="0.35">
      <c r="C82" t="s">
        <v>530</v>
      </c>
    </row>
    <row r="83" spans="2:21" ht="15.5" x14ac:dyDescent="0.35">
      <c r="C83" t="s">
        <v>106</v>
      </c>
      <c r="D83" s="5">
        <v>64676101524</v>
      </c>
      <c r="E83" s="5">
        <v>36770699572</v>
      </c>
      <c r="F83" s="5">
        <v>62559996050</v>
      </c>
      <c r="G83" s="5">
        <v>30214372723</v>
      </c>
      <c r="I83" s="5">
        <v>159974571293</v>
      </c>
      <c r="J83" s="5">
        <v>49987999943</v>
      </c>
      <c r="K83" s="5">
        <v>28651782856</v>
      </c>
      <c r="L83" s="5">
        <v>13210181959</v>
      </c>
      <c r="M83" s="5">
        <v>17460307203</v>
      </c>
      <c r="N83" s="5">
        <v>7875055863</v>
      </c>
      <c r="O83" s="5">
        <v>-16922035161</v>
      </c>
      <c r="P83" s="5">
        <v>19810063385</v>
      </c>
      <c r="Q83" s="5">
        <v>10080691255</v>
      </c>
      <c r="R83" s="5">
        <v>13082449458</v>
      </c>
      <c r="S83" s="5">
        <v>14019135373</v>
      </c>
      <c r="T83" s="5">
        <v>3107987769</v>
      </c>
      <c r="U83" s="5">
        <v>7578510761</v>
      </c>
    </row>
    <row r="84" spans="2:21" ht="15.5" x14ac:dyDescent="0.35">
      <c r="C84" t="s">
        <v>107</v>
      </c>
      <c r="D84" s="5">
        <v>57904291572</v>
      </c>
      <c r="E84" s="5">
        <v>38693109769</v>
      </c>
      <c r="F84" s="5">
        <v>63021819010</v>
      </c>
      <c r="G84" s="5">
        <v>29603959560</v>
      </c>
      <c r="I84" s="5">
        <v>161748391287</v>
      </c>
      <c r="J84" s="5">
        <v>51196448394</v>
      </c>
      <c r="K84" s="5">
        <v>32125871316</v>
      </c>
      <c r="L84" s="5">
        <v>14395429133</v>
      </c>
      <c r="M84" s="5">
        <v>19031480032</v>
      </c>
      <c r="N84" s="5">
        <v>12630266802</v>
      </c>
      <c r="O84" s="5">
        <v>-14371433724</v>
      </c>
      <c r="P84" s="5">
        <v>15972467651</v>
      </c>
      <c r="Q84" s="5">
        <v>12009425983</v>
      </c>
      <c r="R84" s="5">
        <v>13097149010</v>
      </c>
      <c r="S84" s="5">
        <v>13590057570</v>
      </c>
      <c r="T84" s="5">
        <v>95255124461</v>
      </c>
      <c r="U84" s="5">
        <v>7578510761</v>
      </c>
    </row>
    <row r="85" spans="2:21" ht="15.5" x14ac:dyDescent="0.35">
      <c r="C85" t="s">
        <v>108</v>
      </c>
      <c r="D85" s="5">
        <v>57904291572</v>
      </c>
      <c r="E85" s="5">
        <v>38693109769</v>
      </c>
      <c r="F85" s="5">
        <v>63021819010</v>
      </c>
      <c r="G85" s="5">
        <v>29603959560</v>
      </c>
      <c r="I85" s="5">
        <v>161748391287</v>
      </c>
      <c r="J85" s="5">
        <v>51196448394</v>
      </c>
      <c r="K85" s="5">
        <v>32125871316</v>
      </c>
      <c r="L85" s="5">
        <v>14395429133</v>
      </c>
      <c r="M85" s="5">
        <v>19031480032</v>
      </c>
      <c r="N85" s="5">
        <v>12630266802</v>
      </c>
      <c r="O85" s="5">
        <v>-14371433724</v>
      </c>
      <c r="P85" s="5">
        <v>15972467651</v>
      </c>
      <c r="Q85" s="5">
        <v>12009425983</v>
      </c>
      <c r="R85" s="5">
        <v>13097149010</v>
      </c>
      <c r="S85" s="5">
        <v>13590057570</v>
      </c>
      <c r="T85" s="5">
        <v>95255124461</v>
      </c>
      <c r="U85" s="5">
        <v>7578510761</v>
      </c>
    </row>
    <row r="87" spans="2:21" ht="15.5" x14ac:dyDescent="0.35">
      <c r="B87" t="s">
        <v>109</v>
      </c>
      <c r="C87" t="s">
        <v>110</v>
      </c>
    </row>
    <row r="88" spans="2:21" ht="15.5" x14ac:dyDescent="0.35">
      <c r="C88" t="s">
        <v>19</v>
      </c>
      <c r="D88" s="5">
        <v>33943320900</v>
      </c>
      <c r="E88" s="5">
        <v>21782860800</v>
      </c>
      <c r="F88" s="5">
        <v>19182167700</v>
      </c>
      <c r="G88" s="5">
        <v>20113315400</v>
      </c>
      <c r="I88" s="5">
        <v>21782860800</v>
      </c>
      <c r="J88" s="5">
        <v>23121695800</v>
      </c>
      <c r="K88" s="5">
        <v>17163556200</v>
      </c>
      <c r="L88" s="5">
        <v>26413110800</v>
      </c>
      <c r="M88" s="5">
        <v>20203882900</v>
      </c>
      <c r="N88" s="5">
        <v>19144298500</v>
      </c>
      <c r="O88" s="5">
        <v>21240929600</v>
      </c>
      <c r="P88" s="5">
        <v>24484173700</v>
      </c>
      <c r="Q88" s="5">
        <v>15477655150</v>
      </c>
      <c r="R88" s="5">
        <v>18930258550</v>
      </c>
      <c r="S88" s="5">
        <v>14449643170</v>
      </c>
      <c r="T88" s="5">
        <v>8338399750</v>
      </c>
      <c r="U88" s="5">
        <v>8006947093</v>
      </c>
    </row>
    <row r="89" spans="2:21" ht="15.5" x14ac:dyDescent="0.35">
      <c r="C89" t="s">
        <v>531</v>
      </c>
      <c r="D89" s="5">
        <v>602330399910</v>
      </c>
      <c r="E89" s="5">
        <v>372953366477</v>
      </c>
      <c r="F89" s="5">
        <v>304480873539</v>
      </c>
      <c r="G89" s="5">
        <v>312093716597</v>
      </c>
      <c r="I89" s="5">
        <v>372953366477</v>
      </c>
      <c r="J89" s="5">
        <v>440808802006</v>
      </c>
      <c r="K89" s="5">
        <v>462808546170</v>
      </c>
      <c r="L89" s="5">
        <v>406090896181</v>
      </c>
      <c r="M89" s="5">
        <v>149337509366</v>
      </c>
      <c r="N89" s="5">
        <v>93960513681</v>
      </c>
      <c r="O89" s="5">
        <v>139988641793</v>
      </c>
      <c r="P89" s="5">
        <v>124499117600</v>
      </c>
      <c r="Q89" s="5">
        <v>141750668526</v>
      </c>
      <c r="R89" s="5">
        <v>104152882507</v>
      </c>
      <c r="S89" s="5">
        <v>111237968152</v>
      </c>
      <c r="T89" s="5">
        <v>98354282092</v>
      </c>
      <c r="U89" s="5">
        <v>44172101701</v>
      </c>
    </row>
    <row r="90" spans="2:21" ht="15.5" x14ac:dyDescent="0.35">
      <c r="C90" t="s">
        <v>532</v>
      </c>
    </row>
    <row r="91" spans="2:21" ht="15.5" x14ac:dyDescent="0.35">
      <c r="C91" t="s">
        <v>533</v>
      </c>
      <c r="D91" s="5">
        <v>729182000000</v>
      </c>
      <c r="E91" s="5">
        <v>640814502187</v>
      </c>
      <c r="F91" s="5">
        <v>920000000000</v>
      </c>
      <c r="G91" s="5">
        <v>815000000000</v>
      </c>
      <c r="I91" s="5">
        <v>640814502187</v>
      </c>
      <c r="J91" s="5">
        <v>364985420919</v>
      </c>
      <c r="K91" s="5">
        <v>549985425169</v>
      </c>
      <c r="L91" s="5">
        <v>529376918859</v>
      </c>
      <c r="M91" s="5">
        <v>697937017500</v>
      </c>
      <c r="N91" s="5">
        <v>823344937471</v>
      </c>
      <c r="O91" s="5">
        <v>419295278892</v>
      </c>
      <c r="P91" s="5">
        <v>553992710460</v>
      </c>
      <c r="Q91" s="5">
        <v>407960592037</v>
      </c>
      <c r="R91" s="5">
        <v>302994001999</v>
      </c>
      <c r="S91" s="5">
        <v>516465493310</v>
      </c>
      <c r="T91" s="5">
        <v>392494411507</v>
      </c>
      <c r="U91" s="5">
        <v>228000000000</v>
      </c>
    </row>
    <row r="92" spans="2:21" ht="15.5" x14ac:dyDescent="0.35">
      <c r="C92" t="s">
        <v>97</v>
      </c>
      <c r="D92" s="5">
        <v>75163236149</v>
      </c>
      <c r="E92" s="5">
        <v>80701265317</v>
      </c>
      <c r="F92" s="5">
        <v>24947663271</v>
      </c>
      <c r="G92" s="5">
        <v>24485840311</v>
      </c>
      <c r="I92" s="5">
        <v>80701265317</v>
      </c>
      <c r="J92" s="5">
        <v>24959786411</v>
      </c>
      <c r="K92" s="5">
        <v>27282495297</v>
      </c>
      <c r="L92" s="5">
        <v>26703685368</v>
      </c>
      <c r="M92" s="5">
        <v>29693311540</v>
      </c>
      <c r="N92" s="5">
        <v>30889334203</v>
      </c>
      <c r="O92" s="5">
        <v>28900608995</v>
      </c>
      <c r="P92" s="5">
        <v>86634280498</v>
      </c>
      <c r="Q92" s="5">
        <v>87952610547</v>
      </c>
      <c r="R92" s="5">
        <v>87964032534</v>
      </c>
      <c r="S92" s="5">
        <v>89522805564</v>
      </c>
      <c r="T92" s="5">
        <v>91449277319</v>
      </c>
    </row>
    <row r="93" spans="2:21" ht="15.5" x14ac:dyDescent="0.35">
      <c r="C93" t="s">
        <v>534</v>
      </c>
      <c r="D93" s="5">
        <v>729182000000</v>
      </c>
      <c r="E93" s="5">
        <v>640814502187</v>
      </c>
      <c r="F93" s="5">
        <v>920000000000</v>
      </c>
      <c r="G93" s="5">
        <v>815000000000</v>
      </c>
      <c r="I93" s="5">
        <v>640814502187</v>
      </c>
      <c r="J93" s="5">
        <v>364985420919</v>
      </c>
      <c r="K93" s="5">
        <v>549985425169</v>
      </c>
      <c r="L93" s="5">
        <v>529376918859</v>
      </c>
      <c r="M93" s="5">
        <v>697937017500</v>
      </c>
      <c r="N93" s="5">
        <v>823344937471</v>
      </c>
      <c r="O93" s="5">
        <v>419183938892</v>
      </c>
      <c r="P93" s="5">
        <v>553992710460</v>
      </c>
      <c r="Q93" s="5">
        <v>407960592037</v>
      </c>
      <c r="R93" s="5">
        <v>302994001999</v>
      </c>
      <c r="S93" s="5">
        <v>516465493310</v>
      </c>
      <c r="T93" s="5">
        <v>392494411507</v>
      </c>
      <c r="U93" s="5">
        <v>228000000000</v>
      </c>
    </row>
    <row r="94" spans="2:21" ht="15.5" x14ac:dyDescent="0.35">
      <c r="C94" t="s">
        <v>535</v>
      </c>
    </row>
    <row r="95" spans="2:21" ht="15.5" x14ac:dyDescent="0.35">
      <c r="C95" t="s">
        <v>114</v>
      </c>
    </row>
    <row r="96" spans="2:21" ht="15.5" x14ac:dyDescent="0.35">
      <c r="C96" t="s">
        <v>115</v>
      </c>
      <c r="P96" s="5">
        <v>231429577687</v>
      </c>
      <c r="Q96" s="5">
        <v>73044723690</v>
      </c>
      <c r="R96" s="5">
        <v>226325816603</v>
      </c>
      <c r="S96" s="5">
        <v>150676737056</v>
      </c>
      <c r="T96" s="5">
        <v>1878891530</v>
      </c>
      <c r="U96" s="5">
        <v>10480495874</v>
      </c>
    </row>
    <row r="97" spans="3:21" ht="15.5" x14ac:dyDescent="0.35">
      <c r="C97" t="s">
        <v>536</v>
      </c>
      <c r="D97" s="5">
        <v>10203653895899</v>
      </c>
      <c r="E97" s="5">
        <v>10495400646018</v>
      </c>
      <c r="F97" s="5">
        <v>9771485487230</v>
      </c>
      <c r="G97" s="5">
        <v>9345609765724</v>
      </c>
      <c r="I97" s="5">
        <v>10495400646018</v>
      </c>
      <c r="J97" s="5">
        <v>9092513698283</v>
      </c>
      <c r="K97" s="5">
        <v>8310560436858</v>
      </c>
      <c r="L97" s="5">
        <v>7929653822949</v>
      </c>
      <c r="M97" s="5">
        <v>5432435725731</v>
      </c>
      <c r="N97" s="5">
        <v>4256838319337</v>
      </c>
      <c r="O97" s="5">
        <v>3256967969699</v>
      </c>
      <c r="P97" s="5">
        <v>1238686646688</v>
      </c>
      <c r="Q97" s="5">
        <v>1380196873424</v>
      </c>
      <c r="R97" s="5">
        <v>1331370669151</v>
      </c>
      <c r="S97" s="5">
        <v>1136020259776</v>
      </c>
      <c r="T97" s="5">
        <v>856047253023</v>
      </c>
      <c r="U97" s="5">
        <v>491274623003</v>
      </c>
    </row>
    <row r="98" spans="3:21" ht="15.5" x14ac:dyDescent="0.35">
      <c r="C98" t="s">
        <v>126</v>
      </c>
      <c r="D98" s="5">
        <v>207814617734</v>
      </c>
      <c r="E98" s="5">
        <v>206615175316</v>
      </c>
      <c r="F98" s="5">
        <v>205727353401</v>
      </c>
      <c r="G98" s="5">
        <v>205039052606</v>
      </c>
      <c r="I98" s="5">
        <v>206615175316</v>
      </c>
      <c r="J98" s="5">
        <v>203777147402</v>
      </c>
      <c r="K98" s="5">
        <v>204626885706</v>
      </c>
      <c r="L98" s="5">
        <v>177866997938</v>
      </c>
      <c r="M98" s="5">
        <v>176000359757</v>
      </c>
      <c r="N98" s="5">
        <v>170781421128</v>
      </c>
      <c r="O98" s="5">
        <v>160870652783</v>
      </c>
      <c r="P98" s="5">
        <v>122200485945</v>
      </c>
      <c r="Q98" s="5">
        <v>121199309486</v>
      </c>
      <c r="R98" s="5">
        <v>118953526757</v>
      </c>
      <c r="S98" s="5">
        <v>118091531897</v>
      </c>
      <c r="T98" s="5">
        <v>115721853704</v>
      </c>
      <c r="U98" s="5">
        <v>17173281857</v>
      </c>
    </row>
    <row r="99" spans="3:21" ht="15.5" x14ac:dyDescent="0.35">
      <c r="C99" t="s">
        <v>537</v>
      </c>
      <c r="D99" s="5">
        <v>110314412930</v>
      </c>
      <c r="E99" s="5">
        <v>118575324846</v>
      </c>
      <c r="F99" s="5">
        <v>114155894301</v>
      </c>
      <c r="G99" s="5">
        <v>115582907823</v>
      </c>
      <c r="I99" s="5">
        <v>118575324846</v>
      </c>
      <c r="J99" s="5">
        <v>120448878856</v>
      </c>
      <c r="K99" s="5">
        <v>130722320727</v>
      </c>
      <c r="L99" s="5">
        <v>114081070833</v>
      </c>
      <c r="M99" s="5">
        <v>121124749311</v>
      </c>
      <c r="N99" s="5">
        <v>127681156006</v>
      </c>
      <c r="O99" s="5">
        <v>128194166111</v>
      </c>
      <c r="P99" s="5">
        <v>105497408149</v>
      </c>
      <c r="Q99" s="5">
        <v>107767951613</v>
      </c>
      <c r="R99" s="5">
        <v>106777221237</v>
      </c>
      <c r="S99" s="5">
        <v>109758840407</v>
      </c>
      <c r="T99" s="5">
        <v>112316387888</v>
      </c>
      <c r="U99" s="5">
        <v>8204734711</v>
      </c>
    </row>
    <row r="100" spans="3:21" ht="15.5" x14ac:dyDescent="0.35">
      <c r="C100" t="s">
        <v>131</v>
      </c>
      <c r="D100" s="5">
        <v>22415949462</v>
      </c>
      <c r="E100" s="5">
        <v>22472068945</v>
      </c>
      <c r="F100" s="5">
        <v>20464150937</v>
      </c>
      <c r="G100" s="5">
        <v>14512681202</v>
      </c>
      <c r="I100" s="5">
        <v>22472068945</v>
      </c>
      <c r="J100" s="5">
        <v>15859995567</v>
      </c>
      <c r="K100" s="5">
        <v>24825228281</v>
      </c>
      <c r="L100" s="5">
        <v>31516464324</v>
      </c>
      <c r="M100" s="5">
        <v>40659808634</v>
      </c>
      <c r="N100" s="5">
        <v>59983240913</v>
      </c>
      <c r="O100" s="5">
        <v>74381415334</v>
      </c>
    </row>
    <row r="101" spans="3:21" ht="15.5" x14ac:dyDescent="0.35">
      <c r="C101" t="s">
        <v>128</v>
      </c>
      <c r="D101" s="5">
        <v>6887158437</v>
      </c>
      <c r="E101" s="5">
        <v>10718398092</v>
      </c>
      <c r="F101" s="5">
        <v>6887158437</v>
      </c>
      <c r="G101" s="5">
        <v>6887158437</v>
      </c>
      <c r="I101" s="5">
        <v>10718398092</v>
      </c>
      <c r="J101" s="5">
        <v>6887158437</v>
      </c>
      <c r="O101" s="5">
        <v>3133502046</v>
      </c>
      <c r="P101" s="5">
        <v>3396480871</v>
      </c>
      <c r="Q101" s="5">
        <v>1533178531</v>
      </c>
      <c r="R101" s="5">
        <v>1421973618</v>
      </c>
      <c r="S101" s="5">
        <v>1292323756</v>
      </c>
      <c r="T101" s="5">
        <v>899082014</v>
      </c>
      <c r="U101" s="5">
        <v>1032987511</v>
      </c>
    </row>
    <row r="102" spans="3:21" ht="15.5" x14ac:dyDescent="0.35">
      <c r="C102" t="s">
        <v>134</v>
      </c>
      <c r="D102" s="5">
        <v>13730398502938</v>
      </c>
      <c r="E102" s="5">
        <v>13417627732786</v>
      </c>
      <c r="F102" s="5">
        <v>13173475821344</v>
      </c>
      <c r="G102" s="5">
        <v>12319805836182</v>
      </c>
      <c r="I102" s="5">
        <v>13417627732786</v>
      </c>
      <c r="J102" s="5">
        <v>11870492065642</v>
      </c>
      <c r="K102" s="5">
        <v>11075151083905</v>
      </c>
      <c r="L102" s="5">
        <v>10183411235537</v>
      </c>
      <c r="M102" s="5">
        <v>7721344206381</v>
      </c>
      <c r="N102" s="5">
        <v>6275182366166</v>
      </c>
      <c r="O102" s="5">
        <v>5108848026690</v>
      </c>
      <c r="P102" s="5">
        <v>2534266276655</v>
      </c>
      <c r="Q102" s="5">
        <v>2535110634198</v>
      </c>
      <c r="R102" s="5">
        <v>2311229050401</v>
      </c>
      <c r="S102" s="5">
        <v>2073669626056</v>
      </c>
      <c r="T102" s="5">
        <v>1641450609400</v>
      </c>
      <c r="U102" s="5">
        <v>854800557629</v>
      </c>
    </row>
    <row r="103" spans="3:21" ht="15.5" x14ac:dyDescent="0.35">
      <c r="C103" t="s">
        <v>135</v>
      </c>
    </row>
    <row r="104" spans="3:21" ht="15.5" x14ac:dyDescent="0.35">
      <c r="C104" t="s">
        <v>136</v>
      </c>
    </row>
    <row r="105" spans="3:21" ht="15.5" x14ac:dyDescent="0.35">
      <c r="C105" t="s">
        <v>538</v>
      </c>
      <c r="D105" s="5">
        <v>56351524115</v>
      </c>
      <c r="E105" s="5">
        <v>52718913740</v>
      </c>
      <c r="F105" s="5">
        <v>53515464969</v>
      </c>
      <c r="G105" s="5">
        <v>50168055640</v>
      </c>
      <c r="I105" s="5">
        <v>52718913740</v>
      </c>
      <c r="J105" s="5">
        <v>54949374343</v>
      </c>
      <c r="K105" s="5">
        <v>57419625960</v>
      </c>
      <c r="L105" s="5">
        <v>80974154780</v>
      </c>
      <c r="M105" s="5">
        <v>68122263394</v>
      </c>
      <c r="N105" s="5">
        <v>52208178876</v>
      </c>
      <c r="O105" s="5">
        <v>15528999851</v>
      </c>
      <c r="P105" s="5">
        <v>13558358125</v>
      </c>
      <c r="Q105" s="5">
        <v>11549697480</v>
      </c>
      <c r="R105" s="5">
        <v>11361686978</v>
      </c>
      <c r="S105" s="5">
        <v>8274945631</v>
      </c>
      <c r="T105" s="5">
        <v>7516925026</v>
      </c>
      <c r="U105" s="5">
        <v>3872822356</v>
      </c>
    </row>
    <row r="106" spans="3:21" ht="15.5" x14ac:dyDescent="0.35">
      <c r="C106" t="s">
        <v>539</v>
      </c>
      <c r="D106" s="5">
        <v>8534459661267</v>
      </c>
      <c r="E106" s="5">
        <v>8174482133087</v>
      </c>
      <c r="F106" s="5">
        <v>7793156475968</v>
      </c>
      <c r="G106" s="5">
        <v>6951544277344</v>
      </c>
      <c r="I106" s="5">
        <v>8174482133087</v>
      </c>
      <c r="J106" s="5">
        <v>6818150348265</v>
      </c>
      <c r="K106" s="5">
        <v>6069744599248</v>
      </c>
      <c r="L106" s="5">
        <v>5368611972518</v>
      </c>
      <c r="M106" s="5">
        <v>3963989455037</v>
      </c>
      <c r="N106" s="5">
        <v>3164050064286</v>
      </c>
      <c r="O106" s="5">
        <v>2337168922808</v>
      </c>
      <c r="P106" s="5">
        <v>1799597552997</v>
      </c>
      <c r="Q106" s="5">
        <v>1981823438496</v>
      </c>
      <c r="R106" s="5">
        <v>1615093783883</v>
      </c>
      <c r="S106" s="5">
        <v>1470891173583</v>
      </c>
      <c r="T106" s="5">
        <v>1204317982767</v>
      </c>
      <c r="U106" s="5">
        <v>559201562495</v>
      </c>
    </row>
    <row r="107" spans="3:21" ht="15.5" x14ac:dyDescent="0.35">
      <c r="C107" t="s">
        <v>540</v>
      </c>
      <c r="D107" s="5">
        <v>8534459661267</v>
      </c>
      <c r="E107" s="5">
        <v>8174482133087</v>
      </c>
      <c r="F107" s="5">
        <v>7793156475968</v>
      </c>
      <c r="G107" s="5">
        <v>6951544277344</v>
      </c>
      <c r="I107" s="5">
        <v>8174482133087</v>
      </c>
      <c r="J107" s="5">
        <v>6818150348265</v>
      </c>
      <c r="K107" s="5">
        <v>6069744599248</v>
      </c>
      <c r="L107" s="5">
        <v>5368611972518</v>
      </c>
      <c r="M107" s="5">
        <v>3963989455037</v>
      </c>
      <c r="N107" s="5">
        <v>3164050064286</v>
      </c>
      <c r="O107" s="5">
        <v>2337168922808</v>
      </c>
      <c r="P107" s="5">
        <v>1799597552997</v>
      </c>
      <c r="Q107" s="5">
        <v>1981823438496</v>
      </c>
      <c r="R107" s="5">
        <v>1615093783883</v>
      </c>
      <c r="S107" s="5">
        <v>1470891173583</v>
      </c>
      <c r="T107" s="5">
        <v>1204317982767</v>
      </c>
      <c r="U107" s="5">
        <v>559201562495</v>
      </c>
    </row>
    <row r="108" spans="3:21" ht="15.5" x14ac:dyDescent="0.35">
      <c r="C108" t="s">
        <v>541</v>
      </c>
      <c r="D108" s="5">
        <v>703726843230</v>
      </c>
      <c r="E108" s="5">
        <v>803889141551</v>
      </c>
      <c r="F108" s="5">
        <v>962467320543</v>
      </c>
      <c r="G108" s="5">
        <v>942047642477</v>
      </c>
      <c r="I108" s="5">
        <v>803889141551</v>
      </c>
      <c r="J108" s="5">
        <v>725612748572</v>
      </c>
      <c r="K108" s="5">
        <v>744262551516</v>
      </c>
      <c r="L108" s="5">
        <v>600081913207</v>
      </c>
      <c r="M108" s="5">
        <v>575663144357</v>
      </c>
      <c r="N108" s="5">
        <v>474268534801</v>
      </c>
      <c r="O108" s="5">
        <v>699912715163</v>
      </c>
      <c r="P108" s="5">
        <v>231429577687</v>
      </c>
      <c r="Q108" s="5">
        <v>73044723690</v>
      </c>
      <c r="R108" s="5">
        <v>226325816603</v>
      </c>
      <c r="S108" s="5">
        <v>150676737056</v>
      </c>
      <c r="T108" s="5">
        <v>1878891530</v>
      </c>
      <c r="U108" s="5">
        <v>10480495874</v>
      </c>
    </row>
    <row r="109" spans="3:21" ht="15.5" x14ac:dyDescent="0.35">
      <c r="C109" t="s">
        <v>542</v>
      </c>
      <c r="D109" s="5">
        <v>703726843230</v>
      </c>
      <c r="E109" s="5">
        <v>803889141551</v>
      </c>
      <c r="F109" s="5">
        <v>962467320543</v>
      </c>
      <c r="G109" s="5">
        <v>942047642477</v>
      </c>
      <c r="I109" s="5">
        <v>803889141551</v>
      </c>
      <c r="J109" s="5">
        <v>725612748572</v>
      </c>
      <c r="K109" s="5">
        <v>744262551516</v>
      </c>
      <c r="L109" s="5">
        <v>600081913207</v>
      </c>
      <c r="M109" s="5">
        <v>575663144357</v>
      </c>
      <c r="N109" s="5">
        <v>474268534801</v>
      </c>
      <c r="O109" s="5">
        <v>699912715163</v>
      </c>
      <c r="P109" s="5">
        <v>231429577687</v>
      </c>
      <c r="Q109" s="5">
        <v>73044723690</v>
      </c>
      <c r="R109" s="5">
        <v>226325816603</v>
      </c>
      <c r="S109" s="5">
        <v>150676737056</v>
      </c>
      <c r="T109" s="5">
        <v>1878891530</v>
      </c>
      <c r="U109" s="5">
        <v>10480495874</v>
      </c>
    </row>
    <row r="110" spans="3:21" ht="15.5" x14ac:dyDescent="0.35">
      <c r="C110" t="s">
        <v>143</v>
      </c>
      <c r="D110" s="5">
        <v>10443286365</v>
      </c>
      <c r="E110" s="5">
        <v>29037071103</v>
      </c>
      <c r="F110" s="5">
        <v>8779548018</v>
      </c>
      <c r="G110" s="5">
        <v>7791656448</v>
      </c>
      <c r="I110" s="5">
        <v>29037071103</v>
      </c>
      <c r="J110" s="5">
        <v>33772145838</v>
      </c>
      <c r="K110" s="5">
        <v>11219855469</v>
      </c>
      <c r="L110" s="5">
        <v>14327487501</v>
      </c>
      <c r="M110" s="5">
        <v>4259981868</v>
      </c>
      <c r="N110" s="5">
        <v>4641969628</v>
      </c>
      <c r="O110" s="5">
        <v>4582819154</v>
      </c>
      <c r="P110" s="5">
        <v>2903792917</v>
      </c>
      <c r="Q110" s="5">
        <v>2946150794</v>
      </c>
      <c r="R110" s="5">
        <v>3415518993</v>
      </c>
      <c r="S110" s="5">
        <v>4696959008</v>
      </c>
      <c r="T110" s="5">
        <v>2439809370</v>
      </c>
      <c r="U110" s="5">
        <v>2552334812</v>
      </c>
    </row>
    <row r="111" spans="3:21" ht="15.5" x14ac:dyDescent="0.35">
      <c r="C111" t="s">
        <v>547</v>
      </c>
      <c r="D111" s="5">
        <v>64721819779</v>
      </c>
      <c r="F111" s="5">
        <v>34496580653</v>
      </c>
      <c r="G111" s="5">
        <v>17366322895</v>
      </c>
      <c r="K111" s="5">
        <v>11175871878</v>
      </c>
      <c r="L111" s="5">
        <v>10167621299</v>
      </c>
      <c r="M111" s="5">
        <v>12515294774</v>
      </c>
      <c r="N111" s="5">
        <v>3704084007</v>
      </c>
    </row>
    <row r="112" spans="3:21" ht="15.5" x14ac:dyDescent="0.35">
      <c r="C112" t="s">
        <v>160</v>
      </c>
      <c r="D112" s="5">
        <v>9875324157414</v>
      </c>
      <c r="E112" s="5">
        <v>9620197374777</v>
      </c>
      <c r="F112" s="5">
        <v>9414602106041</v>
      </c>
      <c r="G112" s="5">
        <v>8623953939889</v>
      </c>
      <c r="I112" s="5">
        <v>9620197374777</v>
      </c>
      <c r="J112" s="5">
        <v>8234810098920</v>
      </c>
      <c r="K112" s="5">
        <v>7490665565577</v>
      </c>
      <c r="L112" s="5">
        <v>6631051588525</v>
      </c>
      <c r="M112" s="5">
        <v>4681638119882</v>
      </c>
      <c r="N112" s="5">
        <v>3753255346328</v>
      </c>
      <c r="O112" s="5">
        <v>3087019609149</v>
      </c>
      <c r="P112" s="5">
        <v>2060206209436</v>
      </c>
      <c r="Q112" s="5">
        <v>2077023034630</v>
      </c>
      <c r="R112" s="5">
        <v>1865150876816</v>
      </c>
      <c r="S112" s="5">
        <v>1640988601481</v>
      </c>
      <c r="T112" s="5">
        <v>1222434998285</v>
      </c>
      <c r="U112" s="5">
        <v>581212070976</v>
      </c>
    </row>
    <row r="113" spans="2:21" ht="15.5" x14ac:dyDescent="0.35">
      <c r="C113" t="s">
        <v>161</v>
      </c>
    </row>
    <row r="114" spans="2:21" ht="15.5" x14ac:dyDescent="0.35">
      <c r="C114" t="s">
        <v>162</v>
      </c>
      <c r="D114" s="5">
        <v>1689239118500</v>
      </c>
      <c r="E114" s="5">
        <v>1689239118500</v>
      </c>
      <c r="F114" s="5">
        <v>1703779227400</v>
      </c>
      <c r="G114" s="5">
        <v>1703779227400</v>
      </c>
      <c r="I114" s="5">
        <v>1689239118500</v>
      </c>
      <c r="J114" s="5">
        <v>1703779227400</v>
      </c>
      <c r="K114" s="5">
        <v>1703779227400</v>
      </c>
      <c r="L114" s="5">
        <v>1703779227400</v>
      </c>
      <c r="M114" s="5">
        <v>1409998511100</v>
      </c>
      <c r="N114" s="5">
        <v>1156278801600</v>
      </c>
      <c r="O114" s="5">
        <v>634155414600</v>
      </c>
      <c r="P114" s="5">
        <v>225000000000</v>
      </c>
      <c r="Q114" s="5">
        <v>225000000000</v>
      </c>
      <c r="R114" s="5">
        <v>225000000000</v>
      </c>
      <c r="S114" s="5">
        <v>225000000000</v>
      </c>
      <c r="T114" s="5">
        <v>225000000000</v>
      </c>
      <c r="U114" s="5">
        <v>175000000000</v>
      </c>
    </row>
    <row r="115" spans="2:21" ht="15.5" x14ac:dyDescent="0.35">
      <c r="C115" t="s">
        <v>163</v>
      </c>
      <c r="D115" s="5">
        <v>1592824553749</v>
      </c>
      <c r="E115" s="5">
        <v>1592824553749</v>
      </c>
      <c r="F115" s="5">
        <v>1633485884545</v>
      </c>
      <c r="G115" s="5">
        <v>1633485884545</v>
      </c>
      <c r="I115" s="5">
        <v>1592824553749</v>
      </c>
      <c r="J115" s="5">
        <v>1633485884545</v>
      </c>
      <c r="K115" s="5">
        <v>1633485884545</v>
      </c>
      <c r="L115" s="5">
        <v>1633485884545</v>
      </c>
      <c r="M115" s="5">
        <v>1429008469465</v>
      </c>
      <c r="N115" s="5">
        <v>1183980592336</v>
      </c>
      <c r="O115" s="5">
        <v>1208657809142</v>
      </c>
      <c r="P115" s="5">
        <v>472000000</v>
      </c>
      <c r="Q115" s="5">
        <v>472000000</v>
      </c>
      <c r="R115" s="5">
        <v>472000000</v>
      </c>
      <c r="S115" s="5">
        <v>172000000</v>
      </c>
      <c r="T115" s="5">
        <v>172000000</v>
      </c>
    </row>
    <row r="116" spans="2:21" ht="15.5" x14ac:dyDescent="0.35">
      <c r="C116" t="s">
        <v>164</v>
      </c>
      <c r="D116" s="5">
        <v>497847437126</v>
      </c>
      <c r="E116" s="5">
        <v>434665420443</v>
      </c>
      <c r="F116" s="5">
        <v>396660940087</v>
      </c>
      <c r="G116" s="5">
        <v>334100944037</v>
      </c>
      <c r="I116" s="5">
        <v>434665420443</v>
      </c>
      <c r="J116" s="5">
        <v>273457068366</v>
      </c>
      <c r="K116" s="5">
        <v>219937911086</v>
      </c>
      <c r="L116" s="5">
        <v>188390849699</v>
      </c>
      <c r="M116" s="5">
        <v>171005794394</v>
      </c>
      <c r="N116" s="5">
        <v>150778291699</v>
      </c>
      <c r="O116" s="5">
        <v>150114584804</v>
      </c>
      <c r="P116" s="5">
        <v>161953786721</v>
      </c>
      <c r="Q116" s="5">
        <v>144662989021</v>
      </c>
      <c r="R116" s="5">
        <v>132642141051</v>
      </c>
      <c r="S116" s="5">
        <v>117986219011</v>
      </c>
      <c r="T116" s="5">
        <v>102394333796</v>
      </c>
      <c r="U116" s="5">
        <v>98588486654</v>
      </c>
    </row>
    <row r="117" spans="2:21" ht="15.5" x14ac:dyDescent="0.35">
      <c r="C117" t="s">
        <v>165</v>
      </c>
      <c r="D117" s="5">
        <v>47484054393</v>
      </c>
      <c r="E117" s="5">
        <v>47484054393</v>
      </c>
      <c r="F117" s="5">
        <v>47484054393</v>
      </c>
      <c r="G117" s="5">
        <v>47484054393</v>
      </c>
      <c r="I117" s="5">
        <v>47484054393</v>
      </c>
      <c r="J117" s="5">
        <v>37486454404</v>
      </c>
      <c r="K117" s="5">
        <v>31756097833</v>
      </c>
      <c r="L117" s="5">
        <v>29114061441</v>
      </c>
      <c r="M117" s="5">
        <v>25622000000</v>
      </c>
      <c r="N117" s="5">
        <v>25622000000</v>
      </c>
      <c r="O117" s="5">
        <v>25622000000</v>
      </c>
      <c r="P117" s="5">
        <v>25622000000</v>
      </c>
      <c r="Q117" s="5">
        <v>25622000000</v>
      </c>
      <c r="R117" s="5">
        <v>25622000000</v>
      </c>
      <c r="S117" s="5">
        <v>25622000000</v>
      </c>
      <c r="T117" s="5">
        <v>25000000000</v>
      </c>
      <c r="U117" s="5">
        <v>25000000000</v>
      </c>
    </row>
    <row r="118" spans="2:21" ht="15.5" x14ac:dyDescent="0.35">
      <c r="C118" t="s">
        <v>166</v>
      </c>
      <c r="D118" s="5">
        <v>450363382733</v>
      </c>
      <c r="E118" s="5">
        <v>387181366050</v>
      </c>
      <c r="F118" s="5">
        <v>349176885694</v>
      </c>
      <c r="G118" s="5">
        <v>286616889644</v>
      </c>
      <c r="I118" s="5">
        <v>387181366050</v>
      </c>
      <c r="J118" s="5">
        <v>235970613962</v>
      </c>
      <c r="K118" s="5">
        <v>188181813253</v>
      </c>
      <c r="L118" s="5">
        <v>159276788258</v>
      </c>
      <c r="M118" s="5">
        <v>145383794394</v>
      </c>
      <c r="N118" s="5">
        <v>125156291699</v>
      </c>
      <c r="O118" s="5">
        <v>124492584804</v>
      </c>
      <c r="P118" s="5">
        <v>136331786721</v>
      </c>
      <c r="Q118" s="5">
        <v>119040989021</v>
      </c>
      <c r="R118" s="5">
        <v>107020141051</v>
      </c>
      <c r="S118" s="5">
        <v>92364219011</v>
      </c>
      <c r="T118" s="5">
        <v>77394333796</v>
      </c>
      <c r="U118" s="5">
        <v>73588486654</v>
      </c>
    </row>
    <row r="119" spans="2:21" ht="15.5" x14ac:dyDescent="0.35">
      <c r="C119" t="s">
        <v>167</v>
      </c>
      <c r="D119" s="5">
        <v>497847437126</v>
      </c>
      <c r="E119" s="5">
        <v>434665420443</v>
      </c>
      <c r="F119" s="5">
        <v>396660940087</v>
      </c>
      <c r="G119" s="5">
        <v>334100944037</v>
      </c>
      <c r="I119" s="5">
        <v>434665420443</v>
      </c>
      <c r="J119" s="5">
        <v>273457068366</v>
      </c>
      <c r="K119" s="5">
        <v>219937911086</v>
      </c>
      <c r="L119" s="5">
        <v>188390849699</v>
      </c>
      <c r="M119" s="5">
        <v>171005794394</v>
      </c>
      <c r="N119" s="5">
        <v>150778291699</v>
      </c>
      <c r="O119" s="5">
        <v>150114584804</v>
      </c>
      <c r="P119" s="5">
        <v>161953786721</v>
      </c>
      <c r="Q119" s="5">
        <v>144662989021</v>
      </c>
      <c r="R119" s="5">
        <v>132642141051</v>
      </c>
      <c r="S119" s="5">
        <v>117986219011</v>
      </c>
      <c r="T119" s="5">
        <v>102394333796</v>
      </c>
      <c r="U119" s="5">
        <v>98588486654</v>
      </c>
    </row>
    <row r="120" spans="2:21" ht="15.5" x14ac:dyDescent="0.35">
      <c r="C120" t="s">
        <v>9</v>
      </c>
      <c r="D120" s="5">
        <v>3855074345524</v>
      </c>
      <c r="E120" s="5">
        <v>3797430358009</v>
      </c>
      <c r="F120" s="5">
        <v>3758873715303</v>
      </c>
      <c r="G120" s="5">
        <v>3695851896293</v>
      </c>
      <c r="I120" s="5">
        <v>3797430358009</v>
      </c>
      <c r="J120" s="5">
        <v>3635681966722</v>
      </c>
      <c r="K120" s="5">
        <v>3584485518328</v>
      </c>
      <c r="L120" s="5">
        <v>3552359647012</v>
      </c>
      <c r="M120" s="5">
        <v>3039706086499</v>
      </c>
      <c r="N120" s="5">
        <v>2521927019838</v>
      </c>
      <c r="O120" s="5">
        <v>2021828417541</v>
      </c>
      <c r="P120" s="5">
        <v>474060067219</v>
      </c>
      <c r="Q120" s="5">
        <v>458087599568</v>
      </c>
      <c r="R120" s="5">
        <v>446078173585</v>
      </c>
      <c r="S120" s="5">
        <v>432681024575</v>
      </c>
      <c r="T120" s="5">
        <v>419015611115</v>
      </c>
      <c r="U120" s="5">
        <v>273588486654</v>
      </c>
    </row>
    <row r="121" spans="2:21" ht="15.5" x14ac:dyDescent="0.35">
      <c r="C121" t="s">
        <v>169</v>
      </c>
      <c r="D121" s="5">
        <v>13730398502938</v>
      </c>
      <c r="E121" s="5">
        <v>13417627732786</v>
      </c>
      <c r="F121" s="5">
        <v>13173475821344</v>
      </c>
      <c r="G121" s="5">
        <v>12319805836182</v>
      </c>
      <c r="I121" s="5">
        <v>13417627732786</v>
      </c>
      <c r="J121" s="5">
        <v>11870492065642</v>
      </c>
      <c r="K121" s="5">
        <v>11075151083905</v>
      </c>
      <c r="L121" s="5">
        <v>10183411235537</v>
      </c>
      <c r="M121" s="5">
        <v>7721344206381</v>
      </c>
      <c r="N121" s="5">
        <v>6275182366166</v>
      </c>
      <c r="O121" s="5">
        <v>5108848026690</v>
      </c>
      <c r="P121" s="5">
        <v>2534266276655</v>
      </c>
      <c r="Q121" s="5">
        <v>2535110634198</v>
      </c>
      <c r="R121" s="5">
        <v>2311229050401</v>
      </c>
      <c r="S121" s="5">
        <v>2073669626056</v>
      </c>
      <c r="T121" s="5">
        <v>1641450609400</v>
      </c>
      <c r="U121" s="5">
        <v>854800557630</v>
      </c>
    </row>
    <row r="122" spans="2:21" ht="15.5" x14ac:dyDescent="0.35">
      <c r="C122" t="s">
        <v>170</v>
      </c>
      <c r="D122" s="5">
        <v>16892391185</v>
      </c>
      <c r="E122" s="5">
        <v>16892391185</v>
      </c>
      <c r="F122" s="5">
        <v>17037792274</v>
      </c>
      <c r="G122" s="5">
        <v>17037792274</v>
      </c>
      <c r="I122" s="5">
        <v>16892391185</v>
      </c>
      <c r="J122" s="5">
        <v>17037792274</v>
      </c>
      <c r="K122" s="5">
        <v>17037792274</v>
      </c>
      <c r="L122" s="5">
        <v>17037792274</v>
      </c>
      <c r="M122" s="5">
        <v>14099985111</v>
      </c>
      <c r="N122" s="5">
        <v>11562788016</v>
      </c>
      <c r="O122" s="5">
        <v>6341554146</v>
      </c>
      <c r="P122" s="5">
        <v>2250000000</v>
      </c>
      <c r="Q122" s="5">
        <v>2250000000</v>
      </c>
      <c r="R122" s="5">
        <v>2250000000</v>
      </c>
      <c r="S122" s="5">
        <v>2250000000</v>
      </c>
      <c r="T122" s="5">
        <v>2250000000</v>
      </c>
      <c r="U122" s="5">
        <v>1750000000</v>
      </c>
    </row>
    <row r="124" spans="2:21" ht="15.5" x14ac:dyDescent="0.35">
      <c r="B124" t="s">
        <v>171</v>
      </c>
      <c r="C124" t="s">
        <v>172</v>
      </c>
      <c r="D124" s="5">
        <v>729964047185</v>
      </c>
      <c r="E124" s="5">
        <v>-379706660195</v>
      </c>
      <c r="F124" s="5">
        <v>138342291539</v>
      </c>
      <c r="G124" s="5">
        <v>276596137795</v>
      </c>
      <c r="I124" s="5">
        <v>-68071515541</v>
      </c>
      <c r="J124" s="5">
        <v>55511852349</v>
      </c>
      <c r="K124" s="5">
        <v>529781617577</v>
      </c>
      <c r="L124" s="5">
        <v>-983690384631</v>
      </c>
      <c r="M124" s="5">
        <v>156926390942</v>
      </c>
      <c r="N124" s="5">
        <v>-577732704371</v>
      </c>
      <c r="O124" s="5">
        <v>-200538666396</v>
      </c>
      <c r="P124" s="5">
        <v>264017117345</v>
      </c>
      <c r="Q124" s="5">
        <v>140809583408</v>
      </c>
      <c r="R124" s="5">
        <v>-213292930926</v>
      </c>
      <c r="S124" s="5">
        <v>148078946347</v>
      </c>
      <c r="T124" s="5">
        <v>173131306005</v>
      </c>
      <c r="U124" s="5">
        <v>-2200244199</v>
      </c>
    </row>
    <row r="125" spans="2:21" ht="15.5" x14ac:dyDescent="0.35">
      <c r="C125" t="s">
        <v>1818</v>
      </c>
      <c r="D125" s="5">
        <v>346739918829</v>
      </c>
      <c r="E125" s="5">
        <v>286118199072</v>
      </c>
      <c r="F125" s="5">
        <v>327344319211</v>
      </c>
      <c r="G125" s="5">
        <v>282794361433</v>
      </c>
      <c r="I125" s="5">
        <v>1180086584789</v>
      </c>
      <c r="J125" s="5">
        <v>1030205604108</v>
      </c>
      <c r="K125" s="5">
        <v>995617012022</v>
      </c>
      <c r="L125" s="5">
        <v>686750178301</v>
      </c>
      <c r="M125" s="5">
        <v>532809338493</v>
      </c>
      <c r="N125" s="5">
        <v>436330407437</v>
      </c>
      <c r="O125" s="5">
        <v>400755336929</v>
      </c>
      <c r="P125" s="5">
        <v>198669873855</v>
      </c>
      <c r="Q125" s="5">
        <v>198161369529</v>
      </c>
      <c r="R125" s="5">
        <v>193455221144</v>
      </c>
      <c r="S125" s="5">
        <v>185310816267</v>
      </c>
      <c r="T125" s="5">
        <v>123410092433</v>
      </c>
      <c r="U125" s="5">
        <v>58544903502</v>
      </c>
    </row>
    <row r="126" spans="2:21" ht="15.5" x14ac:dyDescent="0.35">
      <c r="C126" t="s">
        <v>605</v>
      </c>
      <c r="D126" s="5">
        <v>-127109875734</v>
      </c>
      <c r="E126" s="5">
        <v>-133650112012</v>
      </c>
      <c r="F126" s="5">
        <v>-127427975774</v>
      </c>
      <c r="G126" s="5">
        <v>-126414995463</v>
      </c>
      <c r="I126" s="5">
        <v>-510053676731</v>
      </c>
      <c r="J126" s="5">
        <v>-434281866511</v>
      </c>
      <c r="K126" s="5">
        <v>-388600021522</v>
      </c>
      <c r="L126" s="5">
        <v>-223717029223</v>
      </c>
      <c r="M126" s="5">
        <v>-206721020267</v>
      </c>
      <c r="N126" s="5">
        <v>-188063918688</v>
      </c>
      <c r="O126" s="5">
        <v>-192313291745</v>
      </c>
      <c r="P126" s="5">
        <v>-118083811257</v>
      </c>
      <c r="Q126" s="5">
        <v>-124210346108</v>
      </c>
      <c r="R126" s="5">
        <v>-121132591978</v>
      </c>
      <c r="S126" s="5">
        <v>-118748711516</v>
      </c>
      <c r="T126" s="5">
        <v>-83330542421</v>
      </c>
      <c r="U126" s="5">
        <v>-28286680352</v>
      </c>
    </row>
    <row r="127" spans="2:21" ht="15.5" x14ac:dyDescent="0.35">
      <c r="C127" t="s">
        <v>1819</v>
      </c>
      <c r="D127" s="5">
        <v>23165363221</v>
      </c>
      <c r="E127" s="5">
        <v>7794401177</v>
      </c>
      <c r="F127" s="5">
        <v>7332533029</v>
      </c>
      <c r="G127" s="5">
        <v>5871012281</v>
      </c>
      <c r="I127" s="5">
        <v>27412671416</v>
      </c>
      <c r="J127" s="5">
        <v>28296309240</v>
      </c>
      <c r="K127" s="5">
        <v>16948994516</v>
      </c>
      <c r="L127" s="5">
        <v>10436408252</v>
      </c>
      <c r="M127" s="5">
        <v>7264005807</v>
      </c>
      <c r="N127" s="5">
        <v>6514829038</v>
      </c>
      <c r="O127" s="5">
        <v>5948756181</v>
      </c>
      <c r="P127" s="5">
        <v>1283860177</v>
      </c>
      <c r="Q127" s="5">
        <v>2994681556</v>
      </c>
      <c r="R127" s="5">
        <v>2690685073</v>
      </c>
      <c r="S127" s="5">
        <v>2468870588</v>
      </c>
      <c r="T127" s="5">
        <v>1606115265</v>
      </c>
      <c r="U127" s="5">
        <v>926244200</v>
      </c>
    </row>
    <row r="128" spans="2:21" ht="15.5" x14ac:dyDescent="0.35">
      <c r="C128" t="s">
        <v>1016</v>
      </c>
      <c r="D128" s="5">
        <v>-47715674765</v>
      </c>
      <c r="E128" s="5">
        <v>-40400659051</v>
      </c>
      <c r="F128" s="5">
        <v>-32658876809</v>
      </c>
      <c r="G128" s="5">
        <v>-29667418219</v>
      </c>
      <c r="I128" s="5">
        <v>-149594741366</v>
      </c>
      <c r="J128" s="5">
        <v>-136787976072</v>
      </c>
      <c r="K128" s="5">
        <v>-128786189733</v>
      </c>
      <c r="L128" s="5">
        <v>-115321448679</v>
      </c>
      <c r="M128" s="5">
        <v>-103097014761</v>
      </c>
      <c r="N128" s="5">
        <v>-105488079574</v>
      </c>
      <c r="O128" s="5">
        <v>-129661702290</v>
      </c>
      <c r="P128" s="5">
        <v>-79699846074</v>
      </c>
      <c r="Q128" s="5">
        <v>-60886894014</v>
      </c>
      <c r="R128" s="5">
        <v>-54635962258</v>
      </c>
      <c r="S128" s="5">
        <v>-47110276115</v>
      </c>
      <c r="T128" s="5">
        <v>-34259072206</v>
      </c>
      <c r="U128" s="5">
        <v>-22945003155</v>
      </c>
    </row>
    <row r="129" spans="3:21" ht="15.5" x14ac:dyDescent="0.35">
      <c r="C129" t="s">
        <v>1303</v>
      </c>
      <c r="D129" s="5">
        <v>-38076464317</v>
      </c>
      <c r="E129" s="5">
        <v>-17556122239</v>
      </c>
      <c r="F129" s="5">
        <v>-28811439875</v>
      </c>
      <c r="G129" s="5">
        <v>-35367956044</v>
      </c>
      <c r="I129" s="5">
        <v>-107087278696</v>
      </c>
      <c r="J129" s="5">
        <v>-108756616795</v>
      </c>
      <c r="K129" s="5">
        <v>-132599517934</v>
      </c>
      <c r="L129" s="5">
        <v>-131997266717</v>
      </c>
      <c r="M129" s="5">
        <v>-83456058025</v>
      </c>
      <c r="N129" s="5">
        <v>-67385031874</v>
      </c>
      <c r="O129" s="5">
        <v>-84711043114</v>
      </c>
    </row>
    <row r="130" spans="3:21" ht="15.5" x14ac:dyDescent="0.35">
      <c r="C130" t="s">
        <v>1820</v>
      </c>
      <c r="D130" s="5">
        <v>2789427</v>
      </c>
      <c r="E130" s="5">
        <v>2695</v>
      </c>
      <c r="G130" s="5">
        <v>-300000</v>
      </c>
      <c r="I130" s="5">
        <v>-297305</v>
      </c>
      <c r="J130" s="5">
        <v>756088232</v>
      </c>
      <c r="K130" s="5">
        <v>-36017096</v>
      </c>
      <c r="L130" s="5">
        <v>334522204</v>
      </c>
      <c r="M130" s="5">
        <v>378764116</v>
      </c>
      <c r="N130" s="5">
        <v>-128829788</v>
      </c>
      <c r="O130" s="5">
        <v>-4994076345</v>
      </c>
      <c r="P130" s="5">
        <v>30525472164</v>
      </c>
      <c r="Q130" s="5">
        <v>2233934933</v>
      </c>
      <c r="R130" s="5">
        <v>-383240895</v>
      </c>
      <c r="S130" s="5">
        <v>2104316104</v>
      </c>
      <c r="T130" s="5">
        <v>1052084335</v>
      </c>
      <c r="U130" s="5">
        <v>1472252664</v>
      </c>
    </row>
    <row r="131" spans="3:21" ht="15.5" x14ac:dyDescent="0.35">
      <c r="C131" t="s">
        <v>1821</v>
      </c>
    </row>
    <row r="132" spans="3:21" ht="15.5" x14ac:dyDescent="0.35">
      <c r="C132" t="s">
        <v>1822</v>
      </c>
    </row>
    <row r="133" spans="3:21" ht="15.5" x14ac:dyDescent="0.35">
      <c r="C133" t="s">
        <v>1823</v>
      </c>
      <c r="D133" s="5">
        <v>100000000000</v>
      </c>
      <c r="E133" s="5">
        <v>100000000000</v>
      </c>
      <c r="F133" s="5">
        <v>-400000000000</v>
      </c>
      <c r="I133" s="5">
        <v>-300000000000</v>
      </c>
      <c r="K133" s="5">
        <v>1200000000</v>
      </c>
      <c r="L133" s="5">
        <v>11637017500</v>
      </c>
      <c r="M133" s="5">
        <v>334998552460</v>
      </c>
      <c r="N133" s="5">
        <v>-260903273568</v>
      </c>
      <c r="O133" s="5">
        <v>3225968778</v>
      </c>
    </row>
    <row r="134" spans="3:21" ht="15.5" x14ac:dyDescent="0.35">
      <c r="C134" t="s">
        <v>1824</v>
      </c>
      <c r="P134" s="5">
        <v>134972979737</v>
      </c>
      <c r="Q134" s="5">
        <v>-39150583847</v>
      </c>
      <c r="R134" s="5">
        <v>-179477806142</v>
      </c>
      <c r="S134" s="5">
        <v>-23504391299</v>
      </c>
      <c r="T134" s="5">
        <v>-62106288150</v>
      </c>
      <c r="U134" s="5">
        <v>-28505817554</v>
      </c>
    </row>
    <row r="135" spans="3:21" ht="15.5" x14ac:dyDescent="0.35">
      <c r="C135" t="s">
        <v>1825</v>
      </c>
      <c r="D135" s="5">
        <v>239998359137</v>
      </c>
      <c r="E135" s="5">
        <v>-793668761332</v>
      </c>
      <c r="F135" s="5">
        <v>-464852381172</v>
      </c>
      <c r="G135" s="5">
        <v>132609450381</v>
      </c>
      <c r="I135" s="5">
        <v>-1597157583550</v>
      </c>
      <c r="J135" s="5">
        <v>-1048814513173</v>
      </c>
      <c r="K135" s="5">
        <v>-659521509739</v>
      </c>
      <c r="L135" s="5">
        <v>-2657955168614</v>
      </c>
      <c r="M135" s="5">
        <v>-1229976847382</v>
      </c>
      <c r="N135" s="5">
        <v>-1017551524768</v>
      </c>
      <c r="O135" s="5">
        <v>-356497889622</v>
      </c>
      <c r="P135" s="5">
        <v>136655940264</v>
      </c>
      <c r="Q135" s="5">
        <v>-50998313088</v>
      </c>
      <c r="R135" s="5">
        <v>-195535739319</v>
      </c>
      <c r="S135" s="5">
        <v>-280241599010</v>
      </c>
      <c r="T135" s="5">
        <v>-364512417609</v>
      </c>
      <c r="U135" s="5">
        <v>-248991872001</v>
      </c>
    </row>
    <row r="136" spans="3:21" ht="15.5" x14ac:dyDescent="0.35">
      <c r="C136" t="s">
        <v>1026</v>
      </c>
      <c r="D136" s="5">
        <v>-827705449</v>
      </c>
      <c r="E136" s="5">
        <v>1409767284</v>
      </c>
      <c r="F136" s="5">
        <v>82324472</v>
      </c>
      <c r="G136" s="5">
        <v>-428075564</v>
      </c>
      <c r="I136" s="5">
        <v>934972859</v>
      </c>
      <c r="J136" s="5">
        <v>307570423</v>
      </c>
      <c r="K136" s="5">
        <v>-9044414189</v>
      </c>
      <c r="L136" s="5">
        <v>-5627392006</v>
      </c>
      <c r="M136" s="5">
        <v>-2101699531</v>
      </c>
      <c r="N136" s="5">
        <v>-5175024100</v>
      </c>
    </row>
    <row r="137" spans="3:21" ht="15.5" x14ac:dyDescent="0.35">
      <c r="C137" t="s">
        <v>1826</v>
      </c>
      <c r="E137" s="5">
        <v>503123941</v>
      </c>
      <c r="F137" s="5">
        <v>9967434970</v>
      </c>
      <c r="G137" s="5">
        <v>-6372239203</v>
      </c>
      <c r="I137" s="5">
        <v>13470558911</v>
      </c>
      <c r="J137" s="5">
        <v>10980803931</v>
      </c>
      <c r="K137" s="5">
        <v>10688639714</v>
      </c>
      <c r="L137" s="5">
        <v>3663375000</v>
      </c>
      <c r="M137" s="5">
        <v>5127469999</v>
      </c>
      <c r="N137" s="5">
        <v>18801858454</v>
      </c>
      <c r="O137" s="5">
        <v>9726392432</v>
      </c>
      <c r="Q137" s="5">
        <v>4155070623</v>
      </c>
      <c r="R137" s="5">
        <v>-80975739905</v>
      </c>
    </row>
    <row r="138" spans="3:21" ht="15.5" x14ac:dyDescent="0.35">
      <c r="C138" t="s">
        <v>566</v>
      </c>
      <c r="D138" s="5">
        <v>-16483758352</v>
      </c>
      <c r="E138" s="5">
        <v>27056816418</v>
      </c>
      <c r="F138" s="5">
        <v>-21532111574</v>
      </c>
      <c r="G138" s="5">
        <v>12258215573</v>
      </c>
      <c r="I138" s="5">
        <v>-322844825</v>
      </c>
      <c r="J138" s="5">
        <v>-3920649080</v>
      </c>
      <c r="K138" s="5">
        <v>-420465045</v>
      </c>
      <c r="L138" s="5">
        <v>1489783308</v>
      </c>
      <c r="M138" s="5">
        <v>194560948</v>
      </c>
      <c r="N138" s="5">
        <v>2893987335</v>
      </c>
      <c r="O138" s="5">
        <v>3041029307</v>
      </c>
      <c r="P138" s="5">
        <v>-14772871160</v>
      </c>
      <c r="Q138" s="5">
        <v>354956852</v>
      </c>
      <c r="R138" s="5">
        <v>3205576920</v>
      </c>
      <c r="S138" s="5">
        <v>14949631398</v>
      </c>
      <c r="T138" s="5">
        <v>-36051700697</v>
      </c>
      <c r="U138" s="5">
        <v>-4590991272</v>
      </c>
    </row>
    <row r="139" spans="3:21" ht="15.5" x14ac:dyDescent="0.35">
      <c r="C139" t="s">
        <v>1827</v>
      </c>
      <c r="D139" s="5">
        <v>322686895336</v>
      </c>
      <c r="E139" s="5">
        <v>-664699053689</v>
      </c>
      <c r="F139" s="5">
        <v>-876334733304</v>
      </c>
      <c r="G139" s="5">
        <v>138067351187</v>
      </c>
      <c r="I139" s="5">
        <v>-1883074896605</v>
      </c>
      <c r="J139" s="5">
        <v>-1041446787899</v>
      </c>
      <c r="K139" s="5">
        <v>-657097749259</v>
      </c>
      <c r="L139" s="5">
        <v>-2646792384812</v>
      </c>
      <c r="M139" s="5">
        <v>-891757963506</v>
      </c>
      <c r="N139" s="5">
        <v>-1261933976647</v>
      </c>
      <c r="O139" s="5">
        <v>-340504499105</v>
      </c>
      <c r="P139" s="5">
        <v>256856048841</v>
      </c>
      <c r="Q139" s="5">
        <v>-85638869460</v>
      </c>
      <c r="R139" s="5">
        <v>-452783708446</v>
      </c>
      <c r="S139" s="5">
        <v>-288796358911</v>
      </c>
      <c r="T139" s="5">
        <v>-462670406456</v>
      </c>
      <c r="U139" s="5">
        <v>-282088680827</v>
      </c>
    </row>
    <row r="140" spans="3:21" ht="15.5" x14ac:dyDescent="0.35">
      <c r="C140" t="s">
        <v>1828</v>
      </c>
    </row>
    <row r="141" spans="3:21" ht="15.5" x14ac:dyDescent="0.35">
      <c r="C141" t="s">
        <v>538</v>
      </c>
      <c r="D141" s="5">
        <v>-214682231</v>
      </c>
      <c r="E141" s="5">
        <v>284434887</v>
      </c>
      <c r="F141" s="5">
        <v>-1078157931</v>
      </c>
      <c r="G141" s="5">
        <v>838530868</v>
      </c>
      <c r="I141" s="5">
        <v>95700673</v>
      </c>
      <c r="J141" s="5">
        <v>86358199</v>
      </c>
      <c r="K141" s="5">
        <v>-248444342</v>
      </c>
      <c r="L141" s="5">
        <v>244976289</v>
      </c>
      <c r="M141" s="5">
        <v>513306611</v>
      </c>
      <c r="N141" s="5">
        <v>-96882652</v>
      </c>
      <c r="O141" s="5">
        <v>-5093557110</v>
      </c>
      <c r="P141" s="5">
        <v>789350721</v>
      </c>
      <c r="Q141" s="5">
        <v>-713570644</v>
      </c>
    </row>
    <row r="142" spans="3:21" ht="15.5" x14ac:dyDescent="0.35">
      <c r="C142" t="s">
        <v>1829</v>
      </c>
    </row>
    <row r="143" spans="3:21" ht="15.5" x14ac:dyDescent="0.35">
      <c r="C143" t="s">
        <v>776</v>
      </c>
      <c r="D143" s="5">
        <v>60466817278</v>
      </c>
      <c r="E143" s="5">
        <v>354049800202</v>
      </c>
      <c r="F143" s="5">
        <v>85673192089</v>
      </c>
      <c r="G143" s="5">
        <v>111280136098</v>
      </c>
      <c r="I143" s="5">
        <v>139272305302</v>
      </c>
      <c r="J143" s="5">
        <v>420001619638</v>
      </c>
      <c r="K143" s="5">
        <v>147531653511</v>
      </c>
      <c r="L143" s="5">
        <v>454858835318</v>
      </c>
      <c r="M143" s="5">
        <v>115344631625</v>
      </c>
      <c r="N143" s="5">
        <v>-51863079954</v>
      </c>
      <c r="O143" s="5">
        <v>59141653785</v>
      </c>
      <c r="P143" s="5">
        <v>16945584102</v>
      </c>
      <c r="Q143" s="5">
        <v>34145013548</v>
      </c>
      <c r="R143" s="5">
        <v>11900969536</v>
      </c>
      <c r="S143" s="5">
        <v>-3516058556</v>
      </c>
      <c r="T143" s="5">
        <v>12407934232</v>
      </c>
      <c r="U143" s="5">
        <v>243504493</v>
      </c>
    </row>
    <row r="144" spans="3:21" ht="15.5" x14ac:dyDescent="0.35">
      <c r="C144" t="s">
        <v>777</v>
      </c>
      <c r="D144" s="5">
        <v>-133555099281</v>
      </c>
      <c r="E144" s="5">
        <v>117643009229</v>
      </c>
      <c r="F144" s="5">
        <v>-17177126595</v>
      </c>
      <c r="G144" s="5">
        <v>69072333371</v>
      </c>
      <c r="I144" s="5">
        <v>152151125924</v>
      </c>
      <c r="J144" s="5">
        <v>-61693860366</v>
      </c>
      <c r="K144" s="5">
        <v>-47112017724</v>
      </c>
      <c r="L144" s="5">
        <v>-49633253814</v>
      </c>
      <c r="M144" s="5">
        <v>2564824939</v>
      </c>
      <c r="N144" s="5">
        <v>188479765417</v>
      </c>
      <c r="O144" s="5">
        <v>144298180945</v>
      </c>
      <c r="P144" s="5">
        <v>-103310783266</v>
      </c>
      <c r="Q144" s="5">
        <v>128385392835</v>
      </c>
      <c r="R144" s="5">
        <v>-45505501416</v>
      </c>
      <c r="S144" s="5">
        <v>75352160037</v>
      </c>
      <c r="T144" s="5">
        <v>45207042426</v>
      </c>
      <c r="U144" s="5">
        <v>44473369618</v>
      </c>
    </row>
    <row r="145" spans="3:21" ht="15.5" x14ac:dyDescent="0.35">
      <c r="C145" t="s">
        <v>778</v>
      </c>
      <c r="D145" s="5">
        <v>433065810184</v>
      </c>
      <c r="E145" s="5">
        <v>-90367152312</v>
      </c>
      <c r="F145" s="5">
        <v>773116133130</v>
      </c>
      <c r="G145" s="5">
        <v>-192003588713</v>
      </c>
      <c r="I145" s="5">
        <v>1064908353596</v>
      </c>
      <c r="J145" s="5">
        <v>390097989745</v>
      </c>
      <c r="K145" s="5">
        <v>600712990943</v>
      </c>
      <c r="L145" s="5">
        <v>999396935977</v>
      </c>
      <c r="M145" s="5">
        <v>682029934187</v>
      </c>
      <c r="N145" s="5">
        <v>690264456015</v>
      </c>
      <c r="O145" s="5">
        <v>207084027381</v>
      </c>
      <c r="P145" s="5">
        <v>-95860686335</v>
      </c>
      <c r="Q145" s="5">
        <v>204199248230</v>
      </c>
      <c r="R145" s="5">
        <v>177807142179</v>
      </c>
      <c r="S145" s="5">
        <v>194737089336</v>
      </c>
      <c r="T145" s="5">
        <v>587501443614</v>
      </c>
      <c r="U145" s="5">
        <v>275164513050</v>
      </c>
    </row>
    <row r="146" spans="3:21" ht="15.5" x14ac:dyDescent="0.35">
      <c r="C146" t="s">
        <v>756</v>
      </c>
      <c r="D146" s="5">
        <v>359977528181</v>
      </c>
      <c r="E146" s="5">
        <v>381325657119</v>
      </c>
      <c r="F146" s="5">
        <v>841612198624</v>
      </c>
      <c r="G146" s="5">
        <v>-11651119244</v>
      </c>
      <c r="I146" s="5">
        <v>1356331784822</v>
      </c>
      <c r="J146" s="5">
        <v>748405749017</v>
      </c>
      <c r="K146" s="5">
        <v>701132626730</v>
      </c>
      <c r="L146" s="5">
        <v>1404622517481</v>
      </c>
      <c r="M146" s="5">
        <v>799939390751</v>
      </c>
      <c r="N146" s="5">
        <v>826881141478</v>
      </c>
      <c r="O146" s="5">
        <v>410523862111</v>
      </c>
      <c r="P146" s="5">
        <v>-182225885499</v>
      </c>
      <c r="Q146" s="5">
        <v>366729654613</v>
      </c>
      <c r="R146" s="5">
        <v>144202610299</v>
      </c>
      <c r="S146" s="5">
        <v>266573190817</v>
      </c>
      <c r="T146" s="5">
        <v>645116420272</v>
      </c>
      <c r="U146" s="5">
        <v>319881387161</v>
      </c>
    </row>
    <row r="147" spans="3:21" ht="15.5" x14ac:dyDescent="0.35">
      <c r="C147" t="s">
        <v>748</v>
      </c>
      <c r="D147" s="5">
        <v>-100162298321</v>
      </c>
      <c r="E147" s="5">
        <v>-158578178992</v>
      </c>
      <c r="F147" s="5">
        <v>20419678065</v>
      </c>
      <c r="G147" s="5">
        <v>81029497234</v>
      </c>
      <c r="I147" s="5">
        <v>78276392979</v>
      </c>
      <c r="J147" s="5">
        <v>-18649802944</v>
      </c>
      <c r="K147" s="5">
        <v>144180638309</v>
      </c>
      <c r="L147" s="5">
        <v>24418768850</v>
      </c>
      <c r="M147" s="5">
        <v>101394609556</v>
      </c>
      <c r="N147" s="5">
        <v>-225644180362</v>
      </c>
      <c r="O147" s="5">
        <v>-261037689247</v>
      </c>
      <c r="P147" s="5">
        <v>158384853997</v>
      </c>
      <c r="Q147" s="5">
        <v>-153281092913</v>
      </c>
      <c r="R147" s="5">
        <v>75649079547</v>
      </c>
      <c r="S147" s="5">
        <v>148797845526</v>
      </c>
      <c r="T147" s="5">
        <v>-8601604343</v>
      </c>
      <c r="U147" s="5">
        <v>-50148221674</v>
      </c>
    </row>
    <row r="148" spans="3:21" ht="15.5" x14ac:dyDescent="0.35">
      <c r="C148" t="s">
        <v>1552</v>
      </c>
    </row>
    <row r="149" spans="3:21" ht="15.5" x14ac:dyDescent="0.35">
      <c r="C149" t="s">
        <v>143</v>
      </c>
      <c r="Q149" s="5">
        <v>479284986</v>
      </c>
      <c r="R149" s="5">
        <v>-218075233</v>
      </c>
      <c r="S149" s="5">
        <v>487050049</v>
      </c>
      <c r="T149" s="5">
        <v>-285783243</v>
      </c>
      <c r="U149" s="5">
        <v>871308305</v>
      </c>
    </row>
    <row r="150" spans="3:21" ht="15.5" x14ac:dyDescent="0.35">
      <c r="C150" t="s">
        <v>572</v>
      </c>
      <c r="D150" s="5">
        <v>4899289559</v>
      </c>
      <c r="E150" s="5">
        <v>-2084341520</v>
      </c>
      <c r="F150" s="5">
        <v>924369667</v>
      </c>
      <c r="G150" s="5">
        <v>3110148218</v>
      </c>
      <c r="I150" s="5">
        <v>2789725945</v>
      </c>
      <c r="J150" s="5">
        <v>2163684926</v>
      </c>
      <c r="K150" s="5">
        <v>-8019886021</v>
      </c>
      <c r="L150" s="5">
        <v>8614610217</v>
      </c>
      <c r="M150" s="5">
        <v>-340967833</v>
      </c>
      <c r="N150" s="5">
        <v>1281817261</v>
      </c>
      <c r="O150" s="5">
        <v>1565503304</v>
      </c>
      <c r="P150" s="5">
        <v>10500000</v>
      </c>
      <c r="Q150" s="5">
        <v>-1029534385</v>
      </c>
      <c r="R150" s="5">
        <v>5056985853</v>
      </c>
      <c r="S150" s="5">
        <v>-449693425</v>
      </c>
      <c r="T150" s="5">
        <v>2026761875</v>
      </c>
      <c r="U150" s="5">
        <v>1158581491</v>
      </c>
    </row>
    <row r="151" spans="3:21" ht="15.5" x14ac:dyDescent="0.35">
      <c r="C151" t="s">
        <v>1830</v>
      </c>
      <c r="D151" s="5">
        <v>264499837188</v>
      </c>
      <c r="E151" s="5">
        <v>220947571494</v>
      </c>
      <c r="F151" s="5">
        <v>861878088425</v>
      </c>
      <c r="G151" s="5">
        <v>73327057076</v>
      </c>
      <c r="I151" s="5">
        <v>1437493604419</v>
      </c>
      <c r="J151" s="5">
        <v>732005989198</v>
      </c>
      <c r="K151" s="5">
        <v>837044934676</v>
      </c>
      <c r="L151" s="5">
        <v>1437900872837</v>
      </c>
      <c r="M151" s="5">
        <v>901506339085</v>
      </c>
      <c r="N151" s="5">
        <v>602421895725</v>
      </c>
      <c r="O151" s="5">
        <v>145958119058</v>
      </c>
      <c r="P151" s="5">
        <v>-23041180781</v>
      </c>
      <c r="Q151" s="5">
        <v>212184741657</v>
      </c>
      <c r="R151" s="5">
        <v>224690600466</v>
      </c>
      <c r="S151" s="5">
        <v>415408392967</v>
      </c>
      <c r="T151" s="5">
        <v>638255794561</v>
      </c>
      <c r="U151" s="5">
        <v>271763055283</v>
      </c>
    </row>
    <row r="152" spans="3:21" ht="15.5" x14ac:dyDescent="0.35">
      <c r="C152" t="s">
        <v>1831</v>
      </c>
      <c r="D152" s="5">
        <v>587186732524</v>
      </c>
      <c r="E152" s="5">
        <v>-443751482195</v>
      </c>
      <c r="F152" s="5">
        <v>-14456644879</v>
      </c>
      <c r="G152" s="5">
        <v>211394408263</v>
      </c>
      <c r="I152" s="5">
        <v>-445581292186</v>
      </c>
      <c r="J152" s="5">
        <v>-309440798701</v>
      </c>
      <c r="K152" s="5">
        <v>179947185417</v>
      </c>
      <c r="L152" s="5">
        <v>-1208891511975</v>
      </c>
      <c r="M152" s="5">
        <v>9748375579</v>
      </c>
      <c r="N152" s="5">
        <v>-659512080922</v>
      </c>
      <c r="O152" s="5">
        <v>-194546380047</v>
      </c>
      <c r="P152" s="5">
        <v>233814868060</v>
      </c>
      <c r="Q152" s="5">
        <v>126545872197</v>
      </c>
      <c r="R152" s="5">
        <v>-228093107980</v>
      </c>
      <c r="S152" s="5">
        <v>126612034056</v>
      </c>
      <c r="T152" s="5">
        <v>175585388105</v>
      </c>
      <c r="U152" s="5">
        <v>-10325625544</v>
      </c>
    </row>
    <row r="153" spans="3:21" ht="15.5" x14ac:dyDescent="0.35">
      <c r="C153" t="s">
        <v>177</v>
      </c>
      <c r="D153" s="5">
        <v>-14228742000</v>
      </c>
      <c r="E153" s="5">
        <v>-38260887642</v>
      </c>
      <c r="F153" s="5">
        <v>7020376636</v>
      </c>
      <c r="G153" s="5">
        <v>-32012974456</v>
      </c>
      <c r="I153" s="5">
        <v>-63253485462</v>
      </c>
      <c r="J153" s="5">
        <v>-14478891152</v>
      </c>
      <c r="K153" s="5">
        <v>-12709828093</v>
      </c>
      <c r="L153" s="5">
        <v>-1284236794</v>
      </c>
      <c r="O153" s="5">
        <v>-1016265965</v>
      </c>
      <c r="P153" s="5">
        <v>-2493299580</v>
      </c>
      <c r="Q153" s="5">
        <v>-4029034685</v>
      </c>
      <c r="R153" s="5">
        <v>-5184934032</v>
      </c>
      <c r="S153" s="5">
        <v>-2558103037</v>
      </c>
      <c r="T153" s="5">
        <v>-855352765</v>
      </c>
      <c r="U153" s="5">
        <v>-1586335514</v>
      </c>
    </row>
    <row r="154" spans="3:21" ht="15.5" x14ac:dyDescent="0.35">
      <c r="C154" t="s">
        <v>1832</v>
      </c>
      <c r="R154" s="5">
        <v>-9000000</v>
      </c>
    </row>
    <row r="155" spans="3:21" ht="15.5" x14ac:dyDescent="0.35">
      <c r="C155" t="s">
        <v>1833</v>
      </c>
      <c r="T155" s="5">
        <v>-10077406741</v>
      </c>
    </row>
    <row r="156" spans="3:21" ht="15.5" x14ac:dyDescent="0.35">
      <c r="C156" t="s">
        <v>96</v>
      </c>
    </row>
    <row r="157" spans="3:21" ht="15.5" x14ac:dyDescent="0.35">
      <c r="C157" t="s">
        <v>183</v>
      </c>
      <c r="D157" s="5">
        <v>-50906251508</v>
      </c>
      <c r="E157" s="5">
        <v>-2790623798</v>
      </c>
      <c r="F157" s="5">
        <v>-101968493877</v>
      </c>
      <c r="G157" s="5">
        <v>-1028907620</v>
      </c>
      <c r="I157" s="5">
        <v>-57989676955</v>
      </c>
      <c r="J157" s="5">
        <v>-14652858695</v>
      </c>
      <c r="K157" s="5">
        <v>37731483552</v>
      </c>
      <c r="L157" s="5">
        <v>990348941593</v>
      </c>
      <c r="M157" s="5">
        <v>491521268594</v>
      </c>
      <c r="N157" s="5">
        <v>493574915436</v>
      </c>
      <c r="O157" s="5">
        <v>445310166546</v>
      </c>
      <c r="T157" s="5">
        <v>50172000000</v>
      </c>
      <c r="U157" s="5">
        <v>50000000000</v>
      </c>
    </row>
    <row r="158" spans="3:21" ht="15.5" x14ac:dyDescent="0.35">
      <c r="C158" t="s">
        <v>184</v>
      </c>
      <c r="D158" s="5">
        <v>-249059311746</v>
      </c>
      <c r="E158" s="5">
        <v>274236053114</v>
      </c>
      <c r="F158" s="5">
        <v>-339787523139</v>
      </c>
      <c r="G158" s="5">
        <v>33559106063</v>
      </c>
      <c r="I158" s="5">
        <v>32587334437</v>
      </c>
      <c r="J158" s="5">
        <v>-244203979574</v>
      </c>
      <c r="K158" s="5">
        <v>-496830703446</v>
      </c>
      <c r="L158" s="5">
        <v>-466834572967</v>
      </c>
      <c r="M158" s="5">
        <v>-235810103118</v>
      </c>
      <c r="N158" s="5">
        <v>-151995219202</v>
      </c>
      <c r="O158" s="5">
        <v>98026065183</v>
      </c>
      <c r="P158" s="5">
        <v>-1670041510</v>
      </c>
      <c r="Q158" s="5">
        <v>-2183486479</v>
      </c>
      <c r="R158" s="5">
        <v>-682560923</v>
      </c>
      <c r="S158" s="5">
        <v>-2369678193</v>
      </c>
      <c r="T158" s="5">
        <v>-4705281817</v>
      </c>
      <c r="U158" s="5">
        <v>-3297506678</v>
      </c>
    </row>
    <row r="159" spans="3:21" ht="15.5" x14ac:dyDescent="0.35">
      <c r="C159" t="s">
        <v>208</v>
      </c>
      <c r="D159" s="5">
        <v>333988</v>
      </c>
      <c r="E159" s="5">
        <v>-1140192</v>
      </c>
      <c r="F159" s="5">
        <v>59543468</v>
      </c>
      <c r="G159" s="5">
        <v>3999987</v>
      </c>
      <c r="I159" s="5">
        <v>62741560</v>
      </c>
      <c r="J159" s="5">
        <v>259525000</v>
      </c>
      <c r="K159" s="5">
        <v>82200000</v>
      </c>
      <c r="L159" s="5">
        <v>20100000</v>
      </c>
      <c r="M159" s="5">
        <v>9120000</v>
      </c>
      <c r="N159" s="5">
        <v>4000000</v>
      </c>
      <c r="O159" s="5">
        <v>793400000</v>
      </c>
      <c r="P159" s="5">
        <v>9700000</v>
      </c>
      <c r="Q159" s="5">
        <v>1120301749</v>
      </c>
      <c r="U159" s="5">
        <v>935783232</v>
      </c>
    </row>
    <row r="160" spans="3:21" ht="15.5" x14ac:dyDescent="0.35">
      <c r="C160" t="s">
        <v>1834</v>
      </c>
      <c r="D160" s="5">
        <v>-308728169113</v>
      </c>
      <c r="E160" s="5">
        <v>279245193419</v>
      </c>
      <c r="F160" s="5">
        <v>-330637438535</v>
      </c>
      <c r="G160" s="5">
        <v>309418872329</v>
      </c>
      <c r="I160" s="5">
        <v>50204891751</v>
      </c>
      <c r="J160" s="5">
        <v>-239680814317</v>
      </c>
      <c r="K160" s="5">
        <v>-468001450386</v>
      </c>
      <c r="L160" s="5">
        <v>-448978570746</v>
      </c>
      <c r="M160" s="5">
        <v>-223454303114</v>
      </c>
      <c r="N160" s="5">
        <v>-134985862427</v>
      </c>
      <c r="O160" s="5">
        <v>136983588560</v>
      </c>
    </row>
    <row r="161" spans="2:21" ht="15.5" x14ac:dyDescent="0.35">
      <c r="C161" t="s">
        <v>1835</v>
      </c>
      <c r="D161" s="5">
        <v>62218290040</v>
      </c>
      <c r="G161" s="5">
        <v>-273184934006</v>
      </c>
    </row>
    <row r="162" spans="2:21" ht="15.5" x14ac:dyDescent="0.35">
      <c r="C162" t="s">
        <v>453</v>
      </c>
      <c r="D162" s="5">
        <v>-1743624968</v>
      </c>
      <c r="E162" s="5">
        <v>-3628995128</v>
      </c>
      <c r="F162" s="5">
        <v>-7524856897</v>
      </c>
      <c r="G162" s="5">
        <v>-1300154200</v>
      </c>
      <c r="I162" s="5">
        <v>-13265160925</v>
      </c>
      <c r="J162" s="5">
        <v>-1516314600</v>
      </c>
      <c r="K162" s="5">
        <v>-5146453300</v>
      </c>
      <c r="L162" s="5">
        <v>-14650671880</v>
      </c>
      <c r="M162" s="5">
        <v>-6555152500</v>
      </c>
      <c r="N162" s="5">
        <v>-11518379000</v>
      </c>
      <c r="O162" s="5">
        <v>-22663380578</v>
      </c>
    </row>
    <row r="163" spans="2:21" ht="15.5" x14ac:dyDescent="0.35">
      <c r="C163" t="s">
        <v>207</v>
      </c>
      <c r="D163" s="5">
        <v>-806141693</v>
      </c>
      <c r="E163" s="5">
        <v>-1379004985</v>
      </c>
      <c r="F163" s="5">
        <v>-1684771175</v>
      </c>
      <c r="G163" s="5">
        <v>-1378678047</v>
      </c>
      <c r="I163" s="5">
        <v>-4415137949</v>
      </c>
      <c r="J163" s="5">
        <v>-3266375657</v>
      </c>
      <c r="K163" s="5">
        <v>-23764999760</v>
      </c>
      <c r="L163" s="5">
        <v>-3225430341</v>
      </c>
      <c r="M163" s="5">
        <v>-5809767504</v>
      </c>
      <c r="N163" s="5">
        <v>-5494977775</v>
      </c>
      <c r="O163" s="5">
        <v>-17087542799</v>
      </c>
      <c r="P163" s="5">
        <v>-1679741510</v>
      </c>
      <c r="Q163" s="5">
        <v>-3303788228</v>
      </c>
      <c r="R163" s="5">
        <v>-682560923</v>
      </c>
      <c r="S163" s="5">
        <v>-2369678193</v>
      </c>
      <c r="T163" s="5">
        <v>-4705281817</v>
      </c>
      <c r="U163" s="5">
        <v>-4233289910</v>
      </c>
    </row>
    <row r="164" spans="2:21" ht="15.5" x14ac:dyDescent="0.35">
      <c r="C164" t="s">
        <v>241</v>
      </c>
      <c r="D164" s="5">
        <v>-50906251508</v>
      </c>
      <c r="E164" s="5">
        <v>-2790623798</v>
      </c>
      <c r="F164" s="5">
        <v>-101968493877</v>
      </c>
      <c r="G164" s="5">
        <v>-1028907620</v>
      </c>
      <c r="I164" s="5">
        <v>-57989676955</v>
      </c>
      <c r="J164" s="5">
        <v>-14652858695</v>
      </c>
      <c r="K164" s="5">
        <v>37731483552</v>
      </c>
      <c r="L164" s="5">
        <v>990348941593</v>
      </c>
      <c r="M164" s="5">
        <v>491521268594</v>
      </c>
      <c r="N164" s="5">
        <v>493574915436</v>
      </c>
      <c r="O164" s="5">
        <v>445310166546</v>
      </c>
      <c r="T164" s="5">
        <v>50172000000</v>
      </c>
      <c r="U164" s="5">
        <v>50000000000</v>
      </c>
    </row>
    <row r="165" spans="2:21" ht="15.5" x14ac:dyDescent="0.35">
      <c r="C165" t="s">
        <v>163</v>
      </c>
      <c r="L165" s="5">
        <v>499427217710</v>
      </c>
      <c r="M165" s="5">
        <v>499827827715</v>
      </c>
      <c r="N165" s="5">
        <v>521101402992</v>
      </c>
      <c r="O165" s="5">
        <v>500511606242</v>
      </c>
      <c r="T165" s="5">
        <v>55000000000</v>
      </c>
      <c r="U165" s="5">
        <v>50000000000</v>
      </c>
    </row>
    <row r="166" spans="2:21" ht="15.5" x14ac:dyDescent="0.35">
      <c r="C166" t="s">
        <v>488</v>
      </c>
      <c r="O166" s="5">
        <v>-55201439696</v>
      </c>
    </row>
    <row r="167" spans="2:21" ht="15.5" x14ac:dyDescent="0.35">
      <c r="C167" t="s">
        <v>585</v>
      </c>
      <c r="L167" s="5">
        <v>-1169086330</v>
      </c>
      <c r="M167" s="5">
        <v>-1080241086</v>
      </c>
      <c r="N167" s="5">
        <v>-1074412141</v>
      </c>
      <c r="T167" s="5">
        <v>-4828000000</v>
      </c>
    </row>
    <row r="168" spans="2:21" ht="15.5" x14ac:dyDescent="0.35">
      <c r="C168" t="s">
        <v>1836</v>
      </c>
      <c r="D168" s="5">
        <v>-50000000000</v>
      </c>
      <c r="F168" s="5">
        <v>-100000000000</v>
      </c>
      <c r="I168" s="5">
        <v>-50000000000</v>
      </c>
      <c r="K168" s="5">
        <v>50000000000</v>
      </c>
      <c r="L168" s="5">
        <v>500000000000</v>
      </c>
    </row>
    <row r="169" spans="2:21" ht="15.5" x14ac:dyDescent="0.35">
      <c r="C169" t="s">
        <v>1837</v>
      </c>
      <c r="N169" s="5">
        <v>-22580820657</v>
      </c>
    </row>
    <row r="170" spans="2:21" ht="15.5" x14ac:dyDescent="0.35">
      <c r="C170" t="s">
        <v>249</v>
      </c>
      <c r="D170" s="5">
        <v>-906251508</v>
      </c>
      <c r="E170" s="5">
        <v>-2790623798</v>
      </c>
      <c r="F170" s="5">
        <v>-1968493877</v>
      </c>
      <c r="G170" s="5">
        <v>-1028907620</v>
      </c>
      <c r="I170" s="5">
        <v>-7989676955</v>
      </c>
      <c r="J170" s="5">
        <v>-14652858695</v>
      </c>
      <c r="K170" s="5">
        <v>-12268516448</v>
      </c>
      <c r="L170" s="5">
        <v>-7909189787</v>
      </c>
      <c r="M170" s="5">
        <v>-7226318035</v>
      </c>
      <c r="N170" s="5">
        <v>-3871254758</v>
      </c>
    </row>
    <row r="171" spans="2:21" ht="15.5" x14ac:dyDescent="0.35">
      <c r="C171" t="s">
        <v>1838</v>
      </c>
    </row>
    <row r="172" spans="2:21" ht="15.5" x14ac:dyDescent="0.35">
      <c r="C172" t="s">
        <v>278</v>
      </c>
      <c r="D172" s="5">
        <v>429998483931</v>
      </c>
      <c r="E172" s="5">
        <v>-108261230879</v>
      </c>
      <c r="F172" s="5">
        <v>-303413725477</v>
      </c>
      <c r="G172" s="5">
        <v>309126336238</v>
      </c>
      <c r="I172" s="5">
        <v>-93473858059</v>
      </c>
      <c r="J172" s="5">
        <v>-203344985920</v>
      </c>
      <c r="K172" s="5">
        <v>70682397683</v>
      </c>
      <c r="L172" s="5">
        <v>-460176016005</v>
      </c>
      <c r="M172" s="5">
        <v>412637556418</v>
      </c>
      <c r="N172" s="5">
        <v>-236153008137</v>
      </c>
      <c r="O172" s="5">
        <v>342797565333</v>
      </c>
      <c r="P172" s="5">
        <v>262347075835</v>
      </c>
      <c r="Q172" s="5">
        <v>138626096929</v>
      </c>
      <c r="R172" s="5">
        <v>-213975491849</v>
      </c>
      <c r="S172" s="5">
        <v>145709268154</v>
      </c>
      <c r="T172" s="5">
        <v>218598024188</v>
      </c>
      <c r="U172" s="5">
        <v>44502249123</v>
      </c>
    </row>
    <row r="173" spans="2:21" ht="15.5" x14ac:dyDescent="0.35">
      <c r="C173" t="s">
        <v>279</v>
      </c>
      <c r="D173" s="5">
        <v>735883455445</v>
      </c>
      <c r="I173" s="5">
        <v>829357313504</v>
      </c>
      <c r="J173" s="5">
        <v>1032702299424</v>
      </c>
      <c r="K173" s="5">
        <v>962019901741</v>
      </c>
      <c r="L173" s="5">
        <v>1422172836605</v>
      </c>
      <c r="M173" s="5">
        <v>1009535280187</v>
      </c>
      <c r="N173" s="5">
        <v>1245688288324</v>
      </c>
      <c r="O173" s="5">
        <v>902890722991</v>
      </c>
      <c r="P173" s="5">
        <v>569925541682</v>
      </c>
      <c r="Q173" s="5">
        <v>431299444753</v>
      </c>
      <c r="R173" s="5">
        <v>645274936602</v>
      </c>
      <c r="S173" s="5">
        <v>499565668448</v>
      </c>
      <c r="T173" s="5">
        <v>280967644260</v>
      </c>
      <c r="U173" s="5">
        <v>236465395234</v>
      </c>
    </row>
    <row r="174" spans="2:21" ht="15.5" x14ac:dyDescent="0.35">
      <c r="C174" t="s">
        <v>282</v>
      </c>
      <c r="D174" s="5">
        <v>1165881939376</v>
      </c>
      <c r="E174" s="5">
        <v>-108261230879</v>
      </c>
      <c r="F174" s="5">
        <v>-303413725477</v>
      </c>
      <c r="G174" s="5">
        <v>309126336238</v>
      </c>
      <c r="I174" s="5">
        <v>735883455445</v>
      </c>
      <c r="J174" s="5">
        <v>829357313504</v>
      </c>
      <c r="K174" s="5">
        <v>1032702299424</v>
      </c>
      <c r="L174" s="5">
        <v>961996820600</v>
      </c>
      <c r="M174" s="5">
        <v>1422172836605</v>
      </c>
      <c r="N174" s="5">
        <v>1009535280187</v>
      </c>
      <c r="O174" s="5">
        <v>1245688288324</v>
      </c>
      <c r="P174" s="5">
        <v>832272617517</v>
      </c>
      <c r="Q174" s="5">
        <v>569925541682</v>
      </c>
      <c r="R174" s="5">
        <v>431299444753</v>
      </c>
      <c r="S174" s="5">
        <v>645274936602</v>
      </c>
      <c r="T174" s="5">
        <v>499565668448</v>
      </c>
      <c r="U174" s="5">
        <v>280967644357</v>
      </c>
    </row>
    <row r="176" spans="2:21" ht="15.5" x14ac:dyDescent="0.35">
      <c r="B176" t="s">
        <v>283</v>
      </c>
      <c r="C176" t="s">
        <v>11</v>
      </c>
      <c r="D176" s="5">
        <v>16890000000</v>
      </c>
      <c r="E176" s="5">
        <v>16890000000</v>
      </c>
      <c r="F176" s="5">
        <v>17040000000</v>
      </c>
      <c r="G176" s="5">
        <v>17040000000</v>
      </c>
      <c r="I176" s="5">
        <v>16890000000</v>
      </c>
      <c r="J176" s="5">
        <v>17040000000</v>
      </c>
      <c r="K176" s="5">
        <v>17040000000</v>
      </c>
      <c r="L176" s="5">
        <v>17040000000</v>
      </c>
      <c r="M176" s="5">
        <v>14100000000</v>
      </c>
      <c r="N176" s="5">
        <v>11560000000</v>
      </c>
      <c r="O176" s="5">
        <v>6340000000</v>
      </c>
      <c r="P176" s="5">
        <v>2250000000</v>
      </c>
      <c r="Q176" s="5">
        <v>2250000000</v>
      </c>
      <c r="R176" s="5">
        <v>2250000000</v>
      </c>
      <c r="S176" s="5">
        <v>2250000000</v>
      </c>
      <c r="T176" s="5">
        <v>2250000000</v>
      </c>
      <c r="U176" s="5">
        <v>1750000000</v>
      </c>
    </row>
    <row r="177" spans="3:7" ht="15.5" x14ac:dyDescent="0.35">
      <c r="C177" t="s">
        <v>284</v>
      </c>
      <c r="D177" s="6">
        <v>3.83</v>
      </c>
      <c r="E177" s="6">
        <v>2.1800000000000002</v>
      </c>
      <c r="F177" s="6">
        <v>3.67</v>
      </c>
      <c r="G177" s="6">
        <v>1.77</v>
      </c>
    </row>
    <row r="178" spans="3:7" ht="15.5" x14ac:dyDescent="0.35">
      <c r="C178" t="s">
        <v>285</v>
      </c>
      <c r="D178" s="6">
        <v>32.9</v>
      </c>
      <c r="E178" s="6">
        <v>85.32</v>
      </c>
      <c r="F178" s="6">
        <v>32.700000000000003</v>
      </c>
      <c r="G178" s="6">
        <v>58.76</v>
      </c>
    </row>
    <row r="179" spans="3:7" ht="15.5" x14ac:dyDescent="0.35">
      <c r="C179" t="s">
        <v>72</v>
      </c>
      <c r="D179" s="6">
        <v>6.52</v>
      </c>
      <c r="E179" s="6">
        <v>9.82</v>
      </c>
      <c r="F179" s="6">
        <v>6.39</v>
      </c>
      <c r="G179" s="6">
        <v>6.21</v>
      </c>
    </row>
    <row r="180" spans="3:7" ht="15.5" x14ac:dyDescent="0.35">
      <c r="C180" t="s">
        <v>286</v>
      </c>
      <c r="D180" s="5">
        <v>90680000000</v>
      </c>
      <c r="E180" s="5">
        <v>62680000000</v>
      </c>
      <c r="F180" s="5">
        <v>87270000000</v>
      </c>
      <c r="G180" s="5">
        <v>46800000000</v>
      </c>
    </row>
    <row r="181" spans="3:7" ht="15.5" x14ac:dyDescent="0.35">
      <c r="C181" t="s">
        <v>287</v>
      </c>
      <c r="D181" s="6">
        <v>4.6999999999999993E-3</v>
      </c>
      <c r="E181" s="6">
        <v>2.7000000000000001E-3</v>
      </c>
      <c r="F181" s="6">
        <v>4.6999999999999993E-3</v>
      </c>
      <c r="G181" s="6">
        <v>2.5000000000000001E-3</v>
      </c>
    </row>
    <row r="182" spans="3:7" ht="15.5" x14ac:dyDescent="0.35">
      <c r="C182" t="s">
        <v>288</v>
      </c>
      <c r="D182" s="6">
        <v>1.6799999999999999E-2</v>
      </c>
      <c r="E182" s="6">
        <v>9.7000000000000003E-3</v>
      </c>
      <c r="F182" s="6">
        <v>1.66E-2</v>
      </c>
      <c r="G182" s="6">
        <v>8.199999999999999E-3</v>
      </c>
    </row>
    <row r="183" spans="3:7" ht="15.5" x14ac:dyDescent="0.35">
      <c r="C183" t="s">
        <v>289</v>
      </c>
      <c r="D183" s="6">
        <v>6.0999999999999995E-3</v>
      </c>
      <c r="E183" s="6">
        <v>4.3E-3</v>
      </c>
      <c r="F183" s="6">
        <v>6.1999999999999998E-3</v>
      </c>
      <c r="G183" s="6">
        <v>3.2000000000000002E-3</v>
      </c>
    </row>
    <row r="184" spans="3:7" ht="15.5" x14ac:dyDescent="0.35">
      <c r="C184" t="s">
        <v>290</v>
      </c>
    </row>
    <row r="185" spans="3:7" ht="15.5" x14ac:dyDescent="0.35">
      <c r="C185" t="s">
        <v>291</v>
      </c>
      <c r="D185" s="5">
        <v>3855000000000</v>
      </c>
      <c r="E185" s="5">
        <v>3797000000000</v>
      </c>
      <c r="F185" s="5">
        <v>3759000000000</v>
      </c>
      <c r="G185" s="5">
        <v>3696000000000</v>
      </c>
    </row>
    <row r="186" spans="3:7" ht="15.5" x14ac:dyDescent="0.35">
      <c r="C186" t="s">
        <v>292</v>
      </c>
      <c r="D186" s="6">
        <v>0.55000000000000004</v>
      </c>
      <c r="E186" s="6">
        <v>0.83</v>
      </c>
      <c r="F186" s="6">
        <v>0.54</v>
      </c>
      <c r="G186" s="6">
        <v>0.48</v>
      </c>
    </row>
    <row r="187" spans="3:7" ht="15.5" x14ac:dyDescent="0.35">
      <c r="C187" t="s">
        <v>293</v>
      </c>
      <c r="D187" s="6">
        <v>228.21</v>
      </c>
      <c r="E187" s="6">
        <v>224.8</v>
      </c>
      <c r="F187" s="6">
        <v>220.62</v>
      </c>
      <c r="G187" s="6">
        <v>216.92</v>
      </c>
    </row>
    <row r="188" spans="3:7" ht="15.5" x14ac:dyDescent="0.35">
      <c r="C188" t="s">
        <v>294</v>
      </c>
      <c r="D188" s="6">
        <v>0.56000000000000005</v>
      </c>
      <c r="E188" s="6">
        <v>0.83</v>
      </c>
      <c r="F188" s="6">
        <v>0.55000000000000004</v>
      </c>
      <c r="G188" s="6">
        <v>0.48</v>
      </c>
    </row>
    <row r="189" spans="3:7" ht="15.5" x14ac:dyDescent="0.35">
      <c r="C189" t="s">
        <v>295</v>
      </c>
      <c r="D189" s="6">
        <v>226.89</v>
      </c>
      <c r="E189" s="6">
        <v>223.47</v>
      </c>
      <c r="F189" s="6">
        <v>219.42</v>
      </c>
      <c r="G189" s="6">
        <v>216.07</v>
      </c>
    </row>
    <row r="190" spans="3:7" ht="15.5" x14ac:dyDescent="0.35">
      <c r="C190" t="s">
        <v>296</v>
      </c>
    </row>
    <row r="191" spans="3:7" ht="15.5" x14ac:dyDescent="0.35">
      <c r="C191" t="s">
        <v>297</v>
      </c>
    </row>
    <row r="192" spans="3:7" ht="15.5" x14ac:dyDescent="0.35">
      <c r="C192" t="s">
        <v>298</v>
      </c>
      <c r="D192" s="5">
        <v>3855000000000</v>
      </c>
      <c r="E192" s="5">
        <v>3797000000000</v>
      </c>
      <c r="F192" s="5">
        <v>3759000000000</v>
      </c>
      <c r="G192" s="5">
        <v>3696000000000</v>
      </c>
    </row>
    <row r="193" spans="3:21" ht="15.5" x14ac:dyDescent="0.35">
      <c r="C193" t="s">
        <v>23</v>
      </c>
    </row>
    <row r="194" spans="3:21" ht="15.5" x14ac:dyDescent="0.35">
      <c r="C194" t="s">
        <v>20</v>
      </c>
    </row>
    <row r="195" spans="3:21" ht="15.5" x14ac:dyDescent="0.35">
      <c r="C195" t="s">
        <v>299</v>
      </c>
    </row>
    <row r="196" spans="3:21" ht="15.5" x14ac:dyDescent="0.35">
      <c r="C196" t="s">
        <v>300</v>
      </c>
      <c r="D196" s="5">
        <v>730000000000</v>
      </c>
      <c r="E196" s="5">
        <v>-380000000000</v>
      </c>
      <c r="F196" s="5">
        <v>138000000000</v>
      </c>
      <c r="G196" s="5">
        <v>277000000000</v>
      </c>
    </row>
    <row r="197" spans="3:21" ht="15.5" x14ac:dyDescent="0.35">
      <c r="C197" t="s">
        <v>301</v>
      </c>
      <c r="D197" s="5">
        <v>-3000000000</v>
      </c>
      <c r="E197" s="5">
        <v>-5000000000</v>
      </c>
      <c r="F197" s="5">
        <v>-9000000000</v>
      </c>
      <c r="G197" s="5">
        <v>-3000000000</v>
      </c>
    </row>
    <row r="198" spans="3:21" ht="15.5" x14ac:dyDescent="0.35">
      <c r="C198" t="s">
        <v>12</v>
      </c>
      <c r="D198" s="5">
        <v>727000000000</v>
      </c>
      <c r="E198" s="5">
        <v>-385000000000</v>
      </c>
      <c r="F198" s="5">
        <v>129000000000</v>
      </c>
      <c r="G198" s="5">
        <v>274000000000</v>
      </c>
    </row>
    <row r="199" spans="3:21" ht="15.5" x14ac:dyDescent="0.35">
      <c r="C199" t="s">
        <v>15</v>
      </c>
      <c r="D199" s="6">
        <v>43.06</v>
      </c>
      <c r="E199" s="6">
        <v>-22.77</v>
      </c>
      <c r="F199" s="6">
        <v>7.58</v>
      </c>
      <c r="G199" s="6">
        <v>16.079999999999998</v>
      </c>
    </row>
    <row r="200" spans="3:21" ht="15.5" x14ac:dyDescent="0.35">
      <c r="C200" t="s">
        <v>57</v>
      </c>
      <c r="I200" s="6">
        <v>9.4700000000000006</v>
      </c>
      <c r="J200" s="6">
        <v>2.93</v>
      </c>
      <c r="K200" s="6">
        <v>1.68</v>
      </c>
      <c r="L200" s="6">
        <v>0.78</v>
      </c>
      <c r="M200" s="6">
        <v>1.24</v>
      </c>
      <c r="N200" s="6">
        <v>0.68</v>
      </c>
      <c r="O200" s="6">
        <v>-2.67</v>
      </c>
      <c r="P200" s="6">
        <v>8.8000000000000007</v>
      </c>
      <c r="Q200" s="6">
        <v>4.4800000000000004</v>
      </c>
      <c r="R200" s="6">
        <v>5.81</v>
      </c>
      <c r="S200" s="6">
        <v>6.23</v>
      </c>
      <c r="T200" s="6">
        <v>1.38</v>
      </c>
      <c r="U200" s="6">
        <v>4.33</v>
      </c>
    </row>
    <row r="201" spans="3:21" ht="15.5" x14ac:dyDescent="0.35">
      <c r="C201" t="s">
        <v>71</v>
      </c>
      <c r="I201" s="6">
        <v>19.64</v>
      </c>
      <c r="J201" s="6">
        <v>38.57</v>
      </c>
      <c r="K201" s="6">
        <v>72.02</v>
      </c>
      <c r="L201" s="6">
        <v>217.95</v>
      </c>
      <c r="M201" s="6">
        <v>235.48</v>
      </c>
      <c r="N201" s="6">
        <v>254.41</v>
      </c>
      <c r="O201" s="6">
        <v>-88.39</v>
      </c>
      <c r="P201" s="6">
        <v>30.68</v>
      </c>
      <c r="Q201" s="6">
        <v>60.94</v>
      </c>
      <c r="R201" s="6">
        <v>40.450000000000003</v>
      </c>
      <c r="S201" s="6">
        <v>17.66</v>
      </c>
      <c r="T201" s="6">
        <v>136.96</v>
      </c>
      <c r="U201" s="5">
        <v>0</v>
      </c>
    </row>
    <row r="202" spans="3:21" ht="15.5" x14ac:dyDescent="0.35">
      <c r="C202" t="s">
        <v>74</v>
      </c>
      <c r="I202" s="6">
        <v>2.6</v>
      </c>
      <c r="J202" s="6">
        <v>1.86</v>
      </c>
      <c r="K202" s="6">
        <v>2.06</v>
      </c>
      <c r="L202" s="6">
        <v>4.13</v>
      </c>
      <c r="M202" s="6">
        <v>7.82</v>
      </c>
      <c r="N202" s="6">
        <v>4.55</v>
      </c>
      <c r="O202" s="6">
        <v>3.71</v>
      </c>
      <c r="P202" s="6">
        <v>3.03</v>
      </c>
      <c r="Q202" s="6">
        <v>3.09</v>
      </c>
      <c r="R202" s="6">
        <v>2.71</v>
      </c>
      <c r="S202" s="6">
        <v>1.33</v>
      </c>
      <c r="T202" s="6">
        <v>3.41</v>
      </c>
      <c r="U202" s="5">
        <v>0</v>
      </c>
    </row>
    <row r="203" spans="3:21" ht="15.5" x14ac:dyDescent="0.35">
      <c r="C203" t="s">
        <v>302</v>
      </c>
      <c r="I203" s="5">
        <v>243900000000</v>
      </c>
      <c r="J203" s="5">
        <v>105010000000</v>
      </c>
      <c r="K203" s="5">
        <v>74010000000</v>
      </c>
      <c r="L203" s="6">
        <v>65180000000.000008</v>
      </c>
      <c r="M203" s="5">
        <v>74690000000</v>
      </c>
      <c r="N203" s="5">
        <v>68880000000</v>
      </c>
      <c r="O203" s="5">
        <v>-1120000000</v>
      </c>
      <c r="P203" s="5">
        <v>5590000000</v>
      </c>
    </row>
    <row r="204" spans="3:21" ht="15.5" x14ac:dyDescent="0.35">
      <c r="C204" t="s">
        <v>303</v>
      </c>
      <c r="I204" s="6">
        <v>1.1899999999999999E-2</v>
      </c>
      <c r="J204" s="6">
        <v>4.1999999999999997E-3</v>
      </c>
      <c r="K204" s="6">
        <v>2.5999999999999999E-3</v>
      </c>
      <c r="L204" s="6">
        <v>1.2999999999999999E-3</v>
      </c>
      <c r="M204" s="6">
        <v>2.3E-3</v>
      </c>
      <c r="N204" s="6">
        <v>1.2999999999999999E-3</v>
      </c>
      <c r="O204" s="6">
        <v>-3.3E-3</v>
      </c>
      <c r="P204" s="6">
        <v>7.8000000000000005E-3</v>
      </c>
      <c r="Q204" s="6">
        <v>4.0000000000000001E-3</v>
      </c>
      <c r="R204" s="6">
        <v>5.6999999999999993E-3</v>
      </c>
      <c r="S204" s="6">
        <v>6.8000000000000005E-3</v>
      </c>
      <c r="T204" s="6">
        <v>1.9E-3</v>
      </c>
      <c r="U204" s="6">
        <v>8.8999999999999999E-3</v>
      </c>
    </row>
    <row r="205" spans="3:21" ht="15.5" x14ac:dyDescent="0.35">
      <c r="C205" t="s">
        <v>304</v>
      </c>
      <c r="I205" s="6">
        <v>4.2099999999999999E-2</v>
      </c>
      <c r="J205" s="6">
        <v>1.37E-2</v>
      </c>
      <c r="K205" s="6">
        <v>8.0000000000000002E-3</v>
      </c>
      <c r="L205" s="6">
        <v>3.7000000000000002E-3</v>
      </c>
      <c r="M205" s="6">
        <v>5.6999999999999993E-3</v>
      </c>
      <c r="N205" s="6">
        <v>3.0999999999999999E-3</v>
      </c>
      <c r="O205" s="6">
        <v>-8.3999999999999995E-3</v>
      </c>
      <c r="P205" s="6">
        <v>4.1799999999999997E-2</v>
      </c>
      <c r="Q205" s="6">
        <v>2.2000000000000002E-2</v>
      </c>
      <c r="R205" s="6">
        <v>2.9300000000000003E-2</v>
      </c>
      <c r="S205" s="6">
        <v>3.2400000000000005E-2</v>
      </c>
      <c r="T205" s="6">
        <v>7.4000000000000003E-3</v>
      </c>
      <c r="U205" s="6">
        <v>2.7699999999999999E-2</v>
      </c>
    </row>
    <row r="206" spans="3:21" ht="15.5" x14ac:dyDescent="0.35">
      <c r="C206" t="s">
        <v>305</v>
      </c>
      <c r="I206" s="6">
        <v>1.6899999999999998E-2</v>
      </c>
      <c r="J206" s="6">
        <v>5.8999999999999999E-3</v>
      </c>
      <c r="K206" s="6">
        <v>3.4999999999999996E-3</v>
      </c>
      <c r="L206" s="6">
        <v>2.2000000000000001E-3</v>
      </c>
      <c r="M206" s="6">
        <v>3.5999999999999999E-3</v>
      </c>
      <c r="N206" s="6">
        <v>3.4999999999999996E-3</v>
      </c>
      <c r="O206" s="6">
        <v>-2.3999999999999998E-3</v>
      </c>
      <c r="P206" s="6">
        <v>-8.0000000000000004E-4</v>
      </c>
      <c r="Q206" s="6">
        <v>4.8999999999999998E-3</v>
      </c>
      <c r="R206" s="6">
        <v>8.0000000000000002E-3</v>
      </c>
      <c r="S206" s="6">
        <v>8.6E-3</v>
      </c>
      <c r="T206" s="6">
        <v>2.3999999999999998E-3</v>
      </c>
      <c r="U206" s="6">
        <v>1.7899999999999999E-2</v>
      </c>
    </row>
    <row r="207" spans="3:21" ht="15.5" x14ac:dyDescent="0.35">
      <c r="C207" t="s">
        <v>306</v>
      </c>
    </row>
    <row r="208" spans="3:21" ht="15.5" x14ac:dyDescent="0.35">
      <c r="C208" t="s">
        <v>68</v>
      </c>
      <c r="I208" s="6">
        <v>0.83</v>
      </c>
      <c r="J208" s="6">
        <v>0.53</v>
      </c>
      <c r="K208" s="6">
        <v>0.57999999999999996</v>
      </c>
      <c r="L208" s="6">
        <v>0.82</v>
      </c>
      <c r="M208" s="6">
        <v>1.35</v>
      </c>
      <c r="N208" s="6">
        <v>0.79</v>
      </c>
      <c r="O208" s="6">
        <v>0.74</v>
      </c>
      <c r="P208" s="6">
        <v>1.28</v>
      </c>
      <c r="Q208" s="6">
        <v>1.34</v>
      </c>
      <c r="R208" s="6">
        <v>1.19</v>
      </c>
      <c r="S208" s="6">
        <v>0.56999999999999995</v>
      </c>
      <c r="T208" s="6">
        <v>1.01</v>
      </c>
      <c r="U208" s="5">
        <v>0</v>
      </c>
    </row>
    <row r="209" spans="2:21" ht="15.5" x14ac:dyDescent="0.35">
      <c r="C209" t="s">
        <v>65</v>
      </c>
      <c r="I209" s="6">
        <v>224.8</v>
      </c>
      <c r="J209" s="6">
        <v>213.39</v>
      </c>
      <c r="K209" s="6">
        <v>210.38</v>
      </c>
      <c r="L209" s="6">
        <v>208.5</v>
      </c>
      <c r="M209" s="6">
        <v>215.58</v>
      </c>
      <c r="N209" s="6">
        <v>218.11</v>
      </c>
      <c r="O209" s="6">
        <v>318.82</v>
      </c>
      <c r="P209" s="6">
        <v>210.69</v>
      </c>
      <c r="Q209" s="6">
        <v>203.59</v>
      </c>
      <c r="R209" s="6">
        <v>198.26</v>
      </c>
      <c r="S209" s="6">
        <v>192.3</v>
      </c>
      <c r="T209" s="6">
        <v>186.23</v>
      </c>
      <c r="U209" s="6">
        <v>156.34</v>
      </c>
    </row>
    <row r="210" spans="2:21" ht="15.5" x14ac:dyDescent="0.35">
      <c r="C210" t="s">
        <v>307</v>
      </c>
      <c r="I210" s="6">
        <v>0.83</v>
      </c>
      <c r="J210" s="6">
        <v>0.53</v>
      </c>
      <c r="K210" s="6">
        <v>0.57999999999999996</v>
      </c>
      <c r="L210" s="6">
        <v>0.82</v>
      </c>
      <c r="M210" s="6">
        <v>1.37</v>
      </c>
      <c r="N210" s="6">
        <v>0.81</v>
      </c>
      <c r="O210" s="6">
        <v>0.77</v>
      </c>
      <c r="P210" s="6">
        <v>1.28</v>
      </c>
      <c r="Q210" s="6">
        <v>1.34</v>
      </c>
      <c r="R210" s="6">
        <v>1.19</v>
      </c>
      <c r="S210" s="6">
        <v>0.56999999999999995</v>
      </c>
      <c r="T210" s="6">
        <v>1.01</v>
      </c>
      <c r="U210" s="5">
        <v>0</v>
      </c>
    </row>
    <row r="211" spans="2:21" ht="15.5" x14ac:dyDescent="0.35">
      <c r="C211" t="s">
        <v>308</v>
      </c>
      <c r="I211" s="6">
        <v>223.47</v>
      </c>
      <c r="J211" s="6">
        <v>212.46</v>
      </c>
      <c r="K211" s="6">
        <v>208.93</v>
      </c>
      <c r="L211" s="6">
        <v>206.65</v>
      </c>
      <c r="M211" s="6">
        <v>212.7</v>
      </c>
      <c r="N211" s="6">
        <v>212.92</v>
      </c>
      <c r="O211" s="6">
        <v>307.08999999999997</v>
      </c>
      <c r="P211" s="6">
        <v>210.69</v>
      </c>
      <c r="Q211" s="6">
        <v>203.59</v>
      </c>
      <c r="R211" s="6">
        <v>198.26</v>
      </c>
      <c r="S211" s="6">
        <v>192.3</v>
      </c>
      <c r="T211" s="6">
        <v>186.23</v>
      </c>
      <c r="U211" s="6">
        <v>156.34</v>
      </c>
    </row>
    <row r="212" spans="2:21" ht="15.5" x14ac:dyDescent="0.35">
      <c r="C212" t="s">
        <v>309</v>
      </c>
    </row>
    <row r="213" spans="2:21" ht="15.5" x14ac:dyDescent="0.35">
      <c r="C213" t="s">
        <v>310</v>
      </c>
    </row>
    <row r="214" spans="2:21" ht="15.5" x14ac:dyDescent="0.35">
      <c r="C214" t="s">
        <v>25</v>
      </c>
    </row>
    <row r="215" spans="2:21" ht="15.5" x14ac:dyDescent="0.35">
      <c r="C215" t="s">
        <v>22</v>
      </c>
    </row>
    <row r="216" spans="2:21" ht="15.5" x14ac:dyDescent="0.35">
      <c r="C216" t="s">
        <v>311</v>
      </c>
    </row>
    <row r="217" spans="2:21" ht="15.5" x14ac:dyDescent="0.35">
      <c r="C217" t="s">
        <v>312</v>
      </c>
      <c r="I217" s="5">
        <v>-68000000000</v>
      </c>
      <c r="J217" s="5">
        <v>56000000000</v>
      </c>
      <c r="K217" s="5">
        <v>530000000000</v>
      </c>
      <c r="L217" s="5">
        <v>-984000000000</v>
      </c>
      <c r="M217" s="5">
        <v>157000000000</v>
      </c>
      <c r="N217" s="5">
        <v>-578000000000</v>
      </c>
      <c r="O217" s="5">
        <v>-201000000000</v>
      </c>
      <c r="P217" s="5">
        <v>264000000000</v>
      </c>
      <c r="Q217" s="5">
        <v>141000000000</v>
      </c>
      <c r="R217" s="5">
        <v>-213000000000</v>
      </c>
      <c r="S217" s="5">
        <v>148000000000</v>
      </c>
      <c r="T217" s="5">
        <v>173000000000</v>
      </c>
      <c r="U217" s="5">
        <v>-2000000000</v>
      </c>
    </row>
    <row r="218" spans="2:21" ht="15.5" x14ac:dyDescent="0.35">
      <c r="C218" t="s">
        <v>313</v>
      </c>
      <c r="I218" s="5">
        <v>-18000000000</v>
      </c>
      <c r="J218" s="5">
        <v>-5000000000</v>
      </c>
      <c r="K218" s="5">
        <v>-29000000000</v>
      </c>
      <c r="L218" s="5">
        <v>-18000000000</v>
      </c>
      <c r="M218" s="5">
        <v>-12000000000</v>
      </c>
      <c r="N218" s="5">
        <v>-17000000000</v>
      </c>
      <c r="O218" s="5">
        <v>-40000000000</v>
      </c>
      <c r="P218" s="5">
        <v>-2000000000</v>
      </c>
      <c r="Q218" s="5">
        <v>-3000000000</v>
      </c>
      <c r="R218" s="5">
        <v>-1000000000</v>
      </c>
      <c r="S218" s="5">
        <v>-2000000000</v>
      </c>
      <c r="T218" s="5">
        <v>-5000000000</v>
      </c>
      <c r="U218" s="5">
        <v>-4000000000</v>
      </c>
    </row>
    <row r="219" spans="2:21" ht="15.5" x14ac:dyDescent="0.35">
      <c r="C219" t="s">
        <v>14</v>
      </c>
      <c r="I219" s="5">
        <v>-86000000000</v>
      </c>
      <c r="J219" s="5">
        <v>51000000000</v>
      </c>
      <c r="K219" s="5">
        <v>501000000000</v>
      </c>
      <c r="L219" s="5">
        <v>-1002000000000</v>
      </c>
      <c r="M219" s="5">
        <v>145000000000</v>
      </c>
      <c r="N219" s="5">
        <v>-595000000000</v>
      </c>
      <c r="O219" s="5">
        <v>-240000000000</v>
      </c>
      <c r="P219" s="5">
        <v>262000000000</v>
      </c>
      <c r="Q219" s="5">
        <v>138000000000</v>
      </c>
      <c r="R219" s="5">
        <v>-214000000000</v>
      </c>
      <c r="S219" s="5">
        <v>146000000000</v>
      </c>
      <c r="T219" s="5">
        <v>168000000000</v>
      </c>
      <c r="U219" s="5">
        <v>-6000000000</v>
      </c>
    </row>
    <row r="220" spans="2:21" ht="15.5" x14ac:dyDescent="0.35">
      <c r="C220" t="s">
        <v>16</v>
      </c>
      <c r="I220" s="6">
        <v>-5.08</v>
      </c>
      <c r="J220" s="6">
        <v>2.98</v>
      </c>
      <c r="K220" s="6">
        <v>29.4</v>
      </c>
      <c r="L220" s="6">
        <v>-58.78</v>
      </c>
      <c r="M220" s="6">
        <v>10.25</v>
      </c>
      <c r="N220" s="6">
        <v>-51.44</v>
      </c>
      <c r="O220" s="6">
        <v>-37.89</v>
      </c>
      <c r="P220" s="6">
        <v>116.59</v>
      </c>
      <c r="Q220" s="6">
        <v>61.11</v>
      </c>
      <c r="R220" s="6">
        <v>-95.1</v>
      </c>
      <c r="S220" s="6">
        <v>64.760000000000005</v>
      </c>
      <c r="T220" s="6">
        <v>74.86</v>
      </c>
      <c r="U220" s="6">
        <v>-3.68</v>
      </c>
    </row>
    <row r="222" spans="2:21" ht="15.5" x14ac:dyDescent="0.35">
      <c r="B222" t="s">
        <v>314</v>
      </c>
      <c r="C222" t="s">
        <v>315</v>
      </c>
      <c r="D222" s="5">
        <v>65000000000</v>
      </c>
      <c r="E222" s="5">
        <v>37000000000</v>
      </c>
      <c r="F222" s="5">
        <v>63000000000</v>
      </c>
      <c r="G222" s="5">
        <v>30000000000</v>
      </c>
      <c r="H222" s="5">
        <v>259000000000</v>
      </c>
      <c r="I222" s="5">
        <v>160000000000</v>
      </c>
      <c r="J222" s="5">
        <v>50000000000</v>
      </c>
      <c r="K222" s="5">
        <v>29000000000</v>
      </c>
      <c r="L222" s="5">
        <v>13000000000</v>
      </c>
      <c r="M222" s="5">
        <v>17000000000</v>
      </c>
      <c r="N222" s="5">
        <v>8000000000</v>
      </c>
      <c r="O222" s="5">
        <v>-17000000000</v>
      </c>
      <c r="P222" s="5">
        <v>20000000000</v>
      </c>
      <c r="Q222" s="5">
        <v>10000000000</v>
      </c>
    </row>
    <row r="223" spans="2:21" ht="15.5" x14ac:dyDescent="0.35">
      <c r="C223" t="s">
        <v>316</v>
      </c>
      <c r="H223" s="5">
        <v>194000000000</v>
      </c>
      <c r="I223" s="5">
        <v>160000000000</v>
      </c>
      <c r="J223" s="5">
        <v>50000000000</v>
      </c>
      <c r="K223" s="5">
        <v>29000000000</v>
      </c>
      <c r="L223" s="5">
        <v>13000000000</v>
      </c>
      <c r="M223" s="5">
        <v>17000000000</v>
      </c>
      <c r="N223" s="5">
        <v>8000000000</v>
      </c>
      <c r="O223" s="5">
        <v>-17000000000</v>
      </c>
      <c r="P223" s="5">
        <v>20000000000</v>
      </c>
      <c r="Q223" s="5">
        <v>10000000000</v>
      </c>
    </row>
    <row r="224" spans="2:21" ht="15.5" x14ac:dyDescent="0.35">
      <c r="C224" t="s">
        <v>56</v>
      </c>
      <c r="D224" s="6">
        <v>3.83</v>
      </c>
      <c r="E224" s="6">
        <v>2.1800000000000002</v>
      </c>
      <c r="F224" s="6">
        <v>3.7</v>
      </c>
      <c r="G224" s="6">
        <v>1.79</v>
      </c>
      <c r="H224" s="6">
        <v>15.31</v>
      </c>
      <c r="I224" s="6">
        <v>9.4700000000000006</v>
      </c>
      <c r="J224" s="6">
        <v>2.96</v>
      </c>
      <c r="K224" s="6">
        <v>1.7</v>
      </c>
      <c r="L224" s="6">
        <v>0.78</v>
      </c>
      <c r="M224" s="6">
        <v>1.03</v>
      </c>
      <c r="N224" s="6">
        <v>0.47</v>
      </c>
      <c r="O224" s="5">
        <v>-1</v>
      </c>
      <c r="P224" s="6">
        <v>1.17</v>
      </c>
      <c r="Q224" s="6">
        <v>0.6</v>
      </c>
    </row>
    <row r="225" spans="3:17" ht="15.5" x14ac:dyDescent="0.35">
      <c r="C225" t="s">
        <v>319</v>
      </c>
      <c r="H225" s="6">
        <v>11.5</v>
      </c>
      <c r="I225" s="6">
        <v>9.4700000000000006</v>
      </c>
      <c r="J225" s="6">
        <v>2.96</v>
      </c>
      <c r="K225" s="6">
        <v>1.7</v>
      </c>
      <c r="L225" s="6">
        <v>0.78</v>
      </c>
      <c r="M225" s="6">
        <v>1.03</v>
      </c>
      <c r="N225" s="6">
        <v>0.47</v>
      </c>
      <c r="O225" s="5">
        <v>-1</v>
      </c>
      <c r="P225" s="6">
        <v>1.17</v>
      </c>
      <c r="Q225" s="6">
        <v>0.6</v>
      </c>
    </row>
    <row r="226" spans="3:17" ht="15.5" x14ac:dyDescent="0.35">
      <c r="C226" t="s">
        <v>322</v>
      </c>
      <c r="D226" s="5">
        <v>326000000000</v>
      </c>
      <c r="E226" s="5">
        <v>320000000000</v>
      </c>
      <c r="F226" s="5">
        <v>320000000000</v>
      </c>
      <c r="G226" s="5">
        <v>285000000000</v>
      </c>
      <c r="H226" s="5">
        <v>1306000000000</v>
      </c>
      <c r="I226" s="5">
        <v>1207000000000</v>
      </c>
      <c r="J226" s="5">
        <v>1037000000000</v>
      </c>
      <c r="K226" s="5">
        <v>1000000000000</v>
      </c>
      <c r="L226" s="5">
        <v>702000000000</v>
      </c>
      <c r="M226" s="5">
        <v>526000000000</v>
      </c>
      <c r="N226" s="5">
        <v>439000000000</v>
      </c>
      <c r="O226" s="5">
        <v>404000000000</v>
      </c>
      <c r="P226" s="5">
        <v>200000000000</v>
      </c>
      <c r="Q226" s="5">
        <v>199000000000</v>
      </c>
    </row>
    <row r="227" spans="3:17" ht="15.5" x14ac:dyDescent="0.35">
      <c r="C227" t="s">
        <v>323</v>
      </c>
      <c r="H227" s="5">
        <v>1251000000000</v>
      </c>
      <c r="I227" s="5">
        <v>1207000000000</v>
      </c>
      <c r="J227" s="5">
        <v>1037000000000</v>
      </c>
      <c r="K227" s="5">
        <v>1000000000000</v>
      </c>
      <c r="L227" s="5">
        <v>702000000000</v>
      </c>
      <c r="M227" s="5">
        <v>526000000000</v>
      </c>
      <c r="N227" s="5">
        <v>439000000000</v>
      </c>
      <c r="O227" s="5">
        <v>404000000000</v>
      </c>
      <c r="P227" s="5">
        <v>200000000000</v>
      </c>
      <c r="Q227" s="5">
        <v>199000000000</v>
      </c>
    </row>
    <row r="228" spans="3:17" ht="15.5" x14ac:dyDescent="0.35">
      <c r="C228" t="s">
        <v>327</v>
      </c>
      <c r="I228" s="6">
        <v>7.44</v>
      </c>
    </row>
    <row r="229" spans="3:17" ht="15.5" x14ac:dyDescent="0.35">
      <c r="C229" t="s">
        <v>328</v>
      </c>
      <c r="I229" s="6">
        <v>9.92</v>
      </c>
    </row>
    <row r="230" spans="3:17" ht="15.5" x14ac:dyDescent="0.35">
      <c r="C230" t="s">
        <v>329</v>
      </c>
      <c r="I230" s="6">
        <v>7.49</v>
      </c>
    </row>
    <row r="231" spans="3:17" ht="15.5" x14ac:dyDescent="0.35">
      <c r="C231" t="s">
        <v>330</v>
      </c>
      <c r="I231" s="6">
        <v>0.1009</v>
      </c>
    </row>
    <row r="232" spans="3:17" ht="15.5" x14ac:dyDescent="0.35">
      <c r="C232" t="s">
        <v>331</v>
      </c>
      <c r="I232" s="6">
        <v>1.54</v>
      </c>
    </row>
    <row r="233" spans="3:17" ht="15.5" x14ac:dyDescent="0.35">
      <c r="C233" t="s">
        <v>332</v>
      </c>
      <c r="I233" s="6">
        <v>0.5</v>
      </c>
    </row>
    <row r="234" spans="3:17" ht="15.5" x14ac:dyDescent="0.35">
      <c r="C234" t="s">
        <v>333</v>
      </c>
      <c r="I234" s="6">
        <v>2.52</v>
      </c>
    </row>
    <row r="235" spans="3:17" ht="15.5" x14ac:dyDescent="0.35">
      <c r="C235" t="s">
        <v>334</v>
      </c>
      <c r="I235" s="6">
        <v>2.58</v>
      </c>
    </row>
    <row r="236" spans="3:17" ht="15.5" x14ac:dyDescent="0.35">
      <c r="C236" t="s">
        <v>335</v>
      </c>
      <c r="I236" s="6">
        <v>7.32</v>
      </c>
    </row>
    <row r="237" spans="3:17" ht="15.5" x14ac:dyDescent="0.35">
      <c r="C237" t="s">
        <v>336</v>
      </c>
      <c r="I237" s="6">
        <v>6.58</v>
      </c>
    </row>
    <row r="238" spans="3:17" ht="15.5" x14ac:dyDescent="0.35">
      <c r="C238" t="s">
        <v>337</v>
      </c>
      <c r="I238" s="6">
        <v>0.04</v>
      </c>
    </row>
    <row r="239" spans="3:17" ht="15.5" x14ac:dyDescent="0.35">
      <c r="C239" t="s">
        <v>338</v>
      </c>
      <c r="I239" s="6">
        <v>0.08</v>
      </c>
    </row>
    <row r="240" spans="3:17" ht="15.5" x14ac:dyDescent="0.35">
      <c r="C240" t="s">
        <v>339</v>
      </c>
      <c r="I240" s="6">
        <v>11.5</v>
      </c>
    </row>
    <row r="241" spans="3:9" ht="15.5" x14ac:dyDescent="0.35">
      <c r="C241" t="s">
        <v>340</v>
      </c>
      <c r="I241" s="6">
        <v>15.31</v>
      </c>
    </row>
    <row r="242" spans="3:9" ht="15.5" x14ac:dyDescent="0.35">
      <c r="C242" t="s">
        <v>341</v>
      </c>
      <c r="I242" s="6">
        <v>74.08</v>
      </c>
    </row>
    <row r="243" spans="3:9" ht="15.5" x14ac:dyDescent="0.35">
      <c r="C243" t="s">
        <v>342</v>
      </c>
      <c r="D243" s="6">
        <v>2.0099999999999998</v>
      </c>
    </row>
    <row r="244" spans="3:9" ht="15.5" x14ac:dyDescent="0.35">
      <c r="C244" t="s">
        <v>343</v>
      </c>
      <c r="I244" s="6">
        <v>228.21</v>
      </c>
    </row>
    <row r="245" spans="3:9" ht="15.5" x14ac:dyDescent="0.35">
      <c r="C245" t="s">
        <v>344</v>
      </c>
      <c r="I245" s="6">
        <v>44.15</v>
      </c>
    </row>
    <row r="246" spans="3:9" ht="15.5" x14ac:dyDescent="0.35">
      <c r="C246" t="s">
        <v>349</v>
      </c>
      <c r="D246" s="6">
        <v>2.56</v>
      </c>
    </row>
    <row r="247" spans="3:9" ht="15.5" x14ac:dyDescent="0.35">
      <c r="C247" t="s">
        <v>351</v>
      </c>
      <c r="D247" s="6">
        <v>3.56</v>
      </c>
    </row>
    <row r="248" spans="3:9" ht="15.5" x14ac:dyDescent="0.35">
      <c r="C248" t="s">
        <v>12</v>
      </c>
      <c r="D248" s="5">
        <v>727000000000</v>
      </c>
    </row>
    <row r="249" spans="3:9" ht="15.5" x14ac:dyDescent="0.35">
      <c r="C249" t="s">
        <v>353</v>
      </c>
      <c r="I249" s="6">
        <v>0.65</v>
      </c>
    </row>
    <row r="250" spans="3:9" ht="15.5" x14ac:dyDescent="0.35">
      <c r="C250" t="s">
        <v>354</v>
      </c>
      <c r="I250" s="6">
        <v>1.41E-2</v>
      </c>
    </row>
    <row r="251" spans="3:9" ht="15.5" x14ac:dyDescent="0.35">
      <c r="C251" t="s">
        <v>355</v>
      </c>
      <c r="I251" s="6">
        <v>5.04E-2</v>
      </c>
    </row>
    <row r="252" spans="3:9" ht="15.5" x14ac:dyDescent="0.35">
      <c r="C252" t="s">
        <v>356</v>
      </c>
      <c r="I252" s="6">
        <v>1.9E-2</v>
      </c>
    </row>
    <row r="253" spans="3:9" ht="15.5" x14ac:dyDescent="0.35">
      <c r="C253" t="s">
        <v>357</v>
      </c>
      <c r="I253" s="6">
        <v>5.0799999999999998E-2</v>
      </c>
    </row>
    <row r="254" spans="3:9" ht="15.5" x14ac:dyDescent="0.35">
      <c r="C254" t="s">
        <v>363</v>
      </c>
      <c r="I254" s="6">
        <v>0.09</v>
      </c>
    </row>
    <row r="255" spans="3:9" ht="15.5" x14ac:dyDescent="0.35">
      <c r="C255" t="s">
        <v>52</v>
      </c>
      <c r="I255" s="5">
        <v>1926000000000</v>
      </c>
    </row>
    <row r="256" spans="3:9" ht="15.5" x14ac:dyDescent="0.35">
      <c r="C256" t="s">
        <v>365</v>
      </c>
      <c r="I256" s="5">
        <v>1892000000000</v>
      </c>
    </row>
    <row r="257" spans="3:9" ht="15.5" x14ac:dyDescent="0.35">
      <c r="C257" t="s">
        <v>366</v>
      </c>
      <c r="I257" s="5">
        <v>16890000000</v>
      </c>
    </row>
    <row r="258" spans="3:9" ht="15.5" x14ac:dyDescent="0.35">
      <c r="C258" t="s">
        <v>367</v>
      </c>
      <c r="I258" s="6">
        <v>7.5300000000000006E-2</v>
      </c>
    </row>
    <row r="259" spans="3:9" ht="15.5" x14ac:dyDescent="0.35">
      <c r="C259" t="s">
        <v>368</v>
      </c>
      <c r="D259" s="6">
        <v>0.5988</v>
      </c>
    </row>
    <row r="260" spans="3:9" ht="15.5" x14ac:dyDescent="0.35">
      <c r="C260" t="s">
        <v>369</v>
      </c>
      <c r="D260" s="6">
        <v>0.25420000000000004</v>
      </c>
    </row>
    <row r="261" spans="3:9" ht="15.5" x14ac:dyDescent="0.35">
      <c r="C261" t="s">
        <v>370</v>
      </c>
      <c r="D261" s="6">
        <v>0.19820000000000002</v>
      </c>
    </row>
    <row r="262" spans="3:9" ht="15.5" x14ac:dyDescent="0.35">
      <c r="C262" t="s">
        <v>371</v>
      </c>
      <c r="D262" s="6">
        <v>0.15859999999999999</v>
      </c>
    </row>
    <row r="263" spans="3:9" ht="15.5" x14ac:dyDescent="0.35">
      <c r="C263" t="s">
        <v>372</v>
      </c>
      <c r="D263" s="6">
        <v>0.22789999999999999</v>
      </c>
    </row>
    <row r="264" spans="3:9" ht="15.5" x14ac:dyDescent="0.35">
      <c r="C264" t="s">
        <v>373</v>
      </c>
      <c r="D264" s="6">
        <v>1.1254</v>
      </c>
    </row>
    <row r="265" spans="3:9" ht="15.5" x14ac:dyDescent="0.35">
      <c r="C265" t="s">
        <v>377</v>
      </c>
      <c r="I265" s="5">
        <v>7</v>
      </c>
    </row>
    <row r="266" spans="3:9" ht="15.5" x14ac:dyDescent="0.35">
      <c r="C266" t="s">
        <v>378</v>
      </c>
      <c r="I266" s="6">
        <v>0.36</v>
      </c>
    </row>
    <row r="267" spans="3:9" ht="15.5" x14ac:dyDescent="0.35">
      <c r="C267" t="s">
        <v>379</v>
      </c>
      <c r="I267" s="6">
        <v>0.62</v>
      </c>
    </row>
    <row r="268" spans="3:9" ht="15.5" x14ac:dyDescent="0.35">
      <c r="C268" t="s">
        <v>380</v>
      </c>
      <c r="I268" s="6">
        <v>0.64</v>
      </c>
    </row>
    <row r="269" spans="3:9" ht="15.5" x14ac:dyDescent="0.35">
      <c r="C269" t="s">
        <v>381</v>
      </c>
      <c r="I269" s="6">
        <v>0.4</v>
      </c>
    </row>
    <row r="270" spans="3:9" ht="15.5" x14ac:dyDescent="0.35">
      <c r="C270" t="s">
        <v>382</v>
      </c>
      <c r="I270" s="6">
        <v>0.47</v>
      </c>
    </row>
    <row r="271" spans="3:9" ht="15.5" x14ac:dyDescent="0.35">
      <c r="C271" t="s">
        <v>383</v>
      </c>
      <c r="I271" s="6">
        <v>0.8</v>
      </c>
    </row>
    <row r="272" spans="3:9" ht="15.5" x14ac:dyDescent="0.35">
      <c r="C272" t="s">
        <v>384</v>
      </c>
      <c r="I272" s="6">
        <v>0.22</v>
      </c>
    </row>
    <row r="273" spans="3:9" ht="15.5" x14ac:dyDescent="0.35">
      <c r="C273" t="s">
        <v>385</v>
      </c>
      <c r="I273" s="5">
        <v>1251000000000</v>
      </c>
    </row>
    <row r="274" spans="3:9" ht="15.5" x14ac:dyDescent="0.35">
      <c r="C274" t="s">
        <v>386</v>
      </c>
      <c r="I274" s="5">
        <v>725000000000</v>
      </c>
    </row>
    <row r="275" spans="3:9" ht="15.5" x14ac:dyDescent="0.35">
      <c r="C275" t="s">
        <v>387</v>
      </c>
      <c r="I275" s="5">
        <v>287000000000</v>
      </c>
    </row>
    <row r="276" spans="3:9" ht="15.5" x14ac:dyDescent="0.35">
      <c r="C276" t="s">
        <v>388</v>
      </c>
      <c r="I276" s="5">
        <v>194000000000</v>
      </c>
    </row>
    <row r="277" spans="3:9" ht="15.5" x14ac:dyDescent="0.35">
      <c r="C277" t="s">
        <v>389</v>
      </c>
      <c r="D277" s="5">
        <v>34000000000</v>
      </c>
    </row>
    <row r="278" spans="3:9" ht="15.5" x14ac:dyDescent="0.35">
      <c r="C278" t="s">
        <v>390</v>
      </c>
      <c r="D278" s="5">
        <v>13730000000000</v>
      </c>
    </row>
    <row r="279" spans="3:9" ht="15.5" x14ac:dyDescent="0.35">
      <c r="C279" t="s">
        <v>391</v>
      </c>
      <c r="D279" s="5">
        <v>9875000000000</v>
      </c>
    </row>
    <row r="280" spans="3:9" ht="15.5" x14ac:dyDescent="0.35">
      <c r="C280" t="s">
        <v>298</v>
      </c>
      <c r="I280" s="5">
        <v>3855000000000</v>
      </c>
    </row>
    <row r="281" spans="3:9" ht="15.5" x14ac:dyDescent="0.35">
      <c r="C281" t="s">
        <v>392</v>
      </c>
      <c r="I281" s="5">
        <v>3855000000000</v>
      </c>
    </row>
    <row r="282" spans="3:9" ht="15.5" x14ac:dyDescent="0.35">
      <c r="C282" t="s">
        <v>393</v>
      </c>
      <c r="I282" s="5">
        <v>765000000000</v>
      </c>
    </row>
    <row r="283" spans="3:9" ht="15.5" x14ac:dyDescent="0.35">
      <c r="C283" t="s">
        <v>394</v>
      </c>
      <c r="I283" s="5">
        <v>-281000000000</v>
      </c>
    </row>
    <row r="284" spans="3:9" ht="15.5" x14ac:dyDescent="0.35">
      <c r="C284" t="s">
        <v>395</v>
      </c>
      <c r="I284" s="5">
        <v>-157000000000</v>
      </c>
    </row>
    <row r="285" spans="3:9" ht="15.5" x14ac:dyDescent="0.35">
      <c r="C285" t="s">
        <v>396</v>
      </c>
      <c r="I285" s="5">
        <v>-19000000000</v>
      </c>
    </row>
    <row r="286" spans="3:9" ht="15.5" x14ac:dyDescent="0.35">
      <c r="C286" t="s">
        <v>397</v>
      </c>
      <c r="I286" s="5">
        <v>746000000000</v>
      </c>
    </row>
  </sheetData>
  <pageMargins left="0.7" right="0.7" top="0.75" bottom="0.75" header="0.3" footer="0.3"/>
  <ignoredErrors>
    <ignoredError sqref="A1:U28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1840</v>
      </c>
      <c r="D2" s="2" vm="475">
        <f ca="1">IFERROR(_xlfn.STOCKHISTORY("XIDX:" &amp; $C$1, D3, , 0, 0, 1), "Libur")</f>
        <v>9075</v>
      </c>
      <c r="H2" s="2" vm="475">
        <f ca="1">IFERROR(INDEX(D2:G2,COUNT(D2:G2)),"")</f>
        <v>9075</v>
      </c>
      <c r="I2" s="2" vm="475">
        <f t="shared" ref="I2:Z2" ca="1" si="0">IFERROR(_xlfn.STOCKHISTORY("XIDX:" &amp; $C$1, I1, , 0, 0, 1), "Libur")</f>
        <v>9075</v>
      </c>
      <c r="J2" s="2" vm="476">
        <f t="shared" ca="1" si="0"/>
        <v>9000</v>
      </c>
      <c r="K2" s="2" vm="477">
        <f t="shared" ca="1" si="0"/>
        <v>4700</v>
      </c>
      <c r="L2" s="2" vm="478">
        <f t="shared" ca="1" si="0"/>
        <v>4140</v>
      </c>
      <c r="M2" s="2" vm="479">
        <f t="shared" ca="1" si="0"/>
        <v>3290</v>
      </c>
      <c r="N2" s="2" vm="480">
        <f t="shared" ca="1" si="0"/>
        <v>3500</v>
      </c>
      <c r="O2" s="2" vm="481">
        <f t="shared" ca="1" si="0"/>
        <v>3070</v>
      </c>
      <c r="P2" s="2" vm="479">
        <f t="shared" ca="1" si="0"/>
        <v>3290</v>
      </c>
      <c r="Q2" s="2" vm="249">
        <f t="shared" ca="1" si="0"/>
        <v>2250</v>
      </c>
      <c r="R2" s="2" vm="140">
        <f t="shared" ca="1" si="0"/>
        <v>1100</v>
      </c>
      <c r="S2" s="2" vm="482">
        <f t="shared" ca="1" si="0"/>
        <v>1145</v>
      </c>
      <c r="T2" s="2" vm="483">
        <f t="shared" ca="1" si="0"/>
        <v>915</v>
      </c>
      <c r="U2" s="2" vm="484">
        <f t="shared" ca="1" si="0"/>
        <v>800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425022000000</v>
      </c>
      <c r="H4" s="2">
        <f>IFERROR(SUM(D4:G4)*(4/MAX(1,COUNT(D4:G4))),"")</f>
        <v>1700088000000</v>
      </c>
      <c r="I4" s="2">
        <f t="shared" ref="I4:Z4" si="1">IFERROR(INDEX(I51:I500,MATCH($C$4,$C$51:$C$500,0)),"")</f>
        <v>1697182000000</v>
      </c>
      <c r="J4" s="2">
        <f t="shared" si="1"/>
        <v>1427731000000</v>
      </c>
      <c r="K4" s="2">
        <f t="shared" si="1"/>
        <v>1390105000000</v>
      </c>
      <c r="L4" s="2">
        <f t="shared" si="1"/>
        <v>1138330000000</v>
      </c>
      <c r="M4" s="2">
        <f t="shared" si="1"/>
        <v>844412000000</v>
      </c>
      <c r="N4" s="2">
        <f t="shared" si="1"/>
        <v>488887274041</v>
      </c>
      <c r="O4" s="2">
        <f t="shared" si="1"/>
        <v>257797623019</v>
      </c>
      <c r="P4" s="2">
        <f t="shared" si="1"/>
        <v>129788816784</v>
      </c>
      <c r="Q4" s="2">
        <f t="shared" si="1"/>
        <v>56369329077</v>
      </c>
      <c r="R4" s="2">
        <f t="shared" si="1"/>
        <v>22658206779</v>
      </c>
      <c r="S4" s="2">
        <f t="shared" si="1"/>
        <v>9202634682</v>
      </c>
      <c r="T4" s="2">
        <f t="shared" si="1"/>
        <v>1927454466</v>
      </c>
      <c r="U4" s="2">
        <f t="shared" si="1"/>
        <v>9022506782</v>
      </c>
      <c r="V4" s="2">
        <f t="shared" si="1"/>
        <v>13927640669</v>
      </c>
      <c r="W4" s="2">
        <f t="shared" si="1"/>
        <v>18371694219</v>
      </c>
      <c r="X4" s="2">
        <f t="shared" si="1"/>
        <v>16425147393</v>
      </c>
      <c r="Y4" s="2">
        <f t="shared" si="1"/>
        <v>16034920046</v>
      </c>
      <c r="Z4" s="2">
        <f t="shared" si="1"/>
        <v>15995338387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239633000000</v>
      </c>
      <c r="H5" s="2">
        <f>IFERROR(SUM(D5:G5)*(4/MAX(1,COUNT(D5:G5))),"")</f>
        <v>958532000000</v>
      </c>
      <c r="I5" s="2">
        <f t="shared" ref="I5:Z5" si="2">IFERROR(INDEX(I51:I500,MATCH($C$5,$C$51:$C$500,0)),"")</f>
        <v>1305438000000</v>
      </c>
      <c r="J5" s="2">
        <f t="shared" si="2"/>
        <v>1144514000000</v>
      </c>
      <c r="K5" s="2">
        <f t="shared" si="2"/>
        <v>683377000000</v>
      </c>
      <c r="L5" s="2">
        <f t="shared" si="2"/>
        <v>1250660000000</v>
      </c>
      <c r="M5" s="2">
        <f t="shared" si="2"/>
        <v>899247000000</v>
      </c>
      <c r="N5" s="2">
        <f t="shared" si="2"/>
        <v>467412356493</v>
      </c>
      <c r="O5" s="2">
        <f t="shared" si="2"/>
        <v>412639398759</v>
      </c>
      <c r="P5" s="2">
        <f t="shared" si="2"/>
        <v>454553802897</v>
      </c>
      <c r="Q5" s="2">
        <f t="shared" si="2"/>
        <v>262295743915</v>
      </c>
      <c r="R5" s="2">
        <f t="shared" si="2"/>
        <v>386708151976</v>
      </c>
      <c r="S5" s="2">
        <f t="shared" si="2"/>
        <v>416269919410</v>
      </c>
      <c r="T5" s="2">
        <f t="shared" si="2"/>
        <v>392580083509</v>
      </c>
      <c r="U5" s="2">
        <f t="shared" si="2"/>
        <v>192888607566</v>
      </c>
      <c r="V5" s="2">
        <f t="shared" si="2"/>
        <v>220829649</v>
      </c>
      <c r="W5" s="2">
        <f t="shared" si="2"/>
        <v>694104666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15729487000000</v>
      </c>
      <c r="H6" s="2">
        <f>IFERROR(INDEX(D6:G6,COUNT(D6:G6)),"")</f>
        <v>15729487000000</v>
      </c>
      <c r="I6" s="2">
        <f t="shared" ref="I6:Z6" si="3">IFERROR(INDEX(I51:I500,MATCH($C$6,$C$51:$C$500,0)),"")</f>
        <v>15488944000000</v>
      </c>
      <c r="J6" s="2">
        <f t="shared" si="3"/>
        <v>14235936000000</v>
      </c>
      <c r="K6" s="2">
        <f t="shared" si="3"/>
        <v>13073556000000</v>
      </c>
      <c r="L6" s="2">
        <f t="shared" si="3"/>
        <v>12327298000000</v>
      </c>
      <c r="M6" s="2">
        <f t="shared" si="3"/>
        <v>11220944000000</v>
      </c>
      <c r="N6" s="2">
        <f t="shared" si="3"/>
        <v>10135820785203</v>
      </c>
      <c r="O6" s="2">
        <f t="shared" si="3"/>
        <v>9535082452830</v>
      </c>
      <c r="P6" s="2">
        <f t="shared" si="3"/>
        <v>9038834740344</v>
      </c>
      <c r="Q6" s="2">
        <f t="shared" si="3"/>
        <v>8470834043629</v>
      </c>
      <c r="R6" s="2">
        <f t="shared" si="3"/>
        <v>8229376719630</v>
      </c>
      <c r="S6" s="2">
        <f t="shared" si="3"/>
        <v>7868088304802</v>
      </c>
      <c r="T6" s="2">
        <f t="shared" si="3"/>
        <v>7582345239488</v>
      </c>
      <c r="U6" s="2">
        <f t="shared" si="3"/>
        <v>7189765155979</v>
      </c>
      <c r="V6" s="2">
        <f t="shared" si="3"/>
        <v>12701447575</v>
      </c>
      <c r="W6" s="2">
        <f t="shared" si="3"/>
        <v>12840791847</v>
      </c>
      <c r="X6" s="2">
        <f t="shared" si="3"/>
        <v>14450414088</v>
      </c>
      <c r="Y6" s="2">
        <f t="shared" si="3"/>
        <v>14925421526</v>
      </c>
      <c r="Z6" s="2">
        <f t="shared" si="3"/>
        <v>11861320802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14.18</v>
      </c>
      <c r="H7" s="3">
        <f>IFERROR(INDEX(D7:G7,COUNT(D7:G7)),"")</f>
        <v>14.18</v>
      </c>
      <c r="I7" s="3">
        <f t="shared" ref="I7:Z7" si="4">IFERROR(INDEX(I51:I500,MATCH($C$7,$C$51:$C$500,0))/1000000000,"")</f>
        <v>14.18</v>
      </c>
      <c r="J7" s="3">
        <f t="shared" si="4"/>
        <v>14.18</v>
      </c>
      <c r="K7" s="3">
        <f t="shared" si="4"/>
        <v>14.18</v>
      </c>
      <c r="L7" s="3">
        <f t="shared" si="4"/>
        <v>14.18</v>
      </c>
      <c r="M7" s="3">
        <f t="shared" si="4"/>
        <v>14.18</v>
      </c>
      <c r="N7" s="3">
        <f t="shared" si="4"/>
        <v>14.18</v>
      </c>
      <c r="O7" s="3">
        <f t="shared" si="4"/>
        <v>14.18</v>
      </c>
      <c r="P7" s="3">
        <f t="shared" si="4"/>
        <v>14.18</v>
      </c>
      <c r="Q7" s="3">
        <f t="shared" si="4"/>
        <v>14.18</v>
      </c>
      <c r="R7" s="3">
        <f t="shared" si="4"/>
        <v>14.18</v>
      </c>
      <c r="S7" s="3">
        <f t="shared" si="4"/>
        <v>14.18</v>
      </c>
      <c r="T7" s="3">
        <f t="shared" si="4"/>
        <v>14.18</v>
      </c>
      <c r="U7" s="3">
        <f t="shared" si="4"/>
        <v>14.18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  <c r="Z7" s="3">
        <f t="shared" si="4"/>
        <v>0.18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-221000000000</v>
      </c>
      <c r="H8" s="2">
        <f>IFERROR(INDEX(D8:G8,COUNT(D8:G8)),"")</f>
        <v>-221000000000</v>
      </c>
      <c r="I8" s="2">
        <f t="shared" ref="I8:Z8" si="5">IFERROR(INDEX(I51:I500,MATCH($C$8,$C$51:$C$500,0)),"")</f>
        <v>-500000000000</v>
      </c>
      <c r="J8" s="2">
        <f t="shared" si="5"/>
        <v>-410000000000</v>
      </c>
      <c r="K8" s="2">
        <f t="shared" si="5"/>
        <v>-63000000000</v>
      </c>
      <c r="L8" s="2">
        <f t="shared" si="5"/>
        <v>-339000000000</v>
      </c>
      <c r="M8" s="2">
        <f t="shared" si="5"/>
        <v>-435000000000</v>
      </c>
      <c r="N8" s="2">
        <f t="shared" si="5"/>
        <v>-786000000000</v>
      </c>
      <c r="O8" s="2">
        <f t="shared" si="5"/>
        <v>-1055000000000</v>
      </c>
      <c r="P8" s="2">
        <f t="shared" si="5"/>
        <v>-683000000000</v>
      </c>
      <c r="Q8" s="2">
        <f t="shared" si="5"/>
        <v>-307000000000</v>
      </c>
      <c r="R8" s="2">
        <f t="shared" si="5"/>
        <v>-250000000000</v>
      </c>
      <c r="S8" s="2">
        <f t="shared" si="5"/>
        <v>-33000000000</v>
      </c>
      <c r="T8" s="2">
        <f t="shared" si="5"/>
        <v>4000000000</v>
      </c>
      <c r="U8" s="2">
        <f t="shared" si="5"/>
        <v>3000000000</v>
      </c>
      <c r="V8" s="2">
        <f t="shared" si="5"/>
        <v>0</v>
      </c>
      <c r="W8" s="2">
        <f t="shared" si="5"/>
        <v>0</v>
      </c>
      <c r="X8" s="2">
        <f t="shared" si="5"/>
        <v>0</v>
      </c>
      <c r="Y8" s="2">
        <f t="shared" si="5"/>
        <v>-4000000000</v>
      </c>
      <c r="Z8" s="2">
        <f t="shared" si="5"/>
        <v>-7000000000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-15.59</v>
      </c>
      <c r="H9" s="3">
        <f>IFERROR(INDEX(D9:G9,COUNT(D9:G9)),"")</f>
        <v>-15.59</v>
      </c>
      <c r="I9" s="3">
        <f t="shared" ref="I9:Z9" si="6">IFERROR(INDEX(I51:I500,MATCH($C$9,$C$51:$C$500,0)),"")</f>
        <v>-35.229999999999997</v>
      </c>
      <c r="J9" s="3">
        <f t="shared" si="6"/>
        <v>-28.93</v>
      </c>
      <c r="K9" s="3">
        <f t="shared" si="6"/>
        <v>-4.4400000000000004</v>
      </c>
      <c r="L9" s="3">
        <f t="shared" si="6"/>
        <v>-23.91</v>
      </c>
      <c r="M9" s="3">
        <f t="shared" si="6"/>
        <v>-30.67</v>
      </c>
      <c r="N9" s="3">
        <f t="shared" si="6"/>
        <v>-55.41</v>
      </c>
      <c r="O9" s="3">
        <f t="shared" si="6"/>
        <v>-74.349999999999994</v>
      </c>
      <c r="P9" s="3">
        <f t="shared" si="6"/>
        <v>-48.15</v>
      </c>
      <c r="Q9" s="3">
        <f t="shared" si="6"/>
        <v>-21.66</v>
      </c>
      <c r="R9" s="3">
        <f t="shared" si="6"/>
        <v>-17.600000000000001</v>
      </c>
      <c r="S9" s="3">
        <f t="shared" si="6"/>
        <v>-2.35</v>
      </c>
      <c r="T9" s="3">
        <f t="shared" si="6"/>
        <v>0.26</v>
      </c>
      <c r="U9" s="3">
        <f t="shared" si="6"/>
        <v>0.2</v>
      </c>
      <c r="V9" s="3">
        <f t="shared" si="6"/>
        <v>1.76</v>
      </c>
      <c r="W9" s="3">
        <f t="shared" si="6"/>
        <v>-0.47</v>
      </c>
      <c r="X9" s="3">
        <f t="shared" si="6"/>
        <v>2.66</v>
      </c>
      <c r="Y9" s="3">
        <f t="shared" si="6"/>
        <v>-22.32</v>
      </c>
      <c r="Z9" s="3">
        <f t="shared" si="6"/>
        <v>-38.03</v>
      </c>
    </row>
    <row r="10" spans="1:26" ht="15.5" x14ac:dyDescent="0.35">
      <c r="C10" t="s">
        <v>17</v>
      </c>
      <c r="D10" s="3">
        <f ca="1">IFERROR(IF(D9=0,"",D2/D9),"")</f>
        <v>-582.10391276459268</v>
      </c>
      <c r="I10" s="3">
        <f t="shared" ref="I10:Z10" ca="1" si="7">IFERROR(IF(I9=0,"",I2/I9),"")</f>
        <v>-257.59296054499009</v>
      </c>
      <c r="J10" s="3">
        <f t="shared" ca="1" si="7"/>
        <v>-311.09574835810577</v>
      </c>
      <c r="K10" s="3">
        <f t="shared" ca="1" si="7"/>
        <v>-1058.5585585585584</v>
      </c>
      <c r="L10" s="3">
        <f t="shared" ca="1" si="7"/>
        <v>-173.14930991217065</v>
      </c>
      <c r="M10" s="3">
        <f t="shared" ca="1" si="7"/>
        <v>-107.27094880991196</v>
      </c>
      <c r="N10" s="3">
        <f t="shared" ca="1" si="7"/>
        <v>-63.165493593214222</v>
      </c>
      <c r="O10" s="3">
        <f t="shared" ca="1" si="7"/>
        <v>-41.29119031607263</v>
      </c>
      <c r="P10" s="3">
        <f t="shared" ca="1" si="7"/>
        <v>-68.32814122533749</v>
      </c>
      <c r="Q10" s="3">
        <f t="shared" ca="1" si="7"/>
        <v>-103.8781163434903</v>
      </c>
      <c r="R10" s="3">
        <f t="shared" ca="1" si="7"/>
        <v>-62.499999999999993</v>
      </c>
      <c r="S10" s="3">
        <f t="shared" ca="1" si="7"/>
        <v>-487.23404255319144</v>
      </c>
      <c r="T10" s="3">
        <f t="shared" ca="1" si="7"/>
        <v>3519.2307692307691</v>
      </c>
      <c r="U10" s="3">
        <f t="shared" ca="1" si="7"/>
        <v>4000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313260000000</v>
      </c>
      <c r="H11" s="2">
        <f>IFERROR(INDEX(D11:G11,COUNT(D11:G11)),"")</f>
        <v>313260000000</v>
      </c>
      <c r="I11" s="2">
        <f t="shared" ref="I11:Z11" si="8">IFERROR(INDEX(I51:I500,MATCH($C$11,$C$51:$C$500,0)),"")</f>
        <v>744590000000</v>
      </c>
      <c r="J11" s="2">
        <f t="shared" si="8"/>
        <v>1067505000000</v>
      </c>
      <c r="K11" s="2">
        <f t="shared" si="8"/>
        <v>913710000000</v>
      </c>
      <c r="L11" s="2">
        <f t="shared" si="8"/>
        <v>369058000000</v>
      </c>
      <c r="M11" s="2">
        <f t="shared" si="8"/>
        <v>440052000000</v>
      </c>
      <c r="N11" s="2">
        <f t="shared" si="8"/>
        <v>177358729982</v>
      </c>
      <c r="O11" s="2">
        <f t="shared" si="8"/>
        <v>158254338410</v>
      </c>
      <c r="P11" s="2">
        <f t="shared" si="8"/>
        <v>342283403987</v>
      </c>
      <c r="Q11" s="2">
        <f t="shared" si="8"/>
        <v>1037998913925</v>
      </c>
      <c r="R11" s="2">
        <f t="shared" si="8"/>
        <v>62985539467</v>
      </c>
      <c r="S11" s="2">
        <f t="shared" si="8"/>
        <v>19250071375</v>
      </c>
      <c r="T11" s="2">
        <f t="shared" si="8"/>
        <v>305929670877</v>
      </c>
      <c r="U11" s="2">
        <f t="shared" si="8"/>
        <v>271479844979</v>
      </c>
      <c r="V11" s="2">
        <f t="shared" si="8"/>
        <v>1106626860</v>
      </c>
      <c r="W11" s="2">
        <f t="shared" si="8"/>
        <v>817954352</v>
      </c>
      <c r="X11" s="2">
        <f t="shared" si="8"/>
        <v>586612815</v>
      </c>
      <c r="Y11" s="2">
        <f t="shared" si="8"/>
        <v>89814630</v>
      </c>
      <c r="Z11" s="2">
        <f t="shared" si="8"/>
        <v>1674246055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-125277000000</v>
      </c>
      <c r="H14" s="2">
        <f>IFERROR(SUM(D14:G14)*(4/MAX(1,COUNT(D14:G14))),"")</f>
        <v>-501108000000</v>
      </c>
      <c r="I14" s="2">
        <f t="shared" ref="I14:Z14" si="11">IFERROR(INDEX(I51:I500,MATCH($C$14,$C$51:$C$500,0)),"")</f>
        <v>-562849000000</v>
      </c>
      <c r="J14" s="2">
        <f t="shared" si="11"/>
        <v>-553089000000</v>
      </c>
      <c r="K14" s="2">
        <f t="shared" si="11"/>
        <v>-567368000000</v>
      </c>
      <c r="L14" s="2">
        <f t="shared" si="11"/>
        <v>-529815000000</v>
      </c>
      <c r="M14" s="2">
        <f t="shared" si="11"/>
        <v>-584081000000</v>
      </c>
      <c r="N14" s="2">
        <f t="shared" si="11"/>
        <v>-574542901220</v>
      </c>
      <c r="O14" s="2">
        <f t="shared" si="11"/>
        <v>-542072815895</v>
      </c>
      <c r="P14" s="2">
        <f t="shared" si="11"/>
        <v>-238804144567</v>
      </c>
      <c r="Q14" s="2">
        <f t="shared" si="11"/>
        <v>-46541735744</v>
      </c>
      <c r="R14" s="2">
        <f t="shared" si="11"/>
        <v>-8556235461</v>
      </c>
      <c r="S14" s="2">
        <f t="shared" si="11"/>
        <v>-2465075945</v>
      </c>
      <c r="T14" s="2">
        <f t="shared" si="11"/>
        <v>0</v>
      </c>
      <c r="U14" s="2">
        <f t="shared" si="11"/>
        <v>-181643</v>
      </c>
      <c r="V14" s="2">
        <f t="shared" si="11"/>
        <v>-3344961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-13067000000</v>
      </c>
      <c r="H15" s="2">
        <f>IFERROR(SUM(D15:G15)*(4/MAX(1,COUNT(D15:G15))),"")</f>
        <v>-52268000000</v>
      </c>
      <c r="I15" s="2">
        <f t="shared" ref="I15:Z15" si="12">IFERROR(INDEX(I51:I500,MATCH($C$15,$C$51:$C$500,0)),"")</f>
        <v>-36531000000</v>
      </c>
      <c r="J15" s="2">
        <f t="shared" si="12"/>
        <v>-53753000000</v>
      </c>
      <c r="K15" s="2">
        <f t="shared" si="12"/>
        <v>-69973000000</v>
      </c>
      <c r="L15" s="2">
        <f t="shared" si="12"/>
        <v>-38832000000</v>
      </c>
      <c r="M15" s="2">
        <f t="shared" si="12"/>
        <v>-21820000000</v>
      </c>
      <c r="N15" s="2">
        <f t="shared" si="12"/>
        <v>-16348226449</v>
      </c>
      <c r="O15" s="2">
        <f t="shared" si="12"/>
        <v>-21664340716</v>
      </c>
      <c r="P15" s="2">
        <f t="shared" si="12"/>
        <v>-3204725332</v>
      </c>
      <c r="Q15" s="2">
        <f t="shared" si="12"/>
        <v>6331969390</v>
      </c>
      <c r="R15" s="2">
        <f t="shared" si="12"/>
        <v>-2788663158</v>
      </c>
      <c r="S15" s="2">
        <f t="shared" si="12"/>
        <v>-4096226263</v>
      </c>
      <c r="T15" s="2">
        <f t="shared" si="12"/>
        <v>85181826</v>
      </c>
      <c r="U15" s="2">
        <f t="shared" si="12"/>
        <v>19124114</v>
      </c>
      <c r="V15" s="2">
        <f t="shared" si="12"/>
        <v>-128775244</v>
      </c>
      <c r="W15" s="2">
        <f t="shared" si="12"/>
        <v>-275562703</v>
      </c>
      <c r="X15" s="2">
        <f t="shared" si="12"/>
        <v>-170586221</v>
      </c>
      <c r="Y15" s="2">
        <f t="shared" si="12"/>
        <v>-54409206</v>
      </c>
      <c r="Z15" s="2">
        <f t="shared" si="12"/>
        <v>-146811668</v>
      </c>
    </row>
    <row r="16" spans="1:26" ht="15.5" x14ac:dyDescent="0.35">
      <c r="C16" t="s">
        <v>28</v>
      </c>
      <c r="D16" s="2">
        <f>IFERROR(INDEX(D51:D500,MATCH($C$16,$C$51:$C$500,0)),"")</f>
        <v>247601000000</v>
      </c>
      <c r="H16" s="2">
        <f>IFERROR(SUM(D16:G16)*(4/MAX(1,COUNT(D16:G16))),"")</f>
        <v>990404000000</v>
      </c>
      <c r="I16" s="2">
        <f t="shared" ref="I16:Z16" si="13">IFERROR(INDEX(I51:I500,MATCH($C$16,$C$51:$C$500,0)),"")</f>
        <v>1310339000000</v>
      </c>
      <c r="J16" s="2">
        <f t="shared" si="13"/>
        <v>1145363000000</v>
      </c>
      <c r="K16" s="2">
        <f t="shared" si="13"/>
        <v>856815000000</v>
      </c>
      <c r="L16" s="2">
        <f t="shared" si="13"/>
        <v>1396582000000</v>
      </c>
      <c r="M16" s="2">
        <f t="shared" si="13"/>
        <v>1006490000000</v>
      </c>
      <c r="N16" s="2">
        <f t="shared" si="13"/>
        <v>343400159271</v>
      </c>
      <c r="O16" s="2">
        <f t="shared" si="13"/>
        <v>540808402281</v>
      </c>
      <c r="P16" s="2">
        <f t="shared" si="13"/>
        <v>286072851383</v>
      </c>
      <c r="Q16" s="2">
        <f t="shared" si="13"/>
        <v>164461447372</v>
      </c>
      <c r="R16" s="2">
        <f t="shared" si="13"/>
        <v>400861610016</v>
      </c>
      <c r="S16" s="2">
        <f t="shared" si="13"/>
        <v>419014185148</v>
      </c>
      <c r="T16" s="2">
        <f t="shared" si="13"/>
        <v>392494901683</v>
      </c>
      <c r="U16" s="2">
        <f t="shared" si="13"/>
        <v>192869483452</v>
      </c>
      <c r="V16" s="2">
        <f t="shared" si="13"/>
        <v>349604893</v>
      </c>
      <c r="W16" s="2">
        <f t="shared" si="13"/>
        <v>969667369</v>
      </c>
      <c r="X16" s="2">
        <f t="shared" si="13"/>
        <v>609850231</v>
      </c>
      <c r="Y16" s="2">
        <f t="shared" si="13"/>
        <v>243122623</v>
      </c>
      <c r="Z16" s="2">
        <f t="shared" si="13"/>
        <v>224550464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128683500000000</v>
      </c>
      <c r="H20" s="2">
        <f t="shared" ref="H20:Z20" ca="1" si="14">IFERROR(H21*H2,"")</f>
        <v>128683500000000</v>
      </c>
      <c r="I20" s="2">
        <f t="shared" ca="1" si="14"/>
        <v>128683500000000</v>
      </c>
      <c r="J20" s="2">
        <f t="shared" ca="1" si="14"/>
        <v>127620000000000</v>
      </c>
      <c r="K20" s="2">
        <f t="shared" ca="1" si="14"/>
        <v>66646000000000</v>
      </c>
      <c r="L20" s="2">
        <f t="shared" ca="1" si="14"/>
        <v>58705200000000</v>
      </c>
      <c r="M20" s="2">
        <f t="shared" ca="1" si="14"/>
        <v>46652200000000</v>
      </c>
      <c r="N20" s="2">
        <f t="shared" ca="1" si="14"/>
        <v>49630000000000</v>
      </c>
      <c r="O20" s="2">
        <f t="shared" ca="1" si="14"/>
        <v>43532600000000</v>
      </c>
      <c r="P20" s="2">
        <f t="shared" ca="1" si="14"/>
        <v>46652200000000</v>
      </c>
      <c r="Q20" s="2">
        <f t="shared" ca="1" si="14"/>
        <v>31905000000000</v>
      </c>
      <c r="R20" s="2">
        <f t="shared" ca="1" si="14"/>
        <v>15598000000000</v>
      </c>
      <c r="S20" s="2">
        <f t="shared" ca="1" si="14"/>
        <v>16236100000000</v>
      </c>
      <c r="T20" s="2">
        <f t="shared" ca="1" si="14"/>
        <v>12974700000000</v>
      </c>
      <c r="U20" s="2">
        <f t="shared" ca="1" si="14"/>
        <v>11344000000000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14180000000</v>
      </c>
      <c r="H21" s="2">
        <f>IFERROR(INDEX(D21:G21,COUNT(D21:G21)),"")</f>
        <v>14180000000</v>
      </c>
      <c r="I21" s="2">
        <f t="shared" ref="I21:Z21" si="15">IFERROR(INDEX(I51:I500,MATCH($C$7,$C$51:$C$500,0)),"")</f>
        <v>14180000000</v>
      </c>
      <c r="J21" s="2">
        <f t="shared" si="15"/>
        <v>14180000000</v>
      </c>
      <c r="K21" s="2">
        <f t="shared" si="15"/>
        <v>14180000000</v>
      </c>
      <c r="L21" s="2">
        <f t="shared" si="15"/>
        <v>14180000000</v>
      </c>
      <c r="M21" s="2">
        <f t="shared" si="15"/>
        <v>14180000000</v>
      </c>
      <c r="N21" s="2">
        <f t="shared" si="15"/>
        <v>14180000000</v>
      </c>
      <c r="O21" s="2">
        <f t="shared" si="15"/>
        <v>14180000000</v>
      </c>
      <c r="P21" s="2">
        <f t="shared" si="15"/>
        <v>14180000000</v>
      </c>
      <c r="Q21" s="2">
        <f t="shared" si="15"/>
        <v>14180000000</v>
      </c>
      <c r="R21" s="2">
        <f t="shared" si="15"/>
        <v>14180000000</v>
      </c>
      <c r="S21" s="2">
        <f t="shared" si="15"/>
        <v>14180000000</v>
      </c>
      <c r="T21" s="2">
        <f t="shared" si="15"/>
        <v>14180000000</v>
      </c>
      <c r="U21" s="2">
        <f t="shared" si="15"/>
        <v>14180000000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  <c r="Z21" s="2">
        <f t="shared" si="15"/>
        <v>180000000</v>
      </c>
    </row>
    <row r="23" spans="1:26" ht="15.5" x14ac:dyDescent="0.35">
      <c r="B23" t="s">
        <v>53</v>
      </c>
      <c r="C23" t="s">
        <v>54</v>
      </c>
      <c r="D23" s="3">
        <f>IFERROR(D5/D6*100,"")</f>
        <v>1.5234635433437849</v>
      </c>
      <c r="H23" s="3">
        <f t="shared" ref="H23:Z23" si="16">IFERROR(H5/H6*100,"")</f>
        <v>6.0938541733751395</v>
      </c>
      <c r="I23" s="3">
        <f t="shared" si="16"/>
        <v>8.4281923932322318</v>
      </c>
      <c r="J23" s="3">
        <f t="shared" si="16"/>
        <v>8.039611866757479</v>
      </c>
      <c r="K23" s="3">
        <f t="shared" si="16"/>
        <v>5.2271700216834649</v>
      </c>
      <c r="L23" s="3">
        <f t="shared" si="16"/>
        <v>10.145451176729889</v>
      </c>
      <c r="M23" s="3">
        <f t="shared" si="16"/>
        <v>8.0140048822986731</v>
      </c>
      <c r="N23" s="3">
        <f t="shared" si="16"/>
        <v>4.6114899463826564</v>
      </c>
      <c r="O23" s="3">
        <f t="shared" si="16"/>
        <v>4.32759130086525</v>
      </c>
      <c r="P23" s="3">
        <f t="shared" si="16"/>
        <v>5.0288982590658646</v>
      </c>
      <c r="Q23" s="3">
        <f t="shared" si="16"/>
        <v>3.0964571205627065</v>
      </c>
      <c r="R23" s="3">
        <f t="shared" si="16"/>
        <v>4.6991183555075695</v>
      </c>
      <c r="S23" s="3">
        <f t="shared" si="16"/>
        <v>5.2906106703955631</v>
      </c>
      <c r="T23" s="3">
        <f t="shared" si="16"/>
        <v>5.1775548476015985</v>
      </c>
      <c r="U23" s="3">
        <f t="shared" si="16"/>
        <v>2.6828220864153547</v>
      </c>
      <c r="V23" s="3">
        <f t="shared" si="16"/>
        <v>1.7386179622128621</v>
      </c>
      <c r="W23" s="3">
        <f t="shared" si="16"/>
        <v>5.4054662225691636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-0.2897364543648836</v>
      </c>
      <c r="H24" s="4">
        <f t="shared" ref="H24:Z24" si="17">IFERROR(_xlfn.RRI(5,M23,H23),"")</f>
        <v>-5.3308471310633321E-2</v>
      </c>
      <c r="I24" s="4">
        <f t="shared" si="17"/>
        <v>0.12818061957533877</v>
      </c>
      <c r="J24" s="4">
        <f t="shared" si="17"/>
        <v>0.13187317831473711</v>
      </c>
      <c r="K24" s="4">
        <f t="shared" si="17"/>
        <v>7.7638033618061542E-3</v>
      </c>
      <c r="L24" s="4">
        <f t="shared" si="17"/>
        <v>0.26788907296998188</v>
      </c>
      <c r="M24" s="4">
        <f t="shared" si="17"/>
        <v>0.11267067925964813</v>
      </c>
      <c r="N24" s="4">
        <f t="shared" si="17"/>
        <v>-2.7102488532864899E-2</v>
      </c>
      <c r="O24" s="4">
        <f t="shared" si="17"/>
        <v>-3.5228854220538008E-2</v>
      </c>
      <c r="P24" s="4">
        <f t="shared" si="17"/>
        <v>0.13390375964464818</v>
      </c>
      <c r="Q24" s="4">
        <f t="shared" si="17"/>
        <v>0.12236000320871221</v>
      </c>
      <c r="R24" s="4">
        <f t="shared" si="17"/>
        <v>-2.7618595052604E-2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16.47</v>
      </c>
      <c r="H25" s="3">
        <f>IFERROR(INDEX(D25:G25,COUNT(D25:G25)),"")</f>
        <v>16.47</v>
      </c>
      <c r="I25" s="3">
        <f t="shared" ref="I25:Z25" si="18">IFERROR(INDEX(I51:I500,MATCH($C$25,$C$51:$C$500,0)),"")</f>
        <v>88.52</v>
      </c>
      <c r="J25" s="3">
        <f t="shared" si="18"/>
        <v>75.58</v>
      </c>
      <c r="K25" s="3">
        <f t="shared" si="18"/>
        <v>50.83</v>
      </c>
      <c r="L25" s="3">
        <f t="shared" si="18"/>
        <v>90.92</v>
      </c>
      <c r="M25" s="3">
        <f t="shared" si="18"/>
        <v>66.489999999999995</v>
      </c>
      <c r="N25" s="3">
        <f t="shared" si="18"/>
        <v>23.18</v>
      </c>
      <c r="O25" s="3">
        <f t="shared" si="18"/>
        <v>36.880000000000003</v>
      </c>
      <c r="P25" s="3">
        <f t="shared" si="18"/>
        <v>20.399999999999999</v>
      </c>
      <c r="Q25" s="3">
        <f t="shared" si="18"/>
        <v>14.69</v>
      </c>
      <c r="R25" s="3">
        <f t="shared" si="18"/>
        <v>28.97</v>
      </c>
      <c r="S25" s="3">
        <f t="shared" si="18"/>
        <v>29.38</v>
      </c>
      <c r="T25" s="3">
        <f t="shared" si="18"/>
        <v>27.68</v>
      </c>
      <c r="U25" s="3">
        <f t="shared" si="18"/>
        <v>13.6</v>
      </c>
      <c r="V25" s="3">
        <f t="shared" si="18"/>
        <v>1.2</v>
      </c>
      <c r="W25" s="3">
        <f t="shared" si="18"/>
        <v>3.77</v>
      </c>
      <c r="X25" s="3">
        <f t="shared" si="18"/>
        <v>2.39</v>
      </c>
      <c r="Y25" s="3">
        <f t="shared" si="18"/>
        <v>1.03</v>
      </c>
      <c r="Z25" s="3">
        <f t="shared" si="18"/>
        <v>0.42</v>
      </c>
    </row>
    <row r="26" spans="1:26" ht="15.5" x14ac:dyDescent="0.35">
      <c r="C26" t="s">
        <v>58</v>
      </c>
      <c r="D26" s="4">
        <f>IFERROR(_xlfn.RRI(5,I25,D25),"")</f>
        <v>-0.28561810608053517</v>
      </c>
      <c r="H26" s="4">
        <f t="shared" ref="H26:Z26" si="19">IFERROR(_xlfn.RRI(5,M25,H25),"")</f>
        <v>-0.24353741366691972</v>
      </c>
      <c r="I26" s="4">
        <f t="shared" si="19"/>
        <v>0.30733110609444902</v>
      </c>
      <c r="J26" s="4">
        <f t="shared" si="19"/>
        <v>0.15431195884988136</v>
      </c>
      <c r="K26" s="4">
        <f t="shared" si="19"/>
        <v>0.20032261455228606</v>
      </c>
      <c r="L26" s="4">
        <f t="shared" si="19"/>
        <v>0.43988406763442089</v>
      </c>
      <c r="M26" s="4">
        <f t="shared" si="19"/>
        <v>0.18075982380120315</v>
      </c>
      <c r="N26" s="4">
        <f t="shared" si="19"/>
        <v>-4.6298802313752385E-2</v>
      </c>
      <c r="O26" s="4">
        <f t="shared" si="19"/>
        <v>5.9070729761544705E-2</v>
      </c>
      <c r="P26" s="4">
        <f t="shared" si="19"/>
        <v>8.4471771197698553E-2</v>
      </c>
      <c r="Q26" s="4">
        <f t="shared" si="19"/>
        <v>0.65031979895101721</v>
      </c>
      <c r="R26" s="4">
        <f t="shared" si="19"/>
        <v>0.50356230425278636</v>
      </c>
      <c r="S26" s="4">
        <f t="shared" si="19"/>
        <v>0.65169851415704017</v>
      </c>
      <c r="T26" s="4">
        <f t="shared" si="19"/>
        <v>0.93137129410658326</v>
      </c>
      <c r="U26" s="4">
        <f t="shared" si="19"/>
        <v>1.0047393896568435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29.973342736248238</v>
      </c>
      <c r="H27" s="3">
        <f t="shared" ref="H27:Z27" si="20">IFERROR(H4/H21,"")</f>
        <v>119.89337094499295</v>
      </c>
      <c r="I27" s="3">
        <f t="shared" si="20"/>
        <v>119.68843441466855</v>
      </c>
      <c r="J27" s="3">
        <f t="shared" si="20"/>
        <v>100.68624823695346</v>
      </c>
      <c r="K27" s="3">
        <f t="shared" si="20"/>
        <v>98.032792665726376</v>
      </c>
      <c r="L27" s="3">
        <f t="shared" si="20"/>
        <v>80.277150916784208</v>
      </c>
      <c r="M27" s="3">
        <f t="shared" si="20"/>
        <v>59.549506346967561</v>
      </c>
      <c r="N27" s="3">
        <f t="shared" si="20"/>
        <v>34.477240764527501</v>
      </c>
      <c r="O27" s="3">
        <f t="shared" si="20"/>
        <v>18.180368337023978</v>
      </c>
      <c r="P27" s="3">
        <f t="shared" si="20"/>
        <v>9.1529489974612126</v>
      </c>
      <c r="Q27" s="3">
        <f t="shared" si="20"/>
        <v>3.9752700336389282</v>
      </c>
      <c r="R27" s="3">
        <f t="shared" si="20"/>
        <v>1.5978989265867418</v>
      </c>
      <c r="S27" s="3">
        <f t="shared" si="20"/>
        <v>0.64898693102961913</v>
      </c>
      <c r="T27" s="3">
        <f t="shared" si="20"/>
        <v>0.13592767743300424</v>
      </c>
      <c r="U27" s="3">
        <f t="shared" si="20"/>
        <v>0.63628397616361076</v>
      </c>
      <c r="V27" s="3">
        <f t="shared" si="20"/>
        <v>77.375781494444439</v>
      </c>
      <c r="W27" s="3">
        <f t="shared" si="20"/>
        <v>102.06496788333334</v>
      </c>
      <c r="X27" s="3">
        <f t="shared" si="20"/>
        <v>91.250818850000002</v>
      </c>
      <c r="Y27" s="3">
        <f t="shared" si="20"/>
        <v>89.082889144444451</v>
      </c>
      <c r="Z27" s="3">
        <f t="shared" si="20"/>
        <v>88.862991038888893</v>
      </c>
    </row>
    <row r="28" spans="1:26" ht="15.5" x14ac:dyDescent="0.35">
      <c r="C28" t="s">
        <v>60</v>
      </c>
      <c r="D28" s="4">
        <f>IFERROR(_xlfn.RRI(5,I27,D27),"")</f>
        <v>-0.24188236573367627</v>
      </c>
      <c r="H28" s="4">
        <f t="shared" ref="H28:Z28" si="21">IFERROR(_xlfn.RRI(5,M27,H27),"")</f>
        <v>0.15022658482815787</v>
      </c>
      <c r="I28" s="4">
        <f t="shared" si="21"/>
        <v>0.28263751132410442</v>
      </c>
      <c r="J28" s="4">
        <f t="shared" si="21"/>
        <v>0.40822968913434243</v>
      </c>
      <c r="K28" s="4">
        <f t="shared" si="21"/>
        <v>0.60680090046866675</v>
      </c>
      <c r="L28" s="4">
        <f t="shared" si="21"/>
        <v>0.82408496277524801</v>
      </c>
      <c r="M28" s="4">
        <f t="shared" si="21"/>
        <v>1.0618913283174964</v>
      </c>
      <c r="N28" s="4">
        <f t="shared" si="21"/>
        <v>1.2133969648504239</v>
      </c>
      <c r="O28" s="4">
        <f t="shared" si="21"/>
        <v>1.6623120406327634</v>
      </c>
      <c r="P28" s="4">
        <f t="shared" si="21"/>
        <v>0.70444115181710498</v>
      </c>
      <c r="Q28" s="4">
        <f t="shared" si="21"/>
        <v>-0.44772890020575862</v>
      </c>
      <c r="R28" s="4">
        <f t="shared" si="21"/>
        <v>-0.56455378456152494</v>
      </c>
      <c r="S28" s="4">
        <f t="shared" si="21"/>
        <v>-0.62812255694272334</v>
      </c>
      <c r="T28" s="4">
        <f t="shared" si="21"/>
        <v>-0.7266602955379744</v>
      </c>
      <c r="U28" s="4">
        <f t="shared" si="21"/>
        <v>-0.62762028787869317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-0.81394035246272034</v>
      </c>
      <c r="I29" s="4">
        <f t="shared" si="22"/>
        <v>0.17120931463350089</v>
      </c>
      <c r="J29" s="4">
        <f t="shared" si="22"/>
        <v>0.48691717489671454</v>
      </c>
      <c r="K29" s="4">
        <f t="shared" si="22"/>
        <v>-0.44093708754949407</v>
      </c>
      <c r="L29" s="4">
        <f t="shared" si="22"/>
        <v>0.3674236727327419</v>
      </c>
      <c r="M29" s="4">
        <f t="shared" si="22"/>
        <v>1.8684210526315788</v>
      </c>
      <c r="N29" s="4">
        <f t="shared" si="22"/>
        <v>-0.37147505422993499</v>
      </c>
      <c r="O29" s="4">
        <f t="shared" si="22"/>
        <v>0.8078431372549022</v>
      </c>
      <c r="P29" s="4">
        <f t="shared" si="22"/>
        <v>0.38869979577944175</v>
      </c>
      <c r="Q29" s="4">
        <f t="shared" si="22"/>
        <v>-0.49292371418709008</v>
      </c>
      <c r="R29" s="4">
        <f t="shared" si="22"/>
        <v>-1.3955071477195376E-2</v>
      </c>
      <c r="S29" s="4">
        <f t="shared" si="22"/>
        <v>6.1416184971098242E-2</v>
      </c>
      <c r="T29" s="4">
        <f t="shared" si="22"/>
        <v>1.0352941176470589</v>
      </c>
      <c r="U29" s="4">
        <f t="shared" si="22"/>
        <v>10.333333333333334</v>
      </c>
      <c r="V29" s="4">
        <f t="shared" si="22"/>
        <v>-0.68169761273209561</v>
      </c>
      <c r="W29" s="4">
        <f t="shared" si="22"/>
        <v>0.57740585774058573</v>
      </c>
      <c r="X29" s="4">
        <f t="shared" si="22"/>
        <v>1.3203883495145632</v>
      </c>
      <c r="Y29" s="4">
        <f t="shared" si="22"/>
        <v>1.4523809523809528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1.7122500710000667E-3</v>
      </c>
      <c r="I30" s="4">
        <f t="shared" si="23"/>
        <v>0.18872672793404355</v>
      </c>
      <c r="J30" s="4">
        <f t="shared" si="23"/>
        <v>2.7067020117185432E-2</v>
      </c>
      <c r="K30" s="4">
        <f t="shared" si="23"/>
        <v>0.22117927138878876</v>
      </c>
      <c r="L30" s="4">
        <f t="shared" si="23"/>
        <v>0.34807416284941478</v>
      </c>
      <c r="M30" s="4">
        <f t="shared" si="23"/>
        <v>0.72721206878701528</v>
      </c>
      <c r="N30" s="4">
        <f t="shared" si="23"/>
        <v>0.89639946371797363</v>
      </c>
      <c r="O30" s="4">
        <f t="shared" si="23"/>
        <v>0.98628533187137113</v>
      </c>
      <c r="P30" s="4">
        <f t="shared" si="23"/>
        <v>1.3024722647791254</v>
      </c>
      <c r="Q30" s="4">
        <f t="shared" si="23"/>
        <v>1.4878106915876514</v>
      </c>
      <c r="R30" s="4">
        <f t="shared" si="23"/>
        <v>1.4621434580380097</v>
      </c>
      <c r="S30" s="4">
        <f t="shared" si="23"/>
        <v>3.7745017297856096</v>
      </c>
      <c r="T30" s="4">
        <f t="shared" si="23"/>
        <v>-0.78637262209153524</v>
      </c>
      <c r="U30" s="4">
        <f t="shared" si="23"/>
        <v>-0.99177670371950566</v>
      </c>
      <c r="V30" s="4">
        <f t="shared" si="23"/>
        <v>-0.24189677321125685</v>
      </c>
      <c r="W30" s="4">
        <f t="shared" si="23"/>
        <v>0.1185101588086553</v>
      </c>
      <c r="X30" s="4">
        <f t="shared" si="23"/>
        <v>2.4336095588910873E-2</v>
      </c>
      <c r="Y30" s="4">
        <f t="shared" si="23"/>
        <v>2.4745746568368863E-3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1088.58</v>
      </c>
      <c r="H32" s="3">
        <f>IFERROR(INDEX(D32:G32,COUNT(D32:G32)),"")</f>
        <v>1088.58</v>
      </c>
      <c r="I32" s="3">
        <f t="shared" ref="I32:Z32" si="24">IFERROR(INDEX(I51:I500,MATCH($C$32,$C$51:$C$500,0)),"")</f>
        <v>1071.68</v>
      </c>
      <c r="J32" s="3">
        <f t="shared" si="24"/>
        <v>984.65</v>
      </c>
      <c r="K32" s="3">
        <f t="shared" si="24"/>
        <v>903.96</v>
      </c>
      <c r="L32" s="3">
        <f t="shared" si="24"/>
        <v>855.78</v>
      </c>
      <c r="M32" s="3">
        <f t="shared" si="24"/>
        <v>761.26</v>
      </c>
      <c r="N32" s="3">
        <f t="shared" si="24"/>
        <v>696.37</v>
      </c>
      <c r="O32" s="3">
        <f t="shared" si="24"/>
        <v>653.95000000000005</v>
      </c>
      <c r="P32" s="3">
        <f t="shared" si="24"/>
        <v>628.41999999999996</v>
      </c>
      <c r="Q32" s="3">
        <f t="shared" si="24"/>
        <v>599.88</v>
      </c>
      <c r="R32" s="3">
        <f t="shared" si="24"/>
        <v>580.52</v>
      </c>
      <c r="S32" s="3">
        <f t="shared" si="24"/>
        <v>554.14</v>
      </c>
      <c r="T32" s="3">
        <f t="shared" si="24"/>
        <v>534.57000000000005</v>
      </c>
      <c r="U32" s="3">
        <f t="shared" si="24"/>
        <v>506.89</v>
      </c>
      <c r="V32" s="3">
        <f t="shared" si="24"/>
        <v>69.03</v>
      </c>
      <c r="W32" s="3">
        <f t="shared" si="24"/>
        <v>69.790000000000006</v>
      </c>
      <c r="X32" s="3">
        <f t="shared" si="24"/>
        <v>78.53</v>
      </c>
      <c r="Y32" s="3">
        <f t="shared" si="24"/>
        <v>81.12</v>
      </c>
      <c r="Z32" s="3">
        <f t="shared" si="24"/>
        <v>64.459999999999994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8.4499999999999993</v>
      </c>
      <c r="H33" s="3">
        <f>IFERROR(INDEX(D33:G33,COUNT(D33:G33)),"")</f>
        <v>8.4499999999999993</v>
      </c>
      <c r="I33" s="3">
        <f t="shared" ref="I33:Z33" si="25">IFERROR(INDEX(I51:I500,MATCH($C$33,$C$51:$C$500,0)),"")</f>
        <v>8.4700000000000006</v>
      </c>
      <c r="J33" s="3">
        <f t="shared" si="25"/>
        <v>9.14</v>
      </c>
      <c r="K33" s="3">
        <f t="shared" si="25"/>
        <v>5.2</v>
      </c>
      <c r="L33" s="3">
        <f t="shared" si="25"/>
        <v>4.84</v>
      </c>
      <c r="M33" s="3">
        <f t="shared" si="25"/>
        <v>4.32</v>
      </c>
      <c r="N33" s="3">
        <f t="shared" si="25"/>
        <v>5.03</v>
      </c>
      <c r="O33" s="3">
        <f t="shared" si="25"/>
        <v>4.6900000000000004</v>
      </c>
      <c r="P33" s="3">
        <f t="shared" si="25"/>
        <v>5.24</v>
      </c>
      <c r="Q33" s="3">
        <f t="shared" si="25"/>
        <v>3.75</v>
      </c>
      <c r="R33" s="3">
        <f t="shared" si="25"/>
        <v>1.89</v>
      </c>
      <c r="S33" s="3">
        <f t="shared" si="25"/>
        <v>2.0699999999999998</v>
      </c>
      <c r="T33" s="3">
        <f t="shared" si="25"/>
        <v>1.71</v>
      </c>
      <c r="U33" s="3">
        <f t="shared" si="25"/>
        <v>1.58</v>
      </c>
      <c r="V33" s="3">
        <f t="shared" si="25"/>
        <v>1.64</v>
      </c>
      <c r="W33" s="3">
        <f t="shared" si="25"/>
        <v>2.08</v>
      </c>
      <c r="X33" s="3">
        <f t="shared" si="25"/>
        <v>1.85</v>
      </c>
      <c r="Y33" s="3">
        <f t="shared" si="25"/>
        <v>1.96</v>
      </c>
      <c r="Z33" s="3">
        <f t="shared" si="25"/>
        <v>2.75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558.59</v>
      </c>
      <c r="H34" s="3">
        <f>IFERROR(INDEX(D34:G34,COUNT(D34:G34)),"")</f>
        <v>558.59</v>
      </c>
      <c r="I34" s="3">
        <f t="shared" ref="I34:Z34" si="26">IFERROR(INDEX(I51:I500,MATCH($C$34,$C$51:$C$500,0)),"")</f>
        <v>102.52</v>
      </c>
      <c r="J34" s="3">
        <f t="shared" si="26"/>
        <v>119.08</v>
      </c>
      <c r="K34" s="3">
        <f t="shared" si="26"/>
        <v>92.47</v>
      </c>
      <c r="L34" s="3">
        <f t="shared" si="26"/>
        <v>45.53</v>
      </c>
      <c r="M34" s="3">
        <f t="shared" si="26"/>
        <v>49.48</v>
      </c>
      <c r="N34" s="3">
        <f t="shared" si="26"/>
        <v>150.99</v>
      </c>
      <c r="O34" s="3">
        <f t="shared" si="26"/>
        <v>83.24</v>
      </c>
      <c r="P34" s="3">
        <f t="shared" si="26"/>
        <v>161.27000000000001</v>
      </c>
      <c r="Q34" s="3">
        <f t="shared" si="26"/>
        <v>153.16999999999999</v>
      </c>
      <c r="R34" s="3">
        <f t="shared" si="26"/>
        <v>37.97</v>
      </c>
      <c r="S34" s="3">
        <f t="shared" si="26"/>
        <v>38.97</v>
      </c>
      <c r="T34" s="3">
        <f t="shared" si="26"/>
        <v>33.06</v>
      </c>
      <c r="U34" s="3">
        <f t="shared" si="26"/>
        <v>58.82</v>
      </c>
      <c r="V34" s="3">
        <f t="shared" si="26"/>
        <v>94.17</v>
      </c>
      <c r="W34" s="3">
        <f t="shared" si="26"/>
        <v>38.46</v>
      </c>
      <c r="X34" s="3">
        <f t="shared" si="26"/>
        <v>60.67</v>
      </c>
      <c r="Y34" s="3">
        <f t="shared" si="26"/>
        <v>154.37</v>
      </c>
      <c r="Z34" s="3">
        <f t="shared" si="26"/>
        <v>421.43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307.02999999999997</v>
      </c>
      <c r="H35" s="3">
        <f>IFERROR(INDEX(D35:G35,COUNT(D35:G35)),"")</f>
        <v>307.02999999999997</v>
      </c>
      <c r="I35" s="3">
        <f t="shared" ref="I35:Z35" si="27">IFERROR(INDEX(I51:I500,MATCH($C$35,$C$51:$C$500,0)),"")</f>
        <v>75.84</v>
      </c>
      <c r="J35" s="3">
        <f t="shared" si="27"/>
        <v>89.41</v>
      </c>
      <c r="K35" s="3">
        <f t="shared" si="27"/>
        <v>47.96</v>
      </c>
      <c r="L35" s="3">
        <f t="shared" si="27"/>
        <v>51.59</v>
      </c>
      <c r="M35" s="3">
        <f t="shared" si="27"/>
        <v>55.26</v>
      </c>
      <c r="N35" s="3">
        <f t="shared" si="27"/>
        <v>101.54</v>
      </c>
      <c r="O35" s="3">
        <f t="shared" si="27"/>
        <v>168.91</v>
      </c>
      <c r="P35" s="3">
        <f t="shared" si="27"/>
        <v>359.55</v>
      </c>
      <c r="Q35" s="3">
        <f t="shared" si="27"/>
        <v>566.16</v>
      </c>
      <c r="R35" s="3">
        <f t="shared" si="27"/>
        <v>688.6</v>
      </c>
      <c r="S35" s="3">
        <f t="shared" si="27"/>
        <v>1764.79</v>
      </c>
      <c r="T35" s="3">
        <f t="shared" si="27"/>
        <v>6733.42</v>
      </c>
      <c r="U35" s="3">
        <f t="shared" si="27"/>
        <v>1257.6500000000001</v>
      </c>
      <c r="V35" s="3">
        <f t="shared" si="27"/>
        <v>1.49</v>
      </c>
      <c r="W35" s="3">
        <f t="shared" si="27"/>
        <v>1.45</v>
      </c>
      <c r="X35" s="3">
        <f t="shared" si="27"/>
        <v>1.62</v>
      </c>
      <c r="Y35" s="3">
        <f t="shared" si="27"/>
        <v>1.82</v>
      </c>
      <c r="Z35" s="3">
        <f t="shared" si="27"/>
        <v>2.04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7.5899999999999995E-2</v>
      </c>
      <c r="I36" s="4">
        <f t="shared" si="28"/>
        <v>5.6500000000000002E-2</v>
      </c>
      <c r="J36" s="4">
        <f t="shared" si="28"/>
        <v>6.6199999999999995E-2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425022000000</v>
      </c>
      <c r="E51" s="5">
        <v>475248000000</v>
      </c>
      <c r="F51" s="5">
        <v>420556000000</v>
      </c>
      <c r="G51" s="5">
        <v>421970000000</v>
      </c>
      <c r="I51" s="5">
        <v>1697182000000</v>
      </c>
      <c r="J51" s="5">
        <v>1427731000000</v>
      </c>
      <c r="K51" s="5">
        <v>1390105000000</v>
      </c>
      <c r="L51" s="5">
        <v>1138330000000</v>
      </c>
      <c r="M51" s="5">
        <v>844412000000</v>
      </c>
      <c r="N51" s="5">
        <v>488887274041</v>
      </c>
      <c r="O51" s="5">
        <v>257797623019</v>
      </c>
      <c r="P51" s="5">
        <v>129788816784</v>
      </c>
      <c r="Q51" s="5">
        <v>56369329077</v>
      </c>
      <c r="R51" s="5">
        <v>22658206779</v>
      </c>
      <c r="S51" s="5">
        <v>9202634682</v>
      </c>
      <c r="T51" s="5">
        <v>1927454466</v>
      </c>
      <c r="U51" s="5">
        <v>9022506782</v>
      </c>
      <c r="V51" s="5">
        <v>13927640669</v>
      </c>
      <c r="W51" s="5">
        <v>18371694219</v>
      </c>
      <c r="X51" s="5">
        <v>16425147393</v>
      </c>
      <c r="Y51" s="5">
        <v>16034920046</v>
      </c>
      <c r="Z51" s="5">
        <v>15995338387</v>
      </c>
    </row>
    <row r="52" spans="2:26" ht="15.5" x14ac:dyDescent="0.35">
      <c r="C52" t="s">
        <v>85</v>
      </c>
      <c r="U52" s="5">
        <v>-6556375236</v>
      </c>
      <c r="V52" s="5">
        <v>-8557106714</v>
      </c>
      <c r="W52" s="5">
        <v>-13614629950</v>
      </c>
      <c r="X52" s="5">
        <v>-11585076946</v>
      </c>
      <c r="Y52" s="5">
        <v>-11468485228</v>
      </c>
      <c r="Z52" s="5">
        <v>-10685300061</v>
      </c>
    </row>
    <row r="53" spans="2:26" ht="15.5" x14ac:dyDescent="0.35">
      <c r="C53" t="s">
        <v>86</v>
      </c>
      <c r="D53" s="5">
        <v>425022000000</v>
      </c>
      <c r="E53" s="5">
        <v>475248000000</v>
      </c>
      <c r="F53" s="5">
        <v>420556000000</v>
      </c>
      <c r="G53" s="5">
        <v>421970000000</v>
      </c>
      <c r="I53" s="5">
        <v>1697182000000</v>
      </c>
      <c r="J53" s="5">
        <v>1427731000000</v>
      </c>
      <c r="K53" s="5">
        <v>1390105000000</v>
      </c>
      <c r="L53" s="5">
        <v>1138330000000</v>
      </c>
      <c r="M53" s="5">
        <v>844412000000</v>
      </c>
      <c r="N53" s="5">
        <v>488887274041</v>
      </c>
      <c r="O53" s="5">
        <v>257797623019</v>
      </c>
      <c r="P53" s="5">
        <v>129788816784</v>
      </c>
      <c r="Q53" s="5">
        <v>56369329077</v>
      </c>
      <c r="R53" s="5">
        <v>22658206779</v>
      </c>
      <c r="S53" s="5">
        <v>9202634682</v>
      </c>
      <c r="T53" s="5">
        <v>1927454466</v>
      </c>
      <c r="U53" s="5">
        <v>2466131546</v>
      </c>
      <c r="V53" s="5">
        <v>5370533955</v>
      </c>
      <c r="W53" s="5">
        <v>4757064269</v>
      </c>
      <c r="X53" s="5">
        <v>4840070447</v>
      </c>
      <c r="Y53" s="5">
        <v>4566434818</v>
      </c>
      <c r="Z53" s="5">
        <v>5310038326</v>
      </c>
    </row>
    <row r="54" spans="2:26" ht="15.5" x14ac:dyDescent="0.35">
      <c r="C54" t="s">
        <v>87</v>
      </c>
      <c r="D54" s="5">
        <v>-160260000000</v>
      </c>
      <c r="E54" s="5">
        <v>-60624000000</v>
      </c>
      <c r="F54" s="5">
        <v>-77109000000</v>
      </c>
      <c r="G54" s="5">
        <v>-20294000000</v>
      </c>
      <c r="I54" s="5">
        <v>-291904000000</v>
      </c>
      <c r="J54" s="5">
        <v>-261445000000</v>
      </c>
      <c r="K54" s="5">
        <v>-454920000000</v>
      </c>
      <c r="L54" s="5">
        <v>248609000000</v>
      </c>
      <c r="M54" s="5">
        <v>158872000000</v>
      </c>
      <c r="N54" s="5">
        <v>-103643466806</v>
      </c>
      <c r="O54" s="5">
        <v>317842954087</v>
      </c>
      <c r="P54" s="5">
        <v>194149328284</v>
      </c>
      <c r="Q54" s="5">
        <v>143542257143</v>
      </c>
      <c r="R54" s="5">
        <v>368446399167</v>
      </c>
      <c r="S54" s="5">
        <v>383371512470</v>
      </c>
      <c r="T54" s="5">
        <v>367005856030</v>
      </c>
      <c r="U54" s="5">
        <v>179701066541</v>
      </c>
      <c r="V54" s="5">
        <v>-5017584101</v>
      </c>
      <c r="W54" s="5">
        <v>-3831713630</v>
      </c>
      <c r="X54" s="5">
        <v>-4274882143</v>
      </c>
      <c r="Y54" s="5">
        <v>-4335276105</v>
      </c>
      <c r="Z54" s="5">
        <v>-4737429772</v>
      </c>
    </row>
    <row r="55" spans="2:26" ht="15.5" x14ac:dyDescent="0.35">
      <c r="C55" t="s">
        <v>89</v>
      </c>
      <c r="D55" s="5">
        <v>-318711000000</v>
      </c>
      <c r="E55" s="5">
        <v>-350428000000</v>
      </c>
      <c r="F55" s="5">
        <v>-300262000000</v>
      </c>
      <c r="G55" s="5">
        <v>-274366000000</v>
      </c>
      <c r="I55" s="5">
        <v>-1192271000000</v>
      </c>
      <c r="J55" s="5">
        <v>-988411000000</v>
      </c>
      <c r="K55" s="5">
        <v>-789562000000</v>
      </c>
      <c r="L55" s="5">
        <v>-652126000000</v>
      </c>
      <c r="M55" s="5">
        <v>-420746000000</v>
      </c>
      <c r="N55" s="5">
        <v>-314506026226</v>
      </c>
      <c r="O55" s="5">
        <v>-229999040034</v>
      </c>
      <c r="P55" s="5">
        <v>-122225742803</v>
      </c>
      <c r="Q55" s="5">
        <v>-53854841353</v>
      </c>
      <c r="R55" s="5">
        <v>-18255731221</v>
      </c>
      <c r="S55" s="5">
        <v>-2288933720</v>
      </c>
      <c r="T55" s="5">
        <v>-1042408353</v>
      </c>
      <c r="U55" s="5">
        <v>-66451472</v>
      </c>
      <c r="V55" s="5">
        <v>-102599487</v>
      </c>
      <c r="W55" s="5">
        <v>-11268000</v>
      </c>
      <c r="X55" s="5">
        <v>-10162490</v>
      </c>
      <c r="Y55" s="5">
        <v>-32846000</v>
      </c>
      <c r="Z55" s="5">
        <v>-61237500</v>
      </c>
    </row>
    <row r="56" spans="2:26" ht="15.5" x14ac:dyDescent="0.35">
      <c r="C56" t="s">
        <v>88</v>
      </c>
      <c r="D56" s="5">
        <v>-44189000000</v>
      </c>
      <c r="E56" s="5">
        <v>-75251000000</v>
      </c>
      <c r="F56" s="5">
        <v>-45231000000</v>
      </c>
      <c r="G56" s="5">
        <v>-43672000000</v>
      </c>
      <c r="I56" s="5">
        <v>-210503000000</v>
      </c>
      <c r="J56" s="5">
        <v>-185123000000</v>
      </c>
      <c r="K56" s="5">
        <v>-149409000000</v>
      </c>
      <c r="L56" s="5">
        <v>-115060000000</v>
      </c>
      <c r="M56" s="5">
        <v>-145743000000</v>
      </c>
      <c r="N56" s="5">
        <v>-121711742110</v>
      </c>
      <c r="O56" s="5">
        <v>675692493438</v>
      </c>
      <c r="P56" s="5">
        <v>423248183288</v>
      </c>
      <c r="Q56" s="5">
        <v>268897115118</v>
      </c>
      <c r="R56" s="5">
        <v>-42790728797</v>
      </c>
      <c r="S56" s="5">
        <v>-30422981922</v>
      </c>
      <c r="T56" s="5">
        <v>-13571886570</v>
      </c>
      <c r="U56" s="5">
        <v>-7313531361</v>
      </c>
      <c r="V56" s="5">
        <v>-4680259344</v>
      </c>
      <c r="W56" s="5">
        <v>-3820445630</v>
      </c>
      <c r="X56" s="5">
        <v>-4264719653</v>
      </c>
      <c r="Y56" s="5">
        <v>-4302430105</v>
      </c>
      <c r="Z56" s="5">
        <v>-4676192272</v>
      </c>
    </row>
    <row r="57" spans="2:26" ht="15.5" x14ac:dyDescent="0.35">
      <c r="C57" t="s">
        <v>93</v>
      </c>
      <c r="D57" s="5">
        <v>202876000000</v>
      </c>
      <c r="E57" s="5">
        <v>408573000000</v>
      </c>
      <c r="F57" s="5">
        <v>260682000000</v>
      </c>
      <c r="G57" s="5">
        <v>262189000000</v>
      </c>
      <c r="I57" s="5">
        <v>1113634000000</v>
      </c>
      <c r="J57" s="5">
        <v>914150000000</v>
      </c>
      <c r="K57" s="5">
        <v>479474000000</v>
      </c>
      <c r="L57" s="5">
        <v>1012022000000</v>
      </c>
      <c r="M57" s="5">
        <v>748484000000</v>
      </c>
      <c r="N57" s="5">
        <v>346100215846</v>
      </c>
      <c r="O57" s="5">
        <v>-122307489574</v>
      </c>
      <c r="P57" s="5">
        <v>-104784115342</v>
      </c>
      <c r="Q57" s="5">
        <v>-68193883811</v>
      </c>
      <c r="R57" s="5">
        <v>427833956713</v>
      </c>
      <c r="S57" s="5">
        <v>416526159375</v>
      </c>
      <c r="T57" s="5">
        <v>383279060681</v>
      </c>
      <c r="U57" s="5">
        <v>187096983536</v>
      </c>
    </row>
    <row r="58" spans="2:26" ht="15.5" x14ac:dyDescent="0.35">
      <c r="C58" t="s">
        <v>96</v>
      </c>
    </row>
    <row r="59" spans="2:26" ht="15.5" x14ac:dyDescent="0.35">
      <c r="C59" t="s">
        <v>97</v>
      </c>
      <c r="D59" s="5">
        <v>6009000000</v>
      </c>
      <c r="E59" s="5">
        <v>51957000000</v>
      </c>
      <c r="F59" s="5">
        <v>-5542000000</v>
      </c>
      <c r="G59" s="5">
        <v>5789000000</v>
      </c>
      <c r="I59" s="5">
        <v>50120000000</v>
      </c>
      <c r="J59" s="5">
        <v>70770000000</v>
      </c>
      <c r="K59" s="5">
        <v>-40584000000</v>
      </c>
      <c r="L59" s="5">
        <v>-38894000000</v>
      </c>
      <c r="M59" s="5">
        <v>-44547000000</v>
      </c>
      <c r="N59" s="5">
        <v>138632580997</v>
      </c>
      <c r="O59" s="5">
        <v>-110440712710</v>
      </c>
      <c r="P59" s="5">
        <v>165132570664</v>
      </c>
      <c r="Q59" s="5">
        <v>53609649233</v>
      </c>
      <c r="R59" s="5">
        <v>-24236985433</v>
      </c>
      <c r="S59" s="5">
        <v>-423321750</v>
      </c>
    </row>
    <row r="60" spans="2:26" ht="15.5" x14ac:dyDescent="0.35">
      <c r="C60" t="s">
        <v>90</v>
      </c>
      <c r="D60" s="5">
        <v>264762000000</v>
      </c>
      <c r="E60" s="5">
        <v>414624000000</v>
      </c>
      <c r="F60" s="5">
        <v>343447000000</v>
      </c>
      <c r="G60" s="5">
        <v>401676000000</v>
      </c>
      <c r="I60" s="5">
        <v>1405278000000</v>
      </c>
      <c r="J60" s="5">
        <v>1166286000000</v>
      </c>
      <c r="K60" s="5">
        <v>935185000000</v>
      </c>
      <c r="L60" s="5">
        <v>1386939000000</v>
      </c>
      <c r="M60" s="5">
        <v>1003284000000</v>
      </c>
      <c r="N60" s="5">
        <v>385243807235</v>
      </c>
      <c r="O60" s="5">
        <v>575640577106</v>
      </c>
      <c r="P60" s="5">
        <v>323938145068</v>
      </c>
      <c r="Q60" s="5">
        <v>199911586220</v>
      </c>
      <c r="R60" s="5">
        <v>391104605946</v>
      </c>
      <c r="S60" s="5">
        <v>392574147152</v>
      </c>
      <c r="T60" s="5">
        <v>368933310496</v>
      </c>
      <c r="U60" s="5">
        <v>182167198087</v>
      </c>
      <c r="V60" s="5">
        <v>352949854</v>
      </c>
      <c r="W60" s="5">
        <v>925350639</v>
      </c>
      <c r="X60" s="5">
        <v>565188304</v>
      </c>
      <c r="Y60" s="5">
        <v>231158713</v>
      </c>
      <c r="Z60" s="5">
        <v>572608554</v>
      </c>
    </row>
    <row r="61" spans="2:26" ht="15.5" x14ac:dyDescent="0.35">
      <c r="C61" t="s">
        <v>91</v>
      </c>
      <c r="D61" s="5">
        <v>-17161000000</v>
      </c>
      <c r="E61" s="5">
        <v>-743000000</v>
      </c>
      <c r="F61" s="5">
        <v>-29699000000</v>
      </c>
      <c r="G61" s="5">
        <v>-27700000000</v>
      </c>
      <c r="I61" s="5">
        <v>-94939000000</v>
      </c>
      <c r="J61" s="5">
        <v>-20923000000</v>
      </c>
      <c r="K61" s="5">
        <v>-78370000000</v>
      </c>
      <c r="L61" s="5">
        <v>9643000000</v>
      </c>
      <c r="M61" s="5">
        <v>3206000000</v>
      </c>
      <c r="N61" s="5">
        <v>-41843647964</v>
      </c>
      <c r="O61" s="5">
        <v>-34832174825</v>
      </c>
      <c r="P61" s="5">
        <v>-37865293685</v>
      </c>
      <c r="Q61" s="5">
        <v>-35450138848</v>
      </c>
      <c r="R61" s="5">
        <v>9757004070</v>
      </c>
      <c r="S61" s="5">
        <v>26440037996</v>
      </c>
      <c r="T61" s="5">
        <v>23561591187</v>
      </c>
      <c r="U61" s="5">
        <v>10702285365</v>
      </c>
      <c r="V61" s="5">
        <v>-3344961</v>
      </c>
      <c r="W61" s="5">
        <v>44316730</v>
      </c>
      <c r="X61" s="5">
        <v>44661927</v>
      </c>
      <c r="Y61" s="5">
        <v>11963910</v>
      </c>
      <c r="Z61" s="5">
        <v>-348058090</v>
      </c>
    </row>
    <row r="62" spans="2:26" ht="15.5" x14ac:dyDescent="0.35">
      <c r="C62" t="s">
        <v>92</v>
      </c>
      <c r="D62" s="5">
        <v>108116000000</v>
      </c>
      <c r="E62" s="5">
        <v>153231000000</v>
      </c>
      <c r="F62" s="5">
        <v>99605000000</v>
      </c>
      <c r="G62" s="5">
        <v>106455000000</v>
      </c>
      <c r="I62" s="5">
        <v>467910000000</v>
      </c>
      <c r="J62" s="5">
        <v>532166000000</v>
      </c>
      <c r="K62" s="5">
        <v>488998000000</v>
      </c>
      <c r="L62" s="5">
        <v>539458000000</v>
      </c>
      <c r="M62" s="5">
        <v>587287000000</v>
      </c>
      <c r="N62" s="5">
        <v>532699253256</v>
      </c>
      <c r="O62" s="5">
        <v>507240641070</v>
      </c>
      <c r="P62" s="5">
        <v>200938850882</v>
      </c>
      <c r="Q62" s="5">
        <v>11091596896</v>
      </c>
      <c r="R62" s="5">
        <v>18313239531</v>
      </c>
      <c r="S62" s="5">
        <v>28905113941</v>
      </c>
      <c r="T62" s="5">
        <v>23561591187</v>
      </c>
      <c r="U62" s="5">
        <v>10702467008</v>
      </c>
      <c r="W62" s="5">
        <v>6209990</v>
      </c>
      <c r="X62" s="5">
        <v>8130960</v>
      </c>
      <c r="Y62" s="5">
        <v>22161773</v>
      </c>
      <c r="Z62" s="5">
        <v>18942152</v>
      </c>
    </row>
    <row r="63" spans="2:26" ht="15.5" x14ac:dyDescent="0.35">
      <c r="C63" t="s">
        <v>26</v>
      </c>
      <c r="D63" s="5">
        <v>-125277000000</v>
      </c>
      <c r="E63" s="5">
        <v>-153974000000</v>
      </c>
      <c r="F63" s="5">
        <v>-129304000000</v>
      </c>
      <c r="G63" s="5">
        <v>-134155000000</v>
      </c>
      <c r="I63" s="5">
        <v>-562849000000</v>
      </c>
      <c r="J63" s="5">
        <v>-553089000000</v>
      </c>
      <c r="K63" s="5">
        <v>-567368000000</v>
      </c>
      <c r="L63" s="5">
        <v>-529815000000</v>
      </c>
      <c r="M63" s="5">
        <v>-584081000000</v>
      </c>
      <c r="N63" s="5">
        <v>-574542901220</v>
      </c>
      <c r="O63" s="5">
        <v>-542072815895</v>
      </c>
      <c r="P63" s="5">
        <v>-238804144567</v>
      </c>
      <c r="Q63" s="5">
        <v>-46541735744</v>
      </c>
      <c r="R63" s="5">
        <v>-8556235461</v>
      </c>
      <c r="S63" s="5">
        <v>-2465075945</v>
      </c>
      <c r="U63" s="5">
        <v>-181643</v>
      </c>
      <c r="V63" s="5">
        <v>-3344961</v>
      </c>
    </row>
    <row r="64" spans="2:26" ht="15.5" x14ac:dyDescent="0.35">
      <c r="C64" t="s">
        <v>403</v>
      </c>
      <c r="Z64" s="5">
        <v>58161440</v>
      </c>
    </row>
    <row r="65" spans="3:26" ht="15.5" x14ac:dyDescent="0.35">
      <c r="C65" t="s">
        <v>94</v>
      </c>
      <c r="W65" s="5">
        <v>-121787835</v>
      </c>
      <c r="X65" s="5">
        <v>-160680</v>
      </c>
      <c r="Y65" s="5">
        <v>-172455</v>
      </c>
      <c r="Z65" s="5">
        <v>17871368</v>
      </c>
    </row>
    <row r="66" spans="3:26" ht="15.5" x14ac:dyDescent="0.35">
      <c r="C66" t="s">
        <v>98</v>
      </c>
      <c r="D66" s="5">
        <v>-17161000000</v>
      </c>
      <c r="E66" s="5">
        <v>-743000000</v>
      </c>
      <c r="F66" s="5">
        <v>-29699000000</v>
      </c>
      <c r="G66" s="5">
        <v>-27700000000</v>
      </c>
      <c r="I66" s="5">
        <v>-94939000000</v>
      </c>
      <c r="J66" s="5">
        <v>-20923000000</v>
      </c>
      <c r="K66" s="5">
        <v>-78370000000</v>
      </c>
      <c r="L66" s="5">
        <v>9643000000</v>
      </c>
      <c r="M66" s="5">
        <v>3206000000</v>
      </c>
      <c r="N66" s="5">
        <v>-41843647964</v>
      </c>
      <c r="O66" s="5">
        <v>-34832174825</v>
      </c>
      <c r="P66" s="5">
        <v>-37865293685</v>
      </c>
      <c r="Q66" s="5">
        <v>-35450138848</v>
      </c>
      <c r="R66" s="5">
        <v>9757004070</v>
      </c>
      <c r="S66" s="5">
        <v>26440037996</v>
      </c>
      <c r="T66" s="5">
        <v>23561591187</v>
      </c>
      <c r="U66" s="5">
        <v>10702285365</v>
      </c>
      <c r="V66" s="5">
        <v>-3344961</v>
      </c>
      <c r="W66" s="5">
        <v>44316730</v>
      </c>
      <c r="X66" s="5">
        <v>44661927</v>
      </c>
      <c r="Y66" s="5">
        <v>11963910</v>
      </c>
      <c r="Z66" s="5">
        <v>-348058090</v>
      </c>
    </row>
    <row r="67" spans="3:26" ht="15.5" x14ac:dyDescent="0.35">
      <c r="C67" t="s">
        <v>28</v>
      </c>
      <c r="D67" s="5">
        <v>247601000000</v>
      </c>
      <c r="E67" s="5">
        <v>413881000000</v>
      </c>
      <c r="F67" s="5">
        <v>313748000000</v>
      </c>
      <c r="G67" s="5">
        <v>373976000000</v>
      </c>
      <c r="I67" s="5">
        <v>1310339000000</v>
      </c>
      <c r="J67" s="5">
        <v>1145363000000</v>
      </c>
      <c r="K67" s="5">
        <v>856815000000</v>
      </c>
      <c r="L67" s="5">
        <v>1396582000000</v>
      </c>
      <c r="M67" s="5">
        <v>1006490000000</v>
      </c>
      <c r="N67" s="5">
        <v>343400159271</v>
      </c>
      <c r="O67" s="5">
        <v>540808402281</v>
      </c>
      <c r="P67" s="5">
        <v>286072851383</v>
      </c>
      <c r="Q67" s="5">
        <v>164461447372</v>
      </c>
      <c r="R67" s="5">
        <v>400861610016</v>
      </c>
      <c r="S67" s="5">
        <v>419014185148</v>
      </c>
      <c r="T67" s="5">
        <v>392494901683</v>
      </c>
      <c r="U67" s="5">
        <v>192869483452</v>
      </c>
      <c r="V67" s="5">
        <v>349604893</v>
      </c>
      <c r="W67" s="5">
        <v>969667369</v>
      </c>
      <c r="X67" s="5">
        <v>609850231</v>
      </c>
      <c r="Y67" s="5">
        <v>243122623</v>
      </c>
      <c r="Z67" s="5">
        <v>224550464</v>
      </c>
    </row>
    <row r="68" spans="3:26" ht="15.5" x14ac:dyDescent="0.35">
      <c r="C68" t="s">
        <v>27</v>
      </c>
      <c r="D68" s="5">
        <v>-13067000000</v>
      </c>
      <c r="E68" s="5">
        <v>951000000</v>
      </c>
      <c r="F68" s="5">
        <v>-10060000000</v>
      </c>
      <c r="G68" s="5">
        <v>-20809000000</v>
      </c>
      <c r="I68" s="5">
        <v>-36531000000</v>
      </c>
      <c r="J68" s="5">
        <v>-53753000000</v>
      </c>
      <c r="K68" s="5">
        <v>-69973000000</v>
      </c>
      <c r="L68" s="5">
        <v>-38832000000</v>
      </c>
      <c r="M68" s="5">
        <v>-21820000000</v>
      </c>
      <c r="N68" s="5">
        <v>-16348226449</v>
      </c>
      <c r="O68" s="5">
        <v>-21664340716</v>
      </c>
      <c r="P68" s="5">
        <v>-3204725332</v>
      </c>
      <c r="Q68" s="5">
        <v>6331969390</v>
      </c>
      <c r="R68" s="5">
        <v>-2788663158</v>
      </c>
      <c r="S68" s="5">
        <v>-4096226263</v>
      </c>
      <c r="T68" s="5">
        <v>85181826</v>
      </c>
      <c r="U68" s="5">
        <v>19124114</v>
      </c>
      <c r="V68" s="5">
        <v>-128775244</v>
      </c>
      <c r="W68" s="5">
        <v>-275562703</v>
      </c>
      <c r="X68" s="5">
        <v>-170586221</v>
      </c>
      <c r="Y68" s="5">
        <v>-54409206</v>
      </c>
      <c r="Z68" s="5">
        <v>-146811668</v>
      </c>
    </row>
    <row r="69" spans="3:26" ht="15.5" x14ac:dyDescent="0.35">
      <c r="C69" t="s">
        <v>405</v>
      </c>
      <c r="W69" s="5">
        <v>-329467692</v>
      </c>
      <c r="X69" s="5">
        <v>-204515880</v>
      </c>
      <c r="Y69" s="5">
        <v>-155813484</v>
      </c>
      <c r="Z69" s="5">
        <v>-164260100</v>
      </c>
    </row>
    <row r="70" spans="3:26" ht="15.5" x14ac:dyDescent="0.35">
      <c r="C70" t="s">
        <v>406</v>
      </c>
      <c r="W70" s="5">
        <v>53904989</v>
      </c>
      <c r="X70" s="5">
        <v>33929659</v>
      </c>
      <c r="Y70" s="5">
        <v>101404278</v>
      </c>
      <c r="Z70" s="5">
        <v>17448432</v>
      </c>
    </row>
    <row r="71" spans="3:26" ht="15.5" x14ac:dyDescent="0.35">
      <c r="C71" t="s">
        <v>407</v>
      </c>
      <c r="D71" s="5">
        <v>-13067000000</v>
      </c>
      <c r="E71" s="5">
        <v>951000000</v>
      </c>
      <c r="F71" s="5">
        <v>-10060000000</v>
      </c>
      <c r="G71" s="5">
        <v>-20809000000</v>
      </c>
      <c r="I71" s="5">
        <v>-36531000000</v>
      </c>
      <c r="J71" s="5">
        <v>-53753000000</v>
      </c>
      <c r="K71" s="5">
        <v>-69973000000</v>
      </c>
      <c r="L71" s="5">
        <v>-38832000000</v>
      </c>
      <c r="M71" s="5">
        <v>-21820000000</v>
      </c>
      <c r="N71" s="5">
        <v>-16348226449</v>
      </c>
      <c r="O71" s="5">
        <v>-21664340716</v>
      </c>
      <c r="P71" s="5">
        <v>-3204725332</v>
      </c>
      <c r="Q71" s="5">
        <v>6331969390</v>
      </c>
      <c r="R71" s="5">
        <v>-2788663158</v>
      </c>
      <c r="S71" s="5">
        <v>-4096226263</v>
      </c>
      <c r="T71" s="5">
        <v>85181826</v>
      </c>
      <c r="U71" s="5">
        <v>19124114</v>
      </c>
      <c r="V71" s="5">
        <v>-128775244</v>
      </c>
      <c r="W71" s="5">
        <v>-275562703</v>
      </c>
      <c r="X71" s="5">
        <v>-170586221</v>
      </c>
      <c r="Y71" s="5">
        <v>-54409206</v>
      </c>
      <c r="Z71" s="5">
        <v>-146811668</v>
      </c>
    </row>
    <row r="72" spans="3:26" ht="15.5" x14ac:dyDescent="0.35">
      <c r="C72" t="s">
        <v>102</v>
      </c>
      <c r="D72" s="5">
        <v>234534000000</v>
      </c>
      <c r="E72" s="5">
        <v>414832000000</v>
      </c>
      <c r="F72" s="5">
        <v>303688000000</v>
      </c>
      <c r="G72" s="5">
        <v>353167000000</v>
      </c>
      <c r="I72" s="5">
        <v>1273808000000</v>
      </c>
      <c r="J72" s="5">
        <v>1091610000000</v>
      </c>
      <c r="K72" s="5">
        <v>786842000000</v>
      </c>
      <c r="L72" s="5">
        <v>1357750000000</v>
      </c>
      <c r="M72" s="5">
        <v>984670000000</v>
      </c>
      <c r="N72" s="5">
        <v>327051932822</v>
      </c>
      <c r="O72" s="5">
        <v>519144061565</v>
      </c>
      <c r="P72" s="5">
        <v>282868126051</v>
      </c>
      <c r="Q72" s="5">
        <v>170793416762</v>
      </c>
      <c r="R72" s="5">
        <v>398072946858</v>
      </c>
      <c r="S72" s="5">
        <v>414917958885</v>
      </c>
      <c r="T72" s="5">
        <v>392580083509</v>
      </c>
      <c r="U72" s="5">
        <v>192888607566</v>
      </c>
      <c r="V72" s="5">
        <v>220829649</v>
      </c>
      <c r="W72" s="5">
        <v>694104666</v>
      </c>
      <c r="X72" s="5">
        <v>439264010</v>
      </c>
      <c r="Y72" s="5">
        <v>188713417</v>
      </c>
      <c r="Z72" s="5">
        <v>77738796</v>
      </c>
    </row>
    <row r="73" spans="3:26" ht="15.5" x14ac:dyDescent="0.35">
      <c r="C73" t="s">
        <v>103</v>
      </c>
      <c r="D73" s="5">
        <v>6009000000</v>
      </c>
      <c r="E73" s="5">
        <v>51957000000</v>
      </c>
      <c r="F73" s="5">
        <v>-5542000000</v>
      </c>
      <c r="G73" s="5">
        <v>5789000000</v>
      </c>
      <c r="I73" s="5">
        <v>50120000000</v>
      </c>
      <c r="J73" s="5">
        <v>70770000000</v>
      </c>
      <c r="K73" s="5">
        <v>-40584000000</v>
      </c>
      <c r="L73" s="5">
        <v>-38894000000</v>
      </c>
      <c r="M73" s="5">
        <v>-44547000000</v>
      </c>
      <c r="N73" s="5">
        <v>138632580997</v>
      </c>
      <c r="O73" s="5">
        <v>-110440712710</v>
      </c>
      <c r="P73" s="5">
        <v>165132570664</v>
      </c>
      <c r="Q73" s="5">
        <v>53609649233</v>
      </c>
      <c r="R73" s="5">
        <v>-24236985433</v>
      </c>
      <c r="S73" s="5">
        <v>-423321750</v>
      </c>
    </row>
    <row r="74" spans="3:26" ht="15.5" x14ac:dyDescent="0.35">
      <c r="C74" t="s">
        <v>410</v>
      </c>
      <c r="D74" s="5">
        <v>6009000000</v>
      </c>
      <c r="E74" s="5">
        <v>51957000000</v>
      </c>
      <c r="F74" s="5">
        <v>-5542000000</v>
      </c>
      <c r="G74" s="5">
        <v>5789000000</v>
      </c>
      <c r="I74" s="5">
        <v>50120000000</v>
      </c>
      <c r="J74" s="5">
        <v>70770000000</v>
      </c>
      <c r="K74" s="5">
        <v>-40584000000</v>
      </c>
      <c r="L74" s="5">
        <v>-38894000000</v>
      </c>
      <c r="M74" s="5">
        <v>-44547000000</v>
      </c>
      <c r="N74" s="5">
        <v>138632580997</v>
      </c>
      <c r="O74" s="5">
        <v>-110440712710</v>
      </c>
      <c r="P74" s="5">
        <v>165132570664</v>
      </c>
      <c r="Q74" s="5">
        <v>53609649233</v>
      </c>
      <c r="R74" s="5">
        <v>-24236985433</v>
      </c>
      <c r="S74" s="5">
        <v>-423321750</v>
      </c>
    </row>
    <row r="75" spans="3:26" ht="15.5" x14ac:dyDescent="0.35">
      <c r="C75" t="s">
        <v>104</v>
      </c>
      <c r="D75" s="5">
        <v>240543000000</v>
      </c>
      <c r="E75" s="5">
        <v>466789000000</v>
      </c>
      <c r="F75" s="5">
        <v>298146000000</v>
      </c>
      <c r="G75" s="5">
        <v>358956000000</v>
      </c>
      <c r="I75" s="5">
        <v>1323928000000</v>
      </c>
      <c r="J75" s="5">
        <v>1162380000000</v>
      </c>
      <c r="K75" s="5">
        <v>746258000000</v>
      </c>
      <c r="L75" s="5">
        <v>1318856000000</v>
      </c>
      <c r="M75" s="5">
        <v>940123000000</v>
      </c>
      <c r="N75" s="5">
        <v>465684513819</v>
      </c>
      <c r="O75" s="5">
        <v>408703348855</v>
      </c>
      <c r="P75" s="5">
        <v>448000696715</v>
      </c>
      <c r="Q75" s="5">
        <v>224403065995</v>
      </c>
      <c r="R75" s="5">
        <v>373835961425</v>
      </c>
      <c r="S75" s="5">
        <v>414494637135</v>
      </c>
      <c r="T75" s="5">
        <v>392580083509</v>
      </c>
      <c r="U75" s="5">
        <v>192888607566</v>
      </c>
      <c r="V75" s="5">
        <v>220829649</v>
      </c>
      <c r="W75" s="5">
        <v>694104666</v>
      </c>
    </row>
    <row r="76" spans="3:26" ht="15.5" x14ac:dyDescent="0.35">
      <c r="C76" t="s">
        <v>105</v>
      </c>
      <c r="D76" s="5">
        <v>234534000000</v>
      </c>
      <c r="E76" s="5">
        <v>414832000000</v>
      </c>
      <c r="F76" s="5">
        <v>303688000000</v>
      </c>
      <c r="G76" s="5">
        <v>353167000000</v>
      </c>
      <c r="I76" s="5">
        <v>1273808000000</v>
      </c>
      <c r="J76" s="5">
        <v>1091610000000</v>
      </c>
      <c r="K76" s="5">
        <v>786842000000</v>
      </c>
      <c r="L76" s="5">
        <v>1357750000000</v>
      </c>
      <c r="M76" s="5">
        <v>984670000000</v>
      </c>
      <c r="N76" s="5">
        <v>327051932822</v>
      </c>
      <c r="O76" s="5">
        <v>519144061565</v>
      </c>
      <c r="P76" s="5">
        <v>282868126051</v>
      </c>
      <c r="Q76" s="5">
        <v>170793416762</v>
      </c>
      <c r="R76" s="5">
        <v>398072946858</v>
      </c>
      <c r="S76" s="5">
        <v>414917958885</v>
      </c>
      <c r="T76" s="5">
        <v>392580083509</v>
      </c>
      <c r="U76" s="5">
        <v>192888607566</v>
      </c>
      <c r="V76" s="5">
        <v>220829649</v>
      </c>
      <c r="W76" s="5">
        <v>694104666</v>
      </c>
      <c r="X76" s="5">
        <v>439264010</v>
      </c>
      <c r="Y76" s="5">
        <v>188713417</v>
      </c>
      <c r="Z76" s="5">
        <v>77738796</v>
      </c>
    </row>
    <row r="77" spans="3:26" ht="15.5" x14ac:dyDescent="0.35">
      <c r="C77" t="s">
        <v>7</v>
      </c>
      <c r="D77" s="5">
        <v>239633000000</v>
      </c>
      <c r="E77" s="5">
        <v>468611000000</v>
      </c>
      <c r="F77" s="5">
        <v>292463000000</v>
      </c>
      <c r="G77" s="5">
        <v>341705000000</v>
      </c>
      <c r="I77" s="5">
        <v>1305438000000</v>
      </c>
      <c r="J77" s="5">
        <v>1144514000000</v>
      </c>
      <c r="K77" s="5">
        <v>683377000000</v>
      </c>
      <c r="L77" s="5">
        <v>1250660000000</v>
      </c>
      <c r="M77" s="5">
        <v>899247000000</v>
      </c>
      <c r="N77" s="5">
        <v>467412356493</v>
      </c>
      <c r="O77" s="5">
        <v>412639398759</v>
      </c>
      <c r="P77" s="5">
        <v>454553802897</v>
      </c>
      <c r="Q77" s="5">
        <v>262295743915</v>
      </c>
      <c r="R77" s="5">
        <v>386708151976</v>
      </c>
      <c r="S77" s="5">
        <v>416269919410</v>
      </c>
      <c r="T77" s="5">
        <v>392580083509</v>
      </c>
      <c r="U77" s="5">
        <v>192888607566</v>
      </c>
      <c r="V77" s="5">
        <v>220829649</v>
      </c>
      <c r="W77" s="5">
        <v>694104666</v>
      </c>
    </row>
    <row r="78" spans="3:26" ht="15.5" x14ac:dyDescent="0.35">
      <c r="C78" t="s">
        <v>530</v>
      </c>
      <c r="D78" s="5">
        <v>910000000</v>
      </c>
      <c r="E78" s="5">
        <v>-1822000000</v>
      </c>
      <c r="F78" s="5">
        <v>5683000000</v>
      </c>
      <c r="G78" s="5">
        <v>17251000000</v>
      </c>
      <c r="I78" s="5">
        <v>18490000000</v>
      </c>
      <c r="J78" s="5">
        <v>17866000000</v>
      </c>
      <c r="K78" s="5">
        <v>62881000000</v>
      </c>
      <c r="L78" s="5">
        <v>68196000000</v>
      </c>
      <c r="M78" s="5">
        <v>40876000000</v>
      </c>
      <c r="N78" s="5">
        <v>-1727842674</v>
      </c>
      <c r="O78" s="5">
        <v>-3936049904</v>
      </c>
      <c r="P78" s="5">
        <v>-6553106182</v>
      </c>
      <c r="Q78" s="5">
        <v>-37892677920</v>
      </c>
      <c r="R78" s="5">
        <v>-12872190551</v>
      </c>
      <c r="S78" s="5">
        <v>-1775282275</v>
      </c>
    </row>
    <row r="79" spans="3:26" ht="15.5" x14ac:dyDescent="0.35">
      <c r="C79" t="s">
        <v>106</v>
      </c>
      <c r="D79" s="5">
        <v>234534000000</v>
      </c>
      <c r="E79" s="5">
        <v>414832000000</v>
      </c>
      <c r="F79" s="5">
        <v>303688000000</v>
      </c>
      <c r="G79" s="5">
        <v>353167000000</v>
      </c>
      <c r="I79" s="5">
        <v>1273808000000</v>
      </c>
      <c r="J79" s="5">
        <v>1091610000000</v>
      </c>
      <c r="K79" s="5">
        <v>786842000000</v>
      </c>
      <c r="L79" s="5">
        <v>1357750000000</v>
      </c>
      <c r="M79" s="5">
        <v>984670000000</v>
      </c>
      <c r="N79" s="5">
        <v>327051932822</v>
      </c>
      <c r="O79" s="5">
        <v>519144061565</v>
      </c>
      <c r="P79" s="5">
        <v>282868126051</v>
      </c>
      <c r="Q79" s="5">
        <v>170793416762</v>
      </c>
      <c r="R79" s="5">
        <v>398072946858</v>
      </c>
      <c r="S79" s="5">
        <v>414917958885</v>
      </c>
      <c r="T79" s="5">
        <v>392580083509</v>
      </c>
      <c r="U79" s="5">
        <v>192888607566</v>
      </c>
      <c r="V79" s="5">
        <v>220829649</v>
      </c>
      <c r="W79" s="5">
        <v>694104666</v>
      </c>
      <c r="X79" s="5">
        <v>439264010</v>
      </c>
      <c r="Y79" s="5">
        <v>188713417</v>
      </c>
      <c r="Z79" s="5">
        <v>77738796</v>
      </c>
    </row>
    <row r="80" spans="3:26" ht="15.5" x14ac:dyDescent="0.35">
      <c r="C80" t="s">
        <v>107</v>
      </c>
      <c r="D80" s="5">
        <v>240543000000</v>
      </c>
      <c r="E80" s="5">
        <v>466789000000</v>
      </c>
      <c r="F80" s="5">
        <v>298146000000</v>
      </c>
      <c r="G80" s="5">
        <v>358956000000</v>
      </c>
      <c r="I80" s="5">
        <v>1323928000000</v>
      </c>
      <c r="J80" s="5">
        <v>1162380000000</v>
      </c>
      <c r="K80" s="5">
        <v>746258000000</v>
      </c>
      <c r="L80" s="5">
        <v>1318856000000</v>
      </c>
      <c r="M80" s="5">
        <v>940123000000</v>
      </c>
      <c r="N80" s="5">
        <v>465684513819</v>
      </c>
      <c r="O80" s="5">
        <v>408703348855</v>
      </c>
      <c r="P80" s="5">
        <v>448000696715</v>
      </c>
      <c r="Q80" s="5">
        <v>224403065995</v>
      </c>
      <c r="R80" s="5">
        <v>373835961425</v>
      </c>
      <c r="S80" s="5">
        <v>414494637135</v>
      </c>
      <c r="T80" s="5">
        <v>392580083509</v>
      </c>
      <c r="U80" s="5">
        <v>192888607566</v>
      </c>
      <c r="V80" s="5">
        <v>220829649</v>
      </c>
      <c r="W80" s="5">
        <v>694104666</v>
      </c>
    </row>
    <row r="81" spans="2:26" ht="15.5" x14ac:dyDescent="0.35">
      <c r="C81" t="s">
        <v>108</v>
      </c>
      <c r="D81" s="5">
        <v>240543000000</v>
      </c>
      <c r="E81" s="5">
        <v>466789000000</v>
      </c>
      <c r="F81" s="5">
        <v>298146000000</v>
      </c>
      <c r="G81" s="5">
        <v>358956000000</v>
      </c>
      <c r="I81" s="5">
        <v>1323928000000</v>
      </c>
      <c r="J81" s="5">
        <v>1162380000000</v>
      </c>
      <c r="K81" s="5">
        <v>746258000000</v>
      </c>
      <c r="L81" s="5">
        <v>1318856000000</v>
      </c>
      <c r="M81" s="5">
        <v>940123000000</v>
      </c>
      <c r="N81" s="5">
        <v>465684513819</v>
      </c>
      <c r="O81" s="5">
        <v>408703348855</v>
      </c>
      <c r="P81" s="5">
        <v>448000696715</v>
      </c>
      <c r="Q81" s="5">
        <v>224403065995</v>
      </c>
      <c r="R81" s="5">
        <v>373835961425</v>
      </c>
      <c r="S81" s="5">
        <v>414494637135</v>
      </c>
      <c r="T81" s="5">
        <v>392580083509</v>
      </c>
      <c r="U81" s="5">
        <v>192888607566</v>
      </c>
      <c r="V81" s="5">
        <v>220829649</v>
      </c>
      <c r="W81" s="5">
        <v>694104666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111</v>
      </c>
    </row>
    <row r="85" spans="2:26" ht="15.5" x14ac:dyDescent="0.35">
      <c r="C85" t="s">
        <v>19</v>
      </c>
      <c r="D85" s="5">
        <v>313260000000</v>
      </c>
      <c r="E85" s="5">
        <v>744590000000</v>
      </c>
      <c r="F85" s="5">
        <v>1105793000000</v>
      </c>
      <c r="G85" s="5">
        <v>1121536000000</v>
      </c>
      <c r="I85" s="5">
        <v>744590000000</v>
      </c>
      <c r="J85" s="5">
        <v>1067505000000</v>
      </c>
      <c r="K85" s="5">
        <v>913710000000</v>
      </c>
      <c r="L85" s="5">
        <v>369058000000</v>
      </c>
      <c r="M85" s="5">
        <v>440052000000</v>
      </c>
      <c r="N85" s="5">
        <v>177358729982</v>
      </c>
      <c r="O85" s="5">
        <v>158254338410</v>
      </c>
      <c r="P85" s="5">
        <v>342283403987</v>
      </c>
      <c r="Q85" s="5">
        <v>1037998913925</v>
      </c>
      <c r="R85" s="5">
        <v>62985539467</v>
      </c>
      <c r="S85" s="5">
        <v>19250071375</v>
      </c>
      <c r="T85" s="5">
        <v>305929670877</v>
      </c>
      <c r="U85" s="5">
        <v>271479844979</v>
      </c>
      <c r="V85" s="5">
        <v>1106626860</v>
      </c>
      <c r="W85" s="5">
        <v>817954352</v>
      </c>
      <c r="X85" s="5">
        <v>586612815</v>
      </c>
      <c r="Y85" s="5">
        <v>89814630</v>
      </c>
      <c r="Z85" s="5">
        <v>1674246055</v>
      </c>
    </row>
    <row r="86" spans="2:26" ht="15.5" x14ac:dyDescent="0.35">
      <c r="C86" t="s">
        <v>412</v>
      </c>
      <c r="D86" s="5">
        <v>797508000000</v>
      </c>
      <c r="E86" s="5">
        <v>894098000000</v>
      </c>
      <c r="F86" s="5">
        <v>994098000000</v>
      </c>
      <c r="G86" s="5">
        <v>1098922000000</v>
      </c>
      <c r="I86" s="5">
        <v>894098000000</v>
      </c>
      <c r="J86" s="5">
        <v>1294476000000</v>
      </c>
      <c r="K86" s="5">
        <v>2042127000000</v>
      </c>
      <c r="L86" s="5">
        <v>3831538000000</v>
      </c>
      <c r="M86" s="5">
        <v>4500489000000</v>
      </c>
      <c r="N86" s="5">
        <v>4993203478435</v>
      </c>
      <c r="O86" s="5">
        <v>4244000000000</v>
      </c>
      <c r="P86" s="5">
        <v>4142000000000</v>
      </c>
      <c r="Q86" s="5">
        <v>949205941527</v>
      </c>
      <c r="R86" s="5">
        <v>45058471471</v>
      </c>
      <c r="S86" s="5">
        <v>250000000000</v>
      </c>
    </row>
    <row r="87" spans="2:26" ht="15.5" x14ac:dyDescent="0.35">
      <c r="C87" t="s">
        <v>113</v>
      </c>
      <c r="D87" s="5">
        <v>772257000000</v>
      </c>
      <c r="E87" s="5">
        <v>751312000000</v>
      </c>
      <c r="F87" s="5">
        <v>685433000000</v>
      </c>
      <c r="G87" s="5">
        <v>639411000000</v>
      </c>
      <c r="I87" s="5">
        <v>751312000000</v>
      </c>
      <c r="J87" s="5">
        <v>543758000000</v>
      </c>
      <c r="K87" s="5">
        <v>514491000000</v>
      </c>
      <c r="L87" s="5">
        <v>467225000000</v>
      </c>
      <c r="M87" s="5">
        <v>321052000000</v>
      </c>
      <c r="N87" s="5">
        <v>225067933804</v>
      </c>
      <c r="O87" s="5">
        <v>145646690340</v>
      </c>
      <c r="P87" s="5">
        <v>94195012523</v>
      </c>
      <c r="Q87" s="5">
        <v>50644395911</v>
      </c>
      <c r="R87" s="5">
        <v>14316991462</v>
      </c>
      <c r="S87" s="5">
        <v>4939360616</v>
      </c>
      <c r="U87" s="5">
        <v>451000000</v>
      </c>
      <c r="V87" s="5">
        <v>1728310974</v>
      </c>
      <c r="W87" s="5">
        <v>1135960810</v>
      </c>
      <c r="X87" s="5">
        <v>633128615</v>
      </c>
      <c r="Y87" s="5">
        <v>374308636</v>
      </c>
    </row>
    <row r="88" spans="2:26" ht="15.5" x14ac:dyDescent="0.35">
      <c r="C88" t="s">
        <v>115</v>
      </c>
      <c r="D88" s="5">
        <v>772257000000</v>
      </c>
      <c r="E88" s="5">
        <v>751312000000</v>
      </c>
      <c r="F88" s="5">
        <v>685433000000</v>
      </c>
      <c r="G88" s="5">
        <v>639411000000</v>
      </c>
      <c r="I88" s="5">
        <v>751312000000</v>
      </c>
      <c r="J88" s="5">
        <v>543758000000</v>
      </c>
      <c r="K88" s="5">
        <v>514491000000</v>
      </c>
      <c r="L88" s="5">
        <v>467225000000</v>
      </c>
      <c r="M88" s="5">
        <v>319251000000</v>
      </c>
      <c r="N88" s="5">
        <v>222536841330</v>
      </c>
      <c r="O88" s="5">
        <v>144989569746</v>
      </c>
      <c r="P88" s="5">
        <v>92923837414</v>
      </c>
      <c r="Q88" s="5">
        <v>48983091284</v>
      </c>
      <c r="R88" s="5">
        <v>14033619912</v>
      </c>
      <c r="S88" s="5">
        <v>4852236307</v>
      </c>
      <c r="U88" s="5">
        <v>451000000</v>
      </c>
      <c r="V88" s="5">
        <v>8800000</v>
      </c>
      <c r="W88" s="5">
        <v>1135960810</v>
      </c>
      <c r="X88" s="5">
        <v>633128615</v>
      </c>
      <c r="Y88" s="5">
        <v>374308636</v>
      </c>
    </row>
    <row r="89" spans="2:26" ht="15.5" x14ac:dyDescent="0.35">
      <c r="C89" t="s">
        <v>114</v>
      </c>
      <c r="M89" s="5">
        <v>1801000000</v>
      </c>
      <c r="N89" s="5">
        <v>2531092474</v>
      </c>
      <c r="O89" s="5">
        <v>657120594</v>
      </c>
      <c r="P89" s="5">
        <v>1271175109</v>
      </c>
      <c r="Q89" s="5">
        <v>1661304627</v>
      </c>
      <c r="R89" s="5">
        <v>283371550</v>
      </c>
      <c r="S89" s="5">
        <v>87124309</v>
      </c>
      <c r="V89" s="5">
        <v>1719510974</v>
      </c>
    </row>
    <row r="90" spans="2:26" ht="15.5" x14ac:dyDescent="0.35">
      <c r="C90" t="s">
        <v>116</v>
      </c>
      <c r="D90" s="5">
        <v>772257000000</v>
      </c>
      <c r="E90" s="5">
        <v>751312000000</v>
      </c>
      <c r="F90" s="5">
        <v>685433000000</v>
      </c>
      <c r="G90" s="5">
        <v>639411000000</v>
      </c>
      <c r="I90" s="5">
        <v>751312000000</v>
      </c>
      <c r="J90" s="5">
        <v>543758000000</v>
      </c>
      <c r="K90" s="5">
        <v>514491000000</v>
      </c>
      <c r="L90" s="5">
        <v>467225000000</v>
      </c>
      <c r="M90" s="5">
        <v>321052000000</v>
      </c>
      <c r="N90" s="5">
        <v>225067933804</v>
      </c>
      <c r="O90" s="5">
        <v>145646690340</v>
      </c>
      <c r="P90" s="5">
        <v>94195012523</v>
      </c>
      <c r="Q90" s="5">
        <v>50644395911</v>
      </c>
      <c r="R90" s="5">
        <v>14316991462</v>
      </c>
      <c r="S90" s="5">
        <v>4939360616</v>
      </c>
      <c r="U90" s="5">
        <v>451000000</v>
      </c>
      <c r="V90" s="5">
        <v>1728310974</v>
      </c>
      <c r="W90" s="5">
        <v>1135960810</v>
      </c>
      <c r="X90" s="5">
        <v>633128615</v>
      </c>
      <c r="Y90" s="5">
        <v>374308636</v>
      </c>
    </row>
    <row r="91" spans="2:26" ht="15.5" x14ac:dyDescent="0.35">
      <c r="C91" t="s">
        <v>117</v>
      </c>
      <c r="D91" s="5">
        <v>4548000000</v>
      </c>
      <c r="E91" s="5">
        <v>6937000000</v>
      </c>
      <c r="F91" s="5">
        <v>22327000000</v>
      </c>
      <c r="G91" s="5">
        <v>17003000000</v>
      </c>
      <c r="I91" s="5">
        <v>6937000000</v>
      </c>
      <c r="J91" s="5">
        <v>10073000000</v>
      </c>
      <c r="K91" s="5">
        <v>8194000000</v>
      </c>
      <c r="L91" s="5">
        <v>13943000000</v>
      </c>
      <c r="M91" s="5">
        <v>15342000000</v>
      </c>
      <c r="N91" s="5">
        <v>15953232226</v>
      </c>
      <c r="O91" s="5">
        <v>71785439973</v>
      </c>
      <c r="P91" s="5">
        <v>12247275877</v>
      </c>
      <c r="Q91" s="5">
        <v>6964855191</v>
      </c>
      <c r="R91" s="5">
        <v>4264272162</v>
      </c>
      <c r="S91" s="5">
        <v>24540195036</v>
      </c>
      <c r="T91" s="5">
        <v>362023719</v>
      </c>
      <c r="U91" s="5">
        <v>2067379050</v>
      </c>
      <c r="V91" s="5">
        <v>16728832</v>
      </c>
      <c r="W91" s="5">
        <v>32349995</v>
      </c>
      <c r="X91" s="5">
        <v>28864502</v>
      </c>
      <c r="Y91" s="5">
        <v>115310998</v>
      </c>
    </row>
    <row r="92" spans="2:26" ht="15.5" x14ac:dyDescent="0.35">
      <c r="C92" t="s">
        <v>1230</v>
      </c>
      <c r="D92" s="5">
        <v>3100000000000</v>
      </c>
      <c r="E92" s="5">
        <v>2850000000000</v>
      </c>
      <c r="F92" s="5">
        <v>2400000000000</v>
      </c>
      <c r="G92" s="5">
        <v>2400000000000</v>
      </c>
      <c r="I92" s="5">
        <v>2850000000000</v>
      </c>
      <c r="J92" s="5">
        <v>2400000000000</v>
      </c>
      <c r="K92" s="5">
        <v>2400000000000</v>
      </c>
      <c r="M92" s="5">
        <v>32176000000</v>
      </c>
      <c r="N92" s="5">
        <v>85877878949</v>
      </c>
    </row>
    <row r="93" spans="2:26" ht="15.5" x14ac:dyDescent="0.35">
      <c r="C93" t="s">
        <v>97</v>
      </c>
      <c r="D93" s="5">
        <v>262655000000</v>
      </c>
      <c r="E93" s="5">
        <v>256646000000</v>
      </c>
      <c r="F93" s="5">
        <v>204951000000</v>
      </c>
      <c r="G93" s="5">
        <v>210493000000</v>
      </c>
      <c r="I93" s="5">
        <v>256646000000</v>
      </c>
      <c r="J93" s="5">
        <v>206788000000</v>
      </c>
      <c r="K93" s="5">
        <v>134345000000</v>
      </c>
      <c r="L93" s="5">
        <v>172008000000</v>
      </c>
      <c r="M93" s="5">
        <v>277452000000</v>
      </c>
      <c r="N93" s="5">
        <v>300160412054</v>
      </c>
      <c r="O93" s="5">
        <v>12533746340</v>
      </c>
      <c r="P93" s="5">
        <v>173400227881</v>
      </c>
      <c r="Q93" s="5">
        <v>57944111352</v>
      </c>
      <c r="R93" s="5">
        <v>-8252983077</v>
      </c>
      <c r="S93" s="5">
        <v>82417500</v>
      </c>
      <c r="W93" s="5">
        <v>-2324722452</v>
      </c>
      <c r="X93" s="5">
        <v>-2324722452</v>
      </c>
      <c r="Y93" s="5">
        <v>-2324722452</v>
      </c>
      <c r="Z93" s="5">
        <v>-2324722452</v>
      </c>
    </row>
    <row r="94" spans="2:26" ht="15.5" x14ac:dyDescent="0.35">
      <c r="C94" t="s">
        <v>121</v>
      </c>
      <c r="D94" s="5">
        <v>2027649000000</v>
      </c>
      <c r="E94" s="5">
        <v>2546776000000</v>
      </c>
      <c r="F94" s="5">
        <v>2934636000000</v>
      </c>
      <c r="G94" s="5">
        <v>2993750000000</v>
      </c>
      <c r="I94" s="5">
        <v>2546776000000</v>
      </c>
      <c r="J94" s="5">
        <v>2999114000000</v>
      </c>
      <c r="K94" s="5">
        <v>3527292000000</v>
      </c>
      <c r="L94" s="5">
        <v>4935610000000</v>
      </c>
      <c r="M94" s="5">
        <v>5373850000000</v>
      </c>
      <c r="N94" s="5">
        <v>5532609332834</v>
      </c>
      <c r="O94" s="5">
        <v>4744135210372</v>
      </c>
      <c r="P94" s="5">
        <v>4672723093101</v>
      </c>
      <c r="Q94" s="5">
        <v>2099842486803</v>
      </c>
      <c r="R94" s="5">
        <v>148097538338</v>
      </c>
      <c r="S94" s="5">
        <v>305024977799</v>
      </c>
      <c r="T94" s="5">
        <v>306429633500</v>
      </c>
      <c r="U94" s="5">
        <v>275447381918</v>
      </c>
      <c r="V94" s="5">
        <v>2882603092</v>
      </c>
      <c r="W94" s="5">
        <v>2282078447</v>
      </c>
      <c r="X94" s="5">
        <v>1609261405</v>
      </c>
      <c r="Y94" s="5">
        <v>1272748420</v>
      </c>
      <c r="Z94" s="5">
        <v>5189059164</v>
      </c>
    </row>
    <row r="95" spans="2:26" ht="15.5" x14ac:dyDescent="0.35">
      <c r="C95" t="s">
        <v>122</v>
      </c>
    </row>
    <row r="96" spans="2:26" ht="15.5" x14ac:dyDescent="0.35">
      <c r="C96" t="s">
        <v>124</v>
      </c>
      <c r="D96" s="5">
        <v>13707213000000</v>
      </c>
      <c r="E96" s="5">
        <v>13498327000000</v>
      </c>
      <c r="F96" s="5">
        <v>13038844000000</v>
      </c>
      <c r="G96" s="5">
        <v>12783705000000</v>
      </c>
      <c r="I96" s="5">
        <v>13498327000000</v>
      </c>
      <c r="J96" s="5">
        <v>12421035000000</v>
      </c>
      <c r="K96" s="5">
        <v>11570640000000</v>
      </c>
      <c r="L96" s="5">
        <v>11291421000000</v>
      </c>
      <c r="M96" s="5">
        <v>10327157000000</v>
      </c>
      <c r="N96" s="5">
        <v>9683234396840</v>
      </c>
      <c r="O96" s="5">
        <v>9246179204055</v>
      </c>
      <c r="P96" s="5">
        <v>8767673400828</v>
      </c>
      <c r="Q96" s="5">
        <v>8206322704716</v>
      </c>
      <c r="R96" s="5">
        <v>7922618950675</v>
      </c>
      <c r="S96" s="5">
        <v>7534460042284</v>
      </c>
      <c r="T96" s="5">
        <v>7258956026097</v>
      </c>
      <c r="U96" s="5">
        <v>6902103434836</v>
      </c>
    </row>
    <row r="97" spans="3:26" ht="15.5" x14ac:dyDescent="0.35">
      <c r="C97" t="s">
        <v>123</v>
      </c>
      <c r="Z97" s="5">
        <v>2500000000</v>
      </c>
    </row>
    <row r="98" spans="3:26" ht="15.5" x14ac:dyDescent="0.35">
      <c r="C98" t="s">
        <v>128</v>
      </c>
      <c r="D98" s="5">
        <v>19614000000</v>
      </c>
      <c r="E98" s="5">
        <v>19970000000</v>
      </c>
      <c r="F98" s="5">
        <v>7570000000</v>
      </c>
      <c r="G98" s="5">
        <v>8842000000</v>
      </c>
      <c r="I98" s="5">
        <v>19970000000</v>
      </c>
      <c r="J98" s="5">
        <v>13172000000</v>
      </c>
      <c r="K98" s="5">
        <v>20160000000</v>
      </c>
      <c r="L98" s="5">
        <v>17375000000</v>
      </c>
      <c r="M98" s="5">
        <v>21116000000</v>
      </c>
      <c r="N98" s="5">
        <v>11038725730</v>
      </c>
      <c r="O98" s="5">
        <v>2290980215</v>
      </c>
      <c r="P98" s="5">
        <v>2247635567</v>
      </c>
      <c r="Q98" s="5">
        <v>2433812633</v>
      </c>
      <c r="R98" s="5">
        <v>1118190597</v>
      </c>
      <c r="S98" s="5">
        <v>647050750</v>
      </c>
      <c r="T98" s="5">
        <v>311344162</v>
      </c>
      <c r="U98" s="5">
        <v>226162336</v>
      </c>
      <c r="V98" s="5">
        <v>207038222</v>
      </c>
      <c r="W98" s="5">
        <v>276216457</v>
      </c>
      <c r="X98" s="5">
        <v>222311468</v>
      </c>
      <c r="Y98" s="5">
        <v>1102653256</v>
      </c>
      <c r="Z98" s="5">
        <v>1001248978</v>
      </c>
    </row>
    <row r="99" spans="3:26" ht="15.5" x14ac:dyDescent="0.35">
      <c r="C99" t="s">
        <v>126</v>
      </c>
      <c r="D99" s="5">
        <v>3814059000000</v>
      </c>
      <c r="E99" s="5">
        <v>3744626000000</v>
      </c>
      <c r="F99" s="5">
        <v>3453282000000</v>
      </c>
      <c r="G99" s="5">
        <v>3178343000000</v>
      </c>
      <c r="I99" s="5">
        <v>3744626000000</v>
      </c>
      <c r="J99" s="5">
        <v>3100422000000</v>
      </c>
      <c r="K99" s="5">
        <v>2851908000000</v>
      </c>
      <c r="L99" s="5">
        <v>2353820000000</v>
      </c>
      <c r="M99" s="5">
        <v>1973772000000</v>
      </c>
      <c r="N99" s="5">
        <v>1534332388284</v>
      </c>
      <c r="O99" s="5">
        <v>1173374554130</v>
      </c>
      <c r="P99" s="5">
        <v>835846415316</v>
      </c>
      <c r="Q99" s="5">
        <v>521315676002</v>
      </c>
      <c r="R99" s="5">
        <v>198840506207</v>
      </c>
      <c r="S99" s="5">
        <v>78493697103</v>
      </c>
      <c r="T99" s="5">
        <v>14557138436</v>
      </c>
      <c r="U99" s="5">
        <v>14096430398</v>
      </c>
      <c r="V99" s="5">
        <v>13731574773</v>
      </c>
      <c r="W99" s="5">
        <v>14560919110</v>
      </c>
      <c r="X99" s="5">
        <v>14808219853</v>
      </c>
      <c r="Y99" s="5">
        <v>14930110240</v>
      </c>
      <c r="Z99" s="5">
        <v>12217357859</v>
      </c>
    </row>
    <row r="100" spans="3:26" ht="15.5" x14ac:dyDescent="0.35">
      <c r="C100" t="s">
        <v>131</v>
      </c>
      <c r="D100" s="5">
        <v>10835000000</v>
      </c>
      <c r="E100" s="5">
        <v>11928000000</v>
      </c>
      <c r="F100" s="5">
        <v>12058000000</v>
      </c>
      <c r="G100" s="5">
        <v>12924000000</v>
      </c>
      <c r="I100" s="5">
        <v>11928000000</v>
      </c>
      <c r="J100" s="5">
        <v>12280000000</v>
      </c>
      <c r="K100" s="5">
        <v>3162000000</v>
      </c>
      <c r="L100" s="5">
        <v>2525000000</v>
      </c>
      <c r="M100" s="5">
        <v>2369000000</v>
      </c>
      <c r="N100" s="5">
        <v>2571645101</v>
      </c>
      <c r="O100" s="5">
        <v>3818745500</v>
      </c>
      <c r="P100" s="5">
        <v>6284597346</v>
      </c>
      <c r="Q100" s="5">
        <v>8609941056</v>
      </c>
      <c r="R100" s="5">
        <v>7453655253</v>
      </c>
      <c r="S100" s="5">
        <v>4907954085</v>
      </c>
      <c r="T100" s="5">
        <v>3971762593</v>
      </c>
    </row>
    <row r="101" spans="3:26" ht="15.5" x14ac:dyDescent="0.35">
      <c r="C101" t="s">
        <v>130</v>
      </c>
    </row>
    <row r="102" spans="3:26" ht="15.5" x14ac:dyDescent="0.35">
      <c r="C102" t="s">
        <v>133</v>
      </c>
      <c r="D102" s="5">
        <v>21701238000000</v>
      </c>
      <c r="E102" s="5">
        <v>21153554000000</v>
      </c>
      <c r="F102" s="5">
        <v>19453180000000</v>
      </c>
      <c r="G102" s="5">
        <v>18895236000000</v>
      </c>
      <c r="I102" s="5">
        <v>21153554000000</v>
      </c>
      <c r="J102" s="5">
        <v>18360682000000</v>
      </c>
      <c r="K102" s="5">
        <v>17183568000000</v>
      </c>
      <c r="L102" s="5">
        <v>13982542000000</v>
      </c>
      <c r="M102" s="5">
        <v>12672364000000</v>
      </c>
      <c r="N102" s="5">
        <v>11690752536704</v>
      </c>
      <c r="O102" s="5">
        <v>10740207712113</v>
      </c>
      <c r="P102" s="5">
        <v>9855260631187</v>
      </c>
      <c r="Q102" s="5">
        <v>8800102396373</v>
      </c>
      <c r="R102" s="5">
        <v>8186967677096</v>
      </c>
      <c r="S102" s="5">
        <v>7623503714707</v>
      </c>
      <c r="T102" s="5">
        <v>7278342599894</v>
      </c>
      <c r="U102" s="5">
        <v>6916921888375</v>
      </c>
      <c r="V102" s="5">
        <v>13938612995</v>
      </c>
      <c r="W102" s="5">
        <v>14837135567</v>
      </c>
      <c r="X102" s="5">
        <v>15030531321</v>
      </c>
      <c r="Y102" s="5">
        <v>16032763496</v>
      </c>
      <c r="Z102" s="5">
        <v>15718606837</v>
      </c>
    </row>
    <row r="103" spans="3:26" ht="15.5" x14ac:dyDescent="0.35">
      <c r="C103" t="s">
        <v>134</v>
      </c>
      <c r="D103" s="5">
        <v>23728887000000</v>
      </c>
      <c r="E103" s="5">
        <v>23700330000000</v>
      </c>
      <c r="F103" s="5">
        <v>22387816000000</v>
      </c>
      <c r="G103" s="5">
        <v>21888986000000</v>
      </c>
      <c r="I103" s="5">
        <v>23700330000000</v>
      </c>
      <c r="J103" s="5">
        <v>21359796000000</v>
      </c>
      <c r="K103" s="5">
        <v>20710860000000</v>
      </c>
      <c r="L103" s="5">
        <v>18918152000000</v>
      </c>
      <c r="M103" s="5">
        <v>18046214000000</v>
      </c>
      <c r="N103" s="5">
        <v>17223361869538</v>
      </c>
      <c r="O103" s="5">
        <v>15484342922485</v>
      </c>
      <c r="P103" s="5">
        <v>14527983724288</v>
      </c>
      <c r="Q103" s="5">
        <v>10899944883176</v>
      </c>
      <c r="R103" s="5">
        <v>8335065215434</v>
      </c>
      <c r="S103" s="5">
        <v>7928528692506</v>
      </c>
      <c r="T103" s="5">
        <v>7584772233394</v>
      </c>
      <c r="U103" s="5">
        <v>7192369270293</v>
      </c>
      <c r="V103" s="5">
        <v>16821216087</v>
      </c>
      <c r="W103" s="5">
        <v>17119214014</v>
      </c>
      <c r="X103" s="5">
        <v>16639792726</v>
      </c>
      <c r="Y103" s="5">
        <v>17305511916</v>
      </c>
      <c r="Z103" s="5">
        <v>20907666001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1975537000000</v>
      </c>
      <c r="E106" s="5">
        <v>1853471000000</v>
      </c>
      <c r="F106" s="5">
        <v>1456723000000</v>
      </c>
      <c r="G106" s="5">
        <v>1243371000000</v>
      </c>
      <c r="I106" s="5">
        <v>1853471000000</v>
      </c>
      <c r="J106" s="5">
        <v>1450853000000</v>
      </c>
      <c r="K106" s="5">
        <v>1796207000000</v>
      </c>
      <c r="L106" s="5">
        <v>4122650000000</v>
      </c>
      <c r="M106" s="5">
        <v>1140947000000</v>
      </c>
      <c r="N106" s="5">
        <v>697113990596</v>
      </c>
      <c r="O106" s="5">
        <v>287401549523</v>
      </c>
      <c r="P106" s="5">
        <v>299071982140</v>
      </c>
      <c r="Q106" s="5">
        <v>338416277625</v>
      </c>
      <c r="R106" s="5">
        <v>17536357951</v>
      </c>
      <c r="S106" s="5">
        <v>17723582704</v>
      </c>
      <c r="T106" s="5">
        <v>1239967906</v>
      </c>
      <c r="U106" s="5">
        <v>1763468314</v>
      </c>
      <c r="V106" s="5">
        <v>3341551514</v>
      </c>
      <c r="W106" s="5">
        <v>2291568933</v>
      </c>
      <c r="X106" s="5">
        <v>560296432</v>
      </c>
      <c r="Y106" s="5">
        <v>1069679231</v>
      </c>
      <c r="Z106" s="5">
        <v>259905569</v>
      </c>
    </row>
    <row r="107" spans="3:26" ht="15.5" x14ac:dyDescent="0.35">
      <c r="C107" t="s">
        <v>138</v>
      </c>
      <c r="D107" s="5">
        <v>771728000000</v>
      </c>
      <c r="E107" s="5">
        <v>820497000000</v>
      </c>
      <c r="F107" s="5">
        <v>665783000000</v>
      </c>
      <c r="G107" s="5">
        <v>493894000000</v>
      </c>
      <c r="I107" s="5">
        <v>820497000000</v>
      </c>
      <c r="J107" s="5">
        <v>522724000000</v>
      </c>
      <c r="K107" s="5">
        <v>614073000000</v>
      </c>
      <c r="L107" s="5">
        <v>367717000000</v>
      </c>
      <c r="M107" s="5">
        <v>244718000000</v>
      </c>
      <c r="N107" s="5">
        <v>82840221818</v>
      </c>
      <c r="O107" s="5">
        <v>26673655838</v>
      </c>
      <c r="P107" s="5">
        <v>181684941562</v>
      </c>
      <c r="Q107" s="5">
        <v>172739534300</v>
      </c>
      <c r="R107" s="5">
        <v>9909069850</v>
      </c>
      <c r="S107" s="5">
        <v>4272460783</v>
      </c>
      <c r="T107" s="5">
        <v>78322132</v>
      </c>
      <c r="V107" s="5">
        <v>1444418861</v>
      </c>
      <c r="W107" s="5">
        <v>845311262</v>
      </c>
      <c r="Y107" s="5">
        <v>35500000</v>
      </c>
    </row>
    <row r="108" spans="3:26" ht="15.5" x14ac:dyDescent="0.35">
      <c r="C108" t="s">
        <v>140</v>
      </c>
      <c r="D108" s="5">
        <v>49513000000</v>
      </c>
      <c r="E108" s="5">
        <v>66209000000</v>
      </c>
      <c r="F108" s="5">
        <v>40981000000</v>
      </c>
      <c r="G108" s="5">
        <v>41316000000</v>
      </c>
      <c r="I108" s="5">
        <v>66209000000</v>
      </c>
      <c r="J108" s="5">
        <v>52557000000</v>
      </c>
      <c r="K108" s="5">
        <v>57654000000</v>
      </c>
      <c r="L108" s="5">
        <v>63996000000</v>
      </c>
      <c r="M108" s="5">
        <v>40698000000</v>
      </c>
      <c r="N108" s="5">
        <v>36793314066</v>
      </c>
      <c r="O108" s="5">
        <v>20794705674</v>
      </c>
      <c r="P108" s="5">
        <v>6330306471</v>
      </c>
      <c r="Q108" s="5">
        <v>5822172686</v>
      </c>
      <c r="R108" s="5">
        <v>2734312032</v>
      </c>
      <c r="S108" s="5">
        <v>199000000</v>
      </c>
      <c r="V108" s="5">
        <v>2523342</v>
      </c>
      <c r="W108" s="5">
        <v>2500000</v>
      </c>
      <c r="X108" s="5">
        <v>229006817</v>
      </c>
      <c r="Y108" s="5">
        <v>244311669</v>
      </c>
    </row>
    <row r="109" spans="3:26" ht="15.5" x14ac:dyDescent="0.35">
      <c r="C109" t="s">
        <v>129</v>
      </c>
      <c r="D109" s="5">
        <v>80370000000</v>
      </c>
      <c r="E109" s="5">
        <v>85684000000</v>
      </c>
      <c r="F109" s="5">
        <v>31841000000</v>
      </c>
      <c r="G109" s="5">
        <v>25601000000</v>
      </c>
      <c r="I109" s="5">
        <v>85684000000</v>
      </c>
      <c r="J109" s="5">
        <v>50164000000</v>
      </c>
      <c r="K109" s="5">
        <v>38285000000</v>
      </c>
      <c r="L109" s="5">
        <v>32540000000</v>
      </c>
      <c r="M109" s="5">
        <v>26891000000</v>
      </c>
      <c r="N109" s="5">
        <v>19762474308</v>
      </c>
      <c r="O109" s="5">
        <v>17858586696</v>
      </c>
      <c r="P109" s="5">
        <v>13389167665</v>
      </c>
      <c r="Q109" s="5">
        <v>5116413198</v>
      </c>
      <c r="R109" s="5">
        <v>1734638843</v>
      </c>
      <c r="S109" s="5">
        <v>6847929491</v>
      </c>
      <c r="T109" s="5">
        <v>825208408</v>
      </c>
      <c r="U109" s="5">
        <v>1638167692</v>
      </c>
      <c r="V109" s="5">
        <v>376407084</v>
      </c>
      <c r="W109" s="5">
        <v>9642654</v>
      </c>
      <c r="X109" s="5">
        <v>182952123</v>
      </c>
      <c r="Y109" s="5">
        <v>396173291</v>
      </c>
    </row>
    <row r="110" spans="3:26" ht="15.5" x14ac:dyDescent="0.35">
      <c r="C110" t="s">
        <v>143</v>
      </c>
      <c r="D110" s="5">
        <v>23625000000</v>
      </c>
      <c r="E110" s="5">
        <v>9022000000</v>
      </c>
      <c r="F110" s="5">
        <v>24464000000</v>
      </c>
      <c r="G110" s="5">
        <v>24694000000</v>
      </c>
      <c r="I110" s="5">
        <v>9022000000</v>
      </c>
      <c r="J110" s="5">
        <v>16114000000</v>
      </c>
      <c r="K110" s="5">
        <v>29854000000</v>
      </c>
      <c r="L110" s="5">
        <v>15355000000</v>
      </c>
      <c r="M110" s="5">
        <v>13934000000</v>
      </c>
      <c r="N110" s="5">
        <v>14101792750</v>
      </c>
      <c r="O110" s="5">
        <v>11732175370</v>
      </c>
      <c r="P110" s="5">
        <v>4981010800</v>
      </c>
      <c r="Q110" s="5">
        <v>4460421137</v>
      </c>
      <c r="R110" s="5">
        <v>2790933027</v>
      </c>
      <c r="S110" s="5">
        <v>4060597805</v>
      </c>
      <c r="T110" s="5">
        <v>166064193</v>
      </c>
      <c r="U110" s="5">
        <v>95246544</v>
      </c>
      <c r="V110" s="5">
        <v>131612515</v>
      </c>
      <c r="W110" s="5">
        <v>1388260666</v>
      </c>
      <c r="X110" s="5">
        <v>72832446</v>
      </c>
      <c r="Y110" s="5">
        <v>54603362</v>
      </c>
      <c r="Z110" s="5">
        <v>259905569</v>
      </c>
    </row>
    <row r="111" spans="3:26" ht="15.5" x14ac:dyDescent="0.35">
      <c r="C111" t="s">
        <v>823</v>
      </c>
      <c r="V111" s="5">
        <v>1359421387</v>
      </c>
    </row>
    <row r="112" spans="3:26" ht="15.5" x14ac:dyDescent="0.35">
      <c r="C112" t="s">
        <v>145</v>
      </c>
      <c r="S112" s="5">
        <v>2000000000</v>
      </c>
    </row>
    <row r="113" spans="3:26" ht="15.5" x14ac:dyDescent="0.35">
      <c r="C113" t="s">
        <v>147</v>
      </c>
    </row>
    <row r="114" spans="3:26" ht="15.5" x14ac:dyDescent="0.35">
      <c r="C114" t="s">
        <v>415</v>
      </c>
      <c r="D114" s="5">
        <v>974030000000</v>
      </c>
      <c r="E114" s="5">
        <v>803775000000</v>
      </c>
      <c r="F114" s="5">
        <v>623830000000</v>
      </c>
      <c r="G114" s="5">
        <v>590539000000</v>
      </c>
      <c r="I114" s="5">
        <v>803775000000</v>
      </c>
      <c r="J114" s="5">
        <v>754442000000</v>
      </c>
      <c r="K114" s="5">
        <v>992550000000</v>
      </c>
      <c r="L114" s="5">
        <v>3574307000000</v>
      </c>
      <c r="M114" s="5">
        <v>732938000000</v>
      </c>
      <c r="N114" s="5">
        <v>498413517986</v>
      </c>
      <c r="O114" s="5">
        <v>206191227391</v>
      </c>
      <c r="P114" s="5">
        <v>91565084042</v>
      </c>
      <c r="Q114" s="5">
        <v>149384614368</v>
      </c>
    </row>
    <row r="115" spans="3:26" ht="15.5" x14ac:dyDescent="0.35">
      <c r="C115" t="s">
        <v>842</v>
      </c>
      <c r="W115" s="5">
        <v>1359421387</v>
      </c>
      <c r="X115" s="5">
        <v>1180505014</v>
      </c>
      <c r="Y115" s="5">
        <v>968178675</v>
      </c>
      <c r="Z115" s="5">
        <v>8786439630</v>
      </c>
    </row>
    <row r="116" spans="3:26" ht="15.5" x14ac:dyDescent="0.35">
      <c r="C116" t="s">
        <v>591</v>
      </c>
      <c r="E116" s="5">
        <v>52000000</v>
      </c>
      <c r="F116" s="5">
        <v>407000000</v>
      </c>
      <c r="G116" s="5">
        <v>409000000</v>
      </c>
      <c r="I116" s="5">
        <v>52000000</v>
      </c>
      <c r="J116" s="5">
        <v>951000000</v>
      </c>
      <c r="K116" s="5">
        <v>1161000000</v>
      </c>
      <c r="L116" s="5">
        <v>423000000</v>
      </c>
      <c r="M116" s="5">
        <v>294000000</v>
      </c>
      <c r="N116" s="5">
        <v>205580107</v>
      </c>
      <c r="O116" s="5">
        <v>93322267</v>
      </c>
      <c r="P116" s="5">
        <v>575896934</v>
      </c>
      <c r="Q116" s="5">
        <v>832585600</v>
      </c>
      <c r="R116" s="5">
        <v>307203379</v>
      </c>
      <c r="S116" s="5">
        <v>130740000</v>
      </c>
    </row>
    <row r="117" spans="3:26" ht="15.5" x14ac:dyDescent="0.35">
      <c r="C117" t="s">
        <v>152</v>
      </c>
      <c r="D117" s="5">
        <v>985932000000</v>
      </c>
      <c r="E117" s="5">
        <v>812190000000</v>
      </c>
      <c r="F117" s="5">
        <v>631682000000</v>
      </c>
      <c r="G117" s="5">
        <v>599216000000</v>
      </c>
      <c r="I117" s="5">
        <v>812190000000</v>
      </c>
      <c r="J117" s="5">
        <v>764584000000</v>
      </c>
      <c r="K117" s="5">
        <v>1004873000000</v>
      </c>
      <c r="L117" s="5">
        <v>3586508000000</v>
      </c>
      <c r="M117" s="5">
        <v>756257000000</v>
      </c>
      <c r="N117" s="5">
        <v>514199006581</v>
      </c>
      <c r="O117" s="5">
        <v>206674446760</v>
      </c>
      <c r="P117" s="5">
        <v>92418122537</v>
      </c>
      <c r="Q117" s="5">
        <v>150073824874</v>
      </c>
      <c r="R117" s="5">
        <v>254762300</v>
      </c>
      <c r="S117" s="5">
        <v>207005000</v>
      </c>
      <c r="V117" s="5">
        <v>9416125</v>
      </c>
    </row>
    <row r="118" spans="3:26" ht="15.5" x14ac:dyDescent="0.35">
      <c r="C118" t="s">
        <v>153</v>
      </c>
      <c r="D118" s="5">
        <v>6023863000000</v>
      </c>
      <c r="E118" s="5">
        <v>6357915000000</v>
      </c>
      <c r="F118" s="5">
        <v>5908938000000</v>
      </c>
      <c r="G118" s="5">
        <v>5850686000000</v>
      </c>
      <c r="I118" s="5">
        <v>6357915000000</v>
      </c>
      <c r="J118" s="5">
        <v>5673007000000</v>
      </c>
      <c r="K118" s="5">
        <v>5841097000000</v>
      </c>
      <c r="L118" s="5">
        <v>2468204000000</v>
      </c>
      <c r="M118" s="5">
        <v>5684323000000</v>
      </c>
      <c r="N118" s="5">
        <v>6390427093739</v>
      </c>
      <c r="O118" s="5">
        <v>5661858920132</v>
      </c>
      <c r="P118" s="5">
        <v>5190077001804</v>
      </c>
      <c r="Q118" s="5">
        <v>2090694561922</v>
      </c>
      <c r="R118" s="5">
        <v>88152137853</v>
      </c>
      <c r="S118" s="5">
        <v>42716805000</v>
      </c>
      <c r="T118" s="5">
        <v>1187026000</v>
      </c>
      <c r="U118" s="5">
        <v>840646000</v>
      </c>
      <c r="V118" s="5">
        <v>778216998</v>
      </c>
      <c r="W118" s="5">
        <v>1986853235</v>
      </c>
      <c r="X118" s="5">
        <v>1629082206</v>
      </c>
      <c r="Y118" s="5">
        <v>1310411159</v>
      </c>
      <c r="Z118" s="5">
        <v>8786439630</v>
      </c>
    </row>
    <row r="119" spans="3:26" ht="15.5" x14ac:dyDescent="0.35">
      <c r="C119" t="s">
        <v>154</v>
      </c>
      <c r="D119" s="5">
        <v>6023863000000</v>
      </c>
      <c r="E119" s="5">
        <v>6357915000000</v>
      </c>
      <c r="F119" s="5">
        <v>5908938000000</v>
      </c>
      <c r="G119" s="5">
        <v>5850686000000</v>
      </c>
      <c r="I119" s="5">
        <v>6357915000000</v>
      </c>
      <c r="J119" s="5">
        <v>5673007000000</v>
      </c>
      <c r="K119" s="5">
        <v>5841097000000</v>
      </c>
      <c r="L119" s="5">
        <v>2468204000000</v>
      </c>
      <c r="M119" s="5">
        <v>5684323000000</v>
      </c>
      <c r="N119" s="5">
        <v>6390427093739</v>
      </c>
      <c r="O119" s="5">
        <v>5661858920132</v>
      </c>
      <c r="P119" s="5">
        <v>5190077001804</v>
      </c>
      <c r="Q119" s="5">
        <v>2090694561922</v>
      </c>
      <c r="R119" s="5">
        <v>88152137853</v>
      </c>
      <c r="S119" s="5">
        <v>42716805000</v>
      </c>
      <c r="T119" s="5">
        <v>1187026000</v>
      </c>
      <c r="U119" s="5">
        <v>840646000</v>
      </c>
      <c r="V119" s="5">
        <v>778216998</v>
      </c>
      <c r="W119" s="5">
        <v>1986853235</v>
      </c>
      <c r="X119" s="5">
        <v>1629082206</v>
      </c>
      <c r="Y119" s="5">
        <v>1310411159</v>
      </c>
      <c r="Z119" s="5">
        <v>8786439630</v>
      </c>
    </row>
    <row r="120" spans="3:26" ht="15.5" x14ac:dyDescent="0.35">
      <c r="C120" t="s">
        <v>1113</v>
      </c>
      <c r="D120" s="5">
        <v>5908647000000</v>
      </c>
      <c r="E120" s="5">
        <v>6242604000000</v>
      </c>
      <c r="F120" s="5">
        <v>5801276000000</v>
      </c>
      <c r="G120" s="5">
        <v>5741955000000</v>
      </c>
      <c r="I120" s="5">
        <v>6242604000000</v>
      </c>
      <c r="J120" s="5">
        <v>5562217000000</v>
      </c>
      <c r="K120" s="5">
        <v>5319991000000</v>
      </c>
      <c r="L120" s="5">
        <v>2381235000000</v>
      </c>
      <c r="M120" s="5">
        <v>5598918000000</v>
      </c>
      <c r="N120" s="5">
        <v>6317064155318</v>
      </c>
      <c r="O120" s="5">
        <v>5640999716865</v>
      </c>
      <c r="P120" s="5">
        <v>5175696846870</v>
      </c>
      <c r="Q120" s="5">
        <v>2081090240322</v>
      </c>
      <c r="R120" s="5">
        <v>83451196474</v>
      </c>
      <c r="S120" s="5">
        <v>40000000000</v>
      </c>
    </row>
    <row r="121" spans="3:26" ht="15.5" x14ac:dyDescent="0.35">
      <c r="C121" t="s">
        <v>592</v>
      </c>
    </row>
    <row r="122" spans="3:26" ht="15.5" x14ac:dyDescent="0.35">
      <c r="C122" t="s">
        <v>1635</v>
      </c>
    </row>
    <row r="123" spans="3:26" ht="15.5" x14ac:dyDescent="0.35">
      <c r="C123" t="s">
        <v>156</v>
      </c>
    </row>
    <row r="124" spans="3:26" ht="15.5" x14ac:dyDescent="0.35">
      <c r="C124" t="s">
        <v>159</v>
      </c>
      <c r="D124" s="5">
        <v>29898000000</v>
      </c>
      <c r="E124" s="5">
        <v>29993000000</v>
      </c>
      <c r="F124" s="5">
        <v>33834000000</v>
      </c>
      <c r="G124" s="5">
        <v>34903000000</v>
      </c>
      <c r="I124" s="5">
        <v>29993000000</v>
      </c>
      <c r="J124" s="5">
        <v>36962000000</v>
      </c>
      <c r="K124" s="5">
        <v>46531000000</v>
      </c>
      <c r="L124" s="5">
        <v>52691000000</v>
      </c>
      <c r="M124" s="5">
        <v>56697000000</v>
      </c>
      <c r="N124" s="5">
        <v>49514302421</v>
      </c>
      <c r="O124" s="5">
        <v>93322267</v>
      </c>
      <c r="P124" s="5">
        <v>575896934</v>
      </c>
      <c r="Q124" s="5">
        <v>832585600</v>
      </c>
      <c r="R124" s="5">
        <v>307203379</v>
      </c>
      <c r="S124" s="5">
        <v>130740000</v>
      </c>
      <c r="W124" s="5">
        <v>1359421387</v>
      </c>
      <c r="X124" s="5">
        <v>1180505014</v>
      </c>
      <c r="Y124" s="5">
        <v>968178675</v>
      </c>
      <c r="Z124" s="5">
        <v>8786439630</v>
      </c>
    </row>
    <row r="125" spans="3:26" ht="15.5" x14ac:dyDescent="0.35">
      <c r="C125" t="s">
        <v>155</v>
      </c>
    </row>
    <row r="126" spans="3:26" ht="15.5" x14ac:dyDescent="0.35">
      <c r="C126" t="s">
        <v>956</v>
      </c>
    </row>
    <row r="127" spans="3:26" ht="15.5" x14ac:dyDescent="0.35">
      <c r="C127" t="s">
        <v>160</v>
      </c>
      <c r="D127" s="5">
        <v>7999400000000</v>
      </c>
      <c r="E127" s="5">
        <v>8211386000000</v>
      </c>
      <c r="F127" s="5">
        <v>7365661000000</v>
      </c>
      <c r="G127" s="5">
        <v>7094057000000</v>
      </c>
      <c r="I127" s="5">
        <v>8211386000000</v>
      </c>
      <c r="J127" s="5">
        <v>7123860000000</v>
      </c>
      <c r="K127" s="5">
        <v>7637304000000</v>
      </c>
      <c r="L127" s="5">
        <v>6590854000000</v>
      </c>
      <c r="M127" s="5">
        <v>6825270000000</v>
      </c>
      <c r="N127" s="5">
        <v>7087541084335</v>
      </c>
      <c r="O127" s="5">
        <v>5949260469655</v>
      </c>
      <c r="P127" s="5">
        <v>5489148983944</v>
      </c>
      <c r="Q127" s="5">
        <v>2429110839547</v>
      </c>
      <c r="R127" s="5">
        <v>105688495804</v>
      </c>
      <c r="S127" s="5">
        <v>60440387704</v>
      </c>
      <c r="T127" s="5">
        <v>2426993906</v>
      </c>
      <c r="U127" s="5">
        <v>2604114314</v>
      </c>
      <c r="V127" s="5">
        <v>4119768512</v>
      </c>
      <c r="W127" s="5">
        <v>4278422168</v>
      </c>
      <c r="X127" s="5">
        <v>2189378638</v>
      </c>
      <c r="Y127" s="5">
        <v>2380090390</v>
      </c>
      <c r="Z127" s="5">
        <v>9046345199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3546000000000</v>
      </c>
      <c r="E129" s="5">
        <v>3546000000000</v>
      </c>
      <c r="F129" s="5">
        <v>3546000000000</v>
      </c>
      <c r="G129" s="5">
        <v>3546000000000</v>
      </c>
      <c r="I129" s="5">
        <v>3546000000000</v>
      </c>
      <c r="J129" s="5">
        <v>3546000000000</v>
      </c>
      <c r="K129" s="5">
        <v>3546000000000</v>
      </c>
      <c r="L129" s="5">
        <v>3546000000000</v>
      </c>
      <c r="M129" s="5">
        <v>3546000000000</v>
      </c>
      <c r="N129" s="5">
        <v>3546000000000</v>
      </c>
      <c r="O129" s="5">
        <v>3546000000000</v>
      </c>
      <c r="P129" s="5">
        <v>3546000000000</v>
      </c>
      <c r="Q129" s="5">
        <v>3546000000000</v>
      </c>
      <c r="R129" s="5">
        <v>3546000000000</v>
      </c>
      <c r="S129" s="5">
        <v>3546000000000</v>
      </c>
      <c r="T129" s="5">
        <v>3546000000000</v>
      </c>
      <c r="U129" s="5">
        <v>3546000000000</v>
      </c>
      <c r="V129" s="5">
        <v>46000000000</v>
      </c>
      <c r="W129" s="5">
        <v>46000000000</v>
      </c>
      <c r="X129" s="5">
        <v>46000000000</v>
      </c>
      <c r="Y129" s="5">
        <v>46000000000</v>
      </c>
      <c r="Z129" s="5">
        <v>46000000000</v>
      </c>
    </row>
    <row r="130" spans="2:26" ht="15.5" x14ac:dyDescent="0.35">
      <c r="C130" t="s">
        <v>163</v>
      </c>
      <c r="D130" s="5">
        <v>3481850000000</v>
      </c>
      <c r="E130" s="5">
        <v>3481850000000</v>
      </c>
      <c r="F130" s="5">
        <v>3481850000000</v>
      </c>
      <c r="G130" s="5">
        <v>3481850000000</v>
      </c>
      <c r="I130" s="5">
        <v>3481850000000</v>
      </c>
      <c r="J130" s="5">
        <v>3481850000000</v>
      </c>
      <c r="K130" s="5">
        <v>3481850000000</v>
      </c>
      <c r="L130" s="5">
        <v>3481850000000</v>
      </c>
      <c r="M130" s="5">
        <v>3481850000000</v>
      </c>
      <c r="N130" s="5">
        <v>3481850378386</v>
      </c>
      <c r="O130" s="5">
        <v>3481850378386</v>
      </c>
      <c r="P130" s="5">
        <v>3481850378386</v>
      </c>
      <c r="Q130" s="5">
        <v>3481850378386</v>
      </c>
      <c r="R130" s="5">
        <v>3481850378386</v>
      </c>
      <c r="S130" s="5">
        <v>3481850378386</v>
      </c>
      <c r="T130" s="5">
        <v>3481850378386</v>
      </c>
      <c r="U130" s="5">
        <v>3481850378386</v>
      </c>
      <c r="V130" s="5">
        <v>-2324722452</v>
      </c>
    </row>
    <row r="131" spans="2:26" ht="15.5" x14ac:dyDescent="0.35">
      <c r="C131" t="s">
        <v>164</v>
      </c>
      <c r="D131" s="5">
        <v>8149877000000</v>
      </c>
      <c r="E131" s="5">
        <v>7916253000000</v>
      </c>
      <c r="F131" s="5">
        <v>7499337000000</v>
      </c>
      <c r="G131" s="5">
        <v>7272252000000</v>
      </c>
      <c r="I131" s="5">
        <v>7916253000000</v>
      </c>
      <c r="J131" s="5">
        <v>6731593000000</v>
      </c>
      <c r="K131" s="5">
        <v>5659522000000</v>
      </c>
      <c r="L131" s="5">
        <v>4938482000000</v>
      </c>
      <c r="M131" s="5">
        <v>3492362000000</v>
      </c>
      <c r="N131" s="5">
        <v>2549247556037</v>
      </c>
      <c r="O131" s="5">
        <v>2235306224978</v>
      </c>
      <c r="P131" s="5">
        <v>1712255981047</v>
      </c>
      <c r="Q131" s="5">
        <v>1422844886073</v>
      </c>
      <c r="R131" s="5">
        <v>1214486371920</v>
      </c>
      <c r="S131" s="5">
        <v>831990365964</v>
      </c>
      <c r="T131" s="5">
        <v>554494861102</v>
      </c>
      <c r="U131" s="5">
        <v>161914777593</v>
      </c>
      <c r="V131" s="5">
        <v>-30973829973</v>
      </c>
      <c r="W131" s="5">
        <v>-30834485701</v>
      </c>
      <c r="X131" s="5">
        <v>-29224863460</v>
      </c>
      <c r="Y131" s="5">
        <v>-28749856022</v>
      </c>
      <c r="Z131" s="5">
        <v>-31813956746</v>
      </c>
    </row>
    <row r="132" spans="2:26" ht="15.5" x14ac:dyDescent="0.35">
      <c r="C132" t="s">
        <v>165</v>
      </c>
      <c r="D132" s="5">
        <v>19000000000</v>
      </c>
      <c r="E132" s="5">
        <v>19000000000</v>
      </c>
      <c r="F132" s="5">
        <v>19000000000</v>
      </c>
      <c r="G132" s="5">
        <v>19000000000</v>
      </c>
      <c r="I132" s="5">
        <v>19000000000</v>
      </c>
      <c r="J132" s="5">
        <v>18000000000</v>
      </c>
      <c r="K132" s="5">
        <v>17000000000</v>
      </c>
      <c r="L132" s="5">
        <v>16000000000</v>
      </c>
      <c r="M132" s="5">
        <v>15000000000</v>
      </c>
      <c r="N132" s="5">
        <v>14000000000</v>
      </c>
      <c r="O132" s="5">
        <v>13000000000</v>
      </c>
      <c r="P132" s="5">
        <v>12000000000</v>
      </c>
      <c r="Q132" s="5">
        <v>11000000000</v>
      </c>
      <c r="R132" s="5">
        <v>10000000000</v>
      </c>
      <c r="S132" s="5">
        <v>5000000000</v>
      </c>
    </row>
    <row r="133" spans="2:26" ht="15.5" x14ac:dyDescent="0.35">
      <c r="C133" t="s">
        <v>166</v>
      </c>
      <c r="D133" s="5">
        <v>8130877000000</v>
      </c>
      <c r="E133" s="5">
        <v>7897253000000</v>
      </c>
      <c r="F133" s="5">
        <v>7480337000000</v>
      </c>
      <c r="G133" s="5">
        <v>7253252000000</v>
      </c>
      <c r="I133" s="5">
        <v>7897253000000</v>
      </c>
      <c r="J133" s="5">
        <v>6713593000000</v>
      </c>
      <c r="K133" s="5">
        <v>5642522000000</v>
      </c>
      <c r="L133" s="5">
        <v>4922482000000</v>
      </c>
      <c r="M133" s="5">
        <v>3477362000000</v>
      </c>
      <c r="N133" s="5">
        <v>2535247556037</v>
      </c>
      <c r="O133" s="5">
        <v>2222306224978</v>
      </c>
      <c r="P133" s="5">
        <v>1700255981047</v>
      </c>
      <c r="Q133" s="5">
        <v>1411844886073</v>
      </c>
      <c r="R133" s="5">
        <v>1204486371920</v>
      </c>
      <c r="S133" s="5">
        <v>826990365964</v>
      </c>
    </row>
    <row r="134" spans="2:26" ht="15.5" x14ac:dyDescent="0.35">
      <c r="C134" t="s">
        <v>167</v>
      </c>
      <c r="D134" s="5">
        <v>8149877000000</v>
      </c>
      <c r="E134" s="5">
        <v>7916253000000</v>
      </c>
      <c r="F134" s="5">
        <v>7499337000000</v>
      </c>
      <c r="G134" s="5">
        <v>7272252000000</v>
      </c>
      <c r="I134" s="5">
        <v>7916253000000</v>
      </c>
      <c r="J134" s="5">
        <v>6731593000000</v>
      </c>
      <c r="K134" s="5">
        <v>5659522000000</v>
      </c>
      <c r="L134" s="5">
        <v>4938482000000</v>
      </c>
      <c r="M134" s="5">
        <v>3492362000000</v>
      </c>
      <c r="N134" s="5">
        <v>2549247556037</v>
      </c>
      <c r="O134" s="5">
        <v>2235306224978</v>
      </c>
      <c r="P134" s="5">
        <v>1712255981047</v>
      </c>
      <c r="Q134" s="5">
        <v>1422844886073</v>
      </c>
      <c r="R134" s="5">
        <v>1214486371920</v>
      </c>
      <c r="S134" s="5">
        <v>831990365964</v>
      </c>
      <c r="T134" s="5">
        <v>554494861102</v>
      </c>
      <c r="U134" s="5">
        <v>161914777593</v>
      </c>
      <c r="V134" s="5">
        <v>-30973829973</v>
      </c>
      <c r="W134" s="5">
        <v>-30834485701</v>
      </c>
      <c r="X134" s="5">
        <v>-29224863460</v>
      </c>
      <c r="Y134" s="5">
        <v>-28749856022</v>
      </c>
      <c r="Z134" s="5">
        <v>-31813956746</v>
      </c>
    </row>
    <row r="135" spans="2:26" ht="15.5" x14ac:dyDescent="0.35">
      <c r="C135" t="s">
        <v>168</v>
      </c>
      <c r="D135" s="5">
        <v>289105000000</v>
      </c>
      <c r="E135" s="5">
        <v>288195000000</v>
      </c>
      <c r="F135" s="5">
        <v>290017000000</v>
      </c>
      <c r="G135" s="5">
        <v>284334000000</v>
      </c>
      <c r="I135" s="5">
        <v>288195000000</v>
      </c>
      <c r="J135" s="5">
        <v>269705000000</v>
      </c>
      <c r="K135" s="5">
        <v>251839000000</v>
      </c>
      <c r="L135" s="5">
        <v>188958000000</v>
      </c>
      <c r="M135" s="5">
        <v>423280000000</v>
      </c>
      <c r="N135" s="5">
        <v>258562438726</v>
      </c>
      <c r="O135" s="5">
        <v>259392103126</v>
      </c>
      <c r="P135" s="5">
        <v>125328153030</v>
      </c>
      <c r="Q135" s="5">
        <v>-37805332182</v>
      </c>
      <c r="R135" s="5">
        <v>-4707047599</v>
      </c>
      <c r="S135" s="5">
        <v>8165142952</v>
      </c>
    </row>
    <row r="136" spans="2:26" ht="15.5" x14ac:dyDescent="0.35">
      <c r="C136" t="s">
        <v>9</v>
      </c>
      <c r="D136" s="5">
        <v>15729487000000</v>
      </c>
      <c r="E136" s="5">
        <v>15488944000000</v>
      </c>
      <c r="F136" s="5">
        <v>15022155000000</v>
      </c>
      <c r="G136" s="5">
        <v>14794929000000</v>
      </c>
      <c r="I136" s="5">
        <v>15488944000000</v>
      </c>
      <c r="J136" s="5">
        <v>14235936000000</v>
      </c>
      <c r="K136" s="5">
        <v>13073556000000</v>
      </c>
      <c r="L136" s="5">
        <v>12327298000000</v>
      </c>
      <c r="M136" s="5">
        <v>11220944000000</v>
      </c>
      <c r="N136" s="5">
        <v>10135820785203</v>
      </c>
      <c r="O136" s="5">
        <v>9535082452830</v>
      </c>
      <c r="P136" s="5">
        <v>9038834740344</v>
      </c>
      <c r="Q136" s="5">
        <v>8470834043629</v>
      </c>
      <c r="R136" s="5">
        <v>8229376719630</v>
      </c>
      <c r="S136" s="5">
        <v>7868088304802</v>
      </c>
      <c r="T136" s="5">
        <v>7582345239488</v>
      </c>
      <c r="U136" s="5">
        <v>7189765155979</v>
      </c>
      <c r="V136" s="5">
        <v>12701447575</v>
      </c>
      <c r="W136" s="5">
        <v>12840791847</v>
      </c>
      <c r="X136" s="5">
        <v>14450414088</v>
      </c>
      <c r="Y136" s="5">
        <v>14925421526</v>
      </c>
      <c r="Z136" s="5">
        <v>11861320802</v>
      </c>
    </row>
    <row r="137" spans="2:26" ht="15.5" x14ac:dyDescent="0.35">
      <c r="C137" t="s">
        <v>169</v>
      </c>
      <c r="D137" s="5">
        <v>23728887000000</v>
      </c>
      <c r="E137" s="5">
        <v>23700330000000</v>
      </c>
      <c r="F137" s="5">
        <v>22387816000000</v>
      </c>
      <c r="G137" s="5">
        <v>21888986000000</v>
      </c>
      <c r="I137" s="5">
        <v>23700330000000</v>
      </c>
      <c r="J137" s="5">
        <v>21359796000000</v>
      </c>
      <c r="K137" s="5">
        <v>20710860000000</v>
      </c>
      <c r="L137" s="5">
        <v>18918152000000</v>
      </c>
      <c r="M137" s="5">
        <v>18046214000000</v>
      </c>
      <c r="N137" s="5">
        <v>17223361869538</v>
      </c>
      <c r="O137" s="5">
        <v>15484342922485</v>
      </c>
      <c r="P137" s="5">
        <v>14527983724288</v>
      </c>
      <c r="Q137" s="5">
        <v>10899944883176</v>
      </c>
      <c r="R137" s="5">
        <v>8335065215434</v>
      </c>
      <c r="S137" s="5">
        <v>7928528692506</v>
      </c>
      <c r="T137" s="5">
        <v>7584772233394</v>
      </c>
      <c r="U137" s="5">
        <v>7192369270293</v>
      </c>
      <c r="V137" s="5">
        <v>16821216087</v>
      </c>
      <c r="W137" s="5">
        <v>17119214015</v>
      </c>
      <c r="X137" s="5">
        <v>16639792726</v>
      </c>
      <c r="Y137" s="5">
        <v>17305511916</v>
      </c>
      <c r="Z137" s="5">
        <v>20907666001</v>
      </c>
    </row>
    <row r="138" spans="2:26" ht="15.5" x14ac:dyDescent="0.35">
      <c r="C138" t="s">
        <v>170</v>
      </c>
      <c r="D138" s="5">
        <v>14184000000</v>
      </c>
      <c r="E138" s="5">
        <v>14184000000</v>
      </c>
      <c r="F138" s="5">
        <v>14184000000</v>
      </c>
      <c r="G138" s="5">
        <v>14184000000</v>
      </c>
      <c r="I138" s="5">
        <v>14184000000</v>
      </c>
      <c r="J138" s="5">
        <v>14184000000</v>
      </c>
      <c r="K138" s="5">
        <v>14184000000</v>
      </c>
      <c r="L138" s="5">
        <v>14184000000</v>
      </c>
      <c r="M138" s="5">
        <v>14184000000</v>
      </c>
      <c r="N138" s="5">
        <v>14184000000</v>
      </c>
      <c r="O138" s="5">
        <v>14184000000</v>
      </c>
      <c r="P138" s="5">
        <v>14184000000</v>
      </c>
      <c r="Q138" s="5">
        <v>14184000000</v>
      </c>
      <c r="R138" s="5">
        <v>14184000000</v>
      </c>
      <c r="S138" s="5">
        <v>14184000000</v>
      </c>
      <c r="T138" s="5">
        <v>14184000000</v>
      </c>
      <c r="U138" s="5">
        <v>14184000000</v>
      </c>
      <c r="V138" s="5">
        <v>184000000</v>
      </c>
      <c r="W138" s="5">
        <v>184000000</v>
      </c>
      <c r="X138" s="5">
        <v>184000000</v>
      </c>
      <c r="Y138" s="5">
        <v>184000000</v>
      </c>
      <c r="Z138" s="5">
        <v>184000000</v>
      </c>
    </row>
    <row r="140" spans="2:26" ht="15.5" x14ac:dyDescent="0.35">
      <c r="B140" t="s">
        <v>171</v>
      </c>
      <c r="C140" t="s">
        <v>172</v>
      </c>
      <c r="D140" s="5">
        <v>54835000000</v>
      </c>
      <c r="E140" s="5">
        <v>-5210000000</v>
      </c>
      <c r="F140" s="5">
        <v>230929000000</v>
      </c>
      <c r="G140" s="5">
        <v>-10522000000</v>
      </c>
      <c r="I140" s="5">
        <v>322928000000</v>
      </c>
      <c r="J140" s="5">
        <v>199496000000</v>
      </c>
      <c r="K140" s="5">
        <v>333657000000</v>
      </c>
      <c r="L140" s="5">
        <v>-65131000000</v>
      </c>
      <c r="M140" s="5">
        <v>-47696000000</v>
      </c>
      <c r="N140" s="5">
        <v>-310073793849</v>
      </c>
      <c r="O140" s="5">
        <v>-531706155518</v>
      </c>
      <c r="P140" s="5">
        <v>-294354133522</v>
      </c>
      <c r="Q140" s="5">
        <v>-121774273690</v>
      </c>
      <c r="R140" s="5">
        <v>-59295089561</v>
      </c>
      <c r="S140" s="5">
        <v>-18551966137</v>
      </c>
      <c r="T140" s="5">
        <v>8246109022</v>
      </c>
      <c r="U140" s="5">
        <v>3881510833</v>
      </c>
      <c r="V140" s="5">
        <v>367523618</v>
      </c>
      <c r="W140" s="5">
        <v>-78896851</v>
      </c>
      <c r="X140" s="5">
        <v>1447294124</v>
      </c>
      <c r="Y140" s="5">
        <v>-1060964507</v>
      </c>
      <c r="Z140" s="5">
        <v>4702727729</v>
      </c>
    </row>
    <row r="141" spans="2:26" ht="15.5" x14ac:dyDescent="0.35">
      <c r="C141" t="s">
        <v>825</v>
      </c>
      <c r="D141" s="5">
        <v>402965000000</v>
      </c>
      <c r="E141" s="5">
        <v>392005000000</v>
      </c>
      <c r="F141" s="5">
        <v>376669000000</v>
      </c>
      <c r="G141" s="5">
        <v>412282000000</v>
      </c>
      <c r="I141" s="5">
        <v>1505287000000</v>
      </c>
      <c r="J141" s="5">
        <v>1387349000000</v>
      </c>
      <c r="K141" s="5">
        <v>1336180000000</v>
      </c>
      <c r="L141" s="5">
        <v>993240000000</v>
      </c>
      <c r="M141" s="5">
        <v>768460000000</v>
      </c>
      <c r="N141" s="5">
        <v>419387223984</v>
      </c>
      <c r="O141" s="5">
        <v>205311206490</v>
      </c>
      <c r="P141" s="5">
        <v>84955851445</v>
      </c>
      <c r="Q141" s="5">
        <v>17958888242</v>
      </c>
      <c r="R141" s="5">
        <v>12943637974</v>
      </c>
      <c r="S141" s="5">
        <v>8296072727</v>
      </c>
      <c r="T141" s="5">
        <v>2424252937</v>
      </c>
      <c r="U141" s="5">
        <v>9767652182</v>
      </c>
      <c r="V141" s="5">
        <v>13443143034</v>
      </c>
      <c r="W141" s="5">
        <v>17865376530</v>
      </c>
      <c r="X141" s="5">
        <v>16195191916</v>
      </c>
      <c r="Y141" s="5">
        <v>16115013317</v>
      </c>
      <c r="Z141" s="5">
        <v>9674578267</v>
      </c>
    </row>
    <row r="142" spans="2:26" ht="15.5" x14ac:dyDescent="0.35">
      <c r="C142" t="s">
        <v>871</v>
      </c>
      <c r="T142" s="5">
        <v>-229300768</v>
      </c>
      <c r="U142" s="5">
        <v>-9015321477</v>
      </c>
      <c r="V142" s="5">
        <v>-7933005536</v>
      </c>
      <c r="W142" s="5">
        <v>-17944273381</v>
      </c>
      <c r="X142" s="5">
        <v>-14747897792</v>
      </c>
      <c r="Y142" s="5">
        <v>-17175977824</v>
      </c>
      <c r="Z142" s="5">
        <v>-4971850538</v>
      </c>
    </row>
    <row r="143" spans="2:26" ht="15.5" x14ac:dyDescent="0.35">
      <c r="C143" t="s">
        <v>598</v>
      </c>
      <c r="D143" s="5">
        <v>-53825000000</v>
      </c>
      <c r="E143" s="5">
        <v>-100137000000</v>
      </c>
      <c r="F143" s="5">
        <v>-58856000000</v>
      </c>
      <c r="G143" s="5">
        <v>-46668000000</v>
      </c>
      <c r="I143" s="5">
        <v>-254705000000</v>
      </c>
      <c r="J143" s="5">
        <v>-232634000000</v>
      </c>
      <c r="K143" s="5">
        <v>-207609000000</v>
      </c>
      <c r="L143" s="5">
        <v>-166648000000</v>
      </c>
      <c r="M143" s="5">
        <v>-116523000000</v>
      </c>
      <c r="N143" s="5">
        <v>-92107935917</v>
      </c>
      <c r="O143" s="5">
        <v>-84405924908</v>
      </c>
      <c r="P143" s="5">
        <v>-63682853032</v>
      </c>
      <c r="Q143" s="5">
        <v>-45995969732</v>
      </c>
      <c r="R143" s="5">
        <v>-27711634109</v>
      </c>
      <c r="S143" s="5">
        <v>-16823603127</v>
      </c>
      <c r="T143" s="5">
        <v>-6868206839</v>
      </c>
      <c r="U143" s="5">
        <v>-3451386593</v>
      </c>
      <c r="V143" s="5">
        <v>-2929345226</v>
      </c>
    </row>
    <row r="144" spans="2:26" ht="15.5" x14ac:dyDescent="0.35">
      <c r="C144" t="s">
        <v>663</v>
      </c>
      <c r="D144" s="5">
        <v>-163961000000</v>
      </c>
      <c r="E144" s="5">
        <v>-191469000000</v>
      </c>
      <c r="F144" s="5">
        <v>48785000000</v>
      </c>
      <c r="G144" s="5">
        <v>-233648000000</v>
      </c>
      <c r="I144" s="5">
        <v>-413990000000</v>
      </c>
      <c r="J144" s="5">
        <v>-390629000000</v>
      </c>
      <c r="K144" s="5">
        <v>-252392000000</v>
      </c>
      <c r="L144" s="5">
        <v>-334764000000</v>
      </c>
      <c r="M144" s="5">
        <v>-131989000000</v>
      </c>
      <c r="N144" s="5">
        <v>-107962144337</v>
      </c>
      <c r="O144" s="5">
        <v>-151368453102</v>
      </c>
      <c r="P144" s="5">
        <v>-122717842271</v>
      </c>
      <c r="Q144" s="5">
        <v>-75627218007</v>
      </c>
      <c r="R144" s="5">
        <v>-25021372708</v>
      </c>
      <c r="S144" s="5">
        <v>-12492833762</v>
      </c>
      <c r="T144" s="5">
        <v>-7999982696</v>
      </c>
      <c r="U144" s="5">
        <v>-1898989215</v>
      </c>
      <c r="V144" s="5">
        <v>-473115993</v>
      </c>
    </row>
    <row r="145" spans="3:26" ht="15.5" x14ac:dyDescent="0.35">
      <c r="C145" t="s">
        <v>664</v>
      </c>
    </row>
    <row r="146" spans="3:26" ht="15.5" x14ac:dyDescent="0.35">
      <c r="C146" t="s">
        <v>508</v>
      </c>
      <c r="W146" s="5">
        <v>6209990</v>
      </c>
      <c r="X146" s="5">
        <v>8130960</v>
      </c>
      <c r="Y146" s="5">
        <v>22161773</v>
      </c>
      <c r="Z146" s="5">
        <v>128856049</v>
      </c>
    </row>
    <row r="147" spans="3:26" ht="15.5" x14ac:dyDescent="0.35">
      <c r="C147" t="s">
        <v>1478</v>
      </c>
      <c r="D147" s="5">
        <v>-7321000000</v>
      </c>
      <c r="E147" s="5">
        <v>-15687000000</v>
      </c>
      <c r="F147" s="5">
        <v>-12387000000</v>
      </c>
      <c r="G147" s="5">
        <v>-20100000000</v>
      </c>
      <c r="I147" s="5">
        <v>-61182000000</v>
      </c>
      <c r="J147" s="5">
        <v>-93765000000</v>
      </c>
      <c r="K147" s="5">
        <v>-54532000000</v>
      </c>
      <c r="L147" s="5">
        <v>-55716000000</v>
      </c>
      <c r="M147" s="5">
        <v>-47154000000</v>
      </c>
      <c r="N147" s="5">
        <v>-24296103328</v>
      </c>
      <c r="O147" s="5">
        <v>-16370002314</v>
      </c>
      <c r="P147" s="5">
        <v>-2813105647</v>
      </c>
      <c r="Q147" s="5">
        <v>-3109458223</v>
      </c>
      <c r="R147" s="5">
        <v>-6640550099</v>
      </c>
      <c r="S147" s="5">
        <v>-569761730</v>
      </c>
      <c r="T147" s="5">
        <v>-57929094</v>
      </c>
      <c r="U147" s="5">
        <v>-171636099</v>
      </c>
      <c r="V147" s="5">
        <v>-174452126</v>
      </c>
    </row>
    <row r="148" spans="3:26" ht="15.5" x14ac:dyDescent="0.35">
      <c r="C148" t="s">
        <v>1841</v>
      </c>
    </row>
    <row r="149" spans="3:26" ht="15.5" x14ac:dyDescent="0.35">
      <c r="C149" t="s">
        <v>509</v>
      </c>
      <c r="D149" s="5">
        <v>-127066000000</v>
      </c>
      <c r="E149" s="5">
        <v>-140523000000</v>
      </c>
      <c r="F149" s="5">
        <v>-125979000000</v>
      </c>
      <c r="G149" s="5">
        <v>-125631000000</v>
      </c>
      <c r="I149" s="5">
        <v>-515721000000</v>
      </c>
      <c r="J149" s="5">
        <v>-540522000000</v>
      </c>
      <c r="K149" s="5">
        <v>-523458000000</v>
      </c>
      <c r="L149" s="5">
        <v>-509478000000</v>
      </c>
      <c r="M149" s="5">
        <v>-564613000000</v>
      </c>
      <c r="N149" s="5">
        <v>-557403608096</v>
      </c>
      <c r="O149" s="5">
        <v>-526533974940</v>
      </c>
      <c r="P149" s="5">
        <v>-223766589720</v>
      </c>
      <c r="Q149" s="5">
        <v>-17665827209</v>
      </c>
      <c r="R149" s="5">
        <v>-13987502427</v>
      </c>
      <c r="S149" s="5">
        <v>-234169438</v>
      </c>
      <c r="U149" s="5">
        <v>-181643</v>
      </c>
      <c r="V149" s="5">
        <v>-3344961</v>
      </c>
    </row>
    <row r="150" spans="3:26" ht="15.5" x14ac:dyDescent="0.35">
      <c r="C150" t="s">
        <v>1475</v>
      </c>
      <c r="J150" s="5">
        <v>18983000000</v>
      </c>
      <c r="K150" s="5">
        <v>16784000000</v>
      </c>
      <c r="L150" s="5">
        <v>98000000</v>
      </c>
      <c r="M150" s="5">
        <v>41346000000</v>
      </c>
      <c r="N150" s="5">
        <v>48883214429</v>
      </c>
      <c r="O150" s="5">
        <v>31708057160</v>
      </c>
      <c r="P150" s="5">
        <v>20775750476</v>
      </c>
    </row>
    <row r="151" spans="3:26" ht="15.5" x14ac:dyDescent="0.35">
      <c r="C151" t="s">
        <v>1711</v>
      </c>
      <c r="F151" s="5">
        <v>7507000000</v>
      </c>
      <c r="G151" s="5">
        <v>-7507000000</v>
      </c>
      <c r="T151" s="5">
        <v>91167773</v>
      </c>
      <c r="U151" s="5">
        <v>64403413</v>
      </c>
    </row>
    <row r="152" spans="3:26" ht="15.5" x14ac:dyDescent="0.35">
      <c r="C152" t="s">
        <v>910</v>
      </c>
      <c r="D152" s="5">
        <v>1782000000</v>
      </c>
      <c r="E152" s="5">
        <v>23377000000</v>
      </c>
      <c r="F152" s="5">
        <v>-13754000000</v>
      </c>
      <c r="G152" s="5">
        <v>2364000000</v>
      </c>
      <c r="I152" s="5">
        <v>9623000000</v>
      </c>
      <c r="J152" s="5">
        <v>7895000000</v>
      </c>
      <c r="K152" s="5">
        <v>-2762000000</v>
      </c>
      <c r="L152" s="5">
        <v>587000000</v>
      </c>
      <c r="M152" s="5">
        <v>-2701000000</v>
      </c>
      <c r="N152" s="5">
        <v>-530434731</v>
      </c>
      <c r="P152" s="5">
        <v>-1431095633</v>
      </c>
      <c r="Q152" s="5">
        <v>-1578232571</v>
      </c>
      <c r="R152" s="5">
        <v>-1103545052</v>
      </c>
      <c r="S152" s="5">
        <v>-108333359</v>
      </c>
      <c r="T152" s="5">
        <v>-61272721</v>
      </c>
      <c r="U152" s="5">
        <v>-51017518</v>
      </c>
      <c r="V152" s="5">
        <v>-1562355574</v>
      </c>
    </row>
    <row r="153" spans="3:26" ht="15.5" x14ac:dyDescent="0.35">
      <c r="C153" t="s">
        <v>96</v>
      </c>
    </row>
    <row r="154" spans="3:26" ht="15.5" x14ac:dyDescent="0.35">
      <c r="C154" t="s">
        <v>183</v>
      </c>
      <c r="D154" s="5">
        <v>-167052000000</v>
      </c>
      <c r="E154" s="5">
        <v>676044000000</v>
      </c>
      <c r="F154" s="5">
        <v>18875000000</v>
      </c>
      <c r="G154" s="5">
        <v>-252938000000</v>
      </c>
      <c r="I154" s="5">
        <v>626558000000</v>
      </c>
      <c r="J154" s="5">
        <v>-441473000000</v>
      </c>
      <c r="K154" s="5">
        <v>721062000000</v>
      </c>
      <c r="L154" s="5">
        <v>-728276000000</v>
      </c>
      <c r="M154" s="5">
        <v>-401606000000</v>
      </c>
      <c r="N154" s="5">
        <v>1082674485907</v>
      </c>
      <c r="O154" s="5">
        <v>691130568879</v>
      </c>
      <c r="P154" s="5">
        <v>3147683373388</v>
      </c>
      <c r="Q154" s="5">
        <v>2142593122881</v>
      </c>
      <c r="R154" s="5">
        <v>12902838474</v>
      </c>
      <c r="S154" s="5">
        <v>-31505580000</v>
      </c>
      <c r="U154" s="5">
        <v>6982806263326</v>
      </c>
      <c r="V154" s="5">
        <v>-34931409</v>
      </c>
      <c r="W154" s="5">
        <v>267383370</v>
      </c>
      <c r="Y154" s="5">
        <v>2500000000</v>
      </c>
      <c r="Z154" s="5">
        <v>1894811548</v>
      </c>
    </row>
    <row r="155" spans="3:26" ht="15.5" x14ac:dyDescent="0.35">
      <c r="C155" t="s">
        <v>184</v>
      </c>
      <c r="D155" s="5">
        <v>-319113000000</v>
      </c>
      <c r="E155" s="5">
        <v>-1032037000000</v>
      </c>
      <c r="F155" s="5">
        <v>-265547000000</v>
      </c>
      <c r="G155" s="5">
        <v>126908000000</v>
      </c>
      <c r="I155" s="5">
        <v>-1272401000000</v>
      </c>
      <c r="J155" s="5">
        <v>395772000000</v>
      </c>
      <c r="K155" s="5">
        <v>-510067000000</v>
      </c>
      <c r="L155" s="5">
        <v>722413000000</v>
      </c>
      <c r="M155" s="5">
        <v>711995000000</v>
      </c>
      <c r="N155" s="5">
        <v>-753496300486</v>
      </c>
      <c r="O155" s="5">
        <v>-343453478938</v>
      </c>
      <c r="P155" s="5">
        <v>-3549044749804</v>
      </c>
      <c r="Q155" s="5">
        <v>-1045805474733</v>
      </c>
      <c r="R155" s="5">
        <v>90127719179</v>
      </c>
      <c r="S155" s="5">
        <v>-236622053365</v>
      </c>
      <c r="T155" s="5">
        <v>26203716876</v>
      </c>
      <c r="U155" s="5">
        <v>-6716314556040</v>
      </c>
      <c r="V155" s="5">
        <v>-43919700</v>
      </c>
      <c r="W155" s="5">
        <v>43005018</v>
      </c>
      <c r="X155" s="5">
        <v>-950495939</v>
      </c>
      <c r="Y155" s="5">
        <v>-3023466918</v>
      </c>
      <c r="Z155" s="5">
        <v>-5747361561</v>
      </c>
    </row>
    <row r="156" spans="3:26" ht="15.5" x14ac:dyDescent="0.35">
      <c r="C156" t="s">
        <v>1842</v>
      </c>
      <c r="U156" s="5">
        <v>-6715006451300</v>
      </c>
    </row>
    <row r="157" spans="3:26" ht="15.5" x14ac:dyDescent="0.35">
      <c r="C157" t="s">
        <v>207</v>
      </c>
      <c r="E157" s="5">
        <v>153312000000</v>
      </c>
      <c r="F157" s="5">
        <v>-461326000000</v>
      </c>
      <c r="G157" s="5">
        <v>-514617000000</v>
      </c>
      <c r="I157" s="5">
        <v>-822631000000</v>
      </c>
      <c r="J157" s="5">
        <v>-552331000000</v>
      </c>
      <c r="K157" s="5">
        <v>-395273000000</v>
      </c>
      <c r="L157" s="5">
        <v>-273504000000</v>
      </c>
      <c r="M157" s="5">
        <v>-386874000000</v>
      </c>
      <c r="N157" s="5">
        <v>-475055857005</v>
      </c>
      <c r="O157" s="5">
        <v>-522815709616</v>
      </c>
      <c r="P157" s="5">
        <v>-388405668933</v>
      </c>
      <c r="Q157" s="5">
        <v>-183813794113</v>
      </c>
      <c r="R157" s="5">
        <v>-184042322776</v>
      </c>
      <c r="S157" s="5">
        <v>-13031593826</v>
      </c>
      <c r="T157" s="5">
        <v>-1196676605</v>
      </c>
      <c r="U157" s="5">
        <v>-980645087</v>
      </c>
      <c r="V157" s="5">
        <v>-43919700</v>
      </c>
      <c r="W157" s="5">
        <v>-6845028</v>
      </c>
      <c r="X157" s="5">
        <v>-958626899</v>
      </c>
      <c r="Y157" s="5">
        <v>-1734284322</v>
      </c>
      <c r="Z157" s="5">
        <v>-11700472727</v>
      </c>
    </row>
    <row r="158" spans="3:26" ht="15.5" x14ac:dyDescent="0.35">
      <c r="C158" t="s">
        <v>453</v>
      </c>
      <c r="D158" s="5">
        <v>-6054000000</v>
      </c>
      <c r="E158" s="5">
        <v>6045000000</v>
      </c>
      <c r="F158" s="5">
        <v>-3337000000</v>
      </c>
      <c r="G158" s="5">
        <v>-892000000</v>
      </c>
      <c r="J158" s="5">
        <v>-57510000000</v>
      </c>
      <c r="K158" s="5">
        <v>-1340000000</v>
      </c>
      <c r="L158" s="5">
        <v>-555000000</v>
      </c>
      <c r="M158" s="5">
        <v>-501000000</v>
      </c>
      <c r="N158" s="5">
        <v>-796665000</v>
      </c>
      <c r="O158" s="5">
        <v>-13977500</v>
      </c>
      <c r="P158" s="5">
        <v>-138795000</v>
      </c>
      <c r="Q158" s="5">
        <v>-1705024321</v>
      </c>
      <c r="R158" s="5">
        <v>-6265516990</v>
      </c>
      <c r="S158" s="5">
        <v>-1780115200</v>
      </c>
      <c r="T158" s="5">
        <v>-3338359863</v>
      </c>
    </row>
    <row r="159" spans="3:26" ht="15.5" x14ac:dyDescent="0.35">
      <c r="C159" t="s">
        <v>209</v>
      </c>
      <c r="D159" s="5">
        <v>-269962000000</v>
      </c>
      <c r="G159" s="5">
        <v>310605000000</v>
      </c>
    </row>
    <row r="160" spans="3:26" ht="15.5" x14ac:dyDescent="0.35">
      <c r="C160" t="s">
        <v>1843</v>
      </c>
      <c r="S160" s="5">
        <v>1036291667</v>
      </c>
      <c r="T160" s="5">
        <v>4316666667</v>
      </c>
    </row>
    <row r="161" spans="3:26" ht="15.5" x14ac:dyDescent="0.35">
      <c r="C161" t="s">
        <v>275</v>
      </c>
      <c r="E161" s="5">
        <v>-43883000000</v>
      </c>
      <c r="G161" s="5">
        <v>10227000000</v>
      </c>
    </row>
    <row r="162" spans="3:26" ht="15.5" x14ac:dyDescent="0.35">
      <c r="C162" t="s">
        <v>1214</v>
      </c>
      <c r="Y162" s="5">
        <v>-1311344369</v>
      </c>
    </row>
    <row r="163" spans="3:26" ht="15.5" x14ac:dyDescent="0.35">
      <c r="C163" t="s">
        <v>887</v>
      </c>
      <c r="E163" s="5">
        <v>-11000000</v>
      </c>
      <c r="F163" s="5">
        <v>112000000</v>
      </c>
      <c r="G163" s="5">
        <v>79000000</v>
      </c>
      <c r="I163" s="5">
        <v>180000000</v>
      </c>
      <c r="K163" s="5">
        <v>189000000</v>
      </c>
      <c r="L163" s="5">
        <v>97000000</v>
      </c>
      <c r="M163" s="5">
        <v>105000000</v>
      </c>
      <c r="N163" s="5">
        <v>344454107</v>
      </c>
      <c r="P163" s="5">
        <v>22500000</v>
      </c>
      <c r="R163" s="5">
        <v>3381818</v>
      </c>
      <c r="S163" s="5">
        <v>73359509</v>
      </c>
      <c r="Z163" s="5">
        <v>5824255117</v>
      </c>
    </row>
    <row r="164" spans="3:26" ht="15.5" x14ac:dyDescent="0.35">
      <c r="C164" t="s">
        <v>831</v>
      </c>
      <c r="K164" s="5">
        <v>179500000000</v>
      </c>
      <c r="L164" s="5">
        <v>-179500000000</v>
      </c>
      <c r="N164" s="5">
        <v>17900000000</v>
      </c>
      <c r="O164" s="5">
        <v>-17900000000</v>
      </c>
    </row>
    <row r="165" spans="3:26" ht="15.5" x14ac:dyDescent="0.35">
      <c r="C165" t="s">
        <v>732</v>
      </c>
    </row>
    <row r="166" spans="3:26" ht="15.5" x14ac:dyDescent="0.35">
      <c r="C166" t="s">
        <v>1245</v>
      </c>
      <c r="D166" s="5">
        <v>-439000000</v>
      </c>
      <c r="E166" s="5">
        <v>712000000</v>
      </c>
      <c r="F166" s="5">
        <v>-290000000</v>
      </c>
      <c r="G166" s="5">
        <v>-1192000000</v>
      </c>
      <c r="I166" s="5">
        <v>-394000000</v>
      </c>
      <c r="J166" s="5">
        <v>-1461000000</v>
      </c>
      <c r="K166" s="5">
        <v>375000000</v>
      </c>
      <c r="L166" s="5">
        <v>260000000</v>
      </c>
      <c r="M166" s="5">
        <v>-2024000000</v>
      </c>
      <c r="N166" s="5">
        <v>233463560</v>
      </c>
      <c r="O166" s="5">
        <v>3649930880</v>
      </c>
      <c r="P166" s="5">
        <v>-4318028968</v>
      </c>
      <c r="Q166" s="5">
        <v>-408749207</v>
      </c>
      <c r="R166" s="5">
        <v>-262904920</v>
      </c>
      <c r="T166" s="5">
        <v>-4382743</v>
      </c>
      <c r="U166" s="5">
        <v>-327459653</v>
      </c>
    </row>
    <row r="167" spans="3:26" ht="15.5" x14ac:dyDescent="0.35">
      <c r="C167" t="s">
        <v>1038</v>
      </c>
    </row>
    <row r="168" spans="3:26" ht="15.5" x14ac:dyDescent="0.35">
      <c r="C168" t="s">
        <v>1844</v>
      </c>
      <c r="G168" s="5">
        <v>126664000000</v>
      </c>
      <c r="I168" s="5">
        <v>126664000000</v>
      </c>
      <c r="J168" s="5">
        <v>139787000000</v>
      </c>
      <c r="K168" s="5">
        <v>169890000000</v>
      </c>
      <c r="L168" s="5">
        <v>95987000000</v>
      </c>
      <c r="M168" s="5">
        <v>77316000000</v>
      </c>
      <c r="N168" s="5">
        <v>41025635911</v>
      </c>
      <c r="O168" s="5">
        <v>38475735132</v>
      </c>
      <c r="P168" s="5">
        <v>27156241590</v>
      </c>
      <c r="Q168" s="5">
        <v>39768475560</v>
      </c>
      <c r="R168" s="5">
        <v>31218449790</v>
      </c>
      <c r="S168" s="5">
        <v>30269134890</v>
      </c>
      <c r="T168" s="5">
        <v>26426469420</v>
      </c>
    </row>
    <row r="169" spans="3:26" ht="15.5" x14ac:dyDescent="0.35">
      <c r="C169" t="s">
        <v>1845</v>
      </c>
      <c r="D169" s="5">
        <v>-250000000000</v>
      </c>
      <c r="E169" s="5">
        <v>-450000000000</v>
      </c>
      <c r="I169" s="5">
        <v>-450000000000</v>
      </c>
      <c r="K169" s="5">
        <v>-2400000000000</v>
      </c>
      <c r="N169" s="5">
        <v>-164640000000</v>
      </c>
    </row>
    <row r="170" spans="3:26" ht="15.5" x14ac:dyDescent="0.35">
      <c r="C170" t="s">
        <v>1306</v>
      </c>
      <c r="D170" s="5">
        <v>100000000000</v>
      </c>
      <c r="E170" s="5">
        <v>-300000000000</v>
      </c>
      <c r="F170" s="5">
        <v>100000000000</v>
      </c>
      <c r="G170" s="5">
        <v>100000000000</v>
      </c>
    </row>
    <row r="171" spans="3:26" ht="15.5" x14ac:dyDescent="0.35">
      <c r="C171" t="s">
        <v>1372</v>
      </c>
      <c r="G171" s="5">
        <v>-41250000000</v>
      </c>
      <c r="I171" s="5">
        <v>-41250000000</v>
      </c>
      <c r="L171" s="5">
        <v>-5000000000</v>
      </c>
      <c r="M171" s="5">
        <v>-15000000000</v>
      </c>
      <c r="O171" s="5">
        <v>-1250000000</v>
      </c>
    </row>
    <row r="172" spans="3:26" ht="15.5" x14ac:dyDescent="0.35">
      <c r="C172" t="s">
        <v>1074</v>
      </c>
      <c r="K172" s="5">
        <v>27160000000</v>
      </c>
      <c r="L172" s="5">
        <v>59125000000</v>
      </c>
      <c r="M172" s="5">
        <v>51468000000</v>
      </c>
      <c r="N172" s="5">
        <v>26887108154</v>
      </c>
    </row>
    <row r="173" spans="3:26" ht="15.5" x14ac:dyDescent="0.35">
      <c r="C173" t="s">
        <v>1846</v>
      </c>
      <c r="D173" s="5">
        <v>25415000000</v>
      </c>
      <c r="E173" s="5">
        <v>28600000000</v>
      </c>
      <c r="F173" s="5">
        <v>31882000000</v>
      </c>
      <c r="G173" s="5">
        <v>34873000000</v>
      </c>
      <c r="I173" s="5">
        <v>132470000000</v>
      </c>
      <c r="J173" s="5">
        <v>210637000000</v>
      </c>
      <c r="K173" s="5">
        <v>385250000000</v>
      </c>
      <c r="L173" s="5">
        <v>519747000000</v>
      </c>
      <c r="M173" s="5">
        <v>566414000000</v>
      </c>
      <c r="N173" s="5">
        <v>572102181679</v>
      </c>
      <c r="O173" s="5">
        <v>437772103306</v>
      </c>
      <c r="P173" s="5">
        <v>175879659747</v>
      </c>
    </row>
    <row r="174" spans="3:26" ht="15.5" x14ac:dyDescent="0.35">
      <c r="C174" t="s">
        <v>1847</v>
      </c>
      <c r="D174" s="5">
        <v>82020000000</v>
      </c>
      <c r="E174" s="5">
        <v>75732000000</v>
      </c>
      <c r="F174" s="5">
        <v>67412000000</v>
      </c>
      <c r="G174" s="5">
        <v>71760000000</v>
      </c>
      <c r="I174" s="5">
        <v>285104000000</v>
      </c>
      <c r="J174" s="5">
        <v>281615000000</v>
      </c>
      <c r="K174" s="5">
        <v>88050000000</v>
      </c>
      <c r="L174" s="5">
        <v>13560000000</v>
      </c>
      <c r="M174" s="5">
        <v>16007000000</v>
      </c>
      <c r="N174" s="5">
        <v>12473285177</v>
      </c>
    </row>
    <row r="175" spans="3:26" ht="15.5" x14ac:dyDescent="0.35">
      <c r="C175" t="s">
        <v>1848</v>
      </c>
      <c r="S175" s="5">
        <v>-3189130405</v>
      </c>
    </row>
    <row r="176" spans="3:26" ht="15.5" x14ac:dyDescent="0.35">
      <c r="C176" t="s">
        <v>1849</v>
      </c>
      <c r="Q176" s="5">
        <v>353617348</v>
      </c>
    </row>
    <row r="177" spans="3:26" ht="15.5" x14ac:dyDescent="0.35">
      <c r="C177" t="s">
        <v>1262</v>
      </c>
      <c r="E177" s="5">
        <v>31073000000</v>
      </c>
      <c r="F177" s="5">
        <v>-132000000</v>
      </c>
      <c r="G177" s="5">
        <v>-30941000000</v>
      </c>
      <c r="J177" s="5">
        <v>-312000000</v>
      </c>
      <c r="K177" s="5">
        <v>-302000000</v>
      </c>
      <c r="L177" s="5">
        <v>-291000000</v>
      </c>
      <c r="M177" s="5">
        <v>-5975000000</v>
      </c>
      <c r="N177" s="5">
        <v>-338209616</v>
      </c>
      <c r="O177" s="5">
        <v>-12871189944</v>
      </c>
    </row>
    <row r="178" spans="3:26" ht="15.5" x14ac:dyDescent="0.35">
      <c r="C178" t="s">
        <v>1850</v>
      </c>
    </row>
    <row r="179" spans="3:26" ht="15.5" x14ac:dyDescent="0.35">
      <c r="C179" t="s">
        <v>974</v>
      </c>
      <c r="E179" s="5">
        <v>-43091000000</v>
      </c>
      <c r="I179" s="5">
        <v>-43091000000</v>
      </c>
    </row>
    <row r="180" spans="3:26" ht="15.5" x14ac:dyDescent="0.35">
      <c r="C180" t="s">
        <v>1851</v>
      </c>
      <c r="E180" s="5">
        <v>-328277000000</v>
      </c>
      <c r="I180" s="5">
        <v>-328277000000</v>
      </c>
      <c r="J180" s="5">
        <v>-374965000000</v>
      </c>
      <c r="K180" s="5">
        <v>-365368000000</v>
      </c>
      <c r="L180" s="5">
        <v>-178804000000</v>
      </c>
      <c r="M180" s="5">
        <v>-75916000000</v>
      </c>
      <c r="N180" s="5">
        <v>-24469907069</v>
      </c>
      <c r="O180" s="5">
        <v>-179371561140</v>
      </c>
      <c r="P180" s="5">
        <v>-172548160904</v>
      </c>
    </row>
    <row r="181" spans="3:26" ht="15.5" x14ac:dyDescent="0.35">
      <c r="C181" t="s">
        <v>241</v>
      </c>
      <c r="D181" s="5">
        <v>-167052000000</v>
      </c>
      <c r="E181" s="5">
        <v>676044000000</v>
      </c>
      <c r="F181" s="5">
        <v>18875000000</v>
      </c>
      <c r="G181" s="5">
        <v>-252938000000</v>
      </c>
      <c r="I181" s="5">
        <v>626558000000</v>
      </c>
      <c r="J181" s="5">
        <v>-441473000000</v>
      </c>
      <c r="K181" s="5">
        <v>721062000000</v>
      </c>
      <c r="L181" s="5">
        <v>-728276000000</v>
      </c>
      <c r="M181" s="5">
        <v>-401606000000</v>
      </c>
      <c r="N181" s="5">
        <v>1082674485907</v>
      </c>
      <c r="O181" s="5">
        <v>691130568879</v>
      </c>
      <c r="P181" s="5">
        <v>3147683373388</v>
      </c>
      <c r="Q181" s="5">
        <v>2142593122881</v>
      </c>
      <c r="R181" s="5">
        <v>12902838474</v>
      </c>
      <c r="S181" s="5">
        <v>-31505580000</v>
      </c>
      <c r="U181" s="5">
        <v>6982806263326</v>
      </c>
      <c r="V181" s="5">
        <v>-34931409</v>
      </c>
      <c r="W181" s="5">
        <v>267383370</v>
      </c>
      <c r="Y181" s="5">
        <v>2500000000</v>
      </c>
      <c r="Z181" s="5">
        <v>1894811548</v>
      </c>
    </row>
    <row r="182" spans="3:26" ht="15.5" x14ac:dyDescent="0.35">
      <c r="C182" t="s">
        <v>246</v>
      </c>
      <c r="U182" s="5">
        <v>7000000000000</v>
      </c>
    </row>
    <row r="183" spans="3:26" ht="15.5" x14ac:dyDescent="0.35">
      <c r="C183" t="s">
        <v>1852</v>
      </c>
      <c r="U183" s="5">
        <v>-15824899162</v>
      </c>
    </row>
    <row r="184" spans="3:26" ht="15.5" x14ac:dyDescent="0.35">
      <c r="C184" t="s">
        <v>1853</v>
      </c>
      <c r="U184" s="5">
        <v>-1359421387</v>
      </c>
      <c r="W184" s="5">
        <v>267383370</v>
      </c>
    </row>
    <row r="185" spans="3:26" ht="15.5" x14ac:dyDescent="0.35">
      <c r="C185" t="s">
        <v>247</v>
      </c>
      <c r="N185" s="5">
        <v>150000000000</v>
      </c>
      <c r="O185" s="5">
        <v>138000000000</v>
      </c>
      <c r="P185" s="5">
        <v>120000000000</v>
      </c>
      <c r="Q185" s="5">
        <v>150000000000</v>
      </c>
    </row>
    <row r="186" spans="3:26" ht="15.5" x14ac:dyDescent="0.35">
      <c r="C186" t="s">
        <v>1854</v>
      </c>
      <c r="L186" s="5">
        <v>-150000000000</v>
      </c>
      <c r="Q186" s="5">
        <v>-150000000000</v>
      </c>
    </row>
    <row r="187" spans="3:26" ht="15.5" x14ac:dyDescent="0.35">
      <c r="C187" t="s">
        <v>618</v>
      </c>
      <c r="E187" s="5">
        <v>-1857860000000</v>
      </c>
      <c r="F187" s="5">
        <v>223291000000</v>
      </c>
      <c r="G187" s="5">
        <v>2875644000000</v>
      </c>
      <c r="I187" s="5">
        <v>1241075000000</v>
      </c>
      <c r="J187" s="5">
        <v>982683000000</v>
      </c>
      <c r="K187" s="5">
        <v>3978438000000</v>
      </c>
      <c r="L187" s="5">
        <v>360278000000</v>
      </c>
      <c r="M187" s="5">
        <v>13006000000</v>
      </c>
      <c r="N187" s="5">
        <v>957946643241</v>
      </c>
      <c r="O187" s="5">
        <v>566930976046</v>
      </c>
      <c r="P187" s="5">
        <v>3028642888137</v>
      </c>
      <c r="Q187" s="5">
        <v>2143195921485</v>
      </c>
      <c r="R187" s="5">
        <v>83451196474</v>
      </c>
      <c r="U187" s="5">
        <v>-9416125</v>
      </c>
      <c r="V187" s="5">
        <v>-34931409</v>
      </c>
    </row>
    <row r="188" spans="3:26" ht="15.5" x14ac:dyDescent="0.35">
      <c r="C188" t="s">
        <v>619</v>
      </c>
    </row>
    <row r="189" spans="3:26" ht="15.5" x14ac:dyDescent="0.35">
      <c r="C189" t="s">
        <v>1855</v>
      </c>
      <c r="Y189" s="5">
        <v>2500000000</v>
      </c>
      <c r="Z189" s="5">
        <v>2500000000</v>
      </c>
    </row>
    <row r="190" spans="3:26" ht="15.5" x14ac:dyDescent="0.35">
      <c r="C190" t="s">
        <v>1566</v>
      </c>
      <c r="F190" s="5">
        <v>-70920000000</v>
      </c>
      <c r="I190" s="5">
        <v>-70920000000</v>
      </c>
      <c r="R190" s="5">
        <v>-28368000000</v>
      </c>
      <c r="S190" s="5">
        <v>-28368000000</v>
      </c>
    </row>
    <row r="191" spans="3:26" ht="15.5" x14ac:dyDescent="0.35">
      <c r="C191" t="s">
        <v>259</v>
      </c>
      <c r="S191" s="5">
        <v>1000000</v>
      </c>
    </row>
    <row r="192" spans="3:26" ht="15.5" x14ac:dyDescent="0.35">
      <c r="C192" t="s">
        <v>1856</v>
      </c>
      <c r="R192" s="5">
        <v>-2000000000</v>
      </c>
      <c r="S192" s="5">
        <v>-3095000000</v>
      </c>
    </row>
    <row r="193" spans="2:26" ht="15.5" x14ac:dyDescent="0.35">
      <c r="C193" t="s">
        <v>1857</v>
      </c>
      <c r="D193" s="5">
        <v>-296000000</v>
      </c>
      <c r="E193" s="5">
        <v>-290000000</v>
      </c>
      <c r="F193" s="5">
        <v>-286000000</v>
      </c>
      <c r="G193" s="5">
        <v>-289000000</v>
      </c>
      <c r="I193" s="5">
        <v>-1234000000</v>
      </c>
      <c r="J193" s="5">
        <v>-1271000000</v>
      </c>
      <c r="K193" s="5">
        <v>-697000000</v>
      </c>
      <c r="L193" s="5">
        <v>-421000000</v>
      </c>
      <c r="M193" s="5">
        <v>-365000000</v>
      </c>
      <c r="N193" s="5">
        <v>-575669332</v>
      </c>
      <c r="O193" s="5">
        <v>-929217223</v>
      </c>
      <c r="P193" s="5">
        <v>-959514749</v>
      </c>
      <c r="Q193" s="5">
        <v>-602798604</v>
      </c>
      <c r="R193" s="5">
        <v>-180358000</v>
      </c>
      <c r="S193" s="5">
        <v>-43580000</v>
      </c>
    </row>
    <row r="194" spans="2:26" ht="15.5" x14ac:dyDescent="0.35">
      <c r="C194" t="s">
        <v>1858</v>
      </c>
    </row>
    <row r="195" spans="2:26" ht="15.5" x14ac:dyDescent="0.35">
      <c r="C195" t="s">
        <v>1859</v>
      </c>
      <c r="G195" s="5">
        <v>-360000000000</v>
      </c>
      <c r="J195" s="5">
        <v>-420000000000</v>
      </c>
      <c r="K195" s="5">
        <v>420000000000</v>
      </c>
      <c r="M195" s="5">
        <v>145000000000</v>
      </c>
    </row>
    <row r="196" spans="2:26" ht="15.5" x14ac:dyDescent="0.35">
      <c r="C196" t="s">
        <v>1860</v>
      </c>
      <c r="L196" s="5">
        <v>-145000000000</v>
      </c>
    </row>
    <row r="197" spans="2:26" ht="15.5" x14ac:dyDescent="0.35">
      <c r="C197" t="s">
        <v>1861</v>
      </c>
      <c r="E197" s="5">
        <v>-10050000000</v>
      </c>
      <c r="I197" s="5">
        <v>-10050000000</v>
      </c>
      <c r="J197" s="5">
        <v>-10323000000</v>
      </c>
      <c r="K197" s="5">
        <v>-17877000000</v>
      </c>
      <c r="L197" s="5">
        <v>-41092000000</v>
      </c>
      <c r="M197" s="5">
        <v>-42772000000</v>
      </c>
      <c r="N197" s="5">
        <v>-18144402108</v>
      </c>
      <c r="Z197" s="5">
        <v>-605188452</v>
      </c>
    </row>
    <row r="198" spans="2:26" ht="15.5" x14ac:dyDescent="0.35">
      <c r="C198" t="s">
        <v>1862</v>
      </c>
      <c r="N198" s="5">
        <v>-6213876278</v>
      </c>
    </row>
    <row r="199" spans="2:26" ht="15.5" x14ac:dyDescent="0.35">
      <c r="C199" t="s">
        <v>278</v>
      </c>
      <c r="D199" s="5">
        <v>-431330000000</v>
      </c>
      <c r="E199" s="5">
        <v>-361203000000</v>
      </c>
      <c r="F199" s="5">
        <v>-15743000000</v>
      </c>
      <c r="G199" s="5">
        <v>-136552000000</v>
      </c>
      <c r="I199" s="5">
        <v>-322915000000</v>
      </c>
      <c r="J199" s="5">
        <v>153795000000</v>
      </c>
      <c r="K199" s="5">
        <v>544652000000</v>
      </c>
      <c r="L199" s="5">
        <v>-70994000000</v>
      </c>
      <c r="M199" s="5">
        <v>262693000000</v>
      </c>
      <c r="N199" s="5">
        <v>19104391572</v>
      </c>
      <c r="O199" s="5">
        <v>-184029065577</v>
      </c>
      <c r="P199" s="5">
        <v>-695715509938</v>
      </c>
      <c r="Q199" s="5">
        <v>975013374458</v>
      </c>
      <c r="R199" s="5">
        <v>43735468092</v>
      </c>
      <c r="S199" s="5">
        <v>-286679599502</v>
      </c>
      <c r="T199" s="5">
        <v>34449825898</v>
      </c>
      <c r="U199" s="5">
        <v>270373218119</v>
      </c>
      <c r="V199" s="5">
        <v>288672509</v>
      </c>
      <c r="W199" s="5">
        <v>231491537</v>
      </c>
      <c r="X199" s="5">
        <v>496798185</v>
      </c>
      <c r="Y199" s="5">
        <v>-1584431425</v>
      </c>
      <c r="Z199" s="5">
        <v>850177716</v>
      </c>
    </row>
    <row r="200" spans="2:26" ht="15.5" x14ac:dyDescent="0.35">
      <c r="C200" t="s">
        <v>279</v>
      </c>
      <c r="D200" s="5">
        <v>744590000000</v>
      </c>
      <c r="I200" s="5">
        <v>1067505000000</v>
      </c>
      <c r="J200" s="5">
        <v>913710000000</v>
      </c>
      <c r="K200" s="5">
        <v>369058000000</v>
      </c>
      <c r="L200" s="5">
        <v>440052000000</v>
      </c>
      <c r="M200" s="5">
        <v>177359000000</v>
      </c>
      <c r="N200" s="5">
        <v>158254338410</v>
      </c>
      <c r="O200" s="5">
        <v>342283403987</v>
      </c>
      <c r="P200" s="5">
        <v>1037998913925</v>
      </c>
      <c r="Q200" s="5">
        <v>62985539467</v>
      </c>
      <c r="R200" s="5">
        <v>19250071375</v>
      </c>
      <c r="S200" s="5">
        <v>305929670877</v>
      </c>
      <c r="T200" s="5">
        <v>271479844979</v>
      </c>
      <c r="U200" s="5">
        <v>1106626860</v>
      </c>
      <c r="V200" s="5">
        <v>817954351</v>
      </c>
      <c r="W200" s="5">
        <v>586412815</v>
      </c>
      <c r="X200" s="5">
        <v>89814630</v>
      </c>
      <c r="Y200" s="5">
        <v>1674246055</v>
      </c>
      <c r="Z200" s="5">
        <v>824068339</v>
      </c>
    </row>
    <row r="201" spans="2:26" ht="15.5" x14ac:dyDescent="0.35">
      <c r="C201" t="s">
        <v>282</v>
      </c>
      <c r="D201" s="5">
        <v>313260000000</v>
      </c>
      <c r="E201" s="5">
        <v>-361203000000</v>
      </c>
      <c r="F201" s="5">
        <v>-15743000000</v>
      </c>
      <c r="G201" s="5">
        <v>-136552000000</v>
      </c>
      <c r="I201" s="5">
        <v>744590000000</v>
      </c>
      <c r="J201" s="5">
        <v>1067505000000</v>
      </c>
      <c r="K201" s="5">
        <v>913710000000</v>
      </c>
      <c r="L201" s="5">
        <v>369058000000</v>
      </c>
      <c r="M201" s="5">
        <v>440052000000</v>
      </c>
      <c r="N201" s="5">
        <v>177358729982</v>
      </c>
      <c r="O201" s="5">
        <v>158254338410</v>
      </c>
      <c r="P201" s="5">
        <v>342283403987</v>
      </c>
      <c r="Q201" s="5">
        <v>1037998913925</v>
      </c>
      <c r="R201" s="5">
        <v>62985539467</v>
      </c>
      <c r="S201" s="5">
        <v>19250071375</v>
      </c>
      <c r="T201" s="5">
        <v>305929670877</v>
      </c>
      <c r="U201" s="5">
        <v>271479844979</v>
      </c>
      <c r="V201" s="5">
        <v>1106626860</v>
      </c>
      <c r="W201" s="5">
        <v>817904352</v>
      </c>
      <c r="X201" s="5">
        <v>586612815</v>
      </c>
      <c r="Y201" s="5">
        <v>89814630</v>
      </c>
      <c r="Z201" s="5">
        <v>1674246055</v>
      </c>
    </row>
    <row r="203" spans="2:26" ht="15.5" x14ac:dyDescent="0.35">
      <c r="B203" t="s">
        <v>283</v>
      </c>
      <c r="C203" t="s">
        <v>11</v>
      </c>
      <c r="D203" s="5">
        <v>14180000000</v>
      </c>
      <c r="E203" s="5">
        <v>14180000000</v>
      </c>
      <c r="F203" s="5">
        <v>14180000000</v>
      </c>
      <c r="G203" s="5">
        <v>14180000000</v>
      </c>
      <c r="I203" s="5">
        <v>14180000000</v>
      </c>
      <c r="J203" s="5">
        <v>14180000000</v>
      </c>
      <c r="K203" s="5">
        <v>14180000000</v>
      </c>
      <c r="L203" s="5">
        <v>14180000000</v>
      </c>
      <c r="M203" s="5">
        <v>14180000000</v>
      </c>
      <c r="N203" s="5">
        <v>14180000000</v>
      </c>
      <c r="O203" s="5">
        <v>14180000000</v>
      </c>
      <c r="P203" s="5">
        <v>14180000000</v>
      </c>
      <c r="Q203" s="5">
        <v>14180000000</v>
      </c>
      <c r="R203" s="5">
        <v>14180000000</v>
      </c>
      <c r="S203" s="5">
        <v>14180000000</v>
      </c>
      <c r="T203" s="5">
        <v>14180000000</v>
      </c>
      <c r="U203" s="5">
        <v>14180000000</v>
      </c>
      <c r="V203" s="5">
        <v>180000000</v>
      </c>
      <c r="W203" s="5">
        <v>180000000</v>
      </c>
      <c r="X203" s="5">
        <v>180000000</v>
      </c>
      <c r="Y203" s="5">
        <v>180000000</v>
      </c>
      <c r="Z203" s="5">
        <v>180000000</v>
      </c>
    </row>
    <row r="204" spans="2:26" ht="15.5" x14ac:dyDescent="0.35">
      <c r="C204" t="s">
        <v>284</v>
      </c>
      <c r="D204" s="6">
        <v>16.47</v>
      </c>
      <c r="E204" s="6">
        <v>29.39</v>
      </c>
      <c r="F204" s="6">
        <v>21.01</v>
      </c>
      <c r="G204" s="6">
        <v>23.68</v>
      </c>
    </row>
    <row r="205" spans="2:26" ht="15.5" x14ac:dyDescent="0.35">
      <c r="C205" t="s">
        <v>285</v>
      </c>
      <c r="D205" s="6">
        <v>558.59</v>
      </c>
      <c r="E205" s="6">
        <v>308.77999999999997</v>
      </c>
      <c r="F205" s="6">
        <v>428.37</v>
      </c>
      <c r="G205" s="6">
        <v>418.07</v>
      </c>
    </row>
    <row r="206" spans="2:26" ht="15.5" x14ac:dyDescent="0.35">
      <c r="C206" t="s">
        <v>72</v>
      </c>
      <c r="D206" s="6">
        <v>307.02999999999997</v>
      </c>
      <c r="E206" s="6">
        <v>270.85000000000002</v>
      </c>
      <c r="F206" s="6">
        <v>303.54000000000002</v>
      </c>
      <c r="G206" s="6">
        <v>332.78</v>
      </c>
    </row>
    <row r="207" spans="2:26" ht="15.5" x14ac:dyDescent="0.35">
      <c r="C207" t="s">
        <v>286</v>
      </c>
      <c r="D207" s="5">
        <v>469500000000</v>
      </c>
      <c r="E207" s="5">
        <v>607530000000</v>
      </c>
      <c r="F207" s="5">
        <v>528030000000</v>
      </c>
      <c r="G207" s="5">
        <v>575170000000</v>
      </c>
    </row>
    <row r="208" spans="2:26" ht="15.5" x14ac:dyDescent="0.35">
      <c r="C208" t="s">
        <v>287</v>
      </c>
      <c r="D208" s="6">
        <v>9.7999999999999997E-3</v>
      </c>
      <c r="E208" s="6">
        <v>1.7600000000000001E-2</v>
      </c>
      <c r="F208" s="6">
        <v>1.3300000000000001E-2</v>
      </c>
      <c r="G208" s="6">
        <v>1.5300000000000001E-2</v>
      </c>
    </row>
    <row r="209" spans="3:7" ht="15.5" x14ac:dyDescent="0.35">
      <c r="C209" t="s">
        <v>288</v>
      </c>
      <c r="D209" s="6">
        <v>1.5100000000000001E-2</v>
      </c>
      <c r="E209" s="6">
        <v>2.7400000000000001E-2</v>
      </c>
      <c r="F209" s="6">
        <v>2.0199999999999999E-2</v>
      </c>
      <c r="G209" s="6">
        <v>2.3099999999999999E-2</v>
      </c>
    </row>
    <row r="210" spans="3:7" ht="15.5" x14ac:dyDescent="0.35">
      <c r="C210" t="s">
        <v>289</v>
      </c>
      <c r="D210" s="6">
        <v>1.21E-2</v>
      </c>
      <c r="E210" s="6">
        <v>1.9400000000000001E-2</v>
      </c>
      <c r="F210" s="6">
        <v>1.6500000000000001E-2</v>
      </c>
      <c r="G210" s="6">
        <v>1.95E-2</v>
      </c>
    </row>
    <row r="211" spans="3:7" ht="15.5" x14ac:dyDescent="0.35">
      <c r="C211" t="s">
        <v>290</v>
      </c>
      <c r="D211" s="6">
        <v>2.11</v>
      </c>
      <c r="E211" s="6">
        <v>2.69</v>
      </c>
      <c r="F211" s="6">
        <v>2.66</v>
      </c>
      <c r="G211" s="6">
        <v>2.99</v>
      </c>
    </row>
    <row r="212" spans="3:7" ht="15.5" x14ac:dyDescent="0.35">
      <c r="C212" t="s">
        <v>291</v>
      </c>
      <c r="D212" s="5">
        <v>15729000000000</v>
      </c>
      <c r="E212" s="5">
        <v>15489000000000</v>
      </c>
      <c r="F212" s="5">
        <v>15022000000000</v>
      </c>
      <c r="G212" s="5">
        <v>14795000000000</v>
      </c>
    </row>
    <row r="213" spans="3:7" ht="15.5" x14ac:dyDescent="0.35">
      <c r="C213" t="s">
        <v>292</v>
      </c>
      <c r="D213" s="6">
        <v>8.4499999999999993</v>
      </c>
      <c r="E213" s="6">
        <v>8.4700000000000006</v>
      </c>
      <c r="F213" s="6">
        <v>8.67</v>
      </c>
      <c r="G213" s="6">
        <v>9.68</v>
      </c>
    </row>
    <row r="214" spans="3:7" ht="15.5" x14ac:dyDescent="0.35">
      <c r="C214" t="s">
        <v>293</v>
      </c>
      <c r="D214" s="6">
        <v>1088.58</v>
      </c>
      <c r="E214" s="6">
        <v>1071.68</v>
      </c>
      <c r="F214" s="6">
        <v>1038.6400000000001</v>
      </c>
      <c r="G214" s="6">
        <v>1023.03</v>
      </c>
    </row>
    <row r="215" spans="3:7" ht="15.5" x14ac:dyDescent="0.35">
      <c r="C215" t="s">
        <v>294</v>
      </c>
      <c r="D215" s="6">
        <v>8.4600000000000009</v>
      </c>
      <c r="E215" s="6">
        <v>8.4700000000000006</v>
      </c>
      <c r="F215" s="6">
        <v>8.67</v>
      </c>
      <c r="G215" s="6">
        <v>9.69</v>
      </c>
    </row>
    <row r="216" spans="3:7" ht="15.5" x14ac:dyDescent="0.35">
      <c r="C216" t="s">
        <v>295</v>
      </c>
      <c r="D216" s="6">
        <v>1087.81</v>
      </c>
      <c r="E216" s="6">
        <v>1070.8399999999999</v>
      </c>
      <c r="F216" s="6">
        <v>1037.79</v>
      </c>
      <c r="G216" s="6">
        <v>1022.11</v>
      </c>
    </row>
    <row r="217" spans="3:7" ht="15.5" x14ac:dyDescent="0.35">
      <c r="C217" t="s">
        <v>296</v>
      </c>
    </row>
    <row r="218" spans="3:7" ht="15.5" x14ac:dyDescent="0.35">
      <c r="C218" t="s">
        <v>297</v>
      </c>
    </row>
    <row r="219" spans="3:7" ht="15.5" x14ac:dyDescent="0.35">
      <c r="C219" t="s">
        <v>298</v>
      </c>
      <c r="D219" s="5">
        <v>15440000000000</v>
      </c>
      <c r="E219" s="5">
        <v>15201000000000</v>
      </c>
      <c r="F219" s="5">
        <v>14732000000000</v>
      </c>
      <c r="G219" s="5">
        <v>14511000000000</v>
      </c>
    </row>
    <row r="220" spans="3:7" ht="15.5" x14ac:dyDescent="0.35">
      <c r="C220" t="s">
        <v>23</v>
      </c>
    </row>
    <row r="221" spans="3:7" ht="15.5" x14ac:dyDescent="0.35">
      <c r="C221" t="s">
        <v>20</v>
      </c>
    </row>
    <row r="222" spans="3:7" ht="15.5" x14ac:dyDescent="0.35">
      <c r="C222" t="s">
        <v>299</v>
      </c>
      <c r="D222" s="5">
        <v>52000000000</v>
      </c>
      <c r="E222" s="5">
        <v>693000000000</v>
      </c>
      <c r="F222" s="5">
        <v>1478000000000</v>
      </c>
      <c r="G222" s="5">
        <v>1750000000000</v>
      </c>
    </row>
    <row r="223" spans="3:7" ht="15.5" x14ac:dyDescent="0.35">
      <c r="C223" t="s">
        <v>300</v>
      </c>
      <c r="D223" s="5">
        <v>55000000000</v>
      </c>
      <c r="E223" s="5">
        <v>-5000000000</v>
      </c>
      <c r="F223" s="5">
        <v>231000000000</v>
      </c>
      <c r="G223" s="5">
        <v>-11000000000</v>
      </c>
    </row>
    <row r="224" spans="3:7" ht="15.5" x14ac:dyDescent="0.35">
      <c r="C224" t="s">
        <v>301</v>
      </c>
      <c r="D224" s="5">
        <v>-276000000000</v>
      </c>
      <c r="E224" s="5">
        <v>159000000000</v>
      </c>
      <c r="F224" s="5">
        <v>-465000000000</v>
      </c>
      <c r="G224" s="5">
        <v>-205000000000</v>
      </c>
    </row>
    <row r="225" spans="3:26" ht="15.5" x14ac:dyDescent="0.35">
      <c r="C225" t="s">
        <v>12</v>
      </c>
      <c r="D225" s="5">
        <v>-221000000000</v>
      </c>
      <c r="E225" s="5">
        <v>154000000000</v>
      </c>
      <c r="F225" s="5">
        <v>-234000000000</v>
      </c>
      <c r="G225" s="5">
        <v>-215000000000</v>
      </c>
    </row>
    <row r="226" spans="3:26" ht="15.5" x14ac:dyDescent="0.35">
      <c r="C226" t="s">
        <v>15</v>
      </c>
      <c r="D226" s="6">
        <v>-15.59</v>
      </c>
      <c r="E226" s="6">
        <v>10.87</v>
      </c>
      <c r="F226" s="6">
        <v>-16.48</v>
      </c>
      <c r="G226" s="6">
        <v>-15.19</v>
      </c>
    </row>
    <row r="227" spans="3:26" ht="15.5" x14ac:dyDescent="0.35">
      <c r="C227" t="s">
        <v>57</v>
      </c>
      <c r="I227" s="6">
        <v>88.52</v>
      </c>
      <c r="J227" s="6">
        <v>75.58</v>
      </c>
      <c r="K227" s="6">
        <v>50.83</v>
      </c>
      <c r="L227" s="6">
        <v>90.92</v>
      </c>
      <c r="M227" s="6">
        <v>66.489999999999995</v>
      </c>
      <c r="N227" s="6">
        <v>23.18</v>
      </c>
      <c r="O227" s="6">
        <v>36.880000000000003</v>
      </c>
      <c r="P227" s="6">
        <v>20.399999999999999</v>
      </c>
      <c r="Q227" s="6">
        <v>14.69</v>
      </c>
      <c r="R227" s="6">
        <v>28.97</v>
      </c>
      <c r="S227" s="6">
        <v>29.38</v>
      </c>
      <c r="T227" s="6">
        <v>27.68</v>
      </c>
      <c r="U227" s="6">
        <v>13.6</v>
      </c>
      <c r="V227" s="6">
        <v>1.2</v>
      </c>
      <c r="W227" s="6">
        <v>3.77</v>
      </c>
      <c r="X227" s="6">
        <v>2.39</v>
      </c>
      <c r="Y227" s="6">
        <v>1.03</v>
      </c>
      <c r="Z227" s="6">
        <v>0.42</v>
      </c>
    </row>
    <row r="228" spans="3:26" ht="15.5" x14ac:dyDescent="0.35">
      <c r="C228" t="s">
        <v>71</v>
      </c>
      <c r="I228" s="6">
        <v>102.52</v>
      </c>
      <c r="J228" s="6">
        <v>119.08</v>
      </c>
      <c r="K228" s="6">
        <v>92.47</v>
      </c>
      <c r="L228" s="6">
        <v>45.53</v>
      </c>
      <c r="M228" s="6">
        <v>49.48</v>
      </c>
      <c r="N228" s="6">
        <v>150.99</v>
      </c>
      <c r="O228" s="6">
        <v>83.24</v>
      </c>
      <c r="P228" s="6">
        <v>161.27000000000001</v>
      </c>
      <c r="Q228" s="6">
        <v>153.16999999999999</v>
      </c>
      <c r="R228" s="6">
        <v>37.97</v>
      </c>
      <c r="S228" s="6">
        <v>38.97</v>
      </c>
      <c r="T228" s="6">
        <v>33.06</v>
      </c>
      <c r="U228" s="6">
        <v>58.82</v>
      </c>
      <c r="V228" s="6">
        <v>94.17</v>
      </c>
      <c r="W228" s="6">
        <v>38.46</v>
      </c>
      <c r="X228" s="6">
        <v>60.67</v>
      </c>
      <c r="Y228" s="6">
        <v>154.37</v>
      </c>
      <c r="Z228" s="6">
        <v>421.43</v>
      </c>
    </row>
    <row r="229" spans="3:26" ht="15.5" x14ac:dyDescent="0.35">
      <c r="C229" t="s">
        <v>74</v>
      </c>
      <c r="I229" s="6">
        <v>75.84</v>
      </c>
      <c r="J229" s="6">
        <v>89.41</v>
      </c>
      <c r="K229" s="6">
        <v>47.96</v>
      </c>
      <c r="L229" s="6">
        <v>51.59</v>
      </c>
      <c r="M229" s="6">
        <v>55.26</v>
      </c>
      <c r="N229" s="6">
        <v>101.54</v>
      </c>
      <c r="O229" s="6">
        <v>168.91</v>
      </c>
      <c r="P229" s="6">
        <v>359.55</v>
      </c>
      <c r="Q229" s="6">
        <v>566.16</v>
      </c>
      <c r="R229" s="6">
        <v>688.6</v>
      </c>
      <c r="S229" s="6">
        <v>1764.79</v>
      </c>
      <c r="T229" s="6">
        <v>6733.42</v>
      </c>
      <c r="U229" s="6">
        <v>1257.6500000000001</v>
      </c>
      <c r="V229" s="6">
        <v>1.49</v>
      </c>
      <c r="W229" s="6">
        <v>1.45</v>
      </c>
      <c r="X229" s="6">
        <v>1.62</v>
      </c>
      <c r="Y229" s="6">
        <v>1.82</v>
      </c>
      <c r="Z229" s="6">
        <v>2.04</v>
      </c>
    </row>
    <row r="230" spans="3:26" ht="15.5" x14ac:dyDescent="0.35">
      <c r="C230" t="s">
        <v>302</v>
      </c>
      <c r="I230" s="5">
        <v>2123830000000</v>
      </c>
      <c r="J230" s="5">
        <v>1776230000000</v>
      </c>
      <c r="K230" s="5">
        <v>1432970000000</v>
      </c>
      <c r="L230" s="5">
        <v>1781610000000</v>
      </c>
      <c r="M230" s="5">
        <v>1312630000000</v>
      </c>
      <c r="N230" s="5">
        <v>612500000000</v>
      </c>
      <c r="O230" s="5">
        <v>717030000000</v>
      </c>
      <c r="P230" s="5">
        <v>405690000000</v>
      </c>
    </row>
    <row r="231" spans="3:26" ht="15.5" x14ac:dyDescent="0.35">
      <c r="C231" t="s">
        <v>303</v>
      </c>
      <c r="I231" s="6">
        <v>5.2999999999999999E-2</v>
      </c>
      <c r="J231" s="6">
        <v>5.0199999999999995E-2</v>
      </c>
      <c r="K231" s="6">
        <v>3.4799999999999998E-2</v>
      </c>
      <c r="L231" s="6">
        <v>6.8199999999999997E-2</v>
      </c>
      <c r="M231" s="6">
        <v>5.2300000000000006E-2</v>
      </c>
      <c r="N231" s="6">
        <v>1.9099999999999999E-2</v>
      </c>
      <c r="O231" s="6">
        <v>3.3799999999999997E-2</v>
      </c>
      <c r="P231" s="6">
        <v>1.9900000000000001E-2</v>
      </c>
      <c r="Q231" s="6">
        <v>1.9099999999999999E-2</v>
      </c>
      <c r="R231" s="6">
        <v>4.9299999999999997E-2</v>
      </c>
      <c r="S231" s="6">
        <v>5.2600000000000001E-2</v>
      </c>
      <c r="T231" s="6">
        <v>5.1799999999999999E-2</v>
      </c>
      <c r="U231" s="6">
        <v>2.6800000000000001E-2</v>
      </c>
      <c r="V231" s="6">
        <v>1.3100000000000001E-2</v>
      </c>
      <c r="W231" s="6">
        <v>4.0500000000000001E-2</v>
      </c>
      <c r="X231" s="6">
        <v>2.64E-2</v>
      </c>
      <c r="Y231" s="6">
        <v>1.09E-2</v>
      </c>
      <c r="Z231" s="6">
        <v>3.7000000000000002E-3</v>
      </c>
    </row>
    <row r="232" spans="3:26" ht="15.5" x14ac:dyDescent="0.35">
      <c r="C232" t="s">
        <v>304</v>
      </c>
      <c r="I232" s="6">
        <v>8.2599999999999993E-2</v>
      </c>
      <c r="J232" s="6">
        <v>7.6799999999999993E-2</v>
      </c>
      <c r="K232" s="6">
        <v>5.62E-2</v>
      </c>
      <c r="L232" s="6">
        <v>0.10619999999999999</v>
      </c>
      <c r="M232" s="6">
        <v>8.7300000000000003E-2</v>
      </c>
      <c r="N232" s="6">
        <v>3.3300000000000003E-2</v>
      </c>
      <c r="O232" s="6">
        <v>5.6399999999999999E-2</v>
      </c>
      <c r="P232" s="6">
        <v>3.2500000000000001E-2</v>
      </c>
      <c r="Q232" s="6">
        <v>2.4500000000000001E-2</v>
      </c>
      <c r="R232" s="6">
        <v>4.99E-2</v>
      </c>
      <c r="S232" s="6">
        <v>5.2999999999999999E-2</v>
      </c>
      <c r="T232" s="6">
        <v>5.1799999999999999E-2</v>
      </c>
      <c r="U232" s="6">
        <v>2.6800000000000001E-2</v>
      </c>
      <c r="V232" s="6">
        <v>1.7399999999999999E-2</v>
      </c>
      <c r="W232" s="6">
        <v>5.4100000000000002E-2</v>
      </c>
      <c r="X232" s="6">
        <v>3.04E-2</v>
      </c>
      <c r="Y232" s="6">
        <v>1.26E-2</v>
      </c>
      <c r="Z232" s="6">
        <v>6.6E-3</v>
      </c>
    </row>
    <row r="233" spans="3:26" ht="15.5" x14ac:dyDescent="0.35">
      <c r="C233" t="s">
        <v>305</v>
      </c>
      <c r="I233" s="6">
        <v>6.7299999999999999E-2</v>
      </c>
      <c r="J233" s="6">
        <v>6.0100000000000001E-2</v>
      </c>
      <c r="K233" s="6">
        <v>5.5500000000000001E-2</v>
      </c>
      <c r="L233" s="6">
        <v>8.7499999999999994E-2</v>
      </c>
      <c r="M233" s="6">
        <v>0.06</v>
      </c>
      <c r="N233" s="6">
        <v>2.4300000000000002E-2</v>
      </c>
      <c r="O233" s="6">
        <v>3.9100000000000003E-2</v>
      </c>
      <c r="P233" s="6">
        <v>2.6099999999999998E-2</v>
      </c>
      <c r="Q233" s="6">
        <v>2.12E-2</v>
      </c>
      <c r="R233" s="6">
        <v>4.82E-2</v>
      </c>
      <c r="S233" s="6">
        <v>5.0700000000000002E-2</v>
      </c>
      <c r="T233" s="6">
        <v>4.99E-2</v>
      </c>
      <c r="U233" s="6">
        <v>5.0599999999999999E-2</v>
      </c>
      <c r="V233" s="6">
        <v>2.4900000000000002E-2</v>
      </c>
      <c r="W233" s="6">
        <v>5.9900000000000002E-2</v>
      </c>
      <c r="X233" s="6">
        <v>3.5000000000000003E-2</v>
      </c>
      <c r="Y233" s="6">
        <v>1.2500000000000001E-2</v>
      </c>
      <c r="Z233" s="6">
        <v>5.5500000000000001E-2</v>
      </c>
    </row>
    <row r="234" spans="3:26" ht="15.5" x14ac:dyDescent="0.35">
      <c r="C234" t="s">
        <v>306</v>
      </c>
      <c r="I234" s="6">
        <v>2.5</v>
      </c>
      <c r="J234" s="6">
        <v>2.11</v>
      </c>
      <c r="K234" s="6">
        <v>1.65</v>
      </c>
      <c r="L234" s="6">
        <v>2.62</v>
      </c>
      <c r="M234" s="6">
        <v>1.72</v>
      </c>
      <c r="N234" s="6">
        <v>0.67</v>
      </c>
      <c r="O234" s="6">
        <v>1.06</v>
      </c>
      <c r="P234" s="6">
        <v>1.36</v>
      </c>
      <c r="Q234" s="6">
        <v>4.3</v>
      </c>
      <c r="R234" s="6">
        <v>45.71</v>
      </c>
      <c r="S234" s="6">
        <v>159.25</v>
      </c>
      <c r="U234" s="6">
        <v>1002885.87</v>
      </c>
      <c r="V234" s="6">
        <v>105.52</v>
      </c>
    </row>
    <row r="235" spans="3:26" ht="15.5" x14ac:dyDescent="0.35">
      <c r="C235" t="s">
        <v>68</v>
      </c>
      <c r="I235" s="6">
        <v>8.4700000000000006</v>
      </c>
      <c r="J235" s="6">
        <v>9.14</v>
      </c>
      <c r="K235" s="6">
        <v>5.2</v>
      </c>
      <c r="L235" s="6">
        <v>4.84</v>
      </c>
      <c r="M235" s="6">
        <v>4.32</v>
      </c>
      <c r="N235" s="6">
        <v>5.03</v>
      </c>
      <c r="O235" s="6">
        <v>4.6900000000000004</v>
      </c>
      <c r="P235" s="6">
        <v>5.24</v>
      </c>
      <c r="Q235" s="6">
        <v>3.75</v>
      </c>
      <c r="R235" s="6">
        <v>1.89</v>
      </c>
      <c r="S235" s="6">
        <v>2.0699999999999998</v>
      </c>
      <c r="T235" s="6">
        <v>1.71</v>
      </c>
      <c r="U235" s="6">
        <v>1.58</v>
      </c>
      <c r="V235" s="6">
        <v>1.64</v>
      </c>
      <c r="W235" s="6">
        <v>2.08</v>
      </c>
      <c r="X235" s="6">
        <v>1.85</v>
      </c>
      <c r="Y235" s="6">
        <v>1.96</v>
      </c>
      <c r="Z235" s="6">
        <v>2.75</v>
      </c>
    </row>
    <row r="236" spans="3:26" ht="15.5" x14ac:dyDescent="0.35">
      <c r="C236" t="s">
        <v>65</v>
      </c>
      <c r="I236" s="6">
        <v>1071.68</v>
      </c>
      <c r="J236" s="6">
        <v>984.65</v>
      </c>
      <c r="K236" s="6">
        <v>903.96</v>
      </c>
      <c r="L236" s="6">
        <v>855.78</v>
      </c>
      <c r="M236" s="6">
        <v>761.26</v>
      </c>
      <c r="N236" s="6">
        <v>696.37</v>
      </c>
      <c r="O236" s="6">
        <v>653.95000000000005</v>
      </c>
      <c r="P236" s="6">
        <v>628.41999999999996</v>
      </c>
      <c r="Q236" s="6">
        <v>599.88</v>
      </c>
      <c r="R236" s="6">
        <v>580.52</v>
      </c>
      <c r="S236" s="6">
        <v>554.14</v>
      </c>
      <c r="T236" s="6">
        <v>534.57000000000005</v>
      </c>
      <c r="U236" s="6">
        <v>506.89</v>
      </c>
      <c r="V236" s="6">
        <v>69.03</v>
      </c>
      <c r="W236" s="6">
        <v>69.790000000000006</v>
      </c>
      <c r="X236" s="6">
        <v>78.53</v>
      </c>
      <c r="Y236" s="6">
        <v>81.12</v>
      </c>
      <c r="Z236" s="6">
        <v>64.459999999999994</v>
      </c>
    </row>
    <row r="237" spans="3:26" ht="15.5" x14ac:dyDescent="0.35">
      <c r="C237" t="s">
        <v>307</v>
      </c>
      <c r="I237" s="6">
        <v>8.4700000000000006</v>
      </c>
      <c r="J237" s="6">
        <v>9.15</v>
      </c>
      <c r="K237" s="6">
        <v>5.2</v>
      </c>
      <c r="L237" s="6">
        <v>4.84</v>
      </c>
      <c r="M237" s="6">
        <v>4.32</v>
      </c>
      <c r="N237" s="6">
        <v>5.03</v>
      </c>
      <c r="O237" s="6">
        <v>4.7</v>
      </c>
      <c r="P237" s="6">
        <v>5.24</v>
      </c>
      <c r="Q237" s="6">
        <v>3.75</v>
      </c>
      <c r="R237" s="6">
        <v>1.9</v>
      </c>
      <c r="S237" s="6">
        <v>2.0699999999999998</v>
      </c>
      <c r="T237" s="6">
        <v>1.71</v>
      </c>
      <c r="U237" s="6">
        <v>1.58</v>
      </c>
      <c r="V237" s="6">
        <v>1.64</v>
      </c>
      <c r="W237" s="6">
        <v>2.08</v>
      </c>
      <c r="X237" s="6">
        <v>1.85</v>
      </c>
      <c r="Y237" s="6">
        <v>1.96</v>
      </c>
      <c r="Z237" s="6">
        <v>2.75</v>
      </c>
    </row>
    <row r="238" spans="3:26" ht="15.5" x14ac:dyDescent="0.35">
      <c r="C238" t="s">
        <v>308</v>
      </c>
      <c r="I238" s="6">
        <v>1070.8399999999999</v>
      </c>
      <c r="J238" s="6">
        <v>983.78</v>
      </c>
      <c r="K238" s="6">
        <v>903.73</v>
      </c>
      <c r="L238" s="6">
        <v>855.6</v>
      </c>
      <c r="M238" s="6">
        <v>761.09</v>
      </c>
      <c r="N238" s="6">
        <v>696.18</v>
      </c>
      <c r="O238" s="6">
        <v>653.69000000000005</v>
      </c>
      <c r="P238" s="6">
        <v>627.98</v>
      </c>
      <c r="Q238" s="6">
        <v>599.27</v>
      </c>
      <c r="R238" s="6">
        <v>579.99</v>
      </c>
      <c r="S238" s="6">
        <v>553.79</v>
      </c>
      <c r="T238" s="6">
        <v>534.29</v>
      </c>
      <c r="U238" s="6">
        <v>506.89</v>
      </c>
      <c r="V238" s="6">
        <v>69.03</v>
      </c>
      <c r="W238" s="6">
        <v>69.790000000000006</v>
      </c>
      <c r="X238" s="6">
        <v>78.53</v>
      </c>
      <c r="Y238" s="6">
        <v>81.12</v>
      </c>
      <c r="Z238" s="6">
        <v>64.459999999999994</v>
      </c>
    </row>
    <row r="239" spans="3:26" ht="15.5" x14ac:dyDescent="0.35">
      <c r="C239" t="s">
        <v>309</v>
      </c>
    </row>
    <row r="240" spans="3:26" ht="15.5" x14ac:dyDescent="0.35">
      <c r="C240" t="s">
        <v>310</v>
      </c>
    </row>
    <row r="241" spans="2:26" ht="15.5" x14ac:dyDescent="0.35">
      <c r="C241" t="s">
        <v>25</v>
      </c>
    </row>
    <row r="242" spans="2:26" ht="15.5" x14ac:dyDescent="0.35">
      <c r="C242" t="s">
        <v>22</v>
      </c>
    </row>
    <row r="243" spans="2:26" ht="15.5" x14ac:dyDescent="0.35">
      <c r="C243" t="s">
        <v>311</v>
      </c>
      <c r="I243" s="5">
        <v>693000000000</v>
      </c>
      <c r="J243" s="5">
        <v>1548000000000</v>
      </c>
      <c r="K243" s="5">
        <v>1731000000000</v>
      </c>
      <c r="L243" s="5">
        <v>813000000000</v>
      </c>
      <c r="M243" s="5">
        <v>4233000000000</v>
      </c>
      <c r="N243" s="5">
        <v>4835000000000</v>
      </c>
      <c r="O243" s="5">
        <v>4457000000000</v>
      </c>
      <c r="P243" s="5">
        <v>4374000000000</v>
      </c>
      <c r="Q243" s="5">
        <v>1761000000000</v>
      </c>
      <c r="R243" s="5">
        <v>131000000000</v>
      </c>
      <c r="S243" s="5">
        <v>287000000000</v>
      </c>
      <c r="T243" s="5">
        <v>305000000000</v>
      </c>
      <c r="U243" s="5">
        <v>274000000000</v>
      </c>
      <c r="V243" s="5">
        <v>0</v>
      </c>
      <c r="W243" s="5">
        <v>0</v>
      </c>
      <c r="X243" s="5">
        <v>1000000000</v>
      </c>
      <c r="Y243" s="5">
        <v>0</v>
      </c>
      <c r="Z243" s="5">
        <v>5000000000</v>
      </c>
    </row>
    <row r="244" spans="2:26" ht="15.5" x14ac:dyDescent="0.35">
      <c r="C244" t="s">
        <v>312</v>
      </c>
      <c r="I244" s="5">
        <v>323000000000</v>
      </c>
      <c r="J244" s="5">
        <v>199000000000</v>
      </c>
      <c r="K244" s="5">
        <v>334000000000</v>
      </c>
      <c r="L244" s="5">
        <v>-65000000000</v>
      </c>
      <c r="M244" s="5">
        <v>-48000000000</v>
      </c>
      <c r="N244" s="5">
        <v>-310000000000</v>
      </c>
      <c r="O244" s="5">
        <v>-532000000000</v>
      </c>
      <c r="P244" s="5">
        <v>-294000000000</v>
      </c>
      <c r="Q244" s="5">
        <v>-122000000000</v>
      </c>
      <c r="R244" s="5">
        <v>-59000000000</v>
      </c>
      <c r="S244" s="5">
        <v>-19000000000</v>
      </c>
      <c r="T244" s="5">
        <v>8000000000</v>
      </c>
      <c r="U244" s="5">
        <v>4000000000</v>
      </c>
      <c r="V244" s="5">
        <v>0</v>
      </c>
      <c r="W244" s="5">
        <v>0</v>
      </c>
      <c r="X244" s="5">
        <v>1000000000</v>
      </c>
      <c r="Y244" s="5">
        <v>-1000000000</v>
      </c>
      <c r="Z244" s="5">
        <v>5000000000</v>
      </c>
    </row>
    <row r="245" spans="2:26" ht="15.5" x14ac:dyDescent="0.35">
      <c r="C245" t="s">
        <v>313</v>
      </c>
      <c r="I245" s="5">
        <v>-823000000000</v>
      </c>
      <c r="J245" s="5">
        <v>-610000000000</v>
      </c>
      <c r="K245" s="5">
        <v>-397000000000</v>
      </c>
      <c r="L245" s="5">
        <v>-274000000000</v>
      </c>
      <c r="M245" s="5">
        <v>-387000000000</v>
      </c>
      <c r="N245" s="5">
        <v>-476000000000</v>
      </c>
      <c r="O245" s="5">
        <v>-523000000000</v>
      </c>
      <c r="P245" s="5">
        <v>-389000000000</v>
      </c>
      <c r="Q245" s="5">
        <v>-186000000000</v>
      </c>
      <c r="R245" s="5">
        <v>-190000000000</v>
      </c>
      <c r="S245" s="5">
        <v>-15000000000</v>
      </c>
      <c r="T245" s="5">
        <v>-5000000000</v>
      </c>
      <c r="U245" s="5">
        <v>-1000000000</v>
      </c>
      <c r="V245" s="5">
        <v>0</v>
      </c>
      <c r="W245" s="5">
        <v>0</v>
      </c>
      <c r="X245" s="5">
        <v>-1000000000</v>
      </c>
      <c r="Y245" s="5">
        <v>-3000000000</v>
      </c>
      <c r="Z245" s="5">
        <v>-12000000000</v>
      </c>
    </row>
    <row r="246" spans="2:26" ht="15.5" x14ac:dyDescent="0.35">
      <c r="C246" t="s">
        <v>14</v>
      </c>
      <c r="I246" s="5">
        <v>-500000000000</v>
      </c>
      <c r="J246" s="5">
        <v>-410000000000</v>
      </c>
      <c r="K246" s="5">
        <v>-63000000000</v>
      </c>
      <c r="L246" s="5">
        <v>-339000000000</v>
      </c>
      <c r="M246" s="5">
        <v>-435000000000</v>
      </c>
      <c r="N246" s="5">
        <v>-786000000000</v>
      </c>
      <c r="O246" s="5">
        <v>-1055000000000</v>
      </c>
      <c r="P246" s="5">
        <v>-683000000000</v>
      </c>
      <c r="Q246" s="5">
        <v>-307000000000</v>
      </c>
      <c r="R246" s="5">
        <v>-250000000000</v>
      </c>
      <c r="S246" s="5">
        <v>-33000000000</v>
      </c>
      <c r="T246" s="5">
        <v>4000000000</v>
      </c>
      <c r="U246" s="5">
        <v>3000000000</v>
      </c>
      <c r="V246" s="5">
        <v>0</v>
      </c>
      <c r="W246" s="5">
        <v>0</v>
      </c>
      <c r="X246" s="5">
        <v>0</v>
      </c>
      <c r="Y246" s="5">
        <v>-4000000000</v>
      </c>
      <c r="Z246" s="5">
        <v>-7000000000</v>
      </c>
    </row>
    <row r="247" spans="2:26" ht="15.5" x14ac:dyDescent="0.35">
      <c r="C247" t="s">
        <v>16</v>
      </c>
      <c r="I247" s="6">
        <v>-35.229999999999997</v>
      </c>
      <c r="J247" s="6">
        <v>-28.93</v>
      </c>
      <c r="K247" s="6">
        <v>-4.4400000000000004</v>
      </c>
      <c r="L247" s="6">
        <v>-23.91</v>
      </c>
      <c r="M247" s="6">
        <v>-30.67</v>
      </c>
      <c r="N247" s="6">
        <v>-55.41</v>
      </c>
      <c r="O247" s="6">
        <v>-74.349999999999994</v>
      </c>
      <c r="P247" s="6">
        <v>-48.15</v>
      </c>
      <c r="Q247" s="6">
        <v>-21.66</v>
      </c>
      <c r="R247" s="6">
        <v>-17.600000000000001</v>
      </c>
      <c r="S247" s="6">
        <v>-2.35</v>
      </c>
      <c r="T247" s="6">
        <v>0.26</v>
      </c>
      <c r="U247" s="6">
        <v>0.2</v>
      </c>
      <c r="V247" s="6">
        <v>1.76</v>
      </c>
      <c r="W247" s="6">
        <v>-0.47</v>
      </c>
      <c r="X247" s="6">
        <v>2.66</v>
      </c>
      <c r="Y247" s="6">
        <v>-22.32</v>
      </c>
      <c r="Z247" s="6">
        <v>-38.03</v>
      </c>
    </row>
    <row r="249" spans="2:26" ht="15.5" x14ac:dyDescent="0.35">
      <c r="B249" t="s">
        <v>314</v>
      </c>
      <c r="C249" t="s">
        <v>315</v>
      </c>
      <c r="D249" s="5">
        <v>234000000000</v>
      </c>
      <c r="E249" s="5">
        <v>417000000000</v>
      </c>
      <c r="F249" s="5">
        <v>298000000000</v>
      </c>
      <c r="G249" s="5">
        <v>336000000000</v>
      </c>
      <c r="H249" s="5">
        <v>934000000000</v>
      </c>
      <c r="I249" s="5">
        <v>1256000000000</v>
      </c>
      <c r="J249" s="5">
        <v>1072000000000</v>
      </c>
      <c r="K249" s="5">
        <v>721000000000</v>
      </c>
      <c r="L249" s="5">
        <v>1290000000000</v>
      </c>
      <c r="M249" s="5">
        <v>943000000000</v>
      </c>
      <c r="N249" s="5">
        <v>329000000000</v>
      </c>
      <c r="O249" s="5">
        <v>523000000000</v>
      </c>
      <c r="P249" s="5">
        <v>289000000000</v>
      </c>
      <c r="Q249" s="5">
        <v>208000000000</v>
      </c>
    </row>
    <row r="250" spans="2:26" ht="15.5" x14ac:dyDescent="0.35">
      <c r="C250" t="s">
        <v>316</v>
      </c>
      <c r="H250" s="5">
        <v>1284000000000</v>
      </c>
      <c r="I250" s="5">
        <v>1256000000000</v>
      </c>
      <c r="J250" s="5">
        <v>1072000000000</v>
      </c>
      <c r="K250" s="5">
        <v>721000000000</v>
      </c>
      <c r="L250" s="5">
        <v>1290000000000</v>
      </c>
      <c r="M250" s="5">
        <v>943000000000</v>
      </c>
      <c r="N250" s="5">
        <v>329000000000</v>
      </c>
      <c r="O250" s="5">
        <v>523000000000</v>
      </c>
      <c r="P250" s="5">
        <v>289000000000</v>
      </c>
      <c r="Q250" s="5">
        <v>208000000000</v>
      </c>
    </row>
    <row r="251" spans="2:26" ht="15.5" x14ac:dyDescent="0.35">
      <c r="C251" t="s">
        <v>317</v>
      </c>
      <c r="H251" s="5">
        <v>5</v>
      </c>
      <c r="I251" s="5">
        <v>5</v>
      </c>
      <c r="J251" s="5">
        <v>5</v>
      </c>
    </row>
    <row r="252" spans="2:26" ht="15.5" x14ac:dyDescent="0.35">
      <c r="C252" t="s">
        <v>76</v>
      </c>
      <c r="H252" s="6">
        <v>7.5899999999999995E-2</v>
      </c>
      <c r="I252" s="6">
        <v>5.6500000000000002E-2</v>
      </c>
      <c r="J252" s="6">
        <v>6.6199999999999995E-2</v>
      </c>
    </row>
    <row r="253" spans="2:26" ht="15.5" x14ac:dyDescent="0.35">
      <c r="C253" t="s">
        <v>318</v>
      </c>
      <c r="H253" s="6">
        <v>5.0000000000000001E-4</v>
      </c>
      <c r="I253" s="6">
        <v>5.0000000000000001E-4</v>
      </c>
      <c r="J253" s="6">
        <v>5.0000000000000001E-4</v>
      </c>
    </row>
    <row r="254" spans="2:26" ht="15.5" x14ac:dyDescent="0.35">
      <c r="C254" t="s">
        <v>56</v>
      </c>
      <c r="D254" s="6">
        <v>16.47</v>
      </c>
      <c r="E254" s="6">
        <v>29.39</v>
      </c>
      <c r="F254" s="6">
        <v>21.01</v>
      </c>
      <c r="G254" s="6">
        <v>23.68</v>
      </c>
      <c r="H254" s="6">
        <v>65.88</v>
      </c>
      <c r="I254" s="6">
        <v>88.52</v>
      </c>
      <c r="J254" s="6">
        <v>75.58</v>
      </c>
      <c r="K254" s="6">
        <v>50.83</v>
      </c>
      <c r="L254" s="6">
        <v>90.92</v>
      </c>
      <c r="M254" s="6">
        <v>66.489999999999995</v>
      </c>
      <c r="N254" s="6">
        <v>23.18</v>
      </c>
      <c r="O254" s="6">
        <v>36.880000000000003</v>
      </c>
      <c r="P254" s="6">
        <v>20.399999999999999</v>
      </c>
      <c r="Q254" s="6">
        <v>14.69</v>
      </c>
    </row>
    <row r="255" spans="2:26" ht="15.5" x14ac:dyDescent="0.35">
      <c r="C255" t="s">
        <v>319</v>
      </c>
      <c r="H255" s="6">
        <v>90.56</v>
      </c>
      <c r="I255" s="6">
        <v>88.52</v>
      </c>
      <c r="J255" s="6">
        <v>75.58</v>
      </c>
      <c r="K255" s="6">
        <v>50.83</v>
      </c>
      <c r="L255" s="6">
        <v>90.92</v>
      </c>
      <c r="M255" s="6">
        <v>66.489999999999995</v>
      </c>
      <c r="N255" s="6">
        <v>23.18</v>
      </c>
      <c r="O255" s="6">
        <v>36.880000000000003</v>
      </c>
      <c r="P255" s="6">
        <v>20.399999999999999</v>
      </c>
      <c r="Q255" s="6">
        <v>14.69</v>
      </c>
    </row>
    <row r="256" spans="2:26" ht="15.5" x14ac:dyDescent="0.35">
      <c r="C256" t="s">
        <v>78</v>
      </c>
      <c r="H256" s="5">
        <v>5</v>
      </c>
      <c r="I256" s="5">
        <v>5</v>
      </c>
      <c r="J256" s="5">
        <v>5</v>
      </c>
    </row>
    <row r="257" spans="3:17" ht="15.5" x14ac:dyDescent="0.35">
      <c r="C257" t="s">
        <v>320</v>
      </c>
      <c r="H257" s="6">
        <v>7.5899999999999995E-2</v>
      </c>
      <c r="I257" s="6">
        <v>5.6500000000000002E-2</v>
      </c>
      <c r="J257" s="6">
        <v>6.6199999999999995E-2</v>
      </c>
    </row>
    <row r="258" spans="3:17" ht="15.5" x14ac:dyDescent="0.35">
      <c r="C258" t="s">
        <v>321</v>
      </c>
      <c r="H258" s="6">
        <v>5.0000000000000001E-4</v>
      </c>
      <c r="I258" s="6">
        <v>5.0000000000000001E-4</v>
      </c>
      <c r="J258" s="6">
        <v>5.0000000000000001E-4</v>
      </c>
    </row>
    <row r="259" spans="3:17" ht="15.5" x14ac:dyDescent="0.35">
      <c r="C259" t="s">
        <v>322</v>
      </c>
      <c r="D259" s="5">
        <v>425000000000</v>
      </c>
      <c r="E259" s="5">
        <v>475000000000</v>
      </c>
      <c r="F259" s="5">
        <v>421000000000</v>
      </c>
      <c r="G259" s="5">
        <v>422000000000</v>
      </c>
      <c r="H259" s="5">
        <v>1700000000000</v>
      </c>
      <c r="I259" s="5">
        <v>1697000000000</v>
      </c>
      <c r="J259" s="5">
        <v>1428000000000</v>
      </c>
      <c r="K259" s="5">
        <v>1390000000000</v>
      </c>
      <c r="L259" s="5">
        <v>1138000000000</v>
      </c>
      <c r="M259" s="5">
        <v>844000000000</v>
      </c>
      <c r="N259" s="5">
        <v>489000000000</v>
      </c>
      <c r="O259" s="5">
        <v>258000000000</v>
      </c>
      <c r="P259" s="5">
        <v>130000000000</v>
      </c>
      <c r="Q259" s="5">
        <v>56000000000</v>
      </c>
    </row>
    <row r="260" spans="3:17" ht="15.5" x14ac:dyDescent="0.35">
      <c r="C260" t="s">
        <v>323</v>
      </c>
      <c r="H260" s="5">
        <v>1743000000000</v>
      </c>
      <c r="I260" s="5">
        <v>1697000000000</v>
      </c>
      <c r="J260" s="5">
        <v>1428000000000</v>
      </c>
      <c r="K260" s="5">
        <v>1390000000000</v>
      </c>
      <c r="L260" s="5">
        <v>1138000000000</v>
      </c>
      <c r="M260" s="5">
        <v>844000000000</v>
      </c>
      <c r="N260" s="5">
        <v>489000000000</v>
      </c>
      <c r="O260" s="5">
        <v>258000000000</v>
      </c>
      <c r="P260" s="5">
        <v>130000000000</v>
      </c>
      <c r="Q260" s="5">
        <v>56000000000</v>
      </c>
    </row>
    <row r="261" spans="3:17" ht="15.5" x14ac:dyDescent="0.35">
      <c r="C261" t="s">
        <v>324</v>
      </c>
      <c r="H261" s="5">
        <v>5</v>
      </c>
      <c r="I261" s="5">
        <v>5</v>
      </c>
      <c r="J261" s="5">
        <v>5</v>
      </c>
    </row>
    <row r="262" spans="3:17" ht="15.5" x14ac:dyDescent="0.35">
      <c r="C262" t="s">
        <v>325</v>
      </c>
      <c r="H262" s="6">
        <v>7.5899999999999995E-2</v>
      </c>
      <c r="I262" s="6">
        <v>5.6500000000000002E-2</v>
      </c>
      <c r="J262" s="6">
        <v>6.6199999999999995E-2</v>
      </c>
    </row>
    <row r="263" spans="3:17" ht="15.5" x14ac:dyDescent="0.35">
      <c r="C263" t="s">
        <v>326</v>
      </c>
      <c r="H263" s="6">
        <v>5.0000000000000001E-4</v>
      </c>
      <c r="I263" s="6">
        <v>5.0000000000000001E-4</v>
      </c>
      <c r="J263" s="6">
        <v>5.0000000000000001E-4</v>
      </c>
    </row>
    <row r="264" spans="3:17" ht="15.5" x14ac:dyDescent="0.35">
      <c r="C264" t="s">
        <v>327</v>
      </c>
      <c r="I264" s="6">
        <v>155.96</v>
      </c>
    </row>
    <row r="265" spans="3:17" ht="15.5" x14ac:dyDescent="0.35">
      <c r="C265" t="s">
        <v>328</v>
      </c>
      <c r="I265" s="6">
        <v>113.46</v>
      </c>
    </row>
    <row r="266" spans="3:17" ht="15.5" x14ac:dyDescent="0.35">
      <c r="C266" t="s">
        <v>329</v>
      </c>
      <c r="I266" s="6">
        <v>7.49</v>
      </c>
    </row>
    <row r="267" spans="3:17" ht="15.5" x14ac:dyDescent="0.35">
      <c r="C267" t="s">
        <v>330</v>
      </c>
      <c r="I267" s="6">
        <v>8.8000000000000005E-3</v>
      </c>
    </row>
    <row r="268" spans="3:17" ht="15.5" x14ac:dyDescent="0.35">
      <c r="C268" t="s">
        <v>331</v>
      </c>
      <c r="I268" s="6">
        <v>83.62</v>
      </c>
    </row>
    <row r="269" spans="3:17" ht="15.5" x14ac:dyDescent="0.35">
      <c r="C269" t="s">
        <v>332</v>
      </c>
      <c r="I269" s="6">
        <v>9.44</v>
      </c>
    </row>
    <row r="270" spans="3:17" ht="15.5" x14ac:dyDescent="0.35">
      <c r="C270" t="s">
        <v>333</v>
      </c>
      <c r="I270" s="6">
        <v>539.72</v>
      </c>
    </row>
    <row r="271" spans="3:17" ht="15.5" x14ac:dyDescent="0.35">
      <c r="C271" t="s">
        <v>334</v>
      </c>
      <c r="I271" s="6">
        <v>-282.33999999999997</v>
      </c>
    </row>
    <row r="272" spans="3:17" ht="15.5" x14ac:dyDescent="0.35">
      <c r="C272" t="s">
        <v>335</v>
      </c>
      <c r="I272" s="6">
        <v>101.27</v>
      </c>
    </row>
    <row r="273" spans="3:9" ht="15.5" x14ac:dyDescent="0.35">
      <c r="C273" t="s">
        <v>336</v>
      </c>
      <c r="I273" s="5">
        <v>73</v>
      </c>
    </row>
    <row r="274" spans="3:9" ht="15.5" x14ac:dyDescent="0.35">
      <c r="C274" t="s">
        <v>337</v>
      </c>
      <c r="I274" s="6">
        <v>6.63</v>
      </c>
    </row>
    <row r="275" spans="3:9" ht="15.5" x14ac:dyDescent="0.35">
      <c r="C275" t="s">
        <v>338</v>
      </c>
      <c r="I275" s="6">
        <v>-127.48</v>
      </c>
    </row>
    <row r="276" spans="3:9" ht="15.5" x14ac:dyDescent="0.35">
      <c r="C276" t="s">
        <v>339</v>
      </c>
      <c r="I276" s="6">
        <v>90.56</v>
      </c>
    </row>
    <row r="277" spans="3:9" ht="15.5" x14ac:dyDescent="0.35">
      <c r="C277" t="s">
        <v>340</v>
      </c>
      <c r="I277" s="6">
        <v>65.88</v>
      </c>
    </row>
    <row r="278" spans="3:9" ht="15.5" x14ac:dyDescent="0.35">
      <c r="C278" t="s">
        <v>341</v>
      </c>
      <c r="I278" s="6">
        <v>122.87</v>
      </c>
    </row>
    <row r="279" spans="3:9" ht="15.5" x14ac:dyDescent="0.35">
      <c r="C279" t="s">
        <v>342</v>
      </c>
      <c r="D279" s="6">
        <v>22.09</v>
      </c>
    </row>
    <row r="280" spans="3:9" ht="15.5" x14ac:dyDescent="0.35">
      <c r="C280" t="s">
        <v>343</v>
      </c>
      <c r="I280" s="6">
        <v>1088.58</v>
      </c>
    </row>
    <row r="281" spans="3:9" ht="15.5" x14ac:dyDescent="0.35">
      <c r="C281" t="s">
        <v>344</v>
      </c>
      <c r="I281" s="6">
        <v>-36.39</v>
      </c>
    </row>
    <row r="282" spans="3:9" ht="15.5" x14ac:dyDescent="0.35">
      <c r="C282" t="s">
        <v>345</v>
      </c>
      <c r="D282" s="6">
        <v>1.03</v>
      </c>
    </row>
    <row r="283" spans="3:9" ht="15.5" x14ac:dyDescent="0.35">
      <c r="C283" t="s">
        <v>346</v>
      </c>
      <c r="D283" s="6">
        <v>1.03</v>
      </c>
    </row>
    <row r="284" spans="3:9" ht="15.5" x14ac:dyDescent="0.35">
      <c r="C284" t="s">
        <v>347</v>
      </c>
      <c r="D284" s="6">
        <v>0.89</v>
      </c>
    </row>
    <row r="285" spans="3:9" ht="15.5" x14ac:dyDescent="0.35">
      <c r="C285" t="s">
        <v>348</v>
      </c>
      <c r="D285" s="6">
        <v>0.45</v>
      </c>
    </row>
    <row r="286" spans="3:9" ht="15.5" x14ac:dyDescent="0.35">
      <c r="C286" t="s">
        <v>349</v>
      </c>
      <c r="D286" s="6">
        <v>0.52</v>
      </c>
    </row>
    <row r="287" spans="3:9" ht="15.5" x14ac:dyDescent="0.35">
      <c r="C287" t="s">
        <v>350</v>
      </c>
      <c r="D287" s="6">
        <v>0.57999999999999996</v>
      </c>
    </row>
    <row r="288" spans="3:9" ht="15.5" x14ac:dyDescent="0.35">
      <c r="C288" t="s">
        <v>351</v>
      </c>
      <c r="D288" s="6">
        <v>1.54</v>
      </c>
    </row>
    <row r="289" spans="3:9" ht="15.5" x14ac:dyDescent="0.35">
      <c r="C289" t="s">
        <v>352</v>
      </c>
      <c r="I289" s="6">
        <v>2.62</v>
      </c>
    </row>
    <row r="290" spans="3:9" ht="15.5" x14ac:dyDescent="0.35">
      <c r="C290" t="s">
        <v>12</v>
      </c>
      <c r="D290" s="5">
        <v>-221000000000</v>
      </c>
    </row>
    <row r="291" spans="3:9" ht="15.5" x14ac:dyDescent="0.35">
      <c r="C291" t="s">
        <v>353</v>
      </c>
      <c r="I291" s="6">
        <v>3.56</v>
      </c>
    </row>
    <row r="292" spans="3:9" ht="15.5" x14ac:dyDescent="0.35">
      <c r="C292" t="s">
        <v>354</v>
      </c>
      <c r="I292" s="6">
        <v>5.4100000000000002E-2</v>
      </c>
    </row>
    <row r="293" spans="3:9" ht="15.5" x14ac:dyDescent="0.35">
      <c r="C293" t="s">
        <v>355</v>
      </c>
      <c r="I293" s="6">
        <v>8.3199999999999996E-2</v>
      </c>
    </row>
    <row r="294" spans="3:9" ht="15.5" x14ac:dyDescent="0.35">
      <c r="C294" t="s">
        <v>356</v>
      </c>
      <c r="I294" s="6">
        <v>6.5299999999999997E-2</v>
      </c>
    </row>
    <row r="295" spans="3:9" ht="15.5" x14ac:dyDescent="0.35">
      <c r="C295" t="s">
        <v>357</v>
      </c>
      <c r="I295" s="6">
        <v>4.6600000000000003E-2</v>
      </c>
    </row>
    <row r="296" spans="3:9" ht="15.5" x14ac:dyDescent="0.35">
      <c r="C296" t="s">
        <v>358</v>
      </c>
      <c r="D296" s="6">
        <v>163.1</v>
      </c>
    </row>
    <row r="297" spans="3:9" ht="15.5" x14ac:dyDescent="0.35">
      <c r="C297" t="s">
        <v>362</v>
      </c>
      <c r="D297" s="6">
        <v>0.56000000000000005</v>
      </c>
    </row>
    <row r="298" spans="3:9" ht="15.5" x14ac:dyDescent="0.35">
      <c r="C298" t="s">
        <v>363</v>
      </c>
      <c r="I298" s="6">
        <v>7.0000000000000007E-2</v>
      </c>
    </row>
    <row r="299" spans="3:9" ht="15.5" x14ac:dyDescent="0.35">
      <c r="C299" t="s">
        <v>52</v>
      </c>
      <c r="I299" s="5">
        <v>145741000000000</v>
      </c>
    </row>
    <row r="300" spans="3:9" ht="15.5" x14ac:dyDescent="0.35">
      <c r="C300" t="s">
        <v>365</v>
      </c>
      <c r="I300" s="5">
        <v>159513000000000</v>
      </c>
    </row>
    <row r="301" spans="3:9" ht="15.5" x14ac:dyDescent="0.35">
      <c r="C301" t="s">
        <v>366</v>
      </c>
      <c r="I301" s="5">
        <v>14180000000</v>
      </c>
    </row>
    <row r="302" spans="3:9" ht="15.5" x14ac:dyDescent="0.35">
      <c r="C302" t="s">
        <v>367</v>
      </c>
      <c r="I302" s="6">
        <v>6.1900000000000004E-2</v>
      </c>
    </row>
    <row r="303" spans="3:9" ht="15.5" x14ac:dyDescent="0.35">
      <c r="C303" t="s">
        <v>368</v>
      </c>
      <c r="D303" s="5">
        <v>1</v>
      </c>
    </row>
    <row r="304" spans="3:9" ht="15.5" x14ac:dyDescent="0.35">
      <c r="C304" t="s">
        <v>369</v>
      </c>
      <c r="D304" s="6">
        <v>0.62290000000000001</v>
      </c>
    </row>
    <row r="305" spans="3:9" ht="15.5" x14ac:dyDescent="0.35">
      <c r="C305" t="s">
        <v>370</v>
      </c>
      <c r="D305" s="6">
        <v>0.54969999999999997</v>
      </c>
    </row>
    <row r="306" spans="3:9" ht="15.5" x14ac:dyDescent="0.35">
      <c r="C306" t="s">
        <v>371</v>
      </c>
      <c r="D306" s="6">
        <v>0.1202</v>
      </c>
    </row>
    <row r="307" spans="3:9" ht="15.5" x14ac:dyDescent="0.35">
      <c r="C307" t="s">
        <v>372</v>
      </c>
      <c r="D307" s="6">
        <v>0.1202</v>
      </c>
    </row>
    <row r="308" spans="3:9" ht="15.5" x14ac:dyDescent="0.35">
      <c r="C308" t="s">
        <v>373</v>
      </c>
      <c r="D308" s="6">
        <v>0.1411</v>
      </c>
    </row>
    <row r="309" spans="3:9" ht="15.5" x14ac:dyDescent="0.35">
      <c r="C309" t="s">
        <v>374</v>
      </c>
      <c r="I309" s="5">
        <v>5</v>
      </c>
    </row>
    <row r="310" spans="3:9" ht="15.5" x14ac:dyDescent="0.35">
      <c r="C310" t="s">
        <v>631</v>
      </c>
      <c r="I310" s="5">
        <v>5</v>
      </c>
    </row>
    <row r="311" spans="3:9" ht="15.5" x14ac:dyDescent="0.35">
      <c r="C311" t="s">
        <v>632</v>
      </c>
      <c r="I311" s="6">
        <v>7.5899999999999995E-2</v>
      </c>
    </row>
    <row r="312" spans="3:9" ht="15.5" x14ac:dyDescent="0.35">
      <c r="C312" t="s">
        <v>633</v>
      </c>
      <c r="I312" s="6">
        <v>5.0000000000000001E-4</v>
      </c>
    </row>
    <row r="313" spans="3:9" ht="15.5" x14ac:dyDescent="0.35">
      <c r="C313" t="s">
        <v>375</v>
      </c>
      <c r="I313" t="s">
        <v>1863</v>
      </c>
    </row>
    <row r="314" spans="3:9" ht="15.5" x14ac:dyDescent="0.35">
      <c r="C314" t="s">
        <v>377</v>
      </c>
      <c r="I314" s="5">
        <v>3</v>
      </c>
    </row>
    <row r="315" spans="3:9" ht="15.5" x14ac:dyDescent="0.35">
      <c r="C315" t="s">
        <v>1203</v>
      </c>
      <c r="I315" s="6">
        <v>0.89</v>
      </c>
    </row>
    <row r="316" spans="3:9" ht="15.5" x14ac:dyDescent="0.35">
      <c r="C316" t="s">
        <v>378</v>
      </c>
      <c r="I316" s="6">
        <v>0.8</v>
      </c>
    </row>
    <row r="317" spans="3:9" ht="15.5" x14ac:dyDescent="0.35">
      <c r="C317" t="s">
        <v>379</v>
      </c>
      <c r="I317" s="6">
        <v>0.99</v>
      </c>
    </row>
    <row r="318" spans="3:9" ht="15.5" x14ac:dyDescent="0.35">
      <c r="C318" t="s">
        <v>380</v>
      </c>
      <c r="I318" s="6">
        <v>0.1</v>
      </c>
    </row>
    <row r="319" spans="3:9" ht="15.5" x14ac:dyDescent="0.35">
      <c r="C319" t="s">
        <v>381</v>
      </c>
      <c r="I319" s="6">
        <v>0.42</v>
      </c>
    </row>
    <row r="320" spans="3:9" ht="15.5" x14ac:dyDescent="0.35">
      <c r="C320" t="s">
        <v>382</v>
      </c>
      <c r="I320" s="6">
        <v>0.02</v>
      </c>
    </row>
    <row r="321" spans="3:9" ht="15.5" x14ac:dyDescent="0.35">
      <c r="C321" t="s">
        <v>383</v>
      </c>
      <c r="I321" s="6">
        <v>0.06</v>
      </c>
    </row>
    <row r="322" spans="3:9" ht="15.5" x14ac:dyDescent="0.35">
      <c r="C322" t="s">
        <v>384</v>
      </c>
      <c r="I322" s="6">
        <v>0.87</v>
      </c>
    </row>
    <row r="323" spans="3:9" ht="15.5" x14ac:dyDescent="0.35">
      <c r="C323" t="s">
        <v>385</v>
      </c>
      <c r="I323" s="5">
        <v>1743000000000</v>
      </c>
    </row>
    <row r="324" spans="3:9" ht="15.5" x14ac:dyDescent="0.35">
      <c r="C324" t="s">
        <v>386</v>
      </c>
      <c r="I324" s="5">
        <v>1743000000000</v>
      </c>
    </row>
    <row r="325" spans="3:9" ht="15.5" x14ac:dyDescent="0.35">
      <c r="C325" t="s">
        <v>387</v>
      </c>
      <c r="I325" s="5">
        <v>2180000000000</v>
      </c>
    </row>
    <row r="326" spans="3:9" ht="15.5" x14ac:dyDescent="0.35">
      <c r="C326" t="s">
        <v>388</v>
      </c>
      <c r="I326" s="5">
        <v>1284000000000</v>
      </c>
    </row>
    <row r="327" spans="3:9" ht="15.5" x14ac:dyDescent="0.35">
      <c r="C327" t="s">
        <v>389</v>
      </c>
      <c r="D327" s="5">
        <v>313000000000</v>
      </c>
    </row>
    <row r="328" spans="3:9" ht="15.5" x14ac:dyDescent="0.35">
      <c r="C328" t="s">
        <v>390</v>
      </c>
      <c r="D328" s="5">
        <v>23729000000000</v>
      </c>
    </row>
    <row r="329" spans="3:9" ht="15.5" x14ac:dyDescent="0.35">
      <c r="C329" t="s">
        <v>391</v>
      </c>
      <c r="D329" s="5">
        <v>7999000000000</v>
      </c>
    </row>
    <row r="330" spans="3:9" ht="15.5" x14ac:dyDescent="0.35">
      <c r="C330" t="s">
        <v>299</v>
      </c>
      <c r="D330" s="5">
        <v>52000000000</v>
      </c>
    </row>
    <row r="331" spans="3:9" ht="15.5" x14ac:dyDescent="0.35">
      <c r="C331" t="s">
        <v>298</v>
      </c>
      <c r="I331" s="5">
        <v>15440000000000</v>
      </c>
    </row>
    <row r="332" spans="3:9" ht="15.5" x14ac:dyDescent="0.35">
      <c r="C332" t="s">
        <v>392</v>
      </c>
      <c r="I332" s="5">
        <v>15729000000000</v>
      </c>
    </row>
    <row r="333" spans="3:9" ht="15.5" x14ac:dyDescent="0.35">
      <c r="C333" t="s">
        <v>393</v>
      </c>
      <c r="I333" s="5">
        <v>270000000000</v>
      </c>
    </row>
    <row r="334" spans="3:9" ht="15.5" x14ac:dyDescent="0.35">
      <c r="C334" t="s">
        <v>394</v>
      </c>
      <c r="I334" s="5">
        <v>-1490000000000</v>
      </c>
    </row>
    <row r="335" spans="3:9" ht="15.5" x14ac:dyDescent="0.35">
      <c r="C335" t="s">
        <v>395</v>
      </c>
      <c r="I335" s="5">
        <v>275000000000</v>
      </c>
    </row>
    <row r="336" spans="3:9" ht="15.5" x14ac:dyDescent="0.35">
      <c r="C336" t="s">
        <v>396</v>
      </c>
      <c r="I336" s="5">
        <v>-786000000000</v>
      </c>
    </row>
    <row r="337" spans="3:9" ht="15.5" x14ac:dyDescent="0.35">
      <c r="C337" t="s">
        <v>397</v>
      </c>
      <c r="I337" s="5">
        <v>-516000000000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1865</v>
      </c>
      <c r="D2" s="2" vm="238">
        <f ca="1">IFERROR(_xlfn.STOCKHISTORY("XIDX:" &amp; $C$1, D3, , 0, 0, 1), "Libur")</f>
        <v>264</v>
      </c>
      <c r="H2" s="2" vm="238">
        <f ca="1">IFERROR(INDEX(D2:G2,COUNT(D2:G2)),"")</f>
        <v>264</v>
      </c>
      <c r="I2" s="2" vm="295">
        <f t="shared" ref="I2:Z2" ca="1" si="0">IFERROR(_xlfn.STOCKHISTORY("XIDX:" &amp; $C$1, I1, , 0, 0, 1), "Libur")</f>
        <v>316</v>
      </c>
      <c r="J2" s="2" vm="485">
        <f t="shared" ca="1" si="0"/>
        <v>555</v>
      </c>
      <c r="K2" s="2" vm="486">
        <f t="shared" ca="1" si="0"/>
        <v>352</v>
      </c>
      <c r="L2" s="2" vm="487">
        <f t="shared" ca="1" si="0"/>
        <v>304</v>
      </c>
      <c r="M2" s="2" vm="238">
        <f t="shared" ca="1" si="0"/>
        <v>264</v>
      </c>
      <c r="N2" s="2" vm="486">
        <f t="shared" ca="1" si="0"/>
        <v>352</v>
      </c>
      <c r="O2" s="2" vm="283">
        <f t="shared" ca="1" si="0"/>
        <v>280</v>
      </c>
      <c r="P2" s="2" vm="488">
        <f t="shared" ca="1" si="0"/>
        <v>525</v>
      </c>
      <c r="Q2" s="2" vm="489">
        <f t="shared" ca="1" si="0"/>
        <v>715</v>
      </c>
      <c r="R2" s="2" vm="490">
        <f t="shared" ca="1" si="0"/>
        <v>510</v>
      </c>
      <c r="S2" s="2" vm="205">
        <f t="shared" ca="1" si="0"/>
        <v>54</v>
      </c>
      <c r="T2" s="2" vm="491">
        <f t="shared" ca="1" si="0"/>
        <v>193</v>
      </c>
      <c r="U2" s="2" vm="492">
        <f t="shared" ca="1" si="0"/>
        <v>92</v>
      </c>
      <c r="V2" s="2" vm="261">
        <f t="shared" ca="1" si="0"/>
        <v>153</v>
      </c>
      <c r="W2" s="2" vm="426">
        <f t="shared" ca="1" si="0"/>
        <v>670</v>
      </c>
      <c r="X2" s="2" vm="493">
        <f t="shared" ca="1" si="0"/>
        <v>1585.6052999999999</v>
      </c>
      <c r="Y2" s="2" vm="494">
        <f t="shared" ca="1" si="0"/>
        <v>1674.2416000000001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349795889</v>
      </c>
      <c r="H4" s="2">
        <f>IFERROR(SUM(D4:G4)*(4/MAX(1,COUNT(D4:G4))),"")</f>
        <v>1399183556</v>
      </c>
      <c r="I4" s="2">
        <f t="shared" ref="I4:Z4" si="1">IFERROR(INDEX(I51:I500,MATCH($C$4,$C$51:$C$500,0)),"")</f>
        <v>1480310107</v>
      </c>
      <c r="J4" s="2">
        <f t="shared" si="1"/>
        <v>1756310908</v>
      </c>
      <c r="K4" s="2">
        <f t="shared" si="1"/>
        <v>1833320502</v>
      </c>
      <c r="L4" s="2">
        <f t="shared" si="1"/>
        <v>1553709677</v>
      </c>
      <c r="M4" s="2">
        <f t="shared" si="1"/>
        <v>910544363</v>
      </c>
      <c r="N4" s="2">
        <f t="shared" si="1"/>
        <v>601691969</v>
      </c>
      <c r="O4" s="2">
        <f t="shared" si="1"/>
        <v>881812079</v>
      </c>
      <c r="P4" s="2">
        <f t="shared" si="1"/>
        <v>892458605</v>
      </c>
      <c r="Q4" s="2">
        <f t="shared" si="1"/>
        <v>764608154</v>
      </c>
      <c r="R4" s="2">
        <f t="shared" si="1"/>
        <v>611231812</v>
      </c>
      <c r="S4" s="2">
        <f t="shared" si="1"/>
        <v>565615288</v>
      </c>
      <c r="T4" s="2">
        <f t="shared" si="1"/>
        <v>607426558</v>
      </c>
      <c r="U4" s="2">
        <f t="shared" si="1"/>
        <v>694912667</v>
      </c>
      <c r="V4" s="2">
        <f t="shared" si="1"/>
        <v>843254769</v>
      </c>
      <c r="W4" s="2">
        <f t="shared" si="1"/>
        <v>6820719000000</v>
      </c>
      <c r="X4" s="2">
        <f t="shared" si="1"/>
        <v>5798901592977</v>
      </c>
      <c r="Y4" s="2">
        <f t="shared" si="1"/>
        <v>6350638790348</v>
      </c>
      <c r="Z4" s="2">
        <f t="shared" si="1"/>
        <v>9583750000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-44940382</v>
      </c>
      <c r="H5" s="2">
        <f>IFERROR(SUM(D5:G5)*(4/MAX(1,COUNT(D5:G5))),"")</f>
        <v>-179761528</v>
      </c>
      <c r="I5" s="2">
        <f t="shared" ref="I5:Z5" si="2">IFERROR(INDEX(I51:I500,MATCH($C$5,$C$51:$C$500,0)),"")</f>
        <v>-131213210</v>
      </c>
      <c r="J5" s="2">
        <f t="shared" si="2"/>
        <v>-63371940</v>
      </c>
      <c r="K5" s="2">
        <f t="shared" si="2"/>
        <v>35965315</v>
      </c>
      <c r="L5" s="2">
        <f t="shared" si="2"/>
        <v>17988438</v>
      </c>
      <c r="M5" s="2">
        <f t="shared" si="2"/>
        <v>1904913</v>
      </c>
      <c r="N5" s="2">
        <f t="shared" si="2"/>
        <v>-16937954</v>
      </c>
      <c r="O5" s="2">
        <f t="shared" si="2"/>
        <v>18285893</v>
      </c>
      <c r="P5" s="2">
        <f t="shared" si="2"/>
        <v>80949211</v>
      </c>
      <c r="Q5" s="2">
        <f t="shared" si="2"/>
        <v>42792703</v>
      </c>
      <c r="R5" s="2">
        <f t="shared" si="2"/>
        <v>38512953</v>
      </c>
      <c r="S5" s="2">
        <f t="shared" si="2"/>
        <v>-317698</v>
      </c>
      <c r="T5" s="2">
        <f t="shared" si="2"/>
        <v>22601212</v>
      </c>
      <c r="U5" s="2">
        <f t="shared" si="2"/>
        <v>-21565721</v>
      </c>
      <c r="V5" s="2">
        <f t="shared" si="2"/>
        <v>-17368063</v>
      </c>
      <c r="W5" s="2">
        <f t="shared" si="2"/>
        <v>-352477000000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48873727</v>
      </c>
      <c r="H6" s="2">
        <f>IFERROR(INDEX(D6:G6,COUNT(D6:G6)),"")</f>
        <v>48873727</v>
      </c>
      <c r="I6" s="2">
        <f t="shared" ref="I6:Z6" si="3">IFERROR(INDEX(I51:I500,MATCH($C$6,$C$51:$C$500,0)),"")</f>
        <v>48873727</v>
      </c>
      <c r="J6" s="2">
        <f t="shared" si="3"/>
        <v>193471111</v>
      </c>
      <c r="K6" s="2">
        <f t="shared" si="3"/>
        <v>272604936</v>
      </c>
      <c r="L6" s="2">
        <f t="shared" si="3"/>
        <v>256228231</v>
      </c>
      <c r="M6" s="2">
        <f t="shared" si="3"/>
        <v>265656189</v>
      </c>
      <c r="N6" s="2">
        <f t="shared" si="3"/>
        <v>263731419</v>
      </c>
      <c r="O6" s="2">
        <f t="shared" si="3"/>
        <v>280570979</v>
      </c>
      <c r="P6" s="2">
        <f t="shared" si="3"/>
        <v>261511009</v>
      </c>
      <c r="Q6" s="2">
        <f t="shared" si="3"/>
        <v>177167976</v>
      </c>
      <c r="R6" s="2">
        <f t="shared" si="3"/>
        <v>126468785</v>
      </c>
      <c r="S6" s="2">
        <f t="shared" si="3"/>
        <v>85000089</v>
      </c>
      <c r="T6" s="2">
        <f t="shared" si="3"/>
        <v>91931628</v>
      </c>
      <c r="U6" s="2">
        <f t="shared" si="3"/>
        <v>68413836</v>
      </c>
      <c r="V6" s="2">
        <f t="shared" si="3"/>
        <v>89506873</v>
      </c>
      <c r="W6" s="2">
        <f t="shared" si="3"/>
        <v>955304000000</v>
      </c>
      <c r="X6" s="2">
        <f t="shared" si="3"/>
        <v>135985831889</v>
      </c>
      <c r="Y6" s="2">
        <f t="shared" si="3"/>
        <v>200387082759</v>
      </c>
      <c r="Z6" s="2">
        <f t="shared" si="3"/>
        <v>360504876931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7.65</v>
      </c>
      <c r="H7" s="3">
        <f>IFERROR(INDEX(D7:G7,COUNT(D7:G7)),"")</f>
        <v>7.65</v>
      </c>
      <c r="I7" s="3">
        <f t="shared" ref="I7:Z7" si="4">IFERROR(INDEX(I51:I500,MATCH($C$7,$C$51:$C$500,0))/1000000000,"")</f>
        <v>7.65</v>
      </c>
      <c r="J7" s="3">
        <f t="shared" si="4"/>
        <v>7.65</v>
      </c>
      <c r="K7" s="3">
        <f t="shared" si="4"/>
        <v>8.6199999999999992</v>
      </c>
      <c r="L7" s="3">
        <f t="shared" si="4"/>
        <v>8.6199999999999992</v>
      </c>
      <c r="M7" s="3">
        <f t="shared" si="4"/>
        <v>8.6199999999999992</v>
      </c>
      <c r="N7" s="3">
        <f t="shared" si="4"/>
        <v>8.6199999999999992</v>
      </c>
      <c r="O7" s="3">
        <f t="shared" si="4"/>
        <v>8.6199999999999992</v>
      </c>
      <c r="P7" s="3">
        <f t="shared" si="4"/>
        <v>8.61</v>
      </c>
      <c r="Q7" s="3">
        <f t="shared" si="4"/>
        <v>8.5500000000000007</v>
      </c>
      <c r="R7" s="3">
        <f t="shared" si="4"/>
        <v>8.33</v>
      </c>
      <c r="S7" s="3">
        <f t="shared" si="4"/>
        <v>8.2799999999999994</v>
      </c>
      <c r="T7" s="3">
        <f t="shared" si="4"/>
        <v>8.2200000000000006</v>
      </c>
      <c r="U7" s="3">
        <f t="shared" si="4"/>
        <v>8.2200000000000006</v>
      </c>
      <c r="V7" s="3">
        <f t="shared" si="4"/>
        <v>8.17</v>
      </c>
      <c r="W7" s="3">
        <f t="shared" si="4"/>
        <v>8.15</v>
      </c>
      <c r="X7" s="3">
        <f t="shared" si="4"/>
        <v>6.79</v>
      </c>
      <c r="Y7" s="3">
        <f t="shared" si="4"/>
        <v>6.79</v>
      </c>
      <c r="Z7" s="3">
        <f t="shared" si="4"/>
        <v>6.79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770000000000</v>
      </c>
      <c r="H8" s="2">
        <f>IFERROR(INDEX(D8:G8,COUNT(D8:G8)),"")</f>
        <v>770000000000</v>
      </c>
      <c r="I8" s="2">
        <f t="shared" ref="I8:Z8" si="5">IFERROR(INDEX(I51:I500,MATCH($C$8,$C$51:$C$500,0)),"")</f>
        <v>-1105000000000</v>
      </c>
      <c r="J8" s="2">
        <f t="shared" si="5"/>
        <v>1347000000000</v>
      </c>
      <c r="K8" s="2">
        <f t="shared" si="5"/>
        <v>3211000000000</v>
      </c>
      <c r="L8" s="2">
        <f t="shared" si="5"/>
        <v>911000000000</v>
      </c>
      <c r="M8" s="2">
        <f t="shared" si="5"/>
        <v>-889000000000</v>
      </c>
      <c r="N8" s="2">
        <f t="shared" si="5"/>
        <v>2557000000000</v>
      </c>
      <c r="O8" s="2">
        <f t="shared" si="5"/>
        <v>299000000000</v>
      </c>
      <c r="P8" s="2">
        <f t="shared" si="5"/>
        <v>-1258000000000</v>
      </c>
      <c r="Q8" s="2">
        <f t="shared" si="5"/>
        <v>668000000000</v>
      </c>
      <c r="R8" s="2">
        <f t="shared" si="5"/>
        <v>2016000000000</v>
      </c>
      <c r="S8" s="2">
        <f t="shared" si="5"/>
        <v>996000000000</v>
      </c>
      <c r="T8" s="2">
        <f t="shared" si="5"/>
        <v>457000000000</v>
      </c>
      <c r="U8" s="2">
        <f t="shared" si="5"/>
        <v>2435000000000</v>
      </c>
      <c r="V8" s="2">
        <f t="shared" si="5"/>
        <v>-505000000000</v>
      </c>
      <c r="W8" s="2">
        <f t="shared" si="5"/>
        <v>-265000000000</v>
      </c>
      <c r="X8" s="2">
        <f t="shared" si="5"/>
        <v>189000000000</v>
      </c>
      <c r="Y8" s="2">
        <f t="shared" si="5"/>
        <v>-486000000000</v>
      </c>
      <c r="Z8" s="2">
        <f t="shared" si="5"/>
        <v>-3000000000</v>
      </c>
    </row>
    <row r="9" spans="1:26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>
        <f t="shared" ref="I9:Z9" si="6">IFERROR(INDEX(I51:I500,MATCH($C$9,$C$51:$C$500,0)),"")</f>
        <v>-144.41</v>
      </c>
      <c r="J9" s="3">
        <f t="shared" si="6"/>
        <v>176.02</v>
      </c>
      <c r="K9" s="3">
        <f t="shared" si="6"/>
        <v>372.45</v>
      </c>
      <c r="L9" s="3">
        <f t="shared" si="6"/>
        <v>105.67</v>
      </c>
      <c r="M9" s="3">
        <f t="shared" si="6"/>
        <v>-103.11</v>
      </c>
      <c r="N9" s="3">
        <f t="shared" si="6"/>
        <v>296.60000000000002</v>
      </c>
      <c r="O9" s="3">
        <f t="shared" si="6"/>
        <v>34.659999999999997</v>
      </c>
      <c r="P9" s="3">
        <f t="shared" si="6"/>
        <v>-146.09</v>
      </c>
      <c r="Q9" s="3">
        <f t="shared" si="6"/>
        <v>78.14</v>
      </c>
      <c r="R9" s="3">
        <f t="shared" si="6"/>
        <v>242.17</v>
      </c>
      <c r="S9" s="3">
        <f t="shared" si="6"/>
        <v>120.31</v>
      </c>
      <c r="T9" s="3">
        <f t="shared" si="6"/>
        <v>55.65</v>
      </c>
      <c r="U9" s="3">
        <f t="shared" si="6"/>
        <v>296.39</v>
      </c>
      <c r="V9" s="3">
        <f t="shared" si="6"/>
        <v>-61.78</v>
      </c>
      <c r="W9" s="3">
        <f t="shared" si="6"/>
        <v>-32.58</v>
      </c>
      <c r="X9" s="3">
        <f t="shared" si="6"/>
        <v>27.76</v>
      </c>
      <c r="Y9" s="3">
        <f t="shared" si="6"/>
        <v>-71.58</v>
      </c>
      <c r="Z9" s="3">
        <f t="shared" si="6"/>
        <v>-0.41</v>
      </c>
    </row>
    <row r="10" spans="1:26" ht="15.5" x14ac:dyDescent="0.35">
      <c r="C10" t="s">
        <v>17</v>
      </c>
      <c r="D10" s="3" t="str">
        <f ca="1">IFERROR(IF(D9=0,"",D2/D9),"")</f>
        <v/>
      </c>
      <c r="I10" s="3">
        <f t="shared" ref="I10:Z10" ca="1" si="7">IFERROR(IF(I9=0,"",I2/I9),"")</f>
        <v>-2.1882141125960808</v>
      </c>
      <c r="J10" s="3">
        <f t="shared" ca="1" si="7"/>
        <v>3.1530507896829905</v>
      </c>
      <c r="K10" s="3">
        <f t="shared" ca="1" si="7"/>
        <v>0.9450933011142435</v>
      </c>
      <c r="L10" s="3">
        <f t="shared" ca="1" si="7"/>
        <v>2.8768808554935177</v>
      </c>
      <c r="M10" s="3">
        <f t="shared" ca="1" si="7"/>
        <v>-2.5603724178062262</v>
      </c>
      <c r="N10" s="3">
        <f t="shared" ca="1" si="7"/>
        <v>1.1867835468644639</v>
      </c>
      <c r="O10" s="3">
        <f t="shared" ca="1" si="7"/>
        <v>8.0784766301211786</v>
      </c>
      <c r="P10" s="3">
        <f t="shared" ca="1" si="7"/>
        <v>-3.5936751317680882</v>
      </c>
      <c r="Q10" s="3">
        <f t="shared" ca="1" si="7"/>
        <v>9.1502431533145643</v>
      </c>
      <c r="R10" s="3">
        <f t="shared" ca="1" si="7"/>
        <v>2.1059586241070325</v>
      </c>
      <c r="S10" s="3">
        <f t="shared" ca="1" si="7"/>
        <v>0.44884049538691712</v>
      </c>
      <c r="T10" s="3">
        <f t="shared" ca="1" si="7"/>
        <v>3.468104222821204</v>
      </c>
      <c r="U10" s="3">
        <f t="shared" ca="1" si="7"/>
        <v>0.31040183541954858</v>
      </c>
      <c r="V10" s="3">
        <f t="shared" ca="1" si="7"/>
        <v>-2.4765296212366463</v>
      </c>
      <c r="W10" s="3">
        <f t="shared" ca="1" si="7"/>
        <v>-20.56476365868631</v>
      </c>
      <c r="X10" s="3">
        <f t="shared" ca="1" si="7"/>
        <v>57.118346541786735</v>
      </c>
      <c r="Y10" s="3">
        <f t="shared" ca="1" si="7"/>
        <v>-23.38979603241129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210262908</v>
      </c>
      <c r="H11" s="2">
        <f>IFERROR(INDEX(D11:G11,COUNT(D11:G11)),"")</f>
        <v>210262908</v>
      </c>
      <c r="I11" s="2">
        <f t="shared" ref="I11:Z11" si="8">IFERROR(INDEX(I51:I500,MATCH($C$11,$C$51:$C$500,0)),"")</f>
        <v>210262908</v>
      </c>
      <c r="J11" s="2">
        <f t="shared" si="8"/>
        <v>194653653</v>
      </c>
      <c r="K11" s="2">
        <f t="shared" si="8"/>
        <v>498124721</v>
      </c>
      <c r="L11" s="2">
        <f t="shared" si="8"/>
        <v>148097071</v>
      </c>
      <c r="M11" s="2">
        <f t="shared" si="8"/>
        <v>194341065</v>
      </c>
      <c r="N11" s="2">
        <f t="shared" si="8"/>
        <v>112000189</v>
      </c>
      <c r="O11" s="2">
        <f t="shared" si="8"/>
        <v>87484915</v>
      </c>
      <c r="P11" s="2">
        <f t="shared" si="8"/>
        <v>66606898</v>
      </c>
      <c r="Q11" s="2">
        <f t="shared" si="8"/>
        <v>67502601</v>
      </c>
      <c r="R11" s="2">
        <f t="shared" si="8"/>
        <v>66935259</v>
      </c>
      <c r="S11" s="2">
        <f t="shared" si="8"/>
        <v>70617505</v>
      </c>
      <c r="T11" s="2">
        <f t="shared" si="8"/>
        <v>75094321</v>
      </c>
      <c r="U11" s="2">
        <f t="shared" si="8"/>
        <v>215270579</v>
      </c>
      <c r="V11" s="2">
        <f t="shared" si="8"/>
        <v>57052218</v>
      </c>
      <c r="W11" s="2">
        <f t="shared" si="8"/>
        <v>1931856000000</v>
      </c>
      <c r="X11" s="2">
        <f t="shared" si="8"/>
        <v>549030603117</v>
      </c>
      <c r="Y11" s="2">
        <f t="shared" si="8"/>
        <v>542514034918</v>
      </c>
      <c r="Z11" s="2">
        <f t="shared" si="8"/>
        <v>556267412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15059000000000</v>
      </c>
      <c r="H12" s="2">
        <f>IFERROR(INDEX(D12:G12,COUNT(D12:G12)),"")</f>
        <v>15059000000000</v>
      </c>
      <c r="I12" s="2">
        <f t="shared" ref="I12:Z12" si="9">IFERROR(INDEX(I51:I500,MATCH($C$12,$C$51:$C$500,0)),"")</f>
        <v>15059000000000</v>
      </c>
      <c r="J12" s="2">
        <f t="shared" si="9"/>
        <v>13040000000000</v>
      </c>
      <c r="K12" s="2">
        <f t="shared" si="9"/>
        <v>10683000000000</v>
      </c>
      <c r="L12" s="2">
        <f t="shared" si="9"/>
        <v>12462000000000</v>
      </c>
      <c r="M12" s="2">
        <f t="shared" si="9"/>
        <v>10505000000000</v>
      </c>
      <c r="N12" s="2">
        <f t="shared" si="9"/>
        <v>6449000000000</v>
      </c>
      <c r="O12" s="2">
        <f t="shared" si="9"/>
        <v>8549000000000</v>
      </c>
      <c r="P12" s="2">
        <f t="shared" si="9"/>
        <v>9105000000000</v>
      </c>
      <c r="Q12" s="2">
        <f t="shared" si="9"/>
        <v>6800000000000</v>
      </c>
      <c r="R12" s="2">
        <f t="shared" si="9"/>
        <v>7257000000000</v>
      </c>
      <c r="S12" s="2">
        <f t="shared" si="9"/>
        <v>8186000000000</v>
      </c>
      <c r="T12" s="2">
        <f t="shared" si="9"/>
        <v>8145000000000</v>
      </c>
      <c r="U12" s="2">
        <f t="shared" si="9"/>
        <v>8346000000000</v>
      </c>
      <c r="V12" s="2">
        <f t="shared" si="9"/>
        <v>8725000000000</v>
      </c>
      <c r="W12" s="2">
        <f t="shared" si="9"/>
        <v>6477000000000</v>
      </c>
      <c r="X12" s="2">
        <f t="shared" si="9"/>
        <v>5947000000000</v>
      </c>
      <c r="Y12" s="2">
        <f t="shared" si="9"/>
        <v>5114000000000</v>
      </c>
      <c r="Z12" s="2">
        <f t="shared" si="9"/>
        <v>59000000000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18574000000000</v>
      </c>
      <c r="H13" s="2">
        <f>IFERROR(INDEX(D13:G13,COUNT(D13:G13)),"")</f>
        <v>18574000000000</v>
      </c>
      <c r="I13" s="2">
        <f t="shared" ref="I13:Z13" si="10">IFERROR(INDEX(I51:I500,MATCH($C$13,$C$51:$C$500,0)),"")</f>
        <v>18574000000000</v>
      </c>
      <c r="J13" s="2">
        <f t="shared" si="10"/>
        <v>16185000000000</v>
      </c>
      <c r="K13" s="2">
        <f t="shared" si="10"/>
        <v>18373000000000</v>
      </c>
      <c r="L13" s="2">
        <f t="shared" si="10"/>
        <v>14771000000000</v>
      </c>
      <c r="M13" s="2">
        <f t="shared" si="10"/>
        <v>13280000000000</v>
      </c>
      <c r="N13" s="2">
        <f t="shared" si="10"/>
        <v>8029000000000</v>
      </c>
      <c r="O13" s="2">
        <f t="shared" si="10"/>
        <v>9765000000000</v>
      </c>
      <c r="P13" s="2">
        <f t="shared" si="10"/>
        <v>10069000000000</v>
      </c>
      <c r="Q13" s="2">
        <f t="shared" si="10"/>
        <v>7715000000000</v>
      </c>
      <c r="R13" s="2">
        <f t="shared" si="10"/>
        <v>8156000000000</v>
      </c>
      <c r="S13" s="2">
        <f t="shared" si="10"/>
        <v>9160000000000</v>
      </c>
      <c r="T13" s="2">
        <f t="shared" si="10"/>
        <v>9079000000000</v>
      </c>
      <c r="U13" s="2">
        <f t="shared" si="10"/>
        <v>10972000000000</v>
      </c>
      <c r="V13" s="2">
        <f t="shared" si="10"/>
        <v>9276000000000</v>
      </c>
      <c r="W13" s="2">
        <f t="shared" si="10"/>
        <v>8409000000000</v>
      </c>
      <c r="X13" s="2">
        <f t="shared" si="10"/>
        <v>6496000000000</v>
      </c>
      <c r="Y13" s="2">
        <f t="shared" si="10"/>
        <v>5656000000000</v>
      </c>
      <c r="Z13" s="2">
        <f t="shared" si="10"/>
        <v>59000000000</v>
      </c>
    </row>
    <row r="14" spans="1:26" ht="15.5" x14ac:dyDescent="0.35">
      <c r="C14" t="s">
        <v>26</v>
      </c>
      <c r="D14" s="2">
        <f>IFERROR(INDEX(D51:D500,MATCH($C$14,$C$51:$C$500,0)),"")</f>
        <v>-23821020</v>
      </c>
      <c r="H14" s="2">
        <f>IFERROR(SUM(D14:G14)*(4/MAX(1,COUNT(D14:G14))),"")</f>
        <v>-95284080</v>
      </c>
      <c r="I14" s="2">
        <f t="shared" ref="I14:Z14" si="11">IFERROR(INDEX(I51:I500,MATCH($C$14,$C$51:$C$500,0)),"")</f>
        <v>-91618987</v>
      </c>
      <c r="J14" s="2">
        <f t="shared" si="11"/>
        <v>-102733846</v>
      </c>
      <c r="K14" s="2">
        <f t="shared" si="11"/>
        <v>-88165371</v>
      </c>
      <c r="L14" s="2">
        <f t="shared" si="11"/>
        <v>-69807697</v>
      </c>
      <c r="M14" s="2">
        <f t="shared" si="11"/>
        <v>-61998461</v>
      </c>
      <c r="N14" s="2">
        <f t="shared" si="11"/>
        <v>-50603288</v>
      </c>
      <c r="O14" s="2">
        <f t="shared" si="11"/>
        <v>-58385535</v>
      </c>
      <c r="P14" s="2">
        <f t="shared" si="11"/>
        <v>-54887196</v>
      </c>
      <c r="Q14" s="2">
        <f t="shared" si="11"/>
        <v>-51906006</v>
      </c>
      <c r="R14" s="2">
        <f t="shared" si="11"/>
        <v>-53495912</v>
      </c>
      <c r="S14" s="2">
        <f t="shared" si="11"/>
        <v>-46052517</v>
      </c>
      <c r="T14" s="2">
        <f t="shared" si="11"/>
        <v>-41905828</v>
      </c>
      <c r="U14" s="2">
        <f t="shared" si="11"/>
        <v>-45399541</v>
      </c>
      <c r="V14" s="2">
        <f t="shared" si="11"/>
        <v>-51185516</v>
      </c>
      <c r="W14" s="2">
        <f t="shared" si="11"/>
        <v>-415997000000</v>
      </c>
      <c r="X14" s="2">
        <f t="shared" si="11"/>
        <v>-542202888431</v>
      </c>
      <c r="Y14" s="2">
        <f t="shared" si="11"/>
        <v>-250093283593</v>
      </c>
      <c r="Z14" s="2">
        <f t="shared" si="11"/>
        <v>-8110898147</v>
      </c>
    </row>
    <row r="15" spans="1:26" ht="15.5" x14ac:dyDescent="0.35">
      <c r="C15" t="s">
        <v>27</v>
      </c>
      <c r="D15" s="2">
        <f>IFERROR(INDEX(D51:D500,MATCH($C$15,$C$51:$C$500,0)),"")</f>
        <v>10098870</v>
      </c>
      <c r="H15" s="2">
        <f>IFERROR(SUM(D15:G15)*(4/MAX(1,COUNT(D15:G15))),"")</f>
        <v>40395480</v>
      </c>
      <c r="I15" s="2">
        <f t="shared" ref="I15:Z15" si="12">IFERROR(INDEX(I51:I500,MATCH($C$15,$C$51:$C$500,0)),"")</f>
        <v>26263958</v>
      </c>
      <c r="J15" s="2">
        <f t="shared" si="12"/>
        <v>11685068</v>
      </c>
      <c r="K15" s="2">
        <f t="shared" si="12"/>
        <v>-24368467</v>
      </c>
      <c r="L15" s="2">
        <f t="shared" si="12"/>
        <v>-11783854</v>
      </c>
      <c r="M15" s="2">
        <f t="shared" si="12"/>
        <v>-7737712</v>
      </c>
      <c r="N15" s="2">
        <f t="shared" si="12"/>
        <v>926114</v>
      </c>
      <c r="O15" s="2">
        <f t="shared" si="12"/>
        <v>-14397084</v>
      </c>
      <c r="P15" s="2">
        <f t="shared" si="12"/>
        <v>-32259059</v>
      </c>
      <c r="Q15" s="2">
        <f t="shared" si="12"/>
        <v>-39955404</v>
      </c>
      <c r="R15" s="2">
        <f t="shared" si="12"/>
        <v>-23620558</v>
      </c>
      <c r="S15" s="2">
        <f t="shared" si="12"/>
        <v>-2517872</v>
      </c>
      <c r="T15" s="2">
        <f t="shared" si="12"/>
        <v>-11633716</v>
      </c>
      <c r="U15" s="2">
        <f t="shared" si="12"/>
        <v>-1182908</v>
      </c>
      <c r="V15" s="2">
        <f t="shared" si="12"/>
        <v>2443045</v>
      </c>
      <c r="W15" s="2">
        <f t="shared" si="12"/>
        <v>-113091000000</v>
      </c>
      <c r="X15" s="2">
        <f t="shared" si="12"/>
        <v>-190506049938</v>
      </c>
      <c r="Y15" s="2">
        <f t="shared" si="12"/>
        <v>-269791151469</v>
      </c>
      <c r="Z15" s="2">
        <f t="shared" si="12"/>
        <v>-1110920678</v>
      </c>
    </row>
    <row r="16" spans="1:26" ht="15.5" x14ac:dyDescent="0.35">
      <c r="C16" t="s">
        <v>28</v>
      </c>
      <c r="D16" s="2">
        <f>IFERROR(INDEX(D51:D500,MATCH($C$16,$C$51:$C$500,0)),"")</f>
        <v>-56220923</v>
      </c>
      <c r="H16" s="2">
        <f>IFERROR(SUM(D16:G16)*(4/MAX(1,COUNT(D16:G16))),"")</f>
        <v>-224883692</v>
      </c>
      <c r="I16" s="2">
        <f t="shared" ref="I16:Z16" si="13">IFERROR(INDEX(I51:I500,MATCH($C$16,$C$51:$C$500,0)),"")</f>
        <v>-153870428</v>
      </c>
      <c r="J16" s="2">
        <f t="shared" si="13"/>
        <v>-77551313</v>
      </c>
      <c r="K16" s="2">
        <f t="shared" si="13"/>
        <v>60378658</v>
      </c>
      <c r="L16" s="2">
        <f t="shared" si="13"/>
        <v>40422564</v>
      </c>
      <c r="M16" s="2">
        <f t="shared" si="13"/>
        <v>8018258</v>
      </c>
      <c r="N16" s="2">
        <f t="shared" si="13"/>
        <v>-24362484</v>
      </c>
      <c r="O16" s="2">
        <f t="shared" si="13"/>
        <v>34877675</v>
      </c>
      <c r="P16" s="2">
        <f t="shared" si="13"/>
        <v>107902359</v>
      </c>
      <c r="Q16" s="2">
        <f t="shared" si="13"/>
        <v>86702705</v>
      </c>
      <c r="R16" s="2">
        <f t="shared" si="13"/>
        <v>60709743</v>
      </c>
      <c r="S16" s="2">
        <f t="shared" si="13"/>
        <v>-5788723</v>
      </c>
      <c r="T16" s="2">
        <f t="shared" si="13"/>
        <v>27103362</v>
      </c>
      <c r="U16" s="2">
        <f t="shared" si="13"/>
        <v>-28187065</v>
      </c>
      <c r="V16" s="2">
        <f t="shared" si="13"/>
        <v>-17698665</v>
      </c>
      <c r="W16" s="2">
        <f t="shared" si="13"/>
        <v>-40284000000</v>
      </c>
      <c r="X16" s="2">
        <f t="shared" si="13"/>
        <v>31847939355</v>
      </c>
      <c r="Y16" s="2">
        <f t="shared" si="13"/>
        <v>621971403478</v>
      </c>
      <c r="Z16" s="2">
        <f t="shared" si="13"/>
        <v>-8694598620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2019600000000</v>
      </c>
      <c r="H20" s="2">
        <f t="shared" ref="H20:Z20" ca="1" si="14">IFERROR(H21*H2,"")</f>
        <v>2019600000000</v>
      </c>
      <c r="I20" s="2">
        <f t="shared" ca="1" si="14"/>
        <v>2417400000000</v>
      </c>
      <c r="J20" s="2">
        <f t="shared" ca="1" si="14"/>
        <v>4245750000000</v>
      </c>
      <c r="K20" s="2">
        <f t="shared" ca="1" si="14"/>
        <v>3034240000000</v>
      </c>
      <c r="L20" s="2">
        <f t="shared" ca="1" si="14"/>
        <v>2620480000000</v>
      </c>
      <c r="M20" s="2">
        <f t="shared" ca="1" si="14"/>
        <v>2275680000000</v>
      </c>
      <c r="N20" s="2">
        <f t="shared" ca="1" si="14"/>
        <v>3034240000000</v>
      </c>
      <c r="O20" s="2">
        <f t="shared" ca="1" si="14"/>
        <v>2413600000000</v>
      </c>
      <c r="P20" s="2">
        <f t="shared" ca="1" si="14"/>
        <v>4520250000000</v>
      </c>
      <c r="Q20" s="2">
        <f t="shared" ca="1" si="14"/>
        <v>6113250000000.001</v>
      </c>
      <c r="R20" s="2">
        <f t="shared" ca="1" si="14"/>
        <v>4248300000000</v>
      </c>
      <c r="S20" s="2">
        <f t="shared" ca="1" si="14"/>
        <v>447119999999.99994</v>
      </c>
      <c r="T20" s="2">
        <f t="shared" ca="1" si="14"/>
        <v>1586460000000.0002</v>
      </c>
      <c r="U20" s="2">
        <f t="shared" ca="1" si="14"/>
        <v>756240000000.00012</v>
      </c>
      <c r="V20" s="2">
        <f t="shared" ca="1" si="14"/>
        <v>1250010000000</v>
      </c>
      <c r="W20" s="2">
        <f t="shared" ca="1" si="14"/>
        <v>5460500000000</v>
      </c>
      <c r="X20" s="2">
        <f t="shared" ca="1" si="14"/>
        <v>10766259987000</v>
      </c>
      <c r="Y20" s="2">
        <f t="shared" ca="1" si="14"/>
        <v>11368100464000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7650000000</v>
      </c>
      <c r="H21" s="2">
        <f>IFERROR(INDEX(D21:G21,COUNT(D21:G21)),"")</f>
        <v>7650000000</v>
      </c>
      <c r="I21" s="2">
        <f t="shared" ref="I21:Z21" si="15">IFERROR(INDEX(I51:I500,MATCH($C$7,$C$51:$C$500,0)),"")</f>
        <v>7650000000</v>
      </c>
      <c r="J21" s="2">
        <f t="shared" si="15"/>
        <v>7650000000</v>
      </c>
      <c r="K21" s="2">
        <f t="shared" si="15"/>
        <v>8620000000</v>
      </c>
      <c r="L21" s="2">
        <f t="shared" si="15"/>
        <v>8620000000</v>
      </c>
      <c r="M21" s="2">
        <f t="shared" si="15"/>
        <v>8620000000</v>
      </c>
      <c r="N21" s="2">
        <f t="shared" si="15"/>
        <v>8620000000</v>
      </c>
      <c r="O21" s="2">
        <f t="shared" si="15"/>
        <v>8620000000</v>
      </c>
      <c r="P21" s="2">
        <f t="shared" si="15"/>
        <v>8610000000</v>
      </c>
      <c r="Q21" s="2">
        <f t="shared" si="15"/>
        <v>8550000000.000001</v>
      </c>
      <c r="R21" s="2">
        <f t="shared" si="15"/>
        <v>8330000000</v>
      </c>
      <c r="S21" s="2">
        <f t="shared" si="15"/>
        <v>8279999999.999999</v>
      </c>
      <c r="T21" s="2">
        <f t="shared" si="15"/>
        <v>8220000000.000001</v>
      </c>
      <c r="U21" s="2">
        <f t="shared" si="15"/>
        <v>8220000000.000001</v>
      </c>
      <c r="V21" s="2">
        <f t="shared" si="15"/>
        <v>8170000000</v>
      </c>
      <c r="W21" s="2">
        <f t="shared" si="15"/>
        <v>8150000000</v>
      </c>
      <c r="X21" s="2">
        <f t="shared" si="15"/>
        <v>6790000000</v>
      </c>
      <c r="Y21" s="2">
        <f t="shared" si="15"/>
        <v>6790000000</v>
      </c>
      <c r="Z21" s="2">
        <f t="shared" si="15"/>
        <v>6790000000</v>
      </c>
    </row>
    <row r="23" spans="1:26" ht="15.5" x14ac:dyDescent="0.35">
      <c r="B23" t="s">
        <v>53</v>
      </c>
      <c r="C23" t="s">
        <v>54</v>
      </c>
      <c r="D23" s="3">
        <f>IFERROR(D5/D6*100,"")</f>
        <v>-91.952025676290248</v>
      </c>
      <c r="H23" s="3">
        <f t="shared" ref="H23:Z23" si="16">IFERROR(H5/H6*100,"")</f>
        <v>-367.80810270516099</v>
      </c>
      <c r="I23" s="3">
        <f t="shared" si="16"/>
        <v>-268.47391851249654</v>
      </c>
      <c r="J23" s="3">
        <f t="shared" si="16"/>
        <v>-32.755246854399878</v>
      </c>
      <c r="K23" s="3">
        <f t="shared" si="16"/>
        <v>13.193200214100306</v>
      </c>
      <c r="L23" s="3">
        <f t="shared" si="16"/>
        <v>7.0204746486346394</v>
      </c>
      <c r="M23" s="3">
        <f t="shared" si="16"/>
        <v>0.71705952237386039</v>
      </c>
      <c r="N23" s="3">
        <f t="shared" si="16"/>
        <v>-6.4224255358820175</v>
      </c>
      <c r="O23" s="3">
        <f t="shared" si="16"/>
        <v>6.5173857485809323</v>
      </c>
      <c r="P23" s="3">
        <f t="shared" si="16"/>
        <v>30.954418060464906</v>
      </c>
      <c r="Q23" s="3">
        <f t="shared" si="16"/>
        <v>24.153746047197604</v>
      </c>
      <c r="R23" s="3">
        <f t="shared" si="16"/>
        <v>30.452536568608608</v>
      </c>
      <c r="S23" s="3">
        <f t="shared" si="16"/>
        <v>-0.37376196159041669</v>
      </c>
      <c r="T23" s="3">
        <f t="shared" si="16"/>
        <v>24.584805568764647</v>
      </c>
      <c r="U23" s="3">
        <f t="shared" si="16"/>
        <v>-31.522455486928113</v>
      </c>
      <c r="V23" s="3">
        <f t="shared" si="16"/>
        <v>-19.404166873308153</v>
      </c>
      <c r="W23" s="3">
        <f t="shared" si="16"/>
        <v>-36.896841214943102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-0.19289165086477711</v>
      </c>
      <c r="H24" s="4" t="str">
        <f t="shared" ref="H24:Z24" si="17">IFERROR(_xlfn.RRI(5,M23,H23),"")</f>
        <v/>
      </c>
      <c r="I24" s="4">
        <f t="shared" si="17"/>
        <v>1.1097966810633637</v>
      </c>
      <c r="J24" s="4" t="str">
        <f t="shared" si="17"/>
        <v/>
      </c>
      <c r="K24" s="4">
        <f t="shared" si="17"/>
        <v>-0.15680989400310297</v>
      </c>
      <c r="L24" s="4">
        <f t="shared" si="17"/>
        <v>-0.21895438962177549</v>
      </c>
      <c r="M24" s="4">
        <f t="shared" si="17"/>
        <v>-0.52751682629058672</v>
      </c>
      <c r="N24" s="4">
        <f t="shared" si="17"/>
        <v>0.76612238638143992</v>
      </c>
      <c r="O24" s="4">
        <f t="shared" si="17"/>
        <v>-0.2332013674365766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-56.2</v>
      </c>
      <c r="H25" s="3">
        <f>IFERROR(INDEX(D25:G25,COUNT(D25:G25)),"")</f>
        <v>-56.2</v>
      </c>
      <c r="I25" s="3">
        <f t="shared" ref="I25:Z25" si="18">IFERROR(INDEX(I51:I500,MATCH($C$25,$C$51:$C$500,0)),"")</f>
        <v>-250.38</v>
      </c>
      <c r="J25" s="3">
        <f t="shared" si="18"/>
        <v>-127.06</v>
      </c>
      <c r="K25" s="3">
        <f t="shared" si="18"/>
        <v>63.72</v>
      </c>
      <c r="L25" s="3">
        <f t="shared" si="18"/>
        <v>49.42</v>
      </c>
      <c r="M25" s="3">
        <f t="shared" si="18"/>
        <v>0.47</v>
      </c>
      <c r="N25" s="3">
        <f t="shared" si="18"/>
        <v>-39.630000000000003</v>
      </c>
      <c r="O25" s="3">
        <f t="shared" si="18"/>
        <v>33.61</v>
      </c>
      <c r="P25" s="3">
        <f t="shared" si="18"/>
        <v>125.17</v>
      </c>
      <c r="Q25" s="3">
        <f t="shared" si="18"/>
        <v>73.150000000000006</v>
      </c>
      <c r="R25" s="3">
        <f t="shared" si="18"/>
        <v>59.29</v>
      </c>
      <c r="S25" s="3">
        <f t="shared" si="18"/>
        <v>-13.44</v>
      </c>
      <c r="T25" s="3">
        <f t="shared" si="18"/>
        <v>23.42</v>
      </c>
      <c r="U25" s="3">
        <f t="shared" si="18"/>
        <v>-43.6</v>
      </c>
      <c r="V25" s="3">
        <f t="shared" si="18"/>
        <v>-18.059999999999999</v>
      </c>
      <c r="W25" s="3">
        <f t="shared" si="18"/>
        <v>-18.82</v>
      </c>
      <c r="X25" s="3">
        <f t="shared" si="18"/>
        <v>-23.37</v>
      </c>
      <c r="Y25" s="3">
        <f t="shared" si="18"/>
        <v>51.86</v>
      </c>
      <c r="Z25" s="3">
        <f t="shared" si="18"/>
        <v>-1.44</v>
      </c>
    </row>
    <row r="26" spans="1:26" ht="15.5" x14ac:dyDescent="0.35">
      <c r="C26" t="s">
        <v>58</v>
      </c>
      <c r="D26" s="4">
        <f>IFERROR(_xlfn.RRI(5,I25,D25),"")</f>
        <v>-0.25830161033779597</v>
      </c>
      <c r="H26" s="4" t="str">
        <f t="shared" ref="H26:Z26" si="19">IFERROR(_xlfn.RRI(5,M25,H25),"")</f>
        <v/>
      </c>
      <c r="I26" s="4">
        <f t="shared" si="19"/>
        <v>0.44582294465472039</v>
      </c>
      <c r="J26" s="4" t="str">
        <f t="shared" si="19"/>
        <v/>
      </c>
      <c r="K26" s="4">
        <f t="shared" si="19"/>
        <v>-0.12631455046249973</v>
      </c>
      <c r="L26" s="4">
        <f t="shared" si="19"/>
        <v>-7.5434503535651842E-2</v>
      </c>
      <c r="M26" s="4">
        <f t="shared" si="19"/>
        <v>-0.61996527482581543</v>
      </c>
      <c r="N26" s="4">
        <f t="shared" si="19"/>
        <v>0.2414377880761398</v>
      </c>
      <c r="O26" s="4">
        <f t="shared" si="19"/>
        <v>7.4920447712566673E-2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-0.10474220465507245</v>
      </c>
      <c r="T26" s="4">
        <f t="shared" si="19"/>
        <v>-0.14699637721407177</v>
      </c>
      <c r="U26" s="4">
        <f t="shared" si="19"/>
        <v>0.97799322368603492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4.572495281045752E-2</v>
      </c>
      <c r="H27" s="3">
        <f t="shared" ref="H27:Z27" si="20">IFERROR(H4/H21,"")</f>
        <v>0.18289981124183008</v>
      </c>
      <c r="I27" s="3">
        <f t="shared" si="20"/>
        <v>0.19350458915032681</v>
      </c>
      <c r="J27" s="3">
        <f t="shared" si="20"/>
        <v>0.22958312522875818</v>
      </c>
      <c r="K27" s="3">
        <f t="shared" si="20"/>
        <v>0.21268219280742459</v>
      </c>
      <c r="L27" s="3">
        <f t="shared" si="20"/>
        <v>0.1802447421113689</v>
      </c>
      <c r="M27" s="3">
        <f t="shared" si="20"/>
        <v>0.10563159663573086</v>
      </c>
      <c r="N27" s="3">
        <f t="shared" si="20"/>
        <v>6.9801852552204183E-2</v>
      </c>
      <c r="O27" s="3">
        <f t="shared" si="20"/>
        <v>0.10229838503480278</v>
      </c>
      <c r="P27" s="3">
        <f t="shared" si="20"/>
        <v>0.10365372880371661</v>
      </c>
      <c r="Q27" s="3">
        <f t="shared" si="20"/>
        <v>8.9427854269005833E-2</v>
      </c>
      <c r="R27" s="3">
        <f t="shared" si="20"/>
        <v>7.3377168307322924E-2</v>
      </c>
      <c r="S27" s="3">
        <f t="shared" si="20"/>
        <v>6.8311025120772959E-2</v>
      </c>
      <c r="T27" s="3">
        <f t="shared" si="20"/>
        <v>7.3896174939172735E-2</v>
      </c>
      <c r="U27" s="3">
        <f t="shared" si="20"/>
        <v>8.4539253892944033E-2</v>
      </c>
      <c r="V27" s="3">
        <f t="shared" si="20"/>
        <v>0.10321355801713586</v>
      </c>
      <c r="W27" s="3">
        <f t="shared" si="20"/>
        <v>836.89803680981595</v>
      </c>
      <c r="X27" s="3">
        <f t="shared" si="20"/>
        <v>854.03558070353461</v>
      </c>
      <c r="Y27" s="3">
        <f t="shared" si="20"/>
        <v>935.29289990397649</v>
      </c>
      <c r="Z27" s="3">
        <f t="shared" si="20"/>
        <v>1.4114506627393226</v>
      </c>
    </row>
    <row r="28" spans="1:26" ht="15.5" x14ac:dyDescent="0.35">
      <c r="C28" t="s">
        <v>60</v>
      </c>
      <c r="D28" s="4">
        <f>IFERROR(_xlfn.RRI(5,I27,D27),"")</f>
        <v>-0.25063673519239249</v>
      </c>
      <c r="H28" s="4">
        <f t="shared" ref="H28:Z28" si="21">IFERROR(_xlfn.RRI(5,M27,H27),"")</f>
        <v>0.11605059310690957</v>
      </c>
      <c r="I28" s="4">
        <f t="shared" si="21"/>
        <v>0.22621002955186009</v>
      </c>
      <c r="J28" s="4">
        <f t="shared" si="21"/>
        <v>0.17547727406474833</v>
      </c>
      <c r="K28" s="4">
        <f t="shared" si="21"/>
        <v>0.15459385004724768</v>
      </c>
      <c r="L28" s="4">
        <f t="shared" si="21"/>
        <v>0.15047704790079353</v>
      </c>
      <c r="M28" s="4">
        <f t="shared" si="21"/>
        <v>7.5589562701867008E-2</v>
      </c>
      <c r="N28" s="4">
        <f t="shared" si="21"/>
        <v>4.3272104048071025E-3</v>
      </c>
      <c r="O28" s="4">
        <f t="shared" si="21"/>
        <v>6.7208716651630862E-2</v>
      </c>
      <c r="P28" s="4">
        <f t="shared" si="21"/>
        <v>4.1610391306991845E-2</v>
      </c>
      <c r="Q28" s="4">
        <f t="shared" si="21"/>
        <v>-2.8266416926096993E-2</v>
      </c>
      <c r="R28" s="4">
        <f t="shared" si="21"/>
        <v>-0.84562474792030351</v>
      </c>
      <c r="S28" s="4">
        <f t="shared" si="21"/>
        <v>-0.84843358874934838</v>
      </c>
      <c r="T28" s="4">
        <f t="shared" si="21"/>
        <v>-0.84880589300503761</v>
      </c>
      <c r="U28" s="4">
        <f t="shared" si="21"/>
        <v>-0.43051991429455128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-0.77554117741033635</v>
      </c>
      <c r="I29" s="4">
        <f t="shared" si="22"/>
        <v>0.97056508736030211</v>
      </c>
      <c r="J29" s="4">
        <f t="shared" si="22"/>
        <v>-2.9940364092906466</v>
      </c>
      <c r="K29" s="4">
        <f t="shared" si="22"/>
        <v>0.28935653581545928</v>
      </c>
      <c r="L29" s="4">
        <f t="shared" si="22"/>
        <v>104.14893617021278</v>
      </c>
      <c r="M29" s="4">
        <f t="shared" si="22"/>
        <v>-1.0118597022457734</v>
      </c>
      <c r="N29" s="4">
        <f t="shared" si="22"/>
        <v>-2.1791133591193099</v>
      </c>
      <c r="O29" s="4">
        <f t="shared" si="22"/>
        <v>-0.7314851801549892</v>
      </c>
      <c r="P29" s="4">
        <f t="shared" si="22"/>
        <v>0.71114149008885841</v>
      </c>
      <c r="Q29" s="4">
        <f t="shared" si="22"/>
        <v>0.23376623376623387</v>
      </c>
      <c r="R29" s="4">
        <f t="shared" si="22"/>
        <v>-5.4114583333333339</v>
      </c>
      <c r="S29" s="4">
        <f t="shared" si="22"/>
        <v>-1.5738684884713918</v>
      </c>
      <c r="T29" s="4">
        <f t="shared" si="22"/>
        <v>-1.5371559633027525</v>
      </c>
      <c r="U29" s="4">
        <f t="shared" si="22"/>
        <v>1.4141749723145074</v>
      </c>
      <c r="V29" s="4">
        <f t="shared" si="22"/>
        <v>-4.0382571732199869E-2</v>
      </c>
      <c r="W29" s="4">
        <f t="shared" si="22"/>
        <v>-0.19469405220367994</v>
      </c>
      <c r="X29" s="4">
        <f t="shared" si="22"/>
        <v>-1.4506363285769379</v>
      </c>
      <c r="Y29" s="4">
        <f t="shared" si="22"/>
        <v>-37.013888888888886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-5.4803754035302278E-2</v>
      </c>
      <c r="I30" s="4">
        <f t="shared" si="23"/>
        <v>-0.15714803099087735</v>
      </c>
      <c r="J30" s="4">
        <f t="shared" si="23"/>
        <v>7.9465667521289474E-2</v>
      </c>
      <c r="K30" s="4">
        <f t="shared" si="23"/>
        <v>0.17996336712009814</v>
      </c>
      <c r="L30" s="4">
        <f t="shared" si="23"/>
        <v>0.70635252947032945</v>
      </c>
      <c r="M30" s="4">
        <f t="shared" si="23"/>
        <v>0.51330649221279534</v>
      </c>
      <c r="N30" s="4">
        <f t="shared" si="23"/>
        <v>-0.31766417887773107</v>
      </c>
      <c r="O30" s="4">
        <f t="shared" si="23"/>
        <v>-1.3075687527656343E-2</v>
      </c>
      <c r="P30" s="4">
        <f t="shared" si="23"/>
        <v>0.15907655004131324</v>
      </c>
      <c r="Q30" s="4">
        <f t="shared" si="23"/>
        <v>0.21874223729182904</v>
      </c>
      <c r="R30" s="4">
        <f t="shared" si="23"/>
        <v>7.4162892118704013E-2</v>
      </c>
      <c r="S30" s="4">
        <f t="shared" si="23"/>
        <v>-7.5581040872510163E-2</v>
      </c>
      <c r="T30" s="4">
        <f t="shared" si="23"/>
        <v>-0.12589511337832626</v>
      </c>
      <c r="U30" s="4">
        <f t="shared" si="23"/>
        <v>-0.18092878961784706</v>
      </c>
      <c r="V30" s="4">
        <f t="shared" si="23"/>
        <v>-0.99987667128673097</v>
      </c>
      <c r="W30" s="4">
        <f t="shared" si="23"/>
        <v>-2.0066545564297388E-2</v>
      </c>
      <c r="X30" s="4">
        <f t="shared" si="23"/>
        <v>-8.6879007858163271E-2</v>
      </c>
      <c r="Y30" s="4">
        <f t="shared" si="23"/>
        <v>661.64654131712541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112.67</v>
      </c>
      <c r="H32" s="3">
        <f>IFERROR(INDEX(D32:G32,COUNT(D32:G32)),"")</f>
        <v>112.67</v>
      </c>
      <c r="I32" s="3">
        <f t="shared" ref="I32:Z32" si="24">IFERROR(INDEX(I51:I500,MATCH($C$32,$C$51:$C$500,0)),"")</f>
        <v>112.67</v>
      </c>
      <c r="J32" s="3">
        <f t="shared" si="24"/>
        <v>386.77</v>
      </c>
      <c r="K32" s="3">
        <f t="shared" si="24"/>
        <v>488.19</v>
      </c>
      <c r="L32" s="3">
        <f t="shared" si="24"/>
        <v>463.41</v>
      </c>
      <c r="M32" s="3">
        <f t="shared" si="24"/>
        <v>439.97</v>
      </c>
      <c r="N32" s="3">
        <f t="shared" si="24"/>
        <v>431.56</v>
      </c>
      <c r="O32" s="3">
        <f t="shared" si="24"/>
        <v>452.47</v>
      </c>
      <c r="P32" s="3">
        <f t="shared" si="24"/>
        <v>439.74</v>
      </c>
      <c r="Q32" s="3">
        <f t="shared" si="24"/>
        <v>280.62</v>
      </c>
      <c r="R32" s="3">
        <f t="shared" si="24"/>
        <v>204.11</v>
      </c>
      <c r="S32" s="3">
        <f t="shared" si="24"/>
        <v>141.66999999999999</v>
      </c>
      <c r="T32" s="3">
        <f t="shared" si="24"/>
        <v>139.19</v>
      </c>
      <c r="U32" s="3">
        <f t="shared" si="24"/>
        <v>101.56</v>
      </c>
      <c r="V32" s="3">
        <f t="shared" si="24"/>
        <v>105.96</v>
      </c>
      <c r="W32" s="3">
        <f t="shared" si="24"/>
        <v>117.24</v>
      </c>
      <c r="X32" s="3">
        <f t="shared" si="24"/>
        <v>20.03</v>
      </c>
      <c r="Y32" s="3">
        <f t="shared" si="24"/>
        <v>28.4</v>
      </c>
      <c r="Z32" s="3">
        <f t="shared" si="24"/>
        <v>51.98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2.8</v>
      </c>
      <c r="H33" s="3">
        <f>IFERROR(INDEX(D33:G33,COUNT(D33:G33)),"")</f>
        <v>2.8</v>
      </c>
      <c r="I33" s="3">
        <f t="shared" ref="I33:Z33" si="25">IFERROR(INDEX(I51:I500,MATCH($C$33,$C$51:$C$500,0)),"")</f>
        <v>2.8</v>
      </c>
      <c r="J33" s="3">
        <f t="shared" si="25"/>
        <v>1.43</v>
      </c>
      <c r="K33" s="3">
        <f t="shared" si="25"/>
        <v>0.72</v>
      </c>
      <c r="L33" s="3">
        <f t="shared" si="25"/>
        <v>0.66</v>
      </c>
      <c r="M33" s="3">
        <f t="shared" si="25"/>
        <v>0.6</v>
      </c>
      <c r="N33" s="3">
        <f t="shared" si="25"/>
        <v>0.82</v>
      </c>
      <c r="O33" s="3">
        <f t="shared" si="25"/>
        <v>0.62</v>
      </c>
      <c r="P33" s="3">
        <f t="shared" si="25"/>
        <v>1.19</v>
      </c>
      <c r="Q33" s="3">
        <f t="shared" si="25"/>
        <v>2.5499999999999998</v>
      </c>
      <c r="R33" s="3">
        <f t="shared" si="25"/>
        <v>2.5</v>
      </c>
      <c r="S33" s="3">
        <f t="shared" si="25"/>
        <v>0.38</v>
      </c>
      <c r="T33" s="3">
        <f t="shared" si="25"/>
        <v>1.39</v>
      </c>
      <c r="U33" s="3">
        <f t="shared" si="25"/>
        <v>0.91</v>
      </c>
      <c r="V33" s="3">
        <f t="shared" si="25"/>
        <v>1.44</v>
      </c>
      <c r="W33" s="3">
        <f t="shared" si="25"/>
        <v>5.71</v>
      </c>
      <c r="X33" s="3">
        <f t="shared" si="25"/>
        <v>79.180000000000007</v>
      </c>
      <c r="Y33" s="3">
        <f t="shared" si="25"/>
        <v>58.59</v>
      </c>
      <c r="Z33" s="3">
        <f t="shared" si="25"/>
        <v>9.4700000000000006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-3.33</v>
      </c>
      <c r="H34" s="3">
        <f>IFERROR(INDEX(D34:G34,COUNT(D34:G34)),"")</f>
        <v>-3.33</v>
      </c>
      <c r="I34" s="3">
        <f t="shared" ref="I34:Z34" si="26">IFERROR(INDEX(I51:I500,MATCH($C$34,$C$51:$C$500,0)),"")</f>
        <v>-1.26</v>
      </c>
      <c r="J34" s="3">
        <f t="shared" si="26"/>
        <v>-4.37</v>
      </c>
      <c r="K34" s="3">
        <f t="shared" si="26"/>
        <v>5.52</v>
      </c>
      <c r="L34" s="3">
        <f t="shared" si="26"/>
        <v>6.15</v>
      </c>
      <c r="M34" s="3">
        <f t="shared" si="26"/>
        <v>561.70000000000005</v>
      </c>
      <c r="N34" s="3">
        <f t="shared" si="26"/>
        <v>-8.8800000000000008</v>
      </c>
      <c r="O34" s="3">
        <f t="shared" si="26"/>
        <v>8.33</v>
      </c>
      <c r="P34" s="3">
        <f t="shared" si="26"/>
        <v>4.1900000000000004</v>
      </c>
      <c r="Q34" s="3">
        <f t="shared" si="26"/>
        <v>9.77</v>
      </c>
      <c r="R34" s="3">
        <f t="shared" si="26"/>
        <v>8.6</v>
      </c>
      <c r="S34" s="3">
        <f t="shared" si="26"/>
        <v>-4.0199999999999996</v>
      </c>
      <c r="T34" s="3">
        <f t="shared" si="26"/>
        <v>8.24</v>
      </c>
      <c r="U34" s="3">
        <f t="shared" si="26"/>
        <v>-2.11</v>
      </c>
      <c r="V34" s="3">
        <f t="shared" si="26"/>
        <v>-8.4700000000000006</v>
      </c>
      <c r="W34" s="3">
        <f t="shared" si="26"/>
        <v>-35.6</v>
      </c>
      <c r="X34" s="3">
        <f t="shared" si="26"/>
        <v>-67.86</v>
      </c>
      <c r="Y34" s="3">
        <f t="shared" si="26"/>
        <v>32.090000000000003</v>
      </c>
      <c r="Z34" s="3">
        <f t="shared" si="26"/>
        <v>-341.67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0.41</v>
      </c>
      <c r="H35" s="3">
        <f>IFERROR(INDEX(D35:G35,COUNT(D35:G35)),"")</f>
        <v>0.41</v>
      </c>
      <c r="I35" s="3">
        <f t="shared" ref="I35:Z35" si="27">IFERROR(INDEX(I51:I500,MATCH($C$35,$C$51:$C$500,0)),"")</f>
        <v>0.1</v>
      </c>
      <c r="J35" s="3">
        <f t="shared" si="27"/>
        <v>0.15</v>
      </c>
      <c r="K35" s="3">
        <f t="shared" si="27"/>
        <v>0.11</v>
      </c>
      <c r="L35" s="3">
        <f t="shared" si="27"/>
        <v>0.11</v>
      </c>
      <c r="M35" s="3">
        <f t="shared" si="27"/>
        <v>0.17</v>
      </c>
      <c r="N35" s="3">
        <f t="shared" si="27"/>
        <v>0.35</v>
      </c>
      <c r="O35" s="3">
        <f t="shared" si="27"/>
        <v>0.19</v>
      </c>
      <c r="P35" s="3">
        <f t="shared" si="27"/>
        <v>0.36</v>
      </c>
      <c r="Q35" s="3">
        <f t="shared" si="27"/>
        <v>0.6</v>
      </c>
      <c r="R35" s="3">
        <f t="shared" si="27"/>
        <v>0.52</v>
      </c>
      <c r="S35" s="3">
        <f t="shared" si="27"/>
        <v>0.06</v>
      </c>
      <c r="T35" s="3">
        <f t="shared" si="27"/>
        <v>0.21</v>
      </c>
      <c r="U35" s="3">
        <f t="shared" si="27"/>
        <v>0.09</v>
      </c>
      <c r="V35" s="3">
        <f t="shared" si="27"/>
        <v>0.15</v>
      </c>
      <c r="W35" s="3">
        <f t="shared" si="27"/>
        <v>0.8</v>
      </c>
      <c r="X35" s="3">
        <f t="shared" si="27"/>
        <v>1.86</v>
      </c>
      <c r="Y35" s="3">
        <f t="shared" si="27"/>
        <v>1.78</v>
      </c>
      <c r="Z35" s="3">
        <f t="shared" si="27"/>
        <v>348.6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-8.3699999999999997E-2</v>
      </c>
      <c r="J36" s="4">
        <f t="shared" si="28"/>
        <v>0</v>
      </c>
      <c r="K36" s="4">
        <f t="shared" si="28"/>
        <v>0.2964</v>
      </c>
      <c r="L36" s="4">
        <f t="shared" si="28"/>
        <v>0.2545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21.28</v>
      </c>
      <c r="L37" s="3">
        <f t="shared" si="29"/>
        <v>14.17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349795889</v>
      </c>
      <c r="E51" s="5">
        <v>400305239</v>
      </c>
      <c r="F51" s="5">
        <v>378325729</v>
      </c>
      <c r="G51" s="5">
        <v>351883250</v>
      </c>
      <c r="I51" s="5">
        <v>1480310107</v>
      </c>
      <c r="J51" s="5">
        <v>1756310908</v>
      </c>
      <c r="K51" s="5">
        <v>1833320502</v>
      </c>
      <c r="L51" s="5">
        <v>1553709677</v>
      </c>
      <c r="M51" s="5">
        <v>910544363</v>
      </c>
      <c r="N51" s="5">
        <v>601691969</v>
      </c>
      <c r="O51" s="5">
        <v>881812079</v>
      </c>
      <c r="P51" s="5">
        <v>892458605</v>
      </c>
      <c r="Q51" s="5">
        <v>764608154</v>
      </c>
      <c r="R51" s="5">
        <v>611231812</v>
      </c>
      <c r="S51" s="5">
        <v>565615288</v>
      </c>
      <c r="T51" s="5">
        <v>607426558</v>
      </c>
      <c r="U51" s="5">
        <v>694912667</v>
      </c>
      <c r="V51" s="5">
        <v>843254769</v>
      </c>
      <c r="W51" s="5">
        <v>6820719000000</v>
      </c>
      <c r="X51" s="5">
        <v>5798901592977</v>
      </c>
      <c r="Y51" s="5">
        <v>6350638790348</v>
      </c>
      <c r="Z51" s="5">
        <v>9583750000</v>
      </c>
    </row>
    <row r="52" spans="2:26" ht="15.5" x14ac:dyDescent="0.35">
      <c r="C52" t="s">
        <v>85</v>
      </c>
      <c r="D52" s="5">
        <v>-335419856</v>
      </c>
      <c r="E52" s="5">
        <v>-359386217</v>
      </c>
      <c r="F52" s="5">
        <v>-367902948</v>
      </c>
      <c r="G52" s="5">
        <v>-375998395</v>
      </c>
      <c r="I52" s="5">
        <v>-1438707416</v>
      </c>
      <c r="J52" s="5">
        <v>-1603268837</v>
      </c>
      <c r="K52" s="5">
        <v>-1586868562</v>
      </c>
      <c r="L52" s="5">
        <v>-1349951475</v>
      </c>
      <c r="M52" s="5">
        <v>-775685451</v>
      </c>
      <c r="N52" s="5">
        <v>-549693996</v>
      </c>
      <c r="O52" s="5">
        <v>-739166217</v>
      </c>
      <c r="P52" s="5">
        <v>-676821322</v>
      </c>
      <c r="Q52" s="5">
        <v>-539464397</v>
      </c>
      <c r="R52" s="5">
        <v>-447355971</v>
      </c>
      <c r="S52" s="5">
        <v>-439779714</v>
      </c>
      <c r="T52" s="5">
        <v>-484759358</v>
      </c>
      <c r="U52" s="5">
        <v>-582382465</v>
      </c>
      <c r="V52" s="5">
        <v>-740246140</v>
      </c>
      <c r="W52" s="5">
        <v>-5728539000000</v>
      </c>
      <c r="X52" s="5">
        <v>-4445148648641</v>
      </c>
      <c r="Y52" s="5">
        <v>-4860034516496</v>
      </c>
    </row>
    <row r="53" spans="2:26" ht="15.5" x14ac:dyDescent="0.35">
      <c r="C53" t="s">
        <v>86</v>
      </c>
      <c r="D53" s="5">
        <v>14376033</v>
      </c>
      <c r="E53" s="5">
        <v>40919022</v>
      </c>
      <c r="F53" s="5">
        <v>10422781</v>
      </c>
      <c r="G53" s="5">
        <v>-24115145</v>
      </c>
      <c r="I53" s="5">
        <v>41602691</v>
      </c>
      <c r="J53" s="5">
        <v>153042071</v>
      </c>
      <c r="K53" s="5">
        <v>246451940</v>
      </c>
      <c r="L53" s="5">
        <v>203758202</v>
      </c>
      <c r="M53" s="5">
        <v>134858912</v>
      </c>
      <c r="N53" s="5">
        <v>51997973</v>
      </c>
      <c r="O53" s="5">
        <v>142645862</v>
      </c>
      <c r="P53" s="5">
        <v>215637283</v>
      </c>
      <c r="Q53" s="5">
        <v>225143757</v>
      </c>
      <c r="R53" s="5">
        <v>163875841</v>
      </c>
      <c r="S53" s="5">
        <v>125835574</v>
      </c>
      <c r="T53" s="5">
        <v>122667200</v>
      </c>
      <c r="U53" s="5">
        <v>112530202</v>
      </c>
      <c r="V53" s="5">
        <v>103008629</v>
      </c>
      <c r="W53" s="5">
        <v>1092180000000</v>
      </c>
      <c r="X53" s="5">
        <v>1353752944336</v>
      </c>
      <c r="Y53" s="5">
        <v>1490604273852</v>
      </c>
      <c r="Z53" s="5">
        <v>9583750000</v>
      </c>
    </row>
    <row r="54" spans="2:26" ht="15.5" x14ac:dyDescent="0.35">
      <c r="C54" t="s">
        <v>87</v>
      </c>
      <c r="D54" s="5">
        <v>-24606937</v>
      </c>
      <c r="E54" s="5">
        <v>-40672851</v>
      </c>
      <c r="F54" s="5">
        <v>-22701786</v>
      </c>
      <c r="G54" s="5">
        <v>-20725271</v>
      </c>
      <c r="I54" s="5">
        <v>-108706845</v>
      </c>
      <c r="J54" s="5">
        <v>-100117107</v>
      </c>
      <c r="K54" s="5">
        <v>-94597304</v>
      </c>
      <c r="L54" s="5">
        <v>-72433721</v>
      </c>
      <c r="M54" s="5">
        <v>-53034147</v>
      </c>
      <c r="N54" s="5">
        <v>-32294891</v>
      </c>
      <c r="O54" s="5">
        <v>-54228926</v>
      </c>
      <c r="P54" s="5">
        <v>-51728481</v>
      </c>
      <c r="Q54" s="5">
        <v>-53457141</v>
      </c>
      <c r="R54" s="5">
        <v>-41652700</v>
      </c>
      <c r="S54" s="5">
        <v>-38273942</v>
      </c>
      <c r="T54" s="5">
        <v>-43302065</v>
      </c>
      <c r="U54" s="5">
        <v>-48735886</v>
      </c>
      <c r="V54" s="5">
        <v>-46935984</v>
      </c>
      <c r="W54" s="5">
        <v>-422940000000</v>
      </c>
      <c r="X54" s="5">
        <v>-316212126387</v>
      </c>
      <c r="Y54" s="5">
        <v>-254957553207</v>
      </c>
      <c r="Z54" s="5">
        <v>-4975500946</v>
      </c>
    </row>
    <row r="55" spans="2:26" ht="15.5" x14ac:dyDescent="0.35">
      <c r="C55" t="s">
        <v>89</v>
      </c>
    </row>
    <row r="56" spans="2:26" ht="15.5" x14ac:dyDescent="0.35">
      <c r="C56" t="s">
        <v>88</v>
      </c>
    </row>
    <row r="57" spans="2:26" ht="15.5" x14ac:dyDescent="0.35">
      <c r="C57" t="s">
        <v>90</v>
      </c>
      <c r="D57" s="5">
        <v>-10230904</v>
      </c>
      <c r="E57" s="5">
        <v>246171</v>
      </c>
      <c r="F57" s="5">
        <v>-12279005</v>
      </c>
      <c r="G57" s="5">
        <v>-44840416</v>
      </c>
      <c r="I57" s="5">
        <v>-67104154</v>
      </c>
      <c r="J57" s="5">
        <v>52924964</v>
      </c>
      <c r="K57" s="5">
        <v>151854636</v>
      </c>
      <c r="L57" s="5">
        <v>131324481</v>
      </c>
      <c r="M57" s="5">
        <v>81824765</v>
      </c>
      <c r="N57" s="5">
        <v>19703082</v>
      </c>
      <c r="O57" s="5">
        <v>88416936</v>
      </c>
      <c r="P57" s="5">
        <v>163908802</v>
      </c>
      <c r="Q57" s="5">
        <v>171686616</v>
      </c>
      <c r="R57" s="5">
        <v>122223141</v>
      </c>
      <c r="S57" s="5">
        <v>87561632</v>
      </c>
      <c r="T57" s="5">
        <v>79365135</v>
      </c>
      <c r="U57" s="5">
        <v>63794316</v>
      </c>
      <c r="V57" s="5">
        <v>56072645</v>
      </c>
      <c r="W57" s="5">
        <v>669240000000</v>
      </c>
      <c r="X57" s="5">
        <v>1037540817949</v>
      </c>
      <c r="Y57" s="5">
        <v>1235646720645</v>
      </c>
      <c r="Z57" s="5">
        <v>4608249054</v>
      </c>
    </row>
    <row r="58" spans="2:26" ht="15.5" x14ac:dyDescent="0.35">
      <c r="C58" t="s">
        <v>91</v>
      </c>
      <c r="D58" s="5">
        <v>-45990019</v>
      </c>
      <c r="E58" s="5">
        <v>-969498</v>
      </c>
      <c r="F58" s="5">
        <v>-3109182</v>
      </c>
      <c r="G58" s="5">
        <v>-36697575</v>
      </c>
      <c r="I58" s="5">
        <v>-86766274</v>
      </c>
      <c r="J58" s="5">
        <v>-130476277</v>
      </c>
      <c r="K58" s="5">
        <v>-91475978</v>
      </c>
      <c r="L58" s="5">
        <v>-90901917</v>
      </c>
      <c r="M58" s="5">
        <v>-73806507</v>
      </c>
      <c r="N58" s="5">
        <v>-44065566</v>
      </c>
      <c r="O58" s="5">
        <v>-53539261</v>
      </c>
      <c r="P58" s="5">
        <v>-56006443</v>
      </c>
      <c r="Q58" s="5">
        <v>-84983911</v>
      </c>
      <c r="R58" s="5">
        <v>-61513398</v>
      </c>
      <c r="S58" s="5">
        <v>-93350355</v>
      </c>
      <c r="T58" s="5">
        <v>-52261773</v>
      </c>
      <c r="U58" s="5">
        <v>-91981381</v>
      </c>
      <c r="V58" s="5">
        <v>-73771310</v>
      </c>
      <c r="W58" s="5">
        <v>-709524000000</v>
      </c>
      <c r="X58" s="5">
        <v>-1005692878594</v>
      </c>
      <c r="Y58" s="5">
        <v>-613675317167</v>
      </c>
      <c r="Z58" s="5">
        <v>-13302847674</v>
      </c>
    </row>
    <row r="59" spans="2:26" ht="15.5" x14ac:dyDescent="0.35">
      <c r="C59" t="s">
        <v>92</v>
      </c>
      <c r="D59" s="5">
        <v>745026</v>
      </c>
      <c r="E59" s="5">
        <v>923684</v>
      </c>
      <c r="F59" s="5">
        <v>1536262</v>
      </c>
      <c r="G59" s="5">
        <v>899211</v>
      </c>
      <c r="I59" s="5">
        <v>4104183</v>
      </c>
      <c r="J59" s="5">
        <v>10441388</v>
      </c>
      <c r="K59" s="5">
        <v>7411862</v>
      </c>
      <c r="L59" s="5">
        <v>1379911</v>
      </c>
      <c r="M59" s="5">
        <v>1008666</v>
      </c>
      <c r="N59" s="5">
        <v>3646112</v>
      </c>
      <c r="O59" s="5">
        <v>2046728</v>
      </c>
      <c r="P59" s="5">
        <v>1964699</v>
      </c>
      <c r="Q59" s="5">
        <v>1788658</v>
      </c>
      <c r="R59" s="5">
        <v>1045737</v>
      </c>
      <c r="S59" s="5">
        <v>2305366</v>
      </c>
      <c r="T59" s="5">
        <v>3588631</v>
      </c>
      <c r="U59" s="5">
        <v>3049531</v>
      </c>
      <c r="V59" s="5">
        <v>3493082</v>
      </c>
      <c r="W59" s="5">
        <v>22706000000</v>
      </c>
      <c r="X59" s="5">
        <v>1918782974</v>
      </c>
      <c r="Y59" s="5">
        <v>10891819293</v>
      </c>
      <c r="Z59" s="5">
        <v>18806972</v>
      </c>
    </row>
    <row r="60" spans="2:26" ht="15.5" x14ac:dyDescent="0.35">
      <c r="C60" t="s">
        <v>403</v>
      </c>
      <c r="T60" s="5">
        <v>823261</v>
      </c>
      <c r="U60" s="5">
        <v>328185</v>
      </c>
      <c r="V60" s="5">
        <v>-432266</v>
      </c>
      <c r="W60" s="5">
        <v>16756000000</v>
      </c>
      <c r="X60" s="5">
        <v>6832510198</v>
      </c>
      <c r="Y60" s="5">
        <v>20887530221</v>
      </c>
      <c r="Z60" s="5">
        <v>-114851023</v>
      </c>
    </row>
    <row r="61" spans="2:26" ht="15.5" x14ac:dyDescent="0.35">
      <c r="C61" t="s">
        <v>26</v>
      </c>
      <c r="D61" s="5">
        <v>-23821020</v>
      </c>
      <c r="E61" s="5">
        <v>-23144805</v>
      </c>
      <c r="F61" s="5">
        <v>-23156103</v>
      </c>
      <c r="G61" s="5">
        <v>-21497059</v>
      </c>
      <c r="I61" s="5">
        <v>-91618987</v>
      </c>
      <c r="J61" s="5">
        <v>-102733846</v>
      </c>
      <c r="K61" s="5">
        <v>-88165371</v>
      </c>
      <c r="L61" s="5">
        <v>-69807697</v>
      </c>
      <c r="M61" s="5">
        <v>-61998461</v>
      </c>
      <c r="N61" s="5">
        <v>-50603288</v>
      </c>
      <c r="O61" s="5">
        <v>-58385535</v>
      </c>
      <c r="P61" s="5">
        <v>-54887196</v>
      </c>
      <c r="Q61" s="5">
        <v>-51906006</v>
      </c>
      <c r="R61" s="5">
        <v>-53495912</v>
      </c>
      <c r="S61" s="5">
        <v>-46052517</v>
      </c>
      <c r="T61" s="5">
        <v>-41905828</v>
      </c>
      <c r="U61" s="5">
        <v>-45399541</v>
      </c>
      <c r="V61" s="5">
        <v>-51185516</v>
      </c>
      <c r="W61" s="5">
        <v>-415997000000</v>
      </c>
      <c r="X61" s="5">
        <v>-542202888431</v>
      </c>
      <c r="Y61" s="5">
        <v>-250093283593</v>
      </c>
      <c r="Z61" s="5">
        <v>-8110898147</v>
      </c>
    </row>
    <row r="62" spans="2:26" ht="15.5" x14ac:dyDescent="0.35">
      <c r="C62" t="s">
        <v>94</v>
      </c>
      <c r="T62" s="5">
        <v>-1438718</v>
      </c>
      <c r="U62" s="5">
        <v>-43286108</v>
      </c>
      <c r="V62" s="5">
        <v>-15975482</v>
      </c>
      <c r="W62" s="5">
        <v>-88008000000</v>
      </c>
      <c r="X62" s="5">
        <v>194459695969</v>
      </c>
      <c r="Y62" s="5">
        <v>329366344461</v>
      </c>
      <c r="Z62" s="5">
        <v>3500000</v>
      </c>
    </row>
    <row r="63" spans="2:26" ht="15.5" x14ac:dyDescent="0.35">
      <c r="C63" t="s">
        <v>95</v>
      </c>
      <c r="T63" s="5">
        <v>-11292983</v>
      </c>
      <c r="U63" s="5">
        <v>-11078028</v>
      </c>
      <c r="V63" s="5">
        <v>-10150254</v>
      </c>
      <c r="W63" s="5">
        <v>-72667000000</v>
      </c>
    </row>
    <row r="64" spans="2:26" ht="15.5" x14ac:dyDescent="0.35">
      <c r="C64" t="s">
        <v>822</v>
      </c>
      <c r="Z64" s="5">
        <v>-12078685658</v>
      </c>
    </row>
    <row r="65" spans="3:26" ht="15.5" x14ac:dyDescent="0.35">
      <c r="C65" t="s">
        <v>97</v>
      </c>
      <c r="J65" s="5">
        <v>-2039859</v>
      </c>
      <c r="K65" s="5">
        <v>-45089</v>
      </c>
      <c r="L65" s="5">
        <v>-10650260</v>
      </c>
      <c r="M65" s="5">
        <v>1624370</v>
      </c>
      <c r="N65" s="5">
        <v>6498407</v>
      </c>
      <c r="O65" s="5">
        <v>-2194685</v>
      </c>
      <c r="P65" s="5">
        <v>5305948</v>
      </c>
      <c r="Q65" s="5">
        <v>-3954578</v>
      </c>
      <c r="R65" s="5">
        <v>1423783</v>
      </c>
      <c r="S65" s="5">
        <v>7988902</v>
      </c>
      <c r="T65" s="5">
        <v>7131580</v>
      </c>
      <c r="U65" s="5">
        <v>7804242</v>
      </c>
      <c r="V65" s="5">
        <v>-2112444</v>
      </c>
      <c r="W65" s="5">
        <v>-199102000000</v>
      </c>
    </row>
    <row r="66" spans="3:26" ht="15.5" x14ac:dyDescent="0.35">
      <c r="C66" t="s">
        <v>98</v>
      </c>
      <c r="D66" s="5">
        <v>-45990019</v>
      </c>
      <c r="E66" s="5">
        <v>-969498</v>
      </c>
      <c r="F66" s="5">
        <v>-3109182</v>
      </c>
      <c r="G66" s="5">
        <v>-36697575</v>
      </c>
      <c r="I66" s="5">
        <v>-86766274</v>
      </c>
      <c r="J66" s="5">
        <v>-130476277</v>
      </c>
      <c r="K66" s="5">
        <v>-91475978</v>
      </c>
      <c r="L66" s="5">
        <v>-90901917</v>
      </c>
      <c r="M66" s="5">
        <v>-73806507</v>
      </c>
      <c r="N66" s="5">
        <v>-44065566</v>
      </c>
      <c r="O66" s="5">
        <v>-53539261</v>
      </c>
      <c r="P66" s="5">
        <v>-56006443</v>
      </c>
      <c r="Q66" s="5">
        <v>-84983911</v>
      </c>
      <c r="R66" s="5">
        <v>-61513398</v>
      </c>
      <c r="S66" s="5">
        <v>-93350355</v>
      </c>
      <c r="T66" s="5">
        <v>-52261773</v>
      </c>
      <c r="U66" s="5">
        <v>-91981381</v>
      </c>
      <c r="V66" s="5">
        <v>-73771310</v>
      </c>
      <c r="W66" s="5">
        <v>-709524000000</v>
      </c>
      <c r="X66" s="5">
        <v>-1005692878594</v>
      </c>
      <c r="Y66" s="5">
        <v>-613675317167</v>
      </c>
      <c r="Z66" s="5">
        <v>-13302847674</v>
      </c>
    </row>
    <row r="67" spans="3:26" ht="15.5" x14ac:dyDescent="0.35">
      <c r="C67" t="s">
        <v>28</v>
      </c>
      <c r="D67" s="5">
        <v>-56220923</v>
      </c>
      <c r="E67" s="5">
        <v>-723327</v>
      </c>
      <c r="F67" s="5">
        <v>-15388187</v>
      </c>
      <c r="G67" s="5">
        <v>-81537991</v>
      </c>
      <c r="I67" s="5">
        <v>-153870428</v>
      </c>
      <c r="J67" s="5">
        <v>-77551313</v>
      </c>
      <c r="K67" s="5">
        <v>60378658</v>
      </c>
      <c r="L67" s="5">
        <v>40422564</v>
      </c>
      <c r="M67" s="5">
        <v>8018258</v>
      </c>
      <c r="N67" s="5">
        <v>-24362484</v>
      </c>
      <c r="O67" s="5">
        <v>34877675</v>
      </c>
      <c r="P67" s="5">
        <v>107902359</v>
      </c>
      <c r="Q67" s="5">
        <v>86702705</v>
      </c>
      <c r="R67" s="5">
        <v>60709743</v>
      </c>
      <c r="S67" s="5">
        <v>-5788723</v>
      </c>
      <c r="T67" s="5">
        <v>27103362</v>
      </c>
      <c r="U67" s="5">
        <v>-28187065</v>
      </c>
      <c r="V67" s="5">
        <v>-17698665</v>
      </c>
      <c r="W67" s="5">
        <v>-40284000000</v>
      </c>
      <c r="X67" s="5">
        <v>31847939355</v>
      </c>
      <c r="Y67" s="5">
        <v>621971403478</v>
      </c>
      <c r="Z67" s="5">
        <v>-8694598620</v>
      </c>
    </row>
    <row r="68" spans="3:26" ht="15.5" x14ac:dyDescent="0.35">
      <c r="C68" t="s">
        <v>27</v>
      </c>
      <c r="D68" s="5">
        <v>10098870</v>
      </c>
      <c r="E68" s="5">
        <v>-1061181</v>
      </c>
      <c r="F68" s="5">
        <v>6097487</v>
      </c>
      <c r="G68" s="5">
        <v>11128782</v>
      </c>
      <c r="I68" s="5">
        <v>26263958</v>
      </c>
      <c r="J68" s="5">
        <v>11685068</v>
      </c>
      <c r="K68" s="5">
        <v>-24368467</v>
      </c>
      <c r="L68" s="5">
        <v>-11783854</v>
      </c>
      <c r="M68" s="5">
        <v>-7737712</v>
      </c>
      <c r="N68" s="5">
        <v>926114</v>
      </c>
      <c r="O68" s="5">
        <v>-14397084</v>
      </c>
      <c r="P68" s="5">
        <v>-32259059</v>
      </c>
      <c r="Q68" s="5">
        <v>-39955404</v>
      </c>
      <c r="R68" s="5">
        <v>-23620558</v>
      </c>
      <c r="S68" s="5">
        <v>-2517872</v>
      </c>
      <c r="T68" s="5">
        <v>-11633716</v>
      </c>
      <c r="U68" s="5">
        <v>-1182908</v>
      </c>
      <c r="V68" s="5">
        <v>2443045</v>
      </c>
      <c r="W68" s="5">
        <v>-113091000000</v>
      </c>
      <c r="X68" s="5">
        <v>-190506049938</v>
      </c>
      <c r="Y68" s="5">
        <v>-269791151469</v>
      </c>
      <c r="Z68" s="5">
        <v>-1110920678</v>
      </c>
    </row>
    <row r="69" spans="3:26" ht="15.5" x14ac:dyDescent="0.35">
      <c r="C69" t="s">
        <v>405</v>
      </c>
      <c r="T69" s="5">
        <v>-1351592</v>
      </c>
      <c r="V69" s="5">
        <v>-5700499</v>
      </c>
      <c r="W69" s="5">
        <v>-164780000000</v>
      </c>
      <c r="X69" s="5">
        <v>-236096884145</v>
      </c>
      <c r="Y69" s="5">
        <v>-284779642370</v>
      </c>
      <c r="Z69" s="5">
        <v>-606889300</v>
      </c>
    </row>
    <row r="70" spans="3:26" ht="15.5" x14ac:dyDescent="0.35">
      <c r="C70" t="s">
        <v>406</v>
      </c>
      <c r="T70" s="5">
        <v>-10282124</v>
      </c>
      <c r="U70" s="5">
        <v>-1182908</v>
      </c>
      <c r="V70" s="5">
        <v>8143544</v>
      </c>
      <c r="W70" s="5">
        <v>51689000000</v>
      </c>
      <c r="X70" s="5">
        <v>45590834207</v>
      </c>
      <c r="Y70" s="5">
        <v>14988490901</v>
      </c>
      <c r="Z70" s="5">
        <v>-504031378</v>
      </c>
    </row>
    <row r="71" spans="3:26" ht="15.5" x14ac:dyDescent="0.35">
      <c r="C71" t="s">
        <v>407</v>
      </c>
      <c r="D71" s="5">
        <v>10098870</v>
      </c>
      <c r="E71" s="5">
        <v>-1061181</v>
      </c>
      <c r="F71" s="5">
        <v>6097487</v>
      </c>
      <c r="G71" s="5">
        <v>11128782</v>
      </c>
      <c r="I71" s="5">
        <v>26263958</v>
      </c>
      <c r="J71" s="5">
        <v>11685068</v>
      </c>
      <c r="K71" s="5">
        <v>-24368467</v>
      </c>
      <c r="L71" s="5">
        <v>-11783854</v>
      </c>
      <c r="M71" s="5">
        <v>-7737712</v>
      </c>
      <c r="N71" s="5">
        <v>926114</v>
      </c>
      <c r="O71" s="5">
        <v>-14397084</v>
      </c>
      <c r="P71" s="5">
        <v>-32259059</v>
      </c>
      <c r="Q71" s="5">
        <v>-39955404</v>
      </c>
      <c r="R71" s="5">
        <v>-23620558</v>
      </c>
      <c r="S71" s="5">
        <v>-2517872</v>
      </c>
      <c r="T71" s="5">
        <v>-11633716</v>
      </c>
      <c r="U71" s="5">
        <v>-1182908</v>
      </c>
      <c r="V71" s="5">
        <v>2443045</v>
      </c>
      <c r="W71" s="5">
        <v>-113091000000</v>
      </c>
      <c r="X71" s="5">
        <v>-190506049938</v>
      </c>
      <c r="Y71" s="5">
        <v>-269791151469</v>
      </c>
      <c r="Z71" s="5">
        <v>-1110920678</v>
      </c>
    </row>
    <row r="72" spans="3:26" ht="15.5" x14ac:dyDescent="0.35">
      <c r="C72" t="s">
        <v>99</v>
      </c>
      <c r="D72" s="5">
        <v>-46122053</v>
      </c>
      <c r="E72" s="5">
        <v>-1784508</v>
      </c>
      <c r="F72" s="5">
        <v>-9290700</v>
      </c>
      <c r="G72" s="5">
        <v>-70409209</v>
      </c>
      <c r="I72" s="5">
        <v>-127606470</v>
      </c>
      <c r="J72" s="5">
        <v>-65866245</v>
      </c>
      <c r="K72" s="5">
        <v>36010191</v>
      </c>
      <c r="L72" s="5">
        <v>28638710</v>
      </c>
      <c r="M72" s="5">
        <v>280546</v>
      </c>
      <c r="N72" s="5">
        <v>-23436370</v>
      </c>
      <c r="O72" s="5">
        <v>20480591</v>
      </c>
      <c r="P72" s="5">
        <v>75643300</v>
      </c>
      <c r="Q72" s="5">
        <v>46747301</v>
      </c>
      <c r="R72" s="5">
        <v>37089185</v>
      </c>
      <c r="S72" s="5">
        <v>-8306595</v>
      </c>
      <c r="T72" s="5">
        <v>15469646</v>
      </c>
      <c r="U72" s="5">
        <v>-29369973</v>
      </c>
      <c r="V72" s="5">
        <v>-15255620</v>
      </c>
      <c r="W72" s="5">
        <v>-153375000000</v>
      </c>
      <c r="X72" s="5">
        <v>-158658110583</v>
      </c>
      <c r="Y72" s="5">
        <v>352180252009</v>
      </c>
      <c r="Z72" s="5">
        <v>-9805519298</v>
      </c>
    </row>
    <row r="73" spans="3:26" ht="15.5" x14ac:dyDescent="0.35">
      <c r="C73" t="s">
        <v>408</v>
      </c>
      <c r="Y73" s="5">
        <v>-512288398483</v>
      </c>
    </row>
    <row r="74" spans="3:26" ht="15.5" x14ac:dyDescent="0.35">
      <c r="C74" t="s">
        <v>100</v>
      </c>
      <c r="X74" s="5">
        <v>-13443462</v>
      </c>
      <c r="Y74" s="5">
        <v>2413024</v>
      </c>
      <c r="Z74" s="5">
        <v>-33212181</v>
      </c>
    </row>
    <row r="75" spans="3:26" ht="15.5" x14ac:dyDescent="0.35">
      <c r="C75" t="s">
        <v>101</v>
      </c>
    </row>
    <row r="76" spans="3:26" ht="15.5" x14ac:dyDescent="0.35">
      <c r="C76" t="s">
        <v>1866</v>
      </c>
    </row>
    <row r="77" spans="3:26" ht="15.5" x14ac:dyDescent="0.35">
      <c r="C77" t="s">
        <v>102</v>
      </c>
      <c r="D77" s="5">
        <v>-46122053</v>
      </c>
      <c r="E77" s="5">
        <v>-1784508</v>
      </c>
      <c r="F77" s="5">
        <v>-9290700</v>
      </c>
      <c r="G77" s="5">
        <v>-70409209</v>
      </c>
      <c r="I77" s="5">
        <v>-127606470</v>
      </c>
      <c r="J77" s="5">
        <v>-65866245</v>
      </c>
      <c r="K77" s="5">
        <v>36010191</v>
      </c>
      <c r="L77" s="5">
        <v>28638710</v>
      </c>
      <c r="M77" s="5">
        <v>280546</v>
      </c>
      <c r="N77" s="5">
        <v>-23436370</v>
      </c>
      <c r="O77" s="5">
        <v>20480591</v>
      </c>
      <c r="P77" s="5">
        <v>75643300</v>
      </c>
      <c r="Q77" s="5">
        <v>46747301</v>
      </c>
      <c r="R77" s="5">
        <v>37089185</v>
      </c>
      <c r="S77" s="5">
        <v>-8306595</v>
      </c>
      <c r="T77" s="5">
        <v>15469646</v>
      </c>
      <c r="U77" s="5">
        <v>-29369973</v>
      </c>
      <c r="V77" s="5">
        <v>-15255620</v>
      </c>
      <c r="W77" s="5">
        <v>-153375000000</v>
      </c>
      <c r="X77" s="5">
        <v>-158671554045</v>
      </c>
      <c r="Y77" s="5">
        <v>-160105733450</v>
      </c>
      <c r="Z77" s="5">
        <v>-9838731479</v>
      </c>
    </row>
    <row r="78" spans="3:26" ht="15.5" x14ac:dyDescent="0.35">
      <c r="C78" t="s">
        <v>103</v>
      </c>
      <c r="D78" s="5">
        <v>-1348062</v>
      </c>
      <c r="E78" s="5">
        <v>-1854162</v>
      </c>
      <c r="F78" s="5">
        <v>1034905</v>
      </c>
      <c r="G78" s="5">
        <v>-12786371</v>
      </c>
      <c r="I78" s="5">
        <v>-14953690</v>
      </c>
      <c r="J78" s="5">
        <v>-2039859</v>
      </c>
      <c r="K78" s="5">
        <v>-45089</v>
      </c>
      <c r="L78" s="5">
        <v>-10650260</v>
      </c>
      <c r="M78" s="5">
        <v>1624370</v>
      </c>
      <c r="N78" s="5">
        <v>6498407</v>
      </c>
      <c r="O78" s="5">
        <v>-2194685</v>
      </c>
      <c r="P78" s="5">
        <v>5305948</v>
      </c>
      <c r="Q78" s="5">
        <v>-3954578</v>
      </c>
      <c r="R78" s="5">
        <v>1423783</v>
      </c>
      <c r="S78" s="5">
        <v>7988902</v>
      </c>
      <c r="T78" s="5">
        <v>7131580</v>
      </c>
      <c r="U78" s="5">
        <v>7804242</v>
      </c>
      <c r="V78" s="5">
        <v>-2112444</v>
      </c>
      <c r="W78" s="5">
        <v>-199102000000</v>
      </c>
    </row>
    <row r="79" spans="3:26" ht="15.5" x14ac:dyDescent="0.35">
      <c r="C79" t="s">
        <v>410</v>
      </c>
      <c r="D79" s="5">
        <v>-1348062</v>
      </c>
      <c r="E79" s="5">
        <v>-1854162</v>
      </c>
      <c r="F79" s="5">
        <v>1034905</v>
      </c>
      <c r="G79" s="5">
        <v>-12786371</v>
      </c>
      <c r="I79" s="5">
        <v>-14953690</v>
      </c>
      <c r="J79" s="5">
        <v>-2039859</v>
      </c>
      <c r="K79" s="5">
        <v>-45089</v>
      </c>
      <c r="L79" s="5">
        <v>-10650260</v>
      </c>
      <c r="M79" s="5">
        <v>1624370</v>
      </c>
      <c r="N79" s="5">
        <v>6498407</v>
      </c>
      <c r="O79" s="5">
        <v>-2194685</v>
      </c>
      <c r="P79" s="5">
        <v>5305948</v>
      </c>
      <c r="Q79" s="5">
        <v>-3954578</v>
      </c>
      <c r="R79" s="5">
        <v>1423783</v>
      </c>
      <c r="S79" s="5">
        <v>7988902</v>
      </c>
      <c r="T79" s="5">
        <v>7131580</v>
      </c>
      <c r="U79" s="5">
        <v>7804242</v>
      </c>
      <c r="V79" s="5">
        <v>-2112444</v>
      </c>
      <c r="W79" s="5">
        <v>-199102000000</v>
      </c>
    </row>
    <row r="80" spans="3:26" ht="15.5" x14ac:dyDescent="0.35">
      <c r="C80" t="s">
        <v>104</v>
      </c>
      <c r="D80" s="5">
        <v>-47470115</v>
      </c>
      <c r="E80" s="5">
        <v>-3638670</v>
      </c>
      <c r="F80" s="5">
        <v>-8255795</v>
      </c>
      <c r="G80" s="5">
        <v>-83195580</v>
      </c>
      <c r="I80" s="5">
        <v>-142560160</v>
      </c>
      <c r="J80" s="5">
        <v>-67906104</v>
      </c>
      <c r="K80" s="5">
        <v>35965102</v>
      </c>
      <c r="L80" s="5">
        <v>17988450</v>
      </c>
      <c r="M80" s="5">
        <v>1904916</v>
      </c>
      <c r="N80" s="5">
        <v>-16937963</v>
      </c>
      <c r="O80" s="5">
        <v>18285906</v>
      </c>
      <c r="P80" s="5">
        <v>80949248</v>
      </c>
      <c r="Q80" s="5">
        <v>42792723</v>
      </c>
      <c r="R80" s="5">
        <v>38512968</v>
      </c>
      <c r="S80" s="5">
        <v>-317693</v>
      </c>
      <c r="T80" s="5">
        <v>22601226</v>
      </c>
      <c r="U80" s="5">
        <v>-21565731</v>
      </c>
      <c r="V80" s="5">
        <v>-17368064</v>
      </c>
      <c r="W80" s="5">
        <v>-352477000000</v>
      </c>
    </row>
    <row r="81" spans="2:26" ht="15.5" x14ac:dyDescent="0.35">
      <c r="C81" t="s">
        <v>105</v>
      </c>
      <c r="D81" s="5">
        <v>-46122053</v>
      </c>
      <c r="E81" s="5">
        <v>-1784508</v>
      </c>
      <c r="F81" s="5">
        <v>-9290700</v>
      </c>
      <c r="G81" s="5">
        <v>-70409209</v>
      </c>
      <c r="I81" s="5">
        <v>-127606470</v>
      </c>
      <c r="J81" s="5">
        <v>-65866245</v>
      </c>
      <c r="K81" s="5">
        <v>36010191</v>
      </c>
      <c r="L81" s="5">
        <v>28638710</v>
      </c>
      <c r="M81" s="5">
        <v>280546</v>
      </c>
      <c r="N81" s="5">
        <v>-23436370</v>
      </c>
      <c r="O81" s="5">
        <v>20480591</v>
      </c>
      <c r="P81" s="5">
        <v>75643300</v>
      </c>
      <c r="Q81" s="5">
        <v>46747301</v>
      </c>
      <c r="R81" s="5">
        <v>37089185</v>
      </c>
      <c r="S81" s="5">
        <v>-8306595</v>
      </c>
      <c r="T81" s="5">
        <v>15469646</v>
      </c>
      <c r="U81" s="5">
        <v>-29369973</v>
      </c>
      <c r="V81" s="5">
        <v>-15255620</v>
      </c>
      <c r="W81" s="5">
        <v>-153375000000</v>
      </c>
      <c r="X81" s="5">
        <v>-158671554045</v>
      </c>
      <c r="Y81" s="5">
        <v>-160105733450</v>
      </c>
      <c r="Z81" s="5">
        <v>-9838731479</v>
      </c>
    </row>
    <row r="82" spans="2:26" ht="15.5" x14ac:dyDescent="0.35">
      <c r="C82" t="s">
        <v>7</v>
      </c>
      <c r="D82" s="5">
        <v>-44940382</v>
      </c>
      <c r="E82" s="5">
        <v>-313798</v>
      </c>
      <c r="F82" s="5">
        <v>-6152387</v>
      </c>
      <c r="G82" s="5">
        <v>-79806643</v>
      </c>
      <c r="I82" s="5">
        <v>-131213210</v>
      </c>
      <c r="J82" s="5">
        <v>-63371940</v>
      </c>
      <c r="K82" s="5">
        <v>35965315</v>
      </c>
      <c r="L82" s="5">
        <v>17988438</v>
      </c>
      <c r="M82" s="5">
        <v>1904913</v>
      </c>
      <c r="N82" s="5">
        <v>-16937954</v>
      </c>
      <c r="O82" s="5">
        <v>18285893</v>
      </c>
      <c r="P82" s="5">
        <v>80949211</v>
      </c>
      <c r="Q82" s="5">
        <v>42792703</v>
      </c>
      <c r="R82" s="5">
        <v>38512953</v>
      </c>
      <c r="S82" s="5">
        <v>-317698</v>
      </c>
      <c r="T82" s="5">
        <v>22601212</v>
      </c>
      <c r="U82" s="5">
        <v>-21565721</v>
      </c>
      <c r="V82" s="5">
        <v>-17368063</v>
      </c>
      <c r="W82" s="5">
        <v>-352477000000</v>
      </c>
    </row>
    <row r="83" spans="2:26" ht="15.5" x14ac:dyDescent="0.35">
      <c r="C83" t="s">
        <v>530</v>
      </c>
      <c r="D83" s="5">
        <v>-2529733</v>
      </c>
      <c r="E83" s="5">
        <v>-3324872</v>
      </c>
      <c r="F83" s="5">
        <v>-2103408</v>
      </c>
      <c r="G83" s="5">
        <v>-3388937</v>
      </c>
      <c r="I83" s="5">
        <v>-11346950</v>
      </c>
      <c r="J83" s="5">
        <v>-4534164</v>
      </c>
      <c r="K83" s="5">
        <v>-213</v>
      </c>
      <c r="L83" s="5">
        <v>12</v>
      </c>
      <c r="M83" s="5">
        <v>3</v>
      </c>
      <c r="N83" s="5">
        <v>-9</v>
      </c>
      <c r="O83" s="5">
        <v>13</v>
      </c>
      <c r="P83" s="5">
        <v>37</v>
      </c>
      <c r="Q83" s="5">
        <v>20</v>
      </c>
      <c r="R83" s="5">
        <v>15</v>
      </c>
      <c r="S83" s="5">
        <v>5</v>
      </c>
      <c r="T83" s="5">
        <v>14</v>
      </c>
      <c r="U83" s="5">
        <v>-10</v>
      </c>
      <c r="V83" s="5">
        <v>-1</v>
      </c>
    </row>
    <row r="84" spans="2:26" ht="15.5" x14ac:dyDescent="0.35">
      <c r="C84" t="s">
        <v>106</v>
      </c>
      <c r="D84" s="5">
        <v>-46122053</v>
      </c>
      <c r="E84" s="5">
        <v>-1784508</v>
      </c>
      <c r="F84" s="5">
        <v>-9290700</v>
      </c>
      <c r="G84" s="5">
        <v>-70409209</v>
      </c>
      <c r="I84" s="5">
        <v>-127606470</v>
      </c>
      <c r="J84" s="5">
        <v>-65866245</v>
      </c>
      <c r="K84" s="5">
        <v>36010191</v>
      </c>
      <c r="L84" s="5">
        <v>28638710</v>
      </c>
      <c r="M84" s="5">
        <v>280546</v>
      </c>
      <c r="N84" s="5">
        <v>-23436370</v>
      </c>
      <c r="O84" s="5">
        <v>20480591</v>
      </c>
      <c r="P84" s="5">
        <v>75643300</v>
      </c>
      <c r="Q84" s="5">
        <v>46747301</v>
      </c>
      <c r="R84" s="5">
        <v>37089185</v>
      </c>
      <c r="S84" s="5">
        <v>-8306595</v>
      </c>
      <c r="T84" s="5">
        <v>15469646</v>
      </c>
      <c r="U84" s="5">
        <v>-29369973</v>
      </c>
      <c r="V84" s="5">
        <v>-15255620</v>
      </c>
      <c r="W84" s="5">
        <v>-153375000000</v>
      </c>
      <c r="X84" s="5">
        <v>-158671554045</v>
      </c>
      <c r="Y84" s="5">
        <v>-160105733450</v>
      </c>
      <c r="Z84" s="5">
        <v>-9838731479</v>
      </c>
    </row>
    <row r="85" spans="2:26" ht="15.5" x14ac:dyDescent="0.35">
      <c r="C85" t="s">
        <v>107</v>
      </c>
      <c r="D85" s="5">
        <v>-47470115</v>
      </c>
      <c r="E85" s="5">
        <v>-3638670</v>
      </c>
      <c r="F85" s="5">
        <v>-8255795</v>
      </c>
      <c r="G85" s="5">
        <v>-83195580</v>
      </c>
      <c r="I85" s="5">
        <v>-142560160</v>
      </c>
      <c r="J85" s="5">
        <v>-67906104</v>
      </c>
      <c r="K85" s="5">
        <v>35965102</v>
      </c>
      <c r="L85" s="5">
        <v>17988450</v>
      </c>
      <c r="M85" s="5">
        <v>1904916</v>
      </c>
      <c r="N85" s="5">
        <v>-16937963</v>
      </c>
      <c r="O85" s="5">
        <v>18285906</v>
      </c>
      <c r="P85" s="5">
        <v>80949248</v>
      </c>
      <c r="Q85" s="5">
        <v>42792723</v>
      </c>
      <c r="R85" s="5">
        <v>38512968</v>
      </c>
      <c r="S85" s="5">
        <v>-317693</v>
      </c>
      <c r="T85" s="5">
        <v>22601226</v>
      </c>
      <c r="U85" s="5">
        <v>-21565731</v>
      </c>
      <c r="V85" s="5">
        <v>-17368064</v>
      </c>
      <c r="W85" s="5">
        <v>-352477000000</v>
      </c>
    </row>
    <row r="86" spans="2:26" ht="15.5" x14ac:dyDescent="0.35">
      <c r="C86" t="s">
        <v>108</v>
      </c>
      <c r="D86" s="5">
        <v>-47470115</v>
      </c>
      <c r="E86" s="5">
        <v>-3638670</v>
      </c>
      <c r="F86" s="5">
        <v>-8255795</v>
      </c>
      <c r="G86" s="5">
        <v>-83195580</v>
      </c>
      <c r="I86" s="5">
        <v>-142560160</v>
      </c>
      <c r="J86" s="5">
        <v>-67906104</v>
      </c>
      <c r="K86" s="5">
        <v>35965102</v>
      </c>
      <c r="L86" s="5">
        <v>17988450</v>
      </c>
      <c r="M86" s="5">
        <v>1904916</v>
      </c>
      <c r="N86" s="5">
        <v>-16937963</v>
      </c>
      <c r="O86" s="5">
        <v>18285906</v>
      </c>
      <c r="P86" s="5">
        <v>80949248</v>
      </c>
      <c r="Q86" s="5">
        <v>42792723</v>
      </c>
      <c r="R86" s="5">
        <v>38512968</v>
      </c>
      <c r="S86" s="5">
        <v>-317693</v>
      </c>
      <c r="T86" s="5">
        <v>22601226</v>
      </c>
      <c r="U86" s="5">
        <v>-21565731</v>
      </c>
      <c r="V86" s="5">
        <v>-17368064</v>
      </c>
      <c r="W86" s="5">
        <v>-352477000000</v>
      </c>
    </row>
    <row r="88" spans="2:26" ht="15.5" x14ac:dyDescent="0.35">
      <c r="B88" t="s">
        <v>109</v>
      </c>
      <c r="C88" t="s">
        <v>110</v>
      </c>
    </row>
    <row r="89" spans="2:26" ht="15.5" x14ac:dyDescent="0.35">
      <c r="C89" t="s">
        <v>111</v>
      </c>
    </row>
    <row r="90" spans="2:26" ht="15.5" x14ac:dyDescent="0.35">
      <c r="C90" t="s">
        <v>19</v>
      </c>
      <c r="D90" s="5">
        <v>210262908</v>
      </c>
      <c r="E90" s="5">
        <v>136360755</v>
      </c>
      <c r="F90" s="5">
        <v>206330012</v>
      </c>
      <c r="G90" s="5">
        <v>219512185</v>
      </c>
      <c r="I90" s="5">
        <v>210262908</v>
      </c>
      <c r="J90" s="5">
        <v>194653653</v>
      </c>
      <c r="K90" s="5">
        <v>498124721</v>
      </c>
      <c r="L90" s="5">
        <v>148097071</v>
      </c>
      <c r="M90" s="5">
        <v>194341065</v>
      </c>
      <c r="N90" s="5">
        <v>112000189</v>
      </c>
      <c r="O90" s="5">
        <v>87484915</v>
      </c>
      <c r="P90" s="5">
        <v>66606898</v>
      </c>
      <c r="Q90" s="5">
        <v>67502601</v>
      </c>
      <c r="R90" s="5">
        <v>66935259</v>
      </c>
      <c r="S90" s="5">
        <v>70617505</v>
      </c>
      <c r="T90" s="5">
        <v>75094321</v>
      </c>
      <c r="U90" s="5">
        <v>215270579</v>
      </c>
      <c r="V90" s="5">
        <v>57052218</v>
      </c>
      <c r="W90" s="5">
        <v>1931856000000</v>
      </c>
      <c r="X90" s="5">
        <v>549030603117</v>
      </c>
      <c r="Y90" s="5">
        <v>542514034918</v>
      </c>
      <c r="Z90" s="5">
        <v>556267412</v>
      </c>
    </row>
    <row r="91" spans="2:26" ht="15.5" x14ac:dyDescent="0.35">
      <c r="C91" t="s">
        <v>412</v>
      </c>
      <c r="X91" s="5">
        <v>3842000000</v>
      </c>
      <c r="Y91" s="5">
        <v>43237000000</v>
      </c>
      <c r="Z91" s="5">
        <v>147896500000</v>
      </c>
    </row>
    <row r="92" spans="2:26" ht="15.5" x14ac:dyDescent="0.35">
      <c r="C92" t="s">
        <v>113</v>
      </c>
      <c r="Q92" s="5">
        <v>3889707</v>
      </c>
      <c r="S92" s="5">
        <v>942469</v>
      </c>
      <c r="T92" s="5">
        <v>661514</v>
      </c>
      <c r="W92" s="5">
        <v>65483000000</v>
      </c>
      <c r="X92" s="5">
        <v>140517258055</v>
      </c>
    </row>
    <row r="93" spans="2:26" ht="15.5" x14ac:dyDescent="0.35">
      <c r="C93" t="s">
        <v>115</v>
      </c>
      <c r="D93" s="5">
        <v>735888</v>
      </c>
      <c r="E93" s="5">
        <v>654611</v>
      </c>
      <c r="F93" s="5">
        <v>1256742</v>
      </c>
      <c r="G93" s="5">
        <v>3038973</v>
      </c>
      <c r="I93" s="5">
        <v>735888</v>
      </c>
      <c r="J93" s="5">
        <v>6891991</v>
      </c>
      <c r="K93" s="5">
        <v>7455828</v>
      </c>
      <c r="L93" s="5">
        <v>8113912</v>
      </c>
      <c r="M93" s="5">
        <v>6716157</v>
      </c>
      <c r="N93" s="5">
        <v>3373711</v>
      </c>
      <c r="O93" s="5">
        <v>369864</v>
      </c>
      <c r="P93" s="5">
        <v>4595697</v>
      </c>
      <c r="Q93" s="5">
        <v>273203</v>
      </c>
      <c r="R93" s="5">
        <v>1064053</v>
      </c>
      <c r="S93" s="5">
        <v>441041</v>
      </c>
      <c r="T93" s="5">
        <v>167733</v>
      </c>
      <c r="U93" s="5">
        <v>236859</v>
      </c>
      <c r="V93" s="5">
        <v>468152</v>
      </c>
      <c r="W93" s="5">
        <v>1095000000</v>
      </c>
      <c r="X93" s="5">
        <v>63735159662</v>
      </c>
      <c r="Y93" s="5">
        <v>76195077058</v>
      </c>
      <c r="Z93" s="5">
        <v>5754393080</v>
      </c>
    </row>
    <row r="94" spans="2:26" ht="15.5" x14ac:dyDescent="0.35">
      <c r="C94" t="s">
        <v>114</v>
      </c>
      <c r="D94" s="5">
        <v>819520</v>
      </c>
      <c r="E94" s="5">
        <v>989403</v>
      </c>
      <c r="F94" s="5">
        <v>904530</v>
      </c>
      <c r="G94" s="5">
        <v>1003198</v>
      </c>
      <c r="I94" s="5">
        <v>819520</v>
      </c>
      <c r="J94" s="5">
        <v>970323</v>
      </c>
      <c r="K94" s="5">
        <v>1083050</v>
      </c>
      <c r="L94" s="5">
        <v>2016596</v>
      </c>
      <c r="M94" s="5">
        <v>1763969</v>
      </c>
      <c r="N94" s="5">
        <v>1228784</v>
      </c>
      <c r="O94" s="5">
        <v>1975462</v>
      </c>
      <c r="P94" s="5">
        <v>1838577</v>
      </c>
      <c r="Q94" s="5">
        <v>1883290</v>
      </c>
      <c r="R94" s="5">
        <v>1432503</v>
      </c>
      <c r="S94" s="5">
        <v>1157510</v>
      </c>
      <c r="T94" s="5">
        <v>879417</v>
      </c>
      <c r="U94" s="5">
        <v>1247363</v>
      </c>
      <c r="V94" s="5">
        <v>1377350</v>
      </c>
      <c r="W94" s="5">
        <v>12239000000</v>
      </c>
      <c r="X94" s="5">
        <v>7373494749</v>
      </c>
      <c r="Y94" s="5">
        <v>6433519227</v>
      </c>
      <c r="Z94" s="5">
        <v>9406000</v>
      </c>
    </row>
    <row r="95" spans="2:26" ht="15.5" x14ac:dyDescent="0.35">
      <c r="C95" t="s">
        <v>116</v>
      </c>
      <c r="Q95" s="5">
        <v>3889707</v>
      </c>
      <c r="S95" s="5">
        <v>942469</v>
      </c>
      <c r="T95" s="5">
        <v>661514</v>
      </c>
      <c r="W95" s="5">
        <v>65483000000</v>
      </c>
      <c r="X95" s="5">
        <v>140517258055</v>
      </c>
    </row>
    <row r="96" spans="2:26" ht="15.5" x14ac:dyDescent="0.35">
      <c r="C96" t="s">
        <v>117</v>
      </c>
      <c r="D96" s="5">
        <v>38545090</v>
      </c>
      <c r="E96" s="5">
        <v>30823588</v>
      </c>
      <c r="F96" s="5">
        <v>29047866</v>
      </c>
      <c r="G96" s="5">
        <v>26342159</v>
      </c>
      <c r="I96" s="5">
        <v>38545090</v>
      </c>
      <c r="J96" s="5">
        <v>29973513</v>
      </c>
      <c r="K96" s="5">
        <v>25374074</v>
      </c>
      <c r="L96" s="5">
        <v>13204460</v>
      </c>
      <c r="M96" s="5">
        <v>10300699</v>
      </c>
      <c r="N96" s="5">
        <v>9127126</v>
      </c>
      <c r="O96" s="5">
        <v>15116185</v>
      </c>
      <c r="P96" s="5">
        <v>7188798</v>
      </c>
      <c r="Q96" s="5">
        <v>3042451</v>
      </c>
      <c r="R96" s="5">
        <v>1861745</v>
      </c>
      <c r="S96" s="5">
        <v>1627182</v>
      </c>
      <c r="T96" s="5">
        <v>2672785</v>
      </c>
      <c r="U96" s="5">
        <v>2024387</v>
      </c>
      <c r="V96" s="5">
        <v>3763980</v>
      </c>
      <c r="W96" s="5">
        <v>33777000000</v>
      </c>
      <c r="X96" s="5">
        <v>24215014106</v>
      </c>
      <c r="Y96" s="5">
        <v>38333641975</v>
      </c>
      <c r="Z96" s="5">
        <v>7542572811</v>
      </c>
    </row>
    <row r="97" spans="3:26" ht="15.5" x14ac:dyDescent="0.35">
      <c r="C97" t="s">
        <v>118</v>
      </c>
      <c r="D97" s="5">
        <v>38545090</v>
      </c>
      <c r="E97" s="5">
        <v>30823588</v>
      </c>
      <c r="F97" s="5">
        <v>29047866</v>
      </c>
      <c r="G97" s="5">
        <v>26342159</v>
      </c>
      <c r="I97" s="5">
        <v>38545090</v>
      </c>
      <c r="J97" s="5">
        <v>29973513</v>
      </c>
      <c r="K97" s="5">
        <v>25374074</v>
      </c>
      <c r="L97" s="5">
        <v>13204460</v>
      </c>
      <c r="M97" s="5">
        <v>10300699</v>
      </c>
      <c r="N97" s="5">
        <v>9127126</v>
      </c>
      <c r="O97" s="5">
        <v>15116185</v>
      </c>
      <c r="P97" s="5">
        <v>7188798</v>
      </c>
      <c r="Q97" s="5">
        <v>3042451</v>
      </c>
      <c r="R97" s="5">
        <v>1861745</v>
      </c>
      <c r="S97" s="5">
        <v>1627182</v>
      </c>
      <c r="T97" s="5">
        <v>2672785</v>
      </c>
      <c r="U97" s="5">
        <v>2024387</v>
      </c>
      <c r="V97" s="5">
        <v>3763980</v>
      </c>
      <c r="W97" s="5">
        <v>33777000000</v>
      </c>
      <c r="X97" s="5">
        <v>24215014106</v>
      </c>
      <c r="Y97" s="5">
        <v>38333641975</v>
      </c>
      <c r="Z97" s="5">
        <v>7542572811</v>
      </c>
    </row>
    <row r="98" spans="3:26" ht="15.5" x14ac:dyDescent="0.35">
      <c r="C98" t="s">
        <v>119</v>
      </c>
      <c r="D98" s="5">
        <v>67519097</v>
      </c>
      <c r="E98" s="5">
        <v>71108287</v>
      </c>
      <c r="F98" s="5">
        <v>74843849</v>
      </c>
      <c r="G98" s="5">
        <v>74477770</v>
      </c>
      <c r="I98" s="5">
        <v>67519097</v>
      </c>
      <c r="J98" s="5">
        <v>73358114</v>
      </c>
      <c r="K98" s="5">
        <v>70192304</v>
      </c>
      <c r="L98" s="5">
        <v>81184262</v>
      </c>
      <c r="M98" s="5">
        <v>66939999</v>
      </c>
      <c r="N98" s="5">
        <v>39524439</v>
      </c>
      <c r="O98" s="5">
        <v>54249301</v>
      </c>
      <c r="P98" s="5">
        <v>33427131</v>
      </c>
      <c r="Q98" s="5">
        <v>28427255</v>
      </c>
      <c r="R98" s="5">
        <v>18293451</v>
      </c>
      <c r="S98" s="5">
        <v>19819909</v>
      </c>
      <c r="T98" s="5">
        <v>23665325</v>
      </c>
      <c r="U98" s="5">
        <v>28018171</v>
      </c>
      <c r="V98" s="5">
        <v>43348331</v>
      </c>
      <c r="W98" s="5">
        <v>480637000000</v>
      </c>
      <c r="X98" s="5">
        <v>261144904296</v>
      </c>
      <c r="Y98" s="5">
        <v>198115294872</v>
      </c>
      <c r="Z98" s="5">
        <v>109016774921</v>
      </c>
    </row>
    <row r="99" spans="3:26" ht="15.5" x14ac:dyDescent="0.35">
      <c r="C99" t="s">
        <v>97</v>
      </c>
      <c r="D99" s="5">
        <v>-47326206</v>
      </c>
      <c r="E99" s="5">
        <v>-47773550</v>
      </c>
      <c r="F99" s="5">
        <v>-48262602</v>
      </c>
      <c r="G99" s="5">
        <v>-47597830</v>
      </c>
      <c r="I99" s="5">
        <v>-47326206</v>
      </c>
      <c r="J99" s="5">
        <v>-35397053</v>
      </c>
      <c r="K99" s="5">
        <v>-41348449</v>
      </c>
      <c r="L99" s="5">
        <v>-29631177</v>
      </c>
      <c r="M99" s="5">
        <v>2506460</v>
      </c>
      <c r="N99" s="5">
        <v>744851</v>
      </c>
      <c r="O99" s="5">
        <v>647686</v>
      </c>
      <c r="P99" s="5">
        <v>290079</v>
      </c>
      <c r="Q99" s="5">
        <v>1034149</v>
      </c>
      <c r="R99" s="5">
        <v>2720147</v>
      </c>
      <c r="S99" s="5">
        <v>-1263501</v>
      </c>
      <c r="T99" s="5">
        <v>-8908562</v>
      </c>
      <c r="U99" s="5">
        <v>-16551899</v>
      </c>
      <c r="V99" s="5">
        <v>-24397312</v>
      </c>
      <c r="W99" s="5">
        <v>-199191000000</v>
      </c>
      <c r="X99" s="5">
        <v>-89232893</v>
      </c>
      <c r="Y99" s="5">
        <v>-10686501</v>
      </c>
    </row>
    <row r="100" spans="3:26" ht="15.5" x14ac:dyDescent="0.35">
      <c r="C100" t="s">
        <v>121</v>
      </c>
      <c r="D100" s="5">
        <v>577410896</v>
      </c>
      <c r="E100" s="5">
        <v>569694785</v>
      </c>
      <c r="F100" s="5">
        <v>606509870</v>
      </c>
      <c r="G100" s="5">
        <v>626186363</v>
      </c>
      <c r="I100" s="5">
        <v>577410896</v>
      </c>
      <c r="J100" s="5">
        <v>634996207</v>
      </c>
      <c r="K100" s="5">
        <v>1025283948</v>
      </c>
      <c r="L100" s="5">
        <v>652182660</v>
      </c>
      <c r="M100" s="5">
        <v>674011530</v>
      </c>
      <c r="N100" s="5">
        <v>367620154</v>
      </c>
      <c r="O100" s="5">
        <v>471509645</v>
      </c>
      <c r="P100" s="5">
        <v>441719196</v>
      </c>
      <c r="Q100" s="5">
        <v>352913341</v>
      </c>
      <c r="R100" s="5">
        <v>299288034</v>
      </c>
      <c r="S100" s="5">
        <v>307841985</v>
      </c>
      <c r="T100" s="5">
        <v>301905997</v>
      </c>
      <c r="U100" s="5">
        <v>421980187</v>
      </c>
      <c r="V100" s="5">
        <v>385860243</v>
      </c>
      <c r="W100" s="5">
        <v>4367499000000</v>
      </c>
      <c r="X100" s="5">
        <v>2884255439547</v>
      </c>
      <c r="Y100" s="5">
        <v>2965239876820</v>
      </c>
      <c r="Z100" s="5">
        <v>298773224986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  <c r="X102" s="5">
        <v>583300017</v>
      </c>
      <c r="Y102" s="5">
        <v>261283444</v>
      </c>
      <c r="Z102" s="5">
        <v>7582562788</v>
      </c>
    </row>
    <row r="103" spans="3:26" ht="15.5" x14ac:dyDescent="0.35">
      <c r="C103" t="s">
        <v>124</v>
      </c>
      <c r="D103" s="5">
        <v>96926216</v>
      </c>
      <c r="E103" s="5">
        <v>10963399</v>
      </c>
      <c r="F103" s="5">
        <v>9891363</v>
      </c>
      <c r="G103" s="5">
        <v>9330238</v>
      </c>
      <c r="I103" s="5">
        <v>96926216</v>
      </c>
      <c r="J103" s="5">
        <v>9905526</v>
      </c>
      <c r="K103" s="5">
        <v>8884829</v>
      </c>
      <c r="L103" s="5">
        <v>6210134</v>
      </c>
      <c r="W103" s="5">
        <v>45052000000</v>
      </c>
      <c r="X103" s="5">
        <v>30951190687</v>
      </c>
    </row>
    <row r="104" spans="3:26" ht="15.5" x14ac:dyDescent="0.35">
      <c r="C104" t="s">
        <v>128</v>
      </c>
      <c r="D104" s="5">
        <v>27552508</v>
      </c>
      <c r="E104" s="5">
        <v>26125871</v>
      </c>
      <c r="F104" s="5">
        <v>26844284</v>
      </c>
      <c r="G104" s="5">
        <v>20410526</v>
      </c>
      <c r="I104" s="5">
        <v>27552508</v>
      </c>
      <c r="J104" s="5">
        <v>9382434</v>
      </c>
      <c r="K104" s="5">
        <v>4552108</v>
      </c>
      <c r="L104" s="5">
        <v>1507822</v>
      </c>
      <c r="M104" s="5">
        <v>1151980</v>
      </c>
      <c r="N104" s="5">
        <v>6308261</v>
      </c>
      <c r="O104" s="5">
        <v>7211823</v>
      </c>
      <c r="P104" s="5">
        <v>6142364</v>
      </c>
      <c r="Q104" s="5">
        <v>8685080</v>
      </c>
      <c r="R104" s="5">
        <v>8388066</v>
      </c>
      <c r="S104" s="5">
        <v>7252920</v>
      </c>
      <c r="T104" s="5">
        <v>8038997</v>
      </c>
      <c r="U104" s="5">
        <v>20774387</v>
      </c>
      <c r="V104" s="5">
        <v>24579313</v>
      </c>
      <c r="W104" s="5">
        <v>147624000000</v>
      </c>
      <c r="X104" s="5">
        <v>33051209505</v>
      </c>
      <c r="Y104" s="5">
        <v>21429171530</v>
      </c>
      <c r="Z104" s="5">
        <v>1907225600</v>
      </c>
    </row>
    <row r="105" spans="3:26" ht="15.5" x14ac:dyDescent="0.35">
      <c r="C105" t="s">
        <v>413</v>
      </c>
      <c r="X105" s="5">
        <v>23230791093</v>
      </c>
      <c r="Y105" s="5">
        <v>128408418491</v>
      </c>
      <c r="Z105" s="5">
        <v>118952929091</v>
      </c>
    </row>
    <row r="106" spans="3:26" ht="15.5" x14ac:dyDescent="0.35">
      <c r="C106" t="s">
        <v>126</v>
      </c>
      <c r="D106" s="5">
        <v>621877872</v>
      </c>
      <c r="E106" s="5">
        <v>666406237</v>
      </c>
      <c r="F106" s="5">
        <v>687123548</v>
      </c>
      <c r="G106" s="5">
        <v>692949293</v>
      </c>
      <c r="I106" s="5">
        <v>621877872</v>
      </c>
      <c r="J106" s="5">
        <v>683766913</v>
      </c>
      <c r="K106" s="5">
        <v>710752410</v>
      </c>
      <c r="L106" s="5">
        <v>789508610</v>
      </c>
      <c r="M106" s="5">
        <v>848681368</v>
      </c>
      <c r="N106" s="5">
        <v>500753955</v>
      </c>
      <c r="O106" s="5">
        <v>590047769</v>
      </c>
      <c r="P106" s="5">
        <v>657789960</v>
      </c>
      <c r="Q106" s="5">
        <v>484369495</v>
      </c>
      <c r="R106" s="5">
        <v>405926630</v>
      </c>
      <c r="S106" s="5">
        <v>379305958</v>
      </c>
      <c r="T106" s="5">
        <v>426649460</v>
      </c>
      <c r="U106" s="5">
        <v>488183633</v>
      </c>
      <c r="V106" s="5">
        <v>598339265</v>
      </c>
      <c r="W106" s="5">
        <v>5089078000000</v>
      </c>
      <c r="X106" s="5">
        <v>4095695269056</v>
      </c>
      <c r="Y106" s="5">
        <v>3176244298673</v>
      </c>
      <c r="Z106" s="5">
        <v>1537711146</v>
      </c>
    </row>
    <row r="107" spans="3:26" ht="15.5" x14ac:dyDescent="0.35">
      <c r="C107" t="s">
        <v>131</v>
      </c>
      <c r="D107" s="5">
        <v>8695563</v>
      </c>
      <c r="E107" s="5">
        <v>9405401</v>
      </c>
      <c r="F107" s="5">
        <v>9908925</v>
      </c>
      <c r="G107" s="5">
        <v>10302820</v>
      </c>
      <c r="I107" s="5">
        <v>8695563</v>
      </c>
      <c r="J107" s="5">
        <v>10274674</v>
      </c>
      <c r="K107" s="5">
        <v>11291510</v>
      </c>
      <c r="L107" s="5">
        <v>13285748</v>
      </c>
      <c r="T107" s="5">
        <v>18812175</v>
      </c>
      <c r="U107" s="5">
        <v>19192223</v>
      </c>
      <c r="V107" s="5">
        <v>19192223</v>
      </c>
    </row>
    <row r="108" spans="3:26" ht="15.5" x14ac:dyDescent="0.35">
      <c r="C108" t="s">
        <v>590</v>
      </c>
      <c r="D108" s="5">
        <v>73335049</v>
      </c>
      <c r="E108" s="5">
        <v>68054034</v>
      </c>
      <c r="F108" s="5">
        <v>65600449</v>
      </c>
      <c r="G108" s="5">
        <v>66719721</v>
      </c>
      <c r="I108" s="5">
        <v>73335049</v>
      </c>
      <c r="J108" s="5">
        <v>67177706</v>
      </c>
    </row>
    <row r="109" spans="3:26" ht="15.5" x14ac:dyDescent="0.35">
      <c r="C109" t="s">
        <v>130</v>
      </c>
      <c r="D109" s="5">
        <v>10119534</v>
      </c>
      <c r="E109" s="5">
        <v>10119534</v>
      </c>
      <c r="F109" s="5">
        <v>10119534</v>
      </c>
      <c r="G109" s="5">
        <v>10119534</v>
      </c>
      <c r="I109" s="5">
        <v>10119534</v>
      </c>
      <c r="J109" s="5">
        <v>10119534</v>
      </c>
      <c r="T109" s="5">
        <v>1218702</v>
      </c>
      <c r="U109" s="5">
        <v>4176578</v>
      </c>
      <c r="V109" s="5">
        <v>4176578</v>
      </c>
    </row>
    <row r="110" spans="3:26" ht="15.5" x14ac:dyDescent="0.35">
      <c r="C110" t="s">
        <v>133</v>
      </c>
      <c r="D110" s="5">
        <v>950158326</v>
      </c>
      <c r="E110" s="5">
        <v>961965002</v>
      </c>
      <c r="F110" s="5">
        <v>967409738</v>
      </c>
      <c r="G110" s="5">
        <v>945261984</v>
      </c>
      <c r="I110" s="5">
        <v>950158326</v>
      </c>
      <c r="J110" s="5">
        <v>952047207</v>
      </c>
      <c r="K110" s="5">
        <v>849315456</v>
      </c>
      <c r="L110" s="5">
        <v>918904747</v>
      </c>
      <c r="M110" s="5">
        <v>961946777</v>
      </c>
      <c r="N110" s="5">
        <v>606829599</v>
      </c>
      <c r="O110" s="5">
        <v>710401546</v>
      </c>
      <c r="P110" s="5">
        <v>742375515</v>
      </c>
      <c r="Q110" s="5">
        <v>592668071</v>
      </c>
      <c r="R110" s="5">
        <v>582987670</v>
      </c>
      <c r="S110" s="5">
        <v>523954076</v>
      </c>
      <c r="T110" s="5">
        <v>603399410</v>
      </c>
      <c r="U110" s="5">
        <v>659825213</v>
      </c>
      <c r="V110" s="5">
        <v>773910577</v>
      </c>
      <c r="W110" s="5">
        <v>6452280000000</v>
      </c>
      <c r="X110" s="5">
        <v>4753182829050</v>
      </c>
      <c r="Y110" s="5">
        <v>3605488654112</v>
      </c>
      <c r="Z110" s="5">
        <v>129987778625</v>
      </c>
    </row>
    <row r="111" spans="3:26" ht="15.5" x14ac:dyDescent="0.35">
      <c r="C111" t="s">
        <v>134</v>
      </c>
      <c r="D111" s="5">
        <v>1527569222</v>
      </c>
      <c r="E111" s="5">
        <v>1531659787</v>
      </c>
      <c r="F111" s="5">
        <v>1573919608</v>
      </c>
      <c r="G111" s="5">
        <v>1571448347</v>
      </c>
      <c r="I111" s="5">
        <v>1527569222</v>
      </c>
      <c r="J111" s="5">
        <v>1587043414</v>
      </c>
      <c r="K111" s="5">
        <v>1874599404</v>
      </c>
      <c r="L111" s="5">
        <v>1571087407</v>
      </c>
      <c r="M111" s="5">
        <v>1635958307</v>
      </c>
      <c r="N111" s="5">
        <v>974449753</v>
      </c>
      <c r="O111" s="5">
        <v>1181911191</v>
      </c>
      <c r="P111" s="5">
        <v>1184094711</v>
      </c>
      <c r="Q111" s="5">
        <v>945581412</v>
      </c>
      <c r="R111" s="5">
        <v>882275704</v>
      </c>
      <c r="S111" s="5">
        <v>831796061</v>
      </c>
      <c r="T111" s="5">
        <v>905305407</v>
      </c>
      <c r="U111" s="5">
        <v>1081805400</v>
      </c>
      <c r="V111" s="5">
        <v>1159770820</v>
      </c>
      <c r="W111" s="5">
        <v>10819779000000</v>
      </c>
      <c r="X111" s="5">
        <v>7637438268597</v>
      </c>
      <c r="Y111" s="5">
        <v>6570728530932</v>
      </c>
      <c r="Z111" s="5">
        <v>428761003611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493769795</v>
      </c>
      <c r="E114" s="5">
        <v>677672847</v>
      </c>
      <c r="F114" s="5">
        <v>696859891</v>
      </c>
      <c r="G114" s="5">
        <v>630564304</v>
      </c>
      <c r="I114" s="5">
        <v>493769795</v>
      </c>
      <c r="J114" s="5">
        <v>429298011</v>
      </c>
      <c r="K114" s="5">
        <v>528281418</v>
      </c>
      <c r="L114" s="5">
        <v>419463250</v>
      </c>
      <c r="M114" s="5">
        <v>474075197</v>
      </c>
      <c r="N114" s="5">
        <v>220348158</v>
      </c>
      <c r="O114" s="5">
        <v>257349435</v>
      </c>
      <c r="P114" s="5">
        <v>278812380</v>
      </c>
      <c r="Q114" s="5">
        <v>218393751</v>
      </c>
      <c r="R114" s="5">
        <v>219305122</v>
      </c>
      <c r="S114" s="5">
        <v>102527797</v>
      </c>
      <c r="T114" s="5">
        <v>127104883</v>
      </c>
      <c r="U114" s="5">
        <v>300006336</v>
      </c>
      <c r="V114" s="5">
        <v>205844123</v>
      </c>
      <c r="W114" s="5">
        <v>2019204000000</v>
      </c>
      <c r="X114" s="5">
        <v>1896141153542</v>
      </c>
      <c r="Y114" s="5">
        <v>963758217514</v>
      </c>
      <c r="Z114" s="5">
        <v>58952542314</v>
      </c>
    </row>
    <row r="115" spans="3:26" ht="15.5" x14ac:dyDescent="0.35">
      <c r="C115" t="s">
        <v>146</v>
      </c>
      <c r="E115" s="5">
        <v>20000000</v>
      </c>
      <c r="U115" s="5">
        <v>50000000</v>
      </c>
      <c r="V115" s="5">
        <v>2000000</v>
      </c>
    </row>
    <row r="116" spans="3:26" ht="15.5" x14ac:dyDescent="0.35">
      <c r="C116" t="s">
        <v>138</v>
      </c>
    </row>
    <row r="117" spans="3:26" ht="15.5" x14ac:dyDescent="0.35">
      <c r="C117" t="s">
        <v>139</v>
      </c>
      <c r="D117" s="5">
        <v>169303808</v>
      </c>
      <c r="E117" s="5">
        <v>174102193</v>
      </c>
      <c r="F117" s="5">
        <v>222017747</v>
      </c>
      <c r="G117" s="5">
        <v>224111089</v>
      </c>
      <c r="I117" s="5">
        <v>169303808</v>
      </c>
      <c r="J117" s="5">
        <v>202715614</v>
      </c>
      <c r="K117" s="5">
        <v>174958398</v>
      </c>
      <c r="L117" s="5">
        <v>188091181</v>
      </c>
      <c r="M117" s="5">
        <v>252846117</v>
      </c>
      <c r="N117" s="5">
        <v>49564968</v>
      </c>
      <c r="O117" s="5">
        <v>84794454</v>
      </c>
      <c r="P117" s="5">
        <v>128756779</v>
      </c>
      <c r="Q117" s="5">
        <v>101583147</v>
      </c>
      <c r="R117" s="5">
        <v>79613100</v>
      </c>
      <c r="S117" s="5">
        <v>26460818</v>
      </c>
      <c r="T117" s="5">
        <v>28553214</v>
      </c>
      <c r="U117" s="5">
        <v>65676356</v>
      </c>
      <c r="V117" s="5">
        <v>74824372</v>
      </c>
      <c r="W117" s="5">
        <v>1037506000000</v>
      </c>
      <c r="X117" s="5">
        <v>637519012087</v>
      </c>
      <c r="Y117" s="5">
        <v>359588299815</v>
      </c>
    </row>
    <row r="118" spans="3:26" ht="15.5" x14ac:dyDescent="0.35">
      <c r="C118" t="s">
        <v>140</v>
      </c>
    </row>
    <row r="119" spans="3:26" ht="15.5" x14ac:dyDescent="0.35">
      <c r="C119" t="s">
        <v>141</v>
      </c>
      <c r="D119" s="5">
        <v>735888</v>
      </c>
      <c r="E119" s="5">
        <v>654611</v>
      </c>
      <c r="F119" s="5">
        <v>1256742</v>
      </c>
      <c r="G119" s="5">
        <v>3038973</v>
      </c>
      <c r="I119" s="5">
        <v>735888</v>
      </c>
      <c r="J119" s="5">
        <v>6891991</v>
      </c>
      <c r="K119" s="5">
        <v>7455828</v>
      </c>
      <c r="L119" s="5">
        <v>8113912</v>
      </c>
      <c r="M119" s="5">
        <v>6716157</v>
      </c>
      <c r="N119" s="5">
        <v>3373711</v>
      </c>
      <c r="O119" s="5">
        <v>369864</v>
      </c>
      <c r="P119" s="5">
        <v>4595697</v>
      </c>
      <c r="Q119" s="5">
        <v>273203</v>
      </c>
      <c r="R119" s="5">
        <v>1064053</v>
      </c>
      <c r="S119" s="5">
        <v>441041</v>
      </c>
      <c r="T119" s="5">
        <v>167733</v>
      </c>
      <c r="U119" s="5">
        <v>236859</v>
      </c>
      <c r="V119" s="5">
        <v>468152</v>
      </c>
      <c r="W119" s="5">
        <v>1095000000</v>
      </c>
      <c r="X119" s="5">
        <v>63735159662</v>
      </c>
      <c r="Y119" s="5">
        <v>76195077058</v>
      </c>
      <c r="Z119" s="5">
        <v>5754393080</v>
      </c>
    </row>
    <row r="120" spans="3:26" ht="15.5" x14ac:dyDescent="0.35">
      <c r="C120" t="s">
        <v>143</v>
      </c>
      <c r="D120" s="5">
        <v>7856621</v>
      </c>
      <c r="E120" s="5">
        <v>8024362</v>
      </c>
      <c r="F120" s="5">
        <v>9961346</v>
      </c>
      <c r="G120" s="5">
        <v>3109478</v>
      </c>
      <c r="I120" s="5">
        <v>7856621</v>
      </c>
      <c r="J120" s="5">
        <v>3436152</v>
      </c>
      <c r="K120" s="5">
        <v>22545546</v>
      </c>
      <c r="L120" s="5">
        <v>7017580</v>
      </c>
      <c r="M120" s="5">
        <v>1226266</v>
      </c>
      <c r="N120" s="5">
        <v>499898</v>
      </c>
      <c r="O120" s="5">
        <v>888677</v>
      </c>
      <c r="P120" s="5">
        <v>981197</v>
      </c>
      <c r="Q120" s="5">
        <v>4881203</v>
      </c>
      <c r="R120" s="5">
        <v>6330024</v>
      </c>
      <c r="S120" s="5">
        <v>621776</v>
      </c>
      <c r="T120" s="5">
        <v>1317815</v>
      </c>
      <c r="U120" s="5">
        <v>629098</v>
      </c>
      <c r="V120" s="5">
        <v>1673771</v>
      </c>
      <c r="W120" s="5">
        <v>182264000000</v>
      </c>
      <c r="X120" s="5">
        <v>107906264497</v>
      </c>
      <c r="Y120" s="5">
        <v>95475532412</v>
      </c>
      <c r="Z120" s="5">
        <v>1166889791</v>
      </c>
    </row>
    <row r="121" spans="3:26" ht="15.5" x14ac:dyDescent="0.35">
      <c r="C121" t="s">
        <v>129</v>
      </c>
      <c r="D121" s="5">
        <v>61931085</v>
      </c>
      <c r="E121" s="5">
        <v>63473481</v>
      </c>
      <c r="F121" s="5">
        <v>65986019</v>
      </c>
      <c r="G121" s="5">
        <v>51282651</v>
      </c>
      <c r="I121" s="5">
        <v>61931085</v>
      </c>
      <c r="J121" s="5">
        <v>59573641</v>
      </c>
      <c r="K121" s="5">
        <v>115315395</v>
      </c>
      <c r="L121" s="5">
        <v>85351611</v>
      </c>
      <c r="M121" s="5">
        <v>91126652</v>
      </c>
      <c r="N121" s="5">
        <v>29584640</v>
      </c>
      <c r="O121" s="5">
        <v>47907412</v>
      </c>
      <c r="P121" s="5">
        <v>47585057</v>
      </c>
      <c r="Q121" s="5">
        <v>44266603</v>
      </c>
      <c r="R121" s="5">
        <v>26579713</v>
      </c>
      <c r="S121" s="5">
        <v>25280961</v>
      </c>
      <c r="T121" s="5">
        <v>29283569</v>
      </c>
      <c r="U121" s="5">
        <v>28301457</v>
      </c>
      <c r="V121" s="5">
        <v>18054398</v>
      </c>
      <c r="W121" s="5">
        <v>138601000000</v>
      </c>
      <c r="X121" s="5">
        <v>111065211812</v>
      </c>
      <c r="Y121" s="5">
        <v>104275006475</v>
      </c>
      <c r="Z121" s="5">
        <v>2031259443</v>
      </c>
    </row>
    <row r="122" spans="3:26" ht="15.5" x14ac:dyDescent="0.35">
      <c r="C122" t="s">
        <v>147</v>
      </c>
    </row>
    <row r="123" spans="3:26" ht="15.5" x14ac:dyDescent="0.35">
      <c r="C123" t="s">
        <v>415</v>
      </c>
      <c r="D123" s="5">
        <v>669067847</v>
      </c>
      <c r="E123" s="5">
        <v>458235793</v>
      </c>
      <c r="F123" s="5">
        <v>480484590</v>
      </c>
      <c r="G123" s="5">
        <v>501761756</v>
      </c>
      <c r="I123" s="5">
        <v>669067847</v>
      </c>
      <c r="J123" s="5">
        <v>525966603</v>
      </c>
      <c r="K123" s="5">
        <v>483441320</v>
      </c>
      <c r="L123" s="5">
        <v>302205579</v>
      </c>
      <c r="M123" s="5">
        <v>327916402</v>
      </c>
      <c r="O123" s="5">
        <v>72365261</v>
      </c>
      <c r="P123" s="5">
        <v>81103633</v>
      </c>
      <c r="Q123" s="5">
        <v>39544143</v>
      </c>
      <c r="R123" s="5">
        <v>406620201</v>
      </c>
      <c r="S123" s="5">
        <v>559687367</v>
      </c>
      <c r="T123" s="5">
        <v>591648114</v>
      </c>
      <c r="U123" s="5">
        <v>574189937</v>
      </c>
      <c r="V123" s="5">
        <v>664133003</v>
      </c>
      <c r="W123" s="5">
        <v>6338071000000</v>
      </c>
      <c r="X123" s="5">
        <v>4898460558343</v>
      </c>
      <c r="Y123" s="5">
        <v>2357520000000</v>
      </c>
    </row>
    <row r="124" spans="3:26" ht="15.5" x14ac:dyDescent="0.35">
      <c r="C124" t="s">
        <v>148</v>
      </c>
      <c r="D124" s="5">
        <v>18187644</v>
      </c>
      <c r="E124" s="5">
        <v>24090865</v>
      </c>
      <c r="F124" s="5">
        <v>26373765</v>
      </c>
      <c r="G124" s="5">
        <v>29328914</v>
      </c>
      <c r="I124" s="5">
        <v>18187644</v>
      </c>
      <c r="J124" s="5">
        <v>35292109</v>
      </c>
      <c r="K124" s="5">
        <v>54777290</v>
      </c>
      <c r="L124" s="5">
        <v>43913029</v>
      </c>
      <c r="M124" s="5">
        <v>15895296</v>
      </c>
      <c r="N124" s="5">
        <v>99559845</v>
      </c>
      <c r="O124" s="5">
        <v>163932529</v>
      </c>
      <c r="Q124" s="5">
        <v>67403</v>
      </c>
      <c r="R124" s="5">
        <v>453538</v>
      </c>
      <c r="S124" s="5">
        <v>810080</v>
      </c>
      <c r="T124" s="5">
        <v>1125220</v>
      </c>
      <c r="V124" s="5">
        <v>352228</v>
      </c>
      <c r="W124" s="5">
        <v>7306000000</v>
      </c>
      <c r="Y124" s="5">
        <v>7264529432</v>
      </c>
    </row>
    <row r="125" spans="3:26" ht="15.5" x14ac:dyDescent="0.35">
      <c r="C125" t="s">
        <v>704</v>
      </c>
      <c r="D125" s="5">
        <v>153137008</v>
      </c>
      <c r="E125" s="5">
        <v>143474829</v>
      </c>
      <c r="F125" s="5">
        <v>147353599</v>
      </c>
      <c r="G125" s="5">
        <v>176611594</v>
      </c>
      <c r="I125" s="5">
        <v>153137008</v>
      </c>
      <c r="J125" s="5">
        <v>269401366</v>
      </c>
      <c r="K125" s="5">
        <v>401134348</v>
      </c>
      <c r="L125" s="5">
        <v>392049268</v>
      </c>
      <c r="M125" s="5">
        <v>389897723</v>
      </c>
      <c r="N125" s="5">
        <v>333983987</v>
      </c>
      <c r="O125" s="5">
        <v>343685106</v>
      </c>
      <c r="P125" s="5">
        <v>341085650</v>
      </c>
      <c r="Q125" s="5">
        <v>338697386</v>
      </c>
      <c r="Y125" s="5">
        <v>2961000000000</v>
      </c>
    </row>
    <row r="126" spans="3:26" ht="15.5" x14ac:dyDescent="0.35">
      <c r="C126" t="s">
        <v>150</v>
      </c>
      <c r="D126" s="5">
        <v>38144919</v>
      </c>
      <c r="E126" s="5">
        <v>18280175</v>
      </c>
      <c r="F126" s="5">
        <v>23876689</v>
      </c>
      <c r="G126" s="5">
        <v>27552050</v>
      </c>
      <c r="I126" s="5">
        <v>38144919</v>
      </c>
      <c r="J126" s="5">
        <v>33580245</v>
      </c>
      <c r="K126" s="5">
        <v>64669459</v>
      </c>
      <c r="L126" s="5">
        <v>95077769</v>
      </c>
      <c r="M126" s="5">
        <v>96566736</v>
      </c>
      <c r="P126" s="5">
        <v>176278267</v>
      </c>
      <c r="Q126" s="5">
        <v>123770738</v>
      </c>
      <c r="R126" s="5">
        <v>94289167</v>
      </c>
      <c r="S126" s="5">
        <v>53824998</v>
      </c>
      <c r="T126" s="5">
        <v>68294107</v>
      </c>
      <c r="U126" s="5">
        <v>109726294</v>
      </c>
      <c r="V126" s="5">
        <v>162700762</v>
      </c>
      <c r="W126" s="5">
        <v>1223836000000</v>
      </c>
      <c r="X126" s="5">
        <v>619000964267</v>
      </c>
    </row>
    <row r="127" spans="3:26" ht="15.5" x14ac:dyDescent="0.35">
      <c r="C127" t="s">
        <v>1532</v>
      </c>
      <c r="T127" s="5">
        <v>1013663</v>
      </c>
      <c r="U127" s="5">
        <v>10477427</v>
      </c>
      <c r="V127" s="5">
        <v>21338511</v>
      </c>
      <c r="W127" s="5">
        <v>180153000000</v>
      </c>
    </row>
    <row r="128" spans="3:26" ht="15.5" x14ac:dyDescent="0.35">
      <c r="C128" t="s">
        <v>152</v>
      </c>
      <c r="D128" s="5">
        <v>232364448</v>
      </c>
      <c r="E128" s="5">
        <v>390132267</v>
      </c>
      <c r="F128" s="5">
        <v>375956746</v>
      </c>
      <c r="G128" s="5">
        <v>330434553</v>
      </c>
      <c r="I128" s="5">
        <v>232364448</v>
      </c>
      <c r="J128" s="5">
        <v>137470531</v>
      </c>
      <c r="K128" s="5">
        <v>186025147</v>
      </c>
      <c r="L128" s="5">
        <v>114082707</v>
      </c>
      <c r="M128" s="5">
        <v>99827316</v>
      </c>
      <c r="N128" s="5">
        <v>135675822</v>
      </c>
      <c r="O128" s="5">
        <v>121787324</v>
      </c>
      <c r="P128" s="5">
        <v>96887626</v>
      </c>
      <c r="Q128" s="5">
        <v>67343454</v>
      </c>
      <c r="R128" s="5">
        <v>105654393</v>
      </c>
      <c r="S128" s="5">
        <v>49666605</v>
      </c>
      <c r="T128" s="5">
        <v>67700071</v>
      </c>
      <c r="U128" s="5">
        <v>155096954</v>
      </c>
      <c r="V128" s="5">
        <v>108778093</v>
      </c>
      <c r="W128" s="5">
        <v>659738000000</v>
      </c>
      <c r="X128" s="5">
        <v>975915505484</v>
      </c>
      <c r="Y128" s="5">
        <v>328224301754</v>
      </c>
      <c r="Z128" s="5">
        <v>50000000000</v>
      </c>
    </row>
    <row r="129" spans="3:26" ht="15.5" x14ac:dyDescent="0.35">
      <c r="C129" t="s">
        <v>153</v>
      </c>
      <c r="D129" s="5">
        <v>984925700</v>
      </c>
      <c r="E129" s="5">
        <v>757819778</v>
      </c>
      <c r="F129" s="5">
        <v>776183151</v>
      </c>
      <c r="G129" s="5">
        <v>830032398</v>
      </c>
      <c r="I129" s="5">
        <v>984925700</v>
      </c>
      <c r="J129" s="5">
        <v>964274292</v>
      </c>
      <c r="K129" s="5">
        <v>1073713050</v>
      </c>
      <c r="L129" s="5">
        <v>895395926</v>
      </c>
      <c r="M129" s="5">
        <v>896226921</v>
      </c>
      <c r="N129" s="5">
        <v>490370176</v>
      </c>
      <c r="O129" s="5">
        <v>643990777</v>
      </c>
      <c r="P129" s="5">
        <v>643771322</v>
      </c>
      <c r="Q129" s="5">
        <v>550019685</v>
      </c>
      <c r="R129" s="5">
        <v>536501797</v>
      </c>
      <c r="S129" s="5">
        <v>644268175</v>
      </c>
      <c r="T129" s="5">
        <v>686268896</v>
      </c>
      <c r="U129" s="5">
        <v>713385228</v>
      </c>
      <c r="V129" s="5">
        <v>864419824</v>
      </c>
      <c r="W129" s="5">
        <v>7845271000000</v>
      </c>
      <c r="X129" s="5">
        <v>5605311283166</v>
      </c>
      <c r="Y129" s="5">
        <v>5406583230659</v>
      </c>
      <c r="Z129" s="5">
        <v>9303584366</v>
      </c>
    </row>
    <row r="130" spans="3:26" ht="15.5" x14ac:dyDescent="0.35">
      <c r="C130" t="s">
        <v>154</v>
      </c>
      <c r="D130" s="5">
        <v>984925700</v>
      </c>
      <c r="E130" s="5">
        <v>757819778</v>
      </c>
      <c r="F130" s="5">
        <v>776183151</v>
      </c>
      <c r="G130" s="5">
        <v>830032398</v>
      </c>
      <c r="I130" s="5">
        <v>984925700</v>
      </c>
      <c r="J130" s="5">
        <v>964274292</v>
      </c>
      <c r="K130" s="5">
        <v>1073713050</v>
      </c>
      <c r="L130" s="5">
        <v>895395926</v>
      </c>
      <c r="M130" s="5">
        <v>896226921</v>
      </c>
      <c r="N130" s="5">
        <v>490370176</v>
      </c>
      <c r="O130" s="5">
        <v>643990777</v>
      </c>
      <c r="P130" s="5">
        <v>643771322</v>
      </c>
      <c r="Q130" s="5">
        <v>550019685</v>
      </c>
      <c r="R130" s="5">
        <v>536501797</v>
      </c>
      <c r="S130" s="5">
        <v>644268175</v>
      </c>
      <c r="T130" s="5">
        <v>686268896</v>
      </c>
      <c r="U130" s="5">
        <v>713385228</v>
      </c>
      <c r="V130" s="5">
        <v>864419824</v>
      </c>
      <c r="W130" s="5">
        <v>7845271000000</v>
      </c>
      <c r="X130" s="5">
        <v>5605311283166</v>
      </c>
      <c r="Y130" s="5">
        <v>5406583230659</v>
      </c>
      <c r="Z130" s="5">
        <v>9303584366</v>
      </c>
    </row>
    <row r="131" spans="3:26" ht="15.5" x14ac:dyDescent="0.35">
      <c r="C131" t="s">
        <v>592</v>
      </c>
      <c r="O131" s="5">
        <v>705493</v>
      </c>
      <c r="X131" s="5">
        <v>2819200653</v>
      </c>
      <c r="Y131" s="5">
        <v>2423330871</v>
      </c>
      <c r="Z131" s="5">
        <v>9195575815</v>
      </c>
    </row>
    <row r="132" spans="3:26" ht="15.5" x14ac:dyDescent="0.35">
      <c r="C132" t="s">
        <v>155</v>
      </c>
      <c r="D132" s="5">
        <v>7102512</v>
      </c>
      <c r="E132" s="5">
        <v>15783431</v>
      </c>
      <c r="F132" s="5">
        <v>15980243</v>
      </c>
      <c r="G132" s="5">
        <v>16117445</v>
      </c>
      <c r="I132" s="5">
        <v>7102512</v>
      </c>
      <c r="J132" s="5">
        <v>16231051</v>
      </c>
      <c r="K132" s="5">
        <v>2979489</v>
      </c>
      <c r="L132" s="5">
        <v>3209868</v>
      </c>
      <c r="M132" s="5">
        <v>2009332</v>
      </c>
      <c r="T132" s="5">
        <v>3762435</v>
      </c>
      <c r="U132" s="5">
        <v>3838445</v>
      </c>
      <c r="V132" s="5">
        <v>3838445</v>
      </c>
    </row>
    <row r="133" spans="3:26" ht="15.5" x14ac:dyDescent="0.35">
      <c r="C133" t="s">
        <v>156</v>
      </c>
    </row>
    <row r="134" spans="3:26" ht="15.5" x14ac:dyDescent="0.35">
      <c r="C134" t="s">
        <v>159</v>
      </c>
      <c r="D134" s="5">
        <v>878537418</v>
      </c>
      <c r="E134" s="5">
        <v>644081662</v>
      </c>
      <c r="F134" s="5">
        <v>678088643</v>
      </c>
      <c r="G134" s="5">
        <v>735254314</v>
      </c>
      <c r="I134" s="5">
        <v>878537418</v>
      </c>
      <c r="J134" s="5">
        <v>864240323</v>
      </c>
      <c r="K134" s="5">
        <v>1004022417</v>
      </c>
      <c r="L134" s="5">
        <v>833245645</v>
      </c>
      <c r="M134" s="5">
        <v>830276157</v>
      </c>
      <c r="N134" s="5">
        <v>433543832</v>
      </c>
      <c r="O134" s="5">
        <v>579982896</v>
      </c>
      <c r="P134" s="5">
        <v>598467550</v>
      </c>
      <c r="Q134" s="5">
        <v>502079670</v>
      </c>
      <c r="R134" s="5">
        <v>501362906</v>
      </c>
      <c r="S134" s="5">
        <v>614322445</v>
      </c>
      <c r="T134" s="5">
        <v>662081104</v>
      </c>
      <c r="U134" s="5">
        <v>694393658</v>
      </c>
      <c r="V134" s="5">
        <v>848524504</v>
      </c>
      <c r="W134" s="5">
        <v>7749366000000</v>
      </c>
      <c r="X134" s="5">
        <v>5517461522610</v>
      </c>
      <c r="Y134" s="5">
        <v>5325784529432</v>
      </c>
    </row>
    <row r="135" spans="3:26" ht="15.5" x14ac:dyDescent="0.35">
      <c r="C135" t="s">
        <v>160</v>
      </c>
      <c r="D135" s="5">
        <v>1478695495</v>
      </c>
      <c r="E135" s="5">
        <v>1435492625</v>
      </c>
      <c r="F135" s="5">
        <v>1473043042</v>
      </c>
      <c r="G135" s="5">
        <v>1460596702</v>
      </c>
      <c r="I135" s="5">
        <v>1478695495</v>
      </c>
      <c r="J135" s="5">
        <v>1393572303</v>
      </c>
      <c r="K135" s="5">
        <v>1601994468</v>
      </c>
      <c r="L135" s="5">
        <v>1314859176</v>
      </c>
      <c r="M135" s="5">
        <v>1370302118</v>
      </c>
      <c r="N135" s="5">
        <v>710718334</v>
      </c>
      <c r="O135" s="5">
        <v>901340212</v>
      </c>
      <c r="P135" s="5">
        <v>922583702</v>
      </c>
      <c r="Q135" s="5">
        <v>768413436</v>
      </c>
      <c r="R135" s="5">
        <v>755806919</v>
      </c>
      <c r="S135" s="5">
        <v>746795972</v>
      </c>
      <c r="T135" s="5">
        <v>813373779</v>
      </c>
      <c r="U135" s="5">
        <v>1013391564</v>
      </c>
      <c r="V135" s="5">
        <v>1070263947</v>
      </c>
      <c r="W135" s="5">
        <v>9864475000000</v>
      </c>
      <c r="X135" s="5">
        <v>7501452436708</v>
      </c>
      <c r="Y135" s="5">
        <v>6370341448173</v>
      </c>
      <c r="Z135" s="5">
        <v>68256126680</v>
      </c>
    </row>
    <row r="136" spans="3:26" ht="15.5" x14ac:dyDescent="0.35">
      <c r="C136" t="s">
        <v>161</v>
      </c>
    </row>
    <row r="137" spans="3:26" ht="15.5" x14ac:dyDescent="0.35">
      <c r="C137" t="s">
        <v>162</v>
      </c>
      <c r="D137" s="5">
        <v>41992973</v>
      </c>
      <c r="E137" s="5">
        <v>41992973</v>
      </c>
      <c r="F137" s="5">
        <v>41992973</v>
      </c>
      <c r="G137" s="5">
        <v>41992973</v>
      </c>
      <c r="I137" s="5">
        <v>41992973</v>
      </c>
      <c r="J137" s="5">
        <v>41992973</v>
      </c>
      <c r="K137" s="5">
        <v>47317783</v>
      </c>
      <c r="L137" s="5">
        <v>47317783</v>
      </c>
      <c r="M137" s="5">
        <v>47317783</v>
      </c>
      <c r="N137" s="5">
        <v>47313056</v>
      </c>
      <c r="O137" s="5">
        <v>47313056</v>
      </c>
      <c r="P137" s="5">
        <v>47283998</v>
      </c>
      <c r="Q137" s="5">
        <v>47086785</v>
      </c>
      <c r="R137" s="5">
        <v>46233674</v>
      </c>
      <c r="S137" s="5">
        <v>46051790</v>
      </c>
      <c r="T137" s="5">
        <v>45933063</v>
      </c>
      <c r="U137" s="5">
        <v>45811864</v>
      </c>
      <c r="V137" s="5">
        <v>45593925</v>
      </c>
      <c r="W137" s="5">
        <v>407425000000</v>
      </c>
      <c r="X137" s="5">
        <v>339520593000</v>
      </c>
      <c r="Y137" s="5">
        <v>339520593000</v>
      </c>
      <c r="Z137" s="5">
        <v>339520593000</v>
      </c>
    </row>
    <row r="138" spans="3:26" ht="15.5" x14ac:dyDescent="0.35">
      <c r="C138" t="s">
        <v>163</v>
      </c>
      <c r="D138" s="5">
        <v>120132024</v>
      </c>
      <c r="E138" s="5">
        <v>120120739</v>
      </c>
      <c r="F138" s="5">
        <v>120120735</v>
      </c>
      <c r="G138" s="5">
        <v>120124157</v>
      </c>
      <c r="I138" s="5">
        <v>120132024</v>
      </c>
      <c r="J138" s="5">
        <v>120117920</v>
      </c>
      <c r="K138" s="5">
        <v>145040748</v>
      </c>
      <c r="L138" s="5">
        <v>145040748</v>
      </c>
      <c r="M138" s="5">
        <v>145040748</v>
      </c>
      <c r="N138" s="5">
        <v>145025621</v>
      </c>
      <c r="O138" s="5">
        <v>145025621</v>
      </c>
      <c r="P138" s="5">
        <v>144654118</v>
      </c>
      <c r="Q138" s="5">
        <v>140691246</v>
      </c>
      <c r="R138" s="5">
        <v>131948946</v>
      </c>
      <c r="S138" s="5">
        <v>131407965</v>
      </c>
      <c r="T138" s="5">
        <v>131346228</v>
      </c>
      <c r="U138" s="5">
        <v>131062621</v>
      </c>
      <c r="V138" s="5">
        <v>130849041</v>
      </c>
      <c r="W138" s="5">
        <v>1109856000000</v>
      </c>
      <c r="X138" s="5">
        <v>5964934817</v>
      </c>
      <c r="Y138" s="5">
        <v>5964934817</v>
      </c>
      <c r="Z138" s="5">
        <v>5964934817</v>
      </c>
    </row>
    <row r="139" spans="3:26" ht="15.5" x14ac:dyDescent="0.35">
      <c r="C139" t="s">
        <v>164</v>
      </c>
      <c r="D139" s="5">
        <v>-63242294</v>
      </c>
      <c r="E139" s="5">
        <v>-18019963</v>
      </c>
      <c r="F139" s="5">
        <v>-17801717</v>
      </c>
      <c r="G139" s="5">
        <v>-10598240</v>
      </c>
      <c r="I139" s="5">
        <v>-63242294</v>
      </c>
      <c r="J139" s="5">
        <v>56437749</v>
      </c>
      <c r="K139" s="5">
        <v>121594838</v>
      </c>
      <c r="L139" s="5">
        <v>93500648</v>
      </c>
      <c r="M139" s="5">
        <v>70790981</v>
      </c>
      <c r="N139" s="5">
        <v>70647677</v>
      </c>
      <c r="O139" s="5">
        <v>87584393</v>
      </c>
      <c r="P139" s="5">
        <v>69282604</v>
      </c>
      <c r="Q139" s="5">
        <v>-11644377</v>
      </c>
      <c r="R139" s="5">
        <v>-54434135</v>
      </c>
      <c r="S139" s="5">
        <v>-91196303</v>
      </c>
      <c r="T139" s="5">
        <v>-76439238</v>
      </c>
      <c r="U139" s="5">
        <v>-91908873</v>
      </c>
      <c r="V139" s="5">
        <v>-62538914</v>
      </c>
      <c r="W139" s="5">
        <v>-362787000000</v>
      </c>
      <c r="X139" s="5">
        <v>-209412327051</v>
      </c>
      <c r="Y139" s="5">
        <v>-152647111995</v>
      </c>
      <c r="Z139" s="5">
        <v>7458621455</v>
      </c>
    </row>
    <row r="140" spans="3:26" ht="15.5" x14ac:dyDescent="0.35">
      <c r="C140" t="s">
        <v>168</v>
      </c>
      <c r="D140" s="5">
        <v>-2682770</v>
      </c>
      <c r="E140" s="5">
        <v>-153037</v>
      </c>
      <c r="F140" s="5">
        <v>4827177</v>
      </c>
      <c r="G140" s="5">
        <v>6930585</v>
      </c>
      <c r="I140" s="5">
        <v>-2682770</v>
      </c>
      <c r="J140" s="5">
        <v>10319522</v>
      </c>
      <c r="K140" s="5">
        <v>16</v>
      </c>
      <c r="L140" s="5">
        <v>229</v>
      </c>
      <c r="M140" s="5">
        <v>217</v>
      </c>
      <c r="N140" s="5">
        <v>214</v>
      </c>
      <c r="O140" s="5">
        <v>223</v>
      </c>
      <c r="P140" s="5">
        <v>210</v>
      </c>
      <c r="Q140" s="5">
        <v>173</v>
      </c>
      <c r="R140" s="5">
        <v>153</v>
      </c>
      <c r="S140" s="5">
        <v>138</v>
      </c>
      <c r="T140" s="5">
        <v>137</v>
      </c>
      <c r="U140" s="5">
        <v>123</v>
      </c>
      <c r="V140" s="5">
        <v>133</v>
      </c>
      <c r="W140" s="5">
        <v>1000000</v>
      </c>
      <c r="X140" s="5">
        <v>1864016</v>
      </c>
      <c r="Y140" s="5">
        <v>7559353438</v>
      </c>
      <c r="Z140" s="5">
        <v>7560727659</v>
      </c>
    </row>
    <row r="141" spans="3:26" ht="15.5" x14ac:dyDescent="0.35">
      <c r="C141" t="s">
        <v>9</v>
      </c>
      <c r="D141" s="5">
        <v>48873727</v>
      </c>
      <c r="E141" s="5">
        <v>96167162</v>
      </c>
      <c r="F141" s="5">
        <v>100876566</v>
      </c>
      <c r="G141" s="5">
        <v>110851645</v>
      </c>
      <c r="I141" s="5">
        <v>48873727</v>
      </c>
      <c r="J141" s="5">
        <v>193471111</v>
      </c>
      <c r="K141" s="5">
        <v>272604936</v>
      </c>
      <c r="L141" s="5">
        <v>256228231</v>
      </c>
      <c r="M141" s="5">
        <v>265656189</v>
      </c>
      <c r="N141" s="5">
        <v>263731419</v>
      </c>
      <c r="O141" s="5">
        <v>280570979</v>
      </c>
      <c r="P141" s="5">
        <v>261511009</v>
      </c>
      <c r="Q141" s="5">
        <v>177167976</v>
      </c>
      <c r="R141" s="5">
        <v>126468785</v>
      </c>
      <c r="S141" s="5">
        <v>85000089</v>
      </c>
      <c r="T141" s="5">
        <v>91931628</v>
      </c>
      <c r="U141" s="5">
        <v>68413836</v>
      </c>
      <c r="V141" s="5">
        <v>89506873</v>
      </c>
      <c r="W141" s="5">
        <v>955304000000</v>
      </c>
      <c r="X141" s="5">
        <v>135985831889</v>
      </c>
      <c r="Y141" s="5">
        <v>200387082759</v>
      </c>
      <c r="Z141" s="5">
        <v>360504876931</v>
      </c>
    </row>
    <row r="142" spans="3:26" ht="15.5" x14ac:dyDescent="0.35">
      <c r="C142" t="s">
        <v>169</v>
      </c>
      <c r="D142" s="5">
        <v>1527569222</v>
      </c>
      <c r="E142" s="5">
        <v>1531659787</v>
      </c>
      <c r="F142" s="5">
        <v>1573919608</v>
      </c>
      <c r="G142" s="5">
        <v>1571448347</v>
      </c>
      <c r="I142" s="5">
        <v>1527569222</v>
      </c>
      <c r="J142" s="5">
        <v>1587043414</v>
      </c>
      <c r="K142" s="5">
        <v>1874599404</v>
      </c>
      <c r="L142" s="5">
        <v>1571087407</v>
      </c>
      <c r="M142" s="5">
        <v>1635958307</v>
      </c>
      <c r="N142" s="5">
        <v>974449753</v>
      </c>
      <c r="O142" s="5">
        <v>1181911191</v>
      </c>
      <c r="P142" s="5">
        <v>1184094711</v>
      </c>
      <c r="Q142" s="5">
        <v>945581412</v>
      </c>
      <c r="R142" s="5">
        <v>882275704</v>
      </c>
      <c r="S142" s="5">
        <v>831796061</v>
      </c>
      <c r="T142" s="5">
        <v>905305407</v>
      </c>
      <c r="U142" s="5">
        <v>1081805400</v>
      </c>
      <c r="V142" s="5">
        <v>1159770820</v>
      </c>
      <c r="W142" s="5">
        <v>10819779000000</v>
      </c>
      <c r="X142" s="5">
        <v>7637438268597</v>
      </c>
      <c r="Y142" s="5">
        <v>6570728530932</v>
      </c>
      <c r="Z142" s="5">
        <v>428761003611</v>
      </c>
    </row>
    <row r="143" spans="3:26" ht="15.5" x14ac:dyDescent="0.35">
      <c r="C143" t="s">
        <v>170</v>
      </c>
      <c r="D143" s="5">
        <v>7651007132</v>
      </c>
      <c r="E143" s="5">
        <v>7651007132</v>
      </c>
      <c r="F143" s="5">
        <v>7651007132</v>
      </c>
      <c r="G143" s="5">
        <v>7651007132</v>
      </c>
      <c r="I143" s="5">
        <v>7651007132</v>
      </c>
      <c r="J143" s="5">
        <v>7651007132</v>
      </c>
      <c r="K143" s="5">
        <v>8621173232</v>
      </c>
      <c r="L143" s="5">
        <v>8621173232</v>
      </c>
      <c r="M143" s="5">
        <v>8621173232</v>
      </c>
      <c r="N143" s="5">
        <v>8619817982</v>
      </c>
      <c r="O143" s="5">
        <v>8619817982</v>
      </c>
      <c r="P143" s="5">
        <v>8611686432</v>
      </c>
      <c r="Q143" s="5">
        <v>8553342132</v>
      </c>
      <c r="R143" s="5">
        <v>8325016732</v>
      </c>
      <c r="S143" s="5">
        <v>8276878732</v>
      </c>
      <c r="T143" s="5">
        <v>8216846000</v>
      </c>
      <c r="U143" s="5">
        <v>8216846000</v>
      </c>
      <c r="V143" s="5">
        <v>8168494232</v>
      </c>
      <c r="W143" s="5">
        <v>8148494232</v>
      </c>
      <c r="X143" s="5">
        <v>6790411860</v>
      </c>
      <c r="Y143" s="5">
        <v>6790411860</v>
      </c>
      <c r="Z143" s="5">
        <v>6790411860</v>
      </c>
    </row>
    <row r="145" spans="2:26" ht="15.5" x14ac:dyDescent="0.35">
      <c r="B145" t="s">
        <v>171</v>
      </c>
      <c r="C145" t="s">
        <v>172</v>
      </c>
      <c r="I145" s="5">
        <v>111534124</v>
      </c>
      <c r="J145" s="5">
        <v>258872704</v>
      </c>
      <c r="K145" s="5">
        <v>339742963</v>
      </c>
      <c r="L145" s="5">
        <v>252665076</v>
      </c>
      <c r="M145" s="5">
        <v>144153539</v>
      </c>
      <c r="N145" s="5">
        <v>203883824</v>
      </c>
      <c r="O145" s="5">
        <v>135673765</v>
      </c>
      <c r="P145" s="5">
        <v>173866827</v>
      </c>
      <c r="Q145" s="5">
        <v>162259790</v>
      </c>
      <c r="R145" s="5">
        <v>189899237</v>
      </c>
      <c r="S145" s="5">
        <v>118513548</v>
      </c>
      <c r="T145" s="5">
        <v>77149345</v>
      </c>
      <c r="U145" s="5">
        <v>222877604</v>
      </c>
      <c r="V145" s="5">
        <v>85333345</v>
      </c>
      <c r="W145" s="5">
        <v>892051000000</v>
      </c>
      <c r="X145" s="5">
        <v>1164302943882</v>
      </c>
      <c r="Y145" s="5">
        <v>-323772235400</v>
      </c>
      <c r="Z145" s="5">
        <v>-2736362453</v>
      </c>
    </row>
    <row r="146" spans="2:26" ht="15.5" x14ac:dyDescent="0.35">
      <c r="C146" t="s">
        <v>173</v>
      </c>
      <c r="I146" s="5">
        <v>1574715658</v>
      </c>
      <c r="J146" s="5">
        <v>1868881621</v>
      </c>
      <c r="K146" s="5">
        <v>1846662126</v>
      </c>
      <c r="L146" s="5">
        <v>1538510094</v>
      </c>
      <c r="M146" s="5">
        <v>764836429</v>
      </c>
      <c r="N146" s="5">
        <v>675014747</v>
      </c>
      <c r="O146" s="5">
        <v>880238776</v>
      </c>
      <c r="P146" s="5">
        <v>853355159</v>
      </c>
      <c r="Q146" s="5">
        <v>730707556</v>
      </c>
      <c r="R146" s="5">
        <v>604834596</v>
      </c>
      <c r="S146" s="5">
        <v>569860172</v>
      </c>
      <c r="T146" s="5">
        <v>609532332</v>
      </c>
      <c r="U146" s="5">
        <v>785613324</v>
      </c>
      <c r="V146" s="5">
        <v>767500476</v>
      </c>
      <c r="W146" s="5">
        <v>7025337000000</v>
      </c>
      <c r="X146" s="5">
        <v>6042401938982</v>
      </c>
      <c r="Y146" s="5">
        <v>1196348247245</v>
      </c>
      <c r="Z146" s="5">
        <v>68602857117</v>
      </c>
    </row>
    <row r="147" spans="2:26" ht="15.5" x14ac:dyDescent="0.35">
      <c r="C147" t="s">
        <v>659</v>
      </c>
      <c r="I147" s="5">
        <v>-1351655820</v>
      </c>
      <c r="J147" s="5">
        <v>-1497824602</v>
      </c>
      <c r="K147" s="5">
        <v>-1406653960</v>
      </c>
      <c r="L147" s="5">
        <v>-1218925482</v>
      </c>
      <c r="M147" s="5">
        <v>-554413608</v>
      </c>
      <c r="N147" s="5">
        <v>-444365264</v>
      </c>
      <c r="O147" s="5">
        <v>-664133070</v>
      </c>
      <c r="P147" s="5">
        <v>-592894379</v>
      </c>
      <c r="Q147" s="5">
        <v>-466117891</v>
      </c>
      <c r="R147" s="5">
        <v>-360423900</v>
      </c>
      <c r="S147" s="5">
        <v>-397417244</v>
      </c>
      <c r="T147" s="5">
        <v>-475455456</v>
      </c>
      <c r="U147" s="5">
        <v>-502854451</v>
      </c>
      <c r="V147" s="5">
        <v>-594230154</v>
      </c>
      <c r="W147" s="5">
        <v>-5410506000000</v>
      </c>
      <c r="X147" s="5">
        <v>-4345739470737</v>
      </c>
      <c r="Y147" s="5">
        <v>-1500318833221</v>
      </c>
      <c r="Z147" s="5">
        <v>-78776558681</v>
      </c>
    </row>
    <row r="148" spans="2:26" ht="15.5" x14ac:dyDescent="0.35">
      <c r="C148" t="s">
        <v>1117</v>
      </c>
      <c r="Y148" s="5">
        <v>530668633</v>
      </c>
    </row>
    <row r="149" spans="2:26" ht="15.5" x14ac:dyDescent="0.35">
      <c r="C149" t="s">
        <v>202</v>
      </c>
      <c r="X149" s="5">
        <v>1765588350</v>
      </c>
      <c r="Y149" s="5">
        <v>8545377505</v>
      </c>
    </row>
    <row r="150" spans="2:26" ht="15.5" x14ac:dyDescent="0.35">
      <c r="C150" t="s">
        <v>605</v>
      </c>
      <c r="X150" s="5">
        <v>-586778020348</v>
      </c>
      <c r="Y150" s="5">
        <v>-75729139311</v>
      </c>
      <c r="Z150" s="5">
        <v>-7120620377</v>
      </c>
    </row>
    <row r="151" spans="2:26" ht="15.5" x14ac:dyDescent="0.35">
      <c r="C151" t="s">
        <v>1867</v>
      </c>
      <c r="I151" s="5">
        <v>-21656601</v>
      </c>
      <c r="J151" s="5">
        <v>-21369476</v>
      </c>
      <c r="K151" s="5">
        <v>-10961667</v>
      </c>
      <c r="L151" s="5">
        <v>-8585816</v>
      </c>
      <c r="M151" s="5">
        <v>-4943469</v>
      </c>
      <c r="N151" s="5">
        <v>18425029</v>
      </c>
      <c r="O151" s="5">
        <v>-27656919</v>
      </c>
      <c r="P151" s="5">
        <v>-37080664</v>
      </c>
      <c r="Q151" s="5">
        <v>-40008526</v>
      </c>
      <c r="R151" s="5">
        <v>-20666470</v>
      </c>
      <c r="S151" s="5">
        <v>-22273029</v>
      </c>
      <c r="T151" s="5">
        <v>-25461021</v>
      </c>
      <c r="U151" s="5">
        <v>-21225560</v>
      </c>
      <c r="V151" s="5">
        <v>-46551124</v>
      </c>
      <c r="W151" s="5">
        <v>-374825000000</v>
      </c>
      <c r="X151" s="5">
        <v>-534277853634</v>
      </c>
      <c r="Y151" s="5">
        <v>-20795869525</v>
      </c>
      <c r="Z151" s="5">
        <v>-90257127</v>
      </c>
    </row>
    <row r="152" spans="2:26" ht="15.5" x14ac:dyDescent="0.35">
      <c r="C152" t="s">
        <v>183</v>
      </c>
      <c r="I152" s="5">
        <v>62723223</v>
      </c>
      <c r="J152" s="5">
        <v>-218008033</v>
      </c>
      <c r="K152" s="5">
        <v>168928744</v>
      </c>
      <c r="L152" s="5">
        <v>-106180616</v>
      </c>
      <c r="M152" s="5">
        <v>269472999</v>
      </c>
      <c r="N152" s="5">
        <v>-166991669</v>
      </c>
      <c r="O152" s="5">
        <v>-65769625</v>
      </c>
      <c r="P152" s="5">
        <v>-13583821</v>
      </c>
      <c r="Q152" s="5">
        <v>-98687573</v>
      </c>
      <c r="R152" s="5">
        <v>-158573369</v>
      </c>
      <c r="S152" s="5">
        <v>-76739088</v>
      </c>
      <c r="T152" s="5">
        <v>-159679029</v>
      </c>
      <c r="U152" s="5">
        <v>-53177808</v>
      </c>
      <c r="V152" s="5">
        <v>-102758518</v>
      </c>
      <c r="W152" s="5">
        <v>1447088000000</v>
      </c>
      <c r="X152" s="5">
        <v>-311423189834</v>
      </c>
      <c r="Y152" s="5">
        <v>2549326600279</v>
      </c>
      <c r="Z152" s="5">
        <v>40389638764</v>
      </c>
    </row>
    <row r="153" spans="2:26" ht="15.5" x14ac:dyDescent="0.35">
      <c r="C153" t="s">
        <v>184</v>
      </c>
      <c r="I153" s="5">
        <v>-157871261</v>
      </c>
      <c r="J153" s="5">
        <v>-334912474</v>
      </c>
      <c r="K153" s="5">
        <v>-159514037</v>
      </c>
      <c r="L153" s="5">
        <v>-184916171</v>
      </c>
      <c r="M153" s="5">
        <v>-330966186</v>
      </c>
      <c r="N153" s="5">
        <v>-9532256</v>
      </c>
      <c r="O153" s="5">
        <v>-50276609</v>
      </c>
      <c r="P153" s="5">
        <v>-161034842</v>
      </c>
      <c r="Q153" s="5">
        <v>-62922338</v>
      </c>
      <c r="R153" s="5">
        <v>-35877056</v>
      </c>
      <c r="S153" s="5">
        <v>-44806422</v>
      </c>
      <c r="T153" s="5">
        <v>-63663687</v>
      </c>
      <c r="U153" s="5">
        <v>-11481435</v>
      </c>
      <c r="V153" s="5">
        <v>-138563645</v>
      </c>
      <c r="W153" s="5">
        <v>-964314000000</v>
      </c>
      <c r="X153" s="5">
        <v>-846363185849</v>
      </c>
      <c r="Y153" s="5">
        <v>-1683596597373</v>
      </c>
      <c r="Z153" s="5">
        <v>-115133792869</v>
      </c>
    </row>
    <row r="154" spans="2:26" ht="15.5" x14ac:dyDescent="0.35">
      <c r="C154" t="s">
        <v>1868</v>
      </c>
      <c r="U154" s="5">
        <v>29684</v>
      </c>
    </row>
    <row r="155" spans="2:26" ht="15.5" x14ac:dyDescent="0.35">
      <c r="C155" t="s">
        <v>1869</v>
      </c>
    </row>
    <row r="156" spans="2:26" ht="15.5" x14ac:dyDescent="0.35">
      <c r="C156" t="s">
        <v>1870</v>
      </c>
      <c r="I156" s="5">
        <v>-10145259</v>
      </c>
      <c r="J156" s="5">
        <v>27307681</v>
      </c>
      <c r="K156" s="5">
        <v>-17101017</v>
      </c>
      <c r="L156" s="5">
        <v>-16869295</v>
      </c>
      <c r="M156" s="5">
        <v>-11889437</v>
      </c>
      <c r="N156" s="5">
        <v>10650932</v>
      </c>
      <c r="O156" s="5">
        <v>-9240017</v>
      </c>
      <c r="P156" s="5">
        <v>-9240521</v>
      </c>
      <c r="Q156" s="5">
        <v>2346976</v>
      </c>
      <c r="R156" s="5">
        <v>-652765</v>
      </c>
      <c r="S156" s="5">
        <v>-2051268</v>
      </c>
      <c r="T156" s="5">
        <v>-25970800</v>
      </c>
      <c r="U156" s="5">
        <v>258023</v>
      </c>
      <c r="V156" s="5">
        <v>-258023</v>
      </c>
      <c r="W156" s="5">
        <v>102422000000</v>
      </c>
      <c r="X156" s="5">
        <v>49221106167</v>
      </c>
      <c r="Y156" s="5">
        <v>38671916585</v>
      </c>
    </row>
    <row r="157" spans="2:26" ht="15.5" x14ac:dyDescent="0.35">
      <c r="C157" t="s">
        <v>1871</v>
      </c>
    </row>
    <row r="158" spans="2:26" ht="15.5" x14ac:dyDescent="0.35">
      <c r="C158" t="s">
        <v>1872</v>
      </c>
    </row>
    <row r="159" spans="2:26" ht="15.5" x14ac:dyDescent="0.35">
      <c r="C159" t="s">
        <v>1873</v>
      </c>
      <c r="I159" s="5">
        <v>-4800290</v>
      </c>
      <c r="J159" s="5">
        <v>-3000000</v>
      </c>
      <c r="K159" s="5">
        <v>-4000000</v>
      </c>
      <c r="L159" s="5">
        <v>-3060671</v>
      </c>
    </row>
    <row r="160" spans="2:26" ht="15.5" x14ac:dyDescent="0.35">
      <c r="C160" t="s">
        <v>1874</v>
      </c>
      <c r="L160" s="5">
        <v>-1655404</v>
      </c>
    </row>
    <row r="161" spans="3:26" ht="15.5" x14ac:dyDescent="0.35">
      <c r="C161" t="s">
        <v>1875</v>
      </c>
      <c r="V161" s="5">
        <v>4749574</v>
      </c>
      <c r="W161" s="5">
        <v>31510000000</v>
      </c>
    </row>
    <row r="162" spans="3:26" ht="15.5" x14ac:dyDescent="0.35">
      <c r="C162" t="s">
        <v>609</v>
      </c>
      <c r="I162" s="5">
        <v>-6409192</v>
      </c>
    </row>
    <row r="163" spans="3:26" ht="15.5" x14ac:dyDescent="0.35">
      <c r="C163" t="s">
        <v>207</v>
      </c>
      <c r="I163" s="5">
        <v>-169529117</v>
      </c>
      <c r="J163" s="5">
        <v>-173130531</v>
      </c>
      <c r="K163" s="5">
        <v>-127493393</v>
      </c>
      <c r="L163" s="5">
        <v>-190738197</v>
      </c>
      <c r="M163" s="5">
        <v>-206411967</v>
      </c>
      <c r="N163" s="5">
        <v>-22628084</v>
      </c>
      <c r="O163" s="5">
        <v>-114181936</v>
      </c>
      <c r="P163" s="5">
        <v>-260742628</v>
      </c>
      <c r="Q163" s="5">
        <v>-112924390</v>
      </c>
      <c r="R163" s="5">
        <v>-39846645</v>
      </c>
      <c r="S163" s="5">
        <v>-46329288</v>
      </c>
      <c r="T163" s="5">
        <v>-40395633</v>
      </c>
      <c r="U163" s="5">
        <v>-23223542</v>
      </c>
      <c r="V163" s="5">
        <v>-137518996</v>
      </c>
      <c r="W163" s="5">
        <v>-1157548000000</v>
      </c>
      <c r="X163" s="5">
        <v>-946491882606</v>
      </c>
      <c r="Y163" s="5">
        <v>-158051807068</v>
      </c>
      <c r="Z163" s="5">
        <v>-71448085</v>
      </c>
    </row>
    <row r="164" spans="3:26" ht="15.5" x14ac:dyDescent="0.35">
      <c r="C164" t="s">
        <v>1876</v>
      </c>
      <c r="M164" s="5">
        <v>-99612984</v>
      </c>
    </row>
    <row r="165" spans="3:26" ht="15.5" x14ac:dyDescent="0.35">
      <c r="C165" t="s">
        <v>453</v>
      </c>
      <c r="I165" s="5">
        <v>-1676536</v>
      </c>
      <c r="J165" s="5">
        <v>-2389098</v>
      </c>
      <c r="K165" s="5">
        <v>-4270773</v>
      </c>
      <c r="L165" s="5">
        <v>-3500030</v>
      </c>
    </row>
    <row r="166" spans="3:26" ht="15.5" x14ac:dyDescent="0.35">
      <c r="C166" t="s">
        <v>1877</v>
      </c>
      <c r="J166" s="5">
        <v>-59776676</v>
      </c>
      <c r="K166" s="5">
        <v>-25000000</v>
      </c>
      <c r="L166" s="5">
        <v>16024790</v>
      </c>
      <c r="M166" s="5">
        <v>-17760050</v>
      </c>
    </row>
    <row r="167" spans="3:26" ht="15.5" x14ac:dyDescent="0.35">
      <c r="C167" t="s">
        <v>979</v>
      </c>
    </row>
    <row r="168" spans="3:26" ht="15.5" x14ac:dyDescent="0.35">
      <c r="C168" t="s">
        <v>1878</v>
      </c>
    </row>
    <row r="169" spans="3:26" ht="15.5" x14ac:dyDescent="0.35">
      <c r="C169" t="s">
        <v>1879</v>
      </c>
    </row>
    <row r="170" spans="3:26" ht="15.5" x14ac:dyDescent="0.35">
      <c r="C170" t="s">
        <v>1880</v>
      </c>
    </row>
    <row r="171" spans="3:26" ht="15.5" x14ac:dyDescent="0.35">
      <c r="C171" t="s">
        <v>1881</v>
      </c>
      <c r="V171" s="5">
        <v>-16853947</v>
      </c>
    </row>
    <row r="172" spans="3:26" ht="15.5" x14ac:dyDescent="0.35">
      <c r="C172" t="s">
        <v>1452</v>
      </c>
      <c r="Z172" s="5">
        <v>323000000000</v>
      </c>
    </row>
    <row r="173" spans="3:26" ht="15.5" x14ac:dyDescent="0.35">
      <c r="C173" t="s">
        <v>1882</v>
      </c>
      <c r="J173" s="5">
        <v>-115812021</v>
      </c>
      <c r="Y173" s="5">
        <v>-1740307691878</v>
      </c>
      <c r="Z173" s="5">
        <v>-297498999500</v>
      </c>
    </row>
    <row r="174" spans="3:26" ht="15.5" x14ac:dyDescent="0.35">
      <c r="C174" t="s">
        <v>928</v>
      </c>
      <c r="I174" s="5">
        <v>9207955</v>
      </c>
      <c r="J174" s="5">
        <v>-9207955</v>
      </c>
      <c r="Y174" s="5">
        <v>-6960000000</v>
      </c>
      <c r="Z174" s="5">
        <v>-330699500500</v>
      </c>
    </row>
    <row r="175" spans="3:26" ht="15.5" x14ac:dyDescent="0.35">
      <c r="C175" t="s">
        <v>1883</v>
      </c>
      <c r="X175" s="5">
        <v>29265000000</v>
      </c>
      <c r="Y175" s="5">
        <v>111619500000</v>
      </c>
      <c r="Z175" s="5">
        <v>182803000500</v>
      </c>
    </row>
    <row r="176" spans="3:26" ht="15.5" x14ac:dyDescent="0.35">
      <c r="C176" t="s">
        <v>275</v>
      </c>
      <c r="X176" s="5">
        <v>328288989</v>
      </c>
      <c r="Y176" s="5">
        <v>20450661011</v>
      </c>
    </row>
    <row r="177" spans="3:26" ht="15.5" x14ac:dyDescent="0.35">
      <c r="C177" t="s">
        <v>225</v>
      </c>
      <c r="X177" s="5">
        <v>-29288254667</v>
      </c>
      <c r="Y177" s="5">
        <v>-4254220000</v>
      </c>
    </row>
    <row r="178" spans="3:26" ht="15.5" x14ac:dyDescent="0.35">
      <c r="C178" t="s">
        <v>1884</v>
      </c>
      <c r="J178" s="5">
        <v>-601082</v>
      </c>
    </row>
    <row r="179" spans="3:26" ht="15.5" x14ac:dyDescent="0.35">
      <c r="C179" t="s">
        <v>241</v>
      </c>
      <c r="I179" s="5">
        <v>62723223</v>
      </c>
      <c r="J179" s="5">
        <v>-218008033</v>
      </c>
      <c r="K179" s="5">
        <v>168928744</v>
      </c>
      <c r="L179" s="5">
        <v>-106180616</v>
      </c>
      <c r="M179" s="5">
        <v>269472999</v>
      </c>
      <c r="N179" s="5">
        <v>-166991669</v>
      </c>
      <c r="O179" s="5">
        <v>-65769625</v>
      </c>
      <c r="P179" s="5">
        <v>-13583821</v>
      </c>
      <c r="Q179" s="5">
        <v>-98687573</v>
      </c>
      <c r="R179" s="5">
        <v>-158573369</v>
      </c>
      <c r="S179" s="5">
        <v>-76739088</v>
      </c>
      <c r="T179" s="5">
        <v>-159679029</v>
      </c>
      <c r="U179" s="5">
        <v>-53177808</v>
      </c>
      <c r="V179" s="5">
        <v>-102758518</v>
      </c>
      <c r="W179" s="5">
        <v>1447088000000</v>
      </c>
      <c r="X179" s="5">
        <v>-311423189834</v>
      </c>
      <c r="Y179" s="5">
        <v>2549326600279</v>
      </c>
      <c r="Z179" s="5">
        <v>40389638764</v>
      </c>
    </row>
    <row r="180" spans="3:26" ht="15.5" x14ac:dyDescent="0.35">
      <c r="C180" t="s">
        <v>1885</v>
      </c>
      <c r="X180" s="5">
        <v>3125003000293</v>
      </c>
      <c r="Y180" s="5">
        <v>-334722500000</v>
      </c>
      <c r="Z180" s="5">
        <v>47510259141</v>
      </c>
    </row>
    <row r="181" spans="3:26" ht="15.5" x14ac:dyDescent="0.35">
      <c r="C181" t="s">
        <v>1886</v>
      </c>
      <c r="I181" s="5">
        <v>267684000</v>
      </c>
      <c r="J181" s="5">
        <v>310000000</v>
      </c>
      <c r="K181" s="5">
        <v>290000000</v>
      </c>
      <c r="M181" s="5">
        <v>350000000</v>
      </c>
      <c r="U181" s="5">
        <v>98000000</v>
      </c>
      <c r="W181" s="5">
        <v>6868089000000</v>
      </c>
    </row>
    <row r="182" spans="3:26" ht="15.5" x14ac:dyDescent="0.35">
      <c r="C182" t="s">
        <v>1887</v>
      </c>
      <c r="I182" s="5">
        <v>-57364760</v>
      </c>
      <c r="J182" s="5">
        <v>-324733797</v>
      </c>
      <c r="K182" s="5">
        <v>-30115466</v>
      </c>
      <c r="L182" s="5">
        <v>-13125000</v>
      </c>
      <c r="M182" s="5">
        <v>-59937500</v>
      </c>
      <c r="N182" s="5">
        <v>-57866667</v>
      </c>
      <c r="O182" s="5">
        <v>-158966666</v>
      </c>
      <c r="P182" s="5">
        <v>-87875000</v>
      </c>
      <c r="Q182" s="5">
        <v>-530042588</v>
      </c>
      <c r="R182" s="5">
        <v>-127205491</v>
      </c>
      <c r="S182" s="5">
        <v>-37358085</v>
      </c>
      <c r="T182" s="5">
        <v>-106962823</v>
      </c>
      <c r="U182" s="5">
        <v>-90609388</v>
      </c>
      <c r="V182" s="5">
        <v>-17278663</v>
      </c>
      <c r="W182" s="5">
        <v>-5992075000000</v>
      </c>
    </row>
    <row r="183" spans="3:26" ht="15.5" x14ac:dyDescent="0.35">
      <c r="C183" t="s">
        <v>1888</v>
      </c>
      <c r="I183" s="5">
        <v>210319240</v>
      </c>
      <c r="J183" s="5">
        <v>-14733797</v>
      </c>
      <c r="K183" s="5">
        <v>259884534</v>
      </c>
      <c r="L183" s="5">
        <v>-13125000</v>
      </c>
      <c r="M183" s="5">
        <v>290062500</v>
      </c>
      <c r="N183" s="5">
        <v>-57866667</v>
      </c>
      <c r="O183" s="5">
        <v>-158966666</v>
      </c>
      <c r="P183" s="5">
        <v>-87875000</v>
      </c>
      <c r="Q183" s="5">
        <v>-530042588</v>
      </c>
      <c r="R183" s="5">
        <v>-127205491</v>
      </c>
      <c r="S183" s="5">
        <v>-37358085</v>
      </c>
      <c r="T183" s="5">
        <v>-106962823</v>
      </c>
      <c r="U183" s="5">
        <v>7390612</v>
      </c>
      <c r="V183" s="5">
        <v>-17278663</v>
      </c>
      <c r="W183" s="5">
        <v>876014000000</v>
      </c>
      <c r="X183" s="5">
        <v>3125003000293</v>
      </c>
      <c r="Y183" s="5">
        <v>-334722500000</v>
      </c>
      <c r="Z183" s="5">
        <v>47510259141</v>
      </c>
    </row>
    <row r="184" spans="3:26" ht="15.5" x14ac:dyDescent="0.35">
      <c r="C184" t="s">
        <v>1889</v>
      </c>
      <c r="I184" s="5">
        <v>-161667</v>
      </c>
      <c r="J184" s="5">
        <v>452424</v>
      </c>
      <c r="K184" s="5">
        <v>603067</v>
      </c>
    </row>
    <row r="185" spans="3:26" ht="15.5" x14ac:dyDescent="0.35">
      <c r="C185" t="s">
        <v>1890</v>
      </c>
    </row>
    <row r="186" spans="3:26" ht="15.5" x14ac:dyDescent="0.35">
      <c r="C186" t="s">
        <v>1891</v>
      </c>
    </row>
    <row r="187" spans="3:26" ht="15.5" x14ac:dyDescent="0.35">
      <c r="C187" t="s">
        <v>1892</v>
      </c>
    </row>
    <row r="188" spans="3:26" ht="15.5" x14ac:dyDescent="0.35">
      <c r="C188" t="s">
        <v>1132</v>
      </c>
      <c r="M188" s="5">
        <v>19854</v>
      </c>
    </row>
    <row r="189" spans="3:26" ht="15.5" x14ac:dyDescent="0.35">
      <c r="C189" t="s">
        <v>261</v>
      </c>
      <c r="U189" s="5">
        <v>-60999939</v>
      </c>
      <c r="V189" s="5">
        <v>-85286299</v>
      </c>
      <c r="W189" s="5">
        <v>-483794000000</v>
      </c>
      <c r="X189" s="5">
        <v>-121183755918</v>
      </c>
    </row>
    <row r="190" spans="3:26" ht="15.5" x14ac:dyDescent="0.35">
      <c r="C190" t="s">
        <v>1893</v>
      </c>
      <c r="I190" s="5">
        <v>-2417421</v>
      </c>
      <c r="J190" s="5">
        <v>-23079606</v>
      </c>
      <c r="K190" s="5">
        <v>-12588397</v>
      </c>
      <c r="L190" s="5">
        <v>-22266408</v>
      </c>
    </row>
    <row r="191" spans="3:26" ht="15.5" x14ac:dyDescent="0.35">
      <c r="C191" t="s">
        <v>1894</v>
      </c>
      <c r="I191" s="5">
        <v>173790469</v>
      </c>
      <c r="J191" s="5">
        <v>64536948</v>
      </c>
      <c r="K191" s="5">
        <v>41301414</v>
      </c>
      <c r="M191" s="5">
        <v>395944000</v>
      </c>
      <c r="Q191" s="5">
        <v>346451000</v>
      </c>
    </row>
    <row r="192" spans="3:26" ht="15.5" x14ac:dyDescent="0.35">
      <c r="C192" t="s">
        <v>960</v>
      </c>
      <c r="I192" s="5">
        <v>-15726014</v>
      </c>
      <c r="J192" s="5">
        <v>-19890735</v>
      </c>
      <c r="K192" s="5">
        <v>17000762</v>
      </c>
      <c r="L192" s="5">
        <v>38149710</v>
      </c>
      <c r="M192" s="5">
        <v>19168265</v>
      </c>
      <c r="N192" s="5">
        <v>-739261</v>
      </c>
      <c r="O192" s="5">
        <v>-127164</v>
      </c>
      <c r="P192" s="5">
        <v>-386135</v>
      </c>
      <c r="Q192" s="5">
        <v>-356542</v>
      </c>
      <c r="R192" s="5">
        <v>-315140</v>
      </c>
      <c r="S192" s="5">
        <v>-210594</v>
      </c>
      <c r="T192" s="5">
        <v>-172633</v>
      </c>
      <c r="V192" s="5">
        <v>-181857</v>
      </c>
      <c r="W192" s="5">
        <v>-8496000000</v>
      </c>
      <c r="X192" s="5">
        <v>-4808187070</v>
      </c>
      <c r="Y192" s="5">
        <v>-1850132480</v>
      </c>
    </row>
    <row r="193" spans="3:26" ht="15.5" x14ac:dyDescent="0.35">
      <c r="C193" t="s">
        <v>794</v>
      </c>
      <c r="I193" s="5">
        <v>-48033969</v>
      </c>
      <c r="J193" s="5">
        <v>-82054473</v>
      </c>
      <c r="K193" s="5">
        <v>-100107506</v>
      </c>
      <c r="L193" s="5">
        <v>-103788918</v>
      </c>
      <c r="M193" s="5">
        <v>-91889425</v>
      </c>
      <c r="N193" s="5">
        <v>-95685741</v>
      </c>
      <c r="O193" s="5">
        <v>-75131171</v>
      </c>
      <c r="P193" s="5">
        <v>-68468484</v>
      </c>
      <c r="Q193" s="5">
        <v>-48602184</v>
      </c>
      <c r="R193" s="5">
        <v>-31775603</v>
      </c>
      <c r="S193" s="5">
        <v>-39350873</v>
      </c>
      <c r="T193" s="5">
        <v>-52948379</v>
      </c>
    </row>
    <row r="194" spans="3:26" ht="15.5" x14ac:dyDescent="0.35">
      <c r="C194" t="s">
        <v>617</v>
      </c>
      <c r="U194" s="5">
        <v>431519</v>
      </c>
      <c r="V194" s="5">
        <v>-11699</v>
      </c>
      <c r="W194" s="5">
        <v>1171795000000</v>
      </c>
    </row>
    <row r="195" spans="3:26" ht="15.5" x14ac:dyDescent="0.35">
      <c r="C195" t="s">
        <v>1895</v>
      </c>
      <c r="I195" s="5">
        <v>-253392073</v>
      </c>
      <c r="J195" s="5">
        <v>-153092525</v>
      </c>
      <c r="K195" s="5">
        <v>-30165130</v>
      </c>
      <c r="M195" s="5">
        <v>-343832195</v>
      </c>
      <c r="N195" s="5">
        <v>-12700000</v>
      </c>
      <c r="W195" s="5">
        <v>-108431000000</v>
      </c>
      <c r="X195" s="5">
        <v>-2723733540000</v>
      </c>
      <c r="Y195" s="5">
        <v>2961000000000</v>
      </c>
    </row>
    <row r="196" spans="3:26" ht="15.5" x14ac:dyDescent="0.35">
      <c r="C196" t="s">
        <v>1224</v>
      </c>
      <c r="O196" s="5">
        <v>168333333</v>
      </c>
      <c r="P196" s="5">
        <v>141750000</v>
      </c>
      <c r="Q196" s="5">
        <v>128750000</v>
      </c>
    </row>
    <row r="197" spans="3:26" ht="15.5" x14ac:dyDescent="0.35">
      <c r="C197" t="s">
        <v>1896</v>
      </c>
      <c r="I197" s="5">
        <v>-1655342</v>
      </c>
      <c r="J197" s="5">
        <v>14853731</v>
      </c>
      <c r="O197" s="5">
        <v>122043</v>
      </c>
      <c r="P197" s="5">
        <v>1395798</v>
      </c>
      <c r="Q197" s="5">
        <v>5112741</v>
      </c>
      <c r="R197" s="5">
        <v>722865</v>
      </c>
      <c r="S197" s="5">
        <v>180464</v>
      </c>
      <c r="T197" s="5">
        <v>404806</v>
      </c>
    </row>
    <row r="198" spans="3:26" ht="15.5" x14ac:dyDescent="0.35">
      <c r="C198" t="s">
        <v>256</v>
      </c>
      <c r="J198" s="5">
        <v>-5000000</v>
      </c>
      <c r="K198" s="5">
        <v>-7000000</v>
      </c>
      <c r="L198" s="5">
        <v>-5150000</v>
      </c>
    </row>
    <row r="199" spans="3:26" ht="15.5" x14ac:dyDescent="0.35">
      <c r="C199" t="s">
        <v>1897</v>
      </c>
      <c r="X199" s="5">
        <v>396629782</v>
      </c>
    </row>
    <row r="200" spans="3:26" ht="15.5" x14ac:dyDescent="0.35">
      <c r="C200" t="s">
        <v>1898</v>
      </c>
      <c r="X200" s="5">
        <v>-319316573</v>
      </c>
    </row>
    <row r="201" spans="3:26" ht="15.5" x14ac:dyDescent="0.35">
      <c r="C201" t="s">
        <v>1899</v>
      </c>
      <c r="Y201" s="5">
        <v>-8318046525</v>
      </c>
    </row>
    <row r="202" spans="3:26" ht="15.5" x14ac:dyDescent="0.35">
      <c r="C202" t="s">
        <v>1900</v>
      </c>
      <c r="Y202" s="5">
        <v>8946418595</v>
      </c>
    </row>
    <row r="203" spans="3:26" ht="15.5" x14ac:dyDescent="0.35">
      <c r="C203" t="s">
        <v>573</v>
      </c>
      <c r="X203" s="5">
        <v>-319316573</v>
      </c>
      <c r="Y203" s="5">
        <v>628372070</v>
      </c>
    </row>
    <row r="204" spans="3:26" ht="15.5" x14ac:dyDescent="0.35">
      <c r="C204" t="s">
        <v>910</v>
      </c>
    </row>
    <row r="205" spans="3:26" ht="15.5" x14ac:dyDescent="0.35">
      <c r="C205" t="s">
        <v>1901</v>
      </c>
    </row>
    <row r="206" spans="3:26" ht="15.5" x14ac:dyDescent="0.35">
      <c r="C206" t="s">
        <v>1902</v>
      </c>
    </row>
    <row r="207" spans="3:26" ht="15.5" x14ac:dyDescent="0.35">
      <c r="C207" t="s">
        <v>100</v>
      </c>
    </row>
    <row r="208" spans="3:26" ht="15.5" x14ac:dyDescent="0.35">
      <c r="C208" t="s">
        <v>630</v>
      </c>
      <c r="I208" s="5">
        <v>16386086</v>
      </c>
      <c r="J208" s="5">
        <v>-294047803</v>
      </c>
      <c r="K208" s="5">
        <v>349157670</v>
      </c>
      <c r="L208" s="5">
        <v>-38431711</v>
      </c>
      <c r="M208" s="5">
        <v>82660352</v>
      </c>
      <c r="N208" s="5">
        <v>27359899</v>
      </c>
      <c r="O208" s="5">
        <v>19627531</v>
      </c>
      <c r="P208" s="5">
        <v>-751836</v>
      </c>
      <c r="Q208" s="5">
        <v>649879</v>
      </c>
      <c r="R208" s="5">
        <v>-4551188</v>
      </c>
      <c r="S208" s="5">
        <v>-1820270</v>
      </c>
      <c r="T208" s="5">
        <v>-140176258</v>
      </c>
      <c r="U208" s="5">
        <v>158218361</v>
      </c>
      <c r="V208" s="5">
        <v>-155988818</v>
      </c>
      <c r="W208" s="5">
        <v>1382825000000</v>
      </c>
      <c r="X208" s="5">
        <v>6516568199</v>
      </c>
      <c r="Y208" s="5">
        <v>541957767506</v>
      </c>
      <c r="Z208" s="5">
        <v>-77480516558</v>
      </c>
    </row>
    <row r="209" spans="2:26" ht="15.5" x14ac:dyDescent="0.35">
      <c r="C209" t="s">
        <v>279</v>
      </c>
      <c r="I209" s="5">
        <v>194653653</v>
      </c>
      <c r="J209" s="5">
        <v>498124721</v>
      </c>
      <c r="K209" s="5">
        <v>148097071</v>
      </c>
      <c r="L209" s="5">
        <v>194341065</v>
      </c>
      <c r="M209" s="5">
        <v>112000189</v>
      </c>
      <c r="N209" s="5">
        <v>87484915</v>
      </c>
      <c r="O209" s="5">
        <v>66606898</v>
      </c>
      <c r="P209" s="5">
        <v>67502601</v>
      </c>
      <c r="Q209" s="5">
        <v>66935259</v>
      </c>
      <c r="R209" s="5">
        <v>70617505</v>
      </c>
      <c r="S209" s="5">
        <v>75094321</v>
      </c>
      <c r="T209" s="5">
        <v>215270579</v>
      </c>
      <c r="U209" s="5">
        <v>57052218</v>
      </c>
      <c r="V209" s="5">
        <v>213041036</v>
      </c>
      <c r="W209" s="5">
        <v>549031000000</v>
      </c>
      <c r="X209" s="5">
        <v>542514034918</v>
      </c>
      <c r="Y209" s="5">
        <v>556267412</v>
      </c>
      <c r="Z209" s="5">
        <v>78036783970</v>
      </c>
    </row>
    <row r="210" spans="2:26" ht="15.5" x14ac:dyDescent="0.35">
      <c r="C210" t="s">
        <v>101</v>
      </c>
    </row>
    <row r="211" spans="2:26" ht="15.5" x14ac:dyDescent="0.35">
      <c r="C211" t="s">
        <v>1903</v>
      </c>
    </row>
    <row r="212" spans="2:26" ht="15.5" x14ac:dyDescent="0.35">
      <c r="C212" t="s">
        <v>1866</v>
      </c>
    </row>
    <row r="213" spans="2:26" ht="15.5" x14ac:dyDescent="0.35">
      <c r="C213" t="s">
        <v>1527</v>
      </c>
      <c r="I213" s="5">
        <v>-776831</v>
      </c>
      <c r="J213" s="5">
        <v>-9423265</v>
      </c>
      <c r="K213" s="5">
        <v>869980</v>
      </c>
      <c r="L213" s="5">
        <v>-7812283</v>
      </c>
      <c r="M213" s="5">
        <v>-319476</v>
      </c>
      <c r="N213" s="5">
        <v>-2844625</v>
      </c>
      <c r="O213" s="5">
        <v>1250486</v>
      </c>
      <c r="P213" s="5">
        <v>-143867</v>
      </c>
      <c r="Q213" s="5">
        <v>-82537</v>
      </c>
      <c r="R213" s="5">
        <v>868942</v>
      </c>
      <c r="S213" s="5">
        <v>-2656546</v>
      </c>
    </row>
    <row r="214" spans="2:26" ht="15.5" x14ac:dyDescent="0.35">
      <c r="C214" t="s">
        <v>282</v>
      </c>
      <c r="I214" s="5">
        <v>210262908</v>
      </c>
      <c r="J214" s="5">
        <v>194653653</v>
      </c>
      <c r="K214" s="5">
        <v>498124721</v>
      </c>
      <c r="L214" s="5">
        <v>148097071</v>
      </c>
      <c r="M214" s="5">
        <v>194341065</v>
      </c>
      <c r="N214" s="5">
        <v>112000189</v>
      </c>
      <c r="O214" s="5">
        <v>87484915</v>
      </c>
      <c r="P214" s="5">
        <v>66606898</v>
      </c>
      <c r="Q214" s="5">
        <v>67502601</v>
      </c>
      <c r="R214" s="5">
        <v>66935259</v>
      </c>
      <c r="S214" s="5">
        <v>70617505</v>
      </c>
      <c r="T214" s="5">
        <v>75094321</v>
      </c>
      <c r="U214" s="5">
        <v>215270579</v>
      </c>
      <c r="V214" s="5">
        <v>57052218</v>
      </c>
      <c r="W214" s="5">
        <v>1931856000000</v>
      </c>
      <c r="X214" s="5">
        <v>549030603117</v>
      </c>
      <c r="Y214" s="5">
        <v>542514034918</v>
      </c>
      <c r="Z214" s="5">
        <v>556267412</v>
      </c>
    </row>
    <row r="216" spans="2:26" ht="15.5" x14ac:dyDescent="0.35">
      <c r="B216" t="s">
        <v>283</v>
      </c>
      <c r="C216" t="s">
        <v>11</v>
      </c>
      <c r="D216" s="5">
        <v>7650000000</v>
      </c>
      <c r="E216" s="5">
        <v>7650000000</v>
      </c>
      <c r="F216" s="5">
        <v>7650000000</v>
      </c>
      <c r="G216" s="5">
        <v>7650000000</v>
      </c>
      <c r="I216" s="5">
        <v>7650000000</v>
      </c>
      <c r="J216" s="5">
        <v>7650000000</v>
      </c>
      <c r="K216" s="5">
        <v>8620000000</v>
      </c>
      <c r="L216" s="5">
        <v>8620000000</v>
      </c>
      <c r="M216" s="5">
        <v>8620000000</v>
      </c>
      <c r="N216" s="5">
        <v>8620000000</v>
      </c>
      <c r="O216" s="5">
        <v>8620000000</v>
      </c>
      <c r="P216" s="5">
        <v>8610000000</v>
      </c>
      <c r="Q216" s="6">
        <v>8550000000.000001</v>
      </c>
      <c r="R216" s="5">
        <v>8330000000</v>
      </c>
      <c r="S216" s="6">
        <v>8279999999.999999</v>
      </c>
      <c r="T216" s="6">
        <v>8220000000.000001</v>
      </c>
      <c r="U216" s="6">
        <v>8220000000.000001</v>
      </c>
      <c r="V216" s="5">
        <v>8170000000</v>
      </c>
      <c r="W216" s="5">
        <v>8150000000</v>
      </c>
      <c r="X216" s="5">
        <v>6790000000</v>
      </c>
      <c r="Y216" s="5">
        <v>6790000000</v>
      </c>
      <c r="Z216" s="5">
        <v>6790000000</v>
      </c>
    </row>
    <row r="217" spans="2:26" ht="15.5" x14ac:dyDescent="0.35">
      <c r="C217" t="s">
        <v>284</v>
      </c>
      <c r="D217" s="6">
        <v>-94.97</v>
      </c>
      <c r="E217" s="6">
        <v>3.3</v>
      </c>
      <c r="F217" s="6">
        <v>-15.51</v>
      </c>
      <c r="G217" s="6">
        <v>-143.30000000000001</v>
      </c>
    </row>
    <row r="218" spans="2:26" ht="15.5" x14ac:dyDescent="0.35">
      <c r="C218" t="s">
        <v>285</v>
      </c>
      <c r="D218" s="6">
        <v>-3.33</v>
      </c>
      <c r="E218" s="6">
        <v>110.91</v>
      </c>
      <c r="F218" s="6">
        <v>-26.05</v>
      </c>
      <c r="G218" s="6">
        <v>-2.68</v>
      </c>
    </row>
    <row r="219" spans="2:26" ht="15.5" x14ac:dyDescent="0.35">
      <c r="C219" t="s">
        <v>72</v>
      </c>
      <c r="D219" s="6">
        <v>0.41</v>
      </c>
      <c r="E219" s="6">
        <v>0.43</v>
      </c>
      <c r="F219" s="6">
        <v>0.49</v>
      </c>
      <c r="G219" s="6">
        <v>0.51</v>
      </c>
    </row>
    <row r="220" spans="2:26" ht="15.5" x14ac:dyDescent="0.35">
      <c r="C220" t="s">
        <v>286</v>
      </c>
      <c r="D220" s="5">
        <v>799750000000</v>
      </c>
      <c r="E220" s="5">
        <v>1031290000000</v>
      </c>
      <c r="F220" s="5">
        <v>820920000000</v>
      </c>
      <c r="G220" s="5">
        <v>228080000000</v>
      </c>
    </row>
    <row r="221" spans="2:26" ht="15.5" x14ac:dyDescent="0.35">
      <c r="C221" t="s">
        <v>287</v>
      </c>
      <c r="D221" s="6">
        <v>-2.8399999999999998E-2</v>
      </c>
      <c r="E221" s="6">
        <v>1E-3</v>
      </c>
      <c r="F221" s="6">
        <v>-4.5999999999999999E-3</v>
      </c>
      <c r="G221" s="6">
        <v>-4.2099999999999999E-2</v>
      </c>
    </row>
    <row r="222" spans="2:26" ht="15.5" x14ac:dyDescent="0.35">
      <c r="C222" t="s">
        <v>288</v>
      </c>
      <c r="D222" s="6">
        <v>-0.84290000000000009</v>
      </c>
      <c r="E222" s="6">
        <v>1.5700000000000002E-2</v>
      </c>
      <c r="F222" s="6">
        <v>-7.6100000000000001E-2</v>
      </c>
      <c r="G222" s="6">
        <v>-0.63690000000000002</v>
      </c>
    </row>
    <row r="223" spans="2:26" ht="15.5" x14ac:dyDescent="0.35">
      <c r="C223" t="s">
        <v>289</v>
      </c>
      <c r="D223" s="6">
        <v>-1.0800000000000001E-2</v>
      </c>
      <c r="E223" s="6">
        <v>2.9999999999999997E-4</v>
      </c>
      <c r="F223" s="6">
        <v>-1.3600000000000001E-2</v>
      </c>
      <c r="G223" s="6">
        <v>-4.2800000000000005E-2</v>
      </c>
    </row>
    <row r="224" spans="2:26" ht="15.5" x14ac:dyDescent="0.35">
      <c r="C224" t="s">
        <v>290</v>
      </c>
      <c r="D224" s="6">
        <v>-0.43</v>
      </c>
      <c r="E224" s="6">
        <v>0.01</v>
      </c>
      <c r="F224" s="6">
        <v>-0.53</v>
      </c>
      <c r="G224" s="6">
        <v>-2.09</v>
      </c>
    </row>
    <row r="225" spans="3:26" ht="15.5" x14ac:dyDescent="0.35">
      <c r="C225" t="s">
        <v>291</v>
      </c>
      <c r="D225" s="5">
        <v>817000000000</v>
      </c>
      <c r="E225" s="5">
        <v>1605000000000</v>
      </c>
      <c r="F225" s="5">
        <v>1637000000000</v>
      </c>
      <c r="G225" s="5">
        <v>1836000000000</v>
      </c>
    </row>
    <row r="226" spans="3:26" ht="15.5" x14ac:dyDescent="0.35">
      <c r="C226" t="s">
        <v>292</v>
      </c>
      <c r="D226" s="6">
        <v>2.8</v>
      </c>
      <c r="E226" s="6">
        <v>1.74</v>
      </c>
      <c r="F226" s="6">
        <v>1.98</v>
      </c>
      <c r="G226" s="6">
        <v>1.71</v>
      </c>
    </row>
    <row r="227" spans="3:26" ht="15.5" x14ac:dyDescent="0.35">
      <c r="C227" t="s">
        <v>293</v>
      </c>
      <c r="D227" s="6">
        <v>112.67</v>
      </c>
      <c r="E227" s="6">
        <v>210.14</v>
      </c>
      <c r="F227" s="6">
        <v>203.76</v>
      </c>
      <c r="G227" s="6">
        <v>225.01</v>
      </c>
    </row>
    <row r="228" spans="3:26" ht="15.5" x14ac:dyDescent="0.35">
      <c r="C228" t="s">
        <v>294</v>
      </c>
      <c r="D228" s="6">
        <v>4.42</v>
      </c>
      <c r="E228" s="6">
        <v>2.1800000000000002</v>
      </c>
      <c r="F228" s="6">
        <v>2.5099999999999998</v>
      </c>
      <c r="G228" s="6">
        <v>2.12</v>
      </c>
    </row>
    <row r="229" spans="3:26" ht="15.5" x14ac:dyDescent="0.35">
      <c r="C229" t="s">
        <v>295</v>
      </c>
      <c r="D229" s="6">
        <v>71.55</v>
      </c>
      <c r="E229" s="6">
        <v>167.54</v>
      </c>
      <c r="F229" s="6">
        <v>161.27000000000001</v>
      </c>
      <c r="G229" s="6">
        <v>180.79</v>
      </c>
    </row>
    <row r="230" spans="3:26" ht="15.5" x14ac:dyDescent="0.35">
      <c r="C230" t="s">
        <v>296</v>
      </c>
      <c r="D230" s="5">
        <v>3885000000000</v>
      </c>
      <c r="E230" s="5">
        <v>6846000000000</v>
      </c>
      <c r="F230" s="5">
        <v>6102000000000</v>
      </c>
      <c r="G230" s="5">
        <v>5474000000000</v>
      </c>
    </row>
    <row r="231" spans="3:26" ht="15.5" x14ac:dyDescent="0.35">
      <c r="C231" t="s">
        <v>297</v>
      </c>
      <c r="D231" s="5">
        <v>14689000000000</v>
      </c>
      <c r="E231" s="5">
        <v>10751000000000</v>
      </c>
      <c r="F231" s="5">
        <v>11006000000000</v>
      </c>
      <c r="G231" s="5">
        <v>12180000000000</v>
      </c>
    </row>
    <row r="232" spans="3:26" ht="15.5" x14ac:dyDescent="0.35">
      <c r="C232" t="s">
        <v>298</v>
      </c>
      <c r="D232" s="5">
        <v>862000000000</v>
      </c>
      <c r="E232" s="5">
        <v>1608000000000</v>
      </c>
      <c r="F232" s="5">
        <v>1559000000000</v>
      </c>
      <c r="G232" s="5">
        <v>1722000000000</v>
      </c>
    </row>
    <row r="233" spans="3:26" ht="15.5" x14ac:dyDescent="0.35">
      <c r="C233" t="s">
        <v>23</v>
      </c>
      <c r="D233" s="5">
        <v>18574000000000</v>
      </c>
      <c r="E233" s="5">
        <v>17597000000000</v>
      </c>
      <c r="F233" s="5">
        <v>17108000000000</v>
      </c>
      <c r="G233" s="5">
        <v>17654000000000</v>
      </c>
    </row>
    <row r="234" spans="3:26" ht="15.5" x14ac:dyDescent="0.35">
      <c r="C234" t="s">
        <v>20</v>
      </c>
      <c r="D234" s="5">
        <v>15059000000000</v>
      </c>
      <c r="E234" s="5">
        <v>15321000000000</v>
      </c>
      <c r="F234" s="5">
        <v>13759000000000</v>
      </c>
      <c r="G234" s="5">
        <v>14018000000000</v>
      </c>
    </row>
    <row r="235" spans="3:26" ht="15.5" x14ac:dyDescent="0.35">
      <c r="C235" t="s">
        <v>299</v>
      </c>
      <c r="D235" s="5">
        <v>1398000000000</v>
      </c>
      <c r="E235" s="5">
        <v>-1802000000000</v>
      </c>
      <c r="F235" s="5">
        <v>-1466000000000</v>
      </c>
      <c r="G235" s="5">
        <v>-73000000000</v>
      </c>
    </row>
    <row r="236" spans="3:26" ht="15.5" x14ac:dyDescent="0.35">
      <c r="C236" t="s">
        <v>57</v>
      </c>
      <c r="I236" s="6">
        <v>-250.38</v>
      </c>
      <c r="J236" s="6">
        <v>-127.06</v>
      </c>
      <c r="K236" s="6">
        <v>63.72</v>
      </c>
      <c r="L236" s="6">
        <v>49.42</v>
      </c>
      <c r="M236" s="6">
        <v>0.47</v>
      </c>
      <c r="N236" s="6">
        <v>-39.630000000000003</v>
      </c>
      <c r="O236" s="6">
        <v>33.61</v>
      </c>
      <c r="P236" s="6">
        <v>125.17</v>
      </c>
      <c r="Q236" s="6">
        <v>73.150000000000006</v>
      </c>
      <c r="R236" s="6">
        <v>59.29</v>
      </c>
      <c r="S236" s="6">
        <v>-13.44</v>
      </c>
      <c r="T236" s="6">
        <v>23.42</v>
      </c>
      <c r="U236" s="6">
        <v>-43.6</v>
      </c>
      <c r="V236" s="6">
        <v>-18.059999999999999</v>
      </c>
      <c r="W236" s="6">
        <v>-18.82</v>
      </c>
      <c r="X236" s="6">
        <v>-23.37</v>
      </c>
      <c r="Y236" s="6">
        <v>51.86</v>
      </c>
      <c r="Z236" s="6">
        <v>-1.44</v>
      </c>
    </row>
    <row r="237" spans="3:26" ht="15.5" x14ac:dyDescent="0.35">
      <c r="C237" t="s">
        <v>71</v>
      </c>
      <c r="I237" s="6">
        <v>-1.26</v>
      </c>
      <c r="J237" s="6">
        <v>-4.37</v>
      </c>
      <c r="K237" s="6">
        <v>5.52</v>
      </c>
      <c r="L237" s="6">
        <v>6.15</v>
      </c>
      <c r="M237" s="6">
        <v>561.70000000000005</v>
      </c>
      <c r="N237" s="6">
        <v>-8.8800000000000008</v>
      </c>
      <c r="O237" s="6">
        <v>8.33</v>
      </c>
      <c r="P237" s="6">
        <v>4.1900000000000004</v>
      </c>
      <c r="Q237" s="6">
        <v>9.77</v>
      </c>
      <c r="R237" s="6">
        <v>8.6</v>
      </c>
      <c r="S237" s="6">
        <v>-4.0199999999999996</v>
      </c>
      <c r="T237" s="6">
        <v>8.24</v>
      </c>
      <c r="U237" s="6">
        <v>-2.11</v>
      </c>
      <c r="V237" s="6">
        <v>-8.4700000000000006</v>
      </c>
      <c r="W237" s="6">
        <v>-35.6</v>
      </c>
      <c r="X237" s="6">
        <v>-67.86</v>
      </c>
      <c r="Y237" s="6">
        <v>32.090000000000003</v>
      </c>
      <c r="Z237" s="6">
        <v>-341.67</v>
      </c>
    </row>
    <row r="238" spans="3:26" ht="15.5" x14ac:dyDescent="0.35">
      <c r="C238" t="s">
        <v>74</v>
      </c>
      <c r="I238" s="6">
        <v>0.1</v>
      </c>
      <c r="J238" s="6">
        <v>0.15</v>
      </c>
      <c r="K238" s="6">
        <v>0.11</v>
      </c>
      <c r="L238" s="6">
        <v>0.11</v>
      </c>
      <c r="M238" s="6">
        <v>0.17</v>
      </c>
      <c r="N238" s="6">
        <v>0.35</v>
      </c>
      <c r="O238" s="6">
        <v>0.19</v>
      </c>
      <c r="P238" s="6">
        <v>0.36</v>
      </c>
      <c r="Q238" s="6">
        <v>0.6</v>
      </c>
      <c r="R238" s="6">
        <v>0.52</v>
      </c>
      <c r="S238" s="6">
        <v>0.06</v>
      </c>
      <c r="T238" s="6">
        <v>0.21</v>
      </c>
      <c r="U238" s="6">
        <v>0.09</v>
      </c>
      <c r="V238" s="6">
        <v>0.15</v>
      </c>
      <c r="W238" s="6">
        <v>0.8</v>
      </c>
      <c r="X238" s="6">
        <v>1.86</v>
      </c>
      <c r="Y238" s="6">
        <v>1.78</v>
      </c>
      <c r="Z238" s="6">
        <v>348.6</v>
      </c>
    </row>
    <row r="239" spans="3:26" ht="15.5" x14ac:dyDescent="0.35">
      <c r="C239" t="s">
        <v>302</v>
      </c>
      <c r="I239" s="5">
        <v>2879100000000</v>
      </c>
      <c r="J239" s="5">
        <v>4981430000000</v>
      </c>
      <c r="K239" s="5">
        <v>6245620000000</v>
      </c>
      <c r="L239" s="5">
        <v>5389870000000</v>
      </c>
      <c r="M239" s="5">
        <v>3317370000000</v>
      </c>
      <c r="N239" s="5">
        <v>2356970000000</v>
      </c>
      <c r="O239" s="5">
        <v>3314460000000</v>
      </c>
      <c r="P239" s="5">
        <v>4220840000000</v>
      </c>
    </row>
    <row r="240" spans="3:26" ht="15.5" x14ac:dyDescent="0.35">
      <c r="C240" t="s">
        <v>303</v>
      </c>
      <c r="I240" s="6">
        <v>-7.4999999999999997E-2</v>
      </c>
      <c r="J240" s="6">
        <v>-3.7900000000000003E-2</v>
      </c>
      <c r="K240" s="6">
        <v>1.9E-2</v>
      </c>
      <c r="L240" s="6">
        <v>1.7399999999999999E-2</v>
      </c>
      <c r="M240" s="6">
        <v>2.0000000000000001E-4</v>
      </c>
      <c r="N240" s="6">
        <v>-2.4900000000000002E-2</v>
      </c>
      <c r="O240" s="6">
        <v>1.7600000000000001E-2</v>
      </c>
      <c r="P240" s="6">
        <v>6.2899999999999998E-2</v>
      </c>
      <c r="Q240" s="6">
        <v>4.8799999999999996E-2</v>
      </c>
      <c r="R240" s="6">
        <v>4.1599999999999998E-2</v>
      </c>
      <c r="S240" s="6">
        <v>-9.7000000000000003E-3</v>
      </c>
      <c r="T240" s="6">
        <v>1.7100000000000001E-2</v>
      </c>
      <c r="U240" s="6">
        <v>-2.7099999999999999E-2</v>
      </c>
      <c r="V240" s="6">
        <v>-1.32E-2</v>
      </c>
      <c r="W240" s="6">
        <v>-1.4199999999999999E-2</v>
      </c>
      <c r="X240" s="6">
        <v>-2.0799999999999999E-2</v>
      </c>
      <c r="Y240" s="6">
        <v>5.3600000000000002E-2</v>
      </c>
      <c r="Z240" s="6">
        <v>-2.29E-2</v>
      </c>
    </row>
    <row r="241" spans="3:26" ht="15.5" x14ac:dyDescent="0.35">
      <c r="C241" t="s">
        <v>304</v>
      </c>
      <c r="I241" s="6">
        <v>-2.2222999999999997</v>
      </c>
      <c r="J241" s="6">
        <v>-0.32850000000000001</v>
      </c>
      <c r="K241" s="6">
        <v>0.1305</v>
      </c>
      <c r="L241" s="6">
        <v>0.1066</v>
      </c>
      <c r="M241" s="6">
        <v>1.1000000000000001E-3</v>
      </c>
      <c r="N241" s="6">
        <v>-9.1799999999999993E-2</v>
      </c>
      <c r="O241" s="6">
        <v>7.4299999999999991E-2</v>
      </c>
      <c r="P241" s="6">
        <v>0.28460000000000002</v>
      </c>
      <c r="Q241" s="6">
        <v>0.26069999999999999</v>
      </c>
      <c r="R241" s="6">
        <v>0.29049999999999998</v>
      </c>
      <c r="S241" s="6">
        <v>-9.4899999999999998E-2</v>
      </c>
      <c r="T241" s="6">
        <v>0.16829999999999998</v>
      </c>
      <c r="U241" s="6">
        <v>-0.42930000000000001</v>
      </c>
      <c r="V241" s="6">
        <v>-0.1704</v>
      </c>
      <c r="W241" s="6">
        <v>-0.16059999999999999</v>
      </c>
      <c r="X241" s="6">
        <v>-1.1667000000000001</v>
      </c>
      <c r="Y241" s="6">
        <v>1.8263999999999998</v>
      </c>
      <c r="Z241" s="6">
        <v>-2.7799999999999998E-2</v>
      </c>
    </row>
    <row r="242" spans="3:26" ht="15.5" x14ac:dyDescent="0.35">
      <c r="C242" t="s">
        <v>305</v>
      </c>
      <c r="I242" s="6">
        <v>-6.1399999999999996E-2</v>
      </c>
      <c r="J242" s="6">
        <v>4.2500000000000003E-2</v>
      </c>
      <c r="K242" s="6">
        <v>0.11960000000000001</v>
      </c>
      <c r="L242" s="6">
        <v>0.11310000000000001</v>
      </c>
      <c r="M242" s="6">
        <v>8.5999999999999993E-2</v>
      </c>
      <c r="N242" s="6">
        <v>2.4500000000000001E-2</v>
      </c>
      <c r="O242" s="6">
        <v>9.64E-2</v>
      </c>
      <c r="P242" s="6">
        <v>0.2034</v>
      </c>
      <c r="Q242" s="6">
        <v>0.245</v>
      </c>
      <c r="R242" s="6">
        <v>0.17149999999999999</v>
      </c>
      <c r="S242" s="6">
        <v>0.1188</v>
      </c>
      <c r="T242" s="6">
        <v>0.10279999999999999</v>
      </c>
      <c r="U242" s="6">
        <v>8.3000000000000004E-2</v>
      </c>
      <c r="V242" s="6">
        <v>6.0199999999999997E-2</v>
      </c>
      <c r="W242" s="6">
        <v>9.1999999999999998E-2</v>
      </c>
      <c r="X242" s="6">
        <v>0.18289999999999998</v>
      </c>
      <c r="Y242" s="6">
        <v>0.41350000000000003</v>
      </c>
      <c r="Z242" s="6">
        <v>2.4900000000000002E-2</v>
      </c>
    </row>
    <row r="243" spans="3:26" ht="15.5" x14ac:dyDescent="0.35">
      <c r="C243" t="s">
        <v>306</v>
      </c>
      <c r="I243" s="6">
        <v>-0.73</v>
      </c>
      <c r="J243" s="6">
        <v>0.52</v>
      </c>
      <c r="K243" s="6">
        <v>1.72</v>
      </c>
      <c r="L243" s="6">
        <v>1.88</v>
      </c>
      <c r="M243" s="6">
        <v>1.32</v>
      </c>
      <c r="N243" s="6">
        <v>0.39</v>
      </c>
      <c r="O243" s="6">
        <v>1.51</v>
      </c>
      <c r="P243" s="6">
        <v>2.99</v>
      </c>
      <c r="Q243" s="6">
        <v>3.31</v>
      </c>
      <c r="R243" s="6">
        <v>2.2799999999999998</v>
      </c>
      <c r="S243" s="6">
        <v>1.9</v>
      </c>
      <c r="T243" s="6">
        <v>1.89</v>
      </c>
      <c r="U243" s="6">
        <v>1.41</v>
      </c>
      <c r="V243" s="6">
        <v>1.1000000000000001</v>
      </c>
      <c r="W243" s="6">
        <v>1.61</v>
      </c>
      <c r="X243" s="6">
        <v>1.91</v>
      </c>
      <c r="Y243" s="6">
        <v>4.9400000000000004</v>
      </c>
      <c r="Z243" s="6">
        <v>0.56999999999999995</v>
      </c>
    </row>
    <row r="244" spans="3:26" ht="15.5" x14ac:dyDescent="0.35">
      <c r="C244" t="s">
        <v>68</v>
      </c>
      <c r="I244" s="6">
        <v>2.8</v>
      </c>
      <c r="J244" s="6">
        <v>1.43</v>
      </c>
      <c r="K244" s="6">
        <v>0.72</v>
      </c>
      <c r="L244" s="6">
        <v>0.66</v>
      </c>
      <c r="M244" s="6">
        <v>0.6</v>
      </c>
      <c r="N244" s="6">
        <v>0.82</v>
      </c>
      <c r="O244" s="6">
        <v>0.62</v>
      </c>
      <c r="P244" s="6">
        <v>1.19</v>
      </c>
      <c r="Q244" s="6">
        <v>2.5499999999999998</v>
      </c>
      <c r="R244" s="6">
        <v>2.5</v>
      </c>
      <c r="S244" s="6">
        <v>0.38</v>
      </c>
      <c r="T244" s="6">
        <v>1.39</v>
      </c>
      <c r="U244" s="6">
        <v>0.91</v>
      </c>
      <c r="V244" s="6">
        <v>1.44</v>
      </c>
      <c r="W244" s="6">
        <v>5.71</v>
      </c>
      <c r="X244" s="6">
        <v>79.180000000000007</v>
      </c>
      <c r="Y244" s="6">
        <v>58.59</v>
      </c>
      <c r="Z244" s="6">
        <v>9.4700000000000006</v>
      </c>
    </row>
    <row r="245" spans="3:26" ht="15.5" x14ac:dyDescent="0.35">
      <c r="C245" t="s">
        <v>65</v>
      </c>
      <c r="I245" s="6">
        <v>112.67</v>
      </c>
      <c r="J245" s="6">
        <v>386.77</v>
      </c>
      <c r="K245" s="6">
        <v>488.19</v>
      </c>
      <c r="L245" s="6">
        <v>463.41</v>
      </c>
      <c r="M245" s="6">
        <v>439.97</v>
      </c>
      <c r="N245" s="6">
        <v>431.56</v>
      </c>
      <c r="O245" s="6">
        <v>452.47</v>
      </c>
      <c r="P245" s="6">
        <v>439.74</v>
      </c>
      <c r="Q245" s="6">
        <v>280.62</v>
      </c>
      <c r="R245" s="6">
        <v>204.11</v>
      </c>
      <c r="S245" s="6">
        <v>141.66999999999999</v>
      </c>
      <c r="T245" s="6">
        <v>139.19</v>
      </c>
      <c r="U245" s="6">
        <v>101.56</v>
      </c>
      <c r="V245" s="6">
        <v>105.96</v>
      </c>
      <c r="W245" s="6">
        <v>117.24</v>
      </c>
      <c r="X245" s="6">
        <v>20.03</v>
      </c>
      <c r="Y245" s="6">
        <v>28.4</v>
      </c>
      <c r="Z245" s="6">
        <v>51.98</v>
      </c>
    </row>
    <row r="246" spans="3:26" ht="15.5" x14ac:dyDescent="0.35">
      <c r="C246" t="s">
        <v>307</v>
      </c>
      <c r="I246" s="6">
        <v>4.42</v>
      </c>
      <c r="J246" s="6">
        <v>1.61</v>
      </c>
      <c r="K246" s="6">
        <v>0.75</v>
      </c>
      <c r="L246" s="6">
        <v>0.69</v>
      </c>
      <c r="M246" s="6">
        <v>0.6</v>
      </c>
      <c r="N246" s="6">
        <v>0.82</v>
      </c>
      <c r="O246" s="6">
        <v>0.62</v>
      </c>
      <c r="P246" s="6">
        <v>1.19</v>
      </c>
      <c r="Q246" s="6">
        <v>2.5499999999999998</v>
      </c>
      <c r="R246" s="6">
        <v>2.5</v>
      </c>
      <c r="S246" s="6">
        <v>0.38</v>
      </c>
      <c r="T246" s="6">
        <v>1.77</v>
      </c>
      <c r="U246" s="6">
        <v>1.38</v>
      </c>
      <c r="V246" s="6">
        <v>1.95</v>
      </c>
      <c r="W246" s="6">
        <v>5.71</v>
      </c>
      <c r="X246" s="6">
        <v>79.180000000000007</v>
      </c>
      <c r="Y246" s="6">
        <v>58.59</v>
      </c>
      <c r="Z246" s="6">
        <v>9.4700000000000006</v>
      </c>
    </row>
    <row r="247" spans="3:26" ht="15.5" x14ac:dyDescent="0.35">
      <c r="C247" t="s">
        <v>308</v>
      </c>
      <c r="I247" s="6">
        <v>71.55</v>
      </c>
      <c r="J247" s="6">
        <v>343.7</v>
      </c>
      <c r="K247" s="6">
        <v>467.97</v>
      </c>
      <c r="L247" s="6">
        <v>439.38</v>
      </c>
      <c r="M247" s="6">
        <v>439.97</v>
      </c>
      <c r="N247" s="6">
        <v>431.56</v>
      </c>
      <c r="O247" s="6">
        <v>452.47</v>
      </c>
      <c r="P247" s="6">
        <v>439.74</v>
      </c>
      <c r="Q247" s="6">
        <v>280.62</v>
      </c>
      <c r="R247" s="6">
        <v>204.11</v>
      </c>
      <c r="S247" s="6">
        <v>141.66999999999999</v>
      </c>
      <c r="T247" s="6">
        <v>108.86</v>
      </c>
      <c r="U247" s="6">
        <v>66.87</v>
      </c>
      <c r="V247" s="6">
        <v>78.3</v>
      </c>
      <c r="W247" s="6">
        <v>117.24</v>
      </c>
      <c r="X247" s="6">
        <v>20.03</v>
      </c>
      <c r="Y247" s="6">
        <v>28.4</v>
      </c>
      <c r="Z247" s="6">
        <v>51.98</v>
      </c>
    </row>
    <row r="248" spans="3:26" ht="15.5" x14ac:dyDescent="0.35">
      <c r="C248" t="s">
        <v>309</v>
      </c>
      <c r="I248" s="5">
        <v>3885000000000</v>
      </c>
      <c r="J248" s="5">
        <v>2221000000000</v>
      </c>
      <c r="K248" s="5">
        <v>2872000000000</v>
      </c>
      <c r="L248" s="5">
        <v>1779000000000</v>
      </c>
      <c r="M248" s="5">
        <v>1425000000000</v>
      </c>
      <c r="N248" s="5">
        <v>1914000000000</v>
      </c>
      <c r="O248" s="5">
        <v>1693000000000</v>
      </c>
      <c r="P248" s="5">
        <v>1403000000000</v>
      </c>
      <c r="Q248" s="5">
        <v>912000000000</v>
      </c>
      <c r="R248" s="5">
        <v>1420000000000</v>
      </c>
      <c r="S248" s="5">
        <v>685000000000</v>
      </c>
      <c r="T248" s="5">
        <v>842000000000</v>
      </c>
      <c r="U248" s="5">
        <v>2502000000000</v>
      </c>
      <c r="V248" s="5">
        <v>1071000000000</v>
      </c>
      <c r="W248" s="5">
        <v>660000000000</v>
      </c>
      <c r="X248" s="5">
        <v>976000000000</v>
      </c>
      <c r="Y248" s="5">
        <v>328000000000</v>
      </c>
      <c r="Z248" s="5">
        <v>50000000000</v>
      </c>
    </row>
    <row r="249" spans="3:26" ht="15.5" x14ac:dyDescent="0.35">
      <c r="C249" t="s">
        <v>310</v>
      </c>
      <c r="I249" s="5">
        <v>14689000000000</v>
      </c>
      <c r="J249" s="5">
        <v>13964000000000</v>
      </c>
      <c r="K249" s="5">
        <v>15501000000000</v>
      </c>
      <c r="L249" s="5">
        <v>12992000000000</v>
      </c>
      <c r="M249" s="5">
        <v>11855000000000</v>
      </c>
      <c r="N249" s="5">
        <v>6115000000000</v>
      </c>
      <c r="O249" s="5">
        <v>8072000000000</v>
      </c>
      <c r="P249" s="5">
        <v>8666000000000</v>
      </c>
      <c r="Q249" s="5">
        <v>6802000000000</v>
      </c>
      <c r="R249" s="5">
        <v>6736000000000</v>
      </c>
      <c r="S249" s="5">
        <v>8475000000000</v>
      </c>
      <c r="T249" s="5">
        <v>8237000000000</v>
      </c>
      <c r="U249" s="5">
        <v>8470000000000</v>
      </c>
      <c r="V249" s="5">
        <v>8205000000000</v>
      </c>
      <c r="W249" s="5">
        <v>7749000000000</v>
      </c>
      <c r="X249" s="5">
        <v>5520000000000</v>
      </c>
      <c r="Y249" s="5">
        <v>5328000000000</v>
      </c>
      <c r="Z249" s="5">
        <v>9000000000</v>
      </c>
    </row>
    <row r="250" spans="3:26" ht="15.5" x14ac:dyDescent="0.35">
      <c r="C250" t="s">
        <v>25</v>
      </c>
      <c r="I250" s="5">
        <v>18574000000000</v>
      </c>
      <c r="J250" s="5">
        <v>16185000000000</v>
      </c>
      <c r="K250" s="5">
        <v>18373000000000</v>
      </c>
      <c r="L250" s="5">
        <v>14771000000000</v>
      </c>
      <c r="M250" s="5">
        <v>13280000000000</v>
      </c>
      <c r="N250" s="5">
        <v>8029000000000</v>
      </c>
      <c r="O250" s="5">
        <v>9765000000000</v>
      </c>
      <c r="P250" s="5">
        <v>10069000000000</v>
      </c>
      <c r="Q250" s="5">
        <v>7715000000000</v>
      </c>
      <c r="R250" s="5">
        <v>8156000000000</v>
      </c>
      <c r="S250" s="5">
        <v>9160000000000</v>
      </c>
      <c r="T250" s="5">
        <v>9079000000000</v>
      </c>
      <c r="U250" s="5">
        <v>10972000000000</v>
      </c>
      <c r="V250" s="5">
        <v>9276000000000</v>
      </c>
      <c r="W250" s="5">
        <v>8409000000000</v>
      </c>
      <c r="X250" s="5">
        <v>6496000000000</v>
      </c>
      <c r="Y250" s="5">
        <v>5656000000000</v>
      </c>
      <c r="Z250" s="5">
        <v>59000000000</v>
      </c>
    </row>
    <row r="251" spans="3:26" ht="15.5" x14ac:dyDescent="0.35">
      <c r="C251" t="s">
        <v>22</v>
      </c>
      <c r="I251" s="5">
        <v>15059000000000</v>
      </c>
      <c r="J251" s="5">
        <v>13040000000000</v>
      </c>
      <c r="K251" s="5">
        <v>10683000000000</v>
      </c>
      <c r="L251" s="5">
        <v>12462000000000</v>
      </c>
      <c r="M251" s="5">
        <v>10505000000000</v>
      </c>
      <c r="N251" s="5">
        <v>6449000000000</v>
      </c>
      <c r="O251" s="5">
        <v>8549000000000</v>
      </c>
      <c r="P251" s="5">
        <v>9105000000000</v>
      </c>
      <c r="Q251" s="5">
        <v>6800000000000</v>
      </c>
      <c r="R251" s="5">
        <v>7257000000000</v>
      </c>
      <c r="S251" s="5">
        <v>8186000000000</v>
      </c>
      <c r="T251" s="5">
        <v>8145000000000</v>
      </c>
      <c r="U251" s="5">
        <v>8346000000000</v>
      </c>
      <c r="V251" s="5">
        <v>8725000000000</v>
      </c>
      <c r="W251" s="5">
        <v>6477000000000</v>
      </c>
      <c r="X251" s="5">
        <v>5947000000000</v>
      </c>
      <c r="Y251" s="5">
        <v>5114000000000</v>
      </c>
      <c r="Z251" s="5">
        <v>59000000000</v>
      </c>
    </row>
    <row r="252" spans="3:26" ht="15.5" x14ac:dyDescent="0.35">
      <c r="C252" t="s">
        <v>311</v>
      </c>
      <c r="I252" s="5">
        <v>1398000000000</v>
      </c>
      <c r="J252" s="5">
        <v>3323000000000</v>
      </c>
      <c r="K252" s="5">
        <v>7673000000000</v>
      </c>
      <c r="L252" s="5">
        <v>3629000000000</v>
      </c>
      <c r="M252" s="5">
        <v>2855000000000</v>
      </c>
      <c r="N252" s="5">
        <v>2077000000000</v>
      </c>
      <c r="O252" s="5">
        <v>2977000000000</v>
      </c>
      <c r="P252" s="5">
        <v>2359000000000</v>
      </c>
      <c r="Q252" s="5">
        <v>1822000000000</v>
      </c>
      <c r="R252" s="5">
        <v>1075000000000</v>
      </c>
      <c r="S252" s="5">
        <v>2832000000000</v>
      </c>
      <c r="T252" s="5">
        <v>2175000000000</v>
      </c>
      <c r="U252" s="5">
        <v>1488000000000</v>
      </c>
      <c r="V252" s="5">
        <v>1741000000000</v>
      </c>
      <c r="W252" s="5">
        <v>2348000000000</v>
      </c>
      <c r="X252" s="5">
        <v>988000000000</v>
      </c>
      <c r="Y252" s="5">
        <v>2001000000000</v>
      </c>
      <c r="Z252" s="5">
        <v>240000000000</v>
      </c>
    </row>
    <row r="253" spans="3:26" ht="15.5" x14ac:dyDescent="0.35">
      <c r="C253" t="s">
        <v>312</v>
      </c>
      <c r="I253" s="5">
        <v>1865000000000</v>
      </c>
      <c r="J253" s="5">
        <v>4183000000000</v>
      </c>
      <c r="K253" s="5">
        <v>5245000000000</v>
      </c>
      <c r="L253" s="5">
        <v>3940000000000</v>
      </c>
      <c r="M253" s="5">
        <v>2058000000000</v>
      </c>
      <c r="N253" s="5">
        <v>2876000000000</v>
      </c>
      <c r="O253" s="5">
        <v>1886000000000</v>
      </c>
      <c r="P253" s="5">
        <v>2518000000000</v>
      </c>
      <c r="Q253" s="5">
        <v>2198000000000</v>
      </c>
      <c r="R253" s="5">
        <v>2551000000000</v>
      </c>
      <c r="S253" s="5">
        <v>1635000000000</v>
      </c>
      <c r="T253" s="5">
        <v>960000000000</v>
      </c>
      <c r="U253" s="5">
        <v>2719000000000</v>
      </c>
      <c r="V253" s="5">
        <v>825000000000</v>
      </c>
      <c r="W253" s="5">
        <v>892000000000</v>
      </c>
      <c r="X253" s="5">
        <v>1164000000000</v>
      </c>
      <c r="Y253" s="5">
        <v>-324000000000</v>
      </c>
      <c r="Z253" s="5">
        <v>-3000000000</v>
      </c>
    </row>
    <row r="254" spans="3:26" ht="15.5" x14ac:dyDescent="0.35">
      <c r="C254" t="s">
        <v>313</v>
      </c>
      <c r="I254" s="5">
        <v>-2970000000000</v>
      </c>
      <c r="J254" s="5">
        <v>-2836000000000</v>
      </c>
      <c r="K254" s="5">
        <v>-2034000000000</v>
      </c>
      <c r="L254" s="5">
        <v>-3029000000000</v>
      </c>
      <c r="M254" s="5">
        <v>-2947000000000</v>
      </c>
      <c r="N254" s="5">
        <v>-319000000000</v>
      </c>
      <c r="O254" s="5">
        <v>-1587000000000</v>
      </c>
      <c r="P254" s="5">
        <v>-3776000000000</v>
      </c>
      <c r="Q254" s="5">
        <v>-1530000000000</v>
      </c>
      <c r="R254" s="5">
        <v>-535000000000</v>
      </c>
      <c r="S254" s="5">
        <v>-639000000000</v>
      </c>
      <c r="T254" s="5">
        <v>-503000000000</v>
      </c>
      <c r="U254" s="5">
        <v>-283000000000</v>
      </c>
      <c r="V254" s="5">
        <v>-1330000000000</v>
      </c>
      <c r="W254" s="5">
        <v>-1158000000000</v>
      </c>
      <c r="X254" s="5">
        <v>-976000000000</v>
      </c>
      <c r="Y254" s="5">
        <v>-162000000000</v>
      </c>
      <c r="Z254" s="5">
        <v>0</v>
      </c>
    </row>
    <row r="255" spans="3:26" ht="15.5" x14ac:dyDescent="0.35">
      <c r="C255" t="s">
        <v>14</v>
      </c>
      <c r="I255" s="5">
        <v>-1105000000000</v>
      </c>
      <c r="J255" s="5">
        <v>1347000000000</v>
      </c>
      <c r="K255" s="5">
        <v>3211000000000</v>
      </c>
      <c r="L255" s="5">
        <v>911000000000</v>
      </c>
      <c r="M255" s="5">
        <v>-889000000000</v>
      </c>
      <c r="N255" s="5">
        <v>2557000000000</v>
      </c>
      <c r="O255" s="5">
        <v>299000000000</v>
      </c>
      <c r="P255" s="5">
        <v>-1258000000000</v>
      </c>
      <c r="Q255" s="5">
        <v>668000000000</v>
      </c>
      <c r="R255" s="5">
        <v>2016000000000</v>
      </c>
      <c r="S255" s="5">
        <v>996000000000</v>
      </c>
      <c r="T255" s="5">
        <v>457000000000</v>
      </c>
      <c r="U255" s="5">
        <v>2435000000000</v>
      </c>
      <c r="V255" s="5">
        <v>-505000000000</v>
      </c>
      <c r="W255" s="5">
        <v>-265000000000</v>
      </c>
      <c r="X255" s="5">
        <v>189000000000</v>
      </c>
      <c r="Y255" s="5">
        <v>-486000000000</v>
      </c>
      <c r="Z255" s="5">
        <v>-3000000000</v>
      </c>
    </row>
    <row r="256" spans="3:26" ht="15.5" x14ac:dyDescent="0.35">
      <c r="C256" t="s">
        <v>16</v>
      </c>
      <c r="I256" s="6">
        <v>-144.41</v>
      </c>
      <c r="J256" s="6">
        <v>176.02</v>
      </c>
      <c r="K256" s="6">
        <v>372.45</v>
      </c>
      <c r="L256" s="6">
        <v>105.67</v>
      </c>
      <c r="M256" s="6">
        <v>-103.11</v>
      </c>
      <c r="N256" s="6">
        <v>296.60000000000002</v>
      </c>
      <c r="O256" s="6">
        <v>34.659999999999997</v>
      </c>
      <c r="P256" s="6">
        <v>-146.09</v>
      </c>
      <c r="Q256" s="6">
        <v>78.14</v>
      </c>
      <c r="R256" s="6">
        <v>242.17</v>
      </c>
      <c r="S256" s="6">
        <v>120.31</v>
      </c>
      <c r="T256" s="6">
        <v>55.65</v>
      </c>
      <c r="U256" s="6">
        <v>296.39</v>
      </c>
      <c r="V256" s="6">
        <v>-61.78</v>
      </c>
      <c r="W256" s="6">
        <v>-32.58</v>
      </c>
      <c r="X256" s="6">
        <v>27.76</v>
      </c>
      <c r="Y256" s="6">
        <v>-71.58</v>
      </c>
      <c r="Z256" s="6">
        <v>-0.41</v>
      </c>
    </row>
    <row r="258" spans="2:17" ht="15.5" x14ac:dyDescent="0.35">
      <c r="B258" t="s">
        <v>314</v>
      </c>
      <c r="C258" t="s">
        <v>315</v>
      </c>
      <c r="D258" s="5">
        <v>-430000000000</v>
      </c>
      <c r="E258" s="5">
        <v>-727000000000</v>
      </c>
      <c r="F258" s="5">
        <v>25000000000</v>
      </c>
      <c r="G258" s="5">
        <v>-119000000000</v>
      </c>
      <c r="H258" s="5">
        <v>-1720000000000</v>
      </c>
      <c r="I258" s="5">
        <v>-1916000000000</v>
      </c>
      <c r="J258" s="5">
        <v>-972000000000</v>
      </c>
      <c r="K258" s="5">
        <v>549000000000</v>
      </c>
      <c r="L258" s="5">
        <v>426000000000</v>
      </c>
      <c r="M258" s="5">
        <v>4000000000</v>
      </c>
      <c r="N258" s="5">
        <v>-342000000000</v>
      </c>
      <c r="O258" s="5">
        <v>290000000000</v>
      </c>
      <c r="P258" s="5">
        <v>1078000000000</v>
      </c>
      <c r="Q258" s="5">
        <v>626000000000</v>
      </c>
    </row>
    <row r="259" spans="2:17" ht="15.5" x14ac:dyDescent="0.35">
      <c r="C259" t="s">
        <v>316</v>
      </c>
      <c r="H259" s="5">
        <v>-1241000000000</v>
      </c>
      <c r="I259" s="5">
        <v>-1916000000000</v>
      </c>
      <c r="J259" s="5">
        <v>-972000000000</v>
      </c>
      <c r="K259" s="5">
        <v>549000000000</v>
      </c>
      <c r="L259" s="5">
        <v>426000000000</v>
      </c>
      <c r="M259" s="5">
        <v>4000000000</v>
      </c>
      <c r="N259" s="5">
        <v>-342000000000</v>
      </c>
      <c r="O259" s="5">
        <v>290000000000</v>
      </c>
      <c r="P259" s="5">
        <v>1078000000000</v>
      </c>
      <c r="Q259" s="5">
        <v>626000000000</v>
      </c>
    </row>
    <row r="260" spans="2:17" ht="15.5" x14ac:dyDescent="0.35">
      <c r="C260" t="s">
        <v>317</v>
      </c>
      <c r="K260" s="6">
        <v>21.28</v>
      </c>
      <c r="L260" s="6">
        <v>14.17</v>
      </c>
    </row>
    <row r="261" spans="2:17" ht="15.5" x14ac:dyDescent="0.35">
      <c r="C261" t="s">
        <v>76</v>
      </c>
      <c r="I261" s="6">
        <v>-8.3699999999999997E-2</v>
      </c>
      <c r="K261" s="6">
        <v>0.2964</v>
      </c>
      <c r="L261" s="6">
        <v>0.2545</v>
      </c>
    </row>
    <row r="262" spans="2:17" ht="15.5" x14ac:dyDescent="0.35">
      <c r="C262" t="s">
        <v>318</v>
      </c>
      <c r="I262" s="6">
        <v>1.8700000000000001E-2</v>
      </c>
      <c r="K262" s="6">
        <v>3.73E-2</v>
      </c>
      <c r="L262" s="6">
        <v>3.9100000000000003E-2</v>
      </c>
    </row>
    <row r="263" spans="2:17" ht="15.5" x14ac:dyDescent="0.35">
      <c r="C263" t="s">
        <v>56</v>
      </c>
      <c r="D263" s="6">
        <v>-56.2</v>
      </c>
      <c r="E263" s="6">
        <v>-94.97</v>
      </c>
      <c r="F263" s="6">
        <v>3.3</v>
      </c>
      <c r="G263" s="6">
        <v>-15.51</v>
      </c>
      <c r="H263" s="6">
        <v>-224.8</v>
      </c>
      <c r="I263" s="6">
        <v>-250.38</v>
      </c>
      <c r="J263" s="6">
        <v>-127.06</v>
      </c>
      <c r="K263" s="6">
        <v>71.8</v>
      </c>
      <c r="L263" s="6">
        <v>55.68</v>
      </c>
      <c r="M263" s="6">
        <v>0.52</v>
      </c>
      <c r="N263" s="6">
        <v>-44.65</v>
      </c>
      <c r="O263" s="6">
        <v>37.869999999999997</v>
      </c>
      <c r="P263" s="6">
        <v>140.88</v>
      </c>
      <c r="Q263" s="6">
        <v>81.78</v>
      </c>
    </row>
    <row r="264" spans="2:17" ht="15.5" x14ac:dyDescent="0.35">
      <c r="C264" t="s">
        <v>319</v>
      </c>
      <c r="H264" s="6">
        <v>-162.13999999999999</v>
      </c>
      <c r="I264" s="6">
        <v>-250.38</v>
      </c>
      <c r="J264" s="6">
        <v>-127.06</v>
      </c>
      <c r="K264" s="6">
        <v>71.8</v>
      </c>
      <c r="L264" s="6">
        <v>55.68</v>
      </c>
      <c r="M264" s="6">
        <v>0.52</v>
      </c>
      <c r="N264" s="6">
        <v>-44.65</v>
      </c>
      <c r="O264" s="6">
        <v>37.869999999999997</v>
      </c>
      <c r="P264" s="6">
        <v>140.88</v>
      </c>
      <c r="Q264" s="6">
        <v>81.78</v>
      </c>
    </row>
    <row r="265" spans="2:17" ht="15.5" x14ac:dyDescent="0.35">
      <c r="C265" t="s">
        <v>78</v>
      </c>
      <c r="K265" s="6">
        <v>21.28</v>
      </c>
      <c r="L265" s="6">
        <v>14.17</v>
      </c>
    </row>
    <row r="266" spans="2:17" ht="15.5" x14ac:dyDescent="0.35">
      <c r="C266" t="s">
        <v>320</v>
      </c>
      <c r="I266" s="6">
        <v>-8.3699999999999997E-2</v>
      </c>
      <c r="K266" s="6">
        <v>0.2964</v>
      </c>
      <c r="L266" s="6">
        <v>0.2545</v>
      </c>
    </row>
    <row r="267" spans="2:17" ht="15.5" x14ac:dyDescent="0.35">
      <c r="C267" t="s">
        <v>321</v>
      </c>
      <c r="I267" s="6">
        <v>1.8700000000000001E-2</v>
      </c>
      <c r="K267" s="6">
        <v>3.73E-2</v>
      </c>
      <c r="L267" s="6">
        <v>3.9100000000000003E-2</v>
      </c>
    </row>
    <row r="268" spans="2:17" ht="15.5" x14ac:dyDescent="0.35">
      <c r="C268" t="s">
        <v>322</v>
      </c>
      <c r="D268" s="5">
        <v>5364000000000</v>
      </c>
      <c r="E268" s="5">
        <v>5830000000000</v>
      </c>
      <c r="F268" s="5">
        <v>6553000000000</v>
      </c>
      <c r="G268" s="5">
        <v>6245000000000</v>
      </c>
      <c r="H268" s="5">
        <v>21456000000000</v>
      </c>
      <c r="I268" s="5">
        <v>24392000000000</v>
      </c>
      <c r="J268" s="5">
        <v>27837000000000</v>
      </c>
      <c r="K268" s="5">
        <v>27966000000000</v>
      </c>
      <c r="L268" s="5">
        <v>23113000000000</v>
      </c>
      <c r="M268" s="5">
        <v>13031000000000</v>
      </c>
      <c r="N268" s="5">
        <v>8771000000000</v>
      </c>
      <c r="O268" s="5">
        <v>12474000000000</v>
      </c>
      <c r="P268" s="5">
        <v>12717000000000</v>
      </c>
      <c r="Q268" s="5">
        <v>10234000000000</v>
      </c>
    </row>
    <row r="269" spans="2:17" ht="15.5" x14ac:dyDescent="0.35">
      <c r="C269" t="s">
        <v>323</v>
      </c>
      <c r="H269" s="5">
        <v>24009000000000</v>
      </c>
      <c r="I269" s="5">
        <v>24392000000000</v>
      </c>
      <c r="J269" s="5">
        <v>27837000000000</v>
      </c>
      <c r="K269" s="5">
        <v>27966000000000</v>
      </c>
      <c r="L269" s="5">
        <v>23113000000000</v>
      </c>
      <c r="M269" s="5">
        <v>13031000000000</v>
      </c>
      <c r="N269" s="5">
        <v>8771000000000</v>
      </c>
      <c r="O269" s="5">
        <v>12474000000000</v>
      </c>
      <c r="P269" s="5">
        <v>12717000000000</v>
      </c>
      <c r="Q269" s="5">
        <v>10234000000000</v>
      </c>
    </row>
    <row r="270" spans="2:17" ht="15.5" x14ac:dyDescent="0.35">
      <c r="C270" t="s">
        <v>324</v>
      </c>
      <c r="K270" s="6">
        <v>21.28</v>
      </c>
      <c r="L270" s="6">
        <v>14.17</v>
      </c>
    </row>
    <row r="271" spans="2:17" ht="15.5" x14ac:dyDescent="0.35">
      <c r="C271" t="s">
        <v>325</v>
      </c>
      <c r="I271" s="6">
        <v>-8.3699999999999997E-2</v>
      </c>
      <c r="K271" s="6">
        <v>0.2964</v>
      </c>
      <c r="L271" s="6">
        <v>0.2545</v>
      </c>
    </row>
    <row r="272" spans="2:17" ht="15.5" x14ac:dyDescent="0.35">
      <c r="C272" t="s">
        <v>326</v>
      </c>
      <c r="I272" s="6">
        <v>1.8700000000000001E-2</v>
      </c>
      <c r="K272" s="6">
        <v>3.73E-2</v>
      </c>
      <c r="L272" s="6">
        <v>3.9100000000000003E-2</v>
      </c>
    </row>
    <row r="273" spans="3:9" ht="15.5" x14ac:dyDescent="0.35">
      <c r="C273" t="s">
        <v>327</v>
      </c>
      <c r="I273" s="6">
        <v>-0.94</v>
      </c>
    </row>
    <row r="274" spans="3:9" ht="15.5" x14ac:dyDescent="0.35">
      <c r="C274" t="s">
        <v>328</v>
      </c>
      <c r="I274" s="6">
        <v>-1.31</v>
      </c>
    </row>
    <row r="275" spans="3:9" ht="15.5" x14ac:dyDescent="0.35">
      <c r="C275" t="s">
        <v>329</v>
      </c>
      <c r="I275" s="6">
        <v>7.49</v>
      </c>
    </row>
    <row r="276" spans="3:9" ht="15.5" x14ac:dyDescent="0.35">
      <c r="C276" t="s">
        <v>330</v>
      </c>
      <c r="I276" s="6">
        <v>-0.76480000000000004</v>
      </c>
    </row>
    <row r="277" spans="3:9" ht="15.5" x14ac:dyDescent="0.35">
      <c r="C277" t="s">
        <v>331</v>
      </c>
      <c r="I277" s="6">
        <v>7.0000000000000007E-2</v>
      </c>
    </row>
    <row r="278" spans="3:9" ht="15.5" x14ac:dyDescent="0.35">
      <c r="C278" t="s">
        <v>332</v>
      </c>
      <c r="I278" s="6">
        <v>3.6</v>
      </c>
    </row>
    <row r="279" spans="3:9" ht="15.5" x14ac:dyDescent="0.35">
      <c r="C279" t="s">
        <v>333</v>
      </c>
      <c r="I279" s="6">
        <v>0.72</v>
      </c>
    </row>
    <row r="280" spans="3:9" ht="15.5" x14ac:dyDescent="0.35">
      <c r="C280" t="s">
        <v>334</v>
      </c>
      <c r="I280" s="6">
        <v>0.72</v>
      </c>
    </row>
    <row r="281" spans="3:9" ht="15.5" x14ac:dyDescent="0.35">
      <c r="C281" t="s">
        <v>336</v>
      </c>
      <c r="I281" s="5">
        <v>-1</v>
      </c>
    </row>
    <row r="282" spans="3:9" ht="15.5" x14ac:dyDescent="0.35">
      <c r="C282" t="s">
        <v>338</v>
      </c>
      <c r="I282" s="6">
        <v>-0.01</v>
      </c>
    </row>
    <row r="283" spans="3:9" ht="15.5" x14ac:dyDescent="0.35">
      <c r="C283" t="s">
        <v>339</v>
      </c>
      <c r="I283" s="6">
        <v>-162.13999999999999</v>
      </c>
    </row>
    <row r="284" spans="3:9" ht="15.5" x14ac:dyDescent="0.35">
      <c r="C284" t="s">
        <v>340</v>
      </c>
      <c r="I284" s="6">
        <v>-224.8</v>
      </c>
    </row>
    <row r="285" spans="3:9" ht="15.5" x14ac:dyDescent="0.35">
      <c r="C285" t="s">
        <v>341</v>
      </c>
      <c r="I285" s="6">
        <v>3137.96</v>
      </c>
    </row>
    <row r="286" spans="3:9" ht="15.5" x14ac:dyDescent="0.35">
      <c r="C286" t="s">
        <v>342</v>
      </c>
      <c r="D286" s="6">
        <v>413.11</v>
      </c>
    </row>
    <row r="287" spans="3:9" ht="15.5" x14ac:dyDescent="0.35">
      <c r="C287" t="s">
        <v>343</v>
      </c>
      <c r="I287" s="6">
        <v>58.91</v>
      </c>
    </row>
    <row r="288" spans="3:9" ht="15.5" x14ac:dyDescent="0.35">
      <c r="C288" t="s">
        <v>344</v>
      </c>
      <c r="I288" s="6">
        <v>292.52999999999997</v>
      </c>
    </row>
    <row r="289" spans="3:9" ht="15.5" x14ac:dyDescent="0.35">
      <c r="C289" t="s">
        <v>345</v>
      </c>
      <c r="D289" s="6">
        <v>1.06</v>
      </c>
    </row>
    <row r="290" spans="3:9" ht="15.5" x14ac:dyDescent="0.35">
      <c r="C290" t="s">
        <v>346</v>
      </c>
      <c r="D290" s="6">
        <v>1.03</v>
      </c>
    </row>
    <row r="291" spans="3:9" ht="15.5" x14ac:dyDescent="0.35">
      <c r="C291" t="s">
        <v>347</v>
      </c>
      <c r="D291" s="6">
        <v>21.55</v>
      </c>
    </row>
    <row r="292" spans="3:9" ht="15.5" x14ac:dyDescent="0.35">
      <c r="C292" t="s">
        <v>348</v>
      </c>
      <c r="D292" s="6">
        <v>17.04</v>
      </c>
    </row>
    <row r="293" spans="3:9" ht="15.5" x14ac:dyDescent="0.35">
      <c r="C293" t="s">
        <v>349</v>
      </c>
      <c r="D293" s="6">
        <v>54.59</v>
      </c>
    </row>
    <row r="294" spans="3:9" ht="15.5" x14ac:dyDescent="0.35">
      <c r="C294" t="s">
        <v>350</v>
      </c>
      <c r="D294" s="6">
        <v>0.73</v>
      </c>
    </row>
    <row r="295" spans="3:9" ht="15.5" x14ac:dyDescent="0.35">
      <c r="C295" t="s">
        <v>351</v>
      </c>
      <c r="D295" s="6">
        <v>29.63</v>
      </c>
    </row>
    <row r="296" spans="3:9" ht="15.5" x14ac:dyDescent="0.35">
      <c r="C296" t="s">
        <v>352</v>
      </c>
      <c r="I296" s="6">
        <v>-0.73</v>
      </c>
    </row>
    <row r="297" spans="3:9" ht="15.5" x14ac:dyDescent="0.35">
      <c r="C297" t="s">
        <v>12</v>
      </c>
      <c r="D297" s="5">
        <v>770000000000</v>
      </c>
    </row>
    <row r="298" spans="3:9" ht="15.5" x14ac:dyDescent="0.35">
      <c r="C298" t="s">
        <v>353</v>
      </c>
      <c r="I298" s="6">
        <v>0.14000000000000001</v>
      </c>
    </row>
    <row r="299" spans="3:9" ht="15.5" x14ac:dyDescent="0.35">
      <c r="C299" t="s">
        <v>354</v>
      </c>
      <c r="I299" s="6">
        <v>-4.9599999999999998E-2</v>
      </c>
    </row>
    <row r="300" spans="3:9" ht="15.5" x14ac:dyDescent="0.35">
      <c r="C300" t="s">
        <v>355</v>
      </c>
      <c r="I300" s="6">
        <v>-2.7523</v>
      </c>
    </row>
    <row r="301" spans="3:9" ht="15.5" x14ac:dyDescent="0.35">
      <c r="C301" t="s">
        <v>356</v>
      </c>
      <c r="I301" s="6">
        <v>-7.0099999999999996E-2</v>
      </c>
    </row>
    <row r="302" spans="3:9" ht="15.5" x14ac:dyDescent="0.35">
      <c r="C302" t="s">
        <v>357</v>
      </c>
      <c r="I302" s="6">
        <v>-6.7099999999999993E-2</v>
      </c>
    </row>
    <row r="303" spans="3:9" ht="15.5" x14ac:dyDescent="0.35">
      <c r="C303" t="s">
        <v>358</v>
      </c>
      <c r="D303" s="6">
        <v>64.8</v>
      </c>
    </row>
    <row r="304" spans="3:9" ht="15.5" x14ac:dyDescent="0.35">
      <c r="C304" t="s">
        <v>359</v>
      </c>
      <c r="D304" s="6">
        <v>18.850000000000001</v>
      </c>
    </row>
    <row r="305" spans="3:9" ht="15.5" x14ac:dyDescent="0.35">
      <c r="C305" t="s">
        <v>360</v>
      </c>
      <c r="D305" s="6">
        <v>46.69</v>
      </c>
    </row>
    <row r="306" spans="3:9" ht="15.5" x14ac:dyDescent="0.35">
      <c r="C306" t="s">
        <v>361</v>
      </c>
      <c r="D306" s="6">
        <v>36.96</v>
      </c>
    </row>
    <row r="307" spans="3:9" ht="15.5" x14ac:dyDescent="0.35">
      <c r="C307" t="s">
        <v>362</v>
      </c>
      <c r="D307" s="6">
        <v>1.4</v>
      </c>
    </row>
    <row r="308" spans="3:9" ht="15.5" x14ac:dyDescent="0.35">
      <c r="C308" t="s">
        <v>363</v>
      </c>
      <c r="I308" s="6">
        <v>0.95</v>
      </c>
    </row>
    <row r="309" spans="3:9" ht="15.5" x14ac:dyDescent="0.35">
      <c r="C309" t="s">
        <v>364</v>
      </c>
      <c r="I309" s="6">
        <v>20.47</v>
      </c>
    </row>
    <row r="310" spans="3:9" ht="15.5" x14ac:dyDescent="0.35">
      <c r="C310" t="s">
        <v>52</v>
      </c>
      <c r="I310" s="5">
        <v>1622000000000</v>
      </c>
    </row>
    <row r="311" spans="3:9" ht="15.5" x14ac:dyDescent="0.35">
      <c r="C311" t="s">
        <v>365</v>
      </c>
      <c r="I311" s="5">
        <v>-1564000000000</v>
      </c>
    </row>
    <row r="312" spans="3:9" ht="15.5" x14ac:dyDescent="0.35">
      <c r="C312" t="s">
        <v>366</v>
      </c>
      <c r="I312" s="5">
        <v>7650000000</v>
      </c>
    </row>
    <row r="313" spans="3:9" ht="15.5" x14ac:dyDescent="0.35">
      <c r="C313" t="s">
        <v>367</v>
      </c>
      <c r="I313" s="6">
        <v>0.45860000000000001</v>
      </c>
    </row>
    <row r="314" spans="3:9" ht="15.5" x14ac:dyDescent="0.35">
      <c r="C314" t="s">
        <v>368</v>
      </c>
      <c r="D314" s="6">
        <v>4.1100000000000005E-2</v>
      </c>
    </row>
    <row r="315" spans="3:9" ht="15.5" x14ac:dyDescent="0.35">
      <c r="C315" t="s">
        <v>369</v>
      </c>
      <c r="D315" s="6">
        <v>-2.92E-2</v>
      </c>
    </row>
    <row r="316" spans="3:9" ht="15.5" x14ac:dyDescent="0.35">
      <c r="C316" t="s">
        <v>370</v>
      </c>
      <c r="D316" s="6">
        <v>-8.0199999999999994E-2</v>
      </c>
    </row>
    <row r="317" spans="3:9" ht="15.5" x14ac:dyDescent="0.35">
      <c r="C317" t="s">
        <v>371</v>
      </c>
      <c r="D317" s="6">
        <v>-6.8199999999999997E-2</v>
      </c>
    </row>
    <row r="318" spans="3:9" ht="15.5" x14ac:dyDescent="0.35">
      <c r="C318" t="s">
        <v>372</v>
      </c>
      <c r="D318" s="6">
        <v>-0.31569999999999998</v>
      </c>
    </row>
    <row r="319" spans="3:9" ht="15.5" x14ac:dyDescent="0.35">
      <c r="C319" t="s">
        <v>373</v>
      </c>
      <c r="D319" s="6">
        <v>0.60780000000000001</v>
      </c>
    </row>
    <row r="320" spans="3:9" ht="15.5" x14ac:dyDescent="0.35">
      <c r="C320" t="s">
        <v>374</v>
      </c>
      <c r="I320" s="6">
        <v>10.64</v>
      </c>
    </row>
    <row r="321" spans="3:9" ht="15.5" x14ac:dyDescent="0.35">
      <c r="C321" t="s">
        <v>375</v>
      </c>
      <c r="I321" t="s">
        <v>1904</v>
      </c>
    </row>
    <row r="322" spans="3:9" ht="15.5" x14ac:dyDescent="0.35">
      <c r="C322" t="s">
        <v>377</v>
      </c>
      <c r="I322" s="5">
        <v>3</v>
      </c>
    </row>
    <row r="323" spans="3:9" ht="15.5" x14ac:dyDescent="0.35">
      <c r="C323" t="s">
        <v>378</v>
      </c>
      <c r="I323" s="6">
        <v>0.09</v>
      </c>
    </row>
    <row r="324" spans="3:9" ht="15.5" x14ac:dyDescent="0.35">
      <c r="C324" t="s">
        <v>379</v>
      </c>
      <c r="I324" s="6">
        <v>0.6</v>
      </c>
    </row>
    <row r="325" spans="3:9" ht="15.5" x14ac:dyDescent="0.35">
      <c r="C325" t="s">
        <v>380</v>
      </c>
      <c r="I325" s="6">
        <v>0.04</v>
      </c>
    </row>
    <row r="326" spans="3:9" ht="15.5" x14ac:dyDescent="0.35">
      <c r="C326" t="s">
        <v>381</v>
      </c>
      <c r="I326" s="6">
        <v>0.85</v>
      </c>
    </row>
    <row r="327" spans="3:9" ht="15.5" x14ac:dyDescent="0.35">
      <c r="C327" t="s">
        <v>382</v>
      </c>
      <c r="I327" s="6">
        <v>0.99</v>
      </c>
    </row>
    <row r="328" spans="3:9" ht="15.5" x14ac:dyDescent="0.35">
      <c r="C328" t="s">
        <v>383</v>
      </c>
      <c r="I328" s="6">
        <v>0.18</v>
      </c>
    </row>
    <row r="329" spans="3:9" ht="15.5" x14ac:dyDescent="0.35">
      <c r="C329" t="s">
        <v>384</v>
      </c>
      <c r="I329" s="6">
        <v>0.38</v>
      </c>
    </row>
    <row r="330" spans="3:9" ht="15.5" x14ac:dyDescent="0.35">
      <c r="C330" t="s">
        <v>385</v>
      </c>
      <c r="I330" s="5">
        <v>24009000000000</v>
      </c>
    </row>
    <row r="331" spans="3:9" ht="15.5" x14ac:dyDescent="0.35">
      <c r="C331" t="s">
        <v>386</v>
      </c>
      <c r="I331" s="5">
        <v>686000000000</v>
      </c>
    </row>
    <row r="332" spans="3:9" ht="15.5" x14ac:dyDescent="0.35">
      <c r="C332" t="s">
        <v>387</v>
      </c>
      <c r="I332" s="5">
        <v>2879000000000</v>
      </c>
    </row>
    <row r="333" spans="3:9" ht="15.5" x14ac:dyDescent="0.35">
      <c r="C333" t="s">
        <v>388</v>
      </c>
      <c r="I333" s="5">
        <v>-1241000000000</v>
      </c>
    </row>
    <row r="334" spans="3:9" ht="15.5" x14ac:dyDescent="0.35">
      <c r="C334" t="s">
        <v>389</v>
      </c>
      <c r="D334" s="5">
        <v>3161000000000</v>
      </c>
    </row>
    <row r="335" spans="3:9" ht="15.5" x14ac:dyDescent="0.35">
      <c r="C335" t="s">
        <v>390</v>
      </c>
      <c r="D335" s="5">
        <v>25029000000000</v>
      </c>
    </row>
    <row r="336" spans="3:9" ht="15.5" x14ac:dyDescent="0.35">
      <c r="C336" t="s">
        <v>391</v>
      </c>
      <c r="D336" s="5">
        <v>24603000000000</v>
      </c>
    </row>
    <row r="337" spans="3:9" ht="15.5" x14ac:dyDescent="0.35">
      <c r="C337" t="s">
        <v>299</v>
      </c>
      <c r="D337" s="5">
        <v>1398000000000</v>
      </c>
    </row>
    <row r="338" spans="3:9" ht="15.5" x14ac:dyDescent="0.35">
      <c r="C338" t="s">
        <v>298</v>
      </c>
      <c r="I338" s="5">
        <v>451000000000</v>
      </c>
    </row>
    <row r="339" spans="3:9" ht="15.5" x14ac:dyDescent="0.35">
      <c r="C339" t="s">
        <v>297</v>
      </c>
      <c r="D339" s="5">
        <v>14689000000000</v>
      </c>
    </row>
    <row r="340" spans="3:9" ht="15.5" x14ac:dyDescent="0.35">
      <c r="C340" t="s">
        <v>296</v>
      </c>
      <c r="D340" s="5">
        <v>3885000000000</v>
      </c>
    </row>
    <row r="341" spans="3:9" ht="15.5" x14ac:dyDescent="0.35">
      <c r="C341" t="s">
        <v>23</v>
      </c>
      <c r="D341" s="5">
        <v>18574000000000</v>
      </c>
    </row>
    <row r="342" spans="3:9" ht="15.5" x14ac:dyDescent="0.35">
      <c r="C342" t="s">
        <v>20</v>
      </c>
      <c r="D342" s="5">
        <v>15059000000000</v>
      </c>
    </row>
    <row r="343" spans="3:9" ht="15.5" x14ac:dyDescent="0.35">
      <c r="C343" t="s">
        <v>392</v>
      </c>
      <c r="I343" s="5">
        <v>817000000000</v>
      </c>
    </row>
    <row r="344" spans="3:9" ht="15.5" x14ac:dyDescent="0.35">
      <c r="C344" t="s">
        <v>393</v>
      </c>
      <c r="I344" s="5">
        <v>2238000000000</v>
      </c>
    </row>
    <row r="345" spans="3:9" ht="15.5" x14ac:dyDescent="0.35">
      <c r="C345" t="s">
        <v>394</v>
      </c>
      <c r="I345" s="5">
        <v>-2451000000000</v>
      </c>
    </row>
    <row r="346" spans="3:9" ht="15.5" x14ac:dyDescent="0.35">
      <c r="C346" t="s">
        <v>395</v>
      </c>
      <c r="I346" s="5">
        <v>-390000000000</v>
      </c>
    </row>
    <row r="347" spans="3:9" ht="15.5" x14ac:dyDescent="0.35">
      <c r="C347" t="s">
        <v>396</v>
      </c>
      <c r="I347" s="5">
        <v>-2970000000000</v>
      </c>
    </row>
    <row r="348" spans="3:9" ht="15.5" x14ac:dyDescent="0.35">
      <c r="C348" t="s">
        <v>397</v>
      </c>
      <c r="I348" s="5">
        <v>-1105000000000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1905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1906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V2" ca="1" si="0">IFERROR(_xlfn.STOCKHISTORY("XIDX:" &amp; $C$1, I1, , 0, 0, 1), "Libur")</f>
        <v>Libur</v>
      </c>
      <c r="J2" s="2" vm="495">
        <f t="shared" ca="1" si="0"/>
        <v>322</v>
      </c>
      <c r="K2" s="2" vm="150">
        <f t="shared" ca="1" si="0"/>
        <v>420</v>
      </c>
      <c r="L2" s="2" vm="214">
        <f t="shared" ca="1" si="0"/>
        <v>400</v>
      </c>
      <c r="M2" s="2" vm="448">
        <f t="shared" ca="1" si="0"/>
        <v>394</v>
      </c>
      <c r="N2" s="2" vm="212">
        <f t="shared" ca="1" si="0"/>
        <v>274</v>
      </c>
      <c r="O2" s="2" t="str">
        <f t="shared" ca="1" si="0"/>
        <v>Libur</v>
      </c>
      <c r="P2" s="2" t="str">
        <f t="shared" ca="1" si="0"/>
        <v>Libur</v>
      </c>
      <c r="Q2" s="2" vm="155">
        <f t="shared" ca="1" si="0"/>
        <v>350</v>
      </c>
      <c r="R2" s="2" t="str">
        <f t="shared" ca="1" si="0"/>
        <v>Libur</v>
      </c>
      <c r="S2" s="2" t="str">
        <f t="shared" ca="1" si="0"/>
        <v>Libur</v>
      </c>
      <c r="T2" s="2" vm="496">
        <f t="shared" ca="1" si="0"/>
        <v>353</v>
      </c>
      <c r="U2" s="2" vm="352">
        <f t="shared" ca="1" si="0"/>
        <v>470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3439661711</v>
      </c>
      <c r="H4" s="2">
        <f>IFERROR(SUM(D4:G4)*(4/MAX(1,COUNT(D4:G4))),"")</f>
        <v>13758646844</v>
      </c>
      <c r="I4" s="2">
        <f t="shared" ref="I4:V4" si="1">IFERROR(INDEX(I51:I500,MATCH($C$4,$C$51:$C$500,0)),"")</f>
        <v>12895719143</v>
      </c>
      <c r="J4" s="2">
        <f t="shared" si="1"/>
        <v>79445621700</v>
      </c>
      <c r="K4" s="2">
        <f t="shared" si="1"/>
        <v>116200535501</v>
      </c>
      <c r="L4" s="2">
        <f t="shared" si="1"/>
        <v>200912586007</v>
      </c>
      <c r="M4" s="2">
        <f t="shared" si="1"/>
        <v>147210449631</v>
      </c>
      <c r="N4" s="2">
        <f t="shared" si="1"/>
        <v>96644910643</v>
      </c>
      <c r="O4" s="2">
        <f t="shared" si="1"/>
        <v>118917403800</v>
      </c>
      <c r="P4" s="2">
        <f t="shared" si="1"/>
        <v>143382081850</v>
      </c>
      <c r="Q4" s="2">
        <f t="shared" si="1"/>
        <v>111294849755</v>
      </c>
      <c r="R4" s="2">
        <f t="shared" si="1"/>
        <v>115940711050</v>
      </c>
      <c r="S4" s="2">
        <f t="shared" si="1"/>
        <v>118475319120</v>
      </c>
      <c r="T4" s="2">
        <f t="shared" si="1"/>
        <v>132775925237</v>
      </c>
      <c r="U4" s="2">
        <f t="shared" si="1"/>
        <v>131333196189</v>
      </c>
      <c r="V4" s="2">
        <f t="shared" si="1"/>
        <v>146690966909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1025137650</v>
      </c>
      <c r="H5" s="2">
        <f>IFERROR(SUM(D5:G5)*(4/MAX(1,COUNT(D5:G5))),"")</f>
        <v>4100550600</v>
      </c>
      <c r="I5" s="2">
        <f t="shared" ref="I5:V5" si="2">IFERROR(INDEX(I51:I500,MATCH($C$5,$C$51:$C$500,0)),"")</f>
        <v>5931470911</v>
      </c>
      <c r="J5" s="2">
        <f t="shared" si="2"/>
        <v>6896493659</v>
      </c>
      <c r="K5" s="2">
        <f t="shared" si="2"/>
        <v>21482491972</v>
      </c>
      <c r="L5" s="2">
        <f t="shared" si="2"/>
        <v>27854121785</v>
      </c>
      <c r="M5" s="2">
        <f t="shared" si="2"/>
        <v>24200979978</v>
      </c>
      <c r="N5" s="2">
        <f t="shared" si="2"/>
        <v>4768176679</v>
      </c>
      <c r="O5" s="2">
        <f t="shared" si="2"/>
        <v>7467940356</v>
      </c>
      <c r="P5" s="2">
        <f t="shared" si="2"/>
        <v>11844297790</v>
      </c>
      <c r="Q5" s="2">
        <f t="shared" si="2"/>
        <v>7663626900</v>
      </c>
      <c r="R5" s="2">
        <f t="shared" si="2"/>
        <v>11705966086</v>
      </c>
      <c r="S5" s="2">
        <f t="shared" si="2"/>
        <v>11289824230</v>
      </c>
      <c r="T5" s="2">
        <f t="shared" si="2"/>
        <v>16187699706</v>
      </c>
      <c r="U5" s="2">
        <f t="shared" si="2"/>
        <v>59074921594</v>
      </c>
      <c r="V5" s="2">
        <f t="shared" si="2"/>
        <v>25076468803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339551052771</v>
      </c>
      <c r="H6" s="2">
        <f>IFERROR(INDEX(D6:G6,COUNT(D6:G6)),"")</f>
        <v>339551052771</v>
      </c>
      <c r="I6" s="2">
        <f t="shared" ref="I6:V6" si="3">IFERROR(INDEX(I51:I500,MATCH($C$6,$C$51:$C$500,0)),"")</f>
        <v>339551052771</v>
      </c>
      <c r="J6" s="2">
        <f t="shared" si="3"/>
        <v>335310051128</v>
      </c>
      <c r="K6" s="2">
        <f t="shared" si="3"/>
        <v>331767014825</v>
      </c>
      <c r="L6" s="2">
        <f t="shared" si="3"/>
        <v>329957934086</v>
      </c>
      <c r="M6" s="2">
        <f t="shared" si="3"/>
        <v>307956854988</v>
      </c>
      <c r="N6" s="2">
        <f t="shared" si="3"/>
        <v>284823663685</v>
      </c>
      <c r="O6" s="2">
        <f t="shared" si="3"/>
        <v>282101635876</v>
      </c>
      <c r="P6" s="2">
        <f t="shared" si="3"/>
        <v>277708599001</v>
      </c>
      <c r="Q6" s="2">
        <f t="shared" si="3"/>
        <v>267835387367</v>
      </c>
      <c r="R6" s="2">
        <f t="shared" si="3"/>
        <v>263264403585</v>
      </c>
      <c r="S6" s="2">
        <f t="shared" si="3"/>
        <v>241296079044</v>
      </c>
      <c r="T6" s="2">
        <f t="shared" si="3"/>
        <v>236082522272</v>
      </c>
      <c r="U6" s="2">
        <f t="shared" si="3"/>
        <v>223427964789</v>
      </c>
      <c r="V6" s="2">
        <f t="shared" si="3"/>
        <v>155696522072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0.33</v>
      </c>
      <c r="H7" s="3">
        <f>IFERROR(INDEX(D7:G7,COUNT(D7:G7)),"")</f>
        <v>0.33</v>
      </c>
      <c r="I7" s="3">
        <f t="shared" ref="I7:V7" si="4">IFERROR(INDEX(I51:I500,MATCH($C$7,$C$51:$C$500,0))/1000000000,"")</f>
        <v>0.33</v>
      </c>
      <c r="J7" s="3">
        <f t="shared" si="4"/>
        <v>0.33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  <c r="S7" s="3">
        <f t="shared" si="4"/>
        <v>0.33</v>
      </c>
      <c r="T7" s="3">
        <f t="shared" si="4"/>
        <v>0.33</v>
      </c>
      <c r="U7" s="3">
        <f t="shared" si="4"/>
        <v>0.33</v>
      </c>
      <c r="V7" s="3">
        <f t="shared" si="4"/>
        <v>0.33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V8" si="5">IFERROR(INDEX(I51:I500,MATCH($C$8,$C$51:$C$500,0)),"")</f>
        <v>-9000000000</v>
      </c>
      <c r="J8" s="2">
        <f t="shared" si="5"/>
        <v>24000000000</v>
      </c>
      <c r="K8" s="2">
        <f t="shared" si="5"/>
        <v>26000000000</v>
      </c>
      <c r="L8" s="2">
        <f t="shared" si="5"/>
        <v>19000000000</v>
      </c>
      <c r="M8" s="2">
        <f t="shared" si="5"/>
        <v>-4000000000</v>
      </c>
      <c r="N8" s="2">
        <f t="shared" si="5"/>
        <v>11000000000</v>
      </c>
      <c r="O8" s="2">
        <f t="shared" si="5"/>
        <v>1000000000</v>
      </c>
      <c r="P8" s="2">
        <f t="shared" si="5"/>
        <v>-15000000000</v>
      </c>
      <c r="Q8" s="2">
        <f t="shared" si="5"/>
        <v>-11000000000</v>
      </c>
      <c r="R8" s="2">
        <f t="shared" si="5"/>
        <v>12000000000</v>
      </c>
      <c r="S8" s="2">
        <f t="shared" si="5"/>
        <v>3000000000</v>
      </c>
      <c r="T8" s="2">
        <f t="shared" si="5"/>
        <v>3000000000</v>
      </c>
      <c r="U8" s="2">
        <f t="shared" si="5"/>
        <v>-4000000000</v>
      </c>
      <c r="V8" s="2">
        <f t="shared" si="5"/>
        <v>5000000000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0.42</v>
      </c>
      <c r="H9" s="3">
        <f>IFERROR(INDEX(D9:G9,COUNT(D9:G9)),"")</f>
        <v>0.42</v>
      </c>
      <c r="I9" s="3">
        <f t="shared" ref="I9:V9" si="6">IFERROR(INDEX(I51:I500,MATCH($C$9,$C$51:$C$500,0)),"")</f>
        <v>-28.06</v>
      </c>
      <c r="J9" s="3">
        <f t="shared" si="6"/>
        <v>71.88</v>
      </c>
      <c r="K9" s="3">
        <f t="shared" si="6"/>
        <v>77.41</v>
      </c>
      <c r="L9" s="3">
        <f t="shared" si="6"/>
        <v>58.45</v>
      </c>
      <c r="M9" s="3">
        <f t="shared" si="6"/>
        <v>-13.42</v>
      </c>
      <c r="N9" s="3">
        <f t="shared" si="6"/>
        <v>34.57</v>
      </c>
      <c r="O9" s="3">
        <f t="shared" si="6"/>
        <v>2.4700000000000002</v>
      </c>
      <c r="P9" s="3">
        <f t="shared" si="6"/>
        <v>-43.81</v>
      </c>
      <c r="Q9" s="3">
        <f t="shared" si="6"/>
        <v>-33.43</v>
      </c>
      <c r="R9" s="3">
        <f t="shared" si="6"/>
        <v>37.39</v>
      </c>
      <c r="S9" s="3">
        <f t="shared" si="6"/>
        <v>10.220000000000001</v>
      </c>
      <c r="T9" s="3">
        <f t="shared" si="6"/>
        <v>7.89</v>
      </c>
      <c r="U9" s="3">
        <f t="shared" si="6"/>
        <v>-12.73</v>
      </c>
      <c r="V9" s="3">
        <f t="shared" si="6"/>
        <v>14.44</v>
      </c>
    </row>
    <row r="10" spans="1:22" ht="15.5" x14ac:dyDescent="0.35">
      <c r="C10" t="s">
        <v>17</v>
      </c>
      <c r="D10" s="3" t="str">
        <f ca="1">IFERROR(IF(D9=0,"",D2/D9),"")</f>
        <v/>
      </c>
      <c r="I10" s="3" t="str">
        <f t="shared" ref="I10:V10" ca="1" si="7">IFERROR(IF(I9=0,"",I2/I9),"")</f>
        <v/>
      </c>
      <c r="J10" s="3">
        <f t="shared" ca="1" si="7"/>
        <v>4.4796883695047303</v>
      </c>
      <c r="K10" s="3">
        <f t="shared" ca="1" si="7"/>
        <v>5.4256556000516731</v>
      </c>
      <c r="L10" s="3">
        <f t="shared" ca="1" si="7"/>
        <v>6.8434559452523525</v>
      </c>
      <c r="M10" s="3">
        <f t="shared" ca="1" si="7"/>
        <v>-29.359165424739196</v>
      </c>
      <c r="N10" s="3">
        <f t="shared" ca="1" si="7"/>
        <v>7.9259473531964133</v>
      </c>
      <c r="O10" s="3" t="str">
        <f t="shared" ca="1" si="7"/>
        <v/>
      </c>
      <c r="P10" s="3" t="str">
        <f t="shared" ca="1" si="7"/>
        <v/>
      </c>
      <c r="Q10" s="3">
        <f t="shared" ca="1" si="7"/>
        <v>-10.469638049655998</v>
      </c>
      <c r="R10" s="3" t="str">
        <f t="shared" ca="1" si="7"/>
        <v/>
      </c>
      <c r="S10" s="3" t="str">
        <f t="shared" ca="1" si="7"/>
        <v/>
      </c>
      <c r="T10" s="3">
        <f t="shared" ca="1" si="7"/>
        <v>44.740177439797215</v>
      </c>
      <c r="U10" s="3">
        <f t="shared" ca="1" si="7"/>
        <v>-36.920659858601724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18920021746</v>
      </c>
      <c r="H11" s="2">
        <f>IFERROR(INDEX(D11:G11,COUNT(D11:G11)),"")</f>
        <v>18920021746</v>
      </c>
      <c r="I11" s="2">
        <f t="shared" ref="I11:V11" si="8">IFERROR(INDEX(I51:I500,MATCH($C$11,$C$51:$C$500,0)),"")</f>
        <v>18920021746</v>
      </c>
      <c r="J11" s="2">
        <f t="shared" si="8"/>
        <v>38485642987</v>
      </c>
      <c r="K11" s="2">
        <f t="shared" si="8"/>
        <v>56353919122</v>
      </c>
      <c r="L11" s="2">
        <f t="shared" si="8"/>
        <v>30803835554</v>
      </c>
      <c r="M11" s="2">
        <f t="shared" si="8"/>
        <v>83295905647</v>
      </c>
      <c r="N11" s="2">
        <f t="shared" si="8"/>
        <v>82017544108</v>
      </c>
      <c r="O11" s="2">
        <f t="shared" si="8"/>
        <v>75107462900</v>
      </c>
      <c r="P11" s="2">
        <f t="shared" si="8"/>
        <v>56308078549</v>
      </c>
      <c r="Q11" s="2">
        <f t="shared" si="8"/>
        <v>88478807279</v>
      </c>
      <c r="R11" s="2">
        <f t="shared" si="8"/>
        <v>115865761398</v>
      </c>
      <c r="S11" s="2">
        <f t="shared" si="8"/>
        <v>101814991509</v>
      </c>
      <c r="T11" s="2">
        <f t="shared" si="8"/>
        <v>69675743234</v>
      </c>
      <c r="U11" s="2">
        <f t="shared" si="8"/>
        <v>67041602624</v>
      </c>
      <c r="V11" s="2">
        <f t="shared" si="8"/>
        <v>44932029262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-19000000000</v>
      </c>
      <c r="H12" s="2">
        <f>IFERROR(INDEX(D12:G12,COUNT(D12:G12)),"")</f>
        <v>-19000000000</v>
      </c>
      <c r="I12" s="2">
        <f t="shared" ref="I12:V12" si="9">IFERROR(INDEX(I51:I500,MATCH($C$12,$C$51:$C$500,0)),"")</f>
        <v>-19000000000</v>
      </c>
      <c r="J12" s="2">
        <f t="shared" si="9"/>
        <v>-38000000000</v>
      </c>
      <c r="K12" s="2">
        <f t="shared" si="9"/>
        <v>-56000000000</v>
      </c>
      <c r="L12" s="2">
        <f t="shared" si="9"/>
        <v>-31000000000</v>
      </c>
      <c r="M12" s="2">
        <f t="shared" si="9"/>
        <v>-83000000000</v>
      </c>
      <c r="N12" s="2">
        <f t="shared" si="9"/>
        <v>-82000000000</v>
      </c>
      <c r="O12" s="2">
        <f t="shared" si="9"/>
        <v>-75000000000</v>
      </c>
      <c r="P12" s="2">
        <f t="shared" si="9"/>
        <v>-56000000000</v>
      </c>
      <c r="Q12" s="2">
        <f t="shared" si="9"/>
        <v>-88000000000</v>
      </c>
      <c r="R12" s="2">
        <f t="shared" si="9"/>
        <v>-116000000000</v>
      </c>
      <c r="S12" s="2">
        <f t="shared" si="9"/>
        <v>-102000000000</v>
      </c>
      <c r="T12" s="2">
        <f t="shared" si="9"/>
        <v>-70000000000</v>
      </c>
      <c r="U12" s="2">
        <f t="shared" si="9"/>
        <v>-67000000000</v>
      </c>
      <c r="V12" s="2">
        <f t="shared" si="9"/>
        <v>-45000000000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V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-48973149</v>
      </c>
    </row>
    <row r="15" spans="1:22" ht="15.5" x14ac:dyDescent="0.35">
      <c r="C15" t="s">
        <v>27</v>
      </c>
      <c r="D15" s="2">
        <f>IFERROR(INDEX(D51:D500,MATCH($C$15,$C$51:$C$500,0)),"")</f>
        <v>90826712</v>
      </c>
      <c r="H15" s="2">
        <f>IFERROR(SUM(D15:G15)*(4/MAX(1,COUNT(D15:G15))),"")</f>
        <v>363306848</v>
      </c>
      <c r="I15" s="2">
        <f t="shared" ref="I15:V15" si="12">IFERROR(INDEX(I51:I500,MATCH($C$15,$C$51:$C$500,0)),"")</f>
        <v>-480485818</v>
      </c>
      <c r="J15" s="2">
        <f t="shared" si="12"/>
        <v>-1051763873</v>
      </c>
      <c r="K15" s="2">
        <f t="shared" si="12"/>
        <v>-2937389392</v>
      </c>
      <c r="L15" s="2">
        <f t="shared" si="12"/>
        <v>-7123631037</v>
      </c>
      <c r="M15" s="2">
        <f t="shared" si="12"/>
        <v>-5463232214</v>
      </c>
      <c r="N15" s="2">
        <f t="shared" si="12"/>
        <v>-2060314341</v>
      </c>
      <c r="O15" s="2">
        <f t="shared" si="12"/>
        <v>-1364878143</v>
      </c>
      <c r="P15" s="2">
        <f t="shared" si="12"/>
        <v>-2967432362</v>
      </c>
      <c r="Q15" s="2">
        <f t="shared" si="12"/>
        <v>-1604832494</v>
      </c>
      <c r="R15" s="2">
        <f t="shared" si="12"/>
        <v>-2278665403</v>
      </c>
      <c r="S15" s="2">
        <f t="shared" si="12"/>
        <v>-1972849888</v>
      </c>
      <c r="T15" s="2">
        <f t="shared" si="12"/>
        <v>-2663152461</v>
      </c>
      <c r="U15" s="2">
        <f t="shared" si="12"/>
        <v>-20509600140</v>
      </c>
      <c r="V15" s="2">
        <f t="shared" si="12"/>
        <v>-5049230061</v>
      </c>
    </row>
    <row r="16" spans="1:22" ht="15.5" x14ac:dyDescent="0.35">
      <c r="C16" t="s">
        <v>28</v>
      </c>
      <c r="D16" s="2">
        <f>IFERROR(INDEX(D51:D500,MATCH($C$16,$C$51:$C$500,0)),"")</f>
        <v>-992873323</v>
      </c>
      <c r="H16" s="2">
        <f>IFERROR(SUM(D16:G16)*(4/MAX(1,COUNT(D16:G16))),"")</f>
        <v>-3971493292</v>
      </c>
      <c r="I16" s="2">
        <f t="shared" ref="I16:V16" si="13">IFERROR(INDEX(I51:I500,MATCH($C$16,$C$51:$C$500,0)),"")</f>
        <v>1075679210</v>
      </c>
      <c r="J16" s="2">
        <f t="shared" si="13"/>
        <v>15366332671</v>
      </c>
      <c r="K16" s="2">
        <f t="shared" si="13"/>
        <v>19012945056</v>
      </c>
      <c r="L16" s="2">
        <f t="shared" si="13"/>
        <v>34552481023</v>
      </c>
      <c r="M16" s="2">
        <f t="shared" si="13"/>
        <v>28186888107</v>
      </c>
      <c r="N16" s="2">
        <f t="shared" si="13"/>
        <v>4461029495</v>
      </c>
      <c r="O16" s="2">
        <f t="shared" si="13"/>
        <v>5302563264</v>
      </c>
      <c r="P16" s="2">
        <f t="shared" si="13"/>
        <v>12347569714</v>
      </c>
      <c r="Q16" s="2">
        <f t="shared" si="13"/>
        <v>7568252565</v>
      </c>
      <c r="R16" s="2">
        <f t="shared" si="13"/>
        <v>12288056506</v>
      </c>
      <c r="S16" s="2">
        <f t="shared" si="13"/>
        <v>11832026060</v>
      </c>
      <c r="T16" s="2">
        <f t="shared" si="13"/>
        <v>17183018745</v>
      </c>
      <c r="U16" s="2">
        <f t="shared" si="13"/>
        <v>87322830461</v>
      </c>
      <c r="V16" s="2">
        <f t="shared" si="13"/>
        <v>25657760096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V20" ca="1" si="14">IFERROR(H21*H2,"")</f>
        <v/>
      </c>
      <c r="I20" s="2" t="str">
        <f t="shared" ca="1" si="14"/>
        <v/>
      </c>
      <c r="J20" s="2">
        <f t="shared" ca="1" si="14"/>
        <v>106260000000</v>
      </c>
      <c r="K20" s="2">
        <f t="shared" ca="1" si="14"/>
        <v>138600000000</v>
      </c>
      <c r="L20" s="2">
        <f t="shared" ca="1" si="14"/>
        <v>132000000000</v>
      </c>
      <c r="M20" s="2">
        <f t="shared" ca="1" si="14"/>
        <v>130020000000</v>
      </c>
      <c r="N20" s="2">
        <f t="shared" ca="1" si="14"/>
        <v>90420000000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115500000000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116490000000</v>
      </c>
      <c r="U20" s="2">
        <f t="shared" ca="1" si="14"/>
        <v>155100000000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330000000</v>
      </c>
      <c r="H21" s="2">
        <f>IFERROR(INDEX(D21:G21,COUNT(D21:G21)),"")</f>
        <v>330000000</v>
      </c>
      <c r="I21" s="2">
        <f t="shared" ref="I21:V21" si="15">IFERROR(INDEX(I51:I500,MATCH($C$7,$C$51:$C$500,0)),"")</f>
        <v>330000000</v>
      </c>
      <c r="J21" s="2">
        <f t="shared" si="15"/>
        <v>330000000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  <c r="S21" s="2">
        <f t="shared" si="15"/>
        <v>330000000</v>
      </c>
      <c r="T21" s="2">
        <f t="shared" si="15"/>
        <v>330000000</v>
      </c>
      <c r="U21" s="2">
        <f t="shared" si="15"/>
        <v>330000000</v>
      </c>
      <c r="V21" s="2">
        <f t="shared" si="15"/>
        <v>330000000</v>
      </c>
    </row>
    <row r="23" spans="1:22" ht="15.5" x14ac:dyDescent="0.35">
      <c r="B23" t="s">
        <v>53</v>
      </c>
      <c r="C23" t="s">
        <v>54</v>
      </c>
      <c r="D23" s="3">
        <f>IFERROR(D5/D6*100,"")</f>
        <v>0.30190972510144837</v>
      </c>
      <c r="H23" s="3">
        <f t="shared" ref="H23:V23" si="16">IFERROR(H5/H6*100,"")</f>
        <v>1.2076389004057935</v>
      </c>
      <c r="I23" s="3">
        <f t="shared" si="16"/>
        <v>1.7468568754520404</v>
      </c>
      <c r="J23" s="3">
        <f t="shared" si="16"/>
        <v>2.0567512473305962</v>
      </c>
      <c r="K23" s="3">
        <f t="shared" si="16"/>
        <v>6.4751741469330684</v>
      </c>
      <c r="L23" s="3">
        <f t="shared" si="16"/>
        <v>8.441719051901968</v>
      </c>
      <c r="M23" s="3">
        <f t="shared" si="16"/>
        <v>7.8585618686562526</v>
      </c>
      <c r="N23" s="3">
        <f t="shared" si="16"/>
        <v>1.6740802422488859</v>
      </c>
      <c r="O23" s="3">
        <f t="shared" si="16"/>
        <v>2.6472517016110437</v>
      </c>
      <c r="P23" s="3">
        <f t="shared" si="16"/>
        <v>4.2650093776740956</v>
      </c>
      <c r="Q23" s="3">
        <f t="shared" si="16"/>
        <v>2.8613197738127698</v>
      </c>
      <c r="R23" s="3">
        <f t="shared" si="16"/>
        <v>4.446467477788163</v>
      </c>
      <c r="S23" s="3">
        <f t="shared" si="16"/>
        <v>4.6788262265717613</v>
      </c>
      <c r="T23" s="3">
        <f t="shared" si="16"/>
        <v>6.8567971699952919</v>
      </c>
      <c r="U23" s="3">
        <f t="shared" si="16"/>
        <v>26.44025408806321</v>
      </c>
      <c r="V23" s="3">
        <f t="shared" si="16"/>
        <v>16.105991623501829</v>
      </c>
    </row>
    <row r="24" spans="1:22" ht="15.5" x14ac:dyDescent="0.35">
      <c r="C24" t="s">
        <v>55</v>
      </c>
      <c r="D24" s="4">
        <f>IFERROR(_xlfn.RRI(5,I23,D23),"")</f>
        <v>-0.29607894460775963</v>
      </c>
      <c r="H24" s="4">
        <f t="shared" ref="H24:V24" si="17">IFERROR(_xlfn.RRI(5,M23,H23),"")</f>
        <v>-0.31242701701254605</v>
      </c>
      <c r="I24" s="4">
        <f t="shared" si="17"/>
        <v>8.5471594659172201E-3</v>
      </c>
      <c r="J24" s="4">
        <f t="shared" si="17"/>
        <v>-4.9225978754407484E-2</v>
      </c>
      <c r="K24" s="4">
        <f t="shared" si="17"/>
        <v>8.7091981943408836E-2</v>
      </c>
      <c r="L24" s="4">
        <f t="shared" si="17"/>
        <v>0.24157482979549094</v>
      </c>
      <c r="M24" s="4">
        <f t="shared" si="17"/>
        <v>0.12063863556416798</v>
      </c>
      <c r="N24" s="4">
        <f t="shared" si="17"/>
        <v>-0.1858060498518268</v>
      </c>
      <c r="O24" s="4">
        <f t="shared" si="17"/>
        <v>-0.17332503311260272</v>
      </c>
      <c r="P24" s="4">
        <f t="shared" si="17"/>
        <v>-0.30572604535912895</v>
      </c>
      <c r="Q24" s="4">
        <f t="shared" si="17"/>
        <v>-0.29219148089151004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-2.72</v>
      </c>
      <c r="H25" s="3">
        <f>IFERROR(INDEX(D25:G25,COUNT(D25:G25)),"")</f>
        <v>-2.72</v>
      </c>
      <c r="I25" s="3">
        <f t="shared" ref="I25:V25" si="18">IFERROR(INDEX(I51:I500,MATCH($C$25,$C$51:$C$500,0)),"")</f>
        <v>1.8</v>
      </c>
      <c r="J25" s="3">
        <f t="shared" si="18"/>
        <v>43.23</v>
      </c>
      <c r="K25" s="3">
        <f t="shared" si="18"/>
        <v>51.85</v>
      </c>
      <c r="L25" s="3">
        <f t="shared" si="18"/>
        <v>86.42</v>
      </c>
      <c r="M25" s="3">
        <f t="shared" si="18"/>
        <v>72.12</v>
      </c>
      <c r="N25" s="3">
        <f t="shared" si="18"/>
        <v>11.52</v>
      </c>
      <c r="O25" s="3">
        <f t="shared" si="18"/>
        <v>15.59</v>
      </c>
      <c r="P25" s="3">
        <f t="shared" si="18"/>
        <v>31.46</v>
      </c>
      <c r="Q25" s="3">
        <f t="shared" si="18"/>
        <v>21.31</v>
      </c>
      <c r="R25" s="3">
        <f t="shared" si="18"/>
        <v>34.08</v>
      </c>
      <c r="S25" s="3">
        <f t="shared" si="18"/>
        <v>33.1</v>
      </c>
      <c r="T25" s="3">
        <f t="shared" si="18"/>
        <v>46.6</v>
      </c>
      <c r="U25" s="3">
        <f t="shared" si="18"/>
        <v>174.82</v>
      </c>
      <c r="V25" s="3">
        <f t="shared" si="18"/>
        <v>64.13</v>
      </c>
    </row>
    <row r="26" spans="1:22" ht="15.5" x14ac:dyDescent="0.35">
      <c r="C26" t="s">
        <v>58</v>
      </c>
      <c r="D26" s="4" t="str">
        <f>IFERROR(_xlfn.RRI(5,I25,D25),"")</f>
        <v/>
      </c>
      <c r="H26" s="4" t="str">
        <f t="shared" ref="H26:V26" si="19">IFERROR(_xlfn.RRI(5,M25,H25),"")</f>
        <v/>
      </c>
      <c r="I26" s="4">
        <f t="shared" si="19"/>
        <v>-0.31013516926939255</v>
      </c>
      <c r="J26" s="4">
        <f t="shared" si="19"/>
        <v>0.22627485784103496</v>
      </c>
      <c r="K26" s="4">
        <f t="shared" si="19"/>
        <v>0.10509091478533739</v>
      </c>
      <c r="L26" s="4">
        <f t="shared" si="19"/>
        <v>0.32314110778430005</v>
      </c>
      <c r="M26" s="4">
        <f t="shared" si="19"/>
        <v>0.16174610848307402</v>
      </c>
      <c r="N26" s="4">
        <f t="shared" si="19"/>
        <v>-0.19029858717994619</v>
      </c>
      <c r="O26" s="4">
        <f t="shared" si="19"/>
        <v>-0.19667359976237442</v>
      </c>
      <c r="P26" s="4">
        <f t="shared" si="19"/>
        <v>-0.29036746204872821</v>
      </c>
      <c r="Q26" s="4">
        <f t="shared" si="19"/>
        <v>-0.19775976044936794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10.423217306060605</v>
      </c>
      <c r="H27" s="3">
        <f t="shared" ref="H27:V27" si="20">IFERROR(H4/H21,"")</f>
        <v>41.692869224242422</v>
      </c>
      <c r="I27" s="3">
        <f t="shared" si="20"/>
        <v>39.077936796969695</v>
      </c>
      <c r="J27" s="3">
        <f t="shared" si="20"/>
        <v>240.74430818181818</v>
      </c>
      <c r="K27" s="3">
        <f t="shared" si="20"/>
        <v>352.12283485151517</v>
      </c>
      <c r="L27" s="3">
        <f t="shared" si="20"/>
        <v>608.82601820303034</v>
      </c>
      <c r="M27" s="3">
        <f t="shared" si="20"/>
        <v>446.09227160909091</v>
      </c>
      <c r="N27" s="3">
        <f t="shared" si="20"/>
        <v>292.86336558484851</v>
      </c>
      <c r="O27" s="3">
        <f t="shared" si="20"/>
        <v>360.35576909090906</v>
      </c>
      <c r="P27" s="3">
        <f t="shared" si="20"/>
        <v>434.4911571212121</v>
      </c>
      <c r="Q27" s="3">
        <f t="shared" si="20"/>
        <v>337.25712046969699</v>
      </c>
      <c r="R27" s="3">
        <f t="shared" si="20"/>
        <v>351.33548803030305</v>
      </c>
      <c r="S27" s="3">
        <f t="shared" si="20"/>
        <v>359.01611854545456</v>
      </c>
      <c r="T27" s="3">
        <f t="shared" si="20"/>
        <v>402.35128859696971</v>
      </c>
      <c r="U27" s="3">
        <f t="shared" si="20"/>
        <v>397.97938239090911</v>
      </c>
      <c r="V27" s="3">
        <f t="shared" si="20"/>
        <v>444.51808154242423</v>
      </c>
    </row>
    <row r="28" spans="1:22" ht="15.5" x14ac:dyDescent="0.35">
      <c r="C28" t="s">
        <v>60</v>
      </c>
      <c r="D28" s="4">
        <f>IFERROR(_xlfn.RRI(5,I27,D27),"")</f>
        <v>-0.23226023893493875</v>
      </c>
      <c r="H28" s="4">
        <f t="shared" ref="H28:V28" si="21">IFERROR(_xlfn.RRI(5,M27,H27),"")</f>
        <v>-0.37751711254573983</v>
      </c>
      <c r="I28" s="4">
        <f t="shared" si="21"/>
        <v>-0.33157402927469015</v>
      </c>
      <c r="J28" s="4">
        <f t="shared" si="21"/>
        <v>-7.7503111997130558E-2</v>
      </c>
      <c r="K28" s="4">
        <f t="shared" si="21"/>
        <v>-4.1167713432651576E-2</v>
      </c>
      <c r="L28" s="4">
        <f t="shared" si="21"/>
        <v>0.12539871574398931</v>
      </c>
      <c r="M28" s="4">
        <f t="shared" si="21"/>
        <v>4.8915579297905909E-2</v>
      </c>
      <c r="N28" s="4">
        <f t="shared" si="21"/>
        <v>-3.991381542333905E-2</v>
      </c>
      <c r="O28" s="4">
        <f t="shared" si="21"/>
        <v>-2.180550019760974E-2</v>
      </c>
      <c r="P28" s="4">
        <f t="shared" si="21"/>
        <v>1.7710074397515596E-2</v>
      </c>
      <c r="Q28" s="4">
        <f t="shared" si="21"/>
        <v>-5.3731595857957504E-2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-2.5111111111111115</v>
      </c>
      <c r="I29" s="4">
        <f t="shared" si="22"/>
        <v>-0.95836224843858442</v>
      </c>
      <c r="J29" s="4">
        <f t="shared" si="22"/>
        <v>-0.16624879459980721</v>
      </c>
      <c r="K29" s="4">
        <f t="shared" si="22"/>
        <v>-0.40002314279102058</v>
      </c>
      <c r="L29" s="4">
        <f t="shared" si="22"/>
        <v>0.19828064337215745</v>
      </c>
      <c r="M29" s="4">
        <f t="shared" si="22"/>
        <v>5.2604166666666679</v>
      </c>
      <c r="N29" s="4">
        <f t="shared" si="22"/>
        <v>-0.26106478511866582</v>
      </c>
      <c r="O29" s="4">
        <f t="shared" si="22"/>
        <v>-0.50445009535918628</v>
      </c>
      <c r="P29" s="4">
        <f t="shared" si="22"/>
        <v>0.47630220553730657</v>
      </c>
      <c r="Q29" s="4">
        <f t="shared" si="22"/>
        <v>-0.37470657276995306</v>
      </c>
      <c r="R29" s="4">
        <f t="shared" si="22"/>
        <v>2.9607250755286914E-2</v>
      </c>
      <c r="S29" s="4">
        <f t="shared" si="22"/>
        <v>-0.28969957081545061</v>
      </c>
      <c r="T29" s="4">
        <f t="shared" si="22"/>
        <v>-0.73344010982725094</v>
      </c>
      <c r="U29" s="4">
        <f t="shared" si="22"/>
        <v>1.7260252611882114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6.691582620798707E-2</v>
      </c>
      <c r="I30" s="4">
        <f t="shared" si="23"/>
        <v>-0.83767866791078316</v>
      </c>
      <c r="J30" s="4">
        <f t="shared" si="23"/>
        <v>-0.3163058900075697</v>
      </c>
      <c r="K30" s="4">
        <f t="shared" si="23"/>
        <v>-0.42163635534036953</v>
      </c>
      <c r="L30" s="4">
        <f t="shared" si="23"/>
        <v>0.36479839923463736</v>
      </c>
      <c r="M30" s="4">
        <f t="shared" si="23"/>
        <v>0.52320953738356479</v>
      </c>
      <c r="N30" s="4">
        <f t="shared" si="23"/>
        <v>-0.18729380599713349</v>
      </c>
      <c r="O30" s="4">
        <f t="shared" si="23"/>
        <v>-0.17062576951277544</v>
      </c>
      <c r="P30" s="4">
        <f t="shared" si="23"/>
        <v>0.28830832842342236</v>
      </c>
      <c r="Q30" s="4">
        <f t="shared" si="23"/>
        <v>-4.0071009164299946E-2</v>
      </c>
      <c r="R30" s="4">
        <f t="shared" si="23"/>
        <v>-2.1393553432278757E-2</v>
      </c>
      <c r="S30" s="4">
        <f t="shared" si="23"/>
        <v>-0.10770481238578423</v>
      </c>
      <c r="T30" s="4">
        <f t="shared" si="23"/>
        <v>1.0985258029689495E-2</v>
      </c>
      <c r="U30" s="4">
        <f t="shared" si="23"/>
        <v>-0.10469472690521707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1025.43</v>
      </c>
      <c r="H32" s="3">
        <f>IFERROR(INDEX(D32:G32,COUNT(D32:G32)),"")</f>
        <v>1025.43</v>
      </c>
      <c r="I32" s="3">
        <f t="shared" ref="I32:V32" si="24">IFERROR(INDEX(I51:I500,MATCH($C$32,$C$51:$C$500,0)),"")</f>
        <v>1025.43</v>
      </c>
      <c r="J32" s="3">
        <f t="shared" si="24"/>
        <v>1012.62</v>
      </c>
      <c r="K32" s="3">
        <f t="shared" si="24"/>
        <v>1001.92</v>
      </c>
      <c r="L32" s="3">
        <f t="shared" si="24"/>
        <v>898.91</v>
      </c>
      <c r="M32" s="3">
        <f t="shared" si="24"/>
        <v>829.74</v>
      </c>
      <c r="N32" s="3">
        <f t="shared" si="24"/>
        <v>756.7</v>
      </c>
      <c r="O32" s="3">
        <f t="shared" si="24"/>
        <v>744.27</v>
      </c>
      <c r="P32" s="3">
        <f t="shared" si="24"/>
        <v>727.27</v>
      </c>
      <c r="Q32" s="3">
        <f t="shared" si="24"/>
        <v>694.5</v>
      </c>
      <c r="R32" s="3">
        <f t="shared" si="24"/>
        <v>677</v>
      </c>
      <c r="S32" s="3">
        <f t="shared" si="24"/>
        <v>646.65</v>
      </c>
      <c r="T32" s="3">
        <f t="shared" si="24"/>
        <v>633.96</v>
      </c>
      <c r="U32" s="3">
        <f t="shared" si="24"/>
        <v>605.07000000000005</v>
      </c>
      <c r="V32" s="3">
        <f t="shared" si="24"/>
        <v>441.98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</v>
      </c>
      <c r="H33" s="3">
        <f>IFERROR(INDEX(D33:G33,COUNT(D33:G33)),"")</f>
        <v>0.3</v>
      </c>
      <c r="I33" s="3">
        <f t="shared" ref="I33:V33" si="25">IFERROR(INDEX(I51:I500,MATCH($C$33,$C$51:$C$500,0)),"")</f>
        <v>0.3</v>
      </c>
      <c r="J33" s="3">
        <f t="shared" si="25"/>
        <v>0.32</v>
      </c>
      <c r="K33" s="3">
        <f t="shared" si="25"/>
        <v>0.42</v>
      </c>
      <c r="L33" s="3">
        <f t="shared" si="25"/>
        <v>0.44</v>
      </c>
      <c r="M33" s="3">
        <f t="shared" si="25"/>
        <v>0.47</v>
      </c>
      <c r="N33" s="3">
        <f t="shared" si="25"/>
        <v>0.36</v>
      </c>
      <c r="O33" s="3">
        <f t="shared" si="25"/>
        <v>0.34</v>
      </c>
      <c r="P33" s="3">
        <f t="shared" si="25"/>
        <v>0.43</v>
      </c>
      <c r="Q33" s="3">
        <f t="shared" si="25"/>
        <v>0.5</v>
      </c>
      <c r="R33" s="3">
        <f t="shared" si="25"/>
        <v>0.59</v>
      </c>
      <c r="S33" s="3">
        <f t="shared" si="25"/>
        <v>0.6</v>
      </c>
      <c r="T33" s="3">
        <f t="shared" si="25"/>
        <v>0.56000000000000005</v>
      </c>
      <c r="U33" s="3">
        <f t="shared" si="25"/>
        <v>0.78</v>
      </c>
      <c r="V33" s="3">
        <f t="shared" si="25"/>
        <v>0.87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-113.97</v>
      </c>
      <c r="H34" s="3">
        <f>IFERROR(INDEX(D34:G34,COUNT(D34:G34)),"")</f>
        <v>-113.97</v>
      </c>
      <c r="I34" s="3">
        <f t="shared" ref="I34:V34" si="26">IFERROR(INDEX(I51:I500,MATCH($C$34,$C$51:$C$500,0)),"")</f>
        <v>172.22</v>
      </c>
      <c r="J34" s="3">
        <f t="shared" si="26"/>
        <v>7.45</v>
      </c>
      <c r="K34" s="3">
        <f t="shared" si="26"/>
        <v>8.1</v>
      </c>
      <c r="L34" s="3">
        <f t="shared" si="26"/>
        <v>4.63</v>
      </c>
      <c r="M34" s="3">
        <f t="shared" si="26"/>
        <v>5.46</v>
      </c>
      <c r="N34" s="3">
        <f t="shared" si="26"/>
        <v>23.78</v>
      </c>
      <c r="O34" s="3">
        <f t="shared" si="26"/>
        <v>16.29</v>
      </c>
      <c r="P34" s="3">
        <f t="shared" si="26"/>
        <v>10.039999999999999</v>
      </c>
      <c r="Q34" s="3">
        <f t="shared" si="26"/>
        <v>16.420000000000002</v>
      </c>
      <c r="R34" s="3">
        <f t="shared" si="26"/>
        <v>11.74</v>
      </c>
      <c r="S34" s="3">
        <f t="shared" si="26"/>
        <v>11.69</v>
      </c>
      <c r="T34" s="3">
        <f t="shared" si="26"/>
        <v>7.58</v>
      </c>
      <c r="U34" s="3">
        <f t="shared" si="26"/>
        <v>2.69</v>
      </c>
      <c r="V34" s="3">
        <f t="shared" si="26"/>
        <v>6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29.84</v>
      </c>
      <c r="H35" s="3">
        <f>IFERROR(INDEX(D35:G35,COUNT(D35:G35)),"")</f>
        <v>29.84</v>
      </c>
      <c r="I35" s="3">
        <f t="shared" ref="I35:V35" si="27">IFERROR(INDEX(I51:I500,MATCH($C$35,$C$51:$C$500,0)),"")</f>
        <v>7.96</v>
      </c>
      <c r="J35" s="3">
        <f t="shared" si="27"/>
        <v>1.34</v>
      </c>
      <c r="K35" s="3">
        <f t="shared" si="27"/>
        <v>1.2</v>
      </c>
      <c r="L35" s="3">
        <f t="shared" si="27"/>
        <v>0.66</v>
      </c>
      <c r="M35" s="3">
        <f t="shared" si="27"/>
        <v>0.89</v>
      </c>
      <c r="N35" s="3">
        <f t="shared" si="27"/>
        <v>0.94</v>
      </c>
      <c r="O35" s="3">
        <f t="shared" si="27"/>
        <v>0.71</v>
      </c>
      <c r="P35" s="3">
        <f t="shared" si="27"/>
        <v>0.73</v>
      </c>
      <c r="Q35" s="3">
        <f t="shared" si="27"/>
        <v>1.04</v>
      </c>
      <c r="R35" s="3">
        <f t="shared" si="27"/>
        <v>1.1399999999999999</v>
      </c>
      <c r="S35" s="3">
        <f t="shared" si="27"/>
        <v>1.08</v>
      </c>
      <c r="T35" s="3">
        <f t="shared" si="27"/>
        <v>0.88</v>
      </c>
      <c r="U35" s="3">
        <f t="shared" si="27"/>
        <v>1.19</v>
      </c>
      <c r="V35" s="3">
        <f t="shared" si="27"/>
        <v>0.87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2.7817000000000003</v>
      </c>
      <c r="I36" s="4">
        <f t="shared" si="28"/>
        <v>0</v>
      </c>
      <c r="J36" s="4">
        <f t="shared" si="28"/>
        <v>0.1157</v>
      </c>
      <c r="K36" s="4">
        <f t="shared" si="28"/>
        <v>0.19289999999999999</v>
      </c>
      <c r="L36" s="4">
        <f t="shared" si="28"/>
        <v>0.1736</v>
      </c>
      <c r="M36" s="4">
        <f t="shared" si="28"/>
        <v>0.20800000000000002</v>
      </c>
      <c r="N36" s="4">
        <f t="shared" si="28"/>
        <v>0</v>
      </c>
      <c r="O36" s="4">
        <f t="shared" si="28"/>
        <v>0.19239999999999999</v>
      </c>
      <c r="P36" s="4">
        <f t="shared" si="28"/>
        <v>0.19070000000000001</v>
      </c>
      <c r="Q36" s="4">
        <f t="shared" si="28"/>
        <v>0.14080000000000001</v>
      </c>
      <c r="R36" s="4">
        <f t="shared" si="28"/>
        <v>0.17600000000000002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5</v>
      </c>
      <c r="I37" s="3">
        <f t="shared" si="29"/>
        <v>0</v>
      </c>
      <c r="J37" s="3">
        <f t="shared" si="29"/>
        <v>5</v>
      </c>
      <c r="K37" s="3">
        <f t="shared" si="29"/>
        <v>10</v>
      </c>
      <c r="L37" s="3">
        <f t="shared" si="29"/>
        <v>15</v>
      </c>
      <c r="M37" s="3">
        <f t="shared" si="29"/>
        <v>15</v>
      </c>
      <c r="N37" s="3">
        <f t="shared" si="29"/>
        <v>0</v>
      </c>
      <c r="O37" s="3">
        <f t="shared" si="29"/>
        <v>3</v>
      </c>
      <c r="P37" s="3">
        <f t="shared" si="29"/>
        <v>6</v>
      </c>
      <c r="Q37" s="3">
        <f t="shared" si="29"/>
        <v>3</v>
      </c>
      <c r="R37" s="3">
        <f t="shared" si="29"/>
        <v>6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3439661711</v>
      </c>
      <c r="E51" s="5">
        <v>1726601448</v>
      </c>
      <c r="F51" s="5">
        <v>865398100</v>
      </c>
      <c r="G51" s="5">
        <v>6864057884</v>
      </c>
      <c r="I51" s="5">
        <v>12895719143</v>
      </c>
      <c r="J51" s="5">
        <v>79445621700</v>
      </c>
      <c r="K51" s="5">
        <v>116200535501</v>
      </c>
      <c r="L51" s="5">
        <v>200912586007</v>
      </c>
      <c r="M51" s="5">
        <v>147210449631</v>
      </c>
      <c r="N51" s="5">
        <v>96644910643</v>
      </c>
      <c r="O51" s="5">
        <v>118917403800</v>
      </c>
      <c r="P51" s="5">
        <v>143382081850</v>
      </c>
      <c r="Q51" s="5">
        <v>111294849755</v>
      </c>
      <c r="R51" s="5">
        <v>115940711050</v>
      </c>
      <c r="S51" s="5">
        <v>118475319120</v>
      </c>
      <c r="T51" s="5">
        <v>132775925237</v>
      </c>
      <c r="U51" s="5">
        <v>131333196189</v>
      </c>
      <c r="V51" s="5">
        <v>146690966909</v>
      </c>
    </row>
    <row r="52" spans="2:22" ht="15.5" x14ac:dyDescent="0.35">
      <c r="C52" t="s">
        <v>85</v>
      </c>
      <c r="D52" s="5">
        <v>-4966855318</v>
      </c>
      <c r="E52" s="5">
        <v>-1437550714</v>
      </c>
      <c r="F52" s="5">
        <v>-1506441465</v>
      </c>
      <c r="G52" s="5">
        <v>-5932797013</v>
      </c>
      <c r="I52" s="5">
        <v>-13843644510</v>
      </c>
      <c r="J52" s="5">
        <v>-57336709846</v>
      </c>
      <c r="K52" s="5">
        <v>-81186699911</v>
      </c>
      <c r="L52" s="5">
        <v>-143351304745</v>
      </c>
      <c r="M52" s="5">
        <v>-100630682833</v>
      </c>
      <c r="N52" s="5">
        <v>-75915198723</v>
      </c>
      <c r="O52" s="5">
        <v>-92610497907</v>
      </c>
      <c r="P52" s="5">
        <v>-114505560002</v>
      </c>
      <c r="Q52" s="5">
        <v>-86428325414</v>
      </c>
      <c r="R52" s="5">
        <v>-86448407274</v>
      </c>
      <c r="S52" s="5">
        <v>-91681654471</v>
      </c>
      <c r="T52" s="5">
        <v>-98907795081</v>
      </c>
      <c r="U52" s="5">
        <v>-103601858426</v>
      </c>
      <c r="V52" s="5">
        <v>-109577428965</v>
      </c>
    </row>
    <row r="53" spans="2:22" ht="15.5" x14ac:dyDescent="0.35">
      <c r="C53" t="s">
        <v>86</v>
      </c>
      <c r="D53" s="5">
        <v>-1527193607</v>
      </c>
      <c r="E53" s="5">
        <v>289050734</v>
      </c>
      <c r="F53" s="5">
        <v>-641043365</v>
      </c>
      <c r="G53" s="5">
        <v>931260871</v>
      </c>
      <c r="I53" s="5">
        <v>-947925367</v>
      </c>
      <c r="J53" s="5">
        <v>22108911854</v>
      </c>
      <c r="K53" s="5">
        <v>35013835590</v>
      </c>
      <c r="L53" s="5">
        <v>57561281262</v>
      </c>
      <c r="M53" s="5">
        <v>46579766798</v>
      </c>
      <c r="N53" s="5">
        <v>20729711920</v>
      </c>
      <c r="O53" s="5">
        <v>26306905893</v>
      </c>
      <c r="P53" s="5">
        <v>28876521848</v>
      </c>
      <c r="Q53" s="5">
        <v>24866524341</v>
      </c>
      <c r="R53" s="5">
        <v>29492303776</v>
      </c>
      <c r="S53" s="5">
        <v>26793664649</v>
      </c>
      <c r="T53" s="5">
        <v>33868130156</v>
      </c>
      <c r="U53" s="5">
        <v>27731337763</v>
      </c>
      <c r="V53" s="5">
        <v>37113537944</v>
      </c>
    </row>
    <row r="54" spans="2:22" ht="15.5" x14ac:dyDescent="0.35">
      <c r="C54" t="s">
        <v>87</v>
      </c>
      <c r="D54" s="5">
        <v>854699564</v>
      </c>
      <c r="E54" s="5">
        <v>3407421292</v>
      </c>
      <c r="F54" s="5">
        <v>-2557853654</v>
      </c>
      <c r="G54" s="5">
        <v>1599555177</v>
      </c>
      <c r="I54" s="5">
        <v>3303822379</v>
      </c>
      <c r="J54" s="5">
        <v>-5471703006</v>
      </c>
      <c r="K54" s="5">
        <v>-15772470715</v>
      </c>
      <c r="L54" s="5">
        <v>-23008800239</v>
      </c>
      <c r="M54" s="5">
        <v>-18392878691</v>
      </c>
      <c r="N54" s="5">
        <v>-16268682425</v>
      </c>
      <c r="O54" s="5">
        <v>-21004342629</v>
      </c>
      <c r="P54" s="5">
        <v>-16528952134</v>
      </c>
      <c r="Q54" s="5">
        <v>-17298271776</v>
      </c>
      <c r="R54" s="5">
        <v>-17204247270</v>
      </c>
      <c r="S54" s="5">
        <v>-14961638589</v>
      </c>
      <c r="T54" s="5">
        <v>-16685111411</v>
      </c>
      <c r="U54" s="5">
        <v>14905547322</v>
      </c>
      <c r="V54" s="5">
        <v>-14106675480</v>
      </c>
    </row>
    <row r="55" spans="2:22" ht="15.5" x14ac:dyDescent="0.35">
      <c r="C55" t="s">
        <v>657</v>
      </c>
      <c r="D55" s="5">
        <v>-2802960730</v>
      </c>
      <c r="E55" s="5">
        <v>-3000658059</v>
      </c>
      <c r="F55" s="5">
        <v>-3757315840</v>
      </c>
      <c r="G55" s="5">
        <v>-4477819078</v>
      </c>
      <c r="I55" s="5">
        <v>-14038753707</v>
      </c>
      <c r="J55" s="5">
        <v>-20759963827</v>
      </c>
      <c r="K55" s="5">
        <v>-25962379058</v>
      </c>
      <c r="L55" s="5">
        <v>-33232434519</v>
      </c>
      <c r="M55" s="5">
        <v>-26013418430</v>
      </c>
      <c r="N55" s="5">
        <v>-23317273296</v>
      </c>
      <c r="O55" s="5">
        <v>-26874905841</v>
      </c>
      <c r="P55" s="5">
        <v>-24422277530</v>
      </c>
      <c r="Q55" s="5">
        <v>-23158091026</v>
      </c>
      <c r="R55" s="5">
        <v>-24507616899</v>
      </c>
      <c r="S55" s="5">
        <v>-26027221840</v>
      </c>
      <c r="T55" s="5">
        <v>-24929367345</v>
      </c>
      <c r="U55" s="5">
        <v>-23872233545</v>
      </c>
      <c r="V55" s="5">
        <v>-18838042247</v>
      </c>
    </row>
    <row r="56" spans="2:22" ht="15.5" x14ac:dyDescent="0.35">
      <c r="C56" t="s">
        <v>1907</v>
      </c>
      <c r="U56" s="5">
        <v>30014449408</v>
      </c>
    </row>
    <row r="57" spans="2:22" ht="15.5" x14ac:dyDescent="0.35">
      <c r="C57" t="s">
        <v>97</v>
      </c>
      <c r="K57" s="5">
        <v>-1092082761</v>
      </c>
      <c r="L57" s="5">
        <v>-903000263</v>
      </c>
      <c r="M57" s="5">
        <v>-1053418031</v>
      </c>
      <c r="N57" s="5">
        <v>-1393385167</v>
      </c>
      <c r="O57" s="5">
        <v>-1237056289</v>
      </c>
      <c r="P57" s="5">
        <v>-977696300</v>
      </c>
      <c r="Q57" s="5">
        <v>-1105863406</v>
      </c>
      <c r="R57" s="5">
        <v>-1281991785</v>
      </c>
      <c r="S57" s="5">
        <v>-1068159182</v>
      </c>
      <c r="T57" s="5">
        <v>-910543183</v>
      </c>
      <c r="U57" s="5">
        <v>8926691130</v>
      </c>
      <c r="V57" s="5">
        <v>-627247600</v>
      </c>
    </row>
    <row r="58" spans="2:22" ht="15.5" x14ac:dyDescent="0.35">
      <c r="C58" t="s">
        <v>90</v>
      </c>
      <c r="D58" s="5">
        <v>-672494043</v>
      </c>
      <c r="E58" s="5">
        <v>3696472026</v>
      </c>
      <c r="F58" s="5">
        <v>-3198897019</v>
      </c>
      <c r="G58" s="5">
        <v>2530816048</v>
      </c>
      <c r="I58" s="5">
        <v>2355897012</v>
      </c>
      <c r="J58" s="5">
        <v>16637208848</v>
      </c>
      <c r="K58" s="5">
        <v>19241364875</v>
      </c>
      <c r="L58" s="5">
        <v>34552481023</v>
      </c>
      <c r="M58" s="5">
        <v>28186888107</v>
      </c>
      <c r="N58" s="5">
        <v>4461029495</v>
      </c>
      <c r="O58" s="5">
        <v>5302563264</v>
      </c>
      <c r="P58" s="5">
        <v>12347569714</v>
      </c>
      <c r="Q58" s="5">
        <v>7568252565</v>
      </c>
      <c r="R58" s="5">
        <v>12288056506</v>
      </c>
      <c r="S58" s="5">
        <v>11832026060</v>
      </c>
      <c r="T58" s="5">
        <v>17183018745</v>
      </c>
      <c r="U58" s="5">
        <v>42636885085</v>
      </c>
      <c r="V58" s="5">
        <v>23006862464</v>
      </c>
    </row>
    <row r="59" spans="2:22" ht="15.5" x14ac:dyDescent="0.35">
      <c r="C59" t="s">
        <v>91</v>
      </c>
      <c r="D59" s="5">
        <v>-320379280</v>
      </c>
      <c r="E59" s="5">
        <v>-372829379</v>
      </c>
      <c r="F59" s="5">
        <v>-230646134</v>
      </c>
      <c r="G59" s="5">
        <v>-356363009</v>
      </c>
      <c r="I59" s="5">
        <v>-1280217802</v>
      </c>
      <c r="J59" s="5">
        <v>-1270876177</v>
      </c>
      <c r="K59" s="5">
        <v>-228419819</v>
      </c>
      <c r="U59" s="5">
        <v>44685945376</v>
      </c>
      <c r="V59" s="5">
        <v>2650897632</v>
      </c>
    </row>
    <row r="60" spans="2:22" ht="15.5" x14ac:dyDescent="0.35">
      <c r="C60" t="s">
        <v>26</v>
      </c>
      <c r="V60" s="5">
        <v>-48973149</v>
      </c>
    </row>
    <row r="61" spans="2:22" ht="15.5" x14ac:dyDescent="0.35">
      <c r="C61" t="s">
        <v>93</v>
      </c>
      <c r="D61" s="5">
        <v>-320379280</v>
      </c>
      <c r="E61" s="5">
        <v>-372829379</v>
      </c>
      <c r="F61" s="5">
        <v>-230646134</v>
      </c>
      <c r="G61" s="5">
        <v>-356363009</v>
      </c>
      <c r="I61" s="5">
        <v>-1280217802</v>
      </c>
      <c r="J61" s="5">
        <v>-1270876177</v>
      </c>
      <c r="K61" s="5">
        <v>-228419819</v>
      </c>
      <c r="U61" s="5">
        <v>416054066</v>
      </c>
      <c r="V61" s="5">
        <v>2699870781</v>
      </c>
    </row>
    <row r="62" spans="2:22" ht="15.5" x14ac:dyDescent="0.35">
      <c r="C62" t="s">
        <v>98</v>
      </c>
      <c r="D62" s="5">
        <v>-320379280</v>
      </c>
      <c r="E62" s="5">
        <v>-372829379</v>
      </c>
      <c r="F62" s="5">
        <v>-230646134</v>
      </c>
      <c r="G62" s="5">
        <v>-356363009</v>
      </c>
      <c r="I62" s="5">
        <v>-1280217802</v>
      </c>
      <c r="J62" s="5">
        <v>-1270876177</v>
      </c>
      <c r="K62" s="5">
        <v>-228419819</v>
      </c>
      <c r="U62" s="5">
        <v>44685945376</v>
      </c>
      <c r="V62" s="5">
        <v>2650897632</v>
      </c>
    </row>
    <row r="63" spans="2:22" ht="15.5" x14ac:dyDescent="0.35">
      <c r="C63" t="s">
        <v>28</v>
      </c>
      <c r="D63" s="5">
        <v>-992873323</v>
      </c>
      <c r="E63" s="5">
        <v>3323642647</v>
      </c>
      <c r="F63" s="5">
        <v>-3429543153</v>
      </c>
      <c r="G63" s="5">
        <v>2174453039</v>
      </c>
      <c r="I63" s="5">
        <v>1075679210</v>
      </c>
      <c r="J63" s="5">
        <v>15366332671</v>
      </c>
      <c r="K63" s="5">
        <v>19012945056</v>
      </c>
      <c r="L63" s="5">
        <v>34552481023</v>
      </c>
      <c r="M63" s="5">
        <v>28186888107</v>
      </c>
      <c r="N63" s="5">
        <v>4461029495</v>
      </c>
      <c r="O63" s="5">
        <v>5302563264</v>
      </c>
      <c r="P63" s="5">
        <v>12347569714</v>
      </c>
      <c r="Q63" s="5">
        <v>7568252565</v>
      </c>
      <c r="R63" s="5">
        <v>12288056506</v>
      </c>
      <c r="S63" s="5">
        <v>11832026060</v>
      </c>
      <c r="T63" s="5">
        <v>17183018745</v>
      </c>
      <c r="U63" s="5">
        <v>87322830461</v>
      </c>
      <c r="V63" s="5">
        <v>25657760096</v>
      </c>
    </row>
    <row r="64" spans="2:22" ht="15.5" x14ac:dyDescent="0.35">
      <c r="C64" t="s">
        <v>27</v>
      </c>
      <c r="D64" s="5">
        <v>90826712</v>
      </c>
      <c r="E64" s="5">
        <v>-2110146485</v>
      </c>
      <c r="F64" s="5">
        <v>1353613119</v>
      </c>
      <c r="G64" s="5">
        <v>185220836</v>
      </c>
      <c r="I64" s="5">
        <v>-480485818</v>
      </c>
      <c r="J64" s="5">
        <v>-1051763873</v>
      </c>
      <c r="K64" s="5">
        <v>-2937389392</v>
      </c>
      <c r="L64" s="5">
        <v>-7123631037</v>
      </c>
      <c r="M64" s="5">
        <v>-5463232214</v>
      </c>
      <c r="N64" s="5">
        <v>-2060314341</v>
      </c>
      <c r="O64" s="5">
        <v>-1364878143</v>
      </c>
      <c r="P64" s="5">
        <v>-2967432362</v>
      </c>
      <c r="Q64" s="5">
        <v>-1604832494</v>
      </c>
      <c r="R64" s="5">
        <v>-2278665403</v>
      </c>
      <c r="S64" s="5">
        <v>-1972849888</v>
      </c>
      <c r="T64" s="5">
        <v>-2663152461</v>
      </c>
      <c r="U64" s="5">
        <v>-20509600140</v>
      </c>
      <c r="V64" s="5">
        <v>-5049230061</v>
      </c>
    </row>
    <row r="65" spans="2:22" ht="15.5" x14ac:dyDescent="0.35">
      <c r="C65" t="s">
        <v>405</v>
      </c>
      <c r="F65" s="5">
        <v>1450927280</v>
      </c>
      <c r="G65" s="5">
        <v>497849220</v>
      </c>
      <c r="J65" s="5">
        <v>-1105368440</v>
      </c>
      <c r="K65" s="5">
        <v>-2807017620</v>
      </c>
      <c r="L65" s="5">
        <v>-7334568120</v>
      </c>
      <c r="M65" s="5">
        <v>-5157993500</v>
      </c>
    </row>
    <row r="66" spans="2:22" ht="15.5" x14ac:dyDescent="0.35">
      <c r="C66" t="s">
        <v>406</v>
      </c>
      <c r="F66" s="5">
        <v>-97314161</v>
      </c>
      <c r="G66" s="5">
        <v>-312628384</v>
      </c>
      <c r="I66" s="5">
        <v>-480485818</v>
      </c>
      <c r="J66" s="5">
        <v>53604567</v>
      </c>
      <c r="K66" s="5">
        <v>-130371772</v>
      </c>
      <c r="L66" s="5">
        <v>210937083</v>
      </c>
      <c r="M66" s="5">
        <v>-305238714</v>
      </c>
      <c r="N66" s="5">
        <v>-2060314341</v>
      </c>
    </row>
    <row r="67" spans="2:22" ht="15.5" x14ac:dyDescent="0.35">
      <c r="C67" t="s">
        <v>407</v>
      </c>
      <c r="D67" s="5">
        <v>90826712</v>
      </c>
      <c r="E67" s="5">
        <v>-2110146485</v>
      </c>
      <c r="F67" s="5">
        <v>1353613119</v>
      </c>
      <c r="G67" s="5">
        <v>185220836</v>
      </c>
      <c r="I67" s="5">
        <v>-480485818</v>
      </c>
      <c r="J67" s="5">
        <v>-1051763873</v>
      </c>
      <c r="K67" s="5">
        <v>-2937389392</v>
      </c>
      <c r="L67" s="5">
        <v>-7123631037</v>
      </c>
      <c r="M67" s="5">
        <v>-5463232214</v>
      </c>
      <c r="N67" s="5">
        <v>-2060314341</v>
      </c>
      <c r="O67" s="5">
        <v>-1364878143</v>
      </c>
      <c r="P67" s="5">
        <v>-2967432362</v>
      </c>
      <c r="Q67" s="5">
        <v>-1604832494</v>
      </c>
      <c r="R67" s="5">
        <v>-2278665403</v>
      </c>
      <c r="S67" s="5">
        <v>-1972849888</v>
      </c>
      <c r="T67" s="5">
        <v>-2663152461</v>
      </c>
      <c r="U67" s="5">
        <v>-20509600140</v>
      </c>
      <c r="V67" s="5">
        <v>-5049230061</v>
      </c>
    </row>
    <row r="68" spans="2:22" ht="15.5" x14ac:dyDescent="0.35">
      <c r="C68" t="s">
        <v>102</v>
      </c>
      <c r="D68" s="5">
        <v>-902046611</v>
      </c>
      <c r="E68" s="5">
        <v>1213496162</v>
      </c>
      <c r="F68" s="5">
        <v>-2075930034</v>
      </c>
      <c r="G68" s="5">
        <v>2359673875</v>
      </c>
      <c r="I68" s="5">
        <v>595193392</v>
      </c>
      <c r="J68" s="5">
        <v>14314568798</v>
      </c>
      <c r="K68" s="5">
        <v>16075555664</v>
      </c>
      <c r="L68" s="5">
        <v>27428849986</v>
      </c>
      <c r="M68" s="5">
        <v>22723655893</v>
      </c>
      <c r="N68" s="5">
        <v>2400715154</v>
      </c>
      <c r="O68" s="5">
        <v>3937685121</v>
      </c>
      <c r="P68" s="5">
        <v>9380137352</v>
      </c>
      <c r="Q68" s="5">
        <v>5963420071</v>
      </c>
      <c r="R68" s="5">
        <v>10009391103</v>
      </c>
      <c r="S68" s="5">
        <v>9859176172</v>
      </c>
      <c r="T68" s="5">
        <v>14519866284</v>
      </c>
      <c r="U68" s="5">
        <v>66813230321</v>
      </c>
      <c r="V68" s="5">
        <v>20608530035</v>
      </c>
    </row>
    <row r="69" spans="2:22" ht="15.5" x14ac:dyDescent="0.35">
      <c r="C69" t="s">
        <v>103</v>
      </c>
      <c r="D69" s="5">
        <v>1927184261</v>
      </c>
      <c r="E69" s="5">
        <v>2669140626</v>
      </c>
      <c r="F69" s="5">
        <v>1815658831</v>
      </c>
      <c r="G69" s="5">
        <v>-1075706199</v>
      </c>
      <c r="I69" s="5">
        <v>5336277519</v>
      </c>
      <c r="J69" s="5">
        <v>-7418075139</v>
      </c>
      <c r="K69" s="5">
        <v>4314853547</v>
      </c>
      <c r="L69" s="5">
        <v>-477728464</v>
      </c>
      <c r="M69" s="5">
        <v>423906054</v>
      </c>
      <c r="N69" s="5">
        <v>974076358</v>
      </c>
      <c r="O69" s="5">
        <v>2293198946</v>
      </c>
      <c r="P69" s="5">
        <v>1486464138</v>
      </c>
      <c r="Q69" s="5">
        <v>594343423</v>
      </c>
      <c r="R69" s="5">
        <v>414583198</v>
      </c>
      <c r="S69" s="5">
        <v>362488876</v>
      </c>
      <c r="T69" s="5">
        <v>757290239</v>
      </c>
      <c r="U69" s="5">
        <v>1188382403</v>
      </c>
      <c r="V69" s="5">
        <v>3840691168</v>
      </c>
    </row>
    <row r="70" spans="2:22" ht="15.5" x14ac:dyDescent="0.35">
      <c r="C70" t="s">
        <v>104</v>
      </c>
      <c r="D70" s="5">
        <v>1025137650</v>
      </c>
      <c r="E70" s="5">
        <v>3882636788</v>
      </c>
      <c r="F70" s="5">
        <v>-260271203</v>
      </c>
      <c r="G70" s="5">
        <v>1283967676</v>
      </c>
      <c r="I70" s="5">
        <v>5931470911</v>
      </c>
      <c r="J70" s="5">
        <v>6896493659</v>
      </c>
      <c r="K70" s="5">
        <v>20390409211</v>
      </c>
      <c r="L70" s="5">
        <v>26951121522</v>
      </c>
      <c r="M70" s="5">
        <v>23147561947</v>
      </c>
      <c r="N70" s="5">
        <v>3374791512</v>
      </c>
      <c r="O70" s="5">
        <v>6230884067</v>
      </c>
      <c r="P70" s="5">
        <v>10866601490</v>
      </c>
      <c r="Q70" s="5">
        <v>6557763494</v>
      </c>
      <c r="R70" s="5">
        <v>10423974301</v>
      </c>
      <c r="S70" s="5">
        <v>10221665048</v>
      </c>
      <c r="T70" s="5">
        <v>15277156523</v>
      </c>
      <c r="U70" s="5">
        <v>68001612724</v>
      </c>
      <c r="V70" s="5">
        <v>24449221203</v>
      </c>
    </row>
    <row r="71" spans="2:22" ht="15.5" x14ac:dyDescent="0.35">
      <c r="C71" t="s">
        <v>105</v>
      </c>
      <c r="D71" s="5">
        <v>-902046611</v>
      </c>
      <c r="E71" s="5">
        <v>1213496162</v>
      </c>
      <c r="F71" s="5">
        <v>-2075930034</v>
      </c>
      <c r="G71" s="5">
        <v>2359673875</v>
      </c>
      <c r="I71" s="5">
        <v>595193392</v>
      </c>
      <c r="J71" s="5">
        <v>14314568798</v>
      </c>
      <c r="K71" s="5">
        <v>16075555664</v>
      </c>
      <c r="L71" s="5">
        <v>27428849986</v>
      </c>
      <c r="M71" s="5">
        <v>22723655893</v>
      </c>
      <c r="N71" s="5">
        <v>2400715154</v>
      </c>
      <c r="O71" s="5">
        <v>3937685121</v>
      </c>
      <c r="P71" s="5">
        <v>9380137352</v>
      </c>
      <c r="Q71" s="5">
        <v>5963420071</v>
      </c>
      <c r="R71" s="5">
        <v>10009391103</v>
      </c>
      <c r="S71" s="5">
        <v>9859176172</v>
      </c>
      <c r="T71" s="5">
        <v>14519866284</v>
      </c>
      <c r="U71" s="5">
        <v>66813230321</v>
      </c>
      <c r="V71" s="5">
        <v>20608530035</v>
      </c>
    </row>
    <row r="72" spans="2:22" ht="15.5" x14ac:dyDescent="0.35">
      <c r="C72" t="s">
        <v>7</v>
      </c>
      <c r="D72" s="5">
        <v>1025137650</v>
      </c>
      <c r="E72" s="5">
        <v>3882636788</v>
      </c>
      <c r="F72" s="5">
        <v>-260271203</v>
      </c>
      <c r="G72" s="5">
        <v>1283967676</v>
      </c>
      <c r="I72" s="5">
        <v>5931470911</v>
      </c>
      <c r="J72" s="5">
        <v>6896493659</v>
      </c>
      <c r="K72" s="5">
        <v>21482491972</v>
      </c>
      <c r="L72" s="5">
        <v>27854121785</v>
      </c>
      <c r="M72" s="5">
        <v>24200979978</v>
      </c>
      <c r="N72" s="5">
        <v>4768176679</v>
      </c>
      <c r="O72" s="5">
        <v>7467940356</v>
      </c>
      <c r="P72" s="5">
        <v>11844297790</v>
      </c>
      <c r="Q72" s="5">
        <v>7663626900</v>
      </c>
      <c r="R72" s="5">
        <v>11705966086</v>
      </c>
      <c r="S72" s="5">
        <v>11289824230</v>
      </c>
      <c r="T72" s="5">
        <v>16187699706</v>
      </c>
      <c r="U72" s="5">
        <v>59074921594</v>
      </c>
      <c r="V72" s="5">
        <v>25076468803</v>
      </c>
    </row>
    <row r="73" spans="2:22" ht="15.5" x14ac:dyDescent="0.35">
      <c r="C73" t="s">
        <v>106</v>
      </c>
      <c r="D73" s="5">
        <v>-902046611</v>
      </c>
      <c r="E73" s="5">
        <v>1213496162</v>
      </c>
      <c r="F73" s="5">
        <v>-2075930034</v>
      </c>
      <c r="G73" s="5">
        <v>2359673875</v>
      </c>
      <c r="I73" s="5">
        <v>595193392</v>
      </c>
      <c r="J73" s="5">
        <v>14314568798</v>
      </c>
      <c r="K73" s="5">
        <v>16075555664</v>
      </c>
      <c r="L73" s="5">
        <v>27428849986</v>
      </c>
      <c r="M73" s="5">
        <v>22723655893</v>
      </c>
      <c r="N73" s="5">
        <v>2400715154</v>
      </c>
      <c r="O73" s="5">
        <v>3937685121</v>
      </c>
      <c r="P73" s="5">
        <v>9380137352</v>
      </c>
      <c r="Q73" s="5">
        <v>5963420071</v>
      </c>
      <c r="R73" s="5">
        <v>10009391103</v>
      </c>
      <c r="S73" s="5">
        <v>9859176172</v>
      </c>
      <c r="T73" s="5">
        <v>14519866284</v>
      </c>
      <c r="U73" s="5">
        <v>66813230321</v>
      </c>
      <c r="V73" s="5">
        <v>20608530035</v>
      </c>
    </row>
    <row r="74" spans="2:22" ht="15.5" x14ac:dyDescent="0.35">
      <c r="C74" t="s">
        <v>107</v>
      </c>
      <c r="D74" s="5">
        <v>1025137650</v>
      </c>
      <c r="E74" s="5">
        <v>3882636788</v>
      </c>
      <c r="F74" s="5">
        <v>-260271203</v>
      </c>
      <c r="G74" s="5">
        <v>1283967676</v>
      </c>
      <c r="I74" s="5">
        <v>5931470911</v>
      </c>
      <c r="J74" s="5">
        <v>6896493659</v>
      </c>
      <c r="K74" s="5">
        <v>20390409211</v>
      </c>
      <c r="L74" s="5">
        <v>26951121522</v>
      </c>
      <c r="M74" s="5">
        <v>23147561947</v>
      </c>
      <c r="N74" s="5">
        <v>3374791512</v>
      </c>
      <c r="O74" s="5">
        <v>6230884067</v>
      </c>
      <c r="P74" s="5">
        <v>10866601490</v>
      </c>
      <c r="Q74" s="5">
        <v>6557763494</v>
      </c>
      <c r="R74" s="5">
        <v>10423974301</v>
      </c>
      <c r="S74" s="5">
        <v>10221665048</v>
      </c>
      <c r="T74" s="5">
        <v>15277156523</v>
      </c>
      <c r="U74" s="5">
        <v>68001612724</v>
      </c>
      <c r="V74" s="5">
        <v>24449221203</v>
      </c>
    </row>
    <row r="75" spans="2:22" ht="15.5" x14ac:dyDescent="0.35">
      <c r="C75" t="s">
        <v>108</v>
      </c>
      <c r="D75" s="5">
        <v>1025137650</v>
      </c>
      <c r="E75" s="5">
        <v>3882636788</v>
      </c>
      <c r="F75" s="5">
        <v>-260271203</v>
      </c>
      <c r="G75" s="5">
        <v>1283967676</v>
      </c>
      <c r="I75" s="5">
        <v>5931470911</v>
      </c>
      <c r="J75" s="5">
        <v>6896493659</v>
      </c>
      <c r="K75" s="5">
        <v>20390409211</v>
      </c>
      <c r="L75" s="5">
        <v>26951121522</v>
      </c>
      <c r="M75" s="5">
        <v>23147561947</v>
      </c>
      <c r="N75" s="5">
        <v>3374791512</v>
      </c>
      <c r="O75" s="5">
        <v>6230884067</v>
      </c>
      <c r="P75" s="5">
        <v>10866601490</v>
      </c>
      <c r="Q75" s="5">
        <v>6557763494</v>
      </c>
      <c r="R75" s="5">
        <v>10423974301</v>
      </c>
      <c r="S75" s="5">
        <v>10221665048</v>
      </c>
      <c r="T75" s="5">
        <v>15277156523</v>
      </c>
      <c r="U75" s="5">
        <v>68001612724</v>
      </c>
      <c r="V75" s="5">
        <v>24449221203</v>
      </c>
    </row>
    <row r="77" spans="2:22" ht="15.5" x14ac:dyDescent="0.35">
      <c r="B77" t="s">
        <v>109</v>
      </c>
      <c r="C77" t="s">
        <v>110</v>
      </c>
    </row>
    <row r="78" spans="2:22" ht="15.5" x14ac:dyDescent="0.35">
      <c r="C78" t="s">
        <v>111</v>
      </c>
    </row>
    <row r="79" spans="2:22" ht="15.5" x14ac:dyDescent="0.35">
      <c r="C79" t="s">
        <v>19</v>
      </c>
      <c r="D79" s="5">
        <v>18920021746</v>
      </c>
      <c r="E79" s="5">
        <v>16093665805</v>
      </c>
      <c r="F79" s="5">
        <v>12777089562</v>
      </c>
      <c r="G79" s="5">
        <v>29426976044</v>
      </c>
      <c r="I79" s="5">
        <v>18920021746</v>
      </c>
      <c r="J79" s="5">
        <v>38485642987</v>
      </c>
      <c r="K79" s="5">
        <v>56353919122</v>
      </c>
      <c r="L79" s="5">
        <v>30803835554</v>
      </c>
      <c r="M79" s="5">
        <v>83295905647</v>
      </c>
      <c r="N79" s="5">
        <v>82017544108</v>
      </c>
      <c r="O79" s="5">
        <v>75107462900</v>
      </c>
      <c r="P79" s="5">
        <v>56308078549</v>
      </c>
      <c r="Q79" s="5">
        <v>88478807279</v>
      </c>
      <c r="R79" s="5">
        <v>115865761398</v>
      </c>
      <c r="S79" s="5">
        <v>101814991509</v>
      </c>
      <c r="T79" s="5">
        <v>69675743234</v>
      </c>
      <c r="U79" s="5">
        <v>67041602624</v>
      </c>
      <c r="V79" s="5">
        <v>44932029262</v>
      </c>
    </row>
    <row r="80" spans="2:22" ht="15.5" x14ac:dyDescent="0.35">
      <c r="C80" t="s">
        <v>113</v>
      </c>
      <c r="D80" s="5">
        <v>17922060</v>
      </c>
      <c r="E80" s="5">
        <v>29870100</v>
      </c>
      <c r="F80" s="5">
        <v>476617127</v>
      </c>
      <c r="G80" s="5">
        <v>27420000</v>
      </c>
      <c r="I80" s="5">
        <v>17922060</v>
      </c>
      <c r="J80" s="5">
        <v>6843537414</v>
      </c>
      <c r="K80" s="5">
        <v>11675946538</v>
      </c>
      <c r="L80" s="5">
        <v>15571003933</v>
      </c>
      <c r="M80" s="5">
        <v>21720002494</v>
      </c>
      <c r="N80" s="5">
        <v>19160405693</v>
      </c>
      <c r="O80" s="5">
        <v>12759536460</v>
      </c>
      <c r="P80" s="5">
        <v>16721351470</v>
      </c>
      <c r="Q80" s="5">
        <v>15854405910</v>
      </c>
      <c r="R80" s="5">
        <v>10276286000</v>
      </c>
      <c r="S80" s="5">
        <v>13617649620</v>
      </c>
      <c r="T80" s="5">
        <v>13123911989</v>
      </c>
      <c r="U80" s="5">
        <v>15090426809</v>
      </c>
      <c r="V80" s="5">
        <v>16472501171</v>
      </c>
    </row>
    <row r="81" spans="3:22" ht="15.5" x14ac:dyDescent="0.35">
      <c r="C81" t="s">
        <v>117</v>
      </c>
      <c r="N81" s="5">
        <v>1400000000</v>
      </c>
    </row>
    <row r="82" spans="3:22" ht="15.5" x14ac:dyDescent="0.35">
      <c r="C82" t="s">
        <v>114</v>
      </c>
      <c r="L82" s="5">
        <v>19371287500</v>
      </c>
    </row>
    <row r="83" spans="3:22" ht="15.5" x14ac:dyDescent="0.35">
      <c r="C83" t="s">
        <v>115</v>
      </c>
      <c r="L83" s="5">
        <v>15868161460</v>
      </c>
    </row>
    <row r="84" spans="3:22" ht="15.5" x14ac:dyDescent="0.35">
      <c r="C84" t="s">
        <v>118</v>
      </c>
      <c r="N84" s="5">
        <v>1400000000</v>
      </c>
    </row>
    <row r="85" spans="3:22" ht="15.5" x14ac:dyDescent="0.35">
      <c r="C85" t="s">
        <v>119</v>
      </c>
      <c r="D85" s="5">
        <v>29482261061</v>
      </c>
      <c r="E85" s="5">
        <v>33751348377</v>
      </c>
      <c r="F85" s="5">
        <v>34475555105</v>
      </c>
      <c r="G85" s="5">
        <v>35165622807</v>
      </c>
      <c r="I85" s="5">
        <v>29482261061</v>
      </c>
      <c r="J85" s="5">
        <v>39745560357</v>
      </c>
      <c r="K85" s="5">
        <v>43638375213</v>
      </c>
      <c r="L85" s="5">
        <v>72630000320</v>
      </c>
      <c r="M85" s="5">
        <v>65140227207</v>
      </c>
      <c r="N85" s="5">
        <v>29306739414</v>
      </c>
      <c r="O85" s="5">
        <v>50336448378</v>
      </c>
      <c r="P85" s="5">
        <v>60837997585</v>
      </c>
      <c r="Q85" s="5">
        <v>41165365600</v>
      </c>
      <c r="R85" s="5">
        <v>31771219374</v>
      </c>
      <c r="S85" s="5">
        <v>36630468186</v>
      </c>
      <c r="T85" s="5">
        <v>44095625492</v>
      </c>
      <c r="U85" s="5">
        <v>43312845339</v>
      </c>
      <c r="V85" s="5">
        <v>37051645774</v>
      </c>
    </row>
    <row r="86" spans="3:22" ht="15.5" x14ac:dyDescent="0.35">
      <c r="C86" t="s">
        <v>97</v>
      </c>
      <c r="D86" s="5">
        <v>13239913054</v>
      </c>
      <c r="E86" s="5">
        <v>12258023483</v>
      </c>
      <c r="F86" s="5">
        <v>9588882857</v>
      </c>
      <c r="G86" s="5">
        <v>7773224026</v>
      </c>
      <c r="I86" s="5">
        <v>13239913054</v>
      </c>
      <c r="J86" s="5">
        <v>8848930225</v>
      </c>
      <c r="K86" s="5">
        <v>16309163200</v>
      </c>
      <c r="L86" s="5">
        <v>12029871823</v>
      </c>
      <c r="M86" s="5">
        <v>12775029533</v>
      </c>
      <c r="N86" s="5">
        <v>9384273496</v>
      </c>
      <c r="O86" s="5">
        <v>8090649218</v>
      </c>
      <c r="P86" s="5">
        <v>5636364915</v>
      </c>
      <c r="Q86" s="5">
        <v>4208568301</v>
      </c>
      <c r="R86" s="5">
        <v>3602383084</v>
      </c>
      <c r="S86" s="5">
        <v>3182174165</v>
      </c>
      <c r="T86" s="5">
        <v>1121949254</v>
      </c>
      <c r="U86" s="5">
        <v>464618599</v>
      </c>
      <c r="V86" s="5">
        <v>506333559</v>
      </c>
    </row>
    <row r="87" spans="3:22" ht="15.5" x14ac:dyDescent="0.35">
      <c r="C87" t="s">
        <v>121</v>
      </c>
      <c r="D87" s="5">
        <v>256208231009</v>
      </c>
      <c r="E87" s="5">
        <v>254100385582</v>
      </c>
      <c r="F87" s="5">
        <v>250808444964</v>
      </c>
      <c r="G87" s="5">
        <v>254397124934</v>
      </c>
      <c r="I87" s="5">
        <v>256208231009</v>
      </c>
      <c r="J87" s="5">
        <v>263836880943</v>
      </c>
      <c r="K87" s="5">
        <v>253121718797</v>
      </c>
      <c r="L87" s="5">
        <v>255997357126</v>
      </c>
      <c r="M87" s="5">
        <v>225928824403</v>
      </c>
      <c r="N87" s="5">
        <v>183253012538</v>
      </c>
      <c r="O87" s="5">
        <v>185274219728</v>
      </c>
      <c r="P87" s="5">
        <v>192296998181</v>
      </c>
      <c r="Q87" s="5">
        <v>181198774207</v>
      </c>
      <c r="R87" s="5">
        <v>174907377454</v>
      </c>
      <c r="S87" s="5">
        <v>185099466179</v>
      </c>
      <c r="T87" s="5">
        <v>175900992382</v>
      </c>
      <c r="U87" s="5">
        <v>167103003126</v>
      </c>
      <c r="V87" s="5">
        <v>107455824614</v>
      </c>
    </row>
    <row r="88" spans="3:22" ht="15.5" x14ac:dyDescent="0.35">
      <c r="C88" t="s">
        <v>122</v>
      </c>
    </row>
    <row r="89" spans="3:22" ht="15.5" x14ac:dyDescent="0.35">
      <c r="C89" t="s">
        <v>127</v>
      </c>
      <c r="D89" s="5">
        <v>2435476133</v>
      </c>
      <c r="E89" s="5">
        <v>2435676133</v>
      </c>
      <c r="F89" s="5">
        <v>2435876133</v>
      </c>
      <c r="G89" s="5">
        <v>2436076133</v>
      </c>
      <c r="I89" s="5">
        <v>2435476133</v>
      </c>
      <c r="J89" s="5">
        <v>2436276133</v>
      </c>
      <c r="K89" s="5">
        <v>2437076133</v>
      </c>
      <c r="L89" s="5">
        <v>2437876133</v>
      </c>
      <c r="M89" s="5">
        <v>2263176133</v>
      </c>
      <c r="N89" s="5">
        <v>2263976133</v>
      </c>
      <c r="O89" s="5">
        <v>2264776133</v>
      </c>
      <c r="P89" s="5">
        <v>2265576133</v>
      </c>
      <c r="Q89" s="5">
        <v>2266876133</v>
      </c>
      <c r="R89" s="5">
        <v>2268176133</v>
      </c>
      <c r="S89" s="5">
        <v>2269476133</v>
      </c>
      <c r="T89" s="5">
        <v>2205676250</v>
      </c>
      <c r="U89" s="5">
        <v>2206176250</v>
      </c>
      <c r="V89" s="5">
        <v>2203676250</v>
      </c>
    </row>
    <row r="90" spans="3:22" ht="15.5" x14ac:dyDescent="0.35">
      <c r="C90" t="s">
        <v>126</v>
      </c>
      <c r="D90" s="5">
        <v>6938115237</v>
      </c>
      <c r="E90" s="5">
        <v>7190846885</v>
      </c>
      <c r="F90" s="5">
        <v>6997628973</v>
      </c>
      <c r="G90" s="5">
        <v>7354525915</v>
      </c>
      <c r="I90" s="5">
        <v>6938115237</v>
      </c>
      <c r="J90" s="5">
        <v>8055235965</v>
      </c>
      <c r="K90" s="5">
        <v>8686871200</v>
      </c>
      <c r="L90" s="5">
        <v>10395937743</v>
      </c>
      <c r="M90" s="5">
        <v>11457269574</v>
      </c>
      <c r="N90" s="5">
        <v>8801944541</v>
      </c>
      <c r="O90" s="5">
        <v>10075298217</v>
      </c>
      <c r="P90" s="5">
        <v>10910763194</v>
      </c>
      <c r="Q90" s="5">
        <v>11011716195</v>
      </c>
      <c r="R90" s="5">
        <v>11927709719</v>
      </c>
      <c r="S90" s="5">
        <v>12324438849</v>
      </c>
      <c r="T90" s="5">
        <v>12712559053</v>
      </c>
      <c r="U90" s="5">
        <v>11734067653</v>
      </c>
      <c r="V90" s="5">
        <v>10915692913</v>
      </c>
    </row>
    <row r="91" spans="3:22" ht="15.5" x14ac:dyDescent="0.35">
      <c r="C91" t="s">
        <v>128</v>
      </c>
      <c r="D91" s="5">
        <v>1826800958</v>
      </c>
      <c r="E91" s="5">
        <v>2279539036</v>
      </c>
      <c r="F91" s="5">
        <v>3193743558</v>
      </c>
      <c r="G91" s="5">
        <v>3803166620</v>
      </c>
      <c r="I91" s="5">
        <v>1826800958</v>
      </c>
      <c r="J91" s="5">
        <v>3812390691</v>
      </c>
      <c r="K91" s="5">
        <v>1666508521</v>
      </c>
      <c r="L91" s="5">
        <v>7646501427</v>
      </c>
      <c r="M91" s="5">
        <v>7300820419</v>
      </c>
      <c r="N91" s="5">
        <v>7728961980</v>
      </c>
      <c r="O91" s="5">
        <v>9749409391</v>
      </c>
      <c r="P91" s="5">
        <v>10138265434</v>
      </c>
      <c r="Q91" s="5">
        <v>10779099842</v>
      </c>
      <c r="R91" s="5">
        <v>10501356310</v>
      </c>
      <c r="S91" s="5">
        <v>9842885364</v>
      </c>
      <c r="T91" s="5">
        <v>9430531962</v>
      </c>
      <c r="U91" s="5">
        <v>8371661003</v>
      </c>
      <c r="V91" s="5">
        <v>22713062288</v>
      </c>
    </row>
    <row r="92" spans="3:22" ht="15.5" x14ac:dyDescent="0.35">
      <c r="C92" t="s">
        <v>124</v>
      </c>
      <c r="D92" s="5">
        <v>78502787233</v>
      </c>
      <c r="E92" s="5">
        <v>78823166513</v>
      </c>
      <c r="F92" s="5">
        <v>79195995892</v>
      </c>
      <c r="G92" s="5">
        <v>79426642026</v>
      </c>
      <c r="I92" s="5">
        <v>78502787233</v>
      </c>
      <c r="J92" s="5">
        <v>79783005035</v>
      </c>
      <c r="K92" s="5">
        <v>81053881212</v>
      </c>
      <c r="V92" s="5">
        <v>8800051174</v>
      </c>
    </row>
    <row r="93" spans="3:22" ht="15.5" x14ac:dyDescent="0.35">
      <c r="C93" t="s">
        <v>96</v>
      </c>
    </row>
    <row r="94" spans="3:22" ht="15.5" x14ac:dyDescent="0.35">
      <c r="C94" t="s">
        <v>133</v>
      </c>
      <c r="D94" s="5">
        <v>89776884289</v>
      </c>
      <c r="E94" s="5">
        <v>90804069891</v>
      </c>
      <c r="F94" s="5">
        <v>91899222476</v>
      </c>
      <c r="G94" s="5">
        <v>93097512856</v>
      </c>
      <c r="I94" s="5">
        <v>89776884289</v>
      </c>
      <c r="J94" s="5">
        <v>94165121874</v>
      </c>
      <c r="K94" s="5">
        <v>93927072792</v>
      </c>
      <c r="L94" s="5">
        <v>149678474488</v>
      </c>
      <c r="M94" s="5">
        <v>136313747002</v>
      </c>
      <c r="N94" s="5">
        <v>134057706241</v>
      </c>
      <c r="O94" s="5">
        <v>132867168172</v>
      </c>
      <c r="P94" s="5">
        <v>129888014080</v>
      </c>
      <c r="Q94" s="5">
        <v>127292399753</v>
      </c>
      <c r="R94" s="5">
        <v>121222188330</v>
      </c>
      <c r="S94" s="5">
        <v>89383644192</v>
      </c>
      <c r="T94" s="5">
        <v>92976330562</v>
      </c>
      <c r="U94" s="5">
        <v>89269665924</v>
      </c>
      <c r="V94" s="5">
        <v>77180519945</v>
      </c>
    </row>
    <row r="95" spans="3:22" ht="15.5" x14ac:dyDescent="0.35">
      <c r="C95" t="s">
        <v>134</v>
      </c>
      <c r="D95" s="5">
        <v>345985115298</v>
      </c>
      <c r="E95" s="5">
        <v>344904455473</v>
      </c>
      <c r="F95" s="5">
        <v>342707667440</v>
      </c>
      <c r="G95" s="5">
        <v>347494637790</v>
      </c>
      <c r="I95" s="5">
        <v>345985115298</v>
      </c>
      <c r="J95" s="5">
        <v>358002002817</v>
      </c>
      <c r="K95" s="5">
        <v>347048791589</v>
      </c>
      <c r="L95" s="5">
        <v>405675831614</v>
      </c>
      <c r="M95" s="5">
        <v>362242571405</v>
      </c>
      <c r="N95" s="5">
        <v>317310718779</v>
      </c>
      <c r="O95" s="5">
        <v>318141387900</v>
      </c>
      <c r="P95" s="5">
        <v>322185012261</v>
      </c>
      <c r="Q95" s="5">
        <v>308491173960</v>
      </c>
      <c r="R95" s="5">
        <v>296129565784</v>
      </c>
      <c r="S95" s="5">
        <v>274483110371</v>
      </c>
      <c r="T95" s="5">
        <v>268877322944</v>
      </c>
      <c r="U95" s="5">
        <v>256372669050</v>
      </c>
      <c r="V95" s="5">
        <v>184636344559</v>
      </c>
    </row>
    <row r="96" spans="3:22" ht="15.5" x14ac:dyDescent="0.35">
      <c r="C96" t="s">
        <v>135</v>
      </c>
    </row>
    <row r="97" spans="3:22" ht="15.5" x14ac:dyDescent="0.35">
      <c r="C97" t="s">
        <v>136</v>
      </c>
    </row>
    <row r="98" spans="3:22" ht="15.5" x14ac:dyDescent="0.35">
      <c r="C98" t="s">
        <v>137</v>
      </c>
      <c r="D98" s="5">
        <v>548474984</v>
      </c>
      <c r="E98" s="5">
        <v>615014950</v>
      </c>
      <c r="F98" s="5">
        <v>489296566</v>
      </c>
      <c r="G98" s="5">
        <v>4936685591</v>
      </c>
      <c r="I98" s="5">
        <v>548474984</v>
      </c>
      <c r="J98" s="5">
        <v>15226590407</v>
      </c>
      <c r="K98" s="5">
        <v>7559550483</v>
      </c>
      <c r="L98" s="5">
        <v>29856021373</v>
      </c>
      <c r="M98" s="5">
        <v>23888996571</v>
      </c>
      <c r="N98" s="5">
        <v>885861221</v>
      </c>
      <c r="O98" s="5">
        <v>8536205993</v>
      </c>
      <c r="P98" s="5">
        <v>24857084132</v>
      </c>
      <c r="Q98" s="5">
        <v>18832789797</v>
      </c>
      <c r="R98" s="5">
        <v>11533925524</v>
      </c>
      <c r="S98" s="5">
        <v>13865122841</v>
      </c>
      <c r="T98" s="5">
        <v>14384941579</v>
      </c>
      <c r="U98" s="5">
        <v>16424251535</v>
      </c>
      <c r="V98" s="5">
        <v>12506012328</v>
      </c>
    </row>
    <row r="99" spans="3:22" ht="15.5" x14ac:dyDescent="0.35">
      <c r="C99" t="s">
        <v>138</v>
      </c>
      <c r="G99" s="5">
        <v>3706356600</v>
      </c>
      <c r="J99" s="5">
        <v>14060069683</v>
      </c>
      <c r="K99" s="5">
        <v>6032054084</v>
      </c>
      <c r="L99" s="5">
        <v>26234965401</v>
      </c>
      <c r="M99" s="5">
        <v>21313369279</v>
      </c>
      <c r="N99" s="5">
        <v>245475448</v>
      </c>
      <c r="O99" s="5">
        <v>7938541212</v>
      </c>
      <c r="P99" s="5">
        <v>21147053988</v>
      </c>
      <c r="Q99" s="5">
        <v>15521044730</v>
      </c>
      <c r="R99" s="5">
        <v>8347674977</v>
      </c>
      <c r="S99" s="5">
        <v>9667682334</v>
      </c>
      <c r="T99" s="5">
        <v>9502282511</v>
      </c>
      <c r="U99" s="5">
        <v>10200943412</v>
      </c>
      <c r="V99" s="5">
        <v>7915877697</v>
      </c>
    </row>
    <row r="100" spans="3:22" ht="15.5" x14ac:dyDescent="0.35">
      <c r="C100" t="s">
        <v>140</v>
      </c>
      <c r="M100" s="5">
        <v>18371287500</v>
      </c>
      <c r="N100" s="5">
        <v>14492687500</v>
      </c>
      <c r="O100" s="5">
        <v>8242273800</v>
      </c>
      <c r="P100" s="5">
        <v>470000000</v>
      </c>
    </row>
    <row r="101" spans="3:22" ht="15.5" x14ac:dyDescent="0.35">
      <c r="C101" t="s">
        <v>141</v>
      </c>
      <c r="L101" s="5">
        <v>35239448960</v>
      </c>
      <c r="M101" s="5">
        <v>18371287500</v>
      </c>
      <c r="N101" s="5">
        <v>14492687500</v>
      </c>
      <c r="O101" s="5">
        <v>8242273800</v>
      </c>
      <c r="P101" s="5">
        <v>470000000</v>
      </c>
    </row>
    <row r="102" spans="3:22" ht="15.5" x14ac:dyDescent="0.35">
      <c r="C102" t="s">
        <v>129</v>
      </c>
      <c r="D102" s="5">
        <v>12119698</v>
      </c>
      <c r="E102" s="5">
        <v>31821614</v>
      </c>
      <c r="F102" s="5">
        <v>15635775</v>
      </c>
      <c r="G102" s="5">
        <v>47226163</v>
      </c>
      <c r="I102" s="5">
        <v>12119698</v>
      </c>
      <c r="J102" s="5">
        <v>48406000</v>
      </c>
      <c r="K102" s="5">
        <v>52911337</v>
      </c>
      <c r="L102" s="5">
        <v>43784349</v>
      </c>
      <c r="M102" s="5">
        <v>126663090</v>
      </c>
      <c r="N102" s="5">
        <v>100960157</v>
      </c>
      <c r="O102" s="5">
        <v>48265268</v>
      </c>
      <c r="P102" s="5">
        <v>180105401</v>
      </c>
      <c r="Q102" s="5">
        <v>59026160</v>
      </c>
      <c r="R102" s="5">
        <v>60732555</v>
      </c>
      <c r="S102" s="5">
        <v>132537992</v>
      </c>
      <c r="T102" s="5">
        <v>17259600</v>
      </c>
      <c r="U102" s="5">
        <v>108648269</v>
      </c>
      <c r="V102" s="5">
        <v>384802747</v>
      </c>
    </row>
    <row r="103" spans="3:22" ht="15.5" x14ac:dyDescent="0.35">
      <c r="C103" t="s">
        <v>143</v>
      </c>
      <c r="D103" s="5">
        <v>241651569</v>
      </c>
      <c r="E103" s="5">
        <v>329546472</v>
      </c>
      <c r="F103" s="5">
        <v>201501396</v>
      </c>
      <c r="G103" s="5">
        <v>1037966178</v>
      </c>
      <c r="I103" s="5">
        <v>241651569</v>
      </c>
      <c r="J103" s="5">
        <v>942296255</v>
      </c>
      <c r="K103" s="5">
        <v>1231954383</v>
      </c>
      <c r="L103" s="5">
        <v>3373535206</v>
      </c>
      <c r="M103" s="5">
        <v>2275724836</v>
      </c>
      <c r="N103" s="5">
        <v>351749385</v>
      </c>
      <c r="O103" s="5">
        <v>449631050</v>
      </c>
      <c r="P103" s="5">
        <v>2143018940</v>
      </c>
      <c r="Q103" s="5">
        <v>1403113449</v>
      </c>
      <c r="R103" s="5">
        <v>1292819389</v>
      </c>
      <c r="S103" s="5">
        <v>2246640777</v>
      </c>
      <c r="T103" s="5">
        <v>3157001281</v>
      </c>
      <c r="U103" s="5">
        <v>4407021774</v>
      </c>
      <c r="V103" s="5">
        <v>2451817019</v>
      </c>
    </row>
    <row r="104" spans="3:22" ht="15.5" x14ac:dyDescent="0.35">
      <c r="C104" t="s">
        <v>142</v>
      </c>
    </row>
    <row r="105" spans="3:22" ht="15.5" x14ac:dyDescent="0.35">
      <c r="C105" t="s">
        <v>153</v>
      </c>
      <c r="D105" s="5">
        <v>5885587543</v>
      </c>
      <c r="E105" s="5">
        <v>5728705894</v>
      </c>
      <c r="F105" s="5">
        <v>5884623273</v>
      </c>
      <c r="G105" s="5">
        <v>5963933395</v>
      </c>
      <c r="I105" s="5">
        <v>5885587543</v>
      </c>
      <c r="J105" s="5">
        <v>7465361282</v>
      </c>
      <c r="K105" s="5">
        <v>7722226281</v>
      </c>
      <c r="L105" s="5">
        <v>45861876155</v>
      </c>
      <c r="M105" s="5">
        <v>30396719846</v>
      </c>
      <c r="N105" s="5">
        <v>31601193873</v>
      </c>
      <c r="O105" s="5">
        <v>27503546031</v>
      </c>
      <c r="P105" s="5">
        <v>19619329128</v>
      </c>
      <c r="Q105" s="5">
        <v>21822996796</v>
      </c>
      <c r="R105" s="5">
        <v>21331236675</v>
      </c>
      <c r="S105" s="5">
        <v>19321908486</v>
      </c>
      <c r="T105" s="5">
        <v>18409859093</v>
      </c>
      <c r="U105" s="5">
        <v>16520452726</v>
      </c>
      <c r="V105" s="5">
        <v>16433810159</v>
      </c>
    </row>
    <row r="106" spans="3:22" ht="15.5" x14ac:dyDescent="0.35">
      <c r="C106" t="s">
        <v>154</v>
      </c>
      <c r="D106" s="5">
        <v>5885587543</v>
      </c>
      <c r="E106" s="5">
        <v>5728705894</v>
      </c>
      <c r="F106" s="5">
        <v>5884623273</v>
      </c>
      <c r="G106" s="5">
        <v>5963933395</v>
      </c>
      <c r="I106" s="5">
        <v>5885587543</v>
      </c>
      <c r="J106" s="5">
        <v>7465361282</v>
      </c>
      <c r="K106" s="5">
        <v>7722226281</v>
      </c>
      <c r="L106" s="5">
        <v>45861876155</v>
      </c>
      <c r="M106" s="5">
        <v>30396719846</v>
      </c>
      <c r="N106" s="5">
        <v>31601193873</v>
      </c>
      <c r="O106" s="5">
        <v>27503546031</v>
      </c>
      <c r="P106" s="5">
        <v>19619329128</v>
      </c>
      <c r="Q106" s="5">
        <v>21822996796</v>
      </c>
      <c r="R106" s="5">
        <v>21331236675</v>
      </c>
      <c r="S106" s="5">
        <v>19321908486</v>
      </c>
      <c r="T106" s="5">
        <v>18409859093</v>
      </c>
      <c r="U106" s="5">
        <v>16520452726</v>
      </c>
      <c r="V106" s="5">
        <v>16433810159</v>
      </c>
    </row>
    <row r="107" spans="3:22" ht="15.5" x14ac:dyDescent="0.35">
      <c r="C107" t="s">
        <v>160</v>
      </c>
      <c r="D107" s="5">
        <v>6434062527</v>
      </c>
      <c r="E107" s="5">
        <v>6343720844</v>
      </c>
      <c r="F107" s="5">
        <v>6373919839</v>
      </c>
      <c r="G107" s="5">
        <v>10900618986</v>
      </c>
      <c r="I107" s="5">
        <v>6434062527</v>
      </c>
      <c r="J107" s="5">
        <v>22691951689</v>
      </c>
      <c r="K107" s="5">
        <v>15281776764</v>
      </c>
      <c r="L107" s="5">
        <v>75717897528</v>
      </c>
      <c r="M107" s="5">
        <v>54285716417</v>
      </c>
      <c r="N107" s="5">
        <v>32487055094</v>
      </c>
      <c r="O107" s="5">
        <v>36039752024</v>
      </c>
      <c r="P107" s="5">
        <v>44476413260</v>
      </c>
      <c r="Q107" s="5">
        <v>40655786593</v>
      </c>
      <c r="R107" s="5">
        <v>32865162199</v>
      </c>
      <c r="S107" s="5">
        <v>33187031327</v>
      </c>
      <c r="T107" s="5">
        <v>32794800672</v>
      </c>
      <c r="U107" s="5">
        <v>32944704261</v>
      </c>
      <c r="V107" s="5">
        <v>28939822487</v>
      </c>
    </row>
    <row r="108" spans="3:22" ht="15.5" x14ac:dyDescent="0.35">
      <c r="C108" t="s">
        <v>161</v>
      </c>
    </row>
    <row r="109" spans="3:22" ht="15.5" x14ac:dyDescent="0.35">
      <c r="C109" t="s">
        <v>162</v>
      </c>
      <c r="D109" s="5">
        <v>82782488000</v>
      </c>
      <c r="E109" s="5">
        <v>82782488000</v>
      </c>
      <c r="F109" s="5">
        <v>82782488000</v>
      </c>
      <c r="G109" s="5">
        <v>82782488000</v>
      </c>
      <c r="I109" s="5">
        <v>82782488000</v>
      </c>
      <c r="J109" s="5">
        <v>82782488000</v>
      </c>
      <c r="K109" s="5">
        <v>82782488000</v>
      </c>
      <c r="L109" s="5">
        <v>82782488000</v>
      </c>
      <c r="M109" s="5">
        <v>82782488000</v>
      </c>
      <c r="N109" s="5">
        <v>82782488000</v>
      </c>
      <c r="O109" s="5">
        <v>82782488000</v>
      </c>
      <c r="P109" s="5">
        <v>82782488000</v>
      </c>
      <c r="Q109" s="5">
        <v>82782488000</v>
      </c>
      <c r="R109" s="5">
        <v>82782488000</v>
      </c>
      <c r="S109" s="5">
        <v>82782488000</v>
      </c>
      <c r="T109" s="5">
        <v>82782488000</v>
      </c>
      <c r="U109" s="5">
        <v>82782488000</v>
      </c>
      <c r="V109" s="5">
        <v>82782488000</v>
      </c>
    </row>
    <row r="110" spans="3:22" ht="15.5" x14ac:dyDescent="0.35">
      <c r="C110" t="s">
        <v>163</v>
      </c>
      <c r="D110" s="5">
        <v>15746265685</v>
      </c>
      <c r="E110" s="5">
        <v>15746265685</v>
      </c>
      <c r="F110" s="5">
        <v>15746265685</v>
      </c>
      <c r="G110" s="5">
        <v>15746265685</v>
      </c>
      <c r="I110" s="5">
        <v>15746265685</v>
      </c>
      <c r="J110" s="5">
        <v>15746265685</v>
      </c>
      <c r="K110" s="5">
        <v>15746265685</v>
      </c>
      <c r="L110" s="5">
        <v>-1884225133</v>
      </c>
      <c r="M110" s="5">
        <v>-1884225133</v>
      </c>
      <c r="N110" s="5">
        <v>-1884225133</v>
      </c>
      <c r="O110" s="5">
        <v>-1884225133</v>
      </c>
      <c r="P110" s="5">
        <v>-1884225133</v>
      </c>
      <c r="Q110" s="5">
        <v>-1884225133</v>
      </c>
      <c r="R110" s="5">
        <v>-2001838246</v>
      </c>
      <c r="S110" s="5">
        <v>-2001838246</v>
      </c>
    </row>
    <row r="111" spans="3:22" ht="15.5" x14ac:dyDescent="0.35">
      <c r="C111" t="s">
        <v>164</v>
      </c>
      <c r="D111" s="5">
        <v>227782386032</v>
      </c>
      <c r="E111" s="5">
        <v>227773957461</v>
      </c>
      <c r="F111" s="5">
        <v>228216111059</v>
      </c>
      <c r="G111" s="5">
        <v>230292041093</v>
      </c>
      <c r="I111" s="5">
        <v>227782386032</v>
      </c>
      <c r="J111" s="5">
        <v>227932367218</v>
      </c>
      <c r="K111" s="5">
        <v>216929097940</v>
      </c>
      <c r="L111" s="5">
        <v>204728408795</v>
      </c>
      <c r="M111" s="5">
        <v>181079171724</v>
      </c>
      <c r="N111" s="5">
        <v>160283318427</v>
      </c>
      <c r="O111" s="5">
        <v>157461529729</v>
      </c>
      <c r="P111" s="5">
        <v>154285720868</v>
      </c>
      <c r="Q111" s="5">
        <v>144862609548</v>
      </c>
      <c r="R111" s="5">
        <v>139791947577</v>
      </c>
      <c r="S111" s="5">
        <v>130161840170</v>
      </c>
      <c r="T111" s="5">
        <v>126017336180</v>
      </c>
      <c r="U111" s="5">
        <v>117109566169</v>
      </c>
      <c r="V111" s="5">
        <v>63063099622</v>
      </c>
    </row>
    <row r="112" spans="3:22" ht="15.5" x14ac:dyDescent="0.35">
      <c r="C112" t="s">
        <v>165</v>
      </c>
      <c r="D112" s="5">
        <v>8400000000</v>
      </c>
      <c r="E112" s="5">
        <v>8400000000</v>
      </c>
      <c r="F112" s="5">
        <v>8050000000</v>
      </c>
      <c r="G112" s="5">
        <v>8050000000</v>
      </c>
      <c r="I112" s="5">
        <v>8400000000</v>
      </c>
      <c r="J112" s="5">
        <v>8050000000</v>
      </c>
      <c r="K112" s="5">
        <v>7700000000</v>
      </c>
      <c r="L112" s="5">
        <v>7350000000</v>
      </c>
      <c r="M112" s="5">
        <v>7000000000</v>
      </c>
      <c r="N112" s="5">
        <v>7000000000</v>
      </c>
      <c r="O112" s="5">
        <v>6650000000</v>
      </c>
      <c r="P112" s="5">
        <v>6300000000</v>
      </c>
      <c r="Q112" s="5">
        <v>5950000000</v>
      </c>
      <c r="R112" s="5">
        <v>5600000000</v>
      </c>
      <c r="S112" s="5">
        <v>5250000000</v>
      </c>
      <c r="T112" s="5">
        <v>4900000000</v>
      </c>
      <c r="U112" s="5">
        <v>4550000000</v>
      </c>
      <c r="V112" s="5">
        <v>4200000000</v>
      </c>
    </row>
    <row r="113" spans="2:22" ht="15.5" x14ac:dyDescent="0.35">
      <c r="C113" t="s">
        <v>166</v>
      </c>
      <c r="D113" s="5">
        <v>219382386032</v>
      </c>
      <c r="E113" s="5">
        <v>219373957461</v>
      </c>
      <c r="F113" s="5">
        <v>220166111059</v>
      </c>
      <c r="G113" s="5">
        <v>222242041093</v>
      </c>
      <c r="I113" s="5">
        <v>219382386032</v>
      </c>
      <c r="J113" s="5">
        <v>219882367218</v>
      </c>
      <c r="K113" s="5">
        <v>209229097940</v>
      </c>
      <c r="L113" s="5">
        <v>197378408795</v>
      </c>
      <c r="M113" s="5">
        <v>174079171724</v>
      </c>
      <c r="N113" s="5">
        <v>153283318427</v>
      </c>
      <c r="O113" s="5">
        <v>150811529729</v>
      </c>
      <c r="P113" s="5">
        <v>147985720868</v>
      </c>
      <c r="Q113" s="5">
        <v>138912609548</v>
      </c>
      <c r="R113" s="5">
        <v>134191947577</v>
      </c>
      <c r="S113" s="5">
        <v>124911840170</v>
      </c>
      <c r="T113" s="5">
        <v>121117336180</v>
      </c>
      <c r="U113" s="5">
        <v>112559566169</v>
      </c>
      <c r="V113" s="5">
        <v>58863099622</v>
      </c>
    </row>
    <row r="114" spans="2:22" ht="15.5" x14ac:dyDescent="0.35">
      <c r="C114" t="s">
        <v>167</v>
      </c>
      <c r="D114" s="5">
        <v>227782386032</v>
      </c>
      <c r="E114" s="5">
        <v>227773957461</v>
      </c>
      <c r="F114" s="5">
        <v>228216111059</v>
      </c>
      <c r="G114" s="5">
        <v>230292041093</v>
      </c>
      <c r="I114" s="5">
        <v>227782386032</v>
      </c>
      <c r="J114" s="5">
        <v>227932367218</v>
      </c>
      <c r="K114" s="5">
        <v>216929097940</v>
      </c>
      <c r="L114" s="5">
        <v>204728408795</v>
      </c>
      <c r="M114" s="5">
        <v>181079171724</v>
      </c>
      <c r="N114" s="5">
        <v>160283318427</v>
      </c>
      <c r="O114" s="5">
        <v>157461529729</v>
      </c>
      <c r="P114" s="5">
        <v>154285720868</v>
      </c>
      <c r="Q114" s="5">
        <v>144862609548</v>
      </c>
      <c r="R114" s="5">
        <v>139791947577</v>
      </c>
      <c r="S114" s="5">
        <v>130161840170</v>
      </c>
      <c r="T114" s="5">
        <v>126017336180</v>
      </c>
      <c r="U114" s="5">
        <v>117109566169</v>
      </c>
      <c r="V114" s="5">
        <v>63063099622</v>
      </c>
    </row>
    <row r="115" spans="2:22" ht="15.5" x14ac:dyDescent="0.35">
      <c r="C115" t="s">
        <v>168</v>
      </c>
      <c r="L115" s="5">
        <v>32301390601</v>
      </c>
      <c r="M115" s="5">
        <v>33204390864</v>
      </c>
      <c r="N115" s="5">
        <v>34257808895</v>
      </c>
      <c r="O115" s="5">
        <v>35651194062</v>
      </c>
      <c r="P115" s="5">
        <v>36888250351</v>
      </c>
      <c r="Q115" s="5">
        <v>37865946651</v>
      </c>
      <c r="R115" s="5">
        <v>39089423170</v>
      </c>
      <c r="S115" s="5">
        <v>27171414955</v>
      </c>
      <c r="T115" s="5">
        <v>26160748838</v>
      </c>
      <c r="U115" s="5">
        <v>23071292021</v>
      </c>
      <c r="V115" s="5">
        <v>9344600891</v>
      </c>
    </row>
    <row r="116" spans="2:22" ht="15.5" x14ac:dyDescent="0.35">
      <c r="C116" t="s">
        <v>9</v>
      </c>
      <c r="D116" s="5">
        <v>339551052771</v>
      </c>
      <c r="E116" s="5">
        <v>338560734629</v>
      </c>
      <c r="F116" s="5">
        <v>336333747601</v>
      </c>
      <c r="G116" s="5">
        <v>336594018804</v>
      </c>
      <c r="I116" s="5">
        <v>339551052771</v>
      </c>
      <c r="J116" s="5">
        <v>335310051128</v>
      </c>
      <c r="K116" s="5">
        <v>331767014825</v>
      </c>
      <c r="L116" s="5">
        <v>329957934086</v>
      </c>
      <c r="M116" s="5">
        <v>307956854988</v>
      </c>
      <c r="N116" s="5">
        <v>284823663685</v>
      </c>
      <c r="O116" s="5">
        <v>282101635876</v>
      </c>
      <c r="P116" s="5">
        <v>277708599001</v>
      </c>
      <c r="Q116" s="5">
        <v>267835387367</v>
      </c>
      <c r="R116" s="5">
        <v>263264403585</v>
      </c>
      <c r="S116" s="5">
        <v>241296079044</v>
      </c>
      <c r="T116" s="5">
        <v>236082522272</v>
      </c>
      <c r="U116" s="5">
        <v>223427964789</v>
      </c>
      <c r="V116" s="5">
        <v>155696522072</v>
      </c>
    </row>
    <row r="117" spans="2:22" ht="15.5" x14ac:dyDescent="0.35">
      <c r="C117" t="s">
        <v>169</v>
      </c>
      <c r="D117" s="5">
        <v>345985115298</v>
      </c>
      <c r="E117" s="5">
        <v>344904455473</v>
      </c>
      <c r="F117" s="5">
        <v>342707667440</v>
      </c>
      <c r="G117" s="5">
        <v>347494637790</v>
      </c>
      <c r="I117" s="5">
        <v>345985115298</v>
      </c>
      <c r="J117" s="5">
        <v>358002002817</v>
      </c>
      <c r="K117" s="5">
        <v>347048791589</v>
      </c>
      <c r="L117" s="5">
        <v>405675831614</v>
      </c>
      <c r="M117" s="5">
        <v>362242571405</v>
      </c>
      <c r="N117" s="5">
        <v>317310718779</v>
      </c>
      <c r="O117" s="5">
        <v>318141387900</v>
      </c>
      <c r="P117" s="5">
        <v>322185012261</v>
      </c>
      <c r="Q117" s="5">
        <v>308491173960</v>
      </c>
      <c r="R117" s="5">
        <v>296129565784</v>
      </c>
      <c r="S117" s="5">
        <v>274483110371</v>
      </c>
      <c r="T117" s="5">
        <v>268877322944</v>
      </c>
      <c r="U117" s="5">
        <v>256372669050</v>
      </c>
      <c r="V117" s="5">
        <v>184636344559</v>
      </c>
    </row>
    <row r="118" spans="2:22" ht="15.5" x14ac:dyDescent="0.35">
      <c r="C118" t="s">
        <v>170</v>
      </c>
      <c r="D118" s="5">
        <v>331129952</v>
      </c>
      <c r="E118" s="5">
        <v>331129952</v>
      </c>
      <c r="F118" s="5">
        <v>331129952</v>
      </c>
      <c r="G118" s="5">
        <v>331129952</v>
      </c>
      <c r="I118" s="5">
        <v>331129952</v>
      </c>
      <c r="J118" s="5">
        <v>331129952</v>
      </c>
      <c r="K118" s="5">
        <v>331129952</v>
      </c>
      <c r="L118" s="5">
        <v>331129952</v>
      </c>
      <c r="M118" s="5">
        <v>331129952</v>
      </c>
      <c r="N118" s="5">
        <v>331129952</v>
      </c>
      <c r="O118" s="5">
        <v>331129952</v>
      </c>
      <c r="P118" s="5">
        <v>331129952</v>
      </c>
      <c r="Q118" s="5">
        <v>331129952</v>
      </c>
      <c r="R118" s="5">
        <v>331129952</v>
      </c>
      <c r="S118" s="5">
        <v>331129952</v>
      </c>
      <c r="T118" s="5">
        <v>331129952</v>
      </c>
      <c r="U118" s="5">
        <v>331129952</v>
      </c>
      <c r="V118" s="5">
        <v>331129952</v>
      </c>
    </row>
    <row r="120" spans="2:22" ht="15.5" x14ac:dyDescent="0.35">
      <c r="B120" t="s">
        <v>171</v>
      </c>
      <c r="C120" t="s">
        <v>172</v>
      </c>
      <c r="D120" s="5">
        <v>140717174</v>
      </c>
      <c r="E120" s="5">
        <v>-1235788598</v>
      </c>
      <c r="F120" s="5">
        <v>-8225214219</v>
      </c>
      <c r="G120" s="5">
        <v>432913903</v>
      </c>
      <c r="I120" s="5">
        <v>-8887371740</v>
      </c>
      <c r="J120" s="5">
        <v>24428066212</v>
      </c>
      <c r="K120" s="5">
        <v>26010676685</v>
      </c>
      <c r="L120" s="5">
        <v>20535102844</v>
      </c>
      <c r="M120" s="5">
        <v>403641929</v>
      </c>
      <c r="N120" s="5">
        <v>11665655173</v>
      </c>
      <c r="O120" s="5">
        <v>2120773193</v>
      </c>
      <c r="P120" s="5">
        <v>-12882144526</v>
      </c>
      <c r="Q120" s="5">
        <v>-3994084302</v>
      </c>
      <c r="R120" s="5">
        <v>14127914662</v>
      </c>
      <c r="S120" s="5">
        <v>5105993427</v>
      </c>
      <c r="T120" s="5">
        <v>5877779661</v>
      </c>
      <c r="U120" s="5">
        <v>-660730802</v>
      </c>
      <c r="V120" s="5">
        <v>6530804861</v>
      </c>
    </row>
    <row r="121" spans="2:22" ht="15.5" x14ac:dyDescent="0.35">
      <c r="C121" t="s">
        <v>825</v>
      </c>
      <c r="D121" s="5">
        <v>-4102965730</v>
      </c>
      <c r="E121" s="5">
        <v>2363274635</v>
      </c>
      <c r="F121" s="5">
        <v>511394763</v>
      </c>
      <c r="G121" s="5">
        <v>13829219666</v>
      </c>
      <c r="I121" s="5">
        <v>12600923334</v>
      </c>
      <c r="J121" s="5">
        <v>84831696199</v>
      </c>
      <c r="K121" s="5">
        <v>122257392154</v>
      </c>
      <c r="L121" s="5">
        <v>214346236422</v>
      </c>
      <c r="M121" s="5">
        <v>148051532220</v>
      </c>
      <c r="N121" s="5">
        <v>92666897820</v>
      </c>
      <c r="O121" s="5">
        <v>125562236040</v>
      </c>
      <c r="P121" s="5">
        <v>146189465440</v>
      </c>
      <c r="Q121" s="5">
        <v>109235875425</v>
      </c>
      <c r="R121" s="5">
        <v>122834027050</v>
      </c>
      <c r="S121" s="5">
        <v>122045818372</v>
      </c>
      <c r="T121" s="5">
        <v>141837329992</v>
      </c>
      <c r="U121" s="5">
        <v>147201896656</v>
      </c>
      <c r="V121" s="5">
        <v>165878284784</v>
      </c>
    </row>
    <row r="122" spans="2:22" ht="15.5" x14ac:dyDescent="0.35">
      <c r="C122" t="s">
        <v>1908</v>
      </c>
      <c r="D122" s="5">
        <v>11008987040</v>
      </c>
      <c r="E122" s="5">
        <v>326115000</v>
      </c>
      <c r="F122" s="5">
        <v>717755000</v>
      </c>
      <c r="G122" s="5">
        <v>326182500</v>
      </c>
      <c r="I122" s="5">
        <v>12379039540</v>
      </c>
      <c r="J122" s="5">
        <v>1034864844</v>
      </c>
      <c r="K122" s="5">
        <v>2226170082</v>
      </c>
      <c r="L122" s="5">
        <v>591765702</v>
      </c>
      <c r="M122" s="5">
        <v>480100000</v>
      </c>
      <c r="N122" s="5">
        <v>1220416362</v>
      </c>
      <c r="O122" s="5">
        <v>482902146</v>
      </c>
      <c r="P122" s="5">
        <v>738537000</v>
      </c>
      <c r="Q122" s="5">
        <v>731102837</v>
      </c>
      <c r="R122" s="5">
        <v>1457324250</v>
      </c>
      <c r="S122" s="5">
        <v>743715000</v>
      </c>
      <c r="T122" s="5">
        <v>466228079</v>
      </c>
      <c r="U122" s="5">
        <v>373846848</v>
      </c>
      <c r="V122" s="5">
        <v>504576000</v>
      </c>
    </row>
    <row r="123" spans="2:22" ht="15.5" x14ac:dyDescent="0.35">
      <c r="C123" t="s">
        <v>1909</v>
      </c>
      <c r="D123" s="5">
        <v>3366045</v>
      </c>
      <c r="E123" s="5">
        <v>4039904</v>
      </c>
      <c r="F123" s="5">
        <v>27637934</v>
      </c>
      <c r="G123" s="5">
        <v>277546856</v>
      </c>
      <c r="I123" s="5">
        <v>312590739</v>
      </c>
      <c r="J123" s="5">
        <v>1448704677</v>
      </c>
      <c r="K123" s="5">
        <v>1021181892</v>
      </c>
      <c r="L123" s="5">
        <v>1171671862</v>
      </c>
      <c r="M123" s="5">
        <v>2314233535</v>
      </c>
      <c r="N123" s="5">
        <v>2036838568</v>
      </c>
      <c r="O123" s="5">
        <v>1250916789</v>
      </c>
      <c r="P123" s="5">
        <v>1119583386</v>
      </c>
      <c r="Q123" s="5">
        <v>1119815629</v>
      </c>
      <c r="R123" s="5">
        <v>1578492925</v>
      </c>
      <c r="S123" s="5">
        <v>1017063611</v>
      </c>
    </row>
    <row r="124" spans="2:22" ht="15.5" x14ac:dyDescent="0.35">
      <c r="C124" t="s">
        <v>871</v>
      </c>
      <c r="D124" s="5">
        <v>-360862308</v>
      </c>
      <c r="E124" s="5">
        <v>-52388391</v>
      </c>
      <c r="F124" s="5">
        <v>-3929081197</v>
      </c>
      <c r="G124" s="5">
        <v>-10370826630</v>
      </c>
      <c r="I124" s="5">
        <v>-14713158526</v>
      </c>
      <c r="J124" s="5">
        <v>-43017867808</v>
      </c>
      <c r="K124" s="5">
        <v>-69538302920</v>
      </c>
      <c r="L124" s="5">
        <v>-153501262557</v>
      </c>
      <c r="M124" s="5">
        <v>-119951193555</v>
      </c>
      <c r="N124" s="5">
        <v>-58300100571</v>
      </c>
      <c r="O124" s="5">
        <v>-93019552644</v>
      </c>
      <c r="P124" s="5">
        <v>-125412883675</v>
      </c>
      <c r="Q124" s="5">
        <v>-84333577518</v>
      </c>
      <c r="R124" s="5">
        <v>-78934420525</v>
      </c>
      <c r="S124" s="5">
        <v>-78570774310</v>
      </c>
      <c r="T124" s="5">
        <v>-97746295217</v>
      </c>
      <c r="U124" s="5">
        <v>-110329941616</v>
      </c>
      <c r="V124" s="5">
        <v>-125484723797</v>
      </c>
    </row>
    <row r="125" spans="2:22" ht="15.5" x14ac:dyDescent="0.35">
      <c r="C125" t="s">
        <v>1910</v>
      </c>
      <c r="D125" s="5">
        <v>-2410733522</v>
      </c>
      <c r="E125" s="5">
        <v>-3252088296</v>
      </c>
      <c r="F125" s="5">
        <v>-3934247559</v>
      </c>
      <c r="G125" s="5">
        <v>-6230924532</v>
      </c>
      <c r="I125" s="5">
        <v>-15827993909</v>
      </c>
      <c r="J125" s="5">
        <v>-23233499195</v>
      </c>
      <c r="K125" s="5">
        <v>-28446419954</v>
      </c>
      <c r="L125" s="5">
        <v>-31639483555</v>
      </c>
      <c r="M125" s="5">
        <v>-26329915122</v>
      </c>
      <c r="N125" s="5">
        <v>-26883217318</v>
      </c>
      <c r="O125" s="5">
        <v>-26967441880</v>
      </c>
      <c r="P125" s="5">
        <v>-28869691367</v>
      </c>
      <c r="Q125" s="5">
        <v>-25686050756</v>
      </c>
      <c r="R125" s="5">
        <v>-25551858754</v>
      </c>
      <c r="S125" s="5">
        <v>-28468376798</v>
      </c>
      <c r="T125" s="5">
        <v>-27296633926</v>
      </c>
      <c r="U125" s="5">
        <v>-26362223103</v>
      </c>
      <c r="V125" s="5">
        <v>-20281112205</v>
      </c>
    </row>
    <row r="126" spans="2:22" ht="15.5" x14ac:dyDescent="0.35">
      <c r="C126" t="s">
        <v>1911</v>
      </c>
    </row>
    <row r="127" spans="2:22" ht="15.5" x14ac:dyDescent="0.35">
      <c r="C127" t="s">
        <v>1912</v>
      </c>
      <c r="D127" s="5">
        <v>-3992912129</v>
      </c>
      <c r="E127" s="5">
        <v>-587024944</v>
      </c>
      <c r="F127" s="5">
        <v>-1060897011</v>
      </c>
      <c r="G127" s="5">
        <v>-502551289</v>
      </c>
      <c r="I127" s="5">
        <v>-6143385373</v>
      </c>
      <c r="J127" s="5">
        <v>-4269409922</v>
      </c>
      <c r="K127" s="5">
        <v>-5657525220</v>
      </c>
      <c r="L127" s="5">
        <v>-6487559168</v>
      </c>
      <c r="M127" s="5">
        <v>-5137352126</v>
      </c>
      <c r="N127" s="5">
        <v>-6000907231</v>
      </c>
      <c r="O127" s="5">
        <v>-7401869231</v>
      </c>
      <c r="P127" s="5">
        <v>-7741164077</v>
      </c>
      <c r="Q127" s="5">
        <v>-6941933214</v>
      </c>
      <c r="R127" s="5">
        <v>-7286785055</v>
      </c>
      <c r="S127" s="5">
        <v>-6570004876</v>
      </c>
      <c r="T127" s="5">
        <v>-5847217391</v>
      </c>
      <c r="U127" s="5">
        <v>-6025500355</v>
      </c>
      <c r="V127" s="5">
        <v>-7257887846</v>
      </c>
    </row>
    <row r="128" spans="2:22" ht="15.5" x14ac:dyDescent="0.35">
      <c r="C128" t="s">
        <v>605</v>
      </c>
      <c r="V128" s="5">
        <v>-48973149</v>
      </c>
    </row>
    <row r="129" spans="3:22" ht="15.5" x14ac:dyDescent="0.35">
      <c r="C129" t="s">
        <v>1913</v>
      </c>
      <c r="D129" s="5">
        <v>3700907415</v>
      </c>
      <c r="E129" s="5">
        <v>-3700907415</v>
      </c>
      <c r="G129" s="5">
        <v>3104841046</v>
      </c>
      <c r="I129" s="5">
        <v>3104841046</v>
      </c>
      <c r="J129" s="5">
        <v>8468427323</v>
      </c>
      <c r="K129" s="5">
        <v>8540267352</v>
      </c>
    </row>
    <row r="130" spans="3:22" ht="15.5" x14ac:dyDescent="0.35">
      <c r="C130" t="s">
        <v>1914</v>
      </c>
      <c r="D130" s="5">
        <v>-3705069637</v>
      </c>
      <c r="E130" s="5">
        <v>3663190909</v>
      </c>
      <c r="F130" s="5">
        <v>-557776149</v>
      </c>
      <c r="G130" s="5">
        <v>-573714</v>
      </c>
      <c r="I130" s="5">
        <v>-600228591</v>
      </c>
      <c r="J130" s="5">
        <v>-834849906</v>
      </c>
      <c r="K130" s="5">
        <v>-4392086701</v>
      </c>
      <c r="L130" s="5">
        <v>-3946265862</v>
      </c>
      <c r="M130" s="5">
        <v>976236977</v>
      </c>
      <c r="N130" s="5">
        <v>6925727543</v>
      </c>
      <c r="O130" s="5">
        <v>2213581973</v>
      </c>
      <c r="P130" s="5">
        <v>1094008767</v>
      </c>
      <c r="Q130" s="5">
        <v>1880683295</v>
      </c>
      <c r="R130" s="5">
        <v>31134771</v>
      </c>
      <c r="S130" s="5">
        <v>-5091447572</v>
      </c>
      <c r="T130" s="5">
        <v>-5535631876</v>
      </c>
      <c r="U130" s="5">
        <v>-5518809232</v>
      </c>
      <c r="V130" s="5">
        <v>-6779358926</v>
      </c>
    </row>
    <row r="131" spans="3:22" ht="15.5" x14ac:dyDescent="0.35">
      <c r="C131" t="s">
        <v>183</v>
      </c>
      <c r="D131" s="5">
        <v>-5410000000</v>
      </c>
      <c r="E131" s="5">
        <v>-13898318425</v>
      </c>
      <c r="I131" s="5">
        <v>-19308318425</v>
      </c>
      <c r="J131" s="5">
        <v>-3197274450</v>
      </c>
      <c r="K131" s="5">
        <v>1738896395</v>
      </c>
      <c r="L131" s="5">
        <v>12153386964</v>
      </c>
      <c r="M131" s="5">
        <v>3878600000</v>
      </c>
      <c r="N131" s="5">
        <v>5338535218</v>
      </c>
      <c r="O131" s="5">
        <v>5948319735</v>
      </c>
      <c r="P131" s="5">
        <v>-438425013</v>
      </c>
      <c r="Q131" s="5">
        <v>-1834837235</v>
      </c>
      <c r="R131" s="5">
        <v>11686691640</v>
      </c>
      <c r="S131" s="5">
        <v>-4540310892</v>
      </c>
      <c r="T131" s="5">
        <v>-3454353979</v>
      </c>
      <c r="U131" s="5">
        <v>249460021</v>
      </c>
    </row>
    <row r="132" spans="3:22" ht="15.5" x14ac:dyDescent="0.35">
      <c r="C132" t="s">
        <v>184</v>
      </c>
      <c r="D132" s="5">
        <v>8079824100</v>
      </c>
      <c r="E132" s="5">
        <v>18420916190</v>
      </c>
      <c r="F132" s="5">
        <v>-8468734386</v>
      </c>
      <c r="G132" s="5">
        <v>-9727917459</v>
      </c>
      <c r="I132" s="5">
        <v>8304088445</v>
      </c>
      <c r="J132" s="5">
        <v>-39223991142</v>
      </c>
      <c r="K132" s="5">
        <v>-2048467935</v>
      </c>
      <c r="L132" s="5">
        <v>-85562118240</v>
      </c>
      <c r="M132" s="5">
        <v>-3272404899</v>
      </c>
      <c r="N132" s="5">
        <v>-10265653296</v>
      </c>
      <c r="O132" s="5">
        <v>11501312643</v>
      </c>
      <c r="P132" s="5">
        <v>-20270823672</v>
      </c>
      <c r="Q132" s="5">
        <v>-21792410117</v>
      </c>
      <c r="R132" s="5">
        <v>-11519590828</v>
      </c>
      <c r="S132" s="5">
        <v>29565159997</v>
      </c>
      <c r="T132" s="5">
        <v>950026825</v>
      </c>
      <c r="U132" s="5">
        <v>17645060537</v>
      </c>
      <c r="V132" s="5">
        <v>-6860376224</v>
      </c>
    </row>
    <row r="133" spans="3:22" ht="15.5" x14ac:dyDescent="0.35">
      <c r="C133" t="s">
        <v>202</v>
      </c>
      <c r="D133" s="5">
        <v>1940259174</v>
      </c>
      <c r="E133" s="5">
        <v>4242858826</v>
      </c>
      <c r="F133" s="5">
        <v>1384189620</v>
      </c>
      <c r="G133" s="5">
        <v>4034792084</v>
      </c>
      <c r="I133" s="5">
        <v>11602099704</v>
      </c>
      <c r="J133" s="5">
        <v>8051946916</v>
      </c>
      <c r="K133" s="5">
        <v>6809861517</v>
      </c>
      <c r="L133" s="5">
        <v>2953278121</v>
      </c>
      <c r="M133" s="5">
        <v>2499600767</v>
      </c>
      <c r="N133" s="5">
        <v>3705397522</v>
      </c>
      <c r="O133" s="5">
        <v>3423369696</v>
      </c>
      <c r="P133" s="5">
        <v>3359503440</v>
      </c>
      <c r="Q133" s="5">
        <v>3826054660</v>
      </c>
      <c r="R133" s="5">
        <v>4816967368</v>
      </c>
      <c r="S133" s="5">
        <v>7128378622</v>
      </c>
      <c r="T133" s="5">
        <v>6801284857</v>
      </c>
      <c r="U133" s="5">
        <v>3856919258</v>
      </c>
      <c r="V133" s="5">
        <v>3298147920</v>
      </c>
    </row>
    <row r="134" spans="3:22" ht="15.5" x14ac:dyDescent="0.35">
      <c r="C134" t="s">
        <v>432</v>
      </c>
      <c r="F134" s="5">
        <v>100040892</v>
      </c>
      <c r="I134" s="5">
        <v>100040892</v>
      </c>
      <c r="J134" s="5">
        <v>85367754</v>
      </c>
      <c r="K134" s="5">
        <v>461241610</v>
      </c>
      <c r="L134" s="5">
        <v>698199859</v>
      </c>
      <c r="M134" s="5">
        <v>706295706</v>
      </c>
      <c r="N134" s="5">
        <v>599420548</v>
      </c>
      <c r="O134" s="5">
        <v>294223617</v>
      </c>
      <c r="P134" s="5">
        <v>185355411</v>
      </c>
      <c r="Q134" s="5">
        <v>80000000</v>
      </c>
      <c r="R134" s="5">
        <v>91585116</v>
      </c>
      <c r="S134" s="5">
        <v>193352396</v>
      </c>
      <c r="T134" s="5">
        <v>486218455</v>
      </c>
    </row>
    <row r="135" spans="3:22" ht="15.5" x14ac:dyDescent="0.35">
      <c r="C135" t="s">
        <v>1915</v>
      </c>
      <c r="T135" s="5">
        <v>3775737000</v>
      </c>
    </row>
    <row r="136" spans="3:22" ht="15.5" x14ac:dyDescent="0.35">
      <c r="C136" t="s">
        <v>1916</v>
      </c>
      <c r="D136" s="5">
        <v>-4967162228</v>
      </c>
      <c r="F136" s="5">
        <v>-3854200000</v>
      </c>
      <c r="G136" s="5">
        <v>3854200000</v>
      </c>
      <c r="I136" s="5">
        <v>-4967162228</v>
      </c>
      <c r="J136" s="5">
        <v>-46780826018</v>
      </c>
      <c r="K136" s="5">
        <v>6047719910</v>
      </c>
      <c r="L136" s="5">
        <v>4195674059</v>
      </c>
      <c r="M136" s="5">
        <v>-3000000000</v>
      </c>
      <c r="S136" s="5">
        <v>2488000000</v>
      </c>
      <c r="U136" s="5">
        <v>8268623811</v>
      </c>
      <c r="V136" s="5">
        <v>-7500000000</v>
      </c>
    </row>
    <row r="137" spans="3:22" ht="15.5" x14ac:dyDescent="0.35">
      <c r="C137" t="s">
        <v>207</v>
      </c>
      <c r="E137" s="5">
        <v>-394942636</v>
      </c>
      <c r="F137" s="5">
        <v>-7704045</v>
      </c>
      <c r="G137" s="5">
        <v>-2567568</v>
      </c>
      <c r="I137" s="5">
        <v>-405214249</v>
      </c>
      <c r="J137" s="5">
        <v>-626853254</v>
      </c>
      <c r="K137" s="5">
        <v>-286733053</v>
      </c>
      <c r="L137" s="5">
        <v>-1006411203</v>
      </c>
      <c r="M137" s="5">
        <v>-4835919833</v>
      </c>
      <c r="N137" s="5">
        <v>-216098180</v>
      </c>
      <c r="O137" s="5">
        <v>-1266519472</v>
      </c>
      <c r="P137" s="5">
        <v>-1624811315</v>
      </c>
      <c r="Q137" s="5">
        <v>-1075263362</v>
      </c>
      <c r="R137" s="5">
        <v>-1747942341</v>
      </c>
      <c r="S137" s="5">
        <v>-1723365836</v>
      </c>
      <c r="T137" s="5">
        <v>-3264586166</v>
      </c>
      <c r="U137" s="5">
        <v>-3554588671</v>
      </c>
      <c r="V137" s="5">
        <v>-1747644032</v>
      </c>
    </row>
    <row r="138" spans="3:22" ht="15.5" x14ac:dyDescent="0.35">
      <c r="C138" t="s">
        <v>442</v>
      </c>
      <c r="L138" s="5">
        <v>-175500000</v>
      </c>
    </row>
    <row r="139" spans="3:22" ht="15.5" x14ac:dyDescent="0.35">
      <c r="C139" t="s">
        <v>1917</v>
      </c>
      <c r="P139" s="5">
        <v>6000000000</v>
      </c>
    </row>
    <row r="140" spans="3:22" ht="15.5" x14ac:dyDescent="0.35">
      <c r="C140" t="s">
        <v>1918</v>
      </c>
    </row>
    <row r="141" spans="3:22" ht="15.5" x14ac:dyDescent="0.35">
      <c r="C141" t="s">
        <v>1919</v>
      </c>
      <c r="N141" s="5">
        <v>-100000000</v>
      </c>
    </row>
    <row r="142" spans="3:22" ht="15.5" x14ac:dyDescent="0.35">
      <c r="C142" t="s">
        <v>711</v>
      </c>
      <c r="D142" s="5">
        <v>1142664926</v>
      </c>
      <c r="F142" s="5">
        <v>339391718</v>
      </c>
      <c r="G142" s="5">
        <v>492267682</v>
      </c>
      <c r="I142" s="5">
        <v>1974324326</v>
      </c>
      <c r="J142" s="5">
        <v>46373460</v>
      </c>
      <c r="K142" s="5">
        <v>136500000</v>
      </c>
      <c r="L142" s="5">
        <v>31800000</v>
      </c>
      <c r="M142" s="5">
        <v>839546955</v>
      </c>
      <c r="N142" s="5">
        <v>140000000</v>
      </c>
      <c r="O142" s="5">
        <v>450245500</v>
      </c>
      <c r="P142" s="5">
        <v>389999998</v>
      </c>
      <c r="Q142" s="5">
        <v>88000000</v>
      </c>
      <c r="R142" s="5">
        <v>311400000</v>
      </c>
      <c r="S142" s="5">
        <v>12500000</v>
      </c>
      <c r="T142" s="5">
        <v>325000000</v>
      </c>
      <c r="U142" s="5">
        <v>659500000</v>
      </c>
      <c r="V142" s="5">
        <v>325000000</v>
      </c>
    </row>
    <row r="143" spans="3:22" ht="15.5" x14ac:dyDescent="0.35">
      <c r="C143" t="s">
        <v>1920</v>
      </c>
      <c r="V143" s="5">
        <v>-200000000</v>
      </c>
    </row>
    <row r="144" spans="3:22" ht="15.5" x14ac:dyDescent="0.35">
      <c r="C144" t="s">
        <v>629</v>
      </c>
      <c r="S144" s="5">
        <v>-64566550</v>
      </c>
    </row>
    <row r="145" spans="3:22" ht="15.5" x14ac:dyDescent="0.35">
      <c r="C145" t="s">
        <v>1921</v>
      </c>
    </row>
    <row r="146" spans="3:22" ht="15.5" x14ac:dyDescent="0.35">
      <c r="C146" t="s">
        <v>209</v>
      </c>
      <c r="K146" s="5">
        <v>-50000000</v>
      </c>
      <c r="N146" s="5">
        <v>-878000</v>
      </c>
      <c r="Q146" s="5">
        <v>-6000000000</v>
      </c>
    </row>
    <row r="147" spans="3:22" ht="15.5" x14ac:dyDescent="0.35">
      <c r="C147" t="s">
        <v>1922</v>
      </c>
      <c r="K147" s="5">
        <v>-42000000</v>
      </c>
      <c r="M147" s="5">
        <v>-13000000</v>
      </c>
      <c r="O147" s="5">
        <v>-35248240</v>
      </c>
    </row>
    <row r="148" spans="3:22" ht="15.5" x14ac:dyDescent="0.35">
      <c r="C148" t="s">
        <v>1923</v>
      </c>
      <c r="L148" s="5">
        <v>-7106744900</v>
      </c>
    </row>
    <row r="149" spans="3:22" ht="15.5" x14ac:dyDescent="0.35">
      <c r="C149" t="s">
        <v>1924</v>
      </c>
      <c r="U149" s="5">
        <v>53485996550</v>
      </c>
    </row>
    <row r="150" spans="3:22" ht="15.5" x14ac:dyDescent="0.35">
      <c r="C150" t="s">
        <v>1120</v>
      </c>
      <c r="K150" s="5">
        <v>-4017918869</v>
      </c>
      <c r="L150" s="5">
        <v>-6788780526</v>
      </c>
      <c r="M150" s="5">
        <v>-1318418494</v>
      </c>
      <c r="N150" s="5">
        <v>-3086905186</v>
      </c>
      <c r="O150" s="5">
        <v>-4170363458</v>
      </c>
      <c r="P150" s="5">
        <v>-3338701736</v>
      </c>
      <c r="Q150" s="5">
        <v>-6711201415</v>
      </c>
      <c r="R150" s="5">
        <v>-31580102322</v>
      </c>
      <c r="S150" s="5">
        <v>-5951490377</v>
      </c>
      <c r="T150" s="5">
        <v>-7184559049</v>
      </c>
      <c r="U150" s="5">
        <v>-12566000000</v>
      </c>
      <c r="V150" s="5">
        <v>-9200880112</v>
      </c>
    </row>
    <row r="151" spans="3:22" ht="15.5" x14ac:dyDescent="0.35">
      <c r="C151" t="s">
        <v>241</v>
      </c>
      <c r="D151" s="5">
        <v>-5410000000</v>
      </c>
      <c r="E151" s="5">
        <v>-13898318425</v>
      </c>
      <c r="I151" s="5">
        <v>-19308318425</v>
      </c>
      <c r="J151" s="5">
        <v>-3197274450</v>
      </c>
      <c r="K151" s="5">
        <v>1738896395</v>
      </c>
      <c r="L151" s="5">
        <v>12153386964</v>
      </c>
      <c r="M151" s="5">
        <v>3878600000</v>
      </c>
      <c r="N151" s="5">
        <v>5338535218</v>
      </c>
      <c r="O151" s="5">
        <v>5948319735</v>
      </c>
      <c r="P151" s="5">
        <v>-438425013</v>
      </c>
      <c r="Q151" s="5">
        <v>-1834837235</v>
      </c>
      <c r="R151" s="5">
        <v>11686691640</v>
      </c>
      <c r="S151" s="5">
        <v>-4540310892</v>
      </c>
      <c r="T151" s="5">
        <v>-3454353979</v>
      </c>
      <c r="U151" s="5">
        <v>249460021</v>
      </c>
    </row>
    <row r="152" spans="3:22" ht="15.5" x14ac:dyDescent="0.35">
      <c r="C152" t="s">
        <v>1925</v>
      </c>
      <c r="T152" s="5">
        <v>4000000000</v>
      </c>
      <c r="U152" s="5">
        <v>4800000000</v>
      </c>
    </row>
    <row r="153" spans="3:22" ht="15.5" x14ac:dyDescent="0.35">
      <c r="C153" t="s">
        <v>730</v>
      </c>
      <c r="E153" s="5">
        <v>-1598318425</v>
      </c>
      <c r="I153" s="5">
        <v>-1598318425</v>
      </c>
      <c r="J153" s="5">
        <v>-3197274450</v>
      </c>
      <c r="K153" s="5">
        <v>-4795783575</v>
      </c>
      <c r="L153" s="5">
        <v>-4714774496</v>
      </c>
      <c r="N153" s="5">
        <v>-911878482</v>
      </c>
      <c r="O153" s="5">
        <v>-1823954065</v>
      </c>
      <c r="P153" s="5">
        <v>-908425013</v>
      </c>
      <c r="Q153" s="5">
        <v>-1834837235</v>
      </c>
      <c r="R153" s="5">
        <v>-1513308360</v>
      </c>
      <c r="S153" s="5">
        <v>-4540310892</v>
      </c>
      <c r="T153" s="5">
        <v>-6054353979</v>
      </c>
      <c r="U153" s="5">
        <v>-4550539979</v>
      </c>
    </row>
    <row r="154" spans="3:22" ht="15.5" x14ac:dyDescent="0.35">
      <c r="C154" t="s">
        <v>1409</v>
      </c>
    </row>
    <row r="155" spans="3:22" ht="15.5" x14ac:dyDescent="0.35">
      <c r="C155" t="s">
        <v>1859</v>
      </c>
      <c r="R155" s="5">
        <v>13200000000</v>
      </c>
    </row>
    <row r="156" spans="3:22" ht="15.5" x14ac:dyDescent="0.35">
      <c r="C156" t="s">
        <v>1106</v>
      </c>
    </row>
    <row r="157" spans="3:22" ht="15.5" x14ac:dyDescent="0.35">
      <c r="C157" t="s">
        <v>1926</v>
      </c>
      <c r="D157" s="5">
        <v>12300000000</v>
      </c>
      <c r="E157" s="5">
        <v>-12300000000</v>
      </c>
    </row>
    <row r="158" spans="3:22" ht="15.5" x14ac:dyDescent="0.35">
      <c r="C158" t="s">
        <v>1927</v>
      </c>
      <c r="K158" s="5">
        <v>6534679970</v>
      </c>
      <c r="L158" s="5">
        <v>15868161460</v>
      </c>
    </row>
    <row r="159" spans="3:22" ht="15.5" x14ac:dyDescent="0.35">
      <c r="C159" t="s">
        <v>1928</v>
      </c>
      <c r="L159" s="5">
        <v>1000000000</v>
      </c>
      <c r="M159" s="5">
        <v>3878600000</v>
      </c>
      <c r="N159" s="5">
        <v>6250413700</v>
      </c>
      <c r="O159" s="5">
        <v>7772273800</v>
      </c>
      <c r="P159" s="5">
        <v>470000000</v>
      </c>
    </row>
    <row r="160" spans="3:22" ht="15.5" x14ac:dyDescent="0.35">
      <c r="C160" t="s">
        <v>1929</v>
      </c>
      <c r="D160" s="5">
        <v>-17710000000</v>
      </c>
      <c r="I160" s="5">
        <v>-17710000000</v>
      </c>
      <c r="T160" s="5">
        <v>-1400000000</v>
      </c>
    </row>
    <row r="161" spans="2:22" ht="15.5" x14ac:dyDescent="0.35">
      <c r="C161" t="s">
        <v>278</v>
      </c>
      <c r="D161" s="5">
        <v>2810541274</v>
      </c>
      <c r="E161" s="5">
        <v>3286809167</v>
      </c>
      <c r="F161" s="5">
        <v>-16693948605</v>
      </c>
      <c r="G161" s="5">
        <v>-9295003556</v>
      </c>
      <c r="I161" s="5">
        <v>-19891601720</v>
      </c>
      <c r="J161" s="5">
        <v>-17993199380</v>
      </c>
      <c r="K161" s="5">
        <v>25701105145</v>
      </c>
      <c r="L161" s="5">
        <v>-52873628432</v>
      </c>
      <c r="M161" s="5">
        <v>1009837030</v>
      </c>
      <c r="N161" s="5">
        <v>6738537095</v>
      </c>
      <c r="O161" s="5">
        <v>19570405571</v>
      </c>
      <c r="P161" s="5">
        <v>-33591393211</v>
      </c>
      <c r="Q161" s="5">
        <v>-27621331654</v>
      </c>
      <c r="R161" s="5">
        <v>14295015474</v>
      </c>
      <c r="S161" s="5">
        <v>30130842532</v>
      </c>
      <c r="T161" s="5">
        <v>3373452507</v>
      </c>
      <c r="U161" s="5">
        <v>17233789756</v>
      </c>
      <c r="V161" s="5">
        <v>-329571363</v>
      </c>
    </row>
    <row r="162" spans="2:22" ht="15.5" x14ac:dyDescent="0.35">
      <c r="C162" t="s">
        <v>279</v>
      </c>
      <c r="G162" s="5">
        <v>38485642987</v>
      </c>
      <c r="I162" s="5">
        <v>38485642987</v>
      </c>
      <c r="J162" s="5">
        <v>56353919122</v>
      </c>
      <c r="K162" s="5">
        <v>30803835554</v>
      </c>
      <c r="L162" s="5">
        <v>83295905647</v>
      </c>
      <c r="M162" s="5">
        <v>82017544108</v>
      </c>
      <c r="N162" s="5">
        <v>75107462900</v>
      </c>
      <c r="O162" s="5">
        <v>56308078549</v>
      </c>
      <c r="P162" s="5">
        <v>88478807279</v>
      </c>
      <c r="Q162" s="5">
        <v>115865761398</v>
      </c>
      <c r="R162" s="5">
        <v>101814991509</v>
      </c>
      <c r="S162" s="5">
        <v>2008405743</v>
      </c>
      <c r="T162" s="5">
        <v>-739311897</v>
      </c>
      <c r="U162" s="5">
        <v>4875783606</v>
      </c>
      <c r="V162" s="5">
        <v>774385720</v>
      </c>
    </row>
    <row r="163" spans="2:22" ht="15.5" x14ac:dyDescent="0.35">
      <c r="C163" t="s">
        <v>1930</v>
      </c>
      <c r="K163" s="5">
        <v>-108239635</v>
      </c>
    </row>
    <row r="164" spans="2:22" ht="15.5" x14ac:dyDescent="0.35">
      <c r="C164" t="s">
        <v>280</v>
      </c>
      <c r="D164" s="5">
        <v>15814667</v>
      </c>
      <c r="E164" s="5">
        <v>29767076</v>
      </c>
      <c r="F164" s="5">
        <v>44062123</v>
      </c>
      <c r="G164" s="5">
        <v>236336613</v>
      </c>
      <c r="I164" s="5">
        <v>325980479</v>
      </c>
      <c r="J164" s="5">
        <v>124923245</v>
      </c>
      <c r="K164" s="5">
        <v>-42781942</v>
      </c>
      <c r="L164" s="5">
        <v>381558339</v>
      </c>
      <c r="M164" s="5">
        <v>268524509</v>
      </c>
      <c r="N164" s="5">
        <v>171544113</v>
      </c>
      <c r="O164" s="5">
        <v>-771021220</v>
      </c>
      <c r="P164" s="5">
        <v>1420664481</v>
      </c>
      <c r="Q164" s="5">
        <v>234377535</v>
      </c>
      <c r="R164" s="5">
        <v>-244245585</v>
      </c>
      <c r="S164" s="5">
        <v>69675743234</v>
      </c>
      <c r="T164" s="5">
        <v>67041602624</v>
      </c>
      <c r="U164" s="5">
        <v>44932029262</v>
      </c>
      <c r="V164" s="5">
        <v>44487214905</v>
      </c>
    </row>
    <row r="165" spans="2:22" ht="15.5" x14ac:dyDescent="0.35">
      <c r="C165" t="s">
        <v>282</v>
      </c>
      <c r="D165" s="5">
        <v>2826355941</v>
      </c>
      <c r="E165" s="5">
        <v>3316576243</v>
      </c>
      <c r="F165" s="5">
        <v>-16649886482</v>
      </c>
      <c r="G165" s="5">
        <v>29426976044</v>
      </c>
      <c r="I165" s="5">
        <v>18920021746</v>
      </c>
      <c r="J165" s="5">
        <v>38485642987</v>
      </c>
      <c r="K165" s="5">
        <v>56353919122</v>
      </c>
      <c r="L165" s="5">
        <v>30803835554</v>
      </c>
      <c r="M165" s="5">
        <v>83295905647</v>
      </c>
      <c r="N165" s="5">
        <v>82017544108</v>
      </c>
      <c r="O165" s="5">
        <v>75107462900</v>
      </c>
      <c r="P165" s="5">
        <v>56308078549</v>
      </c>
      <c r="Q165" s="5">
        <v>88478807279</v>
      </c>
      <c r="R165" s="5">
        <v>115865761398</v>
      </c>
      <c r="S165" s="5">
        <v>101814991509</v>
      </c>
      <c r="T165" s="5">
        <v>69675743234</v>
      </c>
      <c r="U165" s="5">
        <v>67041602624</v>
      </c>
      <c r="V165" s="5">
        <v>44932029262</v>
      </c>
    </row>
    <row r="167" spans="2:22" ht="15.5" x14ac:dyDescent="0.35">
      <c r="B167" t="s">
        <v>283</v>
      </c>
      <c r="C167" t="s">
        <v>11</v>
      </c>
      <c r="D167" s="5">
        <v>330000000</v>
      </c>
      <c r="E167" s="5">
        <v>330000000</v>
      </c>
      <c r="F167" s="5">
        <v>330000000</v>
      </c>
      <c r="G167" s="5">
        <v>330000000</v>
      </c>
      <c r="I167" s="5">
        <v>330000000</v>
      </c>
      <c r="J167" s="5">
        <v>330000000</v>
      </c>
      <c r="K167" s="5">
        <v>330000000</v>
      </c>
      <c r="L167" s="5">
        <v>330000000</v>
      </c>
      <c r="M167" s="5">
        <v>330000000</v>
      </c>
      <c r="N167" s="5">
        <v>330000000</v>
      </c>
      <c r="O167" s="5">
        <v>330000000</v>
      </c>
      <c r="P167" s="5">
        <v>330000000</v>
      </c>
      <c r="Q167" s="5">
        <v>330000000</v>
      </c>
      <c r="R167" s="5">
        <v>330000000</v>
      </c>
      <c r="S167" s="5">
        <v>330000000</v>
      </c>
      <c r="T167" s="5">
        <v>330000000</v>
      </c>
      <c r="U167" s="5">
        <v>330000000</v>
      </c>
      <c r="V167" s="5">
        <v>330000000</v>
      </c>
    </row>
    <row r="168" spans="2:22" ht="15.5" x14ac:dyDescent="0.35">
      <c r="C168" t="s">
        <v>284</v>
      </c>
      <c r="D168" s="6">
        <v>-2.72</v>
      </c>
      <c r="E168" s="6">
        <v>3.66</v>
      </c>
      <c r="F168" s="6">
        <v>-6.27</v>
      </c>
      <c r="G168" s="6">
        <v>7.13</v>
      </c>
    </row>
    <row r="169" spans="2:22" ht="15.5" x14ac:dyDescent="0.35">
      <c r="C169" t="s">
        <v>285</v>
      </c>
      <c r="D169" s="6">
        <v>-113.97</v>
      </c>
      <c r="E169" s="6">
        <v>83.06</v>
      </c>
      <c r="F169" s="5">
        <v>-37</v>
      </c>
      <c r="G169" s="6">
        <v>29.17</v>
      </c>
    </row>
    <row r="170" spans="2:22" ht="15.5" x14ac:dyDescent="0.35">
      <c r="C170" t="s">
        <v>72</v>
      </c>
      <c r="D170" s="6">
        <v>29.84</v>
      </c>
      <c r="E170" s="6">
        <v>58.3</v>
      </c>
      <c r="F170" s="6">
        <v>88.77</v>
      </c>
      <c r="G170" s="6">
        <v>10.029999999999999</v>
      </c>
    </row>
    <row r="171" spans="2:22" ht="15.5" x14ac:dyDescent="0.35">
      <c r="C171" t="s">
        <v>286</v>
      </c>
      <c r="E171" s="5">
        <v>3900000000</v>
      </c>
      <c r="F171" s="5">
        <v>-2990000000</v>
      </c>
      <c r="G171" s="5">
        <v>2750000000</v>
      </c>
    </row>
    <row r="172" spans="2:22" ht="15.5" x14ac:dyDescent="0.35">
      <c r="C172" t="s">
        <v>287</v>
      </c>
      <c r="D172" s="6">
        <v>-2.5999999999999999E-3</v>
      </c>
      <c r="E172" s="6">
        <v>3.4999999999999996E-3</v>
      </c>
      <c r="F172" s="6">
        <v>-6.0999999999999995E-3</v>
      </c>
      <c r="G172" s="6">
        <v>6.8000000000000005E-3</v>
      </c>
    </row>
    <row r="173" spans="2:22" ht="15.5" x14ac:dyDescent="0.35">
      <c r="C173" t="s">
        <v>288</v>
      </c>
      <c r="D173" s="6">
        <v>-2.7000000000000001E-3</v>
      </c>
      <c r="E173" s="6">
        <v>3.5999999999999999E-3</v>
      </c>
      <c r="F173" s="6">
        <v>-6.1999999999999998E-3</v>
      </c>
      <c r="G173" s="6">
        <v>6.9999999999999993E-3</v>
      </c>
    </row>
    <row r="174" spans="2:22" ht="15.5" x14ac:dyDescent="0.35">
      <c r="C174" t="s">
        <v>289</v>
      </c>
      <c r="D174" s="6">
        <v>-2E-3</v>
      </c>
      <c r="E174" s="6">
        <v>1.0800000000000001E-2</v>
      </c>
      <c r="F174" s="6">
        <v>-9.300000000000001E-3</v>
      </c>
      <c r="G174" s="6">
        <v>7.4000000000000003E-3</v>
      </c>
    </row>
    <row r="175" spans="2:22" ht="15.5" x14ac:dyDescent="0.35">
      <c r="C175" t="s">
        <v>290</v>
      </c>
    </row>
    <row r="176" spans="2:22" ht="15.5" x14ac:dyDescent="0.35">
      <c r="C176" t="s">
        <v>291</v>
      </c>
      <c r="D176" s="5">
        <v>340000000000</v>
      </c>
      <c r="E176" s="5">
        <v>339000000000</v>
      </c>
      <c r="F176" s="5">
        <v>336000000000</v>
      </c>
      <c r="G176" s="5">
        <v>337000000000</v>
      </c>
    </row>
    <row r="177" spans="3:22" ht="15.5" x14ac:dyDescent="0.35">
      <c r="C177" t="s">
        <v>292</v>
      </c>
      <c r="D177" s="6">
        <v>0.3</v>
      </c>
      <c r="E177" s="6">
        <v>0.3</v>
      </c>
      <c r="F177" s="6">
        <v>0.23</v>
      </c>
      <c r="G177" s="6">
        <v>0.2</v>
      </c>
    </row>
    <row r="178" spans="3:22" ht="15.5" x14ac:dyDescent="0.35">
      <c r="C178" t="s">
        <v>293</v>
      </c>
      <c r="D178" s="6">
        <v>1025.43</v>
      </c>
      <c r="E178" s="6">
        <v>1022.44</v>
      </c>
      <c r="F178" s="6">
        <v>1015.72</v>
      </c>
      <c r="G178" s="6">
        <v>1016.5</v>
      </c>
    </row>
    <row r="179" spans="3:22" ht="15.5" x14ac:dyDescent="0.35">
      <c r="C179" t="s">
        <v>294</v>
      </c>
      <c r="D179" s="6">
        <v>0.3</v>
      </c>
      <c r="E179" s="6">
        <v>0.3</v>
      </c>
      <c r="F179" s="6">
        <v>0.23</v>
      </c>
      <c r="G179" s="6">
        <v>0.2</v>
      </c>
    </row>
    <row r="180" spans="3:22" ht="15.5" x14ac:dyDescent="0.35">
      <c r="C180" t="s">
        <v>295</v>
      </c>
      <c r="D180" s="6">
        <v>1025.43</v>
      </c>
      <c r="E180" s="6">
        <v>1022.44</v>
      </c>
      <c r="F180" s="6">
        <v>1015.72</v>
      </c>
      <c r="G180" s="6">
        <v>1016.5</v>
      </c>
    </row>
    <row r="181" spans="3:22" ht="15.5" x14ac:dyDescent="0.35">
      <c r="C181" t="s">
        <v>296</v>
      </c>
    </row>
    <row r="182" spans="3:22" ht="15.5" x14ac:dyDescent="0.35">
      <c r="C182" t="s">
        <v>297</v>
      </c>
    </row>
    <row r="183" spans="3:22" ht="15.5" x14ac:dyDescent="0.35">
      <c r="C183" t="s">
        <v>298</v>
      </c>
      <c r="D183" s="5">
        <v>340000000000</v>
      </c>
      <c r="E183" s="5">
        <v>339000000000</v>
      </c>
      <c r="F183" s="5">
        <v>336000000000</v>
      </c>
      <c r="G183" s="5">
        <v>337000000000</v>
      </c>
    </row>
    <row r="184" spans="3:22" ht="15.5" x14ac:dyDescent="0.35">
      <c r="C184" t="s">
        <v>23</v>
      </c>
    </row>
    <row r="185" spans="3:22" ht="15.5" x14ac:dyDescent="0.35">
      <c r="C185" t="s">
        <v>20</v>
      </c>
      <c r="D185" s="5">
        <v>-19000000000</v>
      </c>
      <c r="E185" s="5">
        <v>-16000000000</v>
      </c>
      <c r="F185" s="5">
        <v>-13000000000</v>
      </c>
      <c r="G185" s="5">
        <v>-29000000000</v>
      </c>
    </row>
    <row r="186" spans="3:22" ht="15.5" x14ac:dyDescent="0.35">
      <c r="C186" t="s">
        <v>299</v>
      </c>
      <c r="D186" s="5">
        <v>256000000000</v>
      </c>
      <c r="E186" s="5">
        <v>253000000000</v>
      </c>
      <c r="F186" s="5">
        <v>250000000000</v>
      </c>
      <c r="G186" s="5">
        <v>249000000000</v>
      </c>
    </row>
    <row r="187" spans="3:22" ht="15.5" x14ac:dyDescent="0.35">
      <c r="C187" t="s">
        <v>300</v>
      </c>
      <c r="D187" s="5">
        <v>0</v>
      </c>
      <c r="E187" s="5">
        <v>-1000000000</v>
      </c>
      <c r="F187" s="5">
        <v>-8000000000</v>
      </c>
      <c r="G187" s="5">
        <v>0</v>
      </c>
    </row>
    <row r="188" spans="3:22" ht="15.5" x14ac:dyDescent="0.35">
      <c r="C188" t="s">
        <v>301</v>
      </c>
      <c r="E188" s="5">
        <v>0</v>
      </c>
      <c r="F188" s="5">
        <v>0</v>
      </c>
      <c r="G188" s="5">
        <v>0</v>
      </c>
    </row>
    <row r="189" spans="3:22" ht="15.5" x14ac:dyDescent="0.35">
      <c r="C189" t="s">
        <v>12</v>
      </c>
      <c r="D189" s="5">
        <v>0</v>
      </c>
      <c r="E189" s="5">
        <v>-2000000000</v>
      </c>
      <c r="F189" s="5">
        <v>-8000000000</v>
      </c>
      <c r="G189" s="5">
        <v>0</v>
      </c>
    </row>
    <row r="190" spans="3:22" ht="15.5" x14ac:dyDescent="0.35">
      <c r="C190" t="s">
        <v>15</v>
      </c>
      <c r="D190" s="6">
        <v>0.42</v>
      </c>
      <c r="E190" s="6">
        <v>-4.92</v>
      </c>
      <c r="F190" s="6">
        <v>-24.86</v>
      </c>
      <c r="G190" s="6">
        <v>1.3</v>
      </c>
    </row>
    <row r="191" spans="3:22" ht="15.5" x14ac:dyDescent="0.35">
      <c r="C191" t="s">
        <v>57</v>
      </c>
      <c r="I191" s="6">
        <v>1.8</v>
      </c>
      <c r="J191" s="6">
        <v>43.23</v>
      </c>
      <c r="K191" s="6">
        <v>51.85</v>
      </c>
      <c r="L191" s="6">
        <v>86.42</v>
      </c>
      <c r="M191" s="6">
        <v>72.12</v>
      </c>
      <c r="N191" s="6">
        <v>11.52</v>
      </c>
      <c r="O191" s="6">
        <v>15.59</v>
      </c>
      <c r="P191" s="6">
        <v>31.46</v>
      </c>
      <c r="Q191" s="6">
        <v>21.31</v>
      </c>
      <c r="R191" s="6">
        <v>34.08</v>
      </c>
      <c r="S191" s="6">
        <v>33.1</v>
      </c>
      <c r="T191" s="6">
        <v>46.6</v>
      </c>
      <c r="U191" s="6">
        <v>174.82</v>
      </c>
      <c r="V191" s="6">
        <v>64.13</v>
      </c>
    </row>
    <row r="192" spans="3:22" ht="15.5" x14ac:dyDescent="0.35">
      <c r="C192" t="s">
        <v>71</v>
      </c>
      <c r="I192" s="6">
        <v>172.22</v>
      </c>
      <c r="J192" s="6">
        <v>7.45</v>
      </c>
      <c r="K192" s="6">
        <v>8.1</v>
      </c>
      <c r="L192" s="6">
        <v>4.63</v>
      </c>
      <c r="M192" s="6">
        <v>5.46</v>
      </c>
      <c r="N192" s="6">
        <v>23.78</v>
      </c>
      <c r="O192" s="6">
        <v>16.29</v>
      </c>
      <c r="P192" s="6">
        <v>10.039999999999999</v>
      </c>
      <c r="Q192" s="6">
        <v>16.420000000000002</v>
      </c>
      <c r="R192" s="6">
        <v>11.74</v>
      </c>
      <c r="S192" s="6">
        <v>11.69</v>
      </c>
      <c r="T192" s="6">
        <v>7.58</v>
      </c>
      <c r="U192" s="6">
        <v>2.69</v>
      </c>
      <c r="V192" s="5">
        <v>6</v>
      </c>
    </row>
    <row r="193" spans="3:22" ht="15.5" x14ac:dyDescent="0.35">
      <c r="C193" t="s">
        <v>74</v>
      </c>
      <c r="I193" s="6">
        <v>7.96</v>
      </c>
      <c r="J193" s="6">
        <v>1.34</v>
      </c>
      <c r="K193" s="6">
        <v>1.2</v>
      </c>
      <c r="L193" s="6">
        <v>0.66</v>
      </c>
      <c r="M193" s="6">
        <v>0.89</v>
      </c>
      <c r="N193" s="6">
        <v>0.94</v>
      </c>
      <c r="O193" s="6">
        <v>0.71</v>
      </c>
      <c r="P193" s="6">
        <v>0.73</v>
      </c>
      <c r="Q193" s="6">
        <v>1.04</v>
      </c>
      <c r="R193" s="6">
        <v>1.1399999999999999</v>
      </c>
      <c r="S193" s="6">
        <v>1.08</v>
      </c>
      <c r="T193" s="6">
        <v>0.88</v>
      </c>
      <c r="U193" s="6">
        <v>1.19</v>
      </c>
      <c r="V193" s="6">
        <v>0.87</v>
      </c>
    </row>
    <row r="194" spans="3:22" ht="15.5" x14ac:dyDescent="0.35">
      <c r="C194" t="s">
        <v>302</v>
      </c>
      <c r="J194" s="5">
        <v>17860000000</v>
      </c>
      <c r="K194" s="5">
        <v>20840000000</v>
      </c>
      <c r="L194" s="5">
        <v>36620000000</v>
      </c>
      <c r="M194" s="5">
        <v>29830000000</v>
      </c>
      <c r="N194" s="5">
        <v>5860000000</v>
      </c>
      <c r="O194" s="5">
        <v>7190000000</v>
      </c>
      <c r="P194" s="5">
        <v>14010000000</v>
      </c>
    </row>
    <row r="195" spans="3:22" ht="15.5" x14ac:dyDescent="0.35">
      <c r="C195" t="s">
        <v>303</v>
      </c>
      <c r="I195" s="6">
        <v>1.7000000000000001E-3</v>
      </c>
      <c r="J195" s="6">
        <v>0.04</v>
      </c>
      <c r="K195" s="6">
        <v>4.9500000000000002E-2</v>
      </c>
      <c r="L195" s="6">
        <v>7.0499999999999993E-2</v>
      </c>
      <c r="M195" s="6">
        <v>6.59E-2</v>
      </c>
      <c r="N195" s="6">
        <v>1.2E-2</v>
      </c>
      <c r="O195" s="6">
        <v>1.6200000000000003E-2</v>
      </c>
      <c r="P195" s="6">
        <v>3.2300000000000002E-2</v>
      </c>
      <c r="Q195" s="6">
        <v>2.29E-2</v>
      </c>
      <c r="R195" s="6">
        <v>3.8100000000000002E-2</v>
      </c>
      <c r="S195" s="6">
        <v>3.9900000000000005E-2</v>
      </c>
      <c r="T195" s="6">
        <v>5.74E-2</v>
      </c>
      <c r="U195" s="6">
        <v>0.22579999999999997</v>
      </c>
      <c r="V195" s="6">
        <v>0.115</v>
      </c>
    </row>
    <row r="196" spans="3:22" ht="15.5" x14ac:dyDescent="0.35">
      <c r="C196" t="s">
        <v>304</v>
      </c>
      <c r="I196" s="6">
        <v>1.8E-3</v>
      </c>
      <c r="J196" s="6">
        <v>4.2699999999999995E-2</v>
      </c>
      <c r="K196" s="6">
        <v>5.1699999999999996E-2</v>
      </c>
      <c r="L196" s="6">
        <v>9.6099999999999991E-2</v>
      </c>
      <c r="M196" s="6">
        <v>8.6899999999999991E-2</v>
      </c>
      <c r="N196" s="6">
        <v>1.52E-2</v>
      </c>
      <c r="O196" s="6">
        <v>2.0899999999999998E-2</v>
      </c>
      <c r="P196" s="6">
        <v>4.3299999999999998E-2</v>
      </c>
      <c r="Q196" s="6">
        <v>3.0699999999999998E-2</v>
      </c>
      <c r="R196" s="6">
        <v>5.0300000000000004E-2</v>
      </c>
      <c r="S196" s="6">
        <v>5.1200000000000002E-2</v>
      </c>
      <c r="T196" s="6">
        <v>7.3499999999999996E-2</v>
      </c>
      <c r="U196" s="6">
        <v>0.28889999999999999</v>
      </c>
      <c r="V196" s="6">
        <v>0.14510000000000001</v>
      </c>
    </row>
    <row r="197" spans="3:22" ht="15.5" x14ac:dyDescent="0.35">
      <c r="C197" t="s">
        <v>305</v>
      </c>
      <c r="I197" s="6">
        <v>6.8000000000000005E-3</v>
      </c>
      <c r="J197" s="6">
        <v>4.8799999999999996E-2</v>
      </c>
      <c r="K197" s="6">
        <v>5.3800000000000001E-2</v>
      </c>
      <c r="L197" s="6">
        <v>9.6799999999999997E-2</v>
      </c>
      <c r="M197" s="6">
        <v>8.6099999999999996E-2</v>
      </c>
      <c r="N197" s="6">
        <v>1.43E-2</v>
      </c>
      <c r="O197" s="6">
        <v>1.7500000000000002E-2</v>
      </c>
      <c r="P197" s="6">
        <v>4.2099999999999999E-2</v>
      </c>
      <c r="Q197" s="6">
        <v>2.64E-2</v>
      </c>
      <c r="R197" s="6">
        <v>4.5100000000000001E-2</v>
      </c>
      <c r="S197" s="6">
        <v>4.5899999999999996E-2</v>
      </c>
      <c r="T197" s="6">
        <v>6.9500000000000006E-2</v>
      </c>
      <c r="U197" s="6">
        <v>0.2069</v>
      </c>
      <c r="V197" s="6">
        <v>0.26729999999999998</v>
      </c>
    </row>
    <row r="198" spans="3:22" ht="15.5" x14ac:dyDescent="0.35">
      <c r="C198" t="s">
        <v>306</v>
      </c>
      <c r="V198" s="6">
        <v>469.79</v>
      </c>
    </row>
    <row r="199" spans="3:22" ht="15.5" x14ac:dyDescent="0.35">
      <c r="C199" t="s">
        <v>68</v>
      </c>
      <c r="I199" s="6">
        <v>0.3</v>
      </c>
      <c r="J199" s="6">
        <v>0.32</v>
      </c>
      <c r="K199" s="6">
        <v>0.42</v>
      </c>
      <c r="L199" s="6">
        <v>0.44</v>
      </c>
      <c r="M199" s="6">
        <v>0.47</v>
      </c>
      <c r="N199" s="6">
        <v>0.36</v>
      </c>
      <c r="O199" s="6">
        <v>0.34</v>
      </c>
      <c r="P199" s="6">
        <v>0.43</v>
      </c>
      <c r="Q199" s="6">
        <v>0.5</v>
      </c>
      <c r="R199" s="6">
        <v>0.59</v>
      </c>
      <c r="S199" s="6">
        <v>0.6</v>
      </c>
      <c r="T199" s="6">
        <v>0.56000000000000005</v>
      </c>
      <c r="U199" s="6">
        <v>0.78</v>
      </c>
      <c r="V199" s="6">
        <v>0.87</v>
      </c>
    </row>
    <row r="200" spans="3:22" ht="15.5" x14ac:dyDescent="0.35">
      <c r="C200" t="s">
        <v>65</v>
      </c>
      <c r="I200" s="6">
        <v>1025.43</v>
      </c>
      <c r="J200" s="6">
        <v>1012.62</v>
      </c>
      <c r="K200" s="6">
        <v>1001.92</v>
      </c>
      <c r="L200" s="6">
        <v>898.91</v>
      </c>
      <c r="M200" s="6">
        <v>829.74</v>
      </c>
      <c r="N200" s="6">
        <v>756.7</v>
      </c>
      <c r="O200" s="6">
        <v>744.27</v>
      </c>
      <c r="P200" s="6">
        <v>727.27</v>
      </c>
      <c r="Q200" s="6">
        <v>694.5</v>
      </c>
      <c r="R200" s="5">
        <v>677</v>
      </c>
      <c r="S200" s="6">
        <v>646.65</v>
      </c>
      <c r="T200" s="6">
        <v>633.96</v>
      </c>
      <c r="U200" s="6">
        <v>605.07000000000005</v>
      </c>
      <c r="V200" s="6">
        <v>441.98</v>
      </c>
    </row>
    <row r="201" spans="3:22" ht="15.5" x14ac:dyDescent="0.35">
      <c r="C201" t="s">
        <v>307</v>
      </c>
      <c r="I201" s="6">
        <v>0.3</v>
      </c>
      <c r="J201" s="6">
        <v>0.32</v>
      </c>
      <c r="K201" s="6">
        <v>0.42</v>
      </c>
      <c r="L201" s="6">
        <v>0.44</v>
      </c>
      <c r="M201" s="6">
        <v>0.47</v>
      </c>
      <c r="N201" s="6">
        <v>0.36</v>
      </c>
      <c r="O201" s="6">
        <v>0.34</v>
      </c>
      <c r="P201" s="6">
        <v>0.43</v>
      </c>
      <c r="Q201" s="6">
        <v>0.5</v>
      </c>
      <c r="R201" s="6">
        <v>0.59</v>
      </c>
      <c r="S201" s="6">
        <v>0.6</v>
      </c>
      <c r="T201" s="6">
        <v>0.56000000000000005</v>
      </c>
      <c r="U201" s="6">
        <v>0.78</v>
      </c>
      <c r="V201" s="6">
        <v>0.87</v>
      </c>
    </row>
    <row r="202" spans="3:22" ht="15.5" x14ac:dyDescent="0.35">
      <c r="C202" t="s">
        <v>308</v>
      </c>
      <c r="I202" s="6">
        <v>1025.43</v>
      </c>
      <c r="J202" s="6">
        <v>1012.62</v>
      </c>
      <c r="K202" s="6">
        <v>1001.92</v>
      </c>
      <c r="L202" s="6">
        <v>898.91</v>
      </c>
      <c r="M202" s="6">
        <v>829.74</v>
      </c>
      <c r="N202" s="6">
        <v>756.7</v>
      </c>
      <c r="O202" s="6">
        <v>744.27</v>
      </c>
      <c r="P202" s="6">
        <v>727.27</v>
      </c>
      <c r="Q202" s="6">
        <v>694.5</v>
      </c>
      <c r="R202" s="5">
        <v>677</v>
      </c>
      <c r="S202" s="6">
        <v>646.65</v>
      </c>
      <c r="T202" s="6">
        <v>633.96</v>
      </c>
      <c r="U202" s="6">
        <v>605.07000000000005</v>
      </c>
      <c r="V202" s="6">
        <v>441.98</v>
      </c>
    </row>
    <row r="203" spans="3:22" ht="15.5" x14ac:dyDescent="0.35">
      <c r="C203" t="s">
        <v>309</v>
      </c>
    </row>
    <row r="204" spans="3:22" ht="15.5" x14ac:dyDescent="0.35">
      <c r="C204" t="s">
        <v>310</v>
      </c>
    </row>
    <row r="205" spans="3:22" ht="15.5" x14ac:dyDescent="0.35">
      <c r="C205" t="s">
        <v>25</v>
      </c>
    </row>
    <row r="206" spans="3:22" ht="15.5" x14ac:dyDescent="0.35">
      <c r="C206" t="s">
        <v>22</v>
      </c>
      <c r="I206" s="5">
        <v>-19000000000</v>
      </c>
      <c r="J206" s="5">
        <v>-38000000000</v>
      </c>
      <c r="K206" s="5">
        <v>-56000000000</v>
      </c>
      <c r="L206" s="5">
        <v>-31000000000</v>
      </c>
      <c r="M206" s="5">
        <v>-83000000000</v>
      </c>
      <c r="N206" s="5">
        <v>-82000000000</v>
      </c>
      <c r="O206" s="5">
        <v>-75000000000</v>
      </c>
      <c r="P206" s="5">
        <v>-56000000000</v>
      </c>
      <c r="Q206" s="5">
        <v>-88000000000</v>
      </c>
      <c r="R206" s="5">
        <v>-116000000000</v>
      </c>
      <c r="S206" s="5">
        <v>-102000000000</v>
      </c>
      <c r="T206" s="5">
        <v>-70000000000</v>
      </c>
      <c r="U206" s="5">
        <v>-67000000000</v>
      </c>
      <c r="V206" s="5">
        <v>-45000000000</v>
      </c>
    </row>
    <row r="207" spans="3:22" ht="15.5" x14ac:dyDescent="0.35">
      <c r="C207" t="s">
        <v>311</v>
      </c>
      <c r="I207" s="5">
        <v>256000000000</v>
      </c>
      <c r="J207" s="5">
        <v>249000000000</v>
      </c>
      <c r="K207" s="5">
        <v>246000000000</v>
      </c>
      <c r="L207" s="5">
        <v>226000000000</v>
      </c>
      <c r="M207" s="5">
        <v>202000000000</v>
      </c>
      <c r="N207" s="5">
        <v>182000000000</v>
      </c>
      <c r="O207" s="5">
        <v>177000000000</v>
      </c>
      <c r="P207" s="5">
        <v>167000000000</v>
      </c>
      <c r="Q207" s="5">
        <v>162000000000</v>
      </c>
      <c r="R207" s="5">
        <v>163000000000</v>
      </c>
      <c r="S207" s="5">
        <v>171000000000</v>
      </c>
      <c r="T207" s="5">
        <v>162000000000</v>
      </c>
      <c r="U207" s="5">
        <v>151000000000</v>
      </c>
      <c r="V207" s="5">
        <v>95000000000</v>
      </c>
    </row>
    <row r="208" spans="3:22" ht="15.5" x14ac:dyDescent="0.35">
      <c r="C208" t="s">
        <v>312</v>
      </c>
      <c r="I208" s="5">
        <v>-9000000000</v>
      </c>
      <c r="J208" s="5">
        <v>24000000000</v>
      </c>
      <c r="K208" s="5">
        <v>26000000000</v>
      </c>
      <c r="L208" s="5">
        <v>21000000000</v>
      </c>
      <c r="M208" s="5">
        <v>0</v>
      </c>
      <c r="N208" s="5">
        <v>12000000000</v>
      </c>
      <c r="O208" s="5">
        <v>2000000000</v>
      </c>
      <c r="P208" s="5">
        <v>-13000000000</v>
      </c>
      <c r="Q208" s="5">
        <v>-4000000000</v>
      </c>
      <c r="R208" s="5">
        <v>14000000000</v>
      </c>
      <c r="S208" s="5">
        <v>5000000000</v>
      </c>
      <c r="T208" s="5">
        <v>6000000000</v>
      </c>
      <c r="U208" s="5">
        <v>-1000000000</v>
      </c>
      <c r="V208" s="5">
        <v>7000000000</v>
      </c>
    </row>
    <row r="209" spans="2:22" ht="15.5" x14ac:dyDescent="0.35">
      <c r="C209" t="s">
        <v>313</v>
      </c>
      <c r="I209" s="5">
        <v>0</v>
      </c>
      <c r="J209" s="5">
        <v>-1000000000</v>
      </c>
      <c r="K209" s="5">
        <v>0</v>
      </c>
      <c r="L209" s="5">
        <v>-1000000000</v>
      </c>
      <c r="M209" s="5">
        <v>-5000000000</v>
      </c>
      <c r="N209" s="5">
        <v>0</v>
      </c>
      <c r="O209" s="5">
        <v>-1000000000</v>
      </c>
      <c r="P209" s="5">
        <v>-2000000000</v>
      </c>
      <c r="Q209" s="5">
        <v>-7000000000</v>
      </c>
      <c r="R209" s="5">
        <v>-2000000000</v>
      </c>
      <c r="S209" s="5">
        <v>-2000000000</v>
      </c>
      <c r="T209" s="5">
        <v>-3000000000</v>
      </c>
      <c r="U209" s="5">
        <v>-4000000000</v>
      </c>
      <c r="V209" s="5">
        <v>-2000000000</v>
      </c>
    </row>
    <row r="210" spans="2:22" ht="15.5" x14ac:dyDescent="0.35">
      <c r="C210" t="s">
        <v>14</v>
      </c>
      <c r="I210" s="5">
        <v>-9000000000</v>
      </c>
      <c r="J210" s="5">
        <v>24000000000</v>
      </c>
      <c r="K210" s="5">
        <v>26000000000</v>
      </c>
      <c r="L210" s="5">
        <v>19000000000</v>
      </c>
      <c r="M210" s="5">
        <v>-4000000000</v>
      </c>
      <c r="N210" s="5">
        <v>11000000000</v>
      </c>
      <c r="O210" s="5">
        <v>1000000000</v>
      </c>
      <c r="P210" s="5">
        <v>-15000000000</v>
      </c>
      <c r="Q210" s="5">
        <v>-11000000000</v>
      </c>
      <c r="R210" s="5">
        <v>12000000000</v>
      </c>
      <c r="S210" s="5">
        <v>3000000000</v>
      </c>
      <c r="T210" s="5">
        <v>3000000000</v>
      </c>
      <c r="U210" s="5">
        <v>-4000000000</v>
      </c>
      <c r="V210" s="5">
        <v>5000000000</v>
      </c>
    </row>
    <row r="211" spans="2:22" ht="15.5" x14ac:dyDescent="0.35">
      <c r="C211" t="s">
        <v>16</v>
      </c>
      <c r="I211" s="6">
        <v>-28.06</v>
      </c>
      <c r="J211" s="6">
        <v>71.88</v>
      </c>
      <c r="K211" s="6">
        <v>77.41</v>
      </c>
      <c r="L211" s="6">
        <v>58.45</v>
      </c>
      <c r="M211" s="6">
        <v>-13.42</v>
      </c>
      <c r="N211" s="6">
        <v>34.57</v>
      </c>
      <c r="O211" s="6">
        <v>2.4700000000000002</v>
      </c>
      <c r="P211" s="6">
        <v>-43.81</v>
      </c>
      <c r="Q211" s="6">
        <v>-33.43</v>
      </c>
      <c r="R211" s="6">
        <v>37.39</v>
      </c>
      <c r="S211" s="6">
        <v>10.220000000000001</v>
      </c>
      <c r="T211" s="6">
        <v>7.89</v>
      </c>
      <c r="U211" s="6">
        <v>-12.73</v>
      </c>
      <c r="V211" s="6">
        <v>14.44</v>
      </c>
    </row>
    <row r="213" spans="2:22" ht="15.5" x14ac:dyDescent="0.35">
      <c r="B213" t="s">
        <v>314</v>
      </c>
      <c r="C213" t="s">
        <v>315</v>
      </c>
      <c r="D213" s="5">
        <v>-902000000</v>
      </c>
      <c r="E213" s="5">
        <v>1000000000</v>
      </c>
      <c r="F213" s="5">
        <v>-2000000000</v>
      </c>
      <c r="G213" s="5">
        <v>2000000000</v>
      </c>
      <c r="H213" s="5">
        <v>595000000</v>
      </c>
      <c r="J213" s="5">
        <v>14000000000</v>
      </c>
      <c r="K213" s="5">
        <v>17000000000</v>
      </c>
      <c r="L213" s="5">
        <v>29000000000</v>
      </c>
      <c r="M213" s="5">
        <v>24000000000</v>
      </c>
      <c r="N213" s="5">
        <v>4000000000</v>
      </c>
      <c r="O213" s="5">
        <v>5000000000</v>
      </c>
      <c r="P213" s="5">
        <v>10000000000</v>
      </c>
      <c r="Q213" s="5">
        <v>7000000000</v>
      </c>
      <c r="R213" s="5">
        <v>11000000000</v>
      </c>
    </row>
    <row r="214" spans="2:22" ht="15.5" x14ac:dyDescent="0.35">
      <c r="C214" t="s">
        <v>317</v>
      </c>
      <c r="H214" s="5">
        <v>5</v>
      </c>
      <c r="J214" s="5">
        <v>5</v>
      </c>
      <c r="K214" s="5">
        <v>10</v>
      </c>
      <c r="L214" s="5">
        <v>15</v>
      </c>
      <c r="M214" s="5">
        <v>15</v>
      </c>
      <c r="O214" s="5">
        <v>3</v>
      </c>
      <c r="P214" s="5">
        <v>6</v>
      </c>
      <c r="Q214" s="5">
        <v>3</v>
      </c>
      <c r="R214" s="5">
        <v>6</v>
      </c>
    </row>
    <row r="215" spans="2:22" ht="15.5" x14ac:dyDescent="0.35">
      <c r="C215" t="s">
        <v>76</v>
      </c>
      <c r="H215" s="6">
        <v>2.7817000000000003</v>
      </c>
      <c r="J215" s="6">
        <v>0.1157</v>
      </c>
      <c r="K215" s="6">
        <v>0.19289999999999999</v>
      </c>
      <c r="L215" s="6">
        <v>0.1736</v>
      </c>
      <c r="M215" s="6">
        <v>0.20800000000000002</v>
      </c>
      <c r="O215" s="6">
        <v>0.19239999999999999</v>
      </c>
      <c r="P215" s="6">
        <v>0.19070000000000001</v>
      </c>
      <c r="Q215" s="6">
        <v>0.14080000000000001</v>
      </c>
      <c r="R215" s="6">
        <v>0.17600000000000002</v>
      </c>
    </row>
    <row r="216" spans="2:22" ht="15.5" x14ac:dyDescent="0.35">
      <c r="C216" t="s">
        <v>318</v>
      </c>
      <c r="H216" s="6">
        <v>1.61E-2</v>
      </c>
      <c r="J216" s="6">
        <v>1.9699999999999999E-2</v>
      </c>
      <c r="K216" s="6">
        <v>2.4799999999999999E-2</v>
      </c>
      <c r="L216" s="6">
        <v>3.6600000000000001E-2</v>
      </c>
      <c r="M216" s="6">
        <v>3.7100000000000001E-2</v>
      </c>
      <c r="O216" s="6">
        <v>1.26E-2</v>
      </c>
      <c r="P216" s="6">
        <v>1.89E-2</v>
      </c>
      <c r="Q216" s="6">
        <v>7.0999999999999995E-3</v>
      </c>
      <c r="R216" s="6">
        <v>1.49E-2</v>
      </c>
    </row>
    <row r="217" spans="2:22" ht="15.5" x14ac:dyDescent="0.35">
      <c r="C217" t="s">
        <v>56</v>
      </c>
      <c r="D217" s="6">
        <v>-2.72</v>
      </c>
      <c r="E217" s="6">
        <v>3.66</v>
      </c>
      <c r="F217" s="6">
        <v>-6.27</v>
      </c>
      <c r="G217" s="6">
        <v>7.13</v>
      </c>
      <c r="H217" s="6">
        <v>1.8</v>
      </c>
      <c r="J217" s="6">
        <v>43.23</v>
      </c>
      <c r="K217" s="6">
        <v>51.85</v>
      </c>
      <c r="L217" s="6">
        <v>86.42</v>
      </c>
      <c r="M217" s="6">
        <v>72.12</v>
      </c>
      <c r="N217" s="6">
        <v>11.52</v>
      </c>
      <c r="O217" s="6">
        <v>15.59</v>
      </c>
      <c r="P217" s="6">
        <v>31.46</v>
      </c>
      <c r="Q217" s="6">
        <v>21.31</v>
      </c>
      <c r="R217" s="6">
        <v>34.08</v>
      </c>
    </row>
    <row r="218" spans="2:22" ht="15.5" x14ac:dyDescent="0.35">
      <c r="C218" t="s">
        <v>78</v>
      </c>
      <c r="H218" s="5">
        <v>5</v>
      </c>
      <c r="J218" s="5">
        <v>5</v>
      </c>
      <c r="K218" s="5">
        <v>10</v>
      </c>
      <c r="L218" s="5">
        <v>15</v>
      </c>
      <c r="M218" s="5">
        <v>15</v>
      </c>
      <c r="O218" s="5">
        <v>3</v>
      </c>
      <c r="P218" s="5">
        <v>6</v>
      </c>
      <c r="Q218" s="5">
        <v>3</v>
      </c>
      <c r="R218" s="5">
        <v>6</v>
      </c>
    </row>
    <row r="219" spans="2:22" ht="15.5" x14ac:dyDescent="0.35">
      <c r="C219" t="s">
        <v>320</v>
      </c>
      <c r="H219" s="6">
        <v>2.7817000000000003</v>
      </c>
      <c r="J219" s="6">
        <v>0.1157</v>
      </c>
      <c r="K219" s="6">
        <v>0.19289999999999999</v>
      </c>
      <c r="L219" s="6">
        <v>0.1736</v>
      </c>
      <c r="M219" s="6">
        <v>0.20800000000000002</v>
      </c>
      <c r="O219" s="6">
        <v>0.19239999999999999</v>
      </c>
      <c r="P219" s="6">
        <v>0.19070000000000001</v>
      </c>
      <c r="Q219" s="6">
        <v>0.14080000000000001</v>
      </c>
      <c r="R219" s="6">
        <v>0.17600000000000002</v>
      </c>
    </row>
    <row r="220" spans="2:22" ht="15.5" x14ac:dyDescent="0.35">
      <c r="C220" t="s">
        <v>321</v>
      </c>
      <c r="H220" s="6">
        <v>1.61E-2</v>
      </c>
      <c r="J220" s="6">
        <v>1.9699999999999999E-2</v>
      </c>
      <c r="K220" s="6">
        <v>2.4799999999999999E-2</v>
      </c>
      <c r="L220" s="6">
        <v>3.6600000000000001E-2</v>
      </c>
      <c r="M220" s="6">
        <v>3.7100000000000001E-2</v>
      </c>
      <c r="O220" s="6">
        <v>1.26E-2</v>
      </c>
      <c r="P220" s="6">
        <v>1.89E-2</v>
      </c>
      <c r="Q220" s="6">
        <v>7.0999999999999995E-3</v>
      </c>
      <c r="R220" s="6">
        <v>1.49E-2</v>
      </c>
    </row>
    <row r="221" spans="2:22" ht="15.5" x14ac:dyDescent="0.35">
      <c r="C221" t="s">
        <v>322</v>
      </c>
      <c r="D221" s="5">
        <v>3000000000</v>
      </c>
      <c r="E221" s="5">
        <v>2000000000</v>
      </c>
      <c r="F221" s="5">
        <v>865000000</v>
      </c>
      <c r="G221" s="5">
        <v>7000000000</v>
      </c>
      <c r="H221" s="5">
        <v>13000000000</v>
      </c>
      <c r="J221" s="5">
        <v>79000000000</v>
      </c>
      <c r="K221" s="5">
        <v>116000000000</v>
      </c>
      <c r="L221" s="5">
        <v>201000000000</v>
      </c>
      <c r="M221" s="5">
        <v>147000000000</v>
      </c>
      <c r="N221" s="5">
        <v>97000000000</v>
      </c>
      <c r="O221" s="5">
        <v>119000000000</v>
      </c>
      <c r="P221" s="5">
        <v>143000000000</v>
      </c>
      <c r="Q221" s="5">
        <v>111000000000</v>
      </c>
      <c r="R221" s="5">
        <v>116000000000</v>
      </c>
    </row>
    <row r="222" spans="2:22" ht="15.5" x14ac:dyDescent="0.35">
      <c r="C222" t="s">
        <v>324</v>
      </c>
      <c r="H222" s="5">
        <v>5</v>
      </c>
      <c r="J222" s="5">
        <v>5</v>
      </c>
      <c r="K222" s="5">
        <v>10</v>
      </c>
      <c r="L222" s="5">
        <v>15</v>
      </c>
      <c r="M222" s="5">
        <v>15</v>
      </c>
      <c r="O222" s="5">
        <v>3</v>
      </c>
      <c r="P222" s="5">
        <v>6</v>
      </c>
      <c r="Q222" s="5">
        <v>3</v>
      </c>
      <c r="R222" s="5">
        <v>6</v>
      </c>
    </row>
    <row r="223" spans="2:22" ht="15.5" x14ac:dyDescent="0.35">
      <c r="C223" t="s">
        <v>325</v>
      </c>
      <c r="H223" s="6">
        <v>2.7817000000000003</v>
      </c>
      <c r="J223" s="6">
        <v>0.1157</v>
      </c>
      <c r="K223" s="6">
        <v>0.19289999999999999</v>
      </c>
      <c r="L223" s="6">
        <v>0.1736</v>
      </c>
      <c r="M223" s="6">
        <v>0.20800000000000002</v>
      </c>
      <c r="O223" s="6">
        <v>0.19239999999999999</v>
      </c>
      <c r="P223" s="6">
        <v>0.19070000000000001</v>
      </c>
      <c r="Q223" s="6">
        <v>0.14080000000000001</v>
      </c>
      <c r="R223" s="6">
        <v>0.17600000000000002</v>
      </c>
    </row>
    <row r="224" spans="2:22" ht="15.5" x14ac:dyDescent="0.35">
      <c r="C224" t="s">
        <v>326</v>
      </c>
      <c r="H224" s="6">
        <v>1.61E-2</v>
      </c>
      <c r="J224" s="6">
        <v>1.9699999999999999E-2</v>
      </c>
      <c r="K224" s="6">
        <v>2.4799999999999999E-2</v>
      </c>
      <c r="L224" s="6">
        <v>3.6600000000000001E-2</v>
      </c>
      <c r="M224" s="6">
        <v>3.7100000000000001E-2</v>
      </c>
      <c r="O224" s="6">
        <v>1.26E-2</v>
      </c>
      <c r="P224" s="6">
        <v>1.89E-2</v>
      </c>
      <c r="Q224" s="6">
        <v>7.0999999999999995E-3</v>
      </c>
      <c r="R224" s="6">
        <v>1.49E-2</v>
      </c>
    </row>
    <row r="225" spans="3:9" ht="15.5" x14ac:dyDescent="0.35">
      <c r="C225" t="s">
        <v>327</v>
      </c>
      <c r="I225" s="6">
        <v>172.47</v>
      </c>
    </row>
    <row r="226" spans="3:9" ht="15.5" x14ac:dyDescent="0.35">
      <c r="C226" t="s">
        <v>328</v>
      </c>
      <c r="I226" s="6">
        <v>172.47</v>
      </c>
    </row>
    <row r="227" spans="3:9" ht="15.5" x14ac:dyDescent="0.35">
      <c r="C227" t="s">
        <v>329</v>
      </c>
      <c r="I227" s="6">
        <v>7.49</v>
      </c>
    </row>
    <row r="228" spans="3:9" ht="15.5" x14ac:dyDescent="0.35">
      <c r="C228" t="s">
        <v>330</v>
      </c>
      <c r="I228" s="6">
        <v>5.7999999999999996E-3</v>
      </c>
    </row>
    <row r="229" spans="3:9" ht="15.5" x14ac:dyDescent="0.35">
      <c r="C229" t="s">
        <v>331</v>
      </c>
      <c r="I229" s="6">
        <v>7.96</v>
      </c>
    </row>
    <row r="230" spans="3:9" ht="15.5" x14ac:dyDescent="0.35">
      <c r="C230" t="s">
        <v>332</v>
      </c>
      <c r="I230" s="6">
        <v>0.3</v>
      </c>
    </row>
    <row r="231" spans="3:9" ht="15.5" x14ac:dyDescent="0.35">
      <c r="C231" t="s">
        <v>333</v>
      </c>
      <c r="I231" s="6">
        <v>-11.55</v>
      </c>
    </row>
    <row r="232" spans="3:9" ht="15.5" x14ac:dyDescent="0.35">
      <c r="C232" t="s">
        <v>334</v>
      </c>
      <c r="I232" s="6">
        <v>-11.05</v>
      </c>
    </row>
    <row r="233" spans="3:9" ht="15.5" x14ac:dyDescent="0.35">
      <c r="C233" t="s">
        <v>335</v>
      </c>
      <c r="I233" s="6">
        <v>35.54</v>
      </c>
    </row>
    <row r="234" spans="3:9" ht="15.5" x14ac:dyDescent="0.35">
      <c r="C234" t="s">
        <v>336</v>
      </c>
      <c r="I234" s="6">
        <v>6.87</v>
      </c>
    </row>
    <row r="235" spans="3:9" ht="15.5" x14ac:dyDescent="0.35">
      <c r="C235" t="s">
        <v>337</v>
      </c>
      <c r="I235" s="6">
        <v>-1.8</v>
      </c>
    </row>
    <row r="236" spans="3:9" ht="15.5" x14ac:dyDescent="0.35">
      <c r="C236" t="s">
        <v>338</v>
      </c>
      <c r="I236" s="6">
        <v>-2.38</v>
      </c>
    </row>
    <row r="237" spans="3:9" ht="15.5" x14ac:dyDescent="0.35">
      <c r="C237" t="s">
        <v>339</v>
      </c>
      <c r="I237" s="6">
        <v>1.8</v>
      </c>
    </row>
    <row r="238" spans="3:9" ht="15.5" x14ac:dyDescent="0.35">
      <c r="C238" t="s">
        <v>340</v>
      </c>
      <c r="I238" s="6">
        <v>1.8</v>
      </c>
    </row>
    <row r="239" spans="3:9" ht="15.5" x14ac:dyDescent="0.35">
      <c r="C239" t="s">
        <v>341</v>
      </c>
      <c r="I239" s="6">
        <v>38.94</v>
      </c>
    </row>
    <row r="240" spans="3:9" ht="15.5" x14ac:dyDescent="0.35">
      <c r="C240" t="s">
        <v>342</v>
      </c>
      <c r="D240" s="6">
        <v>57.14</v>
      </c>
    </row>
    <row r="241" spans="3:9" ht="15.5" x14ac:dyDescent="0.35">
      <c r="C241" t="s">
        <v>343</v>
      </c>
      <c r="I241" s="6">
        <v>1025.43</v>
      </c>
    </row>
    <row r="242" spans="3:9" ht="15.5" x14ac:dyDescent="0.35">
      <c r="C242" t="s">
        <v>344</v>
      </c>
      <c r="I242" s="6">
        <v>-28.06</v>
      </c>
    </row>
    <row r="243" spans="3:9" ht="15.5" x14ac:dyDescent="0.35">
      <c r="C243" t="s">
        <v>345</v>
      </c>
      <c r="D243" s="6">
        <v>467.13</v>
      </c>
    </row>
    <row r="244" spans="3:9" ht="15.5" x14ac:dyDescent="0.35">
      <c r="C244" t="s">
        <v>346</v>
      </c>
      <c r="D244" s="6">
        <v>413.38</v>
      </c>
    </row>
    <row r="245" spans="3:9" ht="15.5" x14ac:dyDescent="0.35">
      <c r="C245" t="s">
        <v>349</v>
      </c>
      <c r="D245" s="6">
        <v>0.02</v>
      </c>
    </row>
    <row r="246" spans="3:9" ht="15.5" x14ac:dyDescent="0.35">
      <c r="C246" t="s">
        <v>351</v>
      </c>
      <c r="D246" s="6">
        <v>1.02</v>
      </c>
    </row>
    <row r="247" spans="3:9" ht="15.5" x14ac:dyDescent="0.35">
      <c r="C247" t="s">
        <v>12</v>
      </c>
      <c r="D247" s="5">
        <v>0</v>
      </c>
    </row>
    <row r="248" spans="3:9" ht="15.5" x14ac:dyDescent="0.35">
      <c r="C248" t="s">
        <v>353</v>
      </c>
      <c r="I248" s="6">
        <v>62.45</v>
      </c>
    </row>
    <row r="249" spans="3:9" ht="15.5" x14ac:dyDescent="0.35">
      <c r="C249" t="s">
        <v>354</v>
      </c>
      <c r="I249" s="6">
        <v>1.7000000000000001E-3</v>
      </c>
    </row>
    <row r="250" spans="3:9" ht="15.5" x14ac:dyDescent="0.35">
      <c r="C250" t="s">
        <v>355</v>
      </c>
      <c r="I250" s="6">
        <v>1.8E-3</v>
      </c>
    </row>
    <row r="251" spans="3:9" ht="15.5" x14ac:dyDescent="0.35">
      <c r="C251" t="s">
        <v>356</v>
      </c>
      <c r="I251" s="6">
        <v>6.8000000000000005E-3</v>
      </c>
    </row>
    <row r="252" spans="3:9" ht="15.5" x14ac:dyDescent="0.35">
      <c r="C252" t="s">
        <v>357</v>
      </c>
      <c r="I252" s="6">
        <v>3.8E-3</v>
      </c>
    </row>
    <row r="253" spans="3:9" ht="15.5" x14ac:dyDescent="0.35">
      <c r="C253" t="s">
        <v>358</v>
      </c>
      <c r="D253" s="6">
        <v>0.63</v>
      </c>
    </row>
    <row r="254" spans="3:9" ht="15.5" x14ac:dyDescent="0.35">
      <c r="C254" t="s">
        <v>359</v>
      </c>
      <c r="D254" s="6">
        <v>579.27</v>
      </c>
    </row>
    <row r="255" spans="3:9" ht="15.5" x14ac:dyDescent="0.35">
      <c r="C255" t="s">
        <v>361</v>
      </c>
      <c r="D255" s="6">
        <v>579.9</v>
      </c>
    </row>
    <row r="256" spans="3:9" ht="15.5" x14ac:dyDescent="0.35">
      <c r="C256" t="s">
        <v>362</v>
      </c>
      <c r="D256" s="6">
        <v>143.94</v>
      </c>
    </row>
    <row r="257" spans="3:9" ht="15.5" x14ac:dyDescent="0.35">
      <c r="C257" t="s">
        <v>363</v>
      </c>
      <c r="I257" s="6">
        <v>0.04</v>
      </c>
    </row>
    <row r="258" spans="3:9" ht="15.5" x14ac:dyDescent="0.35">
      <c r="C258" t="s">
        <v>364</v>
      </c>
      <c r="I258" s="6">
        <v>0.44</v>
      </c>
    </row>
    <row r="259" spans="3:9" ht="15.5" x14ac:dyDescent="0.35">
      <c r="C259" t="s">
        <v>52</v>
      </c>
      <c r="I259" s="5">
        <v>103000000000</v>
      </c>
    </row>
    <row r="260" spans="3:9" ht="15.5" x14ac:dyDescent="0.35">
      <c r="C260" t="s">
        <v>365</v>
      </c>
      <c r="I260" s="5">
        <v>84000000000</v>
      </c>
    </row>
    <row r="261" spans="3:9" ht="15.5" x14ac:dyDescent="0.35">
      <c r="C261" t="s">
        <v>366</v>
      </c>
      <c r="I261" s="5">
        <v>331130000</v>
      </c>
    </row>
    <row r="262" spans="3:9" ht="15.5" x14ac:dyDescent="0.35">
      <c r="C262" t="s">
        <v>367</v>
      </c>
      <c r="I262" s="6">
        <v>0.35109999999999997</v>
      </c>
    </row>
    <row r="263" spans="3:9" ht="15.5" x14ac:dyDescent="0.35">
      <c r="C263" t="s">
        <v>368</v>
      </c>
      <c r="D263" s="6">
        <v>-0.44400000000000001</v>
      </c>
    </row>
    <row r="264" spans="3:9" ht="15.5" x14ac:dyDescent="0.35">
      <c r="C264" t="s">
        <v>369</v>
      </c>
      <c r="D264" s="6">
        <v>-0.19550000000000001</v>
      </c>
    </row>
    <row r="265" spans="3:9" ht="15.5" x14ac:dyDescent="0.35">
      <c r="C265" t="s">
        <v>370</v>
      </c>
      <c r="D265" s="6">
        <v>-0.26219999999999999</v>
      </c>
    </row>
    <row r="266" spans="3:9" ht="15.5" x14ac:dyDescent="0.35">
      <c r="C266" t="s">
        <v>371</v>
      </c>
      <c r="D266" s="6">
        <v>-0.83180000000000009</v>
      </c>
    </row>
    <row r="267" spans="3:9" ht="15.5" x14ac:dyDescent="0.35">
      <c r="C267" t="s">
        <v>372</v>
      </c>
      <c r="D267" s="6">
        <v>-1.2793999999999999</v>
      </c>
    </row>
    <row r="268" spans="3:9" ht="15.5" x14ac:dyDescent="0.35">
      <c r="C268" t="s">
        <v>373</v>
      </c>
      <c r="D268" s="6">
        <v>-1.1323000000000001</v>
      </c>
    </row>
    <row r="269" spans="3:9" ht="15.5" x14ac:dyDescent="0.35">
      <c r="C269" t="s">
        <v>374</v>
      </c>
      <c r="I269" s="5">
        <v>5</v>
      </c>
    </row>
    <row r="270" spans="3:9" ht="15.5" x14ac:dyDescent="0.35">
      <c r="C270" t="s">
        <v>631</v>
      </c>
      <c r="I270" s="5">
        <v>5</v>
      </c>
    </row>
    <row r="271" spans="3:9" ht="15.5" x14ac:dyDescent="0.35">
      <c r="C271" t="s">
        <v>632</v>
      </c>
      <c r="I271" s="6">
        <v>2.7817000000000003</v>
      </c>
    </row>
    <row r="272" spans="3:9" ht="15.5" x14ac:dyDescent="0.35">
      <c r="C272" t="s">
        <v>633</v>
      </c>
      <c r="I272" s="6">
        <v>1.61E-2</v>
      </c>
    </row>
    <row r="273" spans="3:9" ht="15.5" x14ac:dyDescent="0.35">
      <c r="C273" t="s">
        <v>375</v>
      </c>
      <c r="I273" t="s">
        <v>1931</v>
      </c>
    </row>
    <row r="274" spans="3:9" ht="15.5" x14ac:dyDescent="0.35">
      <c r="C274" t="s">
        <v>377</v>
      </c>
      <c r="I274" s="5">
        <v>4</v>
      </c>
    </row>
    <row r="275" spans="3:9" ht="15.5" x14ac:dyDescent="0.35">
      <c r="C275" t="s">
        <v>378</v>
      </c>
      <c r="I275" s="6">
        <v>0.72</v>
      </c>
    </row>
    <row r="276" spans="3:9" ht="15.5" x14ac:dyDescent="0.35">
      <c r="C276" t="s">
        <v>379</v>
      </c>
      <c r="I276" s="6">
        <v>0.1</v>
      </c>
    </row>
    <row r="277" spans="3:9" ht="15.5" x14ac:dyDescent="0.35">
      <c r="C277" t="s">
        <v>380</v>
      </c>
      <c r="I277" s="6">
        <v>7.0000000000000007E-2</v>
      </c>
    </row>
    <row r="278" spans="3:9" ht="15.5" x14ac:dyDescent="0.35">
      <c r="C278" t="s">
        <v>381</v>
      </c>
      <c r="I278" s="6">
        <v>0.82</v>
      </c>
    </row>
    <row r="279" spans="3:9" ht="15.5" x14ac:dyDescent="0.35">
      <c r="C279" t="s">
        <v>382</v>
      </c>
      <c r="I279" s="6">
        <v>0.16</v>
      </c>
    </row>
    <row r="280" spans="3:9" ht="15.5" x14ac:dyDescent="0.35">
      <c r="C280" t="s">
        <v>383</v>
      </c>
      <c r="I280" s="6">
        <v>0.93</v>
      </c>
    </row>
    <row r="281" spans="3:9" ht="15.5" x14ac:dyDescent="0.35">
      <c r="C281" t="s">
        <v>384</v>
      </c>
      <c r="I281" s="6">
        <v>0.86</v>
      </c>
    </row>
    <row r="282" spans="3:9" ht="15.5" x14ac:dyDescent="0.35">
      <c r="C282" t="s">
        <v>385</v>
      </c>
      <c r="I282" s="5">
        <v>13000000000</v>
      </c>
    </row>
    <row r="283" spans="3:9" ht="15.5" x14ac:dyDescent="0.35">
      <c r="C283" t="s">
        <v>386</v>
      </c>
      <c r="I283" s="5">
        <v>-1000000000</v>
      </c>
    </row>
    <row r="284" spans="3:9" ht="15.5" x14ac:dyDescent="0.35">
      <c r="C284" t="s">
        <v>387</v>
      </c>
      <c r="I284" s="5">
        <v>12000000000</v>
      </c>
    </row>
    <row r="285" spans="3:9" ht="15.5" x14ac:dyDescent="0.35">
      <c r="C285" t="s">
        <v>388</v>
      </c>
      <c r="I285" s="5">
        <v>1000000000</v>
      </c>
    </row>
    <row r="286" spans="3:9" ht="15.5" x14ac:dyDescent="0.35">
      <c r="C286" t="s">
        <v>389</v>
      </c>
      <c r="D286" s="5">
        <v>19000000000</v>
      </c>
    </row>
    <row r="287" spans="3:9" ht="15.5" x14ac:dyDescent="0.35">
      <c r="C287" t="s">
        <v>390</v>
      </c>
      <c r="D287" s="5">
        <v>346000000000</v>
      </c>
    </row>
    <row r="288" spans="3:9" ht="15.5" x14ac:dyDescent="0.35">
      <c r="C288" t="s">
        <v>391</v>
      </c>
      <c r="D288" s="5">
        <v>6000000000</v>
      </c>
    </row>
    <row r="289" spans="3:9" ht="15.5" x14ac:dyDescent="0.35">
      <c r="C289" t="s">
        <v>299</v>
      </c>
      <c r="D289" s="5">
        <v>256000000000</v>
      </c>
    </row>
    <row r="290" spans="3:9" ht="15.5" x14ac:dyDescent="0.35">
      <c r="C290" t="s">
        <v>298</v>
      </c>
      <c r="I290" s="5">
        <v>340000000000</v>
      </c>
    </row>
    <row r="291" spans="3:9" ht="15.5" x14ac:dyDescent="0.35">
      <c r="C291" t="s">
        <v>20</v>
      </c>
      <c r="D291" s="5">
        <v>-19000000000</v>
      </c>
    </row>
    <row r="292" spans="3:9" ht="15.5" x14ac:dyDescent="0.35">
      <c r="C292" t="s">
        <v>392</v>
      </c>
      <c r="I292" s="5">
        <v>340000000000</v>
      </c>
    </row>
    <row r="293" spans="3:9" ht="15.5" x14ac:dyDescent="0.35">
      <c r="C293" t="s">
        <v>393</v>
      </c>
      <c r="I293" s="5">
        <v>-9000000000</v>
      </c>
    </row>
    <row r="294" spans="3:9" ht="15.5" x14ac:dyDescent="0.35">
      <c r="C294" t="s">
        <v>394</v>
      </c>
      <c r="I294" s="5">
        <v>8000000000</v>
      </c>
    </row>
    <row r="295" spans="3:9" ht="15.5" x14ac:dyDescent="0.35">
      <c r="C295" t="s">
        <v>395</v>
      </c>
      <c r="I295" s="5">
        <v>-19000000000</v>
      </c>
    </row>
    <row r="296" spans="3:9" ht="15.5" x14ac:dyDescent="0.35">
      <c r="C296" t="s">
        <v>396</v>
      </c>
      <c r="I296" s="5">
        <v>0</v>
      </c>
    </row>
    <row r="297" spans="3:9" ht="15.5" x14ac:dyDescent="0.35">
      <c r="C297" t="s">
        <v>397</v>
      </c>
      <c r="I297" s="5">
        <v>-9000000000</v>
      </c>
    </row>
  </sheetData>
  <pageMargins left="0.7" right="0.7" top="0.75" bottom="0.75" header="0.3" footer="0.3"/>
  <ignoredErrors>
    <ignoredError sqref="A1:V298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1932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1933</v>
      </c>
      <c r="D2" s="2" vm="128">
        <f ca="1">IFERROR(_xlfn.STOCKHISTORY("XIDX:" &amp; $C$1, D3, , 0, 0, 1), "Libur")</f>
        <v>87</v>
      </c>
      <c r="H2" s="2" vm="128">
        <f ca="1">IFERROR(INDEX(D2:G2,COUNT(D2:G2)),"")</f>
        <v>87</v>
      </c>
      <c r="I2" s="2" vm="124">
        <f t="shared" ref="I2:W2" ca="1" si="0">IFERROR(_xlfn.STOCKHISTORY("XIDX:" &amp; $C$1, I1, , 0, 0, 1), "Libur")</f>
        <v>99</v>
      </c>
      <c r="J2" s="2" vm="497">
        <f t="shared" ca="1" si="0"/>
        <v>57</v>
      </c>
      <c r="K2" s="2" vm="498">
        <f t="shared" ca="1" si="0"/>
        <v>68</v>
      </c>
      <c r="L2" s="2" vm="499">
        <f t="shared" ca="1" si="0"/>
        <v>91</v>
      </c>
      <c r="M2" s="2" vm="372">
        <f t="shared" ca="1" si="0"/>
        <v>95</v>
      </c>
      <c r="N2" s="2" vm="500">
        <f t="shared" ca="1" si="0"/>
        <v>82</v>
      </c>
      <c r="O2" s="2" vm="260">
        <f t="shared" ca="1" si="0"/>
        <v>100</v>
      </c>
      <c r="P2" s="2" vm="501">
        <f t="shared" ca="1" si="0"/>
        <v>101</v>
      </c>
      <c r="Q2" s="2" vm="502">
        <f t="shared" ca="1" si="0"/>
        <v>106</v>
      </c>
      <c r="R2" s="2" vm="503">
        <f t="shared" ca="1" si="0"/>
        <v>158</v>
      </c>
      <c r="S2" s="2" vm="502">
        <f t="shared" ca="1" si="0"/>
        <v>106</v>
      </c>
      <c r="T2" s="2" vm="419">
        <f t="shared" ca="1" si="0"/>
        <v>200</v>
      </c>
      <c r="U2" s="2" vm="85">
        <f t="shared" ca="1" si="0"/>
        <v>51</v>
      </c>
      <c r="V2" s="2" vm="263">
        <f t="shared" ca="1" si="0"/>
        <v>55</v>
      </c>
      <c r="W2" s="2" vm="71">
        <f t="shared" ca="1" si="0"/>
        <v>50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182994264940</v>
      </c>
      <c r="H4" s="2">
        <f>IFERROR(SUM(D4:G4)*(4/MAX(1,COUNT(D4:G4))),"")</f>
        <v>731977059760</v>
      </c>
      <c r="I4" s="2">
        <f t="shared" ref="I4:W4" si="1">IFERROR(INDEX(I51:I500,MATCH($C$4,$C$51:$C$500,0)),"")</f>
        <v>654353707872</v>
      </c>
      <c r="J4" s="2">
        <f t="shared" si="1"/>
        <v>575976306359</v>
      </c>
      <c r="K4" s="2">
        <f t="shared" si="1"/>
        <v>559596238807</v>
      </c>
      <c r="L4" s="2">
        <f t="shared" si="1"/>
        <v>552366215890</v>
      </c>
      <c r="M4" s="2">
        <f t="shared" si="1"/>
        <v>532522855555</v>
      </c>
      <c r="N4" s="2">
        <f t="shared" si="1"/>
        <v>365870902563</v>
      </c>
      <c r="O4" s="2">
        <f t="shared" si="1"/>
        <v>476786004054</v>
      </c>
      <c r="P4" s="2">
        <f t="shared" si="1"/>
        <v>652519543510</v>
      </c>
      <c r="Q4" s="2">
        <f t="shared" si="1"/>
        <v>647380916462</v>
      </c>
      <c r="R4" s="2">
        <f t="shared" si="1"/>
        <v>603955752478</v>
      </c>
      <c r="S4" s="2">
        <f t="shared" si="1"/>
        <v>557256374152</v>
      </c>
      <c r="T4" s="2">
        <f t="shared" si="1"/>
        <v>450591482420</v>
      </c>
      <c r="U4" s="2">
        <f t="shared" si="1"/>
        <v>347540777717</v>
      </c>
      <c r="V4" s="2">
        <f t="shared" si="1"/>
        <v>298017091152</v>
      </c>
      <c r="W4" s="2">
        <f t="shared" si="1"/>
        <v>171816717235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4347192403</v>
      </c>
      <c r="H5" s="2">
        <f>IFERROR(SUM(D5:G5)*(4/MAX(1,COUNT(D5:G5))),"")</f>
        <v>17388769612</v>
      </c>
      <c r="I5" s="2">
        <f t="shared" ref="I5:W5" si="2">IFERROR(INDEX(I51:I500,MATCH($C$5,$C$51:$C$500,0)),"")</f>
        <v>19977312017</v>
      </c>
      <c r="J5" s="2">
        <f t="shared" si="2"/>
        <v>16044417963</v>
      </c>
      <c r="K5" s="2">
        <f t="shared" si="2"/>
        <v>14207804601</v>
      </c>
      <c r="L5" s="2">
        <f t="shared" si="2"/>
        <v>24858190332</v>
      </c>
      <c r="M5" s="2">
        <f t="shared" si="2"/>
        <v>18009638194</v>
      </c>
      <c r="N5" s="2">
        <f t="shared" si="2"/>
        <v>-3610103735</v>
      </c>
      <c r="O5" s="2">
        <f t="shared" si="2"/>
        <v>14751402070</v>
      </c>
      <c r="P5" s="2">
        <f t="shared" si="2"/>
        <v>21085392042</v>
      </c>
      <c r="Q5" s="2">
        <f t="shared" si="2"/>
        <v>12283217913</v>
      </c>
      <c r="R5" s="2">
        <f t="shared" si="2"/>
        <v>5796690728</v>
      </c>
      <c r="S5" s="2">
        <f t="shared" si="2"/>
        <v>23534772568</v>
      </c>
      <c r="T5" s="2">
        <f t="shared" si="2"/>
        <v>15724137151</v>
      </c>
      <c r="U5" s="2">
        <f t="shared" si="2"/>
        <v>19582327219</v>
      </c>
      <c r="V5" s="2">
        <f t="shared" si="2"/>
        <v>48105838238</v>
      </c>
      <c r="W5" s="2">
        <f t="shared" si="2"/>
        <v>7092635864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290878924057</v>
      </c>
      <c r="H6" s="2">
        <f>IFERROR(INDEX(D6:G6,COUNT(D6:G6)),"")</f>
        <v>290878924057</v>
      </c>
      <c r="I6" s="2">
        <f t="shared" ref="I6:W6" si="3">IFERROR(INDEX(I51:I500,MATCH($C$6,$C$51:$C$500,0)),"")</f>
        <v>286531167208</v>
      </c>
      <c r="J6" s="2">
        <f t="shared" si="3"/>
        <v>266549680003</v>
      </c>
      <c r="K6" s="2">
        <f t="shared" si="3"/>
        <v>250501129131</v>
      </c>
      <c r="L6" s="2">
        <f t="shared" si="3"/>
        <v>236283606703</v>
      </c>
      <c r="M6" s="2">
        <f t="shared" si="3"/>
        <v>211406626312</v>
      </c>
      <c r="N6" s="2">
        <f t="shared" si="3"/>
        <v>193375804565</v>
      </c>
      <c r="O6" s="2">
        <f t="shared" si="3"/>
        <v>197036652679</v>
      </c>
      <c r="P6" s="2">
        <f t="shared" si="3"/>
        <v>182270604574</v>
      </c>
      <c r="Q6" s="2">
        <f t="shared" si="3"/>
        <v>161185212532</v>
      </c>
      <c r="R6" s="2">
        <f t="shared" si="3"/>
        <v>148901994619</v>
      </c>
      <c r="S6" s="2">
        <f t="shared" si="3"/>
        <v>143105303891</v>
      </c>
      <c r="T6" s="2">
        <f t="shared" si="3"/>
        <v>119856878710</v>
      </c>
      <c r="U6" s="2">
        <f t="shared" si="3"/>
        <v>104132741559</v>
      </c>
      <c r="V6" s="2">
        <f t="shared" si="3"/>
        <v>84550414340</v>
      </c>
      <c r="W6" s="2">
        <f t="shared" si="3"/>
        <v>36444576102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1.86</v>
      </c>
      <c r="H7" s="3">
        <f>IFERROR(INDEX(D7:G7,COUNT(D7:G7)),"")</f>
        <v>1.86</v>
      </c>
      <c r="I7" s="3">
        <f t="shared" ref="I7:W7" si="4">IFERROR(INDEX(I51:I500,MATCH($C$7,$C$51:$C$500,0))/1000000000,"")</f>
        <v>1.86</v>
      </c>
      <c r="J7" s="3">
        <f t="shared" si="4"/>
        <v>1.86</v>
      </c>
      <c r="K7" s="3">
        <f t="shared" si="4"/>
        <v>1.86</v>
      </c>
      <c r="L7" s="3">
        <f t="shared" si="4"/>
        <v>1.86</v>
      </c>
      <c r="M7" s="3">
        <f t="shared" si="4"/>
        <v>1.86</v>
      </c>
      <c r="N7" s="3">
        <f t="shared" si="4"/>
        <v>1.86</v>
      </c>
      <c r="O7" s="3">
        <f t="shared" si="4"/>
        <v>1.86</v>
      </c>
      <c r="P7" s="3">
        <f t="shared" si="4"/>
        <v>1.86</v>
      </c>
      <c r="Q7" s="3">
        <f t="shared" si="4"/>
        <v>1.86</v>
      </c>
      <c r="R7" s="3">
        <f t="shared" si="4"/>
        <v>1.86</v>
      </c>
      <c r="S7" s="3">
        <f t="shared" si="4"/>
        <v>1.86</v>
      </c>
      <c r="T7" s="3">
        <f t="shared" si="4"/>
        <v>1.86</v>
      </c>
      <c r="U7" s="3">
        <f t="shared" si="4"/>
        <v>1.86</v>
      </c>
      <c r="V7" s="3">
        <f t="shared" si="4"/>
        <v>1.86</v>
      </c>
      <c r="W7" s="3">
        <f t="shared" si="4"/>
        <v>1.86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W8" si="5">IFERROR(INDEX(I51:I500,MATCH($C$8,$C$51:$C$500,0)),"")</f>
        <v>16000000000</v>
      </c>
      <c r="J8" s="2">
        <f t="shared" si="5"/>
        <v>1000000000</v>
      </c>
      <c r="K8" s="2">
        <f t="shared" si="5"/>
        <v>-3000000000</v>
      </c>
      <c r="L8" s="2">
        <f t="shared" si="5"/>
        <v>9000000000</v>
      </c>
      <c r="M8" s="2">
        <f t="shared" si="5"/>
        <v>6000000000</v>
      </c>
      <c r="N8" s="2">
        <f t="shared" si="5"/>
        <v>6000000000</v>
      </c>
      <c r="O8" s="2">
        <f t="shared" si="5"/>
        <v>8000000000</v>
      </c>
      <c r="P8" s="2">
        <f t="shared" si="5"/>
        <v>6000000000</v>
      </c>
      <c r="Q8" s="2">
        <f t="shared" si="5"/>
        <v>-41000000000</v>
      </c>
      <c r="R8" s="2">
        <f t="shared" si="5"/>
        <v>-6000000000</v>
      </c>
      <c r="S8" s="2">
        <f t="shared" si="5"/>
        <v>17000000000</v>
      </c>
      <c r="T8" s="2">
        <f t="shared" si="5"/>
        <v>9000000000</v>
      </c>
      <c r="U8" s="2">
        <f t="shared" si="5"/>
        <v>5000000000</v>
      </c>
      <c r="V8" s="2">
        <f t="shared" si="5"/>
        <v>2000000000</v>
      </c>
      <c r="W8" s="2">
        <f t="shared" si="5"/>
        <v>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-6.13</v>
      </c>
      <c r="H9" s="3">
        <f>IFERROR(INDEX(D9:G9,COUNT(D9:G9)),"")</f>
        <v>-6.13</v>
      </c>
      <c r="I9" s="3">
        <f t="shared" ref="I9:W9" si="6">IFERROR(INDEX(I51:I500,MATCH($C$9,$C$51:$C$500,0)),"")</f>
        <v>8.83</v>
      </c>
      <c r="J9" s="3">
        <f t="shared" si="6"/>
        <v>0.52</v>
      </c>
      <c r="K9" s="3">
        <f t="shared" si="6"/>
        <v>-1.73</v>
      </c>
      <c r="L9" s="3">
        <f t="shared" si="6"/>
        <v>4.66</v>
      </c>
      <c r="M9" s="3">
        <f t="shared" si="6"/>
        <v>2.96</v>
      </c>
      <c r="N9" s="3">
        <f t="shared" si="6"/>
        <v>3.19</v>
      </c>
      <c r="O9" s="3">
        <f t="shared" si="6"/>
        <v>4.5</v>
      </c>
      <c r="P9" s="3">
        <f t="shared" si="6"/>
        <v>3.28</v>
      </c>
      <c r="Q9" s="3">
        <f t="shared" si="6"/>
        <v>-22.11</v>
      </c>
      <c r="R9" s="3">
        <f t="shared" si="6"/>
        <v>-3.09</v>
      </c>
      <c r="S9" s="3">
        <f t="shared" si="6"/>
        <v>9.06</v>
      </c>
      <c r="T9" s="3">
        <f t="shared" si="6"/>
        <v>4.59</v>
      </c>
      <c r="U9" s="3">
        <f t="shared" si="6"/>
        <v>2.74</v>
      </c>
      <c r="V9" s="3">
        <f t="shared" si="6"/>
        <v>1.3</v>
      </c>
      <c r="W9" s="3">
        <f t="shared" si="6"/>
        <v>0.18</v>
      </c>
    </row>
    <row r="10" spans="1:23" ht="15.5" x14ac:dyDescent="0.35">
      <c r="C10" t="s">
        <v>17</v>
      </c>
      <c r="D10" s="3">
        <f ca="1">IFERROR(IF(D9=0,"",D2/D9),"")</f>
        <v>-14.192495921696574</v>
      </c>
      <c r="I10" s="3">
        <f t="shared" ref="I10:W10" ca="1" si="7">IFERROR(IF(I9=0,"",I2/I9),"")</f>
        <v>11.211778029445073</v>
      </c>
      <c r="J10" s="3">
        <f t="shared" ca="1" si="7"/>
        <v>109.61538461538461</v>
      </c>
      <c r="K10" s="3">
        <f t="shared" ca="1" si="7"/>
        <v>-39.306358381502889</v>
      </c>
      <c r="L10" s="3">
        <f t="shared" ca="1" si="7"/>
        <v>19.527896995708154</v>
      </c>
      <c r="M10" s="3">
        <f t="shared" ca="1" si="7"/>
        <v>32.094594594594597</v>
      </c>
      <c r="N10" s="3">
        <f t="shared" ca="1" si="7"/>
        <v>25.705329153605017</v>
      </c>
      <c r="O10" s="3">
        <f t="shared" ca="1" si="7"/>
        <v>22.222222222222221</v>
      </c>
      <c r="P10" s="3">
        <f t="shared" ca="1" si="7"/>
        <v>30.792682926829269</v>
      </c>
      <c r="Q10" s="3">
        <f t="shared" ca="1" si="7"/>
        <v>-4.7942107643600185</v>
      </c>
      <c r="R10" s="3">
        <f t="shared" ca="1" si="7"/>
        <v>-51.132686084142399</v>
      </c>
      <c r="S10" s="3">
        <f t="shared" ca="1" si="7"/>
        <v>11.699779249448124</v>
      </c>
      <c r="T10" s="3">
        <f t="shared" ca="1" si="7"/>
        <v>43.572984749455337</v>
      </c>
      <c r="U10" s="3">
        <f t="shared" ca="1" si="7"/>
        <v>18.613138686131386</v>
      </c>
      <c r="V10" s="3">
        <f t="shared" ca="1" si="7"/>
        <v>42.307692307692307</v>
      </c>
      <c r="W10" s="3">
        <f t="shared" ca="1" si="7"/>
        <v>277.77777777777777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57649471679</v>
      </c>
      <c r="H11" s="2">
        <f>IFERROR(INDEX(D11:G11,COUNT(D11:G11)),"")</f>
        <v>57649471679</v>
      </c>
      <c r="I11" s="2">
        <f t="shared" ref="I11:W11" si="8">IFERROR(INDEX(I51:I500,MATCH($C$11,$C$51:$C$500,0)),"")</f>
        <v>31663768447</v>
      </c>
      <c r="J11" s="2">
        <f t="shared" si="8"/>
        <v>26050352345</v>
      </c>
      <c r="K11" s="2">
        <f t="shared" si="8"/>
        <v>14141430893</v>
      </c>
      <c r="L11" s="2">
        <f t="shared" si="8"/>
        <v>15706718605</v>
      </c>
      <c r="M11" s="2">
        <f t="shared" si="8"/>
        <v>7904524859</v>
      </c>
      <c r="N11" s="2">
        <f t="shared" si="8"/>
        <v>8209090671</v>
      </c>
      <c r="O11" s="2">
        <f t="shared" si="8"/>
        <v>7015310628</v>
      </c>
      <c r="P11" s="2">
        <f t="shared" si="8"/>
        <v>3293014447</v>
      </c>
      <c r="Q11" s="2">
        <f t="shared" si="8"/>
        <v>18022236508</v>
      </c>
      <c r="R11" s="2">
        <f t="shared" si="8"/>
        <v>6412109441</v>
      </c>
      <c r="S11" s="2">
        <f t="shared" si="8"/>
        <v>5340326309</v>
      </c>
      <c r="T11" s="2">
        <f t="shared" si="8"/>
        <v>6826404850</v>
      </c>
      <c r="U11" s="2">
        <f t="shared" si="8"/>
        <v>3908304289</v>
      </c>
      <c r="V11" s="2">
        <f t="shared" si="8"/>
        <v>2525100943</v>
      </c>
      <c r="W11" s="2">
        <f t="shared" si="8"/>
        <v>564561099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61000000000</v>
      </c>
      <c r="H12" s="2">
        <f>IFERROR(INDEX(D12:G12,COUNT(D12:G12)),"")</f>
        <v>61000000000</v>
      </c>
      <c r="I12" s="2">
        <f t="shared" ref="I12:W12" si="9">IFERROR(INDEX(I51:I500,MATCH($C$12,$C$51:$C$500,0)),"")</f>
        <v>50000000000</v>
      </c>
      <c r="J12" s="2">
        <f t="shared" si="9"/>
        <v>68000000000</v>
      </c>
      <c r="K12" s="2">
        <f t="shared" si="9"/>
        <v>70000000000</v>
      </c>
      <c r="L12" s="2">
        <f t="shared" si="9"/>
        <v>67000000000</v>
      </c>
      <c r="M12" s="2">
        <f t="shared" si="9"/>
        <v>76000000000</v>
      </c>
      <c r="N12" s="2">
        <f t="shared" si="9"/>
        <v>82000000000</v>
      </c>
      <c r="O12" s="2">
        <f t="shared" si="9"/>
        <v>93000000000</v>
      </c>
      <c r="P12" s="2">
        <f t="shared" si="9"/>
        <v>120000000000</v>
      </c>
      <c r="Q12" s="2">
        <f t="shared" si="9"/>
        <v>95000000000</v>
      </c>
      <c r="R12" s="2">
        <f t="shared" si="9"/>
        <v>63000000000</v>
      </c>
      <c r="S12" s="2">
        <f t="shared" si="9"/>
        <v>58000000000</v>
      </c>
      <c r="T12" s="2">
        <f t="shared" si="9"/>
        <v>70000000000</v>
      </c>
      <c r="U12" s="2">
        <f t="shared" si="9"/>
        <v>75000000000</v>
      </c>
      <c r="V12" s="2">
        <f t="shared" si="9"/>
        <v>72000000000</v>
      </c>
      <c r="W12" s="2">
        <f t="shared" si="9"/>
        <v>75000000000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119000000000</v>
      </c>
      <c r="H13" s="2">
        <f>IFERROR(INDEX(D13:G13,COUNT(D13:G13)),"")</f>
        <v>119000000000</v>
      </c>
      <c r="I13" s="2">
        <f t="shared" ref="I13:W13" si="10">IFERROR(INDEX(I51:I500,MATCH($C$13,$C$51:$C$500,0)),"")</f>
        <v>82000000000</v>
      </c>
      <c r="J13" s="2">
        <f t="shared" si="10"/>
        <v>94000000000</v>
      </c>
      <c r="K13" s="2">
        <f t="shared" si="10"/>
        <v>85000000000</v>
      </c>
      <c r="L13" s="2">
        <f t="shared" si="10"/>
        <v>83000000000</v>
      </c>
      <c r="M13" s="2">
        <f t="shared" si="10"/>
        <v>84000000000</v>
      </c>
      <c r="N13" s="2">
        <f t="shared" si="10"/>
        <v>90000000000</v>
      </c>
      <c r="O13" s="2">
        <f t="shared" si="10"/>
        <v>100000000000</v>
      </c>
      <c r="P13" s="2">
        <f t="shared" si="10"/>
        <v>123000000000</v>
      </c>
      <c r="Q13" s="2">
        <f t="shared" si="10"/>
        <v>113000000000</v>
      </c>
      <c r="R13" s="2">
        <f t="shared" si="10"/>
        <v>70000000000</v>
      </c>
      <c r="S13" s="2">
        <f t="shared" si="10"/>
        <v>64000000000</v>
      </c>
      <c r="T13" s="2">
        <f t="shared" si="10"/>
        <v>77000000000</v>
      </c>
      <c r="U13" s="2">
        <f t="shared" si="10"/>
        <v>79000000000</v>
      </c>
      <c r="V13" s="2">
        <f t="shared" si="10"/>
        <v>75000000000</v>
      </c>
      <c r="W13" s="2">
        <f t="shared" si="10"/>
        <v>75000000000</v>
      </c>
    </row>
    <row r="14" spans="1:23" ht="15.5" x14ac:dyDescent="0.35">
      <c r="C14" t="s">
        <v>26</v>
      </c>
      <c r="D14" s="2">
        <f>IFERROR(INDEX(D51:D500,MATCH($C$14,$C$51:$C$500,0)),"")</f>
        <v>-1585812080</v>
      </c>
      <c r="H14" s="2">
        <f>IFERROR(SUM(D14:G14)*(4/MAX(1,COUNT(D14:G14))),"")</f>
        <v>-6343248320</v>
      </c>
      <c r="I14" s="2">
        <f t="shared" ref="I14:W14" si="11">IFERROR(INDEX(I51:I500,MATCH($C$14,$C$51:$C$500,0)),"")</f>
        <v>-5590690109</v>
      </c>
      <c r="J14" s="2">
        <f t="shared" si="11"/>
        <v>-6335758252</v>
      </c>
      <c r="K14" s="2">
        <f t="shared" si="11"/>
        <v>-6255512834</v>
      </c>
      <c r="L14" s="2">
        <f t="shared" si="11"/>
        <v>-5395569677</v>
      </c>
      <c r="M14" s="2">
        <f t="shared" si="11"/>
        <v>-6169322576</v>
      </c>
      <c r="N14" s="2">
        <f t="shared" si="11"/>
        <v>-8112815091</v>
      </c>
      <c r="O14" s="2">
        <f t="shared" si="11"/>
        <v>-9518100232</v>
      </c>
      <c r="P14" s="2">
        <f t="shared" si="11"/>
        <v>-10467752480</v>
      </c>
      <c r="Q14" s="2">
        <f t="shared" si="11"/>
        <v>-9792574539</v>
      </c>
      <c r="R14" s="2">
        <f t="shared" si="11"/>
        <v>-6694970082</v>
      </c>
      <c r="S14" s="2">
        <f t="shared" si="11"/>
        <v>-6897304521</v>
      </c>
      <c r="T14" s="2">
        <f t="shared" si="11"/>
        <v>-7298686051</v>
      </c>
      <c r="U14" s="2">
        <f t="shared" si="11"/>
        <v>-6089653431</v>
      </c>
      <c r="V14" s="2">
        <f t="shared" si="11"/>
        <v>-5239048050</v>
      </c>
      <c r="W14" s="2">
        <f t="shared" si="11"/>
        <v>-4424710136</v>
      </c>
    </row>
    <row r="15" spans="1:23" ht="15.5" x14ac:dyDescent="0.35">
      <c r="C15" t="s">
        <v>27</v>
      </c>
      <c r="D15" s="2">
        <f>IFERROR(INDEX(D51:D500,MATCH($C$15,$C$51:$C$500,0)),"")</f>
        <v>-1180296450</v>
      </c>
      <c r="H15" s="2">
        <f>IFERROR(SUM(D15:G15)*(4/MAX(1,COUNT(D15:G15))),"")</f>
        <v>-4721185800</v>
      </c>
      <c r="I15" s="2">
        <f t="shared" ref="I15:W15" si="12">IFERROR(INDEX(I51:I500,MATCH($C$15,$C$51:$C$500,0)),"")</f>
        <v>-5456841451</v>
      </c>
      <c r="J15" s="2">
        <f t="shared" si="12"/>
        <v>-3477193797</v>
      </c>
      <c r="K15" s="2">
        <f t="shared" si="12"/>
        <v>-3495735345</v>
      </c>
      <c r="L15" s="2">
        <f t="shared" si="12"/>
        <v>-4381583263</v>
      </c>
      <c r="M15" s="2">
        <f t="shared" si="12"/>
        <v>-3688853414</v>
      </c>
      <c r="N15" s="2">
        <f t="shared" si="12"/>
        <v>1129005127</v>
      </c>
      <c r="O15" s="2">
        <f t="shared" si="12"/>
        <v>-2570202049</v>
      </c>
      <c r="P15" s="2">
        <f t="shared" si="12"/>
        <v>-2829533184</v>
      </c>
      <c r="Q15" s="2">
        <f t="shared" si="12"/>
        <v>-2406676785</v>
      </c>
      <c r="R15" s="2">
        <f t="shared" si="12"/>
        <v>-1944951329</v>
      </c>
      <c r="S15" s="2">
        <f t="shared" si="12"/>
        <v>-8339471187</v>
      </c>
      <c r="T15" s="2">
        <f t="shared" si="12"/>
        <v>-3722477957</v>
      </c>
      <c r="U15" s="2">
        <f t="shared" si="12"/>
        <v>715794856</v>
      </c>
      <c r="V15" s="2">
        <f t="shared" si="12"/>
        <v>-3033206678</v>
      </c>
      <c r="W15" s="2">
        <f t="shared" si="12"/>
        <v>354984755</v>
      </c>
    </row>
    <row r="16" spans="1:23" ht="15.5" x14ac:dyDescent="0.35">
      <c r="C16" t="s">
        <v>28</v>
      </c>
      <c r="D16" s="2">
        <f>IFERROR(INDEX(D51:D500,MATCH($C$16,$C$51:$C$500,0)),"")</f>
        <v>5528053299</v>
      </c>
      <c r="H16" s="2">
        <f>IFERROR(SUM(D16:G16)*(4/MAX(1,COUNT(D16:G16))),"")</f>
        <v>22112213196</v>
      </c>
      <c r="I16" s="2">
        <f t="shared" ref="I16:W16" si="13">IFERROR(INDEX(I51:I500,MATCH($C$16,$C$51:$C$500,0)),"")</f>
        <v>25146225348</v>
      </c>
      <c r="J16" s="2">
        <f t="shared" si="13"/>
        <v>15932353861</v>
      </c>
      <c r="K16" s="2">
        <f t="shared" si="13"/>
        <v>15583556884</v>
      </c>
      <c r="L16" s="2">
        <f t="shared" si="13"/>
        <v>25763792382</v>
      </c>
      <c r="M16" s="2">
        <f t="shared" si="13"/>
        <v>18260550553</v>
      </c>
      <c r="N16" s="2">
        <f t="shared" si="13"/>
        <v>-6998586977</v>
      </c>
      <c r="O16" s="2">
        <f t="shared" si="13"/>
        <v>11030910094</v>
      </c>
      <c r="P16" s="2">
        <f t="shared" si="13"/>
        <v>11472124244</v>
      </c>
      <c r="Q16" s="2">
        <f t="shared" si="13"/>
        <v>9155401920</v>
      </c>
      <c r="R16" s="2">
        <f t="shared" si="13"/>
        <v>7695828438</v>
      </c>
      <c r="S16" s="2">
        <f t="shared" si="13"/>
        <v>21880071281</v>
      </c>
      <c r="T16" s="2">
        <f t="shared" si="13"/>
        <v>15596775108</v>
      </c>
      <c r="U16" s="2">
        <f t="shared" si="13"/>
        <v>11014564863</v>
      </c>
      <c r="V16" s="2">
        <f t="shared" si="13"/>
        <v>12100249140</v>
      </c>
      <c r="W16" s="2">
        <f t="shared" si="13"/>
        <v>6737651109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161820000000</v>
      </c>
      <c r="H20" s="2">
        <f t="shared" ref="H20:W20" ca="1" si="14">IFERROR(H21*H2,"")</f>
        <v>161820000000</v>
      </c>
      <c r="I20" s="2">
        <f t="shared" ca="1" si="14"/>
        <v>184140000000</v>
      </c>
      <c r="J20" s="2">
        <f t="shared" ca="1" si="14"/>
        <v>106020000000</v>
      </c>
      <c r="K20" s="2">
        <f t="shared" ca="1" si="14"/>
        <v>126480000000</v>
      </c>
      <c r="L20" s="2">
        <f t="shared" ca="1" si="14"/>
        <v>169260000000</v>
      </c>
      <c r="M20" s="2">
        <f t="shared" ca="1" si="14"/>
        <v>176700000000</v>
      </c>
      <c r="N20" s="2">
        <f t="shared" ca="1" si="14"/>
        <v>152520000000</v>
      </c>
      <c r="O20" s="2">
        <f t="shared" ca="1" si="14"/>
        <v>186000000000</v>
      </c>
      <c r="P20" s="2">
        <f t="shared" ca="1" si="14"/>
        <v>187860000000</v>
      </c>
      <c r="Q20" s="2">
        <f t="shared" ca="1" si="14"/>
        <v>197160000000</v>
      </c>
      <c r="R20" s="2">
        <f t="shared" ca="1" si="14"/>
        <v>293880000000</v>
      </c>
      <c r="S20" s="2">
        <f t="shared" ca="1" si="14"/>
        <v>197160000000</v>
      </c>
      <c r="T20" s="2">
        <f t="shared" ca="1" si="14"/>
        <v>372000000000</v>
      </c>
      <c r="U20" s="2">
        <f t="shared" ca="1" si="14"/>
        <v>94860000000</v>
      </c>
      <c r="V20" s="2">
        <f t="shared" ca="1" si="14"/>
        <v>102300000000</v>
      </c>
      <c r="W20" s="2">
        <f t="shared" ca="1" si="14"/>
        <v>93000000000</v>
      </c>
    </row>
    <row r="21" spans="1:23" ht="15.5" x14ac:dyDescent="0.35">
      <c r="C21" t="s">
        <v>11</v>
      </c>
      <c r="D21" s="2">
        <f>IFERROR(INDEX(D51:D500,MATCH($C$7,$C$51:$C$500,0)),"")</f>
        <v>1860000000</v>
      </c>
      <c r="H21" s="2">
        <f>IFERROR(INDEX(D21:G21,COUNT(D21:G21)),"")</f>
        <v>1860000000</v>
      </c>
      <c r="I21" s="2">
        <f t="shared" ref="I21:W21" si="15">IFERROR(INDEX(I51:I500,MATCH($C$7,$C$51:$C$500,0)),"")</f>
        <v>1860000000</v>
      </c>
      <c r="J21" s="2">
        <f t="shared" si="15"/>
        <v>1860000000</v>
      </c>
      <c r="K21" s="2">
        <f t="shared" si="15"/>
        <v>1860000000</v>
      </c>
      <c r="L21" s="2">
        <f t="shared" si="15"/>
        <v>1860000000</v>
      </c>
      <c r="M21" s="2">
        <f t="shared" si="15"/>
        <v>1860000000</v>
      </c>
      <c r="N21" s="2">
        <f t="shared" si="15"/>
        <v>1860000000</v>
      </c>
      <c r="O21" s="2">
        <f t="shared" si="15"/>
        <v>1860000000</v>
      </c>
      <c r="P21" s="2">
        <f t="shared" si="15"/>
        <v>1860000000</v>
      </c>
      <c r="Q21" s="2">
        <f t="shared" si="15"/>
        <v>1860000000</v>
      </c>
      <c r="R21" s="2">
        <f t="shared" si="15"/>
        <v>1860000000</v>
      </c>
      <c r="S21" s="2">
        <f t="shared" si="15"/>
        <v>1860000000</v>
      </c>
      <c r="T21" s="2">
        <f t="shared" si="15"/>
        <v>1860000000</v>
      </c>
      <c r="U21" s="2">
        <f t="shared" si="15"/>
        <v>1860000000</v>
      </c>
      <c r="V21" s="2">
        <f t="shared" si="15"/>
        <v>1860000000</v>
      </c>
      <c r="W21" s="2">
        <f t="shared" si="15"/>
        <v>1860000000</v>
      </c>
    </row>
    <row r="23" spans="1:23" ht="15.5" x14ac:dyDescent="0.35">
      <c r="B23" t="s">
        <v>53</v>
      </c>
      <c r="C23" t="s">
        <v>54</v>
      </c>
      <c r="D23" s="3">
        <f>IFERROR(D5/D6*100,"")</f>
        <v>1.4945023662656747</v>
      </c>
      <c r="H23" s="3">
        <f t="shared" ref="H23:W23" si="16">IFERROR(H5/H6*100,"")</f>
        <v>5.9780094650626987</v>
      </c>
      <c r="I23" s="3">
        <f t="shared" si="16"/>
        <v>6.9721253054813328</v>
      </c>
      <c r="J23" s="3">
        <f t="shared" si="16"/>
        <v>6.0192974018274645</v>
      </c>
      <c r="K23" s="3">
        <f t="shared" si="16"/>
        <v>5.6717527183560135</v>
      </c>
      <c r="L23" s="3">
        <f t="shared" si="16"/>
        <v>10.520488779928712</v>
      </c>
      <c r="M23" s="3">
        <f t="shared" si="16"/>
        <v>8.5189563393442818</v>
      </c>
      <c r="N23" s="3">
        <f t="shared" si="16"/>
        <v>-1.8668849203347593</v>
      </c>
      <c r="O23" s="3">
        <f t="shared" si="16"/>
        <v>7.4866284366046738</v>
      </c>
      <c r="P23" s="3">
        <f t="shared" si="16"/>
        <v>11.568180229214935</v>
      </c>
      <c r="Q23" s="3">
        <f t="shared" si="16"/>
        <v>7.6205612909815912</v>
      </c>
      <c r="R23" s="3">
        <f t="shared" si="16"/>
        <v>3.8929570707445302</v>
      </c>
      <c r="S23" s="3">
        <f t="shared" si="16"/>
        <v>16.445772398433178</v>
      </c>
      <c r="T23" s="3">
        <f t="shared" si="16"/>
        <v>13.11909447353904</v>
      </c>
      <c r="U23" s="3">
        <f t="shared" si="16"/>
        <v>18.805158613734331</v>
      </c>
      <c r="V23" s="3">
        <f t="shared" si="16"/>
        <v>56.896040798278605</v>
      </c>
      <c r="W23" s="3">
        <f t="shared" si="16"/>
        <v>19.461430540855631</v>
      </c>
    </row>
    <row r="24" spans="1:23" ht="15.5" x14ac:dyDescent="0.35">
      <c r="C24" t="s">
        <v>55</v>
      </c>
      <c r="D24" s="4">
        <f>IFERROR(_xlfn.RRI(5,I23,D23),"")</f>
        <v>-0.26510332128146308</v>
      </c>
      <c r="H24" s="4">
        <f t="shared" ref="H24:W24" si="17">IFERROR(_xlfn.RRI(5,M23,H23),"")</f>
        <v>-6.8390215525182985E-2</v>
      </c>
      <c r="I24" s="4" t="str">
        <f t="shared" si="17"/>
        <v/>
      </c>
      <c r="J24" s="4">
        <f t="shared" si="17"/>
        <v>-4.269152349423333E-2</v>
      </c>
      <c r="K24" s="4">
        <f t="shared" si="17"/>
        <v>-0.13285754763610724</v>
      </c>
      <c r="L24" s="4">
        <f t="shared" si="17"/>
        <v>6.6620168542721903E-2</v>
      </c>
      <c r="M24" s="4">
        <f t="shared" si="17"/>
        <v>0.16955690024243131</v>
      </c>
      <c r="N24" s="4" t="str">
        <f t="shared" si="17"/>
        <v/>
      </c>
      <c r="O24" s="4">
        <f t="shared" si="17"/>
        <v>-0.10612563198219227</v>
      </c>
      <c r="P24" s="4">
        <f t="shared" si="17"/>
        <v>-9.2602435913350933E-2</v>
      </c>
      <c r="Q24" s="4">
        <f t="shared" si="17"/>
        <v>-0.33106952361308561</v>
      </c>
      <c r="R24" s="4">
        <f t="shared" si="17"/>
        <v>-0.27519535015806207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2.34</v>
      </c>
      <c r="H25" s="3">
        <f>IFERROR(INDEX(D25:G25,COUNT(D25:G25)),"")</f>
        <v>2.34</v>
      </c>
      <c r="I25" s="3">
        <f t="shared" ref="I25:W25" si="18">IFERROR(INDEX(I51:I500,MATCH($C$25,$C$51:$C$500,0)),"")</f>
        <v>10.6</v>
      </c>
      <c r="J25" s="3">
        <f t="shared" si="18"/>
        <v>6.7</v>
      </c>
      <c r="K25" s="3">
        <f t="shared" si="18"/>
        <v>6.5</v>
      </c>
      <c r="L25" s="3">
        <f t="shared" si="18"/>
        <v>11.5</v>
      </c>
      <c r="M25" s="3">
        <f t="shared" si="18"/>
        <v>7.83</v>
      </c>
      <c r="N25" s="3">
        <f t="shared" si="18"/>
        <v>-3.13</v>
      </c>
      <c r="O25" s="3">
        <f t="shared" si="18"/>
        <v>4.55</v>
      </c>
      <c r="P25" s="3">
        <f t="shared" si="18"/>
        <v>4.6500000000000004</v>
      </c>
      <c r="Q25" s="3">
        <f t="shared" si="18"/>
        <v>3.63</v>
      </c>
      <c r="R25" s="3">
        <f t="shared" si="18"/>
        <v>3.1</v>
      </c>
      <c r="S25" s="3">
        <f t="shared" si="18"/>
        <v>7.29</v>
      </c>
      <c r="T25" s="3">
        <f t="shared" si="18"/>
        <v>6.39</v>
      </c>
      <c r="U25" s="3">
        <f t="shared" si="18"/>
        <v>6.32</v>
      </c>
      <c r="V25" s="3">
        <f t="shared" si="18"/>
        <v>4.88</v>
      </c>
      <c r="W25" s="3">
        <f t="shared" si="18"/>
        <v>3.82</v>
      </c>
    </row>
    <row r="26" spans="1:23" ht="15.5" x14ac:dyDescent="0.35">
      <c r="C26" t="s">
        <v>58</v>
      </c>
      <c r="D26" s="4">
        <f>IFERROR(_xlfn.RRI(5,I25,D25),"")</f>
        <v>-0.26076588934275835</v>
      </c>
      <c r="H26" s="4">
        <f t="shared" ref="H26:W26" si="19">IFERROR(_xlfn.RRI(5,M25,H25),"")</f>
        <v>-0.21460014081309087</v>
      </c>
      <c r="I26" s="4" t="str">
        <f t="shared" si="19"/>
        <v/>
      </c>
      <c r="J26" s="4">
        <f t="shared" si="19"/>
        <v>8.0469921159303848E-2</v>
      </c>
      <c r="K26" s="4">
        <f t="shared" si="19"/>
        <v>6.9281568292571816E-2</v>
      </c>
      <c r="L26" s="4">
        <f t="shared" si="19"/>
        <v>0.25938420765874737</v>
      </c>
      <c r="M26" s="4">
        <f t="shared" si="19"/>
        <v>0.20359399877938711</v>
      </c>
      <c r="N26" s="4" t="str">
        <f t="shared" si="19"/>
        <v/>
      </c>
      <c r="O26" s="4">
        <f t="shared" si="19"/>
        <v>-6.5666097283627489E-2</v>
      </c>
      <c r="P26" s="4">
        <f t="shared" si="19"/>
        <v>-5.9525174469402864E-2</v>
      </c>
      <c r="Q26" s="4">
        <f t="shared" si="19"/>
        <v>-5.7465272625103925E-2</v>
      </c>
      <c r="R26" s="4">
        <f t="shared" si="19"/>
        <v>-4.090933005759434E-2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98.384013408602144</v>
      </c>
      <c r="H27" s="3">
        <f t="shared" ref="H27:W27" si="20">IFERROR(H4/H21,"")</f>
        <v>393.53605363440857</v>
      </c>
      <c r="I27" s="3">
        <f t="shared" si="20"/>
        <v>351.80306874838709</v>
      </c>
      <c r="J27" s="3">
        <f t="shared" si="20"/>
        <v>309.66468083817205</v>
      </c>
      <c r="K27" s="3">
        <f t="shared" si="20"/>
        <v>300.85819290698925</v>
      </c>
      <c r="L27" s="3">
        <f t="shared" si="20"/>
        <v>296.97108381182795</v>
      </c>
      <c r="M27" s="3">
        <f t="shared" si="20"/>
        <v>286.30261051344087</v>
      </c>
      <c r="N27" s="3">
        <f t="shared" si="20"/>
        <v>196.70478632419355</v>
      </c>
      <c r="O27" s="3">
        <f t="shared" si="20"/>
        <v>256.33656131935481</v>
      </c>
      <c r="P27" s="3">
        <f t="shared" si="20"/>
        <v>350.81695887634407</v>
      </c>
      <c r="Q27" s="3">
        <f t="shared" si="20"/>
        <v>348.05425616236562</v>
      </c>
      <c r="R27" s="3">
        <f t="shared" si="20"/>
        <v>324.70739380537634</v>
      </c>
      <c r="S27" s="3">
        <f t="shared" si="20"/>
        <v>299.60020115698927</v>
      </c>
      <c r="T27" s="3">
        <f t="shared" si="20"/>
        <v>242.25348517204301</v>
      </c>
      <c r="U27" s="3">
        <f t="shared" si="20"/>
        <v>186.84988049301074</v>
      </c>
      <c r="V27" s="3">
        <f t="shared" si="20"/>
        <v>160.2242425548387</v>
      </c>
      <c r="W27" s="3">
        <f t="shared" si="20"/>
        <v>92.374579158602145</v>
      </c>
    </row>
    <row r="28" spans="1:23" ht="15.5" x14ac:dyDescent="0.35">
      <c r="C28" t="s">
        <v>60</v>
      </c>
      <c r="D28" s="4">
        <f>IFERROR(_xlfn.RRI(5,I27,D27),"")</f>
        <v>-0.22495845603662468</v>
      </c>
      <c r="H28" s="4">
        <f t="shared" ref="H28:W28" si="21">IFERROR(_xlfn.RRI(5,M27,H27),"")</f>
        <v>6.5692338758864599E-2</v>
      </c>
      <c r="I28" s="4">
        <f t="shared" si="21"/>
        <v>0.12330305284453291</v>
      </c>
      <c r="J28" s="4">
        <f t="shared" si="21"/>
        <v>3.8523250609426629E-2</v>
      </c>
      <c r="K28" s="4">
        <f t="shared" si="21"/>
        <v>-3.0257894823961684E-2</v>
      </c>
      <c r="L28" s="4">
        <f t="shared" si="21"/>
        <v>-3.1246146576428213E-2</v>
      </c>
      <c r="M28" s="4">
        <f t="shared" si="21"/>
        <v>-2.4860775651100564E-2</v>
      </c>
      <c r="N28" s="4">
        <f t="shared" si="21"/>
        <v>-8.0705704106947773E-2</v>
      </c>
      <c r="O28" s="4">
        <f t="shared" si="21"/>
        <v>1.1365428515635712E-2</v>
      </c>
      <c r="P28" s="4">
        <f t="shared" si="21"/>
        <v>0.13427288681197425</v>
      </c>
      <c r="Q28" s="4">
        <f t="shared" si="21"/>
        <v>0.16784107033376428</v>
      </c>
      <c r="R28" s="4">
        <f t="shared" si="21"/>
        <v>0.28584298834217203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-0.77924528301886797</v>
      </c>
      <c r="I29" s="4">
        <f t="shared" si="22"/>
        <v>0.58208955223880587</v>
      </c>
      <c r="J29" s="4">
        <f t="shared" si="22"/>
        <v>3.0769230769230795E-2</v>
      </c>
      <c r="K29" s="4">
        <f t="shared" si="22"/>
        <v>-0.43478260869565216</v>
      </c>
      <c r="L29" s="4">
        <f t="shared" si="22"/>
        <v>0.46871008939974457</v>
      </c>
      <c r="M29" s="4">
        <f t="shared" si="22"/>
        <v>-3.5015974440894571</v>
      </c>
      <c r="N29" s="4">
        <f t="shared" si="22"/>
        <v>-1.6879120879120879</v>
      </c>
      <c r="O29" s="4">
        <f t="shared" si="22"/>
        <v>-2.1505376344086134E-2</v>
      </c>
      <c r="P29" s="4">
        <f t="shared" si="22"/>
        <v>0.2809917355371902</v>
      </c>
      <c r="Q29" s="4">
        <f t="shared" si="22"/>
        <v>0.17096774193548381</v>
      </c>
      <c r="R29" s="4">
        <f t="shared" si="22"/>
        <v>-0.57475994513031547</v>
      </c>
      <c r="S29" s="4">
        <f t="shared" si="22"/>
        <v>0.14084507042253527</v>
      </c>
      <c r="T29" s="4">
        <f t="shared" si="22"/>
        <v>1.1075949367088512E-2</v>
      </c>
      <c r="U29" s="4">
        <f t="shared" si="22"/>
        <v>0.29508196721311486</v>
      </c>
      <c r="V29" s="4">
        <f t="shared" si="22"/>
        <v>0.27748691099476441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0.11862598309473335</v>
      </c>
      <c r="I30" s="4">
        <f t="shared" si="23"/>
        <v>0.13607747514556295</v>
      </c>
      <c r="J30" s="4">
        <f t="shared" si="23"/>
        <v>2.9271225244330772E-2</v>
      </c>
      <c r="K30" s="4">
        <f t="shared" si="23"/>
        <v>1.3089183786069594E-2</v>
      </c>
      <c r="L30" s="4">
        <f t="shared" si="23"/>
        <v>3.7262927080038755E-2</v>
      </c>
      <c r="M30" s="4">
        <f t="shared" si="23"/>
        <v>0.45549386907941908</v>
      </c>
      <c r="N30" s="4">
        <f t="shared" si="23"/>
        <v>-0.23263078309328455</v>
      </c>
      <c r="O30" s="4">
        <f t="shared" si="23"/>
        <v>-0.26931536565280956</v>
      </c>
      <c r="P30" s="4">
        <f t="shared" si="23"/>
        <v>7.9375633685389232E-3</v>
      </c>
      <c r="Q30" s="4">
        <f t="shared" si="23"/>
        <v>7.1901234164636729E-2</v>
      </c>
      <c r="R30" s="4">
        <f t="shared" si="23"/>
        <v>8.3802322399746998E-2</v>
      </c>
      <c r="S30" s="4">
        <f t="shared" si="23"/>
        <v>0.23672194414136044</v>
      </c>
      <c r="T30" s="4">
        <f t="shared" si="23"/>
        <v>0.29651399579623861</v>
      </c>
      <c r="U30" s="4">
        <f t="shared" si="23"/>
        <v>0.16617733692240175</v>
      </c>
      <c r="V30" s="4">
        <f t="shared" si="23"/>
        <v>0.73450579168260521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156.54</v>
      </c>
      <c r="H32" s="3">
        <f>IFERROR(INDEX(D32:G32,COUNT(D32:G32)),"")</f>
        <v>156.54</v>
      </c>
      <c r="I32" s="3">
        <f t="shared" ref="I32:W32" si="24">IFERROR(INDEX(I51:I500,MATCH($C$32,$C$51:$C$500,0)),"")</f>
        <v>154.19999999999999</v>
      </c>
      <c r="J32" s="3">
        <f t="shared" si="24"/>
        <v>143.44</v>
      </c>
      <c r="K32" s="3">
        <f t="shared" si="24"/>
        <v>134.80000000000001</v>
      </c>
      <c r="L32" s="3">
        <f t="shared" si="24"/>
        <v>127.15</v>
      </c>
      <c r="M32" s="3">
        <f t="shared" si="24"/>
        <v>113.77</v>
      </c>
      <c r="N32" s="3">
        <f t="shared" si="24"/>
        <v>104.07</v>
      </c>
      <c r="O32" s="3">
        <f t="shared" si="24"/>
        <v>106.01</v>
      </c>
      <c r="P32" s="3">
        <f t="shared" si="24"/>
        <v>98.07</v>
      </c>
      <c r="Q32" s="3">
        <f t="shared" si="24"/>
        <v>86.71</v>
      </c>
      <c r="R32" s="3">
        <f t="shared" si="24"/>
        <v>80.099999999999994</v>
      </c>
      <c r="S32" s="3">
        <f t="shared" si="24"/>
        <v>76.98</v>
      </c>
      <c r="T32" s="3">
        <f t="shared" si="24"/>
        <v>64.459999999999994</v>
      </c>
      <c r="U32" s="3">
        <f t="shared" si="24"/>
        <v>55.99</v>
      </c>
      <c r="V32" s="3">
        <f t="shared" si="24"/>
        <v>45.45</v>
      </c>
      <c r="W32" s="3">
        <f t="shared" si="24"/>
        <v>19.54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0.59</v>
      </c>
      <c r="H33" s="3">
        <f>IFERROR(INDEX(D33:G33,COUNT(D33:G33)),"")</f>
        <v>0.59</v>
      </c>
      <c r="I33" s="3">
        <f t="shared" ref="I33:W33" si="25">IFERROR(INDEX(I51:I500,MATCH($C$33,$C$51:$C$500,0)),"")</f>
        <v>0.64</v>
      </c>
      <c r="J33" s="3">
        <f t="shared" si="25"/>
        <v>0.4</v>
      </c>
      <c r="K33" s="3">
        <f t="shared" si="25"/>
        <v>0.5</v>
      </c>
      <c r="L33" s="3">
        <f t="shared" si="25"/>
        <v>0.72</v>
      </c>
      <c r="M33" s="3">
        <f t="shared" si="25"/>
        <v>0.84</v>
      </c>
      <c r="N33" s="3">
        <f t="shared" si="25"/>
        <v>0.79</v>
      </c>
      <c r="O33" s="3">
        <f t="shared" si="25"/>
        <v>0.94</v>
      </c>
      <c r="P33" s="3">
        <f t="shared" si="25"/>
        <v>1.03</v>
      </c>
      <c r="Q33" s="3">
        <f t="shared" si="25"/>
        <v>1.22</v>
      </c>
      <c r="R33" s="3">
        <f t="shared" si="25"/>
        <v>1.97</v>
      </c>
      <c r="S33" s="3">
        <f t="shared" si="25"/>
        <v>1.38</v>
      </c>
      <c r="T33" s="3">
        <f t="shared" si="25"/>
        <v>3.1</v>
      </c>
      <c r="U33" s="3">
        <f t="shared" si="25"/>
        <v>0.91</v>
      </c>
      <c r="V33" s="3">
        <f t="shared" si="25"/>
        <v>1.21</v>
      </c>
      <c r="W33" s="3">
        <f t="shared" si="25"/>
        <v>2.56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39.32</v>
      </c>
      <c r="H34" s="3">
        <f>IFERROR(INDEX(D34:G34,COUNT(D34:G34)),"")</f>
        <v>39.32</v>
      </c>
      <c r="I34" s="3">
        <f t="shared" ref="I34:W34" si="26">IFERROR(INDEX(I51:I500,MATCH($C$34,$C$51:$C$500,0)),"")</f>
        <v>9.34</v>
      </c>
      <c r="J34" s="3">
        <f t="shared" si="26"/>
        <v>8.51</v>
      </c>
      <c r="K34" s="3">
        <f t="shared" si="26"/>
        <v>10.46</v>
      </c>
      <c r="L34" s="3">
        <f t="shared" si="26"/>
        <v>7.91</v>
      </c>
      <c r="M34" s="3">
        <f t="shared" si="26"/>
        <v>12.13</v>
      </c>
      <c r="N34" s="3">
        <f t="shared" si="26"/>
        <v>-26.2</v>
      </c>
      <c r="O34" s="3">
        <f t="shared" si="26"/>
        <v>21.98</v>
      </c>
      <c r="P34" s="3">
        <f t="shared" si="26"/>
        <v>21.72</v>
      </c>
      <c r="Q34" s="3">
        <f t="shared" si="26"/>
        <v>29.2</v>
      </c>
      <c r="R34" s="3">
        <f t="shared" si="26"/>
        <v>50.97</v>
      </c>
      <c r="S34" s="3">
        <f t="shared" si="26"/>
        <v>14.54</v>
      </c>
      <c r="T34" s="3">
        <f t="shared" si="26"/>
        <v>31.3</v>
      </c>
      <c r="U34" s="3">
        <f t="shared" si="26"/>
        <v>8.07</v>
      </c>
      <c r="V34" s="3">
        <f t="shared" si="26"/>
        <v>11.27</v>
      </c>
      <c r="W34" s="3">
        <f t="shared" si="26"/>
        <v>13.09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0.93</v>
      </c>
      <c r="H35" s="3">
        <f>IFERROR(INDEX(D35:G35,COUNT(D35:G35)),"")</f>
        <v>0.93</v>
      </c>
      <c r="I35" s="3">
        <f t="shared" ref="I35:W35" si="27">IFERROR(INDEX(I51:I500,MATCH($C$35,$C$51:$C$500,0)),"")</f>
        <v>0.28000000000000003</v>
      </c>
      <c r="J35" s="3">
        <f t="shared" si="27"/>
        <v>0.18</v>
      </c>
      <c r="K35" s="3">
        <f t="shared" si="27"/>
        <v>0.23</v>
      </c>
      <c r="L35" s="3">
        <f t="shared" si="27"/>
        <v>0.31</v>
      </c>
      <c r="M35" s="3">
        <f t="shared" si="27"/>
        <v>0.33</v>
      </c>
      <c r="N35" s="3">
        <f t="shared" si="27"/>
        <v>0.42</v>
      </c>
      <c r="O35" s="3">
        <f t="shared" si="27"/>
        <v>0.39</v>
      </c>
      <c r="P35" s="3">
        <f t="shared" si="27"/>
        <v>0.28999999999999998</v>
      </c>
      <c r="Q35" s="3">
        <f t="shared" si="27"/>
        <v>0.3</v>
      </c>
      <c r="R35" s="3">
        <f t="shared" si="27"/>
        <v>0.49</v>
      </c>
      <c r="S35" s="3">
        <f t="shared" si="27"/>
        <v>0.35</v>
      </c>
      <c r="T35" s="3">
        <f t="shared" si="27"/>
        <v>0.82</v>
      </c>
      <c r="U35" s="3">
        <f t="shared" si="27"/>
        <v>0.27</v>
      </c>
      <c r="V35" s="3">
        <f t="shared" si="27"/>
        <v>0.34</v>
      </c>
      <c r="W35" s="3">
        <f t="shared" si="27"/>
        <v>0.54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182994264940</v>
      </c>
      <c r="E51" s="5">
        <v>165276339086</v>
      </c>
      <c r="F51" s="5">
        <v>159761922248</v>
      </c>
      <c r="G51" s="5">
        <v>171782688151</v>
      </c>
      <c r="I51" s="5">
        <v>654353707872</v>
      </c>
      <c r="J51" s="5">
        <v>575976306359</v>
      </c>
      <c r="K51" s="5">
        <v>559596238807</v>
      </c>
      <c r="L51" s="5">
        <v>552366215890</v>
      </c>
      <c r="M51" s="5">
        <v>532522855555</v>
      </c>
      <c r="N51" s="5">
        <v>365870902563</v>
      </c>
      <c r="O51" s="5">
        <v>476786004054</v>
      </c>
      <c r="P51" s="5">
        <v>652519543510</v>
      </c>
      <c r="Q51" s="5">
        <v>647380916462</v>
      </c>
      <c r="R51" s="5">
        <v>603955752478</v>
      </c>
      <c r="S51" s="5">
        <v>557256374152</v>
      </c>
      <c r="T51" s="5">
        <v>450591482420</v>
      </c>
      <c r="U51" s="5">
        <v>347540777717</v>
      </c>
      <c r="V51" s="5">
        <v>298017091152</v>
      </c>
      <c r="W51" s="5">
        <v>171816717235</v>
      </c>
    </row>
    <row r="52" spans="2:23" ht="15.5" x14ac:dyDescent="0.35">
      <c r="C52" t="s">
        <v>85</v>
      </c>
      <c r="D52" s="5">
        <v>-157417209217</v>
      </c>
      <c r="E52" s="5">
        <v>-140809841286</v>
      </c>
      <c r="F52" s="5">
        <v>-138629168032</v>
      </c>
      <c r="G52" s="5">
        <v>-140620367377</v>
      </c>
      <c r="I52" s="5">
        <v>-557380017190</v>
      </c>
      <c r="J52" s="5">
        <v>-490443597738</v>
      </c>
      <c r="K52" s="5">
        <v>-483622238164</v>
      </c>
      <c r="L52" s="5">
        <v>-456203022870</v>
      </c>
      <c r="M52" s="5">
        <v>-447268210316</v>
      </c>
      <c r="N52" s="5">
        <v>-327060923380</v>
      </c>
      <c r="O52" s="5">
        <v>-418291601489</v>
      </c>
      <c r="P52" s="5">
        <v>-576505010824</v>
      </c>
      <c r="Q52" s="5">
        <v>-583071163206</v>
      </c>
      <c r="R52" s="5">
        <v>-549739380718</v>
      </c>
      <c r="S52" s="5">
        <v>-490984600855</v>
      </c>
      <c r="T52" s="5">
        <v>-395093872377</v>
      </c>
      <c r="U52" s="5">
        <v>-296550618233</v>
      </c>
      <c r="V52" s="5">
        <v>-253587237241</v>
      </c>
      <c r="W52" s="5">
        <v>-143514469067</v>
      </c>
    </row>
    <row r="53" spans="2:23" ht="15.5" x14ac:dyDescent="0.35">
      <c r="C53" t="s">
        <v>86</v>
      </c>
      <c r="D53" s="5">
        <v>25577055723</v>
      </c>
      <c r="E53" s="5">
        <v>24466497800</v>
      </c>
      <c r="F53" s="5">
        <v>21132754216</v>
      </c>
      <c r="G53" s="5">
        <v>31162320774</v>
      </c>
      <c r="I53" s="5">
        <v>96973690682</v>
      </c>
      <c r="J53" s="5">
        <v>85532708621</v>
      </c>
      <c r="K53" s="5">
        <v>75974000643</v>
      </c>
      <c r="L53" s="5">
        <v>96163193020</v>
      </c>
      <c r="M53" s="5">
        <v>85254645239</v>
      </c>
      <c r="N53" s="5">
        <v>38809979183</v>
      </c>
      <c r="O53" s="5">
        <v>58494402565</v>
      </c>
      <c r="P53" s="5">
        <v>76014532686</v>
      </c>
      <c r="Q53" s="5">
        <v>64309753256</v>
      </c>
      <c r="R53" s="5">
        <v>54216371760</v>
      </c>
      <c r="S53" s="5">
        <v>66271773297</v>
      </c>
      <c r="T53" s="5">
        <v>55497610043</v>
      </c>
      <c r="U53" s="5">
        <v>50990159484</v>
      </c>
      <c r="V53" s="5">
        <v>44429853911</v>
      </c>
      <c r="W53" s="5">
        <v>28302248168</v>
      </c>
    </row>
    <row r="54" spans="2:23" ht="15.5" x14ac:dyDescent="0.35">
      <c r="C54" t="s">
        <v>87</v>
      </c>
      <c r="D54" s="5">
        <v>-18966951340</v>
      </c>
      <c r="E54" s="5">
        <v>-14744193390</v>
      </c>
      <c r="F54" s="5">
        <v>-15577410198</v>
      </c>
      <c r="G54" s="5">
        <v>-17525988870</v>
      </c>
      <c r="I54" s="5">
        <v>-66684133113</v>
      </c>
      <c r="J54" s="5">
        <v>-64578055110</v>
      </c>
      <c r="K54" s="5">
        <v>-53498034410</v>
      </c>
      <c r="L54" s="5">
        <v>-66543241377</v>
      </c>
      <c r="M54" s="5">
        <v>-59649455324</v>
      </c>
      <c r="N54" s="5">
        <v>-37650435313</v>
      </c>
      <c r="O54" s="5">
        <v>-40384690876</v>
      </c>
      <c r="P54" s="5">
        <v>-51971620258</v>
      </c>
      <c r="Q54" s="5">
        <v>-42457958444</v>
      </c>
      <c r="R54" s="5">
        <v>-36609006148</v>
      </c>
      <c r="S54" s="5">
        <v>-40317271569</v>
      </c>
      <c r="T54" s="5">
        <v>-31703209500</v>
      </c>
      <c r="U54" s="5">
        <v>-29569498913</v>
      </c>
      <c r="V54" s="5">
        <v>-25826150066</v>
      </c>
      <c r="W54" s="5">
        <v>-15429583300</v>
      </c>
    </row>
    <row r="55" spans="2:23" ht="15.5" x14ac:dyDescent="0.35">
      <c r="C55" t="s">
        <v>89</v>
      </c>
      <c r="D55" s="5">
        <v>-7540672826</v>
      </c>
      <c r="E55" s="5">
        <v>-6410091963</v>
      </c>
      <c r="F55" s="5">
        <v>-6062441884</v>
      </c>
      <c r="G55" s="5">
        <v>-6440690065</v>
      </c>
      <c r="I55" s="5">
        <v>-28397087582</v>
      </c>
      <c r="J55" s="5">
        <v>-30456013927</v>
      </c>
      <c r="K55" s="5">
        <v>-21925152466</v>
      </c>
      <c r="L55" s="5">
        <v>-42655073832</v>
      </c>
      <c r="M55" s="5">
        <v>-40184119620</v>
      </c>
      <c r="N55" s="5">
        <v>-17482401009</v>
      </c>
      <c r="O55" s="5">
        <v>-20762286922</v>
      </c>
      <c r="P55" s="5">
        <v>-32937736729</v>
      </c>
      <c r="Q55" s="5">
        <v>-26519829340</v>
      </c>
      <c r="R55" s="5">
        <v>-22128271594</v>
      </c>
      <c r="S55" s="5">
        <v>-27075982302</v>
      </c>
      <c r="V55" s="5">
        <v>-15766622156</v>
      </c>
      <c r="W55" s="5">
        <v>-10594224975</v>
      </c>
    </row>
    <row r="56" spans="2:23" ht="15.5" x14ac:dyDescent="0.35">
      <c r="C56" t="s">
        <v>88</v>
      </c>
      <c r="D56" s="5">
        <v>-11426278514</v>
      </c>
      <c r="E56" s="5">
        <v>-8334101427</v>
      </c>
      <c r="F56" s="5">
        <v>-9514968314</v>
      </c>
      <c r="G56" s="5">
        <v>-11085298805</v>
      </c>
      <c r="I56" s="5">
        <v>-38287045531</v>
      </c>
      <c r="J56" s="5">
        <v>-34122041183</v>
      </c>
      <c r="K56" s="5">
        <v>-31572881944</v>
      </c>
      <c r="L56" s="5">
        <v>-23888167545</v>
      </c>
      <c r="M56" s="5">
        <v>-19465335704</v>
      </c>
      <c r="N56" s="5">
        <v>-20168034304</v>
      </c>
      <c r="O56" s="5">
        <v>-19622403954</v>
      </c>
      <c r="P56" s="5">
        <v>-19033883529</v>
      </c>
      <c r="Q56" s="5">
        <v>-15938129104</v>
      </c>
      <c r="R56" s="5">
        <v>-14480734554</v>
      </c>
      <c r="S56" s="5">
        <v>-13241289267</v>
      </c>
      <c r="V56" s="5">
        <v>-10059527910</v>
      </c>
      <c r="W56" s="5">
        <v>-4835358325</v>
      </c>
    </row>
    <row r="57" spans="2:23" ht="15.5" x14ac:dyDescent="0.35">
      <c r="C57" t="s">
        <v>90</v>
      </c>
      <c r="D57" s="5">
        <v>6610104383</v>
      </c>
      <c r="E57" s="5">
        <v>9722304410</v>
      </c>
      <c r="F57" s="5">
        <v>5555344018</v>
      </c>
      <c r="G57" s="5">
        <v>13636331904</v>
      </c>
      <c r="I57" s="5">
        <v>30289557569</v>
      </c>
      <c r="J57" s="5">
        <v>20954653511</v>
      </c>
      <c r="K57" s="5">
        <v>22475966233</v>
      </c>
      <c r="L57" s="5">
        <v>29619951643</v>
      </c>
      <c r="M57" s="5">
        <v>25605189915</v>
      </c>
      <c r="N57" s="5">
        <v>1159543870</v>
      </c>
      <c r="O57" s="5">
        <v>18109711689</v>
      </c>
      <c r="P57" s="5">
        <v>24042912428</v>
      </c>
      <c r="Q57" s="5">
        <v>21851794812</v>
      </c>
      <c r="R57" s="5">
        <v>17607365612</v>
      </c>
      <c r="S57" s="5">
        <v>25954501728</v>
      </c>
      <c r="T57" s="5">
        <v>23794400543</v>
      </c>
      <c r="U57" s="5">
        <v>21420660571</v>
      </c>
      <c r="V57" s="5">
        <v>18603703845</v>
      </c>
      <c r="W57" s="5">
        <v>12872664868</v>
      </c>
    </row>
    <row r="58" spans="2:23" ht="15.5" x14ac:dyDescent="0.35">
      <c r="C58" t="s">
        <v>91</v>
      </c>
      <c r="D58" s="5">
        <v>-1082051084</v>
      </c>
      <c r="E58" s="5">
        <v>-1444430916</v>
      </c>
      <c r="F58" s="5">
        <v>177564432</v>
      </c>
      <c r="G58" s="5">
        <v>-7104545153</v>
      </c>
      <c r="I58" s="5">
        <v>-5143332221</v>
      </c>
      <c r="J58" s="5">
        <v>-5022299650</v>
      </c>
      <c r="K58" s="5">
        <v>-6892409349</v>
      </c>
      <c r="L58" s="5">
        <v>-3856159261</v>
      </c>
      <c r="M58" s="5">
        <v>-7344639362</v>
      </c>
      <c r="N58" s="5">
        <v>-8158130847</v>
      </c>
      <c r="O58" s="5">
        <v>-7078801595</v>
      </c>
      <c r="P58" s="5">
        <v>-12570788184</v>
      </c>
      <c r="Q58" s="5">
        <v>-12696392892</v>
      </c>
      <c r="R58" s="5">
        <v>-9911537174</v>
      </c>
      <c r="S58" s="5">
        <v>-4074430447</v>
      </c>
      <c r="T58" s="5">
        <v>-8197625435</v>
      </c>
      <c r="U58" s="5">
        <v>-10406095708</v>
      </c>
      <c r="V58" s="5">
        <v>-6503454705</v>
      </c>
      <c r="W58" s="5">
        <v>-6135013759</v>
      </c>
    </row>
    <row r="59" spans="2:23" ht="15.5" x14ac:dyDescent="0.35">
      <c r="C59" t="s">
        <v>92</v>
      </c>
      <c r="D59" s="5">
        <v>191939606</v>
      </c>
      <c r="E59" s="5">
        <v>182761306</v>
      </c>
      <c r="F59" s="5">
        <v>178389838</v>
      </c>
      <c r="G59" s="5">
        <v>130145093</v>
      </c>
      <c r="I59" s="5">
        <v>628844494</v>
      </c>
      <c r="J59" s="5">
        <v>303406132</v>
      </c>
      <c r="K59" s="5">
        <v>155823948</v>
      </c>
      <c r="L59" s="5">
        <v>148067679</v>
      </c>
      <c r="M59" s="5">
        <v>248731967</v>
      </c>
      <c r="N59" s="5">
        <v>351119853</v>
      </c>
      <c r="O59" s="5">
        <v>778868079</v>
      </c>
      <c r="P59" s="5">
        <v>4797569816</v>
      </c>
      <c r="Q59" s="5">
        <v>1025115353</v>
      </c>
      <c r="R59" s="5">
        <v>43755196</v>
      </c>
      <c r="S59" s="5">
        <v>5794696000</v>
      </c>
      <c r="T59" s="5">
        <v>65514000</v>
      </c>
      <c r="U59" s="5">
        <v>35353229</v>
      </c>
      <c r="V59" s="5">
        <v>50823994</v>
      </c>
      <c r="W59" s="5">
        <v>12130211</v>
      </c>
    </row>
    <row r="60" spans="2:23" ht="15.5" x14ac:dyDescent="0.35">
      <c r="C60" t="s">
        <v>26</v>
      </c>
      <c r="D60" s="5">
        <v>-1585812080</v>
      </c>
      <c r="E60" s="5">
        <v>-1288698839</v>
      </c>
      <c r="F60" s="5">
        <v>-1367209723</v>
      </c>
      <c r="G60" s="5">
        <v>-1361064109</v>
      </c>
      <c r="I60" s="5">
        <v>-5590690109</v>
      </c>
      <c r="J60" s="5">
        <v>-6335758252</v>
      </c>
      <c r="K60" s="5">
        <v>-6255512834</v>
      </c>
      <c r="L60" s="5">
        <v>-5395569677</v>
      </c>
      <c r="M60" s="5">
        <v>-6169322576</v>
      </c>
      <c r="N60" s="5">
        <v>-8112815091</v>
      </c>
      <c r="O60" s="5">
        <v>-9518100232</v>
      </c>
      <c r="P60" s="5">
        <v>-10467752480</v>
      </c>
      <c r="Q60" s="5">
        <v>-9792574539</v>
      </c>
      <c r="R60" s="5">
        <v>-6694970082</v>
      </c>
      <c r="S60" s="5">
        <v>-6897304521</v>
      </c>
      <c r="T60" s="5">
        <v>-7298686051</v>
      </c>
      <c r="U60" s="5">
        <v>-6089653431</v>
      </c>
      <c r="V60" s="5">
        <v>-5239048050</v>
      </c>
      <c r="W60" s="5">
        <v>-4424710136</v>
      </c>
    </row>
    <row r="61" spans="2:23" ht="15.5" x14ac:dyDescent="0.35">
      <c r="C61" t="s">
        <v>94</v>
      </c>
      <c r="T61" s="5">
        <v>98813164</v>
      </c>
      <c r="U61" s="5">
        <v>-3260605416</v>
      </c>
      <c r="V61" s="5">
        <v>-169035905</v>
      </c>
      <c r="W61" s="5">
        <v>-514284395</v>
      </c>
    </row>
    <row r="62" spans="2:23" ht="15.5" x14ac:dyDescent="0.35">
      <c r="C62" t="s">
        <v>403</v>
      </c>
      <c r="V62" s="5">
        <v>8213984</v>
      </c>
      <c r="W62" s="5">
        <v>-36993582</v>
      </c>
    </row>
    <row r="63" spans="2:23" ht="15.5" x14ac:dyDescent="0.35">
      <c r="C63" t="s">
        <v>97</v>
      </c>
      <c r="D63" s="5">
        <v>564446</v>
      </c>
      <c r="E63" s="5">
        <v>1043284</v>
      </c>
      <c r="F63" s="5">
        <v>1068484</v>
      </c>
      <c r="G63" s="5">
        <v>747006</v>
      </c>
      <c r="I63" s="5">
        <v>4175188</v>
      </c>
      <c r="J63" s="5">
        <v>4132909</v>
      </c>
      <c r="K63" s="5">
        <v>9717826</v>
      </c>
      <c r="L63" s="5">
        <v>18790059</v>
      </c>
      <c r="M63" s="5">
        <v>21183553</v>
      </c>
      <c r="N63" s="5">
        <v>-50744379</v>
      </c>
      <c r="O63" s="5">
        <v>14646035</v>
      </c>
    </row>
    <row r="64" spans="2:23" ht="15.5" x14ac:dyDescent="0.35">
      <c r="C64" t="s">
        <v>98</v>
      </c>
      <c r="D64" s="5">
        <v>-1082051084</v>
      </c>
      <c r="E64" s="5">
        <v>-1444430916</v>
      </c>
      <c r="F64" s="5">
        <v>177564432</v>
      </c>
      <c r="G64" s="5">
        <v>-7104545153</v>
      </c>
      <c r="I64" s="5">
        <v>-5143332221</v>
      </c>
      <c r="J64" s="5">
        <v>-5022299650</v>
      </c>
      <c r="K64" s="5">
        <v>-6892409349</v>
      </c>
      <c r="L64" s="5">
        <v>-3856159261</v>
      </c>
      <c r="M64" s="5">
        <v>-7344639362</v>
      </c>
      <c r="N64" s="5">
        <v>-8158130847</v>
      </c>
      <c r="O64" s="5">
        <v>-7078801595</v>
      </c>
      <c r="P64" s="5">
        <v>-12570788184</v>
      </c>
      <c r="Q64" s="5">
        <v>-12696392892</v>
      </c>
      <c r="R64" s="5">
        <v>-9911537174</v>
      </c>
      <c r="S64" s="5">
        <v>-4074430447</v>
      </c>
      <c r="T64" s="5">
        <v>-8197625435</v>
      </c>
      <c r="U64" s="5">
        <v>-10406095708</v>
      </c>
      <c r="V64" s="5">
        <v>-6503454705</v>
      </c>
      <c r="W64" s="5">
        <v>-6135013759</v>
      </c>
    </row>
    <row r="65" spans="2:23" ht="15.5" x14ac:dyDescent="0.35">
      <c r="C65" t="s">
        <v>28</v>
      </c>
      <c r="D65" s="5">
        <v>5528053299</v>
      </c>
      <c r="E65" s="5">
        <v>8277873494</v>
      </c>
      <c r="F65" s="5">
        <v>5732908450</v>
      </c>
      <c r="G65" s="5">
        <v>6531786751</v>
      </c>
      <c r="I65" s="5">
        <v>25146225348</v>
      </c>
      <c r="J65" s="5">
        <v>15932353861</v>
      </c>
      <c r="K65" s="5">
        <v>15583556884</v>
      </c>
      <c r="L65" s="5">
        <v>25763792382</v>
      </c>
      <c r="M65" s="5">
        <v>18260550553</v>
      </c>
      <c r="N65" s="5">
        <v>-6998586977</v>
      </c>
      <c r="O65" s="5">
        <v>11030910094</v>
      </c>
      <c r="P65" s="5">
        <v>11472124244</v>
      </c>
      <c r="Q65" s="5">
        <v>9155401920</v>
      </c>
      <c r="R65" s="5">
        <v>7695828438</v>
      </c>
      <c r="S65" s="5">
        <v>21880071281</v>
      </c>
      <c r="T65" s="5">
        <v>15596775108</v>
      </c>
      <c r="U65" s="5">
        <v>11014564863</v>
      </c>
      <c r="V65" s="5">
        <v>12100249140</v>
      </c>
      <c r="W65" s="5">
        <v>6737651109</v>
      </c>
    </row>
    <row r="66" spans="2:23" ht="15.5" x14ac:dyDescent="0.35">
      <c r="C66" t="s">
        <v>27</v>
      </c>
      <c r="D66" s="5">
        <v>-1180296450</v>
      </c>
      <c r="E66" s="5">
        <v>-1834228933</v>
      </c>
      <c r="F66" s="5">
        <v>-1217388850</v>
      </c>
      <c r="G66" s="5">
        <v>-1418164011</v>
      </c>
      <c r="I66" s="5">
        <v>-5456841451</v>
      </c>
      <c r="J66" s="5">
        <v>-3477193797</v>
      </c>
      <c r="K66" s="5">
        <v>-3495735345</v>
      </c>
      <c r="L66" s="5">
        <v>-4381583263</v>
      </c>
      <c r="M66" s="5">
        <v>-3688853414</v>
      </c>
      <c r="N66" s="5">
        <v>1129005127</v>
      </c>
      <c r="O66" s="5">
        <v>-2570202049</v>
      </c>
      <c r="P66" s="5">
        <v>-2829533184</v>
      </c>
      <c r="Q66" s="5">
        <v>-2406676785</v>
      </c>
      <c r="R66" s="5">
        <v>-1944951329</v>
      </c>
      <c r="S66" s="5">
        <v>-8339471187</v>
      </c>
      <c r="T66" s="5">
        <v>-3722477957</v>
      </c>
      <c r="U66" s="5">
        <v>715794856</v>
      </c>
      <c r="V66" s="5">
        <v>-3033206678</v>
      </c>
      <c r="W66" s="5">
        <v>354984755</v>
      </c>
    </row>
    <row r="67" spans="2:23" ht="15.5" x14ac:dyDescent="0.35">
      <c r="C67" t="s">
        <v>405</v>
      </c>
      <c r="D67" s="5">
        <v>-1368158440</v>
      </c>
      <c r="E67" s="5">
        <v>-2016895980</v>
      </c>
      <c r="F67" s="5">
        <v>-1291259860</v>
      </c>
      <c r="G67" s="5">
        <v>-1496315260</v>
      </c>
      <c r="I67" s="5">
        <v>-5871325240</v>
      </c>
      <c r="J67" s="5">
        <v>-3866987080</v>
      </c>
      <c r="K67" s="5">
        <v>-3785174140</v>
      </c>
      <c r="L67" s="5">
        <v>-5861045520</v>
      </c>
      <c r="M67" s="5">
        <v>-3589717560</v>
      </c>
      <c r="O67" s="5">
        <v>-2574036000</v>
      </c>
      <c r="P67" s="5">
        <v>-2802032500</v>
      </c>
      <c r="Q67" s="5">
        <v>-3686804250</v>
      </c>
      <c r="R67" s="5">
        <v>-2759609000</v>
      </c>
      <c r="S67" s="5">
        <v>-4820902250</v>
      </c>
    </row>
    <row r="68" spans="2:23" ht="15.5" x14ac:dyDescent="0.35">
      <c r="C68" t="s">
        <v>406</v>
      </c>
      <c r="D68" s="5">
        <v>187861990</v>
      </c>
      <c r="E68" s="5">
        <v>182667047</v>
      </c>
      <c r="F68" s="5">
        <v>73871010</v>
      </c>
      <c r="G68" s="5">
        <v>78151249</v>
      </c>
      <c r="I68" s="5">
        <v>414483789</v>
      </c>
      <c r="J68" s="5">
        <v>389793283</v>
      </c>
      <c r="K68" s="5">
        <v>289438795</v>
      </c>
      <c r="L68" s="5">
        <v>1479462257</v>
      </c>
      <c r="M68" s="5">
        <v>-99135854</v>
      </c>
      <c r="N68" s="5">
        <v>1129005127</v>
      </c>
      <c r="O68" s="5">
        <v>3833951</v>
      </c>
      <c r="P68" s="5">
        <v>-27500684</v>
      </c>
      <c r="Q68" s="5">
        <v>1280127465</v>
      </c>
      <c r="R68" s="5">
        <v>814657671</v>
      </c>
      <c r="S68" s="5">
        <v>-3518568937</v>
      </c>
      <c r="T68" s="5">
        <v>-3722477957</v>
      </c>
      <c r="U68" s="5">
        <v>715794856</v>
      </c>
      <c r="V68" s="5">
        <v>-3033206678</v>
      </c>
      <c r="W68" s="5">
        <v>354984755</v>
      </c>
    </row>
    <row r="69" spans="2:23" ht="15.5" x14ac:dyDescent="0.35">
      <c r="C69" t="s">
        <v>402</v>
      </c>
    </row>
    <row r="70" spans="2:23" ht="15.5" x14ac:dyDescent="0.35">
      <c r="C70" t="s">
        <v>407</v>
      </c>
      <c r="D70" s="5">
        <v>-1180296450</v>
      </c>
      <c r="E70" s="5">
        <v>-1834228933</v>
      </c>
      <c r="F70" s="5">
        <v>-1217388850</v>
      </c>
      <c r="G70" s="5">
        <v>-1418164011</v>
      </c>
      <c r="I70" s="5">
        <v>-5456841451</v>
      </c>
      <c r="J70" s="5">
        <v>-3477193797</v>
      </c>
      <c r="K70" s="5">
        <v>-3495735345</v>
      </c>
      <c r="L70" s="5">
        <v>-4381583263</v>
      </c>
      <c r="M70" s="5">
        <v>-3688853414</v>
      </c>
      <c r="N70" s="5">
        <v>1129005127</v>
      </c>
      <c r="O70" s="5">
        <v>-2570202049</v>
      </c>
      <c r="P70" s="5">
        <v>-2829533184</v>
      </c>
      <c r="Q70" s="5">
        <v>-2406676785</v>
      </c>
      <c r="R70" s="5">
        <v>-1944951329</v>
      </c>
      <c r="S70" s="5">
        <v>-8339471187</v>
      </c>
      <c r="T70" s="5">
        <v>-3722477957</v>
      </c>
      <c r="U70" s="5">
        <v>715794856</v>
      </c>
      <c r="V70" s="5">
        <v>-3033206678</v>
      </c>
      <c r="W70" s="5">
        <v>354984755</v>
      </c>
    </row>
    <row r="71" spans="2:23" ht="15.5" x14ac:dyDescent="0.35">
      <c r="C71" t="s">
        <v>102</v>
      </c>
      <c r="D71" s="5">
        <v>4347756849</v>
      </c>
      <c r="E71" s="5">
        <v>6443644561</v>
      </c>
      <c r="F71" s="5">
        <v>4515519600</v>
      </c>
      <c r="G71" s="5">
        <v>5113622740</v>
      </c>
      <c r="I71" s="5">
        <v>19689383897</v>
      </c>
      <c r="J71" s="5">
        <v>12455160064</v>
      </c>
      <c r="K71" s="5">
        <v>12087821539</v>
      </c>
      <c r="L71" s="5">
        <v>21382209119</v>
      </c>
      <c r="M71" s="5">
        <v>14571697139</v>
      </c>
      <c r="N71" s="5">
        <v>-5869581850</v>
      </c>
      <c r="O71" s="5">
        <v>8460708045</v>
      </c>
      <c r="P71" s="5">
        <v>8642591060</v>
      </c>
      <c r="Q71" s="5">
        <v>6748725135</v>
      </c>
      <c r="R71" s="5">
        <v>5750877109</v>
      </c>
      <c r="S71" s="5">
        <v>13540600094</v>
      </c>
      <c r="T71" s="5">
        <v>11874297151</v>
      </c>
      <c r="U71" s="5">
        <v>11730359719</v>
      </c>
      <c r="V71" s="5">
        <v>9067042462</v>
      </c>
      <c r="W71" s="5">
        <v>7092635864</v>
      </c>
    </row>
    <row r="72" spans="2:23" ht="15.5" x14ac:dyDescent="0.35">
      <c r="C72" t="s">
        <v>103</v>
      </c>
      <c r="E72" s="5">
        <v>292103308</v>
      </c>
      <c r="I72" s="5">
        <v>292103308</v>
      </c>
      <c r="J72" s="5">
        <v>3593390808</v>
      </c>
      <c r="K72" s="5">
        <v>2129700888</v>
      </c>
      <c r="L72" s="5">
        <v>3494771272</v>
      </c>
      <c r="M72" s="5">
        <v>3459124608</v>
      </c>
      <c r="N72" s="5">
        <v>2208733736</v>
      </c>
      <c r="O72" s="5">
        <v>6305340060</v>
      </c>
      <c r="P72" s="5">
        <v>12442800982</v>
      </c>
      <c r="Q72" s="5">
        <v>5534492778</v>
      </c>
      <c r="R72" s="5">
        <v>45813619</v>
      </c>
      <c r="S72" s="5">
        <v>9994172474</v>
      </c>
      <c r="T72" s="5">
        <v>3849840000</v>
      </c>
      <c r="U72" s="5">
        <v>7851967500</v>
      </c>
      <c r="V72" s="5">
        <v>39038795776</v>
      </c>
    </row>
    <row r="73" spans="2:23" ht="15.5" x14ac:dyDescent="0.35">
      <c r="C73" t="s">
        <v>104</v>
      </c>
      <c r="D73" s="5">
        <v>4347756849</v>
      </c>
      <c r="E73" s="5">
        <v>6735747869</v>
      </c>
      <c r="F73" s="5">
        <v>4515519600</v>
      </c>
      <c r="G73" s="5">
        <v>5113622740</v>
      </c>
      <c r="I73" s="5">
        <v>19981487205</v>
      </c>
      <c r="J73" s="5">
        <v>16048550872</v>
      </c>
      <c r="K73" s="5">
        <v>14217522427</v>
      </c>
      <c r="L73" s="5">
        <v>24876980391</v>
      </c>
      <c r="M73" s="5">
        <v>18030821747</v>
      </c>
      <c r="N73" s="5">
        <v>-3660848114</v>
      </c>
      <c r="O73" s="5">
        <v>14766048105</v>
      </c>
      <c r="P73" s="5">
        <v>21085392042</v>
      </c>
      <c r="Q73" s="5">
        <v>12283217913</v>
      </c>
      <c r="R73" s="5">
        <v>5796690728</v>
      </c>
      <c r="S73" s="5">
        <v>23534772568</v>
      </c>
      <c r="T73" s="5">
        <v>15724137151</v>
      </c>
      <c r="U73" s="5">
        <v>19582327219</v>
      </c>
      <c r="V73" s="5">
        <v>48105838238</v>
      </c>
      <c r="W73" s="5">
        <v>7092635864</v>
      </c>
    </row>
    <row r="74" spans="2:23" ht="15.5" x14ac:dyDescent="0.35">
      <c r="C74" t="s">
        <v>105</v>
      </c>
      <c r="D74" s="5">
        <v>4347756849</v>
      </c>
      <c r="E74" s="5">
        <v>6443644561</v>
      </c>
      <c r="F74" s="5">
        <v>4515519600</v>
      </c>
      <c r="G74" s="5">
        <v>5113622740</v>
      </c>
      <c r="I74" s="5">
        <v>19689383897</v>
      </c>
      <c r="J74" s="5">
        <v>12455160064</v>
      </c>
      <c r="K74" s="5">
        <v>12087821539</v>
      </c>
      <c r="L74" s="5">
        <v>21382209119</v>
      </c>
      <c r="M74" s="5">
        <v>14571697139</v>
      </c>
      <c r="N74" s="5">
        <v>-5869581850</v>
      </c>
      <c r="O74" s="5">
        <v>8460708045</v>
      </c>
      <c r="P74" s="5">
        <v>8642591060</v>
      </c>
      <c r="Q74" s="5">
        <v>6748725135</v>
      </c>
      <c r="R74" s="5">
        <v>5750877109</v>
      </c>
      <c r="S74" s="5">
        <v>13540600094</v>
      </c>
      <c r="T74" s="5">
        <v>11874297151</v>
      </c>
      <c r="U74" s="5">
        <v>11730359719</v>
      </c>
      <c r="V74" s="5">
        <v>9067042462</v>
      </c>
      <c r="W74" s="5">
        <v>7092635864</v>
      </c>
    </row>
    <row r="75" spans="2:23" ht="15.5" x14ac:dyDescent="0.35">
      <c r="C75" t="s">
        <v>7</v>
      </c>
      <c r="D75" s="5">
        <v>4347192403</v>
      </c>
      <c r="E75" s="5">
        <v>6734704585</v>
      </c>
      <c r="F75" s="5">
        <v>4514451116</v>
      </c>
      <c r="G75" s="5">
        <v>5112875734</v>
      </c>
      <c r="I75" s="5">
        <v>19977312017</v>
      </c>
      <c r="J75" s="5">
        <v>16044417963</v>
      </c>
      <c r="K75" s="5">
        <v>14207804601</v>
      </c>
      <c r="L75" s="5">
        <v>24858190332</v>
      </c>
      <c r="M75" s="5">
        <v>18009638194</v>
      </c>
      <c r="N75" s="5">
        <v>-3610103735</v>
      </c>
      <c r="O75" s="5">
        <v>14751402070</v>
      </c>
      <c r="P75" s="5">
        <v>21085392042</v>
      </c>
      <c r="Q75" s="5">
        <v>12283217913</v>
      </c>
      <c r="R75" s="5">
        <v>5796690728</v>
      </c>
      <c r="S75" s="5">
        <v>23534772568</v>
      </c>
      <c r="T75" s="5">
        <v>15724137151</v>
      </c>
      <c r="U75" s="5">
        <v>19582327219</v>
      </c>
      <c r="V75" s="5">
        <v>48105838238</v>
      </c>
      <c r="W75" s="5">
        <v>7092635864</v>
      </c>
    </row>
    <row r="76" spans="2:23" ht="15.5" x14ac:dyDescent="0.35">
      <c r="C76" t="s">
        <v>106</v>
      </c>
      <c r="D76" s="5">
        <v>4347756849</v>
      </c>
      <c r="E76" s="5">
        <v>6443644561</v>
      </c>
      <c r="F76" s="5">
        <v>4515519600</v>
      </c>
      <c r="G76" s="5">
        <v>5113622740</v>
      </c>
      <c r="I76" s="5">
        <v>19689383897</v>
      </c>
      <c r="J76" s="5">
        <v>12455160064</v>
      </c>
      <c r="K76" s="5">
        <v>12087821539</v>
      </c>
      <c r="L76" s="5">
        <v>21382209119</v>
      </c>
      <c r="M76" s="5">
        <v>14571697139</v>
      </c>
      <c r="N76" s="5">
        <v>-5869581850</v>
      </c>
      <c r="O76" s="5">
        <v>8460708045</v>
      </c>
      <c r="P76" s="5">
        <v>8642591060</v>
      </c>
      <c r="Q76" s="5">
        <v>6748725135</v>
      </c>
      <c r="R76" s="5">
        <v>5750877109</v>
      </c>
      <c r="S76" s="5">
        <v>13540600094</v>
      </c>
      <c r="T76" s="5">
        <v>11874297151</v>
      </c>
      <c r="U76" s="5">
        <v>11730359719</v>
      </c>
      <c r="V76" s="5">
        <v>9067042462</v>
      </c>
      <c r="W76" s="5">
        <v>7092635864</v>
      </c>
    </row>
    <row r="77" spans="2:23" ht="15.5" x14ac:dyDescent="0.35">
      <c r="C77" t="s">
        <v>107</v>
      </c>
      <c r="D77" s="5">
        <v>4347756849</v>
      </c>
      <c r="E77" s="5">
        <v>6735747869</v>
      </c>
      <c r="F77" s="5">
        <v>4515519600</v>
      </c>
      <c r="G77" s="5">
        <v>5113622740</v>
      </c>
      <c r="I77" s="5">
        <v>19981487205</v>
      </c>
      <c r="J77" s="5">
        <v>16048550872</v>
      </c>
      <c r="K77" s="5">
        <v>14217522427</v>
      </c>
      <c r="L77" s="5">
        <v>24876980391</v>
      </c>
      <c r="M77" s="5">
        <v>18030821747</v>
      </c>
      <c r="N77" s="5">
        <v>-3660848114</v>
      </c>
      <c r="O77" s="5">
        <v>14766048105</v>
      </c>
      <c r="P77" s="5">
        <v>21085392042</v>
      </c>
      <c r="Q77" s="5">
        <v>12283217913</v>
      </c>
      <c r="R77" s="5">
        <v>5796690728</v>
      </c>
      <c r="S77" s="5">
        <v>23534772568</v>
      </c>
      <c r="T77" s="5">
        <v>15724137151</v>
      </c>
      <c r="U77" s="5">
        <v>19582327219</v>
      </c>
      <c r="V77" s="5">
        <v>48105838238</v>
      </c>
      <c r="W77" s="5">
        <v>7092635864</v>
      </c>
    </row>
    <row r="78" spans="2:23" ht="15.5" x14ac:dyDescent="0.35">
      <c r="C78" t="s">
        <v>108</v>
      </c>
      <c r="D78" s="5">
        <v>4347756849</v>
      </c>
      <c r="E78" s="5">
        <v>6735747869</v>
      </c>
      <c r="F78" s="5">
        <v>4515519600</v>
      </c>
      <c r="G78" s="5">
        <v>5113622740</v>
      </c>
      <c r="I78" s="5">
        <v>19981487205</v>
      </c>
      <c r="J78" s="5">
        <v>16048550872</v>
      </c>
      <c r="K78" s="5">
        <v>14217522427</v>
      </c>
      <c r="L78" s="5">
        <v>24876980391</v>
      </c>
      <c r="M78" s="5">
        <v>18030821747</v>
      </c>
      <c r="N78" s="5">
        <v>-3660848114</v>
      </c>
      <c r="O78" s="5">
        <v>14766048105</v>
      </c>
      <c r="P78" s="5">
        <v>21085392042</v>
      </c>
      <c r="Q78" s="5">
        <v>12283217913</v>
      </c>
      <c r="R78" s="5">
        <v>5796690728</v>
      </c>
      <c r="S78" s="5">
        <v>23534772568</v>
      </c>
      <c r="T78" s="5">
        <v>15724137151</v>
      </c>
      <c r="U78" s="5">
        <v>19582327219</v>
      </c>
      <c r="V78" s="5">
        <v>48105838238</v>
      </c>
      <c r="W78" s="5">
        <v>7092635864</v>
      </c>
    </row>
    <row r="80" spans="2:23" ht="15.5" x14ac:dyDescent="0.35">
      <c r="B80" t="s">
        <v>109</v>
      </c>
      <c r="C80" t="s">
        <v>110</v>
      </c>
    </row>
    <row r="81" spans="3:23" ht="15.5" x14ac:dyDescent="0.35">
      <c r="C81" t="s">
        <v>111</v>
      </c>
    </row>
    <row r="82" spans="3:23" ht="15.5" x14ac:dyDescent="0.35">
      <c r="C82" t="s">
        <v>19</v>
      </c>
      <c r="D82" s="5">
        <v>57649471679</v>
      </c>
      <c r="E82" s="5">
        <v>31663768447</v>
      </c>
      <c r="F82" s="5">
        <v>62059799908</v>
      </c>
      <c r="G82" s="5">
        <v>20569874575</v>
      </c>
      <c r="I82" s="5">
        <v>31663768447</v>
      </c>
      <c r="J82" s="5">
        <v>26050352345</v>
      </c>
      <c r="K82" s="5">
        <v>14141430893</v>
      </c>
      <c r="L82" s="5">
        <v>15706718605</v>
      </c>
      <c r="M82" s="5">
        <v>7904524859</v>
      </c>
      <c r="N82" s="5">
        <v>8209090671</v>
      </c>
      <c r="O82" s="5">
        <v>7015310628</v>
      </c>
      <c r="P82" s="5">
        <v>3293014447</v>
      </c>
      <c r="Q82" s="5">
        <v>18022236508</v>
      </c>
      <c r="R82" s="5">
        <v>6412109441</v>
      </c>
      <c r="S82" s="5">
        <v>5340326309</v>
      </c>
      <c r="T82" s="5">
        <v>6826404850</v>
      </c>
      <c r="U82" s="5">
        <v>3908304289</v>
      </c>
      <c r="V82" s="5">
        <v>2525100943</v>
      </c>
      <c r="W82" s="5">
        <v>564561099</v>
      </c>
    </row>
    <row r="83" spans="3:23" ht="15.5" x14ac:dyDescent="0.35">
      <c r="C83" t="s">
        <v>113</v>
      </c>
      <c r="D83" s="5">
        <v>118741693651</v>
      </c>
      <c r="E83" s="5">
        <v>91233609596</v>
      </c>
      <c r="F83" s="5">
        <v>111154259472</v>
      </c>
      <c r="G83" s="5">
        <v>107801791229</v>
      </c>
      <c r="I83" s="5">
        <v>91233609596</v>
      </c>
      <c r="J83" s="5">
        <v>89690131850</v>
      </c>
      <c r="K83" s="5">
        <v>81421650226</v>
      </c>
      <c r="L83" s="5">
        <v>67752760589</v>
      </c>
      <c r="M83" s="5">
        <v>100438060336</v>
      </c>
      <c r="N83" s="5">
        <v>55249492414</v>
      </c>
      <c r="O83" s="5">
        <v>50016866330</v>
      </c>
      <c r="P83" s="5">
        <v>65914511554</v>
      </c>
      <c r="Q83" s="5">
        <v>75059849213</v>
      </c>
      <c r="R83" s="5">
        <v>78128294886</v>
      </c>
      <c r="S83" s="5">
        <v>67098911498</v>
      </c>
      <c r="T83" s="5">
        <v>42740951753</v>
      </c>
      <c r="U83" s="5">
        <v>46233653292</v>
      </c>
      <c r="V83" s="5">
        <v>30133212437</v>
      </c>
      <c r="W83" s="5">
        <v>26577844069</v>
      </c>
    </row>
    <row r="84" spans="3:23" ht="15.5" x14ac:dyDescent="0.35">
      <c r="C84" t="s">
        <v>115</v>
      </c>
      <c r="P84" s="5">
        <v>10452211864</v>
      </c>
      <c r="Q84" s="5">
        <v>12426979159</v>
      </c>
      <c r="R84" s="5">
        <v>12114545388</v>
      </c>
      <c r="S84" s="5">
        <v>18975861656</v>
      </c>
      <c r="T84" s="5">
        <v>12446180977</v>
      </c>
      <c r="U84" s="5">
        <v>10694848125</v>
      </c>
      <c r="V84" s="5">
        <v>6683697188</v>
      </c>
      <c r="W84" s="5">
        <v>6409978916</v>
      </c>
    </row>
    <row r="85" spans="3:23" ht="15.5" x14ac:dyDescent="0.35">
      <c r="C85" t="s">
        <v>114</v>
      </c>
      <c r="P85" s="5">
        <v>16425256864</v>
      </c>
      <c r="Q85" s="5">
        <v>18481030906</v>
      </c>
      <c r="R85" s="5">
        <v>18653453012</v>
      </c>
      <c r="S85" s="5">
        <v>17291103697</v>
      </c>
      <c r="T85" s="5">
        <v>22214394978</v>
      </c>
      <c r="U85" s="5">
        <v>21152269444</v>
      </c>
      <c r="V85" s="5">
        <v>27850219859</v>
      </c>
      <c r="W85" s="5">
        <v>25950146917</v>
      </c>
    </row>
    <row r="86" spans="3:23" ht="15.5" x14ac:dyDescent="0.35">
      <c r="C86" t="s">
        <v>116</v>
      </c>
      <c r="D86" s="5">
        <v>118741693651</v>
      </c>
      <c r="E86" s="5">
        <v>91233609596</v>
      </c>
      <c r="F86" s="5">
        <v>111154259472</v>
      </c>
      <c r="G86" s="5">
        <v>107801791229</v>
      </c>
      <c r="I86" s="5">
        <v>91233609596</v>
      </c>
      <c r="J86" s="5">
        <v>89690131850</v>
      </c>
      <c r="K86" s="5">
        <v>81421650226</v>
      </c>
      <c r="L86" s="5">
        <v>67752760589</v>
      </c>
      <c r="M86" s="5">
        <v>100438060336</v>
      </c>
      <c r="N86" s="5">
        <v>55249492414</v>
      </c>
      <c r="O86" s="5">
        <v>50016866330</v>
      </c>
      <c r="P86" s="5">
        <v>65914511554</v>
      </c>
      <c r="Q86" s="5">
        <v>75059849213</v>
      </c>
      <c r="R86" s="5">
        <v>78128294886</v>
      </c>
      <c r="S86" s="5">
        <v>67098911498</v>
      </c>
      <c r="T86" s="5">
        <v>42740951753</v>
      </c>
      <c r="U86" s="5">
        <v>46233653292</v>
      </c>
      <c r="V86" s="5">
        <v>30133212437</v>
      </c>
      <c r="W86" s="5">
        <v>26577844069</v>
      </c>
    </row>
    <row r="87" spans="3:23" ht="15.5" x14ac:dyDescent="0.35">
      <c r="C87" t="s">
        <v>117</v>
      </c>
      <c r="D87" s="5">
        <v>2592431453</v>
      </c>
      <c r="E87" s="5">
        <v>2863120078</v>
      </c>
      <c r="F87" s="5">
        <v>3295899260</v>
      </c>
      <c r="G87" s="5">
        <v>3830807478</v>
      </c>
      <c r="I87" s="5">
        <v>2863120078</v>
      </c>
      <c r="J87" s="5">
        <v>3870067229</v>
      </c>
      <c r="K87" s="5">
        <v>3934785140</v>
      </c>
      <c r="L87" s="5">
        <v>2718587872</v>
      </c>
      <c r="M87" s="5">
        <v>3962165814</v>
      </c>
      <c r="N87" s="5">
        <v>5332139578</v>
      </c>
      <c r="O87" s="5">
        <v>8075053691</v>
      </c>
      <c r="P87" s="5">
        <v>8575248736</v>
      </c>
      <c r="Q87" s="5">
        <v>9395951618</v>
      </c>
      <c r="R87" s="5">
        <v>4170575347</v>
      </c>
      <c r="S87" s="5">
        <v>5498166996</v>
      </c>
      <c r="T87" s="5">
        <v>4293342472</v>
      </c>
      <c r="U87" s="5">
        <v>120432148</v>
      </c>
      <c r="V87" s="5">
        <v>205649000</v>
      </c>
      <c r="W87" s="5">
        <v>124675700</v>
      </c>
    </row>
    <row r="88" spans="3:23" ht="15.5" x14ac:dyDescent="0.35">
      <c r="C88" t="s">
        <v>118</v>
      </c>
      <c r="D88" s="5">
        <v>2592431453</v>
      </c>
      <c r="E88" s="5">
        <v>2863120078</v>
      </c>
      <c r="F88" s="5">
        <v>3295899260</v>
      </c>
      <c r="G88" s="5">
        <v>3830807478</v>
      </c>
      <c r="I88" s="5">
        <v>2863120078</v>
      </c>
      <c r="J88" s="5">
        <v>3870067229</v>
      </c>
      <c r="K88" s="5">
        <v>3934785140</v>
      </c>
      <c r="L88" s="5">
        <v>2718587872</v>
      </c>
      <c r="M88" s="5">
        <v>3962165814</v>
      </c>
      <c r="N88" s="5">
        <v>5332139578</v>
      </c>
      <c r="O88" s="5">
        <v>8075053691</v>
      </c>
      <c r="P88" s="5">
        <v>8575248736</v>
      </c>
      <c r="Q88" s="5">
        <v>9395951618</v>
      </c>
      <c r="R88" s="5">
        <v>4170575347</v>
      </c>
      <c r="S88" s="5">
        <v>5498166996</v>
      </c>
      <c r="T88" s="5">
        <v>4293342472</v>
      </c>
      <c r="U88" s="5">
        <v>120432148</v>
      </c>
      <c r="V88" s="5">
        <v>205649000</v>
      </c>
      <c r="W88" s="5">
        <v>124675700</v>
      </c>
    </row>
    <row r="89" spans="3:23" ht="15.5" x14ac:dyDescent="0.35">
      <c r="C89" t="s">
        <v>119</v>
      </c>
      <c r="D89" s="5">
        <v>132456674428</v>
      </c>
      <c r="E89" s="5">
        <v>141438378379</v>
      </c>
      <c r="F89" s="5">
        <v>118353696215</v>
      </c>
      <c r="G89" s="5">
        <v>118229262879</v>
      </c>
      <c r="I89" s="5">
        <v>141438378379</v>
      </c>
      <c r="J89" s="5">
        <v>132468683986</v>
      </c>
      <c r="K89" s="5">
        <v>135143617536</v>
      </c>
      <c r="L89" s="5">
        <v>130037107460</v>
      </c>
      <c r="M89" s="5">
        <v>103464325839</v>
      </c>
      <c r="N89" s="5">
        <v>125610411087</v>
      </c>
      <c r="O89" s="5">
        <v>133058719135</v>
      </c>
      <c r="P89" s="5">
        <v>115267906574</v>
      </c>
      <c r="Q89" s="5">
        <v>94031484953</v>
      </c>
      <c r="R89" s="5">
        <v>72793825048</v>
      </c>
      <c r="S89" s="5">
        <v>62291896837</v>
      </c>
      <c r="T89" s="5">
        <v>73092914501</v>
      </c>
      <c r="U89" s="5">
        <v>65022129495</v>
      </c>
      <c r="V89" s="5">
        <v>60287397434</v>
      </c>
      <c r="W89" s="5">
        <v>51684986371</v>
      </c>
    </row>
    <row r="90" spans="3:23" ht="15.5" x14ac:dyDescent="0.35">
      <c r="C90" t="s">
        <v>97</v>
      </c>
      <c r="D90" s="5">
        <v>86565449184</v>
      </c>
      <c r="E90" s="5">
        <v>82218256781</v>
      </c>
      <c r="F90" s="5">
        <v>75483552196</v>
      </c>
      <c r="G90" s="5">
        <v>70969101080</v>
      </c>
      <c r="I90" s="5">
        <v>82218256781</v>
      </c>
      <c r="J90" s="5">
        <v>62240944764</v>
      </c>
      <c r="K90" s="5">
        <v>46196526801</v>
      </c>
      <c r="L90" s="5">
        <v>31988722199</v>
      </c>
      <c r="M90" s="5">
        <v>7130531867</v>
      </c>
      <c r="N90" s="5">
        <v>-10879106327</v>
      </c>
      <c r="O90" s="5">
        <v>-7269002592</v>
      </c>
      <c r="P90" s="5">
        <v>-22020404662</v>
      </c>
      <c r="Q90" s="5">
        <v>-43105796704</v>
      </c>
      <c r="R90" s="5">
        <v>-55389014617</v>
      </c>
      <c r="S90" s="5">
        <v>-61185705345</v>
      </c>
      <c r="T90" s="5">
        <v>58549435902</v>
      </c>
      <c r="U90" s="5">
        <v>54699595902</v>
      </c>
      <c r="V90" s="5">
        <v>46847628402</v>
      </c>
      <c r="W90" s="5">
        <v>7808832626</v>
      </c>
    </row>
    <row r="91" spans="3:23" ht="15.5" x14ac:dyDescent="0.35">
      <c r="C91" t="s">
        <v>121</v>
      </c>
      <c r="D91" s="5">
        <v>332107603326</v>
      </c>
      <c r="E91" s="5">
        <v>282856098633</v>
      </c>
      <c r="F91" s="5">
        <v>311725375903</v>
      </c>
      <c r="G91" s="5">
        <v>267334287572</v>
      </c>
      <c r="I91" s="5">
        <v>282856098633</v>
      </c>
      <c r="J91" s="5">
        <v>269992524926</v>
      </c>
      <c r="K91" s="5">
        <v>251928875019</v>
      </c>
      <c r="L91" s="5">
        <v>232603589694</v>
      </c>
      <c r="M91" s="5">
        <v>233778414610</v>
      </c>
      <c r="N91" s="5">
        <v>213707043160</v>
      </c>
      <c r="O91" s="5">
        <v>225282034125</v>
      </c>
      <c r="P91" s="5">
        <v>240160534902</v>
      </c>
      <c r="Q91" s="5">
        <v>214552103599</v>
      </c>
      <c r="R91" s="5">
        <v>175610042112</v>
      </c>
      <c r="S91" s="5">
        <v>149219833580</v>
      </c>
      <c r="T91" s="5">
        <v>137786737304</v>
      </c>
      <c r="U91" s="5">
        <v>125965548850</v>
      </c>
      <c r="V91" s="5">
        <v>101636804606</v>
      </c>
      <c r="W91" s="5">
        <v>85263161346</v>
      </c>
    </row>
    <row r="92" spans="3:23" ht="15.5" x14ac:dyDescent="0.35">
      <c r="C92" t="s">
        <v>122</v>
      </c>
    </row>
    <row r="93" spans="3:23" ht="15.5" x14ac:dyDescent="0.35">
      <c r="C93" t="s">
        <v>123</v>
      </c>
      <c r="T93" s="5">
        <v>178089775</v>
      </c>
      <c r="U93" s="5">
        <v>326548107</v>
      </c>
    </row>
    <row r="94" spans="3:23" ht="15.5" x14ac:dyDescent="0.35">
      <c r="C94" t="s">
        <v>1230</v>
      </c>
    </row>
    <row r="95" spans="3:23" ht="15.5" x14ac:dyDescent="0.35">
      <c r="C95" t="s">
        <v>128</v>
      </c>
      <c r="W95" s="5">
        <v>7023698372</v>
      </c>
    </row>
    <row r="96" spans="3:23" ht="15.5" x14ac:dyDescent="0.35">
      <c r="C96" t="s">
        <v>126</v>
      </c>
      <c r="D96" s="5">
        <v>157368843978</v>
      </c>
      <c r="E96" s="5">
        <v>156912168861</v>
      </c>
      <c r="F96" s="5">
        <v>157691390266</v>
      </c>
      <c r="G96" s="5">
        <v>158438042297</v>
      </c>
      <c r="I96" s="5">
        <v>156912168861</v>
      </c>
      <c r="J96" s="5">
        <v>160056521736</v>
      </c>
      <c r="K96" s="5">
        <v>159215375743</v>
      </c>
      <c r="L96" s="5">
        <v>157178305590</v>
      </c>
      <c r="M96" s="5">
        <v>156889164262</v>
      </c>
      <c r="N96" s="5">
        <v>158787756254</v>
      </c>
      <c r="O96" s="5">
        <v>164383631882</v>
      </c>
      <c r="P96" s="5">
        <v>163023644666</v>
      </c>
      <c r="Q96" s="5">
        <v>148865752032</v>
      </c>
      <c r="R96" s="5">
        <v>150977307193</v>
      </c>
      <c r="S96" s="5">
        <v>150770021221</v>
      </c>
      <c r="T96" s="5">
        <v>130379795090</v>
      </c>
      <c r="U96" s="5">
        <v>126479705014</v>
      </c>
      <c r="V96" s="5">
        <v>99499116028</v>
      </c>
      <c r="W96" s="5">
        <v>40250928881</v>
      </c>
    </row>
    <row r="97" spans="3:23" ht="15.5" x14ac:dyDescent="0.35">
      <c r="C97" t="s">
        <v>133</v>
      </c>
      <c r="D97" s="5">
        <v>157718858334</v>
      </c>
      <c r="E97" s="5">
        <v>157298851479</v>
      </c>
      <c r="F97" s="5">
        <v>158121858244</v>
      </c>
      <c r="G97" s="5">
        <v>158912295635</v>
      </c>
      <c r="I97" s="5">
        <v>157298851479</v>
      </c>
      <c r="J97" s="5">
        <v>160618345794</v>
      </c>
      <c r="K97" s="5">
        <v>159952342201</v>
      </c>
      <c r="L97" s="5">
        <v>158090414545</v>
      </c>
      <c r="M97" s="5">
        <v>157976415713</v>
      </c>
      <c r="N97" s="5">
        <v>160050150201</v>
      </c>
      <c r="O97" s="5">
        <v>166197312560</v>
      </c>
      <c r="P97" s="5">
        <v>164837325344</v>
      </c>
      <c r="Q97" s="5">
        <v>150846066506</v>
      </c>
      <c r="R97" s="5">
        <v>153104690170</v>
      </c>
      <c r="S97" s="5">
        <v>153032980164</v>
      </c>
      <c r="T97" s="5">
        <v>132995986316</v>
      </c>
      <c r="U97" s="5">
        <v>129119497080</v>
      </c>
      <c r="V97" s="5">
        <v>120721039260</v>
      </c>
      <c r="W97" s="5">
        <v>76466085512</v>
      </c>
    </row>
    <row r="98" spans="3:23" ht="15.5" x14ac:dyDescent="0.35">
      <c r="C98" t="s">
        <v>134</v>
      </c>
      <c r="D98" s="5">
        <v>489826461660</v>
      </c>
      <c r="E98" s="5">
        <v>440154950112</v>
      </c>
      <c r="F98" s="5">
        <v>469847234147</v>
      </c>
      <c r="G98" s="5">
        <v>426246583207</v>
      </c>
      <c r="I98" s="5">
        <v>440154950112</v>
      </c>
      <c r="J98" s="5">
        <v>430610870720</v>
      </c>
      <c r="K98" s="5">
        <v>411881217220</v>
      </c>
      <c r="L98" s="5">
        <v>390694004239</v>
      </c>
      <c r="M98" s="5">
        <v>391754830323</v>
      </c>
      <c r="N98" s="5">
        <v>373757193361</v>
      </c>
      <c r="O98" s="5">
        <v>391479346685</v>
      </c>
      <c r="P98" s="5">
        <v>404997860246</v>
      </c>
      <c r="Q98" s="5">
        <v>365398170105</v>
      </c>
      <c r="R98" s="5">
        <v>328714732282</v>
      </c>
      <c r="S98" s="5">
        <v>302252813744</v>
      </c>
      <c r="T98" s="5">
        <v>270782723620</v>
      </c>
      <c r="U98" s="5">
        <v>255085045930</v>
      </c>
      <c r="V98" s="5">
        <v>222357843866</v>
      </c>
      <c r="W98" s="5">
        <v>161729246858</v>
      </c>
    </row>
    <row r="99" spans="3:23" ht="15.5" x14ac:dyDescent="0.35">
      <c r="C99" t="s">
        <v>135</v>
      </c>
    </row>
    <row r="100" spans="3:23" ht="15.5" x14ac:dyDescent="0.35">
      <c r="C100" t="s">
        <v>136</v>
      </c>
    </row>
    <row r="101" spans="3:23" ht="15.5" x14ac:dyDescent="0.35">
      <c r="C101" t="s">
        <v>137</v>
      </c>
      <c r="D101" s="5">
        <v>167105213598</v>
      </c>
      <c r="E101" s="5">
        <v>121848596907</v>
      </c>
      <c r="F101" s="5">
        <v>158353883465</v>
      </c>
      <c r="G101" s="5">
        <v>119449881115</v>
      </c>
      <c r="I101" s="5">
        <v>121848596907</v>
      </c>
      <c r="J101" s="5">
        <v>132732945009</v>
      </c>
      <c r="K101" s="5">
        <v>130433889759</v>
      </c>
      <c r="L101" s="5">
        <v>125519679735</v>
      </c>
      <c r="M101" s="5">
        <v>151593411635</v>
      </c>
      <c r="N101" s="5">
        <v>152254622239</v>
      </c>
      <c r="O101" s="5">
        <v>150660109710</v>
      </c>
      <c r="P101" s="5">
        <v>177077199876</v>
      </c>
      <c r="Q101" s="5">
        <v>152205007314</v>
      </c>
      <c r="R101" s="5">
        <v>122215578591</v>
      </c>
      <c r="S101" s="5">
        <v>99754926767</v>
      </c>
      <c r="T101" s="5">
        <v>90410930976</v>
      </c>
      <c r="U101" s="5">
        <v>115175735164</v>
      </c>
      <c r="V101" s="5">
        <v>27406181652</v>
      </c>
      <c r="W101" s="5">
        <v>25681969538</v>
      </c>
    </row>
    <row r="102" spans="3:23" ht="15.5" x14ac:dyDescent="0.35">
      <c r="C102" t="s">
        <v>138</v>
      </c>
      <c r="L102" s="5">
        <v>32096729514</v>
      </c>
      <c r="M102" s="5">
        <v>47536477131</v>
      </c>
      <c r="N102" s="5">
        <v>43574232260</v>
      </c>
      <c r="O102" s="5">
        <v>28354541397</v>
      </c>
    </row>
    <row r="103" spans="3:23" ht="15.5" x14ac:dyDescent="0.35">
      <c r="C103" t="s">
        <v>139</v>
      </c>
      <c r="D103" s="5">
        <v>43208029840</v>
      </c>
      <c r="E103" s="5">
        <v>36927015535</v>
      </c>
      <c r="F103" s="5">
        <v>40318619781</v>
      </c>
      <c r="G103" s="5">
        <v>35572457587</v>
      </c>
      <c r="I103" s="5">
        <v>36927015535</v>
      </c>
      <c r="J103" s="5">
        <v>36581353566</v>
      </c>
      <c r="K103" s="5">
        <v>44731226019</v>
      </c>
      <c r="L103" s="5">
        <v>32096729514</v>
      </c>
      <c r="M103" s="5">
        <v>47536477131</v>
      </c>
      <c r="N103" s="5">
        <v>43574232260</v>
      </c>
      <c r="O103" s="5">
        <v>28354541397</v>
      </c>
      <c r="P103" s="5">
        <v>36341178495</v>
      </c>
      <c r="Q103" s="5">
        <v>24308363005</v>
      </c>
      <c r="R103" s="5">
        <v>45327527430</v>
      </c>
      <c r="S103" s="5">
        <v>28368230168</v>
      </c>
      <c r="T103" s="5">
        <v>11658967086</v>
      </c>
      <c r="U103" s="5">
        <v>21747964568</v>
      </c>
      <c r="V103" s="5">
        <v>15003275800</v>
      </c>
      <c r="W103" s="5">
        <v>15952553128</v>
      </c>
    </row>
    <row r="104" spans="3:23" ht="15.5" x14ac:dyDescent="0.35">
      <c r="C104" t="s">
        <v>140</v>
      </c>
      <c r="O104" s="5">
        <v>15490740973</v>
      </c>
    </row>
    <row r="105" spans="3:23" ht="15.5" x14ac:dyDescent="0.35">
      <c r="C105" t="s">
        <v>141</v>
      </c>
      <c r="O105" s="5">
        <v>15490740973</v>
      </c>
      <c r="P105" s="5">
        <v>16425256864</v>
      </c>
      <c r="Q105" s="5">
        <v>18481030906</v>
      </c>
      <c r="R105" s="5">
        <v>18653453012</v>
      </c>
      <c r="S105" s="5">
        <v>17291103697</v>
      </c>
      <c r="T105" s="5">
        <v>22214394978</v>
      </c>
      <c r="U105" s="5">
        <v>21152269444</v>
      </c>
      <c r="V105" s="5">
        <v>27850219859</v>
      </c>
      <c r="W105" s="5">
        <v>25950146917</v>
      </c>
    </row>
    <row r="106" spans="3:23" ht="15.5" x14ac:dyDescent="0.35">
      <c r="C106" t="s">
        <v>129</v>
      </c>
      <c r="D106" s="5">
        <v>920777157</v>
      </c>
      <c r="E106" s="5">
        <v>123624434</v>
      </c>
      <c r="F106" s="5">
        <v>158226118</v>
      </c>
      <c r="G106" s="5">
        <v>151963774</v>
      </c>
      <c r="I106" s="5">
        <v>123624434</v>
      </c>
      <c r="J106" s="5">
        <v>74161824</v>
      </c>
      <c r="K106" s="5">
        <v>177876702</v>
      </c>
      <c r="L106" s="5">
        <v>1104982674</v>
      </c>
      <c r="M106" s="5">
        <v>1012640231</v>
      </c>
      <c r="N106" s="5">
        <v>477568070</v>
      </c>
      <c r="O106" s="5">
        <v>487228156</v>
      </c>
      <c r="P106" s="5">
        <v>2818124276</v>
      </c>
      <c r="Q106" s="5">
        <v>864124392</v>
      </c>
      <c r="R106" s="5">
        <v>899104254</v>
      </c>
      <c r="S106" s="5">
        <v>890585098</v>
      </c>
      <c r="T106" s="5">
        <v>404563514</v>
      </c>
      <c r="U106" s="5">
        <v>1007685729</v>
      </c>
      <c r="V106" s="5">
        <v>558879680</v>
      </c>
      <c r="W106" s="5">
        <v>1630878964</v>
      </c>
    </row>
    <row r="107" spans="3:23" ht="15.5" x14ac:dyDescent="0.35">
      <c r="C107" t="s">
        <v>143</v>
      </c>
      <c r="D107" s="5">
        <v>3984759081</v>
      </c>
      <c r="E107" s="5">
        <v>2745243529</v>
      </c>
      <c r="F107" s="5">
        <v>2397321560</v>
      </c>
      <c r="G107" s="5">
        <v>1919955887</v>
      </c>
      <c r="I107" s="5">
        <v>2745243529</v>
      </c>
      <c r="J107" s="5">
        <v>1149752288</v>
      </c>
      <c r="K107" s="5">
        <v>467866170</v>
      </c>
      <c r="L107" s="5">
        <v>1152289941</v>
      </c>
      <c r="M107" s="5">
        <v>1373569876</v>
      </c>
      <c r="N107" s="5">
        <v>245554671</v>
      </c>
      <c r="O107" s="5">
        <v>510944822</v>
      </c>
      <c r="P107" s="5">
        <v>617122254</v>
      </c>
      <c r="Q107" s="5">
        <v>1098001533</v>
      </c>
      <c r="R107" s="5">
        <v>102598822</v>
      </c>
      <c r="S107" s="5">
        <v>1108560783</v>
      </c>
      <c r="T107" s="5">
        <v>12284500</v>
      </c>
      <c r="U107" s="5">
        <v>24897142</v>
      </c>
      <c r="V107" s="5">
        <v>23812984</v>
      </c>
      <c r="W107" s="5">
        <v>22992130</v>
      </c>
    </row>
    <row r="108" spans="3:23" ht="15.5" x14ac:dyDescent="0.35">
      <c r="C108" t="s">
        <v>147</v>
      </c>
    </row>
    <row r="109" spans="3:23" ht="15.5" x14ac:dyDescent="0.35">
      <c r="C109" t="s">
        <v>415</v>
      </c>
      <c r="Q109" s="5">
        <v>6900000000</v>
      </c>
      <c r="R109" s="5">
        <v>13800000000</v>
      </c>
      <c r="S109" s="5">
        <v>16800000000</v>
      </c>
      <c r="T109" s="5">
        <v>20413304163</v>
      </c>
      <c r="U109" s="5">
        <v>2378720007</v>
      </c>
      <c r="V109" s="5">
        <v>72745053000</v>
      </c>
      <c r="W109" s="5">
        <v>73599007600</v>
      </c>
    </row>
    <row r="110" spans="3:23" ht="15.5" x14ac:dyDescent="0.35">
      <c r="C110" t="s">
        <v>152</v>
      </c>
      <c r="D110" s="5">
        <v>118991647520</v>
      </c>
      <c r="E110" s="5">
        <v>82052713409</v>
      </c>
      <c r="F110" s="5">
        <v>115479716006</v>
      </c>
      <c r="G110" s="5">
        <v>81805503867</v>
      </c>
      <c r="I110" s="5">
        <v>82052713409</v>
      </c>
      <c r="J110" s="5">
        <v>94927677331</v>
      </c>
      <c r="K110" s="5">
        <v>85056920868</v>
      </c>
      <c r="L110" s="5">
        <v>82572692303</v>
      </c>
      <c r="M110" s="5">
        <v>84052611756</v>
      </c>
      <c r="N110" s="5">
        <v>89858514826</v>
      </c>
      <c r="O110" s="5">
        <v>100222177271</v>
      </c>
      <c r="P110" s="5">
        <v>123496288335</v>
      </c>
      <c r="Q110" s="5">
        <v>105763536221</v>
      </c>
      <c r="R110" s="5">
        <v>55742987042</v>
      </c>
      <c r="S110" s="5">
        <v>46700138377</v>
      </c>
      <c r="T110" s="5">
        <v>56851369612</v>
      </c>
      <c r="U110" s="5">
        <v>76780813200</v>
      </c>
      <c r="V110" s="5">
        <v>2136516000</v>
      </c>
      <c r="W110" s="5">
        <v>1665566400</v>
      </c>
    </row>
    <row r="111" spans="3:23" ht="15.5" x14ac:dyDescent="0.35">
      <c r="C111" t="s">
        <v>153</v>
      </c>
      <c r="D111" s="5">
        <v>31842324005</v>
      </c>
      <c r="E111" s="5">
        <v>31775185997</v>
      </c>
      <c r="F111" s="5">
        <v>31697931343</v>
      </c>
      <c r="G111" s="5">
        <v>31516802353</v>
      </c>
      <c r="I111" s="5">
        <v>31775185997</v>
      </c>
      <c r="J111" s="5">
        <v>31328245708</v>
      </c>
      <c r="K111" s="5">
        <v>30946198330</v>
      </c>
      <c r="L111" s="5">
        <v>28890717801</v>
      </c>
      <c r="M111" s="5">
        <v>28754792376</v>
      </c>
      <c r="N111" s="5">
        <v>28126766557</v>
      </c>
      <c r="O111" s="5">
        <v>43782584296</v>
      </c>
      <c r="P111" s="5">
        <v>45650055796</v>
      </c>
      <c r="Q111" s="5">
        <v>52007950259</v>
      </c>
      <c r="R111" s="5">
        <v>57597159072</v>
      </c>
      <c r="S111" s="5">
        <v>59392583086</v>
      </c>
      <c r="T111" s="5">
        <v>60514913934</v>
      </c>
      <c r="U111" s="5">
        <v>35776569206</v>
      </c>
      <c r="V111" s="5">
        <v>110401247874</v>
      </c>
      <c r="W111" s="5">
        <v>99602701218</v>
      </c>
    </row>
    <row r="112" spans="3:23" ht="15.5" x14ac:dyDescent="0.35">
      <c r="C112" t="s">
        <v>154</v>
      </c>
      <c r="D112" s="5">
        <v>31842324005</v>
      </c>
      <c r="E112" s="5">
        <v>31775185997</v>
      </c>
      <c r="F112" s="5">
        <v>31697931343</v>
      </c>
      <c r="G112" s="5">
        <v>31516802353</v>
      </c>
      <c r="I112" s="5">
        <v>31775185997</v>
      </c>
      <c r="J112" s="5">
        <v>31328245708</v>
      </c>
      <c r="K112" s="5">
        <v>30946198330</v>
      </c>
      <c r="L112" s="5">
        <v>28890717801</v>
      </c>
      <c r="M112" s="5">
        <v>28754792376</v>
      </c>
      <c r="N112" s="5">
        <v>28126766557</v>
      </c>
      <c r="O112" s="5">
        <v>43782584296</v>
      </c>
      <c r="P112" s="5">
        <v>45650055796</v>
      </c>
      <c r="Q112" s="5">
        <v>52007950259</v>
      </c>
      <c r="R112" s="5">
        <v>57597159072</v>
      </c>
      <c r="S112" s="5">
        <v>59392583086</v>
      </c>
      <c r="T112" s="5">
        <v>60514913934</v>
      </c>
      <c r="U112" s="5">
        <v>35776569206</v>
      </c>
      <c r="V112" s="5">
        <v>110401247874</v>
      </c>
      <c r="W112" s="5">
        <v>99602701218</v>
      </c>
    </row>
    <row r="113" spans="2:23" ht="15.5" x14ac:dyDescent="0.35">
      <c r="C113" t="s">
        <v>155</v>
      </c>
      <c r="D113" s="5">
        <v>24108358534</v>
      </c>
      <c r="E113" s="5">
        <v>24296220526</v>
      </c>
      <c r="F113" s="5">
        <v>24396499461</v>
      </c>
      <c r="G113" s="5">
        <v>24470370471</v>
      </c>
      <c r="I113" s="5">
        <v>24296220526</v>
      </c>
      <c r="J113" s="5">
        <v>24628316202</v>
      </c>
      <c r="K113" s="5">
        <v>24004589000</v>
      </c>
      <c r="L113" s="5">
        <v>23693342930</v>
      </c>
      <c r="M113" s="5">
        <v>24187100469</v>
      </c>
      <c r="N113" s="5">
        <v>22838217407</v>
      </c>
      <c r="O113" s="5">
        <v>23967029685</v>
      </c>
      <c r="P113" s="5">
        <v>23975050283</v>
      </c>
      <c r="Q113" s="5">
        <v>22453952638</v>
      </c>
      <c r="R113" s="5">
        <v>21889249177</v>
      </c>
      <c r="S113" s="5">
        <v>22688635641</v>
      </c>
      <c r="T113" s="5">
        <v>15934125008</v>
      </c>
      <c r="U113" s="5">
        <v>10928367051</v>
      </c>
      <c r="V113" s="5">
        <v>9026839407</v>
      </c>
      <c r="W113" s="5">
        <v>4399176</v>
      </c>
    </row>
    <row r="114" spans="2:23" ht="15.5" x14ac:dyDescent="0.35">
      <c r="C114" t="s">
        <v>156</v>
      </c>
    </row>
    <row r="115" spans="2:23" ht="15.5" x14ac:dyDescent="0.35">
      <c r="C115" t="s">
        <v>159</v>
      </c>
      <c r="J115" s="5">
        <v>163497624</v>
      </c>
      <c r="K115" s="5">
        <v>767111062</v>
      </c>
      <c r="Q115" s="5">
        <v>6900000000</v>
      </c>
      <c r="R115" s="5">
        <v>13800000000</v>
      </c>
      <c r="S115" s="5">
        <v>16800000000</v>
      </c>
      <c r="T115" s="5">
        <v>20413304163</v>
      </c>
      <c r="U115" s="5">
        <v>2378720007</v>
      </c>
      <c r="V115" s="5">
        <v>72745053000</v>
      </c>
      <c r="W115" s="5">
        <v>73599007600</v>
      </c>
    </row>
    <row r="116" spans="2:23" ht="15.5" x14ac:dyDescent="0.35">
      <c r="C116" t="s">
        <v>160</v>
      </c>
      <c r="D116" s="5">
        <v>198947537603</v>
      </c>
      <c r="E116" s="5">
        <v>153623782904</v>
      </c>
      <c r="F116" s="5">
        <v>190051814808</v>
      </c>
      <c r="G116" s="5">
        <v>150966683468</v>
      </c>
      <c r="I116" s="5">
        <v>153623782904</v>
      </c>
      <c r="J116" s="5">
        <v>164061190717</v>
      </c>
      <c r="K116" s="5">
        <v>161380088089</v>
      </c>
      <c r="L116" s="5">
        <v>154410397536</v>
      </c>
      <c r="M116" s="5">
        <v>180348204011</v>
      </c>
      <c r="N116" s="5">
        <v>180381388796</v>
      </c>
      <c r="O116" s="5">
        <v>194442694006</v>
      </c>
      <c r="P116" s="5">
        <v>222727255672</v>
      </c>
      <c r="Q116" s="5">
        <v>204212957573</v>
      </c>
      <c r="R116" s="5">
        <v>179812737663</v>
      </c>
      <c r="S116" s="5">
        <v>159147509853</v>
      </c>
      <c r="T116" s="5">
        <v>150925844910</v>
      </c>
      <c r="U116" s="5">
        <v>150952304370</v>
      </c>
      <c r="V116" s="5">
        <v>137807429526</v>
      </c>
      <c r="W116" s="5">
        <v>125284670756</v>
      </c>
    </row>
    <row r="117" spans="2:23" ht="15.5" x14ac:dyDescent="0.35">
      <c r="C117" t="s">
        <v>161</v>
      </c>
    </row>
    <row r="118" spans="2:23" ht="15.5" x14ac:dyDescent="0.35">
      <c r="C118" t="s">
        <v>162</v>
      </c>
      <c r="D118" s="5">
        <v>185713550000</v>
      </c>
      <c r="E118" s="5">
        <v>185713550000</v>
      </c>
      <c r="F118" s="5">
        <v>185713550000</v>
      </c>
      <c r="G118" s="5">
        <v>185713550000</v>
      </c>
      <c r="I118" s="5">
        <v>185713550000</v>
      </c>
      <c r="J118" s="5">
        <v>185713550000</v>
      </c>
      <c r="K118" s="5">
        <v>185713550000</v>
      </c>
      <c r="L118" s="5">
        <v>185713550000</v>
      </c>
      <c r="M118" s="5">
        <v>185713550000</v>
      </c>
      <c r="N118" s="5">
        <v>185713550000</v>
      </c>
      <c r="O118" s="5">
        <v>185713550000</v>
      </c>
      <c r="P118" s="5">
        <v>185713550000</v>
      </c>
      <c r="Q118" s="5">
        <v>185713550000</v>
      </c>
      <c r="R118" s="5">
        <v>185713550000</v>
      </c>
      <c r="S118" s="5">
        <v>185713550000</v>
      </c>
      <c r="T118" s="5">
        <v>185713550000</v>
      </c>
      <c r="U118" s="5">
        <v>185713550000</v>
      </c>
      <c r="V118" s="5">
        <v>185713550000</v>
      </c>
      <c r="W118" s="5">
        <v>185713550000</v>
      </c>
    </row>
    <row r="119" spans="2:23" ht="15.5" x14ac:dyDescent="0.35">
      <c r="C119" t="s">
        <v>163</v>
      </c>
      <c r="D119" s="5">
        <v>18433570833</v>
      </c>
      <c r="E119" s="5">
        <v>18433570833</v>
      </c>
      <c r="F119" s="5">
        <v>18433570833</v>
      </c>
      <c r="G119" s="5">
        <v>18433570833</v>
      </c>
      <c r="I119" s="5">
        <v>18433570833</v>
      </c>
      <c r="J119" s="5">
        <v>18433570833</v>
      </c>
      <c r="K119" s="5">
        <v>18433570833</v>
      </c>
      <c r="L119" s="5">
        <v>18433570833</v>
      </c>
      <c r="M119" s="5">
        <v>18433570833</v>
      </c>
      <c r="N119" s="5">
        <v>18433570833</v>
      </c>
      <c r="O119" s="5">
        <v>18433570833</v>
      </c>
      <c r="P119" s="5">
        <v>18433570833</v>
      </c>
      <c r="Q119" s="5">
        <v>18433570833</v>
      </c>
      <c r="R119" s="5">
        <v>18433570833</v>
      </c>
      <c r="S119" s="5">
        <v>18433570833</v>
      </c>
      <c r="T119" s="5">
        <v>18433570833</v>
      </c>
      <c r="U119" s="5">
        <v>18433570833</v>
      </c>
      <c r="V119" s="5">
        <v>18433570833</v>
      </c>
      <c r="W119" s="5">
        <v>18433570833</v>
      </c>
    </row>
    <row r="120" spans="2:23" ht="15.5" x14ac:dyDescent="0.35">
      <c r="C120" t="s">
        <v>164</v>
      </c>
      <c r="T120" s="5">
        <v>-142983566428</v>
      </c>
      <c r="U120" s="5">
        <v>-154857863579</v>
      </c>
      <c r="V120" s="5">
        <v>-166593743376</v>
      </c>
      <c r="W120" s="5">
        <v>-175660785838</v>
      </c>
    </row>
    <row r="121" spans="2:23" ht="15.5" x14ac:dyDescent="0.35">
      <c r="C121" t="s">
        <v>168</v>
      </c>
      <c r="D121" s="5">
        <v>166354040</v>
      </c>
      <c r="E121" s="5">
        <v>165789594</v>
      </c>
      <c r="F121" s="5">
        <v>164746310</v>
      </c>
      <c r="G121" s="5">
        <v>163677826</v>
      </c>
      <c r="I121" s="5">
        <v>165789594</v>
      </c>
      <c r="J121" s="5">
        <v>161614406</v>
      </c>
      <c r="K121" s="5">
        <v>157481497</v>
      </c>
      <c r="L121" s="5">
        <v>147763671</v>
      </c>
      <c r="M121" s="5">
        <v>128973612</v>
      </c>
      <c r="N121" s="5">
        <v>107790059</v>
      </c>
      <c r="O121" s="5">
        <v>158534438</v>
      </c>
      <c r="P121" s="5">
        <v>143888403</v>
      </c>
      <c r="Q121" s="5">
        <v>143888403</v>
      </c>
      <c r="R121" s="5">
        <v>143888403</v>
      </c>
      <c r="S121" s="5">
        <v>143888403</v>
      </c>
      <c r="T121" s="5">
        <v>143888403</v>
      </c>
      <c r="U121" s="5">
        <v>143888403</v>
      </c>
      <c r="V121" s="5">
        <v>149408481</v>
      </c>
      <c r="W121" s="5">
        <v>149408481</v>
      </c>
    </row>
    <row r="122" spans="2:23" ht="15.5" x14ac:dyDescent="0.35">
      <c r="C122" t="s">
        <v>9</v>
      </c>
      <c r="D122" s="5">
        <v>290878924057</v>
      </c>
      <c r="E122" s="5">
        <v>286531167208</v>
      </c>
      <c r="F122" s="5">
        <v>279795419339</v>
      </c>
      <c r="G122" s="5">
        <v>275279899739</v>
      </c>
      <c r="I122" s="5">
        <v>286531167208</v>
      </c>
      <c r="J122" s="5">
        <v>266549680003</v>
      </c>
      <c r="K122" s="5">
        <v>250501129131</v>
      </c>
      <c r="L122" s="5">
        <v>236283606703</v>
      </c>
      <c r="M122" s="5">
        <v>211406626312</v>
      </c>
      <c r="N122" s="5">
        <v>193375804565</v>
      </c>
      <c r="O122" s="5">
        <v>197036652679</v>
      </c>
      <c r="P122" s="5">
        <v>182270604574</v>
      </c>
      <c r="Q122" s="5">
        <v>161185212532</v>
      </c>
      <c r="R122" s="5">
        <v>148901994619</v>
      </c>
      <c r="S122" s="5">
        <v>143105303891</v>
      </c>
      <c r="T122" s="5">
        <v>119856878710</v>
      </c>
      <c r="U122" s="5">
        <v>104132741559</v>
      </c>
      <c r="V122" s="5">
        <v>84550414340</v>
      </c>
      <c r="W122" s="5">
        <v>36444576102</v>
      </c>
    </row>
    <row r="123" spans="2:23" ht="15.5" x14ac:dyDescent="0.35">
      <c r="C123" t="s">
        <v>169</v>
      </c>
      <c r="D123" s="5">
        <v>489826461660</v>
      </c>
      <c r="E123" s="5">
        <v>440154950112</v>
      </c>
      <c r="F123" s="5">
        <v>469847234147</v>
      </c>
      <c r="G123" s="5">
        <v>426246583207</v>
      </c>
      <c r="I123" s="5">
        <v>440154950112</v>
      </c>
      <c r="J123" s="5">
        <v>430610870720</v>
      </c>
      <c r="K123" s="5">
        <v>411881217220</v>
      </c>
      <c r="L123" s="5">
        <v>390694004239</v>
      </c>
      <c r="M123" s="5">
        <v>391754830323</v>
      </c>
      <c r="N123" s="5">
        <v>373757193361</v>
      </c>
      <c r="O123" s="5">
        <v>391479346685</v>
      </c>
      <c r="P123" s="5">
        <v>404997860246</v>
      </c>
      <c r="Q123" s="5">
        <v>365398170105</v>
      </c>
      <c r="R123" s="5">
        <v>328714732282</v>
      </c>
      <c r="S123" s="5">
        <v>302252813744</v>
      </c>
      <c r="T123" s="5">
        <v>270782723620</v>
      </c>
      <c r="U123" s="5">
        <v>255085045929</v>
      </c>
      <c r="V123" s="5">
        <v>222357843866</v>
      </c>
      <c r="W123" s="5">
        <v>161729246858</v>
      </c>
    </row>
    <row r="124" spans="2:23" ht="15.5" x14ac:dyDescent="0.35">
      <c r="C124" t="s">
        <v>170</v>
      </c>
      <c r="D124" s="5">
        <v>1857135500</v>
      </c>
      <c r="E124" s="5">
        <v>1857135500</v>
      </c>
      <c r="F124" s="5">
        <v>1857135500</v>
      </c>
      <c r="G124" s="5">
        <v>1857135500</v>
      </c>
      <c r="I124" s="5">
        <v>1857135500</v>
      </c>
      <c r="J124" s="5">
        <v>1857135500</v>
      </c>
      <c r="K124" s="5">
        <v>1857135500</v>
      </c>
      <c r="L124" s="5">
        <v>1857135500</v>
      </c>
      <c r="M124" s="5">
        <v>1857135500</v>
      </c>
      <c r="N124" s="5">
        <v>1857135500</v>
      </c>
      <c r="O124" s="5">
        <v>1857135500</v>
      </c>
      <c r="P124" s="5">
        <v>1857135500</v>
      </c>
      <c r="Q124" s="5">
        <v>1857135500</v>
      </c>
      <c r="R124" s="5">
        <v>1857135500</v>
      </c>
      <c r="S124" s="5">
        <v>1857135500</v>
      </c>
      <c r="T124" s="5">
        <v>1857135500</v>
      </c>
      <c r="U124" s="5">
        <v>1857135500</v>
      </c>
      <c r="V124" s="5">
        <v>1857135500</v>
      </c>
      <c r="W124" s="5">
        <v>1857135500</v>
      </c>
    </row>
    <row r="126" spans="2:23" ht="15.5" x14ac:dyDescent="0.35">
      <c r="B126" t="s">
        <v>171</v>
      </c>
      <c r="C126" t="s">
        <v>172</v>
      </c>
      <c r="D126" s="5">
        <v>-9522724229</v>
      </c>
      <c r="E126" s="5">
        <v>1649395910</v>
      </c>
      <c r="F126" s="5">
        <v>15753674259</v>
      </c>
      <c r="G126" s="5">
        <v>-19366261844</v>
      </c>
      <c r="I126" s="5">
        <v>18676007543</v>
      </c>
      <c r="J126" s="5">
        <v>4145460152</v>
      </c>
      <c r="K126" s="5">
        <v>1000149656</v>
      </c>
      <c r="L126" s="5">
        <v>11733712459</v>
      </c>
      <c r="M126" s="5">
        <v>7321501787</v>
      </c>
      <c r="N126" s="5">
        <v>6554262072</v>
      </c>
      <c r="O126" s="5">
        <v>13591146145</v>
      </c>
      <c r="P126" s="5">
        <v>15622628033</v>
      </c>
      <c r="Q126" s="5">
        <v>-29268493574</v>
      </c>
      <c r="R126" s="5">
        <v>4387397758</v>
      </c>
      <c r="S126" s="5">
        <v>33709826377</v>
      </c>
      <c r="T126" s="5">
        <v>16206507639</v>
      </c>
      <c r="U126" s="5">
        <v>11902803857</v>
      </c>
      <c r="V126" s="5">
        <v>9061055497</v>
      </c>
      <c r="W126" s="5">
        <v>5259260431</v>
      </c>
    </row>
    <row r="127" spans="2:23" ht="15.5" x14ac:dyDescent="0.35">
      <c r="C127" t="s">
        <v>825</v>
      </c>
      <c r="D127" s="5">
        <v>155486180885</v>
      </c>
      <c r="E127" s="5">
        <v>186076381356</v>
      </c>
      <c r="F127" s="5">
        <v>156409454005</v>
      </c>
      <c r="G127" s="5">
        <v>148195034385</v>
      </c>
      <c r="I127" s="5">
        <v>653689622520</v>
      </c>
      <c r="J127" s="5">
        <v>567751263340</v>
      </c>
      <c r="K127" s="5">
        <v>544146262896</v>
      </c>
      <c r="L127" s="5">
        <v>586769175681</v>
      </c>
      <c r="M127" s="5">
        <v>488704261396</v>
      </c>
      <c r="N127" s="5">
        <v>351948791297</v>
      </c>
      <c r="O127" s="5">
        <v>500410429162</v>
      </c>
      <c r="P127" s="5">
        <v>660718251392</v>
      </c>
      <c r="Q127" s="5">
        <v>648432835485</v>
      </c>
      <c r="R127" s="5">
        <v>595184150722</v>
      </c>
      <c r="S127" s="5">
        <v>531337755538</v>
      </c>
      <c r="T127" s="5">
        <v>449639669316</v>
      </c>
      <c r="U127" s="5">
        <v>331470363618</v>
      </c>
      <c r="V127" s="5">
        <v>294217190077</v>
      </c>
      <c r="W127" s="5">
        <v>166193880547</v>
      </c>
    </row>
    <row r="128" spans="2:23" ht="15.5" x14ac:dyDescent="0.35">
      <c r="C128" t="s">
        <v>1934</v>
      </c>
    </row>
    <row r="129" spans="3:23" ht="15.5" x14ac:dyDescent="0.35">
      <c r="C129" t="s">
        <v>660</v>
      </c>
      <c r="D129" s="5">
        <v>-162826622227</v>
      </c>
      <c r="E129" s="5">
        <v>-181146334728</v>
      </c>
      <c r="F129" s="5">
        <v>-146723217008</v>
      </c>
      <c r="G129" s="5">
        <v>-155608328604</v>
      </c>
      <c r="I129" s="5">
        <v>-623227256711</v>
      </c>
      <c r="J129" s="5">
        <v>-553431887459</v>
      </c>
      <c r="K129" s="5">
        <v>-530880325991</v>
      </c>
      <c r="L129" s="5">
        <v>-565344452644</v>
      </c>
      <c r="M129" s="5">
        <v>-436409521539</v>
      </c>
      <c r="N129" s="5">
        <v>-293628596203</v>
      </c>
      <c r="O129" s="5">
        <v>-447966947547</v>
      </c>
      <c r="P129" s="5">
        <v>-592592930955</v>
      </c>
      <c r="Q129" s="5">
        <v>-630831650512</v>
      </c>
      <c r="R129" s="5">
        <v>-550352054508</v>
      </c>
      <c r="S129" s="5">
        <v>-470717332377</v>
      </c>
      <c r="T129" s="5">
        <v>-414723401176</v>
      </c>
      <c r="U129" s="5">
        <v>-296665202178</v>
      </c>
      <c r="V129" s="5">
        <v>-269028588134</v>
      </c>
      <c r="W129" s="5">
        <v>-149381845264</v>
      </c>
    </row>
    <row r="130" spans="3:23" ht="15.5" x14ac:dyDescent="0.35">
      <c r="C130" t="s">
        <v>1935</v>
      </c>
      <c r="M130" s="5">
        <v>-34601370198</v>
      </c>
      <c r="N130" s="5">
        <v>-31731553727</v>
      </c>
      <c r="O130" s="5">
        <v>-31121920851</v>
      </c>
      <c r="P130" s="5">
        <v>-33264566395</v>
      </c>
      <c r="Q130" s="5">
        <v>-30710759765</v>
      </c>
      <c r="R130" s="5">
        <v>-29359944138</v>
      </c>
      <c r="S130" s="5">
        <v>-20994704131</v>
      </c>
      <c r="T130" s="5">
        <v>-16216201366</v>
      </c>
      <c r="U130" s="5">
        <v>-15343533965</v>
      </c>
      <c r="V130" s="5">
        <v>-12096747968</v>
      </c>
      <c r="W130" s="5">
        <v>-8057385645</v>
      </c>
    </row>
    <row r="131" spans="3:23" ht="15.5" x14ac:dyDescent="0.35">
      <c r="C131" t="s">
        <v>662</v>
      </c>
      <c r="D131" s="5">
        <v>-162826622227</v>
      </c>
      <c r="E131" s="5">
        <v>-181146334728</v>
      </c>
      <c r="F131" s="5">
        <v>-146723217008</v>
      </c>
      <c r="G131" s="5">
        <v>-155608328604</v>
      </c>
      <c r="I131" s="5">
        <v>-623227256711</v>
      </c>
      <c r="J131" s="5">
        <v>-553431887459</v>
      </c>
      <c r="K131" s="5">
        <v>-530880325991</v>
      </c>
      <c r="L131" s="5">
        <v>-565344452644</v>
      </c>
      <c r="M131" s="5">
        <v>-471010891737</v>
      </c>
      <c r="N131" s="5">
        <v>-325360149930</v>
      </c>
      <c r="O131" s="5">
        <v>-479088868398</v>
      </c>
      <c r="P131" s="5">
        <v>-625857497350</v>
      </c>
      <c r="Q131" s="5">
        <v>-661542410277</v>
      </c>
      <c r="R131" s="5">
        <v>-579711998646</v>
      </c>
      <c r="S131" s="5">
        <v>-491712036508</v>
      </c>
      <c r="T131" s="5">
        <v>-430939602542</v>
      </c>
      <c r="U131" s="5">
        <v>-312008736143</v>
      </c>
      <c r="V131" s="5">
        <v>-281125336102</v>
      </c>
      <c r="W131" s="5">
        <v>-157439230909</v>
      </c>
    </row>
    <row r="132" spans="3:23" ht="15.5" x14ac:dyDescent="0.35">
      <c r="C132" t="s">
        <v>1291</v>
      </c>
    </row>
    <row r="133" spans="3:23" ht="15.5" x14ac:dyDescent="0.35">
      <c r="C133" t="s">
        <v>1478</v>
      </c>
      <c r="D133" s="5">
        <v>-128642890</v>
      </c>
      <c r="E133" s="5">
        <v>-4745646181</v>
      </c>
      <c r="F133" s="5">
        <v>-2606859989</v>
      </c>
      <c r="G133" s="5">
        <v>501712858</v>
      </c>
      <c r="I133" s="5">
        <v>-7352506170</v>
      </c>
      <c r="J133" s="5">
        <v>-6315435749</v>
      </c>
      <c r="K133" s="5">
        <v>-4469597911</v>
      </c>
      <c r="L133" s="5">
        <v>-6082325455</v>
      </c>
      <c r="O133" s="5">
        <v>-3122268243</v>
      </c>
      <c r="P133" s="5">
        <v>-4962760234</v>
      </c>
      <c r="Q133" s="5">
        <v>-2890679020</v>
      </c>
      <c r="R133" s="5">
        <v>-3992327320</v>
      </c>
      <c r="S133" s="5">
        <v>-3160869926</v>
      </c>
      <c r="T133" s="5">
        <v>-290196700</v>
      </c>
      <c r="U133" s="5">
        <v>-1911507354</v>
      </c>
      <c r="V133" s="5">
        <v>-57203530</v>
      </c>
      <c r="W133" s="5">
        <v>980401128</v>
      </c>
    </row>
    <row r="134" spans="3:23" ht="15.5" x14ac:dyDescent="0.35">
      <c r="C134" t="s">
        <v>668</v>
      </c>
      <c r="D134" s="5">
        <v>191939606</v>
      </c>
      <c r="E134" s="5">
        <v>182761306</v>
      </c>
      <c r="F134" s="5">
        <v>178389838</v>
      </c>
      <c r="G134" s="5">
        <v>130145093</v>
      </c>
      <c r="I134" s="5">
        <v>628844494</v>
      </c>
      <c r="J134" s="5">
        <v>303406132</v>
      </c>
      <c r="K134" s="5">
        <v>155823948</v>
      </c>
      <c r="L134" s="5">
        <v>148067679</v>
      </c>
      <c r="M134" s="5">
        <v>248731967</v>
      </c>
      <c r="N134" s="5">
        <v>351119853</v>
      </c>
      <c r="O134" s="5">
        <v>778868079</v>
      </c>
      <c r="P134" s="5">
        <v>339177272</v>
      </c>
      <c r="Q134" s="5">
        <v>28488649</v>
      </c>
      <c r="R134" s="5">
        <v>43755196</v>
      </c>
      <c r="S134" s="5">
        <v>45255531</v>
      </c>
      <c r="T134" s="5">
        <v>65514000</v>
      </c>
      <c r="U134" s="5">
        <v>35353229</v>
      </c>
      <c r="V134" s="5">
        <v>50823994</v>
      </c>
      <c r="W134" s="5">
        <v>12130211</v>
      </c>
    </row>
    <row r="135" spans="3:23" ht="15.5" x14ac:dyDescent="0.35">
      <c r="C135" t="s">
        <v>422</v>
      </c>
      <c r="D135" s="5">
        <v>191939606</v>
      </c>
      <c r="E135" s="5">
        <v>3117424203</v>
      </c>
      <c r="F135" s="5">
        <v>1971355640</v>
      </c>
      <c r="G135" s="5">
        <v>-1662820709</v>
      </c>
      <c r="I135" s="5">
        <v>3563507391</v>
      </c>
      <c r="J135" s="5">
        <v>3521111083</v>
      </c>
      <c r="K135" s="5">
        <v>2840834154</v>
      </c>
      <c r="L135" s="5">
        <v>3853579401</v>
      </c>
      <c r="M135" s="5">
        <v>2114924887</v>
      </c>
      <c r="N135" s="5">
        <v>351119853</v>
      </c>
      <c r="O135" s="5">
        <v>7039899264</v>
      </c>
      <c r="P135" s="5">
        <v>1035394878</v>
      </c>
      <c r="Q135" s="5">
        <v>28488649</v>
      </c>
      <c r="R135" s="5">
        <v>618739774</v>
      </c>
      <c r="S135" s="5">
        <v>1279444432</v>
      </c>
      <c r="T135" s="5">
        <v>1168255398</v>
      </c>
      <c r="U135" s="5">
        <v>35353229</v>
      </c>
      <c r="V135" s="5">
        <v>50823994</v>
      </c>
      <c r="W135" s="5">
        <v>12130211</v>
      </c>
    </row>
    <row r="136" spans="3:23" ht="15.5" x14ac:dyDescent="0.35">
      <c r="C136" t="s">
        <v>1300</v>
      </c>
    </row>
    <row r="137" spans="3:23" ht="15.5" x14ac:dyDescent="0.35">
      <c r="C137" t="s">
        <v>509</v>
      </c>
      <c r="D137" s="5">
        <v>-1585812080</v>
      </c>
      <c r="E137" s="5">
        <v>-1288698839</v>
      </c>
      <c r="F137" s="5">
        <v>-1367209723</v>
      </c>
      <c r="G137" s="5">
        <v>-1361064109</v>
      </c>
      <c r="I137" s="5">
        <v>-5590690109</v>
      </c>
      <c r="J137" s="5">
        <v>-6335758252</v>
      </c>
      <c r="K137" s="5">
        <v>-6255512834</v>
      </c>
      <c r="L137" s="5">
        <v>-5395569677</v>
      </c>
      <c r="M137" s="5">
        <v>-6169321994</v>
      </c>
      <c r="N137" s="5">
        <v>-7380418156</v>
      </c>
      <c r="O137" s="5">
        <v>-8451870734</v>
      </c>
      <c r="P137" s="5">
        <v>-8913987723</v>
      </c>
      <c r="Q137" s="5">
        <v>-8047425330</v>
      </c>
      <c r="R137" s="5">
        <v>-5381445280</v>
      </c>
      <c r="S137" s="5">
        <v>-5390157684</v>
      </c>
      <c r="T137" s="5">
        <v>-5069043480</v>
      </c>
      <c r="U137" s="5">
        <v>-4031191757</v>
      </c>
      <c r="V137" s="5">
        <v>-3332105793</v>
      </c>
      <c r="W137" s="5">
        <v>-4424710136</v>
      </c>
    </row>
    <row r="138" spans="3:23" ht="15.5" x14ac:dyDescent="0.35">
      <c r="C138" t="s">
        <v>1936</v>
      </c>
      <c r="Q138" s="5">
        <v>-95691000</v>
      </c>
      <c r="R138" s="5">
        <v>-145280000</v>
      </c>
    </row>
    <row r="139" spans="3:23" ht="15.5" x14ac:dyDescent="0.35">
      <c r="C139" t="s">
        <v>421</v>
      </c>
      <c r="D139" s="5">
        <v>-659767523</v>
      </c>
      <c r="E139" s="5">
        <v>-363729901</v>
      </c>
      <c r="F139" s="5">
        <v>8070151334</v>
      </c>
      <c r="G139" s="5">
        <v>-9430795665</v>
      </c>
      <c r="I139" s="5">
        <v>-2406669378</v>
      </c>
      <c r="J139" s="5">
        <v>-1043832811</v>
      </c>
      <c r="K139" s="5">
        <v>-4381510658</v>
      </c>
      <c r="L139" s="5">
        <v>-2066694847</v>
      </c>
      <c r="M139" s="5">
        <v>-6317470765</v>
      </c>
      <c r="N139" s="5">
        <v>-13005080992</v>
      </c>
      <c r="O139" s="5">
        <v>-3196174906</v>
      </c>
      <c r="P139" s="5">
        <v>-6396772930</v>
      </c>
      <c r="Q139" s="5">
        <v>-5153612081</v>
      </c>
      <c r="R139" s="5">
        <v>-2184441492</v>
      </c>
      <c r="S139" s="5">
        <v>1355690525</v>
      </c>
      <c r="T139" s="5">
        <v>1697425647</v>
      </c>
      <c r="U139" s="5">
        <v>-1651477736</v>
      </c>
      <c r="V139" s="5">
        <v>-692313149</v>
      </c>
      <c r="W139" s="5">
        <v>-63210410</v>
      </c>
    </row>
    <row r="140" spans="3:23" ht="15.5" x14ac:dyDescent="0.35">
      <c r="C140" t="s">
        <v>427</v>
      </c>
      <c r="D140" s="5">
        <v>-2374222493</v>
      </c>
      <c r="E140" s="5">
        <v>-6398074921</v>
      </c>
      <c r="F140" s="5">
        <v>4096081622</v>
      </c>
      <c r="G140" s="5">
        <v>-10290146916</v>
      </c>
      <c r="I140" s="5">
        <v>-15349865657</v>
      </c>
      <c r="J140" s="5">
        <v>-13695026812</v>
      </c>
      <c r="K140" s="5">
        <v>-15106621403</v>
      </c>
      <c r="L140" s="5">
        <v>-13544589979</v>
      </c>
      <c r="M140" s="5">
        <v>-12486792759</v>
      </c>
      <c r="N140" s="5">
        <v>-20385499148</v>
      </c>
      <c r="O140" s="5">
        <v>-14770313883</v>
      </c>
      <c r="P140" s="5">
        <v>-20273520887</v>
      </c>
      <c r="Q140" s="5">
        <v>-16187407431</v>
      </c>
      <c r="R140" s="5">
        <v>-11703494092</v>
      </c>
      <c r="S140" s="5">
        <v>-7195337085</v>
      </c>
      <c r="T140" s="5">
        <v>-3661814533</v>
      </c>
      <c r="U140" s="5">
        <v>-7594176847</v>
      </c>
      <c r="V140" s="5">
        <v>-4081622472</v>
      </c>
      <c r="W140" s="5">
        <v>-3507519418</v>
      </c>
    </row>
    <row r="141" spans="3:23" ht="15.5" x14ac:dyDescent="0.35">
      <c r="C141" t="s">
        <v>183</v>
      </c>
      <c r="D141" s="5">
        <v>36938934111</v>
      </c>
      <c r="E141" s="5">
        <v>-33427002597</v>
      </c>
      <c r="F141" s="5">
        <v>33674212139</v>
      </c>
      <c r="G141" s="5">
        <v>4023958914</v>
      </c>
      <c r="I141" s="5">
        <v>-13038461546</v>
      </c>
      <c r="J141" s="5">
        <v>9267143025</v>
      </c>
      <c r="K141" s="5">
        <v>1636474127</v>
      </c>
      <c r="L141" s="5">
        <v>-1479919453</v>
      </c>
      <c r="M141" s="5">
        <v>-5805903070</v>
      </c>
      <c r="N141" s="5">
        <v>-10090319479</v>
      </c>
      <c r="O141" s="5">
        <v>-22693914226</v>
      </c>
      <c r="P141" s="5">
        <v>8060975382</v>
      </c>
      <c r="Q141" s="5">
        <v>40444495299</v>
      </c>
      <c r="R141" s="5">
        <v>-5087850498</v>
      </c>
      <c r="S141" s="5">
        <v>-33085437359</v>
      </c>
      <c r="T141" s="5">
        <v>-5554465208</v>
      </c>
      <c r="U141" s="5">
        <v>-10632851850</v>
      </c>
      <c r="V141" s="5">
        <v>-1167223700</v>
      </c>
      <c r="W141" s="5">
        <v>-1944440361</v>
      </c>
    </row>
    <row r="142" spans="3:23" ht="15.5" x14ac:dyDescent="0.35">
      <c r="C142" t="s">
        <v>184</v>
      </c>
      <c r="D142" s="5">
        <v>-1855848321</v>
      </c>
      <c r="E142" s="5">
        <v>-159910137</v>
      </c>
      <c r="F142" s="5">
        <v>-752658817</v>
      </c>
      <c r="G142" s="5">
        <v>-756404112</v>
      </c>
      <c r="I142" s="5">
        <v>-2274269896</v>
      </c>
      <c r="J142" s="5">
        <v>-3184531105</v>
      </c>
      <c r="K142" s="5">
        <v>-4207093530</v>
      </c>
      <c r="L142" s="5">
        <v>-3084034917</v>
      </c>
      <c r="M142" s="5">
        <v>-1820164529</v>
      </c>
      <c r="N142" s="5">
        <v>4729837450</v>
      </c>
      <c r="O142" s="5">
        <v>12825064262</v>
      </c>
      <c r="P142" s="5">
        <v>-38412825476</v>
      </c>
      <c r="Q142" s="5">
        <v>217513428</v>
      </c>
      <c r="R142" s="5">
        <v>-10072124037</v>
      </c>
      <c r="S142" s="5">
        <v>-16852344125</v>
      </c>
      <c r="T142" s="5">
        <v>-7689208637</v>
      </c>
      <c r="U142" s="5">
        <v>-6815001876</v>
      </c>
      <c r="V142" s="5">
        <v>-6576929720</v>
      </c>
      <c r="W142" s="5">
        <v>-4843045485</v>
      </c>
    </row>
    <row r="143" spans="3:23" ht="15.5" x14ac:dyDescent="0.35">
      <c r="C143" t="s">
        <v>887</v>
      </c>
      <c r="E143" s="5">
        <v>9360276</v>
      </c>
      <c r="F143" s="5">
        <v>-351267</v>
      </c>
      <c r="I143" s="5">
        <v>9009009</v>
      </c>
      <c r="L143" s="5">
        <v>2889865</v>
      </c>
      <c r="N143" s="5">
        <v>65000000</v>
      </c>
      <c r="O143" s="5">
        <v>1057272728</v>
      </c>
      <c r="P143" s="5">
        <v>117727273</v>
      </c>
      <c r="Q143" s="5">
        <v>12017086795</v>
      </c>
      <c r="R143" s="5">
        <v>49390000</v>
      </c>
      <c r="S143" s="5">
        <v>27500000</v>
      </c>
      <c r="V143" s="5">
        <v>65545456</v>
      </c>
      <c r="W143" s="5">
        <v>85000000</v>
      </c>
    </row>
    <row r="144" spans="3:23" ht="15.5" x14ac:dyDescent="0.35">
      <c r="C144" t="s">
        <v>207</v>
      </c>
      <c r="D144" s="5">
        <v>-1855848321</v>
      </c>
      <c r="E144" s="5">
        <v>-169270413</v>
      </c>
      <c r="F144" s="5">
        <v>-752307550</v>
      </c>
      <c r="G144" s="5">
        <v>-756404112</v>
      </c>
      <c r="I144" s="5">
        <v>-2283278905</v>
      </c>
      <c r="J144" s="5">
        <v>-3184531105</v>
      </c>
      <c r="K144" s="5">
        <v>-4207093530</v>
      </c>
      <c r="L144" s="5">
        <v>-3086924782</v>
      </c>
      <c r="M144" s="5">
        <v>-1820164529</v>
      </c>
      <c r="N144" s="5">
        <v>-635162550</v>
      </c>
      <c r="O144" s="5">
        <v>-5232208466</v>
      </c>
      <c r="P144" s="5">
        <v>-9530552749</v>
      </c>
      <c r="Q144" s="5">
        <v>-11799573367</v>
      </c>
      <c r="R144" s="5">
        <v>-10121514037</v>
      </c>
      <c r="S144" s="5">
        <v>-16879844125</v>
      </c>
      <c r="T144" s="5">
        <v>-7689208637</v>
      </c>
      <c r="U144" s="5">
        <v>-6815001876</v>
      </c>
      <c r="V144" s="5">
        <v>-6642475176</v>
      </c>
      <c r="W144" s="5">
        <v>-4928045485</v>
      </c>
    </row>
    <row r="145" spans="3:23" ht="15.5" x14ac:dyDescent="0.35">
      <c r="C145" t="s">
        <v>1937</v>
      </c>
    </row>
    <row r="146" spans="3:23" ht="15.5" x14ac:dyDescent="0.35">
      <c r="C146" t="s">
        <v>1938</v>
      </c>
      <c r="N146" s="5">
        <v>300000000</v>
      </c>
    </row>
    <row r="147" spans="3:23" ht="15.5" x14ac:dyDescent="0.35">
      <c r="C147" t="s">
        <v>1939</v>
      </c>
      <c r="N147" s="5">
        <v>5000000000</v>
      </c>
      <c r="O147" s="5">
        <v>17000000000</v>
      </c>
      <c r="P147" s="5">
        <v>-29000000000</v>
      </c>
    </row>
    <row r="148" spans="3:23" ht="15.5" x14ac:dyDescent="0.35">
      <c r="C148" t="s">
        <v>241</v>
      </c>
      <c r="D148" s="5">
        <v>36938934111</v>
      </c>
      <c r="E148" s="5">
        <v>-33427002597</v>
      </c>
      <c r="F148" s="5">
        <v>33674212139</v>
      </c>
      <c r="G148" s="5">
        <v>4023958914</v>
      </c>
      <c r="I148" s="5">
        <v>-13038461546</v>
      </c>
      <c r="J148" s="5">
        <v>9267143025</v>
      </c>
      <c r="K148" s="5">
        <v>1636474127</v>
      </c>
      <c r="L148" s="5">
        <v>-1479919453</v>
      </c>
      <c r="M148" s="5">
        <v>-5805903070</v>
      </c>
      <c r="N148" s="5">
        <v>-10090319479</v>
      </c>
      <c r="O148" s="5">
        <v>-22693914226</v>
      </c>
      <c r="P148" s="5">
        <v>8060975382</v>
      </c>
      <c r="Q148" s="5">
        <v>40444495299</v>
      </c>
      <c r="R148" s="5">
        <v>-5087850498</v>
      </c>
      <c r="S148" s="5">
        <v>-33085437359</v>
      </c>
      <c r="T148" s="5">
        <v>-5554465208</v>
      </c>
      <c r="U148" s="5">
        <v>-10632851850</v>
      </c>
      <c r="V148" s="5">
        <v>-1167223700</v>
      </c>
      <c r="W148" s="5">
        <v>-1944440361</v>
      </c>
    </row>
    <row r="149" spans="3:23" ht="15.5" x14ac:dyDescent="0.35">
      <c r="C149" t="s">
        <v>1940</v>
      </c>
      <c r="N149" s="5">
        <v>273342966</v>
      </c>
      <c r="O149" s="5">
        <v>580196838</v>
      </c>
      <c r="P149" s="5">
        <v>-2771776732</v>
      </c>
      <c r="Q149" s="5">
        <v>-2676053880</v>
      </c>
    </row>
    <row r="150" spans="3:23" ht="15.5" x14ac:dyDescent="0.35">
      <c r="C150" t="s">
        <v>1941</v>
      </c>
      <c r="R150" s="5">
        <v>9070683</v>
      </c>
      <c r="S150" s="5">
        <v>-1638928113</v>
      </c>
      <c r="T150" s="5">
        <v>-3745376248</v>
      </c>
      <c r="U150" s="5">
        <v>-8679752550</v>
      </c>
    </row>
    <row r="151" spans="3:23" ht="15.5" x14ac:dyDescent="0.35">
      <c r="C151" t="s">
        <v>1942</v>
      </c>
    </row>
    <row r="152" spans="3:23" ht="15.5" x14ac:dyDescent="0.35">
      <c r="C152" t="s">
        <v>1943</v>
      </c>
      <c r="N152" s="5">
        <v>273342966</v>
      </c>
      <c r="O152" s="5">
        <v>580196838</v>
      </c>
      <c r="P152" s="5">
        <v>-2771776732</v>
      </c>
      <c r="Q152" s="5">
        <v>-2676053880</v>
      </c>
      <c r="R152" s="5">
        <v>9070683</v>
      </c>
      <c r="S152" s="5">
        <v>-1638928113</v>
      </c>
      <c r="T152" s="5">
        <v>-3745376248</v>
      </c>
      <c r="U152" s="5">
        <v>-8679752550</v>
      </c>
    </row>
    <row r="153" spans="3:23" ht="15.5" x14ac:dyDescent="0.35">
      <c r="C153" t="s">
        <v>1944</v>
      </c>
    </row>
    <row r="154" spans="3:23" ht="15.5" x14ac:dyDescent="0.35">
      <c r="C154" t="s">
        <v>1449</v>
      </c>
      <c r="E154" s="5">
        <v>-33872318575</v>
      </c>
      <c r="F154" s="5">
        <v>33827474268</v>
      </c>
      <c r="P154" s="5">
        <v>10832752114</v>
      </c>
      <c r="Q154" s="5">
        <v>43120549179</v>
      </c>
    </row>
    <row r="155" spans="3:23" ht="15.5" x14ac:dyDescent="0.35">
      <c r="C155" t="s">
        <v>1253</v>
      </c>
      <c r="D155" s="5">
        <v>37102431735</v>
      </c>
      <c r="G155" s="5">
        <v>17165963121</v>
      </c>
      <c r="I155" s="5">
        <v>-12434848108</v>
      </c>
      <c r="J155" s="5">
        <v>9797541815</v>
      </c>
      <c r="K155" s="5">
        <v>1953829775</v>
      </c>
      <c r="L155" s="5">
        <v>-1479919453</v>
      </c>
      <c r="M155" s="5">
        <v>-5805903070</v>
      </c>
      <c r="N155" s="5">
        <v>-10363662445</v>
      </c>
      <c r="O155" s="5">
        <v>-30034111064</v>
      </c>
      <c r="R155" s="5">
        <v>-5096921181</v>
      </c>
      <c r="S155" s="5">
        <v>-31446509246</v>
      </c>
      <c r="T155" s="5">
        <v>-1809088960</v>
      </c>
      <c r="U155" s="5">
        <v>-1953099300</v>
      </c>
      <c r="V155" s="5">
        <v>-1167223700</v>
      </c>
      <c r="W155" s="5">
        <v>-1944440361</v>
      </c>
    </row>
    <row r="156" spans="3:23" ht="15.5" x14ac:dyDescent="0.35">
      <c r="C156" t="s">
        <v>495</v>
      </c>
      <c r="G156" s="5">
        <v>-12993617239</v>
      </c>
      <c r="O156" s="5">
        <v>6760000000</v>
      </c>
    </row>
    <row r="157" spans="3:23" ht="15.5" x14ac:dyDescent="0.35">
      <c r="C157" t="s">
        <v>1945</v>
      </c>
      <c r="I157" s="5">
        <v>-603613438</v>
      </c>
      <c r="J157" s="5">
        <v>-530398790</v>
      </c>
      <c r="K157" s="5">
        <v>-317355648</v>
      </c>
    </row>
    <row r="158" spans="3:23" ht="15.5" x14ac:dyDescent="0.35">
      <c r="C158" t="s">
        <v>1698</v>
      </c>
      <c r="D158" s="5">
        <v>37102431735</v>
      </c>
      <c r="E158" s="5">
        <v>-33872318575</v>
      </c>
      <c r="F158" s="5">
        <v>33827474268</v>
      </c>
      <c r="G158" s="5">
        <v>4172345882</v>
      </c>
      <c r="I158" s="5">
        <v>-13038461546</v>
      </c>
      <c r="J158" s="5">
        <v>9267143025</v>
      </c>
      <c r="K158" s="5">
        <v>1636474127</v>
      </c>
      <c r="L158" s="5">
        <v>-1479919453</v>
      </c>
      <c r="M158" s="5">
        <v>-5805903070</v>
      </c>
      <c r="N158" s="5">
        <v>-10363662445</v>
      </c>
      <c r="O158" s="5">
        <v>-23274111064</v>
      </c>
      <c r="P158" s="5">
        <v>10832752114</v>
      </c>
      <c r="Q158" s="5">
        <v>43120549179</v>
      </c>
      <c r="R158" s="5">
        <v>-5096921181</v>
      </c>
      <c r="S158" s="5">
        <v>-31446509246</v>
      </c>
      <c r="T158" s="5">
        <v>-1809088960</v>
      </c>
      <c r="U158" s="5">
        <v>-1953099300</v>
      </c>
      <c r="V158" s="5">
        <v>-1167223700</v>
      </c>
      <c r="W158" s="5">
        <v>-1944440361</v>
      </c>
    </row>
    <row r="159" spans="3:23" ht="15.5" x14ac:dyDescent="0.35">
      <c r="C159" t="s">
        <v>1946</v>
      </c>
      <c r="D159" s="5">
        <v>-163497624</v>
      </c>
      <c r="E159" s="5">
        <v>445315978</v>
      </c>
      <c r="F159" s="5">
        <v>-153262129</v>
      </c>
      <c r="G159" s="5">
        <v>-148386968</v>
      </c>
    </row>
    <row r="160" spans="3:23" ht="15.5" x14ac:dyDescent="0.35">
      <c r="C160" t="s">
        <v>278</v>
      </c>
      <c r="D160" s="5">
        <v>25560361561</v>
      </c>
      <c r="E160" s="5">
        <v>-31937516824</v>
      </c>
      <c r="F160" s="5">
        <v>48675227581</v>
      </c>
      <c r="G160" s="5">
        <v>-16098707042</v>
      </c>
      <c r="I160" s="5">
        <v>3363276101</v>
      </c>
      <c r="J160" s="5">
        <v>10228072072</v>
      </c>
      <c r="K160" s="5">
        <v>-1570469747</v>
      </c>
      <c r="L160" s="5">
        <v>7169758089</v>
      </c>
      <c r="M160" s="5">
        <v>-304565812</v>
      </c>
      <c r="N160" s="5">
        <v>1193780043</v>
      </c>
      <c r="O160" s="5">
        <v>3722296181</v>
      </c>
      <c r="P160" s="5">
        <v>-14729222061</v>
      </c>
      <c r="Q160" s="5">
        <v>11393515153</v>
      </c>
      <c r="R160" s="5">
        <v>-10772576777</v>
      </c>
      <c r="S160" s="5">
        <v>-16227955107</v>
      </c>
      <c r="T160" s="5">
        <v>2962833794</v>
      </c>
      <c r="U160" s="5">
        <v>-5545049869</v>
      </c>
      <c r="V160" s="5">
        <v>1316902077</v>
      </c>
      <c r="W160" s="5">
        <v>-1528225415</v>
      </c>
    </row>
    <row r="161" spans="2:23" ht="15.5" x14ac:dyDescent="0.35">
      <c r="C161" t="s">
        <v>280</v>
      </c>
      <c r="D161" s="5">
        <v>425341671</v>
      </c>
      <c r="E161" s="5">
        <v>1541485363</v>
      </c>
      <c r="F161" s="5">
        <v>-7185302248</v>
      </c>
      <c r="G161" s="5">
        <v>3067109658</v>
      </c>
      <c r="I161" s="5">
        <v>2250140001</v>
      </c>
      <c r="J161" s="5">
        <v>1680849379</v>
      </c>
      <c r="K161" s="5">
        <v>5182035</v>
      </c>
      <c r="L161" s="5">
        <v>632435659</v>
      </c>
      <c r="Q161" s="5">
        <v>216611914</v>
      </c>
      <c r="R161" s="5">
        <v>-955221280</v>
      </c>
      <c r="S161" s="5">
        <v>-656243654</v>
      </c>
      <c r="T161" s="5">
        <v>-326357014</v>
      </c>
      <c r="U161" s="5">
        <v>2337822636</v>
      </c>
    </row>
    <row r="162" spans="2:23" ht="15.5" x14ac:dyDescent="0.35">
      <c r="C162" t="s">
        <v>279</v>
      </c>
      <c r="D162" s="5">
        <v>31663768447</v>
      </c>
      <c r="I162" s="5">
        <v>26050352345</v>
      </c>
      <c r="J162" s="5">
        <v>14141430893</v>
      </c>
      <c r="K162" s="5">
        <v>15706718605</v>
      </c>
      <c r="L162" s="5">
        <v>7904524859</v>
      </c>
      <c r="M162" s="5">
        <v>8209090671</v>
      </c>
      <c r="N162" s="5">
        <v>7015310628</v>
      </c>
      <c r="O162" s="5">
        <v>3293014447</v>
      </c>
      <c r="P162" s="5">
        <v>18022236508</v>
      </c>
      <c r="Q162" s="5">
        <v>6412109441</v>
      </c>
      <c r="R162" s="5">
        <v>5340326309</v>
      </c>
      <c r="S162" s="5">
        <v>6826404849</v>
      </c>
      <c r="T162" s="5">
        <v>3908304289</v>
      </c>
      <c r="U162" s="5">
        <v>2525100943</v>
      </c>
      <c r="V162" s="5">
        <v>564112199</v>
      </c>
      <c r="W162" s="5">
        <v>1881709453</v>
      </c>
    </row>
    <row r="163" spans="2:23" ht="15.5" x14ac:dyDescent="0.35">
      <c r="C163" t="s">
        <v>282</v>
      </c>
      <c r="D163" s="5">
        <v>57649471679</v>
      </c>
      <c r="E163" s="5">
        <v>-30396031461</v>
      </c>
      <c r="F163" s="5">
        <v>41489925333</v>
      </c>
      <c r="G163" s="5">
        <v>-13031597384</v>
      </c>
      <c r="I163" s="5">
        <v>31663768447</v>
      </c>
      <c r="J163" s="5">
        <v>26050352344</v>
      </c>
      <c r="K163" s="5">
        <v>14141430893</v>
      </c>
      <c r="L163" s="5">
        <v>15706718607</v>
      </c>
      <c r="M163" s="5">
        <v>7904524859</v>
      </c>
      <c r="N163" s="5">
        <v>8209090671</v>
      </c>
      <c r="O163" s="5">
        <v>7015310628</v>
      </c>
      <c r="P163" s="5">
        <v>3293014447</v>
      </c>
      <c r="Q163" s="5">
        <v>18022236508</v>
      </c>
      <c r="R163" s="5">
        <v>-6387471748</v>
      </c>
      <c r="S163" s="5">
        <v>-10057793912</v>
      </c>
      <c r="T163" s="5">
        <v>6544781069</v>
      </c>
      <c r="U163" s="5">
        <v>-682126290</v>
      </c>
      <c r="V163" s="5">
        <v>1881014276</v>
      </c>
      <c r="W163" s="5">
        <v>353484038</v>
      </c>
    </row>
    <row r="165" spans="2:23" ht="15.5" x14ac:dyDescent="0.35">
      <c r="B165" t="s">
        <v>283</v>
      </c>
      <c r="C165" t="s">
        <v>11</v>
      </c>
      <c r="D165" s="5">
        <v>1860000000</v>
      </c>
      <c r="E165" s="5">
        <v>1860000000</v>
      </c>
      <c r="F165" s="5">
        <v>1860000000</v>
      </c>
      <c r="G165" s="5">
        <v>1860000000</v>
      </c>
      <c r="I165" s="5">
        <v>1860000000</v>
      </c>
      <c r="J165" s="5">
        <v>1860000000</v>
      </c>
      <c r="K165" s="5">
        <v>1860000000</v>
      </c>
      <c r="L165" s="5">
        <v>1860000000</v>
      </c>
      <c r="M165" s="5">
        <v>1860000000</v>
      </c>
      <c r="N165" s="5">
        <v>1860000000</v>
      </c>
      <c r="O165" s="5">
        <v>1860000000</v>
      </c>
      <c r="P165" s="5">
        <v>1860000000</v>
      </c>
      <c r="Q165" s="5">
        <v>1860000000</v>
      </c>
      <c r="R165" s="5">
        <v>1860000000</v>
      </c>
      <c r="S165" s="5">
        <v>1860000000</v>
      </c>
      <c r="T165" s="5">
        <v>1860000000</v>
      </c>
      <c r="U165" s="5">
        <v>1860000000</v>
      </c>
      <c r="V165" s="5">
        <v>1860000000</v>
      </c>
      <c r="W165" s="5">
        <v>1860000000</v>
      </c>
    </row>
    <row r="166" spans="2:23" ht="15.5" x14ac:dyDescent="0.35">
      <c r="C166" t="s">
        <v>284</v>
      </c>
      <c r="D166" s="6">
        <v>2.34</v>
      </c>
      <c r="E166" s="6">
        <v>3.47</v>
      </c>
      <c r="F166" s="6">
        <v>2.4300000000000002</v>
      </c>
      <c r="G166" s="6">
        <v>2.75</v>
      </c>
    </row>
    <row r="167" spans="2:23" ht="15.5" x14ac:dyDescent="0.35">
      <c r="C167" t="s">
        <v>285</v>
      </c>
      <c r="D167" s="6">
        <v>39.32</v>
      </c>
      <c r="E167" s="6">
        <v>28.53</v>
      </c>
      <c r="F167" s="6">
        <v>37.04</v>
      </c>
      <c r="G167" s="5">
        <v>20</v>
      </c>
    </row>
    <row r="168" spans="2:23" ht="15.5" x14ac:dyDescent="0.35">
      <c r="C168" t="s">
        <v>72</v>
      </c>
      <c r="D168" s="6">
        <v>0.93</v>
      </c>
      <c r="E168" s="6">
        <v>1.1100000000000001</v>
      </c>
      <c r="F168" s="6">
        <v>1.05</v>
      </c>
      <c r="G168" s="6">
        <v>0.59</v>
      </c>
    </row>
    <row r="169" spans="2:23" ht="15.5" x14ac:dyDescent="0.35">
      <c r="C169" t="s">
        <v>286</v>
      </c>
      <c r="D169" s="5">
        <v>8010000000</v>
      </c>
      <c r="E169" s="5">
        <v>11120000000</v>
      </c>
      <c r="F169" s="5">
        <v>7040000000</v>
      </c>
      <c r="G169" s="5">
        <v>15120000000</v>
      </c>
    </row>
    <row r="170" spans="2:23" ht="15.5" x14ac:dyDescent="0.35">
      <c r="C170" t="s">
        <v>287</v>
      </c>
      <c r="D170" s="6">
        <v>8.8999999999999999E-3</v>
      </c>
      <c r="E170" s="6">
        <v>1.46E-2</v>
      </c>
      <c r="F170" s="6">
        <v>9.5999999999999992E-3</v>
      </c>
      <c r="G170" s="6">
        <v>1.2E-2</v>
      </c>
    </row>
    <row r="171" spans="2:23" ht="15.5" x14ac:dyDescent="0.35">
      <c r="C171" t="s">
        <v>288</v>
      </c>
      <c r="D171" s="6">
        <v>1.4999999999999999E-2</v>
      </c>
      <c r="E171" s="6">
        <v>2.2499999999999999E-2</v>
      </c>
      <c r="F171" s="6">
        <v>1.61E-2</v>
      </c>
      <c r="G171" s="6">
        <v>1.8600000000000002E-2</v>
      </c>
    </row>
    <row r="172" spans="2:23" ht="15.5" x14ac:dyDescent="0.35">
      <c r="C172" t="s">
        <v>289</v>
      </c>
      <c r="D172" s="6">
        <v>2.06E-2</v>
      </c>
      <c r="E172" s="6">
        <v>3.0899999999999997E-2</v>
      </c>
      <c r="F172" s="6">
        <v>1.8000000000000002E-2</v>
      </c>
      <c r="G172" s="6">
        <v>4.4800000000000006E-2</v>
      </c>
    </row>
    <row r="173" spans="2:23" ht="15.5" x14ac:dyDescent="0.35">
      <c r="C173" t="s">
        <v>290</v>
      </c>
      <c r="D173" s="6">
        <v>4.17</v>
      </c>
      <c r="E173" s="6">
        <v>7.54</v>
      </c>
      <c r="F173" s="6">
        <v>4.0599999999999996</v>
      </c>
      <c r="G173" s="6">
        <v>10.02</v>
      </c>
    </row>
    <row r="174" spans="2:23" ht="15.5" x14ac:dyDescent="0.35">
      <c r="C174" t="s">
        <v>291</v>
      </c>
      <c r="D174" s="5">
        <v>291000000000</v>
      </c>
      <c r="E174" s="5">
        <v>287000000000</v>
      </c>
      <c r="F174" s="5">
        <v>280000000000</v>
      </c>
      <c r="G174" s="5">
        <v>275000000000</v>
      </c>
    </row>
    <row r="175" spans="2:23" ht="15.5" x14ac:dyDescent="0.35">
      <c r="C175" t="s">
        <v>292</v>
      </c>
      <c r="D175" s="6">
        <v>0.59</v>
      </c>
      <c r="E175" s="6">
        <v>0.64</v>
      </c>
      <c r="F175" s="6">
        <v>0.6</v>
      </c>
      <c r="G175" s="6">
        <v>0.37</v>
      </c>
    </row>
    <row r="176" spans="2:23" ht="15.5" x14ac:dyDescent="0.35">
      <c r="C176" t="s">
        <v>293</v>
      </c>
      <c r="D176" s="6">
        <v>156.54</v>
      </c>
      <c r="E176" s="6">
        <v>154.19999999999999</v>
      </c>
      <c r="F176" s="6">
        <v>150.57</v>
      </c>
      <c r="G176" s="6">
        <v>148.13999999999999</v>
      </c>
    </row>
    <row r="177" spans="3:23" ht="15.5" x14ac:dyDescent="0.35">
      <c r="C177" t="s">
        <v>294</v>
      </c>
      <c r="D177" s="6">
        <v>0.59</v>
      </c>
      <c r="E177" s="6">
        <v>0.64</v>
      </c>
      <c r="F177" s="6">
        <v>0.6</v>
      </c>
      <c r="G177" s="6">
        <v>0.37</v>
      </c>
    </row>
    <row r="178" spans="3:23" ht="15.5" x14ac:dyDescent="0.35">
      <c r="C178" t="s">
        <v>295</v>
      </c>
      <c r="D178" s="6">
        <v>156.54</v>
      </c>
      <c r="E178" s="6">
        <v>154.19999999999999</v>
      </c>
      <c r="F178" s="6">
        <v>150.57</v>
      </c>
      <c r="G178" s="6">
        <v>148.13999999999999</v>
      </c>
    </row>
    <row r="179" spans="3:23" ht="15.5" x14ac:dyDescent="0.35">
      <c r="C179" t="s">
        <v>296</v>
      </c>
      <c r="D179" s="5">
        <v>119000000000</v>
      </c>
      <c r="E179" s="5">
        <v>82000000000</v>
      </c>
      <c r="F179" s="5">
        <v>115000000000</v>
      </c>
      <c r="G179" s="5">
        <v>81000000000</v>
      </c>
    </row>
    <row r="180" spans="3:23" ht="15.5" x14ac:dyDescent="0.35">
      <c r="C180" t="s">
        <v>297</v>
      </c>
    </row>
    <row r="181" spans="3:23" ht="15.5" x14ac:dyDescent="0.35">
      <c r="C181" t="s">
        <v>298</v>
      </c>
      <c r="D181" s="5">
        <v>291000000000</v>
      </c>
      <c r="E181" s="5">
        <v>286000000000</v>
      </c>
      <c r="F181" s="5">
        <v>280000000000</v>
      </c>
      <c r="G181" s="5">
        <v>275000000000</v>
      </c>
    </row>
    <row r="182" spans="3:23" ht="15.5" x14ac:dyDescent="0.35">
      <c r="C182" t="s">
        <v>23</v>
      </c>
      <c r="D182" s="5">
        <v>119000000000</v>
      </c>
      <c r="E182" s="5">
        <v>82000000000</v>
      </c>
      <c r="F182" s="5">
        <v>115000000000</v>
      </c>
      <c r="G182" s="5">
        <v>81000000000</v>
      </c>
    </row>
    <row r="183" spans="3:23" ht="15.5" x14ac:dyDescent="0.35">
      <c r="C183" t="s">
        <v>20</v>
      </c>
      <c r="D183" s="5">
        <v>61000000000</v>
      </c>
      <c r="E183" s="5">
        <v>50000000000</v>
      </c>
      <c r="F183" s="5">
        <v>53000000000</v>
      </c>
      <c r="G183" s="5">
        <v>61000000000</v>
      </c>
    </row>
    <row r="184" spans="3:23" ht="15.5" x14ac:dyDescent="0.35">
      <c r="C184" t="s">
        <v>299</v>
      </c>
      <c r="D184" s="5">
        <v>165000000000</v>
      </c>
      <c r="E184" s="5">
        <v>161000000000</v>
      </c>
      <c r="F184" s="5">
        <v>153000000000</v>
      </c>
      <c r="G184" s="5">
        <v>148000000000</v>
      </c>
    </row>
    <row r="185" spans="3:23" ht="15.5" x14ac:dyDescent="0.35">
      <c r="C185" t="s">
        <v>300</v>
      </c>
      <c r="D185" s="5">
        <v>-10000000000</v>
      </c>
      <c r="E185" s="5">
        <v>2000000000</v>
      </c>
      <c r="F185" s="5">
        <v>16000000000</v>
      </c>
      <c r="G185" s="5">
        <v>-19000000000</v>
      </c>
    </row>
    <row r="186" spans="3:23" ht="15.5" x14ac:dyDescent="0.35">
      <c r="C186" t="s">
        <v>301</v>
      </c>
      <c r="D186" s="5">
        <v>-2000000000</v>
      </c>
      <c r="E186" s="5">
        <v>0</v>
      </c>
      <c r="F186" s="5">
        <v>-1000000000</v>
      </c>
      <c r="G186" s="5">
        <v>-1000000000</v>
      </c>
    </row>
    <row r="187" spans="3:23" ht="15.5" x14ac:dyDescent="0.35">
      <c r="C187" t="s">
        <v>12</v>
      </c>
      <c r="D187" s="5">
        <v>-11000000000</v>
      </c>
      <c r="E187" s="5">
        <v>1000000000</v>
      </c>
      <c r="F187" s="5">
        <v>15000000000</v>
      </c>
      <c r="G187" s="5">
        <v>-20000000000</v>
      </c>
    </row>
    <row r="188" spans="3:23" ht="15.5" x14ac:dyDescent="0.35">
      <c r="C188" t="s">
        <v>15</v>
      </c>
      <c r="D188" s="6">
        <v>-6.13</v>
      </c>
      <c r="E188" s="6">
        <v>0.8</v>
      </c>
      <c r="F188" s="6">
        <v>8.08</v>
      </c>
      <c r="G188" s="6">
        <v>-10.84</v>
      </c>
    </row>
    <row r="189" spans="3:23" ht="15.5" x14ac:dyDescent="0.35">
      <c r="C189" t="s">
        <v>57</v>
      </c>
      <c r="I189" s="6">
        <v>10.6</v>
      </c>
      <c r="J189" s="6">
        <v>6.7</v>
      </c>
      <c r="K189" s="6">
        <v>6.5</v>
      </c>
      <c r="L189" s="6">
        <v>11.5</v>
      </c>
      <c r="M189" s="6">
        <v>7.83</v>
      </c>
      <c r="N189" s="6">
        <v>-3.13</v>
      </c>
      <c r="O189" s="6">
        <v>4.55</v>
      </c>
      <c r="P189" s="6">
        <v>4.6500000000000004</v>
      </c>
      <c r="Q189" s="6">
        <v>3.63</v>
      </c>
      <c r="R189" s="6">
        <v>3.1</v>
      </c>
      <c r="S189" s="6">
        <v>7.29</v>
      </c>
      <c r="T189" s="6">
        <v>6.39</v>
      </c>
      <c r="U189" s="6">
        <v>6.32</v>
      </c>
      <c r="V189" s="6">
        <v>4.88</v>
      </c>
      <c r="W189" s="6">
        <v>3.82</v>
      </c>
    </row>
    <row r="190" spans="3:23" ht="15.5" x14ac:dyDescent="0.35">
      <c r="C190" t="s">
        <v>71</v>
      </c>
      <c r="I190" s="6">
        <v>9.34</v>
      </c>
      <c r="J190" s="6">
        <v>8.51</v>
      </c>
      <c r="K190" s="6">
        <v>10.46</v>
      </c>
      <c r="L190" s="6">
        <v>7.91</v>
      </c>
      <c r="M190" s="6">
        <v>12.13</v>
      </c>
      <c r="N190" s="6">
        <v>-26.2</v>
      </c>
      <c r="O190" s="6">
        <v>21.98</v>
      </c>
      <c r="P190" s="6">
        <v>21.72</v>
      </c>
      <c r="Q190" s="6">
        <v>29.2</v>
      </c>
      <c r="R190" s="6">
        <v>50.97</v>
      </c>
      <c r="S190" s="6">
        <v>14.54</v>
      </c>
      <c r="T190" s="6">
        <v>31.3</v>
      </c>
      <c r="U190" s="6">
        <v>8.07</v>
      </c>
      <c r="V190" s="6">
        <v>11.27</v>
      </c>
      <c r="W190" s="6">
        <v>13.09</v>
      </c>
    </row>
    <row r="191" spans="3:23" ht="15.5" x14ac:dyDescent="0.35">
      <c r="C191" t="s">
        <v>74</v>
      </c>
      <c r="I191" s="6">
        <v>0.28000000000000003</v>
      </c>
      <c r="J191" s="6">
        <v>0.18</v>
      </c>
      <c r="K191" s="6">
        <v>0.23</v>
      </c>
      <c r="L191" s="6">
        <v>0.31</v>
      </c>
      <c r="M191" s="6">
        <v>0.33</v>
      </c>
      <c r="N191" s="6">
        <v>0.42</v>
      </c>
      <c r="O191" s="6">
        <v>0.39</v>
      </c>
      <c r="P191" s="6">
        <v>0.28999999999999998</v>
      </c>
      <c r="Q191" s="6">
        <v>0.3</v>
      </c>
      <c r="R191" s="6">
        <v>0.49</v>
      </c>
      <c r="S191" s="6">
        <v>0.35</v>
      </c>
      <c r="T191" s="6">
        <v>0.82</v>
      </c>
      <c r="U191" s="6">
        <v>0.27</v>
      </c>
      <c r="V191" s="6">
        <v>0.34</v>
      </c>
      <c r="W191" s="6">
        <v>0.54</v>
      </c>
    </row>
    <row r="192" spans="3:23" ht="15.5" x14ac:dyDescent="0.35">
      <c r="C192" t="s">
        <v>302</v>
      </c>
      <c r="I192" s="5">
        <v>36160000000</v>
      </c>
      <c r="J192" s="5">
        <v>27300000000</v>
      </c>
      <c r="K192" s="5">
        <v>29160000000</v>
      </c>
      <c r="L192" s="5">
        <v>36650000000</v>
      </c>
      <c r="M192" s="6">
        <v>33380000000.000004</v>
      </c>
      <c r="N192" s="5">
        <v>9600000000</v>
      </c>
      <c r="O192" s="5">
        <v>27430000000</v>
      </c>
      <c r="P192" s="5">
        <v>33390000000</v>
      </c>
    </row>
    <row r="193" spans="3:23" ht="15.5" x14ac:dyDescent="0.35">
      <c r="C193" t="s">
        <v>303</v>
      </c>
      <c r="I193" s="6">
        <v>4.4699999999999997E-2</v>
      </c>
      <c r="J193" s="6">
        <v>2.8900000000000002E-2</v>
      </c>
      <c r="K193" s="6">
        <v>2.9300000000000003E-2</v>
      </c>
      <c r="L193" s="6">
        <v>5.4699999999999999E-2</v>
      </c>
      <c r="M193" s="6">
        <v>3.7100000000000001E-2</v>
      </c>
      <c r="N193" s="6">
        <v>-1.5600000000000001E-2</v>
      </c>
      <c r="O193" s="6">
        <v>2.1600000000000001E-2</v>
      </c>
      <c r="P193" s="6">
        <v>2.1299999999999999E-2</v>
      </c>
      <c r="Q193" s="6">
        <v>1.8500000000000003E-2</v>
      </c>
      <c r="R193" s="6">
        <v>1.7500000000000002E-2</v>
      </c>
      <c r="S193" s="6">
        <v>4.4800000000000006E-2</v>
      </c>
      <c r="T193" s="6">
        <v>4.3899999999999995E-2</v>
      </c>
      <c r="U193" s="6">
        <v>4.5999999999999999E-2</v>
      </c>
      <c r="V193" s="6">
        <v>4.0800000000000003E-2</v>
      </c>
      <c r="W193" s="6">
        <v>4.3899999999999995E-2</v>
      </c>
    </row>
    <row r="194" spans="3:23" ht="15.5" x14ac:dyDescent="0.35">
      <c r="C194" t="s">
        <v>304</v>
      </c>
      <c r="I194" s="6">
        <v>6.8699999999999997E-2</v>
      </c>
      <c r="J194" s="6">
        <v>4.6699999999999998E-2</v>
      </c>
      <c r="K194" s="6">
        <v>4.82E-2</v>
      </c>
      <c r="L194" s="6">
        <v>9.0500000000000011E-2</v>
      </c>
      <c r="M194" s="6">
        <v>6.8900000000000003E-2</v>
      </c>
      <c r="N194" s="6">
        <v>-3.0099999999999998E-2</v>
      </c>
      <c r="O194" s="6">
        <v>4.2900000000000001E-2</v>
      </c>
      <c r="P194" s="6">
        <v>4.7500000000000001E-2</v>
      </c>
      <c r="Q194" s="6">
        <v>4.1900000000000007E-2</v>
      </c>
      <c r="R194" s="6">
        <v>3.8699999999999998E-2</v>
      </c>
      <c r="S194" s="6">
        <v>9.4700000000000006E-2</v>
      </c>
      <c r="T194" s="6">
        <v>9.9199999999999997E-2</v>
      </c>
      <c r="U194" s="6">
        <v>0.11289999999999999</v>
      </c>
      <c r="V194" s="6">
        <v>0.1074</v>
      </c>
      <c r="W194" s="6">
        <v>0.19539999999999999</v>
      </c>
    </row>
    <row r="195" spans="3:23" ht="15.5" x14ac:dyDescent="0.35">
      <c r="C195" t="s">
        <v>305</v>
      </c>
      <c r="I195" s="6">
        <v>9.8299999999999998E-2</v>
      </c>
      <c r="J195" s="6">
        <v>7.2300000000000003E-2</v>
      </c>
      <c r="K195" s="6">
        <v>8.2200000000000009E-2</v>
      </c>
      <c r="L195" s="6">
        <v>0.11720000000000001</v>
      </c>
      <c r="M195" s="6">
        <v>0.1109</v>
      </c>
      <c r="N195" s="6">
        <v>5.0000000000000001E-3</v>
      </c>
      <c r="O195" s="6">
        <v>7.7300000000000008E-2</v>
      </c>
      <c r="P195" s="6">
        <v>0.109</v>
      </c>
      <c r="Q195" s="6">
        <v>0.1041</v>
      </c>
      <c r="R195" s="6">
        <v>8.6099999999999996E-2</v>
      </c>
      <c r="S195" s="6">
        <v>0.1356</v>
      </c>
      <c r="T195" s="6">
        <v>0.14859999999999998</v>
      </c>
      <c r="U195" s="6">
        <v>0.12789999999999999</v>
      </c>
      <c r="V195" s="6">
        <v>0.1124</v>
      </c>
      <c r="W195" s="6">
        <v>0.18920000000000001</v>
      </c>
    </row>
    <row r="196" spans="3:23" ht="15.5" x14ac:dyDescent="0.35">
      <c r="C196" t="s">
        <v>306</v>
      </c>
      <c r="I196" s="6">
        <v>5.42</v>
      </c>
      <c r="J196" s="6">
        <v>3.31</v>
      </c>
      <c r="K196" s="6">
        <v>3.59</v>
      </c>
      <c r="L196" s="6">
        <v>5.49</v>
      </c>
      <c r="M196" s="6">
        <v>4.1500000000000004</v>
      </c>
      <c r="N196" s="6">
        <v>0.14000000000000001</v>
      </c>
      <c r="O196" s="6">
        <v>1.9</v>
      </c>
      <c r="P196" s="6">
        <v>2.2999999999999998</v>
      </c>
      <c r="Q196" s="6">
        <v>2.23</v>
      </c>
      <c r="R196" s="6">
        <v>2.63</v>
      </c>
      <c r="S196" s="6">
        <v>3.76</v>
      </c>
      <c r="T196" s="6">
        <v>3.26</v>
      </c>
      <c r="U196" s="6">
        <v>3.52</v>
      </c>
      <c r="V196" s="6">
        <v>3.55</v>
      </c>
      <c r="W196" s="6">
        <v>2.91</v>
      </c>
    </row>
    <row r="197" spans="3:23" ht="15.5" x14ac:dyDescent="0.35">
      <c r="C197" t="s">
        <v>68</v>
      </c>
      <c r="I197" s="6">
        <v>0.64</v>
      </c>
      <c r="J197" s="6">
        <v>0.4</v>
      </c>
      <c r="K197" s="6">
        <v>0.5</v>
      </c>
      <c r="L197" s="6">
        <v>0.72</v>
      </c>
      <c r="M197" s="6">
        <v>0.84</v>
      </c>
      <c r="N197" s="6">
        <v>0.79</v>
      </c>
      <c r="O197" s="6">
        <v>0.94</v>
      </c>
      <c r="P197" s="6">
        <v>1.03</v>
      </c>
      <c r="Q197" s="6">
        <v>1.22</v>
      </c>
      <c r="R197" s="6">
        <v>1.97</v>
      </c>
      <c r="S197" s="6">
        <v>1.38</v>
      </c>
      <c r="T197" s="6">
        <v>3.1</v>
      </c>
      <c r="U197" s="6">
        <v>0.91</v>
      </c>
      <c r="V197" s="6">
        <v>1.21</v>
      </c>
      <c r="W197" s="6">
        <v>2.56</v>
      </c>
    </row>
    <row r="198" spans="3:23" ht="15.5" x14ac:dyDescent="0.35">
      <c r="C198" t="s">
        <v>65</v>
      </c>
      <c r="I198" s="6">
        <v>154.19999999999999</v>
      </c>
      <c r="J198" s="6">
        <v>143.44</v>
      </c>
      <c r="K198" s="6">
        <v>134.80000000000001</v>
      </c>
      <c r="L198" s="6">
        <v>127.15</v>
      </c>
      <c r="M198" s="6">
        <v>113.77</v>
      </c>
      <c r="N198" s="6">
        <v>104.07</v>
      </c>
      <c r="O198" s="6">
        <v>106.01</v>
      </c>
      <c r="P198" s="6">
        <v>98.07</v>
      </c>
      <c r="Q198" s="6">
        <v>86.71</v>
      </c>
      <c r="R198" s="6">
        <v>80.099999999999994</v>
      </c>
      <c r="S198" s="6">
        <v>76.98</v>
      </c>
      <c r="T198" s="6">
        <v>64.459999999999994</v>
      </c>
      <c r="U198" s="6">
        <v>55.99</v>
      </c>
      <c r="V198" s="6">
        <v>45.45</v>
      </c>
      <c r="W198" s="6">
        <v>19.54</v>
      </c>
    </row>
    <row r="199" spans="3:23" ht="15.5" x14ac:dyDescent="0.35">
      <c r="C199" t="s">
        <v>307</v>
      </c>
      <c r="I199" s="6">
        <v>0.64</v>
      </c>
      <c r="J199" s="6">
        <v>0.4</v>
      </c>
      <c r="K199" s="6">
        <v>0.5</v>
      </c>
      <c r="L199" s="6">
        <v>0.72</v>
      </c>
      <c r="M199" s="6">
        <v>0.84</v>
      </c>
      <c r="N199" s="6">
        <v>0.79</v>
      </c>
      <c r="O199" s="6">
        <v>0.94</v>
      </c>
      <c r="P199" s="6">
        <v>1.03</v>
      </c>
      <c r="Q199" s="6">
        <v>1.22</v>
      </c>
      <c r="R199" s="6">
        <v>1.97</v>
      </c>
      <c r="S199" s="6">
        <v>1.38</v>
      </c>
      <c r="T199" s="6">
        <v>3.1</v>
      </c>
      <c r="U199" s="6">
        <v>0.91</v>
      </c>
      <c r="V199" s="6">
        <v>1.21</v>
      </c>
      <c r="W199" s="6">
        <v>2.56</v>
      </c>
    </row>
    <row r="200" spans="3:23" ht="15.5" x14ac:dyDescent="0.35">
      <c r="C200" t="s">
        <v>308</v>
      </c>
      <c r="I200" s="6">
        <v>154.19999999999999</v>
      </c>
      <c r="J200" s="6">
        <v>143.44</v>
      </c>
      <c r="K200" s="6">
        <v>134.80000000000001</v>
      </c>
      <c r="L200" s="6">
        <v>127.15</v>
      </c>
      <c r="M200" s="6">
        <v>113.77</v>
      </c>
      <c r="N200" s="6">
        <v>104.07</v>
      </c>
      <c r="O200" s="6">
        <v>106.01</v>
      </c>
      <c r="P200" s="6">
        <v>98.07</v>
      </c>
      <c r="Q200" s="6">
        <v>86.71</v>
      </c>
      <c r="R200" s="6">
        <v>80.099999999999994</v>
      </c>
      <c r="S200" s="6">
        <v>76.98</v>
      </c>
      <c r="T200" s="6">
        <v>64.459999999999994</v>
      </c>
      <c r="U200" s="6">
        <v>55.99</v>
      </c>
      <c r="V200" s="6">
        <v>45.45</v>
      </c>
      <c r="W200" s="6">
        <v>19.54</v>
      </c>
    </row>
    <row r="201" spans="3:23" ht="15.5" x14ac:dyDescent="0.35">
      <c r="C201" t="s">
        <v>309</v>
      </c>
      <c r="I201" s="5">
        <v>82000000000</v>
      </c>
      <c r="J201" s="5">
        <v>94000000000</v>
      </c>
      <c r="K201" s="5">
        <v>85000000000</v>
      </c>
      <c r="L201" s="5">
        <v>83000000000</v>
      </c>
      <c r="M201" s="5">
        <v>84000000000</v>
      </c>
      <c r="N201" s="5">
        <v>90000000000</v>
      </c>
      <c r="O201" s="5">
        <v>100000000000</v>
      </c>
      <c r="P201" s="5">
        <v>123000000000</v>
      </c>
      <c r="Q201" s="5">
        <v>106000000000</v>
      </c>
      <c r="R201" s="5">
        <v>56000000000</v>
      </c>
      <c r="S201" s="5">
        <v>47000000000</v>
      </c>
      <c r="T201" s="5">
        <v>57000000000</v>
      </c>
      <c r="U201" s="5">
        <v>77000000000</v>
      </c>
      <c r="V201" s="5">
        <v>2000000000</v>
      </c>
      <c r="W201" s="5">
        <v>2000000000</v>
      </c>
    </row>
    <row r="202" spans="3:23" ht="15.5" x14ac:dyDescent="0.35">
      <c r="C202" t="s">
        <v>310</v>
      </c>
      <c r="Q202" s="5">
        <v>7000000000</v>
      </c>
      <c r="R202" s="5">
        <v>14000000000</v>
      </c>
      <c r="S202" s="5">
        <v>17000000000</v>
      </c>
      <c r="T202" s="5">
        <v>20000000000</v>
      </c>
      <c r="U202" s="5">
        <v>2000000000</v>
      </c>
      <c r="V202" s="5">
        <v>73000000000</v>
      </c>
      <c r="W202" s="5">
        <v>74000000000</v>
      </c>
    </row>
    <row r="203" spans="3:23" ht="15.5" x14ac:dyDescent="0.35">
      <c r="C203" t="s">
        <v>25</v>
      </c>
      <c r="I203" s="5">
        <v>82000000000</v>
      </c>
      <c r="J203" s="5">
        <v>94000000000</v>
      </c>
      <c r="K203" s="5">
        <v>85000000000</v>
      </c>
      <c r="L203" s="5">
        <v>83000000000</v>
      </c>
      <c r="M203" s="5">
        <v>84000000000</v>
      </c>
      <c r="N203" s="5">
        <v>90000000000</v>
      </c>
      <c r="O203" s="5">
        <v>100000000000</v>
      </c>
      <c r="P203" s="5">
        <v>123000000000</v>
      </c>
      <c r="Q203" s="5">
        <v>113000000000</v>
      </c>
      <c r="R203" s="5">
        <v>70000000000</v>
      </c>
      <c r="S203" s="5">
        <v>64000000000</v>
      </c>
      <c r="T203" s="5">
        <v>77000000000</v>
      </c>
      <c r="U203" s="5">
        <v>79000000000</v>
      </c>
      <c r="V203" s="5">
        <v>75000000000</v>
      </c>
      <c r="W203" s="5">
        <v>75000000000</v>
      </c>
    </row>
    <row r="204" spans="3:23" ht="15.5" x14ac:dyDescent="0.35">
      <c r="C204" t="s">
        <v>22</v>
      </c>
      <c r="I204" s="5">
        <v>50000000000</v>
      </c>
      <c r="J204" s="5">
        <v>68000000000</v>
      </c>
      <c r="K204" s="5">
        <v>70000000000</v>
      </c>
      <c r="L204" s="5">
        <v>67000000000</v>
      </c>
      <c r="M204" s="5">
        <v>76000000000</v>
      </c>
      <c r="N204" s="5">
        <v>82000000000</v>
      </c>
      <c r="O204" s="5">
        <v>93000000000</v>
      </c>
      <c r="P204" s="5">
        <v>120000000000</v>
      </c>
      <c r="Q204" s="5">
        <v>95000000000</v>
      </c>
      <c r="R204" s="5">
        <v>63000000000</v>
      </c>
      <c r="S204" s="5">
        <v>58000000000</v>
      </c>
      <c r="T204" s="5">
        <v>70000000000</v>
      </c>
      <c r="U204" s="5">
        <v>75000000000</v>
      </c>
      <c r="V204" s="5">
        <v>72000000000</v>
      </c>
      <c r="W204" s="5">
        <v>75000000000</v>
      </c>
    </row>
    <row r="205" spans="3:23" ht="15.5" x14ac:dyDescent="0.35">
      <c r="C205" t="s">
        <v>311</v>
      </c>
      <c r="I205" s="5">
        <v>161000000000</v>
      </c>
      <c r="J205" s="5">
        <v>137000000000</v>
      </c>
      <c r="K205" s="5">
        <v>121000000000</v>
      </c>
      <c r="L205" s="5">
        <v>107000000000</v>
      </c>
      <c r="M205" s="5">
        <v>82000000000</v>
      </c>
      <c r="N205" s="5">
        <v>61000000000</v>
      </c>
      <c r="O205" s="5">
        <v>75000000000</v>
      </c>
      <c r="P205" s="5">
        <v>63000000000</v>
      </c>
      <c r="Q205" s="5">
        <v>62000000000</v>
      </c>
      <c r="R205" s="5">
        <v>53000000000</v>
      </c>
      <c r="S205" s="5">
        <v>49000000000</v>
      </c>
      <c r="T205" s="5">
        <v>47000000000</v>
      </c>
      <c r="U205" s="5">
        <v>11000000000</v>
      </c>
      <c r="V205" s="5">
        <v>74000000000</v>
      </c>
      <c r="W205" s="5">
        <v>60000000000</v>
      </c>
    </row>
    <row r="206" spans="3:23" ht="15.5" x14ac:dyDescent="0.35">
      <c r="C206" t="s">
        <v>312</v>
      </c>
      <c r="I206" s="5">
        <v>19000000000</v>
      </c>
      <c r="J206" s="5">
        <v>4000000000</v>
      </c>
      <c r="K206" s="5">
        <v>1000000000</v>
      </c>
      <c r="L206" s="5">
        <v>12000000000</v>
      </c>
      <c r="M206" s="5">
        <v>7000000000</v>
      </c>
      <c r="N206" s="5">
        <v>7000000000</v>
      </c>
      <c r="O206" s="5">
        <v>14000000000</v>
      </c>
      <c r="P206" s="5">
        <v>16000000000</v>
      </c>
      <c r="Q206" s="5">
        <v>-29000000000</v>
      </c>
      <c r="R206" s="5">
        <v>4000000000</v>
      </c>
      <c r="S206" s="5">
        <v>34000000000</v>
      </c>
      <c r="T206" s="5">
        <v>16000000000</v>
      </c>
      <c r="U206" s="5">
        <v>12000000000</v>
      </c>
      <c r="V206" s="5">
        <v>9000000000</v>
      </c>
      <c r="W206" s="5">
        <v>5000000000</v>
      </c>
    </row>
    <row r="207" spans="3:23" ht="15.5" x14ac:dyDescent="0.35">
      <c r="C207" t="s">
        <v>313</v>
      </c>
      <c r="I207" s="5">
        <v>-2000000000</v>
      </c>
      <c r="J207" s="5">
        <v>-3000000000</v>
      </c>
      <c r="K207" s="5">
        <v>-4000000000</v>
      </c>
      <c r="L207" s="5">
        <v>-3000000000</v>
      </c>
      <c r="M207" s="5">
        <v>-2000000000</v>
      </c>
      <c r="N207" s="5">
        <v>-1000000000</v>
      </c>
      <c r="O207" s="5">
        <v>-5000000000</v>
      </c>
      <c r="P207" s="5">
        <v>-10000000000</v>
      </c>
      <c r="Q207" s="5">
        <v>-12000000000</v>
      </c>
      <c r="R207" s="5">
        <v>-10000000000</v>
      </c>
      <c r="S207" s="5">
        <v>-17000000000</v>
      </c>
      <c r="T207" s="5">
        <v>-8000000000</v>
      </c>
      <c r="U207" s="5">
        <v>-7000000000</v>
      </c>
      <c r="V207" s="5">
        <v>-7000000000</v>
      </c>
      <c r="W207" s="5">
        <v>-5000000000</v>
      </c>
    </row>
    <row r="208" spans="3:23" ht="15.5" x14ac:dyDescent="0.35">
      <c r="C208" t="s">
        <v>14</v>
      </c>
      <c r="I208" s="5">
        <v>16000000000</v>
      </c>
      <c r="J208" s="5">
        <v>1000000000</v>
      </c>
      <c r="K208" s="5">
        <v>-3000000000</v>
      </c>
      <c r="L208" s="5">
        <v>9000000000</v>
      </c>
      <c r="M208" s="5">
        <v>6000000000</v>
      </c>
      <c r="N208" s="5">
        <v>6000000000</v>
      </c>
      <c r="O208" s="5">
        <v>8000000000</v>
      </c>
      <c r="P208" s="5">
        <v>6000000000</v>
      </c>
      <c r="Q208" s="5">
        <v>-41000000000</v>
      </c>
      <c r="R208" s="5">
        <v>-6000000000</v>
      </c>
      <c r="S208" s="5">
        <v>17000000000</v>
      </c>
      <c r="T208" s="5">
        <v>9000000000</v>
      </c>
      <c r="U208" s="5">
        <v>5000000000</v>
      </c>
      <c r="V208" s="5">
        <v>2000000000</v>
      </c>
      <c r="W208" s="5">
        <v>0</v>
      </c>
    </row>
    <row r="209" spans="2:23" ht="15.5" x14ac:dyDescent="0.35">
      <c r="C209" t="s">
        <v>16</v>
      </c>
      <c r="I209" s="6">
        <v>8.83</v>
      </c>
      <c r="J209" s="6">
        <v>0.52</v>
      </c>
      <c r="K209" s="6">
        <v>-1.73</v>
      </c>
      <c r="L209" s="6">
        <v>4.66</v>
      </c>
      <c r="M209" s="6">
        <v>2.96</v>
      </c>
      <c r="N209" s="6">
        <v>3.19</v>
      </c>
      <c r="O209" s="6">
        <v>4.5</v>
      </c>
      <c r="P209" s="6">
        <v>3.28</v>
      </c>
      <c r="Q209" s="6">
        <v>-22.11</v>
      </c>
      <c r="R209" s="6">
        <v>-3.09</v>
      </c>
      <c r="S209" s="6">
        <v>9.06</v>
      </c>
      <c r="T209" s="6">
        <v>4.59</v>
      </c>
      <c r="U209" s="6">
        <v>2.74</v>
      </c>
      <c r="V209" s="6">
        <v>1.3</v>
      </c>
      <c r="W209" s="6">
        <v>0.18</v>
      </c>
    </row>
    <row r="211" spans="2:23" ht="15.5" x14ac:dyDescent="0.35">
      <c r="B211" t="s">
        <v>314</v>
      </c>
      <c r="C211" t="s">
        <v>315</v>
      </c>
      <c r="D211" s="5">
        <v>4000000000</v>
      </c>
      <c r="E211" s="5">
        <v>6000000000</v>
      </c>
      <c r="F211" s="5">
        <v>5000000000</v>
      </c>
      <c r="G211" s="5">
        <v>5000000000</v>
      </c>
      <c r="H211" s="5">
        <v>17000000000</v>
      </c>
      <c r="I211" s="5">
        <v>20000000000</v>
      </c>
      <c r="J211" s="5">
        <v>12000000000</v>
      </c>
      <c r="K211" s="5">
        <v>12000000000</v>
      </c>
      <c r="L211" s="5">
        <v>21000000000</v>
      </c>
      <c r="M211" s="5">
        <v>15000000000</v>
      </c>
      <c r="N211" s="5">
        <v>-6000000000</v>
      </c>
      <c r="O211" s="5">
        <v>8000000000</v>
      </c>
      <c r="P211" s="5">
        <v>9000000000</v>
      </c>
      <c r="Q211" s="5">
        <v>7000000000</v>
      </c>
    </row>
    <row r="212" spans="2:23" ht="15.5" x14ac:dyDescent="0.35">
      <c r="C212" t="s">
        <v>316</v>
      </c>
      <c r="H212" s="5">
        <v>20000000000</v>
      </c>
      <c r="I212" s="5">
        <v>20000000000</v>
      </c>
      <c r="J212" s="5">
        <v>12000000000</v>
      </c>
      <c r="K212" s="5">
        <v>12000000000</v>
      </c>
      <c r="L212" s="5">
        <v>21000000000</v>
      </c>
      <c r="M212" s="5">
        <v>15000000000</v>
      </c>
      <c r="N212" s="5">
        <v>-6000000000</v>
      </c>
      <c r="O212" s="5">
        <v>8000000000</v>
      </c>
      <c r="P212" s="5">
        <v>9000000000</v>
      </c>
      <c r="Q212" s="5">
        <v>7000000000</v>
      </c>
    </row>
    <row r="213" spans="2:23" ht="15.5" x14ac:dyDescent="0.35">
      <c r="C213" t="s">
        <v>56</v>
      </c>
      <c r="D213" s="6">
        <v>2.34</v>
      </c>
      <c r="E213" s="6">
        <v>3.47</v>
      </c>
      <c r="F213" s="6">
        <v>2.4300000000000002</v>
      </c>
      <c r="G213" s="6">
        <v>2.75</v>
      </c>
      <c r="H213" s="6">
        <v>9.36</v>
      </c>
      <c r="I213" s="6">
        <v>10.6</v>
      </c>
      <c r="J213" s="6">
        <v>6.7</v>
      </c>
      <c r="K213" s="6">
        <v>6.5</v>
      </c>
      <c r="L213" s="6">
        <v>11.5</v>
      </c>
      <c r="M213" s="6">
        <v>7.83</v>
      </c>
      <c r="N213" s="6">
        <v>-3.13</v>
      </c>
      <c r="O213" s="6">
        <v>4.55</v>
      </c>
      <c r="P213" s="6">
        <v>4.6500000000000004</v>
      </c>
      <c r="Q213" s="6">
        <v>3.63</v>
      </c>
    </row>
    <row r="214" spans="2:23" ht="15.5" x14ac:dyDescent="0.35">
      <c r="C214" t="s">
        <v>319</v>
      </c>
      <c r="H214" s="6">
        <v>10.99</v>
      </c>
      <c r="I214" s="6">
        <v>10.6</v>
      </c>
      <c r="J214" s="6">
        <v>6.7</v>
      </c>
      <c r="K214" s="6">
        <v>6.5</v>
      </c>
      <c r="L214" s="6">
        <v>11.5</v>
      </c>
      <c r="M214" s="6">
        <v>7.83</v>
      </c>
      <c r="N214" s="6">
        <v>-3.13</v>
      </c>
      <c r="O214" s="6">
        <v>4.55</v>
      </c>
      <c r="P214" s="6">
        <v>4.6500000000000004</v>
      </c>
      <c r="Q214" s="6">
        <v>3.63</v>
      </c>
    </row>
    <row r="215" spans="2:23" ht="15.5" x14ac:dyDescent="0.35">
      <c r="C215" t="s">
        <v>322</v>
      </c>
      <c r="D215" s="5">
        <v>183000000000</v>
      </c>
      <c r="E215" s="5">
        <v>165000000000</v>
      </c>
      <c r="F215" s="5">
        <v>160000000000</v>
      </c>
      <c r="G215" s="5">
        <v>172000000000</v>
      </c>
      <c r="H215" s="5">
        <v>732000000000</v>
      </c>
      <c r="I215" s="5">
        <v>654000000000</v>
      </c>
      <c r="J215" s="5">
        <v>576000000000</v>
      </c>
      <c r="K215" s="5">
        <v>560000000000</v>
      </c>
      <c r="L215" s="5">
        <v>552000000000</v>
      </c>
      <c r="M215" s="5">
        <v>533000000000</v>
      </c>
      <c r="N215" s="5">
        <v>366000000000</v>
      </c>
      <c r="O215" s="5">
        <v>477000000000</v>
      </c>
      <c r="P215" s="5">
        <v>653000000000</v>
      </c>
      <c r="Q215" s="5">
        <v>647000000000</v>
      </c>
    </row>
    <row r="216" spans="2:23" ht="15.5" x14ac:dyDescent="0.35">
      <c r="C216" t="s">
        <v>323</v>
      </c>
      <c r="H216" s="5">
        <v>680000000000</v>
      </c>
      <c r="I216" s="5">
        <v>654000000000</v>
      </c>
      <c r="J216" s="5">
        <v>576000000000</v>
      </c>
      <c r="K216" s="5">
        <v>560000000000</v>
      </c>
      <c r="L216" s="5">
        <v>552000000000</v>
      </c>
      <c r="M216" s="5">
        <v>533000000000</v>
      </c>
      <c r="N216" s="5">
        <v>366000000000</v>
      </c>
      <c r="O216" s="5">
        <v>477000000000</v>
      </c>
      <c r="P216" s="5">
        <v>653000000000</v>
      </c>
      <c r="Q216" s="5">
        <v>647000000000</v>
      </c>
    </row>
    <row r="217" spans="2:23" ht="15.5" x14ac:dyDescent="0.35">
      <c r="C217" t="s">
        <v>327</v>
      </c>
      <c r="I217" s="6">
        <v>7.48</v>
      </c>
    </row>
    <row r="218" spans="2:23" ht="15.5" x14ac:dyDescent="0.35">
      <c r="C218" t="s">
        <v>328</v>
      </c>
      <c r="I218" s="6">
        <v>6.37</v>
      </c>
    </row>
    <row r="219" spans="2:23" ht="15.5" x14ac:dyDescent="0.35">
      <c r="C219" t="s">
        <v>329</v>
      </c>
      <c r="I219" s="6">
        <v>7.49</v>
      </c>
    </row>
    <row r="220" spans="2:23" ht="15.5" x14ac:dyDescent="0.35">
      <c r="C220" t="s">
        <v>330</v>
      </c>
      <c r="I220" s="6">
        <v>0.15710000000000002</v>
      </c>
    </row>
    <row r="221" spans="2:23" ht="15.5" x14ac:dyDescent="0.35">
      <c r="C221" t="s">
        <v>331</v>
      </c>
      <c r="I221" s="6">
        <v>0.19</v>
      </c>
    </row>
    <row r="222" spans="2:23" ht="15.5" x14ac:dyDescent="0.35">
      <c r="C222" t="s">
        <v>332</v>
      </c>
      <c r="I222" s="6">
        <v>0.45</v>
      </c>
    </row>
    <row r="223" spans="2:23" ht="15.5" x14ac:dyDescent="0.35">
      <c r="C223" t="s">
        <v>333</v>
      </c>
      <c r="I223" s="6">
        <v>-11.32</v>
      </c>
    </row>
    <row r="224" spans="2:23" ht="15.5" x14ac:dyDescent="0.35">
      <c r="C224" t="s">
        <v>334</v>
      </c>
      <c r="I224" s="6">
        <v>-8.66</v>
      </c>
    </row>
    <row r="225" spans="3:9" ht="15.5" x14ac:dyDescent="0.35">
      <c r="C225" t="s">
        <v>335</v>
      </c>
      <c r="I225" s="6">
        <v>5.39</v>
      </c>
    </row>
    <row r="226" spans="3:9" ht="15.5" x14ac:dyDescent="0.35">
      <c r="C226" t="s">
        <v>336</v>
      </c>
      <c r="I226" s="6">
        <v>4.6399999999999997</v>
      </c>
    </row>
    <row r="227" spans="3:9" ht="15.5" x14ac:dyDescent="0.35">
      <c r="C227" t="s">
        <v>337</v>
      </c>
      <c r="I227" s="6">
        <v>0.11</v>
      </c>
    </row>
    <row r="228" spans="3:9" ht="15.5" x14ac:dyDescent="0.35">
      <c r="C228" t="s">
        <v>338</v>
      </c>
      <c r="I228" s="6">
        <v>-2.38</v>
      </c>
    </row>
    <row r="229" spans="3:9" ht="15.5" x14ac:dyDescent="0.35">
      <c r="C229" t="s">
        <v>339</v>
      </c>
      <c r="I229" s="6">
        <v>10.99</v>
      </c>
    </row>
    <row r="230" spans="3:9" ht="15.5" x14ac:dyDescent="0.35">
      <c r="C230" t="s">
        <v>340</v>
      </c>
      <c r="I230" s="6">
        <v>9.36</v>
      </c>
    </row>
    <row r="231" spans="3:9" ht="15.5" x14ac:dyDescent="0.35">
      <c r="C231" t="s">
        <v>341</v>
      </c>
      <c r="I231" s="6">
        <v>366.06</v>
      </c>
    </row>
    <row r="232" spans="3:9" ht="15.5" x14ac:dyDescent="0.35">
      <c r="C232" t="s">
        <v>342</v>
      </c>
      <c r="D232" s="6">
        <v>31.04</v>
      </c>
    </row>
    <row r="233" spans="3:9" ht="15.5" x14ac:dyDescent="0.35">
      <c r="C233" t="s">
        <v>343</v>
      </c>
      <c r="I233" s="6">
        <v>156.54</v>
      </c>
    </row>
    <row r="234" spans="3:9" ht="15.5" x14ac:dyDescent="0.35">
      <c r="C234" t="s">
        <v>344</v>
      </c>
      <c r="I234" s="6">
        <v>-8.09</v>
      </c>
    </row>
    <row r="235" spans="3:9" ht="15.5" x14ac:dyDescent="0.35">
      <c r="C235" t="s">
        <v>345</v>
      </c>
      <c r="D235" s="6">
        <v>1.99</v>
      </c>
    </row>
    <row r="236" spans="3:9" ht="15.5" x14ac:dyDescent="0.35">
      <c r="C236" t="s">
        <v>346</v>
      </c>
      <c r="D236" s="6">
        <v>1.19</v>
      </c>
    </row>
    <row r="237" spans="3:9" ht="15.5" x14ac:dyDescent="0.35">
      <c r="C237" t="s">
        <v>347</v>
      </c>
      <c r="D237" s="6">
        <v>0.41</v>
      </c>
    </row>
    <row r="238" spans="3:9" ht="15.5" x14ac:dyDescent="0.35">
      <c r="C238" t="s">
        <v>349</v>
      </c>
      <c r="D238" s="6">
        <v>0.68</v>
      </c>
    </row>
    <row r="239" spans="3:9" ht="15.5" x14ac:dyDescent="0.35">
      <c r="C239" t="s">
        <v>350</v>
      </c>
      <c r="D239" s="6">
        <v>0.24</v>
      </c>
    </row>
    <row r="240" spans="3:9" ht="15.5" x14ac:dyDescent="0.35">
      <c r="C240" t="s">
        <v>351</v>
      </c>
      <c r="D240" s="6">
        <v>1.68</v>
      </c>
    </row>
    <row r="241" spans="3:9" ht="15.5" x14ac:dyDescent="0.35">
      <c r="C241" t="s">
        <v>352</v>
      </c>
      <c r="I241" s="6">
        <v>6.34</v>
      </c>
    </row>
    <row r="242" spans="3:9" ht="15.5" x14ac:dyDescent="0.35">
      <c r="C242" t="s">
        <v>12</v>
      </c>
      <c r="D242" s="5">
        <v>-11000000000</v>
      </c>
    </row>
    <row r="243" spans="3:9" ht="15.5" x14ac:dyDescent="0.35">
      <c r="C243" t="s">
        <v>353</v>
      </c>
      <c r="I243" s="6">
        <v>4.2300000000000004</v>
      </c>
    </row>
    <row r="244" spans="3:9" ht="15.5" x14ac:dyDescent="0.35">
      <c r="C244" t="s">
        <v>354</v>
      </c>
      <c r="I244" s="6">
        <v>4.1700000000000001E-2</v>
      </c>
    </row>
    <row r="245" spans="3:9" ht="15.5" x14ac:dyDescent="0.35">
      <c r="C245" t="s">
        <v>355</v>
      </c>
      <c r="I245" s="6">
        <v>7.0199999999999999E-2</v>
      </c>
    </row>
    <row r="246" spans="3:9" ht="15.5" x14ac:dyDescent="0.35">
      <c r="C246" t="s">
        <v>356</v>
      </c>
      <c r="I246" s="6">
        <v>0.1108</v>
      </c>
    </row>
    <row r="247" spans="3:9" ht="15.5" x14ac:dyDescent="0.35">
      <c r="C247" t="s">
        <v>357</v>
      </c>
      <c r="I247" s="6">
        <v>7.1500000000000008E-2</v>
      </c>
    </row>
    <row r="248" spans="3:9" ht="15.5" x14ac:dyDescent="0.35">
      <c r="C248" t="s">
        <v>358</v>
      </c>
      <c r="D248" s="6">
        <v>52.21</v>
      </c>
    </row>
    <row r="249" spans="3:9" ht="15.5" x14ac:dyDescent="0.35">
      <c r="C249" t="s">
        <v>359</v>
      </c>
      <c r="D249" s="6">
        <v>79.17</v>
      </c>
    </row>
    <row r="250" spans="3:9" ht="15.5" x14ac:dyDescent="0.35">
      <c r="C250" t="s">
        <v>360</v>
      </c>
      <c r="D250" s="6">
        <v>23.16</v>
      </c>
    </row>
    <row r="251" spans="3:9" ht="15.5" x14ac:dyDescent="0.35">
      <c r="C251" t="s">
        <v>361</v>
      </c>
      <c r="D251" s="6">
        <v>108.22</v>
      </c>
    </row>
    <row r="252" spans="3:9" ht="15.5" x14ac:dyDescent="0.35">
      <c r="C252" t="s">
        <v>362</v>
      </c>
      <c r="D252" s="6">
        <v>1.74</v>
      </c>
    </row>
    <row r="253" spans="3:9" ht="15.5" x14ac:dyDescent="0.35">
      <c r="C253" t="s">
        <v>363</v>
      </c>
      <c r="I253" s="6">
        <v>1.46</v>
      </c>
    </row>
    <row r="254" spans="3:9" ht="15.5" x14ac:dyDescent="0.35">
      <c r="C254" t="s">
        <v>364</v>
      </c>
      <c r="I254" s="6">
        <v>4.22</v>
      </c>
    </row>
    <row r="255" spans="3:9" ht="15.5" x14ac:dyDescent="0.35">
      <c r="C255" t="s">
        <v>52</v>
      </c>
      <c r="I255" s="5">
        <v>130000000000</v>
      </c>
    </row>
    <row r="256" spans="3:9" ht="15.5" x14ac:dyDescent="0.35">
      <c r="C256" t="s">
        <v>365</v>
      </c>
      <c r="I256" s="5">
        <v>192000000000</v>
      </c>
    </row>
    <row r="257" spans="3:9" ht="15.5" x14ac:dyDescent="0.35">
      <c r="C257" t="s">
        <v>366</v>
      </c>
      <c r="I257" s="5">
        <v>1860000000</v>
      </c>
    </row>
    <row r="258" spans="3:9" ht="15.5" x14ac:dyDescent="0.35">
      <c r="C258" t="s">
        <v>367</v>
      </c>
      <c r="I258" s="6">
        <v>0.30399999999999999</v>
      </c>
    </row>
    <row r="259" spans="3:9" ht="15.5" x14ac:dyDescent="0.35">
      <c r="C259" t="s">
        <v>368</v>
      </c>
      <c r="D259" s="6">
        <v>0.13980000000000001</v>
      </c>
    </row>
    <row r="260" spans="3:9" ht="15.5" x14ac:dyDescent="0.35">
      <c r="C260" t="s">
        <v>369</v>
      </c>
      <c r="D260" s="6">
        <v>3.61E-2</v>
      </c>
    </row>
    <row r="261" spans="3:9" ht="15.5" x14ac:dyDescent="0.35">
      <c r="C261" t="s">
        <v>370</v>
      </c>
      <c r="D261" s="6">
        <v>2.3799999999999998E-2</v>
      </c>
    </row>
    <row r="262" spans="3:9" ht="15.5" x14ac:dyDescent="0.35">
      <c r="C262" t="s">
        <v>371</v>
      </c>
      <c r="D262" s="6">
        <v>0.16159999999999999</v>
      </c>
    </row>
    <row r="263" spans="3:9" ht="15.5" x14ac:dyDescent="0.35">
      <c r="C263" t="s">
        <v>372</v>
      </c>
      <c r="D263" s="6">
        <v>0.26539999999999997</v>
      </c>
    </row>
    <row r="264" spans="3:9" ht="15.5" x14ac:dyDescent="0.35">
      <c r="C264" t="s">
        <v>373</v>
      </c>
      <c r="D264" s="6">
        <v>0.2024</v>
      </c>
    </row>
    <row r="265" spans="3:9" ht="15.5" x14ac:dyDescent="0.35">
      <c r="C265" t="s">
        <v>377</v>
      </c>
      <c r="I265" s="5">
        <v>6</v>
      </c>
    </row>
    <row r="266" spans="3:9" ht="15.5" x14ac:dyDescent="0.35">
      <c r="C266" t="s">
        <v>378</v>
      </c>
      <c r="I266" s="6">
        <v>0.39</v>
      </c>
    </row>
    <row r="267" spans="3:9" ht="15.5" x14ac:dyDescent="0.35">
      <c r="C267" t="s">
        <v>379</v>
      </c>
      <c r="I267" s="6">
        <v>0.13</v>
      </c>
    </row>
    <row r="268" spans="3:9" ht="15.5" x14ac:dyDescent="0.35">
      <c r="C268" t="s">
        <v>380</v>
      </c>
      <c r="I268" s="6">
        <v>0.84</v>
      </c>
    </row>
    <row r="269" spans="3:9" ht="15.5" x14ac:dyDescent="0.35">
      <c r="C269" t="s">
        <v>381</v>
      </c>
      <c r="I269" s="6">
        <v>0.83</v>
      </c>
    </row>
    <row r="270" spans="3:9" ht="15.5" x14ac:dyDescent="0.35">
      <c r="C270" t="s">
        <v>382</v>
      </c>
      <c r="I270" s="6">
        <v>0.92</v>
      </c>
    </row>
    <row r="271" spans="3:9" ht="15.5" x14ac:dyDescent="0.35">
      <c r="C271" t="s">
        <v>383</v>
      </c>
      <c r="I271" s="6">
        <v>0.84</v>
      </c>
    </row>
    <row r="272" spans="3:9" ht="15.5" x14ac:dyDescent="0.35">
      <c r="C272" t="s">
        <v>384</v>
      </c>
      <c r="I272" s="6">
        <v>0.31</v>
      </c>
    </row>
    <row r="273" spans="3:9" ht="15.5" x14ac:dyDescent="0.35">
      <c r="C273" t="s">
        <v>385</v>
      </c>
      <c r="I273" s="5">
        <v>680000000000</v>
      </c>
    </row>
    <row r="274" spans="3:9" ht="15.5" x14ac:dyDescent="0.35">
      <c r="C274" t="s">
        <v>386</v>
      </c>
      <c r="I274" s="5">
        <v>102000000000</v>
      </c>
    </row>
    <row r="275" spans="3:9" ht="15.5" x14ac:dyDescent="0.35">
      <c r="C275" t="s">
        <v>387</v>
      </c>
      <c r="I275" s="5">
        <v>41000000000</v>
      </c>
    </row>
    <row r="276" spans="3:9" ht="15.5" x14ac:dyDescent="0.35">
      <c r="C276" t="s">
        <v>388</v>
      </c>
      <c r="I276" s="5">
        <v>20000000000</v>
      </c>
    </row>
    <row r="277" spans="3:9" ht="15.5" x14ac:dyDescent="0.35">
      <c r="C277" t="s">
        <v>389</v>
      </c>
      <c r="D277" s="5">
        <v>58000000000</v>
      </c>
    </row>
    <row r="278" spans="3:9" ht="15.5" x14ac:dyDescent="0.35">
      <c r="C278" t="s">
        <v>390</v>
      </c>
      <c r="D278" s="5">
        <v>490000000000</v>
      </c>
    </row>
    <row r="279" spans="3:9" ht="15.5" x14ac:dyDescent="0.35">
      <c r="C279" t="s">
        <v>391</v>
      </c>
      <c r="D279" s="5">
        <v>199000000000</v>
      </c>
    </row>
    <row r="280" spans="3:9" ht="15.5" x14ac:dyDescent="0.35">
      <c r="C280" t="s">
        <v>299</v>
      </c>
      <c r="D280" s="5">
        <v>165000000000</v>
      </c>
    </row>
    <row r="281" spans="3:9" ht="15.5" x14ac:dyDescent="0.35">
      <c r="C281" t="s">
        <v>298</v>
      </c>
      <c r="I281" s="5">
        <v>291000000000</v>
      </c>
    </row>
    <row r="282" spans="3:9" ht="15.5" x14ac:dyDescent="0.35">
      <c r="C282" t="s">
        <v>296</v>
      </c>
      <c r="D282" s="5">
        <v>119000000000</v>
      </c>
    </row>
    <row r="283" spans="3:9" ht="15.5" x14ac:dyDescent="0.35">
      <c r="C283" t="s">
        <v>23</v>
      </c>
      <c r="D283" s="5">
        <v>119000000000</v>
      </c>
    </row>
    <row r="284" spans="3:9" ht="15.5" x14ac:dyDescent="0.35">
      <c r="C284" t="s">
        <v>20</v>
      </c>
      <c r="D284" s="5">
        <v>61000000000</v>
      </c>
    </row>
    <row r="285" spans="3:9" ht="15.5" x14ac:dyDescent="0.35">
      <c r="C285" t="s">
        <v>392</v>
      </c>
      <c r="I285" s="5">
        <v>291000000000</v>
      </c>
    </row>
    <row r="286" spans="3:9" ht="15.5" x14ac:dyDescent="0.35">
      <c r="C286" t="s">
        <v>393</v>
      </c>
      <c r="I286" s="5">
        <v>-11000000000</v>
      </c>
    </row>
    <row r="287" spans="3:9" ht="15.5" x14ac:dyDescent="0.35">
      <c r="C287" t="s">
        <v>394</v>
      </c>
      <c r="I287" s="5">
        <v>-4000000000</v>
      </c>
    </row>
    <row r="288" spans="3:9" ht="15.5" x14ac:dyDescent="0.35">
      <c r="C288" t="s">
        <v>395</v>
      </c>
      <c r="I288" s="5">
        <v>41000000000</v>
      </c>
    </row>
    <row r="289" spans="3:9" ht="15.5" x14ac:dyDescent="0.35">
      <c r="C289" t="s">
        <v>396</v>
      </c>
      <c r="I289" s="5">
        <v>-4000000000</v>
      </c>
    </row>
    <row r="290" spans="3:9" ht="15.5" x14ac:dyDescent="0.35">
      <c r="C290" t="s">
        <v>397</v>
      </c>
      <c r="I290" s="5">
        <v>-15000000000</v>
      </c>
    </row>
  </sheetData>
  <pageMargins left="0.7" right="0.7" top="0.75" bottom="0.75" header="0.3" footer="0.3"/>
  <ignoredErrors>
    <ignoredError sqref="A1:W29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1947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1948</v>
      </c>
      <c r="D2" s="2" vm="504">
        <f ca="1">IFERROR(_xlfn.STOCKHISTORY("XIDX:" &amp; $C$1, D3, , 0, 0, 1), "Libur")</f>
        <v>1730</v>
      </c>
      <c r="H2" s="2" vm="504">
        <f ca="1">IFERROR(INDEX(D2:G2,COUNT(D2:G2)),"")</f>
        <v>1730</v>
      </c>
      <c r="I2" s="2" vm="328">
        <f t="shared" ref="I2:V2" ca="1" si="0">IFERROR(_xlfn.STOCKHISTORY("XIDX:" &amp; $C$1, I1, , 0, 0, 1), "Libur")</f>
        <v>1540</v>
      </c>
      <c r="J2" s="2" vm="315">
        <f t="shared" ca="1" si="0"/>
        <v>950</v>
      </c>
      <c r="K2" s="2" vm="485">
        <f t="shared" ca="1" si="0"/>
        <v>555</v>
      </c>
      <c r="L2" s="2" vm="350">
        <f t="shared" ca="1" si="0"/>
        <v>600</v>
      </c>
      <c r="M2" s="2" vm="440">
        <f t="shared" ca="1" si="0"/>
        <v>500</v>
      </c>
      <c r="N2" s="2" vm="505">
        <f t="shared" ca="1" si="0"/>
        <v>610</v>
      </c>
      <c r="O2" s="2" vm="506">
        <f t="shared" ca="1" si="0"/>
        <v>460</v>
      </c>
      <c r="P2" s="2" vm="507">
        <f t="shared" ca="1" si="0"/>
        <v>410</v>
      </c>
      <c r="Q2" s="2" vm="508">
        <f t="shared" ca="1" si="0"/>
        <v>436</v>
      </c>
      <c r="R2" s="2" vm="509">
        <f t="shared" ca="1" si="0"/>
        <v>550</v>
      </c>
      <c r="S2" s="2" vm="350">
        <f t="shared" ca="1" si="0"/>
        <v>600</v>
      </c>
      <c r="T2" s="2" vm="313">
        <f t="shared" ca="1" si="0"/>
        <v>770</v>
      </c>
      <c r="U2" s="2" vm="507">
        <f t="shared" ca="1" si="0"/>
        <v>410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2886350000000</v>
      </c>
      <c r="H4" s="2">
        <f>IFERROR(SUM(D4:G4)*(4/MAX(1,COUNT(D4:G4))),"")</f>
        <v>11545400000000</v>
      </c>
      <c r="I4" s="2">
        <f t="shared" ref="I4:V4" si="1">IFERROR(INDEX(I51:I500,MATCH($C$4,$C$51:$C$500,0)),"")</f>
        <v>12314712000000</v>
      </c>
      <c r="J4" s="2">
        <f t="shared" si="1"/>
        <v>10119220000000</v>
      </c>
      <c r="K4" s="2">
        <f t="shared" si="1"/>
        <v>9498749000000</v>
      </c>
      <c r="L4" s="2">
        <f t="shared" si="1"/>
        <v>9633671000000</v>
      </c>
      <c r="M4" s="2">
        <f t="shared" si="1"/>
        <v>7124495000000</v>
      </c>
      <c r="N4" s="2">
        <f t="shared" si="1"/>
        <v>6698918000000</v>
      </c>
      <c r="O4" s="2">
        <f t="shared" si="1"/>
        <v>5736684000000</v>
      </c>
      <c r="P4" s="2">
        <f t="shared" si="1"/>
        <v>4761805000000</v>
      </c>
      <c r="Q4" s="2">
        <f t="shared" si="1"/>
        <v>5159911000000</v>
      </c>
      <c r="R4" s="2">
        <f t="shared" si="1"/>
        <v>3942024000000</v>
      </c>
      <c r="S4" s="2">
        <f t="shared" si="1"/>
        <v>4425060000000</v>
      </c>
      <c r="T4" s="2">
        <f t="shared" si="1"/>
        <v>4898479000000</v>
      </c>
      <c r="U4" s="2">
        <f t="shared" si="1"/>
        <v>3842182000000</v>
      </c>
      <c r="V4" s="2">
        <f t="shared" si="1"/>
        <v>3410767000000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430436000000</v>
      </c>
      <c r="H5" s="2">
        <f>IFERROR(SUM(D5:G5)*(4/MAX(1,COUNT(D5:G5))),"")</f>
        <v>1721744000000</v>
      </c>
      <c r="I5" s="2">
        <f t="shared" ref="I5:V5" si="2">IFERROR(INDEX(I51:I500,MATCH($C$5,$C$51:$C$500,0)),"")</f>
        <v>2011704000000</v>
      </c>
      <c r="J5" s="2">
        <f t="shared" si="2"/>
        <v>1250346000000</v>
      </c>
      <c r="K5" s="2">
        <f t="shared" si="2"/>
        <v>999478000000</v>
      </c>
      <c r="L5" s="2">
        <f t="shared" si="2"/>
        <v>1346744000000</v>
      </c>
      <c r="M5" s="2">
        <f t="shared" si="2"/>
        <v>822193000000</v>
      </c>
      <c r="N5" s="2">
        <f t="shared" si="2"/>
        <v>2431709000000</v>
      </c>
      <c r="O5" s="2">
        <f t="shared" si="2"/>
        <v>168786000000</v>
      </c>
      <c r="P5" s="2">
        <f t="shared" si="2"/>
        <v>441615000000</v>
      </c>
      <c r="Q5" s="2">
        <f t="shared" si="2"/>
        <v>593881000000</v>
      </c>
      <c r="R5" s="2">
        <f t="shared" si="2"/>
        <v>250784000000</v>
      </c>
      <c r="S5" s="2">
        <f t="shared" si="2"/>
        <v>280450000000</v>
      </c>
      <c r="T5" s="2">
        <f t="shared" si="2"/>
        <v>649695000000</v>
      </c>
      <c r="U5" s="2">
        <f t="shared" si="2"/>
        <v>203171000000</v>
      </c>
      <c r="V5" s="2">
        <f t="shared" si="2"/>
        <v>214176000000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12064220000000</v>
      </c>
      <c r="H6" s="2">
        <f>IFERROR(INDEX(D6:G6,COUNT(D6:G6)),"")</f>
        <v>12064220000000</v>
      </c>
      <c r="I6" s="2">
        <f t="shared" ref="I6:V6" si="3">IFERROR(INDEX(I51:I500,MATCH($C$6,$C$51:$C$500,0)),"")</f>
        <v>11642870000000</v>
      </c>
      <c r="J6" s="2">
        <f t="shared" si="3"/>
        <v>9897315000000</v>
      </c>
      <c r="K6" s="2">
        <f t="shared" si="3"/>
        <v>8889428000000</v>
      </c>
      <c r="L6" s="2">
        <f t="shared" si="3"/>
        <v>8160140000000</v>
      </c>
      <c r="M6" s="2">
        <f t="shared" si="3"/>
        <v>7025463000000</v>
      </c>
      <c r="N6" s="2">
        <f t="shared" si="3"/>
        <v>6230749000000</v>
      </c>
      <c r="O6" s="2">
        <f t="shared" si="3"/>
        <v>3731592000000</v>
      </c>
      <c r="P6" s="2">
        <f t="shared" si="3"/>
        <v>3658962000000</v>
      </c>
      <c r="Q6" s="2">
        <f t="shared" si="3"/>
        <v>3249739000000</v>
      </c>
      <c r="R6" s="2">
        <f t="shared" si="3"/>
        <v>2704341000000</v>
      </c>
      <c r="S6" s="2">
        <f t="shared" si="3"/>
        <v>2507021000000</v>
      </c>
      <c r="T6" s="2">
        <f t="shared" si="3"/>
        <v>2293331000000</v>
      </c>
      <c r="U6" s="2">
        <f t="shared" si="3"/>
        <v>1678545000000</v>
      </c>
      <c r="V6" s="2">
        <f t="shared" si="3"/>
        <v>1405970000000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10.6</v>
      </c>
      <c r="H7" s="3">
        <f>IFERROR(INDEX(D7:G7,COUNT(D7:G7)),"")</f>
        <v>10.6</v>
      </c>
      <c r="I7" s="3">
        <f t="shared" ref="I7:V7" si="4">IFERROR(INDEX(I51:I500,MATCH($C$7,$C$51:$C$500,0))/1000000000,"")</f>
        <v>10.6</v>
      </c>
      <c r="J7" s="3">
        <f t="shared" si="4"/>
        <v>10.6</v>
      </c>
      <c r="K7" s="3">
        <f t="shared" si="4"/>
        <v>10.6</v>
      </c>
      <c r="L7" s="3">
        <f t="shared" si="4"/>
        <v>10.6</v>
      </c>
      <c r="M7" s="3">
        <f t="shared" si="4"/>
        <v>10.6</v>
      </c>
      <c r="N7" s="3">
        <f t="shared" si="4"/>
        <v>10.6</v>
      </c>
      <c r="O7" s="3">
        <f t="shared" si="4"/>
        <v>10.6</v>
      </c>
      <c r="P7" s="3">
        <f t="shared" si="4"/>
        <v>10.6</v>
      </c>
      <c r="Q7" s="3">
        <f t="shared" si="4"/>
        <v>10.6</v>
      </c>
      <c r="R7" s="3">
        <f t="shared" si="4"/>
        <v>10.6</v>
      </c>
      <c r="S7" s="3">
        <f t="shared" si="4"/>
        <v>10.6</v>
      </c>
      <c r="T7" s="3">
        <f t="shared" si="4"/>
        <v>2.12</v>
      </c>
      <c r="U7" s="3">
        <f t="shared" si="4"/>
        <v>2.12</v>
      </c>
      <c r="V7" s="3">
        <f t="shared" si="4"/>
        <v>0.18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317000000000</v>
      </c>
      <c r="H8" s="2">
        <f>IFERROR(INDEX(D8:G8,COUNT(D8:G8)),"")</f>
        <v>317000000000</v>
      </c>
      <c r="I8" s="2">
        <f t="shared" ref="I8:V8" si="5">IFERROR(INDEX(I51:I500,MATCH($C$8,$C$51:$C$500,0)),"")</f>
        <v>1896000000000</v>
      </c>
      <c r="J8" s="2">
        <f t="shared" si="5"/>
        <v>1059000000000</v>
      </c>
      <c r="K8" s="2">
        <f t="shared" si="5"/>
        <v>492000000000</v>
      </c>
      <c r="L8" s="2">
        <f t="shared" si="5"/>
        <v>362000000000</v>
      </c>
      <c r="M8" s="2">
        <f t="shared" si="5"/>
        <v>251000000000</v>
      </c>
      <c r="N8" s="2">
        <f t="shared" si="5"/>
        <v>343000000000</v>
      </c>
      <c r="O8" s="2">
        <f t="shared" si="5"/>
        <v>34000000000</v>
      </c>
      <c r="P8" s="2">
        <f t="shared" si="5"/>
        <v>-285000000000</v>
      </c>
      <c r="Q8" s="2">
        <f t="shared" si="5"/>
        <v>782000000000</v>
      </c>
      <c r="R8" s="2">
        <f t="shared" si="5"/>
        <v>-188000000000</v>
      </c>
      <c r="S8" s="2">
        <f t="shared" si="5"/>
        <v>-268000000000</v>
      </c>
      <c r="T8" s="2">
        <f t="shared" si="5"/>
        <v>240000000000</v>
      </c>
      <c r="U8" s="2">
        <f t="shared" si="5"/>
        <v>-45000000000</v>
      </c>
      <c r="V8" s="2">
        <f t="shared" si="5"/>
        <v>-653000000000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29.94</v>
      </c>
      <c r="H9" s="3">
        <f>IFERROR(INDEX(D9:G9,COUNT(D9:G9)),"")</f>
        <v>29.94</v>
      </c>
      <c r="I9" s="3">
        <f t="shared" ref="I9:V9" si="6">IFERROR(INDEX(I51:I500,MATCH($C$9,$C$51:$C$500,0)),"")</f>
        <v>178.83</v>
      </c>
      <c r="J9" s="3">
        <f t="shared" si="6"/>
        <v>99.86</v>
      </c>
      <c r="K9" s="3">
        <f t="shared" si="6"/>
        <v>46.41</v>
      </c>
      <c r="L9" s="3">
        <f t="shared" si="6"/>
        <v>34.159999999999997</v>
      </c>
      <c r="M9" s="3">
        <f t="shared" si="6"/>
        <v>23.65</v>
      </c>
      <c r="N9" s="3">
        <f t="shared" si="6"/>
        <v>32.369999999999997</v>
      </c>
      <c r="O9" s="3">
        <f t="shared" si="6"/>
        <v>3.17</v>
      </c>
      <c r="P9" s="3">
        <f t="shared" si="6"/>
        <v>-26.92</v>
      </c>
      <c r="Q9" s="3">
        <f t="shared" si="6"/>
        <v>73.8</v>
      </c>
      <c r="R9" s="3">
        <f t="shared" si="6"/>
        <v>-17.78</v>
      </c>
      <c r="S9" s="3">
        <f t="shared" si="6"/>
        <v>-25.33</v>
      </c>
      <c r="T9" s="3">
        <f t="shared" si="6"/>
        <v>113.17</v>
      </c>
      <c r="U9" s="3">
        <f t="shared" si="6"/>
        <v>-21.32</v>
      </c>
      <c r="V9" s="3">
        <f t="shared" si="6"/>
        <v>-3540.8</v>
      </c>
    </row>
    <row r="10" spans="1:22" ht="15.5" x14ac:dyDescent="0.35">
      <c r="C10" t="s">
        <v>17</v>
      </c>
      <c r="D10" s="3">
        <f ca="1">IFERROR(IF(D9=0,"",D2/D9),"")</f>
        <v>57.782231128924515</v>
      </c>
      <c r="I10" s="3">
        <f t="shared" ref="I10:V10" ca="1" si="7">IFERROR(IF(I9=0,"",I2/I9),"")</f>
        <v>8.611530503830453</v>
      </c>
      <c r="J10" s="3">
        <f t="shared" ca="1" si="7"/>
        <v>9.5133186461045458</v>
      </c>
      <c r="K10" s="3">
        <f t="shared" ca="1" si="7"/>
        <v>11.958629605688429</v>
      </c>
      <c r="L10" s="3">
        <f t="shared" ca="1" si="7"/>
        <v>17.56440281030445</v>
      </c>
      <c r="M10" s="3">
        <f t="shared" ca="1" si="7"/>
        <v>21.141649048625794</v>
      </c>
      <c r="N10" s="3">
        <f t="shared" ca="1" si="7"/>
        <v>18.84460920605499</v>
      </c>
      <c r="O10" s="3">
        <f t="shared" ca="1" si="7"/>
        <v>145.11041009463722</v>
      </c>
      <c r="P10" s="3">
        <f t="shared" ca="1" si="7"/>
        <v>-15.230312035661218</v>
      </c>
      <c r="Q10" s="3">
        <f t="shared" ca="1" si="7"/>
        <v>5.9078590785907865</v>
      </c>
      <c r="R10" s="3">
        <f t="shared" ca="1" si="7"/>
        <v>-30.933633295838018</v>
      </c>
      <c r="S10" s="3">
        <f t="shared" ca="1" si="7"/>
        <v>-23.687327279905251</v>
      </c>
      <c r="T10" s="3">
        <f t="shared" ca="1" si="7"/>
        <v>6.8039233012282407</v>
      </c>
      <c r="U10" s="3">
        <f t="shared" ca="1" si="7"/>
        <v>-19.23076923076923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635773000000</v>
      </c>
      <c r="H11" s="2">
        <f>IFERROR(INDEX(D11:G11,COUNT(D11:G11)),"")</f>
        <v>635773000000</v>
      </c>
      <c r="I11" s="2">
        <f t="shared" ref="I11:V11" si="8">IFERROR(INDEX(I51:I500,MATCH($C$11,$C$51:$C$500,0)),"")</f>
        <v>592612000000</v>
      </c>
      <c r="J11" s="2">
        <f t="shared" si="8"/>
        <v>557023000000</v>
      </c>
      <c r="K11" s="2">
        <f t="shared" si="8"/>
        <v>389746000000</v>
      </c>
      <c r="L11" s="2">
        <f t="shared" si="8"/>
        <v>359349000000</v>
      </c>
      <c r="M11" s="2">
        <f t="shared" si="8"/>
        <v>422378000000</v>
      </c>
      <c r="N11" s="2">
        <f t="shared" si="8"/>
        <v>647709000000</v>
      </c>
      <c r="O11" s="2">
        <f t="shared" si="8"/>
        <v>270331000000</v>
      </c>
      <c r="P11" s="2">
        <f t="shared" si="8"/>
        <v>523895000000</v>
      </c>
      <c r="Q11" s="2">
        <f t="shared" si="8"/>
        <v>381055000000</v>
      </c>
      <c r="R11" s="2">
        <f t="shared" si="8"/>
        <v>251218000000</v>
      </c>
      <c r="S11" s="2">
        <f t="shared" si="8"/>
        <v>798488000000</v>
      </c>
      <c r="T11" s="2">
        <f t="shared" si="8"/>
        <v>1070461000000</v>
      </c>
      <c r="U11" s="2">
        <f t="shared" si="8"/>
        <v>287087000000</v>
      </c>
      <c r="V11" s="2">
        <f t="shared" si="8"/>
        <v>337623000000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2729000000000</v>
      </c>
      <c r="H12" s="2">
        <f>IFERROR(INDEX(D12:G12,COUNT(D12:G12)),"")</f>
        <v>2729000000000</v>
      </c>
      <c r="I12" s="2">
        <f t="shared" ref="I12:V12" si="9">IFERROR(INDEX(I51:I500,MATCH($C$12,$C$51:$C$500,0)),"")</f>
        <v>3009000000000</v>
      </c>
      <c r="J12" s="2">
        <f t="shared" si="9"/>
        <v>4728000000000</v>
      </c>
      <c r="K12" s="2">
        <f t="shared" si="9"/>
        <v>4761000000000</v>
      </c>
      <c r="L12" s="2">
        <f t="shared" si="9"/>
        <v>4652000000000</v>
      </c>
      <c r="M12" s="2">
        <f t="shared" si="9"/>
        <v>4495000000000</v>
      </c>
      <c r="N12" s="2">
        <f t="shared" si="9"/>
        <v>5320000000000</v>
      </c>
      <c r="O12" s="2">
        <f t="shared" si="9"/>
        <v>6144000000000</v>
      </c>
      <c r="P12" s="2">
        <f t="shared" si="9"/>
        <v>6026000000000</v>
      </c>
      <c r="Q12" s="2">
        <f t="shared" si="9"/>
        <v>3716000000000</v>
      </c>
      <c r="R12" s="2">
        <f t="shared" si="9"/>
        <v>4203000000000</v>
      </c>
      <c r="S12" s="2">
        <f t="shared" si="9"/>
        <v>3560000000000</v>
      </c>
      <c r="T12" s="2">
        <f t="shared" si="9"/>
        <v>2477000000000</v>
      </c>
      <c r="U12" s="2">
        <f t="shared" si="9"/>
        <v>2728000000000</v>
      </c>
      <c r="V12" s="2">
        <f t="shared" si="9"/>
        <v>2414000000000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3365000000000</v>
      </c>
      <c r="H13" s="2">
        <f>IFERROR(INDEX(D13:G13,COUNT(D13:G13)),"")</f>
        <v>3365000000000</v>
      </c>
      <c r="I13" s="2">
        <f t="shared" ref="I13:V13" si="10">IFERROR(INDEX(I51:I500,MATCH($C$13,$C$51:$C$500,0)),"")</f>
        <v>3602000000000</v>
      </c>
      <c r="J13" s="2">
        <f t="shared" si="10"/>
        <v>5285000000000</v>
      </c>
      <c r="K13" s="2">
        <f t="shared" si="10"/>
        <v>5151000000000</v>
      </c>
      <c r="L13" s="2">
        <f t="shared" si="10"/>
        <v>5011000000000</v>
      </c>
      <c r="M13" s="2">
        <f t="shared" si="10"/>
        <v>4917000000000</v>
      </c>
      <c r="N13" s="2">
        <f t="shared" si="10"/>
        <v>5968000000000</v>
      </c>
      <c r="O13" s="2">
        <f t="shared" si="10"/>
        <v>6415000000000</v>
      </c>
      <c r="P13" s="2">
        <f t="shared" si="10"/>
        <v>6550000000000</v>
      </c>
      <c r="Q13" s="2">
        <f t="shared" si="10"/>
        <v>4097000000000</v>
      </c>
      <c r="R13" s="2">
        <f t="shared" si="10"/>
        <v>4454000000000</v>
      </c>
      <c r="S13" s="2">
        <f t="shared" si="10"/>
        <v>4358000000000</v>
      </c>
      <c r="T13" s="2">
        <f t="shared" si="10"/>
        <v>3547000000000</v>
      </c>
      <c r="U13" s="2">
        <f t="shared" si="10"/>
        <v>3015000000000</v>
      </c>
      <c r="V13" s="2">
        <f t="shared" si="10"/>
        <v>2751000000000</v>
      </c>
    </row>
    <row r="14" spans="1:22" ht="15.5" x14ac:dyDescent="0.35">
      <c r="C14" t="s">
        <v>26</v>
      </c>
      <c r="D14" s="2">
        <f>IFERROR(INDEX(D51:D500,MATCH($C$14,$C$51:$C$500,0)),"")</f>
        <v>-81446000000</v>
      </c>
      <c r="H14" s="2">
        <f>IFERROR(SUM(D14:G14)*(4/MAX(1,COUNT(D14:G14))),"")</f>
        <v>-325784000000</v>
      </c>
      <c r="I14" s="2">
        <f t="shared" ref="I14:V14" si="11">IFERROR(INDEX(I51:I500,MATCH($C$14,$C$51:$C$500,0)),"")</f>
        <v>-452485000000</v>
      </c>
      <c r="J14" s="2">
        <f t="shared" si="11"/>
        <v>-550689000000</v>
      </c>
      <c r="K14" s="2">
        <f t="shared" si="11"/>
        <v>-439171000000</v>
      </c>
      <c r="L14" s="2">
        <f t="shared" si="11"/>
        <v>-577531000000</v>
      </c>
      <c r="M14" s="2">
        <f t="shared" si="11"/>
        <v>-441659000000</v>
      </c>
      <c r="N14" s="2">
        <f t="shared" si="11"/>
        <v>-319116000000</v>
      </c>
      <c r="O14" s="2">
        <f t="shared" si="11"/>
        <v>-504644000000</v>
      </c>
      <c r="P14" s="2">
        <f t="shared" si="11"/>
        <v>-359218000000</v>
      </c>
      <c r="Q14" s="2">
        <f t="shared" si="11"/>
        <v>-271890000000</v>
      </c>
      <c r="R14" s="2">
        <f t="shared" si="11"/>
        <v>-293771000000</v>
      </c>
      <c r="S14" s="2">
        <f t="shared" si="11"/>
        <v>-325337000000</v>
      </c>
      <c r="T14" s="2">
        <f t="shared" si="11"/>
        <v>-234125000000</v>
      </c>
      <c r="U14" s="2">
        <f t="shared" si="11"/>
        <v>-362729000000</v>
      </c>
      <c r="V14" s="2">
        <f t="shared" si="11"/>
        <v>-157097000000</v>
      </c>
    </row>
    <row r="15" spans="1:22" ht="15.5" x14ac:dyDescent="0.35">
      <c r="C15" t="s">
        <v>27</v>
      </c>
      <c r="D15" s="2">
        <f>IFERROR(INDEX(D51:D500,MATCH($C$15,$C$51:$C$500,0)),"")</f>
        <v>-150523000000</v>
      </c>
      <c r="H15" s="2">
        <f>IFERROR(SUM(D15:G15)*(4/MAX(1,COUNT(D15:G15))),"")</f>
        <v>-602092000000</v>
      </c>
      <c r="I15" s="2">
        <f t="shared" ref="I15:V15" si="12">IFERROR(INDEX(I51:I500,MATCH($C$15,$C$51:$C$500,0)),"")</f>
        <v>-670747000000</v>
      </c>
      <c r="J15" s="2">
        <f t="shared" si="12"/>
        <v>-498641000000</v>
      </c>
      <c r="K15" s="2">
        <f t="shared" si="12"/>
        <v>-298978000000</v>
      </c>
      <c r="L15" s="2">
        <f t="shared" si="12"/>
        <v>-403641000000</v>
      </c>
      <c r="M15" s="2">
        <f t="shared" si="12"/>
        <v>-226235000000</v>
      </c>
      <c r="N15" s="2">
        <f t="shared" si="12"/>
        <v>-217125000000</v>
      </c>
      <c r="O15" s="2">
        <f t="shared" si="12"/>
        <v>-101920000000</v>
      </c>
      <c r="P15" s="2">
        <f t="shared" si="12"/>
        <v>-178847000000</v>
      </c>
      <c r="Q15" s="2">
        <f t="shared" si="12"/>
        <v>-275711000000</v>
      </c>
      <c r="R15" s="2">
        <f t="shared" si="12"/>
        <v>-85410000000</v>
      </c>
      <c r="S15" s="2">
        <f t="shared" si="12"/>
        <v>-124168000000</v>
      </c>
      <c r="T15" s="2">
        <f t="shared" si="12"/>
        <v>-222743000000</v>
      </c>
      <c r="U15" s="2">
        <f t="shared" si="12"/>
        <v>-90733000000</v>
      </c>
      <c r="V15" s="2">
        <f t="shared" si="12"/>
        <v>-92533000000</v>
      </c>
    </row>
    <row r="16" spans="1:22" ht="15.5" x14ac:dyDescent="0.35">
      <c r="C16" t="s">
        <v>28</v>
      </c>
      <c r="D16" s="2">
        <f>IFERROR(INDEX(D51:D500,MATCH($C$16,$C$51:$C$500,0)),"")</f>
        <v>571873000000</v>
      </c>
      <c r="H16" s="2">
        <f>IFERROR(SUM(D16:G16)*(4/MAX(1,COUNT(D16:G16))),"")</f>
        <v>2287492000000</v>
      </c>
      <c r="I16" s="2">
        <f t="shared" ref="I16:V16" si="13">IFERROR(INDEX(I51:I500,MATCH($C$16,$C$51:$C$500,0)),"")</f>
        <v>2499545000000</v>
      </c>
      <c r="J16" s="2">
        <f t="shared" si="13"/>
        <v>1640016000000</v>
      </c>
      <c r="K16" s="2">
        <f t="shared" si="13"/>
        <v>1140643000000</v>
      </c>
      <c r="L16" s="2">
        <f t="shared" si="13"/>
        <v>1610228000000</v>
      </c>
      <c r="M16" s="2">
        <f t="shared" si="13"/>
        <v>965884000000</v>
      </c>
      <c r="N16" s="2">
        <f t="shared" si="13"/>
        <v>695296000000</v>
      </c>
      <c r="O16" s="2">
        <f t="shared" si="13"/>
        <v>280084000000</v>
      </c>
      <c r="P16" s="2">
        <f t="shared" si="13"/>
        <v>611264000000</v>
      </c>
      <c r="Q16" s="2">
        <f t="shared" si="13"/>
        <v>946757000000</v>
      </c>
      <c r="R16" s="2">
        <f t="shared" si="13"/>
        <v>337450000000</v>
      </c>
      <c r="S16" s="2">
        <f t="shared" si="13"/>
        <v>426687000000</v>
      </c>
      <c r="T16" s="2">
        <f t="shared" si="13"/>
        <v>872537000000</v>
      </c>
      <c r="U16" s="2">
        <f t="shared" si="13"/>
        <v>306429000000</v>
      </c>
      <c r="V16" s="2">
        <f t="shared" si="13"/>
        <v>344991000000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18338000000000</v>
      </c>
      <c r="H20" s="2">
        <f t="shared" ref="H20:V20" ca="1" si="14">IFERROR(H21*H2,"")</f>
        <v>18338000000000</v>
      </c>
      <c r="I20" s="2">
        <f t="shared" ca="1" si="14"/>
        <v>16324000000000</v>
      </c>
      <c r="J20" s="2">
        <f t="shared" ca="1" si="14"/>
        <v>10070000000000</v>
      </c>
      <c r="K20" s="2">
        <f t="shared" ca="1" si="14"/>
        <v>5883000000000</v>
      </c>
      <c r="L20" s="2">
        <f t="shared" ca="1" si="14"/>
        <v>6360000000000</v>
      </c>
      <c r="M20" s="2">
        <f t="shared" ca="1" si="14"/>
        <v>5300000000000</v>
      </c>
      <c r="N20" s="2">
        <f t="shared" ca="1" si="14"/>
        <v>6466000000000</v>
      </c>
      <c r="O20" s="2">
        <f t="shared" ca="1" si="14"/>
        <v>4876000000000</v>
      </c>
      <c r="P20" s="2">
        <f t="shared" ca="1" si="14"/>
        <v>4346000000000</v>
      </c>
      <c r="Q20" s="2">
        <f t="shared" ca="1" si="14"/>
        <v>4621600000000</v>
      </c>
      <c r="R20" s="2">
        <f t="shared" ca="1" si="14"/>
        <v>5830000000000</v>
      </c>
      <c r="S20" s="2">
        <f t="shared" ca="1" si="14"/>
        <v>6360000000000</v>
      </c>
      <c r="T20" s="2">
        <f t="shared" ca="1" si="14"/>
        <v>1632400000000</v>
      </c>
      <c r="U20" s="2">
        <f t="shared" ca="1" si="14"/>
        <v>869200000000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10600000000</v>
      </c>
      <c r="H21" s="2">
        <f>IFERROR(INDEX(D21:G21,COUNT(D21:G21)),"")</f>
        <v>10600000000</v>
      </c>
      <c r="I21" s="2">
        <f t="shared" ref="I21:V21" si="15">IFERROR(INDEX(I51:I500,MATCH($C$7,$C$51:$C$500,0)),"")</f>
        <v>10600000000</v>
      </c>
      <c r="J21" s="2">
        <f t="shared" si="15"/>
        <v>10600000000</v>
      </c>
      <c r="K21" s="2">
        <f t="shared" si="15"/>
        <v>10600000000</v>
      </c>
      <c r="L21" s="2">
        <f t="shared" si="15"/>
        <v>10600000000</v>
      </c>
      <c r="M21" s="2">
        <f t="shared" si="15"/>
        <v>10600000000</v>
      </c>
      <c r="N21" s="2">
        <f t="shared" si="15"/>
        <v>10600000000</v>
      </c>
      <c r="O21" s="2">
        <f t="shared" si="15"/>
        <v>10600000000</v>
      </c>
      <c r="P21" s="2">
        <f t="shared" si="15"/>
        <v>10600000000</v>
      </c>
      <c r="Q21" s="2">
        <f t="shared" si="15"/>
        <v>10600000000</v>
      </c>
      <c r="R21" s="2">
        <f t="shared" si="15"/>
        <v>10600000000</v>
      </c>
      <c r="S21" s="2">
        <f t="shared" si="15"/>
        <v>10600000000</v>
      </c>
      <c r="T21" s="2">
        <f t="shared" si="15"/>
        <v>2120000000</v>
      </c>
      <c r="U21" s="2">
        <f t="shared" si="15"/>
        <v>2120000000</v>
      </c>
      <c r="V21" s="2">
        <f t="shared" si="15"/>
        <v>180000000</v>
      </c>
    </row>
    <row r="23" spans="1:22" ht="15.5" x14ac:dyDescent="0.35">
      <c r="B23" t="s">
        <v>53</v>
      </c>
      <c r="C23" t="s">
        <v>54</v>
      </c>
      <c r="D23" s="3">
        <f>IFERROR(D5/D6*100,"")</f>
        <v>3.5678726017927391</v>
      </c>
      <c r="H23" s="3">
        <f t="shared" ref="H23:V23" si="16">IFERROR(H5/H6*100,"")</f>
        <v>14.271490407170957</v>
      </c>
      <c r="I23" s="3">
        <f t="shared" si="16"/>
        <v>17.278420183339673</v>
      </c>
      <c r="J23" s="3">
        <f t="shared" si="16"/>
        <v>12.633183848346748</v>
      </c>
      <c r="K23" s="3">
        <f t="shared" si="16"/>
        <v>11.243445585025267</v>
      </c>
      <c r="L23" s="3">
        <f t="shared" si="16"/>
        <v>16.50393253056933</v>
      </c>
      <c r="M23" s="3">
        <f t="shared" si="16"/>
        <v>11.703043628583625</v>
      </c>
      <c r="N23" s="3">
        <f t="shared" si="16"/>
        <v>39.027555114160435</v>
      </c>
      <c r="O23" s="3">
        <f t="shared" si="16"/>
        <v>4.5231633040268067</v>
      </c>
      <c r="P23" s="3">
        <f t="shared" si="16"/>
        <v>12.069406569404109</v>
      </c>
      <c r="Q23" s="3">
        <f t="shared" si="16"/>
        <v>18.274729139786302</v>
      </c>
      <c r="R23" s="3">
        <f t="shared" si="16"/>
        <v>9.273386751153053</v>
      </c>
      <c r="S23" s="3">
        <f t="shared" si="16"/>
        <v>11.186583598621631</v>
      </c>
      <c r="T23" s="3">
        <f t="shared" si="16"/>
        <v>28.329752661085557</v>
      </c>
      <c r="U23" s="3">
        <f t="shared" si="16"/>
        <v>12.103994828854752</v>
      </c>
      <c r="V23" s="3">
        <f t="shared" si="16"/>
        <v>15.23332645789028</v>
      </c>
    </row>
    <row r="24" spans="1:22" ht="15.5" x14ac:dyDescent="0.35">
      <c r="C24" t="s">
        <v>55</v>
      </c>
      <c r="D24" s="4">
        <f>IFERROR(_xlfn.RRI(5,I23,D23),"")</f>
        <v>-0.27057429888710172</v>
      </c>
      <c r="H24" s="4">
        <f t="shared" ref="H24:V24" si="17">IFERROR(_xlfn.RRI(5,M23,H23),"")</f>
        <v>4.0480873288242236E-2</v>
      </c>
      <c r="I24" s="4">
        <f t="shared" si="17"/>
        <v>-0.15037645911713704</v>
      </c>
      <c r="J24" s="4">
        <f t="shared" si="17"/>
        <v>0.22804451508256363</v>
      </c>
      <c r="K24" s="4">
        <f t="shared" si="17"/>
        <v>-1.407767442533181E-2</v>
      </c>
      <c r="L24" s="4">
        <f t="shared" si="17"/>
        <v>-2.0177748017086716E-2</v>
      </c>
      <c r="M24" s="4">
        <f t="shared" si="17"/>
        <v>4.7640044381114688E-2</v>
      </c>
      <c r="N24" s="4">
        <f t="shared" si="17"/>
        <v>0.28391057108230355</v>
      </c>
      <c r="O24" s="4">
        <f t="shared" si="17"/>
        <v>-0.30714892204811461</v>
      </c>
      <c r="P24" s="4">
        <f t="shared" si="17"/>
        <v>-5.7217246856811066E-4</v>
      </c>
      <c r="Q24" s="4">
        <f t="shared" si="17"/>
        <v>3.7077566362492709E-2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40.61</v>
      </c>
      <c r="H25" s="3">
        <f>IFERROR(INDEX(D25:G25,COUNT(D25:G25)),"")</f>
        <v>40.61</v>
      </c>
      <c r="I25" s="3">
        <f t="shared" ref="I25:V25" si="18">IFERROR(INDEX(I51:I500,MATCH($C$25,$C$51:$C$500,0)),"")</f>
        <v>173.63</v>
      </c>
      <c r="J25" s="3">
        <f t="shared" si="18"/>
        <v>107.78</v>
      </c>
      <c r="K25" s="3">
        <f t="shared" si="18"/>
        <v>79.23</v>
      </c>
      <c r="L25" s="3">
        <f t="shared" si="18"/>
        <v>113.85</v>
      </c>
      <c r="M25" s="3">
        <f t="shared" si="18"/>
        <v>68.599999999999994</v>
      </c>
      <c r="N25" s="3">
        <f t="shared" si="18"/>
        <v>44.97</v>
      </c>
      <c r="O25" s="3">
        <f t="shared" si="18"/>
        <v>16.98</v>
      </c>
      <c r="P25" s="3">
        <f t="shared" si="18"/>
        <v>39.67</v>
      </c>
      <c r="Q25" s="3">
        <f t="shared" si="18"/>
        <v>55.2</v>
      </c>
      <c r="R25" s="3">
        <f t="shared" si="18"/>
        <v>23.65</v>
      </c>
      <c r="S25" s="3">
        <f t="shared" si="18"/>
        <v>25.44</v>
      </c>
      <c r="T25" s="3">
        <f t="shared" si="18"/>
        <v>306.5</v>
      </c>
      <c r="U25" s="3">
        <f t="shared" si="18"/>
        <v>95.85</v>
      </c>
      <c r="V25" s="3">
        <f t="shared" si="18"/>
        <v>1161.03</v>
      </c>
    </row>
    <row r="26" spans="1:22" ht="15.5" x14ac:dyDescent="0.35">
      <c r="C26" t="s">
        <v>58</v>
      </c>
      <c r="D26" s="4">
        <f>IFERROR(_xlfn.RRI(5,I25,D25),"")</f>
        <v>-0.25217213263333282</v>
      </c>
      <c r="H26" s="4">
        <f t="shared" ref="H26:V26" si="19">IFERROR(_xlfn.RRI(5,M25,H25),"")</f>
        <v>-9.9545495929327266E-2</v>
      </c>
      <c r="I26" s="4">
        <f t="shared" si="19"/>
        <v>0.31020838818804308</v>
      </c>
      <c r="J26" s="4">
        <f t="shared" si="19"/>
        <v>0.4471718250637835</v>
      </c>
      <c r="K26" s="4">
        <f t="shared" si="19"/>
        <v>0.1483796583704593</v>
      </c>
      <c r="L26" s="4">
        <f t="shared" si="19"/>
        <v>0.15578962436501453</v>
      </c>
      <c r="M26" s="4">
        <f t="shared" si="19"/>
        <v>0.23736718439413984</v>
      </c>
      <c r="N26" s="4">
        <f t="shared" si="19"/>
        <v>0.12067879923085401</v>
      </c>
      <c r="O26" s="4">
        <f t="shared" si="19"/>
        <v>-0.43933758753321961</v>
      </c>
      <c r="P26" s="4">
        <f t="shared" si="19"/>
        <v>-0.16174912265128405</v>
      </c>
      <c r="Q26" s="4">
        <f t="shared" si="19"/>
        <v>-0.456225137547976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272.29716981132077</v>
      </c>
      <c r="H27" s="3">
        <f t="shared" ref="H27:V27" si="20">IFERROR(H4/H21,"")</f>
        <v>1089.1886792452831</v>
      </c>
      <c r="I27" s="3">
        <f t="shared" si="20"/>
        <v>1161.7652830188679</v>
      </c>
      <c r="J27" s="3">
        <f t="shared" si="20"/>
        <v>954.64339622641512</v>
      </c>
      <c r="K27" s="3">
        <f t="shared" si="20"/>
        <v>896.10839622641504</v>
      </c>
      <c r="L27" s="3">
        <f t="shared" si="20"/>
        <v>908.83688679245279</v>
      </c>
      <c r="M27" s="3">
        <f t="shared" si="20"/>
        <v>672.12216981132076</v>
      </c>
      <c r="N27" s="3">
        <f t="shared" si="20"/>
        <v>631.97339622641505</v>
      </c>
      <c r="O27" s="3">
        <f t="shared" si="20"/>
        <v>541.19660377358491</v>
      </c>
      <c r="P27" s="3">
        <f t="shared" si="20"/>
        <v>449.22688679245283</v>
      </c>
      <c r="Q27" s="3">
        <f t="shared" si="20"/>
        <v>486.78405660377359</v>
      </c>
      <c r="R27" s="3">
        <f t="shared" si="20"/>
        <v>371.88905660377361</v>
      </c>
      <c r="S27" s="3">
        <f t="shared" si="20"/>
        <v>417.45849056603771</v>
      </c>
      <c r="T27" s="3">
        <f t="shared" si="20"/>
        <v>2310.6033018867925</v>
      </c>
      <c r="U27" s="3">
        <f t="shared" si="20"/>
        <v>1812.35</v>
      </c>
      <c r="V27" s="3">
        <f t="shared" si="20"/>
        <v>18948.705555555556</v>
      </c>
    </row>
    <row r="28" spans="1:22" ht="15.5" x14ac:dyDescent="0.35">
      <c r="C28" t="s">
        <v>60</v>
      </c>
      <c r="D28" s="4">
        <f>IFERROR(_xlfn.RRI(5,I27,D27),"")</f>
        <v>-0.25185643186298334</v>
      </c>
      <c r="H28" s="4">
        <f t="shared" ref="H28:V28" si="21">IFERROR(_xlfn.RRI(5,M27,H27),"")</f>
        <v>0.10136426093373796</v>
      </c>
      <c r="I28" s="4">
        <f t="shared" si="21"/>
        <v>0.12949397746256763</v>
      </c>
      <c r="J28" s="4">
        <f t="shared" si="21"/>
        <v>0.12020426545464247</v>
      </c>
      <c r="K28" s="4">
        <f t="shared" si="21"/>
        <v>0.14809800163988518</v>
      </c>
      <c r="L28" s="4">
        <f t="shared" si="21"/>
        <v>0.13300002633704633</v>
      </c>
      <c r="M28" s="4">
        <f t="shared" si="21"/>
        <v>0.12565930162962702</v>
      </c>
      <c r="N28" s="4">
        <f t="shared" si="21"/>
        <v>8.6468400597159656E-2</v>
      </c>
      <c r="O28" s="4">
        <f t="shared" si="21"/>
        <v>-0.25195808286719723</v>
      </c>
      <c r="P28" s="4">
        <f t="shared" si="21"/>
        <v>-0.24343763459628953</v>
      </c>
      <c r="Q28" s="4">
        <f t="shared" si="21"/>
        <v>-0.51921450184503715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-0.76611184703104296</v>
      </c>
      <c r="I29" s="4">
        <f t="shared" si="22"/>
        <v>0.6109667841900166</v>
      </c>
      <c r="J29" s="4">
        <f t="shared" si="22"/>
        <v>0.36034330430392525</v>
      </c>
      <c r="K29" s="4">
        <f t="shared" si="22"/>
        <v>-0.30408432147562575</v>
      </c>
      <c r="L29" s="4">
        <f t="shared" si="22"/>
        <v>0.65962099125364437</v>
      </c>
      <c r="M29" s="4">
        <f t="shared" si="22"/>
        <v>0.52546141872359342</v>
      </c>
      <c r="N29" s="4">
        <f t="shared" si="22"/>
        <v>1.6484098939929328</v>
      </c>
      <c r="O29" s="4">
        <f t="shared" si="22"/>
        <v>-0.5719687421225107</v>
      </c>
      <c r="P29" s="4">
        <f t="shared" si="22"/>
        <v>-0.28134057971014492</v>
      </c>
      <c r="Q29" s="4">
        <f t="shared" si="22"/>
        <v>1.3340380549682878</v>
      </c>
      <c r="R29" s="4">
        <f t="shared" si="22"/>
        <v>-7.0361635220125895E-2</v>
      </c>
      <c r="S29" s="4">
        <f t="shared" si="22"/>
        <v>-0.91699836867862972</v>
      </c>
      <c r="T29" s="4">
        <f t="shared" si="22"/>
        <v>2.1977047470005218</v>
      </c>
      <c r="U29" s="4">
        <f t="shared" si="22"/>
        <v>-0.91744399369525342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-6.2470969682441528E-2</v>
      </c>
      <c r="I30" s="4">
        <f t="shared" si="23"/>
        <v>0.21696257221406384</v>
      </c>
      <c r="J30" s="4">
        <f t="shared" si="23"/>
        <v>6.5321338631013512E-2</v>
      </c>
      <c r="K30" s="4">
        <f t="shared" si="23"/>
        <v>-1.4005253033864261E-2</v>
      </c>
      <c r="L30" s="4">
        <f t="shared" si="23"/>
        <v>0.35219001487122942</v>
      </c>
      <c r="M30" s="4">
        <f t="shared" si="23"/>
        <v>6.3529214717959012E-2</v>
      </c>
      <c r="N30" s="4">
        <f t="shared" si="23"/>
        <v>0.16773348505861566</v>
      </c>
      <c r="O30" s="4">
        <f t="shared" si="23"/>
        <v>0.20472887907001652</v>
      </c>
      <c r="P30" s="4">
        <f t="shared" si="23"/>
        <v>-7.7153656332444503E-2</v>
      </c>
      <c r="Q30" s="4">
        <f t="shared" si="23"/>
        <v>0.30894966646575456</v>
      </c>
      <c r="R30" s="4">
        <f t="shared" si="23"/>
        <v>-0.10915919784138509</v>
      </c>
      <c r="S30" s="4">
        <f t="shared" si="23"/>
        <v>-0.81932922443885137</v>
      </c>
      <c r="T30" s="4">
        <f t="shared" si="23"/>
        <v>0.27492112554793091</v>
      </c>
      <c r="U30" s="4">
        <f t="shared" si="23"/>
        <v>-0.90435494421049589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1123.72</v>
      </c>
      <c r="H32" s="3">
        <f>IFERROR(INDEX(D32:G32,COUNT(D32:G32)),"")</f>
        <v>1123.72</v>
      </c>
      <c r="I32" s="3">
        <f t="shared" ref="I32:V32" si="24">IFERROR(INDEX(I51:I500,MATCH($C$32,$C$51:$C$500,0)),"")</f>
        <v>1083.1099999999999</v>
      </c>
      <c r="J32" s="3">
        <f t="shared" si="24"/>
        <v>917.32</v>
      </c>
      <c r="K32" s="3">
        <f t="shared" si="24"/>
        <v>822.27</v>
      </c>
      <c r="L32" s="3">
        <f t="shared" si="24"/>
        <v>757.98</v>
      </c>
      <c r="M32" s="3">
        <f t="shared" si="24"/>
        <v>650.98</v>
      </c>
      <c r="N32" s="3">
        <f t="shared" si="24"/>
        <v>577.53</v>
      </c>
      <c r="O32" s="3">
        <f t="shared" si="24"/>
        <v>343.99</v>
      </c>
      <c r="P32" s="3">
        <f t="shared" si="24"/>
        <v>336.91</v>
      </c>
      <c r="Q32" s="3">
        <f t="shared" si="24"/>
        <v>299.05</v>
      </c>
      <c r="R32" s="3">
        <f t="shared" si="24"/>
        <v>247.95</v>
      </c>
      <c r="S32" s="3">
        <f t="shared" si="24"/>
        <v>229.42</v>
      </c>
      <c r="T32" s="3">
        <f t="shared" si="24"/>
        <v>1062.5</v>
      </c>
      <c r="U32" s="3">
        <f t="shared" si="24"/>
        <v>772.63</v>
      </c>
      <c r="V32" s="3">
        <f t="shared" si="24"/>
        <v>7477.89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</v>
      </c>
      <c r="H33" s="3">
        <f>IFERROR(INDEX(D33:G33,COUNT(D33:G33)),"")</f>
        <v>1.5</v>
      </c>
      <c r="I33" s="3">
        <f t="shared" ref="I33:V33" si="25">IFERROR(INDEX(I51:I500,MATCH($C$33,$C$51:$C$500,0)),"")</f>
        <v>1.42</v>
      </c>
      <c r="J33" s="3">
        <f t="shared" si="25"/>
        <v>1.04</v>
      </c>
      <c r="K33" s="3">
        <f t="shared" si="25"/>
        <v>0.67</v>
      </c>
      <c r="L33" s="3">
        <f t="shared" si="25"/>
        <v>0.79</v>
      </c>
      <c r="M33" s="3">
        <f t="shared" si="25"/>
        <v>0.77</v>
      </c>
      <c r="N33" s="3">
        <f t="shared" si="25"/>
        <v>1.06</v>
      </c>
      <c r="O33" s="3">
        <f t="shared" si="25"/>
        <v>1.34</v>
      </c>
      <c r="P33" s="3">
        <f t="shared" si="25"/>
        <v>1.22</v>
      </c>
      <c r="Q33" s="3">
        <f t="shared" si="25"/>
        <v>1.46</v>
      </c>
      <c r="R33" s="3">
        <f t="shared" si="25"/>
        <v>2.2200000000000002</v>
      </c>
      <c r="S33" s="3">
        <f t="shared" si="25"/>
        <v>2.62</v>
      </c>
      <c r="T33" s="3">
        <f t="shared" si="25"/>
        <v>3.62</v>
      </c>
      <c r="U33" s="3">
        <f t="shared" si="25"/>
        <v>2.65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41.62</v>
      </c>
      <c r="H34" s="3">
        <f>IFERROR(INDEX(D34:G34,COUNT(D34:G34)),"")</f>
        <v>41.62</v>
      </c>
      <c r="I34" s="3">
        <f t="shared" ref="I34:V34" si="26">IFERROR(INDEX(I51:I500,MATCH($C$34,$C$51:$C$500,0)),"")</f>
        <v>8.8699999999999992</v>
      </c>
      <c r="J34" s="3">
        <f t="shared" si="26"/>
        <v>8.81</v>
      </c>
      <c r="K34" s="3">
        <f t="shared" si="26"/>
        <v>7</v>
      </c>
      <c r="L34" s="3">
        <f t="shared" si="26"/>
        <v>5.27</v>
      </c>
      <c r="M34" s="3">
        <f t="shared" si="26"/>
        <v>7.29</v>
      </c>
      <c r="N34" s="3">
        <f t="shared" si="26"/>
        <v>13.56</v>
      </c>
      <c r="O34" s="3">
        <f t="shared" si="26"/>
        <v>27.09</v>
      </c>
      <c r="P34" s="3">
        <f t="shared" si="26"/>
        <v>10.34</v>
      </c>
      <c r="Q34" s="3">
        <f t="shared" si="26"/>
        <v>7.9</v>
      </c>
      <c r="R34" s="3">
        <f t="shared" si="26"/>
        <v>23.26</v>
      </c>
      <c r="S34" s="3">
        <f t="shared" si="26"/>
        <v>23.58</v>
      </c>
      <c r="T34" s="3">
        <f t="shared" si="26"/>
        <v>12.56</v>
      </c>
      <c r="U34" s="3">
        <f t="shared" si="26"/>
        <v>21.39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6.21</v>
      </c>
      <c r="H35" s="3">
        <f>IFERROR(INDEX(D35:G35,COUNT(D35:G35)),"")</f>
        <v>6.21</v>
      </c>
      <c r="I35" s="3">
        <f t="shared" ref="I35:V35" si="27">IFERROR(INDEX(I51:I500,MATCH($C$35,$C$51:$C$500,0)),"")</f>
        <v>1.33</v>
      </c>
      <c r="J35" s="3">
        <f t="shared" si="27"/>
        <v>1</v>
      </c>
      <c r="K35" s="3">
        <f t="shared" si="27"/>
        <v>0.62</v>
      </c>
      <c r="L35" s="3">
        <f t="shared" si="27"/>
        <v>0.66</v>
      </c>
      <c r="M35" s="3">
        <f t="shared" si="27"/>
        <v>0.74</v>
      </c>
      <c r="N35" s="3">
        <f t="shared" si="27"/>
        <v>0.97</v>
      </c>
      <c r="O35" s="3">
        <f t="shared" si="27"/>
        <v>0.85</v>
      </c>
      <c r="P35" s="3">
        <f t="shared" si="27"/>
        <v>0.91</v>
      </c>
      <c r="Q35" s="3">
        <f t="shared" si="27"/>
        <v>0.9</v>
      </c>
      <c r="R35" s="3">
        <f t="shared" si="27"/>
        <v>1.48</v>
      </c>
      <c r="S35" s="3">
        <f t="shared" si="27"/>
        <v>1.44</v>
      </c>
      <c r="T35" s="3">
        <f t="shared" si="27"/>
        <v>1.67</v>
      </c>
      <c r="U35" s="3">
        <f t="shared" si="27"/>
        <v>1.1299999999999999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0.28939999999999999</v>
      </c>
      <c r="I36" s="4">
        <f t="shared" si="28"/>
        <v>0.2707</v>
      </c>
      <c r="J36" s="4">
        <f t="shared" si="28"/>
        <v>0.22270000000000001</v>
      </c>
      <c r="K36" s="4">
        <f t="shared" si="28"/>
        <v>0.2777</v>
      </c>
      <c r="L36" s="4">
        <f t="shared" si="28"/>
        <v>0.26350000000000001</v>
      </c>
      <c r="M36" s="4">
        <f t="shared" si="28"/>
        <v>0.29149999999999998</v>
      </c>
      <c r="N36" s="4">
        <f t="shared" si="28"/>
        <v>0.27800000000000002</v>
      </c>
      <c r="O36" s="4">
        <f t="shared" si="28"/>
        <v>0.29449999999999998</v>
      </c>
      <c r="P36" s="4">
        <f t="shared" si="28"/>
        <v>0.25209999999999999</v>
      </c>
      <c r="Q36" s="4">
        <f t="shared" si="28"/>
        <v>0.18109999999999998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47</v>
      </c>
      <c r="I37" s="3">
        <f t="shared" si="29"/>
        <v>47</v>
      </c>
      <c r="J37" s="3">
        <f t="shared" si="29"/>
        <v>24</v>
      </c>
      <c r="K37" s="3">
        <f t="shared" si="29"/>
        <v>22</v>
      </c>
      <c r="L37" s="3">
        <f t="shared" si="29"/>
        <v>30</v>
      </c>
      <c r="M37" s="3">
        <f t="shared" si="29"/>
        <v>20</v>
      </c>
      <c r="N37" s="3">
        <f t="shared" si="29"/>
        <v>12.5</v>
      </c>
      <c r="O37" s="3">
        <f t="shared" si="29"/>
        <v>5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2886350000000</v>
      </c>
      <c r="E51" s="5">
        <v>3369794000000</v>
      </c>
      <c r="F51" s="5">
        <v>2864063000000</v>
      </c>
      <c r="G51" s="5">
        <v>3402046000000</v>
      </c>
      <c r="I51" s="5">
        <v>12314712000000</v>
      </c>
      <c r="J51" s="5">
        <v>10119220000000</v>
      </c>
      <c r="K51" s="5">
        <v>9498749000000</v>
      </c>
      <c r="L51" s="5">
        <v>9633671000000</v>
      </c>
      <c r="M51" s="5">
        <v>7124495000000</v>
      </c>
      <c r="N51" s="5">
        <v>6698918000000</v>
      </c>
      <c r="O51" s="5">
        <v>5736684000000</v>
      </c>
      <c r="P51" s="5">
        <v>4761805000000</v>
      </c>
      <c r="Q51" s="5">
        <v>5159911000000</v>
      </c>
      <c r="R51" s="5">
        <v>3942024000000</v>
      </c>
      <c r="S51" s="5">
        <v>4425060000000</v>
      </c>
      <c r="T51" s="5">
        <v>4898479000000</v>
      </c>
      <c r="U51" s="5">
        <v>3842182000000</v>
      </c>
      <c r="V51" s="5">
        <v>3410767000000</v>
      </c>
    </row>
    <row r="52" spans="2:22" ht="15.5" x14ac:dyDescent="0.35">
      <c r="C52" t="s">
        <v>85</v>
      </c>
      <c r="D52" s="5">
        <v>-2076841000000</v>
      </c>
      <c r="E52" s="5">
        <v>-2353224000000</v>
      </c>
      <c r="F52" s="5">
        <v>-1986062000000</v>
      </c>
      <c r="G52" s="5">
        <v>-2240591000000</v>
      </c>
      <c r="I52" s="5">
        <v>-8464728000000</v>
      </c>
      <c r="J52" s="5">
        <v>-7115019000000</v>
      </c>
      <c r="K52" s="5">
        <v>-6971281000000</v>
      </c>
      <c r="L52" s="5">
        <v>-6516096000000</v>
      </c>
      <c r="M52" s="5">
        <v>-5099969000000</v>
      </c>
      <c r="N52" s="5">
        <v>-4947242000000</v>
      </c>
      <c r="O52" s="5">
        <v>-4275989000000</v>
      </c>
      <c r="P52" s="5">
        <v>-3218587000000</v>
      </c>
      <c r="Q52" s="5">
        <v>-3436965000000</v>
      </c>
      <c r="R52" s="5">
        <v>-2993149000000</v>
      </c>
      <c r="S52" s="5">
        <v>-3250076000000</v>
      </c>
      <c r="T52" s="5">
        <v>-3189046000000</v>
      </c>
      <c r="U52" s="5">
        <v>-2651763000000</v>
      </c>
      <c r="V52" s="5">
        <v>-2449553000000</v>
      </c>
    </row>
    <row r="53" spans="2:22" ht="15.5" x14ac:dyDescent="0.35">
      <c r="C53" t="s">
        <v>86</v>
      </c>
      <c r="D53" s="5">
        <v>809509000000</v>
      </c>
      <c r="E53" s="5">
        <v>1016570000000</v>
      </c>
      <c r="F53" s="5">
        <v>878001000000</v>
      </c>
      <c r="G53" s="5">
        <v>1161455000000</v>
      </c>
      <c r="I53" s="5">
        <v>3849984000000</v>
      </c>
      <c r="J53" s="5">
        <v>3004201000000</v>
      </c>
      <c r="K53" s="5">
        <v>2527468000000</v>
      </c>
      <c r="L53" s="5">
        <v>3117575000000</v>
      </c>
      <c r="M53" s="5">
        <v>2024526000000</v>
      </c>
      <c r="N53" s="5">
        <v>1751676000000</v>
      </c>
      <c r="O53" s="5">
        <v>1460695000000</v>
      </c>
      <c r="P53" s="5">
        <v>1543218000000</v>
      </c>
      <c r="Q53" s="5">
        <v>1722946000000</v>
      </c>
      <c r="R53" s="5">
        <v>948875000000</v>
      </c>
      <c r="S53" s="5">
        <v>1174984000000</v>
      </c>
      <c r="T53" s="5">
        <v>1709433000000</v>
      </c>
      <c r="U53" s="5">
        <v>1190419000000</v>
      </c>
      <c r="V53" s="5">
        <v>961214000000</v>
      </c>
    </row>
    <row r="54" spans="2:22" ht="15.5" x14ac:dyDescent="0.35">
      <c r="C54" t="s">
        <v>87</v>
      </c>
      <c r="D54" s="5">
        <v>-193095000000</v>
      </c>
      <c r="E54" s="5">
        <v>-289261000000</v>
      </c>
      <c r="F54" s="5">
        <v>-219081000000</v>
      </c>
      <c r="G54" s="5">
        <v>-334927000000</v>
      </c>
      <c r="I54" s="5">
        <v>-1020560000000</v>
      </c>
      <c r="J54" s="5">
        <v>-880531000000</v>
      </c>
      <c r="K54" s="5">
        <v>-971755000000</v>
      </c>
      <c r="L54" s="5">
        <v>-945100000000</v>
      </c>
      <c r="M54" s="5">
        <v>-631910000000</v>
      </c>
      <c r="N54" s="5">
        <v>-756620000000</v>
      </c>
      <c r="O54" s="5">
        <v>-704141000000</v>
      </c>
      <c r="P54" s="5">
        <v>-611355000000</v>
      </c>
      <c r="Q54" s="5">
        <v>-532909000000</v>
      </c>
      <c r="R54" s="5">
        <v>-331996000000</v>
      </c>
      <c r="S54" s="5">
        <v>-444658000000</v>
      </c>
      <c r="T54" s="5">
        <v>-633986000000</v>
      </c>
      <c r="U54" s="5">
        <v>-533490000000</v>
      </c>
      <c r="V54" s="5">
        <v>-466944000000</v>
      </c>
    </row>
    <row r="55" spans="2:22" ht="15.5" x14ac:dyDescent="0.35">
      <c r="C55" t="s">
        <v>89</v>
      </c>
      <c r="D55" s="5">
        <v>-123226000000</v>
      </c>
      <c r="E55" s="5">
        <v>-152070000000</v>
      </c>
      <c r="F55" s="5">
        <v>-119202000000</v>
      </c>
      <c r="G55" s="5">
        <v>-130725000000</v>
      </c>
      <c r="I55" s="5">
        <v>-507512000000</v>
      </c>
      <c r="J55" s="5">
        <v>-465001000000</v>
      </c>
      <c r="K55" s="5">
        <v>-463358000000</v>
      </c>
      <c r="L55" s="5">
        <v>-451665000000</v>
      </c>
      <c r="M55" s="5">
        <v>-356979000000</v>
      </c>
      <c r="N55" s="5">
        <v>-334670000000</v>
      </c>
      <c r="O55" s="5">
        <v>-396571000000</v>
      </c>
      <c r="P55" s="5">
        <v>-272857000000</v>
      </c>
      <c r="Q55" s="5">
        <v>-239419000000</v>
      </c>
      <c r="R55" s="5">
        <v>-194773000000</v>
      </c>
      <c r="S55" s="5">
        <v>-262944000000</v>
      </c>
      <c r="T55" s="5">
        <v>-263664000000</v>
      </c>
      <c r="U55" s="5">
        <v>-222130000000</v>
      </c>
      <c r="V55" s="5">
        <v>-201071000000</v>
      </c>
    </row>
    <row r="56" spans="2:22" ht="15.5" x14ac:dyDescent="0.35">
      <c r="C56" t="s">
        <v>88</v>
      </c>
      <c r="D56" s="5">
        <v>-123532000000</v>
      </c>
      <c r="E56" s="5">
        <v>-148060000000</v>
      </c>
      <c r="F56" s="5">
        <v>-104150000000</v>
      </c>
      <c r="G56" s="5">
        <v>-172338000000</v>
      </c>
      <c r="I56" s="5">
        <v>-527752000000</v>
      </c>
      <c r="J56" s="5">
        <v>-516048000000</v>
      </c>
      <c r="K56" s="5">
        <v>-508145000000</v>
      </c>
      <c r="L56" s="5">
        <v>-431373000000</v>
      </c>
      <c r="M56" s="5">
        <v>-285425000000</v>
      </c>
      <c r="N56" s="5">
        <v>-384193000000</v>
      </c>
      <c r="O56" s="5">
        <v>-356277000000</v>
      </c>
      <c r="P56" s="5">
        <v>-346843000000</v>
      </c>
      <c r="Q56" s="5">
        <v>-328477000000</v>
      </c>
      <c r="R56" s="5">
        <v>-347818000000</v>
      </c>
      <c r="S56" s="5">
        <v>-352361000000</v>
      </c>
      <c r="T56" s="5">
        <v>-310649000000</v>
      </c>
      <c r="U56" s="5">
        <v>-273142000000</v>
      </c>
      <c r="V56" s="5">
        <v>-254244000000</v>
      </c>
    </row>
    <row r="57" spans="2:22" ht="15.5" x14ac:dyDescent="0.35">
      <c r="C57" t="s">
        <v>403</v>
      </c>
      <c r="D57" s="5">
        <v>534000000</v>
      </c>
      <c r="E57" s="5">
        <v>80000000</v>
      </c>
      <c r="F57" s="5">
        <v>466000000</v>
      </c>
      <c r="I57" s="5">
        <v>980000000</v>
      </c>
      <c r="J57" s="5">
        <v>-4428000000</v>
      </c>
      <c r="K57" s="5">
        <v>828000000</v>
      </c>
      <c r="L57" s="5">
        <v>1633000000</v>
      </c>
      <c r="M57" s="5">
        <v>238000000</v>
      </c>
      <c r="N57" s="5">
        <v>928000000</v>
      </c>
      <c r="O57" s="5">
        <v>8081000000</v>
      </c>
      <c r="P57" s="5">
        <v>-339000000</v>
      </c>
      <c r="Q57" s="5">
        <v>1749000000</v>
      </c>
      <c r="R57" s="5">
        <v>201226000000</v>
      </c>
      <c r="S57" s="5">
        <v>1143000000</v>
      </c>
      <c r="T57" s="5">
        <v>954000000</v>
      </c>
      <c r="U57" s="5">
        <v>2086000000</v>
      </c>
      <c r="V57" s="5">
        <v>1905000000</v>
      </c>
    </row>
    <row r="58" spans="2:22" ht="15.5" x14ac:dyDescent="0.35">
      <c r="C58" t="s">
        <v>94</v>
      </c>
      <c r="O58" s="5">
        <v>-24263000000</v>
      </c>
      <c r="P58" s="5">
        <v>27747000000</v>
      </c>
      <c r="Q58" s="5">
        <v>17719000000</v>
      </c>
      <c r="R58" s="5">
        <v>-5790000000</v>
      </c>
      <c r="S58" s="5">
        <v>-6304000000</v>
      </c>
      <c r="T58" s="5">
        <v>-4548000000</v>
      </c>
      <c r="U58" s="5">
        <v>-53659000000</v>
      </c>
      <c r="V58" s="5">
        <v>-10579000000</v>
      </c>
    </row>
    <row r="59" spans="2:22" ht="15.5" x14ac:dyDescent="0.35">
      <c r="C59" t="s">
        <v>97</v>
      </c>
      <c r="D59" s="5">
        <v>-9086000000</v>
      </c>
      <c r="E59" s="5">
        <v>-7563000000</v>
      </c>
      <c r="F59" s="5">
        <v>-3060000000</v>
      </c>
      <c r="G59" s="5">
        <v>67000000</v>
      </c>
      <c r="I59" s="5">
        <v>-11756000000</v>
      </c>
      <c r="J59" s="5">
        <v>311000000</v>
      </c>
      <c r="K59" s="5">
        <v>3155000000</v>
      </c>
      <c r="L59" s="5">
        <v>6337000000</v>
      </c>
      <c r="M59" s="5">
        <v>16118000000</v>
      </c>
      <c r="N59" s="5">
        <v>23636000000</v>
      </c>
      <c r="O59" s="5">
        <v>-2425000000</v>
      </c>
      <c r="P59" s="5">
        <v>7874000000</v>
      </c>
      <c r="Q59" s="5">
        <v>3639000000</v>
      </c>
      <c r="R59" s="5">
        <v>646000000</v>
      </c>
      <c r="S59" s="5">
        <v>33697000000</v>
      </c>
      <c r="T59" s="5">
        <v>99000000</v>
      </c>
      <c r="U59" s="5">
        <v>12525000000</v>
      </c>
      <c r="V59" s="5">
        <v>38282000000</v>
      </c>
    </row>
    <row r="60" spans="2:22" ht="15.5" x14ac:dyDescent="0.35">
      <c r="C60" t="s">
        <v>90</v>
      </c>
      <c r="D60" s="5">
        <v>616414000000</v>
      </c>
      <c r="E60" s="5">
        <v>727309000000</v>
      </c>
      <c r="F60" s="5">
        <v>658920000000</v>
      </c>
      <c r="G60" s="5">
        <v>826528000000</v>
      </c>
      <c r="I60" s="5">
        <v>2829424000000</v>
      </c>
      <c r="J60" s="5">
        <v>2123670000000</v>
      </c>
      <c r="K60" s="5">
        <v>1555713000000</v>
      </c>
      <c r="L60" s="5">
        <v>2172475000000</v>
      </c>
      <c r="M60" s="5">
        <v>1392616000000</v>
      </c>
      <c r="N60" s="5">
        <v>995056000000</v>
      </c>
      <c r="O60" s="5">
        <v>756554000000</v>
      </c>
      <c r="P60" s="5">
        <v>931863000000</v>
      </c>
      <c r="Q60" s="5">
        <v>1190037000000</v>
      </c>
      <c r="R60" s="5">
        <v>616879000000</v>
      </c>
      <c r="S60" s="5">
        <v>730326000000</v>
      </c>
      <c r="T60" s="5">
        <v>1075447000000</v>
      </c>
      <c r="U60" s="5">
        <v>656929000000</v>
      </c>
      <c r="V60" s="5">
        <v>494270000000</v>
      </c>
    </row>
    <row r="61" spans="2:22" ht="15.5" x14ac:dyDescent="0.35">
      <c r="C61" t="s">
        <v>91</v>
      </c>
      <c r="D61" s="5">
        <v>-44541000000</v>
      </c>
      <c r="E61" s="5">
        <v>-22625000000</v>
      </c>
      <c r="F61" s="5">
        <v>-113696000000</v>
      </c>
      <c r="G61" s="5">
        <v>-74874000000</v>
      </c>
      <c r="I61" s="5">
        <v>-329879000000</v>
      </c>
      <c r="J61" s="5">
        <v>-483654000000</v>
      </c>
      <c r="K61" s="5">
        <v>-415070000000</v>
      </c>
      <c r="L61" s="5">
        <v>-562247000000</v>
      </c>
      <c r="M61" s="5">
        <v>-426732000000</v>
      </c>
      <c r="N61" s="5">
        <v>-299760000000</v>
      </c>
      <c r="O61" s="5">
        <v>-476470000000</v>
      </c>
      <c r="P61" s="5">
        <v>-320599000000</v>
      </c>
      <c r="Q61" s="5">
        <v>-243280000000</v>
      </c>
      <c r="R61" s="5">
        <v>-279429000000</v>
      </c>
      <c r="S61" s="5">
        <v>-303639000000</v>
      </c>
      <c r="T61" s="5">
        <v>-202910000000</v>
      </c>
      <c r="U61" s="5">
        <v>-350500000000</v>
      </c>
      <c r="V61" s="5">
        <v>-149279000000</v>
      </c>
    </row>
    <row r="62" spans="2:22" ht="15.5" x14ac:dyDescent="0.35">
      <c r="C62" t="s">
        <v>26</v>
      </c>
      <c r="D62" s="5">
        <v>-81446000000</v>
      </c>
      <c r="E62" s="5">
        <v>-99378000000</v>
      </c>
      <c r="F62" s="5">
        <v>-121298000000</v>
      </c>
      <c r="G62" s="5">
        <v>-91887000000</v>
      </c>
      <c r="I62" s="5">
        <v>-452485000000</v>
      </c>
      <c r="J62" s="5">
        <v>-550689000000</v>
      </c>
      <c r="K62" s="5">
        <v>-439171000000</v>
      </c>
      <c r="L62" s="5">
        <v>-577531000000</v>
      </c>
      <c r="M62" s="5">
        <v>-441659000000</v>
      </c>
      <c r="N62" s="5">
        <v>-319116000000</v>
      </c>
      <c r="O62" s="5">
        <v>-504644000000</v>
      </c>
      <c r="P62" s="5">
        <v>-359218000000</v>
      </c>
      <c r="Q62" s="5">
        <v>-271890000000</v>
      </c>
      <c r="R62" s="5">
        <v>-293771000000</v>
      </c>
      <c r="S62" s="5">
        <v>-325337000000</v>
      </c>
      <c r="T62" s="5">
        <v>-234125000000</v>
      </c>
      <c r="U62" s="5">
        <v>-362729000000</v>
      </c>
      <c r="V62" s="5">
        <v>-157097000000</v>
      </c>
    </row>
    <row r="63" spans="2:22" ht="15.5" x14ac:dyDescent="0.35">
      <c r="C63" t="s">
        <v>92</v>
      </c>
      <c r="D63" s="5">
        <v>1897000000</v>
      </c>
      <c r="E63" s="5">
        <v>1709000000</v>
      </c>
      <c r="F63" s="5">
        <v>3333000000</v>
      </c>
      <c r="G63" s="5">
        <v>3912000000</v>
      </c>
      <c r="I63" s="5">
        <v>12552000000</v>
      </c>
      <c r="J63" s="5">
        <v>21277000000</v>
      </c>
      <c r="K63" s="5">
        <v>24101000000</v>
      </c>
      <c r="L63" s="5">
        <v>15284000000</v>
      </c>
      <c r="M63" s="5">
        <v>14927000000</v>
      </c>
      <c r="N63" s="5">
        <v>19356000000</v>
      </c>
      <c r="O63" s="5">
        <v>28174000000</v>
      </c>
      <c r="P63" s="5">
        <v>38619000000</v>
      </c>
      <c r="Q63" s="5">
        <v>28610000000</v>
      </c>
      <c r="R63" s="5">
        <v>14342000000</v>
      </c>
      <c r="S63" s="5">
        <v>21698000000</v>
      </c>
      <c r="T63" s="5">
        <v>31215000000</v>
      </c>
      <c r="U63" s="5">
        <v>12229000000</v>
      </c>
      <c r="V63" s="5">
        <v>7818000000</v>
      </c>
    </row>
    <row r="64" spans="2:22" ht="15.5" x14ac:dyDescent="0.35">
      <c r="C64" t="s">
        <v>93</v>
      </c>
      <c r="D64" s="5">
        <v>49591000000</v>
      </c>
      <c r="E64" s="5">
        <v>89627000000</v>
      </c>
      <c r="F64" s="5">
        <v>18851000000</v>
      </c>
      <c r="G64" s="5">
        <v>27684000000</v>
      </c>
      <c r="I64" s="5">
        <v>168385000000</v>
      </c>
      <c r="J64" s="5">
        <v>94491000000</v>
      </c>
    </row>
    <row r="65" spans="2:22" ht="15.5" x14ac:dyDescent="0.35">
      <c r="C65" t="s">
        <v>98</v>
      </c>
      <c r="D65" s="5">
        <v>-44541000000</v>
      </c>
      <c r="E65" s="5">
        <v>-22625000000</v>
      </c>
      <c r="F65" s="5">
        <v>-113696000000</v>
      </c>
      <c r="G65" s="5">
        <v>-74874000000</v>
      </c>
      <c r="I65" s="5">
        <v>-329879000000</v>
      </c>
      <c r="J65" s="5">
        <v>-483654000000</v>
      </c>
      <c r="K65" s="5">
        <v>-415070000000</v>
      </c>
      <c r="L65" s="5">
        <v>-562247000000</v>
      </c>
      <c r="M65" s="5">
        <v>-426732000000</v>
      </c>
      <c r="N65" s="5">
        <v>-299760000000</v>
      </c>
      <c r="O65" s="5">
        <v>-476470000000</v>
      </c>
      <c r="P65" s="5">
        <v>-320599000000</v>
      </c>
      <c r="Q65" s="5">
        <v>-243280000000</v>
      </c>
      <c r="R65" s="5">
        <v>-279429000000</v>
      </c>
      <c r="S65" s="5">
        <v>-303639000000</v>
      </c>
      <c r="T65" s="5">
        <v>-202910000000</v>
      </c>
      <c r="U65" s="5">
        <v>-350500000000</v>
      </c>
      <c r="V65" s="5">
        <v>-149279000000</v>
      </c>
    </row>
    <row r="66" spans="2:22" ht="15.5" x14ac:dyDescent="0.35">
      <c r="C66" t="s">
        <v>28</v>
      </c>
      <c r="D66" s="5">
        <v>571873000000</v>
      </c>
      <c r="E66" s="5">
        <v>704684000000</v>
      </c>
      <c r="F66" s="5">
        <v>545224000000</v>
      </c>
      <c r="G66" s="5">
        <v>751654000000</v>
      </c>
      <c r="I66" s="5">
        <v>2499545000000</v>
      </c>
      <c r="J66" s="5">
        <v>1640016000000</v>
      </c>
      <c r="K66" s="5">
        <v>1140643000000</v>
      </c>
      <c r="L66" s="5">
        <v>1610228000000</v>
      </c>
      <c r="M66" s="5">
        <v>965884000000</v>
      </c>
      <c r="N66" s="5">
        <v>695296000000</v>
      </c>
      <c r="O66" s="5">
        <v>280084000000</v>
      </c>
      <c r="P66" s="5">
        <v>611264000000</v>
      </c>
      <c r="Q66" s="5">
        <v>946757000000</v>
      </c>
      <c r="R66" s="5">
        <v>337450000000</v>
      </c>
      <c r="S66" s="5">
        <v>426687000000</v>
      </c>
      <c r="T66" s="5">
        <v>872537000000</v>
      </c>
      <c r="U66" s="5">
        <v>306429000000</v>
      </c>
      <c r="V66" s="5">
        <v>344991000000</v>
      </c>
    </row>
    <row r="67" spans="2:22" ht="15.5" x14ac:dyDescent="0.35">
      <c r="C67" t="s">
        <v>27</v>
      </c>
      <c r="D67" s="5">
        <v>-150523000000</v>
      </c>
      <c r="E67" s="5">
        <v>-188608000000</v>
      </c>
      <c r="F67" s="5">
        <v>-147141000000</v>
      </c>
      <c r="G67" s="5">
        <v>-203973000000</v>
      </c>
      <c r="I67" s="5">
        <v>-670747000000</v>
      </c>
      <c r="J67" s="5">
        <v>-498641000000</v>
      </c>
      <c r="K67" s="5">
        <v>-298978000000</v>
      </c>
      <c r="L67" s="5">
        <v>-403641000000</v>
      </c>
      <c r="M67" s="5">
        <v>-226235000000</v>
      </c>
      <c r="N67" s="5">
        <v>-217125000000</v>
      </c>
      <c r="O67" s="5">
        <v>-101920000000</v>
      </c>
      <c r="P67" s="5">
        <v>-178847000000</v>
      </c>
      <c r="Q67" s="5">
        <v>-275711000000</v>
      </c>
      <c r="R67" s="5">
        <v>-85410000000</v>
      </c>
      <c r="S67" s="5">
        <v>-124168000000</v>
      </c>
      <c r="T67" s="5">
        <v>-222743000000</v>
      </c>
      <c r="U67" s="5">
        <v>-90733000000</v>
      </c>
      <c r="V67" s="5">
        <v>-92533000000</v>
      </c>
    </row>
    <row r="68" spans="2:22" ht="15.5" x14ac:dyDescent="0.35">
      <c r="C68" t="s">
        <v>99</v>
      </c>
      <c r="D68" s="5">
        <v>421350000000</v>
      </c>
      <c r="E68" s="5">
        <v>516076000000</v>
      </c>
      <c r="F68" s="5">
        <v>398083000000</v>
      </c>
      <c r="G68" s="5">
        <v>547681000000</v>
      </c>
      <c r="I68" s="5">
        <v>1828798000000</v>
      </c>
      <c r="J68" s="5">
        <v>1141375000000</v>
      </c>
      <c r="K68" s="5">
        <v>841665000000</v>
      </c>
      <c r="L68" s="5">
        <v>1206587000000</v>
      </c>
      <c r="M68" s="5">
        <v>739649000000</v>
      </c>
      <c r="N68" s="5">
        <v>478171000000</v>
      </c>
      <c r="O68" s="5">
        <v>178164000000</v>
      </c>
      <c r="P68" s="5">
        <v>432417000000</v>
      </c>
      <c r="Q68" s="5">
        <v>671046000000</v>
      </c>
      <c r="R68" s="5">
        <v>252040000000</v>
      </c>
      <c r="S68" s="5">
        <v>302519000000</v>
      </c>
      <c r="T68" s="5">
        <v>649794000000</v>
      </c>
      <c r="U68" s="5">
        <v>215696000000</v>
      </c>
      <c r="V68" s="5">
        <v>252458000000</v>
      </c>
    </row>
    <row r="69" spans="2:22" ht="15.5" x14ac:dyDescent="0.35">
      <c r="C69" t="s">
        <v>101</v>
      </c>
      <c r="P69" s="5">
        <v>-5172000000</v>
      </c>
      <c r="Q69" s="5">
        <v>-83058000000</v>
      </c>
    </row>
    <row r="70" spans="2:22" ht="15.5" x14ac:dyDescent="0.35">
      <c r="C70" t="s">
        <v>102</v>
      </c>
      <c r="D70" s="5">
        <v>421350000000</v>
      </c>
      <c r="E70" s="5">
        <v>516076000000</v>
      </c>
      <c r="F70" s="5">
        <v>398083000000</v>
      </c>
      <c r="G70" s="5">
        <v>547681000000</v>
      </c>
      <c r="I70" s="5">
        <v>1828798000000</v>
      </c>
      <c r="J70" s="5">
        <v>1141375000000</v>
      </c>
      <c r="K70" s="5">
        <v>841665000000</v>
      </c>
      <c r="L70" s="5">
        <v>1206587000000</v>
      </c>
      <c r="M70" s="5">
        <v>739649000000</v>
      </c>
      <c r="N70" s="5">
        <v>478171000000</v>
      </c>
      <c r="O70" s="5">
        <v>178164000000</v>
      </c>
      <c r="P70" s="5">
        <v>427245000000</v>
      </c>
      <c r="Q70" s="5">
        <v>587988000000</v>
      </c>
      <c r="R70" s="5">
        <v>252040000000</v>
      </c>
      <c r="S70" s="5">
        <v>302519000000</v>
      </c>
      <c r="T70" s="5">
        <v>649794000000</v>
      </c>
      <c r="U70" s="5">
        <v>215696000000</v>
      </c>
      <c r="V70" s="5">
        <v>252458000000</v>
      </c>
    </row>
    <row r="71" spans="2:22" ht="15.5" x14ac:dyDescent="0.35">
      <c r="C71" t="s">
        <v>103</v>
      </c>
      <c r="E71" s="5">
        <v>171150000000</v>
      </c>
      <c r="I71" s="5">
        <v>171150000000</v>
      </c>
      <c r="J71" s="5">
        <v>109282000000</v>
      </c>
      <c r="K71" s="5">
        <v>160968000000</v>
      </c>
      <c r="L71" s="5">
        <v>146494000000</v>
      </c>
      <c r="M71" s="5">
        <v>98662000000</v>
      </c>
      <c r="N71" s="5">
        <v>1977174000000</v>
      </c>
      <c r="O71" s="5">
        <v>-11803000000</v>
      </c>
      <c r="P71" s="5">
        <v>22244000000</v>
      </c>
      <c r="Q71" s="5">
        <v>9532000000</v>
      </c>
      <c r="R71" s="5">
        <v>-610000000</v>
      </c>
      <c r="S71" s="5">
        <v>11628000000</v>
      </c>
    </row>
    <row r="72" spans="2:22" ht="15.5" x14ac:dyDescent="0.35">
      <c r="C72" t="s">
        <v>410</v>
      </c>
      <c r="E72" s="5">
        <v>171150000000</v>
      </c>
      <c r="I72" s="5">
        <v>171150000000</v>
      </c>
      <c r="J72" s="5">
        <v>109282000000</v>
      </c>
      <c r="K72" s="5">
        <v>160968000000</v>
      </c>
      <c r="L72" s="5">
        <v>146494000000</v>
      </c>
      <c r="M72" s="5">
        <v>98662000000</v>
      </c>
      <c r="N72" s="5">
        <v>1977174000000</v>
      </c>
      <c r="O72" s="5">
        <v>-11803000000</v>
      </c>
      <c r="P72" s="5">
        <v>22244000000</v>
      </c>
      <c r="Q72" s="5">
        <v>9532000000</v>
      </c>
      <c r="R72" s="5">
        <v>-610000000</v>
      </c>
      <c r="S72" s="5">
        <v>11628000000</v>
      </c>
    </row>
    <row r="73" spans="2:22" ht="15.5" x14ac:dyDescent="0.35">
      <c r="C73" t="s">
        <v>104</v>
      </c>
      <c r="D73" s="5">
        <v>421350000000</v>
      </c>
      <c r="E73" s="5">
        <v>687226000000</v>
      </c>
      <c r="F73" s="5">
        <v>398083000000</v>
      </c>
      <c r="G73" s="5">
        <v>547681000000</v>
      </c>
      <c r="I73" s="5">
        <v>1999948000000</v>
      </c>
      <c r="J73" s="5">
        <v>1250657000000</v>
      </c>
      <c r="K73" s="5">
        <v>1002633000000</v>
      </c>
      <c r="L73" s="5">
        <v>1353081000000</v>
      </c>
      <c r="M73" s="5">
        <v>838311000000</v>
      </c>
      <c r="N73" s="5">
        <v>2455345000000</v>
      </c>
      <c r="O73" s="5">
        <v>166361000000</v>
      </c>
      <c r="P73" s="5">
        <v>449489000000</v>
      </c>
      <c r="Q73" s="5">
        <v>597520000000</v>
      </c>
      <c r="R73" s="5">
        <v>251430000000</v>
      </c>
      <c r="S73" s="5">
        <v>314147000000</v>
      </c>
      <c r="T73" s="5">
        <v>649794000000</v>
      </c>
      <c r="U73" s="5">
        <v>215696000000</v>
      </c>
      <c r="V73" s="5">
        <v>252458000000</v>
      </c>
    </row>
    <row r="74" spans="2:22" ht="15.5" x14ac:dyDescent="0.35">
      <c r="C74" t="s">
        <v>105</v>
      </c>
      <c r="D74" s="5">
        <v>421350000000</v>
      </c>
      <c r="E74" s="5">
        <v>516076000000</v>
      </c>
      <c r="F74" s="5">
        <v>398083000000</v>
      </c>
      <c r="G74" s="5">
        <v>547681000000</v>
      </c>
      <c r="I74" s="5">
        <v>1828798000000</v>
      </c>
      <c r="J74" s="5">
        <v>1141375000000</v>
      </c>
      <c r="K74" s="5">
        <v>841665000000</v>
      </c>
      <c r="L74" s="5">
        <v>1206587000000</v>
      </c>
      <c r="M74" s="5">
        <v>739649000000</v>
      </c>
      <c r="N74" s="5">
        <v>478171000000</v>
      </c>
      <c r="O74" s="5">
        <v>178164000000</v>
      </c>
      <c r="P74" s="5">
        <v>427245000000</v>
      </c>
      <c r="Q74" s="5">
        <v>587988000000</v>
      </c>
      <c r="R74" s="5">
        <v>252040000000</v>
      </c>
      <c r="S74" s="5">
        <v>302519000000</v>
      </c>
      <c r="T74" s="5">
        <v>649794000000</v>
      </c>
      <c r="U74" s="5">
        <v>215696000000</v>
      </c>
      <c r="V74" s="5">
        <v>252458000000</v>
      </c>
    </row>
    <row r="75" spans="2:22" ht="15.5" x14ac:dyDescent="0.35">
      <c r="C75" t="s">
        <v>7</v>
      </c>
      <c r="D75" s="5">
        <v>430436000000</v>
      </c>
      <c r="E75" s="5">
        <v>694789000000</v>
      </c>
      <c r="F75" s="5">
        <v>401143000000</v>
      </c>
      <c r="G75" s="5">
        <v>547614000000</v>
      </c>
      <c r="I75" s="5">
        <v>2011704000000</v>
      </c>
      <c r="J75" s="5">
        <v>1250346000000</v>
      </c>
      <c r="K75" s="5">
        <v>999478000000</v>
      </c>
      <c r="L75" s="5">
        <v>1346744000000</v>
      </c>
      <c r="M75" s="5">
        <v>822193000000</v>
      </c>
      <c r="N75" s="5">
        <v>2431709000000</v>
      </c>
      <c r="O75" s="5">
        <v>168786000000</v>
      </c>
      <c r="P75" s="5">
        <v>441615000000</v>
      </c>
      <c r="Q75" s="5">
        <v>593881000000</v>
      </c>
      <c r="R75" s="5">
        <v>250784000000</v>
      </c>
      <c r="S75" s="5">
        <v>280450000000</v>
      </c>
      <c r="T75" s="5">
        <v>649695000000</v>
      </c>
      <c r="U75" s="5">
        <v>203171000000</v>
      </c>
      <c r="V75" s="5">
        <v>214176000000</v>
      </c>
    </row>
    <row r="76" spans="2:22" ht="15.5" x14ac:dyDescent="0.35">
      <c r="C76" t="s">
        <v>106</v>
      </c>
      <c r="D76" s="5">
        <v>421350000000</v>
      </c>
      <c r="E76" s="5">
        <v>516076000000</v>
      </c>
      <c r="F76" s="5">
        <v>398083000000</v>
      </c>
      <c r="G76" s="5">
        <v>547681000000</v>
      </c>
      <c r="I76" s="5">
        <v>1828798000000</v>
      </c>
      <c r="J76" s="5">
        <v>1141375000000</v>
      </c>
      <c r="K76" s="5">
        <v>841665000000</v>
      </c>
      <c r="L76" s="5">
        <v>1206587000000</v>
      </c>
      <c r="M76" s="5">
        <v>739649000000</v>
      </c>
      <c r="N76" s="5">
        <v>478171000000</v>
      </c>
      <c r="O76" s="5">
        <v>178164000000</v>
      </c>
      <c r="P76" s="5">
        <v>427245000000</v>
      </c>
      <c r="Q76" s="5">
        <v>587988000000</v>
      </c>
      <c r="R76" s="5">
        <v>252040000000</v>
      </c>
      <c r="S76" s="5">
        <v>302519000000</v>
      </c>
      <c r="T76" s="5">
        <v>649794000000</v>
      </c>
      <c r="U76" s="5">
        <v>215696000000</v>
      </c>
      <c r="V76" s="5">
        <v>252458000000</v>
      </c>
    </row>
    <row r="77" spans="2:22" ht="15.5" x14ac:dyDescent="0.35">
      <c r="C77" t="s">
        <v>107</v>
      </c>
      <c r="D77" s="5">
        <v>421350000000</v>
      </c>
      <c r="E77" s="5">
        <v>687226000000</v>
      </c>
      <c r="F77" s="5">
        <v>398083000000</v>
      </c>
      <c r="G77" s="5">
        <v>547681000000</v>
      </c>
      <c r="I77" s="5">
        <v>1999948000000</v>
      </c>
      <c r="J77" s="5">
        <v>1250657000000</v>
      </c>
      <c r="K77" s="5">
        <v>1002633000000</v>
      </c>
      <c r="L77" s="5">
        <v>1353081000000</v>
      </c>
      <c r="M77" s="5">
        <v>838311000000</v>
      </c>
      <c r="N77" s="5">
        <v>2455345000000</v>
      </c>
      <c r="O77" s="5">
        <v>166361000000</v>
      </c>
      <c r="P77" s="5">
        <v>449489000000</v>
      </c>
      <c r="Q77" s="5">
        <v>597520000000</v>
      </c>
      <c r="R77" s="5">
        <v>251430000000</v>
      </c>
      <c r="S77" s="5">
        <v>314147000000</v>
      </c>
      <c r="T77" s="5">
        <v>649794000000</v>
      </c>
      <c r="U77" s="5">
        <v>215696000000</v>
      </c>
      <c r="V77" s="5">
        <v>252458000000</v>
      </c>
    </row>
    <row r="78" spans="2:22" ht="15.5" x14ac:dyDescent="0.35">
      <c r="C78" t="s">
        <v>108</v>
      </c>
      <c r="D78" s="5">
        <v>421350000000</v>
      </c>
      <c r="E78" s="5">
        <v>687226000000</v>
      </c>
      <c r="F78" s="5">
        <v>398083000000</v>
      </c>
      <c r="G78" s="5">
        <v>547681000000</v>
      </c>
      <c r="I78" s="5">
        <v>1999948000000</v>
      </c>
      <c r="J78" s="5">
        <v>1250657000000</v>
      </c>
      <c r="K78" s="5">
        <v>1002633000000</v>
      </c>
      <c r="L78" s="5">
        <v>1353081000000</v>
      </c>
      <c r="M78" s="5">
        <v>838311000000</v>
      </c>
      <c r="N78" s="5">
        <v>2455345000000</v>
      </c>
      <c r="O78" s="5">
        <v>166361000000</v>
      </c>
      <c r="P78" s="5">
        <v>449489000000</v>
      </c>
      <c r="Q78" s="5">
        <v>597520000000</v>
      </c>
      <c r="R78" s="5">
        <v>251430000000</v>
      </c>
      <c r="S78" s="5">
        <v>314147000000</v>
      </c>
      <c r="T78" s="5">
        <v>649794000000</v>
      </c>
      <c r="U78" s="5">
        <v>215696000000</v>
      </c>
      <c r="V78" s="5">
        <v>252458000000</v>
      </c>
    </row>
    <row r="80" spans="2:22" ht="15.5" x14ac:dyDescent="0.35">
      <c r="B80" t="s">
        <v>109</v>
      </c>
      <c r="C80" t="s">
        <v>110</v>
      </c>
    </row>
    <row r="81" spans="3:22" ht="15.5" x14ac:dyDescent="0.35">
      <c r="C81" t="s">
        <v>111</v>
      </c>
    </row>
    <row r="82" spans="3:22" ht="15.5" x14ac:dyDescent="0.35">
      <c r="C82" t="s">
        <v>19</v>
      </c>
      <c r="D82" s="5">
        <v>635773000000</v>
      </c>
      <c r="E82" s="5">
        <v>592612000000</v>
      </c>
      <c r="F82" s="5">
        <v>494120000000</v>
      </c>
      <c r="G82" s="5">
        <v>892752000000</v>
      </c>
      <c r="I82" s="5">
        <v>592612000000</v>
      </c>
      <c r="J82" s="5">
        <v>557023000000</v>
      </c>
      <c r="K82" s="5">
        <v>389746000000</v>
      </c>
      <c r="L82" s="5">
        <v>359349000000</v>
      </c>
      <c r="M82" s="5">
        <v>422378000000</v>
      </c>
      <c r="N82" s="5">
        <v>647709000000</v>
      </c>
      <c r="O82" s="5">
        <v>270331000000</v>
      </c>
      <c r="P82" s="5">
        <v>523895000000</v>
      </c>
      <c r="Q82" s="5">
        <v>381055000000</v>
      </c>
      <c r="R82" s="5">
        <v>251218000000</v>
      </c>
      <c r="S82" s="5">
        <v>798488000000</v>
      </c>
      <c r="T82" s="5">
        <v>1070461000000</v>
      </c>
      <c r="U82" s="5">
        <v>287087000000</v>
      </c>
      <c r="V82" s="5">
        <v>337623000000</v>
      </c>
    </row>
    <row r="83" spans="3:22" ht="15.5" x14ac:dyDescent="0.35">
      <c r="C83" t="s">
        <v>113</v>
      </c>
      <c r="D83" s="5">
        <v>371527000000</v>
      </c>
      <c r="E83" s="5">
        <v>353674000000</v>
      </c>
      <c r="F83" s="5">
        <v>364222000000</v>
      </c>
      <c r="G83" s="5">
        <v>396624000000</v>
      </c>
      <c r="I83" s="5">
        <v>353674000000</v>
      </c>
      <c r="J83" s="5">
        <v>358837000000</v>
      </c>
      <c r="K83" s="5">
        <v>368754000000</v>
      </c>
      <c r="L83" s="5">
        <v>460430000000</v>
      </c>
      <c r="M83" s="5">
        <v>249662000000</v>
      </c>
      <c r="N83" s="5">
        <v>381764000000</v>
      </c>
      <c r="O83" s="5">
        <v>355062000000</v>
      </c>
      <c r="P83" s="5">
        <v>399128000000</v>
      </c>
      <c r="Q83" s="5">
        <v>325340000000</v>
      </c>
      <c r="R83" s="5">
        <v>275273000000</v>
      </c>
      <c r="S83" s="5">
        <v>230740000000</v>
      </c>
      <c r="T83" s="5">
        <v>226457000000</v>
      </c>
      <c r="U83" s="5">
        <v>208275000000</v>
      </c>
      <c r="V83" s="5">
        <v>176023000000</v>
      </c>
    </row>
    <row r="84" spans="3:22" ht="15.5" x14ac:dyDescent="0.35">
      <c r="C84" t="s">
        <v>115</v>
      </c>
      <c r="D84" s="5">
        <v>423598000000</v>
      </c>
      <c r="E84" s="5">
        <v>454993000000</v>
      </c>
      <c r="F84" s="5">
        <v>525100000000</v>
      </c>
      <c r="G84" s="5">
        <v>431660000000</v>
      </c>
      <c r="I84" s="5">
        <v>454993000000</v>
      </c>
      <c r="J84" s="5">
        <v>510970000000</v>
      </c>
      <c r="K84" s="5">
        <v>424578000000</v>
      </c>
      <c r="L84" s="5">
        <v>506530000000</v>
      </c>
      <c r="M84" s="5">
        <v>356188000000</v>
      </c>
      <c r="N84" s="5">
        <v>411566000000</v>
      </c>
      <c r="O84" s="5">
        <v>529351000000</v>
      </c>
      <c r="P84" s="5">
        <v>567125000000</v>
      </c>
      <c r="Q84" s="5">
        <v>411069000000</v>
      </c>
      <c r="R84" s="5">
        <v>418728000000</v>
      </c>
      <c r="S84" s="5">
        <v>343824000000</v>
      </c>
      <c r="T84" s="5">
        <v>421416000000</v>
      </c>
      <c r="U84" s="5">
        <v>493899000000</v>
      </c>
      <c r="V84" s="5">
        <v>344917000000</v>
      </c>
    </row>
    <row r="85" spans="3:22" ht="15.5" x14ac:dyDescent="0.35">
      <c r="C85" t="s">
        <v>114</v>
      </c>
      <c r="D85" s="5">
        <v>1561000000</v>
      </c>
      <c r="E85" s="5">
        <v>5097000000</v>
      </c>
      <c r="F85" s="5">
        <v>3859000000</v>
      </c>
      <c r="G85" s="5">
        <v>4210000000</v>
      </c>
      <c r="I85" s="5">
        <v>5097000000</v>
      </c>
      <c r="J85" s="5">
        <v>5392000000</v>
      </c>
      <c r="K85" s="5">
        <v>2037000000</v>
      </c>
      <c r="L85" s="5">
        <v>1963000000</v>
      </c>
      <c r="M85" s="5">
        <v>4984000000</v>
      </c>
      <c r="N85" s="5">
        <v>4527000000</v>
      </c>
      <c r="O85" s="5">
        <v>561000000</v>
      </c>
      <c r="P85" s="5">
        <v>3234000000</v>
      </c>
      <c r="Q85" s="5">
        <v>1320000000</v>
      </c>
    </row>
    <row r="86" spans="3:22" ht="15.5" x14ac:dyDescent="0.35">
      <c r="C86" t="s">
        <v>116</v>
      </c>
      <c r="D86" s="5">
        <v>371527000000</v>
      </c>
      <c r="E86" s="5">
        <v>353674000000</v>
      </c>
      <c r="F86" s="5">
        <v>364222000000</v>
      </c>
      <c r="G86" s="5">
        <v>396624000000</v>
      </c>
      <c r="I86" s="5">
        <v>353674000000</v>
      </c>
      <c r="J86" s="5">
        <v>358837000000</v>
      </c>
      <c r="K86" s="5">
        <v>368754000000</v>
      </c>
      <c r="L86" s="5">
        <v>460430000000</v>
      </c>
      <c r="M86" s="5">
        <v>249662000000</v>
      </c>
      <c r="N86" s="5">
        <v>381764000000</v>
      </c>
      <c r="O86" s="5">
        <v>355062000000</v>
      </c>
      <c r="P86" s="5">
        <v>399128000000</v>
      </c>
      <c r="Q86" s="5">
        <v>325340000000</v>
      </c>
      <c r="R86" s="5">
        <v>275273000000</v>
      </c>
      <c r="S86" s="5">
        <v>230740000000</v>
      </c>
      <c r="T86" s="5">
        <v>226457000000</v>
      </c>
      <c r="U86" s="5">
        <v>208275000000</v>
      </c>
      <c r="V86" s="5">
        <v>176023000000</v>
      </c>
    </row>
    <row r="87" spans="3:22" ht="15.5" x14ac:dyDescent="0.35">
      <c r="C87" t="s">
        <v>117</v>
      </c>
      <c r="D87" s="5">
        <v>23922000000</v>
      </c>
      <c r="E87" s="5">
        <v>23811000000</v>
      </c>
      <c r="F87" s="5">
        <v>20468000000</v>
      </c>
      <c r="G87" s="5">
        <v>19787000000</v>
      </c>
      <c r="I87" s="5">
        <v>23811000000</v>
      </c>
      <c r="J87" s="5">
        <v>17087000000</v>
      </c>
      <c r="K87" s="5">
        <v>16458000000</v>
      </c>
      <c r="L87" s="5">
        <v>18523000000</v>
      </c>
      <c r="M87" s="5">
        <v>19685000000</v>
      </c>
      <c r="N87" s="5">
        <v>16137000000</v>
      </c>
      <c r="O87" s="5">
        <v>27610000000</v>
      </c>
      <c r="P87" s="5">
        <v>28659000000</v>
      </c>
      <c r="Q87" s="5">
        <v>29217000000</v>
      </c>
      <c r="R87" s="5">
        <v>51893000000</v>
      </c>
      <c r="S87" s="5">
        <v>118617000000</v>
      </c>
      <c r="T87" s="5">
        <v>101366000000</v>
      </c>
      <c r="U87" s="5">
        <v>125284000000</v>
      </c>
      <c r="V87" s="5">
        <v>62562000000</v>
      </c>
    </row>
    <row r="88" spans="3:22" ht="15.5" x14ac:dyDescent="0.35">
      <c r="C88" t="s">
        <v>118</v>
      </c>
      <c r="D88" s="5">
        <v>23922000000</v>
      </c>
      <c r="E88" s="5">
        <v>23811000000</v>
      </c>
      <c r="F88" s="5">
        <v>20468000000</v>
      </c>
      <c r="G88" s="5">
        <v>19787000000</v>
      </c>
      <c r="I88" s="5">
        <v>23811000000</v>
      </c>
      <c r="J88" s="5">
        <v>17087000000</v>
      </c>
      <c r="K88" s="5">
        <v>16458000000</v>
      </c>
      <c r="L88" s="5">
        <v>18523000000</v>
      </c>
      <c r="M88" s="5">
        <v>19685000000</v>
      </c>
      <c r="N88" s="5">
        <v>16137000000</v>
      </c>
      <c r="O88" s="5">
        <v>27610000000</v>
      </c>
      <c r="P88" s="5">
        <v>28659000000</v>
      </c>
      <c r="Q88" s="5">
        <v>29217000000</v>
      </c>
      <c r="R88" s="5">
        <v>51893000000</v>
      </c>
      <c r="S88" s="5">
        <v>118617000000</v>
      </c>
      <c r="T88" s="5">
        <v>101366000000</v>
      </c>
      <c r="U88" s="5">
        <v>125284000000</v>
      </c>
      <c r="V88" s="5">
        <v>62562000000</v>
      </c>
    </row>
    <row r="89" spans="3:22" ht="15.5" x14ac:dyDescent="0.35">
      <c r="C89" t="s">
        <v>119</v>
      </c>
      <c r="D89" s="5">
        <v>1333665000000</v>
      </c>
      <c r="E89" s="5">
        <v>1380372000000</v>
      </c>
      <c r="F89" s="5">
        <v>1351744000000</v>
      </c>
      <c r="G89" s="5">
        <v>1328941000000</v>
      </c>
      <c r="I89" s="5">
        <v>1380372000000</v>
      </c>
      <c r="J89" s="5">
        <v>1225181000000</v>
      </c>
      <c r="K89" s="5">
        <v>1111082000000</v>
      </c>
      <c r="L89" s="5">
        <v>1290995000000</v>
      </c>
      <c r="M89" s="5">
        <v>773069000000</v>
      </c>
      <c r="N89" s="5">
        <v>670395000000</v>
      </c>
      <c r="O89" s="5">
        <v>710537000000</v>
      </c>
      <c r="P89" s="5">
        <v>870563000000</v>
      </c>
      <c r="Q89" s="5">
        <v>588340000000</v>
      </c>
      <c r="R89" s="5">
        <v>675393000000</v>
      </c>
      <c r="S89" s="5">
        <v>717875000000</v>
      </c>
      <c r="T89" s="5">
        <v>712761000000</v>
      </c>
      <c r="U89" s="5">
        <v>676706000000</v>
      </c>
      <c r="V89" s="5">
        <v>622262000000</v>
      </c>
    </row>
    <row r="90" spans="3:22" ht="15.5" x14ac:dyDescent="0.35">
      <c r="C90" t="s">
        <v>97</v>
      </c>
      <c r="D90" s="5">
        <v>2503444000000</v>
      </c>
      <c r="E90" s="5">
        <v>2503444000000</v>
      </c>
      <c r="F90" s="5">
        <v>2334933000000</v>
      </c>
      <c r="G90" s="5">
        <v>2334933000000</v>
      </c>
      <c r="I90" s="5">
        <v>2503444000000</v>
      </c>
      <c r="J90" s="5">
        <v>2334933000000</v>
      </c>
      <c r="K90" s="5">
        <v>2262599000000</v>
      </c>
      <c r="L90" s="5">
        <v>2137160000000</v>
      </c>
      <c r="M90" s="5">
        <v>2034325000000</v>
      </c>
      <c r="N90" s="5">
        <v>1850275000000</v>
      </c>
      <c r="O90" s="5">
        <v>-156338000000</v>
      </c>
      <c r="P90" s="5">
        <v>-167190000000</v>
      </c>
      <c r="Q90" s="5">
        <v>-167218000000</v>
      </c>
      <c r="R90" s="5">
        <v>-167082000000</v>
      </c>
      <c r="S90" s="5">
        <v>-163697000000</v>
      </c>
      <c r="T90" s="5">
        <v>-99486000000</v>
      </c>
      <c r="U90" s="5">
        <v>-106633000000</v>
      </c>
      <c r="V90" s="5">
        <v>223602000000</v>
      </c>
    </row>
    <row r="91" spans="3:22" ht="15.5" x14ac:dyDescent="0.35">
      <c r="C91" t="s">
        <v>121</v>
      </c>
      <c r="D91" s="5">
        <v>3300604000000</v>
      </c>
      <c r="E91" s="5">
        <v>3122905000000</v>
      </c>
      <c r="F91" s="5">
        <v>2963991000000</v>
      </c>
      <c r="G91" s="5">
        <v>3363250000000</v>
      </c>
      <c r="I91" s="5">
        <v>3122905000000</v>
      </c>
      <c r="J91" s="5">
        <v>2897246000000</v>
      </c>
      <c r="K91" s="5">
        <v>2949268000000</v>
      </c>
      <c r="L91" s="5">
        <v>3229582000000</v>
      </c>
      <c r="M91" s="5">
        <v>2321635000000</v>
      </c>
      <c r="N91" s="5">
        <v>2613109000000</v>
      </c>
      <c r="O91" s="5">
        <v>1932531000000</v>
      </c>
      <c r="P91" s="5">
        <v>2397920000000</v>
      </c>
      <c r="Q91" s="5">
        <v>1739837000000</v>
      </c>
      <c r="R91" s="5">
        <v>1753048000000</v>
      </c>
      <c r="S91" s="5">
        <v>2315276000000</v>
      </c>
      <c r="T91" s="5">
        <v>2402841000000</v>
      </c>
      <c r="U91" s="5">
        <v>1670821000000</v>
      </c>
      <c r="V91" s="5">
        <v>1519650000000</v>
      </c>
    </row>
    <row r="92" spans="3:22" ht="15.5" x14ac:dyDescent="0.35">
      <c r="C92" t="s">
        <v>122</v>
      </c>
    </row>
    <row r="93" spans="3:22" ht="15.5" x14ac:dyDescent="0.35">
      <c r="C93" t="s">
        <v>128</v>
      </c>
      <c r="D93" s="5">
        <v>293408000000</v>
      </c>
      <c r="E93" s="5">
        <v>287647000000</v>
      </c>
      <c r="F93" s="5">
        <v>294584000000</v>
      </c>
      <c r="G93" s="5">
        <v>280569000000</v>
      </c>
      <c r="I93" s="5">
        <v>287647000000</v>
      </c>
      <c r="J93" s="5">
        <v>248434000000</v>
      </c>
      <c r="K93" s="5">
        <v>213168000000</v>
      </c>
      <c r="L93" s="5">
        <v>203374000000</v>
      </c>
      <c r="M93" s="5">
        <v>200356000000</v>
      </c>
      <c r="N93" s="5">
        <v>119267000000</v>
      </c>
      <c r="O93" s="5">
        <v>126412000000</v>
      </c>
      <c r="P93" s="5">
        <v>85380000000</v>
      </c>
      <c r="Q93" s="5">
        <v>69586000000</v>
      </c>
      <c r="R93" s="5">
        <v>97180000000</v>
      </c>
      <c r="S93" s="5">
        <v>86759000000</v>
      </c>
      <c r="T93" s="5">
        <v>100621000000</v>
      </c>
      <c r="U93" s="5">
        <v>100323000000</v>
      </c>
      <c r="V93" s="5">
        <v>72494000000</v>
      </c>
    </row>
    <row r="94" spans="3:22" ht="15.5" x14ac:dyDescent="0.35">
      <c r="C94" t="s">
        <v>125</v>
      </c>
      <c r="D94" s="5">
        <v>3188025000000</v>
      </c>
      <c r="E94" s="5">
        <v>3188121000000</v>
      </c>
      <c r="F94" s="5">
        <v>3204272000000</v>
      </c>
      <c r="G94" s="5">
        <v>3211260000000</v>
      </c>
      <c r="I94" s="5">
        <v>3188121000000</v>
      </c>
      <c r="J94" s="5">
        <v>3268131000000</v>
      </c>
      <c r="K94" s="5">
        <v>3440888000000</v>
      </c>
      <c r="L94" s="5">
        <v>3525104000000</v>
      </c>
      <c r="M94" s="5">
        <v>3659319000000</v>
      </c>
      <c r="N94" s="5">
        <v>3805064000000</v>
      </c>
      <c r="O94" s="5">
        <v>4088227000000</v>
      </c>
      <c r="P94" s="5">
        <v>4273691000000</v>
      </c>
      <c r="Q94" s="5">
        <v>2767860000000</v>
      </c>
      <c r="R94" s="5">
        <v>2688246000000</v>
      </c>
      <c r="S94" s="5">
        <v>2484416000000</v>
      </c>
      <c r="T94" s="5">
        <v>2001075000000</v>
      </c>
      <c r="U94" s="5">
        <v>1690884000000</v>
      </c>
      <c r="V94" s="5">
        <v>1417775000000</v>
      </c>
    </row>
    <row r="95" spans="3:22" ht="15.5" x14ac:dyDescent="0.35">
      <c r="C95" t="s">
        <v>126</v>
      </c>
      <c r="D95" s="5">
        <v>7847199000000</v>
      </c>
      <c r="E95" s="5">
        <v>7908838000000</v>
      </c>
      <c r="F95" s="5">
        <v>7716989000000</v>
      </c>
      <c r="G95" s="5">
        <v>7722768000000</v>
      </c>
      <c r="I95" s="5">
        <v>7908838000000</v>
      </c>
      <c r="J95" s="5">
        <v>7837651000000</v>
      </c>
      <c r="K95" s="5">
        <v>7466649000000</v>
      </c>
      <c r="L95" s="5">
        <v>6678723000000</v>
      </c>
      <c r="M95" s="5">
        <v>5921799000000</v>
      </c>
      <c r="N95" s="5">
        <v>5452520000000</v>
      </c>
      <c r="O95" s="5">
        <v>3151121000000</v>
      </c>
      <c r="P95" s="5">
        <v>2998657000000</v>
      </c>
      <c r="Q95" s="5">
        <v>2050834000000</v>
      </c>
      <c r="R95" s="5">
        <v>2084892000000</v>
      </c>
      <c r="S95" s="5">
        <v>1948490000000</v>
      </c>
      <c r="T95" s="5">
        <v>1962477000000</v>
      </c>
      <c r="U95" s="5">
        <v>1775937000000</v>
      </c>
      <c r="V95" s="5">
        <v>1641300000000</v>
      </c>
    </row>
    <row r="96" spans="3:22" ht="15.5" x14ac:dyDescent="0.35">
      <c r="C96" t="s">
        <v>130</v>
      </c>
      <c r="D96" s="5">
        <v>206573000000</v>
      </c>
      <c r="E96" s="5">
        <v>206573000000</v>
      </c>
      <c r="F96" s="5">
        <v>211573000000</v>
      </c>
      <c r="G96" s="5">
        <v>211573000000</v>
      </c>
      <c r="I96" s="5">
        <v>206573000000</v>
      </c>
      <c r="J96" s="5">
        <v>211573000000</v>
      </c>
      <c r="K96" s="5">
        <v>217879000000</v>
      </c>
      <c r="L96" s="5">
        <v>225879000000</v>
      </c>
      <c r="M96" s="5">
        <v>225879000000</v>
      </c>
      <c r="N96" s="5">
        <v>225879000000</v>
      </c>
      <c r="O96" s="5">
        <v>236987000000</v>
      </c>
      <c r="P96" s="5">
        <v>242877000000</v>
      </c>
      <c r="Q96" s="5">
        <v>181832000000</v>
      </c>
      <c r="R96" s="5">
        <v>187537000000</v>
      </c>
      <c r="S96" s="5">
        <v>187537000000</v>
      </c>
      <c r="T96" s="5">
        <v>155689000000</v>
      </c>
      <c r="U96" s="5">
        <v>155689000000</v>
      </c>
      <c r="V96" s="5">
        <v>155689000000</v>
      </c>
    </row>
    <row r="97" spans="3:22" ht="15.5" x14ac:dyDescent="0.35">
      <c r="C97" t="s">
        <v>133</v>
      </c>
      <c r="D97" s="5">
        <v>14457812000000</v>
      </c>
      <c r="E97" s="5">
        <v>14494291000000</v>
      </c>
      <c r="F97" s="5">
        <v>14240337000000</v>
      </c>
      <c r="G97" s="5">
        <v>14181481000000</v>
      </c>
      <c r="I97" s="5">
        <v>14494291000000</v>
      </c>
      <c r="J97" s="5">
        <v>14515170000000</v>
      </c>
      <c r="K97" s="5">
        <v>13229010000000</v>
      </c>
      <c r="L97" s="5">
        <v>12127647000000</v>
      </c>
      <c r="M97" s="5">
        <v>11390525000000</v>
      </c>
      <c r="N97" s="5">
        <v>11538274000000</v>
      </c>
      <c r="O97" s="5">
        <v>9688290000000</v>
      </c>
      <c r="P97" s="5">
        <v>9340972000000</v>
      </c>
      <c r="Q97" s="5">
        <v>6596228000000</v>
      </c>
      <c r="R97" s="5">
        <v>6430270000000</v>
      </c>
      <c r="S97" s="5">
        <v>5537999000000</v>
      </c>
      <c r="T97" s="5">
        <v>4771647000000</v>
      </c>
      <c r="U97" s="5">
        <v>4250234000000</v>
      </c>
      <c r="V97" s="5">
        <v>3621353000000</v>
      </c>
    </row>
    <row r="98" spans="3:22" ht="15.5" x14ac:dyDescent="0.35">
      <c r="C98" t="s">
        <v>134</v>
      </c>
      <c r="D98" s="5">
        <v>17758416000000</v>
      </c>
      <c r="E98" s="5">
        <v>17617196000000</v>
      </c>
      <c r="F98" s="5">
        <v>17204328000000</v>
      </c>
      <c r="G98" s="5">
        <v>17544731000000</v>
      </c>
      <c r="I98" s="5">
        <v>17617196000000</v>
      </c>
      <c r="J98" s="5">
        <v>17412416000000</v>
      </c>
      <c r="K98" s="5">
        <v>16178278000000</v>
      </c>
      <c r="L98" s="5">
        <v>15357229000000</v>
      </c>
      <c r="M98" s="5">
        <v>13712160000000</v>
      </c>
      <c r="N98" s="5">
        <v>14151383000000</v>
      </c>
      <c r="O98" s="5">
        <v>11620821000000</v>
      </c>
      <c r="P98" s="5">
        <v>11738892000000</v>
      </c>
      <c r="Q98" s="5">
        <v>8336065000000</v>
      </c>
      <c r="R98" s="5">
        <v>8183318000000</v>
      </c>
      <c r="S98" s="5">
        <v>7853275000000</v>
      </c>
      <c r="T98" s="5">
        <v>7174488000000</v>
      </c>
      <c r="U98" s="5">
        <v>5921055000000</v>
      </c>
      <c r="V98" s="5">
        <v>5141003000000</v>
      </c>
    </row>
    <row r="99" spans="3:22" ht="15.5" x14ac:dyDescent="0.35">
      <c r="C99" t="s">
        <v>135</v>
      </c>
    </row>
    <row r="100" spans="3:22" ht="15.5" x14ac:dyDescent="0.35">
      <c r="C100" t="s">
        <v>136</v>
      </c>
    </row>
    <row r="101" spans="3:22" ht="15.5" x14ac:dyDescent="0.35">
      <c r="C101" t="s">
        <v>137</v>
      </c>
      <c r="D101" s="5">
        <v>2174023000000</v>
      </c>
      <c r="E101" s="5">
        <v>2308339000000</v>
      </c>
      <c r="F101" s="5">
        <v>2262183000000</v>
      </c>
      <c r="G101" s="5">
        <v>2459638000000</v>
      </c>
      <c r="I101" s="5">
        <v>2308339000000</v>
      </c>
      <c r="J101" s="5">
        <v>2530342000000</v>
      </c>
      <c r="K101" s="5">
        <v>2945961000000</v>
      </c>
      <c r="L101" s="5">
        <v>3022162000000</v>
      </c>
      <c r="M101" s="5">
        <v>1856163000000</v>
      </c>
      <c r="N101" s="5">
        <v>2293012000000</v>
      </c>
      <c r="O101" s="5">
        <v>2361728000000</v>
      </c>
      <c r="P101" s="5">
        <v>2321028000000</v>
      </c>
      <c r="Q101" s="5">
        <v>1724895000000</v>
      </c>
      <c r="R101" s="5">
        <v>1961618000000</v>
      </c>
      <c r="S101" s="5">
        <v>2098774000000</v>
      </c>
      <c r="T101" s="5">
        <v>2113192000000</v>
      </c>
      <c r="U101" s="5">
        <v>2011462000000</v>
      </c>
      <c r="V101" s="5">
        <v>1724960000000</v>
      </c>
    </row>
    <row r="102" spans="3:22" ht="15.5" x14ac:dyDescent="0.35">
      <c r="C102" t="s">
        <v>146</v>
      </c>
      <c r="E102" s="5">
        <v>21507000000</v>
      </c>
      <c r="F102" s="5">
        <v>130600000000</v>
      </c>
      <c r="I102" s="5">
        <v>21507000000</v>
      </c>
      <c r="J102" s="5">
        <v>476957000000</v>
      </c>
      <c r="K102" s="5">
        <v>947588000000</v>
      </c>
      <c r="L102" s="5">
        <v>668076000000</v>
      </c>
      <c r="M102" s="5">
        <v>305127000000</v>
      </c>
      <c r="N102" s="5">
        <v>566510000000</v>
      </c>
      <c r="O102" s="5">
        <v>709785000000</v>
      </c>
      <c r="P102" s="5">
        <v>612102000000</v>
      </c>
      <c r="Q102" s="5">
        <v>505166000000</v>
      </c>
      <c r="R102" s="5">
        <v>757698000000</v>
      </c>
      <c r="S102" s="5">
        <v>936635000000</v>
      </c>
      <c r="T102" s="5">
        <v>656955000000</v>
      </c>
      <c r="U102" s="5">
        <v>770926000000</v>
      </c>
      <c r="V102" s="5">
        <v>713228000000</v>
      </c>
    </row>
    <row r="103" spans="3:22" ht="15.5" x14ac:dyDescent="0.35">
      <c r="C103" t="s">
        <v>138</v>
      </c>
    </row>
    <row r="104" spans="3:22" ht="15.5" x14ac:dyDescent="0.35">
      <c r="C104" t="s">
        <v>139</v>
      </c>
      <c r="D104" s="5">
        <v>425159000000</v>
      </c>
      <c r="E104" s="5">
        <v>460090000000</v>
      </c>
      <c r="F104" s="5">
        <v>528959000000</v>
      </c>
      <c r="G104" s="5">
        <v>435870000000</v>
      </c>
      <c r="I104" s="5">
        <v>460090000000</v>
      </c>
      <c r="J104" s="5">
        <v>516362000000</v>
      </c>
      <c r="K104" s="5">
        <v>426615000000</v>
      </c>
      <c r="L104" s="5">
        <v>508493000000</v>
      </c>
      <c r="M104" s="5">
        <v>361172000000</v>
      </c>
      <c r="N104" s="5">
        <v>416093000000</v>
      </c>
      <c r="O104" s="5">
        <v>529912000000</v>
      </c>
      <c r="P104" s="5">
        <v>570359000000</v>
      </c>
      <c r="Q104" s="5">
        <v>412389000000</v>
      </c>
      <c r="R104" s="5">
        <v>418728000000</v>
      </c>
      <c r="S104" s="5">
        <v>343824000000</v>
      </c>
      <c r="T104" s="5">
        <v>421416000000</v>
      </c>
      <c r="U104" s="5">
        <v>493899000000</v>
      </c>
      <c r="V104" s="5">
        <v>344917000000</v>
      </c>
    </row>
    <row r="105" spans="3:22" ht="15.5" x14ac:dyDescent="0.35">
      <c r="C105" t="s">
        <v>144</v>
      </c>
      <c r="R105" s="5">
        <v>20360000000</v>
      </c>
    </row>
    <row r="106" spans="3:22" ht="15.5" x14ac:dyDescent="0.35">
      <c r="C106" t="s">
        <v>143</v>
      </c>
      <c r="D106" s="5">
        <v>399310000000</v>
      </c>
      <c r="E106" s="5">
        <v>339488000000</v>
      </c>
      <c r="F106" s="5">
        <v>272578000000</v>
      </c>
      <c r="G106" s="5">
        <v>254253000000</v>
      </c>
      <c r="I106" s="5">
        <v>339488000000</v>
      </c>
      <c r="J106" s="5">
        <v>232014000000</v>
      </c>
      <c r="K106" s="5">
        <v>90962000000</v>
      </c>
      <c r="L106" s="5">
        <v>180553000000</v>
      </c>
      <c r="M106" s="5">
        <v>229537000000</v>
      </c>
      <c r="N106" s="5">
        <v>157750000000</v>
      </c>
      <c r="O106" s="5">
        <v>28715000000</v>
      </c>
      <c r="P106" s="5">
        <v>85389000000</v>
      </c>
      <c r="Q106" s="5">
        <v>151807000000</v>
      </c>
      <c r="R106" s="5">
        <v>40726000000</v>
      </c>
      <c r="S106" s="5">
        <v>44385000000</v>
      </c>
      <c r="T106" s="5">
        <v>156679000000</v>
      </c>
      <c r="U106" s="5">
        <v>43093000000</v>
      </c>
      <c r="V106" s="5">
        <v>32363000000</v>
      </c>
    </row>
    <row r="107" spans="3:22" ht="15.5" x14ac:dyDescent="0.35">
      <c r="C107" t="s">
        <v>147</v>
      </c>
    </row>
    <row r="108" spans="3:22" ht="15.5" x14ac:dyDescent="0.35">
      <c r="C108" t="s">
        <v>150</v>
      </c>
      <c r="D108" s="5">
        <v>13563000000</v>
      </c>
      <c r="E108" s="5">
        <v>10107000000</v>
      </c>
      <c r="F108" s="5">
        <v>3760000000</v>
      </c>
      <c r="G108" s="5">
        <v>2809000000</v>
      </c>
      <c r="I108" s="5">
        <v>10107000000</v>
      </c>
      <c r="J108" s="5">
        <v>3904000000</v>
      </c>
      <c r="K108" s="5">
        <v>9785000000</v>
      </c>
      <c r="L108" s="5">
        <v>20292000000</v>
      </c>
      <c r="M108" s="5">
        <v>9102000000</v>
      </c>
      <c r="N108" s="5">
        <v>5484000000</v>
      </c>
      <c r="O108" s="5">
        <v>1121000000</v>
      </c>
      <c r="P108" s="5">
        <v>13586000000</v>
      </c>
      <c r="Q108" s="5">
        <v>13403000000</v>
      </c>
      <c r="R108" s="5">
        <v>1878000000</v>
      </c>
      <c r="S108" s="5">
        <v>1657000000</v>
      </c>
      <c r="T108" s="5">
        <v>1469000000</v>
      </c>
      <c r="U108" s="5">
        <v>7714000000</v>
      </c>
      <c r="V108" s="5">
        <v>24198000000</v>
      </c>
    </row>
    <row r="109" spans="3:22" ht="15.5" x14ac:dyDescent="0.35">
      <c r="C109" t="s">
        <v>415</v>
      </c>
      <c r="D109" s="5">
        <v>2492640000000</v>
      </c>
      <c r="E109" s="5">
        <v>2668612000000</v>
      </c>
      <c r="F109" s="5">
        <v>2978718000000</v>
      </c>
      <c r="G109" s="5">
        <v>3546279000000</v>
      </c>
      <c r="I109" s="5">
        <v>2668612000000</v>
      </c>
      <c r="J109" s="5">
        <v>3971671000000</v>
      </c>
      <c r="K109" s="5">
        <v>3178020000000</v>
      </c>
      <c r="L109" s="5">
        <v>3041083000000</v>
      </c>
      <c r="M109" s="5">
        <v>3503259000000</v>
      </c>
      <c r="N109" s="5">
        <v>4293979000000</v>
      </c>
      <c r="O109" s="5">
        <v>5014716000000</v>
      </c>
      <c r="P109" s="5">
        <v>5197683000000</v>
      </c>
      <c r="Q109" s="5">
        <v>3087001000000</v>
      </c>
      <c r="R109" s="5">
        <v>3168202000000</v>
      </c>
      <c r="S109" s="5">
        <v>2942685000000</v>
      </c>
      <c r="T109" s="5">
        <v>2376879000000</v>
      </c>
      <c r="U109" s="5">
        <v>1848153000000</v>
      </c>
      <c r="V109" s="5">
        <v>1704713000000</v>
      </c>
    </row>
    <row r="110" spans="3:22" ht="15.5" x14ac:dyDescent="0.35">
      <c r="C110" t="s">
        <v>151</v>
      </c>
      <c r="K110" s="5">
        <v>175812000000</v>
      </c>
      <c r="L110" s="5">
        <v>175524000000</v>
      </c>
      <c r="M110" s="5">
        <v>456928000000</v>
      </c>
      <c r="N110" s="5">
        <v>455263000000</v>
      </c>
    </row>
    <row r="111" spans="3:22" ht="15.5" x14ac:dyDescent="0.35">
      <c r="C111" t="s">
        <v>152</v>
      </c>
      <c r="D111" s="5">
        <v>858994000000</v>
      </c>
      <c r="E111" s="5">
        <v>901514000000</v>
      </c>
      <c r="F111" s="5">
        <v>745021000000</v>
      </c>
      <c r="G111" s="5">
        <v>910378000000</v>
      </c>
      <c r="I111" s="5">
        <v>901514000000</v>
      </c>
      <c r="J111" s="5">
        <v>795702000000</v>
      </c>
      <c r="K111" s="5">
        <v>803201000000</v>
      </c>
      <c r="L111" s="5">
        <v>1069658000000</v>
      </c>
      <c r="M111" s="5">
        <v>606460000000</v>
      </c>
      <c r="N111" s="5">
        <v>646555000000</v>
      </c>
      <c r="O111" s="5">
        <v>689017000000</v>
      </c>
      <c r="P111" s="5">
        <v>690427000000</v>
      </c>
      <c r="Q111" s="5">
        <v>455208000000</v>
      </c>
      <c r="R111" s="5">
        <v>468606000000</v>
      </c>
      <c r="S111" s="5">
        <v>439896000000</v>
      </c>
      <c r="T111" s="5">
        <v>496399000000</v>
      </c>
      <c r="U111" s="5">
        <v>333947000000</v>
      </c>
      <c r="V111" s="5">
        <v>290369000000</v>
      </c>
    </row>
    <row r="112" spans="3:22" ht="15.5" x14ac:dyDescent="0.35">
      <c r="C112" t="s">
        <v>145</v>
      </c>
      <c r="R112" s="5">
        <v>707000000</v>
      </c>
      <c r="S112" s="5">
        <v>707000000</v>
      </c>
      <c r="T112" s="5">
        <v>15411000000</v>
      </c>
      <c r="U112" s="5">
        <v>17670000000</v>
      </c>
      <c r="V112" s="5">
        <v>18269000000</v>
      </c>
    </row>
    <row r="113" spans="3:22" ht="15.5" x14ac:dyDescent="0.35">
      <c r="C113" t="s">
        <v>129</v>
      </c>
      <c r="D113" s="5">
        <v>203113000000</v>
      </c>
      <c r="E113" s="5">
        <v>228548000000</v>
      </c>
      <c r="F113" s="5">
        <v>216545000000</v>
      </c>
      <c r="G113" s="5">
        <v>213284000000</v>
      </c>
      <c r="I113" s="5">
        <v>228548000000</v>
      </c>
      <c r="J113" s="5">
        <v>205238000000</v>
      </c>
      <c r="K113" s="5">
        <v>230452000000</v>
      </c>
      <c r="L113" s="5">
        <v>239875000000</v>
      </c>
      <c r="M113" s="5">
        <v>141402000000</v>
      </c>
      <c r="N113" s="5">
        <v>146862000000</v>
      </c>
      <c r="O113" s="5">
        <v>136437000000</v>
      </c>
      <c r="P113" s="5">
        <v>97981000000</v>
      </c>
      <c r="Q113" s="5">
        <v>84325000000</v>
      </c>
      <c r="R113" s="5">
        <v>82421000000</v>
      </c>
      <c r="S113" s="5">
        <v>96197000000</v>
      </c>
      <c r="T113" s="5">
        <v>74402000000</v>
      </c>
      <c r="U113" s="5">
        <v>65782000000</v>
      </c>
      <c r="V113" s="5">
        <v>66062000000</v>
      </c>
    </row>
    <row r="114" spans="3:22" ht="15.5" x14ac:dyDescent="0.35">
      <c r="C114" t="s">
        <v>153</v>
      </c>
      <c r="D114" s="5">
        <v>3520173000000</v>
      </c>
      <c r="E114" s="5">
        <v>3665987000000</v>
      </c>
      <c r="F114" s="5">
        <v>3986504000000</v>
      </c>
      <c r="G114" s="5">
        <v>4527535000000</v>
      </c>
      <c r="I114" s="5">
        <v>3665987000000</v>
      </c>
      <c r="J114" s="5">
        <v>4984759000000</v>
      </c>
      <c r="K114" s="5">
        <v>4342889000000</v>
      </c>
      <c r="L114" s="5">
        <v>4174927000000</v>
      </c>
      <c r="M114" s="5">
        <v>4830534000000</v>
      </c>
      <c r="N114" s="5">
        <v>5627622000000</v>
      </c>
      <c r="O114" s="5">
        <v>5527501000000</v>
      </c>
      <c r="P114" s="5">
        <v>5758902000000</v>
      </c>
      <c r="Q114" s="5">
        <v>3361431000000</v>
      </c>
      <c r="R114" s="5">
        <v>3517359000000</v>
      </c>
      <c r="S114" s="5">
        <v>3247480000000</v>
      </c>
      <c r="T114" s="5">
        <v>2767965000000</v>
      </c>
      <c r="U114" s="5">
        <v>2231048000000</v>
      </c>
      <c r="V114" s="5">
        <v>2010073000000</v>
      </c>
    </row>
    <row r="115" spans="3:22" ht="15.5" x14ac:dyDescent="0.35">
      <c r="C115" t="s">
        <v>154</v>
      </c>
      <c r="D115" s="5">
        <v>3520173000000</v>
      </c>
      <c r="E115" s="5">
        <v>3665987000000</v>
      </c>
      <c r="F115" s="5">
        <v>3986504000000</v>
      </c>
      <c r="G115" s="5">
        <v>4527535000000</v>
      </c>
      <c r="I115" s="5">
        <v>3665987000000</v>
      </c>
      <c r="J115" s="5">
        <v>4984759000000</v>
      </c>
      <c r="K115" s="5">
        <v>4342889000000</v>
      </c>
      <c r="L115" s="5">
        <v>4174927000000</v>
      </c>
      <c r="M115" s="5">
        <v>4830534000000</v>
      </c>
      <c r="N115" s="5">
        <v>5627622000000</v>
      </c>
      <c r="O115" s="5">
        <v>5527501000000</v>
      </c>
      <c r="P115" s="5">
        <v>5758902000000</v>
      </c>
      <c r="Q115" s="5">
        <v>3361431000000</v>
      </c>
      <c r="R115" s="5">
        <v>3517359000000</v>
      </c>
      <c r="S115" s="5">
        <v>3247480000000</v>
      </c>
      <c r="T115" s="5">
        <v>2767965000000</v>
      </c>
      <c r="U115" s="5">
        <v>2231048000000</v>
      </c>
      <c r="V115" s="5">
        <v>2010073000000</v>
      </c>
    </row>
    <row r="116" spans="3:22" ht="15.5" x14ac:dyDescent="0.35">
      <c r="C116" t="s">
        <v>155</v>
      </c>
      <c r="D116" s="5">
        <v>133214000000</v>
      </c>
      <c r="E116" s="5">
        <v>136413000000</v>
      </c>
      <c r="F116" s="5">
        <v>142385000000</v>
      </c>
      <c r="G116" s="5">
        <v>147717000000</v>
      </c>
      <c r="I116" s="5">
        <v>136413000000</v>
      </c>
      <c r="J116" s="5">
        <v>154805000000</v>
      </c>
      <c r="K116" s="5">
        <v>177077000000</v>
      </c>
      <c r="L116" s="5">
        <v>186159000000</v>
      </c>
      <c r="M116" s="5">
        <v>182755000000</v>
      </c>
      <c r="N116" s="5">
        <v>194235000000</v>
      </c>
      <c r="O116" s="5">
        <v>245238000000</v>
      </c>
      <c r="P116" s="5">
        <v>293812000000</v>
      </c>
      <c r="Q116" s="5">
        <v>20707000000</v>
      </c>
      <c r="R116" s="5">
        <v>19797000000</v>
      </c>
      <c r="S116" s="5">
        <v>18033000000</v>
      </c>
      <c r="T116" s="5">
        <v>17462000000</v>
      </c>
      <c r="U116" s="5">
        <v>23261000000</v>
      </c>
      <c r="V116" s="5">
        <v>29769000000</v>
      </c>
    </row>
    <row r="117" spans="3:22" ht="15.5" x14ac:dyDescent="0.35">
      <c r="C117" t="s">
        <v>156</v>
      </c>
    </row>
    <row r="118" spans="3:22" ht="15.5" x14ac:dyDescent="0.35">
      <c r="C118" t="s">
        <v>159</v>
      </c>
      <c r="D118" s="5">
        <v>2506203000000</v>
      </c>
      <c r="E118" s="5">
        <v>2678719000000</v>
      </c>
      <c r="F118" s="5">
        <v>2982478000000</v>
      </c>
      <c r="G118" s="5">
        <v>3549088000000</v>
      </c>
      <c r="I118" s="5">
        <v>2678719000000</v>
      </c>
      <c r="J118" s="5">
        <v>3975575000000</v>
      </c>
      <c r="K118" s="5">
        <v>3187805000000</v>
      </c>
      <c r="L118" s="5">
        <v>3061375000000</v>
      </c>
      <c r="M118" s="5">
        <v>3512361000000</v>
      </c>
      <c r="N118" s="5">
        <v>4299463000000</v>
      </c>
      <c r="O118" s="5">
        <v>5015837000000</v>
      </c>
      <c r="P118" s="5">
        <v>5211269000000</v>
      </c>
      <c r="Q118" s="5">
        <v>3100404000000</v>
      </c>
      <c r="R118" s="5">
        <v>3170080000000</v>
      </c>
      <c r="S118" s="5">
        <v>2944342000000</v>
      </c>
      <c r="T118" s="5">
        <v>2378348000000</v>
      </c>
      <c r="U118" s="5">
        <v>1855867000000</v>
      </c>
      <c r="V118" s="5">
        <v>1728911000000</v>
      </c>
    </row>
    <row r="119" spans="3:22" ht="15.5" x14ac:dyDescent="0.35">
      <c r="C119" t="s">
        <v>1113</v>
      </c>
      <c r="J119" s="5">
        <v>36467000000</v>
      </c>
      <c r="K119" s="5">
        <v>36467000000</v>
      </c>
      <c r="L119" s="5">
        <v>36467000000</v>
      </c>
      <c r="M119" s="5">
        <v>36467000000</v>
      </c>
      <c r="P119" s="5">
        <v>36467000000</v>
      </c>
      <c r="Q119" s="5">
        <v>36467000000</v>
      </c>
      <c r="R119" s="5">
        <v>36467000000</v>
      </c>
      <c r="S119" s="5">
        <v>36467000000</v>
      </c>
      <c r="U119" s="5">
        <v>36467000000</v>
      </c>
      <c r="V119" s="5">
        <v>375000000</v>
      </c>
    </row>
    <row r="120" spans="3:22" ht="15.5" x14ac:dyDescent="0.35">
      <c r="C120" t="s">
        <v>160</v>
      </c>
      <c r="D120" s="5">
        <v>5694196000000</v>
      </c>
      <c r="E120" s="5">
        <v>5974326000000</v>
      </c>
      <c r="F120" s="5">
        <v>6248687000000</v>
      </c>
      <c r="G120" s="5">
        <v>6987173000000</v>
      </c>
      <c r="I120" s="5">
        <v>5974326000000</v>
      </c>
      <c r="J120" s="5">
        <v>7515101000000</v>
      </c>
      <c r="K120" s="5">
        <v>7288850000000</v>
      </c>
      <c r="L120" s="5">
        <v>7197089000000</v>
      </c>
      <c r="M120" s="5">
        <v>6686697000000</v>
      </c>
      <c r="N120" s="5">
        <v>7920634000000</v>
      </c>
      <c r="O120" s="5">
        <v>7889229000000</v>
      </c>
      <c r="P120" s="5">
        <v>8079930000000</v>
      </c>
      <c r="Q120" s="5">
        <v>5086326000000</v>
      </c>
      <c r="R120" s="5">
        <v>5478977000000</v>
      </c>
      <c r="S120" s="5">
        <v>5346254000000</v>
      </c>
      <c r="T120" s="5">
        <v>4881157000000</v>
      </c>
      <c r="U120" s="5">
        <v>4242510000000</v>
      </c>
      <c r="V120" s="5">
        <v>3735033000000</v>
      </c>
    </row>
    <row r="121" spans="3:22" ht="15.5" x14ac:dyDescent="0.35">
      <c r="C121" t="s">
        <v>161</v>
      </c>
    </row>
    <row r="122" spans="3:22" ht="15.5" x14ac:dyDescent="0.35">
      <c r="C122" t="s">
        <v>162</v>
      </c>
      <c r="D122" s="5">
        <v>211997000000</v>
      </c>
      <c r="E122" s="5">
        <v>211997000000</v>
      </c>
      <c r="F122" s="5">
        <v>211997000000</v>
      </c>
      <c r="G122" s="5">
        <v>211997000000</v>
      </c>
      <c r="I122" s="5">
        <v>211997000000</v>
      </c>
      <c r="J122" s="5">
        <v>211997000000</v>
      </c>
      <c r="K122" s="5">
        <v>211997000000</v>
      </c>
      <c r="L122" s="5">
        <v>211997000000</v>
      </c>
      <c r="M122" s="5">
        <v>211997000000</v>
      </c>
      <c r="N122" s="5">
        <v>211997000000</v>
      </c>
      <c r="O122" s="5">
        <v>211997000000</v>
      </c>
      <c r="P122" s="5">
        <v>211997000000</v>
      </c>
      <c r="Q122" s="5">
        <v>211997000000</v>
      </c>
      <c r="R122" s="5">
        <v>211997000000</v>
      </c>
      <c r="S122" s="5">
        <v>211970000000</v>
      </c>
      <c r="T122" s="5">
        <v>211970000000</v>
      </c>
      <c r="U122" s="5">
        <v>211970000000</v>
      </c>
      <c r="V122" s="5">
        <v>184470000000</v>
      </c>
    </row>
    <row r="123" spans="3:22" ht="15.5" x14ac:dyDescent="0.35">
      <c r="C123" t="s">
        <v>163</v>
      </c>
      <c r="D123" s="5">
        <v>679260000000</v>
      </c>
      <c r="E123" s="5">
        <v>679260000000</v>
      </c>
      <c r="F123" s="5">
        <v>679260000000</v>
      </c>
      <c r="G123" s="5">
        <v>679260000000</v>
      </c>
      <c r="I123" s="5">
        <v>679260000000</v>
      </c>
      <c r="J123" s="5">
        <v>679260000000</v>
      </c>
      <c r="K123" s="5">
        <v>679260000000</v>
      </c>
      <c r="L123" s="5">
        <v>679260000000</v>
      </c>
      <c r="M123" s="5">
        <v>679260000000</v>
      </c>
      <c r="N123" s="5">
        <v>677092000000</v>
      </c>
      <c r="O123" s="5">
        <v>677092000000</v>
      </c>
      <c r="P123" s="5">
        <v>677092000000</v>
      </c>
      <c r="Q123" s="5">
        <v>677102000000</v>
      </c>
      <c r="R123" s="5">
        <v>676932000000</v>
      </c>
      <c r="S123" s="5">
        <v>675392000000</v>
      </c>
      <c r="T123" s="5">
        <v>675392000000</v>
      </c>
      <c r="U123" s="5">
        <v>675392000000</v>
      </c>
      <c r="V123" s="5">
        <v>234525000000</v>
      </c>
    </row>
    <row r="124" spans="3:22" ht="15.5" x14ac:dyDescent="0.35">
      <c r="C124" t="s">
        <v>164</v>
      </c>
      <c r="D124" s="5">
        <v>8516528000000</v>
      </c>
      <c r="E124" s="5">
        <v>8086092000000</v>
      </c>
      <c r="F124" s="5">
        <v>7559814000000</v>
      </c>
      <c r="G124" s="5">
        <v>7158671000000</v>
      </c>
      <c r="I124" s="5">
        <v>8086092000000</v>
      </c>
      <c r="J124" s="5">
        <v>6497295000000</v>
      </c>
      <c r="K124" s="5">
        <v>5562053000000</v>
      </c>
      <c r="L124" s="5">
        <v>5006009000000</v>
      </c>
      <c r="M124" s="5">
        <v>3974755000000</v>
      </c>
      <c r="N124" s="5">
        <v>3382377000000</v>
      </c>
      <c r="O124" s="5">
        <v>2913493000000</v>
      </c>
      <c r="P124" s="5">
        <v>2849290000000</v>
      </c>
      <c r="Q124" s="5">
        <v>2447956000000</v>
      </c>
      <c r="R124" s="5">
        <v>1906367000000</v>
      </c>
      <c r="S124" s="5">
        <v>1707875000000</v>
      </c>
      <c r="T124" s="5">
        <v>1464309000000</v>
      </c>
      <c r="U124" s="5">
        <v>857008000000</v>
      </c>
      <c r="V124" s="5">
        <v>736849000000</v>
      </c>
    </row>
    <row r="125" spans="3:22" ht="15.5" x14ac:dyDescent="0.35">
      <c r="C125" t="s">
        <v>165</v>
      </c>
      <c r="D125" s="5">
        <v>58500000000</v>
      </c>
      <c r="E125" s="5">
        <v>58500000000</v>
      </c>
      <c r="F125" s="5">
        <v>58500000000</v>
      </c>
      <c r="G125" s="5">
        <v>58500000000</v>
      </c>
      <c r="I125" s="5">
        <v>58500000000</v>
      </c>
      <c r="J125" s="5">
        <v>58500000000</v>
      </c>
      <c r="K125" s="5">
        <v>58500000000</v>
      </c>
      <c r="L125" s="5">
        <v>58500000000</v>
      </c>
      <c r="M125" s="5">
        <v>58500000000</v>
      </c>
      <c r="N125" s="5">
        <v>58500000000</v>
      </c>
      <c r="O125" s="5">
        <v>58500000000</v>
      </c>
      <c r="P125" s="5">
        <v>58500000000</v>
      </c>
      <c r="Q125" s="5">
        <v>58500000000</v>
      </c>
      <c r="R125" s="5">
        <v>58500000000</v>
      </c>
      <c r="S125" s="5">
        <v>38500000000</v>
      </c>
      <c r="T125" s="5">
        <v>18500000000</v>
      </c>
      <c r="U125" s="5">
        <v>8500000000</v>
      </c>
      <c r="V125" s="5">
        <v>3500000000</v>
      </c>
    </row>
    <row r="126" spans="3:22" ht="15.5" x14ac:dyDescent="0.35">
      <c r="C126" t="s">
        <v>166</v>
      </c>
      <c r="D126" s="5">
        <v>8458028000000</v>
      </c>
      <c r="E126" s="5">
        <v>8027592000000</v>
      </c>
      <c r="F126" s="5">
        <v>7501314000000</v>
      </c>
      <c r="G126" s="5">
        <v>7100171000000</v>
      </c>
      <c r="I126" s="5">
        <v>8027592000000</v>
      </c>
      <c r="J126" s="5">
        <v>6438795000000</v>
      </c>
      <c r="K126" s="5">
        <v>5503553000000</v>
      </c>
      <c r="L126" s="5">
        <v>4947509000000</v>
      </c>
      <c r="M126" s="5">
        <v>3916255000000</v>
      </c>
      <c r="N126" s="5">
        <v>3323877000000</v>
      </c>
      <c r="O126" s="5">
        <v>2854993000000</v>
      </c>
      <c r="P126" s="5">
        <v>2790790000000</v>
      </c>
      <c r="Q126" s="5">
        <v>2389456000000</v>
      </c>
      <c r="R126" s="5">
        <v>1847867000000</v>
      </c>
      <c r="S126" s="5">
        <v>1669375000000</v>
      </c>
      <c r="T126" s="5">
        <v>1445809000000</v>
      </c>
      <c r="U126" s="5">
        <v>848508000000</v>
      </c>
      <c r="V126" s="5">
        <v>733349000000</v>
      </c>
    </row>
    <row r="127" spans="3:22" ht="15.5" x14ac:dyDescent="0.35">
      <c r="C127" t="s">
        <v>167</v>
      </c>
      <c r="D127" s="5">
        <v>8516528000000</v>
      </c>
      <c r="E127" s="5">
        <v>8086092000000</v>
      </c>
      <c r="F127" s="5">
        <v>7559814000000</v>
      </c>
      <c r="G127" s="5">
        <v>7158671000000</v>
      </c>
      <c r="I127" s="5">
        <v>8086092000000</v>
      </c>
      <c r="J127" s="5">
        <v>6497295000000</v>
      </c>
      <c r="K127" s="5">
        <v>5562053000000</v>
      </c>
      <c r="L127" s="5">
        <v>5006009000000</v>
      </c>
      <c r="M127" s="5">
        <v>3974755000000</v>
      </c>
      <c r="N127" s="5">
        <v>3382377000000</v>
      </c>
      <c r="O127" s="5">
        <v>2913493000000</v>
      </c>
      <c r="P127" s="5">
        <v>2849290000000</v>
      </c>
      <c r="Q127" s="5">
        <v>2447956000000</v>
      </c>
      <c r="R127" s="5">
        <v>1906367000000</v>
      </c>
      <c r="S127" s="5">
        <v>1707875000000</v>
      </c>
      <c r="T127" s="5">
        <v>1464309000000</v>
      </c>
      <c r="U127" s="5">
        <v>857008000000</v>
      </c>
      <c r="V127" s="5">
        <v>736849000000</v>
      </c>
    </row>
    <row r="128" spans="3:22" ht="15.5" x14ac:dyDescent="0.35">
      <c r="C128" t="s">
        <v>168</v>
      </c>
      <c r="D128" s="5">
        <v>152991000000</v>
      </c>
      <c r="E128" s="5">
        <v>162077000000</v>
      </c>
      <c r="F128" s="5">
        <v>169637000000</v>
      </c>
      <c r="G128" s="5">
        <v>172697000000</v>
      </c>
      <c r="I128" s="5">
        <v>162077000000</v>
      </c>
      <c r="J128" s="5">
        <v>173830000000</v>
      </c>
      <c r="K128" s="5">
        <v>173519000000</v>
      </c>
      <c r="L128" s="5">
        <v>125714000000</v>
      </c>
      <c r="M128" s="5">
        <v>125126000000</v>
      </c>
      <c r="N128" s="5">
        <v>109008000000</v>
      </c>
      <c r="O128" s="5">
        <v>85348000000</v>
      </c>
      <c r="P128" s="5">
        <v>87773000000</v>
      </c>
      <c r="Q128" s="5">
        <v>79902000000</v>
      </c>
      <c r="R128" s="5">
        <v>76127000000</v>
      </c>
      <c r="S128" s="5">
        <v>75481000000</v>
      </c>
      <c r="T128" s="5">
        <v>41146000000</v>
      </c>
      <c r="U128" s="5">
        <v>40808000000</v>
      </c>
      <c r="V128" s="5">
        <v>26524000000</v>
      </c>
    </row>
    <row r="129" spans="2:22" ht="15.5" x14ac:dyDescent="0.35">
      <c r="C129" t="s">
        <v>9</v>
      </c>
      <c r="D129" s="5">
        <v>12064220000000</v>
      </c>
      <c r="E129" s="5">
        <v>11642870000000</v>
      </c>
      <c r="F129" s="5">
        <v>10955641000000</v>
      </c>
      <c r="G129" s="5">
        <v>10557558000000</v>
      </c>
      <c r="I129" s="5">
        <v>11642870000000</v>
      </c>
      <c r="J129" s="5">
        <v>9897315000000</v>
      </c>
      <c r="K129" s="5">
        <v>8889428000000</v>
      </c>
      <c r="L129" s="5">
        <v>8160140000000</v>
      </c>
      <c r="M129" s="5">
        <v>7025463000000</v>
      </c>
      <c r="N129" s="5">
        <v>6230749000000</v>
      </c>
      <c r="O129" s="5">
        <v>3731592000000</v>
      </c>
      <c r="P129" s="5">
        <v>3658962000000</v>
      </c>
      <c r="Q129" s="5">
        <v>3249739000000</v>
      </c>
      <c r="R129" s="5">
        <v>2704341000000</v>
      </c>
      <c r="S129" s="5">
        <v>2507021000000</v>
      </c>
      <c r="T129" s="5">
        <v>2293331000000</v>
      </c>
      <c r="U129" s="5">
        <v>1678545000000</v>
      </c>
      <c r="V129" s="5">
        <v>1405970000000</v>
      </c>
    </row>
    <row r="130" spans="2:22" ht="15.5" x14ac:dyDescent="0.35">
      <c r="C130" t="s">
        <v>169</v>
      </c>
      <c r="D130" s="5">
        <v>17758416000000</v>
      </c>
      <c r="E130" s="5">
        <v>17617196000000</v>
      </c>
      <c r="F130" s="5">
        <v>17204328000000</v>
      </c>
      <c r="G130" s="5">
        <v>17544731000000</v>
      </c>
      <c r="I130" s="5">
        <v>17617196000000</v>
      </c>
      <c r="J130" s="5">
        <v>17412416000000</v>
      </c>
      <c r="K130" s="5">
        <v>16178278000000</v>
      </c>
      <c r="L130" s="5">
        <v>15357229000000</v>
      </c>
      <c r="M130" s="5">
        <v>13712160000000</v>
      </c>
      <c r="N130" s="5">
        <v>14151383000000</v>
      </c>
      <c r="O130" s="5">
        <v>11620821000000</v>
      </c>
      <c r="P130" s="5">
        <v>11738892000000</v>
      </c>
      <c r="Q130" s="5">
        <v>8336065000000</v>
      </c>
      <c r="R130" s="5">
        <v>8183318000000</v>
      </c>
      <c r="S130" s="5">
        <v>7853275000000</v>
      </c>
      <c r="T130" s="5">
        <v>7174488000000</v>
      </c>
      <c r="U130" s="5">
        <v>5921055000000</v>
      </c>
      <c r="V130" s="5">
        <v>5141003000000</v>
      </c>
    </row>
    <row r="131" spans="2:22" ht="15.5" x14ac:dyDescent="0.35">
      <c r="C131" t="s">
        <v>170</v>
      </c>
      <c r="D131" s="5">
        <v>10599842400</v>
      </c>
      <c r="E131" s="5">
        <v>10599842400</v>
      </c>
      <c r="F131" s="5">
        <v>10599842400</v>
      </c>
      <c r="G131" s="5">
        <v>10599842400</v>
      </c>
      <c r="I131" s="5">
        <v>10599842400</v>
      </c>
      <c r="J131" s="5">
        <v>10599842400</v>
      </c>
      <c r="K131" s="5">
        <v>10599842400</v>
      </c>
      <c r="L131" s="5">
        <v>10599842400</v>
      </c>
      <c r="M131" s="5">
        <v>10599842400</v>
      </c>
      <c r="N131" s="5">
        <v>10599842400</v>
      </c>
      <c r="O131" s="5">
        <v>10599842400</v>
      </c>
      <c r="P131" s="5">
        <v>10599842400</v>
      </c>
      <c r="Q131" s="5">
        <v>10599842400</v>
      </c>
      <c r="R131" s="5">
        <v>10599842400</v>
      </c>
      <c r="S131" s="5">
        <v>10598500000</v>
      </c>
      <c r="T131" s="5">
        <v>2119700000</v>
      </c>
      <c r="U131" s="5">
        <v>2119700000</v>
      </c>
      <c r="V131" s="5">
        <v>184470000</v>
      </c>
    </row>
    <row r="133" spans="2:22" ht="15.5" x14ac:dyDescent="0.35">
      <c r="B133" t="s">
        <v>171</v>
      </c>
      <c r="C133" t="s">
        <v>172</v>
      </c>
      <c r="D133" s="5">
        <v>513805000000</v>
      </c>
      <c r="E133" s="5">
        <v>709039000000</v>
      </c>
      <c r="F133" s="5">
        <v>729998000000</v>
      </c>
      <c r="G133" s="5">
        <v>810770000000</v>
      </c>
      <c r="I133" s="5">
        <v>2751835000000</v>
      </c>
      <c r="J133" s="5">
        <v>2150615000000</v>
      </c>
      <c r="K133" s="5">
        <v>1874372000000</v>
      </c>
      <c r="L133" s="5">
        <v>1538027000000</v>
      </c>
      <c r="M133" s="5">
        <v>1055505000000</v>
      </c>
      <c r="N133" s="5">
        <v>1094406000000</v>
      </c>
      <c r="O133" s="5">
        <v>587071000000</v>
      </c>
      <c r="P133" s="5">
        <v>298337000000</v>
      </c>
      <c r="Q133" s="5">
        <v>1094970000000</v>
      </c>
      <c r="R133" s="5">
        <v>399235000000</v>
      </c>
      <c r="S133" s="5">
        <v>239172000000</v>
      </c>
      <c r="T133" s="5">
        <v>997429000000</v>
      </c>
      <c r="U133" s="5">
        <v>594795000000</v>
      </c>
      <c r="V133" s="5">
        <v>149285000000</v>
      </c>
    </row>
    <row r="134" spans="2:22" ht="15.5" x14ac:dyDescent="0.35">
      <c r="C134" t="s">
        <v>173</v>
      </c>
      <c r="D134" s="5">
        <v>2834425000000</v>
      </c>
      <c r="E134" s="5">
        <v>3273601000000</v>
      </c>
      <c r="F134" s="5">
        <v>2897456000000</v>
      </c>
      <c r="G134" s="5">
        <v>3379379000000</v>
      </c>
      <c r="I134" s="5">
        <v>12346036000000</v>
      </c>
      <c r="J134" s="5">
        <v>9976487000000</v>
      </c>
      <c r="K134" s="5">
        <v>9723488000000</v>
      </c>
      <c r="L134" s="5">
        <v>9482409000000</v>
      </c>
      <c r="M134" s="5">
        <v>7088528000000</v>
      </c>
      <c r="N134" s="5">
        <v>6731114000000</v>
      </c>
      <c r="O134" s="5">
        <v>5783001000000</v>
      </c>
      <c r="P134" s="5">
        <v>4796686000000</v>
      </c>
      <c r="Q134" s="5">
        <v>5132303000000</v>
      </c>
      <c r="R134" s="5">
        <v>3887466000000</v>
      </c>
      <c r="S134" s="5">
        <v>4400113000000</v>
      </c>
      <c r="T134" s="5">
        <v>4839701000000</v>
      </c>
      <c r="U134" s="5">
        <v>3877154000000</v>
      </c>
      <c r="V134" s="5">
        <v>3446223000000</v>
      </c>
    </row>
    <row r="135" spans="2:22" ht="15.5" x14ac:dyDescent="0.35">
      <c r="C135" t="s">
        <v>871</v>
      </c>
      <c r="D135" s="5">
        <v>-1507709000000</v>
      </c>
      <c r="E135" s="5">
        <v>-1947636000000</v>
      </c>
      <c r="F135" s="5">
        <v>-1404327000000</v>
      </c>
      <c r="G135" s="5">
        <v>-1660066000000</v>
      </c>
      <c r="I135" s="5">
        <v>-6519767000000</v>
      </c>
      <c r="J135" s="5">
        <v>-4863356000000</v>
      </c>
      <c r="K135" s="5">
        <v>-4811397000000</v>
      </c>
      <c r="L135" s="5">
        <v>-5425217000000</v>
      </c>
      <c r="M135" s="5">
        <v>-3837961000000</v>
      </c>
      <c r="N135" s="5">
        <v>-3510914000000</v>
      </c>
      <c r="O135" s="5">
        <v>-2751918000000</v>
      </c>
      <c r="P135" s="5">
        <v>-2412249000000</v>
      </c>
      <c r="Q135" s="5">
        <v>-2374657000000</v>
      </c>
      <c r="R135" s="5">
        <v>-2021322000000</v>
      </c>
      <c r="S135" s="5">
        <v>-2223627000000</v>
      </c>
      <c r="T135" s="5">
        <v>-2327231000000</v>
      </c>
      <c r="U135" s="5">
        <v>-1823033000000</v>
      </c>
      <c r="V135" s="5">
        <v>-2071718000000</v>
      </c>
    </row>
    <row r="136" spans="2:22" ht="15.5" x14ac:dyDescent="0.35">
      <c r="C136" t="s">
        <v>861</v>
      </c>
      <c r="D136" s="5">
        <v>-194335000000</v>
      </c>
      <c r="E136" s="5">
        <v>24770000000</v>
      </c>
      <c r="F136" s="5">
        <v>-219511000000</v>
      </c>
      <c r="G136" s="5">
        <v>-135075000000</v>
      </c>
      <c r="I136" s="5">
        <v>-485218000000</v>
      </c>
      <c r="J136" s="5">
        <v>-583724000000</v>
      </c>
      <c r="K136" s="5">
        <v>-608123000000</v>
      </c>
      <c r="L136" s="5">
        <v>-366350000000</v>
      </c>
      <c r="M136" s="5">
        <v>-351470000000</v>
      </c>
      <c r="N136" s="5">
        <v>-397422000000</v>
      </c>
      <c r="O136" s="5">
        <v>-553531000000</v>
      </c>
      <c r="P136" s="5">
        <v>-658884000000</v>
      </c>
      <c r="Q136" s="5">
        <v>-408635000000</v>
      </c>
      <c r="R136" s="5">
        <v>-305710000000</v>
      </c>
      <c r="S136" s="5">
        <v>-338416000000</v>
      </c>
      <c r="T136" s="5">
        <v>-296459000000</v>
      </c>
      <c r="U136" s="5">
        <v>-447175000000</v>
      </c>
      <c r="V136" s="5">
        <v>-284640000000</v>
      </c>
    </row>
    <row r="137" spans="2:22" ht="15.5" x14ac:dyDescent="0.35">
      <c r="C137" t="s">
        <v>598</v>
      </c>
      <c r="D137" s="5">
        <v>-425321000000</v>
      </c>
      <c r="E137" s="5">
        <v>-418570000000</v>
      </c>
      <c r="F137" s="5">
        <v>-339111000000</v>
      </c>
      <c r="G137" s="5">
        <v>-460237000000</v>
      </c>
      <c r="I137" s="5">
        <v>-1646526000000</v>
      </c>
      <c r="J137" s="5">
        <v>-1529351000000</v>
      </c>
      <c r="K137" s="5">
        <v>-1513090000000</v>
      </c>
      <c r="L137" s="5">
        <v>-1306310000000</v>
      </c>
      <c r="M137" s="5">
        <v>-1172889000000</v>
      </c>
      <c r="N137" s="5">
        <v>-1171330000000</v>
      </c>
      <c r="O137" s="5">
        <v>-1143947000000</v>
      </c>
      <c r="P137" s="5">
        <v>-1043741000000</v>
      </c>
      <c r="Q137" s="5">
        <v>-1024605000000</v>
      </c>
      <c r="R137" s="5">
        <v>-786624000000</v>
      </c>
      <c r="S137" s="5">
        <v>-1029689000000</v>
      </c>
      <c r="T137" s="5">
        <v>-817408000000</v>
      </c>
      <c r="U137" s="5">
        <v>-677203000000</v>
      </c>
      <c r="V137" s="5">
        <v>-557673000000</v>
      </c>
    </row>
    <row r="138" spans="2:22" ht="15.5" x14ac:dyDescent="0.35">
      <c r="C138" t="s">
        <v>202</v>
      </c>
      <c r="D138" s="5">
        <v>1897000000</v>
      </c>
      <c r="E138" s="5">
        <v>1709000000</v>
      </c>
      <c r="F138" s="5">
        <v>3333000000</v>
      </c>
      <c r="G138" s="5">
        <v>3912000000</v>
      </c>
      <c r="I138" s="5">
        <v>12552000000</v>
      </c>
      <c r="J138" s="5">
        <v>21277000000</v>
      </c>
      <c r="K138" s="5">
        <v>24101000000</v>
      </c>
      <c r="L138" s="5">
        <v>15284000000</v>
      </c>
      <c r="M138" s="5">
        <v>14927000000</v>
      </c>
      <c r="N138" s="5">
        <v>19356000000</v>
      </c>
      <c r="O138" s="5">
        <v>28174000000</v>
      </c>
      <c r="P138" s="5">
        <v>38659000000</v>
      </c>
      <c r="Q138" s="5">
        <v>28670000000</v>
      </c>
      <c r="R138" s="5">
        <v>14342000000</v>
      </c>
      <c r="S138" s="5">
        <v>21698000000</v>
      </c>
      <c r="T138" s="5">
        <v>31215000000</v>
      </c>
      <c r="U138" s="5">
        <v>12229000000</v>
      </c>
      <c r="V138" s="5">
        <v>7818000000</v>
      </c>
    </row>
    <row r="139" spans="2:22" ht="15.5" x14ac:dyDescent="0.35">
      <c r="C139" t="s">
        <v>605</v>
      </c>
      <c r="D139" s="5">
        <v>-74080000000</v>
      </c>
      <c r="E139" s="5">
        <v>-95712000000</v>
      </c>
      <c r="F139" s="5">
        <v>-102586000000</v>
      </c>
      <c r="G139" s="5">
        <v>-111390000000</v>
      </c>
      <c r="I139" s="5">
        <v>-424768000000</v>
      </c>
      <c r="J139" s="5">
        <v>-499762000000</v>
      </c>
      <c r="K139" s="5">
        <v>-473519000000</v>
      </c>
      <c r="L139" s="5">
        <v>-433991000000</v>
      </c>
      <c r="M139" s="5">
        <v>-413234000000</v>
      </c>
      <c r="N139" s="5">
        <v>-499709000000</v>
      </c>
      <c r="O139" s="5">
        <v>-537577000000</v>
      </c>
      <c r="P139" s="5">
        <v>-312467000000</v>
      </c>
      <c r="Q139" s="5">
        <v>-293516000000</v>
      </c>
      <c r="R139" s="5">
        <v>-278687000000</v>
      </c>
      <c r="S139" s="5">
        <v>-367464000000</v>
      </c>
      <c r="T139" s="5">
        <v>-297239000000</v>
      </c>
      <c r="U139" s="5">
        <v>-202280000000</v>
      </c>
      <c r="V139" s="5">
        <v>-193658000000</v>
      </c>
    </row>
    <row r="140" spans="2:22" ht="15.5" x14ac:dyDescent="0.35">
      <c r="C140" t="s">
        <v>600</v>
      </c>
    </row>
    <row r="141" spans="2:22" ht="15.5" x14ac:dyDescent="0.35">
      <c r="C141" t="s">
        <v>177</v>
      </c>
      <c r="D141" s="5">
        <v>-121072000000</v>
      </c>
      <c r="E141" s="5">
        <v>-129123000000</v>
      </c>
      <c r="F141" s="5">
        <v>-123992000000</v>
      </c>
      <c r="G141" s="5">
        <v>-282385000000</v>
      </c>
      <c r="I141" s="5">
        <v>-625842000000</v>
      </c>
      <c r="J141" s="5">
        <v>-388034000000</v>
      </c>
      <c r="K141" s="5">
        <v>-518410000000</v>
      </c>
      <c r="L141" s="5">
        <v>-464556000000</v>
      </c>
      <c r="M141" s="5">
        <v>-299414000000</v>
      </c>
      <c r="N141" s="5">
        <v>-107373000000</v>
      </c>
      <c r="O141" s="5">
        <v>-309941000000</v>
      </c>
      <c r="P141" s="5">
        <v>-303778000000</v>
      </c>
      <c r="Q141" s="5">
        <v>-139854000000</v>
      </c>
      <c r="R141" s="5">
        <v>-166382000000</v>
      </c>
      <c r="S141" s="5">
        <v>-282367000000</v>
      </c>
      <c r="T141" s="5">
        <v>-135150000000</v>
      </c>
      <c r="U141" s="5">
        <v>-144897000000</v>
      </c>
      <c r="V141" s="5">
        <v>-205377000000</v>
      </c>
    </row>
    <row r="142" spans="2:22" ht="15.5" x14ac:dyDescent="0.35">
      <c r="C142" t="s">
        <v>1949</v>
      </c>
      <c r="Q142" s="5">
        <v>26667000000</v>
      </c>
      <c r="R142" s="5">
        <v>17048000000</v>
      </c>
      <c r="S142" s="5">
        <v>58924000000</v>
      </c>
    </row>
    <row r="143" spans="2:22" ht="15.5" x14ac:dyDescent="0.35">
      <c r="C143" t="s">
        <v>180</v>
      </c>
      <c r="F143" s="5">
        <v>18736000000</v>
      </c>
      <c r="G143" s="5">
        <v>76632000000</v>
      </c>
      <c r="I143" s="5">
        <v>95368000000</v>
      </c>
      <c r="J143" s="5">
        <v>17078000000</v>
      </c>
      <c r="K143" s="5">
        <v>51322000000</v>
      </c>
      <c r="L143" s="5">
        <v>36758000000</v>
      </c>
      <c r="M143" s="5">
        <v>27018000000</v>
      </c>
      <c r="N143" s="5">
        <v>30684000000</v>
      </c>
      <c r="O143" s="5">
        <v>72810000000</v>
      </c>
      <c r="P143" s="5">
        <v>194111000000</v>
      </c>
      <c r="Q143" s="5">
        <v>148597000000</v>
      </c>
      <c r="R143" s="5">
        <v>39104000000</v>
      </c>
      <c r="V143" s="5">
        <v>8310000000</v>
      </c>
    </row>
    <row r="144" spans="2:22" ht="15.5" x14ac:dyDescent="0.35">
      <c r="C144" t="s">
        <v>183</v>
      </c>
      <c r="D144" s="5">
        <v>-241405000000</v>
      </c>
      <c r="E144" s="5">
        <v>-412898000000</v>
      </c>
      <c r="F144" s="5">
        <v>-863113000000</v>
      </c>
      <c r="G144" s="5">
        <v>-493478000000</v>
      </c>
      <c r="I144" s="5">
        <v>-1929868000000</v>
      </c>
      <c r="J144" s="5">
        <v>-172811000000</v>
      </c>
      <c r="K144" s="5">
        <v>-212195000000</v>
      </c>
      <c r="L144" s="5">
        <v>-349590000000</v>
      </c>
      <c r="M144" s="5">
        <v>-1063143000000</v>
      </c>
      <c r="N144" s="5">
        <v>50148000000</v>
      </c>
      <c r="O144" s="5">
        <v>-200902000000</v>
      </c>
      <c r="P144" s="5">
        <v>1260576000000</v>
      </c>
      <c r="Q144" s="5">
        <v>-261036000000</v>
      </c>
      <c r="R144" s="5">
        <v>223001000000</v>
      </c>
      <c r="S144" s="5">
        <v>193275000000</v>
      </c>
      <c r="T144" s="5">
        <v>592892000000</v>
      </c>
      <c r="U144" s="5">
        <v>96237000000</v>
      </c>
      <c r="V144" s="5">
        <v>487708000000</v>
      </c>
    </row>
    <row r="145" spans="3:22" ht="15.5" x14ac:dyDescent="0.35">
      <c r="C145" t="s">
        <v>184</v>
      </c>
      <c r="D145" s="5">
        <v>-229239000000</v>
      </c>
      <c r="E145" s="5">
        <v>-197649000000</v>
      </c>
      <c r="F145" s="5">
        <v>-265517000000</v>
      </c>
      <c r="G145" s="5">
        <v>-27709000000</v>
      </c>
      <c r="I145" s="5">
        <v>-649526000000</v>
      </c>
      <c r="J145" s="5">
        <v>-1856503000000</v>
      </c>
      <c r="K145" s="5">
        <v>-1674428000000</v>
      </c>
      <c r="L145" s="5">
        <v>-1297193000000</v>
      </c>
      <c r="M145" s="5">
        <v>-177017000000</v>
      </c>
      <c r="N145" s="5">
        <v>-642491000000</v>
      </c>
      <c r="O145" s="5">
        <v>-739822000000</v>
      </c>
      <c r="P145" s="5">
        <v>-1384603000000</v>
      </c>
      <c r="Q145" s="5">
        <v>-708776000000</v>
      </c>
      <c r="R145" s="5">
        <v>-1042196000000</v>
      </c>
      <c r="S145" s="5">
        <v>-676553000000</v>
      </c>
      <c r="T145" s="5">
        <v>-884757000000</v>
      </c>
      <c r="U145" s="5">
        <v>-745194000000</v>
      </c>
      <c r="V145" s="5">
        <v>-825859000000</v>
      </c>
    </row>
    <row r="146" spans="3:22" ht="15.5" x14ac:dyDescent="0.35">
      <c r="C146" t="s">
        <v>207</v>
      </c>
      <c r="D146" s="5">
        <v>-135266000000</v>
      </c>
      <c r="E146" s="5">
        <v>-236039000000</v>
      </c>
      <c r="F146" s="5">
        <v>-172207000000</v>
      </c>
      <c r="G146" s="5">
        <v>-120230000000</v>
      </c>
      <c r="I146" s="5">
        <v>-648177000000</v>
      </c>
      <c r="J146" s="5">
        <v>-975689000000</v>
      </c>
      <c r="K146" s="5">
        <v>-1238542000000</v>
      </c>
      <c r="L146" s="5">
        <v>-1068865000000</v>
      </c>
      <c r="M146" s="5">
        <v>-738291000000</v>
      </c>
      <c r="N146" s="5">
        <v>-642112000000</v>
      </c>
      <c r="O146" s="5">
        <v>-403928000000</v>
      </c>
      <c r="P146" s="5">
        <v>-487410000000</v>
      </c>
      <c r="Q146" s="5">
        <v>-203223000000</v>
      </c>
      <c r="R146" s="5">
        <v>-383676000000</v>
      </c>
      <c r="S146" s="5">
        <v>-174478000000</v>
      </c>
      <c r="T146" s="5">
        <v>-394659000000</v>
      </c>
      <c r="U146" s="5">
        <v>-331178000000</v>
      </c>
      <c r="V146" s="5">
        <v>-565016000000</v>
      </c>
    </row>
    <row r="147" spans="3:22" ht="15.5" x14ac:dyDescent="0.35">
      <c r="C147" t="s">
        <v>453</v>
      </c>
      <c r="T147" s="5">
        <v>-8796000000</v>
      </c>
    </row>
    <row r="148" spans="3:22" ht="15.5" x14ac:dyDescent="0.35">
      <c r="C148" t="s">
        <v>1950</v>
      </c>
      <c r="U148" s="5">
        <v>8795000000</v>
      </c>
      <c r="V148" s="5">
        <v>8646000000</v>
      </c>
    </row>
    <row r="149" spans="3:22" ht="15.5" x14ac:dyDescent="0.35">
      <c r="C149" t="s">
        <v>1951</v>
      </c>
      <c r="E149" s="5">
        <v>152098000000</v>
      </c>
      <c r="F149" s="5">
        <v>-152098000000</v>
      </c>
    </row>
    <row r="150" spans="3:22" ht="15.5" x14ac:dyDescent="0.35">
      <c r="C150" t="s">
        <v>1952</v>
      </c>
      <c r="N150" s="5">
        <v>-155911000000</v>
      </c>
      <c r="O150" s="5">
        <v>-20630000000</v>
      </c>
      <c r="Q150" s="5">
        <v>-41131000000</v>
      </c>
      <c r="R150" s="5">
        <v>-199274000000</v>
      </c>
    </row>
    <row r="151" spans="3:22" ht="15.5" x14ac:dyDescent="0.35">
      <c r="C151" t="s">
        <v>1953</v>
      </c>
      <c r="O151" s="5">
        <v>7622000000</v>
      </c>
      <c r="P151" s="5">
        <v>2159000000</v>
      </c>
      <c r="Q151" s="5">
        <v>1818000000</v>
      </c>
      <c r="V151" s="5">
        <v>36466000000</v>
      </c>
    </row>
    <row r="152" spans="3:22" ht="15.5" x14ac:dyDescent="0.35">
      <c r="C152" t="s">
        <v>1954</v>
      </c>
      <c r="Q152" s="5">
        <v>-4355000000</v>
      </c>
      <c r="R152" s="5">
        <v>-3785000000</v>
      </c>
    </row>
    <row r="153" spans="3:22" ht="15.5" x14ac:dyDescent="0.35">
      <c r="C153" t="s">
        <v>1955</v>
      </c>
      <c r="T153" s="5">
        <v>-141894000000</v>
      </c>
      <c r="U153" s="5">
        <v>-131044000000</v>
      </c>
      <c r="V153" s="5">
        <v>-76490000000</v>
      </c>
    </row>
    <row r="154" spans="3:22" ht="15.5" x14ac:dyDescent="0.35">
      <c r="C154" t="s">
        <v>1956</v>
      </c>
      <c r="Q154" s="5">
        <v>3466000000</v>
      </c>
    </row>
    <row r="155" spans="3:22" ht="15.5" x14ac:dyDescent="0.35">
      <c r="C155" t="s">
        <v>1438</v>
      </c>
      <c r="J155" s="5">
        <v>-7920000000</v>
      </c>
      <c r="K155" s="5">
        <v>-21461000000</v>
      </c>
      <c r="L155" s="5">
        <v>-22632000000</v>
      </c>
      <c r="M155" s="5">
        <v>-57983000000</v>
      </c>
      <c r="N155" s="5">
        <v>-25873000000</v>
      </c>
      <c r="O155" s="5">
        <v>-58794000000</v>
      </c>
      <c r="P155" s="5">
        <v>-71750000000</v>
      </c>
      <c r="Q155" s="5">
        <v>-96987000000</v>
      </c>
      <c r="R155" s="5">
        <v>-137932000000</v>
      </c>
    </row>
    <row r="156" spans="3:22" ht="15.5" x14ac:dyDescent="0.35">
      <c r="C156" t="s">
        <v>1957</v>
      </c>
      <c r="N156" s="5">
        <v>423150000000</v>
      </c>
    </row>
    <row r="157" spans="3:22" ht="15.5" x14ac:dyDescent="0.35">
      <c r="C157" t="s">
        <v>1126</v>
      </c>
      <c r="G157" s="5">
        <v>145146000000</v>
      </c>
      <c r="I157" s="5">
        <v>141418000000</v>
      </c>
      <c r="J157" s="5">
        <v>61845000000</v>
      </c>
    </row>
    <row r="158" spans="3:22" ht="15.5" x14ac:dyDescent="0.35">
      <c r="C158" t="s">
        <v>1958</v>
      </c>
      <c r="E158" s="5">
        <v>8409000000</v>
      </c>
      <c r="F158" s="5">
        <v>-4025000000</v>
      </c>
      <c r="G158" s="5">
        <v>-4384000000</v>
      </c>
      <c r="L158" s="5">
        <v>10845000000</v>
      </c>
      <c r="M158" s="5">
        <v>10035000000</v>
      </c>
    </row>
    <row r="159" spans="3:22" ht="15.5" x14ac:dyDescent="0.35">
      <c r="C159" t="s">
        <v>1959</v>
      </c>
      <c r="D159" s="5">
        <v>-262446000000</v>
      </c>
      <c r="E159" s="5">
        <v>-177142000000</v>
      </c>
      <c r="F159" s="5">
        <v>-286305000000</v>
      </c>
      <c r="G159" s="5">
        <v>-287595000000</v>
      </c>
      <c r="I159" s="5">
        <v>-943660000000</v>
      </c>
      <c r="J159" s="5">
        <v>-972033000000</v>
      </c>
      <c r="K159" s="5">
        <v>-861733000000</v>
      </c>
      <c r="L159" s="5">
        <v>-872660000000</v>
      </c>
      <c r="M159" s="5">
        <v>-483525000000</v>
      </c>
      <c r="N159" s="5">
        <v>-400741000000</v>
      </c>
      <c r="O159" s="5">
        <v>-389694000000</v>
      </c>
      <c r="P159" s="5">
        <v>-358658000000</v>
      </c>
      <c r="Q159" s="5">
        <v>-256268000000</v>
      </c>
      <c r="R159" s="5">
        <v>-229831000000</v>
      </c>
      <c r="S159" s="5">
        <v>-236187000000</v>
      </c>
    </row>
    <row r="160" spans="3:22" ht="15.5" x14ac:dyDescent="0.35">
      <c r="C160" t="s">
        <v>1842</v>
      </c>
      <c r="J160" s="5">
        <v>-839071000000</v>
      </c>
    </row>
    <row r="161" spans="3:22" ht="15.5" x14ac:dyDescent="0.35">
      <c r="C161" t="s">
        <v>1960</v>
      </c>
      <c r="D161" s="5">
        <v>233042000000</v>
      </c>
      <c r="E161" s="5">
        <v>275326000000</v>
      </c>
      <c r="F161" s="5">
        <v>249811000000</v>
      </c>
      <c r="G161" s="5">
        <v>277612000000</v>
      </c>
      <c r="I161" s="5">
        <v>1019857000000</v>
      </c>
      <c r="J161" s="5">
        <v>814072000000</v>
      </c>
      <c r="K161" s="5">
        <v>713876000000</v>
      </c>
      <c r="L161" s="5">
        <v>773013000000</v>
      </c>
      <c r="M161" s="5">
        <v>1156083000000</v>
      </c>
      <c r="N161" s="5">
        <v>573599000000</v>
      </c>
      <c r="O161" s="5">
        <v>259857000000</v>
      </c>
      <c r="P161" s="5">
        <v>245708000000</v>
      </c>
      <c r="Q161" s="5">
        <v>185236000000</v>
      </c>
      <c r="R161" s="5">
        <v>106536000000</v>
      </c>
      <c r="S161" s="5">
        <v>111922000000</v>
      </c>
    </row>
    <row r="162" spans="3:22" ht="15.5" x14ac:dyDescent="0.35">
      <c r="C162" t="s">
        <v>213</v>
      </c>
      <c r="D162" s="5">
        <v>-61164000000</v>
      </c>
      <c r="E162" s="5">
        <v>-208090000000</v>
      </c>
      <c r="F162" s="5">
        <v>98408000000</v>
      </c>
      <c r="G162" s="5">
        <v>-41268000000</v>
      </c>
      <c r="I162" s="5">
        <v>-208090000000</v>
      </c>
      <c r="J162" s="5">
        <v>-116412000000</v>
      </c>
      <c r="K162" s="5">
        <v>-143919000000</v>
      </c>
      <c r="L162" s="5">
        <v>-106259000000</v>
      </c>
      <c r="M162" s="5">
        <v>-65575000000</v>
      </c>
      <c r="N162" s="5">
        <v>-107987000000</v>
      </c>
      <c r="O162" s="5">
        <v>-148867000000</v>
      </c>
      <c r="P162" s="5">
        <v>-93117000000</v>
      </c>
      <c r="Q162" s="5">
        <v>-105810000000</v>
      </c>
      <c r="R162" s="5">
        <v>-198180000000</v>
      </c>
      <c r="S162" s="5">
        <v>-328453000000</v>
      </c>
      <c r="T162" s="5">
        <v>-348769000000</v>
      </c>
      <c r="U162" s="5">
        <v>-306475000000</v>
      </c>
      <c r="V162" s="5">
        <v>-235711000000</v>
      </c>
    </row>
    <row r="163" spans="3:22" ht="15.5" x14ac:dyDescent="0.35">
      <c r="C163" t="s">
        <v>214</v>
      </c>
      <c r="L163" s="5">
        <v>-777000000</v>
      </c>
      <c r="M163" s="5">
        <v>-989000000</v>
      </c>
      <c r="N163" s="5">
        <v>-1202000000</v>
      </c>
      <c r="O163" s="5">
        <v>-642000000</v>
      </c>
      <c r="P163" s="5">
        <v>-3125000000</v>
      </c>
      <c r="Q163" s="5">
        <v>-3688000000</v>
      </c>
      <c r="R163" s="5">
        <v>-5850000000</v>
      </c>
      <c r="S163" s="5">
        <v>-4696000000</v>
      </c>
      <c r="T163" s="5">
        <v>-5308000000</v>
      </c>
      <c r="U163" s="5">
        <v>-2344000000</v>
      </c>
      <c r="V163" s="5">
        <v>-1729000000</v>
      </c>
    </row>
    <row r="164" spans="3:22" ht="15.5" x14ac:dyDescent="0.35">
      <c r="C164" t="s">
        <v>1961</v>
      </c>
      <c r="N164" s="5">
        <v>-12787000000</v>
      </c>
      <c r="P164" s="5">
        <v>-703706000000</v>
      </c>
      <c r="S164" s="5">
        <v>-46955000000</v>
      </c>
      <c r="V164" s="5">
        <v>608000000</v>
      </c>
    </row>
    <row r="165" spans="3:22" ht="15.5" x14ac:dyDescent="0.35">
      <c r="C165" t="s">
        <v>1962</v>
      </c>
      <c r="L165" s="5">
        <v>18799000000</v>
      </c>
    </row>
    <row r="166" spans="3:22" ht="15.5" x14ac:dyDescent="0.35">
      <c r="C166" t="s">
        <v>96</v>
      </c>
    </row>
    <row r="167" spans="3:22" ht="15.5" x14ac:dyDescent="0.35">
      <c r="C167" t="s">
        <v>241</v>
      </c>
      <c r="D167" s="5">
        <v>-241405000000</v>
      </c>
      <c r="E167" s="5">
        <v>-412898000000</v>
      </c>
      <c r="F167" s="5">
        <v>-863113000000</v>
      </c>
      <c r="G167" s="5">
        <v>-493478000000</v>
      </c>
      <c r="I167" s="5">
        <v>-1929868000000</v>
      </c>
      <c r="J167" s="5">
        <v>-172811000000</v>
      </c>
      <c r="K167" s="5">
        <v>-212195000000</v>
      </c>
      <c r="L167" s="5">
        <v>-349590000000</v>
      </c>
      <c r="M167" s="5">
        <v>-1063143000000</v>
      </c>
      <c r="N167" s="5">
        <v>50148000000</v>
      </c>
      <c r="O167" s="5">
        <v>-200902000000</v>
      </c>
      <c r="P167" s="5">
        <v>1260576000000</v>
      </c>
      <c r="Q167" s="5">
        <v>-261036000000</v>
      </c>
      <c r="R167" s="5">
        <v>223001000000</v>
      </c>
      <c r="S167" s="5">
        <v>193275000000</v>
      </c>
      <c r="T167" s="5">
        <v>592892000000</v>
      </c>
      <c r="U167" s="5">
        <v>96237000000</v>
      </c>
      <c r="V167" s="5">
        <v>487708000000</v>
      </c>
    </row>
    <row r="168" spans="3:22" ht="15.5" x14ac:dyDescent="0.35">
      <c r="C168" t="s">
        <v>1963</v>
      </c>
      <c r="K168" s="5">
        <v>9325000000</v>
      </c>
      <c r="L168" s="5">
        <v>7591000000</v>
      </c>
      <c r="M168" s="5">
        <v>85903000000</v>
      </c>
      <c r="N168" s="5">
        <v>-111084000000</v>
      </c>
      <c r="O168" s="5">
        <v>70000000000</v>
      </c>
      <c r="P168" s="5">
        <v>-47000000000</v>
      </c>
      <c r="Q168" s="5">
        <v>127000000000</v>
      </c>
      <c r="R168" s="5">
        <v>73000000000</v>
      </c>
      <c r="S168" s="5">
        <v>-169700000000</v>
      </c>
      <c r="T168" s="5">
        <v>146700000000</v>
      </c>
      <c r="V168" s="5">
        <v>-200000000000</v>
      </c>
    </row>
    <row r="169" spans="3:22" ht="15.5" x14ac:dyDescent="0.35">
      <c r="C169" t="s">
        <v>664</v>
      </c>
      <c r="K169" s="5">
        <v>236864000000</v>
      </c>
      <c r="L169" s="5">
        <v>317225000000</v>
      </c>
      <c r="M169" s="5">
        <v>-220704000000</v>
      </c>
      <c r="N169" s="5">
        <v>-18589000000</v>
      </c>
      <c r="O169" s="5">
        <v>-47478000000</v>
      </c>
      <c r="P169" s="5">
        <v>106936000000</v>
      </c>
      <c r="Q169" s="5">
        <v>-257211000000</v>
      </c>
      <c r="R169" s="5">
        <v>-51627000000</v>
      </c>
      <c r="S169" s="5">
        <v>128613000000</v>
      </c>
      <c r="T169" s="5">
        <v>-191781000000</v>
      </c>
      <c r="U169" s="5">
        <v>54073000000</v>
      </c>
      <c r="V169" s="5">
        <v>196827000000</v>
      </c>
    </row>
    <row r="170" spans="3:22" ht="15.5" x14ac:dyDescent="0.35">
      <c r="C170" t="s">
        <v>1964</v>
      </c>
    </row>
    <row r="171" spans="3:22" ht="15.5" x14ac:dyDescent="0.35">
      <c r="C171" t="s">
        <v>1965</v>
      </c>
      <c r="D171" s="5">
        <v>-21507000000</v>
      </c>
      <c r="E171" s="5">
        <v>-245945000000</v>
      </c>
      <c r="F171" s="5">
        <v>130600000000</v>
      </c>
      <c r="G171" s="5">
        <v>-324197000000</v>
      </c>
      <c r="I171" s="5">
        <v>-455450000000</v>
      </c>
      <c r="J171" s="5">
        <v>-516606000000</v>
      </c>
    </row>
    <row r="172" spans="3:22" ht="15.5" x14ac:dyDescent="0.35">
      <c r="C172" t="s">
        <v>1499</v>
      </c>
      <c r="D172" s="5">
        <v>-21507000000</v>
      </c>
      <c r="E172" s="5">
        <v>-245945000000</v>
      </c>
      <c r="F172" s="5">
        <v>130600000000</v>
      </c>
      <c r="G172" s="5">
        <v>-324197000000</v>
      </c>
      <c r="I172" s="5">
        <v>-455450000000</v>
      </c>
      <c r="J172" s="5">
        <v>-516606000000</v>
      </c>
      <c r="K172" s="5">
        <v>236864000000</v>
      </c>
      <c r="L172" s="5">
        <v>317225000000</v>
      </c>
      <c r="M172" s="5">
        <v>-220704000000</v>
      </c>
      <c r="N172" s="5">
        <v>-18589000000</v>
      </c>
      <c r="O172" s="5">
        <v>-47478000000</v>
      </c>
      <c r="P172" s="5">
        <v>106936000000</v>
      </c>
      <c r="Q172" s="5">
        <v>-257211000000</v>
      </c>
      <c r="R172" s="5">
        <v>-51627000000</v>
      </c>
      <c r="S172" s="5">
        <v>128613000000</v>
      </c>
      <c r="T172" s="5">
        <v>-191781000000</v>
      </c>
      <c r="U172" s="5">
        <v>54073000000</v>
      </c>
      <c r="V172" s="5">
        <v>196827000000</v>
      </c>
    </row>
    <row r="173" spans="3:22" ht="15.5" x14ac:dyDescent="0.35">
      <c r="C173" t="s">
        <v>627</v>
      </c>
      <c r="F173" s="5">
        <v>-1591000000</v>
      </c>
      <c r="I173" s="5">
        <v>22989000000</v>
      </c>
      <c r="J173" s="5">
        <v>1460236000000</v>
      </c>
      <c r="K173" s="5">
        <v>944500000000</v>
      </c>
      <c r="L173" s="5">
        <v>174185000000</v>
      </c>
      <c r="M173" s="5">
        <v>279532000000</v>
      </c>
      <c r="N173" s="5">
        <v>508815000000</v>
      </c>
      <c r="O173" s="5">
        <v>532331000000</v>
      </c>
      <c r="P173" s="5">
        <v>2301772000000</v>
      </c>
      <c r="Q173" s="5">
        <v>691326000000</v>
      </c>
      <c r="R173" s="5">
        <v>699920000000</v>
      </c>
      <c r="S173" s="5">
        <v>909247000000</v>
      </c>
      <c r="T173" s="5">
        <v>1022812000000</v>
      </c>
      <c r="U173" s="5">
        <v>422482000000</v>
      </c>
      <c r="V173" s="5">
        <v>729776000000</v>
      </c>
    </row>
    <row r="174" spans="3:22" ht="15.5" x14ac:dyDescent="0.35">
      <c r="C174" t="s">
        <v>619</v>
      </c>
      <c r="D174" s="5">
        <v>-214143000000</v>
      </c>
      <c r="E174" s="5">
        <v>-161892000000</v>
      </c>
      <c r="F174" s="5">
        <v>-551344000000</v>
      </c>
      <c r="G174" s="5">
        <v>-165341000000</v>
      </c>
      <c r="I174" s="5">
        <v>-1041228000000</v>
      </c>
      <c r="J174" s="5">
        <v>-854235000000</v>
      </c>
      <c r="K174" s="5">
        <v>-773521000000</v>
      </c>
      <c r="L174" s="5">
        <v>-606221000000</v>
      </c>
      <c r="M174" s="5">
        <v>-1134984000000</v>
      </c>
      <c r="N174" s="5">
        <v>-1102889000000</v>
      </c>
      <c r="O174" s="5">
        <v>-637213000000</v>
      </c>
      <c r="P174" s="5">
        <v>-1001479000000</v>
      </c>
      <c r="Q174" s="5">
        <v>-785861000000</v>
      </c>
      <c r="R174" s="5">
        <v>-436301000000</v>
      </c>
      <c r="S174" s="5">
        <v>-465978000000</v>
      </c>
      <c r="T174" s="5">
        <v>-321025000000</v>
      </c>
      <c r="U174" s="5">
        <v>-426081000000</v>
      </c>
      <c r="V174" s="5">
        <v>-163882000000</v>
      </c>
    </row>
    <row r="175" spans="3:22" ht="15.5" x14ac:dyDescent="0.35">
      <c r="C175" t="s">
        <v>683</v>
      </c>
      <c r="D175" s="5">
        <v>-5755000000</v>
      </c>
      <c r="E175" s="5">
        <v>-5061000000</v>
      </c>
      <c r="F175" s="5">
        <v>-4458000000</v>
      </c>
      <c r="G175" s="5">
        <v>-3940000000</v>
      </c>
      <c r="I175" s="5">
        <v>-19859000000</v>
      </c>
      <c r="J175" s="5">
        <v>-29009000000</v>
      </c>
      <c r="K175" s="5">
        <v>-36368000000</v>
      </c>
      <c r="L175" s="5">
        <v>-30373000000</v>
      </c>
      <c r="M175" s="5">
        <v>-130730000000</v>
      </c>
      <c r="N175" s="5">
        <v>-52226000000</v>
      </c>
      <c r="O175" s="5">
        <v>-13959000000</v>
      </c>
      <c r="P175" s="5">
        <v>-9568000000</v>
      </c>
      <c r="Q175" s="5">
        <v>-7225000000</v>
      </c>
      <c r="R175" s="5">
        <v>-3477000000</v>
      </c>
      <c r="S175" s="5">
        <v>-10240000000</v>
      </c>
      <c r="T175" s="5">
        <v>-19161000000</v>
      </c>
      <c r="U175" s="5">
        <v>-10516000000</v>
      </c>
      <c r="V175" s="5">
        <v>-23389000000</v>
      </c>
    </row>
    <row r="176" spans="3:22" ht="15.5" x14ac:dyDescent="0.35">
      <c r="C176" t="s">
        <v>1693</v>
      </c>
      <c r="P176" s="5">
        <v>14499000000</v>
      </c>
      <c r="Q176" s="5">
        <v>23227000000</v>
      </c>
    </row>
    <row r="177" spans="2:22" ht="15.5" x14ac:dyDescent="0.35">
      <c r="C177" t="s">
        <v>1966</v>
      </c>
      <c r="S177" s="5">
        <v>-14704000000</v>
      </c>
      <c r="T177" s="5">
        <v>-2259000000</v>
      </c>
      <c r="U177" s="5">
        <v>-599000000</v>
      </c>
      <c r="V177" s="5">
        <v>-6710000000</v>
      </c>
    </row>
    <row r="178" spans="2:22" ht="15.5" x14ac:dyDescent="0.35">
      <c r="C178" t="s">
        <v>1967</v>
      </c>
      <c r="R178" s="5">
        <v>765000000</v>
      </c>
    </row>
    <row r="179" spans="2:22" ht="15.5" x14ac:dyDescent="0.35">
      <c r="C179" t="s">
        <v>1968</v>
      </c>
      <c r="F179" s="5">
        <v>-254396000000</v>
      </c>
      <c r="I179" s="5">
        <v>-254396000000</v>
      </c>
      <c r="J179" s="5">
        <v>-233197000000</v>
      </c>
      <c r="K179" s="5">
        <v>-317995000000</v>
      </c>
      <c r="L179" s="5">
        <v>-211997000000</v>
      </c>
      <c r="M179" s="5">
        <v>-29293000000</v>
      </c>
      <c r="N179" s="5">
        <v>-52292000000</v>
      </c>
      <c r="O179" s="5">
        <v>-104583000000</v>
      </c>
      <c r="P179" s="5">
        <v>-104584000000</v>
      </c>
      <c r="Q179" s="5">
        <v>-52292000000</v>
      </c>
      <c r="R179" s="5">
        <v>-52292000000</v>
      </c>
      <c r="S179" s="5">
        <v>-105985000000</v>
      </c>
      <c r="T179" s="5">
        <v>-42394000000</v>
      </c>
      <c r="U179" s="5">
        <v>-83012000000</v>
      </c>
      <c r="V179" s="5">
        <v>-45252000000</v>
      </c>
    </row>
    <row r="180" spans="2:22" ht="15.5" x14ac:dyDescent="0.35">
      <c r="C180" t="s">
        <v>1969</v>
      </c>
      <c r="M180" s="5">
        <v>87133000000</v>
      </c>
    </row>
    <row r="181" spans="2:22" ht="15.5" x14ac:dyDescent="0.35">
      <c r="C181" t="s">
        <v>1970</v>
      </c>
      <c r="R181" s="5">
        <v>-6987000000</v>
      </c>
      <c r="S181" s="5">
        <v>-77978000000</v>
      </c>
    </row>
    <row r="182" spans="2:22" ht="15.5" x14ac:dyDescent="0.35">
      <c r="C182" t="s">
        <v>715</v>
      </c>
    </row>
    <row r="183" spans="2:22" ht="15.5" x14ac:dyDescent="0.35">
      <c r="C183" t="s">
        <v>1971</v>
      </c>
      <c r="U183" s="5">
        <v>468367000000</v>
      </c>
      <c r="V183" s="5">
        <v>117705000000</v>
      </c>
    </row>
    <row r="184" spans="2:22" ht="15.5" x14ac:dyDescent="0.35">
      <c r="C184" t="s">
        <v>151</v>
      </c>
      <c r="F184" s="5">
        <v>-181924000000</v>
      </c>
      <c r="I184" s="5">
        <v>-181924000000</v>
      </c>
      <c r="K184" s="5">
        <v>-275000000000</v>
      </c>
      <c r="N184" s="5">
        <v>455263000000</v>
      </c>
    </row>
    <row r="185" spans="2:22" ht="15.5" x14ac:dyDescent="0.35">
      <c r="C185" t="s">
        <v>1972</v>
      </c>
      <c r="U185" s="5">
        <v>-328477000000</v>
      </c>
      <c r="V185" s="5">
        <v>-117367000000</v>
      </c>
    </row>
    <row r="186" spans="2:22" ht="15.5" x14ac:dyDescent="0.35">
      <c r="C186" t="s">
        <v>278</v>
      </c>
      <c r="D186" s="5">
        <v>43161000000</v>
      </c>
      <c r="E186" s="5">
        <v>98492000000</v>
      </c>
      <c r="F186" s="5">
        <v>-398632000000</v>
      </c>
      <c r="G186" s="5">
        <v>289583000000</v>
      </c>
      <c r="I186" s="5">
        <v>172441000000</v>
      </c>
      <c r="J186" s="5">
        <v>121301000000</v>
      </c>
      <c r="K186" s="5">
        <v>-12251000000</v>
      </c>
      <c r="L186" s="5">
        <v>-108756000000</v>
      </c>
      <c r="M186" s="5">
        <v>-184655000000</v>
      </c>
      <c r="N186" s="5">
        <v>502063000000</v>
      </c>
      <c r="O186" s="5">
        <v>-353653000000</v>
      </c>
      <c r="P186" s="5">
        <v>174310000000</v>
      </c>
      <c r="Q186" s="5">
        <v>125158000000</v>
      </c>
      <c r="R186" s="5">
        <v>-419960000000</v>
      </c>
      <c r="S186" s="5">
        <v>-266056000000</v>
      </c>
      <c r="T186" s="5">
        <v>705564000000</v>
      </c>
      <c r="U186" s="5">
        <v>-54162000000</v>
      </c>
      <c r="V186" s="5">
        <v>-188866000000</v>
      </c>
    </row>
    <row r="187" spans="2:22" ht="15.5" x14ac:dyDescent="0.35">
      <c r="C187" t="s">
        <v>279</v>
      </c>
      <c r="D187" s="5">
        <v>592612000000</v>
      </c>
      <c r="I187" s="5">
        <v>420171000000</v>
      </c>
      <c r="J187" s="5">
        <v>298870000000</v>
      </c>
      <c r="K187" s="5">
        <v>311121000000</v>
      </c>
      <c r="L187" s="5">
        <v>419877000000</v>
      </c>
      <c r="M187" s="5">
        <v>604532000000</v>
      </c>
      <c r="N187" s="5">
        <v>102469000000</v>
      </c>
      <c r="O187" s="5">
        <v>456122000000</v>
      </c>
      <c r="P187" s="5">
        <v>281812000000</v>
      </c>
      <c r="Q187" s="5">
        <v>156654000000</v>
      </c>
      <c r="R187" s="5">
        <v>576614000000</v>
      </c>
      <c r="S187" s="5">
        <v>842670000000</v>
      </c>
      <c r="T187" s="5">
        <v>137106000000</v>
      </c>
      <c r="U187" s="5">
        <v>191268000000</v>
      </c>
      <c r="V187" s="5">
        <v>380134000000</v>
      </c>
    </row>
    <row r="188" spans="2:22" ht="15.5" x14ac:dyDescent="0.35">
      <c r="C188" t="s">
        <v>282</v>
      </c>
      <c r="D188" s="5">
        <v>635773000000</v>
      </c>
      <c r="E188" s="5">
        <v>98492000000</v>
      </c>
      <c r="F188" s="5">
        <v>-398632000000</v>
      </c>
      <c r="G188" s="5">
        <v>289583000000</v>
      </c>
      <c r="I188" s="5">
        <v>592612000000</v>
      </c>
      <c r="J188" s="5">
        <v>420171000000</v>
      </c>
      <c r="K188" s="5">
        <v>298870000000</v>
      </c>
      <c r="L188" s="5">
        <v>311121000000</v>
      </c>
      <c r="M188" s="5">
        <v>419877000000</v>
      </c>
      <c r="N188" s="5">
        <v>604532000000</v>
      </c>
      <c r="O188" s="5">
        <v>102469000000</v>
      </c>
      <c r="P188" s="5">
        <v>456122000000</v>
      </c>
      <c r="Q188" s="5">
        <v>281812000000</v>
      </c>
      <c r="R188" s="5">
        <v>156654000000</v>
      </c>
      <c r="S188" s="5">
        <v>576614000000</v>
      </c>
      <c r="T188" s="5">
        <v>842670000000</v>
      </c>
      <c r="U188" s="5">
        <v>137106000000</v>
      </c>
      <c r="V188" s="5">
        <v>191268000000</v>
      </c>
    </row>
    <row r="190" spans="2:22" ht="15.5" x14ac:dyDescent="0.35">
      <c r="B190" t="s">
        <v>283</v>
      </c>
      <c r="C190" t="s">
        <v>11</v>
      </c>
      <c r="D190" s="5">
        <v>10600000000</v>
      </c>
      <c r="E190" s="5">
        <v>10600000000</v>
      </c>
      <c r="F190" s="5">
        <v>10600000000</v>
      </c>
      <c r="G190" s="5">
        <v>10600000000</v>
      </c>
      <c r="I190" s="5">
        <v>10600000000</v>
      </c>
      <c r="J190" s="5">
        <v>10600000000</v>
      </c>
      <c r="K190" s="5">
        <v>10600000000</v>
      </c>
      <c r="L190" s="5">
        <v>10600000000</v>
      </c>
      <c r="M190" s="5">
        <v>10600000000</v>
      </c>
      <c r="N190" s="5">
        <v>10600000000</v>
      </c>
      <c r="O190" s="5">
        <v>10600000000</v>
      </c>
      <c r="P190" s="5">
        <v>10600000000</v>
      </c>
      <c r="Q190" s="5">
        <v>10600000000</v>
      </c>
      <c r="R190" s="5">
        <v>10600000000</v>
      </c>
      <c r="S190" s="5">
        <v>10600000000</v>
      </c>
      <c r="T190" s="5">
        <v>2120000000</v>
      </c>
      <c r="U190" s="5">
        <v>2120000000</v>
      </c>
      <c r="V190" s="5">
        <v>180000000</v>
      </c>
    </row>
    <row r="191" spans="2:22" ht="15.5" x14ac:dyDescent="0.35">
      <c r="C191" t="s">
        <v>284</v>
      </c>
      <c r="D191" s="6">
        <v>40.61</v>
      </c>
      <c r="E191" s="6">
        <v>49.39</v>
      </c>
      <c r="F191" s="6">
        <v>37.840000000000003</v>
      </c>
      <c r="G191" s="6">
        <v>51.66</v>
      </c>
    </row>
    <row r="192" spans="2:22" ht="15.5" x14ac:dyDescent="0.35">
      <c r="C192" t="s">
        <v>285</v>
      </c>
      <c r="D192" s="6">
        <v>41.62</v>
      </c>
      <c r="E192" s="6">
        <v>31.18</v>
      </c>
      <c r="F192" s="6">
        <v>43.6</v>
      </c>
      <c r="G192" s="6">
        <v>15.1</v>
      </c>
    </row>
    <row r="193" spans="3:7" ht="15.5" x14ac:dyDescent="0.35">
      <c r="C193" t="s">
        <v>72</v>
      </c>
      <c r="D193" s="6">
        <v>6.21</v>
      </c>
      <c r="E193" s="6">
        <v>4.84</v>
      </c>
      <c r="F193" s="6">
        <v>6.11</v>
      </c>
      <c r="G193" s="6">
        <v>2.4300000000000002</v>
      </c>
    </row>
    <row r="194" spans="3:7" ht="15.5" x14ac:dyDescent="0.35">
      <c r="C194" t="s">
        <v>286</v>
      </c>
      <c r="D194" s="5">
        <v>870540000000</v>
      </c>
      <c r="E194" s="5">
        <v>997330000000</v>
      </c>
      <c r="F194" s="5">
        <v>821980000000</v>
      </c>
      <c r="G194" s="5">
        <v>1157080000000</v>
      </c>
    </row>
    <row r="195" spans="3:7" ht="15.5" x14ac:dyDescent="0.35">
      <c r="C195" t="s">
        <v>287</v>
      </c>
      <c r="D195" s="6">
        <v>2.4199999999999999E-2</v>
      </c>
      <c r="E195" s="6">
        <v>2.9700000000000001E-2</v>
      </c>
      <c r="F195" s="6">
        <v>2.3300000000000001E-2</v>
      </c>
      <c r="G195" s="6">
        <v>3.1200000000000002E-2</v>
      </c>
    </row>
    <row r="196" spans="3:7" ht="15.5" x14ac:dyDescent="0.35">
      <c r="C196" t="s">
        <v>288</v>
      </c>
      <c r="D196" s="6">
        <v>3.61E-2</v>
      </c>
      <c r="E196" s="6">
        <v>4.5599999999999995E-2</v>
      </c>
      <c r="F196" s="6">
        <v>3.7200000000000004E-2</v>
      </c>
      <c r="G196" s="6">
        <v>5.2699999999999997E-2</v>
      </c>
    </row>
    <row r="197" spans="3:7" ht="15.5" x14ac:dyDescent="0.35">
      <c r="C197" t="s">
        <v>289</v>
      </c>
      <c r="D197" s="6">
        <v>3.9900000000000005E-2</v>
      </c>
      <c r="E197" s="6">
        <v>4.8099999999999997E-2</v>
      </c>
      <c r="F197" s="6">
        <v>4.3899999999999995E-2</v>
      </c>
      <c r="G197" s="6">
        <v>5.4900000000000004E-2</v>
      </c>
    </row>
    <row r="198" spans="3:7" ht="15.5" x14ac:dyDescent="0.35">
      <c r="C198" t="s">
        <v>290</v>
      </c>
      <c r="D198" s="6">
        <v>7.57</v>
      </c>
      <c r="E198" s="6">
        <v>7.32</v>
      </c>
      <c r="F198" s="6">
        <v>5.43</v>
      </c>
      <c r="G198" s="5">
        <v>9</v>
      </c>
    </row>
    <row r="199" spans="3:7" ht="15.5" x14ac:dyDescent="0.35">
      <c r="C199" t="s">
        <v>291</v>
      </c>
      <c r="D199" s="5">
        <v>12064000000000</v>
      </c>
      <c r="E199" s="5">
        <v>11643000000000</v>
      </c>
      <c r="F199" s="5">
        <v>10956000000000</v>
      </c>
      <c r="G199" s="5">
        <v>10558000000000</v>
      </c>
    </row>
    <row r="200" spans="3:7" ht="15.5" x14ac:dyDescent="0.35">
      <c r="C200" t="s">
        <v>292</v>
      </c>
      <c r="D200" s="6">
        <v>1.5</v>
      </c>
      <c r="E200" s="6">
        <v>1.42</v>
      </c>
      <c r="F200" s="6">
        <v>1.62</v>
      </c>
      <c r="G200" s="6">
        <v>0.8</v>
      </c>
    </row>
    <row r="201" spans="3:7" ht="15.5" x14ac:dyDescent="0.35">
      <c r="C201" t="s">
        <v>293</v>
      </c>
      <c r="D201" s="6">
        <v>1123.72</v>
      </c>
      <c r="E201" s="6">
        <v>1083.1099999999999</v>
      </c>
      <c r="F201" s="6">
        <v>1017.56</v>
      </c>
      <c r="G201" s="6">
        <v>979.72</v>
      </c>
    </row>
    <row r="202" spans="3:7" ht="15.5" x14ac:dyDescent="0.35">
      <c r="C202" t="s">
        <v>294</v>
      </c>
      <c r="D202" s="6">
        <v>1.53</v>
      </c>
      <c r="E202" s="6">
        <v>1.45</v>
      </c>
      <c r="F202" s="6">
        <v>1.65</v>
      </c>
      <c r="G202" s="6">
        <v>0.81</v>
      </c>
    </row>
    <row r="203" spans="3:7" ht="15.5" x14ac:dyDescent="0.35">
      <c r="C203" t="s">
        <v>295</v>
      </c>
      <c r="D203" s="6">
        <v>1104.23</v>
      </c>
      <c r="E203" s="6">
        <v>1063.6199999999999</v>
      </c>
      <c r="F203" s="6">
        <v>997.6</v>
      </c>
      <c r="G203" s="6">
        <v>959.76</v>
      </c>
    </row>
    <row r="204" spans="3:7" ht="15.5" x14ac:dyDescent="0.35">
      <c r="C204" t="s">
        <v>296</v>
      </c>
      <c r="D204" s="5">
        <v>859000000000</v>
      </c>
      <c r="E204" s="5">
        <v>923000000000</v>
      </c>
      <c r="F204" s="5">
        <v>876000000000</v>
      </c>
      <c r="G204" s="5">
        <v>910000000000</v>
      </c>
    </row>
    <row r="205" spans="3:7" ht="15.5" x14ac:dyDescent="0.35">
      <c r="C205" t="s">
        <v>297</v>
      </c>
      <c r="D205" s="5">
        <v>2506000000000</v>
      </c>
      <c r="E205" s="5">
        <v>2679000000000</v>
      </c>
      <c r="F205" s="5">
        <v>2982000000000</v>
      </c>
      <c r="G205" s="5">
        <v>3549000000000</v>
      </c>
    </row>
    <row r="206" spans="3:7" ht="15.5" x14ac:dyDescent="0.35">
      <c r="C206" t="s">
        <v>298</v>
      </c>
      <c r="D206" s="5">
        <v>11911000000000</v>
      </c>
      <c r="E206" s="5">
        <v>11481000000000</v>
      </c>
      <c r="F206" s="5">
        <v>10786000000000</v>
      </c>
      <c r="G206" s="5">
        <v>10385000000000</v>
      </c>
    </row>
    <row r="207" spans="3:7" ht="15.5" x14ac:dyDescent="0.35">
      <c r="C207" t="s">
        <v>23</v>
      </c>
      <c r="D207" s="5">
        <v>3365000000000</v>
      </c>
      <c r="E207" s="5">
        <v>3602000000000</v>
      </c>
      <c r="F207" s="5">
        <v>3858000000000</v>
      </c>
      <c r="G207" s="5">
        <v>4459000000000</v>
      </c>
    </row>
    <row r="208" spans="3:7" ht="15.5" x14ac:dyDescent="0.35">
      <c r="C208" t="s">
        <v>20</v>
      </c>
      <c r="D208" s="5">
        <v>2729000000000</v>
      </c>
      <c r="E208" s="5">
        <v>3009000000000</v>
      </c>
      <c r="F208" s="5">
        <v>3364000000000</v>
      </c>
      <c r="G208" s="5">
        <v>3567000000000</v>
      </c>
    </row>
    <row r="209" spans="3:22" ht="15.5" x14ac:dyDescent="0.35">
      <c r="C209" t="s">
        <v>299</v>
      </c>
      <c r="D209" s="5">
        <v>1127000000000</v>
      </c>
      <c r="E209" s="5">
        <v>815000000000</v>
      </c>
      <c r="F209" s="5">
        <v>702000000000</v>
      </c>
      <c r="G209" s="5">
        <v>904000000000</v>
      </c>
    </row>
    <row r="210" spans="3:22" ht="15.5" x14ac:dyDescent="0.35">
      <c r="C210" t="s">
        <v>300</v>
      </c>
      <c r="D210" s="5">
        <v>514000000000</v>
      </c>
      <c r="E210" s="5">
        <v>709000000000</v>
      </c>
      <c r="F210" s="5">
        <v>730000000000</v>
      </c>
      <c r="G210" s="5">
        <v>811000000000</v>
      </c>
    </row>
    <row r="211" spans="3:22" ht="15.5" x14ac:dyDescent="0.35">
      <c r="C211" t="s">
        <v>301</v>
      </c>
      <c r="D211" s="5">
        <v>-196000000000</v>
      </c>
      <c r="E211" s="5">
        <v>-444000000000</v>
      </c>
      <c r="F211" s="5">
        <v>-74000000000</v>
      </c>
      <c r="G211" s="5">
        <v>-161000000000</v>
      </c>
    </row>
    <row r="212" spans="3:22" ht="15.5" x14ac:dyDescent="0.35">
      <c r="C212" t="s">
        <v>12</v>
      </c>
      <c r="D212" s="5">
        <v>317000000000</v>
      </c>
      <c r="E212" s="5">
        <v>265000000000</v>
      </c>
      <c r="F212" s="5">
        <v>656000000000</v>
      </c>
      <c r="G212" s="5">
        <v>649000000000</v>
      </c>
    </row>
    <row r="213" spans="3:22" ht="15.5" x14ac:dyDescent="0.35">
      <c r="C213" t="s">
        <v>15</v>
      </c>
      <c r="D213" s="6">
        <v>29.94</v>
      </c>
      <c r="E213" s="6">
        <v>24.99</v>
      </c>
      <c r="F213" s="6">
        <v>61.91</v>
      </c>
      <c r="G213" s="6">
        <v>61.25</v>
      </c>
    </row>
    <row r="214" spans="3:22" ht="15.5" x14ac:dyDescent="0.35">
      <c r="C214" t="s">
        <v>57</v>
      </c>
      <c r="I214" s="6">
        <v>173.63</v>
      </c>
      <c r="J214" s="6">
        <v>107.78</v>
      </c>
      <c r="K214" s="6">
        <v>79.23</v>
      </c>
      <c r="L214" s="6">
        <v>113.85</v>
      </c>
      <c r="M214" s="6">
        <v>68.599999999999994</v>
      </c>
      <c r="N214" s="6">
        <v>44.97</v>
      </c>
      <c r="O214" s="6">
        <v>16.98</v>
      </c>
      <c r="P214" s="6">
        <v>39.67</v>
      </c>
      <c r="Q214" s="6">
        <v>55.2</v>
      </c>
      <c r="R214" s="6">
        <v>23.65</v>
      </c>
      <c r="S214" s="6">
        <v>25.44</v>
      </c>
      <c r="T214" s="6">
        <v>306.5</v>
      </c>
      <c r="U214" s="6">
        <v>95.85</v>
      </c>
      <c r="V214" s="6">
        <v>1161.03</v>
      </c>
    </row>
    <row r="215" spans="3:22" ht="15.5" x14ac:dyDescent="0.35">
      <c r="C215" t="s">
        <v>71</v>
      </c>
      <c r="I215" s="6">
        <v>8.8699999999999992</v>
      </c>
      <c r="J215" s="6">
        <v>8.81</v>
      </c>
      <c r="K215" s="5">
        <v>7</v>
      </c>
      <c r="L215" s="6">
        <v>5.27</v>
      </c>
      <c r="M215" s="6">
        <v>7.29</v>
      </c>
      <c r="N215" s="6">
        <v>13.56</v>
      </c>
      <c r="O215" s="6">
        <v>27.09</v>
      </c>
      <c r="P215" s="6">
        <v>10.34</v>
      </c>
      <c r="Q215" s="6">
        <v>7.9</v>
      </c>
      <c r="R215" s="6">
        <v>23.26</v>
      </c>
      <c r="S215" s="6">
        <v>23.58</v>
      </c>
      <c r="T215" s="6">
        <v>12.56</v>
      </c>
      <c r="U215" s="6">
        <v>21.39</v>
      </c>
      <c r="V215" s="5">
        <v>0</v>
      </c>
    </row>
    <row r="216" spans="3:22" ht="15.5" x14ac:dyDescent="0.35">
      <c r="C216" t="s">
        <v>74</v>
      </c>
      <c r="I216" s="6">
        <v>1.33</v>
      </c>
      <c r="J216" s="5">
        <v>1</v>
      </c>
      <c r="K216" s="6">
        <v>0.62</v>
      </c>
      <c r="L216" s="6">
        <v>0.66</v>
      </c>
      <c r="M216" s="6">
        <v>0.74</v>
      </c>
      <c r="N216" s="6">
        <v>0.97</v>
      </c>
      <c r="O216" s="6">
        <v>0.85</v>
      </c>
      <c r="P216" s="6">
        <v>0.91</v>
      </c>
      <c r="Q216" s="6">
        <v>0.9</v>
      </c>
      <c r="R216" s="6">
        <v>1.48</v>
      </c>
      <c r="S216" s="6">
        <v>1.44</v>
      </c>
      <c r="T216" s="6">
        <v>1.67</v>
      </c>
      <c r="U216" s="6">
        <v>1.1299999999999999</v>
      </c>
      <c r="V216" s="5">
        <v>0</v>
      </c>
    </row>
    <row r="217" spans="3:22" ht="15.5" x14ac:dyDescent="0.35">
      <c r="C217" t="s">
        <v>302</v>
      </c>
      <c r="I217" s="5">
        <v>3833990000000</v>
      </c>
      <c r="J217" s="5">
        <v>3060310000000</v>
      </c>
      <c r="K217" s="5">
        <v>2396510000000</v>
      </c>
      <c r="L217" s="5">
        <v>2922350000000</v>
      </c>
      <c r="M217" s="5">
        <v>2022760000000</v>
      </c>
      <c r="N217" s="5">
        <v>1382410000000</v>
      </c>
      <c r="O217" s="6">
        <v>1084109999999.9999</v>
      </c>
      <c r="P217" s="5">
        <v>1177730000000</v>
      </c>
    </row>
    <row r="218" spans="3:22" ht="15.5" x14ac:dyDescent="0.35">
      <c r="C218" t="s">
        <v>303</v>
      </c>
      <c r="I218" s="6">
        <v>0.1045</v>
      </c>
      <c r="J218" s="6">
        <v>6.5599999999999992E-2</v>
      </c>
      <c r="K218" s="6">
        <v>5.1900000000000002E-2</v>
      </c>
      <c r="L218" s="6">
        <v>7.8600000000000003E-2</v>
      </c>
      <c r="M218" s="6">
        <v>5.2999999999999999E-2</v>
      </c>
      <c r="N218" s="6">
        <v>3.3700000000000001E-2</v>
      </c>
      <c r="O218" s="6">
        <v>1.55E-2</v>
      </c>
      <c r="P218" s="6">
        <v>3.5799999999999998E-2</v>
      </c>
      <c r="Q218" s="6">
        <v>7.0199999999999999E-2</v>
      </c>
      <c r="R218" s="6">
        <v>3.0600000000000002E-2</v>
      </c>
      <c r="S218" s="6">
        <v>3.4300000000000004E-2</v>
      </c>
      <c r="T218" s="6">
        <v>9.06E-2</v>
      </c>
      <c r="U218" s="6">
        <v>3.4300000000000004E-2</v>
      </c>
      <c r="V218" s="6">
        <v>4.1700000000000001E-2</v>
      </c>
    </row>
    <row r="219" spans="3:22" ht="15.5" x14ac:dyDescent="0.35">
      <c r="C219" t="s">
        <v>304</v>
      </c>
      <c r="I219" s="6">
        <v>0.1603</v>
      </c>
      <c r="J219" s="6">
        <v>0.11749999999999999</v>
      </c>
      <c r="K219" s="6">
        <v>9.64E-2</v>
      </c>
      <c r="L219" s="6">
        <v>0.1502</v>
      </c>
      <c r="M219" s="6">
        <v>0.10539999999999999</v>
      </c>
      <c r="N219" s="6">
        <v>7.7899999999999997E-2</v>
      </c>
      <c r="O219" s="6">
        <v>4.9299999999999997E-2</v>
      </c>
      <c r="P219" s="6">
        <v>0.1177</v>
      </c>
      <c r="Q219" s="6">
        <v>0.18460000000000001</v>
      </c>
      <c r="R219" s="6">
        <v>9.5399999999999985E-2</v>
      </c>
      <c r="S219" s="6">
        <v>0.1109</v>
      </c>
      <c r="T219" s="6">
        <v>0.28850000000000003</v>
      </c>
      <c r="U219" s="6">
        <v>0.1241</v>
      </c>
      <c r="V219" s="6">
        <v>0.15529999999999999</v>
      </c>
    </row>
    <row r="220" spans="3:22" ht="15.5" x14ac:dyDescent="0.35">
      <c r="C220" t="s">
        <v>305</v>
      </c>
      <c r="I220" s="6">
        <v>0.18739999999999998</v>
      </c>
      <c r="J220" s="6">
        <v>0.15109999999999998</v>
      </c>
      <c r="K220" s="6">
        <v>0.1217</v>
      </c>
      <c r="L220" s="6">
        <v>0.17960000000000001</v>
      </c>
      <c r="M220" s="6">
        <v>0.1174</v>
      </c>
      <c r="N220" s="6">
        <v>9.4200000000000006E-2</v>
      </c>
      <c r="O220" s="6">
        <v>8.1000000000000003E-2</v>
      </c>
      <c r="P220" s="6">
        <v>0.11630000000000001</v>
      </c>
      <c r="Q220" s="6">
        <v>0.1855</v>
      </c>
      <c r="R220" s="6">
        <v>0.10300000000000001</v>
      </c>
      <c r="S220" s="6">
        <v>0.13500000000000001</v>
      </c>
      <c r="T220" s="6">
        <v>0.23980000000000001</v>
      </c>
      <c r="U220" s="6">
        <v>0.1794</v>
      </c>
      <c r="V220" s="6">
        <v>0.28939999999999999</v>
      </c>
    </row>
    <row r="221" spans="3:22" ht="15.5" x14ac:dyDescent="0.35">
      <c r="C221" t="s">
        <v>306</v>
      </c>
      <c r="I221" s="6">
        <v>6.25</v>
      </c>
      <c r="J221" s="6">
        <v>3.86</v>
      </c>
      <c r="K221" s="6">
        <v>3.54</v>
      </c>
      <c r="L221" s="6">
        <v>3.76</v>
      </c>
      <c r="M221" s="6">
        <v>3.15</v>
      </c>
      <c r="N221" s="6">
        <v>3.12</v>
      </c>
      <c r="O221" s="6">
        <v>1.5</v>
      </c>
      <c r="P221" s="6">
        <v>2.59</v>
      </c>
      <c r="Q221" s="6">
        <v>4.38</v>
      </c>
      <c r="R221" s="6">
        <v>2.1</v>
      </c>
      <c r="S221" s="6">
        <v>2.2400000000000002</v>
      </c>
      <c r="T221" s="6">
        <v>4.59</v>
      </c>
      <c r="U221" s="6">
        <v>1.81</v>
      </c>
      <c r="V221" s="6">
        <v>3.15</v>
      </c>
    </row>
    <row r="222" spans="3:22" ht="15.5" x14ac:dyDescent="0.35">
      <c r="C222" t="s">
        <v>68</v>
      </c>
      <c r="I222" s="6">
        <v>1.42</v>
      </c>
      <c r="J222" s="6">
        <v>1.04</v>
      </c>
      <c r="K222" s="6">
        <v>0.67</v>
      </c>
      <c r="L222" s="6">
        <v>0.79</v>
      </c>
      <c r="M222" s="6">
        <v>0.77</v>
      </c>
      <c r="N222" s="6">
        <v>1.06</v>
      </c>
      <c r="O222" s="6">
        <v>1.34</v>
      </c>
      <c r="P222" s="6">
        <v>1.22</v>
      </c>
      <c r="Q222" s="6">
        <v>1.46</v>
      </c>
      <c r="R222" s="6">
        <v>2.2200000000000002</v>
      </c>
      <c r="S222" s="6">
        <v>2.62</v>
      </c>
      <c r="T222" s="6">
        <v>3.62</v>
      </c>
      <c r="U222" s="6">
        <v>2.65</v>
      </c>
      <c r="V222" s="5">
        <v>0</v>
      </c>
    </row>
    <row r="223" spans="3:22" ht="15.5" x14ac:dyDescent="0.35">
      <c r="C223" t="s">
        <v>65</v>
      </c>
      <c r="I223" s="6">
        <v>1083.1099999999999</v>
      </c>
      <c r="J223" s="6">
        <v>917.32</v>
      </c>
      <c r="K223" s="6">
        <v>822.27</v>
      </c>
      <c r="L223" s="6">
        <v>757.98</v>
      </c>
      <c r="M223" s="6">
        <v>650.98</v>
      </c>
      <c r="N223" s="6">
        <v>577.53</v>
      </c>
      <c r="O223" s="6">
        <v>343.99</v>
      </c>
      <c r="P223" s="6">
        <v>336.91</v>
      </c>
      <c r="Q223" s="6">
        <v>299.05</v>
      </c>
      <c r="R223" s="6">
        <v>247.95</v>
      </c>
      <c r="S223" s="6">
        <v>229.42</v>
      </c>
      <c r="T223" s="6">
        <v>1062.5</v>
      </c>
      <c r="U223" s="6">
        <v>772.63</v>
      </c>
      <c r="V223" s="6">
        <v>7477.89</v>
      </c>
    </row>
    <row r="224" spans="3:22" ht="15.5" x14ac:dyDescent="0.35">
      <c r="C224" t="s">
        <v>307</v>
      </c>
      <c r="I224" s="6">
        <v>1.45</v>
      </c>
      <c r="J224" s="6">
        <v>1.06</v>
      </c>
      <c r="K224" s="6">
        <v>0.69</v>
      </c>
      <c r="L224" s="6">
        <v>0.81</v>
      </c>
      <c r="M224" s="6">
        <v>0.79</v>
      </c>
      <c r="N224" s="6">
        <v>1.1000000000000001</v>
      </c>
      <c r="O224" s="6">
        <v>1.43</v>
      </c>
      <c r="P224" s="6">
        <v>1.31</v>
      </c>
      <c r="Q224" s="6">
        <v>1.55</v>
      </c>
      <c r="R224" s="6">
        <v>2.39</v>
      </c>
      <c r="S224" s="6">
        <v>2.83</v>
      </c>
      <c r="T224" s="6">
        <v>3.89</v>
      </c>
      <c r="U224" s="6">
        <v>2.93</v>
      </c>
      <c r="V224" s="5">
        <v>0</v>
      </c>
    </row>
    <row r="225" spans="2:22" ht="15.5" x14ac:dyDescent="0.35">
      <c r="C225" t="s">
        <v>308</v>
      </c>
      <c r="I225" s="6">
        <v>1063.6199999999999</v>
      </c>
      <c r="J225" s="6">
        <v>897.36</v>
      </c>
      <c r="K225" s="6">
        <v>801.71</v>
      </c>
      <c r="L225" s="6">
        <v>736.67</v>
      </c>
      <c r="M225" s="6">
        <v>629.67999999999995</v>
      </c>
      <c r="N225" s="6">
        <v>556.22</v>
      </c>
      <c r="O225" s="6">
        <v>321.63</v>
      </c>
      <c r="P225" s="5">
        <v>314</v>
      </c>
      <c r="Q225" s="6">
        <v>281.89</v>
      </c>
      <c r="R225" s="6">
        <v>230.26</v>
      </c>
      <c r="S225" s="6">
        <v>211.73</v>
      </c>
      <c r="T225" s="6">
        <v>989.05</v>
      </c>
      <c r="U225" s="6">
        <v>699.18</v>
      </c>
      <c r="V225" s="6">
        <v>6633.91</v>
      </c>
    </row>
    <row r="226" spans="2:22" ht="15.5" x14ac:dyDescent="0.35">
      <c r="C226" t="s">
        <v>309</v>
      </c>
      <c r="I226" s="5">
        <v>923000000000</v>
      </c>
      <c r="J226" s="5">
        <v>1273000000000</v>
      </c>
      <c r="K226" s="5">
        <v>1751000000000</v>
      </c>
      <c r="L226" s="5">
        <v>1738000000000</v>
      </c>
      <c r="M226" s="5">
        <v>912000000000</v>
      </c>
      <c r="N226" s="5">
        <v>1213000000000</v>
      </c>
      <c r="O226" s="5">
        <v>1399000000000</v>
      </c>
      <c r="P226" s="5">
        <v>1303000000000</v>
      </c>
      <c r="Q226" s="5">
        <v>960000000000</v>
      </c>
      <c r="R226" s="5">
        <v>1247000000000</v>
      </c>
      <c r="S226" s="5">
        <v>1377000000000</v>
      </c>
      <c r="T226" s="5">
        <v>1169000000000</v>
      </c>
      <c r="U226" s="5">
        <v>1123000000000</v>
      </c>
      <c r="V226" s="5">
        <v>1022000000000</v>
      </c>
    </row>
    <row r="227" spans="2:22" ht="15.5" x14ac:dyDescent="0.35">
      <c r="C227" t="s">
        <v>310</v>
      </c>
      <c r="I227" s="5">
        <v>2679000000000</v>
      </c>
      <c r="J227" s="5">
        <v>4012000000000</v>
      </c>
      <c r="K227" s="5">
        <v>3400000000000</v>
      </c>
      <c r="L227" s="5">
        <v>3273000000000</v>
      </c>
      <c r="M227" s="5">
        <v>4006000000000</v>
      </c>
      <c r="N227" s="5">
        <v>4755000000000</v>
      </c>
      <c r="O227" s="5">
        <v>5016000000000</v>
      </c>
      <c r="P227" s="5">
        <v>5248000000000</v>
      </c>
      <c r="Q227" s="5">
        <v>3137000000000</v>
      </c>
      <c r="R227" s="5">
        <v>3207000000000</v>
      </c>
      <c r="S227" s="5">
        <v>2981000000000</v>
      </c>
      <c r="T227" s="5">
        <v>2378000000000</v>
      </c>
      <c r="U227" s="5">
        <v>1892000000000</v>
      </c>
      <c r="V227" s="5">
        <v>1729000000000</v>
      </c>
    </row>
    <row r="228" spans="2:22" ht="15.5" x14ac:dyDescent="0.35">
      <c r="C228" t="s">
        <v>25</v>
      </c>
      <c r="I228" s="5">
        <v>3602000000000</v>
      </c>
      <c r="J228" s="5">
        <v>5285000000000</v>
      </c>
      <c r="K228" s="5">
        <v>5151000000000</v>
      </c>
      <c r="L228" s="5">
        <v>5011000000000</v>
      </c>
      <c r="M228" s="5">
        <v>4917000000000</v>
      </c>
      <c r="N228" s="5">
        <v>5968000000000</v>
      </c>
      <c r="O228" s="5">
        <v>6415000000000</v>
      </c>
      <c r="P228" s="5">
        <v>6550000000000</v>
      </c>
      <c r="Q228" s="5">
        <v>4097000000000</v>
      </c>
      <c r="R228" s="5">
        <v>4454000000000</v>
      </c>
      <c r="S228" s="5">
        <v>4358000000000</v>
      </c>
      <c r="T228" s="5">
        <v>3547000000000</v>
      </c>
      <c r="U228" s="5">
        <v>3015000000000</v>
      </c>
      <c r="V228" s="5">
        <v>2751000000000</v>
      </c>
    </row>
    <row r="229" spans="2:22" ht="15.5" x14ac:dyDescent="0.35">
      <c r="C229" t="s">
        <v>22</v>
      </c>
      <c r="I229" s="5">
        <v>3009000000000</v>
      </c>
      <c r="J229" s="5">
        <v>4728000000000</v>
      </c>
      <c r="K229" s="5">
        <v>4761000000000</v>
      </c>
      <c r="L229" s="5">
        <v>4652000000000</v>
      </c>
      <c r="M229" s="5">
        <v>4495000000000</v>
      </c>
      <c r="N229" s="5">
        <v>5320000000000</v>
      </c>
      <c r="O229" s="5">
        <v>6144000000000</v>
      </c>
      <c r="P229" s="5">
        <v>6026000000000</v>
      </c>
      <c r="Q229" s="5">
        <v>3716000000000</v>
      </c>
      <c r="R229" s="5">
        <v>4203000000000</v>
      </c>
      <c r="S229" s="5">
        <v>3560000000000</v>
      </c>
      <c r="T229" s="5">
        <v>2477000000000</v>
      </c>
      <c r="U229" s="5">
        <v>2728000000000</v>
      </c>
      <c r="V229" s="5">
        <v>2414000000000</v>
      </c>
    </row>
    <row r="230" spans="2:22" ht="15.5" x14ac:dyDescent="0.35">
      <c r="C230" t="s">
        <v>311</v>
      </c>
      <c r="I230" s="5">
        <v>815000000000</v>
      </c>
      <c r="J230" s="5">
        <v>367000000000</v>
      </c>
      <c r="K230" s="5">
        <v>3000000000</v>
      </c>
      <c r="L230" s="5">
        <v>207000000000</v>
      </c>
      <c r="M230" s="5">
        <v>465000000000</v>
      </c>
      <c r="N230" s="5">
        <v>320000000000</v>
      </c>
      <c r="O230" s="5">
        <v>-429000000000</v>
      </c>
      <c r="P230" s="5">
        <v>77000000000</v>
      </c>
      <c r="Q230" s="5">
        <v>15000000000</v>
      </c>
      <c r="R230" s="5">
        <v>-209000000000</v>
      </c>
      <c r="S230" s="5">
        <v>217000000000</v>
      </c>
      <c r="T230" s="5">
        <v>290000000000</v>
      </c>
      <c r="U230" s="5">
        <v>-341000000000</v>
      </c>
      <c r="V230" s="5">
        <v>-205000000000</v>
      </c>
    </row>
    <row r="231" spans="2:22" ht="15.5" x14ac:dyDescent="0.35">
      <c r="C231" t="s">
        <v>312</v>
      </c>
      <c r="I231" s="5">
        <v>2752000000000</v>
      </c>
      <c r="J231" s="5">
        <v>2151000000000</v>
      </c>
      <c r="K231" s="5">
        <v>1874000000000</v>
      </c>
      <c r="L231" s="5">
        <v>1538000000000</v>
      </c>
      <c r="M231" s="5">
        <v>1056000000000</v>
      </c>
      <c r="N231" s="5">
        <v>1094000000000</v>
      </c>
      <c r="O231" s="5">
        <v>587000000000</v>
      </c>
      <c r="P231" s="5">
        <v>298000000000</v>
      </c>
      <c r="Q231" s="5">
        <v>1095000000000</v>
      </c>
      <c r="R231" s="5">
        <v>399000000000</v>
      </c>
      <c r="S231" s="5">
        <v>239000000000</v>
      </c>
      <c r="T231" s="5">
        <v>997000000000</v>
      </c>
      <c r="U231" s="5">
        <v>595000000000</v>
      </c>
      <c r="V231" s="5">
        <v>149000000000</v>
      </c>
    </row>
    <row r="232" spans="2:22" ht="15.5" x14ac:dyDescent="0.35">
      <c r="C232" t="s">
        <v>313</v>
      </c>
      <c r="I232" s="5">
        <v>-856000000000</v>
      </c>
      <c r="J232" s="5">
        <v>-1092000000000</v>
      </c>
      <c r="K232" s="5">
        <v>-1382000000000</v>
      </c>
      <c r="L232" s="5">
        <v>-1176000000000</v>
      </c>
      <c r="M232" s="5">
        <v>-805000000000</v>
      </c>
      <c r="N232" s="5">
        <v>-751000000000</v>
      </c>
      <c r="O232" s="5">
        <v>-553000000000</v>
      </c>
      <c r="P232" s="5">
        <v>-584000000000</v>
      </c>
      <c r="Q232" s="5">
        <v>-313000000000</v>
      </c>
      <c r="R232" s="5">
        <v>-588000000000</v>
      </c>
      <c r="S232" s="5">
        <v>-508000000000</v>
      </c>
      <c r="T232" s="5">
        <v>-758000000000</v>
      </c>
      <c r="U232" s="5">
        <v>-640000000000</v>
      </c>
      <c r="V232" s="5">
        <v>-802000000000</v>
      </c>
    </row>
    <row r="233" spans="2:22" ht="15.5" x14ac:dyDescent="0.35">
      <c r="C233" t="s">
        <v>14</v>
      </c>
      <c r="I233" s="5">
        <v>1896000000000</v>
      </c>
      <c r="J233" s="5">
        <v>1059000000000</v>
      </c>
      <c r="K233" s="5">
        <v>492000000000</v>
      </c>
      <c r="L233" s="5">
        <v>362000000000</v>
      </c>
      <c r="M233" s="5">
        <v>251000000000</v>
      </c>
      <c r="N233" s="5">
        <v>343000000000</v>
      </c>
      <c r="O233" s="5">
        <v>34000000000</v>
      </c>
      <c r="P233" s="5">
        <v>-285000000000</v>
      </c>
      <c r="Q233" s="5">
        <v>782000000000</v>
      </c>
      <c r="R233" s="5">
        <v>-188000000000</v>
      </c>
      <c r="S233" s="5">
        <v>-268000000000</v>
      </c>
      <c r="T233" s="5">
        <v>240000000000</v>
      </c>
      <c r="U233" s="5">
        <v>-45000000000</v>
      </c>
      <c r="V233" s="5">
        <v>-653000000000</v>
      </c>
    </row>
    <row r="234" spans="2:22" ht="15.5" x14ac:dyDescent="0.35">
      <c r="C234" t="s">
        <v>16</v>
      </c>
      <c r="I234" s="6">
        <v>178.83</v>
      </c>
      <c r="J234" s="6">
        <v>99.86</v>
      </c>
      <c r="K234" s="6">
        <v>46.41</v>
      </c>
      <c r="L234" s="6">
        <v>34.159999999999997</v>
      </c>
      <c r="M234" s="6">
        <v>23.65</v>
      </c>
      <c r="N234" s="6">
        <v>32.369999999999997</v>
      </c>
      <c r="O234" s="6">
        <v>3.17</v>
      </c>
      <c r="P234" s="6">
        <v>-26.92</v>
      </c>
      <c r="Q234" s="6">
        <v>73.8</v>
      </c>
      <c r="R234" s="6">
        <v>-17.78</v>
      </c>
      <c r="S234" s="6">
        <v>-25.33</v>
      </c>
      <c r="T234" s="6">
        <v>113.17</v>
      </c>
      <c r="U234" s="6">
        <v>-21.32</v>
      </c>
      <c r="V234" s="6">
        <v>-3540.8</v>
      </c>
    </row>
    <row r="236" spans="2:22" ht="15.5" x14ac:dyDescent="0.35">
      <c r="B236" t="s">
        <v>314</v>
      </c>
      <c r="C236" t="s">
        <v>315</v>
      </c>
      <c r="D236" s="5">
        <v>430000000000</v>
      </c>
      <c r="E236" s="5">
        <v>524000000000</v>
      </c>
      <c r="F236" s="5">
        <v>401000000000</v>
      </c>
      <c r="G236" s="5">
        <v>548000000000</v>
      </c>
      <c r="H236" s="5">
        <v>1722000000000</v>
      </c>
      <c r="I236" s="5">
        <v>1840000000000</v>
      </c>
      <c r="J236" s="5">
        <v>1142000000000</v>
      </c>
      <c r="K236" s="5">
        <v>840000000000</v>
      </c>
      <c r="L236" s="5">
        <v>1207000000000</v>
      </c>
      <c r="M236" s="5">
        <v>727000000000</v>
      </c>
      <c r="N236" s="5">
        <v>477000000000</v>
      </c>
      <c r="O236" s="5">
        <v>180000000000</v>
      </c>
      <c r="P236" s="5">
        <v>421000000000</v>
      </c>
      <c r="Q236" s="5">
        <v>585000000000</v>
      </c>
    </row>
    <row r="237" spans="2:22" ht="15.5" x14ac:dyDescent="0.35">
      <c r="C237" t="s">
        <v>316</v>
      </c>
      <c r="H237" s="5">
        <v>1903000000000</v>
      </c>
      <c r="I237" s="5">
        <v>1840000000000</v>
      </c>
      <c r="J237" s="5">
        <v>1142000000000</v>
      </c>
      <c r="K237" s="5">
        <v>840000000000</v>
      </c>
      <c r="L237" s="5">
        <v>1207000000000</v>
      </c>
      <c r="M237" s="5">
        <v>727000000000</v>
      </c>
      <c r="N237" s="5">
        <v>477000000000</v>
      </c>
      <c r="O237" s="5">
        <v>180000000000</v>
      </c>
      <c r="P237" s="5">
        <v>421000000000</v>
      </c>
      <c r="Q237" s="5">
        <v>585000000000</v>
      </c>
    </row>
    <row r="238" spans="2:22" ht="15.5" x14ac:dyDescent="0.35">
      <c r="C238" t="s">
        <v>317</v>
      </c>
      <c r="H238" s="5">
        <v>47</v>
      </c>
      <c r="I238" s="5">
        <v>47</v>
      </c>
      <c r="J238" s="5">
        <v>24</v>
      </c>
      <c r="K238" s="5">
        <v>22</v>
      </c>
      <c r="L238" s="5">
        <v>30</v>
      </c>
      <c r="M238" s="5">
        <v>20</v>
      </c>
      <c r="N238" s="6">
        <v>12.5</v>
      </c>
      <c r="O238" s="5">
        <v>5</v>
      </c>
      <c r="P238" s="5">
        <v>10</v>
      </c>
      <c r="Q238" s="5">
        <v>10</v>
      </c>
    </row>
    <row r="239" spans="2:22" ht="15.5" x14ac:dyDescent="0.35">
      <c r="C239" t="s">
        <v>76</v>
      </c>
      <c r="H239" s="6">
        <v>0.28939999999999999</v>
      </c>
      <c r="I239" s="6">
        <v>0.2707</v>
      </c>
      <c r="J239" s="6">
        <v>0.22270000000000001</v>
      </c>
      <c r="K239" s="6">
        <v>0.2777</v>
      </c>
      <c r="L239" s="6">
        <v>0.26350000000000001</v>
      </c>
      <c r="M239" s="6">
        <v>0.29149999999999998</v>
      </c>
      <c r="N239" s="6">
        <v>0.27800000000000002</v>
      </c>
      <c r="O239" s="6">
        <v>0.29449999999999998</v>
      </c>
      <c r="P239" s="6">
        <v>0.25209999999999999</v>
      </c>
      <c r="Q239" s="6">
        <v>0.18109999999999998</v>
      </c>
    </row>
    <row r="240" spans="2:22" ht="15.5" x14ac:dyDescent="0.35">
      <c r="C240" t="s">
        <v>318</v>
      </c>
      <c r="H240" s="6">
        <v>4.2300000000000004E-2</v>
      </c>
      <c r="I240" s="6">
        <v>5.8799999999999998E-2</v>
      </c>
      <c r="J240" s="6">
        <v>0.03</v>
      </c>
      <c r="K240" s="6">
        <v>3.3099999999999997E-2</v>
      </c>
      <c r="L240" s="6">
        <v>5.4100000000000002E-2</v>
      </c>
      <c r="M240" s="6">
        <v>3.3099999999999997E-2</v>
      </c>
      <c r="N240" s="6">
        <v>2.12E-2</v>
      </c>
      <c r="O240" s="6">
        <v>1.6E-2</v>
      </c>
      <c r="P240" s="6">
        <v>2.69E-2</v>
      </c>
      <c r="Q240" s="6">
        <v>2.0899999999999998E-2</v>
      </c>
    </row>
    <row r="241" spans="3:17" ht="15.5" x14ac:dyDescent="0.35">
      <c r="C241" t="s">
        <v>56</v>
      </c>
      <c r="D241" s="6">
        <v>40.61</v>
      </c>
      <c r="E241" s="6">
        <v>49.39</v>
      </c>
      <c r="F241" s="6">
        <v>37.840000000000003</v>
      </c>
      <c r="G241" s="6">
        <v>51.66</v>
      </c>
      <c r="H241" s="6">
        <v>162.43</v>
      </c>
      <c r="I241" s="6">
        <v>173.63</v>
      </c>
      <c r="J241" s="6">
        <v>107.78</v>
      </c>
      <c r="K241" s="6">
        <v>79.23</v>
      </c>
      <c r="L241" s="6">
        <v>113.85</v>
      </c>
      <c r="M241" s="6">
        <v>68.599999999999994</v>
      </c>
      <c r="N241" s="6">
        <v>44.97</v>
      </c>
      <c r="O241" s="6">
        <v>16.98</v>
      </c>
      <c r="P241" s="6">
        <v>39.67</v>
      </c>
      <c r="Q241" s="6">
        <v>55.2</v>
      </c>
    </row>
    <row r="242" spans="3:17" ht="15.5" x14ac:dyDescent="0.35">
      <c r="C242" t="s">
        <v>319</v>
      </c>
      <c r="H242" s="6">
        <v>179.51</v>
      </c>
      <c r="I242" s="6">
        <v>173.63</v>
      </c>
      <c r="J242" s="6">
        <v>107.78</v>
      </c>
      <c r="K242" s="6">
        <v>79.23</v>
      </c>
      <c r="L242" s="6">
        <v>113.85</v>
      </c>
      <c r="M242" s="6">
        <v>68.599999999999994</v>
      </c>
      <c r="N242" s="6">
        <v>44.97</v>
      </c>
      <c r="O242" s="6">
        <v>16.98</v>
      </c>
      <c r="P242" s="6">
        <v>39.67</v>
      </c>
      <c r="Q242" s="6">
        <v>55.2</v>
      </c>
    </row>
    <row r="243" spans="3:17" ht="15.5" x14ac:dyDescent="0.35">
      <c r="C243" t="s">
        <v>78</v>
      </c>
      <c r="H243" s="5">
        <v>47</v>
      </c>
      <c r="I243" s="5">
        <v>47</v>
      </c>
      <c r="J243" s="5">
        <v>24</v>
      </c>
      <c r="K243" s="5">
        <v>22</v>
      </c>
      <c r="L243" s="5">
        <v>30</v>
      </c>
      <c r="M243" s="5">
        <v>20</v>
      </c>
      <c r="N243" s="6">
        <v>12.5</v>
      </c>
      <c r="O243" s="5">
        <v>5</v>
      </c>
      <c r="P243" s="5">
        <v>10</v>
      </c>
      <c r="Q243" s="5">
        <v>10</v>
      </c>
    </row>
    <row r="244" spans="3:17" ht="15.5" x14ac:dyDescent="0.35">
      <c r="C244" t="s">
        <v>320</v>
      </c>
      <c r="H244" s="6">
        <v>0.28939999999999999</v>
      </c>
      <c r="I244" s="6">
        <v>0.2707</v>
      </c>
      <c r="J244" s="6">
        <v>0.22270000000000001</v>
      </c>
      <c r="K244" s="6">
        <v>0.2777</v>
      </c>
      <c r="L244" s="6">
        <v>0.26350000000000001</v>
      </c>
      <c r="M244" s="6">
        <v>0.29149999999999998</v>
      </c>
      <c r="N244" s="6">
        <v>0.27800000000000002</v>
      </c>
      <c r="O244" s="6">
        <v>0.29449999999999998</v>
      </c>
      <c r="P244" s="6">
        <v>0.25209999999999999</v>
      </c>
      <c r="Q244" s="6">
        <v>0.18109999999999998</v>
      </c>
    </row>
    <row r="245" spans="3:17" ht="15.5" x14ac:dyDescent="0.35">
      <c r="C245" t="s">
        <v>321</v>
      </c>
      <c r="H245" s="6">
        <v>4.2300000000000004E-2</v>
      </c>
      <c r="I245" s="6">
        <v>5.8799999999999998E-2</v>
      </c>
      <c r="J245" s="6">
        <v>0.03</v>
      </c>
      <c r="K245" s="6">
        <v>3.3099999999999997E-2</v>
      </c>
      <c r="L245" s="6">
        <v>5.4100000000000002E-2</v>
      </c>
      <c r="M245" s="6">
        <v>3.3099999999999997E-2</v>
      </c>
      <c r="N245" s="6">
        <v>2.12E-2</v>
      </c>
      <c r="O245" s="6">
        <v>1.6E-2</v>
      </c>
      <c r="P245" s="6">
        <v>2.69E-2</v>
      </c>
      <c r="Q245" s="6">
        <v>2.0899999999999998E-2</v>
      </c>
    </row>
    <row r="246" spans="3:17" ht="15.5" x14ac:dyDescent="0.35">
      <c r="C246" t="s">
        <v>322</v>
      </c>
      <c r="D246" s="5">
        <v>2886000000000</v>
      </c>
      <c r="E246" s="5">
        <v>3370000000000</v>
      </c>
      <c r="F246" s="5">
        <v>2864000000000</v>
      </c>
      <c r="G246" s="5">
        <v>3402000000000</v>
      </c>
      <c r="H246" s="5">
        <v>11545000000000</v>
      </c>
      <c r="I246" s="5">
        <v>12315000000000</v>
      </c>
      <c r="J246" s="5">
        <v>10119000000000</v>
      </c>
      <c r="K246" s="5">
        <v>9499000000000</v>
      </c>
      <c r="L246" s="5">
        <v>9634000000000</v>
      </c>
      <c r="M246" s="5">
        <v>7124000000000</v>
      </c>
      <c r="N246" s="5">
        <v>6699000000000</v>
      </c>
      <c r="O246" s="5">
        <v>5737000000000</v>
      </c>
      <c r="P246" s="5">
        <v>4762000000000</v>
      </c>
      <c r="Q246" s="5">
        <v>5160000000000</v>
      </c>
    </row>
    <row r="247" spans="3:17" ht="15.5" x14ac:dyDescent="0.35">
      <c r="C247" t="s">
        <v>323</v>
      </c>
      <c r="H247" s="5">
        <v>12522000000000</v>
      </c>
      <c r="I247" s="5">
        <v>12315000000000</v>
      </c>
      <c r="J247" s="5">
        <v>10119000000000</v>
      </c>
      <c r="K247" s="5">
        <v>9499000000000</v>
      </c>
      <c r="L247" s="5">
        <v>9634000000000</v>
      </c>
      <c r="M247" s="5">
        <v>7124000000000</v>
      </c>
      <c r="N247" s="5">
        <v>6699000000000</v>
      </c>
      <c r="O247" s="5">
        <v>5737000000000</v>
      </c>
      <c r="P247" s="5">
        <v>4762000000000</v>
      </c>
      <c r="Q247" s="5">
        <v>5160000000000</v>
      </c>
    </row>
    <row r="248" spans="3:17" ht="15.5" x14ac:dyDescent="0.35">
      <c r="C248" t="s">
        <v>324</v>
      </c>
      <c r="H248" s="5">
        <v>47</v>
      </c>
      <c r="I248" s="5">
        <v>47</v>
      </c>
      <c r="J248" s="5">
        <v>24</v>
      </c>
      <c r="K248" s="5">
        <v>22</v>
      </c>
      <c r="L248" s="5">
        <v>30</v>
      </c>
      <c r="M248" s="5">
        <v>20</v>
      </c>
      <c r="N248" s="6">
        <v>12.5</v>
      </c>
      <c r="O248" s="5">
        <v>5</v>
      </c>
      <c r="P248" s="5">
        <v>10</v>
      </c>
      <c r="Q248" s="5">
        <v>10</v>
      </c>
    </row>
    <row r="249" spans="3:17" ht="15.5" x14ac:dyDescent="0.35">
      <c r="C249" t="s">
        <v>325</v>
      </c>
      <c r="H249" s="6">
        <v>0.28939999999999999</v>
      </c>
      <c r="I249" s="6">
        <v>0.2707</v>
      </c>
      <c r="J249" s="6">
        <v>0.22270000000000001</v>
      </c>
      <c r="K249" s="6">
        <v>0.2777</v>
      </c>
      <c r="L249" s="6">
        <v>0.26350000000000001</v>
      </c>
      <c r="M249" s="6">
        <v>0.29149999999999998</v>
      </c>
      <c r="N249" s="6">
        <v>0.27800000000000002</v>
      </c>
      <c r="O249" s="6">
        <v>0.29449999999999998</v>
      </c>
      <c r="P249" s="6">
        <v>0.25209999999999999</v>
      </c>
      <c r="Q249" s="6">
        <v>0.18109999999999998</v>
      </c>
    </row>
    <row r="250" spans="3:17" ht="15.5" x14ac:dyDescent="0.35">
      <c r="C250" t="s">
        <v>326</v>
      </c>
      <c r="H250" s="6">
        <v>4.2300000000000004E-2</v>
      </c>
      <c r="I250" s="6">
        <v>5.8799999999999998E-2</v>
      </c>
      <c r="J250" s="6">
        <v>0.03</v>
      </c>
      <c r="K250" s="6">
        <v>3.3099999999999997E-2</v>
      </c>
      <c r="L250" s="6">
        <v>5.4100000000000002E-2</v>
      </c>
      <c r="M250" s="6">
        <v>3.3099999999999997E-2</v>
      </c>
      <c r="N250" s="6">
        <v>2.12E-2</v>
      </c>
      <c r="O250" s="6">
        <v>1.6E-2</v>
      </c>
      <c r="P250" s="6">
        <v>2.69E-2</v>
      </c>
      <c r="Q250" s="6">
        <v>2.0899999999999998E-2</v>
      </c>
    </row>
    <row r="251" spans="3:17" ht="15.5" x14ac:dyDescent="0.35">
      <c r="C251" t="s">
        <v>327</v>
      </c>
      <c r="I251" s="6">
        <v>6.83</v>
      </c>
    </row>
    <row r="252" spans="3:17" ht="15.5" x14ac:dyDescent="0.35">
      <c r="C252" t="s">
        <v>328</v>
      </c>
      <c r="I252" s="6">
        <v>6.18</v>
      </c>
    </row>
    <row r="253" spans="3:17" ht="15.5" x14ac:dyDescent="0.35">
      <c r="C253" t="s">
        <v>503</v>
      </c>
      <c r="I253" s="6">
        <v>5.25</v>
      </c>
    </row>
    <row r="254" spans="3:17" ht="15.5" x14ac:dyDescent="0.35">
      <c r="C254" t="s">
        <v>329</v>
      </c>
      <c r="I254" s="6">
        <v>7.49</v>
      </c>
    </row>
    <row r="255" spans="3:17" ht="15.5" x14ac:dyDescent="0.35">
      <c r="C255" t="s">
        <v>330</v>
      </c>
      <c r="I255" s="6">
        <v>0.16170000000000001</v>
      </c>
    </row>
    <row r="256" spans="3:17" ht="15.5" x14ac:dyDescent="0.35">
      <c r="C256" t="s">
        <v>331</v>
      </c>
      <c r="I256" s="6">
        <v>0.94</v>
      </c>
    </row>
    <row r="257" spans="3:9" ht="15.5" x14ac:dyDescent="0.35">
      <c r="C257" t="s">
        <v>332</v>
      </c>
      <c r="I257" s="6">
        <v>0.99</v>
      </c>
    </row>
    <row r="258" spans="3:9" ht="15.5" x14ac:dyDescent="0.35">
      <c r="C258" t="s">
        <v>333</v>
      </c>
      <c r="I258" s="6">
        <v>4.26</v>
      </c>
    </row>
    <row r="259" spans="3:9" ht="15.5" x14ac:dyDescent="0.35">
      <c r="C259" t="s">
        <v>334</v>
      </c>
      <c r="I259" s="6">
        <v>6.23</v>
      </c>
    </row>
    <row r="260" spans="3:9" ht="15.5" x14ac:dyDescent="0.35">
      <c r="C260" t="s">
        <v>335</v>
      </c>
      <c r="I260" s="6">
        <v>7.35</v>
      </c>
    </row>
    <row r="261" spans="3:9" ht="15.5" x14ac:dyDescent="0.35">
      <c r="C261" t="s">
        <v>336</v>
      </c>
      <c r="I261" s="5">
        <v>4</v>
      </c>
    </row>
    <row r="262" spans="3:9" ht="15.5" x14ac:dyDescent="0.35">
      <c r="C262" t="s">
        <v>337</v>
      </c>
      <c r="I262" s="6">
        <v>0.1</v>
      </c>
    </row>
    <row r="263" spans="3:9" ht="15.5" x14ac:dyDescent="0.35">
      <c r="C263" t="s">
        <v>338</v>
      </c>
      <c r="I263" s="6">
        <v>0.41</v>
      </c>
    </row>
    <row r="264" spans="3:9" ht="15.5" x14ac:dyDescent="0.35">
      <c r="C264" t="s">
        <v>504</v>
      </c>
      <c r="I264" s="6">
        <v>1.28</v>
      </c>
    </row>
    <row r="265" spans="3:9" ht="15.5" x14ac:dyDescent="0.35">
      <c r="C265" t="s">
        <v>339</v>
      </c>
      <c r="I265" s="6">
        <v>179.51</v>
      </c>
    </row>
    <row r="266" spans="3:9" ht="15.5" x14ac:dyDescent="0.35">
      <c r="C266" t="s">
        <v>340</v>
      </c>
      <c r="I266" s="6">
        <v>162.43</v>
      </c>
    </row>
    <row r="267" spans="3:9" ht="15.5" x14ac:dyDescent="0.35">
      <c r="C267" t="s">
        <v>341</v>
      </c>
      <c r="I267" s="6">
        <v>1181.3599999999999</v>
      </c>
    </row>
    <row r="268" spans="3:9" ht="15.5" x14ac:dyDescent="0.35">
      <c r="C268" t="s">
        <v>342</v>
      </c>
      <c r="D268" s="6">
        <v>59.98</v>
      </c>
    </row>
    <row r="269" spans="3:9" ht="15.5" x14ac:dyDescent="0.35">
      <c r="C269" t="s">
        <v>343</v>
      </c>
      <c r="I269" s="6">
        <v>1123.72</v>
      </c>
    </row>
    <row r="270" spans="3:9" ht="15.5" x14ac:dyDescent="0.35">
      <c r="C270" t="s">
        <v>344</v>
      </c>
      <c r="I270" s="6">
        <v>178.09</v>
      </c>
    </row>
    <row r="271" spans="3:9" ht="15.5" x14ac:dyDescent="0.35">
      <c r="C271" t="s">
        <v>345</v>
      </c>
      <c r="D271" s="6">
        <v>1.52</v>
      </c>
    </row>
    <row r="272" spans="3:9" ht="15.5" x14ac:dyDescent="0.35">
      <c r="C272" t="s">
        <v>346</v>
      </c>
      <c r="D272" s="6">
        <v>0.9</v>
      </c>
    </row>
    <row r="273" spans="3:9" ht="15.5" x14ac:dyDescent="0.35">
      <c r="C273" t="s">
        <v>347</v>
      </c>
      <c r="D273" s="6">
        <v>0.28000000000000003</v>
      </c>
    </row>
    <row r="274" spans="3:9" ht="15.5" x14ac:dyDescent="0.35">
      <c r="C274" t="s">
        <v>348</v>
      </c>
      <c r="D274" s="6">
        <v>0.21</v>
      </c>
    </row>
    <row r="275" spans="3:9" ht="15.5" x14ac:dyDescent="0.35">
      <c r="C275" t="s">
        <v>349</v>
      </c>
      <c r="D275" s="6">
        <v>0.48</v>
      </c>
    </row>
    <row r="276" spans="3:9" ht="15.5" x14ac:dyDescent="0.35">
      <c r="C276" t="s">
        <v>350</v>
      </c>
      <c r="D276" s="6">
        <v>0.19</v>
      </c>
    </row>
    <row r="277" spans="3:9" ht="15.5" x14ac:dyDescent="0.35">
      <c r="C277" t="s">
        <v>351</v>
      </c>
      <c r="D277" s="6">
        <v>1.49</v>
      </c>
    </row>
    <row r="278" spans="3:9" ht="15.5" x14ac:dyDescent="0.35">
      <c r="C278" t="s">
        <v>352</v>
      </c>
      <c r="I278" s="6">
        <v>7.18</v>
      </c>
    </row>
    <row r="279" spans="3:9" ht="15.5" x14ac:dyDescent="0.35">
      <c r="C279" t="s">
        <v>12</v>
      </c>
      <c r="D279" s="5">
        <v>317000000000</v>
      </c>
    </row>
    <row r="280" spans="3:9" ht="15.5" x14ac:dyDescent="0.35">
      <c r="C280" t="s">
        <v>353</v>
      </c>
      <c r="I280" s="6">
        <v>5.25</v>
      </c>
    </row>
    <row r="281" spans="3:9" ht="15.5" x14ac:dyDescent="0.35">
      <c r="C281" t="s">
        <v>354</v>
      </c>
      <c r="I281" s="6">
        <v>0.10710000000000001</v>
      </c>
    </row>
    <row r="282" spans="3:9" ht="15.5" x14ac:dyDescent="0.35">
      <c r="C282" t="s">
        <v>355</v>
      </c>
      <c r="I282" s="6">
        <v>0.15970000000000001</v>
      </c>
    </row>
    <row r="283" spans="3:9" ht="15.5" x14ac:dyDescent="0.35">
      <c r="C283" t="s">
        <v>356</v>
      </c>
      <c r="I283" s="6">
        <v>0.1832</v>
      </c>
    </row>
    <row r="284" spans="3:9" ht="15.5" x14ac:dyDescent="0.35">
      <c r="C284" t="s">
        <v>357</v>
      </c>
      <c r="I284" s="6">
        <v>0.13500000000000001</v>
      </c>
    </row>
    <row r="285" spans="3:9" ht="15.5" x14ac:dyDescent="0.35">
      <c r="C285" t="s">
        <v>358</v>
      </c>
      <c r="D285" s="6">
        <v>11.43</v>
      </c>
    </row>
    <row r="286" spans="3:9" ht="15.5" x14ac:dyDescent="0.35">
      <c r="C286" t="s">
        <v>359</v>
      </c>
      <c r="D286" s="6">
        <v>59.46</v>
      </c>
    </row>
    <row r="287" spans="3:9" ht="15.5" x14ac:dyDescent="0.35">
      <c r="C287" t="s">
        <v>360</v>
      </c>
      <c r="D287" s="6">
        <v>19.39</v>
      </c>
    </row>
    <row r="288" spans="3:9" ht="15.5" x14ac:dyDescent="0.35">
      <c r="C288" t="s">
        <v>361</v>
      </c>
      <c r="D288" s="6">
        <v>51.5</v>
      </c>
    </row>
    <row r="289" spans="3:9" ht="15.5" x14ac:dyDescent="0.35">
      <c r="C289" t="s">
        <v>362</v>
      </c>
      <c r="D289" s="6">
        <v>7.96</v>
      </c>
    </row>
    <row r="290" spans="3:9" ht="15.5" x14ac:dyDescent="0.35">
      <c r="C290" t="s">
        <v>363</v>
      </c>
      <c r="I290" s="6">
        <v>0.71</v>
      </c>
    </row>
    <row r="291" spans="3:9" ht="15.5" x14ac:dyDescent="0.35">
      <c r="C291" t="s">
        <v>364</v>
      </c>
      <c r="I291" s="6">
        <v>6.38</v>
      </c>
    </row>
    <row r="292" spans="3:9" ht="15.5" x14ac:dyDescent="0.35">
      <c r="C292" t="s">
        <v>52</v>
      </c>
      <c r="I292" s="5">
        <v>11766000000000</v>
      </c>
    </row>
    <row r="293" spans="3:9" ht="15.5" x14ac:dyDescent="0.35">
      <c r="C293" t="s">
        <v>365</v>
      </c>
      <c r="I293" s="5">
        <v>14648000000000</v>
      </c>
    </row>
    <row r="294" spans="3:9" ht="15.5" x14ac:dyDescent="0.35">
      <c r="C294" t="s">
        <v>366</v>
      </c>
      <c r="I294" s="5">
        <v>10600000000</v>
      </c>
    </row>
    <row r="295" spans="3:9" ht="15.5" x14ac:dyDescent="0.35">
      <c r="C295" t="s">
        <v>367</v>
      </c>
      <c r="I295" s="6">
        <v>0.32579999999999998</v>
      </c>
    </row>
    <row r="296" spans="3:9" ht="15.5" x14ac:dyDescent="0.35">
      <c r="C296" t="s">
        <v>368</v>
      </c>
      <c r="D296" s="6">
        <v>0.28050000000000003</v>
      </c>
    </row>
    <row r="297" spans="3:9" ht="15.5" x14ac:dyDescent="0.35">
      <c r="C297" t="s">
        <v>369</v>
      </c>
      <c r="D297" s="6">
        <v>0.21359999999999998</v>
      </c>
    </row>
    <row r="298" spans="3:9" ht="15.5" x14ac:dyDescent="0.35">
      <c r="C298" t="s">
        <v>370</v>
      </c>
      <c r="D298" s="6">
        <v>0.14910000000000001</v>
      </c>
    </row>
    <row r="299" spans="3:9" ht="15.5" x14ac:dyDescent="0.35">
      <c r="C299" t="s">
        <v>371</v>
      </c>
      <c r="D299" s="6">
        <v>7.7499999999999999E-2</v>
      </c>
    </row>
    <row r="300" spans="3:9" ht="15.5" x14ac:dyDescent="0.35">
      <c r="C300" t="s">
        <v>372</v>
      </c>
      <c r="D300" s="6">
        <v>1.9599999999999999E-2</v>
      </c>
    </row>
    <row r="301" spans="3:9" ht="15.5" x14ac:dyDescent="0.35">
      <c r="C301" t="s">
        <v>373</v>
      </c>
      <c r="D301" s="6">
        <v>0.16920000000000002</v>
      </c>
    </row>
    <row r="302" spans="3:9" ht="15.5" x14ac:dyDescent="0.35">
      <c r="C302" t="s">
        <v>374</v>
      </c>
      <c r="I302" s="5">
        <v>47</v>
      </c>
    </row>
    <row r="303" spans="3:9" ht="15.5" x14ac:dyDescent="0.35">
      <c r="C303" t="s">
        <v>631</v>
      </c>
      <c r="I303" s="5">
        <v>47</v>
      </c>
    </row>
    <row r="304" spans="3:9" ht="15.5" x14ac:dyDescent="0.35">
      <c r="C304" t="s">
        <v>632</v>
      </c>
      <c r="I304" s="6">
        <v>0.28939999999999999</v>
      </c>
    </row>
    <row r="305" spans="3:9" ht="15.5" x14ac:dyDescent="0.35">
      <c r="C305" t="s">
        <v>633</v>
      </c>
      <c r="I305" s="6">
        <v>4.2300000000000004E-2</v>
      </c>
    </row>
    <row r="306" spans="3:9" ht="15.5" x14ac:dyDescent="0.35">
      <c r="C306" t="s">
        <v>375</v>
      </c>
      <c r="I306" t="s">
        <v>1973</v>
      </c>
    </row>
    <row r="307" spans="3:9" ht="15.5" x14ac:dyDescent="0.35">
      <c r="C307" t="s">
        <v>377</v>
      </c>
      <c r="I307" s="5">
        <v>9</v>
      </c>
    </row>
    <row r="308" spans="3:9" ht="15.5" x14ac:dyDescent="0.35">
      <c r="C308" t="s">
        <v>378</v>
      </c>
      <c r="I308" s="6">
        <v>0.41</v>
      </c>
    </row>
    <row r="309" spans="3:9" ht="15.5" x14ac:dyDescent="0.35">
      <c r="C309" t="s">
        <v>379</v>
      </c>
      <c r="I309" s="6">
        <v>0.86</v>
      </c>
    </row>
    <row r="310" spans="3:9" ht="15.5" x14ac:dyDescent="0.35">
      <c r="C310" t="s">
        <v>380</v>
      </c>
      <c r="I310" s="6">
        <v>0.86</v>
      </c>
    </row>
    <row r="311" spans="3:9" ht="15.5" x14ac:dyDescent="0.35">
      <c r="C311" t="s">
        <v>381</v>
      </c>
      <c r="I311" s="6">
        <v>0.87</v>
      </c>
    </row>
    <row r="312" spans="3:9" ht="15.5" x14ac:dyDescent="0.35">
      <c r="C312" t="s">
        <v>382</v>
      </c>
      <c r="I312" s="6">
        <v>0.59</v>
      </c>
    </row>
    <row r="313" spans="3:9" ht="15.5" x14ac:dyDescent="0.35">
      <c r="C313" t="s">
        <v>383</v>
      </c>
      <c r="I313" s="6">
        <v>0.56000000000000005</v>
      </c>
    </row>
    <row r="314" spans="3:9" ht="15.5" x14ac:dyDescent="0.35">
      <c r="C314" t="s">
        <v>384</v>
      </c>
      <c r="I314" s="6">
        <v>0.47</v>
      </c>
    </row>
    <row r="315" spans="3:9" ht="15.5" x14ac:dyDescent="0.35">
      <c r="C315" t="s">
        <v>385</v>
      </c>
      <c r="I315" s="5">
        <v>12522000000000</v>
      </c>
    </row>
    <row r="316" spans="3:9" ht="15.5" x14ac:dyDescent="0.35">
      <c r="C316" t="s">
        <v>386</v>
      </c>
      <c r="I316" s="5">
        <v>3866000000000</v>
      </c>
    </row>
    <row r="317" spans="3:9" ht="15.5" x14ac:dyDescent="0.35">
      <c r="C317" t="s">
        <v>387</v>
      </c>
      <c r="I317" s="5">
        <v>3847000000000</v>
      </c>
    </row>
    <row r="318" spans="3:9" ht="15.5" x14ac:dyDescent="0.35">
      <c r="C318" t="s">
        <v>388</v>
      </c>
      <c r="I318" s="5">
        <v>1903000000000</v>
      </c>
    </row>
    <row r="319" spans="3:9" ht="15.5" x14ac:dyDescent="0.35">
      <c r="C319" t="s">
        <v>389</v>
      </c>
      <c r="D319" s="5">
        <v>636000000000</v>
      </c>
    </row>
    <row r="320" spans="3:9" ht="15.5" x14ac:dyDescent="0.35">
      <c r="C320" t="s">
        <v>390</v>
      </c>
      <c r="D320" s="5">
        <v>17758000000000</v>
      </c>
    </row>
    <row r="321" spans="3:9" ht="15.5" x14ac:dyDescent="0.35">
      <c r="C321" t="s">
        <v>391</v>
      </c>
      <c r="D321" s="5">
        <v>5694000000000</v>
      </c>
    </row>
    <row r="322" spans="3:9" ht="15.5" x14ac:dyDescent="0.35">
      <c r="C322" t="s">
        <v>299</v>
      </c>
      <c r="D322" s="5">
        <v>1127000000000</v>
      </c>
    </row>
    <row r="323" spans="3:9" ht="15.5" x14ac:dyDescent="0.35">
      <c r="C323" t="s">
        <v>298</v>
      </c>
      <c r="I323" s="5">
        <v>11911000000000</v>
      </c>
    </row>
    <row r="324" spans="3:9" ht="15.5" x14ac:dyDescent="0.35">
      <c r="C324" t="s">
        <v>297</v>
      </c>
      <c r="D324" s="5">
        <v>2506000000000</v>
      </c>
    </row>
    <row r="325" spans="3:9" ht="15.5" x14ac:dyDescent="0.35">
      <c r="C325" t="s">
        <v>296</v>
      </c>
      <c r="D325" s="5">
        <v>859000000000</v>
      </c>
    </row>
    <row r="326" spans="3:9" ht="15.5" x14ac:dyDescent="0.35">
      <c r="C326" t="s">
        <v>23</v>
      </c>
      <c r="D326" s="5">
        <v>3365000000000</v>
      </c>
    </row>
    <row r="327" spans="3:9" ht="15.5" x14ac:dyDescent="0.35">
      <c r="C327" t="s">
        <v>20</v>
      </c>
      <c r="D327" s="5">
        <v>2729000000000</v>
      </c>
    </row>
    <row r="328" spans="3:9" ht="15.5" x14ac:dyDescent="0.35">
      <c r="C328" t="s">
        <v>392</v>
      </c>
      <c r="I328" s="5">
        <v>12064000000000</v>
      </c>
    </row>
    <row r="329" spans="3:9" ht="15.5" x14ac:dyDescent="0.35">
      <c r="C329" t="s">
        <v>393</v>
      </c>
      <c r="I329" s="5">
        <v>2764000000000</v>
      </c>
    </row>
    <row r="330" spans="3:9" ht="15.5" x14ac:dyDescent="0.35">
      <c r="C330" t="s">
        <v>394</v>
      </c>
      <c r="I330" s="5">
        <v>-720000000000</v>
      </c>
    </row>
    <row r="331" spans="3:9" ht="15.5" x14ac:dyDescent="0.35">
      <c r="C331" t="s">
        <v>395</v>
      </c>
      <c r="I331" s="5">
        <v>-2011000000000</v>
      </c>
    </row>
    <row r="332" spans="3:9" ht="15.5" x14ac:dyDescent="0.35">
      <c r="C332" t="s">
        <v>396</v>
      </c>
      <c r="I332" s="5">
        <v>-876000000000</v>
      </c>
    </row>
    <row r="333" spans="3:9" ht="15.5" x14ac:dyDescent="0.35">
      <c r="C333" t="s">
        <v>397</v>
      </c>
      <c r="I333" s="5">
        <v>1888000000000</v>
      </c>
    </row>
  </sheetData>
  <pageMargins left="0.7" right="0.7" top="0.75" bottom="0.75" header="0.3" footer="0.3"/>
  <ignoredErrors>
    <ignoredError sqref="A1:V334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3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1975</v>
      </c>
      <c r="D2" s="2" vm="510">
        <f ca="1">IFERROR(_xlfn.STOCKHISTORY("XIDX:" &amp; $C$1, D3, , 0, 0, 1), "Libur")</f>
        <v>2675</v>
      </c>
      <c r="H2" s="2" vm="510">
        <f ca="1">IFERROR(INDEX(D2:G2,COUNT(D2:G2)),"")</f>
        <v>2675</v>
      </c>
      <c r="I2" s="2" vm="511">
        <f t="shared" ref="I2:Z2" ca="1" si="0">IFERROR(_xlfn.STOCKHISTORY("XIDX:" &amp; $C$1, I1, , 0, 0, 1), "Libur")</f>
        <v>4040</v>
      </c>
      <c r="J2" s="2" vm="512">
        <f t="shared" ca="1" si="0"/>
        <v>1480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344">
        <f t="shared" ca="1" si="0"/>
        <v>64</v>
      </c>
      <c r="O2" s="2" vm="513">
        <f t="shared" ca="1" si="0"/>
        <v>55.5</v>
      </c>
      <c r="P2" s="2" vm="205">
        <f t="shared" ca="1" si="0"/>
        <v>54</v>
      </c>
      <c r="Q2" s="2" t="str">
        <f t="shared" ca="1" si="0"/>
        <v>Libur</v>
      </c>
      <c r="R2" s="2" vm="514">
        <f t="shared" ca="1" si="0"/>
        <v>22.2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515">
        <f t="shared" ca="1" si="0"/>
        <v>45.8</v>
      </c>
      <c r="X2" s="2" t="str">
        <f t="shared" ca="1" si="0"/>
        <v>Libur</v>
      </c>
      <c r="Y2" s="2" vm="514">
        <f t="shared" ca="1" si="0"/>
        <v>22.2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771884868</v>
      </c>
      <c r="H4" s="2">
        <f>IFERROR(SUM(D4:G4)*(4/MAX(1,COUNT(D4:G4))),"")</f>
        <v>3087539472</v>
      </c>
      <c r="I4" s="2">
        <f t="shared" ref="I4:Z4" si="1">IFERROR(INDEX(I51:I500,MATCH($C$4,$C$51:$C$500,0)),"")</f>
        <v>2791216594</v>
      </c>
      <c r="J4" s="2">
        <f t="shared" si="1"/>
        <v>3017796030</v>
      </c>
      <c r="K4" s="2">
        <f t="shared" si="1"/>
        <v>5014659972</v>
      </c>
      <c r="L4" s="2">
        <f t="shared" si="1"/>
        <v>5956105798</v>
      </c>
      <c r="M4" s="2">
        <f t="shared" si="1"/>
        <v>2164946288</v>
      </c>
      <c r="N4" s="2">
        <f t="shared" si="1"/>
        <v>1507322128</v>
      </c>
      <c r="O4" s="2">
        <f t="shared" si="1"/>
        <v>1666415381</v>
      </c>
      <c r="P4" s="2">
        <f t="shared" si="1"/>
        <v>1768840742</v>
      </c>
      <c r="Q4" s="2">
        <f t="shared" si="1"/>
        <v>1321743514</v>
      </c>
      <c r="R4" s="2">
        <f t="shared" si="1"/>
        <v>712054904</v>
      </c>
      <c r="S4" s="2">
        <f t="shared" si="1"/>
        <v>498889880</v>
      </c>
      <c r="T4" s="2">
        <f t="shared" si="1"/>
        <v>599631085</v>
      </c>
      <c r="U4" s="2">
        <f t="shared" si="1"/>
        <v>606817886</v>
      </c>
      <c r="V4" s="2">
        <f t="shared" si="1"/>
        <v>629229559</v>
      </c>
      <c r="W4" s="2">
        <f t="shared" si="1"/>
        <v>591244128</v>
      </c>
      <c r="X4" s="2">
        <f t="shared" si="1"/>
        <v>364137473</v>
      </c>
      <c r="Y4" s="2">
        <f t="shared" si="1"/>
        <v>217871280</v>
      </c>
      <c r="Z4" s="2">
        <f t="shared" si="1"/>
        <v>255959706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43058660</v>
      </c>
      <c r="H5" s="2">
        <f>IFERROR(SUM(D5:G5)*(4/MAX(1,COUNT(D5:G5))),"")</f>
        <v>172234640</v>
      </c>
      <c r="I5" s="2">
        <f t="shared" ref="I5:Z5" si="2">IFERROR(INDEX(I51:I500,MATCH($C$5,$C$51:$C$500,0)),"")</f>
        <v>208331388</v>
      </c>
      <c r="J5" s="2">
        <f t="shared" si="2"/>
        <v>176127845</v>
      </c>
      <c r="K5" s="2">
        <f t="shared" si="2"/>
        <v>454001087</v>
      </c>
      <c r="L5" s="2">
        <f t="shared" si="2"/>
        <v>449958692</v>
      </c>
      <c r="M5" s="2">
        <f t="shared" si="2"/>
        <v>144275244</v>
      </c>
      <c r="N5" s="2">
        <f t="shared" si="2"/>
        <v>-111324811</v>
      </c>
      <c r="O5" s="2">
        <f t="shared" si="2"/>
        <v>109283543</v>
      </c>
      <c r="P5" s="2">
        <f t="shared" si="2"/>
        <v>49760463</v>
      </c>
      <c r="Q5" s="2">
        <f t="shared" si="2"/>
        <v>150497313</v>
      </c>
      <c r="R5" s="2">
        <f t="shared" si="2"/>
        <v>74036175</v>
      </c>
      <c r="S5" s="2">
        <f t="shared" si="2"/>
        <v>52466947</v>
      </c>
      <c r="T5" s="2">
        <f t="shared" si="2"/>
        <v>-26077056</v>
      </c>
      <c r="U5" s="2">
        <f t="shared" si="2"/>
        <v>-30389826</v>
      </c>
      <c r="V5" s="2">
        <f t="shared" si="2"/>
        <v>2286091</v>
      </c>
      <c r="W5" s="2">
        <f t="shared" si="2"/>
        <v>43412239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2261197632</v>
      </c>
      <c r="H6" s="2">
        <f>IFERROR(INDEX(D6:G6,COUNT(D6:G6)),"")</f>
        <v>2261197632</v>
      </c>
      <c r="I6" s="2">
        <f t="shared" ref="I6:Z6" si="3">IFERROR(INDEX(I51:I500,MATCH($C$6,$C$51:$C$500,0)),"")</f>
        <v>2261197632</v>
      </c>
      <c r="J6" s="2">
        <f t="shared" si="3"/>
        <v>1943579393</v>
      </c>
      <c r="K6" s="2">
        <f t="shared" si="3"/>
        <v>1720815186</v>
      </c>
      <c r="L6" s="2">
        <f t="shared" si="3"/>
        <v>3057985347</v>
      </c>
      <c r="M6" s="2">
        <f t="shared" si="3"/>
        <v>1750209259</v>
      </c>
      <c r="N6" s="2">
        <f t="shared" si="3"/>
        <v>1588910322</v>
      </c>
      <c r="O6" s="2">
        <f t="shared" si="3"/>
        <v>1638108682</v>
      </c>
      <c r="P6" s="2">
        <f t="shared" si="3"/>
        <v>1513293846</v>
      </c>
      <c r="Q6" s="2">
        <f t="shared" si="3"/>
        <v>1454320756</v>
      </c>
      <c r="R6" s="2">
        <f t="shared" si="3"/>
        <v>1283328210</v>
      </c>
      <c r="S6" s="2">
        <f t="shared" si="3"/>
        <v>916714066</v>
      </c>
      <c r="T6" s="2">
        <f t="shared" si="3"/>
        <v>838299597</v>
      </c>
      <c r="U6" s="2">
        <f t="shared" si="3"/>
        <v>865234694</v>
      </c>
      <c r="V6" s="2">
        <f t="shared" si="3"/>
        <v>915011520</v>
      </c>
      <c r="W6" s="2">
        <f t="shared" si="3"/>
        <v>911139130</v>
      </c>
      <c r="X6" s="2">
        <f t="shared" si="3"/>
        <v>335740245</v>
      </c>
      <c r="Y6" s="2">
        <f t="shared" si="3"/>
        <v>322281177</v>
      </c>
      <c r="Z6" s="2">
        <f t="shared" si="3"/>
        <v>301003455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7.71</v>
      </c>
      <c r="H7" s="3">
        <f>IFERROR(INDEX(D7:G7,COUNT(D7:G7)),"")</f>
        <v>7.71</v>
      </c>
      <c r="I7" s="3">
        <f t="shared" ref="I7:Z7" si="4">IFERROR(INDEX(I51:I500,MATCH($C$7,$C$51:$C$500,0))/1000000000,"")</f>
        <v>7.71</v>
      </c>
      <c r="J7" s="3">
        <f t="shared" si="4"/>
        <v>7.71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0.77</v>
      </c>
      <c r="P7" s="3">
        <f t="shared" si="4"/>
        <v>0.77</v>
      </c>
      <c r="Q7" s="3">
        <f t="shared" si="4"/>
        <v>0.77</v>
      </c>
      <c r="R7" s="3">
        <f t="shared" si="4"/>
        <v>0.77</v>
      </c>
      <c r="S7" s="3">
        <f t="shared" si="4"/>
        <v>0.77</v>
      </c>
      <c r="T7" s="3">
        <f t="shared" si="4"/>
        <v>0.77</v>
      </c>
      <c r="U7" s="3">
        <f t="shared" si="4"/>
        <v>0.77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7.0000000000000007E-2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-1753000000000</v>
      </c>
      <c r="H8" s="2">
        <f>IFERROR(INDEX(D8:G8,COUNT(D8:G8)),"")</f>
        <v>-1753000000000</v>
      </c>
      <c r="I8" s="2">
        <f t="shared" ref="I8:Z8" si="5">IFERROR(INDEX(I51:I500,MATCH($C$8,$C$51:$C$500,0)),"")</f>
        <v>-2281000000000</v>
      </c>
      <c r="J8" s="2">
        <f t="shared" si="5"/>
        <v>6106000000000</v>
      </c>
      <c r="K8" s="2">
        <f t="shared" si="5"/>
        <v>12375000000000</v>
      </c>
      <c r="L8" s="2">
        <f t="shared" si="5"/>
        <v>30506000000000</v>
      </c>
      <c r="M8" s="2">
        <f t="shared" si="5"/>
        <v>5748000000000</v>
      </c>
      <c r="N8" s="2">
        <f t="shared" si="5"/>
        <v>4234000000000</v>
      </c>
      <c r="O8" s="2">
        <f t="shared" si="5"/>
        <v>2523000000000</v>
      </c>
      <c r="P8" s="2">
        <f t="shared" si="5"/>
        <v>1526000000000</v>
      </c>
      <c r="Q8" s="2">
        <f t="shared" si="5"/>
        <v>445000000000</v>
      </c>
      <c r="R8" s="2">
        <f t="shared" si="5"/>
        <v>-922000000000</v>
      </c>
      <c r="S8" s="2">
        <f t="shared" si="5"/>
        <v>-1658000000000</v>
      </c>
      <c r="T8" s="2">
        <f t="shared" si="5"/>
        <v>-1267000000000</v>
      </c>
      <c r="U8" s="2">
        <f t="shared" si="5"/>
        <v>-411000000000</v>
      </c>
      <c r="V8" s="2">
        <f t="shared" si="5"/>
        <v>-1116000000000</v>
      </c>
      <c r="W8" s="2">
        <f t="shared" si="5"/>
        <v>21000000000</v>
      </c>
      <c r="X8" s="2">
        <f t="shared" si="5"/>
        <v>219000000000</v>
      </c>
      <c r="Y8" s="2">
        <f t="shared" si="5"/>
        <v>210000000000</v>
      </c>
      <c r="Z8" s="2">
        <f t="shared" si="5"/>
        <v>-171000000000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-227.52</v>
      </c>
      <c r="H9" s="3">
        <f>IFERROR(INDEX(D9:G9,COUNT(D9:G9)),"")</f>
        <v>-227.52</v>
      </c>
      <c r="I9" s="3">
        <f t="shared" ref="I9:Z9" si="6">IFERROR(INDEX(I51:I500,MATCH($C$9,$C$51:$C$500,0)),"")</f>
        <v>-296.02</v>
      </c>
      <c r="J9" s="3">
        <f t="shared" si="6"/>
        <v>792.42</v>
      </c>
      <c r="K9" s="3">
        <f t="shared" si="6"/>
        <v>16059.44</v>
      </c>
      <c r="L9" s="3">
        <f t="shared" si="6"/>
        <v>39589.97</v>
      </c>
      <c r="M9" s="3">
        <f t="shared" si="6"/>
        <v>7460.16</v>
      </c>
      <c r="N9" s="3">
        <f t="shared" si="6"/>
        <v>5494.92</v>
      </c>
      <c r="O9" s="3">
        <f t="shared" si="6"/>
        <v>3274.36</v>
      </c>
      <c r="P9" s="3">
        <f t="shared" si="6"/>
        <v>1980.79</v>
      </c>
      <c r="Q9" s="3">
        <f t="shared" si="6"/>
        <v>577.95000000000005</v>
      </c>
      <c r="R9" s="3">
        <f t="shared" si="6"/>
        <v>-1196.8599999999999</v>
      </c>
      <c r="S9" s="3">
        <f t="shared" si="6"/>
        <v>-2152.0500000000002</v>
      </c>
      <c r="T9" s="3">
        <f t="shared" si="6"/>
        <v>-1644.62</v>
      </c>
      <c r="U9" s="3">
        <f t="shared" si="6"/>
        <v>-533.24</v>
      </c>
      <c r="V9" s="3">
        <f t="shared" si="6"/>
        <v>-1448.32</v>
      </c>
      <c r="W9" s="3">
        <f t="shared" si="6"/>
        <v>27.13</v>
      </c>
      <c r="X9" s="3">
        <f t="shared" si="6"/>
        <v>283.56</v>
      </c>
      <c r="Y9" s="3">
        <f t="shared" si="6"/>
        <v>272.02999999999997</v>
      </c>
      <c r="Z9" s="3">
        <f t="shared" si="6"/>
        <v>-2450.54</v>
      </c>
    </row>
    <row r="10" spans="1:26" ht="15.5" x14ac:dyDescent="0.35">
      <c r="C10" t="s">
        <v>17</v>
      </c>
      <c r="D10" s="3">
        <f ca="1">IFERROR(IF(D9=0,"",D2/D9),"")</f>
        <v>-11.757208157524612</v>
      </c>
      <c r="I10" s="3">
        <f t="shared" ref="I10:Z10" ca="1" si="7">IFERROR(IF(I9=0,"",I2/I9),"")</f>
        <v>-13.647726504965881</v>
      </c>
      <c r="J10" s="3">
        <f t="shared" ca="1" si="7"/>
        <v>1.8676964236137403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1.1647121341166022E-2</v>
      </c>
      <c r="O10" s="3">
        <f t="shared" ca="1" si="7"/>
        <v>1.6949877227916296E-2</v>
      </c>
      <c r="P10" s="3">
        <f t="shared" ca="1" si="7"/>
        <v>2.7261850069921597E-2</v>
      </c>
      <c r="Q10" s="3" t="str">
        <f t="shared" ca="1" si="7"/>
        <v/>
      </c>
      <c r="R10" s="3">
        <f t="shared" ca="1" si="7"/>
        <v>-1.8548535334124292E-2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1.6881680796166605</v>
      </c>
      <c r="X10" s="3" t="str">
        <f t="shared" ca="1" si="7"/>
        <v/>
      </c>
      <c r="Y10" s="3">
        <f t="shared" ca="1" si="7"/>
        <v>8.1608646105208987E-2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412828764</v>
      </c>
      <c r="H11" s="2">
        <f>IFERROR(INDEX(D11:G11,COUNT(D11:G11)),"")</f>
        <v>412828764</v>
      </c>
      <c r="I11" s="2">
        <f t="shared" ref="I11:Z11" si="8">IFERROR(INDEX(I51:I500,MATCH($C$11,$C$51:$C$500,0)),"")</f>
        <v>412828764</v>
      </c>
      <c r="J11" s="2">
        <f t="shared" si="8"/>
        <v>882967738</v>
      </c>
      <c r="K11" s="2">
        <f t="shared" si="8"/>
        <v>617327211</v>
      </c>
      <c r="L11" s="2">
        <f t="shared" si="8"/>
        <v>1084680519</v>
      </c>
      <c r="M11" s="2">
        <f t="shared" si="8"/>
        <v>521356411</v>
      </c>
      <c r="N11" s="2">
        <f t="shared" si="8"/>
        <v>610992594</v>
      </c>
      <c r="O11" s="2">
        <f t="shared" si="8"/>
        <v>325908109</v>
      </c>
      <c r="P11" s="2">
        <f t="shared" si="8"/>
        <v>222608203</v>
      </c>
      <c r="Q11" s="2">
        <f t="shared" si="8"/>
        <v>258058106</v>
      </c>
      <c r="R11" s="2">
        <f t="shared" si="8"/>
        <v>153422178</v>
      </c>
      <c r="S11" s="2">
        <f t="shared" si="8"/>
        <v>155751418</v>
      </c>
      <c r="T11" s="2">
        <f t="shared" si="8"/>
        <v>117499523</v>
      </c>
      <c r="U11" s="2">
        <f t="shared" si="8"/>
        <v>181561906</v>
      </c>
      <c r="V11" s="2">
        <f t="shared" si="8"/>
        <v>251306503</v>
      </c>
      <c r="W11" s="2">
        <f t="shared" si="8"/>
        <v>481385444</v>
      </c>
      <c r="X11" s="2">
        <f t="shared" si="8"/>
        <v>68784724</v>
      </c>
      <c r="Y11" s="2">
        <f t="shared" si="8"/>
        <v>21446547</v>
      </c>
      <c r="Z11" s="2">
        <f t="shared" si="8"/>
        <v>5652683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17946000000000</v>
      </c>
      <c r="H12" s="2">
        <f>IFERROR(INDEX(D12:G12,COUNT(D12:G12)),"")</f>
        <v>17946000000000</v>
      </c>
      <c r="I12" s="2">
        <f t="shared" ref="I12:Z12" si="9">IFERROR(INDEX(I51:I500,MATCH($C$12,$C$51:$C$500,0)),"")</f>
        <v>17946000000000</v>
      </c>
      <c r="J12" s="2">
        <f t="shared" si="9"/>
        <v>5386000000000</v>
      </c>
      <c r="K12" s="2">
        <f t="shared" si="9"/>
        <v>2926000000000</v>
      </c>
      <c r="L12" s="2">
        <f t="shared" si="9"/>
        <v>8613000000000</v>
      </c>
      <c r="M12" s="2">
        <f t="shared" si="9"/>
        <v>1612000000000</v>
      </c>
      <c r="N12" s="2">
        <f t="shared" si="9"/>
        <v>1799000000000</v>
      </c>
      <c r="O12" s="2">
        <f t="shared" si="9"/>
        <v>14625000000000</v>
      </c>
      <c r="P12" s="2">
        <f t="shared" si="9"/>
        <v>14273000000000</v>
      </c>
      <c r="Q12" s="2">
        <f t="shared" si="9"/>
        <v>8212000000000</v>
      </c>
      <c r="R12" s="2">
        <f t="shared" si="9"/>
        <v>7192000000000</v>
      </c>
      <c r="S12" s="2">
        <f t="shared" si="9"/>
        <v>6306000000000</v>
      </c>
      <c r="T12" s="2">
        <f t="shared" si="9"/>
        <v>2304000000000</v>
      </c>
      <c r="U12" s="2">
        <f t="shared" si="9"/>
        <v>-328000000000</v>
      </c>
      <c r="V12" s="2">
        <f t="shared" si="9"/>
        <v>-993000000000</v>
      </c>
      <c r="W12" s="2">
        <f t="shared" si="9"/>
        <v>-2425000000000</v>
      </c>
      <c r="X12" s="2">
        <f t="shared" si="9"/>
        <v>1426000000000</v>
      </c>
      <c r="Y12" s="2">
        <f t="shared" si="9"/>
        <v>1192000000000</v>
      </c>
      <c r="Z12" s="2">
        <f t="shared" si="9"/>
        <v>1609000000000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24849000000000</v>
      </c>
      <c r="H13" s="2">
        <f>IFERROR(INDEX(D13:G13,COUNT(D13:G13)),"")</f>
        <v>24849000000000</v>
      </c>
      <c r="I13" s="2">
        <f t="shared" ref="I13:Z13" si="10">IFERROR(INDEX(I51:I500,MATCH($C$13,$C$51:$C$500,0)),"")</f>
        <v>24849000000000</v>
      </c>
      <c r="J13" s="2">
        <f t="shared" si="10"/>
        <v>19652000000000</v>
      </c>
      <c r="K13" s="2">
        <f t="shared" si="10"/>
        <v>12457000000000</v>
      </c>
      <c r="L13" s="2">
        <f t="shared" si="10"/>
        <v>25526000000000</v>
      </c>
      <c r="M13" s="2">
        <f t="shared" si="10"/>
        <v>9055000000000</v>
      </c>
      <c r="N13" s="2">
        <f t="shared" si="10"/>
        <v>10417000000000</v>
      </c>
      <c r="O13" s="2">
        <f t="shared" si="10"/>
        <v>19155000000000</v>
      </c>
      <c r="P13" s="2">
        <f t="shared" si="10"/>
        <v>17497000000000</v>
      </c>
      <c r="Q13" s="2">
        <f t="shared" si="10"/>
        <v>11708000000000</v>
      </c>
      <c r="R13" s="2">
        <f t="shared" si="10"/>
        <v>9254000000000</v>
      </c>
      <c r="S13" s="2">
        <f t="shared" si="10"/>
        <v>8454000000000</v>
      </c>
      <c r="T13" s="2">
        <f t="shared" si="10"/>
        <v>3766000000000</v>
      </c>
      <c r="U13" s="2">
        <f t="shared" si="10"/>
        <v>1887000000000</v>
      </c>
      <c r="V13" s="2">
        <f t="shared" si="10"/>
        <v>1437000000000</v>
      </c>
      <c r="W13" s="2">
        <f t="shared" si="10"/>
        <v>1940000000000</v>
      </c>
      <c r="X13" s="2">
        <f t="shared" si="10"/>
        <v>2044000000000</v>
      </c>
      <c r="Y13" s="2">
        <f t="shared" si="10"/>
        <v>1393000000000</v>
      </c>
      <c r="Z13" s="2">
        <f t="shared" si="10"/>
        <v>1671000000000</v>
      </c>
    </row>
    <row r="14" spans="1:26" ht="15.5" x14ac:dyDescent="0.35">
      <c r="C14" t="s">
        <v>26</v>
      </c>
      <c r="D14" s="2">
        <f>IFERROR(INDEX(D51:D500,MATCH($C$14,$C$51:$C$500,0)),"")</f>
        <v>-22611817</v>
      </c>
      <c r="H14" s="2">
        <f>IFERROR(SUM(D14:G14)*(4/MAX(1,COUNT(D14:G14))),"")</f>
        <v>-90447268</v>
      </c>
      <c r="I14" s="2">
        <f t="shared" ref="I14:Z14" si="11">IFERROR(INDEX(I51:I500,MATCH($C$14,$C$51:$C$500,0)),"")</f>
        <v>-71372620</v>
      </c>
      <c r="J14" s="2">
        <f t="shared" si="11"/>
        <v>-60859253</v>
      </c>
      <c r="K14" s="2">
        <f t="shared" si="11"/>
        <v>-107457610</v>
      </c>
      <c r="L14" s="2">
        <f t="shared" si="11"/>
        <v>-158888223</v>
      </c>
      <c r="M14" s="2">
        <f t="shared" si="11"/>
        <v>-69341549</v>
      </c>
      <c r="N14" s="2">
        <f t="shared" si="11"/>
        <v>-87910911</v>
      </c>
      <c r="O14" s="2">
        <f t="shared" si="11"/>
        <v>-102377656</v>
      </c>
      <c r="P14" s="2">
        <f t="shared" si="11"/>
        <v>-89481548</v>
      </c>
      <c r="Q14" s="2">
        <f t="shared" si="11"/>
        <v>-60858739</v>
      </c>
      <c r="R14" s="2">
        <f t="shared" si="11"/>
        <v>-46464931</v>
      </c>
      <c r="S14" s="2">
        <f t="shared" si="11"/>
        <v>-19378694</v>
      </c>
      <c r="T14" s="2">
        <f t="shared" si="11"/>
        <v>-10356576</v>
      </c>
      <c r="U14" s="2">
        <f t="shared" si="11"/>
        <v>-7746725</v>
      </c>
      <c r="V14" s="2">
        <f t="shared" si="11"/>
        <v>-10267731</v>
      </c>
      <c r="W14" s="2">
        <f t="shared" si="11"/>
        <v>-18515406</v>
      </c>
      <c r="X14" s="2">
        <f t="shared" si="11"/>
        <v>-19735811</v>
      </c>
      <c r="Y14" s="2">
        <f t="shared" si="11"/>
        <v>-15381941</v>
      </c>
      <c r="Z14" s="2">
        <f t="shared" si="11"/>
        <v>-10625258</v>
      </c>
    </row>
    <row r="15" spans="1:26" ht="15.5" x14ac:dyDescent="0.35">
      <c r="C15" t="s">
        <v>27</v>
      </c>
      <c r="D15" s="2">
        <f>IFERROR(INDEX(D51:D500,MATCH($C$15,$C$51:$C$500,0)),"")</f>
        <v>-35559771</v>
      </c>
      <c r="H15" s="2">
        <f>IFERROR(SUM(D15:G15)*(4/MAX(1,COUNT(D15:G15))),"")</f>
        <v>-142239084</v>
      </c>
      <c r="I15" s="2">
        <f t="shared" ref="I15:Z15" si="12">IFERROR(INDEX(I51:I500,MATCH($C$15,$C$51:$C$500,0)),"")</f>
        <v>-102883644</v>
      </c>
      <c r="J15" s="2">
        <f t="shared" si="12"/>
        <v>-167463158</v>
      </c>
      <c r="K15" s="2">
        <f t="shared" si="12"/>
        <v>-315756167</v>
      </c>
      <c r="L15" s="2">
        <f t="shared" si="12"/>
        <v>-302184619</v>
      </c>
      <c r="M15" s="2">
        <f t="shared" si="12"/>
        <v>-114037498</v>
      </c>
      <c r="N15" s="2">
        <f t="shared" si="12"/>
        <v>-52479136</v>
      </c>
      <c r="O15" s="2">
        <f t="shared" si="12"/>
        <v>-61337431</v>
      </c>
      <c r="P15" s="2">
        <f t="shared" si="12"/>
        <v>-73569474</v>
      </c>
      <c r="Q15" s="2">
        <f t="shared" si="12"/>
        <v>-63123849</v>
      </c>
      <c r="R15" s="2">
        <f t="shared" si="12"/>
        <v>-32871204</v>
      </c>
      <c r="S15" s="2">
        <f t="shared" si="12"/>
        <v>31923178</v>
      </c>
      <c r="T15" s="2">
        <f t="shared" si="12"/>
        <v>-2708581</v>
      </c>
      <c r="U15" s="2">
        <f t="shared" si="12"/>
        <v>-2187269</v>
      </c>
      <c r="V15" s="2">
        <f t="shared" si="12"/>
        <v>-1925646</v>
      </c>
      <c r="W15" s="2">
        <f t="shared" si="12"/>
        <v>-9882291</v>
      </c>
      <c r="X15" s="2">
        <f t="shared" si="12"/>
        <v>4171158</v>
      </c>
      <c r="Y15" s="2">
        <f t="shared" si="12"/>
        <v>2195791</v>
      </c>
      <c r="Z15" s="2">
        <f t="shared" si="12"/>
        <v>4277671</v>
      </c>
    </row>
    <row r="16" spans="1:26" ht="15.5" x14ac:dyDescent="0.35">
      <c r="C16" t="s">
        <v>28</v>
      </c>
      <c r="D16" s="2">
        <f>IFERROR(INDEX(D51:D500,MATCH($C$16,$C$51:$C$500,0)),"")</f>
        <v>121652917</v>
      </c>
      <c r="H16" s="2">
        <f>IFERROR(SUM(D16:G16)*(4/MAX(1,COUNT(D16:G16))),"")</f>
        <v>486611668</v>
      </c>
      <c r="I16" s="2">
        <f t="shared" ref="I16:Z16" si="13">IFERROR(INDEX(I51:I500,MATCH($C$16,$C$51:$C$500,0)),"")</f>
        <v>464084517</v>
      </c>
      <c r="J16" s="2">
        <f t="shared" si="13"/>
        <v>710243648</v>
      </c>
      <c r="K16" s="2">
        <f t="shared" si="13"/>
        <v>1181069686</v>
      </c>
      <c r="L16" s="2">
        <f t="shared" si="13"/>
        <v>1600348213</v>
      </c>
      <c r="M16" s="2">
        <f t="shared" si="13"/>
        <v>379375031</v>
      </c>
      <c r="N16" s="2">
        <f t="shared" si="13"/>
        <v>-5418407</v>
      </c>
      <c r="O16" s="2">
        <f t="shared" si="13"/>
        <v>132991843</v>
      </c>
      <c r="P16" s="2">
        <f t="shared" si="13"/>
        <v>194314521</v>
      </c>
      <c r="Q16" s="2">
        <f t="shared" si="13"/>
        <v>191361218</v>
      </c>
      <c r="R16" s="2">
        <f t="shared" si="13"/>
        <v>97648030</v>
      </c>
      <c r="S16" s="2">
        <f t="shared" si="13"/>
        <v>-38615263</v>
      </c>
      <c r="T16" s="2">
        <f t="shared" si="13"/>
        <v>11579462</v>
      </c>
      <c r="U16" s="2">
        <f t="shared" si="13"/>
        <v>-7975136</v>
      </c>
      <c r="V16" s="2">
        <f t="shared" si="13"/>
        <v>24876631</v>
      </c>
      <c r="W16" s="2">
        <f t="shared" si="13"/>
        <v>42991566</v>
      </c>
      <c r="X16" s="2">
        <f t="shared" si="13"/>
        <v>14862877</v>
      </c>
      <c r="Y16" s="2">
        <f t="shared" si="13"/>
        <v>3387528</v>
      </c>
      <c r="Z16" s="2">
        <f t="shared" si="13"/>
        <v>24777222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20624250000000</v>
      </c>
      <c r="H20" s="2">
        <f t="shared" ref="H20:Z20" ca="1" si="14">IFERROR(H21*H2,"")</f>
        <v>20624250000000</v>
      </c>
      <c r="I20" s="2">
        <f t="shared" ca="1" si="14"/>
        <v>31148400000000</v>
      </c>
      <c r="J20" s="2">
        <f t="shared" ca="1" si="14"/>
        <v>11410800000000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49280000000</v>
      </c>
      <c r="O20" s="2">
        <f t="shared" ca="1" si="14"/>
        <v>42735000000</v>
      </c>
      <c r="P20" s="2">
        <f t="shared" ca="1" si="14"/>
        <v>41580000000</v>
      </c>
      <c r="Q20" s="2" t="str">
        <f t="shared" ca="1" si="14"/>
        <v/>
      </c>
      <c r="R20" s="2">
        <f t="shared" ca="1" si="14"/>
        <v>17094000000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35266000000</v>
      </c>
      <c r="X20" s="2" t="str">
        <f t="shared" ca="1" si="14"/>
        <v/>
      </c>
      <c r="Y20" s="2">
        <f t="shared" ca="1" si="14"/>
        <v>17094000000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7710000000</v>
      </c>
      <c r="H21" s="2">
        <f>IFERROR(INDEX(D21:G21,COUNT(D21:G21)),"")</f>
        <v>7710000000</v>
      </c>
      <c r="I21" s="2">
        <f t="shared" ref="I21:Z21" si="15">IFERROR(INDEX(I51:I500,MATCH($C$7,$C$51:$C$500,0)),"")</f>
        <v>7710000000</v>
      </c>
      <c r="J21" s="2">
        <f t="shared" si="15"/>
        <v>7710000000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770000000</v>
      </c>
      <c r="P21" s="2">
        <f t="shared" si="15"/>
        <v>770000000</v>
      </c>
      <c r="Q21" s="2">
        <f t="shared" si="15"/>
        <v>770000000</v>
      </c>
      <c r="R21" s="2">
        <f t="shared" si="15"/>
        <v>770000000</v>
      </c>
      <c r="S21" s="2">
        <f t="shared" si="15"/>
        <v>770000000</v>
      </c>
      <c r="T21" s="2">
        <f t="shared" si="15"/>
        <v>770000000</v>
      </c>
      <c r="U21" s="2">
        <f t="shared" si="15"/>
        <v>770000000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70000000</v>
      </c>
    </row>
    <row r="23" spans="1:26" ht="15.5" x14ac:dyDescent="0.35">
      <c r="B23" t="s">
        <v>53</v>
      </c>
      <c r="C23" t="s">
        <v>54</v>
      </c>
      <c r="D23" s="3">
        <f>IFERROR(D5/D6*100,"")</f>
        <v>1.9042413361239536</v>
      </c>
      <c r="H23" s="3">
        <f t="shared" ref="H23:Z23" si="16">IFERROR(H5/H6*100,"")</f>
        <v>7.6169653444958145</v>
      </c>
      <c r="I23" s="3">
        <f t="shared" si="16"/>
        <v>9.2133206337976556</v>
      </c>
      <c r="J23" s="3">
        <f t="shared" si="16"/>
        <v>9.0620350079004979</v>
      </c>
      <c r="K23" s="3">
        <f t="shared" si="16"/>
        <v>26.382907978358578</v>
      </c>
      <c r="L23" s="3">
        <f t="shared" si="16"/>
        <v>14.714220015521873</v>
      </c>
      <c r="M23" s="3">
        <f t="shared" si="16"/>
        <v>8.2433139499235164</v>
      </c>
      <c r="N23" s="3">
        <f t="shared" si="16"/>
        <v>-7.0063621249481693</v>
      </c>
      <c r="O23" s="3">
        <f t="shared" si="16"/>
        <v>6.6713243266969018</v>
      </c>
      <c r="P23" s="3">
        <f t="shared" si="16"/>
        <v>3.2882221210063651</v>
      </c>
      <c r="Q23" s="3">
        <f t="shared" si="16"/>
        <v>10.348288875002483</v>
      </c>
      <c r="R23" s="3">
        <f t="shared" si="16"/>
        <v>5.7690756287512768</v>
      </c>
      <c r="S23" s="3">
        <f t="shared" si="16"/>
        <v>5.7233709993056872</v>
      </c>
      <c r="T23" s="3">
        <f t="shared" si="16"/>
        <v>-3.1107084022611073</v>
      </c>
      <c r="U23" s="3">
        <f t="shared" si="16"/>
        <v>-3.5123217100214892</v>
      </c>
      <c r="V23" s="3">
        <f t="shared" si="16"/>
        <v>0.24984286536632894</v>
      </c>
      <c r="W23" s="3">
        <f t="shared" si="16"/>
        <v>4.7646114156023573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-0.27043975485456739</v>
      </c>
      <c r="H24" s="4">
        <f t="shared" ref="H24:Z24" si="17">IFERROR(_xlfn.RRI(5,M23,H23),"")</f>
        <v>-1.5680638254662149E-2</v>
      </c>
      <c r="I24" s="4" t="str">
        <f t="shared" si="17"/>
        <v/>
      </c>
      <c r="J24" s="4">
        <f t="shared" si="17"/>
        <v>6.3170055895101163E-2</v>
      </c>
      <c r="K24" s="4">
        <f t="shared" si="17"/>
        <v>0.51660437055440123</v>
      </c>
      <c r="L24" s="4">
        <f t="shared" si="17"/>
        <v>7.2935809909745242E-2</v>
      </c>
      <c r="M24" s="4">
        <f t="shared" si="17"/>
        <v>7.398724016704894E-2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1.1059124801085543</v>
      </c>
      <c r="R24" s="4">
        <f t="shared" si="17"/>
        <v>3.9000482105813861E-2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4.6100000000000003</v>
      </c>
      <c r="H25" s="3">
        <f>IFERROR(INDEX(D25:G25,COUNT(D25:G25)),"")</f>
        <v>4.6100000000000003</v>
      </c>
      <c r="I25" s="3">
        <f t="shared" ref="I25:Z25" si="18">IFERROR(INDEX(I51:I500,MATCH($C$25,$C$51:$C$500,0)),"")</f>
        <v>492.99</v>
      </c>
      <c r="J25" s="3">
        <f t="shared" si="18"/>
        <v>635.77</v>
      </c>
      <c r="K25" s="3">
        <f t="shared" si="18"/>
        <v>8436.9500000000007</v>
      </c>
      <c r="L25" s="3">
        <f t="shared" si="18"/>
        <v>11388.3</v>
      </c>
      <c r="M25" s="3">
        <f t="shared" si="18"/>
        <v>2230.2199999999998</v>
      </c>
      <c r="N25" s="3">
        <f t="shared" si="18"/>
        <v>-1585.69</v>
      </c>
      <c r="O25" s="3">
        <f t="shared" si="18"/>
        <v>921.99</v>
      </c>
      <c r="P25" s="3">
        <f t="shared" si="18"/>
        <v>1652.41</v>
      </c>
      <c r="Q25" s="3">
        <f t="shared" si="18"/>
        <v>1487.27</v>
      </c>
      <c r="R25" s="3">
        <f t="shared" si="18"/>
        <v>960.09</v>
      </c>
      <c r="S25" s="3">
        <f t="shared" si="18"/>
        <v>-91.06</v>
      </c>
      <c r="T25" s="3">
        <f t="shared" si="18"/>
        <v>99.74</v>
      </c>
      <c r="U25" s="3">
        <f t="shared" si="18"/>
        <v>-247.62</v>
      </c>
      <c r="V25" s="3">
        <f t="shared" si="18"/>
        <v>201.58</v>
      </c>
      <c r="W25" s="3">
        <f t="shared" si="18"/>
        <v>392.18</v>
      </c>
      <c r="X25" s="3">
        <f t="shared" si="18"/>
        <v>222.09</v>
      </c>
      <c r="Y25" s="3">
        <f t="shared" si="18"/>
        <v>68.11</v>
      </c>
      <c r="Z25" s="3">
        <f t="shared" si="18"/>
        <v>4554.83</v>
      </c>
    </row>
    <row r="26" spans="1:26" ht="15.5" x14ac:dyDescent="0.35">
      <c r="C26" t="s">
        <v>58</v>
      </c>
      <c r="D26" s="4">
        <f>IFERROR(_xlfn.RRI(5,I25,D25),"")</f>
        <v>-0.60719901959697131</v>
      </c>
      <c r="H26" s="4">
        <f t="shared" ref="H26:Z26" si="19">IFERROR(_xlfn.RRI(5,M25,H25),"")</f>
        <v>-0.70955049286825855</v>
      </c>
      <c r="I26" s="4" t="str">
        <f t="shared" si="19"/>
        <v/>
      </c>
      <c r="J26" s="4">
        <f t="shared" si="19"/>
        <v>-7.1643539432662329E-2</v>
      </c>
      <c r="K26" s="4">
        <f t="shared" si="19"/>
        <v>0.38552233830804394</v>
      </c>
      <c r="L26" s="4">
        <f t="shared" si="19"/>
        <v>0.50249770142270389</v>
      </c>
      <c r="M26" s="4">
        <f t="shared" si="19"/>
        <v>0.18360598347043311</v>
      </c>
      <c r="N26" s="4">
        <f t="shared" si="19"/>
        <v>0.77083512718619596</v>
      </c>
      <c r="O26" s="4">
        <f t="shared" si="19"/>
        <v>0.56016801202550237</v>
      </c>
      <c r="P26" s="4" t="str">
        <f t="shared" si="19"/>
        <v/>
      </c>
      <c r="Q26" s="4">
        <f t="shared" si="19"/>
        <v>0.49138055168955952</v>
      </c>
      <c r="R26" s="4">
        <f t="shared" si="19"/>
        <v>0.19609396966889303</v>
      </c>
      <c r="S26" s="4" t="str">
        <f t="shared" si="19"/>
        <v/>
      </c>
      <c r="T26" s="4">
        <f t="shared" si="19"/>
        <v>7.9273954780263889E-2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0.10011476887159533</v>
      </c>
      <c r="H27" s="3">
        <f t="shared" ref="H27:Z27" si="20">IFERROR(H4/H21,"")</f>
        <v>0.40045907548638132</v>
      </c>
      <c r="I27" s="3">
        <f t="shared" si="20"/>
        <v>0.36202549857328148</v>
      </c>
      <c r="J27" s="3">
        <f t="shared" si="20"/>
        <v>0.39141323346303503</v>
      </c>
      <c r="K27" s="3">
        <f t="shared" si="20"/>
        <v>6.5125454181818183</v>
      </c>
      <c r="L27" s="3">
        <f t="shared" si="20"/>
        <v>7.735202335064935</v>
      </c>
      <c r="M27" s="3">
        <f t="shared" si="20"/>
        <v>2.8116185558441558</v>
      </c>
      <c r="N27" s="3">
        <f t="shared" si="20"/>
        <v>1.9575612051948053</v>
      </c>
      <c r="O27" s="3">
        <f t="shared" si="20"/>
        <v>2.1641758194805196</v>
      </c>
      <c r="P27" s="3">
        <f t="shared" si="20"/>
        <v>2.2971957688311688</v>
      </c>
      <c r="Q27" s="3">
        <f t="shared" si="20"/>
        <v>1.7165500181818181</v>
      </c>
      <c r="R27" s="3">
        <f t="shared" si="20"/>
        <v>0.92474662857142853</v>
      </c>
      <c r="S27" s="3">
        <f t="shared" si="20"/>
        <v>0.64790893506493508</v>
      </c>
      <c r="T27" s="3">
        <f t="shared" si="20"/>
        <v>0.7787416688311688</v>
      </c>
      <c r="U27" s="3">
        <f t="shared" si="20"/>
        <v>0.78807517662337667</v>
      </c>
      <c r="V27" s="3">
        <f t="shared" si="20"/>
        <v>0.8171812454545454</v>
      </c>
      <c r="W27" s="3">
        <f t="shared" si="20"/>
        <v>0.76784951688311687</v>
      </c>
      <c r="X27" s="3">
        <f t="shared" si="20"/>
        <v>0.47290580909090907</v>
      </c>
      <c r="Y27" s="3">
        <f t="shared" si="20"/>
        <v>0.2829497142857143</v>
      </c>
      <c r="Z27" s="3">
        <f t="shared" si="20"/>
        <v>3.6565672285714284</v>
      </c>
    </row>
    <row r="28" spans="1:26" ht="15.5" x14ac:dyDescent="0.35">
      <c r="C28" t="s">
        <v>60</v>
      </c>
      <c r="D28" s="4">
        <f>IFERROR(_xlfn.RRI(5,I27,D27),"")</f>
        <v>-0.22669325585801792</v>
      </c>
      <c r="H28" s="4">
        <f t="shared" ref="H28:Z28" si="21">IFERROR(_xlfn.RRI(5,M27,H27),"")</f>
        <v>-0.322794700710061</v>
      </c>
      <c r="I28" s="4">
        <f t="shared" si="21"/>
        <v>-0.28648228167405054</v>
      </c>
      <c r="J28" s="4">
        <f t="shared" si="21"/>
        <v>-0.2896562021552076</v>
      </c>
      <c r="K28" s="4">
        <f t="shared" si="21"/>
        <v>0.23171591073637998</v>
      </c>
      <c r="L28" s="4">
        <f t="shared" si="21"/>
        <v>0.35133505550842914</v>
      </c>
      <c r="M28" s="4">
        <f t="shared" si="21"/>
        <v>0.24906985961657058</v>
      </c>
      <c r="N28" s="4">
        <f t="shared" si="21"/>
        <v>0.24749920085440014</v>
      </c>
      <c r="O28" s="4">
        <f t="shared" si="21"/>
        <v>0.22681711297614515</v>
      </c>
      <c r="P28" s="4">
        <f t="shared" si="21"/>
        <v>0.2385857295237428</v>
      </c>
      <c r="Q28" s="4">
        <f t="shared" si="21"/>
        <v>0.16002570903955227</v>
      </c>
      <c r="R28" s="4">
        <f t="shared" si="21"/>
        <v>3.7885221986239781E-2</v>
      </c>
      <c r="S28" s="4">
        <f t="shared" si="21"/>
        <v>6.4995723994178523E-2</v>
      </c>
      <c r="T28" s="4">
        <f t="shared" si="21"/>
        <v>0.22443808865220283</v>
      </c>
      <c r="U28" s="4">
        <f t="shared" si="21"/>
        <v>-0.26430328463612629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-0.99064889754356067</v>
      </c>
      <c r="I29" s="4">
        <f t="shared" si="22"/>
        <v>-0.22457807068593985</v>
      </c>
      <c r="J29" s="4">
        <f t="shared" si="22"/>
        <v>-0.92464456942378459</v>
      </c>
      <c r="K29" s="4">
        <f t="shared" si="22"/>
        <v>-0.25915632710764547</v>
      </c>
      <c r="L29" s="4">
        <f t="shared" si="22"/>
        <v>4.1063572203639103</v>
      </c>
      <c r="M29" s="4">
        <f t="shared" si="22"/>
        <v>-2.4064665855242828</v>
      </c>
      <c r="N29" s="4">
        <f t="shared" si="22"/>
        <v>-2.7198559637306263</v>
      </c>
      <c r="O29" s="4">
        <f t="shared" si="22"/>
        <v>-0.4420331515786034</v>
      </c>
      <c r="P29" s="4">
        <f t="shared" si="22"/>
        <v>0.11103565593335447</v>
      </c>
      <c r="Q29" s="4">
        <f t="shared" si="22"/>
        <v>0.54909435573748289</v>
      </c>
      <c r="R29" s="4">
        <f t="shared" si="22"/>
        <v>-11.54348781023501</v>
      </c>
      <c r="S29" s="4">
        <f t="shared" si="22"/>
        <v>-1.9129737317024265</v>
      </c>
      <c r="T29" s="4">
        <f t="shared" si="22"/>
        <v>-1.4027946046361361</v>
      </c>
      <c r="U29" s="4">
        <f t="shared" si="22"/>
        <v>-2.2283956741740254</v>
      </c>
      <c r="V29" s="4">
        <f t="shared" si="22"/>
        <v>-0.48600132592177059</v>
      </c>
      <c r="W29" s="4">
        <f t="shared" si="22"/>
        <v>0.76586068710882971</v>
      </c>
      <c r="X29" s="4">
        <f t="shared" si="22"/>
        <v>2.2607546615768612</v>
      </c>
      <c r="Y29" s="4">
        <f t="shared" si="22"/>
        <v>-0.98504664279457199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0.1061626240819059</v>
      </c>
      <c r="I30" s="4">
        <f t="shared" si="23"/>
        <v>-7.508109684934533E-2</v>
      </c>
      <c r="J30" s="4">
        <f t="shared" si="23"/>
        <v>-0.93989857907627306</v>
      </c>
      <c r="K30" s="4">
        <f t="shared" si="23"/>
        <v>-0.15806398642484287</v>
      </c>
      <c r="L30" s="4">
        <f t="shared" si="23"/>
        <v>1.7511563824995922</v>
      </c>
      <c r="M30" s="4">
        <f t="shared" si="23"/>
        <v>0.43628641004068103</v>
      </c>
      <c r="N30" s="4">
        <f t="shared" si="23"/>
        <v>-9.5470345997724596E-2</v>
      </c>
      <c r="O30" s="4">
        <f t="shared" si="23"/>
        <v>-5.7905360594639611E-2</v>
      </c>
      <c r="P30" s="4">
        <f t="shared" si="23"/>
        <v>0.33826322827713162</v>
      </c>
      <c r="Q30" s="4">
        <f t="shared" si="23"/>
        <v>0.85623820098007497</v>
      </c>
      <c r="R30" s="4">
        <f t="shared" si="23"/>
        <v>0.42727870928149508</v>
      </c>
      <c r="S30" s="4">
        <f t="shared" si="23"/>
        <v>-0.16800530779687642</v>
      </c>
      <c r="T30" s="4">
        <f t="shared" si="23"/>
        <v>-1.1843423151835149E-2</v>
      </c>
      <c r="U30" s="4">
        <f t="shared" si="23"/>
        <v>-3.5617641732561905E-2</v>
      </c>
      <c r="V30" s="4">
        <f t="shared" si="23"/>
        <v>6.4246610158299911E-2</v>
      </c>
      <c r="W30" s="4">
        <f t="shared" si="23"/>
        <v>0.62368383327579147</v>
      </c>
      <c r="X30" s="4">
        <f t="shared" si="23"/>
        <v>0.67134223932589898</v>
      </c>
      <c r="Y30" s="4">
        <f t="shared" si="23"/>
        <v>-0.92261875781338798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3942.16</v>
      </c>
      <c r="H32" s="3">
        <f>IFERROR(INDEX(D32:G32,COUNT(D32:G32)),"")</f>
        <v>3942.16</v>
      </c>
      <c r="I32" s="3">
        <f t="shared" ref="I32:Z32" si="24">IFERROR(INDEX(I51:I500,MATCH($C$32,$C$51:$C$500,0)),"")</f>
        <v>3942.16</v>
      </c>
      <c r="J32" s="3">
        <f t="shared" si="24"/>
        <v>3372.59</v>
      </c>
      <c r="K32" s="3">
        <f t="shared" si="24"/>
        <v>27718.68</v>
      </c>
      <c r="L32" s="3">
        <f t="shared" si="24"/>
        <v>41940.080000000002</v>
      </c>
      <c r="M32" s="3">
        <f t="shared" si="24"/>
        <v>28304.7</v>
      </c>
      <c r="N32" s="3">
        <f t="shared" si="24"/>
        <v>24876.16</v>
      </c>
      <c r="O32" s="3">
        <f t="shared" si="24"/>
        <v>26801.48</v>
      </c>
      <c r="P32" s="3">
        <f t="shared" si="24"/>
        <v>26024.240000000002</v>
      </c>
      <c r="Q32" s="3">
        <f t="shared" si="24"/>
        <v>23261.46</v>
      </c>
      <c r="R32" s="3">
        <f t="shared" si="24"/>
        <v>20447.97</v>
      </c>
      <c r="S32" s="3">
        <f t="shared" si="24"/>
        <v>14844.79</v>
      </c>
      <c r="T32" s="3">
        <f t="shared" si="24"/>
        <v>12171.87</v>
      </c>
      <c r="U32" s="3">
        <f t="shared" si="24"/>
        <v>12371.89</v>
      </c>
      <c r="V32" s="3">
        <f t="shared" si="24"/>
        <v>10189.23</v>
      </c>
      <c r="W32" s="3">
        <f t="shared" si="24"/>
        <v>9504.66</v>
      </c>
      <c r="X32" s="3">
        <f t="shared" si="24"/>
        <v>3915.19</v>
      </c>
      <c r="Y32" s="3">
        <f t="shared" si="24"/>
        <v>3930.1</v>
      </c>
      <c r="Z32" s="3">
        <f t="shared" si="24"/>
        <v>47187.199999999997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25.62</v>
      </c>
      <c r="H33" s="3">
        <f>IFERROR(INDEX(D33:G33,COUNT(D33:G33)),"")</f>
        <v>25.62</v>
      </c>
      <c r="I33" s="3">
        <f t="shared" ref="I33:Z33" si="25">IFERROR(INDEX(I51:I500,MATCH($C$33,$C$51:$C$500,0)),"")</f>
        <v>25.62</v>
      </c>
      <c r="J33" s="3">
        <f t="shared" si="25"/>
        <v>10.97</v>
      </c>
      <c r="K33" s="3">
        <f t="shared" si="25"/>
        <v>2.89</v>
      </c>
      <c r="L33" s="3">
        <f t="shared" si="25"/>
        <v>0.95</v>
      </c>
      <c r="M33" s="3">
        <f t="shared" si="25"/>
        <v>1.73</v>
      </c>
      <c r="N33" s="3">
        <f t="shared" si="25"/>
        <v>0.64</v>
      </c>
      <c r="O33" s="3">
        <f t="shared" si="25"/>
        <v>0.52</v>
      </c>
      <c r="P33" s="3">
        <f t="shared" si="25"/>
        <v>0.52</v>
      </c>
      <c r="Q33" s="3">
        <f t="shared" si="25"/>
        <v>0.6</v>
      </c>
      <c r="R33" s="3">
        <f t="shared" si="25"/>
        <v>0.27</v>
      </c>
      <c r="S33" s="3">
        <f t="shared" si="25"/>
        <v>0.82</v>
      </c>
      <c r="T33" s="3">
        <f t="shared" si="25"/>
        <v>1.06</v>
      </c>
      <c r="U33" s="3">
        <f t="shared" si="25"/>
        <v>1.0900000000000001</v>
      </c>
      <c r="V33" s="3">
        <f t="shared" si="25"/>
        <v>1.33</v>
      </c>
      <c r="W33" s="3">
        <f t="shared" si="25"/>
        <v>1.2</v>
      </c>
      <c r="X33" s="3">
        <f t="shared" si="25"/>
        <v>4.6100000000000003</v>
      </c>
      <c r="Y33" s="3">
        <f t="shared" si="25"/>
        <v>1.42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876.05</v>
      </c>
      <c r="H34" s="3">
        <f>IFERROR(INDEX(D34:G34,COUNT(D34:G34)),"")</f>
        <v>876.05</v>
      </c>
      <c r="I34" s="3">
        <f t="shared" ref="I34:Z34" si="26">IFERROR(INDEX(I51:I500,MATCH($C$34,$C$51:$C$500,0)),"")</f>
        <v>204.87</v>
      </c>
      <c r="J34" s="3">
        <f t="shared" si="26"/>
        <v>58.2</v>
      </c>
      <c r="K34" s="3">
        <f t="shared" si="26"/>
        <v>9.48</v>
      </c>
      <c r="L34" s="3">
        <f t="shared" si="26"/>
        <v>3.49</v>
      </c>
      <c r="M34" s="3">
        <f t="shared" si="26"/>
        <v>21.97</v>
      </c>
      <c r="N34" s="3">
        <f t="shared" si="26"/>
        <v>-10.09</v>
      </c>
      <c r="O34" s="3">
        <f t="shared" si="26"/>
        <v>15.05</v>
      </c>
      <c r="P34" s="3">
        <f t="shared" si="26"/>
        <v>8.17</v>
      </c>
      <c r="Q34" s="3">
        <f t="shared" si="26"/>
        <v>9.35</v>
      </c>
      <c r="R34" s="3">
        <f t="shared" si="26"/>
        <v>5.78</v>
      </c>
      <c r="S34" s="3">
        <f t="shared" si="26"/>
        <v>-132.88</v>
      </c>
      <c r="T34" s="3">
        <f t="shared" si="26"/>
        <v>129.34</v>
      </c>
      <c r="U34" s="3">
        <f t="shared" si="26"/>
        <v>-54.52</v>
      </c>
      <c r="V34" s="3">
        <f t="shared" si="26"/>
        <v>67.47</v>
      </c>
      <c r="W34" s="3">
        <f t="shared" si="26"/>
        <v>29.2</v>
      </c>
      <c r="X34" s="3">
        <f t="shared" si="26"/>
        <v>81.27</v>
      </c>
      <c r="Y34" s="3">
        <f t="shared" si="26"/>
        <v>82.22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60.49</v>
      </c>
      <c r="H35" s="3">
        <f>IFERROR(INDEX(D35:G35,COUNT(D35:G35)),"")</f>
        <v>60.49</v>
      </c>
      <c r="I35" s="3">
        <f t="shared" ref="I35:Z35" si="27">IFERROR(INDEX(I51:I500,MATCH($C$35,$C$51:$C$500,0)),"")</f>
        <v>16.920000000000002</v>
      </c>
      <c r="J35" s="3">
        <f t="shared" si="27"/>
        <v>5.96</v>
      </c>
      <c r="K35" s="3">
        <f t="shared" si="27"/>
        <v>0.81</v>
      </c>
      <c r="L35" s="3">
        <f t="shared" si="27"/>
        <v>0.35</v>
      </c>
      <c r="M35" s="3">
        <f t="shared" si="27"/>
        <v>1.22</v>
      </c>
      <c r="N35" s="3">
        <f t="shared" si="27"/>
        <v>0.56000000000000005</v>
      </c>
      <c r="O35" s="3">
        <f t="shared" si="27"/>
        <v>0.45</v>
      </c>
      <c r="P35" s="3">
        <f t="shared" si="27"/>
        <v>0.41</v>
      </c>
      <c r="Q35" s="3">
        <f t="shared" si="27"/>
        <v>0.61</v>
      </c>
      <c r="R35" s="3">
        <f t="shared" si="27"/>
        <v>0.45</v>
      </c>
      <c r="S35" s="3">
        <f t="shared" si="27"/>
        <v>1.4</v>
      </c>
      <c r="T35" s="3">
        <f t="shared" si="27"/>
        <v>1.33</v>
      </c>
      <c r="U35" s="3">
        <f t="shared" si="27"/>
        <v>1.41</v>
      </c>
      <c r="V35" s="3">
        <f t="shared" si="27"/>
        <v>1.72</v>
      </c>
      <c r="W35" s="3">
        <f t="shared" si="27"/>
        <v>1.65</v>
      </c>
      <c r="X35" s="3">
        <f t="shared" si="27"/>
        <v>4.25</v>
      </c>
      <c r="Y35" s="3">
        <f t="shared" si="27"/>
        <v>2.11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771884868</v>
      </c>
      <c r="E51" s="5">
        <v>696332300</v>
      </c>
      <c r="F51" s="5">
        <v>585446896</v>
      </c>
      <c r="G51" s="5">
        <v>737552530</v>
      </c>
      <c r="I51" s="5">
        <v>2791216594</v>
      </c>
      <c r="J51" s="5">
        <v>3017796030</v>
      </c>
      <c r="K51" s="5">
        <v>5014659972</v>
      </c>
      <c r="L51" s="5">
        <v>5956105798</v>
      </c>
      <c r="M51" s="5">
        <v>2164946288</v>
      </c>
      <c r="N51" s="5">
        <v>1507322128</v>
      </c>
      <c r="O51" s="5">
        <v>1666415381</v>
      </c>
      <c r="P51" s="5">
        <v>1768840742</v>
      </c>
      <c r="Q51" s="5">
        <v>1321743514</v>
      </c>
      <c r="R51" s="5">
        <v>712054904</v>
      </c>
      <c r="S51" s="5">
        <v>498889880</v>
      </c>
      <c r="T51" s="5">
        <v>599631085</v>
      </c>
      <c r="U51" s="5">
        <v>606817886</v>
      </c>
      <c r="V51" s="5">
        <v>629229559</v>
      </c>
      <c r="W51" s="5">
        <v>591244128</v>
      </c>
      <c r="X51" s="5">
        <v>364137473</v>
      </c>
      <c r="Y51" s="5">
        <v>217871280</v>
      </c>
      <c r="Z51" s="5">
        <v>255959706</v>
      </c>
    </row>
    <row r="52" spans="2:26" ht="15.5" x14ac:dyDescent="0.35">
      <c r="C52" t="s">
        <v>85</v>
      </c>
      <c r="D52" s="5">
        <v>-520937020</v>
      </c>
      <c r="E52" s="5">
        <v>-485280264</v>
      </c>
      <c r="F52" s="5">
        <v>-393474264</v>
      </c>
      <c r="G52" s="5">
        <v>-449869031</v>
      </c>
      <c r="I52" s="5">
        <v>-1849560579</v>
      </c>
      <c r="J52" s="5">
        <v>-1789388822</v>
      </c>
      <c r="K52" s="5">
        <v>-2942400531</v>
      </c>
      <c r="L52" s="5">
        <v>-3318073368</v>
      </c>
      <c r="M52" s="5">
        <v>-1262829289</v>
      </c>
      <c r="N52" s="5">
        <v>-979397422</v>
      </c>
      <c r="O52" s="5">
        <v>-1086048138</v>
      </c>
      <c r="P52" s="5">
        <v>-1140105532</v>
      </c>
      <c r="Q52" s="5">
        <v>-803514832</v>
      </c>
      <c r="R52" s="5">
        <v>-424236957</v>
      </c>
      <c r="S52" s="5">
        <v>-367296807</v>
      </c>
      <c r="T52" s="5">
        <v>-428928515</v>
      </c>
      <c r="U52" s="5">
        <v>-508049920</v>
      </c>
      <c r="V52" s="5">
        <v>-531154442</v>
      </c>
      <c r="W52" s="5">
        <v>-462025988</v>
      </c>
      <c r="X52" s="5">
        <v>-294193427</v>
      </c>
      <c r="Y52" s="5">
        <v>-188258231</v>
      </c>
      <c r="Z52" s="5">
        <v>-217329287</v>
      </c>
    </row>
    <row r="53" spans="2:26" ht="15.5" x14ac:dyDescent="0.35">
      <c r="C53" t="s">
        <v>86</v>
      </c>
      <c r="D53" s="5">
        <v>250947848</v>
      </c>
      <c r="E53" s="5">
        <v>211052036</v>
      </c>
      <c r="F53" s="5">
        <v>191972632</v>
      </c>
      <c r="G53" s="5">
        <v>287683499</v>
      </c>
      <c r="I53" s="5">
        <v>941656015</v>
      </c>
      <c r="J53" s="5">
        <v>1228407208</v>
      </c>
      <c r="K53" s="5">
        <v>2072259441</v>
      </c>
      <c r="L53" s="5">
        <v>2638032430</v>
      </c>
      <c r="M53" s="5">
        <v>902116999</v>
      </c>
      <c r="N53" s="5">
        <v>527924706</v>
      </c>
      <c r="O53" s="5">
        <v>580367243</v>
      </c>
      <c r="P53" s="5">
        <v>628735210</v>
      </c>
      <c r="Q53" s="5">
        <v>518228682</v>
      </c>
      <c r="R53" s="5">
        <v>287817947</v>
      </c>
      <c r="S53" s="5">
        <v>131593073</v>
      </c>
      <c r="T53" s="5">
        <v>170702570</v>
      </c>
      <c r="U53" s="5">
        <v>98767966</v>
      </c>
      <c r="V53" s="5">
        <v>98075117</v>
      </c>
      <c r="W53" s="5">
        <v>129218140</v>
      </c>
      <c r="X53" s="5">
        <v>69944046</v>
      </c>
      <c r="Y53" s="5">
        <v>29613049</v>
      </c>
      <c r="Z53" s="5">
        <v>38630419</v>
      </c>
    </row>
    <row r="54" spans="2:26" ht="15.5" x14ac:dyDescent="0.35">
      <c r="C54" t="s">
        <v>87</v>
      </c>
      <c r="D54" s="5">
        <v>-130672205</v>
      </c>
      <c r="E54" s="5">
        <v>-141281688</v>
      </c>
      <c r="F54" s="5">
        <v>-130597327</v>
      </c>
      <c r="G54" s="5">
        <v>-138172278</v>
      </c>
      <c r="I54" s="5">
        <v>-540723498</v>
      </c>
      <c r="J54" s="5">
        <v>-577672898</v>
      </c>
      <c r="K54" s="5">
        <v>-817471729</v>
      </c>
      <c r="L54" s="5">
        <v>-860901352</v>
      </c>
      <c r="M54" s="5">
        <v>-404978691</v>
      </c>
      <c r="N54" s="5">
        <v>-354280466</v>
      </c>
      <c r="O54" s="5">
        <v>-342490979</v>
      </c>
      <c r="P54" s="5">
        <v>-299333870</v>
      </c>
      <c r="Q54" s="5">
        <v>-222140728</v>
      </c>
      <c r="R54" s="5">
        <v>-150750420</v>
      </c>
      <c r="S54" s="5">
        <v>-144825658</v>
      </c>
      <c r="T54" s="5">
        <v>-162482968</v>
      </c>
      <c r="U54" s="5">
        <v>-97285740</v>
      </c>
      <c r="V54" s="5">
        <v>-85228433</v>
      </c>
      <c r="W54" s="5">
        <v>-73717964</v>
      </c>
      <c r="X54" s="5">
        <v>-37537337</v>
      </c>
      <c r="Y54" s="5">
        <v>-2390947</v>
      </c>
      <c r="Z54" s="5">
        <v>-2306396</v>
      </c>
    </row>
    <row r="55" spans="2:26" ht="15.5" x14ac:dyDescent="0.35">
      <c r="C55" t="s">
        <v>89</v>
      </c>
      <c r="D55" s="5">
        <v>-83306321</v>
      </c>
      <c r="E55" s="5">
        <v>-88090750</v>
      </c>
      <c r="F55" s="5">
        <v>-72961152</v>
      </c>
      <c r="G55" s="5">
        <v>-87549078</v>
      </c>
      <c r="I55" s="5">
        <v>-331907301</v>
      </c>
      <c r="J55" s="5">
        <v>-347444971</v>
      </c>
      <c r="K55" s="5">
        <v>-506572541</v>
      </c>
      <c r="L55" s="5">
        <v>-498320021</v>
      </c>
      <c r="M55" s="5">
        <v>-250905553</v>
      </c>
      <c r="N55" s="5">
        <v>-224125444</v>
      </c>
      <c r="O55" s="5">
        <v>-222849706</v>
      </c>
      <c r="P55" s="5">
        <v>-179455430</v>
      </c>
      <c r="Q55" s="5">
        <v>-128588493</v>
      </c>
      <c r="R55" s="5">
        <v>-79239646</v>
      </c>
      <c r="S55" s="5">
        <v>-82494740</v>
      </c>
      <c r="T55" s="5">
        <v>-107781453</v>
      </c>
      <c r="U55" s="5">
        <v>-38843702</v>
      </c>
      <c r="V55" s="5">
        <v>-41288995</v>
      </c>
      <c r="W55" s="5">
        <v>-30867512</v>
      </c>
      <c r="X55" s="5">
        <v>-17190799</v>
      </c>
      <c r="Y55" s="5">
        <v>-578472</v>
      </c>
      <c r="Z55" s="5">
        <v>-637033</v>
      </c>
    </row>
    <row r="56" spans="2:26" ht="15.5" x14ac:dyDescent="0.35">
      <c r="C56" t="s">
        <v>88</v>
      </c>
      <c r="D56" s="5">
        <v>-47260572</v>
      </c>
      <c r="E56" s="5">
        <v>-52534224</v>
      </c>
      <c r="F56" s="5">
        <v>-57247006</v>
      </c>
      <c r="G56" s="5">
        <v>-49952952</v>
      </c>
      <c r="I56" s="5">
        <v>-206994754</v>
      </c>
      <c r="J56" s="5">
        <v>-229738253</v>
      </c>
      <c r="K56" s="5">
        <v>-310477954</v>
      </c>
      <c r="L56" s="5">
        <v>-361813656</v>
      </c>
      <c r="M56" s="5">
        <v>-152223783</v>
      </c>
      <c r="N56" s="5">
        <v>-129913454</v>
      </c>
      <c r="O56" s="5">
        <v>-119289626</v>
      </c>
      <c r="P56" s="5">
        <v>-119288864</v>
      </c>
      <c r="Q56" s="5">
        <v>-92804577</v>
      </c>
      <c r="R56" s="5">
        <v>-71358831</v>
      </c>
      <c r="S56" s="5">
        <v>-62253141</v>
      </c>
      <c r="T56" s="5">
        <v>-54630717</v>
      </c>
      <c r="U56" s="5">
        <v>-58124533</v>
      </c>
      <c r="V56" s="5">
        <v>-43325109</v>
      </c>
      <c r="W56" s="5">
        <v>-42288117</v>
      </c>
      <c r="X56" s="5">
        <v>-20195778</v>
      </c>
      <c r="Y56" s="5">
        <v>-1812475</v>
      </c>
      <c r="Z56" s="5">
        <v>-1669363</v>
      </c>
    </row>
    <row r="57" spans="2:26" ht="15.5" x14ac:dyDescent="0.35">
      <c r="C57" t="s">
        <v>900</v>
      </c>
      <c r="D57" s="5">
        <v>-105312</v>
      </c>
      <c r="E57" s="5">
        <v>-656714</v>
      </c>
      <c r="F57" s="5">
        <v>-389169</v>
      </c>
      <c r="G57" s="5">
        <v>-670248</v>
      </c>
      <c r="I57" s="5">
        <v>-1821443</v>
      </c>
      <c r="J57" s="5">
        <v>-489674</v>
      </c>
      <c r="K57" s="5">
        <v>-421234</v>
      </c>
      <c r="L57" s="5">
        <v>-767675</v>
      </c>
      <c r="M57" s="5">
        <v>-1849355</v>
      </c>
      <c r="N57" s="5">
        <v>-241568</v>
      </c>
      <c r="O57" s="5">
        <v>-351647</v>
      </c>
      <c r="P57" s="5">
        <v>-589576</v>
      </c>
      <c r="Q57" s="5">
        <v>-747658</v>
      </c>
      <c r="R57" s="5">
        <v>-151943</v>
      </c>
      <c r="S57" s="5">
        <v>-77777</v>
      </c>
      <c r="T57" s="5">
        <v>-70798</v>
      </c>
      <c r="U57" s="5">
        <v>-317505</v>
      </c>
      <c r="V57" s="5">
        <v>-614329</v>
      </c>
      <c r="W57" s="5">
        <v>-562335</v>
      </c>
      <c r="X57" s="5">
        <v>-150760</v>
      </c>
    </row>
    <row r="58" spans="2:26" ht="15.5" x14ac:dyDescent="0.35">
      <c r="C58" t="s">
        <v>90</v>
      </c>
      <c r="D58" s="5">
        <v>120275643</v>
      </c>
      <c r="E58" s="5">
        <v>69770348</v>
      </c>
      <c r="F58" s="5">
        <v>61375305</v>
      </c>
      <c r="G58" s="5">
        <v>149511221</v>
      </c>
      <c r="I58" s="5">
        <v>400932517</v>
      </c>
      <c r="J58" s="5">
        <v>650734310</v>
      </c>
      <c r="K58" s="5">
        <v>1254787712</v>
      </c>
      <c r="L58" s="5">
        <v>1777131078</v>
      </c>
      <c r="M58" s="5">
        <v>497138308</v>
      </c>
      <c r="N58" s="5">
        <v>173644240</v>
      </c>
      <c r="O58" s="5">
        <v>237876264</v>
      </c>
      <c r="P58" s="5">
        <v>329401340</v>
      </c>
      <c r="Q58" s="5">
        <v>296087954</v>
      </c>
      <c r="R58" s="5">
        <v>137067527</v>
      </c>
      <c r="S58" s="5">
        <v>-13232585</v>
      </c>
      <c r="T58" s="5">
        <v>8219602</v>
      </c>
      <c r="U58" s="5">
        <v>1482226</v>
      </c>
      <c r="V58" s="5">
        <v>12846684</v>
      </c>
      <c r="W58" s="5">
        <v>55500176</v>
      </c>
      <c r="X58" s="5">
        <v>32406709</v>
      </c>
      <c r="Y58" s="5">
        <v>27222102</v>
      </c>
      <c r="Z58" s="5">
        <v>36324023</v>
      </c>
    </row>
    <row r="59" spans="2:26" ht="15.5" x14ac:dyDescent="0.35">
      <c r="C59" t="s">
        <v>91</v>
      </c>
      <c r="D59" s="5">
        <v>1377274</v>
      </c>
      <c r="E59" s="5">
        <v>50685258</v>
      </c>
      <c r="F59" s="5">
        <v>-9899285</v>
      </c>
      <c r="G59" s="5">
        <v>20988753</v>
      </c>
      <c r="I59" s="5">
        <v>63152000</v>
      </c>
      <c r="J59" s="5">
        <v>59509338</v>
      </c>
      <c r="K59" s="5">
        <v>-73718026</v>
      </c>
      <c r="L59" s="5">
        <v>-176782865</v>
      </c>
      <c r="M59" s="5">
        <v>-117763277</v>
      </c>
      <c r="N59" s="5">
        <v>-179062647</v>
      </c>
      <c r="O59" s="5">
        <v>-104884421</v>
      </c>
      <c r="P59" s="5">
        <v>-135086819</v>
      </c>
      <c r="Q59" s="5">
        <v>-104726736</v>
      </c>
      <c r="R59" s="5">
        <v>-39419497</v>
      </c>
      <c r="S59" s="5">
        <v>-25382678</v>
      </c>
      <c r="T59" s="5">
        <v>3359860</v>
      </c>
      <c r="U59" s="5">
        <v>-9457362</v>
      </c>
      <c r="V59" s="5">
        <v>12029947</v>
      </c>
      <c r="W59" s="5">
        <v>-12508610</v>
      </c>
      <c r="X59" s="5">
        <v>-17543832</v>
      </c>
      <c r="Y59" s="5">
        <v>-23834574</v>
      </c>
      <c r="Z59" s="5">
        <v>-11546801</v>
      </c>
    </row>
    <row r="60" spans="2:26" ht="15.5" x14ac:dyDescent="0.35">
      <c r="C60" t="s">
        <v>92</v>
      </c>
      <c r="D60" s="5">
        <v>21410433</v>
      </c>
      <c r="E60" s="5">
        <v>17749533</v>
      </c>
      <c r="F60" s="5">
        <v>18929703</v>
      </c>
      <c r="G60" s="5">
        <v>22277911</v>
      </c>
      <c r="I60" s="5">
        <v>80367580</v>
      </c>
      <c r="J60" s="5">
        <v>62262097</v>
      </c>
      <c r="K60" s="5">
        <v>42939142</v>
      </c>
      <c r="L60" s="5">
        <v>24584143</v>
      </c>
      <c r="M60" s="5">
        <v>10391295</v>
      </c>
      <c r="N60" s="5">
        <v>9787427</v>
      </c>
      <c r="O60" s="5">
        <v>19582330</v>
      </c>
      <c r="P60" s="5">
        <v>14103329</v>
      </c>
      <c r="Q60" s="5">
        <v>8203542</v>
      </c>
      <c r="R60" s="5">
        <v>7655108</v>
      </c>
      <c r="S60" s="5">
        <v>6580216</v>
      </c>
      <c r="T60" s="5">
        <v>11999319</v>
      </c>
      <c r="U60" s="5">
        <v>13453601</v>
      </c>
      <c r="V60" s="5">
        <v>16537017</v>
      </c>
      <c r="W60" s="5">
        <v>6707391</v>
      </c>
      <c r="X60" s="5">
        <v>950365</v>
      </c>
      <c r="Y60" s="5">
        <v>416920</v>
      </c>
      <c r="Z60" s="5">
        <v>313301</v>
      </c>
    </row>
    <row r="61" spans="2:26" ht="15.5" x14ac:dyDescent="0.35">
      <c r="C61" t="s">
        <v>1683</v>
      </c>
      <c r="U61" s="5">
        <v>-590089</v>
      </c>
      <c r="V61" s="5">
        <v>2719183</v>
      </c>
      <c r="W61" s="5">
        <v>-3019433</v>
      </c>
    </row>
    <row r="62" spans="2:26" ht="15.5" x14ac:dyDescent="0.35">
      <c r="C62" t="s">
        <v>403</v>
      </c>
      <c r="Q62" s="5">
        <v>-9983</v>
      </c>
      <c r="R62" s="5">
        <v>2190622</v>
      </c>
      <c r="U62" s="5">
        <v>114229</v>
      </c>
      <c r="V62" s="5">
        <v>36119</v>
      </c>
      <c r="W62" s="5">
        <v>12462586</v>
      </c>
    </row>
    <row r="63" spans="2:26" ht="15.5" x14ac:dyDescent="0.35">
      <c r="C63" t="s">
        <v>26</v>
      </c>
      <c r="D63" s="5">
        <v>-22611817</v>
      </c>
      <c r="E63" s="5">
        <v>-15849682</v>
      </c>
      <c r="F63" s="5">
        <v>-17338283</v>
      </c>
      <c r="G63" s="5">
        <v>-15572838</v>
      </c>
      <c r="I63" s="5">
        <v>-71372620</v>
      </c>
      <c r="J63" s="5">
        <v>-60859253</v>
      </c>
      <c r="K63" s="5">
        <v>-107457610</v>
      </c>
      <c r="L63" s="5">
        <v>-158888223</v>
      </c>
      <c r="M63" s="5">
        <v>-69341549</v>
      </c>
      <c r="N63" s="5">
        <v>-87910911</v>
      </c>
      <c r="O63" s="5">
        <v>-102377656</v>
      </c>
      <c r="P63" s="5">
        <v>-89481548</v>
      </c>
      <c r="Q63" s="5">
        <v>-60858739</v>
      </c>
      <c r="R63" s="5">
        <v>-46464931</v>
      </c>
      <c r="S63" s="5">
        <v>-19378694</v>
      </c>
      <c r="T63" s="5">
        <v>-10356576</v>
      </c>
      <c r="U63" s="5">
        <v>-7746725</v>
      </c>
      <c r="V63" s="5">
        <v>-10267731</v>
      </c>
      <c r="W63" s="5">
        <v>-18515406</v>
      </c>
      <c r="X63" s="5">
        <v>-19735811</v>
      </c>
      <c r="Y63" s="5">
        <v>-15381941</v>
      </c>
      <c r="Z63" s="5">
        <v>-10625258</v>
      </c>
    </row>
    <row r="64" spans="2:26" ht="15.5" x14ac:dyDescent="0.35">
      <c r="C64" t="s">
        <v>94</v>
      </c>
      <c r="D64" s="5">
        <v>1036168</v>
      </c>
      <c r="E64" s="5">
        <v>16610977</v>
      </c>
      <c r="F64" s="5">
        <v>-16363887</v>
      </c>
      <c r="G64" s="5">
        <v>9994191</v>
      </c>
      <c r="I64" s="5">
        <v>11277449</v>
      </c>
      <c r="J64" s="5">
        <v>8456420</v>
      </c>
      <c r="K64" s="5">
        <v>17339004</v>
      </c>
      <c r="L64" s="5">
        <v>-880076</v>
      </c>
      <c r="M64" s="5">
        <v>-6469993</v>
      </c>
      <c r="N64" s="5">
        <v>-14681348</v>
      </c>
      <c r="O64" s="5">
        <v>2031191</v>
      </c>
      <c r="P64" s="5">
        <v>-16710175</v>
      </c>
      <c r="Q64" s="5">
        <v>-7590926</v>
      </c>
      <c r="R64" s="5">
        <v>-138108</v>
      </c>
      <c r="S64" s="5">
        <v>-10422903</v>
      </c>
      <c r="T64" s="5">
        <v>1216472</v>
      </c>
      <c r="U64" s="5">
        <v>-15306808</v>
      </c>
      <c r="V64" s="5">
        <v>-10830377</v>
      </c>
      <c r="W64" s="5">
        <v>-5485660</v>
      </c>
      <c r="X64" s="5">
        <v>133389</v>
      </c>
      <c r="Y64" s="5">
        <v>-13440549</v>
      </c>
      <c r="Z64" s="5">
        <v>-4539549</v>
      </c>
    </row>
    <row r="65" spans="3:26" ht="15.5" x14ac:dyDescent="0.35">
      <c r="C65" t="s">
        <v>93</v>
      </c>
      <c r="F65" s="5">
        <v>-8557085</v>
      </c>
      <c r="G65" s="5">
        <v>8557085</v>
      </c>
      <c r="Y65" s="5">
        <v>-215621</v>
      </c>
    </row>
    <row r="66" spans="3:26" ht="15.5" x14ac:dyDescent="0.35">
      <c r="C66" t="s">
        <v>95</v>
      </c>
      <c r="D66" s="5">
        <v>-21450312</v>
      </c>
      <c r="E66" s="5">
        <v>6521134</v>
      </c>
      <c r="F66" s="5">
        <v>14929178</v>
      </c>
    </row>
    <row r="67" spans="3:26" ht="15.5" x14ac:dyDescent="0.35">
      <c r="C67" t="s">
        <v>404</v>
      </c>
      <c r="D67" s="5">
        <v>15158704</v>
      </c>
      <c r="I67" s="5">
        <v>15158704</v>
      </c>
      <c r="J67" s="5">
        <v>41986964</v>
      </c>
      <c r="K67" s="5">
        <v>-13656221</v>
      </c>
      <c r="L67" s="5">
        <v>-1289255</v>
      </c>
      <c r="M67" s="5">
        <v>-12967123</v>
      </c>
      <c r="N67" s="5">
        <v>-7739038</v>
      </c>
      <c r="O67" s="5">
        <v>-7780433</v>
      </c>
      <c r="P67" s="5">
        <v>-15576796</v>
      </c>
      <c r="Q67" s="5">
        <v>-9820625</v>
      </c>
      <c r="R67" s="5">
        <v>-3861065</v>
      </c>
      <c r="S67" s="5">
        <v>-2150216</v>
      </c>
      <c r="T67" s="5">
        <v>-1984560</v>
      </c>
    </row>
    <row r="68" spans="3:26" ht="15.5" x14ac:dyDescent="0.35">
      <c r="C68" t="s">
        <v>97</v>
      </c>
      <c r="D68" s="5">
        <v>7834098</v>
      </c>
      <c r="E68" s="5">
        <v>25653296</v>
      </c>
      <c r="F68" s="5">
        <v>-1498911</v>
      </c>
      <c r="G68" s="5">
        <v>-4267596</v>
      </c>
      <c r="I68" s="5">
        <v>27720887</v>
      </c>
      <c r="J68" s="5">
        <v>7663110</v>
      </c>
      <c r="K68" s="5">
        <v>-12882341</v>
      </c>
      <c r="L68" s="5">
        <v>-40309454</v>
      </c>
      <c r="M68" s="5">
        <v>-39375907</v>
      </c>
      <c r="N68" s="5">
        <v>-78518777</v>
      </c>
      <c r="O68" s="5">
        <v>-16339853</v>
      </c>
      <c r="P68" s="5">
        <v>-27421629</v>
      </c>
      <c r="Q68" s="5">
        <v>-34650005</v>
      </c>
      <c r="R68" s="5">
        <v>1198877</v>
      </c>
      <c r="S68" s="5">
        <v>-11081</v>
      </c>
      <c r="T68" s="5">
        <v>2485205</v>
      </c>
      <c r="U68" s="5">
        <v>618430</v>
      </c>
      <c r="V68" s="5">
        <v>13835736</v>
      </c>
      <c r="W68" s="5">
        <v>-4658088</v>
      </c>
      <c r="X68" s="5">
        <v>1108225</v>
      </c>
      <c r="Y68" s="5">
        <v>4786617</v>
      </c>
      <c r="Z68" s="5">
        <v>3304705</v>
      </c>
    </row>
    <row r="69" spans="3:26" ht="15.5" x14ac:dyDescent="0.35">
      <c r="C69" t="s">
        <v>98</v>
      </c>
      <c r="D69" s="5">
        <v>1377274</v>
      </c>
      <c r="E69" s="5">
        <v>50685258</v>
      </c>
      <c r="F69" s="5">
        <v>-9899285</v>
      </c>
      <c r="G69" s="5">
        <v>20988753</v>
      </c>
      <c r="I69" s="5">
        <v>63152000</v>
      </c>
      <c r="J69" s="5">
        <v>59509338</v>
      </c>
      <c r="K69" s="5">
        <v>-73718026</v>
      </c>
      <c r="L69" s="5">
        <v>-176782865</v>
      </c>
      <c r="M69" s="5">
        <v>-117763277</v>
      </c>
      <c r="N69" s="5">
        <v>-179062647</v>
      </c>
      <c r="O69" s="5">
        <v>-104884421</v>
      </c>
      <c r="P69" s="5">
        <v>-135086819</v>
      </c>
      <c r="Q69" s="5">
        <v>-104726736</v>
      </c>
      <c r="R69" s="5">
        <v>-39419497</v>
      </c>
      <c r="S69" s="5">
        <v>-25382678</v>
      </c>
      <c r="T69" s="5">
        <v>3359860</v>
      </c>
      <c r="U69" s="5">
        <v>-9457362</v>
      </c>
      <c r="V69" s="5">
        <v>12029947</v>
      </c>
      <c r="W69" s="5">
        <v>-12508610</v>
      </c>
      <c r="X69" s="5">
        <v>-17543832</v>
      </c>
      <c r="Y69" s="5">
        <v>-23834574</v>
      </c>
      <c r="Z69" s="5">
        <v>-11546801</v>
      </c>
    </row>
    <row r="70" spans="3:26" ht="15.5" x14ac:dyDescent="0.35">
      <c r="C70" t="s">
        <v>28</v>
      </c>
      <c r="D70" s="5">
        <v>121652917</v>
      </c>
      <c r="E70" s="5">
        <v>120455606</v>
      </c>
      <c r="F70" s="5">
        <v>51476020</v>
      </c>
      <c r="G70" s="5">
        <v>170499974</v>
      </c>
      <c r="I70" s="5">
        <v>464084517</v>
      </c>
      <c r="J70" s="5">
        <v>710243648</v>
      </c>
      <c r="K70" s="5">
        <v>1181069686</v>
      </c>
      <c r="L70" s="5">
        <v>1600348213</v>
      </c>
      <c r="M70" s="5">
        <v>379375031</v>
      </c>
      <c r="N70" s="5">
        <v>-5418407</v>
      </c>
      <c r="O70" s="5">
        <v>132991843</v>
      </c>
      <c r="P70" s="5">
        <v>194314521</v>
      </c>
      <c r="Q70" s="5">
        <v>191361218</v>
      </c>
      <c r="R70" s="5">
        <v>97648030</v>
      </c>
      <c r="S70" s="5">
        <v>-38615263</v>
      </c>
      <c r="T70" s="5">
        <v>11579462</v>
      </c>
      <c r="U70" s="5">
        <v>-7975136</v>
      </c>
      <c r="V70" s="5">
        <v>24876631</v>
      </c>
      <c r="W70" s="5">
        <v>42991566</v>
      </c>
      <c r="X70" s="5">
        <v>14862877</v>
      </c>
      <c r="Y70" s="5">
        <v>3387528</v>
      </c>
      <c r="Z70" s="5">
        <v>24777222</v>
      </c>
    </row>
    <row r="71" spans="3:26" ht="15.5" x14ac:dyDescent="0.35">
      <c r="C71" t="s">
        <v>27</v>
      </c>
      <c r="D71" s="5">
        <v>-35559771</v>
      </c>
      <c r="E71" s="5">
        <v>-16493193</v>
      </c>
      <c r="F71" s="5">
        <v>-15394724</v>
      </c>
      <c r="G71" s="5">
        <v>-35435956</v>
      </c>
      <c r="I71" s="5">
        <v>-102883644</v>
      </c>
      <c r="J71" s="5">
        <v>-167463158</v>
      </c>
      <c r="K71" s="5">
        <v>-315756167</v>
      </c>
      <c r="L71" s="5">
        <v>-302184619</v>
      </c>
      <c r="M71" s="5">
        <v>-114037498</v>
      </c>
      <c r="N71" s="5">
        <v>-52479136</v>
      </c>
      <c r="O71" s="5">
        <v>-61337431</v>
      </c>
      <c r="P71" s="5">
        <v>-73569474</v>
      </c>
      <c r="Q71" s="5">
        <v>-63123849</v>
      </c>
      <c r="R71" s="5">
        <v>-32871204</v>
      </c>
      <c r="S71" s="5">
        <v>31923178</v>
      </c>
      <c r="T71" s="5">
        <v>-2708581</v>
      </c>
      <c r="U71" s="5">
        <v>-2187269</v>
      </c>
      <c r="V71" s="5">
        <v>-1925646</v>
      </c>
      <c r="W71" s="5">
        <v>-9882291</v>
      </c>
      <c r="X71" s="5">
        <v>4171158</v>
      </c>
      <c r="Y71" s="5">
        <v>2195791</v>
      </c>
      <c r="Z71" s="5">
        <v>4277671</v>
      </c>
    </row>
    <row r="72" spans="3:26" ht="15.5" x14ac:dyDescent="0.35">
      <c r="C72" t="s">
        <v>405</v>
      </c>
      <c r="D72" s="5">
        <v>-36736533</v>
      </c>
      <c r="E72" s="5">
        <v>-17072079</v>
      </c>
      <c r="F72" s="5">
        <v>-17038530</v>
      </c>
      <c r="G72" s="5">
        <v>-33766419</v>
      </c>
      <c r="I72" s="5">
        <v>-104613561</v>
      </c>
      <c r="J72" s="5">
        <v>-151715005</v>
      </c>
      <c r="K72" s="5">
        <v>-325926887</v>
      </c>
      <c r="L72" s="5">
        <v>-496375868</v>
      </c>
      <c r="M72" s="5">
        <v>-113176737</v>
      </c>
      <c r="N72" s="5">
        <v>-49775551</v>
      </c>
      <c r="O72" s="5">
        <v>-36587983</v>
      </c>
      <c r="P72" s="5">
        <v>-39261537</v>
      </c>
      <c r="Q72" s="5">
        <v>-63123849</v>
      </c>
      <c r="R72" s="5">
        <v>-12991950</v>
      </c>
      <c r="S72" s="5">
        <v>-2773410</v>
      </c>
      <c r="T72" s="5">
        <v>-5502769</v>
      </c>
      <c r="U72" s="5">
        <v>-7982171</v>
      </c>
      <c r="V72" s="5">
        <v>-6273186</v>
      </c>
      <c r="W72" s="5">
        <v>-15334958</v>
      </c>
      <c r="X72" s="5">
        <v>-2259354</v>
      </c>
    </row>
    <row r="73" spans="3:26" ht="15.5" x14ac:dyDescent="0.35">
      <c r="C73" t="s">
        <v>406</v>
      </c>
      <c r="D73" s="5">
        <v>1176762</v>
      </c>
      <c r="E73" s="5">
        <v>578886</v>
      </c>
      <c r="F73" s="5">
        <v>1643806</v>
      </c>
      <c r="G73" s="5">
        <v>-1669537</v>
      </c>
      <c r="I73" s="5">
        <v>1729917</v>
      </c>
      <c r="J73" s="5">
        <v>-15748153</v>
      </c>
      <c r="K73" s="5">
        <v>10170720</v>
      </c>
      <c r="L73" s="5">
        <v>194191249</v>
      </c>
      <c r="M73" s="5">
        <v>-860761</v>
      </c>
      <c r="N73" s="5">
        <v>-2703585</v>
      </c>
      <c r="O73" s="5">
        <v>-24749448</v>
      </c>
      <c r="P73" s="5">
        <v>-34307937</v>
      </c>
      <c r="R73" s="5">
        <v>-19879254</v>
      </c>
      <c r="S73" s="5">
        <v>34696588</v>
      </c>
      <c r="T73" s="5">
        <v>2794188</v>
      </c>
      <c r="U73" s="5">
        <v>5794902</v>
      </c>
      <c r="V73" s="5">
        <v>4347540</v>
      </c>
      <c r="W73" s="5">
        <v>5452667</v>
      </c>
      <c r="X73" s="5">
        <v>6430512</v>
      </c>
    </row>
    <row r="74" spans="3:26" ht="15.5" x14ac:dyDescent="0.35">
      <c r="C74" t="s">
        <v>407</v>
      </c>
      <c r="D74" s="5">
        <v>-35559771</v>
      </c>
      <c r="E74" s="5">
        <v>-16493193</v>
      </c>
      <c r="F74" s="5">
        <v>-15394724</v>
      </c>
      <c r="G74" s="5">
        <v>-35435956</v>
      </c>
      <c r="I74" s="5">
        <v>-102883644</v>
      </c>
      <c r="J74" s="5">
        <v>-167463158</v>
      </c>
      <c r="K74" s="5">
        <v>-315756167</v>
      </c>
      <c r="L74" s="5">
        <v>-302184619</v>
      </c>
      <c r="M74" s="5">
        <v>-114037498</v>
      </c>
      <c r="N74" s="5">
        <v>-52479136</v>
      </c>
      <c r="O74" s="5">
        <v>-61337431</v>
      </c>
      <c r="P74" s="5">
        <v>-73569474</v>
      </c>
      <c r="Q74" s="5">
        <v>-63123849</v>
      </c>
      <c r="R74" s="5">
        <v>-32871204</v>
      </c>
      <c r="S74" s="5">
        <v>31923178</v>
      </c>
      <c r="T74" s="5">
        <v>-2708581</v>
      </c>
      <c r="U74" s="5">
        <v>-2187269</v>
      </c>
      <c r="V74" s="5">
        <v>-1925646</v>
      </c>
      <c r="W74" s="5">
        <v>-9882291</v>
      </c>
      <c r="X74" s="5">
        <v>4171158</v>
      </c>
      <c r="Y74" s="5">
        <v>2195791</v>
      </c>
      <c r="Z74" s="5">
        <v>4277671</v>
      </c>
    </row>
    <row r="75" spans="3:26" ht="15.5" x14ac:dyDescent="0.35">
      <c r="C75" t="s">
        <v>99</v>
      </c>
      <c r="D75" s="5">
        <v>86093146</v>
      </c>
      <c r="E75" s="5">
        <v>103962413</v>
      </c>
      <c r="F75" s="5">
        <v>36081296</v>
      </c>
      <c r="G75" s="5">
        <v>135064018</v>
      </c>
      <c r="I75" s="5">
        <v>361200873</v>
      </c>
      <c r="J75" s="5">
        <v>542780490</v>
      </c>
      <c r="K75" s="5">
        <v>865313519</v>
      </c>
      <c r="L75" s="5">
        <v>1298163594</v>
      </c>
      <c r="M75" s="5">
        <v>265337533</v>
      </c>
      <c r="N75" s="5">
        <v>-57897543</v>
      </c>
      <c r="O75" s="5">
        <v>71654412</v>
      </c>
      <c r="P75" s="5">
        <v>120745047</v>
      </c>
      <c r="Q75" s="5">
        <v>128237369</v>
      </c>
      <c r="R75" s="5">
        <v>64776826</v>
      </c>
      <c r="S75" s="5">
        <v>-6692085</v>
      </c>
      <c r="T75" s="5">
        <v>8870881</v>
      </c>
      <c r="U75" s="5">
        <v>-10162405</v>
      </c>
      <c r="V75" s="5">
        <v>22950985</v>
      </c>
      <c r="W75" s="5">
        <v>33109275</v>
      </c>
      <c r="X75" s="5">
        <v>19034035</v>
      </c>
      <c r="Y75" s="5">
        <v>5583319</v>
      </c>
      <c r="Z75" s="5">
        <v>29054893</v>
      </c>
    </row>
    <row r="76" spans="3:26" ht="15.5" x14ac:dyDescent="0.35">
      <c r="C76" t="s">
        <v>100</v>
      </c>
      <c r="X76" s="5">
        <v>-12827</v>
      </c>
    </row>
    <row r="77" spans="3:26" ht="15.5" x14ac:dyDescent="0.35">
      <c r="C77" t="s">
        <v>1976</v>
      </c>
    </row>
    <row r="78" spans="3:26" ht="15.5" x14ac:dyDescent="0.35">
      <c r="C78" t="s">
        <v>409</v>
      </c>
    </row>
    <row r="79" spans="3:26" ht="15.5" x14ac:dyDescent="0.35">
      <c r="C79" t="s">
        <v>408</v>
      </c>
      <c r="X79" s="5">
        <v>5230069</v>
      </c>
    </row>
    <row r="80" spans="3:26" ht="15.5" x14ac:dyDescent="0.35">
      <c r="C80" t="s">
        <v>102</v>
      </c>
      <c r="D80" s="5">
        <v>86093146</v>
      </c>
      <c r="E80" s="5">
        <v>103962413</v>
      </c>
      <c r="F80" s="5">
        <v>36081296</v>
      </c>
      <c r="G80" s="5">
        <v>135064018</v>
      </c>
      <c r="I80" s="5">
        <v>361200873</v>
      </c>
      <c r="J80" s="5">
        <v>542780490</v>
      </c>
      <c r="K80" s="5">
        <v>865313519</v>
      </c>
      <c r="L80" s="5">
        <v>1298163594</v>
      </c>
      <c r="M80" s="5">
        <v>265337533</v>
      </c>
      <c r="N80" s="5">
        <v>-57897543</v>
      </c>
      <c r="O80" s="5">
        <v>71654412</v>
      </c>
      <c r="P80" s="5">
        <v>120745047</v>
      </c>
      <c r="Q80" s="5">
        <v>128237369</v>
      </c>
      <c r="R80" s="5">
        <v>64776826</v>
      </c>
      <c r="S80" s="5">
        <v>-6692085</v>
      </c>
      <c r="T80" s="5">
        <v>8870881</v>
      </c>
      <c r="U80" s="5">
        <v>-10162405</v>
      </c>
      <c r="V80" s="5">
        <v>22950985</v>
      </c>
      <c r="W80" s="5">
        <v>33109275</v>
      </c>
      <c r="X80" s="5">
        <v>24251277</v>
      </c>
      <c r="Y80" s="5">
        <v>5583319</v>
      </c>
      <c r="Z80" s="5">
        <v>29054893</v>
      </c>
    </row>
    <row r="81" spans="2:26" ht="15.5" x14ac:dyDescent="0.35">
      <c r="C81" t="s">
        <v>103</v>
      </c>
      <c r="D81" s="5">
        <v>-8208706</v>
      </c>
      <c r="E81" s="5">
        <v>-25588455</v>
      </c>
      <c r="F81" s="5">
        <v>27909850</v>
      </c>
      <c r="G81" s="5">
        <v>-16909318</v>
      </c>
      <c r="I81" s="5">
        <v>-22796629</v>
      </c>
      <c r="J81" s="5">
        <v>-131631495</v>
      </c>
      <c r="K81" s="5">
        <v>25496728</v>
      </c>
      <c r="L81" s="5">
        <v>-148869885</v>
      </c>
      <c r="M81" s="5">
        <v>16649564</v>
      </c>
      <c r="N81" s="5">
        <v>-13758656</v>
      </c>
      <c r="O81" s="5">
        <v>63398791</v>
      </c>
      <c r="P81" s="5">
        <v>-43659682</v>
      </c>
      <c r="Q81" s="5">
        <v>64670086</v>
      </c>
      <c r="R81" s="5">
        <v>17942877</v>
      </c>
      <c r="S81" s="5">
        <v>57506363</v>
      </c>
      <c r="T81" s="5">
        <v>-33625435</v>
      </c>
      <c r="U81" s="5">
        <v>-33365132</v>
      </c>
      <c r="V81" s="5">
        <v>-19953392</v>
      </c>
      <c r="W81" s="5">
        <v>9830461</v>
      </c>
    </row>
    <row r="82" spans="2:26" ht="15.5" x14ac:dyDescent="0.35">
      <c r="C82" t="s">
        <v>104</v>
      </c>
      <c r="D82" s="5">
        <v>77884440</v>
      </c>
      <c r="E82" s="5">
        <v>78373958</v>
      </c>
      <c r="F82" s="5">
        <v>63991146</v>
      </c>
      <c r="G82" s="5">
        <v>118154700</v>
      </c>
      <c r="I82" s="5">
        <v>338404244</v>
      </c>
      <c r="J82" s="5">
        <v>411148995</v>
      </c>
      <c r="K82" s="5">
        <v>890810247</v>
      </c>
      <c r="L82" s="5">
        <v>1149293709</v>
      </c>
      <c r="M82" s="5">
        <v>281987097</v>
      </c>
      <c r="N82" s="5">
        <v>-71656199</v>
      </c>
      <c r="O82" s="5">
        <v>135053203</v>
      </c>
      <c r="P82" s="5">
        <v>77085365</v>
      </c>
      <c r="Q82" s="5">
        <v>192907455</v>
      </c>
      <c r="R82" s="5">
        <v>82719703</v>
      </c>
      <c r="S82" s="5">
        <v>50814278</v>
      </c>
      <c r="T82" s="5">
        <v>-24754554</v>
      </c>
      <c r="U82" s="5">
        <v>-43527537</v>
      </c>
      <c r="V82" s="5">
        <v>2997593</v>
      </c>
      <c r="W82" s="5">
        <v>42939736</v>
      </c>
    </row>
    <row r="83" spans="2:26" ht="15.5" x14ac:dyDescent="0.35">
      <c r="C83" t="s">
        <v>105</v>
      </c>
      <c r="D83" s="5">
        <v>86093146</v>
      </c>
      <c r="E83" s="5">
        <v>103962413</v>
      </c>
      <c r="F83" s="5">
        <v>36081296</v>
      </c>
      <c r="G83" s="5">
        <v>135064018</v>
      </c>
      <c r="I83" s="5">
        <v>361200873</v>
      </c>
      <c r="J83" s="5">
        <v>542780490</v>
      </c>
      <c r="K83" s="5">
        <v>865313519</v>
      </c>
      <c r="L83" s="5">
        <v>1298163594</v>
      </c>
      <c r="M83" s="5">
        <v>265337533</v>
      </c>
      <c r="N83" s="5">
        <v>-57897543</v>
      </c>
      <c r="O83" s="5">
        <v>71654412</v>
      </c>
      <c r="P83" s="5">
        <v>120745047</v>
      </c>
      <c r="Q83" s="5">
        <v>128237369</v>
      </c>
      <c r="R83" s="5">
        <v>64776826</v>
      </c>
      <c r="S83" s="5">
        <v>-6692085</v>
      </c>
      <c r="T83" s="5">
        <v>8870881</v>
      </c>
      <c r="U83" s="5">
        <v>-10162405</v>
      </c>
      <c r="V83" s="5">
        <v>22950985</v>
      </c>
      <c r="W83" s="5">
        <v>33109275</v>
      </c>
      <c r="X83" s="5">
        <v>24251277</v>
      </c>
      <c r="Y83" s="5">
        <v>5583319</v>
      </c>
      <c r="Z83" s="5">
        <v>29054893</v>
      </c>
    </row>
    <row r="84" spans="2:26" ht="15.5" x14ac:dyDescent="0.35">
      <c r="C84" t="s">
        <v>7</v>
      </c>
      <c r="D84" s="5">
        <v>43058660</v>
      </c>
      <c r="E84" s="5">
        <v>55574450</v>
      </c>
      <c r="F84" s="5">
        <v>45994211</v>
      </c>
      <c r="G84" s="5">
        <v>63704067</v>
      </c>
      <c r="I84" s="5">
        <v>208331388</v>
      </c>
      <c r="J84" s="5">
        <v>176127845</v>
      </c>
      <c r="K84" s="5">
        <v>454001087</v>
      </c>
      <c r="L84" s="5">
        <v>449958692</v>
      </c>
      <c r="M84" s="5">
        <v>144275244</v>
      </c>
      <c r="N84" s="5">
        <v>-111324811</v>
      </c>
      <c r="O84" s="5">
        <v>109283543</v>
      </c>
      <c r="P84" s="5">
        <v>49760463</v>
      </c>
      <c r="Q84" s="5">
        <v>150497313</v>
      </c>
      <c r="R84" s="5">
        <v>74036175</v>
      </c>
      <c r="S84" s="5">
        <v>52466947</v>
      </c>
      <c r="T84" s="5">
        <v>-26077056</v>
      </c>
      <c r="U84" s="5">
        <v>-30389826</v>
      </c>
      <c r="V84" s="5">
        <v>2286091</v>
      </c>
      <c r="W84" s="5">
        <v>43412239</v>
      </c>
    </row>
    <row r="85" spans="2:26" ht="15.5" x14ac:dyDescent="0.35">
      <c r="C85" t="s">
        <v>530</v>
      </c>
      <c r="D85" s="5">
        <v>34825780</v>
      </c>
      <c r="E85" s="5">
        <v>22799508</v>
      </c>
      <c r="F85" s="5">
        <v>17996935</v>
      </c>
      <c r="G85" s="5">
        <v>54450633</v>
      </c>
      <c r="I85" s="5">
        <v>130072856</v>
      </c>
      <c r="J85" s="5">
        <v>235021150</v>
      </c>
      <c r="K85" s="5">
        <v>436809160</v>
      </c>
      <c r="L85" s="5">
        <v>699335017</v>
      </c>
      <c r="M85" s="5">
        <v>137711853</v>
      </c>
      <c r="N85" s="5">
        <v>39668612</v>
      </c>
      <c r="O85" s="5">
        <v>25769660</v>
      </c>
      <c r="P85" s="5">
        <v>27324902</v>
      </c>
      <c r="Q85" s="5">
        <v>42410142</v>
      </c>
      <c r="R85" s="5">
        <v>8683528</v>
      </c>
      <c r="S85" s="5">
        <v>-1652669</v>
      </c>
      <c r="T85" s="5">
        <v>1322502</v>
      </c>
      <c r="U85" s="5">
        <v>-13137711</v>
      </c>
      <c r="V85" s="5">
        <v>711502</v>
      </c>
      <c r="W85" s="5">
        <v>-472503</v>
      </c>
    </row>
    <row r="86" spans="2:26" ht="15.5" x14ac:dyDescent="0.35">
      <c r="C86" t="s">
        <v>411</v>
      </c>
    </row>
    <row r="87" spans="2:26" ht="15.5" x14ac:dyDescent="0.35">
      <c r="C87" t="s">
        <v>106</v>
      </c>
      <c r="D87" s="5">
        <v>86093146</v>
      </c>
      <c r="E87" s="5">
        <v>103962413</v>
      </c>
      <c r="F87" s="5">
        <v>36081296</v>
      </c>
      <c r="G87" s="5">
        <v>135064018</v>
      </c>
      <c r="I87" s="5">
        <v>361200873</v>
      </c>
      <c r="J87" s="5">
        <v>542780490</v>
      </c>
      <c r="K87" s="5">
        <v>865313519</v>
      </c>
      <c r="L87" s="5">
        <v>1298163594</v>
      </c>
      <c r="M87" s="5">
        <v>265337533</v>
      </c>
      <c r="N87" s="5">
        <v>-57897543</v>
      </c>
      <c r="O87" s="5">
        <v>71654412</v>
      </c>
      <c r="P87" s="5">
        <v>120745047</v>
      </c>
      <c r="Q87" s="5">
        <v>128237369</v>
      </c>
      <c r="R87" s="5">
        <v>64776826</v>
      </c>
      <c r="S87" s="5">
        <v>-6692085</v>
      </c>
      <c r="T87" s="5">
        <v>8870881</v>
      </c>
      <c r="U87" s="5">
        <v>-10162405</v>
      </c>
      <c r="V87" s="5">
        <v>22950985</v>
      </c>
      <c r="W87" s="5">
        <v>33109275</v>
      </c>
      <c r="X87" s="5">
        <v>24251277</v>
      </c>
      <c r="Y87" s="5">
        <v>5583319</v>
      </c>
      <c r="Z87" s="5">
        <v>29054893</v>
      </c>
    </row>
    <row r="88" spans="2:26" ht="15.5" x14ac:dyDescent="0.35">
      <c r="C88" t="s">
        <v>107</v>
      </c>
      <c r="D88" s="5">
        <v>77884440</v>
      </c>
      <c r="E88" s="5">
        <v>78373958</v>
      </c>
      <c r="F88" s="5">
        <v>63991146</v>
      </c>
      <c r="G88" s="5">
        <v>118154700</v>
      </c>
      <c r="I88" s="5">
        <v>338404244</v>
      </c>
      <c r="J88" s="5">
        <v>411148995</v>
      </c>
      <c r="K88" s="5">
        <v>890810247</v>
      </c>
      <c r="L88" s="5">
        <v>1149293709</v>
      </c>
      <c r="M88" s="5">
        <v>281987097</v>
      </c>
      <c r="N88" s="5">
        <v>-71656199</v>
      </c>
      <c r="O88" s="5">
        <v>135053203</v>
      </c>
      <c r="P88" s="5">
        <v>77085365</v>
      </c>
      <c r="Q88" s="5">
        <v>192907455</v>
      </c>
      <c r="R88" s="5">
        <v>82719703</v>
      </c>
      <c r="S88" s="5">
        <v>50814278</v>
      </c>
      <c r="T88" s="5">
        <v>-24754554</v>
      </c>
      <c r="U88" s="5">
        <v>-43527537</v>
      </c>
      <c r="V88" s="5">
        <v>2997593</v>
      </c>
      <c r="W88" s="5">
        <v>42939736</v>
      </c>
    </row>
    <row r="89" spans="2:26" ht="15.5" x14ac:dyDescent="0.35">
      <c r="C89" t="s">
        <v>108</v>
      </c>
      <c r="D89" s="5">
        <v>77884440</v>
      </c>
      <c r="E89" s="5">
        <v>78373958</v>
      </c>
      <c r="F89" s="5">
        <v>63991146</v>
      </c>
      <c r="G89" s="5">
        <v>118154700</v>
      </c>
      <c r="I89" s="5">
        <v>338404244</v>
      </c>
      <c r="J89" s="5">
        <v>411148995</v>
      </c>
      <c r="K89" s="5">
        <v>890810247</v>
      </c>
      <c r="L89" s="5">
        <v>1149293709</v>
      </c>
      <c r="M89" s="5">
        <v>281987097</v>
      </c>
      <c r="N89" s="5">
        <v>-71656199</v>
      </c>
      <c r="O89" s="5">
        <v>135053203</v>
      </c>
      <c r="P89" s="5">
        <v>77085365</v>
      </c>
      <c r="Q89" s="5">
        <v>192907455</v>
      </c>
      <c r="R89" s="5">
        <v>82719703</v>
      </c>
      <c r="S89" s="5">
        <v>50814278</v>
      </c>
      <c r="T89" s="5">
        <v>-24754554</v>
      </c>
      <c r="U89" s="5">
        <v>-43527537</v>
      </c>
      <c r="V89" s="5">
        <v>2997593</v>
      </c>
      <c r="W89" s="5">
        <v>42939736</v>
      </c>
    </row>
    <row r="91" spans="2:26" ht="15.5" x14ac:dyDescent="0.35">
      <c r="B91" t="s">
        <v>109</v>
      </c>
      <c r="C91" t="s">
        <v>110</v>
      </c>
    </row>
    <row r="92" spans="2:26" ht="15.5" x14ac:dyDescent="0.35">
      <c r="C92" t="s">
        <v>111</v>
      </c>
    </row>
    <row r="93" spans="2:26" ht="15.5" x14ac:dyDescent="0.35">
      <c r="C93" t="s">
        <v>19</v>
      </c>
      <c r="D93" s="5">
        <v>412828764</v>
      </c>
      <c r="E93" s="5">
        <v>604242504</v>
      </c>
      <c r="F93" s="5">
        <v>442453124</v>
      </c>
      <c r="G93" s="5">
        <v>951357980</v>
      </c>
      <c r="I93" s="5">
        <v>412828764</v>
      </c>
      <c r="J93" s="5">
        <v>882967738</v>
      </c>
      <c r="K93" s="5">
        <v>617327211</v>
      </c>
      <c r="L93" s="5">
        <v>1084680519</v>
      </c>
      <c r="M93" s="5">
        <v>521356411</v>
      </c>
      <c r="N93" s="5">
        <v>610992594</v>
      </c>
      <c r="O93" s="5">
        <v>325908109</v>
      </c>
      <c r="P93" s="5">
        <v>222608203</v>
      </c>
      <c r="Q93" s="5">
        <v>258058106</v>
      </c>
      <c r="R93" s="5">
        <v>153422178</v>
      </c>
      <c r="S93" s="5">
        <v>155751418</v>
      </c>
      <c r="T93" s="5">
        <v>117499523</v>
      </c>
      <c r="U93" s="5">
        <v>181561906</v>
      </c>
      <c r="V93" s="5">
        <v>251306503</v>
      </c>
      <c r="W93" s="5">
        <v>481385444</v>
      </c>
      <c r="X93" s="5">
        <v>68784724</v>
      </c>
      <c r="Y93" s="5">
        <v>21446547</v>
      </c>
      <c r="Z93" s="5">
        <v>5652683</v>
      </c>
    </row>
    <row r="94" spans="2:26" ht="15.5" x14ac:dyDescent="0.35">
      <c r="C94" t="s">
        <v>412</v>
      </c>
      <c r="D94" s="5">
        <v>162697412</v>
      </c>
      <c r="E94" s="5">
        <v>62406792</v>
      </c>
      <c r="F94" s="5">
        <v>19030061</v>
      </c>
      <c r="G94" s="5">
        <v>1808536</v>
      </c>
      <c r="I94" s="5">
        <v>162697412</v>
      </c>
      <c r="J94" s="5">
        <v>25514292</v>
      </c>
      <c r="K94" s="5">
        <v>40426538</v>
      </c>
      <c r="L94" s="5">
        <v>38004855</v>
      </c>
      <c r="M94" s="5">
        <v>90718046</v>
      </c>
      <c r="N94" s="5">
        <v>75565023</v>
      </c>
      <c r="O94" s="5">
        <v>3620891</v>
      </c>
      <c r="P94" s="5">
        <v>5475861</v>
      </c>
      <c r="Q94" s="5">
        <v>4660786</v>
      </c>
      <c r="R94" s="5">
        <v>3668056</v>
      </c>
      <c r="U94" s="5">
        <v>12495855</v>
      </c>
      <c r="V94" s="5">
        <v>82327392</v>
      </c>
      <c r="W94" s="5">
        <v>10367214</v>
      </c>
      <c r="X94" s="5">
        <v>5190197</v>
      </c>
    </row>
    <row r="95" spans="2:26" ht="15.5" x14ac:dyDescent="0.35">
      <c r="C95" t="s">
        <v>113</v>
      </c>
      <c r="W95" s="5">
        <v>15904028</v>
      </c>
      <c r="X95" s="5">
        <v>17656296</v>
      </c>
    </row>
    <row r="96" spans="2:26" ht="15.5" x14ac:dyDescent="0.35">
      <c r="C96" t="s">
        <v>114</v>
      </c>
      <c r="P96" s="5">
        <v>11939456</v>
      </c>
    </row>
    <row r="97" spans="3:26" ht="15.5" x14ac:dyDescent="0.35">
      <c r="C97" t="s">
        <v>115</v>
      </c>
      <c r="D97" s="5">
        <v>79386</v>
      </c>
      <c r="E97" s="5">
        <v>2000</v>
      </c>
      <c r="F97" s="5">
        <v>2000</v>
      </c>
      <c r="I97" s="5">
        <v>79386</v>
      </c>
      <c r="J97" s="5">
        <v>2000</v>
      </c>
      <c r="K97" s="5">
        <v>99302</v>
      </c>
      <c r="L97" s="5">
        <v>148089014</v>
      </c>
      <c r="M97" s="5">
        <v>9218382</v>
      </c>
      <c r="N97" s="5">
        <v>43275441</v>
      </c>
      <c r="O97" s="5">
        <v>25789847</v>
      </c>
      <c r="P97" s="5">
        <v>33821056</v>
      </c>
    </row>
    <row r="98" spans="3:26" ht="15.5" x14ac:dyDescent="0.35">
      <c r="C98" t="s">
        <v>116</v>
      </c>
      <c r="W98" s="5">
        <v>15904028</v>
      </c>
      <c r="X98" s="5">
        <v>17656296</v>
      </c>
    </row>
    <row r="99" spans="3:26" ht="15.5" x14ac:dyDescent="0.35">
      <c r="C99" t="s">
        <v>117</v>
      </c>
      <c r="D99" s="5">
        <v>517138</v>
      </c>
      <c r="E99" s="5">
        <v>520300</v>
      </c>
      <c r="F99" s="5">
        <v>534628</v>
      </c>
      <c r="G99" s="5">
        <v>523186</v>
      </c>
      <c r="I99" s="5">
        <v>517138</v>
      </c>
      <c r="J99" s="5">
        <v>536977</v>
      </c>
      <c r="K99" s="5">
        <v>85972122</v>
      </c>
      <c r="L99" s="5">
        <v>57320202</v>
      </c>
      <c r="M99" s="5">
        <v>16377369</v>
      </c>
      <c r="N99" s="5">
        <v>6084221</v>
      </c>
      <c r="O99" s="5">
        <v>11808586</v>
      </c>
      <c r="P99" s="5">
        <v>17439559</v>
      </c>
      <c r="Q99" s="5">
        <v>259709</v>
      </c>
      <c r="R99" s="5">
        <v>3010719</v>
      </c>
      <c r="S99" s="5">
        <v>3008588</v>
      </c>
      <c r="T99" s="5">
        <v>348718</v>
      </c>
      <c r="U99" s="5">
        <v>54517310</v>
      </c>
    </row>
    <row r="100" spans="3:26" ht="15.5" x14ac:dyDescent="0.35">
      <c r="C100" t="s">
        <v>118</v>
      </c>
      <c r="D100" s="5">
        <v>517138</v>
      </c>
      <c r="E100" s="5">
        <v>520300</v>
      </c>
      <c r="F100" s="5">
        <v>534628</v>
      </c>
      <c r="G100" s="5">
        <v>523186</v>
      </c>
      <c r="I100" s="5">
        <v>517138</v>
      </c>
      <c r="J100" s="5">
        <v>536977</v>
      </c>
      <c r="K100" s="5">
        <v>85972122</v>
      </c>
      <c r="L100" s="5">
        <v>57320202</v>
      </c>
      <c r="M100" s="5">
        <v>16377369</v>
      </c>
      <c r="N100" s="5">
        <v>6084221</v>
      </c>
      <c r="O100" s="5">
        <v>11808586</v>
      </c>
      <c r="P100" s="5">
        <v>17439559</v>
      </c>
      <c r="Q100" s="5">
        <v>259709</v>
      </c>
      <c r="R100" s="5">
        <v>3010719</v>
      </c>
      <c r="S100" s="5">
        <v>3008588</v>
      </c>
      <c r="T100" s="5">
        <v>348718</v>
      </c>
      <c r="U100" s="5">
        <v>54517310</v>
      </c>
    </row>
    <row r="101" spans="3:26" ht="15.5" x14ac:dyDescent="0.35">
      <c r="C101" t="s">
        <v>119</v>
      </c>
      <c r="D101" s="5">
        <v>118475850</v>
      </c>
      <c r="E101" s="5">
        <v>109736835</v>
      </c>
      <c r="F101" s="5">
        <v>123796188</v>
      </c>
      <c r="G101" s="5">
        <v>124547563</v>
      </c>
      <c r="I101" s="5">
        <v>118475850</v>
      </c>
      <c r="J101" s="5">
        <v>119393178</v>
      </c>
      <c r="K101" s="5">
        <v>101829442</v>
      </c>
      <c r="L101" s="5">
        <v>282508752</v>
      </c>
      <c r="M101" s="5">
        <v>79885769</v>
      </c>
      <c r="N101" s="5">
        <v>89627245</v>
      </c>
      <c r="O101" s="5">
        <v>65225440</v>
      </c>
      <c r="P101" s="5">
        <v>75446846</v>
      </c>
      <c r="Q101" s="5">
        <v>71388000</v>
      </c>
      <c r="R101" s="5">
        <v>31353014</v>
      </c>
      <c r="S101" s="5">
        <v>40163874</v>
      </c>
      <c r="T101" s="5">
        <v>29430550</v>
      </c>
      <c r="U101" s="5">
        <v>56426342</v>
      </c>
      <c r="V101" s="5">
        <v>56641939</v>
      </c>
      <c r="W101" s="5">
        <v>57520854</v>
      </c>
      <c r="X101" s="5">
        <v>35915804</v>
      </c>
      <c r="Y101" s="5">
        <v>8175963</v>
      </c>
      <c r="Z101" s="5">
        <v>6961961</v>
      </c>
    </row>
    <row r="102" spans="3:26" ht="15.5" x14ac:dyDescent="0.35">
      <c r="C102" t="s">
        <v>123</v>
      </c>
      <c r="Y102" s="5">
        <v>19434678</v>
      </c>
      <c r="Z102" s="5">
        <v>20386672</v>
      </c>
    </row>
    <row r="103" spans="3:26" ht="15.5" x14ac:dyDescent="0.35">
      <c r="C103" t="s">
        <v>97</v>
      </c>
      <c r="D103" s="5">
        <v>-98530990</v>
      </c>
      <c r="E103" s="5">
        <v>-77931474</v>
      </c>
      <c r="F103" s="5">
        <v>-48690845</v>
      </c>
      <c r="G103" s="5">
        <v>-78109056</v>
      </c>
      <c r="I103" s="5">
        <v>-98530990</v>
      </c>
      <c r="J103" s="5">
        <v>-61334847</v>
      </c>
      <c r="K103" s="5">
        <v>109350174</v>
      </c>
      <c r="L103" s="5">
        <v>595327322</v>
      </c>
      <c r="M103" s="5">
        <v>630074693</v>
      </c>
      <c r="N103" s="5">
        <v>597670135</v>
      </c>
      <c r="O103" s="5">
        <v>627815268</v>
      </c>
      <c r="P103" s="5">
        <v>576893272</v>
      </c>
      <c r="Q103" s="5">
        <v>604364880</v>
      </c>
      <c r="R103" s="5">
        <v>538966462</v>
      </c>
      <c r="S103" s="5">
        <v>451508363</v>
      </c>
      <c r="T103" s="5">
        <v>370963971</v>
      </c>
      <c r="U103" s="5">
        <v>403706861</v>
      </c>
      <c r="V103" s="5">
        <v>416175376</v>
      </c>
      <c r="W103" s="5">
        <v>428049533</v>
      </c>
      <c r="X103" s="5">
        <v>-10595770</v>
      </c>
      <c r="Y103" s="5">
        <v>278172</v>
      </c>
    </row>
    <row r="104" spans="3:26" ht="15.5" x14ac:dyDescent="0.35">
      <c r="C104" t="s">
        <v>121</v>
      </c>
      <c r="D104" s="5">
        <v>1821027538</v>
      </c>
      <c r="E104" s="5">
        <v>1856430618</v>
      </c>
      <c r="F104" s="5">
        <v>1589679262</v>
      </c>
      <c r="G104" s="5">
        <v>2099775490</v>
      </c>
      <c r="I104" s="5">
        <v>1821027538</v>
      </c>
      <c r="J104" s="5">
        <v>1998334342</v>
      </c>
      <c r="K104" s="5">
        <v>1382739707</v>
      </c>
      <c r="L104" s="5">
        <v>2263805559</v>
      </c>
      <c r="M104" s="5">
        <v>1145452766</v>
      </c>
      <c r="N104" s="5">
        <v>1124916288</v>
      </c>
      <c r="O104" s="5">
        <v>865283201</v>
      </c>
      <c r="P104" s="5">
        <v>793587813</v>
      </c>
      <c r="Q104" s="5">
        <v>685557779</v>
      </c>
      <c r="R104" s="5">
        <v>421316010</v>
      </c>
      <c r="S104" s="5">
        <v>404304138</v>
      </c>
      <c r="T104" s="5">
        <v>282248459</v>
      </c>
      <c r="U104" s="5">
        <v>411123743</v>
      </c>
      <c r="V104" s="5">
        <v>617707852</v>
      </c>
      <c r="W104" s="5">
        <v>796202183</v>
      </c>
      <c r="X104" s="5">
        <v>225746235</v>
      </c>
      <c r="Y104" s="5">
        <v>136628190</v>
      </c>
      <c r="Z104" s="5">
        <v>148643916</v>
      </c>
    </row>
    <row r="105" spans="3:26" ht="15.5" x14ac:dyDescent="0.35">
      <c r="C105" t="s">
        <v>122</v>
      </c>
    </row>
    <row r="106" spans="3:26" ht="15.5" x14ac:dyDescent="0.35">
      <c r="C106" t="s">
        <v>1230</v>
      </c>
      <c r="D106" s="5">
        <v>1002054384</v>
      </c>
      <c r="E106" s="5">
        <v>950239863</v>
      </c>
      <c r="F106" s="5">
        <v>960567268</v>
      </c>
      <c r="G106" s="5">
        <v>536767574</v>
      </c>
      <c r="I106" s="5">
        <v>1002054384</v>
      </c>
      <c r="J106" s="5">
        <v>536644716</v>
      </c>
      <c r="K106" s="5">
        <v>549326132</v>
      </c>
      <c r="L106" s="5">
        <v>819632072</v>
      </c>
      <c r="M106" s="5">
        <v>719618421</v>
      </c>
      <c r="N106" s="5">
        <v>587851235</v>
      </c>
      <c r="O106" s="5">
        <v>515773983</v>
      </c>
      <c r="P106" s="5">
        <v>368619775</v>
      </c>
      <c r="Q106" s="5">
        <v>337523734</v>
      </c>
      <c r="R106" s="5">
        <v>291839081</v>
      </c>
      <c r="S106" s="5">
        <v>264230496</v>
      </c>
      <c r="T106" s="5">
        <v>278017523</v>
      </c>
      <c r="U106" s="5">
        <v>185369525</v>
      </c>
      <c r="V106" s="5">
        <v>151303297</v>
      </c>
    </row>
    <row r="107" spans="3:26" ht="15.5" x14ac:dyDescent="0.35">
      <c r="C107" t="s">
        <v>130</v>
      </c>
      <c r="D107" s="5">
        <v>17518566</v>
      </c>
      <c r="E107" s="5">
        <v>17518566</v>
      </c>
      <c r="F107" s="5">
        <v>17518566</v>
      </c>
      <c r="G107" s="5">
        <v>17518566</v>
      </c>
      <c r="I107" s="5">
        <v>17518566</v>
      </c>
      <c r="J107" s="5">
        <v>17518566</v>
      </c>
      <c r="K107" s="5">
        <v>24551679</v>
      </c>
      <c r="L107" s="5">
        <v>44576833</v>
      </c>
      <c r="M107" s="5">
        <v>79276833</v>
      </c>
      <c r="N107" s="5">
        <v>92676833</v>
      </c>
      <c r="O107" s="5">
        <v>101229833</v>
      </c>
      <c r="P107" s="5">
        <v>108217833</v>
      </c>
      <c r="Q107" s="5">
        <v>98157883</v>
      </c>
      <c r="R107" s="5">
        <v>102882117</v>
      </c>
      <c r="S107" s="5">
        <v>103701477</v>
      </c>
      <c r="T107" s="5">
        <v>761901</v>
      </c>
      <c r="U107" s="5">
        <v>777590</v>
      </c>
      <c r="V107" s="5">
        <v>980102</v>
      </c>
    </row>
    <row r="108" spans="3:26" ht="15.5" x14ac:dyDescent="0.35">
      <c r="C108" t="s">
        <v>128</v>
      </c>
      <c r="D108" s="5">
        <v>16393963</v>
      </c>
      <c r="E108" s="5">
        <v>13691582</v>
      </c>
      <c r="F108" s="5">
        <v>13124138</v>
      </c>
      <c r="G108" s="5">
        <v>11148498</v>
      </c>
      <c r="I108" s="5">
        <v>16393963</v>
      </c>
      <c r="J108" s="5">
        <v>12770269</v>
      </c>
      <c r="K108" s="5">
        <v>28831234</v>
      </c>
      <c r="L108" s="5">
        <v>20946408</v>
      </c>
      <c r="M108" s="5">
        <v>24957283</v>
      </c>
      <c r="N108" s="5">
        <v>27576318</v>
      </c>
      <c r="O108" s="5">
        <v>42131073</v>
      </c>
      <c r="P108" s="5">
        <v>37378732</v>
      </c>
      <c r="Q108" s="5">
        <v>28773816</v>
      </c>
      <c r="R108" s="5">
        <v>25078798</v>
      </c>
      <c r="S108" s="5">
        <v>28408376</v>
      </c>
      <c r="T108" s="5">
        <v>16257403</v>
      </c>
      <c r="U108" s="5">
        <v>11193174</v>
      </c>
      <c r="V108" s="5">
        <v>7315594</v>
      </c>
      <c r="W108" s="5">
        <v>4566851</v>
      </c>
      <c r="X108" s="5">
        <v>2844030</v>
      </c>
      <c r="Y108" s="5">
        <v>202373</v>
      </c>
    </row>
    <row r="109" spans="3:26" ht="15.5" x14ac:dyDescent="0.35">
      <c r="C109" t="s">
        <v>127</v>
      </c>
      <c r="D109" s="5">
        <v>3542082</v>
      </c>
      <c r="E109" s="5">
        <v>3553256</v>
      </c>
      <c r="F109" s="5">
        <v>3564430</v>
      </c>
      <c r="G109" s="5">
        <v>3575606</v>
      </c>
      <c r="I109" s="5">
        <v>3542082</v>
      </c>
      <c r="J109" s="5">
        <v>3586781</v>
      </c>
      <c r="K109" s="5">
        <v>3631488</v>
      </c>
      <c r="L109" s="5">
        <v>3676198</v>
      </c>
      <c r="M109" s="5">
        <v>4053600</v>
      </c>
      <c r="N109" s="5">
        <v>4101904</v>
      </c>
      <c r="O109" s="5">
        <v>4150208</v>
      </c>
      <c r="P109" s="5">
        <v>4198512</v>
      </c>
      <c r="Q109" s="5">
        <v>4258662</v>
      </c>
      <c r="R109" s="5">
        <v>4306966</v>
      </c>
      <c r="S109" s="5">
        <v>4355270</v>
      </c>
      <c r="T109" s="5">
        <v>4403574</v>
      </c>
      <c r="U109" s="5">
        <v>4451878</v>
      </c>
      <c r="V109" s="5">
        <v>4500182</v>
      </c>
      <c r="W109" s="5">
        <v>4548486</v>
      </c>
      <c r="X109" s="5">
        <v>68040683</v>
      </c>
      <c r="Y109" s="5">
        <v>71387624</v>
      </c>
      <c r="Z109" s="5">
        <v>75190089</v>
      </c>
    </row>
    <row r="110" spans="3:26" ht="15.5" x14ac:dyDescent="0.35">
      <c r="C110" t="s">
        <v>126</v>
      </c>
      <c r="D110" s="5">
        <v>1038586539</v>
      </c>
      <c r="E110" s="5">
        <v>881226814</v>
      </c>
      <c r="F110" s="5">
        <v>840092389</v>
      </c>
      <c r="G110" s="5">
        <v>708112601</v>
      </c>
      <c r="I110" s="5">
        <v>1038586539</v>
      </c>
      <c r="J110" s="5">
        <v>651085446</v>
      </c>
      <c r="K110" s="5">
        <v>549897931</v>
      </c>
      <c r="L110" s="5">
        <v>1541716830</v>
      </c>
      <c r="M110" s="5">
        <v>418227780</v>
      </c>
      <c r="N110" s="5">
        <v>448325486</v>
      </c>
      <c r="O110" s="5">
        <v>432269386</v>
      </c>
      <c r="P110" s="5">
        <v>429909084</v>
      </c>
      <c r="Q110" s="5">
        <v>438078851</v>
      </c>
      <c r="R110" s="5">
        <v>422533252</v>
      </c>
      <c r="S110" s="5">
        <v>734798526</v>
      </c>
      <c r="T110" s="5">
        <v>554884477</v>
      </c>
      <c r="U110" s="5">
        <v>344353748</v>
      </c>
      <c r="V110" s="5">
        <v>278666358</v>
      </c>
      <c r="W110" s="5">
        <v>253606744</v>
      </c>
      <c r="X110" s="5">
        <v>248230064</v>
      </c>
      <c r="Y110" s="5">
        <v>253294433</v>
      </c>
      <c r="Z110" s="5">
        <v>271730046</v>
      </c>
    </row>
    <row r="111" spans="3:26" ht="15.5" x14ac:dyDescent="0.35">
      <c r="C111" t="s">
        <v>590</v>
      </c>
      <c r="D111" s="5">
        <v>306401266</v>
      </c>
      <c r="E111" s="5">
        <v>315203622</v>
      </c>
      <c r="F111" s="5">
        <v>320926196</v>
      </c>
      <c r="G111" s="5">
        <v>323181785</v>
      </c>
      <c r="I111" s="5">
        <v>306401266</v>
      </c>
      <c r="J111" s="5">
        <v>326359047</v>
      </c>
      <c r="K111" s="5">
        <v>275861998</v>
      </c>
      <c r="L111" s="5">
        <v>1576615046</v>
      </c>
      <c r="M111" s="5">
        <v>434799766</v>
      </c>
      <c r="N111" s="5">
        <v>424794026</v>
      </c>
      <c r="O111" s="5">
        <v>256284536</v>
      </c>
      <c r="P111" s="5">
        <v>252369440</v>
      </c>
      <c r="Q111" s="5">
        <v>112960391</v>
      </c>
      <c r="R111" s="5">
        <v>112685051</v>
      </c>
      <c r="S111" s="5">
        <v>79964319</v>
      </c>
      <c r="T111" s="5">
        <v>96020560</v>
      </c>
      <c r="U111" s="5">
        <v>92867999</v>
      </c>
      <c r="V111" s="5">
        <v>102393265</v>
      </c>
      <c r="W111" s="5">
        <v>6627246</v>
      </c>
      <c r="X111" s="5">
        <v>7537016</v>
      </c>
      <c r="Y111" s="5">
        <v>3457803</v>
      </c>
    </row>
    <row r="112" spans="3:26" ht="15.5" x14ac:dyDescent="0.35">
      <c r="C112" t="s">
        <v>904</v>
      </c>
      <c r="W112" s="5">
        <v>10118757</v>
      </c>
      <c r="X112" s="5">
        <v>4376786</v>
      </c>
      <c r="Y112" s="5">
        <v>1017019</v>
      </c>
    </row>
    <row r="113" spans="3:26" ht="15.5" x14ac:dyDescent="0.35">
      <c r="C113" t="s">
        <v>903</v>
      </c>
      <c r="W113" s="5">
        <v>35890204</v>
      </c>
      <c r="X113" s="5">
        <v>26912604</v>
      </c>
      <c r="Y113" s="5">
        <v>14337818</v>
      </c>
    </row>
    <row r="114" spans="3:26" ht="15.5" x14ac:dyDescent="0.35">
      <c r="C114" t="s">
        <v>131</v>
      </c>
      <c r="D114" s="5">
        <v>6165227</v>
      </c>
      <c r="E114" s="5">
        <v>6544597</v>
      </c>
      <c r="F114" s="5">
        <v>6921585</v>
      </c>
      <c r="G114" s="5">
        <v>7417964</v>
      </c>
      <c r="I114" s="5">
        <v>6165227</v>
      </c>
      <c r="J114" s="5">
        <v>7934958</v>
      </c>
      <c r="K114" s="5">
        <v>13732618</v>
      </c>
    </row>
    <row r="115" spans="3:26" ht="15.5" x14ac:dyDescent="0.35">
      <c r="C115" t="s">
        <v>133</v>
      </c>
      <c r="D115" s="5">
        <v>2593922588</v>
      </c>
      <c r="E115" s="5">
        <v>2317202216</v>
      </c>
      <c r="F115" s="5">
        <v>2292146625</v>
      </c>
      <c r="G115" s="5">
        <v>1751323167</v>
      </c>
      <c r="I115" s="5">
        <v>2593922588</v>
      </c>
      <c r="J115" s="5">
        <v>1696736917</v>
      </c>
      <c r="K115" s="5">
        <v>1680533310</v>
      </c>
      <c r="L115" s="5">
        <v>4233375718</v>
      </c>
      <c r="M115" s="5">
        <v>1864619930</v>
      </c>
      <c r="N115" s="5">
        <v>1775314334</v>
      </c>
      <c r="O115" s="5">
        <v>2853689863</v>
      </c>
      <c r="P115" s="5">
        <v>2593203070</v>
      </c>
      <c r="Q115" s="5">
        <v>2051434869</v>
      </c>
      <c r="R115" s="5">
        <v>1811191000</v>
      </c>
      <c r="S115" s="5">
        <v>1329178414</v>
      </c>
      <c r="T115" s="5">
        <v>1020249784</v>
      </c>
      <c r="U115" s="5">
        <v>789806337</v>
      </c>
      <c r="V115" s="5">
        <v>598503434</v>
      </c>
      <c r="W115" s="5">
        <v>487556777</v>
      </c>
      <c r="X115" s="5">
        <v>439368149</v>
      </c>
      <c r="Y115" s="5">
        <v>416060385</v>
      </c>
      <c r="Z115" s="5">
        <v>419114138</v>
      </c>
    </row>
    <row r="116" spans="3:26" ht="15.5" x14ac:dyDescent="0.35">
      <c r="C116" t="s">
        <v>134</v>
      </c>
      <c r="D116" s="5">
        <v>4414950126</v>
      </c>
      <c r="E116" s="5">
        <v>4173632834</v>
      </c>
      <c r="F116" s="5">
        <v>3881825887</v>
      </c>
      <c r="G116" s="5">
        <v>3851098657</v>
      </c>
      <c r="I116" s="5">
        <v>4414950126</v>
      </c>
      <c r="J116" s="5">
        <v>3695071259</v>
      </c>
      <c r="K116" s="5">
        <v>3063273017</v>
      </c>
      <c r="L116" s="5">
        <v>6497181277</v>
      </c>
      <c r="M116" s="5">
        <v>3010072696</v>
      </c>
      <c r="N116" s="5">
        <v>2900230622</v>
      </c>
      <c r="O116" s="5">
        <v>3718973064</v>
      </c>
      <c r="P116" s="5">
        <v>3386790883</v>
      </c>
      <c r="Q116" s="5">
        <v>2736992648</v>
      </c>
      <c r="R116" s="5">
        <v>2232507010</v>
      </c>
      <c r="S116" s="5">
        <v>1733482552</v>
      </c>
      <c r="T116" s="5">
        <v>1302498243</v>
      </c>
      <c r="U116" s="5">
        <v>1200930080</v>
      </c>
      <c r="V116" s="5">
        <v>1216211286</v>
      </c>
      <c r="W116" s="5">
        <v>1283758960</v>
      </c>
      <c r="X116" s="5">
        <v>665114384</v>
      </c>
      <c r="Y116" s="5">
        <v>552688575</v>
      </c>
      <c r="Z116" s="5">
        <v>567758054</v>
      </c>
    </row>
    <row r="117" spans="3:26" ht="15.5" x14ac:dyDescent="0.35">
      <c r="C117" t="s">
        <v>135</v>
      </c>
    </row>
    <row r="118" spans="3:26" ht="15.5" x14ac:dyDescent="0.35">
      <c r="C118" t="s">
        <v>136</v>
      </c>
    </row>
    <row r="119" spans="3:26" ht="15.5" x14ac:dyDescent="0.35">
      <c r="C119" t="s">
        <v>137</v>
      </c>
      <c r="D119" s="5">
        <v>826081584</v>
      </c>
      <c r="E119" s="5">
        <v>923068179</v>
      </c>
      <c r="F119" s="5">
        <v>872891897</v>
      </c>
      <c r="G119" s="5">
        <v>886370170</v>
      </c>
      <c r="I119" s="5">
        <v>826081584</v>
      </c>
      <c r="J119" s="5">
        <v>857415119</v>
      </c>
      <c r="K119" s="5">
        <v>825666875</v>
      </c>
      <c r="L119" s="5">
        <v>1667438300</v>
      </c>
      <c r="M119" s="5">
        <v>673072115</v>
      </c>
      <c r="N119" s="5">
        <v>724504586</v>
      </c>
      <c r="O119" s="5">
        <v>667387770</v>
      </c>
      <c r="P119" s="5">
        <v>651017400</v>
      </c>
      <c r="Q119" s="5">
        <v>412999990</v>
      </c>
      <c r="R119" s="5">
        <v>241070594</v>
      </c>
      <c r="S119" s="5">
        <v>263774897</v>
      </c>
      <c r="T119" s="5">
        <v>148407679</v>
      </c>
      <c r="U119" s="5">
        <v>199118663</v>
      </c>
      <c r="V119" s="5">
        <v>171642058</v>
      </c>
      <c r="W119" s="5">
        <v>240947536</v>
      </c>
      <c r="X119" s="5">
        <v>124908678</v>
      </c>
      <c r="Y119" s="5">
        <v>73678846</v>
      </c>
      <c r="Z119" s="5">
        <v>97518105</v>
      </c>
    </row>
    <row r="120" spans="3:26" ht="15.5" x14ac:dyDescent="0.35">
      <c r="C120" t="s">
        <v>146</v>
      </c>
      <c r="D120" s="5">
        <v>110797309</v>
      </c>
      <c r="E120" s="5">
        <v>241239193</v>
      </c>
      <c r="F120" s="5">
        <v>219782861</v>
      </c>
      <c r="G120" s="5">
        <v>233545775</v>
      </c>
      <c r="I120" s="5">
        <v>110797309</v>
      </c>
      <c r="J120" s="5">
        <v>249856242</v>
      </c>
      <c r="K120" s="5">
        <v>258034280</v>
      </c>
      <c r="L120" s="5">
        <v>54457215</v>
      </c>
      <c r="M120" s="5">
        <v>91856688</v>
      </c>
      <c r="N120" s="5">
        <v>95794233</v>
      </c>
      <c r="O120" s="5">
        <v>63696486</v>
      </c>
      <c r="P120" s="5">
        <v>60812925</v>
      </c>
      <c r="Q120" s="5">
        <v>41797034</v>
      </c>
      <c r="R120" s="5">
        <v>26122496</v>
      </c>
      <c r="S120" s="5">
        <v>33076925</v>
      </c>
      <c r="T120" s="5">
        <v>17362493</v>
      </c>
      <c r="U120" s="5">
        <v>12050782</v>
      </c>
      <c r="V120" s="5">
        <v>15000000</v>
      </c>
      <c r="W120" s="5">
        <v>26223743</v>
      </c>
      <c r="X120" s="5">
        <v>21619285</v>
      </c>
    </row>
    <row r="121" spans="3:26" ht="15.5" x14ac:dyDescent="0.35">
      <c r="C121" t="s">
        <v>138</v>
      </c>
    </row>
    <row r="122" spans="3:26" ht="15.5" x14ac:dyDescent="0.35">
      <c r="C122" t="s">
        <v>139</v>
      </c>
      <c r="D122" s="5">
        <v>343983765</v>
      </c>
      <c r="E122" s="5">
        <v>282322000</v>
      </c>
      <c r="F122" s="5">
        <v>270799585</v>
      </c>
      <c r="G122" s="5">
        <v>300769467</v>
      </c>
      <c r="I122" s="5">
        <v>343983765</v>
      </c>
      <c r="J122" s="5">
        <v>270395905</v>
      </c>
      <c r="K122" s="5">
        <v>364378023</v>
      </c>
      <c r="L122" s="5">
        <v>376839973</v>
      </c>
      <c r="M122" s="5">
        <v>204400355</v>
      </c>
      <c r="N122" s="5">
        <v>186552048</v>
      </c>
      <c r="O122" s="5">
        <v>201730968</v>
      </c>
      <c r="P122" s="5">
        <v>187639917</v>
      </c>
      <c r="Q122" s="5">
        <v>144452378</v>
      </c>
      <c r="R122" s="5">
        <v>57205234</v>
      </c>
      <c r="S122" s="5">
        <v>72730855</v>
      </c>
      <c r="T122" s="5">
        <v>77023632</v>
      </c>
      <c r="U122" s="5">
        <v>84661335</v>
      </c>
      <c r="V122" s="5">
        <v>82734823</v>
      </c>
      <c r="W122" s="5">
        <v>83492577</v>
      </c>
      <c r="X122" s="5">
        <v>46356940</v>
      </c>
      <c r="Y122" s="5">
        <v>29852142</v>
      </c>
      <c r="Z122" s="5">
        <v>21838952</v>
      </c>
    </row>
    <row r="123" spans="3:26" ht="15.5" x14ac:dyDescent="0.35">
      <c r="C123" t="s">
        <v>140</v>
      </c>
    </row>
    <row r="124" spans="3:26" ht="15.5" x14ac:dyDescent="0.35">
      <c r="C124" t="s">
        <v>141</v>
      </c>
      <c r="D124" s="5">
        <v>79386</v>
      </c>
      <c r="E124" s="5">
        <v>2000</v>
      </c>
      <c r="F124" s="5">
        <v>2000</v>
      </c>
      <c r="I124" s="5">
        <v>79386</v>
      </c>
      <c r="J124" s="5">
        <v>2000</v>
      </c>
      <c r="K124" s="5">
        <v>99302</v>
      </c>
      <c r="L124" s="5">
        <v>148089014</v>
      </c>
      <c r="M124" s="5">
        <v>9218382</v>
      </c>
      <c r="N124" s="5">
        <v>43275441</v>
      </c>
      <c r="O124" s="5">
        <v>25789847</v>
      </c>
      <c r="P124" s="5">
        <v>45760512</v>
      </c>
    </row>
    <row r="125" spans="3:26" ht="15.5" x14ac:dyDescent="0.35">
      <c r="C125" t="s">
        <v>143</v>
      </c>
      <c r="D125" s="5">
        <v>17201477</v>
      </c>
      <c r="E125" s="5">
        <v>13603923</v>
      </c>
      <c r="F125" s="5">
        <v>16912663</v>
      </c>
      <c r="G125" s="5">
        <v>23008678</v>
      </c>
      <c r="I125" s="5">
        <v>17201477</v>
      </c>
      <c r="J125" s="5">
        <v>7800425</v>
      </c>
      <c r="K125" s="5">
        <v>11952302</v>
      </c>
      <c r="L125" s="5">
        <v>259429290</v>
      </c>
      <c r="M125" s="5">
        <v>86821824</v>
      </c>
      <c r="N125" s="5">
        <v>49796545</v>
      </c>
      <c r="O125" s="5">
        <v>6808860</v>
      </c>
      <c r="P125" s="5">
        <v>8498099</v>
      </c>
      <c r="Q125" s="5">
        <v>45944274</v>
      </c>
      <c r="R125" s="5">
        <v>21649956</v>
      </c>
      <c r="S125" s="5">
        <v>14464708</v>
      </c>
      <c r="T125" s="5">
        <v>3188025</v>
      </c>
      <c r="U125" s="5">
        <v>2294600</v>
      </c>
      <c r="V125" s="5">
        <v>4885394</v>
      </c>
      <c r="W125" s="5">
        <v>23047266</v>
      </c>
      <c r="X125" s="5">
        <v>2830897</v>
      </c>
      <c r="Y125" s="5">
        <v>1560708</v>
      </c>
      <c r="Z125" s="5">
        <v>1399957</v>
      </c>
    </row>
    <row r="126" spans="3:26" ht="15.5" x14ac:dyDescent="0.35">
      <c r="C126" t="s">
        <v>129</v>
      </c>
      <c r="D126" s="5">
        <v>60092692</v>
      </c>
      <c r="E126" s="5">
        <v>70210941</v>
      </c>
      <c r="F126" s="5">
        <v>64357725</v>
      </c>
      <c r="G126" s="5">
        <v>53983245</v>
      </c>
      <c r="I126" s="5">
        <v>60092692</v>
      </c>
      <c r="J126" s="5">
        <v>51025380</v>
      </c>
      <c r="K126" s="5">
        <v>42736347</v>
      </c>
      <c r="L126" s="5">
        <v>382017485</v>
      </c>
      <c r="M126" s="5">
        <v>97425843</v>
      </c>
      <c r="N126" s="5">
        <v>113401874</v>
      </c>
      <c r="O126" s="5">
        <v>79695017</v>
      </c>
      <c r="P126" s="5">
        <v>57584691</v>
      </c>
      <c r="Q126" s="5">
        <v>43493173</v>
      </c>
      <c r="R126" s="5">
        <v>23256267</v>
      </c>
      <c r="S126" s="5">
        <v>39999137</v>
      </c>
      <c r="T126" s="5">
        <v>11140285</v>
      </c>
      <c r="U126" s="5">
        <v>8798709</v>
      </c>
      <c r="V126" s="5">
        <v>8817713</v>
      </c>
      <c r="W126" s="5">
        <v>10771861</v>
      </c>
      <c r="X126" s="5">
        <v>6424659</v>
      </c>
      <c r="Y126" s="5">
        <v>2817990</v>
      </c>
      <c r="Z126" s="5">
        <v>6522311</v>
      </c>
    </row>
    <row r="127" spans="3:26" ht="15.5" x14ac:dyDescent="0.35">
      <c r="C127" t="s">
        <v>823</v>
      </c>
      <c r="X127" s="5">
        <v>301343</v>
      </c>
    </row>
    <row r="128" spans="3:26" ht="15.5" x14ac:dyDescent="0.35">
      <c r="C128" t="s">
        <v>147</v>
      </c>
    </row>
    <row r="129" spans="3:26" ht="15.5" x14ac:dyDescent="0.35">
      <c r="C129" t="s">
        <v>415</v>
      </c>
      <c r="D129" s="5">
        <v>903703237</v>
      </c>
      <c r="E129" s="5">
        <v>763650202</v>
      </c>
      <c r="F129" s="5">
        <v>632197624</v>
      </c>
      <c r="G129" s="5">
        <v>563636147</v>
      </c>
      <c r="I129" s="5">
        <v>903703237</v>
      </c>
      <c r="J129" s="5">
        <v>550612204</v>
      </c>
      <c r="K129" s="5">
        <v>475318838</v>
      </c>
      <c r="L129" s="5">
        <v>615034022</v>
      </c>
      <c r="M129" s="5">
        <v>166023034</v>
      </c>
      <c r="N129" s="5">
        <v>259010090</v>
      </c>
      <c r="O129" s="5">
        <v>1011732384</v>
      </c>
      <c r="P129" s="5">
        <v>831555824</v>
      </c>
      <c r="Q129" s="5">
        <v>732988811</v>
      </c>
      <c r="R129" s="5">
        <v>591025111</v>
      </c>
      <c r="S129" s="5">
        <v>525233314</v>
      </c>
      <c r="T129" s="5">
        <v>240989531</v>
      </c>
      <c r="U129" s="5">
        <v>104379357</v>
      </c>
      <c r="V129" s="5">
        <v>97344396</v>
      </c>
      <c r="W129" s="5">
        <v>100921287</v>
      </c>
      <c r="X129" s="5">
        <v>174002387</v>
      </c>
      <c r="Y129" s="5">
        <v>118525581</v>
      </c>
      <c r="Z129" s="5">
        <v>110577401</v>
      </c>
    </row>
    <row r="130" spans="3:26" ht="15.5" x14ac:dyDescent="0.35">
      <c r="C130" t="s">
        <v>151</v>
      </c>
      <c r="D130" s="5">
        <v>234168844</v>
      </c>
      <c r="E130" s="5">
        <v>220331335</v>
      </c>
      <c r="F130" s="5">
        <v>226308918</v>
      </c>
      <c r="G130" s="5">
        <v>221361690</v>
      </c>
      <c r="I130" s="5">
        <v>234168844</v>
      </c>
      <c r="J130" s="5">
        <v>227074616</v>
      </c>
    </row>
    <row r="131" spans="3:26" ht="15.5" x14ac:dyDescent="0.35">
      <c r="C131" t="s">
        <v>1067</v>
      </c>
      <c r="D131" s="5">
        <v>152319747</v>
      </c>
      <c r="E131" s="5">
        <v>78712830</v>
      </c>
      <c r="F131" s="5">
        <v>80880306</v>
      </c>
      <c r="G131" s="5">
        <v>79149385</v>
      </c>
      <c r="I131" s="5">
        <v>152319747</v>
      </c>
      <c r="J131" s="5">
        <v>81235614</v>
      </c>
    </row>
    <row r="132" spans="3:26" ht="15.5" x14ac:dyDescent="0.35">
      <c r="C132" t="s">
        <v>842</v>
      </c>
      <c r="L132" s="5">
        <v>3974770</v>
      </c>
      <c r="M132" s="5">
        <v>4872304</v>
      </c>
      <c r="N132" s="5">
        <v>6952595</v>
      </c>
      <c r="O132" s="5">
        <v>508644</v>
      </c>
      <c r="P132" s="5">
        <v>145941559</v>
      </c>
      <c r="Q132" s="5">
        <v>3763589</v>
      </c>
      <c r="R132" s="5">
        <v>5866258</v>
      </c>
      <c r="S132" s="5">
        <v>5806814</v>
      </c>
      <c r="T132" s="5">
        <v>39249968</v>
      </c>
    </row>
    <row r="133" spans="3:26" ht="15.5" x14ac:dyDescent="0.35">
      <c r="C133" t="s">
        <v>150</v>
      </c>
      <c r="D133" s="5">
        <v>4598815</v>
      </c>
      <c r="E133" s="5">
        <v>367071</v>
      </c>
      <c r="F133" s="5">
        <v>531595</v>
      </c>
      <c r="G133" s="5">
        <v>1423656</v>
      </c>
      <c r="I133" s="5">
        <v>4598815</v>
      </c>
      <c r="J133" s="5">
        <v>1583728</v>
      </c>
      <c r="K133" s="5">
        <v>2128120</v>
      </c>
      <c r="L133" s="5">
        <v>201505051</v>
      </c>
      <c r="M133" s="5">
        <v>4055740</v>
      </c>
      <c r="N133" s="5">
        <v>2391294</v>
      </c>
      <c r="O133" s="5">
        <v>1609766</v>
      </c>
      <c r="P133" s="5">
        <v>1364531</v>
      </c>
      <c r="V133" s="5">
        <v>306139</v>
      </c>
      <c r="W133" s="5">
        <v>1471456</v>
      </c>
      <c r="X133" s="5">
        <v>31241</v>
      </c>
      <c r="Y133" s="5">
        <v>41899</v>
      </c>
    </row>
    <row r="134" spans="3:26" ht="15.5" x14ac:dyDescent="0.35">
      <c r="C134" t="s">
        <v>152</v>
      </c>
      <c r="D134" s="5">
        <v>80576012</v>
      </c>
      <c r="E134" s="5">
        <v>134278605</v>
      </c>
      <c r="F134" s="5">
        <v>118886714</v>
      </c>
      <c r="G134" s="5">
        <v>101286953</v>
      </c>
      <c r="I134" s="5">
        <v>80576012</v>
      </c>
      <c r="J134" s="5">
        <v>105967375</v>
      </c>
      <c r="K134" s="5">
        <v>71393865</v>
      </c>
      <c r="L134" s="5">
        <v>423896369</v>
      </c>
      <c r="M134" s="5">
        <v>92985775</v>
      </c>
      <c r="N134" s="5">
        <v>227208355</v>
      </c>
      <c r="O134" s="5">
        <v>154637445</v>
      </c>
      <c r="P134" s="5">
        <v>165229726</v>
      </c>
      <c r="Q134" s="5">
        <v>84974087</v>
      </c>
      <c r="R134" s="5">
        <v>58562518</v>
      </c>
      <c r="S134" s="5">
        <v>42686307</v>
      </c>
      <c r="T134" s="5">
        <v>5120658</v>
      </c>
      <c r="U134" s="5">
        <v>38230213</v>
      </c>
      <c r="V134" s="5">
        <v>35966266</v>
      </c>
      <c r="W134" s="5">
        <v>85291742</v>
      </c>
      <c r="X134" s="5">
        <v>31438614</v>
      </c>
      <c r="Y134" s="5">
        <v>24141604</v>
      </c>
      <c r="Z134" s="5">
        <v>16762900</v>
      </c>
    </row>
    <row r="135" spans="3:26" ht="15.5" x14ac:dyDescent="0.35">
      <c r="C135" t="s">
        <v>153</v>
      </c>
      <c r="D135" s="5">
        <v>1327670910</v>
      </c>
      <c r="E135" s="5">
        <v>1095067975</v>
      </c>
      <c r="F135" s="5">
        <v>986902279</v>
      </c>
      <c r="G135" s="5">
        <v>901794394</v>
      </c>
      <c r="I135" s="5">
        <v>1327670910</v>
      </c>
      <c r="J135" s="5">
        <v>894076747</v>
      </c>
      <c r="K135" s="5">
        <v>516790956</v>
      </c>
      <c r="L135" s="5">
        <v>1771757630</v>
      </c>
      <c r="M135" s="5">
        <v>586791322</v>
      </c>
      <c r="N135" s="5">
        <v>586815714</v>
      </c>
      <c r="O135" s="5">
        <v>1413476612</v>
      </c>
      <c r="P135" s="5">
        <v>1222479637</v>
      </c>
      <c r="Q135" s="5">
        <v>869671902</v>
      </c>
      <c r="R135" s="5">
        <v>708108206</v>
      </c>
      <c r="S135" s="5">
        <v>552993589</v>
      </c>
      <c r="T135" s="5">
        <v>315790967</v>
      </c>
      <c r="U135" s="5">
        <v>136576723</v>
      </c>
      <c r="V135" s="5">
        <v>129557708</v>
      </c>
      <c r="W135" s="5">
        <v>131672294</v>
      </c>
      <c r="X135" s="5">
        <v>204465461</v>
      </c>
      <c r="Y135" s="5">
        <v>156728552</v>
      </c>
      <c r="Z135" s="5">
        <v>169236494</v>
      </c>
    </row>
    <row r="136" spans="3:26" ht="15.5" x14ac:dyDescent="0.35">
      <c r="C136" t="s">
        <v>154</v>
      </c>
      <c r="D136" s="5">
        <v>1327670910</v>
      </c>
      <c r="E136" s="5">
        <v>1095067975</v>
      </c>
      <c r="F136" s="5">
        <v>986902279</v>
      </c>
      <c r="G136" s="5">
        <v>901794394</v>
      </c>
      <c r="I136" s="5">
        <v>1327670910</v>
      </c>
      <c r="J136" s="5">
        <v>894076747</v>
      </c>
      <c r="K136" s="5">
        <v>516790956</v>
      </c>
      <c r="L136" s="5">
        <v>1771757630</v>
      </c>
      <c r="M136" s="5">
        <v>586791322</v>
      </c>
      <c r="N136" s="5">
        <v>586815714</v>
      </c>
      <c r="O136" s="5">
        <v>1413476612</v>
      </c>
      <c r="P136" s="5">
        <v>1222479637</v>
      </c>
      <c r="Q136" s="5">
        <v>869671902</v>
      </c>
      <c r="R136" s="5">
        <v>708108206</v>
      </c>
      <c r="S136" s="5">
        <v>552993589</v>
      </c>
      <c r="T136" s="5">
        <v>315790967</v>
      </c>
      <c r="U136" s="5">
        <v>136576723</v>
      </c>
      <c r="V136" s="5">
        <v>129557708</v>
      </c>
      <c r="W136" s="5">
        <v>131672294</v>
      </c>
      <c r="X136" s="5">
        <v>204465461</v>
      </c>
      <c r="Y136" s="5">
        <v>156728552</v>
      </c>
      <c r="Z136" s="5">
        <v>169236494</v>
      </c>
    </row>
    <row r="137" spans="3:26" ht="15.5" x14ac:dyDescent="0.35">
      <c r="C137" t="s">
        <v>155</v>
      </c>
      <c r="D137" s="5">
        <v>15658538</v>
      </c>
      <c r="E137" s="5">
        <v>15692225</v>
      </c>
      <c r="F137" s="5">
        <v>15725278</v>
      </c>
      <c r="G137" s="5">
        <v>15747914</v>
      </c>
      <c r="I137" s="5">
        <v>15658538</v>
      </c>
      <c r="J137" s="5">
        <v>15752245</v>
      </c>
      <c r="K137" s="5">
        <v>23128132</v>
      </c>
      <c r="L137" s="5">
        <v>249439522</v>
      </c>
      <c r="M137" s="5">
        <v>83649262</v>
      </c>
      <c r="N137" s="5">
        <v>88099705</v>
      </c>
      <c r="O137" s="5">
        <v>207410542</v>
      </c>
      <c r="P137" s="5">
        <v>179606472</v>
      </c>
      <c r="Q137" s="5">
        <v>116902473</v>
      </c>
      <c r="R137" s="5">
        <v>91866511</v>
      </c>
      <c r="S137" s="5">
        <v>1121469</v>
      </c>
      <c r="T137" s="5">
        <v>22055979</v>
      </c>
      <c r="U137" s="5">
        <v>20243458</v>
      </c>
      <c r="V137" s="5">
        <v>21002454</v>
      </c>
      <c r="W137" s="5">
        <v>21604658</v>
      </c>
      <c r="X137" s="5">
        <v>25252946</v>
      </c>
      <c r="Y137" s="5">
        <v>29278259</v>
      </c>
      <c r="Z137" s="5">
        <v>31474050</v>
      </c>
    </row>
    <row r="138" spans="3:26" ht="15.5" x14ac:dyDescent="0.35">
      <c r="C138" t="s">
        <v>592</v>
      </c>
      <c r="R138" s="5">
        <v>5019496</v>
      </c>
      <c r="Y138" s="5">
        <v>157596</v>
      </c>
      <c r="Z138" s="5">
        <v>3250906</v>
      </c>
    </row>
    <row r="139" spans="3:26" ht="15.5" x14ac:dyDescent="0.35">
      <c r="C139" t="s">
        <v>704</v>
      </c>
      <c r="L139" s="5">
        <v>338226226</v>
      </c>
      <c r="M139" s="5">
        <v>274429679</v>
      </c>
      <c r="N139" s="5">
        <v>147151073</v>
      </c>
      <c r="O139" s="5">
        <v>145783157</v>
      </c>
    </row>
    <row r="140" spans="3:26" ht="15.5" x14ac:dyDescent="0.35">
      <c r="C140" t="s">
        <v>144</v>
      </c>
      <c r="P140" s="5">
        <v>3371913</v>
      </c>
      <c r="Q140" s="5">
        <v>686157</v>
      </c>
      <c r="R140" s="5">
        <v>2138472</v>
      </c>
      <c r="S140" s="5">
        <v>6054712</v>
      </c>
    </row>
    <row r="141" spans="3:26" ht="15.5" x14ac:dyDescent="0.35">
      <c r="C141" t="s">
        <v>156</v>
      </c>
    </row>
    <row r="142" spans="3:26" ht="15.5" x14ac:dyDescent="0.35">
      <c r="C142" t="s">
        <v>159</v>
      </c>
      <c r="D142" s="5">
        <v>1294790643</v>
      </c>
      <c r="E142" s="5">
        <v>1063061438</v>
      </c>
      <c r="F142" s="5">
        <v>939918443</v>
      </c>
      <c r="G142" s="5">
        <v>865570878</v>
      </c>
      <c r="I142" s="5">
        <v>1294790643</v>
      </c>
      <c r="J142" s="5">
        <v>860506162</v>
      </c>
      <c r="K142" s="5">
        <v>477446958</v>
      </c>
      <c r="L142" s="5">
        <v>820513843</v>
      </c>
      <c r="M142" s="5">
        <v>174951078</v>
      </c>
      <c r="N142" s="5">
        <v>268353979</v>
      </c>
      <c r="O142" s="5">
        <v>1013850794</v>
      </c>
      <c r="P142" s="5">
        <v>978861914</v>
      </c>
      <c r="Q142" s="5">
        <v>736752400</v>
      </c>
      <c r="R142" s="5">
        <v>596891369</v>
      </c>
      <c r="S142" s="5">
        <v>531040128</v>
      </c>
      <c r="T142" s="5">
        <v>280239499</v>
      </c>
      <c r="U142" s="5">
        <v>104379357</v>
      </c>
      <c r="V142" s="5">
        <v>97650535</v>
      </c>
      <c r="W142" s="5">
        <v>102392743</v>
      </c>
      <c r="X142" s="5">
        <v>174033628</v>
      </c>
      <c r="Y142" s="5">
        <v>118567480</v>
      </c>
      <c r="Z142" s="5">
        <v>110577401</v>
      </c>
    </row>
    <row r="143" spans="3:26" ht="15.5" x14ac:dyDescent="0.35">
      <c r="C143" t="s">
        <v>418</v>
      </c>
      <c r="Y143" s="5">
        <v>5360000</v>
      </c>
      <c r="Z143" s="5">
        <v>22000000</v>
      </c>
    </row>
    <row r="144" spans="3:26" ht="15.5" x14ac:dyDescent="0.35">
      <c r="C144" t="s">
        <v>160</v>
      </c>
      <c r="D144" s="5">
        <v>2153752494</v>
      </c>
      <c r="E144" s="5">
        <v>2018136154</v>
      </c>
      <c r="F144" s="5">
        <v>1859794176</v>
      </c>
      <c r="G144" s="5">
        <v>1788164564</v>
      </c>
      <c r="I144" s="5">
        <v>2153752494</v>
      </c>
      <c r="J144" s="5">
        <v>1751491866</v>
      </c>
      <c r="K144" s="5">
        <v>1342457831</v>
      </c>
      <c r="L144" s="5">
        <v>3439195930</v>
      </c>
      <c r="M144" s="5">
        <v>1259863437</v>
      </c>
      <c r="N144" s="5">
        <v>1311320300</v>
      </c>
      <c r="O144" s="5">
        <v>2080864382</v>
      </c>
      <c r="P144" s="5">
        <v>1873497037</v>
      </c>
      <c r="Q144" s="5">
        <v>1282671892</v>
      </c>
      <c r="R144" s="5">
        <v>949178800</v>
      </c>
      <c r="S144" s="5">
        <v>816768486</v>
      </c>
      <c r="T144" s="5">
        <v>464198646</v>
      </c>
      <c r="U144" s="5">
        <v>335695386</v>
      </c>
      <c r="V144" s="5">
        <v>301199766</v>
      </c>
      <c r="W144" s="5">
        <v>372619830</v>
      </c>
      <c r="X144" s="5">
        <v>329374139</v>
      </c>
      <c r="Y144" s="5">
        <v>230407398</v>
      </c>
      <c r="Z144" s="5">
        <v>266754599</v>
      </c>
    </row>
    <row r="145" spans="2:26" ht="15.5" x14ac:dyDescent="0.35">
      <c r="C145" t="s">
        <v>161</v>
      </c>
    </row>
    <row r="146" spans="2:26" ht="15.5" x14ac:dyDescent="0.35">
      <c r="C146" t="s">
        <v>162</v>
      </c>
      <c r="D146" s="5">
        <v>72498628</v>
      </c>
      <c r="E146" s="5">
        <v>72498628</v>
      </c>
      <c r="F146" s="5">
        <v>72498628</v>
      </c>
      <c r="G146" s="5">
        <v>72498628</v>
      </c>
      <c r="I146" s="5">
        <v>72498628</v>
      </c>
      <c r="J146" s="5">
        <v>72498628</v>
      </c>
      <c r="K146" s="5">
        <v>72498628</v>
      </c>
      <c r="L146" s="5">
        <v>72498628</v>
      </c>
      <c r="M146" s="5">
        <v>72498628</v>
      </c>
      <c r="N146" s="5">
        <v>72498628</v>
      </c>
      <c r="O146" s="5">
        <v>72498628</v>
      </c>
      <c r="P146" s="5">
        <v>72498628</v>
      </c>
      <c r="Q146" s="5">
        <v>72498628</v>
      </c>
      <c r="R146" s="5">
        <v>72498628</v>
      </c>
      <c r="S146" s="5">
        <v>72498628</v>
      </c>
      <c r="T146" s="5">
        <v>72498628</v>
      </c>
      <c r="U146" s="5">
        <v>72498628</v>
      </c>
      <c r="V146" s="5">
        <v>72498628</v>
      </c>
      <c r="W146" s="5">
        <v>72498628</v>
      </c>
      <c r="X146" s="5">
        <v>72498628</v>
      </c>
      <c r="Y146" s="5">
        <v>72498628</v>
      </c>
      <c r="Z146" s="5">
        <v>69849200</v>
      </c>
    </row>
    <row r="147" spans="2:26" ht="15.5" x14ac:dyDescent="0.35">
      <c r="C147" t="s">
        <v>163</v>
      </c>
      <c r="D147" s="5">
        <v>-565850950</v>
      </c>
      <c r="E147" s="5">
        <v>-565850950</v>
      </c>
      <c r="F147" s="5">
        <v>-565850950</v>
      </c>
      <c r="G147" s="5">
        <v>-565850950</v>
      </c>
      <c r="I147" s="5">
        <v>-565850950</v>
      </c>
      <c r="J147" s="5">
        <v>-565850950</v>
      </c>
      <c r="K147" s="5">
        <v>-607405343</v>
      </c>
      <c r="L147" s="5">
        <v>10531355</v>
      </c>
      <c r="M147" s="5">
        <v>10531355</v>
      </c>
      <c r="N147" s="5">
        <v>10531355</v>
      </c>
      <c r="O147" s="5">
        <v>10531355</v>
      </c>
      <c r="P147" s="5">
        <v>10531355</v>
      </c>
      <c r="Q147" s="5">
        <v>10531355</v>
      </c>
      <c r="R147" s="5">
        <v>10531355</v>
      </c>
      <c r="S147" s="5">
        <v>10371267</v>
      </c>
      <c r="T147" s="5">
        <v>10371267</v>
      </c>
      <c r="U147" s="5">
        <v>10371267</v>
      </c>
      <c r="V147" s="5">
        <v>12650332</v>
      </c>
      <c r="W147" s="5">
        <v>12650332</v>
      </c>
      <c r="X147" s="5">
        <v>12650332</v>
      </c>
      <c r="Y147" s="5">
        <v>12650332</v>
      </c>
    </row>
    <row r="148" spans="2:26" ht="15.5" x14ac:dyDescent="0.35">
      <c r="C148" t="s">
        <v>164</v>
      </c>
      <c r="D148" s="5">
        <v>2408654598</v>
      </c>
      <c r="E148" s="5">
        <v>2344996422</v>
      </c>
      <c r="F148" s="5">
        <v>2260181343</v>
      </c>
      <c r="G148" s="5">
        <v>2243605343</v>
      </c>
      <c r="I148" s="5">
        <v>2408654598</v>
      </c>
      <c r="J148" s="5">
        <v>2163127067</v>
      </c>
      <c r="K148" s="5">
        <v>1808981073</v>
      </c>
      <c r="L148" s="5">
        <v>1394309981</v>
      </c>
      <c r="M148" s="5">
        <v>814437617</v>
      </c>
      <c r="N148" s="5">
        <v>678277700</v>
      </c>
      <c r="O148" s="5">
        <v>774799342</v>
      </c>
      <c r="P148" s="5">
        <v>724859554</v>
      </c>
      <c r="Q148" s="5">
        <v>635617762</v>
      </c>
      <c r="R148" s="5">
        <v>550690952</v>
      </c>
      <c r="S148" s="5">
        <v>294812684</v>
      </c>
      <c r="T148" s="5">
        <v>300049561</v>
      </c>
      <c r="U148" s="5">
        <v>294960203</v>
      </c>
      <c r="V148" s="5">
        <v>310602449</v>
      </c>
      <c r="W148" s="5">
        <v>294458662</v>
      </c>
      <c r="X148" s="5">
        <v>260988851</v>
      </c>
      <c r="Y148" s="5">
        <v>236737574</v>
      </c>
      <c r="Z148" s="5">
        <v>231154255</v>
      </c>
    </row>
    <row r="149" spans="2:26" ht="15.5" x14ac:dyDescent="0.35">
      <c r="C149" t="s">
        <v>165</v>
      </c>
      <c r="D149" s="5">
        <v>1300000</v>
      </c>
      <c r="E149" s="5">
        <v>1300000</v>
      </c>
      <c r="F149" s="5">
        <v>1300000</v>
      </c>
      <c r="G149" s="5">
        <v>1200000</v>
      </c>
      <c r="I149" s="5">
        <v>1300000</v>
      </c>
      <c r="J149" s="5">
        <v>1200000</v>
      </c>
      <c r="K149" s="5">
        <v>1100000</v>
      </c>
      <c r="L149" s="5">
        <v>1000000</v>
      </c>
      <c r="M149" s="5">
        <v>900000</v>
      </c>
      <c r="N149" s="5">
        <v>900000</v>
      </c>
      <c r="O149" s="5">
        <v>800000</v>
      </c>
      <c r="P149" s="5">
        <v>700000</v>
      </c>
      <c r="Q149" s="5">
        <v>600000</v>
      </c>
      <c r="R149" s="5">
        <v>500000</v>
      </c>
      <c r="S149" s="5">
        <v>500000</v>
      </c>
      <c r="T149" s="5">
        <v>400000</v>
      </c>
      <c r="U149" s="5">
        <v>400000</v>
      </c>
      <c r="V149" s="5">
        <v>300000</v>
      </c>
      <c r="W149" s="5">
        <v>200000</v>
      </c>
    </row>
    <row r="150" spans="2:26" ht="15.5" x14ac:dyDescent="0.35">
      <c r="C150" t="s">
        <v>166</v>
      </c>
      <c r="D150" s="5">
        <v>2407354598</v>
      </c>
      <c r="E150" s="5">
        <v>2343696422</v>
      </c>
      <c r="F150" s="5">
        <v>2258881343</v>
      </c>
      <c r="G150" s="5">
        <v>2242405343</v>
      </c>
      <c r="I150" s="5">
        <v>2407354598</v>
      </c>
      <c r="J150" s="5">
        <v>2161927067</v>
      </c>
      <c r="K150" s="5">
        <v>1807881073</v>
      </c>
      <c r="L150" s="5">
        <v>1393309981</v>
      </c>
      <c r="M150" s="5">
        <v>813537617</v>
      </c>
      <c r="N150" s="5">
        <v>677377700</v>
      </c>
      <c r="O150" s="5">
        <v>773999342</v>
      </c>
      <c r="P150" s="5">
        <v>724159554</v>
      </c>
      <c r="Q150" s="5">
        <v>635017762</v>
      </c>
      <c r="R150" s="5">
        <v>550190952</v>
      </c>
      <c r="S150" s="5">
        <v>294312684</v>
      </c>
      <c r="T150" s="5">
        <v>299649561</v>
      </c>
      <c r="U150" s="5">
        <v>294560203</v>
      </c>
      <c r="V150" s="5">
        <v>310302449</v>
      </c>
      <c r="W150" s="5">
        <v>294258662</v>
      </c>
    </row>
    <row r="151" spans="2:26" ht="15.5" x14ac:dyDescent="0.35">
      <c r="C151" t="s">
        <v>167</v>
      </c>
      <c r="D151" s="5">
        <v>2408654598</v>
      </c>
      <c r="E151" s="5">
        <v>2344996422</v>
      </c>
      <c r="F151" s="5">
        <v>2260181343</v>
      </c>
      <c r="G151" s="5">
        <v>2243605343</v>
      </c>
      <c r="I151" s="5">
        <v>2408654598</v>
      </c>
      <c r="J151" s="5">
        <v>2163127067</v>
      </c>
      <c r="K151" s="5">
        <v>1808981073</v>
      </c>
      <c r="L151" s="5">
        <v>1394309981</v>
      </c>
      <c r="M151" s="5">
        <v>814437617</v>
      </c>
      <c r="N151" s="5">
        <v>678277700</v>
      </c>
      <c r="O151" s="5">
        <v>774799342</v>
      </c>
      <c r="P151" s="5">
        <v>724859554</v>
      </c>
      <c r="Q151" s="5">
        <v>635617762</v>
      </c>
      <c r="R151" s="5">
        <v>550690952</v>
      </c>
      <c r="S151" s="5">
        <v>294812684</v>
      </c>
      <c r="T151" s="5">
        <v>300049561</v>
      </c>
      <c r="U151" s="5">
        <v>294960203</v>
      </c>
      <c r="V151" s="5">
        <v>310602449</v>
      </c>
      <c r="W151" s="5">
        <v>294458662</v>
      </c>
      <c r="X151" s="5">
        <v>260988851</v>
      </c>
      <c r="Y151" s="5">
        <v>236737574</v>
      </c>
      <c r="Z151" s="5">
        <v>231154255</v>
      </c>
    </row>
    <row r="152" spans="2:26" ht="15.5" x14ac:dyDescent="0.35">
      <c r="C152" t="s">
        <v>168</v>
      </c>
      <c r="D152" s="5">
        <v>444426346</v>
      </c>
      <c r="E152" s="5">
        <v>381784054</v>
      </c>
      <c r="F152" s="5">
        <v>303893535</v>
      </c>
      <c r="G152" s="5">
        <v>390790128</v>
      </c>
      <c r="I152" s="5">
        <v>444426346</v>
      </c>
      <c r="J152" s="5">
        <v>335139495</v>
      </c>
      <c r="K152" s="5">
        <v>337390654</v>
      </c>
      <c r="L152" s="5">
        <v>985318061</v>
      </c>
      <c r="M152" s="5">
        <v>222666966</v>
      </c>
      <c r="N152" s="5">
        <v>229932504</v>
      </c>
      <c r="O152" s="5">
        <v>152464089</v>
      </c>
      <c r="P152" s="5">
        <v>128511037</v>
      </c>
      <c r="Q152" s="5">
        <v>131308131</v>
      </c>
      <c r="R152" s="5">
        <v>110640813</v>
      </c>
      <c r="S152" s="5">
        <v>87523124</v>
      </c>
      <c r="T152" s="5">
        <v>84416170</v>
      </c>
      <c r="U152" s="5">
        <v>83697735</v>
      </c>
      <c r="V152" s="5">
        <v>103084735</v>
      </c>
      <c r="W152" s="5">
        <v>103481975</v>
      </c>
      <c r="X152" s="5">
        <v>198204</v>
      </c>
      <c r="Y152" s="5">
        <v>116471</v>
      </c>
    </row>
    <row r="153" spans="2:26" ht="15.5" x14ac:dyDescent="0.35">
      <c r="C153" t="s">
        <v>9</v>
      </c>
      <c r="D153" s="5">
        <v>2261197632</v>
      </c>
      <c r="E153" s="5">
        <v>2155496680</v>
      </c>
      <c r="F153" s="5">
        <v>2022031711</v>
      </c>
      <c r="G153" s="5">
        <v>2062934093</v>
      </c>
      <c r="I153" s="5">
        <v>2261197632</v>
      </c>
      <c r="J153" s="5">
        <v>1943579393</v>
      </c>
      <c r="K153" s="5">
        <v>1720815186</v>
      </c>
      <c r="L153" s="5">
        <v>3057985347</v>
      </c>
      <c r="M153" s="5">
        <v>1750209259</v>
      </c>
      <c r="N153" s="5">
        <v>1588910322</v>
      </c>
      <c r="O153" s="5">
        <v>1638108682</v>
      </c>
      <c r="P153" s="5">
        <v>1513293846</v>
      </c>
      <c r="Q153" s="5">
        <v>1454320756</v>
      </c>
      <c r="R153" s="5">
        <v>1283328210</v>
      </c>
      <c r="S153" s="5">
        <v>916714066</v>
      </c>
      <c r="T153" s="5">
        <v>838299597</v>
      </c>
      <c r="U153" s="5">
        <v>865234694</v>
      </c>
      <c r="V153" s="5">
        <v>915011520</v>
      </c>
      <c r="W153" s="5">
        <v>911139130</v>
      </c>
      <c r="X153" s="5">
        <v>335740245</v>
      </c>
      <c r="Y153" s="5">
        <v>322281177</v>
      </c>
      <c r="Z153" s="5">
        <v>301003455</v>
      </c>
    </row>
    <row r="154" spans="2:26" ht="15.5" x14ac:dyDescent="0.35">
      <c r="C154" t="s">
        <v>169</v>
      </c>
      <c r="D154" s="5">
        <v>4414950126</v>
      </c>
      <c r="E154" s="5">
        <v>4173632834</v>
      </c>
      <c r="F154" s="5">
        <v>3881825887</v>
      </c>
      <c r="G154" s="5">
        <v>3851098657</v>
      </c>
      <c r="I154" s="5">
        <v>4414950126</v>
      </c>
      <c r="J154" s="5">
        <v>3695071259</v>
      </c>
      <c r="K154" s="5">
        <v>3063273017</v>
      </c>
      <c r="L154" s="5">
        <v>6497181277</v>
      </c>
      <c r="M154" s="5">
        <v>3010072696</v>
      </c>
      <c r="N154" s="5">
        <v>2900230622</v>
      </c>
      <c r="O154" s="5">
        <v>3718973064</v>
      </c>
      <c r="P154" s="5">
        <v>3386790883</v>
      </c>
      <c r="Q154" s="5">
        <v>2736992648</v>
      </c>
      <c r="R154" s="5">
        <v>2232507010</v>
      </c>
      <c r="S154" s="5">
        <v>1733482552</v>
      </c>
      <c r="T154" s="5">
        <v>1302498243</v>
      </c>
      <c r="U154" s="5">
        <v>1200930080</v>
      </c>
      <c r="V154" s="5">
        <v>1216211286</v>
      </c>
      <c r="W154" s="5">
        <v>1283758960</v>
      </c>
      <c r="X154" s="5">
        <v>665114384</v>
      </c>
      <c r="Y154" s="5">
        <v>552688575</v>
      </c>
      <c r="Z154" s="5">
        <v>567758054</v>
      </c>
    </row>
    <row r="155" spans="2:26" ht="15.5" x14ac:dyDescent="0.35">
      <c r="C155" t="s">
        <v>170</v>
      </c>
      <c r="D155" s="5">
        <v>7705523200</v>
      </c>
      <c r="E155" s="5">
        <v>7705523200</v>
      </c>
      <c r="F155" s="5">
        <v>7705523200</v>
      </c>
      <c r="G155" s="5">
        <v>7705523200</v>
      </c>
      <c r="I155" s="5">
        <v>7705523200</v>
      </c>
      <c r="J155" s="5">
        <v>7705523200</v>
      </c>
      <c r="K155" s="5">
        <v>770552320</v>
      </c>
      <c r="L155" s="5">
        <v>770552320</v>
      </c>
      <c r="M155" s="5">
        <v>770552320</v>
      </c>
      <c r="N155" s="5">
        <v>770552320</v>
      </c>
      <c r="O155" s="5">
        <v>770552320</v>
      </c>
      <c r="P155" s="5">
        <v>770552320</v>
      </c>
      <c r="Q155" s="5">
        <v>770552320</v>
      </c>
      <c r="R155" s="5">
        <v>770552320</v>
      </c>
      <c r="S155" s="5">
        <v>770552320</v>
      </c>
      <c r="T155" s="5">
        <v>770552320</v>
      </c>
      <c r="U155" s="5">
        <v>770552320</v>
      </c>
      <c r="V155" s="5">
        <v>770552320</v>
      </c>
      <c r="W155" s="5">
        <v>770552320</v>
      </c>
      <c r="X155" s="5">
        <v>770552320</v>
      </c>
      <c r="Y155" s="5">
        <v>770552320</v>
      </c>
      <c r="Z155" s="5">
        <v>69849200</v>
      </c>
    </row>
    <row r="157" spans="2:26" ht="15.5" x14ac:dyDescent="0.35">
      <c r="B157" t="s">
        <v>171</v>
      </c>
      <c r="C157" t="s">
        <v>172</v>
      </c>
      <c r="D157" s="5">
        <v>67988738</v>
      </c>
      <c r="E157" s="5">
        <v>4569787</v>
      </c>
      <c r="F157" s="5">
        <v>85052883</v>
      </c>
      <c r="G157" s="5">
        <v>172137572</v>
      </c>
      <c r="I157" s="5">
        <v>329748980</v>
      </c>
      <c r="J157" s="5">
        <v>693406133</v>
      </c>
      <c r="K157" s="5">
        <v>1031089606</v>
      </c>
      <c r="L157" s="5">
        <v>2092235518</v>
      </c>
      <c r="M157" s="5">
        <v>436955173</v>
      </c>
      <c r="N157" s="5">
        <v>327572227</v>
      </c>
      <c r="O157" s="5">
        <v>217500063</v>
      </c>
      <c r="P157" s="5">
        <v>136441726</v>
      </c>
      <c r="Q157" s="5">
        <v>94160183</v>
      </c>
      <c r="R157" s="5">
        <v>24551221</v>
      </c>
      <c r="S157" s="5">
        <v>768837</v>
      </c>
      <c r="T157" s="5">
        <v>27746027</v>
      </c>
      <c r="U157" s="5">
        <v>54957937</v>
      </c>
      <c r="V157" s="5">
        <v>-77050376</v>
      </c>
      <c r="W157" s="5">
        <v>51649825</v>
      </c>
      <c r="X157" s="5">
        <v>38603415</v>
      </c>
      <c r="Y157" s="5">
        <v>46219939</v>
      </c>
      <c r="Z157" s="5">
        <v>61897106</v>
      </c>
    </row>
    <row r="158" spans="2:26" ht="15.5" x14ac:dyDescent="0.35">
      <c r="C158" t="s">
        <v>173</v>
      </c>
      <c r="D158" s="5">
        <v>720287347</v>
      </c>
      <c r="E158" s="5">
        <v>692878330</v>
      </c>
      <c r="F158" s="5">
        <v>628538185</v>
      </c>
      <c r="G158" s="5">
        <v>708247440</v>
      </c>
      <c r="I158" s="5">
        <v>2749951302</v>
      </c>
      <c r="J158" s="5">
        <v>3125396132</v>
      </c>
      <c r="K158" s="5">
        <v>4901750269</v>
      </c>
      <c r="L158" s="5">
        <v>6111337068</v>
      </c>
      <c r="M158" s="5">
        <v>2088152362</v>
      </c>
      <c r="N158" s="5">
        <v>1550815917</v>
      </c>
      <c r="O158" s="5">
        <v>1527486848</v>
      </c>
      <c r="P158" s="5">
        <v>1358765428</v>
      </c>
      <c r="Q158" s="5">
        <v>1035869617</v>
      </c>
      <c r="R158" s="5">
        <v>602951671</v>
      </c>
      <c r="S158" s="5">
        <v>485230495</v>
      </c>
      <c r="T158" s="5">
        <v>644904839</v>
      </c>
      <c r="U158" s="5">
        <v>616114028</v>
      </c>
      <c r="V158" s="5">
        <v>637827201</v>
      </c>
      <c r="W158" s="5">
        <v>557257350</v>
      </c>
      <c r="X158" s="5">
        <v>238099953</v>
      </c>
      <c r="Y158" s="5">
        <v>191427299</v>
      </c>
      <c r="Z158" s="5">
        <v>309657721</v>
      </c>
    </row>
    <row r="159" spans="2:26" ht="15.5" x14ac:dyDescent="0.35">
      <c r="C159" t="s">
        <v>174</v>
      </c>
      <c r="D159" s="5">
        <v>-417913992</v>
      </c>
      <c r="E159" s="5">
        <v>-468801567</v>
      </c>
      <c r="F159" s="5">
        <v>-419427943</v>
      </c>
      <c r="G159" s="5">
        <v>-416901623</v>
      </c>
      <c r="I159" s="5">
        <v>-1723045125</v>
      </c>
      <c r="J159" s="5">
        <v>-2167890027</v>
      </c>
      <c r="K159" s="5">
        <v>-3368264072</v>
      </c>
      <c r="L159" s="5">
        <v>-3518797517</v>
      </c>
      <c r="M159" s="5">
        <v>-1498034101</v>
      </c>
      <c r="N159" s="5">
        <v>-1125558865</v>
      </c>
      <c r="O159" s="5">
        <v>-1196357839</v>
      </c>
      <c r="P159" s="5">
        <v>-1088137410</v>
      </c>
      <c r="Q159" s="5">
        <v>-865379204</v>
      </c>
      <c r="R159" s="5">
        <v>-539506591</v>
      </c>
      <c r="S159" s="5">
        <v>-439705015</v>
      </c>
      <c r="T159" s="5">
        <v>-580826908</v>
      </c>
      <c r="U159" s="5">
        <v>-517616701</v>
      </c>
      <c r="V159" s="5">
        <v>-715106896</v>
      </c>
      <c r="W159" s="5">
        <v>-489903059</v>
      </c>
      <c r="X159" s="5">
        <v>-185301959</v>
      </c>
      <c r="Y159" s="5">
        <v>-140407346</v>
      </c>
      <c r="Z159" s="5">
        <v>-251352328</v>
      </c>
    </row>
    <row r="160" spans="2:26" ht="15.5" x14ac:dyDescent="0.35">
      <c r="C160" t="s">
        <v>598</v>
      </c>
      <c r="D160" s="5">
        <v>-19562041</v>
      </c>
      <c r="E160" s="5">
        <v>-31126340</v>
      </c>
      <c r="F160" s="5">
        <v>-28077519</v>
      </c>
      <c r="G160" s="5">
        <v>-21496071</v>
      </c>
      <c r="I160" s="5">
        <v>-100261971</v>
      </c>
      <c r="J160" s="5">
        <v>-90339345</v>
      </c>
      <c r="K160" s="5">
        <v>-150097486</v>
      </c>
      <c r="L160" s="5">
        <v>-174965328</v>
      </c>
      <c r="M160" s="5">
        <v>-88048257</v>
      </c>
      <c r="N160" s="5">
        <v>-69388382</v>
      </c>
      <c r="O160" s="5">
        <v>-63258533</v>
      </c>
      <c r="P160" s="5">
        <v>-58631454</v>
      </c>
      <c r="Q160" s="5">
        <v>-53120415</v>
      </c>
      <c r="R160" s="5">
        <v>-34140510</v>
      </c>
      <c r="S160" s="5">
        <v>-35777637</v>
      </c>
      <c r="T160" s="5">
        <v>-31033364</v>
      </c>
      <c r="U160" s="5">
        <v>-31226148</v>
      </c>
      <c r="V160" s="5">
        <v>19836765</v>
      </c>
      <c r="W160" s="5">
        <v>-19316676</v>
      </c>
      <c r="X160" s="5">
        <v>-12825404</v>
      </c>
      <c r="Y160" s="5">
        <v>-4056007</v>
      </c>
      <c r="Z160" s="5">
        <v>-4256229</v>
      </c>
    </row>
    <row r="161" spans="3:26" ht="15.5" x14ac:dyDescent="0.35">
      <c r="C161" t="s">
        <v>421</v>
      </c>
    </row>
    <row r="162" spans="3:26" ht="15.5" x14ac:dyDescent="0.35">
      <c r="C162" t="s">
        <v>177</v>
      </c>
      <c r="D162" s="5">
        <v>-78378540</v>
      </c>
      <c r="E162" s="5">
        <v>-9632152</v>
      </c>
      <c r="F162" s="5">
        <v>-30576903</v>
      </c>
      <c r="G162" s="5">
        <v>-22453289</v>
      </c>
      <c r="I162" s="5">
        <v>-141040884</v>
      </c>
      <c r="J162" s="5">
        <v>-173760627</v>
      </c>
      <c r="K162" s="5">
        <v>-352299105</v>
      </c>
      <c r="L162" s="5">
        <v>-325338705</v>
      </c>
      <c r="M162" s="5">
        <v>-65114831</v>
      </c>
      <c r="N162" s="5">
        <v>-28296443</v>
      </c>
      <c r="O162" s="5">
        <v>-50370413</v>
      </c>
      <c r="P162" s="5">
        <v>-75554838</v>
      </c>
      <c r="Q162" s="5">
        <v>-23209815</v>
      </c>
      <c r="R162" s="5">
        <v>-8252155</v>
      </c>
      <c r="S162" s="5">
        <v>-3188736</v>
      </c>
      <c r="T162" s="5">
        <v>-5298540</v>
      </c>
      <c r="U162" s="5">
        <v>-12313242</v>
      </c>
      <c r="V162" s="5">
        <v>-19607446</v>
      </c>
      <c r="W162" s="5">
        <v>3612210</v>
      </c>
      <c r="X162" s="5">
        <v>-1369175</v>
      </c>
      <c r="Y162" s="5">
        <v>-744007</v>
      </c>
      <c r="Z162" s="5">
        <v>7847942</v>
      </c>
    </row>
    <row r="163" spans="3:26" ht="15.5" x14ac:dyDescent="0.35">
      <c r="C163" t="s">
        <v>1977</v>
      </c>
      <c r="R163" s="5">
        <v>3498806</v>
      </c>
    </row>
    <row r="164" spans="3:26" ht="15.5" x14ac:dyDescent="0.35">
      <c r="C164" t="s">
        <v>1019</v>
      </c>
      <c r="S164" s="5">
        <v>-5790270</v>
      </c>
    </row>
    <row r="165" spans="3:26" ht="15.5" x14ac:dyDescent="0.35">
      <c r="C165" t="s">
        <v>183</v>
      </c>
      <c r="D165" s="5">
        <v>44937235</v>
      </c>
      <c r="E165" s="5">
        <v>218090832</v>
      </c>
      <c r="F165" s="5">
        <v>-53353865</v>
      </c>
      <c r="G165" s="5">
        <v>-18800515</v>
      </c>
      <c r="I165" s="5">
        <v>190873687</v>
      </c>
      <c r="J165" s="5">
        <v>180094600</v>
      </c>
      <c r="K165" s="5">
        <v>-909089942</v>
      </c>
      <c r="L165" s="5">
        <v>207135626</v>
      </c>
      <c r="M165" s="5">
        <v>-315047030</v>
      </c>
      <c r="N165" s="5">
        <v>-49562017</v>
      </c>
      <c r="O165" s="5">
        <v>19054406</v>
      </c>
      <c r="P165" s="5">
        <v>203699125</v>
      </c>
      <c r="Q165" s="5">
        <v>122736632</v>
      </c>
      <c r="R165" s="5">
        <v>116660069</v>
      </c>
      <c r="S165" s="5">
        <v>219239542</v>
      </c>
      <c r="T165" s="5">
        <v>90231525</v>
      </c>
      <c r="U165" s="5">
        <v>-11643110</v>
      </c>
      <c r="V165" s="5">
        <v>-80703966</v>
      </c>
      <c r="W165" s="5">
        <v>498112706</v>
      </c>
      <c r="X165" s="5">
        <v>34764921</v>
      </c>
      <c r="Y165" s="5">
        <v>-39602632</v>
      </c>
      <c r="Z165" s="5">
        <v>-10858537</v>
      </c>
    </row>
    <row r="166" spans="3:26" ht="15.5" x14ac:dyDescent="0.35">
      <c r="C166" t="s">
        <v>184</v>
      </c>
      <c r="D166" s="5">
        <v>-304339713</v>
      </c>
      <c r="E166" s="5">
        <v>-60871239</v>
      </c>
      <c r="F166" s="5">
        <v>-546266462</v>
      </c>
      <c r="G166" s="5">
        <v>-61782718</v>
      </c>
      <c r="I166" s="5">
        <v>-973260132</v>
      </c>
      <c r="J166" s="5">
        <v>-594910332</v>
      </c>
      <c r="K166" s="5">
        <v>-592030563</v>
      </c>
      <c r="L166" s="5">
        <v>-1726594405</v>
      </c>
      <c r="M166" s="5">
        <v>-210959948</v>
      </c>
      <c r="N166" s="5">
        <v>7390850</v>
      </c>
      <c r="O166" s="5">
        <v>-133982027</v>
      </c>
      <c r="P166" s="5">
        <v>-374904255</v>
      </c>
      <c r="Q166" s="5">
        <v>-112263717</v>
      </c>
      <c r="R166" s="5">
        <v>-142397833</v>
      </c>
      <c r="S166" s="5">
        <v>-177078538</v>
      </c>
      <c r="T166" s="5">
        <v>-180373907</v>
      </c>
      <c r="U166" s="5">
        <v>-95971121</v>
      </c>
      <c r="V166" s="5">
        <v>-63914633</v>
      </c>
      <c r="W166" s="5">
        <v>-136736277</v>
      </c>
      <c r="X166" s="5">
        <v>-26615441</v>
      </c>
      <c r="Y166" s="5">
        <v>9176557</v>
      </c>
      <c r="Z166" s="5">
        <v>-73942650</v>
      </c>
    </row>
    <row r="167" spans="3:26" ht="15.5" x14ac:dyDescent="0.35">
      <c r="C167" t="s">
        <v>412</v>
      </c>
    </row>
    <row r="168" spans="3:26" ht="15.5" x14ac:dyDescent="0.35">
      <c r="C168" t="s">
        <v>1978</v>
      </c>
      <c r="W168" s="5">
        <v>-57344508</v>
      </c>
    </row>
    <row r="169" spans="3:26" ht="15.5" x14ac:dyDescent="0.35">
      <c r="C169" t="s">
        <v>1979</v>
      </c>
      <c r="D169" s="5">
        <v>36892500</v>
      </c>
      <c r="E169" s="5">
        <v>-36892500</v>
      </c>
      <c r="F169" s="5">
        <v>-23705756</v>
      </c>
      <c r="G169" s="5">
        <v>23705756</v>
      </c>
      <c r="T169" s="5">
        <v>8571433</v>
      </c>
      <c r="U169" s="5">
        <v>9112415</v>
      </c>
      <c r="V169" s="5">
        <v>643406</v>
      </c>
    </row>
    <row r="170" spans="3:26" ht="15.5" x14ac:dyDescent="0.35">
      <c r="C170" t="s">
        <v>1279</v>
      </c>
      <c r="D170" s="5">
        <v>36892500</v>
      </c>
      <c r="E170" s="5">
        <v>-43376731</v>
      </c>
      <c r="F170" s="5">
        <v>-17221525</v>
      </c>
      <c r="G170" s="5">
        <v>23705756</v>
      </c>
      <c r="T170" s="5">
        <v>8571433</v>
      </c>
      <c r="U170" s="5">
        <v>-3916668</v>
      </c>
      <c r="V170" s="5">
        <v>643406</v>
      </c>
      <c r="W170" s="5">
        <v>-4901836</v>
      </c>
      <c r="X170" s="5">
        <v>-5168336</v>
      </c>
      <c r="Z170" s="5">
        <v>7619</v>
      </c>
    </row>
    <row r="171" spans="3:26" ht="15.5" x14ac:dyDescent="0.35">
      <c r="C171" t="s">
        <v>202</v>
      </c>
      <c r="D171" s="5">
        <v>21410433</v>
      </c>
      <c r="E171" s="5">
        <v>17749533</v>
      </c>
      <c r="F171" s="5">
        <v>18929703</v>
      </c>
      <c r="G171" s="5">
        <v>22277911</v>
      </c>
      <c r="I171" s="5">
        <v>80367580</v>
      </c>
      <c r="J171" s="5">
        <v>62262097</v>
      </c>
      <c r="K171" s="5">
        <v>42939142</v>
      </c>
      <c r="L171" s="5">
        <v>24584143</v>
      </c>
      <c r="M171" s="5">
        <v>10391295</v>
      </c>
      <c r="N171" s="5">
        <v>9983788</v>
      </c>
      <c r="O171" s="5">
        <v>19387628</v>
      </c>
      <c r="P171" s="5">
        <v>13932993</v>
      </c>
      <c r="Q171" s="5">
        <v>8834576</v>
      </c>
      <c r="R171" s="5">
        <v>6602561</v>
      </c>
      <c r="S171" s="5">
        <v>4802893</v>
      </c>
      <c r="T171" s="5">
        <v>12038199</v>
      </c>
      <c r="U171" s="5">
        <v>11957442</v>
      </c>
      <c r="V171" s="5">
        <v>15308204</v>
      </c>
      <c r="W171" s="5">
        <v>6380738</v>
      </c>
      <c r="X171" s="5">
        <v>889186</v>
      </c>
      <c r="Y171" s="5">
        <v>416920</v>
      </c>
      <c r="Z171" s="5">
        <v>313301</v>
      </c>
    </row>
    <row r="172" spans="3:26" ht="15.5" x14ac:dyDescent="0.35">
      <c r="C172" t="s">
        <v>126</v>
      </c>
    </row>
    <row r="173" spans="3:26" ht="15.5" x14ac:dyDescent="0.35">
      <c r="C173" t="s">
        <v>207</v>
      </c>
      <c r="D173" s="5">
        <v>-172789806</v>
      </c>
      <c r="E173" s="5">
        <v>-77751264</v>
      </c>
      <c r="F173" s="5">
        <v>-83020169</v>
      </c>
      <c r="G173" s="5">
        <v>-132608427</v>
      </c>
      <c r="I173" s="5">
        <v>-466169666</v>
      </c>
      <c r="J173" s="5">
        <v>-315487123</v>
      </c>
      <c r="K173" s="5">
        <v>-229571591</v>
      </c>
      <c r="L173" s="5">
        <v>-135710210</v>
      </c>
      <c r="M173" s="5">
        <v>-34346552</v>
      </c>
      <c r="N173" s="5">
        <v>-25782460</v>
      </c>
      <c r="O173" s="5">
        <v>-35997583</v>
      </c>
      <c r="P173" s="5">
        <v>-26857782</v>
      </c>
      <c r="Q173" s="5">
        <v>-55961508</v>
      </c>
      <c r="R173" s="5">
        <v>-63777791</v>
      </c>
      <c r="S173" s="5">
        <v>-98313337</v>
      </c>
      <c r="T173" s="5">
        <v>-129608329</v>
      </c>
      <c r="U173" s="5">
        <v>-88643095</v>
      </c>
      <c r="V173" s="5">
        <v>-38358655</v>
      </c>
      <c r="W173" s="5">
        <v>-40203947</v>
      </c>
      <c r="X173" s="5">
        <v>-14178643</v>
      </c>
      <c r="Y173" s="5">
        <v>-23510977</v>
      </c>
      <c r="Z173" s="5">
        <v>-60077158</v>
      </c>
    </row>
    <row r="174" spans="3:26" ht="15.5" x14ac:dyDescent="0.35">
      <c r="C174" t="s">
        <v>1980</v>
      </c>
      <c r="D174" s="5">
        <v>-701054</v>
      </c>
      <c r="E174" s="5">
        <v>673934</v>
      </c>
      <c r="F174" s="5">
        <v>-48512029</v>
      </c>
      <c r="G174" s="5">
        <v>48890044</v>
      </c>
      <c r="I174" s="5">
        <v>350895</v>
      </c>
      <c r="J174" s="5">
        <v>144160387</v>
      </c>
      <c r="Q174" s="5">
        <v>50931</v>
      </c>
      <c r="R174" s="5">
        <v>5673058</v>
      </c>
      <c r="S174" s="5">
        <v>120555</v>
      </c>
      <c r="T174" s="5">
        <v>723080</v>
      </c>
      <c r="U174" s="5">
        <v>175518</v>
      </c>
      <c r="V174" s="5">
        <v>36119</v>
      </c>
      <c r="W174" s="5">
        <v>14920022</v>
      </c>
      <c r="X174" s="5">
        <v>7382447</v>
      </c>
      <c r="Y174" s="5">
        <v>33465064</v>
      </c>
      <c r="Z174" s="5">
        <v>7461045</v>
      </c>
    </row>
    <row r="175" spans="3:26" ht="15.5" x14ac:dyDescent="0.35">
      <c r="C175" t="s">
        <v>537</v>
      </c>
      <c r="D175" s="5">
        <v>-173490860</v>
      </c>
      <c r="E175" s="5">
        <v>-77077330</v>
      </c>
      <c r="F175" s="5">
        <v>-131532198</v>
      </c>
      <c r="G175" s="5">
        <v>-83718383</v>
      </c>
      <c r="I175" s="5">
        <v>-465818771</v>
      </c>
      <c r="J175" s="5">
        <v>-171326736</v>
      </c>
      <c r="K175" s="5">
        <v>-229571591</v>
      </c>
      <c r="L175" s="5">
        <v>-135710210</v>
      </c>
      <c r="M175" s="5">
        <v>-34346552</v>
      </c>
      <c r="N175" s="5">
        <v>-25782460</v>
      </c>
      <c r="O175" s="5">
        <v>-35997583</v>
      </c>
      <c r="P175" s="5">
        <v>-26857782</v>
      </c>
      <c r="Q175" s="5">
        <v>-55910577</v>
      </c>
      <c r="R175" s="5">
        <v>-58104733</v>
      </c>
      <c r="S175" s="5">
        <v>-98192782</v>
      </c>
      <c r="T175" s="5">
        <v>-128885249</v>
      </c>
      <c r="U175" s="5">
        <v>-88467577</v>
      </c>
      <c r="V175" s="5">
        <v>-38322536</v>
      </c>
      <c r="W175" s="5">
        <v>-25283925</v>
      </c>
      <c r="X175" s="5">
        <v>-6796196</v>
      </c>
      <c r="Y175" s="5">
        <v>9954087</v>
      </c>
      <c r="Z175" s="5">
        <v>-52616113</v>
      </c>
    </row>
    <row r="176" spans="3:26" ht="15.5" x14ac:dyDescent="0.35">
      <c r="C176" t="s">
        <v>1981</v>
      </c>
      <c r="N176" s="5">
        <v>-4000000</v>
      </c>
    </row>
    <row r="177" spans="3:25" ht="15.5" x14ac:dyDescent="0.35">
      <c r="C177" t="s">
        <v>209</v>
      </c>
      <c r="N177" s="5">
        <v>-1603959</v>
      </c>
      <c r="P177" s="5">
        <v>-4183537</v>
      </c>
      <c r="Q177" s="5">
        <v>-5327397</v>
      </c>
      <c r="R177" s="5">
        <v>-29413089</v>
      </c>
      <c r="S177" s="5">
        <v>-22663447</v>
      </c>
    </row>
    <row r="178" spans="3:25" ht="15.5" x14ac:dyDescent="0.35">
      <c r="C178" t="s">
        <v>1982</v>
      </c>
      <c r="T178" s="5">
        <v>-19214325</v>
      </c>
      <c r="U178" s="5">
        <v>-1419870</v>
      </c>
    </row>
    <row r="179" spans="3:25" ht="15.5" x14ac:dyDescent="0.35">
      <c r="C179" t="s">
        <v>432</v>
      </c>
      <c r="S179" s="5">
        <v>87631</v>
      </c>
      <c r="T179" s="5">
        <v>77792</v>
      </c>
      <c r="U179" s="5">
        <v>114000</v>
      </c>
      <c r="V179" s="5">
        <v>74215</v>
      </c>
      <c r="W179" s="5">
        <v>49432</v>
      </c>
      <c r="X179" s="5">
        <v>24734</v>
      </c>
      <c r="Y179" s="5">
        <v>17273</v>
      </c>
    </row>
    <row r="180" spans="3:25" ht="15.5" x14ac:dyDescent="0.35">
      <c r="C180" t="s">
        <v>1238</v>
      </c>
      <c r="D180" s="5">
        <v>-56150733</v>
      </c>
      <c r="E180" s="5">
        <v>-395787578</v>
      </c>
      <c r="I180" s="5">
        <v>-451938311</v>
      </c>
      <c r="J180" s="5">
        <v>12328062</v>
      </c>
      <c r="K180" s="5">
        <v>146350899</v>
      </c>
      <c r="L180" s="5">
        <v>-240742346</v>
      </c>
      <c r="M180" s="5">
        <v>-139629287</v>
      </c>
      <c r="N180" s="5">
        <v>-45105568</v>
      </c>
      <c r="O180" s="5">
        <v>-43211557</v>
      </c>
      <c r="P180" s="5">
        <v>-130292702</v>
      </c>
    </row>
    <row r="181" spans="3:25" ht="15.5" x14ac:dyDescent="0.35">
      <c r="C181" t="s">
        <v>1983</v>
      </c>
      <c r="R181" s="5">
        <v>-11100000</v>
      </c>
    </row>
    <row r="182" spans="3:25" ht="15.5" x14ac:dyDescent="0.35">
      <c r="C182" t="s">
        <v>1749</v>
      </c>
    </row>
    <row r="183" spans="3:25" ht="15.5" x14ac:dyDescent="0.35">
      <c r="C183" t="s">
        <v>1984</v>
      </c>
      <c r="Y183" s="5">
        <v>4138537</v>
      </c>
    </row>
    <row r="184" spans="3:25" ht="15.5" x14ac:dyDescent="0.35">
      <c r="C184" t="s">
        <v>1985</v>
      </c>
    </row>
    <row r="185" spans="3:25" ht="15.5" x14ac:dyDescent="0.35">
      <c r="C185" t="s">
        <v>1120</v>
      </c>
    </row>
    <row r="186" spans="3:25" ht="15.5" x14ac:dyDescent="0.35">
      <c r="C186" t="s">
        <v>1986</v>
      </c>
      <c r="E186" s="5">
        <v>-2459080</v>
      </c>
      <c r="F186" s="5">
        <v>2459080</v>
      </c>
    </row>
    <row r="187" spans="3:25" ht="15.5" x14ac:dyDescent="0.35">
      <c r="C187" t="s">
        <v>1987</v>
      </c>
      <c r="U187" s="5">
        <v>-273966</v>
      </c>
      <c r="V187" s="5">
        <v>65131806</v>
      </c>
    </row>
    <row r="188" spans="3:25" ht="15.5" x14ac:dyDescent="0.35">
      <c r="C188" t="s">
        <v>1988</v>
      </c>
      <c r="E188" s="5">
        <v>-2459080</v>
      </c>
      <c r="F188" s="5">
        <v>2459080</v>
      </c>
      <c r="U188" s="5">
        <v>-273966</v>
      </c>
      <c r="V188" s="5">
        <v>65131806</v>
      </c>
      <c r="W188" s="5">
        <v>-57344508</v>
      </c>
    </row>
    <row r="189" spans="3:25" ht="15.5" x14ac:dyDescent="0.35">
      <c r="C189" t="s">
        <v>1989</v>
      </c>
      <c r="U189" s="5">
        <v>1729000</v>
      </c>
      <c r="V189" s="5">
        <v>-112495504</v>
      </c>
    </row>
    <row r="190" spans="3:25" ht="15.5" x14ac:dyDescent="0.35">
      <c r="C190" t="s">
        <v>1990</v>
      </c>
      <c r="D190" s="5">
        <v>3359005</v>
      </c>
      <c r="E190" s="5">
        <v>-3330948</v>
      </c>
      <c r="F190" s="5">
        <v>5144</v>
      </c>
      <c r="G190" s="5">
        <v>-5144</v>
      </c>
      <c r="I190" s="5">
        <v>28057</v>
      </c>
      <c r="J190" s="5">
        <v>-2029935</v>
      </c>
      <c r="K190" s="5">
        <v>-40663041</v>
      </c>
      <c r="L190" s="5">
        <v>-7842092</v>
      </c>
      <c r="M190" s="5">
        <v>5715853</v>
      </c>
      <c r="N190" s="5">
        <v>-37334829</v>
      </c>
      <c r="O190" s="5">
        <v>-1767737</v>
      </c>
      <c r="P190" s="5">
        <v>-1927403</v>
      </c>
      <c r="Q190" s="5">
        <v>-7712318</v>
      </c>
      <c r="R190" s="5">
        <v>15387946</v>
      </c>
    </row>
    <row r="191" spans="3:25" ht="15.5" x14ac:dyDescent="0.35">
      <c r="C191" t="s">
        <v>1991</v>
      </c>
    </row>
    <row r="192" spans="3:25" ht="15.5" x14ac:dyDescent="0.35">
      <c r="C192" t="s">
        <v>1992</v>
      </c>
      <c r="Q192" s="5">
        <v>-39148148</v>
      </c>
      <c r="R192" s="5">
        <v>-4992435</v>
      </c>
    </row>
    <row r="193" spans="3:26" ht="15.5" x14ac:dyDescent="0.35">
      <c r="C193" t="s">
        <v>277</v>
      </c>
      <c r="K193" s="5">
        <v>275423627</v>
      </c>
    </row>
    <row r="194" spans="3:26" ht="15.5" x14ac:dyDescent="0.35">
      <c r="C194" t="s">
        <v>1993</v>
      </c>
      <c r="K194" s="5">
        <v>-692754301</v>
      </c>
    </row>
    <row r="195" spans="3:26" ht="15.5" x14ac:dyDescent="0.35">
      <c r="C195" t="s">
        <v>220</v>
      </c>
      <c r="W195" s="5">
        <v>-21269701</v>
      </c>
      <c r="X195" s="5">
        <v>-2223533</v>
      </c>
      <c r="Y195" s="5">
        <v>-3352468</v>
      </c>
      <c r="Z195" s="5">
        <v>-57194</v>
      </c>
    </row>
    <row r="196" spans="3:26" ht="15.5" x14ac:dyDescent="0.35">
      <c r="C196" t="s">
        <v>225</v>
      </c>
      <c r="Z196" s="5">
        <v>-4138537</v>
      </c>
    </row>
    <row r="197" spans="3:26" ht="15.5" x14ac:dyDescent="0.35">
      <c r="C197" t="s">
        <v>1994</v>
      </c>
    </row>
    <row r="198" spans="3:26" ht="15.5" x14ac:dyDescent="0.35">
      <c r="C198" t="s">
        <v>1995</v>
      </c>
    </row>
    <row r="199" spans="3:26" ht="15.5" x14ac:dyDescent="0.35">
      <c r="C199" t="s">
        <v>221</v>
      </c>
    </row>
    <row r="200" spans="3:26" ht="15.5" x14ac:dyDescent="0.35">
      <c r="C200" t="s">
        <v>1915</v>
      </c>
      <c r="E200" s="5">
        <v>407498478</v>
      </c>
      <c r="F200" s="5">
        <v>-407498478</v>
      </c>
      <c r="T200" s="5">
        <v>-97933045</v>
      </c>
    </row>
    <row r="201" spans="3:26" ht="15.5" x14ac:dyDescent="0.35">
      <c r="C201" t="s">
        <v>442</v>
      </c>
      <c r="W201" s="5">
        <v>-9140729</v>
      </c>
      <c r="X201" s="5">
        <v>-122628</v>
      </c>
      <c r="Y201" s="5">
        <v>-409384</v>
      </c>
      <c r="Z201" s="5">
        <v>-17451726</v>
      </c>
    </row>
    <row r="202" spans="3:26" ht="15.5" x14ac:dyDescent="0.35">
      <c r="C202" t="s">
        <v>1996</v>
      </c>
      <c r="R202" s="5">
        <v>-10000000</v>
      </c>
    </row>
    <row r="203" spans="3:26" ht="15.5" x14ac:dyDescent="0.35">
      <c r="C203" t="s">
        <v>1997</v>
      </c>
      <c r="L203" s="5">
        <v>-677492</v>
      </c>
      <c r="M203" s="5">
        <v>-304830</v>
      </c>
      <c r="N203" s="5">
        <v>-206771</v>
      </c>
      <c r="O203" s="5">
        <v>-134519</v>
      </c>
      <c r="P203" s="5">
        <v>-518247</v>
      </c>
    </row>
    <row r="204" spans="3:26" ht="15.5" x14ac:dyDescent="0.35">
      <c r="C204" t="s">
        <v>1998</v>
      </c>
      <c r="V204" s="5">
        <v>12651969</v>
      </c>
      <c r="X204" s="5">
        <v>89593</v>
      </c>
    </row>
    <row r="205" spans="3:26" ht="15.5" x14ac:dyDescent="0.35">
      <c r="C205" t="s">
        <v>1999</v>
      </c>
      <c r="D205" s="5">
        <v>790344</v>
      </c>
      <c r="E205" s="5">
        <v>778276</v>
      </c>
      <c r="F205" s="5">
        <v>-1102052</v>
      </c>
      <c r="G205" s="5">
        <v>-1046478</v>
      </c>
      <c r="I205" s="5">
        <v>-579910</v>
      </c>
      <c r="J205" s="5">
        <v>-87769447</v>
      </c>
      <c r="K205" s="5">
        <v>-72059721</v>
      </c>
      <c r="L205" s="5">
        <v>-50968780</v>
      </c>
      <c r="M205" s="5">
        <v>-48781461</v>
      </c>
      <c r="N205" s="5">
        <v>-6618704</v>
      </c>
      <c r="O205" s="5">
        <v>-11180366</v>
      </c>
      <c r="P205" s="5">
        <v>-1942983</v>
      </c>
      <c r="Q205" s="5">
        <v>-4343622</v>
      </c>
      <c r="R205" s="5">
        <v>-911698</v>
      </c>
      <c r="S205" s="5">
        <v>-1042694</v>
      </c>
      <c r="T205" s="5">
        <v>-3896246</v>
      </c>
      <c r="U205" s="5">
        <v>-2645916</v>
      </c>
      <c r="V205" s="5">
        <v>-8603459</v>
      </c>
    </row>
    <row r="206" spans="3:26" ht="15.5" x14ac:dyDescent="0.35">
      <c r="C206" t="s">
        <v>2000</v>
      </c>
      <c r="L206" s="5">
        <v>-100000000</v>
      </c>
    </row>
    <row r="207" spans="3:26" ht="15.5" x14ac:dyDescent="0.35">
      <c r="C207" t="s">
        <v>556</v>
      </c>
      <c r="D207" s="5">
        <v>-269543</v>
      </c>
      <c r="E207" s="5">
        <v>2599047</v>
      </c>
      <c r="F207" s="5">
        <v>-1254562</v>
      </c>
      <c r="G207" s="5">
        <v>-1374548</v>
      </c>
      <c r="I207" s="5">
        <v>-299606</v>
      </c>
      <c r="J207" s="5">
        <v>-482900</v>
      </c>
      <c r="K207" s="5">
        <v>-4249995</v>
      </c>
      <c r="S207" s="5">
        <v>-28640894</v>
      </c>
      <c r="T207" s="5">
        <v>-439289</v>
      </c>
      <c r="U207" s="5">
        <v>-3447441</v>
      </c>
      <c r="V207" s="5">
        <v>3010145</v>
      </c>
      <c r="W207" s="5">
        <v>-25225748</v>
      </c>
      <c r="X207" s="5">
        <v>-3075193</v>
      </c>
    </row>
    <row r="208" spans="3:26" ht="15.5" x14ac:dyDescent="0.35">
      <c r="C208" t="s">
        <v>1074</v>
      </c>
      <c r="D208" s="5">
        <v>-137183120</v>
      </c>
      <c r="I208" s="5">
        <v>-137183120</v>
      </c>
      <c r="J208" s="5">
        <v>15226387</v>
      </c>
      <c r="K208" s="5">
        <v>-3030417</v>
      </c>
      <c r="L208" s="5">
        <v>49121540</v>
      </c>
      <c r="M208" s="5">
        <v>3153896</v>
      </c>
      <c r="N208" s="5">
        <v>-71988203</v>
      </c>
      <c r="O208" s="5">
        <v>1999996</v>
      </c>
    </row>
    <row r="209" spans="3:26" ht="15.5" x14ac:dyDescent="0.35">
      <c r="C209" t="s">
        <v>2001</v>
      </c>
      <c r="P209" s="5">
        <v>-56871702</v>
      </c>
    </row>
    <row r="210" spans="3:26" ht="15.5" x14ac:dyDescent="0.35">
      <c r="C210" t="s">
        <v>2002</v>
      </c>
      <c r="D210" s="5">
        <v>593896</v>
      </c>
      <c r="F210" s="5">
        <v>-593896</v>
      </c>
      <c r="J210" s="5">
        <v>-104501</v>
      </c>
      <c r="K210" s="5">
        <v>-252065</v>
      </c>
      <c r="L210" s="5">
        <v>-778315</v>
      </c>
      <c r="M210" s="5">
        <v>-2161366</v>
      </c>
      <c r="N210" s="5">
        <v>-1675737</v>
      </c>
      <c r="O210" s="5">
        <v>-2041199</v>
      </c>
      <c r="P210" s="5">
        <v>-4327553</v>
      </c>
      <c r="Q210" s="5">
        <v>-4240018</v>
      </c>
      <c r="R210" s="5">
        <v>-1741990</v>
      </c>
      <c r="S210" s="5">
        <v>-4298496</v>
      </c>
      <c r="T210" s="5">
        <v>-1513945</v>
      </c>
      <c r="U210" s="5">
        <v>-9600125</v>
      </c>
    </row>
    <row r="211" spans="3:26" ht="15.5" x14ac:dyDescent="0.35">
      <c r="C211" t="s">
        <v>585</v>
      </c>
    </row>
    <row r="212" spans="3:26" ht="15.5" x14ac:dyDescent="0.35">
      <c r="C212" t="s">
        <v>1449</v>
      </c>
      <c r="S212" s="5">
        <v>-39455045</v>
      </c>
      <c r="T212" s="5">
        <v>-267655</v>
      </c>
      <c r="Z212" s="5">
        <v>-6108579</v>
      </c>
    </row>
    <row r="213" spans="3:26" ht="15.5" x14ac:dyDescent="0.35">
      <c r="C213" t="s">
        <v>790</v>
      </c>
      <c r="L213" s="5">
        <v>-1223351896</v>
      </c>
      <c r="N213" s="5">
        <v>-50159358</v>
      </c>
    </row>
    <row r="214" spans="3:26" ht="15.5" x14ac:dyDescent="0.35">
      <c r="C214" t="s">
        <v>1402</v>
      </c>
      <c r="N214" s="5">
        <v>-55693408</v>
      </c>
      <c r="O214" s="5">
        <v>-64077287</v>
      </c>
      <c r="P214" s="5">
        <v>-131869358</v>
      </c>
    </row>
    <row r="215" spans="3:26" ht="15.5" x14ac:dyDescent="0.35">
      <c r="C215" t="s">
        <v>463</v>
      </c>
    </row>
    <row r="216" spans="3:26" ht="15.5" x14ac:dyDescent="0.35">
      <c r="C216" t="s">
        <v>990</v>
      </c>
      <c r="E216" s="5">
        <v>30060389</v>
      </c>
      <c r="F216" s="5">
        <v>-30060389</v>
      </c>
      <c r="J216" s="5">
        <v>-407529829</v>
      </c>
      <c r="K216" s="5">
        <v>-7463309</v>
      </c>
      <c r="L216" s="5">
        <v>-33393992</v>
      </c>
    </row>
    <row r="217" spans="3:26" ht="15.5" x14ac:dyDescent="0.35">
      <c r="C217" t="s">
        <v>608</v>
      </c>
      <c r="R217" s="5">
        <v>26652</v>
      </c>
      <c r="S217" s="5">
        <v>-29952179</v>
      </c>
      <c r="T217" s="5">
        <v>52350604</v>
      </c>
    </row>
    <row r="218" spans="3:26" ht="15.5" x14ac:dyDescent="0.35">
      <c r="C218" t="s">
        <v>935</v>
      </c>
      <c r="F218" s="5">
        <v>15165021</v>
      </c>
      <c r="G218" s="5">
        <v>-15165021</v>
      </c>
    </row>
    <row r="219" spans="3:26" ht="15.5" x14ac:dyDescent="0.35">
      <c r="C219" t="s">
        <v>1340</v>
      </c>
      <c r="E219" s="5">
        <v>19121</v>
      </c>
      <c r="F219" s="5">
        <v>-19121</v>
      </c>
    </row>
    <row r="220" spans="3:26" ht="15.5" x14ac:dyDescent="0.35">
      <c r="C220" t="s">
        <v>1610</v>
      </c>
    </row>
    <row r="221" spans="3:26" ht="15.5" x14ac:dyDescent="0.35">
      <c r="C221" t="s">
        <v>2003</v>
      </c>
      <c r="R221" s="5">
        <v>-1497230</v>
      </c>
    </row>
    <row r="222" spans="3:26" ht="15.5" x14ac:dyDescent="0.35">
      <c r="C222" t="s">
        <v>2004</v>
      </c>
      <c r="D222" s="5">
        <v>-291635</v>
      </c>
      <c r="E222" s="5">
        <v>2455584</v>
      </c>
      <c r="F222" s="5">
        <v>6456811</v>
      </c>
      <c r="G222" s="5">
        <v>-6456811</v>
      </c>
      <c r="I222" s="5">
        <v>2163949</v>
      </c>
      <c r="J222" s="5">
        <v>-14037061</v>
      </c>
      <c r="K222" s="5">
        <v>-6699791</v>
      </c>
      <c r="L222" s="5">
        <v>-6834965</v>
      </c>
      <c r="M222" s="5">
        <v>-4997496</v>
      </c>
      <c r="N222" s="5">
        <v>14355246</v>
      </c>
      <c r="O222" s="5">
        <v>3040597</v>
      </c>
      <c r="P222" s="5">
        <v>-30045981</v>
      </c>
      <c r="Q222" s="5">
        <v>-6095756</v>
      </c>
      <c r="R222" s="5">
        <v>-325429</v>
      </c>
      <c r="S222" s="5">
        <v>1945280</v>
      </c>
      <c r="T222" s="5">
        <v>-1529836</v>
      </c>
    </row>
    <row r="223" spans="3:26" ht="15.5" x14ac:dyDescent="0.35">
      <c r="C223" t="s">
        <v>2005</v>
      </c>
      <c r="Q223" s="5">
        <v>-1283290</v>
      </c>
      <c r="R223" s="5">
        <v>-956088</v>
      </c>
      <c r="S223" s="5">
        <v>-551189</v>
      </c>
    </row>
    <row r="224" spans="3:26" ht="15.5" x14ac:dyDescent="0.35">
      <c r="C224" t="s">
        <v>241</v>
      </c>
      <c r="D224" s="5">
        <v>44937235</v>
      </c>
      <c r="E224" s="5">
        <v>218090832</v>
      </c>
      <c r="F224" s="5">
        <v>-53353865</v>
      </c>
      <c r="G224" s="5">
        <v>-18800515</v>
      </c>
      <c r="I224" s="5">
        <v>190873687</v>
      </c>
      <c r="J224" s="5">
        <v>180094600</v>
      </c>
      <c r="K224" s="5">
        <v>-909089942</v>
      </c>
      <c r="L224" s="5">
        <v>207135626</v>
      </c>
      <c r="M224" s="5">
        <v>-315047030</v>
      </c>
      <c r="N224" s="5">
        <v>-49562017</v>
      </c>
      <c r="O224" s="5">
        <v>19054406</v>
      </c>
      <c r="P224" s="5">
        <v>203699125</v>
      </c>
      <c r="Q224" s="5">
        <v>122736632</v>
      </c>
      <c r="R224" s="5">
        <v>116660069</v>
      </c>
      <c r="S224" s="5">
        <v>219239542</v>
      </c>
      <c r="T224" s="5">
        <v>90231525</v>
      </c>
      <c r="U224" s="5">
        <v>-11643110</v>
      </c>
      <c r="V224" s="5">
        <v>-80703966</v>
      </c>
      <c r="W224" s="5">
        <v>498112706</v>
      </c>
      <c r="X224" s="5">
        <v>34764921</v>
      </c>
      <c r="Y224" s="5">
        <v>-39602632</v>
      </c>
      <c r="Z224" s="5">
        <v>-10858537</v>
      </c>
    </row>
    <row r="225" spans="3:26" ht="15.5" x14ac:dyDescent="0.35">
      <c r="C225" t="s">
        <v>1161</v>
      </c>
      <c r="D225" s="5">
        <v>-347483756</v>
      </c>
      <c r="E225" s="5">
        <v>347483756</v>
      </c>
      <c r="J225" s="5">
        <v>3000000</v>
      </c>
    </row>
    <row r="226" spans="3:26" ht="15.5" x14ac:dyDescent="0.35">
      <c r="C226" t="s">
        <v>1162</v>
      </c>
      <c r="D226" s="5">
        <v>86067556</v>
      </c>
      <c r="E226" s="5">
        <v>-86067556</v>
      </c>
    </row>
    <row r="227" spans="3:26" ht="15.5" x14ac:dyDescent="0.35">
      <c r="C227" t="s">
        <v>1698</v>
      </c>
      <c r="D227" s="5">
        <v>-131910268</v>
      </c>
      <c r="E227" s="5">
        <v>21573420</v>
      </c>
      <c r="F227" s="5">
        <v>-16694154</v>
      </c>
      <c r="G227" s="5">
        <v>-14358304</v>
      </c>
      <c r="I227" s="5">
        <v>-141389306</v>
      </c>
      <c r="J227" s="5">
        <v>-6401842</v>
      </c>
      <c r="K227" s="5">
        <v>211489976</v>
      </c>
      <c r="L227" s="5">
        <v>-35013685</v>
      </c>
      <c r="M227" s="5">
        <v>-1420646</v>
      </c>
      <c r="N227" s="5">
        <v>30115631</v>
      </c>
      <c r="O227" s="5">
        <v>2816166</v>
      </c>
      <c r="P227" s="5">
        <v>19015891</v>
      </c>
      <c r="Q227" s="5">
        <v>15709666</v>
      </c>
      <c r="R227" s="5">
        <v>-6853933</v>
      </c>
      <c r="S227" s="5">
        <v>1756123</v>
      </c>
      <c r="T227" s="5">
        <v>5292744</v>
      </c>
      <c r="U227" s="5">
        <v>19250782</v>
      </c>
      <c r="V227" s="5">
        <v>2700000</v>
      </c>
      <c r="W227" s="5">
        <v>23450782</v>
      </c>
      <c r="X227" s="5">
        <v>103898068</v>
      </c>
    </row>
    <row r="228" spans="3:26" ht="15.5" x14ac:dyDescent="0.35">
      <c r="C228" t="s">
        <v>947</v>
      </c>
      <c r="D228" s="5">
        <v>-14713595</v>
      </c>
      <c r="I228" s="5">
        <v>-14713595</v>
      </c>
      <c r="U228" s="5">
        <v>-22200000</v>
      </c>
      <c r="V228" s="5">
        <v>-13056929</v>
      </c>
      <c r="Y228" s="5">
        <v>-22000000</v>
      </c>
      <c r="Z228" s="5">
        <v>-5000000</v>
      </c>
    </row>
    <row r="229" spans="3:26" ht="15.5" x14ac:dyDescent="0.35">
      <c r="C229" t="s">
        <v>2006</v>
      </c>
      <c r="D229" s="5">
        <v>-11966474</v>
      </c>
      <c r="E229" s="5">
        <v>-2746813</v>
      </c>
      <c r="I229" s="5">
        <v>-14713287</v>
      </c>
    </row>
    <row r="230" spans="3:26" ht="15.5" x14ac:dyDescent="0.35">
      <c r="C230" t="s">
        <v>1293</v>
      </c>
    </row>
    <row r="231" spans="3:26" ht="15.5" x14ac:dyDescent="0.35">
      <c r="C231" t="s">
        <v>2007</v>
      </c>
    </row>
    <row r="232" spans="3:26" ht="15.5" x14ac:dyDescent="0.35">
      <c r="C232" t="s">
        <v>2008</v>
      </c>
    </row>
    <row r="233" spans="3:26" ht="15.5" x14ac:dyDescent="0.35">
      <c r="C233" t="s">
        <v>2009</v>
      </c>
      <c r="D233" s="5">
        <v>367997094</v>
      </c>
      <c r="E233" s="5">
        <v>-102581598</v>
      </c>
      <c r="F233" s="5">
        <v>88807464</v>
      </c>
      <c r="G233" s="5">
        <v>13774134</v>
      </c>
      <c r="I233" s="5">
        <v>367997094</v>
      </c>
      <c r="J233" s="5">
        <v>96049906</v>
      </c>
      <c r="K233" s="5">
        <v>-220627487</v>
      </c>
      <c r="L233" s="5">
        <v>740888952</v>
      </c>
      <c r="M233" s="5">
        <v>-229073245</v>
      </c>
      <c r="N233" s="5">
        <v>-523459</v>
      </c>
      <c r="O233" s="5">
        <v>155529121</v>
      </c>
      <c r="P233" s="5">
        <v>138646141</v>
      </c>
      <c r="Q233" s="5">
        <v>167731422</v>
      </c>
      <c r="R233" s="5">
        <v>82012854</v>
      </c>
      <c r="S233" s="5">
        <v>298504940</v>
      </c>
      <c r="T233" s="5">
        <v>102904326</v>
      </c>
      <c r="U233" s="5">
        <v>10055395</v>
      </c>
      <c r="V233" s="5">
        <v>-53086805</v>
      </c>
      <c r="W233" s="5">
        <v>-38682617</v>
      </c>
      <c r="X233" s="5">
        <v>-45163285</v>
      </c>
      <c r="Y233" s="5">
        <v>-17468697</v>
      </c>
      <c r="Z233" s="5">
        <v>-16228188</v>
      </c>
    </row>
    <row r="234" spans="3:26" ht="15.5" x14ac:dyDescent="0.35">
      <c r="C234" t="s">
        <v>1166</v>
      </c>
    </row>
    <row r="235" spans="3:26" ht="15.5" x14ac:dyDescent="0.35">
      <c r="C235" t="s">
        <v>1167</v>
      </c>
      <c r="L235" s="5">
        <v>-5738270</v>
      </c>
      <c r="M235" s="5">
        <v>-26327643</v>
      </c>
      <c r="N235" s="5">
        <v>1702772</v>
      </c>
      <c r="O235" s="5">
        <v>-25212601</v>
      </c>
      <c r="P235" s="5">
        <v>27668183</v>
      </c>
      <c r="Q235" s="5">
        <v>8504696</v>
      </c>
      <c r="R235" s="5">
        <v>4780691</v>
      </c>
    </row>
    <row r="236" spans="3:26" ht="15.5" x14ac:dyDescent="0.35">
      <c r="C236" t="s">
        <v>2010</v>
      </c>
      <c r="K236" s="5">
        <v>-63312800</v>
      </c>
      <c r="L236" s="5">
        <v>-270396368</v>
      </c>
      <c r="M236" s="5">
        <v>-30000000</v>
      </c>
    </row>
    <row r="237" spans="3:26" ht="15.5" x14ac:dyDescent="0.35">
      <c r="C237" t="s">
        <v>1849</v>
      </c>
      <c r="M237" s="5">
        <v>50000000</v>
      </c>
    </row>
    <row r="238" spans="3:26" ht="15.5" x14ac:dyDescent="0.35">
      <c r="C238" t="s">
        <v>2011</v>
      </c>
    </row>
    <row r="239" spans="3:26" ht="15.5" x14ac:dyDescent="0.35">
      <c r="C239" t="s">
        <v>2012</v>
      </c>
      <c r="D239" s="5">
        <v>-261416200</v>
      </c>
      <c r="E239" s="5">
        <v>261416200</v>
      </c>
      <c r="J239" s="5">
        <v>3000000</v>
      </c>
    </row>
    <row r="240" spans="3:26" ht="15.5" x14ac:dyDescent="0.35">
      <c r="C240" t="s">
        <v>2013</v>
      </c>
      <c r="E240" s="5">
        <v>-1200000</v>
      </c>
      <c r="G240" s="5">
        <v>1200000</v>
      </c>
      <c r="K240" s="5">
        <v>6000000</v>
      </c>
      <c r="L240" s="5">
        <v>277457554</v>
      </c>
      <c r="N240" s="5">
        <v>29610028</v>
      </c>
      <c r="Q240" s="5">
        <v>3797636</v>
      </c>
      <c r="W240" s="5">
        <v>239146332</v>
      </c>
    </row>
    <row r="241" spans="3:26" ht="15.5" x14ac:dyDescent="0.35">
      <c r="C241" t="s">
        <v>2014</v>
      </c>
      <c r="D241" s="5">
        <v>28009373</v>
      </c>
      <c r="E241" s="5">
        <v>56098149</v>
      </c>
      <c r="I241" s="5">
        <v>84107522</v>
      </c>
    </row>
    <row r="242" spans="3:26" ht="15.5" x14ac:dyDescent="0.35">
      <c r="C242" t="s">
        <v>1622</v>
      </c>
      <c r="J242" s="5">
        <v>48887521</v>
      </c>
      <c r="K242" s="5">
        <v>-483790806</v>
      </c>
    </row>
    <row r="243" spans="3:26" ht="15.5" x14ac:dyDescent="0.35">
      <c r="C243" t="s">
        <v>2015</v>
      </c>
      <c r="L243" s="5">
        <v>89325900</v>
      </c>
      <c r="M243" s="5">
        <v>119131200</v>
      </c>
      <c r="P243" s="5">
        <v>147795000</v>
      </c>
    </row>
    <row r="244" spans="3:26" ht="15.5" x14ac:dyDescent="0.35">
      <c r="C244" t="s">
        <v>2016</v>
      </c>
      <c r="L244" s="5">
        <v>-31109052</v>
      </c>
    </row>
    <row r="245" spans="3:26" ht="15.5" x14ac:dyDescent="0.35">
      <c r="C245" t="s">
        <v>1336</v>
      </c>
      <c r="W245" s="5">
        <v>293402804</v>
      </c>
    </row>
    <row r="246" spans="3:26" ht="15.5" x14ac:dyDescent="0.35">
      <c r="C246" t="s">
        <v>2017</v>
      </c>
      <c r="V246" s="5">
        <v>-1000000</v>
      </c>
      <c r="X246" s="5">
        <v>-556112</v>
      </c>
    </row>
    <row r="247" spans="3:26" ht="15.5" x14ac:dyDescent="0.35">
      <c r="C247" t="s">
        <v>2018</v>
      </c>
    </row>
    <row r="248" spans="3:26" ht="15.5" x14ac:dyDescent="0.35">
      <c r="C248" t="s">
        <v>568</v>
      </c>
      <c r="U248" s="5">
        <v>137453</v>
      </c>
    </row>
    <row r="249" spans="3:26" ht="15.5" x14ac:dyDescent="0.35">
      <c r="C249" t="s">
        <v>2019</v>
      </c>
      <c r="R249" s="5">
        <v>84215949</v>
      </c>
      <c r="S249" s="5">
        <v>92392</v>
      </c>
      <c r="T249" s="5">
        <v>848</v>
      </c>
      <c r="U249" s="5">
        <v>1023</v>
      </c>
    </row>
    <row r="250" spans="3:26" ht="15.5" x14ac:dyDescent="0.35">
      <c r="C250" t="s">
        <v>268</v>
      </c>
    </row>
    <row r="251" spans="3:26" ht="15.5" x14ac:dyDescent="0.35">
      <c r="C251" t="s">
        <v>249</v>
      </c>
      <c r="D251" s="5">
        <v>-1466007</v>
      </c>
      <c r="E251" s="5">
        <v>-1234076</v>
      </c>
      <c r="F251" s="5">
        <v>-1137369</v>
      </c>
      <c r="G251" s="5">
        <v>-1436089</v>
      </c>
      <c r="I251" s="5">
        <v>-5273541</v>
      </c>
      <c r="J251" s="5">
        <v>-4631910</v>
      </c>
      <c r="K251" s="5">
        <v>-56746714</v>
      </c>
      <c r="L251" s="5">
        <v>-58566723</v>
      </c>
      <c r="M251" s="5">
        <v>-3097618</v>
      </c>
      <c r="N251" s="5">
        <v>-3054787</v>
      </c>
      <c r="O251" s="5">
        <v>-615378</v>
      </c>
      <c r="P251" s="5">
        <v>-203817</v>
      </c>
      <c r="T251" s="5">
        <v>-306139</v>
      </c>
      <c r="U251" s="5">
        <v>-1165317</v>
      </c>
      <c r="V251" s="5">
        <v>-1102932</v>
      </c>
      <c r="W251" s="5">
        <v>-844569</v>
      </c>
      <c r="X251" s="5">
        <v>-26347</v>
      </c>
    </row>
    <row r="252" spans="3:26" ht="15.5" x14ac:dyDescent="0.35">
      <c r="C252" t="s">
        <v>418</v>
      </c>
      <c r="D252" s="5">
        <v>18199806</v>
      </c>
      <c r="F252" s="5">
        <v>-2747121</v>
      </c>
      <c r="I252" s="5">
        <v>15452685</v>
      </c>
      <c r="J252" s="5">
        <v>246185018</v>
      </c>
      <c r="X252" s="5">
        <v>-6650000</v>
      </c>
      <c r="Z252" s="5">
        <v>27000000</v>
      </c>
    </row>
    <row r="253" spans="3:26" ht="15.5" x14ac:dyDescent="0.35">
      <c r="C253" t="s">
        <v>1067</v>
      </c>
      <c r="D253" s="5">
        <v>74843487</v>
      </c>
      <c r="E253" s="5">
        <v>2746813</v>
      </c>
      <c r="F253" s="5">
        <v>-2746813</v>
      </c>
      <c r="I253" s="5">
        <v>74843487</v>
      </c>
      <c r="J253" s="5">
        <v>97151521</v>
      </c>
    </row>
    <row r="254" spans="3:26" ht="15.5" x14ac:dyDescent="0.35">
      <c r="C254" t="s">
        <v>729</v>
      </c>
      <c r="D254" s="5">
        <v>-22639982</v>
      </c>
      <c r="E254" s="5">
        <v>-15981263</v>
      </c>
      <c r="F254" s="5">
        <v>-13942344</v>
      </c>
      <c r="G254" s="5">
        <v>-17980256</v>
      </c>
      <c r="I254" s="5">
        <v>-70543845</v>
      </c>
      <c r="J254" s="5">
        <v>-62873305</v>
      </c>
      <c r="K254" s="5">
        <v>-93692529</v>
      </c>
      <c r="L254" s="5">
        <v>-176454780</v>
      </c>
      <c r="M254" s="5">
        <v>-81150670</v>
      </c>
      <c r="N254" s="5">
        <v>-81851598</v>
      </c>
      <c r="O254" s="5">
        <v>-100565679</v>
      </c>
      <c r="P254" s="5">
        <v>-80355143</v>
      </c>
      <c r="Q254" s="5">
        <v>-59578520</v>
      </c>
      <c r="R254" s="5">
        <v>-42034405</v>
      </c>
      <c r="S254" s="5">
        <v>-40630512</v>
      </c>
      <c r="T254" s="5">
        <v>-17567807</v>
      </c>
      <c r="U254" s="5">
        <v>-11477692</v>
      </c>
      <c r="V254" s="5">
        <v>-10393093</v>
      </c>
      <c r="W254" s="5">
        <v>-18241216</v>
      </c>
      <c r="X254" s="5">
        <v>-16737403</v>
      </c>
      <c r="Y254" s="5">
        <v>-15433695</v>
      </c>
      <c r="Z254" s="5">
        <v>-10521770</v>
      </c>
    </row>
    <row r="255" spans="3:26" ht="15.5" x14ac:dyDescent="0.35">
      <c r="C255" t="s">
        <v>2020</v>
      </c>
    </row>
    <row r="256" spans="3:26" ht="15.5" x14ac:dyDescent="0.35">
      <c r="C256" t="s">
        <v>2021</v>
      </c>
    </row>
    <row r="257" spans="2:26" ht="15.5" x14ac:dyDescent="0.35">
      <c r="C257" t="s">
        <v>276</v>
      </c>
      <c r="Y257" s="5">
        <v>15299760</v>
      </c>
    </row>
    <row r="258" spans="2:26" ht="15.5" x14ac:dyDescent="0.35">
      <c r="C258" t="s">
        <v>2022</v>
      </c>
      <c r="Q258" s="5">
        <v>1483614</v>
      </c>
    </row>
    <row r="259" spans="2:26" ht="15.5" x14ac:dyDescent="0.35">
      <c r="C259" t="s">
        <v>2023</v>
      </c>
    </row>
    <row r="260" spans="2:26" ht="15.5" x14ac:dyDescent="0.35">
      <c r="C260" t="s">
        <v>248</v>
      </c>
    </row>
    <row r="261" spans="2:26" ht="15.5" x14ac:dyDescent="0.35">
      <c r="C261" t="s">
        <v>2024</v>
      </c>
      <c r="D261" s="5">
        <v>1</v>
      </c>
      <c r="F261" s="5">
        <v>-104893528</v>
      </c>
      <c r="I261" s="5">
        <v>-104893527</v>
      </c>
      <c r="J261" s="5">
        <v>-237272309</v>
      </c>
      <c r="K261" s="5">
        <v>-208409582</v>
      </c>
      <c r="L261" s="5">
        <v>-323257902</v>
      </c>
      <c r="M261" s="5">
        <v>-113108408</v>
      </c>
      <c r="N261" s="5">
        <v>-25560604</v>
      </c>
      <c r="O261" s="5">
        <v>-12897223</v>
      </c>
      <c r="P261" s="5">
        <v>-48867130</v>
      </c>
      <c r="Q261" s="5">
        <v>-14911882</v>
      </c>
      <c r="R261" s="5">
        <v>-5461087</v>
      </c>
      <c r="S261" s="5">
        <v>-1028356</v>
      </c>
      <c r="U261" s="5">
        <v>-6244754</v>
      </c>
      <c r="V261" s="5">
        <v>-4764207</v>
      </c>
      <c r="W261" s="5">
        <v>-118810</v>
      </c>
    </row>
    <row r="262" spans="2:26" ht="15.5" x14ac:dyDescent="0.35">
      <c r="C262" t="s">
        <v>2025</v>
      </c>
      <c r="T262" s="5">
        <v>175208</v>
      </c>
    </row>
    <row r="263" spans="2:26" ht="15.5" x14ac:dyDescent="0.35">
      <c r="C263" t="s">
        <v>278</v>
      </c>
      <c r="D263" s="5">
        <v>-191413740</v>
      </c>
      <c r="E263" s="5">
        <v>161789380</v>
      </c>
      <c r="F263" s="5">
        <v>-514567444</v>
      </c>
      <c r="G263" s="5">
        <v>91554339</v>
      </c>
      <c r="I263" s="5">
        <v>-452637465</v>
      </c>
      <c r="J263" s="5">
        <v>278590401</v>
      </c>
      <c r="K263" s="5">
        <v>-470030899</v>
      </c>
      <c r="L263" s="5">
        <v>572776739</v>
      </c>
      <c r="M263" s="5">
        <v>-89051805</v>
      </c>
      <c r="N263" s="5">
        <v>285401060</v>
      </c>
      <c r="O263" s="5">
        <v>102572442</v>
      </c>
      <c r="P263" s="5">
        <v>-34763404</v>
      </c>
      <c r="Q263" s="5">
        <v>104633098</v>
      </c>
      <c r="R263" s="5">
        <v>-1186543</v>
      </c>
      <c r="S263" s="5">
        <v>42929841</v>
      </c>
      <c r="T263" s="5">
        <v>-62396355</v>
      </c>
      <c r="U263" s="5">
        <v>-52656294</v>
      </c>
      <c r="V263" s="5">
        <v>-221668975</v>
      </c>
      <c r="W263" s="5">
        <v>413026254</v>
      </c>
      <c r="X263" s="5">
        <v>46752895</v>
      </c>
      <c r="Y263" s="5">
        <v>15793864</v>
      </c>
      <c r="Z263" s="5">
        <v>-22904081</v>
      </c>
    </row>
    <row r="264" spans="2:26" ht="15.5" x14ac:dyDescent="0.35">
      <c r="C264" t="s">
        <v>279</v>
      </c>
      <c r="G264" s="5">
        <v>882967738</v>
      </c>
      <c r="I264" s="5">
        <v>882967738</v>
      </c>
      <c r="J264" s="5">
        <v>617327211</v>
      </c>
      <c r="K264" s="5">
        <v>1084680519</v>
      </c>
      <c r="L264" s="5">
        <v>521356411</v>
      </c>
      <c r="M264" s="5">
        <v>610992594</v>
      </c>
      <c r="N264" s="5">
        <v>325908109</v>
      </c>
      <c r="O264" s="5">
        <v>222608203</v>
      </c>
      <c r="P264" s="5">
        <v>258058106</v>
      </c>
      <c r="Q264" s="5">
        <v>153422178</v>
      </c>
      <c r="R264" s="5">
        <v>155751418</v>
      </c>
      <c r="S264" s="5">
        <v>117499523</v>
      </c>
      <c r="T264" s="5">
        <v>181561906</v>
      </c>
      <c r="U264" s="5">
        <v>251306503</v>
      </c>
      <c r="V264" s="5">
        <v>481385444</v>
      </c>
      <c r="W264" s="5">
        <v>68784724</v>
      </c>
      <c r="X264" s="5">
        <v>28637634</v>
      </c>
      <c r="Y264" s="5">
        <v>5652683</v>
      </c>
      <c r="Z264" s="5">
        <v>28556764</v>
      </c>
    </row>
    <row r="265" spans="2:26" ht="15.5" x14ac:dyDescent="0.35">
      <c r="C265" t="s">
        <v>280</v>
      </c>
      <c r="F265" s="5">
        <v>5662588</v>
      </c>
      <c r="G265" s="5">
        <v>-23164097</v>
      </c>
      <c r="I265" s="5">
        <v>-17501509</v>
      </c>
      <c r="J265" s="5">
        <v>-12949874</v>
      </c>
      <c r="K265" s="5">
        <v>2677591</v>
      </c>
      <c r="L265" s="5">
        <v>-9452631</v>
      </c>
      <c r="M265" s="5">
        <v>-584378</v>
      </c>
      <c r="N265" s="5">
        <v>-316575</v>
      </c>
      <c r="O265" s="5">
        <v>727464</v>
      </c>
      <c r="P265" s="5">
        <v>-686499</v>
      </c>
      <c r="Q265" s="5">
        <v>2830</v>
      </c>
      <c r="R265" s="5">
        <v>-1142697</v>
      </c>
      <c r="S265" s="5">
        <v>-4677946</v>
      </c>
      <c r="T265" s="5">
        <v>-1666028</v>
      </c>
      <c r="U265" s="5">
        <v>-17088303</v>
      </c>
      <c r="V265" s="5">
        <v>-8409966</v>
      </c>
      <c r="W265" s="5">
        <v>-425534</v>
      </c>
      <c r="X265" s="5">
        <v>585282</v>
      </c>
    </row>
    <row r="266" spans="2:26" ht="15.5" x14ac:dyDescent="0.35">
      <c r="C266" t="s">
        <v>2026</v>
      </c>
      <c r="X266" s="5">
        <v>-7191087</v>
      </c>
    </row>
    <row r="267" spans="2:26" ht="15.5" x14ac:dyDescent="0.35">
      <c r="C267" t="s">
        <v>96</v>
      </c>
    </row>
    <row r="268" spans="2:26" ht="15.5" x14ac:dyDescent="0.35">
      <c r="C268" t="s">
        <v>282</v>
      </c>
      <c r="D268" s="5">
        <v>-191413740</v>
      </c>
      <c r="E268" s="5">
        <v>161789380</v>
      </c>
      <c r="F268" s="5">
        <v>-508904856</v>
      </c>
      <c r="G268" s="5">
        <v>951357980</v>
      </c>
      <c r="I268" s="5">
        <v>412828764</v>
      </c>
      <c r="J268" s="5">
        <v>882967738</v>
      </c>
      <c r="K268" s="5">
        <v>617327211</v>
      </c>
      <c r="L268" s="5">
        <v>1084680519</v>
      </c>
      <c r="M268" s="5">
        <v>521356411</v>
      </c>
      <c r="N268" s="5">
        <v>610992594</v>
      </c>
      <c r="O268" s="5">
        <v>325908109</v>
      </c>
      <c r="P268" s="5">
        <v>222608203</v>
      </c>
      <c r="Q268" s="5">
        <v>258058106</v>
      </c>
      <c r="R268" s="5">
        <v>153422178</v>
      </c>
      <c r="S268" s="5">
        <v>155751418</v>
      </c>
      <c r="T268" s="5">
        <v>117499523</v>
      </c>
      <c r="U268" s="5">
        <v>181561906</v>
      </c>
      <c r="V268" s="5">
        <v>251306503</v>
      </c>
      <c r="W268" s="5">
        <v>481385444</v>
      </c>
      <c r="X268" s="5">
        <v>68784724</v>
      </c>
      <c r="Y268" s="5">
        <v>21446547</v>
      </c>
      <c r="Z268" s="5">
        <v>5652683</v>
      </c>
    </row>
    <row r="270" spans="2:26" ht="15.5" x14ac:dyDescent="0.35">
      <c r="B270" t="s">
        <v>283</v>
      </c>
      <c r="C270" t="s">
        <v>11</v>
      </c>
      <c r="D270" s="5">
        <v>7710000000</v>
      </c>
      <c r="E270" s="5">
        <v>7710000000</v>
      </c>
      <c r="F270" s="5">
        <v>7710000000</v>
      </c>
      <c r="G270" s="5">
        <v>7710000000</v>
      </c>
      <c r="I270" s="5">
        <v>7710000000</v>
      </c>
      <c r="J270" s="5">
        <v>7710000000</v>
      </c>
      <c r="K270" s="5">
        <v>770000000</v>
      </c>
      <c r="L270" s="5">
        <v>770000000</v>
      </c>
      <c r="M270" s="5">
        <v>770000000</v>
      </c>
      <c r="N270" s="5">
        <v>770000000</v>
      </c>
      <c r="O270" s="5">
        <v>770000000</v>
      </c>
      <c r="P270" s="5">
        <v>770000000</v>
      </c>
      <c r="Q270" s="5">
        <v>770000000</v>
      </c>
      <c r="R270" s="5">
        <v>770000000</v>
      </c>
      <c r="S270" s="5">
        <v>770000000</v>
      </c>
      <c r="T270" s="5">
        <v>770000000</v>
      </c>
      <c r="U270" s="5">
        <v>770000000</v>
      </c>
      <c r="V270" s="5">
        <v>770000000</v>
      </c>
      <c r="W270" s="5">
        <v>770000000</v>
      </c>
      <c r="X270" s="5">
        <v>770000000</v>
      </c>
      <c r="Y270" s="5">
        <v>770000000</v>
      </c>
      <c r="Z270" s="5">
        <v>70000000</v>
      </c>
    </row>
    <row r="271" spans="2:26" ht="15.5" x14ac:dyDescent="0.35">
      <c r="C271" t="s">
        <v>284</v>
      </c>
      <c r="D271" s="6">
        <v>115.29</v>
      </c>
      <c r="E271" s="6">
        <v>170.3</v>
      </c>
      <c r="F271" s="6">
        <v>35.53</v>
      </c>
      <c r="G271" s="6">
        <v>170.91</v>
      </c>
    </row>
    <row r="272" spans="2:26" ht="15.5" x14ac:dyDescent="0.35">
      <c r="C272" t="s">
        <v>285</v>
      </c>
      <c r="D272" s="6">
        <v>876.05</v>
      </c>
      <c r="E272" s="6">
        <v>623.61</v>
      </c>
      <c r="F272" s="6">
        <v>1507.88</v>
      </c>
      <c r="G272" s="6">
        <v>249.25</v>
      </c>
    </row>
    <row r="273" spans="3:7" ht="15.5" x14ac:dyDescent="0.35">
      <c r="C273" t="s">
        <v>72</v>
      </c>
      <c r="D273" s="6">
        <v>60.49</v>
      </c>
      <c r="E273" s="6">
        <v>71.78</v>
      </c>
      <c r="F273" s="6">
        <v>42.72</v>
      </c>
      <c r="G273" s="6">
        <v>27.21</v>
      </c>
    </row>
    <row r="274" spans="3:7" ht="15.5" x14ac:dyDescent="0.35">
      <c r="C274" t="s">
        <v>286</v>
      </c>
      <c r="D274" s="5">
        <v>2381250000000</v>
      </c>
      <c r="E274" s="5">
        <v>1482380000000</v>
      </c>
      <c r="F274" s="5">
        <v>1290970000000</v>
      </c>
      <c r="G274" s="5">
        <v>2730730000000</v>
      </c>
    </row>
    <row r="275" spans="3:7" ht="15.5" x14ac:dyDescent="0.35">
      <c r="C275" t="s">
        <v>287</v>
      </c>
      <c r="D275" s="6">
        <v>1.2E-2</v>
      </c>
      <c r="E275" s="6">
        <v>1.8799999999999997E-2</v>
      </c>
      <c r="F275" s="6">
        <v>4.3E-3</v>
      </c>
      <c r="G275" s="6">
        <v>2.06E-2</v>
      </c>
    </row>
    <row r="276" spans="3:7" ht="15.5" x14ac:dyDescent="0.35">
      <c r="C276" t="s">
        <v>288</v>
      </c>
      <c r="D276" s="6">
        <v>2.92E-2</v>
      </c>
      <c r="E276" s="6">
        <v>4.4299999999999999E-2</v>
      </c>
      <c r="F276" s="6">
        <v>9.7999999999999997E-3</v>
      </c>
      <c r="G276" s="6">
        <v>4.7500000000000001E-2</v>
      </c>
    </row>
    <row r="277" spans="3:7" ht="15.5" x14ac:dyDescent="0.35">
      <c r="C277" t="s">
        <v>289</v>
      </c>
      <c r="D277" s="6">
        <v>3.5099999999999999E-2</v>
      </c>
      <c r="E277" s="6">
        <v>2.2200000000000001E-2</v>
      </c>
      <c r="F277" s="6">
        <v>2.07E-2</v>
      </c>
      <c r="G277" s="6">
        <v>5.1500000000000004E-2</v>
      </c>
    </row>
    <row r="278" spans="3:7" ht="15.5" x14ac:dyDescent="0.35">
      <c r="C278" t="s">
        <v>290</v>
      </c>
      <c r="D278" s="6">
        <v>5.32</v>
      </c>
      <c r="E278" s="6">
        <v>4.4000000000000004</v>
      </c>
      <c r="F278" s="6">
        <v>3.54</v>
      </c>
      <c r="G278" s="6">
        <v>9.6</v>
      </c>
    </row>
    <row r="279" spans="3:7" ht="15.5" x14ac:dyDescent="0.35">
      <c r="C279" t="s">
        <v>291</v>
      </c>
      <c r="D279" s="5">
        <v>37807000000000</v>
      </c>
      <c r="E279" s="5">
        <v>35980000000000</v>
      </c>
      <c r="F279" s="5">
        <v>32820000000000</v>
      </c>
      <c r="G279" s="5">
        <v>34175000000000</v>
      </c>
    </row>
    <row r="280" spans="3:7" ht="15.5" x14ac:dyDescent="0.35">
      <c r="C280" t="s">
        <v>292</v>
      </c>
      <c r="D280" s="6">
        <v>25.62</v>
      </c>
      <c r="E280" s="6">
        <v>27.64</v>
      </c>
      <c r="F280" s="6">
        <v>14.8</v>
      </c>
      <c r="G280" s="6">
        <v>11.85</v>
      </c>
    </row>
    <row r="281" spans="3:7" ht="15.5" x14ac:dyDescent="0.35">
      <c r="C281" t="s">
        <v>293</v>
      </c>
      <c r="D281" s="6">
        <v>3942.16</v>
      </c>
      <c r="E281" s="6">
        <v>3842.28</v>
      </c>
      <c r="F281" s="6">
        <v>3619.11</v>
      </c>
      <c r="G281" s="6">
        <v>3594.92</v>
      </c>
    </row>
    <row r="282" spans="3:7" ht="15.5" x14ac:dyDescent="0.35">
      <c r="C282" t="s">
        <v>294</v>
      </c>
      <c r="D282" s="6">
        <v>25.96</v>
      </c>
      <c r="E282" s="6">
        <v>28.02</v>
      </c>
      <c r="F282" s="6">
        <v>15.02</v>
      </c>
      <c r="G282" s="6">
        <v>12.03</v>
      </c>
    </row>
    <row r="283" spans="3:7" ht="15.5" x14ac:dyDescent="0.35">
      <c r="C283" t="s">
        <v>295</v>
      </c>
      <c r="D283" s="6">
        <v>3890.77</v>
      </c>
      <c r="E283" s="6">
        <v>3790.16</v>
      </c>
      <c r="F283" s="6">
        <v>3567.62</v>
      </c>
      <c r="G283" s="6">
        <v>3541.31</v>
      </c>
    </row>
    <row r="284" spans="3:7" ht="15.5" x14ac:dyDescent="0.35">
      <c r="C284" t="s">
        <v>296</v>
      </c>
      <c r="D284" s="5">
        <v>3200000000000</v>
      </c>
      <c r="E284" s="5">
        <v>6268000000000</v>
      </c>
      <c r="F284" s="5">
        <v>5497000000000</v>
      </c>
      <c r="G284" s="5">
        <v>5547000000000</v>
      </c>
    </row>
    <row r="285" spans="3:7" ht="15.5" x14ac:dyDescent="0.35">
      <c r="C285" t="s">
        <v>297</v>
      </c>
      <c r="D285" s="5">
        <v>21649000000000</v>
      </c>
      <c r="E285" s="5">
        <v>17745000000000</v>
      </c>
      <c r="F285" s="5">
        <v>15256000000000</v>
      </c>
      <c r="G285" s="5">
        <v>14339000000000</v>
      </c>
    </row>
    <row r="286" spans="3:7" ht="15.5" x14ac:dyDescent="0.35">
      <c r="C286" t="s">
        <v>298</v>
      </c>
      <c r="D286" s="5">
        <v>30376000000000</v>
      </c>
      <c r="E286" s="5">
        <v>29607000000000</v>
      </c>
      <c r="F286" s="5">
        <v>27887000000000</v>
      </c>
      <c r="G286" s="5">
        <v>27701000000000</v>
      </c>
    </row>
    <row r="287" spans="3:7" ht="15.5" x14ac:dyDescent="0.35">
      <c r="C287" t="s">
        <v>23</v>
      </c>
      <c r="D287" s="5">
        <v>24849000000000</v>
      </c>
      <c r="E287" s="5">
        <v>24013000000000</v>
      </c>
      <c r="F287" s="5">
        <v>20753000000000</v>
      </c>
      <c r="G287" s="5">
        <v>19886000000000</v>
      </c>
    </row>
    <row r="288" spans="3:7" ht="15.5" x14ac:dyDescent="0.35">
      <c r="C288" t="s">
        <v>20</v>
      </c>
      <c r="D288" s="5">
        <v>17946000000000</v>
      </c>
      <c r="E288" s="5">
        <v>13927000000000</v>
      </c>
      <c r="F288" s="5">
        <v>13571000000000</v>
      </c>
      <c r="G288" s="5">
        <v>4126000000000</v>
      </c>
    </row>
    <row r="289" spans="3:26" ht="15.5" x14ac:dyDescent="0.35">
      <c r="C289" t="s">
        <v>299</v>
      </c>
      <c r="D289" s="5">
        <v>16635000000000</v>
      </c>
      <c r="E289" s="5">
        <v>15580000000000</v>
      </c>
      <c r="F289" s="5">
        <v>11634000000000</v>
      </c>
      <c r="G289" s="5">
        <v>20101000000000</v>
      </c>
    </row>
    <row r="290" spans="3:26" ht="15.5" x14ac:dyDescent="0.35">
      <c r="C290" t="s">
        <v>300</v>
      </c>
      <c r="D290" s="5">
        <v>1144000000000</v>
      </c>
      <c r="E290" s="5">
        <v>195000000000</v>
      </c>
      <c r="F290" s="5">
        <v>1323000000000</v>
      </c>
      <c r="G290" s="5">
        <v>2852000000000</v>
      </c>
    </row>
    <row r="291" spans="3:26" ht="15.5" x14ac:dyDescent="0.35">
      <c r="C291" t="s">
        <v>301</v>
      </c>
      <c r="D291" s="5">
        <v>-2897000000000</v>
      </c>
      <c r="E291" s="5">
        <v>-1397000000000</v>
      </c>
      <c r="F291" s="5">
        <v>-1303000000000</v>
      </c>
      <c r="G291" s="5">
        <v>-2197000000000</v>
      </c>
    </row>
    <row r="292" spans="3:26" ht="15.5" x14ac:dyDescent="0.35">
      <c r="C292" t="s">
        <v>12</v>
      </c>
      <c r="D292" s="5">
        <v>-1753000000000</v>
      </c>
      <c r="E292" s="5">
        <v>-1202000000000</v>
      </c>
      <c r="F292" s="5">
        <v>20000000000</v>
      </c>
      <c r="G292" s="5">
        <v>655000000000</v>
      </c>
    </row>
    <row r="293" spans="3:26" ht="15.5" x14ac:dyDescent="0.35">
      <c r="C293" t="s">
        <v>15</v>
      </c>
      <c r="D293" s="6">
        <v>-227.52</v>
      </c>
      <c r="E293" s="6">
        <v>-156.04</v>
      </c>
      <c r="F293" s="6">
        <v>2.56</v>
      </c>
      <c r="G293" s="6">
        <v>84.98</v>
      </c>
    </row>
    <row r="294" spans="3:26" ht="15.5" x14ac:dyDescent="0.35">
      <c r="C294" t="s">
        <v>57</v>
      </c>
      <c r="I294" s="6">
        <v>492.99</v>
      </c>
      <c r="J294" s="6">
        <v>635.77</v>
      </c>
      <c r="K294" s="6">
        <v>8436.9500000000007</v>
      </c>
      <c r="L294" s="6">
        <v>11388.3</v>
      </c>
      <c r="M294" s="6">
        <v>2230.2199999999998</v>
      </c>
      <c r="N294" s="6">
        <v>-1585.69</v>
      </c>
      <c r="O294" s="6">
        <v>921.99</v>
      </c>
      <c r="P294" s="6">
        <v>1652.41</v>
      </c>
      <c r="Q294" s="6">
        <v>1487.27</v>
      </c>
      <c r="R294" s="6">
        <v>960.09</v>
      </c>
      <c r="S294" s="6">
        <v>-91.06</v>
      </c>
      <c r="T294" s="6">
        <v>99.74</v>
      </c>
      <c r="U294" s="6">
        <v>-247.62</v>
      </c>
      <c r="V294" s="6">
        <v>201.58</v>
      </c>
      <c r="W294" s="6">
        <v>392.18</v>
      </c>
      <c r="X294" s="6">
        <v>222.09</v>
      </c>
      <c r="Y294" s="6">
        <v>68.11</v>
      </c>
      <c r="Z294" s="6">
        <v>4554.83</v>
      </c>
    </row>
    <row r="295" spans="3:26" ht="15.5" x14ac:dyDescent="0.35">
      <c r="C295" t="s">
        <v>71</v>
      </c>
      <c r="I295" s="6">
        <v>204.87</v>
      </c>
      <c r="J295" s="6">
        <v>58.2</v>
      </c>
      <c r="K295" s="6">
        <v>9.48</v>
      </c>
      <c r="L295" s="6">
        <v>3.49</v>
      </c>
      <c r="M295" s="6">
        <v>21.97</v>
      </c>
      <c r="N295" s="6">
        <v>-10.09</v>
      </c>
      <c r="O295" s="6">
        <v>15.05</v>
      </c>
      <c r="P295" s="6">
        <v>8.17</v>
      </c>
      <c r="Q295" s="6">
        <v>9.35</v>
      </c>
      <c r="R295" s="6">
        <v>5.78</v>
      </c>
      <c r="S295" s="6">
        <v>-132.88</v>
      </c>
      <c r="T295" s="6">
        <v>129.34</v>
      </c>
      <c r="U295" s="6">
        <v>-54.52</v>
      </c>
      <c r="V295" s="6">
        <v>67.47</v>
      </c>
      <c r="W295" s="6">
        <v>29.2</v>
      </c>
      <c r="X295" s="6">
        <v>81.27</v>
      </c>
      <c r="Y295" s="6">
        <v>82.22</v>
      </c>
      <c r="Z295" s="5">
        <v>0</v>
      </c>
    </row>
    <row r="296" spans="3:26" ht="15.5" x14ac:dyDescent="0.35">
      <c r="C296" t="s">
        <v>74</v>
      </c>
      <c r="I296" s="6">
        <v>16.920000000000002</v>
      </c>
      <c r="J296" s="6">
        <v>5.96</v>
      </c>
      <c r="K296" s="6">
        <v>0.81</v>
      </c>
      <c r="L296" s="6">
        <v>0.35</v>
      </c>
      <c r="M296" s="6">
        <v>1.22</v>
      </c>
      <c r="N296" s="6">
        <v>0.56000000000000005</v>
      </c>
      <c r="O296" s="6">
        <v>0.45</v>
      </c>
      <c r="P296" s="6">
        <v>0.41</v>
      </c>
      <c r="Q296" s="6">
        <v>0.61</v>
      </c>
      <c r="R296" s="6">
        <v>0.45</v>
      </c>
      <c r="S296" s="6">
        <v>1.4</v>
      </c>
      <c r="T296" s="6">
        <v>1.33</v>
      </c>
      <c r="U296" s="6">
        <v>1.41</v>
      </c>
      <c r="V296" s="6">
        <v>1.72</v>
      </c>
      <c r="W296" s="6">
        <v>1.65</v>
      </c>
      <c r="X296" s="6">
        <v>4.25</v>
      </c>
      <c r="Y296" s="6">
        <v>2.11</v>
      </c>
      <c r="Z296" s="5">
        <v>0</v>
      </c>
    </row>
    <row r="297" spans="3:26" ht="15.5" x14ac:dyDescent="0.35">
      <c r="C297" t="s">
        <v>302</v>
      </c>
      <c r="I297" s="5">
        <v>7888920000000</v>
      </c>
      <c r="J297" s="5">
        <v>11639910000000</v>
      </c>
      <c r="K297" s="5">
        <v>23163400000000</v>
      </c>
      <c r="L297" s="5">
        <v>30822480000000</v>
      </c>
      <c r="N297" s="5">
        <v>3508740000000</v>
      </c>
      <c r="O297" s="5">
        <v>4025090000000</v>
      </c>
      <c r="P297" s="5">
        <v>5343380000000</v>
      </c>
    </row>
    <row r="298" spans="3:26" ht="15.5" x14ac:dyDescent="0.35">
      <c r="C298" t="s">
        <v>303</v>
      </c>
      <c r="I298" s="6">
        <v>5.1500000000000004E-2</v>
      </c>
      <c r="J298" s="6">
        <v>8.2100000000000006E-2</v>
      </c>
      <c r="K298" s="6">
        <v>0.13750000000000001</v>
      </c>
      <c r="L298" s="6">
        <v>8.6599999999999996E-2</v>
      </c>
      <c r="M298" s="6">
        <v>0.04</v>
      </c>
      <c r="N298" s="6">
        <v>-2.9900000000000003E-2</v>
      </c>
      <c r="O298" s="6">
        <v>1.37E-2</v>
      </c>
      <c r="P298" s="6">
        <v>2.6000000000000002E-2</v>
      </c>
      <c r="Q298" s="6">
        <v>3.0899999999999997E-2</v>
      </c>
      <c r="R298" s="6">
        <v>2.4700000000000003E-2</v>
      </c>
      <c r="S298" s="6">
        <v>-2.8999999999999998E-3</v>
      </c>
      <c r="T298" s="6">
        <v>4.6999999999999993E-3</v>
      </c>
      <c r="U298" s="6">
        <v>-1.3000000000000001E-2</v>
      </c>
      <c r="V298" s="6">
        <v>1.32E-2</v>
      </c>
      <c r="W298" s="6">
        <v>2.6000000000000002E-2</v>
      </c>
      <c r="X298" s="6">
        <v>2.86E-2</v>
      </c>
      <c r="Y298" s="6">
        <v>1.01E-2</v>
      </c>
      <c r="Z298" s="6">
        <v>5.1200000000000002E-2</v>
      </c>
    </row>
    <row r="299" spans="3:26" ht="15.5" x14ac:dyDescent="0.35">
      <c r="C299" t="s">
        <v>304</v>
      </c>
      <c r="I299" s="6">
        <v>0.12509999999999999</v>
      </c>
      <c r="J299" s="6">
        <v>0.1885</v>
      </c>
      <c r="K299" s="6">
        <v>0.3044</v>
      </c>
      <c r="L299" s="6">
        <v>0.27149999999999996</v>
      </c>
      <c r="M299" s="6">
        <v>7.8799999999999995E-2</v>
      </c>
      <c r="N299" s="6">
        <v>-6.3700000000000007E-2</v>
      </c>
      <c r="O299" s="6">
        <v>3.44E-2</v>
      </c>
      <c r="P299" s="6">
        <v>6.3500000000000001E-2</v>
      </c>
      <c r="Q299" s="6">
        <v>6.3899999999999998E-2</v>
      </c>
      <c r="R299" s="6">
        <v>4.7E-2</v>
      </c>
      <c r="S299" s="6">
        <v>-6.0999999999999995E-3</v>
      </c>
      <c r="T299" s="6">
        <v>8.199999999999999E-3</v>
      </c>
      <c r="U299" s="6">
        <v>-0.02</v>
      </c>
      <c r="V299" s="6">
        <v>1.9799999999999998E-2</v>
      </c>
      <c r="W299" s="6">
        <v>4.1299999999999996E-2</v>
      </c>
      <c r="X299" s="6">
        <v>5.67E-2</v>
      </c>
      <c r="Y299" s="6">
        <v>1.7299999999999999E-2</v>
      </c>
      <c r="Z299" s="6">
        <v>9.6500000000000002E-2</v>
      </c>
    </row>
    <row r="300" spans="3:26" ht="15.5" x14ac:dyDescent="0.35">
      <c r="C300" t="s">
        <v>305</v>
      </c>
      <c r="I300" s="6">
        <v>0.12480000000000001</v>
      </c>
      <c r="J300" s="6">
        <v>0.25659999999999999</v>
      </c>
      <c r="K300" s="6">
        <v>0.34850000000000003</v>
      </c>
      <c r="L300" s="6">
        <v>0.48649999999999999</v>
      </c>
      <c r="M300" s="6">
        <v>0.22210000000000002</v>
      </c>
      <c r="N300" s="6">
        <v>6.9199999999999998E-2</v>
      </c>
      <c r="O300" s="6">
        <v>8.199999999999999E-2</v>
      </c>
      <c r="P300" s="6">
        <v>0.13200000000000001</v>
      </c>
      <c r="Q300" s="6">
        <v>0.1361</v>
      </c>
      <c r="R300" s="6">
        <v>7.7600000000000002E-2</v>
      </c>
      <c r="S300" s="6">
        <v>-1.0200000000000001E-2</v>
      </c>
      <c r="T300" s="6">
        <v>7.7000000000000002E-3</v>
      </c>
      <c r="U300" s="6">
        <v>1.6000000000000001E-3</v>
      </c>
      <c r="V300" s="6">
        <v>1.2699999999999999E-2</v>
      </c>
      <c r="W300" s="6">
        <v>7.0300000000000001E-2</v>
      </c>
      <c r="X300" s="6">
        <v>6.2300000000000001E-2</v>
      </c>
      <c r="Y300" s="6">
        <v>5.2999999999999999E-2</v>
      </c>
      <c r="Z300" s="6">
        <v>0.1545</v>
      </c>
    </row>
    <row r="301" spans="3:26" ht="15.5" x14ac:dyDescent="0.35">
      <c r="C301" t="s">
        <v>306</v>
      </c>
      <c r="I301" s="6">
        <v>5.62</v>
      </c>
      <c r="J301" s="6">
        <v>10.69</v>
      </c>
      <c r="K301" s="6">
        <v>11.68</v>
      </c>
      <c r="L301" s="6">
        <v>11.18</v>
      </c>
      <c r="M301" s="6">
        <v>7.17</v>
      </c>
      <c r="N301" s="6">
        <v>1.98</v>
      </c>
      <c r="O301" s="6">
        <v>2.3199999999999998</v>
      </c>
      <c r="P301" s="6">
        <v>3.68</v>
      </c>
      <c r="Q301" s="6">
        <v>4.87</v>
      </c>
      <c r="R301" s="6">
        <v>2.95</v>
      </c>
      <c r="S301" s="6">
        <v>-0.68</v>
      </c>
      <c r="T301" s="6">
        <v>0.79</v>
      </c>
      <c r="U301" s="6">
        <v>0.19</v>
      </c>
      <c r="V301" s="6">
        <v>1.25</v>
      </c>
      <c r="W301" s="5">
        <v>3</v>
      </c>
      <c r="X301" s="6">
        <v>1.64</v>
      </c>
      <c r="Y301" s="6">
        <v>1.77</v>
      </c>
      <c r="Z301" s="6">
        <v>3.42</v>
      </c>
    </row>
    <row r="302" spans="3:26" ht="15.5" x14ac:dyDescent="0.35">
      <c r="C302" t="s">
        <v>68</v>
      </c>
      <c r="I302" s="6">
        <v>25.62</v>
      </c>
      <c r="J302" s="6">
        <v>10.97</v>
      </c>
      <c r="K302" s="6">
        <v>2.89</v>
      </c>
      <c r="L302" s="6">
        <v>0.95</v>
      </c>
      <c r="M302" s="6">
        <v>1.73</v>
      </c>
      <c r="N302" s="6">
        <v>0.64</v>
      </c>
      <c r="O302" s="6">
        <v>0.52</v>
      </c>
      <c r="P302" s="6">
        <v>0.52</v>
      </c>
      <c r="Q302" s="6">
        <v>0.6</v>
      </c>
      <c r="R302" s="6">
        <v>0.27</v>
      </c>
      <c r="S302" s="6">
        <v>0.82</v>
      </c>
      <c r="T302" s="6">
        <v>1.06</v>
      </c>
      <c r="U302" s="6">
        <v>1.0900000000000001</v>
      </c>
      <c r="V302" s="6">
        <v>1.33</v>
      </c>
      <c r="W302" s="6">
        <v>1.2</v>
      </c>
      <c r="X302" s="6">
        <v>4.6100000000000003</v>
      </c>
      <c r="Y302" s="6">
        <v>1.42</v>
      </c>
      <c r="Z302" s="5">
        <v>0</v>
      </c>
    </row>
    <row r="303" spans="3:26" ht="15.5" x14ac:dyDescent="0.35">
      <c r="C303" t="s">
        <v>65</v>
      </c>
      <c r="I303" s="6">
        <v>3942.16</v>
      </c>
      <c r="J303" s="6">
        <v>3372.59</v>
      </c>
      <c r="K303" s="6">
        <v>27718.68</v>
      </c>
      <c r="L303" s="6">
        <v>41940.080000000002</v>
      </c>
      <c r="M303" s="6">
        <v>28304.7</v>
      </c>
      <c r="N303" s="6">
        <v>24876.16</v>
      </c>
      <c r="O303" s="6">
        <v>26801.48</v>
      </c>
      <c r="P303" s="6">
        <v>26024.240000000002</v>
      </c>
      <c r="Q303" s="6">
        <v>23261.46</v>
      </c>
      <c r="R303" s="6">
        <v>20447.97</v>
      </c>
      <c r="S303" s="6">
        <v>14844.79</v>
      </c>
      <c r="T303" s="6">
        <v>12171.87</v>
      </c>
      <c r="U303" s="6">
        <v>12371.89</v>
      </c>
      <c r="V303" s="6">
        <v>10189.23</v>
      </c>
      <c r="W303" s="6">
        <v>9504.66</v>
      </c>
      <c r="X303" s="6">
        <v>3915.19</v>
      </c>
      <c r="Y303" s="6">
        <v>3930.1</v>
      </c>
      <c r="Z303" s="6">
        <v>47187.199999999997</v>
      </c>
    </row>
    <row r="304" spans="3:26" ht="15.5" x14ac:dyDescent="0.35">
      <c r="C304" t="s">
        <v>307</v>
      </c>
      <c r="I304" s="6">
        <v>25.96</v>
      </c>
      <c r="J304" s="6">
        <v>11.15</v>
      </c>
      <c r="K304" s="6">
        <v>2.97</v>
      </c>
      <c r="L304" s="6">
        <v>0.97</v>
      </c>
      <c r="M304" s="6">
        <v>1.83</v>
      </c>
      <c r="N304" s="6">
        <v>0.69</v>
      </c>
      <c r="O304" s="6">
        <v>0.56000000000000005</v>
      </c>
      <c r="P304" s="6">
        <v>0.56000000000000005</v>
      </c>
      <c r="Q304" s="6">
        <v>0.65</v>
      </c>
      <c r="R304" s="6">
        <v>0.3</v>
      </c>
      <c r="S304" s="6">
        <v>0.93</v>
      </c>
      <c r="T304" s="6">
        <v>1.06</v>
      </c>
      <c r="U304" s="6">
        <v>1.0900000000000001</v>
      </c>
      <c r="V304" s="6">
        <v>1.34</v>
      </c>
      <c r="W304" s="6">
        <v>1.2</v>
      </c>
      <c r="X304" s="6">
        <v>4.6100000000000003</v>
      </c>
      <c r="Y304" s="6">
        <v>1.42</v>
      </c>
      <c r="Z304" s="5">
        <v>0</v>
      </c>
    </row>
    <row r="305" spans="2:26" ht="15.5" x14ac:dyDescent="0.35">
      <c r="C305" t="s">
        <v>308</v>
      </c>
      <c r="I305" s="6">
        <v>3890.77</v>
      </c>
      <c r="J305" s="6">
        <v>3319.22</v>
      </c>
      <c r="K305" s="6">
        <v>26951.599999999999</v>
      </c>
      <c r="L305" s="6">
        <v>41038.080000000002</v>
      </c>
      <c r="M305" s="6">
        <v>26835.73</v>
      </c>
      <c r="N305" s="6">
        <v>23179.7</v>
      </c>
      <c r="O305" s="6">
        <v>24975.27</v>
      </c>
      <c r="P305" s="6">
        <v>23990.5</v>
      </c>
      <c r="Q305" s="6">
        <v>21535.63</v>
      </c>
      <c r="R305" s="6">
        <v>18654.03</v>
      </c>
      <c r="S305" s="6">
        <v>12988.25</v>
      </c>
      <c r="T305" s="6">
        <v>12159.57</v>
      </c>
      <c r="U305" s="6">
        <v>12359.58</v>
      </c>
      <c r="V305" s="6">
        <v>10176.93</v>
      </c>
      <c r="W305" s="6">
        <v>9504.66</v>
      </c>
      <c r="X305" s="6">
        <v>3915.19</v>
      </c>
      <c r="Y305" s="6">
        <v>3930.1</v>
      </c>
      <c r="Z305" s="6">
        <v>47187.199999999997</v>
      </c>
    </row>
    <row r="306" spans="2:26" ht="15.5" x14ac:dyDescent="0.35">
      <c r="C306" t="s">
        <v>309</v>
      </c>
      <c r="I306" s="5">
        <v>3200000000000</v>
      </c>
      <c r="J306" s="5">
        <v>5749000000000</v>
      </c>
      <c r="K306" s="5">
        <v>5086000000000</v>
      </c>
      <c r="L306" s="5">
        <v>7458000000000</v>
      </c>
      <c r="M306" s="5">
        <v>2639000000000</v>
      </c>
      <c r="N306" s="5">
        <v>4556000000000</v>
      </c>
      <c r="O306" s="5">
        <v>3035000000000</v>
      </c>
      <c r="P306" s="5">
        <v>3273000000000</v>
      </c>
      <c r="Q306" s="5">
        <v>1717000000000</v>
      </c>
      <c r="R306" s="5">
        <v>1138000000000</v>
      </c>
      <c r="S306" s="5">
        <v>1045000000000</v>
      </c>
      <c r="T306" s="5">
        <v>280000000000</v>
      </c>
      <c r="U306" s="5">
        <v>613000000000</v>
      </c>
      <c r="V306" s="5">
        <v>493000000000</v>
      </c>
      <c r="W306" s="5">
        <v>1011000000000</v>
      </c>
      <c r="X306" s="5">
        <v>480000000000</v>
      </c>
      <c r="Y306" s="5">
        <v>227000000000</v>
      </c>
      <c r="Z306" s="5">
        <v>184000000000</v>
      </c>
    </row>
    <row r="307" spans="2:26" ht="15.5" x14ac:dyDescent="0.35">
      <c r="C307" t="s">
        <v>310</v>
      </c>
      <c r="I307" s="5">
        <v>21649000000000</v>
      </c>
      <c r="J307" s="5">
        <v>13903000000000</v>
      </c>
      <c r="K307" s="5">
        <v>7371000000000</v>
      </c>
      <c r="L307" s="5">
        <v>18067000000000</v>
      </c>
      <c r="M307" s="5">
        <v>6416000000000</v>
      </c>
      <c r="N307" s="5">
        <v>5861000000000</v>
      </c>
      <c r="O307" s="5">
        <v>16120000000000</v>
      </c>
      <c r="P307" s="5">
        <v>14224000000000</v>
      </c>
      <c r="Q307" s="5">
        <v>9991000000000</v>
      </c>
      <c r="R307" s="5">
        <v>8116000000000</v>
      </c>
      <c r="S307" s="5">
        <v>7409000000000</v>
      </c>
      <c r="T307" s="5">
        <v>3486000000000</v>
      </c>
      <c r="U307" s="5">
        <v>1273000000000</v>
      </c>
      <c r="V307" s="5">
        <v>944000000000</v>
      </c>
      <c r="W307" s="5">
        <v>928000000000</v>
      </c>
      <c r="X307" s="5">
        <v>1565000000000</v>
      </c>
      <c r="Y307" s="5">
        <v>1166000000000</v>
      </c>
      <c r="Z307" s="5">
        <v>1487000000000</v>
      </c>
    </row>
    <row r="308" spans="2:26" ht="15.5" x14ac:dyDescent="0.35">
      <c r="C308" t="s">
        <v>25</v>
      </c>
      <c r="I308" s="5">
        <v>24849000000000</v>
      </c>
      <c r="J308" s="5">
        <v>19652000000000</v>
      </c>
      <c r="K308" s="5">
        <v>12457000000000</v>
      </c>
      <c r="L308" s="5">
        <v>25526000000000</v>
      </c>
      <c r="M308" s="5">
        <v>9055000000000</v>
      </c>
      <c r="N308" s="5">
        <v>10417000000000</v>
      </c>
      <c r="O308" s="5">
        <v>19155000000000</v>
      </c>
      <c r="P308" s="5">
        <v>17497000000000</v>
      </c>
      <c r="Q308" s="5">
        <v>11708000000000</v>
      </c>
      <c r="R308" s="5">
        <v>9254000000000</v>
      </c>
      <c r="S308" s="5">
        <v>8454000000000</v>
      </c>
      <c r="T308" s="5">
        <v>3766000000000</v>
      </c>
      <c r="U308" s="5">
        <v>1887000000000</v>
      </c>
      <c r="V308" s="5">
        <v>1437000000000</v>
      </c>
      <c r="W308" s="5">
        <v>1940000000000</v>
      </c>
      <c r="X308" s="5">
        <v>2044000000000</v>
      </c>
      <c r="Y308" s="5">
        <v>1393000000000</v>
      </c>
      <c r="Z308" s="5">
        <v>1671000000000</v>
      </c>
    </row>
    <row r="309" spans="2:26" ht="15.5" x14ac:dyDescent="0.35">
      <c r="C309" t="s">
        <v>22</v>
      </c>
      <c r="I309" s="5">
        <v>17946000000000</v>
      </c>
      <c r="J309" s="5">
        <v>5386000000000</v>
      </c>
      <c r="K309" s="5">
        <v>2926000000000</v>
      </c>
      <c r="L309" s="5">
        <v>8613000000000</v>
      </c>
      <c r="M309" s="5">
        <v>1612000000000</v>
      </c>
      <c r="N309" s="5">
        <v>1799000000000</v>
      </c>
      <c r="O309" s="5">
        <v>14625000000000</v>
      </c>
      <c r="P309" s="5">
        <v>14273000000000</v>
      </c>
      <c r="Q309" s="5">
        <v>8212000000000</v>
      </c>
      <c r="R309" s="5">
        <v>7192000000000</v>
      </c>
      <c r="S309" s="5">
        <v>6306000000000</v>
      </c>
      <c r="T309" s="5">
        <v>2304000000000</v>
      </c>
      <c r="U309" s="5">
        <v>-328000000000</v>
      </c>
      <c r="V309" s="5">
        <v>-993000000000</v>
      </c>
      <c r="W309" s="5">
        <v>-2425000000000</v>
      </c>
      <c r="X309" s="5">
        <v>1426000000000</v>
      </c>
      <c r="Y309" s="5">
        <v>1192000000000</v>
      </c>
      <c r="Z309" s="5">
        <v>1609000000000</v>
      </c>
    </row>
    <row r="310" spans="2:26" ht="15.5" x14ac:dyDescent="0.35">
      <c r="C310" t="s">
        <v>311</v>
      </c>
      <c r="I310" s="5">
        <v>16635000000000</v>
      </c>
      <c r="J310" s="5">
        <v>18434000000000</v>
      </c>
      <c r="K310" s="5">
        <v>8601000000000</v>
      </c>
      <c r="L310" s="5">
        <v>9299000000000</v>
      </c>
      <c r="M310" s="5">
        <v>6745000000000</v>
      </c>
      <c r="N310" s="5">
        <v>5648000000000</v>
      </c>
      <c r="O310" s="5">
        <v>2751000000000</v>
      </c>
      <c r="P310" s="5">
        <v>2065000000000</v>
      </c>
      <c r="Q310" s="5">
        <v>3693000000000</v>
      </c>
      <c r="R310" s="5">
        <v>2422000000000</v>
      </c>
      <c r="S310" s="5">
        <v>1939000000000</v>
      </c>
      <c r="T310" s="5">
        <v>1665000000000</v>
      </c>
      <c r="U310" s="5">
        <v>2586000000000</v>
      </c>
      <c r="V310" s="5">
        <v>4313000000000</v>
      </c>
      <c r="W310" s="5">
        <v>5035000000000</v>
      </c>
      <c r="X310" s="5">
        <v>907000000000</v>
      </c>
      <c r="Y310" s="5">
        <v>592000000000</v>
      </c>
      <c r="Z310" s="5">
        <v>560000000000</v>
      </c>
    </row>
    <row r="311" spans="2:26" ht="15.5" x14ac:dyDescent="0.35">
      <c r="C311" t="s">
        <v>312</v>
      </c>
      <c r="I311" s="5">
        <v>5513000000000</v>
      </c>
      <c r="J311" s="5">
        <v>11203000000000</v>
      </c>
      <c r="K311" s="5">
        <v>15919000000000</v>
      </c>
      <c r="L311" s="5">
        <v>32622000000000</v>
      </c>
      <c r="M311" s="5">
        <v>6239000000000</v>
      </c>
      <c r="N311" s="5">
        <v>4620000000000</v>
      </c>
      <c r="O311" s="5">
        <v>3023000000000</v>
      </c>
      <c r="P311" s="5">
        <v>1976000000000</v>
      </c>
      <c r="Q311" s="5">
        <v>1276000000000</v>
      </c>
      <c r="R311" s="5">
        <v>330000000000</v>
      </c>
      <c r="S311" s="5">
        <v>11000000000</v>
      </c>
      <c r="T311" s="5">
        <v>345000000000</v>
      </c>
      <c r="U311" s="5">
        <v>670000000000</v>
      </c>
      <c r="V311" s="5">
        <v>-745000000000</v>
      </c>
      <c r="W311" s="5">
        <v>468000000000</v>
      </c>
      <c r="X311" s="5">
        <v>347000000000</v>
      </c>
      <c r="Y311" s="5">
        <v>434000000000</v>
      </c>
      <c r="Z311" s="5">
        <v>678000000000</v>
      </c>
    </row>
    <row r="312" spans="2:26" ht="15.5" x14ac:dyDescent="0.35">
      <c r="C312" t="s">
        <v>313</v>
      </c>
      <c r="I312" s="5">
        <v>-7794000000000</v>
      </c>
      <c r="J312" s="5">
        <v>-5097000000000</v>
      </c>
      <c r="K312" s="5">
        <v>-3544000000000</v>
      </c>
      <c r="L312" s="5">
        <v>-2116000000000</v>
      </c>
      <c r="M312" s="5">
        <v>-490000000000</v>
      </c>
      <c r="N312" s="5">
        <v>-386000000000</v>
      </c>
      <c r="O312" s="5">
        <v>-500000000000</v>
      </c>
      <c r="P312" s="5">
        <v>-450000000000</v>
      </c>
      <c r="Q312" s="5">
        <v>-830000000000</v>
      </c>
      <c r="R312" s="5">
        <v>-1252000000000</v>
      </c>
      <c r="S312" s="5">
        <v>-1669000000000</v>
      </c>
      <c r="T312" s="5">
        <v>-1612000000000</v>
      </c>
      <c r="U312" s="5">
        <v>-1081000000000</v>
      </c>
      <c r="V312" s="5">
        <v>-371000000000</v>
      </c>
      <c r="W312" s="5">
        <v>-447000000000</v>
      </c>
      <c r="X312" s="5">
        <v>-129000000000</v>
      </c>
      <c r="Y312" s="5">
        <v>-225000000000</v>
      </c>
      <c r="Z312" s="5">
        <v>-849000000000</v>
      </c>
    </row>
    <row r="313" spans="2:26" ht="15.5" x14ac:dyDescent="0.35">
      <c r="C313" t="s">
        <v>14</v>
      </c>
      <c r="I313" s="5">
        <v>-2281000000000</v>
      </c>
      <c r="J313" s="5">
        <v>6106000000000</v>
      </c>
      <c r="K313" s="5">
        <v>12375000000000</v>
      </c>
      <c r="L313" s="5">
        <v>30506000000000</v>
      </c>
      <c r="M313" s="5">
        <v>5748000000000</v>
      </c>
      <c r="N313" s="5">
        <v>4234000000000</v>
      </c>
      <c r="O313" s="5">
        <v>2523000000000</v>
      </c>
      <c r="P313" s="5">
        <v>1526000000000</v>
      </c>
      <c r="Q313" s="5">
        <v>445000000000</v>
      </c>
      <c r="R313" s="5">
        <v>-922000000000</v>
      </c>
      <c r="S313" s="5">
        <v>-1658000000000</v>
      </c>
      <c r="T313" s="5">
        <v>-1267000000000</v>
      </c>
      <c r="U313" s="5">
        <v>-411000000000</v>
      </c>
      <c r="V313" s="5">
        <v>-1116000000000</v>
      </c>
      <c r="W313" s="5">
        <v>21000000000</v>
      </c>
      <c r="X313" s="5">
        <v>219000000000</v>
      </c>
      <c r="Y313" s="5">
        <v>210000000000</v>
      </c>
      <c r="Z313" s="5">
        <v>-171000000000</v>
      </c>
    </row>
    <row r="314" spans="2:26" ht="15.5" x14ac:dyDescent="0.35">
      <c r="C314" t="s">
        <v>16</v>
      </c>
      <c r="I314" s="6">
        <v>-296.02</v>
      </c>
      <c r="J314" s="6">
        <v>792.42</v>
      </c>
      <c r="K314" s="6">
        <v>16059.44</v>
      </c>
      <c r="L314" s="6">
        <v>39589.97</v>
      </c>
      <c r="M314" s="6">
        <v>7460.16</v>
      </c>
      <c r="N314" s="6">
        <v>5494.92</v>
      </c>
      <c r="O314" s="6">
        <v>3274.36</v>
      </c>
      <c r="P314" s="6">
        <v>1980.79</v>
      </c>
      <c r="Q314" s="6">
        <v>577.95000000000005</v>
      </c>
      <c r="R314" s="6">
        <v>-1196.8599999999999</v>
      </c>
      <c r="S314" s="6">
        <v>-2152.0500000000002</v>
      </c>
      <c r="T314" s="6">
        <v>-1644.62</v>
      </c>
      <c r="U314" s="6">
        <v>-533.24</v>
      </c>
      <c r="V314" s="6">
        <v>-1448.32</v>
      </c>
      <c r="W314" s="6">
        <v>27.13</v>
      </c>
      <c r="X314" s="6">
        <v>283.56</v>
      </c>
      <c r="Y314" s="6">
        <v>272.02999999999997</v>
      </c>
      <c r="Z314" s="6">
        <v>-2450.54</v>
      </c>
    </row>
    <row r="316" spans="2:26" ht="15.5" x14ac:dyDescent="0.35">
      <c r="B316" t="s">
        <v>314</v>
      </c>
      <c r="C316" t="s">
        <v>315</v>
      </c>
      <c r="D316" s="5">
        <v>888000000000</v>
      </c>
      <c r="E316" s="5">
        <v>1312000000000</v>
      </c>
      <c r="F316" s="5">
        <v>274000000000</v>
      </c>
      <c r="G316" s="5">
        <v>1317000000000</v>
      </c>
      <c r="H316" s="5">
        <v>3799000000000</v>
      </c>
      <c r="J316" s="5">
        <v>4899000000000</v>
      </c>
      <c r="K316" s="5">
        <v>6501000000000</v>
      </c>
      <c r="L316" s="5">
        <v>8775000000000</v>
      </c>
      <c r="M316" s="5">
        <v>1719000000000</v>
      </c>
      <c r="N316" s="5">
        <v>-1222000000000</v>
      </c>
      <c r="O316" s="5">
        <v>710000000000</v>
      </c>
      <c r="P316" s="5">
        <v>1273000000000</v>
      </c>
      <c r="Q316" s="5">
        <v>1146000000000</v>
      </c>
      <c r="R316" s="5">
        <v>740000000000</v>
      </c>
    </row>
    <row r="317" spans="2:26" ht="15.5" x14ac:dyDescent="0.35">
      <c r="C317" t="s">
        <v>56</v>
      </c>
      <c r="D317" s="6">
        <v>4.6100000000000003</v>
      </c>
      <c r="E317" s="6">
        <v>6.81</v>
      </c>
      <c r="F317" s="6">
        <v>1.42</v>
      </c>
      <c r="G317" s="6">
        <v>6.84</v>
      </c>
      <c r="H317" s="6">
        <v>19.72</v>
      </c>
      <c r="J317" s="6">
        <v>25.43</v>
      </c>
      <c r="K317" s="6">
        <v>33.75</v>
      </c>
      <c r="L317" s="6">
        <v>45.55</v>
      </c>
      <c r="M317" s="6">
        <v>8.92</v>
      </c>
      <c r="N317" s="6">
        <v>-6.34</v>
      </c>
      <c r="O317" s="6">
        <v>3.69</v>
      </c>
      <c r="P317" s="6">
        <v>6.61</v>
      </c>
      <c r="Q317" s="6">
        <v>5.95</v>
      </c>
      <c r="R317" s="6">
        <v>3.84</v>
      </c>
    </row>
    <row r="318" spans="2:26" ht="15.5" x14ac:dyDescent="0.35">
      <c r="C318" t="s">
        <v>322</v>
      </c>
      <c r="D318" s="5">
        <v>12866000000000</v>
      </c>
      <c r="E318" s="5">
        <v>11400000000000</v>
      </c>
      <c r="F318" s="5">
        <v>9664000000000</v>
      </c>
      <c r="G318" s="5">
        <v>12065000000000</v>
      </c>
      <c r="H318" s="5">
        <v>45992000000000</v>
      </c>
      <c r="J318" s="5">
        <v>47832000000000</v>
      </c>
      <c r="K318" s="5">
        <v>76496000000000</v>
      </c>
      <c r="L318" s="5">
        <v>88603000000000</v>
      </c>
      <c r="M318" s="5">
        <v>30984000000000</v>
      </c>
      <c r="N318" s="5">
        <v>21972000000000</v>
      </c>
      <c r="O318" s="5">
        <v>23574000000000</v>
      </c>
      <c r="P318" s="5">
        <v>25205000000000</v>
      </c>
      <c r="Q318" s="5">
        <v>17690000000000</v>
      </c>
      <c r="R318" s="5">
        <v>9476000000000</v>
      </c>
    </row>
    <row r="319" spans="2:26" ht="15.5" x14ac:dyDescent="0.35">
      <c r="C319" t="s">
        <v>327</v>
      </c>
      <c r="I319" s="6">
        <v>45.64</v>
      </c>
    </row>
    <row r="320" spans="2:26" ht="15.5" x14ac:dyDescent="0.35">
      <c r="C320" t="s">
        <v>328</v>
      </c>
      <c r="I320" s="6">
        <v>45.64</v>
      </c>
    </row>
    <row r="321" spans="3:9" ht="15.5" x14ac:dyDescent="0.35">
      <c r="C321" t="s">
        <v>329</v>
      </c>
      <c r="I321" s="6">
        <v>7.49</v>
      </c>
    </row>
    <row r="322" spans="3:9" ht="15.5" x14ac:dyDescent="0.35">
      <c r="C322" t="s">
        <v>330</v>
      </c>
      <c r="I322" s="6">
        <v>2.1899999999999999E-2</v>
      </c>
    </row>
    <row r="323" spans="3:9" ht="15.5" x14ac:dyDescent="0.35">
      <c r="C323" t="s">
        <v>331</v>
      </c>
      <c r="I323" s="6">
        <v>3.77</v>
      </c>
    </row>
    <row r="324" spans="3:9" ht="15.5" x14ac:dyDescent="0.35">
      <c r="C324" t="s">
        <v>332</v>
      </c>
      <c r="I324" s="6">
        <v>5.71</v>
      </c>
    </row>
    <row r="325" spans="3:9" ht="15.5" x14ac:dyDescent="0.35">
      <c r="C325" t="s">
        <v>333</v>
      </c>
      <c r="I325" s="6">
        <v>31.45</v>
      </c>
    </row>
    <row r="326" spans="3:9" ht="15.5" x14ac:dyDescent="0.35">
      <c r="C326" t="s">
        <v>334</v>
      </c>
      <c r="I326" s="6">
        <v>-76.010000000000005</v>
      </c>
    </row>
    <row r="327" spans="3:9" ht="15.5" x14ac:dyDescent="0.35">
      <c r="C327" t="s">
        <v>335</v>
      </c>
      <c r="I327" s="6">
        <v>121.65</v>
      </c>
    </row>
    <row r="328" spans="3:9" ht="15.5" x14ac:dyDescent="0.35">
      <c r="C328" t="s">
        <v>336</v>
      </c>
      <c r="I328" s="5">
        <v>25</v>
      </c>
    </row>
    <row r="329" spans="3:9" ht="15.5" x14ac:dyDescent="0.35">
      <c r="C329" t="s">
        <v>337</v>
      </c>
      <c r="I329" s="6">
        <v>-1.92</v>
      </c>
    </row>
    <row r="330" spans="3:9" ht="15.5" x14ac:dyDescent="0.35">
      <c r="C330" t="s">
        <v>338</v>
      </c>
      <c r="I330" s="6">
        <v>-0.66</v>
      </c>
    </row>
    <row r="331" spans="3:9" ht="15.5" x14ac:dyDescent="0.35">
      <c r="C331" t="s">
        <v>339</v>
      </c>
      <c r="I331" s="6">
        <v>19.72</v>
      </c>
    </row>
    <row r="332" spans="3:9" ht="15.5" x14ac:dyDescent="0.35">
      <c r="C332" t="s">
        <v>340</v>
      </c>
      <c r="I332" s="6">
        <v>19.72</v>
      </c>
    </row>
    <row r="333" spans="3:9" ht="15.5" x14ac:dyDescent="0.35">
      <c r="C333" t="s">
        <v>341</v>
      </c>
      <c r="I333" s="6">
        <v>238.75</v>
      </c>
    </row>
    <row r="334" spans="3:9" ht="15.5" x14ac:dyDescent="0.35">
      <c r="C334" t="s">
        <v>342</v>
      </c>
      <c r="D334" s="6">
        <v>35.83</v>
      </c>
    </row>
    <row r="335" spans="3:9" ht="15.5" x14ac:dyDescent="0.35">
      <c r="C335" t="s">
        <v>343</v>
      </c>
      <c r="I335" s="6">
        <v>157.69</v>
      </c>
    </row>
    <row r="336" spans="3:9" ht="15.5" x14ac:dyDescent="0.35">
      <c r="C336" t="s">
        <v>344</v>
      </c>
      <c r="I336" s="6">
        <v>-11.84</v>
      </c>
    </row>
    <row r="337" spans="3:9" ht="15.5" x14ac:dyDescent="0.35">
      <c r="C337" t="s">
        <v>345</v>
      </c>
      <c r="D337" s="6">
        <v>2.2000000000000002</v>
      </c>
    </row>
    <row r="338" spans="3:9" ht="15.5" x14ac:dyDescent="0.35">
      <c r="C338" t="s">
        <v>346</v>
      </c>
      <c r="D338" s="6">
        <v>2.06</v>
      </c>
    </row>
    <row r="339" spans="3:9" ht="15.5" x14ac:dyDescent="0.35">
      <c r="C339" t="s">
        <v>347</v>
      </c>
      <c r="D339" s="6">
        <v>0.82</v>
      </c>
    </row>
    <row r="340" spans="3:9" ht="15.5" x14ac:dyDescent="0.35">
      <c r="C340" t="s">
        <v>348</v>
      </c>
      <c r="D340" s="6">
        <v>0.71</v>
      </c>
    </row>
    <row r="341" spans="3:9" ht="15.5" x14ac:dyDescent="0.35">
      <c r="C341" t="s">
        <v>349</v>
      </c>
      <c r="D341" s="6">
        <v>1.19</v>
      </c>
    </row>
    <row r="342" spans="3:9" ht="15.5" x14ac:dyDescent="0.35">
      <c r="C342" t="s">
        <v>350</v>
      </c>
      <c r="D342" s="6">
        <v>0.34</v>
      </c>
    </row>
    <row r="343" spans="3:9" ht="15.5" x14ac:dyDescent="0.35">
      <c r="C343" t="s">
        <v>351</v>
      </c>
      <c r="D343" s="6">
        <v>2.4300000000000002</v>
      </c>
    </row>
    <row r="344" spans="3:9" ht="15.5" x14ac:dyDescent="0.35">
      <c r="C344" t="s">
        <v>352</v>
      </c>
      <c r="I344" s="6">
        <v>5.62</v>
      </c>
    </row>
    <row r="345" spans="3:9" ht="15.5" x14ac:dyDescent="0.35">
      <c r="C345" t="s">
        <v>12</v>
      </c>
      <c r="D345" s="5">
        <v>-1753000000000</v>
      </c>
    </row>
    <row r="346" spans="3:9" ht="15.5" x14ac:dyDescent="0.35">
      <c r="C346" t="s">
        <v>353</v>
      </c>
      <c r="I346" s="6">
        <v>4.74</v>
      </c>
    </row>
    <row r="347" spans="3:9" ht="15.5" x14ac:dyDescent="0.35">
      <c r="C347" t="s">
        <v>354</v>
      </c>
      <c r="I347" s="6">
        <v>5.1500000000000004E-2</v>
      </c>
    </row>
    <row r="348" spans="3:9" ht="15.5" x14ac:dyDescent="0.35">
      <c r="C348" t="s">
        <v>355</v>
      </c>
      <c r="I348" s="6">
        <v>0.12509999999999999</v>
      </c>
    </row>
    <row r="349" spans="3:9" ht="15.5" x14ac:dyDescent="0.35">
      <c r="C349" t="s">
        <v>356</v>
      </c>
      <c r="I349" s="6">
        <v>0.11560000000000001</v>
      </c>
    </row>
    <row r="350" spans="3:9" ht="15.5" x14ac:dyDescent="0.35">
      <c r="C350" t="s">
        <v>357</v>
      </c>
      <c r="I350" s="6">
        <v>8.3800000000000013E-2</v>
      </c>
    </row>
    <row r="351" spans="3:9" ht="15.5" x14ac:dyDescent="0.35">
      <c r="C351" t="s">
        <v>358</v>
      </c>
      <c r="D351" s="6">
        <v>30.15</v>
      </c>
    </row>
    <row r="352" spans="3:9" ht="15.5" x14ac:dyDescent="0.35">
      <c r="C352" t="s">
        <v>359</v>
      </c>
      <c r="D352" s="6">
        <v>19.98</v>
      </c>
    </row>
    <row r="353" spans="3:9" ht="15.5" x14ac:dyDescent="0.35">
      <c r="C353" t="s">
        <v>360</v>
      </c>
      <c r="D353" s="6">
        <v>54.83</v>
      </c>
    </row>
    <row r="354" spans="3:9" ht="15.5" x14ac:dyDescent="0.35">
      <c r="C354" t="s">
        <v>361</v>
      </c>
      <c r="D354" s="6">
        <v>-4.7</v>
      </c>
    </row>
    <row r="355" spans="3:9" ht="15.5" x14ac:dyDescent="0.35">
      <c r="C355" t="s">
        <v>362</v>
      </c>
      <c r="D355" s="6">
        <v>3.02</v>
      </c>
    </row>
    <row r="356" spans="3:9" ht="15.5" x14ac:dyDescent="0.35">
      <c r="C356" t="s">
        <v>363</v>
      </c>
      <c r="I356" s="6">
        <v>0.64</v>
      </c>
    </row>
    <row r="357" spans="3:9" ht="15.5" x14ac:dyDescent="0.35">
      <c r="C357" t="s">
        <v>364</v>
      </c>
      <c r="I357" s="6">
        <v>15.99</v>
      </c>
    </row>
    <row r="358" spans="3:9" ht="15.5" x14ac:dyDescent="0.35">
      <c r="C358" t="s">
        <v>52</v>
      </c>
      <c r="I358" s="5">
        <v>173374000000000</v>
      </c>
    </row>
    <row r="359" spans="3:9" ht="15.5" x14ac:dyDescent="0.35">
      <c r="C359" t="s">
        <v>365</v>
      </c>
      <c r="I359" s="5">
        <v>198751000000000</v>
      </c>
    </row>
    <row r="360" spans="3:9" ht="15.5" x14ac:dyDescent="0.35">
      <c r="C360" t="s">
        <v>366</v>
      </c>
      <c r="I360" s="5">
        <v>192640000000</v>
      </c>
    </row>
    <row r="361" spans="3:9" ht="15.5" x14ac:dyDescent="0.35">
      <c r="C361" t="s">
        <v>367</v>
      </c>
      <c r="I361" s="6">
        <v>0.19370000000000001</v>
      </c>
    </row>
    <row r="362" spans="3:9" ht="15.5" x14ac:dyDescent="0.35">
      <c r="C362" t="s">
        <v>368</v>
      </c>
      <c r="D362" s="6">
        <v>0.3251</v>
      </c>
    </row>
    <row r="363" spans="3:9" ht="15.5" x14ac:dyDescent="0.35">
      <c r="C363" t="s">
        <v>369</v>
      </c>
      <c r="D363" s="6">
        <v>0.15579999999999999</v>
      </c>
    </row>
    <row r="364" spans="3:9" ht="15.5" x14ac:dyDescent="0.35">
      <c r="C364" t="s">
        <v>370</v>
      </c>
      <c r="D364" s="6">
        <v>6.9000000000000006E-2</v>
      </c>
    </row>
    <row r="365" spans="3:9" ht="15.5" x14ac:dyDescent="0.35">
      <c r="C365" t="s">
        <v>371</v>
      </c>
      <c r="D365" s="6">
        <v>5.0099999999999999E-2</v>
      </c>
    </row>
    <row r="366" spans="3:9" ht="15.5" x14ac:dyDescent="0.35">
      <c r="C366" t="s">
        <v>372</v>
      </c>
      <c r="D366" s="6">
        <v>-7.4800000000000005E-2</v>
      </c>
    </row>
    <row r="367" spans="3:9" ht="15.5" x14ac:dyDescent="0.35">
      <c r="C367" t="s">
        <v>373</v>
      </c>
      <c r="D367" s="6">
        <v>-0.13789999999999999</v>
      </c>
    </row>
    <row r="368" spans="3:9" ht="15.5" x14ac:dyDescent="0.35">
      <c r="C368" t="s">
        <v>377</v>
      </c>
      <c r="I368" s="5">
        <v>4</v>
      </c>
    </row>
    <row r="369" spans="3:9" ht="15.5" x14ac:dyDescent="0.35">
      <c r="C369" t="s">
        <v>378</v>
      </c>
      <c r="I369" s="6">
        <v>0.01</v>
      </c>
    </row>
    <row r="370" spans="3:9" ht="15.5" x14ac:dyDescent="0.35">
      <c r="C370" t="s">
        <v>379</v>
      </c>
      <c r="I370" s="6">
        <v>0.99</v>
      </c>
    </row>
    <row r="371" spans="3:9" ht="15.5" x14ac:dyDescent="0.35">
      <c r="C371" t="s">
        <v>380</v>
      </c>
      <c r="I371" s="6">
        <v>0.23</v>
      </c>
    </row>
    <row r="372" spans="3:9" ht="15.5" x14ac:dyDescent="0.35">
      <c r="C372" t="s">
        <v>381</v>
      </c>
      <c r="I372" s="6">
        <v>0.75</v>
      </c>
    </row>
    <row r="373" spans="3:9" ht="15.5" x14ac:dyDescent="0.35">
      <c r="C373" t="s">
        <v>382</v>
      </c>
      <c r="I373" s="6">
        <v>0.28000000000000003</v>
      </c>
    </row>
    <row r="374" spans="3:9" ht="15.5" x14ac:dyDescent="0.35">
      <c r="C374" t="s">
        <v>383</v>
      </c>
      <c r="I374" s="6">
        <v>0.12</v>
      </c>
    </row>
    <row r="375" spans="3:9" ht="15.5" x14ac:dyDescent="0.35">
      <c r="C375" t="s">
        <v>384</v>
      </c>
      <c r="I375" s="6">
        <v>0.03</v>
      </c>
    </row>
    <row r="376" spans="3:9" ht="15.5" x14ac:dyDescent="0.35">
      <c r="C376" t="s">
        <v>385</v>
      </c>
      <c r="I376" s="5">
        <v>45992000000000</v>
      </c>
    </row>
    <row r="377" spans="3:9" ht="15.5" x14ac:dyDescent="0.35">
      <c r="C377" t="s">
        <v>386</v>
      </c>
      <c r="I377" s="5">
        <v>15516000000000</v>
      </c>
    </row>
    <row r="378" spans="3:9" ht="15.5" x14ac:dyDescent="0.35">
      <c r="C378" t="s">
        <v>387</v>
      </c>
      <c r="I378" s="5">
        <v>7889000000000</v>
      </c>
    </row>
    <row r="379" spans="3:9" ht="15.5" x14ac:dyDescent="0.35">
      <c r="C379" t="s">
        <v>388</v>
      </c>
      <c r="I379" s="5">
        <v>3799000000000</v>
      </c>
    </row>
    <row r="380" spans="3:9" ht="15.5" x14ac:dyDescent="0.35">
      <c r="C380" t="s">
        <v>389</v>
      </c>
      <c r="D380" s="5">
        <v>6902000000000</v>
      </c>
    </row>
    <row r="381" spans="3:9" ht="15.5" x14ac:dyDescent="0.35">
      <c r="C381" t="s">
        <v>390</v>
      </c>
      <c r="D381" s="5">
        <v>73818000000000</v>
      </c>
    </row>
    <row r="382" spans="3:9" ht="15.5" x14ac:dyDescent="0.35">
      <c r="C382" t="s">
        <v>391</v>
      </c>
      <c r="D382" s="5">
        <v>36011000000000</v>
      </c>
    </row>
    <row r="383" spans="3:9" ht="15.5" x14ac:dyDescent="0.35">
      <c r="C383" t="s">
        <v>299</v>
      </c>
      <c r="D383" s="5">
        <v>16635000000000</v>
      </c>
    </row>
    <row r="384" spans="3:9" ht="15.5" x14ac:dyDescent="0.35">
      <c r="C384" t="s">
        <v>298</v>
      </c>
      <c r="I384" s="5">
        <v>30376000000000</v>
      </c>
    </row>
    <row r="385" spans="3:9" ht="15.5" x14ac:dyDescent="0.35">
      <c r="C385" t="s">
        <v>297</v>
      </c>
      <c r="D385" s="5">
        <v>21649000000000</v>
      </c>
    </row>
    <row r="386" spans="3:9" ht="15.5" x14ac:dyDescent="0.35">
      <c r="C386" t="s">
        <v>296</v>
      </c>
      <c r="D386" s="5">
        <v>3200000000000</v>
      </c>
    </row>
    <row r="387" spans="3:9" ht="15.5" x14ac:dyDescent="0.35">
      <c r="C387" t="s">
        <v>23</v>
      </c>
      <c r="D387" s="5">
        <v>24849000000000</v>
      </c>
    </row>
    <row r="388" spans="3:9" ht="15.5" x14ac:dyDescent="0.35">
      <c r="C388" t="s">
        <v>20</v>
      </c>
      <c r="D388" s="5">
        <v>17946000000000</v>
      </c>
    </row>
    <row r="389" spans="3:9" ht="15.5" x14ac:dyDescent="0.35">
      <c r="C389" t="s">
        <v>392</v>
      </c>
      <c r="I389" s="5">
        <v>37807000000000</v>
      </c>
    </row>
    <row r="390" spans="3:9" ht="15.5" x14ac:dyDescent="0.35">
      <c r="C390" t="s">
        <v>393</v>
      </c>
      <c r="I390" s="5">
        <v>5513000000000</v>
      </c>
    </row>
    <row r="391" spans="3:9" ht="15.5" x14ac:dyDescent="0.35">
      <c r="C391" t="s">
        <v>394</v>
      </c>
      <c r="I391" s="5">
        <v>-16273000000000</v>
      </c>
    </row>
    <row r="392" spans="3:9" ht="15.5" x14ac:dyDescent="0.35">
      <c r="C392" t="s">
        <v>395</v>
      </c>
      <c r="I392" s="5">
        <v>3191000000000</v>
      </c>
    </row>
    <row r="393" spans="3:9" ht="15.5" x14ac:dyDescent="0.35">
      <c r="C393" t="s">
        <v>396</v>
      </c>
      <c r="I393" s="5">
        <v>-7794000000000</v>
      </c>
    </row>
    <row r="394" spans="3:9" ht="15.5" x14ac:dyDescent="0.35">
      <c r="C394" t="s">
        <v>397</v>
      </c>
      <c r="I394" s="5">
        <v>-2281000000000</v>
      </c>
    </row>
  </sheetData>
  <pageMargins left="0.7" right="0.7" top="0.75" bottom="0.75" header="0.3" footer="0.3"/>
  <ignoredErrors>
    <ignoredError sqref="A1:Z39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2028</v>
      </c>
      <c r="D2" s="2" vm="516">
        <f ca="1">IFERROR(_xlfn.STOCKHISTORY("XIDX:" &amp; $C$1, D3, , 0, 0, 1), "Libur")</f>
        <v>4350</v>
      </c>
      <c r="H2" s="2" vm="516">
        <f ca="1">IFERROR(INDEX(D2:G2,COUNT(D2:G2)),"")</f>
        <v>4350</v>
      </c>
      <c r="I2" s="2" vm="517">
        <f t="shared" ref="I2:Z2" ca="1" si="0">IFERROR(_xlfn.STOCKHISTORY("XIDX:" &amp; $C$1, I1, , 0, 0, 1), "Libur")</f>
        <v>4180</v>
      </c>
      <c r="J2" s="2" vm="518">
        <f t="shared" ca="1" si="0"/>
        <v>3620</v>
      </c>
      <c r="K2" s="2" vm="519">
        <f t="shared" ca="1" si="0"/>
        <v>4620</v>
      </c>
      <c r="L2" s="2" vm="478">
        <f t="shared" ca="1" si="0"/>
        <v>4140</v>
      </c>
      <c r="M2" s="2" t="str">
        <f t="shared" ca="1" si="0"/>
        <v>Libur</v>
      </c>
      <c r="N2" s="2" vm="520">
        <f t="shared" ca="1" si="0"/>
        <v>3800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521">
        <f t="shared" ca="1" si="0"/>
        <v>4880</v>
      </c>
      <c r="U2" s="2" vm="522">
        <f t="shared" ca="1" si="0"/>
        <v>4475</v>
      </c>
      <c r="V2" s="2" vm="523">
        <f t="shared" ca="1" si="0"/>
        <v>3050</v>
      </c>
      <c r="W2" s="2" t="str">
        <f t="shared" ca="1" si="0"/>
        <v>Libur</v>
      </c>
      <c r="X2" s="2" vm="61">
        <f t="shared" ca="1" si="0"/>
        <v>2100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1036483524669</v>
      </c>
      <c r="H4" s="2">
        <f>IFERROR(SUM(D4:G4)*(4/MAX(1,COUNT(D4:G4))),"")</f>
        <v>4145934098676</v>
      </c>
      <c r="I4" s="2">
        <f t="shared" ref="I4:Z4" si="1">IFERROR(INDEX(I51:I500,MATCH($C$4,$C$51:$C$500,0)),"")</f>
        <v>2733020950417</v>
      </c>
      <c r="J4" s="2">
        <f t="shared" si="1"/>
        <v>4422682660248</v>
      </c>
      <c r="K4" s="2">
        <f t="shared" si="1"/>
        <v>3862424155689</v>
      </c>
      <c r="L4" s="2">
        <f t="shared" si="1"/>
        <v>3017085551871</v>
      </c>
      <c r="M4" s="2">
        <f t="shared" si="1"/>
        <v>2177783404033</v>
      </c>
      <c r="N4" s="2">
        <f t="shared" si="1"/>
        <v>1724797535246</v>
      </c>
      <c r="O4" s="2">
        <f t="shared" si="1"/>
        <v>2459812402375</v>
      </c>
      <c r="P4" s="2">
        <f t="shared" si="1"/>
        <v>2225704530841</v>
      </c>
      <c r="Q4" s="2">
        <f t="shared" si="1"/>
        <v>1718746728686</v>
      </c>
      <c r="R4" s="2">
        <f t="shared" si="1"/>
        <v>2019459161815</v>
      </c>
      <c r="S4" s="2">
        <f t="shared" si="1"/>
        <v>1686812400465</v>
      </c>
      <c r="T4" s="2">
        <f t="shared" si="1"/>
        <v>1543419395688</v>
      </c>
      <c r="U4" s="2">
        <f t="shared" si="1"/>
        <v>1604535230345</v>
      </c>
      <c r="V4" s="2">
        <f t="shared" si="1"/>
        <v>1569176913981</v>
      </c>
      <c r="W4" s="2">
        <f t="shared" si="1"/>
        <v>1117683055738</v>
      </c>
      <c r="X4" s="2">
        <f t="shared" si="1"/>
        <v>1007355373926</v>
      </c>
      <c r="Y4" s="2">
        <f t="shared" si="1"/>
        <v>1002554493801</v>
      </c>
      <c r="Z4" s="2">
        <f t="shared" si="1"/>
        <v>1062378872385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218954581076</v>
      </c>
      <c r="H5" s="2">
        <f>IFERROR(SUM(D5:G5)*(4/MAX(1,COUNT(D5:G5))),"")</f>
        <v>875818324304</v>
      </c>
      <c r="I5" s="2">
        <f t="shared" ref="I5:Z5" si="2">IFERROR(INDEX(I51:I500,MATCH($C$5,$C$51:$C$500,0)),"")</f>
        <v>418291765677</v>
      </c>
      <c r="J5" s="2">
        <f t="shared" si="2"/>
        <v>848443459959</v>
      </c>
      <c r="K5" s="2">
        <f t="shared" si="2"/>
        <v>1064322488693</v>
      </c>
      <c r="L5" s="2">
        <f t="shared" si="2"/>
        <v>749058172949</v>
      </c>
      <c r="M5" s="2">
        <f t="shared" si="2"/>
        <v>668231145849</v>
      </c>
      <c r="N5" s="2">
        <f t="shared" si="2"/>
        <v>534681278119</v>
      </c>
      <c r="O5" s="2">
        <f t="shared" si="2"/>
        <v>1097731675915</v>
      </c>
      <c r="P5" s="2">
        <f t="shared" si="2"/>
        <v>920832091589</v>
      </c>
      <c r="Q5" s="2">
        <f t="shared" si="2"/>
        <v>524330135424</v>
      </c>
      <c r="R5" s="2">
        <f t="shared" si="2"/>
        <v>699004622667</v>
      </c>
      <c r="S5" s="2">
        <f t="shared" si="2"/>
        <v>538170706075</v>
      </c>
      <c r="T5" s="2">
        <f t="shared" si="2"/>
        <v>587224436096</v>
      </c>
      <c r="U5" s="2">
        <f t="shared" si="2"/>
        <v>657823332030</v>
      </c>
      <c r="V5" s="2">
        <f t="shared" si="2"/>
        <v>530107881290</v>
      </c>
      <c r="W5" s="2">
        <f t="shared" si="2"/>
        <v>348788923092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13682989661634</v>
      </c>
      <c r="H6" s="2">
        <f>IFERROR(INDEX(D6:G6,COUNT(D6:G6)),"")</f>
        <v>13682989661634</v>
      </c>
      <c r="I6" s="2">
        <f t="shared" ref="I6:Z6" si="3">IFERROR(INDEX(I51:I500,MATCH($C$6,$C$51:$C$500,0)),"")</f>
        <v>13682989661634</v>
      </c>
      <c r="J6" s="2">
        <f t="shared" si="3"/>
        <v>11867764974305</v>
      </c>
      <c r="K6" s="2">
        <f t="shared" si="3"/>
        <v>11460887206560</v>
      </c>
      <c r="L6" s="2">
        <f t="shared" si="3"/>
        <v>10926240355388</v>
      </c>
      <c r="M6" s="2">
        <f t="shared" si="3"/>
        <v>10961489326966</v>
      </c>
      <c r="N6" s="2">
        <f t="shared" si="3"/>
        <v>10330221934232</v>
      </c>
      <c r="O6" s="2">
        <f t="shared" si="3"/>
        <v>10590770182820</v>
      </c>
      <c r="P6" s="2">
        <f t="shared" si="3"/>
        <v>9414918798240</v>
      </c>
      <c r="Q6" s="2">
        <f t="shared" si="3"/>
        <v>8334861687451</v>
      </c>
      <c r="R6" s="2">
        <f t="shared" si="3"/>
        <v>7792913029035</v>
      </c>
      <c r="S6" s="2">
        <f t="shared" si="3"/>
        <v>6831058072602</v>
      </c>
      <c r="T6" s="2">
        <f t="shared" si="3"/>
        <v>6248417595733</v>
      </c>
      <c r="U6" s="2">
        <f t="shared" si="3"/>
        <v>6045051979678</v>
      </c>
      <c r="V6" s="2">
        <f t="shared" si="3"/>
        <v>5155715817772</v>
      </c>
      <c r="W6" s="2">
        <f t="shared" si="3"/>
        <v>3563983400083</v>
      </c>
      <c r="X6" s="2">
        <f t="shared" si="3"/>
        <v>3206673932929</v>
      </c>
      <c r="Y6" s="2">
        <f t="shared" si="3"/>
        <v>2902675557821</v>
      </c>
      <c r="Z6" s="2">
        <f t="shared" si="3"/>
        <v>2675790307162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1.85</v>
      </c>
      <c r="H7" s="3">
        <f>IFERROR(INDEX(D7:G7,COUNT(D7:G7)),"")</f>
        <v>1.85</v>
      </c>
      <c r="I7" s="3">
        <f t="shared" ref="I7:Z7" si="4">IFERROR(INDEX(I51:I500,MATCH($C$7,$C$51:$C$500,0))/1000000000,"")</f>
        <v>1.85</v>
      </c>
      <c r="J7" s="3">
        <f t="shared" si="4"/>
        <v>1.85</v>
      </c>
      <c r="K7" s="3">
        <f t="shared" si="4"/>
        <v>1.85</v>
      </c>
      <c r="L7" s="3">
        <f t="shared" si="4"/>
        <v>1.85</v>
      </c>
      <c r="M7" s="3">
        <f t="shared" si="4"/>
        <v>1.85</v>
      </c>
      <c r="N7" s="3">
        <f t="shared" si="4"/>
        <v>1.85</v>
      </c>
      <c r="O7" s="3">
        <f t="shared" si="4"/>
        <v>1.85</v>
      </c>
      <c r="P7" s="3">
        <f t="shared" si="4"/>
        <v>1.85</v>
      </c>
      <c r="Q7" s="3">
        <f t="shared" si="4"/>
        <v>1.85</v>
      </c>
      <c r="R7" s="3">
        <f t="shared" si="4"/>
        <v>1.85</v>
      </c>
      <c r="S7" s="3">
        <f t="shared" si="4"/>
        <v>1.85</v>
      </c>
      <c r="T7" s="3">
        <f t="shared" si="4"/>
        <v>1.85</v>
      </c>
      <c r="U7" s="3">
        <f t="shared" si="4"/>
        <v>1.85</v>
      </c>
      <c r="V7" s="3">
        <f t="shared" si="4"/>
        <v>1.85</v>
      </c>
      <c r="W7" s="3">
        <f t="shared" si="4"/>
        <v>1.85</v>
      </c>
      <c r="X7" s="3">
        <f t="shared" si="4"/>
        <v>1.85</v>
      </c>
      <c r="Y7" s="3">
        <f t="shared" si="4"/>
        <v>1.85</v>
      </c>
      <c r="Z7" s="3">
        <f t="shared" si="4"/>
        <v>1.85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-68000000000</v>
      </c>
      <c r="H8" s="2">
        <f>IFERROR(INDEX(D8:G8,COUNT(D8:G8)),"")</f>
        <v>-68000000000</v>
      </c>
      <c r="I8" s="2">
        <f t="shared" ref="I8:Z8" si="5">IFERROR(INDEX(I51:I500,MATCH($C$8,$C$51:$C$500,0)),"")</f>
        <v>-979000000000</v>
      </c>
      <c r="J8" s="2">
        <f t="shared" si="5"/>
        <v>160000000000</v>
      </c>
      <c r="K8" s="2">
        <f t="shared" si="5"/>
        <v>-180000000000</v>
      </c>
      <c r="L8" s="2">
        <f t="shared" si="5"/>
        <v>1013000000000</v>
      </c>
      <c r="M8" s="2">
        <f t="shared" si="5"/>
        <v>865000000000</v>
      </c>
      <c r="N8" s="2">
        <f t="shared" si="5"/>
        <v>251000000000</v>
      </c>
      <c r="O8" s="2">
        <f t="shared" si="5"/>
        <v>814000000000</v>
      </c>
      <c r="P8" s="2">
        <f t="shared" si="5"/>
        <v>754000000000</v>
      </c>
      <c r="Q8" s="2">
        <f t="shared" si="5"/>
        <v>-305000000000</v>
      </c>
      <c r="R8" s="2">
        <f t="shared" si="5"/>
        <v>-1321000000000</v>
      </c>
      <c r="S8" s="2">
        <f t="shared" si="5"/>
        <v>232000000000</v>
      </c>
      <c r="T8" s="2">
        <f t="shared" si="5"/>
        <v>-178000000000</v>
      </c>
      <c r="U8" s="2">
        <f t="shared" si="5"/>
        <v>-262000000000</v>
      </c>
      <c r="V8" s="2">
        <f t="shared" si="5"/>
        <v>385000000000</v>
      </c>
      <c r="W8" s="2">
        <f t="shared" si="5"/>
        <v>140000000000</v>
      </c>
      <c r="X8" s="2">
        <f t="shared" si="5"/>
        <v>94000000000</v>
      </c>
      <c r="Y8" s="2">
        <f t="shared" si="5"/>
        <v>235000000000</v>
      </c>
      <c r="Z8" s="2">
        <f t="shared" si="5"/>
        <v>150000000000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-36.57</v>
      </c>
      <c r="H9" s="3">
        <f>IFERROR(INDEX(D9:G9,COUNT(D9:G9)),"")</f>
        <v>-36.57</v>
      </c>
      <c r="I9" s="3">
        <f t="shared" ref="I9:Z9" si="6">IFERROR(INDEX(I51:I500,MATCH($C$9,$C$51:$C$500,0)),"")</f>
        <v>-529.35</v>
      </c>
      <c r="J9" s="3">
        <f t="shared" si="6"/>
        <v>86.6</v>
      </c>
      <c r="K9" s="3">
        <f t="shared" si="6"/>
        <v>-97.24</v>
      </c>
      <c r="L9" s="3">
        <f t="shared" si="6"/>
        <v>547.59</v>
      </c>
      <c r="M9" s="3">
        <f t="shared" si="6"/>
        <v>467.51</v>
      </c>
      <c r="N9" s="3">
        <f t="shared" si="6"/>
        <v>135.84</v>
      </c>
      <c r="O9" s="3">
        <f t="shared" si="6"/>
        <v>439.89</v>
      </c>
      <c r="P9" s="3">
        <f t="shared" si="6"/>
        <v>407.46</v>
      </c>
      <c r="Q9" s="3">
        <f t="shared" si="6"/>
        <v>-164.93</v>
      </c>
      <c r="R9" s="3">
        <f t="shared" si="6"/>
        <v>-714</v>
      </c>
      <c r="S9" s="3">
        <f t="shared" si="6"/>
        <v>125.21</v>
      </c>
      <c r="T9" s="3">
        <f t="shared" si="6"/>
        <v>-95.99</v>
      </c>
      <c r="U9" s="3">
        <f t="shared" si="6"/>
        <v>-141.82</v>
      </c>
      <c r="V9" s="3">
        <f t="shared" si="6"/>
        <v>208.3</v>
      </c>
      <c r="W9" s="3">
        <f t="shared" si="6"/>
        <v>75.849999999999994</v>
      </c>
      <c r="X9" s="3">
        <f t="shared" si="6"/>
        <v>50.9</v>
      </c>
      <c r="Y9" s="3">
        <f t="shared" si="6"/>
        <v>127.12</v>
      </c>
      <c r="Z9" s="3">
        <f t="shared" si="6"/>
        <v>81.260000000000005</v>
      </c>
    </row>
    <row r="10" spans="1:26" ht="15.5" x14ac:dyDescent="0.35">
      <c r="C10" t="s">
        <v>17</v>
      </c>
      <c r="D10" s="3">
        <f ca="1">IFERROR(IF(D9=0,"",D2/D9),"")</f>
        <v>-118.94995898277277</v>
      </c>
      <c r="I10" s="3">
        <f t="shared" ref="I10:Z10" ca="1" si="7">IFERROR(IF(I9=0,"",I2/I9),"")</f>
        <v>-7.8964768111835264</v>
      </c>
      <c r="J10" s="3">
        <f t="shared" ca="1" si="7"/>
        <v>41.801385681293304</v>
      </c>
      <c r="K10" s="3">
        <f t="shared" ca="1" si="7"/>
        <v>-47.511312217194572</v>
      </c>
      <c r="L10" s="3">
        <f t="shared" ca="1" si="7"/>
        <v>7.560401029967676</v>
      </c>
      <c r="M10" s="3" t="str">
        <f t="shared" ca="1" si="7"/>
        <v/>
      </c>
      <c r="N10" s="3">
        <f t="shared" ca="1" si="7"/>
        <v>27.974087161366313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-50.838629023856654</v>
      </c>
      <c r="U10" s="3">
        <f t="shared" ca="1" si="7"/>
        <v>-31.554082639966154</v>
      </c>
      <c r="V10" s="3">
        <f t="shared" ca="1" si="7"/>
        <v>14.642342774843975</v>
      </c>
      <c r="W10" s="3" t="str">
        <f t="shared" ca="1" si="7"/>
        <v/>
      </c>
      <c r="X10" s="3">
        <f t="shared" ca="1" si="7"/>
        <v>41.257367387033398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3533269319671</v>
      </c>
      <c r="H11" s="2">
        <f>IFERROR(INDEX(D11:G11,COUNT(D11:G11)),"")</f>
        <v>3533269319671</v>
      </c>
      <c r="I11" s="2">
        <f t="shared" ref="I11:Z11" si="8">IFERROR(INDEX(I51:I500,MATCH($C$11,$C$51:$C$500,0)),"")</f>
        <v>3533269319671</v>
      </c>
      <c r="J11" s="2">
        <f t="shared" si="8"/>
        <v>2525242591791</v>
      </c>
      <c r="K11" s="2">
        <f t="shared" si="8"/>
        <v>2875636301739</v>
      </c>
      <c r="L11" s="2">
        <f t="shared" si="8"/>
        <v>3497490464122</v>
      </c>
      <c r="M11" s="2">
        <f t="shared" si="8"/>
        <v>3375031454437</v>
      </c>
      <c r="N11" s="2">
        <f t="shared" si="8"/>
        <v>2511884993361</v>
      </c>
      <c r="O11" s="2">
        <f t="shared" si="8"/>
        <v>3030524159572</v>
      </c>
      <c r="P11" s="2">
        <f t="shared" si="8"/>
        <v>2533281889883</v>
      </c>
      <c r="Q11" s="2">
        <f t="shared" si="8"/>
        <v>1598097714883</v>
      </c>
      <c r="R11" s="2">
        <f t="shared" si="8"/>
        <v>1480367038928</v>
      </c>
      <c r="S11" s="2">
        <f t="shared" si="8"/>
        <v>1767352103328</v>
      </c>
      <c r="T11" s="2">
        <f t="shared" si="8"/>
        <v>1356250496864</v>
      </c>
      <c r="U11" s="2">
        <f t="shared" si="8"/>
        <v>1020729812703</v>
      </c>
      <c r="V11" s="2">
        <f t="shared" si="8"/>
        <v>1464191705578</v>
      </c>
      <c r="W11" s="2">
        <f t="shared" si="8"/>
        <v>1060088159162</v>
      </c>
      <c r="X11" s="2">
        <f t="shared" si="8"/>
        <v>756672698794</v>
      </c>
      <c r="Y11" s="2">
        <f t="shared" si="8"/>
        <v>616766627760</v>
      </c>
      <c r="Z11" s="2">
        <f t="shared" si="8"/>
        <v>606835934490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-3530000000000</v>
      </c>
      <c r="H12" s="2">
        <f>IFERROR(INDEX(D12:G12,COUNT(D12:G12)),"")</f>
        <v>-3530000000000</v>
      </c>
      <c r="I12" s="2">
        <f t="shared" ref="I12:Z12" si="9">IFERROR(INDEX(I51:I500,MATCH($C$12,$C$51:$C$500,0)),"")</f>
        <v>-3530000000000</v>
      </c>
      <c r="J12" s="2">
        <f t="shared" si="9"/>
        <v>-2525000000000</v>
      </c>
      <c r="K12" s="2">
        <f t="shared" si="9"/>
        <v>-2873000000000</v>
      </c>
      <c r="L12" s="2">
        <f t="shared" si="9"/>
        <v>-3493000000000</v>
      </c>
      <c r="M12" s="2">
        <f t="shared" si="9"/>
        <v>-3211000000000</v>
      </c>
      <c r="N12" s="2">
        <f t="shared" si="9"/>
        <v>-2506000000000</v>
      </c>
      <c r="O12" s="2">
        <f t="shared" si="9"/>
        <v>-2661000000000</v>
      </c>
      <c r="P12" s="2">
        <f t="shared" si="9"/>
        <v>-2162000000000</v>
      </c>
      <c r="Q12" s="2">
        <f t="shared" si="9"/>
        <v>-1322000000000</v>
      </c>
      <c r="R12" s="2">
        <f t="shared" si="9"/>
        <v>-1379000000000</v>
      </c>
      <c r="S12" s="2">
        <f t="shared" si="9"/>
        <v>-1399000000000</v>
      </c>
      <c r="T12" s="2">
        <f t="shared" si="9"/>
        <v>-1053000000000</v>
      </c>
      <c r="U12" s="2">
        <f t="shared" si="9"/>
        <v>-988000000000</v>
      </c>
      <c r="V12" s="2">
        <f t="shared" si="9"/>
        <v>-1329000000000</v>
      </c>
      <c r="W12" s="2">
        <f t="shared" si="9"/>
        <v>-397000000000</v>
      </c>
      <c r="X12" s="2">
        <f t="shared" si="9"/>
        <v>-64000000000</v>
      </c>
      <c r="Y12" s="2">
        <f t="shared" si="9"/>
        <v>63000000000</v>
      </c>
      <c r="Z12" s="2">
        <f t="shared" si="9"/>
        <v>282000000000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4000000000</v>
      </c>
      <c r="J13" s="2">
        <f t="shared" si="10"/>
        <v>0</v>
      </c>
      <c r="K13" s="2">
        <f t="shared" si="10"/>
        <v>2000000000</v>
      </c>
      <c r="L13" s="2">
        <f t="shared" si="10"/>
        <v>5000000000</v>
      </c>
      <c r="M13" s="2">
        <f t="shared" si="10"/>
        <v>164000000000</v>
      </c>
      <c r="N13" s="2">
        <f t="shared" si="10"/>
        <v>6000000000</v>
      </c>
      <c r="O13" s="2">
        <f t="shared" si="10"/>
        <v>369000000000</v>
      </c>
      <c r="P13" s="2">
        <f t="shared" si="10"/>
        <v>371000000000</v>
      </c>
      <c r="Q13" s="2">
        <f t="shared" si="10"/>
        <v>276000000000</v>
      </c>
      <c r="R13" s="2">
        <f t="shared" si="10"/>
        <v>102000000000</v>
      </c>
      <c r="S13" s="2">
        <f t="shared" si="10"/>
        <v>368000000000</v>
      </c>
      <c r="T13" s="2">
        <f t="shared" si="10"/>
        <v>303000000000</v>
      </c>
      <c r="U13" s="2">
        <f t="shared" si="10"/>
        <v>33000000000</v>
      </c>
      <c r="V13" s="2">
        <f t="shared" si="10"/>
        <v>135000000000</v>
      </c>
      <c r="W13" s="2">
        <f t="shared" si="10"/>
        <v>663000000000</v>
      </c>
      <c r="X13" s="2">
        <f t="shared" si="10"/>
        <v>693000000000</v>
      </c>
      <c r="Y13" s="2">
        <f t="shared" si="10"/>
        <v>680000000000</v>
      </c>
      <c r="Z13" s="2">
        <f t="shared" si="10"/>
        <v>888000000000</v>
      </c>
    </row>
    <row r="14" spans="1:26" ht="15.5" x14ac:dyDescent="0.35">
      <c r="C14" t="s">
        <v>26</v>
      </c>
      <c r="D14" s="2">
        <f>IFERROR(INDEX(D51:D500,MATCH($C$14,$C$51:$C$500,0)),"")</f>
        <v>-28739538547</v>
      </c>
      <c r="H14" s="2">
        <f>IFERROR(SUM(D14:G14)*(4/MAX(1,COUNT(D14:G14))),"")</f>
        <v>-114958154188</v>
      </c>
      <c r="I14" s="2">
        <f t="shared" ref="I14:Z14" si="11">IFERROR(INDEX(I51:I500,MATCH($C$14,$C$51:$C$500,0)),"")</f>
        <v>-104564559413</v>
      </c>
      <c r="J14" s="2">
        <f t="shared" si="11"/>
        <v>-126030487673</v>
      </c>
      <c r="K14" s="2">
        <f t="shared" si="11"/>
        <v>-201420279028</v>
      </c>
      <c r="L14" s="2">
        <f t="shared" si="11"/>
        <v>-243558245017</v>
      </c>
      <c r="M14" s="2">
        <f t="shared" si="11"/>
        <v>-217409818584</v>
      </c>
      <c r="N14" s="2">
        <f t="shared" si="11"/>
        <v>-155300308980</v>
      </c>
      <c r="O14" s="2">
        <f t="shared" si="11"/>
        <v>-5539276113</v>
      </c>
      <c r="P14" s="2">
        <f t="shared" si="11"/>
        <v>-5807213152</v>
      </c>
      <c r="Q14" s="2">
        <f t="shared" si="11"/>
        <v>-12141377378</v>
      </c>
      <c r="R14" s="2">
        <f t="shared" si="11"/>
        <v>-27705808994</v>
      </c>
      <c r="S14" s="2">
        <f t="shared" si="11"/>
        <v>-35540884188</v>
      </c>
      <c r="T14" s="2">
        <f t="shared" si="11"/>
        <v>-11831375830</v>
      </c>
      <c r="U14" s="2">
        <f t="shared" si="11"/>
        <v>-1763528824</v>
      </c>
      <c r="V14" s="2">
        <f t="shared" si="11"/>
        <v>-43764280482</v>
      </c>
      <c r="W14" s="2">
        <f t="shared" si="11"/>
        <v>-78920162955</v>
      </c>
      <c r="X14" s="2">
        <f t="shared" si="11"/>
        <v>-80409089173</v>
      </c>
      <c r="Y14" s="2">
        <f t="shared" si="11"/>
        <v>-98141468098</v>
      </c>
      <c r="Z14" s="2">
        <f t="shared" si="11"/>
        <v>-140973025566</v>
      </c>
    </row>
    <row r="15" spans="1:26" ht="15.5" x14ac:dyDescent="0.35">
      <c r="C15" t="s">
        <v>27</v>
      </c>
      <c r="D15" s="2">
        <f>IFERROR(INDEX(D51:D500,MATCH($C$15,$C$51:$C$500,0)),"")</f>
        <v>309908865</v>
      </c>
      <c r="H15" s="2">
        <f>IFERROR(SUM(D15:G15)*(4/MAX(1,COUNT(D15:G15))),"")</f>
        <v>1239635460</v>
      </c>
      <c r="I15" s="2">
        <f t="shared" ref="I15:Z15" si="12">IFERROR(INDEX(I51:I500,MATCH($C$15,$C$51:$C$500,0)),"")</f>
        <v>-795636475</v>
      </c>
      <c r="J15" s="2">
        <f t="shared" si="12"/>
        <v>-1541078976</v>
      </c>
      <c r="K15" s="2">
        <f t="shared" si="12"/>
        <v>-2226443692</v>
      </c>
      <c r="L15" s="2">
        <f t="shared" si="12"/>
        <v>-1657904530</v>
      </c>
      <c r="M15" s="2">
        <f t="shared" si="12"/>
        <v>-1209645128</v>
      </c>
      <c r="N15" s="2">
        <f t="shared" si="12"/>
        <v>-2399578545</v>
      </c>
      <c r="O15" s="2">
        <f t="shared" si="12"/>
        <v>-8510594250</v>
      </c>
      <c r="P15" s="2">
        <f t="shared" si="12"/>
        <v>-6525357822</v>
      </c>
      <c r="Q15" s="2">
        <f t="shared" si="12"/>
        <v>-4366075250</v>
      </c>
      <c r="R15" s="2">
        <f t="shared" si="12"/>
        <v>-134656422463</v>
      </c>
      <c r="S15" s="2">
        <f t="shared" si="12"/>
        <v>-111712433215</v>
      </c>
      <c r="T15" s="2">
        <f t="shared" si="12"/>
        <v>-99475459546</v>
      </c>
      <c r="U15" s="2">
        <f t="shared" si="12"/>
        <v>-97309514256</v>
      </c>
      <c r="V15" s="2">
        <f t="shared" si="12"/>
        <v>-91360686637</v>
      </c>
      <c r="W15" s="2">
        <f t="shared" si="12"/>
        <v>-66956991565</v>
      </c>
      <c r="X15" s="2">
        <f t="shared" si="12"/>
        <v>-61097749807</v>
      </c>
      <c r="Y15" s="2">
        <f t="shared" si="12"/>
        <v>-57877672557</v>
      </c>
      <c r="Z15" s="2">
        <f t="shared" si="12"/>
        <v>-58974448992</v>
      </c>
    </row>
    <row r="16" spans="1:26" ht="15.5" x14ac:dyDescent="0.35">
      <c r="C16" t="s">
        <v>28</v>
      </c>
      <c r="D16" s="2">
        <f>IFERROR(INDEX(D51:D500,MATCH($C$16,$C$51:$C$500,0)),"")</f>
        <v>366682043257</v>
      </c>
      <c r="H16" s="2">
        <f>IFERROR(SUM(D16:G16)*(4/MAX(1,COUNT(D16:G16))),"")</f>
        <v>1466728173028</v>
      </c>
      <c r="I16" s="2">
        <f t="shared" ref="I16:Z16" si="13">IFERROR(INDEX(I51:I500,MATCH($C$16,$C$51:$C$500,0)),"")</f>
        <v>624388890092</v>
      </c>
      <c r="J16" s="2">
        <f t="shared" si="13"/>
        <v>1377072345311</v>
      </c>
      <c r="K16" s="2">
        <f t="shared" si="13"/>
        <v>1287487828549</v>
      </c>
      <c r="L16" s="2">
        <f t="shared" si="13"/>
        <v>848355149032</v>
      </c>
      <c r="M16" s="2">
        <f t="shared" si="13"/>
        <v>731322766012</v>
      </c>
      <c r="N16" s="2">
        <f t="shared" si="13"/>
        <v>640826951818</v>
      </c>
      <c r="O16" s="2">
        <f t="shared" si="13"/>
        <v>1298473559565</v>
      </c>
      <c r="P16" s="2">
        <f t="shared" si="13"/>
        <v>1133182587932</v>
      </c>
      <c r="Q16" s="2">
        <f t="shared" si="13"/>
        <v>653012273229</v>
      </c>
      <c r="R16" s="2">
        <f t="shared" si="13"/>
        <v>975307046479</v>
      </c>
      <c r="S16" s="2">
        <f t="shared" si="13"/>
        <v>782661929962</v>
      </c>
      <c r="T16" s="2">
        <f t="shared" si="13"/>
        <v>801116897865</v>
      </c>
      <c r="U16" s="2">
        <f t="shared" si="13"/>
        <v>854167951046</v>
      </c>
      <c r="V16" s="2">
        <f t="shared" si="13"/>
        <v>704688528748</v>
      </c>
      <c r="W16" s="2">
        <f t="shared" si="13"/>
        <v>489362394057</v>
      </c>
      <c r="X16" s="2">
        <f t="shared" si="13"/>
        <v>391426425996</v>
      </c>
      <c r="Y16" s="2">
        <f t="shared" si="13"/>
        <v>325072333288</v>
      </c>
      <c r="Z16" s="2">
        <f t="shared" si="13"/>
        <v>142214206813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8047500000000</v>
      </c>
      <c r="H20" s="2">
        <f t="shared" ref="H20:Z20" ca="1" si="14">IFERROR(H21*H2,"")</f>
        <v>8047500000000</v>
      </c>
      <c r="I20" s="2">
        <f t="shared" ca="1" si="14"/>
        <v>7733000000000</v>
      </c>
      <c r="J20" s="2">
        <f t="shared" ca="1" si="14"/>
        <v>6697000000000</v>
      </c>
      <c r="K20" s="2">
        <f t="shared" ca="1" si="14"/>
        <v>8547000000000</v>
      </c>
      <c r="L20" s="2">
        <f t="shared" ca="1" si="14"/>
        <v>7659000000000</v>
      </c>
      <c r="M20" s="2" t="str">
        <f t="shared" ca="1" si="14"/>
        <v/>
      </c>
      <c r="N20" s="2">
        <f t="shared" ca="1" si="14"/>
        <v>7030000000000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9028000000000</v>
      </c>
      <c r="U20" s="2">
        <f t="shared" ca="1" si="14"/>
        <v>8278750000000</v>
      </c>
      <c r="V20" s="2">
        <f t="shared" ca="1" si="14"/>
        <v>5642500000000</v>
      </c>
      <c r="W20" s="2" t="str">
        <f t="shared" ca="1" si="14"/>
        <v/>
      </c>
      <c r="X20" s="2">
        <f t="shared" ca="1" si="14"/>
        <v>3885000000000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1850000000</v>
      </c>
      <c r="H21" s="2">
        <f>IFERROR(INDEX(D21:G21,COUNT(D21:G21)),"")</f>
        <v>1850000000</v>
      </c>
      <c r="I21" s="2">
        <f t="shared" ref="I21:Z21" si="15">IFERROR(INDEX(I51:I500,MATCH($C$7,$C$51:$C$500,0)),"")</f>
        <v>1850000000</v>
      </c>
      <c r="J21" s="2">
        <f t="shared" si="15"/>
        <v>1850000000</v>
      </c>
      <c r="K21" s="2">
        <f t="shared" si="15"/>
        <v>1850000000</v>
      </c>
      <c r="L21" s="2">
        <f t="shared" si="15"/>
        <v>1850000000</v>
      </c>
      <c r="M21" s="2">
        <f t="shared" si="15"/>
        <v>1850000000</v>
      </c>
      <c r="N21" s="2">
        <f t="shared" si="15"/>
        <v>1850000000</v>
      </c>
      <c r="O21" s="2">
        <f t="shared" si="15"/>
        <v>1850000000</v>
      </c>
      <c r="P21" s="2">
        <f t="shared" si="15"/>
        <v>1850000000</v>
      </c>
      <c r="Q21" s="2">
        <f t="shared" si="15"/>
        <v>1850000000</v>
      </c>
      <c r="R21" s="2">
        <f t="shared" si="15"/>
        <v>1850000000</v>
      </c>
      <c r="S21" s="2">
        <f t="shared" si="15"/>
        <v>1850000000</v>
      </c>
      <c r="T21" s="2">
        <f t="shared" si="15"/>
        <v>1850000000</v>
      </c>
      <c r="U21" s="2">
        <f t="shared" si="15"/>
        <v>1850000000</v>
      </c>
      <c r="V21" s="2">
        <f t="shared" si="15"/>
        <v>1850000000</v>
      </c>
      <c r="W21" s="2">
        <f t="shared" si="15"/>
        <v>1850000000</v>
      </c>
      <c r="X21" s="2">
        <f t="shared" si="15"/>
        <v>1850000000</v>
      </c>
      <c r="Y21" s="2">
        <f t="shared" si="15"/>
        <v>1850000000</v>
      </c>
      <c r="Z21" s="2">
        <f t="shared" si="15"/>
        <v>1850000000</v>
      </c>
    </row>
    <row r="23" spans="1:26" ht="15.5" x14ac:dyDescent="0.35">
      <c r="B23" t="s">
        <v>53</v>
      </c>
      <c r="C23" t="s">
        <v>54</v>
      </c>
      <c r="D23" s="3">
        <f>IFERROR(D5/D6*100,"")</f>
        <v>1.6001954725576604</v>
      </c>
      <c r="H23" s="3">
        <f t="shared" ref="H23:Z23" si="16">IFERROR(H5/H6*100,"")</f>
        <v>6.4007818902306415</v>
      </c>
      <c r="I23" s="3">
        <f t="shared" si="16"/>
        <v>3.0570202566903664</v>
      </c>
      <c r="J23" s="3">
        <f t="shared" si="16"/>
        <v>7.1491427559946823</v>
      </c>
      <c r="K23" s="3">
        <f t="shared" si="16"/>
        <v>9.2865628071429018</v>
      </c>
      <c r="L23" s="3">
        <f t="shared" si="16"/>
        <v>6.8555893755313635</v>
      </c>
      <c r="M23" s="3">
        <f t="shared" si="16"/>
        <v>6.0961711124883955</v>
      </c>
      <c r="N23" s="3">
        <f t="shared" si="16"/>
        <v>5.1758934272959634</v>
      </c>
      <c r="O23" s="3">
        <f t="shared" si="16"/>
        <v>10.364984387025075</v>
      </c>
      <c r="P23" s="3">
        <f t="shared" si="16"/>
        <v>9.7805632881415594</v>
      </c>
      <c r="Q23" s="3">
        <f t="shared" si="16"/>
        <v>6.2908078752336518</v>
      </c>
      <c r="R23" s="3">
        <f t="shared" si="16"/>
        <v>8.9697475137042311</v>
      </c>
      <c r="S23" s="3">
        <f t="shared" si="16"/>
        <v>7.8782920647899992</v>
      </c>
      <c r="T23" s="3">
        <f t="shared" si="16"/>
        <v>9.3979703996898571</v>
      </c>
      <c r="U23" s="3">
        <f t="shared" si="16"/>
        <v>10.882012830351876</v>
      </c>
      <c r="V23" s="3">
        <f t="shared" si="16"/>
        <v>10.281945321010376</v>
      </c>
      <c r="W23" s="3">
        <f t="shared" si="16"/>
        <v>9.7864912357301428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-0.12143288360471738</v>
      </c>
      <c r="H24" s="4">
        <f t="shared" ref="H24:Z24" si="17">IFERROR(_xlfn.RRI(5,M23,H23),"")</f>
        <v>9.7995573874409825E-3</v>
      </c>
      <c r="I24" s="4">
        <f t="shared" si="17"/>
        <v>-9.9958368583220381E-2</v>
      </c>
      <c r="J24" s="4">
        <f t="shared" si="17"/>
        <v>-7.1595870729214584E-2</v>
      </c>
      <c r="K24" s="4">
        <f t="shared" si="17"/>
        <v>-1.0312177593504002E-2</v>
      </c>
      <c r="L24" s="4">
        <f t="shared" si="17"/>
        <v>1.734364151867962E-2</v>
      </c>
      <c r="M24" s="4">
        <f t="shared" si="17"/>
        <v>-7.433171128138516E-2</v>
      </c>
      <c r="N24" s="4">
        <f t="shared" si="17"/>
        <v>-8.0586979746469778E-2</v>
      </c>
      <c r="O24" s="4">
        <f t="shared" si="17"/>
        <v>1.9780999332497107E-2</v>
      </c>
      <c r="P24" s="4">
        <f t="shared" si="17"/>
        <v>-2.1116683293640137E-2</v>
      </c>
      <c r="Q24" s="4">
        <f t="shared" si="17"/>
        <v>-9.3586789820824356E-2</v>
      </c>
      <c r="R24" s="4">
        <f t="shared" si="17"/>
        <v>-1.7278084273788963E-2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123.54</v>
      </c>
      <c r="H25" s="3">
        <f>IFERROR(INDEX(D25:G25,COUNT(D25:G25)),"")</f>
        <v>123.54</v>
      </c>
      <c r="I25" s="3">
        <f t="shared" ref="I25:Z25" si="18">IFERROR(INDEX(I51:I500,MATCH($C$25,$C$51:$C$500,0)),"")</f>
        <v>228.14</v>
      </c>
      <c r="J25" s="3">
        <f t="shared" si="18"/>
        <v>460.42</v>
      </c>
      <c r="K25" s="3">
        <f t="shared" si="18"/>
        <v>576.44000000000005</v>
      </c>
      <c r="L25" s="3">
        <f t="shared" si="18"/>
        <v>404.08</v>
      </c>
      <c r="M25" s="3">
        <f t="shared" si="18"/>
        <v>356.7</v>
      </c>
      <c r="N25" s="3">
        <f t="shared" si="18"/>
        <v>288.5</v>
      </c>
      <c r="O25" s="3">
        <f t="shared" si="18"/>
        <v>596.14</v>
      </c>
      <c r="P25" s="3">
        <f t="shared" si="18"/>
        <v>492.7</v>
      </c>
      <c r="Q25" s="3">
        <f t="shared" si="18"/>
        <v>289.36</v>
      </c>
      <c r="R25" s="3">
        <f t="shared" si="18"/>
        <v>380.36</v>
      </c>
      <c r="S25" s="3">
        <f t="shared" si="18"/>
        <v>289.14</v>
      </c>
      <c r="T25" s="3">
        <f t="shared" si="18"/>
        <v>316.29000000000002</v>
      </c>
      <c r="U25" s="3">
        <f t="shared" si="18"/>
        <v>356.14</v>
      </c>
      <c r="V25" s="3">
        <f t="shared" si="18"/>
        <v>285.85000000000002</v>
      </c>
      <c r="W25" s="3">
        <f t="shared" si="18"/>
        <v>188.43</v>
      </c>
      <c r="X25" s="3">
        <f t="shared" si="18"/>
        <v>178.56</v>
      </c>
      <c r="Y25" s="3">
        <f t="shared" si="18"/>
        <v>144.43</v>
      </c>
      <c r="Z25" s="3">
        <f t="shared" si="18"/>
        <v>44.99</v>
      </c>
    </row>
    <row r="26" spans="1:26" ht="15.5" x14ac:dyDescent="0.35">
      <c r="C26" t="s">
        <v>58</v>
      </c>
      <c r="D26" s="4">
        <f>IFERROR(_xlfn.RRI(5,I25,D25),"")</f>
        <v>-0.11545235219124672</v>
      </c>
      <c r="H26" s="4">
        <f t="shared" ref="H26:Z26" si="19">IFERROR(_xlfn.RRI(5,M25,H25),"")</f>
        <v>-0.19108870885915163</v>
      </c>
      <c r="I26" s="4">
        <f t="shared" si="19"/>
        <v>-4.5862150908826615E-2</v>
      </c>
      <c r="J26" s="4">
        <f t="shared" si="19"/>
        <v>-5.0355224162124124E-2</v>
      </c>
      <c r="K26" s="4">
        <f t="shared" si="19"/>
        <v>3.1892151960331239E-2</v>
      </c>
      <c r="L26" s="4">
        <f t="shared" si="19"/>
        <v>6.9069087490844394E-2</v>
      </c>
      <c r="M26" s="4">
        <f t="shared" si="19"/>
        <v>-1.2762476042184501E-2</v>
      </c>
      <c r="N26" s="4">
        <f t="shared" si="19"/>
        <v>-4.4308459544339929E-4</v>
      </c>
      <c r="O26" s="4">
        <f t="shared" si="19"/>
        <v>0.13514818843717991</v>
      </c>
      <c r="P26" s="4">
        <f t="shared" si="19"/>
        <v>6.7068652130335416E-2</v>
      </c>
      <c r="Q26" s="4">
        <f t="shared" si="19"/>
        <v>2.4438593546705079E-3</v>
      </c>
      <c r="R26" s="4">
        <f t="shared" si="19"/>
        <v>0.15082412655868316</v>
      </c>
      <c r="S26" s="4">
        <f t="shared" si="19"/>
        <v>0.10119644296583652</v>
      </c>
      <c r="T26" s="4">
        <f t="shared" si="19"/>
        <v>0.1697299504984302</v>
      </c>
      <c r="U26" s="4">
        <f t="shared" si="19"/>
        <v>0.51251939476234987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560.26136468594598</v>
      </c>
      <c r="H27" s="3">
        <f t="shared" ref="H27:Z27" si="20">IFERROR(H4/H21,"")</f>
        <v>2241.0454587437839</v>
      </c>
      <c r="I27" s="3">
        <f t="shared" si="20"/>
        <v>1477.3086218470271</v>
      </c>
      <c r="J27" s="3">
        <f t="shared" si="20"/>
        <v>2390.63927580973</v>
      </c>
      <c r="K27" s="3">
        <f t="shared" si="20"/>
        <v>2087.796840912973</v>
      </c>
      <c r="L27" s="3">
        <f t="shared" si="20"/>
        <v>1630.8570550654053</v>
      </c>
      <c r="M27" s="3">
        <f t="shared" si="20"/>
        <v>1177.1802183962161</v>
      </c>
      <c r="N27" s="3">
        <f t="shared" si="20"/>
        <v>932.3229920248649</v>
      </c>
      <c r="O27" s="3">
        <f t="shared" si="20"/>
        <v>1329.6283256081081</v>
      </c>
      <c r="P27" s="3">
        <f t="shared" si="20"/>
        <v>1203.0835301843242</v>
      </c>
      <c r="Q27" s="3">
        <f t="shared" si="20"/>
        <v>929.05228577621619</v>
      </c>
      <c r="R27" s="3">
        <f t="shared" si="20"/>
        <v>1091.5995469270269</v>
      </c>
      <c r="S27" s="3">
        <f t="shared" si="20"/>
        <v>911.7904867378378</v>
      </c>
      <c r="T27" s="3">
        <f t="shared" si="20"/>
        <v>834.28075442594593</v>
      </c>
      <c r="U27" s="3">
        <f t="shared" si="20"/>
        <v>867.31634072702707</v>
      </c>
      <c r="V27" s="3">
        <f t="shared" si="20"/>
        <v>848.20373728702702</v>
      </c>
      <c r="W27" s="3">
        <f t="shared" si="20"/>
        <v>604.15300310162161</v>
      </c>
      <c r="X27" s="3">
        <f t="shared" si="20"/>
        <v>544.51641833837834</v>
      </c>
      <c r="Y27" s="3">
        <f t="shared" si="20"/>
        <v>541.92134800054055</v>
      </c>
      <c r="Z27" s="3">
        <f t="shared" si="20"/>
        <v>574.25884993783779</v>
      </c>
    </row>
    <row r="28" spans="1:26" ht="15.5" x14ac:dyDescent="0.35">
      <c r="C28" t="s">
        <v>60</v>
      </c>
      <c r="D28" s="4">
        <f>IFERROR(_xlfn.RRI(5,I27,D27),"")</f>
        <v>-0.17627188661516335</v>
      </c>
      <c r="H28" s="4">
        <f t="shared" ref="H28:Z28" si="21">IFERROR(_xlfn.RRI(5,M27,H27),"")</f>
        <v>0.13742178526196125</v>
      </c>
      <c r="I28" s="4">
        <f t="shared" si="21"/>
        <v>9.6430145424276414E-2</v>
      </c>
      <c r="J28" s="4">
        <f t="shared" si="21"/>
        <v>0.12449300535294672</v>
      </c>
      <c r="K28" s="4">
        <f t="shared" si="21"/>
        <v>0.11655080992282651</v>
      </c>
      <c r="L28" s="4">
        <f t="shared" si="21"/>
        <v>0.11911611136168987</v>
      </c>
      <c r="M28" s="4">
        <f t="shared" si="21"/>
        <v>1.5210081270936593E-2</v>
      </c>
      <c r="N28" s="4">
        <f t="shared" si="21"/>
        <v>4.4637486554179873E-3</v>
      </c>
      <c r="O28" s="4">
        <f t="shared" si="21"/>
        <v>9.7699854546763332E-2</v>
      </c>
      <c r="P28" s="4">
        <f t="shared" si="21"/>
        <v>6.7637084219692722E-2</v>
      </c>
      <c r="Q28" s="4">
        <f t="shared" si="21"/>
        <v>1.837562275683613E-2</v>
      </c>
      <c r="R28" s="4">
        <f t="shared" si="21"/>
        <v>0.12559791931699915</v>
      </c>
      <c r="S28" s="4">
        <f t="shared" si="21"/>
        <v>0.10860495528395164</v>
      </c>
      <c r="T28" s="4">
        <f t="shared" si="21"/>
        <v>9.0122222881199088E-2</v>
      </c>
      <c r="U28" s="4">
        <f t="shared" si="21"/>
        <v>8.596034394025609E-2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-0.45849040063119134</v>
      </c>
      <c r="I29" s="4">
        <f t="shared" si="22"/>
        <v>-0.5044958950523436</v>
      </c>
      <c r="J29" s="4">
        <f t="shared" si="22"/>
        <v>-0.20126986329886898</v>
      </c>
      <c r="K29" s="4">
        <f t="shared" si="22"/>
        <v>0.42654919817857867</v>
      </c>
      <c r="L29" s="4">
        <f t="shared" si="22"/>
        <v>0.1328287075974208</v>
      </c>
      <c r="M29" s="4">
        <f t="shared" si="22"/>
        <v>0.23639514731369146</v>
      </c>
      <c r="N29" s="4">
        <f t="shared" si="22"/>
        <v>-0.51605327607608953</v>
      </c>
      <c r="O29" s="4">
        <f t="shared" si="22"/>
        <v>0.20994519991881469</v>
      </c>
      <c r="P29" s="4">
        <f t="shared" si="22"/>
        <v>0.70272325131324287</v>
      </c>
      <c r="Q29" s="4">
        <f t="shared" si="22"/>
        <v>-0.23924702913029761</v>
      </c>
      <c r="R29" s="4">
        <f t="shared" si="22"/>
        <v>0.31548730718683005</v>
      </c>
      <c r="S29" s="4">
        <f t="shared" si="22"/>
        <v>-8.5838945271744391E-2</v>
      </c>
      <c r="T29" s="4">
        <f t="shared" si="22"/>
        <v>-0.11189419891054071</v>
      </c>
      <c r="U29" s="4">
        <f t="shared" si="22"/>
        <v>0.24589819835578086</v>
      </c>
      <c r="V29" s="4">
        <f t="shared" si="22"/>
        <v>0.51700896884784808</v>
      </c>
      <c r="W29" s="4">
        <f t="shared" si="22"/>
        <v>5.5275537634408629E-2</v>
      </c>
      <c r="X29" s="4">
        <f t="shared" si="22"/>
        <v>0.23630824620923627</v>
      </c>
      <c r="Y29" s="4">
        <f t="shared" si="22"/>
        <v>2.2102689486552567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0.51697852811681522</v>
      </c>
      <c r="I30" s="4">
        <f t="shared" si="23"/>
        <v>-0.38204452809106887</v>
      </c>
      <c r="J30" s="4">
        <f t="shared" si="23"/>
        <v>0.1450535937990628</v>
      </c>
      <c r="K30" s="4">
        <f t="shared" si="23"/>
        <v>0.28018383611753278</v>
      </c>
      <c r="L30" s="4">
        <f t="shared" si="23"/>
        <v>0.38539284773853583</v>
      </c>
      <c r="M30" s="4">
        <f t="shared" si="23"/>
        <v>0.26263132891269608</v>
      </c>
      <c r="N30" s="4">
        <f t="shared" si="23"/>
        <v>-0.29880931831196872</v>
      </c>
      <c r="O30" s="4">
        <f t="shared" si="23"/>
        <v>0.10518371521917182</v>
      </c>
      <c r="P30" s="4">
        <f t="shared" si="23"/>
        <v>0.29495782810453663</v>
      </c>
      <c r="Q30" s="4">
        <f t="shared" si="23"/>
        <v>-0.14890740987241999</v>
      </c>
      <c r="R30" s="4">
        <f t="shared" si="23"/>
        <v>0.19720436087516308</v>
      </c>
      <c r="S30" s="4">
        <f t="shared" si="23"/>
        <v>9.290605338873599E-2</v>
      </c>
      <c r="T30" s="4">
        <f t="shared" si="23"/>
        <v>-3.8089431444804894E-2</v>
      </c>
      <c r="U30" s="4">
        <f t="shared" si="23"/>
        <v>2.2533033750984824E-2</v>
      </c>
      <c r="V30" s="4">
        <f t="shared" si="23"/>
        <v>0.40395517846057094</v>
      </c>
      <c r="W30" s="4">
        <f t="shared" si="23"/>
        <v>0.10952210577089221</v>
      </c>
      <c r="X30" s="4">
        <f t="shared" si="23"/>
        <v>4.7886475545067626E-3</v>
      </c>
      <c r="Y30" s="4">
        <f t="shared" si="23"/>
        <v>-5.6311717165173351E-2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5856.2</v>
      </c>
      <c r="H32" s="3">
        <f>IFERROR(INDEX(D32:G32,COUNT(D32:G32)),"")</f>
        <v>5856.2</v>
      </c>
      <c r="I32" s="3">
        <f t="shared" ref="I32:Z32" si="24">IFERROR(INDEX(I51:I500,MATCH($C$32,$C$51:$C$500,0)),"")</f>
        <v>5856.2</v>
      </c>
      <c r="J32" s="3">
        <f t="shared" si="24"/>
        <v>5630.13</v>
      </c>
      <c r="K32" s="3">
        <f t="shared" si="24"/>
        <v>5551.51</v>
      </c>
      <c r="L32" s="3">
        <f t="shared" si="24"/>
        <v>4976.2</v>
      </c>
      <c r="M32" s="3">
        <f t="shared" si="24"/>
        <v>4951.6899999999996</v>
      </c>
      <c r="N32" s="3">
        <f t="shared" si="24"/>
        <v>4590.8500000000004</v>
      </c>
      <c r="O32" s="3">
        <f t="shared" si="24"/>
        <v>4712.83</v>
      </c>
      <c r="P32" s="3">
        <f t="shared" si="24"/>
        <v>4111.4399999999996</v>
      </c>
      <c r="Q32" s="3">
        <f t="shared" si="24"/>
        <v>3601.04</v>
      </c>
      <c r="R32" s="3">
        <f t="shared" si="24"/>
        <v>3317</v>
      </c>
      <c r="S32" s="3">
        <f t="shared" si="24"/>
        <v>2931.04</v>
      </c>
      <c r="T32" s="3">
        <f t="shared" si="24"/>
        <v>2638.72</v>
      </c>
      <c r="U32" s="3">
        <f t="shared" si="24"/>
        <v>2320.2600000000002</v>
      </c>
      <c r="V32" s="3">
        <f t="shared" si="24"/>
        <v>1962.92</v>
      </c>
      <c r="W32" s="3">
        <f t="shared" si="24"/>
        <v>1676.37</v>
      </c>
      <c r="X32" s="3">
        <f t="shared" si="24"/>
        <v>1485.12</v>
      </c>
      <c r="Y32" s="3">
        <f t="shared" si="24"/>
        <v>1340.13</v>
      </c>
      <c r="Z32" s="3">
        <f t="shared" si="24"/>
        <v>1224.79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0.71</v>
      </c>
      <c r="H33" s="3">
        <f>IFERROR(INDEX(D33:G33,COUNT(D33:G33)),"")</f>
        <v>0.71</v>
      </c>
      <c r="I33" s="3">
        <f t="shared" ref="I33:Z33" si="25">IFERROR(INDEX(I51:I500,MATCH($C$33,$C$51:$C$500,0)),"")</f>
        <v>0.71</v>
      </c>
      <c r="J33" s="3">
        <f t="shared" si="25"/>
        <v>0.64</v>
      </c>
      <c r="K33" s="3">
        <f t="shared" si="25"/>
        <v>0.83</v>
      </c>
      <c r="L33" s="3">
        <f t="shared" si="25"/>
        <v>0.83</v>
      </c>
      <c r="M33" s="3">
        <f t="shared" si="25"/>
        <v>0.68</v>
      </c>
      <c r="N33" s="3">
        <f t="shared" si="25"/>
        <v>0.83</v>
      </c>
      <c r="O33" s="3">
        <f t="shared" si="25"/>
        <v>1.06</v>
      </c>
      <c r="P33" s="3">
        <f t="shared" si="25"/>
        <v>1.07</v>
      </c>
      <c r="Q33" s="3">
        <f t="shared" si="25"/>
        <v>1.5</v>
      </c>
      <c r="R33" s="3">
        <f t="shared" si="25"/>
        <v>1.81</v>
      </c>
      <c r="S33" s="3">
        <f t="shared" si="25"/>
        <v>2.1800000000000002</v>
      </c>
      <c r="T33" s="3">
        <f t="shared" si="25"/>
        <v>1.85</v>
      </c>
      <c r="U33" s="3">
        <f t="shared" si="25"/>
        <v>1.93</v>
      </c>
      <c r="V33" s="3">
        <f t="shared" si="25"/>
        <v>1.55</v>
      </c>
      <c r="W33" s="3">
        <f t="shared" si="25"/>
        <v>1.07</v>
      </c>
      <c r="X33" s="3">
        <f t="shared" si="25"/>
        <v>1.41</v>
      </c>
      <c r="Y33" s="3">
        <f t="shared" si="25"/>
        <v>0.51</v>
      </c>
      <c r="Z33" s="3">
        <f t="shared" si="25"/>
        <v>0.82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33.840000000000003</v>
      </c>
      <c r="H34" s="3">
        <f>IFERROR(INDEX(D34:G34,COUNT(D34:G34)),"")</f>
        <v>33.840000000000003</v>
      </c>
      <c r="I34" s="3">
        <f t="shared" ref="I34:Z34" si="26">IFERROR(INDEX(I51:I500,MATCH($C$34,$C$51:$C$500,0)),"")</f>
        <v>18.32</v>
      </c>
      <c r="J34" s="3">
        <f t="shared" si="26"/>
        <v>7.86</v>
      </c>
      <c r="K34" s="3">
        <f t="shared" si="26"/>
        <v>8.01</v>
      </c>
      <c r="L34" s="3">
        <f t="shared" si="26"/>
        <v>10.25</v>
      </c>
      <c r="M34" s="3">
        <f t="shared" si="26"/>
        <v>9.5</v>
      </c>
      <c r="N34" s="3">
        <f t="shared" si="26"/>
        <v>13.17</v>
      </c>
      <c r="O34" s="3">
        <f t="shared" si="26"/>
        <v>8.39</v>
      </c>
      <c r="P34" s="3">
        <f t="shared" si="26"/>
        <v>8.91</v>
      </c>
      <c r="Q34" s="3">
        <f t="shared" si="26"/>
        <v>18.66</v>
      </c>
      <c r="R34" s="3">
        <f t="shared" si="26"/>
        <v>15.77</v>
      </c>
      <c r="S34" s="3">
        <f t="shared" si="26"/>
        <v>22.13</v>
      </c>
      <c r="T34" s="3">
        <f t="shared" si="26"/>
        <v>15.43</v>
      </c>
      <c r="U34" s="3">
        <f t="shared" si="26"/>
        <v>12.57</v>
      </c>
      <c r="V34" s="3">
        <f t="shared" si="26"/>
        <v>10.67</v>
      </c>
      <c r="W34" s="3">
        <f t="shared" si="26"/>
        <v>9.5500000000000007</v>
      </c>
      <c r="X34" s="3">
        <f t="shared" si="26"/>
        <v>11.76</v>
      </c>
      <c r="Y34" s="3">
        <f t="shared" si="26"/>
        <v>4.71</v>
      </c>
      <c r="Z34" s="3">
        <f t="shared" si="26"/>
        <v>22.23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7.46</v>
      </c>
      <c r="H35" s="3">
        <f>IFERROR(INDEX(D35:G35,COUNT(D35:G35)),"")</f>
        <v>7.46</v>
      </c>
      <c r="I35" s="3">
        <f t="shared" ref="I35:Z35" si="27">IFERROR(INDEX(I51:I500,MATCH($C$35,$C$51:$C$500,0)),"")</f>
        <v>2.83</v>
      </c>
      <c r="J35" s="3">
        <f t="shared" si="27"/>
        <v>1.51</v>
      </c>
      <c r="K35" s="3">
        <f t="shared" si="27"/>
        <v>2.21</v>
      </c>
      <c r="L35" s="3">
        <f t="shared" si="27"/>
        <v>2.54</v>
      </c>
      <c r="M35" s="3">
        <f t="shared" si="27"/>
        <v>2.88</v>
      </c>
      <c r="N35" s="3">
        <f t="shared" si="27"/>
        <v>4.08</v>
      </c>
      <c r="O35" s="3">
        <f t="shared" si="27"/>
        <v>3.76</v>
      </c>
      <c r="P35" s="3">
        <f t="shared" si="27"/>
        <v>3.65</v>
      </c>
      <c r="Q35" s="3">
        <f t="shared" si="27"/>
        <v>5.81</v>
      </c>
      <c r="R35" s="3">
        <f t="shared" si="27"/>
        <v>5.5</v>
      </c>
      <c r="S35" s="3">
        <f t="shared" si="27"/>
        <v>7.02</v>
      </c>
      <c r="T35" s="3">
        <f t="shared" si="27"/>
        <v>5.85</v>
      </c>
      <c r="U35" s="3">
        <f t="shared" si="27"/>
        <v>5.16</v>
      </c>
      <c r="V35" s="3">
        <f t="shared" si="27"/>
        <v>3.6</v>
      </c>
      <c r="W35" s="3">
        <f t="shared" si="27"/>
        <v>2.98</v>
      </c>
      <c r="X35" s="3">
        <f t="shared" si="27"/>
        <v>3.86</v>
      </c>
      <c r="Y35" s="3">
        <f t="shared" si="27"/>
        <v>1.25</v>
      </c>
      <c r="Z35" s="3">
        <f t="shared" si="27"/>
        <v>1.74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0.82530000000000003</v>
      </c>
      <c r="K36" s="4">
        <f t="shared" si="28"/>
        <v>0</v>
      </c>
      <c r="L36" s="4">
        <f t="shared" si="28"/>
        <v>0</v>
      </c>
      <c r="M36" s="4">
        <f t="shared" si="28"/>
        <v>1.0652999999999999</v>
      </c>
      <c r="N36" s="4">
        <f t="shared" si="28"/>
        <v>0</v>
      </c>
      <c r="O36" s="4">
        <f t="shared" si="28"/>
        <v>0.50319999999999998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380</v>
      </c>
      <c r="N37" s="3">
        <f t="shared" si="29"/>
        <v>0</v>
      </c>
      <c r="O37" s="3">
        <f t="shared" si="29"/>
        <v>300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1036483524669</v>
      </c>
      <c r="E51" s="5">
        <v>513290919163</v>
      </c>
      <c r="F51" s="5">
        <v>644025345292</v>
      </c>
      <c r="G51" s="5">
        <v>539221161293</v>
      </c>
      <c r="I51" s="5">
        <v>2733020950417</v>
      </c>
      <c r="J51" s="5">
        <v>4422682660248</v>
      </c>
      <c r="K51" s="5">
        <v>3862424155689</v>
      </c>
      <c r="L51" s="5">
        <v>3017085551871</v>
      </c>
      <c r="M51" s="5">
        <v>2177783404033</v>
      </c>
      <c r="N51" s="5">
        <v>1724797535246</v>
      </c>
      <c r="O51" s="5">
        <v>2459812402375</v>
      </c>
      <c r="P51" s="5">
        <v>2225704530841</v>
      </c>
      <c r="Q51" s="5">
        <v>1718746728686</v>
      </c>
      <c r="R51" s="5">
        <v>2019459161815</v>
      </c>
      <c r="S51" s="5">
        <v>1686812400465</v>
      </c>
      <c r="T51" s="5">
        <v>1543419395688</v>
      </c>
      <c r="U51" s="5">
        <v>1604535230345</v>
      </c>
      <c r="V51" s="5">
        <v>1569176913981</v>
      </c>
      <c r="W51" s="5">
        <v>1117683055738</v>
      </c>
      <c r="X51" s="5">
        <v>1007355373926</v>
      </c>
      <c r="Y51" s="5">
        <v>1002554493801</v>
      </c>
      <c r="Z51" s="5">
        <v>1062378872385</v>
      </c>
    </row>
    <row r="52" spans="2:26" ht="15.5" x14ac:dyDescent="0.35">
      <c r="C52" t="s">
        <v>85</v>
      </c>
      <c r="D52" s="5">
        <v>-377848606090</v>
      </c>
      <c r="E52" s="5">
        <v>-145472888929</v>
      </c>
      <c r="F52" s="5">
        <v>-212894332283</v>
      </c>
      <c r="G52" s="5">
        <v>-165479683650</v>
      </c>
      <c r="I52" s="5">
        <v>-901695510952</v>
      </c>
      <c r="J52" s="5">
        <v>-1812400561134</v>
      </c>
      <c r="K52" s="5">
        <v>-1546864456387</v>
      </c>
      <c r="L52" s="5">
        <v>-1072135909581</v>
      </c>
      <c r="M52" s="5">
        <v>-825181973233</v>
      </c>
      <c r="N52" s="5">
        <v>-424922470929</v>
      </c>
      <c r="O52" s="5">
        <v>-588845015999</v>
      </c>
      <c r="P52" s="5">
        <v>-451850024775</v>
      </c>
      <c r="Q52" s="5">
        <v>-361773553769</v>
      </c>
      <c r="R52" s="5">
        <v>-485073052724</v>
      </c>
      <c r="S52" s="5">
        <v>-388305796442</v>
      </c>
      <c r="T52" s="5">
        <v>-386395217982</v>
      </c>
      <c r="U52" s="5">
        <v>-440948927285</v>
      </c>
      <c r="V52" s="5">
        <v>-515648475325</v>
      </c>
      <c r="W52" s="5">
        <v>-291002515238</v>
      </c>
      <c r="X52" s="5">
        <v>-276830466284</v>
      </c>
      <c r="Y52" s="5">
        <v>-366718860261</v>
      </c>
      <c r="Z52" s="5">
        <v>-487242701480</v>
      </c>
    </row>
    <row r="53" spans="2:26" ht="15.5" x14ac:dyDescent="0.35">
      <c r="C53" t="s">
        <v>86</v>
      </c>
      <c r="D53" s="5">
        <v>658634918579</v>
      </c>
      <c r="E53" s="5">
        <v>367818030234</v>
      </c>
      <c r="F53" s="5">
        <v>431131013009</v>
      </c>
      <c r="G53" s="5">
        <v>373741477643</v>
      </c>
      <c r="I53" s="5">
        <v>1831325439465</v>
      </c>
      <c r="J53" s="5">
        <v>2610282099114</v>
      </c>
      <c r="K53" s="5">
        <v>2315559699302</v>
      </c>
      <c r="L53" s="5">
        <v>1944949642290</v>
      </c>
      <c r="M53" s="5">
        <v>1352601430800</v>
      </c>
      <c r="N53" s="5">
        <v>1299875064317</v>
      </c>
      <c r="O53" s="5">
        <v>1870967386376</v>
      </c>
      <c r="P53" s="5">
        <v>1773854506066</v>
      </c>
      <c r="Q53" s="5">
        <v>1356973174917</v>
      </c>
      <c r="R53" s="5">
        <v>1534386109091</v>
      </c>
      <c r="S53" s="5">
        <v>1298506604023</v>
      </c>
      <c r="T53" s="5">
        <v>1157024177706</v>
      </c>
      <c r="U53" s="5">
        <v>1163586303060</v>
      </c>
      <c r="V53" s="5">
        <v>1053528438656</v>
      </c>
      <c r="W53" s="5">
        <v>826680540500</v>
      </c>
      <c r="X53" s="5">
        <v>730524907642</v>
      </c>
      <c r="Y53" s="5">
        <v>635835633540</v>
      </c>
      <c r="Z53" s="5">
        <v>575136170905</v>
      </c>
    </row>
    <row r="54" spans="2:26" ht="15.5" x14ac:dyDescent="0.35">
      <c r="C54" t="s">
        <v>87</v>
      </c>
      <c r="D54" s="5">
        <v>-311646519864</v>
      </c>
      <c r="E54" s="5">
        <v>-285265979071</v>
      </c>
      <c r="F54" s="5">
        <v>-304021298528</v>
      </c>
      <c r="G54" s="5">
        <v>-272618777985</v>
      </c>
      <c r="I54" s="5">
        <v>-1173552575448</v>
      </c>
      <c r="J54" s="5">
        <v>-1251314554809</v>
      </c>
      <c r="K54" s="5">
        <v>-1123098521166</v>
      </c>
      <c r="L54" s="5">
        <v>-965450821500</v>
      </c>
      <c r="M54" s="5">
        <v>-729888582670</v>
      </c>
      <c r="N54" s="5">
        <v>-719157939673</v>
      </c>
      <c r="O54" s="5">
        <v>-820470310643</v>
      </c>
      <c r="P54" s="5">
        <v>-800501970829</v>
      </c>
      <c r="Q54" s="5">
        <v>-729964078209</v>
      </c>
      <c r="R54" s="5">
        <v>-619005353682</v>
      </c>
      <c r="S54" s="5">
        <v>-621436570545</v>
      </c>
      <c r="T54" s="5">
        <v>-579932857246</v>
      </c>
      <c r="U54" s="5">
        <v>-544223270263</v>
      </c>
      <c r="V54" s="5">
        <v>-452020111636</v>
      </c>
      <c r="W54" s="5">
        <v>-413795910473</v>
      </c>
      <c r="X54" s="5">
        <v>-389930278551</v>
      </c>
      <c r="Y54" s="5">
        <v>-332618567680</v>
      </c>
      <c r="Z54" s="5">
        <v>-420661984052</v>
      </c>
    </row>
    <row r="55" spans="2:26" ht="15.5" x14ac:dyDescent="0.35">
      <c r="C55" t="s">
        <v>89</v>
      </c>
      <c r="D55" s="5">
        <v>-152836837682</v>
      </c>
      <c r="E55" s="5">
        <v>-129739221545</v>
      </c>
      <c r="F55" s="5">
        <v>-141659698140</v>
      </c>
      <c r="G55" s="5">
        <v>-149778434513</v>
      </c>
      <c r="I55" s="5">
        <v>-574014191880</v>
      </c>
      <c r="J55" s="5">
        <v>-693088073299</v>
      </c>
      <c r="K55" s="5">
        <v>-577775546189</v>
      </c>
      <c r="L55" s="5">
        <v>-483998755524</v>
      </c>
      <c r="M55" s="5">
        <v>-323086293110</v>
      </c>
      <c r="N55" s="5">
        <v>-267941748779</v>
      </c>
      <c r="O55" s="5">
        <v>-342577632420</v>
      </c>
      <c r="P55" s="5">
        <v>-358617411105</v>
      </c>
      <c r="Q55" s="5">
        <v>-324284426323</v>
      </c>
      <c r="R55" s="5">
        <v>-188564095778</v>
      </c>
      <c r="S55" s="5">
        <v>-185886634327</v>
      </c>
      <c r="T55" s="5">
        <v>-173847026121</v>
      </c>
      <c r="U55" s="5">
        <v>-153136660917</v>
      </c>
      <c r="V55" s="5">
        <v>-133229735198</v>
      </c>
      <c r="W55" s="5">
        <v>-113205588805</v>
      </c>
      <c r="X55" s="5">
        <v>-114802900090</v>
      </c>
      <c r="Y55" s="5">
        <v>-78049690126</v>
      </c>
      <c r="Z55" s="5">
        <v>-102845102774</v>
      </c>
    </row>
    <row r="56" spans="2:26" ht="15.5" x14ac:dyDescent="0.35">
      <c r="C56" t="s">
        <v>88</v>
      </c>
      <c r="D56" s="5">
        <v>-118759009689</v>
      </c>
      <c r="E56" s="5">
        <v>-130528928061</v>
      </c>
      <c r="F56" s="5">
        <v>-133789416957</v>
      </c>
      <c r="G56" s="5">
        <v>-98339023603</v>
      </c>
      <c r="I56" s="5">
        <v>-481416378310</v>
      </c>
      <c r="J56" s="5">
        <v>-403979590075</v>
      </c>
      <c r="K56" s="5">
        <v>-383427409224</v>
      </c>
      <c r="L56" s="5">
        <v>-359032209216</v>
      </c>
      <c r="M56" s="5">
        <v>-313970760240</v>
      </c>
      <c r="N56" s="5">
        <v>-366222537143</v>
      </c>
      <c r="O56" s="5">
        <v>-349757558980</v>
      </c>
      <c r="P56" s="5">
        <v>-328308617511</v>
      </c>
      <c r="Q56" s="5">
        <v>-299356144648</v>
      </c>
      <c r="R56" s="5">
        <v>-430441257904</v>
      </c>
      <c r="S56" s="5">
        <v>-435549936218</v>
      </c>
      <c r="T56" s="5">
        <v>-406085831125</v>
      </c>
      <c r="U56" s="5">
        <v>-391086609346</v>
      </c>
      <c r="V56" s="5">
        <v>-318790376438</v>
      </c>
      <c r="W56" s="5">
        <v>-300590321668</v>
      </c>
      <c r="X56" s="5">
        <v>-275127378461</v>
      </c>
      <c r="Y56" s="5">
        <v>-254568877554</v>
      </c>
      <c r="Z56" s="5">
        <v>-317816881278</v>
      </c>
    </row>
    <row r="57" spans="2:26" ht="15.5" x14ac:dyDescent="0.35">
      <c r="C57" t="s">
        <v>402</v>
      </c>
      <c r="R57" s="5">
        <v>-130931964713</v>
      </c>
      <c r="S57" s="5">
        <v>-110782096681</v>
      </c>
    </row>
    <row r="58" spans="2:26" ht="15.5" x14ac:dyDescent="0.35">
      <c r="C58" t="s">
        <v>90</v>
      </c>
      <c r="D58" s="5">
        <v>346988398715</v>
      </c>
      <c r="E58" s="5">
        <v>82552051163</v>
      </c>
      <c r="F58" s="5">
        <v>127109714481</v>
      </c>
      <c r="G58" s="5">
        <v>101122699658</v>
      </c>
      <c r="I58" s="5">
        <v>657772864017</v>
      </c>
      <c r="J58" s="5">
        <v>1358967544305</v>
      </c>
      <c r="K58" s="5">
        <v>1192461178136</v>
      </c>
      <c r="L58" s="5">
        <v>979498820790</v>
      </c>
      <c r="M58" s="5">
        <v>622712848130</v>
      </c>
      <c r="N58" s="5">
        <v>580717124644</v>
      </c>
      <c r="O58" s="5">
        <v>1050497075733</v>
      </c>
      <c r="P58" s="5">
        <v>973352535237</v>
      </c>
      <c r="Q58" s="5">
        <v>627009096708</v>
      </c>
      <c r="R58" s="5">
        <v>915380755409</v>
      </c>
      <c r="S58" s="5">
        <v>677070033478</v>
      </c>
      <c r="T58" s="5">
        <v>577091320460</v>
      </c>
      <c r="U58" s="5">
        <v>619363032797</v>
      </c>
      <c r="V58" s="5">
        <v>601508327020</v>
      </c>
      <c r="W58" s="5">
        <v>412884630027</v>
      </c>
      <c r="X58" s="5">
        <v>340594629091</v>
      </c>
      <c r="Y58" s="5">
        <v>303217065860</v>
      </c>
      <c r="Z58" s="5">
        <v>154474186853</v>
      </c>
    </row>
    <row r="59" spans="2:26" ht="15.5" x14ac:dyDescent="0.35">
      <c r="C59" t="s">
        <v>91</v>
      </c>
      <c r="D59" s="5">
        <v>19693644542</v>
      </c>
      <c r="E59" s="5">
        <v>-7187215335</v>
      </c>
      <c r="F59" s="5">
        <v>-49719555291</v>
      </c>
      <c r="G59" s="5">
        <v>3829152159</v>
      </c>
      <c r="I59" s="5">
        <v>-33383973925</v>
      </c>
      <c r="J59" s="5">
        <v>18104801006</v>
      </c>
      <c r="K59" s="5">
        <v>95026650413</v>
      </c>
      <c r="L59" s="5">
        <v>-131143671758</v>
      </c>
      <c r="M59" s="5">
        <v>108609917882</v>
      </c>
      <c r="N59" s="5">
        <v>60109827174</v>
      </c>
      <c r="O59" s="5">
        <v>247976483832</v>
      </c>
      <c r="P59" s="5">
        <v>159830052695</v>
      </c>
      <c r="Q59" s="5">
        <v>26003176521</v>
      </c>
      <c r="R59" s="5">
        <v>59926291070</v>
      </c>
      <c r="S59" s="5">
        <v>105591896484</v>
      </c>
      <c r="T59" s="5">
        <v>224025577405</v>
      </c>
      <c r="U59" s="5">
        <v>234804918249</v>
      </c>
      <c r="V59" s="5">
        <v>103180201728</v>
      </c>
      <c r="W59" s="5">
        <v>76477764030</v>
      </c>
      <c r="X59" s="5">
        <v>50831796905</v>
      </c>
      <c r="Y59" s="5">
        <v>21855267428</v>
      </c>
      <c r="Z59" s="5">
        <v>-12259980040</v>
      </c>
    </row>
    <row r="60" spans="2:26" ht="15.5" x14ac:dyDescent="0.35">
      <c r="C60" t="s">
        <v>92</v>
      </c>
      <c r="D60" s="5">
        <v>38334178628</v>
      </c>
      <c r="E60" s="5">
        <v>42697384782</v>
      </c>
      <c r="F60" s="5">
        <v>32632491426</v>
      </c>
      <c r="G60" s="5">
        <v>25251909191</v>
      </c>
      <c r="I60" s="5">
        <v>138915964027</v>
      </c>
      <c r="J60" s="5">
        <v>128112659156</v>
      </c>
      <c r="K60" s="5">
        <v>133852002661</v>
      </c>
      <c r="L60" s="5">
        <v>94337984096</v>
      </c>
      <c r="M60" s="5">
        <v>92403268191</v>
      </c>
      <c r="N60" s="5">
        <v>131223912001</v>
      </c>
      <c r="O60" s="5">
        <v>169855581806</v>
      </c>
      <c r="P60" s="5">
        <v>107716711281</v>
      </c>
      <c r="Q60" s="5">
        <v>67774448638</v>
      </c>
      <c r="R60" s="5">
        <v>70388771427</v>
      </c>
      <c r="S60" s="5">
        <v>69168010505</v>
      </c>
      <c r="T60" s="5">
        <v>64483165022</v>
      </c>
      <c r="U60" s="5">
        <v>58347990538</v>
      </c>
      <c r="V60" s="5">
        <v>56846768448</v>
      </c>
      <c r="W60" s="5">
        <v>52213393194</v>
      </c>
      <c r="X60" s="5">
        <v>43087872306</v>
      </c>
      <c r="Y60" s="5">
        <v>49768851071</v>
      </c>
      <c r="Z60" s="5">
        <v>48845757021</v>
      </c>
    </row>
    <row r="61" spans="2:26" ht="15.5" x14ac:dyDescent="0.35">
      <c r="C61" t="s">
        <v>94</v>
      </c>
      <c r="D61" s="5">
        <v>-625643432</v>
      </c>
      <c r="E61" s="5">
        <v>-2368080606</v>
      </c>
      <c r="F61" s="5">
        <v>1758933920</v>
      </c>
      <c r="G61" s="5">
        <v>-2302335169</v>
      </c>
      <c r="I61" s="5">
        <v>-3537125287</v>
      </c>
      <c r="J61" s="5">
        <v>-4240619315</v>
      </c>
      <c r="K61" s="5">
        <v>1676981672</v>
      </c>
      <c r="L61" s="5">
        <v>-6690551703</v>
      </c>
      <c r="M61" s="5">
        <v>-607422192</v>
      </c>
      <c r="N61" s="5">
        <v>-449883912</v>
      </c>
      <c r="O61" s="5">
        <v>-3784390685</v>
      </c>
      <c r="P61" s="5">
        <v>-3315512352</v>
      </c>
      <c r="Q61" s="5">
        <v>1141614444</v>
      </c>
      <c r="R61" s="5">
        <v>-16571339911</v>
      </c>
      <c r="S61" s="5">
        <v>32235569857</v>
      </c>
      <c r="T61" s="5">
        <v>6871503111</v>
      </c>
      <c r="U61" s="5">
        <v>35066146428</v>
      </c>
      <c r="V61" s="5">
        <v>8842049317</v>
      </c>
      <c r="W61" s="5">
        <v>2132923596</v>
      </c>
      <c r="X61" s="5">
        <v>-1282531810</v>
      </c>
      <c r="Y61" s="5">
        <v>5854689607</v>
      </c>
      <c r="Z61" s="5">
        <v>-15354701061</v>
      </c>
    </row>
    <row r="62" spans="2:26" ht="15.5" x14ac:dyDescent="0.35">
      <c r="C62" t="s">
        <v>93</v>
      </c>
    </row>
    <row r="63" spans="2:26" ht="15.5" x14ac:dyDescent="0.35">
      <c r="C63" t="s">
        <v>403</v>
      </c>
      <c r="D63" s="5">
        <v>910919371</v>
      </c>
      <c r="E63" s="5">
        <v>-188143245</v>
      </c>
      <c r="F63" s="5">
        <v>144752252</v>
      </c>
      <c r="G63" s="5">
        <v>43390993</v>
      </c>
      <c r="I63" s="5">
        <v>910919371</v>
      </c>
      <c r="J63" s="5">
        <v>570051826</v>
      </c>
      <c r="K63" s="5">
        <v>1035452732</v>
      </c>
      <c r="L63" s="5">
        <v>204434234</v>
      </c>
      <c r="M63" s="5">
        <v>11443030267</v>
      </c>
      <c r="N63" s="5">
        <v>676684136</v>
      </c>
      <c r="O63" s="5">
        <v>325585273</v>
      </c>
      <c r="P63" s="5">
        <v>1129384500</v>
      </c>
      <c r="Q63" s="5">
        <v>80070000</v>
      </c>
      <c r="R63" s="5">
        <v>718261187</v>
      </c>
      <c r="S63" s="5">
        <v>928151235</v>
      </c>
      <c r="T63" s="5">
        <v>-158834821</v>
      </c>
      <c r="U63" s="5">
        <v>715569720</v>
      </c>
      <c r="V63" s="5">
        <v>92000000</v>
      </c>
      <c r="W63" s="5">
        <v>199900000</v>
      </c>
      <c r="X63" s="5">
        <v>3057532612</v>
      </c>
      <c r="Y63" s="5">
        <v>-39553522</v>
      </c>
      <c r="Z63" s="5">
        <v>664466378</v>
      </c>
    </row>
    <row r="64" spans="2:26" ht="15.5" x14ac:dyDescent="0.35">
      <c r="C64" t="s">
        <v>26</v>
      </c>
      <c r="D64" s="5">
        <v>-28739538547</v>
      </c>
      <c r="E64" s="5">
        <v>-26602008441</v>
      </c>
      <c r="F64" s="5">
        <v>-24514517610</v>
      </c>
      <c r="G64" s="5">
        <v>-24708494815</v>
      </c>
      <c r="I64" s="5">
        <v>-104564559413</v>
      </c>
      <c r="J64" s="5">
        <v>-126030487673</v>
      </c>
      <c r="K64" s="5">
        <v>-201420279028</v>
      </c>
      <c r="L64" s="5">
        <v>-243558245017</v>
      </c>
      <c r="M64" s="5">
        <v>-217409818584</v>
      </c>
      <c r="N64" s="5">
        <v>-155300308980</v>
      </c>
      <c r="O64" s="5">
        <v>-5539276113</v>
      </c>
      <c r="P64" s="5">
        <v>-5807213152</v>
      </c>
      <c r="Q64" s="5">
        <v>-12141377378</v>
      </c>
      <c r="R64" s="5">
        <v>-27705808994</v>
      </c>
      <c r="S64" s="5">
        <v>-35540884188</v>
      </c>
      <c r="T64" s="5">
        <v>-11831375830</v>
      </c>
      <c r="U64" s="5">
        <v>-1763528824</v>
      </c>
      <c r="V64" s="5">
        <v>-43764280482</v>
      </c>
      <c r="W64" s="5">
        <v>-78920162955</v>
      </c>
      <c r="X64" s="5">
        <v>-80409089173</v>
      </c>
      <c r="Y64" s="5">
        <v>-98141468098</v>
      </c>
      <c r="Z64" s="5">
        <v>-140973025566</v>
      </c>
    </row>
    <row r="65" spans="3:26" ht="15.5" x14ac:dyDescent="0.35">
      <c r="C65" t="s">
        <v>97</v>
      </c>
      <c r="K65" s="5">
        <v>-2392875400</v>
      </c>
      <c r="L65" s="5">
        <v>1510991740</v>
      </c>
      <c r="M65" s="5">
        <v>9259125257</v>
      </c>
      <c r="N65" s="5">
        <v>921556916</v>
      </c>
      <c r="O65" s="5">
        <v>-6264189939</v>
      </c>
      <c r="P65" s="5">
        <v>10817950362</v>
      </c>
      <c r="Q65" s="5">
        <v>-11578337688</v>
      </c>
      <c r="R65" s="5">
        <v>-4761054958</v>
      </c>
      <c r="S65" s="5">
        <v>3069633960</v>
      </c>
      <c r="T65" s="5">
        <v>3010021083</v>
      </c>
      <c r="U65" s="5">
        <v>-1700816240</v>
      </c>
      <c r="V65" s="5">
        <v>1721995283</v>
      </c>
      <c r="W65" s="5">
        <v>267237913</v>
      </c>
    </row>
    <row r="66" spans="3:26" ht="15.5" x14ac:dyDescent="0.35">
      <c r="C66" t="s">
        <v>98</v>
      </c>
      <c r="D66" s="5">
        <v>19693644542</v>
      </c>
      <c r="E66" s="5">
        <v>-7187215335</v>
      </c>
      <c r="F66" s="5">
        <v>-49719555291</v>
      </c>
      <c r="G66" s="5">
        <v>3829152159</v>
      </c>
      <c r="I66" s="5">
        <v>-33383973925</v>
      </c>
      <c r="J66" s="5">
        <v>18104801006</v>
      </c>
      <c r="K66" s="5">
        <v>95026650413</v>
      </c>
      <c r="L66" s="5">
        <v>-131143671758</v>
      </c>
      <c r="M66" s="5">
        <v>108609917882</v>
      </c>
      <c r="N66" s="5">
        <v>60109827174</v>
      </c>
      <c r="O66" s="5">
        <v>247976483832</v>
      </c>
      <c r="P66" s="5">
        <v>159830052695</v>
      </c>
      <c r="Q66" s="5">
        <v>26003176521</v>
      </c>
      <c r="R66" s="5">
        <v>59926291070</v>
      </c>
      <c r="S66" s="5">
        <v>105591896484</v>
      </c>
      <c r="T66" s="5">
        <v>224025577405</v>
      </c>
      <c r="U66" s="5">
        <v>234804918249</v>
      </c>
      <c r="V66" s="5">
        <v>103180201728</v>
      </c>
      <c r="W66" s="5">
        <v>76477764030</v>
      </c>
      <c r="X66" s="5">
        <v>50831796905</v>
      </c>
      <c r="Y66" s="5">
        <v>21855267428</v>
      </c>
      <c r="Z66" s="5">
        <v>-12259980040</v>
      </c>
    </row>
    <row r="67" spans="3:26" ht="15.5" x14ac:dyDescent="0.35">
      <c r="C67" t="s">
        <v>28</v>
      </c>
      <c r="D67" s="5">
        <v>366682043257</v>
      </c>
      <c r="E67" s="5">
        <v>75364835828</v>
      </c>
      <c r="F67" s="5">
        <v>77390159190</v>
      </c>
      <c r="G67" s="5">
        <v>104951851817</v>
      </c>
      <c r="I67" s="5">
        <v>624388890092</v>
      </c>
      <c r="J67" s="5">
        <v>1377072345311</v>
      </c>
      <c r="K67" s="5">
        <v>1287487828549</v>
      </c>
      <c r="L67" s="5">
        <v>848355149032</v>
      </c>
      <c r="M67" s="5">
        <v>731322766012</v>
      </c>
      <c r="N67" s="5">
        <v>640826951818</v>
      </c>
      <c r="O67" s="5">
        <v>1298473559565</v>
      </c>
      <c r="P67" s="5">
        <v>1133182587932</v>
      </c>
      <c r="Q67" s="5">
        <v>653012273229</v>
      </c>
      <c r="R67" s="5">
        <v>975307046479</v>
      </c>
      <c r="S67" s="5">
        <v>782661929962</v>
      </c>
      <c r="T67" s="5">
        <v>801116897865</v>
      </c>
      <c r="U67" s="5">
        <v>854167951046</v>
      </c>
      <c r="V67" s="5">
        <v>704688528748</v>
      </c>
      <c r="W67" s="5">
        <v>489362394057</v>
      </c>
      <c r="X67" s="5">
        <v>391426425996</v>
      </c>
      <c r="Y67" s="5">
        <v>325072333288</v>
      </c>
      <c r="Z67" s="5">
        <v>142214206813</v>
      </c>
    </row>
    <row r="68" spans="3:26" ht="15.5" x14ac:dyDescent="0.35">
      <c r="C68" t="s">
        <v>27</v>
      </c>
      <c r="D68" s="5">
        <v>309908865</v>
      </c>
      <c r="E68" s="5">
        <v>-419239579</v>
      </c>
      <c r="F68" s="5">
        <v>-605540928</v>
      </c>
      <c r="G68" s="5">
        <v>-80764833</v>
      </c>
      <c r="I68" s="5">
        <v>-795636475</v>
      </c>
      <c r="J68" s="5">
        <v>-1541078976</v>
      </c>
      <c r="K68" s="5">
        <v>-2226443692</v>
      </c>
      <c r="L68" s="5">
        <v>-1657904530</v>
      </c>
      <c r="M68" s="5">
        <v>-1209645128</v>
      </c>
      <c r="N68" s="5">
        <v>-2399578545</v>
      </c>
      <c r="O68" s="5">
        <v>-8510594250</v>
      </c>
      <c r="P68" s="5">
        <v>-6525357822</v>
      </c>
      <c r="Q68" s="5">
        <v>-4366075250</v>
      </c>
      <c r="R68" s="5">
        <v>-134656422463</v>
      </c>
      <c r="S68" s="5">
        <v>-111712433215</v>
      </c>
      <c r="T68" s="5">
        <v>-99475459546</v>
      </c>
      <c r="U68" s="5">
        <v>-97309514256</v>
      </c>
      <c r="V68" s="5">
        <v>-91360686637</v>
      </c>
      <c r="W68" s="5">
        <v>-66956991565</v>
      </c>
      <c r="X68" s="5">
        <v>-61097749807</v>
      </c>
      <c r="Y68" s="5">
        <v>-57877672557</v>
      </c>
      <c r="Z68" s="5">
        <v>-58974448992</v>
      </c>
    </row>
    <row r="69" spans="3:26" ht="15.5" x14ac:dyDescent="0.35">
      <c r="C69" t="s">
        <v>405</v>
      </c>
      <c r="D69" s="5">
        <v>309908865</v>
      </c>
      <c r="E69" s="5">
        <v>-419239579</v>
      </c>
      <c r="F69" s="5">
        <v>-605540928</v>
      </c>
      <c r="G69" s="5">
        <v>-80764833</v>
      </c>
      <c r="I69" s="5">
        <v>-795636475</v>
      </c>
      <c r="J69" s="5">
        <v>-1541078976</v>
      </c>
      <c r="K69" s="5">
        <v>-2226443692</v>
      </c>
      <c r="L69" s="5">
        <v>-1657904530</v>
      </c>
      <c r="M69" s="5">
        <v>-1209645128</v>
      </c>
      <c r="N69" s="5">
        <v>-2399578545</v>
      </c>
      <c r="O69" s="5">
        <v>-8510594250</v>
      </c>
      <c r="P69" s="5">
        <v>-6525357822</v>
      </c>
      <c r="Q69" s="5">
        <v>-4366075250</v>
      </c>
      <c r="R69" s="5">
        <v>-3724457750</v>
      </c>
      <c r="S69" s="5">
        <v>-930336534</v>
      </c>
      <c r="Y69" s="5">
        <v>-57877672557</v>
      </c>
      <c r="Z69" s="5">
        <v>-38078282920</v>
      </c>
    </row>
    <row r="70" spans="3:26" ht="15.5" x14ac:dyDescent="0.35">
      <c r="C70" t="s">
        <v>406</v>
      </c>
      <c r="Z70" s="5">
        <v>-20896166072</v>
      </c>
    </row>
    <row r="71" spans="3:26" ht="15.5" x14ac:dyDescent="0.35">
      <c r="C71" t="s">
        <v>407</v>
      </c>
      <c r="D71" s="5">
        <v>309908865</v>
      </c>
      <c r="E71" s="5">
        <v>-419239579</v>
      </c>
      <c r="F71" s="5">
        <v>-605540928</v>
      </c>
      <c r="G71" s="5">
        <v>-80764833</v>
      </c>
      <c r="I71" s="5">
        <v>-795636475</v>
      </c>
      <c r="J71" s="5">
        <v>-1541078976</v>
      </c>
      <c r="K71" s="5">
        <v>-2226443692</v>
      </c>
      <c r="L71" s="5">
        <v>-1657904530</v>
      </c>
      <c r="M71" s="5">
        <v>-1209645128</v>
      </c>
      <c r="N71" s="5">
        <v>-2399578545</v>
      </c>
      <c r="O71" s="5">
        <v>-8510594250</v>
      </c>
      <c r="P71" s="5">
        <v>-6525357822</v>
      </c>
      <c r="Q71" s="5">
        <v>-4366075250</v>
      </c>
      <c r="R71" s="5">
        <v>-134656422463</v>
      </c>
      <c r="S71" s="5">
        <v>-111712433215</v>
      </c>
      <c r="T71" s="5">
        <v>-99475459546</v>
      </c>
      <c r="U71" s="5">
        <v>-97309514256</v>
      </c>
      <c r="V71" s="5">
        <v>-91360686637</v>
      </c>
      <c r="W71" s="5">
        <v>-66956991565</v>
      </c>
      <c r="X71" s="5">
        <v>-61097749807</v>
      </c>
      <c r="Y71" s="5">
        <v>-57877672557</v>
      </c>
      <c r="Z71" s="5">
        <v>-58974448992</v>
      </c>
    </row>
    <row r="72" spans="3:26" ht="15.5" x14ac:dyDescent="0.35">
      <c r="C72" t="s">
        <v>99</v>
      </c>
      <c r="D72" s="5">
        <v>366991952122</v>
      </c>
      <c r="E72" s="5">
        <v>74945596249</v>
      </c>
      <c r="F72" s="5">
        <v>76784618262</v>
      </c>
      <c r="G72" s="5">
        <v>104871086984</v>
      </c>
      <c r="I72" s="5">
        <v>623593253617</v>
      </c>
      <c r="J72" s="5">
        <v>1375531266335</v>
      </c>
      <c r="K72" s="5">
        <v>1285261384857</v>
      </c>
      <c r="L72" s="5">
        <v>846697244502</v>
      </c>
      <c r="M72" s="5">
        <v>730113120884</v>
      </c>
      <c r="N72" s="5">
        <v>638427373273</v>
      </c>
      <c r="O72" s="5">
        <v>1289962965315</v>
      </c>
      <c r="P72" s="5">
        <v>1126657230110</v>
      </c>
      <c r="Q72" s="5">
        <v>648646197979</v>
      </c>
      <c r="R72" s="5">
        <v>840650624016</v>
      </c>
      <c r="S72" s="5">
        <v>670949496747</v>
      </c>
      <c r="T72" s="5">
        <v>701641438319</v>
      </c>
      <c r="U72" s="5">
        <v>756858436790</v>
      </c>
      <c r="V72" s="5">
        <v>613327842111</v>
      </c>
      <c r="W72" s="5">
        <v>422405402492</v>
      </c>
      <c r="X72" s="5">
        <v>330328676189</v>
      </c>
      <c r="Y72" s="5">
        <v>267194660731</v>
      </c>
      <c r="Z72" s="5">
        <v>83239757821</v>
      </c>
    </row>
    <row r="73" spans="3:26" ht="15.5" x14ac:dyDescent="0.35">
      <c r="C73" t="s">
        <v>100</v>
      </c>
      <c r="X73" s="5">
        <v>-63287455695</v>
      </c>
      <c r="Y73" s="5">
        <v>-55208209185</v>
      </c>
      <c r="Z73" s="5">
        <v>-43152164827</v>
      </c>
    </row>
    <row r="74" spans="3:26" ht="15.5" x14ac:dyDescent="0.35">
      <c r="C74" t="s">
        <v>102</v>
      </c>
      <c r="D74" s="5">
        <v>366991952122</v>
      </c>
      <c r="E74" s="5">
        <v>74945596249</v>
      </c>
      <c r="F74" s="5">
        <v>76784618262</v>
      </c>
      <c r="G74" s="5">
        <v>104871086984</v>
      </c>
      <c r="I74" s="5">
        <v>623593253617</v>
      </c>
      <c r="J74" s="5">
        <v>1375531266335</v>
      </c>
      <c r="K74" s="5">
        <v>1285261384857</v>
      </c>
      <c r="L74" s="5">
        <v>846697244502</v>
      </c>
      <c r="M74" s="5">
        <v>730113120884</v>
      </c>
      <c r="N74" s="5">
        <v>638427373273</v>
      </c>
      <c r="O74" s="5">
        <v>1289962965315</v>
      </c>
      <c r="P74" s="5">
        <v>1126657230110</v>
      </c>
      <c r="Q74" s="5">
        <v>648646197979</v>
      </c>
      <c r="R74" s="5">
        <v>840650624016</v>
      </c>
      <c r="S74" s="5">
        <v>670949496747</v>
      </c>
      <c r="T74" s="5">
        <v>701641438319</v>
      </c>
      <c r="U74" s="5">
        <v>756858436790</v>
      </c>
      <c r="V74" s="5">
        <v>613327842111</v>
      </c>
      <c r="W74" s="5">
        <v>422405402492</v>
      </c>
      <c r="X74" s="5">
        <v>267041220494</v>
      </c>
      <c r="Y74" s="5">
        <v>211986451546</v>
      </c>
      <c r="Z74" s="5">
        <v>40087592994</v>
      </c>
    </row>
    <row r="75" spans="3:26" ht="15.5" x14ac:dyDescent="0.35">
      <c r="C75" t="s">
        <v>103</v>
      </c>
      <c r="D75" s="5">
        <v>-10852773940</v>
      </c>
      <c r="E75" s="5">
        <v>247290916</v>
      </c>
      <c r="F75" s="5">
        <v>264635052</v>
      </c>
      <c r="G75" s="5">
        <v>6047653360</v>
      </c>
      <c r="I75" s="5">
        <v>-4293194612</v>
      </c>
      <c r="J75" s="5">
        <v>-3317471008</v>
      </c>
      <c r="K75" s="5">
        <v>-2392875400</v>
      </c>
      <c r="L75" s="5">
        <v>1510991740</v>
      </c>
      <c r="M75" s="5">
        <v>9259125257</v>
      </c>
      <c r="N75" s="5">
        <v>921556916</v>
      </c>
      <c r="O75" s="5">
        <v>-6264189939</v>
      </c>
      <c r="P75" s="5">
        <v>10817950362</v>
      </c>
      <c r="Q75" s="5">
        <v>-11578337688</v>
      </c>
      <c r="R75" s="5">
        <v>-4761054958</v>
      </c>
      <c r="S75" s="5">
        <v>3069633960</v>
      </c>
      <c r="T75" s="5">
        <v>3010021083</v>
      </c>
      <c r="U75" s="5">
        <v>-1700816240</v>
      </c>
      <c r="V75" s="5">
        <v>1721995283</v>
      </c>
      <c r="W75" s="5">
        <v>267237913</v>
      </c>
    </row>
    <row r="76" spans="3:26" ht="15.5" x14ac:dyDescent="0.35">
      <c r="C76" t="s">
        <v>410</v>
      </c>
      <c r="D76" s="5">
        <v>-10852773940</v>
      </c>
      <c r="E76" s="5">
        <v>247290916</v>
      </c>
      <c r="F76" s="5">
        <v>264635052</v>
      </c>
      <c r="G76" s="5">
        <v>6047653360</v>
      </c>
      <c r="I76" s="5">
        <v>-4293194612</v>
      </c>
      <c r="J76" s="5">
        <v>-3317471008</v>
      </c>
      <c r="K76" s="5">
        <v>-2392875400</v>
      </c>
      <c r="L76" s="5">
        <v>1510991740</v>
      </c>
      <c r="M76" s="5">
        <v>9259125257</v>
      </c>
      <c r="N76" s="5">
        <v>921556916</v>
      </c>
      <c r="O76" s="5">
        <v>-6264189939</v>
      </c>
      <c r="P76" s="5">
        <v>10817950362</v>
      </c>
      <c r="Q76" s="5">
        <v>-11578337688</v>
      </c>
      <c r="R76" s="5">
        <v>-4761054958</v>
      </c>
      <c r="S76" s="5">
        <v>3069633960</v>
      </c>
      <c r="T76" s="5">
        <v>3010021083</v>
      </c>
      <c r="U76" s="5">
        <v>-1700816240</v>
      </c>
      <c r="V76" s="5">
        <v>1721995283</v>
      </c>
      <c r="W76" s="5">
        <v>267237913</v>
      </c>
    </row>
    <row r="77" spans="3:26" ht="15.5" x14ac:dyDescent="0.35">
      <c r="C77" t="s">
        <v>104</v>
      </c>
      <c r="D77" s="5">
        <v>356139178182</v>
      </c>
      <c r="E77" s="5">
        <v>75192887165</v>
      </c>
      <c r="F77" s="5">
        <v>77049253314</v>
      </c>
      <c r="G77" s="5">
        <v>110918740344</v>
      </c>
      <c r="I77" s="5">
        <v>619300059005</v>
      </c>
      <c r="J77" s="5">
        <v>1372213795327</v>
      </c>
      <c r="K77" s="5">
        <v>1282868509457</v>
      </c>
      <c r="L77" s="5">
        <v>848208236242</v>
      </c>
      <c r="M77" s="5">
        <v>739372246141</v>
      </c>
      <c r="N77" s="5">
        <v>639348930189</v>
      </c>
      <c r="O77" s="5">
        <v>1283698775376</v>
      </c>
      <c r="P77" s="5">
        <v>1137475180472</v>
      </c>
      <c r="Q77" s="5">
        <v>637067860291</v>
      </c>
      <c r="R77" s="5">
        <v>835889569058</v>
      </c>
      <c r="S77" s="5">
        <v>674019130707</v>
      </c>
      <c r="T77" s="5">
        <v>704651459402</v>
      </c>
      <c r="U77" s="5">
        <v>755157620550</v>
      </c>
      <c r="V77" s="5">
        <v>615049837394</v>
      </c>
      <c r="W77" s="5">
        <v>422672640405</v>
      </c>
    </row>
    <row r="78" spans="3:26" ht="15.5" x14ac:dyDescent="0.35">
      <c r="C78" t="s">
        <v>105</v>
      </c>
      <c r="D78" s="5">
        <v>366991952122</v>
      </c>
      <c r="E78" s="5">
        <v>74945596249</v>
      </c>
      <c r="F78" s="5">
        <v>76784618262</v>
      </c>
      <c r="G78" s="5">
        <v>104871086984</v>
      </c>
      <c r="I78" s="5">
        <v>623593253617</v>
      </c>
      <c r="J78" s="5">
        <v>1375531266335</v>
      </c>
      <c r="K78" s="5">
        <v>1285261384857</v>
      </c>
      <c r="L78" s="5">
        <v>846697244502</v>
      </c>
      <c r="M78" s="5">
        <v>730113120884</v>
      </c>
      <c r="N78" s="5">
        <v>638427373273</v>
      </c>
      <c r="O78" s="5">
        <v>1289962965315</v>
      </c>
      <c r="P78" s="5">
        <v>1126657230110</v>
      </c>
      <c r="Q78" s="5">
        <v>648646197979</v>
      </c>
      <c r="R78" s="5">
        <v>840650624016</v>
      </c>
      <c r="S78" s="5">
        <v>670949496747</v>
      </c>
      <c r="T78" s="5">
        <v>701641438319</v>
      </c>
      <c r="U78" s="5">
        <v>756858436790</v>
      </c>
      <c r="V78" s="5">
        <v>613327842111</v>
      </c>
      <c r="W78" s="5">
        <v>422405402492</v>
      </c>
      <c r="X78" s="5">
        <v>267041220494</v>
      </c>
      <c r="Y78" s="5">
        <v>211986451546</v>
      </c>
      <c r="Z78" s="5">
        <v>40087592994</v>
      </c>
    </row>
    <row r="79" spans="3:26" ht="15.5" x14ac:dyDescent="0.35">
      <c r="C79" t="s">
        <v>7</v>
      </c>
      <c r="D79" s="5">
        <v>218954581076</v>
      </c>
      <c r="E79" s="5">
        <v>64949813028</v>
      </c>
      <c r="F79" s="5">
        <v>48437819476</v>
      </c>
      <c r="G79" s="5">
        <v>85949552097</v>
      </c>
      <c r="I79" s="5">
        <v>418291765677</v>
      </c>
      <c r="J79" s="5">
        <v>848443459959</v>
      </c>
      <c r="K79" s="5">
        <v>1064322488693</v>
      </c>
      <c r="L79" s="5">
        <v>749058172949</v>
      </c>
      <c r="M79" s="5">
        <v>668231145849</v>
      </c>
      <c r="N79" s="5">
        <v>534681278119</v>
      </c>
      <c r="O79" s="5">
        <v>1097731675915</v>
      </c>
      <c r="P79" s="5">
        <v>920832091589</v>
      </c>
      <c r="Q79" s="5">
        <v>524330135424</v>
      </c>
      <c r="R79" s="5">
        <v>699004622667</v>
      </c>
      <c r="S79" s="5">
        <v>538170706075</v>
      </c>
      <c r="T79" s="5">
        <v>587224436096</v>
      </c>
      <c r="U79" s="5">
        <v>657823332030</v>
      </c>
      <c r="V79" s="5">
        <v>530107881290</v>
      </c>
      <c r="W79" s="5">
        <v>348788923092</v>
      </c>
    </row>
    <row r="80" spans="3:26" ht="15.5" x14ac:dyDescent="0.35">
      <c r="C80" t="s">
        <v>530</v>
      </c>
      <c r="D80" s="5">
        <v>137184597106</v>
      </c>
      <c r="E80" s="5">
        <v>10243074137</v>
      </c>
      <c r="F80" s="5">
        <v>28611433838</v>
      </c>
      <c r="G80" s="5">
        <v>24969188247</v>
      </c>
      <c r="I80" s="5">
        <v>201008293328</v>
      </c>
      <c r="J80" s="5">
        <v>523770335368</v>
      </c>
      <c r="K80" s="5">
        <v>218546020764</v>
      </c>
      <c r="L80" s="5">
        <v>99150063293</v>
      </c>
      <c r="M80" s="5">
        <v>71141100292</v>
      </c>
      <c r="N80" s="5">
        <v>104667652070</v>
      </c>
      <c r="O80" s="5">
        <v>185967099461</v>
      </c>
      <c r="P80" s="5">
        <v>216643088883</v>
      </c>
      <c r="Q80" s="5">
        <v>112737724867</v>
      </c>
      <c r="R80" s="5">
        <v>136884946391</v>
      </c>
      <c r="S80" s="5">
        <v>135848424632</v>
      </c>
      <c r="T80" s="5">
        <v>117427023306</v>
      </c>
      <c r="U80" s="5">
        <v>97334288520</v>
      </c>
      <c r="V80" s="5">
        <v>84941956104</v>
      </c>
      <c r="W80" s="5">
        <v>73883717313</v>
      </c>
    </row>
    <row r="81" spans="2:26" ht="15.5" x14ac:dyDescent="0.35">
      <c r="C81" t="s">
        <v>106</v>
      </c>
      <c r="D81" s="5">
        <v>366991952122</v>
      </c>
      <c r="E81" s="5">
        <v>74945596249</v>
      </c>
      <c r="F81" s="5">
        <v>76784618262</v>
      </c>
      <c r="G81" s="5">
        <v>104871086984</v>
      </c>
      <c r="I81" s="5">
        <v>623593253617</v>
      </c>
      <c r="J81" s="5">
        <v>1375531266335</v>
      </c>
      <c r="K81" s="5">
        <v>1285261384857</v>
      </c>
      <c r="L81" s="5">
        <v>846697244502</v>
      </c>
      <c r="M81" s="5">
        <v>730113120884</v>
      </c>
      <c r="N81" s="5">
        <v>638427373273</v>
      </c>
      <c r="O81" s="5">
        <v>1289962965315</v>
      </c>
      <c r="P81" s="5">
        <v>1126657230110</v>
      </c>
      <c r="Q81" s="5">
        <v>648646197979</v>
      </c>
      <c r="R81" s="5">
        <v>840650624016</v>
      </c>
      <c r="S81" s="5">
        <v>670949496747</v>
      </c>
      <c r="T81" s="5">
        <v>701641438319</v>
      </c>
      <c r="U81" s="5">
        <v>756858436790</v>
      </c>
      <c r="V81" s="5">
        <v>613327842111</v>
      </c>
      <c r="W81" s="5">
        <v>422405402492</v>
      </c>
      <c r="X81" s="5">
        <v>267041220494</v>
      </c>
      <c r="Y81" s="5">
        <v>211986451546</v>
      </c>
      <c r="Z81" s="5">
        <v>40087592994</v>
      </c>
    </row>
    <row r="82" spans="2:26" ht="15.5" x14ac:dyDescent="0.35">
      <c r="C82" t="s">
        <v>107</v>
      </c>
      <c r="D82" s="5">
        <v>356139178182</v>
      </c>
      <c r="E82" s="5">
        <v>75192887165</v>
      </c>
      <c r="F82" s="5">
        <v>77049253314</v>
      </c>
      <c r="G82" s="5">
        <v>110918740344</v>
      </c>
      <c r="I82" s="5">
        <v>619300059005</v>
      </c>
      <c r="J82" s="5">
        <v>1372213795327</v>
      </c>
      <c r="K82" s="5">
        <v>1282868509457</v>
      </c>
      <c r="L82" s="5">
        <v>848208236242</v>
      </c>
      <c r="M82" s="5">
        <v>739372246141</v>
      </c>
      <c r="N82" s="5">
        <v>639348930189</v>
      </c>
      <c r="O82" s="5">
        <v>1283698775376</v>
      </c>
      <c r="P82" s="5">
        <v>1137475180472</v>
      </c>
      <c r="Q82" s="5">
        <v>637067860291</v>
      </c>
      <c r="R82" s="5">
        <v>835889569058</v>
      </c>
      <c r="S82" s="5">
        <v>674019130707</v>
      </c>
      <c r="T82" s="5">
        <v>704651459402</v>
      </c>
      <c r="U82" s="5">
        <v>755157620550</v>
      </c>
      <c r="V82" s="5">
        <v>615049837394</v>
      </c>
      <c r="W82" s="5">
        <v>422672640405</v>
      </c>
    </row>
    <row r="83" spans="2:26" ht="15.5" x14ac:dyDescent="0.35">
      <c r="C83" t="s">
        <v>108</v>
      </c>
      <c r="D83" s="5">
        <v>356139178182</v>
      </c>
      <c r="E83" s="5">
        <v>75192887165</v>
      </c>
      <c r="F83" s="5">
        <v>77049253314</v>
      </c>
      <c r="G83" s="5">
        <v>110918740344</v>
      </c>
      <c r="I83" s="5">
        <v>619300059005</v>
      </c>
      <c r="J83" s="5">
        <v>1372213795327</v>
      </c>
      <c r="K83" s="5">
        <v>1282868509457</v>
      </c>
      <c r="L83" s="5">
        <v>848208236242</v>
      </c>
      <c r="M83" s="5">
        <v>739372246141</v>
      </c>
      <c r="N83" s="5">
        <v>639348930189</v>
      </c>
      <c r="O83" s="5">
        <v>1283698775376</v>
      </c>
      <c r="P83" s="5">
        <v>1137475180472</v>
      </c>
      <c r="Q83" s="5">
        <v>637067860291</v>
      </c>
      <c r="R83" s="5">
        <v>835889569058</v>
      </c>
      <c r="S83" s="5">
        <v>674019130707</v>
      </c>
      <c r="T83" s="5">
        <v>704651459402</v>
      </c>
      <c r="U83" s="5">
        <v>755157620550</v>
      </c>
      <c r="V83" s="5">
        <v>615049837394</v>
      </c>
      <c r="W83" s="5">
        <v>422672640405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111</v>
      </c>
    </row>
    <row r="87" spans="2:26" ht="15.5" x14ac:dyDescent="0.35">
      <c r="C87" t="s">
        <v>19</v>
      </c>
      <c r="D87" s="5">
        <v>3533269319671</v>
      </c>
      <c r="E87" s="5">
        <v>3446749747408</v>
      </c>
      <c r="F87" s="5">
        <v>3739821988257</v>
      </c>
      <c r="G87" s="5">
        <v>2491675260351</v>
      </c>
      <c r="I87" s="5">
        <v>3533269319671</v>
      </c>
      <c r="J87" s="5">
        <v>2525242591791</v>
      </c>
      <c r="K87" s="5">
        <v>2875636301739</v>
      </c>
      <c r="L87" s="5">
        <v>3497490464122</v>
      </c>
      <c r="M87" s="5">
        <v>3375031454437</v>
      </c>
      <c r="N87" s="5">
        <v>2511884993361</v>
      </c>
      <c r="O87" s="5">
        <v>3030524159572</v>
      </c>
      <c r="P87" s="5">
        <v>2533281889883</v>
      </c>
      <c r="Q87" s="5">
        <v>1598097714883</v>
      </c>
      <c r="R87" s="5">
        <v>1480367038928</v>
      </c>
      <c r="S87" s="5">
        <v>1767352103328</v>
      </c>
      <c r="T87" s="5">
        <v>1356250496864</v>
      </c>
      <c r="U87" s="5">
        <v>1020729812703</v>
      </c>
      <c r="V87" s="5">
        <v>1464191705578</v>
      </c>
      <c r="W87" s="5">
        <v>1060088159162</v>
      </c>
      <c r="X87" s="5">
        <v>756672698794</v>
      </c>
      <c r="Y87" s="5">
        <v>616766627760</v>
      </c>
      <c r="Z87" s="5">
        <v>606835934490</v>
      </c>
    </row>
    <row r="88" spans="2:26" ht="15.5" x14ac:dyDescent="0.35">
      <c r="C88" t="s">
        <v>412</v>
      </c>
      <c r="D88" s="5">
        <v>207630559713</v>
      </c>
      <c r="E88" s="5">
        <v>210046076799</v>
      </c>
      <c r="F88" s="5">
        <v>220099394769</v>
      </c>
      <c r="G88" s="5">
        <v>227397216887</v>
      </c>
      <c r="I88" s="5">
        <v>207630559713</v>
      </c>
      <c r="J88" s="5">
        <v>240430996774</v>
      </c>
      <c r="K88" s="5">
        <v>277638312774</v>
      </c>
      <c r="L88" s="5">
        <v>312107041678</v>
      </c>
      <c r="M88" s="5">
        <v>391418166716</v>
      </c>
      <c r="N88" s="5">
        <v>236982388657</v>
      </c>
      <c r="O88" s="5">
        <v>208626920934</v>
      </c>
      <c r="P88" s="5">
        <v>156700336654</v>
      </c>
      <c r="Q88" s="5">
        <v>75372817831</v>
      </c>
      <c r="R88" s="5">
        <v>59388431981</v>
      </c>
      <c r="S88" s="5">
        <v>86884602494</v>
      </c>
      <c r="T88" s="5">
        <v>43142957906</v>
      </c>
      <c r="U88" s="5">
        <v>38655793611</v>
      </c>
      <c r="V88" s="5">
        <v>150739916345</v>
      </c>
      <c r="W88" s="5">
        <v>553675327047</v>
      </c>
      <c r="X88" s="5">
        <v>586826817406</v>
      </c>
      <c r="Y88" s="5">
        <v>469284440200</v>
      </c>
      <c r="Z88" s="5">
        <v>450012753498</v>
      </c>
    </row>
    <row r="89" spans="2:26" ht="15.5" x14ac:dyDescent="0.35">
      <c r="C89" t="s">
        <v>113</v>
      </c>
      <c r="N89" s="5">
        <v>5176226</v>
      </c>
      <c r="O89" s="5">
        <v>5176226</v>
      </c>
      <c r="P89" s="5">
        <v>198290293</v>
      </c>
      <c r="Q89" s="5">
        <v>1614127493</v>
      </c>
      <c r="R89" s="5">
        <v>5085510192</v>
      </c>
      <c r="S89" s="5">
        <v>2566351406</v>
      </c>
      <c r="T89" s="5">
        <v>19634408</v>
      </c>
    </row>
    <row r="90" spans="2:26" ht="15.5" x14ac:dyDescent="0.35">
      <c r="C90" t="s">
        <v>114</v>
      </c>
      <c r="D90" s="5">
        <v>5858428450</v>
      </c>
      <c r="I90" s="5">
        <v>5858428450</v>
      </c>
    </row>
    <row r="91" spans="2:26" ht="15.5" x14ac:dyDescent="0.35">
      <c r="C91" t="s">
        <v>115</v>
      </c>
      <c r="D91" s="5">
        <v>213659575910</v>
      </c>
      <c r="I91" s="5">
        <v>213659575910</v>
      </c>
    </row>
    <row r="92" spans="2:26" ht="15.5" x14ac:dyDescent="0.35">
      <c r="C92" t="s">
        <v>116</v>
      </c>
      <c r="D92" s="5">
        <v>23387896881</v>
      </c>
      <c r="E92" s="5">
        <v>17671560975</v>
      </c>
      <c r="F92" s="5">
        <v>93882593066</v>
      </c>
      <c r="G92" s="5">
        <v>76733819534</v>
      </c>
      <c r="I92" s="5">
        <v>23387896881</v>
      </c>
      <c r="J92" s="5">
        <v>78562781925</v>
      </c>
      <c r="K92" s="5">
        <v>23545226114</v>
      </c>
      <c r="L92" s="5">
        <v>20840140629</v>
      </c>
      <c r="M92" s="5">
        <v>22277801183</v>
      </c>
      <c r="N92" s="5">
        <v>28397377587</v>
      </c>
      <c r="O92" s="5">
        <v>55226075968</v>
      </c>
      <c r="P92" s="5">
        <v>41467249736</v>
      </c>
      <c r="Q92" s="5">
        <v>50301238917</v>
      </c>
      <c r="R92" s="5">
        <v>64935896642</v>
      </c>
      <c r="S92" s="5">
        <v>47240721285</v>
      </c>
      <c r="T92" s="5">
        <v>44410604517</v>
      </c>
      <c r="U92" s="5">
        <v>60371262759</v>
      </c>
      <c r="V92" s="5">
        <v>28794903846</v>
      </c>
      <c r="W92" s="5">
        <v>26095597964</v>
      </c>
      <c r="X92" s="5">
        <v>31538044238</v>
      </c>
      <c r="Y92" s="5">
        <v>30715327736</v>
      </c>
      <c r="Z92" s="5">
        <v>32254254949</v>
      </c>
    </row>
    <row r="93" spans="2:26" ht="15.5" x14ac:dyDescent="0.35">
      <c r="C93" t="s">
        <v>117</v>
      </c>
      <c r="D93" s="5">
        <v>67944243993</v>
      </c>
      <c r="E93" s="5">
        <v>92104532631</v>
      </c>
      <c r="I93" s="5">
        <v>67944243993</v>
      </c>
    </row>
    <row r="94" spans="2:26" ht="15.5" x14ac:dyDescent="0.35">
      <c r="C94" t="s">
        <v>118</v>
      </c>
      <c r="D94" s="5">
        <v>7399637479</v>
      </c>
      <c r="E94" s="5">
        <v>3916852851</v>
      </c>
      <c r="F94" s="5">
        <v>7965751733</v>
      </c>
      <c r="G94" s="5">
        <v>10442880652</v>
      </c>
      <c r="I94" s="5">
        <v>7399637479</v>
      </c>
      <c r="J94" s="5">
        <v>7032878579</v>
      </c>
      <c r="K94" s="5">
        <v>29039351292</v>
      </c>
      <c r="L94" s="5">
        <v>15831045685</v>
      </c>
      <c r="M94" s="5">
        <v>9348778935</v>
      </c>
      <c r="N94" s="5">
        <v>13591016560</v>
      </c>
      <c r="O94" s="5">
        <v>283391538949</v>
      </c>
      <c r="P94" s="5">
        <v>171940819672</v>
      </c>
      <c r="Q94" s="5">
        <v>103178405956</v>
      </c>
      <c r="R94" s="5">
        <v>66781156224</v>
      </c>
      <c r="S94" s="5">
        <v>12804568819</v>
      </c>
      <c r="T94" s="5">
        <v>17776146570</v>
      </c>
      <c r="U94" s="5">
        <v>6511046639</v>
      </c>
      <c r="V94" s="5">
        <v>5249983522</v>
      </c>
      <c r="W94" s="5">
        <v>5975642608</v>
      </c>
      <c r="X94" s="5">
        <v>13141291388</v>
      </c>
      <c r="Y94" s="5">
        <v>7022200841</v>
      </c>
      <c r="Z94" s="5">
        <v>8006228687</v>
      </c>
    </row>
    <row r="95" spans="2:26" ht="15.5" x14ac:dyDescent="0.35">
      <c r="C95" t="s">
        <v>119</v>
      </c>
      <c r="D95" s="5">
        <v>3763584207457</v>
      </c>
      <c r="E95" s="5">
        <v>3757632713810</v>
      </c>
      <c r="F95" s="5">
        <v>3636786383496</v>
      </c>
      <c r="G95" s="5">
        <v>3562337232077</v>
      </c>
      <c r="I95" s="5">
        <v>3763584207457</v>
      </c>
      <c r="J95" s="5">
        <v>3358168471542</v>
      </c>
      <c r="K95" s="5">
        <v>4025716925844</v>
      </c>
      <c r="L95" s="5">
        <v>3858056452119</v>
      </c>
      <c r="M95" s="5">
        <v>3749273098787</v>
      </c>
      <c r="N95" s="5">
        <v>2946715231110</v>
      </c>
      <c r="O95" s="5">
        <v>2816499046776</v>
      </c>
      <c r="P95" s="5">
        <v>2435895164487</v>
      </c>
      <c r="Q95" s="5">
        <v>2252586799592</v>
      </c>
      <c r="R95" s="5">
        <v>2185857347393</v>
      </c>
      <c r="S95" s="5">
        <v>2131669474095</v>
      </c>
      <c r="T95" s="5">
        <v>1922464585786</v>
      </c>
      <c r="U95" s="5">
        <v>1582240538260</v>
      </c>
      <c r="V95" s="5">
        <v>1471430066118</v>
      </c>
      <c r="W95" s="5">
        <v>1085088900043</v>
      </c>
      <c r="X95" s="5">
        <v>1047233723780</v>
      </c>
      <c r="Y95" s="5">
        <v>1099180342611</v>
      </c>
      <c r="Z95" s="5">
        <v>1199354060334</v>
      </c>
    </row>
    <row r="96" spans="2:26" ht="15.5" x14ac:dyDescent="0.35">
      <c r="C96" t="s">
        <v>128</v>
      </c>
    </row>
    <row r="97" spans="3:26" ht="15.5" x14ac:dyDescent="0.35">
      <c r="C97" t="s">
        <v>97</v>
      </c>
      <c r="D97" s="5">
        <v>19925419885</v>
      </c>
      <c r="E97" s="5">
        <v>19925419885</v>
      </c>
      <c r="F97" s="5">
        <v>19925419885</v>
      </c>
      <c r="G97" s="5">
        <v>19976821094</v>
      </c>
      <c r="I97" s="5">
        <v>19925419885</v>
      </c>
      <c r="J97" s="5">
        <v>19976821094</v>
      </c>
      <c r="K97" s="5">
        <v>19977938029</v>
      </c>
      <c r="L97" s="5">
        <v>19979103231</v>
      </c>
      <c r="M97" s="5">
        <v>20695147947</v>
      </c>
      <c r="N97" s="5">
        <v>21367566355</v>
      </c>
      <c r="O97" s="5">
        <v>28808838528</v>
      </c>
      <c r="P97" s="5">
        <v>13668060471</v>
      </c>
      <c r="Q97" s="5">
        <v>-10818110346</v>
      </c>
      <c r="R97" s="5">
        <v>-11680141384</v>
      </c>
      <c r="S97" s="5">
        <v>-19776111711</v>
      </c>
      <c r="T97" s="5">
        <v>8560310055</v>
      </c>
      <c r="U97" s="5">
        <v>4535847548</v>
      </c>
      <c r="V97" s="5">
        <v>-21869347822</v>
      </c>
      <c r="W97" s="5">
        <v>-23145518527</v>
      </c>
      <c r="X97" s="5">
        <v>-23343568544</v>
      </c>
      <c r="Y97" s="5">
        <v>-24540221913</v>
      </c>
      <c r="Z97" s="5">
        <v>-25929202596</v>
      </c>
    </row>
    <row r="98" spans="3:26" ht="15.5" x14ac:dyDescent="0.35">
      <c r="C98" t="s">
        <v>121</v>
      </c>
      <c r="D98" s="5">
        <v>8193127679038</v>
      </c>
      <c r="E98" s="5">
        <v>8176493447458</v>
      </c>
      <c r="F98" s="5">
        <v>8263217684035</v>
      </c>
      <c r="G98" s="5">
        <v>6872002759736</v>
      </c>
      <c r="I98" s="5">
        <v>8193127679038</v>
      </c>
      <c r="J98" s="5">
        <v>6697226908253</v>
      </c>
      <c r="K98" s="5">
        <v>7632827881245</v>
      </c>
      <c r="L98" s="5">
        <v>8165460067447</v>
      </c>
      <c r="M98" s="5">
        <v>7924474668931</v>
      </c>
      <c r="N98" s="5">
        <v>6073849342913</v>
      </c>
      <c r="O98" s="5">
        <v>6724985445000</v>
      </c>
      <c r="P98" s="5">
        <v>5665261049077</v>
      </c>
      <c r="Q98" s="5">
        <v>4449119467288</v>
      </c>
      <c r="R98" s="5">
        <v>4131536311603</v>
      </c>
      <c r="S98" s="5">
        <v>4344386190061</v>
      </c>
      <c r="T98" s="5">
        <v>3587873671388</v>
      </c>
      <c r="U98" s="5">
        <v>3221396610158</v>
      </c>
      <c r="V98" s="5">
        <v>3212619467586</v>
      </c>
      <c r="W98" s="5">
        <v>2859783036395</v>
      </c>
      <c r="X98" s="5">
        <v>2529342190568</v>
      </c>
      <c r="Y98" s="5">
        <v>2275201638133</v>
      </c>
      <c r="Z98" s="5">
        <v>2349533700757</v>
      </c>
    </row>
    <row r="99" spans="3:26" ht="15.5" x14ac:dyDescent="0.35">
      <c r="C99" t="s">
        <v>122</v>
      </c>
    </row>
    <row r="100" spans="3:26" ht="15.5" x14ac:dyDescent="0.35">
      <c r="C100" t="s">
        <v>413</v>
      </c>
      <c r="D100" s="5">
        <v>4809836290249</v>
      </c>
      <c r="E100" s="5">
        <v>4675577479512</v>
      </c>
      <c r="F100" s="5">
        <v>4602161269417</v>
      </c>
      <c r="G100" s="5">
        <v>4510505936588</v>
      </c>
      <c r="I100" s="5">
        <v>4809836290249</v>
      </c>
      <c r="J100" s="5">
        <v>4644449258544</v>
      </c>
      <c r="K100" s="5">
        <v>4557125002664</v>
      </c>
      <c r="L100" s="5">
        <v>4615527046541</v>
      </c>
      <c r="M100" s="5">
        <v>4522333099338</v>
      </c>
      <c r="N100" s="5">
        <v>4468341652756</v>
      </c>
      <c r="O100" s="5">
        <v>4308948170792</v>
      </c>
      <c r="P100" s="5">
        <v>4426474122024</v>
      </c>
      <c r="Q100" s="5">
        <v>4253685333948</v>
      </c>
      <c r="R100" s="5">
        <v>3895915037630</v>
      </c>
      <c r="S100" s="5">
        <v>2921649977564</v>
      </c>
      <c r="T100" s="5">
        <v>2871304120774</v>
      </c>
      <c r="U100" s="5">
        <v>2852104754037</v>
      </c>
      <c r="V100" s="5">
        <v>2694877277040</v>
      </c>
      <c r="W100" s="5">
        <v>1608057784343</v>
      </c>
      <c r="X100" s="5">
        <v>1455168348663</v>
      </c>
      <c r="Y100" s="5">
        <v>1396403517591</v>
      </c>
      <c r="Z100" s="5">
        <v>1399082880201</v>
      </c>
    </row>
    <row r="101" spans="3:26" ht="15.5" x14ac:dyDescent="0.35">
      <c r="C101" t="s">
        <v>126</v>
      </c>
      <c r="D101" s="5">
        <v>205412153724</v>
      </c>
      <c r="E101" s="5">
        <v>210178717217</v>
      </c>
      <c r="F101" s="5">
        <v>215188236488</v>
      </c>
      <c r="G101" s="5">
        <v>218528059818</v>
      </c>
      <c r="I101" s="5">
        <v>205412153724</v>
      </c>
      <c r="J101" s="5">
        <v>220233584891</v>
      </c>
      <c r="K101" s="5">
        <v>226825796246</v>
      </c>
      <c r="L101" s="5">
        <v>233050518655</v>
      </c>
      <c r="M101" s="5">
        <v>244177290719</v>
      </c>
      <c r="N101" s="5">
        <v>272344777548</v>
      </c>
      <c r="O101" s="5">
        <v>304735856152</v>
      </c>
      <c r="P101" s="5">
        <v>317166296444</v>
      </c>
      <c r="Q101" s="5">
        <v>352197975439</v>
      </c>
      <c r="R101" s="5">
        <v>343658065497</v>
      </c>
      <c r="S101" s="5">
        <v>309347200786</v>
      </c>
      <c r="T101" s="5">
        <v>265105374809</v>
      </c>
      <c r="U101" s="5">
        <v>164009364927</v>
      </c>
      <c r="V101" s="5">
        <v>135680718699</v>
      </c>
      <c r="W101" s="5">
        <v>158738274209</v>
      </c>
      <c r="X101" s="5">
        <v>183311718709</v>
      </c>
      <c r="Y101" s="5">
        <v>199564161230</v>
      </c>
      <c r="Z101" s="5">
        <v>200996172243</v>
      </c>
    </row>
    <row r="102" spans="3:26" ht="15.5" x14ac:dyDescent="0.35">
      <c r="C102" t="s">
        <v>127</v>
      </c>
      <c r="P102" s="5">
        <v>9302932297</v>
      </c>
      <c r="Q102" s="5">
        <v>9302932297</v>
      </c>
      <c r="R102" s="5">
        <v>9302932297</v>
      </c>
      <c r="S102" s="5">
        <v>9302932297</v>
      </c>
      <c r="T102" s="5">
        <v>9302932297</v>
      </c>
      <c r="U102" s="5">
        <v>1070459925589</v>
      </c>
      <c r="V102" s="5">
        <v>495065925599</v>
      </c>
      <c r="W102" s="5">
        <v>505046429335</v>
      </c>
      <c r="X102" s="5">
        <v>501457993834</v>
      </c>
      <c r="Y102" s="5">
        <v>500794716277</v>
      </c>
      <c r="Z102" s="5">
        <v>517898179895</v>
      </c>
    </row>
    <row r="103" spans="3:26" ht="15.5" x14ac:dyDescent="0.35">
      <c r="C103" t="s">
        <v>130</v>
      </c>
      <c r="D103" s="5">
        <v>9302932297</v>
      </c>
      <c r="E103" s="5">
        <v>9302932297</v>
      </c>
      <c r="F103" s="5">
        <v>9302932297</v>
      </c>
      <c r="G103" s="5">
        <v>9302932297</v>
      </c>
      <c r="I103" s="5">
        <v>9302932297</v>
      </c>
      <c r="J103" s="5">
        <v>9302932297</v>
      </c>
      <c r="K103" s="5">
        <v>9302932297</v>
      </c>
      <c r="L103" s="5">
        <v>9302932297</v>
      </c>
      <c r="M103" s="5">
        <v>9302932297</v>
      </c>
      <c r="N103" s="5">
        <v>9302932297</v>
      </c>
      <c r="O103" s="5">
        <v>9302932297</v>
      </c>
      <c r="P103" s="5">
        <v>1350000000</v>
      </c>
      <c r="Q103" s="5">
        <v>1350000000</v>
      </c>
      <c r="R103" s="5">
        <v>250000000</v>
      </c>
      <c r="S103" s="5">
        <v>250000000</v>
      </c>
      <c r="T103" s="5">
        <v>250000000</v>
      </c>
      <c r="U103" s="5">
        <v>9302932297</v>
      </c>
      <c r="V103" s="5">
        <v>9302932297</v>
      </c>
      <c r="W103" s="5">
        <v>9302932297</v>
      </c>
      <c r="X103" s="5">
        <v>4277705546</v>
      </c>
      <c r="Y103" s="5">
        <v>5392357711</v>
      </c>
      <c r="Z103" s="5">
        <v>7069873062</v>
      </c>
    </row>
    <row r="104" spans="3:26" ht="15.5" x14ac:dyDescent="0.35">
      <c r="C104" t="s">
        <v>133</v>
      </c>
      <c r="D104" s="5">
        <v>7952565896874</v>
      </c>
      <c r="E104" s="5">
        <v>7789372058763</v>
      </c>
      <c r="F104" s="5">
        <v>7628215407912</v>
      </c>
      <c r="G104" s="5">
        <v>7547414145882</v>
      </c>
      <c r="I104" s="5">
        <v>7952565896874</v>
      </c>
      <c r="J104" s="5">
        <v>7665170312298</v>
      </c>
      <c r="K104" s="5">
        <v>7498661115021</v>
      </c>
      <c r="L104" s="5">
        <v>7420718026514</v>
      </c>
      <c r="M104" s="5">
        <v>7384448778848</v>
      </c>
      <c r="N104" s="5">
        <v>7679775395972</v>
      </c>
      <c r="O104" s="5">
        <v>7063242014960</v>
      </c>
      <c r="P104" s="5">
        <v>6977634689746</v>
      </c>
      <c r="Q104" s="5">
        <v>6126562218997</v>
      </c>
      <c r="R104" s="5">
        <v>5560681474222</v>
      </c>
      <c r="S104" s="5">
        <v>4670525026390</v>
      </c>
      <c r="T104" s="5">
        <v>4436437372730</v>
      </c>
      <c r="U104" s="5">
        <v>4252199899538</v>
      </c>
      <c r="V104" s="5">
        <v>3379635512526</v>
      </c>
      <c r="W104" s="5">
        <v>2328403408395</v>
      </c>
      <c r="X104" s="5">
        <v>2194023084283</v>
      </c>
      <c r="Y104" s="5">
        <v>2154301652560</v>
      </c>
      <c r="Z104" s="5">
        <v>2163993727460</v>
      </c>
    </row>
    <row r="105" spans="3:26" ht="15.5" x14ac:dyDescent="0.35">
      <c r="C105" t="s">
        <v>134</v>
      </c>
      <c r="D105" s="5">
        <v>16145693575912</v>
      </c>
      <c r="E105" s="5">
        <v>15965865506221</v>
      </c>
      <c r="F105" s="5">
        <v>15891433091947</v>
      </c>
      <c r="G105" s="5">
        <v>14419416905618</v>
      </c>
      <c r="I105" s="5">
        <v>16145693575912</v>
      </c>
      <c r="J105" s="5">
        <v>14362397220551</v>
      </c>
      <c r="K105" s="5">
        <v>15131488996266</v>
      </c>
      <c r="L105" s="5">
        <v>15586178093961</v>
      </c>
      <c r="M105" s="5">
        <v>15308923447779</v>
      </c>
      <c r="N105" s="5">
        <v>13753624738885</v>
      </c>
      <c r="O105" s="5">
        <v>13788227459960</v>
      </c>
      <c r="P105" s="5">
        <v>12642895738823</v>
      </c>
      <c r="Q105" s="5">
        <v>10575681686285</v>
      </c>
      <c r="R105" s="5">
        <v>9692217785825</v>
      </c>
      <c r="S105" s="5">
        <v>9014911216451</v>
      </c>
      <c r="T105" s="5">
        <v>8024311044118</v>
      </c>
      <c r="U105" s="5">
        <v>7473596509696</v>
      </c>
      <c r="V105" s="5">
        <v>6592254980112</v>
      </c>
      <c r="W105" s="5">
        <v>5188186444790</v>
      </c>
      <c r="X105" s="5">
        <v>4723365274851</v>
      </c>
      <c r="Y105" s="5">
        <v>4429503290693</v>
      </c>
      <c r="Z105" s="5">
        <v>4513527428217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1943377694522</v>
      </c>
      <c r="E108" s="5">
        <v>2131099555811</v>
      </c>
      <c r="F108" s="5">
        <v>1921863290483</v>
      </c>
      <c r="G108" s="5">
        <v>1747545657089</v>
      </c>
      <c r="I108" s="5">
        <v>1943377694522</v>
      </c>
      <c r="J108" s="5">
        <v>1713363508919</v>
      </c>
      <c r="K108" s="5">
        <v>2827910894867</v>
      </c>
      <c r="L108" s="5">
        <v>3354912498892</v>
      </c>
      <c r="M108" s="5">
        <v>2425833181007</v>
      </c>
      <c r="N108" s="5">
        <v>1900303058105</v>
      </c>
      <c r="O108" s="5">
        <v>1755044091811</v>
      </c>
      <c r="P108" s="5">
        <v>1571910026185</v>
      </c>
      <c r="Q108" s="5">
        <v>1172699957282</v>
      </c>
      <c r="R108" s="5">
        <v>1062796457582</v>
      </c>
      <c r="S108" s="5">
        <v>1198803132680</v>
      </c>
      <c r="T108" s="5">
        <v>954119713824</v>
      </c>
      <c r="U108" s="5">
        <v>917230812556</v>
      </c>
      <c r="V108" s="5">
        <v>1301198524867</v>
      </c>
      <c r="W108" s="5">
        <v>1485248493314</v>
      </c>
      <c r="X108" s="5">
        <v>1382596592088</v>
      </c>
      <c r="Y108" s="5">
        <v>1390814503716</v>
      </c>
      <c r="Z108" s="5">
        <v>1712418466809</v>
      </c>
    </row>
    <row r="109" spans="3:26" ht="15.5" x14ac:dyDescent="0.35">
      <c r="C109" t="s">
        <v>146</v>
      </c>
      <c r="R109" s="5">
        <v>27000000000</v>
      </c>
      <c r="S109" s="5">
        <v>257000000000</v>
      </c>
      <c r="T109" s="5">
        <v>200000000000</v>
      </c>
      <c r="V109" s="5">
        <v>91000000000</v>
      </c>
      <c r="W109" s="5">
        <v>97000000000</v>
      </c>
      <c r="X109" s="5">
        <v>128500000000</v>
      </c>
      <c r="Y109" s="5">
        <v>63500000000</v>
      </c>
      <c r="Z109" s="5">
        <v>284852500000</v>
      </c>
    </row>
    <row r="110" spans="3:26" ht="15.5" x14ac:dyDescent="0.35">
      <c r="C110" t="s">
        <v>414</v>
      </c>
      <c r="T110" s="5">
        <v>27000000000</v>
      </c>
    </row>
    <row r="111" spans="3:26" ht="15.5" x14ac:dyDescent="0.35">
      <c r="C111" t="s">
        <v>151</v>
      </c>
      <c r="W111" s="5">
        <v>499000000000</v>
      </c>
      <c r="X111" s="5">
        <v>497000000000</v>
      </c>
      <c r="Y111" s="5">
        <v>549000000000</v>
      </c>
      <c r="Z111" s="5">
        <v>545500000000</v>
      </c>
    </row>
    <row r="112" spans="3:26" ht="15.5" x14ac:dyDescent="0.35">
      <c r="C112" t="s">
        <v>138</v>
      </c>
      <c r="E112" s="5">
        <v>232432851522</v>
      </c>
      <c r="F112" s="5">
        <v>231148467447</v>
      </c>
      <c r="G112" s="5">
        <v>251103441451</v>
      </c>
      <c r="J112" s="5">
        <v>225709443010</v>
      </c>
      <c r="K112" s="5">
        <v>398147010714</v>
      </c>
      <c r="L112" s="5">
        <v>219366627599</v>
      </c>
      <c r="M112" s="5">
        <v>265484804219</v>
      </c>
      <c r="N112" s="5">
        <v>172104133909</v>
      </c>
      <c r="O112" s="5">
        <v>90268453599</v>
      </c>
      <c r="P112" s="5">
        <v>49496529336</v>
      </c>
      <c r="Q112" s="5">
        <v>35284495857</v>
      </c>
      <c r="R112" s="5">
        <v>33027796688</v>
      </c>
      <c r="S112" s="5">
        <v>27694273156</v>
      </c>
      <c r="T112" s="5">
        <v>16761307110</v>
      </c>
      <c r="U112" s="5">
        <v>13311085852</v>
      </c>
      <c r="V112" s="5">
        <v>11170076651</v>
      </c>
      <c r="W112" s="5">
        <v>10865798741</v>
      </c>
      <c r="X112" s="5">
        <v>7758980431</v>
      </c>
      <c r="Y112" s="5">
        <v>9492761283</v>
      </c>
      <c r="Z112" s="5">
        <v>10495534090</v>
      </c>
    </row>
    <row r="113" spans="3:26" ht="15.5" x14ac:dyDescent="0.35">
      <c r="C113" t="s">
        <v>139</v>
      </c>
      <c r="D113" s="5">
        <v>219518004360</v>
      </c>
      <c r="E113" s="5">
        <v>232432851522</v>
      </c>
      <c r="F113" s="5">
        <v>231148467447</v>
      </c>
      <c r="G113" s="5">
        <v>251103441451</v>
      </c>
      <c r="I113" s="5">
        <v>219518004360</v>
      </c>
      <c r="J113" s="5">
        <v>225709443010</v>
      </c>
      <c r="K113" s="5">
        <v>398147010714</v>
      </c>
      <c r="L113" s="5">
        <v>219366627599</v>
      </c>
      <c r="M113" s="5">
        <v>265484804219</v>
      </c>
      <c r="N113" s="5">
        <v>172104133909</v>
      </c>
      <c r="O113" s="5">
        <v>90268453599</v>
      </c>
      <c r="P113" s="5">
        <v>49496529336</v>
      </c>
      <c r="Q113" s="5">
        <v>35284495857</v>
      </c>
      <c r="R113" s="5">
        <v>33027796688</v>
      </c>
      <c r="S113" s="5">
        <v>27694273156</v>
      </c>
      <c r="T113" s="5">
        <v>16761307110</v>
      </c>
      <c r="U113" s="5">
        <v>13311085852</v>
      </c>
      <c r="V113" s="5">
        <v>11170076651</v>
      </c>
      <c r="W113" s="5">
        <v>10865798741</v>
      </c>
      <c r="X113" s="5">
        <v>7758980431</v>
      </c>
      <c r="Y113" s="5">
        <v>9492761283</v>
      </c>
      <c r="Z113" s="5">
        <v>10495534090</v>
      </c>
    </row>
    <row r="114" spans="3:26" ht="15.5" x14ac:dyDescent="0.35">
      <c r="C114" t="s">
        <v>143</v>
      </c>
      <c r="D114" s="5">
        <v>34963850804</v>
      </c>
      <c r="E114" s="5">
        <v>18864741691</v>
      </c>
      <c r="F114" s="5">
        <v>21862651997</v>
      </c>
      <c r="G114" s="5">
        <v>25781223751</v>
      </c>
      <c r="I114" s="5">
        <v>34963850804</v>
      </c>
      <c r="J114" s="5">
        <v>62579201968</v>
      </c>
      <c r="K114" s="5">
        <v>25574256155</v>
      </c>
      <c r="L114" s="5">
        <v>38015610385</v>
      </c>
      <c r="M114" s="5">
        <v>27702001823</v>
      </c>
      <c r="N114" s="5">
        <v>28977180906</v>
      </c>
      <c r="O114" s="5">
        <v>38986041807</v>
      </c>
      <c r="P114" s="5">
        <v>85934493088</v>
      </c>
      <c r="Q114" s="5">
        <v>24320457113</v>
      </c>
      <c r="R114" s="5">
        <v>25250555030</v>
      </c>
      <c r="S114" s="5">
        <v>22186229671</v>
      </c>
      <c r="T114" s="5">
        <v>26048307743</v>
      </c>
      <c r="U114" s="5">
        <v>15016111504</v>
      </c>
      <c r="V114" s="5">
        <v>24987955424</v>
      </c>
      <c r="W114" s="5">
        <v>13846215011</v>
      </c>
      <c r="X114" s="5">
        <v>10155557319</v>
      </c>
      <c r="Y114" s="5">
        <v>9383062788</v>
      </c>
      <c r="Z114" s="5">
        <v>14564592363</v>
      </c>
    </row>
    <row r="115" spans="3:26" ht="15.5" x14ac:dyDescent="0.35">
      <c r="C115" t="s">
        <v>129</v>
      </c>
      <c r="D115" s="5">
        <v>25545892998</v>
      </c>
      <c r="E115" s="5">
        <v>23259032058</v>
      </c>
      <c r="F115" s="5">
        <v>30149141931</v>
      </c>
      <c r="G115" s="5">
        <v>21153763920</v>
      </c>
      <c r="I115" s="5">
        <v>25545892998</v>
      </c>
      <c r="J115" s="5">
        <v>26335228008</v>
      </c>
      <c r="K115" s="5">
        <v>25563183040</v>
      </c>
      <c r="L115" s="5">
        <v>24124171945</v>
      </c>
      <c r="M115" s="5">
        <v>24789964571</v>
      </c>
      <c r="N115" s="5">
        <v>24726429441</v>
      </c>
      <c r="O115" s="5">
        <v>33573707046</v>
      </c>
      <c r="P115" s="5">
        <v>29339645334</v>
      </c>
      <c r="Q115" s="5">
        <v>27436885020</v>
      </c>
      <c r="R115" s="5">
        <v>28672466105</v>
      </c>
      <c r="S115" s="5">
        <v>33200963495</v>
      </c>
      <c r="T115" s="5">
        <v>41744654458</v>
      </c>
      <c r="U115" s="5">
        <v>35875122633</v>
      </c>
      <c r="V115" s="5">
        <v>23773813111</v>
      </c>
      <c r="W115" s="5">
        <v>34416808067</v>
      </c>
      <c r="X115" s="5">
        <v>35242123467</v>
      </c>
      <c r="Y115" s="5">
        <v>31345532730</v>
      </c>
      <c r="Z115" s="5">
        <v>37867546160</v>
      </c>
    </row>
    <row r="116" spans="3:26" ht="15.5" x14ac:dyDescent="0.35">
      <c r="C116" t="s">
        <v>147</v>
      </c>
    </row>
    <row r="117" spans="3:26" ht="15.5" x14ac:dyDescent="0.35">
      <c r="C117" t="s">
        <v>415</v>
      </c>
      <c r="M117" s="5">
        <v>91397687500</v>
      </c>
      <c r="O117" s="5">
        <v>115663650000</v>
      </c>
      <c r="Q117" s="5">
        <v>8518000000</v>
      </c>
      <c r="R117" s="5">
        <v>34088000000</v>
      </c>
      <c r="S117" s="5">
        <v>34088000000</v>
      </c>
      <c r="T117" s="5">
        <v>1024000000</v>
      </c>
    </row>
    <row r="118" spans="3:26" ht="15.5" x14ac:dyDescent="0.35">
      <c r="C118" t="s">
        <v>150</v>
      </c>
      <c r="D118" s="5">
        <v>2070280292</v>
      </c>
      <c r="E118" s="5">
        <v>3040349022</v>
      </c>
      <c r="F118" s="5">
        <v>3379773972</v>
      </c>
      <c r="G118" s="5">
        <v>2801320378</v>
      </c>
      <c r="I118" s="5">
        <v>2070280292</v>
      </c>
      <c r="K118" s="5">
        <v>2482013717</v>
      </c>
      <c r="L118" s="5">
        <v>2577360000</v>
      </c>
      <c r="M118" s="5">
        <v>2659183678</v>
      </c>
      <c r="N118" s="5">
        <v>3660900000</v>
      </c>
      <c r="P118" s="5">
        <v>1466916177</v>
      </c>
      <c r="Q118" s="5">
        <v>2666188144</v>
      </c>
      <c r="R118" s="5">
        <v>2543490694</v>
      </c>
      <c r="S118" s="5">
        <v>2512039151</v>
      </c>
    </row>
    <row r="119" spans="3:26" ht="15.5" x14ac:dyDescent="0.35">
      <c r="C119" t="s">
        <v>152</v>
      </c>
      <c r="D119" s="5">
        <v>2070280292</v>
      </c>
      <c r="E119" s="5">
        <v>3040349022</v>
      </c>
      <c r="F119" s="5">
        <v>3379773972</v>
      </c>
      <c r="G119" s="5">
        <v>2801320378</v>
      </c>
      <c r="I119" s="5">
        <v>2070280292</v>
      </c>
      <c r="K119" s="5">
        <v>2482013717</v>
      </c>
      <c r="L119" s="5">
        <v>2577360000</v>
      </c>
      <c r="M119" s="5">
        <v>94056871178</v>
      </c>
      <c r="N119" s="5">
        <v>3660900000</v>
      </c>
      <c r="O119" s="5">
        <v>115663650000</v>
      </c>
      <c r="P119" s="5">
        <v>1466916177</v>
      </c>
      <c r="Q119" s="5">
        <v>11184188144</v>
      </c>
      <c r="R119" s="5">
        <v>36631490694</v>
      </c>
      <c r="S119" s="5">
        <v>36600039151</v>
      </c>
      <c r="T119" s="5">
        <v>1024000000</v>
      </c>
    </row>
    <row r="120" spans="3:26" ht="15.5" x14ac:dyDescent="0.35">
      <c r="C120" t="s">
        <v>153</v>
      </c>
      <c r="D120" s="5">
        <v>519326219756</v>
      </c>
      <c r="E120" s="5">
        <v>507915466958</v>
      </c>
      <c r="F120" s="5">
        <v>539669833501</v>
      </c>
      <c r="G120" s="5">
        <v>693187533880</v>
      </c>
      <c r="I120" s="5">
        <v>519326219756</v>
      </c>
      <c r="J120" s="5">
        <v>781268737327</v>
      </c>
      <c r="K120" s="5">
        <v>842690894839</v>
      </c>
      <c r="L120" s="5">
        <v>1305025239681</v>
      </c>
      <c r="M120" s="5">
        <v>1921600939806</v>
      </c>
      <c r="N120" s="5">
        <v>1523099746548</v>
      </c>
      <c r="O120" s="5">
        <v>1442413185329</v>
      </c>
      <c r="P120" s="5">
        <v>1656066914398</v>
      </c>
      <c r="Q120" s="5">
        <v>1068120041552</v>
      </c>
      <c r="R120" s="5">
        <v>836508299208</v>
      </c>
      <c r="S120" s="5">
        <v>985050011169</v>
      </c>
      <c r="T120" s="5">
        <v>821773734561</v>
      </c>
      <c r="U120" s="5">
        <v>511313717462</v>
      </c>
      <c r="V120" s="5">
        <v>135340637473</v>
      </c>
      <c r="W120" s="5">
        <v>138954551393</v>
      </c>
      <c r="X120" s="5">
        <v>134094749834</v>
      </c>
      <c r="Y120" s="5">
        <v>136013229156</v>
      </c>
      <c r="Z120" s="5">
        <v>125318654246</v>
      </c>
    </row>
    <row r="121" spans="3:26" ht="15.5" x14ac:dyDescent="0.35">
      <c r="C121" t="s">
        <v>154</v>
      </c>
      <c r="D121" s="5">
        <v>519326219756</v>
      </c>
      <c r="E121" s="5">
        <v>507915466958</v>
      </c>
      <c r="F121" s="5">
        <v>539669833501</v>
      </c>
      <c r="G121" s="5">
        <v>693187533880</v>
      </c>
      <c r="I121" s="5">
        <v>519326219756</v>
      </c>
      <c r="J121" s="5">
        <v>781268737327</v>
      </c>
      <c r="K121" s="5">
        <v>842690894839</v>
      </c>
      <c r="L121" s="5">
        <v>1305025239681</v>
      </c>
      <c r="M121" s="5">
        <v>1921600939806</v>
      </c>
      <c r="N121" s="5">
        <v>1523099746548</v>
      </c>
      <c r="O121" s="5">
        <v>1442413185329</v>
      </c>
      <c r="P121" s="5">
        <v>1656066914398</v>
      </c>
      <c r="Q121" s="5">
        <v>1068120041552</v>
      </c>
      <c r="R121" s="5">
        <v>836508299208</v>
      </c>
      <c r="S121" s="5">
        <v>985050011169</v>
      </c>
      <c r="T121" s="5">
        <v>821773734561</v>
      </c>
      <c r="U121" s="5">
        <v>511313717462</v>
      </c>
      <c r="V121" s="5">
        <v>135340637473</v>
      </c>
      <c r="W121" s="5">
        <v>138954551393</v>
      </c>
      <c r="X121" s="5">
        <v>134094749834</v>
      </c>
      <c r="Y121" s="5">
        <v>136013229156</v>
      </c>
      <c r="Z121" s="5">
        <v>125318654246</v>
      </c>
    </row>
    <row r="122" spans="3:26" ht="15.5" x14ac:dyDescent="0.35">
      <c r="C122" t="s">
        <v>416</v>
      </c>
      <c r="M122" s="5">
        <v>69757338610</v>
      </c>
      <c r="O122" s="5">
        <v>253779189976</v>
      </c>
      <c r="P122" s="5">
        <v>369442839976</v>
      </c>
      <c r="Q122" s="5">
        <v>263442839976</v>
      </c>
      <c r="R122" s="5">
        <v>34084000000</v>
      </c>
      <c r="S122" s="5">
        <v>68172000000</v>
      </c>
      <c r="T122" s="5">
        <v>101986888224</v>
      </c>
      <c r="U122" s="5">
        <v>32668511072</v>
      </c>
    </row>
    <row r="123" spans="3:26" ht="15.5" x14ac:dyDescent="0.35">
      <c r="C123" t="s">
        <v>417</v>
      </c>
      <c r="D123" s="5">
        <v>1520372012</v>
      </c>
      <c r="E123" s="5">
        <v>2275012210</v>
      </c>
      <c r="F123" s="5">
        <v>2776729356</v>
      </c>
      <c r="G123" s="5">
        <v>3270004594</v>
      </c>
      <c r="I123" s="5">
        <v>1520372012</v>
      </c>
      <c r="L123" s="5">
        <v>2012603975</v>
      </c>
      <c r="M123" s="5">
        <v>367468725</v>
      </c>
      <c r="N123" s="5">
        <v>2435984038</v>
      </c>
      <c r="Q123" s="5">
        <v>1372403864</v>
      </c>
      <c r="R123" s="5">
        <v>4005205360</v>
      </c>
      <c r="S123" s="5">
        <v>6723672378</v>
      </c>
    </row>
    <row r="124" spans="3:26" ht="15.5" x14ac:dyDescent="0.35">
      <c r="C124" t="s">
        <v>418</v>
      </c>
      <c r="V124" s="5">
        <v>44160000000</v>
      </c>
      <c r="W124" s="5">
        <v>67401000000</v>
      </c>
      <c r="X124" s="5">
        <v>67401000000</v>
      </c>
      <c r="Y124" s="5">
        <v>67401000000</v>
      </c>
      <c r="Z124" s="5">
        <v>58105000000</v>
      </c>
    </row>
    <row r="125" spans="3:26" ht="15.5" x14ac:dyDescent="0.35">
      <c r="C125" t="s">
        <v>160</v>
      </c>
      <c r="D125" s="5">
        <v>2462703914278</v>
      </c>
      <c r="E125" s="5">
        <v>2639015022769</v>
      </c>
      <c r="F125" s="5">
        <v>2461533123984</v>
      </c>
      <c r="G125" s="5">
        <v>2440733190969</v>
      </c>
      <c r="I125" s="5">
        <v>2462703914278</v>
      </c>
      <c r="J125" s="5">
        <v>2494632246246</v>
      </c>
      <c r="K125" s="5">
        <v>3670601789706</v>
      </c>
      <c r="L125" s="5">
        <v>4659937738573</v>
      </c>
      <c r="M125" s="5">
        <v>4347434120813</v>
      </c>
      <c r="N125" s="5">
        <v>3423402804653</v>
      </c>
      <c r="O125" s="5">
        <v>3197457277140</v>
      </c>
      <c r="P125" s="5">
        <v>3227976940583</v>
      </c>
      <c r="Q125" s="5">
        <v>2240819998834</v>
      </c>
      <c r="R125" s="5">
        <v>1899304756790</v>
      </c>
      <c r="S125" s="5">
        <v>2183853143849</v>
      </c>
      <c r="T125" s="5">
        <v>1775893448385</v>
      </c>
      <c r="U125" s="5">
        <v>1428544530018</v>
      </c>
      <c r="V125" s="5">
        <v>1436539162340</v>
      </c>
      <c r="W125" s="5">
        <v>1624203044707</v>
      </c>
      <c r="X125" s="5">
        <v>1516691341922</v>
      </c>
      <c r="Y125" s="5">
        <v>1526827732872</v>
      </c>
      <c r="Z125" s="5">
        <v>1837737121055</v>
      </c>
    </row>
    <row r="126" spans="3:26" ht="15.5" x14ac:dyDescent="0.35">
      <c r="C126" t="s">
        <v>161</v>
      </c>
    </row>
    <row r="127" spans="3:26" ht="15.5" x14ac:dyDescent="0.35">
      <c r="C127" t="s">
        <v>162</v>
      </c>
      <c r="D127" s="5">
        <v>925000000000</v>
      </c>
      <c r="E127" s="5">
        <v>925000000000</v>
      </c>
      <c r="F127" s="5">
        <v>925000000000</v>
      </c>
      <c r="G127" s="5">
        <v>925000000000</v>
      </c>
      <c r="I127" s="5">
        <v>925000000000</v>
      </c>
      <c r="J127" s="5">
        <v>925000000000</v>
      </c>
      <c r="K127" s="5">
        <v>925000000000</v>
      </c>
      <c r="L127" s="5">
        <v>925000000000</v>
      </c>
      <c r="M127" s="5">
        <v>925000000000</v>
      </c>
      <c r="N127" s="5">
        <v>925000000000</v>
      </c>
      <c r="O127" s="5">
        <v>925000000000</v>
      </c>
      <c r="P127" s="5">
        <v>925000000000</v>
      </c>
      <c r="Q127" s="5">
        <v>925000000000</v>
      </c>
      <c r="R127" s="5">
        <v>925000000000</v>
      </c>
      <c r="S127" s="5">
        <v>925000000000</v>
      </c>
      <c r="T127" s="5">
        <v>925000000000</v>
      </c>
      <c r="U127" s="5">
        <v>925000000000</v>
      </c>
      <c r="V127" s="5">
        <v>925000000000</v>
      </c>
      <c r="W127" s="5">
        <v>925000000000</v>
      </c>
      <c r="X127" s="5">
        <v>925000000000</v>
      </c>
      <c r="Y127" s="5">
        <v>925000000000</v>
      </c>
      <c r="Z127" s="5">
        <v>925000000000</v>
      </c>
    </row>
    <row r="128" spans="3:26" ht="15.5" x14ac:dyDescent="0.35">
      <c r="C128" t="s">
        <v>163</v>
      </c>
      <c r="D128" s="5">
        <v>465081634211</v>
      </c>
      <c r="E128" s="5">
        <v>465081634211</v>
      </c>
      <c r="F128" s="5">
        <v>465081634211</v>
      </c>
      <c r="G128" s="5">
        <v>465081634211</v>
      </c>
      <c r="I128" s="5">
        <v>465081634211</v>
      </c>
      <c r="J128" s="5">
        <v>465081634211</v>
      </c>
      <c r="K128" s="5">
        <v>465081634211</v>
      </c>
      <c r="L128" s="5">
        <v>465081634211</v>
      </c>
      <c r="M128" s="5">
        <v>465081634211</v>
      </c>
      <c r="N128" s="5">
        <v>465081634211</v>
      </c>
      <c r="O128" s="5">
        <v>465031634211</v>
      </c>
      <c r="P128" s="5">
        <v>465031634211</v>
      </c>
      <c r="Q128" s="5">
        <v>465031634211</v>
      </c>
      <c r="R128" s="5">
        <v>463891634211</v>
      </c>
      <c r="S128" s="5">
        <v>455548574771</v>
      </c>
      <c r="T128" s="5">
        <v>428109824645</v>
      </c>
      <c r="U128" s="5">
        <v>428109824645</v>
      </c>
      <c r="V128" s="5">
        <v>452294849950</v>
      </c>
      <c r="W128" s="5">
        <v>452294849950</v>
      </c>
      <c r="X128" s="5">
        <v>452294849950</v>
      </c>
      <c r="Y128" s="5">
        <v>452294849950</v>
      </c>
      <c r="Z128" s="5">
        <v>452294849950</v>
      </c>
    </row>
    <row r="129" spans="2:26" ht="15.5" x14ac:dyDescent="0.35">
      <c r="C129" t="s">
        <v>164</v>
      </c>
      <c r="D129" s="5">
        <v>9423971844127</v>
      </c>
      <c r="E129" s="5">
        <v>9205017263051</v>
      </c>
      <c r="F129" s="5">
        <v>9140067450023</v>
      </c>
      <c r="G129" s="5">
        <v>9091629630547</v>
      </c>
      <c r="I129" s="5">
        <v>9423971844127</v>
      </c>
      <c r="J129" s="5">
        <v>9005680078450</v>
      </c>
      <c r="K129" s="5">
        <v>8860236618491</v>
      </c>
      <c r="L129" s="5">
        <v>7795914129798</v>
      </c>
      <c r="M129" s="5">
        <v>7749855956848</v>
      </c>
      <c r="N129" s="5">
        <v>7081624810999</v>
      </c>
      <c r="O129" s="5">
        <v>7299903157381</v>
      </c>
      <c r="P129" s="5">
        <v>6202470253542</v>
      </c>
      <c r="Q129" s="5">
        <v>5282713669367</v>
      </c>
      <c r="R129" s="5">
        <v>4759245567984</v>
      </c>
      <c r="S129" s="5">
        <v>4061654304063</v>
      </c>
      <c r="T129" s="5">
        <v>3519969685301</v>
      </c>
      <c r="U129" s="5">
        <v>2934829484386</v>
      </c>
      <c r="V129" s="5">
        <v>2275972597600</v>
      </c>
      <c r="W129" s="5">
        <v>1747140887015</v>
      </c>
      <c r="X129" s="5">
        <v>1393524787191</v>
      </c>
      <c r="Y129" s="5">
        <v>1126483566697</v>
      </c>
      <c r="Z129" s="5">
        <v>914497115151</v>
      </c>
    </row>
    <row r="130" spans="2:26" ht="15.5" x14ac:dyDescent="0.35">
      <c r="C130" t="s">
        <v>165</v>
      </c>
      <c r="D130" s="5">
        <v>31589383000</v>
      </c>
      <c r="E130" s="5">
        <v>31589383000</v>
      </c>
      <c r="F130" s="5">
        <v>31589383000</v>
      </c>
      <c r="G130" s="5">
        <v>29589383000</v>
      </c>
      <c r="I130" s="5">
        <v>31589383000</v>
      </c>
      <c r="J130" s="5">
        <v>29589383000</v>
      </c>
      <c r="K130" s="5">
        <v>27589383000</v>
      </c>
      <c r="L130" s="5">
        <v>25589383000</v>
      </c>
      <c r="M130" s="5">
        <v>23589383000</v>
      </c>
      <c r="N130" s="5">
        <v>21589383000</v>
      </c>
      <c r="O130" s="5">
        <v>19589383000</v>
      </c>
      <c r="P130" s="5">
        <v>17589383000</v>
      </c>
      <c r="Q130" s="5">
        <v>15589383000</v>
      </c>
      <c r="R130" s="5">
        <v>13589383000</v>
      </c>
      <c r="S130" s="5">
        <v>11589383000</v>
      </c>
      <c r="T130" s="5">
        <v>9589383000</v>
      </c>
      <c r="U130" s="5">
        <v>7589383000</v>
      </c>
      <c r="V130" s="5">
        <v>5589383000</v>
      </c>
      <c r="W130" s="5">
        <v>3589383000</v>
      </c>
      <c r="X130" s="5">
        <v>1589383000</v>
      </c>
      <c r="Y130" s="5">
        <v>1089383000</v>
      </c>
      <c r="Z130" s="5">
        <v>589383000</v>
      </c>
    </row>
    <row r="131" spans="2:26" ht="15.5" x14ac:dyDescent="0.35">
      <c r="C131" t="s">
        <v>166</v>
      </c>
      <c r="D131" s="5">
        <v>9392382461127</v>
      </c>
      <c r="E131" s="5">
        <v>9173427880051</v>
      </c>
      <c r="F131" s="5">
        <v>9108478067023</v>
      </c>
      <c r="G131" s="5">
        <v>9062040247547</v>
      </c>
      <c r="I131" s="5">
        <v>9392382461127</v>
      </c>
      <c r="J131" s="5">
        <v>8976090695450</v>
      </c>
      <c r="K131" s="5">
        <v>8832647235491</v>
      </c>
      <c r="L131" s="5">
        <v>7770324746798</v>
      </c>
      <c r="M131" s="5">
        <v>7726266573848</v>
      </c>
      <c r="N131" s="5">
        <v>7060035427999</v>
      </c>
      <c r="O131" s="5">
        <v>7280313774381</v>
      </c>
      <c r="P131" s="5">
        <v>6184880870542</v>
      </c>
      <c r="Q131" s="5">
        <v>5267124286367</v>
      </c>
      <c r="R131" s="5">
        <v>4745656184984</v>
      </c>
      <c r="S131" s="5">
        <v>4050064921063</v>
      </c>
      <c r="T131" s="5">
        <v>3510380302301</v>
      </c>
      <c r="U131" s="5">
        <v>2927240101386</v>
      </c>
      <c r="V131" s="5">
        <v>2270383214600</v>
      </c>
      <c r="W131" s="5">
        <v>1743551504015</v>
      </c>
      <c r="X131" s="5">
        <v>1391935404191</v>
      </c>
      <c r="Y131" s="5">
        <v>1125394183697</v>
      </c>
      <c r="Z131" s="5">
        <v>913907732151</v>
      </c>
    </row>
    <row r="132" spans="2:26" ht="15.5" x14ac:dyDescent="0.35">
      <c r="C132" t="s">
        <v>167</v>
      </c>
      <c r="D132" s="5">
        <v>9423971844127</v>
      </c>
      <c r="E132" s="5">
        <v>9205017263051</v>
      </c>
      <c r="F132" s="5">
        <v>9140067450023</v>
      </c>
      <c r="G132" s="5">
        <v>9091629630547</v>
      </c>
      <c r="I132" s="5">
        <v>9423971844127</v>
      </c>
      <c r="J132" s="5">
        <v>9005680078450</v>
      </c>
      <c r="K132" s="5">
        <v>8860236618491</v>
      </c>
      <c r="L132" s="5">
        <v>7795914129798</v>
      </c>
      <c r="M132" s="5">
        <v>7749855956848</v>
      </c>
      <c r="N132" s="5">
        <v>7081624810999</v>
      </c>
      <c r="O132" s="5">
        <v>7299903157381</v>
      </c>
      <c r="P132" s="5">
        <v>6202470253542</v>
      </c>
      <c r="Q132" s="5">
        <v>5282713669367</v>
      </c>
      <c r="R132" s="5">
        <v>4759245567984</v>
      </c>
      <c r="S132" s="5">
        <v>4061654304063</v>
      </c>
      <c r="T132" s="5">
        <v>3519969685301</v>
      </c>
      <c r="U132" s="5">
        <v>2934829484386</v>
      </c>
      <c r="V132" s="5">
        <v>2275972597600</v>
      </c>
      <c r="W132" s="5">
        <v>1747140887015</v>
      </c>
      <c r="X132" s="5">
        <v>1393524787191</v>
      </c>
      <c r="Y132" s="5">
        <v>1126483566697</v>
      </c>
      <c r="Z132" s="5">
        <v>914497115151</v>
      </c>
    </row>
    <row r="133" spans="2:26" ht="15.5" x14ac:dyDescent="0.35">
      <c r="C133" t="s">
        <v>168</v>
      </c>
      <c r="D133" s="5">
        <v>2849010763411</v>
      </c>
      <c r="E133" s="5">
        <v>2711826166305</v>
      </c>
      <c r="F133" s="5">
        <v>2879825463844</v>
      </c>
      <c r="G133" s="5">
        <v>1476995628797</v>
      </c>
      <c r="I133" s="5">
        <v>2849010763411</v>
      </c>
      <c r="J133" s="5">
        <v>1452026440550</v>
      </c>
      <c r="K133" s="5">
        <v>1190591015829</v>
      </c>
      <c r="L133" s="5">
        <v>1720265488148</v>
      </c>
      <c r="M133" s="5">
        <v>1800856587960</v>
      </c>
      <c r="N133" s="5">
        <v>1837147922667</v>
      </c>
      <c r="O133" s="5">
        <v>1872026552700</v>
      </c>
      <c r="P133" s="5">
        <v>1808748850016</v>
      </c>
      <c r="Q133" s="5">
        <v>1672934494219</v>
      </c>
      <c r="R133" s="5">
        <v>1656455968224</v>
      </c>
      <c r="S133" s="5">
        <v>1408631305479</v>
      </c>
      <c r="T133" s="5">
        <v>1366777775732</v>
      </c>
      <c r="U133" s="5">
        <v>1752576823099</v>
      </c>
      <c r="V133" s="5">
        <v>1524317718044</v>
      </c>
      <c r="W133" s="5">
        <v>462693181645</v>
      </c>
      <c r="X133" s="5">
        <v>459197864332</v>
      </c>
      <c r="Y133" s="5">
        <v>423437363087</v>
      </c>
      <c r="Z133" s="5">
        <v>409927544657</v>
      </c>
    </row>
    <row r="134" spans="2:26" ht="15.5" x14ac:dyDescent="0.35">
      <c r="C134" t="s">
        <v>9</v>
      </c>
      <c r="D134" s="5">
        <v>13682989661634</v>
      </c>
      <c r="E134" s="5">
        <v>13326850483452</v>
      </c>
      <c r="F134" s="5">
        <v>13429899967963</v>
      </c>
      <c r="G134" s="5">
        <v>11978683714649</v>
      </c>
      <c r="I134" s="5">
        <v>13682989661634</v>
      </c>
      <c r="J134" s="5">
        <v>11867764974305</v>
      </c>
      <c r="K134" s="5">
        <v>11460887206560</v>
      </c>
      <c r="L134" s="5">
        <v>10926240355388</v>
      </c>
      <c r="M134" s="5">
        <v>10961489326966</v>
      </c>
      <c r="N134" s="5">
        <v>10330221934232</v>
      </c>
      <c r="O134" s="5">
        <v>10590770182820</v>
      </c>
      <c r="P134" s="5">
        <v>9414918798240</v>
      </c>
      <c r="Q134" s="5">
        <v>8334861687451</v>
      </c>
      <c r="R134" s="5">
        <v>7792913029035</v>
      </c>
      <c r="S134" s="5">
        <v>6831058072602</v>
      </c>
      <c r="T134" s="5">
        <v>6248417595733</v>
      </c>
      <c r="U134" s="5">
        <v>6045051979678</v>
      </c>
      <c r="V134" s="5">
        <v>5155715817772</v>
      </c>
      <c r="W134" s="5">
        <v>3563983400083</v>
      </c>
      <c r="X134" s="5">
        <v>3206673932929</v>
      </c>
      <c r="Y134" s="5">
        <v>2902675557821</v>
      </c>
      <c r="Z134" s="5">
        <v>2675790307162</v>
      </c>
    </row>
    <row r="135" spans="2:26" ht="15.5" x14ac:dyDescent="0.35">
      <c r="C135" t="s">
        <v>169</v>
      </c>
      <c r="D135" s="5">
        <v>16145693575912</v>
      </c>
      <c r="E135" s="5">
        <v>15965865506221</v>
      </c>
      <c r="F135" s="5">
        <v>15891433091947</v>
      </c>
      <c r="G135" s="5">
        <v>14419416905618</v>
      </c>
      <c r="I135" s="5">
        <v>16145693575912</v>
      </c>
      <c r="J135" s="5">
        <v>14362397220551</v>
      </c>
      <c r="K135" s="5">
        <v>15131488996266</v>
      </c>
      <c r="L135" s="5">
        <v>15586178093961</v>
      </c>
      <c r="M135" s="5">
        <v>15308923447779</v>
      </c>
      <c r="N135" s="5">
        <v>13753624738885</v>
      </c>
      <c r="O135" s="5">
        <v>13788227459960</v>
      </c>
      <c r="P135" s="5">
        <v>12642895738823</v>
      </c>
      <c r="Q135" s="5">
        <v>10575681686285</v>
      </c>
      <c r="R135" s="5">
        <v>9692217785825</v>
      </c>
      <c r="S135" s="5">
        <v>9014911216451</v>
      </c>
      <c r="T135" s="5">
        <v>8024311044118</v>
      </c>
      <c r="U135" s="5">
        <v>7473596509696</v>
      </c>
      <c r="V135" s="5">
        <v>6592254980112</v>
      </c>
      <c r="W135" s="5">
        <v>5188186444790</v>
      </c>
      <c r="X135" s="5">
        <v>4723365274851</v>
      </c>
      <c r="Y135" s="5">
        <v>4429503290693</v>
      </c>
      <c r="Z135" s="5">
        <v>4513527428217</v>
      </c>
    </row>
    <row r="136" spans="2:26" ht="15.5" x14ac:dyDescent="0.35">
      <c r="C136" t="s">
        <v>170</v>
      </c>
      <c r="D136" s="5">
        <v>1850000000</v>
      </c>
      <c r="E136" s="5">
        <v>1850000000</v>
      </c>
      <c r="F136" s="5">
        <v>1850000000</v>
      </c>
      <c r="G136" s="5">
        <v>1850000000</v>
      </c>
      <c r="I136" s="5">
        <v>1850000000</v>
      </c>
      <c r="J136" s="5">
        <v>1850000000</v>
      </c>
      <c r="K136" s="5">
        <v>1850000000</v>
      </c>
      <c r="L136" s="5">
        <v>1850000000</v>
      </c>
      <c r="M136" s="5">
        <v>1850000000</v>
      </c>
      <c r="N136" s="5">
        <v>1850000000</v>
      </c>
      <c r="O136" s="5">
        <v>1850000000</v>
      </c>
      <c r="P136" s="5">
        <v>1850000000</v>
      </c>
      <c r="Q136" s="5">
        <v>1850000000</v>
      </c>
      <c r="R136" s="5">
        <v>1850000000</v>
      </c>
      <c r="S136" s="5">
        <v>1850000000</v>
      </c>
      <c r="T136" s="5">
        <v>1850000000</v>
      </c>
      <c r="U136" s="5">
        <v>1850000000</v>
      </c>
      <c r="V136" s="5">
        <v>1850000000</v>
      </c>
      <c r="W136" s="5">
        <v>1850000000</v>
      </c>
      <c r="X136" s="5">
        <v>1850000000</v>
      </c>
      <c r="Y136" s="5">
        <v>1850000000</v>
      </c>
      <c r="Z136" s="5">
        <v>1850000000</v>
      </c>
    </row>
    <row r="138" spans="2:26" ht="15.5" x14ac:dyDescent="0.35">
      <c r="B138" t="s">
        <v>171</v>
      </c>
      <c r="C138" t="s">
        <v>172</v>
      </c>
      <c r="D138" s="5">
        <v>88683479767</v>
      </c>
      <c r="E138" s="5">
        <v>-89487129187</v>
      </c>
      <c r="F138" s="5">
        <v>-155080895477</v>
      </c>
      <c r="G138" s="5">
        <v>-48590938847</v>
      </c>
      <c r="I138" s="5">
        <v>-204475483744</v>
      </c>
      <c r="J138" s="5">
        <v>694905070684</v>
      </c>
      <c r="K138" s="5">
        <v>178769057440</v>
      </c>
      <c r="L138" s="5">
        <v>1156735614511</v>
      </c>
      <c r="M138" s="5">
        <v>970669842620</v>
      </c>
      <c r="N138" s="5">
        <v>487483460104</v>
      </c>
      <c r="O138" s="5">
        <v>1204660160006</v>
      </c>
      <c r="P138" s="5">
        <v>1360975866626</v>
      </c>
      <c r="Q138" s="5">
        <v>487352295369</v>
      </c>
      <c r="R138" s="5">
        <v>-247404129615</v>
      </c>
      <c r="S138" s="5">
        <v>529593180350</v>
      </c>
      <c r="T138" s="5">
        <v>269660839437</v>
      </c>
      <c r="U138" s="5">
        <v>257459202436</v>
      </c>
      <c r="V138" s="5">
        <v>613665469784</v>
      </c>
      <c r="W138" s="5">
        <v>373657602615</v>
      </c>
      <c r="X138" s="5">
        <v>279191566362</v>
      </c>
      <c r="Y138" s="5">
        <v>309646127132</v>
      </c>
      <c r="Z138" s="5">
        <v>293093057003</v>
      </c>
    </row>
    <row r="139" spans="2:26" ht="15.5" x14ac:dyDescent="0.35">
      <c r="C139" t="s">
        <v>2029</v>
      </c>
    </row>
    <row r="140" spans="2:26" ht="15.5" x14ac:dyDescent="0.35">
      <c r="C140" t="s">
        <v>2030</v>
      </c>
      <c r="D140" s="5">
        <v>810182250889</v>
      </c>
      <c r="E140" s="5">
        <v>679961159756</v>
      </c>
      <c r="F140" s="5">
        <v>646098849527</v>
      </c>
      <c r="G140" s="5">
        <v>487809685501</v>
      </c>
      <c r="I140" s="5">
        <v>2624051945673</v>
      </c>
      <c r="J140" s="5">
        <v>3415694234472</v>
      </c>
      <c r="K140" s="5">
        <v>3221559209338</v>
      </c>
      <c r="L140" s="5">
        <v>3584292604594</v>
      </c>
      <c r="M140" s="5">
        <v>2702862501702</v>
      </c>
      <c r="N140" s="5">
        <v>1939470761515</v>
      </c>
      <c r="O140" s="5">
        <v>3069693853860</v>
      </c>
      <c r="P140" s="5">
        <v>3103730680188</v>
      </c>
      <c r="Q140" s="5">
        <v>2251951126591</v>
      </c>
      <c r="R140" s="5">
        <v>2146809575223</v>
      </c>
      <c r="S140" s="5">
        <v>2112533169170</v>
      </c>
      <c r="T140" s="5">
        <v>1785858808631</v>
      </c>
      <c r="U140" s="5">
        <v>1639556916889</v>
      </c>
      <c r="V140" s="5">
        <v>1663457794333</v>
      </c>
      <c r="W140" s="5">
        <v>1415296430287</v>
      </c>
      <c r="X140" s="5">
        <v>1128176289640</v>
      </c>
      <c r="Y140" s="5">
        <v>1106368188221</v>
      </c>
      <c r="Z140" s="5">
        <v>1230845558500</v>
      </c>
    </row>
    <row r="141" spans="2:26" ht="15.5" x14ac:dyDescent="0.35">
      <c r="C141" t="s">
        <v>2031</v>
      </c>
      <c r="Q141" s="5">
        <v>40000000</v>
      </c>
      <c r="R141" s="5">
        <v>2150000000</v>
      </c>
    </row>
    <row r="142" spans="2:26" ht="15.5" x14ac:dyDescent="0.35">
      <c r="C142" t="s">
        <v>422</v>
      </c>
      <c r="D142" s="5">
        <v>810182250889</v>
      </c>
      <c r="E142" s="5">
        <v>679961159756</v>
      </c>
      <c r="F142" s="5">
        <v>646098849527</v>
      </c>
      <c r="G142" s="5">
        <v>487809685501</v>
      </c>
      <c r="I142" s="5">
        <v>2624051945673</v>
      </c>
      <c r="J142" s="5">
        <v>3415694234472</v>
      </c>
      <c r="K142" s="5">
        <v>3221559209338</v>
      </c>
      <c r="L142" s="5">
        <v>3584292604594</v>
      </c>
      <c r="M142" s="5">
        <v>2702862501702</v>
      </c>
      <c r="N142" s="5">
        <v>1939470761515</v>
      </c>
      <c r="O142" s="5">
        <v>3069693853860</v>
      </c>
      <c r="P142" s="5">
        <v>3103730680188</v>
      </c>
      <c r="Q142" s="5">
        <v>2251991126591</v>
      </c>
      <c r="R142" s="5">
        <v>2148959575223</v>
      </c>
      <c r="S142" s="5">
        <v>2112533169170</v>
      </c>
      <c r="T142" s="5">
        <v>1785858808631</v>
      </c>
      <c r="U142" s="5">
        <v>1639556916889</v>
      </c>
      <c r="V142" s="5">
        <v>1663457794333</v>
      </c>
      <c r="W142" s="5">
        <v>1415296430287</v>
      </c>
      <c r="X142" s="5">
        <v>1128176289640</v>
      </c>
      <c r="Y142" s="5">
        <v>1106368188221</v>
      </c>
      <c r="Z142" s="5">
        <v>1230845558500</v>
      </c>
    </row>
    <row r="143" spans="2:26" ht="15.5" x14ac:dyDescent="0.35">
      <c r="C143" t="s">
        <v>1300</v>
      </c>
    </row>
    <row r="144" spans="2:26" ht="15.5" x14ac:dyDescent="0.35">
      <c r="C144" t="s">
        <v>89</v>
      </c>
      <c r="D144" s="5">
        <v>-146844016823</v>
      </c>
      <c r="E144" s="5">
        <v>-118711237187</v>
      </c>
      <c r="F144" s="5">
        <v>-139280173359</v>
      </c>
      <c r="G144" s="5">
        <v>-113581765848</v>
      </c>
      <c r="I144" s="5">
        <v>-518417193217</v>
      </c>
      <c r="J144" s="5">
        <v>-639437636929</v>
      </c>
      <c r="K144" s="5">
        <v>-548652288871</v>
      </c>
      <c r="L144" s="5">
        <v>-467708095387</v>
      </c>
      <c r="M144" s="5">
        <v>-274467096647</v>
      </c>
      <c r="N144" s="5">
        <v>-133406298112</v>
      </c>
      <c r="O144" s="5">
        <v>-166692498000</v>
      </c>
      <c r="P144" s="5">
        <v>-172860124717</v>
      </c>
      <c r="Q144" s="5">
        <v>-140483364487</v>
      </c>
      <c r="R144" s="5">
        <v>-43805444520</v>
      </c>
      <c r="S144" s="5">
        <v>-56866100072</v>
      </c>
      <c r="T144" s="5">
        <v>-49296611865</v>
      </c>
      <c r="U144" s="5">
        <v>-49509334996</v>
      </c>
      <c r="V144" s="5">
        <v>-46704798885</v>
      </c>
      <c r="W144" s="5">
        <v>-39616828735</v>
      </c>
      <c r="X144" s="5">
        <v>-40672457755</v>
      </c>
      <c r="Y144" s="5">
        <v>-15075270932</v>
      </c>
      <c r="Z144" s="5">
        <v>-33693077841</v>
      </c>
    </row>
    <row r="145" spans="3:26" ht="15.5" x14ac:dyDescent="0.35">
      <c r="C145" t="s">
        <v>426</v>
      </c>
      <c r="D145" s="5">
        <v>-73449942258</v>
      </c>
      <c r="E145" s="5">
        <v>-87967603404</v>
      </c>
      <c r="F145" s="5">
        <v>-61165748658</v>
      </c>
      <c r="G145" s="5">
        <v>-67622664802</v>
      </c>
      <c r="I145" s="5">
        <v>-290205959122</v>
      </c>
      <c r="J145" s="5">
        <v>-260595530956</v>
      </c>
      <c r="K145" s="5">
        <v>-255678475769</v>
      </c>
      <c r="L145" s="5">
        <v>-234450801658</v>
      </c>
      <c r="M145" s="5">
        <v>-194720741967</v>
      </c>
      <c r="N145" s="5">
        <v>-228392678501</v>
      </c>
      <c r="O145" s="5">
        <v>-215428719122</v>
      </c>
      <c r="P145" s="5">
        <v>-210596848025</v>
      </c>
      <c r="Q145" s="5">
        <v>-190525719049</v>
      </c>
      <c r="R145" s="5">
        <v>-214769264532</v>
      </c>
      <c r="S145" s="5">
        <v>-247134756688</v>
      </c>
      <c r="T145" s="5">
        <v>-211684987285</v>
      </c>
      <c r="U145" s="5">
        <v>-237962660511</v>
      </c>
      <c r="V145" s="5">
        <v>-176693589521</v>
      </c>
      <c r="W145" s="5">
        <v>-170490619072</v>
      </c>
      <c r="X145" s="5">
        <v>-132043876823</v>
      </c>
      <c r="Y145" s="5">
        <v>-129928023891</v>
      </c>
      <c r="Z145" s="5">
        <v>-158749960431</v>
      </c>
    </row>
    <row r="146" spans="3:26" ht="15.5" x14ac:dyDescent="0.35">
      <c r="C146" t="s">
        <v>2032</v>
      </c>
      <c r="D146" s="5">
        <v>-300087095973</v>
      </c>
      <c r="E146" s="5">
        <v>-224619812039</v>
      </c>
      <c r="F146" s="5">
        <v>-171894655356</v>
      </c>
      <c r="G146" s="5">
        <v>-161310154376</v>
      </c>
      <c r="I146" s="5">
        <v>-857911717744</v>
      </c>
      <c r="J146" s="5">
        <v>-882483677419</v>
      </c>
      <c r="K146" s="5">
        <v>-1090897799438</v>
      </c>
      <c r="L146" s="5">
        <v>-1091334312508</v>
      </c>
      <c r="M146" s="5">
        <v>-727411878384</v>
      </c>
      <c r="N146" s="5">
        <v>-366500204018</v>
      </c>
      <c r="O146" s="5">
        <v>-678581253339</v>
      </c>
      <c r="P146" s="5">
        <v>-499735704389</v>
      </c>
      <c r="Q146" s="5">
        <v>-294852432451</v>
      </c>
      <c r="R146" s="5">
        <v>-378208598294</v>
      </c>
      <c r="S146" s="5">
        <v>-394064940650</v>
      </c>
      <c r="T146" s="5">
        <v>-308362776606</v>
      </c>
      <c r="U146" s="5">
        <v>-256739332059</v>
      </c>
      <c r="V146" s="5">
        <v>-309497622766</v>
      </c>
      <c r="W146" s="5">
        <v>-193345146541</v>
      </c>
      <c r="X146" s="5">
        <v>-29698130011</v>
      </c>
      <c r="Y146" s="5">
        <v>-178543256923</v>
      </c>
      <c r="Z146" s="5">
        <v>-246833199781</v>
      </c>
    </row>
    <row r="147" spans="3:26" ht="15.5" x14ac:dyDescent="0.35">
      <c r="C147" t="s">
        <v>2033</v>
      </c>
      <c r="D147" s="5">
        <v>-28714599353</v>
      </c>
      <c r="E147" s="5">
        <v>-101299540906</v>
      </c>
      <c r="F147" s="5">
        <v>-139219747507</v>
      </c>
      <c r="G147" s="5">
        <v>-145440408525</v>
      </c>
      <c r="I147" s="5">
        <v>-414674296291</v>
      </c>
      <c r="J147" s="5">
        <v>-555061875545</v>
      </c>
      <c r="K147" s="5">
        <v>-812565984344</v>
      </c>
      <c r="L147" s="5">
        <v>-405100920267</v>
      </c>
      <c r="M147" s="5">
        <v>-346388118641</v>
      </c>
      <c r="N147" s="5">
        <v>-497018327542</v>
      </c>
      <c r="O147" s="5">
        <v>-501731527887</v>
      </c>
      <c r="P147" s="5">
        <v>-551257635261</v>
      </c>
      <c r="Q147" s="5">
        <v>-580652185465</v>
      </c>
      <c r="R147" s="5">
        <v>-671330061278</v>
      </c>
      <c r="S147" s="5">
        <v>-561185768971</v>
      </c>
      <c r="T147" s="5">
        <v>-565086896740</v>
      </c>
      <c r="U147" s="5">
        <v>-310982884911</v>
      </c>
      <c r="V147" s="5">
        <v>-219581453309</v>
      </c>
      <c r="W147" s="5">
        <v>-370370564995</v>
      </c>
      <c r="X147" s="5">
        <v>-443190100103</v>
      </c>
      <c r="Y147" s="5">
        <v>-354912669598</v>
      </c>
      <c r="Z147" s="5">
        <v>-356640006443</v>
      </c>
    </row>
    <row r="148" spans="3:26" ht="15.5" x14ac:dyDescent="0.35">
      <c r="C148" t="s">
        <v>427</v>
      </c>
      <c r="D148" s="5">
        <v>-549095654407</v>
      </c>
      <c r="E148" s="5">
        <v>-532598193536</v>
      </c>
      <c r="F148" s="5">
        <v>-511560324880</v>
      </c>
      <c r="G148" s="5">
        <v>-487954993551</v>
      </c>
      <c r="I148" s="5">
        <v>-2081209166374</v>
      </c>
      <c r="J148" s="5">
        <v>-2337578720849</v>
      </c>
      <c r="K148" s="5">
        <v>-2707794548422</v>
      </c>
      <c r="L148" s="5">
        <v>-2198594129820</v>
      </c>
      <c r="M148" s="5">
        <v>-1542987835639</v>
      </c>
      <c r="N148" s="5">
        <v>-1225317508173</v>
      </c>
      <c r="O148" s="5">
        <v>-1562433998348</v>
      </c>
      <c r="P148" s="5">
        <v>-1434450312392</v>
      </c>
      <c r="Q148" s="5">
        <v>-1206513701452</v>
      </c>
      <c r="R148" s="5">
        <v>-1308113368624</v>
      </c>
      <c r="S148" s="5">
        <v>-1259251566381</v>
      </c>
      <c r="T148" s="5">
        <v>-1134431272496</v>
      </c>
      <c r="U148" s="5">
        <v>-855194212477</v>
      </c>
      <c r="V148" s="5">
        <v>-752477464481</v>
      </c>
      <c r="W148" s="5">
        <v>-773823159343</v>
      </c>
      <c r="X148" s="5">
        <v>-645604564692</v>
      </c>
      <c r="Y148" s="5">
        <v>-678459221344</v>
      </c>
      <c r="Z148" s="5">
        <v>-795916244496</v>
      </c>
    </row>
    <row r="149" spans="3:26" ht="15.5" x14ac:dyDescent="0.35">
      <c r="C149" t="s">
        <v>979</v>
      </c>
      <c r="D149" s="5">
        <v>-146288890752</v>
      </c>
      <c r="E149" s="5">
        <v>-211921393289</v>
      </c>
      <c r="F149" s="5">
        <v>-212802291982</v>
      </c>
      <c r="G149" s="5">
        <v>-26206740070</v>
      </c>
      <c r="I149" s="5">
        <v>-597219316093</v>
      </c>
      <c r="J149" s="5">
        <v>-281244555527</v>
      </c>
      <c r="K149" s="5">
        <v>-236125644890</v>
      </c>
      <c r="L149" s="5">
        <v>-122018817635</v>
      </c>
      <c r="M149" s="5">
        <v>-103106534263</v>
      </c>
      <c r="N149" s="5">
        <v>-159718131848</v>
      </c>
      <c r="O149" s="5">
        <v>-197846283915</v>
      </c>
      <c r="P149" s="5">
        <v>-212243510031</v>
      </c>
      <c r="Q149" s="5">
        <v>-468890099158</v>
      </c>
      <c r="R149" s="5">
        <v>-1001479854034</v>
      </c>
      <c r="S149" s="5">
        <v>-226589525894</v>
      </c>
      <c r="T149" s="5">
        <v>-295699088641</v>
      </c>
      <c r="U149" s="5">
        <v>-441164451387</v>
      </c>
      <c r="V149" s="5">
        <v>-219758729470</v>
      </c>
      <c r="W149" s="5">
        <v>-208026140450</v>
      </c>
      <c r="X149" s="5">
        <v>-152071379128</v>
      </c>
      <c r="Y149" s="5">
        <v>-55281132901</v>
      </c>
      <c r="Z149" s="5">
        <v>-110826070559</v>
      </c>
    </row>
    <row r="150" spans="3:26" ht="15.5" x14ac:dyDescent="0.35">
      <c r="C150" t="s">
        <v>177</v>
      </c>
      <c r="D150" s="5">
        <v>-25857110512</v>
      </c>
      <c r="E150" s="5">
        <v>-121194862794</v>
      </c>
      <c r="F150" s="5">
        <v>20559531773</v>
      </c>
      <c r="G150" s="5">
        <v>-21826292497</v>
      </c>
      <c r="I150" s="5">
        <v>-148318734030</v>
      </c>
      <c r="J150" s="5">
        <v>-99450150006</v>
      </c>
      <c r="K150" s="5">
        <v>-97602485293</v>
      </c>
      <c r="L150" s="5">
        <v>-105685197135</v>
      </c>
      <c r="M150" s="5">
        <v>-84581711866</v>
      </c>
      <c r="N150" s="5">
        <v>-61971022344</v>
      </c>
      <c r="O150" s="5">
        <v>-100497467395</v>
      </c>
      <c r="P150" s="5">
        <v>-92248799764</v>
      </c>
      <c r="Q150" s="5">
        <v>-86551226326</v>
      </c>
      <c r="R150" s="5">
        <v>-85464140326</v>
      </c>
      <c r="S150" s="5">
        <v>-95617208519</v>
      </c>
      <c r="T150" s="5">
        <v>-86067608057</v>
      </c>
      <c r="U150" s="5">
        <v>-85739050589</v>
      </c>
      <c r="V150" s="5">
        <v>-77556130598</v>
      </c>
      <c r="W150" s="5">
        <v>-59789527879</v>
      </c>
      <c r="X150" s="5">
        <v>-51308779458</v>
      </c>
      <c r="Y150" s="5">
        <v>-62981706844</v>
      </c>
      <c r="Z150" s="5">
        <v>-31010186442</v>
      </c>
    </row>
    <row r="151" spans="3:26" ht="15.5" x14ac:dyDescent="0.35">
      <c r="C151" t="s">
        <v>430</v>
      </c>
      <c r="D151" s="5">
        <v>-257115451</v>
      </c>
      <c r="E151" s="5">
        <v>96266160676</v>
      </c>
      <c r="F151" s="5">
        <v>-97376659915</v>
      </c>
      <c r="G151" s="5">
        <v>-412598230</v>
      </c>
      <c r="I151" s="5">
        <v>-1780212920</v>
      </c>
      <c r="J151" s="5">
        <v>-2515737406</v>
      </c>
      <c r="K151" s="5">
        <v>-1267473293</v>
      </c>
      <c r="L151" s="5">
        <v>-1258845493</v>
      </c>
      <c r="M151" s="5">
        <v>-1516577314</v>
      </c>
      <c r="N151" s="5">
        <v>-4980639046</v>
      </c>
      <c r="O151" s="5">
        <v>-4255944196</v>
      </c>
      <c r="P151" s="5">
        <v>-3812191375</v>
      </c>
      <c r="Q151" s="5">
        <v>-2683804286</v>
      </c>
      <c r="R151" s="5">
        <v>-1306341854</v>
      </c>
      <c r="S151" s="5">
        <v>-1481688026</v>
      </c>
    </row>
    <row r="152" spans="3:26" ht="15.5" x14ac:dyDescent="0.35">
      <c r="C152" t="s">
        <v>183</v>
      </c>
      <c r="D152" s="5">
        <v>932650385000</v>
      </c>
      <c r="E152" s="5">
        <v>-179160771676</v>
      </c>
      <c r="F152" s="5">
        <v>421569919000</v>
      </c>
      <c r="G152" s="5">
        <v>19185096000</v>
      </c>
      <c r="I152" s="5">
        <v>1194244628324</v>
      </c>
      <c r="J152" s="5">
        <v>-967571163782</v>
      </c>
      <c r="K152" s="5">
        <v>-711735646035</v>
      </c>
      <c r="L152" s="5">
        <v>-1052115415272</v>
      </c>
      <c r="M152" s="5">
        <v>22782253242</v>
      </c>
      <c r="N152" s="5">
        <v>-1049611317461</v>
      </c>
      <c r="O152" s="5">
        <v>-138857404470</v>
      </c>
      <c r="P152" s="5">
        <v>5541392807</v>
      </c>
      <c r="Q152" s="5">
        <v>-104444911173</v>
      </c>
      <c r="R152" s="5">
        <v>-1498952775</v>
      </c>
      <c r="S152" s="5">
        <v>-100782629576</v>
      </c>
      <c r="T152" s="5">
        <v>-284123811790</v>
      </c>
      <c r="U152" s="5">
        <v>-174937932539</v>
      </c>
      <c r="V152" s="5">
        <v>-624745262504</v>
      </c>
      <c r="W152" s="5">
        <v>-153906470958</v>
      </c>
      <c r="X152" s="5">
        <v>-95258938697</v>
      </c>
      <c r="Y152" s="5">
        <v>-340007759558</v>
      </c>
      <c r="Z152" s="5">
        <v>-192194192891</v>
      </c>
    </row>
    <row r="153" spans="3:26" ht="15.5" x14ac:dyDescent="0.35">
      <c r="C153" t="s">
        <v>184</v>
      </c>
      <c r="D153" s="5">
        <v>-934824352289</v>
      </c>
      <c r="E153" s="5">
        <v>-24481684102</v>
      </c>
      <c r="F153" s="5">
        <v>981703546212</v>
      </c>
      <c r="G153" s="5">
        <v>-4215356024</v>
      </c>
      <c r="I153" s="5">
        <v>18182153797</v>
      </c>
      <c r="J153" s="5">
        <v>-77862326863</v>
      </c>
      <c r="K153" s="5">
        <v>-88844569112</v>
      </c>
      <c r="L153" s="5">
        <v>16425332997</v>
      </c>
      <c r="M153" s="5">
        <v>-62184759623</v>
      </c>
      <c r="N153" s="5">
        <v>34788446542</v>
      </c>
      <c r="O153" s="5">
        <v>-563133230334</v>
      </c>
      <c r="P153" s="5">
        <v>-427974503399</v>
      </c>
      <c r="Q153" s="5">
        <v>-266810570315</v>
      </c>
      <c r="R153" s="5">
        <v>-19351487474</v>
      </c>
      <c r="S153" s="5">
        <v>-14416103067</v>
      </c>
      <c r="T153" s="5">
        <v>340713066334</v>
      </c>
      <c r="U153" s="5">
        <v>-552935522913</v>
      </c>
      <c r="V153" s="5">
        <v>403745040546</v>
      </c>
      <c r="W153" s="5">
        <v>81201218270</v>
      </c>
      <c r="X153" s="5">
        <v>-41181847363</v>
      </c>
      <c r="Y153" s="5">
        <v>55430270154</v>
      </c>
      <c r="Z153" s="5">
        <v>3779910298</v>
      </c>
    </row>
    <row r="154" spans="3:26" ht="15.5" x14ac:dyDescent="0.35">
      <c r="C154" t="s">
        <v>445</v>
      </c>
      <c r="D154" s="5">
        <v>40000000000</v>
      </c>
      <c r="E154" s="5">
        <v>-40000000000</v>
      </c>
      <c r="W154" s="5">
        <v>-22070400000</v>
      </c>
    </row>
    <row r="155" spans="3:26" ht="15.5" x14ac:dyDescent="0.35">
      <c r="C155" t="s">
        <v>2034</v>
      </c>
      <c r="D155" s="5">
        <v>4046504000</v>
      </c>
      <c r="I155" s="5">
        <v>4046504000</v>
      </c>
    </row>
    <row r="156" spans="3:26" ht="15.5" x14ac:dyDescent="0.35">
      <c r="C156" t="s">
        <v>2035</v>
      </c>
      <c r="T156" s="5">
        <v>378656000000</v>
      </c>
      <c r="U156" s="5">
        <v>-352512000000</v>
      </c>
    </row>
    <row r="157" spans="3:26" ht="15.5" x14ac:dyDescent="0.35">
      <c r="C157" t="s">
        <v>1686</v>
      </c>
      <c r="M157" s="5">
        <v>-68469936430</v>
      </c>
      <c r="P157" s="5">
        <v>-95783917</v>
      </c>
    </row>
    <row r="158" spans="3:26" ht="15.5" x14ac:dyDescent="0.35">
      <c r="C158" t="s">
        <v>1610</v>
      </c>
      <c r="D158" s="5">
        <v>-1006891504000</v>
      </c>
      <c r="F158" s="5">
        <v>962845000000</v>
      </c>
      <c r="G158" s="5">
        <v>44046504000</v>
      </c>
      <c r="K158" s="5">
        <v>-146419000000</v>
      </c>
      <c r="L158" s="5">
        <v>-147200000000</v>
      </c>
      <c r="M158" s="5">
        <v>-29900000000</v>
      </c>
    </row>
    <row r="159" spans="3:26" ht="15.5" x14ac:dyDescent="0.35">
      <c r="C159" t="s">
        <v>1915</v>
      </c>
      <c r="D159" s="5">
        <v>2415517086</v>
      </c>
      <c r="E159" s="5">
        <v>10053317970</v>
      </c>
      <c r="F159" s="5">
        <v>7297822118</v>
      </c>
      <c r="G159" s="5">
        <v>13033779887</v>
      </c>
      <c r="I159" s="5">
        <v>32800437061</v>
      </c>
      <c r="J159" s="5">
        <v>37207316000</v>
      </c>
      <c r="K159" s="5">
        <v>34468728904</v>
      </c>
      <c r="L159" s="5">
        <v>79311125038</v>
      </c>
      <c r="M159" s="5">
        <v>-82574499524</v>
      </c>
      <c r="N159" s="5">
        <v>-36320640894</v>
      </c>
      <c r="O159" s="5">
        <v>-450523437502</v>
      </c>
      <c r="P159" s="5">
        <v>-96876287658</v>
      </c>
      <c r="Q159" s="5">
        <v>-15512992712</v>
      </c>
      <c r="R159" s="5">
        <v>31086605369</v>
      </c>
      <c r="S159" s="5">
        <v>-36675930143</v>
      </c>
      <c r="T159" s="5">
        <v>5373356788</v>
      </c>
      <c r="U159" s="5">
        <v>30519870000</v>
      </c>
      <c r="V159" s="5">
        <v>75049132363</v>
      </c>
      <c r="W159" s="5">
        <v>75699999000</v>
      </c>
      <c r="X159" s="5">
        <v>-54124207803</v>
      </c>
      <c r="Y159" s="5">
        <v>23069532654</v>
      </c>
      <c r="Z159" s="5">
        <v>23235464598</v>
      </c>
    </row>
    <row r="160" spans="3:26" ht="15.5" x14ac:dyDescent="0.35">
      <c r="C160" t="s">
        <v>993</v>
      </c>
    </row>
    <row r="161" spans="3:26" ht="15.5" x14ac:dyDescent="0.35">
      <c r="C161" t="s">
        <v>2036</v>
      </c>
    </row>
    <row r="162" spans="3:26" ht="15.5" x14ac:dyDescent="0.35">
      <c r="C162" t="s">
        <v>2037</v>
      </c>
      <c r="V162" s="5">
        <v>57091226238</v>
      </c>
      <c r="W162" s="5">
        <v>52686171627</v>
      </c>
      <c r="X162" s="5">
        <v>42790353130</v>
      </c>
      <c r="Y162" s="5">
        <v>51272776131</v>
      </c>
      <c r="Z162" s="5">
        <v>47977273424</v>
      </c>
    </row>
    <row r="163" spans="3:26" ht="15.5" x14ac:dyDescent="0.35">
      <c r="C163" t="s">
        <v>202</v>
      </c>
      <c r="D163" s="5">
        <v>35073098495</v>
      </c>
      <c r="E163" s="5">
        <v>43652261468</v>
      </c>
      <c r="F163" s="5">
        <v>32372599951</v>
      </c>
      <c r="G163" s="5">
        <v>26988346485</v>
      </c>
      <c r="I163" s="5">
        <v>138086306399</v>
      </c>
      <c r="J163" s="5">
        <v>128565790210</v>
      </c>
      <c r="K163" s="5">
        <v>134424657911</v>
      </c>
      <c r="L163" s="5">
        <v>93296279886</v>
      </c>
      <c r="M163" s="5">
        <v>94849632820</v>
      </c>
      <c r="N163" s="5">
        <v>129995855072</v>
      </c>
      <c r="O163" s="5">
        <v>153131784845</v>
      </c>
      <c r="P163" s="5">
        <v>96296662656</v>
      </c>
      <c r="Q163" s="5">
        <v>60614931137</v>
      </c>
      <c r="R163" s="5">
        <v>71178409921</v>
      </c>
      <c r="S163" s="5">
        <v>68945729822</v>
      </c>
      <c r="T163" s="5">
        <v>63875143544</v>
      </c>
      <c r="U163" s="5">
        <v>58683630955</v>
      </c>
    </row>
    <row r="164" spans="3:26" ht="15.5" x14ac:dyDescent="0.35">
      <c r="C164" t="s">
        <v>433</v>
      </c>
      <c r="T164" s="5">
        <v>5236708526</v>
      </c>
      <c r="U164" s="5">
        <v>16154633216</v>
      </c>
    </row>
    <row r="165" spans="3:26" ht="15.5" x14ac:dyDescent="0.35">
      <c r="C165" t="s">
        <v>759</v>
      </c>
      <c r="D165" s="5">
        <v>35073098495</v>
      </c>
      <c r="E165" s="5">
        <v>43652261468</v>
      </c>
      <c r="F165" s="5">
        <v>32372599951</v>
      </c>
      <c r="G165" s="5">
        <v>26988346485</v>
      </c>
      <c r="I165" s="5">
        <v>138086306399</v>
      </c>
      <c r="J165" s="5">
        <v>128565790210</v>
      </c>
      <c r="K165" s="5">
        <v>134424657911</v>
      </c>
      <c r="L165" s="5">
        <v>93296279886</v>
      </c>
      <c r="M165" s="5">
        <v>94849632820</v>
      </c>
      <c r="N165" s="5">
        <v>129995855072</v>
      </c>
      <c r="O165" s="5">
        <v>153131784845</v>
      </c>
      <c r="P165" s="5">
        <v>96296662656</v>
      </c>
      <c r="Q165" s="5">
        <v>60614931137</v>
      </c>
      <c r="R165" s="5">
        <v>71178409921</v>
      </c>
      <c r="S165" s="5">
        <v>68945729822</v>
      </c>
      <c r="T165" s="5">
        <v>69111852070</v>
      </c>
      <c r="U165" s="5">
        <v>74838264171</v>
      </c>
      <c r="V165" s="5">
        <v>57091226238</v>
      </c>
      <c r="W165" s="5">
        <v>52686171627</v>
      </c>
      <c r="X165" s="5">
        <v>42790353130</v>
      </c>
      <c r="Y165" s="5">
        <v>51272776131</v>
      </c>
      <c r="Z165" s="5">
        <v>47977273424</v>
      </c>
    </row>
    <row r="166" spans="3:26" ht="15.5" x14ac:dyDescent="0.35">
      <c r="C166" t="s">
        <v>2038</v>
      </c>
    </row>
    <row r="167" spans="3:26" ht="15.5" x14ac:dyDescent="0.35">
      <c r="C167" t="s">
        <v>2039</v>
      </c>
      <c r="Q167" s="5">
        <v>4800000000</v>
      </c>
      <c r="R167" s="5">
        <v>2500000000</v>
      </c>
    </row>
    <row r="168" spans="3:26" ht="15.5" x14ac:dyDescent="0.35">
      <c r="C168" t="s">
        <v>208</v>
      </c>
      <c r="D168" s="5">
        <v>648902252</v>
      </c>
      <c r="E168" s="5">
        <v>73873874</v>
      </c>
      <c r="F168" s="5">
        <v>144752252</v>
      </c>
      <c r="G168" s="5">
        <v>43390993</v>
      </c>
      <c r="I168" s="5">
        <v>910919371</v>
      </c>
      <c r="J168" s="5">
        <v>570051826</v>
      </c>
      <c r="K168" s="5">
        <v>1209036036</v>
      </c>
      <c r="L168" s="5">
        <v>204434234</v>
      </c>
      <c r="M168" s="5">
        <v>11952450099</v>
      </c>
      <c r="N168" s="5">
        <v>676684136</v>
      </c>
      <c r="O168" s="5">
        <v>520972773</v>
      </c>
      <c r="P168" s="5">
        <v>1129384500</v>
      </c>
      <c r="Q168" s="5">
        <v>80070000</v>
      </c>
      <c r="R168" s="5">
        <v>934009091</v>
      </c>
      <c r="S168" s="5">
        <v>1027308333</v>
      </c>
      <c r="T168" s="5">
        <v>324250000</v>
      </c>
      <c r="U168" s="5">
        <v>750865000</v>
      </c>
      <c r="V168" s="5">
        <v>92000000</v>
      </c>
      <c r="W168" s="5">
        <v>199900000</v>
      </c>
      <c r="X168" s="5">
        <v>3115618181</v>
      </c>
      <c r="Y168" s="5">
        <v>279600000</v>
      </c>
      <c r="Z168" s="5">
        <v>746927273</v>
      </c>
    </row>
    <row r="169" spans="3:26" ht="15.5" x14ac:dyDescent="0.35">
      <c r="C169" t="s">
        <v>456</v>
      </c>
      <c r="Q169" s="5">
        <v>-42222763494</v>
      </c>
    </row>
    <row r="170" spans="3:26" ht="15.5" x14ac:dyDescent="0.35">
      <c r="C170" t="s">
        <v>2040</v>
      </c>
      <c r="Z170" s="5">
        <v>-36250000000</v>
      </c>
    </row>
    <row r="171" spans="3:26" ht="15.5" x14ac:dyDescent="0.35">
      <c r="C171" t="s">
        <v>438</v>
      </c>
      <c r="T171" s="5">
        <v>26283372798</v>
      </c>
      <c r="U171" s="5">
        <v>-255947520699</v>
      </c>
      <c r="V171" s="5">
        <v>267055801959</v>
      </c>
    </row>
    <row r="172" spans="3:26" ht="15.5" x14ac:dyDescent="0.35">
      <c r="C172" t="s">
        <v>432</v>
      </c>
      <c r="F172" s="5">
        <v>20400000000</v>
      </c>
      <c r="I172" s="5">
        <v>20400000000</v>
      </c>
      <c r="J172" s="5">
        <v>10200000000</v>
      </c>
      <c r="K172" s="5">
        <v>10200000000</v>
      </c>
      <c r="L172" s="5">
        <v>12750000000</v>
      </c>
      <c r="M172" s="5">
        <v>21025000000</v>
      </c>
      <c r="N172" s="5">
        <v>31675000000</v>
      </c>
      <c r="O172" s="5">
        <v>24700000000</v>
      </c>
      <c r="P172" s="5">
        <v>30550000000</v>
      </c>
      <c r="Q172" s="5">
        <v>34450000000</v>
      </c>
      <c r="R172" s="5">
        <v>8600000000</v>
      </c>
      <c r="S172" s="5">
        <v>27987500000</v>
      </c>
      <c r="T172" s="5">
        <v>12503100000</v>
      </c>
      <c r="U172" s="5">
        <v>28073900000</v>
      </c>
      <c r="V172" s="5">
        <v>13011800000</v>
      </c>
    </row>
    <row r="173" spans="3:26" ht="15.5" x14ac:dyDescent="0.35">
      <c r="C173" t="s">
        <v>2041</v>
      </c>
      <c r="N173" s="5">
        <v>-12831260250</v>
      </c>
      <c r="O173" s="5">
        <v>-96500000000</v>
      </c>
      <c r="P173" s="5">
        <v>-60350000000</v>
      </c>
      <c r="Q173" s="5">
        <v>-26500000000</v>
      </c>
      <c r="R173" s="5">
        <v>-60200000000</v>
      </c>
    </row>
    <row r="174" spans="3:26" ht="15.5" x14ac:dyDescent="0.35">
      <c r="C174" t="s">
        <v>207</v>
      </c>
      <c r="D174" s="5">
        <v>-1034454843</v>
      </c>
      <c r="E174" s="5">
        <v>-1116805055</v>
      </c>
      <c r="F174" s="5">
        <v>-3062425766</v>
      </c>
      <c r="G174" s="5">
        <v>-2805615319</v>
      </c>
      <c r="I174" s="5">
        <v>-8019300983</v>
      </c>
      <c r="J174" s="5">
        <v>-14214136409</v>
      </c>
      <c r="K174" s="5">
        <v>-14396626125</v>
      </c>
      <c r="L174" s="5">
        <v>-20172426161</v>
      </c>
      <c r="M174" s="5">
        <v>-2368994481</v>
      </c>
      <c r="N174" s="5">
        <v>-1918549373</v>
      </c>
      <c r="O174" s="5">
        <v>-8229930730</v>
      </c>
      <c r="P174" s="5">
        <v>-3020874466</v>
      </c>
      <c r="Q174" s="5">
        <v>-41600411029</v>
      </c>
      <c r="R174" s="5">
        <v>-64314356801</v>
      </c>
      <c r="S174" s="5">
        <v>-67082379673</v>
      </c>
      <c r="T174" s="5">
        <v>-121220435453</v>
      </c>
      <c r="U174" s="5">
        <v>-53679835830</v>
      </c>
      <c r="V174" s="5">
        <v>-3186009926</v>
      </c>
      <c r="W174" s="5">
        <v>-3769799238</v>
      </c>
      <c r="X174" s="5">
        <v>-13829592993</v>
      </c>
      <c r="Y174" s="5">
        <v>-18205480771</v>
      </c>
      <c r="Z174" s="5">
        <v>-31078032961</v>
      </c>
    </row>
    <row r="175" spans="3:26" ht="15.5" x14ac:dyDescent="0.35">
      <c r="C175" t="s">
        <v>2042</v>
      </c>
      <c r="X175" s="5">
        <v>-300000000</v>
      </c>
    </row>
    <row r="176" spans="3:26" ht="15.5" x14ac:dyDescent="0.35">
      <c r="C176" t="s">
        <v>455</v>
      </c>
      <c r="D176" s="5">
        <v>-67900000</v>
      </c>
      <c r="F176" s="5">
        <v>-20207263</v>
      </c>
      <c r="G176" s="5">
        <v>-375509460</v>
      </c>
      <c r="I176" s="5">
        <v>-463616723</v>
      </c>
      <c r="J176" s="5">
        <v>-262009310</v>
      </c>
      <c r="K176" s="5">
        <v>-182500320</v>
      </c>
      <c r="L176" s="5">
        <v>-265680000</v>
      </c>
      <c r="M176" s="5">
        <v>-608062750</v>
      </c>
      <c r="N176" s="5">
        <v>-184697189</v>
      </c>
      <c r="O176" s="5">
        <v>-101000000</v>
      </c>
      <c r="P176" s="5">
        <v>-2985387843</v>
      </c>
      <c r="R176" s="5">
        <v>-1429699979</v>
      </c>
      <c r="S176" s="5">
        <v>-4333927101</v>
      </c>
    </row>
    <row r="177" spans="3:26" ht="15.5" x14ac:dyDescent="0.35">
      <c r="C177" t="s">
        <v>442</v>
      </c>
      <c r="D177" s="5">
        <v>-9014515279</v>
      </c>
      <c r="E177" s="5">
        <v>-37144332359</v>
      </c>
      <c r="F177" s="5">
        <v>-38273995080</v>
      </c>
      <c r="G177" s="5">
        <v>-85146252610</v>
      </c>
      <c r="I177" s="5">
        <v>-169579095328</v>
      </c>
      <c r="J177" s="5">
        <v>-239245185905</v>
      </c>
      <c r="K177" s="5">
        <v>-108148865518</v>
      </c>
      <c r="L177" s="5">
        <v>-1498400000</v>
      </c>
      <c r="M177" s="5">
        <v>-305511000</v>
      </c>
      <c r="N177" s="5">
        <v>-74538944960</v>
      </c>
      <c r="O177" s="5">
        <v>-184782219720</v>
      </c>
      <c r="P177" s="5">
        <v>-391901732921</v>
      </c>
      <c r="Q177" s="5">
        <v>-239766117892</v>
      </c>
      <c r="R177" s="5">
        <v>-7706455075</v>
      </c>
      <c r="S177" s="5">
        <v>-4284404305</v>
      </c>
      <c r="T177" s="5">
        <v>-30318429869</v>
      </c>
      <c r="U177" s="5">
        <v>-24979065555</v>
      </c>
      <c r="V177" s="5">
        <v>-5368910088</v>
      </c>
      <c r="W177" s="5">
        <v>-21544653119</v>
      </c>
      <c r="X177" s="5">
        <v>-18834017878</v>
      </c>
      <c r="Y177" s="5">
        <v>-986157860</v>
      </c>
      <c r="Z177" s="5">
        <v>-851722036</v>
      </c>
    </row>
    <row r="178" spans="3:26" ht="15.5" x14ac:dyDescent="0.35">
      <c r="C178" t="s">
        <v>486</v>
      </c>
      <c r="Y178" s="5">
        <v>9296000000</v>
      </c>
    </row>
    <row r="179" spans="3:26" ht="15.5" x14ac:dyDescent="0.35">
      <c r="C179" t="s">
        <v>685</v>
      </c>
    </row>
    <row r="180" spans="3:26" ht="15.5" x14ac:dyDescent="0.35">
      <c r="C180" t="s">
        <v>241</v>
      </c>
      <c r="D180" s="5">
        <v>932650385000</v>
      </c>
      <c r="E180" s="5">
        <v>-179160771676</v>
      </c>
      <c r="F180" s="5">
        <v>421569919000</v>
      </c>
      <c r="G180" s="5">
        <v>19185096000</v>
      </c>
      <c r="I180" s="5">
        <v>1194244628324</v>
      </c>
      <c r="J180" s="5">
        <v>-967571163782</v>
      </c>
      <c r="K180" s="5">
        <v>-711735646035</v>
      </c>
      <c r="L180" s="5">
        <v>-1052115415272</v>
      </c>
      <c r="M180" s="5">
        <v>22782253242</v>
      </c>
      <c r="N180" s="5">
        <v>-1049611317461</v>
      </c>
      <c r="O180" s="5">
        <v>-138857404470</v>
      </c>
      <c r="P180" s="5">
        <v>5541392807</v>
      </c>
      <c r="Q180" s="5">
        <v>-104444911173</v>
      </c>
      <c r="R180" s="5">
        <v>-1498952775</v>
      </c>
      <c r="S180" s="5">
        <v>-100782629576</v>
      </c>
      <c r="T180" s="5">
        <v>-284123811790</v>
      </c>
      <c r="U180" s="5">
        <v>-174937932539</v>
      </c>
      <c r="V180" s="5">
        <v>-624745262504</v>
      </c>
      <c r="W180" s="5">
        <v>-153906470958</v>
      </c>
      <c r="X180" s="5">
        <v>-95258938697</v>
      </c>
      <c r="Y180" s="5">
        <v>-340007759558</v>
      </c>
      <c r="Z180" s="5">
        <v>-192194192891</v>
      </c>
    </row>
    <row r="181" spans="3:26" ht="15.5" x14ac:dyDescent="0.35">
      <c r="C181" t="s">
        <v>244</v>
      </c>
      <c r="L181" s="5">
        <v>47753973890</v>
      </c>
      <c r="M181" s="5">
        <v>161155026110</v>
      </c>
      <c r="P181" s="5">
        <v>106000000000</v>
      </c>
      <c r="Q181" s="5">
        <v>263442839976</v>
      </c>
      <c r="S181" s="5">
        <v>273111776</v>
      </c>
      <c r="T181" s="5">
        <v>70342377152</v>
      </c>
      <c r="U181" s="5">
        <v>32668511072</v>
      </c>
    </row>
    <row r="182" spans="3:26" ht="15.5" x14ac:dyDescent="0.35">
      <c r="C182" t="s">
        <v>482</v>
      </c>
      <c r="Q182" s="5">
        <v>-169609894557</v>
      </c>
      <c r="R182" s="5">
        <v>-87232605443</v>
      </c>
    </row>
    <row r="183" spans="3:26" ht="15.5" x14ac:dyDescent="0.35">
      <c r="C183" t="s">
        <v>481</v>
      </c>
      <c r="R183" s="5">
        <v>256842500000</v>
      </c>
    </row>
    <row r="184" spans="3:26" ht="15.5" x14ac:dyDescent="0.35">
      <c r="C184" t="s">
        <v>245</v>
      </c>
      <c r="L184" s="5">
        <v>-208909000000</v>
      </c>
      <c r="N184" s="5">
        <v>-369442839976</v>
      </c>
      <c r="P184" s="5">
        <v>-8518000000</v>
      </c>
      <c r="Q184" s="5">
        <v>-59654000000</v>
      </c>
      <c r="R184" s="5">
        <v>-34088000000</v>
      </c>
      <c r="S184" s="5">
        <v>-1024000000</v>
      </c>
    </row>
    <row r="185" spans="3:26" ht="15.5" x14ac:dyDescent="0.35">
      <c r="C185" t="s">
        <v>2043</v>
      </c>
      <c r="D185" s="5">
        <v>-29433015000</v>
      </c>
      <c r="E185" s="5">
        <v>29433015000</v>
      </c>
    </row>
    <row r="186" spans="3:26" ht="15.5" x14ac:dyDescent="0.35">
      <c r="C186" t="s">
        <v>2044</v>
      </c>
      <c r="T186" s="5">
        <v>-500000017220</v>
      </c>
    </row>
    <row r="187" spans="3:26" ht="15.5" x14ac:dyDescent="0.35">
      <c r="C187" t="s">
        <v>256</v>
      </c>
      <c r="D187" s="5">
        <v>178242371676</v>
      </c>
      <c r="E187" s="5">
        <v>-178242371676</v>
      </c>
      <c r="J187" s="5">
        <v>-702651156200</v>
      </c>
      <c r="L187" s="5">
        <v>-702649256200</v>
      </c>
      <c r="N187" s="5">
        <v>-554712982500</v>
      </c>
    </row>
    <row r="188" spans="3:26" ht="15.5" x14ac:dyDescent="0.35">
      <c r="C188" t="s">
        <v>2045</v>
      </c>
      <c r="D188" s="5">
        <v>962845000000</v>
      </c>
      <c r="I188" s="5">
        <v>962845000000</v>
      </c>
    </row>
    <row r="189" spans="3:26" ht="15.5" x14ac:dyDescent="0.35">
      <c r="C189" t="s">
        <v>218</v>
      </c>
      <c r="D189" s="5">
        <v>4900000000</v>
      </c>
      <c r="I189" s="5">
        <v>4900000000</v>
      </c>
      <c r="P189" s="5">
        <v>842400000</v>
      </c>
      <c r="Q189" s="5">
        <v>144000000</v>
      </c>
    </row>
    <row r="190" spans="3:26" ht="15.5" x14ac:dyDescent="0.35">
      <c r="C190" t="s">
        <v>484</v>
      </c>
    </row>
    <row r="191" spans="3:26" ht="15.5" x14ac:dyDescent="0.35">
      <c r="C191" t="s">
        <v>2046</v>
      </c>
      <c r="W191" s="5">
        <v>10191955432</v>
      </c>
      <c r="X191" s="5">
        <v>-54000000000</v>
      </c>
      <c r="Y191" s="5">
        <v>1500000000</v>
      </c>
      <c r="Z191" s="5">
        <v>-334500000000</v>
      </c>
    </row>
    <row r="192" spans="3:26" ht="15.5" x14ac:dyDescent="0.35">
      <c r="C192" t="s">
        <v>1449</v>
      </c>
      <c r="U192" s="5">
        <v>-91000000000</v>
      </c>
      <c r="V192" s="5">
        <v>-6000000000</v>
      </c>
      <c r="W192" s="5">
        <v>-31500000000</v>
      </c>
      <c r="Y192" s="5">
        <v>-209964500000</v>
      </c>
      <c r="Z192" s="5">
        <v>-171295343280</v>
      </c>
    </row>
    <row r="193" spans="3:26" ht="15.5" x14ac:dyDescent="0.35">
      <c r="C193" t="s">
        <v>1311</v>
      </c>
      <c r="S193" s="5">
        <v>57000000000</v>
      </c>
      <c r="T193" s="5">
        <v>200000000000</v>
      </c>
      <c r="X193" s="5">
        <v>72000000000</v>
      </c>
    </row>
    <row r="194" spans="3:26" ht="15.5" x14ac:dyDescent="0.35">
      <c r="C194" t="s">
        <v>1253</v>
      </c>
      <c r="Q194" s="5">
        <v>-27000000000</v>
      </c>
      <c r="R194" s="5">
        <v>-230000000000</v>
      </c>
      <c r="X194" s="5">
        <v>-7000000000</v>
      </c>
    </row>
    <row r="195" spans="3:26" ht="15.5" x14ac:dyDescent="0.35">
      <c r="C195" t="s">
        <v>1698</v>
      </c>
      <c r="Q195" s="5">
        <v>-27000000000</v>
      </c>
      <c r="R195" s="5">
        <v>-230000000000</v>
      </c>
      <c r="S195" s="5">
        <v>57000000000</v>
      </c>
      <c r="T195" s="5">
        <v>200000000000</v>
      </c>
      <c r="U195" s="5">
        <v>-91000000000</v>
      </c>
      <c r="V195" s="5">
        <v>-6000000000</v>
      </c>
      <c r="W195" s="5">
        <v>-31500000000</v>
      </c>
      <c r="X195" s="5">
        <v>65000000000</v>
      </c>
      <c r="Y195" s="5">
        <v>-209964500000</v>
      </c>
      <c r="Z195" s="5">
        <v>-171295343280</v>
      </c>
    </row>
    <row r="196" spans="3:26" ht="15.5" x14ac:dyDescent="0.35">
      <c r="C196" t="s">
        <v>248</v>
      </c>
      <c r="U196" s="5">
        <v>-44160000000</v>
      </c>
      <c r="V196" s="5">
        <v>-523241000000</v>
      </c>
    </row>
    <row r="197" spans="3:26" ht="15.5" x14ac:dyDescent="0.35">
      <c r="C197" t="s">
        <v>605</v>
      </c>
      <c r="L197" s="5">
        <v>-5084955142</v>
      </c>
      <c r="M197" s="5">
        <v>-10561744461</v>
      </c>
      <c r="N197" s="5">
        <v>-5911085439</v>
      </c>
      <c r="O197" s="5">
        <v>-35866742379</v>
      </c>
      <c r="P197" s="5">
        <v>-32315049992</v>
      </c>
      <c r="Q197" s="5">
        <v>-12754268915</v>
      </c>
      <c r="R197" s="5">
        <v>-18456378929</v>
      </c>
      <c r="S197" s="5">
        <v>-34125967968</v>
      </c>
      <c r="T197" s="5">
        <v>-10518222222</v>
      </c>
      <c r="U197" s="5">
        <v>-1397861111</v>
      </c>
      <c r="V197" s="5">
        <v>-56378000004</v>
      </c>
      <c r="W197" s="5">
        <v>-76421826390</v>
      </c>
      <c r="X197" s="5">
        <v>-78313938697</v>
      </c>
      <c r="Y197" s="5">
        <v>-98654759558</v>
      </c>
      <c r="Z197" s="5">
        <v>-152057449561</v>
      </c>
    </row>
    <row r="198" spans="3:26" ht="15.5" x14ac:dyDescent="0.35">
      <c r="C198" t="s">
        <v>2047</v>
      </c>
      <c r="Z198" s="5">
        <v>516826099950</v>
      </c>
    </row>
    <row r="199" spans="3:26" ht="15.5" x14ac:dyDescent="0.35">
      <c r="C199" t="s">
        <v>2048</v>
      </c>
    </row>
    <row r="200" spans="3:26" ht="15.5" x14ac:dyDescent="0.35">
      <c r="C200" t="s">
        <v>465</v>
      </c>
      <c r="D200" s="5">
        <v>-4900000000</v>
      </c>
      <c r="F200" s="5">
        <v>392136904000</v>
      </c>
      <c r="G200" s="5">
        <v>19185096000</v>
      </c>
      <c r="I200" s="5">
        <v>406422000000</v>
      </c>
      <c r="J200" s="5">
        <v>73051107000</v>
      </c>
      <c r="K200" s="5">
        <v>15654000000</v>
      </c>
      <c r="N200" s="5">
        <v>9121500000</v>
      </c>
      <c r="O200" s="5">
        <v>6323600000</v>
      </c>
      <c r="P200" s="5">
        <v>5764500000</v>
      </c>
      <c r="Q200" s="5">
        <v>936000000</v>
      </c>
      <c r="R200" s="5">
        <v>235216500000</v>
      </c>
    </row>
    <row r="201" spans="3:26" ht="15.5" x14ac:dyDescent="0.35">
      <c r="C201" t="s">
        <v>2049</v>
      </c>
      <c r="S201" s="5">
        <v>-27000000000</v>
      </c>
    </row>
    <row r="202" spans="3:26" ht="15.5" x14ac:dyDescent="0.35">
      <c r="C202" t="s">
        <v>2050</v>
      </c>
      <c r="S202" s="5">
        <v>-517500000</v>
      </c>
      <c r="T202" s="5">
        <v>-2870250000</v>
      </c>
    </row>
    <row r="203" spans="3:26" ht="15.5" x14ac:dyDescent="0.35">
      <c r="C203" t="s">
        <v>2051</v>
      </c>
      <c r="D203" s="5">
        <v>-178242371676</v>
      </c>
      <c r="I203" s="5">
        <v>-178242371676</v>
      </c>
      <c r="J203" s="5">
        <v>-335387134582</v>
      </c>
      <c r="K203" s="5">
        <v>-209218240460</v>
      </c>
      <c r="L203" s="5">
        <v>-180457207820</v>
      </c>
      <c r="M203" s="5">
        <v>-124388853407</v>
      </c>
      <c r="N203" s="5">
        <v>-123036784546</v>
      </c>
      <c r="O203" s="5">
        <v>-107847390796</v>
      </c>
      <c r="P203" s="5">
        <v>-63324307500</v>
      </c>
      <c r="Q203" s="5">
        <v>-97195201875</v>
      </c>
      <c r="R203" s="5">
        <v>-121016612625</v>
      </c>
      <c r="S203" s="5">
        <v>-93986412500</v>
      </c>
      <c r="T203" s="5">
        <v>-41077699500</v>
      </c>
      <c r="U203" s="5">
        <v>-71048582500</v>
      </c>
      <c r="V203" s="5">
        <v>-39126262500</v>
      </c>
      <c r="W203" s="5">
        <v>-38176600000</v>
      </c>
      <c r="Z203" s="5">
        <v>-51167500000</v>
      </c>
    </row>
    <row r="204" spans="3:26" ht="15.5" x14ac:dyDescent="0.35">
      <c r="C204" t="s">
        <v>249</v>
      </c>
      <c r="D204" s="5">
        <v>-761600000</v>
      </c>
      <c r="E204" s="5">
        <v>-918400000</v>
      </c>
      <c r="I204" s="5">
        <v>-1680000000</v>
      </c>
      <c r="J204" s="5">
        <v>-2583980000</v>
      </c>
      <c r="K204" s="5">
        <v>-2362580000</v>
      </c>
      <c r="L204" s="5">
        <v>-2768970000</v>
      </c>
      <c r="M204" s="5">
        <v>-3422175000</v>
      </c>
      <c r="N204" s="5">
        <v>-5629125000</v>
      </c>
      <c r="O204" s="5">
        <v>-1445591005</v>
      </c>
      <c r="P204" s="5">
        <v>-2785224805</v>
      </c>
      <c r="Q204" s="5">
        <v>-2536519621</v>
      </c>
      <c r="R204" s="5">
        <v>-2448412079</v>
      </c>
      <c r="S204" s="5">
        <v>-1306922669</v>
      </c>
    </row>
    <row r="205" spans="3:26" ht="15.5" x14ac:dyDescent="0.35">
      <c r="C205" t="s">
        <v>2052</v>
      </c>
      <c r="O205" s="5">
        <v>-21280290</v>
      </c>
      <c r="P205" s="5">
        <v>-122924896</v>
      </c>
      <c r="Q205" s="5">
        <v>-217866181</v>
      </c>
      <c r="R205" s="5">
        <v>-315943699</v>
      </c>
      <c r="S205" s="5">
        <v>-94938215</v>
      </c>
    </row>
    <row r="206" spans="3:26" ht="15.5" x14ac:dyDescent="0.35">
      <c r="C206" t="s">
        <v>497</v>
      </c>
      <c r="E206" s="5">
        <v>-29433015000</v>
      </c>
      <c r="F206" s="5">
        <v>29433015000</v>
      </c>
      <c r="K206" s="5">
        <v>-515808825575</v>
      </c>
      <c r="W206" s="5">
        <v>-18000000000</v>
      </c>
      <c r="X206" s="5">
        <v>-27945000000</v>
      </c>
      <c r="Y206" s="5">
        <v>-42184500000</v>
      </c>
    </row>
    <row r="207" spans="3:26" ht="15.5" x14ac:dyDescent="0.35">
      <c r="C207" t="s">
        <v>278</v>
      </c>
      <c r="D207" s="5">
        <v>86509512478</v>
      </c>
      <c r="E207" s="5">
        <v>-293129584965</v>
      </c>
      <c r="F207" s="5">
        <v>1248192569735</v>
      </c>
      <c r="G207" s="5">
        <v>-33621198871</v>
      </c>
      <c r="I207" s="5">
        <v>1007951298377</v>
      </c>
      <c r="J207" s="5">
        <v>-350528419961</v>
      </c>
      <c r="K207" s="5">
        <v>-621811157707</v>
      </c>
      <c r="L207" s="5">
        <v>121045532236</v>
      </c>
      <c r="M207" s="5">
        <v>931267336239</v>
      </c>
      <c r="N207" s="5">
        <v>-527339410815</v>
      </c>
      <c r="O207" s="5">
        <v>502669525202</v>
      </c>
      <c r="P207" s="5">
        <v>938542756034</v>
      </c>
      <c r="Q207" s="5">
        <v>116096813881</v>
      </c>
      <c r="R207" s="5">
        <v>-268254569864</v>
      </c>
      <c r="S207" s="5">
        <v>414394447707</v>
      </c>
      <c r="T207" s="5">
        <v>326250093981</v>
      </c>
      <c r="U207" s="5">
        <v>-470414253016</v>
      </c>
      <c r="V207" s="5">
        <v>392665247826</v>
      </c>
      <c r="W207" s="5">
        <v>300952349927</v>
      </c>
      <c r="X207" s="5">
        <v>142750780302</v>
      </c>
      <c r="Y207" s="5">
        <v>25068637728</v>
      </c>
      <c r="Z207" s="5">
        <v>104678774410</v>
      </c>
    </row>
    <row r="208" spans="3:26" ht="15.5" x14ac:dyDescent="0.35">
      <c r="C208" t="s">
        <v>279</v>
      </c>
      <c r="G208" s="5">
        <v>2525242591791</v>
      </c>
      <c r="I208" s="5">
        <v>2525242591791</v>
      </c>
      <c r="J208" s="5">
        <v>2875636301739</v>
      </c>
      <c r="K208" s="5">
        <v>3497490464122</v>
      </c>
      <c r="L208" s="5">
        <v>3375031454437</v>
      </c>
      <c r="M208" s="5">
        <v>2443929275445</v>
      </c>
      <c r="N208" s="5">
        <v>3030524159572</v>
      </c>
      <c r="O208" s="5">
        <v>2533281889883</v>
      </c>
      <c r="P208" s="5">
        <v>1598097714883</v>
      </c>
      <c r="Q208" s="5">
        <v>1480367038928</v>
      </c>
      <c r="R208" s="5">
        <v>1767352103328</v>
      </c>
      <c r="S208" s="5">
        <v>1314090591379</v>
      </c>
      <c r="T208" s="5">
        <v>1020729812703</v>
      </c>
      <c r="U208" s="5">
        <v>1464191705578</v>
      </c>
      <c r="V208" s="5">
        <v>1060088159162</v>
      </c>
      <c r="W208" s="5">
        <v>756672698794</v>
      </c>
      <c r="X208" s="5">
        <v>616766627760</v>
      </c>
      <c r="Y208" s="5">
        <v>606835934490</v>
      </c>
      <c r="Z208" s="5">
        <v>487264276125</v>
      </c>
    </row>
    <row r="209" spans="2:26" ht="15.5" x14ac:dyDescent="0.35">
      <c r="C209" t="s">
        <v>280</v>
      </c>
      <c r="D209" s="5">
        <v>10059785</v>
      </c>
      <c r="E209" s="5">
        <v>57344116</v>
      </c>
      <c r="F209" s="5">
        <v>-45841829</v>
      </c>
      <c r="G209" s="5">
        <v>53867431</v>
      </c>
      <c r="I209" s="5">
        <v>75429503</v>
      </c>
      <c r="J209" s="5">
        <v>134710013</v>
      </c>
      <c r="K209" s="5">
        <v>-43004676</v>
      </c>
      <c r="L209" s="5">
        <v>1413477449</v>
      </c>
      <c r="M209" s="5">
        <v>-165157247</v>
      </c>
      <c r="N209" s="5">
        <v>8700244604</v>
      </c>
      <c r="O209" s="5">
        <v>-5427255513</v>
      </c>
      <c r="P209" s="5">
        <v>-3358581034</v>
      </c>
      <c r="Q209" s="5">
        <v>1633862074</v>
      </c>
      <c r="R209" s="5">
        <v>-18730494536</v>
      </c>
      <c r="S209" s="5">
        <v>38867064242</v>
      </c>
      <c r="T209" s="5">
        <v>9270590180</v>
      </c>
      <c r="U209" s="5">
        <v>26952360141</v>
      </c>
      <c r="V209" s="5">
        <v>11438278590</v>
      </c>
      <c r="W209" s="5">
        <v>2463110441</v>
      </c>
      <c r="X209" s="5">
        <v>-2844709268</v>
      </c>
      <c r="Y209" s="5">
        <v>-15137944458</v>
      </c>
      <c r="Z209" s="5">
        <v>14892883955</v>
      </c>
    </row>
    <row r="210" spans="2:26" ht="15.5" x14ac:dyDescent="0.35">
      <c r="C210" t="s">
        <v>282</v>
      </c>
      <c r="D210" s="5">
        <v>86519572263</v>
      </c>
      <c r="E210" s="5">
        <v>-293072240849</v>
      </c>
      <c r="F210" s="5">
        <v>1248146727906</v>
      </c>
      <c r="G210" s="5">
        <v>2491675260351</v>
      </c>
      <c r="I210" s="5">
        <v>3533269319671</v>
      </c>
      <c r="J210" s="5">
        <v>2525242591791</v>
      </c>
      <c r="K210" s="5">
        <v>2875636301739</v>
      </c>
      <c r="L210" s="5">
        <v>3497490464122</v>
      </c>
      <c r="M210" s="5">
        <v>3375031454437</v>
      </c>
      <c r="N210" s="5">
        <v>2511884993361</v>
      </c>
      <c r="O210" s="5">
        <v>3030524159572</v>
      </c>
      <c r="P210" s="5">
        <v>2533281889883</v>
      </c>
      <c r="Q210" s="5">
        <v>1598097714883</v>
      </c>
      <c r="R210" s="5">
        <v>1480367038928</v>
      </c>
      <c r="S210" s="5">
        <v>1767352103328</v>
      </c>
      <c r="T210" s="5">
        <v>1356250496864</v>
      </c>
      <c r="U210" s="5">
        <v>1020729812703</v>
      </c>
      <c r="V210" s="5">
        <v>1464191685578</v>
      </c>
      <c r="W210" s="5">
        <v>1060088159162</v>
      </c>
      <c r="X210" s="5">
        <v>756672698794</v>
      </c>
      <c r="Y210" s="5">
        <v>616766627760</v>
      </c>
      <c r="Z210" s="5">
        <v>606835934490</v>
      </c>
    </row>
    <row r="212" spans="2:26" ht="15.5" x14ac:dyDescent="0.35">
      <c r="B212" t="s">
        <v>283</v>
      </c>
      <c r="C212" t="s">
        <v>11</v>
      </c>
      <c r="D212" s="5">
        <v>1850000000</v>
      </c>
      <c r="E212" s="5">
        <v>1850000000</v>
      </c>
      <c r="F212" s="5">
        <v>1850000000</v>
      </c>
      <c r="G212" s="5">
        <v>1850000000</v>
      </c>
      <c r="I212" s="5">
        <v>1850000000</v>
      </c>
      <c r="J212" s="5">
        <v>1850000000</v>
      </c>
      <c r="K212" s="5">
        <v>1850000000</v>
      </c>
      <c r="L212" s="5">
        <v>1850000000</v>
      </c>
      <c r="M212" s="5">
        <v>1850000000</v>
      </c>
      <c r="N212" s="5">
        <v>1850000000</v>
      </c>
      <c r="O212" s="5">
        <v>1850000000</v>
      </c>
      <c r="P212" s="5">
        <v>1850000000</v>
      </c>
      <c r="Q212" s="5">
        <v>1850000000</v>
      </c>
      <c r="R212" s="5">
        <v>1850000000</v>
      </c>
      <c r="S212" s="5">
        <v>1850000000</v>
      </c>
      <c r="T212" s="5">
        <v>1850000000</v>
      </c>
      <c r="U212" s="5">
        <v>1850000000</v>
      </c>
      <c r="V212" s="5">
        <v>1850000000</v>
      </c>
      <c r="W212" s="5">
        <v>1850000000</v>
      </c>
      <c r="X212" s="5">
        <v>1850000000</v>
      </c>
      <c r="Y212" s="5">
        <v>1850000000</v>
      </c>
      <c r="Z212" s="5">
        <v>1850000000</v>
      </c>
    </row>
    <row r="213" spans="2:26" ht="15.5" x14ac:dyDescent="0.35">
      <c r="C213" t="s">
        <v>284</v>
      </c>
      <c r="D213" s="6">
        <v>123.54</v>
      </c>
      <c r="E213" s="6">
        <v>34.979999999999997</v>
      </c>
      <c r="F213" s="6">
        <v>26.04</v>
      </c>
      <c r="G213" s="6">
        <v>43.58</v>
      </c>
    </row>
    <row r="214" spans="2:26" ht="15.5" x14ac:dyDescent="0.35">
      <c r="C214" t="s">
        <v>285</v>
      </c>
      <c r="D214" s="6">
        <v>33.840000000000003</v>
      </c>
      <c r="E214" s="6">
        <v>125.79</v>
      </c>
      <c r="F214" s="6">
        <v>129.03</v>
      </c>
      <c r="G214" s="6">
        <v>74.58</v>
      </c>
    </row>
    <row r="215" spans="2:26" ht="15.5" x14ac:dyDescent="0.35">
      <c r="C215" t="s">
        <v>72</v>
      </c>
      <c r="D215" s="6">
        <v>7.46</v>
      </c>
      <c r="E215" s="6">
        <v>15.86</v>
      </c>
      <c r="F215" s="6">
        <v>9.65</v>
      </c>
      <c r="G215" s="6">
        <v>11.15</v>
      </c>
    </row>
    <row r="216" spans="2:26" ht="15.5" x14ac:dyDescent="0.35">
      <c r="C216" t="s">
        <v>286</v>
      </c>
      <c r="D216" s="5">
        <v>389890000000</v>
      </c>
      <c r="E216" s="5">
        <v>114380000000</v>
      </c>
      <c r="F216" s="5">
        <v>160320000000</v>
      </c>
      <c r="G216" s="6">
        <v>135009999999.99998</v>
      </c>
    </row>
    <row r="217" spans="2:26" ht="15.5" x14ac:dyDescent="0.35">
      <c r="C217" t="s">
        <v>287</v>
      </c>
      <c r="D217" s="6">
        <v>1.4199999999999999E-2</v>
      </c>
      <c r="E217" s="6">
        <v>4.0999999999999995E-3</v>
      </c>
      <c r="F217" s="6">
        <v>3.0000000000000001E-3</v>
      </c>
      <c r="G217" s="6">
        <v>5.6000000000000008E-3</v>
      </c>
    </row>
    <row r="218" spans="2:26" ht="15.5" x14ac:dyDescent="0.35">
      <c r="C218" t="s">
        <v>288</v>
      </c>
      <c r="D218" s="6">
        <v>2.1099999999999997E-2</v>
      </c>
      <c r="E218" s="6">
        <v>6.0999999999999995E-3</v>
      </c>
      <c r="F218" s="6">
        <v>4.5999999999999999E-3</v>
      </c>
      <c r="G218" s="6">
        <v>7.7000000000000002E-3</v>
      </c>
    </row>
    <row r="219" spans="2:26" ht="15.5" x14ac:dyDescent="0.35">
      <c r="C219" t="s">
        <v>289</v>
      </c>
      <c r="D219" s="6">
        <v>2.4799999999999999E-2</v>
      </c>
      <c r="E219" s="6">
        <v>5.8999999999999999E-3</v>
      </c>
      <c r="F219" s="6">
        <v>9.4999999999999998E-3</v>
      </c>
      <c r="G219" s="6">
        <v>8.0000000000000002E-3</v>
      </c>
    </row>
    <row r="220" spans="2:26" ht="15.5" x14ac:dyDescent="0.35">
      <c r="C220" t="s">
        <v>290</v>
      </c>
      <c r="D220" s="6">
        <v>12.07</v>
      </c>
      <c r="E220" s="6">
        <v>3.1</v>
      </c>
      <c r="F220" s="6">
        <v>5.19</v>
      </c>
      <c r="G220" s="6">
        <v>4.09</v>
      </c>
    </row>
    <row r="221" spans="2:26" ht="15.5" x14ac:dyDescent="0.35">
      <c r="C221" t="s">
        <v>292</v>
      </c>
      <c r="D221" s="6">
        <v>0.71</v>
      </c>
      <c r="E221" s="6">
        <v>0.77</v>
      </c>
      <c r="F221" s="6">
        <v>0.59</v>
      </c>
      <c r="G221" s="6">
        <v>0.56999999999999995</v>
      </c>
    </row>
    <row r="222" spans="2:26" ht="15.5" x14ac:dyDescent="0.35">
      <c r="C222" t="s">
        <v>293</v>
      </c>
      <c r="D222" s="6">
        <v>5856.2</v>
      </c>
      <c r="E222" s="6">
        <v>5737.85</v>
      </c>
      <c r="F222" s="6">
        <v>5702.74</v>
      </c>
      <c r="G222" s="6">
        <v>5676.59</v>
      </c>
    </row>
    <row r="223" spans="2:26" ht="15.5" x14ac:dyDescent="0.35">
      <c r="C223" t="s">
        <v>294</v>
      </c>
      <c r="D223" s="6">
        <v>0.71</v>
      </c>
      <c r="E223" s="6">
        <v>0.77</v>
      </c>
      <c r="F223" s="6">
        <v>0.59</v>
      </c>
      <c r="G223" s="6">
        <v>0.56999999999999995</v>
      </c>
    </row>
    <row r="224" spans="2:26" ht="15.5" x14ac:dyDescent="0.35">
      <c r="C224" t="s">
        <v>295</v>
      </c>
      <c r="D224" s="6">
        <v>5851.18</v>
      </c>
      <c r="E224" s="6">
        <v>5732.82</v>
      </c>
      <c r="F224" s="6">
        <v>5697.71</v>
      </c>
      <c r="G224" s="6">
        <v>5671.56</v>
      </c>
    </row>
    <row r="225" spans="3:26" ht="15.5" x14ac:dyDescent="0.35">
      <c r="C225" t="s">
        <v>296</v>
      </c>
      <c r="D225" s="5">
        <v>2000000000</v>
      </c>
      <c r="E225" s="5">
        <v>3000000000</v>
      </c>
      <c r="F225" s="5">
        <v>3000000000</v>
      </c>
      <c r="G225" s="5">
        <v>3000000000</v>
      </c>
    </row>
    <row r="226" spans="3:26" ht="15.5" x14ac:dyDescent="0.35">
      <c r="C226" t="s">
        <v>297</v>
      </c>
      <c r="D226" s="5">
        <v>2000000000</v>
      </c>
      <c r="E226" s="5">
        <v>2000000000</v>
      </c>
      <c r="F226" s="5">
        <v>3000000000</v>
      </c>
      <c r="G226" s="5">
        <v>3000000000</v>
      </c>
    </row>
    <row r="227" spans="3:26" ht="15.5" x14ac:dyDescent="0.35">
      <c r="C227" t="s">
        <v>392</v>
      </c>
      <c r="D227" s="5">
        <v>10834000000000</v>
      </c>
      <c r="E227" s="5">
        <v>10615000000000</v>
      </c>
      <c r="F227" s="5">
        <v>10550000000000</v>
      </c>
      <c r="G227" s="5">
        <v>10502000000000</v>
      </c>
    </row>
    <row r="228" spans="3:26" ht="15.5" x14ac:dyDescent="0.35">
      <c r="C228" t="s">
        <v>23</v>
      </c>
      <c r="D228" s="5">
        <v>4000000000</v>
      </c>
      <c r="E228" s="5">
        <v>5000000000</v>
      </c>
      <c r="F228" s="5">
        <v>6000000000</v>
      </c>
      <c r="G228" s="5">
        <v>6000000000</v>
      </c>
    </row>
    <row r="229" spans="3:26" ht="15.5" x14ac:dyDescent="0.35">
      <c r="C229" t="s">
        <v>20</v>
      </c>
      <c r="D229" s="5">
        <v>-3530000000000</v>
      </c>
      <c r="E229" s="5">
        <v>-3441000000000</v>
      </c>
      <c r="F229" s="5">
        <v>-3734000000000</v>
      </c>
      <c r="G229" s="5">
        <v>-2486000000000</v>
      </c>
    </row>
    <row r="230" spans="3:26" ht="15.5" x14ac:dyDescent="0.35">
      <c r="C230" t="s">
        <v>299</v>
      </c>
      <c r="D230" s="5">
        <v>6250000000000</v>
      </c>
      <c r="E230" s="5">
        <v>6045000000000</v>
      </c>
      <c r="F230" s="5">
        <v>6341000000000</v>
      </c>
      <c r="G230" s="5">
        <v>5124000000000</v>
      </c>
    </row>
    <row r="231" spans="3:26" ht="15.5" x14ac:dyDescent="0.35">
      <c r="C231" t="s">
        <v>300</v>
      </c>
      <c r="D231" s="5">
        <v>89000000000</v>
      </c>
      <c r="E231" s="5">
        <v>-89000000000</v>
      </c>
      <c r="F231" s="5">
        <v>-155000000000</v>
      </c>
      <c r="G231" s="5">
        <v>-49000000000</v>
      </c>
    </row>
    <row r="232" spans="3:26" ht="15.5" x14ac:dyDescent="0.35">
      <c r="C232" t="s">
        <v>301</v>
      </c>
      <c r="D232" s="5">
        <v>-156000000000</v>
      </c>
      <c r="E232" s="5">
        <v>-250000000000</v>
      </c>
      <c r="F232" s="5">
        <v>-254000000000</v>
      </c>
      <c r="G232" s="5">
        <v>-114000000000</v>
      </c>
    </row>
    <row r="233" spans="3:26" ht="15.5" x14ac:dyDescent="0.35">
      <c r="C233" t="s">
        <v>12</v>
      </c>
      <c r="D233" s="5">
        <v>-68000000000</v>
      </c>
      <c r="E233" s="5">
        <v>-340000000000</v>
      </c>
      <c r="F233" s="5">
        <v>-409000000000</v>
      </c>
      <c r="G233" s="5">
        <v>-163000000000</v>
      </c>
    </row>
    <row r="234" spans="3:26" ht="15.5" x14ac:dyDescent="0.35">
      <c r="C234" t="s">
        <v>15</v>
      </c>
      <c r="D234" s="6">
        <v>-36.57</v>
      </c>
      <c r="E234" s="6">
        <v>-183.61</v>
      </c>
      <c r="F234" s="6">
        <v>-221.2</v>
      </c>
      <c r="G234" s="6">
        <v>-87.97</v>
      </c>
    </row>
    <row r="235" spans="3:26" ht="15.5" x14ac:dyDescent="0.35">
      <c r="C235" t="s">
        <v>57</v>
      </c>
      <c r="I235" s="6">
        <v>228.14</v>
      </c>
      <c r="J235" s="6">
        <v>460.42</v>
      </c>
      <c r="K235" s="6">
        <v>576.44000000000005</v>
      </c>
      <c r="L235" s="6">
        <v>404.08</v>
      </c>
      <c r="M235" s="6">
        <v>356.7</v>
      </c>
      <c r="N235" s="6">
        <v>288.5</v>
      </c>
      <c r="O235" s="6">
        <v>596.14</v>
      </c>
      <c r="P235" s="6">
        <v>492.7</v>
      </c>
      <c r="Q235" s="6">
        <v>289.36</v>
      </c>
      <c r="R235" s="6">
        <v>380.36</v>
      </c>
      <c r="S235" s="6">
        <v>289.14</v>
      </c>
      <c r="T235" s="6">
        <v>316.29000000000002</v>
      </c>
      <c r="U235" s="6">
        <v>356.14</v>
      </c>
      <c r="V235" s="6">
        <v>285.85000000000002</v>
      </c>
      <c r="W235" s="6">
        <v>188.43</v>
      </c>
      <c r="X235" s="6">
        <v>178.56</v>
      </c>
      <c r="Y235" s="6">
        <v>144.43</v>
      </c>
      <c r="Z235" s="6">
        <v>44.99</v>
      </c>
    </row>
    <row r="236" spans="3:26" ht="15.5" x14ac:dyDescent="0.35">
      <c r="C236" t="s">
        <v>71</v>
      </c>
      <c r="I236" s="6">
        <v>18.32</v>
      </c>
      <c r="J236" s="6">
        <v>7.86</v>
      </c>
      <c r="K236" s="6">
        <v>8.01</v>
      </c>
      <c r="L236" s="6">
        <v>10.25</v>
      </c>
      <c r="M236" s="6">
        <v>9.5</v>
      </c>
      <c r="N236" s="6">
        <v>13.17</v>
      </c>
      <c r="O236" s="6">
        <v>8.39</v>
      </c>
      <c r="P236" s="6">
        <v>8.91</v>
      </c>
      <c r="Q236" s="6">
        <v>18.66</v>
      </c>
      <c r="R236" s="6">
        <v>15.77</v>
      </c>
      <c r="S236" s="6">
        <v>22.13</v>
      </c>
      <c r="T236" s="6">
        <v>15.43</v>
      </c>
      <c r="U236" s="6">
        <v>12.57</v>
      </c>
      <c r="V236" s="6">
        <v>10.67</v>
      </c>
      <c r="W236" s="6">
        <v>9.5500000000000007</v>
      </c>
      <c r="X236" s="6">
        <v>11.76</v>
      </c>
      <c r="Y236" s="6">
        <v>4.71</v>
      </c>
      <c r="Z236" s="6">
        <v>22.23</v>
      </c>
    </row>
    <row r="237" spans="3:26" ht="15.5" x14ac:dyDescent="0.35">
      <c r="C237" t="s">
        <v>74</v>
      </c>
      <c r="I237" s="6">
        <v>2.83</v>
      </c>
      <c r="J237" s="6">
        <v>1.51</v>
      </c>
      <c r="K237" s="6">
        <v>2.21</v>
      </c>
      <c r="L237" s="6">
        <v>2.54</v>
      </c>
      <c r="M237" s="6">
        <v>2.88</v>
      </c>
      <c r="N237" s="6">
        <v>4.08</v>
      </c>
      <c r="O237" s="6">
        <v>3.76</v>
      </c>
      <c r="P237" s="6">
        <v>3.65</v>
      </c>
      <c r="Q237" s="6">
        <v>5.81</v>
      </c>
      <c r="R237" s="6">
        <v>5.5</v>
      </c>
      <c r="S237" s="6">
        <v>7.02</v>
      </c>
      <c r="T237" s="6">
        <v>5.85</v>
      </c>
      <c r="U237" s="6">
        <v>5.16</v>
      </c>
      <c r="V237" s="6">
        <v>3.6</v>
      </c>
      <c r="W237" s="6">
        <v>2.98</v>
      </c>
      <c r="X237" s="6">
        <v>3.86</v>
      </c>
      <c r="Y237" s="6">
        <v>1.25</v>
      </c>
      <c r="Z237" s="6">
        <v>1.74</v>
      </c>
    </row>
    <row r="238" spans="3:26" ht="15.5" x14ac:dyDescent="0.35">
      <c r="C238" t="s">
        <v>302</v>
      </c>
      <c r="I238" s="5">
        <v>799600000000</v>
      </c>
      <c r="J238" s="5">
        <v>1560260000000</v>
      </c>
      <c r="K238" s="5">
        <v>1322980000000</v>
      </c>
      <c r="L238" s="5">
        <v>1122010000000</v>
      </c>
      <c r="M238" s="5">
        <v>770300000000</v>
      </c>
      <c r="N238" s="5">
        <v>680700000000</v>
      </c>
      <c r="O238" s="5">
        <v>1137480000000</v>
      </c>
      <c r="P238" s="5">
        <v>1059200000000</v>
      </c>
    </row>
    <row r="239" spans="3:26" ht="15.5" x14ac:dyDescent="0.35">
      <c r="C239" t="s">
        <v>303</v>
      </c>
      <c r="I239" s="6">
        <v>2.6099999999999998E-2</v>
      </c>
      <c r="J239" s="6">
        <v>5.9299999999999999E-2</v>
      </c>
      <c r="K239" s="6">
        <v>7.0499999999999993E-2</v>
      </c>
      <c r="L239" s="6">
        <v>4.8000000000000001E-2</v>
      </c>
      <c r="M239" s="6">
        <v>4.3099999999999999E-2</v>
      </c>
      <c r="N239" s="6">
        <v>3.8800000000000001E-2</v>
      </c>
      <c r="O239" s="6">
        <v>0.08</v>
      </c>
      <c r="P239" s="6">
        <v>7.2099999999999997E-2</v>
      </c>
      <c r="Q239" s="6">
        <v>5.0599999999999999E-2</v>
      </c>
      <c r="R239" s="6">
        <v>7.2599999999999998E-2</v>
      </c>
      <c r="S239" s="6">
        <v>5.9299999999999999E-2</v>
      </c>
      <c r="T239" s="6">
        <v>7.2900000000000006E-2</v>
      </c>
      <c r="U239" s="6">
        <v>8.8200000000000001E-2</v>
      </c>
      <c r="V239" s="6">
        <v>8.0199999999999994E-2</v>
      </c>
      <c r="W239" s="6">
        <v>6.7199999999999996E-2</v>
      </c>
      <c r="X239" s="6">
        <v>6.9900000000000004E-2</v>
      </c>
      <c r="Y239" s="6">
        <v>6.0299999999999999E-2</v>
      </c>
      <c r="Z239" s="6">
        <v>1.84E-2</v>
      </c>
    </row>
    <row r="240" spans="3:26" ht="15.5" x14ac:dyDescent="0.35">
      <c r="C240" t="s">
        <v>304</v>
      </c>
      <c r="I240" s="6">
        <v>3.9E-2</v>
      </c>
      <c r="J240" s="6">
        <v>8.1799999999999998E-2</v>
      </c>
      <c r="K240" s="6">
        <v>0.1038</v>
      </c>
      <c r="L240" s="6">
        <v>8.1199999999999994E-2</v>
      </c>
      <c r="M240" s="6">
        <v>7.2000000000000008E-2</v>
      </c>
      <c r="N240" s="6">
        <v>6.2800000000000009E-2</v>
      </c>
      <c r="O240" s="6">
        <v>0.1265</v>
      </c>
      <c r="P240" s="6">
        <v>0.1198</v>
      </c>
      <c r="Q240" s="6">
        <v>8.0399999999999985E-2</v>
      </c>
      <c r="R240" s="6">
        <v>0.11470000000000001</v>
      </c>
      <c r="S240" s="6">
        <v>9.8599999999999993E-2</v>
      </c>
      <c r="T240" s="6">
        <v>0.11990000000000001</v>
      </c>
      <c r="U240" s="6">
        <v>0.1535</v>
      </c>
      <c r="V240" s="6">
        <v>0.14560000000000001</v>
      </c>
      <c r="W240" s="6">
        <v>0.1124</v>
      </c>
      <c r="X240" s="6">
        <v>0.1202</v>
      </c>
      <c r="Y240" s="6">
        <v>0.10779999999999999</v>
      </c>
      <c r="Z240" s="6">
        <v>3.6699999999999997E-2</v>
      </c>
    </row>
    <row r="241" spans="3:26" ht="15.5" x14ac:dyDescent="0.35">
      <c r="C241" t="s">
        <v>305</v>
      </c>
      <c r="I241" s="6">
        <v>4.9000000000000002E-2</v>
      </c>
      <c r="J241" s="6">
        <v>0.10890000000000001</v>
      </c>
      <c r="K241" s="6">
        <v>9.7200000000000009E-2</v>
      </c>
      <c r="L241" s="6">
        <v>7.8E-2</v>
      </c>
      <c r="M241" s="6">
        <v>5.0300000000000004E-2</v>
      </c>
      <c r="N241" s="6">
        <v>4.8600000000000004E-2</v>
      </c>
      <c r="O241" s="6">
        <v>9.0899999999999995E-2</v>
      </c>
      <c r="P241" s="6">
        <v>9.5100000000000004E-2</v>
      </c>
      <c r="Q241" s="6">
        <v>6.9500000000000006E-2</v>
      </c>
      <c r="R241" s="6">
        <v>0.11130000000000001</v>
      </c>
      <c r="S241" s="6">
        <v>9.0999999999999998E-2</v>
      </c>
      <c r="T241" s="6">
        <v>8.4700000000000011E-2</v>
      </c>
      <c r="U241" s="6">
        <v>0.10460000000000001</v>
      </c>
      <c r="V241" s="6">
        <v>0.1338</v>
      </c>
      <c r="W241" s="6">
        <v>0.11720000000000001</v>
      </c>
      <c r="X241" s="6">
        <v>0.10679999999999999</v>
      </c>
      <c r="Y241" s="6">
        <v>0.1038</v>
      </c>
      <c r="Z241" s="6">
        <v>0.1103</v>
      </c>
    </row>
    <row r="242" spans="3:26" ht="15.5" x14ac:dyDescent="0.35">
      <c r="C242" t="s">
        <v>306</v>
      </c>
      <c r="I242" s="6">
        <v>6.29</v>
      </c>
      <c r="J242" s="6">
        <v>10.78</v>
      </c>
      <c r="K242" s="6">
        <v>5.92</v>
      </c>
      <c r="L242" s="6">
        <v>4.0199999999999996</v>
      </c>
      <c r="M242" s="6">
        <v>2.86</v>
      </c>
      <c r="N242" s="6">
        <v>3.74</v>
      </c>
      <c r="O242" s="6">
        <v>189.65</v>
      </c>
      <c r="P242" s="6">
        <v>167.61</v>
      </c>
      <c r="Q242" s="6">
        <v>51.64</v>
      </c>
      <c r="R242" s="6">
        <v>33.04</v>
      </c>
      <c r="S242" s="6">
        <v>19.05</v>
      </c>
      <c r="T242" s="6">
        <v>48.78</v>
      </c>
      <c r="U242" s="6">
        <v>351.21</v>
      </c>
      <c r="V242" s="6">
        <v>13.74</v>
      </c>
      <c r="W242" s="6">
        <v>5.23</v>
      </c>
      <c r="X242" s="6">
        <v>4.24</v>
      </c>
      <c r="Y242" s="6">
        <v>3.09</v>
      </c>
      <c r="Z242" s="6">
        <v>1.1000000000000001</v>
      </c>
    </row>
    <row r="243" spans="3:26" ht="15.5" x14ac:dyDescent="0.35">
      <c r="C243" t="s">
        <v>68</v>
      </c>
      <c r="I243" s="6">
        <v>0.71</v>
      </c>
      <c r="J243" s="6">
        <v>0.64</v>
      </c>
      <c r="K243" s="6">
        <v>0.83</v>
      </c>
      <c r="L243" s="6">
        <v>0.83</v>
      </c>
      <c r="M243" s="6">
        <v>0.68</v>
      </c>
      <c r="N243" s="6">
        <v>0.83</v>
      </c>
      <c r="O243" s="6">
        <v>1.06</v>
      </c>
      <c r="P243" s="6">
        <v>1.07</v>
      </c>
      <c r="Q243" s="6">
        <v>1.5</v>
      </c>
      <c r="R243" s="6">
        <v>1.81</v>
      </c>
      <c r="S243" s="6">
        <v>2.1800000000000002</v>
      </c>
      <c r="T243" s="6">
        <v>1.85</v>
      </c>
      <c r="U243" s="6">
        <v>1.93</v>
      </c>
      <c r="V243" s="6">
        <v>1.55</v>
      </c>
      <c r="W243" s="6">
        <v>1.07</v>
      </c>
      <c r="X243" s="6">
        <v>1.41</v>
      </c>
      <c r="Y243" s="6">
        <v>0.51</v>
      </c>
      <c r="Z243" s="6">
        <v>0.82</v>
      </c>
    </row>
    <row r="244" spans="3:26" ht="15.5" x14ac:dyDescent="0.35">
      <c r="C244" t="s">
        <v>65</v>
      </c>
      <c r="I244" s="6">
        <v>5856.2</v>
      </c>
      <c r="J244" s="6">
        <v>5630.13</v>
      </c>
      <c r="K244" s="6">
        <v>5551.51</v>
      </c>
      <c r="L244" s="6">
        <v>4976.2</v>
      </c>
      <c r="M244" s="6">
        <v>4951.6899999999996</v>
      </c>
      <c r="N244" s="6">
        <v>4590.8500000000004</v>
      </c>
      <c r="O244" s="6">
        <v>4712.83</v>
      </c>
      <c r="P244" s="6">
        <v>4111.4399999999996</v>
      </c>
      <c r="Q244" s="6">
        <v>3601.04</v>
      </c>
      <c r="R244" s="5">
        <v>3317</v>
      </c>
      <c r="S244" s="6">
        <v>2931.04</v>
      </c>
      <c r="T244" s="6">
        <v>2638.72</v>
      </c>
      <c r="U244" s="6">
        <v>2320.2600000000002</v>
      </c>
      <c r="V244" s="6">
        <v>1962.92</v>
      </c>
      <c r="W244" s="6">
        <v>1676.37</v>
      </c>
      <c r="X244" s="6">
        <v>1485.12</v>
      </c>
      <c r="Y244" s="6">
        <v>1340.13</v>
      </c>
      <c r="Z244" s="6">
        <v>1224.79</v>
      </c>
    </row>
    <row r="245" spans="3:26" ht="15.5" x14ac:dyDescent="0.35">
      <c r="C245" t="s">
        <v>307</v>
      </c>
      <c r="I245" s="6">
        <v>0.71</v>
      </c>
      <c r="J245" s="6">
        <v>0.64</v>
      </c>
      <c r="K245" s="6">
        <v>0.83</v>
      </c>
      <c r="L245" s="6">
        <v>0.83</v>
      </c>
      <c r="M245" s="6">
        <v>0.69</v>
      </c>
      <c r="N245" s="6">
        <v>0.83</v>
      </c>
      <c r="O245" s="6">
        <v>1.06</v>
      </c>
      <c r="P245" s="6">
        <v>1.07</v>
      </c>
      <c r="Q245" s="6">
        <v>1.5</v>
      </c>
      <c r="R245" s="6">
        <v>1.81</v>
      </c>
      <c r="S245" s="6">
        <v>2.1800000000000002</v>
      </c>
      <c r="T245" s="6">
        <v>1.85</v>
      </c>
      <c r="U245" s="6">
        <v>1.93</v>
      </c>
      <c r="V245" s="6">
        <v>1.56</v>
      </c>
      <c r="W245" s="6">
        <v>1.08</v>
      </c>
      <c r="X245" s="6">
        <v>1.42</v>
      </c>
      <c r="Y245" s="6">
        <v>0.51</v>
      </c>
      <c r="Z245" s="6">
        <v>0.82</v>
      </c>
    </row>
    <row r="246" spans="3:26" ht="15.5" x14ac:dyDescent="0.35">
      <c r="C246" t="s">
        <v>308</v>
      </c>
      <c r="I246" s="6">
        <v>5851.18</v>
      </c>
      <c r="J246" s="6">
        <v>5625.1</v>
      </c>
      <c r="K246" s="6">
        <v>5546.48</v>
      </c>
      <c r="L246" s="6">
        <v>4971.17</v>
      </c>
      <c r="M246" s="6">
        <v>4946.66</v>
      </c>
      <c r="N246" s="6">
        <v>4585.82</v>
      </c>
      <c r="O246" s="6">
        <v>4707.8100000000004</v>
      </c>
      <c r="P246" s="6">
        <v>4110.71</v>
      </c>
      <c r="Q246" s="6">
        <v>3600.31</v>
      </c>
      <c r="R246" s="6">
        <v>3316.87</v>
      </c>
      <c r="S246" s="6">
        <v>2930.91</v>
      </c>
      <c r="T246" s="6">
        <v>2638.59</v>
      </c>
      <c r="U246" s="6">
        <v>2315.23</v>
      </c>
      <c r="V246" s="6">
        <v>1957.89</v>
      </c>
      <c r="W246" s="6">
        <v>1671.34</v>
      </c>
      <c r="X246" s="6">
        <v>1482.81</v>
      </c>
      <c r="Y246" s="6">
        <v>1337.21</v>
      </c>
      <c r="Z246" s="6">
        <v>1220.97</v>
      </c>
    </row>
    <row r="247" spans="3:26" ht="15.5" x14ac:dyDescent="0.35">
      <c r="C247" t="s">
        <v>309</v>
      </c>
      <c r="I247" s="5">
        <v>2000000000</v>
      </c>
      <c r="K247" s="5">
        <v>2000000000</v>
      </c>
      <c r="L247" s="5">
        <v>3000000000</v>
      </c>
      <c r="M247" s="5">
        <v>94000000000</v>
      </c>
      <c r="N247" s="5">
        <v>4000000000</v>
      </c>
      <c r="O247" s="5">
        <v>116000000000</v>
      </c>
      <c r="P247" s="5">
        <v>1000000000</v>
      </c>
      <c r="Q247" s="5">
        <v>11000000000</v>
      </c>
      <c r="R247" s="5">
        <v>64000000000</v>
      </c>
      <c r="S247" s="5">
        <v>294000000000</v>
      </c>
      <c r="T247" s="5">
        <v>201000000000</v>
      </c>
      <c r="V247" s="5">
        <v>91000000000</v>
      </c>
      <c r="W247" s="5">
        <v>596000000000</v>
      </c>
      <c r="X247" s="5">
        <v>626000000000</v>
      </c>
      <c r="Y247" s="5">
        <v>612000000000</v>
      </c>
      <c r="Z247" s="5">
        <v>830000000000</v>
      </c>
    </row>
    <row r="248" spans="3:26" ht="15.5" x14ac:dyDescent="0.35">
      <c r="C248" t="s">
        <v>310</v>
      </c>
      <c r="I248" s="5">
        <v>2000000000</v>
      </c>
      <c r="L248" s="5">
        <v>2000000000</v>
      </c>
      <c r="M248" s="5">
        <v>70000000000</v>
      </c>
      <c r="N248" s="5">
        <v>2000000000</v>
      </c>
      <c r="O248" s="5">
        <v>254000000000</v>
      </c>
      <c r="P248" s="5">
        <v>369000000000</v>
      </c>
      <c r="Q248" s="5">
        <v>265000000000</v>
      </c>
      <c r="R248" s="5">
        <v>38000000000</v>
      </c>
      <c r="S248" s="5">
        <v>75000000000</v>
      </c>
      <c r="T248" s="5">
        <v>102000000000</v>
      </c>
      <c r="U248" s="5">
        <v>33000000000</v>
      </c>
      <c r="V248" s="5">
        <v>44000000000</v>
      </c>
      <c r="W248" s="5">
        <v>67000000000</v>
      </c>
      <c r="X248" s="5">
        <v>67000000000</v>
      </c>
      <c r="Y248" s="5">
        <v>67000000000</v>
      </c>
      <c r="Z248" s="5">
        <v>58000000000</v>
      </c>
    </row>
    <row r="249" spans="3:26" ht="15.5" x14ac:dyDescent="0.35">
      <c r="C249" t="s">
        <v>25</v>
      </c>
      <c r="I249" s="5">
        <v>4000000000</v>
      </c>
      <c r="K249" s="5">
        <v>2000000000</v>
      </c>
      <c r="L249" s="5">
        <v>5000000000</v>
      </c>
      <c r="M249" s="5">
        <v>164000000000</v>
      </c>
      <c r="N249" s="5">
        <v>6000000000</v>
      </c>
      <c r="O249" s="5">
        <v>369000000000</v>
      </c>
      <c r="P249" s="5">
        <v>371000000000</v>
      </c>
      <c r="Q249" s="5">
        <v>276000000000</v>
      </c>
      <c r="R249" s="5">
        <v>102000000000</v>
      </c>
      <c r="S249" s="5">
        <v>368000000000</v>
      </c>
      <c r="T249" s="5">
        <v>303000000000</v>
      </c>
      <c r="U249" s="5">
        <v>33000000000</v>
      </c>
      <c r="V249" s="5">
        <v>135000000000</v>
      </c>
      <c r="W249" s="5">
        <v>663000000000</v>
      </c>
      <c r="X249" s="5">
        <v>693000000000</v>
      </c>
      <c r="Y249" s="5">
        <v>680000000000</v>
      </c>
      <c r="Z249" s="5">
        <v>888000000000</v>
      </c>
    </row>
    <row r="250" spans="3:26" ht="15.5" x14ac:dyDescent="0.35">
      <c r="C250" t="s">
        <v>22</v>
      </c>
      <c r="I250" s="5">
        <v>-3530000000000</v>
      </c>
      <c r="J250" s="5">
        <v>-2525000000000</v>
      </c>
      <c r="K250" s="5">
        <v>-2873000000000</v>
      </c>
      <c r="L250" s="5">
        <v>-3493000000000</v>
      </c>
      <c r="M250" s="5">
        <v>-3211000000000</v>
      </c>
      <c r="N250" s="5">
        <v>-2506000000000</v>
      </c>
      <c r="O250" s="5">
        <v>-2661000000000</v>
      </c>
      <c r="P250" s="5">
        <v>-2162000000000</v>
      </c>
      <c r="Q250" s="5">
        <v>-1322000000000</v>
      </c>
      <c r="R250" s="5">
        <v>-1379000000000</v>
      </c>
      <c r="S250" s="5">
        <v>-1399000000000</v>
      </c>
      <c r="T250" s="5">
        <v>-1053000000000</v>
      </c>
      <c r="U250" s="5">
        <v>-988000000000</v>
      </c>
      <c r="V250" s="5">
        <v>-1329000000000</v>
      </c>
      <c r="W250" s="5">
        <v>-397000000000</v>
      </c>
      <c r="X250" s="5">
        <v>-64000000000</v>
      </c>
      <c r="Y250" s="5">
        <v>63000000000</v>
      </c>
      <c r="Z250" s="5">
        <v>282000000000</v>
      </c>
    </row>
    <row r="251" spans="3:26" ht="15.5" x14ac:dyDescent="0.35">
      <c r="C251" t="s">
        <v>311</v>
      </c>
      <c r="I251" s="5">
        <v>6250000000000</v>
      </c>
      <c r="J251" s="5">
        <v>4984000000000</v>
      </c>
      <c r="K251" s="5">
        <v>4805000000000</v>
      </c>
      <c r="L251" s="5">
        <v>4811000000000</v>
      </c>
      <c r="M251" s="5">
        <v>5499000000000</v>
      </c>
      <c r="N251" s="5">
        <v>4174000000000</v>
      </c>
      <c r="O251" s="5">
        <v>4970000000000</v>
      </c>
      <c r="P251" s="5">
        <v>4093000000000</v>
      </c>
      <c r="Q251" s="5">
        <v>3276000000000</v>
      </c>
      <c r="R251" s="5">
        <v>3069000000000</v>
      </c>
      <c r="S251" s="5">
        <v>3146000000000</v>
      </c>
      <c r="T251" s="5">
        <v>2634000000000</v>
      </c>
      <c r="U251" s="5">
        <v>2304000000000</v>
      </c>
      <c r="V251" s="5">
        <v>1911000000000</v>
      </c>
      <c r="W251" s="5">
        <v>1375000000000</v>
      </c>
      <c r="X251" s="5">
        <v>1147000000000</v>
      </c>
      <c r="Y251" s="5">
        <v>884000000000</v>
      </c>
      <c r="Z251" s="5">
        <v>637000000000</v>
      </c>
    </row>
    <row r="252" spans="3:26" ht="15.5" x14ac:dyDescent="0.35">
      <c r="C252" t="s">
        <v>312</v>
      </c>
      <c r="I252" s="5">
        <v>-204000000000</v>
      </c>
      <c r="J252" s="5">
        <v>695000000000</v>
      </c>
      <c r="K252" s="5">
        <v>179000000000</v>
      </c>
      <c r="L252" s="5">
        <v>1157000000000</v>
      </c>
      <c r="M252" s="5">
        <v>971000000000</v>
      </c>
      <c r="N252" s="5">
        <v>487000000000</v>
      </c>
      <c r="O252" s="5">
        <v>1205000000000</v>
      </c>
      <c r="P252" s="5">
        <v>1361000000000</v>
      </c>
      <c r="Q252" s="5">
        <v>487000000000</v>
      </c>
      <c r="R252" s="5">
        <v>-247000000000</v>
      </c>
      <c r="S252" s="5">
        <v>530000000000</v>
      </c>
      <c r="T252" s="5">
        <v>270000000000</v>
      </c>
      <c r="U252" s="5">
        <v>257000000000</v>
      </c>
      <c r="V252" s="5">
        <v>614000000000</v>
      </c>
      <c r="W252" s="5">
        <v>374000000000</v>
      </c>
      <c r="X252" s="5">
        <v>279000000000</v>
      </c>
      <c r="Y252" s="5">
        <v>310000000000</v>
      </c>
      <c r="Z252" s="5">
        <v>293000000000</v>
      </c>
    </row>
    <row r="253" spans="3:26" ht="15.5" x14ac:dyDescent="0.35">
      <c r="C253" t="s">
        <v>313</v>
      </c>
      <c r="I253" s="5">
        <v>-775000000000</v>
      </c>
      <c r="J253" s="5">
        <v>-535000000000</v>
      </c>
      <c r="K253" s="5">
        <v>-359000000000</v>
      </c>
      <c r="L253" s="5">
        <v>-144000000000</v>
      </c>
      <c r="M253" s="5">
        <v>-106000000000</v>
      </c>
      <c r="N253" s="5">
        <v>-236000000000</v>
      </c>
      <c r="O253" s="5">
        <v>-391000000000</v>
      </c>
      <c r="P253" s="5">
        <v>-607000000000</v>
      </c>
      <c r="Q253" s="5">
        <v>-792000000000</v>
      </c>
      <c r="R253" s="5">
        <v>-1074000000000</v>
      </c>
      <c r="S253" s="5">
        <v>-298000000000</v>
      </c>
      <c r="T253" s="5">
        <v>-447000000000</v>
      </c>
      <c r="U253" s="5">
        <v>-520000000000</v>
      </c>
      <c r="V253" s="5">
        <v>-228000000000</v>
      </c>
      <c r="W253" s="5">
        <v>-233000000000</v>
      </c>
      <c r="X253" s="5">
        <v>-185000000000</v>
      </c>
      <c r="Y253" s="5">
        <v>-74000000000</v>
      </c>
      <c r="Z253" s="5">
        <v>-143000000000</v>
      </c>
    </row>
    <row r="254" spans="3:26" ht="15.5" x14ac:dyDescent="0.35">
      <c r="C254" t="s">
        <v>14</v>
      </c>
      <c r="I254" s="5">
        <v>-979000000000</v>
      </c>
      <c r="J254" s="5">
        <v>160000000000</v>
      </c>
      <c r="K254" s="5">
        <v>-180000000000</v>
      </c>
      <c r="L254" s="5">
        <v>1013000000000</v>
      </c>
      <c r="M254" s="5">
        <v>865000000000</v>
      </c>
      <c r="N254" s="5">
        <v>251000000000</v>
      </c>
      <c r="O254" s="5">
        <v>814000000000</v>
      </c>
      <c r="P254" s="5">
        <v>754000000000</v>
      </c>
      <c r="Q254" s="5">
        <v>-305000000000</v>
      </c>
      <c r="R254" s="5">
        <v>-1321000000000</v>
      </c>
      <c r="S254" s="5">
        <v>232000000000</v>
      </c>
      <c r="T254" s="5">
        <v>-178000000000</v>
      </c>
      <c r="U254" s="5">
        <v>-262000000000</v>
      </c>
      <c r="V254" s="5">
        <v>385000000000</v>
      </c>
      <c r="W254" s="5">
        <v>140000000000</v>
      </c>
      <c r="X254" s="5">
        <v>94000000000</v>
      </c>
      <c r="Y254" s="5">
        <v>235000000000</v>
      </c>
      <c r="Z254" s="5">
        <v>150000000000</v>
      </c>
    </row>
    <row r="255" spans="3:26" ht="15.5" x14ac:dyDescent="0.35">
      <c r="C255" t="s">
        <v>16</v>
      </c>
      <c r="I255" s="6">
        <v>-529.35</v>
      </c>
      <c r="J255" s="6">
        <v>86.6</v>
      </c>
      <c r="K255" s="6">
        <v>-97.24</v>
      </c>
      <c r="L255" s="6">
        <v>547.59</v>
      </c>
      <c r="M255" s="6">
        <v>467.51</v>
      </c>
      <c r="N255" s="6">
        <v>135.84</v>
      </c>
      <c r="O255" s="6">
        <v>439.89</v>
      </c>
      <c r="P255" s="6">
        <v>407.46</v>
      </c>
      <c r="Q255" s="6">
        <v>-164.93</v>
      </c>
      <c r="R255" s="5">
        <v>-714</v>
      </c>
      <c r="S255" s="6">
        <v>125.21</v>
      </c>
      <c r="T255" s="6">
        <v>-95.99</v>
      </c>
      <c r="U255" s="6">
        <v>-141.82</v>
      </c>
      <c r="V255" s="6">
        <v>208.3</v>
      </c>
      <c r="W255" s="6">
        <v>75.849999999999994</v>
      </c>
      <c r="X255" s="6">
        <v>50.9</v>
      </c>
      <c r="Y255" s="6">
        <v>127.12</v>
      </c>
      <c r="Z255" s="6">
        <v>81.260000000000005</v>
      </c>
    </row>
    <row r="257" spans="2:18" ht="15.5" x14ac:dyDescent="0.35">
      <c r="B257" t="s">
        <v>314</v>
      </c>
      <c r="C257" t="s">
        <v>315</v>
      </c>
      <c r="D257" s="5">
        <v>229000000000</v>
      </c>
      <c r="E257" s="5">
        <v>65000000000</v>
      </c>
      <c r="F257" s="5">
        <v>48000000000</v>
      </c>
      <c r="G257" s="5">
        <v>81000000000</v>
      </c>
      <c r="H257" s="5">
        <v>422000000000</v>
      </c>
      <c r="J257" s="5">
        <v>852000000000</v>
      </c>
      <c r="K257" s="5">
        <v>1066000000000</v>
      </c>
      <c r="L257" s="5">
        <v>748000000000</v>
      </c>
      <c r="M257" s="5">
        <v>660000000000</v>
      </c>
      <c r="N257" s="5">
        <v>534000000000</v>
      </c>
      <c r="O257" s="5">
        <v>1103000000000</v>
      </c>
      <c r="P257" s="5">
        <v>911000000000</v>
      </c>
      <c r="Q257" s="5">
        <v>535000000000</v>
      </c>
      <c r="R257" s="5">
        <v>704000000000</v>
      </c>
    </row>
    <row r="258" spans="2:18" ht="15.5" x14ac:dyDescent="0.35">
      <c r="C258" t="s">
        <v>317</v>
      </c>
      <c r="M258" s="5">
        <v>380</v>
      </c>
      <c r="O258" s="5">
        <v>300</v>
      </c>
    </row>
    <row r="259" spans="2:18" ht="15.5" x14ac:dyDescent="0.35">
      <c r="C259" t="s">
        <v>76</v>
      </c>
      <c r="J259" s="6">
        <v>0.82530000000000003</v>
      </c>
      <c r="M259" s="6">
        <v>1.0652999999999999</v>
      </c>
      <c r="O259" s="6">
        <v>0.50319999999999998</v>
      </c>
    </row>
    <row r="260" spans="2:18" ht="15.5" x14ac:dyDescent="0.35">
      <c r="C260" t="s">
        <v>318</v>
      </c>
      <c r="J260" s="6">
        <v>7.7199999999999991E-2</v>
      </c>
      <c r="M260" s="6">
        <v>7.6200000000000004E-2</v>
      </c>
      <c r="O260" s="6">
        <v>5.2600000000000001E-2</v>
      </c>
    </row>
    <row r="261" spans="2:18" ht="15.5" x14ac:dyDescent="0.35">
      <c r="C261" t="s">
        <v>56</v>
      </c>
      <c r="D261" s="6">
        <v>123.54</v>
      </c>
      <c r="E261" s="6">
        <v>34.979999999999997</v>
      </c>
      <c r="F261" s="6">
        <v>26.04</v>
      </c>
      <c r="G261" s="6">
        <v>43.58</v>
      </c>
      <c r="H261" s="6">
        <v>228.14</v>
      </c>
      <c r="J261" s="6">
        <v>460.42</v>
      </c>
      <c r="K261" s="6">
        <v>576.44000000000005</v>
      </c>
      <c r="L261" s="6">
        <v>404.08</v>
      </c>
      <c r="M261" s="6">
        <v>356.7</v>
      </c>
      <c r="N261" s="6">
        <v>288.5</v>
      </c>
      <c r="O261" s="6">
        <v>596.14</v>
      </c>
      <c r="P261" s="6">
        <v>492.7</v>
      </c>
      <c r="Q261" s="6">
        <v>289.36</v>
      </c>
      <c r="R261" s="6">
        <v>380.36</v>
      </c>
    </row>
    <row r="262" spans="2:18" ht="15.5" x14ac:dyDescent="0.35">
      <c r="C262" t="s">
        <v>78</v>
      </c>
      <c r="M262" s="5">
        <v>380</v>
      </c>
      <c r="O262" s="5">
        <v>300</v>
      </c>
    </row>
    <row r="263" spans="2:18" ht="15.5" x14ac:dyDescent="0.35">
      <c r="C263" t="s">
        <v>320</v>
      </c>
      <c r="J263" s="6">
        <v>0.82530000000000003</v>
      </c>
      <c r="M263" s="6">
        <v>1.0652999999999999</v>
      </c>
      <c r="O263" s="6">
        <v>0.50319999999999998</v>
      </c>
    </row>
    <row r="264" spans="2:18" ht="15.5" x14ac:dyDescent="0.35">
      <c r="C264" t="s">
        <v>321</v>
      </c>
      <c r="J264" s="6">
        <v>7.7199999999999991E-2</v>
      </c>
      <c r="M264" s="6">
        <v>7.6200000000000004E-2</v>
      </c>
      <c r="O264" s="6">
        <v>5.2600000000000001E-2</v>
      </c>
    </row>
    <row r="265" spans="2:18" ht="15.5" x14ac:dyDescent="0.35">
      <c r="C265" t="s">
        <v>322</v>
      </c>
      <c r="D265" s="5">
        <v>1036000000000</v>
      </c>
      <c r="E265" s="5">
        <v>513000000000</v>
      </c>
      <c r="F265" s="5">
        <v>644000000000</v>
      </c>
      <c r="G265" s="5">
        <v>539000000000</v>
      </c>
      <c r="H265" s="5">
        <v>2733000000000</v>
      </c>
      <c r="J265" s="5">
        <v>4423000000000</v>
      </c>
      <c r="K265" s="5">
        <v>3862000000000</v>
      </c>
      <c r="L265" s="5">
        <v>3017000000000</v>
      </c>
      <c r="M265" s="5">
        <v>2178000000000</v>
      </c>
      <c r="N265" s="5">
        <v>1725000000000</v>
      </c>
      <c r="O265" s="5">
        <v>2460000000000</v>
      </c>
      <c r="P265" s="5">
        <v>2226000000000</v>
      </c>
      <c r="Q265" s="5">
        <v>1719000000000</v>
      </c>
      <c r="R265" s="5">
        <v>2019000000000</v>
      </c>
    </row>
    <row r="266" spans="2:18" ht="15.5" x14ac:dyDescent="0.35">
      <c r="C266" t="s">
        <v>324</v>
      </c>
      <c r="M266" s="5">
        <v>380</v>
      </c>
      <c r="O266" s="5">
        <v>300</v>
      </c>
    </row>
    <row r="267" spans="2:18" ht="15.5" x14ac:dyDescent="0.35">
      <c r="C267" t="s">
        <v>325</v>
      </c>
      <c r="J267" s="6">
        <v>0.82530000000000003</v>
      </c>
      <c r="M267" s="6">
        <v>1.0652999999999999</v>
      </c>
      <c r="O267" s="6">
        <v>0.50319999999999998</v>
      </c>
    </row>
    <row r="268" spans="2:18" ht="15.5" x14ac:dyDescent="0.35">
      <c r="C268" t="s">
        <v>326</v>
      </c>
      <c r="J268" s="6">
        <v>7.7199999999999991E-2</v>
      </c>
      <c r="M268" s="6">
        <v>7.6200000000000004E-2</v>
      </c>
      <c r="O268" s="6">
        <v>5.2600000000000001E-2</v>
      </c>
    </row>
    <row r="269" spans="2:18" ht="15.5" x14ac:dyDescent="0.35">
      <c r="C269" t="s">
        <v>327</v>
      </c>
      <c r="I269" s="6">
        <v>19.11</v>
      </c>
    </row>
    <row r="270" spans="2:18" ht="15.5" x14ac:dyDescent="0.35">
      <c r="C270" t="s">
        <v>328</v>
      </c>
      <c r="I270" s="6">
        <v>19.11</v>
      </c>
    </row>
    <row r="271" spans="2:18" ht="15.5" x14ac:dyDescent="0.35">
      <c r="C271" t="s">
        <v>329</v>
      </c>
      <c r="I271" s="6">
        <v>7.49</v>
      </c>
    </row>
    <row r="272" spans="2:18" ht="15.5" x14ac:dyDescent="0.35">
      <c r="C272" t="s">
        <v>330</v>
      </c>
      <c r="I272" s="6">
        <v>5.2300000000000006E-2</v>
      </c>
    </row>
    <row r="273" spans="3:9" ht="15.5" x14ac:dyDescent="0.35">
      <c r="C273" t="s">
        <v>331</v>
      </c>
      <c r="I273" s="6">
        <v>2.95</v>
      </c>
    </row>
    <row r="274" spans="3:9" ht="15.5" x14ac:dyDescent="0.35">
      <c r="C274" t="s">
        <v>332</v>
      </c>
      <c r="I274" s="6">
        <v>0.74</v>
      </c>
    </row>
    <row r="275" spans="3:9" ht="15.5" x14ac:dyDescent="0.35">
      <c r="C275" t="s">
        <v>333</v>
      </c>
      <c r="I275" s="6">
        <v>-39.450000000000003</v>
      </c>
    </row>
    <row r="276" spans="3:9" ht="15.5" x14ac:dyDescent="0.35">
      <c r="C276" t="s">
        <v>334</v>
      </c>
      <c r="I276" s="6">
        <v>-8.24</v>
      </c>
    </row>
    <row r="277" spans="3:9" ht="15.5" x14ac:dyDescent="0.35">
      <c r="C277" t="s">
        <v>335</v>
      </c>
      <c r="I277" s="6">
        <v>11.23</v>
      </c>
    </row>
    <row r="278" spans="3:9" ht="15.5" x14ac:dyDescent="0.35">
      <c r="C278" t="s">
        <v>336</v>
      </c>
      <c r="I278" s="6">
        <v>9.24</v>
      </c>
    </row>
    <row r="279" spans="3:9" ht="15.5" x14ac:dyDescent="0.35">
      <c r="C279" t="s">
        <v>337</v>
      </c>
      <c r="I279" s="6">
        <v>-0.38</v>
      </c>
    </row>
    <row r="280" spans="3:9" ht="15.5" x14ac:dyDescent="0.35">
      <c r="C280" t="s">
        <v>338</v>
      </c>
      <c r="I280" s="6">
        <v>-1.1000000000000001</v>
      </c>
    </row>
    <row r="281" spans="3:9" ht="15.5" x14ac:dyDescent="0.35">
      <c r="C281" t="s">
        <v>339</v>
      </c>
      <c r="I281" s="6">
        <v>228.14</v>
      </c>
    </row>
    <row r="282" spans="3:9" ht="15.5" x14ac:dyDescent="0.35">
      <c r="C282" t="s">
        <v>340</v>
      </c>
      <c r="I282" s="6">
        <v>228.14</v>
      </c>
    </row>
    <row r="283" spans="3:9" ht="15.5" x14ac:dyDescent="0.35">
      <c r="C283" t="s">
        <v>341</v>
      </c>
      <c r="I283" s="6">
        <v>1477.31</v>
      </c>
    </row>
    <row r="284" spans="3:9" ht="15.5" x14ac:dyDescent="0.35">
      <c r="C284" t="s">
        <v>342</v>
      </c>
      <c r="D284" s="6">
        <v>1909.88</v>
      </c>
    </row>
    <row r="285" spans="3:9" ht="15.5" x14ac:dyDescent="0.35">
      <c r="C285" t="s">
        <v>343</v>
      </c>
      <c r="I285" s="6">
        <v>5856.2</v>
      </c>
    </row>
    <row r="286" spans="3:9" ht="15.5" x14ac:dyDescent="0.35">
      <c r="C286" t="s">
        <v>344</v>
      </c>
      <c r="I286" s="6">
        <v>-529.35</v>
      </c>
    </row>
    <row r="287" spans="3:9" ht="15.5" x14ac:dyDescent="0.35">
      <c r="C287" t="s">
        <v>345</v>
      </c>
      <c r="D287" s="6">
        <v>4.22</v>
      </c>
    </row>
    <row r="288" spans="3:9" ht="15.5" x14ac:dyDescent="0.35">
      <c r="C288" t="s">
        <v>346</v>
      </c>
      <c r="D288" s="6">
        <v>2.2799999999999998</v>
      </c>
    </row>
    <row r="289" spans="3:9" ht="15.5" x14ac:dyDescent="0.35">
      <c r="C289" t="s">
        <v>349</v>
      </c>
      <c r="D289" s="6">
        <v>0.23</v>
      </c>
    </row>
    <row r="290" spans="3:9" ht="15.5" x14ac:dyDescent="0.35">
      <c r="C290" t="s">
        <v>351</v>
      </c>
      <c r="D290" s="6">
        <v>1.49</v>
      </c>
    </row>
    <row r="291" spans="3:9" ht="15.5" x14ac:dyDescent="0.35">
      <c r="C291" t="s">
        <v>352</v>
      </c>
      <c r="I291" s="6">
        <v>6.29</v>
      </c>
    </row>
    <row r="292" spans="3:9" ht="15.5" x14ac:dyDescent="0.35">
      <c r="C292" t="s">
        <v>12</v>
      </c>
      <c r="D292" s="5">
        <v>-68000000000</v>
      </c>
    </row>
    <row r="293" spans="3:9" ht="15.5" x14ac:dyDescent="0.35">
      <c r="C293" t="s">
        <v>353</v>
      </c>
      <c r="I293" s="6">
        <v>9.34</v>
      </c>
    </row>
    <row r="294" spans="3:9" ht="15.5" x14ac:dyDescent="0.35">
      <c r="C294" t="s">
        <v>354</v>
      </c>
      <c r="I294" s="6">
        <v>2.6099999999999998E-2</v>
      </c>
    </row>
    <row r="295" spans="3:9" ht="15.5" x14ac:dyDescent="0.35">
      <c r="C295" t="s">
        <v>355</v>
      </c>
      <c r="I295" s="6">
        <v>3.9E-2</v>
      </c>
    </row>
    <row r="296" spans="3:9" ht="15.5" x14ac:dyDescent="0.35">
      <c r="C296" t="s">
        <v>356</v>
      </c>
      <c r="I296" s="6">
        <v>4.6900000000000004E-2</v>
      </c>
    </row>
    <row r="297" spans="3:9" ht="15.5" x14ac:dyDescent="0.35">
      <c r="C297" t="s">
        <v>357</v>
      </c>
      <c r="I297" s="6">
        <v>4.8600000000000004E-2</v>
      </c>
    </row>
    <row r="298" spans="3:9" ht="15.5" x14ac:dyDescent="0.35">
      <c r="C298" t="s">
        <v>358</v>
      </c>
      <c r="D298" s="6">
        <v>1.8</v>
      </c>
    </row>
    <row r="299" spans="3:9" ht="15.5" x14ac:dyDescent="0.35">
      <c r="C299" t="s">
        <v>359</v>
      </c>
      <c r="D299" s="6">
        <v>905.69</v>
      </c>
    </row>
    <row r="300" spans="3:9" ht="15.5" x14ac:dyDescent="0.35">
      <c r="C300" t="s">
        <v>360</v>
      </c>
      <c r="D300" s="6">
        <v>54.42</v>
      </c>
    </row>
    <row r="301" spans="3:9" ht="15.5" x14ac:dyDescent="0.35">
      <c r="C301" t="s">
        <v>361</v>
      </c>
      <c r="D301" s="6">
        <v>853.07</v>
      </c>
    </row>
    <row r="302" spans="3:9" ht="15.5" x14ac:dyDescent="0.35">
      <c r="C302" t="s">
        <v>362</v>
      </c>
      <c r="D302" s="6">
        <v>50.49</v>
      </c>
    </row>
    <row r="303" spans="3:9" ht="15.5" x14ac:dyDescent="0.35">
      <c r="C303" t="s">
        <v>363</v>
      </c>
      <c r="I303" s="6">
        <v>0.17</v>
      </c>
    </row>
    <row r="304" spans="3:9" ht="15.5" x14ac:dyDescent="0.35">
      <c r="C304" t="s">
        <v>364</v>
      </c>
      <c r="I304" s="6">
        <v>0.24</v>
      </c>
    </row>
    <row r="305" spans="3:9" ht="15.5" x14ac:dyDescent="0.35">
      <c r="C305" t="s">
        <v>52</v>
      </c>
      <c r="I305" s="5">
        <v>8066000000000</v>
      </c>
    </row>
    <row r="306" spans="3:9" ht="15.5" x14ac:dyDescent="0.35">
      <c r="C306" t="s">
        <v>365</v>
      </c>
      <c r="I306" s="5">
        <v>7385000000000</v>
      </c>
    </row>
    <row r="307" spans="3:9" ht="15.5" x14ac:dyDescent="0.35">
      <c r="C307" t="s">
        <v>366</v>
      </c>
      <c r="I307" s="5">
        <v>1850000000</v>
      </c>
    </row>
    <row r="308" spans="3:9" ht="15.5" x14ac:dyDescent="0.35">
      <c r="C308" t="s">
        <v>367</v>
      </c>
      <c r="I308" s="6">
        <v>5.4000000000000003E-3</v>
      </c>
    </row>
    <row r="309" spans="3:9" ht="15.5" x14ac:dyDescent="0.35">
      <c r="C309" t="s">
        <v>368</v>
      </c>
      <c r="D309" s="6">
        <v>0.63549999999999995</v>
      </c>
    </row>
    <row r="310" spans="3:9" ht="15.5" x14ac:dyDescent="0.35">
      <c r="C310" t="s">
        <v>369</v>
      </c>
      <c r="D310" s="6">
        <v>0.33479999999999999</v>
      </c>
    </row>
    <row r="311" spans="3:9" ht="15.5" x14ac:dyDescent="0.35">
      <c r="C311" t="s">
        <v>370</v>
      </c>
      <c r="D311" s="6">
        <v>0.2205</v>
      </c>
    </row>
    <row r="312" spans="3:9" ht="15.5" x14ac:dyDescent="0.35">
      <c r="C312" t="s">
        <v>371</v>
      </c>
      <c r="D312" s="6">
        <v>-0.1525</v>
      </c>
    </row>
    <row r="313" spans="3:9" ht="15.5" x14ac:dyDescent="0.35">
      <c r="C313" t="s">
        <v>372</v>
      </c>
      <c r="D313" s="6">
        <v>3.5999999999999999E-3</v>
      </c>
    </row>
    <row r="314" spans="3:9" ht="15.5" x14ac:dyDescent="0.35">
      <c r="C314" t="s">
        <v>373</v>
      </c>
      <c r="D314" s="6">
        <v>0.55449999999999999</v>
      </c>
    </row>
    <row r="315" spans="3:9" ht="15.5" x14ac:dyDescent="0.35">
      <c r="C315" t="s">
        <v>374</v>
      </c>
      <c r="I315" s="5">
        <v>380</v>
      </c>
    </row>
    <row r="316" spans="3:9" ht="15.5" x14ac:dyDescent="0.35">
      <c r="C316" t="s">
        <v>375</v>
      </c>
      <c r="I316" t="s">
        <v>2053</v>
      </c>
    </row>
    <row r="317" spans="3:9" ht="15.5" x14ac:dyDescent="0.35">
      <c r="C317" t="s">
        <v>377</v>
      </c>
      <c r="I317" s="5">
        <v>5</v>
      </c>
    </row>
    <row r="318" spans="3:9" ht="15.5" x14ac:dyDescent="0.35">
      <c r="C318" t="s">
        <v>378</v>
      </c>
      <c r="I318" s="6">
        <v>0.73</v>
      </c>
    </row>
    <row r="319" spans="3:9" ht="15.5" x14ac:dyDescent="0.35">
      <c r="C319" t="s">
        <v>379</v>
      </c>
      <c r="I319" s="6">
        <v>0.81</v>
      </c>
    </row>
    <row r="320" spans="3:9" ht="15.5" x14ac:dyDescent="0.35">
      <c r="C320" t="s">
        <v>380</v>
      </c>
      <c r="I320" s="6">
        <v>0.41</v>
      </c>
    </row>
    <row r="321" spans="3:9" ht="15.5" x14ac:dyDescent="0.35">
      <c r="C321" t="s">
        <v>381</v>
      </c>
      <c r="I321" s="6">
        <v>0.85</v>
      </c>
    </row>
    <row r="322" spans="3:9" ht="15.5" x14ac:dyDescent="0.35">
      <c r="C322" t="s">
        <v>382</v>
      </c>
      <c r="I322" s="6">
        <v>0.31</v>
      </c>
    </row>
    <row r="323" spans="3:9" ht="15.5" x14ac:dyDescent="0.35">
      <c r="C323" t="s">
        <v>383</v>
      </c>
      <c r="I323" s="6">
        <v>0.68</v>
      </c>
    </row>
    <row r="324" spans="3:9" ht="15.5" x14ac:dyDescent="0.35">
      <c r="C324" t="s">
        <v>384</v>
      </c>
      <c r="I324" s="6">
        <v>0.87</v>
      </c>
    </row>
    <row r="325" spans="3:9" ht="15.5" x14ac:dyDescent="0.35">
      <c r="C325" t="s">
        <v>385</v>
      </c>
      <c r="I325" s="5">
        <v>2733000000000</v>
      </c>
    </row>
    <row r="326" spans="3:9" ht="15.5" x14ac:dyDescent="0.35">
      <c r="C326" t="s">
        <v>386</v>
      </c>
      <c r="I326" s="5">
        <v>1831000000000</v>
      </c>
    </row>
    <row r="327" spans="3:9" ht="15.5" x14ac:dyDescent="0.35">
      <c r="C327" t="s">
        <v>387</v>
      </c>
      <c r="I327" s="5">
        <v>800000000000</v>
      </c>
    </row>
    <row r="328" spans="3:9" ht="15.5" x14ac:dyDescent="0.35">
      <c r="C328" t="s">
        <v>388</v>
      </c>
      <c r="I328" s="5">
        <v>422000000000</v>
      </c>
    </row>
    <row r="329" spans="3:9" ht="15.5" x14ac:dyDescent="0.35">
      <c r="C329" t="s">
        <v>389</v>
      </c>
      <c r="D329" s="5">
        <v>3533000000000</v>
      </c>
    </row>
    <row r="330" spans="3:9" ht="15.5" x14ac:dyDescent="0.35">
      <c r="C330" t="s">
        <v>390</v>
      </c>
      <c r="D330" s="5">
        <v>16146000000000</v>
      </c>
    </row>
    <row r="331" spans="3:9" ht="15.5" x14ac:dyDescent="0.35">
      <c r="C331" t="s">
        <v>391</v>
      </c>
      <c r="D331" s="5">
        <v>2463000000000</v>
      </c>
    </row>
    <row r="332" spans="3:9" ht="15.5" x14ac:dyDescent="0.35">
      <c r="C332" t="s">
        <v>299</v>
      </c>
      <c r="D332" s="5">
        <v>6250000000000</v>
      </c>
    </row>
    <row r="333" spans="3:9" ht="15.5" x14ac:dyDescent="0.35">
      <c r="C333" t="s">
        <v>298</v>
      </c>
      <c r="I333" s="5">
        <v>10834000000000</v>
      </c>
    </row>
    <row r="334" spans="3:9" ht="15.5" x14ac:dyDescent="0.35">
      <c r="C334" t="s">
        <v>297</v>
      </c>
      <c r="D334" s="5">
        <v>2000000000</v>
      </c>
    </row>
    <row r="335" spans="3:9" ht="15.5" x14ac:dyDescent="0.35">
      <c r="C335" t="s">
        <v>296</v>
      </c>
      <c r="D335" s="5">
        <v>2000000000</v>
      </c>
    </row>
    <row r="336" spans="3:9" ht="15.5" x14ac:dyDescent="0.35">
      <c r="C336" t="s">
        <v>23</v>
      </c>
      <c r="D336" s="5">
        <v>4000000000</v>
      </c>
    </row>
    <row r="337" spans="3:9" ht="15.5" x14ac:dyDescent="0.35">
      <c r="C337" t="s">
        <v>20</v>
      </c>
      <c r="D337" s="5">
        <v>-3530000000000</v>
      </c>
    </row>
    <row r="338" spans="3:9" ht="15.5" x14ac:dyDescent="0.35">
      <c r="C338" t="s">
        <v>392</v>
      </c>
      <c r="I338" s="5">
        <v>13683000000000</v>
      </c>
    </row>
    <row r="339" spans="3:9" ht="15.5" x14ac:dyDescent="0.35">
      <c r="C339" t="s">
        <v>393</v>
      </c>
      <c r="I339" s="5">
        <v>-204000000000</v>
      </c>
    </row>
    <row r="340" spans="3:9" ht="15.5" x14ac:dyDescent="0.35">
      <c r="C340" t="s">
        <v>394</v>
      </c>
      <c r="I340" s="5">
        <v>18000000000</v>
      </c>
    </row>
    <row r="341" spans="3:9" ht="15.5" x14ac:dyDescent="0.35">
      <c r="C341" t="s">
        <v>395</v>
      </c>
      <c r="I341" s="5">
        <v>1194000000000</v>
      </c>
    </row>
    <row r="342" spans="3:9" ht="15.5" x14ac:dyDescent="0.35">
      <c r="C342" t="s">
        <v>396</v>
      </c>
      <c r="I342" s="5">
        <v>-775000000000</v>
      </c>
    </row>
    <row r="343" spans="3:9" ht="15.5" x14ac:dyDescent="0.35">
      <c r="C343" t="s">
        <v>397</v>
      </c>
      <c r="I343" s="5">
        <v>-979000000000</v>
      </c>
    </row>
  </sheetData>
  <pageMargins left="0.7" right="0.7" top="0.75" bottom="0.75" header="0.3" footer="0.3"/>
  <ignoredErrors>
    <ignoredError sqref="A1:Z344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2055</v>
      </c>
      <c r="D2" s="2" vm="524">
        <f ca="1">IFERROR(_xlfn.STOCKHISTORY("XIDX:" &amp; $C$1, D3, , 0, 0, 1), "Libur")</f>
        <v>1600</v>
      </c>
      <c r="H2" s="2" vm="524">
        <f ca="1">IFERROR(INDEX(D2:G2,COUNT(D2:G2)),"")</f>
        <v>1600</v>
      </c>
      <c r="I2" s="2" vm="525">
        <f t="shared" ref="I2:Z2" ca="1" si="0">IFERROR(_xlfn.STOCKHISTORY("XIDX:" &amp; $C$1, I1, , 0, 0, 1), "Libur")</f>
        <v>1650</v>
      </c>
      <c r="J2" s="2" vm="524">
        <f t="shared" ca="1" si="0"/>
        <v>1600</v>
      </c>
      <c r="K2" s="2" vm="325">
        <f t="shared" ca="1" si="0"/>
        <v>1665</v>
      </c>
      <c r="L2" s="2" vm="526">
        <f t="shared" ca="1" si="0"/>
        <v>2370</v>
      </c>
      <c r="M2" s="2" vm="527">
        <f t="shared" ca="1" si="0"/>
        <v>2750</v>
      </c>
      <c r="N2" s="2" vm="528">
        <f t="shared" ca="1" si="0"/>
        <v>2420</v>
      </c>
      <c r="O2" s="2" vm="249">
        <f t="shared" ca="1" si="0"/>
        <v>2250</v>
      </c>
      <c r="P2" s="2" vm="529">
        <f t="shared" ca="1" si="0"/>
        <v>1940</v>
      </c>
      <c r="Q2" s="2" vm="530">
        <f t="shared" ca="1" si="0"/>
        <v>1960</v>
      </c>
      <c r="R2" s="2" vm="28">
        <f t="shared" ca="1" si="0"/>
        <v>1755</v>
      </c>
      <c r="S2" s="2" vm="531">
        <f t="shared" ca="1" si="0"/>
        <v>1300</v>
      </c>
      <c r="T2" s="2" t="str">
        <f t="shared" ca="1" si="0"/>
        <v>Libur</v>
      </c>
      <c r="U2" s="2" vm="105">
        <f t="shared" ca="1" si="0"/>
        <v>2200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594799409000</v>
      </c>
      <c r="H4" s="2">
        <f>IFERROR(SUM(D4:G4)*(4/MAX(1,COUNT(D4:G4))),"")</f>
        <v>2379197636000</v>
      </c>
      <c r="I4" s="2">
        <f t="shared" ref="I4:Z4" si="1">IFERROR(INDEX(I51:I500,MATCH($C$4,$C$51:$C$500,0)),"")</f>
        <v>2231748811000</v>
      </c>
      <c r="J4" s="2">
        <f t="shared" si="1"/>
        <v>2087601399000</v>
      </c>
      <c r="K4" s="2">
        <f t="shared" si="1"/>
        <v>1890887506000</v>
      </c>
      <c r="L4" s="2">
        <f t="shared" si="1"/>
        <v>1917041442000</v>
      </c>
      <c r="M4" s="2">
        <f t="shared" si="1"/>
        <v>1900893602000</v>
      </c>
      <c r="N4" s="2">
        <f t="shared" si="1"/>
        <v>1829699557000</v>
      </c>
      <c r="O4" s="2">
        <f t="shared" si="1"/>
        <v>1813020278000</v>
      </c>
      <c r="P4" s="2">
        <f t="shared" si="1"/>
        <v>1699657296000</v>
      </c>
      <c r="Q4" s="2">
        <f t="shared" si="1"/>
        <v>1575647308000</v>
      </c>
      <c r="R4" s="2">
        <f t="shared" si="1"/>
        <v>1451356680000</v>
      </c>
      <c r="S4" s="2">
        <f t="shared" si="1"/>
        <v>1306098136000</v>
      </c>
      <c r="T4" s="2">
        <f t="shared" si="1"/>
        <v>1103821775000</v>
      </c>
      <c r="U4" s="2">
        <f t="shared" si="1"/>
        <v>1101684170000</v>
      </c>
      <c r="V4" s="2">
        <f t="shared" si="1"/>
        <v>1087379869000</v>
      </c>
      <c r="W4" s="2">
        <f t="shared" si="1"/>
        <v>972297437000</v>
      </c>
      <c r="X4" s="2">
        <f t="shared" si="1"/>
        <v>929196665000</v>
      </c>
      <c r="Y4" s="2">
        <f t="shared" si="1"/>
        <v>869170910000</v>
      </c>
      <c r="Z4" s="2">
        <f t="shared" si="1"/>
        <v>577598911000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54327916000</v>
      </c>
      <c r="H5" s="2">
        <f>IFERROR(SUM(D5:G5)*(4/MAX(1,COUNT(D5:G5))),"")</f>
        <v>217311664000</v>
      </c>
      <c r="I5" s="2">
        <f t="shared" ref="I5:Z5" si="2">IFERROR(INDEX(I51:I500,MATCH($C$5,$C$51:$C$500,0)),"")</f>
        <v>151813557000</v>
      </c>
      <c r="J5" s="2">
        <f t="shared" si="2"/>
        <v>165499415000</v>
      </c>
      <c r="K5" s="2">
        <f t="shared" si="2"/>
        <v>136331512000</v>
      </c>
      <c r="L5" s="2">
        <f t="shared" si="2"/>
        <v>142128442000</v>
      </c>
      <c r="M5" s="2">
        <f t="shared" si="2"/>
        <v>171962942000</v>
      </c>
      <c r="N5" s="2">
        <f t="shared" si="2"/>
        <v>137903496000</v>
      </c>
      <c r="O5" s="2">
        <f t="shared" si="2"/>
        <v>219199794000</v>
      </c>
      <c r="P5" s="2">
        <f t="shared" si="2"/>
        <v>203324139000</v>
      </c>
      <c r="Q5" s="2">
        <f t="shared" si="2"/>
        <v>148312987000</v>
      </c>
      <c r="R5" s="2">
        <f t="shared" si="2"/>
        <v>145119664000</v>
      </c>
      <c r="S5" s="2">
        <f t="shared" si="2"/>
        <v>104177380000</v>
      </c>
      <c r="T5" s="2">
        <f t="shared" si="2"/>
        <v>80929476000</v>
      </c>
      <c r="U5" s="2">
        <f t="shared" si="2"/>
        <v>125796473000</v>
      </c>
      <c r="V5" s="2">
        <f t="shared" si="2"/>
        <v>148909089000</v>
      </c>
      <c r="W5" s="2">
        <f t="shared" si="2"/>
        <v>120915340000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1534154670000</v>
      </c>
      <c r="H6" s="2">
        <f>IFERROR(INDEX(D6:G6,COUNT(D6:G6)),"")</f>
        <v>1534154670000</v>
      </c>
      <c r="I6" s="2">
        <f t="shared" ref="I6:Z6" si="3">IFERROR(INDEX(I51:I500,MATCH($C$6,$C$51:$C$500,0)),"")</f>
        <v>1479826172000</v>
      </c>
      <c r="J6" s="2">
        <f t="shared" si="3"/>
        <v>1448972508000</v>
      </c>
      <c r="K6" s="2">
        <f t="shared" si="3"/>
        <v>1404432093000</v>
      </c>
      <c r="L6" s="2">
        <f t="shared" si="3"/>
        <v>1403620581000</v>
      </c>
      <c r="M6" s="2">
        <f t="shared" si="3"/>
        <v>1380798261000</v>
      </c>
      <c r="N6" s="2">
        <f t="shared" si="3"/>
        <v>1326287143000</v>
      </c>
      <c r="O6" s="2">
        <f t="shared" si="3"/>
        <v>1306078988000</v>
      </c>
      <c r="P6" s="2">
        <f t="shared" si="3"/>
        <v>1200261863000</v>
      </c>
      <c r="Q6" s="2">
        <f t="shared" si="3"/>
        <v>1116300069000</v>
      </c>
      <c r="R6" s="2">
        <f t="shared" si="3"/>
        <v>1079579612000</v>
      </c>
      <c r="S6" s="2">
        <f t="shared" si="3"/>
        <v>973517334000</v>
      </c>
      <c r="T6" s="2">
        <f t="shared" si="3"/>
        <v>962431483000</v>
      </c>
      <c r="U6" s="2">
        <f t="shared" si="3"/>
        <v>914702952000</v>
      </c>
      <c r="V6" s="2">
        <f t="shared" si="3"/>
        <v>841546479000</v>
      </c>
      <c r="W6" s="2">
        <f t="shared" si="3"/>
        <v>727917390000</v>
      </c>
      <c r="X6" s="2">
        <f t="shared" si="3"/>
        <v>640602050000</v>
      </c>
      <c r="Y6" s="2">
        <f t="shared" si="3"/>
        <v>554921528000</v>
      </c>
      <c r="Z6" s="2">
        <f t="shared" si="3"/>
        <v>507849295000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1.1200000000000001</v>
      </c>
      <c r="H7" s="3">
        <f>IFERROR(INDEX(D7:G7,COUNT(D7:G7)),"")</f>
        <v>1.1200000000000001</v>
      </c>
      <c r="I7" s="3">
        <f t="shared" ref="I7:Z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  <c r="S7" s="3">
        <f t="shared" si="4"/>
        <v>1.1200000000000001</v>
      </c>
      <c r="T7" s="3">
        <f t="shared" si="4"/>
        <v>1.1200000000000001</v>
      </c>
      <c r="U7" s="3">
        <f t="shared" si="4"/>
        <v>1.1200000000000001</v>
      </c>
      <c r="V7" s="3">
        <f t="shared" si="4"/>
        <v>1.1200000000000001</v>
      </c>
      <c r="W7" s="3">
        <f t="shared" si="4"/>
        <v>1.1200000000000001</v>
      </c>
      <c r="X7" s="3">
        <f t="shared" si="4"/>
        <v>1.1200000000000001</v>
      </c>
      <c r="Y7" s="3">
        <f t="shared" si="4"/>
        <v>0.56000000000000005</v>
      </c>
      <c r="Z7" s="3">
        <f t="shared" si="4"/>
        <v>0.56000000000000005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125000000000</v>
      </c>
      <c r="H8" s="2">
        <f>IFERROR(INDEX(D8:G8,COUNT(D8:G8)),"")</f>
        <v>125000000000</v>
      </c>
      <c r="I8" s="2">
        <f t="shared" ref="I8:Z8" si="5">IFERROR(INDEX(I51:I500,MATCH($C$8,$C$51:$C$500,0)),"")</f>
        <v>94000000000</v>
      </c>
      <c r="J8" s="2">
        <f t="shared" si="5"/>
        <v>229000000000</v>
      </c>
      <c r="K8" s="2">
        <f t="shared" si="5"/>
        <v>11000000000</v>
      </c>
      <c r="L8" s="2">
        <f t="shared" si="5"/>
        <v>-74000000000</v>
      </c>
      <c r="M8" s="2">
        <f t="shared" si="5"/>
        <v>350000000000</v>
      </c>
      <c r="N8" s="2">
        <f t="shared" si="5"/>
        <v>44000000000</v>
      </c>
      <c r="O8" s="2">
        <f t="shared" si="5"/>
        <v>144000000000</v>
      </c>
      <c r="P8" s="2">
        <f t="shared" si="5"/>
        <v>-19000000000</v>
      </c>
      <c r="Q8" s="2">
        <f t="shared" si="5"/>
        <v>192000000000</v>
      </c>
      <c r="R8" s="2">
        <f t="shared" si="5"/>
        <v>-8000000000</v>
      </c>
      <c r="S8" s="2">
        <f t="shared" si="5"/>
        <v>182000000000</v>
      </c>
      <c r="T8" s="2">
        <f t="shared" si="5"/>
        <v>44000000000</v>
      </c>
      <c r="U8" s="2">
        <f t="shared" si="5"/>
        <v>52000000000</v>
      </c>
      <c r="V8" s="2">
        <f t="shared" si="5"/>
        <v>64000000000</v>
      </c>
      <c r="W8" s="2">
        <f t="shared" si="5"/>
        <v>6000000000</v>
      </c>
      <c r="X8" s="2">
        <f t="shared" si="5"/>
        <v>78000000000</v>
      </c>
      <c r="Y8" s="2">
        <f t="shared" si="5"/>
        <v>-16000000000</v>
      </c>
      <c r="Z8" s="2">
        <f t="shared" si="5"/>
        <v>115000000000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111.16</v>
      </c>
      <c r="H9" s="3">
        <f>IFERROR(INDEX(D9:G9,COUNT(D9:G9)),"")</f>
        <v>111.16</v>
      </c>
      <c r="I9" s="3">
        <f t="shared" ref="I9:Z9" si="6">IFERROR(INDEX(I51:I500,MATCH($C$9,$C$51:$C$500,0)),"")</f>
        <v>83.77</v>
      </c>
      <c r="J9" s="3">
        <f t="shared" si="6"/>
        <v>204.57</v>
      </c>
      <c r="K9" s="3">
        <f t="shared" si="6"/>
        <v>10.06</v>
      </c>
      <c r="L9" s="3">
        <f t="shared" si="6"/>
        <v>-66.290000000000006</v>
      </c>
      <c r="M9" s="3">
        <f t="shared" si="6"/>
        <v>312.85000000000002</v>
      </c>
      <c r="N9" s="3">
        <f t="shared" si="6"/>
        <v>39.090000000000003</v>
      </c>
      <c r="O9" s="3">
        <f t="shared" si="6"/>
        <v>128.24</v>
      </c>
      <c r="P9" s="3">
        <f t="shared" si="6"/>
        <v>-16.84</v>
      </c>
      <c r="Q9" s="3">
        <f t="shared" si="6"/>
        <v>171.73</v>
      </c>
      <c r="R9" s="3">
        <f t="shared" si="6"/>
        <v>-7.58</v>
      </c>
      <c r="S9" s="3">
        <f t="shared" si="6"/>
        <v>162.47</v>
      </c>
      <c r="T9" s="3">
        <f t="shared" si="6"/>
        <v>39.15</v>
      </c>
      <c r="U9" s="3">
        <f t="shared" si="6"/>
        <v>46.42</v>
      </c>
      <c r="V9" s="3">
        <f t="shared" si="6"/>
        <v>57.38</v>
      </c>
      <c r="W9" s="3">
        <f t="shared" si="6"/>
        <v>5.74</v>
      </c>
      <c r="X9" s="3">
        <f t="shared" si="6"/>
        <v>69.66</v>
      </c>
      <c r="Y9" s="3">
        <f t="shared" si="6"/>
        <v>-28.38</v>
      </c>
      <c r="Z9" s="3">
        <f t="shared" si="6"/>
        <v>205.54</v>
      </c>
    </row>
    <row r="10" spans="1:26" ht="15.5" x14ac:dyDescent="0.35">
      <c r="C10" t="s">
        <v>17</v>
      </c>
      <c r="D10" s="3">
        <f ca="1">IFERROR(IF(D9=0,"",D2/D9),"")</f>
        <v>14.39366678661389</v>
      </c>
      <c r="I10" s="3">
        <f t="shared" ref="I10:Z10" ca="1" si="7">IFERROR(IF(I9=0,"",I2/I9),"")</f>
        <v>19.696788826548886</v>
      </c>
      <c r="J10" s="3">
        <f t="shared" ca="1" si="7"/>
        <v>7.8212836681820406</v>
      </c>
      <c r="K10" s="3">
        <f t="shared" ca="1" si="7"/>
        <v>165.50695825049701</v>
      </c>
      <c r="L10" s="3">
        <f t="shared" ca="1" si="7"/>
        <v>-35.751998793181471</v>
      </c>
      <c r="M10" s="3">
        <f t="shared" ca="1" si="7"/>
        <v>8.7901550263704653</v>
      </c>
      <c r="N10" s="3">
        <f t="shared" ca="1" si="7"/>
        <v>61.908416474801733</v>
      </c>
      <c r="O10" s="3">
        <f t="shared" ca="1" si="7"/>
        <v>17.545227698066125</v>
      </c>
      <c r="P10" s="3">
        <f t="shared" ca="1" si="7"/>
        <v>-115.2019002375297</v>
      </c>
      <c r="Q10" s="3">
        <f t="shared" ca="1" si="7"/>
        <v>11.413265009025796</v>
      </c>
      <c r="R10" s="3">
        <f t="shared" ca="1" si="7"/>
        <v>-231.53034300791558</v>
      </c>
      <c r="S10" s="3">
        <f t="shared" ca="1" si="7"/>
        <v>8.0014771957899917</v>
      </c>
      <c r="T10" s="3" t="str">
        <f t="shared" ca="1" si="7"/>
        <v/>
      </c>
      <c r="U10" s="3">
        <f t="shared" ca="1" si="7"/>
        <v>47.393364928909953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467064745000</v>
      </c>
      <c r="H11" s="2">
        <f>IFERROR(INDEX(D11:G11,COUNT(D11:G11)),"")</f>
        <v>467064745000</v>
      </c>
      <c r="I11" s="2">
        <f t="shared" ref="I11:Z11" si="8">IFERROR(INDEX(I51:I500,MATCH($C$11,$C$51:$C$500,0)),"")</f>
        <v>341559246000</v>
      </c>
      <c r="J11" s="2">
        <f t="shared" si="8"/>
        <v>357823186000</v>
      </c>
      <c r="K11" s="2">
        <f t="shared" si="8"/>
        <v>240043152000</v>
      </c>
      <c r="L11" s="2">
        <f t="shared" si="8"/>
        <v>357020515000</v>
      </c>
      <c r="M11" s="2">
        <f t="shared" si="8"/>
        <v>583296075000</v>
      </c>
      <c r="N11" s="2">
        <f t="shared" si="8"/>
        <v>265312464000</v>
      </c>
      <c r="O11" s="2">
        <f t="shared" si="8"/>
        <v>339047459000</v>
      </c>
      <c r="P11" s="2">
        <f t="shared" si="8"/>
        <v>306116733000</v>
      </c>
      <c r="Q11" s="2">
        <f t="shared" si="8"/>
        <v>450881672000</v>
      </c>
      <c r="R11" s="2">
        <f t="shared" si="8"/>
        <v>372378578000</v>
      </c>
      <c r="S11" s="2">
        <f t="shared" si="8"/>
        <v>422259085000</v>
      </c>
      <c r="T11" s="2">
        <f t="shared" si="8"/>
        <v>321856855000</v>
      </c>
      <c r="U11" s="2">
        <f t="shared" si="8"/>
        <v>316700623000</v>
      </c>
      <c r="V11" s="2">
        <f t="shared" si="8"/>
        <v>292912491000</v>
      </c>
      <c r="W11" s="2">
        <f t="shared" si="8"/>
        <v>256481388000</v>
      </c>
      <c r="X11" s="2">
        <f t="shared" si="8"/>
        <v>252466293000</v>
      </c>
      <c r="Y11" s="2">
        <f t="shared" si="8"/>
        <v>183743362000</v>
      </c>
      <c r="Z11" s="2">
        <f t="shared" si="8"/>
        <v>213488224000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-425000000000</v>
      </c>
      <c r="H12" s="2">
        <f>IFERROR(INDEX(D12:G12,COUNT(D12:G12)),"")</f>
        <v>-425000000000</v>
      </c>
      <c r="I12" s="2">
        <f t="shared" ref="I12:Z12" si="9">IFERROR(INDEX(I51:I500,MATCH($C$12,$C$51:$C$500,0)),"")</f>
        <v>-285000000000</v>
      </c>
      <c r="J12" s="2">
        <f t="shared" si="9"/>
        <v>-315000000000</v>
      </c>
      <c r="K12" s="2">
        <f t="shared" si="9"/>
        <v>-165000000000</v>
      </c>
      <c r="L12" s="2">
        <f t="shared" si="9"/>
        <v>-303000000000</v>
      </c>
      <c r="M12" s="2">
        <f t="shared" si="9"/>
        <v>-485000000000</v>
      </c>
      <c r="N12" s="2">
        <f t="shared" si="9"/>
        <v>-195000000000</v>
      </c>
      <c r="O12" s="2">
        <f t="shared" si="9"/>
        <v>-275000000000</v>
      </c>
      <c r="P12" s="2">
        <f t="shared" si="9"/>
        <v>-266000000000</v>
      </c>
      <c r="Q12" s="2">
        <f t="shared" si="9"/>
        <v>-380000000000</v>
      </c>
      <c r="R12" s="2">
        <f t="shared" si="9"/>
        <v>-311000000000</v>
      </c>
      <c r="S12" s="2">
        <f t="shared" si="9"/>
        <v>-390000000000</v>
      </c>
      <c r="T12" s="2">
        <f t="shared" si="9"/>
        <v>-283000000000</v>
      </c>
      <c r="U12" s="2">
        <f t="shared" si="9"/>
        <v>-281000000000</v>
      </c>
      <c r="V12" s="2">
        <f t="shared" si="9"/>
        <v>-265000000000</v>
      </c>
      <c r="W12" s="2">
        <f t="shared" si="9"/>
        <v>-251000000000</v>
      </c>
      <c r="X12" s="2">
        <f t="shared" si="9"/>
        <v>-247000000000</v>
      </c>
      <c r="Y12" s="2">
        <f t="shared" si="9"/>
        <v>-180000000000</v>
      </c>
      <c r="Z12" s="2">
        <f t="shared" si="9"/>
        <v>-210000000000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42000000000</v>
      </c>
      <c r="H13" s="2">
        <f>IFERROR(INDEX(D13:G13,COUNT(D13:G13)),"")</f>
        <v>42000000000</v>
      </c>
      <c r="I13" s="2">
        <f t="shared" ref="I13:Z13" si="10">IFERROR(INDEX(I51:I500,MATCH($C$13,$C$51:$C$500,0)),"")</f>
        <v>57000000000</v>
      </c>
      <c r="J13" s="2">
        <f t="shared" si="10"/>
        <v>43000000000</v>
      </c>
      <c r="K13" s="2">
        <f t="shared" si="10"/>
        <v>75000000000</v>
      </c>
      <c r="L13" s="2">
        <f t="shared" si="10"/>
        <v>54000000000</v>
      </c>
      <c r="M13" s="2">
        <f t="shared" si="10"/>
        <v>98000000000</v>
      </c>
      <c r="N13" s="2">
        <f t="shared" si="10"/>
        <v>70000000000</v>
      </c>
      <c r="O13" s="2">
        <f t="shared" si="10"/>
        <v>64000000000</v>
      </c>
      <c r="P13" s="2">
        <f t="shared" si="10"/>
        <v>40000000000</v>
      </c>
      <c r="Q13" s="2">
        <f t="shared" si="10"/>
        <v>71000000000</v>
      </c>
      <c r="R13" s="2">
        <f t="shared" si="10"/>
        <v>62000000000</v>
      </c>
      <c r="S13" s="2">
        <f t="shared" si="10"/>
        <v>32000000000</v>
      </c>
      <c r="T13" s="2">
        <f t="shared" si="10"/>
        <v>39000000000</v>
      </c>
      <c r="U13" s="2">
        <f t="shared" si="10"/>
        <v>35000000000</v>
      </c>
      <c r="V13" s="2">
        <f t="shared" si="10"/>
        <v>28000000000</v>
      </c>
      <c r="W13" s="2">
        <f t="shared" si="10"/>
        <v>5000000000</v>
      </c>
      <c r="X13" s="2">
        <f t="shared" si="10"/>
        <v>6000000000</v>
      </c>
      <c r="Y13" s="2">
        <f t="shared" si="10"/>
        <v>4000000000</v>
      </c>
      <c r="Z13" s="2">
        <f t="shared" si="10"/>
        <v>4000000000</v>
      </c>
    </row>
    <row r="14" spans="1:26" ht="15.5" x14ac:dyDescent="0.35">
      <c r="C14" t="s">
        <v>26</v>
      </c>
      <c r="D14" s="2">
        <f>IFERROR(INDEX(D51:D500,MATCH($C$14,$C$51:$C$500,0)),"")</f>
        <v>-1932000</v>
      </c>
      <c r="H14" s="2">
        <f>IFERROR(SUM(D14:G14)*(4/MAX(1,COUNT(D14:G14))),"")</f>
        <v>-7728000</v>
      </c>
      <c r="I14" s="2">
        <f t="shared" ref="I14:Z14" si="11">IFERROR(INDEX(I51:I500,MATCH($C$14,$C$51:$C$500,0)),"")</f>
        <v>-32363000</v>
      </c>
      <c r="J14" s="2">
        <f t="shared" si="11"/>
        <v>-51360000</v>
      </c>
      <c r="K14" s="2">
        <f t="shared" si="11"/>
        <v>-68283000</v>
      </c>
      <c r="L14" s="2">
        <f t="shared" si="11"/>
        <v>-171149000</v>
      </c>
      <c r="M14" s="2">
        <f t="shared" si="11"/>
        <v>-123474000</v>
      </c>
      <c r="N14" s="2">
        <f t="shared" si="11"/>
        <v>-78594000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-17667384000</v>
      </c>
      <c r="H15" s="2">
        <f>IFERROR(SUM(D15:G15)*(4/MAX(1,COUNT(D15:G15))),"")</f>
        <v>-70669536000</v>
      </c>
      <c r="I15" s="2">
        <f t="shared" ref="I15:Z15" si="12">IFERROR(INDEX(I51:I500,MATCH($C$15,$C$51:$C$500,0)),"")</f>
        <v>-56241032000</v>
      </c>
      <c r="J15" s="2">
        <f t="shared" si="12"/>
        <v>-53610516000</v>
      </c>
      <c r="K15" s="2">
        <f t="shared" si="12"/>
        <v>-45301893000</v>
      </c>
      <c r="L15" s="2">
        <f t="shared" si="12"/>
        <v>-51698206000</v>
      </c>
      <c r="M15" s="2">
        <f t="shared" si="12"/>
        <v>-65067999000</v>
      </c>
      <c r="N15" s="2">
        <f t="shared" si="12"/>
        <v>-51996183000</v>
      </c>
      <c r="O15" s="2">
        <f t="shared" si="12"/>
        <v>-79466786000</v>
      </c>
      <c r="P15" s="2">
        <f t="shared" si="12"/>
        <v>-72191936000</v>
      </c>
      <c r="Q15" s="2">
        <f t="shared" si="12"/>
        <v>-63898628000</v>
      </c>
      <c r="R15" s="2">
        <f t="shared" si="12"/>
        <v>-62333656000</v>
      </c>
      <c r="S15" s="2">
        <f t="shared" si="12"/>
        <v>-36543278000</v>
      </c>
      <c r="T15" s="2">
        <f t="shared" si="12"/>
        <v>-24936967000</v>
      </c>
      <c r="U15" s="2">
        <f t="shared" si="12"/>
        <v>-49960304000</v>
      </c>
      <c r="V15" s="2">
        <f t="shared" si="12"/>
        <v>-55567957000</v>
      </c>
      <c r="W15" s="2">
        <f t="shared" si="12"/>
        <v>-45409223000</v>
      </c>
      <c r="X15" s="2">
        <f t="shared" si="12"/>
        <v>-42988514000</v>
      </c>
      <c r="Y15" s="2">
        <f t="shared" si="12"/>
        <v>-41820302000</v>
      </c>
      <c r="Z15" s="2">
        <f t="shared" si="12"/>
        <v>-38380548000</v>
      </c>
    </row>
    <row r="16" spans="1:26" ht="15.5" x14ac:dyDescent="0.35">
      <c r="C16" t="s">
        <v>28</v>
      </c>
      <c r="D16" s="2">
        <f>IFERROR(INDEX(D51:D500,MATCH($C$16,$C$51:$C$500,0)),"")</f>
        <v>72976075000</v>
      </c>
      <c r="H16" s="2">
        <f>IFERROR(SUM(D16:G16)*(4/MAX(1,COUNT(D16:G16))),"")</f>
        <v>291904300000</v>
      </c>
      <c r="I16" s="2">
        <f t="shared" ref="I16:Z16" si="13">IFERROR(INDEX(I51:I500,MATCH($C$16,$C$51:$C$500,0)),"")</f>
        <v>220188266000</v>
      </c>
      <c r="J16" s="2">
        <f t="shared" si="13"/>
        <v>209757819000</v>
      </c>
      <c r="K16" s="2">
        <f t="shared" si="13"/>
        <v>191638258000</v>
      </c>
      <c r="L16" s="2">
        <f t="shared" si="13"/>
        <v>201073217000</v>
      </c>
      <c r="M16" s="2">
        <f t="shared" si="13"/>
        <v>211793627000</v>
      </c>
      <c r="N16" s="2">
        <f t="shared" si="13"/>
        <v>214069167000</v>
      </c>
      <c r="O16" s="2">
        <f t="shared" si="13"/>
        <v>301250035000</v>
      </c>
      <c r="P16" s="2">
        <f t="shared" si="13"/>
        <v>272843904000</v>
      </c>
      <c r="Q16" s="2">
        <f t="shared" si="13"/>
        <v>226147921000</v>
      </c>
      <c r="R16" s="2">
        <f t="shared" si="13"/>
        <v>214417056000</v>
      </c>
      <c r="S16" s="2">
        <f t="shared" si="13"/>
        <v>144437708000</v>
      </c>
      <c r="T16" s="2">
        <f t="shared" si="13"/>
        <v>105866443000</v>
      </c>
      <c r="U16" s="2">
        <f t="shared" si="13"/>
        <v>175756777000</v>
      </c>
      <c r="V16" s="2">
        <f t="shared" si="13"/>
        <v>204477046000</v>
      </c>
      <c r="W16" s="2">
        <f t="shared" si="13"/>
        <v>166324563000</v>
      </c>
      <c r="X16" s="2">
        <f t="shared" si="13"/>
        <v>153869036000</v>
      </c>
      <c r="Y16" s="2">
        <f t="shared" si="13"/>
        <v>114092535000</v>
      </c>
      <c r="Z16" s="2">
        <f t="shared" si="13"/>
        <v>109199642000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1792000000000</v>
      </c>
      <c r="H20" s="2">
        <f t="shared" ref="H20:Z20" ca="1" si="14">IFERROR(H21*H2,"")</f>
        <v>1792000000000</v>
      </c>
      <c r="I20" s="2">
        <f t="shared" ca="1" si="14"/>
        <v>1848000000000</v>
      </c>
      <c r="J20" s="2">
        <f t="shared" ca="1" si="14"/>
        <v>1792000000000</v>
      </c>
      <c r="K20" s="2">
        <f t="shared" ca="1" si="14"/>
        <v>1864800000000</v>
      </c>
      <c r="L20" s="2">
        <f t="shared" ca="1" si="14"/>
        <v>2654400000000</v>
      </c>
      <c r="M20" s="2">
        <f t="shared" ca="1" si="14"/>
        <v>3080000000000</v>
      </c>
      <c r="N20" s="2">
        <f t="shared" ca="1" si="14"/>
        <v>2710400000000</v>
      </c>
      <c r="O20" s="2">
        <f t="shared" ca="1" si="14"/>
        <v>2520000000000</v>
      </c>
      <c r="P20" s="2">
        <f t="shared" ca="1" si="14"/>
        <v>2172800000000</v>
      </c>
      <c r="Q20" s="2">
        <f t="shared" ca="1" si="14"/>
        <v>2195200000000</v>
      </c>
      <c r="R20" s="2">
        <f t="shared" ca="1" si="14"/>
        <v>1965600000000</v>
      </c>
      <c r="S20" s="2">
        <f t="shared" ca="1" si="14"/>
        <v>1456000000000</v>
      </c>
      <c r="T20" s="2" t="str">
        <f t="shared" ca="1" si="14"/>
        <v/>
      </c>
      <c r="U20" s="2">
        <f t="shared" ca="1" si="14"/>
        <v>2464000000000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1120000000</v>
      </c>
      <c r="H21" s="2">
        <f>IFERROR(INDEX(D21:G21,COUNT(D21:G21)),"")</f>
        <v>1120000000</v>
      </c>
      <c r="I21" s="2">
        <f t="shared" ref="I21:Z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  <c r="S21" s="2">
        <f t="shared" si="15"/>
        <v>1120000000</v>
      </c>
      <c r="T21" s="2">
        <f t="shared" si="15"/>
        <v>1120000000</v>
      </c>
      <c r="U21" s="2">
        <f t="shared" si="15"/>
        <v>1120000000</v>
      </c>
      <c r="V21" s="2">
        <f t="shared" si="15"/>
        <v>1120000000</v>
      </c>
      <c r="W21" s="2">
        <f t="shared" si="15"/>
        <v>1120000000</v>
      </c>
      <c r="X21" s="2">
        <f t="shared" si="15"/>
        <v>1120000000</v>
      </c>
      <c r="Y21" s="2">
        <f t="shared" si="15"/>
        <v>560000000</v>
      </c>
      <c r="Z21" s="2">
        <f t="shared" si="15"/>
        <v>560000000</v>
      </c>
    </row>
    <row r="23" spans="1:26" ht="15.5" x14ac:dyDescent="0.35">
      <c r="B23" t="s">
        <v>53</v>
      </c>
      <c r="C23" t="s">
        <v>54</v>
      </c>
      <c r="D23" s="3">
        <f>IFERROR(D5/D6*100,"")</f>
        <v>3.5412280823028102</v>
      </c>
      <c r="H23" s="3">
        <f t="shared" ref="H23:Z23" si="16">IFERROR(H5/H6*100,"")</f>
        <v>14.164912329211241</v>
      </c>
      <c r="I23" s="3">
        <f t="shared" si="16"/>
        <v>10.258877689318229</v>
      </c>
      <c r="J23" s="3">
        <f t="shared" si="16"/>
        <v>11.42184645231378</v>
      </c>
      <c r="K23" s="3">
        <f t="shared" si="16"/>
        <v>9.7072341681385943</v>
      </c>
      <c r="L23" s="3">
        <f t="shared" si="16"/>
        <v>10.125844827577374</v>
      </c>
      <c r="M23" s="3">
        <f t="shared" si="16"/>
        <v>12.453878807427031</v>
      </c>
      <c r="N23" s="3">
        <f t="shared" si="16"/>
        <v>10.397710384801643</v>
      </c>
      <c r="O23" s="3">
        <f t="shared" si="16"/>
        <v>16.78304268072338</v>
      </c>
      <c r="P23" s="3">
        <f t="shared" si="16"/>
        <v>16.939981621327245</v>
      </c>
      <c r="Q23" s="3">
        <f t="shared" si="16"/>
        <v>13.286121816050878</v>
      </c>
      <c r="R23" s="3">
        <f t="shared" si="16"/>
        <v>13.442238292288163</v>
      </c>
      <c r="S23" s="3">
        <f t="shared" si="16"/>
        <v>10.701132518303984</v>
      </c>
      <c r="T23" s="3">
        <f t="shared" si="16"/>
        <v>8.4088558437151626</v>
      </c>
      <c r="U23" s="3">
        <f t="shared" si="16"/>
        <v>13.752713132164462</v>
      </c>
      <c r="V23" s="3">
        <f t="shared" si="16"/>
        <v>17.694695743596593</v>
      </c>
      <c r="W23" s="3">
        <f t="shared" si="16"/>
        <v>16.611134953102301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-0.19162884264790836</v>
      </c>
      <c r="H24" s="4">
        <f t="shared" ref="H24:Z24" si="17">IFERROR(_xlfn.RRI(5,M23,H23),"")</f>
        <v>2.6081485093989443E-2</v>
      </c>
      <c r="I24" s="4">
        <f t="shared" si="17"/>
        <v>-2.6848253621016838E-3</v>
      </c>
      <c r="J24" s="4">
        <f t="shared" si="17"/>
        <v>-7.4080727704765703E-2</v>
      </c>
      <c r="K24" s="4">
        <f t="shared" si="17"/>
        <v>-0.10538430254926634</v>
      </c>
      <c r="L24" s="4">
        <f t="shared" si="17"/>
        <v>-5.2876510668564913E-2</v>
      </c>
      <c r="M24" s="4">
        <f t="shared" si="17"/>
        <v>-1.5157892023520914E-2</v>
      </c>
      <c r="N24" s="4">
        <f t="shared" si="17"/>
        <v>-5.7362748060586499E-3</v>
      </c>
      <c r="O24" s="4">
        <f t="shared" si="17"/>
        <v>0.14822436530352245</v>
      </c>
      <c r="P24" s="4">
        <f t="shared" si="17"/>
        <v>4.256924671158191E-2</v>
      </c>
      <c r="Q24" s="4">
        <f t="shared" si="17"/>
        <v>-5.5697746452862185E-2</v>
      </c>
      <c r="R24" s="4">
        <f t="shared" si="17"/>
        <v>-4.1450694926129183E-2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49.38</v>
      </c>
      <c r="H25" s="3">
        <f>IFERROR(INDEX(D25:G25,COUNT(D25:G25)),"")</f>
        <v>49.38</v>
      </c>
      <c r="I25" s="3">
        <f t="shared" ref="I25:Z25" si="18">IFERROR(INDEX(I51:I500,MATCH($C$25,$C$51:$C$500,0)),"")</f>
        <v>146.38</v>
      </c>
      <c r="J25" s="3">
        <f t="shared" si="18"/>
        <v>139.41999999999999</v>
      </c>
      <c r="K25" s="3">
        <f t="shared" si="18"/>
        <v>130.66</v>
      </c>
      <c r="L25" s="3">
        <f t="shared" si="18"/>
        <v>133.37</v>
      </c>
      <c r="M25" s="3">
        <f t="shared" si="18"/>
        <v>131.01</v>
      </c>
      <c r="N25" s="3">
        <f t="shared" si="18"/>
        <v>144.71</v>
      </c>
      <c r="O25" s="3">
        <f t="shared" si="18"/>
        <v>198.02</v>
      </c>
      <c r="P25" s="3">
        <f t="shared" si="18"/>
        <v>179.15</v>
      </c>
      <c r="Q25" s="3">
        <f t="shared" si="18"/>
        <v>144.87</v>
      </c>
      <c r="R25" s="3">
        <f t="shared" si="18"/>
        <v>135.79</v>
      </c>
      <c r="S25" s="3">
        <f t="shared" si="18"/>
        <v>96.33</v>
      </c>
      <c r="T25" s="3">
        <f t="shared" si="18"/>
        <v>72.260000000000005</v>
      </c>
      <c r="U25" s="3">
        <f t="shared" si="18"/>
        <v>112.32</v>
      </c>
      <c r="V25" s="3">
        <f t="shared" si="18"/>
        <v>132.94999999999999</v>
      </c>
      <c r="W25" s="3">
        <f t="shared" si="18"/>
        <v>107.96</v>
      </c>
      <c r="X25" s="3">
        <f t="shared" si="18"/>
        <v>99</v>
      </c>
      <c r="Y25" s="3">
        <f t="shared" si="18"/>
        <v>129.06</v>
      </c>
      <c r="Z25" s="3">
        <f t="shared" si="18"/>
        <v>126.46</v>
      </c>
    </row>
    <row r="26" spans="1:26" ht="15.5" x14ac:dyDescent="0.35">
      <c r="C26" t="s">
        <v>58</v>
      </c>
      <c r="D26" s="4">
        <f>IFERROR(_xlfn.RRI(5,I25,D25),"")</f>
        <v>-0.19533730295216611</v>
      </c>
      <c r="H26" s="4">
        <f t="shared" ref="H26:Z26" si="19">IFERROR(_xlfn.RRI(5,M25,H25),"")</f>
        <v>-0.17728516629112101</v>
      </c>
      <c r="I26" s="4">
        <f t="shared" si="19"/>
        <v>2.297483263894895E-3</v>
      </c>
      <c r="J26" s="4">
        <f t="shared" si="19"/>
        <v>-6.7769721730334909E-2</v>
      </c>
      <c r="K26" s="4">
        <f t="shared" si="19"/>
        <v>-6.1173870825610321E-2</v>
      </c>
      <c r="L26" s="4">
        <f t="shared" si="19"/>
        <v>-1.6405847429292963E-2</v>
      </c>
      <c r="M26" s="4">
        <f t="shared" si="19"/>
        <v>-7.1415606993485703E-3</v>
      </c>
      <c r="N26" s="4">
        <f t="shared" si="19"/>
        <v>8.4794305240275758E-2</v>
      </c>
      <c r="O26" s="4">
        <f t="shared" si="19"/>
        <v>0.22338237603286748</v>
      </c>
      <c r="P26" s="4">
        <f t="shared" si="19"/>
        <v>9.7872592845332562E-2</v>
      </c>
      <c r="Q26" s="4">
        <f t="shared" si="19"/>
        <v>1.7321033256422425E-2</v>
      </c>
      <c r="R26" s="4">
        <f t="shared" si="19"/>
        <v>4.6938046051765214E-2</v>
      </c>
      <c r="S26" s="4">
        <f t="shared" si="19"/>
        <v>-5.4530883135806008E-3</v>
      </c>
      <c r="T26" s="4">
        <f t="shared" si="19"/>
        <v>-0.10952596758557409</v>
      </c>
      <c r="U26" s="4">
        <f t="shared" si="19"/>
        <v>-2.3435835792797954E-2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531.07090089285714</v>
      </c>
      <c r="H27" s="3">
        <f t="shared" ref="H27:Z27" si="20">IFERROR(H4/H21,"")</f>
        <v>2124.2836035714286</v>
      </c>
      <c r="I27" s="3">
        <f t="shared" si="20"/>
        <v>1992.6328669642858</v>
      </c>
      <c r="J27" s="3">
        <f t="shared" si="20"/>
        <v>1863.9298205357143</v>
      </c>
      <c r="K27" s="3">
        <f t="shared" si="20"/>
        <v>1688.2924160714285</v>
      </c>
      <c r="L27" s="3">
        <f t="shared" si="20"/>
        <v>1711.6441446428571</v>
      </c>
      <c r="M27" s="3">
        <f t="shared" si="20"/>
        <v>1697.2264303571428</v>
      </c>
      <c r="N27" s="3">
        <f t="shared" si="20"/>
        <v>1633.66031875</v>
      </c>
      <c r="O27" s="3">
        <f t="shared" si="20"/>
        <v>1618.7681053571428</v>
      </c>
      <c r="P27" s="3">
        <f t="shared" si="20"/>
        <v>1517.5511571428572</v>
      </c>
      <c r="Q27" s="3">
        <f t="shared" si="20"/>
        <v>1406.8279535714287</v>
      </c>
      <c r="R27" s="3">
        <f t="shared" si="20"/>
        <v>1295.8541785714285</v>
      </c>
      <c r="S27" s="3">
        <f t="shared" si="20"/>
        <v>1166.15905</v>
      </c>
      <c r="T27" s="3">
        <f t="shared" si="20"/>
        <v>985.55515624999998</v>
      </c>
      <c r="U27" s="3">
        <f t="shared" si="20"/>
        <v>983.64658035714285</v>
      </c>
      <c r="V27" s="3">
        <f t="shared" si="20"/>
        <v>970.87488303571433</v>
      </c>
      <c r="W27" s="3">
        <f t="shared" si="20"/>
        <v>868.12271160714283</v>
      </c>
      <c r="X27" s="3">
        <f t="shared" si="20"/>
        <v>829.63987946428574</v>
      </c>
      <c r="Y27" s="3">
        <f t="shared" si="20"/>
        <v>1552.0909107142857</v>
      </c>
      <c r="Z27" s="3">
        <f t="shared" si="20"/>
        <v>1031.4266267857142</v>
      </c>
    </row>
    <row r="28" spans="1:26" ht="15.5" x14ac:dyDescent="0.35">
      <c r="C28" t="s">
        <v>60</v>
      </c>
      <c r="D28" s="4">
        <f>IFERROR(_xlfn.RRI(5,I27,D27),"")</f>
        <v>-0.232382188721726</v>
      </c>
      <c r="H28" s="4">
        <f t="shared" ref="H28:Z28" si="21">IFERROR(_xlfn.RRI(5,M27,H27),"")</f>
        <v>4.591054623339863E-2</v>
      </c>
      <c r="I28" s="4">
        <f t="shared" si="21"/>
        <v>4.0526405557522516E-2</v>
      </c>
      <c r="J28" s="4">
        <f t="shared" si="21"/>
        <v>2.8605834781783912E-2</v>
      </c>
      <c r="K28" s="4">
        <f t="shared" si="21"/>
        <v>2.1552911437453082E-2</v>
      </c>
      <c r="L28" s="4">
        <f t="shared" si="21"/>
        <v>4.000277455018364E-2</v>
      </c>
      <c r="M28" s="4">
        <f t="shared" si="21"/>
        <v>5.5447730938666062E-2</v>
      </c>
      <c r="N28" s="4">
        <f t="shared" si="21"/>
        <v>6.9746303987491043E-2</v>
      </c>
      <c r="O28" s="4">
        <f t="shared" si="21"/>
        <v>0.10433475662206004</v>
      </c>
      <c r="P28" s="4">
        <f t="shared" si="21"/>
        <v>9.0588341558121677E-2</v>
      </c>
      <c r="Q28" s="4">
        <f t="shared" si="21"/>
        <v>7.6999606590959502E-2</v>
      </c>
      <c r="R28" s="4">
        <f t="shared" si="21"/>
        <v>8.3415396382987783E-2</v>
      </c>
      <c r="S28" s="4">
        <f t="shared" si="21"/>
        <v>7.0467862448253982E-2</v>
      </c>
      <c r="T28" s="4">
        <f t="shared" si="21"/>
        <v>-8.6827644168643303E-2</v>
      </c>
      <c r="U28" s="4">
        <f t="shared" si="21"/>
        <v>-9.4414531807697211E-3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-0.66265883317393093</v>
      </c>
      <c r="I29" s="4">
        <f t="shared" si="22"/>
        <v>4.9921101707072216E-2</v>
      </c>
      <c r="J29" s="4">
        <f t="shared" si="22"/>
        <v>6.7044236950864769E-2</v>
      </c>
      <c r="K29" s="4">
        <f t="shared" si="22"/>
        <v>-2.0319412161655604E-2</v>
      </c>
      <c r="L29" s="4">
        <f t="shared" si="22"/>
        <v>1.8013892069307792E-2</v>
      </c>
      <c r="M29" s="4">
        <f t="shared" si="22"/>
        <v>-9.4672102826342447E-2</v>
      </c>
      <c r="N29" s="4">
        <f t="shared" si="22"/>
        <v>-0.26921523078476922</v>
      </c>
      <c r="O29" s="4">
        <f t="shared" si="22"/>
        <v>0.10533072843985489</v>
      </c>
      <c r="P29" s="4">
        <f t="shared" si="22"/>
        <v>0.23662594049837785</v>
      </c>
      <c r="Q29" s="4">
        <f t="shared" si="22"/>
        <v>6.6867957876132353E-2</v>
      </c>
      <c r="R29" s="4">
        <f t="shared" si="22"/>
        <v>0.40963355133395613</v>
      </c>
      <c r="S29" s="4">
        <f t="shared" si="22"/>
        <v>0.33310268474951554</v>
      </c>
      <c r="T29" s="4">
        <f t="shared" si="22"/>
        <v>-0.3566595441595441</v>
      </c>
      <c r="U29" s="4">
        <f t="shared" si="22"/>
        <v>-0.15517111696126362</v>
      </c>
      <c r="V29" s="4">
        <f t="shared" si="22"/>
        <v>0.23147462022971468</v>
      </c>
      <c r="W29" s="4">
        <f t="shared" si="22"/>
        <v>9.0505050505050436E-2</v>
      </c>
      <c r="X29" s="4">
        <f t="shared" si="22"/>
        <v>-0.23291492329149235</v>
      </c>
      <c r="Y29" s="4">
        <f t="shared" si="22"/>
        <v>2.0559860825557556E-2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6.6068736890658938E-2</v>
      </c>
      <c r="I30" s="4">
        <f t="shared" si="23"/>
        <v>6.9049298428832909E-2</v>
      </c>
      <c r="J30" s="4">
        <f t="shared" si="23"/>
        <v>0.10403257326298079</v>
      </c>
      <c r="K30" s="4">
        <f t="shared" si="23"/>
        <v>-1.364286416923479E-2</v>
      </c>
      <c r="L30" s="4">
        <f t="shared" si="23"/>
        <v>8.494867878460037E-3</v>
      </c>
      <c r="M30" s="4">
        <f t="shared" si="23"/>
        <v>3.8910237873550496E-2</v>
      </c>
      <c r="N30" s="4">
        <f t="shared" si="23"/>
        <v>9.1997200485807798E-3</v>
      </c>
      <c r="O30" s="4">
        <f t="shared" si="23"/>
        <v>6.669755265769757E-2</v>
      </c>
      <c r="P30" s="4">
        <f t="shared" si="23"/>
        <v>7.8704153759770135E-2</v>
      </c>
      <c r="Q30" s="4">
        <f t="shared" si="23"/>
        <v>8.5637548448807346E-2</v>
      </c>
      <c r="R30" s="4">
        <f t="shared" si="23"/>
        <v>0.11121564298748832</v>
      </c>
      <c r="S30" s="4">
        <f t="shared" si="23"/>
        <v>0.18325092472469118</v>
      </c>
      <c r="T30" s="4">
        <f t="shared" si="23"/>
        <v>1.9403065399405575E-3</v>
      </c>
      <c r="U30" s="4">
        <f t="shared" si="23"/>
        <v>1.3154833382334707E-2</v>
      </c>
      <c r="V30" s="4">
        <f t="shared" si="23"/>
        <v>0.11836134460570431</v>
      </c>
      <c r="W30" s="4">
        <f t="shared" si="23"/>
        <v>4.6384983527679731E-2</v>
      </c>
      <c r="X30" s="4">
        <f t="shared" si="23"/>
        <v>-0.46546953291384313</v>
      </c>
      <c r="Y30" s="4">
        <f t="shared" si="23"/>
        <v>0.50480011898775901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1369.78</v>
      </c>
      <c r="H32" s="3">
        <f>IFERROR(INDEX(D32:G32,COUNT(D32:G32)),"")</f>
        <v>1369.78</v>
      </c>
      <c r="I32" s="3">
        <f t="shared" ref="I32:Z32" si="24">IFERROR(INDEX(I51:I500,MATCH($C$32,$C$51:$C$500,0)),"")</f>
        <v>1321.27</v>
      </c>
      <c r="J32" s="3">
        <f t="shared" si="24"/>
        <v>1293.72</v>
      </c>
      <c r="K32" s="3">
        <f t="shared" si="24"/>
        <v>1253.96</v>
      </c>
      <c r="L32" s="3">
        <f t="shared" si="24"/>
        <v>1253.23</v>
      </c>
      <c r="M32" s="3">
        <f t="shared" si="24"/>
        <v>1232.8599999999999</v>
      </c>
      <c r="N32" s="3">
        <f t="shared" si="24"/>
        <v>1184.18</v>
      </c>
      <c r="O32" s="3">
        <f t="shared" si="24"/>
        <v>1166.1400000000001</v>
      </c>
      <c r="P32" s="3">
        <f t="shared" si="24"/>
        <v>1071.6600000000001</v>
      </c>
      <c r="Q32" s="3">
        <f t="shared" si="24"/>
        <v>996.7</v>
      </c>
      <c r="R32" s="3">
        <f t="shared" si="24"/>
        <v>963.91</v>
      </c>
      <c r="S32" s="3">
        <f t="shared" si="24"/>
        <v>869.21</v>
      </c>
      <c r="T32" s="3">
        <f t="shared" si="24"/>
        <v>859.31</v>
      </c>
      <c r="U32" s="3">
        <f t="shared" si="24"/>
        <v>816.7</v>
      </c>
      <c r="V32" s="3">
        <f t="shared" si="24"/>
        <v>751.38</v>
      </c>
      <c r="W32" s="3">
        <f t="shared" si="24"/>
        <v>649.92999999999995</v>
      </c>
      <c r="X32" s="3">
        <f t="shared" si="24"/>
        <v>571.97</v>
      </c>
      <c r="Y32" s="3">
        <f t="shared" si="24"/>
        <v>990.93</v>
      </c>
      <c r="Z32" s="3">
        <f t="shared" si="24"/>
        <v>906.87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1.17</v>
      </c>
      <c r="H33" s="3">
        <f>IFERROR(INDEX(D33:G33,COUNT(D33:G33)),"")</f>
        <v>1.17</v>
      </c>
      <c r="I33" s="3">
        <f t="shared" ref="I33:Z33" si="25">IFERROR(INDEX(I51:I500,MATCH($C$33,$C$51:$C$500,0)),"")</f>
        <v>1.25</v>
      </c>
      <c r="J33" s="3">
        <f t="shared" si="25"/>
        <v>1.24</v>
      </c>
      <c r="K33" s="3">
        <f t="shared" si="25"/>
        <v>1.33</v>
      </c>
      <c r="L33" s="3">
        <f t="shared" si="25"/>
        <v>1.89</v>
      </c>
      <c r="M33" s="3">
        <f t="shared" si="25"/>
        <v>2.23</v>
      </c>
      <c r="N33" s="3">
        <f t="shared" si="25"/>
        <v>2.04</v>
      </c>
      <c r="O33" s="3">
        <f t="shared" si="25"/>
        <v>1.93</v>
      </c>
      <c r="P33" s="3">
        <f t="shared" si="25"/>
        <v>1.81</v>
      </c>
      <c r="Q33" s="3">
        <f t="shared" si="25"/>
        <v>1.97</v>
      </c>
      <c r="R33" s="3">
        <f t="shared" si="25"/>
        <v>1.82</v>
      </c>
      <c r="S33" s="3">
        <f t="shared" si="25"/>
        <v>1.5</v>
      </c>
      <c r="T33" s="3">
        <f t="shared" si="25"/>
        <v>1.97</v>
      </c>
      <c r="U33" s="3">
        <f t="shared" si="25"/>
        <v>2.69</v>
      </c>
      <c r="V33" s="3">
        <f t="shared" si="25"/>
        <v>2.25</v>
      </c>
      <c r="W33" s="3">
        <f t="shared" si="25"/>
        <v>1.77</v>
      </c>
      <c r="X33" s="3">
        <f t="shared" si="25"/>
        <v>2.0499999999999998</v>
      </c>
      <c r="Y33" s="3">
        <f t="shared" si="25"/>
        <v>1.54</v>
      </c>
      <c r="Z33" s="3">
        <f t="shared" si="25"/>
        <v>1.06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32.5</v>
      </c>
      <c r="H34" s="3">
        <f>IFERROR(INDEX(D34:G34,COUNT(D34:G34)),"")</f>
        <v>32.5</v>
      </c>
      <c r="I34" s="3">
        <f t="shared" ref="I34:Z34" si="26">IFERROR(INDEX(I51:I500,MATCH($C$34,$C$51:$C$500,0)),"")</f>
        <v>11.27</v>
      </c>
      <c r="J34" s="3">
        <f t="shared" si="26"/>
        <v>11.48</v>
      </c>
      <c r="K34" s="3">
        <f t="shared" si="26"/>
        <v>12.74</v>
      </c>
      <c r="L34" s="3">
        <f t="shared" si="26"/>
        <v>17.77</v>
      </c>
      <c r="M34" s="3">
        <f t="shared" si="26"/>
        <v>20.99</v>
      </c>
      <c r="N34" s="3">
        <f t="shared" si="26"/>
        <v>16.72</v>
      </c>
      <c r="O34" s="3">
        <f t="shared" si="26"/>
        <v>11.36</v>
      </c>
      <c r="P34" s="3">
        <f t="shared" si="26"/>
        <v>10.83</v>
      </c>
      <c r="Q34" s="3">
        <f t="shared" si="26"/>
        <v>13.53</v>
      </c>
      <c r="R34" s="3">
        <f t="shared" si="26"/>
        <v>12.92</v>
      </c>
      <c r="S34" s="3">
        <f t="shared" si="26"/>
        <v>13.5</v>
      </c>
      <c r="T34" s="3">
        <f t="shared" si="26"/>
        <v>23.39</v>
      </c>
      <c r="U34" s="3">
        <f t="shared" si="26"/>
        <v>19.59</v>
      </c>
      <c r="V34" s="3">
        <f t="shared" si="26"/>
        <v>12.71</v>
      </c>
      <c r="W34" s="3">
        <f t="shared" si="26"/>
        <v>10.65</v>
      </c>
      <c r="X34" s="3">
        <f t="shared" si="26"/>
        <v>11.82</v>
      </c>
      <c r="Y34" s="3">
        <f t="shared" si="26"/>
        <v>11.85</v>
      </c>
      <c r="Z34" s="3">
        <f t="shared" si="26"/>
        <v>7.59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3.02</v>
      </c>
      <c r="H35" s="3">
        <f>IFERROR(INDEX(D35:G35,COUNT(D35:G35)),"")</f>
        <v>3.02</v>
      </c>
      <c r="I35" s="3">
        <f t="shared" ref="I35:Z35" si="27">IFERROR(INDEX(I51:I500,MATCH($C$35,$C$51:$C$500,0)),"")</f>
        <v>0.83</v>
      </c>
      <c r="J35" s="3">
        <f t="shared" si="27"/>
        <v>0.86</v>
      </c>
      <c r="K35" s="3">
        <f t="shared" si="27"/>
        <v>0.99</v>
      </c>
      <c r="L35" s="3">
        <f t="shared" si="27"/>
        <v>1.38</v>
      </c>
      <c r="M35" s="3">
        <f t="shared" si="27"/>
        <v>1.62</v>
      </c>
      <c r="N35" s="3">
        <f t="shared" si="27"/>
        <v>1.48</v>
      </c>
      <c r="O35" s="3">
        <f t="shared" si="27"/>
        <v>1.39</v>
      </c>
      <c r="P35" s="3">
        <f t="shared" si="27"/>
        <v>1.28</v>
      </c>
      <c r="Q35" s="3">
        <f t="shared" si="27"/>
        <v>1.39</v>
      </c>
      <c r="R35" s="3">
        <f t="shared" si="27"/>
        <v>1.35</v>
      </c>
      <c r="S35" s="3">
        <f t="shared" si="27"/>
        <v>1.1100000000000001</v>
      </c>
      <c r="T35" s="3">
        <f t="shared" si="27"/>
        <v>1.71</v>
      </c>
      <c r="U35" s="3">
        <f t="shared" si="27"/>
        <v>2.2400000000000002</v>
      </c>
      <c r="V35" s="3">
        <f t="shared" si="27"/>
        <v>1.74</v>
      </c>
      <c r="W35" s="3">
        <f t="shared" si="27"/>
        <v>1.32</v>
      </c>
      <c r="X35" s="3">
        <f t="shared" si="27"/>
        <v>1.41</v>
      </c>
      <c r="Y35" s="3">
        <f t="shared" si="27"/>
        <v>0.99</v>
      </c>
      <c r="Z35" s="3">
        <f t="shared" si="27"/>
        <v>0.93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0.54679999999999995</v>
      </c>
      <c r="I36" s="4">
        <f t="shared" si="28"/>
        <v>0.73780000000000001</v>
      </c>
      <c r="J36" s="4">
        <f t="shared" si="28"/>
        <v>0.78900000000000003</v>
      </c>
      <c r="K36" s="4">
        <f t="shared" si="28"/>
        <v>0.8266</v>
      </c>
      <c r="L36" s="4">
        <f t="shared" si="28"/>
        <v>0.89230000000000009</v>
      </c>
      <c r="M36" s="4">
        <f t="shared" si="28"/>
        <v>0.87019999999999997</v>
      </c>
      <c r="N36" s="4">
        <f t="shared" si="28"/>
        <v>0.76019999999999999</v>
      </c>
      <c r="O36" s="4">
        <f t="shared" si="28"/>
        <v>0.5403</v>
      </c>
      <c r="P36" s="4">
        <f t="shared" si="28"/>
        <v>0.59729999999999994</v>
      </c>
      <c r="Q36" s="4">
        <f t="shared" si="28"/>
        <v>0.7248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108</v>
      </c>
      <c r="I37" s="3">
        <f t="shared" si="29"/>
        <v>108</v>
      </c>
      <c r="J37" s="3">
        <f t="shared" si="29"/>
        <v>110</v>
      </c>
      <c r="K37" s="3">
        <f t="shared" si="29"/>
        <v>108</v>
      </c>
      <c r="L37" s="3">
        <f t="shared" si="29"/>
        <v>119</v>
      </c>
      <c r="M37" s="3">
        <f t="shared" si="29"/>
        <v>114</v>
      </c>
      <c r="N37" s="3">
        <f t="shared" si="29"/>
        <v>110</v>
      </c>
      <c r="O37" s="3">
        <f t="shared" si="29"/>
        <v>107</v>
      </c>
      <c r="P37" s="3">
        <f t="shared" si="29"/>
        <v>107</v>
      </c>
      <c r="Q37" s="3">
        <f t="shared" si="29"/>
        <v>105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594799409000</v>
      </c>
      <c r="E51" s="5">
        <v>603555249000</v>
      </c>
      <c r="F51" s="5">
        <v>542093664000</v>
      </c>
      <c r="G51" s="5">
        <v>541806854000</v>
      </c>
      <c r="I51" s="5">
        <v>2231748811000</v>
      </c>
      <c r="J51" s="5">
        <v>2087601399000</v>
      </c>
      <c r="K51" s="5">
        <v>1890887506000</v>
      </c>
      <c r="L51" s="5">
        <v>1917041442000</v>
      </c>
      <c r="M51" s="5">
        <v>1900893602000</v>
      </c>
      <c r="N51" s="5">
        <v>1829699557000</v>
      </c>
      <c r="O51" s="5">
        <v>1813020278000</v>
      </c>
      <c r="P51" s="5">
        <v>1699657296000</v>
      </c>
      <c r="Q51" s="5">
        <v>1575647308000</v>
      </c>
      <c r="R51" s="5">
        <v>1451356680000</v>
      </c>
      <c r="S51" s="5">
        <v>1306098136000</v>
      </c>
      <c r="T51" s="5">
        <v>1103821775000</v>
      </c>
      <c r="U51" s="5">
        <v>1101684170000</v>
      </c>
      <c r="V51" s="5">
        <v>1087379869000</v>
      </c>
      <c r="W51" s="5">
        <v>972297437000</v>
      </c>
      <c r="X51" s="5">
        <v>929196665000</v>
      </c>
      <c r="Y51" s="5">
        <v>869170910000</v>
      </c>
      <c r="Z51" s="5">
        <v>577598911000</v>
      </c>
    </row>
    <row r="52" spans="2:26" ht="15.5" x14ac:dyDescent="0.35">
      <c r="C52" t="s">
        <v>97</v>
      </c>
      <c r="D52" s="5">
        <v>-980193000</v>
      </c>
      <c r="E52" s="5">
        <v>-8835102000</v>
      </c>
      <c r="F52" s="5">
        <v>-1003755000</v>
      </c>
      <c r="G52" s="5">
        <v>323852000</v>
      </c>
      <c r="I52" s="5">
        <v>-12133570000</v>
      </c>
      <c r="J52" s="5">
        <v>9352112000</v>
      </c>
      <c r="K52" s="5">
        <v>-10004853000</v>
      </c>
      <c r="L52" s="5">
        <v>-7246569000</v>
      </c>
      <c r="M52" s="5">
        <v>25237314000</v>
      </c>
      <c r="N52" s="5">
        <v>-24169488000</v>
      </c>
      <c r="O52" s="5">
        <v>-2583455000</v>
      </c>
      <c r="P52" s="5">
        <v>2672171000</v>
      </c>
      <c r="Q52" s="5">
        <v>-13936306000</v>
      </c>
      <c r="R52" s="5">
        <v>-6963736000</v>
      </c>
      <c r="S52" s="5">
        <v>-3717050000</v>
      </c>
    </row>
    <row r="53" spans="2:26" ht="15.5" x14ac:dyDescent="0.35">
      <c r="C53" t="s">
        <v>85</v>
      </c>
      <c r="D53" s="5">
        <v>-293421685000</v>
      </c>
      <c r="E53" s="5">
        <v>-276741302000</v>
      </c>
      <c r="F53" s="5">
        <v>-248964995000</v>
      </c>
      <c r="G53" s="5">
        <v>-257367613000</v>
      </c>
      <c r="I53" s="5">
        <v>-1019007827000</v>
      </c>
      <c r="J53" s="5">
        <v>-990579130000</v>
      </c>
      <c r="K53" s="5">
        <v>-915647879000</v>
      </c>
      <c r="L53" s="5">
        <v>-910918060000</v>
      </c>
      <c r="M53" s="5">
        <v>-905125390000</v>
      </c>
      <c r="N53" s="5">
        <v>-897710889000</v>
      </c>
      <c r="O53" s="5">
        <v>-839538301000</v>
      </c>
      <c r="P53" s="5">
        <v>-774247594000</v>
      </c>
      <c r="Q53" s="5">
        <v>-681690889000</v>
      </c>
      <c r="R53" s="5">
        <v>-649918928000</v>
      </c>
      <c r="S53" s="5">
        <v>-628364919000</v>
      </c>
      <c r="T53" s="5">
        <v>-518602093000</v>
      </c>
      <c r="U53" s="5">
        <v>-441028093000</v>
      </c>
      <c r="V53" s="5">
        <v>-436269979000</v>
      </c>
      <c r="W53" s="5">
        <v>-349019084000</v>
      </c>
      <c r="X53" s="5">
        <v>-341549889000</v>
      </c>
      <c r="Y53" s="5">
        <v>-333094956000</v>
      </c>
      <c r="Z53" s="5">
        <v>-203925420000</v>
      </c>
    </row>
    <row r="54" spans="2:26" ht="15.5" x14ac:dyDescent="0.35">
      <c r="C54" t="s">
        <v>86</v>
      </c>
      <c r="D54" s="5">
        <v>301377724000</v>
      </c>
      <c r="E54" s="5">
        <v>326813947000</v>
      </c>
      <c r="F54" s="5">
        <v>293128669000</v>
      </c>
      <c r="G54" s="5">
        <v>284439241000</v>
      </c>
      <c r="I54" s="5">
        <v>1212740984000</v>
      </c>
      <c r="J54" s="5">
        <v>1097022269000</v>
      </c>
      <c r="K54" s="5">
        <v>975239627000</v>
      </c>
      <c r="L54" s="5">
        <v>1006123382000</v>
      </c>
      <c r="M54" s="5">
        <v>995768212000</v>
      </c>
      <c r="N54" s="5">
        <v>931988668000</v>
      </c>
      <c r="O54" s="5">
        <v>973481977000</v>
      </c>
      <c r="P54" s="5">
        <v>925409702000</v>
      </c>
      <c r="Q54" s="5">
        <v>893956419000</v>
      </c>
      <c r="R54" s="5">
        <v>801437752000</v>
      </c>
      <c r="S54" s="5">
        <v>677733217000</v>
      </c>
      <c r="T54" s="5">
        <v>585219682000</v>
      </c>
      <c r="U54" s="5">
        <v>660656077000</v>
      </c>
      <c r="V54" s="5">
        <v>651109890000</v>
      </c>
      <c r="W54" s="5">
        <v>623278353000</v>
      </c>
      <c r="X54" s="5">
        <v>587646776000</v>
      </c>
      <c r="Y54" s="5">
        <v>536075954000</v>
      </c>
      <c r="Z54" s="5">
        <v>373673491000</v>
      </c>
    </row>
    <row r="55" spans="2:26" ht="15.5" x14ac:dyDescent="0.35">
      <c r="C55" t="s">
        <v>87</v>
      </c>
      <c r="D55" s="5">
        <v>-228929947000</v>
      </c>
      <c r="E55" s="5">
        <v>-326446662000</v>
      </c>
      <c r="F55" s="5">
        <v>-238621832000</v>
      </c>
      <c r="G55" s="5">
        <v>-226224733000</v>
      </c>
      <c r="I55" s="5">
        <v>-996514677000</v>
      </c>
      <c r="J55" s="5">
        <v>-890619816000</v>
      </c>
      <c r="K55" s="5">
        <v>-785189616000</v>
      </c>
      <c r="L55" s="5">
        <v>-807776006000</v>
      </c>
      <c r="M55" s="5">
        <v>-787166177000</v>
      </c>
      <c r="N55" s="5">
        <v>-721272562000</v>
      </c>
      <c r="O55" s="5">
        <v>-676858254000</v>
      </c>
      <c r="P55" s="5">
        <v>-658099985000</v>
      </c>
      <c r="Q55" s="5">
        <v>-673990396000</v>
      </c>
      <c r="R55" s="5">
        <v>-597805393000</v>
      </c>
      <c r="S55" s="5">
        <v>-550994859000</v>
      </c>
      <c r="T55" s="5">
        <v>-490749157000</v>
      </c>
      <c r="U55" s="5">
        <v>-493576902000</v>
      </c>
      <c r="V55" s="5">
        <v>-454944024000</v>
      </c>
      <c r="W55" s="5">
        <v>-463100615000</v>
      </c>
      <c r="X55" s="5">
        <v>-437625036000</v>
      </c>
      <c r="Y55" s="5">
        <v>-427853000000</v>
      </c>
      <c r="Z55" s="5">
        <v>-271301914000</v>
      </c>
    </row>
    <row r="56" spans="2:26" ht="15.5" x14ac:dyDescent="0.35">
      <c r="C56" t="s">
        <v>89</v>
      </c>
      <c r="D56" s="5">
        <v>-173165780000</v>
      </c>
      <c r="E56" s="5">
        <v>-249774754000</v>
      </c>
      <c r="F56" s="5">
        <v>-183262729000</v>
      </c>
      <c r="G56" s="5">
        <v>-171927541000</v>
      </c>
      <c r="I56" s="5">
        <v>-757501814000</v>
      </c>
      <c r="J56" s="5">
        <v>-680466078000</v>
      </c>
      <c r="K56" s="5">
        <v>-589042269000</v>
      </c>
      <c r="L56" s="5">
        <v>-627990308000</v>
      </c>
      <c r="M56" s="5">
        <v>-621836397000</v>
      </c>
      <c r="N56" s="5">
        <v>-537105963000</v>
      </c>
      <c r="O56" s="5">
        <v>-528370142000</v>
      </c>
      <c r="P56" s="5">
        <v>-533559771000</v>
      </c>
      <c r="Q56" s="5">
        <v>-542245518000</v>
      </c>
      <c r="R56" s="5">
        <v>-472688284000</v>
      </c>
      <c r="S56" s="5">
        <v>-426190902000</v>
      </c>
      <c r="T56" s="5">
        <v>-380215834000</v>
      </c>
      <c r="U56" s="5">
        <v>-403986180000</v>
      </c>
      <c r="V56" s="5">
        <v>-366223366000</v>
      </c>
      <c r="W56" s="5">
        <v>-390755957000</v>
      </c>
      <c r="X56" s="5">
        <v>-370682132000</v>
      </c>
      <c r="Y56" s="5">
        <v>-325981349000</v>
      </c>
      <c r="Z56" s="5">
        <v>-214858024000</v>
      </c>
    </row>
    <row r="57" spans="2:26" ht="15.5" x14ac:dyDescent="0.35">
      <c r="C57" t="s">
        <v>88</v>
      </c>
      <c r="D57" s="5">
        <v>-59197231000</v>
      </c>
      <c r="E57" s="5">
        <v>-81022800000</v>
      </c>
      <c r="F57" s="5">
        <v>-57612471000</v>
      </c>
      <c r="G57" s="5">
        <v>-55647524000</v>
      </c>
      <c r="I57" s="5">
        <v>-248373478000</v>
      </c>
      <c r="J57" s="5">
        <v>-219181388000</v>
      </c>
      <c r="K57" s="5">
        <v>-208474090000</v>
      </c>
      <c r="L57" s="5">
        <v>-202436886000</v>
      </c>
      <c r="M57" s="5">
        <v>-183952113000</v>
      </c>
      <c r="N57" s="5">
        <v>-190872591000</v>
      </c>
      <c r="O57" s="5">
        <v>-151683716000</v>
      </c>
      <c r="P57" s="5">
        <v>-143901017000</v>
      </c>
      <c r="Q57" s="5">
        <v>-141468725000</v>
      </c>
      <c r="R57" s="5">
        <v>-125797244000</v>
      </c>
      <c r="S57" s="5">
        <v>-133205786000</v>
      </c>
      <c r="T57" s="5">
        <v>-107800052000</v>
      </c>
      <c r="U57" s="5">
        <v>-109234252000</v>
      </c>
      <c r="V57" s="5">
        <v>-97578979000</v>
      </c>
      <c r="W57" s="5">
        <v>-89493149000</v>
      </c>
      <c r="X57" s="5">
        <v>-79875792000</v>
      </c>
      <c r="Y57" s="5">
        <v>-90766429000</v>
      </c>
      <c r="Z57" s="5">
        <v>-80649798000</v>
      </c>
    </row>
    <row r="58" spans="2:26" ht="15.5" x14ac:dyDescent="0.35">
      <c r="C58" t="s">
        <v>403</v>
      </c>
      <c r="X58" s="5">
        <v>5014007000</v>
      </c>
      <c r="Y58" s="5">
        <v>463335000</v>
      </c>
      <c r="Z58" s="5">
        <v>26531381000</v>
      </c>
    </row>
    <row r="59" spans="2:26" ht="15.5" x14ac:dyDescent="0.35">
      <c r="C59" t="s">
        <v>94</v>
      </c>
      <c r="X59" s="5">
        <v>-3780759000</v>
      </c>
      <c r="Y59" s="5">
        <v>-11014570000</v>
      </c>
      <c r="Z59" s="5">
        <v>2610543000</v>
      </c>
    </row>
    <row r="60" spans="2:26" ht="15.5" x14ac:dyDescent="0.35">
      <c r="C60" t="s">
        <v>90</v>
      </c>
      <c r="D60" s="5">
        <v>72447777000</v>
      </c>
      <c r="E60" s="5">
        <v>367285000</v>
      </c>
      <c r="F60" s="5">
        <v>54506837000</v>
      </c>
      <c r="G60" s="5">
        <v>58214508000</v>
      </c>
      <c r="I60" s="5">
        <v>216226307000</v>
      </c>
      <c r="J60" s="5">
        <v>206402453000</v>
      </c>
      <c r="K60" s="5">
        <v>190050011000</v>
      </c>
      <c r="L60" s="5">
        <v>198347376000</v>
      </c>
      <c r="M60" s="5">
        <v>208602035000</v>
      </c>
      <c r="N60" s="5">
        <v>210716106000</v>
      </c>
      <c r="O60" s="5">
        <v>296623723000</v>
      </c>
      <c r="P60" s="5">
        <v>267309717000</v>
      </c>
      <c r="Q60" s="5">
        <v>219966023000</v>
      </c>
      <c r="R60" s="5">
        <v>203632359000</v>
      </c>
      <c r="S60" s="5">
        <v>126738358000</v>
      </c>
      <c r="T60" s="5">
        <v>94470525000</v>
      </c>
      <c r="U60" s="5">
        <v>167079175000</v>
      </c>
      <c r="V60" s="5">
        <v>196165866000</v>
      </c>
      <c r="W60" s="5">
        <v>160177738000</v>
      </c>
      <c r="X60" s="5">
        <v>150021740000</v>
      </c>
      <c r="Y60" s="5">
        <v>108222954000</v>
      </c>
      <c r="Z60" s="5">
        <v>102371577000</v>
      </c>
    </row>
    <row r="61" spans="2:26" ht="15.5" x14ac:dyDescent="0.35">
      <c r="C61" t="s">
        <v>91</v>
      </c>
      <c r="D61" s="5">
        <v>528298000</v>
      </c>
      <c r="E61" s="5">
        <v>833898000</v>
      </c>
      <c r="F61" s="5">
        <v>854146000</v>
      </c>
      <c r="G61" s="5">
        <v>1022205000</v>
      </c>
      <c r="I61" s="5">
        <v>3961959000</v>
      </c>
      <c r="J61" s="5">
        <v>3355366000</v>
      </c>
      <c r="K61" s="5">
        <v>1588247000</v>
      </c>
      <c r="L61" s="5">
        <v>2725841000</v>
      </c>
      <c r="M61" s="5">
        <v>3191592000</v>
      </c>
      <c r="N61" s="5">
        <v>3353061000</v>
      </c>
      <c r="O61" s="5">
        <v>4626312000</v>
      </c>
      <c r="P61" s="5">
        <v>5534187000</v>
      </c>
      <c r="Q61" s="5">
        <v>6181898000</v>
      </c>
      <c r="R61" s="5">
        <v>10784697000</v>
      </c>
      <c r="S61" s="5">
        <v>17699350000</v>
      </c>
      <c r="T61" s="5">
        <v>11395918000</v>
      </c>
      <c r="U61" s="5">
        <v>8677602000</v>
      </c>
      <c r="V61" s="5">
        <v>8311180000</v>
      </c>
      <c r="W61" s="5">
        <v>6146825000</v>
      </c>
      <c r="X61" s="5">
        <v>3847296000</v>
      </c>
      <c r="Y61" s="5">
        <v>5869581000</v>
      </c>
      <c r="Z61" s="5">
        <v>6828065000</v>
      </c>
    </row>
    <row r="62" spans="2:26" ht="15.5" x14ac:dyDescent="0.35">
      <c r="C62" t="s">
        <v>92</v>
      </c>
      <c r="D62" s="5">
        <v>662788000</v>
      </c>
      <c r="E62" s="5">
        <v>1049078000</v>
      </c>
      <c r="F62" s="5">
        <v>1077534000</v>
      </c>
      <c r="G62" s="5">
        <v>1289010000</v>
      </c>
      <c r="I62" s="5">
        <v>4992903000</v>
      </c>
      <c r="J62" s="5">
        <v>4258408000</v>
      </c>
      <c r="K62" s="5">
        <v>2070663000</v>
      </c>
      <c r="L62" s="5">
        <v>3621237000</v>
      </c>
      <c r="M62" s="5">
        <v>4143833000</v>
      </c>
      <c r="N62" s="5">
        <v>4289569000</v>
      </c>
      <c r="O62" s="5">
        <v>5782890000</v>
      </c>
      <c r="P62" s="5">
        <v>6917734000</v>
      </c>
      <c r="Q62" s="5">
        <v>7727372000</v>
      </c>
      <c r="R62" s="5">
        <v>13480871000</v>
      </c>
      <c r="S62" s="5">
        <v>22139985000</v>
      </c>
      <c r="T62" s="5">
        <v>11395918000</v>
      </c>
      <c r="U62" s="5">
        <v>8677602000</v>
      </c>
      <c r="V62" s="5">
        <v>8311180000</v>
      </c>
      <c r="W62" s="5">
        <v>6146825000</v>
      </c>
      <c r="X62" s="5">
        <v>3847296000</v>
      </c>
      <c r="Y62" s="5">
        <v>5869581000</v>
      </c>
      <c r="Z62" s="5">
        <v>6828065000</v>
      </c>
    </row>
    <row r="63" spans="2:26" ht="15.5" x14ac:dyDescent="0.35">
      <c r="C63" t="s">
        <v>26</v>
      </c>
      <c r="D63" s="5">
        <v>-1932000</v>
      </c>
      <c r="E63" s="5">
        <v>-5364000</v>
      </c>
      <c r="F63" s="5">
        <v>-7881000</v>
      </c>
      <c r="G63" s="5">
        <v>-9003000</v>
      </c>
      <c r="I63" s="5">
        <v>-32363000</v>
      </c>
      <c r="J63" s="5">
        <v>-51360000</v>
      </c>
      <c r="K63" s="5">
        <v>-68283000</v>
      </c>
      <c r="L63" s="5">
        <v>-171149000</v>
      </c>
      <c r="M63" s="5">
        <v>-123474000</v>
      </c>
      <c r="N63" s="5">
        <v>-78594000</v>
      </c>
    </row>
    <row r="64" spans="2:26" ht="15.5" x14ac:dyDescent="0.35">
      <c r="C64" t="s">
        <v>98</v>
      </c>
      <c r="D64" s="5">
        <v>528298000</v>
      </c>
      <c r="E64" s="5">
        <v>833898000</v>
      </c>
      <c r="F64" s="5">
        <v>854146000</v>
      </c>
      <c r="G64" s="5">
        <v>1022205000</v>
      </c>
      <c r="I64" s="5">
        <v>3961959000</v>
      </c>
      <c r="J64" s="5">
        <v>3355366000</v>
      </c>
      <c r="K64" s="5">
        <v>1588247000</v>
      </c>
      <c r="L64" s="5">
        <v>2725841000</v>
      </c>
      <c r="M64" s="5">
        <v>3191592000</v>
      </c>
      <c r="N64" s="5">
        <v>3353061000</v>
      </c>
      <c r="O64" s="5">
        <v>4626312000</v>
      </c>
      <c r="P64" s="5">
        <v>5534187000</v>
      </c>
      <c r="Q64" s="5">
        <v>6181898000</v>
      </c>
      <c r="R64" s="5">
        <v>10784697000</v>
      </c>
      <c r="S64" s="5">
        <v>17699350000</v>
      </c>
      <c r="T64" s="5">
        <v>11395918000</v>
      </c>
      <c r="U64" s="5">
        <v>8677602000</v>
      </c>
      <c r="V64" s="5">
        <v>8311180000</v>
      </c>
      <c r="W64" s="5">
        <v>6146825000</v>
      </c>
      <c r="X64" s="5">
        <v>3847296000</v>
      </c>
      <c r="Y64" s="5">
        <v>5869581000</v>
      </c>
      <c r="Z64" s="5">
        <v>6828065000</v>
      </c>
    </row>
    <row r="65" spans="2:26" ht="15.5" x14ac:dyDescent="0.35">
      <c r="C65" t="s">
        <v>28</v>
      </c>
      <c r="D65" s="5">
        <v>72976075000</v>
      </c>
      <c r="E65" s="5">
        <v>1201183000</v>
      </c>
      <c r="F65" s="5">
        <v>55360983000</v>
      </c>
      <c r="G65" s="5">
        <v>59236713000</v>
      </c>
      <c r="I65" s="5">
        <v>220188266000</v>
      </c>
      <c r="J65" s="5">
        <v>209757819000</v>
      </c>
      <c r="K65" s="5">
        <v>191638258000</v>
      </c>
      <c r="L65" s="5">
        <v>201073217000</v>
      </c>
      <c r="M65" s="5">
        <v>211793627000</v>
      </c>
      <c r="N65" s="5">
        <v>214069167000</v>
      </c>
      <c r="O65" s="5">
        <v>301250035000</v>
      </c>
      <c r="P65" s="5">
        <v>272843904000</v>
      </c>
      <c r="Q65" s="5">
        <v>226147921000</v>
      </c>
      <c r="R65" s="5">
        <v>214417056000</v>
      </c>
      <c r="S65" s="5">
        <v>144437708000</v>
      </c>
      <c r="T65" s="5">
        <v>105866443000</v>
      </c>
      <c r="U65" s="5">
        <v>175756777000</v>
      </c>
      <c r="V65" s="5">
        <v>204477046000</v>
      </c>
      <c r="W65" s="5">
        <v>166324563000</v>
      </c>
      <c r="X65" s="5">
        <v>153869036000</v>
      </c>
      <c r="Y65" s="5">
        <v>114092535000</v>
      </c>
      <c r="Z65" s="5">
        <v>109199642000</v>
      </c>
    </row>
    <row r="66" spans="2:26" ht="15.5" x14ac:dyDescent="0.35">
      <c r="C66" t="s">
        <v>27</v>
      </c>
      <c r="D66" s="5">
        <v>-17667384000</v>
      </c>
      <c r="E66" s="5">
        <v>-1585315000</v>
      </c>
      <c r="F66" s="5">
        <v>-12468589000</v>
      </c>
      <c r="G66" s="5">
        <v>-16664775000</v>
      </c>
      <c r="I66" s="5">
        <v>-56241032000</v>
      </c>
      <c r="J66" s="5">
        <v>-53610516000</v>
      </c>
      <c r="K66" s="5">
        <v>-45301893000</v>
      </c>
      <c r="L66" s="5">
        <v>-51698206000</v>
      </c>
      <c r="M66" s="5">
        <v>-65067999000</v>
      </c>
      <c r="N66" s="5">
        <v>-51996183000</v>
      </c>
      <c r="O66" s="5">
        <v>-79466786000</v>
      </c>
      <c r="P66" s="5">
        <v>-72191936000</v>
      </c>
      <c r="Q66" s="5">
        <v>-63898628000</v>
      </c>
      <c r="R66" s="5">
        <v>-62333656000</v>
      </c>
      <c r="S66" s="5">
        <v>-36543278000</v>
      </c>
      <c r="T66" s="5">
        <v>-24936967000</v>
      </c>
      <c r="U66" s="5">
        <v>-49960304000</v>
      </c>
      <c r="V66" s="5">
        <v>-55567957000</v>
      </c>
      <c r="W66" s="5">
        <v>-45409223000</v>
      </c>
      <c r="X66" s="5">
        <v>-42988514000</v>
      </c>
      <c r="Y66" s="5">
        <v>-41820302000</v>
      </c>
      <c r="Z66" s="5">
        <v>-38380548000</v>
      </c>
    </row>
    <row r="67" spans="2:26" ht="15.5" x14ac:dyDescent="0.35">
      <c r="C67" t="s">
        <v>102</v>
      </c>
      <c r="D67" s="5">
        <v>55308691000</v>
      </c>
      <c r="E67" s="5">
        <v>-384132000</v>
      </c>
      <c r="F67" s="5">
        <v>42892394000</v>
      </c>
      <c r="G67" s="5">
        <v>42571938000</v>
      </c>
      <c r="I67" s="5">
        <v>163947234000</v>
      </c>
      <c r="J67" s="5">
        <v>156147303000</v>
      </c>
      <c r="K67" s="5">
        <v>146336365000</v>
      </c>
      <c r="L67" s="5">
        <v>149375011000</v>
      </c>
      <c r="M67" s="5">
        <v>146725628000</v>
      </c>
      <c r="N67" s="5">
        <v>162072984000</v>
      </c>
      <c r="O67" s="5">
        <v>221783249000</v>
      </c>
      <c r="P67" s="5">
        <v>200651968000</v>
      </c>
      <c r="Q67" s="5">
        <v>162249293000</v>
      </c>
      <c r="R67" s="5">
        <v>152083400000</v>
      </c>
      <c r="S67" s="5">
        <v>107894430000</v>
      </c>
      <c r="T67" s="5">
        <v>80929476000</v>
      </c>
      <c r="U67" s="5">
        <v>125796473000</v>
      </c>
      <c r="V67" s="5">
        <v>148909089000</v>
      </c>
      <c r="W67" s="5">
        <v>120915340000</v>
      </c>
      <c r="X67" s="5">
        <v>110880522000</v>
      </c>
      <c r="Y67" s="5">
        <v>72272233000</v>
      </c>
      <c r="Z67" s="5">
        <v>70819094000</v>
      </c>
    </row>
    <row r="68" spans="2:26" ht="15.5" x14ac:dyDescent="0.35">
      <c r="C68" t="s">
        <v>103</v>
      </c>
      <c r="D68" s="5">
        <v>-980193000</v>
      </c>
      <c r="E68" s="5">
        <v>-8835102000</v>
      </c>
      <c r="F68" s="5">
        <v>-1003755000</v>
      </c>
      <c r="G68" s="5">
        <v>323852000</v>
      </c>
      <c r="I68" s="5">
        <v>-12133570000</v>
      </c>
      <c r="J68" s="5">
        <v>9352112000</v>
      </c>
      <c r="K68" s="5">
        <v>-10004853000</v>
      </c>
      <c r="L68" s="5">
        <v>-7246569000</v>
      </c>
      <c r="M68" s="5">
        <v>25237314000</v>
      </c>
      <c r="N68" s="5">
        <v>-24169488000</v>
      </c>
      <c r="O68" s="5">
        <v>-2583455000</v>
      </c>
      <c r="P68" s="5">
        <v>2672171000</v>
      </c>
      <c r="Q68" s="5">
        <v>-13936306000</v>
      </c>
      <c r="R68" s="5">
        <v>-6963736000</v>
      </c>
      <c r="S68" s="5">
        <v>-3717050000</v>
      </c>
    </row>
    <row r="69" spans="2:26" ht="15.5" x14ac:dyDescent="0.35">
      <c r="C69" t="s">
        <v>410</v>
      </c>
      <c r="D69" s="5">
        <v>-980193000</v>
      </c>
      <c r="E69" s="5">
        <v>-8835102000</v>
      </c>
      <c r="F69" s="5">
        <v>-1003755000</v>
      </c>
      <c r="G69" s="5">
        <v>323852000</v>
      </c>
      <c r="I69" s="5">
        <v>-12133570000</v>
      </c>
      <c r="J69" s="5">
        <v>9352112000</v>
      </c>
      <c r="K69" s="5">
        <v>-10004853000</v>
      </c>
      <c r="L69" s="5">
        <v>-7246569000</v>
      </c>
      <c r="M69" s="5">
        <v>25237314000</v>
      </c>
      <c r="N69" s="5">
        <v>-24169488000</v>
      </c>
      <c r="O69" s="5">
        <v>-2583455000</v>
      </c>
      <c r="P69" s="5">
        <v>2672171000</v>
      </c>
      <c r="Q69" s="5">
        <v>-13936306000</v>
      </c>
      <c r="R69" s="5">
        <v>-6963736000</v>
      </c>
      <c r="S69" s="5">
        <v>-3717050000</v>
      </c>
    </row>
    <row r="70" spans="2:26" ht="15.5" x14ac:dyDescent="0.35">
      <c r="C70" t="s">
        <v>104</v>
      </c>
      <c r="D70" s="5">
        <v>54328498000</v>
      </c>
      <c r="E70" s="5">
        <v>-9219234000</v>
      </c>
      <c r="F70" s="5">
        <v>41888639000</v>
      </c>
      <c r="G70" s="5">
        <v>42895790000</v>
      </c>
      <c r="I70" s="5">
        <v>151813664000</v>
      </c>
      <c r="J70" s="5">
        <v>165499415000</v>
      </c>
      <c r="K70" s="5">
        <v>136331512000</v>
      </c>
      <c r="L70" s="5">
        <v>142128442000</v>
      </c>
      <c r="M70" s="5">
        <v>171962942000</v>
      </c>
      <c r="N70" s="5">
        <v>137903496000</v>
      </c>
      <c r="O70" s="5">
        <v>219199794000</v>
      </c>
      <c r="P70" s="5">
        <v>203324139000</v>
      </c>
      <c r="Q70" s="5">
        <v>148312987000</v>
      </c>
      <c r="R70" s="5">
        <v>145119664000</v>
      </c>
      <c r="S70" s="5">
        <v>104177380000</v>
      </c>
      <c r="T70" s="5">
        <v>80929476000</v>
      </c>
      <c r="U70" s="5">
        <v>125796473000</v>
      </c>
      <c r="V70" s="5">
        <v>148909089000</v>
      </c>
      <c r="W70" s="5">
        <v>120915340000</v>
      </c>
    </row>
    <row r="71" spans="2:26" ht="15.5" x14ac:dyDescent="0.35">
      <c r="C71" t="s">
        <v>105</v>
      </c>
      <c r="D71" s="5">
        <v>55308691000</v>
      </c>
      <c r="E71" s="5">
        <v>-384132000</v>
      </c>
      <c r="F71" s="5">
        <v>42892394000</v>
      </c>
      <c r="G71" s="5">
        <v>42571938000</v>
      </c>
      <c r="I71" s="5">
        <v>163947234000</v>
      </c>
      <c r="J71" s="5">
        <v>156147303000</v>
      </c>
      <c r="K71" s="5">
        <v>146336365000</v>
      </c>
      <c r="L71" s="5">
        <v>149375011000</v>
      </c>
      <c r="M71" s="5">
        <v>146725628000</v>
      </c>
      <c r="N71" s="5">
        <v>162072984000</v>
      </c>
      <c r="O71" s="5">
        <v>221783249000</v>
      </c>
      <c r="P71" s="5">
        <v>200651968000</v>
      </c>
      <c r="Q71" s="5">
        <v>162249293000</v>
      </c>
      <c r="R71" s="5">
        <v>152083400000</v>
      </c>
      <c r="S71" s="5">
        <v>107894430000</v>
      </c>
      <c r="T71" s="5">
        <v>80929476000</v>
      </c>
      <c r="U71" s="5">
        <v>125796473000</v>
      </c>
      <c r="V71" s="5">
        <v>148909089000</v>
      </c>
      <c r="W71" s="5">
        <v>120915340000</v>
      </c>
      <c r="X71" s="5">
        <v>110880522000</v>
      </c>
      <c r="Y71" s="5">
        <v>72272233000</v>
      </c>
      <c r="Z71" s="5">
        <v>70819094000</v>
      </c>
    </row>
    <row r="72" spans="2:26" ht="15.5" x14ac:dyDescent="0.35">
      <c r="C72" t="s">
        <v>7</v>
      </c>
      <c r="D72" s="5">
        <v>54327916000</v>
      </c>
      <c r="E72" s="5">
        <v>-9219341000</v>
      </c>
      <c r="F72" s="5">
        <v>41888639000</v>
      </c>
      <c r="G72" s="5">
        <v>42895790000</v>
      </c>
      <c r="I72" s="5">
        <v>151813557000</v>
      </c>
      <c r="J72" s="5">
        <v>165499415000</v>
      </c>
      <c r="K72" s="5">
        <v>136331512000</v>
      </c>
      <c r="L72" s="5">
        <v>142128442000</v>
      </c>
      <c r="M72" s="5">
        <v>171962942000</v>
      </c>
      <c r="N72" s="5">
        <v>137903496000</v>
      </c>
      <c r="O72" s="5">
        <v>219199794000</v>
      </c>
      <c r="P72" s="5">
        <v>203324139000</v>
      </c>
      <c r="Q72" s="5">
        <v>148312987000</v>
      </c>
      <c r="R72" s="5">
        <v>145119664000</v>
      </c>
      <c r="S72" s="5">
        <v>104177380000</v>
      </c>
      <c r="T72" s="5">
        <v>80929476000</v>
      </c>
      <c r="U72" s="5">
        <v>125796473000</v>
      </c>
      <c r="V72" s="5">
        <v>148909089000</v>
      </c>
      <c r="W72" s="5">
        <v>120915340000</v>
      </c>
    </row>
    <row r="73" spans="2:26" ht="15.5" x14ac:dyDescent="0.35">
      <c r="C73" t="s">
        <v>530</v>
      </c>
      <c r="D73" s="5">
        <v>582000</v>
      </c>
      <c r="E73" s="5">
        <v>107000</v>
      </c>
      <c r="I73" s="5">
        <v>107000</v>
      </c>
    </row>
    <row r="74" spans="2:26" ht="15.5" x14ac:dyDescent="0.35">
      <c r="C74" t="s">
        <v>106</v>
      </c>
      <c r="D74" s="5">
        <v>55308691000</v>
      </c>
      <c r="E74" s="5">
        <v>-384132000</v>
      </c>
      <c r="F74" s="5">
        <v>42892394000</v>
      </c>
      <c r="G74" s="5">
        <v>42571938000</v>
      </c>
      <c r="I74" s="5">
        <v>163947234000</v>
      </c>
      <c r="J74" s="5">
        <v>156147303000</v>
      </c>
      <c r="K74" s="5">
        <v>146336365000</v>
      </c>
      <c r="L74" s="5">
        <v>149375011000</v>
      </c>
      <c r="M74" s="5">
        <v>146725628000</v>
      </c>
      <c r="N74" s="5">
        <v>162072984000</v>
      </c>
      <c r="O74" s="5">
        <v>221783249000</v>
      </c>
      <c r="P74" s="5">
        <v>200651968000</v>
      </c>
      <c r="Q74" s="5">
        <v>162249293000</v>
      </c>
      <c r="R74" s="5">
        <v>152083400000</v>
      </c>
      <c r="S74" s="5">
        <v>107894430000</v>
      </c>
      <c r="T74" s="5">
        <v>80929476000</v>
      </c>
      <c r="U74" s="5">
        <v>125796473000</v>
      </c>
      <c r="V74" s="5">
        <v>148909089000</v>
      </c>
      <c r="W74" s="5">
        <v>120915340000</v>
      </c>
      <c r="X74" s="5">
        <v>110880522000</v>
      </c>
      <c r="Y74" s="5">
        <v>72272233000</v>
      </c>
      <c r="Z74" s="5">
        <v>70819094000</v>
      </c>
    </row>
    <row r="75" spans="2:26" ht="15.5" x14ac:dyDescent="0.35">
      <c r="C75" t="s">
        <v>107</v>
      </c>
      <c r="D75" s="5">
        <v>54328498000</v>
      </c>
      <c r="E75" s="5">
        <v>-9219234000</v>
      </c>
      <c r="F75" s="5">
        <v>41888639000</v>
      </c>
      <c r="G75" s="5">
        <v>42895790000</v>
      </c>
      <c r="I75" s="5">
        <v>151813664000</v>
      </c>
      <c r="J75" s="5">
        <v>165499415000</v>
      </c>
      <c r="K75" s="5">
        <v>136331512000</v>
      </c>
      <c r="L75" s="5">
        <v>142128442000</v>
      </c>
      <c r="M75" s="5">
        <v>171962942000</v>
      </c>
      <c r="N75" s="5">
        <v>137903496000</v>
      </c>
      <c r="O75" s="5">
        <v>219199794000</v>
      </c>
      <c r="P75" s="5">
        <v>203324139000</v>
      </c>
      <c r="Q75" s="5">
        <v>148312987000</v>
      </c>
      <c r="R75" s="5">
        <v>145119664000</v>
      </c>
      <c r="S75" s="5">
        <v>104177380000</v>
      </c>
      <c r="T75" s="5">
        <v>80929476000</v>
      </c>
      <c r="U75" s="5">
        <v>125796473000</v>
      </c>
      <c r="V75" s="5">
        <v>148909089000</v>
      </c>
      <c r="W75" s="5">
        <v>120915340000</v>
      </c>
    </row>
    <row r="76" spans="2:26" ht="15.5" x14ac:dyDescent="0.35">
      <c r="C76" t="s">
        <v>108</v>
      </c>
      <c r="D76" s="5">
        <v>54328498000</v>
      </c>
      <c r="E76" s="5">
        <v>-9219234000</v>
      </c>
      <c r="F76" s="5">
        <v>41888639000</v>
      </c>
      <c r="G76" s="5">
        <v>42895790000</v>
      </c>
      <c r="I76" s="5">
        <v>151813664000</v>
      </c>
      <c r="J76" s="5">
        <v>165499415000</v>
      </c>
      <c r="K76" s="5">
        <v>136331512000</v>
      </c>
      <c r="L76" s="5">
        <v>142128442000</v>
      </c>
      <c r="M76" s="5">
        <v>171962942000</v>
      </c>
      <c r="N76" s="5">
        <v>137903496000</v>
      </c>
      <c r="O76" s="5">
        <v>219199794000</v>
      </c>
      <c r="P76" s="5">
        <v>203324139000</v>
      </c>
      <c r="Q76" s="5">
        <v>148312987000</v>
      </c>
      <c r="R76" s="5">
        <v>145119664000</v>
      </c>
      <c r="S76" s="5">
        <v>104177380000</v>
      </c>
      <c r="T76" s="5">
        <v>80929476000</v>
      </c>
      <c r="U76" s="5">
        <v>125796473000</v>
      </c>
      <c r="V76" s="5">
        <v>148909089000</v>
      </c>
      <c r="W76" s="5">
        <v>120915340000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111</v>
      </c>
    </row>
    <row r="80" spans="2:26" ht="15.5" x14ac:dyDescent="0.35">
      <c r="C80" t="s">
        <v>19</v>
      </c>
      <c r="D80" s="5">
        <v>467064745000</v>
      </c>
      <c r="E80" s="5">
        <v>341559246000</v>
      </c>
      <c r="F80" s="5">
        <v>407534671000</v>
      </c>
      <c r="G80" s="5">
        <v>469473566000</v>
      </c>
      <c r="I80" s="5">
        <v>341559246000</v>
      </c>
      <c r="J80" s="5">
        <v>357823186000</v>
      </c>
      <c r="K80" s="5">
        <v>240043152000</v>
      </c>
      <c r="L80" s="5">
        <v>357020515000</v>
      </c>
      <c r="M80" s="5">
        <v>583296075000</v>
      </c>
      <c r="N80" s="5">
        <v>265312464000</v>
      </c>
      <c r="O80" s="5">
        <v>339047459000</v>
      </c>
      <c r="P80" s="5">
        <v>306116733000</v>
      </c>
      <c r="Q80" s="5">
        <v>450881672000</v>
      </c>
      <c r="R80" s="5">
        <v>372378578000</v>
      </c>
      <c r="S80" s="5">
        <v>422259085000</v>
      </c>
      <c r="T80" s="5">
        <v>321856855000</v>
      </c>
      <c r="U80" s="5">
        <v>316700623000</v>
      </c>
      <c r="V80" s="5">
        <v>292912491000</v>
      </c>
      <c r="W80" s="5">
        <v>256481388000</v>
      </c>
      <c r="X80" s="5">
        <v>252466293000</v>
      </c>
      <c r="Y80" s="5">
        <v>183743362000</v>
      </c>
      <c r="Z80" s="5">
        <v>213488224000</v>
      </c>
    </row>
    <row r="81" spans="3:26" ht="15.5" x14ac:dyDescent="0.35">
      <c r="C81" t="s">
        <v>113</v>
      </c>
      <c r="D81" s="5">
        <v>818420679000</v>
      </c>
      <c r="E81" s="5">
        <v>780506976000</v>
      </c>
      <c r="F81" s="5">
        <v>725180702000</v>
      </c>
      <c r="G81" s="5">
        <v>738794494000</v>
      </c>
      <c r="I81" s="5">
        <v>780506976000</v>
      </c>
      <c r="J81" s="5">
        <v>694447716000</v>
      </c>
      <c r="K81" s="5">
        <v>696169487000</v>
      </c>
      <c r="L81" s="5">
        <v>556433743000</v>
      </c>
      <c r="M81" s="5">
        <v>468412673000</v>
      </c>
      <c r="N81" s="5">
        <v>708985205000</v>
      </c>
      <c r="O81" s="5">
        <v>550559163000</v>
      </c>
      <c r="P81" s="5">
        <v>566810140000</v>
      </c>
      <c r="Q81" s="5">
        <v>478939527000</v>
      </c>
      <c r="R81" s="5">
        <v>461789437000</v>
      </c>
      <c r="S81" s="5">
        <v>398510527000</v>
      </c>
      <c r="T81" s="5">
        <v>351272822000</v>
      </c>
      <c r="U81" s="5">
        <v>377104867000</v>
      </c>
      <c r="V81" s="5">
        <v>390002690000</v>
      </c>
      <c r="W81" s="5">
        <v>311526505000</v>
      </c>
      <c r="X81" s="5">
        <v>292647710000</v>
      </c>
      <c r="Y81" s="5">
        <v>279658809000</v>
      </c>
      <c r="Z81" s="5">
        <v>147991775000</v>
      </c>
    </row>
    <row r="82" spans="3:26" ht="15.5" x14ac:dyDescent="0.35">
      <c r="C82" t="s">
        <v>115</v>
      </c>
      <c r="W82" s="5">
        <v>13810390000</v>
      </c>
      <c r="X82" s="5">
        <v>46427345000</v>
      </c>
      <c r="Y82" s="5">
        <v>34067857000</v>
      </c>
      <c r="Z82" s="5">
        <v>7486348000</v>
      </c>
    </row>
    <row r="83" spans="3:26" ht="15.5" x14ac:dyDescent="0.35">
      <c r="C83" t="s">
        <v>114</v>
      </c>
      <c r="W83" s="5">
        <v>9407845000</v>
      </c>
      <c r="X83" s="5">
        <v>10300845000</v>
      </c>
      <c r="Y83" s="5">
        <v>4360607000</v>
      </c>
      <c r="Z83" s="5">
        <v>2881141000</v>
      </c>
    </row>
    <row r="84" spans="3:26" ht="15.5" x14ac:dyDescent="0.35">
      <c r="C84" t="s">
        <v>116</v>
      </c>
      <c r="D84" s="5">
        <v>818420679000</v>
      </c>
      <c r="E84" s="5">
        <v>780506976000</v>
      </c>
      <c r="F84" s="5">
        <v>725180702000</v>
      </c>
      <c r="G84" s="5">
        <v>738794494000</v>
      </c>
      <c r="I84" s="5">
        <v>780506976000</v>
      </c>
      <c r="J84" s="5">
        <v>694447716000</v>
      </c>
      <c r="K84" s="5">
        <v>696169487000</v>
      </c>
      <c r="L84" s="5">
        <v>556433743000</v>
      </c>
      <c r="M84" s="5">
        <v>468412673000</v>
      </c>
      <c r="N84" s="5">
        <v>708985205000</v>
      </c>
      <c r="O84" s="5">
        <v>550559163000</v>
      </c>
      <c r="P84" s="5">
        <v>566810140000</v>
      </c>
      <c r="Q84" s="5">
        <v>478939527000</v>
      </c>
      <c r="R84" s="5">
        <v>461789437000</v>
      </c>
      <c r="S84" s="5">
        <v>398510527000</v>
      </c>
      <c r="T84" s="5">
        <v>351272822000</v>
      </c>
      <c r="U84" s="5">
        <v>377104867000</v>
      </c>
      <c r="V84" s="5">
        <v>390002690000</v>
      </c>
      <c r="W84" s="5">
        <v>311526505000</v>
      </c>
      <c r="X84" s="5">
        <v>292647710000</v>
      </c>
      <c r="Y84" s="5">
        <v>279658809000</v>
      </c>
      <c r="Z84" s="5">
        <v>147991775000</v>
      </c>
    </row>
    <row r="85" spans="3:26" ht="15.5" x14ac:dyDescent="0.35">
      <c r="C85" t="s">
        <v>117</v>
      </c>
      <c r="W85" s="5">
        <v>640071000</v>
      </c>
      <c r="X85" s="5">
        <v>525277000</v>
      </c>
      <c r="Y85" s="5">
        <v>1172656000</v>
      </c>
      <c r="Z85" s="5">
        <v>1812299000</v>
      </c>
    </row>
    <row r="86" spans="3:26" ht="15.5" x14ac:dyDescent="0.35">
      <c r="C86" t="s">
        <v>118</v>
      </c>
      <c r="W86" s="5">
        <v>640071000</v>
      </c>
      <c r="X86" s="5">
        <v>525277000</v>
      </c>
      <c r="Y86" s="5">
        <v>1172656000</v>
      </c>
      <c r="Z86" s="5">
        <v>1812299000</v>
      </c>
    </row>
    <row r="87" spans="3:26" ht="15.5" x14ac:dyDescent="0.35">
      <c r="C87" t="s">
        <v>119</v>
      </c>
      <c r="D87" s="5">
        <v>443399043000</v>
      </c>
      <c r="E87" s="5">
        <v>448007371000</v>
      </c>
      <c r="F87" s="5">
        <v>483450680000</v>
      </c>
      <c r="G87" s="5">
        <v>456962909000</v>
      </c>
      <c r="I87" s="5">
        <v>448007371000</v>
      </c>
      <c r="J87" s="5">
        <v>398557200000</v>
      </c>
      <c r="K87" s="5">
        <v>452645664000</v>
      </c>
      <c r="L87" s="5">
        <v>507999577000</v>
      </c>
      <c r="M87" s="5">
        <v>429975882000</v>
      </c>
      <c r="N87" s="5">
        <v>374427887000</v>
      </c>
      <c r="O87" s="5">
        <v>333781178000</v>
      </c>
      <c r="P87" s="5">
        <v>280691038000</v>
      </c>
      <c r="Q87" s="5">
        <v>203861591000</v>
      </c>
      <c r="R87" s="5">
        <v>209777851000</v>
      </c>
      <c r="S87" s="5">
        <v>198658033000</v>
      </c>
      <c r="T87" s="5">
        <v>227049816000</v>
      </c>
      <c r="U87" s="5">
        <v>206681880000</v>
      </c>
      <c r="V87" s="5">
        <v>132822565000</v>
      </c>
      <c r="W87" s="5">
        <v>118443591000</v>
      </c>
      <c r="X87" s="5">
        <v>97323366000</v>
      </c>
      <c r="Y87" s="5">
        <v>118737701000</v>
      </c>
      <c r="Z87" s="5">
        <v>60247254000</v>
      </c>
    </row>
    <row r="88" spans="3:26" ht="15.5" x14ac:dyDescent="0.35">
      <c r="C88" t="s">
        <v>97</v>
      </c>
      <c r="D88" s="5">
        <v>-87691719000</v>
      </c>
      <c r="E88" s="5">
        <v>-86711526000</v>
      </c>
      <c r="F88" s="5">
        <v>-77876424000</v>
      </c>
      <c r="G88" s="5">
        <v>-76872669000</v>
      </c>
      <c r="I88" s="5">
        <v>-86711526000</v>
      </c>
      <c r="J88" s="5">
        <v>-74577956000</v>
      </c>
      <c r="K88" s="5">
        <v>-83930068000</v>
      </c>
      <c r="L88" s="5">
        <v>-73925215000</v>
      </c>
      <c r="M88" s="5">
        <v>-65825944000</v>
      </c>
      <c r="N88" s="5">
        <v>-62741544000</v>
      </c>
      <c r="O88" s="5">
        <v>-42005818000</v>
      </c>
      <c r="P88" s="5">
        <v>-45324702000</v>
      </c>
      <c r="Q88" s="5">
        <v>-48040574000</v>
      </c>
      <c r="R88" s="5">
        <v>-34104268000</v>
      </c>
      <c r="S88" s="5">
        <v>-27140532000</v>
      </c>
      <c r="T88" s="5">
        <v>-8560945000</v>
      </c>
    </row>
    <row r="89" spans="3:26" ht="15.5" x14ac:dyDescent="0.35">
      <c r="C89" t="s">
        <v>121</v>
      </c>
      <c r="D89" s="5">
        <v>1831261822000</v>
      </c>
      <c r="E89" s="5">
        <v>1664526199000</v>
      </c>
      <c r="F89" s="5">
        <v>1720443584000</v>
      </c>
      <c r="G89" s="5">
        <v>1747548519000</v>
      </c>
      <c r="I89" s="5">
        <v>1664526199000</v>
      </c>
      <c r="J89" s="5">
        <v>1521886256000</v>
      </c>
      <c r="K89" s="5">
        <v>1440981383000</v>
      </c>
      <c r="L89" s="5">
        <v>1447973511000</v>
      </c>
      <c r="M89" s="5">
        <v>1526661913000</v>
      </c>
      <c r="N89" s="5">
        <v>1400241872000</v>
      </c>
      <c r="O89" s="5">
        <v>1280212333000</v>
      </c>
      <c r="P89" s="5">
        <v>1203372372000</v>
      </c>
      <c r="Q89" s="5">
        <v>1175655601000</v>
      </c>
      <c r="R89" s="5">
        <v>1068967094000</v>
      </c>
      <c r="S89" s="5">
        <v>1043830034000</v>
      </c>
      <c r="T89" s="5">
        <v>925293721000</v>
      </c>
      <c r="U89" s="5">
        <v>913983962000</v>
      </c>
      <c r="V89" s="5">
        <v>826342540000</v>
      </c>
      <c r="W89" s="5">
        <v>696925499000</v>
      </c>
      <c r="X89" s="5">
        <v>650140509000</v>
      </c>
      <c r="Y89" s="5">
        <v>605397323000</v>
      </c>
      <c r="Z89" s="5">
        <v>457417280000</v>
      </c>
    </row>
    <row r="90" spans="3:26" ht="15.5" x14ac:dyDescent="0.35">
      <c r="C90" t="s">
        <v>122</v>
      </c>
    </row>
    <row r="91" spans="3:26" ht="15.5" x14ac:dyDescent="0.35">
      <c r="C91" t="s">
        <v>126</v>
      </c>
      <c r="D91" s="5">
        <v>514456685000</v>
      </c>
      <c r="E91" s="5">
        <v>512651541000</v>
      </c>
      <c r="F91" s="5">
        <v>501408240000</v>
      </c>
      <c r="G91" s="5">
        <v>486904337000</v>
      </c>
      <c r="I91" s="5">
        <v>512651541000</v>
      </c>
      <c r="J91" s="5">
        <v>471885566000</v>
      </c>
      <c r="K91" s="5">
        <v>434710407000</v>
      </c>
      <c r="L91" s="5">
        <v>398577346000</v>
      </c>
      <c r="M91" s="5">
        <v>400315822000</v>
      </c>
      <c r="N91" s="5">
        <v>434473766000</v>
      </c>
      <c r="O91" s="5">
        <v>392923654000</v>
      </c>
      <c r="P91" s="5">
        <v>394751573000</v>
      </c>
      <c r="Q91" s="5">
        <v>395989095000</v>
      </c>
      <c r="R91" s="5">
        <v>404599316000</v>
      </c>
      <c r="S91" s="5">
        <v>258265183000</v>
      </c>
      <c r="T91" s="5">
        <v>267039943000</v>
      </c>
      <c r="U91" s="5">
        <v>243055168000</v>
      </c>
      <c r="V91" s="5">
        <v>218295222000</v>
      </c>
      <c r="W91" s="5">
        <v>199878090000</v>
      </c>
      <c r="X91" s="5">
        <v>177505399000</v>
      </c>
      <c r="Y91" s="5">
        <v>152893393000</v>
      </c>
      <c r="Z91" s="5">
        <v>154379715000</v>
      </c>
    </row>
    <row r="92" spans="3:26" ht="15.5" x14ac:dyDescent="0.35">
      <c r="C92" t="s">
        <v>127</v>
      </c>
      <c r="D92" s="5">
        <v>33943611000</v>
      </c>
      <c r="E92" s="5">
        <v>34596373000</v>
      </c>
      <c r="F92" s="5">
        <v>35249135000</v>
      </c>
      <c r="G92" s="5">
        <v>35901896000</v>
      </c>
      <c r="I92" s="5">
        <v>34596373000</v>
      </c>
      <c r="J92" s="5">
        <v>37207420000</v>
      </c>
      <c r="K92" s="5">
        <v>39818467000</v>
      </c>
      <c r="L92" s="5">
        <v>42429514000</v>
      </c>
      <c r="M92" s="5">
        <v>45040561000</v>
      </c>
      <c r="N92" s="5">
        <v>47651607000</v>
      </c>
      <c r="O92" s="5">
        <v>67328088000</v>
      </c>
    </row>
    <row r="93" spans="3:26" ht="15.5" x14ac:dyDescent="0.35">
      <c r="C93" t="s">
        <v>131</v>
      </c>
      <c r="D93" s="5">
        <v>42841422000</v>
      </c>
      <c r="E93" s="5">
        <v>44065776000</v>
      </c>
      <c r="F93" s="5">
        <v>45290128000</v>
      </c>
      <c r="G93" s="5">
        <v>46514481000</v>
      </c>
      <c r="I93" s="5">
        <v>44065776000</v>
      </c>
      <c r="J93" s="5">
        <v>48963188000</v>
      </c>
      <c r="K93" s="5">
        <v>53860600000</v>
      </c>
      <c r="L93" s="5">
        <v>58758012000</v>
      </c>
      <c r="M93" s="5">
        <v>57487219000</v>
      </c>
      <c r="N93" s="5">
        <v>15031236000</v>
      </c>
      <c r="O93" s="5">
        <v>15031236000</v>
      </c>
      <c r="P93" s="5">
        <v>15031236000</v>
      </c>
      <c r="Q93" s="5">
        <v>15031236000</v>
      </c>
      <c r="R93" s="5">
        <v>15031236000</v>
      </c>
      <c r="S93" s="5">
        <v>15031236000</v>
      </c>
      <c r="T93" s="5">
        <v>10279461000</v>
      </c>
      <c r="U93" s="5">
        <v>10279461000</v>
      </c>
      <c r="V93" s="5">
        <v>10279461000</v>
      </c>
    </row>
    <row r="94" spans="3:26" ht="15.5" x14ac:dyDescent="0.35">
      <c r="C94" t="s">
        <v>128</v>
      </c>
      <c r="D94" s="5">
        <v>76815786000</v>
      </c>
      <c r="E94" s="5">
        <v>76781903000</v>
      </c>
      <c r="F94" s="5">
        <v>72343335000</v>
      </c>
      <c r="G94" s="5">
        <v>68787329000</v>
      </c>
      <c r="I94" s="5">
        <v>76781903000</v>
      </c>
      <c r="J94" s="5">
        <v>68152663000</v>
      </c>
      <c r="K94" s="5">
        <v>60766699000</v>
      </c>
      <c r="L94" s="5">
        <v>49959035000</v>
      </c>
      <c r="M94" s="5">
        <v>47719020000</v>
      </c>
      <c r="N94" s="5">
        <v>44249142000</v>
      </c>
      <c r="O94" s="5">
        <v>29825087000</v>
      </c>
      <c r="P94" s="5">
        <v>24666770000</v>
      </c>
      <c r="Q94" s="5">
        <v>25710445000</v>
      </c>
      <c r="R94" s="5">
        <v>24594202000</v>
      </c>
      <c r="S94" s="5">
        <v>33578619000</v>
      </c>
      <c r="T94" s="5">
        <v>26285446000</v>
      </c>
      <c r="U94" s="5">
        <v>16840936000</v>
      </c>
      <c r="V94" s="5">
        <v>13770141000</v>
      </c>
      <c r="W94" s="5">
        <v>14736083000</v>
      </c>
      <c r="X94" s="5">
        <v>10576609000</v>
      </c>
      <c r="Y94" s="5">
        <v>8511245000</v>
      </c>
      <c r="Z94" s="5">
        <v>7251230000</v>
      </c>
    </row>
    <row r="95" spans="3:26" ht="15.5" x14ac:dyDescent="0.35">
      <c r="C95" t="s">
        <v>130</v>
      </c>
      <c r="W95" s="5">
        <v>10279461000</v>
      </c>
      <c r="X95" s="5">
        <v>10279461000</v>
      </c>
      <c r="Y95" s="5">
        <v>12734853000</v>
      </c>
      <c r="Z95" s="5">
        <v>15190245000</v>
      </c>
    </row>
    <row r="96" spans="3:26" ht="15.5" x14ac:dyDescent="0.35">
      <c r="C96" t="s">
        <v>133</v>
      </c>
      <c r="D96" s="5">
        <v>684946375000</v>
      </c>
      <c r="E96" s="5">
        <v>685739562000</v>
      </c>
      <c r="F96" s="5">
        <v>667480814000</v>
      </c>
      <c r="G96" s="5">
        <v>650499157000</v>
      </c>
      <c r="I96" s="5">
        <v>685739562000</v>
      </c>
      <c r="J96" s="5">
        <v>639651882000</v>
      </c>
      <c r="K96" s="5">
        <v>601190438000</v>
      </c>
      <c r="L96" s="5">
        <v>561165974000</v>
      </c>
      <c r="M96" s="5">
        <v>559243067000</v>
      </c>
      <c r="N96" s="5">
        <v>586470000000</v>
      </c>
      <c r="O96" s="5">
        <v>549748381000</v>
      </c>
      <c r="P96" s="5">
        <v>479449367000</v>
      </c>
      <c r="Q96" s="5">
        <v>465230546000</v>
      </c>
      <c r="R96" s="5">
        <v>462398464000</v>
      </c>
      <c r="S96" s="5">
        <v>332448203000</v>
      </c>
      <c r="T96" s="5">
        <v>310953804000</v>
      </c>
      <c r="U96" s="5">
        <v>276070326000</v>
      </c>
      <c r="V96" s="5">
        <v>248348936000</v>
      </c>
      <c r="W96" s="5">
        <v>231365494000</v>
      </c>
      <c r="X96" s="5">
        <v>203969482000</v>
      </c>
      <c r="Y96" s="5">
        <v>178215741000</v>
      </c>
      <c r="Z96" s="5">
        <v>180243564000</v>
      </c>
    </row>
    <row r="97" spans="3:26" ht="15.5" x14ac:dyDescent="0.35">
      <c r="C97" t="s">
        <v>134</v>
      </c>
      <c r="D97" s="5">
        <v>2516208197000</v>
      </c>
      <c r="E97" s="5">
        <v>2350265761000</v>
      </c>
      <c r="F97" s="5">
        <v>2387924398000</v>
      </c>
      <c r="G97" s="5">
        <v>2398047676000</v>
      </c>
      <c r="I97" s="5">
        <v>2350265761000</v>
      </c>
      <c r="J97" s="5">
        <v>2161538138000</v>
      </c>
      <c r="K97" s="5">
        <v>2042171821000</v>
      </c>
      <c r="L97" s="5">
        <v>2009139485000</v>
      </c>
      <c r="M97" s="5">
        <v>2085904980000</v>
      </c>
      <c r="N97" s="5">
        <v>1986711872000</v>
      </c>
      <c r="O97" s="5">
        <v>1829960714000</v>
      </c>
      <c r="P97" s="5">
        <v>1682821739000</v>
      </c>
      <c r="Q97" s="5">
        <v>1640886147000</v>
      </c>
      <c r="R97" s="5">
        <v>1531365558000</v>
      </c>
      <c r="S97" s="5">
        <v>1376278237000</v>
      </c>
      <c r="T97" s="5">
        <v>1236247525000</v>
      </c>
      <c r="U97" s="5">
        <v>1190054288000</v>
      </c>
      <c r="V97" s="5">
        <v>1074691476000</v>
      </c>
      <c r="W97" s="5">
        <v>928290993000</v>
      </c>
      <c r="X97" s="5">
        <v>854109991000</v>
      </c>
      <c r="Y97" s="5">
        <v>783613064000</v>
      </c>
      <c r="Z97" s="5">
        <v>637660844000</v>
      </c>
    </row>
    <row r="98" spans="3:26" ht="15.5" x14ac:dyDescent="0.35">
      <c r="C98" t="s">
        <v>135</v>
      </c>
    </row>
    <row r="99" spans="3:26" ht="15.5" x14ac:dyDescent="0.35">
      <c r="C99" t="s">
        <v>136</v>
      </c>
    </row>
    <row r="100" spans="3:26" ht="15.5" x14ac:dyDescent="0.35">
      <c r="C100" t="s">
        <v>137</v>
      </c>
      <c r="D100" s="5">
        <v>780931446000</v>
      </c>
      <c r="E100" s="5">
        <v>679928674000</v>
      </c>
      <c r="F100" s="5">
        <v>676395986000</v>
      </c>
      <c r="G100" s="5">
        <v>738151070000</v>
      </c>
      <c r="I100" s="5">
        <v>679928674000</v>
      </c>
      <c r="J100" s="5">
        <v>565603830000</v>
      </c>
      <c r="K100" s="5">
        <v>504329407000</v>
      </c>
      <c r="L100" s="5">
        <v>482343743000</v>
      </c>
      <c r="M100" s="5">
        <v>595101699000</v>
      </c>
      <c r="N100" s="5">
        <v>555843521000</v>
      </c>
      <c r="O100" s="5">
        <v>439444037000</v>
      </c>
      <c r="P100" s="5">
        <v>416537366000</v>
      </c>
      <c r="Q100" s="5">
        <v>441622865000</v>
      </c>
      <c r="R100" s="5">
        <v>374427510000</v>
      </c>
      <c r="S100" s="5">
        <v>296298118000</v>
      </c>
      <c r="T100" s="5">
        <v>178583390000</v>
      </c>
      <c r="U100" s="5">
        <v>215473310000</v>
      </c>
      <c r="V100" s="5">
        <v>191717606000</v>
      </c>
      <c r="W100" s="5">
        <v>144279679000</v>
      </c>
      <c r="X100" s="5">
        <v>174921950000</v>
      </c>
      <c r="Y100" s="5">
        <v>198476205000</v>
      </c>
      <c r="Z100" s="5">
        <v>110647028000</v>
      </c>
    </row>
    <row r="101" spans="3:26" ht="15.5" x14ac:dyDescent="0.35">
      <c r="C101" t="s">
        <v>146</v>
      </c>
      <c r="M101" s="5">
        <v>22981444000</v>
      </c>
      <c r="U101" s="5">
        <v>11155335000</v>
      </c>
    </row>
    <row r="102" spans="3:26" ht="15.5" x14ac:dyDescent="0.35">
      <c r="C102" t="s">
        <v>138</v>
      </c>
    </row>
    <row r="103" spans="3:26" ht="15.5" x14ac:dyDescent="0.35">
      <c r="C103" t="s">
        <v>139</v>
      </c>
      <c r="D103" s="5">
        <v>170632496000</v>
      </c>
      <c r="E103" s="5">
        <v>101156016000</v>
      </c>
      <c r="F103" s="5">
        <v>142331252000</v>
      </c>
      <c r="G103" s="5">
        <v>165214824000</v>
      </c>
      <c r="I103" s="5">
        <v>101156016000</v>
      </c>
      <c r="J103" s="5">
        <v>87439212000</v>
      </c>
      <c r="K103" s="5">
        <v>93412649000</v>
      </c>
      <c r="L103" s="5">
        <v>107613348000</v>
      </c>
      <c r="M103" s="5">
        <v>151154949000</v>
      </c>
      <c r="N103" s="5">
        <v>130439373000</v>
      </c>
      <c r="O103" s="5">
        <v>142498128000</v>
      </c>
      <c r="P103" s="5">
        <v>102276335000</v>
      </c>
      <c r="Q103" s="5">
        <v>68139626000</v>
      </c>
      <c r="R103" s="5">
        <v>51569657000</v>
      </c>
      <c r="S103" s="5">
        <v>52659008000</v>
      </c>
      <c r="T103" s="5">
        <v>37154607000</v>
      </c>
      <c r="U103" s="5">
        <v>52196861000</v>
      </c>
      <c r="V103" s="5">
        <v>34553333000</v>
      </c>
      <c r="W103" s="5">
        <v>29288017000</v>
      </c>
      <c r="X103" s="5">
        <v>39123854000</v>
      </c>
      <c r="Y103" s="5">
        <v>42944036000</v>
      </c>
      <c r="Z103" s="5">
        <v>20766336000</v>
      </c>
    </row>
    <row r="104" spans="3:26" ht="15.5" x14ac:dyDescent="0.35">
      <c r="C104" t="s">
        <v>129</v>
      </c>
      <c r="D104" s="5">
        <v>390876847000</v>
      </c>
      <c r="E104" s="5">
        <v>374437846000</v>
      </c>
      <c r="F104" s="5">
        <v>332945549000</v>
      </c>
      <c r="G104" s="5">
        <v>312252777000</v>
      </c>
      <c r="I104" s="5">
        <v>374437846000</v>
      </c>
      <c r="J104" s="5">
        <v>289695432000</v>
      </c>
      <c r="K104" s="5">
        <v>196278665000</v>
      </c>
      <c r="L104" s="5">
        <v>234697290000</v>
      </c>
      <c r="M104" s="5">
        <v>261518634000</v>
      </c>
      <c r="N104" s="5">
        <v>251320462000</v>
      </c>
      <c r="O104" s="5">
        <v>158645818000</v>
      </c>
      <c r="P104" s="5">
        <v>202032073000</v>
      </c>
      <c r="Q104" s="5">
        <v>236174055000</v>
      </c>
      <c r="R104" s="5">
        <v>209579239000</v>
      </c>
      <c r="S104" s="5">
        <v>171128034000</v>
      </c>
      <c r="T104" s="5">
        <v>89647459000</v>
      </c>
      <c r="U104" s="5">
        <v>111037561000</v>
      </c>
      <c r="V104" s="5">
        <v>105559488000</v>
      </c>
    </row>
    <row r="105" spans="3:26" ht="15.5" x14ac:dyDescent="0.35">
      <c r="C105" t="s">
        <v>143</v>
      </c>
      <c r="D105" s="5">
        <v>48642639000</v>
      </c>
      <c r="E105" s="5">
        <v>31374743000</v>
      </c>
      <c r="F105" s="5">
        <v>35149563000</v>
      </c>
      <c r="G105" s="5">
        <v>40243584000</v>
      </c>
      <c r="I105" s="5">
        <v>31374743000</v>
      </c>
      <c r="J105" s="5">
        <v>32813851000</v>
      </c>
      <c r="K105" s="5">
        <v>36358381000</v>
      </c>
      <c r="L105" s="5">
        <v>6664460000</v>
      </c>
      <c r="M105" s="5">
        <v>12818182000</v>
      </c>
      <c r="N105" s="5">
        <v>34092271000</v>
      </c>
      <c r="O105" s="5">
        <v>26225683000</v>
      </c>
      <c r="P105" s="5">
        <v>25051126000</v>
      </c>
      <c r="Q105" s="5">
        <v>25114507000</v>
      </c>
      <c r="R105" s="5">
        <v>19482020000</v>
      </c>
      <c r="S105" s="5">
        <v>12035879000</v>
      </c>
      <c r="T105" s="5">
        <v>4874759000</v>
      </c>
      <c r="U105" s="5">
        <v>7536046000</v>
      </c>
      <c r="V105" s="5">
        <v>13645489000</v>
      </c>
      <c r="W105" s="5">
        <v>16909081000</v>
      </c>
      <c r="X105" s="5">
        <v>13493136000</v>
      </c>
      <c r="Y105" s="5">
        <v>26822825000</v>
      </c>
      <c r="Z105" s="5">
        <v>32213578000</v>
      </c>
    </row>
    <row r="106" spans="3:26" ht="15.5" x14ac:dyDescent="0.35">
      <c r="C106" t="s">
        <v>1366</v>
      </c>
      <c r="D106" s="5">
        <v>41859903000</v>
      </c>
      <c r="E106" s="5">
        <v>56757093000</v>
      </c>
      <c r="F106" s="5">
        <v>55575123000</v>
      </c>
      <c r="G106" s="5">
        <v>45734593000</v>
      </c>
      <c r="I106" s="5">
        <v>56757093000</v>
      </c>
      <c r="J106" s="5">
        <v>43259956000</v>
      </c>
      <c r="K106" s="5">
        <v>74947446000</v>
      </c>
      <c r="L106" s="5">
        <v>53989092000</v>
      </c>
      <c r="M106" s="5">
        <v>75487074000</v>
      </c>
      <c r="N106" s="5">
        <v>69975729000</v>
      </c>
      <c r="O106" s="5">
        <v>64241493000</v>
      </c>
      <c r="P106" s="5">
        <v>40351636000</v>
      </c>
      <c r="Q106" s="5">
        <v>71043034000</v>
      </c>
      <c r="R106" s="5">
        <v>61868674000</v>
      </c>
      <c r="S106" s="5">
        <v>31927650000</v>
      </c>
      <c r="T106" s="5">
        <v>38671328000</v>
      </c>
      <c r="U106" s="5">
        <v>24071270000</v>
      </c>
      <c r="V106" s="5">
        <v>27719379000</v>
      </c>
    </row>
    <row r="107" spans="3:26" ht="15.5" x14ac:dyDescent="0.35">
      <c r="C107" t="s">
        <v>140</v>
      </c>
    </row>
    <row r="108" spans="3:26" ht="15.5" x14ac:dyDescent="0.35">
      <c r="C108" t="s">
        <v>141</v>
      </c>
      <c r="W108" s="5">
        <v>23218235000</v>
      </c>
      <c r="X108" s="5">
        <v>56728190000</v>
      </c>
      <c r="Y108" s="5">
        <v>38428464000</v>
      </c>
      <c r="Z108" s="5">
        <v>10367489000</v>
      </c>
    </row>
    <row r="109" spans="3:26" ht="15.5" x14ac:dyDescent="0.35">
      <c r="C109" t="s">
        <v>957</v>
      </c>
      <c r="W109" s="5">
        <v>3489790000</v>
      </c>
      <c r="X109" s="5">
        <v>4001320000</v>
      </c>
      <c r="Y109" s="5">
        <v>2328742000</v>
      </c>
      <c r="Z109" s="5">
        <v>2406276000</v>
      </c>
    </row>
    <row r="110" spans="3:26" ht="15.5" x14ac:dyDescent="0.35">
      <c r="C110" t="s">
        <v>153</v>
      </c>
      <c r="D110" s="5">
        <v>201122081000</v>
      </c>
      <c r="E110" s="5">
        <v>190510915000</v>
      </c>
      <c r="F110" s="5">
        <v>176563006000</v>
      </c>
      <c r="G110" s="5">
        <v>166819839000</v>
      </c>
      <c r="I110" s="5">
        <v>190510915000</v>
      </c>
      <c r="J110" s="5">
        <v>146961800000</v>
      </c>
      <c r="K110" s="5">
        <v>133410321000</v>
      </c>
      <c r="L110" s="5">
        <v>123175161000</v>
      </c>
      <c r="M110" s="5">
        <v>110005020000</v>
      </c>
      <c r="N110" s="5">
        <v>104581208000</v>
      </c>
      <c r="O110" s="5">
        <v>84437689000</v>
      </c>
      <c r="P110" s="5">
        <v>66022510000</v>
      </c>
      <c r="Q110" s="5">
        <v>82963213000</v>
      </c>
      <c r="R110" s="5">
        <v>77358436000</v>
      </c>
      <c r="S110" s="5">
        <v>106462785000</v>
      </c>
      <c r="T110" s="5">
        <v>95232652000</v>
      </c>
      <c r="U110" s="5">
        <v>59878026000</v>
      </c>
      <c r="V110" s="5">
        <v>41427391000</v>
      </c>
      <c r="W110" s="5">
        <v>56093924000</v>
      </c>
      <c r="X110" s="5">
        <v>38585991000</v>
      </c>
      <c r="Y110" s="5">
        <v>30215331000</v>
      </c>
      <c r="Z110" s="5">
        <v>19164521000</v>
      </c>
    </row>
    <row r="111" spans="3:26" ht="15.5" x14ac:dyDescent="0.35">
      <c r="C111" t="s">
        <v>154</v>
      </c>
      <c r="D111" s="5">
        <v>201122081000</v>
      </c>
      <c r="E111" s="5">
        <v>190510915000</v>
      </c>
      <c r="F111" s="5">
        <v>176563006000</v>
      </c>
      <c r="G111" s="5">
        <v>166819839000</v>
      </c>
      <c r="I111" s="5">
        <v>190510915000</v>
      </c>
      <c r="J111" s="5">
        <v>146961800000</v>
      </c>
      <c r="K111" s="5">
        <v>133410321000</v>
      </c>
      <c r="L111" s="5">
        <v>123175161000</v>
      </c>
      <c r="M111" s="5">
        <v>110005020000</v>
      </c>
      <c r="N111" s="5">
        <v>104581208000</v>
      </c>
      <c r="O111" s="5">
        <v>84437689000</v>
      </c>
      <c r="P111" s="5">
        <v>66022510000</v>
      </c>
      <c r="Q111" s="5">
        <v>82963213000</v>
      </c>
      <c r="R111" s="5">
        <v>77358436000</v>
      </c>
      <c r="S111" s="5">
        <v>106462785000</v>
      </c>
      <c r="T111" s="5">
        <v>95232652000</v>
      </c>
      <c r="U111" s="5">
        <v>59878026000</v>
      </c>
      <c r="V111" s="5">
        <v>41427391000</v>
      </c>
      <c r="W111" s="5">
        <v>56093924000</v>
      </c>
      <c r="X111" s="5">
        <v>38585991000</v>
      </c>
      <c r="Y111" s="5">
        <v>30215331000</v>
      </c>
      <c r="Z111" s="5">
        <v>19164521000</v>
      </c>
    </row>
    <row r="112" spans="3:26" ht="15.5" x14ac:dyDescent="0.35">
      <c r="C112" t="s">
        <v>160</v>
      </c>
      <c r="D112" s="5">
        <v>982053527000</v>
      </c>
      <c r="E112" s="5">
        <v>870439589000</v>
      </c>
      <c r="F112" s="5">
        <v>852958992000</v>
      </c>
      <c r="G112" s="5">
        <v>904970909000</v>
      </c>
      <c r="I112" s="5">
        <v>870439589000</v>
      </c>
      <c r="J112" s="5">
        <v>712565630000</v>
      </c>
      <c r="K112" s="5">
        <v>637739728000</v>
      </c>
      <c r="L112" s="5">
        <v>605518904000</v>
      </c>
      <c r="M112" s="5">
        <v>705106719000</v>
      </c>
      <c r="N112" s="5">
        <v>660424729000</v>
      </c>
      <c r="O112" s="5">
        <v>523881726000</v>
      </c>
      <c r="P112" s="5">
        <v>482559876000</v>
      </c>
      <c r="Q112" s="5">
        <v>524586078000</v>
      </c>
      <c r="R112" s="5">
        <v>451785946000</v>
      </c>
      <c r="S112" s="5">
        <v>402760903000</v>
      </c>
      <c r="T112" s="5">
        <v>273816042000</v>
      </c>
      <c r="U112" s="5">
        <v>275351336000</v>
      </c>
      <c r="V112" s="5">
        <v>233144997000</v>
      </c>
      <c r="W112" s="5">
        <v>200373603000</v>
      </c>
      <c r="X112" s="5">
        <v>213507941000</v>
      </c>
      <c r="Y112" s="5">
        <v>228691536000</v>
      </c>
      <c r="Z112" s="5">
        <v>129811549000</v>
      </c>
    </row>
    <row r="113" spans="2:26" ht="15.5" x14ac:dyDescent="0.35">
      <c r="C113" t="s">
        <v>161</v>
      </c>
    </row>
    <row r="114" spans="2:26" ht="15.5" x14ac:dyDescent="0.35">
      <c r="C114" t="s">
        <v>162</v>
      </c>
      <c r="D114" s="5">
        <v>280000000000</v>
      </c>
      <c r="E114" s="5">
        <v>280000000000</v>
      </c>
      <c r="F114" s="5">
        <v>280000000000</v>
      </c>
      <c r="G114" s="5">
        <v>280000000000</v>
      </c>
      <c r="I114" s="5">
        <v>280000000000</v>
      </c>
      <c r="J114" s="5">
        <v>280000000000</v>
      </c>
      <c r="K114" s="5">
        <v>280000000000</v>
      </c>
      <c r="L114" s="5">
        <v>280000000000</v>
      </c>
      <c r="M114" s="5">
        <v>280000000000</v>
      </c>
      <c r="N114" s="5">
        <v>280000000000</v>
      </c>
      <c r="O114" s="5">
        <v>280000000000</v>
      </c>
      <c r="P114" s="5">
        <v>280000000000</v>
      </c>
      <c r="Q114" s="5">
        <v>280000000000</v>
      </c>
      <c r="R114" s="5">
        <v>280000000000</v>
      </c>
      <c r="S114" s="5">
        <v>280000000000</v>
      </c>
      <c r="T114" s="5">
        <v>280000000000</v>
      </c>
      <c r="U114" s="5">
        <v>280000000000</v>
      </c>
      <c r="V114" s="5">
        <v>280000000000</v>
      </c>
      <c r="W114" s="5">
        <v>280000000000</v>
      </c>
      <c r="X114" s="5">
        <v>280000000000</v>
      </c>
      <c r="Y114" s="5">
        <v>280000000000</v>
      </c>
      <c r="Z114" s="5">
        <v>280000000000</v>
      </c>
    </row>
    <row r="115" spans="2:26" ht="15.5" x14ac:dyDescent="0.35">
      <c r="C115" t="s">
        <v>163</v>
      </c>
      <c r="D115" s="5">
        <v>78273607000</v>
      </c>
      <c r="E115" s="5">
        <v>78273607000</v>
      </c>
      <c r="F115" s="5">
        <v>78273607000</v>
      </c>
      <c r="G115" s="5">
        <v>78273607000</v>
      </c>
      <c r="I115" s="5">
        <v>78273607000</v>
      </c>
      <c r="J115" s="5">
        <v>78273607000</v>
      </c>
      <c r="K115" s="5">
        <v>78273607000</v>
      </c>
      <c r="L115" s="5">
        <v>78273607000</v>
      </c>
      <c r="M115" s="5">
        <v>78273607000</v>
      </c>
      <c r="N115" s="5">
        <v>78273607000</v>
      </c>
      <c r="O115" s="5">
        <v>78162232000</v>
      </c>
      <c r="P115" s="5">
        <v>77828658000</v>
      </c>
      <c r="Q115" s="5">
        <v>77828471000</v>
      </c>
      <c r="R115" s="5">
        <v>77828471000</v>
      </c>
      <c r="S115" s="5">
        <v>77828471000</v>
      </c>
      <c r="T115" s="5">
        <v>77828471000</v>
      </c>
      <c r="U115" s="5">
        <v>77828471000</v>
      </c>
      <c r="V115" s="5">
        <v>77828471000</v>
      </c>
      <c r="W115" s="5">
        <v>77828471000</v>
      </c>
      <c r="X115" s="5">
        <v>77828471000</v>
      </c>
      <c r="Y115" s="5">
        <v>77828471000</v>
      </c>
      <c r="Z115" s="5">
        <v>77828471000</v>
      </c>
    </row>
    <row r="116" spans="2:26" ht="15.5" x14ac:dyDescent="0.35">
      <c r="C116" t="s">
        <v>164</v>
      </c>
      <c r="D116" s="5">
        <v>1263571093000</v>
      </c>
      <c r="E116" s="5">
        <v>1208262984000</v>
      </c>
      <c r="F116" s="5">
        <v>1254566263000</v>
      </c>
      <c r="G116" s="5">
        <v>1211674913000</v>
      </c>
      <c r="I116" s="5">
        <v>1208262984000</v>
      </c>
      <c r="J116" s="5">
        <v>1165275857000</v>
      </c>
      <c r="K116" s="5">
        <v>1130088554000</v>
      </c>
      <c r="L116" s="5">
        <v>1119272189000</v>
      </c>
      <c r="M116" s="5">
        <v>1088350598000</v>
      </c>
      <c r="N116" s="5">
        <v>1030755080000</v>
      </c>
      <c r="O116" s="5">
        <v>989922574000</v>
      </c>
      <c r="P116" s="5">
        <v>887757907000</v>
      </c>
      <c r="Q116" s="5">
        <v>806512172000</v>
      </c>
      <c r="R116" s="5">
        <v>755855409000</v>
      </c>
      <c r="S116" s="5">
        <v>642829395000</v>
      </c>
      <c r="T116" s="5">
        <v>613163957000</v>
      </c>
      <c r="U116" s="5">
        <v>556874481000</v>
      </c>
      <c r="V116" s="5">
        <v>483718008000</v>
      </c>
      <c r="W116" s="5">
        <v>370088919000</v>
      </c>
      <c r="X116" s="5">
        <v>282773579000</v>
      </c>
      <c r="Y116" s="5">
        <v>197093057000</v>
      </c>
      <c r="Z116" s="5">
        <v>150020824000</v>
      </c>
    </row>
    <row r="117" spans="2:26" ht="15.5" x14ac:dyDescent="0.35">
      <c r="C117" t="s">
        <v>165</v>
      </c>
      <c r="D117" s="5">
        <v>56000000000</v>
      </c>
      <c r="E117" s="5">
        <v>56000000000</v>
      </c>
      <c r="F117" s="5">
        <v>56000000000</v>
      </c>
      <c r="G117" s="5">
        <v>56000000000</v>
      </c>
      <c r="I117" s="5">
        <v>56000000000</v>
      </c>
      <c r="J117" s="5">
        <v>56000000000</v>
      </c>
      <c r="K117" s="5">
        <v>56000000000</v>
      </c>
      <c r="L117" s="5">
        <v>56000000000</v>
      </c>
      <c r="M117" s="5">
        <v>56000000000</v>
      </c>
      <c r="N117" s="5">
        <v>56000000000</v>
      </c>
      <c r="O117" s="5">
        <v>56000000000</v>
      </c>
      <c r="P117" s="5">
        <v>56000000000</v>
      </c>
      <c r="Q117" s="5">
        <v>56000000000</v>
      </c>
      <c r="R117" s="5">
        <v>56000000000</v>
      </c>
      <c r="S117" s="5">
        <v>45000000000</v>
      </c>
      <c r="T117" s="5">
        <v>33000000000</v>
      </c>
      <c r="U117" s="5">
        <v>22000000000</v>
      </c>
      <c r="V117" s="5">
        <v>11000000000</v>
      </c>
      <c r="W117" s="5">
        <v>9000000000</v>
      </c>
      <c r="X117" s="5">
        <v>7000000000</v>
      </c>
      <c r="Y117" s="5">
        <v>5600000000</v>
      </c>
      <c r="Z117" s="5">
        <v>4200000000</v>
      </c>
    </row>
    <row r="118" spans="2:26" ht="15.5" x14ac:dyDescent="0.35">
      <c r="C118" t="s">
        <v>166</v>
      </c>
      <c r="D118" s="5">
        <v>1207571093000</v>
      </c>
      <c r="E118" s="5">
        <v>1152262984000</v>
      </c>
      <c r="F118" s="5">
        <v>1198566263000</v>
      </c>
      <c r="G118" s="5">
        <v>1155674913000</v>
      </c>
      <c r="I118" s="5">
        <v>1152262984000</v>
      </c>
      <c r="J118" s="5">
        <v>1109275857000</v>
      </c>
      <c r="K118" s="5">
        <v>1074088554000</v>
      </c>
      <c r="L118" s="5">
        <v>1063272189000</v>
      </c>
      <c r="M118" s="5">
        <v>1032350598000</v>
      </c>
      <c r="N118" s="5">
        <v>974755080000</v>
      </c>
      <c r="O118" s="5">
        <v>933922574000</v>
      </c>
      <c r="P118" s="5">
        <v>831757907000</v>
      </c>
      <c r="Q118" s="5">
        <v>750512172000</v>
      </c>
      <c r="R118" s="5">
        <v>699855409000</v>
      </c>
      <c r="S118" s="5">
        <v>597829395000</v>
      </c>
      <c r="T118" s="5">
        <v>580163957000</v>
      </c>
      <c r="U118" s="5">
        <v>534874481000</v>
      </c>
      <c r="V118" s="5">
        <v>472718008000</v>
      </c>
      <c r="W118" s="5">
        <v>361088919000</v>
      </c>
      <c r="X118" s="5">
        <v>275773579000</v>
      </c>
      <c r="Y118" s="5">
        <v>191493057000</v>
      </c>
      <c r="Z118" s="5">
        <v>145820824000</v>
      </c>
    </row>
    <row r="119" spans="2:26" ht="15.5" x14ac:dyDescent="0.35">
      <c r="C119" t="s">
        <v>167</v>
      </c>
      <c r="D119" s="5">
        <v>1263571093000</v>
      </c>
      <c r="E119" s="5">
        <v>1208262984000</v>
      </c>
      <c r="F119" s="5">
        <v>1254566263000</v>
      </c>
      <c r="G119" s="5">
        <v>1211674913000</v>
      </c>
      <c r="I119" s="5">
        <v>1208262984000</v>
      </c>
      <c r="J119" s="5">
        <v>1165275857000</v>
      </c>
      <c r="K119" s="5">
        <v>1130088554000</v>
      </c>
      <c r="L119" s="5">
        <v>1119272189000</v>
      </c>
      <c r="M119" s="5">
        <v>1088350598000</v>
      </c>
      <c r="N119" s="5">
        <v>1030755080000</v>
      </c>
      <c r="O119" s="5">
        <v>989922574000</v>
      </c>
      <c r="P119" s="5">
        <v>887757907000</v>
      </c>
      <c r="Q119" s="5">
        <v>806512172000</v>
      </c>
      <c r="R119" s="5">
        <v>755855409000</v>
      </c>
      <c r="S119" s="5">
        <v>642829395000</v>
      </c>
      <c r="T119" s="5">
        <v>613163957000</v>
      </c>
      <c r="U119" s="5">
        <v>556874481000</v>
      </c>
      <c r="V119" s="5">
        <v>483718008000</v>
      </c>
      <c r="W119" s="5">
        <v>370088919000</v>
      </c>
      <c r="X119" s="5">
        <v>282773579000</v>
      </c>
      <c r="Y119" s="5">
        <v>197093057000</v>
      </c>
      <c r="Z119" s="5">
        <v>150020824000</v>
      </c>
    </row>
    <row r="120" spans="2:26" ht="15.5" x14ac:dyDescent="0.35">
      <c r="C120" t="s">
        <v>168</v>
      </c>
      <c r="D120" s="5">
        <v>1689000</v>
      </c>
      <c r="E120" s="5">
        <v>1107000</v>
      </c>
      <c r="F120" s="5">
        <v>1960000</v>
      </c>
      <c r="G120" s="5">
        <v>916000</v>
      </c>
      <c r="I120" s="5">
        <v>1107000</v>
      </c>
      <c r="J120" s="5">
        <v>1000000</v>
      </c>
    </row>
    <row r="121" spans="2:26" ht="15.5" x14ac:dyDescent="0.35">
      <c r="C121" t="s">
        <v>9</v>
      </c>
      <c r="D121" s="5">
        <v>1534154670000</v>
      </c>
      <c r="E121" s="5">
        <v>1479826172000</v>
      </c>
      <c r="F121" s="5">
        <v>1534965406000</v>
      </c>
      <c r="G121" s="5">
        <v>1493076767000</v>
      </c>
      <c r="I121" s="5">
        <v>1479826172000</v>
      </c>
      <c r="J121" s="5">
        <v>1448972508000</v>
      </c>
      <c r="K121" s="5">
        <v>1404432093000</v>
      </c>
      <c r="L121" s="5">
        <v>1403620581000</v>
      </c>
      <c r="M121" s="5">
        <v>1380798261000</v>
      </c>
      <c r="N121" s="5">
        <v>1326287143000</v>
      </c>
      <c r="O121" s="5">
        <v>1306078988000</v>
      </c>
      <c r="P121" s="5">
        <v>1200261863000</v>
      </c>
      <c r="Q121" s="5">
        <v>1116300069000</v>
      </c>
      <c r="R121" s="5">
        <v>1079579612000</v>
      </c>
      <c r="S121" s="5">
        <v>973517334000</v>
      </c>
      <c r="T121" s="5">
        <v>962431483000</v>
      </c>
      <c r="U121" s="5">
        <v>914702952000</v>
      </c>
      <c r="V121" s="5">
        <v>841546479000</v>
      </c>
      <c r="W121" s="5">
        <v>727917390000</v>
      </c>
      <c r="X121" s="5">
        <v>640602050000</v>
      </c>
      <c r="Y121" s="5">
        <v>554921528000</v>
      </c>
      <c r="Z121" s="5">
        <v>507849295000</v>
      </c>
    </row>
    <row r="122" spans="2:26" ht="15.5" x14ac:dyDescent="0.35">
      <c r="C122" t="s">
        <v>169</v>
      </c>
      <c r="D122" s="5">
        <v>2516208197000</v>
      </c>
      <c r="E122" s="5">
        <v>2350265761000</v>
      </c>
      <c r="F122" s="5">
        <v>2387924398000</v>
      </c>
      <c r="G122" s="5">
        <v>2398047676000</v>
      </c>
      <c r="I122" s="5">
        <v>2350265761000</v>
      </c>
      <c r="J122" s="5">
        <v>2161538138000</v>
      </c>
      <c r="K122" s="5">
        <v>2042171821000</v>
      </c>
      <c r="L122" s="5">
        <v>2009139485000</v>
      </c>
      <c r="M122" s="5">
        <v>2085904980000</v>
      </c>
      <c r="N122" s="5">
        <v>1986711872000</v>
      </c>
      <c r="O122" s="5">
        <v>1829960714000</v>
      </c>
      <c r="P122" s="5">
        <v>1682821739000</v>
      </c>
      <c r="Q122" s="5">
        <v>1640886147000</v>
      </c>
      <c r="R122" s="5">
        <v>1531365558000</v>
      </c>
      <c r="S122" s="5">
        <v>1376278237000</v>
      </c>
      <c r="T122" s="5">
        <v>1236247525000</v>
      </c>
      <c r="U122" s="5">
        <v>1190054288000</v>
      </c>
      <c r="V122" s="5">
        <v>1074691476000</v>
      </c>
      <c r="W122" s="5">
        <v>928290993000</v>
      </c>
      <c r="X122" s="5">
        <v>854109991000</v>
      </c>
      <c r="Y122" s="5">
        <v>783613064000</v>
      </c>
      <c r="Z122" s="5">
        <v>637660844000</v>
      </c>
    </row>
    <row r="123" spans="2:26" ht="15.5" x14ac:dyDescent="0.35">
      <c r="C123" t="s">
        <v>170</v>
      </c>
      <c r="D123" s="5">
        <v>1120000000</v>
      </c>
      <c r="E123" s="5">
        <v>1120000000</v>
      </c>
      <c r="F123" s="5">
        <v>1120000000</v>
      </c>
      <c r="G123" s="5">
        <v>1120000000</v>
      </c>
      <c r="I123" s="5">
        <v>1120000000</v>
      </c>
      <c r="J123" s="5">
        <v>1120000000</v>
      </c>
      <c r="K123" s="5">
        <v>1120000000</v>
      </c>
      <c r="L123" s="5">
        <v>1120000000</v>
      </c>
      <c r="M123" s="5">
        <v>1120000000</v>
      </c>
      <c r="N123" s="5">
        <v>1120000000</v>
      </c>
      <c r="O123" s="5">
        <v>1120000000</v>
      </c>
      <c r="P123" s="5">
        <v>1120000000</v>
      </c>
      <c r="Q123" s="5">
        <v>1120000000</v>
      </c>
      <c r="R123" s="5">
        <v>1120000000</v>
      </c>
      <c r="S123" s="5">
        <v>1120000000</v>
      </c>
      <c r="T123" s="5">
        <v>1120000000</v>
      </c>
      <c r="U123" s="5">
        <v>1120000000</v>
      </c>
      <c r="V123" s="5">
        <v>1120000000</v>
      </c>
      <c r="W123" s="5">
        <v>1120000000</v>
      </c>
      <c r="X123" s="5">
        <v>1120000000</v>
      </c>
      <c r="Y123" s="5">
        <v>560000000</v>
      </c>
      <c r="Z123" s="5">
        <v>560000000</v>
      </c>
    </row>
    <row r="125" spans="2:26" ht="15.5" x14ac:dyDescent="0.35">
      <c r="B125" t="s">
        <v>171</v>
      </c>
      <c r="C125" t="s">
        <v>172</v>
      </c>
      <c r="D125" s="5">
        <v>143989129000</v>
      </c>
      <c r="E125" s="5">
        <v>9347022000</v>
      </c>
      <c r="F125" s="5">
        <v>37225287000</v>
      </c>
      <c r="G125" s="5">
        <v>94025596000</v>
      </c>
      <c r="I125" s="5">
        <v>201144418000</v>
      </c>
      <c r="J125" s="5">
        <v>331762800000</v>
      </c>
      <c r="K125" s="5">
        <v>109185785000</v>
      </c>
      <c r="L125" s="5">
        <v>-16060100000</v>
      </c>
      <c r="M125" s="5">
        <v>435333430000</v>
      </c>
      <c r="N125" s="5">
        <v>106583179000</v>
      </c>
      <c r="O125" s="5">
        <v>272538844000</v>
      </c>
      <c r="P125" s="5">
        <v>26628428000</v>
      </c>
      <c r="Q125" s="5">
        <v>230738193000</v>
      </c>
      <c r="R125" s="5">
        <v>187475539000</v>
      </c>
      <c r="S125" s="5">
        <v>214166823000</v>
      </c>
      <c r="T125" s="5">
        <v>104436317000</v>
      </c>
      <c r="U125" s="5">
        <v>106931180000</v>
      </c>
      <c r="V125" s="5">
        <v>119207439000</v>
      </c>
      <c r="W125" s="5">
        <v>72518015000</v>
      </c>
      <c r="X125" s="5">
        <v>130614145000</v>
      </c>
      <c r="Y125" s="5">
        <v>5688757000</v>
      </c>
      <c r="Z125" s="5">
        <v>116185088000</v>
      </c>
    </row>
    <row r="126" spans="2:26" ht="15.5" x14ac:dyDescent="0.35">
      <c r="C126" t="s">
        <v>825</v>
      </c>
      <c r="D126" s="5">
        <v>561046183000</v>
      </c>
      <c r="E126" s="5">
        <v>555803665000</v>
      </c>
      <c r="F126" s="5">
        <v>540276839000</v>
      </c>
      <c r="G126" s="5">
        <v>632626663000</v>
      </c>
      <c r="I126" s="5">
        <v>2155437161000</v>
      </c>
      <c r="J126" s="5">
        <v>2102093609000</v>
      </c>
      <c r="K126" s="5">
        <v>1754763184000</v>
      </c>
      <c r="L126" s="5">
        <v>1846129189000</v>
      </c>
      <c r="M126" s="5">
        <v>2084816504000</v>
      </c>
      <c r="N126" s="5">
        <v>1687810101000</v>
      </c>
      <c r="O126" s="5">
        <v>1833091642000</v>
      </c>
      <c r="P126" s="5">
        <v>1612271777000</v>
      </c>
      <c r="Q126" s="5">
        <v>1577778286000</v>
      </c>
      <c r="R126" s="5">
        <v>1379213770000</v>
      </c>
      <c r="S126" s="5">
        <v>1263207849000</v>
      </c>
      <c r="T126" s="5">
        <v>1121974528000</v>
      </c>
      <c r="U126" s="5">
        <v>1107348299000</v>
      </c>
      <c r="V126" s="5">
        <v>1025928382000</v>
      </c>
      <c r="W126" s="5">
        <v>953303849000</v>
      </c>
      <c r="X126" s="5">
        <v>916855143000</v>
      </c>
      <c r="Y126" s="5">
        <v>738143519000</v>
      </c>
      <c r="Z126" s="5">
        <v>566532472000</v>
      </c>
    </row>
    <row r="127" spans="2:26" ht="15.5" x14ac:dyDescent="0.35">
      <c r="C127" t="s">
        <v>871</v>
      </c>
      <c r="D127" s="5">
        <v>-303477123000</v>
      </c>
      <c r="E127" s="5">
        <v>-405490908000</v>
      </c>
      <c r="F127" s="5">
        <v>-392041653000</v>
      </c>
      <c r="G127" s="5">
        <v>-372732940000</v>
      </c>
      <c r="I127" s="5">
        <v>-1424967730000</v>
      </c>
      <c r="J127" s="5">
        <v>-1297098479000</v>
      </c>
      <c r="K127" s="5">
        <v>-1220104708000</v>
      </c>
      <c r="L127" s="5">
        <v>-1425731989000</v>
      </c>
      <c r="M127" s="5">
        <v>-1197057310000</v>
      </c>
      <c r="N127" s="5">
        <v>-1210217116000</v>
      </c>
      <c r="O127" s="5">
        <v>-1179937834000</v>
      </c>
      <c r="P127" s="5">
        <v>-1203866761000</v>
      </c>
      <c r="Q127" s="5">
        <v>-1017713061000</v>
      </c>
      <c r="R127" s="5">
        <v>-903761576000</v>
      </c>
      <c r="S127" s="5">
        <v>-797457794000</v>
      </c>
      <c r="T127" s="5">
        <v>-797740417000</v>
      </c>
      <c r="U127" s="5">
        <v>-802055668000</v>
      </c>
      <c r="V127" s="5">
        <v>-706081405000</v>
      </c>
      <c r="W127" s="5">
        <v>-622742583000</v>
      </c>
      <c r="X127" s="5">
        <v>-537466780000</v>
      </c>
      <c r="Y127" s="5">
        <v>-489000934000</v>
      </c>
      <c r="Z127" s="5">
        <v>-313189000000</v>
      </c>
    </row>
    <row r="128" spans="2:26" ht="15.5" x14ac:dyDescent="0.35">
      <c r="C128" t="s">
        <v>598</v>
      </c>
      <c r="D128" s="5">
        <v>-102831738000</v>
      </c>
      <c r="E128" s="5">
        <v>-128904884000</v>
      </c>
      <c r="F128" s="5">
        <v>-100939863000</v>
      </c>
      <c r="G128" s="5">
        <v>-131902301000</v>
      </c>
      <c r="I128" s="5">
        <v>-466339143000</v>
      </c>
      <c r="J128" s="5">
        <v>-415307846000</v>
      </c>
      <c r="K128" s="5">
        <v>-401289274000</v>
      </c>
      <c r="L128" s="5">
        <v>-392329179000</v>
      </c>
      <c r="M128" s="5">
        <v>-379924397000</v>
      </c>
      <c r="N128" s="5">
        <v>-325401112000</v>
      </c>
      <c r="O128" s="5">
        <v>-311039280000</v>
      </c>
      <c r="P128" s="5">
        <v>-317885590000</v>
      </c>
      <c r="Q128" s="5">
        <v>-291189454000</v>
      </c>
      <c r="R128" s="5">
        <v>-266618946000</v>
      </c>
      <c r="S128" s="5">
        <v>-234671073000</v>
      </c>
      <c r="T128" s="5">
        <v>-186031342000</v>
      </c>
      <c r="U128" s="5">
        <v>-151819816000</v>
      </c>
      <c r="V128" s="5">
        <v>-154231097000</v>
      </c>
      <c r="W128" s="5">
        <v>-117933859000</v>
      </c>
      <c r="X128" s="5">
        <v>-108639541000</v>
      </c>
      <c r="Y128" s="5">
        <v>-124895512000</v>
      </c>
      <c r="Z128" s="5">
        <v>-96824047000</v>
      </c>
    </row>
    <row r="129" spans="3:26" ht="15.5" x14ac:dyDescent="0.35">
      <c r="C129" t="s">
        <v>2056</v>
      </c>
      <c r="W129" s="5">
        <v>-97988414000</v>
      </c>
      <c r="X129" s="5">
        <v>-96251315000</v>
      </c>
      <c r="Y129" s="5">
        <v>-90191458000</v>
      </c>
      <c r="Z129" s="5">
        <v>-24812876000</v>
      </c>
    </row>
    <row r="130" spans="3:26" ht="15.5" x14ac:dyDescent="0.35">
      <c r="C130" t="s">
        <v>177</v>
      </c>
      <c r="D130" s="5">
        <v>-12183144000</v>
      </c>
      <c r="E130" s="5">
        <v>-14760007000</v>
      </c>
      <c r="F130" s="5">
        <v>-12276794000</v>
      </c>
      <c r="G130" s="5">
        <v>-35653303000</v>
      </c>
      <c r="I130" s="5">
        <v>-71072912000</v>
      </c>
      <c r="J130" s="5">
        <v>-66854276000</v>
      </c>
      <c r="K130" s="5">
        <v>-33890657000</v>
      </c>
      <c r="L130" s="5">
        <v>-61603009000</v>
      </c>
      <c r="M130" s="5">
        <v>-83451430000</v>
      </c>
      <c r="N130" s="5">
        <v>-57943498000</v>
      </c>
      <c r="O130" s="5">
        <v>-79897505000</v>
      </c>
      <c r="P130" s="5">
        <v>-76348303000</v>
      </c>
      <c r="Q130" s="5">
        <v>-53649116000</v>
      </c>
      <c r="R130" s="5">
        <v>-40763252000</v>
      </c>
      <c r="S130" s="5">
        <v>-35265995000</v>
      </c>
      <c r="T130" s="5">
        <v>-49087301000</v>
      </c>
      <c r="U130" s="5">
        <v>-58371103000</v>
      </c>
      <c r="V130" s="5">
        <v>-58136605000</v>
      </c>
      <c r="W130" s="5">
        <v>-45327691000</v>
      </c>
      <c r="X130" s="5">
        <v>-49337967000</v>
      </c>
      <c r="Y130" s="5">
        <v>-52857344000</v>
      </c>
      <c r="Z130" s="5">
        <v>-22185460000</v>
      </c>
    </row>
    <row r="131" spans="3:26" ht="15.5" x14ac:dyDescent="0.35">
      <c r="C131" t="s">
        <v>202</v>
      </c>
      <c r="D131" s="5">
        <v>530230000</v>
      </c>
      <c r="E131" s="5">
        <v>839262000</v>
      </c>
      <c r="F131" s="5">
        <v>881145000</v>
      </c>
      <c r="G131" s="5">
        <v>1012090000</v>
      </c>
      <c r="I131" s="5">
        <v>3994322000</v>
      </c>
      <c r="J131" s="5">
        <v>3432545000</v>
      </c>
      <c r="K131" s="5">
        <v>1667631000</v>
      </c>
      <c r="L131" s="5">
        <v>3070000000</v>
      </c>
      <c r="M131" s="5">
        <v>3142056000</v>
      </c>
      <c r="N131" s="5">
        <v>3795793000</v>
      </c>
      <c r="O131" s="5">
        <v>4418976000</v>
      </c>
      <c r="P131" s="5">
        <v>5847971000</v>
      </c>
      <c r="Q131" s="5">
        <v>6028742000</v>
      </c>
      <c r="R131" s="5">
        <v>15023042000</v>
      </c>
      <c r="S131" s="5">
        <v>14181463000</v>
      </c>
      <c r="T131" s="5">
        <v>11518626000</v>
      </c>
      <c r="U131" s="5">
        <v>8286070000</v>
      </c>
      <c r="V131" s="5">
        <v>8311180000</v>
      </c>
      <c r="W131" s="5">
        <v>6146826000</v>
      </c>
      <c r="X131" s="5">
        <v>3847296000</v>
      </c>
      <c r="Y131" s="5">
        <v>5869581000</v>
      </c>
      <c r="Z131" s="5">
        <v>6828065000</v>
      </c>
    </row>
    <row r="132" spans="3:26" ht="15.5" x14ac:dyDescent="0.35">
      <c r="C132" t="s">
        <v>2057</v>
      </c>
      <c r="D132" s="5">
        <v>904721000</v>
      </c>
      <c r="E132" s="5">
        <v>1859894000</v>
      </c>
      <c r="F132" s="5">
        <v>1325613000</v>
      </c>
      <c r="G132" s="5">
        <v>675387000</v>
      </c>
      <c r="I132" s="5">
        <v>4092720000</v>
      </c>
      <c r="J132" s="5">
        <v>5497247000</v>
      </c>
      <c r="K132" s="5">
        <v>8039609000</v>
      </c>
      <c r="L132" s="5">
        <v>14404888000</v>
      </c>
      <c r="M132" s="5">
        <v>7808007000</v>
      </c>
      <c r="N132" s="5">
        <v>8539011000</v>
      </c>
      <c r="O132" s="5">
        <v>5902845000</v>
      </c>
      <c r="P132" s="5">
        <v>6609334000</v>
      </c>
      <c r="Q132" s="5">
        <v>9482796000</v>
      </c>
      <c r="R132" s="5">
        <v>4382501000</v>
      </c>
      <c r="S132" s="5">
        <v>4172373000</v>
      </c>
      <c r="T132" s="5">
        <v>3802223000</v>
      </c>
      <c r="U132" s="5">
        <v>3543398000</v>
      </c>
      <c r="V132" s="5">
        <v>3416984000</v>
      </c>
      <c r="X132" s="5">
        <v>9188657000</v>
      </c>
    </row>
    <row r="133" spans="3:26" ht="15.5" x14ac:dyDescent="0.35">
      <c r="C133" t="s">
        <v>1117</v>
      </c>
      <c r="Y133" s="5">
        <v>14500383000</v>
      </c>
    </row>
    <row r="134" spans="3:26" ht="15.5" x14ac:dyDescent="0.35">
      <c r="C134" t="s">
        <v>2058</v>
      </c>
      <c r="W134" s="5">
        <v>-2940113000</v>
      </c>
      <c r="X134" s="5">
        <v>-7581348000</v>
      </c>
      <c r="Y134" s="5">
        <v>4120522000</v>
      </c>
      <c r="Z134" s="5">
        <v>-164066000</v>
      </c>
    </row>
    <row r="135" spans="3:26" ht="15.5" x14ac:dyDescent="0.35">
      <c r="C135" t="s">
        <v>1500</v>
      </c>
    </row>
    <row r="136" spans="3:26" ht="15.5" x14ac:dyDescent="0.35">
      <c r="C136" t="s">
        <v>183</v>
      </c>
      <c r="D136" s="5">
        <v>-45450000</v>
      </c>
      <c r="E136" s="5">
        <v>-46010087000</v>
      </c>
      <c r="F136" s="5">
        <v>-75152569000</v>
      </c>
      <c r="G136" s="5">
        <v>-111447000</v>
      </c>
      <c r="I136" s="5">
        <v>-121384437000</v>
      </c>
      <c r="J136" s="5">
        <v>-121390441000</v>
      </c>
      <c r="K136" s="5">
        <v>-136001800000</v>
      </c>
      <c r="L136" s="5">
        <v>-153597819000</v>
      </c>
      <c r="M136" s="5">
        <v>-103447088000</v>
      </c>
      <c r="N136" s="5">
        <v>-119903483000</v>
      </c>
      <c r="O136" s="5">
        <v>-113382669000</v>
      </c>
      <c r="P136" s="5">
        <v>-119362345000</v>
      </c>
      <c r="Q136" s="5">
        <v>-111592530000</v>
      </c>
      <c r="R136" s="5">
        <v>-39057386000</v>
      </c>
      <c r="S136" s="5">
        <v>-78114771000</v>
      </c>
      <c r="T136" s="5">
        <v>-44356280000</v>
      </c>
      <c r="U136" s="5">
        <v>-41484665000</v>
      </c>
      <c r="V136" s="5">
        <v>-35280000000</v>
      </c>
      <c r="W136" s="5">
        <v>-33600000000</v>
      </c>
      <c r="X136" s="5">
        <v>-32958927000</v>
      </c>
      <c r="Y136" s="5">
        <v>-27053748000</v>
      </c>
      <c r="Z136" s="5">
        <v>-40300000000</v>
      </c>
    </row>
    <row r="137" spans="3:26" ht="15.5" x14ac:dyDescent="0.35">
      <c r="C137" t="s">
        <v>184</v>
      </c>
      <c r="D137" s="5">
        <v>-18245874000</v>
      </c>
      <c r="E137" s="5">
        <v>-31166557000</v>
      </c>
      <c r="F137" s="5">
        <v>-24691900000</v>
      </c>
      <c r="G137" s="5">
        <v>-24115945000</v>
      </c>
      <c r="I137" s="5">
        <v>-100016781000</v>
      </c>
      <c r="J137" s="5">
        <v>-93526955000</v>
      </c>
      <c r="K137" s="5">
        <v>-90894646000</v>
      </c>
      <c r="L137" s="5">
        <v>-56990099000</v>
      </c>
      <c r="M137" s="5">
        <v>-13762000000</v>
      </c>
      <c r="N137" s="5">
        <v>-60576172000</v>
      </c>
      <c r="O137" s="5">
        <v>-125230506000</v>
      </c>
      <c r="P137" s="5">
        <v>-59255040000</v>
      </c>
      <c r="Q137" s="5">
        <v>-41309660000</v>
      </c>
      <c r="R137" s="5">
        <v>-197171707000</v>
      </c>
      <c r="S137" s="5">
        <v>-38632518000</v>
      </c>
      <c r="T137" s="5">
        <v>-55388336000</v>
      </c>
      <c r="U137" s="5">
        <v>-53931973000</v>
      </c>
      <c r="V137" s="5">
        <v>-52233349000</v>
      </c>
      <c r="W137" s="5">
        <v>-34186379000</v>
      </c>
      <c r="X137" s="5">
        <v>-31815113000</v>
      </c>
      <c r="Y137" s="5">
        <v>-19888445000</v>
      </c>
      <c r="Z137" s="5">
        <v>-15941210000</v>
      </c>
    </row>
    <row r="138" spans="3:26" ht="15.5" x14ac:dyDescent="0.35">
      <c r="C138" t="s">
        <v>887</v>
      </c>
      <c r="D138" s="5">
        <v>1238749000</v>
      </c>
      <c r="E138" s="5">
        <v>1332918000</v>
      </c>
      <c r="F138" s="5">
        <v>1801716000</v>
      </c>
      <c r="G138" s="5">
        <v>2245005000</v>
      </c>
      <c r="I138" s="5">
        <v>7303724000</v>
      </c>
      <c r="J138" s="5">
        <v>9121068000</v>
      </c>
      <c r="K138" s="5">
        <v>7021314000</v>
      </c>
      <c r="L138" s="5">
        <v>3223301000</v>
      </c>
      <c r="M138" s="5">
        <v>3505581000</v>
      </c>
      <c r="N138" s="5">
        <v>2230377000</v>
      </c>
      <c r="O138" s="5">
        <v>3676229000</v>
      </c>
      <c r="P138" s="5">
        <v>4221498000</v>
      </c>
      <c r="Q138" s="5">
        <v>5114883000</v>
      </c>
      <c r="R138" s="5">
        <v>2690436000</v>
      </c>
      <c r="S138" s="5">
        <v>1820287000</v>
      </c>
      <c r="T138" s="5">
        <v>5204439000</v>
      </c>
      <c r="U138" s="5">
        <v>1004236000</v>
      </c>
      <c r="V138" s="5">
        <v>2709779000</v>
      </c>
      <c r="W138" s="5">
        <v>27914056000</v>
      </c>
      <c r="X138" s="5">
        <v>7951970000</v>
      </c>
      <c r="Y138" s="5">
        <v>2587936000</v>
      </c>
      <c r="Z138" s="5">
        <v>27796005000</v>
      </c>
    </row>
    <row r="139" spans="3:26" ht="15.5" x14ac:dyDescent="0.35">
      <c r="C139" t="s">
        <v>207</v>
      </c>
      <c r="D139" s="5">
        <v>-19484623000</v>
      </c>
      <c r="E139" s="5">
        <v>-32499475000</v>
      </c>
      <c r="F139" s="5">
        <v>-26493616000</v>
      </c>
      <c r="G139" s="5">
        <v>-26360950000</v>
      </c>
      <c r="I139" s="5">
        <v>-107320505000</v>
      </c>
      <c r="J139" s="5">
        <v>-102648023000</v>
      </c>
      <c r="K139" s="5">
        <v>-97915960000</v>
      </c>
      <c r="L139" s="5">
        <v>-58184555000</v>
      </c>
      <c r="M139" s="5">
        <v>-84944053000</v>
      </c>
      <c r="N139" s="5">
        <v>-62806549000</v>
      </c>
      <c r="O139" s="5">
        <v>-58955475000</v>
      </c>
      <c r="P139" s="5">
        <v>-45488022000</v>
      </c>
      <c r="Q139" s="5">
        <v>-38396543000</v>
      </c>
      <c r="R139" s="5">
        <v>-195963149000</v>
      </c>
      <c r="S139" s="5">
        <v>-32201430000</v>
      </c>
      <c r="T139" s="5">
        <v>-60592775000</v>
      </c>
      <c r="U139" s="5">
        <v>-54936209000</v>
      </c>
      <c r="V139" s="5">
        <v>-54943128000</v>
      </c>
      <c r="W139" s="5">
        <v>-66093157000</v>
      </c>
      <c r="X139" s="5">
        <v>-52593524000</v>
      </c>
      <c r="Y139" s="5">
        <v>-21582246000</v>
      </c>
      <c r="Z139" s="5">
        <v>-1083800000</v>
      </c>
    </row>
    <row r="140" spans="3:26" ht="15.5" x14ac:dyDescent="0.35">
      <c r="C140" t="s">
        <v>2059</v>
      </c>
      <c r="M140" s="5">
        <v>-2048528000</v>
      </c>
    </row>
    <row r="141" spans="3:26" ht="15.5" x14ac:dyDescent="0.35">
      <c r="C141" t="s">
        <v>2060</v>
      </c>
    </row>
    <row r="142" spans="3:26" ht="15.5" x14ac:dyDescent="0.35">
      <c r="C142" t="s">
        <v>2061</v>
      </c>
      <c r="M142" s="5">
        <v>69725000000</v>
      </c>
    </row>
    <row r="143" spans="3:26" ht="15.5" x14ac:dyDescent="0.35">
      <c r="C143" t="s">
        <v>1034</v>
      </c>
      <c r="L143" s="5">
        <v>-2028845000</v>
      </c>
      <c r="S143" s="5">
        <v>-4751775000</v>
      </c>
    </row>
    <row r="144" spans="3:26" ht="15.5" x14ac:dyDescent="0.35">
      <c r="C144" t="s">
        <v>442</v>
      </c>
      <c r="O144" s="5">
        <v>-69951260000</v>
      </c>
    </row>
    <row r="145" spans="3:26" ht="15.5" x14ac:dyDescent="0.35">
      <c r="C145" t="s">
        <v>1689</v>
      </c>
      <c r="P145" s="5">
        <v>-17988516000</v>
      </c>
      <c r="Q145" s="5">
        <v>-8028000000</v>
      </c>
      <c r="R145" s="5">
        <v>-3898994000</v>
      </c>
      <c r="S145" s="5">
        <v>-3499600000</v>
      </c>
    </row>
    <row r="146" spans="3:26" ht="15.5" x14ac:dyDescent="0.35">
      <c r="C146" t="s">
        <v>674</v>
      </c>
    </row>
    <row r="147" spans="3:26" ht="15.5" x14ac:dyDescent="0.35">
      <c r="C147" t="s">
        <v>2062</v>
      </c>
      <c r="W147" s="5">
        <v>3992722000</v>
      </c>
      <c r="X147" s="5">
        <v>9077369000</v>
      </c>
    </row>
    <row r="148" spans="3:26" ht="15.5" x14ac:dyDescent="0.35">
      <c r="C148" t="s">
        <v>2063</v>
      </c>
      <c r="X148" s="5">
        <v>3749072000</v>
      </c>
      <c r="Y148" s="5">
        <v>-894135000</v>
      </c>
      <c r="Z148" s="5">
        <v>-42653415000</v>
      </c>
    </row>
    <row r="149" spans="3:26" ht="15.5" x14ac:dyDescent="0.35">
      <c r="C149" t="s">
        <v>241</v>
      </c>
      <c r="D149" s="5">
        <v>-45450000</v>
      </c>
      <c r="E149" s="5">
        <v>-46010087000</v>
      </c>
      <c r="F149" s="5">
        <v>-75152569000</v>
      </c>
      <c r="G149" s="5">
        <v>-111447000</v>
      </c>
      <c r="I149" s="5">
        <v>-121384437000</v>
      </c>
      <c r="J149" s="5">
        <v>-121390441000</v>
      </c>
      <c r="K149" s="5">
        <v>-136001800000</v>
      </c>
      <c r="L149" s="5">
        <v>-153597819000</v>
      </c>
      <c r="M149" s="5">
        <v>-103447088000</v>
      </c>
      <c r="N149" s="5">
        <v>-119903483000</v>
      </c>
      <c r="O149" s="5">
        <v>-113382669000</v>
      </c>
      <c r="P149" s="5">
        <v>-119362345000</v>
      </c>
      <c r="Q149" s="5">
        <v>-111592530000</v>
      </c>
      <c r="R149" s="5">
        <v>-39057386000</v>
      </c>
      <c r="S149" s="5">
        <v>-78114771000</v>
      </c>
      <c r="T149" s="5">
        <v>-44356280000</v>
      </c>
      <c r="U149" s="5">
        <v>-41484665000</v>
      </c>
      <c r="V149" s="5">
        <v>-35280000000</v>
      </c>
      <c r="W149" s="5">
        <v>-33600000000</v>
      </c>
      <c r="X149" s="5">
        <v>-32958927000</v>
      </c>
      <c r="Y149" s="5">
        <v>-27053748000</v>
      </c>
      <c r="Z149" s="5">
        <v>-40300000000</v>
      </c>
    </row>
    <row r="150" spans="3:26" ht="15.5" x14ac:dyDescent="0.35">
      <c r="C150" t="s">
        <v>2064</v>
      </c>
      <c r="X150" s="5">
        <v>-7758927000</v>
      </c>
      <c r="Y150" s="5">
        <v>-1853748000</v>
      </c>
      <c r="Z150" s="5">
        <v>-15100000000</v>
      </c>
    </row>
    <row r="151" spans="3:26" ht="15.5" x14ac:dyDescent="0.35">
      <c r="C151" t="s">
        <v>713</v>
      </c>
      <c r="L151" s="5">
        <v>-23326319000</v>
      </c>
      <c r="M151" s="5">
        <v>22981444000</v>
      </c>
      <c r="T151" s="5">
        <v>-11155335000</v>
      </c>
      <c r="U151" s="5">
        <v>11155335000</v>
      </c>
    </row>
    <row r="152" spans="3:26" ht="15.5" x14ac:dyDescent="0.35">
      <c r="C152" t="s">
        <v>256</v>
      </c>
      <c r="E152" s="5">
        <v>-45920000000</v>
      </c>
      <c r="F152" s="5">
        <v>-75040000000</v>
      </c>
      <c r="I152" s="5">
        <v>-120960000000</v>
      </c>
      <c r="J152" s="5">
        <v>-120960000000</v>
      </c>
      <c r="K152" s="5">
        <v>-135520000000</v>
      </c>
      <c r="L152" s="5">
        <v>-129920000000</v>
      </c>
      <c r="M152" s="5">
        <v>-125440000000</v>
      </c>
      <c r="N152" s="5">
        <v>-119840000000</v>
      </c>
      <c r="O152" s="5">
        <v>-119618582000</v>
      </c>
      <c r="P152" s="5">
        <v>-119406233000</v>
      </c>
      <c r="Q152" s="5">
        <v>-111592530000</v>
      </c>
      <c r="R152" s="5">
        <v>-39057386000</v>
      </c>
      <c r="S152" s="5">
        <v>-78114771000</v>
      </c>
      <c r="T152" s="5">
        <v>-24640000000</v>
      </c>
      <c r="U152" s="5">
        <v>-52640000000</v>
      </c>
      <c r="V152" s="5">
        <v>-35280000000</v>
      </c>
      <c r="W152" s="5">
        <v>-33600000000</v>
      </c>
      <c r="X152" s="5">
        <v>-25200000000</v>
      </c>
      <c r="Y152" s="5">
        <v>-25200000000</v>
      </c>
      <c r="Z152" s="5">
        <v>-25200000000</v>
      </c>
    </row>
    <row r="153" spans="3:26" ht="15.5" x14ac:dyDescent="0.35">
      <c r="C153" t="s">
        <v>2065</v>
      </c>
      <c r="T153" s="5">
        <v>-8560945000</v>
      </c>
    </row>
    <row r="154" spans="3:26" ht="15.5" x14ac:dyDescent="0.35">
      <c r="C154" t="s">
        <v>2066</v>
      </c>
      <c r="N154" s="5">
        <v>2726280000</v>
      </c>
      <c r="O154" s="5">
        <v>6235913000</v>
      </c>
      <c r="P154" s="5">
        <v>43888000</v>
      </c>
    </row>
    <row r="155" spans="3:26" ht="15.5" x14ac:dyDescent="0.35">
      <c r="C155" t="s">
        <v>2067</v>
      </c>
      <c r="D155" s="5">
        <v>-45450000</v>
      </c>
      <c r="E155" s="5">
        <v>-90087000</v>
      </c>
      <c r="F155" s="5">
        <v>-112569000</v>
      </c>
      <c r="G155" s="5">
        <v>-111447000</v>
      </c>
      <c r="I155" s="5">
        <v>-424437000</v>
      </c>
      <c r="J155" s="5">
        <v>-430441000</v>
      </c>
      <c r="K155" s="5">
        <v>-481800000</v>
      </c>
      <c r="L155" s="5">
        <v>-351500000</v>
      </c>
      <c r="M155" s="5">
        <v>-988532000</v>
      </c>
      <c r="N155" s="5">
        <v>-2789763000</v>
      </c>
    </row>
    <row r="156" spans="3:26" ht="15.5" x14ac:dyDescent="0.35">
      <c r="C156" t="s">
        <v>280</v>
      </c>
      <c r="D156" s="5">
        <v>-192306000</v>
      </c>
      <c r="E156" s="5">
        <v>1854197000</v>
      </c>
      <c r="F156" s="5">
        <v>680287000</v>
      </c>
      <c r="G156" s="5">
        <v>808672000</v>
      </c>
      <c r="I156" s="5">
        <v>3992860000</v>
      </c>
      <c r="J156" s="5">
        <v>934630000</v>
      </c>
      <c r="K156" s="5">
        <v>733298000</v>
      </c>
      <c r="L156" s="5">
        <v>372458000</v>
      </c>
      <c r="M156" s="5">
        <v>-140731000</v>
      </c>
      <c r="N156" s="5">
        <v>161481000</v>
      </c>
      <c r="O156" s="5">
        <v>-994943000</v>
      </c>
      <c r="P156" s="5">
        <v>7224018000</v>
      </c>
      <c r="Q156" s="5">
        <v>667091000</v>
      </c>
      <c r="R156" s="5">
        <v>-1126953000</v>
      </c>
      <c r="S156" s="5">
        <v>2982696000</v>
      </c>
      <c r="T156" s="5">
        <v>464531000</v>
      </c>
      <c r="U156" s="5">
        <v>12273590000</v>
      </c>
      <c r="V156" s="5">
        <v>4737013000</v>
      </c>
      <c r="W156" s="5">
        <v>-716541000</v>
      </c>
      <c r="X156" s="5">
        <v>2882826000</v>
      </c>
      <c r="Y156" s="5">
        <v>11508574000</v>
      </c>
      <c r="Z156" s="5">
        <v>-11119353000</v>
      </c>
    </row>
    <row r="157" spans="3:26" ht="15.5" x14ac:dyDescent="0.35">
      <c r="C157" t="s">
        <v>278</v>
      </c>
      <c r="D157" s="5">
        <v>125505499000</v>
      </c>
      <c r="E157" s="5">
        <v>-65975425000</v>
      </c>
      <c r="F157" s="5">
        <v>-61938895000</v>
      </c>
      <c r="G157" s="5">
        <v>70606876000</v>
      </c>
      <c r="I157" s="5">
        <v>-16263940000</v>
      </c>
      <c r="J157" s="5">
        <v>117780034000</v>
      </c>
      <c r="K157" s="5">
        <v>-116977363000</v>
      </c>
      <c r="L157" s="5">
        <v>-226275560000</v>
      </c>
      <c r="M157" s="5">
        <v>317983611000</v>
      </c>
      <c r="N157" s="5">
        <v>-73734995000</v>
      </c>
      <c r="O157" s="5">
        <v>32930726000</v>
      </c>
      <c r="P157" s="5">
        <v>-144764939000</v>
      </c>
      <c r="Q157" s="5">
        <v>78503094000</v>
      </c>
      <c r="R157" s="5">
        <v>-49880507000</v>
      </c>
      <c r="S157" s="5">
        <v>100402230000</v>
      </c>
      <c r="T157" s="5">
        <v>5156232000</v>
      </c>
      <c r="U157" s="5">
        <v>23788132000</v>
      </c>
      <c r="V157" s="5">
        <v>36431103000</v>
      </c>
      <c r="W157" s="5">
        <v>4015095000</v>
      </c>
      <c r="X157" s="5">
        <v>68722931000</v>
      </c>
      <c r="Y157" s="5">
        <v>-29744862000</v>
      </c>
      <c r="Z157" s="5">
        <v>48824525000</v>
      </c>
    </row>
    <row r="158" spans="3:26" ht="15.5" x14ac:dyDescent="0.35">
      <c r="C158" t="s">
        <v>279</v>
      </c>
      <c r="D158" s="5">
        <v>341559246000</v>
      </c>
      <c r="I158" s="5">
        <v>357823186000</v>
      </c>
      <c r="J158" s="5">
        <v>240043152000</v>
      </c>
      <c r="K158" s="5">
        <v>357020515000</v>
      </c>
      <c r="L158" s="5">
        <v>583296075000</v>
      </c>
      <c r="M158" s="5">
        <v>265312464000</v>
      </c>
      <c r="N158" s="5">
        <v>339047459000</v>
      </c>
      <c r="O158" s="5">
        <v>306116733000</v>
      </c>
      <c r="P158" s="5">
        <v>450881672000</v>
      </c>
      <c r="Q158" s="5">
        <v>372378578000</v>
      </c>
      <c r="R158" s="5">
        <v>422259085000</v>
      </c>
      <c r="S158" s="5">
        <v>321856855000</v>
      </c>
      <c r="T158" s="5">
        <v>316700623000</v>
      </c>
      <c r="U158" s="5">
        <v>292912491000</v>
      </c>
      <c r="V158" s="5">
        <v>256481388000</v>
      </c>
      <c r="W158" s="5">
        <v>252466293000</v>
      </c>
      <c r="X158" s="5">
        <v>183743362000</v>
      </c>
      <c r="Y158" s="5">
        <v>213488224000</v>
      </c>
      <c r="Z158" s="5">
        <v>164663699000</v>
      </c>
    </row>
    <row r="159" spans="3:26" ht="15.5" x14ac:dyDescent="0.35">
      <c r="C159" t="s">
        <v>282</v>
      </c>
      <c r="D159" s="5">
        <v>467064745000</v>
      </c>
      <c r="E159" s="5">
        <v>-65975425000</v>
      </c>
      <c r="F159" s="5">
        <v>-61938895000</v>
      </c>
      <c r="G159" s="5">
        <v>70606876000</v>
      </c>
      <c r="I159" s="5">
        <v>341559246000</v>
      </c>
      <c r="J159" s="5">
        <v>357823186000</v>
      </c>
      <c r="K159" s="5">
        <v>240043152000</v>
      </c>
      <c r="L159" s="5">
        <v>357020515000</v>
      </c>
      <c r="M159" s="5">
        <v>583296075000</v>
      </c>
      <c r="N159" s="5">
        <v>265312464000</v>
      </c>
      <c r="O159" s="5">
        <v>339047459000</v>
      </c>
      <c r="P159" s="5">
        <v>306116733000</v>
      </c>
      <c r="Q159" s="5">
        <v>450881672000</v>
      </c>
      <c r="R159" s="5">
        <v>372378578000</v>
      </c>
      <c r="S159" s="5">
        <v>422259085000</v>
      </c>
      <c r="T159" s="5">
        <v>321856855000</v>
      </c>
      <c r="U159" s="5">
        <v>316700623000</v>
      </c>
      <c r="V159" s="5">
        <v>292912491000</v>
      </c>
      <c r="W159" s="5">
        <v>256481388000</v>
      </c>
      <c r="X159" s="5">
        <v>252466293000</v>
      </c>
      <c r="Y159" s="5">
        <v>183743362000</v>
      </c>
      <c r="Z159" s="5">
        <v>213488224000</v>
      </c>
    </row>
    <row r="161" spans="2:26" ht="15.5" x14ac:dyDescent="0.35">
      <c r="B161" t="s">
        <v>283</v>
      </c>
      <c r="C161" t="s">
        <v>11</v>
      </c>
      <c r="D161" s="5">
        <v>1120000000</v>
      </c>
      <c r="E161" s="5">
        <v>1120000000</v>
      </c>
      <c r="F161" s="5">
        <v>1120000000</v>
      </c>
      <c r="G161" s="5">
        <v>1120000000</v>
      </c>
      <c r="I161" s="5">
        <v>1120000000</v>
      </c>
      <c r="J161" s="5">
        <v>1120000000</v>
      </c>
      <c r="K161" s="5">
        <v>1120000000</v>
      </c>
      <c r="L161" s="5">
        <v>1120000000</v>
      </c>
      <c r="M161" s="5">
        <v>1120000000</v>
      </c>
      <c r="N161" s="5">
        <v>1120000000</v>
      </c>
      <c r="O161" s="5">
        <v>1120000000</v>
      </c>
      <c r="P161" s="5">
        <v>1120000000</v>
      </c>
      <c r="Q161" s="5">
        <v>1120000000</v>
      </c>
      <c r="R161" s="5">
        <v>1120000000</v>
      </c>
      <c r="S161" s="5">
        <v>1120000000</v>
      </c>
      <c r="T161" s="5">
        <v>1120000000</v>
      </c>
      <c r="U161" s="5">
        <v>1120000000</v>
      </c>
      <c r="V161" s="5">
        <v>1120000000</v>
      </c>
      <c r="W161" s="5">
        <v>1120000000</v>
      </c>
      <c r="X161" s="5">
        <v>1120000000</v>
      </c>
      <c r="Y161" s="5">
        <v>560000000</v>
      </c>
      <c r="Z161" s="5">
        <v>560000000</v>
      </c>
    </row>
    <row r="162" spans="2:26" ht="15.5" x14ac:dyDescent="0.35">
      <c r="C162" t="s">
        <v>284</v>
      </c>
      <c r="D162" s="6">
        <v>49.38</v>
      </c>
      <c r="E162" s="6">
        <v>-0.34</v>
      </c>
      <c r="F162" s="6">
        <v>38.299999999999997</v>
      </c>
      <c r="G162" s="6">
        <v>38.01</v>
      </c>
    </row>
    <row r="163" spans="2:26" ht="15.5" x14ac:dyDescent="0.35">
      <c r="C163" t="s">
        <v>285</v>
      </c>
      <c r="D163" s="6">
        <v>32.5</v>
      </c>
      <c r="E163" s="6">
        <v>-4852.9399999999996</v>
      </c>
      <c r="F163" s="6">
        <v>42.43</v>
      </c>
      <c r="G163" s="6">
        <v>42.36</v>
      </c>
    </row>
    <row r="164" spans="2:26" ht="15.5" x14ac:dyDescent="0.35">
      <c r="C164" t="s">
        <v>72</v>
      </c>
      <c r="D164" s="6">
        <v>3.02</v>
      </c>
      <c r="E164" s="6">
        <v>3.06</v>
      </c>
      <c r="F164" s="6">
        <v>3.36</v>
      </c>
      <c r="G164" s="6">
        <v>3.33</v>
      </c>
    </row>
    <row r="165" spans="2:26" ht="15.5" x14ac:dyDescent="0.35">
      <c r="C165" t="s">
        <v>286</v>
      </c>
      <c r="D165" s="5">
        <v>92270000000</v>
      </c>
      <c r="E165" s="5">
        <v>20220000000</v>
      </c>
      <c r="F165" s="5">
        <v>72820000000</v>
      </c>
      <c r="G165" s="5">
        <v>76040000000</v>
      </c>
    </row>
    <row r="166" spans="2:26" ht="15.5" x14ac:dyDescent="0.35">
      <c r="C166" t="s">
        <v>287</v>
      </c>
      <c r="D166" s="6">
        <v>2.2000000000000002E-2</v>
      </c>
      <c r="E166" s="6">
        <v>-2.0000000000000001E-4</v>
      </c>
      <c r="F166" s="6">
        <v>1.8000000000000002E-2</v>
      </c>
      <c r="G166" s="6">
        <v>1.78E-2</v>
      </c>
    </row>
    <row r="167" spans="2:26" ht="15.5" x14ac:dyDescent="0.35">
      <c r="C167" t="s">
        <v>288</v>
      </c>
      <c r="D167" s="6">
        <v>3.61E-2</v>
      </c>
      <c r="E167" s="6">
        <v>-2.9999999999999997E-4</v>
      </c>
      <c r="F167" s="6">
        <v>2.7900000000000001E-2</v>
      </c>
      <c r="G167" s="6">
        <v>2.8500000000000001E-2</v>
      </c>
    </row>
    <row r="168" spans="2:26" ht="15.5" x14ac:dyDescent="0.35">
      <c r="C168" t="s">
        <v>289</v>
      </c>
      <c r="D168" s="6">
        <v>4.2500000000000003E-2</v>
      </c>
      <c r="E168" s="6">
        <v>2.0000000000000001E-4</v>
      </c>
      <c r="F168" s="6">
        <v>3.2300000000000002E-2</v>
      </c>
      <c r="G168" s="6">
        <v>3.4799999999999998E-2</v>
      </c>
    </row>
    <row r="169" spans="2:26" ht="15.5" x14ac:dyDescent="0.35">
      <c r="C169" t="s">
        <v>290</v>
      </c>
      <c r="D169" s="6">
        <v>37498.85</v>
      </c>
      <c r="E169" s="6">
        <v>68.47</v>
      </c>
      <c r="F169" s="6">
        <v>6916.23</v>
      </c>
      <c r="G169" s="6">
        <v>6466.12</v>
      </c>
    </row>
    <row r="170" spans="2:26" ht="15.5" x14ac:dyDescent="0.35">
      <c r="C170" t="s">
        <v>291</v>
      </c>
      <c r="D170" s="5">
        <v>1534000000000</v>
      </c>
      <c r="E170" s="5">
        <v>1480000000000</v>
      </c>
      <c r="F170" s="5">
        <v>1535000000000</v>
      </c>
      <c r="G170" s="5">
        <v>1493000000000</v>
      </c>
    </row>
    <row r="171" spans="2:26" ht="15.5" x14ac:dyDescent="0.35">
      <c r="C171" t="s">
        <v>292</v>
      </c>
      <c r="D171" s="6">
        <v>1.17</v>
      </c>
      <c r="E171" s="6">
        <v>1.25</v>
      </c>
      <c r="F171" s="6">
        <v>1.19</v>
      </c>
      <c r="G171" s="6">
        <v>1.21</v>
      </c>
    </row>
    <row r="172" spans="2:26" ht="15.5" x14ac:dyDescent="0.35">
      <c r="C172" t="s">
        <v>293</v>
      </c>
      <c r="D172" s="6">
        <v>1369.78</v>
      </c>
      <c r="E172" s="6">
        <v>1321.27</v>
      </c>
      <c r="F172" s="6">
        <v>1370.5</v>
      </c>
      <c r="G172" s="6">
        <v>1333.1</v>
      </c>
    </row>
    <row r="173" spans="2:26" ht="15.5" x14ac:dyDescent="0.35">
      <c r="C173" t="s">
        <v>294</v>
      </c>
      <c r="D173" s="6">
        <v>1.21</v>
      </c>
      <c r="E173" s="6">
        <v>1.29</v>
      </c>
      <c r="F173" s="6">
        <v>1.22</v>
      </c>
      <c r="G173" s="6">
        <v>1.25</v>
      </c>
    </row>
    <row r="174" spans="2:26" ht="15.5" x14ac:dyDescent="0.35">
      <c r="C174" t="s">
        <v>295</v>
      </c>
      <c r="D174" s="6">
        <v>1331.53</v>
      </c>
      <c r="E174" s="6">
        <v>1281.93</v>
      </c>
      <c r="F174" s="6">
        <v>1330.07</v>
      </c>
      <c r="G174" s="6">
        <v>1291.57</v>
      </c>
    </row>
    <row r="175" spans="2:26" ht="15.5" x14ac:dyDescent="0.35">
      <c r="C175" t="s">
        <v>296</v>
      </c>
      <c r="D175" s="5">
        <v>42000000000</v>
      </c>
      <c r="E175" s="5">
        <v>57000000000</v>
      </c>
      <c r="F175" s="5">
        <v>56000000000</v>
      </c>
      <c r="G175" s="5">
        <v>46000000000</v>
      </c>
    </row>
    <row r="176" spans="2:26" ht="15.5" x14ac:dyDescent="0.35">
      <c r="C176" t="s">
        <v>297</v>
      </c>
    </row>
    <row r="177" spans="3:26" ht="15.5" x14ac:dyDescent="0.35">
      <c r="C177" t="s">
        <v>298</v>
      </c>
      <c r="D177" s="5">
        <v>1534000000000</v>
      </c>
      <c r="E177" s="5">
        <v>1480000000000</v>
      </c>
      <c r="F177" s="5">
        <v>1535000000000</v>
      </c>
      <c r="G177" s="5">
        <v>1493000000000</v>
      </c>
    </row>
    <row r="178" spans="3:26" ht="15.5" x14ac:dyDescent="0.35">
      <c r="C178" t="s">
        <v>23</v>
      </c>
      <c r="D178" s="5">
        <v>42000000000</v>
      </c>
      <c r="E178" s="5">
        <v>57000000000</v>
      </c>
      <c r="F178" s="5">
        <v>56000000000</v>
      </c>
      <c r="G178" s="5">
        <v>46000000000</v>
      </c>
    </row>
    <row r="179" spans="3:26" ht="15.5" x14ac:dyDescent="0.35">
      <c r="C179" t="s">
        <v>20</v>
      </c>
      <c r="D179" s="5">
        <v>-425000000000</v>
      </c>
      <c r="E179" s="5">
        <v>-285000000000</v>
      </c>
      <c r="F179" s="5">
        <v>-352000000000</v>
      </c>
      <c r="G179" s="5">
        <v>-424000000000</v>
      </c>
    </row>
    <row r="180" spans="3:26" ht="15.5" x14ac:dyDescent="0.35">
      <c r="C180" t="s">
        <v>299</v>
      </c>
      <c r="D180" s="5">
        <v>1050000000000</v>
      </c>
      <c r="E180" s="5">
        <v>985000000000</v>
      </c>
      <c r="F180" s="5">
        <v>1044000000000</v>
      </c>
      <c r="G180" s="5">
        <v>1009000000000</v>
      </c>
    </row>
    <row r="181" spans="3:26" ht="15.5" x14ac:dyDescent="0.35">
      <c r="C181" t="s">
        <v>300</v>
      </c>
      <c r="D181" s="5">
        <v>144000000000</v>
      </c>
      <c r="E181" s="5">
        <v>9000000000</v>
      </c>
      <c r="F181" s="5">
        <v>37000000000</v>
      </c>
      <c r="G181" s="5">
        <v>94000000000</v>
      </c>
    </row>
    <row r="182" spans="3:26" ht="15.5" x14ac:dyDescent="0.35">
      <c r="C182" t="s">
        <v>301</v>
      </c>
      <c r="D182" s="5">
        <v>-19000000000</v>
      </c>
      <c r="E182" s="5">
        <v>-32000000000</v>
      </c>
      <c r="F182" s="5">
        <v>-26000000000</v>
      </c>
      <c r="G182" s="5">
        <v>-26000000000</v>
      </c>
    </row>
    <row r="183" spans="3:26" ht="15.5" x14ac:dyDescent="0.35">
      <c r="C183" t="s">
        <v>12</v>
      </c>
      <c r="D183" s="5">
        <v>125000000000</v>
      </c>
      <c r="E183" s="5">
        <v>-23000000000</v>
      </c>
      <c r="F183" s="5">
        <v>11000000000</v>
      </c>
      <c r="G183" s="5">
        <v>68000000000</v>
      </c>
    </row>
    <row r="184" spans="3:26" ht="15.5" x14ac:dyDescent="0.35">
      <c r="C184" t="s">
        <v>15</v>
      </c>
      <c r="D184" s="6">
        <v>111.16</v>
      </c>
      <c r="E184" s="6">
        <v>-20.67</v>
      </c>
      <c r="F184" s="6">
        <v>9.58</v>
      </c>
      <c r="G184" s="6">
        <v>60.41</v>
      </c>
    </row>
    <row r="185" spans="3:26" ht="15.5" x14ac:dyDescent="0.35">
      <c r="C185" t="s">
        <v>57</v>
      </c>
      <c r="I185" s="6">
        <v>146.38</v>
      </c>
      <c r="J185" s="6">
        <v>139.41999999999999</v>
      </c>
      <c r="K185" s="6">
        <v>130.66</v>
      </c>
      <c r="L185" s="6">
        <v>133.37</v>
      </c>
      <c r="M185" s="6">
        <v>131.01</v>
      </c>
      <c r="N185" s="6">
        <v>144.71</v>
      </c>
      <c r="O185" s="6">
        <v>198.02</v>
      </c>
      <c r="P185" s="6">
        <v>179.15</v>
      </c>
      <c r="Q185" s="6">
        <v>144.87</v>
      </c>
      <c r="R185" s="6">
        <v>135.79</v>
      </c>
      <c r="S185" s="6">
        <v>96.33</v>
      </c>
      <c r="T185" s="6">
        <v>72.260000000000005</v>
      </c>
      <c r="U185" s="6">
        <v>112.32</v>
      </c>
      <c r="V185" s="6">
        <v>132.94999999999999</v>
      </c>
      <c r="W185" s="6">
        <v>107.96</v>
      </c>
      <c r="X185" s="5">
        <v>99</v>
      </c>
      <c r="Y185" s="6">
        <v>129.06</v>
      </c>
      <c r="Z185" s="6">
        <v>126.46</v>
      </c>
    </row>
    <row r="186" spans="3:26" ht="15.5" x14ac:dyDescent="0.35">
      <c r="C186" t="s">
        <v>71</v>
      </c>
      <c r="I186" s="6">
        <v>11.27</v>
      </c>
      <c r="J186" s="6">
        <v>11.48</v>
      </c>
      <c r="K186" s="6">
        <v>12.74</v>
      </c>
      <c r="L186" s="6">
        <v>17.77</v>
      </c>
      <c r="M186" s="6">
        <v>20.99</v>
      </c>
      <c r="N186" s="6">
        <v>16.72</v>
      </c>
      <c r="O186" s="6">
        <v>11.36</v>
      </c>
      <c r="P186" s="6">
        <v>10.83</v>
      </c>
      <c r="Q186" s="6">
        <v>13.53</v>
      </c>
      <c r="R186" s="6">
        <v>12.92</v>
      </c>
      <c r="S186" s="6">
        <v>13.5</v>
      </c>
      <c r="T186" s="6">
        <v>23.39</v>
      </c>
      <c r="U186" s="6">
        <v>19.59</v>
      </c>
      <c r="V186" s="6">
        <v>12.71</v>
      </c>
      <c r="W186" s="6">
        <v>10.65</v>
      </c>
      <c r="X186" s="6">
        <v>11.82</v>
      </c>
      <c r="Y186" s="6">
        <v>11.85</v>
      </c>
      <c r="Z186" s="6">
        <v>7.59</v>
      </c>
    </row>
    <row r="187" spans="3:26" ht="15.5" x14ac:dyDescent="0.35">
      <c r="C187" t="s">
        <v>74</v>
      </c>
      <c r="I187" s="6">
        <v>0.83</v>
      </c>
      <c r="J187" s="6">
        <v>0.86</v>
      </c>
      <c r="K187" s="6">
        <v>0.99</v>
      </c>
      <c r="L187" s="6">
        <v>1.38</v>
      </c>
      <c r="M187" s="6">
        <v>1.62</v>
      </c>
      <c r="N187" s="6">
        <v>1.48</v>
      </c>
      <c r="O187" s="6">
        <v>1.39</v>
      </c>
      <c r="P187" s="6">
        <v>1.28</v>
      </c>
      <c r="Q187" s="6">
        <v>1.39</v>
      </c>
      <c r="R187" s="6">
        <v>1.35</v>
      </c>
      <c r="S187" s="6">
        <v>1.1100000000000001</v>
      </c>
      <c r="T187" s="6">
        <v>1.71</v>
      </c>
      <c r="U187" s="6">
        <v>2.2400000000000002</v>
      </c>
      <c r="V187" s="6">
        <v>1.74</v>
      </c>
      <c r="W187" s="6">
        <v>1.32</v>
      </c>
      <c r="X187" s="6">
        <v>1.41</v>
      </c>
      <c r="Y187" s="6">
        <v>0.99</v>
      </c>
      <c r="Z187" s="6">
        <v>0.93</v>
      </c>
    </row>
    <row r="188" spans="3:26" ht="15.5" x14ac:dyDescent="0.35">
      <c r="C188" t="s">
        <v>302</v>
      </c>
      <c r="I188" s="5">
        <v>289570000000</v>
      </c>
      <c r="J188" s="5">
        <v>274610000000</v>
      </c>
      <c r="K188" s="5">
        <v>253950000000</v>
      </c>
      <c r="L188" s="6">
        <v>259660000000.00003</v>
      </c>
      <c r="M188" s="5">
        <v>243970000000</v>
      </c>
      <c r="N188" s="5">
        <v>239590000000</v>
      </c>
      <c r="O188" s="5">
        <v>347930000000</v>
      </c>
      <c r="P188" s="5">
        <v>317060000000</v>
      </c>
    </row>
    <row r="189" spans="3:26" ht="15.5" x14ac:dyDescent="0.35">
      <c r="C189" t="s">
        <v>303</v>
      </c>
      <c r="I189" s="6">
        <v>6.9800000000000001E-2</v>
      </c>
      <c r="J189" s="6">
        <v>7.22E-2</v>
      </c>
      <c r="K189" s="6">
        <v>7.17E-2</v>
      </c>
      <c r="L189" s="6">
        <v>7.4299999999999991E-2</v>
      </c>
      <c r="M189" s="6">
        <v>7.0300000000000001E-2</v>
      </c>
      <c r="N189" s="6">
        <v>8.1600000000000006E-2</v>
      </c>
      <c r="O189" s="6">
        <v>0.12119999999999999</v>
      </c>
      <c r="P189" s="6">
        <v>0.1192</v>
      </c>
      <c r="Q189" s="6">
        <v>9.8900000000000002E-2</v>
      </c>
      <c r="R189" s="6">
        <v>9.9299999999999999E-2</v>
      </c>
      <c r="S189" s="6">
        <v>7.8399999999999997E-2</v>
      </c>
      <c r="T189" s="6">
        <v>6.5500000000000003E-2</v>
      </c>
      <c r="U189" s="6">
        <v>0.1057</v>
      </c>
      <c r="V189" s="6">
        <v>0.1386</v>
      </c>
      <c r="W189" s="6">
        <v>0.1303</v>
      </c>
      <c r="X189" s="6">
        <v>0.1298</v>
      </c>
      <c r="Y189" s="6">
        <v>9.2200000000000004E-2</v>
      </c>
      <c r="Z189" s="6">
        <v>0.11109999999999999</v>
      </c>
    </row>
    <row r="190" spans="3:26" ht="15.5" x14ac:dyDescent="0.35">
      <c r="C190" t="s">
        <v>304</v>
      </c>
      <c r="I190" s="6">
        <v>0.1108</v>
      </c>
      <c r="J190" s="6">
        <v>0.10779999999999999</v>
      </c>
      <c r="K190" s="6">
        <v>0.1042</v>
      </c>
      <c r="L190" s="6">
        <v>0.10640000000000001</v>
      </c>
      <c r="M190" s="6">
        <v>0.10630000000000001</v>
      </c>
      <c r="N190" s="6">
        <v>0.1222</v>
      </c>
      <c r="O190" s="6">
        <v>0.16980000000000001</v>
      </c>
      <c r="P190" s="6">
        <v>0.16719999999999999</v>
      </c>
      <c r="Q190" s="6">
        <v>0.14529999999999998</v>
      </c>
      <c r="R190" s="6">
        <v>0.1409</v>
      </c>
      <c r="S190" s="6">
        <v>0.1108</v>
      </c>
      <c r="T190" s="6">
        <v>8.4100000000000008E-2</v>
      </c>
      <c r="U190" s="6">
        <v>0.13750000000000001</v>
      </c>
      <c r="V190" s="6">
        <v>0.1769</v>
      </c>
      <c r="W190" s="6">
        <v>0.1661</v>
      </c>
      <c r="X190" s="6">
        <v>0.17309999999999998</v>
      </c>
      <c r="Y190" s="6">
        <v>0.13019999999999998</v>
      </c>
      <c r="Z190" s="6">
        <v>0.1394</v>
      </c>
    </row>
    <row r="191" spans="3:26" ht="15.5" x14ac:dyDescent="0.35">
      <c r="C191" t="s">
        <v>305</v>
      </c>
      <c r="I191" s="6">
        <v>0.13239999999999999</v>
      </c>
      <c r="J191" s="6">
        <v>0.13170000000000001</v>
      </c>
      <c r="K191" s="6">
        <v>0.124</v>
      </c>
      <c r="L191" s="6">
        <v>0.13150000000000001</v>
      </c>
      <c r="M191" s="6">
        <v>0.14279999999999998</v>
      </c>
      <c r="N191" s="6">
        <v>0.14940000000000001</v>
      </c>
      <c r="O191" s="6">
        <v>0.22329999999999997</v>
      </c>
      <c r="P191" s="6">
        <v>0.21679999999999999</v>
      </c>
      <c r="Q191" s="6">
        <v>0.1867</v>
      </c>
      <c r="R191" s="6">
        <v>0.18210000000000001</v>
      </c>
      <c r="S191" s="6">
        <v>0.1186</v>
      </c>
      <c r="T191" s="6">
        <v>9.3000000000000013E-2</v>
      </c>
      <c r="U191" s="6">
        <v>0.17989999999999998</v>
      </c>
      <c r="V191" s="6">
        <v>0.2354</v>
      </c>
      <c r="W191" s="6">
        <v>0.21890000000000001</v>
      </c>
      <c r="X191" s="6">
        <v>0.23730000000000001</v>
      </c>
      <c r="Y191" s="6">
        <v>0.1946</v>
      </c>
      <c r="Z191" s="6">
        <v>0.38850000000000001</v>
      </c>
    </row>
    <row r="192" spans="3:26" ht="15.5" x14ac:dyDescent="0.35">
      <c r="C192" t="s">
        <v>306</v>
      </c>
      <c r="I192" s="6">
        <v>6681.28</v>
      </c>
      <c r="J192" s="6">
        <v>4018.74</v>
      </c>
      <c r="K192" s="6">
        <v>2783.27</v>
      </c>
      <c r="L192" s="6">
        <v>1158.92</v>
      </c>
      <c r="M192" s="6">
        <v>1689.44</v>
      </c>
      <c r="N192" s="6">
        <v>2681.07</v>
      </c>
    </row>
    <row r="193" spans="2:26" ht="15.5" x14ac:dyDescent="0.35">
      <c r="C193" t="s">
        <v>68</v>
      </c>
      <c r="I193" s="6">
        <v>1.25</v>
      </c>
      <c r="J193" s="6">
        <v>1.24</v>
      </c>
      <c r="K193" s="6">
        <v>1.33</v>
      </c>
      <c r="L193" s="6">
        <v>1.89</v>
      </c>
      <c r="M193" s="6">
        <v>2.23</v>
      </c>
      <c r="N193" s="6">
        <v>2.04</v>
      </c>
      <c r="O193" s="6">
        <v>1.93</v>
      </c>
      <c r="P193" s="6">
        <v>1.81</v>
      </c>
      <c r="Q193" s="6">
        <v>1.97</v>
      </c>
      <c r="R193" s="6">
        <v>1.82</v>
      </c>
      <c r="S193" s="6">
        <v>1.5</v>
      </c>
      <c r="T193" s="6">
        <v>1.97</v>
      </c>
      <c r="U193" s="6">
        <v>2.69</v>
      </c>
      <c r="V193" s="6">
        <v>2.25</v>
      </c>
      <c r="W193" s="6">
        <v>1.77</v>
      </c>
      <c r="X193" s="6">
        <v>2.0499999999999998</v>
      </c>
      <c r="Y193" s="6">
        <v>1.54</v>
      </c>
      <c r="Z193" s="6">
        <v>1.06</v>
      </c>
    </row>
    <row r="194" spans="2:26" ht="15.5" x14ac:dyDescent="0.35">
      <c r="C194" t="s">
        <v>65</v>
      </c>
      <c r="I194" s="6">
        <v>1321.27</v>
      </c>
      <c r="J194" s="6">
        <v>1293.72</v>
      </c>
      <c r="K194" s="6">
        <v>1253.96</v>
      </c>
      <c r="L194" s="6">
        <v>1253.23</v>
      </c>
      <c r="M194" s="6">
        <v>1232.8599999999999</v>
      </c>
      <c r="N194" s="6">
        <v>1184.18</v>
      </c>
      <c r="O194" s="6">
        <v>1166.1400000000001</v>
      </c>
      <c r="P194" s="6">
        <v>1071.6600000000001</v>
      </c>
      <c r="Q194" s="6">
        <v>996.7</v>
      </c>
      <c r="R194" s="6">
        <v>963.91</v>
      </c>
      <c r="S194" s="6">
        <v>869.21</v>
      </c>
      <c r="T194" s="6">
        <v>859.31</v>
      </c>
      <c r="U194" s="6">
        <v>816.7</v>
      </c>
      <c r="V194" s="6">
        <v>751.38</v>
      </c>
      <c r="W194" s="6">
        <v>649.92999999999995</v>
      </c>
      <c r="X194" s="6">
        <v>571.97</v>
      </c>
      <c r="Y194" s="6">
        <v>990.93</v>
      </c>
      <c r="Z194" s="6">
        <v>906.87</v>
      </c>
    </row>
    <row r="195" spans="2:26" ht="15.5" x14ac:dyDescent="0.35">
      <c r="C195" t="s">
        <v>307</v>
      </c>
      <c r="I195" s="6">
        <v>1.29</v>
      </c>
      <c r="J195" s="6">
        <v>1.28</v>
      </c>
      <c r="K195" s="6">
        <v>1.38</v>
      </c>
      <c r="L195" s="6">
        <v>1.97</v>
      </c>
      <c r="M195" s="6">
        <v>2.33</v>
      </c>
      <c r="N195" s="6">
        <v>2.0699999999999998</v>
      </c>
      <c r="O195" s="6">
        <v>1.95</v>
      </c>
      <c r="P195" s="6">
        <v>1.83</v>
      </c>
      <c r="Q195" s="6">
        <v>1.99</v>
      </c>
      <c r="R195" s="6">
        <v>1.85</v>
      </c>
      <c r="S195" s="6">
        <v>1.52</v>
      </c>
      <c r="T195" s="6">
        <v>1.99</v>
      </c>
      <c r="U195" s="6">
        <v>2.72</v>
      </c>
      <c r="V195" s="6">
        <v>2.2799999999999998</v>
      </c>
      <c r="W195" s="6">
        <v>1.79</v>
      </c>
      <c r="X195" s="6">
        <v>2.08</v>
      </c>
      <c r="Y195" s="6">
        <v>1.58</v>
      </c>
      <c r="Z195" s="6">
        <v>1.0900000000000001</v>
      </c>
    </row>
    <row r="196" spans="2:26" ht="15.5" x14ac:dyDescent="0.35">
      <c r="C196" t="s">
        <v>308</v>
      </c>
      <c r="I196" s="6">
        <v>1281.93</v>
      </c>
      <c r="J196" s="6">
        <v>1250.01</v>
      </c>
      <c r="K196" s="6">
        <v>1205.8699999999999</v>
      </c>
      <c r="L196" s="6">
        <v>1200.77</v>
      </c>
      <c r="M196" s="6">
        <v>1181.53</v>
      </c>
      <c r="N196" s="6">
        <v>1170.76</v>
      </c>
      <c r="O196" s="6">
        <v>1152.72</v>
      </c>
      <c r="P196" s="6">
        <v>1058.24</v>
      </c>
      <c r="Q196" s="6">
        <v>983.28</v>
      </c>
      <c r="R196" s="6">
        <v>950.49</v>
      </c>
      <c r="S196" s="6">
        <v>855.79</v>
      </c>
      <c r="T196" s="6">
        <v>850.14</v>
      </c>
      <c r="U196" s="6">
        <v>807.52</v>
      </c>
      <c r="V196" s="6">
        <v>742.2</v>
      </c>
      <c r="W196" s="6">
        <v>640.75</v>
      </c>
      <c r="X196" s="6">
        <v>562.79</v>
      </c>
      <c r="Y196" s="6">
        <v>968.19</v>
      </c>
      <c r="Z196" s="6">
        <v>879.75</v>
      </c>
    </row>
    <row r="197" spans="2:26" ht="15.5" x14ac:dyDescent="0.35">
      <c r="C197" t="s">
        <v>309</v>
      </c>
      <c r="I197" s="5">
        <v>57000000000</v>
      </c>
      <c r="J197" s="5">
        <v>43000000000</v>
      </c>
      <c r="K197" s="5">
        <v>75000000000</v>
      </c>
      <c r="L197" s="5">
        <v>54000000000</v>
      </c>
      <c r="M197" s="5">
        <v>98000000000</v>
      </c>
      <c r="N197" s="5">
        <v>70000000000</v>
      </c>
      <c r="O197" s="5">
        <v>64000000000</v>
      </c>
      <c r="P197" s="5">
        <v>40000000000</v>
      </c>
      <c r="Q197" s="5">
        <v>71000000000</v>
      </c>
      <c r="R197" s="5">
        <v>62000000000</v>
      </c>
      <c r="S197" s="5">
        <v>32000000000</v>
      </c>
      <c r="T197" s="5">
        <v>39000000000</v>
      </c>
      <c r="U197" s="5">
        <v>35000000000</v>
      </c>
      <c r="V197" s="5">
        <v>28000000000</v>
      </c>
      <c r="W197" s="5">
        <v>2000000000</v>
      </c>
      <c r="X197" s="5">
        <v>2000000000</v>
      </c>
      <c r="Y197" s="5">
        <v>1000000000</v>
      </c>
      <c r="Z197" s="5">
        <v>2000000000</v>
      </c>
    </row>
    <row r="198" spans="2:26" ht="15.5" x14ac:dyDescent="0.35">
      <c r="C198" t="s">
        <v>310</v>
      </c>
      <c r="W198" s="5">
        <v>3000000000</v>
      </c>
      <c r="X198" s="5">
        <v>4000000000</v>
      </c>
      <c r="Y198" s="5">
        <v>2000000000</v>
      </c>
      <c r="Z198" s="5">
        <v>2000000000</v>
      </c>
    </row>
    <row r="199" spans="2:26" ht="15.5" x14ac:dyDescent="0.35">
      <c r="C199" t="s">
        <v>25</v>
      </c>
      <c r="I199" s="5">
        <v>57000000000</v>
      </c>
      <c r="J199" s="5">
        <v>43000000000</v>
      </c>
      <c r="K199" s="5">
        <v>75000000000</v>
      </c>
      <c r="L199" s="5">
        <v>54000000000</v>
      </c>
      <c r="M199" s="5">
        <v>98000000000</v>
      </c>
      <c r="N199" s="5">
        <v>70000000000</v>
      </c>
      <c r="O199" s="5">
        <v>64000000000</v>
      </c>
      <c r="P199" s="5">
        <v>40000000000</v>
      </c>
      <c r="Q199" s="5">
        <v>71000000000</v>
      </c>
      <c r="R199" s="5">
        <v>62000000000</v>
      </c>
      <c r="S199" s="5">
        <v>32000000000</v>
      </c>
      <c r="T199" s="5">
        <v>39000000000</v>
      </c>
      <c r="U199" s="5">
        <v>35000000000</v>
      </c>
      <c r="V199" s="5">
        <v>28000000000</v>
      </c>
      <c r="W199" s="5">
        <v>5000000000</v>
      </c>
      <c r="X199" s="5">
        <v>6000000000</v>
      </c>
      <c r="Y199" s="5">
        <v>4000000000</v>
      </c>
      <c r="Z199" s="5">
        <v>4000000000</v>
      </c>
    </row>
    <row r="200" spans="2:26" ht="15.5" x14ac:dyDescent="0.35">
      <c r="C200" t="s">
        <v>22</v>
      </c>
      <c r="I200" s="5">
        <v>-285000000000</v>
      </c>
      <c r="J200" s="5">
        <v>-315000000000</v>
      </c>
      <c r="K200" s="5">
        <v>-165000000000</v>
      </c>
      <c r="L200" s="5">
        <v>-303000000000</v>
      </c>
      <c r="M200" s="5">
        <v>-485000000000</v>
      </c>
      <c r="N200" s="5">
        <v>-195000000000</v>
      </c>
      <c r="O200" s="5">
        <v>-275000000000</v>
      </c>
      <c r="P200" s="5">
        <v>-266000000000</v>
      </c>
      <c r="Q200" s="5">
        <v>-380000000000</v>
      </c>
      <c r="R200" s="5">
        <v>-311000000000</v>
      </c>
      <c r="S200" s="5">
        <v>-390000000000</v>
      </c>
      <c r="T200" s="5">
        <v>-283000000000</v>
      </c>
      <c r="U200" s="5">
        <v>-281000000000</v>
      </c>
      <c r="V200" s="5">
        <v>-265000000000</v>
      </c>
      <c r="W200" s="5">
        <v>-251000000000</v>
      </c>
      <c r="X200" s="5">
        <v>-247000000000</v>
      </c>
      <c r="Y200" s="5">
        <v>-180000000000</v>
      </c>
      <c r="Z200" s="5">
        <v>-210000000000</v>
      </c>
    </row>
    <row r="201" spans="2:26" ht="15.5" x14ac:dyDescent="0.35">
      <c r="C201" t="s">
        <v>311</v>
      </c>
      <c r="I201" s="5">
        <v>985000000000</v>
      </c>
      <c r="J201" s="5">
        <v>956000000000</v>
      </c>
      <c r="K201" s="5">
        <v>937000000000</v>
      </c>
      <c r="L201" s="5">
        <v>966000000000</v>
      </c>
      <c r="M201" s="5">
        <v>932000000000</v>
      </c>
      <c r="N201" s="5">
        <v>844000000000</v>
      </c>
      <c r="O201" s="5">
        <v>841000000000</v>
      </c>
      <c r="P201" s="5">
        <v>787000000000</v>
      </c>
      <c r="Q201" s="5">
        <v>734000000000</v>
      </c>
      <c r="R201" s="5">
        <v>695000000000</v>
      </c>
      <c r="S201" s="5">
        <v>748000000000</v>
      </c>
      <c r="T201" s="5">
        <v>747000000000</v>
      </c>
      <c r="U201" s="5">
        <v>699000000000</v>
      </c>
      <c r="V201" s="5">
        <v>635000000000</v>
      </c>
      <c r="W201" s="5">
        <v>553000000000</v>
      </c>
      <c r="X201" s="5">
        <v>475000000000</v>
      </c>
      <c r="Y201" s="5">
        <v>407000000000</v>
      </c>
      <c r="Z201" s="5">
        <v>347000000000</v>
      </c>
    </row>
    <row r="202" spans="2:26" ht="15.5" x14ac:dyDescent="0.35">
      <c r="C202" t="s">
        <v>312</v>
      </c>
      <c r="I202" s="5">
        <v>201000000000</v>
      </c>
      <c r="J202" s="5">
        <v>332000000000</v>
      </c>
      <c r="K202" s="5">
        <v>109000000000</v>
      </c>
      <c r="L202" s="5">
        <v>-16000000000</v>
      </c>
      <c r="M202" s="5">
        <v>435000000000</v>
      </c>
      <c r="N202" s="5">
        <v>107000000000</v>
      </c>
      <c r="O202" s="5">
        <v>273000000000</v>
      </c>
      <c r="P202" s="5">
        <v>27000000000</v>
      </c>
      <c r="Q202" s="5">
        <v>231000000000</v>
      </c>
      <c r="R202" s="5">
        <v>187000000000</v>
      </c>
      <c r="S202" s="5">
        <v>214000000000</v>
      </c>
      <c r="T202" s="5">
        <v>104000000000</v>
      </c>
      <c r="U202" s="5">
        <v>107000000000</v>
      </c>
      <c r="V202" s="5">
        <v>119000000000</v>
      </c>
      <c r="W202" s="5">
        <v>73000000000</v>
      </c>
      <c r="X202" s="5">
        <v>131000000000</v>
      </c>
      <c r="Y202" s="5">
        <v>6000000000</v>
      </c>
      <c r="Z202" s="5">
        <v>116000000000</v>
      </c>
    </row>
    <row r="203" spans="2:26" ht="15.5" x14ac:dyDescent="0.35">
      <c r="C203" t="s">
        <v>313</v>
      </c>
      <c r="I203" s="5">
        <v>-107000000000</v>
      </c>
      <c r="J203" s="5">
        <v>-103000000000</v>
      </c>
      <c r="K203" s="5">
        <v>-98000000000</v>
      </c>
      <c r="L203" s="5">
        <v>-58000000000</v>
      </c>
      <c r="M203" s="5">
        <v>-85000000000</v>
      </c>
      <c r="N203" s="5">
        <v>-63000000000</v>
      </c>
      <c r="O203" s="5">
        <v>-129000000000</v>
      </c>
      <c r="P203" s="5">
        <v>-45000000000</v>
      </c>
      <c r="Q203" s="5">
        <v>-38000000000</v>
      </c>
      <c r="R203" s="5">
        <v>-196000000000</v>
      </c>
      <c r="S203" s="5">
        <v>-32000000000</v>
      </c>
      <c r="T203" s="5">
        <v>-61000000000</v>
      </c>
      <c r="U203" s="5">
        <v>-55000000000</v>
      </c>
      <c r="V203" s="5">
        <v>-55000000000</v>
      </c>
      <c r="W203" s="5">
        <v>-66000000000</v>
      </c>
      <c r="X203" s="5">
        <v>-53000000000</v>
      </c>
      <c r="Y203" s="5">
        <v>-22000000000</v>
      </c>
      <c r="Z203" s="5">
        <v>-1000000000</v>
      </c>
    </row>
    <row r="204" spans="2:26" ht="15.5" x14ac:dyDescent="0.35">
      <c r="C204" t="s">
        <v>14</v>
      </c>
      <c r="I204" s="5">
        <v>94000000000</v>
      </c>
      <c r="J204" s="5">
        <v>229000000000</v>
      </c>
      <c r="K204" s="5">
        <v>11000000000</v>
      </c>
      <c r="L204" s="5">
        <v>-74000000000</v>
      </c>
      <c r="M204" s="5">
        <v>350000000000</v>
      </c>
      <c r="N204" s="5">
        <v>44000000000</v>
      </c>
      <c r="O204" s="5">
        <v>144000000000</v>
      </c>
      <c r="P204" s="5">
        <v>-19000000000</v>
      </c>
      <c r="Q204" s="5">
        <v>192000000000</v>
      </c>
      <c r="R204" s="5">
        <v>-8000000000</v>
      </c>
      <c r="S204" s="5">
        <v>182000000000</v>
      </c>
      <c r="T204" s="5">
        <v>44000000000</v>
      </c>
      <c r="U204" s="5">
        <v>52000000000</v>
      </c>
      <c r="V204" s="5">
        <v>64000000000</v>
      </c>
      <c r="W204" s="5">
        <v>6000000000</v>
      </c>
      <c r="X204" s="5">
        <v>78000000000</v>
      </c>
      <c r="Y204" s="5">
        <v>-16000000000</v>
      </c>
      <c r="Z204" s="5">
        <v>115000000000</v>
      </c>
    </row>
    <row r="205" spans="2:26" ht="15.5" x14ac:dyDescent="0.35">
      <c r="C205" t="s">
        <v>16</v>
      </c>
      <c r="I205" s="6">
        <v>83.77</v>
      </c>
      <c r="J205" s="6">
        <v>204.57</v>
      </c>
      <c r="K205" s="6">
        <v>10.06</v>
      </c>
      <c r="L205" s="6">
        <v>-66.290000000000006</v>
      </c>
      <c r="M205" s="6">
        <v>312.85000000000002</v>
      </c>
      <c r="N205" s="6">
        <v>39.090000000000003</v>
      </c>
      <c r="O205" s="6">
        <v>128.24</v>
      </c>
      <c r="P205" s="6">
        <v>-16.84</v>
      </c>
      <c r="Q205" s="6">
        <v>171.73</v>
      </c>
      <c r="R205" s="6">
        <v>-7.58</v>
      </c>
      <c r="S205" s="6">
        <v>162.47</v>
      </c>
      <c r="T205" s="6">
        <v>39.15</v>
      </c>
      <c r="U205" s="6">
        <v>46.42</v>
      </c>
      <c r="V205" s="6">
        <v>57.38</v>
      </c>
      <c r="W205" s="6">
        <v>5.74</v>
      </c>
      <c r="X205" s="6">
        <v>69.66</v>
      </c>
      <c r="Y205" s="6">
        <v>-28.38</v>
      </c>
      <c r="Z205" s="6">
        <v>205.54</v>
      </c>
    </row>
    <row r="207" spans="2:26" ht="15.5" x14ac:dyDescent="0.35">
      <c r="B207" t="s">
        <v>314</v>
      </c>
      <c r="C207" t="s">
        <v>315</v>
      </c>
      <c r="D207" s="5">
        <v>55000000000</v>
      </c>
      <c r="E207" s="5">
        <v>-383000000</v>
      </c>
      <c r="F207" s="5">
        <v>43000000000</v>
      </c>
      <c r="G207" s="5">
        <v>43000000000</v>
      </c>
      <c r="H207" s="5">
        <v>221000000000</v>
      </c>
      <c r="I207" s="5">
        <v>164000000000</v>
      </c>
      <c r="J207" s="5">
        <v>156000000000</v>
      </c>
      <c r="K207" s="5">
        <v>146000000000</v>
      </c>
      <c r="L207" s="5">
        <v>149000000000</v>
      </c>
      <c r="M207" s="5">
        <v>147000000000</v>
      </c>
      <c r="N207" s="5">
        <v>162000000000</v>
      </c>
      <c r="O207" s="5">
        <v>222000000000</v>
      </c>
      <c r="P207" s="5">
        <v>201000000000</v>
      </c>
      <c r="Q207" s="5">
        <v>162000000000</v>
      </c>
    </row>
    <row r="208" spans="2:26" ht="15.5" x14ac:dyDescent="0.35">
      <c r="C208" t="s">
        <v>316</v>
      </c>
      <c r="H208" s="5">
        <v>140000000000</v>
      </c>
      <c r="I208" s="5">
        <v>164000000000</v>
      </c>
      <c r="J208" s="5">
        <v>156000000000</v>
      </c>
      <c r="K208" s="5">
        <v>146000000000</v>
      </c>
      <c r="L208" s="5">
        <v>149000000000</v>
      </c>
      <c r="M208" s="5">
        <v>147000000000</v>
      </c>
      <c r="N208" s="5">
        <v>162000000000</v>
      </c>
      <c r="O208" s="5">
        <v>222000000000</v>
      </c>
      <c r="P208" s="5">
        <v>201000000000</v>
      </c>
      <c r="Q208" s="5">
        <v>162000000000</v>
      </c>
    </row>
    <row r="209" spans="3:17" ht="15.5" x14ac:dyDescent="0.35">
      <c r="C209" t="s">
        <v>317</v>
      </c>
      <c r="H209" s="5">
        <v>108</v>
      </c>
      <c r="I209" s="5">
        <v>108</v>
      </c>
      <c r="J209" s="5">
        <v>110</v>
      </c>
      <c r="K209" s="5">
        <v>108</v>
      </c>
      <c r="L209" s="5">
        <v>119</v>
      </c>
      <c r="M209" s="5">
        <v>114</v>
      </c>
      <c r="N209" s="5">
        <v>110</v>
      </c>
      <c r="O209" s="5">
        <v>107</v>
      </c>
      <c r="P209" s="5">
        <v>107</v>
      </c>
      <c r="Q209" s="5">
        <v>105</v>
      </c>
    </row>
    <row r="210" spans="3:17" ht="15.5" x14ac:dyDescent="0.35">
      <c r="C210" t="s">
        <v>76</v>
      </c>
      <c r="H210" s="6">
        <v>0.54679999999999995</v>
      </c>
      <c r="I210" s="6">
        <v>0.73780000000000001</v>
      </c>
      <c r="J210" s="6">
        <v>0.78900000000000003</v>
      </c>
      <c r="K210" s="6">
        <v>0.8266</v>
      </c>
      <c r="L210" s="6">
        <v>0.89230000000000009</v>
      </c>
      <c r="M210" s="6">
        <v>0.87019999999999997</v>
      </c>
      <c r="N210" s="6">
        <v>0.76019999999999999</v>
      </c>
      <c r="O210" s="6">
        <v>0.5403</v>
      </c>
      <c r="P210" s="6">
        <v>0.59729999999999994</v>
      </c>
      <c r="Q210" s="6">
        <v>0.7248</v>
      </c>
    </row>
    <row r="211" spans="3:17" ht="15.5" x14ac:dyDescent="0.35">
      <c r="C211" t="s">
        <v>318</v>
      </c>
      <c r="H211" s="6">
        <v>6.88E-2</v>
      </c>
      <c r="I211" s="6">
        <v>6.3299999999999995E-2</v>
      </c>
      <c r="J211" s="6">
        <v>6.5299999999999997E-2</v>
      </c>
      <c r="K211" s="6">
        <v>6.6699999999999995E-2</v>
      </c>
      <c r="L211" s="6">
        <v>5.9200000000000003E-2</v>
      </c>
      <c r="M211" s="6">
        <v>4.3499999999999997E-2</v>
      </c>
      <c r="N211" s="6">
        <v>4.4000000000000004E-2</v>
      </c>
      <c r="O211" s="6">
        <v>4.7100000000000003E-2</v>
      </c>
      <c r="P211" s="6">
        <v>4.7599999999999996E-2</v>
      </c>
      <c r="Q211" s="6">
        <v>5.3699999999999998E-2</v>
      </c>
    </row>
    <row r="212" spans="3:17" ht="15.5" x14ac:dyDescent="0.35">
      <c r="C212" t="s">
        <v>56</v>
      </c>
      <c r="D212" s="6">
        <v>49.38</v>
      </c>
      <c r="E212" s="6">
        <v>-0.34</v>
      </c>
      <c r="F212" s="6">
        <v>38.299999999999997</v>
      </c>
      <c r="G212" s="6">
        <v>38.01</v>
      </c>
      <c r="H212" s="6">
        <v>197.53</v>
      </c>
      <c r="I212" s="6">
        <v>146.38</v>
      </c>
      <c r="J212" s="6">
        <v>139.41999999999999</v>
      </c>
      <c r="K212" s="6">
        <v>130.66</v>
      </c>
      <c r="L212" s="6">
        <v>133.37</v>
      </c>
      <c r="M212" s="6">
        <v>131.01</v>
      </c>
      <c r="N212" s="6">
        <v>144.71</v>
      </c>
      <c r="O212" s="6">
        <v>198.02</v>
      </c>
      <c r="P212" s="6">
        <v>179.15</v>
      </c>
      <c r="Q212" s="6">
        <v>144.87</v>
      </c>
    </row>
    <row r="213" spans="3:17" ht="15.5" x14ac:dyDescent="0.35">
      <c r="C213" t="s">
        <v>319</v>
      </c>
      <c r="H213" s="6">
        <v>125.35</v>
      </c>
      <c r="I213" s="6">
        <v>146.38</v>
      </c>
      <c r="J213" s="6">
        <v>139.41999999999999</v>
      </c>
      <c r="K213" s="6">
        <v>130.66</v>
      </c>
      <c r="L213" s="6">
        <v>133.37</v>
      </c>
      <c r="M213" s="6">
        <v>131.01</v>
      </c>
      <c r="N213" s="6">
        <v>144.71</v>
      </c>
      <c r="O213" s="6">
        <v>198.02</v>
      </c>
      <c r="P213" s="6">
        <v>179.15</v>
      </c>
      <c r="Q213" s="6">
        <v>144.87</v>
      </c>
    </row>
    <row r="214" spans="3:17" ht="15.5" x14ac:dyDescent="0.35">
      <c r="C214" t="s">
        <v>78</v>
      </c>
      <c r="H214" s="5">
        <v>108</v>
      </c>
      <c r="I214" s="5">
        <v>108</v>
      </c>
      <c r="J214" s="5">
        <v>110</v>
      </c>
      <c r="K214" s="5">
        <v>108</v>
      </c>
      <c r="L214" s="5">
        <v>119</v>
      </c>
      <c r="M214" s="5">
        <v>114</v>
      </c>
      <c r="N214" s="5">
        <v>110</v>
      </c>
      <c r="O214" s="5">
        <v>107</v>
      </c>
      <c r="P214" s="5">
        <v>107</v>
      </c>
      <c r="Q214" s="5">
        <v>105</v>
      </c>
    </row>
    <row r="215" spans="3:17" ht="15.5" x14ac:dyDescent="0.35">
      <c r="C215" t="s">
        <v>320</v>
      </c>
      <c r="H215" s="6">
        <v>0.54679999999999995</v>
      </c>
      <c r="I215" s="6">
        <v>0.73780000000000001</v>
      </c>
      <c r="J215" s="6">
        <v>0.78900000000000003</v>
      </c>
      <c r="K215" s="6">
        <v>0.8266</v>
      </c>
      <c r="L215" s="6">
        <v>0.89230000000000009</v>
      </c>
      <c r="M215" s="6">
        <v>0.87019999999999997</v>
      </c>
      <c r="N215" s="6">
        <v>0.76019999999999999</v>
      </c>
      <c r="O215" s="6">
        <v>0.5403</v>
      </c>
      <c r="P215" s="6">
        <v>0.59729999999999994</v>
      </c>
      <c r="Q215" s="6">
        <v>0.7248</v>
      </c>
    </row>
    <row r="216" spans="3:17" ht="15.5" x14ac:dyDescent="0.35">
      <c r="C216" t="s">
        <v>321</v>
      </c>
      <c r="H216" s="6">
        <v>6.88E-2</v>
      </c>
      <c r="I216" s="6">
        <v>6.3299999999999995E-2</v>
      </c>
      <c r="J216" s="6">
        <v>6.5299999999999997E-2</v>
      </c>
      <c r="K216" s="6">
        <v>6.6699999999999995E-2</v>
      </c>
      <c r="L216" s="6">
        <v>5.9200000000000003E-2</v>
      </c>
      <c r="M216" s="6">
        <v>4.3499999999999997E-2</v>
      </c>
      <c r="N216" s="6">
        <v>4.4000000000000004E-2</v>
      </c>
      <c r="O216" s="6">
        <v>4.7100000000000003E-2</v>
      </c>
      <c r="P216" s="6">
        <v>4.7599999999999996E-2</v>
      </c>
      <c r="Q216" s="6">
        <v>5.3699999999999998E-2</v>
      </c>
    </row>
    <row r="217" spans="3:17" ht="15.5" x14ac:dyDescent="0.35">
      <c r="C217" t="s">
        <v>322</v>
      </c>
      <c r="D217" s="5">
        <v>595000000000</v>
      </c>
      <c r="E217" s="5">
        <v>604000000000</v>
      </c>
      <c r="F217" s="5">
        <v>542000000000</v>
      </c>
      <c r="G217" s="5">
        <v>542000000000</v>
      </c>
      <c r="H217" s="5">
        <v>2379000000000</v>
      </c>
      <c r="I217" s="5">
        <v>2232000000000</v>
      </c>
      <c r="J217" s="5">
        <v>2088000000000</v>
      </c>
      <c r="K217" s="5">
        <v>1891000000000</v>
      </c>
      <c r="L217" s="5">
        <v>1917000000000</v>
      </c>
      <c r="M217" s="5">
        <v>1901000000000</v>
      </c>
      <c r="N217" s="5">
        <v>1830000000000</v>
      </c>
      <c r="O217" s="5">
        <v>1813000000000</v>
      </c>
      <c r="P217" s="5">
        <v>1700000000000</v>
      </c>
      <c r="Q217" s="5">
        <v>1576000000000</v>
      </c>
    </row>
    <row r="218" spans="3:17" ht="15.5" x14ac:dyDescent="0.35">
      <c r="C218" t="s">
        <v>323</v>
      </c>
      <c r="H218" s="5">
        <v>2282000000000</v>
      </c>
      <c r="I218" s="5">
        <v>2232000000000</v>
      </c>
      <c r="J218" s="5">
        <v>2088000000000</v>
      </c>
      <c r="K218" s="5">
        <v>1891000000000</v>
      </c>
      <c r="L218" s="5">
        <v>1917000000000</v>
      </c>
      <c r="M218" s="5">
        <v>1901000000000</v>
      </c>
      <c r="N218" s="5">
        <v>1830000000000</v>
      </c>
      <c r="O218" s="5">
        <v>1813000000000</v>
      </c>
      <c r="P218" s="5">
        <v>1700000000000</v>
      </c>
      <c r="Q218" s="5">
        <v>1576000000000</v>
      </c>
    </row>
    <row r="219" spans="3:17" ht="15.5" x14ac:dyDescent="0.35">
      <c r="C219" t="s">
        <v>324</v>
      </c>
      <c r="H219" s="5">
        <v>108</v>
      </c>
      <c r="I219" s="5">
        <v>108</v>
      </c>
      <c r="J219" s="5">
        <v>110</v>
      </c>
      <c r="K219" s="5">
        <v>108</v>
      </c>
      <c r="L219" s="5">
        <v>119</v>
      </c>
      <c r="M219" s="5">
        <v>114</v>
      </c>
      <c r="N219" s="5">
        <v>110</v>
      </c>
      <c r="O219" s="5">
        <v>107</v>
      </c>
      <c r="P219" s="5">
        <v>107</v>
      </c>
      <c r="Q219" s="5">
        <v>105</v>
      </c>
    </row>
    <row r="220" spans="3:17" ht="15.5" x14ac:dyDescent="0.35">
      <c r="C220" t="s">
        <v>325</v>
      </c>
      <c r="H220" s="6">
        <v>0.54679999999999995</v>
      </c>
      <c r="I220" s="6">
        <v>0.73780000000000001</v>
      </c>
      <c r="J220" s="6">
        <v>0.78900000000000003</v>
      </c>
      <c r="K220" s="6">
        <v>0.8266</v>
      </c>
      <c r="L220" s="6">
        <v>0.89230000000000009</v>
      </c>
      <c r="M220" s="6">
        <v>0.87019999999999997</v>
      </c>
      <c r="N220" s="6">
        <v>0.76019999999999999</v>
      </c>
      <c r="O220" s="6">
        <v>0.5403</v>
      </c>
      <c r="P220" s="6">
        <v>0.59729999999999994</v>
      </c>
      <c r="Q220" s="6">
        <v>0.7248</v>
      </c>
    </row>
    <row r="221" spans="3:17" ht="15.5" x14ac:dyDescent="0.35">
      <c r="C221" t="s">
        <v>326</v>
      </c>
      <c r="H221" s="6">
        <v>6.88E-2</v>
      </c>
      <c r="I221" s="6">
        <v>6.3299999999999995E-2</v>
      </c>
      <c r="J221" s="6">
        <v>6.5299999999999997E-2</v>
      </c>
      <c r="K221" s="6">
        <v>6.6699999999999995E-2</v>
      </c>
      <c r="L221" s="6">
        <v>5.9200000000000003E-2</v>
      </c>
      <c r="M221" s="6">
        <v>4.3499999999999997E-2</v>
      </c>
      <c r="N221" s="6">
        <v>4.4000000000000004E-2</v>
      </c>
      <c r="O221" s="6">
        <v>4.7100000000000003E-2</v>
      </c>
      <c r="P221" s="6">
        <v>4.7599999999999996E-2</v>
      </c>
      <c r="Q221" s="6">
        <v>5.3699999999999998E-2</v>
      </c>
    </row>
    <row r="222" spans="3:17" ht="15.5" x14ac:dyDescent="0.35">
      <c r="C222" t="s">
        <v>327</v>
      </c>
      <c r="I222" s="6">
        <v>7.95</v>
      </c>
    </row>
    <row r="223" spans="3:17" ht="15.5" x14ac:dyDescent="0.35">
      <c r="C223" t="s">
        <v>328</v>
      </c>
      <c r="I223" s="6">
        <v>12.53</v>
      </c>
    </row>
    <row r="224" spans="3:17" ht="15.5" x14ac:dyDescent="0.35">
      <c r="C224" t="s">
        <v>329</v>
      </c>
      <c r="I224" s="6">
        <v>7.49</v>
      </c>
    </row>
    <row r="225" spans="3:9" ht="15.5" x14ac:dyDescent="0.35">
      <c r="C225" t="s">
        <v>330</v>
      </c>
      <c r="I225" s="6">
        <v>7.980000000000001E-2</v>
      </c>
    </row>
    <row r="226" spans="3:9" ht="15.5" x14ac:dyDescent="0.35">
      <c r="C226" t="s">
        <v>331</v>
      </c>
      <c r="I226" s="6">
        <v>0.77</v>
      </c>
    </row>
    <row r="227" spans="3:9" ht="15.5" x14ac:dyDescent="0.35">
      <c r="C227" t="s">
        <v>332</v>
      </c>
      <c r="I227" s="6">
        <v>1.1499999999999999</v>
      </c>
    </row>
    <row r="228" spans="3:9" ht="15.5" x14ac:dyDescent="0.35">
      <c r="C228" t="s">
        <v>333</v>
      </c>
      <c r="I228" s="6">
        <v>6.18</v>
      </c>
    </row>
    <row r="229" spans="3:9" ht="15.5" x14ac:dyDescent="0.35">
      <c r="C229" t="s">
        <v>334</v>
      </c>
      <c r="I229" s="6">
        <v>9.7799999999999994</v>
      </c>
    </row>
    <row r="230" spans="3:9" ht="15.5" x14ac:dyDescent="0.35">
      <c r="C230" t="s">
        <v>335</v>
      </c>
      <c r="I230" s="6">
        <v>7.4</v>
      </c>
    </row>
    <row r="231" spans="3:9" ht="15.5" x14ac:dyDescent="0.35">
      <c r="C231" t="s">
        <v>336</v>
      </c>
      <c r="I231" s="5">
        <v>5</v>
      </c>
    </row>
    <row r="232" spans="3:9" ht="15.5" x14ac:dyDescent="0.35">
      <c r="C232" t="s">
        <v>337</v>
      </c>
      <c r="I232" s="6">
        <v>2.5099999999999998</v>
      </c>
    </row>
    <row r="233" spans="3:9" ht="15.5" x14ac:dyDescent="0.35">
      <c r="C233" t="s">
        <v>338</v>
      </c>
      <c r="I233" s="6">
        <v>3.98</v>
      </c>
    </row>
    <row r="234" spans="3:9" ht="15.5" x14ac:dyDescent="0.35">
      <c r="C234" t="s">
        <v>339</v>
      </c>
      <c r="I234" s="6">
        <v>125.35</v>
      </c>
    </row>
    <row r="235" spans="3:9" ht="15.5" x14ac:dyDescent="0.35">
      <c r="C235" t="s">
        <v>340</v>
      </c>
      <c r="I235" s="6">
        <v>197.53</v>
      </c>
    </row>
    <row r="236" spans="3:9" ht="15.5" x14ac:dyDescent="0.35">
      <c r="C236" t="s">
        <v>341</v>
      </c>
      <c r="I236" s="6">
        <v>2037.73</v>
      </c>
    </row>
    <row r="237" spans="3:9" ht="15.5" x14ac:dyDescent="0.35">
      <c r="C237" t="s">
        <v>342</v>
      </c>
      <c r="D237" s="6">
        <v>417.02</v>
      </c>
    </row>
    <row r="238" spans="3:9" ht="15.5" x14ac:dyDescent="0.35">
      <c r="C238" t="s">
        <v>343</v>
      </c>
      <c r="I238" s="6">
        <v>1369.78</v>
      </c>
    </row>
    <row r="239" spans="3:9" ht="15.5" x14ac:dyDescent="0.35">
      <c r="C239" t="s">
        <v>344</v>
      </c>
      <c r="I239" s="6">
        <v>160.49</v>
      </c>
    </row>
    <row r="240" spans="3:9" ht="15.5" x14ac:dyDescent="0.35">
      <c r="C240" t="s">
        <v>345</v>
      </c>
      <c r="D240" s="6">
        <v>2.34</v>
      </c>
    </row>
    <row r="241" spans="3:9" ht="15.5" x14ac:dyDescent="0.35">
      <c r="C241" t="s">
        <v>346</v>
      </c>
      <c r="D241" s="6">
        <v>1.78</v>
      </c>
    </row>
    <row r="242" spans="3:9" ht="15.5" x14ac:dyDescent="0.35">
      <c r="C242" t="s">
        <v>347</v>
      </c>
      <c r="D242" s="6">
        <v>0.03</v>
      </c>
    </row>
    <row r="243" spans="3:9" ht="15.5" x14ac:dyDescent="0.35">
      <c r="C243" t="s">
        <v>349</v>
      </c>
      <c r="D243" s="6">
        <v>0.64</v>
      </c>
    </row>
    <row r="244" spans="3:9" ht="15.5" x14ac:dyDescent="0.35">
      <c r="C244" t="s">
        <v>351</v>
      </c>
      <c r="D244" s="6">
        <v>1.64</v>
      </c>
    </row>
    <row r="245" spans="3:9" ht="15.5" x14ac:dyDescent="0.35">
      <c r="C245" t="s">
        <v>352</v>
      </c>
      <c r="I245" s="6">
        <v>7673.14</v>
      </c>
    </row>
    <row r="246" spans="3:9" ht="15.5" x14ac:dyDescent="0.35">
      <c r="C246" t="s">
        <v>12</v>
      </c>
      <c r="D246" s="5">
        <v>125000000000</v>
      </c>
    </row>
    <row r="247" spans="3:9" ht="15.5" x14ac:dyDescent="0.35">
      <c r="C247" t="s">
        <v>353</v>
      </c>
      <c r="I247" s="6">
        <v>6.51</v>
      </c>
    </row>
    <row r="248" spans="3:9" ht="15.5" x14ac:dyDescent="0.35">
      <c r="C248" t="s">
        <v>354</v>
      </c>
      <c r="I248" s="6">
        <v>5.5800000000000002E-2</v>
      </c>
    </row>
    <row r="249" spans="3:9" ht="15.5" x14ac:dyDescent="0.35">
      <c r="C249" t="s">
        <v>355</v>
      </c>
      <c r="I249" s="6">
        <v>9.1499999999999998E-2</v>
      </c>
    </row>
    <row r="250" spans="3:9" ht="15.5" x14ac:dyDescent="0.35">
      <c r="C250" t="s">
        <v>356</v>
      </c>
      <c r="I250" s="6">
        <v>0.109</v>
      </c>
    </row>
    <row r="251" spans="3:9" ht="15.5" x14ac:dyDescent="0.35">
      <c r="C251" t="s">
        <v>357</v>
      </c>
      <c r="I251" s="6">
        <v>8.8699999999999987E-2</v>
      </c>
    </row>
    <row r="252" spans="3:9" ht="15.5" x14ac:dyDescent="0.35">
      <c r="C252" t="s">
        <v>358</v>
      </c>
      <c r="D252" s="6">
        <v>122.31</v>
      </c>
    </row>
    <row r="253" spans="3:9" ht="15.5" x14ac:dyDescent="0.35">
      <c r="C253" t="s">
        <v>359</v>
      </c>
      <c r="D253" s="6">
        <v>138.22999999999999</v>
      </c>
    </row>
    <row r="254" spans="3:9" ht="15.5" x14ac:dyDescent="0.35">
      <c r="C254" t="s">
        <v>360</v>
      </c>
      <c r="D254" s="6">
        <v>42.15</v>
      </c>
    </row>
    <row r="255" spans="3:9" ht="15.5" x14ac:dyDescent="0.35">
      <c r="C255" t="s">
        <v>361</v>
      </c>
      <c r="D255" s="6">
        <v>218.39</v>
      </c>
    </row>
    <row r="256" spans="3:9" ht="15.5" x14ac:dyDescent="0.35">
      <c r="C256" t="s">
        <v>362</v>
      </c>
      <c r="D256" s="6">
        <v>0.74</v>
      </c>
    </row>
    <row r="257" spans="3:9" ht="15.5" x14ac:dyDescent="0.35">
      <c r="C257" t="s">
        <v>363</v>
      </c>
      <c r="I257" s="6">
        <v>0.94</v>
      </c>
    </row>
    <row r="258" spans="3:9" ht="15.5" x14ac:dyDescent="0.35">
      <c r="C258" t="s">
        <v>364</v>
      </c>
      <c r="I258" s="6">
        <v>2.42</v>
      </c>
    </row>
    <row r="259" spans="3:9" ht="15.5" x14ac:dyDescent="0.35">
      <c r="C259" t="s">
        <v>52</v>
      </c>
      <c r="I259" s="5">
        <v>1758000000000</v>
      </c>
    </row>
    <row r="260" spans="3:9" ht="15.5" x14ac:dyDescent="0.35">
      <c r="C260" t="s">
        <v>365</v>
      </c>
      <c r="I260" s="5">
        <v>1333000000000</v>
      </c>
    </row>
    <row r="261" spans="3:9" ht="15.5" x14ac:dyDescent="0.35">
      <c r="C261" t="s">
        <v>366</v>
      </c>
      <c r="I261" s="5">
        <v>1120000000</v>
      </c>
    </row>
    <row r="262" spans="3:9" ht="15.5" x14ac:dyDescent="0.35">
      <c r="C262" t="s">
        <v>367</v>
      </c>
      <c r="I262" s="6">
        <v>7.7600000000000002E-2</v>
      </c>
    </row>
    <row r="263" spans="3:9" ht="15.5" x14ac:dyDescent="0.35">
      <c r="C263" t="s">
        <v>368</v>
      </c>
      <c r="D263" s="6">
        <v>0.50670000000000004</v>
      </c>
    </row>
    <row r="264" spans="3:9" ht="15.5" x14ac:dyDescent="0.35">
      <c r="C264" t="s">
        <v>369</v>
      </c>
      <c r="D264" s="6">
        <v>0.12179999999999999</v>
      </c>
    </row>
    <row r="265" spans="3:9" ht="15.5" x14ac:dyDescent="0.35">
      <c r="C265" t="s">
        <v>370</v>
      </c>
      <c r="D265" s="6">
        <v>9.3000000000000013E-2</v>
      </c>
    </row>
    <row r="266" spans="3:9" ht="15.5" x14ac:dyDescent="0.35">
      <c r="C266" t="s">
        <v>371</v>
      </c>
      <c r="D266" s="6">
        <v>9.2799999999999994E-2</v>
      </c>
    </row>
    <row r="267" spans="3:9" ht="15.5" x14ac:dyDescent="0.35">
      <c r="C267" t="s">
        <v>372</v>
      </c>
      <c r="D267" s="6">
        <v>-2.2599999999999999E-2</v>
      </c>
    </row>
    <row r="268" spans="3:9" ht="15.5" x14ac:dyDescent="0.35">
      <c r="C268" t="s">
        <v>373</v>
      </c>
      <c r="D268" s="6">
        <v>-0.29870000000000002</v>
      </c>
    </row>
    <row r="269" spans="3:9" ht="15.5" x14ac:dyDescent="0.35">
      <c r="C269" t="s">
        <v>374</v>
      </c>
      <c r="I269" s="5">
        <v>41</v>
      </c>
    </row>
    <row r="270" spans="3:9" ht="15.5" x14ac:dyDescent="0.35">
      <c r="C270" t="s">
        <v>631</v>
      </c>
      <c r="I270" s="5">
        <v>108</v>
      </c>
    </row>
    <row r="271" spans="3:9" ht="15.5" x14ac:dyDescent="0.35">
      <c r="C271" t="s">
        <v>632</v>
      </c>
      <c r="I271" s="6">
        <v>0.54679999999999995</v>
      </c>
    </row>
    <row r="272" spans="3:9" ht="15.5" x14ac:dyDescent="0.35">
      <c r="C272" t="s">
        <v>633</v>
      </c>
      <c r="I272" s="6">
        <v>6.88E-2</v>
      </c>
    </row>
    <row r="273" spans="3:9" ht="15.5" x14ac:dyDescent="0.35">
      <c r="C273" t="s">
        <v>375</v>
      </c>
      <c r="I273" t="s">
        <v>2068</v>
      </c>
    </row>
    <row r="274" spans="3:9" ht="15.5" x14ac:dyDescent="0.35">
      <c r="C274" t="s">
        <v>377</v>
      </c>
      <c r="I274" s="5">
        <v>6</v>
      </c>
    </row>
    <row r="275" spans="3:9" ht="15.5" x14ac:dyDescent="0.35">
      <c r="C275" t="s">
        <v>378</v>
      </c>
      <c r="I275" s="6">
        <v>0.53</v>
      </c>
    </row>
    <row r="276" spans="3:9" ht="15.5" x14ac:dyDescent="0.35">
      <c r="C276" t="s">
        <v>379</v>
      </c>
      <c r="I276" s="6">
        <v>0.61</v>
      </c>
    </row>
    <row r="277" spans="3:9" ht="15.5" x14ac:dyDescent="0.35">
      <c r="C277" t="s">
        <v>380</v>
      </c>
      <c r="I277" s="6">
        <v>0.54</v>
      </c>
    </row>
    <row r="278" spans="3:9" ht="15.5" x14ac:dyDescent="0.35">
      <c r="C278" t="s">
        <v>381</v>
      </c>
      <c r="I278" s="6">
        <v>0.57999999999999996</v>
      </c>
    </row>
    <row r="279" spans="3:9" ht="15.5" x14ac:dyDescent="0.35">
      <c r="C279" t="s">
        <v>382</v>
      </c>
      <c r="I279" s="6">
        <v>0.65</v>
      </c>
    </row>
    <row r="280" spans="3:9" ht="15.5" x14ac:dyDescent="0.35">
      <c r="C280" t="s">
        <v>383</v>
      </c>
      <c r="I280" s="6">
        <v>0.51</v>
      </c>
    </row>
    <row r="281" spans="3:9" ht="15.5" x14ac:dyDescent="0.35">
      <c r="C281" t="s">
        <v>384</v>
      </c>
      <c r="I281" s="6">
        <v>0.88</v>
      </c>
    </row>
    <row r="282" spans="3:9" ht="15.5" x14ac:dyDescent="0.35">
      <c r="C282" t="s">
        <v>385</v>
      </c>
      <c r="I282" s="5">
        <v>2282000000000</v>
      </c>
    </row>
    <row r="283" spans="3:9" ht="15.5" x14ac:dyDescent="0.35">
      <c r="C283" t="s">
        <v>386</v>
      </c>
      <c r="I283" s="5">
        <v>1206000000000</v>
      </c>
    </row>
    <row r="284" spans="3:9" ht="15.5" x14ac:dyDescent="0.35">
      <c r="C284" t="s">
        <v>387</v>
      </c>
      <c r="I284" s="5">
        <v>261000000000</v>
      </c>
    </row>
    <row r="285" spans="3:9" ht="15.5" x14ac:dyDescent="0.35">
      <c r="C285" t="s">
        <v>388</v>
      </c>
      <c r="I285" s="5">
        <v>140000000000</v>
      </c>
    </row>
    <row r="286" spans="3:9" ht="15.5" x14ac:dyDescent="0.35">
      <c r="C286" t="s">
        <v>389</v>
      </c>
      <c r="D286" s="5">
        <v>467000000000</v>
      </c>
    </row>
    <row r="287" spans="3:9" ht="15.5" x14ac:dyDescent="0.35">
      <c r="C287" t="s">
        <v>390</v>
      </c>
      <c r="D287" s="5">
        <v>2516000000000</v>
      </c>
    </row>
    <row r="288" spans="3:9" ht="15.5" x14ac:dyDescent="0.35">
      <c r="C288" t="s">
        <v>391</v>
      </c>
      <c r="D288" s="5">
        <v>982000000000</v>
      </c>
    </row>
    <row r="289" spans="3:9" ht="15.5" x14ac:dyDescent="0.35">
      <c r="C289" t="s">
        <v>299</v>
      </c>
      <c r="D289" s="5">
        <v>1050000000000</v>
      </c>
    </row>
    <row r="290" spans="3:9" ht="15.5" x14ac:dyDescent="0.35">
      <c r="C290" t="s">
        <v>298</v>
      </c>
      <c r="I290" s="5">
        <v>1534000000000</v>
      </c>
    </row>
    <row r="291" spans="3:9" ht="15.5" x14ac:dyDescent="0.35">
      <c r="C291" t="s">
        <v>296</v>
      </c>
      <c r="D291" s="5">
        <v>42000000000</v>
      </c>
    </row>
    <row r="292" spans="3:9" ht="15.5" x14ac:dyDescent="0.35">
      <c r="C292" t="s">
        <v>23</v>
      </c>
      <c r="D292" s="5">
        <v>42000000000</v>
      </c>
    </row>
    <row r="293" spans="3:9" ht="15.5" x14ac:dyDescent="0.35">
      <c r="C293" t="s">
        <v>20</v>
      </c>
      <c r="D293" s="5">
        <v>-425000000000</v>
      </c>
    </row>
    <row r="294" spans="3:9" ht="15.5" x14ac:dyDescent="0.35">
      <c r="C294" t="s">
        <v>392</v>
      </c>
      <c r="I294" s="5">
        <v>1534000000000</v>
      </c>
    </row>
    <row r="295" spans="3:9" ht="15.5" x14ac:dyDescent="0.35">
      <c r="C295" t="s">
        <v>393</v>
      </c>
      <c r="I295" s="5">
        <v>285000000000</v>
      </c>
    </row>
    <row r="296" spans="3:9" ht="15.5" x14ac:dyDescent="0.35">
      <c r="C296" t="s">
        <v>394</v>
      </c>
      <c r="I296" s="5">
        <v>-98000000000</v>
      </c>
    </row>
    <row r="297" spans="3:9" ht="15.5" x14ac:dyDescent="0.35">
      <c r="C297" t="s">
        <v>395</v>
      </c>
      <c r="I297" s="5">
        <v>-121000000000</v>
      </c>
    </row>
    <row r="298" spans="3:9" ht="15.5" x14ac:dyDescent="0.35">
      <c r="C298" t="s">
        <v>396</v>
      </c>
      <c r="I298" s="5">
        <v>-105000000000</v>
      </c>
    </row>
    <row r="299" spans="3:9" ht="15.5" x14ac:dyDescent="0.35">
      <c r="C299" t="s">
        <v>397</v>
      </c>
      <c r="I299" s="5">
        <v>180000000000</v>
      </c>
    </row>
  </sheetData>
  <pageMargins left="0.7" right="0.7" top="0.75" bottom="0.75" header="0.3" footer="0.3"/>
  <ignoredErrors>
    <ignoredError sqref="A1:Z300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W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2069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2070</v>
      </c>
      <c r="D2" s="2" vm="169">
        <f ca="1">IFERROR(_xlfn.STOCKHISTORY("XIDX:" &amp; $C$1, D3, , 0, 0, 1), "Libur")</f>
        <v>80</v>
      </c>
      <c r="H2" s="2" vm="169">
        <f ca="1">IFERROR(INDEX(D2:G2,COUNT(D2:G2)),"")</f>
        <v>80</v>
      </c>
      <c r="I2" s="2" vm="372">
        <f t="shared" ref="I2:W2" ca="1" si="0">IFERROR(_xlfn.STOCKHISTORY("XIDX:" &amp; $C$1, I1, , 0, 0, 1), "Libur")</f>
        <v>95</v>
      </c>
      <c r="J2" s="2" vm="532">
        <f t="shared" ca="1" si="0"/>
        <v>90</v>
      </c>
      <c r="K2" s="2" vm="101">
        <f t="shared" ca="1" si="0"/>
        <v>85</v>
      </c>
      <c r="L2" s="2" vm="533">
        <f t="shared" ca="1" si="0"/>
        <v>98</v>
      </c>
      <c r="M2" s="2" vm="534">
        <f t="shared" ca="1" si="0"/>
        <v>75</v>
      </c>
      <c r="N2" s="2" vm="263">
        <f t="shared" ca="1" si="0"/>
        <v>55</v>
      </c>
      <c r="O2" s="2" vm="163">
        <f t="shared" ca="1" si="0"/>
        <v>118</v>
      </c>
      <c r="P2" s="2" vm="535">
        <f t="shared" ca="1" si="0"/>
        <v>77</v>
      </c>
      <c r="Q2" s="2" vm="373">
        <f t="shared" ca="1" si="0"/>
        <v>56</v>
      </c>
      <c r="R2" s="2" vm="408">
        <f t="shared" ca="1" si="0"/>
        <v>58</v>
      </c>
      <c r="S2" s="2" vm="206">
        <f t="shared" ca="1" si="0"/>
        <v>65</v>
      </c>
      <c r="T2" s="2" vm="213">
        <f t="shared" ca="1" si="0"/>
        <v>138</v>
      </c>
      <c r="U2" s="2" vm="83">
        <f t="shared" ca="1" si="0"/>
        <v>235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410639094622</v>
      </c>
      <c r="H4" s="2">
        <f>IFERROR(SUM(D4:G4)*(4/MAX(1,COUNT(D4:G4))),"")</f>
        <v>1642556378488</v>
      </c>
      <c r="I4" s="2">
        <f t="shared" ref="I4:W4" si="1">IFERROR(INDEX(I51:I500,MATCH($C$4,$C$51:$C$500,0)),"")</f>
        <v>1219354535522</v>
      </c>
      <c r="J4" s="2">
        <f t="shared" si="1"/>
        <v>1458220326060</v>
      </c>
      <c r="K4" s="2">
        <f t="shared" si="1"/>
        <v>1329121702300</v>
      </c>
      <c r="L4" s="2">
        <f t="shared" si="1"/>
        <v>1210481160296</v>
      </c>
      <c r="M4" s="2">
        <f t="shared" si="1"/>
        <v>563839174231</v>
      </c>
      <c r="N4" s="2">
        <f t="shared" si="1"/>
        <v>284181538459</v>
      </c>
      <c r="O4" s="2">
        <f t="shared" si="1"/>
        <v>980145831991</v>
      </c>
      <c r="P4" s="2">
        <f t="shared" si="1"/>
        <v>1035508850963</v>
      </c>
      <c r="Q4" s="2">
        <f t="shared" si="1"/>
        <v>861193680750</v>
      </c>
      <c r="R4" s="2">
        <f t="shared" si="1"/>
        <v>899017559239</v>
      </c>
      <c r="S4" s="2">
        <f t="shared" si="1"/>
        <v>773813296918</v>
      </c>
      <c r="T4" s="2">
        <f t="shared" si="1"/>
        <v>920877538440</v>
      </c>
      <c r="U4" s="2">
        <f t="shared" si="1"/>
        <v>908141536033</v>
      </c>
      <c r="V4" s="2">
        <f t="shared" si="1"/>
        <v>624190404062</v>
      </c>
      <c r="W4" s="2">
        <f t="shared" si="1"/>
        <v>368449891345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31011136699</v>
      </c>
      <c r="H5" s="2">
        <f>IFERROR(SUM(D5:G5)*(4/MAX(1,COUNT(D5:G5))),"")</f>
        <v>124044546796</v>
      </c>
      <c r="I5" s="2">
        <f t="shared" ref="I5:W5" si="2">IFERROR(INDEX(I51:I500,MATCH($C$5,$C$51:$C$500,0)),"")</f>
        <v>39586647425</v>
      </c>
      <c r="J5" s="2">
        <f t="shared" si="2"/>
        <v>94924895414</v>
      </c>
      <c r="K5" s="2">
        <f t="shared" si="2"/>
        <v>79284080269</v>
      </c>
      <c r="L5" s="2">
        <f t="shared" si="2"/>
        <v>44807126440</v>
      </c>
      <c r="M5" s="2">
        <f t="shared" si="2"/>
        <v>-76997452588</v>
      </c>
      <c r="N5" s="2">
        <f t="shared" si="2"/>
        <v>-216302406453</v>
      </c>
      <c r="O5" s="2">
        <f t="shared" si="2"/>
        <v>18686986363</v>
      </c>
      <c r="P5" s="2">
        <f t="shared" si="2"/>
        <v>76719148908</v>
      </c>
      <c r="Q5" s="2">
        <f t="shared" si="2"/>
        <v>7647447629</v>
      </c>
      <c r="R5" s="2">
        <f t="shared" si="2"/>
        <v>-59054430000</v>
      </c>
      <c r="S5" s="2">
        <f t="shared" si="2"/>
        <v>-107762179042</v>
      </c>
      <c r="T5" s="2">
        <f t="shared" si="2"/>
        <v>-13285033589</v>
      </c>
      <c r="U5" s="2">
        <f t="shared" si="2"/>
        <v>49447386537</v>
      </c>
      <c r="V5" s="2">
        <f t="shared" si="2"/>
        <v>65229613394</v>
      </c>
      <c r="W5" s="2">
        <f t="shared" si="2"/>
        <v>12466522104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754918307225</v>
      </c>
      <c r="H6" s="2">
        <f>IFERROR(INDEX(D6:G6,COUNT(D6:G6)),"")</f>
        <v>754918307225</v>
      </c>
      <c r="I6" s="2">
        <f t="shared" ref="I6:W6" si="3">IFERROR(INDEX(I51:I500,MATCH($C$6,$C$51:$C$500,0)),"")</f>
        <v>723279976334</v>
      </c>
      <c r="J6" s="2">
        <f t="shared" si="3"/>
        <v>682001606080</v>
      </c>
      <c r="K6" s="2">
        <f t="shared" si="3"/>
        <v>592292237263</v>
      </c>
      <c r="L6" s="2">
        <f t="shared" si="3"/>
        <v>510710519842</v>
      </c>
      <c r="M6" s="2">
        <f t="shared" si="3"/>
        <v>481305887916</v>
      </c>
      <c r="N6" s="2">
        <f t="shared" si="3"/>
        <v>577070684953</v>
      </c>
      <c r="O6" s="2">
        <f t="shared" si="3"/>
        <v>824973953015</v>
      </c>
      <c r="P6" s="2">
        <f t="shared" si="3"/>
        <v>813293676909</v>
      </c>
      <c r="Q6" s="2">
        <f t="shared" si="3"/>
        <v>791312140554</v>
      </c>
      <c r="R6" s="2">
        <f t="shared" si="3"/>
        <v>789033252626</v>
      </c>
      <c r="S6" s="2">
        <f t="shared" si="3"/>
        <v>816113514422</v>
      </c>
      <c r="T6" s="2">
        <f t="shared" si="3"/>
        <v>957211658928</v>
      </c>
      <c r="U6" s="2">
        <f t="shared" si="3"/>
        <v>1004335057337</v>
      </c>
      <c r="V6" s="2">
        <f t="shared" si="3"/>
        <v>553428118623</v>
      </c>
      <c r="W6" s="2">
        <f t="shared" si="3"/>
        <v>368293966625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4.2699999999999996</v>
      </c>
      <c r="H7" s="3">
        <f>IFERROR(INDEX(D7:G7,COUNT(D7:G7)),"")</f>
        <v>4.2699999999999996</v>
      </c>
      <c r="I7" s="3">
        <f t="shared" ref="I7:W7" si="4">IFERROR(INDEX(I51:I500,MATCH($C$7,$C$51:$C$500,0))/1000000000,"")</f>
        <v>4.2699999999999996</v>
      </c>
      <c r="J7" s="3">
        <f t="shared" si="4"/>
        <v>4.2699999999999996</v>
      </c>
      <c r="K7" s="3">
        <f t="shared" si="4"/>
        <v>4.2699999999999996</v>
      </c>
      <c r="L7" s="3">
        <f t="shared" si="4"/>
        <v>4.2699999999999996</v>
      </c>
      <c r="M7" s="3">
        <f t="shared" si="4"/>
        <v>4.2699999999999996</v>
      </c>
      <c r="N7" s="3">
        <f t="shared" si="4"/>
        <v>4.2699999999999996</v>
      </c>
      <c r="O7" s="3">
        <f t="shared" si="4"/>
        <v>4.2699999999999996</v>
      </c>
      <c r="P7" s="3">
        <f t="shared" si="4"/>
        <v>4.2699999999999996</v>
      </c>
      <c r="Q7" s="3">
        <f t="shared" si="4"/>
        <v>4.2699999999999996</v>
      </c>
      <c r="R7" s="3">
        <f t="shared" si="4"/>
        <v>4.2699999999999996</v>
      </c>
      <c r="S7" s="3">
        <f t="shared" si="4"/>
        <v>4.2699999999999996</v>
      </c>
      <c r="T7" s="3">
        <f t="shared" si="4"/>
        <v>4.2699999999999996</v>
      </c>
      <c r="U7" s="3">
        <f t="shared" si="4"/>
        <v>4.2699999999999996</v>
      </c>
      <c r="V7" s="3">
        <f t="shared" si="4"/>
        <v>2.99</v>
      </c>
      <c r="W7" s="3">
        <f t="shared" si="4"/>
        <v>2.99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W8" si="5">IFERROR(INDEX(I51:I500,MATCH($C$8,$C$51:$C$500,0)),"")</f>
        <v>-6000000000</v>
      </c>
      <c r="J8" s="2">
        <f t="shared" si="5"/>
        <v>131000000000</v>
      </c>
      <c r="K8" s="2">
        <f t="shared" si="5"/>
        <v>62000000000</v>
      </c>
      <c r="L8" s="2">
        <f t="shared" si="5"/>
        <v>74000000000</v>
      </c>
      <c r="M8" s="2">
        <f t="shared" si="5"/>
        <v>-43000000000</v>
      </c>
      <c r="N8" s="2">
        <f t="shared" si="5"/>
        <v>-134000000000</v>
      </c>
      <c r="O8" s="2">
        <f t="shared" si="5"/>
        <v>42000000000</v>
      </c>
      <c r="P8" s="2">
        <f t="shared" si="5"/>
        <v>93000000000</v>
      </c>
      <c r="Q8" s="2">
        <f t="shared" si="5"/>
        <v>8000000000</v>
      </c>
      <c r="R8" s="2">
        <f t="shared" si="5"/>
        <v>-20000000000</v>
      </c>
      <c r="S8" s="2">
        <f t="shared" si="5"/>
        <v>-69000000000</v>
      </c>
      <c r="T8" s="2">
        <f t="shared" si="5"/>
        <v>-172000000000</v>
      </c>
      <c r="U8" s="2">
        <f t="shared" si="5"/>
        <v>-358000000000</v>
      </c>
      <c r="V8" s="2">
        <f t="shared" si="5"/>
        <v>-207000000000</v>
      </c>
      <c r="W8" s="2">
        <f t="shared" si="5"/>
        <v>45000000000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-2.31</v>
      </c>
      <c r="H9" s="3">
        <f>IFERROR(INDEX(D9:G9,COUNT(D9:G9)),"")</f>
        <v>-2.31</v>
      </c>
      <c r="I9" s="3">
        <f t="shared" ref="I9:W9" si="6">IFERROR(INDEX(I51:I500,MATCH($C$9,$C$51:$C$500,0)),"")</f>
        <v>-1.3</v>
      </c>
      <c r="J9" s="3">
        <f t="shared" si="6"/>
        <v>30.73</v>
      </c>
      <c r="K9" s="3">
        <f t="shared" si="6"/>
        <v>14.6</v>
      </c>
      <c r="L9" s="3">
        <f t="shared" si="6"/>
        <v>17.38</v>
      </c>
      <c r="M9" s="3">
        <f t="shared" si="6"/>
        <v>-10.029999999999999</v>
      </c>
      <c r="N9" s="3">
        <f t="shared" si="6"/>
        <v>-31.3</v>
      </c>
      <c r="O9" s="3">
        <f t="shared" si="6"/>
        <v>9.7799999999999994</v>
      </c>
      <c r="P9" s="3">
        <f t="shared" si="6"/>
        <v>21.71</v>
      </c>
      <c r="Q9" s="3">
        <f t="shared" si="6"/>
        <v>1.88</v>
      </c>
      <c r="R9" s="3">
        <f t="shared" si="6"/>
        <v>-4.58</v>
      </c>
      <c r="S9" s="3">
        <f t="shared" si="6"/>
        <v>-16.18</v>
      </c>
      <c r="T9" s="3">
        <f t="shared" si="6"/>
        <v>-40.200000000000003</v>
      </c>
      <c r="U9" s="3">
        <f t="shared" si="6"/>
        <v>-83.81</v>
      </c>
      <c r="V9" s="3">
        <f t="shared" si="6"/>
        <v>-69.22</v>
      </c>
      <c r="W9" s="3">
        <f t="shared" si="6"/>
        <v>15.02</v>
      </c>
    </row>
    <row r="10" spans="1:23" ht="15.5" x14ac:dyDescent="0.35">
      <c r="C10" t="s">
        <v>17</v>
      </c>
      <c r="D10" s="3">
        <f ca="1">IFERROR(IF(D9=0,"",D2/D9),"")</f>
        <v>-34.632034632034632</v>
      </c>
      <c r="I10" s="3">
        <f t="shared" ref="I10:W10" ca="1" si="7">IFERROR(IF(I9=0,"",I2/I9),"")</f>
        <v>-73.07692307692308</v>
      </c>
      <c r="J10" s="3">
        <f t="shared" ca="1" si="7"/>
        <v>2.9287341360234298</v>
      </c>
      <c r="K10" s="3">
        <f t="shared" ca="1" si="7"/>
        <v>5.8219178082191778</v>
      </c>
      <c r="L10" s="3">
        <f t="shared" ca="1" si="7"/>
        <v>5.6386651323360191</v>
      </c>
      <c r="M10" s="3">
        <f t="shared" ca="1" si="7"/>
        <v>-7.4775672981056838</v>
      </c>
      <c r="N10" s="3">
        <f t="shared" ca="1" si="7"/>
        <v>-1.7571884984025559</v>
      </c>
      <c r="O10" s="3">
        <f t="shared" ca="1" si="7"/>
        <v>12.065439672801636</v>
      </c>
      <c r="P10" s="3">
        <f t="shared" ca="1" si="7"/>
        <v>3.5467526485490555</v>
      </c>
      <c r="Q10" s="3">
        <f t="shared" ca="1" si="7"/>
        <v>29.787234042553195</v>
      </c>
      <c r="R10" s="3">
        <f t="shared" ca="1" si="7"/>
        <v>-12.663755458515285</v>
      </c>
      <c r="S10" s="3">
        <f t="shared" ca="1" si="7"/>
        <v>-4.0173053152039557</v>
      </c>
      <c r="T10" s="3">
        <f t="shared" ca="1" si="7"/>
        <v>-3.4328358208955221</v>
      </c>
      <c r="U10" s="3">
        <f t="shared" ca="1" si="7"/>
        <v>-2.8039613411287436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269502500659</v>
      </c>
      <c r="H11" s="2">
        <f>IFERROR(INDEX(D11:G11,COUNT(D11:G11)),"")</f>
        <v>269502500659</v>
      </c>
      <c r="I11" s="2">
        <f t="shared" ref="I11:W11" si="8">IFERROR(INDEX(I51:I500,MATCH($C$11,$C$51:$C$500,0)),"")</f>
        <v>247829027213</v>
      </c>
      <c r="J11" s="2">
        <f t="shared" si="8"/>
        <v>257355688450</v>
      </c>
      <c r="K11" s="2">
        <f t="shared" si="8"/>
        <v>237444775653</v>
      </c>
      <c r="L11" s="2">
        <f t="shared" si="8"/>
        <v>143282431855</v>
      </c>
      <c r="M11" s="2">
        <f t="shared" si="8"/>
        <v>84210953434</v>
      </c>
      <c r="N11" s="2">
        <f t="shared" si="8"/>
        <v>110855649550</v>
      </c>
      <c r="O11" s="2">
        <f t="shared" si="8"/>
        <v>180559323060</v>
      </c>
      <c r="P11" s="2">
        <f t="shared" si="8"/>
        <v>169591998589</v>
      </c>
      <c r="Q11" s="2">
        <f t="shared" si="8"/>
        <v>107403156431</v>
      </c>
      <c r="R11" s="2">
        <f t="shared" si="8"/>
        <v>99649817797</v>
      </c>
      <c r="S11" s="2">
        <f t="shared" si="8"/>
        <v>110985848958</v>
      </c>
      <c r="T11" s="2">
        <f t="shared" si="8"/>
        <v>107238237591</v>
      </c>
      <c r="U11" s="2">
        <f t="shared" si="8"/>
        <v>205518794338</v>
      </c>
      <c r="V11" s="2">
        <f t="shared" si="8"/>
        <v>160434282362</v>
      </c>
      <c r="W11" s="2">
        <f t="shared" si="8"/>
        <v>46861132927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-96000000000</v>
      </c>
      <c r="H12" s="2">
        <f>IFERROR(INDEX(D12:G12,COUNT(D12:G12)),"")</f>
        <v>-96000000000</v>
      </c>
      <c r="I12" s="2">
        <f t="shared" ref="I12:W12" si="9">IFERROR(INDEX(I51:I500,MATCH($C$12,$C$51:$C$500,0)),"")</f>
        <v>-112000000000</v>
      </c>
      <c r="J12" s="2">
        <f t="shared" si="9"/>
        <v>-133000000000</v>
      </c>
      <c r="K12" s="2">
        <f t="shared" si="9"/>
        <v>-18000000000</v>
      </c>
      <c r="L12" s="2">
        <f t="shared" si="9"/>
        <v>53000000000</v>
      </c>
      <c r="M12" s="2">
        <f t="shared" si="9"/>
        <v>114000000000</v>
      </c>
      <c r="N12" s="2">
        <f t="shared" si="9"/>
        <v>84000000000</v>
      </c>
      <c r="O12" s="2">
        <f t="shared" si="9"/>
        <v>-54000000000</v>
      </c>
      <c r="P12" s="2">
        <f t="shared" si="9"/>
        <v>-5000000000</v>
      </c>
      <c r="Q12" s="2">
        <f t="shared" si="9"/>
        <v>303000000000</v>
      </c>
      <c r="R12" s="2">
        <f t="shared" si="9"/>
        <v>427000000000</v>
      </c>
      <c r="S12" s="2">
        <f t="shared" si="9"/>
        <v>444000000000</v>
      </c>
      <c r="T12" s="2">
        <f t="shared" si="9"/>
        <v>446000000000</v>
      </c>
      <c r="U12" s="2">
        <f t="shared" si="9"/>
        <v>284000000000</v>
      </c>
      <c r="V12" s="2">
        <f t="shared" si="9"/>
        <v>380000000000</v>
      </c>
      <c r="W12" s="2">
        <f t="shared" si="9"/>
        <v>395000000000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173000000000</v>
      </c>
      <c r="H13" s="2">
        <f>IFERROR(INDEX(D13:G13,COUNT(D13:G13)),"")</f>
        <v>173000000000</v>
      </c>
      <c r="I13" s="2">
        <f t="shared" ref="I13:W13" si="10">IFERROR(INDEX(I51:I500,MATCH($C$13,$C$51:$C$500,0)),"")</f>
        <v>135000000000</v>
      </c>
      <c r="J13" s="2">
        <f t="shared" si="10"/>
        <v>124000000000</v>
      </c>
      <c r="K13" s="2">
        <f t="shared" si="10"/>
        <v>220000000000</v>
      </c>
      <c r="L13" s="2">
        <f t="shared" si="10"/>
        <v>196000000000</v>
      </c>
      <c r="M13" s="2">
        <f t="shared" si="10"/>
        <v>198000000000</v>
      </c>
      <c r="N13" s="2">
        <f t="shared" si="10"/>
        <v>194000000000</v>
      </c>
      <c r="O13" s="2">
        <f t="shared" si="10"/>
        <v>126000000000</v>
      </c>
      <c r="P13" s="2">
        <f t="shared" si="10"/>
        <v>165000000000</v>
      </c>
      <c r="Q13" s="2">
        <f t="shared" si="10"/>
        <v>410000000000</v>
      </c>
      <c r="R13" s="2">
        <f t="shared" si="10"/>
        <v>527000000000</v>
      </c>
      <c r="S13" s="2">
        <f t="shared" si="10"/>
        <v>555000000000</v>
      </c>
      <c r="T13" s="2">
        <f t="shared" si="10"/>
        <v>553000000000</v>
      </c>
      <c r="U13" s="2">
        <f t="shared" si="10"/>
        <v>490000000000</v>
      </c>
      <c r="V13" s="2">
        <f t="shared" si="10"/>
        <v>540000000000</v>
      </c>
      <c r="W13" s="2">
        <f t="shared" si="10"/>
        <v>442000000000</v>
      </c>
    </row>
    <row r="14" spans="1:23" ht="15.5" x14ac:dyDescent="0.35">
      <c r="C14" t="s">
        <v>26</v>
      </c>
      <c r="D14" s="2">
        <f>IFERROR(INDEX(D51:D500,MATCH($C$14,$C$51:$C$500,0)),"")</f>
        <v>-5162388512</v>
      </c>
      <c r="H14" s="2">
        <f>IFERROR(SUM(D14:G14)*(4/MAX(1,COUNT(D14:G14))),"")</f>
        <v>-20649554048</v>
      </c>
      <c r="I14" s="2">
        <f t="shared" ref="I14:W14" si="11">IFERROR(INDEX(I51:I500,MATCH($C$14,$C$51:$C$500,0)),"")</f>
        <v>-16655819737</v>
      </c>
      <c r="J14" s="2">
        <f t="shared" si="11"/>
        <v>-20165163274</v>
      </c>
      <c r="K14" s="2">
        <f t="shared" si="11"/>
        <v>-21940271306</v>
      </c>
      <c r="L14" s="2">
        <f t="shared" si="11"/>
        <v>-22281473684</v>
      </c>
      <c r="M14" s="2">
        <f t="shared" si="11"/>
        <v>-21209633947</v>
      </c>
      <c r="N14" s="2">
        <f t="shared" si="11"/>
        <v>-19597706971</v>
      </c>
      <c r="O14" s="2">
        <f t="shared" si="11"/>
        <v>-13735582139</v>
      </c>
      <c r="P14" s="2">
        <f t="shared" si="11"/>
        <v>-30882193340</v>
      </c>
      <c r="Q14" s="2">
        <f t="shared" si="11"/>
        <v>-53587563232</v>
      </c>
      <c r="R14" s="2">
        <f t="shared" si="11"/>
        <v>-59522984634</v>
      </c>
      <c r="S14" s="2">
        <f t="shared" si="11"/>
        <v>-60592076812</v>
      </c>
      <c r="T14" s="2">
        <f t="shared" si="11"/>
        <v>-52666990106</v>
      </c>
      <c r="U14" s="2">
        <f t="shared" si="11"/>
        <v>-34184267630</v>
      </c>
      <c r="V14" s="2">
        <f t="shared" si="11"/>
        <v>-37981484062</v>
      </c>
      <c r="W14" s="2">
        <f t="shared" si="11"/>
        <v>-7466565675</v>
      </c>
    </row>
    <row r="15" spans="1:23" ht="15.5" x14ac:dyDescent="0.35">
      <c r="C15" t="s">
        <v>27</v>
      </c>
      <c r="D15" s="2">
        <f>IFERROR(INDEX(D51:D500,MATCH($C$15,$C$51:$C$500,0)),"")</f>
        <v>-7226217348</v>
      </c>
      <c r="H15" s="2">
        <f>IFERROR(SUM(D15:G15)*(4/MAX(1,COUNT(D15:G15))),"")</f>
        <v>-28904869392</v>
      </c>
      <c r="I15" s="2">
        <f t="shared" ref="I15:W15" si="12">IFERROR(INDEX(I51:I500,MATCH($C$15,$C$51:$C$500,0)),"")</f>
        <v>-11806313858</v>
      </c>
      <c r="J15" s="2">
        <f t="shared" si="12"/>
        <v>-20919809961</v>
      </c>
      <c r="K15" s="2">
        <f t="shared" si="12"/>
        <v>-16164561540</v>
      </c>
      <c r="L15" s="2">
        <f t="shared" si="12"/>
        <v>-12626801314</v>
      </c>
      <c r="M15" s="2">
        <f t="shared" si="12"/>
        <v>-1685925371</v>
      </c>
      <c r="N15" s="2">
        <f t="shared" si="12"/>
        <v>-2732682441</v>
      </c>
      <c r="O15" s="2">
        <f t="shared" si="12"/>
        <v>-14509647725</v>
      </c>
      <c r="P15" s="2">
        <f t="shared" si="12"/>
        <v>-21291250271</v>
      </c>
      <c r="Q15" s="2">
        <f t="shared" si="12"/>
        <v>-1582440208</v>
      </c>
      <c r="R15" s="2">
        <f t="shared" si="12"/>
        <v>-6161172884</v>
      </c>
      <c r="S15" s="2">
        <f t="shared" si="12"/>
        <v>-11532810835</v>
      </c>
      <c r="T15" s="2">
        <f t="shared" si="12"/>
        <v>-26072306321</v>
      </c>
      <c r="U15" s="2">
        <f t="shared" si="12"/>
        <v>-28859391320</v>
      </c>
      <c r="V15" s="2">
        <f t="shared" si="12"/>
        <v>-28507423066</v>
      </c>
      <c r="W15" s="2">
        <f t="shared" si="12"/>
        <v>-7765196692</v>
      </c>
    </row>
    <row r="16" spans="1:23" ht="15.5" x14ac:dyDescent="0.35">
      <c r="C16" t="s">
        <v>28</v>
      </c>
      <c r="D16" s="2">
        <f>IFERROR(INDEX(D51:D500,MATCH($C$16,$C$51:$C$500,0)),"")</f>
        <v>38269970542</v>
      </c>
      <c r="H16" s="2">
        <f>IFERROR(SUM(D16:G16)*(4/MAX(1,COUNT(D16:G16))),"")</f>
        <v>153079882168</v>
      </c>
      <c r="I16" s="2">
        <f t="shared" ref="I16:W16" si="13">IFERROR(INDEX(I51:I500,MATCH($C$16,$C$51:$C$500,0)),"")</f>
        <v>42676729331</v>
      </c>
      <c r="J16" s="2">
        <f t="shared" si="13"/>
        <v>112537315024</v>
      </c>
      <c r="K16" s="2">
        <f t="shared" si="13"/>
        <v>86258320184</v>
      </c>
      <c r="L16" s="2">
        <f t="shared" si="13"/>
        <v>43288845605</v>
      </c>
      <c r="M16" s="2">
        <f t="shared" si="13"/>
        <v>-86101354398</v>
      </c>
      <c r="N16" s="2">
        <f t="shared" si="13"/>
        <v>-253359948181</v>
      </c>
      <c r="O16" s="2">
        <f t="shared" si="13"/>
        <v>34609983762</v>
      </c>
      <c r="P16" s="2">
        <f t="shared" si="13"/>
        <v>101606296735</v>
      </c>
      <c r="Q16" s="2">
        <f t="shared" si="13"/>
        <v>9145684540</v>
      </c>
      <c r="R16" s="2">
        <f t="shared" si="13"/>
        <v>-55417292827</v>
      </c>
      <c r="S16" s="2">
        <f t="shared" si="13"/>
        <v>-108171091605</v>
      </c>
      <c r="T16" s="2">
        <f t="shared" si="13"/>
        <v>13734756906</v>
      </c>
      <c r="U16" s="2">
        <f t="shared" si="13"/>
        <v>86173198123</v>
      </c>
      <c r="V16" s="2">
        <f t="shared" si="13"/>
        <v>93459323201</v>
      </c>
      <c r="W16" s="2">
        <f t="shared" si="13"/>
        <v>22186887873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341599999999.99994</v>
      </c>
      <c r="H20" s="2">
        <f t="shared" ref="H20:W20" ca="1" si="14">IFERROR(H21*H2,"")</f>
        <v>341599999999.99994</v>
      </c>
      <c r="I20" s="2">
        <f t="shared" ca="1" si="14"/>
        <v>405649999999.99994</v>
      </c>
      <c r="J20" s="2">
        <f t="shared" ca="1" si="14"/>
        <v>384299999999.99994</v>
      </c>
      <c r="K20" s="2">
        <f t="shared" ca="1" si="14"/>
        <v>362949999999.99994</v>
      </c>
      <c r="L20" s="2">
        <f t="shared" ca="1" si="14"/>
        <v>418459999999.99994</v>
      </c>
      <c r="M20" s="2">
        <f t="shared" ca="1" si="14"/>
        <v>320249999999.99994</v>
      </c>
      <c r="N20" s="2">
        <f t="shared" ca="1" si="14"/>
        <v>234849999999.99997</v>
      </c>
      <c r="O20" s="2">
        <f t="shared" ca="1" si="14"/>
        <v>503859999999.99994</v>
      </c>
      <c r="P20" s="2">
        <f t="shared" ca="1" si="14"/>
        <v>328789999999.99994</v>
      </c>
      <c r="Q20" s="2">
        <f t="shared" ca="1" si="14"/>
        <v>239119999999.99997</v>
      </c>
      <c r="R20" s="2">
        <f t="shared" ca="1" si="14"/>
        <v>247659999999.99997</v>
      </c>
      <c r="S20" s="2">
        <f t="shared" ca="1" si="14"/>
        <v>277549999999.99994</v>
      </c>
      <c r="T20" s="2">
        <f t="shared" ca="1" si="14"/>
        <v>589259999999.99988</v>
      </c>
      <c r="U20" s="2">
        <f t="shared" ca="1" si="14"/>
        <v>1003449999999.9999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4269999999.9999995</v>
      </c>
      <c r="H21" s="2">
        <f>IFERROR(INDEX(D21:G21,COUNT(D21:G21)),"")</f>
        <v>4269999999.9999995</v>
      </c>
      <c r="I21" s="2">
        <f t="shared" ref="I21:W21" si="15">IFERROR(INDEX(I51:I500,MATCH($C$7,$C$51:$C$500,0)),"")</f>
        <v>4269999999.9999995</v>
      </c>
      <c r="J21" s="2">
        <f t="shared" si="15"/>
        <v>4269999999.9999995</v>
      </c>
      <c r="K21" s="2">
        <f t="shared" si="15"/>
        <v>4269999999.9999995</v>
      </c>
      <c r="L21" s="2">
        <f t="shared" si="15"/>
        <v>4269999999.9999995</v>
      </c>
      <c r="M21" s="2">
        <f t="shared" si="15"/>
        <v>4269999999.9999995</v>
      </c>
      <c r="N21" s="2">
        <f t="shared" si="15"/>
        <v>4269999999.9999995</v>
      </c>
      <c r="O21" s="2">
        <f t="shared" si="15"/>
        <v>4269999999.9999995</v>
      </c>
      <c r="P21" s="2">
        <f t="shared" si="15"/>
        <v>4269999999.9999995</v>
      </c>
      <c r="Q21" s="2">
        <f t="shared" si="15"/>
        <v>4269999999.9999995</v>
      </c>
      <c r="R21" s="2">
        <f t="shared" si="15"/>
        <v>4269999999.9999995</v>
      </c>
      <c r="S21" s="2">
        <f t="shared" si="15"/>
        <v>4269999999.9999995</v>
      </c>
      <c r="T21" s="2">
        <f t="shared" si="15"/>
        <v>4269999999.9999995</v>
      </c>
      <c r="U21" s="2">
        <f t="shared" si="15"/>
        <v>4269999999.9999995</v>
      </c>
      <c r="V21" s="2">
        <f t="shared" si="15"/>
        <v>2990000000</v>
      </c>
      <c r="W21" s="2">
        <f t="shared" si="15"/>
        <v>2990000000</v>
      </c>
    </row>
    <row r="23" spans="1:23" ht="15.5" x14ac:dyDescent="0.35">
      <c r="B23" t="s">
        <v>53</v>
      </c>
      <c r="C23" t="s">
        <v>54</v>
      </c>
      <c r="D23" s="3">
        <f>IFERROR(D5/D6*100,"")</f>
        <v>4.1078798066235356</v>
      </c>
      <c r="H23" s="3">
        <f t="shared" ref="H23:W23" si="16">IFERROR(H5/H6*100,"")</f>
        <v>16.431519226494142</v>
      </c>
      <c r="I23" s="3">
        <f t="shared" si="16"/>
        <v>5.4732121336536865</v>
      </c>
      <c r="J23" s="3">
        <f t="shared" si="16"/>
        <v>13.918573588060603</v>
      </c>
      <c r="K23" s="3">
        <f t="shared" si="16"/>
        <v>13.385973220816483</v>
      </c>
      <c r="L23" s="3">
        <f t="shared" si="16"/>
        <v>8.7734880522653249</v>
      </c>
      <c r="M23" s="3">
        <f t="shared" si="16"/>
        <v>-15.997612853104759</v>
      </c>
      <c r="N23" s="3">
        <f t="shared" si="16"/>
        <v>-37.482826990356813</v>
      </c>
      <c r="O23" s="3">
        <f t="shared" si="16"/>
        <v>2.265160772010486</v>
      </c>
      <c r="P23" s="3">
        <f t="shared" si="16"/>
        <v>9.4331421829785302</v>
      </c>
      <c r="Q23" s="3">
        <f t="shared" si="16"/>
        <v>0.96642617205973858</v>
      </c>
      <c r="R23" s="3">
        <f t="shared" si="16"/>
        <v>-7.4844031989094981</v>
      </c>
      <c r="S23" s="3">
        <f t="shared" si="16"/>
        <v>-13.20431252977362</v>
      </c>
      <c r="T23" s="3">
        <f t="shared" si="16"/>
        <v>-1.3878888190599525</v>
      </c>
      <c r="U23" s="3">
        <f t="shared" si="16"/>
        <v>4.9233954521223247</v>
      </c>
      <c r="V23" s="3">
        <f t="shared" si="16"/>
        <v>11.786465341930878</v>
      </c>
      <c r="W23" s="3">
        <f t="shared" si="16"/>
        <v>3.3849379120276266</v>
      </c>
    </row>
    <row r="24" spans="1:23" ht="15.5" x14ac:dyDescent="0.35">
      <c r="C24" t="s">
        <v>55</v>
      </c>
      <c r="D24" s="4">
        <f>IFERROR(_xlfn.RRI(5,I23,D23),"")</f>
        <v>-5.5775881769015268E-2</v>
      </c>
      <c r="H24" s="4" t="str">
        <f t="shared" ref="H24:W24" si="17">IFERROR(_xlfn.RRI(5,M23,H23),"")</f>
        <v/>
      </c>
      <c r="I24" s="4" t="str">
        <f t="shared" si="17"/>
        <v/>
      </c>
      <c r="J24" s="4">
        <f t="shared" si="17"/>
        <v>0.43780218610735977</v>
      </c>
      <c r="K24" s="4">
        <f t="shared" si="17"/>
        <v>7.2503490468158072E-2</v>
      </c>
      <c r="L24" s="4">
        <f t="shared" si="17"/>
        <v>0.55453577578025848</v>
      </c>
      <c r="M24" s="4">
        <f t="shared" si="17"/>
        <v>0.16407135215871005</v>
      </c>
      <c r="N24" s="4">
        <f t="shared" si="17"/>
        <v>0.23203574639979796</v>
      </c>
      <c r="O24" s="4" t="str">
        <f t="shared" si="17"/>
        <v/>
      </c>
      <c r="P24" s="4">
        <f t="shared" si="17"/>
        <v>0.13888095911306597</v>
      </c>
      <c r="Q24" s="4">
        <f t="shared" si="17"/>
        <v>-0.39360303382615058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7.12</v>
      </c>
      <c r="H25" s="3">
        <f>IFERROR(INDEX(D25:G25,COUNT(D25:G25)),"")</f>
        <v>7.12</v>
      </c>
      <c r="I25" s="3">
        <f t="shared" ref="I25:W25" si="18">IFERROR(INDEX(I51:I500,MATCH($C$25,$C$51:$C$500,0)),"")</f>
        <v>8.2200000000000006</v>
      </c>
      <c r="J25" s="3">
        <f t="shared" si="18"/>
        <v>22.45</v>
      </c>
      <c r="K25" s="3">
        <f t="shared" si="18"/>
        <v>18.13</v>
      </c>
      <c r="L25" s="3">
        <f t="shared" si="18"/>
        <v>10.77</v>
      </c>
      <c r="M25" s="3">
        <f t="shared" si="18"/>
        <v>-17.66</v>
      </c>
      <c r="N25" s="3">
        <f t="shared" si="18"/>
        <v>-50.45</v>
      </c>
      <c r="O25" s="3">
        <f t="shared" si="18"/>
        <v>4.51</v>
      </c>
      <c r="P25" s="3">
        <f t="shared" si="18"/>
        <v>17.93</v>
      </c>
      <c r="Q25" s="3">
        <f t="shared" si="18"/>
        <v>2.15</v>
      </c>
      <c r="R25" s="3">
        <f t="shared" si="18"/>
        <v>-13.94</v>
      </c>
      <c r="S25" s="3">
        <f t="shared" si="18"/>
        <v>-25.46</v>
      </c>
      <c r="T25" s="3">
        <f t="shared" si="18"/>
        <v>-3.11</v>
      </c>
      <c r="U25" s="3">
        <f t="shared" si="18"/>
        <v>11.57</v>
      </c>
      <c r="V25" s="3">
        <f t="shared" si="18"/>
        <v>21.81</v>
      </c>
      <c r="W25" s="3">
        <f t="shared" si="18"/>
        <v>4.17</v>
      </c>
    </row>
    <row r="26" spans="1:23" ht="15.5" x14ac:dyDescent="0.35">
      <c r="C26" t="s">
        <v>58</v>
      </c>
      <c r="D26" s="4">
        <f>IFERROR(_xlfn.RRI(5,I25,D25),"")</f>
        <v>-2.83236436920834E-2</v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0.37850377799536639</v>
      </c>
      <c r="K26" s="4">
        <f t="shared" si="19"/>
        <v>2.2210102272337551E-3</v>
      </c>
      <c r="L26" s="4">
        <f t="shared" si="19"/>
        <v>0.38024266761212711</v>
      </c>
      <c r="M26" s="4">
        <f t="shared" si="19"/>
        <v>4.8444836310566064E-2</v>
      </c>
      <c r="N26" s="4">
        <f t="shared" si="19"/>
        <v>0.14656994713864835</v>
      </c>
      <c r="O26" s="4" t="str">
        <f t="shared" si="19"/>
        <v/>
      </c>
      <c r="P26" s="4">
        <f t="shared" si="19"/>
        <v>9.1564457460701076E-2</v>
      </c>
      <c r="Q26" s="4">
        <f t="shared" si="19"/>
        <v>-0.37084658412815585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96.168406234660438</v>
      </c>
      <c r="H27" s="3">
        <f t="shared" ref="H27:W27" si="20">IFERROR(H4/H21,"")</f>
        <v>384.67362493864175</v>
      </c>
      <c r="I27" s="3">
        <f t="shared" si="20"/>
        <v>285.56312307306797</v>
      </c>
      <c r="J27" s="3">
        <f t="shared" si="20"/>
        <v>341.50358924121781</v>
      </c>
      <c r="K27" s="3">
        <f t="shared" si="20"/>
        <v>311.26971950819677</v>
      </c>
      <c r="L27" s="3">
        <f t="shared" si="20"/>
        <v>283.48504924964874</v>
      </c>
      <c r="M27" s="3">
        <f t="shared" si="20"/>
        <v>132.04664501896957</v>
      </c>
      <c r="N27" s="3">
        <f t="shared" si="20"/>
        <v>66.55305350327869</v>
      </c>
      <c r="O27" s="3">
        <f t="shared" si="20"/>
        <v>229.54234941241219</v>
      </c>
      <c r="P27" s="3">
        <f t="shared" si="20"/>
        <v>242.50792762599534</v>
      </c>
      <c r="Q27" s="3">
        <f t="shared" si="20"/>
        <v>201.68470275175648</v>
      </c>
      <c r="R27" s="3">
        <f t="shared" si="20"/>
        <v>210.54275392014054</v>
      </c>
      <c r="S27" s="3">
        <f t="shared" si="20"/>
        <v>181.22091262716629</v>
      </c>
      <c r="T27" s="3">
        <f t="shared" si="20"/>
        <v>215.66218698829042</v>
      </c>
      <c r="U27" s="3">
        <f t="shared" si="20"/>
        <v>212.67951663536303</v>
      </c>
      <c r="V27" s="3">
        <f t="shared" si="20"/>
        <v>208.75933246220737</v>
      </c>
      <c r="W27" s="3">
        <f t="shared" si="20"/>
        <v>123.227388409699</v>
      </c>
    </row>
    <row r="28" spans="1:23" ht="15.5" x14ac:dyDescent="0.35">
      <c r="C28" t="s">
        <v>60</v>
      </c>
      <c r="D28" s="4">
        <f>IFERROR(_xlfn.RRI(5,I27,D27),"")</f>
        <v>-0.19561111827659039</v>
      </c>
      <c r="H28" s="4">
        <f t="shared" ref="H28:W28" si="21">IFERROR(_xlfn.RRI(5,M27,H27),"")</f>
        <v>0.23843440237378077</v>
      </c>
      <c r="I28" s="4">
        <f t="shared" si="21"/>
        <v>0.33815625168399355</v>
      </c>
      <c r="J28" s="4">
        <f t="shared" si="21"/>
        <v>8.2695894625466337E-2</v>
      </c>
      <c r="K28" s="4">
        <f t="shared" si="21"/>
        <v>5.1192338208754018E-2</v>
      </c>
      <c r="L28" s="4">
        <f t="shared" si="21"/>
        <v>7.0462456020300213E-2</v>
      </c>
      <c r="M28" s="4">
        <f t="shared" si="21"/>
        <v>-8.9085921263095669E-2</v>
      </c>
      <c r="N28" s="4">
        <f t="shared" si="21"/>
        <v>-0.18155041171422648</v>
      </c>
      <c r="O28" s="4">
        <f t="shared" si="21"/>
        <v>1.2552997095711005E-2</v>
      </c>
      <c r="P28" s="4">
        <f t="shared" si="21"/>
        <v>2.6597152105191313E-2</v>
      </c>
      <c r="Q28" s="4">
        <f t="shared" si="21"/>
        <v>-6.8715757359094631E-3</v>
      </c>
      <c r="R28" s="4">
        <f t="shared" si="21"/>
        <v>0.1130805936068382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-0.13381995133819957</v>
      </c>
      <c r="I29" s="4">
        <f t="shared" si="22"/>
        <v>-0.63385300668151445</v>
      </c>
      <c r="J29" s="4">
        <f t="shared" si="22"/>
        <v>0.23827909542195258</v>
      </c>
      <c r="K29" s="4">
        <f t="shared" si="22"/>
        <v>0.68337975858867217</v>
      </c>
      <c r="L29" s="4">
        <f t="shared" si="22"/>
        <v>-1.6098527746319367</v>
      </c>
      <c r="M29" s="4">
        <f t="shared" si="22"/>
        <v>-0.64995044598612495</v>
      </c>
      <c r="N29" s="4">
        <f t="shared" si="22"/>
        <v>-12.186252771618626</v>
      </c>
      <c r="O29" s="4">
        <f t="shared" si="22"/>
        <v>-0.74846625766871167</v>
      </c>
      <c r="P29" s="4">
        <f t="shared" si="22"/>
        <v>7.3395348837209307</v>
      </c>
      <c r="Q29" s="4">
        <f t="shared" si="22"/>
        <v>-1.154232424677188</v>
      </c>
      <c r="R29" s="4">
        <f t="shared" si="22"/>
        <v>-0.45247446975648081</v>
      </c>
      <c r="S29" s="4">
        <f t="shared" si="22"/>
        <v>7.186495176848875</v>
      </c>
      <c r="T29" s="4">
        <f t="shared" si="22"/>
        <v>-1.2687986171132237</v>
      </c>
      <c r="U29" s="4">
        <f t="shared" si="22"/>
        <v>-0.46950939935809255</v>
      </c>
      <c r="V29" s="4">
        <f t="shared" si="22"/>
        <v>4.2302158273381298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0.34707038079358044</v>
      </c>
      <c r="I30" s="4">
        <f t="shared" si="23"/>
        <v>-0.1638063784115511</v>
      </c>
      <c r="J30" s="4">
        <f t="shared" si="23"/>
        <v>9.7130777066237822E-2</v>
      </c>
      <c r="K30" s="4">
        <f t="shared" si="23"/>
        <v>9.8011060308438688E-2</v>
      </c>
      <c r="L30" s="4">
        <f t="shared" si="23"/>
        <v>1.1468553722733645</v>
      </c>
      <c r="M30" s="4">
        <f t="shared" si="23"/>
        <v>0.98408094096635823</v>
      </c>
      <c r="N30" s="4">
        <f t="shared" si="23"/>
        <v>-0.71006198344818394</v>
      </c>
      <c r="O30" s="4">
        <f t="shared" si="23"/>
        <v>-5.3464554089048731E-2</v>
      </c>
      <c r="P30" s="4">
        <f t="shared" si="23"/>
        <v>0.202411111587804</v>
      </c>
      <c r="Q30" s="4">
        <f t="shared" si="23"/>
        <v>-4.207245798515559E-2</v>
      </c>
      <c r="R30" s="4">
        <f t="shared" si="23"/>
        <v>0.16180164235956235</v>
      </c>
      <c r="S30" s="4">
        <f t="shared" si="23"/>
        <v>-0.15970010710776178</v>
      </c>
      <c r="T30" s="4">
        <f t="shared" si="23"/>
        <v>1.4024248315558969E-2</v>
      </c>
      <c r="U30" s="4">
        <f t="shared" si="23"/>
        <v>1.8778485861777459E-2</v>
      </c>
      <c r="V30" s="4">
        <f t="shared" si="23"/>
        <v>0.69409848862605861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170.4</v>
      </c>
      <c r="H32" s="3">
        <f>IFERROR(INDEX(D32:G32,COUNT(D32:G32)),"")</f>
        <v>170.4</v>
      </c>
      <c r="I32" s="3">
        <f t="shared" ref="I32:W32" si="24">IFERROR(INDEX(I51:I500,MATCH($C$32,$C$51:$C$500,0)),"")</f>
        <v>163.13999999999999</v>
      </c>
      <c r="J32" s="3">
        <f t="shared" si="24"/>
        <v>154.22</v>
      </c>
      <c r="K32" s="3">
        <f t="shared" si="24"/>
        <v>131.93</v>
      </c>
      <c r="L32" s="3">
        <f t="shared" si="24"/>
        <v>113.79</v>
      </c>
      <c r="M32" s="3">
        <f t="shared" si="24"/>
        <v>103.3</v>
      </c>
      <c r="N32" s="3">
        <f t="shared" si="24"/>
        <v>121.32</v>
      </c>
      <c r="O32" s="3">
        <f t="shared" si="24"/>
        <v>172.07</v>
      </c>
      <c r="P32" s="3">
        <f t="shared" si="24"/>
        <v>164.17</v>
      </c>
      <c r="Q32" s="3">
        <f t="shared" si="24"/>
        <v>146.30000000000001</v>
      </c>
      <c r="R32" s="3">
        <f t="shared" si="24"/>
        <v>143.19999999999999</v>
      </c>
      <c r="S32" s="3">
        <f t="shared" si="24"/>
        <v>157.80000000000001</v>
      </c>
      <c r="T32" s="3">
        <f t="shared" si="24"/>
        <v>183.35</v>
      </c>
      <c r="U32" s="3">
        <f t="shared" si="24"/>
        <v>191.04</v>
      </c>
      <c r="V32" s="3">
        <f t="shared" si="24"/>
        <v>133.09</v>
      </c>
      <c r="W32" s="3">
        <f t="shared" si="24"/>
        <v>111.29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0.46</v>
      </c>
      <c r="H33" s="3">
        <f>IFERROR(INDEX(D33:G33,COUNT(D33:G33)),"")</f>
        <v>0.46</v>
      </c>
      <c r="I33" s="3">
        <f t="shared" ref="I33:W33" si="25">IFERROR(INDEX(I51:I500,MATCH($C$33,$C$51:$C$500,0)),"")</f>
        <v>0.57999999999999996</v>
      </c>
      <c r="J33" s="3">
        <f t="shared" si="25"/>
        <v>0.57999999999999996</v>
      </c>
      <c r="K33" s="3">
        <f t="shared" si="25"/>
        <v>0.64</v>
      </c>
      <c r="L33" s="3">
        <f t="shared" si="25"/>
        <v>0.86</v>
      </c>
      <c r="M33" s="3">
        <f t="shared" si="25"/>
        <v>0.73</v>
      </c>
      <c r="N33" s="3">
        <f t="shared" si="25"/>
        <v>0.45</v>
      </c>
      <c r="O33" s="3">
        <f t="shared" si="25"/>
        <v>0.69</v>
      </c>
      <c r="P33" s="3">
        <f t="shared" si="25"/>
        <v>0.47</v>
      </c>
      <c r="Q33" s="3">
        <f t="shared" si="25"/>
        <v>0.38</v>
      </c>
      <c r="R33" s="3">
        <f t="shared" si="25"/>
        <v>0.41</v>
      </c>
      <c r="S33" s="3">
        <f t="shared" si="25"/>
        <v>0.41</v>
      </c>
      <c r="T33" s="3">
        <f t="shared" si="25"/>
        <v>0.75</v>
      </c>
      <c r="U33" s="3">
        <f t="shared" si="25"/>
        <v>1.23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11.1</v>
      </c>
      <c r="H34" s="3">
        <f>IFERROR(INDEX(D34:G34,COUNT(D34:G34)),"")</f>
        <v>11.1</v>
      </c>
      <c r="I34" s="3">
        <f t="shared" ref="I34:W34" si="26">IFERROR(INDEX(I51:I500,MATCH($C$34,$C$51:$C$500,0)),"")</f>
        <v>11.56</v>
      </c>
      <c r="J34" s="3">
        <f t="shared" si="26"/>
        <v>4.01</v>
      </c>
      <c r="K34" s="3">
        <f t="shared" si="26"/>
        <v>4.6900000000000004</v>
      </c>
      <c r="L34" s="3">
        <f t="shared" si="26"/>
        <v>9.1</v>
      </c>
      <c r="M34" s="3">
        <f t="shared" si="26"/>
        <v>-4.25</v>
      </c>
      <c r="N34" s="3">
        <f t="shared" si="26"/>
        <v>-1.0900000000000001</v>
      </c>
      <c r="O34" s="3">
        <f t="shared" si="26"/>
        <v>26.16</v>
      </c>
      <c r="P34" s="3">
        <f t="shared" si="26"/>
        <v>4.29</v>
      </c>
      <c r="Q34" s="3">
        <f t="shared" si="26"/>
        <v>26.05</v>
      </c>
      <c r="R34" s="3">
        <f t="shared" si="26"/>
        <v>-4.16</v>
      </c>
      <c r="S34" s="3">
        <f t="shared" si="26"/>
        <v>-2.5499999999999998</v>
      </c>
      <c r="T34" s="3">
        <f t="shared" si="26"/>
        <v>-44.37</v>
      </c>
      <c r="U34" s="3">
        <f t="shared" si="26"/>
        <v>20.309999999999999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0.82</v>
      </c>
      <c r="H35" s="3">
        <f>IFERROR(INDEX(D35:G35,COUNT(D35:G35)),"")</f>
        <v>0.82</v>
      </c>
      <c r="I35" s="3">
        <f t="shared" ref="I35:W35" si="27">IFERROR(INDEX(I51:I500,MATCH($C$35,$C$51:$C$500,0)),"")</f>
        <v>0.33</v>
      </c>
      <c r="J35" s="3">
        <f t="shared" si="27"/>
        <v>0.26</v>
      </c>
      <c r="K35" s="3">
        <f t="shared" si="27"/>
        <v>0.27</v>
      </c>
      <c r="L35" s="3">
        <f t="shared" si="27"/>
        <v>0.35</v>
      </c>
      <c r="M35" s="3">
        <f t="shared" si="27"/>
        <v>0.56999999999999995</v>
      </c>
      <c r="N35" s="3">
        <f t="shared" si="27"/>
        <v>0.83</v>
      </c>
      <c r="O35" s="3">
        <f t="shared" si="27"/>
        <v>0.51</v>
      </c>
      <c r="P35" s="3">
        <f t="shared" si="27"/>
        <v>0.32</v>
      </c>
      <c r="Q35" s="3">
        <f t="shared" si="27"/>
        <v>0.28000000000000003</v>
      </c>
      <c r="R35" s="3">
        <f t="shared" si="27"/>
        <v>0.28000000000000003</v>
      </c>
      <c r="S35" s="3">
        <f t="shared" si="27"/>
        <v>0.36</v>
      </c>
      <c r="T35" s="3">
        <f t="shared" si="27"/>
        <v>0.64</v>
      </c>
      <c r="U35" s="3">
        <f t="shared" si="27"/>
        <v>1.1100000000000001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0.1116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2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410639094622</v>
      </c>
      <c r="E51" s="5">
        <v>271599954517</v>
      </c>
      <c r="F51" s="5">
        <v>279488126564</v>
      </c>
      <c r="G51" s="5">
        <v>291284446743</v>
      </c>
      <c r="I51" s="5">
        <v>1219354535522</v>
      </c>
      <c r="J51" s="5">
        <v>1458220326060</v>
      </c>
      <c r="K51" s="5">
        <v>1329121702300</v>
      </c>
      <c r="L51" s="5">
        <v>1210481160296</v>
      </c>
      <c r="M51" s="5">
        <v>563839174231</v>
      </c>
      <c r="N51" s="5">
        <v>284181538459</v>
      </c>
      <c r="O51" s="5">
        <v>980145831991</v>
      </c>
      <c r="P51" s="5">
        <v>1035508850963</v>
      </c>
      <c r="Q51" s="5">
        <v>861193680750</v>
      </c>
      <c r="R51" s="5">
        <v>899017559239</v>
      </c>
      <c r="S51" s="5">
        <v>773813296918</v>
      </c>
      <c r="T51" s="5">
        <v>920877538440</v>
      </c>
      <c r="U51" s="5">
        <v>908141536033</v>
      </c>
      <c r="V51" s="5">
        <v>624190404062</v>
      </c>
      <c r="W51" s="5">
        <v>368449891345</v>
      </c>
    </row>
    <row r="52" spans="2:23" ht="15.5" x14ac:dyDescent="0.35">
      <c r="C52" t="s">
        <v>85</v>
      </c>
      <c r="D52" s="5">
        <v>-275946037760</v>
      </c>
      <c r="E52" s="5">
        <v>-194040777119</v>
      </c>
      <c r="F52" s="5">
        <v>-180984263768</v>
      </c>
      <c r="G52" s="5">
        <v>-216253002315</v>
      </c>
      <c r="I52" s="5">
        <v>-843697754335</v>
      </c>
      <c r="J52" s="5">
        <v>-982819504491</v>
      </c>
      <c r="K52" s="5">
        <v>-935969895105</v>
      </c>
      <c r="L52" s="5">
        <v>-842348029335</v>
      </c>
      <c r="M52" s="5">
        <v>-433808572720</v>
      </c>
      <c r="N52" s="5">
        <v>-237921357900</v>
      </c>
      <c r="O52" s="5">
        <v>-682255151407</v>
      </c>
      <c r="P52" s="5">
        <v>-694804974807</v>
      </c>
      <c r="Q52" s="5">
        <v>-644418663034</v>
      </c>
      <c r="R52" s="5">
        <v>-664807641390</v>
      </c>
      <c r="S52" s="5">
        <v>-626762489678</v>
      </c>
      <c r="T52" s="5">
        <v>-633256512386</v>
      </c>
      <c r="U52" s="5">
        <v>-572737330905</v>
      </c>
      <c r="V52" s="5">
        <v>-388690908297</v>
      </c>
      <c r="W52" s="5">
        <v>-238994700676</v>
      </c>
    </row>
    <row r="53" spans="2:23" ht="15.5" x14ac:dyDescent="0.35">
      <c r="C53" t="s">
        <v>86</v>
      </c>
      <c r="D53" s="5">
        <v>134693056862</v>
      </c>
      <c r="E53" s="5">
        <v>77559177398</v>
      </c>
      <c r="F53" s="5">
        <v>98503862796</v>
      </c>
      <c r="G53" s="5">
        <v>75031444428</v>
      </c>
      <c r="I53" s="5">
        <v>375656781187</v>
      </c>
      <c r="J53" s="5">
        <v>475400821569</v>
      </c>
      <c r="K53" s="5">
        <v>393151807195</v>
      </c>
      <c r="L53" s="5">
        <v>368133130961</v>
      </c>
      <c r="M53" s="5">
        <v>130030601511</v>
      </c>
      <c r="N53" s="5">
        <v>46260180559</v>
      </c>
      <c r="O53" s="5">
        <v>297890680584</v>
      </c>
      <c r="P53" s="5">
        <v>340703876156</v>
      </c>
      <c r="Q53" s="5">
        <v>216775017716</v>
      </c>
      <c r="R53" s="5">
        <v>234209917849</v>
      </c>
      <c r="S53" s="5">
        <v>147050807240</v>
      </c>
      <c r="T53" s="5">
        <v>287621026054</v>
      </c>
      <c r="U53" s="5">
        <v>335404205128</v>
      </c>
      <c r="V53" s="5">
        <v>235499495765</v>
      </c>
      <c r="W53" s="5">
        <v>129455190669</v>
      </c>
    </row>
    <row r="54" spans="2:23" ht="15.5" x14ac:dyDescent="0.35">
      <c r="C54" t="s">
        <v>87</v>
      </c>
      <c r="D54" s="5">
        <v>-89873373480</v>
      </c>
      <c r="E54" s="5">
        <v>-86358274179</v>
      </c>
      <c r="F54" s="5">
        <v>-74377720705</v>
      </c>
      <c r="G54" s="5">
        <v>-72813104364</v>
      </c>
      <c r="I54" s="5">
        <v>-329127718273</v>
      </c>
      <c r="J54" s="5">
        <v>-344836049754</v>
      </c>
      <c r="K54" s="5">
        <v>-306777183120</v>
      </c>
      <c r="L54" s="5">
        <v>-273847546307</v>
      </c>
      <c r="M54" s="5">
        <v>-204992289150</v>
      </c>
      <c r="N54" s="5">
        <v>-235610486134</v>
      </c>
      <c r="O54" s="5">
        <v>-254608244796</v>
      </c>
      <c r="P54" s="5">
        <v>-239999883906</v>
      </c>
      <c r="Q54" s="5">
        <v>-221532967640</v>
      </c>
      <c r="R54" s="5">
        <v>-274568668826</v>
      </c>
      <c r="S54" s="5">
        <v>-240672408432</v>
      </c>
      <c r="T54" s="5">
        <v>-252089024346</v>
      </c>
      <c r="U54" s="5">
        <v>-230489914017</v>
      </c>
      <c r="V54" s="5">
        <v>-186279185445</v>
      </c>
      <c r="W54" s="5">
        <v>-99421119720</v>
      </c>
    </row>
    <row r="55" spans="2:23" ht="15.5" x14ac:dyDescent="0.35">
      <c r="C55" t="s">
        <v>89</v>
      </c>
      <c r="D55" s="5">
        <v>-2014150414</v>
      </c>
      <c r="E55" s="5">
        <v>-2036064780</v>
      </c>
      <c r="F55" s="5">
        <v>-2427023722</v>
      </c>
      <c r="G55" s="5">
        <v>-2096447603</v>
      </c>
      <c r="I55" s="5">
        <v>-8895829662</v>
      </c>
      <c r="J55" s="5">
        <v>-12392208671</v>
      </c>
      <c r="K55" s="5">
        <v>-8571225731</v>
      </c>
      <c r="L55" s="5">
        <v>-3541865907</v>
      </c>
      <c r="M55" s="5">
        <v>-1875054623</v>
      </c>
      <c r="N55" s="5">
        <v>-4848724318</v>
      </c>
      <c r="O55" s="5">
        <v>-7984377814</v>
      </c>
      <c r="P55" s="5">
        <v>-9203174446</v>
      </c>
      <c r="Q55" s="5">
        <v>-8260319596</v>
      </c>
      <c r="R55" s="5">
        <v>-26030407101</v>
      </c>
      <c r="S55" s="5">
        <v>-21687705477</v>
      </c>
      <c r="T55" s="5">
        <v>-30558840619</v>
      </c>
      <c r="U55" s="5">
        <v>-28312678099</v>
      </c>
      <c r="V55" s="5">
        <v>-21258518356</v>
      </c>
      <c r="W55" s="5">
        <v>-9137459688</v>
      </c>
    </row>
    <row r="56" spans="2:23" ht="15.5" x14ac:dyDescent="0.35">
      <c r="C56" t="s">
        <v>88</v>
      </c>
      <c r="D56" s="5">
        <v>-87859223066</v>
      </c>
      <c r="E56" s="5">
        <v>-84322209399</v>
      </c>
      <c r="F56" s="5">
        <v>-71950696983</v>
      </c>
      <c r="G56" s="5">
        <v>-70716656761</v>
      </c>
      <c r="I56" s="5">
        <v>-320231888611</v>
      </c>
      <c r="J56" s="5">
        <v>-332443841083</v>
      </c>
      <c r="K56" s="5">
        <v>-298205957389</v>
      </c>
      <c r="L56" s="5">
        <v>-270305680400</v>
      </c>
      <c r="M56" s="5">
        <v>-203117234527</v>
      </c>
      <c r="N56" s="5">
        <v>-230761761816</v>
      </c>
      <c r="O56" s="5">
        <v>-246623866982</v>
      </c>
      <c r="P56" s="5">
        <v>-230796709460</v>
      </c>
      <c r="Q56" s="5">
        <v>-213272648044</v>
      </c>
      <c r="R56" s="5">
        <v>-248538261725</v>
      </c>
      <c r="S56" s="5">
        <v>-218984702955</v>
      </c>
      <c r="T56" s="5">
        <v>-221530183727</v>
      </c>
      <c r="U56" s="5">
        <v>-202177235918</v>
      </c>
      <c r="V56" s="5">
        <v>-165020667089</v>
      </c>
      <c r="W56" s="5">
        <v>-90283660032</v>
      </c>
    </row>
    <row r="57" spans="2:23" ht="15.5" x14ac:dyDescent="0.35">
      <c r="C57" t="s">
        <v>90</v>
      </c>
      <c r="D57" s="5">
        <v>44819683382</v>
      </c>
      <c r="E57" s="5">
        <v>-8799096781</v>
      </c>
      <c r="F57" s="5">
        <v>24126142091</v>
      </c>
      <c r="G57" s="5">
        <v>2218340064</v>
      </c>
      <c r="I57" s="5">
        <v>46529062914</v>
      </c>
      <c r="J57" s="5">
        <v>130564771815</v>
      </c>
      <c r="K57" s="5">
        <v>86374624075</v>
      </c>
      <c r="L57" s="5">
        <v>94285584654</v>
      </c>
      <c r="M57" s="5">
        <v>-74961687639</v>
      </c>
      <c r="N57" s="5">
        <v>-189350305575</v>
      </c>
      <c r="O57" s="5">
        <v>43282435788</v>
      </c>
      <c r="P57" s="5">
        <v>100703992250</v>
      </c>
      <c r="Q57" s="5">
        <v>-4757949924</v>
      </c>
      <c r="R57" s="5">
        <v>-40358750977</v>
      </c>
      <c r="S57" s="5">
        <v>-93621601192</v>
      </c>
      <c r="T57" s="5">
        <v>35532001708</v>
      </c>
      <c r="U57" s="5">
        <v>104914291111</v>
      </c>
      <c r="V57" s="5">
        <v>49220310320</v>
      </c>
      <c r="W57" s="5">
        <v>30034070949</v>
      </c>
    </row>
    <row r="58" spans="2:23" ht="15.5" x14ac:dyDescent="0.35">
      <c r="C58" t="s">
        <v>91</v>
      </c>
      <c r="D58" s="5">
        <v>-6549712840</v>
      </c>
      <c r="E58" s="5">
        <v>8738873437</v>
      </c>
      <c r="F58" s="5">
        <v>-5199569020</v>
      </c>
      <c r="G58" s="5">
        <v>-5887760114</v>
      </c>
      <c r="I58" s="5">
        <v>-3852333583</v>
      </c>
      <c r="J58" s="5">
        <v>-18027456791</v>
      </c>
      <c r="K58" s="5">
        <v>-116303891</v>
      </c>
      <c r="L58" s="5">
        <v>-50996739049</v>
      </c>
      <c r="M58" s="5">
        <v>-11139666759</v>
      </c>
      <c r="N58" s="5">
        <v>-64009642606</v>
      </c>
      <c r="O58" s="5">
        <v>-8672452026</v>
      </c>
      <c r="P58" s="5">
        <v>902304485</v>
      </c>
      <c r="Q58" s="5">
        <v>13903634464</v>
      </c>
      <c r="R58" s="5">
        <v>-15058541850</v>
      </c>
      <c r="S58" s="5">
        <v>-14549490413</v>
      </c>
      <c r="T58" s="5">
        <v>-21797244802</v>
      </c>
      <c r="U58" s="5">
        <v>-18741092988</v>
      </c>
      <c r="V58" s="5">
        <v>44239012881</v>
      </c>
      <c r="W58" s="5">
        <v>-7847183076</v>
      </c>
    </row>
    <row r="59" spans="2:23" ht="15.5" x14ac:dyDescent="0.35">
      <c r="C59" t="s">
        <v>92</v>
      </c>
      <c r="D59" s="5">
        <v>1557939569</v>
      </c>
      <c r="E59" s="5">
        <v>605610941</v>
      </c>
      <c r="F59" s="5">
        <v>1685344474</v>
      </c>
      <c r="G59" s="5">
        <v>1768896785</v>
      </c>
      <c r="I59" s="5">
        <v>5391978088</v>
      </c>
      <c r="J59" s="5">
        <v>4409042981</v>
      </c>
      <c r="K59" s="5">
        <v>11674034942</v>
      </c>
      <c r="L59" s="5">
        <v>1289429816</v>
      </c>
      <c r="M59" s="5">
        <v>2555404741</v>
      </c>
      <c r="N59" s="5">
        <v>6431635957</v>
      </c>
      <c r="O59" s="5">
        <v>6031173181</v>
      </c>
      <c r="P59" s="5">
        <v>2760781541</v>
      </c>
      <c r="Q59" s="5">
        <v>2294038124</v>
      </c>
      <c r="R59" s="5">
        <v>3137195558</v>
      </c>
      <c r="S59" s="5">
        <v>5815165825</v>
      </c>
      <c r="T59" s="5">
        <v>7118070677</v>
      </c>
      <c r="U59" s="5">
        <v>11205962443</v>
      </c>
      <c r="V59" s="5">
        <v>2970193201</v>
      </c>
      <c r="W59" s="5">
        <v>352360780</v>
      </c>
    </row>
    <row r="60" spans="2:23" ht="15.5" x14ac:dyDescent="0.35">
      <c r="C60" t="s">
        <v>403</v>
      </c>
      <c r="D60" s="5">
        <v>6306306</v>
      </c>
      <c r="E60" s="5">
        <v>-95466148</v>
      </c>
      <c r="F60" s="5">
        <v>-164139075</v>
      </c>
      <c r="G60" s="5">
        <v>1488255607</v>
      </c>
      <c r="I60" s="5">
        <v>1380452186</v>
      </c>
      <c r="J60" s="5">
        <v>626556107</v>
      </c>
      <c r="K60" s="5">
        <v>804463823</v>
      </c>
      <c r="L60" s="5">
        <v>476329322</v>
      </c>
      <c r="M60" s="5">
        <v>1220086130</v>
      </c>
      <c r="N60" s="5">
        <v>910737511</v>
      </c>
      <c r="O60" s="5">
        <v>833728765</v>
      </c>
      <c r="P60" s="5">
        <v>518071148</v>
      </c>
      <c r="Q60" s="5">
        <v>49954705996</v>
      </c>
      <c r="R60" s="5">
        <v>673709181</v>
      </c>
      <c r="S60" s="5">
        <v>-648939807</v>
      </c>
      <c r="T60" s="5">
        <v>3069491655</v>
      </c>
      <c r="U60" s="5">
        <v>40047982</v>
      </c>
      <c r="V60" s="5">
        <v>4159287741</v>
      </c>
      <c r="W60" s="5">
        <v>852609775</v>
      </c>
    </row>
    <row r="61" spans="2:23" ht="15.5" x14ac:dyDescent="0.35">
      <c r="C61" t="s">
        <v>94</v>
      </c>
      <c r="E61" s="5">
        <v>-1747776269</v>
      </c>
      <c r="I61" s="5">
        <v>-1747776269</v>
      </c>
      <c r="J61" s="5">
        <v>299635165</v>
      </c>
      <c r="K61" s="5">
        <v>1417599467</v>
      </c>
      <c r="L61" s="5">
        <v>-5460941598</v>
      </c>
      <c r="M61" s="5">
        <v>-378317692</v>
      </c>
      <c r="Q61" s="5">
        <v>19347732</v>
      </c>
      <c r="R61" s="5">
        <v>-361693880</v>
      </c>
      <c r="S61" s="5">
        <v>1547273195</v>
      </c>
      <c r="T61" s="5">
        <v>1096342613</v>
      </c>
      <c r="U61" s="5">
        <v>2391150284</v>
      </c>
      <c r="V61" s="5">
        <v>696412612</v>
      </c>
      <c r="W61" s="5">
        <v>54066951</v>
      </c>
    </row>
    <row r="62" spans="2:23" ht="15.5" x14ac:dyDescent="0.35">
      <c r="C62" t="s">
        <v>93</v>
      </c>
      <c r="D62" s="5">
        <v>48051870</v>
      </c>
      <c r="E62" s="5">
        <v>-453772502</v>
      </c>
      <c r="F62" s="5">
        <v>484885525</v>
      </c>
      <c r="G62" s="5">
        <v>-464773118</v>
      </c>
      <c r="I62" s="5">
        <v>-224768513</v>
      </c>
      <c r="J62" s="5">
        <v>249256651</v>
      </c>
      <c r="K62" s="5">
        <v>1361390881</v>
      </c>
      <c r="L62" s="5">
        <v>-65196746</v>
      </c>
      <c r="M62" s="5">
        <v>-1377639390</v>
      </c>
      <c r="N62" s="5">
        <v>-654283682</v>
      </c>
      <c r="O62" s="5">
        <v>1644277013</v>
      </c>
      <c r="P62" s="5">
        <v>2351036432</v>
      </c>
      <c r="Q62" s="5">
        <v>2245160106</v>
      </c>
      <c r="R62" s="5">
        <v>2309113665</v>
      </c>
      <c r="S62" s="5">
        <v>-369471943</v>
      </c>
      <c r="T62" s="5">
        <v>4880622674</v>
      </c>
      <c r="U62" s="5">
        <v>1324670719</v>
      </c>
      <c r="V62" s="5">
        <v>500008725</v>
      </c>
      <c r="W62" s="5">
        <v>-659406390</v>
      </c>
    </row>
    <row r="63" spans="2:23" ht="15.5" x14ac:dyDescent="0.35">
      <c r="C63" t="s">
        <v>26</v>
      </c>
      <c r="D63" s="5">
        <v>-5162388512</v>
      </c>
      <c r="E63" s="5">
        <v>-3838135316</v>
      </c>
      <c r="F63" s="5">
        <v>-5269789606</v>
      </c>
      <c r="G63" s="5">
        <v>-3993793456</v>
      </c>
      <c r="I63" s="5">
        <v>-16655819737</v>
      </c>
      <c r="J63" s="5">
        <v>-20165163274</v>
      </c>
      <c r="K63" s="5">
        <v>-21940271306</v>
      </c>
      <c r="L63" s="5">
        <v>-22281473684</v>
      </c>
      <c r="M63" s="5">
        <v>-21209633947</v>
      </c>
      <c r="N63" s="5">
        <v>-19597706971</v>
      </c>
      <c r="O63" s="5">
        <v>-13735582139</v>
      </c>
      <c r="P63" s="5">
        <v>-30882193340</v>
      </c>
      <c r="Q63" s="5">
        <v>-53587563232</v>
      </c>
      <c r="R63" s="5">
        <v>-59522984634</v>
      </c>
      <c r="S63" s="5">
        <v>-60592076812</v>
      </c>
      <c r="T63" s="5">
        <v>-52666990106</v>
      </c>
      <c r="U63" s="5">
        <v>-34184267630</v>
      </c>
      <c r="V63" s="5">
        <v>-37981484062</v>
      </c>
      <c r="W63" s="5">
        <v>-7466565675</v>
      </c>
    </row>
    <row r="64" spans="2:23" ht="15.5" x14ac:dyDescent="0.35">
      <c r="C64" t="s">
        <v>97</v>
      </c>
      <c r="D64" s="5">
        <v>-2999622073</v>
      </c>
      <c r="E64" s="5">
        <v>14268412731</v>
      </c>
      <c r="F64" s="5">
        <v>-1935870338</v>
      </c>
      <c r="G64" s="5">
        <v>-4686345932</v>
      </c>
      <c r="I64" s="5">
        <v>8003600662</v>
      </c>
      <c r="J64" s="5">
        <v>-3446784421</v>
      </c>
      <c r="K64" s="5">
        <v>6566478302</v>
      </c>
      <c r="L64" s="5">
        <v>-24954886159</v>
      </c>
      <c r="M64" s="5">
        <v>8050433399</v>
      </c>
      <c r="N64" s="5">
        <v>-51100025421</v>
      </c>
      <c r="O64" s="5">
        <v>-3446048846</v>
      </c>
      <c r="P64" s="5">
        <v>26154608704</v>
      </c>
      <c r="Q64" s="5">
        <v>12977945738</v>
      </c>
      <c r="R64" s="5">
        <v>38706118260</v>
      </c>
      <c r="S64" s="5">
        <v>39698559129</v>
      </c>
      <c r="T64" s="5">
        <v>14705217685</v>
      </c>
      <c r="U64" s="5">
        <v>481343214</v>
      </c>
      <c r="V64" s="5">
        <v>73894594664</v>
      </c>
      <c r="W64" s="5">
        <v>-980248517</v>
      </c>
    </row>
    <row r="65" spans="3:23" ht="15.5" x14ac:dyDescent="0.35">
      <c r="C65" t="s">
        <v>98</v>
      </c>
      <c r="D65" s="5">
        <v>-6549712840</v>
      </c>
      <c r="E65" s="5">
        <v>8738873437</v>
      </c>
      <c r="F65" s="5">
        <v>-5199569020</v>
      </c>
      <c r="G65" s="5">
        <v>-5887760114</v>
      </c>
      <c r="I65" s="5">
        <v>-3852333583</v>
      </c>
      <c r="J65" s="5">
        <v>-18027456791</v>
      </c>
      <c r="K65" s="5">
        <v>-116303891</v>
      </c>
      <c r="L65" s="5">
        <v>-50996739049</v>
      </c>
      <c r="M65" s="5">
        <v>-11139666759</v>
      </c>
      <c r="N65" s="5">
        <v>-64009642606</v>
      </c>
      <c r="O65" s="5">
        <v>-8672452026</v>
      </c>
      <c r="P65" s="5">
        <v>902304485</v>
      </c>
      <c r="Q65" s="5">
        <v>13903634464</v>
      </c>
      <c r="R65" s="5">
        <v>-15058541850</v>
      </c>
      <c r="S65" s="5">
        <v>-14549490413</v>
      </c>
      <c r="T65" s="5">
        <v>-21797244802</v>
      </c>
      <c r="U65" s="5">
        <v>-18741092988</v>
      </c>
      <c r="V65" s="5">
        <v>44239012881</v>
      </c>
      <c r="W65" s="5">
        <v>-7847183076</v>
      </c>
    </row>
    <row r="66" spans="3:23" ht="15.5" x14ac:dyDescent="0.35">
      <c r="C66" t="s">
        <v>28</v>
      </c>
      <c r="D66" s="5">
        <v>38269970542</v>
      </c>
      <c r="E66" s="5">
        <v>-60223344</v>
      </c>
      <c r="F66" s="5">
        <v>18926573071</v>
      </c>
      <c r="G66" s="5">
        <v>-3669420050</v>
      </c>
      <c r="I66" s="5">
        <v>42676729331</v>
      </c>
      <c r="J66" s="5">
        <v>112537315024</v>
      </c>
      <c r="K66" s="5">
        <v>86258320184</v>
      </c>
      <c r="L66" s="5">
        <v>43288845605</v>
      </c>
      <c r="M66" s="5">
        <v>-86101354398</v>
      </c>
      <c r="N66" s="5">
        <v>-253359948181</v>
      </c>
      <c r="O66" s="5">
        <v>34609983762</v>
      </c>
      <c r="P66" s="5">
        <v>101606296735</v>
      </c>
      <c r="Q66" s="5">
        <v>9145684540</v>
      </c>
      <c r="R66" s="5">
        <v>-55417292827</v>
      </c>
      <c r="S66" s="5">
        <v>-108171091605</v>
      </c>
      <c r="T66" s="5">
        <v>13734756906</v>
      </c>
      <c r="U66" s="5">
        <v>86173198123</v>
      </c>
      <c r="V66" s="5">
        <v>93459323201</v>
      </c>
      <c r="W66" s="5">
        <v>22186887873</v>
      </c>
    </row>
    <row r="67" spans="3:23" ht="15.5" x14ac:dyDescent="0.35">
      <c r="C67" t="s">
        <v>27</v>
      </c>
      <c r="D67" s="5">
        <v>-7226217348</v>
      </c>
      <c r="E67" s="5">
        <v>-6888889658</v>
      </c>
      <c r="F67" s="5">
        <v>-338970848</v>
      </c>
      <c r="G67" s="5">
        <v>3317645357</v>
      </c>
      <c r="I67" s="5">
        <v>-11806313858</v>
      </c>
      <c r="J67" s="5">
        <v>-20919809961</v>
      </c>
      <c r="K67" s="5">
        <v>-16164561540</v>
      </c>
      <c r="L67" s="5">
        <v>-12626801314</v>
      </c>
      <c r="M67" s="5">
        <v>-1685925371</v>
      </c>
      <c r="N67" s="5">
        <v>-2732682441</v>
      </c>
      <c r="O67" s="5">
        <v>-14509647725</v>
      </c>
      <c r="P67" s="5">
        <v>-21291250271</v>
      </c>
      <c r="Q67" s="5">
        <v>-1582440208</v>
      </c>
      <c r="R67" s="5">
        <v>-6161172884</v>
      </c>
      <c r="S67" s="5">
        <v>-11532810835</v>
      </c>
      <c r="T67" s="5">
        <v>-26072306321</v>
      </c>
      <c r="U67" s="5">
        <v>-28859391320</v>
      </c>
      <c r="V67" s="5">
        <v>-28507423066</v>
      </c>
      <c r="W67" s="5">
        <v>-7765196692</v>
      </c>
    </row>
    <row r="68" spans="3:23" ht="15.5" x14ac:dyDescent="0.35">
      <c r="C68" t="s">
        <v>405</v>
      </c>
      <c r="D68" s="5">
        <v>-8189511376</v>
      </c>
      <c r="E68" s="5">
        <v>-6444396502</v>
      </c>
      <c r="F68" s="5">
        <v>-1270944368</v>
      </c>
      <c r="G68" s="5">
        <v>2696868880</v>
      </c>
      <c r="I68" s="5">
        <v>-13443524261</v>
      </c>
      <c r="J68" s="5">
        <v>-22237648953</v>
      </c>
      <c r="K68" s="5">
        <v>-18185316594</v>
      </c>
      <c r="L68" s="5">
        <v>-13272794116</v>
      </c>
      <c r="M68" s="5">
        <v>-2485819304</v>
      </c>
      <c r="N68" s="5">
        <v>-980055795</v>
      </c>
      <c r="O68" s="5">
        <v>-14113846474</v>
      </c>
      <c r="P68" s="5">
        <v>-17503473896</v>
      </c>
      <c r="Q68" s="5">
        <v>-11665587932</v>
      </c>
      <c r="R68" s="5">
        <v>-14365738793</v>
      </c>
      <c r="S68" s="5">
        <v>-11146529259</v>
      </c>
      <c r="T68" s="5">
        <v>-28184504613</v>
      </c>
      <c r="U68" s="5">
        <v>-30020788863</v>
      </c>
      <c r="V68" s="5">
        <v>-26703327891</v>
      </c>
      <c r="W68" s="5">
        <v>-8360016838</v>
      </c>
    </row>
    <row r="69" spans="3:23" ht="15.5" x14ac:dyDescent="0.35">
      <c r="C69" t="s">
        <v>406</v>
      </c>
      <c r="D69" s="5">
        <v>963294028</v>
      </c>
      <c r="E69" s="5">
        <v>-444493156</v>
      </c>
      <c r="F69" s="5">
        <v>931973520</v>
      </c>
      <c r="G69" s="5">
        <v>620776477</v>
      </c>
      <c r="I69" s="5">
        <v>1637210403</v>
      </c>
      <c r="J69" s="5">
        <v>1317838992</v>
      </c>
      <c r="K69" s="5">
        <v>2020755054</v>
      </c>
      <c r="L69" s="5">
        <v>645992802</v>
      </c>
      <c r="M69" s="5">
        <v>799893933</v>
      </c>
      <c r="N69" s="5">
        <v>-1752626646</v>
      </c>
      <c r="O69" s="5">
        <v>-395801251</v>
      </c>
      <c r="P69" s="5">
        <v>-3787776375</v>
      </c>
      <c r="Q69" s="5">
        <v>10083147724</v>
      </c>
      <c r="R69" s="5">
        <v>8204565909</v>
      </c>
      <c r="S69" s="5">
        <v>-386281576</v>
      </c>
      <c r="T69" s="5">
        <v>2112198292</v>
      </c>
      <c r="U69" s="5">
        <v>1161397543</v>
      </c>
      <c r="V69" s="5">
        <v>-1804095175</v>
      </c>
      <c r="W69" s="5">
        <v>594820146</v>
      </c>
    </row>
    <row r="70" spans="3:23" ht="15.5" x14ac:dyDescent="0.35">
      <c r="C70" t="s">
        <v>407</v>
      </c>
      <c r="D70" s="5">
        <v>-7226217348</v>
      </c>
      <c r="E70" s="5">
        <v>-6888889658</v>
      </c>
      <c r="F70" s="5">
        <v>-338970848</v>
      </c>
      <c r="G70" s="5">
        <v>3317645357</v>
      </c>
      <c r="I70" s="5">
        <v>-11806313858</v>
      </c>
      <c r="J70" s="5">
        <v>-20919809961</v>
      </c>
      <c r="K70" s="5">
        <v>-16164561540</v>
      </c>
      <c r="L70" s="5">
        <v>-12626801314</v>
      </c>
      <c r="M70" s="5">
        <v>-1685925371</v>
      </c>
      <c r="N70" s="5">
        <v>-2732682441</v>
      </c>
      <c r="O70" s="5">
        <v>-14509647725</v>
      </c>
      <c r="P70" s="5">
        <v>-21291250271</v>
      </c>
      <c r="Q70" s="5">
        <v>-1582440208</v>
      </c>
      <c r="R70" s="5">
        <v>-6161172884</v>
      </c>
      <c r="S70" s="5">
        <v>-11532810835</v>
      </c>
      <c r="T70" s="5">
        <v>-26072306321</v>
      </c>
      <c r="U70" s="5">
        <v>-28859391320</v>
      </c>
      <c r="V70" s="5">
        <v>-28507423066</v>
      </c>
      <c r="W70" s="5">
        <v>-7765196692</v>
      </c>
    </row>
    <row r="71" spans="3:23" ht="15.5" x14ac:dyDescent="0.35">
      <c r="C71" t="s">
        <v>102</v>
      </c>
      <c r="D71" s="5">
        <v>31043753194</v>
      </c>
      <c r="E71" s="5">
        <v>-6949113002</v>
      </c>
      <c r="F71" s="5">
        <v>18587602223</v>
      </c>
      <c r="G71" s="5">
        <v>-351774693</v>
      </c>
      <c r="I71" s="5">
        <v>30870415473</v>
      </c>
      <c r="J71" s="5">
        <v>91617505063</v>
      </c>
      <c r="K71" s="5">
        <v>70093758644</v>
      </c>
      <c r="L71" s="5">
        <v>30662044291</v>
      </c>
      <c r="M71" s="5">
        <v>-87787279769</v>
      </c>
      <c r="N71" s="5">
        <v>-256092630622</v>
      </c>
      <c r="O71" s="5">
        <v>20100336037</v>
      </c>
      <c r="P71" s="5">
        <v>80315046464</v>
      </c>
      <c r="Q71" s="5">
        <v>7563244332</v>
      </c>
      <c r="R71" s="5">
        <v>-61578465711</v>
      </c>
      <c r="S71" s="5">
        <v>-119703902440</v>
      </c>
      <c r="T71" s="5">
        <v>-12337549415</v>
      </c>
      <c r="U71" s="5">
        <v>57313806803</v>
      </c>
      <c r="V71" s="5">
        <v>64951900135</v>
      </c>
      <c r="W71" s="5">
        <v>14421691181</v>
      </c>
    </row>
    <row r="72" spans="3:23" ht="15.5" x14ac:dyDescent="0.35">
      <c r="C72" t="s">
        <v>103</v>
      </c>
      <c r="D72" s="5">
        <v>594577697</v>
      </c>
      <c r="E72" s="5">
        <v>724970684</v>
      </c>
      <c r="F72" s="5">
        <v>1391829976</v>
      </c>
      <c r="G72" s="5">
        <v>1313183138</v>
      </c>
      <c r="I72" s="5">
        <v>4900460612</v>
      </c>
      <c r="J72" s="5">
        <v>-673099635</v>
      </c>
      <c r="K72" s="5">
        <v>2409478313</v>
      </c>
      <c r="L72" s="5">
        <v>-1224332365</v>
      </c>
      <c r="M72" s="5">
        <v>-1156179319</v>
      </c>
      <c r="N72" s="5">
        <v>-589597440</v>
      </c>
      <c r="O72" s="5">
        <v>-299872314</v>
      </c>
      <c r="P72" s="5">
        <v>724138264</v>
      </c>
      <c r="Q72" s="5">
        <v>-2038456721</v>
      </c>
      <c r="R72" s="5">
        <v>353152783</v>
      </c>
      <c r="S72" s="5">
        <v>1529744622</v>
      </c>
    </row>
    <row r="73" spans="3:23" ht="15.5" x14ac:dyDescent="0.35">
      <c r="C73" t="s">
        <v>104</v>
      </c>
      <c r="D73" s="5">
        <v>31638330891</v>
      </c>
      <c r="E73" s="5">
        <v>-6224142318</v>
      </c>
      <c r="F73" s="5">
        <v>19979432199</v>
      </c>
      <c r="G73" s="5">
        <v>961408445</v>
      </c>
      <c r="I73" s="5">
        <v>35770876085</v>
      </c>
      <c r="J73" s="5">
        <v>90944405428</v>
      </c>
      <c r="K73" s="5">
        <v>72503236957</v>
      </c>
      <c r="L73" s="5">
        <v>29437711926</v>
      </c>
      <c r="M73" s="5">
        <v>-88943459088</v>
      </c>
      <c r="N73" s="5">
        <v>-256682228062</v>
      </c>
      <c r="O73" s="5">
        <v>19800463723</v>
      </c>
      <c r="P73" s="5">
        <v>81039184728</v>
      </c>
      <c r="Q73" s="5">
        <v>5524787611</v>
      </c>
      <c r="R73" s="5">
        <v>-61225312928</v>
      </c>
      <c r="S73" s="5">
        <v>-118174157818</v>
      </c>
      <c r="T73" s="5">
        <v>-12337549415</v>
      </c>
      <c r="U73" s="5">
        <v>57313806803</v>
      </c>
      <c r="V73" s="5">
        <v>64951900135</v>
      </c>
      <c r="W73" s="5">
        <v>14421691181</v>
      </c>
    </row>
    <row r="74" spans="3:23" ht="15.5" x14ac:dyDescent="0.35">
      <c r="C74" t="s">
        <v>105</v>
      </c>
      <c r="D74" s="5">
        <v>31043753194</v>
      </c>
      <c r="E74" s="5">
        <v>-6949113002</v>
      </c>
      <c r="F74" s="5">
        <v>18587602223</v>
      </c>
      <c r="G74" s="5">
        <v>-351774693</v>
      </c>
      <c r="I74" s="5">
        <v>30870415473</v>
      </c>
      <c r="J74" s="5">
        <v>91617505063</v>
      </c>
      <c r="K74" s="5">
        <v>70093758644</v>
      </c>
      <c r="L74" s="5">
        <v>30662044291</v>
      </c>
      <c r="M74" s="5">
        <v>-87787279769</v>
      </c>
      <c r="N74" s="5">
        <v>-256092630622</v>
      </c>
      <c r="O74" s="5">
        <v>20100336037</v>
      </c>
      <c r="P74" s="5">
        <v>80315046464</v>
      </c>
      <c r="Q74" s="5">
        <v>7563244332</v>
      </c>
      <c r="R74" s="5">
        <v>-61578465711</v>
      </c>
      <c r="S74" s="5">
        <v>-119703902440</v>
      </c>
      <c r="T74" s="5">
        <v>-12337549415</v>
      </c>
      <c r="U74" s="5">
        <v>57313806803</v>
      </c>
      <c r="V74" s="5">
        <v>64951900135</v>
      </c>
      <c r="W74" s="5">
        <v>14421691181</v>
      </c>
    </row>
    <row r="75" spans="3:23" ht="15.5" x14ac:dyDescent="0.35">
      <c r="C75" t="s">
        <v>7</v>
      </c>
      <c r="D75" s="5">
        <v>31011136699</v>
      </c>
      <c r="E75" s="5">
        <v>-15280810328</v>
      </c>
      <c r="F75" s="5">
        <v>32851871549</v>
      </c>
      <c r="G75" s="5">
        <v>730147272</v>
      </c>
      <c r="I75" s="5">
        <v>39586647425</v>
      </c>
      <c r="J75" s="5">
        <v>94924895414</v>
      </c>
      <c r="K75" s="5">
        <v>79284080269</v>
      </c>
      <c r="L75" s="5">
        <v>44807126440</v>
      </c>
      <c r="M75" s="5">
        <v>-76997452588</v>
      </c>
      <c r="N75" s="5">
        <v>-216302406453</v>
      </c>
      <c r="O75" s="5">
        <v>18686986363</v>
      </c>
      <c r="P75" s="5">
        <v>76719148908</v>
      </c>
      <c r="Q75" s="5">
        <v>7647447629</v>
      </c>
      <c r="R75" s="5">
        <v>-59054430000</v>
      </c>
      <c r="S75" s="5">
        <v>-107762179042</v>
      </c>
      <c r="T75" s="5">
        <v>-13285033589</v>
      </c>
      <c r="U75" s="5">
        <v>49447386537</v>
      </c>
      <c r="V75" s="5">
        <v>65229613394</v>
      </c>
      <c r="W75" s="5">
        <v>12466522104</v>
      </c>
    </row>
    <row r="76" spans="3:23" ht="15.5" x14ac:dyDescent="0.35">
      <c r="C76" t="s">
        <v>530</v>
      </c>
      <c r="D76" s="5">
        <v>627194192</v>
      </c>
      <c r="E76" s="5">
        <v>9056668010</v>
      </c>
      <c r="F76" s="5">
        <v>-12872439350</v>
      </c>
      <c r="G76" s="5">
        <v>231261173</v>
      </c>
      <c r="I76" s="5">
        <v>-3815771340</v>
      </c>
      <c r="J76" s="5">
        <v>-3980489986</v>
      </c>
      <c r="K76" s="5">
        <v>-6780843312</v>
      </c>
      <c r="L76" s="5">
        <v>-15369414514</v>
      </c>
      <c r="M76" s="5">
        <v>-11946006500</v>
      </c>
      <c r="N76" s="5">
        <v>-40379821609</v>
      </c>
      <c r="O76" s="5">
        <v>1113477360</v>
      </c>
      <c r="P76" s="5">
        <v>4320035820</v>
      </c>
      <c r="Q76" s="5">
        <v>-2122660018</v>
      </c>
      <c r="R76" s="5">
        <v>-2170882928</v>
      </c>
      <c r="S76" s="5">
        <v>-10411978776</v>
      </c>
      <c r="T76" s="5">
        <v>947484174</v>
      </c>
      <c r="U76" s="5">
        <v>7866420266</v>
      </c>
      <c r="V76" s="5">
        <v>-277713259</v>
      </c>
      <c r="W76" s="5">
        <v>1955169077</v>
      </c>
    </row>
    <row r="77" spans="3:23" ht="15.5" x14ac:dyDescent="0.35">
      <c r="C77" t="s">
        <v>106</v>
      </c>
      <c r="D77" s="5">
        <v>31043753194</v>
      </c>
      <c r="E77" s="5">
        <v>-6949113002</v>
      </c>
      <c r="F77" s="5">
        <v>18587602223</v>
      </c>
      <c r="G77" s="5">
        <v>-351774693</v>
      </c>
      <c r="I77" s="5">
        <v>30870415473</v>
      </c>
      <c r="J77" s="5">
        <v>91617505063</v>
      </c>
      <c r="K77" s="5">
        <v>70093758644</v>
      </c>
      <c r="L77" s="5">
        <v>30662044291</v>
      </c>
      <c r="M77" s="5">
        <v>-87787279769</v>
      </c>
      <c r="N77" s="5">
        <v>-256092630622</v>
      </c>
      <c r="O77" s="5">
        <v>20100336037</v>
      </c>
      <c r="P77" s="5">
        <v>80315046464</v>
      </c>
      <c r="Q77" s="5">
        <v>7563244332</v>
      </c>
      <c r="R77" s="5">
        <v>-61578465711</v>
      </c>
      <c r="S77" s="5">
        <v>-119703902440</v>
      </c>
      <c r="T77" s="5">
        <v>-12337549415</v>
      </c>
      <c r="U77" s="5">
        <v>57313806803</v>
      </c>
      <c r="V77" s="5">
        <v>64951900135</v>
      </c>
      <c r="W77" s="5">
        <v>14421691181</v>
      </c>
    </row>
    <row r="78" spans="3:23" ht="15.5" x14ac:dyDescent="0.35">
      <c r="C78" t="s">
        <v>107</v>
      </c>
      <c r="D78" s="5">
        <v>31638330891</v>
      </c>
      <c r="E78" s="5">
        <v>-6224142318</v>
      </c>
      <c r="F78" s="5">
        <v>19979432199</v>
      </c>
      <c r="G78" s="5">
        <v>961408445</v>
      </c>
      <c r="I78" s="5">
        <v>35770876085</v>
      </c>
      <c r="J78" s="5">
        <v>90944405428</v>
      </c>
      <c r="K78" s="5">
        <v>72503236957</v>
      </c>
      <c r="L78" s="5">
        <v>29437711926</v>
      </c>
      <c r="M78" s="5">
        <v>-88943459088</v>
      </c>
      <c r="N78" s="5">
        <v>-256682228062</v>
      </c>
      <c r="O78" s="5">
        <v>19800463723</v>
      </c>
      <c r="P78" s="5">
        <v>81039184728</v>
      </c>
      <c r="Q78" s="5">
        <v>5524787611</v>
      </c>
      <c r="R78" s="5">
        <v>-61225312928</v>
      </c>
      <c r="S78" s="5">
        <v>-118174157818</v>
      </c>
      <c r="T78" s="5">
        <v>-12337549415</v>
      </c>
      <c r="U78" s="5">
        <v>57313806803</v>
      </c>
      <c r="V78" s="5">
        <v>64951900135</v>
      </c>
      <c r="W78" s="5">
        <v>14421691181</v>
      </c>
    </row>
    <row r="79" spans="3:23" ht="15.5" x14ac:dyDescent="0.35">
      <c r="C79" t="s">
        <v>108</v>
      </c>
      <c r="D79" s="5">
        <v>31638330891</v>
      </c>
      <c r="E79" s="5">
        <v>-6224142318</v>
      </c>
      <c r="F79" s="5">
        <v>19979432199</v>
      </c>
      <c r="G79" s="5">
        <v>961408445</v>
      </c>
      <c r="I79" s="5">
        <v>35770876085</v>
      </c>
      <c r="J79" s="5">
        <v>90944405428</v>
      </c>
      <c r="K79" s="5">
        <v>72503236957</v>
      </c>
      <c r="L79" s="5">
        <v>29437711926</v>
      </c>
      <c r="M79" s="5">
        <v>-88943459088</v>
      </c>
      <c r="N79" s="5">
        <v>-256682228062</v>
      </c>
      <c r="O79" s="5">
        <v>19800463723</v>
      </c>
      <c r="P79" s="5">
        <v>81039184728</v>
      </c>
      <c r="Q79" s="5">
        <v>5524787611</v>
      </c>
      <c r="R79" s="5">
        <v>-61225312928</v>
      </c>
      <c r="S79" s="5">
        <v>-118174157818</v>
      </c>
      <c r="T79" s="5">
        <v>-12337549415</v>
      </c>
      <c r="U79" s="5">
        <v>57313806803</v>
      </c>
      <c r="V79" s="5">
        <v>64951900135</v>
      </c>
      <c r="W79" s="5">
        <v>14421691181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111</v>
      </c>
    </row>
    <row r="83" spans="2:23" ht="15.5" x14ac:dyDescent="0.35">
      <c r="C83" t="s">
        <v>19</v>
      </c>
      <c r="D83" s="5">
        <v>269502500659</v>
      </c>
      <c r="E83" s="5">
        <v>247829027213</v>
      </c>
      <c r="F83" s="5">
        <v>235799147783</v>
      </c>
      <c r="G83" s="5">
        <v>177827786157</v>
      </c>
      <c r="I83" s="5">
        <v>247829027213</v>
      </c>
      <c r="J83" s="5">
        <v>257355688450</v>
      </c>
      <c r="K83" s="5">
        <v>237444775653</v>
      </c>
      <c r="L83" s="5">
        <v>143282431855</v>
      </c>
      <c r="M83" s="5">
        <v>84210953434</v>
      </c>
      <c r="N83" s="5">
        <v>110855649550</v>
      </c>
      <c r="O83" s="5">
        <v>180559323060</v>
      </c>
      <c r="P83" s="5">
        <v>169591998589</v>
      </c>
      <c r="Q83" s="5">
        <v>107403156431</v>
      </c>
      <c r="R83" s="5">
        <v>99649817797</v>
      </c>
      <c r="S83" s="5">
        <v>110985848958</v>
      </c>
      <c r="T83" s="5">
        <v>107238237591</v>
      </c>
      <c r="U83" s="5">
        <v>205518794338</v>
      </c>
      <c r="V83" s="5">
        <v>160434282362</v>
      </c>
      <c r="W83" s="5">
        <v>46861132927</v>
      </c>
    </row>
    <row r="84" spans="2:23" ht="15.5" x14ac:dyDescent="0.35">
      <c r="C84" t="s">
        <v>412</v>
      </c>
      <c r="P84" s="5">
        <v>128750000</v>
      </c>
      <c r="Q84" s="5">
        <v>337500000</v>
      </c>
      <c r="R84" s="5">
        <v>347500000</v>
      </c>
      <c r="S84" s="5">
        <v>62500000</v>
      </c>
      <c r="T84" s="5">
        <v>100000000</v>
      </c>
      <c r="U84" s="5">
        <v>375000000</v>
      </c>
      <c r="V84" s="5">
        <v>324500000</v>
      </c>
      <c r="W84" s="5">
        <v>4865980000</v>
      </c>
    </row>
    <row r="85" spans="2:23" ht="15.5" x14ac:dyDescent="0.35">
      <c r="C85" t="s">
        <v>112</v>
      </c>
      <c r="D85" s="5">
        <v>375000000</v>
      </c>
      <c r="E85" s="5">
        <v>375000000</v>
      </c>
      <c r="F85" s="5">
        <v>375000000</v>
      </c>
      <c r="G85" s="5">
        <v>375000000</v>
      </c>
      <c r="I85" s="5">
        <v>375000000</v>
      </c>
      <c r="J85" s="5">
        <v>375000000</v>
      </c>
      <c r="K85" s="5">
        <v>375000000</v>
      </c>
      <c r="L85" s="5">
        <v>8500000000</v>
      </c>
      <c r="M85" s="5">
        <v>9680000000</v>
      </c>
      <c r="N85" s="5">
        <v>1820000000</v>
      </c>
      <c r="O85" s="5">
        <v>1681987500</v>
      </c>
      <c r="P85" s="5">
        <v>1104970828</v>
      </c>
    </row>
    <row r="86" spans="2:23" ht="15.5" x14ac:dyDescent="0.35">
      <c r="C86" t="s">
        <v>113</v>
      </c>
      <c r="D86" s="5">
        <v>278486882545</v>
      </c>
      <c r="E86" s="5">
        <v>158840673129</v>
      </c>
      <c r="F86" s="5">
        <v>154333941747</v>
      </c>
      <c r="G86" s="5">
        <v>181234646462</v>
      </c>
      <c r="I86" s="5">
        <v>158840673129</v>
      </c>
      <c r="J86" s="5">
        <v>128246014690</v>
      </c>
      <c r="K86" s="5">
        <v>88872582305</v>
      </c>
      <c r="L86" s="5">
        <v>255866423085</v>
      </c>
      <c r="M86" s="5">
        <v>106143495903</v>
      </c>
      <c r="N86" s="5">
        <v>46960928808</v>
      </c>
      <c r="O86" s="5">
        <v>155653482211</v>
      </c>
      <c r="P86" s="5">
        <v>147890743405</v>
      </c>
      <c r="Q86" s="5">
        <v>146218829256</v>
      </c>
      <c r="R86" s="5">
        <v>121597142663</v>
      </c>
      <c r="S86" s="5">
        <v>126875767655</v>
      </c>
      <c r="T86" s="5">
        <v>134241551741</v>
      </c>
      <c r="U86" s="5">
        <v>149362322677</v>
      </c>
      <c r="V86" s="5">
        <v>95193361096</v>
      </c>
      <c r="W86" s="5">
        <v>40796260014</v>
      </c>
    </row>
    <row r="87" spans="2:23" ht="15.5" x14ac:dyDescent="0.35">
      <c r="C87" t="s">
        <v>115</v>
      </c>
      <c r="D87" s="5">
        <v>83149987117</v>
      </c>
      <c r="E87" s="5">
        <v>31445212166</v>
      </c>
      <c r="F87" s="5">
        <v>51673900286</v>
      </c>
      <c r="G87" s="5">
        <v>79349783270</v>
      </c>
      <c r="I87" s="5">
        <v>31445212166</v>
      </c>
      <c r="J87" s="5">
        <v>53950403575</v>
      </c>
      <c r="K87" s="5">
        <v>66161998913</v>
      </c>
      <c r="L87" s="5">
        <v>113752997741</v>
      </c>
      <c r="M87" s="5">
        <v>89837565577</v>
      </c>
      <c r="N87" s="5">
        <v>29438243180</v>
      </c>
      <c r="O87" s="5">
        <v>49093462198</v>
      </c>
      <c r="P87" s="5">
        <v>61668710001</v>
      </c>
      <c r="Q87" s="5">
        <v>74784754937</v>
      </c>
      <c r="R87" s="5">
        <v>70938900919</v>
      </c>
      <c r="S87" s="5">
        <v>64694542827</v>
      </c>
      <c r="T87" s="5">
        <v>60358805193</v>
      </c>
      <c r="U87" s="5">
        <v>77223420814</v>
      </c>
    </row>
    <row r="88" spans="2:23" ht="15.5" x14ac:dyDescent="0.35">
      <c r="C88" t="s">
        <v>114</v>
      </c>
      <c r="D88" s="5">
        <v>88750000</v>
      </c>
      <c r="E88" s="5">
        <v>1153645182</v>
      </c>
      <c r="F88" s="5">
        <v>7664500</v>
      </c>
      <c r="G88" s="5">
        <v>55450000</v>
      </c>
      <c r="I88" s="5">
        <v>1153645182</v>
      </c>
      <c r="J88" s="5">
        <v>1150661064</v>
      </c>
      <c r="K88" s="5">
        <v>555511512</v>
      </c>
      <c r="L88" s="5">
        <v>747636199</v>
      </c>
      <c r="M88" s="5">
        <v>1356055302</v>
      </c>
      <c r="N88" s="5">
        <v>1396058111</v>
      </c>
      <c r="O88" s="5">
        <v>4304790433</v>
      </c>
      <c r="P88" s="5">
        <v>17520881707</v>
      </c>
      <c r="Q88" s="5">
        <v>12346040807</v>
      </c>
      <c r="R88" s="5">
        <v>5900424192</v>
      </c>
      <c r="S88" s="5">
        <v>8490531153</v>
      </c>
      <c r="T88" s="5">
        <v>1579455903</v>
      </c>
      <c r="U88" s="5">
        <v>2158994289</v>
      </c>
    </row>
    <row r="89" spans="2:23" ht="15.5" x14ac:dyDescent="0.35">
      <c r="C89" t="s">
        <v>116</v>
      </c>
      <c r="D89" s="5">
        <v>278486882545</v>
      </c>
      <c r="E89" s="5">
        <v>158840673129</v>
      </c>
      <c r="F89" s="5">
        <v>154333941747</v>
      </c>
      <c r="G89" s="5">
        <v>181234646462</v>
      </c>
      <c r="I89" s="5">
        <v>158840673129</v>
      </c>
      <c r="J89" s="5">
        <v>128246014690</v>
      </c>
      <c r="K89" s="5">
        <v>88872582305</v>
      </c>
      <c r="L89" s="5">
        <v>255866423085</v>
      </c>
      <c r="M89" s="5">
        <v>106143495903</v>
      </c>
      <c r="N89" s="5">
        <v>46960928808</v>
      </c>
      <c r="O89" s="5">
        <v>155653482211</v>
      </c>
      <c r="P89" s="5">
        <v>147890743405</v>
      </c>
      <c r="Q89" s="5">
        <v>146218829256</v>
      </c>
      <c r="R89" s="5">
        <v>121597142663</v>
      </c>
      <c r="S89" s="5">
        <v>126875767655</v>
      </c>
      <c r="T89" s="5">
        <v>134241551741</v>
      </c>
      <c r="U89" s="5">
        <v>149362322677</v>
      </c>
      <c r="V89" s="5">
        <v>95193361096</v>
      </c>
      <c r="W89" s="5">
        <v>40796260014</v>
      </c>
    </row>
    <row r="90" spans="2:23" ht="15.5" x14ac:dyDescent="0.35">
      <c r="C90" t="s">
        <v>117</v>
      </c>
      <c r="J90" s="5">
        <v>1859093367</v>
      </c>
      <c r="K90" s="5">
        <v>1859093367</v>
      </c>
      <c r="S90" s="5">
        <v>1497010627</v>
      </c>
      <c r="T90" s="5">
        <v>2265560294</v>
      </c>
      <c r="U90" s="5">
        <v>3064727051</v>
      </c>
      <c r="V90" s="5">
        <v>3937812594</v>
      </c>
      <c r="W90" s="5">
        <v>3899682037</v>
      </c>
    </row>
    <row r="91" spans="2:23" ht="15.5" x14ac:dyDescent="0.35">
      <c r="C91" t="s">
        <v>119</v>
      </c>
      <c r="D91" s="5">
        <v>17044753111</v>
      </c>
      <c r="E91" s="5">
        <v>20355497507</v>
      </c>
      <c r="F91" s="5">
        <v>23726307402</v>
      </c>
      <c r="G91" s="5">
        <v>23861081613</v>
      </c>
      <c r="I91" s="5">
        <v>20355497507</v>
      </c>
      <c r="J91" s="5">
        <v>19516684628</v>
      </c>
      <c r="K91" s="5">
        <v>11084896825</v>
      </c>
      <c r="L91" s="5">
        <v>4965540981</v>
      </c>
      <c r="M91" s="5">
        <v>3583497739</v>
      </c>
      <c r="N91" s="5">
        <v>5950348467</v>
      </c>
      <c r="O91" s="5">
        <v>6878318623</v>
      </c>
      <c r="P91" s="5">
        <v>7762806203</v>
      </c>
      <c r="Q91" s="5">
        <v>6022765381</v>
      </c>
      <c r="R91" s="5">
        <v>6084789534</v>
      </c>
      <c r="S91" s="5">
        <v>6502331887</v>
      </c>
      <c r="T91" s="5">
        <v>6347069054</v>
      </c>
      <c r="U91" s="5">
        <v>4198882305</v>
      </c>
      <c r="V91" s="5">
        <v>3026845820</v>
      </c>
      <c r="W91" s="5">
        <v>1643667179</v>
      </c>
    </row>
    <row r="92" spans="2:23" ht="15.5" x14ac:dyDescent="0.35">
      <c r="C92" t="s">
        <v>955</v>
      </c>
      <c r="D92" s="5">
        <v>139564110213</v>
      </c>
      <c r="E92" s="5">
        <v>119863748146</v>
      </c>
      <c r="F92" s="5">
        <v>84485007724</v>
      </c>
      <c r="G92" s="5">
        <v>88574718893</v>
      </c>
      <c r="I92" s="5">
        <v>119863748146</v>
      </c>
      <c r="J92" s="5">
        <v>73833065661</v>
      </c>
      <c r="K92" s="5">
        <v>110528661372</v>
      </c>
      <c r="L92" s="5">
        <v>21266136696</v>
      </c>
      <c r="M92" s="5">
        <v>19187216817</v>
      </c>
      <c r="N92" s="5">
        <v>50881103254</v>
      </c>
      <c r="O92" s="5">
        <v>34902775226</v>
      </c>
      <c r="P92" s="5">
        <v>17541394297</v>
      </c>
      <c r="Q92" s="5">
        <v>13243687542</v>
      </c>
      <c r="R92" s="5">
        <v>21652010618</v>
      </c>
      <c r="S92" s="5">
        <v>12275847639</v>
      </c>
      <c r="T92" s="5">
        <v>7454206896</v>
      </c>
      <c r="U92" s="5">
        <v>12293656638</v>
      </c>
      <c r="V92" s="5">
        <v>5699427775</v>
      </c>
      <c r="W92" s="5">
        <v>6555709969</v>
      </c>
    </row>
    <row r="93" spans="2:23" ht="15.5" x14ac:dyDescent="0.35">
      <c r="C93" t="s">
        <v>123</v>
      </c>
      <c r="U93" s="5">
        <v>21795000000</v>
      </c>
    </row>
    <row r="94" spans="2:23" ht="15.5" x14ac:dyDescent="0.35">
      <c r="C94" t="s">
        <v>97</v>
      </c>
      <c r="D94" s="5">
        <v>264236868748</v>
      </c>
      <c r="E94" s="5">
        <v>264236868748</v>
      </c>
      <c r="F94" s="5">
        <v>264236868742</v>
      </c>
      <c r="G94" s="5">
        <v>264236868742</v>
      </c>
      <c r="I94" s="5">
        <v>264236868748</v>
      </c>
      <c r="J94" s="5">
        <v>265684479847</v>
      </c>
      <c r="K94" s="5">
        <v>265379160208</v>
      </c>
      <c r="L94" s="5">
        <v>267153067995</v>
      </c>
      <c r="M94" s="5">
        <v>262241930410</v>
      </c>
      <c r="N94" s="5">
        <v>267153067995</v>
      </c>
      <c r="O94" s="5">
        <v>267692151578</v>
      </c>
      <c r="P94" s="5">
        <v>244054936499</v>
      </c>
      <c r="Q94" s="5">
        <v>244431978232</v>
      </c>
      <c r="R94" s="5">
        <v>-26996193783</v>
      </c>
      <c r="S94" s="5">
        <v>-23656497134</v>
      </c>
      <c r="T94" s="5">
        <v>-23656497134</v>
      </c>
      <c r="U94" s="5">
        <v>-16705202500</v>
      </c>
    </row>
    <row r="95" spans="2:23" ht="15.5" x14ac:dyDescent="0.35">
      <c r="C95" t="s">
        <v>121</v>
      </c>
      <c r="D95" s="5">
        <v>787305693867</v>
      </c>
      <c r="E95" s="5">
        <v>625747372389</v>
      </c>
      <c r="F95" s="5">
        <v>588642136845</v>
      </c>
      <c r="G95" s="5">
        <v>558828565902</v>
      </c>
      <c r="I95" s="5">
        <v>625747372389</v>
      </c>
      <c r="J95" s="5">
        <v>549530386245</v>
      </c>
      <c r="K95" s="5">
        <v>528754835702</v>
      </c>
      <c r="L95" s="5">
        <v>467471060218</v>
      </c>
      <c r="M95" s="5">
        <v>273193157460</v>
      </c>
      <c r="N95" s="5">
        <v>281632681361</v>
      </c>
      <c r="O95" s="5">
        <v>423654315194</v>
      </c>
      <c r="P95" s="5">
        <v>406624411638</v>
      </c>
      <c r="Q95" s="5">
        <v>310460059461</v>
      </c>
      <c r="R95" s="5">
        <v>295843343488</v>
      </c>
      <c r="S95" s="5">
        <v>301945008310</v>
      </c>
      <c r="T95" s="5">
        <v>305778014338</v>
      </c>
      <c r="U95" s="5">
        <v>431025622247</v>
      </c>
      <c r="V95" s="5">
        <v>367233263120</v>
      </c>
      <c r="W95" s="5">
        <v>140389341108</v>
      </c>
    </row>
    <row r="96" spans="2:23" ht="15.5" x14ac:dyDescent="0.35">
      <c r="C96" t="s">
        <v>122</v>
      </c>
    </row>
    <row r="97" spans="3:23" ht="15.5" x14ac:dyDescent="0.35">
      <c r="C97" t="s">
        <v>128</v>
      </c>
      <c r="D97" s="5">
        <v>8782951139</v>
      </c>
      <c r="E97" s="5">
        <v>7987358513</v>
      </c>
      <c r="F97" s="5">
        <v>8635657152</v>
      </c>
      <c r="G97" s="5">
        <v>8096251061</v>
      </c>
      <c r="I97" s="5">
        <v>7987358513</v>
      </c>
      <c r="J97" s="5">
        <v>8831608154</v>
      </c>
      <c r="K97" s="5">
        <v>7323920452</v>
      </c>
      <c r="L97" s="5">
        <v>6005849103</v>
      </c>
      <c r="M97" s="5">
        <v>5014531506</v>
      </c>
      <c r="N97" s="5">
        <v>6011390099</v>
      </c>
      <c r="O97" s="5">
        <v>8176154871</v>
      </c>
      <c r="P97" s="5">
        <v>8471998684</v>
      </c>
      <c r="Q97" s="5">
        <v>23955066748</v>
      </c>
      <c r="R97" s="5">
        <v>13192433453</v>
      </c>
      <c r="S97" s="5">
        <v>5105585136</v>
      </c>
      <c r="T97" s="5">
        <v>5382795562</v>
      </c>
      <c r="U97" s="5">
        <v>5101654353</v>
      </c>
      <c r="V97" s="5">
        <v>4595805339</v>
      </c>
      <c r="W97" s="5">
        <v>3277494161</v>
      </c>
    </row>
    <row r="98" spans="3:23" ht="15.5" x14ac:dyDescent="0.35">
      <c r="C98" t="s">
        <v>124</v>
      </c>
      <c r="L98" s="5">
        <v>24163797304</v>
      </c>
      <c r="M98" s="5">
        <v>20413349253</v>
      </c>
      <c r="N98" s="5">
        <v>31973988645</v>
      </c>
      <c r="O98" s="5">
        <v>32628272326</v>
      </c>
      <c r="P98" s="5">
        <v>20253995313</v>
      </c>
      <c r="Q98" s="5">
        <v>19453644572</v>
      </c>
      <c r="R98" s="5">
        <v>53083414724</v>
      </c>
      <c r="S98" s="5">
        <v>51110088915</v>
      </c>
      <c r="T98" s="5">
        <v>52004560856</v>
      </c>
      <c r="U98" s="5">
        <v>27419807958</v>
      </c>
      <c r="V98" s="5">
        <v>20222767237</v>
      </c>
      <c r="W98" s="5">
        <v>21932653982</v>
      </c>
    </row>
    <row r="99" spans="3:23" ht="15.5" x14ac:dyDescent="0.35">
      <c r="C99" t="s">
        <v>126</v>
      </c>
      <c r="D99" s="5">
        <v>475922069714</v>
      </c>
      <c r="E99" s="5">
        <v>485827801469</v>
      </c>
      <c r="F99" s="5">
        <v>494659967912</v>
      </c>
      <c r="G99" s="5">
        <v>505403860575</v>
      </c>
      <c r="I99" s="5">
        <v>485827801469</v>
      </c>
      <c r="J99" s="5">
        <v>523297946466</v>
      </c>
      <c r="K99" s="5">
        <v>546179224049</v>
      </c>
      <c r="L99" s="5">
        <v>493009208961</v>
      </c>
      <c r="M99" s="5">
        <v>527724909974</v>
      </c>
      <c r="N99" s="5">
        <v>580933225999</v>
      </c>
      <c r="O99" s="5">
        <v>623057370408</v>
      </c>
      <c r="P99" s="5">
        <v>668004938529</v>
      </c>
      <c r="Q99" s="5">
        <v>945271959489</v>
      </c>
      <c r="R99" s="5">
        <v>1004866671934</v>
      </c>
      <c r="S99" s="5">
        <v>1097675326024</v>
      </c>
      <c r="T99" s="5">
        <v>1196445465908</v>
      </c>
      <c r="U99" s="5">
        <v>1105253062868</v>
      </c>
      <c r="V99" s="5">
        <v>787702667924</v>
      </c>
      <c r="W99" s="5">
        <v>831494985773</v>
      </c>
    </row>
    <row r="100" spans="3:23" ht="15.5" x14ac:dyDescent="0.35">
      <c r="C100" t="s">
        <v>131</v>
      </c>
      <c r="D100" s="5">
        <v>2911217944</v>
      </c>
      <c r="E100" s="5">
        <v>3212774442</v>
      </c>
      <c r="F100" s="5">
        <v>2331457167</v>
      </c>
      <c r="G100" s="5">
        <v>2638915223</v>
      </c>
      <c r="I100" s="5">
        <v>3212774442</v>
      </c>
      <c r="J100" s="5">
        <v>3253831331</v>
      </c>
      <c r="K100" s="5">
        <v>2860006842</v>
      </c>
      <c r="L100" s="5">
        <v>821311514</v>
      </c>
      <c r="M100" s="5">
        <v>1007422594</v>
      </c>
      <c r="N100" s="5">
        <v>1234203237</v>
      </c>
      <c r="O100" s="5">
        <v>548749801</v>
      </c>
      <c r="P100" s="5">
        <v>568788251</v>
      </c>
      <c r="Q100" s="5">
        <v>778976408</v>
      </c>
      <c r="R100" s="5">
        <v>5394066799</v>
      </c>
      <c r="S100" s="5">
        <v>10260916238</v>
      </c>
      <c r="T100" s="5">
        <v>15130184636</v>
      </c>
      <c r="U100" s="5">
        <v>19363753536</v>
      </c>
      <c r="V100" s="5">
        <v>23858754516</v>
      </c>
      <c r="W100" s="5">
        <v>2088603502</v>
      </c>
    </row>
    <row r="101" spans="3:23" ht="15.5" x14ac:dyDescent="0.35">
      <c r="C101" t="s">
        <v>130</v>
      </c>
      <c r="J101" s="5">
        <v>20000000000</v>
      </c>
      <c r="K101" s="5">
        <v>25000000000</v>
      </c>
      <c r="L101" s="5">
        <v>25000000000</v>
      </c>
      <c r="M101" s="5">
        <v>51107653839</v>
      </c>
      <c r="N101" s="5">
        <v>51107653839</v>
      </c>
      <c r="O101" s="5">
        <v>104208437475</v>
      </c>
      <c r="P101" s="5">
        <v>104208437475</v>
      </c>
      <c r="Q101" s="5">
        <v>104208437475</v>
      </c>
      <c r="R101" s="5">
        <v>104208437475</v>
      </c>
      <c r="S101" s="5">
        <v>112683655714</v>
      </c>
      <c r="T101" s="5">
        <v>112683655714</v>
      </c>
      <c r="U101" s="5">
        <v>112683655714</v>
      </c>
      <c r="V101" s="5">
        <v>112683655714</v>
      </c>
    </row>
    <row r="102" spans="3:23" ht="15.5" x14ac:dyDescent="0.35">
      <c r="C102" t="s">
        <v>96</v>
      </c>
    </row>
    <row r="103" spans="3:23" ht="15.5" x14ac:dyDescent="0.35">
      <c r="C103" t="s">
        <v>133</v>
      </c>
      <c r="D103" s="5">
        <v>620497429231</v>
      </c>
      <c r="E103" s="5">
        <v>630918323301</v>
      </c>
      <c r="F103" s="5">
        <v>641031418969</v>
      </c>
      <c r="G103" s="5">
        <v>613833826968</v>
      </c>
      <c r="I103" s="5">
        <v>630918323301</v>
      </c>
      <c r="J103" s="5">
        <v>662477448973</v>
      </c>
      <c r="K103" s="5">
        <v>674887699510</v>
      </c>
      <c r="L103" s="5">
        <v>620862222948</v>
      </c>
      <c r="M103" s="5">
        <v>686403255642</v>
      </c>
      <c r="N103" s="5">
        <v>761681117642</v>
      </c>
      <c r="O103" s="5">
        <v>791387076743</v>
      </c>
      <c r="P103" s="5">
        <v>823301592085</v>
      </c>
      <c r="Q103" s="5">
        <v>1142220725693</v>
      </c>
      <c r="R103" s="5">
        <v>1242246491341</v>
      </c>
      <c r="S103" s="5">
        <v>1346790442404</v>
      </c>
      <c r="T103" s="5">
        <v>1459416203120</v>
      </c>
      <c r="U103" s="5">
        <v>1362573651749</v>
      </c>
      <c r="V103" s="5">
        <v>1051220006238</v>
      </c>
      <c r="W103" s="5">
        <v>915295027004</v>
      </c>
    </row>
    <row r="104" spans="3:23" ht="15.5" x14ac:dyDescent="0.35">
      <c r="C104" t="s">
        <v>134</v>
      </c>
      <c r="D104" s="5">
        <v>1407803123098</v>
      </c>
      <c r="E104" s="5">
        <v>1256665695690</v>
      </c>
      <c r="F104" s="5">
        <v>1229673555814</v>
      </c>
      <c r="G104" s="5">
        <v>1172662392870</v>
      </c>
      <c r="I104" s="5">
        <v>1256665695690</v>
      </c>
      <c r="J104" s="5">
        <v>1212007835218</v>
      </c>
      <c r="K104" s="5">
        <v>1203642535212</v>
      </c>
      <c r="L104" s="5">
        <v>1088333283166</v>
      </c>
      <c r="M104" s="5">
        <v>959596413102</v>
      </c>
      <c r="N104" s="5">
        <v>1043313799003</v>
      </c>
      <c r="O104" s="5">
        <v>1215041391937</v>
      </c>
      <c r="P104" s="5">
        <v>1229926003723</v>
      </c>
      <c r="Q104" s="5">
        <v>1452680785154</v>
      </c>
      <c r="R104" s="5">
        <v>1538089834829</v>
      </c>
      <c r="S104" s="5">
        <v>1648735450714</v>
      </c>
      <c r="T104" s="5">
        <v>1765194217458</v>
      </c>
      <c r="U104" s="5">
        <v>1793599273996</v>
      </c>
      <c r="V104" s="5">
        <v>1418453269358</v>
      </c>
      <c r="W104" s="5">
        <v>1055684368112</v>
      </c>
    </row>
    <row r="105" spans="3:23" ht="15.5" x14ac:dyDescent="0.35">
      <c r="C105" t="s">
        <v>135</v>
      </c>
    </row>
    <row r="106" spans="3:23" ht="15.5" x14ac:dyDescent="0.35">
      <c r="C106" t="s">
        <v>136</v>
      </c>
    </row>
    <row r="107" spans="3:23" ht="15.5" x14ac:dyDescent="0.35">
      <c r="C107" t="s">
        <v>137</v>
      </c>
      <c r="D107" s="5">
        <v>504096515061</v>
      </c>
      <c r="E107" s="5">
        <v>383684718370</v>
      </c>
      <c r="F107" s="5">
        <v>337658539701</v>
      </c>
      <c r="G107" s="5">
        <v>337223375620</v>
      </c>
      <c r="I107" s="5">
        <v>383684718370</v>
      </c>
      <c r="J107" s="5">
        <v>395475016117</v>
      </c>
      <c r="K107" s="5">
        <v>450372374577</v>
      </c>
      <c r="L107" s="5">
        <v>414314155429</v>
      </c>
      <c r="M107" s="5">
        <v>331488449316</v>
      </c>
      <c r="N107" s="5">
        <v>303233929458</v>
      </c>
      <c r="O107" s="5">
        <v>281656341780</v>
      </c>
      <c r="P107" s="5">
        <v>275705870972</v>
      </c>
      <c r="Q107" s="5">
        <v>334516531193</v>
      </c>
      <c r="R107" s="5">
        <v>394770172543</v>
      </c>
      <c r="S107" s="5">
        <v>421609150733</v>
      </c>
      <c r="T107" s="5">
        <v>335528352176</v>
      </c>
      <c r="U107" s="5">
        <v>393510994017</v>
      </c>
      <c r="V107" s="5">
        <v>540895816579</v>
      </c>
      <c r="W107" s="5">
        <v>274645310689</v>
      </c>
    </row>
    <row r="108" spans="3:23" ht="15.5" x14ac:dyDescent="0.35">
      <c r="C108" t="s">
        <v>146</v>
      </c>
      <c r="D108" s="5">
        <v>139214000000</v>
      </c>
      <c r="E108" s="5">
        <v>100285500000</v>
      </c>
      <c r="F108" s="5">
        <v>67257000000</v>
      </c>
      <c r="G108" s="5">
        <v>92328500000</v>
      </c>
      <c r="I108" s="5">
        <v>100285500000</v>
      </c>
      <c r="J108" s="5">
        <v>69515231157</v>
      </c>
      <c r="K108" s="5">
        <v>89279495703</v>
      </c>
      <c r="L108" s="5">
        <v>97065298670</v>
      </c>
      <c r="M108" s="5">
        <v>100440315240</v>
      </c>
      <c r="N108" s="5">
        <v>86960993710</v>
      </c>
      <c r="O108" s="5">
        <v>15499988926</v>
      </c>
      <c r="P108" s="5">
        <v>24913999847</v>
      </c>
      <c r="Q108" s="5">
        <v>54387400000</v>
      </c>
      <c r="R108" s="5">
        <v>118400000000</v>
      </c>
      <c r="S108" s="5">
        <v>88689215905</v>
      </c>
      <c r="T108" s="5">
        <v>3955314585</v>
      </c>
      <c r="U108" s="5">
        <v>1695000000</v>
      </c>
      <c r="V108" s="5">
        <v>164725000000</v>
      </c>
    </row>
    <row r="109" spans="3:23" ht="15.5" x14ac:dyDescent="0.35">
      <c r="C109" t="s">
        <v>138</v>
      </c>
      <c r="V109" s="5">
        <v>73896853600</v>
      </c>
      <c r="W109" s="5">
        <v>38043916167</v>
      </c>
    </row>
    <row r="110" spans="3:23" ht="15.5" x14ac:dyDescent="0.35">
      <c r="C110" t="s">
        <v>139</v>
      </c>
      <c r="D110" s="5">
        <v>83238737117</v>
      </c>
      <c r="E110" s="5">
        <v>32598857348</v>
      </c>
      <c r="F110" s="5">
        <v>51681564786</v>
      </c>
      <c r="G110" s="5">
        <v>79405233270</v>
      </c>
      <c r="I110" s="5">
        <v>32598857348</v>
      </c>
      <c r="J110" s="5">
        <v>55101064639</v>
      </c>
      <c r="K110" s="5">
        <v>66717510425</v>
      </c>
      <c r="L110" s="5">
        <v>114500633940</v>
      </c>
      <c r="M110" s="5">
        <v>91193620879</v>
      </c>
      <c r="N110" s="5">
        <v>30834301291</v>
      </c>
      <c r="O110" s="5">
        <v>53398252631</v>
      </c>
      <c r="P110" s="5">
        <v>79189591708</v>
      </c>
      <c r="Q110" s="5">
        <v>87130795744</v>
      </c>
      <c r="R110" s="5">
        <v>76839325111</v>
      </c>
      <c r="S110" s="5">
        <v>73185073980</v>
      </c>
      <c r="T110" s="5">
        <v>61938261096</v>
      </c>
      <c r="U110" s="5">
        <v>79382415103</v>
      </c>
      <c r="V110" s="5">
        <v>73896853600</v>
      </c>
      <c r="W110" s="5">
        <v>38043916167</v>
      </c>
    </row>
    <row r="111" spans="3:23" ht="15.5" x14ac:dyDescent="0.35">
      <c r="C111" t="s">
        <v>140</v>
      </c>
    </row>
    <row r="112" spans="3:23" ht="15.5" x14ac:dyDescent="0.35">
      <c r="C112" t="s">
        <v>129</v>
      </c>
      <c r="D112" s="5">
        <v>72325293919</v>
      </c>
      <c r="E112" s="5">
        <v>69934176169</v>
      </c>
      <c r="F112" s="5">
        <v>60800916099</v>
      </c>
      <c r="G112" s="5">
        <v>45535984940</v>
      </c>
      <c r="I112" s="5">
        <v>69934176169</v>
      </c>
      <c r="J112" s="5">
        <v>66328405572</v>
      </c>
      <c r="K112" s="5">
        <v>60186113001</v>
      </c>
      <c r="L112" s="5">
        <v>76843199601</v>
      </c>
      <c r="M112" s="5">
        <v>34264268664</v>
      </c>
      <c r="N112" s="5">
        <v>32168134852</v>
      </c>
      <c r="O112" s="5">
        <v>74175847456</v>
      </c>
      <c r="P112" s="5">
        <v>40153795561</v>
      </c>
      <c r="Q112" s="5">
        <v>27996336197</v>
      </c>
      <c r="R112" s="5">
        <v>32843621183</v>
      </c>
      <c r="S112" s="5">
        <v>24681611766</v>
      </c>
      <c r="T112" s="5">
        <v>22547135292</v>
      </c>
      <c r="U112" s="5">
        <v>22038299102</v>
      </c>
      <c r="V112" s="5">
        <v>20081817644</v>
      </c>
      <c r="W112" s="5">
        <v>19637227901</v>
      </c>
    </row>
    <row r="113" spans="3:23" ht="15.5" x14ac:dyDescent="0.35">
      <c r="C113" t="s">
        <v>143</v>
      </c>
      <c r="D113" s="5">
        <v>45856987712</v>
      </c>
      <c r="E113" s="5">
        <v>33312663541</v>
      </c>
      <c r="F113" s="5">
        <v>29471282836</v>
      </c>
      <c r="G113" s="5">
        <v>27258260234</v>
      </c>
      <c r="I113" s="5">
        <v>33312663541</v>
      </c>
      <c r="J113" s="5">
        <v>52075929851</v>
      </c>
      <c r="K113" s="5">
        <v>54722790063</v>
      </c>
      <c r="L113" s="5">
        <v>38806144199</v>
      </c>
      <c r="M113" s="5">
        <v>20004712557</v>
      </c>
      <c r="N113" s="5">
        <v>11287525790</v>
      </c>
      <c r="O113" s="5">
        <v>22294075291</v>
      </c>
      <c r="P113" s="5">
        <v>22553412186</v>
      </c>
      <c r="Q113" s="5">
        <v>28827382033</v>
      </c>
      <c r="R113" s="5">
        <v>24949586135</v>
      </c>
      <c r="S113" s="5">
        <v>44663185872</v>
      </c>
      <c r="T113" s="5">
        <v>47679596836</v>
      </c>
      <c r="U113" s="5">
        <v>57464255790</v>
      </c>
      <c r="V113" s="5">
        <v>46454346015</v>
      </c>
      <c r="W113" s="5">
        <v>41511702245</v>
      </c>
    </row>
    <row r="114" spans="3:23" ht="15.5" x14ac:dyDescent="0.35">
      <c r="C114" t="s">
        <v>823</v>
      </c>
      <c r="D114" s="5">
        <v>1098000000</v>
      </c>
      <c r="E114" s="5">
        <v>1098000000</v>
      </c>
      <c r="F114" s="5">
        <v>1098300440</v>
      </c>
      <c r="G114" s="5">
        <v>1098000000</v>
      </c>
      <c r="I114" s="5">
        <v>1098000000</v>
      </c>
      <c r="J114" s="5">
        <v>1164000000</v>
      </c>
      <c r="K114" s="5">
        <v>970000000</v>
      </c>
      <c r="L114" s="5">
        <v>1152153174</v>
      </c>
      <c r="N114" s="5">
        <v>6000000000</v>
      </c>
      <c r="P114" s="5">
        <v>4500000</v>
      </c>
      <c r="Q114" s="5">
        <v>17101261886</v>
      </c>
      <c r="R114" s="5">
        <v>34974400041</v>
      </c>
      <c r="S114" s="5">
        <v>22381044069</v>
      </c>
      <c r="T114" s="5">
        <v>26486268891</v>
      </c>
      <c r="U114" s="5">
        <v>25673346419</v>
      </c>
      <c r="V114" s="5">
        <v>30275063028</v>
      </c>
      <c r="W114" s="5">
        <v>11005388028</v>
      </c>
    </row>
    <row r="115" spans="3:23" ht="15.5" x14ac:dyDescent="0.35">
      <c r="C115" t="s">
        <v>147</v>
      </c>
    </row>
    <row r="116" spans="3:23" ht="15.5" x14ac:dyDescent="0.35">
      <c r="C116" t="s">
        <v>415</v>
      </c>
      <c r="D116" s="5">
        <v>28600000000</v>
      </c>
      <c r="E116" s="5">
        <v>28600000000</v>
      </c>
      <c r="F116" s="5">
        <v>30525000000</v>
      </c>
      <c r="G116" s="5">
        <v>30525000000</v>
      </c>
      <c r="I116" s="5">
        <v>28600000000</v>
      </c>
      <c r="J116" s="5">
        <v>40975000000</v>
      </c>
      <c r="K116" s="5">
        <v>87448333147</v>
      </c>
      <c r="L116" s="5">
        <v>88238339100</v>
      </c>
      <c r="M116" s="5">
        <v>68944731997</v>
      </c>
      <c r="N116" s="5">
        <v>68659017711</v>
      </c>
      <c r="O116" s="5">
        <v>76042776664</v>
      </c>
      <c r="P116" s="5">
        <v>103434955195</v>
      </c>
      <c r="Q116" s="5">
        <v>288726806783</v>
      </c>
      <c r="R116" s="5">
        <v>326791158882</v>
      </c>
      <c r="S116" s="5">
        <v>390254382034</v>
      </c>
      <c r="T116" s="5">
        <v>456018906003</v>
      </c>
      <c r="U116" s="5">
        <v>377669002026</v>
      </c>
      <c r="V116" s="5">
        <v>311303500277</v>
      </c>
      <c r="W116" s="5">
        <v>407709457349</v>
      </c>
    </row>
    <row r="117" spans="3:23" ht="15.5" x14ac:dyDescent="0.35">
      <c r="C117" t="s">
        <v>591</v>
      </c>
      <c r="D117" s="5">
        <v>1438490698</v>
      </c>
      <c r="E117" s="5">
        <v>1681093016</v>
      </c>
      <c r="F117" s="5">
        <v>2531040285</v>
      </c>
      <c r="G117" s="5">
        <v>2959481118</v>
      </c>
      <c r="I117" s="5">
        <v>1681093016</v>
      </c>
      <c r="J117" s="5">
        <v>3118380723</v>
      </c>
      <c r="K117" s="5">
        <v>2052007859</v>
      </c>
      <c r="L117" s="5">
        <v>873627639</v>
      </c>
      <c r="M117" s="5">
        <v>613063091</v>
      </c>
      <c r="N117" s="5">
        <v>3882626342</v>
      </c>
      <c r="O117" s="5">
        <v>5117643199</v>
      </c>
      <c r="P117" s="5">
        <v>6432496745</v>
      </c>
      <c r="Q117" s="5">
        <v>6487603336</v>
      </c>
      <c r="R117" s="5">
        <v>4101726958</v>
      </c>
      <c r="S117" s="5">
        <v>1256268515</v>
      </c>
      <c r="T117" s="5">
        <v>886484088</v>
      </c>
      <c r="U117" s="5">
        <v>2824324656</v>
      </c>
      <c r="V117" s="5">
        <v>2627233568</v>
      </c>
      <c r="W117" s="5">
        <v>580058568</v>
      </c>
    </row>
    <row r="118" spans="3:23" ht="15.5" x14ac:dyDescent="0.35">
      <c r="C118" t="s">
        <v>152</v>
      </c>
      <c r="D118" s="5">
        <v>10218837519</v>
      </c>
      <c r="E118" s="5">
        <v>13034288551</v>
      </c>
      <c r="F118" s="5">
        <v>14028278406</v>
      </c>
      <c r="G118" s="5">
        <v>12249782039</v>
      </c>
      <c r="I118" s="5">
        <v>13034288551</v>
      </c>
      <c r="J118" s="5">
        <v>15281962473</v>
      </c>
      <c r="K118" s="5">
        <v>45829567828</v>
      </c>
      <c r="L118" s="5">
        <v>17553167724</v>
      </c>
      <c r="M118" s="5">
        <v>39759862755</v>
      </c>
      <c r="N118" s="5">
        <v>43560646079</v>
      </c>
      <c r="O118" s="5">
        <v>29570549655</v>
      </c>
      <c r="P118" s="5">
        <v>29714998153</v>
      </c>
      <c r="Q118" s="5">
        <v>43553896639</v>
      </c>
      <c r="R118" s="5">
        <v>42244085241</v>
      </c>
      <c r="S118" s="5">
        <v>52155326389</v>
      </c>
      <c r="T118" s="5">
        <v>66076146096</v>
      </c>
      <c r="U118" s="5">
        <v>81792020259</v>
      </c>
      <c r="V118" s="5">
        <v>31043009406</v>
      </c>
      <c r="W118" s="5">
        <v>22708685082</v>
      </c>
    </row>
    <row r="119" spans="3:23" ht="15.5" x14ac:dyDescent="0.35">
      <c r="C119" t="s">
        <v>153</v>
      </c>
      <c r="D119" s="5">
        <v>148788300812</v>
      </c>
      <c r="E119" s="5">
        <v>149701000986</v>
      </c>
      <c r="F119" s="5">
        <v>152710884146</v>
      </c>
      <c r="G119" s="5">
        <v>116114317482</v>
      </c>
      <c r="I119" s="5">
        <v>149701000986</v>
      </c>
      <c r="J119" s="5">
        <v>134531213021</v>
      </c>
      <c r="K119" s="5">
        <v>160977923372</v>
      </c>
      <c r="L119" s="5">
        <v>163308607895</v>
      </c>
      <c r="M119" s="5">
        <v>146802075870</v>
      </c>
      <c r="N119" s="5">
        <v>163009184592</v>
      </c>
      <c r="O119" s="5">
        <v>108411097142</v>
      </c>
      <c r="P119" s="5">
        <v>140926455842</v>
      </c>
      <c r="Q119" s="5">
        <v>326852113407</v>
      </c>
      <c r="R119" s="5">
        <v>354286409660</v>
      </c>
      <c r="S119" s="5">
        <v>411012785559</v>
      </c>
      <c r="T119" s="5">
        <v>472454206354</v>
      </c>
      <c r="U119" s="5">
        <v>395753222642</v>
      </c>
      <c r="V119" s="5">
        <v>324129334156</v>
      </c>
      <c r="W119" s="5">
        <v>412745090798</v>
      </c>
    </row>
    <row r="120" spans="3:23" ht="15.5" x14ac:dyDescent="0.35">
      <c r="C120" t="s">
        <v>154</v>
      </c>
      <c r="D120" s="5">
        <v>148788300812</v>
      </c>
      <c r="E120" s="5">
        <v>149701000986</v>
      </c>
      <c r="F120" s="5">
        <v>152710884146</v>
      </c>
      <c r="G120" s="5">
        <v>116114317482</v>
      </c>
      <c r="I120" s="5">
        <v>149701000986</v>
      </c>
      <c r="J120" s="5">
        <v>134531213021</v>
      </c>
      <c r="K120" s="5">
        <v>160977923372</v>
      </c>
      <c r="L120" s="5">
        <v>163308607895</v>
      </c>
      <c r="M120" s="5">
        <v>146802075870</v>
      </c>
      <c r="N120" s="5">
        <v>163009184592</v>
      </c>
      <c r="O120" s="5">
        <v>108411097142</v>
      </c>
      <c r="P120" s="5">
        <v>140926455842</v>
      </c>
      <c r="Q120" s="5">
        <v>326852113407</v>
      </c>
      <c r="R120" s="5">
        <v>354286409660</v>
      </c>
      <c r="S120" s="5">
        <v>411012785559</v>
      </c>
      <c r="T120" s="5">
        <v>472454206354</v>
      </c>
      <c r="U120" s="5">
        <v>395753222642</v>
      </c>
      <c r="V120" s="5">
        <v>324129334156</v>
      </c>
      <c r="W120" s="5">
        <v>412745090798</v>
      </c>
    </row>
    <row r="121" spans="3:23" ht="15.5" x14ac:dyDescent="0.35">
      <c r="C121" t="s">
        <v>156</v>
      </c>
    </row>
    <row r="122" spans="3:23" ht="15.5" x14ac:dyDescent="0.35">
      <c r="C122" t="s">
        <v>159</v>
      </c>
      <c r="D122" s="5">
        <v>120494592630</v>
      </c>
      <c r="E122" s="5">
        <v>120865969927</v>
      </c>
      <c r="F122" s="5">
        <v>124550234218</v>
      </c>
      <c r="G122" s="5">
        <v>85574506378</v>
      </c>
      <c r="I122" s="5">
        <v>120865969927</v>
      </c>
      <c r="J122" s="5">
        <v>98658100557</v>
      </c>
      <c r="K122" s="5">
        <v>130797671025</v>
      </c>
      <c r="L122" s="5">
        <v>136835051986</v>
      </c>
      <c r="M122" s="5">
        <v>123363919343</v>
      </c>
      <c r="N122" s="5">
        <v>129537884806</v>
      </c>
      <c r="O122" s="5">
        <v>81160419863</v>
      </c>
      <c r="P122" s="5">
        <v>109867451940</v>
      </c>
      <c r="Q122" s="5">
        <v>295214410119</v>
      </c>
      <c r="R122" s="5">
        <v>330892885840</v>
      </c>
      <c r="S122" s="5">
        <v>391510650549</v>
      </c>
      <c r="T122" s="5">
        <v>456905390091</v>
      </c>
      <c r="U122" s="5">
        <v>380493326682</v>
      </c>
      <c r="V122" s="5">
        <v>313930733845</v>
      </c>
      <c r="W122" s="5">
        <v>408289515917</v>
      </c>
    </row>
    <row r="123" spans="3:23" ht="15.5" x14ac:dyDescent="0.35">
      <c r="C123" t="s">
        <v>155</v>
      </c>
      <c r="U123" s="5">
        <v>1756525798</v>
      </c>
      <c r="V123" s="5">
        <v>1221961417</v>
      </c>
    </row>
    <row r="124" spans="3:23" ht="15.5" x14ac:dyDescent="0.35">
      <c r="C124" t="s">
        <v>956</v>
      </c>
    </row>
    <row r="125" spans="3:23" ht="15.5" x14ac:dyDescent="0.35">
      <c r="C125" t="s">
        <v>592</v>
      </c>
    </row>
    <row r="126" spans="3:23" ht="15.5" x14ac:dyDescent="0.35">
      <c r="C126" t="s">
        <v>160</v>
      </c>
      <c r="D126" s="5">
        <v>652884815873</v>
      </c>
      <c r="E126" s="5">
        <v>533385719356</v>
      </c>
      <c r="F126" s="5">
        <v>490369423847</v>
      </c>
      <c r="G126" s="5">
        <v>453337693102</v>
      </c>
      <c r="I126" s="5">
        <v>533385719356</v>
      </c>
      <c r="J126" s="5">
        <v>530006229138</v>
      </c>
      <c r="K126" s="5">
        <v>611350297949</v>
      </c>
      <c r="L126" s="5">
        <v>577622763324</v>
      </c>
      <c r="M126" s="5">
        <v>478290525186</v>
      </c>
      <c r="N126" s="5">
        <v>466243114050</v>
      </c>
      <c r="O126" s="5">
        <v>390067438922</v>
      </c>
      <c r="P126" s="5">
        <v>416632326814</v>
      </c>
      <c r="Q126" s="5">
        <v>661368644600</v>
      </c>
      <c r="R126" s="5">
        <v>749056582203</v>
      </c>
      <c r="S126" s="5">
        <v>832621936292</v>
      </c>
      <c r="T126" s="5">
        <v>807982558530</v>
      </c>
      <c r="U126" s="5">
        <v>789264216659</v>
      </c>
      <c r="V126" s="5">
        <v>865025150735</v>
      </c>
      <c r="W126" s="5">
        <v>687390401487</v>
      </c>
    </row>
    <row r="127" spans="3:23" ht="15.5" x14ac:dyDescent="0.35">
      <c r="C127" t="s">
        <v>161</v>
      </c>
    </row>
    <row r="128" spans="3:23" ht="15.5" x14ac:dyDescent="0.35">
      <c r="C128" t="s">
        <v>162</v>
      </c>
      <c r="D128" s="5">
        <v>427296427900</v>
      </c>
      <c r="E128" s="5">
        <v>427296427900</v>
      </c>
      <c r="F128" s="5">
        <v>427296427900</v>
      </c>
      <c r="G128" s="5">
        <v>427296427900</v>
      </c>
      <c r="I128" s="5">
        <v>427296427900</v>
      </c>
      <c r="J128" s="5">
        <v>427296427900</v>
      </c>
      <c r="K128" s="5">
        <v>427296427900</v>
      </c>
      <c r="L128" s="5">
        <v>427296427900</v>
      </c>
      <c r="M128" s="5">
        <v>427296427900</v>
      </c>
      <c r="N128" s="5">
        <v>427296427900</v>
      </c>
      <c r="O128" s="5">
        <v>427296427900</v>
      </c>
      <c r="P128" s="5">
        <v>427296427900</v>
      </c>
      <c r="Q128" s="5">
        <v>427296427900</v>
      </c>
      <c r="R128" s="5">
        <v>427296427900</v>
      </c>
      <c r="S128" s="5">
        <v>427296427900</v>
      </c>
      <c r="T128" s="5">
        <v>427296427900</v>
      </c>
      <c r="U128" s="5">
        <v>427296427900</v>
      </c>
      <c r="V128" s="5">
        <v>299096427900</v>
      </c>
      <c r="W128" s="5">
        <v>299096427900</v>
      </c>
    </row>
    <row r="129" spans="2:23" ht="15.5" x14ac:dyDescent="0.35">
      <c r="C129" t="s">
        <v>163</v>
      </c>
      <c r="R129" s="5">
        <v>265825972776</v>
      </c>
      <c r="S129" s="5">
        <v>265825972776</v>
      </c>
      <c r="T129" s="5">
        <v>265825972776</v>
      </c>
      <c r="U129" s="5">
        <v>265825972776</v>
      </c>
      <c r="V129" s="5">
        <v>98982696741</v>
      </c>
      <c r="W129" s="5">
        <v>33753083347</v>
      </c>
    </row>
    <row r="130" spans="2:23" ht="15.5" x14ac:dyDescent="0.35">
      <c r="C130" t="s">
        <v>164</v>
      </c>
      <c r="D130" s="5">
        <v>36577479116</v>
      </c>
      <c r="E130" s="5">
        <v>5566342417</v>
      </c>
      <c r="F130" s="5">
        <v>20847152745</v>
      </c>
      <c r="G130" s="5">
        <v>1196857562</v>
      </c>
      <c r="I130" s="5">
        <v>5566342417</v>
      </c>
      <c r="J130" s="5">
        <v>-34020305008</v>
      </c>
      <c r="K130" s="5">
        <v>-128945200422</v>
      </c>
      <c r="L130" s="5">
        <v>-208229280691</v>
      </c>
      <c r="M130" s="5">
        <v>-248125269546</v>
      </c>
      <c r="N130" s="5">
        <v>-176038954543</v>
      </c>
      <c r="O130" s="5">
        <v>40263451910</v>
      </c>
      <c r="P130" s="5">
        <v>30122394104</v>
      </c>
      <c r="Q130" s="5">
        <v>-46596754804</v>
      </c>
      <c r="R130" s="5">
        <v>-54244202433</v>
      </c>
      <c r="S130" s="5">
        <v>4810227567</v>
      </c>
      <c r="T130" s="5">
        <v>113967402794</v>
      </c>
      <c r="U130" s="5">
        <v>139884154720</v>
      </c>
    </row>
    <row r="131" spans="2:23" ht="15.5" x14ac:dyDescent="0.35">
      <c r="C131" t="s">
        <v>165</v>
      </c>
      <c r="D131" s="5">
        <v>20000000000</v>
      </c>
      <c r="E131" s="5">
        <v>20000000000</v>
      </c>
      <c r="F131" s="5">
        <v>20000000000</v>
      </c>
      <c r="G131" s="5">
        <v>20000000000</v>
      </c>
      <c r="I131" s="5">
        <v>20000000000</v>
      </c>
      <c r="J131" s="5">
        <v>20000000000</v>
      </c>
      <c r="K131" s="5">
        <v>20000000000</v>
      </c>
      <c r="L131" s="5">
        <v>20000000000</v>
      </c>
      <c r="M131" s="5">
        <v>20000000000</v>
      </c>
      <c r="N131" s="5">
        <v>20000000000</v>
      </c>
      <c r="O131" s="5">
        <v>20000000000</v>
      </c>
      <c r="P131" s="5">
        <v>20000000000</v>
      </c>
      <c r="Q131" s="5">
        <v>20000000000</v>
      </c>
      <c r="R131" s="5">
        <v>20000000000</v>
      </c>
      <c r="S131" s="5">
        <v>20000000000</v>
      </c>
      <c r="T131" s="5">
        <v>20000000000</v>
      </c>
      <c r="U131" s="5">
        <v>15000000000</v>
      </c>
    </row>
    <row r="132" spans="2:23" ht="15.5" x14ac:dyDescent="0.35">
      <c r="C132" t="s">
        <v>166</v>
      </c>
      <c r="D132" s="5">
        <v>16577479116</v>
      </c>
      <c r="E132" s="5">
        <v>-14433657583</v>
      </c>
      <c r="F132" s="5">
        <v>847152745</v>
      </c>
      <c r="G132" s="5">
        <v>-18803142438</v>
      </c>
      <c r="I132" s="5">
        <v>-14433657583</v>
      </c>
      <c r="J132" s="5">
        <v>-54020305008</v>
      </c>
      <c r="K132" s="5">
        <v>-148945200422</v>
      </c>
      <c r="L132" s="5">
        <v>-228229280691</v>
      </c>
      <c r="M132" s="5">
        <v>-268125269546</v>
      </c>
      <c r="N132" s="5">
        <v>-196038954543</v>
      </c>
      <c r="O132" s="5">
        <v>20263451910</v>
      </c>
      <c r="P132" s="5">
        <v>10122394104</v>
      </c>
      <c r="Q132" s="5">
        <v>-66596754804</v>
      </c>
      <c r="R132" s="5">
        <v>-74244202433</v>
      </c>
      <c r="S132" s="5">
        <v>-15189772433</v>
      </c>
      <c r="T132" s="5">
        <v>93967402794</v>
      </c>
      <c r="U132" s="5">
        <v>124884154720</v>
      </c>
    </row>
    <row r="133" spans="2:23" ht="15.5" x14ac:dyDescent="0.35">
      <c r="C133" t="s">
        <v>167</v>
      </c>
      <c r="D133" s="5">
        <v>36577479116</v>
      </c>
      <c r="E133" s="5">
        <v>5566342417</v>
      </c>
      <c r="F133" s="5">
        <v>20847152745</v>
      </c>
      <c r="G133" s="5">
        <v>1196857562</v>
      </c>
      <c r="I133" s="5">
        <v>5566342417</v>
      </c>
      <c r="J133" s="5">
        <v>-34020305008</v>
      </c>
      <c r="K133" s="5">
        <v>-128945200422</v>
      </c>
      <c r="L133" s="5">
        <v>-208229280691</v>
      </c>
      <c r="M133" s="5">
        <v>-248125269546</v>
      </c>
      <c r="N133" s="5">
        <v>-176038954543</v>
      </c>
      <c r="O133" s="5">
        <v>40263451910</v>
      </c>
      <c r="P133" s="5">
        <v>30122394104</v>
      </c>
      <c r="Q133" s="5">
        <v>-46596754804</v>
      </c>
      <c r="R133" s="5">
        <v>-54244202433</v>
      </c>
      <c r="S133" s="5">
        <v>4810227567</v>
      </c>
      <c r="T133" s="5">
        <v>113967402794</v>
      </c>
      <c r="U133" s="5">
        <v>139884154720</v>
      </c>
    </row>
    <row r="134" spans="2:23" ht="15.5" x14ac:dyDescent="0.35">
      <c r="C134" t="s">
        <v>168</v>
      </c>
      <c r="D134" s="5">
        <v>26807531461</v>
      </c>
      <c r="E134" s="5">
        <v>26180337269</v>
      </c>
      <c r="F134" s="5">
        <v>26923682580</v>
      </c>
      <c r="G134" s="5">
        <v>26594545564</v>
      </c>
      <c r="I134" s="5">
        <v>26180337269</v>
      </c>
      <c r="J134" s="5">
        <v>23041003341</v>
      </c>
      <c r="K134" s="5">
        <v>28561849577</v>
      </c>
      <c r="L134" s="5">
        <v>24490304638</v>
      </c>
      <c r="M134" s="5">
        <v>39892799152</v>
      </c>
      <c r="N134" s="5">
        <v>58660143601</v>
      </c>
      <c r="O134" s="5">
        <v>89721921627</v>
      </c>
      <c r="P134" s="5">
        <v>111819918406</v>
      </c>
      <c r="Q134" s="5">
        <v>166180489226</v>
      </c>
      <c r="R134" s="5">
        <v>177151248166</v>
      </c>
      <c r="S134" s="5">
        <v>141837383313</v>
      </c>
      <c r="T134" s="5">
        <v>173778352592</v>
      </c>
      <c r="U134" s="5">
        <v>188033704441</v>
      </c>
      <c r="V134" s="5">
        <v>155348993982</v>
      </c>
      <c r="W134" s="5">
        <v>35444455378</v>
      </c>
    </row>
    <row r="135" spans="2:23" ht="15.5" x14ac:dyDescent="0.35">
      <c r="C135" t="s">
        <v>9</v>
      </c>
      <c r="D135" s="5">
        <v>754918307225</v>
      </c>
      <c r="E135" s="5">
        <v>723279976334</v>
      </c>
      <c r="F135" s="5">
        <v>739304131967</v>
      </c>
      <c r="G135" s="5">
        <v>719324699768</v>
      </c>
      <c r="I135" s="5">
        <v>723279976334</v>
      </c>
      <c r="J135" s="5">
        <v>682001606080</v>
      </c>
      <c r="K135" s="5">
        <v>592292237263</v>
      </c>
      <c r="L135" s="5">
        <v>510710519842</v>
      </c>
      <c r="M135" s="5">
        <v>481305887916</v>
      </c>
      <c r="N135" s="5">
        <v>577070684953</v>
      </c>
      <c r="O135" s="5">
        <v>824973953015</v>
      </c>
      <c r="P135" s="5">
        <v>813293676909</v>
      </c>
      <c r="Q135" s="5">
        <v>791312140554</v>
      </c>
      <c r="R135" s="5">
        <v>789033252626</v>
      </c>
      <c r="S135" s="5">
        <v>816113514422</v>
      </c>
      <c r="T135" s="5">
        <v>957211658928</v>
      </c>
      <c r="U135" s="5">
        <v>1004335057337</v>
      </c>
      <c r="V135" s="5">
        <v>553428118623</v>
      </c>
      <c r="W135" s="5">
        <v>368293966625</v>
      </c>
    </row>
    <row r="136" spans="2:23" ht="15.5" x14ac:dyDescent="0.35">
      <c r="C136" t="s">
        <v>169</v>
      </c>
      <c r="D136" s="5">
        <v>1407803123098</v>
      </c>
      <c r="E136" s="5">
        <v>1256665695690</v>
      </c>
      <c r="F136" s="5">
        <v>1229673555814</v>
      </c>
      <c r="G136" s="5">
        <v>1172662392870</v>
      </c>
      <c r="I136" s="5">
        <v>1256665695690</v>
      </c>
      <c r="J136" s="5">
        <v>1212007835218</v>
      </c>
      <c r="K136" s="5">
        <v>1203642535212</v>
      </c>
      <c r="L136" s="5">
        <v>1088333283166</v>
      </c>
      <c r="M136" s="5">
        <v>959596413102</v>
      </c>
      <c r="N136" s="5">
        <v>1043313799003</v>
      </c>
      <c r="O136" s="5">
        <v>1215041391937</v>
      </c>
      <c r="P136" s="5">
        <v>1229926003723</v>
      </c>
      <c r="Q136" s="5">
        <v>1452680785154</v>
      </c>
      <c r="R136" s="5">
        <v>1538089834829</v>
      </c>
      <c r="S136" s="5">
        <v>1648735450714</v>
      </c>
      <c r="T136" s="5">
        <v>1765194217458</v>
      </c>
      <c r="U136" s="5">
        <v>1793599273996</v>
      </c>
      <c r="V136" s="5">
        <v>1418453269358</v>
      </c>
      <c r="W136" s="5">
        <v>1055684368112</v>
      </c>
    </row>
    <row r="137" spans="2:23" ht="15.5" x14ac:dyDescent="0.35">
      <c r="C137" t="s">
        <v>170</v>
      </c>
      <c r="D137" s="5">
        <v>4272964279</v>
      </c>
      <c r="E137" s="5">
        <v>4272964279</v>
      </c>
      <c r="F137" s="5">
        <v>4272964279</v>
      </c>
      <c r="G137" s="5">
        <v>4272964279</v>
      </c>
      <c r="I137" s="5">
        <v>4272964279</v>
      </c>
      <c r="J137" s="5">
        <v>4272964279</v>
      </c>
      <c r="K137" s="5">
        <v>4272964279</v>
      </c>
      <c r="L137" s="5">
        <v>4272964279</v>
      </c>
      <c r="M137" s="5">
        <v>4272964279</v>
      </c>
      <c r="N137" s="5">
        <v>4272964279</v>
      </c>
      <c r="O137" s="5">
        <v>4272964279</v>
      </c>
      <c r="P137" s="5">
        <v>4272964279</v>
      </c>
      <c r="Q137" s="5">
        <v>4272964279</v>
      </c>
      <c r="R137" s="5">
        <v>4272964279</v>
      </c>
      <c r="S137" s="5">
        <v>4272964279</v>
      </c>
      <c r="T137" s="5">
        <v>4272964279</v>
      </c>
      <c r="U137" s="5">
        <v>4272964279</v>
      </c>
      <c r="V137" s="5">
        <v>2990964297</v>
      </c>
      <c r="W137" s="5">
        <v>2990964297</v>
      </c>
    </row>
    <row r="139" spans="2:23" ht="15.5" x14ac:dyDescent="0.35">
      <c r="B139" t="s">
        <v>171</v>
      </c>
      <c r="C139" t="s">
        <v>172</v>
      </c>
      <c r="D139" s="5">
        <v>-2672005833</v>
      </c>
      <c r="E139" s="5">
        <v>-4779831010</v>
      </c>
      <c r="F139" s="5">
        <v>96071644916</v>
      </c>
      <c r="G139" s="5">
        <v>-26955638815</v>
      </c>
      <c r="I139" s="5">
        <v>32891222270</v>
      </c>
      <c r="J139" s="5">
        <v>170147954846</v>
      </c>
      <c r="K139" s="5">
        <v>177427182958</v>
      </c>
      <c r="L139" s="5">
        <v>98571837285</v>
      </c>
      <c r="M139" s="5">
        <v>-13200688553</v>
      </c>
      <c r="N139" s="5">
        <v>-111162350849</v>
      </c>
      <c r="O139" s="5">
        <v>60714286481</v>
      </c>
      <c r="P139" s="5">
        <v>135322387752</v>
      </c>
      <c r="Q139" s="5">
        <v>37061895563</v>
      </c>
      <c r="R139" s="5">
        <v>48481680</v>
      </c>
      <c r="S139" s="5">
        <v>24884495717</v>
      </c>
      <c r="T139" s="5">
        <v>19867623390</v>
      </c>
      <c r="U139" s="5">
        <v>5958442426</v>
      </c>
      <c r="V139" s="5">
        <v>23004047752</v>
      </c>
      <c r="W139" s="5">
        <v>74431916107</v>
      </c>
    </row>
    <row r="140" spans="2:23" ht="15.5" x14ac:dyDescent="0.35">
      <c r="C140" t="s">
        <v>825</v>
      </c>
      <c r="D140" s="5">
        <v>309613386700</v>
      </c>
      <c r="E140" s="5">
        <v>291759764151</v>
      </c>
      <c r="F140" s="5">
        <v>336599101595</v>
      </c>
      <c r="G140" s="5">
        <v>242589419086</v>
      </c>
      <c r="I140" s="5">
        <v>1197619547480</v>
      </c>
      <c r="J140" s="5">
        <v>1414561560087</v>
      </c>
      <c r="K140" s="5">
        <v>1567412829257</v>
      </c>
      <c r="L140" s="5">
        <v>1089586599313</v>
      </c>
      <c r="M140" s="5">
        <v>517806222250</v>
      </c>
      <c r="N140" s="5">
        <v>408726297319</v>
      </c>
      <c r="O140" s="5">
        <v>980515216327</v>
      </c>
      <c r="P140" s="5">
        <v>1048280204298</v>
      </c>
      <c r="Q140" s="5">
        <v>837645742928</v>
      </c>
      <c r="R140" s="5">
        <v>905292673874</v>
      </c>
      <c r="S140" s="5">
        <v>798377958431</v>
      </c>
      <c r="T140" s="5">
        <v>930411569910</v>
      </c>
      <c r="U140" s="5">
        <v>854950163378</v>
      </c>
      <c r="V140" s="5">
        <v>570606162937</v>
      </c>
      <c r="W140" s="5">
        <v>378088507878</v>
      </c>
    </row>
    <row r="141" spans="2:23" ht="15.5" x14ac:dyDescent="0.35">
      <c r="C141" t="s">
        <v>1577</v>
      </c>
      <c r="D141" s="5">
        <v>1557939569</v>
      </c>
      <c r="E141" s="5">
        <v>605610941</v>
      </c>
      <c r="F141" s="5">
        <v>1685344474</v>
      </c>
      <c r="G141" s="5">
        <v>1768896785</v>
      </c>
      <c r="I141" s="5">
        <v>5391978088</v>
      </c>
      <c r="J141" s="5">
        <v>4409042981</v>
      </c>
      <c r="K141" s="5">
        <v>3180085385</v>
      </c>
      <c r="L141" s="5">
        <v>1289429816</v>
      </c>
      <c r="M141" s="5">
        <v>2555404741</v>
      </c>
      <c r="N141" s="5">
        <v>6431635957</v>
      </c>
      <c r="O141" s="5">
        <v>6031173181</v>
      </c>
      <c r="P141" s="5">
        <v>2760781541</v>
      </c>
      <c r="Q141" s="5">
        <v>2294038124</v>
      </c>
      <c r="R141" s="5">
        <v>3140484655</v>
      </c>
      <c r="S141" s="5">
        <v>5766303537</v>
      </c>
      <c r="T141" s="5">
        <v>7118070677</v>
      </c>
      <c r="U141" s="5">
        <v>11205962443</v>
      </c>
      <c r="V141" s="5">
        <v>2970193201</v>
      </c>
      <c r="W141" s="5">
        <v>352360780</v>
      </c>
    </row>
    <row r="142" spans="2:23" ht="15.5" x14ac:dyDescent="0.35">
      <c r="C142" t="s">
        <v>174</v>
      </c>
      <c r="D142" s="5">
        <v>-240901082740</v>
      </c>
      <c r="E142" s="5">
        <v>-272489979733</v>
      </c>
      <c r="F142" s="5">
        <v>-190881064785</v>
      </c>
      <c r="G142" s="5">
        <v>-220296601129</v>
      </c>
      <c r="I142" s="5">
        <v>-965433803772</v>
      </c>
      <c r="J142" s="5">
        <v>-1014307104418</v>
      </c>
      <c r="K142" s="5">
        <v>-1178034870587</v>
      </c>
      <c r="L142" s="5">
        <v>-816891950383</v>
      </c>
      <c r="M142" s="5">
        <v>-401726087277</v>
      </c>
      <c r="N142" s="5">
        <v>-354200135811</v>
      </c>
      <c r="O142" s="5">
        <v>-683117888214</v>
      </c>
      <c r="P142" s="5">
        <v>-718258142830</v>
      </c>
      <c r="Q142" s="5">
        <v>-590073562649</v>
      </c>
      <c r="R142" s="5">
        <v>-678152999674</v>
      </c>
      <c r="S142" s="5">
        <v>-558622202482</v>
      </c>
      <c r="T142" s="5">
        <v>-696189684181</v>
      </c>
      <c r="U142" s="5">
        <v>-656866333235</v>
      </c>
      <c r="V142" s="5">
        <v>-408657525820</v>
      </c>
      <c r="W142" s="5">
        <v>-240213884648</v>
      </c>
    </row>
    <row r="143" spans="2:23" ht="15.5" x14ac:dyDescent="0.35">
      <c r="C143" t="s">
        <v>598</v>
      </c>
      <c r="D143" s="5">
        <v>-67638009265</v>
      </c>
      <c r="E143" s="5">
        <v>-16579549123</v>
      </c>
      <c r="F143" s="5">
        <v>-43672627086</v>
      </c>
      <c r="G143" s="5">
        <v>-46954193802</v>
      </c>
      <c r="I143" s="5">
        <v>-181213517425</v>
      </c>
      <c r="J143" s="5">
        <v>-200955275934</v>
      </c>
      <c r="K143" s="5">
        <v>-182363394413</v>
      </c>
      <c r="L143" s="5">
        <v>-147793468450</v>
      </c>
      <c r="M143" s="5">
        <v>-110392273219</v>
      </c>
      <c r="N143" s="5">
        <v>-149267829859</v>
      </c>
      <c r="O143" s="5">
        <v>-217614470850</v>
      </c>
      <c r="P143" s="5">
        <v>-149125369364</v>
      </c>
      <c r="Q143" s="5">
        <v>-146167131832</v>
      </c>
      <c r="R143" s="5">
        <v>-161174442602</v>
      </c>
      <c r="S143" s="5">
        <v>-152511112220</v>
      </c>
      <c r="T143" s="5">
        <v>-134204903714</v>
      </c>
      <c r="U143" s="5">
        <v>-137900103153</v>
      </c>
      <c r="V143" s="5">
        <v>-93651789097</v>
      </c>
      <c r="W143" s="5">
        <v>-48981959127</v>
      </c>
    </row>
    <row r="144" spans="2:23" ht="15.5" x14ac:dyDescent="0.35">
      <c r="C144" t="s">
        <v>713</v>
      </c>
      <c r="D144" s="5">
        <v>-141851585</v>
      </c>
      <c r="E144" s="5">
        <v>-9030908194</v>
      </c>
      <c r="F144" s="5">
        <v>-2389319676</v>
      </c>
      <c r="G144" s="5">
        <v>-69366299</v>
      </c>
      <c r="I144" s="5">
        <v>-11610528628</v>
      </c>
      <c r="J144" s="5">
        <v>-17210672548</v>
      </c>
      <c r="K144" s="5">
        <v>-12582390654</v>
      </c>
      <c r="L144" s="5">
        <v>-7170773262</v>
      </c>
      <c r="M144" s="5">
        <v>-2585924012</v>
      </c>
      <c r="N144" s="5">
        <v>-3277378210</v>
      </c>
      <c r="O144" s="5">
        <v>-11349914574</v>
      </c>
      <c r="P144" s="5">
        <v>-18716647594</v>
      </c>
      <c r="Q144" s="5">
        <v>-11195317958</v>
      </c>
      <c r="R144" s="5">
        <v>-10616805126</v>
      </c>
      <c r="S144" s="5">
        <v>-13977041581</v>
      </c>
      <c r="T144" s="5">
        <v>-29250126820</v>
      </c>
      <c r="U144" s="5">
        <v>-23925692987</v>
      </c>
      <c r="V144" s="5">
        <v>-10281509407</v>
      </c>
      <c r="W144" s="5">
        <v>-7346543101</v>
      </c>
    </row>
    <row r="145" spans="3:23" ht="15.5" x14ac:dyDescent="0.35">
      <c r="C145" t="s">
        <v>175</v>
      </c>
      <c r="D145" s="5">
        <v>-5162388512</v>
      </c>
      <c r="E145" s="5">
        <v>955230948</v>
      </c>
      <c r="F145" s="5">
        <v>-5269789606</v>
      </c>
      <c r="G145" s="5">
        <v>-3993793456</v>
      </c>
      <c r="I145" s="5">
        <v>-11862453473</v>
      </c>
      <c r="J145" s="5">
        <v>-16349595322</v>
      </c>
      <c r="K145" s="5">
        <v>-20185076030</v>
      </c>
      <c r="L145" s="5">
        <v>-20447999749</v>
      </c>
      <c r="M145" s="5">
        <v>-18858031036</v>
      </c>
      <c r="N145" s="5">
        <v>-19574940245</v>
      </c>
      <c r="O145" s="5">
        <v>-13749829389</v>
      </c>
      <c r="P145" s="5">
        <v>-30349248861</v>
      </c>
      <c r="Q145" s="5">
        <v>-55441873050</v>
      </c>
      <c r="R145" s="5">
        <v>-58440429447</v>
      </c>
      <c r="S145" s="5">
        <v>-54149409968</v>
      </c>
      <c r="T145" s="5">
        <v>-58017302482</v>
      </c>
      <c r="U145" s="5">
        <v>-41505554020</v>
      </c>
      <c r="V145" s="5">
        <v>-37981484062</v>
      </c>
      <c r="W145" s="5">
        <v>-7466565675</v>
      </c>
    </row>
    <row r="146" spans="3:23" ht="15.5" x14ac:dyDescent="0.35">
      <c r="C146" t="s">
        <v>2071</v>
      </c>
      <c r="P146" s="5">
        <v>730810562</v>
      </c>
    </row>
    <row r="147" spans="3:23" ht="15.5" x14ac:dyDescent="0.35">
      <c r="C147" t="s">
        <v>183</v>
      </c>
      <c r="D147" s="5">
        <v>31451088295</v>
      </c>
      <c r="E147" s="5">
        <v>25128273501</v>
      </c>
      <c r="F147" s="5">
        <v>-31560956954</v>
      </c>
      <c r="G147" s="5">
        <v>1751873839</v>
      </c>
      <c r="I147" s="5">
        <v>-5160146490</v>
      </c>
      <c r="J147" s="5">
        <v>-113207745901</v>
      </c>
      <c r="K147" s="5">
        <v>13586166732</v>
      </c>
      <c r="L147" s="5">
        <v>11331951482</v>
      </c>
      <c r="M147" s="5">
        <v>-3089074830</v>
      </c>
      <c r="N147" s="5">
        <v>59763152103</v>
      </c>
      <c r="O147" s="5">
        <v>-44877309408</v>
      </c>
      <c r="P147" s="5">
        <v>-157213284817</v>
      </c>
      <c r="Q147" s="5">
        <v>-114641496603</v>
      </c>
      <c r="R147" s="5">
        <v>-32897554573</v>
      </c>
      <c r="S147" s="5">
        <v>21323669302</v>
      </c>
      <c r="T147" s="5">
        <v>60888084495</v>
      </c>
      <c r="U147" s="5">
        <v>405690072595</v>
      </c>
      <c r="V147" s="5">
        <v>201058670488</v>
      </c>
      <c r="W147" s="5">
        <v>283548562421</v>
      </c>
    </row>
    <row r="148" spans="3:23" ht="15.5" x14ac:dyDescent="0.35">
      <c r="C148" t="s">
        <v>184</v>
      </c>
      <c r="D148" s="5">
        <v>-7105609016</v>
      </c>
      <c r="E148" s="5">
        <v>-8318563061</v>
      </c>
      <c r="F148" s="5">
        <v>-6539326336</v>
      </c>
      <c r="G148" s="5">
        <v>-654562358</v>
      </c>
      <c r="I148" s="5">
        <v>-37257737017</v>
      </c>
      <c r="J148" s="5">
        <v>-37029296148</v>
      </c>
      <c r="K148" s="5">
        <v>-96851005892</v>
      </c>
      <c r="L148" s="5">
        <v>-18441995106</v>
      </c>
      <c r="M148" s="5">
        <v>-25534254263</v>
      </c>
      <c r="N148" s="5">
        <v>-32515479548</v>
      </c>
      <c r="O148" s="5">
        <v>-7441841681</v>
      </c>
      <c r="P148" s="5">
        <v>84079739223</v>
      </c>
      <c r="Q148" s="5">
        <v>85332939674</v>
      </c>
      <c r="R148" s="5">
        <v>21513041732</v>
      </c>
      <c r="S148" s="5">
        <v>-42460553652</v>
      </c>
      <c r="T148" s="5">
        <v>-179036264632</v>
      </c>
      <c r="U148" s="5">
        <v>-366564003045</v>
      </c>
      <c r="V148" s="5">
        <v>-110489568805</v>
      </c>
      <c r="W148" s="5">
        <v>-348399153294</v>
      </c>
    </row>
    <row r="149" spans="3:23" ht="15.5" x14ac:dyDescent="0.35">
      <c r="C149" t="s">
        <v>207</v>
      </c>
      <c r="D149" s="5">
        <v>-7191038282</v>
      </c>
      <c r="E149" s="5">
        <v>-5326774561</v>
      </c>
      <c r="F149" s="5">
        <v>-6885783049</v>
      </c>
      <c r="G149" s="5">
        <v>-2575060976</v>
      </c>
      <c r="I149" s="5">
        <v>-36380734173</v>
      </c>
      <c r="J149" s="5">
        <v>-36185792002</v>
      </c>
      <c r="K149" s="5">
        <v>-113177084514</v>
      </c>
      <c r="L149" s="5">
        <v>-23218193802</v>
      </c>
      <c r="M149" s="5">
        <v>-29520976855</v>
      </c>
      <c r="N149" s="5">
        <v>-21483637228</v>
      </c>
      <c r="O149" s="5">
        <v>-18885495836</v>
      </c>
      <c r="P149" s="5">
        <v>-42527640387</v>
      </c>
      <c r="Q149" s="5">
        <v>-29033597148</v>
      </c>
      <c r="R149" s="5">
        <v>-19523794078</v>
      </c>
      <c r="S149" s="5">
        <v>-93701480171</v>
      </c>
      <c r="T149" s="5">
        <v>-190736791346</v>
      </c>
      <c r="U149" s="5">
        <v>-363658604691</v>
      </c>
      <c r="V149" s="5">
        <v>-228624561095</v>
      </c>
      <c r="W149" s="5">
        <v>-29288123438</v>
      </c>
    </row>
    <row r="150" spans="3:23" ht="15.5" x14ac:dyDescent="0.35">
      <c r="C150" t="s">
        <v>209</v>
      </c>
      <c r="E150" s="5">
        <v>-1520000000</v>
      </c>
      <c r="I150" s="5">
        <v>-1520000000</v>
      </c>
      <c r="J150" s="5">
        <v>-1780000000</v>
      </c>
      <c r="K150" s="5">
        <v>-1555000000</v>
      </c>
      <c r="L150" s="5">
        <v>-1014518805</v>
      </c>
      <c r="M150" s="5">
        <v>-98568000</v>
      </c>
      <c r="N150" s="5">
        <v>-164586200</v>
      </c>
    </row>
    <row r="151" spans="3:23" ht="15.5" x14ac:dyDescent="0.35">
      <c r="C151" t="s">
        <v>2072</v>
      </c>
      <c r="D151" s="5">
        <v>6306306</v>
      </c>
      <c r="E151" s="5">
        <v>-74741086</v>
      </c>
      <c r="F151" s="5">
        <v>351152701</v>
      </c>
      <c r="G151" s="5">
        <v>1652441447</v>
      </c>
      <c r="I151" s="5">
        <v>2080654864</v>
      </c>
      <c r="J151" s="5">
        <v>883233297</v>
      </c>
      <c r="K151" s="5">
        <v>1016934076</v>
      </c>
      <c r="L151" s="5">
        <v>1119490656</v>
      </c>
      <c r="M151" s="5">
        <v>4476515189</v>
      </c>
      <c r="N151" s="5">
        <v>1896595457</v>
      </c>
      <c r="O151" s="5">
        <v>2968031000</v>
      </c>
      <c r="P151" s="5">
        <v>60910916207</v>
      </c>
      <c r="Q151" s="5">
        <v>69060692479</v>
      </c>
      <c r="R151" s="5">
        <v>1055983750</v>
      </c>
      <c r="S151" s="5">
        <v>2577918979</v>
      </c>
      <c r="T151" s="5">
        <v>15758160466</v>
      </c>
      <c r="U151" s="5">
        <v>1844146662</v>
      </c>
      <c r="V151" s="5">
        <v>14214575775</v>
      </c>
      <c r="W151" s="5">
        <v>1802789622</v>
      </c>
    </row>
    <row r="152" spans="3:23" ht="15.5" x14ac:dyDescent="0.35">
      <c r="C152" t="s">
        <v>2073</v>
      </c>
      <c r="O152" s="5">
        <v>158000000</v>
      </c>
      <c r="U152" s="5">
        <v>999539417</v>
      </c>
      <c r="V152" s="5">
        <v>5728199434</v>
      </c>
      <c r="W152" s="5">
        <v>2420826623</v>
      </c>
    </row>
    <row r="153" spans="3:23" ht="15.5" x14ac:dyDescent="0.35">
      <c r="C153" t="s">
        <v>2074</v>
      </c>
      <c r="E153" s="5">
        <v>-729117272</v>
      </c>
      <c r="I153" s="5">
        <v>-729117272</v>
      </c>
      <c r="O153" s="5">
        <v>22845000000</v>
      </c>
      <c r="P153" s="5">
        <v>62296676937</v>
      </c>
      <c r="Q153" s="5">
        <v>43400000000</v>
      </c>
      <c r="R153" s="5">
        <v>39651039116</v>
      </c>
      <c r="S153" s="5">
        <v>42697643396</v>
      </c>
      <c r="T153" s="5">
        <v>10090247641</v>
      </c>
      <c r="U153" s="5">
        <v>4602347280</v>
      </c>
      <c r="V153" s="5">
        <v>129828000000</v>
      </c>
      <c r="W153" s="5">
        <v>2668000000</v>
      </c>
    </row>
    <row r="154" spans="3:23" ht="15.5" x14ac:dyDescent="0.35">
      <c r="C154" t="s">
        <v>2075</v>
      </c>
      <c r="K154" s="5">
        <v>2364401966</v>
      </c>
    </row>
    <row r="155" spans="3:23" ht="15.5" x14ac:dyDescent="0.35">
      <c r="C155" t="s">
        <v>1417</v>
      </c>
      <c r="N155" s="5">
        <v>-1050000000</v>
      </c>
      <c r="O155" s="5">
        <v>-15061643360</v>
      </c>
      <c r="P155" s="5">
        <v>-3663303779</v>
      </c>
      <c r="Q155" s="5">
        <v>512000000</v>
      </c>
      <c r="S155" s="5">
        <v>-1110000000</v>
      </c>
      <c r="T155" s="5">
        <v>-9627786000</v>
      </c>
      <c r="U155" s="5">
        <v>-5872370000</v>
      </c>
      <c r="V155" s="5">
        <v>-4957728292</v>
      </c>
      <c r="W155" s="5">
        <v>-318656309900</v>
      </c>
    </row>
    <row r="156" spans="3:23" ht="15.5" x14ac:dyDescent="0.35">
      <c r="C156" t="s">
        <v>2076</v>
      </c>
    </row>
    <row r="157" spans="3:23" ht="15.5" x14ac:dyDescent="0.35">
      <c r="C157" t="s">
        <v>2077</v>
      </c>
      <c r="D157" s="5">
        <v>171315465</v>
      </c>
      <c r="E157" s="5">
        <v>-229546472</v>
      </c>
      <c r="F157" s="5">
        <v>42580226</v>
      </c>
      <c r="G157" s="5">
        <v>-79369057</v>
      </c>
      <c r="I157" s="5">
        <v>-186966246</v>
      </c>
      <c r="J157" s="5">
        <v>1590047692</v>
      </c>
      <c r="K157" s="5">
        <v>1677415297</v>
      </c>
      <c r="L157" s="5">
        <v>-2030837772</v>
      </c>
      <c r="N157" s="5">
        <v>-9910398804</v>
      </c>
      <c r="O157" s="5">
        <v>-22564523</v>
      </c>
    </row>
    <row r="158" spans="3:23" ht="15.5" x14ac:dyDescent="0.35">
      <c r="C158" t="s">
        <v>2078</v>
      </c>
      <c r="F158" s="5">
        <v>-60388277</v>
      </c>
      <c r="G158" s="5">
        <v>60388277</v>
      </c>
      <c r="M158" s="5">
        <v>8365835097</v>
      </c>
      <c r="P158" s="5">
        <v>3477547255</v>
      </c>
    </row>
    <row r="159" spans="3:23" ht="15.5" x14ac:dyDescent="0.35">
      <c r="C159" t="s">
        <v>1508</v>
      </c>
      <c r="D159" s="5">
        <v>-72192505</v>
      </c>
      <c r="E159" s="5">
        <v>-274637254</v>
      </c>
      <c r="F159" s="5">
        <v>-83190520</v>
      </c>
      <c r="G159" s="5">
        <v>383140734</v>
      </c>
      <c r="I159" s="5">
        <v>-357827774</v>
      </c>
      <c r="J159" s="5">
        <v>-651184617</v>
      </c>
      <c r="K159" s="5">
        <v>-479196929</v>
      </c>
      <c r="L159" s="5">
        <v>-153048115</v>
      </c>
      <c r="M159" s="5">
        <v>-4412375951</v>
      </c>
      <c r="N159" s="5">
        <v>-733614727</v>
      </c>
      <c r="O159" s="5">
        <v>-340187340</v>
      </c>
      <c r="Q159" s="5">
        <v>1450979292</v>
      </c>
      <c r="R159" s="5">
        <v>935828726</v>
      </c>
      <c r="S159" s="5">
        <v>7664558139</v>
      </c>
      <c r="T159" s="5">
        <v>-2643118098</v>
      </c>
      <c r="U159" s="5">
        <v>-2414361209</v>
      </c>
      <c r="V159" s="5">
        <v>-24267741064</v>
      </c>
      <c r="W159" s="5">
        <v>-3279207098</v>
      </c>
    </row>
    <row r="160" spans="3:23" ht="15.5" x14ac:dyDescent="0.35">
      <c r="C160" t="s">
        <v>2079</v>
      </c>
      <c r="F160" s="5">
        <v>96302583</v>
      </c>
      <c r="G160" s="5">
        <v>-96302583</v>
      </c>
      <c r="P160" s="5">
        <v>2317111214</v>
      </c>
    </row>
    <row r="161" spans="3:23" ht="15.5" x14ac:dyDescent="0.35">
      <c r="C161" t="s">
        <v>1238</v>
      </c>
      <c r="U161" s="5">
        <v>-1641959250</v>
      </c>
      <c r="V161" s="5">
        <v>-1000999230</v>
      </c>
      <c r="W161" s="5">
        <v>-3851980000</v>
      </c>
    </row>
    <row r="162" spans="3:23" ht="15.5" x14ac:dyDescent="0.35">
      <c r="C162" t="s">
        <v>432</v>
      </c>
      <c r="E162" s="5">
        <v>375000000</v>
      </c>
      <c r="I162" s="5">
        <v>375000000</v>
      </c>
      <c r="K162" s="5">
        <v>500000000</v>
      </c>
      <c r="O162" s="5">
        <v>1500000000</v>
      </c>
      <c r="T162" s="5">
        <v>650000000</v>
      </c>
    </row>
    <row r="163" spans="3:23" ht="15.5" x14ac:dyDescent="0.35">
      <c r="C163" t="s">
        <v>2080</v>
      </c>
      <c r="K163" s="5">
        <v>8125000000</v>
      </c>
      <c r="L163" s="5">
        <v>1180000000</v>
      </c>
      <c r="M163" s="5">
        <v>-7860000000</v>
      </c>
      <c r="N163" s="5">
        <v>-138012500</v>
      </c>
      <c r="O163" s="5">
        <v>-577016672</v>
      </c>
      <c r="P163" s="5">
        <v>1298636322</v>
      </c>
      <c r="Q163" s="5">
        <v>-43653000</v>
      </c>
      <c r="R163" s="5">
        <v>-524142782</v>
      </c>
      <c r="S163" s="5">
        <v>-289688995</v>
      </c>
      <c r="T163" s="5">
        <v>-1634825545</v>
      </c>
    </row>
    <row r="164" spans="3:23" ht="15.5" x14ac:dyDescent="0.35">
      <c r="C164" t="s">
        <v>453</v>
      </c>
      <c r="D164" s="5">
        <v>-20000000</v>
      </c>
      <c r="E164" s="5">
        <v>-538746416</v>
      </c>
      <c r="G164" s="5">
        <v>199800</v>
      </c>
      <c r="I164" s="5">
        <v>-538746416</v>
      </c>
      <c r="J164" s="5">
        <v>-885600518</v>
      </c>
      <c r="K164" s="5">
        <v>-324129312</v>
      </c>
      <c r="L164" s="5">
        <v>-74887268</v>
      </c>
      <c r="M164" s="5">
        <v>-35112240</v>
      </c>
      <c r="N164" s="5">
        <v>-931825546</v>
      </c>
      <c r="O164" s="5">
        <v>-25964950</v>
      </c>
      <c r="P164" s="5">
        <v>-30204546</v>
      </c>
      <c r="Q164" s="5">
        <v>-13481949</v>
      </c>
      <c r="R164" s="5">
        <v>-81873000</v>
      </c>
      <c r="S164" s="5">
        <v>-299505000</v>
      </c>
      <c r="T164" s="5">
        <v>-892151750</v>
      </c>
      <c r="U164" s="5">
        <v>-422741254</v>
      </c>
      <c r="V164" s="5">
        <v>-1409314333</v>
      </c>
      <c r="W164" s="5">
        <v>-215149103</v>
      </c>
    </row>
    <row r="165" spans="3:23" ht="15.5" x14ac:dyDescent="0.35">
      <c r="C165" t="s">
        <v>241</v>
      </c>
      <c r="D165" s="5">
        <v>31451088295</v>
      </c>
      <c r="E165" s="5">
        <v>25128273501</v>
      </c>
      <c r="F165" s="5">
        <v>-31560956954</v>
      </c>
      <c r="G165" s="5">
        <v>1751873839</v>
      </c>
      <c r="I165" s="5">
        <v>-5160146490</v>
      </c>
      <c r="J165" s="5">
        <v>-113207745901</v>
      </c>
      <c r="K165" s="5">
        <v>13586166732</v>
      </c>
      <c r="L165" s="5">
        <v>11331951482</v>
      </c>
      <c r="M165" s="5">
        <v>-3089074830</v>
      </c>
      <c r="N165" s="5">
        <v>59763152103</v>
      </c>
      <c r="O165" s="5">
        <v>-44877309408</v>
      </c>
      <c r="P165" s="5">
        <v>-157213284817</v>
      </c>
      <c r="Q165" s="5">
        <v>-114641496603</v>
      </c>
      <c r="R165" s="5">
        <v>-32897554573</v>
      </c>
      <c r="S165" s="5">
        <v>21323669302</v>
      </c>
      <c r="T165" s="5">
        <v>60888084495</v>
      </c>
      <c r="U165" s="5">
        <v>405690072595</v>
      </c>
      <c r="V165" s="5">
        <v>201058670488</v>
      </c>
      <c r="W165" s="5">
        <v>283548562421</v>
      </c>
    </row>
    <row r="166" spans="3:23" ht="15.5" x14ac:dyDescent="0.35">
      <c r="C166" t="s">
        <v>2081</v>
      </c>
      <c r="D166" s="5">
        <v>125500000000</v>
      </c>
      <c r="E166" s="5">
        <v>130571000000</v>
      </c>
      <c r="F166" s="5">
        <v>55900000000</v>
      </c>
      <c r="G166" s="5">
        <v>85400000000</v>
      </c>
      <c r="I166" s="5">
        <v>350271000000</v>
      </c>
      <c r="J166" s="5">
        <v>189532759218</v>
      </c>
      <c r="K166" s="5">
        <v>205270000000</v>
      </c>
      <c r="L166" s="5">
        <v>90565298668</v>
      </c>
      <c r="M166" s="5">
        <v>94900000000</v>
      </c>
      <c r="N166" s="5">
        <v>88250000000</v>
      </c>
      <c r="O166" s="5">
        <v>5000000000</v>
      </c>
      <c r="P166" s="5">
        <v>387726332603</v>
      </c>
      <c r="Q166" s="5">
        <v>195207968789</v>
      </c>
      <c r="R166" s="5">
        <v>315017741868</v>
      </c>
      <c r="S166" s="5">
        <v>139133623476</v>
      </c>
      <c r="T166" s="5">
        <v>130661548130</v>
      </c>
      <c r="U166" s="5">
        <v>222283165290</v>
      </c>
      <c r="V166" s="5">
        <v>264361521923</v>
      </c>
      <c r="W166" s="5">
        <v>41500000000</v>
      </c>
    </row>
    <row r="167" spans="3:23" ht="15.5" x14ac:dyDescent="0.35">
      <c r="C167" t="s">
        <v>2082</v>
      </c>
      <c r="E167" s="5">
        <v>2706324472</v>
      </c>
      <c r="F167" s="5">
        <v>-2706324472</v>
      </c>
      <c r="U167" s="5">
        <v>4532604393</v>
      </c>
      <c r="V167" s="5">
        <v>4366879122</v>
      </c>
      <c r="W167" s="5">
        <v>657110000</v>
      </c>
    </row>
    <row r="168" spans="3:23" ht="15.5" x14ac:dyDescent="0.35">
      <c r="C168" t="s">
        <v>2083</v>
      </c>
      <c r="V168" s="5">
        <v>3671000000</v>
      </c>
      <c r="W168" s="5">
        <v>297696427901</v>
      </c>
    </row>
    <row r="169" spans="3:23" ht="15.5" x14ac:dyDescent="0.35">
      <c r="C169" t="s">
        <v>2014</v>
      </c>
      <c r="E169" s="5">
        <v>-3580000000</v>
      </c>
      <c r="G169" s="5">
        <v>3580000000</v>
      </c>
      <c r="N169" s="5">
        <v>9857000000</v>
      </c>
    </row>
    <row r="170" spans="3:23" ht="15.5" x14ac:dyDescent="0.35">
      <c r="C170" t="s">
        <v>688</v>
      </c>
      <c r="D170" s="5">
        <v>-87096500000</v>
      </c>
      <c r="E170" s="5">
        <v>-94523749999</v>
      </c>
      <c r="F170" s="5">
        <v>-81430875000</v>
      </c>
      <c r="G170" s="5">
        <v>-84364208334</v>
      </c>
      <c r="I170" s="5">
        <v>-332893439490</v>
      </c>
      <c r="J170" s="5">
        <v>-287705279531</v>
      </c>
      <c r="K170" s="5">
        <v>-182852463681</v>
      </c>
      <c r="L170" s="5">
        <v>-62264285714</v>
      </c>
      <c r="M170" s="5">
        <v>-86314285712</v>
      </c>
      <c r="N170" s="5">
        <v>-38383758953</v>
      </c>
      <c r="O170" s="5">
        <v>-44378378531</v>
      </c>
      <c r="P170" s="5">
        <v>-525345656610</v>
      </c>
      <c r="Q170" s="5">
        <v>-296943715211</v>
      </c>
      <c r="R170" s="5">
        <v>-357213134343</v>
      </c>
      <c r="S170" s="5">
        <v>-111274211867</v>
      </c>
      <c r="T170" s="5">
        <v>-57317067304</v>
      </c>
      <c r="U170" s="5">
        <v>-268641372092</v>
      </c>
      <c r="V170" s="5">
        <v>-58150199219</v>
      </c>
      <c r="W170" s="5">
        <v>-26635427316</v>
      </c>
    </row>
    <row r="171" spans="3:23" ht="15.5" x14ac:dyDescent="0.35">
      <c r="C171" t="s">
        <v>2084</v>
      </c>
      <c r="E171" s="5">
        <v>-300440</v>
      </c>
      <c r="F171" s="5">
        <v>-65699560</v>
      </c>
      <c r="I171" s="5">
        <v>-66000000</v>
      </c>
      <c r="J171" s="5">
        <v>194000000</v>
      </c>
      <c r="K171" s="5">
        <v>-182153174</v>
      </c>
      <c r="L171" s="5">
        <v>1152153174</v>
      </c>
      <c r="M171" s="5">
        <v>-6000000000</v>
      </c>
      <c r="N171" s="5">
        <v>6000000000</v>
      </c>
      <c r="O171" s="5">
        <v>-4500000</v>
      </c>
      <c r="P171" s="5">
        <v>-17096761886</v>
      </c>
      <c r="Q171" s="5">
        <v>-7525190392</v>
      </c>
      <c r="R171" s="5">
        <v>15513612522</v>
      </c>
      <c r="S171" s="5">
        <v>54358584</v>
      </c>
      <c r="T171" s="5">
        <v>2218323333</v>
      </c>
      <c r="U171" s="5">
        <v>18334599964</v>
      </c>
      <c r="V171" s="5">
        <v>-10238806374</v>
      </c>
      <c r="W171" s="5">
        <v>-21045254361</v>
      </c>
    </row>
    <row r="172" spans="3:23" ht="15.5" x14ac:dyDescent="0.35">
      <c r="C172" t="s">
        <v>683</v>
      </c>
      <c r="D172" s="5">
        <v>-574458479</v>
      </c>
      <c r="E172" s="5">
        <v>-3330040419</v>
      </c>
      <c r="F172" s="5">
        <v>2588376948</v>
      </c>
      <c r="G172" s="5">
        <v>-1789984185</v>
      </c>
      <c r="I172" s="5">
        <v>-3330040419</v>
      </c>
      <c r="J172" s="5">
        <v>-2205243526</v>
      </c>
      <c r="K172" s="5">
        <v>-2132698418</v>
      </c>
      <c r="L172" s="5">
        <v>-1276132314</v>
      </c>
      <c r="M172" s="5">
        <v>-1568920966</v>
      </c>
      <c r="N172" s="5">
        <v>-2229545366</v>
      </c>
      <c r="O172" s="5">
        <v>-2503449335</v>
      </c>
      <c r="P172" s="5">
        <v>-2153602703</v>
      </c>
      <c r="Q172" s="5">
        <v>-2134660106</v>
      </c>
      <c r="R172" s="5">
        <v>-2102335565</v>
      </c>
      <c r="S172" s="5">
        <v>-431632891</v>
      </c>
      <c r="T172" s="5">
        <v>-5525291327</v>
      </c>
      <c r="U172" s="5">
        <v>-3892793902</v>
      </c>
      <c r="V172" s="5">
        <v>-2633524964</v>
      </c>
      <c r="W172" s="5">
        <v>-1624293803</v>
      </c>
    </row>
    <row r="173" spans="3:23" ht="15.5" x14ac:dyDescent="0.35">
      <c r="C173" t="s">
        <v>249</v>
      </c>
      <c r="D173" s="5">
        <v>-6377953226</v>
      </c>
      <c r="E173" s="5">
        <v>-6390050111</v>
      </c>
      <c r="F173" s="5">
        <v>-4613665521</v>
      </c>
      <c r="G173" s="5">
        <v>-1073633202</v>
      </c>
      <c r="I173" s="5">
        <v>-17517987230</v>
      </c>
      <c r="J173" s="5">
        <v>-12048945451</v>
      </c>
      <c r="K173" s="5">
        <v>-13896517995</v>
      </c>
      <c r="L173" s="5">
        <v>-16722002332</v>
      </c>
      <c r="M173" s="5">
        <v>-4105868152</v>
      </c>
      <c r="N173" s="5">
        <v>-3702503578</v>
      </c>
    </row>
    <row r="174" spans="3:23" ht="15.5" x14ac:dyDescent="0.35">
      <c r="C174" t="s">
        <v>893</v>
      </c>
      <c r="F174" s="5">
        <v>66000000</v>
      </c>
      <c r="G174" s="5">
        <v>-300440</v>
      </c>
    </row>
    <row r="175" spans="3:23" ht="15.5" x14ac:dyDescent="0.35">
      <c r="C175" t="s">
        <v>256</v>
      </c>
      <c r="T175" s="5">
        <v>-12631718337</v>
      </c>
      <c r="U175" s="5">
        <v>-8545928558</v>
      </c>
      <c r="V175" s="5">
        <v>-318200000</v>
      </c>
      <c r="W175" s="5">
        <v>-7000000000</v>
      </c>
    </row>
    <row r="176" spans="3:23" ht="15.5" x14ac:dyDescent="0.35">
      <c r="C176" t="s">
        <v>1144</v>
      </c>
      <c r="E176" s="5">
        <v>-324910002</v>
      </c>
      <c r="F176" s="5">
        <v>-1298769349</v>
      </c>
      <c r="I176" s="5">
        <v>-1623679351</v>
      </c>
      <c r="J176" s="5">
        <v>-2225036611</v>
      </c>
      <c r="K176" s="5">
        <v>-390000000</v>
      </c>
      <c r="L176" s="5">
        <v>-123080000</v>
      </c>
      <c r="N176" s="5">
        <v>-28040000</v>
      </c>
      <c r="O176" s="5">
        <v>-3605680700</v>
      </c>
      <c r="P176" s="5">
        <v>-3457187223</v>
      </c>
      <c r="Q176" s="5">
        <v>-3245899683</v>
      </c>
      <c r="R176" s="5">
        <v>-2871439055</v>
      </c>
      <c r="S176" s="5">
        <v>-6158468000</v>
      </c>
      <c r="T176" s="5">
        <v>-6449000000</v>
      </c>
    </row>
    <row r="177" spans="2:23" ht="15.5" x14ac:dyDescent="0.35">
      <c r="C177" t="s">
        <v>491</v>
      </c>
    </row>
    <row r="178" spans="2:23" ht="15.5" x14ac:dyDescent="0.35">
      <c r="C178" t="s">
        <v>2085</v>
      </c>
      <c r="U178" s="5">
        <v>448700000000</v>
      </c>
    </row>
    <row r="179" spans="2:23" ht="15.5" x14ac:dyDescent="0.35">
      <c r="C179" t="s">
        <v>277</v>
      </c>
      <c r="J179" s="5">
        <v>300000000</v>
      </c>
      <c r="K179" s="5">
        <v>7560000000</v>
      </c>
    </row>
    <row r="180" spans="2:23" ht="15.5" x14ac:dyDescent="0.35">
      <c r="C180" t="s">
        <v>1200</v>
      </c>
      <c r="J180" s="5">
        <v>1400000000</v>
      </c>
      <c r="K180" s="5">
        <v>210000000</v>
      </c>
      <c r="U180" s="5">
        <v>9625000000</v>
      </c>
    </row>
    <row r="181" spans="2:23" ht="15.5" x14ac:dyDescent="0.35">
      <c r="C181" t="s">
        <v>2013</v>
      </c>
      <c r="T181" s="5">
        <v>9931290000</v>
      </c>
    </row>
    <row r="182" spans="2:23" ht="15.5" x14ac:dyDescent="0.35">
      <c r="C182" t="s">
        <v>2086</v>
      </c>
      <c r="J182" s="5">
        <v>-450000000</v>
      </c>
    </row>
    <row r="183" spans="2:23" ht="15.5" x14ac:dyDescent="0.35">
      <c r="C183" t="s">
        <v>2087</v>
      </c>
      <c r="R183" s="5">
        <v>-1242000000</v>
      </c>
    </row>
    <row r="184" spans="2:23" ht="15.5" x14ac:dyDescent="0.35">
      <c r="C184" t="s">
        <v>2088</v>
      </c>
    </row>
    <row r="185" spans="2:23" ht="15.5" x14ac:dyDescent="0.35">
      <c r="C185" t="s">
        <v>1389</v>
      </c>
      <c r="O185" s="5">
        <v>9160627715</v>
      </c>
      <c r="P185" s="5">
        <v>3113591002</v>
      </c>
    </row>
    <row r="186" spans="2:23" ht="15.5" x14ac:dyDescent="0.35">
      <c r="C186" t="s">
        <v>488</v>
      </c>
      <c r="U186" s="5">
        <v>-16705202500</v>
      </c>
    </row>
    <row r="187" spans="2:23" ht="15.5" x14ac:dyDescent="0.35">
      <c r="C187" t="s">
        <v>278</v>
      </c>
      <c r="D187" s="5">
        <v>21673473446</v>
      </c>
      <c r="E187" s="5">
        <v>12029879430</v>
      </c>
      <c r="F187" s="5">
        <v>57971361626</v>
      </c>
      <c r="G187" s="5">
        <v>-25858327334</v>
      </c>
      <c r="I187" s="5">
        <v>-9526661237</v>
      </c>
      <c r="J187" s="5">
        <v>19910912797</v>
      </c>
      <c r="K187" s="5">
        <v>94162343798</v>
      </c>
      <c r="L187" s="5">
        <v>91461793661</v>
      </c>
      <c r="M187" s="5">
        <v>-41824017646</v>
      </c>
      <c r="N187" s="5">
        <v>-83914678294</v>
      </c>
      <c r="O187" s="5">
        <v>8395135392</v>
      </c>
      <c r="P187" s="5">
        <v>62188842158</v>
      </c>
      <c r="Q187" s="5">
        <v>7753338634</v>
      </c>
      <c r="R187" s="5">
        <v>-11336031161</v>
      </c>
      <c r="S187" s="5">
        <v>3747611367</v>
      </c>
      <c r="T187" s="5">
        <v>-98280556747</v>
      </c>
      <c r="U187" s="5">
        <v>45084511976</v>
      </c>
      <c r="V187" s="5">
        <v>113573149435</v>
      </c>
      <c r="W187" s="5">
        <v>9581325234</v>
      </c>
    </row>
    <row r="188" spans="2:23" ht="15.5" x14ac:dyDescent="0.35">
      <c r="C188" t="s">
        <v>279</v>
      </c>
      <c r="D188" s="5">
        <v>247829027213</v>
      </c>
      <c r="I188" s="5">
        <v>257355688450</v>
      </c>
      <c r="J188" s="5">
        <v>237444775653</v>
      </c>
      <c r="K188" s="5">
        <v>143282431855</v>
      </c>
      <c r="L188" s="5">
        <v>51820638194</v>
      </c>
      <c r="M188" s="5">
        <v>93644655840</v>
      </c>
      <c r="N188" s="5">
        <v>177559334134</v>
      </c>
      <c r="O188" s="5">
        <v>169164198742</v>
      </c>
      <c r="P188" s="5">
        <v>107403156431</v>
      </c>
      <c r="Q188" s="5">
        <v>99649817797</v>
      </c>
      <c r="R188" s="5">
        <v>110985848958</v>
      </c>
      <c r="S188" s="5">
        <v>107238237591</v>
      </c>
      <c r="T188" s="5">
        <v>205518794338</v>
      </c>
      <c r="U188" s="5">
        <v>160434282362</v>
      </c>
      <c r="V188" s="5">
        <v>46861132927</v>
      </c>
      <c r="W188" s="5">
        <v>17469564424</v>
      </c>
    </row>
    <row r="189" spans="2:23" ht="15.5" x14ac:dyDescent="0.35">
      <c r="C189" t="s">
        <v>2089</v>
      </c>
      <c r="W189" s="5">
        <v>19810243269</v>
      </c>
    </row>
    <row r="190" spans="2:23" ht="15.5" x14ac:dyDescent="0.35">
      <c r="C190" t="s">
        <v>282</v>
      </c>
      <c r="D190" s="5">
        <v>269502500659</v>
      </c>
      <c r="E190" s="5">
        <v>12029879430</v>
      </c>
      <c r="F190" s="5">
        <v>57971361626</v>
      </c>
      <c r="G190" s="5">
        <v>-25858327334</v>
      </c>
      <c r="I190" s="5">
        <v>247829027213</v>
      </c>
      <c r="J190" s="5">
        <v>257355688450</v>
      </c>
      <c r="K190" s="5">
        <v>237444775653</v>
      </c>
      <c r="L190" s="5">
        <v>143282431855</v>
      </c>
      <c r="M190" s="5">
        <v>51820638194</v>
      </c>
      <c r="N190" s="5">
        <v>93644655840</v>
      </c>
      <c r="O190" s="5">
        <v>177559334134</v>
      </c>
      <c r="P190" s="5">
        <v>169591998589</v>
      </c>
      <c r="Q190" s="5">
        <v>107403156431</v>
      </c>
      <c r="R190" s="5">
        <v>99649817797</v>
      </c>
      <c r="S190" s="5">
        <v>110985848958</v>
      </c>
      <c r="T190" s="5">
        <v>107238237591</v>
      </c>
      <c r="U190" s="5">
        <v>205518794338</v>
      </c>
      <c r="V190" s="5">
        <v>160434282362</v>
      </c>
      <c r="W190" s="5">
        <v>46861132927</v>
      </c>
    </row>
    <row r="192" spans="2:23" ht="15.5" x14ac:dyDescent="0.35">
      <c r="B192" t="s">
        <v>283</v>
      </c>
      <c r="C192" t="s">
        <v>11</v>
      </c>
      <c r="D192" s="6">
        <v>4269999999.9999995</v>
      </c>
      <c r="E192" s="6">
        <v>4269999999.9999995</v>
      </c>
      <c r="F192" s="6">
        <v>4269999999.9999995</v>
      </c>
      <c r="G192" s="6">
        <v>4269999999.9999995</v>
      </c>
      <c r="I192" s="6">
        <v>4269999999.9999995</v>
      </c>
      <c r="J192" s="6">
        <v>4269999999.9999995</v>
      </c>
      <c r="K192" s="6">
        <v>4269999999.9999995</v>
      </c>
      <c r="L192" s="6">
        <v>4269999999.9999995</v>
      </c>
      <c r="M192" s="6">
        <v>4269999999.9999995</v>
      </c>
      <c r="N192" s="6">
        <v>4269999999.9999995</v>
      </c>
      <c r="O192" s="6">
        <v>4269999999.9999995</v>
      </c>
      <c r="P192" s="6">
        <v>4269999999.9999995</v>
      </c>
      <c r="Q192" s="6">
        <v>4269999999.9999995</v>
      </c>
      <c r="R192" s="6">
        <v>4269999999.9999995</v>
      </c>
      <c r="S192" s="6">
        <v>4269999999.9999995</v>
      </c>
      <c r="T192" s="6">
        <v>4269999999.9999995</v>
      </c>
      <c r="U192" s="6">
        <v>4269999999.9999995</v>
      </c>
      <c r="V192" s="5">
        <v>2990000000</v>
      </c>
      <c r="W192" s="5">
        <v>2990000000</v>
      </c>
    </row>
    <row r="193" spans="3:7" ht="15.5" x14ac:dyDescent="0.35">
      <c r="C193" t="s">
        <v>284</v>
      </c>
      <c r="D193" s="6">
        <v>7.12</v>
      </c>
      <c r="E193" s="6">
        <v>-3.63</v>
      </c>
      <c r="F193" s="6">
        <v>7.35</v>
      </c>
      <c r="G193" s="6">
        <v>-0.12</v>
      </c>
    </row>
    <row r="194" spans="3:7" ht="15.5" x14ac:dyDescent="0.35">
      <c r="C194" t="s">
        <v>285</v>
      </c>
      <c r="D194" s="6">
        <v>11.1</v>
      </c>
      <c r="E194" s="6">
        <v>-26.17</v>
      </c>
      <c r="F194" s="6">
        <v>11.97</v>
      </c>
      <c r="G194" s="5">
        <v>-725</v>
      </c>
    </row>
    <row r="195" spans="3:7" ht="15.5" x14ac:dyDescent="0.35">
      <c r="C195" t="s">
        <v>72</v>
      </c>
      <c r="D195" s="6">
        <v>0.82</v>
      </c>
      <c r="E195" s="6">
        <v>1.49</v>
      </c>
      <c r="F195" s="6">
        <v>1.35</v>
      </c>
      <c r="G195" s="6">
        <v>1.28</v>
      </c>
    </row>
    <row r="196" spans="3:7" ht="15.5" x14ac:dyDescent="0.35">
      <c r="C196" t="s">
        <v>286</v>
      </c>
      <c r="E196" s="5">
        <v>9810000000</v>
      </c>
      <c r="F196" s="5">
        <v>45350000000</v>
      </c>
      <c r="G196" s="5">
        <v>23150000000</v>
      </c>
    </row>
    <row r="197" spans="3:7" ht="15.5" x14ac:dyDescent="0.35">
      <c r="C197" t="s">
        <v>287</v>
      </c>
      <c r="D197" s="6">
        <v>2.1600000000000001E-2</v>
      </c>
      <c r="E197" s="6">
        <v>-1.24E-2</v>
      </c>
      <c r="F197" s="6">
        <v>2.5499999999999998E-2</v>
      </c>
      <c r="G197" s="6">
        <v>-4.0000000000000002E-4</v>
      </c>
    </row>
    <row r="198" spans="3:7" ht="15.5" x14ac:dyDescent="0.35">
      <c r="C198" t="s">
        <v>288</v>
      </c>
      <c r="D198" s="6">
        <v>4.1799999999999997E-2</v>
      </c>
      <c r="E198" s="6">
        <v>-2.23E-2</v>
      </c>
      <c r="F198" s="6">
        <v>4.41E-2</v>
      </c>
      <c r="G198" s="6">
        <v>-7.000000000000001E-4</v>
      </c>
    </row>
    <row r="199" spans="3:7" ht="15.5" x14ac:dyDescent="0.35">
      <c r="C199" t="s">
        <v>289</v>
      </c>
      <c r="D199" s="6">
        <v>5.0499999999999996E-2</v>
      </c>
      <c r="E199" s="6">
        <v>-0.01</v>
      </c>
      <c r="F199" s="6">
        <v>2.7900000000000001E-2</v>
      </c>
      <c r="G199" s="6">
        <v>2.7000000000000001E-3</v>
      </c>
    </row>
    <row r="200" spans="3:7" ht="15.5" x14ac:dyDescent="0.35">
      <c r="C200" t="s">
        <v>290</v>
      </c>
      <c r="D200" s="6">
        <v>8.68</v>
      </c>
      <c r="E200" s="6">
        <v>-2.29</v>
      </c>
      <c r="F200" s="6">
        <v>4.58</v>
      </c>
      <c r="G200" s="6">
        <v>0.56000000000000005</v>
      </c>
    </row>
    <row r="201" spans="3:7" ht="15.5" x14ac:dyDescent="0.35">
      <c r="C201" t="s">
        <v>291</v>
      </c>
      <c r="D201" s="5">
        <v>755000000000</v>
      </c>
      <c r="E201" s="5">
        <v>723000000000</v>
      </c>
      <c r="F201" s="5">
        <v>739000000000</v>
      </c>
      <c r="G201" s="5">
        <v>719000000000</v>
      </c>
    </row>
    <row r="202" spans="3:7" ht="15.5" x14ac:dyDescent="0.35">
      <c r="C202" t="s">
        <v>292</v>
      </c>
      <c r="D202" s="6">
        <v>0.46</v>
      </c>
      <c r="E202" s="6">
        <v>0.57999999999999996</v>
      </c>
      <c r="F202" s="6">
        <v>0.53</v>
      </c>
      <c r="G202" s="6">
        <v>0.54</v>
      </c>
    </row>
    <row r="203" spans="3:7" ht="15.5" x14ac:dyDescent="0.35">
      <c r="C203" t="s">
        <v>293</v>
      </c>
      <c r="D203" s="6">
        <v>170.4</v>
      </c>
      <c r="E203" s="6">
        <v>163.13999999999999</v>
      </c>
      <c r="F203" s="6">
        <v>166.72</v>
      </c>
      <c r="G203" s="6">
        <v>162.12</v>
      </c>
    </row>
    <row r="204" spans="3:7" ht="15.5" x14ac:dyDescent="0.35">
      <c r="C204" t="s">
        <v>294</v>
      </c>
      <c r="D204" s="6">
        <v>0.47</v>
      </c>
      <c r="E204" s="6">
        <v>0.59</v>
      </c>
      <c r="F204" s="6">
        <v>0.53</v>
      </c>
      <c r="G204" s="6">
        <v>0.54</v>
      </c>
    </row>
    <row r="205" spans="3:7" ht="15.5" x14ac:dyDescent="0.35">
      <c r="C205" t="s">
        <v>295</v>
      </c>
      <c r="D205" s="6">
        <v>169.72</v>
      </c>
      <c r="E205" s="6">
        <v>162.38999999999999</v>
      </c>
      <c r="F205" s="6">
        <v>166.17</v>
      </c>
      <c r="G205" s="6">
        <v>161.5</v>
      </c>
    </row>
    <row r="206" spans="3:7" ht="15.5" x14ac:dyDescent="0.35">
      <c r="C206" t="s">
        <v>296</v>
      </c>
      <c r="D206" s="5">
        <v>143000000000</v>
      </c>
      <c r="E206" s="5">
        <v>105000000000</v>
      </c>
      <c r="F206" s="5">
        <v>70000000000</v>
      </c>
      <c r="G206" s="5">
        <v>96000000000</v>
      </c>
    </row>
    <row r="207" spans="3:7" ht="15.5" x14ac:dyDescent="0.35">
      <c r="C207" t="s">
        <v>297</v>
      </c>
      <c r="D207" s="5">
        <v>30000000000</v>
      </c>
      <c r="E207" s="5">
        <v>30000000000</v>
      </c>
      <c r="F207" s="5">
        <v>33000000000</v>
      </c>
      <c r="G207" s="5">
        <v>33000000000</v>
      </c>
    </row>
    <row r="208" spans="3:7" ht="15.5" x14ac:dyDescent="0.35">
      <c r="C208" t="s">
        <v>298</v>
      </c>
      <c r="D208" s="5">
        <v>728000000000</v>
      </c>
      <c r="E208" s="5">
        <v>697000000000</v>
      </c>
      <c r="F208" s="5">
        <v>712000000000</v>
      </c>
      <c r="G208" s="5">
        <v>693000000000</v>
      </c>
    </row>
    <row r="209" spans="3:23" ht="15.5" x14ac:dyDescent="0.35">
      <c r="C209" t="s">
        <v>23</v>
      </c>
      <c r="D209" s="5">
        <v>173000000000</v>
      </c>
      <c r="E209" s="5">
        <v>135000000000</v>
      </c>
      <c r="F209" s="5">
        <v>103000000000</v>
      </c>
      <c r="G209" s="5">
        <v>130000000000</v>
      </c>
    </row>
    <row r="210" spans="3:23" ht="15.5" x14ac:dyDescent="0.35">
      <c r="C210" t="s">
        <v>20</v>
      </c>
      <c r="D210" s="5">
        <v>-96000000000</v>
      </c>
      <c r="E210" s="5">
        <v>-112000000000</v>
      </c>
      <c r="F210" s="5">
        <v>-132000000000</v>
      </c>
      <c r="G210" s="5">
        <v>-48000000000</v>
      </c>
    </row>
    <row r="211" spans="3:23" ht="15.5" x14ac:dyDescent="0.35">
      <c r="C211" t="s">
        <v>299</v>
      </c>
      <c r="D211" s="5">
        <v>283000000000</v>
      </c>
      <c r="E211" s="5">
        <v>242000000000</v>
      </c>
      <c r="F211" s="5">
        <v>251000000000</v>
      </c>
      <c r="G211" s="5">
        <v>222000000000</v>
      </c>
    </row>
    <row r="212" spans="3:23" ht="15.5" x14ac:dyDescent="0.35">
      <c r="C212" t="s">
        <v>300</v>
      </c>
      <c r="D212" s="5">
        <v>-3000000000</v>
      </c>
      <c r="E212" s="5">
        <v>-5000000000</v>
      </c>
      <c r="F212" s="5">
        <v>96000000000</v>
      </c>
      <c r="G212" s="5">
        <v>-27000000000</v>
      </c>
    </row>
    <row r="213" spans="3:23" ht="15.5" x14ac:dyDescent="0.35">
      <c r="C213" t="s">
        <v>301</v>
      </c>
      <c r="D213" s="5">
        <v>-7000000000</v>
      </c>
      <c r="E213" s="5">
        <v>-7000000000</v>
      </c>
      <c r="F213" s="5">
        <v>-7000000000</v>
      </c>
      <c r="G213" s="5">
        <v>-3000000000</v>
      </c>
    </row>
    <row r="214" spans="3:23" ht="15.5" x14ac:dyDescent="0.35">
      <c r="C214" t="s">
        <v>12</v>
      </c>
      <c r="D214" s="5">
        <v>-10000000000</v>
      </c>
      <c r="E214" s="5">
        <v>-12000000000</v>
      </c>
      <c r="F214" s="5">
        <v>89000000000</v>
      </c>
      <c r="G214" s="5">
        <v>-30000000000</v>
      </c>
    </row>
    <row r="215" spans="3:23" ht="15.5" x14ac:dyDescent="0.35">
      <c r="C215" t="s">
        <v>15</v>
      </c>
      <c r="D215" s="6">
        <v>-2.31</v>
      </c>
      <c r="E215" s="6">
        <v>-2.85</v>
      </c>
      <c r="F215" s="6">
        <v>20.87</v>
      </c>
      <c r="G215" s="6">
        <v>-6.91</v>
      </c>
    </row>
    <row r="216" spans="3:23" ht="15.5" x14ac:dyDescent="0.35">
      <c r="C216" t="s">
        <v>57</v>
      </c>
      <c r="I216" s="6">
        <v>8.2200000000000006</v>
      </c>
      <c r="J216" s="6">
        <v>22.45</v>
      </c>
      <c r="K216" s="6">
        <v>18.13</v>
      </c>
      <c r="L216" s="6">
        <v>10.77</v>
      </c>
      <c r="M216" s="6">
        <v>-17.66</v>
      </c>
      <c r="N216" s="6">
        <v>-50.45</v>
      </c>
      <c r="O216" s="6">
        <v>4.51</v>
      </c>
      <c r="P216" s="6">
        <v>17.93</v>
      </c>
      <c r="Q216" s="6">
        <v>2.15</v>
      </c>
      <c r="R216" s="6">
        <v>-13.94</v>
      </c>
      <c r="S216" s="6">
        <v>-25.46</v>
      </c>
      <c r="T216" s="6">
        <v>-3.11</v>
      </c>
      <c r="U216" s="6">
        <v>11.57</v>
      </c>
      <c r="V216" s="6">
        <v>21.81</v>
      </c>
      <c r="W216" s="6">
        <v>4.17</v>
      </c>
    </row>
    <row r="217" spans="3:23" ht="15.5" x14ac:dyDescent="0.35">
      <c r="C217" t="s">
        <v>71</v>
      </c>
      <c r="I217" s="6">
        <v>11.56</v>
      </c>
      <c r="J217" s="6">
        <v>4.01</v>
      </c>
      <c r="K217" s="6">
        <v>4.6900000000000004</v>
      </c>
      <c r="L217" s="6">
        <v>9.1</v>
      </c>
      <c r="M217" s="6">
        <v>-4.25</v>
      </c>
      <c r="N217" s="6">
        <v>-1.0900000000000001</v>
      </c>
      <c r="O217" s="6">
        <v>26.16</v>
      </c>
      <c r="P217" s="6">
        <v>4.29</v>
      </c>
      <c r="Q217" s="6">
        <v>26.05</v>
      </c>
      <c r="R217" s="6">
        <v>-4.16</v>
      </c>
      <c r="S217" s="6">
        <v>-2.5499999999999998</v>
      </c>
      <c r="T217" s="6">
        <v>-44.37</v>
      </c>
      <c r="U217" s="6">
        <v>20.309999999999999</v>
      </c>
      <c r="V217" s="5">
        <v>0</v>
      </c>
      <c r="W217" s="5">
        <v>0</v>
      </c>
    </row>
    <row r="218" spans="3:23" ht="15.5" x14ac:dyDescent="0.35">
      <c r="C218" t="s">
        <v>74</v>
      </c>
      <c r="I218" s="6">
        <v>0.33</v>
      </c>
      <c r="J218" s="6">
        <v>0.26</v>
      </c>
      <c r="K218" s="6">
        <v>0.27</v>
      </c>
      <c r="L218" s="6">
        <v>0.35</v>
      </c>
      <c r="M218" s="6">
        <v>0.56999999999999995</v>
      </c>
      <c r="N218" s="6">
        <v>0.83</v>
      </c>
      <c r="O218" s="6">
        <v>0.51</v>
      </c>
      <c r="P218" s="6">
        <v>0.32</v>
      </c>
      <c r="Q218" s="6">
        <v>0.28000000000000003</v>
      </c>
      <c r="R218" s="6">
        <v>0.28000000000000003</v>
      </c>
      <c r="S218" s="6">
        <v>0.36</v>
      </c>
      <c r="T218" s="6">
        <v>0.64</v>
      </c>
      <c r="U218" s="6">
        <v>1.1100000000000001</v>
      </c>
      <c r="V218" s="5">
        <v>0</v>
      </c>
      <c r="W218" s="5">
        <v>0</v>
      </c>
    </row>
    <row r="219" spans="3:23" ht="15.5" x14ac:dyDescent="0.35">
      <c r="C219" t="s">
        <v>302</v>
      </c>
      <c r="I219" s="5">
        <v>127700000000</v>
      </c>
      <c r="J219" s="5">
        <v>205130000000</v>
      </c>
      <c r="K219" s="5">
        <v>153230000000</v>
      </c>
      <c r="L219" s="5">
        <v>162080000000</v>
      </c>
      <c r="M219" s="5">
        <v>-3240000000</v>
      </c>
      <c r="N219" s="5">
        <v>-115660000000</v>
      </c>
      <c r="O219" s="5">
        <v>106070000000</v>
      </c>
      <c r="P219" s="5">
        <v>168660000000</v>
      </c>
    </row>
    <row r="220" spans="3:23" ht="15.5" x14ac:dyDescent="0.35">
      <c r="C220" t="s">
        <v>303</v>
      </c>
      <c r="I220" s="6">
        <v>2.7900000000000001E-2</v>
      </c>
      <c r="J220" s="6">
        <v>7.9100000000000004E-2</v>
      </c>
      <c r="K220" s="6">
        <v>6.4399999999999999E-2</v>
      </c>
      <c r="L220" s="6">
        <v>4.2300000000000004E-2</v>
      </c>
      <c r="M220" s="6">
        <v>-7.8600000000000003E-2</v>
      </c>
      <c r="N220" s="6">
        <v>-0.20660000000000001</v>
      </c>
      <c r="O220" s="6">
        <v>1.5900000000000001E-2</v>
      </c>
      <c r="P220" s="6">
        <v>6.2300000000000001E-2</v>
      </c>
      <c r="Q220" s="6">
        <v>6.3E-3</v>
      </c>
      <c r="R220" s="6">
        <v>-3.8699999999999998E-2</v>
      </c>
      <c r="S220" s="6">
        <v>-6.6000000000000003E-2</v>
      </c>
      <c r="T220" s="6">
        <v>-7.4999999999999997E-3</v>
      </c>
      <c r="U220" s="6">
        <v>2.76E-2</v>
      </c>
      <c r="V220" s="6">
        <v>4.5999999999999999E-2</v>
      </c>
      <c r="W220" s="6">
        <v>1.18E-2</v>
      </c>
    </row>
    <row r="221" spans="3:23" ht="15.5" x14ac:dyDescent="0.35">
      <c r="C221" t="s">
        <v>304</v>
      </c>
      <c r="I221" s="6">
        <v>5.04E-2</v>
      </c>
      <c r="J221" s="6">
        <v>0.14560000000000001</v>
      </c>
      <c r="K221" s="6">
        <v>0.13739999999999999</v>
      </c>
      <c r="L221" s="6">
        <v>9.4600000000000004E-2</v>
      </c>
      <c r="M221" s="6">
        <v>-0.17100000000000001</v>
      </c>
      <c r="N221" s="6">
        <v>-0.4158</v>
      </c>
      <c r="O221" s="6">
        <v>2.6200000000000001E-2</v>
      </c>
      <c r="P221" s="6">
        <v>0.10920000000000001</v>
      </c>
      <c r="Q221" s="6">
        <v>1.47E-2</v>
      </c>
      <c r="R221" s="6">
        <v>-9.74E-2</v>
      </c>
      <c r="S221" s="6">
        <v>-0.16140000000000002</v>
      </c>
      <c r="T221" s="6">
        <v>-1.7000000000000001E-2</v>
      </c>
      <c r="U221" s="6">
        <v>6.0599999999999994E-2</v>
      </c>
      <c r="V221" s="6">
        <v>0.16390000000000002</v>
      </c>
      <c r="W221" s="6">
        <v>3.7499999999999999E-2</v>
      </c>
    </row>
    <row r="222" spans="3:23" ht="15.5" x14ac:dyDescent="0.35">
      <c r="C222" t="s">
        <v>305</v>
      </c>
      <c r="I222" s="6">
        <v>5.5099999999999996E-2</v>
      </c>
      <c r="J222" s="6">
        <v>0.1663</v>
      </c>
      <c r="K222" s="6">
        <v>0.121</v>
      </c>
      <c r="L222" s="6">
        <v>0.14480000000000001</v>
      </c>
      <c r="M222" s="6">
        <v>-0.1096</v>
      </c>
      <c r="N222" s="6">
        <v>-0.2263</v>
      </c>
      <c r="O222" s="6">
        <v>4.5899999999999996E-2</v>
      </c>
      <c r="P222" s="6">
        <v>9.7200000000000009E-2</v>
      </c>
      <c r="Q222" s="6">
        <v>-4.1999999999999997E-3</v>
      </c>
      <c r="R222" s="6">
        <v>-3.4099999999999998E-2</v>
      </c>
      <c r="S222" s="6">
        <v>-7.0499999999999993E-2</v>
      </c>
      <c r="T222" s="6">
        <v>2.5099999999999997E-2</v>
      </c>
      <c r="U222" s="6">
        <v>9.2100000000000015E-2</v>
      </c>
      <c r="V222" s="6">
        <v>5.9400000000000001E-2</v>
      </c>
      <c r="W222" s="6">
        <v>6.7199999999999996E-2</v>
      </c>
    </row>
    <row r="223" spans="3:23" ht="15.5" x14ac:dyDescent="0.35">
      <c r="C223" t="s">
        <v>306</v>
      </c>
      <c r="I223" s="6">
        <v>2.79</v>
      </c>
      <c r="J223" s="6">
        <v>6.47</v>
      </c>
      <c r="K223" s="6">
        <v>3.94</v>
      </c>
      <c r="L223" s="6">
        <v>4.2300000000000004</v>
      </c>
      <c r="M223" s="6">
        <v>-3.53</v>
      </c>
      <c r="N223" s="6">
        <v>-9.66</v>
      </c>
      <c r="O223" s="6">
        <v>3.15</v>
      </c>
      <c r="P223" s="6">
        <v>3.26</v>
      </c>
      <c r="Q223" s="6">
        <v>-0.09</v>
      </c>
      <c r="R223" s="6">
        <v>-0.68</v>
      </c>
      <c r="S223" s="6">
        <v>-1.55</v>
      </c>
      <c r="T223" s="6">
        <v>0.67</v>
      </c>
      <c r="U223" s="6">
        <v>3.07</v>
      </c>
      <c r="V223" s="6">
        <v>1.3</v>
      </c>
      <c r="W223" s="6">
        <v>4.0199999999999996</v>
      </c>
    </row>
    <row r="224" spans="3:23" ht="15.5" x14ac:dyDescent="0.35">
      <c r="C224" t="s">
        <v>68</v>
      </c>
      <c r="I224" s="6">
        <v>0.57999999999999996</v>
      </c>
      <c r="J224" s="6">
        <v>0.57999999999999996</v>
      </c>
      <c r="K224" s="6">
        <v>0.64</v>
      </c>
      <c r="L224" s="6">
        <v>0.86</v>
      </c>
      <c r="M224" s="6">
        <v>0.73</v>
      </c>
      <c r="N224" s="6">
        <v>0.45</v>
      </c>
      <c r="O224" s="6">
        <v>0.69</v>
      </c>
      <c r="P224" s="6">
        <v>0.47</v>
      </c>
      <c r="Q224" s="6">
        <v>0.38</v>
      </c>
      <c r="R224" s="6">
        <v>0.41</v>
      </c>
      <c r="S224" s="6">
        <v>0.41</v>
      </c>
      <c r="T224" s="6">
        <v>0.75</v>
      </c>
      <c r="U224" s="6">
        <v>1.23</v>
      </c>
      <c r="V224" s="5">
        <v>0</v>
      </c>
      <c r="W224" s="5">
        <v>0</v>
      </c>
    </row>
    <row r="225" spans="2:23" ht="15.5" x14ac:dyDescent="0.35">
      <c r="C225" t="s">
        <v>65</v>
      </c>
      <c r="I225" s="6">
        <v>163.13999999999999</v>
      </c>
      <c r="J225" s="6">
        <v>154.22</v>
      </c>
      <c r="K225" s="6">
        <v>131.93</v>
      </c>
      <c r="L225" s="6">
        <v>113.79</v>
      </c>
      <c r="M225" s="6">
        <v>103.3</v>
      </c>
      <c r="N225" s="6">
        <v>121.32</v>
      </c>
      <c r="O225" s="6">
        <v>172.07</v>
      </c>
      <c r="P225" s="6">
        <v>164.17</v>
      </c>
      <c r="Q225" s="6">
        <v>146.30000000000001</v>
      </c>
      <c r="R225" s="6">
        <v>143.19999999999999</v>
      </c>
      <c r="S225" s="6">
        <v>157.80000000000001</v>
      </c>
      <c r="T225" s="6">
        <v>183.35</v>
      </c>
      <c r="U225" s="6">
        <v>191.04</v>
      </c>
      <c r="V225" s="6">
        <v>133.09</v>
      </c>
      <c r="W225" s="6">
        <v>111.29</v>
      </c>
    </row>
    <row r="226" spans="2:23" ht="15.5" x14ac:dyDescent="0.35">
      <c r="C226" t="s">
        <v>307</v>
      </c>
      <c r="I226" s="6">
        <v>0.59</v>
      </c>
      <c r="J226" s="6">
        <v>0.6</v>
      </c>
      <c r="K226" s="6">
        <v>0.68</v>
      </c>
      <c r="L226" s="6">
        <v>0.91</v>
      </c>
      <c r="M226" s="6">
        <v>0.82</v>
      </c>
      <c r="N226" s="6">
        <v>0.5</v>
      </c>
      <c r="O226" s="6">
        <v>0.8</v>
      </c>
      <c r="P226" s="6">
        <v>0.55000000000000004</v>
      </c>
      <c r="Q226" s="6">
        <v>0.46</v>
      </c>
      <c r="R226" s="6">
        <v>0.49</v>
      </c>
      <c r="S226" s="6">
        <v>0.5</v>
      </c>
      <c r="T226" s="6">
        <v>0.9</v>
      </c>
      <c r="U226" s="6">
        <v>1.47</v>
      </c>
      <c r="V226" s="5">
        <v>0</v>
      </c>
      <c r="W226" s="5">
        <v>0</v>
      </c>
    </row>
    <row r="227" spans="2:23" ht="15.5" x14ac:dyDescent="0.35">
      <c r="C227" t="s">
        <v>308</v>
      </c>
      <c r="I227" s="6">
        <v>162.38999999999999</v>
      </c>
      <c r="J227" s="5">
        <v>0</v>
      </c>
      <c r="K227" s="6">
        <v>125.41</v>
      </c>
      <c r="L227" s="6">
        <v>107.75</v>
      </c>
      <c r="M227" s="6">
        <v>91.11</v>
      </c>
      <c r="N227" s="6">
        <v>109.07</v>
      </c>
      <c r="O227" s="6">
        <v>147.55000000000001</v>
      </c>
      <c r="P227" s="6">
        <v>139.63999999999999</v>
      </c>
      <c r="Q227" s="6">
        <v>121.73</v>
      </c>
      <c r="R227" s="6">
        <v>117.55</v>
      </c>
      <c r="S227" s="6">
        <v>129.03</v>
      </c>
      <c r="T227" s="6">
        <v>153.43</v>
      </c>
      <c r="U227" s="6">
        <v>160.13999999999999</v>
      </c>
      <c r="V227" s="6">
        <v>87.44</v>
      </c>
      <c r="W227" s="6">
        <v>110.59</v>
      </c>
    </row>
    <row r="228" spans="2:23" ht="15.5" x14ac:dyDescent="0.35">
      <c r="C228" t="s">
        <v>309</v>
      </c>
      <c r="I228" s="5">
        <v>105000000000</v>
      </c>
      <c r="J228" s="5">
        <v>80000000000</v>
      </c>
      <c r="K228" s="5">
        <v>130000000000</v>
      </c>
      <c r="M228" s="5">
        <v>128000000000</v>
      </c>
      <c r="N228" s="5">
        <v>122000000000</v>
      </c>
      <c r="O228" s="5">
        <v>45000000000</v>
      </c>
      <c r="P228" s="5">
        <v>55000000000</v>
      </c>
      <c r="Q228" s="5">
        <v>115000000000</v>
      </c>
      <c r="R228" s="5">
        <v>196000000000</v>
      </c>
      <c r="S228" s="5">
        <v>163000000000</v>
      </c>
      <c r="T228" s="5">
        <v>97000000000</v>
      </c>
      <c r="U228" s="5">
        <v>109000000000</v>
      </c>
      <c r="V228" s="5">
        <v>226000000000</v>
      </c>
    </row>
    <row r="229" spans="2:23" ht="15.5" x14ac:dyDescent="0.35">
      <c r="C229" t="s">
        <v>310</v>
      </c>
      <c r="I229" s="5">
        <v>30000000000</v>
      </c>
      <c r="J229" s="5">
        <v>44000000000</v>
      </c>
      <c r="K229" s="5">
        <v>90000000000</v>
      </c>
      <c r="L229" s="5">
        <v>89000000000</v>
      </c>
      <c r="M229" s="5">
        <v>70000000000</v>
      </c>
      <c r="N229" s="5">
        <v>73000000000</v>
      </c>
      <c r="O229" s="5">
        <v>81000000000</v>
      </c>
      <c r="P229" s="5">
        <v>110000000000</v>
      </c>
      <c r="Q229" s="5">
        <v>295000000000</v>
      </c>
      <c r="R229" s="5">
        <v>331000000000</v>
      </c>
      <c r="S229" s="5">
        <v>392000000000</v>
      </c>
      <c r="T229" s="5">
        <v>457000000000</v>
      </c>
      <c r="U229" s="5">
        <v>380000000000</v>
      </c>
      <c r="V229" s="5">
        <v>314000000000</v>
      </c>
      <c r="W229" s="5">
        <v>408000000000</v>
      </c>
    </row>
    <row r="230" spans="2:23" ht="15.5" x14ac:dyDescent="0.35">
      <c r="C230" t="s">
        <v>25</v>
      </c>
      <c r="I230" s="5">
        <v>135000000000</v>
      </c>
      <c r="J230" s="5">
        <v>124000000000</v>
      </c>
      <c r="K230" s="5">
        <v>220000000000</v>
      </c>
      <c r="L230" s="5">
        <v>196000000000</v>
      </c>
      <c r="M230" s="5">
        <v>198000000000</v>
      </c>
      <c r="N230" s="5">
        <v>194000000000</v>
      </c>
      <c r="O230" s="5">
        <v>126000000000</v>
      </c>
      <c r="P230" s="5">
        <v>165000000000</v>
      </c>
      <c r="Q230" s="5">
        <v>410000000000</v>
      </c>
      <c r="R230" s="5">
        <v>527000000000</v>
      </c>
      <c r="S230" s="5">
        <v>555000000000</v>
      </c>
      <c r="T230" s="5">
        <v>553000000000</v>
      </c>
      <c r="U230" s="5">
        <v>490000000000</v>
      </c>
      <c r="V230" s="5">
        <v>540000000000</v>
      </c>
      <c r="W230" s="5">
        <v>442000000000</v>
      </c>
    </row>
    <row r="231" spans="2:23" ht="15.5" x14ac:dyDescent="0.35">
      <c r="C231" t="s">
        <v>22</v>
      </c>
      <c r="I231" s="5">
        <v>-112000000000</v>
      </c>
      <c r="J231" s="5">
        <v>-133000000000</v>
      </c>
      <c r="K231" s="5">
        <v>-18000000000</v>
      </c>
      <c r="L231" s="5">
        <v>53000000000</v>
      </c>
      <c r="M231" s="5">
        <v>114000000000</v>
      </c>
      <c r="N231" s="5">
        <v>84000000000</v>
      </c>
      <c r="O231" s="5">
        <v>-54000000000</v>
      </c>
      <c r="P231" s="5">
        <v>-5000000000</v>
      </c>
      <c r="Q231" s="5">
        <v>303000000000</v>
      </c>
      <c r="R231" s="5">
        <v>427000000000</v>
      </c>
      <c r="S231" s="5">
        <v>444000000000</v>
      </c>
      <c r="T231" s="5">
        <v>446000000000</v>
      </c>
      <c r="U231" s="5">
        <v>284000000000</v>
      </c>
      <c r="V231" s="5">
        <v>380000000000</v>
      </c>
      <c r="W231" s="5">
        <v>395000000000</v>
      </c>
    </row>
    <row r="232" spans="2:23" ht="15.5" x14ac:dyDescent="0.35">
      <c r="C232" t="s">
        <v>311</v>
      </c>
      <c r="I232" s="5">
        <v>242000000000</v>
      </c>
      <c r="J232" s="5">
        <v>154000000000</v>
      </c>
      <c r="K232" s="5">
        <v>78000000000</v>
      </c>
      <c r="L232" s="5">
        <v>53000000000</v>
      </c>
      <c r="M232" s="5">
        <v>-58000000000</v>
      </c>
      <c r="N232" s="5">
        <v>-22000000000</v>
      </c>
      <c r="O232" s="5">
        <v>142000000000</v>
      </c>
      <c r="P232" s="5">
        <v>131000000000</v>
      </c>
      <c r="Q232" s="5">
        <v>-24000000000</v>
      </c>
      <c r="R232" s="5">
        <v>-99000000000</v>
      </c>
      <c r="S232" s="5">
        <v>-120000000000</v>
      </c>
      <c r="T232" s="5">
        <v>-30000000000</v>
      </c>
      <c r="U232" s="5">
        <v>38000000000</v>
      </c>
      <c r="V232" s="5">
        <v>-174000000000</v>
      </c>
      <c r="W232" s="5">
        <v>-134000000000</v>
      </c>
    </row>
    <row r="233" spans="2:23" ht="15.5" x14ac:dyDescent="0.35">
      <c r="C233" t="s">
        <v>312</v>
      </c>
      <c r="I233" s="5">
        <v>33000000000</v>
      </c>
      <c r="J233" s="5">
        <v>170000000000</v>
      </c>
      <c r="K233" s="5">
        <v>177000000000</v>
      </c>
      <c r="L233" s="5">
        <v>99000000000</v>
      </c>
      <c r="M233" s="5">
        <v>-13000000000</v>
      </c>
      <c r="N233" s="5">
        <v>-111000000000</v>
      </c>
      <c r="O233" s="5">
        <v>61000000000</v>
      </c>
      <c r="P233" s="5">
        <v>135000000000</v>
      </c>
      <c r="Q233" s="5">
        <v>37000000000</v>
      </c>
      <c r="R233" s="5">
        <v>0</v>
      </c>
      <c r="S233" s="5">
        <v>25000000000</v>
      </c>
      <c r="T233" s="5">
        <v>20000000000</v>
      </c>
      <c r="U233" s="5">
        <v>6000000000</v>
      </c>
      <c r="V233" s="5">
        <v>23000000000</v>
      </c>
      <c r="W233" s="5">
        <v>74000000000</v>
      </c>
    </row>
    <row r="234" spans="2:23" ht="15.5" x14ac:dyDescent="0.35">
      <c r="C234" t="s">
        <v>313</v>
      </c>
      <c r="I234" s="5">
        <v>-38000000000</v>
      </c>
      <c r="J234" s="5">
        <v>-39000000000</v>
      </c>
      <c r="K234" s="5">
        <v>-115000000000</v>
      </c>
      <c r="L234" s="5">
        <v>-24000000000</v>
      </c>
      <c r="M234" s="5">
        <v>-30000000000</v>
      </c>
      <c r="N234" s="5">
        <v>-23000000000</v>
      </c>
      <c r="O234" s="5">
        <v>-19000000000</v>
      </c>
      <c r="P234" s="5">
        <v>-43000000000</v>
      </c>
      <c r="Q234" s="5">
        <v>-29000000000</v>
      </c>
      <c r="R234" s="5">
        <v>-20000000000</v>
      </c>
      <c r="S234" s="5">
        <v>-94000000000</v>
      </c>
      <c r="T234" s="5">
        <v>-192000000000</v>
      </c>
      <c r="U234" s="5">
        <v>-364000000000</v>
      </c>
      <c r="V234" s="5">
        <v>-230000000000</v>
      </c>
      <c r="W234" s="5">
        <v>-30000000000</v>
      </c>
    </row>
    <row r="235" spans="2:23" ht="15.5" x14ac:dyDescent="0.35">
      <c r="C235" t="s">
        <v>14</v>
      </c>
      <c r="I235" s="5">
        <v>-6000000000</v>
      </c>
      <c r="J235" s="5">
        <v>131000000000</v>
      </c>
      <c r="K235" s="5">
        <v>62000000000</v>
      </c>
      <c r="L235" s="5">
        <v>74000000000</v>
      </c>
      <c r="M235" s="5">
        <v>-43000000000</v>
      </c>
      <c r="N235" s="5">
        <v>-134000000000</v>
      </c>
      <c r="O235" s="5">
        <v>42000000000</v>
      </c>
      <c r="P235" s="5">
        <v>93000000000</v>
      </c>
      <c r="Q235" s="5">
        <v>8000000000</v>
      </c>
      <c r="R235" s="5">
        <v>-20000000000</v>
      </c>
      <c r="S235" s="5">
        <v>-69000000000</v>
      </c>
      <c r="T235" s="5">
        <v>-172000000000</v>
      </c>
      <c r="U235" s="5">
        <v>-358000000000</v>
      </c>
      <c r="V235" s="5">
        <v>-207000000000</v>
      </c>
      <c r="W235" s="5">
        <v>45000000000</v>
      </c>
    </row>
    <row r="236" spans="2:23" ht="15.5" x14ac:dyDescent="0.35">
      <c r="C236" t="s">
        <v>16</v>
      </c>
      <c r="I236" s="6">
        <v>-1.3</v>
      </c>
      <c r="J236" s="6">
        <v>30.73</v>
      </c>
      <c r="K236" s="6">
        <v>14.6</v>
      </c>
      <c r="L236" s="6">
        <v>17.38</v>
      </c>
      <c r="M236" s="6">
        <v>-10.029999999999999</v>
      </c>
      <c r="N236" s="6">
        <v>-31.3</v>
      </c>
      <c r="O236" s="6">
        <v>9.7799999999999994</v>
      </c>
      <c r="P236" s="6">
        <v>21.71</v>
      </c>
      <c r="Q236" s="6">
        <v>1.88</v>
      </c>
      <c r="R236" s="6">
        <v>-4.58</v>
      </c>
      <c r="S236" s="6">
        <v>-16.18</v>
      </c>
      <c r="T236" s="6">
        <v>-40.200000000000003</v>
      </c>
      <c r="U236" s="6">
        <v>-83.81</v>
      </c>
      <c r="V236" s="6">
        <v>-69.22</v>
      </c>
      <c r="W236" s="6">
        <v>15.02</v>
      </c>
    </row>
    <row r="238" spans="2:23" ht="15.5" x14ac:dyDescent="0.35">
      <c r="B238" t="s">
        <v>314</v>
      </c>
      <c r="C238" t="s">
        <v>315</v>
      </c>
      <c r="D238" s="5">
        <v>30000000000</v>
      </c>
      <c r="E238" s="5">
        <v>-16000000000</v>
      </c>
      <c r="F238" s="5">
        <v>31000000000</v>
      </c>
      <c r="G238" s="5">
        <v>-516000000</v>
      </c>
      <c r="H238" s="5">
        <v>122000000000</v>
      </c>
      <c r="I238" s="5">
        <v>35000000000</v>
      </c>
      <c r="J238" s="5">
        <v>96000000000</v>
      </c>
      <c r="K238" s="5">
        <v>77000000000</v>
      </c>
      <c r="L238" s="5">
        <v>46000000000</v>
      </c>
      <c r="M238" s="5">
        <v>-75000000000</v>
      </c>
      <c r="N238" s="5">
        <v>-216000000000</v>
      </c>
      <c r="O238" s="5">
        <v>19000000000</v>
      </c>
      <c r="P238" s="5">
        <v>77000000000</v>
      </c>
      <c r="Q238" s="5">
        <v>9000000000</v>
      </c>
    </row>
    <row r="239" spans="2:23" ht="15.5" x14ac:dyDescent="0.35">
      <c r="C239" t="s">
        <v>316</v>
      </c>
      <c r="H239" s="5">
        <v>46000000000</v>
      </c>
      <c r="I239" s="5">
        <v>35000000000</v>
      </c>
      <c r="J239" s="5">
        <v>96000000000</v>
      </c>
      <c r="K239" s="5">
        <v>77000000000</v>
      </c>
      <c r="L239" s="5">
        <v>46000000000</v>
      </c>
      <c r="M239" s="5">
        <v>-75000000000</v>
      </c>
      <c r="N239" s="5">
        <v>-216000000000</v>
      </c>
      <c r="O239" s="5">
        <v>19000000000</v>
      </c>
      <c r="P239" s="5">
        <v>77000000000</v>
      </c>
      <c r="Q239" s="5">
        <v>9000000000</v>
      </c>
    </row>
    <row r="240" spans="2:23" ht="15.5" x14ac:dyDescent="0.35">
      <c r="C240" t="s">
        <v>317</v>
      </c>
      <c r="P240" s="5">
        <v>2</v>
      </c>
    </row>
    <row r="241" spans="3:17" ht="15.5" x14ac:dyDescent="0.35">
      <c r="C241" t="s">
        <v>76</v>
      </c>
      <c r="P241" s="6">
        <v>0.1116</v>
      </c>
    </row>
    <row r="242" spans="3:17" ht="15.5" x14ac:dyDescent="0.35">
      <c r="C242" t="s">
        <v>318</v>
      </c>
      <c r="P242" s="6">
        <v>1.7100000000000001E-2</v>
      </c>
    </row>
    <row r="243" spans="3:17" ht="15.5" x14ac:dyDescent="0.35">
      <c r="C243" t="s">
        <v>56</v>
      </c>
      <c r="D243" s="6">
        <v>7.12</v>
      </c>
      <c r="E243" s="6">
        <v>-3.63</v>
      </c>
      <c r="F243" s="6">
        <v>7.35</v>
      </c>
      <c r="G243" s="6">
        <v>-0.12</v>
      </c>
      <c r="H243" s="6">
        <v>28.46</v>
      </c>
      <c r="I243" s="6">
        <v>8.2200000000000006</v>
      </c>
      <c r="J243" s="6">
        <v>22.45</v>
      </c>
      <c r="K243" s="6">
        <v>18.13</v>
      </c>
      <c r="L243" s="6">
        <v>10.77</v>
      </c>
      <c r="M243" s="6">
        <v>-17.66</v>
      </c>
      <c r="N243" s="6">
        <v>-50.45</v>
      </c>
      <c r="O243" s="6">
        <v>4.51</v>
      </c>
      <c r="P243" s="6">
        <v>17.93</v>
      </c>
      <c r="Q243" s="6">
        <v>2.15</v>
      </c>
    </row>
    <row r="244" spans="3:17" ht="15.5" x14ac:dyDescent="0.35">
      <c r="C244" t="s">
        <v>319</v>
      </c>
      <c r="H244" s="6">
        <v>10.71</v>
      </c>
      <c r="I244" s="6">
        <v>8.2200000000000006</v>
      </c>
      <c r="J244" s="6">
        <v>22.45</v>
      </c>
      <c r="K244" s="6">
        <v>18.13</v>
      </c>
      <c r="L244" s="6">
        <v>10.77</v>
      </c>
      <c r="M244" s="6">
        <v>-17.66</v>
      </c>
      <c r="N244" s="6">
        <v>-50.45</v>
      </c>
      <c r="O244" s="6">
        <v>4.51</v>
      </c>
      <c r="P244" s="6">
        <v>17.93</v>
      </c>
      <c r="Q244" s="6">
        <v>2.15</v>
      </c>
    </row>
    <row r="245" spans="3:17" ht="15.5" x14ac:dyDescent="0.35">
      <c r="C245" t="s">
        <v>78</v>
      </c>
      <c r="P245" s="5">
        <v>2</v>
      </c>
    </row>
    <row r="246" spans="3:17" ht="15.5" x14ac:dyDescent="0.35">
      <c r="C246" t="s">
        <v>320</v>
      </c>
      <c r="P246" s="6">
        <v>0.1116</v>
      </c>
    </row>
    <row r="247" spans="3:17" ht="15.5" x14ac:dyDescent="0.35">
      <c r="C247" t="s">
        <v>321</v>
      </c>
      <c r="P247" s="6">
        <v>1.7100000000000001E-2</v>
      </c>
    </row>
    <row r="248" spans="3:17" ht="15.5" x14ac:dyDescent="0.35">
      <c r="C248" t="s">
        <v>322</v>
      </c>
      <c r="D248" s="5">
        <v>411000000000</v>
      </c>
      <c r="E248" s="5">
        <v>272000000000</v>
      </c>
      <c r="F248" s="5">
        <v>279000000000</v>
      </c>
      <c r="G248" s="5">
        <v>291000000000</v>
      </c>
      <c r="H248" s="5">
        <v>1643000000000</v>
      </c>
      <c r="I248" s="5">
        <v>1219000000000</v>
      </c>
      <c r="J248" s="5">
        <v>1458000000000</v>
      </c>
      <c r="K248" s="5">
        <v>1329000000000</v>
      </c>
      <c r="L248" s="5">
        <v>1210000000000</v>
      </c>
      <c r="M248" s="5">
        <v>564000000000</v>
      </c>
      <c r="N248" s="5">
        <v>284000000000</v>
      </c>
      <c r="O248" s="5">
        <v>980000000000</v>
      </c>
      <c r="P248" s="5">
        <v>1036000000000</v>
      </c>
      <c r="Q248" s="5">
        <v>861000000000</v>
      </c>
    </row>
    <row r="249" spans="3:17" ht="15.5" x14ac:dyDescent="0.35">
      <c r="C249" t="s">
        <v>323</v>
      </c>
      <c r="H249" s="5">
        <v>1253000000000</v>
      </c>
      <c r="I249" s="5">
        <v>1219000000000</v>
      </c>
      <c r="J249" s="5">
        <v>1458000000000</v>
      </c>
      <c r="K249" s="5">
        <v>1329000000000</v>
      </c>
      <c r="L249" s="5">
        <v>1210000000000</v>
      </c>
      <c r="M249" s="5">
        <v>564000000000</v>
      </c>
      <c r="N249" s="5">
        <v>284000000000</v>
      </c>
      <c r="O249" s="5">
        <v>980000000000</v>
      </c>
      <c r="P249" s="5">
        <v>1036000000000</v>
      </c>
      <c r="Q249" s="5">
        <v>861000000000</v>
      </c>
    </row>
    <row r="250" spans="3:17" ht="15.5" x14ac:dyDescent="0.35">
      <c r="C250" t="s">
        <v>324</v>
      </c>
      <c r="P250" s="5">
        <v>2</v>
      </c>
    </row>
    <row r="251" spans="3:17" ht="15.5" x14ac:dyDescent="0.35">
      <c r="C251" t="s">
        <v>325</v>
      </c>
      <c r="P251" s="6">
        <v>0.1116</v>
      </c>
    </row>
    <row r="252" spans="3:17" ht="15.5" x14ac:dyDescent="0.35">
      <c r="C252" t="s">
        <v>326</v>
      </c>
      <c r="P252" s="6">
        <v>1.7100000000000001E-2</v>
      </c>
    </row>
    <row r="253" spans="3:17" ht="15.5" x14ac:dyDescent="0.35">
      <c r="C253" t="s">
        <v>327</v>
      </c>
      <c r="I253" s="6">
        <v>2.64</v>
      </c>
    </row>
    <row r="254" spans="3:17" ht="15.5" x14ac:dyDescent="0.35">
      <c r="C254" t="s">
        <v>328</v>
      </c>
      <c r="I254" s="5">
        <v>7</v>
      </c>
    </row>
    <row r="255" spans="3:17" ht="15.5" x14ac:dyDescent="0.35">
      <c r="C255" t="s">
        <v>329</v>
      </c>
      <c r="I255" s="6">
        <v>7.49</v>
      </c>
    </row>
    <row r="256" spans="3:17" ht="15.5" x14ac:dyDescent="0.35">
      <c r="C256" t="s">
        <v>330</v>
      </c>
      <c r="I256" s="6">
        <v>0.14279999999999998</v>
      </c>
    </row>
    <row r="257" spans="3:9" ht="15.5" x14ac:dyDescent="0.35">
      <c r="C257" t="s">
        <v>331</v>
      </c>
      <c r="I257" s="6">
        <v>0.26</v>
      </c>
    </row>
    <row r="258" spans="3:9" ht="15.5" x14ac:dyDescent="0.35">
      <c r="C258" t="s">
        <v>332</v>
      </c>
      <c r="I258" s="6">
        <v>0.44</v>
      </c>
    </row>
    <row r="259" spans="3:9" ht="15.5" x14ac:dyDescent="0.35">
      <c r="C259" t="s">
        <v>333</v>
      </c>
      <c r="I259" s="6">
        <v>5.2</v>
      </c>
    </row>
    <row r="260" spans="3:9" ht="15.5" x14ac:dyDescent="0.35">
      <c r="C260" t="s">
        <v>334</v>
      </c>
      <c r="I260" s="6">
        <v>8.52</v>
      </c>
    </row>
    <row r="261" spans="3:9" ht="15.5" x14ac:dyDescent="0.35">
      <c r="C261" t="s">
        <v>335</v>
      </c>
      <c r="I261" s="6">
        <v>4.3</v>
      </c>
    </row>
    <row r="262" spans="3:9" ht="15.5" x14ac:dyDescent="0.35">
      <c r="C262" t="s">
        <v>336</v>
      </c>
      <c r="I262" s="5">
        <v>2</v>
      </c>
    </row>
    <row r="263" spans="3:9" ht="15.5" x14ac:dyDescent="0.35">
      <c r="C263" t="s">
        <v>337</v>
      </c>
      <c r="I263" s="6">
        <v>-0.11</v>
      </c>
    </row>
    <row r="264" spans="3:9" ht="15.5" x14ac:dyDescent="0.35">
      <c r="C264" t="s">
        <v>338</v>
      </c>
      <c r="I264" s="6">
        <v>-0.8</v>
      </c>
    </row>
    <row r="265" spans="3:9" ht="15.5" x14ac:dyDescent="0.35">
      <c r="C265" t="s">
        <v>339</v>
      </c>
      <c r="I265" s="6">
        <v>10.71</v>
      </c>
    </row>
    <row r="266" spans="3:9" ht="15.5" x14ac:dyDescent="0.35">
      <c r="C266" t="s">
        <v>340</v>
      </c>
      <c r="I266" s="6">
        <v>28.46</v>
      </c>
    </row>
    <row r="267" spans="3:9" ht="15.5" x14ac:dyDescent="0.35">
      <c r="C267" t="s">
        <v>341</v>
      </c>
      <c r="I267" s="6">
        <v>293.24</v>
      </c>
    </row>
    <row r="268" spans="3:9" ht="15.5" x14ac:dyDescent="0.35">
      <c r="C268" t="s">
        <v>342</v>
      </c>
      <c r="D268" s="6">
        <v>63.07</v>
      </c>
    </row>
    <row r="269" spans="3:9" ht="15.5" x14ac:dyDescent="0.35">
      <c r="C269" t="s">
        <v>343</v>
      </c>
      <c r="I269" s="6">
        <v>170.4</v>
      </c>
    </row>
    <row r="270" spans="3:9" ht="15.5" x14ac:dyDescent="0.35">
      <c r="C270" t="s">
        <v>344</v>
      </c>
      <c r="I270" s="6">
        <v>8.8000000000000007</v>
      </c>
    </row>
    <row r="271" spans="3:9" ht="15.5" x14ac:dyDescent="0.35">
      <c r="C271" t="s">
        <v>345</v>
      </c>
      <c r="D271" s="6">
        <v>1.56</v>
      </c>
    </row>
    <row r="272" spans="3:9" ht="15.5" x14ac:dyDescent="0.35">
      <c r="C272" t="s">
        <v>346</v>
      </c>
      <c r="D272" s="6">
        <v>1.53</v>
      </c>
    </row>
    <row r="273" spans="3:9" ht="15.5" x14ac:dyDescent="0.35">
      <c r="C273" t="s">
        <v>347</v>
      </c>
      <c r="D273" s="6">
        <v>0.24</v>
      </c>
    </row>
    <row r="274" spans="3:9" ht="15.5" x14ac:dyDescent="0.35">
      <c r="C274" t="s">
        <v>348</v>
      </c>
      <c r="D274" s="6">
        <v>0.04</v>
      </c>
    </row>
    <row r="275" spans="3:9" ht="15.5" x14ac:dyDescent="0.35">
      <c r="C275" t="s">
        <v>349</v>
      </c>
      <c r="D275" s="6">
        <v>0.9</v>
      </c>
    </row>
    <row r="276" spans="3:9" ht="15.5" x14ac:dyDescent="0.35">
      <c r="C276" t="s">
        <v>350</v>
      </c>
      <c r="D276" s="6">
        <v>0.12</v>
      </c>
    </row>
    <row r="277" spans="3:9" ht="15.5" x14ac:dyDescent="0.35">
      <c r="C277" t="s">
        <v>351</v>
      </c>
      <c r="D277" s="6">
        <v>1.93</v>
      </c>
    </row>
    <row r="278" spans="3:9" ht="15.5" x14ac:dyDescent="0.35">
      <c r="C278" t="s">
        <v>352</v>
      </c>
      <c r="I278" s="6">
        <v>3.41</v>
      </c>
    </row>
    <row r="279" spans="3:9" ht="15.5" x14ac:dyDescent="0.35">
      <c r="C279" t="s">
        <v>12</v>
      </c>
      <c r="D279" s="5">
        <v>-10000000000</v>
      </c>
    </row>
    <row r="280" spans="3:9" ht="15.5" x14ac:dyDescent="0.35">
      <c r="C280" t="s">
        <v>353</v>
      </c>
      <c r="I280" s="6">
        <v>2.87</v>
      </c>
    </row>
    <row r="281" spans="3:9" ht="15.5" x14ac:dyDescent="0.35">
      <c r="C281" t="s">
        <v>354</v>
      </c>
      <c r="I281" s="5">
        <v>0</v>
      </c>
    </row>
    <row r="282" spans="3:9" ht="15.5" x14ac:dyDescent="0.35">
      <c r="C282" t="s">
        <v>355</v>
      </c>
      <c r="I282" s="6">
        <v>6.2899999999999998E-2</v>
      </c>
    </row>
    <row r="283" spans="3:9" ht="15.5" x14ac:dyDescent="0.35">
      <c r="C283" t="s">
        <v>356</v>
      </c>
      <c r="I283" s="6">
        <v>7.0199999999999999E-2</v>
      </c>
    </row>
    <row r="284" spans="3:9" ht="15.5" x14ac:dyDescent="0.35">
      <c r="C284" t="s">
        <v>357</v>
      </c>
      <c r="I284" s="6">
        <v>5.5300000000000002E-2</v>
      </c>
    </row>
    <row r="285" spans="3:9" ht="15.5" x14ac:dyDescent="0.35">
      <c r="C285" t="s">
        <v>358</v>
      </c>
      <c r="D285" s="6">
        <v>48.46</v>
      </c>
    </row>
    <row r="286" spans="3:9" ht="15.5" x14ac:dyDescent="0.35">
      <c r="C286" t="s">
        <v>360</v>
      </c>
      <c r="D286" s="6">
        <v>19.100000000000001</v>
      </c>
    </row>
    <row r="287" spans="3:9" ht="15.5" x14ac:dyDescent="0.35">
      <c r="C287" t="s">
        <v>361</v>
      </c>
      <c r="D287" s="6">
        <v>35.53</v>
      </c>
    </row>
    <row r="288" spans="3:9" ht="15.5" x14ac:dyDescent="0.35">
      <c r="C288" t="s">
        <v>362</v>
      </c>
      <c r="D288" s="6">
        <v>1.88</v>
      </c>
    </row>
    <row r="289" spans="3:9" ht="15.5" x14ac:dyDescent="0.35">
      <c r="C289" t="s">
        <v>363</v>
      </c>
      <c r="I289" s="6">
        <v>0.94</v>
      </c>
    </row>
    <row r="290" spans="3:9" ht="15.5" x14ac:dyDescent="0.35">
      <c r="C290" t="s">
        <v>364</v>
      </c>
      <c r="I290" s="6">
        <v>46.38</v>
      </c>
    </row>
    <row r="291" spans="3:9" ht="15.5" x14ac:dyDescent="0.35">
      <c r="C291" t="s">
        <v>52</v>
      </c>
      <c r="I291" s="5">
        <v>320000000000</v>
      </c>
    </row>
    <row r="292" spans="3:9" ht="15.5" x14ac:dyDescent="0.35">
      <c r="C292" t="s">
        <v>365</v>
      </c>
      <c r="I292" s="5">
        <v>251000000000</v>
      </c>
    </row>
    <row r="293" spans="3:9" ht="15.5" x14ac:dyDescent="0.35">
      <c r="C293" t="s">
        <v>366</v>
      </c>
      <c r="I293" s="6">
        <v>4269999999.9999995</v>
      </c>
    </row>
    <row r="294" spans="3:9" ht="15.5" x14ac:dyDescent="0.35">
      <c r="C294" t="s">
        <v>367</v>
      </c>
      <c r="I294" s="6">
        <v>0.217</v>
      </c>
    </row>
    <row r="295" spans="3:9" ht="15.5" x14ac:dyDescent="0.35">
      <c r="C295" t="s">
        <v>368</v>
      </c>
      <c r="D295" s="6">
        <v>0.32799999999999996</v>
      </c>
    </row>
    <row r="296" spans="3:9" ht="15.5" x14ac:dyDescent="0.35">
      <c r="C296" t="s">
        <v>369</v>
      </c>
      <c r="D296" s="6">
        <v>0.1091</v>
      </c>
    </row>
    <row r="297" spans="3:9" ht="15.5" x14ac:dyDescent="0.35">
      <c r="C297" t="s">
        <v>370</v>
      </c>
      <c r="D297" s="6">
        <v>7.400000000000001E-2</v>
      </c>
    </row>
    <row r="298" spans="3:9" ht="15.5" x14ac:dyDescent="0.35">
      <c r="C298" t="s">
        <v>371</v>
      </c>
      <c r="D298" s="6">
        <v>8.929999999999999E-2</v>
      </c>
    </row>
    <row r="299" spans="3:9" ht="15.5" x14ac:dyDescent="0.35">
      <c r="C299" t="s">
        <v>372</v>
      </c>
      <c r="D299" s="6">
        <v>8.1300000000000011E-2</v>
      </c>
    </row>
    <row r="300" spans="3:9" ht="15.5" x14ac:dyDescent="0.35">
      <c r="C300" t="s">
        <v>373</v>
      </c>
      <c r="D300" s="6">
        <v>0.53959999999999997</v>
      </c>
    </row>
    <row r="301" spans="3:9" ht="15.5" x14ac:dyDescent="0.35">
      <c r="C301" t="s">
        <v>374</v>
      </c>
      <c r="I301" s="5">
        <v>2</v>
      </c>
    </row>
    <row r="302" spans="3:9" ht="15.5" x14ac:dyDescent="0.35">
      <c r="C302" t="s">
        <v>375</v>
      </c>
      <c r="I302" t="s">
        <v>2090</v>
      </c>
    </row>
    <row r="303" spans="3:9" ht="15.5" x14ac:dyDescent="0.35">
      <c r="C303" t="s">
        <v>377</v>
      </c>
      <c r="I303" s="5">
        <v>6</v>
      </c>
    </row>
    <row r="304" spans="3:9" ht="15.5" x14ac:dyDescent="0.35">
      <c r="C304" t="s">
        <v>378</v>
      </c>
      <c r="I304" s="6">
        <v>0.35</v>
      </c>
    </row>
    <row r="305" spans="3:9" ht="15.5" x14ac:dyDescent="0.35">
      <c r="C305" t="s">
        <v>379</v>
      </c>
      <c r="I305" s="6">
        <v>0.28999999999999998</v>
      </c>
    </row>
    <row r="306" spans="3:9" ht="15.5" x14ac:dyDescent="0.35">
      <c r="C306" t="s">
        <v>380</v>
      </c>
      <c r="I306" s="6">
        <v>0.81</v>
      </c>
    </row>
    <row r="307" spans="3:9" ht="15.5" x14ac:dyDescent="0.35">
      <c r="C307" t="s">
        <v>381</v>
      </c>
      <c r="I307" s="6">
        <v>0.96</v>
      </c>
    </row>
    <row r="308" spans="3:9" ht="15.5" x14ac:dyDescent="0.35">
      <c r="C308" t="s">
        <v>382</v>
      </c>
      <c r="I308" s="6">
        <v>0.89</v>
      </c>
    </row>
    <row r="309" spans="3:9" ht="15.5" x14ac:dyDescent="0.35">
      <c r="C309" t="s">
        <v>383</v>
      </c>
      <c r="I309" s="6">
        <v>0.85</v>
      </c>
    </row>
    <row r="310" spans="3:9" ht="15.5" x14ac:dyDescent="0.35">
      <c r="C310" t="s">
        <v>384</v>
      </c>
      <c r="I310" s="6">
        <v>0.67</v>
      </c>
    </row>
    <row r="311" spans="3:9" ht="15.5" x14ac:dyDescent="0.35">
      <c r="C311" t="s">
        <v>385</v>
      </c>
      <c r="I311" s="5">
        <v>1253000000000</v>
      </c>
    </row>
    <row r="312" spans="3:9" ht="15.5" x14ac:dyDescent="0.35">
      <c r="C312" t="s">
        <v>386</v>
      </c>
      <c r="I312" s="5">
        <v>386000000000</v>
      </c>
    </row>
    <row r="313" spans="3:9" ht="15.5" x14ac:dyDescent="0.35">
      <c r="C313" t="s">
        <v>387</v>
      </c>
      <c r="I313" s="5">
        <v>128000000000</v>
      </c>
    </row>
    <row r="314" spans="3:9" ht="15.5" x14ac:dyDescent="0.35">
      <c r="C314" t="s">
        <v>388</v>
      </c>
      <c r="I314" s="5">
        <v>46000000000</v>
      </c>
    </row>
    <row r="315" spans="3:9" ht="15.5" x14ac:dyDescent="0.35">
      <c r="C315" t="s">
        <v>389</v>
      </c>
      <c r="D315" s="5">
        <v>270000000000</v>
      </c>
    </row>
    <row r="316" spans="3:9" ht="15.5" x14ac:dyDescent="0.35">
      <c r="C316" t="s">
        <v>390</v>
      </c>
      <c r="D316" s="5">
        <v>1408000000000</v>
      </c>
    </row>
    <row r="317" spans="3:9" ht="15.5" x14ac:dyDescent="0.35">
      <c r="C317" t="s">
        <v>391</v>
      </c>
      <c r="D317" s="5">
        <v>653000000000</v>
      </c>
    </row>
    <row r="318" spans="3:9" ht="15.5" x14ac:dyDescent="0.35">
      <c r="C318" t="s">
        <v>299</v>
      </c>
      <c r="D318" s="5">
        <v>283000000000</v>
      </c>
    </row>
    <row r="319" spans="3:9" ht="15.5" x14ac:dyDescent="0.35">
      <c r="C319" t="s">
        <v>298</v>
      </c>
      <c r="I319" s="5">
        <v>728000000000</v>
      </c>
    </row>
    <row r="320" spans="3:9" ht="15.5" x14ac:dyDescent="0.35">
      <c r="C320" t="s">
        <v>297</v>
      </c>
      <c r="D320" s="5">
        <v>30000000000</v>
      </c>
    </row>
    <row r="321" spans="3:9" ht="15.5" x14ac:dyDescent="0.35">
      <c r="C321" t="s">
        <v>296</v>
      </c>
      <c r="D321" s="5">
        <v>143000000000</v>
      </c>
    </row>
    <row r="322" spans="3:9" ht="15.5" x14ac:dyDescent="0.35">
      <c r="C322" t="s">
        <v>23</v>
      </c>
      <c r="D322" s="5">
        <v>173000000000</v>
      </c>
    </row>
    <row r="323" spans="3:9" ht="15.5" x14ac:dyDescent="0.35">
      <c r="C323" t="s">
        <v>20</v>
      </c>
      <c r="D323" s="5">
        <v>-96000000000</v>
      </c>
    </row>
    <row r="324" spans="3:9" ht="15.5" x14ac:dyDescent="0.35">
      <c r="C324" t="s">
        <v>392</v>
      </c>
      <c r="I324" s="5">
        <v>755000000000</v>
      </c>
    </row>
    <row r="325" spans="3:9" ht="15.5" x14ac:dyDescent="0.35">
      <c r="C325" t="s">
        <v>393</v>
      </c>
      <c r="I325" s="5">
        <v>62000000000</v>
      </c>
    </row>
    <row r="326" spans="3:9" ht="15.5" x14ac:dyDescent="0.35">
      <c r="C326" t="s">
        <v>394</v>
      </c>
      <c r="I326" s="5">
        <v>-23000000000</v>
      </c>
    </row>
    <row r="327" spans="3:9" ht="15.5" x14ac:dyDescent="0.35">
      <c r="C327" t="s">
        <v>395</v>
      </c>
      <c r="I327" s="5">
        <v>27000000000</v>
      </c>
    </row>
    <row r="328" spans="3:9" ht="15.5" x14ac:dyDescent="0.35">
      <c r="C328" t="s">
        <v>396</v>
      </c>
      <c r="I328" s="5">
        <v>-24000000000</v>
      </c>
    </row>
    <row r="329" spans="3:9" ht="15.5" x14ac:dyDescent="0.35">
      <c r="C329" t="s">
        <v>397</v>
      </c>
      <c r="I329" s="5">
        <v>38000000000</v>
      </c>
    </row>
  </sheetData>
  <pageMargins left="0.7" right="0.7" top="0.75" bottom="0.75" header="0.3" footer="0.3"/>
  <ignoredErrors>
    <ignoredError sqref="A1:W330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2091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2092</v>
      </c>
      <c r="D2" s="2" vm="491">
        <f ca="1">IFERROR(_xlfn.STOCKHISTORY("XIDX:" &amp; $C$1, D3, , 0, 0, 1), "Libur")</f>
        <v>193</v>
      </c>
      <c r="H2" s="2" vm="491">
        <f ca="1">IFERROR(INDEX(D2:G2,COUNT(D2:G2)),"")</f>
        <v>193</v>
      </c>
      <c r="I2" s="2" vm="536">
        <f t="shared" ref="I2:V2" ca="1" si="0">IFERROR(_xlfn.STOCKHISTORY("XIDX:" &amp; $C$1, I1, , 0, 0, 1), "Libur")</f>
        <v>177</v>
      </c>
      <c r="J2" s="2" vm="537">
        <f t="shared" ca="1" si="0"/>
        <v>256</v>
      </c>
      <c r="K2" s="2" vm="538">
        <f t="shared" ca="1" si="0"/>
        <v>288</v>
      </c>
      <c r="L2" s="2" vm="440">
        <f t="shared" ca="1" si="0"/>
        <v>500</v>
      </c>
      <c r="M2" s="2" vm="391">
        <f t="shared" ca="1" si="0"/>
        <v>970</v>
      </c>
      <c r="N2" s="2" vm="539">
        <f t="shared" ca="1" si="0"/>
        <v>655</v>
      </c>
      <c r="O2" s="2" vm="24">
        <f t="shared" ca="1" si="0"/>
        <v>1010</v>
      </c>
      <c r="P2" s="2" t="str">
        <f t="shared" ca="1" si="0"/>
        <v>Libur</v>
      </c>
      <c r="Q2" s="2" vm="375">
        <f t="shared" ca="1" si="0"/>
        <v>605</v>
      </c>
      <c r="R2" s="2" vm="350">
        <f t="shared" ca="1" si="0"/>
        <v>600</v>
      </c>
      <c r="S2" s="2" vm="232">
        <f t="shared" ca="1" si="0"/>
        <v>850</v>
      </c>
      <c r="T2" s="2" vm="540">
        <f t="shared" ca="1" si="0"/>
        <v>1090</v>
      </c>
      <c r="U2" s="2" vm="541">
        <f t="shared" ca="1" si="0"/>
        <v>2775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600290961136</v>
      </c>
      <c r="H4" s="2">
        <f>IFERROR(SUM(D4:G4)*(4/MAX(1,COUNT(D4:G4))),"")</f>
        <v>2401163844544</v>
      </c>
      <c r="I4" s="2">
        <f t="shared" ref="I4:V4" si="1">IFERROR(INDEX(I51:I500,MATCH($C$4,$C$51:$C$500,0)),"")</f>
        <v>2188342375976</v>
      </c>
      <c r="J4" s="2">
        <f t="shared" si="1"/>
        <v>2429123633795</v>
      </c>
      <c r="K4" s="2">
        <f t="shared" si="1"/>
        <v>2469277515021</v>
      </c>
      <c r="L4" s="2">
        <f t="shared" si="1"/>
        <v>2192317036972</v>
      </c>
      <c r="M4" s="2">
        <f t="shared" si="1"/>
        <v>1811358512969</v>
      </c>
      <c r="N4" s="2">
        <f t="shared" si="1"/>
        <v>1618490505399</v>
      </c>
      <c r="O4" s="2">
        <f t="shared" si="1"/>
        <v>1978631967708</v>
      </c>
      <c r="P4" s="2">
        <f t="shared" si="1"/>
        <v>2003208506432</v>
      </c>
      <c r="Q4" s="2">
        <f t="shared" si="1"/>
        <v>1818471209910</v>
      </c>
      <c r="R4" s="2">
        <f t="shared" si="1"/>
        <v>1659849583812</v>
      </c>
      <c r="S4" s="2">
        <f t="shared" si="1"/>
        <v>1780602295137</v>
      </c>
      <c r="T4" s="2">
        <f t="shared" si="1"/>
        <v>2226769599921</v>
      </c>
      <c r="U4" s="2">
        <f t="shared" si="1"/>
        <v>2012610470950</v>
      </c>
      <c r="V4" s="2">
        <f t="shared" si="1"/>
        <v>1430567160628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195088266</v>
      </c>
      <c r="H5" s="2">
        <f>IFERROR(SUM(D5:G5)*(4/MAX(1,COUNT(D5:G5))),"")</f>
        <v>780353064</v>
      </c>
      <c r="I5" s="2">
        <f t="shared" ref="I5:V5" si="2">IFERROR(INDEX(I51:I500,MATCH($C$5,$C$51:$C$500,0)),"")</f>
        <v>-177771853158</v>
      </c>
      <c r="J5" s="2">
        <f t="shared" si="2"/>
        <v>-4308587770</v>
      </c>
      <c r="K5" s="2">
        <f t="shared" si="2"/>
        <v>-71689191750</v>
      </c>
      <c r="L5" s="2">
        <f t="shared" si="2"/>
        <v>-171916044291</v>
      </c>
      <c r="M5" s="2">
        <f t="shared" si="2"/>
        <v>148016705848</v>
      </c>
      <c r="N5" s="2">
        <f t="shared" si="2"/>
        <v>-61328635932</v>
      </c>
      <c r="O5" s="2">
        <f t="shared" si="2"/>
        <v>33451312189</v>
      </c>
      <c r="P5" s="2">
        <f t="shared" si="2"/>
        <v>20236933604</v>
      </c>
      <c r="Q5" s="2">
        <f t="shared" si="2"/>
        <v>-12494543562</v>
      </c>
      <c r="R5" s="2">
        <f t="shared" si="2"/>
        <v>-20718847317</v>
      </c>
      <c r="S5" s="2">
        <f t="shared" si="2"/>
        <v>36838447002</v>
      </c>
      <c r="T5" s="2">
        <f t="shared" si="2"/>
        <v>129470229055</v>
      </c>
      <c r="U5" s="2">
        <f t="shared" si="2"/>
        <v>206780230307</v>
      </c>
      <c r="V5" s="2">
        <f t="shared" si="2"/>
        <v>125002793055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990480649120</v>
      </c>
      <c r="H6" s="2">
        <f>IFERROR(INDEX(D6:G6,COUNT(D6:G6)),"")</f>
        <v>990480649120</v>
      </c>
      <c r="I6" s="2">
        <f t="shared" ref="I6:V6" si="3">IFERROR(INDEX(I51:I500,MATCH($C$6,$C$51:$C$500,0)),"")</f>
        <v>990268813599</v>
      </c>
      <c r="J6" s="2">
        <f t="shared" si="3"/>
        <v>1168056971165</v>
      </c>
      <c r="K6" s="2">
        <f t="shared" si="3"/>
        <v>1172370336093</v>
      </c>
      <c r="L6" s="2">
        <f t="shared" si="3"/>
        <v>1228878971007</v>
      </c>
      <c r="M6" s="2">
        <f t="shared" si="3"/>
        <v>1400809378856</v>
      </c>
      <c r="N6" s="2">
        <f t="shared" si="3"/>
        <v>1252813452921</v>
      </c>
      <c r="O6" s="2">
        <f t="shared" si="3"/>
        <v>1379995841814</v>
      </c>
      <c r="P6" s="2">
        <f t="shared" si="3"/>
        <v>1735496820895</v>
      </c>
      <c r="Q6" s="2">
        <f t="shared" si="3"/>
        <v>1715264559384</v>
      </c>
      <c r="R6" s="2">
        <f t="shared" si="3"/>
        <v>1727761584174</v>
      </c>
      <c r="S6" s="2">
        <f t="shared" si="3"/>
        <v>1757475482749</v>
      </c>
      <c r="T6" s="2">
        <f t="shared" si="3"/>
        <v>1777483550856</v>
      </c>
      <c r="U6" s="2">
        <f t="shared" si="3"/>
        <v>1685241508573</v>
      </c>
      <c r="V6" s="2">
        <f t="shared" si="3"/>
        <v>225667311418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1.33</v>
      </c>
      <c r="H7" s="3">
        <f>IFERROR(INDEX(D7:G7,COUNT(D7:G7)),"")</f>
        <v>1.33</v>
      </c>
      <c r="I7" s="3">
        <f t="shared" ref="I7:V7" si="4">IFERROR(INDEX(I51:I500,MATCH($C$7,$C$51:$C$500,0))/1000000000,"")</f>
        <v>1.33</v>
      </c>
      <c r="J7" s="3">
        <f t="shared" si="4"/>
        <v>1.33</v>
      </c>
      <c r="K7" s="3">
        <f t="shared" si="4"/>
        <v>1.33</v>
      </c>
      <c r="L7" s="3">
        <f t="shared" si="4"/>
        <v>1.33</v>
      </c>
      <c r="M7" s="3">
        <f t="shared" si="4"/>
        <v>1.33</v>
      </c>
      <c r="N7" s="3">
        <f t="shared" si="4"/>
        <v>1.33</v>
      </c>
      <c r="O7" s="3">
        <f t="shared" si="4"/>
        <v>1.33</v>
      </c>
      <c r="P7" s="3">
        <f t="shared" si="4"/>
        <v>1.33</v>
      </c>
      <c r="Q7" s="3">
        <f t="shared" si="4"/>
        <v>1.33</v>
      </c>
      <c r="R7" s="3">
        <f t="shared" si="4"/>
        <v>1.33</v>
      </c>
      <c r="S7" s="3">
        <f t="shared" si="4"/>
        <v>1.33</v>
      </c>
      <c r="T7" s="3">
        <f t="shared" si="4"/>
        <v>1.33</v>
      </c>
      <c r="U7" s="3">
        <f t="shared" si="4"/>
        <v>1.33</v>
      </c>
      <c r="V7" s="3">
        <f t="shared" si="4"/>
        <v>1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V8" si="5">IFERROR(INDEX(I51:I500,MATCH($C$8,$C$51:$C$500,0)),"")</f>
        <v>-19000000000</v>
      </c>
      <c r="J8" s="2">
        <f t="shared" si="5"/>
        <v>12000000000</v>
      </c>
      <c r="K8" s="2">
        <f t="shared" si="5"/>
        <v>-72000000000</v>
      </c>
      <c r="L8" s="2">
        <f t="shared" si="5"/>
        <v>6000000000</v>
      </c>
      <c r="M8" s="2">
        <f t="shared" si="5"/>
        <v>-14000000000</v>
      </c>
      <c r="N8" s="2">
        <f t="shared" si="5"/>
        <v>-41000000000</v>
      </c>
      <c r="O8" s="2">
        <f t="shared" si="5"/>
        <v>92000000000</v>
      </c>
      <c r="P8" s="2">
        <f t="shared" si="5"/>
        <v>54000000000</v>
      </c>
      <c r="Q8" s="2">
        <f t="shared" si="5"/>
        <v>70000000000</v>
      </c>
      <c r="R8" s="2">
        <f t="shared" si="5"/>
        <v>7000000000</v>
      </c>
      <c r="S8" s="2">
        <f t="shared" si="5"/>
        <v>-69000000000</v>
      </c>
      <c r="T8" s="2">
        <f t="shared" si="5"/>
        <v>-216000000000</v>
      </c>
      <c r="U8" s="2">
        <f t="shared" si="5"/>
        <v>-479000000000</v>
      </c>
      <c r="V8" s="2">
        <f t="shared" si="5"/>
        <v>-76000000000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5.84</v>
      </c>
      <c r="H9" s="3">
        <f>IFERROR(INDEX(D9:G9,COUNT(D9:G9)),"")</f>
        <v>5.84</v>
      </c>
      <c r="I9" s="3">
        <f t="shared" ref="I9:V9" si="6">IFERROR(INDEX(I51:I500,MATCH($C$9,$C$51:$C$500,0)),"")</f>
        <v>-13.89</v>
      </c>
      <c r="J9" s="3">
        <f t="shared" si="6"/>
        <v>9.2100000000000009</v>
      </c>
      <c r="K9" s="3">
        <f t="shared" si="6"/>
        <v>-53.72</v>
      </c>
      <c r="L9" s="3">
        <f t="shared" si="6"/>
        <v>4.41</v>
      </c>
      <c r="M9" s="3">
        <f t="shared" si="6"/>
        <v>-10.54</v>
      </c>
      <c r="N9" s="3">
        <f t="shared" si="6"/>
        <v>-30.53</v>
      </c>
      <c r="O9" s="3">
        <f t="shared" si="6"/>
        <v>-23.83</v>
      </c>
      <c r="P9" s="3">
        <f t="shared" si="6"/>
        <v>40.590000000000003</v>
      </c>
      <c r="Q9" s="3">
        <f t="shared" si="6"/>
        <v>52.71</v>
      </c>
      <c r="R9" s="3">
        <f t="shared" si="6"/>
        <v>5.08</v>
      </c>
      <c r="S9" s="3">
        <f t="shared" si="6"/>
        <v>-51.82</v>
      </c>
      <c r="T9" s="3">
        <f t="shared" si="6"/>
        <v>-161.99</v>
      </c>
      <c r="U9" s="3">
        <f t="shared" si="6"/>
        <v>-359.18</v>
      </c>
      <c r="V9" s="3">
        <f t="shared" si="6"/>
        <v>0</v>
      </c>
    </row>
    <row r="10" spans="1:22" ht="15.5" x14ac:dyDescent="0.35">
      <c r="C10" t="s">
        <v>17</v>
      </c>
      <c r="D10" s="3">
        <f ca="1">IFERROR(IF(D9=0,"",D2/D9),"")</f>
        <v>33.047945205479451</v>
      </c>
      <c r="I10" s="3">
        <f t="shared" ref="I10:V10" ca="1" si="7">IFERROR(IF(I9=0,"",I2/I9),"")</f>
        <v>-12.742980561555076</v>
      </c>
      <c r="J10" s="3">
        <f t="shared" ca="1" si="7"/>
        <v>27.795874049945709</v>
      </c>
      <c r="K10" s="3">
        <f t="shared" ca="1" si="7"/>
        <v>-5.3611317944899479</v>
      </c>
      <c r="L10" s="3">
        <f t="shared" ca="1" si="7"/>
        <v>113.37868480725623</v>
      </c>
      <c r="M10" s="3">
        <f t="shared" ca="1" si="7"/>
        <v>-92.030360531309299</v>
      </c>
      <c r="N10" s="3">
        <f t="shared" ca="1" si="7"/>
        <v>-21.454307238781524</v>
      </c>
      <c r="O10" s="3">
        <f t="shared" ca="1" si="7"/>
        <v>-42.383550146873695</v>
      </c>
      <c r="P10" s="3" t="str">
        <f t="shared" ca="1" si="7"/>
        <v/>
      </c>
      <c r="Q10" s="3">
        <f t="shared" ca="1" si="7"/>
        <v>11.477897932081198</v>
      </c>
      <c r="R10" s="3">
        <f t="shared" ca="1" si="7"/>
        <v>118.11023622047244</v>
      </c>
      <c r="S10" s="3">
        <f t="shared" ca="1" si="7"/>
        <v>-16.40293323041297</v>
      </c>
      <c r="T10" s="3">
        <f t="shared" ca="1" si="7"/>
        <v>-6.7288104203963206</v>
      </c>
      <c r="U10" s="3">
        <f t="shared" ca="1" si="7"/>
        <v>-7.7259312879336264</v>
      </c>
      <c r="V10" s="3" t="str">
        <f t="shared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341652628346</v>
      </c>
      <c r="H11" s="2">
        <f>IFERROR(INDEX(D11:G11,COUNT(D11:G11)),"")</f>
        <v>341652628346</v>
      </c>
      <c r="I11" s="2">
        <f t="shared" ref="I11:V11" si="8">IFERROR(INDEX(I51:I500,MATCH($C$11,$C$51:$C$500,0)),"")</f>
        <v>337857500167</v>
      </c>
      <c r="J11" s="2">
        <f t="shared" si="8"/>
        <v>269435486055</v>
      </c>
      <c r="K11" s="2">
        <f t="shared" si="8"/>
        <v>298558502813</v>
      </c>
      <c r="L11" s="2">
        <f t="shared" si="8"/>
        <v>352487110358</v>
      </c>
      <c r="M11" s="2">
        <f t="shared" si="8"/>
        <v>323813668062</v>
      </c>
      <c r="N11" s="2">
        <f t="shared" si="8"/>
        <v>397236034419</v>
      </c>
      <c r="O11" s="2">
        <f t="shared" si="8"/>
        <v>411847900805</v>
      </c>
      <c r="P11" s="2">
        <f t="shared" si="8"/>
        <v>473141559720</v>
      </c>
      <c r="Q11" s="2">
        <f t="shared" si="8"/>
        <v>517294780598</v>
      </c>
      <c r="R11" s="2">
        <f t="shared" si="8"/>
        <v>417077987466</v>
      </c>
      <c r="S11" s="2">
        <f t="shared" si="8"/>
        <v>434673736194</v>
      </c>
      <c r="T11" s="2">
        <f t="shared" si="8"/>
        <v>443620515038</v>
      </c>
      <c r="U11" s="2">
        <f t="shared" si="8"/>
        <v>742453783003</v>
      </c>
      <c r="V11" s="2">
        <f t="shared" si="8"/>
        <v>86156940831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-282000000000</v>
      </c>
      <c r="H12" s="2">
        <f>IFERROR(INDEX(D12:G12,COUNT(D12:G12)),"")</f>
        <v>-282000000000</v>
      </c>
      <c r="I12" s="2">
        <f t="shared" ref="I12:V12" si="9">IFERROR(INDEX(I51:I500,MATCH($C$12,$C$51:$C$500,0)),"")</f>
        <v>-277000000000</v>
      </c>
      <c r="J12" s="2">
        <f t="shared" si="9"/>
        <v>-206000000000</v>
      </c>
      <c r="K12" s="2">
        <f t="shared" si="9"/>
        <v>-269000000000</v>
      </c>
      <c r="L12" s="2">
        <f t="shared" si="9"/>
        <v>-333000000000</v>
      </c>
      <c r="M12" s="2">
        <f t="shared" si="9"/>
        <v>-284000000000</v>
      </c>
      <c r="N12" s="2">
        <f t="shared" si="9"/>
        <v>-362000000000</v>
      </c>
      <c r="O12" s="2">
        <f t="shared" si="9"/>
        <v>-407000000000</v>
      </c>
      <c r="P12" s="2">
        <f t="shared" si="9"/>
        <v>-469000000000</v>
      </c>
      <c r="Q12" s="2">
        <f t="shared" si="9"/>
        <v>-514000000000</v>
      </c>
      <c r="R12" s="2">
        <f t="shared" si="9"/>
        <v>-405000000000</v>
      </c>
      <c r="S12" s="2">
        <f t="shared" si="9"/>
        <v>-414000000000</v>
      </c>
      <c r="T12" s="2">
        <f t="shared" si="9"/>
        <v>-408000000000</v>
      </c>
      <c r="U12" s="2">
        <f t="shared" si="9"/>
        <v>-699000000000</v>
      </c>
      <c r="V12" s="2">
        <f t="shared" si="9"/>
        <v>-31000000000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59000000000</v>
      </c>
      <c r="H13" s="2">
        <f>IFERROR(INDEX(D13:G13,COUNT(D13:G13)),"")</f>
        <v>59000000000</v>
      </c>
      <c r="I13" s="2">
        <f t="shared" ref="I13:V13" si="10">IFERROR(INDEX(I51:I500,MATCH($C$13,$C$51:$C$500,0)),"")</f>
        <v>61000000000</v>
      </c>
      <c r="J13" s="2">
        <f t="shared" si="10"/>
        <v>63000000000</v>
      </c>
      <c r="K13" s="2">
        <f t="shared" si="10"/>
        <v>29000000000</v>
      </c>
      <c r="L13" s="2">
        <f t="shared" si="10"/>
        <v>20000000000</v>
      </c>
      <c r="M13" s="2">
        <f t="shared" si="10"/>
        <v>39000000000</v>
      </c>
      <c r="N13" s="2">
        <f t="shared" si="10"/>
        <v>36000000000</v>
      </c>
      <c r="O13" s="2">
        <f t="shared" si="10"/>
        <v>5000000000</v>
      </c>
      <c r="P13" s="2">
        <f t="shared" si="10"/>
        <v>4000000000</v>
      </c>
      <c r="Q13" s="2">
        <f t="shared" si="10"/>
        <v>4000000000</v>
      </c>
      <c r="R13" s="2">
        <f t="shared" si="10"/>
        <v>12000000000</v>
      </c>
      <c r="S13" s="2">
        <f t="shared" si="10"/>
        <v>21000000000</v>
      </c>
      <c r="T13" s="2">
        <f t="shared" si="10"/>
        <v>35000000000</v>
      </c>
      <c r="U13" s="2">
        <f t="shared" si="10"/>
        <v>44000000000</v>
      </c>
      <c r="V13" s="2">
        <f t="shared" si="10"/>
        <v>55000000000</v>
      </c>
    </row>
    <row r="14" spans="1:22" ht="15.5" x14ac:dyDescent="0.35">
      <c r="C14" t="s">
        <v>26</v>
      </c>
      <c r="D14" s="2">
        <f>IFERROR(INDEX(D51:D500,MATCH($C$14,$C$51:$C$500,0)),"")</f>
        <v>-924498976</v>
      </c>
      <c r="H14" s="2">
        <f>IFERROR(SUM(D14:G14)*(4/MAX(1,COUNT(D14:G14))),"")</f>
        <v>-3697995904</v>
      </c>
      <c r="I14" s="2">
        <f t="shared" ref="I14:V14" si="11">IFERROR(INDEX(I51:I500,MATCH($C$14,$C$51:$C$500,0)),"")</f>
        <v>-3541548409</v>
      </c>
      <c r="J14" s="2">
        <f t="shared" si="11"/>
        <v>-2521269357</v>
      </c>
      <c r="K14" s="2">
        <f t="shared" si="11"/>
        <v>-1161540523</v>
      </c>
      <c r="L14" s="2">
        <f t="shared" si="11"/>
        <v>-2895923609</v>
      </c>
      <c r="M14" s="2">
        <f t="shared" si="11"/>
        <v>-1896521234</v>
      </c>
      <c r="N14" s="2">
        <f t="shared" si="11"/>
        <v>-725615310</v>
      </c>
      <c r="O14" s="2">
        <f t="shared" si="11"/>
        <v>-424900572</v>
      </c>
      <c r="P14" s="2">
        <f t="shared" si="11"/>
        <v>-294113913</v>
      </c>
      <c r="Q14" s="2">
        <f t="shared" si="11"/>
        <v>-626722678</v>
      </c>
      <c r="R14" s="2">
        <f t="shared" si="11"/>
        <v>-1757952897</v>
      </c>
      <c r="S14" s="2">
        <f t="shared" si="11"/>
        <v>-3193930773</v>
      </c>
      <c r="T14" s="2">
        <f t="shared" si="11"/>
        <v>-4590111244</v>
      </c>
      <c r="U14" s="2">
        <f t="shared" si="11"/>
        <v>-8503636147</v>
      </c>
      <c r="V14" s="2">
        <f t="shared" si="11"/>
        <v>-2195479642</v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811804083</v>
      </c>
      <c r="J15" s="2">
        <f t="shared" si="12"/>
        <v>-829530824</v>
      </c>
      <c r="K15" s="2">
        <f t="shared" si="12"/>
        <v>-162493226</v>
      </c>
      <c r="L15" s="2">
        <f t="shared" si="12"/>
        <v>542075461</v>
      </c>
      <c r="M15" s="2">
        <f t="shared" si="12"/>
        <v>-5436798871</v>
      </c>
      <c r="N15" s="2">
        <f t="shared" si="12"/>
        <v>-3882270749</v>
      </c>
      <c r="O15" s="2">
        <f t="shared" si="12"/>
        <v>1347614001</v>
      </c>
      <c r="P15" s="2">
        <f t="shared" si="12"/>
        <v>2243390000</v>
      </c>
      <c r="Q15" s="2">
        <f t="shared" si="12"/>
        <v>-5444792898</v>
      </c>
      <c r="R15" s="2">
        <f t="shared" si="12"/>
        <v>-4797762702</v>
      </c>
      <c r="S15" s="2">
        <f t="shared" si="12"/>
        <v>-12248868335</v>
      </c>
      <c r="T15" s="2">
        <f t="shared" si="12"/>
        <v>-26501643704</v>
      </c>
      <c r="U15" s="2">
        <f t="shared" si="12"/>
        <v>-31924773797</v>
      </c>
      <c r="V15" s="2">
        <f t="shared" si="12"/>
        <v>-22458121149</v>
      </c>
    </row>
    <row r="16" spans="1:22" ht="15.5" x14ac:dyDescent="0.35">
      <c r="C16" t="s">
        <v>28</v>
      </c>
      <c r="D16" s="2">
        <f>IFERROR(INDEX(D51:D500,MATCH($C$16,$C$51:$C$500,0)),"")</f>
        <v>211835521</v>
      </c>
      <c r="H16" s="2">
        <f>IFERROR(SUM(D16:G16)*(4/MAX(1,COUNT(D16:G16))),"")</f>
        <v>847342084</v>
      </c>
      <c r="I16" s="2">
        <f t="shared" ref="I16:V16" si="13">IFERROR(INDEX(I51:I500,MATCH($C$16,$C$51:$C$500,0)),"")</f>
        <v>-151038464246</v>
      </c>
      <c r="J16" s="2">
        <f t="shared" si="13"/>
        <v>9319462725</v>
      </c>
      <c r="K16" s="2">
        <f t="shared" si="13"/>
        <v>13209809767</v>
      </c>
      <c r="L16" s="2">
        <f t="shared" si="13"/>
        <v>11879356150</v>
      </c>
      <c r="M16" s="2">
        <f t="shared" si="13"/>
        <v>14144096025</v>
      </c>
      <c r="N16" s="2">
        <f t="shared" si="13"/>
        <v>-16619896032</v>
      </c>
      <c r="O16" s="2">
        <f t="shared" si="13"/>
        <v>31921633688</v>
      </c>
      <c r="P16" s="2">
        <f t="shared" si="13"/>
        <v>19582402298</v>
      </c>
      <c r="Q16" s="2">
        <f t="shared" si="13"/>
        <v>-4357154894</v>
      </c>
      <c r="R16" s="2">
        <f t="shared" si="13"/>
        <v>-27472437029</v>
      </c>
      <c r="S16" s="2">
        <f t="shared" si="13"/>
        <v>45289851944</v>
      </c>
      <c r="T16" s="2">
        <f t="shared" si="13"/>
        <v>155964127442</v>
      </c>
      <c r="U16" s="2">
        <f t="shared" si="13"/>
        <v>238703941769</v>
      </c>
      <c r="V16" s="2">
        <f t="shared" si="13"/>
        <v>147460926955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256690000000</v>
      </c>
      <c r="H20" s="2">
        <f t="shared" ref="H20:V20" ca="1" si="14">IFERROR(H21*H2,"")</f>
        <v>256690000000</v>
      </c>
      <c r="I20" s="2">
        <f t="shared" ca="1" si="14"/>
        <v>235410000000</v>
      </c>
      <c r="J20" s="2">
        <f t="shared" ca="1" si="14"/>
        <v>340480000000</v>
      </c>
      <c r="K20" s="2">
        <f t="shared" ca="1" si="14"/>
        <v>383040000000</v>
      </c>
      <c r="L20" s="2">
        <f t="shared" ca="1" si="14"/>
        <v>665000000000</v>
      </c>
      <c r="M20" s="2">
        <f t="shared" ca="1" si="14"/>
        <v>1290100000000</v>
      </c>
      <c r="N20" s="2">
        <f t="shared" ca="1" si="14"/>
        <v>871150000000</v>
      </c>
      <c r="O20" s="2">
        <f t="shared" ca="1" si="14"/>
        <v>1343300000000</v>
      </c>
      <c r="P20" s="2" t="str">
        <f t="shared" ca="1" si="14"/>
        <v/>
      </c>
      <c r="Q20" s="2">
        <f t="shared" ca="1" si="14"/>
        <v>804650000000</v>
      </c>
      <c r="R20" s="2">
        <f t="shared" ca="1" si="14"/>
        <v>798000000000</v>
      </c>
      <c r="S20" s="2">
        <f t="shared" ca="1" si="14"/>
        <v>1130500000000</v>
      </c>
      <c r="T20" s="2">
        <f t="shared" ca="1" si="14"/>
        <v>1449700000000</v>
      </c>
      <c r="U20" s="2">
        <f t="shared" ca="1" si="14"/>
        <v>3690750000000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1330000000</v>
      </c>
      <c r="H21" s="2">
        <f>IFERROR(INDEX(D21:G21,COUNT(D21:G21)),"")</f>
        <v>1330000000</v>
      </c>
      <c r="I21" s="2">
        <f t="shared" ref="I21:V21" si="15">IFERROR(INDEX(I51:I500,MATCH($C$7,$C$51:$C$500,0)),"")</f>
        <v>1330000000</v>
      </c>
      <c r="J21" s="2">
        <f t="shared" si="15"/>
        <v>1330000000</v>
      </c>
      <c r="K21" s="2">
        <f t="shared" si="15"/>
        <v>1330000000</v>
      </c>
      <c r="L21" s="2">
        <f t="shared" si="15"/>
        <v>1330000000</v>
      </c>
      <c r="M21" s="2">
        <f t="shared" si="15"/>
        <v>1330000000</v>
      </c>
      <c r="N21" s="2">
        <f t="shared" si="15"/>
        <v>1330000000</v>
      </c>
      <c r="O21" s="2">
        <f t="shared" si="15"/>
        <v>1330000000</v>
      </c>
      <c r="P21" s="2">
        <f t="shared" si="15"/>
        <v>1330000000</v>
      </c>
      <c r="Q21" s="2">
        <f t="shared" si="15"/>
        <v>1330000000</v>
      </c>
      <c r="R21" s="2">
        <f t="shared" si="15"/>
        <v>1330000000</v>
      </c>
      <c r="S21" s="2">
        <f t="shared" si="15"/>
        <v>1330000000</v>
      </c>
      <c r="T21" s="2">
        <f t="shared" si="15"/>
        <v>1330000000</v>
      </c>
      <c r="U21" s="2">
        <f t="shared" si="15"/>
        <v>1330000000</v>
      </c>
      <c r="V21" s="2">
        <f t="shared" si="15"/>
        <v>1000000000</v>
      </c>
    </row>
    <row r="23" spans="1:22" ht="15.5" x14ac:dyDescent="0.35">
      <c r="B23" t="s">
        <v>53</v>
      </c>
      <c r="C23" t="s">
        <v>54</v>
      </c>
      <c r="D23" s="3">
        <f>IFERROR(D5/D6*100,"")</f>
        <v>1.9696322807853706E-2</v>
      </c>
      <c r="H23" s="3">
        <f t="shared" ref="H23:V23" si="16">IFERROR(H5/H6*100,"")</f>
        <v>7.8785291231414825E-2</v>
      </c>
      <c r="I23" s="3">
        <f t="shared" si="16"/>
        <v>-17.951878390667673</v>
      </c>
      <c r="J23" s="3">
        <f t="shared" si="16"/>
        <v>-0.36886794705764125</v>
      </c>
      <c r="K23" s="3">
        <f t="shared" si="16"/>
        <v>-6.1148930114445639</v>
      </c>
      <c r="L23" s="3">
        <f t="shared" si="16"/>
        <v>-13.989664429697587</v>
      </c>
      <c r="M23" s="3">
        <f t="shared" si="16"/>
        <v>10.566513051824431</v>
      </c>
      <c r="N23" s="3">
        <f t="shared" si="16"/>
        <v>-4.8952727789607531</v>
      </c>
      <c r="O23" s="3">
        <f t="shared" si="16"/>
        <v>2.4240154336282895</v>
      </c>
      <c r="P23" s="3">
        <f t="shared" si="16"/>
        <v>1.1660599639452964</v>
      </c>
      <c r="Q23" s="3">
        <f t="shared" si="16"/>
        <v>-0.72843244464207568</v>
      </c>
      <c r="R23" s="3">
        <f t="shared" si="16"/>
        <v>-1.1991728203000396</v>
      </c>
      <c r="S23" s="3">
        <f t="shared" si="16"/>
        <v>2.0961001939200998</v>
      </c>
      <c r="T23" s="3">
        <f t="shared" si="16"/>
        <v>7.2839058900235534</v>
      </c>
      <c r="U23" s="3">
        <f t="shared" si="16"/>
        <v>12.270065106697604</v>
      </c>
      <c r="V23" s="3">
        <f t="shared" si="16"/>
        <v>55.392512220548994</v>
      </c>
    </row>
    <row r="24" spans="1:22" ht="15.5" x14ac:dyDescent="0.35">
      <c r="C24" t="s">
        <v>55</v>
      </c>
      <c r="D24" s="4" t="str">
        <f>IFERROR(_xlfn.RRI(5,I23,D23),"")</f>
        <v/>
      </c>
      <c r="H24" s="4">
        <f t="shared" ref="H24:V24" si="17">IFERROR(_xlfn.RRI(5,M23,H23),"")</f>
        <v>-0.62459272012154066</v>
      </c>
      <c r="I24" s="4">
        <f t="shared" si="17"/>
        <v>0.29678088466398722</v>
      </c>
      <c r="J24" s="4" t="str">
        <f t="shared" si="17"/>
        <v/>
      </c>
      <c r="K24" s="4" t="str">
        <f t="shared" si="17"/>
        <v/>
      </c>
      <c r="L24" s="4">
        <f t="shared" si="17"/>
        <v>0.80585802391235051</v>
      </c>
      <c r="M24" s="4" t="str">
        <f t="shared" si="17"/>
        <v/>
      </c>
      <c r="N24" s="4" t="str">
        <f t="shared" si="17"/>
        <v/>
      </c>
      <c r="O24" s="4">
        <f t="shared" si="17"/>
        <v>-0.19752001194998281</v>
      </c>
      <c r="P24" s="4">
        <f t="shared" si="17"/>
        <v>-0.37543908381568791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0.15</v>
      </c>
      <c r="H25" s="3">
        <f>IFERROR(INDEX(D25:G25,COUNT(D25:G25)),"")</f>
        <v>0.15</v>
      </c>
      <c r="I25" s="3">
        <f t="shared" ref="I25:V25" si="18">IFERROR(INDEX(I51:I500,MATCH($C$25,$C$51:$C$500,0)),"")</f>
        <v>-112.57</v>
      </c>
      <c r="J25" s="3">
        <f t="shared" si="18"/>
        <v>6.37</v>
      </c>
      <c r="K25" s="3">
        <f t="shared" si="18"/>
        <v>9.7899999999999991</v>
      </c>
      <c r="L25" s="3">
        <f t="shared" si="18"/>
        <v>9.32</v>
      </c>
      <c r="M25" s="3">
        <f t="shared" si="18"/>
        <v>6.54</v>
      </c>
      <c r="N25" s="3">
        <f t="shared" si="18"/>
        <v>-15.37</v>
      </c>
      <c r="O25" s="3">
        <f t="shared" si="18"/>
        <v>24.94</v>
      </c>
      <c r="P25" s="3">
        <f t="shared" si="18"/>
        <v>16.36</v>
      </c>
      <c r="Q25" s="3">
        <f t="shared" si="18"/>
        <v>-7.34</v>
      </c>
      <c r="R25" s="3">
        <f t="shared" si="18"/>
        <v>-24.18</v>
      </c>
      <c r="S25" s="3">
        <f t="shared" si="18"/>
        <v>24.77</v>
      </c>
      <c r="T25" s="3">
        <f t="shared" si="18"/>
        <v>97.03</v>
      </c>
      <c r="U25" s="3">
        <f t="shared" si="18"/>
        <v>155.08000000000001</v>
      </c>
      <c r="V25" s="3">
        <f t="shared" si="18"/>
        <v>125</v>
      </c>
    </row>
    <row r="26" spans="1:22" ht="15.5" x14ac:dyDescent="0.35">
      <c r="C26" t="s">
        <v>58</v>
      </c>
      <c r="D26" s="4" t="str">
        <f>IFERROR(_xlfn.RRI(5,I25,D25),"")</f>
        <v/>
      </c>
      <c r="H26" s="4">
        <f t="shared" ref="H26:V26" si="19">IFERROR(_xlfn.RRI(5,M25,H25),"")</f>
        <v>-0.52999475749345559</v>
      </c>
      <c r="I26" s="4">
        <f t="shared" si="19"/>
        <v>0.4891887946264768</v>
      </c>
      <c r="J26" s="4">
        <f t="shared" si="19"/>
        <v>-0.2388879520149374</v>
      </c>
      <c r="K26" s="4">
        <f t="shared" si="19"/>
        <v>-9.7598354641835861E-2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-0.23792435285705216</v>
      </c>
      <c r="P26" s="4">
        <f t="shared" si="19"/>
        <v>-0.3622572922248487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451.34658732030073</v>
      </c>
      <c r="H27" s="3">
        <f t="shared" ref="H27:V27" si="20">IFERROR(H4/H21,"")</f>
        <v>1805.3863492812029</v>
      </c>
      <c r="I27" s="3">
        <f t="shared" si="20"/>
        <v>1645.3702075007518</v>
      </c>
      <c r="J27" s="3">
        <f t="shared" si="20"/>
        <v>1826.4087472142858</v>
      </c>
      <c r="K27" s="3">
        <f t="shared" si="20"/>
        <v>1856.5996353541354</v>
      </c>
      <c r="L27" s="3">
        <f t="shared" si="20"/>
        <v>1648.3586744150375</v>
      </c>
      <c r="M27" s="3">
        <f t="shared" si="20"/>
        <v>1361.9236939616542</v>
      </c>
      <c r="N27" s="3">
        <f t="shared" si="20"/>
        <v>1216.9101544353384</v>
      </c>
      <c r="O27" s="3">
        <f t="shared" si="20"/>
        <v>1487.6932088030076</v>
      </c>
      <c r="P27" s="3">
        <f t="shared" si="20"/>
        <v>1506.1718093473685</v>
      </c>
      <c r="Q27" s="3">
        <f t="shared" si="20"/>
        <v>1367.2715863984963</v>
      </c>
      <c r="R27" s="3">
        <f t="shared" si="20"/>
        <v>1248.0072058736841</v>
      </c>
      <c r="S27" s="3">
        <f t="shared" si="20"/>
        <v>1338.7987181481203</v>
      </c>
      <c r="T27" s="3">
        <f t="shared" si="20"/>
        <v>1674.2628570834586</v>
      </c>
      <c r="U27" s="3">
        <f t="shared" si="20"/>
        <v>1513.2409556015039</v>
      </c>
      <c r="V27" s="3">
        <f t="shared" si="20"/>
        <v>1430.567160628</v>
      </c>
    </row>
    <row r="28" spans="1:22" ht="15.5" x14ac:dyDescent="0.35">
      <c r="C28" t="s">
        <v>60</v>
      </c>
      <c r="D28" s="4">
        <f>IFERROR(_xlfn.RRI(5,I27,D27),"")</f>
        <v>-0.22794310344566482</v>
      </c>
      <c r="H28" s="4">
        <f t="shared" ref="H28:V28" si="21">IFERROR(_xlfn.RRI(5,M27,H27),"")</f>
        <v>5.799466017254673E-2</v>
      </c>
      <c r="I28" s="4">
        <f t="shared" si="21"/>
        <v>6.2187100335366674E-2</v>
      </c>
      <c r="J28" s="4">
        <f t="shared" si="21"/>
        <v>4.1878124515644988E-2</v>
      </c>
      <c r="K28" s="4">
        <f t="shared" si="21"/>
        <v>4.272251034435981E-2</v>
      </c>
      <c r="L28" s="4">
        <f t="shared" si="21"/>
        <v>3.8100465620443336E-2</v>
      </c>
      <c r="M28" s="4">
        <f t="shared" si="21"/>
        <v>1.7623520931694614E-2</v>
      </c>
      <c r="N28" s="4">
        <f t="shared" si="21"/>
        <v>-1.8910460038151999E-2</v>
      </c>
      <c r="O28" s="4">
        <f t="shared" si="21"/>
        <v>-2.335226419596137E-2</v>
      </c>
      <c r="P28" s="4">
        <f t="shared" si="21"/>
        <v>-9.3605619885561708E-4</v>
      </c>
      <c r="Q28" s="4">
        <f t="shared" si="21"/>
        <v>-9.009919245263176E-3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-1.0013325042195969</v>
      </c>
      <c r="I29" s="4">
        <f t="shared" si="22"/>
        <v>-18.671899529042385</v>
      </c>
      <c r="J29" s="4">
        <f t="shared" si="22"/>
        <v>-0.34933605720122568</v>
      </c>
      <c r="K29" s="4">
        <f t="shared" si="22"/>
        <v>5.0429184549356097E-2</v>
      </c>
      <c r="L29" s="4">
        <f t="shared" si="22"/>
        <v>0.42507645259938842</v>
      </c>
      <c r="M29" s="4">
        <f t="shared" si="22"/>
        <v>-1.4255042290175668</v>
      </c>
      <c r="N29" s="4">
        <f t="shared" si="22"/>
        <v>-1.6162790697674418</v>
      </c>
      <c r="O29" s="4">
        <f t="shared" si="22"/>
        <v>0.52444987775061136</v>
      </c>
      <c r="P29" s="4">
        <f t="shared" si="22"/>
        <v>-3.2288828337874658</v>
      </c>
      <c r="Q29" s="4">
        <f t="shared" si="22"/>
        <v>-0.69644334160463195</v>
      </c>
      <c r="R29" s="4">
        <f t="shared" si="22"/>
        <v>-1.9761808639483247</v>
      </c>
      <c r="S29" s="4">
        <f t="shared" si="22"/>
        <v>-0.74471812841389262</v>
      </c>
      <c r="T29" s="4">
        <f t="shared" si="22"/>
        <v>-0.37432293010059331</v>
      </c>
      <c r="U29" s="4">
        <f t="shared" si="22"/>
        <v>0.2406400000000001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9.725236366319584E-2</v>
      </c>
      <c r="I30" s="4">
        <f t="shared" si="23"/>
        <v>-9.9122685428254462E-2</v>
      </c>
      <c r="J30" s="4">
        <f t="shared" si="23"/>
        <v>-1.6261388597165669E-2</v>
      </c>
      <c r="K30" s="4">
        <f t="shared" si="23"/>
        <v>0.12633231114763149</v>
      </c>
      <c r="L30" s="4">
        <f t="shared" si="23"/>
        <v>0.21031646759899023</v>
      </c>
      <c r="M30" s="4">
        <f t="shared" si="23"/>
        <v>0.11916536237106498</v>
      </c>
      <c r="N30" s="4">
        <f t="shared" si="23"/>
        <v>-0.18201538648249943</v>
      </c>
      <c r="O30" s="4">
        <f t="shared" si="23"/>
        <v>-1.226858744114178E-2</v>
      </c>
      <c r="P30" s="4">
        <f t="shared" si="23"/>
        <v>0.10158934357346412</v>
      </c>
      <c r="Q30" s="4">
        <f t="shared" si="23"/>
        <v>9.5563855692098784E-2</v>
      </c>
      <c r="R30" s="4">
        <f t="shared" si="23"/>
        <v>-6.7815655216657666E-2</v>
      </c>
      <c r="S30" s="4">
        <f t="shared" si="23"/>
        <v>-0.20036527568897508</v>
      </c>
      <c r="T30" s="4">
        <f t="shared" si="23"/>
        <v>0.10640863299787542</v>
      </c>
      <c r="U30" s="4">
        <f t="shared" si="23"/>
        <v>5.7790921844739641E-2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742.25</v>
      </c>
      <c r="H32" s="3">
        <f>IFERROR(INDEX(D32:G32,COUNT(D32:G32)),"")</f>
        <v>742.25</v>
      </c>
      <c r="I32" s="3">
        <f t="shared" ref="I32:V32" si="24">IFERROR(INDEX(I51:I500,MATCH($C$32,$C$51:$C$500,0)),"")</f>
        <v>742.1</v>
      </c>
      <c r="J32" s="3">
        <f t="shared" si="24"/>
        <v>875.33</v>
      </c>
      <c r="K32" s="3">
        <f t="shared" si="24"/>
        <v>878.56</v>
      </c>
      <c r="L32" s="3">
        <f t="shared" si="24"/>
        <v>920.9</v>
      </c>
      <c r="M32" s="3">
        <f t="shared" si="24"/>
        <v>1049.5899999999999</v>
      </c>
      <c r="N32" s="3">
        <f t="shared" si="24"/>
        <v>938.66</v>
      </c>
      <c r="O32" s="3">
        <f t="shared" si="24"/>
        <v>1033.98</v>
      </c>
      <c r="P32" s="3">
        <f t="shared" si="24"/>
        <v>1300.4000000000001</v>
      </c>
      <c r="Q32" s="3">
        <f t="shared" si="24"/>
        <v>1285.23</v>
      </c>
      <c r="R32" s="3">
        <f t="shared" si="24"/>
        <v>1294.5999999999999</v>
      </c>
      <c r="S32" s="3">
        <f t="shared" si="24"/>
        <v>1316.94</v>
      </c>
      <c r="T32" s="3">
        <f t="shared" si="24"/>
        <v>1331.93</v>
      </c>
      <c r="U32" s="3">
        <f t="shared" si="24"/>
        <v>1263.74</v>
      </c>
      <c r="V32" s="3">
        <f t="shared" si="24"/>
        <v>225.41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0.26</v>
      </c>
      <c r="H33" s="3">
        <f>IFERROR(INDEX(D33:G33,COUNT(D33:G33)),"")</f>
        <v>0.26</v>
      </c>
      <c r="I33" s="3">
        <f t="shared" ref="I33:V33" si="25">IFERROR(INDEX(I51:I500,MATCH($C$33,$C$51:$C$500,0)),"")</f>
        <v>0.24</v>
      </c>
      <c r="J33" s="3">
        <f t="shared" si="25"/>
        <v>0.28999999999999998</v>
      </c>
      <c r="K33" s="3">
        <f t="shared" si="25"/>
        <v>0.33</v>
      </c>
      <c r="L33" s="3">
        <f t="shared" si="25"/>
        <v>0.54</v>
      </c>
      <c r="M33" s="3">
        <f t="shared" si="25"/>
        <v>0.92</v>
      </c>
      <c r="N33" s="3">
        <f t="shared" si="25"/>
        <v>0.7</v>
      </c>
      <c r="O33" s="3">
        <f t="shared" si="25"/>
        <v>0.98</v>
      </c>
      <c r="P33" s="3">
        <f t="shared" si="25"/>
        <v>0.87</v>
      </c>
      <c r="Q33" s="3">
        <f t="shared" si="25"/>
        <v>0.47</v>
      </c>
      <c r="R33" s="3">
        <f t="shared" si="25"/>
        <v>0.46</v>
      </c>
      <c r="S33" s="3">
        <f t="shared" si="25"/>
        <v>0.65</v>
      </c>
      <c r="T33" s="3">
        <f t="shared" si="25"/>
        <v>0.82</v>
      </c>
      <c r="U33" s="3">
        <f t="shared" si="25"/>
        <v>2.2000000000000002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1280</v>
      </c>
      <c r="H34" s="3">
        <f>IFERROR(INDEX(D34:G34,COUNT(D34:G34)),"")</f>
        <v>1280</v>
      </c>
      <c r="I34" s="3">
        <f t="shared" ref="I34:V34" si="26">IFERROR(INDEX(I51:I500,MATCH($C$34,$C$51:$C$500,0)),"")</f>
        <v>-1.57</v>
      </c>
      <c r="J34" s="3">
        <f t="shared" si="26"/>
        <v>40.19</v>
      </c>
      <c r="K34" s="3">
        <f t="shared" si="26"/>
        <v>29.42</v>
      </c>
      <c r="L34" s="3">
        <f t="shared" si="26"/>
        <v>53.65</v>
      </c>
      <c r="M34" s="3">
        <f t="shared" si="26"/>
        <v>148.32</v>
      </c>
      <c r="N34" s="3">
        <f t="shared" si="26"/>
        <v>-42.62</v>
      </c>
      <c r="O34" s="3">
        <f t="shared" si="26"/>
        <v>40.5</v>
      </c>
      <c r="P34" s="3">
        <f t="shared" si="26"/>
        <v>69.069999999999993</v>
      </c>
      <c r="Q34" s="3">
        <f t="shared" si="26"/>
        <v>-82.43</v>
      </c>
      <c r="R34" s="3">
        <f t="shared" si="26"/>
        <v>-24.81</v>
      </c>
      <c r="S34" s="3">
        <f t="shared" si="26"/>
        <v>34.32</v>
      </c>
      <c r="T34" s="3">
        <f t="shared" si="26"/>
        <v>11.23</v>
      </c>
      <c r="U34" s="3">
        <f t="shared" si="26"/>
        <v>17.89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0.43</v>
      </c>
      <c r="H35" s="3">
        <f>IFERROR(INDEX(D35:G35,COUNT(D35:G35)),"")</f>
        <v>0.43</v>
      </c>
      <c r="I35" s="3">
        <f t="shared" ref="I35:V35" si="27">IFERROR(INDEX(I51:I500,MATCH($C$35,$C$51:$C$500,0)),"")</f>
        <v>0.11</v>
      </c>
      <c r="J35" s="3">
        <f t="shared" si="27"/>
        <v>0.14000000000000001</v>
      </c>
      <c r="K35" s="3">
        <f t="shared" si="27"/>
        <v>0.16</v>
      </c>
      <c r="L35" s="3">
        <f t="shared" si="27"/>
        <v>0.3</v>
      </c>
      <c r="M35" s="3">
        <f t="shared" si="27"/>
        <v>0.71</v>
      </c>
      <c r="N35" s="3">
        <f t="shared" si="27"/>
        <v>0.54</v>
      </c>
      <c r="O35" s="3">
        <f t="shared" si="27"/>
        <v>0.68</v>
      </c>
      <c r="P35" s="3">
        <f t="shared" si="27"/>
        <v>0.75</v>
      </c>
      <c r="Q35" s="3">
        <f t="shared" si="27"/>
        <v>0.44</v>
      </c>
      <c r="R35" s="3">
        <f t="shared" si="27"/>
        <v>0.48</v>
      </c>
      <c r="S35" s="3">
        <f t="shared" si="27"/>
        <v>0.64</v>
      </c>
      <c r="T35" s="3">
        <f t="shared" si="27"/>
        <v>0.65</v>
      </c>
      <c r="U35" s="3">
        <f t="shared" si="27"/>
        <v>1.84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0.53649999999999998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600290961136</v>
      </c>
      <c r="E51" s="5">
        <v>524634439259</v>
      </c>
      <c r="F51" s="5">
        <v>526639610524</v>
      </c>
      <c r="G51" s="5">
        <v>551990107433</v>
      </c>
      <c r="I51" s="5">
        <v>2188342375976</v>
      </c>
      <c r="J51" s="5">
        <v>2429123633795</v>
      </c>
      <c r="K51" s="5">
        <v>2469277515021</v>
      </c>
      <c r="L51" s="5">
        <v>2192317036972</v>
      </c>
      <c r="M51" s="5">
        <v>1811358512969</v>
      </c>
      <c r="N51" s="5">
        <v>1618490505399</v>
      </c>
      <c r="O51" s="5">
        <v>1978631967708</v>
      </c>
      <c r="P51" s="5">
        <v>2003208506432</v>
      </c>
      <c r="Q51" s="5">
        <v>1818471209910</v>
      </c>
      <c r="R51" s="5">
        <v>1659849583812</v>
      </c>
      <c r="S51" s="5">
        <v>1780602295137</v>
      </c>
      <c r="T51" s="5">
        <v>2226769599921</v>
      </c>
      <c r="U51" s="5">
        <v>2012610470950</v>
      </c>
      <c r="V51" s="5">
        <v>1430567160628</v>
      </c>
    </row>
    <row r="52" spans="2:22" ht="15.5" x14ac:dyDescent="0.35">
      <c r="C52" t="s">
        <v>85</v>
      </c>
      <c r="D52" s="5">
        <v>-500468650217</v>
      </c>
      <c r="E52" s="5">
        <v>-519643689334</v>
      </c>
      <c r="F52" s="5">
        <v>-444733410748</v>
      </c>
      <c r="G52" s="5">
        <v>-466639531004</v>
      </c>
      <c r="I52" s="5">
        <v>-1917238274152</v>
      </c>
      <c r="J52" s="5">
        <v>-2008300677707</v>
      </c>
      <c r="K52" s="5">
        <v>-2054643588741</v>
      </c>
      <c r="L52" s="5">
        <v>-1802448441042</v>
      </c>
      <c r="M52" s="5">
        <v>-1508475878604</v>
      </c>
      <c r="N52" s="5">
        <v>-1340438220353</v>
      </c>
      <c r="O52" s="5">
        <v>-1631941216390</v>
      </c>
      <c r="P52" s="5">
        <v>-1718258856692</v>
      </c>
      <c r="Q52" s="5">
        <v>-1548966747362</v>
      </c>
      <c r="R52" s="5">
        <v>-1410865130396</v>
      </c>
      <c r="S52" s="5">
        <v>-1447729582671</v>
      </c>
      <c r="T52" s="5">
        <v>-1798137189833</v>
      </c>
      <c r="U52" s="5">
        <v>-1606899710010</v>
      </c>
      <c r="V52" s="5">
        <v>-1154595992176</v>
      </c>
    </row>
    <row r="53" spans="2:22" ht="15.5" x14ac:dyDescent="0.35">
      <c r="C53" t="s">
        <v>86</v>
      </c>
      <c r="D53" s="5">
        <v>99822310919</v>
      </c>
      <c r="E53" s="5">
        <v>4990749925</v>
      </c>
      <c r="F53" s="5">
        <v>81906199776</v>
      </c>
      <c r="G53" s="5">
        <v>85350576429</v>
      </c>
      <c r="I53" s="5">
        <v>271104101824</v>
      </c>
      <c r="J53" s="5">
        <v>420822956088</v>
      </c>
      <c r="K53" s="5">
        <v>414633926280</v>
      </c>
      <c r="L53" s="5">
        <v>389868595930</v>
      </c>
      <c r="M53" s="5">
        <v>302882634365</v>
      </c>
      <c r="N53" s="5">
        <v>278052285046</v>
      </c>
      <c r="O53" s="5">
        <v>346690751318</v>
      </c>
      <c r="P53" s="5">
        <v>284949649740</v>
      </c>
      <c r="Q53" s="5">
        <v>269504462548</v>
      </c>
      <c r="R53" s="5">
        <v>248984453416</v>
      </c>
      <c r="S53" s="5">
        <v>332872712466</v>
      </c>
      <c r="T53" s="5">
        <v>428632410088</v>
      </c>
      <c r="U53" s="5">
        <v>405710760940</v>
      </c>
      <c r="V53" s="5">
        <v>275971168452</v>
      </c>
    </row>
    <row r="54" spans="2:22" ht="15.5" x14ac:dyDescent="0.35">
      <c r="C54" t="s">
        <v>87</v>
      </c>
      <c r="D54" s="5">
        <v>-103974745093</v>
      </c>
      <c r="E54" s="5">
        <v>-129771431626</v>
      </c>
      <c r="F54" s="5">
        <v>-105977942936</v>
      </c>
      <c r="G54" s="5">
        <v>-105057866707</v>
      </c>
      <c r="I54" s="5">
        <v>-446860274335</v>
      </c>
      <c r="J54" s="5">
        <v>-421128677646</v>
      </c>
      <c r="K54" s="5">
        <v>-396790342949</v>
      </c>
      <c r="L54" s="5">
        <v>-377376167756</v>
      </c>
      <c r="M54" s="5">
        <v>-320102173096</v>
      </c>
      <c r="N54" s="5">
        <v>-307355207331</v>
      </c>
      <c r="O54" s="5">
        <v>-336739921456</v>
      </c>
      <c r="P54" s="5">
        <v>-311685274501</v>
      </c>
      <c r="Q54" s="5">
        <v>-312972840018</v>
      </c>
      <c r="R54" s="5">
        <v>-314945243334</v>
      </c>
      <c r="S54" s="5">
        <v>-337659690254</v>
      </c>
      <c r="T54" s="5">
        <v>-329784592416</v>
      </c>
      <c r="U54" s="5">
        <v>-221710139459</v>
      </c>
      <c r="V54" s="5">
        <v>-129255780489</v>
      </c>
    </row>
    <row r="55" spans="2:22" ht="15.5" x14ac:dyDescent="0.35">
      <c r="C55" t="s">
        <v>90</v>
      </c>
      <c r="D55" s="5">
        <v>-4152434174</v>
      </c>
      <c r="E55" s="5">
        <v>-124780681701</v>
      </c>
      <c r="F55" s="5">
        <v>-24071743160</v>
      </c>
      <c r="G55" s="5">
        <v>-19707290278</v>
      </c>
      <c r="I55" s="5">
        <v>-175756172511</v>
      </c>
      <c r="J55" s="5">
        <v>-305721558</v>
      </c>
      <c r="K55" s="5">
        <v>17843583331</v>
      </c>
      <c r="L55" s="5">
        <v>12492428174</v>
      </c>
      <c r="M55" s="5">
        <v>-17219538731</v>
      </c>
      <c r="N55" s="5">
        <v>-29302922285</v>
      </c>
      <c r="O55" s="5">
        <v>9950829862</v>
      </c>
      <c r="P55" s="5">
        <v>-26735624761</v>
      </c>
      <c r="Q55" s="5">
        <v>-43468377470</v>
      </c>
      <c r="R55" s="5">
        <v>-65960789918</v>
      </c>
      <c r="S55" s="5">
        <v>-4786977788</v>
      </c>
      <c r="T55" s="5">
        <v>98847817672</v>
      </c>
      <c r="U55" s="5">
        <v>184000621481</v>
      </c>
      <c r="V55" s="5">
        <v>146715387963</v>
      </c>
    </row>
    <row r="56" spans="2:22" ht="15.5" x14ac:dyDescent="0.35">
      <c r="C56" t="s">
        <v>91</v>
      </c>
      <c r="D56" s="5">
        <v>4364269695</v>
      </c>
      <c r="E56" s="5">
        <v>22426576233</v>
      </c>
      <c r="F56" s="5">
        <v>-4683983345</v>
      </c>
      <c r="G56" s="5">
        <v>4997201935</v>
      </c>
      <c r="I56" s="5">
        <v>24717708265</v>
      </c>
      <c r="J56" s="5">
        <v>9625184283</v>
      </c>
      <c r="K56" s="5">
        <v>-4633773564</v>
      </c>
      <c r="L56" s="5">
        <v>-613072024</v>
      </c>
      <c r="M56" s="5">
        <v>31363634756</v>
      </c>
      <c r="N56" s="5">
        <v>12683026253</v>
      </c>
      <c r="O56" s="5">
        <v>21970803826</v>
      </c>
      <c r="P56" s="5">
        <v>46318027059</v>
      </c>
      <c r="Q56" s="5">
        <v>39111222576</v>
      </c>
      <c r="R56" s="5">
        <v>38488352889</v>
      </c>
      <c r="S56" s="5">
        <v>50076829732</v>
      </c>
      <c r="T56" s="5">
        <v>57116309770</v>
      </c>
      <c r="U56" s="5">
        <v>54703320288</v>
      </c>
      <c r="V56" s="5">
        <v>745538992</v>
      </c>
    </row>
    <row r="57" spans="2:22" ht="15.5" x14ac:dyDescent="0.35">
      <c r="C57" t="s">
        <v>2093</v>
      </c>
      <c r="T57" s="5">
        <v>3046875000</v>
      </c>
      <c r="U57" s="5">
        <v>37569049999</v>
      </c>
    </row>
    <row r="58" spans="2:22" ht="15.5" x14ac:dyDescent="0.35">
      <c r="C58" t="s">
        <v>26</v>
      </c>
      <c r="D58" s="5">
        <v>-924498976</v>
      </c>
      <c r="E58" s="5">
        <v>-832526867</v>
      </c>
      <c r="F58" s="5">
        <v>-1338868369</v>
      </c>
      <c r="G58" s="5">
        <v>-1155636755</v>
      </c>
      <c r="I58" s="5">
        <v>-3541548409</v>
      </c>
      <c r="J58" s="5">
        <v>-2521269357</v>
      </c>
      <c r="K58" s="5">
        <v>-1161540523</v>
      </c>
      <c r="L58" s="5">
        <v>-2895923609</v>
      </c>
      <c r="M58" s="5">
        <v>-1896521234</v>
      </c>
      <c r="N58" s="5">
        <v>-725615310</v>
      </c>
      <c r="O58" s="5">
        <v>-424900572</v>
      </c>
      <c r="P58" s="5">
        <v>-294113913</v>
      </c>
      <c r="Q58" s="5">
        <v>-626722678</v>
      </c>
      <c r="R58" s="5">
        <v>-1757952897</v>
      </c>
      <c r="S58" s="5">
        <v>-3193930773</v>
      </c>
      <c r="T58" s="5">
        <v>-4590111244</v>
      </c>
      <c r="U58" s="5">
        <v>-8503636147</v>
      </c>
      <c r="V58" s="5">
        <v>-2195479642</v>
      </c>
    </row>
    <row r="59" spans="2:22" ht="15.5" x14ac:dyDescent="0.35">
      <c r="C59" t="s">
        <v>93</v>
      </c>
      <c r="U59" s="5">
        <v>679292263</v>
      </c>
      <c r="V59" s="5">
        <v>-511216011</v>
      </c>
    </row>
    <row r="60" spans="2:22" ht="15.5" x14ac:dyDescent="0.35">
      <c r="C60" t="s">
        <v>92</v>
      </c>
      <c r="D60" s="5">
        <v>2085163415</v>
      </c>
      <c r="E60" s="5">
        <v>5382162501</v>
      </c>
      <c r="F60" s="5">
        <v>258120641</v>
      </c>
      <c r="G60" s="5">
        <v>221447687</v>
      </c>
      <c r="I60" s="5">
        <v>7252810032</v>
      </c>
      <c r="J60" s="5">
        <v>12292767398</v>
      </c>
      <c r="K60" s="5">
        <v>10275023423</v>
      </c>
      <c r="L60" s="5">
        <v>3967118659</v>
      </c>
      <c r="M60" s="5">
        <v>11601750314</v>
      </c>
      <c r="N60" s="5">
        <v>19582868183</v>
      </c>
      <c r="O60" s="5">
        <v>23303686055</v>
      </c>
      <c r="P60" s="5">
        <v>31631744668</v>
      </c>
      <c r="Q60" s="5">
        <v>21626660883</v>
      </c>
      <c r="R60" s="5">
        <v>22409062961</v>
      </c>
      <c r="S60" s="5">
        <v>27912575618</v>
      </c>
      <c r="T60" s="5">
        <v>24196320233</v>
      </c>
      <c r="U60" s="5">
        <v>19460640700</v>
      </c>
      <c r="V60" s="5">
        <v>3187449871</v>
      </c>
    </row>
    <row r="61" spans="2:22" ht="15.5" x14ac:dyDescent="0.35">
      <c r="C61" t="s">
        <v>403</v>
      </c>
      <c r="E61" s="5">
        <v>2</v>
      </c>
      <c r="F61" s="5">
        <v>-57485417</v>
      </c>
      <c r="I61" s="5">
        <v>-58209373</v>
      </c>
      <c r="J61" s="5">
        <v>263885487</v>
      </c>
      <c r="K61" s="5">
        <v>-10760089</v>
      </c>
      <c r="L61" s="5">
        <v>-808790659</v>
      </c>
      <c r="M61" s="5">
        <v>-213708090</v>
      </c>
      <c r="N61" s="5">
        <v>-2734247268</v>
      </c>
      <c r="O61" s="5">
        <v>43414584</v>
      </c>
      <c r="P61" s="5">
        <v>-20396946</v>
      </c>
      <c r="Q61" s="5">
        <v>-655684997</v>
      </c>
      <c r="R61" s="5">
        <v>-531253722</v>
      </c>
      <c r="S61" s="5">
        <v>283390021</v>
      </c>
      <c r="T61" s="5">
        <v>500046979</v>
      </c>
      <c r="U61" s="5">
        <v>-13338962</v>
      </c>
      <c r="V61" s="5">
        <v>319689686</v>
      </c>
    </row>
    <row r="62" spans="2:22" ht="15.5" x14ac:dyDescent="0.35">
      <c r="C62" t="s">
        <v>402</v>
      </c>
      <c r="E62" s="5">
        <v>-4187244683</v>
      </c>
      <c r="F62" s="5">
        <v>-4529968350</v>
      </c>
      <c r="G62" s="5">
        <v>2839591536</v>
      </c>
      <c r="I62" s="5">
        <v>-8717213033</v>
      </c>
      <c r="J62" s="5">
        <v>-10680681668</v>
      </c>
      <c r="K62" s="5">
        <v>-10355979853</v>
      </c>
      <c r="L62" s="5">
        <v>-9787699753</v>
      </c>
      <c r="M62" s="5">
        <v>-8489827120</v>
      </c>
      <c r="N62" s="5">
        <v>-7293969214</v>
      </c>
      <c r="O62" s="5">
        <v>-8565632467</v>
      </c>
      <c r="P62" s="5">
        <v>-7963434095</v>
      </c>
    </row>
    <row r="63" spans="2:22" ht="15.5" x14ac:dyDescent="0.35">
      <c r="C63" t="s">
        <v>97</v>
      </c>
      <c r="D63" s="5">
        <v>16747255</v>
      </c>
      <c r="E63" s="5">
        <v>1919193</v>
      </c>
      <c r="F63" s="5">
        <v>1620064</v>
      </c>
      <c r="G63" s="5">
        <v>-9788319</v>
      </c>
      <c r="I63" s="5">
        <v>-18804408</v>
      </c>
      <c r="J63" s="5">
        <v>-4777158</v>
      </c>
      <c r="K63" s="5">
        <v>-14334388</v>
      </c>
      <c r="L63" s="5">
        <v>-14363558</v>
      </c>
      <c r="M63" s="5">
        <v>-20779913</v>
      </c>
      <c r="N63" s="5">
        <v>2779848</v>
      </c>
      <c r="O63" s="5">
        <v>-2786213</v>
      </c>
      <c r="P63" s="5">
        <v>-4672093</v>
      </c>
      <c r="Q63" s="5">
        <v>-2481228</v>
      </c>
      <c r="R63" s="5">
        <v>-2120414</v>
      </c>
      <c r="S63" s="5">
        <v>-7551393</v>
      </c>
      <c r="T63" s="5">
        <v>-7745317</v>
      </c>
      <c r="U63" s="5">
        <v>-1062335</v>
      </c>
      <c r="V63" s="5">
        <v>12751</v>
      </c>
    </row>
    <row r="64" spans="2:22" ht="15.5" x14ac:dyDescent="0.35">
      <c r="C64" t="s">
        <v>98</v>
      </c>
      <c r="D64" s="5">
        <v>4364269695</v>
      </c>
      <c r="E64" s="5">
        <v>22426576233</v>
      </c>
      <c r="F64" s="5">
        <v>-4683983345</v>
      </c>
      <c r="G64" s="5">
        <v>4997201935</v>
      </c>
      <c r="I64" s="5">
        <v>24717708265</v>
      </c>
      <c r="J64" s="5">
        <v>9625184283</v>
      </c>
      <c r="K64" s="5">
        <v>-4633773564</v>
      </c>
      <c r="L64" s="5">
        <v>-613072024</v>
      </c>
      <c r="M64" s="5">
        <v>31363634756</v>
      </c>
      <c r="N64" s="5">
        <v>12683026253</v>
      </c>
      <c r="O64" s="5">
        <v>21970803826</v>
      </c>
      <c r="P64" s="5">
        <v>46318027059</v>
      </c>
      <c r="Q64" s="5">
        <v>39111222576</v>
      </c>
      <c r="R64" s="5">
        <v>38488352889</v>
      </c>
      <c r="S64" s="5">
        <v>50076829732</v>
      </c>
      <c r="T64" s="5">
        <v>57116309770</v>
      </c>
      <c r="U64" s="5">
        <v>54703320288</v>
      </c>
      <c r="V64" s="5">
        <v>745538992</v>
      </c>
    </row>
    <row r="65" spans="3:22" ht="15.5" x14ac:dyDescent="0.35">
      <c r="C65" t="s">
        <v>28</v>
      </c>
      <c r="D65" s="5">
        <v>211835521</v>
      </c>
      <c r="E65" s="5">
        <v>-102354105468</v>
      </c>
      <c r="F65" s="5">
        <v>-28755726505</v>
      </c>
      <c r="G65" s="5">
        <v>-14710088343</v>
      </c>
      <c r="I65" s="5">
        <v>-151038464246</v>
      </c>
      <c r="J65" s="5">
        <v>9319462725</v>
      </c>
      <c r="K65" s="5">
        <v>13209809767</v>
      </c>
      <c r="L65" s="5">
        <v>11879356150</v>
      </c>
      <c r="M65" s="5">
        <v>14144096025</v>
      </c>
      <c r="N65" s="5">
        <v>-16619896032</v>
      </c>
      <c r="O65" s="5">
        <v>31921633688</v>
      </c>
      <c r="P65" s="5">
        <v>19582402298</v>
      </c>
      <c r="Q65" s="5">
        <v>-4357154894</v>
      </c>
      <c r="R65" s="5">
        <v>-27472437029</v>
      </c>
      <c r="S65" s="5">
        <v>45289851944</v>
      </c>
      <c r="T65" s="5">
        <v>155964127442</v>
      </c>
      <c r="U65" s="5">
        <v>238703941769</v>
      </c>
      <c r="V65" s="5">
        <v>147460926955</v>
      </c>
    </row>
    <row r="66" spans="3:22" ht="15.5" x14ac:dyDescent="0.35">
      <c r="C66" t="s">
        <v>27</v>
      </c>
      <c r="E66" s="5">
        <v>811804083</v>
      </c>
      <c r="I66" s="5">
        <v>811804083</v>
      </c>
      <c r="J66" s="5">
        <v>-829530824</v>
      </c>
      <c r="K66" s="5">
        <v>-162493226</v>
      </c>
      <c r="L66" s="5">
        <v>542075461</v>
      </c>
      <c r="M66" s="5">
        <v>-5436798871</v>
      </c>
      <c r="N66" s="5">
        <v>-3882270749</v>
      </c>
      <c r="O66" s="5">
        <v>1347614001</v>
      </c>
      <c r="P66" s="5">
        <v>2243390000</v>
      </c>
      <c r="Q66" s="5">
        <v>-5444792898</v>
      </c>
      <c r="R66" s="5">
        <v>-4797762702</v>
      </c>
      <c r="S66" s="5">
        <v>-12248868335</v>
      </c>
      <c r="T66" s="5">
        <v>-26501643704</v>
      </c>
      <c r="U66" s="5">
        <v>-31924773797</v>
      </c>
      <c r="V66" s="5">
        <v>-22458121149</v>
      </c>
    </row>
    <row r="67" spans="3:22" ht="15.5" x14ac:dyDescent="0.35">
      <c r="C67" t="s">
        <v>405</v>
      </c>
    </row>
    <row r="68" spans="3:22" ht="15.5" x14ac:dyDescent="0.35">
      <c r="C68" t="s">
        <v>406</v>
      </c>
      <c r="E68" s="5">
        <v>811804083</v>
      </c>
      <c r="I68" s="5">
        <v>811804083</v>
      </c>
      <c r="J68" s="5">
        <v>-829530824</v>
      </c>
      <c r="K68" s="5">
        <v>-162493226</v>
      </c>
      <c r="L68" s="5">
        <v>542075461</v>
      </c>
    </row>
    <row r="69" spans="3:22" ht="15.5" x14ac:dyDescent="0.35">
      <c r="C69" t="s">
        <v>407</v>
      </c>
      <c r="E69" s="5">
        <v>811804083</v>
      </c>
      <c r="I69" s="5">
        <v>811804083</v>
      </c>
      <c r="J69" s="5">
        <v>-829530824</v>
      </c>
      <c r="K69" s="5">
        <v>-162493226</v>
      </c>
      <c r="L69" s="5">
        <v>542075461</v>
      </c>
      <c r="M69" s="5">
        <v>-5436798871</v>
      </c>
      <c r="N69" s="5">
        <v>-3882270749</v>
      </c>
      <c r="O69" s="5">
        <v>1347614001</v>
      </c>
      <c r="P69" s="5">
        <v>2243390000</v>
      </c>
      <c r="Q69" s="5">
        <v>-5444792898</v>
      </c>
      <c r="R69" s="5">
        <v>-4797762702</v>
      </c>
      <c r="S69" s="5">
        <v>-12248868335</v>
      </c>
      <c r="T69" s="5">
        <v>-26501643704</v>
      </c>
      <c r="U69" s="5">
        <v>-31924773797</v>
      </c>
      <c r="V69" s="5">
        <v>-22458121149</v>
      </c>
    </row>
    <row r="70" spans="3:22" ht="15.5" x14ac:dyDescent="0.35">
      <c r="C70" t="s">
        <v>102</v>
      </c>
      <c r="D70" s="5">
        <v>211835521</v>
      </c>
      <c r="E70" s="5">
        <v>-101542301385</v>
      </c>
      <c r="F70" s="5">
        <v>-28755726505</v>
      </c>
      <c r="G70" s="5">
        <v>-14710088343</v>
      </c>
      <c r="I70" s="5">
        <v>-150226660163</v>
      </c>
      <c r="J70" s="5">
        <v>8489931901</v>
      </c>
      <c r="K70" s="5">
        <v>13047316541</v>
      </c>
      <c r="L70" s="5">
        <v>12421431611</v>
      </c>
      <c r="M70" s="5">
        <v>8707297154</v>
      </c>
      <c r="N70" s="5">
        <v>-20502166781</v>
      </c>
      <c r="O70" s="5">
        <v>33269247689</v>
      </c>
      <c r="P70" s="5">
        <v>21825792298</v>
      </c>
      <c r="Q70" s="5">
        <v>-9801947792</v>
      </c>
      <c r="R70" s="5">
        <v>-32270199731</v>
      </c>
      <c r="S70" s="5">
        <v>33040983609</v>
      </c>
      <c r="T70" s="5">
        <v>129462483738</v>
      </c>
      <c r="U70" s="5">
        <v>206779167972</v>
      </c>
      <c r="V70" s="5">
        <v>125002805806</v>
      </c>
    </row>
    <row r="71" spans="3:22" ht="15.5" x14ac:dyDescent="0.35">
      <c r="C71" t="s">
        <v>103</v>
      </c>
      <c r="E71" s="5">
        <v>-27563997403</v>
      </c>
      <c r="I71" s="5">
        <v>-27563997403</v>
      </c>
      <c r="J71" s="5">
        <v>-12803296829</v>
      </c>
      <c r="K71" s="5">
        <v>-84750842679</v>
      </c>
      <c r="L71" s="5">
        <v>-184351839460</v>
      </c>
      <c r="M71" s="5">
        <v>139288628781</v>
      </c>
      <c r="N71" s="5">
        <v>-40823689303</v>
      </c>
      <c r="O71" s="5">
        <v>179278287</v>
      </c>
      <c r="P71" s="5">
        <v>-1593530787</v>
      </c>
      <c r="Q71" s="5">
        <v>-2695077000</v>
      </c>
      <c r="R71" s="5">
        <v>11549232000</v>
      </c>
      <c r="S71" s="5">
        <v>3789912000</v>
      </c>
    </row>
    <row r="72" spans="3:22" ht="15.5" x14ac:dyDescent="0.35">
      <c r="C72" t="s">
        <v>96</v>
      </c>
    </row>
    <row r="73" spans="3:22" ht="15.5" x14ac:dyDescent="0.35">
      <c r="C73" t="s">
        <v>410</v>
      </c>
      <c r="E73" s="5">
        <v>-27563997403</v>
      </c>
      <c r="I73" s="5">
        <v>-27563997403</v>
      </c>
      <c r="J73" s="5">
        <v>-12803296829</v>
      </c>
      <c r="K73" s="5">
        <v>-84750842679</v>
      </c>
      <c r="L73" s="5">
        <v>-184351839460</v>
      </c>
      <c r="M73" s="5">
        <v>139288628781</v>
      </c>
      <c r="N73" s="5">
        <v>-40823689303</v>
      </c>
      <c r="O73" s="5">
        <v>179278287</v>
      </c>
      <c r="P73" s="5">
        <v>-1593530787</v>
      </c>
      <c r="Q73" s="5">
        <v>-2695077000</v>
      </c>
      <c r="R73" s="5">
        <v>11549232000</v>
      </c>
      <c r="S73" s="5">
        <v>3789912000</v>
      </c>
    </row>
    <row r="74" spans="3:22" ht="15.5" x14ac:dyDescent="0.35">
      <c r="C74" t="s">
        <v>104</v>
      </c>
      <c r="D74" s="5">
        <v>211835521</v>
      </c>
      <c r="E74" s="5">
        <v>-129106298788</v>
      </c>
      <c r="F74" s="5">
        <v>-28755726505</v>
      </c>
      <c r="G74" s="5">
        <v>-14710088343</v>
      </c>
      <c r="I74" s="5">
        <v>-177790657566</v>
      </c>
      <c r="J74" s="5">
        <v>-4313364928</v>
      </c>
      <c r="K74" s="5">
        <v>-71703526138</v>
      </c>
      <c r="L74" s="5">
        <v>-171930407849</v>
      </c>
      <c r="M74" s="5">
        <v>147995925935</v>
      </c>
      <c r="N74" s="5">
        <v>-61325856084</v>
      </c>
      <c r="O74" s="5">
        <v>33448525976</v>
      </c>
      <c r="P74" s="5">
        <v>20232261511</v>
      </c>
      <c r="Q74" s="5">
        <v>-12497024792</v>
      </c>
      <c r="R74" s="5">
        <v>-20720967731</v>
      </c>
      <c r="S74" s="5">
        <v>36830895609</v>
      </c>
      <c r="T74" s="5">
        <v>129462483738</v>
      </c>
      <c r="U74" s="5">
        <v>206779167972</v>
      </c>
      <c r="V74" s="5">
        <v>125002805806</v>
      </c>
    </row>
    <row r="75" spans="3:22" ht="15.5" x14ac:dyDescent="0.35">
      <c r="C75" t="s">
        <v>105</v>
      </c>
      <c r="D75" s="5">
        <v>211835521</v>
      </c>
      <c r="E75" s="5">
        <v>-101542301385</v>
      </c>
      <c r="F75" s="5">
        <v>-28755726505</v>
      </c>
      <c r="G75" s="5">
        <v>-14710088343</v>
      </c>
      <c r="I75" s="5">
        <v>-150226660163</v>
      </c>
      <c r="J75" s="5">
        <v>8489931901</v>
      </c>
      <c r="K75" s="5">
        <v>13047316541</v>
      </c>
      <c r="L75" s="5">
        <v>12421431611</v>
      </c>
      <c r="M75" s="5">
        <v>8707297154</v>
      </c>
      <c r="N75" s="5">
        <v>-20502166781</v>
      </c>
      <c r="O75" s="5">
        <v>33269247689</v>
      </c>
      <c r="P75" s="5">
        <v>21825792298</v>
      </c>
      <c r="Q75" s="5">
        <v>-9801947790</v>
      </c>
      <c r="R75" s="5">
        <v>-32270199731</v>
      </c>
      <c r="S75" s="5">
        <v>33040983609</v>
      </c>
      <c r="T75" s="5">
        <v>129462483738</v>
      </c>
      <c r="U75" s="5">
        <v>206779167972</v>
      </c>
      <c r="V75" s="5">
        <v>125002805806</v>
      </c>
    </row>
    <row r="76" spans="3:22" ht="15.5" x14ac:dyDescent="0.35">
      <c r="C76" t="s">
        <v>7</v>
      </c>
      <c r="D76" s="5">
        <v>195088266</v>
      </c>
      <c r="E76" s="5">
        <v>-129108217981</v>
      </c>
      <c r="F76" s="5">
        <v>-28757346569</v>
      </c>
      <c r="G76" s="5">
        <v>-14700300024</v>
      </c>
      <c r="I76" s="5">
        <v>-177771853158</v>
      </c>
      <c r="J76" s="5">
        <v>-4308587770</v>
      </c>
      <c r="K76" s="5">
        <v>-71689191750</v>
      </c>
      <c r="L76" s="5">
        <v>-171916044291</v>
      </c>
      <c r="M76" s="5">
        <v>148016705848</v>
      </c>
      <c r="N76" s="5">
        <v>-61328635932</v>
      </c>
      <c r="O76" s="5">
        <v>33451312189</v>
      </c>
      <c r="P76" s="5">
        <v>20236933604</v>
      </c>
      <c r="Q76" s="5">
        <v>-12494543562</v>
      </c>
      <c r="R76" s="5">
        <v>-20718847317</v>
      </c>
      <c r="S76" s="5">
        <v>36838447002</v>
      </c>
      <c r="T76" s="5">
        <v>129470229055</v>
      </c>
      <c r="U76" s="5">
        <v>206780230307</v>
      </c>
      <c r="V76" s="5">
        <v>125002793055</v>
      </c>
    </row>
    <row r="77" spans="3:22" ht="15.5" x14ac:dyDescent="0.35">
      <c r="C77" t="s">
        <v>106</v>
      </c>
      <c r="D77" s="5">
        <v>211835521</v>
      </c>
      <c r="E77" s="5">
        <v>-101542301385</v>
      </c>
      <c r="F77" s="5">
        <v>-28755726505</v>
      </c>
      <c r="G77" s="5">
        <v>-14710088343</v>
      </c>
      <c r="I77" s="5">
        <v>-150226660163</v>
      </c>
      <c r="J77" s="5">
        <v>8489931901</v>
      </c>
      <c r="K77" s="5">
        <v>13047316541</v>
      </c>
      <c r="L77" s="5">
        <v>12421431611</v>
      </c>
      <c r="M77" s="5">
        <v>8707297154</v>
      </c>
      <c r="N77" s="5">
        <v>-20502166781</v>
      </c>
      <c r="O77" s="5">
        <v>33269247689</v>
      </c>
      <c r="P77" s="5">
        <v>21825792298</v>
      </c>
      <c r="Q77" s="5">
        <v>-9801947790</v>
      </c>
      <c r="R77" s="5">
        <v>-32270199731</v>
      </c>
      <c r="S77" s="5">
        <v>33040983609</v>
      </c>
      <c r="T77" s="5">
        <v>129462483738</v>
      </c>
      <c r="U77" s="5">
        <v>206779167972</v>
      </c>
      <c r="V77" s="5">
        <v>125002805806</v>
      </c>
    </row>
    <row r="78" spans="3:22" ht="15.5" x14ac:dyDescent="0.35">
      <c r="C78" t="s">
        <v>107</v>
      </c>
      <c r="D78" s="5">
        <v>211835521</v>
      </c>
      <c r="E78" s="5">
        <v>-129106298788</v>
      </c>
      <c r="F78" s="5">
        <v>-28755726505</v>
      </c>
      <c r="G78" s="5">
        <v>-14710088343</v>
      </c>
      <c r="I78" s="5">
        <v>-177790657566</v>
      </c>
      <c r="J78" s="5">
        <v>-4313364928</v>
      </c>
      <c r="K78" s="5">
        <v>-71703526138</v>
      </c>
      <c r="L78" s="5">
        <v>-171930407849</v>
      </c>
      <c r="M78" s="5">
        <v>147995925935</v>
      </c>
      <c r="N78" s="5">
        <v>-61325856084</v>
      </c>
      <c r="O78" s="5">
        <v>33448525976</v>
      </c>
      <c r="P78" s="5">
        <v>20232261511</v>
      </c>
      <c r="Q78" s="5">
        <v>-12497024790</v>
      </c>
      <c r="R78" s="5">
        <v>-20720967731</v>
      </c>
      <c r="S78" s="5">
        <v>36830895609</v>
      </c>
      <c r="T78" s="5">
        <v>129462483738</v>
      </c>
      <c r="U78" s="5">
        <v>206779167972</v>
      </c>
      <c r="V78" s="5">
        <v>125002805806</v>
      </c>
    </row>
    <row r="79" spans="3:22" ht="15.5" x14ac:dyDescent="0.35">
      <c r="C79" t="s">
        <v>108</v>
      </c>
      <c r="D79" s="5">
        <v>211835521</v>
      </c>
      <c r="E79" s="5">
        <v>-129106298788</v>
      </c>
      <c r="F79" s="5">
        <v>-28755726505</v>
      </c>
      <c r="G79" s="5">
        <v>-14710088343</v>
      </c>
      <c r="I79" s="5">
        <v>-177790657566</v>
      </c>
      <c r="J79" s="5">
        <v>-4313364928</v>
      </c>
      <c r="K79" s="5">
        <v>-71703526138</v>
      </c>
      <c r="L79" s="5">
        <v>-171930407849</v>
      </c>
      <c r="M79" s="5">
        <v>147995925935</v>
      </c>
      <c r="N79" s="5">
        <v>-61325856084</v>
      </c>
      <c r="O79" s="5">
        <v>33448525976</v>
      </c>
      <c r="P79" s="5">
        <v>20232261511</v>
      </c>
      <c r="Q79" s="5">
        <v>-12497024790</v>
      </c>
      <c r="R79" s="5">
        <v>-20720967731</v>
      </c>
      <c r="S79" s="5">
        <v>36830895609</v>
      </c>
      <c r="T79" s="5">
        <v>129462483738</v>
      </c>
      <c r="U79" s="5">
        <v>206779167972</v>
      </c>
      <c r="V79" s="5">
        <v>125002805806</v>
      </c>
    </row>
    <row r="81" spans="2:22" ht="15.5" x14ac:dyDescent="0.35">
      <c r="B81" t="s">
        <v>109</v>
      </c>
      <c r="C81" t="s">
        <v>110</v>
      </c>
    </row>
    <row r="82" spans="2:22" ht="15.5" x14ac:dyDescent="0.35">
      <c r="C82" t="s">
        <v>111</v>
      </c>
    </row>
    <row r="83" spans="2:22" ht="15.5" x14ac:dyDescent="0.35">
      <c r="C83" t="s">
        <v>19</v>
      </c>
      <c r="D83" s="5">
        <v>341652628346</v>
      </c>
      <c r="E83" s="5">
        <v>337857500167</v>
      </c>
      <c r="F83" s="5">
        <v>233885153837</v>
      </c>
      <c r="G83" s="5">
        <v>232586986193</v>
      </c>
      <c r="I83" s="5">
        <v>337857500167</v>
      </c>
      <c r="J83" s="5">
        <v>269435486055</v>
      </c>
      <c r="K83" s="5">
        <v>298558502813</v>
      </c>
      <c r="L83" s="5">
        <v>352487110358</v>
      </c>
      <c r="M83" s="5">
        <v>323813668062</v>
      </c>
      <c r="N83" s="5">
        <v>397236034419</v>
      </c>
      <c r="O83" s="5">
        <v>411847900805</v>
      </c>
      <c r="P83" s="5">
        <v>473141559720</v>
      </c>
      <c r="Q83" s="5">
        <v>517294780598</v>
      </c>
      <c r="R83" s="5">
        <v>417077987466</v>
      </c>
      <c r="S83" s="5">
        <v>434673736194</v>
      </c>
      <c r="T83" s="5">
        <v>443620515038</v>
      </c>
      <c r="U83" s="5">
        <v>742453783003</v>
      </c>
      <c r="V83" s="5">
        <v>86156940831</v>
      </c>
    </row>
    <row r="84" spans="2:22" ht="15.5" x14ac:dyDescent="0.35">
      <c r="C84" t="s">
        <v>412</v>
      </c>
      <c r="F84" s="5">
        <v>103258941715</v>
      </c>
      <c r="G84" s="5">
        <v>103258941715</v>
      </c>
      <c r="J84" s="5">
        <v>103258941715</v>
      </c>
      <c r="K84" s="5">
        <v>116016796278</v>
      </c>
      <c r="L84" s="5">
        <v>200642375220</v>
      </c>
      <c r="M84" s="5">
        <v>419301666131</v>
      </c>
      <c r="N84" s="5">
        <v>268228515327</v>
      </c>
      <c r="O84" s="5">
        <v>70231918120</v>
      </c>
      <c r="P84" s="5">
        <v>82512441563</v>
      </c>
      <c r="U84" s="5">
        <v>214841125000</v>
      </c>
    </row>
    <row r="85" spans="2:22" ht="15.5" x14ac:dyDescent="0.35">
      <c r="C85" t="s">
        <v>113</v>
      </c>
      <c r="D85" s="5">
        <v>31415385416</v>
      </c>
      <c r="E85" s="5">
        <v>41262750483</v>
      </c>
      <c r="F85" s="5">
        <v>12236117701</v>
      </c>
      <c r="G85" s="5">
        <v>16334820245</v>
      </c>
      <c r="I85" s="5">
        <v>41262750483</v>
      </c>
      <c r="J85" s="5">
        <v>35338445412</v>
      </c>
      <c r="K85" s="5">
        <v>57542460115</v>
      </c>
      <c r="L85" s="5">
        <v>25250638494</v>
      </c>
      <c r="M85" s="5">
        <v>18310227904</v>
      </c>
      <c r="N85" s="5">
        <v>19701697210</v>
      </c>
      <c r="O85" s="5">
        <v>16292193770</v>
      </c>
      <c r="P85" s="5">
        <v>17215131170</v>
      </c>
      <c r="Q85" s="5">
        <v>30843065001</v>
      </c>
      <c r="R85" s="5">
        <v>17049740200</v>
      </c>
      <c r="S85" s="5">
        <v>12066237280</v>
      </c>
      <c r="T85" s="5">
        <v>6773099500</v>
      </c>
      <c r="U85" s="5">
        <v>6703906531</v>
      </c>
      <c r="V85" s="5">
        <v>8639777094</v>
      </c>
    </row>
    <row r="86" spans="2:22" ht="15.5" x14ac:dyDescent="0.35">
      <c r="C86" t="s">
        <v>117</v>
      </c>
      <c r="D86" s="5">
        <v>11391825729</v>
      </c>
      <c r="E86" s="5">
        <v>6234941403</v>
      </c>
      <c r="F86" s="5">
        <v>14529215430</v>
      </c>
      <c r="G86" s="5">
        <v>17628114673</v>
      </c>
      <c r="I86" s="5">
        <v>6234941403</v>
      </c>
      <c r="J86" s="5">
        <v>17570438077</v>
      </c>
      <c r="K86" s="5">
        <v>14436092491</v>
      </c>
      <c r="L86" s="5">
        <v>14137962426</v>
      </c>
      <c r="M86" s="5">
        <v>1909146745</v>
      </c>
      <c r="N86" s="5">
        <v>3603402227</v>
      </c>
      <c r="O86" s="5">
        <v>4522828912</v>
      </c>
      <c r="P86" s="5">
        <v>9661321540</v>
      </c>
      <c r="Q86" s="5">
        <v>3505672975</v>
      </c>
      <c r="R86" s="5">
        <v>33111893890</v>
      </c>
      <c r="S86" s="5">
        <v>14418870175</v>
      </c>
      <c r="T86" s="5">
        <v>11347573980</v>
      </c>
      <c r="U86" s="5">
        <v>1684601192</v>
      </c>
      <c r="V86" s="5">
        <v>500407607</v>
      </c>
    </row>
    <row r="87" spans="2:22" ht="15.5" x14ac:dyDescent="0.35">
      <c r="C87" t="s">
        <v>119</v>
      </c>
      <c r="D87" s="5">
        <v>324728588294</v>
      </c>
      <c r="E87" s="5">
        <v>332192485106</v>
      </c>
      <c r="F87" s="5">
        <v>353159839067</v>
      </c>
      <c r="G87" s="5">
        <v>372399241712</v>
      </c>
      <c r="I87" s="5">
        <v>332192485106</v>
      </c>
      <c r="J87" s="5">
        <v>353427041593</v>
      </c>
      <c r="K87" s="5">
        <v>323837826868</v>
      </c>
      <c r="L87" s="5">
        <v>271963733091</v>
      </c>
      <c r="M87" s="5">
        <v>244375274458</v>
      </c>
      <c r="N87" s="5">
        <v>195314478301</v>
      </c>
      <c r="O87" s="5">
        <v>181935242597</v>
      </c>
      <c r="P87" s="5">
        <v>353157040231</v>
      </c>
      <c r="Q87" s="5">
        <v>390702672015</v>
      </c>
      <c r="R87" s="5">
        <v>431612853227</v>
      </c>
      <c r="S87" s="5">
        <v>436703554298</v>
      </c>
      <c r="T87" s="5">
        <v>489219839168</v>
      </c>
      <c r="U87" s="5">
        <v>445138671136</v>
      </c>
      <c r="V87" s="5">
        <v>165110985627</v>
      </c>
    </row>
    <row r="88" spans="2:22" ht="15.5" x14ac:dyDescent="0.35">
      <c r="C88" t="s">
        <v>97</v>
      </c>
      <c r="D88" s="5">
        <v>-83071531635</v>
      </c>
      <c r="E88" s="5">
        <v>-83071531635</v>
      </c>
      <c r="F88" s="5">
        <v>-284975700420</v>
      </c>
      <c r="G88" s="5">
        <v>-284975700420</v>
      </c>
      <c r="I88" s="5">
        <v>-83071531635</v>
      </c>
      <c r="J88" s="5">
        <v>-284975700420</v>
      </c>
      <c r="K88" s="5">
        <v>-272217845857</v>
      </c>
      <c r="L88" s="5">
        <v>-220198125405</v>
      </c>
      <c r="M88" s="5">
        <v>-28627504817</v>
      </c>
      <c r="N88" s="5">
        <v>-155644541828</v>
      </c>
      <c r="O88" s="5">
        <v>-49820857316</v>
      </c>
      <c r="P88" s="5">
        <v>-51411655103</v>
      </c>
      <c r="Q88" s="5">
        <v>-49820857316</v>
      </c>
      <c r="R88" s="5">
        <v>-49820857316</v>
      </c>
      <c r="S88" s="5">
        <v>-43760893092</v>
      </c>
    </row>
    <row r="89" spans="2:22" ht="15.5" x14ac:dyDescent="0.35">
      <c r="C89" t="s">
        <v>121</v>
      </c>
      <c r="D89" s="5">
        <v>786314957907</v>
      </c>
      <c r="E89" s="5">
        <v>789026485894</v>
      </c>
      <c r="F89" s="5">
        <v>808396837510</v>
      </c>
      <c r="G89" s="5">
        <v>823640399216</v>
      </c>
      <c r="I89" s="5">
        <v>789026485894</v>
      </c>
      <c r="J89" s="5">
        <v>859795186338</v>
      </c>
      <c r="K89" s="5">
        <v>927661299734</v>
      </c>
      <c r="L89" s="5">
        <v>1002259381508</v>
      </c>
      <c r="M89" s="5">
        <v>1098971912221</v>
      </c>
      <c r="N89" s="5">
        <v>953327437749</v>
      </c>
      <c r="O89" s="5">
        <v>831937034323</v>
      </c>
      <c r="P89" s="5">
        <v>1267234842147</v>
      </c>
      <c r="Q89" s="5">
        <v>1302968100469</v>
      </c>
      <c r="R89" s="5">
        <v>1250758278498</v>
      </c>
      <c r="S89" s="5">
        <v>1316699908626</v>
      </c>
      <c r="T89" s="5">
        <v>1439419926955</v>
      </c>
      <c r="U89" s="5">
        <v>1558212714687</v>
      </c>
      <c r="V89" s="5">
        <v>327987199367</v>
      </c>
    </row>
    <row r="90" spans="2:22" ht="15.5" x14ac:dyDescent="0.35">
      <c r="C90" t="s">
        <v>122</v>
      </c>
    </row>
    <row r="91" spans="2:22" ht="15.5" x14ac:dyDescent="0.35">
      <c r="C91" t="s">
        <v>112</v>
      </c>
      <c r="M91" s="5">
        <v>50000000000</v>
      </c>
    </row>
    <row r="92" spans="2:22" ht="15.5" x14ac:dyDescent="0.35">
      <c r="C92" t="s">
        <v>123</v>
      </c>
      <c r="F92" s="5">
        <v>18241079278</v>
      </c>
      <c r="G92" s="5">
        <v>18241079278</v>
      </c>
      <c r="J92" s="5">
        <v>18241079278</v>
      </c>
      <c r="K92" s="5">
        <v>21742779697</v>
      </c>
      <c r="L92" s="5">
        <v>18241079278</v>
      </c>
      <c r="M92" s="5">
        <v>18241079278</v>
      </c>
      <c r="N92" s="5">
        <v>23782347621</v>
      </c>
      <c r="O92" s="5">
        <v>24368600000</v>
      </c>
      <c r="P92" s="5">
        <v>34368600000</v>
      </c>
      <c r="Q92" s="5">
        <v>2500000000</v>
      </c>
      <c r="R92" s="5">
        <v>251559000</v>
      </c>
      <c r="T92" s="5">
        <v>241988611</v>
      </c>
      <c r="U92" s="5">
        <v>520817904</v>
      </c>
      <c r="V92" s="5">
        <v>14386971361</v>
      </c>
    </row>
    <row r="93" spans="2:22" ht="15.5" x14ac:dyDescent="0.35">
      <c r="C93" t="s">
        <v>128</v>
      </c>
      <c r="D93" s="5">
        <v>253432538</v>
      </c>
      <c r="E93" s="5">
        <v>253432538</v>
      </c>
      <c r="F93" s="5">
        <v>33713899</v>
      </c>
      <c r="G93" s="5">
        <v>33713899</v>
      </c>
      <c r="I93" s="5">
        <v>253432538</v>
      </c>
      <c r="J93" s="5">
        <v>33713899</v>
      </c>
      <c r="K93" s="5">
        <v>201941881</v>
      </c>
      <c r="L93" s="5">
        <v>329104309</v>
      </c>
      <c r="M93" s="5">
        <v>1823095326</v>
      </c>
      <c r="N93" s="5">
        <v>10301989517</v>
      </c>
      <c r="O93" s="5">
        <v>13970125866</v>
      </c>
      <c r="P93" s="5">
        <v>12152005365</v>
      </c>
      <c r="Q93" s="5">
        <v>9907704365</v>
      </c>
      <c r="R93" s="5">
        <v>7004850865</v>
      </c>
      <c r="S93" s="5">
        <v>9383458365</v>
      </c>
      <c r="T93" s="5">
        <v>9346724615</v>
      </c>
      <c r="U93" s="5">
        <v>6242248000</v>
      </c>
      <c r="V93" s="5">
        <v>4433235250</v>
      </c>
    </row>
    <row r="94" spans="2:22" ht="15.5" x14ac:dyDescent="0.35">
      <c r="C94" t="s">
        <v>124</v>
      </c>
    </row>
    <row r="95" spans="2:22" ht="15.5" x14ac:dyDescent="0.35">
      <c r="C95" t="s">
        <v>126</v>
      </c>
      <c r="D95" s="5">
        <v>619992969415</v>
      </c>
      <c r="E95" s="5">
        <v>630548625230</v>
      </c>
      <c r="F95" s="5">
        <v>625741112140</v>
      </c>
      <c r="G95" s="5">
        <v>633641029958</v>
      </c>
      <c r="I95" s="5">
        <v>630548625230</v>
      </c>
      <c r="J95" s="5">
        <v>648104631777</v>
      </c>
      <c r="K95" s="5">
        <v>638707800576</v>
      </c>
      <c r="L95" s="5">
        <v>643295174827</v>
      </c>
      <c r="M95" s="5">
        <v>656068995114</v>
      </c>
      <c r="N95" s="5">
        <v>649791168201</v>
      </c>
      <c r="O95" s="5">
        <v>635301490253</v>
      </c>
      <c r="P95" s="5">
        <v>595947250015</v>
      </c>
      <c r="Q95" s="5">
        <v>565997810360</v>
      </c>
      <c r="R95" s="5">
        <v>604781778650</v>
      </c>
      <c r="S95" s="5">
        <v>559368659344</v>
      </c>
      <c r="T95" s="5">
        <v>542436156133</v>
      </c>
      <c r="U95" s="5">
        <v>447841566905</v>
      </c>
      <c r="V95" s="5">
        <v>116807549316</v>
      </c>
    </row>
    <row r="96" spans="2:22" ht="15.5" x14ac:dyDescent="0.35">
      <c r="C96" t="s">
        <v>133</v>
      </c>
      <c r="D96" s="5">
        <v>779077332830</v>
      </c>
      <c r="E96" s="5">
        <v>786755777943</v>
      </c>
      <c r="F96" s="5">
        <v>791786050268</v>
      </c>
      <c r="G96" s="5">
        <v>793026135434</v>
      </c>
      <c r="I96" s="5">
        <v>786755777943</v>
      </c>
      <c r="J96" s="5">
        <v>827909610774</v>
      </c>
      <c r="K96" s="5">
        <v>769466645412</v>
      </c>
      <c r="L96" s="5">
        <v>741101182800</v>
      </c>
      <c r="M96" s="5">
        <v>798236708643</v>
      </c>
      <c r="N96" s="5">
        <v>777269018813</v>
      </c>
      <c r="O96" s="5">
        <v>1013387340427</v>
      </c>
      <c r="P96" s="5">
        <v>670946676314</v>
      </c>
      <c r="Q96" s="5">
        <v>596962531723</v>
      </c>
      <c r="R96" s="5">
        <v>630887654568</v>
      </c>
      <c r="S96" s="5">
        <v>581718964807</v>
      </c>
      <c r="T96" s="5">
        <v>564115503467</v>
      </c>
      <c r="U96" s="5">
        <v>464364735101</v>
      </c>
      <c r="V96" s="5">
        <v>140650558089</v>
      </c>
    </row>
    <row r="97" spans="3:22" ht="15.5" x14ac:dyDescent="0.35">
      <c r="C97" t="s">
        <v>134</v>
      </c>
      <c r="D97" s="5">
        <v>1565392290737</v>
      </c>
      <c r="E97" s="5">
        <v>1575782263837</v>
      </c>
      <c r="F97" s="5">
        <v>1600182887778</v>
      </c>
      <c r="G97" s="5">
        <v>1616666534650</v>
      </c>
      <c r="I97" s="5">
        <v>1575782263837</v>
      </c>
      <c r="J97" s="5">
        <v>1687704797112</v>
      </c>
      <c r="K97" s="5">
        <v>1697127945146</v>
      </c>
      <c r="L97" s="5">
        <v>1743360564308</v>
      </c>
      <c r="M97" s="5">
        <v>1897208620864</v>
      </c>
      <c r="N97" s="5">
        <v>1730596456562</v>
      </c>
      <c r="O97" s="5">
        <v>1845324374750</v>
      </c>
      <c r="P97" s="5">
        <v>1938181518461</v>
      </c>
      <c r="Q97" s="5">
        <v>1899930632192</v>
      </c>
      <c r="R97" s="5">
        <v>1881645933066</v>
      </c>
      <c r="S97" s="5">
        <v>1898418873433</v>
      </c>
      <c r="T97" s="5">
        <v>2003535430422</v>
      </c>
      <c r="U97" s="5">
        <v>2022577449788</v>
      </c>
      <c r="V97" s="5">
        <v>468637757456</v>
      </c>
    </row>
    <row r="98" spans="3:22" ht="15.5" x14ac:dyDescent="0.35">
      <c r="C98" t="s">
        <v>135</v>
      </c>
    </row>
    <row r="99" spans="3:22" ht="15.5" x14ac:dyDescent="0.35">
      <c r="C99" t="s">
        <v>136</v>
      </c>
    </row>
    <row r="100" spans="3:22" ht="15.5" x14ac:dyDescent="0.35">
      <c r="C100" t="s">
        <v>137</v>
      </c>
      <c r="D100" s="5">
        <v>485319100923</v>
      </c>
      <c r="E100" s="5">
        <v>500579248224</v>
      </c>
      <c r="F100" s="5">
        <v>394483243444</v>
      </c>
      <c r="G100" s="5">
        <v>383459442244</v>
      </c>
      <c r="I100" s="5">
        <v>500579248224</v>
      </c>
      <c r="J100" s="5">
        <v>437361847726</v>
      </c>
      <c r="K100" s="5">
        <v>472866120565</v>
      </c>
      <c r="L100" s="5">
        <v>475512380829</v>
      </c>
      <c r="M100" s="5">
        <v>424753994044</v>
      </c>
      <c r="N100" s="5">
        <v>397514035472</v>
      </c>
      <c r="O100" s="5">
        <v>399844207730</v>
      </c>
      <c r="P100" s="5">
        <v>150800434062</v>
      </c>
      <c r="Q100" s="5">
        <v>141923244622</v>
      </c>
      <c r="R100" s="5">
        <v>121582650739</v>
      </c>
      <c r="S100" s="5">
        <v>93848579757</v>
      </c>
      <c r="T100" s="5">
        <v>167393940053</v>
      </c>
      <c r="U100" s="5">
        <v>280420823413</v>
      </c>
      <c r="V100" s="5">
        <v>180905900133</v>
      </c>
    </row>
    <row r="101" spans="3:22" ht="15.5" x14ac:dyDescent="0.35">
      <c r="C101" t="s">
        <v>138</v>
      </c>
      <c r="L101" s="5">
        <v>426798748602</v>
      </c>
      <c r="M101" s="5">
        <v>387564149467</v>
      </c>
      <c r="N101" s="5">
        <v>342256850756</v>
      </c>
      <c r="O101" s="5">
        <v>359094450251</v>
      </c>
      <c r="P101" s="5">
        <v>124235230036</v>
      </c>
      <c r="Q101" s="5">
        <v>122520881037</v>
      </c>
      <c r="R101" s="5">
        <v>93686786821</v>
      </c>
      <c r="S101" s="5">
        <v>43471239819</v>
      </c>
      <c r="T101" s="5">
        <v>130202539121</v>
      </c>
      <c r="U101" s="5">
        <v>223169202536</v>
      </c>
      <c r="V101" s="5">
        <v>135652958345</v>
      </c>
    </row>
    <row r="102" spans="3:22" ht="15.5" x14ac:dyDescent="0.35">
      <c r="C102" t="s">
        <v>114</v>
      </c>
      <c r="D102" s="5">
        <v>5702558437</v>
      </c>
      <c r="E102" s="5">
        <v>11134834422</v>
      </c>
      <c r="F102" s="5">
        <v>2554517575</v>
      </c>
      <c r="G102" s="5">
        <v>4991011644</v>
      </c>
      <c r="I102" s="5">
        <v>11134834422</v>
      </c>
      <c r="J102" s="5">
        <v>4947251642</v>
      </c>
      <c r="K102" s="5">
        <v>1948735000</v>
      </c>
      <c r="L102" s="5">
        <v>2300861738</v>
      </c>
    </row>
    <row r="103" spans="3:22" ht="15.5" x14ac:dyDescent="0.35">
      <c r="C103" t="s">
        <v>115</v>
      </c>
      <c r="D103" s="5">
        <v>29863996907</v>
      </c>
      <c r="E103" s="5">
        <v>20820290176</v>
      </c>
      <c r="F103" s="5">
        <v>20791607630</v>
      </c>
      <c r="G103" s="5">
        <v>12834642644</v>
      </c>
      <c r="I103" s="5">
        <v>20820290176</v>
      </c>
      <c r="J103" s="5">
        <v>9272079811</v>
      </c>
      <c r="K103" s="5">
        <v>6465609832</v>
      </c>
      <c r="L103" s="5">
        <v>5241252228</v>
      </c>
    </row>
    <row r="104" spans="3:22" ht="15.5" x14ac:dyDescent="0.35">
      <c r="C104" t="s">
        <v>139</v>
      </c>
      <c r="D104" s="5">
        <v>390611727118</v>
      </c>
      <c r="E104" s="5">
        <v>407246550538</v>
      </c>
      <c r="F104" s="5">
        <v>337111934141</v>
      </c>
      <c r="G104" s="5">
        <v>337079367959</v>
      </c>
      <c r="I104" s="5">
        <v>407246550538</v>
      </c>
      <c r="J104" s="5">
        <v>381019841118</v>
      </c>
      <c r="K104" s="5">
        <v>421838376957</v>
      </c>
      <c r="L104" s="5">
        <v>426798748602</v>
      </c>
      <c r="M104" s="5">
        <v>387564149467</v>
      </c>
      <c r="N104" s="5">
        <v>342256850756</v>
      </c>
      <c r="O104" s="5">
        <v>359094450251</v>
      </c>
      <c r="P104" s="5">
        <v>124235230036</v>
      </c>
      <c r="Q104" s="5">
        <v>122520881037</v>
      </c>
      <c r="R104" s="5">
        <v>93686786821</v>
      </c>
      <c r="S104" s="5">
        <v>43471239819</v>
      </c>
      <c r="T104" s="5">
        <v>130202539121</v>
      </c>
      <c r="U104" s="5">
        <v>223169202536</v>
      </c>
      <c r="V104" s="5">
        <v>135652958345</v>
      </c>
    </row>
    <row r="105" spans="3:22" ht="15.5" x14ac:dyDescent="0.35">
      <c r="C105" t="s">
        <v>140</v>
      </c>
      <c r="M105" s="5">
        <v>8097892745</v>
      </c>
      <c r="N105" s="5">
        <v>12356223987</v>
      </c>
      <c r="O105" s="5">
        <v>21505532085</v>
      </c>
      <c r="P105" s="5">
        <v>9415870498</v>
      </c>
      <c r="Q105" s="5">
        <v>5144379720</v>
      </c>
      <c r="R105" s="5">
        <v>4860618385</v>
      </c>
      <c r="S105" s="5">
        <v>17531513272</v>
      </c>
      <c r="U105" s="5">
        <v>3894217934</v>
      </c>
    </row>
    <row r="106" spans="3:22" ht="15.5" x14ac:dyDescent="0.35">
      <c r="C106" t="s">
        <v>141</v>
      </c>
      <c r="D106" s="5">
        <v>35566555344</v>
      </c>
      <c r="E106" s="5">
        <v>31955124598</v>
      </c>
      <c r="F106" s="5">
        <v>23346125205</v>
      </c>
      <c r="G106" s="5">
        <v>17825654288</v>
      </c>
      <c r="I106" s="5">
        <v>31955124598</v>
      </c>
      <c r="J106" s="5">
        <v>14219331453</v>
      </c>
      <c r="K106" s="5">
        <v>8414344832</v>
      </c>
      <c r="L106" s="5">
        <v>7542113966</v>
      </c>
      <c r="M106" s="5">
        <v>8097892745</v>
      </c>
      <c r="N106" s="5">
        <v>12356223987</v>
      </c>
      <c r="O106" s="5">
        <v>21505532085</v>
      </c>
      <c r="P106" s="5">
        <v>9415870498</v>
      </c>
      <c r="Q106" s="5">
        <v>5144379720</v>
      </c>
      <c r="R106" s="5">
        <v>4860618385</v>
      </c>
      <c r="S106" s="5">
        <v>17531513272</v>
      </c>
      <c r="U106" s="5">
        <v>3894217934</v>
      </c>
    </row>
    <row r="107" spans="3:22" ht="15.5" x14ac:dyDescent="0.35">
      <c r="C107" t="s">
        <v>143</v>
      </c>
      <c r="D107" s="5">
        <v>14499520372</v>
      </c>
      <c r="E107" s="5">
        <v>9855082056</v>
      </c>
      <c r="F107" s="5">
        <v>7645650942</v>
      </c>
      <c r="G107" s="5">
        <v>8495608473</v>
      </c>
      <c r="I107" s="5">
        <v>9855082056</v>
      </c>
      <c r="J107" s="5">
        <v>2331951547</v>
      </c>
      <c r="K107" s="5">
        <v>8594983976</v>
      </c>
      <c r="L107" s="5">
        <v>12525917061</v>
      </c>
      <c r="M107" s="5">
        <v>6317424718</v>
      </c>
      <c r="N107" s="5">
        <v>7442059885</v>
      </c>
      <c r="O107" s="5">
        <v>2448921179</v>
      </c>
      <c r="P107" s="5">
        <v>2402733227</v>
      </c>
      <c r="Q107" s="5">
        <v>1521483802</v>
      </c>
      <c r="R107" s="5">
        <v>1731540770</v>
      </c>
      <c r="S107" s="5">
        <v>3499875790</v>
      </c>
      <c r="T107" s="5">
        <v>2427239100</v>
      </c>
      <c r="U107" s="5">
        <v>14034051688</v>
      </c>
      <c r="V107" s="5">
        <v>19027880974</v>
      </c>
    </row>
    <row r="108" spans="3:22" ht="15.5" x14ac:dyDescent="0.35">
      <c r="C108" t="s">
        <v>129</v>
      </c>
      <c r="D108" s="5">
        <v>13593938379</v>
      </c>
      <c r="E108" s="5">
        <v>15806511130</v>
      </c>
      <c r="F108" s="5">
        <v>5865698006</v>
      </c>
      <c r="G108" s="5">
        <v>2762051275</v>
      </c>
      <c r="I108" s="5">
        <v>15806511130</v>
      </c>
      <c r="J108" s="5">
        <v>6996906498</v>
      </c>
      <c r="K108" s="5">
        <v>15652752978</v>
      </c>
      <c r="L108" s="5">
        <v>11802218590</v>
      </c>
      <c r="M108" s="5">
        <v>9575078612</v>
      </c>
      <c r="N108" s="5">
        <v>12528618064</v>
      </c>
      <c r="O108" s="5">
        <v>8927262579</v>
      </c>
      <c r="P108" s="5">
        <v>7494519940</v>
      </c>
      <c r="Q108" s="5">
        <v>7493766321</v>
      </c>
      <c r="R108" s="5">
        <v>8126380559</v>
      </c>
      <c r="S108" s="5">
        <v>12061226357</v>
      </c>
      <c r="T108" s="5">
        <v>15584297409</v>
      </c>
      <c r="U108" s="5">
        <v>17703925967</v>
      </c>
      <c r="V108" s="5">
        <v>8800082534</v>
      </c>
    </row>
    <row r="109" spans="3:22" ht="15.5" x14ac:dyDescent="0.35">
      <c r="C109" t="s">
        <v>147</v>
      </c>
    </row>
    <row r="110" spans="3:22" ht="15.5" x14ac:dyDescent="0.35">
      <c r="C110" t="s">
        <v>415</v>
      </c>
      <c r="M110" s="5">
        <v>23250000000</v>
      </c>
      <c r="R110" s="5">
        <v>21000000</v>
      </c>
      <c r="S110" s="5">
        <v>7644318550</v>
      </c>
      <c r="T110" s="5">
        <v>17966791646</v>
      </c>
      <c r="U110" s="5">
        <v>30548886966</v>
      </c>
      <c r="V110" s="5">
        <v>43744235171</v>
      </c>
    </row>
    <row r="111" spans="3:22" ht="15.5" x14ac:dyDescent="0.35">
      <c r="C111" t="s">
        <v>150</v>
      </c>
      <c r="D111" s="5">
        <v>36910709316</v>
      </c>
      <c r="E111" s="5">
        <v>34144874911</v>
      </c>
      <c r="F111" s="5">
        <v>40876648104</v>
      </c>
      <c r="G111" s="5">
        <v>40876648104</v>
      </c>
      <c r="I111" s="5">
        <v>34144874911</v>
      </c>
      <c r="J111" s="5">
        <v>40876648104</v>
      </c>
      <c r="K111" s="5">
        <v>17556315055</v>
      </c>
      <c r="L111" s="5">
        <v>9930351823</v>
      </c>
      <c r="M111" s="5">
        <v>8138490932</v>
      </c>
      <c r="N111" s="5">
        <v>18310568505</v>
      </c>
      <c r="O111" s="5">
        <v>2502088402</v>
      </c>
      <c r="P111" s="5">
        <v>2368261696</v>
      </c>
      <c r="Q111" s="5">
        <v>2451635930</v>
      </c>
      <c r="R111" s="5">
        <v>1051794997</v>
      </c>
      <c r="S111" s="5">
        <v>1075201580</v>
      </c>
      <c r="T111" s="5">
        <v>2652201684</v>
      </c>
    </row>
    <row r="112" spans="3:22" ht="15.5" x14ac:dyDescent="0.35">
      <c r="C112" t="s">
        <v>152</v>
      </c>
      <c r="D112" s="5">
        <v>22529122933</v>
      </c>
      <c r="E112" s="5">
        <v>26596118057</v>
      </c>
      <c r="F112" s="5">
        <v>13183839634</v>
      </c>
      <c r="G112" s="5">
        <v>10343353029</v>
      </c>
      <c r="I112" s="5">
        <v>26596118057</v>
      </c>
      <c r="J112" s="5">
        <v>22217845457</v>
      </c>
      <c r="K112" s="5">
        <v>11715971266</v>
      </c>
      <c r="L112" s="5">
        <v>9725681334</v>
      </c>
      <c r="M112" s="5">
        <v>7951636614</v>
      </c>
      <c r="N112" s="5">
        <v>17402495897</v>
      </c>
      <c r="O112" s="5">
        <v>2317893476</v>
      </c>
      <c r="P112" s="5">
        <v>1585799411</v>
      </c>
      <c r="Q112" s="5">
        <v>1238559660</v>
      </c>
      <c r="R112" s="5">
        <v>8271021046</v>
      </c>
      <c r="S112" s="5">
        <v>11696597452</v>
      </c>
      <c r="T112" s="5">
        <v>13929198173</v>
      </c>
      <c r="U112" s="5">
        <v>12933932042</v>
      </c>
      <c r="V112" s="5">
        <v>11484042464</v>
      </c>
    </row>
    <row r="113" spans="3:22" ht="15.5" x14ac:dyDescent="0.35">
      <c r="C113" t="s">
        <v>153</v>
      </c>
      <c r="D113" s="5">
        <v>89592540694</v>
      </c>
      <c r="E113" s="5">
        <v>84934202014</v>
      </c>
      <c r="F113" s="5">
        <v>86327031947</v>
      </c>
      <c r="G113" s="5">
        <v>85078753514</v>
      </c>
      <c r="I113" s="5">
        <v>84934202014</v>
      </c>
      <c r="J113" s="5">
        <v>82285978221</v>
      </c>
      <c r="K113" s="5">
        <v>51891488488</v>
      </c>
      <c r="L113" s="5">
        <v>38969212472</v>
      </c>
      <c r="M113" s="5">
        <v>71645247964</v>
      </c>
      <c r="N113" s="5">
        <v>80268968169</v>
      </c>
      <c r="O113" s="5">
        <v>65484325206</v>
      </c>
      <c r="P113" s="5">
        <v>51884263504</v>
      </c>
      <c r="Q113" s="5">
        <v>42742828186</v>
      </c>
      <c r="R113" s="5">
        <v>32301698153</v>
      </c>
      <c r="S113" s="5">
        <v>47094810927</v>
      </c>
      <c r="T113" s="5">
        <v>58657939513</v>
      </c>
      <c r="U113" s="5">
        <v>56915117802</v>
      </c>
      <c r="V113" s="5">
        <v>62064545905</v>
      </c>
    </row>
    <row r="114" spans="3:22" ht="15.5" x14ac:dyDescent="0.35">
      <c r="C114" t="s">
        <v>154</v>
      </c>
      <c r="D114" s="5">
        <v>89592540694</v>
      </c>
      <c r="E114" s="5">
        <v>84934202014</v>
      </c>
      <c r="F114" s="5">
        <v>86327031947</v>
      </c>
      <c r="G114" s="5">
        <v>85078753514</v>
      </c>
      <c r="I114" s="5">
        <v>84934202014</v>
      </c>
      <c r="J114" s="5">
        <v>82285978221</v>
      </c>
      <c r="K114" s="5">
        <v>51891488488</v>
      </c>
      <c r="L114" s="5">
        <v>38969212472</v>
      </c>
      <c r="M114" s="5">
        <v>71645247964</v>
      </c>
      <c r="N114" s="5">
        <v>80268968169</v>
      </c>
      <c r="O114" s="5">
        <v>65484325206</v>
      </c>
      <c r="P114" s="5">
        <v>51884263504</v>
      </c>
      <c r="Q114" s="5">
        <v>42742828186</v>
      </c>
      <c r="R114" s="5">
        <v>32301698153</v>
      </c>
      <c r="S114" s="5">
        <v>47094810927</v>
      </c>
      <c r="T114" s="5">
        <v>58657939513</v>
      </c>
      <c r="U114" s="5">
        <v>56915117802</v>
      </c>
      <c r="V114" s="5">
        <v>62064545905</v>
      </c>
    </row>
    <row r="115" spans="3:22" ht="15.5" x14ac:dyDescent="0.35">
      <c r="C115" t="s">
        <v>592</v>
      </c>
      <c r="R115" s="5">
        <v>2414363747</v>
      </c>
      <c r="S115" s="5">
        <v>450002915</v>
      </c>
      <c r="T115" s="5">
        <v>824192936</v>
      </c>
      <c r="U115" s="5">
        <v>251742870</v>
      </c>
    </row>
    <row r="116" spans="3:22" ht="15.5" x14ac:dyDescent="0.35">
      <c r="C116" t="s">
        <v>155</v>
      </c>
      <c r="F116" s="5">
        <v>648485792</v>
      </c>
      <c r="G116" s="5">
        <v>648485792</v>
      </c>
      <c r="J116" s="5">
        <v>648485792</v>
      </c>
    </row>
    <row r="117" spans="3:22" ht="15.5" x14ac:dyDescent="0.35">
      <c r="C117" t="s">
        <v>156</v>
      </c>
    </row>
    <row r="118" spans="3:22" ht="15.5" x14ac:dyDescent="0.35">
      <c r="C118" t="s">
        <v>159</v>
      </c>
      <c r="D118" s="5">
        <v>36910709316</v>
      </c>
      <c r="E118" s="5">
        <v>34144874911</v>
      </c>
      <c r="F118" s="5">
        <v>40876648104</v>
      </c>
      <c r="G118" s="5">
        <v>40876648104</v>
      </c>
      <c r="I118" s="5">
        <v>34144874911</v>
      </c>
      <c r="J118" s="5">
        <v>40876648104</v>
      </c>
      <c r="K118" s="5">
        <v>17556315055</v>
      </c>
      <c r="L118" s="5">
        <v>9930351823</v>
      </c>
      <c r="M118" s="5">
        <v>31388490932</v>
      </c>
      <c r="N118" s="5">
        <v>18310568505</v>
      </c>
      <c r="O118" s="5">
        <v>2502088402</v>
      </c>
      <c r="P118" s="5">
        <v>2368261696</v>
      </c>
      <c r="Q118" s="5">
        <v>2451635930</v>
      </c>
      <c r="R118" s="5">
        <v>1072794997</v>
      </c>
      <c r="S118" s="5">
        <v>8719520130</v>
      </c>
      <c r="T118" s="5">
        <v>20618993330</v>
      </c>
      <c r="U118" s="5">
        <v>30548886966</v>
      </c>
      <c r="V118" s="5">
        <v>43744235171</v>
      </c>
    </row>
    <row r="119" spans="3:22" ht="15.5" x14ac:dyDescent="0.35">
      <c r="C119" t="s">
        <v>160</v>
      </c>
      <c r="D119" s="5">
        <v>574911641617</v>
      </c>
      <c r="E119" s="5">
        <v>585513450238</v>
      </c>
      <c r="F119" s="5">
        <v>480810275391</v>
      </c>
      <c r="G119" s="5">
        <v>468538195758</v>
      </c>
      <c r="I119" s="5">
        <v>585513450238</v>
      </c>
      <c r="J119" s="5">
        <v>519647825947</v>
      </c>
      <c r="K119" s="5">
        <v>524757609053</v>
      </c>
      <c r="L119" s="5">
        <v>514481593301</v>
      </c>
      <c r="M119" s="5">
        <v>496399242008</v>
      </c>
      <c r="N119" s="5">
        <v>477783003641</v>
      </c>
      <c r="O119" s="5">
        <v>465328532936</v>
      </c>
      <c r="P119" s="5">
        <v>202684697566</v>
      </c>
      <c r="Q119" s="5">
        <v>184666072808</v>
      </c>
      <c r="R119" s="5">
        <v>153884348892</v>
      </c>
      <c r="S119" s="5">
        <v>140943390684</v>
      </c>
      <c r="T119" s="5">
        <v>226051879566</v>
      </c>
      <c r="U119" s="5">
        <v>337335941215</v>
      </c>
      <c r="V119" s="5">
        <v>242970446038</v>
      </c>
    </row>
    <row r="120" spans="3:22" ht="15.5" x14ac:dyDescent="0.35">
      <c r="C120" t="s">
        <v>161</v>
      </c>
    </row>
    <row r="121" spans="3:22" ht="15.5" x14ac:dyDescent="0.35">
      <c r="C121" t="s">
        <v>162</v>
      </c>
      <c r="D121" s="5">
        <v>133433300000</v>
      </c>
      <c r="E121" s="5">
        <v>133433300000</v>
      </c>
      <c r="F121" s="5">
        <v>133433300000</v>
      </c>
      <c r="G121" s="5">
        <v>133433300000</v>
      </c>
      <c r="I121" s="5">
        <v>133433300000</v>
      </c>
      <c r="J121" s="5">
        <v>133433300000</v>
      </c>
      <c r="K121" s="5">
        <v>133433300000</v>
      </c>
      <c r="L121" s="5">
        <v>133433300000</v>
      </c>
      <c r="M121" s="5">
        <v>133433300000</v>
      </c>
      <c r="N121" s="5">
        <v>133433300000</v>
      </c>
      <c r="O121" s="5">
        <v>133433300000</v>
      </c>
      <c r="P121" s="5">
        <v>133433300000</v>
      </c>
      <c r="Q121" s="5">
        <v>133433300000</v>
      </c>
      <c r="R121" s="5">
        <v>133433300000</v>
      </c>
      <c r="S121" s="5">
        <v>133433300000</v>
      </c>
      <c r="T121" s="5">
        <v>133433300000</v>
      </c>
      <c r="U121" s="5">
        <v>133433300000</v>
      </c>
      <c r="V121" s="5">
        <v>100000000000</v>
      </c>
    </row>
    <row r="122" spans="3:22" ht="15.5" x14ac:dyDescent="0.35">
      <c r="C122" t="s">
        <v>163</v>
      </c>
      <c r="D122" s="5">
        <v>1212122727148</v>
      </c>
      <c r="E122" s="5">
        <v>1212122727148</v>
      </c>
      <c r="F122" s="5">
        <v>1212122727148</v>
      </c>
      <c r="G122" s="5">
        <v>1212122727148</v>
      </c>
      <c r="I122" s="5">
        <v>1212122727148</v>
      </c>
      <c r="J122" s="5">
        <v>1212122727148</v>
      </c>
      <c r="K122" s="5">
        <v>1212122727148</v>
      </c>
      <c r="L122" s="5">
        <v>1223693710389</v>
      </c>
      <c r="M122" s="5">
        <v>1223693710389</v>
      </c>
      <c r="N122" s="5">
        <v>1223693710389</v>
      </c>
      <c r="O122" s="5">
        <v>1223693710389</v>
      </c>
      <c r="P122" s="5">
        <v>1223693710389</v>
      </c>
      <c r="Q122" s="5">
        <v>1223693710389</v>
      </c>
      <c r="R122" s="5">
        <v>1223693710389</v>
      </c>
      <c r="S122" s="5">
        <v>1219361729183</v>
      </c>
      <c r="T122" s="5">
        <v>1219361729183</v>
      </c>
      <c r="U122" s="5">
        <v>1219361729183</v>
      </c>
    </row>
    <row r="123" spans="3:22" ht="15.5" x14ac:dyDescent="0.35">
      <c r="C123" t="s">
        <v>164</v>
      </c>
      <c r="D123" s="5">
        <v>-272074788224</v>
      </c>
      <c r="E123" s="5">
        <v>-272269876490</v>
      </c>
      <c r="F123" s="5">
        <v>58742510276</v>
      </c>
      <c r="G123" s="5">
        <v>87499856845</v>
      </c>
      <c r="I123" s="5">
        <v>-272269876490</v>
      </c>
      <c r="J123" s="5">
        <v>107406145453</v>
      </c>
      <c r="K123" s="5">
        <v>98956878660</v>
      </c>
      <c r="L123" s="5">
        <v>91860475493</v>
      </c>
      <c r="M123" s="5">
        <v>72001656297</v>
      </c>
      <c r="N123" s="5">
        <v>51001987460</v>
      </c>
      <c r="O123" s="5">
        <v>72363471689</v>
      </c>
      <c r="P123" s="5">
        <v>429452462344</v>
      </c>
      <c r="Q123" s="5">
        <v>407624730953</v>
      </c>
      <c r="R123" s="5">
        <v>420119274515</v>
      </c>
      <c r="S123" s="5">
        <v>448204300952</v>
      </c>
      <c r="T123" s="5">
        <v>424443924574</v>
      </c>
      <c r="U123" s="5">
        <v>332194136974</v>
      </c>
      <c r="V123" s="5">
        <v>125413906667</v>
      </c>
    </row>
    <row r="124" spans="3:22" ht="15.5" x14ac:dyDescent="0.35">
      <c r="C124" t="s">
        <v>167</v>
      </c>
      <c r="D124" s="5">
        <v>-272074788224</v>
      </c>
      <c r="E124" s="5">
        <v>-272269876490</v>
      </c>
      <c r="F124" s="5">
        <v>58742510276</v>
      </c>
      <c r="G124" s="5">
        <v>87499856845</v>
      </c>
      <c r="I124" s="5">
        <v>-272269876490</v>
      </c>
      <c r="J124" s="5">
        <v>107406145453</v>
      </c>
      <c r="K124" s="5">
        <v>98956878660</v>
      </c>
      <c r="L124" s="5">
        <v>91860475493</v>
      </c>
      <c r="M124" s="5">
        <v>72001656297</v>
      </c>
      <c r="N124" s="5">
        <v>51001987460</v>
      </c>
      <c r="O124" s="5">
        <v>72363471689</v>
      </c>
      <c r="P124" s="5">
        <v>429452462344</v>
      </c>
      <c r="Q124" s="5">
        <v>407624730953</v>
      </c>
      <c r="R124" s="5">
        <v>420119274515</v>
      </c>
      <c r="S124" s="5">
        <v>448204300952</v>
      </c>
      <c r="T124" s="5">
        <v>424443924574</v>
      </c>
      <c r="U124" s="5">
        <v>332194136974</v>
      </c>
      <c r="V124" s="5">
        <v>125413906667</v>
      </c>
    </row>
    <row r="125" spans="3:22" ht="15.5" x14ac:dyDescent="0.35">
      <c r="C125" t="s">
        <v>168</v>
      </c>
      <c r="D125" s="5">
        <v>70941831</v>
      </c>
      <c r="E125" s="5">
        <v>54194576</v>
      </c>
      <c r="F125" s="5">
        <v>49775383</v>
      </c>
      <c r="G125" s="5">
        <v>48155319</v>
      </c>
      <c r="I125" s="5">
        <v>54194576</v>
      </c>
      <c r="J125" s="5">
        <v>70498984</v>
      </c>
      <c r="K125" s="5">
        <v>75276142</v>
      </c>
      <c r="L125" s="5">
        <v>89610530</v>
      </c>
      <c r="M125" s="5">
        <v>308216987</v>
      </c>
      <c r="N125" s="5">
        <v>328996900</v>
      </c>
      <c r="O125" s="5">
        <v>326217052</v>
      </c>
      <c r="P125" s="5">
        <v>329003265</v>
      </c>
      <c r="Q125" s="5">
        <v>333675358</v>
      </c>
      <c r="R125" s="5">
        <v>336156586</v>
      </c>
      <c r="S125" s="5">
        <v>237045706</v>
      </c>
      <c r="T125" s="5">
        <v>244597099</v>
      </c>
      <c r="U125" s="5">
        <v>252342416</v>
      </c>
      <c r="V125" s="5">
        <v>253404751</v>
      </c>
    </row>
    <row r="126" spans="3:22" ht="15.5" x14ac:dyDescent="0.35">
      <c r="C126" t="s">
        <v>9</v>
      </c>
      <c r="D126" s="5">
        <v>990480649120</v>
      </c>
      <c r="E126" s="5">
        <v>990268813599</v>
      </c>
      <c r="F126" s="5">
        <v>1119372612387</v>
      </c>
      <c r="G126" s="5">
        <v>1148128338892</v>
      </c>
      <c r="I126" s="5">
        <v>990268813599</v>
      </c>
      <c r="J126" s="5">
        <v>1168056971165</v>
      </c>
      <c r="K126" s="5">
        <v>1172370336093</v>
      </c>
      <c r="L126" s="5">
        <v>1228878971007</v>
      </c>
      <c r="M126" s="5">
        <v>1400809378856</v>
      </c>
      <c r="N126" s="5">
        <v>1252813452921</v>
      </c>
      <c r="O126" s="5">
        <v>1379995841814</v>
      </c>
      <c r="P126" s="5">
        <v>1735496820895</v>
      </c>
      <c r="Q126" s="5">
        <v>1715264559384</v>
      </c>
      <c r="R126" s="5">
        <v>1727761584174</v>
      </c>
      <c r="S126" s="5">
        <v>1757475482749</v>
      </c>
      <c r="T126" s="5">
        <v>1777483550856</v>
      </c>
      <c r="U126" s="5">
        <v>1685241508573</v>
      </c>
      <c r="V126" s="5">
        <v>225667311418</v>
      </c>
    </row>
    <row r="127" spans="3:22" ht="15.5" x14ac:dyDescent="0.35">
      <c r="C127" t="s">
        <v>169</v>
      </c>
      <c r="D127" s="5">
        <v>1565392290737</v>
      </c>
      <c r="E127" s="5">
        <v>1575782263837</v>
      </c>
      <c r="F127" s="5">
        <v>1600182887778</v>
      </c>
      <c r="G127" s="5">
        <v>1616666534650</v>
      </c>
      <c r="I127" s="5">
        <v>1575782263837</v>
      </c>
      <c r="J127" s="5">
        <v>1687704797112</v>
      </c>
      <c r="K127" s="5">
        <v>1697127945146</v>
      </c>
      <c r="L127" s="5">
        <v>1743360564308</v>
      </c>
      <c r="M127" s="5">
        <v>1897208620864</v>
      </c>
      <c r="N127" s="5">
        <v>1730596456562</v>
      </c>
      <c r="O127" s="5">
        <v>1845324374750</v>
      </c>
      <c r="P127" s="5">
        <v>1938181518461</v>
      </c>
      <c r="Q127" s="5">
        <v>1899930632192</v>
      </c>
      <c r="R127" s="5">
        <v>1881645933066</v>
      </c>
      <c r="S127" s="5">
        <v>1898418873433</v>
      </c>
      <c r="T127" s="5">
        <v>2003535430422</v>
      </c>
      <c r="U127" s="5">
        <v>2022577449788</v>
      </c>
      <c r="V127" s="5">
        <v>468637757456</v>
      </c>
    </row>
    <row r="128" spans="3:22" ht="15.5" x14ac:dyDescent="0.35">
      <c r="C128" t="s">
        <v>170</v>
      </c>
      <c r="D128" s="5">
        <v>1334333000</v>
      </c>
      <c r="E128" s="5">
        <v>1334333000</v>
      </c>
      <c r="F128" s="5">
        <v>1334333000</v>
      </c>
      <c r="G128" s="5">
        <v>1334333000</v>
      </c>
      <c r="I128" s="5">
        <v>1334333000</v>
      </c>
      <c r="J128" s="5">
        <v>1334333000</v>
      </c>
      <c r="K128" s="5">
        <v>1334333000</v>
      </c>
      <c r="L128" s="5">
        <v>1334333000</v>
      </c>
      <c r="M128" s="5">
        <v>1334333000</v>
      </c>
      <c r="N128" s="5">
        <v>1334333000</v>
      </c>
      <c r="O128" s="5">
        <v>1334333000</v>
      </c>
      <c r="P128" s="5">
        <v>1334333000</v>
      </c>
      <c r="Q128" s="5">
        <v>1334333000</v>
      </c>
      <c r="R128" s="5">
        <v>1334333000</v>
      </c>
      <c r="S128" s="5">
        <v>1334333000</v>
      </c>
      <c r="T128" s="5">
        <v>1334333000</v>
      </c>
      <c r="U128" s="5">
        <v>1333333000</v>
      </c>
      <c r="V128" s="5">
        <v>1000000000</v>
      </c>
    </row>
    <row r="130" spans="2:22" ht="15.5" x14ac:dyDescent="0.35">
      <c r="B130" t="s">
        <v>171</v>
      </c>
      <c r="C130" t="s">
        <v>172</v>
      </c>
      <c r="D130" s="5">
        <v>12122363953</v>
      </c>
      <c r="E130" s="5">
        <v>18989962735</v>
      </c>
      <c r="F130" s="5">
        <v>9487055285</v>
      </c>
      <c r="G130" s="5">
        <v>-16314945070</v>
      </c>
      <c r="I130" s="5">
        <v>2090458769</v>
      </c>
      <c r="J130" s="5">
        <v>58736834096</v>
      </c>
      <c r="K130" s="5">
        <v>-42594311559</v>
      </c>
      <c r="L130" s="5">
        <v>29185826282</v>
      </c>
      <c r="M130" s="5">
        <v>14012377604</v>
      </c>
      <c r="N130" s="5">
        <v>-262511016</v>
      </c>
      <c r="O130" s="5">
        <v>123814829509</v>
      </c>
      <c r="P130" s="5">
        <v>90562014042</v>
      </c>
      <c r="Q130" s="5">
        <v>94274606925</v>
      </c>
      <c r="R130" s="5">
        <v>116375417090</v>
      </c>
      <c r="S130" s="5">
        <v>42323201764</v>
      </c>
      <c r="T130" s="5">
        <v>-6915784226</v>
      </c>
      <c r="U130" s="5">
        <v>-85533776996</v>
      </c>
      <c r="V130" s="5">
        <v>51068058036</v>
      </c>
    </row>
    <row r="131" spans="2:22" ht="15.5" x14ac:dyDescent="0.35">
      <c r="C131" t="s">
        <v>173</v>
      </c>
      <c r="D131" s="5">
        <v>604890414974</v>
      </c>
      <c r="E131" s="5">
        <v>530502770208</v>
      </c>
      <c r="F131" s="5">
        <v>534213800608</v>
      </c>
      <c r="G131" s="5">
        <v>549604581795</v>
      </c>
      <c r="I131" s="5">
        <v>2192345807386</v>
      </c>
      <c r="J131" s="5">
        <v>2453115567229</v>
      </c>
      <c r="K131" s="5">
        <v>2527694212818</v>
      </c>
      <c r="L131" s="5">
        <v>2161968591730</v>
      </c>
      <c r="M131" s="5">
        <v>1795893307945</v>
      </c>
      <c r="N131" s="5">
        <v>1621528215526</v>
      </c>
      <c r="O131" s="5">
        <v>2080361181503</v>
      </c>
      <c r="P131" s="5">
        <v>2016836440263</v>
      </c>
      <c r="Q131" s="5">
        <v>1804677885109</v>
      </c>
      <c r="R131" s="5">
        <v>1654866080892</v>
      </c>
      <c r="S131" s="5">
        <v>1775309157357</v>
      </c>
      <c r="T131" s="5">
        <v>2269788286308</v>
      </c>
      <c r="U131" s="5">
        <v>2060471193216</v>
      </c>
      <c r="V131" s="5">
        <v>1422163597416</v>
      </c>
    </row>
    <row r="132" spans="2:22" ht="15.5" x14ac:dyDescent="0.35">
      <c r="C132" t="s">
        <v>659</v>
      </c>
      <c r="D132" s="5">
        <v>-505496087129</v>
      </c>
      <c r="E132" s="5">
        <v>-212892169617</v>
      </c>
      <c r="F132" s="5">
        <v>-650870933642</v>
      </c>
      <c r="G132" s="5">
        <v>-486854353931</v>
      </c>
      <c r="I132" s="5">
        <v>-1869777008245</v>
      </c>
      <c r="J132" s="5">
        <v>-2077779103129</v>
      </c>
      <c r="K132" s="5">
        <v>-2157015786262</v>
      </c>
      <c r="L132" s="5">
        <v>-1825737112602</v>
      </c>
      <c r="M132" s="5">
        <v>-1521777748482</v>
      </c>
      <c r="N132" s="5">
        <v>-1388352520525</v>
      </c>
      <c r="O132" s="5">
        <v>-1621139075717</v>
      </c>
      <c r="P132" s="5">
        <v>-1678998875909</v>
      </c>
      <c r="Q132" s="5">
        <v>-1479222471934</v>
      </c>
      <c r="R132" s="5">
        <v>-1360649583394</v>
      </c>
      <c r="S132" s="5">
        <v>-1468036257919</v>
      </c>
      <c r="T132" s="5">
        <v>-1989052096940</v>
      </c>
      <c r="U132" s="5">
        <v>-1941488559144</v>
      </c>
      <c r="V132" s="5">
        <v>-1257306424907</v>
      </c>
    </row>
    <row r="133" spans="2:22" ht="15.5" x14ac:dyDescent="0.35">
      <c r="C133" t="s">
        <v>663</v>
      </c>
    </row>
    <row r="134" spans="2:22" ht="15.5" x14ac:dyDescent="0.35">
      <c r="C134" t="s">
        <v>598</v>
      </c>
      <c r="D134" s="5">
        <v>-99728758756</v>
      </c>
      <c r="E134" s="5">
        <v>-294802457806</v>
      </c>
      <c r="F134" s="5">
        <v>132759113974</v>
      </c>
      <c r="G134" s="5">
        <v>-74198568517</v>
      </c>
      <c r="I134" s="5">
        <v>-316755973304</v>
      </c>
      <c r="J134" s="5">
        <v>-312622431095</v>
      </c>
      <c r="K134" s="5">
        <v>-420671950428</v>
      </c>
      <c r="L134" s="5">
        <v>-312083213288</v>
      </c>
      <c r="M134" s="5">
        <v>-271578892393</v>
      </c>
      <c r="N134" s="5">
        <v>-258014516221</v>
      </c>
      <c r="O134" s="5">
        <v>-355728475975</v>
      </c>
      <c r="P134" s="5">
        <v>-281160563522</v>
      </c>
      <c r="Q134" s="5">
        <v>-245358179735</v>
      </c>
      <c r="R134" s="5">
        <v>-166014493449</v>
      </c>
      <c r="S134" s="5">
        <v>-247505706520</v>
      </c>
      <c r="T134" s="5">
        <v>-264406702768</v>
      </c>
      <c r="U134" s="5">
        <v>-173242426855</v>
      </c>
      <c r="V134" s="5">
        <v>-107279407519</v>
      </c>
    </row>
    <row r="135" spans="2:22" ht="15.5" x14ac:dyDescent="0.35">
      <c r="C135" t="s">
        <v>202</v>
      </c>
      <c r="D135" s="5">
        <v>2085163415</v>
      </c>
      <c r="E135" s="5">
        <v>5382162501</v>
      </c>
      <c r="F135" s="5">
        <v>258120641</v>
      </c>
      <c r="G135" s="5">
        <v>221447687</v>
      </c>
      <c r="I135" s="5">
        <v>7252810032</v>
      </c>
      <c r="J135" s="5">
        <v>12292767398</v>
      </c>
      <c r="K135" s="5">
        <v>10275023423</v>
      </c>
      <c r="L135" s="5">
        <v>6435337836</v>
      </c>
      <c r="M135" s="5">
        <v>14069969492</v>
      </c>
      <c r="N135" s="5">
        <v>19582868183</v>
      </c>
      <c r="O135" s="5">
        <v>23303686055</v>
      </c>
      <c r="P135" s="5">
        <v>31631744668</v>
      </c>
      <c r="Q135" s="5">
        <v>21626660883</v>
      </c>
    </row>
    <row r="136" spans="2:22" ht="15.5" x14ac:dyDescent="0.35">
      <c r="C136" t="s">
        <v>706</v>
      </c>
      <c r="D136" s="5">
        <v>10371631449</v>
      </c>
      <c r="E136" s="5">
        <v>-12181735396</v>
      </c>
      <c r="I136" s="5">
        <v>-12181735396</v>
      </c>
      <c r="J136" s="5">
        <v>-13986886178</v>
      </c>
      <c r="R136" s="5">
        <v>-5557687757</v>
      </c>
      <c r="S136" s="5">
        <v>-12185847250</v>
      </c>
      <c r="T136" s="5">
        <v>-23245270826</v>
      </c>
      <c r="U136" s="5">
        <v>-31273984213</v>
      </c>
      <c r="V136" s="5">
        <v>-6509706954</v>
      </c>
    </row>
    <row r="137" spans="2:22" ht="15.5" x14ac:dyDescent="0.35">
      <c r="C137" t="s">
        <v>430</v>
      </c>
      <c r="E137" s="5">
        <v>2808190237</v>
      </c>
      <c r="F137" s="5">
        <v>-4753396385</v>
      </c>
      <c r="G137" s="5">
        <v>-3932415349</v>
      </c>
      <c r="I137" s="5">
        <v>-8717213033</v>
      </c>
      <c r="J137" s="5">
        <v>-10680681668</v>
      </c>
      <c r="K137" s="5">
        <v>-10355979853</v>
      </c>
      <c r="L137" s="5">
        <v>-6215899735</v>
      </c>
      <c r="M137" s="5">
        <v>-10897759210</v>
      </c>
      <c r="N137" s="5">
        <v>-3719607968</v>
      </c>
      <c r="O137" s="5">
        <v>-8565632467</v>
      </c>
      <c r="P137" s="5">
        <v>-7963434095</v>
      </c>
      <c r="Q137" s="5">
        <v>-7449287398</v>
      </c>
      <c r="R137" s="5">
        <v>-6268899202</v>
      </c>
      <c r="S137" s="5">
        <v>-5258143904</v>
      </c>
    </row>
    <row r="138" spans="2:22" ht="15.5" x14ac:dyDescent="0.35">
      <c r="C138" t="s">
        <v>605</v>
      </c>
      <c r="D138" s="5">
        <v>-924498976</v>
      </c>
      <c r="M138" s="5">
        <v>-167555555</v>
      </c>
      <c r="N138" s="5">
        <v>-403671232</v>
      </c>
      <c r="O138" s="5">
        <v>-424900572</v>
      </c>
      <c r="P138" s="5">
        <v>-294113913</v>
      </c>
      <c r="Q138" s="5">
        <v>-626722676</v>
      </c>
      <c r="R138" s="5">
        <v>-1757952897</v>
      </c>
      <c r="S138" s="5">
        <v>-3193930773</v>
      </c>
      <c r="T138" s="5">
        <v>-4590111244</v>
      </c>
      <c r="U138" s="5">
        <v>-8503636147</v>
      </c>
      <c r="V138" s="5">
        <v>-2195479642</v>
      </c>
    </row>
    <row r="139" spans="2:22" ht="15.5" x14ac:dyDescent="0.35">
      <c r="C139" t="s">
        <v>2094</v>
      </c>
    </row>
    <row r="140" spans="2:22" ht="15.5" x14ac:dyDescent="0.35">
      <c r="C140" t="s">
        <v>180</v>
      </c>
      <c r="E140" s="5">
        <v>224947933</v>
      </c>
      <c r="I140" s="5">
        <v>13465319738</v>
      </c>
      <c r="J140" s="5">
        <v>10918870896</v>
      </c>
      <c r="K140" s="5">
        <v>8641709266</v>
      </c>
      <c r="L140" s="5">
        <v>7616636443</v>
      </c>
      <c r="M140" s="5">
        <v>8303500252</v>
      </c>
      <c r="N140" s="5">
        <v>8713049989</v>
      </c>
      <c r="O140" s="5">
        <v>5583146110</v>
      </c>
      <c r="P140" s="5">
        <v>10216702637</v>
      </c>
    </row>
    <row r="141" spans="2:22" ht="15.5" x14ac:dyDescent="0.35">
      <c r="C141" t="s">
        <v>1329</v>
      </c>
    </row>
    <row r="142" spans="2:22" ht="15.5" x14ac:dyDescent="0.35">
      <c r="C142" t="s">
        <v>183</v>
      </c>
      <c r="D142" s="5">
        <v>-3998821175</v>
      </c>
      <c r="E142" s="5">
        <v>-12399541545</v>
      </c>
      <c r="F142" s="5">
        <v>-5419511764</v>
      </c>
      <c r="G142" s="5">
        <v>-4665407822</v>
      </c>
      <c r="I142" s="5">
        <v>-25925195556</v>
      </c>
      <c r="J142" s="5">
        <v>-16749809296</v>
      </c>
      <c r="K142" s="5">
        <v>-17168754210</v>
      </c>
      <c r="L142" s="5">
        <v>-35030922095</v>
      </c>
      <c r="M142" s="5">
        <v>15369344504</v>
      </c>
      <c r="N142" s="5">
        <v>256291054424</v>
      </c>
      <c r="O142" s="5">
        <v>7328104768</v>
      </c>
      <c r="P142" s="5">
        <v>-34491677246</v>
      </c>
      <c r="Q142" s="5">
        <v>-17329471841</v>
      </c>
      <c r="R142" s="5">
        <v>-26256397780</v>
      </c>
      <c r="S142" s="5">
        <v>-74668636181</v>
      </c>
      <c r="T142" s="5">
        <v>-50451559432</v>
      </c>
      <c r="U142" s="5">
        <v>1232797677280</v>
      </c>
      <c r="V142" s="5">
        <v>77196187029</v>
      </c>
    </row>
    <row r="143" spans="2:22" ht="15.5" x14ac:dyDescent="0.35">
      <c r="C143" t="s">
        <v>184</v>
      </c>
      <c r="D143" s="5">
        <v>-4328414599</v>
      </c>
      <c r="E143" s="5">
        <v>93927459831</v>
      </c>
      <c r="F143" s="5">
        <v>-2769375877</v>
      </c>
      <c r="G143" s="5">
        <v>-8357155290</v>
      </c>
      <c r="I143" s="5">
        <v>88802285590</v>
      </c>
      <c r="J143" s="5">
        <v>-75266543365</v>
      </c>
      <c r="K143" s="5">
        <v>5834458224</v>
      </c>
      <c r="L143" s="5">
        <v>34518538109</v>
      </c>
      <c r="M143" s="5">
        <v>-102804088465</v>
      </c>
      <c r="N143" s="5">
        <v>-270640409794</v>
      </c>
      <c r="O143" s="5">
        <v>135563406808</v>
      </c>
      <c r="P143" s="5">
        <v>-100223557674</v>
      </c>
      <c r="Q143" s="5">
        <v>23271658048</v>
      </c>
      <c r="R143" s="5">
        <v>-107714768038</v>
      </c>
      <c r="S143" s="5">
        <v>23398655573</v>
      </c>
      <c r="T143" s="5">
        <v>-241465924307</v>
      </c>
      <c r="U143" s="5">
        <v>-490967058112</v>
      </c>
      <c r="V143" s="5">
        <v>-136395172984</v>
      </c>
    </row>
    <row r="144" spans="2:22" ht="15.5" x14ac:dyDescent="0.35">
      <c r="C144" t="s">
        <v>2095</v>
      </c>
      <c r="N144" s="5">
        <v>310000000000</v>
      </c>
    </row>
    <row r="145" spans="3:22" ht="15.5" x14ac:dyDescent="0.35">
      <c r="C145" t="s">
        <v>2096</v>
      </c>
      <c r="L145" s="5">
        <v>30000000000</v>
      </c>
    </row>
    <row r="146" spans="3:22" ht="15.5" x14ac:dyDescent="0.35">
      <c r="C146" t="s">
        <v>2097</v>
      </c>
      <c r="E146" s="5">
        <v>-4000000000</v>
      </c>
      <c r="G146" s="5">
        <v>2000000000</v>
      </c>
    </row>
    <row r="147" spans="3:22" ht="15.5" x14ac:dyDescent="0.35">
      <c r="C147" t="s">
        <v>887</v>
      </c>
      <c r="J147" s="5">
        <v>516113600</v>
      </c>
      <c r="K147" s="5">
        <v>102056000</v>
      </c>
      <c r="L147" s="5">
        <v>25200000</v>
      </c>
      <c r="M147" s="5">
        <v>59900000</v>
      </c>
      <c r="N147" s="5">
        <v>21405000</v>
      </c>
      <c r="O147" s="5">
        <v>45850000</v>
      </c>
      <c r="P147" s="5">
        <v>275370000</v>
      </c>
      <c r="Q147" s="5">
        <v>279480000</v>
      </c>
      <c r="R147" s="5">
        <v>1880342154</v>
      </c>
      <c r="S147" s="5">
        <v>2864653189</v>
      </c>
      <c r="T147" s="5">
        <v>1064420642</v>
      </c>
      <c r="U147" s="5">
        <v>523850791</v>
      </c>
      <c r="V147" s="5">
        <v>1071981375</v>
      </c>
    </row>
    <row r="148" spans="3:22" ht="15.5" x14ac:dyDescent="0.35">
      <c r="C148" t="s">
        <v>795</v>
      </c>
      <c r="E148" s="5">
        <v>-13695147655</v>
      </c>
      <c r="I148" s="5">
        <v>-13695147655</v>
      </c>
      <c r="J148" s="5">
        <v>-21335622945</v>
      </c>
    </row>
    <row r="149" spans="3:22" ht="15.5" x14ac:dyDescent="0.35">
      <c r="C149" t="s">
        <v>207</v>
      </c>
      <c r="D149" s="5">
        <v>-4328414599</v>
      </c>
      <c r="E149" s="5">
        <v>-11502442514</v>
      </c>
      <c r="F149" s="5">
        <v>-2769375877</v>
      </c>
      <c r="G149" s="5">
        <v>-10357155290</v>
      </c>
      <c r="I149" s="5">
        <v>-20627616755</v>
      </c>
      <c r="J149" s="5">
        <v>-46447034020</v>
      </c>
      <c r="K149" s="5">
        <v>-29091002776</v>
      </c>
      <c r="L149" s="5">
        <v>-23306661891</v>
      </c>
      <c r="M149" s="5">
        <v>-28076488465</v>
      </c>
      <c r="N149" s="5">
        <v>-40481164794</v>
      </c>
      <c r="O149" s="5">
        <v>-31792710648</v>
      </c>
      <c r="P149" s="5">
        <v>-12023664988</v>
      </c>
      <c r="Q149" s="5">
        <v>-9087345139</v>
      </c>
      <c r="R149" s="5">
        <v>-109595110192</v>
      </c>
      <c r="S149" s="5">
        <v>-67448956415</v>
      </c>
      <c r="T149" s="5">
        <v>-116245766205</v>
      </c>
      <c r="U149" s="5">
        <v>-352412154243</v>
      </c>
      <c r="V149" s="5">
        <v>-77984320368</v>
      </c>
    </row>
    <row r="150" spans="3:22" ht="15.5" x14ac:dyDescent="0.35">
      <c r="C150" t="s">
        <v>1407</v>
      </c>
    </row>
    <row r="151" spans="3:22" ht="15.5" x14ac:dyDescent="0.35">
      <c r="C151" t="s">
        <v>442</v>
      </c>
    </row>
    <row r="152" spans="3:22" ht="15.5" x14ac:dyDescent="0.35">
      <c r="C152" t="s">
        <v>2093</v>
      </c>
      <c r="T152" s="5">
        <v>3046875000</v>
      </c>
      <c r="U152" s="5">
        <v>37569049999</v>
      </c>
    </row>
    <row r="153" spans="3:22" ht="15.5" x14ac:dyDescent="0.35">
      <c r="C153" t="s">
        <v>928</v>
      </c>
      <c r="U153" s="5">
        <v>-150000000000</v>
      </c>
    </row>
    <row r="154" spans="3:22" ht="15.5" x14ac:dyDescent="0.35">
      <c r="C154" t="s">
        <v>929</v>
      </c>
    </row>
    <row r="155" spans="3:22" ht="15.5" x14ac:dyDescent="0.35">
      <c r="C155" t="s">
        <v>1179</v>
      </c>
    </row>
    <row r="156" spans="3:22" ht="15.5" x14ac:dyDescent="0.35">
      <c r="C156" t="s">
        <v>2098</v>
      </c>
    </row>
    <row r="157" spans="3:22" ht="15.5" x14ac:dyDescent="0.35">
      <c r="C157" t="s">
        <v>629</v>
      </c>
    </row>
    <row r="158" spans="3:22" ht="15.5" x14ac:dyDescent="0.35">
      <c r="C158" t="s">
        <v>1569</v>
      </c>
      <c r="M158" s="5">
        <v>-50000000000</v>
      </c>
    </row>
    <row r="159" spans="3:22" ht="15.5" x14ac:dyDescent="0.35">
      <c r="C159" t="s">
        <v>2099</v>
      </c>
      <c r="O159" s="5">
        <v>-100000000000</v>
      </c>
      <c r="P159" s="5">
        <v>-50000000000</v>
      </c>
    </row>
    <row r="160" spans="3:22" ht="15.5" x14ac:dyDescent="0.35">
      <c r="C160" t="s">
        <v>2100</v>
      </c>
      <c r="N160" s="5">
        <v>64539350000</v>
      </c>
      <c r="O160" s="5">
        <v>100586602008</v>
      </c>
    </row>
    <row r="161" spans="3:22" ht="15.5" x14ac:dyDescent="0.35">
      <c r="C161" t="s">
        <v>2101</v>
      </c>
      <c r="O161" s="5">
        <v>20000000000</v>
      </c>
      <c r="P161" s="5">
        <v>-20000000000</v>
      </c>
    </row>
    <row r="162" spans="3:22" ht="15.5" x14ac:dyDescent="0.35">
      <c r="C162" t="s">
        <v>2102</v>
      </c>
      <c r="E162" s="5">
        <v>4000000000</v>
      </c>
      <c r="I162" s="5">
        <v>4000000000</v>
      </c>
      <c r="J162" s="5">
        <v>-8000000000</v>
      </c>
      <c r="K162" s="5">
        <v>-14000000000</v>
      </c>
      <c r="L162" s="5">
        <v>-5000000000</v>
      </c>
      <c r="M162" s="5">
        <v>-30000000000</v>
      </c>
      <c r="N162" s="5">
        <v>-304720000000</v>
      </c>
      <c r="O162" s="5">
        <v>-4195369490</v>
      </c>
      <c r="P162" s="5">
        <v>-14103239350</v>
      </c>
    </row>
    <row r="163" spans="3:22" ht="15.5" x14ac:dyDescent="0.35">
      <c r="C163" t="s">
        <v>2103</v>
      </c>
      <c r="E163" s="5">
        <v>119125050000</v>
      </c>
      <c r="I163" s="5">
        <v>119125050000</v>
      </c>
      <c r="T163" s="5">
        <v>214841125000</v>
      </c>
    </row>
    <row r="164" spans="3:22" ht="15.5" x14ac:dyDescent="0.35">
      <c r="C164" t="s">
        <v>1915</v>
      </c>
      <c r="S164" s="5">
        <v>110200000000</v>
      </c>
      <c r="T164" s="5">
        <v>-276500000000</v>
      </c>
    </row>
    <row r="165" spans="3:22" ht="15.5" x14ac:dyDescent="0.35">
      <c r="C165" t="s">
        <v>2104</v>
      </c>
      <c r="M165" s="5">
        <v>35000000000</v>
      </c>
      <c r="N165" s="5">
        <v>10000000000</v>
      </c>
      <c r="O165" s="5">
        <v>102300000000</v>
      </c>
      <c r="Q165" s="5">
        <v>46934715875</v>
      </c>
      <c r="S165" s="5">
        <v>21805529409</v>
      </c>
      <c r="T165" s="5">
        <v>25316388889</v>
      </c>
    </row>
    <row r="166" spans="3:22" ht="15.5" x14ac:dyDescent="0.35">
      <c r="C166" t="s">
        <v>233</v>
      </c>
      <c r="U166" s="5">
        <v>14116153457</v>
      </c>
      <c r="V166" s="5">
        <v>171687200</v>
      </c>
    </row>
    <row r="167" spans="3:22" ht="15.5" x14ac:dyDescent="0.35">
      <c r="C167" t="s">
        <v>863</v>
      </c>
      <c r="V167" s="5">
        <v>-10328284577</v>
      </c>
    </row>
    <row r="168" spans="3:22" ht="15.5" x14ac:dyDescent="0.35">
      <c r="C168" t="s">
        <v>225</v>
      </c>
      <c r="P168" s="5">
        <v>-24372023336</v>
      </c>
      <c r="Q168" s="5">
        <v>-14855192688</v>
      </c>
      <c r="S168" s="5">
        <v>-44022570610</v>
      </c>
      <c r="T168" s="5">
        <v>-92988967633</v>
      </c>
      <c r="U168" s="5">
        <v>-40963958116</v>
      </c>
      <c r="V168" s="5">
        <v>-49308003990</v>
      </c>
    </row>
    <row r="169" spans="3:22" ht="15.5" x14ac:dyDescent="0.35">
      <c r="C169" t="s">
        <v>2105</v>
      </c>
    </row>
    <row r="170" spans="3:22" ht="15.5" x14ac:dyDescent="0.35">
      <c r="C170" t="s">
        <v>2106</v>
      </c>
    </row>
    <row r="171" spans="3:22" ht="15.5" x14ac:dyDescent="0.35">
      <c r="C171" t="s">
        <v>2107</v>
      </c>
      <c r="U171" s="5">
        <v>200000000</v>
      </c>
    </row>
    <row r="172" spans="3:22" ht="15.5" x14ac:dyDescent="0.35">
      <c r="C172" t="s">
        <v>1454</v>
      </c>
      <c r="V172" s="5">
        <v>-18232624</v>
      </c>
    </row>
    <row r="173" spans="3:22" ht="15.5" x14ac:dyDescent="0.35">
      <c r="C173" t="s">
        <v>2108</v>
      </c>
    </row>
    <row r="174" spans="3:22" ht="15.5" x14ac:dyDescent="0.35">
      <c r="C174" t="s">
        <v>2109</v>
      </c>
      <c r="L174" s="5">
        <v>-17200000000</v>
      </c>
      <c r="M174" s="5">
        <v>-54737500000</v>
      </c>
    </row>
    <row r="175" spans="3:22" ht="15.5" x14ac:dyDescent="0.35">
      <c r="C175" t="s">
        <v>2110</v>
      </c>
    </row>
    <row r="176" spans="3:22" ht="15.5" x14ac:dyDescent="0.35">
      <c r="C176" t="s">
        <v>2111</v>
      </c>
      <c r="K176" s="5">
        <v>-964095000</v>
      </c>
    </row>
    <row r="177" spans="3:22" ht="15.5" x14ac:dyDescent="0.35">
      <c r="C177" t="s">
        <v>2112</v>
      </c>
      <c r="K177" s="5">
        <v>49787500000</v>
      </c>
      <c r="M177" s="5">
        <v>24950000000</v>
      </c>
      <c r="O177" s="5">
        <v>48619034938</v>
      </c>
      <c r="P177" s="5">
        <v>20000000000</v>
      </c>
    </row>
    <row r="178" spans="3:22" ht="15.5" x14ac:dyDescent="0.35">
      <c r="C178" t="s">
        <v>241</v>
      </c>
      <c r="D178" s="5">
        <v>-3998821175</v>
      </c>
      <c r="E178" s="5">
        <v>-12399541545</v>
      </c>
      <c r="F178" s="5">
        <v>-5419511764</v>
      </c>
      <c r="G178" s="5">
        <v>-4665407822</v>
      </c>
      <c r="I178" s="5">
        <v>-25925195556</v>
      </c>
      <c r="J178" s="5">
        <v>-16749809296</v>
      </c>
      <c r="K178" s="5">
        <v>-17168754210</v>
      </c>
      <c r="L178" s="5">
        <v>-35030922095</v>
      </c>
      <c r="M178" s="5">
        <v>15369344504</v>
      </c>
      <c r="N178" s="5">
        <v>256291054424</v>
      </c>
      <c r="O178" s="5">
        <v>7328104768</v>
      </c>
      <c r="P178" s="5">
        <v>-34491677246</v>
      </c>
      <c r="Q178" s="5">
        <v>-17329471841</v>
      </c>
      <c r="R178" s="5">
        <v>-26256397780</v>
      </c>
      <c r="S178" s="5">
        <v>-74668636181</v>
      </c>
      <c r="T178" s="5">
        <v>-50451559432</v>
      </c>
      <c r="U178" s="5">
        <v>1232797677280</v>
      </c>
      <c r="V178" s="5">
        <v>77196187029</v>
      </c>
    </row>
    <row r="179" spans="3:22" ht="15.5" x14ac:dyDescent="0.35">
      <c r="C179" t="s">
        <v>2113</v>
      </c>
      <c r="U179" s="5">
        <v>1252795029183</v>
      </c>
      <c r="V179" s="5">
        <v>52500000000</v>
      </c>
    </row>
    <row r="180" spans="3:22" ht="15.5" x14ac:dyDescent="0.35">
      <c r="C180" t="s">
        <v>2114</v>
      </c>
    </row>
    <row r="181" spans="3:22" ht="15.5" x14ac:dyDescent="0.35">
      <c r="C181" t="s">
        <v>683</v>
      </c>
      <c r="D181" s="5">
        <v>-3074322199</v>
      </c>
      <c r="E181" s="5">
        <v>-12402041545</v>
      </c>
      <c r="F181" s="5">
        <v>-5419511764</v>
      </c>
      <c r="G181" s="5">
        <v>-4665407822</v>
      </c>
      <c r="I181" s="5">
        <v>-25927695556</v>
      </c>
      <c r="J181" s="5">
        <v>-16749809296</v>
      </c>
      <c r="K181" s="5">
        <v>-32363645435</v>
      </c>
      <c r="L181" s="5">
        <v>-11780922095</v>
      </c>
      <c r="M181" s="5">
        <v>-7713099941</v>
      </c>
      <c r="N181" s="5">
        <v>-18823059344</v>
      </c>
      <c r="O181" s="5">
        <v>-2246994660</v>
      </c>
      <c r="P181" s="5">
        <v>-2307963333</v>
      </c>
      <c r="Q181" s="5">
        <v>-1138226025</v>
      </c>
    </row>
    <row r="182" spans="3:22" ht="15.5" x14ac:dyDescent="0.35">
      <c r="C182" t="s">
        <v>2082</v>
      </c>
      <c r="Q182" s="5">
        <v>-3278399841</v>
      </c>
      <c r="R182" s="5">
        <v>-799382613</v>
      </c>
      <c r="S182" s="5">
        <v>-1669274358</v>
      </c>
      <c r="T182" s="5">
        <v>3906854462</v>
      </c>
    </row>
    <row r="183" spans="3:22" ht="15.5" x14ac:dyDescent="0.35">
      <c r="C183" t="s">
        <v>2115</v>
      </c>
    </row>
    <row r="184" spans="3:22" ht="15.5" x14ac:dyDescent="0.35">
      <c r="C184" t="s">
        <v>1624</v>
      </c>
      <c r="E184" s="5">
        <v>2500000</v>
      </c>
      <c r="I184" s="5">
        <v>2500000</v>
      </c>
    </row>
    <row r="185" spans="3:22" ht="15.5" x14ac:dyDescent="0.35">
      <c r="C185" t="s">
        <v>1311</v>
      </c>
      <c r="L185" s="5">
        <v>16500000000</v>
      </c>
      <c r="M185" s="5">
        <v>23250000000</v>
      </c>
      <c r="U185" s="5">
        <v>150000000000</v>
      </c>
      <c r="V185" s="5">
        <v>46725000000</v>
      </c>
    </row>
    <row r="186" spans="3:22" ht="15.5" x14ac:dyDescent="0.35">
      <c r="C186" t="s">
        <v>1253</v>
      </c>
      <c r="L186" s="5">
        <v>-39750000000</v>
      </c>
      <c r="P186" s="5">
        <v>-21000000</v>
      </c>
      <c r="Q186" s="5">
        <v>-7623318552</v>
      </c>
      <c r="R186" s="5">
        <v>-10272918926</v>
      </c>
      <c r="S186" s="5">
        <v>-12724099563</v>
      </c>
      <c r="T186" s="5">
        <v>-12841481968</v>
      </c>
      <c r="U186" s="5">
        <v>-161745458626</v>
      </c>
      <c r="V186" s="5">
        <v>-19833333329</v>
      </c>
    </row>
    <row r="187" spans="3:22" ht="15.5" x14ac:dyDescent="0.35">
      <c r="C187" t="s">
        <v>1131</v>
      </c>
    </row>
    <row r="188" spans="3:22" ht="15.5" x14ac:dyDescent="0.35">
      <c r="C188" t="s">
        <v>1161</v>
      </c>
    </row>
    <row r="189" spans="3:22" ht="15.5" x14ac:dyDescent="0.35">
      <c r="C189" t="s">
        <v>1162</v>
      </c>
    </row>
    <row r="190" spans="3:22" ht="15.5" x14ac:dyDescent="0.35">
      <c r="C190" t="s">
        <v>2116</v>
      </c>
    </row>
    <row r="191" spans="3:22" ht="15.5" x14ac:dyDescent="0.35">
      <c r="C191" t="s">
        <v>142</v>
      </c>
      <c r="S191" s="5">
        <v>-374190021</v>
      </c>
      <c r="T191" s="5">
        <v>293620773</v>
      </c>
      <c r="U191" s="5">
        <v>251742870</v>
      </c>
    </row>
    <row r="192" spans="3:22" ht="15.5" x14ac:dyDescent="0.35">
      <c r="C192" t="s">
        <v>1144</v>
      </c>
      <c r="K192" s="5">
        <v>-5839984025</v>
      </c>
      <c r="R192" s="5">
        <v>-7366179120</v>
      </c>
      <c r="S192" s="5">
        <v>-12946248374</v>
      </c>
      <c r="T192" s="5">
        <v>-37220441455</v>
      </c>
    </row>
    <row r="193" spans="2:22" ht="15.5" x14ac:dyDescent="0.35">
      <c r="C193" t="s">
        <v>7</v>
      </c>
    </row>
    <row r="194" spans="2:22" ht="15.5" x14ac:dyDescent="0.35">
      <c r="C194" t="s">
        <v>168</v>
      </c>
    </row>
    <row r="195" spans="2:22" ht="15.5" x14ac:dyDescent="0.35">
      <c r="C195" t="s">
        <v>623</v>
      </c>
      <c r="K195" s="5">
        <v>-5839984025</v>
      </c>
      <c r="R195" s="5">
        <v>-7366179120</v>
      </c>
      <c r="S195" s="5">
        <v>-12946248374</v>
      </c>
      <c r="T195" s="5">
        <v>-37220441455</v>
      </c>
    </row>
    <row r="196" spans="2:22" ht="15.5" x14ac:dyDescent="0.35">
      <c r="C196" t="s">
        <v>258</v>
      </c>
      <c r="N196" s="5">
        <v>2500000</v>
      </c>
    </row>
    <row r="197" spans="2:22" ht="15.5" x14ac:dyDescent="0.35">
      <c r="C197" t="s">
        <v>2117</v>
      </c>
      <c r="O197" s="5">
        <v>10000000000</v>
      </c>
      <c r="P197" s="5">
        <v>-31868600000</v>
      </c>
      <c r="Q197" s="5">
        <v>-2248441000</v>
      </c>
    </row>
    <row r="198" spans="2:22" ht="15.5" x14ac:dyDescent="0.35">
      <c r="C198" t="s">
        <v>1482</v>
      </c>
      <c r="Q198" s="5">
        <v>-2414363747</v>
      </c>
    </row>
    <row r="199" spans="2:22" ht="15.5" x14ac:dyDescent="0.35">
      <c r="C199" t="s">
        <v>1924</v>
      </c>
      <c r="K199" s="5">
        <v>21034875250</v>
      </c>
    </row>
    <row r="200" spans="2:22" ht="15.5" x14ac:dyDescent="0.35">
      <c r="C200" t="s">
        <v>2118</v>
      </c>
      <c r="N200" s="5">
        <v>-34484715000</v>
      </c>
      <c r="R200" s="5">
        <v>-6059964224</v>
      </c>
      <c r="S200" s="5">
        <v>-43760893092</v>
      </c>
    </row>
    <row r="201" spans="2:22" ht="15.5" x14ac:dyDescent="0.35">
      <c r="C201" t="s">
        <v>278</v>
      </c>
      <c r="D201" s="5">
        <v>3795128179</v>
      </c>
      <c r="E201" s="5">
        <v>100517881021</v>
      </c>
      <c r="F201" s="5">
        <v>1298167644</v>
      </c>
      <c r="G201" s="5">
        <v>-29337508182</v>
      </c>
      <c r="I201" s="5">
        <v>64967548803</v>
      </c>
      <c r="J201" s="5">
        <v>-33279518565</v>
      </c>
      <c r="K201" s="5">
        <v>-53928607545</v>
      </c>
      <c r="L201" s="5">
        <v>28673442296</v>
      </c>
      <c r="M201" s="5">
        <v>-73422366357</v>
      </c>
      <c r="N201" s="5">
        <v>-14611866386</v>
      </c>
      <c r="O201" s="5">
        <v>266706341085</v>
      </c>
      <c r="P201" s="5">
        <v>-44153220878</v>
      </c>
      <c r="Q201" s="5">
        <v>100216793132</v>
      </c>
      <c r="R201" s="5">
        <v>-17595748728</v>
      </c>
      <c r="S201" s="5">
        <v>-8946778844</v>
      </c>
      <c r="T201" s="5">
        <v>-298833267965</v>
      </c>
      <c r="U201" s="5">
        <v>656296842172</v>
      </c>
      <c r="V201" s="5">
        <v>-8130927919</v>
      </c>
    </row>
    <row r="202" spans="2:22" ht="15.5" x14ac:dyDescent="0.35">
      <c r="C202" t="s">
        <v>2119</v>
      </c>
      <c r="E202" s="5">
        <v>3454465309</v>
      </c>
      <c r="I202" s="5">
        <v>3454465309</v>
      </c>
      <c r="J202" s="5">
        <v>4156501807</v>
      </c>
    </row>
    <row r="203" spans="2:22" ht="15.5" x14ac:dyDescent="0.35">
      <c r="C203" t="s">
        <v>279</v>
      </c>
      <c r="D203" s="5">
        <v>337857500167</v>
      </c>
      <c r="I203" s="5">
        <v>269435486055</v>
      </c>
      <c r="J203" s="5">
        <v>298558502813</v>
      </c>
      <c r="K203" s="5">
        <v>352487110358</v>
      </c>
      <c r="L203" s="5">
        <v>323813668062</v>
      </c>
      <c r="M203" s="5">
        <v>397236034419</v>
      </c>
      <c r="N203" s="5">
        <v>411847900805</v>
      </c>
      <c r="O203" s="5">
        <v>145141559720</v>
      </c>
      <c r="P203" s="5">
        <v>517294780598</v>
      </c>
      <c r="Q203" s="5">
        <v>417077987466</v>
      </c>
      <c r="R203" s="5">
        <v>434673736194</v>
      </c>
      <c r="S203" s="5">
        <v>443620515038</v>
      </c>
      <c r="T203" s="5">
        <v>742453783003</v>
      </c>
      <c r="U203" s="5">
        <v>86156940831</v>
      </c>
      <c r="V203" s="5">
        <v>94287868750</v>
      </c>
    </row>
    <row r="204" spans="2:22" ht="15.5" x14ac:dyDescent="0.35">
      <c r="C204" t="s">
        <v>282</v>
      </c>
      <c r="D204" s="5">
        <v>341652628346</v>
      </c>
      <c r="E204" s="5">
        <v>103972346330</v>
      </c>
      <c r="F204" s="5">
        <v>1298167644</v>
      </c>
      <c r="G204" s="5">
        <v>-29337508182</v>
      </c>
      <c r="I204" s="5">
        <v>337857500167</v>
      </c>
      <c r="J204" s="5">
        <v>269435486055</v>
      </c>
      <c r="K204" s="5">
        <v>298558502813</v>
      </c>
      <c r="L204" s="5">
        <v>352487110358</v>
      </c>
      <c r="M204" s="5">
        <v>323813668062</v>
      </c>
      <c r="N204" s="5">
        <v>397236034419</v>
      </c>
      <c r="O204" s="5">
        <v>411847900805</v>
      </c>
      <c r="P204" s="5">
        <v>473141559720</v>
      </c>
      <c r="Q204" s="5">
        <v>517294780598</v>
      </c>
      <c r="R204" s="5">
        <v>417077987466</v>
      </c>
      <c r="S204" s="5">
        <v>434673736194</v>
      </c>
      <c r="T204" s="5">
        <v>443620515038</v>
      </c>
      <c r="U204" s="5">
        <v>742453783003</v>
      </c>
      <c r="V204" s="5">
        <v>86156940831</v>
      </c>
    </row>
    <row r="206" spans="2:22" ht="15.5" x14ac:dyDescent="0.35">
      <c r="B206" t="s">
        <v>283</v>
      </c>
      <c r="C206" t="s">
        <v>11</v>
      </c>
      <c r="D206" s="5">
        <v>1330000000</v>
      </c>
      <c r="E206" s="5">
        <v>1330000000</v>
      </c>
      <c r="F206" s="5">
        <v>1330000000</v>
      </c>
      <c r="G206" s="5">
        <v>1330000000</v>
      </c>
      <c r="I206" s="5">
        <v>1330000000</v>
      </c>
      <c r="J206" s="5">
        <v>1330000000</v>
      </c>
      <c r="K206" s="5">
        <v>1330000000</v>
      </c>
      <c r="L206" s="5">
        <v>1330000000</v>
      </c>
      <c r="M206" s="5">
        <v>1330000000</v>
      </c>
      <c r="N206" s="5">
        <v>1330000000</v>
      </c>
      <c r="O206" s="5">
        <v>1330000000</v>
      </c>
      <c r="P206" s="5">
        <v>1330000000</v>
      </c>
      <c r="Q206" s="5">
        <v>1330000000</v>
      </c>
      <c r="R206" s="5">
        <v>1330000000</v>
      </c>
      <c r="S206" s="5">
        <v>1330000000</v>
      </c>
      <c r="T206" s="5">
        <v>1330000000</v>
      </c>
      <c r="U206" s="5">
        <v>1330000000</v>
      </c>
      <c r="V206" s="5">
        <v>1000000000</v>
      </c>
    </row>
    <row r="207" spans="2:22" ht="15.5" x14ac:dyDescent="0.35">
      <c r="C207" t="s">
        <v>284</v>
      </c>
      <c r="D207" s="6">
        <v>0.15</v>
      </c>
      <c r="E207" s="6">
        <v>-76.099999999999994</v>
      </c>
      <c r="F207" s="6">
        <v>-21.55</v>
      </c>
      <c r="G207" s="6">
        <v>-11.02</v>
      </c>
    </row>
    <row r="208" spans="2:22" ht="15.5" x14ac:dyDescent="0.35">
      <c r="C208" t="s">
        <v>285</v>
      </c>
      <c r="D208" s="5">
        <v>1280</v>
      </c>
      <c r="E208" s="6">
        <v>-2.33</v>
      </c>
      <c r="F208" s="6">
        <v>-9.19</v>
      </c>
      <c r="G208" s="6">
        <v>-16.52</v>
      </c>
    </row>
    <row r="209" spans="3:7" ht="15.5" x14ac:dyDescent="0.35">
      <c r="C209" t="s">
        <v>72</v>
      </c>
      <c r="D209" s="6">
        <v>0.43</v>
      </c>
      <c r="E209" s="6">
        <v>0.45</v>
      </c>
      <c r="F209" s="6">
        <v>0.5</v>
      </c>
      <c r="G209" s="6">
        <v>0.44</v>
      </c>
    </row>
    <row r="210" spans="3:7" ht="15.5" x14ac:dyDescent="0.35">
      <c r="C210" t="s">
        <v>286</v>
      </c>
      <c r="D210" s="5">
        <v>16430000000</v>
      </c>
      <c r="E210" s="5">
        <v>-102540000000</v>
      </c>
      <c r="F210" s="5">
        <v>-3300000000</v>
      </c>
      <c r="G210" s="5">
        <v>1200000000</v>
      </c>
    </row>
    <row r="211" spans="3:7" ht="15.5" x14ac:dyDescent="0.35">
      <c r="C211" t="s">
        <v>287</v>
      </c>
      <c r="D211" s="6">
        <v>1E-4</v>
      </c>
      <c r="E211" s="6">
        <v>-6.4399999999999999E-2</v>
      </c>
      <c r="F211" s="6">
        <v>-1.8000000000000002E-2</v>
      </c>
      <c r="G211" s="6">
        <v>-9.1000000000000004E-3</v>
      </c>
    </row>
    <row r="212" spans="3:7" ht="15.5" x14ac:dyDescent="0.35">
      <c r="C212" t="s">
        <v>288</v>
      </c>
      <c r="D212" s="6">
        <v>2.0000000000000001E-4</v>
      </c>
      <c r="E212" s="6">
        <v>-0.10249999999999999</v>
      </c>
      <c r="F212" s="6">
        <v>-2.5699999999999997E-2</v>
      </c>
      <c r="G212" s="6">
        <v>-1.2800000000000001E-2</v>
      </c>
    </row>
    <row r="213" spans="3:7" ht="15.5" x14ac:dyDescent="0.35">
      <c r="C213" t="s">
        <v>289</v>
      </c>
      <c r="D213" s="6">
        <v>-3.9000000000000003E-3</v>
      </c>
      <c r="E213" s="6">
        <v>-0.1094</v>
      </c>
      <c r="F213" s="6">
        <v>-1.9699999999999999E-2</v>
      </c>
      <c r="G213" s="6">
        <v>-1.5900000000000001E-2</v>
      </c>
    </row>
    <row r="214" spans="3:7" ht="15.5" x14ac:dyDescent="0.35">
      <c r="C214" t="s">
        <v>290</v>
      </c>
      <c r="D214" s="6">
        <v>-4.49</v>
      </c>
      <c r="E214" s="6">
        <v>-149.88</v>
      </c>
      <c r="F214" s="6">
        <v>-17.98</v>
      </c>
      <c r="G214" s="6">
        <v>-17.05</v>
      </c>
    </row>
    <row r="215" spans="3:7" ht="15.5" x14ac:dyDescent="0.35">
      <c r="C215" t="s">
        <v>291</v>
      </c>
      <c r="D215" s="5">
        <v>990000000000</v>
      </c>
      <c r="E215" s="5">
        <v>990000000000</v>
      </c>
      <c r="F215" s="5">
        <v>1119000000000</v>
      </c>
      <c r="G215" s="5">
        <v>1148000000000</v>
      </c>
    </row>
    <row r="216" spans="3:7" ht="15.5" x14ac:dyDescent="0.35">
      <c r="C216" t="s">
        <v>292</v>
      </c>
      <c r="D216" s="6">
        <v>0.26</v>
      </c>
      <c r="E216" s="6">
        <v>0.24</v>
      </c>
      <c r="F216" s="6">
        <v>0.24</v>
      </c>
      <c r="G216" s="6">
        <v>0.21</v>
      </c>
    </row>
    <row r="217" spans="3:7" ht="15.5" x14ac:dyDescent="0.35">
      <c r="C217" t="s">
        <v>293</v>
      </c>
      <c r="D217" s="6">
        <v>742.25</v>
      </c>
      <c r="E217" s="6">
        <v>742.1</v>
      </c>
      <c r="F217" s="6">
        <v>838.86</v>
      </c>
      <c r="G217" s="6">
        <v>860.42</v>
      </c>
    </row>
    <row r="218" spans="3:7" ht="15.5" x14ac:dyDescent="0.35">
      <c r="C218" t="s">
        <v>294</v>
      </c>
      <c r="D218" s="6">
        <v>0.26</v>
      </c>
      <c r="E218" s="6">
        <v>0.24</v>
      </c>
      <c r="F218" s="6">
        <v>0.24</v>
      </c>
      <c r="G218" s="6">
        <v>0.21</v>
      </c>
    </row>
    <row r="219" spans="3:7" ht="15.5" x14ac:dyDescent="0.35">
      <c r="C219" t="s">
        <v>295</v>
      </c>
      <c r="D219" s="6">
        <v>742.25</v>
      </c>
      <c r="E219" s="6">
        <v>742.1</v>
      </c>
      <c r="F219" s="6">
        <v>838.86</v>
      </c>
      <c r="G219" s="6">
        <v>860.42</v>
      </c>
    </row>
    <row r="220" spans="3:7" ht="15.5" x14ac:dyDescent="0.35">
      <c r="C220" t="s">
        <v>296</v>
      </c>
      <c r="D220" s="5">
        <v>23000000000</v>
      </c>
      <c r="E220" s="5">
        <v>27000000000</v>
      </c>
      <c r="F220" s="5">
        <v>13000000000</v>
      </c>
      <c r="G220" s="5">
        <v>10000000000</v>
      </c>
    </row>
    <row r="221" spans="3:7" ht="15.5" x14ac:dyDescent="0.35">
      <c r="C221" t="s">
        <v>297</v>
      </c>
      <c r="D221" s="5">
        <v>37000000000</v>
      </c>
      <c r="E221" s="5">
        <v>34000000000</v>
      </c>
      <c r="F221" s="5">
        <v>41000000000</v>
      </c>
      <c r="G221" s="5">
        <v>41000000000</v>
      </c>
    </row>
    <row r="222" spans="3:7" ht="15.5" x14ac:dyDescent="0.35">
      <c r="C222" t="s">
        <v>298</v>
      </c>
      <c r="D222" s="5">
        <v>990000000000</v>
      </c>
      <c r="E222" s="5">
        <v>990000000000</v>
      </c>
      <c r="F222" s="5">
        <v>1119000000000</v>
      </c>
      <c r="G222" s="5">
        <v>1148000000000</v>
      </c>
    </row>
    <row r="223" spans="3:7" ht="15.5" x14ac:dyDescent="0.35">
      <c r="C223" t="s">
        <v>23</v>
      </c>
      <c r="D223" s="5">
        <v>59000000000</v>
      </c>
      <c r="E223" s="5">
        <v>61000000000</v>
      </c>
      <c r="F223" s="5">
        <v>54000000000</v>
      </c>
      <c r="G223" s="5">
        <v>51000000000</v>
      </c>
    </row>
    <row r="224" spans="3:7" ht="15.5" x14ac:dyDescent="0.35">
      <c r="C224" t="s">
        <v>20</v>
      </c>
      <c r="D224" s="5">
        <v>-282000000000</v>
      </c>
      <c r="E224" s="5">
        <v>-277000000000</v>
      </c>
      <c r="F224" s="5">
        <v>-180000000000</v>
      </c>
      <c r="G224" s="5">
        <v>-181000000000</v>
      </c>
    </row>
    <row r="225" spans="3:22" ht="15.5" x14ac:dyDescent="0.35">
      <c r="C225" t="s">
        <v>299</v>
      </c>
      <c r="D225" s="5">
        <v>301000000000</v>
      </c>
      <c r="E225" s="5">
        <v>288000000000</v>
      </c>
      <c r="F225" s="5">
        <v>414000000000</v>
      </c>
      <c r="G225" s="5">
        <v>440000000000</v>
      </c>
    </row>
    <row r="226" spans="3:22" ht="15.5" x14ac:dyDescent="0.35">
      <c r="C226" t="s">
        <v>300</v>
      </c>
      <c r="D226" s="5">
        <v>12000000000</v>
      </c>
      <c r="E226" s="5">
        <v>19000000000</v>
      </c>
      <c r="F226" s="5">
        <v>9000000000</v>
      </c>
      <c r="G226" s="5">
        <v>-16000000000</v>
      </c>
    </row>
    <row r="227" spans="3:22" ht="15.5" x14ac:dyDescent="0.35">
      <c r="C227" t="s">
        <v>301</v>
      </c>
      <c r="D227" s="5">
        <v>-4000000000</v>
      </c>
      <c r="E227" s="5">
        <v>-12000000000</v>
      </c>
      <c r="F227" s="5">
        <v>-3000000000</v>
      </c>
      <c r="G227" s="5">
        <v>-10000000000</v>
      </c>
    </row>
    <row r="228" spans="3:22" ht="15.5" x14ac:dyDescent="0.35">
      <c r="C228" t="s">
        <v>12</v>
      </c>
      <c r="D228" s="5">
        <v>8000000000</v>
      </c>
      <c r="E228" s="5">
        <v>7000000000</v>
      </c>
      <c r="F228" s="5">
        <v>7000000000</v>
      </c>
      <c r="G228" s="5">
        <v>-27000000000</v>
      </c>
    </row>
    <row r="229" spans="3:22" ht="15.5" x14ac:dyDescent="0.35">
      <c r="C229" t="s">
        <v>15</v>
      </c>
      <c r="D229" s="6">
        <v>5.84</v>
      </c>
      <c r="E229" s="6">
        <v>5.61</v>
      </c>
      <c r="F229" s="6">
        <v>5.03</v>
      </c>
      <c r="G229" s="6">
        <v>-19.989999999999998</v>
      </c>
    </row>
    <row r="230" spans="3:22" ht="15.5" x14ac:dyDescent="0.35">
      <c r="C230" t="s">
        <v>57</v>
      </c>
      <c r="I230" s="6">
        <v>-112.57</v>
      </c>
      <c r="J230" s="6">
        <v>6.37</v>
      </c>
      <c r="K230" s="6">
        <v>9.7899999999999991</v>
      </c>
      <c r="L230" s="6">
        <v>9.32</v>
      </c>
      <c r="M230" s="6">
        <v>6.54</v>
      </c>
      <c r="N230" s="6">
        <v>-15.37</v>
      </c>
      <c r="O230" s="6">
        <v>24.94</v>
      </c>
      <c r="P230" s="6">
        <v>16.36</v>
      </c>
      <c r="Q230" s="6">
        <v>-7.34</v>
      </c>
      <c r="R230" s="6">
        <v>-24.18</v>
      </c>
      <c r="S230" s="6">
        <v>24.77</v>
      </c>
      <c r="T230" s="6">
        <v>97.03</v>
      </c>
      <c r="U230" s="6">
        <v>155.08000000000001</v>
      </c>
      <c r="V230" s="5">
        <v>125</v>
      </c>
    </row>
    <row r="231" spans="3:22" ht="15.5" x14ac:dyDescent="0.35">
      <c r="C231" t="s">
        <v>71</v>
      </c>
      <c r="I231" s="6">
        <v>-1.57</v>
      </c>
      <c r="J231" s="6">
        <v>40.19</v>
      </c>
      <c r="K231" s="6">
        <v>29.42</v>
      </c>
      <c r="L231" s="6">
        <v>53.65</v>
      </c>
      <c r="M231" s="6">
        <v>148.32</v>
      </c>
      <c r="N231" s="6">
        <v>-42.62</v>
      </c>
      <c r="O231" s="6">
        <v>40.5</v>
      </c>
      <c r="P231" s="6">
        <v>69.069999999999993</v>
      </c>
      <c r="Q231" s="6">
        <v>-82.43</v>
      </c>
      <c r="R231" s="6">
        <v>-24.81</v>
      </c>
      <c r="S231" s="6">
        <v>34.32</v>
      </c>
      <c r="T231" s="6">
        <v>11.23</v>
      </c>
      <c r="U231" s="6">
        <v>17.89</v>
      </c>
      <c r="V231" s="5">
        <v>0</v>
      </c>
    </row>
    <row r="232" spans="3:22" ht="15.5" x14ac:dyDescent="0.35">
      <c r="C232" t="s">
        <v>74</v>
      </c>
      <c r="I232" s="6">
        <v>0.11</v>
      </c>
      <c r="J232" s="6">
        <v>0.14000000000000001</v>
      </c>
      <c r="K232" s="6">
        <v>0.16</v>
      </c>
      <c r="L232" s="6">
        <v>0.3</v>
      </c>
      <c r="M232" s="6">
        <v>0.71</v>
      </c>
      <c r="N232" s="6">
        <v>0.54</v>
      </c>
      <c r="O232" s="6">
        <v>0.68</v>
      </c>
      <c r="P232" s="6">
        <v>0.75</v>
      </c>
      <c r="Q232" s="6">
        <v>0.44</v>
      </c>
      <c r="R232" s="6">
        <v>0.48</v>
      </c>
      <c r="S232" s="6">
        <v>0.64</v>
      </c>
      <c r="T232" s="6">
        <v>0.65</v>
      </c>
      <c r="U232" s="6">
        <v>1.84</v>
      </c>
      <c r="V232" s="5">
        <v>0</v>
      </c>
    </row>
    <row r="233" spans="3:22" ht="15.5" x14ac:dyDescent="0.35">
      <c r="C233" t="s">
        <v>302</v>
      </c>
      <c r="I233" s="5">
        <v>-96170000000</v>
      </c>
      <c r="J233" s="6">
        <v>64959999999.999992</v>
      </c>
      <c r="K233" s="5">
        <v>76900000000</v>
      </c>
      <c r="L233" s="5">
        <v>73500000000</v>
      </c>
      <c r="M233" s="5">
        <v>37150000000</v>
      </c>
      <c r="N233" s="5">
        <v>1640000000</v>
      </c>
      <c r="O233" s="5">
        <v>37290000000</v>
      </c>
      <c r="P233" s="5">
        <v>3100000000</v>
      </c>
    </row>
    <row r="234" spans="3:22" ht="15.5" x14ac:dyDescent="0.35">
      <c r="C234" t="s">
        <v>303</v>
      </c>
      <c r="I234" s="6">
        <v>-9.5299999999999996E-2</v>
      </c>
      <c r="J234" s="6">
        <v>5.0000000000000001E-3</v>
      </c>
      <c r="K234" s="6">
        <v>7.7000000000000002E-3</v>
      </c>
      <c r="L234" s="6">
        <v>7.0999999999999995E-3</v>
      </c>
      <c r="M234" s="6">
        <v>4.5999999999999999E-3</v>
      </c>
      <c r="N234" s="6">
        <v>-1.18E-2</v>
      </c>
      <c r="O234" s="6">
        <v>1.8000000000000002E-2</v>
      </c>
      <c r="P234" s="6">
        <v>1.1299999999999999E-2</v>
      </c>
      <c r="Q234" s="6">
        <v>-5.1999999999999998E-3</v>
      </c>
      <c r="R234" s="6">
        <v>-1.7100000000000001E-2</v>
      </c>
      <c r="S234" s="6">
        <v>1.7399999999999999E-2</v>
      </c>
      <c r="T234" s="6">
        <v>6.4600000000000005E-2</v>
      </c>
      <c r="U234" s="6">
        <v>0.10220000000000001</v>
      </c>
      <c r="V234" s="6">
        <v>0.26669999999999999</v>
      </c>
    </row>
    <row r="235" spans="3:22" ht="15.5" x14ac:dyDescent="0.35">
      <c r="C235" t="s">
        <v>304</v>
      </c>
      <c r="I235" s="6">
        <v>-0.1517</v>
      </c>
      <c r="J235" s="6">
        <v>7.3000000000000001E-3</v>
      </c>
      <c r="K235" s="6">
        <v>1.11E-2</v>
      </c>
      <c r="L235" s="6">
        <v>1.01E-2</v>
      </c>
      <c r="M235" s="6">
        <v>6.1999999999999998E-3</v>
      </c>
      <c r="N235" s="6">
        <v>-1.6399999999999998E-2</v>
      </c>
      <c r="O235" s="6">
        <v>2.41E-2</v>
      </c>
      <c r="P235" s="6">
        <v>1.26E-2</v>
      </c>
      <c r="Q235" s="6">
        <v>-5.6999999999999993E-3</v>
      </c>
      <c r="R235" s="6">
        <v>-1.8700000000000001E-2</v>
      </c>
      <c r="S235" s="6">
        <v>1.8799999999999997E-2</v>
      </c>
      <c r="T235" s="6">
        <v>7.2800000000000004E-2</v>
      </c>
      <c r="U235" s="6">
        <v>0.12269999999999999</v>
      </c>
      <c r="V235" s="6">
        <v>0.55449999999999999</v>
      </c>
    </row>
    <row r="236" spans="3:22" ht="15.5" x14ac:dyDescent="0.35">
      <c r="C236" t="s">
        <v>305</v>
      </c>
      <c r="I236" s="6">
        <v>-0.1512</v>
      </c>
      <c r="J236" s="6">
        <v>-2.0000000000000001E-4</v>
      </c>
      <c r="K236" s="6">
        <v>1.43E-2</v>
      </c>
      <c r="L236" s="6">
        <v>9.1000000000000004E-3</v>
      </c>
      <c r="M236" s="6">
        <v>-1.23E-2</v>
      </c>
      <c r="N236" s="6">
        <v>-2.1099999999999997E-2</v>
      </c>
      <c r="O236" s="6">
        <v>6.1999999999999998E-3</v>
      </c>
      <c r="P236" s="6">
        <v>-1.5100000000000001E-2</v>
      </c>
      <c r="Q236" s="6">
        <v>-2.4700000000000003E-2</v>
      </c>
      <c r="R236" s="6">
        <v>-3.7000000000000005E-2</v>
      </c>
      <c r="S236" s="6">
        <v>-2.5999999999999999E-3</v>
      </c>
      <c r="T236" s="6">
        <v>5.5199999999999999E-2</v>
      </c>
      <c r="U236" s="6">
        <v>0.18129999999999999</v>
      </c>
      <c r="V236" s="6">
        <v>1.0198</v>
      </c>
    </row>
    <row r="237" spans="3:22" ht="15.5" x14ac:dyDescent="0.35">
      <c r="C237" t="s">
        <v>306</v>
      </c>
      <c r="I237" s="6">
        <v>-49.63</v>
      </c>
      <c r="J237" s="6">
        <v>-0.12</v>
      </c>
      <c r="K237" s="6">
        <v>15.36</v>
      </c>
      <c r="L237" s="6">
        <v>4.3099999999999996</v>
      </c>
      <c r="M237" s="6">
        <v>-9.08</v>
      </c>
      <c r="N237" s="6">
        <v>-40.380000000000003</v>
      </c>
      <c r="O237" s="6">
        <v>23.42</v>
      </c>
      <c r="P237" s="6">
        <v>-90.9</v>
      </c>
      <c r="Q237" s="6">
        <v>-69.36</v>
      </c>
      <c r="R237" s="6">
        <v>-37.520000000000003</v>
      </c>
      <c r="S237" s="6">
        <v>-1.5</v>
      </c>
      <c r="T237" s="6">
        <v>21.53</v>
      </c>
      <c r="U237" s="6">
        <v>21.64</v>
      </c>
      <c r="V237" s="6">
        <v>66.83</v>
      </c>
    </row>
    <row r="238" spans="3:22" ht="15.5" x14ac:dyDescent="0.35">
      <c r="C238" t="s">
        <v>68</v>
      </c>
      <c r="I238" s="6">
        <v>0.24</v>
      </c>
      <c r="J238" s="6">
        <v>0.28999999999999998</v>
      </c>
      <c r="K238" s="6">
        <v>0.33</v>
      </c>
      <c r="L238" s="6">
        <v>0.54</v>
      </c>
      <c r="M238" s="6">
        <v>0.92</v>
      </c>
      <c r="N238" s="6">
        <v>0.7</v>
      </c>
      <c r="O238" s="6">
        <v>0.98</v>
      </c>
      <c r="P238" s="6">
        <v>0.87</v>
      </c>
      <c r="Q238" s="6">
        <v>0.47</v>
      </c>
      <c r="R238" s="6">
        <v>0.46</v>
      </c>
      <c r="S238" s="6">
        <v>0.65</v>
      </c>
      <c r="T238" s="6">
        <v>0.82</v>
      </c>
      <c r="U238" s="6">
        <v>2.2000000000000002</v>
      </c>
      <c r="V238" s="5">
        <v>0</v>
      </c>
    </row>
    <row r="239" spans="3:22" ht="15.5" x14ac:dyDescent="0.35">
      <c r="C239" t="s">
        <v>65</v>
      </c>
      <c r="I239" s="6">
        <v>742.1</v>
      </c>
      <c r="J239" s="6">
        <v>875.33</v>
      </c>
      <c r="K239" s="6">
        <v>878.56</v>
      </c>
      <c r="L239" s="6">
        <v>920.9</v>
      </c>
      <c r="M239" s="6">
        <v>1049.5899999999999</v>
      </c>
      <c r="N239" s="6">
        <v>938.66</v>
      </c>
      <c r="O239" s="6">
        <v>1033.98</v>
      </c>
      <c r="P239" s="6">
        <v>1300.4000000000001</v>
      </c>
      <c r="Q239" s="6">
        <v>1285.23</v>
      </c>
      <c r="R239" s="6">
        <v>1294.5999999999999</v>
      </c>
      <c r="S239" s="6">
        <v>1316.94</v>
      </c>
      <c r="T239" s="6">
        <v>1331.93</v>
      </c>
      <c r="U239" s="6">
        <v>1263.74</v>
      </c>
      <c r="V239" s="6">
        <v>225.41</v>
      </c>
    </row>
    <row r="240" spans="3:22" ht="15.5" x14ac:dyDescent="0.35">
      <c r="C240" t="s">
        <v>307</v>
      </c>
      <c r="I240" s="6">
        <v>0.24</v>
      </c>
      <c r="J240" s="6">
        <v>0.28999999999999998</v>
      </c>
      <c r="K240" s="6">
        <v>0.33</v>
      </c>
      <c r="L240" s="6">
        <v>0.54</v>
      </c>
      <c r="M240" s="6">
        <v>0.92</v>
      </c>
      <c r="N240" s="6">
        <v>0.7</v>
      </c>
      <c r="O240" s="6">
        <v>0.98</v>
      </c>
      <c r="P240" s="6">
        <v>0.87</v>
      </c>
      <c r="Q240" s="6">
        <v>0.47</v>
      </c>
      <c r="R240" s="6">
        <v>0.46</v>
      </c>
      <c r="S240" s="6">
        <v>0.65</v>
      </c>
      <c r="T240" s="6">
        <v>0.82</v>
      </c>
      <c r="U240" s="6">
        <v>2.2000000000000002</v>
      </c>
      <c r="V240" s="5">
        <v>0</v>
      </c>
    </row>
    <row r="241" spans="2:22" ht="15.5" x14ac:dyDescent="0.35">
      <c r="C241" t="s">
        <v>308</v>
      </c>
      <c r="I241" s="6">
        <v>742.1</v>
      </c>
      <c r="J241" s="6">
        <v>875.33</v>
      </c>
      <c r="K241" s="6">
        <v>878.56</v>
      </c>
      <c r="L241" s="6">
        <v>920.9</v>
      </c>
      <c r="M241" s="6">
        <v>1049.5899999999999</v>
      </c>
      <c r="N241" s="6">
        <v>938.66</v>
      </c>
      <c r="O241" s="6">
        <v>1033.98</v>
      </c>
      <c r="P241" s="6">
        <v>1300.4000000000001</v>
      </c>
      <c r="Q241" s="6">
        <v>1285.23</v>
      </c>
      <c r="R241" s="6">
        <v>1294.5999999999999</v>
      </c>
      <c r="S241" s="6">
        <v>1316.94</v>
      </c>
      <c r="T241" s="6">
        <v>1331.93</v>
      </c>
      <c r="U241" s="6">
        <v>1263.74</v>
      </c>
      <c r="V241" s="6">
        <v>225.41</v>
      </c>
    </row>
    <row r="242" spans="2:22" ht="15.5" x14ac:dyDescent="0.35">
      <c r="C242" t="s">
        <v>309</v>
      </c>
      <c r="I242" s="5">
        <v>27000000000</v>
      </c>
      <c r="J242" s="5">
        <v>22000000000</v>
      </c>
      <c r="K242" s="5">
        <v>12000000000</v>
      </c>
      <c r="L242" s="5">
        <v>10000000000</v>
      </c>
      <c r="M242" s="5">
        <v>8000000000</v>
      </c>
      <c r="N242" s="5">
        <v>17000000000</v>
      </c>
      <c r="O242" s="5">
        <v>2000000000</v>
      </c>
      <c r="P242" s="5">
        <v>2000000000</v>
      </c>
      <c r="Q242" s="5">
        <v>1000000000</v>
      </c>
      <c r="R242" s="5">
        <v>8000000000</v>
      </c>
      <c r="S242" s="5">
        <v>12000000000</v>
      </c>
      <c r="T242" s="5">
        <v>14000000000</v>
      </c>
      <c r="U242" s="5">
        <v>13000000000</v>
      </c>
      <c r="V242" s="5">
        <v>11000000000</v>
      </c>
    </row>
    <row r="243" spans="2:22" ht="15.5" x14ac:dyDescent="0.35">
      <c r="C243" t="s">
        <v>310</v>
      </c>
      <c r="I243" s="5">
        <v>34000000000</v>
      </c>
      <c r="J243" s="5">
        <v>41000000000</v>
      </c>
      <c r="K243" s="5">
        <v>18000000000</v>
      </c>
      <c r="L243" s="5">
        <v>10000000000</v>
      </c>
      <c r="M243" s="5">
        <v>31000000000</v>
      </c>
      <c r="N243" s="5">
        <v>18000000000</v>
      </c>
      <c r="O243" s="5">
        <v>3000000000</v>
      </c>
      <c r="P243" s="5">
        <v>2000000000</v>
      </c>
      <c r="Q243" s="5">
        <v>2000000000</v>
      </c>
      <c r="R243" s="5">
        <v>3000000000</v>
      </c>
      <c r="S243" s="5">
        <v>9000000000</v>
      </c>
      <c r="T243" s="5">
        <v>21000000000</v>
      </c>
      <c r="U243" s="5">
        <v>31000000000</v>
      </c>
      <c r="V243" s="5">
        <v>44000000000</v>
      </c>
    </row>
    <row r="244" spans="2:22" ht="15.5" x14ac:dyDescent="0.35">
      <c r="C244" t="s">
        <v>25</v>
      </c>
      <c r="I244" s="5">
        <v>61000000000</v>
      </c>
      <c r="J244" s="5">
        <v>63000000000</v>
      </c>
      <c r="K244" s="5">
        <v>29000000000</v>
      </c>
      <c r="L244" s="5">
        <v>20000000000</v>
      </c>
      <c r="M244" s="5">
        <v>39000000000</v>
      </c>
      <c r="N244" s="5">
        <v>36000000000</v>
      </c>
      <c r="O244" s="5">
        <v>5000000000</v>
      </c>
      <c r="P244" s="5">
        <v>4000000000</v>
      </c>
      <c r="Q244" s="5">
        <v>4000000000</v>
      </c>
      <c r="R244" s="5">
        <v>12000000000</v>
      </c>
      <c r="S244" s="5">
        <v>21000000000</v>
      </c>
      <c r="T244" s="5">
        <v>35000000000</v>
      </c>
      <c r="U244" s="5">
        <v>44000000000</v>
      </c>
      <c r="V244" s="5">
        <v>55000000000</v>
      </c>
    </row>
    <row r="245" spans="2:22" ht="15.5" x14ac:dyDescent="0.35">
      <c r="C245" t="s">
        <v>22</v>
      </c>
      <c r="I245" s="5">
        <v>-277000000000</v>
      </c>
      <c r="J245" s="5">
        <v>-206000000000</v>
      </c>
      <c r="K245" s="5">
        <v>-269000000000</v>
      </c>
      <c r="L245" s="5">
        <v>-333000000000</v>
      </c>
      <c r="M245" s="5">
        <v>-284000000000</v>
      </c>
      <c r="N245" s="5">
        <v>-362000000000</v>
      </c>
      <c r="O245" s="5">
        <v>-407000000000</v>
      </c>
      <c r="P245" s="5">
        <v>-469000000000</v>
      </c>
      <c r="Q245" s="5">
        <v>-514000000000</v>
      </c>
      <c r="R245" s="5">
        <v>-405000000000</v>
      </c>
      <c r="S245" s="5">
        <v>-414000000000</v>
      </c>
      <c r="T245" s="5">
        <v>-408000000000</v>
      </c>
      <c r="U245" s="5">
        <v>-699000000000</v>
      </c>
      <c r="V245" s="5">
        <v>-31000000000</v>
      </c>
    </row>
    <row r="246" spans="2:22" ht="15.5" x14ac:dyDescent="0.35">
      <c r="C246" t="s">
        <v>311</v>
      </c>
      <c r="I246" s="5">
        <v>288000000000</v>
      </c>
      <c r="J246" s="5">
        <v>422000000000</v>
      </c>
      <c r="K246" s="5">
        <v>455000000000</v>
      </c>
      <c r="L246" s="5">
        <v>527000000000</v>
      </c>
      <c r="M246" s="5">
        <v>674000000000</v>
      </c>
      <c r="N246" s="5">
        <v>556000000000</v>
      </c>
      <c r="O246" s="5">
        <v>432000000000</v>
      </c>
      <c r="P246" s="5">
        <v>1116000000000</v>
      </c>
      <c r="Q246" s="5">
        <v>1161000000000</v>
      </c>
      <c r="R246" s="5">
        <v>1129000000000</v>
      </c>
      <c r="S246" s="5">
        <v>1223000000000</v>
      </c>
      <c r="T246" s="5">
        <v>1272000000000</v>
      </c>
      <c r="U246" s="5">
        <v>1278000000000</v>
      </c>
      <c r="V246" s="5">
        <v>147000000000</v>
      </c>
    </row>
    <row r="247" spans="2:22" ht="15.5" x14ac:dyDescent="0.35">
      <c r="C247" t="s">
        <v>312</v>
      </c>
      <c r="I247" s="5">
        <v>2000000000</v>
      </c>
      <c r="J247" s="5">
        <v>59000000000</v>
      </c>
      <c r="K247" s="5">
        <v>-43000000000</v>
      </c>
      <c r="L247" s="5">
        <v>29000000000</v>
      </c>
      <c r="M247" s="5">
        <v>14000000000</v>
      </c>
      <c r="N247" s="5">
        <v>0</v>
      </c>
      <c r="O247" s="5">
        <v>124000000000</v>
      </c>
      <c r="P247" s="5">
        <v>91000000000</v>
      </c>
      <c r="Q247" s="5">
        <v>94000000000</v>
      </c>
      <c r="R247" s="5">
        <v>116000000000</v>
      </c>
      <c r="S247" s="5">
        <v>42000000000</v>
      </c>
      <c r="T247" s="5">
        <v>-7000000000</v>
      </c>
      <c r="U247" s="5">
        <v>-86000000000</v>
      </c>
      <c r="V247" s="5">
        <v>51000000000</v>
      </c>
    </row>
    <row r="248" spans="2:22" ht="15.5" x14ac:dyDescent="0.35">
      <c r="C248" t="s">
        <v>313</v>
      </c>
      <c r="I248" s="5">
        <v>-21000000000</v>
      </c>
      <c r="J248" s="5">
        <v>-46000000000</v>
      </c>
      <c r="K248" s="5">
        <v>-29000000000</v>
      </c>
      <c r="L248" s="5">
        <v>-23000000000</v>
      </c>
      <c r="M248" s="5">
        <v>-28000000000</v>
      </c>
      <c r="N248" s="5">
        <v>-40000000000</v>
      </c>
      <c r="O248" s="5">
        <v>-32000000000</v>
      </c>
      <c r="P248" s="5">
        <v>-36000000000</v>
      </c>
      <c r="Q248" s="5">
        <v>-24000000000</v>
      </c>
      <c r="R248" s="5">
        <v>-110000000000</v>
      </c>
      <c r="S248" s="5">
        <v>-111000000000</v>
      </c>
      <c r="T248" s="5">
        <v>-209000000000</v>
      </c>
      <c r="U248" s="5">
        <v>-393000000000</v>
      </c>
      <c r="V248" s="5">
        <v>-127000000000</v>
      </c>
    </row>
    <row r="249" spans="2:22" ht="15.5" x14ac:dyDescent="0.35">
      <c r="C249" t="s">
        <v>14</v>
      </c>
      <c r="I249" s="5">
        <v>-19000000000</v>
      </c>
      <c r="J249" s="5">
        <v>12000000000</v>
      </c>
      <c r="K249" s="5">
        <v>-72000000000</v>
      </c>
      <c r="L249" s="5">
        <v>6000000000</v>
      </c>
      <c r="M249" s="5">
        <v>-14000000000</v>
      </c>
      <c r="N249" s="5">
        <v>-41000000000</v>
      </c>
      <c r="O249" s="5">
        <v>92000000000</v>
      </c>
      <c r="P249" s="5">
        <v>54000000000</v>
      </c>
      <c r="Q249" s="5">
        <v>70000000000</v>
      </c>
      <c r="R249" s="5">
        <v>7000000000</v>
      </c>
      <c r="S249" s="5">
        <v>-69000000000</v>
      </c>
      <c r="T249" s="5">
        <v>-216000000000</v>
      </c>
      <c r="U249" s="5">
        <v>-479000000000</v>
      </c>
      <c r="V249" s="5">
        <v>-76000000000</v>
      </c>
    </row>
    <row r="250" spans="2:22" ht="15.5" x14ac:dyDescent="0.35">
      <c r="C250" t="s">
        <v>16</v>
      </c>
      <c r="I250" s="6">
        <v>-13.89</v>
      </c>
      <c r="J250" s="6">
        <v>9.2100000000000009</v>
      </c>
      <c r="K250" s="6">
        <v>-53.72</v>
      </c>
      <c r="L250" s="6">
        <v>4.41</v>
      </c>
      <c r="M250" s="6">
        <v>-10.54</v>
      </c>
      <c r="N250" s="6">
        <v>-30.53</v>
      </c>
      <c r="O250" s="6">
        <v>-23.83</v>
      </c>
      <c r="P250" s="6">
        <v>40.590000000000003</v>
      </c>
      <c r="Q250" s="6">
        <v>52.71</v>
      </c>
      <c r="R250" s="6">
        <v>5.08</v>
      </c>
      <c r="S250" s="6">
        <v>-51.82</v>
      </c>
      <c r="T250" s="6">
        <v>-161.99</v>
      </c>
      <c r="U250" s="6">
        <v>-359.18</v>
      </c>
      <c r="V250" s="5">
        <v>0</v>
      </c>
    </row>
    <row r="252" spans="2:22" ht="15.5" x14ac:dyDescent="0.35">
      <c r="B252" t="s">
        <v>314</v>
      </c>
      <c r="C252" t="s">
        <v>315</v>
      </c>
      <c r="D252" s="5">
        <v>195000000</v>
      </c>
      <c r="E252" s="5">
        <v>-102000000000</v>
      </c>
      <c r="F252" s="5">
        <v>-29000000000</v>
      </c>
      <c r="G252" s="5">
        <v>-15000000000</v>
      </c>
      <c r="H252" s="5">
        <v>780000000</v>
      </c>
      <c r="I252" s="5">
        <v>-150000000000</v>
      </c>
      <c r="J252" s="5">
        <v>8000000000</v>
      </c>
      <c r="K252" s="5">
        <v>13000000000</v>
      </c>
      <c r="L252" s="5">
        <v>12000000000</v>
      </c>
      <c r="M252" s="5">
        <v>9000000000</v>
      </c>
      <c r="N252" s="5">
        <v>-21000000000</v>
      </c>
      <c r="O252" s="5">
        <v>33000000000</v>
      </c>
      <c r="P252" s="5">
        <v>22000000000</v>
      </c>
      <c r="Q252" s="5">
        <v>-10000000000</v>
      </c>
    </row>
    <row r="253" spans="2:22" ht="15.5" x14ac:dyDescent="0.35">
      <c r="C253" t="s">
        <v>316</v>
      </c>
      <c r="H253" s="5">
        <v>-145000000000</v>
      </c>
      <c r="I253" s="5">
        <v>-150000000000</v>
      </c>
      <c r="J253" s="5">
        <v>8000000000</v>
      </c>
      <c r="K253" s="5">
        <v>13000000000</v>
      </c>
      <c r="L253" s="5">
        <v>12000000000</v>
      </c>
      <c r="M253" s="5">
        <v>9000000000</v>
      </c>
      <c r="N253" s="5">
        <v>-21000000000</v>
      </c>
      <c r="O253" s="5">
        <v>33000000000</v>
      </c>
      <c r="P253" s="5">
        <v>22000000000</v>
      </c>
      <c r="Q253" s="5">
        <v>-10000000000</v>
      </c>
    </row>
    <row r="254" spans="2:22" ht="15.5" x14ac:dyDescent="0.35">
      <c r="C254" t="s">
        <v>317</v>
      </c>
      <c r="L254" s="5">
        <v>5</v>
      </c>
    </row>
    <row r="255" spans="2:22" ht="15.5" x14ac:dyDescent="0.35">
      <c r="C255" t="s">
        <v>76</v>
      </c>
      <c r="L255" s="6">
        <v>0.53649999999999998</v>
      </c>
    </row>
    <row r="256" spans="2:22" ht="15.5" x14ac:dyDescent="0.35">
      <c r="C256" t="s">
        <v>318</v>
      </c>
      <c r="L256" s="6">
        <v>1.23E-2</v>
      </c>
    </row>
    <row r="257" spans="3:17" ht="15.5" x14ac:dyDescent="0.35">
      <c r="C257" t="s">
        <v>56</v>
      </c>
      <c r="D257" s="6">
        <v>0.15</v>
      </c>
      <c r="E257" s="6">
        <v>-76.099999999999994</v>
      </c>
      <c r="F257" s="6">
        <v>-21.55</v>
      </c>
      <c r="G257" s="6">
        <v>-11.02</v>
      </c>
      <c r="H257" s="6">
        <v>0.57999999999999996</v>
      </c>
      <c r="I257" s="6">
        <v>-112.57</v>
      </c>
      <c r="J257" s="6">
        <v>6.37</v>
      </c>
      <c r="K257" s="6">
        <v>9.7899999999999991</v>
      </c>
      <c r="L257" s="6">
        <v>9.32</v>
      </c>
      <c r="M257" s="6">
        <v>6.54</v>
      </c>
      <c r="N257" s="6">
        <v>-15.37</v>
      </c>
      <c r="O257" s="6">
        <v>24.94</v>
      </c>
      <c r="P257" s="6">
        <v>16.36</v>
      </c>
      <c r="Q257" s="6">
        <v>-7.34</v>
      </c>
    </row>
    <row r="258" spans="3:17" ht="15.5" x14ac:dyDescent="0.35">
      <c r="C258" t="s">
        <v>319</v>
      </c>
      <c r="H258" s="6">
        <v>-108.52</v>
      </c>
      <c r="I258" s="6">
        <v>-112.57</v>
      </c>
      <c r="J258" s="6">
        <v>6.37</v>
      </c>
      <c r="K258" s="6">
        <v>9.7899999999999991</v>
      </c>
      <c r="L258" s="6">
        <v>9.32</v>
      </c>
      <c r="M258" s="6">
        <v>6.54</v>
      </c>
      <c r="N258" s="6">
        <v>-15.37</v>
      </c>
      <c r="O258" s="6">
        <v>24.94</v>
      </c>
      <c r="P258" s="6">
        <v>16.36</v>
      </c>
      <c r="Q258" s="6">
        <v>-7.34</v>
      </c>
    </row>
    <row r="259" spans="3:17" ht="15.5" x14ac:dyDescent="0.35">
      <c r="C259" t="s">
        <v>78</v>
      </c>
      <c r="L259" s="5">
        <v>5</v>
      </c>
    </row>
    <row r="260" spans="3:17" ht="15.5" x14ac:dyDescent="0.35">
      <c r="C260" t="s">
        <v>320</v>
      </c>
      <c r="L260" s="6">
        <v>0.53649999999999998</v>
      </c>
    </row>
    <row r="261" spans="3:17" ht="15.5" x14ac:dyDescent="0.35">
      <c r="C261" t="s">
        <v>321</v>
      </c>
      <c r="L261" s="6">
        <v>1.23E-2</v>
      </c>
    </row>
    <row r="262" spans="3:17" ht="15.5" x14ac:dyDescent="0.35">
      <c r="C262" t="s">
        <v>322</v>
      </c>
      <c r="D262" s="5">
        <v>600000000000</v>
      </c>
      <c r="E262" s="5">
        <v>525000000000</v>
      </c>
      <c r="F262" s="5">
        <v>527000000000</v>
      </c>
      <c r="G262" s="5">
        <v>552000000000</v>
      </c>
      <c r="H262" s="5">
        <v>2401000000000</v>
      </c>
      <c r="I262" s="5">
        <v>2188000000000</v>
      </c>
      <c r="J262" s="5">
        <v>2429000000000</v>
      </c>
      <c r="K262" s="5">
        <v>2469000000000</v>
      </c>
      <c r="L262" s="5">
        <v>2192000000000</v>
      </c>
      <c r="M262" s="5">
        <v>1811000000000</v>
      </c>
      <c r="N262" s="5">
        <v>1618000000000</v>
      </c>
      <c r="O262" s="5">
        <v>1979000000000</v>
      </c>
      <c r="P262" s="5">
        <v>2003000000000</v>
      </c>
      <c r="Q262" s="5">
        <v>1818000000000</v>
      </c>
    </row>
    <row r="263" spans="3:17" ht="15.5" x14ac:dyDescent="0.35">
      <c r="C263" t="s">
        <v>323</v>
      </c>
      <c r="H263" s="5">
        <v>2204000000000</v>
      </c>
      <c r="I263" s="5">
        <v>2188000000000</v>
      </c>
      <c r="J263" s="5">
        <v>2429000000000</v>
      </c>
      <c r="K263" s="5">
        <v>2469000000000</v>
      </c>
      <c r="L263" s="5">
        <v>2192000000000</v>
      </c>
      <c r="M263" s="5">
        <v>1811000000000</v>
      </c>
      <c r="N263" s="5">
        <v>1618000000000</v>
      </c>
      <c r="O263" s="5">
        <v>1979000000000</v>
      </c>
      <c r="P263" s="5">
        <v>2003000000000</v>
      </c>
      <c r="Q263" s="5">
        <v>1818000000000</v>
      </c>
    </row>
    <row r="264" spans="3:17" ht="15.5" x14ac:dyDescent="0.35">
      <c r="C264" t="s">
        <v>324</v>
      </c>
      <c r="L264" s="5">
        <v>5</v>
      </c>
    </row>
    <row r="265" spans="3:17" ht="15.5" x14ac:dyDescent="0.35">
      <c r="C265" t="s">
        <v>325</v>
      </c>
      <c r="L265" s="6">
        <v>0.53649999999999998</v>
      </c>
    </row>
    <row r="266" spans="3:17" ht="15.5" x14ac:dyDescent="0.35">
      <c r="C266" t="s">
        <v>326</v>
      </c>
      <c r="L266" s="6">
        <v>1.23E-2</v>
      </c>
    </row>
    <row r="267" spans="3:17" ht="15.5" x14ac:dyDescent="0.35">
      <c r="C267" t="s">
        <v>327</v>
      </c>
      <c r="I267" s="6">
        <v>213.74</v>
      </c>
    </row>
    <row r="268" spans="3:17" ht="15.5" x14ac:dyDescent="0.35">
      <c r="C268" t="s">
        <v>328</v>
      </c>
      <c r="I268" s="6">
        <v>-1.1499999999999999</v>
      </c>
    </row>
    <row r="269" spans="3:17" ht="15.5" x14ac:dyDescent="0.35">
      <c r="C269" t="s">
        <v>329</v>
      </c>
      <c r="I269" s="6">
        <v>7.49</v>
      </c>
    </row>
    <row r="270" spans="3:17" ht="15.5" x14ac:dyDescent="0.35">
      <c r="C270" t="s">
        <v>330</v>
      </c>
      <c r="I270" s="6">
        <v>-0.86819999999999997</v>
      </c>
    </row>
    <row r="271" spans="3:17" ht="15.5" x14ac:dyDescent="0.35">
      <c r="C271" t="s">
        <v>331</v>
      </c>
      <c r="I271" s="6">
        <v>0.08</v>
      </c>
    </row>
    <row r="272" spans="3:17" ht="15.5" x14ac:dyDescent="0.35">
      <c r="C272" t="s">
        <v>332</v>
      </c>
      <c r="I272" s="6">
        <v>0.17</v>
      </c>
    </row>
    <row r="273" spans="3:9" ht="15.5" x14ac:dyDescent="0.35">
      <c r="C273" t="s">
        <v>333</v>
      </c>
      <c r="I273" s="6">
        <v>6.87</v>
      </c>
    </row>
    <row r="274" spans="3:9" ht="15.5" x14ac:dyDescent="0.35">
      <c r="C274" t="s">
        <v>334</v>
      </c>
      <c r="I274" s="6">
        <v>-35.69</v>
      </c>
    </row>
    <row r="275" spans="3:9" ht="15.5" x14ac:dyDescent="0.35">
      <c r="C275" t="s">
        <v>335</v>
      </c>
      <c r="I275" s="6">
        <v>0.15</v>
      </c>
    </row>
    <row r="276" spans="3:9" ht="15.5" x14ac:dyDescent="0.35">
      <c r="C276" t="s">
        <v>336</v>
      </c>
      <c r="I276" s="5">
        <v>1</v>
      </c>
    </row>
    <row r="277" spans="3:9" ht="15.5" x14ac:dyDescent="0.35">
      <c r="C277" t="s">
        <v>338</v>
      </c>
      <c r="I277" s="6">
        <v>-0.01</v>
      </c>
    </row>
    <row r="278" spans="3:9" ht="15.5" x14ac:dyDescent="0.35">
      <c r="C278" t="s">
        <v>339</v>
      </c>
      <c r="I278" s="6">
        <v>-108.52</v>
      </c>
    </row>
    <row r="279" spans="3:9" ht="15.5" x14ac:dyDescent="0.35">
      <c r="C279" t="s">
        <v>340</v>
      </c>
      <c r="I279" s="6">
        <v>0.57999999999999996</v>
      </c>
    </row>
    <row r="280" spans="3:9" ht="15.5" x14ac:dyDescent="0.35">
      <c r="C280" t="s">
        <v>341</v>
      </c>
      <c r="I280" s="6">
        <v>1651.43</v>
      </c>
    </row>
    <row r="281" spans="3:9" ht="15.5" x14ac:dyDescent="0.35">
      <c r="C281" t="s">
        <v>342</v>
      </c>
      <c r="D281" s="6">
        <v>256.05</v>
      </c>
    </row>
    <row r="282" spans="3:9" ht="15.5" x14ac:dyDescent="0.35">
      <c r="C282" t="s">
        <v>343</v>
      </c>
      <c r="I282" s="6">
        <v>742.25</v>
      </c>
    </row>
    <row r="283" spans="3:9" ht="15.5" x14ac:dyDescent="0.35">
      <c r="C283" t="s">
        <v>344</v>
      </c>
      <c r="I283" s="6">
        <v>-3.5</v>
      </c>
    </row>
    <row r="284" spans="3:9" ht="15.5" x14ac:dyDescent="0.35">
      <c r="C284" t="s">
        <v>345</v>
      </c>
      <c r="D284" s="6">
        <v>1.62</v>
      </c>
    </row>
    <row r="285" spans="3:9" ht="15.5" x14ac:dyDescent="0.35">
      <c r="C285" t="s">
        <v>346</v>
      </c>
      <c r="D285" s="6">
        <v>0.95</v>
      </c>
    </row>
    <row r="286" spans="3:9" ht="15.5" x14ac:dyDescent="0.35">
      <c r="C286" t="s">
        <v>347</v>
      </c>
      <c r="D286" s="6">
        <v>0.06</v>
      </c>
    </row>
    <row r="287" spans="3:9" ht="15.5" x14ac:dyDescent="0.35">
      <c r="C287" t="s">
        <v>348</v>
      </c>
      <c r="D287" s="6">
        <v>0.04</v>
      </c>
    </row>
    <row r="288" spans="3:9" ht="15.5" x14ac:dyDescent="0.35">
      <c r="C288" t="s">
        <v>349</v>
      </c>
      <c r="D288" s="6">
        <v>0.57999999999999996</v>
      </c>
    </row>
    <row r="289" spans="3:9" ht="15.5" x14ac:dyDescent="0.35">
      <c r="C289" t="s">
        <v>350</v>
      </c>
      <c r="D289" s="6">
        <v>0.04</v>
      </c>
    </row>
    <row r="290" spans="3:9" ht="15.5" x14ac:dyDescent="0.35">
      <c r="C290" t="s">
        <v>351</v>
      </c>
      <c r="D290" s="6">
        <v>1.58</v>
      </c>
    </row>
    <row r="291" spans="3:9" ht="15.5" x14ac:dyDescent="0.35">
      <c r="C291" t="s">
        <v>352</v>
      </c>
      <c r="I291" s="6">
        <v>-40.619999999999997</v>
      </c>
    </row>
    <row r="292" spans="3:9" ht="15.5" x14ac:dyDescent="0.35">
      <c r="C292" t="s">
        <v>12</v>
      </c>
      <c r="D292" s="5">
        <v>8000000000</v>
      </c>
    </row>
    <row r="293" spans="3:9" ht="15.5" x14ac:dyDescent="0.35">
      <c r="C293" t="s">
        <v>353</v>
      </c>
      <c r="I293" s="6">
        <v>1.76</v>
      </c>
    </row>
    <row r="294" spans="3:9" ht="15.5" x14ac:dyDescent="0.35">
      <c r="C294" t="s">
        <v>354</v>
      </c>
      <c r="I294" s="6">
        <v>-9.2499999999999999E-2</v>
      </c>
    </row>
    <row r="295" spans="3:9" ht="15.5" x14ac:dyDescent="0.35">
      <c r="C295" t="s">
        <v>355</v>
      </c>
      <c r="I295" s="6">
        <v>-0.1462</v>
      </c>
    </row>
    <row r="296" spans="3:9" ht="15.5" x14ac:dyDescent="0.35">
      <c r="C296" t="s">
        <v>356</v>
      </c>
      <c r="I296" s="6">
        <v>-0.1603</v>
      </c>
    </row>
    <row r="297" spans="3:9" ht="15.5" x14ac:dyDescent="0.35">
      <c r="C297" t="s">
        <v>357</v>
      </c>
      <c r="I297" s="6">
        <v>-0.1653</v>
      </c>
    </row>
    <row r="298" spans="3:9" ht="15.5" x14ac:dyDescent="0.35">
      <c r="C298" t="s">
        <v>358</v>
      </c>
      <c r="D298" s="6">
        <v>5.51</v>
      </c>
    </row>
    <row r="299" spans="3:9" ht="15.5" x14ac:dyDescent="0.35">
      <c r="C299" t="s">
        <v>359</v>
      </c>
      <c r="D299" s="6">
        <v>59.72</v>
      </c>
    </row>
    <row r="300" spans="3:9" ht="15.5" x14ac:dyDescent="0.35">
      <c r="C300" t="s">
        <v>360</v>
      </c>
      <c r="D300" s="6">
        <v>72.540000000000006</v>
      </c>
    </row>
    <row r="301" spans="3:9" ht="15.5" x14ac:dyDescent="0.35">
      <c r="C301" t="s">
        <v>361</v>
      </c>
      <c r="D301" s="6">
        <v>-7.31</v>
      </c>
    </row>
    <row r="302" spans="3:9" ht="15.5" x14ac:dyDescent="0.35">
      <c r="C302" t="s">
        <v>362</v>
      </c>
      <c r="D302" s="6">
        <v>16.52</v>
      </c>
    </row>
    <row r="303" spans="3:9" ht="15.5" x14ac:dyDescent="0.35">
      <c r="C303" t="s">
        <v>363</v>
      </c>
      <c r="I303" s="6">
        <v>1.4</v>
      </c>
    </row>
    <row r="304" spans="3:9" ht="15.5" x14ac:dyDescent="0.35">
      <c r="C304" t="s">
        <v>364</v>
      </c>
      <c r="I304" s="6">
        <v>5.88</v>
      </c>
    </row>
    <row r="305" spans="3:9" ht="15.5" x14ac:dyDescent="0.35">
      <c r="C305" t="s">
        <v>52</v>
      </c>
      <c r="I305" s="5">
        <v>167000000000</v>
      </c>
    </row>
    <row r="306" spans="3:9" ht="15.5" x14ac:dyDescent="0.35">
      <c r="C306" t="s">
        <v>365</v>
      </c>
      <c r="I306" s="5">
        <v>-115000000000</v>
      </c>
    </row>
    <row r="307" spans="3:9" ht="15.5" x14ac:dyDescent="0.35">
      <c r="C307" t="s">
        <v>366</v>
      </c>
      <c r="I307" s="5">
        <v>1330000000</v>
      </c>
    </row>
    <row r="308" spans="3:9" ht="15.5" x14ac:dyDescent="0.35">
      <c r="C308" t="s">
        <v>367</v>
      </c>
      <c r="I308" s="6">
        <v>0.1245</v>
      </c>
    </row>
    <row r="309" spans="3:9" ht="15.5" x14ac:dyDescent="0.35">
      <c r="C309" t="s">
        <v>368</v>
      </c>
      <c r="D309" s="6">
        <v>0.1663</v>
      </c>
    </row>
    <row r="310" spans="3:9" ht="15.5" x14ac:dyDescent="0.35">
      <c r="C310" t="s">
        <v>369</v>
      </c>
      <c r="D310" s="6">
        <v>-6.8999999999999999E-3</v>
      </c>
    </row>
    <row r="311" spans="3:9" ht="15.5" x14ac:dyDescent="0.35">
      <c r="C311" t="s">
        <v>370</v>
      </c>
      <c r="D311" s="6">
        <v>2.9999999999999997E-4</v>
      </c>
    </row>
    <row r="312" spans="3:9" ht="15.5" x14ac:dyDescent="0.35">
      <c r="C312" t="s">
        <v>371</v>
      </c>
      <c r="D312" s="6">
        <v>2.6000000000000002E-2</v>
      </c>
    </row>
    <row r="313" spans="3:9" ht="15.5" x14ac:dyDescent="0.35">
      <c r="C313" t="s">
        <v>372</v>
      </c>
      <c r="D313" s="6">
        <v>9.7999999999999997E-3</v>
      </c>
    </row>
    <row r="314" spans="3:9" ht="15.5" x14ac:dyDescent="0.35">
      <c r="C314" t="s">
        <v>373</v>
      </c>
      <c r="D314" s="6">
        <v>1.0375000000000001</v>
      </c>
    </row>
    <row r="315" spans="3:9" ht="15.5" x14ac:dyDescent="0.35">
      <c r="C315" t="s">
        <v>374</v>
      </c>
      <c r="I315" s="5">
        <v>5</v>
      </c>
    </row>
    <row r="316" spans="3:9" ht="15.5" x14ac:dyDescent="0.35">
      <c r="C316" t="s">
        <v>375</v>
      </c>
      <c r="I316" t="s">
        <v>2120</v>
      </c>
    </row>
    <row r="317" spans="3:9" ht="15.5" x14ac:dyDescent="0.35">
      <c r="C317" t="s">
        <v>377</v>
      </c>
      <c r="I317" s="5">
        <v>3</v>
      </c>
    </row>
    <row r="318" spans="3:9" ht="15.5" x14ac:dyDescent="0.35">
      <c r="C318" t="s">
        <v>378</v>
      </c>
      <c r="I318" s="6">
        <v>7.0000000000000007E-2</v>
      </c>
    </row>
    <row r="319" spans="3:9" ht="15.5" x14ac:dyDescent="0.35">
      <c r="C319" t="s">
        <v>379</v>
      </c>
      <c r="I319" s="6">
        <v>0.18</v>
      </c>
    </row>
    <row r="320" spans="3:9" ht="15.5" x14ac:dyDescent="0.35">
      <c r="C320" t="s">
        <v>380</v>
      </c>
      <c r="I320" s="6">
        <v>0.05</v>
      </c>
    </row>
    <row r="321" spans="3:9" ht="15.5" x14ac:dyDescent="0.35">
      <c r="C321" t="s">
        <v>381</v>
      </c>
      <c r="I321" s="6">
        <v>0.55000000000000004</v>
      </c>
    </row>
    <row r="322" spans="3:9" ht="15.5" x14ac:dyDescent="0.35">
      <c r="C322" t="s">
        <v>382</v>
      </c>
      <c r="I322" s="6">
        <v>0.98</v>
      </c>
    </row>
    <row r="323" spans="3:9" ht="15.5" x14ac:dyDescent="0.35">
      <c r="C323" t="s">
        <v>383</v>
      </c>
      <c r="I323" s="6">
        <v>0.98</v>
      </c>
    </row>
    <row r="324" spans="3:9" ht="15.5" x14ac:dyDescent="0.35">
      <c r="C324" t="s">
        <v>384</v>
      </c>
      <c r="I324" s="6">
        <v>0.35</v>
      </c>
    </row>
    <row r="325" spans="3:9" ht="15.5" x14ac:dyDescent="0.35">
      <c r="C325" t="s">
        <v>385</v>
      </c>
      <c r="I325" s="5">
        <v>2204000000000</v>
      </c>
    </row>
    <row r="326" spans="3:9" ht="15.5" x14ac:dyDescent="0.35">
      <c r="C326" t="s">
        <v>386</v>
      </c>
      <c r="I326" s="5">
        <v>272000000000</v>
      </c>
    </row>
    <row r="327" spans="3:9" ht="15.5" x14ac:dyDescent="0.35">
      <c r="C327" t="s">
        <v>387</v>
      </c>
      <c r="I327" s="5">
        <v>-88000000000</v>
      </c>
    </row>
    <row r="328" spans="3:9" ht="15.5" x14ac:dyDescent="0.35">
      <c r="C328" t="s">
        <v>388</v>
      </c>
      <c r="I328" s="5">
        <v>-145000000000</v>
      </c>
    </row>
    <row r="329" spans="3:9" ht="15.5" x14ac:dyDescent="0.35">
      <c r="C329" t="s">
        <v>389</v>
      </c>
      <c r="D329" s="5">
        <v>342000000000</v>
      </c>
    </row>
    <row r="330" spans="3:9" ht="15.5" x14ac:dyDescent="0.35">
      <c r="C330" t="s">
        <v>390</v>
      </c>
      <c r="D330" s="5">
        <v>1565000000000</v>
      </c>
    </row>
    <row r="331" spans="3:9" ht="15.5" x14ac:dyDescent="0.35">
      <c r="C331" t="s">
        <v>391</v>
      </c>
      <c r="D331" s="5">
        <v>575000000000</v>
      </c>
    </row>
    <row r="332" spans="3:9" ht="15.5" x14ac:dyDescent="0.35">
      <c r="C332" t="s">
        <v>299</v>
      </c>
      <c r="D332" s="5">
        <v>301000000000</v>
      </c>
    </row>
    <row r="333" spans="3:9" ht="15.5" x14ac:dyDescent="0.35">
      <c r="C333" t="s">
        <v>298</v>
      </c>
      <c r="I333" s="5">
        <v>990000000000</v>
      </c>
    </row>
    <row r="334" spans="3:9" ht="15.5" x14ac:dyDescent="0.35">
      <c r="C334" t="s">
        <v>297</v>
      </c>
      <c r="D334" s="5">
        <v>37000000000</v>
      </c>
    </row>
    <row r="335" spans="3:9" ht="15.5" x14ac:dyDescent="0.35">
      <c r="C335" t="s">
        <v>296</v>
      </c>
      <c r="D335" s="5">
        <v>23000000000</v>
      </c>
    </row>
    <row r="336" spans="3:9" ht="15.5" x14ac:dyDescent="0.35">
      <c r="C336" t="s">
        <v>23</v>
      </c>
      <c r="D336" s="5">
        <v>59000000000</v>
      </c>
    </row>
    <row r="337" spans="3:9" ht="15.5" x14ac:dyDescent="0.35">
      <c r="C337" t="s">
        <v>20</v>
      </c>
      <c r="D337" s="5">
        <v>-282000000000</v>
      </c>
    </row>
    <row r="338" spans="3:9" ht="15.5" x14ac:dyDescent="0.35">
      <c r="C338" t="s">
        <v>392</v>
      </c>
      <c r="I338" s="5">
        <v>990000000000</v>
      </c>
    </row>
    <row r="339" spans="3:9" ht="15.5" x14ac:dyDescent="0.35">
      <c r="C339" t="s">
        <v>393</v>
      </c>
      <c r="I339" s="5">
        <v>24000000000</v>
      </c>
    </row>
    <row r="340" spans="3:9" ht="15.5" x14ac:dyDescent="0.35">
      <c r="C340" t="s">
        <v>394</v>
      </c>
      <c r="I340" s="5">
        <v>78000000000</v>
      </c>
    </row>
    <row r="341" spans="3:9" ht="15.5" x14ac:dyDescent="0.35">
      <c r="C341" t="s">
        <v>395</v>
      </c>
      <c r="I341" s="5">
        <v>-26000000000</v>
      </c>
    </row>
    <row r="342" spans="3:9" ht="15.5" x14ac:dyDescent="0.35">
      <c r="C342" t="s">
        <v>396</v>
      </c>
      <c r="I342" s="5">
        <v>-29000000000</v>
      </c>
    </row>
    <row r="343" spans="3:9" ht="15.5" x14ac:dyDescent="0.35">
      <c r="C343" t="s">
        <v>397</v>
      </c>
      <c r="I343" s="5">
        <v>-5000000000</v>
      </c>
    </row>
  </sheetData>
  <pageMargins left="0.7" right="0.7" top="0.75" bottom="0.75" header="0.3" footer="0.3"/>
  <ignoredErrors>
    <ignoredError sqref="A1:V344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2122</v>
      </c>
      <c r="D2" s="2" vm="211">
        <f ca="1">IFERROR(_xlfn.STOCKHISTORY("XIDX:" &amp; $C$1, D3, , 0, 0, 1), "Libur")</f>
        <v>183</v>
      </c>
      <c r="H2" s="2" vm="211">
        <f ca="1">IFERROR(INDEX(D2:G2,COUNT(D2:G2)),"")</f>
        <v>183</v>
      </c>
      <c r="I2" s="2" vm="542">
        <f t="shared" ref="I2:Z2" ca="1" si="0">IFERROR(_xlfn.STOCKHISTORY("XIDX:" &amp; $C$1, I1, , 0, 0, 1), "Libur")</f>
        <v>184</v>
      </c>
      <c r="J2" s="2" vm="119">
        <f t="shared" ca="1" si="0"/>
        <v>212</v>
      </c>
      <c r="K2" s="2" vm="543">
        <f t="shared" ca="1" si="0"/>
        <v>248</v>
      </c>
      <c r="L2" s="2" vm="283">
        <f t="shared" ca="1" si="0"/>
        <v>280</v>
      </c>
      <c r="M2" s="2" vm="544">
        <f t="shared" ca="1" si="0"/>
        <v>291</v>
      </c>
      <c r="N2" s="2" vm="292">
        <f t="shared" ca="1" si="0"/>
        <v>252</v>
      </c>
      <c r="O2" s="2" vm="120">
        <f t="shared" ca="1" si="0"/>
        <v>214</v>
      </c>
      <c r="P2" s="2" vm="438">
        <f t="shared" ca="1" si="0"/>
        <v>171</v>
      </c>
      <c r="Q2" s="2" vm="545">
        <f t="shared" ca="1" si="0"/>
        <v>139</v>
      </c>
      <c r="R2" s="2" vm="163">
        <f t="shared" ca="1" si="0"/>
        <v>118</v>
      </c>
      <c r="S2" s="2" vm="169">
        <f t="shared" ca="1" si="0"/>
        <v>80</v>
      </c>
      <c r="T2" s="2" vm="125">
        <f t="shared" ca="1" si="0"/>
        <v>103</v>
      </c>
      <c r="U2" s="2" vm="428">
        <f t="shared" ca="1" si="0"/>
        <v>78</v>
      </c>
      <c r="V2" s="2" vm="407">
        <f t="shared" ca="1" si="0"/>
        <v>70</v>
      </c>
      <c r="W2" s="2" vm="373">
        <f t="shared" ca="1" si="0"/>
        <v>56</v>
      </c>
      <c r="X2" s="2" vm="546">
        <f t="shared" ca="1" si="0"/>
        <v>40.799999999999997</v>
      </c>
      <c r="Y2" s="2" vm="547">
        <f t="shared" ca="1" si="0"/>
        <v>20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142343364232</v>
      </c>
      <c r="H4" s="2">
        <f>IFERROR(SUM(D4:G4)*(4/MAX(1,COUNT(D4:G4))),"")</f>
        <v>569373456928</v>
      </c>
      <c r="I4" s="2">
        <f t="shared" ref="I4:Z4" si="1">IFERROR(INDEX(I51:I500,MATCH($C$4,$C$51:$C$500,0)),"")</f>
        <v>529529667724</v>
      </c>
      <c r="J4" s="2">
        <f t="shared" si="1"/>
        <v>530431613239</v>
      </c>
      <c r="K4" s="2">
        <f t="shared" si="1"/>
        <v>518358927118</v>
      </c>
      <c r="L4" s="2">
        <f t="shared" si="1"/>
        <v>614476876092</v>
      </c>
      <c r="M4" s="2">
        <f t="shared" si="1"/>
        <v>629879334779</v>
      </c>
      <c r="N4" s="2">
        <f t="shared" si="1"/>
        <v>671540878728</v>
      </c>
      <c r="O4" s="2">
        <f t="shared" si="1"/>
        <v>758299364555</v>
      </c>
      <c r="P4" s="2">
        <f t="shared" si="1"/>
        <v>739578860399</v>
      </c>
      <c r="Q4" s="2">
        <f t="shared" si="1"/>
        <v>643591823505</v>
      </c>
      <c r="R4" s="2">
        <f t="shared" si="1"/>
        <v>568638832579</v>
      </c>
      <c r="S4" s="2">
        <f t="shared" si="1"/>
        <v>531537606573</v>
      </c>
      <c r="T4" s="2">
        <f t="shared" si="1"/>
        <v>526573620057</v>
      </c>
      <c r="U4" s="2">
        <f t="shared" si="1"/>
        <v>418668758096</v>
      </c>
      <c r="V4" s="2">
        <f t="shared" si="1"/>
        <v>385037050333</v>
      </c>
      <c r="W4" s="2">
        <f t="shared" si="1"/>
        <v>328459768003</v>
      </c>
      <c r="X4" s="2">
        <f t="shared" si="1"/>
        <v>254275936956</v>
      </c>
      <c r="Y4" s="2">
        <f t="shared" si="1"/>
        <v>205218226732</v>
      </c>
      <c r="Z4" s="2">
        <f t="shared" si="1"/>
        <v>182649786429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5991558612</v>
      </c>
      <c r="H5" s="2">
        <f>IFERROR(SUM(D5:G5)*(4/MAX(1,COUNT(D5:G5))),"")</f>
        <v>23966234448</v>
      </c>
      <c r="I5" s="2">
        <f t="shared" ref="I5:Z5" si="2">IFERROR(INDEX(I51:I500,MATCH($C$5,$C$51:$C$500,0)),"")</f>
        <v>100597544068</v>
      </c>
      <c r="J5" s="2">
        <f t="shared" si="2"/>
        <v>76285468391</v>
      </c>
      <c r="K5" s="2">
        <f t="shared" si="2"/>
        <v>64782439125</v>
      </c>
      <c r="L5" s="2">
        <f t="shared" si="2"/>
        <v>117595831183</v>
      </c>
      <c r="M5" s="2">
        <f t="shared" si="2"/>
        <v>106600026941</v>
      </c>
      <c r="N5" s="2">
        <f t="shared" si="2"/>
        <v>96103091297</v>
      </c>
      <c r="O5" s="2">
        <f t="shared" si="2"/>
        <v>146265194985</v>
      </c>
      <c r="P5" s="2">
        <f t="shared" si="2"/>
        <v>72652803993</v>
      </c>
      <c r="Q5" s="2">
        <f t="shared" si="2"/>
        <v>81152710021</v>
      </c>
      <c r="R5" s="2">
        <f t="shared" si="2"/>
        <v>304244390335</v>
      </c>
      <c r="S5" s="2">
        <f t="shared" si="2"/>
        <v>30509891964</v>
      </c>
      <c r="T5" s="2">
        <f t="shared" si="2"/>
        <v>41067502119</v>
      </c>
      <c r="U5" s="2">
        <f t="shared" si="2"/>
        <v>50722611963</v>
      </c>
      <c r="V5" s="2">
        <f t="shared" si="2"/>
        <v>48996261082</v>
      </c>
      <c r="W5" s="2">
        <f t="shared" si="2"/>
        <v>27977420419</v>
      </c>
      <c r="X5" s="2">
        <f t="shared" si="2"/>
        <v>24485164898</v>
      </c>
      <c r="Y5" s="2">
        <f t="shared" si="2"/>
        <v>16443338453</v>
      </c>
      <c r="Z5" s="2">
        <f t="shared" si="2"/>
        <v>4606369353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1266528691253</v>
      </c>
      <c r="H6" s="2">
        <f>IFERROR(INDEX(D6:G6,COUNT(D6:G6)),"")</f>
        <v>1266528691253</v>
      </c>
      <c r="I6" s="2">
        <f t="shared" ref="I6:Z6" si="3">IFERROR(INDEX(I51:I500,MATCH($C$6,$C$51:$C$500,0)),"")</f>
        <v>1259578197736</v>
      </c>
      <c r="J6" s="2">
        <f t="shared" si="3"/>
        <v>1191720415654</v>
      </c>
      <c r="K6" s="2">
        <f t="shared" si="3"/>
        <v>1147761019108</v>
      </c>
      <c r="L6" s="2">
        <f t="shared" si="3"/>
        <v>1112843644627</v>
      </c>
      <c r="M6" s="2">
        <f t="shared" si="3"/>
        <v>1030399446064</v>
      </c>
      <c r="N6" s="2">
        <f t="shared" si="3"/>
        <v>952362557662</v>
      </c>
      <c r="O6" s="2">
        <f t="shared" si="3"/>
        <v>852543550822</v>
      </c>
      <c r="P6" s="2">
        <f t="shared" si="3"/>
        <v>724582501247</v>
      </c>
      <c r="Q6" s="2">
        <f t="shared" si="3"/>
        <v>662817725465</v>
      </c>
      <c r="R6" s="2">
        <f t="shared" si="3"/>
        <v>592004807725</v>
      </c>
      <c r="S6" s="2">
        <f t="shared" si="3"/>
        <v>291961416611</v>
      </c>
      <c r="T6" s="2">
        <f t="shared" si="3"/>
        <v>273199231964</v>
      </c>
      <c r="U6" s="2">
        <f t="shared" si="3"/>
        <v>237707561355</v>
      </c>
      <c r="V6" s="2">
        <f t="shared" si="3"/>
        <v>191977807039</v>
      </c>
      <c r="W6" s="2">
        <f t="shared" si="3"/>
        <v>147645528251</v>
      </c>
      <c r="X6" s="2">
        <f t="shared" si="3"/>
        <v>125199419821</v>
      </c>
      <c r="Y6" s="2">
        <f t="shared" si="3"/>
        <v>88911197934</v>
      </c>
      <c r="Z6" s="2">
        <f t="shared" si="3"/>
        <v>79899195530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3.49</v>
      </c>
      <c r="H7" s="3">
        <f>IFERROR(INDEX(D7:G7,COUNT(D7:G7)),"")</f>
        <v>3.49</v>
      </c>
      <c r="I7" s="3">
        <f t="shared" ref="I7:Z7" si="4">IFERROR(INDEX(I51:I500,MATCH($C$7,$C$51:$C$500,0))/1000000000,"")</f>
        <v>3.49</v>
      </c>
      <c r="J7" s="3">
        <f t="shared" si="4"/>
        <v>3.49</v>
      </c>
      <c r="K7" s="3">
        <f t="shared" si="4"/>
        <v>3.49</v>
      </c>
      <c r="L7" s="3">
        <f t="shared" si="4"/>
        <v>3.49</v>
      </c>
      <c r="M7" s="3">
        <f t="shared" si="4"/>
        <v>0.7</v>
      </c>
      <c r="N7" s="3">
        <f t="shared" si="4"/>
        <v>0.7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  <c r="V7" s="3">
        <f t="shared" si="4"/>
        <v>0.7</v>
      </c>
      <c r="W7" s="3">
        <f t="shared" si="4"/>
        <v>0.7</v>
      </c>
      <c r="X7" s="3">
        <f t="shared" si="4"/>
        <v>0.56000000000000005</v>
      </c>
      <c r="Y7" s="3">
        <f t="shared" si="4"/>
        <v>0.56000000000000005</v>
      </c>
      <c r="Z7" s="3">
        <f t="shared" si="4"/>
        <v>0.56000000000000005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Z8" si="5">IFERROR(INDEX(I51:I500,MATCH($C$8,$C$51:$C$500,0)),"")</f>
        <v>83000000000</v>
      </c>
      <c r="J8" s="2">
        <f t="shared" si="5"/>
        <v>38000000000</v>
      </c>
      <c r="K8" s="2">
        <f t="shared" si="5"/>
        <v>75000000000</v>
      </c>
      <c r="L8" s="2">
        <f t="shared" si="5"/>
        <v>87000000000</v>
      </c>
      <c r="M8" s="2">
        <f t="shared" si="5"/>
        <v>34000000000</v>
      </c>
      <c r="N8" s="2">
        <f t="shared" si="5"/>
        <v>221000000000</v>
      </c>
      <c r="O8" s="2">
        <f t="shared" si="5"/>
        <v>85000000000</v>
      </c>
      <c r="P8" s="2">
        <f t="shared" si="5"/>
        <v>21000000000</v>
      </c>
      <c r="Q8" s="2">
        <f t="shared" si="5"/>
        <v>20000000000</v>
      </c>
      <c r="R8" s="2">
        <f t="shared" si="5"/>
        <v>43000000000</v>
      </c>
      <c r="S8" s="2">
        <f t="shared" si="5"/>
        <v>90000000000</v>
      </c>
      <c r="T8" s="2">
        <f t="shared" si="5"/>
        <v>-8000000000</v>
      </c>
      <c r="U8" s="2">
        <f t="shared" si="5"/>
        <v>-6000000000</v>
      </c>
      <c r="V8" s="2">
        <f t="shared" si="5"/>
        <v>10000000000</v>
      </c>
      <c r="W8" s="2">
        <f t="shared" si="5"/>
        <v>9000000000</v>
      </c>
      <c r="X8" s="2">
        <f t="shared" si="5"/>
        <v>1000000000</v>
      </c>
      <c r="Y8" s="2">
        <f t="shared" si="5"/>
        <v>-9000000000</v>
      </c>
      <c r="Z8" s="2">
        <f t="shared" si="5"/>
        <v>-59000000000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Z9" si="6">IFERROR(INDEX(I51:I500,MATCH($C$9,$C$51:$C$500,0)),"")</f>
        <v>29.09</v>
      </c>
      <c r="J9" s="3">
        <f t="shared" si="6"/>
        <v>0</v>
      </c>
      <c r="K9" s="3">
        <f t="shared" si="6"/>
        <v>0</v>
      </c>
      <c r="L9" s="3">
        <f t="shared" si="6"/>
        <v>27.5</v>
      </c>
      <c r="M9" s="3">
        <f t="shared" si="6"/>
        <v>0</v>
      </c>
      <c r="N9" s="3">
        <f t="shared" si="6"/>
        <v>331.69</v>
      </c>
      <c r="O9" s="3">
        <f t="shared" si="6"/>
        <v>165.37</v>
      </c>
      <c r="P9" s="3">
        <f t="shared" si="6"/>
        <v>0</v>
      </c>
      <c r="Q9" s="3">
        <f t="shared" si="6"/>
        <v>73.849999999999994</v>
      </c>
      <c r="R9" s="3">
        <f t="shared" si="6"/>
        <v>-59.76</v>
      </c>
      <c r="S9" s="3">
        <f t="shared" si="6"/>
        <v>0</v>
      </c>
      <c r="T9" s="3">
        <f t="shared" si="6"/>
        <v>-18.09</v>
      </c>
      <c r="U9" s="3">
        <f t="shared" si="6"/>
        <v>0</v>
      </c>
      <c r="V9" s="3">
        <f t="shared" si="6"/>
        <v>-27.02</v>
      </c>
      <c r="W9" s="3">
        <f t="shared" si="6"/>
        <v>0</v>
      </c>
      <c r="X9" s="3">
        <f t="shared" si="6"/>
        <v>1.55</v>
      </c>
      <c r="Y9" s="3">
        <f t="shared" si="6"/>
        <v>0</v>
      </c>
      <c r="Z9" s="3">
        <f t="shared" si="6"/>
        <v>0</v>
      </c>
    </row>
    <row r="10" spans="1:26" ht="15.5" x14ac:dyDescent="0.35">
      <c r="C10" t="s">
        <v>17</v>
      </c>
      <c r="D10" s="3" t="str">
        <f>IFERROR(IF(D9=0,"",D2/D9),"")</f>
        <v/>
      </c>
      <c r="I10" s="3">
        <f t="shared" ref="I10:Z10" ca="1" si="7">IFERROR(IF(I9=0,"",I2/I9),"")</f>
        <v>6.3251976624269508</v>
      </c>
      <c r="J10" s="3" t="str">
        <f t="shared" si="7"/>
        <v/>
      </c>
      <c r="K10" s="3" t="str">
        <f t="shared" si="7"/>
        <v/>
      </c>
      <c r="L10" s="3">
        <f t="shared" ca="1" si="7"/>
        <v>10.181818181818182</v>
      </c>
      <c r="M10" s="3" t="str">
        <f t="shared" si="7"/>
        <v/>
      </c>
      <c r="N10" s="3">
        <f t="shared" ca="1" si="7"/>
        <v>0.75974554553950979</v>
      </c>
      <c r="O10" s="3">
        <f t="shared" ca="1" si="7"/>
        <v>1.2940678478563221</v>
      </c>
      <c r="P10" s="3" t="str">
        <f t="shared" si="7"/>
        <v/>
      </c>
      <c r="Q10" s="3">
        <f t="shared" ca="1" si="7"/>
        <v>1.8821936357481384</v>
      </c>
      <c r="R10" s="3">
        <f t="shared" ca="1" si="7"/>
        <v>-1.9745649263721554</v>
      </c>
      <c r="S10" s="3" t="str">
        <f t="shared" si="7"/>
        <v/>
      </c>
      <c r="T10" s="3">
        <f t="shared" ca="1" si="7"/>
        <v>-5.6937534549474851</v>
      </c>
      <c r="U10" s="3" t="str">
        <f t="shared" si="7"/>
        <v/>
      </c>
      <c r="V10" s="3">
        <f t="shared" ca="1" si="7"/>
        <v>-2.5906735751295336</v>
      </c>
      <c r="W10" s="3" t="str">
        <f t="shared" si="7"/>
        <v/>
      </c>
      <c r="X10" s="3">
        <f t="shared" ca="1" si="7"/>
        <v>26.322580645161288</v>
      </c>
      <c r="Y10" s="3" t="str">
        <f t="shared" si="7"/>
        <v/>
      </c>
      <c r="Z10" s="3" t="str">
        <f t="shared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91395479334</v>
      </c>
      <c r="H11" s="2">
        <f>IFERROR(INDEX(D11:G11,COUNT(D11:G11)),"")</f>
        <v>91395479334</v>
      </c>
      <c r="I11" s="2">
        <f t="shared" ref="I11:Z11" si="8">IFERROR(INDEX(I51:I500,MATCH($C$11,$C$51:$C$500,0)),"")</f>
        <v>80233733527</v>
      </c>
      <c r="J11" s="2">
        <f t="shared" si="8"/>
        <v>89822670664</v>
      </c>
      <c r="K11" s="2">
        <f t="shared" si="8"/>
        <v>126639835328</v>
      </c>
      <c r="L11" s="2">
        <f t="shared" si="8"/>
        <v>392549233511</v>
      </c>
      <c r="M11" s="2">
        <f t="shared" si="8"/>
        <v>360662679743</v>
      </c>
      <c r="N11" s="2">
        <f t="shared" si="8"/>
        <v>348026902985</v>
      </c>
      <c r="O11" s="2">
        <f t="shared" si="8"/>
        <v>161870307059</v>
      </c>
      <c r="P11" s="2">
        <f t="shared" si="8"/>
        <v>113192178060</v>
      </c>
      <c r="Q11" s="2">
        <f t="shared" si="8"/>
        <v>112224189675</v>
      </c>
      <c r="R11" s="2">
        <f t="shared" si="8"/>
        <v>94849702667</v>
      </c>
      <c r="S11" s="2">
        <f t="shared" si="8"/>
        <v>49519815569</v>
      </c>
      <c r="T11" s="2">
        <f t="shared" si="8"/>
        <v>13222553628</v>
      </c>
      <c r="U11" s="2">
        <f t="shared" si="8"/>
        <v>9840519275</v>
      </c>
      <c r="V11" s="2">
        <f t="shared" si="8"/>
        <v>6427674775</v>
      </c>
      <c r="W11" s="2">
        <f t="shared" si="8"/>
        <v>7056318590</v>
      </c>
      <c r="X11" s="2">
        <f t="shared" si="8"/>
        <v>1698998949</v>
      </c>
      <c r="Y11" s="2">
        <f t="shared" si="8"/>
        <v>2385466666</v>
      </c>
      <c r="Z11" s="2">
        <f t="shared" si="8"/>
        <v>4221793046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-88000000000</v>
      </c>
      <c r="H12" s="2">
        <f>IFERROR(INDEX(D12:G12,COUNT(D12:G12)),"")</f>
        <v>-88000000000</v>
      </c>
      <c r="I12" s="2">
        <f t="shared" ref="I12:Z12" si="9">IFERROR(INDEX(I51:I500,MATCH($C$12,$C$51:$C$500,0)),"")</f>
        <v>-76000000000</v>
      </c>
      <c r="J12" s="2">
        <f t="shared" si="9"/>
        <v>-80000000000</v>
      </c>
      <c r="K12" s="2">
        <f t="shared" si="9"/>
        <v>-122000000000</v>
      </c>
      <c r="L12" s="2">
        <f t="shared" si="9"/>
        <v>-379000000000</v>
      </c>
      <c r="M12" s="2">
        <f t="shared" si="9"/>
        <v>-328000000000</v>
      </c>
      <c r="N12" s="2">
        <f t="shared" si="9"/>
        <v>-330000000000</v>
      </c>
      <c r="O12" s="2">
        <f t="shared" si="9"/>
        <v>-134000000000</v>
      </c>
      <c r="P12" s="2">
        <f t="shared" si="9"/>
        <v>-74000000000</v>
      </c>
      <c r="Q12" s="2">
        <f t="shared" si="9"/>
        <v>-66000000000</v>
      </c>
      <c r="R12" s="2">
        <f t="shared" si="9"/>
        <v>-54000000000</v>
      </c>
      <c r="S12" s="2">
        <f t="shared" si="9"/>
        <v>-18000000000</v>
      </c>
      <c r="T12" s="2">
        <f t="shared" si="9"/>
        <v>67000000000</v>
      </c>
      <c r="U12" s="2">
        <f t="shared" si="9"/>
        <v>53000000000</v>
      </c>
      <c r="V12" s="2">
        <f t="shared" si="9"/>
        <v>42000000000</v>
      </c>
      <c r="W12" s="2">
        <f t="shared" si="9"/>
        <v>46000000000</v>
      </c>
      <c r="X12" s="2">
        <f t="shared" si="9"/>
        <v>51000000000</v>
      </c>
      <c r="Y12" s="2">
        <f t="shared" si="9"/>
        <v>50000000000</v>
      </c>
      <c r="Z12" s="2">
        <f t="shared" si="9"/>
        <v>40000000000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Z13" si="10">IFERROR(INDEX(I51:I500,MATCH($C$13,$C$51:$C$500,0)),"")</f>
        <v>4000000000</v>
      </c>
      <c r="J13" s="2">
        <f t="shared" si="10"/>
        <v>10000000000</v>
      </c>
      <c r="K13" s="2">
        <f t="shared" si="10"/>
        <v>5000000000</v>
      </c>
      <c r="L13" s="2">
        <f t="shared" si="10"/>
        <v>13000000000</v>
      </c>
      <c r="M13" s="2">
        <f t="shared" si="10"/>
        <v>32000000000</v>
      </c>
      <c r="N13" s="2">
        <f t="shared" si="10"/>
        <v>18000000000</v>
      </c>
      <c r="O13" s="2">
        <f t="shared" si="10"/>
        <v>28000000000</v>
      </c>
      <c r="P13" s="2">
        <f t="shared" si="10"/>
        <v>40000000000</v>
      </c>
      <c r="Q13" s="2">
        <f t="shared" si="10"/>
        <v>46000000000</v>
      </c>
      <c r="R13" s="2">
        <f t="shared" si="10"/>
        <v>41000000000</v>
      </c>
      <c r="S13" s="2">
        <f t="shared" si="10"/>
        <v>32000000000</v>
      </c>
      <c r="T13" s="2">
        <f t="shared" si="10"/>
        <v>80000000000</v>
      </c>
      <c r="U13" s="2">
        <f t="shared" si="10"/>
        <v>63000000000</v>
      </c>
      <c r="V13" s="2">
        <f t="shared" si="10"/>
        <v>48000000000</v>
      </c>
      <c r="W13" s="2">
        <f t="shared" si="10"/>
        <v>53000000000</v>
      </c>
      <c r="X13" s="2">
        <f t="shared" si="10"/>
        <v>53000000000</v>
      </c>
      <c r="Y13" s="2">
        <f t="shared" si="10"/>
        <v>52000000000</v>
      </c>
      <c r="Z13" s="2">
        <f t="shared" si="10"/>
        <v>45000000000</v>
      </c>
    </row>
    <row r="14" spans="1:26" ht="15.5" x14ac:dyDescent="0.35">
      <c r="C14" t="s">
        <v>26</v>
      </c>
      <c r="D14" s="2">
        <f>IFERROR(INDEX(D51:D500,MATCH($C$14,$C$51:$C$500,0)),"")</f>
        <v>-394137478</v>
      </c>
      <c r="H14" s="2">
        <f>IFERROR(SUM(D14:G14)*(4/MAX(1,COUNT(D14:G14))),"")</f>
        <v>-1576549912</v>
      </c>
      <c r="I14" s="2">
        <f t="shared" ref="I14:Z14" si="11">IFERROR(INDEX(I51:I500,MATCH($C$14,$C$51:$C$500,0)),"")</f>
        <v>-1734712520</v>
      </c>
      <c r="J14" s="2">
        <f t="shared" si="11"/>
        <v>-1829296619</v>
      </c>
      <c r="K14" s="2">
        <f t="shared" si="11"/>
        <v>-1996846298</v>
      </c>
      <c r="L14" s="2">
        <f t="shared" si="11"/>
        <v>-1980086075</v>
      </c>
      <c r="M14" s="2">
        <f t="shared" si="11"/>
        <v>-2617532811</v>
      </c>
      <c r="N14" s="2">
        <f t="shared" si="11"/>
        <v>-3215738564</v>
      </c>
      <c r="O14" s="2">
        <f t="shared" si="11"/>
        <v>-2514450960</v>
      </c>
      <c r="P14" s="2">
        <f t="shared" si="11"/>
        <v>-2915405215</v>
      </c>
      <c r="Q14" s="2">
        <f t="shared" si="11"/>
        <v>-3109860211</v>
      </c>
      <c r="R14" s="2">
        <f t="shared" si="11"/>
        <v>-3069890000</v>
      </c>
      <c r="S14" s="2">
        <f t="shared" si="11"/>
        <v>-5162159128</v>
      </c>
      <c r="T14" s="2">
        <f t="shared" si="11"/>
        <v>-4826471907</v>
      </c>
      <c r="U14" s="2">
        <f t="shared" si="11"/>
        <v>-3895602222</v>
      </c>
      <c r="V14" s="2">
        <f t="shared" si="11"/>
        <v>-4337376214</v>
      </c>
      <c r="W14" s="2">
        <f t="shared" si="11"/>
        <v>-5623134511</v>
      </c>
      <c r="X14" s="2">
        <f t="shared" si="11"/>
        <v>-5285612120</v>
      </c>
      <c r="Y14" s="2">
        <f t="shared" si="11"/>
        <v>-3865742737</v>
      </c>
      <c r="Z14" s="2">
        <f t="shared" si="11"/>
        <v>-1994112214</v>
      </c>
    </row>
    <row r="15" spans="1:26" ht="15.5" x14ac:dyDescent="0.35">
      <c r="C15" t="s">
        <v>27</v>
      </c>
      <c r="D15" s="2">
        <f>IFERROR(INDEX(D51:D500,MATCH($C$15,$C$51:$C$500,0)),"")</f>
        <v>-2666531501</v>
      </c>
      <c r="H15" s="2">
        <f>IFERROR(SUM(D15:G15)*(4/MAX(1,COUNT(D15:G15))),"")</f>
        <v>-10666126004</v>
      </c>
      <c r="I15" s="2">
        <f t="shared" ref="I15:Z15" si="12">IFERROR(INDEX(I51:I500,MATCH($C$15,$C$51:$C$500,0)),"")</f>
        <v>-9953275718</v>
      </c>
      <c r="J15" s="2">
        <f t="shared" si="12"/>
        <v>-17062756188</v>
      </c>
      <c r="K15" s="2">
        <f t="shared" si="12"/>
        <v>-13305382889</v>
      </c>
      <c r="L15" s="2">
        <f t="shared" si="12"/>
        <v>-19831648662</v>
      </c>
      <c r="M15" s="2">
        <f t="shared" si="12"/>
        <v>-29229678826</v>
      </c>
      <c r="N15" s="2">
        <f t="shared" si="12"/>
        <v>-27593583956</v>
      </c>
      <c r="O15" s="2">
        <f t="shared" si="12"/>
        <v>-34431929404</v>
      </c>
      <c r="P15" s="2">
        <f t="shared" si="12"/>
        <v>-27410228138</v>
      </c>
      <c r="Q15" s="2">
        <f t="shared" si="12"/>
        <v>-26453643952</v>
      </c>
      <c r="R15" s="2">
        <f t="shared" si="12"/>
        <v>-27763208449</v>
      </c>
      <c r="S15" s="2">
        <f t="shared" si="12"/>
        <v>-19266661660</v>
      </c>
      <c r="T15" s="2">
        <f t="shared" si="12"/>
        <v>-17965699441</v>
      </c>
      <c r="U15" s="2">
        <f t="shared" si="12"/>
        <v>-12537650003</v>
      </c>
      <c r="V15" s="2">
        <f t="shared" si="12"/>
        <v>-11732752262</v>
      </c>
      <c r="W15" s="2">
        <f t="shared" si="12"/>
        <v>-9070607153</v>
      </c>
      <c r="X15" s="2">
        <f t="shared" si="12"/>
        <v>-7458620201</v>
      </c>
      <c r="Y15" s="2">
        <f t="shared" si="12"/>
        <v>-6938605571</v>
      </c>
      <c r="Z15" s="2">
        <f t="shared" si="12"/>
        <v>-3226019661</v>
      </c>
    </row>
    <row r="16" spans="1:26" ht="15.5" x14ac:dyDescent="0.35">
      <c r="C16" t="s">
        <v>28</v>
      </c>
      <c r="D16" s="2">
        <f>IFERROR(INDEX(D51:D500,MATCH($C$16,$C$51:$C$500,0)),"")</f>
        <v>7763791033</v>
      </c>
      <c r="H16" s="2">
        <f>IFERROR(SUM(D16:G16)*(4/MAX(1,COUNT(D16:G16))),"")</f>
        <v>31055164132</v>
      </c>
      <c r="I16" s="2">
        <f t="shared" ref="I16:Z16" si="13">IFERROR(INDEX(I51:I500,MATCH($C$16,$C$51:$C$500,0)),"")</f>
        <v>61778923974</v>
      </c>
      <c r="J16" s="2">
        <f t="shared" si="13"/>
        <v>81618652526</v>
      </c>
      <c r="K16" s="2">
        <f t="shared" si="13"/>
        <v>87372045333</v>
      </c>
      <c r="L16" s="2">
        <f t="shared" si="13"/>
        <v>97911441932</v>
      </c>
      <c r="M16" s="2">
        <f t="shared" si="13"/>
        <v>137720156180</v>
      </c>
      <c r="N16" s="2">
        <f t="shared" si="13"/>
        <v>123522654770</v>
      </c>
      <c r="O16" s="2">
        <f t="shared" si="13"/>
        <v>111834501956</v>
      </c>
      <c r="P16" s="2">
        <f t="shared" si="13"/>
        <v>101455415901</v>
      </c>
      <c r="Q16" s="2">
        <f t="shared" si="13"/>
        <v>102649309681</v>
      </c>
      <c r="R16" s="2">
        <f t="shared" si="13"/>
        <v>118449029979</v>
      </c>
      <c r="S16" s="2">
        <f t="shared" si="13"/>
        <v>66306918116</v>
      </c>
      <c r="T16" s="2">
        <f t="shared" si="13"/>
        <v>58721777723</v>
      </c>
      <c r="U16" s="2">
        <f t="shared" si="13"/>
        <v>51988302824</v>
      </c>
      <c r="V16" s="2">
        <f t="shared" si="13"/>
        <v>47930499632</v>
      </c>
      <c r="W16" s="2">
        <f t="shared" si="13"/>
        <v>35219487148</v>
      </c>
      <c r="X16" s="2">
        <f t="shared" si="13"/>
        <v>33671962659</v>
      </c>
      <c r="Y16" s="2">
        <f t="shared" si="13"/>
        <v>22945489609</v>
      </c>
      <c r="Z16" s="2">
        <f t="shared" si="13"/>
        <v>6891827321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638670000000</v>
      </c>
      <c r="H20" s="2">
        <f t="shared" ref="H20:Z20" ca="1" si="14">IFERROR(H21*H2,"")</f>
        <v>638670000000</v>
      </c>
      <c r="I20" s="2">
        <f t="shared" ca="1" si="14"/>
        <v>642160000000</v>
      </c>
      <c r="J20" s="2">
        <f t="shared" ca="1" si="14"/>
        <v>739880000000</v>
      </c>
      <c r="K20" s="2">
        <f t="shared" ca="1" si="14"/>
        <v>865520000000</v>
      </c>
      <c r="L20" s="2">
        <f t="shared" ca="1" si="14"/>
        <v>977200000000</v>
      </c>
      <c r="M20" s="2">
        <f t="shared" ca="1" si="14"/>
        <v>203700000000</v>
      </c>
      <c r="N20" s="2">
        <f t="shared" ca="1" si="14"/>
        <v>176400000000</v>
      </c>
      <c r="O20" s="2">
        <f t="shared" ca="1" si="14"/>
        <v>149800000000</v>
      </c>
      <c r="P20" s="2">
        <f t="shared" ca="1" si="14"/>
        <v>119700000000</v>
      </c>
      <c r="Q20" s="2">
        <f t="shared" ca="1" si="14"/>
        <v>97300000000</v>
      </c>
      <c r="R20" s="2">
        <f t="shared" ca="1" si="14"/>
        <v>82600000000</v>
      </c>
      <c r="S20" s="2">
        <f t="shared" ca="1" si="14"/>
        <v>56000000000</v>
      </c>
      <c r="T20" s="2">
        <f t="shared" ca="1" si="14"/>
        <v>72100000000</v>
      </c>
      <c r="U20" s="2">
        <f t="shared" ca="1" si="14"/>
        <v>54600000000</v>
      </c>
      <c r="V20" s="2">
        <f t="shared" ca="1" si="14"/>
        <v>49000000000</v>
      </c>
      <c r="W20" s="2">
        <f t="shared" ca="1" si="14"/>
        <v>39200000000</v>
      </c>
      <c r="X20" s="2">
        <f t="shared" ca="1" si="14"/>
        <v>22848000000</v>
      </c>
      <c r="Y20" s="2">
        <f t="shared" ca="1" si="14"/>
        <v>11200000000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3490000000</v>
      </c>
      <c r="H21" s="2">
        <f>IFERROR(INDEX(D21:G21,COUNT(D21:G21)),"")</f>
        <v>3490000000</v>
      </c>
      <c r="I21" s="2">
        <f t="shared" ref="I21:Z21" si="15">IFERROR(INDEX(I51:I500,MATCH($C$7,$C$51:$C$500,0)),"")</f>
        <v>3490000000</v>
      </c>
      <c r="J21" s="2">
        <f t="shared" si="15"/>
        <v>3490000000</v>
      </c>
      <c r="K21" s="2">
        <f t="shared" si="15"/>
        <v>3490000000</v>
      </c>
      <c r="L21" s="2">
        <f t="shared" si="15"/>
        <v>3490000000</v>
      </c>
      <c r="M21" s="2">
        <f t="shared" si="15"/>
        <v>700000000</v>
      </c>
      <c r="N21" s="2">
        <f t="shared" si="15"/>
        <v>700000000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  <c r="V21" s="2">
        <f t="shared" si="15"/>
        <v>700000000</v>
      </c>
      <c r="W21" s="2">
        <f t="shared" si="15"/>
        <v>700000000</v>
      </c>
      <c r="X21" s="2">
        <f t="shared" si="15"/>
        <v>560000000</v>
      </c>
      <c r="Y21" s="2">
        <f t="shared" si="15"/>
        <v>560000000</v>
      </c>
      <c r="Z21" s="2">
        <f t="shared" si="15"/>
        <v>560000000</v>
      </c>
    </row>
    <row r="23" spans="1:26" ht="15.5" x14ac:dyDescent="0.35">
      <c r="B23" t="s">
        <v>53</v>
      </c>
      <c r="C23" t="s">
        <v>54</v>
      </c>
      <c r="D23" s="3">
        <f>IFERROR(D5/D6*100,"")</f>
        <v>0.4730693156325137</v>
      </c>
      <c r="H23" s="3">
        <f t="shared" ref="H23:Z23" si="16">IFERROR(H5/H6*100,"")</f>
        <v>1.8922772625300548</v>
      </c>
      <c r="I23" s="3">
        <f t="shared" si="16"/>
        <v>7.9866056945743225</v>
      </c>
      <c r="J23" s="3">
        <f t="shared" si="16"/>
        <v>6.4012890430458533</v>
      </c>
      <c r="K23" s="3">
        <f t="shared" si="16"/>
        <v>5.6442445811016189</v>
      </c>
      <c r="L23" s="3">
        <f t="shared" si="16"/>
        <v>10.567147662726281</v>
      </c>
      <c r="M23" s="3">
        <f t="shared" si="16"/>
        <v>10.345505070698463</v>
      </c>
      <c r="N23" s="3">
        <f t="shared" si="16"/>
        <v>10.091019488725809</v>
      </c>
      <c r="O23" s="3">
        <f t="shared" si="16"/>
        <v>17.156331174398652</v>
      </c>
      <c r="P23" s="3">
        <f t="shared" si="16"/>
        <v>10.026850478443128</v>
      </c>
      <c r="Q23" s="3">
        <f t="shared" si="16"/>
        <v>12.243593812170198</v>
      </c>
      <c r="R23" s="3">
        <f t="shared" si="16"/>
        <v>51.392216138273085</v>
      </c>
      <c r="S23" s="3">
        <f t="shared" si="16"/>
        <v>10.449973944553912</v>
      </c>
      <c r="T23" s="3">
        <f t="shared" si="16"/>
        <v>15.03207085311702</v>
      </c>
      <c r="U23" s="3">
        <f t="shared" si="16"/>
        <v>21.33824085101325</v>
      </c>
      <c r="V23" s="3">
        <f t="shared" si="16"/>
        <v>25.521836006828895</v>
      </c>
      <c r="W23" s="3">
        <f t="shared" si="16"/>
        <v>18.94904691690892</v>
      </c>
      <c r="X23" s="3">
        <f t="shared" si="16"/>
        <v>19.556931600008138</v>
      </c>
      <c r="Y23" s="3">
        <f t="shared" si="16"/>
        <v>18.494114166818576</v>
      </c>
      <c r="Z23" s="3">
        <f t="shared" si="16"/>
        <v>5.7652261983919884</v>
      </c>
    </row>
    <row r="24" spans="1:26" ht="15.5" x14ac:dyDescent="0.35">
      <c r="C24" t="s">
        <v>55</v>
      </c>
      <c r="D24" s="4">
        <f>IFERROR(_xlfn.RRI(5,I23,D23),"")</f>
        <v>-0.43178524468327772</v>
      </c>
      <c r="H24" s="4">
        <f t="shared" ref="H24:Z24" si="17">IFERROR(_xlfn.RRI(5,M23,H23),"")</f>
        <v>-0.28805472083174755</v>
      </c>
      <c r="I24" s="4">
        <f t="shared" si="17"/>
        <v>-4.569886641859755E-2</v>
      </c>
      <c r="J24" s="4">
        <f t="shared" si="17"/>
        <v>-0.17895189447105908</v>
      </c>
      <c r="K24" s="4">
        <f t="shared" si="17"/>
        <v>-0.10856792371802726</v>
      </c>
      <c r="L24" s="4">
        <f t="shared" si="17"/>
        <v>-2.9021144523864395E-2</v>
      </c>
      <c r="M24" s="4">
        <f t="shared" si="17"/>
        <v>-0.2742770280110115</v>
      </c>
      <c r="N24" s="4">
        <f t="shared" si="17"/>
        <v>-6.9663449915438047E-3</v>
      </c>
      <c r="O24" s="4">
        <f t="shared" si="17"/>
        <v>2.6788796546804328E-2</v>
      </c>
      <c r="P24" s="4">
        <f t="shared" si="17"/>
        <v>-0.14019258694283476</v>
      </c>
      <c r="Q24" s="4">
        <f t="shared" si="17"/>
        <v>-0.13662513740975046</v>
      </c>
      <c r="R24" s="4">
        <f t="shared" si="17"/>
        <v>0.22084912124671852</v>
      </c>
      <c r="S24" s="4">
        <f t="shared" si="17"/>
        <v>-0.11780844076378716</v>
      </c>
      <c r="T24" s="4">
        <f t="shared" si="17"/>
        <v>-4.0605872116613262E-2</v>
      </c>
      <c r="U24" s="4">
        <f t="shared" si="17"/>
        <v>0.29917738542655448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1.18</v>
      </c>
      <c r="H25" s="3">
        <f>IFERROR(INDEX(D25:G25,COUNT(D25:G25)),"")</f>
        <v>1.18</v>
      </c>
      <c r="I25" s="3">
        <f t="shared" ref="I25:Z25" si="18">IFERROR(INDEX(I51:I500,MATCH($C$25,$C$51:$C$500,0)),"")</f>
        <v>15.18</v>
      </c>
      <c r="J25" s="3">
        <f t="shared" si="18"/>
        <v>18.440000000000001</v>
      </c>
      <c r="K25" s="3">
        <f t="shared" si="18"/>
        <v>20.59</v>
      </c>
      <c r="L25" s="3">
        <f t="shared" si="18"/>
        <v>21.96</v>
      </c>
      <c r="M25" s="3">
        <f t="shared" si="18"/>
        <v>149.41999999999999</v>
      </c>
      <c r="N25" s="3">
        <f t="shared" si="18"/>
        <v>133.81</v>
      </c>
      <c r="O25" s="3">
        <f t="shared" si="18"/>
        <v>105.56</v>
      </c>
      <c r="P25" s="3">
        <f t="shared" si="18"/>
        <v>103.55</v>
      </c>
      <c r="Q25" s="3">
        <f t="shared" si="18"/>
        <v>107.84</v>
      </c>
      <c r="R25" s="3">
        <f t="shared" si="18"/>
        <v>125.67</v>
      </c>
      <c r="S25" s="3">
        <f t="shared" si="18"/>
        <v>67.47</v>
      </c>
      <c r="T25" s="3">
        <f t="shared" si="18"/>
        <v>57.3</v>
      </c>
      <c r="U25" s="3">
        <f t="shared" si="18"/>
        <v>55.6</v>
      </c>
      <c r="V25" s="3">
        <f t="shared" si="18"/>
        <v>51.48</v>
      </c>
      <c r="W25" s="3">
        <f t="shared" si="18"/>
        <v>37.75</v>
      </c>
      <c r="X25" s="3">
        <f t="shared" si="18"/>
        <v>46.89</v>
      </c>
      <c r="Y25" s="3">
        <f t="shared" si="18"/>
        <v>28.63</v>
      </c>
      <c r="Z25" s="3">
        <f t="shared" si="18"/>
        <v>6.56</v>
      </c>
    </row>
    <row r="26" spans="1:26" ht="15.5" x14ac:dyDescent="0.35">
      <c r="C26" t="s">
        <v>58</v>
      </c>
      <c r="D26" s="4">
        <f>IFERROR(_xlfn.RRI(5,I25,D25),"")</f>
        <v>-0.40004034440274172</v>
      </c>
      <c r="H26" s="4">
        <f t="shared" ref="H26:Z26" si="19">IFERROR(_xlfn.RRI(5,M25,H25),"")</f>
        <v>-0.62025273468677578</v>
      </c>
      <c r="I26" s="4">
        <f t="shared" si="19"/>
        <v>-0.35292199154691284</v>
      </c>
      <c r="J26" s="4">
        <f t="shared" si="19"/>
        <v>-0.29457262820037555</v>
      </c>
      <c r="K26" s="4">
        <f t="shared" si="19"/>
        <v>-0.27606220830438843</v>
      </c>
      <c r="L26" s="4">
        <f t="shared" si="19"/>
        <v>-0.27260469875262616</v>
      </c>
      <c r="M26" s="4">
        <f t="shared" si="19"/>
        <v>3.5226601896505283E-2</v>
      </c>
      <c r="N26" s="4">
        <f t="shared" si="19"/>
        <v>0.14676801700642672</v>
      </c>
      <c r="O26" s="4">
        <f t="shared" si="19"/>
        <v>0.12997530396012813</v>
      </c>
      <c r="P26" s="4">
        <f t="shared" si="19"/>
        <v>0.13243963816045801</v>
      </c>
      <c r="Q26" s="4">
        <f t="shared" si="19"/>
        <v>0.15938657766183106</v>
      </c>
      <c r="R26" s="4">
        <f t="shared" si="19"/>
        <v>0.27192918294969792</v>
      </c>
      <c r="S26" s="4">
        <f t="shared" si="19"/>
        <v>7.5489303756044457E-2</v>
      </c>
      <c r="T26" s="4">
        <f t="shared" si="19"/>
        <v>0.14885879893862497</v>
      </c>
      <c r="U26" s="4">
        <f t="shared" si="19"/>
        <v>0.53332490743400873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40.786064249856736</v>
      </c>
      <c r="H27" s="3">
        <f t="shared" ref="H27:Z27" si="20">IFERROR(H4/H21,"")</f>
        <v>163.14425699942694</v>
      </c>
      <c r="I27" s="3">
        <f t="shared" si="20"/>
        <v>151.72769848825214</v>
      </c>
      <c r="J27" s="3">
        <f t="shared" si="20"/>
        <v>151.98613559856733</v>
      </c>
      <c r="K27" s="3">
        <f t="shared" si="20"/>
        <v>148.52691321432664</v>
      </c>
      <c r="L27" s="3">
        <f t="shared" si="20"/>
        <v>176.06787280573067</v>
      </c>
      <c r="M27" s="3">
        <f t="shared" si="20"/>
        <v>899.82762111285717</v>
      </c>
      <c r="N27" s="3">
        <f t="shared" si="20"/>
        <v>959.34411246857144</v>
      </c>
      <c r="O27" s="3">
        <f t="shared" si="20"/>
        <v>1083.2848065071428</v>
      </c>
      <c r="P27" s="3">
        <f t="shared" si="20"/>
        <v>1056.5412291414286</v>
      </c>
      <c r="Q27" s="3">
        <f t="shared" si="20"/>
        <v>919.41689072142856</v>
      </c>
      <c r="R27" s="3">
        <f t="shared" si="20"/>
        <v>812.34118939857137</v>
      </c>
      <c r="S27" s="3">
        <f t="shared" si="20"/>
        <v>759.33943796142853</v>
      </c>
      <c r="T27" s="3">
        <f t="shared" si="20"/>
        <v>752.2480286528571</v>
      </c>
      <c r="U27" s="3">
        <f t="shared" si="20"/>
        <v>598.09822585142854</v>
      </c>
      <c r="V27" s="3">
        <f t="shared" si="20"/>
        <v>550.05292904714281</v>
      </c>
      <c r="W27" s="3">
        <f t="shared" si="20"/>
        <v>469.22824000428574</v>
      </c>
      <c r="X27" s="3">
        <f t="shared" si="20"/>
        <v>454.06417313571427</v>
      </c>
      <c r="Y27" s="3">
        <f t="shared" si="20"/>
        <v>366.46111916428572</v>
      </c>
      <c r="Z27" s="3">
        <f t="shared" si="20"/>
        <v>326.16033290892858</v>
      </c>
    </row>
    <row r="28" spans="1:26" ht="15.5" x14ac:dyDescent="0.35">
      <c r="C28" t="s">
        <v>60</v>
      </c>
      <c r="D28" s="4">
        <f>IFERROR(_xlfn.RRI(5,I27,D27),"")</f>
        <v>-0.23106543127395429</v>
      </c>
      <c r="H28" s="4">
        <f t="shared" ref="H28:Z28" si="21">IFERROR(_xlfn.RRI(5,M27,H27),"")</f>
        <v>-0.28930625348656014</v>
      </c>
      <c r="I28" s="4">
        <f t="shared" si="21"/>
        <v>-0.30845874919656091</v>
      </c>
      <c r="J28" s="4">
        <f t="shared" si="21"/>
        <v>-0.32483135686140785</v>
      </c>
      <c r="K28" s="4">
        <f t="shared" si="21"/>
        <v>-0.32456472021110838</v>
      </c>
      <c r="L28" s="4">
        <f t="shared" si="21"/>
        <v>-0.28148882374758188</v>
      </c>
      <c r="M28" s="4">
        <f t="shared" si="21"/>
        <v>2.0667224797659145E-2</v>
      </c>
      <c r="N28" s="4">
        <f t="shared" si="21"/>
        <v>4.7870686984949229E-2</v>
      </c>
      <c r="O28" s="4">
        <f t="shared" si="21"/>
        <v>7.566321910561058E-2</v>
      </c>
      <c r="P28" s="4">
        <f t="shared" si="21"/>
        <v>0.12052819023695305</v>
      </c>
      <c r="Q28" s="4">
        <f t="shared" si="21"/>
        <v>0.10820881226004309</v>
      </c>
      <c r="R28" s="4">
        <f t="shared" si="21"/>
        <v>0.1160171449208236</v>
      </c>
      <c r="S28" s="4">
        <f t="shared" si="21"/>
        <v>0.10831636022368119</v>
      </c>
      <c r="T28" s="4">
        <f t="shared" si="21"/>
        <v>0.15469326031113351</v>
      </c>
      <c r="U28" s="4">
        <f t="shared" si="21"/>
        <v>0.12893327642303443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-0.92226613965744397</v>
      </c>
      <c r="I29" s="4">
        <f t="shared" si="22"/>
        <v>-0.17678958785249466</v>
      </c>
      <c r="J29" s="4">
        <f t="shared" si="22"/>
        <v>-0.10441962117532776</v>
      </c>
      <c r="K29" s="4">
        <f t="shared" si="22"/>
        <v>-6.2386156648451777E-2</v>
      </c>
      <c r="L29" s="4">
        <f t="shared" si="22"/>
        <v>-0.85303172266095562</v>
      </c>
      <c r="M29" s="4">
        <f t="shared" si="22"/>
        <v>0.11665794783648445</v>
      </c>
      <c r="N29" s="4">
        <f t="shared" si="22"/>
        <v>0.26762031072375897</v>
      </c>
      <c r="O29" s="4">
        <f t="shared" si="22"/>
        <v>1.9410912602607487E-2</v>
      </c>
      <c r="P29" s="4">
        <f t="shared" si="22"/>
        <v>-3.9781157270029732E-2</v>
      </c>
      <c r="Q29" s="4">
        <f t="shared" si="22"/>
        <v>-0.14187952574202276</v>
      </c>
      <c r="R29" s="4">
        <f t="shared" si="22"/>
        <v>0.86260560248999563</v>
      </c>
      <c r="S29" s="4">
        <f t="shared" si="22"/>
        <v>0.17748691099476444</v>
      </c>
      <c r="T29" s="4">
        <f t="shared" si="22"/>
        <v>3.0575539568345245E-2</v>
      </c>
      <c r="U29" s="4">
        <f t="shared" si="22"/>
        <v>8.0031080031080129E-2</v>
      </c>
      <c r="V29" s="4">
        <f t="shared" si="22"/>
        <v>0.3637086092715231</v>
      </c>
      <c r="W29" s="4">
        <f t="shared" si="22"/>
        <v>-0.19492429089358074</v>
      </c>
      <c r="X29" s="4">
        <f t="shared" si="22"/>
        <v>0.63779252532308772</v>
      </c>
      <c r="Y29" s="4">
        <f t="shared" si="22"/>
        <v>3.3643292682926833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7.5243733510257857E-2</v>
      </c>
      <c r="I30" s="4">
        <f t="shared" si="23"/>
        <v>-1.7003992456113303E-3</v>
      </c>
      <c r="J30" s="4">
        <f t="shared" si="23"/>
        <v>2.3290205858173176E-2</v>
      </c>
      <c r="K30" s="4">
        <f t="shared" si="23"/>
        <v>-0.15642240206873009</v>
      </c>
      <c r="L30" s="4">
        <f t="shared" si="23"/>
        <v>-0.80433155342800033</v>
      </c>
      <c r="M30" s="4">
        <f t="shared" si="23"/>
        <v>-6.2038731026938007E-2</v>
      </c>
      <c r="N30" s="4">
        <f t="shared" si="23"/>
        <v>-0.11441191946390888</v>
      </c>
      <c r="O30" s="4">
        <f t="shared" si="23"/>
        <v>2.5312384058544156E-2</v>
      </c>
      <c r="P30" s="4">
        <f t="shared" si="23"/>
        <v>0.14914272274506971</v>
      </c>
      <c r="Q30" s="4">
        <f t="shared" si="23"/>
        <v>0.13181124227140598</v>
      </c>
      <c r="R30" s="4">
        <f t="shared" si="23"/>
        <v>6.9799813874325753E-2</v>
      </c>
      <c r="S30" s="4">
        <f t="shared" si="23"/>
        <v>9.4269563208705057E-3</v>
      </c>
      <c r="T30" s="4">
        <f t="shared" si="23"/>
        <v>0.25773325540631242</v>
      </c>
      <c r="U30" s="4">
        <f t="shared" si="23"/>
        <v>8.734667932323284E-2</v>
      </c>
      <c r="V30" s="4">
        <f t="shared" si="23"/>
        <v>0.17225026576004643</v>
      </c>
      <c r="W30" s="4">
        <f t="shared" si="23"/>
        <v>3.3396307759430102E-2</v>
      </c>
      <c r="X30" s="4">
        <f t="shared" si="23"/>
        <v>0.23905142835127297</v>
      </c>
      <c r="Y30" s="4">
        <f t="shared" si="23"/>
        <v>0.1235612739781267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353.25</v>
      </c>
      <c r="H32" s="3">
        <f>IFERROR(INDEX(D32:G32,COUNT(D32:G32)),"")</f>
        <v>353.25</v>
      </c>
      <c r="I32" s="3">
        <f t="shared" ref="I32:Z32" si="24">IFERROR(INDEX(I51:I500,MATCH($C$32,$C$51:$C$500,0)),"")</f>
        <v>351.54</v>
      </c>
      <c r="J32" s="3">
        <f t="shared" si="24"/>
        <v>331.74</v>
      </c>
      <c r="K32" s="3">
        <f t="shared" si="24"/>
        <v>318.91000000000003</v>
      </c>
      <c r="L32" s="3">
        <f t="shared" si="24"/>
        <v>309.37</v>
      </c>
      <c r="M32" s="3">
        <f t="shared" si="24"/>
        <v>1428.56</v>
      </c>
      <c r="N32" s="3">
        <f t="shared" si="24"/>
        <v>1321</v>
      </c>
      <c r="O32" s="3">
        <f t="shared" si="24"/>
        <v>1181.6300000000001</v>
      </c>
      <c r="P32" s="3">
        <f t="shared" si="24"/>
        <v>1002.31</v>
      </c>
      <c r="Q32" s="3">
        <f t="shared" si="24"/>
        <v>916.34</v>
      </c>
      <c r="R32" s="3">
        <f t="shared" si="24"/>
        <v>816.2</v>
      </c>
      <c r="S32" s="3">
        <f t="shared" si="24"/>
        <v>390.47</v>
      </c>
      <c r="T32" s="3">
        <f t="shared" si="24"/>
        <v>363.5</v>
      </c>
      <c r="U32" s="3">
        <f t="shared" si="24"/>
        <v>313.73</v>
      </c>
      <c r="V32" s="3">
        <f t="shared" si="24"/>
        <v>249.14</v>
      </c>
      <c r="W32" s="3">
        <f t="shared" si="24"/>
        <v>186.02</v>
      </c>
      <c r="X32" s="3">
        <f t="shared" si="24"/>
        <v>190.55</v>
      </c>
      <c r="Y32" s="3">
        <f t="shared" si="24"/>
        <v>124.37</v>
      </c>
      <c r="Z32" s="3">
        <f t="shared" si="24"/>
        <v>105.58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0.51</v>
      </c>
      <c r="H33" s="3">
        <f>IFERROR(INDEX(D33:G33,COUNT(D33:G33)),"")</f>
        <v>0.51</v>
      </c>
      <c r="I33" s="3">
        <f t="shared" ref="I33:Z33" si="25">IFERROR(INDEX(I51:I500,MATCH($C$33,$C$51:$C$500,0)),"")</f>
        <v>0.52</v>
      </c>
      <c r="J33" s="3">
        <f t="shared" si="25"/>
        <v>0.64</v>
      </c>
      <c r="K33" s="3">
        <f t="shared" si="25"/>
        <v>0.78</v>
      </c>
      <c r="L33" s="3">
        <f t="shared" si="25"/>
        <v>0.91</v>
      </c>
      <c r="M33" s="3">
        <f t="shared" si="25"/>
        <v>1.02</v>
      </c>
      <c r="N33" s="3">
        <f t="shared" si="25"/>
        <v>0.95</v>
      </c>
      <c r="O33" s="3">
        <f t="shared" si="25"/>
        <v>0.91</v>
      </c>
      <c r="P33" s="3">
        <f t="shared" si="25"/>
        <v>0.85</v>
      </c>
      <c r="Q33" s="3">
        <f t="shared" si="25"/>
        <v>0.76</v>
      </c>
      <c r="R33" s="3">
        <f t="shared" si="25"/>
        <v>0.72</v>
      </c>
      <c r="S33" s="3">
        <f t="shared" si="25"/>
        <v>1.02</v>
      </c>
      <c r="T33" s="3">
        <f t="shared" si="25"/>
        <v>1.42</v>
      </c>
      <c r="U33" s="3">
        <f t="shared" si="25"/>
        <v>1.24</v>
      </c>
      <c r="V33" s="3">
        <f t="shared" si="25"/>
        <v>1.4</v>
      </c>
      <c r="W33" s="3">
        <f t="shared" si="25"/>
        <v>1.51</v>
      </c>
      <c r="X33" s="3">
        <f t="shared" si="25"/>
        <v>1.08</v>
      </c>
      <c r="Y33" s="3">
        <f t="shared" si="25"/>
        <v>0.8</v>
      </c>
      <c r="Z33" s="3">
        <f t="shared" si="25"/>
        <v>1.1299999999999999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151.69</v>
      </c>
      <c r="H34" s="3">
        <f>IFERROR(INDEX(D34:G34,COUNT(D34:G34)),"")</f>
        <v>151.69</v>
      </c>
      <c r="I34" s="3">
        <f t="shared" ref="I34:Z34" si="26">IFERROR(INDEX(I51:I500,MATCH($C$34,$C$51:$C$500,0)),"")</f>
        <v>12.12</v>
      </c>
      <c r="J34" s="3">
        <f t="shared" si="26"/>
        <v>11.5</v>
      </c>
      <c r="K34" s="3">
        <f t="shared" si="26"/>
        <v>12.04</v>
      </c>
      <c r="L34" s="3">
        <f t="shared" si="26"/>
        <v>12.75</v>
      </c>
      <c r="M34" s="3">
        <f t="shared" si="26"/>
        <v>9.74</v>
      </c>
      <c r="N34" s="3">
        <f t="shared" si="26"/>
        <v>9.42</v>
      </c>
      <c r="O34" s="3">
        <f t="shared" si="26"/>
        <v>10.14</v>
      </c>
      <c r="P34" s="3">
        <f t="shared" si="26"/>
        <v>8.26</v>
      </c>
      <c r="Q34" s="3">
        <f t="shared" si="26"/>
        <v>6.44</v>
      </c>
      <c r="R34" s="3">
        <f t="shared" si="26"/>
        <v>4.6900000000000004</v>
      </c>
      <c r="S34" s="3">
        <f t="shared" si="26"/>
        <v>5.93</v>
      </c>
      <c r="T34" s="3">
        <f t="shared" si="26"/>
        <v>8.99</v>
      </c>
      <c r="U34" s="3">
        <f t="shared" si="26"/>
        <v>7.01</v>
      </c>
      <c r="V34" s="3">
        <f t="shared" si="26"/>
        <v>6.8</v>
      </c>
      <c r="W34" s="3">
        <f t="shared" si="26"/>
        <v>7.42</v>
      </c>
      <c r="X34" s="3">
        <f t="shared" si="26"/>
        <v>4.3899999999999997</v>
      </c>
      <c r="Y34" s="3">
        <f t="shared" si="26"/>
        <v>3.49</v>
      </c>
      <c r="Z34" s="3">
        <f t="shared" si="26"/>
        <v>18.14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4.3899999999999997</v>
      </c>
      <c r="H35" s="3">
        <f>IFERROR(INDEX(D35:G35,COUNT(D35:G35)),"")</f>
        <v>4.3899999999999997</v>
      </c>
      <c r="I35" s="3">
        <f t="shared" ref="I35:Z35" si="27">IFERROR(INDEX(I51:I500,MATCH($C$35,$C$51:$C$500,0)),"")</f>
        <v>1.21</v>
      </c>
      <c r="J35" s="3">
        <f t="shared" si="27"/>
        <v>1.4</v>
      </c>
      <c r="K35" s="3">
        <f t="shared" si="27"/>
        <v>1.67</v>
      </c>
      <c r="L35" s="3">
        <f t="shared" si="27"/>
        <v>1.59</v>
      </c>
      <c r="M35" s="3">
        <f t="shared" si="27"/>
        <v>1.61</v>
      </c>
      <c r="N35" s="3">
        <f t="shared" si="27"/>
        <v>1.31</v>
      </c>
      <c r="O35" s="3">
        <f t="shared" si="27"/>
        <v>0.99</v>
      </c>
      <c r="P35" s="3">
        <f t="shared" si="27"/>
        <v>0.81</v>
      </c>
      <c r="Q35" s="3">
        <f t="shared" si="27"/>
        <v>0.75</v>
      </c>
      <c r="R35" s="3">
        <f t="shared" si="27"/>
        <v>0.73</v>
      </c>
      <c r="S35" s="3">
        <f t="shared" si="27"/>
        <v>0.53</v>
      </c>
      <c r="T35" s="3">
        <f t="shared" si="27"/>
        <v>0.68</v>
      </c>
      <c r="U35" s="3">
        <f t="shared" si="27"/>
        <v>0.65</v>
      </c>
      <c r="V35" s="3">
        <f t="shared" si="27"/>
        <v>0.64</v>
      </c>
      <c r="W35" s="3">
        <f t="shared" si="27"/>
        <v>0.6</v>
      </c>
      <c r="X35" s="3">
        <f t="shared" si="27"/>
        <v>0.45</v>
      </c>
      <c r="Y35" s="3">
        <f t="shared" si="27"/>
        <v>0.27</v>
      </c>
      <c r="Z35" s="3">
        <f t="shared" si="27"/>
        <v>0.36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1.8996000000000002</v>
      </c>
      <c r="I36" s="4">
        <f t="shared" si="28"/>
        <v>0.59299999999999997</v>
      </c>
      <c r="J36" s="4">
        <f t="shared" si="28"/>
        <v>0.48799999999999999</v>
      </c>
      <c r="K36" s="4">
        <f t="shared" si="28"/>
        <v>0.43709999999999999</v>
      </c>
      <c r="L36" s="4">
        <f t="shared" si="28"/>
        <v>0.40990000000000004</v>
      </c>
      <c r="M36" s="4">
        <f t="shared" si="28"/>
        <v>0.33460000000000001</v>
      </c>
      <c r="N36" s="4">
        <f t="shared" si="28"/>
        <v>0.33630000000000004</v>
      </c>
      <c r="O36" s="4">
        <f t="shared" si="28"/>
        <v>0.33159999999999995</v>
      </c>
      <c r="P36" s="4">
        <f t="shared" si="28"/>
        <v>0.28970000000000001</v>
      </c>
      <c r="Q36" s="4">
        <f t="shared" si="28"/>
        <v>0.16690000000000002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9</v>
      </c>
      <c r="I37" s="3">
        <f t="shared" si="29"/>
        <v>9</v>
      </c>
      <c r="J37" s="3">
        <f t="shared" si="29"/>
        <v>9</v>
      </c>
      <c r="K37" s="3">
        <f t="shared" si="29"/>
        <v>9</v>
      </c>
      <c r="L37" s="3">
        <f t="shared" si="29"/>
        <v>9</v>
      </c>
      <c r="M37" s="3">
        <f t="shared" si="29"/>
        <v>10</v>
      </c>
      <c r="N37" s="3">
        <f t="shared" si="29"/>
        <v>9</v>
      </c>
      <c r="O37" s="3">
        <f t="shared" si="29"/>
        <v>7</v>
      </c>
      <c r="P37" s="3">
        <f t="shared" si="29"/>
        <v>6</v>
      </c>
      <c r="Q37" s="3">
        <f t="shared" si="29"/>
        <v>3.6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142343364232</v>
      </c>
      <c r="E51" s="5">
        <v>136419630963</v>
      </c>
      <c r="F51" s="5">
        <v>141216287543</v>
      </c>
      <c r="G51" s="5">
        <v>123309503414</v>
      </c>
      <c r="I51" s="5">
        <v>529529667724</v>
      </c>
      <c r="J51" s="5">
        <v>530431613239</v>
      </c>
      <c r="K51" s="5">
        <v>518358927118</v>
      </c>
      <c r="L51" s="5">
        <v>614476876092</v>
      </c>
      <c r="M51" s="5">
        <v>629879334779</v>
      </c>
      <c r="N51" s="5">
        <v>671540878728</v>
      </c>
      <c r="O51" s="5">
        <v>758299364555</v>
      </c>
      <c r="P51" s="5">
        <v>739578860399</v>
      </c>
      <c r="Q51" s="5">
        <v>643591823505</v>
      </c>
      <c r="R51" s="5">
        <v>568638832579</v>
      </c>
      <c r="S51" s="5">
        <v>531537606573</v>
      </c>
      <c r="T51" s="5">
        <v>526573620057</v>
      </c>
      <c r="U51" s="5">
        <v>418668758096</v>
      </c>
      <c r="V51" s="5">
        <v>385037050333</v>
      </c>
      <c r="W51" s="5">
        <v>328459768003</v>
      </c>
      <c r="X51" s="5">
        <v>254275936956</v>
      </c>
      <c r="Y51" s="5">
        <v>205218226732</v>
      </c>
      <c r="Z51" s="5">
        <v>182649786429</v>
      </c>
    </row>
    <row r="52" spans="2:26" ht="15.5" x14ac:dyDescent="0.35">
      <c r="C52" t="s">
        <v>85</v>
      </c>
      <c r="D52" s="5">
        <v>-101516553918</v>
      </c>
      <c r="E52" s="5">
        <v>-95936677134</v>
      </c>
      <c r="F52" s="5">
        <v>-99418643665</v>
      </c>
      <c r="G52" s="5">
        <v>-88362605923</v>
      </c>
      <c r="I52" s="5">
        <v>-374596574547</v>
      </c>
      <c r="J52" s="5">
        <v>-365504855550</v>
      </c>
      <c r="K52" s="5">
        <v>-344678244501</v>
      </c>
      <c r="L52" s="5">
        <v>-423799493116</v>
      </c>
      <c r="M52" s="5">
        <v>-405237139273</v>
      </c>
      <c r="N52" s="5">
        <v>-446523367351</v>
      </c>
      <c r="O52" s="5">
        <v>-536138472828</v>
      </c>
      <c r="P52" s="5">
        <v>-536822941320</v>
      </c>
      <c r="Q52" s="5">
        <v>-450211453881</v>
      </c>
      <c r="R52" s="5">
        <v>-370430890081</v>
      </c>
      <c r="S52" s="5">
        <v>-380173104733</v>
      </c>
      <c r="T52" s="5">
        <v>-392784005228</v>
      </c>
      <c r="U52" s="5">
        <v>-302323719956</v>
      </c>
      <c r="V52" s="5">
        <v>-284652639102</v>
      </c>
      <c r="W52" s="5">
        <v>-246909084681</v>
      </c>
      <c r="X52" s="5">
        <v>-184845926815</v>
      </c>
      <c r="Y52" s="5">
        <v>-151739556476</v>
      </c>
      <c r="Z52" s="5">
        <v>-148837922493</v>
      </c>
    </row>
    <row r="53" spans="2:26" ht="15.5" x14ac:dyDescent="0.35">
      <c r="C53" t="s">
        <v>86</v>
      </c>
      <c r="D53" s="5">
        <v>40826810314</v>
      </c>
      <c r="E53" s="5">
        <v>40482953829</v>
      </c>
      <c r="F53" s="5">
        <v>41797643878</v>
      </c>
      <c r="G53" s="5">
        <v>34946897491</v>
      </c>
      <c r="I53" s="5">
        <v>154933093177</v>
      </c>
      <c r="J53" s="5">
        <v>164926757689</v>
      </c>
      <c r="K53" s="5">
        <v>173680682617</v>
      </c>
      <c r="L53" s="5">
        <v>190677382976</v>
      </c>
      <c r="M53" s="5">
        <v>224642195506</v>
      </c>
      <c r="N53" s="5">
        <v>225017511377</v>
      </c>
      <c r="O53" s="5">
        <v>222160891727</v>
      </c>
      <c r="P53" s="5">
        <v>202755919079</v>
      </c>
      <c r="Q53" s="5">
        <v>193380369624</v>
      </c>
      <c r="R53" s="5">
        <v>198207942498</v>
      </c>
      <c r="S53" s="5">
        <v>151364501840</v>
      </c>
      <c r="T53" s="5">
        <v>133789614829</v>
      </c>
      <c r="U53" s="5">
        <v>116345038140</v>
      </c>
      <c r="V53" s="5">
        <v>100384411231</v>
      </c>
      <c r="W53" s="5">
        <v>81550683322</v>
      </c>
      <c r="X53" s="5">
        <v>69430010141</v>
      </c>
      <c r="Y53" s="5">
        <v>53478670256</v>
      </c>
      <c r="Z53" s="5">
        <v>33811863936</v>
      </c>
    </row>
    <row r="54" spans="2:26" ht="15.5" x14ac:dyDescent="0.35">
      <c r="C54" t="s">
        <v>87</v>
      </c>
      <c r="D54" s="5">
        <v>-36098804402</v>
      </c>
      <c r="E54" s="5">
        <v>-22610503233</v>
      </c>
      <c r="F54" s="5">
        <v>-32166378207</v>
      </c>
      <c r="G54" s="5">
        <v>-21483594019</v>
      </c>
      <c r="I54" s="5">
        <v>-108048727653</v>
      </c>
      <c r="J54" s="5">
        <v>-99371979574</v>
      </c>
      <c r="K54" s="5">
        <v>-96037546626</v>
      </c>
      <c r="L54" s="5">
        <v>-97658813993</v>
      </c>
      <c r="M54" s="5">
        <v>-92599997858</v>
      </c>
      <c r="N54" s="5">
        <v>-107013533562</v>
      </c>
      <c r="O54" s="5">
        <v>-111468984669</v>
      </c>
      <c r="P54" s="5">
        <v>-102060604721</v>
      </c>
      <c r="Q54" s="5">
        <v>-91816420342</v>
      </c>
      <c r="R54" s="5">
        <v>-78964880309</v>
      </c>
      <c r="S54" s="5">
        <v>-74324129273</v>
      </c>
      <c r="T54" s="5">
        <v>-69258847899</v>
      </c>
      <c r="U54" s="5">
        <v>-56082750416</v>
      </c>
      <c r="V54" s="5">
        <v>-48370576502</v>
      </c>
      <c r="W54" s="5">
        <v>-40232338910</v>
      </c>
      <c r="X54" s="5">
        <v>-32357207953</v>
      </c>
      <c r="Y54" s="5">
        <v>-27554696914</v>
      </c>
      <c r="Z54" s="5">
        <v>-24245285312</v>
      </c>
    </row>
    <row r="55" spans="2:26" ht="15.5" x14ac:dyDescent="0.35">
      <c r="C55" t="s">
        <v>657</v>
      </c>
      <c r="D55" s="5">
        <v>-28726094675</v>
      </c>
      <c r="E55" s="5">
        <v>-32091170201</v>
      </c>
      <c r="F55" s="5">
        <v>-23725192635</v>
      </c>
      <c r="G55" s="5">
        <v>-22940467861</v>
      </c>
      <c r="I55" s="5">
        <v>-104761699842</v>
      </c>
      <c r="J55" s="5">
        <v>-101384548944</v>
      </c>
      <c r="K55" s="5">
        <v>-98853556273</v>
      </c>
      <c r="L55" s="5">
        <v>-101590804343</v>
      </c>
      <c r="M55" s="5">
        <v>-101080958709</v>
      </c>
      <c r="N55" s="5">
        <v>-102860009283</v>
      </c>
      <c r="O55" s="5">
        <v>-112892803173</v>
      </c>
      <c r="P55" s="5">
        <v>-104224073351</v>
      </c>
      <c r="Q55" s="5">
        <v>-88863894329</v>
      </c>
      <c r="R55" s="5">
        <v>-77712783827</v>
      </c>
    </row>
    <row r="56" spans="2:26" ht="15.5" x14ac:dyDescent="0.35">
      <c r="C56" t="s">
        <v>89</v>
      </c>
      <c r="S56" s="5">
        <v>-44701934723</v>
      </c>
      <c r="T56" s="5">
        <v>-44708556534</v>
      </c>
      <c r="U56" s="5">
        <v>-36203839744</v>
      </c>
      <c r="V56" s="5">
        <v>-31189614957</v>
      </c>
      <c r="W56" s="5">
        <v>-24389247513</v>
      </c>
      <c r="X56" s="5">
        <v>-18870737271</v>
      </c>
      <c r="Y56" s="5">
        <v>-15353449146</v>
      </c>
      <c r="Z56" s="5">
        <v>-13335253114</v>
      </c>
    </row>
    <row r="57" spans="2:26" ht="15.5" x14ac:dyDescent="0.35">
      <c r="C57" t="s">
        <v>88</v>
      </c>
      <c r="S57" s="5">
        <v>-29622194550</v>
      </c>
      <c r="T57" s="5">
        <v>-24550291365</v>
      </c>
      <c r="U57" s="5">
        <v>-19878910672</v>
      </c>
      <c r="V57" s="5">
        <v>-17180961545</v>
      </c>
      <c r="W57" s="5">
        <v>-15843091397</v>
      </c>
      <c r="X57" s="5">
        <v>-13486470682</v>
      </c>
      <c r="Y57" s="5">
        <v>-12201247768</v>
      </c>
      <c r="Z57" s="5">
        <v>-10910032198</v>
      </c>
    </row>
    <row r="58" spans="2:26" ht="15.5" x14ac:dyDescent="0.35">
      <c r="C58" t="s">
        <v>97</v>
      </c>
      <c r="D58" s="5">
        <v>958934904</v>
      </c>
      <c r="E58" s="5">
        <v>-444030737</v>
      </c>
      <c r="F58" s="5">
        <v>-22952999</v>
      </c>
      <c r="G58" s="5">
        <v>-764261369</v>
      </c>
      <c r="I58" s="5">
        <v>-1199086162</v>
      </c>
      <c r="J58" s="5">
        <v>120886207</v>
      </c>
      <c r="K58" s="5">
        <v>2122201205</v>
      </c>
      <c r="L58" s="5">
        <v>1358968461</v>
      </c>
      <c r="M58" s="5">
        <v>4080811933</v>
      </c>
      <c r="N58" s="5">
        <v>2426593442</v>
      </c>
      <c r="O58" s="5">
        <v>3637389443</v>
      </c>
      <c r="P58" s="5">
        <v>1689921789</v>
      </c>
      <c r="Q58" s="5">
        <v>840607719</v>
      </c>
      <c r="R58" s="5">
        <v>2870828035</v>
      </c>
      <c r="S58" s="5">
        <v>-108491040</v>
      </c>
      <c r="T58" s="5">
        <v>713143490</v>
      </c>
      <c r="U58" s="5">
        <v>597342353</v>
      </c>
      <c r="V58" s="5">
        <v>227442706</v>
      </c>
      <c r="W58" s="5">
        <v>-229794546</v>
      </c>
    </row>
    <row r="59" spans="2:26" ht="15.5" x14ac:dyDescent="0.35">
      <c r="C59" t="s">
        <v>90</v>
      </c>
      <c r="D59" s="5">
        <v>4728005912</v>
      </c>
      <c r="E59" s="5">
        <v>17872450596</v>
      </c>
      <c r="F59" s="5">
        <v>9631265671</v>
      </c>
      <c r="G59" s="5">
        <v>13463303472</v>
      </c>
      <c r="I59" s="5">
        <v>46884365524</v>
      </c>
      <c r="J59" s="5">
        <v>65554778115</v>
      </c>
      <c r="K59" s="5">
        <v>77643135991</v>
      </c>
      <c r="L59" s="5">
        <v>93018568983</v>
      </c>
      <c r="M59" s="5">
        <v>132042197648</v>
      </c>
      <c r="N59" s="5">
        <v>118003977815</v>
      </c>
      <c r="O59" s="5">
        <v>110691907058</v>
      </c>
      <c r="P59" s="5">
        <v>100695314358</v>
      </c>
      <c r="Q59" s="5">
        <v>101563949282</v>
      </c>
      <c r="R59" s="5">
        <v>119243062189</v>
      </c>
      <c r="S59" s="5">
        <v>77040372567</v>
      </c>
      <c r="T59" s="5">
        <v>64530766930</v>
      </c>
      <c r="U59" s="5">
        <v>60262287724</v>
      </c>
      <c r="V59" s="5">
        <v>52013834729</v>
      </c>
      <c r="W59" s="5">
        <v>41318344412</v>
      </c>
      <c r="X59" s="5">
        <v>37072802188</v>
      </c>
      <c r="Y59" s="5">
        <v>25923973342</v>
      </c>
      <c r="Z59" s="5">
        <v>9566578624</v>
      </c>
    </row>
    <row r="60" spans="2:26" ht="15.5" x14ac:dyDescent="0.35">
      <c r="C60" t="s">
        <v>91</v>
      </c>
      <c r="D60" s="5">
        <v>3035785121</v>
      </c>
      <c r="E60" s="5">
        <v>4741638235</v>
      </c>
      <c r="F60" s="5">
        <v>3281260694</v>
      </c>
      <c r="G60" s="5">
        <v>3093169103</v>
      </c>
      <c r="I60" s="5">
        <v>14894558450</v>
      </c>
      <c r="J60" s="5">
        <v>16063874411</v>
      </c>
      <c r="K60" s="5">
        <v>9728909342</v>
      </c>
      <c r="L60" s="5">
        <v>4892872949</v>
      </c>
      <c r="M60" s="5">
        <v>5677958532</v>
      </c>
      <c r="N60" s="5">
        <v>5518676955</v>
      </c>
      <c r="O60" s="5">
        <v>1142594898</v>
      </c>
      <c r="P60" s="5">
        <v>760101543</v>
      </c>
      <c r="Q60" s="5">
        <v>1085360399</v>
      </c>
      <c r="R60" s="5">
        <v>-794032210</v>
      </c>
      <c r="S60" s="5">
        <v>-10733454451</v>
      </c>
      <c r="T60" s="5">
        <v>-5808989207</v>
      </c>
      <c r="U60" s="5">
        <v>-8273984900</v>
      </c>
      <c r="V60" s="5">
        <v>-4083335097</v>
      </c>
      <c r="W60" s="5">
        <v>-6098857264</v>
      </c>
      <c r="X60" s="5">
        <v>-3400839529</v>
      </c>
      <c r="Y60" s="5">
        <v>-2978483733</v>
      </c>
      <c r="Z60" s="5">
        <v>-2674751303</v>
      </c>
    </row>
    <row r="61" spans="2:26" ht="15.5" x14ac:dyDescent="0.35">
      <c r="C61" t="s">
        <v>26</v>
      </c>
      <c r="D61" s="5">
        <v>-394137478</v>
      </c>
      <c r="E61" s="5">
        <v>-440081508</v>
      </c>
      <c r="F61" s="5">
        <v>-433410673</v>
      </c>
      <c r="G61" s="5">
        <v>-418578804</v>
      </c>
      <c r="I61" s="5">
        <v>-1734712520</v>
      </c>
      <c r="J61" s="5">
        <v>-1829296619</v>
      </c>
      <c r="K61" s="5">
        <v>-1996846298</v>
      </c>
      <c r="L61" s="5">
        <v>-1980086075</v>
      </c>
      <c r="M61" s="5">
        <v>-2617532811</v>
      </c>
      <c r="N61" s="5">
        <v>-3215738564</v>
      </c>
      <c r="O61" s="5">
        <v>-2514450960</v>
      </c>
      <c r="P61" s="5">
        <v>-2915405215</v>
      </c>
      <c r="Q61" s="5">
        <v>-3109860211</v>
      </c>
      <c r="R61" s="5">
        <v>-3069890000</v>
      </c>
      <c r="S61" s="5">
        <v>-5162159128</v>
      </c>
      <c r="T61" s="5">
        <v>-4826471907</v>
      </c>
      <c r="U61" s="5">
        <v>-3895602222</v>
      </c>
      <c r="V61" s="5">
        <v>-4337376214</v>
      </c>
      <c r="W61" s="5">
        <v>-5623134511</v>
      </c>
      <c r="X61" s="5">
        <v>-5285612120</v>
      </c>
      <c r="Y61" s="5">
        <v>-3865742737</v>
      </c>
      <c r="Z61" s="5">
        <v>-1994112214</v>
      </c>
    </row>
    <row r="62" spans="2:26" ht="15.5" x14ac:dyDescent="0.35">
      <c r="C62" t="s">
        <v>403</v>
      </c>
      <c r="S62" s="5">
        <v>59696288</v>
      </c>
      <c r="T62" s="5">
        <v>-66204022</v>
      </c>
      <c r="U62" s="5">
        <v>72157273</v>
      </c>
      <c r="V62" s="5">
        <v>12570000</v>
      </c>
      <c r="W62" s="5">
        <v>128579959</v>
      </c>
      <c r="X62" s="5">
        <v>1003783940</v>
      </c>
    </row>
    <row r="63" spans="2:26" ht="15.5" x14ac:dyDescent="0.35">
      <c r="C63" t="s">
        <v>94</v>
      </c>
      <c r="S63" s="5">
        <v>-6436405493</v>
      </c>
      <c r="T63" s="5">
        <v>-1644638410</v>
      </c>
      <c r="U63" s="5">
        <v>-5160885345</v>
      </c>
      <c r="V63" s="5">
        <v>-823187549</v>
      </c>
      <c r="W63" s="5">
        <v>-1151415183</v>
      </c>
      <c r="X63" s="5">
        <v>380630201</v>
      </c>
      <c r="Y63" s="5">
        <v>611403083</v>
      </c>
      <c r="Z63" s="5">
        <v>-1984863701</v>
      </c>
    </row>
    <row r="64" spans="2:26" ht="15.5" x14ac:dyDescent="0.35">
      <c r="C64" t="s">
        <v>92</v>
      </c>
      <c r="D64" s="5">
        <v>3429922599</v>
      </c>
      <c r="E64" s="5">
        <v>5206893359</v>
      </c>
      <c r="F64" s="5">
        <v>3685365366</v>
      </c>
      <c r="G64" s="5">
        <v>3536500817</v>
      </c>
      <c r="I64" s="5">
        <v>16649891495</v>
      </c>
      <c r="J64" s="5">
        <v>17940357253</v>
      </c>
      <c r="K64" s="5">
        <v>11631466408</v>
      </c>
      <c r="L64" s="5">
        <v>6759292844</v>
      </c>
      <c r="M64" s="5">
        <v>8272616381</v>
      </c>
      <c r="N64" s="5">
        <v>8599067976</v>
      </c>
      <c r="O64" s="5">
        <v>3501703523</v>
      </c>
      <c r="P64" s="5">
        <v>3618024515</v>
      </c>
      <c r="Q64" s="5">
        <v>4221107845</v>
      </c>
      <c r="R64" s="5">
        <v>2403137268</v>
      </c>
      <c r="S64" s="5">
        <v>430817025</v>
      </c>
      <c r="T64" s="5">
        <v>409746233</v>
      </c>
      <c r="U64" s="5">
        <v>401542824</v>
      </c>
      <c r="V64" s="5">
        <v>358284053</v>
      </c>
      <c r="W64" s="5">
        <v>304952168</v>
      </c>
      <c r="X64" s="5">
        <v>375063149</v>
      </c>
      <c r="Y64" s="5">
        <v>220304708</v>
      </c>
      <c r="Z64" s="5">
        <v>157119192</v>
      </c>
    </row>
    <row r="65" spans="3:26" ht="15.5" x14ac:dyDescent="0.35">
      <c r="C65" t="s">
        <v>93</v>
      </c>
      <c r="E65" s="5">
        <v>-25173616</v>
      </c>
      <c r="F65" s="5">
        <v>29306001</v>
      </c>
      <c r="G65" s="5">
        <v>-24752910</v>
      </c>
      <c r="I65" s="5">
        <v>-20620525</v>
      </c>
      <c r="J65" s="5">
        <v>-47186223</v>
      </c>
      <c r="K65" s="5">
        <v>94289232</v>
      </c>
      <c r="L65" s="5">
        <v>113666180</v>
      </c>
      <c r="M65" s="5">
        <v>22874962</v>
      </c>
      <c r="N65" s="5">
        <v>135347543</v>
      </c>
      <c r="O65" s="5">
        <v>155342335</v>
      </c>
      <c r="P65" s="5">
        <v>57482243</v>
      </c>
      <c r="Q65" s="5">
        <v>-25887235</v>
      </c>
      <c r="R65" s="5">
        <v>-127279478</v>
      </c>
    </row>
    <row r="66" spans="3:26" ht="15.5" x14ac:dyDescent="0.35">
      <c r="C66" t="s">
        <v>98</v>
      </c>
      <c r="D66" s="5">
        <v>3035785121</v>
      </c>
      <c r="E66" s="5">
        <v>4741638235</v>
      </c>
      <c r="F66" s="5">
        <v>3281260694</v>
      </c>
      <c r="G66" s="5">
        <v>3093169103</v>
      </c>
      <c r="I66" s="5">
        <v>14894558450</v>
      </c>
      <c r="J66" s="5">
        <v>16063874411</v>
      </c>
      <c r="K66" s="5">
        <v>9728909342</v>
      </c>
      <c r="L66" s="5">
        <v>4892872949</v>
      </c>
      <c r="M66" s="5">
        <v>5677958532</v>
      </c>
      <c r="N66" s="5">
        <v>5518676955</v>
      </c>
      <c r="O66" s="5">
        <v>1142594898</v>
      </c>
      <c r="P66" s="5">
        <v>760101543</v>
      </c>
      <c r="Q66" s="5">
        <v>1085360399</v>
      </c>
      <c r="R66" s="5">
        <v>-794032210</v>
      </c>
      <c r="S66" s="5">
        <v>-10733454451</v>
      </c>
      <c r="T66" s="5">
        <v>-5808989207</v>
      </c>
      <c r="U66" s="5">
        <v>-8273984900</v>
      </c>
      <c r="V66" s="5">
        <v>-4083335097</v>
      </c>
      <c r="W66" s="5">
        <v>-6098857264</v>
      </c>
      <c r="X66" s="5">
        <v>-3400839529</v>
      </c>
      <c r="Y66" s="5">
        <v>-2978483733</v>
      </c>
      <c r="Z66" s="5">
        <v>-2674751303</v>
      </c>
    </row>
    <row r="67" spans="3:26" ht="15.5" x14ac:dyDescent="0.35">
      <c r="C67" t="s">
        <v>28</v>
      </c>
      <c r="D67" s="5">
        <v>7763791033</v>
      </c>
      <c r="E67" s="5">
        <v>22614088831</v>
      </c>
      <c r="F67" s="5">
        <v>12912526365</v>
      </c>
      <c r="G67" s="5">
        <v>16556472575</v>
      </c>
      <c r="I67" s="5">
        <v>61778923974</v>
      </c>
      <c r="J67" s="5">
        <v>81618652526</v>
      </c>
      <c r="K67" s="5">
        <v>87372045333</v>
      </c>
      <c r="L67" s="5">
        <v>97911441932</v>
      </c>
      <c r="M67" s="5">
        <v>137720156180</v>
      </c>
      <c r="N67" s="5">
        <v>123522654770</v>
      </c>
      <c r="O67" s="5">
        <v>111834501956</v>
      </c>
      <c r="P67" s="5">
        <v>101455415901</v>
      </c>
      <c r="Q67" s="5">
        <v>102649309681</v>
      </c>
      <c r="R67" s="5">
        <v>118449029979</v>
      </c>
      <c r="S67" s="5">
        <v>66306918116</v>
      </c>
      <c r="T67" s="5">
        <v>58721777723</v>
      </c>
      <c r="U67" s="5">
        <v>51988302824</v>
      </c>
      <c r="V67" s="5">
        <v>47930499632</v>
      </c>
      <c r="W67" s="5">
        <v>35219487148</v>
      </c>
      <c r="X67" s="5">
        <v>33671962659</v>
      </c>
      <c r="Y67" s="5">
        <v>22945489609</v>
      </c>
      <c r="Z67" s="5">
        <v>6891827321</v>
      </c>
    </row>
    <row r="68" spans="3:26" ht="15.5" x14ac:dyDescent="0.35">
      <c r="C68" t="s">
        <v>27</v>
      </c>
      <c r="D68" s="5">
        <v>-2666531501</v>
      </c>
      <c r="E68" s="5">
        <v>-573468005</v>
      </c>
      <c r="F68" s="5">
        <v>-4012385403</v>
      </c>
      <c r="G68" s="5">
        <v>-2910119216</v>
      </c>
      <c r="I68" s="5">
        <v>-9953275718</v>
      </c>
      <c r="J68" s="5">
        <v>-17062756188</v>
      </c>
      <c r="K68" s="5">
        <v>-13305382889</v>
      </c>
      <c r="L68" s="5">
        <v>-19831648662</v>
      </c>
      <c r="M68" s="5">
        <v>-29229678826</v>
      </c>
      <c r="N68" s="5">
        <v>-27593583956</v>
      </c>
      <c r="O68" s="5">
        <v>-34431929404</v>
      </c>
      <c r="P68" s="5">
        <v>-27410228138</v>
      </c>
      <c r="Q68" s="5">
        <v>-26453643952</v>
      </c>
      <c r="R68" s="5">
        <v>-27763208449</v>
      </c>
      <c r="S68" s="5">
        <v>-19266661660</v>
      </c>
      <c r="T68" s="5">
        <v>-17965699441</v>
      </c>
      <c r="U68" s="5">
        <v>-12537650003</v>
      </c>
      <c r="V68" s="5">
        <v>-11732752262</v>
      </c>
      <c r="W68" s="5">
        <v>-9070607153</v>
      </c>
      <c r="X68" s="5">
        <v>-7458620201</v>
      </c>
      <c r="Y68" s="5">
        <v>-6938605571</v>
      </c>
      <c r="Z68" s="5">
        <v>-3226019661</v>
      </c>
    </row>
    <row r="69" spans="3:26" ht="15.5" x14ac:dyDescent="0.35">
      <c r="C69" t="s">
        <v>405</v>
      </c>
    </row>
    <row r="70" spans="3:26" ht="15.5" x14ac:dyDescent="0.35">
      <c r="C70" t="s">
        <v>406</v>
      </c>
    </row>
    <row r="71" spans="3:26" ht="15.5" x14ac:dyDescent="0.35">
      <c r="C71" t="s">
        <v>407</v>
      </c>
      <c r="D71" s="5">
        <v>-2666531501</v>
      </c>
      <c r="E71" s="5">
        <v>-573468005</v>
      </c>
      <c r="F71" s="5">
        <v>-4012385403</v>
      </c>
      <c r="G71" s="5">
        <v>-2910119216</v>
      </c>
      <c r="I71" s="5">
        <v>-9953275718</v>
      </c>
      <c r="J71" s="5">
        <v>-17062756188</v>
      </c>
      <c r="K71" s="5">
        <v>-13305382889</v>
      </c>
      <c r="L71" s="5">
        <v>-19831648662</v>
      </c>
      <c r="M71" s="5">
        <v>-29229678826</v>
      </c>
      <c r="N71" s="5">
        <v>-27593583956</v>
      </c>
      <c r="O71" s="5">
        <v>-34431929404</v>
      </c>
      <c r="P71" s="5">
        <v>-27410228138</v>
      </c>
      <c r="Q71" s="5">
        <v>-26453643952</v>
      </c>
      <c r="R71" s="5">
        <v>-27763208449</v>
      </c>
      <c r="S71" s="5">
        <v>-19266661660</v>
      </c>
      <c r="T71" s="5">
        <v>-17965699441</v>
      </c>
      <c r="U71" s="5">
        <v>-12537650003</v>
      </c>
      <c r="V71" s="5">
        <v>-11732752262</v>
      </c>
      <c r="W71" s="5">
        <v>-9070607153</v>
      </c>
      <c r="X71" s="5">
        <v>-7458620201</v>
      </c>
      <c r="Y71" s="5">
        <v>-6938605571</v>
      </c>
      <c r="Z71" s="5">
        <v>-3226019661</v>
      </c>
    </row>
    <row r="72" spans="3:26" ht="15.5" x14ac:dyDescent="0.35">
      <c r="C72" t="s">
        <v>99</v>
      </c>
      <c r="D72" s="5">
        <v>5097259532</v>
      </c>
      <c r="E72" s="5">
        <v>22040620826</v>
      </c>
      <c r="F72" s="5">
        <v>8900140962</v>
      </c>
      <c r="G72" s="5">
        <v>13646353359</v>
      </c>
      <c r="I72" s="5">
        <v>51825648256</v>
      </c>
      <c r="J72" s="5">
        <v>64555896338</v>
      </c>
      <c r="K72" s="5">
        <v>74066662444</v>
      </c>
      <c r="L72" s="5">
        <v>78079793270</v>
      </c>
      <c r="M72" s="5">
        <v>108490477354</v>
      </c>
      <c r="N72" s="5">
        <v>95929070814</v>
      </c>
      <c r="O72" s="5">
        <v>77402572552</v>
      </c>
      <c r="P72" s="5">
        <v>74045187763</v>
      </c>
      <c r="Q72" s="5">
        <v>76195665729</v>
      </c>
      <c r="R72" s="5">
        <v>90685821530</v>
      </c>
      <c r="S72" s="5">
        <v>47040256456</v>
      </c>
      <c r="T72" s="5">
        <v>40756078282</v>
      </c>
      <c r="U72" s="5">
        <v>39450652821</v>
      </c>
      <c r="V72" s="5">
        <v>36197747370</v>
      </c>
      <c r="W72" s="5">
        <v>26148879995</v>
      </c>
      <c r="X72" s="5">
        <v>26213342458</v>
      </c>
      <c r="Y72" s="5">
        <v>16006884038</v>
      </c>
      <c r="Z72" s="5">
        <v>3665807660</v>
      </c>
    </row>
    <row r="73" spans="3:26" ht="15.5" x14ac:dyDescent="0.35">
      <c r="C73" t="s">
        <v>100</v>
      </c>
      <c r="X73" s="5">
        <v>-1728177560</v>
      </c>
      <c r="Y73" s="5">
        <v>436454415</v>
      </c>
      <c r="Z73" s="5">
        <v>940561693</v>
      </c>
    </row>
    <row r="74" spans="3:26" ht="15.5" x14ac:dyDescent="0.35">
      <c r="C74" t="s">
        <v>102</v>
      </c>
      <c r="D74" s="5">
        <v>5097259532</v>
      </c>
      <c r="E74" s="5">
        <v>22040620826</v>
      </c>
      <c r="F74" s="5">
        <v>8900140962</v>
      </c>
      <c r="G74" s="5">
        <v>13646353359</v>
      </c>
      <c r="I74" s="5">
        <v>51825648256</v>
      </c>
      <c r="J74" s="5">
        <v>64555896338</v>
      </c>
      <c r="K74" s="5">
        <v>74066662444</v>
      </c>
      <c r="L74" s="5">
        <v>78079793270</v>
      </c>
      <c r="M74" s="5">
        <v>108490477354</v>
      </c>
      <c r="N74" s="5">
        <v>95929070814</v>
      </c>
      <c r="O74" s="5">
        <v>77402572552</v>
      </c>
      <c r="P74" s="5">
        <v>74045187763</v>
      </c>
      <c r="Q74" s="5">
        <v>76195665729</v>
      </c>
      <c r="R74" s="5">
        <v>90685821530</v>
      </c>
      <c r="S74" s="5">
        <v>47040256456</v>
      </c>
      <c r="T74" s="5">
        <v>40756078282</v>
      </c>
      <c r="U74" s="5">
        <v>39450652821</v>
      </c>
      <c r="V74" s="5">
        <v>36197747370</v>
      </c>
      <c r="W74" s="5">
        <v>26148879995</v>
      </c>
      <c r="X74" s="5">
        <v>24485164898</v>
      </c>
      <c r="Y74" s="5">
        <v>16443338453</v>
      </c>
      <c r="Z74" s="5">
        <v>4606369353</v>
      </c>
    </row>
    <row r="75" spans="3:26" ht="15.5" x14ac:dyDescent="0.35">
      <c r="C75" t="s">
        <v>103</v>
      </c>
      <c r="D75" s="5">
        <v>1853233984</v>
      </c>
      <c r="E75" s="5">
        <v>28584499728</v>
      </c>
      <c r="F75" s="5">
        <v>7257253781</v>
      </c>
      <c r="G75" s="5">
        <v>5806397498</v>
      </c>
      <c r="I75" s="5">
        <v>47572809650</v>
      </c>
      <c r="J75" s="5">
        <v>11850458260</v>
      </c>
      <c r="K75" s="5">
        <v>-7162022114</v>
      </c>
      <c r="L75" s="5">
        <v>40875006374</v>
      </c>
      <c r="M75" s="5">
        <v>2190361520</v>
      </c>
      <c r="N75" s="5">
        <v>2600613925</v>
      </c>
      <c r="O75" s="5">
        <v>72500011876</v>
      </c>
      <c r="P75" s="5">
        <v>297538019</v>
      </c>
      <c r="Q75" s="5">
        <v>5797652011</v>
      </c>
      <c r="R75" s="5">
        <v>216429396840</v>
      </c>
      <c r="S75" s="5">
        <v>-16638855532</v>
      </c>
      <c r="T75" s="5">
        <v>1024567327</v>
      </c>
      <c r="U75" s="5">
        <v>11869301495</v>
      </c>
      <c r="V75" s="5">
        <v>13025956418</v>
      </c>
      <c r="W75" s="5">
        <v>1598745878</v>
      </c>
    </row>
    <row r="76" spans="3:26" ht="15.5" x14ac:dyDescent="0.35">
      <c r="C76" t="s">
        <v>104</v>
      </c>
      <c r="D76" s="5">
        <v>6950493516</v>
      </c>
      <c r="E76" s="5">
        <v>50625120554</v>
      </c>
      <c r="F76" s="5">
        <v>16157394743</v>
      </c>
      <c r="G76" s="5">
        <v>19452750857</v>
      </c>
      <c r="I76" s="5">
        <v>99398457906</v>
      </c>
      <c r="J76" s="5">
        <v>76406354598</v>
      </c>
      <c r="K76" s="5">
        <v>66904640330</v>
      </c>
      <c r="L76" s="5">
        <v>118954799644</v>
      </c>
      <c r="M76" s="5">
        <v>110680838874</v>
      </c>
      <c r="N76" s="5">
        <v>98529684739</v>
      </c>
      <c r="O76" s="5">
        <v>149902584428</v>
      </c>
      <c r="P76" s="5">
        <v>74342725782</v>
      </c>
      <c r="Q76" s="5">
        <v>81993317740</v>
      </c>
      <c r="R76" s="5">
        <v>307115218370</v>
      </c>
      <c r="S76" s="5">
        <v>30401400924</v>
      </c>
      <c r="T76" s="5">
        <v>41780645609</v>
      </c>
      <c r="U76" s="5">
        <v>51319954316</v>
      </c>
      <c r="V76" s="5">
        <v>49223703788</v>
      </c>
      <c r="W76" s="5">
        <v>27747625873</v>
      </c>
      <c r="X76" s="5">
        <v>24485164898</v>
      </c>
      <c r="Y76" s="5">
        <v>16443338453</v>
      </c>
      <c r="Z76" s="5">
        <v>4606369353</v>
      </c>
    </row>
    <row r="77" spans="3:26" ht="15.5" x14ac:dyDescent="0.35">
      <c r="C77" t="s">
        <v>105</v>
      </c>
      <c r="D77" s="5">
        <v>5097259532</v>
      </c>
      <c r="E77" s="5">
        <v>22040620826</v>
      </c>
      <c r="F77" s="5">
        <v>8900140962</v>
      </c>
      <c r="G77" s="5">
        <v>13646353359</v>
      </c>
      <c r="I77" s="5">
        <v>51825648256</v>
      </c>
      <c r="J77" s="5">
        <v>64555896338</v>
      </c>
      <c r="K77" s="5">
        <v>74066662444</v>
      </c>
      <c r="L77" s="5">
        <v>78079793270</v>
      </c>
      <c r="M77" s="5">
        <v>108490477354</v>
      </c>
      <c r="N77" s="5">
        <v>95929070814</v>
      </c>
      <c r="O77" s="5">
        <v>77402572552</v>
      </c>
      <c r="P77" s="5">
        <v>74045187763</v>
      </c>
      <c r="Q77" s="5">
        <v>76195665729</v>
      </c>
      <c r="R77" s="5">
        <v>90685821530</v>
      </c>
      <c r="S77" s="5">
        <v>47040256456</v>
      </c>
      <c r="T77" s="5">
        <v>40756078282</v>
      </c>
      <c r="U77" s="5">
        <v>39450652821</v>
      </c>
      <c r="V77" s="5">
        <v>36197747370</v>
      </c>
      <c r="W77" s="5">
        <v>26148879995</v>
      </c>
      <c r="X77" s="5">
        <v>24485164898</v>
      </c>
      <c r="Y77" s="5">
        <v>16443338453</v>
      </c>
      <c r="Z77" s="5">
        <v>4606369353</v>
      </c>
    </row>
    <row r="78" spans="3:26" ht="15.5" x14ac:dyDescent="0.35">
      <c r="C78" t="s">
        <v>7</v>
      </c>
      <c r="D78" s="5">
        <v>5991558612</v>
      </c>
      <c r="E78" s="5">
        <v>51069151291</v>
      </c>
      <c r="F78" s="5">
        <v>16180347742</v>
      </c>
      <c r="G78" s="5">
        <v>20217012226</v>
      </c>
      <c r="I78" s="5">
        <v>100597544068</v>
      </c>
      <c r="J78" s="5">
        <v>76285468391</v>
      </c>
      <c r="K78" s="5">
        <v>64782439125</v>
      </c>
      <c r="L78" s="5">
        <v>117595831183</v>
      </c>
      <c r="M78" s="5">
        <v>106600026941</v>
      </c>
      <c r="N78" s="5">
        <v>96103091297</v>
      </c>
      <c r="O78" s="5">
        <v>146265194985</v>
      </c>
      <c r="P78" s="5">
        <v>72652803993</v>
      </c>
      <c r="Q78" s="5">
        <v>81152710021</v>
      </c>
      <c r="R78" s="5">
        <v>304244390335</v>
      </c>
      <c r="S78" s="5">
        <v>30509891964</v>
      </c>
      <c r="T78" s="5">
        <v>41067502119</v>
      </c>
      <c r="U78" s="5">
        <v>50722611963</v>
      </c>
      <c r="V78" s="5">
        <v>48996261082</v>
      </c>
      <c r="W78" s="5">
        <v>27977420419</v>
      </c>
      <c r="X78" s="5">
        <v>24485164898</v>
      </c>
      <c r="Y78" s="5">
        <v>16443338453</v>
      </c>
      <c r="Z78" s="5">
        <v>4606369353</v>
      </c>
    </row>
    <row r="79" spans="3:26" ht="15.5" x14ac:dyDescent="0.35">
      <c r="C79" t="s">
        <v>106</v>
      </c>
      <c r="D79" s="5">
        <v>5097259532</v>
      </c>
      <c r="E79" s="5">
        <v>22040620826</v>
      </c>
      <c r="F79" s="5">
        <v>8900140962</v>
      </c>
      <c r="G79" s="5">
        <v>13646353359</v>
      </c>
      <c r="I79" s="5">
        <v>51825648256</v>
      </c>
      <c r="J79" s="5">
        <v>64555896338</v>
      </c>
      <c r="K79" s="5">
        <v>74066662444</v>
      </c>
      <c r="L79" s="5">
        <v>78079793270</v>
      </c>
      <c r="M79" s="5">
        <v>108490477354</v>
      </c>
      <c r="N79" s="5">
        <v>95929070814</v>
      </c>
      <c r="O79" s="5">
        <v>77402572552</v>
      </c>
      <c r="P79" s="5">
        <v>74045187763</v>
      </c>
      <c r="Q79" s="5">
        <v>76195665729</v>
      </c>
      <c r="R79" s="5">
        <v>90685821530</v>
      </c>
      <c r="S79" s="5">
        <v>47040256456</v>
      </c>
      <c r="T79" s="5">
        <v>40756078282</v>
      </c>
      <c r="U79" s="5">
        <v>39450652821</v>
      </c>
      <c r="V79" s="5">
        <v>36197747370</v>
      </c>
      <c r="W79" s="5">
        <v>26148879995</v>
      </c>
      <c r="X79" s="5">
        <v>24485164898</v>
      </c>
      <c r="Y79" s="5">
        <v>16443338453</v>
      </c>
      <c r="Z79" s="5">
        <v>4606369353</v>
      </c>
    </row>
    <row r="80" spans="3:26" ht="15.5" x14ac:dyDescent="0.35">
      <c r="C80" t="s">
        <v>107</v>
      </c>
      <c r="D80" s="5">
        <v>6950493516</v>
      </c>
      <c r="E80" s="5">
        <v>50625120554</v>
      </c>
      <c r="F80" s="5">
        <v>16157394743</v>
      </c>
      <c r="G80" s="5">
        <v>19452750857</v>
      </c>
      <c r="I80" s="5">
        <v>99398457906</v>
      </c>
      <c r="J80" s="5">
        <v>76406354598</v>
      </c>
      <c r="K80" s="5">
        <v>66904640330</v>
      </c>
      <c r="L80" s="5">
        <v>118954799644</v>
      </c>
      <c r="M80" s="5">
        <v>110680838874</v>
      </c>
      <c r="N80" s="5">
        <v>98529684739</v>
      </c>
      <c r="O80" s="5">
        <v>149902584428</v>
      </c>
      <c r="P80" s="5">
        <v>74342725782</v>
      </c>
      <c r="Q80" s="5">
        <v>81993317740</v>
      </c>
      <c r="R80" s="5">
        <v>307115218370</v>
      </c>
      <c r="S80" s="5">
        <v>30401400924</v>
      </c>
      <c r="T80" s="5">
        <v>41780645609</v>
      </c>
      <c r="U80" s="5">
        <v>51319954316</v>
      </c>
      <c r="V80" s="5">
        <v>49223703788</v>
      </c>
      <c r="W80" s="5">
        <v>27747625873</v>
      </c>
      <c r="X80" s="5">
        <v>24485164898</v>
      </c>
      <c r="Y80" s="5">
        <v>16443338453</v>
      </c>
      <c r="Z80" s="5">
        <v>4606369353</v>
      </c>
    </row>
    <row r="81" spans="2:26" ht="15.5" x14ac:dyDescent="0.35">
      <c r="C81" t="s">
        <v>96</v>
      </c>
    </row>
    <row r="82" spans="2:26" ht="15.5" x14ac:dyDescent="0.35">
      <c r="C82" t="s">
        <v>108</v>
      </c>
      <c r="D82" s="5">
        <v>6950493516</v>
      </c>
      <c r="E82" s="5">
        <v>50625120554</v>
      </c>
      <c r="F82" s="5">
        <v>16157394743</v>
      </c>
      <c r="G82" s="5">
        <v>19452750857</v>
      </c>
      <c r="I82" s="5">
        <v>99398457906</v>
      </c>
      <c r="J82" s="5">
        <v>76406354598</v>
      </c>
      <c r="K82" s="5">
        <v>66904640330</v>
      </c>
      <c r="L82" s="5">
        <v>118954799644</v>
      </c>
      <c r="M82" s="5">
        <v>110680838874</v>
      </c>
      <c r="N82" s="5">
        <v>98529684739</v>
      </c>
      <c r="O82" s="5">
        <v>149902584428</v>
      </c>
      <c r="P82" s="5">
        <v>74342725782</v>
      </c>
      <c r="Q82" s="5">
        <v>81993317740</v>
      </c>
      <c r="R82" s="5">
        <v>307115218370</v>
      </c>
      <c r="S82" s="5">
        <v>30401400924</v>
      </c>
      <c r="T82" s="5">
        <v>41780645609</v>
      </c>
      <c r="U82" s="5">
        <v>51319954316</v>
      </c>
      <c r="V82" s="5">
        <v>49223703788</v>
      </c>
      <c r="W82" s="5">
        <v>27747625873</v>
      </c>
      <c r="X82" s="5">
        <v>24485164898</v>
      </c>
      <c r="Y82" s="5">
        <v>16443338453</v>
      </c>
      <c r="Z82" s="5">
        <v>4606369353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91395479334</v>
      </c>
      <c r="E86" s="5">
        <v>80233733527</v>
      </c>
      <c r="F86" s="5">
        <v>64807419030</v>
      </c>
      <c r="G86" s="5">
        <v>113404058344</v>
      </c>
      <c r="I86" s="5">
        <v>80233733527</v>
      </c>
      <c r="J86" s="5">
        <v>89822670664</v>
      </c>
      <c r="K86" s="5">
        <v>126639835328</v>
      </c>
      <c r="L86" s="5">
        <v>392549233511</v>
      </c>
      <c r="M86" s="5">
        <v>360662679743</v>
      </c>
      <c r="N86" s="5">
        <v>348026902985</v>
      </c>
      <c r="O86" s="5">
        <v>161870307059</v>
      </c>
      <c r="P86" s="5">
        <v>113192178060</v>
      </c>
      <c r="Q86" s="5">
        <v>112224189675</v>
      </c>
      <c r="R86" s="5">
        <v>94849702667</v>
      </c>
      <c r="S86" s="5">
        <v>49519815569</v>
      </c>
      <c r="T86" s="5">
        <v>13222553628</v>
      </c>
      <c r="U86" s="5">
        <v>9840519275</v>
      </c>
      <c r="V86" s="5">
        <v>6427674775</v>
      </c>
      <c r="W86" s="5">
        <v>7056318590</v>
      </c>
      <c r="X86" s="5">
        <v>1698998949</v>
      </c>
      <c r="Y86" s="5">
        <v>2385466666</v>
      </c>
      <c r="Z86" s="5">
        <v>4221793046</v>
      </c>
    </row>
    <row r="87" spans="2:26" ht="15.5" x14ac:dyDescent="0.35">
      <c r="C87" t="s">
        <v>112</v>
      </c>
      <c r="D87" s="5">
        <v>87758013676</v>
      </c>
      <c r="E87" s="5">
        <v>79743355024</v>
      </c>
      <c r="F87" s="5">
        <v>72170872071</v>
      </c>
      <c r="G87" s="5">
        <v>66811919186</v>
      </c>
      <c r="I87" s="5">
        <v>79743355024</v>
      </c>
      <c r="J87" s="5">
        <v>49715800359</v>
      </c>
      <c r="K87" s="5">
        <v>42369138649</v>
      </c>
      <c r="L87" s="5">
        <v>37851644078</v>
      </c>
      <c r="M87" s="5">
        <v>24219914929</v>
      </c>
      <c r="N87" s="5">
        <v>21103842879</v>
      </c>
      <c r="O87" s="5">
        <v>18442097187</v>
      </c>
      <c r="P87" s="5">
        <v>11647130033</v>
      </c>
      <c r="Q87" s="5">
        <v>10783092044</v>
      </c>
      <c r="R87" s="5">
        <v>9567151821</v>
      </c>
      <c r="S87" s="5">
        <v>9909235850</v>
      </c>
      <c r="T87" s="5">
        <v>10393646641</v>
      </c>
      <c r="U87" s="5">
        <v>14074950632</v>
      </c>
      <c r="V87" s="5">
        <v>11590737148</v>
      </c>
      <c r="W87" s="5">
        <v>10208721022</v>
      </c>
      <c r="X87" s="5">
        <v>10125012688</v>
      </c>
      <c r="Y87" s="5">
        <v>8483176561</v>
      </c>
      <c r="Z87" s="5">
        <v>9530002605</v>
      </c>
    </row>
    <row r="88" spans="2:26" ht="15.5" x14ac:dyDescent="0.35">
      <c r="C88" t="s">
        <v>412</v>
      </c>
      <c r="O88" s="5">
        <v>12682833339</v>
      </c>
      <c r="P88" s="5">
        <v>13154935430</v>
      </c>
      <c r="Q88" s="5">
        <v>17567115000</v>
      </c>
      <c r="R88" s="5">
        <v>20139711000</v>
      </c>
      <c r="S88" s="5">
        <v>20732550000</v>
      </c>
      <c r="T88" s="5">
        <v>26295675000</v>
      </c>
      <c r="U88" s="5">
        <v>20819148000</v>
      </c>
      <c r="V88" s="5">
        <v>24168486000</v>
      </c>
      <c r="W88" s="5">
        <v>18795300000</v>
      </c>
      <c r="X88" s="5">
        <v>16555800000</v>
      </c>
      <c r="Y88" s="5">
        <v>5604600000</v>
      </c>
      <c r="Z88" s="5">
        <v>4282260000</v>
      </c>
    </row>
    <row r="89" spans="2:26" ht="15.5" x14ac:dyDescent="0.35">
      <c r="C89" t="s">
        <v>113</v>
      </c>
      <c r="D89" s="5">
        <v>84541019599</v>
      </c>
      <c r="E89" s="5">
        <v>69260960922</v>
      </c>
      <c r="F89" s="5">
        <v>72149609232</v>
      </c>
      <c r="G89" s="5">
        <v>66867992019</v>
      </c>
      <c r="I89" s="5">
        <v>69260960922</v>
      </c>
      <c r="J89" s="5">
        <v>72254456257</v>
      </c>
      <c r="K89" s="5">
        <v>65826297110</v>
      </c>
      <c r="L89" s="5">
        <v>74966930871</v>
      </c>
      <c r="M89" s="5">
        <v>83755794728</v>
      </c>
      <c r="N89" s="5">
        <v>87777302900</v>
      </c>
      <c r="O89" s="5">
        <v>103423034288</v>
      </c>
      <c r="P89" s="5">
        <v>104243059292</v>
      </c>
      <c r="Q89" s="5">
        <v>91479657638</v>
      </c>
      <c r="R89" s="5">
        <v>81737871362</v>
      </c>
      <c r="S89" s="5">
        <v>70048850011</v>
      </c>
      <c r="T89" s="5">
        <v>73793333708</v>
      </c>
      <c r="U89" s="5">
        <v>62545480155</v>
      </c>
      <c r="V89" s="5">
        <v>49624880131</v>
      </c>
      <c r="W89" s="5">
        <v>41637314691</v>
      </c>
      <c r="X89" s="5">
        <v>30787852462</v>
      </c>
      <c r="Y89" s="5">
        <v>24580838018</v>
      </c>
      <c r="Z89" s="5">
        <v>18830281549</v>
      </c>
    </row>
    <row r="90" spans="2:26" ht="15.5" x14ac:dyDescent="0.35">
      <c r="C90" t="s">
        <v>115</v>
      </c>
      <c r="D90" s="5">
        <v>19809184799</v>
      </c>
      <c r="E90" s="5">
        <v>37199619743</v>
      </c>
      <c r="F90" s="5">
        <v>21194242997</v>
      </c>
      <c r="G90" s="5">
        <v>21376582230</v>
      </c>
      <c r="I90" s="5">
        <v>37199619743</v>
      </c>
      <c r="J90" s="5">
        <v>21227090019</v>
      </c>
      <c r="K90" s="5">
        <v>28189535736</v>
      </c>
      <c r="L90" s="5">
        <v>29235933407</v>
      </c>
      <c r="M90" s="5">
        <v>31551310050</v>
      </c>
      <c r="N90" s="5">
        <v>23690943245</v>
      </c>
      <c r="O90" s="5">
        <v>26188686196</v>
      </c>
      <c r="P90" s="5">
        <v>43787326524</v>
      </c>
      <c r="Q90" s="5">
        <v>46707968385</v>
      </c>
      <c r="R90" s="5">
        <v>14611637823</v>
      </c>
      <c r="S90" s="5">
        <v>17313568302</v>
      </c>
      <c r="T90" s="5">
        <v>24996296668</v>
      </c>
      <c r="U90" s="5">
        <v>13552868276</v>
      </c>
      <c r="V90" s="5">
        <v>8541885244</v>
      </c>
      <c r="W90" s="5">
        <v>12220877687</v>
      </c>
      <c r="X90" s="5">
        <v>9072493357</v>
      </c>
      <c r="Y90" s="5">
        <v>8277854681</v>
      </c>
      <c r="Z90" s="5">
        <v>5528227755</v>
      </c>
    </row>
    <row r="91" spans="2:26" ht="15.5" x14ac:dyDescent="0.35">
      <c r="C91" t="s">
        <v>114</v>
      </c>
      <c r="D91" s="5">
        <v>2750076195</v>
      </c>
      <c r="E91" s="5">
        <v>2205833537</v>
      </c>
      <c r="F91" s="5">
        <v>2129571277</v>
      </c>
      <c r="G91" s="5">
        <v>2160504585</v>
      </c>
      <c r="I91" s="5">
        <v>2205833537</v>
      </c>
      <c r="J91" s="5">
        <v>1851071582</v>
      </c>
      <c r="K91" s="5">
        <v>1712744491</v>
      </c>
      <c r="L91" s="5">
        <v>1986028968</v>
      </c>
      <c r="M91" s="5">
        <v>2017320396</v>
      </c>
      <c r="N91" s="5">
        <v>1979059727</v>
      </c>
      <c r="O91" s="5">
        <v>3227732914</v>
      </c>
      <c r="P91" s="5">
        <v>2651407811</v>
      </c>
      <c r="Q91" s="5">
        <v>1255483724</v>
      </c>
      <c r="R91" s="5">
        <v>8493860014</v>
      </c>
      <c r="S91" s="5">
        <v>13592527032</v>
      </c>
      <c r="T91" s="5">
        <v>12526381582</v>
      </c>
      <c r="U91" s="5">
        <v>10178709286</v>
      </c>
      <c r="V91" s="5">
        <v>8980724390</v>
      </c>
      <c r="W91" s="5">
        <v>11757106722</v>
      </c>
      <c r="X91" s="5">
        <v>7390829761</v>
      </c>
      <c r="Y91" s="5">
        <v>3877381481</v>
      </c>
      <c r="Z91" s="5">
        <v>3918050862</v>
      </c>
    </row>
    <row r="92" spans="2:26" ht="15.5" x14ac:dyDescent="0.35">
      <c r="C92" t="s">
        <v>116</v>
      </c>
      <c r="D92" s="5">
        <v>84541019599</v>
      </c>
      <c r="E92" s="5">
        <v>69260960922</v>
      </c>
      <c r="F92" s="5">
        <v>72149609232</v>
      </c>
      <c r="G92" s="5">
        <v>66867992019</v>
      </c>
      <c r="I92" s="5">
        <v>69260960922</v>
      </c>
      <c r="J92" s="5">
        <v>72254456257</v>
      </c>
      <c r="K92" s="5">
        <v>65826297110</v>
      </c>
      <c r="L92" s="5">
        <v>74966930871</v>
      </c>
      <c r="M92" s="5">
        <v>83755794728</v>
      </c>
      <c r="N92" s="5">
        <v>87777302900</v>
      </c>
      <c r="O92" s="5">
        <v>103423034288</v>
      </c>
      <c r="P92" s="5">
        <v>104243059292</v>
      </c>
      <c r="Q92" s="5">
        <v>91479657638</v>
      </c>
      <c r="R92" s="5">
        <v>81737871362</v>
      </c>
      <c r="S92" s="5">
        <v>70048850011</v>
      </c>
      <c r="T92" s="5">
        <v>73793333708</v>
      </c>
      <c r="U92" s="5">
        <v>62545480155</v>
      </c>
      <c r="V92" s="5">
        <v>49624880131</v>
      </c>
      <c r="W92" s="5">
        <v>41637314691</v>
      </c>
      <c r="X92" s="5">
        <v>30787852462</v>
      </c>
      <c r="Y92" s="5">
        <v>24580838018</v>
      </c>
      <c r="Z92" s="5">
        <v>18830281549</v>
      </c>
    </row>
    <row r="93" spans="2:26" ht="15.5" x14ac:dyDescent="0.35">
      <c r="C93" t="s">
        <v>117</v>
      </c>
      <c r="D93" s="5">
        <v>2905670362</v>
      </c>
      <c r="E93" s="5">
        <v>3164342674</v>
      </c>
      <c r="F93" s="5">
        <v>3321329145</v>
      </c>
      <c r="G93" s="5">
        <v>2038787962</v>
      </c>
      <c r="I93" s="5">
        <v>3164342674</v>
      </c>
      <c r="J93" s="5">
        <v>2202810556</v>
      </c>
      <c r="K93" s="5">
        <v>3523437008</v>
      </c>
      <c r="L93" s="5">
        <v>178896847</v>
      </c>
      <c r="M93" s="5">
        <v>254139325</v>
      </c>
      <c r="N93" s="5">
        <v>986432198</v>
      </c>
      <c r="O93" s="5">
        <v>539832921</v>
      </c>
      <c r="P93" s="5">
        <v>955593457</v>
      </c>
      <c r="Q93" s="5">
        <v>90770399</v>
      </c>
      <c r="R93" s="5">
        <v>135760110</v>
      </c>
      <c r="S93" s="5">
        <v>1100891864</v>
      </c>
      <c r="T93" s="5">
        <v>61375278</v>
      </c>
      <c r="U93" s="5">
        <v>87087925</v>
      </c>
      <c r="V93" s="5">
        <v>79048907</v>
      </c>
      <c r="W93" s="5">
        <v>109838302</v>
      </c>
      <c r="X93" s="5">
        <v>252557367</v>
      </c>
      <c r="Y93" s="5">
        <v>129208108</v>
      </c>
      <c r="Z93" s="5">
        <v>2779855658</v>
      </c>
    </row>
    <row r="94" spans="2:26" ht="15.5" x14ac:dyDescent="0.35">
      <c r="C94" t="s">
        <v>119</v>
      </c>
      <c r="D94" s="5">
        <v>152952827922</v>
      </c>
      <c r="E94" s="5">
        <v>184968944105</v>
      </c>
      <c r="F94" s="5">
        <v>161084889134</v>
      </c>
      <c r="G94" s="5">
        <v>175686192736</v>
      </c>
      <c r="I94" s="5">
        <v>184968944105</v>
      </c>
      <c r="J94" s="5">
        <v>187241701660</v>
      </c>
      <c r="K94" s="5">
        <v>157485132716</v>
      </c>
      <c r="L94" s="5">
        <v>162471692826</v>
      </c>
      <c r="M94" s="5">
        <v>168288992651</v>
      </c>
      <c r="N94" s="5">
        <v>86409350807</v>
      </c>
      <c r="O94" s="5">
        <v>183512819602</v>
      </c>
      <c r="P94" s="5">
        <v>213627724812</v>
      </c>
      <c r="Q94" s="5">
        <v>171149332500</v>
      </c>
      <c r="R94" s="5">
        <v>124204877915</v>
      </c>
      <c r="S94" s="5">
        <v>114682749936</v>
      </c>
      <c r="T94" s="5">
        <v>162138882145</v>
      </c>
      <c r="U94" s="5">
        <v>109379000446</v>
      </c>
      <c r="V94" s="5">
        <v>81649066066</v>
      </c>
      <c r="W94" s="5">
        <v>73015114568</v>
      </c>
      <c r="X94" s="5">
        <v>55680519953</v>
      </c>
      <c r="Y94" s="5">
        <v>43506720432</v>
      </c>
      <c r="Z94" s="5">
        <v>19475268282</v>
      </c>
    </row>
    <row r="95" spans="2:26" ht="15.5" x14ac:dyDescent="0.35">
      <c r="C95" t="s">
        <v>97</v>
      </c>
      <c r="D95" s="5">
        <v>397102855312</v>
      </c>
      <c r="E95" s="5">
        <v>395785169428</v>
      </c>
      <c r="F95" s="5">
        <v>367566425418</v>
      </c>
      <c r="G95" s="5">
        <v>360682100066</v>
      </c>
      <c r="I95" s="5">
        <v>395785169428</v>
      </c>
      <c r="J95" s="5">
        <v>349725591611</v>
      </c>
      <c r="K95" s="5">
        <v>339424228728</v>
      </c>
      <c r="L95" s="5">
        <v>348135346219</v>
      </c>
      <c r="M95" s="5">
        <v>309035635951</v>
      </c>
      <c r="N95" s="5">
        <v>309143021315</v>
      </c>
      <c r="O95" s="5">
        <v>283183402391</v>
      </c>
      <c r="P95" s="5">
        <v>214803117606</v>
      </c>
      <c r="Q95" s="5">
        <v>219338904269</v>
      </c>
      <c r="R95" s="5">
        <v>222471427389</v>
      </c>
      <c r="S95" s="5">
        <v>15385662472</v>
      </c>
      <c r="T95" s="5">
        <v>33017055514</v>
      </c>
      <c r="U95" s="5">
        <v>31992488187</v>
      </c>
      <c r="V95" s="5">
        <v>20123186692</v>
      </c>
      <c r="W95" s="5">
        <v>7097230274</v>
      </c>
      <c r="X95" s="5">
        <v>5536353629</v>
      </c>
      <c r="Y95" s="5">
        <v>-8652742973</v>
      </c>
      <c r="Z95" s="5">
        <v>-4391249591</v>
      </c>
    </row>
    <row r="96" spans="2:26" ht="15.5" x14ac:dyDescent="0.35">
      <c r="C96" t="s">
        <v>121</v>
      </c>
      <c r="D96" s="5">
        <v>796316160357</v>
      </c>
      <c r="E96" s="5">
        <v>803789313562</v>
      </c>
      <c r="F96" s="5">
        <v>756010059112</v>
      </c>
      <c r="G96" s="5">
        <v>738606539834</v>
      </c>
      <c r="I96" s="5">
        <v>803789313562</v>
      </c>
      <c r="J96" s="5">
        <v>754223781715</v>
      </c>
      <c r="K96" s="5">
        <v>715050204489</v>
      </c>
      <c r="L96" s="5">
        <v>669455042672</v>
      </c>
      <c r="M96" s="5">
        <v>643773422158</v>
      </c>
      <c r="N96" s="5">
        <v>552493858098</v>
      </c>
      <c r="O96" s="5">
        <v>486522278448</v>
      </c>
      <c r="P96" s="5">
        <v>461472621715</v>
      </c>
      <c r="Q96" s="5">
        <v>413617087456</v>
      </c>
      <c r="R96" s="5">
        <v>337644083636</v>
      </c>
      <c r="S96" s="5">
        <v>284055202739</v>
      </c>
      <c r="T96" s="5">
        <v>296439331922</v>
      </c>
      <c r="U96" s="5">
        <v>229041255054</v>
      </c>
      <c r="V96" s="5">
        <v>180370886413</v>
      </c>
      <c r="W96" s="5">
        <v>155734437903</v>
      </c>
      <c r="X96" s="5">
        <v>122497716657</v>
      </c>
      <c r="Y96" s="5">
        <v>90694414734</v>
      </c>
      <c r="Z96" s="5">
        <v>121982026326</v>
      </c>
    </row>
    <row r="97" spans="3:26" ht="15.5" x14ac:dyDescent="0.35">
      <c r="C97" t="s">
        <v>122</v>
      </c>
    </row>
    <row r="98" spans="3:26" ht="15.5" x14ac:dyDescent="0.35">
      <c r="C98" t="s">
        <v>123</v>
      </c>
      <c r="D98" s="5">
        <v>246612308</v>
      </c>
      <c r="E98" s="5">
        <v>242407328</v>
      </c>
      <c r="F98" s="5">
        <v>231667605</v>
      </c>
      <c r="G98" s="5">
        <v>224871953</v>
      </c>
      <c r="I98" s="5">
        <v>242407328</v>
      </c>
      <c r="J98" s="5">
        <v>211564080</v>
      </c>
      <c r="K98" s="5">
        <v>195520455</v>
      </c>
      <c r="L98" s="5">
        <v>208040625</v>
      </c>
      <c r="M98" s="5">
        <v>199841850</v>
      </c>
      <c r="N98" s="5">
        <v>274104730</v>
      </c>
      <c r="O98" s="5">
        <v>266642520</v>
      </c>
      <c r="P98" s="5">
        <v>326614200</v>
      </c>
      <c r="Q98" s="5">
        <v>311851485</v>
      </c>
      <c r="R98" s="5">
        <v>295116835</v>
      </c>
      <c r="S98" s="5">
        <v>316150525</v>
      </c>
      <c r="T98" s="5">
        <v>390921817</v>
      </c>
      <c r="U98" s="5">
        <v>406918977</v>
      </c>
      <c r="V98" s="5">
        <v>347401319</v>
      </c>
      <c r="W98" s="5">
        <v>313108519</v>
      </c>
      <c r="X98" s="5">
        <v>320014538</v>
      </c>
      <c r="Y98" s="5">
        <v>225802612</v>
      </c>
      <c r="Z98" s="5">
        <v>261091053</v>
      </c>
    </row>
    <row r="99" spans="3:26" ht="15.5" x14ac:dyDescent="0.35">
      <c r="C99" t="s">
        <v>126</v>
      </c>
      <c r="D99" s="5">
        <v>491041364462</v>
      </c>
      <c r="E99" s="5">
        <v>492278343985</v>
      </c>
      <c r="F99" s="5">
        <v>474620491412</v>
      </c>
      <c r="G99" s="5">
        <v>475393554686</v>
      </c>
      <c r="I99" s="5">
        <v>492278343985</v>
      </c>
      <c r="J99" s="5">
        <v>466087934253</v>
      </c>
      <c r="K99" s="5">
        <v>462883735481</v>
      </c>
      <c r="L99" s="5">
        <v>467945008363</v>
      </c>
      <c r="M99" s="5">
        <v>440278248406</v>
      </c>
      <c r="N99" s="5">
        <v>474173694707</v>
      </c>
      <c r="O99" s="5">
        <v>455499161587</v>
      </c>
      <c r="P99" s="5">
        <v>371559780027</v>
      </c>
      <c r="Q99" s="5">
        <v>364850961596</v>
      </c>
      <c r="R99" s="5">
        <v>354771515162</v>
      </c>
      <c r="S99" s="5">
        <v>96595733391</v>
      </c>
      <c r="T99" s="5">
        <v>105345565956</v>
      </c>
      <c r="U99" s="5">
        <v>104497530455</v>
      </c>
      <c r="V99" s="5">
        <v>85360512949</v>
      </c>
      <c r="W99" s="5">
        <v>74431794076</v>
      </c>
      <c r="X99" s="5">
        <v>67542386924</v>
      </c>
      <c r="Y99" s="5">
        <v>66641467151</v>
      </c>
      <c r="Z99" s="5">
        <v>12324769748</v>
      </c>
    </row>
    <row r="100" spans="3:26" ht="15.5" x14ac:dyDescent="0.35">
      <c r="C100" t="s">
        <v>131</v>
      </c>
      <c r="D100" s="5">
        <v>26647250</v>
      </c>
      <c r="E100" s="5">
        <v>34379000</v>
      </c>
      <c r="F100" s="5">
        <v>45310750</v>
      </c>
      <c r="G100" s="5">
        <v>56242500</v>
      </c>
      <c r="I100" s="5">
        <v>34379000</v>
      </c>
      <c r="J100" s="5">
        <v>78106000</v>
      </c>
      <c r="K100" s="5">
        <v>131927900</v>
      </c>
      <c r="L100" s="5">
        <v>234887294</v>
      </c>
      <c r="M100" s="5">
        <v>511213187</v>
      </c>
      <c r="N100" s="5">
        <v>608507000</v>
      </c>
      <c r="O100" s="5">
        <v>912760500</v>
      </c>
      <c r="P100" s="5">
        <v>1217014000</v>
      </c>
      <c r="U100" s="5">
        <v>1265124665</v>
      </c>
      <c r="V100" s="5">
        <v>1322630332</v>
      </c>
      <c r="W100" s="5">
        <v>1380135999</v>
      </c>
      <c r="X100" s="5">
        <v>1437641666</v>
      </c>
      <c r="Y100" s="5">
        <v>1495147333</v>
      </c>
      <c r="Z100" s="5">
        <v>1552653000</v>
      </c>
    </row>
    <row r="101" spans="3:26" ht="15.5" x14ac:dyDescent="0.35">
      <c r="C101" t="s">
        <v>128</v>
      </c>
      <c r="M101" s="5">
        <v>1554206231</v>
      </c>
      <c r="N101" s="5">
        <v>3551225909</v>
      </c>
      <c r="O101" s="5">
        <v>11314913994</v>
      </c>
      <c r="P101" s="5">
        <v>3617138988</v>
      </c>
      <c r="Q101" s="5">
        <v>2507283426</v>
      </c>
      <c r="R101" s="5">
        <v>541107999</v>
      </c>
      <c r="U101" s="5">
        <v>1885501190</v>
      </c>
      <c r="V101" s="5">
        <v>1490281193</v>
      </c>
      <c r="W101" s="5">
        <v>1129767705</v>
      </c>
      <c r="X101" s="5">
        <v>860793108</v>
      </c>
      <c r="Y101" s="5">
        <v>987134309</v>
      </c>
      <c r="Z101" s="5">
        <v>770782000</v>
      </c>
    </row>
    <row r="102" spans="3:26" ht="15.5" x14ac:dyDescent="0.35">
      <c r="C102" t="s">
        <v>133</v>
      </c>
      <c r="D102" s="5">
        <v>566012278416</v>
      </c>
      <c r="E102" s="5">
        <v>569711198155</v>
      </c>
      <c r="F102" s="5">
        <v>549965427972</v>
      </c>
      <c r="G102" s="5">
        <v>548953713319</v>
      </c>
      <c r="I102" s="5">
        <v>569711198155</v>
      </c>
      <c r="J102" s="5">
        <v>540559553271</v>
      </c>
      <c r="K102" s="5">
        <v>532215490217</v>
      </c>
      <c r="L102" s="5">
        <v>551836843160</v>
      </c>
      <c r="M102" s="5">
        <v>521791323105</v>
      </c>
      <c r="N102" s="5">
        <v>529485962288</v>
      </c>
      <c r="O102" s="5">
        <v>481712071117</v>
      </c>
      <c r="P102" s="5">
        <v>391794832685</v>
      </c>
      <c r="Q102" s="5">
        <v>383150558716</v>
      </c>
      <c r="R102" s="5">
        <v>364864547072</v>
      </c>
      <c r="S102" s="5">
        <v>105636392761</v>
      </c>
      <c r="T102" s="5">
        <v>114909458648</v>
      </c>
      <c r="U102" s="5">
        <v>114560249035</v>
      </c>
      <c r="V102" s="5">
        <v>93522581016</v>
      </c>
      <c r="W102" s="5">
        <v>81857870411</v>
      </c>
      <c r="X102" s="5">
        <v>81972766338</v>
      </c>
      <c r="Y102" s="5">
        <v>74428088040</v>
      </c>
      <c r="Z102" s="5">
        <v>18781735241</v>
      </c>
    </row>
    <row r="103" spans="3:26" ht="15.5" x14ac:dyDescent="0.35">
      <c r="C103" t="s">
        <v>134</v>
      </c>
      <c r="D103" s="5">
        <v>1362328438773</v>
      </c>
      <c r="E103" s="5">
        <v>1373500511717</v>
      </c>
      <c r="F103" s="5">
        <v>1305975487084</v>
      </c>
      <c r="G103" s="5">
        <v>1287560253153</v>
      </c>
      <c r="I103" s="5">
        <v>1373500511717</v>
      </c>
      <c r="J103" s="5">
        <v>1294783334986</v>
      </c>
      <c r="K103" s="5">
        <v>1247265694706</v>
      </c>
      <c r="L103" s="5">
        <v>1221291885832</v>
      </c>
      <c r="M103" s="5">
        <v>1165564745263</v>
      </c>
      <c r="N103" s="5">
        <v>1081979820386</v>
      </c>
      <c r="O103" s="5">
        <v>968234349565</v>
      </c>
      <c r="P103" s="5">
        <v>853267454400</v>
      </c>
      <c r="Q103" s="5">
        <v>796767646172</v>
      </c>
      <c r="R103" s="5">
        <v>702508630708</v>
      </c>
      <c r="S103" s="5">
        <v>389691595500</v>
      </c>
      <c r="T103" s="5">
        <v>411348790570</v>
      </c>
      <c r="U103" s="5">
        <v>343601504089</v>
      </c>
      <c r="V103" s="5">
        <v>273893467429</v>
      </c>
      <c r="W103" s="5">
        <v>237592308314</v>
      </c>
      <c r="X103" s="5">
        <v>204470482995</v>
      </c>
      <c r="Y103" s="5">
        <v>165122502774</v>
      </c>
      <c r="Z103" s="5">
        <v>140763761567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39262536239</v>
      </c>
      <c r="E106" s="5">
        <v>57109775877</v>
      </c>
      <c r="F106" s="5">
        <v>41432701527</v>
      </c>
      <c r="G106" s="5">
        <v>40242529974</v>
      </c>
      <c r="I106" s="5">
        <v>57109775877</v>
      </c>
      <c r="J106" s="5">
        <v>50181225431</v>
      </c>
      <c r="K106" s="5">
        <v>50331125991</v>
      </c>
      <c r="L106" s="5">
        <v>56947975527</v>
      </c>
      <c r="M106" s="5">
        <v>82981081779</v>
      </c>
      <c r="N106" s="5">
        <v>68166758308</v>
      </c>
      <c r="O106" s="5">
        <v>70337529585</v>
      </c>
      <c r="P106" s="5">
        <v>91381683504</v>
      </c>
      <c r="Q106" s="5">
        <v>91524721725</v>
      </c>
      <c r="R106" s="5">
        <v>69110450442</v>
      </c>
      <c r="S106" s="5">
        <v>79594446891</v>
      </c>
      <c r="T106" s="5">
        <v>127248837925</v>
      </c>
      <c r="U106" s="5">
        <v>98355431960</v>
      </c>
      <c r="V106" s="5">
        <v>74814329851</v>
      </c>
      <c r="W106" s="5">
        <v>81808618930</v>
      </c>
      <c r="X106" s="5">
        <v>69499301764</v>
      </c>
      <c r="Y106" s="5">
        <v>64475926403</v>
      </c>
      <c r="Z106" s="5">
        <v>47030481685</v>
      </c>
    </row>
    <row r="107" spans="3:26" ht="15.5" x14ac:dyDescent="0.35">
      <c r="C107" t="s">
        <v>146</v>
      </c>
      <c r="D107" s="5">
        <v>3381278162</v>
      </c>
      <c r="E107" s="5">
        <v>4326610293</v>
      </c>
      <c r="F107" s="5">
        <v>6709996750</v>
      </c>
      <c r="G107" s="5">
        <v>4153742451</v>
      </c>
      <c r="I107" s="5">
        <v>4326610293</v>
      </c>
      <c r="J107" s="5">
        <v>9711876216</v>
      </c>
      <c r="K107" s="5">
        <v>4651381491</v>
      </c>
      <c r="L107" s="5">
        <v>11104511538</v>
      </c>
      <c r="M107" s="5">
        <v>28907055212</v>
      </c>
      <c r="N107" s="5">
        <v>9783967560</v>
      </c>
      <c r="O107" s="5">
        <v>12082133040</v>
      </c>
      <c r="P107" s="5">
        <v>22363466400</v>
      </c>
      <c r="Q107" s="5">
        <v>22786837920</v>
      </c>
      <c r="R107" s="5">
        <v>14411744209</v>
      </c>
      <c r="S107" s="5">
        <v>31253168835</v>
      </c>
      <c r="T107" s="5">
        <v>79743850745</v>
      </c>
      <c r="U107" s="5">
        <v>61695780704</v>
      </c>
      <c r="V107" s="5">
        <v>43648580232</v>
      </c>
      <c r="W107" s="5">
        <v>46634206905</v>
      </c>
      <c r="X107" s="5">
        <v>43277296058</v>
      </c>
      <c r="Y107" s="5">
        <v>40983249072</v>
      </c>
      <c r="Z107" s="5">
        <v>30551844364</v>
      </c>
    </row>
    <row r="108" spans="3:26" ht="15.5" x14ac:dyDescent="0.35">
      <c r="C108" t="s">
        <v>138</v>
      </c>
    </row>
    <row r="109" spans="3:26" ht="15.5" x14ac:dyDescent="0.35">
      <c r="C109" t="s">
        <v>139</v>
      </c>
      <c r="D109" s="5">
        <v>22559260994</v>
      </c>
      <c r="E109" s="5">
        <v>39405453280</v>
      </c>
      <c r="F109" s="5">
        <v>23323814274</v>
      </c>
      <c r="G109" s="5">
        <v>23537086815</v>
      </c>
      <c r="I109" s="5">
        <v>39405453280</v>
      </c>
      <c r="J109" s="5">
        <v>23078161601</v>
      </c>
      <c r="K109" s="5">
        <v>29902280227</v>
      </c>
      <c r="L109" s="5">
        <v>31221962375</v>
      </c>
      <c r="M109" s="5">
        <v>33568630446</v>
      </c>
      <c r="N109" s="5">
        <v>25670002972</v>
      </c>
      <c r="O109" s="5">
        <v>29416419110</v>
      </c>
      <c r="P109" s="5">
        <v>46438734335</v>
      </c>
      <c r="Q109" s="5">
        <v>47963452109</v>
      </c>
      <c r="R109" s="5">
        <v>23105497837</v>
      </c>
      <c r="S109" s="5">
        <v>30906095334</v>
      </c>
      <c r="T109" s="5">
        <v>37522678250</v>
      </c>
      <c r="U109" s="5">
        <v>23731577562</v>
      </c>
      <c r="V109" s="5">
        <v>17522609634</v>
      </c>
      <c r="W109" s="5">
        <v>23977984409</v>
      </c>
      <c r="X109" s="5">
        <v>16463323118</v>
      </c>
      <c r="Y109" s="5">
        <v>12155236162</v>
      </c>
      <c r="Z109" s="5">
        <v>9446278617</v>
      </c>
    </row>
    <row r="110" spans="3:26" ht="15.5" x14ac:dyDescent="0.35">
      <c r="C110" t="s">
        <v>143</v>
      </c>
      <c r="D110" s="5">
        <v>6344464972</v>
      </c>
      <c r="E110" s="5">
        <v>3051036151</v>
      </c>
      <c r="F110" s="5">
        <v>3716358963</v>
      </c>
      <c r="G110" s="5">
        <v>1876342576</v>
      </c>
      <c r="I110" s="5">
        <v>3051036151</v>
      </c>
      <c r="J110" s="5">
        <v>3965908053</v>
      </c>
      <c r="K110" s="5">
        <v>5988872388</v>
      </c>
      <c r="L110" s="5">
        <v>3905234505</v>
      </c>
      <c r="M110" s="5">
        <v>9340820989</v>
      </c>
      <c r="N110" s="5">
        <v>17326789738</v>
      </c>
      <c r="O110" s="5">
        <v>11368519077</v>
      </c>
      <c r="P110" s="5">
        <v>5605528040</v>
      </c>
      <c r="Q110" s="5">
        <v>5055118014</v>
      </c>
      <c r="R110" s="5">
        <v>14546715823</v>
      </c>
      <c r="S110" s="5">
        <v>8278222109</v>
      </c>
      <c r="T110" s="5">
        <v>1821192708</v>
      </c>
      <c r="U110" s="5">
        <v>3988197357</v>
      </c>
      <c r="V110" s="5">
        <v>4750913160</v>
      </c>
      <c r="W110" s="5">
        <v>2835733063</v>
      </c>
      <c r="X110" s="5">
        <v>2130550485</v>
      </c>
      <c r="Y110" s="5">
        <v>4330447395</v>
      </c>
      <c r="Z110" s="5">
        <v>1266666633</v>
      </c>
    </row>
    <row r="111" spans="3:26" ht="15.5" x14ac:dyDescent="0.35">
      <c r="C111" t="s">
        <v>129</v>
      </c>
      <c r="D111" s="5">
        <v>2071701233</v>
      </c>
      <c r="E111" s="5">
        <v>2192565585</v>
      </c>
      <c r="F111" s="5">
        <v>2105204320</v>
      </c>
      <c r="G111" s="5">
        <v>4811457600</v>
      </c>
      <c r="I111" s="5">
        <v>2192565585</v>
      </c>
      <c r="J111" s="5">
        <v>1895025509</v>
      </c>
      <c r="K111" s="5">
        <v>1617116170</v>
      </c>
      <c r="L111" s="5">
        <v>2119412186</v>
      </c>
      <c r="M111" s="5">
        <v>1829495271</v>
      </c>
      <c r="N111" s="5">
        <v>2650144449</v>
      </c>
      <c r="O111" s="5">
        <v>1619848964</v>
      </c>
      <c r="P111" s="5">
        <v>830550650</v>
      </c>
      <c r="Q111" s="5">
        <v>752739045</v>
      </c>
      <c r="R111" s="5">
        <v>1146928808</v>
      </c>
      <c r="S111" s="5">
        <v>606145232</v>
      </c>
      <c r="T111" s="5">
        <v>1197553256</v>
      </c>
      <c r="U111" s="5">
        <v>1196707547</v>
      </c>
      <c r="V111" s="5">
        <v>836025444</v>
      </c>
      <c r="W111" s="5">
        <v>3228691075</v>
      </c>
      <c r="X111" s="5">
        <v>2629609193</v>
      </c>
      <c r="Y111" s="5">
        <v>2298334445</v>
      </c>
      <c r="Z111" s="5">
        <v>1061200723</v>
      </c>
    </row>
    <row r="112" spans="3:26" ht="15.5" x14ac:dyDescent="0.35">
      <c r="C112" t="s">
        <v>140</v>
      </c>
      <c r="D112" s="5">
        <v>1907692899</v>
      </c>
      <c r="E112" s="5">
        <v>1648108535</v>
      </c>
      <c r="F112" s="5">
        <v>2120505237</v>
      </c>
      <c r="G112" s="5">
        <v>2407082787</v>
      </c>
      <c r="I112" s="5">
        <v>1648108535</v>
      </c>
      <c r="J112" s="5">
        <v>5447887081</v>
      </c>
      <c r="K112" s="5">
        <v>2083986838</v>
      </c>
      <c r="L112" s="5">
        <v>450095482</v>
      </c>
      <c r="M112" s="5">
        <v>1278821167</v>
      </c>
      <c r="N112" s="5">
        <v>1055817614</v>
      </c>
      <c r="O112" s="5">
        <v>1346207821</v>
      </c>
      <c r="P112" s="5">
        <v>3022078042</v>
      </c>
      <c r="Q112" s="5">
        <v>1518389015</v>
      </c>
      <c r="R112" s="5">
        <v>3508070416</v>
      </c>
      <c r="S112" s="5">
        <v>3928506325</v>
      </c>
      <c r="T112" s="5">
        <v>2932838660</v>
      </c>
      <c r="U112" s="5">
        <v>2711333841</v>
      </c>
      <c r="V112" s="5">
        <v>1808302627</v>
      </c>
      <c r="W112" s="5">
        <v>2075274992</v>
      </c>
      <c r="X112" s="5">
        <v>1971911491</v>
      </c>
      <c r="Y112" s="5">
        <v>1532839251</v>
      </c>
      <c r="Z112" s="5">
        <v>1461192334</v>
      </c>
    </row>
    <row r="113" spans="3:26" ht="15.5" x14ac:dyDescent="0.35">
      <c r="C113" t="s">
        <v>147</v>
      </c>
    </row>
    <row r="114" spans="3:26" ht="15.5" x14ac:dyDescent="0.35">
      <c r="C114" t="s">
        <v>415</v>
      </c>
      <c r="L114" s="5">
        <v>438760488</v>
      </c>
      <c r="M114" s="5">
        <v>1897912636</v>
      </c>
      <c r="N114" s="5">
        <v>3449111321</v>
      </c>
      <c r="O114" s="5">
        <v>8108719583</v>
      </c>
      <c r="P114" s="5">
        <v>10346517114</v>
      </c>
      <c r="Q114" s="5">
        <v>16469122068</v>
      </c>
      <c r="R114" s="5">
        <v>20723190142</v>
      </c>
      <c r="S114" s="5">
        <v>232481369</v>
      </c>
      <c r="T114" s="5">
        <v>369441242</v>
      </c>
      <c r="U114" s="5">
        <v>314200774</v>
      </c>
      <c r="V114" s="5">
        <v>1399649738</v>
      </c>
      <c r="W114" s="5">
        <v>4029220213</v>
      </c>
      <c r="X114" s="5">
        <v>6817770490</v>
      </c>
      <c r="Y114" s="5">
        <v>8667402517</v>
      </c>
      <c r="Z114" s="5">
        <v>11234141416</v>
      </c>
    </row>
    <row r="115" spans="3:26" ht="15.5" x14ac:dyDescent="0.35">
      <c r="C115" t="s">
        <v>152</v>
      </c>
      <c r="D115" s="5">
        <v>1173124798</v>
      </c>
      <c r="E115" s="5">
        <v>1078595050</v>
      </c>
      <c r="F115" s="5">
        <v>1030808493</v>
      </c>
      <c r="G115" s="5">
        <v>1000571135</v>
      </c>
      <c r="I115" s="5">
        <v>1078595050</v>
      </c>
      <c r="J115" s="5">
        <v>880517116</v>
      </c>
      <c r="K115" s="5">
        <v>1173508056</v>
      </c>
      <c r="L115" s="5">
        <v>2367155862</v>
      </c>
      <c r="M115" s="5">
        <v>2231664069</v>
      </c>
      <c r="N115" s="5">
        <v>5704224534</v>
      </c>
      <c r="O115" s="5">
        <v>8142691504</v>
      </c>
      <c r="P115" s="5">
        <v>6902235538</v>
      </c>
      <c r="Q115" s="5">
        <v>6600212273</v>
      </c>
      <c r="R115" s="5">
        <v>5975903784</v>
      </c>
      <c r="S115" s="5">
        <v>131383813</v>
      </c>
      <c r="T115" s="5">
        <v>190901638</v>
      </c>
      <c r="U115" s="5">
        <v>1328228035</v>
      </c>
      <c r="V115" s="5">
        <v>3062733627</v>
      </c>
      <c r="W115" s="5">
        <v>2774001683</v>
      </c>
      <c r="X115" s="5">
        <v>2814051845</v>
      </c>
      <c r="Y115" s="5">
        <v>2588597056</v>
      </c>
      <c r="Z115" s="5">
        <v>2788415340</v>
      </c>
    </row>
    <row r="116" spans="3:26" ht="15.5" x14ac:dyDescent="0.35">
      <c r="C116" t="s">
        <v>153</v>
      </c>
      <c r="D116" s="5">
        <v>56537211281</v>
      </c>
      <c r="E116" s="5">
        <v>56812538104</v>
      </c>
      <c r="F116" s="5">
        <v>55589708375</v>
      </c>
      <c r="G116" s="5">
        <v>54426239913</v>
      </c>
      <c r="I116" s="5">
        <v>56812538104</v>
      </c>
      <c r="J116" s="5">
        <v>52881693901</v>
      </c>
      <c r="K116" s="5">
        <v>49173549607</v>
      </c>
      <c r="L116" s="5">
        <v>51500265678</v>
      </c>
      <c r="M116" s="5">
        <v>52184217420</v>
      </c>
      <c r="N116" s="5">
        <v>61450504416</v>
      </c>
      <c r="O116" s="5">
        <v>45353269158</v>
      </c>
      <c r="P116" s="5">
        <v>37303269649</v>
      </c>
      <c r="Q116" s="5">
        <v>42425198982</v>
      </c>
      <c r="R116" s="5">
        <v>41393372541</v>
      </c>
      <c r="S116" s="5">
        <v>18135731998</v>
      </c>
      <c r="T116" s="5">
        <v>10900720681</v>
      </c>
      <c r="U116" s="5">
        <v>7538510774</v>
      </c>
      <c r="V116" s="5">
        <v>7101330539</v>
      </c>
      <c r="W116" s="5">
        <v>8138161133</v>
      </c>
      <c r="X116" s="5">
        <v>9771761410</v>
      </c>
      <c r="Y116" s="5">
        <v>11735378437</v>
      </c>
      <c r="Z116" s="5">
        <v>13834084352</v>
      </c>
    </row>
    <row r="117" spans="3:26" ht="15.5" x14ac:dyDescent="0.35">
      <c r="C117" t="s">
        <v>154</v>
      </c>
      <c r="D117" s="5">
        <v>56537211281</v>
      </c>
      <c r="E117" s="5">
        <v>56812538104</v>
      </c>
      <c r="F117" s="5">
        <v>55589708375</v>
      </c>
      <c r="G117" s="5">
        <v>54426239913</v>
      </c>
      <c r="I117" s="5">
        <v>56812538104</v>
      </c>
      <c r="J117" s="5">
        <v>52881693901</v>
      </c>
      <c r="K117" s="5">
        <v>49173549607</v>
      </c>
      <c r="L117" s="5">
        <v>51500265678</v>
      </c>
      <c r="M117" s="5">
        <v>52184217420</v>
      </c>
      <c r="N117" s="5">
        <v>61450504416</v>
      </c>
      <c r="O117" s="5">
        <v>45353269158</v>
      </c>
      <c r="P117" s="5">
        <v>37303269649</v>
      </c>
      <c r="Q117" s="5">
        <v>42425198982</v>
      </c>
      <c r="R117" s="5">
        <v>41393372541</v>
      </c>
      <c r="S117" s="5">
        <v>18135731998</v>
      </c>
      <c r="T117" s="5">
        <v>10900720681</v>
      </c>
      <c r="U117" s="5">
        <v>7538510774</v>
      </c>
      <c r="V117" s="5">
        <v>7101330539</v>
      </c>
      <c r="W117" s="5">
        <v>8138161133</v>
      </c>
      <c r="X117" s="5">
        <v>9771761410</v>
      </c>
      <c r="Y117" s="5">
        <v>11735378437</v>
      </c>
      <c r="Z117" s="5">
        <v>13834084352</v>
      </c>
    </row>
    <row r="118" spans="3:26" ht="15.5" x14ac:dyDescent="0.35">
      <c r="C118" t="s">
        <v>156</v>
      </c>
    </row>
    <row r="119" spans="3:26" ht="15.5" x14ac:dyDescent="0.35">
      <c r="C119" t="s">
        <v>159</v>
      </c>
      <c r="D119" s="5">
        <v>17497891612</v>
      </c>
      <c r="E119" s="5">
        <v>17536993122</v>
      </c>
      <c r="F119" s="5">
        <v>17007145666</v>
      </c>
      <c r="G119" s="5">
        <v>16744161356</v>
      </c>
      <c r="I119" s="5">
        <v>17536993122</v>
      </c>
      <c r="J119" s="5">
        <v>16246991483</v>
      </c>
      <c r="K119" s="5">
        <v>15828670933</v>
      </c>
      <c r="L119" s="5">
        <v>17882250168</v>
      </c>
      <c r="M119" s="5">
        <v>19451387258</v>
      </c>
      <c r="N119" s="5">
        <v>22163415873</v>
      </c>
      <c r="O119" s="5">
        <v>8108719583</v>
      </c>
      <c r="P119" s="5">
        <v>10346517114</v>
      </c>
      <c r="Q119" s="5">
        <v>16469122068</v>
      </c>
      <c r="R119" s="5">
        <v>20723190142</v>
      </c>
      <c r="S119" s="5">
        <v>232481369</v>
      </c>
      <c r="T119" s="5">
        <v>369441242</v>
      </c>
      <c r="U119" s="5">
        <v>314200774</v>
      </c>
      <c r="V119" s="5">
        <v>1399649738</v>
      </c>
      <c r="W119" s="5">
        <v>4029220213</v>
      </c>
      <c r="X119" s="5">
        <v>6817770490</v>
      </c>
      <c r="Y119" s="5">
        <v>8667402517</v>
      </c>
      <c r="Z119" s="5">
        <v>11234141416</v>
      </c>
    </row>
    <row r="120" spans="3:26" ht="15.5" x14ac:dyDescent="0.35">
      <c r="C120" t="s">
        <v>155</v>
      </c>
      <c r="D120" s="5">
        <v>8039076742</v>
      </c>
      <c r="E120" s="5">
        <v>8275302055</v>
      </c>
      <c r="F120" s="5">
        <v>11060472263</v>
      </c>
      <c r="G120" s="5">
        <v>10159988111</v>
      </c>
      <c r="I120" s="5">
        <v>8275302055</v>
      </c>
      <c r="J120" s="5">
        <v>9112611972</v>
      </c>
      <c r="K120" s="5">
        <v>6736147795</v>
      </c>
      <c r="L120" s="5">
        <v>6333244769</v>
      </c>
      <c r="M120" s="5">
        <v>4591921620</v>
      </c>
      <c r="N120" s="5">
        <v>4483794698</v>
      </c>
      <c r="O120" s="5">
        <v>6247587096</v>
      </c>
      <c r="S120" s="5">
        <v>549044810</v>
      </c>
      <c r="T120" s="5">
        <v>1387000473</v>
      </c>
    </row>
    <row r="121" spans="3:26" ht="15.5" x14ac:dyDescent="0.35">
      <c r="C121" t="s">
        <v>160</v>
      </c>
      <c r="D121" s="5">
        <v>95799747520</v>
      </c>
      <c r="E121" s="5">
        <v>113922313981</v>
      </c>
      <c r="F121" s="5">
        <v>97022409902</v>
      </c>
      <c r="G121" s="5">
        <v>94668769887</v>
      </c>
      <c r="I121" s="5">
        <v>113922313981</v>
      </c>
      <c r="J121" s="5">
        <v>103062919332</v>
      </c>
      <c r="K121" s="5">
        <v>99504675598</v>
      </c>
      <c r="L121" s="5">
        <v>108448241205</v>
      </c>
      <c r="M121" s="5">
        <v>135165299199</v>
      </c>
      <c r="N121" s="5">
        <v>129617262724</v>
      </c>
      <c r="O121" s="5">
        <v>115690798743</v>
      </c>
      <c r="P121" s="5">
        <v>128684953153</v>
      </c>
      <c r="Q121" s="5">
        <v>133949920707</v>
      </c>
      <c r="R121" s="5">
        <v>110503822983</v>
      </c>
      <c r="S121" s="5">
        <v>97730178889</v>
      </c>
      <c r="T121" s="5">
        <v>138149558606</v>
      </c>
      <c r="U121" s="5">
        <v>105893942734</v>
      </c>
      <c r="V121" s="5">
        <v>81915660390</v>
      </c>
      <c r="W121" s="5">
        <v>89946780063</v>
      </c>
      <c r="X121" s="5">
        <v>79271063174</v>
      </c>
      <c r="Y121" s="5">
        <v>76211304840</v>
      </c>
      <c r="Z121" s="5">
        <v>60864566037</v>
      </c>
    </row>
    <row r="122" spans="3:26" ht="15.5" x14ac:dyDescent="0.35">
      <c r="C122" t="s">
        <v>161</v>
      </c>
    </row>
    <row r="123" spans="3:26" ht="15.5" x14ac:dyDescent="0.35">
      <c r="C123" t="s">
        <v>162</v>
      </c>
      <c r="D123" s="5">
        <v>34938750000</v>
      </c>
      <c r="E123" s="5">
        <v>34938750000</v>
      </c>
      <c r="F123" s="5">
        <v>34938750000</v>
      </c>
      <c r="G123" s="5">
        <v>34938750000</v>
      </c>
      <c r="I123" s="5">
        <v>34938750000</v>
      </c>
      <c r="J123" s="5">
        <v>34938750000</v>
      </c>
      <c r="K123" s="5">
        <v>34938750000</v>
      </c>
      <c r="L123" s="5">
        <v>34938750000</v>
      </c>
      <c r="M123" s="5">
        <v>34938750000</v>
      </c>
      <c r="N123" s="5">
        <v>34938750000</v>
      </c>
      <c r="O123" s="5">
        <v>34938750000</v>
      </c>
      <c r="P123" s="5">
        <v>34938750000</v>
      </c>
      <c r="Q123" s="5">
        <v>34938750000</v>
      </c>
      <c r="R123" s="5">
        <v>34938750000</v>
      </c>
      <c r="S123" s="5">
        <v>34938750000</v>
      </c>
      <c r="T123" s="5">
        <v>34938750000</v>
      </c>
      <c r="U123" s="5">
        <v>34938750000</v>
      </c>
      <c r="V123" s="5">
        <v>34938750000</v>
      </c>
      <c r="W123" s="5">
        <v>34938750000</v>
      </c>
      <c r="X123" s="5">
        <v>27951000000</v>
      </c>
      <c r="Y123" s="5">
        <v>27951000000</v>
      </c>
      <c r="Z123" s="5">
        <v>27951000000</v>
      </c>
    </row>
    <row r="124" spans="3:26" ht="15.5" x14ac:dyDescent="0.35">
      <c r="C124" t="s">
        <v>163</v>
      </c>
      <c r="D124" s="5">
        <v>138490000</v>
      </c>
      <c r="E124" s="5">
        <v>138490000</v>
      </c>
      <c r="F124" s="5">
        <v>138490000</v>
      </c>
      <c r="G124" s="5">
        <v>138490000</v>
      </c>
      <c r="I124" s="5">
        <v>138490000</v>
      </c>
      <c r="J124" s="5">
        <v>138490000</v>
      </c>
      <c r="K124" s="5">
        <v>138490000</v>
      </c>
      <c r="L124" s="5">
        <v>138490000</v>
      </c>
      <c r="M124" s="5">
        <v>138490000</v>
      </c>
      <c r="N124" s="5">
        <v>138490000</v>
      </c>
      <c r="O124" s="5">
        <v>138490000</v>
      </c>
      <c r="P124" s="5">
        <v>138490000</v>
      </c>
      <c r="Q124" s="5">
        <v>138490000</v>
      </c>
      <c r="R124" s="5">
        <v>138490000</v>
      </c>
      <c r="S124" s="5">
        <v>138490000</v>
      </c>
      <c r="T124" s="5">
        <v>138490000</v>
      </c>
      <c r="U124" s="5">
        <v>138490000</v>
      </c>
      <c r="V124" s="5">
        <v>138490000</v>
      </c>
      <c r="W124" s="5">
        <v>138490000</v>
      </c>
      <c r="X124" s="5">
        <v>7126240000</v>
      </c>
      <c r="Y124" s="5">
        <v>7126240000</v>
      </c>
      <c r="Z124" s="5">
        <v>7126240000</v>
      </c>
    </row>
    <row r="125" spans="3:26" ht="15.5" x14ac:dyDescent="0.35">
      <c r="C125" t="s">
        <v>164</v>
      </c>
      <c r="D125" s="5">
        <v>802038955307</v>
      </c>
      <c r="E125" s="5">
        <v>797365082578</v>
      </c>
      <c r="F125" s="5">
        <v>774514675297</v>
      </c>
      <c r="G125" s="5">
        <v>765218652910</v>
      </c>
      <c r="I125" s="5">
        <v>797365082578</v>
      </c>
      <c r="J125" s="5">
        <v>774271991327</v>
      </c>
      <c r="K125" s="5">
        <v>739732760819</v>
      </c>
      <c r="L125" s="5">
        <v>697684079203</v>
      </c>
      <c r="M125" s="5">
        <v>654126708288</v>
      </c>
      <c r="N125" s="5">
        <v>578864170983</v>
      </c>
      <c r="O125" s="5">
        <v>507431376509</v>
      </c>
      <c r="P125" s="5">
        <v>450509716309</v>
      </c>
      <c r="Q125" s="5">
        <v>385899075653</v>
      </c>
      <c r="R125" s="5">
        <v>312794242512</v>
      </c>
      <c r="S125" s="5">
        <v>222385991410</v>
      </c>
      <c r="T125" s="5">
        <v>185910936610</v>
      </c>
      <c r="U125" s="5">
        <v>152156976818</v>
      </c>
      <c r="V125" s="5">
        <v>118893866350</v>
      </c>
      <c r="W125" s="5">
        <v>87814986686</v>
      </c>
      <c r="X125" s="5">
        <v>65908472145</v>
      </c>
      <c r="Y125" s="5">
        <v>43100367247</v>
      </c>
      <c r="Z125" s="5">
        <v>28334088794</v>
      </c>
    </row>
    <row r="126" spans="3:26" ht="15.5" x14ac:dyDescent="0.35">
      <c r="C126" t="s">
        <v>165</v>
      </c>
      <c r="D126" s="5">
        <v>7200000000</v>
      </c>
      <c r="E126" s="5">
        <v>7200000000</v>
      </c>
      <c r="F126" s="5">
        <v>7200000000</v>
      </c>
      <c r="G126" s="5">
        <v>7200000000</v>
      </c>
      <c r="I126" s="5">
        <v>7200000000</v>
      </c>
      <c r="J126" s="5">
        <v>7200000000</v>
      </c>
      <c r="K126" s="5">
        <v>7200000000</v>
      </c>
      <c r="L126" s="5">
        <v>7200000000</v>
      </c>
      <c r="M126" s="5">
        <v>7200000000</v>
      </c>
      <c r="N126" s="5">
        <v>7200000000</v>
      </c>
      <c r="O126" s="5">
        <v>7200000000</v>
      </c>
      <c r="P126" s="5">
        <v>7200000000</v>
      </c>
      <c r="Q126" s="5">
        <v>7200000000</v>
      </c>
      <c r="R126" s="5">
        <v>7200000000</v>
      </c>
      <c r="S126" s="5">
        <v>2700000000</v>
      </c>
      <c r="T126" s="5">
        <v>2200000000</v>
      </c>
      <c r="U126" s="5">
        <v>1700000000</v>
      </c>
      <c r="V126" s="5">
        <v>1200000000</v>
      </c>
      <c r="W126" s="5">
        <v>700000000</v>
      </c>
      <c r="X126" s="5">
        <v>200000000</v>
      </c>
    </row>
    <row r="127" spans="3:26" ht="15.5" x14ac:dyDescent="0.35">
      <c r="C127" t="s">
        <v>166</v>
      </c>
      <c r="D127" s="5">
        <v>794838955307</v>
      </c>
      <c r="E127" s="5">
        <v>790165082578</v>
      </c>
      <c r="F127" s="5">
        <v>767314675297</v>
      </c>
      <c r="G127" s="5">
        <v>758018652910</v>
      </c>
      <c r="I127" s="5">
        <v>790165082578</v>
      </c>
      <c r="J127" s="5">
        <v>767071991327</v>
      </c>
      <c r="K127" s="5">
        <v>732532760819</v>
      </c>
      <c r="L127" s="5">
        <v>690484079203</v>
      </c>
      <c r="M127" s="5">
        <v>646926708288</v>
      </c>
      <c r="N127" s="5">
        <v>571664170983</v>
      </c>
      <c r="O127" s="5">
        <v>500231376509</v>
      </c>
      <c r="P127" s="5">
        <v>443309716309</v>
      </c>
      <c r="Q127" s="5">
        <v>378699075653</v>
      </c>
      <c r="R127" s="5">
        <v>305594242512</v>
      </c>
      <c r="S127" s="5">
        <v>219685991410</v>
      </c>
      <c r="T127" s="5">
        <v>183710936610</v>
      </c>
      <c r="U127" s="5">
        <v>150456976818</v>
      </c>
      <c r="V127" s="5">
        <v>117693866350</v>
      </c>
      <c r="W127" s="5">
        <v>87114986686</v>
      </c>
      <c r="X127" s="5">
        <v>65708472145</v>
      </c>
      <c r="Y127" s="5">
        <v>43100367247</v>
      </c>
      <c r="Z127" s="5">
        <v>28334088794</v>
      </c>
    </row>
    <row r="128" spans="3:26" ht="15.5" x14ac:dyDescent="0.35">
      <c r="C128" t="s">
        <v>167</v>
      </c>
      <c r="D128" s="5">
        <v>802038955307</v>
      </c>
      <c r="E128" s="5">
        <v>797365082578</v>
      </c>
      <c r="F128" s="5">
        <v>774514675297</v>
      </c>
      <c r="G128" s="5">
        <v>765218652910</v>
      </c>
      <c r="I128" s="5">
        <v>797365082578</v>
      </c>
      <c r="J128" s="5">
        <v>774271991327</v>
      </c>
      <c r="K128" s="5">
        <v>739732760819</v>
      </c>
      <c r="L128" s="5">
        <v>697684079203</v>
      </c>
      <c r="M128" s="5">
        <v>654126708288</v>
      </c>
      <c r="N128" s="5">
        <v>578864170983</v>
      </c>
      <c r="O128" s="5">
        <v>507431376509</v>
      </c>
      <c r="P128" s="5">
        <v>450509716309</v>
      </c>
      <c r="Q128" s="5">
        <v>385899075653</v>
      </c>
      <c r="R128" s="5">
        <v>312794242512</v>
      </c>
      <c r="S128" s="5">
        <v>222385991410</v>
      </c>
      <c r="T128" s="5">
        <v>185910936610</v>
      </c>
      <c r="U128" s="5">
        <v>152156976818</v>
      </c>
      <c r="V128" s="5">
        <v>118893866350</v>
      </c>
      <c r="W128" s="5">
        <v>87814986686</v>
      </c>
      <c r="X128" s="5">
        <v>65908472145</v>
      </c>
      <c r="Y128" s="5">
        <v>43100367247</v>
      </c>
      <c r="Z128" s="5">
        <v>28334088794</v>
      </c>
    </row>
    <row r="129" spans="2:26" ht="15.5" x14ac:dyDescent="0.35">
      <c r="C129" t="s">
        <v>168</v>
      </c>
      <c r="D129" s="5">
        <v>32309640634</v>
      </c>
      <c r="E129" s="5">
        <v>31350705730</v>
      </c>
      <c r="F129" s="5">
        <v>31794736467</v>
      </c>
      <c r="G129" s="5">
        <v>31913490290</v>
      </c>
      <c r="I129" s="5">
        <v>31350705730</v>
      </c>
      <c r="J129" s="5">
        <v>32645592716</v>
      </c>
      <c r="K129" s="5">
        <v>33526789561</v>
      </c>
      <c r="L129" s="5">
        <v>31946979205</v>
      </c>
      <c r="M129" s="5">
        <v>32159861825</v>
      </c>
      <c r="N129" s="5">
        <v>29278125364</v>
      </c>
      <c r="O129" s="5">
        <v>26851531922</v>
      </c>
      <c r="P129" s="5">
        <v>24192427332</v>
      </c>
      <c r="Q129" s="5">
        <v>22502505543</v>
      </c>
      <c r="R129" s="5">
        <v>21661897824</v>
      </c>
      <c r="S129" s="5">
        <v>19112522729</v>
      </c>
      <c r="T129" s="5">
        <v>19193999840</v>
      </c>
      <c r="U129" s="5">
        <v>18480856350</v>
      </c>
      <c r="V129" s="5">
        <v>17883513997</v>
      </c>
      <c r="W129" s="5">
        <v>17656071291</v>
      </c>
      <c r="X129" s="5">
        <v>18677354047</v>
      </c>
      <c r="Y129" s="5">
        <v>19386333660</v>
      </c>
      <c r="Z129" s="5">
        <v>20879116327</v>
      </c>
    </row>
    <row r="130" spans="2:26" ht="15.5" x14ac:dyDescent="0.35">
      <c r="C130" t="s">
        <v>9</v>
      </c>
      <c r="D130" s="5">
        <v>1266528691253</v>
      </c>
      <c r="E130" s="5">
        <v>1259578197736</v>
      </c>
      <c r="F130" s="5">
        <v>1208953077182</v>
      </c>
      <c r="G130" s="5">
        <v>1192891483266</v>
      </c>
      <c r="I130" s="5">
        <v>1259578197736</v>
      </c>
      <c r="J130" s="5">
        <v>1191720415654</v>
      </c>
      <c r="K130" s="5">
        <v>1147761019108</v>
      </c>
      <c r="L130" s="5">
        <v>1112843644627</v>
      </c>
      <c r="M130" s="5">
        <v>1030399446064</v>
      </c>
      <c r="N130" s="5">
        <v>952362557662</v>
      </c>
      <c r="O130" s="5">
        <v>852543550822</v>
      </c>
      <c r="P130" s="5">
        <v>724582501247</v>
      </c>
      <c r="Q130" s="5">
        <v>662817725465</v>
      </c>
      <c r="R130" s="5">
        <v>592004807725</v>
      </c>
      <c r="S130" s="5">
        <v>291961416611</v>
      </c>
      <c r="T130" s="5">
        <v>273199231964</v>
      </c>
      <c r="U130" s="5">
        <v>237707561355</v>
      </c>
      <c r="V130" s="5">
        <v>191977807039</v>
      </c>
      <c r="W130" s="5">
        <v>147645528251</v>
      </c>
      <c r="X130" s="5">
        <v>125199419821</v>
      </c>
      <c r="Y130" s="5">
        <v>88911197934</v>
      </c>
      <c r="Z130" s="5">
        <v>79899195530</v>
      </c>
    </row>
    <row r="131" spans="2:26" ht="15.5" x14ac:dyDescent="0.35">
      <c r="C131" t="s">
        <v>169</v>
      </c>
      <c r="D131" s="5">
        <v>1362328438773</v>
      </c>
      <c r="E131" s="5">
        <v>1373500511717</v>
      </c>
      <c r="F131" s="5">
        <v>1305975487084</v>
      </c>
      <c r="G131" s="5">
        <v>1287560253153</v>
      </c>
      <c r="I131" s="5">
        <v>1373500511717</v>
      </c>
      <c r="J131" s="5">
        <v>1294783334986</v>
      </c>
      <c r="K131" s="5">
        <v>1247265694706</v>
      </c>
      <c r="L131" s="5">
        <v>1221291885832</v>
      </c>
      <c r="M131" s="5">
        <v>1165564745263</v>
      </c>
      <c r="N131" s="5">
        <v>1081979820386</v>
      </c>
      <c r="O131" s="5">
        <v>968234349565</v>
      </c>
      <c r="P131" s="5">
        <v>853267454400</v>
      </c>
      <c r="Q131" s="5">
        <v>796767646172</v>
      </c>
      <c r="R131" s="5">
        <v>702508630708</v>
      </c>
      <c r="S131" s="5">
        <v>389691595500</v>
      </c>
      <c r="T131" s="5">
        <v>411348790570</v>
      </c>
      <c r="U131" s="5">
        <v>343601504089</v>
      </c>
      <c r="V131" s="5">
        <v>273893467429</v>
      </c>
      <c r="W131" s="5">
        <v>237592308314</v>
      </c>
      <c r="X131" s="5">
        <v>204470482995</v>
      </c>
      <c r="Y131" s="5">
        <v>165122502774</v>
      </c>
      <c r="Z131" s="5">
        <v>140763761567</v>
      </c>
    </row>
    <row r="132" spans="2:26" ht="15.5" x14ac:dyDescent="0.35">
      <c r="C132" t="s">
        <v>170</v>
      </c>
      <c r="D132" s="5">
        <v>3493875000</v>
      </c>
      <c r="E132" s="5">
        <v>3493875000</v>
      </c>
      <c r="F132" s="5">
        <v>3493875000</v>
      </c>
      <c r="G132" s="5">
        <v>3493875000</v>
      </c>
      <c r="I132" s="5">
        <v>3493875000</v>
      </c>
      <c r="J132" s="5">
        <v>3493875000</v>
      </c>
      <c r="K132" s="5">
        <v>3493875000</v>
      </c>
      <c r="L132" s="5">
        <v>3493875000</v>
      </c>
      <c r="M132" s="5">
        <v>698775000</v>
      </c>
      <c r="N132" s="5">
        <v>698775000</v>
      </c>
      <c r="O132" s="5">
        <v>698775000</v>
      </c>
      <c r="P132" s="5">
        <v>698775000</v>
      </c>
      <c r="Q132" s="5">
        <v>698775000</v>
      </c>
      <c r="R132" s="5">
        <v>698775000</v>
      </c>
      <c r="S132" s="5">
        <v>698775000</v>
      </c>
      <c r="T132" s="5">
        <v>698775000</v>
      </c>
      <c r="U132" s="5">
        <v>698775000</v>
      </c>
      <c r="V132" s="5">
        <v>698775000</v>
      </c>
      <c r="W132" s="5">
        <v>698775000</v>
      </c>
      <c r="X132" s="5">
        <v>559020000</v>
      </c>
      <c r="Y132" s="5">
        <v>559020000</v>
      </c>
      <c r="Z132" s="5">
        <v>559020000</v>
      </c>
    </row>
    <row r="134" spans="2:26" ht="15.5" x14ac:dyDescent="0.35">
      <c r="B134" t="s">
        <v>171</v>
      </c>
      <c r="C134" t="s">
        <v>172</v>
      </c>
      <c r="D134" s="5">
        <v>11096709712</v>
      </c>
      <c r="E134" s="5">
        <v>24494356470</v>
      </c>
      <c r="F134" s="5">
        <v>35403747538</v>
      </c>
      <c r="G134" s="5">
        <v>29245422150</v>
      </c>
      <c r="I134" s="5">
        <v>101626923300</v>
      </c>
      <c r="J134" s="5">
        <v>53967105852</v>
      </c>
      <c r="K134" s="5">
        <v>92498834399</v>
      </c>
      <c r="L134" s="5">
        <v>96207941831</v>
      </c>
      <c r="M134" s="5">
        <v>46049269613</v>
      </c>
      <c r="N134" s="5">
        <v>231776954118</v>
      </c>
      <c r="O134" s="5">
        <v>115559223532</v>
      </c>
      <c r="P134" s="5">
        <v>61219347295</v>
      </c>
      <c r="Q134" s="5">
        <v>51605876745</v>
      </c>
      <c r="R134" s="5">
        <v>84490481400</v>
      </c>
      <c r="S134" s="5">
        <v>100935448358</v>
      </c>
      <c r="T134" s="5">
        <v>4641305865</v>
      </c>
      <c r="U134" s="5">
        <v>23212236950</v>
      </c>
      <c r="V134" s="5">
        <v>28582923169</v>
      </c>
      <c r="W134" s="5">
        <v>14468283957</v>
      </c>
      <c r="X134" s="5">
        <v>13961224282</v>
      </c>
      <c r="Y134" s="5">
        <v>-5568259218</v>
      </c>
      <c r="Z134" s="5">
        <v>-57107269027</v>
      </c>
    </row>
    <row r="135" spans="2:26" ht="15.5" x14ac:dyDescent="0.35">
      <c r="C135" t="s">
        <v>173</v>
      </c>
      <c r="D135" s="5">
        <v>127063305555</v>
      </c>
      <c r="E135" s="5">
        <v>139874843854</v>
      </c>
      <c r="F135" s="5">
        <v>135934670330</v>
      </c>
      <c r="G135" s="5">
        <v>127575328422</v>
      </c>
      <c r="I135" s="5">
        <v>533089727640</v>
      </c>
      <c r="J135" s="5">
        <v>524739245317</v>
      </c>
      <c r="K135" s="5">
        <v>527499560879</v>
      </c>
      <c r="L135" s="5">
        <v>623278563366</v>
      </c>
      <c r="M135" s="5">
        <v>634103508156</v>
      </c>
      <c r="N135" s="5">
        <v>688439797530</v>
      </c>
      <c r="O135" s="5">
        <v>759039346016</v>
      </c>
      <c r="P135" s="5">
        <v>726337673245</v>
      </c>
      <c r="Q135" s="5">
        <v>633831537147</v>
      </c>
      <c r="R135" s="5">
        <v>557204672943</v>
      </c>
      <c r="S135" s="5">
        <v>535360081059</v>
      </c>
      <c r="T135" s="5">
        <v>515352505684</v>
      </c>
      <c r="U135" s="5">
        <v>405833027776</v>
      </c>
      <c r="V135" s="5">
        <v>377087352843</v>
      </c>
      <c r="W135" s="5">
        <v>317614657905</v>
      </c>
      <c r="X135" s="5">
        <v>248068922513</v>
      </c>
      <c r="Y135" s="5">
        <v>199467670261</v>
      </c>
      <c r="Z135" s="5">
        <v>185865394032</v>
      </c>
    </row>
    <row r="136" spans="2:26" ht="15.5" x14ac:dyDescent="0.35">
      <c r="C136" t="s">
        <v>659</v>
      </c>
      <c r="D136" s="5">
        <v>-82276040785</v>
      </c>
      <c r="E136" s="5">
        <v>-115212222012</v>
      </c>
      <c r="F136" s="5">
        <v>-73383194738</v>
      </c>
      <c r="G136" s="5">
        <v>-85919649159</v>
      </c>
      <c r="I136" s="5">
        <v>-341572496400</v>
      </c>
      <c r="J136" s="5">
        <v>-378419391628</v>
      </c>
      <c r="K136" s="5">
        <v>-321411424387</v>
      </c>
      <c r="L136" s="5">
        <v>-388950038682</v>
      </c>
      <c r="M136" s="5">
        <v>-428671324862</v>
      </c>
      <c r="N136" s="5">
        <v>-332409002216</v>
      </c>
      <c r="O136" s="5">
        <v>-497840220772</v>
      </c>
      <c r="P136" s="5">
        <v>-548141550371</v>
      </c>
      <c r="Q136" s="5">
        <v>-446505380326</v>
      </c>
      <c r="R136" s="5">
        <v>-358760725679</v>
      </c>
      <c r="S136" s="5">
        <v>-325846694494</v>
      </c>
      <c r="T136" s="5">
        <v>-413525943907</v>
      </c>
      <c r="U136" s="5">
        <v>-314513456964</v>
      </c>
      <c r="V136" s="5">
        <v>-289380238405</v>
      </c>
      <c r="W136" s="5">
        <v>-248747856689</v>
      </c>
      <c r="X136" s="5">
        <v>-182125582547</v>
      </c>
      <c r="Y136" s="5">
        <v>-169619642003</v>
      </c>
      <c r="Z136" s="5">
        <v>-196821941281</v>
      </c>
    </row>
    <row r="137" spans="2:26" ht="15.5" x14ac:dyDescent="0.35">
      <c r="C137" t="s">
        <v>705</v>
      </c>
      <c r="D137" s="5">
        <v>-26757925051</v>
      </c>
      <c r="E137" s="5">
        <v>-21944322431</v>
      </c>
      <c r="F137" s="5">
        <v>-17659534457</v>
      </c>
      <c r="G137" s="5">
        <v>-17191626372</v>
      </c>
      <c r="I137" s="5">
        <v>-81214166875</v>
      </c>
      <c r="J137" s="5">
        <v>-75790485880</v>
      </c>
      <c r="K137" s="5">
        <v>-74588810362</v>
      </c>
      <c r="L137" s="5">
        <v>-75763534776</v>
      </c>
      <c r="M137" s="5">
        <v>-75832192041</v>
      </c>
      <c r="N137" s="5">
        <v>-71004490889</v>
      </c>
      <c r="O137" s="5">
        <v>-74670012206</v>
      </c>
      <c r="P137" s="5">
        <v>-64890147324</v>
      </c>
      <c r="Q137" s="5">
        <v>-59223934524</v>
      </c>
      <c r="R137" s="5">
        <v>-51957120815</v>
      </c>
      <c r="S137" s="5">
        <v>-49028105779</v>
      </c>
      <c r="T137" s="5">
        <v>-43926938390</v>
      </c>
      <c r="U137" s="5">
        <v>-36679873669</v>
      </c>
      <c r="V137" s="5">
        <v>-31135984604</v>
      </c>
      <c r="W137" s="5">
        <v>-27858944961</v>
      </c>
      <c r="X137" s="5">
        <v>-27892653520</v>
      </c>
      <c r="Y137" s="5">
        <v>-21583924950</v>
      </c>
      <c r="Z137" s="5">
        <v>-14605198102</v>
      </c>
    </row>
    <row r="138" spans="2:26" ht="15.5" x14ac:dyDescent="0.35">
      <c r="C138" t="s">
        <v>178</v>
      </c>
      <c r="D138" s="5">
        <v>-9751871780</v>
      </c>
      <c r="E138" s="5">
        <v>769729423</v>
      </c>
      <c r="F138" s="5">
        <v>-11605188041</v>
      </c>
      <c r="G138" s="5">
        <v>-7562808538</v>
      </c>
      <c r="I138" s="5">
        <v>-24175212570</v>
      </c>
      <c r="J138" s="5">
        <v>-24836117582</v>
      </c>
      <c r="K138" s="5">
        <v>-26181362646</v>
      </c>
      <c r="L138" s="5">
        <v>-29674498043</v>
      </c>
      <c r="M138" s="5">
        <v>-41174396671</v>
      </c>
      <c r="N138" s="5">
        <v>-36237164063</v>
      </c>
      <c r="O138" s="5">
        <v>-38969948393</v>
      </c>
      <c r="P138" s="5">
        <v>-42357643075</v>
      </c>
      <c r="Q138" s="5">
        <v>-33976453129</v>
      </c>
      <c r="R138" s="5">
        <v>-28193458368</v>
      </c>
      <c r="S138" s="5">
        <v>-30197915299</v>
      </c>
      <c r="T138" s="5">
        <v>-29376256939</v>
      </c>
      <c r="U138" s="5">
        <v>-23166265007</v>
      </c>
      <c r="V138" s="5">
        <v>-19942954287</v>
      </c>
      <c r="W138" s="5">
        <v>-10519025640</v>
      </c>
      <c r="X138" s="5">
        <v>-11156749540</v>
      </c>
      <c r="Y138" s="5">
        <v>-7158426643</v>
      </c>
      <c r="Z138" s="5">
        <v>-23774403257</v>
      </c>
    </row>
    <row r="139" spans="2:26" ht="15.5" x14ac:dyDescent="0.35">
      <c r="C139" t="s">
        <v>175</v>
      </c>
      <c r="D139" s="5">
        <v>-74653007</v>
      </c>
      <c r="E139" s="5">
        <v>1656600342</v>
      </c>
      <c r="F139" s="5">
        <v>-9164314306</v>
      </c>
      <c r="G139" s="5">
        <v>7124234759</v>
      </c>
      <c r="I139" s="5">
        <v>-532589696</v>
      </c>
      <c r="J139" s="5">
        <v>-693238105</v>
      </c>
      <c r="K139" s="5">
        <v>-954880734</v>
      </c>
      <c r="L139" s="5">
        <v>-1011114733</v>
      </c>
      <c r="M139" s="5">
        <v>-2617532811</v>
      </c>
      <c r="N139" s="5">
        <v>-617008651</v>
      </c>
      <c r="O139" s="5">
        <v>-2514450960</v>
      </c>
      <c r="P139" s="5">
        <v>-2915405215</v>
      </c>
      <c r="Q139" s="5">
        <v>-3247098887</v>
      </c>
      <c r="R139" s="5">
        <v>-3001903402</v>
      </c>
      <c r="S139" s="5">
        <v>-5265164142</v>
      </c>
      <c r="T139" s="5">
        <v>-4863010605</v>
      </c>
      <c r="U139" s="5">
        <v>-3747099787</v>
      </c>
      <c r="V139" s="5">
        <v>-4217077670</v>
      </c>
      <c r="W139" s="5">
        <v>-5721916791</v>
      </c>
      <c r="X139" s="5">
        <v>-4834796407</v>
      </c>
      <c r="Y139" s="5">
        <v>-3389792011</v>
      </c>
      <c r="Z139" s="5">
        <v>-1681086233</v>
      </c>
    </row>
    <row r="140" spans="2:26" ht="15.5" x14ac:dyDescent="0.35">
      <c r="C140" t="s">
        <v>177</v>
      </c>
      <c r="D140" s="5">
        <v>-563699082</v>
      </c>
      <c r="E140" s="5">
        <v>-3112867734</v>
      </c>
      <c r="F140" s="5">
        <v>-1644949673</v>
      </c>
      <c r="G140" s="5">
        <v>-3114579215</v>
      </c>
      <c r="I140" s="5">
        <v>-10700176184</v>
      </c>
      <c r="J140" s="5">
        <v>-14397724740</v>
      </c>
      <c r="K140" s="5">
        <v>-13049889856</v>
      </c>
      <c r="L140" s="5">
        <v>-28919554781</v>
      </c>
      <c r="M140" s="5">
        <v>-37608893444</v>
      </c>
      <c r="N140" s="5">
        <v>-22754445504</v>
      </c>
      <c r="O140" s="5">
        <v>-30483889023</v>
      </c>
      <c r="P140" s="5">
        <v>-29115691717</v>
      </c>
      <c r="Q140" s="5">
        <v>-38261692997</v>
      </c>
      <c r="R140" s="5">
        <v>-15028285649</v>
      </c>
      <c r="S140" s="5">
        <v>-16994604063</v>
      </c>
      <c r="T140" s="5">
        <v>-18517921240</v>
      </c>
      <c r="U140" s="5">
        <v>-13695585803</v>
      </c>
      <c r="V140" s="5">
        <v>-10174335751</v>
      </c>
      <c r="W140" s="5">
        <v>-8454092723</v>
      </c>
      <c r="X140" s="5">
        <v>-9700858419</v>
      </c>
      <c r="Y140" s="5">
        <v>-3677212114</v>
      </c>
      <c r="Z140" s="5">
        <v>-2912851949</v>
      </c>
    </row>
    <row r="141" spans="2:26" ht="15.5" x14ac:dyDescent="0.35">
      <c r="C141" t="s">
        <v>713</v>
      </c>
      <c r="S141" s="5">
        <v>-1039516586</v>
      </c>
      <c r="T141" s="5">
        <v>25712647</v>
      </c>
      <c r="U141" s="5">
        <v>-8039018</v>
      </c>
      <c r="V141" s="5">
        <v>30789393</v>
      </c>
      <c r="W141" s="5">
        <v>142719065</v>
      </c>
      <c r="X141" s="5">
        <v>-123349257</v>
      </c>
      <c r="Y141" s="5">
        <v>2650647550</v>
      </c>
      <c r="Z141" s="5">
        <v>-2505633148</v>
      </c>
    </row>
    <row r="142" spans="2:26" ht="15.5" x14ac:dyDescent="0.35">
      <c r="C142" t="s">
        <v>681</v>
      </c>
      <c r="S142" s="5">
        <v>1033360802</v>
      </c>
      <c r="T142" s="5">
        <v>272753824</v>
      </c>
      <c r="U142" s="5">
        <v>946388474</v>
      </c>
      <c r="V142" s="5">
        <v>-320267722</v>
      </c>
      <c r="W142" s="5">
        <v>173530730</v>
      </c>
      <c r="X142" s="5">
        <v>66436158</v>
      </c>
      <c r="Y142" s="5">
        <v>201959017</v>
      </c>
      <c r="Z142" s="5">
        <v>146191540</v>
      </c>
    </row>
    <row r="143" spans="2:26" ht="15.5" x14ac:dyDescent="0.35">
      <c r="C143" t="s">
        <v>2123</v>
      </c>
      <c r="W143" s="5">
        <v>15843720</v>
      </c>
      <c r="X143" s="5">
        <v>-3350361</v>
      </c>
      <c r="Y143" s="5">
        <v>15843715</v>
      </c>
      <c r="Z143" s="5">
        <v>15843715</v>
      </c>
    </row>
    <row r="144" spans="2:26" ht="15.5" x14ac:dyDescent="0.35">
      <c r="C144" t="s">
        <v>991</v>
      </c>
      <c r="S144" s="5">
        <v>-83863550</v>
      </c>
      <c r="T144" s="5">
        <v>-216602100</v>
      </c>
    </row>
    <row r="145" spans="3:26" ht="15.5" x14ac:dyDescent="0.35">
      <c r="C145" t="s">
        <v>508</v>
      </c>
      <c r="D145" s="5">
        <v>3429922599</v>
      </c>
      <c r="E145" s="5">
        <v>6864003913</v>
      </c>
      <c r="F145" s="5">
        <v>9507563065</v>
      </c>
      <c r="G145" s="5">
        <v>-4275967982</v>
      </c>
      <c r="I145" s="5">
        <v>15180947448</v>
      </c>
      <c r="J145" s="5">
        <v>21408835490</v>
      </c>
      <c r="K145" s="5">
        <v>10013687877</v>
      </c>
      <c r="L145" s="5">
        <v>6759292844</v>
      </c>
      <c r="M145" s="5">
        <v>8272616381</v>
      </c>
      <c r="N145" s="5">
        <v>8599067976</v>
      </c>
      <c r="O145" s="5">
        <v>3501703523</v>
      </c>
      <c r="P145" s="5">
        <v>3618024515</v>
      </c>
      <c r="Q145" s="5">
        <v>4221107844</v>
      </c>
      <c r="R145" s="5">
        <v>2403137268</v>
      </c>
      <c r="S145" s="5">
        <v>430817025</v>
      </c>
      <c r="T145" s="5">
        <v>409746233</v>
      </c>
      <c r="U145" s="5">
        <v>401542824</v>
      </c>
      <c r="V145" s="5">
        <v>358284053</v>
      </c>
      <c r="W145" s="5">
        <v>304952168</v>
      </c>
      <c r="X145" s="5">
        <v>375063149</v>
      </c>
      <c r="Y145" s="5">
        <v>220304708</v>
      </c>
      <c r="Z145" s="5">
        <v>157119192</v>
      </c>
    </row>
    <row r="146" spans="3:26" ht="15.5" x14ac:dyDescent="0.35">
      <c r="C146" t="s">
        <v>421</v>
      </c>
      <c r="D146" s="5">
        <v>27671263</v>
      </c>
      <c r="E146" s="5">
        <v>15598591115</v>
      </c>
      <c r="F146" s="5">
        <v>3418695358</v>
      </c>
      <c r="G146" s="5">
        <v>12610490235</v>
      </c>
      <c r="I146" s="5">
        <v>11550889937</v>
      </c>
      <c r="J146" s="5">
        <v>1955982980</v>
      </c>
      <c r="K146" s="5">
        <v>-8828046372</v>
      </c>
      <c r="L146" s="5">
        <v>-9511173364</v>
      </c>
      <c r="M146" s="5">
        <v>-10422515095</v>
      </c>
      <c r="N146" s="5">
        <v>-2239800065</v>
      </c>
      <c r="O146" s="5">
        <v>-2503304653</v>
      </c>
      <c r="P146" s="5">
        <v>18684087237</v>
      </c>
      <c r="Q146" s="5">
        <v>-5232208383</v>
      </c>
      <c r="R146" s="5">
        <v>-18175834898</v>
      </c>
      <c r="S146" s="5">
        <v>-7432946615</v>
      </c>
      <c r="T146" s="5">
        <v>-992739342</v>
      </c>
      <c r="U146" s="5">
        <v>7841598124</v>
      </c>
      <c r="V146" s="5">
        <v>6277355319</v>
      </c>
      <c r="W146" s="5">
        <v>-2481582827</v>
      </c>
      <c r="X146" s="5">
        <v>1288142513</v>
      </c>
      <c r="Y146" s="5">
        <v>-2695686748</v>
      </c>
      <c r="Z146" s="5">
        <v>-990703536</v>
      </c>
    </row>
    <row r="147" spans="3:26" ht="15.5" x14ac:dyDescent="0.35">
      <c r="C147" t="s">
        <v>183</v>
      </c>
      <c r="D147" s="5">
        <v>-2232376315</v>
      </c>
      <c r="E147" s="5">
        <v>-2297420148</v>
      </c>
      <c r="F147" s="5">
        <v>1567726941</v>
      </c>
      <c r="G147" s="5">
        <v>-31453497226</v>
      </c>
      <c r="I147" s="5">
        <v>-38790992069</v>
      </c>
      <c r="J147" s="5">
        <v>-30101454466</v>
      </c>
      <c r="K147" s="5">
        <v>-40959197385</v>
      </c>
      <c r="L147" s="5">
        <v>-60706404400</v>
      </c>
      <c r="M147" s="5">
        <v>-21362000196</v>
      </c>
      <c r="N147" s="5">
        <v>-34974810716</v>
      </c>
      <c r="O147" s="5">
        <v>-32801582199</v>
      </c>
      <c r="P147" s="5">
        <v>-18995203181</v>
      </c>
      <c r="Q147" s="5">
        <v>-6347595449</v>
      </c>
      <c r="R147" s="5">
        <v>2766852985</v>
      </c>
      <c r="S147" s="5">
        <v>-54737506820</v>
      </c>
      <c r="T147" s="5">
        <v>10915085143</v>
      </c>
      <c r="U147" s="5">
        <v>9840851053</v>
      </c>
      <c r="V147" s="5">
        <v>-10070278063</v>
      </c>
      <c r="W147" s="5">
        <v>-5067812494</v>
      </c>
      <c r="X147" s="5">
        <v>-1007190252</v>
      </c>
      <c r="Y147" s="5">
        <v>5987787525</v>
      </c>
      <c r="Z147" s="5">
        <v>62756572613</v>
      </c>
    </row>
    <row r="148" spans="3:26" ht="15.5" x14ac:dyDescent="0.35">
      <c r="C148" t="s">
        <v>184</v>
      </c>
      <c r="D148" s="5">
        <v>530677572</v>
      </c>
      <c r="E148" s="5">
        <v>-6664367070</v>
      </c>
      <c r="F148" s="5">
        <v>-85086456458</v>
      </c>
      <c r="G148" s="5">
        <v>60859466872</v>
      </c>
      <c r="I148" s="5">
        <v>-73020555485</v>
      </c>
      <c r="J148" s="5">
        <v>-61144272049</v>
      </c>
      <c r="K148" s="5">
        <v>-316982293942</v>
      </c>
      <c r="L148" s="5">
        <v>-5556438123</v>
      </c>
      <c r="M148" s="5">
        <v>-12138202448</v>
      </c>
      <c r="N148" s="5">
        <v>-10999195998</v>
      </c>
      <c r="O148" s="5">
        <v>-30100812964</v>
      </c>
      <c r="P148" s="5">
        <v>-41932299066</v>
      </c>
      <c r="Q148" s="5">
        <v>-27945652598</v>
      </c>
      <c r="R148" s="5">
        <v>-41893775600</v>
      </c>
      <c r="S148" s="5">
        <v>-10007610318</v>
      </c>
      <c r="T148" s="5">
        <v>-12113426596</v>
      </c>
      <c r="U148" s="5">
        <v>-29475171484</v>
      </c>
      <c r="V148" s="5">
        <v>-18837700947</v>
      </c>
      <c r="W148" s="5">
        <v>-5069867854</v>
      </c>
      <c r="X148" s="5">
        <v>-11998665625</v>
      </c>
      <c r="Y148" s="5">
        <v>-3302680711</v>
      </c>
      <c r="Z148" s="5">
        <v>-9214644233</v>
      </c>
    </row>
    <row r="149" spans="3:26" ht="15.5" x14ac:dyDescent="0.35">
      <c r="C149" t="s">
        <v>207</v>
      </c>
      <c r="D149" s="5">
        <v>-3085809905</v>
      </c>
      <c r="E149" s="5">
        <v>271130240</v>
      </c>
      <c r="F149" s="5">
        <v>-5478454650</v>
      </c>
      <c r="G149" s="5">
        <v>-10248477756</v>
      </c>
      <c r="I149" s="5">
        <v>-18246402853</v>
      </c>
      <c r="J149" s="5">
        <v>-14637233976</v>
      </c>
      <c r="K149" s="5">
        <v>-16283081267</v>
      </c>
      <c r="L149" s="5">
        <v>-8806352745</v>
      </c>
      <c r="M149" s="5">
        <v>-4747309023</v>
      </c>
      <c r="N149" s="5">
        <v>-6784748678</v>
      </c>
      <c r="O149" s="5">
        <v>-20091649895</v>
      </c>
      <c r="P149" s="5">
        <v>-28992293977</v>
      </c>
      <c r="Q149" s="5">
        <v>-25599419128</v>
      </c>
      <c r="R149" s="5">
        <v>-36131105046</v>
      </c>
      <c r="S149" s="5">
        <v>-6125145575</v>
      </c>
      <c r="T149" s="5">
        <v>-7756495940</v>
      </c>
      <c r="U149" s="5">
        <v>-26178326687</v>
      </c>
      <c r="V149" s="5">
        <v>-17012437402</v>
      </c>
      <c r="W149" s="5">
        <v>-4328104218</v>
      </c>
      <c r="X149" s="5">
        <v>-4833689538</v>
      </c>
      <c r="Y149" s="5">
        <v>-1975274062</v>
      </c>
      <c r="Z149" s="5">
        <v>-1678485679</v>
      </c>
    </row>
    <row r="150" spans="3:26" ht="15.5" x14ac:dyDescent="0.35">
      <c r="C150" t="s">
        <v>209</v>
      </c>
      <c r="D150" s="5">
        <v>-266500402</v>
      </c>
      <c r="E150" s="5">
        <v>892385475</v>
      </c>
      <c r="F150" s="5">
        <v>-662749475</v>
      </c>
      <c r="G150" s="5">
        <v>3721468493</v>
      </c>
      <c r="I150" s="5">
        <v>-277250000</v>
      </c>
      <c r="J150" s="5">
        <v>-1818871431</v>
      </c>
      <c r="K150" s="5">
        <v>-1068060967</v>
      </c>
      <c r="L150" s="5">
        <v>-321345000</v>
      </c>
      <c r="M150" s="5">
        <v>-7366153061</v>
      </c>
      <c r="N150" s="5">
        <v>-4372668520</v>
      </c>
      <c r="O150" s="5">
        <v>-9976042919</v>
      </c>
      <c r="P150" s="5">
        <v>-11261240389</v>
      </c>
      <c r="Q150" s="5">
        <v>-6204097105</v>
      </c>
      <c r="R150" s="5">
        <v>-5625573519</v>
      </c>
      <c r="S150" s="5">
        <v>-4345997698</v>
      </c>
      <c r="T150" s="5">
        <v>-4883947600</v>
      </c>
      <c r="U150" s="5">
        <v>-3369002070</v>
      </c>
      <c r="V150" s="5">
        <v>-1865583545</v>
      </c>
      <c r="W150" s="5">
        <v>-1068285683</v>
      </c>
      <c r="X150" s="5">
        <v>-8261307953</v>
      </c>
      <c r="Y150" s="5">
        <v>-1519640925</v>
      </c>
    </row>
    <row r="151" spans="3:26" ht="15.5" x14ac:dyDescent="0.35">
      <c r="C151" t="s">
        <v>208</v>
      </c>
      <c r="D151" s="5">
        <v>279928379</v>
      </c>
      <c r="E151" s="5">
        <v>257233</v>
      </c>
      <c r="F151" s="5">
        <v>122247667</v>
      </c>
      <c r="G151" s="5">
        <v>17551135</v>
      </c>
      <c r="I151" s="5">
        <v>191407386</v>
      </c>
      <c r="J151" s="5">
        <v>458558558</v>
      </c>
      <c r="K151" s="5">
        <v>118348292</v>
      </c>
      <c r="L151" s="5">
        <v>1273574198</v>
      </c>
      <c r="M151" s="5">
        <v>367421603</v>
      </c>
      <c r="N151" s="5">
        <v>158221200</v>
      </c>
      <c r="O151" s="5">
        <v>306966850</v>
      </c>
      <c r="P151" s="5">
        <v>187605300</v>
      </c>
      <c r="Q151" s="5">
        <v>3857863635</v>
      </c>
      <c r="R151" s="5">
        <v>75025455</v>
      </c>
      <c r="S151" s="5">
        <v>463532955</v>
      </c>
      <c r="T151" s="5">
        <v>527016944</v>
      </c>
      <c r="U151" s="5">
        <v>72157273</v>
      </c>
      <c r="V151" s="5">
        <v>40320000</v>
      </c>
      <c r="W151" s="5">
        <v>319616028</v>
      </c>
      <c r="X151" s="5">
        <v>1190543792</v>
      </c>
      <c r="Y151" s="5">
        <v>156945835</v>
      </c>
      <c r="Z151" s="5">
        <v>242933333</v>
      </c>
    </row>
    <row r="152" spans="3:26" ht="15.5" x14ac:dyDescent="0.35">
      <c r="C152" t="s">
        <v>1372</v>
      </c>
      <c r="G152" s="5">
        <v>-39455000000</v>
      </c>
      <c r="I152" s="5">
        <v>-74213000000</v>
      </c>
      <c r="J152" s="5">
        <v>-65471000000</v>
      </c>
    </row>
    <row r="153" spans="3:26" ht="15.5" x14ac:dyDescent="0.35">
      <c r="C153" t="s">
        <v>2124</v>
      </c>
      <c r="D153" s="5">
        <v>404859500</v>
      </c>
      <c r="E153" s="5">
        <v>-198200000000</v>
      </c>
      <c r="G153" s="5">
        <v>198200000000</v>
      </c>
    </row>
    <row r="154" spans="3:26" ht="15.5" x14ac:dyDescent="0.35">
      <c r="C154" t="s">
        <v>2125</v>
      </c>
      <c r="E154" s="5">
        <v>223200000000</v>
      </c>
      <c r="I154" s="5">
        <v>223200000000</v>
      </c>
      <c r="J154" s="5">
        <v>180000000000</v>
      </c>
    </row>
    <row r="155" spans="3:26" ht="15.5" x14ac:dyDescent="0.35">
      <c r="C155" t="s">
        <v>453</v>
      </c>
      <c r="L155" s="5">
        <v>-122634999</v>
      </c>
      <c r="M155" s="5">
        <v>-392161967</v>
      </c>
    </row>
    <row r="156" spans="3:26" ht="15.5" x14ac:dyDescent="0.35">
      <c r="C156" t="s">
        <v>205</v>
      </c>
      <c r="L156" s="5">
        <v>2420320423</v>
      </c>
    </row>
    <row r="157" spans="3:26" ht="15.5" x14ac:dyDescent="0.35">
      <c r="C157" t="s">
        <v>1179</v>
      </c>
      <c r="E157" s="5">
        <v>170847170000</v>
      </c>
      <c r="F157" s="5">
        <v>-170847170000</v>
      </c>
    </row>
    <row r="158" spans="3:26" ht="15.5" x14ac:dyDescent="0.35">
      <c r="C158" t="s">
        <v>1962</v>
      </c>
      <c r="D158" s="5">
        <v>3198200000</v>
      </c>
      <c r="E158" s="5">
        <v>8673308516</v>
      </c>
      <c r="I158" s="5">
        <v>8673308516</v>
      </c>
    </row>
    <row r="159" spans="3:26" ht="15.5" x14ac:dyDescent="0.35">
      <c r="C159" t="s">
        <v>674</v>
      </c>
    </row>
    <row r="160" spans="3:26" ht="15.5" x14ac:dyDescent="0.35">
      <c r="C160" t="s">
        <v>1689</v>
      </c>
    </row>
    <row r="161" spans="3:26" ht="15.5" x14ac:dyDescent="0.35">
      <c r="C161" t="s">
        <v>112</v>
      </c>
      <c r="E161" s="5">
        <v>-23765344930</v>
      </c>
      <c r="I161" s="5">
        <v>-23765344930</v>
      </c>
      <c r="J161" s="5">
        <v>-4032375200</v>
      </c>
      <c r="Z161" s="5">
        <v>-9530002605</v>
      </c>
    </row>
    <row r="162" spans="3:26" ht="15.5" x14ac:dyDescent="0.35">
      <c r="C162" t="s">
        <v>1510</v>
      </c>
    </row>
    <row r="163" spans="3:26" ht="15.5" x14ac:dyDescent="0.35">
      <c r="C163" t="s">
        <v>931</v>
      </c>
      <c r="W163" s="5">
        <v>6906019</v>
      </c>
      <c r="X163" s="5">
        <v>-94211926</v>
      </c>
      <c r="Y163" s="5">
        <v>35288441</v>
      </c>
    </row>
    <row r="164" spans="3:26" ht="15.5" x14ac:dyDescent="0.35">
      <c r="C164" t="s">
        <v>796</v>
      </c>
      <c r="P164" s="5">
        <v>-1866370000</v>
      </c>
      <c r="R164" s="5">
        <v>-212122490</v>
      </c>
    </row>
    <row r="165" spans="3:26" ht="15.5" x14ac:dyDescent="0.35">
      <c r="C165" t="s">
        <v>1239</v>
      </c>
      <c r="O165" s="5">
        <v>-340087000</v>
      </c>
      <c r="Z165" s="5">
        <v>1750910718</v>
      </c>
    </row>
    <row r="166" spans="3:26" ht="15.5" x14ac:dyDescent="0.35">
      <c r="C166" t="s">
        <v>241</v>
      </c>
      <c r="D166" s="5">
        <v>-2232376315</v>
      </c>
      <c r="E166" s="5">
        <v>-2297420148</v>
      </c>
      <c r="F166" s="5">
        <v>1567726941</v>
      </c>
      <c r="G166" s="5">
        <v>-31453497226</v>
      </c>
      <c r="I166" s="5">
        <v>-38790992069</v>
      </c>
      <c r="J166" s="5">
        <v>-30101454466</v>
      </c>
      <c r="K166" s="5">
        <v>-40959197385</v>
      </c>
      <c r="L166" s="5">
        <v>-60706404400</v>
      </c>
      <c r="M166" s="5">
        <v>-21362000196</v>
      </c>
      <c r="N166" s="5">
        <v>-34974810716</v>
      </c>
      <c r="O166" s="5">
        <v>-32801582199</v>
      </c>
      <c r="P166" s="5">
        <v>-18995203181</v>
      </c>
      <c r="Q166" s="5">
        <v>-6347595449</v>
      </c>
      <c r="R166" s="5">
        <v>2766852985</v>
      </c>
      <c r="S166" s="5">
        <v>-54737506820</v>
      </c>
      <c r="T166" s="5">
        <v>10915085143</v>
      </c>
      <c r="U166" s="5">
        <v>9840851053</v>
      </c>
      <c r="V166" s="5">
        <v>-10070278063</v>
      </c>
      <c r="W166" s="5">
        <v>-5067812494</v>
      </c>
      <c r="X166" s="5">
        <v>-1007190252</v>
      </c>
      <c r="Y166" s="5">
        <v>5987787525</v>
      </c>
      <c r="Z166" s="5">
        <v>62756572613</v>
      </c>
    </row>
    <row r="167" spans="3:26" ht="15.5" x14ac:dyDescent="0.35">
      <c r="C167" t="s">
        <v>688</v>
      </c>
      <c r="D167" s="5">
        <v>-9361361037</v>
      </c>
      <c r="E167" s="5">
        <v>33796971178</v>
      </c>
      <c r="F167" s="5">
        <v>-66566333292</v>
      </c>
      <c r="G167" s="5">
        <v>37491444103</v>
      </c>
      <c r="I167" s="5">
        <v>-9711876216</v>
      </c>
      <c r="J167" s="5">
        <v>-5033055216</v>
      </c>
      <c r="K167" s="5">
        <v>-10436226811</v>
      </c>
      <c r="L167" s="5">
        <v>-30093005210</v>
      </c>
      <c r="M167" s="5">
        <v>-34140776478</v>
      </c>
      <c r="N167" s="5">
        <v>-57945379076</v>
      </c>
      <c r="O167" s="5">
        <v>-111055083810</v>
      </c>
      <c r="P167" s="5">
        <v>-193989161084</v>
      </c>
      <c r="Q167" s="5">
        <v>-156013963375</v>
      </c>
      <c r="R167" s="5">
        <v>-223511508608</v>
      </c>
      <c r="S167" s="5">
        <v>-537367185978</v>
      </c>
      <c r="T167" s="5">
        <v>-624832575077</v>
      </c>
      <c r="U167" s="5">
        <v>-337004450052</v>
      </c>
      <c r="V167" s="5">
        <v>-261518138320</v>
      </c>
      <c r="W167" s="5">
        <v>-595652494</v>
      </c>
    </row>
    <row r="168" spans="3:26" ht="15.5" x14ac:dyDescent="0.35">
      <c r="C168" t="s">
        <v>716</v>
      </c>
      <c r="F168" s="5">
        <v>1063618273</v>
      </c>
      <c r="G168" s="5">
        <v>-1063618273</v>
      </c>
      <c r="J168" s="5">
        <v>-446191502</v>
      </c>
      <c r="K168" s="5">
        <v>-1444516753</v>
      </c>
      <c r="L168" s="5">
        <v>-1476443476</v>
      </c>
      <c r="M168" s="5">
        <v>-5047883347</v>
      </c>
    </row>
    <row r="169" spans="3:26" ht="15.5" x14ac:dyDescent="0.35">
      <c r="C169" t="s">
        <v>715</v>
      </c>
      <c r="D169" s="5">
        <v>8340976267</v>
      </c>
      <c r="E169" s="5">
        <v>-35257502744</v>
      </c>
      <c r="F169" s="5">
        <v>68810632292</v>
      </c>
      <c r="G169" s="5">
        <v>-40313093242</v>
      </c>
      <c r="I169" s="5">
        <v>4326610293</v>
      </c>
      <c r="J169" s="5">
        <v>9711876216</v>
      </c>
      <c r="K169" s="5">
        <v>4651381491</v>
      </c>
      <c r="L169" s="5">
        <v>11104511538</v>
      </c>
      <c r="M169" s="5">
        <v>53263864130</v>
      </c>
      <c r="N169" s="5">
        <v>47256783764</v>
      </c>
      <c r="O169" s="5">
        <v>99776408885</v>
      </c>
      <c r="P169" s="5">
        <v>187745207875</v>
      </c>
      <c r="Q169" s="5">
        <v>160759297902</v>
      </c>
      <c r="R169" s="5">
        <v>233005312727</v>
      </c>
      <c r="S169" s="5">
        <v>488680026370</v>
      </c>
      <c r="T169" s="5">
        <v>641798559189</v>
      </c>
      <c r="U169" s="5">
        <v>352231695968</v>
      </c>
      <c r="V169" s="5">
        <v>256191673116</v>
      </c>
      <c r="X169" s="5">
        <v>669869748</v>
      </c>
      <c r="Y169" s="5">
        <v>7664847525</v>
      </c>
      <c r="Z169" s="5">
        <v>42957148742</v>
      </c>
    </row>
    <row r="170" spans="3:26" ht="15.5" x14ac:dyDescent="0.35">
      <c r="C170" t="s">
        <v>2126</v>
      </c>
    </row>
    <row r="171" spans="3:26" ht="15.5" x14ac:dyDescent="0.35">
      <c r="C171" t="s">
        <v>2127</v>
      </c>
    </row>
    <row r="172" spans="3:26" ht="15.5" x14ac:dyDescent="0.35">
      <c r="C172" t="s">
        <v>2128</v>
      </c>
      <c r="Z172" s="5">
        <v>20909208131</v>
      </c>
    </row>
    <row r="173" spans="3:26" ht="15.5" x14ac:dyDescent="0.35">
      <c r="C173" t="s">
        <v>2129</v>
      </c>
    </row>
    <row r="174" spans="3:26" ht="15.5" x14ac:dyDescent="0.35">
      <c r="C174" t="s">
        <v>730</v>
      </c>
      <c r="D174" s="5">
        <v>-628767729</v>
      </c>
      <c r="E174" s="5">
        <v>-334028628</v>
      </c>
      <c r="F174" s="5">
        <v>-748125</v>
      </c>
      <c r="G174" s="5">
        <v>-30828647232</v>
      </c>
      <c r="I174" s="5">
        <v>-31163423985</v>
      </c>
      <c r="J174" s="5">
        <v>-31330653755</v>
      </c>
      <c r="K174" s="5">
        <v>-31164621835</v>
      </c>
      <c r="L174" s="5">
        <v>-34630338000</v>
      </c>
      <c r="M174" s="5">
        <v>-30840680052</v>
      </c>
      <c r="N174" s="5">
        <v>-23619339057</v>
      </c>
      <c r="O174" s="5">
        <v>-20544622421</v>
      </c>
      <c r="P174" s="5">
        <v>-12751249972</v>
      </c>
      <c r="Q174" s="5">
        <v>-11092929976</v>
      </c>
      <c r="R174" s="5">
        <v>-6726951134</v>
      </c>
      <c r="S174" s="5">
        <v>-6050347212</v>
      </c>
      <c r="T174" s="5">
        <v>-6050898969</v>
      </c>
      <c r="U174" s="5">
        <v>-5386394863</v>
      </c>
      <c r="V174" s="5">
        <v>-4743812859</v>
      </c>
      <c r="W174" s="5">
        <v>-4472160000</v>
      </c>
      <c r="X174" s="5">
        <v>-1677060000</v>
      </c>
      <c r="Y174" s="5">
        <v>-1677060000</v>
      </c>
      <c r="Z174" s="5">
        <v>-1109784260</v>
      </c>
    </row>
    <row r="175" spans="3:26" ht="15.5" x14ac:dyDescent="0.35">
      <c r="C175" t="s">
        <v>249</v>
      </c>
      <c r="D175" s="5">
        <v>-583223816</v>
      </c>
      <c r="E175" s="5">
        <v>-502859954</v>
      </c>
      <c r="F175" s="5">
        <v>-1643641383</v>
      </c>
      <c r="G175" s="5">
        <v>1023717894</v>
      </c>
      <c r="I175" s="5">
        <v>-2146501337</v>
      </c>
      <c r="J175" s="5">
        <v>-2001347157</v>
      </c>
      <c r="K175" s="5">
        <v>-2022822628</v>
      </c>
      <c r="L175" s="5">
        <v>-4039278171</v>
      </c>
      <c r="M175" s="5">
        <v>-3397448977</v>
      </c>
      <c r="N175" s="5">
        <v>-666876347</v>
      </c>
    </row>
    <row r="176" spans="3:26" ht="15.5" x14ac:dyDescent="0.35">
      <c r="C176" t="s">
        <v>2130</v>
      </c>
      <c r="F176" s="5">
        <v>-95800824</v>
      </c>
      <c r="I176" s="5">
        <v>-95800824</v>
      </c>
      <c r="J176" s="5">
        <v>-1002083052</v>
      </c>
      <c r="K176" s="5">
        <v>-542390849</v>
      </c>
      <c r="L176" s="5">
        <v>-1571851081</v>
      </c>
      <c r="M176" s="5">
        <v>-1199075472</v>
      </c>
      <c r="O176" s="5">
        <v>-978284853</v>
      </c>
    </row>
    <row r="177" spans="2:26" ht="15.5" x14ac:dyDescent="0.35">
      <c r="C177" t="s">
        <v>203</v>
      </c>
    </row>
    <row r="178" spans="2:26" ht="15.5" x14ac:dyDescent="0.35">
      <c r="C178" t="s">
        <v>96</v>
      </c>
      <c r="G178" s="5">
        <v>2236699524</v>
      </c>
    </row>
    <row r="179" spans="2:26" ht="15.5" x14ac:dyDescent="0.35">
      <c r="C179" t="s">
        <v>278</v>
      </c>
      <c r="D179" s="5">
        <v>9395010969</v>
      </c>
      <c r="E179" s="5">
        <v>15532569252</v>
      </c>
      <c r="F179" s="5">
        <v>-48114981979</v>
      </c>
      <c r="G179" s="5">
        <v>58651391796</v>
      </c>
      <c r="I179" s="5">
        <v>-10184624254</v>
      </c>
      <c r="J179" s="5">
        <v>-37278620663</v>
      </c>
      <c r="K179" s="5">
        <v>-265442656928</v>
      </c>
      <c r="L179" s="5">
        <v>29945099308</v>
      </c>
      <c r="M179" s="5">
        <v>12549066969</v>
      </c>
      <c r="N179" s="5">
        <v>185802947404</v>
      </c>
      <c r="O179" s="5">
        <v>52656828369</v>
      </c>
      <c r="P179" s="5">
        <v>291845048</v>
      </c>
      <c r="Q179" s="5">
        <v>17312628698</v>
      </c>
      <c r="R179" s="5">
        <v>45363558785</v>
      </c>
      <c r="S179" s="5">
        <v>36190331220</v>
      </c>
      <c r="T179" s="5">
        <v>3442964412</v>
      </c>
      <c r="U179" s="5">
        <v>3577916519</v>
      </c>
      <c r="V179" s="5">
        <v>-325055841</v>
      </c>
      <c r="W179" s="5">
        <v>4330603609</v>
      </c>
      <c r="X179" s="5">
        <v>955368405</v>
      </c>
      <c r="Y179" s="5">
        <v>-2883152404</v>
      </c>
      <c r="Z179" s="5">
        <v>-3565340647</v>
      </c>
    </row>
    <row r="180" spans="2:26" ht="15.5" x14ac:dyDescent="0.35">
      <c r="C180" t="s">
        <v>280</v>
      </c>
      <c r="D180" s="5">
        <v>1766734838</v>
      </c>
      <c r="E180" s="5">
        <v>-106254755</v>
      </c>
      <c r="F180" s="5">
        <v>-481657335</v>
      </c>
      <c r="G180" s="5">
        <v>446965784</v>
      </c>
      <c r="I180" s="5">
        <v>595687117</v>
      </c>
      <c r="J180" s="5">
        <v>461455999</v>
      </c>
      <c r="K180" s="5">
        <v>-466741255</v>
      </c>
      <c r="L180" s="5">
        <v>1941454460</v>
      </c>
      <c r="M180" s="5">
        <v>86709789</v>
      </c>
      <c r="N180" s="5">
        <v>353648522</v>
      </c>
      <c r="O180" s="5">
        <v>-485499370</v>
      </c>
      <c r="P180" s="5">
        <v>676143337</v>
      </c>
      <c r="Q180" s="5">
        <v>61858310</v>
      </c>
      <c r="R180" s="5">
        <v>-33671687</v>
      </c>
      <c r="S180" s="5">
        <v>106930721</v>
      </c>
      <c r="T180" s="5">
        <v>-60930059</v>
      </c>
      <c r="U180" s="5">
        <v>-165072019</v>
      </c>
      <c r="V180" s="5">
        <v>-303587974</v>
      </c>
      <c r="W180" s="5">
        <v>1026716032</v>
      </c>
      <c r="X180" s="5">
        <v>-1641836122</v>
      </c>
      <c r="Y180" s="5">
        <v>1046826024</v>
      </c>
      <c r="Z180" s="5">
        <v>1491310253</v>
      </c>
    </row>
    <row r="181" spans="2:26" ht="15.5" x14ac:dyDescent="0.35">
      <c r="C181" t="s">
        <v>279</v>
      </c>
      <c r="D181" s="5">
        <v>80233733527</v>
      </c>
      <c r="I181" s="5">
        <v>89822670664</v>
      </c>
      <c r="J181" s="5">
        <v>126639835328</v>
      </c>
      <c r="K181" s="5">
        <v>392549233511</v>
      </c>
      <c r="L181" s="5">
        <v>360662679743</v>
      </c>
      <c r="M181" s="5">
        <v>348026902985</v>
      </c>
      <c r="N181" s="5">
        <v>161870307059</v>
      </c>
      <c r="O181" s="5">
        <v>109698978060</v>
      </c>
      <c r="P181" s="5">
        <v>112224189675</v>
      </c>
      <c r="Q181" s="5">
        <v>94849702667</v>
      </c>
      <c r="R181" s="5">
        <v>49519815569</v>
      </c>
      <c r="S181" s="5">
        <v>13222553628</v>
      </c>
      <c r="T181" s="5">
        <v>9840519275</v>
      </c>
      <c r="U181" s="5">
        <v>6427674775</v>
      </c>
      <c r="V181" s="5">
        <v>7056318590</v>
      </c>
      <c r="W181" s="5">
        <v>1698998949</v>
      </c>
      <c r="X181" s="5">
        <v>2385466666</v>
      </c>
      <c r="Y181" s="5">
        <v>4221793046</v>
      </c>
      <c r="Z181" s="5">
        <v>6295823440</v>
      </c>
    </row>
    <row r="182" spans="2:26" ht="15.5" x14ac:dyDescent="0.35">
      <c r="C182" t="s">
        <v>282</v>
      </c>
      <c r="D182" s="5">
        <v>91395479334</v>
      </c>
      <c r="E182" s="5">
        <v>15426314497</v>
      </c>
      <c r="F182" s="5">
        <v>-48596639314</v>
      </c>
      <c r="G182" s="5">
        <v>59098357580</v>
      </c>
      <c r="I182" s="5">
        <v>80233733527</v>
      </c>
      <c r="J182" s="5">
        <v>89822670664</v>
      </c>
      <c r="K182" s="5">
        <v>126639835328</v>
      </c>
      <c r="L182" s="5">
        <v>392549233511</v>
      </c>
      <c r="M182" s="5">
        <v>360662679743</v>
      </c>
      <c r="N182" s="5">
        <v>348026902985</v>
      </c>
      <c r="O182" s="5">
        <v>161870307059</v>
      </c>
      <c r="P182" s="5">
        <v>113192178060</v>
      </c>
      <c r="Q182" s="5">
        <v>112224189675</v>
      </c>
      <c r="R182" s="5">
        <v>94849702667</v>
      </c>
      <c r="S182" s="5">
        <v>49519815569</v>
      </c>
      <c r="T182" s="5">
        <v>13222553628</v>
      </c>
      <c r="U182" s="5">
        <v>9840519275</v>
      </c>
      <c r="V182" s="5">
        <v>6427674775</v>
      </c>
      <c r="W182" s="5">
        <v>7056318590</v>
      </c>
      <c r="X182" s="5">
        <v>1698998949</v>
      </c>
      <c r="Y182" s="5">
        <v>2385466666</v>
      </c>
      <c r="Z182" s="5">
        <v>4221793046</v>
      </c>
    </row>
    <row r="184" spans="2:26" ht="15.5" x14ac:dyDescent="0.35">
      <c r="B184" t="s">
        <v>283</v>
      </c>
      <c r="C184" t="s">
        <v>11</v>
      </c>
      <c r="D184" s="5">
        <v>3490000000</v>
      </c>
      <c r="E184" s="5">
        <v>3490000000</v>
      </c>
      <c r="F184" s="5">
        <v>3490000000</v>
      </c>
      <c r="G184" s="5">
        <v>3490000000</v>
      </c>
      <c r="I184" s="5">
        <v>3490000000</v>
      </c>
      <c r="J184" s="5">
        <v>3490000000</v>
      </c>
      <c r="K184" s="5">
        <v>3490000000</v>
      </c>
      <c r="L184" s="5">
        <v>3490000000</v>
      </c>
      <c r="M184" s="5">
        <v>700000000</v>
      </c>
      <c r="N184" s="5">
        <v>700000000</v>
      </c>
      <c r="O184" s="5">
        <v>700000000</v>
      </c>
      <c r="P184" s="5">
        <v>700000000</v>
      </c>
      <c r="Q184" s="5">
        <v>700000000</v>
      </c>
      <c r="R184" s="5">
        <v>700000000</v>
      </c>
      <c r="S184" s="5">
        <v>700000000</v>
      </c>
      <c r="T184" s="5">
        <v>700000000</v>
      </c>
      <c r="U184" s="5">
        <v>700000000</v>
      </c>
      <c r="V184" s="5">
        <v>700000000</v>
      </c>
      <c r="W184" s="5">
        <v>700000000</v>
      </c>
      <c r="X184" s="5">
        <v>560000000</v>
      </c>
      <c r="Y184" s="5">
        <v>560000000</v>
      </c>
      <c r="Z184" s="5">
        <v>560000000</v>
      </c>
    </row>
    <row r="185" spans="2:26" ht="15.5" x14ac:dyDescent="0.35">
      <c r="C185" t="s">
        <v>284</v>
      </c>
      <c r="D185" s="6">
        <v>1.18</v>
      </c>
      <c r="E185" s="6">
        <v>6.44</v>
      </c>
      <c r="F185" s="6">
        <v>2.5499999999999998</v>
      </c>
      <c r="G185" s="6">
        <v>4.12</v>
      </c>
    </row>
    <row r="186" spans="2:26" ht="15.5" x14ac:dyDescent="0.35">
      <c r="C186" t="s">
        <v>285</v>
      </c>
      <c r="D186" s="6">
        <v>151.69</v>
      </c>
      <c r="E186" s="6">
        <v>28.57</v>
      </c>
      <c r="F186" s="6">
        <v>72.55</v>
      </c>
      <c r="G186" s="6">
        <v>44.66</v>
      </c>
    </row>
    <row r="187" spans="2:26" ht="15.5" x14ac:dyDescent="0.35">
      <c r="C187" t="s">
        <v>72</v>
      </c>
      <c r="D187" s="6">
        <v>4.3899999999999997</v>
      </c>
      <c r="E187" s="6">
        <v>4.71</v>
      </c>
      <c r="F187" s="6">
        <v>4.58</v>
      </c>
      <c r="G187" s="6">
        <v>5.21</v>
      </c>
    </row>
    <row r="188" spans="2:26" ht="15.5" x14ac:dyDescent="0.35">
      <c r="C188" t="s">
        <v>286</v>
      </c>
      <c r="D188" s="5">
        <v>11060000000</v>
      </c>
      <c r="E188" s="5">
        <v>23870000000</v>
      </c>
      <c r="F188" s="5">
        <v>15490000000</v>
      </c>
      <c r="G188" s="5">
        <v>19110000000</v>
      </c>
    </row>
    <row r="189" spans="2:26" ht="15.5" x14ac:dyDescent="0.35">
      <c r="C189" t="s">
        <v>287</v>
      </c>
      <c r="D189" s="6">
        <v>3.0000000000000001E-3</v>
      </c>
      <c r="E189" s="6">
        <v>1.6399999999999998E-2</v>
      </c>
      <c r="F189" s="6">
        <v>6.8000000000000005E-3</v>
      </c>
      <c r="G189" s="6">
        <v>1.1200000000000002E-2</v>
      </c>
    </row>
    <row r="190" spans="2:26" ht="15.5" x14ac:dyDescent="0.35">
      <c r="C190" t="s">
        <v>288</v>
      </c>
      <c r="D190" s="6">
        <v>3.4000000000000002E-3</v>
      </c>
      <c r="E190" s="6">
        <v>1.83E-2</v>
      </c>
      <c r="F190" s="6">
        <v>7.6E-3</v>
      </c>
      <c r="G190" s="6">
        <v>1.24E-2</v>
      </c>
    </row>
    <row r="191" spans="2:26" ht="15.5" x14ac:dyDescent="0.35">
      <c r="C191" t="s">
        <v>289</v>
      </c>
      <c r="D191" s="6">
        <v>3.5999999999999999E-3</v>
      </c>
      <c r="E191" s="6">
        <v>1.38E-2</v>
      </c>
      <c r="F191" s="6">
        <v>7.7000000000000002E-3</v>
      </c>
      <c r="G191" s="6">
        <v>1.0700000000000001E-2</v>
      </c>
    </row>
    <row r="192" spans="2:26" ht="15.5" x14ac:dyDescent="0.35">
      <c r="C192" t="s">
        <v>290</v>
      </c>
      <c r="D192" s="5">
        <v>12</v>
      </c>
      <c r="E192" s="6">
        <v>40.61</v>
      </c>
      <c r="F192" s="6">
        <v>22.22</v>
      </c>
      <c r="G192" s="6">
        <v>32.159999999999997</v>
      </c>
    </row>
    <row r="193" spans="3:26" ht="15.5" x14ac:dyDescent="0.35">
      <c r="C193" t="s">
        <v>291</v>
      </c>
      <c r="D193" s="5">
        <v>1267000000000</v>
      </c>
      <c r="E193" s="5">
        <v>1260000000000</v>
      </c>
      <c r="F193" s="5">
        <v>1209000000000</v>
      </c>
      <c r="G193" s="5">
        <v>1193000000000</v>
      </c>
    </row>
    <row r="194" spans="3:26" ht="15.5" x14ac:dyDescent="0.35">
      <c r="C194" t="s">
        <v>292</v>
      </c>
      <c r="D194" s="6">
        <v>0.51</v>
      </c>
      <c r="E194" s="6">
        <v>0.52</v>
      </c>
      <c r="F194" s="6">
        <v>0.55000000000000004</v>
      </c>
      <c r="G194" s="6">
        <v>0.55000000000000004</v>
      </c>
    </row>
    <row r="195" spans="3:26" ht="15.5" x14ac:dyDescent="0.35">
      <c r="C195" t="s">
        <v>293</v>
      </c>
      <c r="D195" s="6">
        <v>353.25</v>
      </c>
      <c r="E195" s="6">
        <v>351.54</v>
      </c>
      <c r="F195" s="6">
        <v>336.92</v>
      </c>
      <c r="G195" s="6">
        <v>332.29</v>
      </c>
    </row>
    <row r="196" spans="3:26" ht="15.5" x14ac:dyDescent="0.35">
      <c r="C196" t="s">
        <v>294</v>
      </c>
      <c r="D196" s="6">
        <v>0.51</v>
      </c>
      <c r="E196" s="6">
        <v>0.52</v>
      </c>
      <c r="F196" s="6">
        <v>0.55000000000000004</v>
      </c>
      <c r="G196" s="6">
        <v>0.55000000000000004</v>
      </c>
    </row>
    <row r="197" spans="3:26" ht="15.5" x14ac:dyDescent="0.35">
      <c r="C197" t="s">
        <v>295</v>
      </c>
      <c r="D197" s="6">
        <v>353.24</v>
      </c>
      <c r="E197" s="6">
        <v>351.53</v>
      </c>
      <c r="F197" s="6">
        <v>336.91</v>
      </c>
      <c r="G197" s="6">
        <v>332.27</v>
      </c>
    </row>
    <row r="198" spans="3:26" ht="15.5" x14ac:dyDescent="0.35">
      <c r="C198" t="s">
        <v>296</v>
      </c>
      <c r="D198" s="5">
        <v>3000000000</v>
      </c>
      <c r="E198" s="5">
        <v>4000000000</v>
      </c>
      <c r="F198" s="5">
        <v>7000000000</v>
      </c>
      <c r="G198" s="5">
        <v>4000000000</v>
      </c>
    </row>
    <row r="199" spans="3:26" ht="15.5" x14ac:dyDescent="0.35">
      <c r="C199" t="s">
        <v>297</v>
      </c>
    </row>
    <row r="200" spans="3:26" ht="15.5" x14ac:dyDescent="0.35">
      <c r="C200" t="s">
        <v>298</v>
      </c>
      <c r="D200" s="5">
        <v>1234000000000</v>
      </c>
      <c r="E200" s="5">
        <v>1228000000000</v>
      </c>
      <c r="F200" s="5">
        <v>1177000000000</v>
      </c>
      <c r="G200" s="5">
        <v>1161000000000</v>
      </c>
    </row>
    <row r="201" spans="3:26" ht="15.5" x14ac:dyDescent="0.35">
      <c r="C201" t="s">
        <v>23</v>
      </c>
      <c r="D201" s="5">
        <v>3000000000</v>
      </c>
      <c r="E201" s="5">
        <v>4000000000</v>
      </c>
      <c r="F201" s="5">
        <v>7000000000</v>
      </c>
      <c r="G201" s="5">
        <v>4000000000</v>
      </c>
    </row>
    <row r="202" spans="3:26" ht="15.5" x14ac:dyDescent="0.35">
      <c r="C202" t="s">
        <v>20</v>
      </c>
      <c r="D202" s="5">
        <v>-88000000000</v>
      </c>
      <c r="E202" s="5">
        <v>-76000000000</v>
      </c>
      <c r="F202" s="5">
        <v>-58000000000</v>
      </c>
      <c r="G202" s="5">
        <v>-109000000000</v>
      </c>
    </row>
    <row r="203" spans="3:26" ht="15.5" x14ac:dyDescent="0.35">
      <c r="C203" t="s">
        <v>299</v>
      </c>
      <c r="D203" s="5">
        <v>757000000000</v>
      </c>
      <c r="E203" s="5">
        <v>747000000000</v>
      </c>
      <c r="F203" s="5">
        <v>715000000000</v>
      </c>
      <c r="G203" s="5">
        <v>698000000000</v>
      </c>
    </row>
    <row r="204" spans="3:26" ht="15.5" x14ac:dyDescent="0.35">
      <c r="C204" t="s">
        <v>300</v>
      </c>
      <c r="D204" s="5">
        <v>11000000000</v>
      </c>
      <c r="E204" s="5">
        <v>24000000000</v>
      </c>
      <c r="F204" s="5">
        <v>35000000000</v>
      </c>
      <c r="G204" s="5">
        <v>29000000000</v>
      </c>
    </row>
    <row r="205" spans="3:26" ht="15.5" x14ac:dyDescent="0.35">
      <c r="C205" t="s">
        <v>301</v>
      </c>
      <c r="D205" s="5">
        <v>-3000000000</v>
      </c>
      <c r="E205" s="5">
        <v>1000000000</v>
      </c>
      <c r="F205" s="5">
        <v>-6000000000</v>
      </c>
      <c r="G205" s="5">
        <v>-7000000000</v>
      </c>
    </row>
    <row r="206" spans="3:26" ht="15.5" x14ac:dyDescent="0.35">
      <c r="C206" t="s">
        <v>12</v>
      </c>
      <c r="D206" s="5">
        <v>8000000000</v>
      </c>
      <c r="E206" s="5">
        <v>26000000000</v>
      </c>
      <c r="F206" s="5">
        <v>29000000000</v>
      </c>
      <c r="G206" s="5">
        <v>23000000000</v>
      </c>
    </row>
    <row r="207" spans="3:26" ht="15.5" x14ac:dyDescent="0.35">
      <c r="C207" t="s">
        <v>15</v>
      </c>
      <c r="D207" s="5">
        <v>0</v>
      </c>
      <c r="E207" s="6">
        <v>7.01</v>
      </c>
      <c r="F207" s="6">
        <v>-1.76</v>
      </c>
      <c r="G207" s="5">
        <v>0</v>
      </c>
    </row>
    <row r="208" spans="3:26" ht="15.5" x14ac:dyDescent="0.35">
      <c r="C208" t="s">
        <v>57</v>
      </c>
      <c r="I208" s="6">
        <v>15.18</v>
      </c>
      <c r="J208" s="6">
        <v>18.440000000000001</v>
      </c>
      <c r="K208" s="6">
        <v>20.59</v>
      </c>
      <c r="L208" s="6">
        <v>21.96</v>
      </c>
      <c r="M208" s="6">
        <v>149.41999999999999</v>
      </c>
      <c r="N208" s="6">
        <v>133.81</v>
      </c>
      <c r="O208" s="6">
        <v>105.56</v>
      </c>
      <c r="P208" s="6">
        <v>103.55</v>
      </c>
      <c r="Q208" s="6">
        <v>107.84</v>
      </c>
      <c r="R208" s="6">
        <v>125.67</v>
      </c>
      <c r="S208" s="6">
        <v>67.47</v>
      </c>
      <c r="T208" s="6">
        <v>57.3</v>
      </c>
      <c r="U208" s="6">
        <v>55.6</v>
      </c>
      <c r="V208" s="6">
        <v>51.48</v>
      </c>
      <c r="W208" s="6">
        <v>37.75</v>
      </c>
      <c r="X208" s="6">
        <v>46.89</v>
      </c>
      <c r="Y208" s="6">
        <v>28.63</v>
      </c>
      <c r="Z208" s="6">
        <v>6.56</v>
      </c>
    </row>
    <row r="209" spans="3:26" ht="15.5" x14ac:dyDescent="0.35">
      <c r="C209" t="s">
        <v>71</v>
      </c>
      <c r="I209" s="6">
        <v>12.12</v>
      </c>
      <c r="J209" s="6">
        <v>11.5</v>
      </c>
      <c r="K209" s="6">
        <v>12.04</v>
      </c>
      <c r="L209" s="6">
        <v>12.75</v>
      </c>
      <c r="M209" s="6">
        <v>9.74</v>
      </c>
      <c r="N209" s="6">
        <v>9.42</v>
      </c>
      <c r="O209" s="6">
        <v>10.14</v>
      </c>
      <c r="P209" s="6">
        <v>8.26</v>
      </c>
      <c r="Q209" s="6">
        <v>6.44</v>
      </c>
      <c r="R209" s="6">
        <v>4.6900000000000004</v>
      </c>
      <c r="S209" s="6">
        <v>5.93</v>
      </c>
      <c r="T209" s="6">
        <v>8.99</v>
      </c>
      <c r="U209" s="6">
        <v>7.01</v>
      </c>
      <c r="V209" s="6">
        <v>6.8</v>
      </c>
      <c r="W209" s="6">
        <v>7.42</v>
      </c>
      <c r="X209" s="6">
        <v>4.3899999999999997</v>
      </c>
      <c r="Y209" s="6">
        <v>3.49</v>
      </c>
      <c r="Z209" s="6">
        <v>18.14</v>
      </c>
    </row>
    <row r="210" spans="3:26" ht="15.5" x14ac:dyDescent="0.35">
      <c r="C210" t="s">
        <v>74</v>
      </c>
      <c r="I210" s="6">
        <v>1.21</v>
      </c>
      <c r="J210" s="6">
        <v>1.4</v>
      </c>
      <c r="K210" s="6">
        <v>1.67</v>
      </c>
      <c r="L210" s="6">
        <v>1.59</v>
      </c>
      <c r="M210" s="6">
        <v>1.61</v>
      </c>
      <c r="N210" s="6">
        <v>1.31</v>
      </c>
      <c r="O210" s="6">
        <v>0.99</v>
      </c>
      <c r="P210" s="6">
        <v>0.81</v>
      </c>
      <c r="Q210" s="6">
        <v>0.75</v>
      </c>
      <c r="R210" s="6">
        <v>0.73</v>
      </c>
      <c r="S210" s="6">
        <v>0.53</v>
      </c>
      <c r="T210" s="6">
        <v>0.68</v>
      </c>
      <c r="U210" s="6">
        <v>0.65</v>
      </c>
      <c r="V210" s="6">
        <v>0.64</v>
      </c>
      <c r="W210" s="6">
        <v>0.6</v>
      </c>
      <c r="X210" s="6">
        <v>0.45</v>
      </c>
      <c r="Y210" s="6">
        <v>0.27</v>
      </c>
      <c r="Z210" s="6">
        <v>0.36</v>
      </c>
    </row>
    <row r="211" spans="3:26" ht="15.5" x14ac:dyDescent="0.35">
      <c r="C211" t="s">
        <v>302</v>
      </c>
      <c r="I211" s="5">
        <v>69850000000</v>
      </c>
      <c r="J211" s="5">
        <v>85650000000</v>
      </c>
      <c r="K211" s="5">
        <v>95410000000</v>
      </c>
      <c r="L211" s="5">
        <v>110770000000</v>
      </c>
      <c r="M211" s="5">
        <v>155310000000</v>
      </c>
      <c r="N211" s="5">
        <v>142390000000</v>
      </c>
      <c r="O211" s="5">
        <v>133570000000</v>
      </c>
      <c r="P211" s="5">
        <v>123500000000</v>
      </c>
    </row>
    <row r="212" spans="3:26" ht="15.5" x14ac:dyDescent="0.35">
      <c r="C212" t="s">
        <v>303</v>
      </c>
      <c r="I212" s="6">
        <v>3.8599999999999995E-2</v>
      </c>
      <c r="J212" s="6">
        <v>4.9800000000000004E-2</v>
      </c>
      <c r="K212" s="6">
        <v>5.7699999999999994E-2</v>
      </c>
      <c r="L212" s="6">
        <v>6.2800000000000009E-2</v>
      </c>
      <c r="M212" s="6">
        <v>8.9600000000000013E-2</v>
      </c>
      <c r="N212" s="6">
        <v>8.6400000000000005E-2</v>
      </c>
      <c r="O212" s="6">
        <v>7.6200000000000004E-2</v>
      </c>
      <c r="P212" s="6">
        <v>8.48E-2</v>
      </c>
      <c r="Q212" s="6">
        <v>9.4600000000000004E-2</v>
      </c>
      <c r="R212" s="6">
        <v>0.125</v>
      </c>
      <c r="S212" s="6">
        <v>0.121</v>
      </c>
      <c r="T212" s="6">
        <v>9.7299999999999998E-2</v>
      </c>
      <c r="U212" s="6">
        <v>0.11310000000000001</v>
      </c>
      <c r="V212" s="6">
        <v>0.1313</v>
      </c>
      <c r="W212" s="6">
        <v>0.111</v>
      </c>
      <c r="X212" s="6">
        <v>0.12820000000000001</v>
      </c>
      <c r="Y212" s="6">
        <v>9.69E-2</v>
      </c>
      <c r="Z212" s="6">
        <v>2.6000000000000002E-2</v>
      </c>
    </row>
    <row r="213" spans="3:26" ht="15.5" x14ac:dyDescent="0.35">
      <c r="C213" t="s">
        <v>304</v>
      </c>
      <c r="I213" s="6">
        <v>4.3200000000000002E-2</v>
      </c>
      <c r="J213" s="6">
        <v>5.5599999999999997E-2</v>
      </c>
      <c r="K213" s="6">
        <v>6.4600000000000005E-2</v>
      </c>
      <c r="L213" s="6">
        <v>7.0999999999999994E-2</v>
      </c>
      <c r="M213" s="6">
        <v>0.10460000000000001</v>
      </c>
      <c r="N213" s="6">
        <v>0.1013</v>
      </c>
      <c r="O213" s="6">
        <v>8.929999999999999E-2</v>
      </c>
      <c r="P213" s="6">
        <v>0.1033</v>
      </c>
      <c r="Q213" s="6">
        <v>0.1177</v>
      </c>
      <c r="R213" s="6">
        <v>0.154</v>
      </c>
      <c r="S213" s="6">
        <v>0.17280000000000001</v>
      </c>
      <c r="T213" s="6">
        <v>0.15759999999999999</v>
      </c>
      <c r="U213" s="6">
        <v>0.1772</v>
      </c>
      <c r="V213" s="6">
        <v>0.20660000000000001</v>
      </c>
      <c r="W213" s="6">
        <v>0.2029</v>
      </c>
      <c r="X213" s="6">
        <v>0.24609999999999999</v>
      </c>
      <c r="Y213" s="6">
        <v>0.23019999999999999</v>
      </c>
      <c r="Z213" s="6">
        <v>6.2100000000000002E-2</v>
      </c>
    </row>
    <row r="214" spans="3:26" ht="15.5" x14ac:dyDescent="0.35">
      <c r="C214" t="s">
        <v>305</v>
      </c>
      <c r="I214" s="6">
        <v>3.6600000000000001E-2</v>
      </c>
      <c r="J214" s="6">
        <v>5.3699999999999998E-2</v>
      </c>
      <c r="K214" s="6">
        <v>6.5799999999999997E-2</v>
      </c>
      <c r="L214" s="6">
        <v>8.2799999999999999E-2</v>
      </c>
      <c r="M214" s="6">
        <v>0.126</v>
      </c>
      <c r="N214" s="6">
        <v>0.1235</v>
      </c>
      <c r="O214" s="6">
        <v>0.13339999999999999</v>
      </c>
      <c r="P214" s="6">
        <v>0.13730000000000001</v>
      </c>
      <c r="Q214" s="6">
        <v>0.1517</v>
      </c>
      <c r="R214" s="6">
        <v>0.25280000000000002</v>
      </c>
      <c r="S214" s="6">
        <v>0.25929999999999997</v>
      </c>
      <c r="T214" s="6">
        <v>0.24379999999999999</v>
      </c>
      <c r="U214" s="6">
        <v>0.27129999999999999</v>
      </c>
      <c r="V214" s="6">
        <v>0.29309999999999997</v>
      </c>
      <c r="W214" s="6">
        <v>0.28420000000000001</v>
      </c>
      <c r="X214" s="6">
        <v>0.31469999999999998</v>
      </c>
      <c r="Y214" s="6">
        <v>0.26669999999999999</v>
      </c>
      <c r="Z214" s="6">
        <v>0.2041</v>
      </c>
    </row>
    <row r="215" spans="3:26" ht="15.5" x14ac:dyDescent="0.35">
      <c r="C215" t="s">
        <v>306</v>
      </c>
      <c r="I215" s="6">
        <v>27.03</v>
      </c>
      <c r="J215" s="6">
        <v>35.840000000000003</v>
      </c>
      <c r="K215" s="6">
        <v>38.880000000000003</v>
      </c>
      <c r="L215" s="6">
        <v>46.98</v>
      </c>
      <c r="M215" s="6">
        <v>50.45</v>
      </c>
      <c r="N215" s="6">
        <v>36.700000000000003</v>
      </c>
      <c r="O215" s="6">
        <v>44.02</v>
      </c>
      <c r="P215" s="6">
        <v>34.54</v>
      </c>
      <c r="Q215" s="6">
        <v>32.659999999999997</v>
      </c>
      <c r="R215" s="6">
        <v>38.840000000000003</v>
      </c>
      <c r="S215" s="6">
        <v>14.92</v>
      </c>
      <c r="T215" s="6">
        <v>13.37</v>
      </c>
      <c r="U215" s="6">
        <v>15.47</v>
      </c>
      <c r="V215" s="6">
        <v>11.99</v>
      </c>
      <c r="W215" s="6">
        <v>7.35</v>
      </c>
      <c r="X215" s="6">
        <v>7.01</v>
      </c>
      <c r="Y215" s="6">
        <v>6.71</v>
      </c>
      <c r="Z215" s="6">
        <v>4.8</v>
      </c>
    </row>
    <row r="216" spans="3:26" ht="15.5" x14ac:dyDescent="0.35">
      <c r="C216" t="s">
        <v>68</v>
      </c>
      <c r="I216" s="6">
        <v>0.52</v>
      </c>
      <c r="J216" s="6">
        <v>0.64</v>
      </c>
      <c r="K216" s="6">
        <v>0.78</v>
      </c>
      <c r="L216" s="6">
        <v>0.91</v>
      </c>
      <c r="M216" s="6">
        <v>1.02</v>
      </c>
      <c r="N216" s="6">
        <v>0.95</v>
      </c>
      <c r="O216" s="6">
        <v>0.91</v>
      </c>
      <c r="P216" s="6">
        <v>0.85</v>
      </c>
      <c r="Q216" s="6">
        <v>0.76</v>
      </c>
      <c r="R216" s="6">
        <v>0.72</v>
      </c>
      <c r="S216" s="6">
        <v>1.02</v>
      </c>
      <c r="T216" s="6">
        <v>1.42</v>
      </c>
      <c r="U216" s="6">
        <v>1.24</v>
      </c>
      <c r="V216" s="6">
        <v>1.4</v>
      </c>
      <c r="W216" s="6">
        <v>1.51</v>
      </c>
      <c r="X216" s="6">
        <v>1.08</v>
      </c>
      <c r="Y216" s="6">
        <v>0.8</v>
      </c>
      <c r="Z216" s="6">
        <v>1.1299999999999999</v>
      </c>
    </row>
    <row r="217" spans="3:26" ht="15.5" x14ac:dyDescent="0.35">
      <c r="C217" t="s">
        <v>65</v>
      </c>
      <c r="I217" s="6">
        <v>351.54</v>
      </c>
      <c r="J217" s="6">
        <v>331.74</v>
      </c>
      <c r="K217" s="6">
        <v>318.91000000000003</v>
      </c>
      <c r="L217" s="6">
        <v>309.37</v>
      </c>
      <c r="M217" s="6">
        <v>1428.56</v>
      </c>
      <c r="N217" s="5">
        <v>1321</v>
      </c>
      <c r="O217" s="6">
        <v>1181.6300000000001</v>
      </c>
      <c r="P217" s="6">
        <v>1002.31</v>
      </c>
      <c r="Q217" s="6">
        <v>916.34</v>
      </c>
      <c r="R217" s="6">
        <v>816.2</v>
      </c>
      <c r="S217" s="6">
        <v>390.47</v>
      </c>
      <c r="T217" s="6">
        <v>363.5</v>
      </c>
      <c r="U217" s="6">
        <v>313.73</v>
      </c>
      <c r="V217" s="6">
        <v>249.14</v>
      </c>
      <c r="W217" s="6">
        <v>186.02</v>
      </c>
      <c r="X217" s="6">
        <v>190.55</v>
      </c>
      <c r="Y217" s="6">
        <v>124.37</v>
      </c>
      <c r="Z217" s="6">
        <v>105.58</v>
      </c>
    </row>
    <row r="218" spans="3:26" ht="15.5" x14ac:dyDescent="0.35">
      <c r="C218" t="s">
        <v>307</v>
      </c>
      <c r="I218" s="6">
        <v>0.52</v>
      </c>
      <c r="J218" s="6">
        <v>0.64</v>
      </c>
      <c r="K218" s="6">
        <v>0.78</v>
      </c>
      <c r="L218" s="6">
        <v>0.91</v>
      </c>
      <c r="M218" s="6">
        <v>1.02</v>
      </c>
      <c r="N218" s="6">
        <v>0.95</v>
      </c>
      <c r="O218" s="6">
        <v>0.91</v>
      </c>
      <c r="P218" s="6">
        <v>0.85</v>
      </c>
      <c r="Q218" s="6">
        <v>0.76</v>
      </c>
      <c r="R218" s="6">
        <v>0.72</v>
      </c>
      <c r="S218" s="6">
        <v>1.02</v>
      </c>
      <c r="T218" s="6">
        <v>1.42</v>
      </c>
      <c r="U218" s="6">
        <v>1.25</v>
      </c>
      <c r="V218" s="6">
        <v>1.42</v>
      </c>
      <c r="W218" s="6">
        <v>1.52</v>
      </c>
      <c r="X218" s="6">
        <v>1.1000000000000001</v>
      </c>
      <c r="Y218" s="6">
        <v>0.82</v>
      </c>
      <c r="Z218" s="6">
        <v>1.1599999999999999</v>
      </c>
    </row>
    <row r="219" spans="3:26" ht="15.5" x14ac:dyDescent="0.35">
      <c r="C219" t="s">
        <v>308</v>
      </c>
      <c r="I219" s="6">
        <v>351.53</v>
      </c>
      <c r="J219" s="6">
        <v>331.72</v>
      </c>
      <c r="K219" s="6">
        <v>318.87</v>
      </c>
      <c r="L219" s="6">
        <v>309.3</v>
      </c>
      <c r="M219" s="6">
        <v>1427.82</v>
      </c>
      <c r="N219" s="6">
        <v>1320.13</v>
      </c>
      <c r="O219" s="6">
        <v>1180.32</v>
      </c>
      <c r="P219" s="6">
        <v>1000.57</v>
      </c>
      <c r="Q219" s="6">
        <v>916.34</v>
      </c>
      <c r="R219" s="6">
        <v>816.2</v>
      </c>
      <c r="S219" s="6">
        <v>390.47</v>
      </c>
      <c r="T219" s="6">
        <v>363.5</v>
      </c>
      <c r="U219" s="6">
        <v>311.92</v>
      </c>
      <c r="V219" s="6">
        <v>247.25</v>
      </c>
      <c r="W219" s="6">
        <v>184.05</v>
      </c>
      <c r="X219" s="6">
        <v>187.98</v>
      </c>
      <c r="Y219" s="6">
        <v>121.69</v>
      </c>
      <c r="Z219" s="6">
        <v>102.8</v>
      </c>
    </row>
    <row r="220" spans="3:26" ht="15.5" x14ac:dyDescent="0.35">
      <c r="C220" t="s">
        <v>309</v>
      </c>
      <c r="I220" s="5">
        <v>4000000000</v>
      </c>
      <c r="J220" s="5">
        <v>10000000000</v>
      </c>
      <c r="K220" s="5">
        <v>5000000000</v>
      </c>
      <c r="L220" s="5">
        <v>13000000000</v>
      </c>
      <c r="M220" s="5">
        <v>30000000000</v>
      </c>
      <c r="N220" s="5">
        <v>15000000000</v>
      </c>
      <c r="O220" s="5">
        <v>20000000000</v>
      </c>
      <c r="P220" s="5">
        <v>29000000000</v>
      </c>
      <c r="Q220" s="5">
        <v>29000000000</v>
      </c>
      <c r="R220" s="5">
        <v>20000000000</v>
      </c>
      <c r="S220" s="5">
        <v>31000000000</v>
      </c>
      <c r="T220" s="5">
        <v>80000000000</v>
      </c>
      <c r="U220" s="5">
        <v>63000000000</v>
      </c>
      <c r="V220" s="5">
        <v>47000000000</v>
      </c>
      <c r="W220" s="5">
        <v>49000000000</v>
      </c>
      <c r="X220" s="5">
        <v>46000000000</v>
      </c>
      <c r="Y220" s="5">
        <v>44000000000</v>
      </c>
      <c r="Z220" s="5">
        <v>33000000000</v>
      </c>
    </row>
    <row r="221" spans="3:26" ht="15.5" x14ac:dyDescent="0.35">
      <c r="C221" t="s">
        <v>310</v>
      </c>
      <c r="L221" s="5">
        <v>0</v>
      </c>
      <c r="M221" s="5">
        <v>2000000000</v>
      </c>
      <c r="N221" s="5">
        <v>3000000000</v>
      </c>
      <c r="O221" s="5">
        <v>8000000000</v>
      </c>
      <c r="P221" s="5">
        <v>10000000000</v>
      </c>
      <c r="Q221" s="5">
        <v>16000000000</v>
      </c>
      <c r="R221" s="5">
        <v>21000000000</v>
      </c>
      <c r="S221" s="5">
        <v>0</v>
      </c>
      <c r="T221" s="5">
        <v>0</v>
      </c>
      <c r="U221" s="5">
        <v>0</v>
      </c>
      <c r="V221" s="5">
        <v>1000000000</v>
      </c>
      <c r="W221" s="5">
        <v>4000000000</v>
      </c>
      <c r="X221" s="5">
        <v>7000000000</v>
      </c>
      <c r="Y221" s="5">
        <v>9000000000</v>
      </c>
      <c r="Z221" s="5">
        <v>11000000000</v>
      </c>
    </row>
    <row r="222" spans="3:26" ht="15.5" x14ac:dyDescent="0.35">
      <c r="C222" t="s">
        <v>25</v>
      </c>
      <c r="I222" s="5">
        <v>4000000000</v>
      </c>
      <c r="J222" s="5">
        <v>10000000000</v>
      </c>
      <c r="K222" s="5">
        <v>5000000000</v>
      </c>
      <c r="L222" s="5">
        <v>13000000000</v>
      </c>
      <c r="M222" s="5">
        <v>32000000000</v>
      </c>
      <c r="N222" s="5">
        <v>18000000000</v>
      </c>
      <c r="O222" s="5">
        <v>28000000000</v>
      </c>
      <c r="P222" s="5">
        <v>40000000000</v>
      </c>
      <c r="Q222" s="5">
        <v>46000000000</v>
      </c>
      <c r="R222" s="5">
        <v>41000000000</v>
      </c>
      <c r="S222" s="5">
        <v>32000000000</v>
      </c>
      <c r="T222" s="5">
        <v>80000000000</v>
      </c>
      <c r="U222" s="5">
        <v>63000000000</v>
      </c>
      <c r="V222" s="5">
        <v>48000000000</v>
      </c>
      <c r="W222" s="5">
        <v>53000000000</v>
      </c>
      <c r="X222" s="5">
        <v>53000000000</v>
      </c>
      <c r="Y222" s="5">
        <v>52000000000</v>
      </c>
      <c r="Z222" s="5">
        <v>45000000000</v>
      </c>
    </row>
    <row r="223" spans="3:26" ht="15.5" x14ac:dyDescent="0.35">
      <c r="C223" t="s">
        <v>22</v>
      </c>
      <c r="I223" s="5">
        <v>-76000000000</v>
      </c>
      <c r="J223" s="5">
        <v>-80000000000</v>
      </c>
      <c r="K223" s="5">
        <v>-122000000000</v>
      </c>
      <c r="L223" s="5">
        <v>-379000000000</v>
      </c>
      <c r="M223" s="5">
        <v>-328000000000</v>
      </c>
      <c r="N223" s="5">
        <v>-330000000000</v>
      </c>
      <c r="O223" s="5">
        <v>-134000000000</v>
      </c>
      <c r="P223" s="5">
        <v>-74000000000</v>
      </c>
      <c r="Q223" s="5">
        <v>-66000000000</v>
      </c>
      <c r="R223" s="5">
        <v>-54000000000</v>
      </c>
      <c r="S223" s="5">
        <v>-18000000000</v>
      </c>
      <c r="T223" s="5">
        <v>67000000000</v>
      </c>
      <c r="U223" s="5">
        <v>53000000000</v>
      </c>
      <c r="V223" s="5">
        <v>42000000000</v>
      </c>
      <c r="W223" s="5">
        <v>46000000000</v>
      </c>
      <c r="X223" s="5">
        <v>51000000000</v>
      </c>
      <c r="Y223" s="5">
        <v>50000000000</v>
      </c>
      <c r="Z223" s="5">
        <v>40000000000</v>
      </c>
    </row>
    <row r="224" spans="3:26" ht="15.5" x14ac:dyDescent="0.35">
      <c r="C224" t="s">
        <v>311</v>
      </c>
      <c r="I224" s="5">
        <v>747000000000</v>
      </c>
      <c r="J224" s="5">
        <v>704000000000</v>
      </c>
      <c r="K224" s="5">
        <v>665000000000</v>
      </c>
      <c r="L224" s="5">
        <v>613000000000</v>
      </c>
      <c r="M224" s="5">
        <v>561000000000</v>
      </c>
      <c r="N224" s="5">
        <v>484000000000</v>
      </c>
      <c r="O224" s="5">
        <v>416000000000</v>
      </c>
      <c r="P224" s="5">
        <v>370000000000</v>
      </c>
      <c r="Q224" s="5">
        <v>322000000000</v>
      </c>
      <c r="R224" s="5">
        <v>269000000000</v>
      </c>
      <c r="S224" s="5">
        <v>204000000000</v>
      </c>
      <c r="T224" s="5">
        <v>169000000000</v>
      </c>
      <c r="U224" s="5">
        <v>131000000000</v>
      </c>
      <c r="V224" s="5">
        <v>106000000000</v>
      </c>
      <c r="W224" s="5">
        <v>74000000000</v>
      </c>
      <c r="X224" s="5">
        <v>53000000000</v>
      </c>
      <c r="Y224" s="5">
        <v>26000000000</v>
      </c>
      <c r="Z224" s="5">
        <v>75000000000</v>
      </c>
    </row>
    <row r="225" spans="2:26" ht="15.5" x14ac:dyDescent="0.35">
      <c r="C225" t="s">
        <v>312</v>
      </c>
      <c r="I225" s="5">
        <v>102000000000</v>
      </c>
      <c r="J225" s="5">
        <v>54000000000</v>
      </c>
      <c r="K225" s="5">
        <v>92000000000</v>
      </c>
      <c r="L225" s="5">
        <v>96000000000</v>
      </c>
      <c r="M225" s="5">
        <v>46000000000</v>
      </c>
      <c r="N225" s="5">
        <v>232000000000</v>
      </c>
      <c r="O225" s="5">
        <v>116000000000</v>
      </c>
      <c r="P225" s="5">
        <v>61000000000</v>
      </c>
      <c r="Q225" s="5">
        <v>52000000000</v>
      </c>
      <c r="R225" s="5">
        <v>84000000000</v>
      </c>
      <c r="S225" s="5">
        <v>101000000000</v>
      </c>
      <c r="T225" s="5">
        <v>5000000000</v>
      </c>
      <c r="U225" s="5">
        <v>23000000000</v>
      </c>
      <c r="V225" s="5">
        <v>29000000000</v>
      </c>
      <c r="W225" s="5">
        <v>14000000000</v>
      </c>
      <c r="X225" s="5">
        <v>14000000000</v>
      </c>
      <c r="Y225" s="5">
        <v>-6000000000</v>
      </c>
      <c r="Z225" s="5">
        <v>-57000000000</v>
      </c>
    </row>
    <row r="226" spans="2:26" ht="15.5" x14ac:dyDescent="0.35">
      <c r="C226" t="s">
        <v>313</v>
      </c>
      <c r="I226" s="5">
        <v>-19000000000</v>
      </c>
      <c r="J226" s="5">
        <v>-16000000000</v>
      </c>
      <c r="K226" s="5">
        <v>-17000000000</v>
      </c>
      <c r="L226" s="5">
        <v>-9000000000</v>
      </c>
      <c r="M226" s="5">
        <v>-13000000000</v>
      </c>
      <c r="N226" s="5">
        <v>-11000000000</v>
      </c>
      <c r="O226" s="5">
        <v>-30000000000</v>
      </c>
      <c r="P226" s="5">
        <v>-40000000000</v>
      </c>
      <c r="Q226" s="5">
        <v>-32000000000</v>
      </c>
      <c r="R226" s="5">
        <v>-42000000000</v>
      </c>
      <c r="S226" s="5">
        <v>-10000000000</v>
      </c>
      <c r="T226" s="5">
        <v>-13000000000</v>
      </c>
      <c r="U226" s="5">
        <v>-30000000000</v>
      </c>
      <c r="V226" s="5">
        <v>-19000000000</v>
      </c>
      <c r="W226" s="5">
        <v>-5000000000</v>
      </c>
      <c r="X226" s="5">
        <v>-13000000000</v>
      </c>
      <c r="Y226" s="5">
        <v>-3000000000</v>
      </c>
      <c r="Z226" s="5">
        <v>-2000000000</v>
      </c>
    </row>
    <row r="227" spans="2:26" ht="15.5" x14ac:dyDescent="0.35">
      <c r="C227" t="s">
        <v>14</v>
      </c>
      <c r="I227" s="5">
        <v>83000000000</v>
      </c>
      <c r="J227" s="5">
        <v>38000000000</v>
      </c>
      <c r="K227" s="5">
        <v>75000000000</v>
      </c>
      <c r="L227" s="5">
        <v>87000000000</v>
      </c>
      <c r="M227" s="5">
        <v>34000000000</v>
      </c>
      <c r="N227" s="5">
        <v>221000000000</v>
      </c>
      <c r="O227" s="5">
        <v>85000000000</v>
      </c>
      <c r="P227" s="5">
        <v>21000000000</v>
      </c>
      <c r="Q227" s="5">
        <v>20000000000</v>
      </c>
      <c r="R227" s="5">
        <v>43000000000</v>
      </c>
      <c r="S227" s="5">
        <v>90000000000</v>
      </c>
      <c r="T227" s="5">
        <v>-8000000000</v>
      </c>
      <c r="U227" s="5">
        <v>-6000000000</v>
      </c>
      <c r="V227" s="5">
        <v>10000000000</v>
      </c>
      <c r="W227" s="5">
        <v>9000000000</v>
      </c>
      <c r="X227" s="5">
        <v>1000000000</v>
      </c>
      <c r="Y227" s="5">
        <v>-9000000000</v>
      </c>
      <c r="Z227" s="5">
        <v>-59000000000</v>
      </c>
    </row>
    <row r="228" spans="2:26" ht="15.5" x14ac:dyDescent="0.35">
      <c r="C228" t="s">
        <v>16</v>
      </c>
      <c r="I228" s="6">
        <v>29.09</v>
      </c>
      <c r="J228" s="5">
        <v>0</v>
      </c>
      <c r="K228" s="5">
        <v>0</v>
      </c>
      <c r="L228" s="6">
        <v>27.5</v>
      </c>
      <c r="M228" s="5">
        <v>0</v>
      </c>
      <c r="N228" s="6">
        <v>331.69</v>
      </c>
      <c r="O228" s="6">
        <v>165.37</v>
      </c>
      <c r="P228" s="5">
        <v>0</v>
      </c>
      <c r="Q228" s="6">
        <v>73.849999999999994</v>
      </c>
      <c r="R228" s="6">
        <v>-59.76</v>
      </c>
      <c r="S228" s="5">
        <v>0</v>
      </c>
      <c r="T228" s="6">
        <v>-18.09</v>
      </c>
      <c r="U228" s="5">
        <v>0</v>
      </c>
      <c r="V228" s="6">
        <v>-27.02</v>
      </c>
      <c r="W228" s="5">
        <v>0</v>
      </c>
      <c r="X228" s="6">
        <v>1.55</v>
      </c>
      <c r="Y228" s="5">
        <v>0</v>
      </c>
      <c r="Z228" s="5">
        <v>0</v>
      </c>
    </row>
    <row r="230" spans="2:26" ht="15.5" x14ac:dyDescent="0.35">
      <c r="B230" t="s">
        <v>314</v>
      </c>
      <c r="C230" t="s">
        <v>315</v>
      </c>
      <c r="D230" s="5">
        <v>4000000000</v>
      </c>
      <c r="E230" s="5">
        <v>22000000000</v>
      </c>
      <c r="F230" s="5">
        <v>9000000000</v>
      </c>
      <c r="G230" s="5">
        <v>14000000000</v>
      </c>
      <c r="H230" s="5">
        <v>17000000000</v>
      </c>
      <c r="I230" s="5">
        <v>53000000000</v>
      </c>
      <c r="J230" s="5">
        <v>64000000000</v>
      </c>
      <c r="K230" s="5">
        <v>72000000000</v>
      </c>
      <c r="L230" s="5">
        <v>77000000000</v>
      </c>
      <c r="M230" s="5">
        <v>104000000000</v>
      </c>
      <c r="N230" s="5">
        <v>94000000000</v>
      </c>
      <c r="O230" s="5">
        <v>74000000000</v>
      </c>
      <c r="P230" s="5">
        <v>72000000000</v>
      </c>
      <c r="Q230" s="5">
        <v>75000000000</v>
      </c>
    </row>
    <row r="231" spans="2:26" ht="15.5" x14ac:dyDescent="0.35">
      <c r="C231" t="s">
        <v>316</v>
      </c>
      <c r="H231" s="5">
        <v>50000000000</v>
      </c>
      <c r="I231" s="5">
        <v>53000000000</v>
      </c>
      <c r="J231" s="5">
        <v>64000000000</v>
      </c>
      <c r="K231" s="5">
        <v>72000000000</v>
      </c>
      <c r="L231" s="5">
        <v>77000000000</v>
      </c>
      <c r="M231" s="5">
        <v>104000000000</v>
      </c>
      <c r="N231" s="5">
        <v>94000000000</v>
      </c>
      <c r="O231" s="5">
        <v>74000000000</v>
      </c>
      <c r="P231" s="5">
        <v>72000000000</v>
      </c>
      <c r="Q231" s="5">
        <v>75000000000</v>
      </c>
    </row>
    <row r="232" spans="2:26" ht="15.5" x14ac:dyDescent="0.35">
      <c r="C232" t="s">
        <v>317</v>
      </c>
      <c r="H232" s="5">
        <v>9</v>
      </c>
      <c r="I232" s="5">
        <v>9</v>
      </c>
      <c r="J232" s="5">
        <v>9</v>
      </c>
      <c r="K232" s="5">
        <v>9</v>
      </c>
      <c r="L232" s="5">
        <v>9</v>
      </c>
      <c r="M232" s="5">
        <v>10</v>
      </c>
      <c r="N232" s="5">
        <v>9</v>
      </c>
      <c r="O232" s="5">
        <v>7</v>
      </c>
      <c r="P232" s="5">
        <v>6</v>
      </c>
      <c r="Q232" s="6">
        <v>3.6</v>
      </c>
    </row>
    <row r="233" spans="2:26" ht="15.5" x14ac:dyDescent="0.35">
      <c r="C233" t="s">
        <v>76</v>
      </c>
      <c r="H233" s="6">
        <v>1.8996000000000002</v>
      </c>
      <c r="I233" s="6">
        <v>0.59299999999999997</v>
      </c>
      <c r="J233" s="6">
        <v>0.48799999999999999</v>
      </c>
      <c r="K233" s="6">
        <v>0.43709999999999999</v>
      </c>
      <c r="L233" s="6">
        <v>0.40990000000000004</v>
      </c>
      <c r="M233" s="6">
        <v>0.33460000000000001</v>
      </c>
      <c r="N233" s="6">
        <v>0.33630000000000004</v>
      </c>
      <c r="O233" s="6">
        <v>0.33159999999999995</v>
      </c>
      <c r="P233" s="6">
        <v>0.28970000000000001</v>
      </c>
      <c r="Q233" s="6">
        <v>0.16690000000000002</v>
      </c>
    </row>
    <row r="234" spans="2:26" ht="15.5" x14ac:dyDescent="0.35">
      <c r="C234" t="s">
        <v>318</v>
      </c>
      <c r="H234" s="6">
        <v>5.2600000000000001E-2</v>
      </c>
      <c r="I234" s="6">
        <v>4.6399999999999997E-2</v>
      </c>
      <c r="J234" s="6">
        <v>4.6399999999999997E-2</v>
      </c>
      <c r="K234" s="6">
        <v>3.95E-2</v>
      </c>
      <c r="L234" s="6">
        <v>3.2799999999999996E-2</v>
      </c>
      <c r="M234" s="6">
        <v>3.4700000000000002E-2</v>
      </c>
      <c r="N234" s="6">
        <v>3.1699999999999999E-2</v>
      </c>
      <c r="O234" s="6">
        <v>2.7300000000000001E-2</v>
      </c>
      <c r="P234" s="6">
        <v>3.5299999999999998E-2</v>
      </c>
      <c r="Q234" s="6">
        <v>2.63E-2</v>
      </c>
    </row>
    <row r="235" spans="2:26" ht="15.5" x14ac:dyDescent="0.35">
      <c r="C235" t="s">
        <v>56</v>
      </c>
      <c r="D235" s="6">
        <v>1.18</v>
      </c>
      <c r="E235" s="6">
        <v>6.44</v>
      </c>
      <c r="F235" s="6">
        <v>2.5499999999999998</v>
      </c>
      <c r="G235" s="6">
        <v>4.12</v>
      </c>
      <c r="H235" s="6">
        <v>4.74</v>
      </c>
      <c r="I235" s="6">
        <v>15.18</v>
      </c>
      <c r="J235" s="6">
        <v>18.440000000000001</v>
      </c>
      <c r="K235" s="6">
        <v>20.59</v>
      </c>
      <c r="L235" s="6">
        <v>21.96</v>
      </c>
      <c r="M235" s="6">
        <v>29.88</v>
      </c>
      <c r="N235" s="6">
        <v>26.76</v>
      </c>
      <c r="O235" s="6">
        <v>21.11</v>
      </c>
      <c r="P235" s="6">
        <v>20.71</v>
      </c>
      <c r="Q235" s="6">
        <v>21.57</v>
      </c>
    </row>
    <row r="236" spans="2:26" ht="15.5" x14ac:dyDescent="0.35">
      <c r="C236" t="s">
        <v>319</v>
      </c>
      <c r="H236" s="6">
        <v>14.3</v>
      </c>
      <c r="I236" s="6">
        <v>15.18</v>
      </c>
      <c r="J236" s="6">
        <v>18.440000000000001</v>
      </c>
      <c r="K236" s="6">
        <v>20.59</v>
      </c>
      <c r="L236" s="6">
        <v>21.96</v>
      </c>
      <c r="M236" s="6">
        <v>29.88</v>
      </c>
      <c r="N236" s="6">
        <v>26.76</v>
      </c>
      <c r="O236" s="6">
        <v>21.11</v>
      </c>
      <c r="P236" s="6">
        <v>20.71</v>
      </c>
      <c r="Q236" s="6">
        <v>21.57</v>
      </c>
    </row>
    <row r="237" spans="2:26" ht="15.5" x14ac:dyDescent="0.35">
      <c r="C237" t="s">
        <v>78</v>
      </c>
      <c r="H237" s="5">
        <v>9</v>
      </c>
      <c r="I237" s="5">
        <v>9</v>
      </c>
      <c r="J237" s="5">
        <v>9</v>
      </c>
      <c r="K237" s="5">
        <v>9</v>
      </c>
      <c r="L237" s="5">
        <v>9</v>
      </c>
      <c r="M237" s="5">
        <v>10</v>
      </c>
      <c r="N237" s="5">
        <v>9</v>
      </c>
      <c r="O237" s="5">
        <v>7</v>
      </c>
      <c r="P237" s="5">
        <v>6</v>
      </c>
      <c r="Q237" s="6">
        <v>3.6</v>
      </c>
    </row>
    <row r="238" spans="2:26" ht="15.5" x14ac:dyDescent="0.35">
      <c r="C238" t="s">
        <v>320</v>
      </c>
      <c r="H238" s="6">
        <v>1.8996000000000002</v>
      </c>
      <c r="I238" s="6">
        <v>0.59299999999999997</v>
      </c>
      <c r="J238" s="6">
        <v>0.48799999999999999</v>
      </c>
      <c r="K238" s="6">
        <v>0.43709999999999999</v>
      </c>
      <c r="L238" s="6">
        <v>0.40990000000000004</v>
      </c>
      <c r="M238" s="6">
        <v>0.33460000000000001</v>
      </c>
      <c r="N238" s="6">
        <v>0.33630000000000004</v>
      </c>
      <c r="O238" s="6">
        <v>0.33159999999999995</v>
      </c>
      <c r="P238" s="6">
        <v>0.28970000000000001</v>
      </c>
      <c r="Q238" s="6">
        <v>0.16690000000000002</v>
      </c>
    </row>
    <row r="239" spans="2:26" ht="15.5" x14ac:dyDescent="0.35">
      <c r="C239" t="s">
        <v>321</v>
      </c>
      <c r="H239" s="6">
        <v>5.2600000000000001E-2</v>
      </c>
      <c r="I239" s="6">
        <v>4.6399999999999997E-2</v>
      </c>
      <c r="J239" s="6">
        <v>4.6399999999999997E-2</v>
      </c>
      <c r="K239" s="6">
        <v>3.95E-2</v>
      </c>
      <c r="L239" s="6">
        <v>3.2799999999999996E-2</v>
      </c>
      <c r="M239" s="6">
        <v>3.4700000000000002E-2</v>
      </c>
      <c r="N239" s="6">
        <v>3.1699999999999999E-2</v>
      </c>
      <c r="O239" s="6">
        <v>2.7300000000000001E-2</v>
      </c>
      <c r="P239" s="6">
        <v>3.5299999999999998E-2</v>
      </c>
      <c r="Q239" s="6">
        <v>2.63E-2</v>
      </c>
    </row>
    <row r="240" spans="2:26" ht="15.5" x14ac:dyDescent="0.35">
      <c r="C240" t="s">
        <v>322</v>
      </c>
      <c r="D240" s="5">
        <v>142000000000</v>
      </c>
      <c r="E240" s="5">
        <v>136000000000</v>
      </c>
      <c r="F240" s="5">
        <v>141000000000</v>
      </c>
      <c r="G240" s="5">
        <v>123000000000</v>
      </c>
      <c r="H240" s="5">
        <v>569000000000</v>
      </c>
      <c r="I240" s="5">
        <v>530000000000</v>
      </c>
      <c r="J240" s="5">
        <v>530000000000</v>
      </c>
      <c r="K240" s="5">
        <v>518000000000</v>
      </c>
      <c r="L240" s="5">
        <v>614000000000</v>
      </c>
      <c r="M240" s="5">
        <v>630000000000</v>
      </c>
      <c r="N240" s="5">
        <v>672000000000</v>
      </c>
      <c r="O240" s="5">
        <v>758000000000</v>
      </c>
      <c r="P240" s="5">
        <v>740000000000</v>
      </c>
      <c r="Q240" s="5">
        <v>644000000000</v>
      </c>
    </row>
    <row r="241" spans="3:17" ht="15.5" x14ac:dyDescent="0.35">
      <c r="C241" t="s">
        <v>323</v>
      </c>
      <c r="H241" s="5">
        <v>543000000000</v>
      </c>
      <c r="I241" s="5">
        <v>530000000000</v>
      </c>
      <c r="J241" s="5">
        <v>530000000000</v>
      </c>
      <c r="K241" s="5">
        <v>518000000000</v>
      </c>
      <c r="L241" s="5">
        <v>614000000000</v>
      </c>
      <c r="M241" s="5">
        <v>630000000000</v>
      </c>
      <c r="N241" s="5">
        <v>672000000000</v>
      </c>
      <c r="O241" s="5">
        <v>758000000000</v>
      </c>
      <c r="P241" s="5">
        <v>740000000000</v>
      </c>
      <c r="Q241" s="5">
        <v>644000000000</v>
      </c>
    </row>
    <row r="242" spans="3:17" ht="15.5" x14ac:dyDescent="0.35">
      <c r="C242" t="s">
        <v>324</v>
      </c>
      <c r="H242" s="5">
        <v>9</v>
      </c>
      <c r="I242" s="5">
        <v>9</v>
      </c>
      <c r="J242" s="5">
        <v>9</v>
      </c>
      <c r="K242" s="5">
        <v>9</v>
      </c>
      <c r="L242" s="5">
        <v>9</v>
      </c>
      <c r="M242" s="5">
        <v>10</v>
      </c>
      <c r="N242" s="5">
        <v>9</v>
      </c>
      <c r="O242" s="5">
        <v>7</v>
      </c>
      <c r="P242" s="5">
        <v>6</v>
      </c>
      <c r="Q242" s="6">
        <v>3.6</v>
      </c>
    </row>
    <row r="243" spans="3:17" ht="15.5" x14ac:dyDescent="0.35">
      <c r="C243" t="s">
        <v>325</v>
      </c>
      <c r="H243" s="6">
        <v>1.8996000000000002</v>
      </c>
      <c r="I243" s="6">
        <v>0.59299999999999997</v>
      </c>
      <c r="J243" s="6">
        <v>0.48799999999999999</v>
      </c>
      <c r="K243" s="6">
        <v>0.43709999999999999</v>
      </c>
      <c r="L243" s="6">
        <v>0.40990000000000004</v>
      </c>
      <c r="M243" s="6">
        <v>0.33460000000000001</v>
      </c>
      <c r="N243" s="6">
        <v>0.33630000000000004</v>
      </c>
      <c r="O243" s="6">
        <v>0.33159999999999995</v>
      </c>
      <c r="P243" s="6">
        <v>0.28970000000000001</v>
      </c>
      <c r="Q243" s="6">
        <v>0.16690000000000002</v>
      </c>
    </row>
    <row r="244" spans="3:17" ht="15.5" x14ac:dyDescent="0.35">
      <c r="C244" t="s">
        <v>326</v>
      </c>
      <c r="H244" s="6">
        <v>5.2600000000000001E-2</v>
      </c>
      <c r="I244" s="6">
        <v>4.6399999999999997E-2</v>
      </c>
      <c r="J244" s="6">
        <v>4.6399999999999997E-2</v>
      </c>
      <c r="K244" s="6">
        <v>3.95E-2</v>
      </c>
      <c r="L244" s="6">
        <v>3.2799999999999996E-2</v>
      </c>
      <c r="M244" s="6">
        <v>3.4700000000000002E-2</v>
      </c>
      <c r="N244" s="6">
        <v>3.1699999999999999E-2</v>
      </c>
      <c r="O244" s="6">
        <v>2.7300000000000001E-2</v>
      </c>
      <c r="P244" s="6">
        <v>3.5299999999999998E-2</v>
      </c>
      <c r="Q244" s="6">
        <v>2.63E-2</v>
      </c>
    </row>
    <row r="245" spans="3:17" ht="15.5" x14ac:dyDescent="0.35">
      <c r="C245" t="s">
        <v>327</v>
      </c>
      <c r="I245" s="6">
        <v>36.090000000000003</v>
      </c>
    </row>
    <row r="246" spans="3:17" ht="15.5" x14ac:dyDescent="0.35">
      <c r="C246" t="s">
        <v>328</v>
      </c>
      <c r="I246" s="6">
        <v>11.96</v>
      </c>
    </row>
    <row r="247" spans="3:17" ht="15.5" x14ac:dyDescent="0.35">
      <c r="C247" t="s">
        <v>329</v>
      </c>
      <c r="I247" s="6">
        <v>7.49</v>
      </c>
    </row>
    <row r="248" spans="3:17" ht="15.5" x14ac:dyDescent="0.35">
      <c r="C248" t="s">
        <v>330</v>
      </c>
      <c r="I248" s="6">
        <v>8.3599999999999994E-2</v>
      </c>
    </row>
    <row r="249" spans="3:17" ht="15.5" x14ac:dyDescent="0.35">
      <c r="C249" t="s">
        <v>331</v>
      </c>
      <c r="I249" s="6">
        <v>1.1000000000000001</v>
      </c>
    </row>
    <row r="250" spans="3:17" ht="15.5" x14ac:dyDescent="0.35">
      <c r="C250" t="s">
        <v>332</v>
      </c>
      <c r="I250" s="6">
        <v>0.48</v>
      </c>
    </row>
    <row r="251" spans="3:17" ht="15.5" x14ac:dyDescent="0.35">
      <c r="C251" t="s">
        <v>333</v>
      </c>
      <c r="I251" s="6">
        <v>5.96</v>
      </c>
    </row>
    <row r="252" spans="3:17" ht="15.5" x14ac:dyDescent="0.35">
      <c r="C252" t="s">
        <v>334</v>
      </c>
      <c r="I252" s="5">
        <v>7</v>
      </c>
    </row>
    <row r="253" spans="3:17" ht="15.5" x14ac:dyDescent="0.35">
      <c r="C253" t="s">
        <v>335</v>
      </c>
      <c r="I253" s="6">
        <v>12.47</v>
      </c>
    </row>
    <row r="254" spans="3:17" ht="15.5" x14ac:dyDescent="0.35">
      <c r="C254" t="s">
        <v>336</v>
      </c>
      <c r="I254" s="5">
        <v>8</v>
      </c>
    </row>
    <row r="255" spans="3:17" ht="15.5" x14ac:dyDescent="0.35">
      <c r="C255" t="s">
        <v>337</v>
      </c>
      <c r="I255" s="6">
        <v>-0.67</v>
      </c>
    </row>
    <row r="256" spans="3:17" ht="15.5" x14ac:dyDescent="0.35">
      <c r="C256" t="s">
        <v>338</v>
      </c>
      <c r="I256" s="6">
        <v>-1.03</v>
      </c>
    </row>
    <row r="257" spans="3:9" ht="15.5" x14ac:dyDescent="0.35">
      <c r="C257" t="s">
        <v>339</v>
      </c>
      <c r="I257" s="6">
        <v>14.3</v>
      </c>
    </row>
    <row r="258" spans="3:9" ht="15.5" x14ac:dyDescent="0.35">
      <c r="C258" t="s">
        <v>340</v>
      </c>
      <c r="I258" s="6">
        <v>4.74</v>
      </c>
    </row>
    <row r="259" spans="3:9" ht="15.5" x14ac:dyDescent="0.35">
      <c r="C259" t="s">
        <v>341</v>
      </c>
      <c r="I259" s="6">
        <v>155.5</v>
      </c>
    </row>
    <row r="260" spans="3:9" ht="15.5" x14ac:dyDescent="0.35">
      <c r="C260" t="s">
        <v>342</v>
      </c>
      <c r="D260" s="6">
        <v>26.16</v>
      </c>
    </row>
    <row r="261" spans="3:9" ht="15.5" x14ac:dyDescent="0.35">
      <c r="C261" t="s">
        <v>343</v>
      </c>
      <c r="I261" s="6">
        <v>353.25</v>
      </c>
    </row>
    <row r="262" spans="3:9" ht="15.5" x14ac:dyDescent="0.35">
      <c r="C262" t="s">
        <v>344</v>
      </c>
      <c r="I262" s="6">
        <v>24.44</v>
      </c>
    </row>
    <row r="263" spans="3:9" ht="15.5" x14ac:dyDescent="0.35">
      <c r="C263" t="s">
        <v>345</v>
      </c>
      <c r="D263" s="6">
        <v>20.28</v>
      </c>
    </row>
    <row r="264" spans="3:9" ht="15.5" x14ac:dyDescent="0.35">
      <c r="C264" t="s">
        <v>346</v>
      </c>
      <c r="D264" s="6">
        <v>16.39</v>
      </c>
    </row>
    <row r="265" spans="3:9" ht="15.5" x14ac:dyDescent="0.35">
      <c r="C265" t="s">
        <v>349</v>
      </c>
      <c r="D265" s="6">
        <v>0.08</v>
      </c>
    </row>
    <row r="266" spans="3:9" ht="15.5" x14ac:dyDescent="0.35">
      <c r="C266" t="s">
        <v>351</v>
      </c>
      <c r="D266" s="6">
        <v>1.1000000000000001</v>
      </c>
    </row>
    <row r="267" spans="3:9" ht="15.5" x14ac:dyDescent="0.35">
      <c r="C267" t="s">
        <v>352</v>
      </c>
      <c r="I267" s="6">
        <v>27.1</v>
      </c>
    </row>
    <row r="268" spans="3:9" ht="15.5" x14ac:dyDescent="0.35">
      <c r="C268" t="s">
        <v>12</v>
      </c>
      <c r="D268" s="5">
        <v>8000000000</v>
      </c>
    </row>
    <row r="269" spans="3:9" ht="15.5" x14ac:dyDescent="0.35">
      <c r="C269" t="s">
        <v>353</v>
      </c>
      <c r="I269" s="6">
        <v>19.32</v>
      </c>
    </row>
    <row r="270" spans="3:9" ht="15.5" x14ac:dyDescent="0.35">
      <c r="C270" t="s">
        <v>354</v>
      </c>
      <c r="I270" s="6">
        <v>3.6699999999999997E-2</v>
      </c>
    </row>
    <row r="271" spans="3:9" ht="15.5" x14ac:dyDescent="0.35">
      <c r="C271" t="s">
        <v>355</v>
      </c>
      <c r="I271" s="6">
        <v>4.0500000000000001E-2</v>
      </c>
    </row>
    <row r="272" spans="3:9" ht="15.5" x14ac:dyDescent="0.35">
      <c r="C272" t="s">
        <v>356</v>
      </c>
      <c r="I272" s="6">
        <v>3.4599999999999999E-2</v>
      </c>
    </row>
    <row r="273" spans="3:9" ht="15.5" x14ac:dyDescent="0.35">
      <c r="C273" t="s">
        <v>357</v>
      </c>
      <c r="I273" s="6">
        <v>2.9900000000000003E-2</v>
      </c>
    </row>
    <row r="274" spans="3:9" ht="15.5" x14ac:dyDescent="0.35">
      <c r="C274" t="s">
        <v>358</v>
      </c>
      <c r="D274" s="6">
        <v>49.16</v>
      </c>
    </row>
    <row r="275" spans="3:9" ht="15.5" x14ac:dyDescent="0.35">
      <c r="C275" t="s">
        <v>359</v>
      </c>
      <c r="D275" s="6">
        <v>151.46</v>
      </c>
    </row>
    <row r="276" spans="3:9" ht="15.5" x14ac:dyDescent="0.35">
      <c r="C276" t="s">
        <v>360</v>
      </c>
      <c r="D276" s="6">
        <v>27.77</v>
      </c>
    </row>
    <row r="277" spans="3:9" ht="15.5" x14ac:dyDescent="0.35">
      <c r="C277" t="s">
        <v>362</v>
      </c>
      <c r="D277" s="6">
        <v>1.85</v>
      </c>
    </row>
    <row r="278" spans="3:9" ht="15.5" x14ac:dyDescent="0.35">
      <c r="C278" t="s">
        <v>363</v>
      </c>
      <c r="I278" s="6">
        <v>0.4</v>
      </c>
    </row>
    <row r="279" spans="3:9" ht="15.5" x14ac:dyDescent="0.35">
      <c r="C279" t="s">
        <v>364</v>
      </c>
      <c r="I279" s="6">
        <v>2.2799999999999998</v>
      </c>
    </row>
    <row r="280" spans="3:9" ht="15.5" x14ac:dyDescent="0.35">
      <c r="C280" t="s">
        <v>52</v>
      </c>
      <c r="I280" s="5">
        <v>597000000000</v>
      </c>
    </row>
    <row r="281" spans="3:9" ht="15.5" x14ac:dyDescent="0.35">
      <c r="C281" t="s">
        <v>365</v>
      </c>
      <c r="I281" s="5">
        <v>542000000000</v>
      </c>
    </row>
    <row r="282" spans="3:9" ht="15.5" x14ac:dyDescent="0.35">
      <c r="C282" t="s">
        <v>366</v>
      </c>
      <c r="I282" s="5">
        <v>3490000000</v>
      </c>
    </row>
    <row r="283" spans="3:9" ht="15.5" x14ac:dyDescent="0.35">
      <c r="C283" t="s">
        <v>367</v>
      </c>
      <c r="I283" s="6">
        <v>0.16829999999999998</v>
      </c>
    </row>
    <row r="284" spans="3:9" ht="15.5" x14ac:dyDescent="0.35">
      <c r="C284" t="s">
        <v>368</v>
      </c>
      <c r="D284" s="6">
        <v>0.2868</v>
      </c>
    </row>
    <row r="285" spans="3:9" ht="15.5" x14ac:dyDescent="0.35">
      <c r="C285" t="s">
        <v>369</v>
      </c>
      <c r="D285" s="6">
        <v>3.32E-2</v>
      </c>
    </row>
    <row r="286" spans="3:9" ht="15.5" x14ac:dyDescent="0.35">
      <c r="C286" t="s">
        <v>370</v>
      </c>
      <c r="D286" s="6">
        <v>2.9100000000000001E-2</v>
      </c>
    </row>
    <row r="287" spans="3:9" ht="15.5" x14ac:dyDescent="0.35">
      <c r="C287" t="s">
        <v>371</v>
      </c>
      <c r="D287" s="6">
        <v>0.107</v>
      </c>
    </row>
    <row r="288" spans="3:9" ht="15.5" x14ac:dyDescent="0.35">
      <c r="C288" t="s">
        <v>372</v>
      </c>
      <c r="D288" s="6">
        <v>8.2799999999999999E-2</v>
      </c>
    </row>
    <row r="289" spans="3:9" ht="15.5" x14ac:dyDescent="0.35">
      <c r="C289" t="s">
        <v>373</v>
      </c>
      <c r="D289" s="6">
        <v>-0.42570000000000002</v>
      </c>
    </row>
    <row r="290" spans="3:9" ht="15.5" x14ac:dyDescent="0.35">
      <c r="C290" t="s">
        <v>374</v>
      </c>
      <c r="I290" s="5">
        <v>9</v>
      </c>
    </row>
    <row r="291" spans="3:9" ht="15.5" x14ac:dyDescent="0.35">
      <c r="C291" t="s">
        <v>631</v>
      </c>
      <c r="I291" s="5">
        <v>9</v>
      </c>
    </row>
    <row r="292" spans="3:9" ht="15.5" x14ac:dyDescent="0.35">
      <c r="C292" t="s">
        <v>632</v>
      </c>
      <c r="I292" s="6">
        <v>1.8996000000000002</v>
      </c>
    </row>
    <row r="293" spans="3:9" ht="15.5" x14ac:dyDescent="0.35">
      <c r="C293" t="s">
        <v>633</v>
      </c>
      <c r="I293" s="6">
        <v>5.2600000000000001E-2</v>
      </c>
    </row>
    <row r="294" spans="3:9" ht="15.5" x14ac:dyDescent="0.35">
      <c r="C294" t="s">
        <v>375</v>
      </c>
      <c r="I294" t="s">
        <v>2131</v>
      </c>
    </row>
    <row r="295" spans="3:9" ht="15.5" x14ac:dyDescent="0.35">
      <c r="C295" t="s">
        <v>377</v>
      </c>
      <c r="I295" s="5">
        <v>6</v>
      </c>
    </row>
    <row r="296" spans="3:9" ht="15.5" x14ac:dyDescent="0.35">
      <c r="C296" t="s">
        <v>378</v>
      </c>
      <c r="I296" s="6">
        <v>0.47</v>
      </c>
    </row>
    <row r="297" spans="3:9" ht="15.5" x14ac:dyDescent="0.35">
      <c r="C297" t="s">
        <v>379</v>
      </c>
      <c r="I297" s="6">
        <v>0.41</v>
      </c>
    </row>
    <row r="298" spans="3:9" ht="15.5" x14ac:dyDescent="0.35">
      <c r="C298" t="s">
        <v>380</v>
      </c>
      <c r="I298" s="6">
        <v>0.56000000000000005</v>
      </c>
    </row>
    <row r="299" spans="3:9" ht="15.5" x14ac:dyDescent="0.35">
      <c r="C299" t="s">
        <v>381</v>
      </c>
      <c r="I299" s="6">
        <v>0.7</v>
      </c>
    </row>
    <row r="300" spans="3:9" ht="15.5" x14ac:dyDescent="0.35">
      <c r="C300" t="s">
        <v>382</v>
      </c>
      <c r="I300" s="6">
        <v>0.56000000000000005</v>
      </c>
    </row>
    <row r="301" spans="3:9" ht="15.5" x14ac:dyDescent="0.35">
      <c r="C301" t="s">
        <v>383</v>
      </c>
      <c r="I301" s="6">
        <v>0.82</v>
      </c>
    </row>
    <row r="302" spans="3:9" ht="15.5" x14ac:dyDescent="0.35">
      <c r="C302" t="s">
        <v>384</v>
      </c>
      <c r="I302" s="6">
        <v>0.77</v>
      </c>
    </row>
    <row r="303" spans="3:9" ht="15.5" x14ac:dyDescent="0.35">
      <c r="C303" t="s">
        <v>385</v>
      </c>
      <c r="I303" s="5">
        <v>543000000000</v>
      </c>
    </row>
    <row r="304" spans="3:9" ht="15.5" x14ac:dyDescent="0.35">
      <c r="C304" t="s">
        <v>386</v>
      </c>
      <c r="I304" s="5">
        <v>158000000000</v>
      </c>
    </row>
    <row r="305" spans="3:9" ht="15.5" x14ac:dyDescent="0.35">
      <c r="C305" t="s">
        <v>387</v>
      </c>
      <c r="I305" s="5">
        <v>70000000000</v>
      </c>
    </row>
    <row r="306" spans="3:9" ht="15.5" x14ac:dyDescent="0.35">
      <c r="C306" t="s">
        <v>388</v>
      </c>
      <c r="I306" s="5">
        <v>50000000000</v>
      </c>
    </row>
    <row r="307" spans="3:9" ht="15.5" x14ac:dyDescent="0.35">
      <c r="C307" t="s">
        <v>389</v>
      </c>
      <c r="D307" s="5">
        <v>91000000000</v>
      </c>
    </row>
    <row r="308" spans="3:9" ht="15.5" x14ac:dyDescent="0.35">
      <c r="C308" t="s">
        <v>390</v>
      </c>
      <c r="D308" s="5">
        <v>1362000000000</v>
      </c>
    </row>
    <row r="309" spans="3:9" ht="15.5" x14ac:dyDescent="0.35">
      <c r="C309" t="s">
        <v>391</v>
      </c>
      <c r="D309" s="5">
        <v>96000000000</v>
      </c>
    </row>
    <row r="310" spans="3:9" ht="15.5" x14ac:dyDescent="0.35">
      <c r="C310" t="s">
        <v>299</v>
      </c>
      <c r="D310" s="5">
        <v>757000000000</v>
      </c>
    </row>
    <row r="311" spans="3:9" ht="15.5" x14ac:dyDescent="0.35">
      <c r="C311" t="s">
        <v>298</v>
      </c>
      <c r="I311" s="5">
        <v>1234000000000</v>
      </c>
    </row>
    <row r="312" spans="3:9" ht="15.5" x14ac:dyDescent="0.35">
      <c r="C312" t="s">
        <v>296</v>
      </c>
      <c r="D312" s="5">
        <v>3000000000</v>
      </c>
    </row>
    <row r="313" spans="3:9" ht="15.5" x14ac:dyDescent="0.35">
      <c r="C313" t="s">
        <v>23</v>
      </c>
      <c r="D313" s="5">
        <v>3000000000</v>
      </c>
    </row>
    <row r="314" spans="3:9" ht="15.5" x14ac:dyDescent="0.35">
      <c r="C314" t="s">
        <v>20</v>
      </c>
      <c r="D314" s="5">
        <v>-88000000000</v>
      </c>
    </row>
    <row r="315" spans="3:9" ht="15.5" x14ac:dyDescent="0.35">
      <c r="C315" t="s">
        <v>392</v>
      </c>
      <c r="I315" s="5">
        <v>1267000000000</v>
      </c>
    </row>
    <row r="316" spans="3:9" ht="15.5" x14ac:dyDescent="0.35">
      <c r="C316" t="s">
        <v>393</v>
      </c>
      <c r="I316" s="5">
        <v>100000000000</v>
      </c>
    </row>
    <row r="317" spans="3:9" ht="15.5" x14ac:dyDescent="0.35">
      <c r="C317" t="s">
        <v>394</v>
      </c>
      <c r="I317" s="5">
        <v>-30000000000</v>
      </c>
    </row>
    <row r="318" spans="3:9" ht="15.5" x14ac:dyDescent="0.35">
      <c r="C318" t="s">
        <v>395</v>
      </c>
      <c r="I318" s="5">
        <v>-34000000000</v>
      </c>
    </row>
    <row r="319" spans="3:9" ht="15.5" x14ac:dyDescent="0.35">
      <c r="C319" t="s">
        <v>396</v>
      </c>
      <c r="I319" s="5">
        <v>-15000000000</v>
      </c>
    </row>
    <row r="320" spans="3:9" ht="15.5" x14ac:dyDescent="0.35">
      <c r="C320" t="s">
        <v>397</v>
      </c>
      <c r="I320" s="5">
        <v>85000000000</v>
      </c>
    </row>
  </sheetData>
  <pageMargins left="0.7" right="0.7" top="0.75" bottom="0.75" header="0.3" footer="0.3"/>
  <ignoredErrors>
    <ignoredError sqref="A1:Z321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2133</v>
      </c>
      <c r="D2" s="2" vm="548">
        <f ca="1">IFERROR(_xlfn.STOCKHISTORY("XIDX:" &amp; $C$1, D3, , 0, 0, 1), "Libur")</f>
        <v>740</v>
      </c>
      <c r="H2" s="2" vm="548">
        <f ca="1">IFERROR(INDEX(D2:G2,COUNT(D2:G2)),"")</f>
        <v>740</v>
      </c>
      <c r="I2" s="2" vm="549">
        <f t="shared" ref="I2:Z2" ca="1" si="0">IFERROR(_xlfn.STOCKHISTORY("XIDX:" &amp; $C$1, I1, , 0, 0, 1), "Libur")</f>
        <v>498</v>
      </c>
      <c r="J2" s="2" vm="89">
        <f t="shared" ca="1" si="0"/>
        <v>432</v>
      </c>
      <c r="K2" s="2" vm="550">
        <f t="shared" ca="1" si="0"/>
        <v>388</v>
      </c>
      <c r="L2" s="2" vm="412">
        <f t="shared" ca="1" si="0"/>
        <v>312</v>
      </c>
      <c r="M2" s="2" vm="474">
        <f t="shared" ca="1" si="0"/>
        <v>276</v>
      </c>
      <c r="N2" s="2" vm="486">
        <f t="shared" ca="1" si="0"/>
        <v>352</v>
      </c>
      <c r="O2" s="2" vm="415">
        <f t="shared" ca="1" si="0"/>
        <v>306</v>
      </c>
      <c r="P2" s="2" vm="551">
        <f t="shared" ca="1" si="0"/>
        <v>344</v>
      </c>
      <c r="Q2" s="2" vm="552">
        <f t="shared" ca="1" si="0"/>
        <v>372</v>
      </c>
      <c r="R2" s="2" vm="150">
        <f t="shared" ca="1" si="0"/>
        <v>420</v>
      </c>
      <c r="S2" s="2" vm="553">
        <f t="shared" ca="1" si="0"/>
        <v>247</v>
      </c>
      <c r="T2" s="2" vm="387">
        <f t="shared" ca="1" si="0"/>
        <v>685</v>
      </c>
      <c r="U2" s="2" vm="275">
        <f t="shared" ca="1" si="0"/>
        <v>330</v>
      </c>
      <c r="V2" s="2" vm="473">
        <f t="shared" ca="1" si="0"/>
        <v>173</v>
      </c>
      <c r="W2" s="2" vm="93">
        <f t="shared" ca="1" si="0"/>
        <v>230</v>
      </c>
      <c r="X2" s="2" vm="554">
        <f t="shared" ca="1" si="0"/>
        <v>325</v>
      </c>
      <c r="Y2" s="2" vm="155">
        <f t="shared" ca="1" si="0"/>
        <v>350</v>
      </c>
      <c r="Z2" s="2" vm="157">
        <f t="shared" ca="1" si="0"/>
        <v>117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3616611000000</v>
      </c>
      <c r="H4" s="2">
        <f>IFERROR(SUM(D4:G4)*(4/MAX(1,COUNT(D4:G4))),"")</f>
        <v>14466444000000</v>
      </c>
      <c r="I4" s="2">
        <f t="shared" ref="I4:Z4" si="1">IFERROR(INDEX(I51:I500,MATCH($C$4,$C$51:$C$500,0)),"")</f>
        <v>14498139000000</v>
      </c>
      <c r="J4" s="2">
        <f t="shared" si="1"/>
        <v>13393013000000</v>
      </c>
      <c r="K4" s="2">
        <f t="shared" si="1"/>
        <v>12564391000000</v>
      </c>
      <c r="L4" s="2">
        <f t="shared" si="1"/>
        <v>12305690000000</v>
      </c>
      <c r="M4" s="2">
        <f t="shared" si="1"/>
        <v>8136563000000</v>
      </c>
      <c r="N4" s="2">
        <f t="shared" si="1"/>
        <v>7726945000000</v>
      </c>
      <c r="O4" s="2">
        <f t="shared" si="1"/>
        <v>8385122000000</v>
      </c>
      <c r="P4" s="2">
        <f t="shared" si="1"/>
        <v>6624774000000</v>
      </c>
      <c r="Q4" s="2">
        <f t="shared" si="1"/>
        <v>4978986000000</v>
      </c>
      <c r="R4" s="2">
        <f t="shared" si="1"/>
        <v>3620570000000</v>
      </c>
      <c r="S4" s="2">
        <f t="shared" si="1"/>
        <v>3775323000000</v>
      </c>
      <c r="T4" s="2">
        <f t="shared" si="1"/>
        <v>4221172000000</v>
      </c>
      <c r="U4" s="2">
        <f t="shared" si="1"/>
        <v>4111973000000</v>
      </c>
      <c r="V4" s="2">
        <f t="shared" si="1"/>
        <v>4777083000000</v>
      </c>
      <c r="W4" s="2">
        <f t="shared" si="1"/>
        <v>4716771000000</v>
      </c>
      <c r="X4" s="2">
        <f t="shared" si="1"/>
        <v>4210786000000</v>
      </c>
      <c r="Y4" s="2">
        <f t="shared" si="1"/>
        <v>3662331000000</v>
      </c>
      <c r="Z4" s="2">
        <f t="shared" si="1"/>
        <v>2543913000000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189555000000</v>
      </c>
      <c r="H5" s="2">
        <f>IFERROR(SUM(D5:G5)*(4/MAX(1,COUNT(D5:G5))),"")</f>
        <v>758220000000</v>
      </c>
      <c r="I5" s="2">
        <f t="shared" ref="I5:Z5" si="2">IFERROR(INDEX(I51:I500,MATCH($C$5,$C$51:$C$500,0)),"")</f>
        <v>696126000000</v>
      </c>
      <c r="J5" s="2">
        <f t="shared" si="2"/>
        <v>688622000000</v>
      </c>
      <c r="K5" s="2">
        <f t="shared" si="2"/>
        <v>487887000000</v>
      </c>
      <c r="L5" s="2">
        <f t="shared" si="2"/>
        <v>393474000000</v>
      </c>
      <c r="M5" s="2">
        <f t="shared" si="2"/>
        <v>111812000000</v>
      </c>
      <c r="N5" s="2">
        <f t="shared" si="2"/>
        <v>253045000000</v>
      </c>
      <c r="O5" s="2">
        <f t="shared" si="2"/>
        <v>345622000000</v>
      </c>
      <c r="P5" s="2">
        <f t="shared" si="2"/>
        <v>288073000000</v>
      </c>
      <c r="Q5" s="2">
        <f t="shared" si="2"/>
        <v>234865000000</v>
      </c>
      <c r="R5" s="2">
        <f t="shared" si="2"/>
        <v>313643000000</v>
      </c>
      <c r="S5" s="2">
        <f t="shared" si="2"/>
        <v>371360000000</v>
      </c>
      <c r="T5" s="2">
        <f t="shared" si="2"/>
        <v>412428000000</v>
      </c>
      <c r="U5" s="2">
        <f t="shared" si="2"/>
        <v>238060000000</v>
      </c>
      <c r="V5" s="2">
        <f t="shared" si="2"/>
        <v>127920000000</v>
      </c>
      <c r="W5" s="2">
        <f t="shared" si="2"/>
        <v>-42775000000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5503717000000</v>
      </c>
      <c r="H6" s="2">
        <f>IFERROR(INDEX(D6:G6,COUNT(D6:G6)),"")</f>
        <v>5503717000000</v>
      </c>
      <c r="I6" s="2">
        <f t="shared" ref="I6:Z6" si="3">IFERROR(INDEX(I51:I500,MATCH($C$6,$C$51:$C$500,0)),"")</f>
        <v>5314162000000</v>
      </c>
      <c r="J6" s="2">
        <f t="shared" si="3"/>
        <v>4903474000000</v>
      </c>
      <c r="K6" s="2">
        <f t="shared" si="3"/>
        <v>4416068000000</v>
      </c>
      <c r="L6" s="2">
        <f t="shared" si="3"/>
        <v>4117211000000</v>
      </c>
      <c r="M6" s="2">
        <f t="shared" si="3"/>
        <v>3778134000000</v>
      </c>
      <c r="N6" s="2">
        <f t="shared" si="3"/>
        <v>3740946000000</v>
      </c>
      <c r="O6" s="2">
        <f t="shared" si="3"/>
        <v>3576698000000</v>
      </c>
      <c r="P6" s="2">
        <f t="shared" si="3"/>
        <v>3300200000000</v>
      </c>
      <c r="Q6" s="2">
        <f t="shared" si="3"/>
        <v>3051920000000</v>
      </c>
      <c r="R6" s="2">
        <f t="shared" si="3"/>
        <v>2877743000000</v>
      </c>
      <c r="S6" s="2">
        <f t="shared" si="3"/>
        <v>2635186000000</v>
      </c>
      <c r="T6" s="2">
        <f t="shared" si="3"/>
        <v>2582996000000</v>
      </c>
      <c r="U6" s="2">
        <f t="shared" si="3"/>
        <v>2285114000000</v>
      </c>
      <c r="V6" s="2">
        <f t="shared" si="3"/>
        <v>2042245000000</v>
      </c>
      <c r="W6" s="2">
        <f t="shared" si="3"/>
        <v>2022720000000</v>
      </c>
      <c r="X6" s="2">
        <f t="shared" si="3"/>
        <v>1950158000000</v>
      </c>
      <c r="Y6" s="2">
        <f t="shared" si="3"/>
        <v>1924253000000</v>
      </c>
      <c r="Z6" s="2">
        <f t="shared" si="3"/>
        <v>1632092000000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7.3</v>
      </c>
      <c r="H7" s="3">
        <f>IFERROR(INDEX(D7:G7,COUNT(D7:G7)),"")</f>
        <v>7.3</v>
      </c>
      <c r="I7" s="3">
        <f t="shared" ref="I7:Z7" si="4">IFERROR(INDEX(I51:I500,MATCH($C$7,$C$51:$C$500,0))/1000000000,"")</f>
        <v>7.3</v>
      </c>
      <c r="J7" s="3">
        <f t="shared" si="4"/>
        <v>7.3</v>
      </c>
      <c r="K7" s="3">
        <f t="shared" si="4"/>
        <v>7.3</v>
      </c>
      <c r="L7" s="3">
        <f t="shared" si="4"/>
        <v>7.3</v>
      </c>
      <c r="M7" s="3">
        <f t="shared" si="4"/>
        <v>7.3</v>
      </c>
      <c r="N7" s="3">
        <f t="shared" si="4"/>
        <v>7.3</v>
      </c>
      <c r="O7" s="3">
        <f t="shared" si="4"/>
        <v>7.3</v>
      </c>
      <c r="P7" s="3">
        <f t="shared" si="4"/>
        <v>7.3</v>
      </c>
      <c r="Q7" s="3">
        <f t="shared" si="4"/>
        <v>7.3</v>
      </c>
      <c r="R7" s="3">
        <f t="shared" si="4"/>
        <v>7.3</v>
      </c>
      <c r="S7" s="3">
        <f t="shared" si="4"/>
        <v>7.3</v>
      </c>
      <c r="T7" s="3">
        <f t="shared" si="4"/>
        <v>7.3</v>
      </c>
      <c r="U7" s="3">
        <f t="shared" si="4"/>
        <v>7.3</v>
      </c>
      <c r="V7" s="3">
        <f t="shared" si="4"/>
        <v>7.3</v>
      </c>
      <c r="W7" s="3">
        <f t="shared" si="4"/>
        <v>7.3</v>
      </c>
      <c r="X7" s="3">
        <f t="shared" si="4"/>
        <v>7.3</v>
      </c>
      <c r="Y7" s="3">
        <f t="shared" si="4"/>
        <v>7.3</v>
      </c>
      <c r="Z7" s="3">
        <f t="shared" si="4"/>
        <v>7.3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796000000000</v>
      </c>
      <c r="H8" s="2">
        <f>IFERROR(INDEX(D8:G8,COUNT(D8:G8)),"")</f>
        <v>796000000000</v>
      </c>
      <c r="I8" s="2">
        <f t="shared" ref="I8:Z8" si="5">IFERROR(INDEX(I51:I500,MATCH($C$8,$C$51:$C$500,0)),"")</f>
        <v>1242000000000</v>
      </c>
      <c r="J8" s="2">
        <f t="shared" si="5"/>
        <v>1372000000000</v>
      </c>
      <c r="K8" s="2">
        <f t="shared" si="5"/>
        <v>913000000000</v>
      </c>
      <c r="L8" s="2">
        <f t="shared" si="5"/>
        <v>1089000000000</v>
      </c>
      <c r="M8" s="2">
        <f t="shared" si="5"/>
        <v>683000000000</v>
      </c>
      <c r="N8" s="2">
        <f t="shared" si="5"/>
        <v>525000000000</v>
      </c>
      <c r="O8" s="2">
        <f t="shared" si="5"/>
        <v>544000000000</v>
      </c>
      <c r="P8" s="2">
        <f t="shared" si="5"/>
        <v>294000000000</v>
      </c>
      <c r="Q8" s="2">
        <f t="shared" si="5"/>
        <v>350000000000</v>
      </c>
      <c r="R8" s="2">
        <f t="shared" si="5"/>
        <v>171000000000</v>
      </c>
      <c r="S8" s="2">
        <f t="shared" si="5"/>
        <v>-74000000000</v>
      </c>
      <c r="T8" s="2">
        <f t="shared" si="5"/>
        <v>48000000000</v>
      </c>
      <c r="U8" s="2">
        <f t="shared" si="5"/>
        <v>628000000000</v>
      </c>
      <c r="V8" s="2">
        <f t="shared" si="5"/>
        <v>272000000000</v>
      </c>
      <c r="W8" s="2">
        <f t="shared" si="5"/>
        <v>-148000000000</v>
      </c>
      <c r="X8" s="2">
        <f t="shared" si="5"/>
        <v>-146000000000</v>
      </c>
      <c r="Y8" s="2">
        <f t="shared" si="5"/>
        <v>47000000000</v>
      </c>
      <c r="Z8" s="2">
        <f t="shared" si="5"/>
        <v>-542000000000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109.11</v>
      </c>
      <c r="H9" s="3">
        <f>IFERROR(INDEX(D9:G9,COUNT(D9:G9)),"")</f>
        <v>109.11</v>
      </c>
      <c r="I9" s="3">
        <f t="shared" ref="I9:Z9" si="6">IFERROR(INDEX(I51:I500,MATCH($C$9,$C$51:$C$500,0)),"")</f>
        <v>170.16</v>
      </c>
      <c r="J9" s="3">
        <f t="shared" si="6"/>
        <v>188.02</v>
      </c>
      <c r="K9" s="3">
        <f t="shared" si="6"/>
        <v>125.07</v>
      </c>
      <c r="L9" s="3">
        <f t="shared" si="6"/>
        <v>149.18</v>
      </c>
      <c r="M9" s="3">
        <f t="shared" si="6"/>
        <v>93.56</v>
      </c>
      <c r="N9" s="3">
        <f t="shared" si="6"/>
        <v>71.89</v>
      </c>
      <c r="O9" s="3">
        <f t="shared" si="6"/>
        <v>74.52</v>
      </c>
      <c r="P9" s="3">
        <f t="shared" si="6"/>
        <v>40.340000000000003</v>
      </c>
      <c r="Q9" s="3">
        <f t="shared" si="6"/>
        <v>47.89</v>
      </c>
      <c r="R9" s="3">
        <f t="shared" si="6"/>
        <v>23.4</v>
      </c>
      <c r="S9" s="3">
        <f t="shared" si="6"/>
        <v>-10.210000000000001</v>
      </c>
      <c r="T9" s="3">
        <f t="shared" si="6"/>
        <v>6.59</v>
      </c>
      <c r="U9" s="3">
        <f t="shared" si="6"/>
        <v>86.07</v>
      </c>
      <c r="V9" s="3">
        <f t="shared" si="6"/>
        <v>37.229999999999997</v>
      </c>
      <c r="W9" s="3">
        <f t="shared" si="6"/>
        <v>-20.29</v>
      </c>
      <c r="X9" s="3">
        <f t="shared" si="6"/>
        <v>-19.940000000000001</v>
      </c>
      <c r="Y9" s="3">
        <f t="shared" si="6"/>
        <v>6.49</v>
      </c>
      <c r="Z9" s="3">
        <f t="shared" si="6"/>
        <v>-74.209999999999994</v>
      </c>
    </row>
    <row r="10" spans="1:26" ht="15.5" x14ac:dyDescent="0.35">
      <c r="C10" t="s">
        <v>17</v>
      </c>
      <c r="D10" s="3">
        <f ca="1">IFERROR(IF(D9=0,"",D2/D9),"")</f>
        <v>6.7821464577032353</v>
      </c>
      <c r="I10" s="3">
        <f t="shared" ref="I10:Z10" ca="1" si="7">IFERROR(IF(I9=0,"",I2/I9),"")</f>
        <v>2.9266572637517632</v>
      </c>
      <c r="J10" s="3">
        <f t="shared" ca="1" si="7"/>
        <v>2.2976279119242631</v>
      </c>
      <c r="K10" s="3">
        <f t="shared" ca="1" si="7"/>
        <v>3.1022627328695931</v>
      </c>
      <c r="L10" s="3">
        <f t="shared" ca="1" si="7"/>
        <v>2.0914331679849845</v>
      </c>
      <c r="M10" s="3">
        <f t="shared" ca="1" si="7"/>
        <v>2.9499786233433092</v>
      </c>
      <c r="N10" s="3">
        <f t="shared" ca="1" si="7"/>
        <v>4.896369453331479</v>
      </c>
      <c r="O10" s="3">
        <f t="shared" ca="1" si="7"/>
        <v>4.1062801932367154</v>
      </c>
      <c r="P10" s="3">
        <f t="shared" ca="1" si="7"/>
        <v>8.5275161130391659</v>
      </c>
      <c r="Q10" s="3">
        <f t="shared" ca="1" si="7"/>
        <v>7.7678012111087913</v>
      </c>
      <c r="R10" s="3">
        <f t="shared" ca="1" si="7"/>
        <v>17.948717948717949</v>
      </c>
      <c r="S10" s="3">
        <f t="shared" ca="1" si="7"/>
        <v>-24.191968658178254</v>
      </c>
      <c r="T10" s="3">
        <f t="shared" ca="1" si="7"/>
        <v>103.9453717754173</v>
      </c>
      <c r="U10" s="3">
        <f t="shared" ca="1" si="7"/>
        <v>3.8340885325897527</v>
      </c>
      <c r="V10" s="3">
        <f t="shared" ca="1" si="7"/>
        <v>4.646790222938491</v>
      </c>
      <c r="W10" s="3">
        <f t="shared" ca="1" si="7"/>
        <v>-11.335633316904879</v>
      </c>
      <c r="X10" s="3">
        <f t="shared" ca="1" si="7"/>
        <v>-16.298896690070208</v>
      </c>
      <c r="Y10" s="3">
        <f t="shared" ca="1" si="7"/>
        <v>53.929121725731896</v>
      </c>
      <c r="Z10" s="3">
        <f t="shared" ca="1" si="7"/>
        <v>-1.5766069262902576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3395525000000</v>
      </c>
      <c r="H11" s="2">
        <f>IFERROR(INDEX(D11:G11,COUNT(D11:G11)),"")</f>
        <v>3395525000000</v>
      </c>
      <c r="I11" s="2">
        <f t="shared" ref="I11:Z11" si="8">IFERROR(INDEX(I51:I500,MATCH($C$11,$C$51:$C$500,0)),"")</f>
        <v>2698503000000</v>
      </c>
      <c r="J11" s="2">
        <f t="shared" si="8"/>
        <v>2949057000000</v>
      </c>
      <c r="K11" s="2">
        <f t="shared" si="8"/>
        <v>2077725000000</v>
      </c>
      <c r="L11" s="2">
        <f t="shared" si="8"/>
        <v>1656975000000</v>
      </c>
      <c r="M11" s="2">
        <f t="shared" si="8"/>
        <v>1144769000000</v>
      </c>
      <c r="N11" s="2">
        <f t="shared" si="8"/>
        <v>1231867000000</v>
      </c>
      <c r="O11" s="2">
        <f t="shared" si="8"/>
        <v>856122000000</v>
      </c>
      <c r="P11" s="2">
        <f t="shared" si="8"/>
        <v>719457000000</v>
      </c>
      <c r="Q11" s="2">
        <f t="shared" si="8"/>
        <v>902563000000</v>
      </c>
      <c r="R11" s="2">
        <f t="shared" si="8"/>
        <v>744387000000</v>
      </c>
      <c r="S11" s="2">
        <f t="shared" si="8"/>
        <v>934968000000</v>
      </c>
      <c r="T11" s="2">
        <f t="shared" si="8"/>
        <v>1060151000000</v>
      </c>
      <c r="U11" s="2">
        <f t="shared" si="8"/>
        <v>1319686000000</v>
      </c>
      <c r="V11" s="2">
        <f t="shared" si="8"/>
        <v>928199000000</v>
      </c>
      <c r="W11" s="2">
        <f t="shared" si="8"/>
        <v>692652000000</v>
      </c>
      <c r="X11" s="2">
        <f t="shared" si="8"/>
        <v>724567000000</v>
      </c>
      <c r="Y11" s="2">
        <f t="shared" si="8"/>
        <v>1124202000000</v>
      </c>
      <c r="Z11" s="2">
        <f t="shared" si="8"/>
        <v>401120000000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-2658000000000</v>
      </c>
      <c r="H12" s="2">
        <f>IFERROR(INDEX(D12:G12,COUNT(D12:G12)),"")</f>
        <v>-2658000000000</v>
      </c>
      <c r="I12" s="2">
        <f t="shared" ref="I12:Z12" si="9">IFERROR(INDEX(I51:I500,MATCH($C$12,$C$51:$C$500,0)),"")</f>
        <v>-1873000000000</v>
      </c>
      <c r="J12" s="2">
        <f t="shared" si="9"/>
        <v>-1712000000000</v>
      </c>
      <c r="K12" s="2">
        <f t="shared" si="9"/>
        <v>-769000000000</v>
      </c>
      <c r="L12" s="2">
        <f t="shared" si="9"/>
        <v>-204000000000</v>
      </c>
      <c r="M12" s="2">
        <f t="shared" si="9"/>
        <v>47000000000</v>
      </c>
      <c r="N12" s="2">
        <f t="shared" si="9"/>
        <v>612000000000</v>
      </c>
      <c r="O12" s="2">
        <f t="shared" si="9"/>
        <v>326000000000</v>
      </c>
      <c r="P12" s="2">
        <f t="shared" si="9"/>
        <v>157000000000</v>
      </c>
      <c r="Q12" s="2">
        <f t="shared" si="9"/>
        <v>-158000000000</v>
      </c>
      <c r="R12" s="2">
        <f t="shared" si="9"/>
        <v>-153000000000</v>
      </c>
      <c r="S12" s="2">
        <f t="shared" si="9"/>
        <v>-140000000000</v>
      </c>
      <c r="T12" s="2">
        <f t="shared" si="9"/>
        <v>-567000000000</v>
      </c>
      <c r="U12" s="2">
        <f t="shared" si="9"/>
        <v>-415000000000</v>
      </c>
      <c r="V12" s="2">
        <f t="shared" si="9"/>
        <v>77000000000</v>
      </c>
      <c r="W12" s="2">
        <f t="shared" si="9"/>
        <v>373000000000</v>
      </c>
      <c r="X12" s="2">
        <f t="shared" si="9"/>
        <v>105000000000</v>
      </c>
      <c r="Y12" s="2">
        <f t="shared" si="9"/>
        <v>-22000000000</v>
      </c>
      <c r="Z12" s="2">
        <f t="shared" si="9"/>
        <v>536000000000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738000000000</v>
      </c>
      <c r="H13" s="2">
        <f>IFERROR(INDEX(D13:G13,COUNT(D13:G13)),"")</f>
        <v>738000000000</v>
      </c>
      <c r="I13" s="2">
        <f t="shared" ref="I13:Z13" si="10">IFERROR(INDEX(I51:I500,MATCH($C$13,$C$51:$C$500,0)),"")</f>
        <v>826000000000</v>
      </c>
      <c r="J13" s="2">
        <f t="shared" si="10"/>
        <v>1237000000000</v>
      </c>
      <c r="K13" s="2">
        <f t="shared" si="10"/>
        <v>1309000000000</v>
      </c>
      <c r="L13" s="2">
        <f t="shared" si="10"/>
        <v>1453000000000</v>
      </c>
      <c r="M13" s="2">
        <f t="shared" si="10"/>
        <v>1192000000000</v>
      </c>
      <c r="N13" s="2">
        <f t="shared" si="10"/>
        <v>1843000000000</v>
      </c>
      <c r="O13" s="2">
        <f t="shared" si="10"/>
        <v>1182000000000</v>
      </c>
      <c r="P13" s="2">
        <f t="shared" si="10"/>
        <v>876000000000</v>
      </c>
      <c r="Q13" s="2">
        <f t="shared" si="10"/>
        <v>744000000000</v>
      </c>
      <c r="R13" s="2">
        <f t="shared" si="10"/>
        <v>592000000000</v>
      </c>
      <c r="S13" s="2">
        <f t="shared" si="10"/>
        <v>795000000000</v>
      </c>
      <c r="T13" s="2">
        <f t="shared" si="10"/>
        <v>493000000000</v>
      </c>
      <c r="U13" s="2">
        <f t="shared" si="10"/>
        <v>905000000000</v>
      </c>
      <c r="V13" s="2">
        <f t="shared" si="10"/>
        <v>1005000000000</v>
      </c>
      <c r="W13" s="2">
        <f t="shared" si="10"/>
        <v>1066000000000</v>
      </c>
      <c r="X13" s="2">
        <f t="shared" si="10"/>
        <v>830000000000</v>
      </c>
      <c r="Y13" s="2">
        <f t="shared" si="10"/>
        <v>1103000000000</v>
      </c>
      <c r="Z13" s="2">
        <f t="shared" si="10"/>
        <v>937000000000</v>
      </c>
    </row>
    <row r="14" spans="1:26" ht="15.5" x14ac:dyDescent="0.35">
      <c r="C14" t="s">
        <v>26</v>
      </c>
      <c r="D14" s="2">
        <f>IFERROR(INDEX(D51:D500,MATCH($C$14,$C$51:$C$500,0)),"")</f>
        <v>-15431000000</v>
      </c>
      <c r="H14" s="2">
        <f>IFERROR(SUM(D14:G14)*(4/MAX(1,COUNT(D14:G14))),"")</f>
        <v>-61724000000</v>
      </c>
      <c r="I14" s="2">
        <f t="shared" ref="I14:Z14" si="11">IFERROR(INDEX(I51:I500,MATCH($C$14,$C$51:$C$500,0)),"")</f>
        <v>-96887000000</v>
      </c>
      <c r="J14" s="2">
        <f t="shared" si="11"/>
        <v>-124595000000</v>
      </c>
      <c r="K14" s="2">
        <f t="shared" si="11"/>
        <v>-115221000000</v>
      </c>
      <c r="L14" s="2">
        <f t="shared" si="11"/>
        <v>-143320000000</v>
      </c>
      <c r="M14" s="2">
        <f t="shared" si="11"/>
        <v>-121341000000</v>
      </c>
      <c r="N14" s="2">
        <f t="shared" si="11"/>
        <v>-132199000000</v>
      </c>
      <c r="O14" s="2">
        <f t="shared" si="11"/>
        <v>-40490000000</v>
      </c>
      <c r="P14" s="2">
        <f t="shared" si="11"/>
        <v>-90092000000</v>
      </c>
      <c r="Q14" s="2">
        <f t="shared" si="11"/>
        <v>-19852000000</v>
      </c>
      <c r="R14" s="2">
        <f t="shared" si="11"/>
        <v>-24266000000</v>
      </c>
      <c r="S14" s="2">
        <f t="shared" si="11"/>
        <v>-36265000000</v>
      </c>
      <c r="T14" s="2">
        <f t="shared" si="11"/>
        <v>-33853000000</v>
      </c>
      <c r="U14" s="2">
        <f t="shared" si="11"/>
        <v>-53932000000</v>
      </c>
      <c r="V14" s="2">
        <f t="shared" si="11"/>
        <v>-88171000000</v>
      </c>
      <c r="W14" s="2">
        <f t="shared" si="11"/>
        <v>-92748000000</v>
      </c>
      <c r="X14" s="2">
        <f t="shared" si="11"/>
        <v>-79597000000</v>
      </c>
      <c r="Y14" s="2">
        <f t="shared" si="11"/>
        <v>-92958000000</v>
      </c>
      <c r="Z14" s="2">
        <f t="shared" si="11"/>
        <v>-58987000000</v>
      </c>
    </row>
    <row r="15" spans="1:26" ht="15.5" x14ac:dyDescent="0.35">
      <c r="C15" t="s">
        <v>27</v>
      </c>
      <c r="D15" s="2">
        <f>IFERROR(INDEX(D51:D500,MATCH($C$15,$C$51:$C$500,0)),"")</f>
        <v>-55375000000</v>
      </c>
      <c r="H15" s="2">
        <f>IFERROR(SUM(D15:G15)*(4/MAX(1,COUNT(D15:G15))),"")</f>
        <v>-221500000000</v>
      </c>
      <c r="I15" s="2">
        <f t="shared" ref="I15:Z15" si="12">IFERROR(INDEX(I51:I500,MATCH($C$15,$C$51:$C$500,0)),"")</f>
        <v>-194343000000</v>
      </c>
      <c r="J15" s="2">
        <f t="shared" si="12"/>
        <v>-193157000000</v>
      </c>
      <c r="K15" s="2">
        <f t="shared" si="12"/>
        <v>-143480000000</v>
      </c>
      <c r="L15" s="2">
        <f t="shared" si="12"/>
        <v>-108829000000</v>
      </c>
      <c r="M15" s="2">
        <f t="shared" si="12"/>
        <v>-121900000000</v>
      </c>
      <c r="N15" s="2">
        <f t="shared" si="12"/>
        <v>-131924000000</v>
      </c>
      <c r="O15" s="2">
        <f t="shared" si="12"/>
        <v>-138102000000</v>
      </c>
      <c r="P15" s="2">
        <f t="shared" si="12"/>
        <v>-100502000000</v>
      </c>
      <c r="Q15" s="2">
        <f t="shared" si="12"/>
        <v>-86055000000</v>
      </c>
      <c r="R15" s="2">
        <f t="shared" si="12"/>
        <v>-109407000000</v>
      </c>
      <c r="S15" s="2">
        <f t="shared" si="12"/>
        <v>-133276000000</v>
      </c>
      <c r="T15" s="2">
        <f t="shared" si="12"/>
        <v>-141609000000</v>
      </c>
      <c r="U15" s="2">
        <f t="shared" si="12"/>
        <v>-94595000000</v>
      </c>
      <c r="V15" s="2">
        <f t="shared" si="12"/>
        <v>-75474000000</v>
      </c>
      <c r="W15" s="2">
        <f t="shared" si="12"/>
        <v>-4032000000</v>
      </c>
      <c r="X15" s="2">
        <f t="shared" si="12"/>
        <v>-30172000000</v>
      </c>
      <c r="Y15" s="2">
        <f t="shared" si="12"/>
        <v>-199289000000</v>
      </c>
      <c r="Z15" s="2">
        <f t="shared" si="12"/>
        <v>-33503000000</v>
      </c>
    </row>
    <row r="16" spans="1:26" ht="15.5" x14ac:dyDescent="0.35">
      <c r="C16" t="s">
        <v>28</v>
      </c>
      <c r="D16" s="2">
        <f>IFERROR(INDEX(D51:D500,MATCH($C$16,$C$51:$C$500,0)),"")</f>
        <v>244930000000</v>
      </c>
      <c r="H16" s="2">
        <f>IFERROR(SUM(D16:G16)*(4/MAX(1,COUNT(D16:G16))),"")</f>
        <v>979720000000</v>
      </c>
      <c r="I16" s="2">
        <f t="shared" ref="I16:Z16" si="13">IFERROR(INDEX(I51:I500,MATCH($C$16,$C$51:$C$500,0)),"")</f>
        <v>912755000000</v>
      </c>
      <c r="J16" s="2">
        <f t="shared" si="13"/>
        <v>906829000000</v>
      </c>
      <c r="K16" s="2">
        <f t="shared" si="13"/>
        <v>646611000000</v>
      </c>
      <c r="L16" s="2">
        <f t="shared" si="13"/>
        <v>486887000000</v>
      </c>
      <c r="M16" s="2">
        <f t="shared" si="13"/>
        <v>230752000000</v>
      </c>
      <c r="N16" s="2">
        <f t="shared" si="13"/>
        <v>381009000000</v>
      </c>
      <c r="O16" s="2">
        <f t="shared" si="13"/>
        <v>494579000000</v>
      </c>
      <c r="P16" s="2">
        <f t="shared" si="13"/>
        <v>376818000000</v>
      </c>
      <c r="Q16" s="2">
        <f t="shared" si="13"/>
        <v>336809000000</v>
      </c>
      <c r="R16" s="2">
        <f t="shared" si="13"/>
        <v>425473000000</v>
      </c>
      <c r="S16" s="2">
        <f t="shared" si="13"/>
        <v>513021000000</v>
      </c>
      <c r="T16" s="2">
        <f t="shared" si="13"/>
        <v>559701000000</v>
      </c>
      <c r="U16" s="2">
        <f t="shared" si="13"/>
        <v>337200000000</v>
      </c>
      <c r="V16" s="2">
        <f t="shared" si="13"/>
        <v>211071000000</v>
      </c>
      <c r="W16" s="2">
        <f t="shared" si="13"/>
        <v>-26083000000</v>
      </c>
      <c r="X16" s="2">
        <f t="shared" si="13"/>
        <v>94176000000</v>
      </c>
      <c r="Y16" s="2">
        <f t="shared" si="13"/>
        <v>668782000000</v>
      </c>
      <c r="Z16" s="2">
        <f t="shared" si="13"/>
        <v>173530000000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5402000000000</v>
      </c>
      <c r="H20" s="2">
        <f t="shared" ref="H20:Z20" ca="1" si="14">IFERROR(H21*H2,"")</f>
        <v>5402000000000</v>
      </c>
      <c r="I20" s="2">
        <f t="shared" ca="1" si="14"/>
        <v>3635400000000</v>
      </c>
      <c r="J20" s="2">
        <f t="shared" ca="1" si="14"/>
        <v>3153600000000</v>
      </c>
      <c r="K20" s="2">
        <f t="shared" ca="1" si="14"/>
        <v>2832400000000</v>
      </c>
      <c r="L20" s="2">
        <f t="shared" ca="1" si="14"/>
        <v>2277600000000</v>
      </c>
      <c r="M20" s="2">
        <f t="shared" ca="1" si="14"/>
        <v>2014800000000</v>
      </c>
      <c r="N20" s="2">
        <f t="shared" ca="1" si="14"/>
        <v>2569600000000</v>
      </c>
      <c r="O20" s="2">
        <f t="shared" ca="1" si="14"/>
        <v>2233800000000</v>
      </c>
      <c r="P20" s="2">
        <f t="shared" ca="1" si="14"/>
        <v>2511200000000</v>
      </c>
      <c r="Q20" s="2">
        <f t="shared" ca="1" si="14"/>
        <v>2715600000000</v>
      </c>
      <c r="R20" s="2">
        <f t="shared" ca="1" si="14"/>
        <v>3066000000000</v>
      </c>
      <c r="S20" s="2">
        <f t="shared" ca="1" si="14"/>
        <v>1803100000000</v>
      </c>
      <c r="T20" s="2">
        <f t="shared" ca="1" si="14"/>
        <v>5000500000000</v>
      </c>
      <c r="U20" s="2">
        <f t="shared" ca="1" si="14"/>
        <v>2409000000000</v>
      </c>
      <c r="V20" s="2">
        <f t="shared" ca="1" si="14"/>
        <v>1262900000000</v>
      </c>
      <c r="W20" s="2">
        <f t="shared" ca="1" si="14"/>
        <v>1679000000000</v>
      </c>
      <c r="X20" s="2">
        <f t="shared" ca="1" si="14"/>
        <v>2372500000000</v>
      </c>
      <c r="Y20" s="2">
        <f t="shared" ca="1" si="14"/>
        <v>2555000000000</v>
      </c>
      <c r="Z20" s="2">
        <f t="shared" ca="1" si="14"/>
        <v>854100000000</v>
      </c>
    </row>
    <row r="21" spans="1:26" ht="15.5" x14ac:dyDescent="0.35">
      <c r="C21" t="s">
        <v>11</v>
      </c>
      <c r="D21" s="2">
        <f>IFERROR(INDEX(D51:D500,MATCH($C$7,$C$51:$C$500,0)),"")</f>
        <v>7300000000</v>
      </c>
      <c r="H21" s="2">
        <f>IFERROR(INDEX(D21:G21,COUNT(D21:G21)),"")</f>
        <v>7300000000</v>
      </c>
      <c r="I21" s="2">
        <f t="shared" ref="I21:Z21" si="15">IFERROR(INDEX(I51:I500,MATCH($C$7,$C$51:$C$500,0)),"")</f>
        <v>7300000000</v>
      </c>
      <c r="J21" s="2">
        <f t="shared" si="15"/>
        <v>7300000000</v>
      </c>
      <c r="K21" s="2">
        <f t="shared" si="15"/>
        <v>7300000000</v>
      </c>
      <c r="L21" s="2">
        <f t="shared" si="15"/>
        <v>7300000000</v>
      </c>
      <c r="M21" s="2">
        <f t="shared" si="15"/>
        <v>7300000000</v>
      </c>
      <c r="N21" s="2">
        <f t="shared" si="15"/>
        <v>7300000000</v>
      </c>
      <c r="O21" s="2">
        <f t="shared" si="15"/>
        <v>7300000000</v>
      </c>
      <c r="P21" s="2">
        <f t="shared" si="15"/>
        <v>7300000000</v>
      </c>
      <c r="Q21" s="2">
        <f t="shared" si="15"/>
        <v>7300000000</v>
      </c>
      <c r="R21" s="2">
        <f t="shared" si="15"/>
        <v>7300000000</v>
      </c>
      <c r="S21" s="2">
        <f t="shared" si="15"/>
        <v>7300000000</v>
      </c>
      <c r="T21" s="2">
        <f t="shared" si="15"/>
        <v>7300000000</v>
      </c>
      <c r="U21" s="2">
        <f t="shared" si="15"/>
        <v>7300000000</v>
      </c>
      <c r="V21" s="2">
        <f t="shared" si="15"/>
        <v>7300000000</v>
      </c>
      <c r="W21" s="2">
        <f t="shared" si="15"/>
        <v>7300000000</v>
      </c>
      <c r="X21" s="2">
        <f t="shared" si="15"/>
        <v>7300000000</v>
      </c>
      <c r="Y21" s="2">
        <f t="shared" si="15"/>
        <v>7300000000</v>
      </c>
      <c r="Z21" s="2">
        <f t="shared" si="15"/>
        <v>7300000000</v>
      </c>
    </row>
    <row r="23" spans="1:26" ht="15.5" x14ac:dyDescent="0.35">
      <c r="B23" t="s">
        <v>53</v>
      </c>
      <c r="C23" t="s">
        <v>54</v>
      </c>
      <c r="D23" s="3">
        <f>IFERROR(D5/D6*100,"")</f>
        <v>3.4441269418467555</v>
      </c>
      <c r="H23" s="3">
        <f t="shared" ref="H23:Z23" si="16">IFERROR(H5/H6*100,"")</f>
        <v>13.776507767387022</v>
      </c>
      <c r="I23" s="3">
        <f t="shared" si="16"/>
        <v>13.099450110854733</v>
      </c>
      <c r="J23" s="3">
        <f t="shared" si="16"/>
        <v>14.043553611174445</v>
      </c>
      <c r="K23" s="3">
        <f t="shared" si="16"/>
        <v>11.047995637748331</v>
      </c>
      <c r="L23" s="3">
        <f t="shared" si="16"/>
        <v>9.5568092089523713</v>
      </c>
      <c r="M23" s="3">
        <f t="shared" si="16"/>
        <v>2.9594503530049492</v>
      </c>
      <c r="N23" s="3">
        <f t="shared" si="16"/>
        <v>6.7641981466719914</v>
      </c>
      <c r="O23" s="3">
        <f t="shared" si="16"/>
        <v>9.663158589291017</v>
      </c>
      <c r="P23" s="3">
        <f t="shared" si="16"/>
        <v>8.7289558208593423</v>
      </c>
      <c r="Q23" s="3">
        <f t="shared" si="16"/>
        <v>7.6956473302052482</v>
      </c>
      <c r="R23" s="3">
        <f t="shared" si="16"/>
        <v>10.898923218647392</v>
      </c>
      <c r="S23" s="3">
        <f t="shared" si="16"/>
        <v>14.092363878678773</v>
      </c>
      <c r="T23" s="3">
        <f t="shared" si="16"/>
        <v>15.967039825071353</v>
      </c>
      <c r="U23" s="3">
        <f t="shared" si="16"/>
        <v>10.417860990742694</v>
      </c>
      <c r="V23" s="3">
        <f t="shared" si="16"/>
        <v>6.2636951002450729</v>
      </c>
      <c r="W23" s="3">
        <f t="shared" si="16"/>
        <v>-2.1147267046353426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-0.23446470793810359</v>
      </c>
      <c r="H24" s="4">
        <f t="shared" ref="H24:Z24" si="17">IFERROR(_xlfn.RRI(5,M23,H23),"")</f>
        <v>0.36014627520373721</v>
      </c>
      <c r="I24" s="4">
        <f t="shared" si="17"/>
        <v>0.1413197926549159</v>
      </c>
      <c r="J24" s="4">
        <f t="shared" si="17"/>
        <v>7.7634736201469323E-2</v>
      </c>
      <c r="K24" s="4">
        <f t="shared" si="17"/>
        <v>4.8248476132611628E-2</v>
      </c>
      <c r="L24" s="4">
        <f t="shared" si="17"/>
        <v>4.4271803621618311E-2</v>
      </c>
      <c r="M24" s="4">
        <f t="shared" si="17"/>
        <v>-0.2295126848566208</v>
      </c>
      <c r="N24" s="4">
        <f t="shared" si="17"/>
        <v>-0.13653150852396767</v>
      </c>
      <c r="O24" s="4">
        <f t="shared" si="17"/>
        <v>-9.5561711013535389E-2</v>
      </c>
      <c r="P24" s="4">
        <f t="shared" si="17"/>
        <v>-3.4756807365973863E-2</v>
      </c>
      <c r="Q24" s="4">
        <f t="shared" si="17"/>
        <v>4.2036447297732149E-2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25.97</v>
      </c>
      <c r="H25" s="3">
        <f>IFERROR(INDEX(D25:G25,COUNT(D25:G25)),"")</f>
        <v>25.97</v>
      </c>
      <c r="I25" s="3">
        <f t="shared" ref="I25:Z25" si="18">IFERROR(INDEX(I51:I500,MATCH($C$25,$C$51:$C$500,0)),"")</f>
        <v>98.43</v>
      </c>
      <c r="J25" s="3">
        <f t="shared" si="18"/>
        <v>97.78</v>
      </c>
      <c r="K25" s="3">
        <f t="shared" si="18"/>
        <v>68.94</v>
      </c>
      <c r="L25" s="3">
        <f t="shared" si="18"/>
        <v>51.8</v>
      </c>
      <c r="M25" s="3">
        <f t="shared" si="18"/>
        <v>14.9</v>
      </c>
      <c r="N25" s="3">
        <f t="shared" si="18"/>
        <v>34.130000000000003</v>
      </c>
      <c r="O25" s="3">
        <f t="shared" si="18"/>
        <v>48.84</v>
      </c>
      <c r="P25" s="3">
        <f t="shared" si="18"/>
        <v>37.86</v>
      </c>
      <c r="Q25" s="3">
        <f t="shared" si="18"/>
        <v>33.86</v>
      </c>
      <c r="R25" s="3">
        <f t="shared" si="18"/>
        <v>42.6</v>
      </c>
      <c r="S25" s="3">
        <f t="shared" si="18"/>
        <v>51.43</v>
      </c>
      <c r="T25" s="3">
        <f t="shared" si="18"/>
        <v>56.51</v>
      </c>
      <c r="U25" s="3">
        <f t="shared" si="18"/>
        <v>32.619999999999997</v>
      </c>
      <c r="V25" s="3">
        <f t="shared" si="18"/>
        <v>17.53</v>
      </c>
      <c r="W25" s="3">
        <f t="shared" si="18"/>
        <v>-5.86</v>
      </c>
      <c r="X25" s="3">
        <f t="shared" si="18"/>
        <v>8.77</v>
      </c>
      <c r="Y25" s="3">
        <f t="shared" si="18"/>
        <v>64.33</v>
      </c>
      <c r="Z25" s="3">
        <f t="shared" si="18"/>
        <v>19.190000000000001</v>
      </c>
    </row>
    <row r="26" spans="1:26" ht="15.5" x14ac:dyDescent="0.35">
      <c r="C26" t="s">
        <v>58</v>
      </c>
      <c r="D26" s="4">
        <f>IFERROR(_xlfn.RRI(5,I25,D25),"")</f>
        <v>-0.23392922809867789</v>
      </c>
      <c r="H26" s="4">
        <f t="shared" ref="H26:Z26" si="19">IFERROR(_xlfn.RRI(5,M25,H25),"")</f>
        <v>0.1175247138294242</v>
      </c>
      <c r="I26" s="4">
        <f t="shared" si="19"/>
        <v>0.23594242291023626</v>
      </c>
      <c r="J26" s="4">
        <f t="shared" si="19"/>
        <v>0.14893345496658505</v>
      </c>
      <c r="K26" s="4">
        <f t="shared" si="19"/>
        <v>0.12734835092616725</v>
      </c>
      <c r="L26" s="4">
        <f t="shared" si="19"/>
        <v>8.8750985675777105E-2</v>
      </c>
      <c r="M26" s="4">
        <f t="shared" si="19"/>
        <v>-0.18949568023290209</v>
      </c>
      <c r="N26" s="4">
        <f t="shared" si="19"/>
        <v>-7.8736313711653683E-2</v>
      </c>
      <c r="O26" s="4">
        <f t="shared" si="19"/>
        <v>-2.8752151879273269E-2</v>
      </c>
      <c r="P26" s="4">
        <f t="shared" si="19"/>
        <v>3.0242189169527478E-2</v>
      </c>
      <c r="Q26" s="4">
        <f t="shared" si="19"/>
        <v>0.14072512590829445</v>
      </c>
      <c r="R26" s="4" t="str">
        <f t="shared" si="19"/>
        <v/>
      </c>
      <c r="S26" s="4">
        <f t="shared" si="19"/>
        <v>0.42443745973276736</v>
      </c>
      <c r="T26" s="4">
        <f t="shared" si="19"/>
        <v>-2.5588611467533329E-2</v>
      </c>
      <c r="U26" s="4">
        <f t="shared" si="19"/>
        <v>0.11194113406431017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495.42616438356163</v>
      </c>
      <c r="H27" s="3">
        <f t="shared" ref="H27:Z27" si="20">IFERROR(H4/H21,"")</f>
        <v>1981.7046575342465</v>
      </c>
      <c r="I27" s="3">
        <f t="shared" si="20"/>
        <v>1986.0464383561643</v>
      </c>
      <c r="J27" s="3">
        <f t="shared" si="20"/>
        <v>1834.6593150684932</v>
      </c>
      <c r="K27" s="3">
        <f t="shared" si="20"/>
        <v>1721.1494520547944</v>
      </c>
      <c r="L27" s="3">
        <f t="shared" si="20"/>
        <v>1685.7109589041097</v>
      </c>
      <c r="M27" s="3">
        <f t="shared" si="20"/>
        <v>1114.5976712328768</v>
      </c>
      <c r="N27" s="3">
        <f t="shared" si="20"/>
        <v>1058.4856164383561</v>
      </c>
      <c r="O27" s="3">
        <f t="shared" si="20"/>
        <v>1148.6468493150685</v>
      </c>
      <c r="P27" s="3">
        <f t="shared" si="20"/>
        <v>907.5032876712329</v>
      </c>
      <c r="Q27" s="3">
        <f t="shared" si="20"/>
        <v>682.05287671232873</v>
      </c>
      <c r="R27" s="3">
        <f t="shared" si="20"/>
        <v>495.96849315068494</v>
      </c>
      <c r="S27" s="3">
        <f t="shared" si="20"/>
        <v>517.16753424657531</v>
      </c>
      <c r="T27" s="3">
        <f t="shared" si="20"/>
        <v>578.24273972602737</v>
      </c>
      <c r="U27" s="3">
        <f t="shared" si="20"/>
        <v>563.28397260273971</v>
      </c>
      <c r="V27" s="3">
        <f t="shared" si="20"/>
        <v>654.39493150684928</v>
      </c>
      <c r="W27" s="3">
        <f t="shared" si="20"/>
        <v>646.13301369863018</v>
      </c>
      <c r="X27" s="3">
        <f t="shared" si="20"/>
        <v>576.82000000000005</v>
      </c>
      <c r="Y27" s="3">
        <f t="shared" si="20"/>
        <v>501.6891780821918</v>
      </c>
      <c r="Z27" s="3">
        <f t="shared" si="20"/>
        <v>348.48123287671234</v>
      </c>
    </row>
    <row r="28" spans="1:26" ht="15.5" x14ac:dyDescent="0.35">
      <c r="C28" t="s">
        <v>60</v>
      </c>
      <c r="D28" s="4">
        <f>IFERROR(_xlfn.RRI(5,I27,D27),"")</f>
        <v>-0.24247336414614695</v>
      </c>
      <c r="H28" s="4">
        <f t="shared" ref="H28:Z28" si="21">IFERROR(_xlfn.RRI(5,M27,H27),"")</f>
        <v>0.12197753108364751</v>
      </c>
      <c r="I28" s="4">
        <f t="shared" si="21"/>
        <v>0.13412490536768962</v>
      </c>
      <c r="J28" s="4">
        <f t="shared" si="21"/>
        <v>9.818063424553447E-2</v>
      </c>
      <c r="K28" s="4">
        <f t="shared" si="21"/>
        <v>0.13656446915889497</v>
      </c>
      <c r="L28" s="4">
        <f t="shared" si="21"/>
        <v>0.1983757523677756</v>
      </c>
      <c r="M28" s="4">
        <f t="shared" si="21"/>
        <v>0.17579824759828466</v>
      </c>
      <c r="N28" s="4">
        <f t="shared" si="21"/>
        <v>0.15401310689339764</v>
      </c>
      <c r="O28" s="4">
        <f t="shared" si="21"/>
        <v>0.14713694612272565</v>
      </c>
      <c r="P28" s="4">
        <f t="shared" si="21"/>
        <v>0.10007973024648176</v>
      </c>
      <c r="Q28" s="4">
        <f t="shared" si="21"/>
        <v>8.3135969330738746E-3</v>
      </c>
      <c r="R28" s="4">
        <f t="shared" si="21"/>
        <v>-5.152381374301862E-2</v>
      </c>
      <c r="S28" s="4">
        <f t="shared" si="21"/>
        <v>-2.1596069486360059E-2</v>
      </c>
      <c r="T28" s="4">
        <f t="shared" si="21"/>
        <v>2.880979672633055E-2</v>
      </c>
      <c r="U28" s="4">
        <f t="shared" si="21"/>
        <v>0.10080298850407576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-0.73615767550543532</v>
      </c>
      <c r="I29" s="4">
        <f t="shared" si="22"/>
        <v>6.647576191450252E-3</v>
      </c>
      <c r="J29" s="4">
        <f t="shared" si="22"/>
        <v>0.41833478387003198</v>
      </c>
      <c r="K29" s="4">
        <f t="shared" si="22"/>
        <v>0.33088803088803093</v>
      </c>
      <c r="L29" s="4">
        <f t="shared" si="22"/>
        <v>2.4765100671140936</v>
      </c>
      <c r="M29" s="4">
        <f t="shared" si="22"/>
        <v>-0.56343392909463819</v>
      </c>
      <c r="N29" s="4">
        <f t="shared" si="22"/>
        <v>-0.30118755118755119</v>
      </c>
      <c r="O29" s="4">
        <f t="shared" si="22"/>
        <v>0.29001584786053891</v>
      </c>
      <c r="P29" s="4">
        <f t="shared" si="22"/>
        <v>0.11813349084465447</v>
      </c>
      <c r="Q29" s="4">
        <f t="shared" si="22"/>
        <v>-0.20516431924882633</v>
      </c>
      <c r="R29" s="4">
        <f t="shared" si="22"/>
        <v>-0.17168967528679754</v>
      </c>
      <c r="S29" s="4">
        <f t="shared" si="22"/>
        <v>-8.9895593700230023E-2</v>
      </c>
      <c r="T29" s="4">
        <f t="shared" si="22"/>
        <v>0.73237277743715523</v>
      </c>
      <c r="U29" s="4">
        <f t="shared" si="22"/>
        <v>0.8608100399315457</v>
      </c>
      <c r="V29" s="4">
        <f t="shared" si="22"/>
        <v>-3.9914675767918086</v>
      </c>
      <c r="W29" s="4">
        <f t="shared" si="22"/>
        <v>-1.6681870011402509</v>
      </c>
      <c r="X29" s="4">
        <f t="shared" si="22"/>
        <v>-0.86367169283382561</v>
      </c>
      <c r="Y29" s="4">
        <f t="shared" si="22"/>
        <v>2.3522668056279312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-2.1861426490669051E-3</v>
      </c>
      <c r="I30" s="4">
        <f t="shared" si="23"/>
        <v>8.2515114410775151E-2</v>
      </c>
      <c r="J30" s="4">
        <f t="shared" si="23"/>
        <v>6.5950032914448564E-2</v>
      </c>
      <c r="K30" s="4">
        <f t="shared" si="23"/>
        <v>2.1022876409205703E-2</v>
      </c>
      <c r="L30" s="4">
        <f t="shared" si="23"/>
        <v>0.51239411530396806</v>
      </c>
      <c r="M30" s="4">
        <f t="shared" si="23"/>
        <v>5.301163655235034E-2</v>
      </c>
      <c r="N30" s="4">
        <f t="shared" si="23"/>
        <v>-7.8493431580363426E-2</v>
      </c>
      <c r="O30" s="4">
        <f t="shared" si="23"/>
        <v>0.26572197028909966</v>
      </c>
      <c r="P30" s="4">
        <f t="shared" si="23"/>
        <v>0.33054682218427617</v>
      </c>
      <c r="Q30" s="4">
        <f t="shared" si="23"/>
        <v>0.3751939611718596</v>
      </c>
      <c r="R30" s="4">
        <f t="shared" si="23"/>
        <v>-4.099066490469816E-2</v>
      </c>
      <c r="S30" s="4">
        <f t="shared" si="23"/>
        <v>-0.10562208789407303</v>
      </c>
      <c r="T30" s="4">
        <f t="shared" si="23"/>
        <v>2.6556351415731549E-2</v>
      </c>
      <c r="U30" s="4">
        <f t="shared" si="23"/>
        <v>-0.13922931630034477</v>
      </c>
      <c r="V30" s="4">
        <f t="shared" si="23"/>
        <v>1.2786713622518327E-2</v>
      </c>
      <c r="W30" s="4">
        <f t="shared" si="23"/>
        <v>0.12016402638367277</v>
      </c>
      <c r="X30" s="4">
        <f t="shared" si="23"/>
        <v>0.14975571569036228</v>
      </c>
      <c r="Y30" s="4">
        <f t="shared" si="23"/>
        <v>0.43964475200213216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753.87</v>
      </c>
      <c r="H32" s="3">
        <f>IFERROR(INDEX(D32:G32,COUNT(D32:G32)),"")</f>
        <v>753.87</v>
      </c>
      <c r="I32" s="3">
        <f t="shared" ref="I32:Z32" si="24">IFERROR(INDEX(I51:I500,MATCH($C$32,$C$51:$C$500,0)),"")</f>
        <v>727.9</v>
      </c>
      <c r="J32" s="3">
        <f t="shared" si="24"/>
        <v>671.63</v>
      </c>
      <c r="K32" s="3">
        <f t="shared" si="24"/>
        <v>604.85</v>
      </c>
      <c r="L32" s="3">
        <f t="shared" si="24"/>
        <v>563.9</v>
      </c>
      <c r="M32" s="3">
        <f t="shared" si="24"/>
        <v>517.44000000000005</v>
      </c>
      <c r="N32" s="3">
        <f t="shared" si="24"/>
        <v>512.36</v>
      </c>
      <c r="O32" s="3">
        <f t="shared" si="24"/>
        <v>489.83</v>
      </c>
      <c r="P32" s="3">
        <f t="shared" si="24"/>
        <v>451.94</v>
      </c>
      <c r="Q32" s="3">
        <f t="shared" si="24"/>
        <v>417.55</v>
      </c>
      <c r="R32" s="3">
        <f t="shared" si="24"/>
        <v>389.05</v>
      </c>
      <c r="S32" s="3">
        <f t="shared" si="24"/>
        <v>356.36</v>
      </c>
      <c r="T32" s="3">
        <f t="shared" si="24"/>
        <v>349.59</v>
      </c>
      <c r="U32" s="3">
        <f t="shared" si="24"/>
        <v>309.39</v>
      </c>
      <c r="V32" s="3">
        <f t="shared" si="24"/>
        <v>276.42</v>
      </c>
      <c r="W32" s="3">
        <f t="shared" si="24"/>
        <v>269.52</v>
      </c>
      <c r="X32" s="3">
        <f t="shared" si="24"/>
        <v>265.44</v>
      </c>
      <c r="Y32" s="3">
        <f t="shared" si="24"/>
        <v>261.64999999999998</v>
      </c>
      <c r="Z32" s="3">
        <f t="shared" si="24"/>
        <v>221.12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Z33" si="25">IFERROR(INDEX(I51:I500,MATCH($C$33,$C$51:$C$500,0)),"")</f>
        <v>0.68</v>
      </c>
      <c r="J33" s="3">
        <f t="shared" si="25"/>
        <v>0.64</v>
      </c>
      <c r="K33" s="3">
        <f t="shared" si="25"/>
        <v>0.64</v>
      </c>
      <c r="L33" s="3">
        <f t="shared" si="25"/>
        <v>0.55000000000000004</v>
      </c>
      <c r="M33" s="3">
        <f t="shared" si="25"/>
        <v>0.53</v>
      </c>
      <c r="N33" s="3">
        <f t="shared" si="25"/>
        <v>0.69</v>
      </c>
      <c r="O33" s="3">
        <f t="shared" si="25"/>
        <v>0.62</v>
      </c>
      <c r="P33" s="3">
        <f t="shared" si="25"/>
        <v>0.76</v>
      </c>
      <c r="Q33" s="3">
        <f t="shared" si="25"/>
        <v>0.89</v>
      </c>
      <c r="R33" s="3">
        <f t="shared" si="25"/>
        <v>1.08</v>
      </c>
      <c r="S33" s="3">
        <f t="shared" si="25"/>
        <v>0.69</v>
      </c>
      <c r="T33" s="3">
        <f t="shared" si="25"/>
        <v>1.96</v>
      </c>
      <c r="U33" s="3">
        <f t="shared" si="25"/>
        <v>1.07</v>
      </c>
      <c r="V33" s="3">
        <f t="shared" si="25"/>
        <v>0.63</v>
      </c>
      <c r="W33" s="3">
        <f t="shared" si="25"/>
        <v>0.85</v>
      </c>
      <c r="X33" s="3">
        <f t="shared" si="25"/>
        <v>1.22</v>
      </c>
      <c r="Y33" s="3">
        <f t="shared" si="25"/>
        <v>1.36</v>
      </c>
      <c r="Z33" s="3">
        <f t="shared" si="25"/>
        <v>0.53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28.69</v>
      </c>
      <c r="H34" s="3">
        <f>IFERROR(INDEX(D34:G34,COUNT(D34:G34)),"")</f>
        <v>28.69</v>
      </c>
      <c r="I34" s="3">
        <f t="shared" ref="I34:Z34" si="26">IFERROR(INDEX(I51:I500,MATCH($C$34,$C$51:$C$500,0)),"")</f>
        <v>5.0599999999999996</v>
      </c>
      <c r="J34" s="3">
        <f t="shared" si="26"/>
        <v>4.42</v>
      </c>
      <c r="K34" s="3">
        <f t="shared" si="26"/>
        <v>5.63</v>
      </c>
      <c r="L34" s="3">
        <f t="shared" si="26"/>
        <v>6.02</v>
      </c>
      <c r="M34" s="3">
        <f t="shared" si="26"/>
        <v>18.52</v>
      </c>
      <c r="N34" s="3">
        <f t="shared" si="26"/>
        <v>10.31</v>
      </c>
      <c r="O34" s="3">
        <f t="shared" si="26"/>
        <v>6.27</v>
      </c>
      <c r="P34" s="3">
        <f t="shared" si="26"/>
        <v>9.09</v>
      </c>
      <c r="Q34" s="3">
        <f t="shared" si="26"/>
        <v>10.99</v>
      </c>
      <c r="R34" s="3">
        <f t="shared" si="26"/>
        <v>9.86</v>
      </c>
      <c r="S34" s="3">
        <f t="shared" si="26"/>
        <v>4.8</v>
      </c>
      <c r="T34" s="3">
        <f t="shared" si="26"/>
        <v>12.12</v>
      </c>
      <c r="U34" s="3">
        <f t="shared" si="26"/>
        <v>10.119999999999999</v>
      </c>
      <c r="V34" s="3">
        <f t="shared" si="26"/>
        <v>9.8699999999999992</v>
      </c>
      <c r="W34" s="3">
        <f t="shared" si="26"/>
        <v>-39.25</v>
      </c>
      <c r="X34" s="3">
        <f t="shared" si="26"/>
        <v>37.06</v>
      </c>
      <c r="Y34" s="3">
        <f t="shared" si="26"/>
        <v>5.52</v>
      </c>
      <c r="Z34" s="3">
        <f t="shared" si="26"/>
        <v>6.1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1.5</v>
      </c>
      <c r="H35" s="3">
        <f>IFERROR(INDEX(D35:G35,COUNT(D35:G35)),"")</f>
        <v>1.5</v>
      </c>
      <c r="I35" s="3">
        <f t="shared" ref="I35:Z35" si="27">IFERROR(INDEX(I51:I500,MATCH($C$35,$C$51:$C$500,0)),"")</f>
        <v>0.25</v>
      </c>
      <c r="J35" s="3">
        <f t="shared" si="27"/>
        <v>0.24</v>
      </c>
      <c r="K35" s="3">
        <f t="shared" si="27"/>
        <v>0.23</v>
      </c>
      <c r="L35" s="3">
        <f t="shared" si="27"/>
        <v>0.19</v>
      </c>
      <c r="M35" s="3">
        <f t="shared" si="27"/>
        <v>0.25</v>
      </c>
      <c r="N35" s="3">
        <f t="shared" si="27"/>
        <v>0.33</v>
      </c>
      <c r="O35" s="3">
        <f t="shared" si="27"/>
        <v>0.27</v>
      </c>
      <c r="P35" s="3">
        <f t="shared" si="27"/>
        <v>0.38</v>
      </c>
      <c r="Q35" s="3">
        <f t="shared" si="27"/>
        <v>0.55000000000000004</v>
      </c>
      <c r="R35" s="3">
        <f t="shared" si="27"/>
        <v>0.85</v>
      </c>
      <c r="S35" s="3">
        <f t="shared" si="27"/>
        <v>0.48</v>
      </c>
      <c r="T35" s="3">
        <f t="shared" si="27"/>
        <v>1.18</v>
      </c>
      <c r="U35" s="3">
        <f t="shared" si="27"/>
        <v>0.59</v>
      </c>
      <c r="V35" s="3">
        <f t="shared" si="27"/>
        <v>0.26</v>
      </c>
      <c r="W35" s="3">
        <f t="shared" si="27"/>
        <v>0.36</v>
      </c>
      <c r="X35" s="3">
        <f t="shared" si="27"/>
        <v>0.56000000000000005</v>
      </c>
      <c r="Y35" s="3">
        <f t="shared" si="27"/>
        <v>0.71</v>
      </c>
      <c r="Z35" s="3">
        <f t="shared" si="27"/>
        <v>0.34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0.42630000000000001</v>
      </c>
      <c r="I36" s="4">
        <f t="shared" si="28"/>
        <v>0.45</v>
      </c>
      <c r="J36" s="4">
        <f t="shared" si="28"/>
        <v>0.4</v>
      </c>
      <c r="K36" s="4">
        <f t="shared" si="28"/>
        <v>0.39990000000000003</v>
      </c>
      <c r="L36" s="4">
        <f t="shared" si="28"/>
        <v>0.5</v>
      </c>
      <c r="M36" s="4">
        <f t="shared" si="28"/>
        <v>0.5</v>
      </c>
      <c r="N36" s="4">
        <f t="shared" si="28"/>
        <v>0.3</v>
      </c>
      <c r="O36" s="4">
        <f t="shared" si="28"/>
        <v>0.25</v>
      </c>
      <c r="P36" s="4">
        <f t="shared" si="28"/>
        <v>0.25</v>
      </c>
      <c r="Q36" s="4">
        <f t="shared" si="28"/>
        <v>0.15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44.29</v>
      </c>
      <c r="I37" s="3">
        <f t="shared" si="29"/>
        <v>44.29</v>
      </c>
      <c r="J37" s="3">
        <f t="shared" si="29"/>
        <v>39.11</v>
      </c>
      <c r="K37" s="3">
        <f t="shared" si="29"/>
        <v>27.57</v>
      </c>
      <c r="L37" s="3">
        <f t="shared" si="29"/>
        <v>25.9</v>
      </c>
      <c r="M37" s="3">
        <f t="shared" si="29"/>
        <v>7.45</v>
      </c>
      <c r="N37" s="3">
        <f t="shared" si="29"/>
        <v>10.24</v>
      </c>
      <c r="O37" s="3">
        <f t="shared" si="29"/>
        <v>12.21</v>
      </c>
      <c r="P37" s="3">
        <f t="shared" si="29"/>
        <v>9.4600000000000009</v>
      </c>
      <c r="Q37" s="3">
        <f t="shared" si="29"/>
        <v>5.08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3616611000000</v>
      </c>
      <c r="E51" s="5">
        <v>4020752000000</v>
      </c>
      <c r="F51" s="5">
        <v>3512199000000</v>
      </c>
      <c r="G51" s="5">
        <v>3237560000000</v>
      </c>
      <c r="I51" s="5">
        <v>14498139000000</v>
      </c>
      <c r="J51" s="5">
        <v>13393013000000</v>
      </c>
      <c r="K51" s="5">
        <v>12564391000000</v>
      </c>
      <c r="L51" s="5">
        <v>12305690000000</v>
      </c>
      <c r="M51" s="5">
        <v>8136563000000</v>
      </c>
      <c r="N51" s="5">
        <v>7726945000000</v>
      </c>
      <c r="O51" s="5">
        <v>8385122000000</v>
      </c>
      <c r="P51" s="5">
        <v>6624774000000</v>
      </c>
      <c r="Q51" s="5">
        <v>4978986000000</v>
      </c>
      <c r="R51" s="5">
        <v>3620570000000</v>
      </c>
      <c r="S51" s="5">
        <v>3775323000000</v>
      </c>
      <c r="T51" s="5">
        <v>4221172000000</v>
      </c>
      <c r="U51" s="5">
        <v>4111973000000</v>
      </c>
      <c r="V51" s="5">
        <v>4777083000000</v>
      </c>
      <c r="W51" s="5">
        <v>4716771000000</v>
      </c>
      <c r="X51" s="5">
        <v>4210786000000</v>
      </c>
      <c r="Y51" s="5">
        <v>3662331000000</v>
      </c>
      <c r="Z51" s="5">
        <v>2543913000000</v>
      </c>
    </row>
    <row r="52" spans="2:26" ht="15.5" x14ac:dyDescent="0.35">
      <c r="C52" t="s">
        <v>85</v>
      </c>
      <c r="D52" s="5">
        <v>-3260615000000</v>
      </c>
      <c r="E52" s="5">
        <v>-3649983000000</v>
      </c>
      <c r="F52" s="5">
        <v>-3160297000000</v>
      </c>
      <c r="G52" s="5">
        <v>-2896908000000</v>
      </c>
      <c r="I52" s="5">
        <v>-13051005000000</v>
      </c>
      <c r="J52" s="5">
        <v>-12068115000000</v>
      </c>
      <c r="K52" s="5">
        <v>-11394689000000</v>
      </c>
      <c r="L52" s="5">
        <v>-11393357000000</v>
      </c>
      <c r="M52" s="5">
        <v>-7491069000000</v>
      </c>
      <c r="N52" s="5">
        <v>-6984472000000</v>
      </c>
      <c r="O52" s="5">
        <v>-7514040000000</v>
      </c>
      <c r="P52" s="5">
        <v>-5972680000000</v>
      </c>
      <c r="Q52" s="5">
        <v>-4400484000000</v>
      </c>
      <c r="R52" s="5">
        <v>-3005985000000</v>
      </c>
      <c r="S52" s="5">
        <v>-3056513000000</v>
      </c>
      <c r="T52" s="5">
        <v>-3461359000000</v>
      </c>
      <c r="U52" s="5">
        <v>-3465322000000</v>
      </c>
      <c r="V52" s="5">
        <v>-4225983000000</v>
      </c>
      <c r="W52" s="5">
        <v>-4431445000000</v>
      </c>
      <c r="X52" s="5">
        <v>-3800911000000</v>
      </c>
      <c r="Y52" s="5">
        <v>-3119303000000</v>
      </c>
      <c r="Z52" s="5">
        <v>-2149039000000</v>
      </c>
    </row>
    <row r="53" spans="2:26" ht="15.5" x14ac:dyDescent="0.35">
      <c r="C53" t="s">
        <v>86</v>
      </c>
      <c r="D53" s="5">
        <v>355996000000</v>
      </c>
      <c r="E53" s="5">
        <v>370769000000</v>
      </c>
      <c r="F53" s="5">
        <v>351902000000</v>
      </c>
      <c r="G53" s="5">
        <v>340652000000</v>
      </c>
      <c r="I53" s="5">
        <v>1447134000000</v>
      </c>
      <c r="J53" s="5">
        <v>1324898000000</v>
      </c>
      <c r="K53" s="5">
        <v>1169702000000</v>
      </c>
      <c r="L53" s="5">
        <v>912333000000</v>
      </c>
      <c r="M53" s="5">
        <v>645494000000</v>
      </c>
      <c r="N53" s="5">
        <v>742473000000</v>
      </c>
      <c r="O53" s="5">
        <v>871082000000</v>
      </c>
      <c r="P53" s="5">
        <v>652094000000</v>
      </c>
      <c r="Q53" s="5">
        <v>578502000000</v>
      </c>
      <c r="R53" s="5">
        <v>614585000000</v>
      </c>
      <c r="S53" s="5">
        <v>718810000000</v>
      </c>
      <c r="T53" s="5">
        <v>759813000000</v>
      </c>
      <c r="U53" s="5">
        <v>646651000000</v>
      </c>
      <c r="V53" s="5">
        <v>551100000000</v>
      </c>
      <c r="W53" s="5">
        <v>285326000000</v>
      </c>
      <c r="X53" s="5">
        <v>409875000000</v>
      </c>
      <c r="Y53" s="5">
        <v>543028000000</v>
      </c>
      <c r="Z53" s="5">
        <v>394874000000</v>
      </c>
    </row>
    <row r="54" spans="2:26" ht="15.5" x14ac:dyDescent="0.35">
      <c r="C54" t="s">
        <v>87</v>
      </c>
      <c r="D54" s="5">
        <v>-131355000000</v>
      </c>
      <c r="E54" s="5">
        <v>-164555000000</v>
      </c>
      <c r="F54" s="5">
        <v>-140803000000</v>
      </c>
      <c r="G54" s="5">
        <v>-144270000000</v>
      </c>
      <c r="I54" s="5">
        <v>-603736000000</v>
      </c>
      <c r="J54" s="5">
        <v>-519484000000</v>
      </c>
      <c r="K54" s="5">
        <v>-500050000000</v>
      </c>
      <c r="L54" s="5">
        <v>-414318000000</v>
      </c>
      <c r="M54" s="5">
        <v>-330266000000</v>
      </c>
      <c r="N54" s="5">
        <v>-305226000000</v>
      </c>
      <c r="O54" s="5">
        <v>-337401000000</v>
      </c>
      <c r="P54" s="5">
        <v>-271319000000</v>
      </c>
      <c r="Q54" s="5">
        <v>-233962000000</v>
      </c>
      <c r="R54" s="5">
        <v>-195708000000</v>
      </c>
      <c r="S54" s="5">
        <v>-248616000000</v>
      </c>
      <c r="T54" s="5">
        <v>-335017000000</v>
      </c>
      <c r="U54" s="5">
        <v>-353582000000</v>
      </c>
      <c r="V54" s="5">
        <v>-299029000000</v>
      </c>
      <c r="W54" s="5">
        <v>-245865000000</v>
      </c>
      <c r="X54" s="5">
        <v>-275772000000</v>
      </c>
      <c r="Y54" s="5">
        <v>-266741000000</v>
      </c>
      <c r="Z54" s="5">
        <v>-214487000000</v>
      </c>
    </row>
    <row r="55" spans="2:26" ht="15.5" x14ac:dyDescent="0.35">
      <c r="C55" t="s">
        <v>657</v>
      </c>
    </row>
    <row r="56" spans="2:26" ht="15.5" x14ac:dyDescent="0.35">
      <c r="C56" t="s">
        <v>89</v>
      </c>
      <c r="D56" s="5">
        <v>-939000000</v>
      </c>
      <c r="E56" s="5">
        <v>-1720000000</v>
      </c>
      <c r="F56" s="5">
        <v>-3438000000</v>
      </c>
      <c r="G56" s="5">
        <v>-753000000</v>
      </c>
      <c r="I56" s="5">
        <v>-7437000000</v>
      </c>
      <c r="J56" s="5">
        <v>-4475000000</v>
      </c>
      <c r="K56" s="5">
        <v>-7562000000</v>
      </c>
      <c r="L56" s="5">
        <v>-5158000000</v>
      </c>
      <c r="M56" s="5">
        <v>-2064000000</v>
      </c>
      <c r="N56" s="5">
        <v>-2744000000</v>
      </c>
      <c r="O56" s="5">
        <v>-4180000000</v>
      </c>
      <c r="P56" s="5">
        <v>-2579000000</v>
      </c>
      <c r="Q56" s="5">
        <v>-1451000000</v>
      </c>
      <c r="R56" s="5">
        <v>-4116000000</v>
      </c>
      <c r="S56" s="5">
        <v>-3719000000</v>
      </c>
      <c r="T56" s="5">
        <v>-3287000000</v>
      </c>
      <c r="U56" s="5">
        <v>-3377000000</v>
      </c>
      <c r="V56" s="5">
        <v>-9079000000</v>
      </c>
      <c r="W56" s="5">
        <v>-7545000000</v>
      </c>
      <c r="X56" s="5">
        <v>-7367000000</v>
      </c>
      <c r="Y56" s="5">
        <v>-9265000000</v>
      </c>
      <c r="Z56" s="5">
        <v>-9463000000</v>
      </c>
    </row>
    <row r="57" spans="2:26" ht="15.5" x14ac:dyDescent="0.35">
      <c r="C57" t="s">
        <v>520</v>
      </c>
      <c r="D57" s="5">
        <v>-130416000000</v>
      </c>
      <c r="E57" s="5">
        <v>-162835000000</v>
      </c>
      <c r="F57" s="5">
        <v>-137365000000</v>
      </c>
      <c r="G57" s="5">
        <v>-143517000000</v>
      </c>
      <c r="I57" s="5">
        <v>-596299000000</v>
      </c>
      <c r="J57" s="5">
        <v>-515009000000</v>
      </c>
      <c r="K57" s="5">
        <v>-492488000000</v>
      </c>
      <c r="L57" s="5">
        <v>-409160000000</v>
      </c>
      <c r="M57" s="5">
        <v>-328202000000</v>
      </c>
      <c r="N57" s="5">
        <v>-302482000000</v>
      </c>
      <c r="O57" s="5">
        <v>-333221000000</v>
      </c>
      <c r="P57" s="5">
        <v>-268740000000</v>
      </c>
      <c r="Q57" s="5">
        <v>-232511000000</v>
      </c>
      <c r="R57" s="5">
        <v>-191592000000</v>
      </c>
      <c r="S57" s="5">
        <v>-244897000000</v>
      </c>
      <c r="T57" s="5">
        <v>-331730000000</v>
      </c>
      <c r="U57" s="5">
        <v>-350205000000</v>
      </c>
      <c r="V57" s="5">
        <v>-289950000000</v>
      </c>
      <c r="W57" s="5">
        <v>-299879000000</v>
      </c>
      <c r="X57" s="5">
        <v>-268405000000</v>
      </c>
      <c r="Y57" s="5">
        <v>-257476000000</v>
      </c>
      <c r="Z57" s="5">
        <v>-205024000000</v>
      </c>
    </row>
    <row r="58" spans="2:26" ht="15.5" x14ac:dyDescent="0.35">
      <c r="C58" t="s">
        <v>97</v>
      </c>
      <c r="E58" s="5">
        <v>4000000</v>
      </c>
      <c r="G58" s="5">
        <v>1000000</v>
      </c>
      <c r="I58" s="5">
        <v>6000000</v>
      </c>
      <c r="J58" s="5">
        <v>4000000</v>
      </c>
      <c r="K58" s="5">
        <v>2000000</v>
      </c>
      <c r="L58" s="5">
        <v>-7000000</v>
      </c>
      <c r="M58" s="5">
        <v>112000000</v>
      </c>
      <c r="N58" s="5">
        <v>3000000</v>
      </c>
      <c r="O58" s="5">
        <v>3000000</v>
      </c>
      <c r="P58" s="5">
        <v>2000000</v>
      </c>
      <c r="Q58" s="5">
        <v>3608000000</v>
      </c>
      <c r="R58" s="5">
        <v>5155000000</v>
      </c>
      <c r="S58" s="5">
        <v>4471000000</v>
      </c>
      <c r="T58" s="5">
        <v>5664000000</v>
      </c>
      <c r="U58" s="5">
        <v>4545000000</v>
      </c>
      <c r="V58" s="5">
        <v>7677000000</v>
      </c>
      <c r="W58" s="5">
        <v>12660000000</v>
      </c>
    </row>
    <row r="59" spans="2:26" ht="15.5" x14ac:dyDescent="0.35">
      <c r="C59" t="s">
        <v>90</v>
      </c>
      <c r="D59" s="5">
        <v>224641000000</v>
      </c>
      <c r="E59" s="5">
        <v>206214000000</v>
      </c>
      <c r="F59" s="5">
        <v>211099000000</v>
      </c>
      <c r="G59" s="5">
        <v>196382000000</v>
      </c>
      <c r="I59" s="5">
        <v>843398000000</v>
      </c>
      <c r="J59" s="5">
        <v>805414000000</v>
      </c>
      <c r="K59" s="5">
        <v>669652000000</v>
      </c>
      <c r="L59" s="5">
        <v>498015000000</v>
      </c>
      <c r="M59" s="5">
        <v>315228000000</v>
      </c>
      <c r="N59" s="5">
        <v>437247000000</v>
      </c>
      <c r="O59" s="5">
        <v>533681000000</v>
      </c>
      <c r="P59" s="5">
        <v>380775000000</v>
      </c>
      <c r="Q59" s="5">
        <v>344540000000</v>
      </c>
      <c r="R59" s="5">
        <v>418877000000</v>
      </c>
      <c r="S59" s="5">
        <v>470194000000</v>
      </c>
      <c r="T59" s="5">
        <v>424796000000</v>
      </c>
      <c r="U59" s="5">
        <v>293069000000</v>
      </c>
      <c r="V59" s="5">
        <v>252071000000</v>
      </c>
      <c r="W59" s="5">
        <v>39461000000</v>
      </c>
      <c r="X59" s="5">
        <v>134103000000</v>
      </c>
      <c r="Y59" s="5">
        <v>276287000000</v>
      </c>
      <c r="Z59" s="5">
        <v>180387000000</v>
      </c>
    </row>
    <row r="60" spans="2:26" ht="15.5" x14ac:dyDescent="0.35">
      <c r="C60" t="s">
        <v>91</v>
      </c>
      <c r="D60" s="5">
        <v>20289000000</v>
      </c>
      <c r="E60" s="5">
        <v>19952000000</v>
      </c>
      <c r="F60" s="5">
        <v>35170000000</v>
      </c>
      <c r="G60" s="5">
        <v>4662000000</v>
      </c>
      <c r="I60" s="5">
        <v>69357000000</v>
      </c>
      <c r="J60" s="5">
        <v>101415000000</v>
      </c>
      <c r="K60" s="5">
        <v>-23041000000</v>
      </c>
      <c r="L60" s="5">
        <v>-11128000000</v>
      </c>
      <c r="M60" s="5">
        <v>-84476000000</v>
      </c>
      <c r="N60" s="5">
        <v>-56238000000</v>
      </c>
      <c r="O60" s="5">
        <v>-39102000000</v>
      </c>
      <c r="P60" s="5">
        <v>-3957000000</v>
      </c>
      <c r="Q60" s="5">
        <v>-7731000000</v>
      </c>
      <c r="R60" s="5">
        <v>6596000000</v>
      </c>
      <c r="S60" s="5">
        <v>42827000000</v>
      </c>
      <c r="T60" s="5">
        <v>134905000000</v>
      </c>
      <c r="U60" s="5">
        <v>44131000000</v>
      </c>
      <c r="V60" s="5">
        <v>-41000000000</v>
      </c>
      <c r="W60" s="5">
        <v>-65544000000</v>
      </c>
      <c r="X60" s="5">
        <v>-39927000000</v>
      </c>
      <c r="Y60" s="5">
        <v>392495000000</v>
      </c>
      <c r="Z60" s="5">
        <v>-6857000000</v>
      </c>
    </row>
    <row r="61" spans="2:26" ht="15.5" x14ac:dyDescent="0.35">
      <c r="C61" t="s">
        <v>94</v>
      </c>
      <c r="W61" s="5">
        <v>-7439000000</v>
      </c>
      <c r="X61" s="5">
        <v>-8295000000</v>
      </c>
      <c r="Y61" s="5">
        <v>43063000000</v>
      </c>
      <c r="Z61" s="5">
        <v>-30818000000</v>
      </c>
    </row>
    <row r="62" spans="2:26" ht="15.5" x14ac:dyDescent="0.35">
      <c r="C62" t="s">
        <v>92</v>
      </c>
      <c r="D62" s="5">
        <v>30029000000</v>
      </c>
      <c r="E62" s="5">
        <v>22730000000</v>
      </c>
      <c r="F62" s="5">
        <v>28656000000</v>
      </c>
      <c r="G62" s="5">
        <v>40448000000</v>
      </c>
      <c r="I62" s="5">
        <v>127480000000</v>
      </c>
      <c r="J62" s="5">
        <v>198558000000</v>
      </c>
      <c r="K62" s="5">
        <v>75068000000</v>
      </c>
      <c r="L62" s="5">
        <v>29604000000</v>
      </c>
      <c r="M62" s="5">
        <v>26970000000</v>
      </c>
      <c r="N62" s="5">
        <v>29482000000</v>
      </c>
      <c r="O62" s="5">
        <v>17093000000</v>
      </c>
      <c r="P62" s="5">
        <v>18605000000</v>
      </c>
      <c r="Q62" s="5">
        <v>20395000000</v>
      </c>
      <c r="R62" s="5">
        <v>20235000000</v>
      </c>
      <c r="S62" s="5">
        <v>23669000000</v>
      </c>
      <c r="T62" s="5">
        <v>33928000000</v>
      </c>
      <c r="U62" s="5">
        <v>20168000000</v>
      </c>
      <c r="V62" s="5">
        <v>11094000000</v>
      </c>
      <c r="W62" s="5">
        <v>13585000000</v>
      </c>
      <c r="X62" s="5">
        <v>21737000000</v>
      </c>
      <c r="Y62" s="5">
        <v>20014000000</v>
      </c>
      <c r="Z62" s="5">
        <v>12472000000</v>
      </c>
    </row>
    <row r="63" spans="2:26" ht="15.5" x14ac:dyDescent="0.35">
      <c r="C63" t="s">
        <v>26</v>
      </c>
      <c r="D63" s="5">
        <v>-15431000000</v>
      </c>
      <c r="E63" s="5">
        <v>-25349000000</v>
      </c>
      <c r="F63" s="5">
        <v>-13975000000</v>
      </c>
      <c r="G63" s="5">
        <v>-28963000000</v>
      </c>
      <c r="I63" s="5">
        <v>-96887000000</v>
      </c>
      <c r="J63" s="5">
        <v>-124595000000</v>
      </c>
      <c r="K63" s="5">
        <v>-115221000000</v>
      </c>
      <c r="L63" s="5">
        <v>-143320000000</v>
      </c>
      <c r="M63" s="5">
        <v>-121341000000</v>
      </c>
      <c r="N63" s="5">
        <v>-132199000000</v>
      </c>
      <c r="O63" s="5">
        <v>-40490000000</v>
      </c>
      <c r="P63" s="5">
        <v>-90092000000</v>
      </c>
      <c r="Q63" s="5">
        <v>-19852000000</v>
      </c>
      <c r="R63" s="5">
        <v>-24266000000</v>
      </c>
      <c r="S63" s="5">
        <v>-36265000000</v>
      </c>
      <c r="T63" s="5">
        <v>-33853000000</v>
      </c>
      <c r="U63" s="5">
        <v>-53932000000</v>
      </c>
      <c r="V63" s="5">
        <v>-88171000000</v>
      </c>
      <c r="W63" s="5">
        <v>-92748000000</v>
      </c>
      <c r="X63" s="5">
        <v>-79597000000</v>
      </c>
      <c r="Y63" s="5">
        <v>-92958000000</v>
      </c>
      <c r="Z63" s="5">
        <v>-58987000000</v>
      </c>
    </row>
    <row r="64" spans="2:26" ht="15.5" x14ac:dyDescent="0.35">
      <c r="C64" t="s">
        <v>93</v>
      </c>
      <c r="U64" s="5">
        <v>1092000000</v>
      </c>
      <c r="V64" s="5">
        <v>-24294000000</v>
      </c>
      <c r="W64" s="5">
        <v>-10226000000</v>
      </c>
      <c r="X64" s="5">
        <v>3659000000</v>
      </c>
      <c r="Y64" s="5">
        <v>39795000000</v>
      </c>
      <c r="Z64" s="5">
        <v>62968000000</v>
      </c>
    </row>
    <row r="65" spans="3:26" ht="15.5" x14ac:dyDescent="0.35">
      <c r="C65" t="s">
        <v>403</v>
      </c>
      <c r="Y65" s="5">
        <v>-1101000000</v>
      </c>
      <c r="Z65" s="5">
        <v>15402000000</v>
      </c>
    </row>
    <row r="66" spans="3:26" ht="15.5" x14ac:dyDescent="0.35">
      <c r="C66" t="s">
        <v>98</v>
      </c>
      <c r="D66" s="5">
        <v>20289000000</v>
      </c>
      <c r="E66" s="5">
        <v>19952000000</v>
      </c>
      <c r="F66" s="5">
        <v>35170000000</v>
      </c>
      <c r="G66" s="5">
        <v>4662000000</v>
      </c>
      <c r="I66" s="5">
        <v>69357000000</v>
      </c>
      <c r="J66" s="5">
        <v>101415000000</v>
      </c>
      <c r="K66" s="5">
        <v>-23041000000</v>
      </c>
      <c r="L66" s="5">
        <v>-11128000000</v>
      </c>
      <c r="M66" s="5">
        <v>-84476000000</v>
      </c>
      <c r="N66" s="5">
        <v>-56238000000</v>
      </c>
      <c r="O66" s="5">
        <v>-39102000000</v>
      </c>
      <c r="P66" s="5">
        <v>-3957000000</v>
      </c>
      <c r="Q66" s="5">
        <v>-7731000000</v>
      </c>
      <c r="R66" s="5">
        <v>6596000000</v>
      </c>
      <c r="S66" s="5">
        <v>42827000000</v>
      </c>
      <c r="T66" s="5">
        <v>134905000000</v>
      </c>
      <c r="U66" s="5">
        <v>44131000000</v>
      </c>
      <c r="V66" s="5">
        <v>-41000000000</v>
      </c>
      <c r="W66" s="5">
        <v>-65544000000</v>
      </c>
      <c r="X66" s="5">
        <v>-39927000000</v>
      </c>
      <c r="Y66" s="5">
        <v>392495000000</v>
      </c>
      <c r="Z66" s="5">
        <v>-6857000000</v>
      </c>
    </row>
    <row r="67" spans="3:26" ht="15.5" x14ac:dyDescent="0.35">
      <c r="C67" t="s">
        <v>28</v>
      </c>
      <c r="D67" s="5">
        <v>244930000000</v>
      </c>
      <c r="E67" s="5">
        <v>226166000000</v>
      </c>
      <c r="F67" s="5">
        <v>246269000000</v>
      </c>
      <c r="G67" s="5">
        <v>201044000000</v>
      </c>
      <c r="I67" s="5">
        <v>912755000000</v>
      </c>
      <c r="J67" s="5">
        <v>906829000000</v>
      </c>
      <c r="K67" s="5">
        <v>646611000000</v>
      </c>
      <c r="L67" s="5">
        <v>486887000000</v>
      </c>
      <c r="M67" s="5">
        <v>230752000000</v>
      </c>
      <c r="N67" s="5">
        <v>381009000000</v>
      </c>
      <c r="O67" s="5">
        <v>494579000000</v>
      </c>
      <c r="P67" s="5">
        <v>376818000000</v>
      </c>
      <c r="Q67" s="5">
        <v>336809000000</v>
      </c>
      <c r="R67" s="5">
        <v>425473000000</v>
      </c>
      <c r="S67" s="5">
        <v>513021000000</v>
      </c>
      <c r="T67" s="5">
        <v>559701000000</v>
      </c>
      <c r="U67" s="5">
        <v>337200000000</v>
      </c>
      <c r="V67" s="5">
        <v>211071000000</v>
      </c>
      <c r="W67" s="5">
        <v>-26083000000</v>
      </c>
      <c r="X67" s="5">
        <v>94176000000</v>
      </c>
      <c r="Y67" s="5">
        <v>668782000000</v>
      </c>
      <c r="Z67" s="5">
        <v>173530000000</v>
      </c>
    </row>
    <row r="68" spans="3:26" ht="15.5" x14ac:dyDescent="0.35">
      <c r="C68" t="s">
        <v>27</v>
      </c>
      <c r="D68" s="5">
        <v>-55375000000</v>
      </c>
      <c r="E68" s="5">
        <v>-34316000000</v>
      </c>
      <c r="F68" s="5">
        <v>-56191000000</v>
      </c>
      <c r="G68" s="5">
        <v>-51215000000</v>
      </c>
      <c r="I68" s="5">
        <v>-194343000000</v>
      </c>
      <c r="J68" s="5">
        <v>-193157000000</v>
      </c>
      <c r="K68" s="5">
        <v>-143480000000</v>
      </c>
      <c r="L68" s="5">
        <v>-108829000000</v>
      </c>
      <c r="M68" s="5">
        <v>-121900000000</v>
      </c>
      <c r="N68" s="5">
        <v>-131924000000</v>
      </c>
      <c r="O68" s="5">
        <v>-138102000000</v>
      </c>
      <c r="P68" s="5">
        <v>-100502000000</v>
      </c>
      <c r="Q68" s="5">
        <v>-86055000000</v>
      </c>
      <c r="R68" s="5">
        <v>-109407000000</v>
      </c>
      <c r="S68" s="5">
        <v>-133276000000</v>
      </c>
      <c r="T68" s="5">
        <v>-141609000000</v>
      </c>
      <c r="U68" s="5">
        <v>-94595000000</v>
      </c>
      <c r="V68" s="5">
        <v>-75474000000</v>
      </c>
      <c r="W68" s="5">
        <v>-4032000000</v>
      </c>
      <c r="X68" s="5">
        <v>-30172000000</v>
      </c>
      <c r="Y68" s="5">
        <v>-199289000000</v>
      </c>
      <c r="Z68" s="5">
        <v>-33503000000</v>
      </c>
    </row>
    <row r="69" spans="3:26" ht="15.5" x14ac:dyDescent="0.35">
      <c r="C69" t="s">
        <v>405</v>
      </c>
      <c r="D69" s="5">
        <v>-50623000000</v>
      </c>
      <c r="F69" s="5">
        <v>91273000000</v>
      </c>
      <c r="G69" s="5">
        <v>-45612000000</v>
      </c>
      <c r="W69" s="5">
        <v>-44897000000</v>
      </c>
      <c r="X69" s="5">
        <v>-35644000000</v>
      </c>
      <c r="Y69" s="5">
        <v>-203514000000</v>
      </c>
      <c r="Z69" s="5">
        <v>-36692000000</v>
      </c>
    </row>
    <row r="70" spans="3:26" ht="15.5" x14ac:dyDescent="0.35">
      <c r="C70" t="s">
        <v>406</v>
      </c>
      <c r="E70" s="5">
        <v>-27427000000</v>
      </c>
      <c r="F70" s="5">
        <v>-142539000000</v>
      </c>
      <c r="I70" s="5">
        <v>-169966000000</v>
      </c>
      <c r="J70" s="5">
        <v>-167402000000</v>
      </c>
      <c r="K70" s="5">
        <v>-114737000000</v>
      </c>
      <c r="L70" s="5">
        <v>-79103000000</v>
      </c>
      <c r="M70" s="5">
        <v>-93868000000</v>
      </c>
      <c r="N70" s="5">
        <v>-95792000000</v>
      </c>
      <c r="O70" s="5">
        <v>-110272000000</v>
      </c>
      <c r="P70" s="5">
        <v>-75491000000</v>
      </c>
      <c r="Q70" s="5">
        <v>-75612000000</v>
      </c>
      <c r="R70" s="5">
        <v>-102252000000</v>
      </c>
      <c r="S70" s="5">
        <v>-127993000000</v>
      </c>
      <c r="W70" s="5">
        <v>40865000000</v>
      </c>
      <c r="X70" s="5">
        <v>5472000000</v>
      </c>
      <c r="Y70" s="5">
        <v>4225000000</v>
      </c>
      <c r="Z70" s="5">
        <v>3189000000</v>
      </c>
    </row>
    <row r="71" spans="3:26" ht="15.5" x14ac:dyDescent="0.35">
      <c r="C71" t="s">
        <v>402</v>
      </c>
      <c r="D71" s="5">
        <v>-4752000000</v>
      </c>
      <c r="E71" s="5">
        <v>-6889000000</v>
      </c>
      <c r="F71" s="5">
        <v>-4925000000</v>
      </c>
      <c r="G71" s="5">
        <v>-5603000000</v>
      </c>
      <c r="I71" s="5">
        <v>-24377000000</v>
      </c>
      <c r="J71" s="5">
        <v>-25755000000</v>
      </c>
      <c r="K71" s="5">
        <v>-28743000000</v>
      </c>
      <c r="L71" s="5">
        <v>-29726000000</v>
      </c>
      <c r="M71" s="5">
        <v>-28032000000</v>
      </c>
      <c r="N71" s="5">
        <v>-36132000000</v>
      </c>
      <c r="O71" s="5">
        <v>-27830000000</v>
      </c>
      <c r="P71" s="5">
        <v>-25011000000</v>
      </c>
      <c r="Q71" s="5">
        <v>-10443000000</v>
      </c>
      <c r="R71" s="5">
        <v>-7155000000</v>
      </c>
      <c r="S71" s="5">
        <v>-5283000000</v>
      </c>
    </row>
    <row r="72" spans="3:26" ht="15.5" x14ac:dyDescent="0.35">
      <c r="C72" t="s">
        <v>407</v>
      </c>
      <c r="D72" s="5">
        <v>-55375000000</v>
      </c>
      <c r="E72" s="5">
        <v>-34316000000</v>
      </c>
      <c r="F72" s="5">
        <v>-56191000000</v>
      </c>
      <c r="G72" s="5">
        <v>-51215000000</v>
      </c>
      <c r="I72" s="5">
        <v>-194343000000</v>
      </c>
      <c r="J72" s="5">
        <v>-193157000000</v>
      </c>
      <c r="K72" s="5">
        <v>-143480000000</v>
      </c>
      <c r="L72" s="5">
        <v>-108829000000</v>
      </c>
      <c r="M72" s="5">
        <v>-121900000000</v>
      </c>
      <c r="N72" s="5">
        <v>-131924000000</v>
      </c>
      <c r="O72" s="5">
        <v>-138102000000</v>
      </c>
      <c r="P72" s="5">
        <v>-100502000000</v>
      </c>
      <c r="Q72" s="5">
        <v>-86055000000</v>
      </c>
      <c r="R72" s="5">
        <v>-109407000000</v>
      </c>
      <c r="S72" s="5">
        <v>-133276000000</v>
      </c>
      <c r="T72" s="5">
        <v>-141609000000</v>
      </c>
      <c r="U72" s="5">
        <v>-94595000000</v>
      </c>
      <c r="V72" s="5">
        <v>-75474000000</v>
      </c>
      <c r="W72" s="5">
        <v>-4032000000</v>
      </c>
      <c r="X72" s="5">
        <v>-30172000000</v>
      </c>
      <c r="Y72" s="5">
        <v>-199289000000</v>
      </c>
      <c r="Z72" s="5">
        <v>-33503000000</v>
      </c>
    </row>
    <row r="73" spans="3:26" ht="15.5" x14ac:dyDescent="0.35">
      <c r="C73" t="s">
        <v>99</v>
      </c>
      <c r="D73" s="5">
        <v>189555000000</v>
      </c>
      <c r="E73" s="5">
        <v>191850000000</v>
      </c>
      <c r="F73" s="5">
        <v>190078000000</v>
      </c>
      <c r="G73" s="5">
        <v>149829000000</v>
      </c>
      <c r="I73" s="5">
        <v>718412000000</v>
      </c>
      <c r="J73" s="5">
        <v>713672000000</v>
      </c>
      <c r="K73" s="5">
        <v>503131000000</v>
      </c>
      <c r="L73" s="5">
        <v>378058000000</v>
      </c>
      <c r="M73" s="5">
        <v>108852000000</v>
      </c>
      <c r="N73" s="5">
        <v>249085000000</v>
      </c>
      <c r="O73" s="5">
        <v>356477000000</v>
      </c>
      <c r="P73" s="5">
        <v>276316000000</v>
      </c>
      <c r="Q73" s="5">
        <v>250754000000</v>
      </c>
      <c r="R73" s="5">
        <v>316066000000</v>
      </c>
      <c r="S73" s="5">
        <v>379745000000</v>
      </c>
      <c r="T73" s="5">
        <v>418092000000</v>
      </c>
      <c r="U73" s="5">
        <v>242605000000</v>
      </c>
      <c r="V73" s="5">
        <v>135597000000</v>
      </c>
      <c r="W73" s="5">
        <v>-30115000000</v>
      </c>
      <c r="X73" s="5">
        <v>64004000000</v>
      </c>
      <c r="Y73" s="5">
        <v>469493000000</v>
      </c>
      <c r="Z73" s="5">
        <v>140027000000</v>
      </c>
    </row>
    <row r="74" spans="3:26" ht="15.5" x14ac:dyDescent="0.35">
      <c r="C74" t="s">
        <v>100</v>
      </c>
      <c r="X74" s="5">
        <v>-98000000</v>
      </c>
      <c r="Y74" s="5">
        <v>-3260000000</v>
      </c>
      <c r="Z74" s="5">
        <v>-6255000000</v>
      </c>
    </row>
    <row r="75" spans="3:26" ht="15.5" x14ac:dyDescent="0.35">
      <c r="C75" t="s">
        <v>102</v>
      </c>
      <c r="D75" s="5">
        <v>189555000000</v>
      </c>
      <c r="E75" s="5">
        <v>191850000000</v>
      </c>
      <c r="F75" s="5">
        <v>190078000000</v>
      </c>
      <c r="G75" s="5">
        <v>149829000000</v>
      </c>
      <c r="I75" s="5">
        <v>718412000000</v>
      </c>
      <c r="J75" s="5">
        <v>713672000000</v>
      </c>
      <c r="K75" s="5">
        <v>503131000000</v>
      </c>
      <c r="L75" s="5">
        <v>378058000000</v>
      </c>
      <c r="M75" s="5">
        <v>108852000000</v>
      </c>
      <c r="N75" s="5">
        <v>249085000000</v>
      </c>
      <c r="O75" s="5">
        <v>356477000000</v>
      </c>
      <c r="P75" s="5">
        <v>276316000000</v>
      </c>
      <c r="Q75" s="5">
        <v>250754000000</v>
      </c>
      <c r="R75" s="5">
        <v>316066000000</v>
      </c>
      <c r="S75" s="5">
        <v>379745000000</v>
      </c>
      <c r="T75" s="5">
        <v>418092000000</v>
      </c>
      <c r="U75" s="5">
        <v>242605000000</v>
      </c>
      <c r="V75" s="5">
        <v>135597000000</v>
      </c>
      <c r="W75" s="5">
        <v>-30115000000</v>
      </c>
      <c r="X75" s="5">
        <v>63906000000</v>
      </c>
      <c r="Y75" s="5">
        <v>466233000000</v>
      </c>
      <c r="Z75" s="5">
        <v>133772000000</v>
      </c>
    </row>
    <row r="76" spans="3:26" ht="15.5" x14ac:dyDescent="0.35">
      <c r="C76" t="s">
        <v>103</v>
      </c>
    </row>
    <row r="77" spans="3:26" ht="15.5" x14ac:dyDescent="0.35">
      <c r="C77" t="s">
        <v>104</v>
      </c>
      <c r="D77" s="5">
        <v>189555000000</v>
      </c>
      <c r="E77" s="5">
        <v>169570000000</v>
      </c>
      <c r="F77" s="5">
        <v>190078000000</v>
      </c>
      <c r="G77" s="5">
        <v>149829000000</v>
      </c>
      <c r="I77" s="5">
        <v>696132000000</v>
      </c>
      <c r="J77" s="5">
        <v>688626000000</v>
      </c>
      <c r="K77" s="5">
        <v>487889000000</v>
      </c>
      <c r="L77" s="5">
        <v>393467000000</v>
      </c>
      <c r="M77" s="5">
        <v>111924000000</v>
      </c>
      <c r="N77" s="5">
        <v>253048000000</v>
      </c>
      <c r="O77" s="5">
        <v>345625000000</v>
      </c>
      <c r="P77" s="5">
        <v>288075000000</v>
      </c>
      <c r="Q77" s="5">
        <v>238473000000</v>
      </c>
      <c r="R77" s="5">
        <v>318798000000</v>
      </c>
      <c r="S77" s="5">
        <v>375831000000</v>
      </c>
      <c r="T77" s="5">
        <v>418092000000</v>
      </c>
      <c r="U77" s="5">
        <v>242605000000</v>
      </c>
      <c r="V77" s="5">
        <v>135597000000</v>
      </c>
      <c r="W77" s="5">
        <v>-30115000000</v>
      </c>
    </row>
    <row r="78" spans="3:26" ht="15.5" x14ac:dyDescent="0.35">
      <c r="C78" t="s">
        <v>105</v>
      </c>
      <c r="D78" s="5">
        <v>189555000000</v>
      </c>
      <c r="E78" s="5">
        <v>191850000000</v>
      </c>
      <c r="F78" s="5">
        <v>190078000000</v>
      </c>
      <c r="G78" s="5">
        <v>149829000000</v>
      </c>
      <c r="I78" s="5">
        <v>718412000000</v>
      </c>
      <c r="J78" s="5">
        <v>713672000000</v>
      </c>
      <c r="K78" s="5">
        <v>503131000000</v>
      </c>
      <c r="L78" s="5">
        <v>378058000000</v>
      </c>
      <c r="M78" s="5">
        <v>108852000000</v>
      </c>
      <c r="N78" s="5">
        <v>249085000000</v>
      </c>
      <c r="O78" s="5">
        <v>356477000000</v>
      </c>
      <c r="P78" s="5">
        <v>276316000000</v>
      </c>
      <c r="Q78" s="5">
        <v>250754000000</v>
      </c>
      <c r="R78" s="5">
        <v>316066000000</v>
      </c>
      <c r="S78" s="5">
        <v>379745000000</v>
      </c>
      <c r="T78" s="5">
        <v>418092000000</v>
      </c>
      <c r="U78" s="5">
        <v>242605000000</v>
      </c>
      <c r="V78" s="5">
        <v>135597000000</v>
      </c>
      <c r="W78" s="5">
        <v>-30115000000</v>
      </c>
      <c r="X78" s="5">
        <v>63906000000</v>
      </c>
      <c r="Y78" s="5">
        <v>466233000000</v>
      </c>
      <c r="Z78" s="5">
        <v>133772000000</v>
      </c>
    </row>
    <row r="79" spans="3:26" ht="15.5" x14ac:dyDescent="0.35">
      <c r="C79" t="s">
        <v>7</v>
      </c>
      <c r="D79" s="5">
        <v>189555000000</v>
      </c>
      <c r="E79" s="5">
        <v>169566000000</v>
      </c>
      <c r="F79" s="5">
        <v>190078000000</v>
      </c>
      <c r="G79" s="5">
        <v>149828000000</v>
      </c>
      <c r="I79" s="5">
        <v>696126000000</v>
      </c>
      <c r="J79" s="5">
        <v>688622000000</v>
      </c>
      <c r="K79" s="5">
        <v>487887000000</v>
      </c>
      <c r="L79" s="5">
        <v>393474000000</v>
      </c>
      <c r="M79" s="5">
        <v>111812000000</v>
      </c>
      <c r="N79" s="5">
        <v>253045000000</v>
      </c>
      <c r="O79" s="5">
        <v>345622000000</v>
      </c>
      <c r="P79" s="5">
        <v>288073000000</v>
      </c>
      <c r="Q79" s="5">
        <v>234865000000</v>
      </c>
      <c r="R79" s="5">
        <v>313643000000</v>
      </c>
      <c r="S79" s="5">
        <v>371360000000</v>
      </c>
      <c r="T79" s="5">
        <v>412428000000</v>
      </c>
      <c r="U79" s="5">
        <v>238060000000</v>
      </c>
      <c r="V79" s="5">
        <v>127920000000</v>
      </c>
      <c r="W79" s="5">
        <v>-42775000000</v>
      </c>
    </row>
    <row r="80" spans="3:26" ht="15.5" x14ac:dyDescent="0.35">
      <c r="C80" t="s">
        <v>106</v>
      </c>
      <c r="D80" s="5">
        <v>189555000000</v>
      </c>
      <c r="E80" s="5">
        <v>191850000000</v>
      </c>
      <c r="F80" s="5">
        <v>190078000000</v>
      </c>
      <c r="G80" s="5">
        <v>149829000000</v>
      </c>
      <c r="I80" s="5">
        <v>718412000000</v>
      </c>
      <c r="J80" s="5">
        <v>713672000000</v>
      </c>
      <c r="K80" s="5">
        <v>503131000000</v>
      </c>
      <c r="L80" s="5">
        <v>378058000000</v>
      </c>
      <c r="M80" s="5">
        <v>108852000000</v>
      </c>
      <c r="N80" s="5">
        <v>249085000000</v>
      </c>
      <c r="O80" s="5">
        <v>356477000000</v>
      </c>
      <c r="P80" s="5">
        <v>276316000000</v>
      </c>
      <c r="Q80" s="5">
        <v>250754000000</v>
      </c>
      <c r="R80" s="5">
        <v>316066000000</v>
      </c>
      <c r="S80" s="5">
        <v>379745000000</v>
      </c>
      <c r="T80" s="5">
        <v>418092000000</v>
      </c>
      <c r="U80" s="5">
        <v>242605000000</v>
      </c>
      <c r="V80" s="5">
        <v>135597000000</v>
      </c>
      <c r="W80" s="5">
        <v>-30115000000</v>
      </c>
      <c r="X80" s="5">
        <v>63906000000</v>
      </c>
      <c r="Y80" s="5">
        <v>466233000000</v>
      </c>
      <c r="Z80" s="5">
        <v>133772000000</v>
      </c>
    </row>
    <row r="81" spans="2:26" ht="15.5" x14ac:dyDescent="0.35">
      <c r="C81" t="s">
        <v>107</v>
      </c>
      <c r="D81" s="5">
        <v>189555000000</v>
      </c>
      <c r="E81" s="5">
        <v>169570000000</v>
      </c>
      <c r="F81" s="5">
        <v>190078000000</v>
      </c>
      <c r="G81" s="5">
        <v>149829000000</v>
      </c>
      <c r="I81" s="5">
        <v>696132000000</v>
      </c>
      <c r="J81" s="5">
        <v>688626000000</v>
      </c>
      <c r="K81" s="5">
        <v>487889000000</v>
      </c>
      <c r="L81" s="5">
        <v>393467000000</v>
      </c>
      <c r="M81" s="5">
        <v>111924000000</v>
      </c>
      <c r="N81" s="5">
        <v>253048000000</v>
      </c>
      <c r="O81" s="5">
        <v>345625000000</v>
      </c>
      <c r="P81" s="5">
        <v>288075000000</v>
      </c>
      <c r="Q81" s="5">
        <v>238473000000</v>
      </c>
      <c r="R81" s="5">
        <v>318798000000</v>
      </c>
      <c r="S81" s="5">
        <v>375831000000</v>
      </c>
      <c r="T81" s="5">
        <v>418092000000</v>
      </c>
      <c r="U81" s="5">
        <v>242605000000</v>
      </c>
      <c r="V81" s="5">
        <v>135597000000</v>
      </c>
      <c r="W81" s="5">
        <v>-30115000000</v>
      </c>
    </row>
    <row r="82" spans="2:26" ht="15.5" x14ac:dyDescent="0.35">
      <c r="C82" t="s">
        <v>108</v>
      </c>
      <c r="D82" s="5">
        <v>189555000000</v>
      </c>
      <c r="E82" s="5">
        <v>169570000000</v>
      </c>
      <c r="F82" s="5">
        <v>190078000000</v>
      </c>
      <c r="G82" s="5">
        <v>149829000000</v>
      </c>
      <c r="I82" s="5">
        <v>696132000000</v>
      </c>
      <c r="J82" s="5">
        <v>688626000000</v>
      </c>
      <c r="K82" s="5">
        <v>487889000000</v>
      </c>
      <c r="L82" s="5">
        <v>393467000000</v>
      </c>
      <c r="M82" s="5">
        <v>111924000000</v>
      </c>
      <c r="N82" s="5">
        <v>253048000000</v>
      </c>
      <c r="O82" s="5">
        <v>345625000000</v>
      </c>
      <c r="P82" s="5">
        <v>288075000000</v>
      </c>
      <c r="Q82" s="5">
        <v>238473000000</v>
      </c>
      <c r="R82" s="5">
        <v>318798000000</v>
      </c>
      <c r="S82" s="5">
        <v>375831000000</v>
      </c>
      <c r="T82" s="5">
        <v>418092000000</v>
      </c>
      <c r="U82" s="5">
        <v>242605000000</v>
      </c>
      <c r="V82" s="5">
        <v>135597000000</v>
      </c>
      <c r="W82" s="5">
        <v>-30115000000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3395525000000</v>
      </c>
      <c r="E86" s="5">
        <v>2698503000000</v>
      </c>
      <c r="F86" s="5">
        <v>2013539000000</v>
      </c>
      <c r="G86" s="5">
        <v>2856801000000</v>
      </c>
      <c r="I86" s="5">
        <v>2698503000000</v>
      </c>
      <c r="J86" s="5">
        <v>2949057000000</v>
      </c>
      <c r="K86" s="5">
        <v>2077725000000</v>
      </c>
      <c r="L86" s="5">
        <v>1656975000000</v>
      </c>
      <c r="M86" s="5">
        <v>1144769000000</v>
      </c>
      <c r="N86" s="5">
        <v>1231867000000</v>
      </c>
      <c r="O86" s="5">
        <v>856122000000</v>
      </c>
      <c r="P86" s="5">
        <v>719457000000</v>
      </c>
      <c r="Q86" s="5">
        <v>902563000000</v>
      </c>
      <c r="R86" s="5">
        <v>744387000000</v>
      </c>
      <c r="S86" s="5">
        <v>934968000000</v>
      </c>
      <c r="T86" s="5">
        <v>1060151000000</v>
      </c>
      <c r="U86" s="5">
        <v>1319686000000</v>
      </c>
      <c r="V86" s="5">
        <v>928199000000</v>
      </c>
      <c r="W86" s="5">
        <v>692652000000</v>
      </c>
      <c r="X86" s="5">
        <v>724567000000</v>
      </c>
      <c r="Y86" s="5">
        <v>1124202000000</v>
      </c>
      <c r="Z86" s="5">
        <v>401120000000</v>
      </c>
    </row>
    <row r="87" spans="2:26" ht="15.5" x14ac:dyDescent="0.35">
      <c r="C87" t="s">
        <v>412</v>
      </c>
      <c r="W87" s="5">
        <v>3300000000</v>
      </c>
      <c r="X87" s="5">
        <v>8300000000</v>
      </c>
      <c r="Y87" s="5">
        <v>75000000000</v>
      </c>
    </row>
    <row r="88" spans="2:26" ht="15.5" x14ac:dyDescent="0.35">
      <c r="C88" t="s">
        <v>113</v>
      </c>
      <c r="D88" s="5">
        <v>3135152000000</v>
      </c>
      <c r="E88" s="5">
        <v>3632332000000</v>
      </c>
      <c r="F88" s="5">
        <v>3756257000000</v>
      </c>
      <c r="G88" s="5">
        <v>3402550000000</v>
      </c>
      <c r="I88" s="5">
        <v>3632332000000</v>
      </c>
      <c r="J88" s="5">
        <v>3154215000000</v>
      </c>
      <c r="K88" s="5">
        <v>3011104000000</v>
      </c>
      <c r="L88" s="5">
        <v>2919355000000</v>
      </c>
      <c r="M88" s="5">
        <v>2287925000000</v>
      </c>
      <c r="N88" s="5">
        <v>2150154000000</v>
      </c>
      <c r="O88" s="5">
        <v>2089958000000</v>
      </c>
      <c r="P88" s="5">
        <v>1571843000000</v>
      </c>
      <c r="Q88" s="5">
        <v>1258525000000</v>
      </c>
      <c r="R88" s="5">
        <v>713885000000</v>
      </c>
      <c r="S88" s="5">
        <v>790000000000</v>
      </c>
      <c r="T88" s="5">
        <v>930446000000</v>
      </c>
      <c r="U88" s="5">
        <v>957924000000</v>
      </c>
      <c r="V88" s="5">
        <v>1118512000000</v>
      </c>
      <c r="W88" s="5">
        <v>1119017000000</v>
      </c>
      <c r="X88" s="5">
        <v>768130000000</v>
      </c>
      <c r="Y88" s="5">
        <v>848743000000</v>
      </c>
      <c r="Z88" s="5">
        <v>779325000000</v>
      </c>
    </row>
    <row r="89" spans="2:26" ht="15.5" x14ac:dyDescent="0.35">
      <c r="C89" t="s">
        <v>115</v>
      </c>
      <c r="D89" s="5">
        <v>392422000000</v>
      </c>
      <c r="E89" s="5">
        <v>620079000000</v>
      </c>
      <c r="F89" s="5">
        <v>712944000000</v>
      </c>
      <c r="G89" s="5">
        <v>764203000000</v>
      </c>
      <c r="I89" s="5">
        <v>620079000000</v>
      </c>
      <c r="J89" s="5">
        <v>672004000000</v>
      </c>
      <c r="K89" s="5">
        <v>570631000000</v>
      </c>
      <c r="L89" s="5">
        <v>308671000000</v>
      </c>
      <c r="M89" s="5">
        <v>480039000000</v>
      </c>
      <c r="N89" s="5">
        <v>461330000000</v>
      </c>
      <c r="O89" s="5">
        <v>448171000000</v>
      </c>
      <c r="P89" s="5">
        <v>257084000000</v>
      </c>
      <c r="Q89" s="5">
        <v>194319000000</v>
      </c>
      <c r="R89" s="5">
        <v>185438000000</v>
      </c>
      <c r="S89" s="5">
        <v>199703000000</v>
      </c>
      <c r="T89" s="5">
        <v>232770000000</v>
      </c>
      <c r="U89" s="5">
        <v>253436000000</v>
      </c>
      <c r="V89" s="5">
        <v>251253000000</v>
      </c>
      <c r="W89" s="5">
        <v>478591000000</v>
      </c>
      <c r="X89" s="5">
        <v>215267000000</v>
      </c>
      <c r="Y89" s="5">
        <v>298216000000</v>
      </c>
      <c r="Z89" s="5">
        <v>276211000000</v>
      </c>
    </row>
    <row r="90" spans="2:26" ht="15.5" x14ac:dyDescent="0.35">
      <c r="C90" t="s">
        <v>114</v>
      </c>
      <c r="D90" s="5">
        <v>333037000000</v>
      </c>
      <c r="E90" s="5">
        <v>285436000000</v>
      </c>
      <c r="F90" s="5">
        <v>419001000000</v>
      </c>
      <c r="G90" s="5">
        <v>463700000000</v>
      </c>
      <c r="I90" s="5">
        <v>285436000000</v>
      </c>
      <c r="J90" s="5">
        <v>482732000000</v>
      </c>
      <c r="K90" s="5">
        <v>434186000000</v>
      </c>
      <c r="L90" s="5">
        <v>370007000000</v>
      </c>
      <c r="M90" s="5">
        <v>191299000000</v>
      </c>
      <c r="N90" s="5">
        <v>223775000000</v>
      </c>
      <c r="O90" s="5">
        <v>244626000000</v>
      </c>
      <c r="P90" s="5">
        <v>260386000000</v>
      </c>
      <c r="Q90" s="5">
        <v>114002000000</v>
      </c>
      <c r="R90" s="5">
        <v>51645000000</v>
      </c>
      <c r="S90" s="5">
        <v>36234000000</v>
      </c>
      <c r="T90" s="5">
        <v>72376000000</v>
      </c>
      <c r="U90" s="5">
        <v>52341000000</v>
      </c>
      <c r="V90" s="5">
        <v>117352000000</v>
      </c>
      <c r="W90" s="5">
        <v>136746000000</v>
      </c>
      <c r="X90" s="5">
        <v>292398000000</v>
      </c>
      <c r="Y90" s="5">
        <v>234077000000</v>
      </c>
      <c r="Z90" s="5">
        <v>25387000000</v>
      </c>
    </row>
    <row r="91" spans="2:26" ht="15.5" x14ac:dyDescent="0.35">
      <c r="C91" t="s">
        <v>116</v>
      </c>
      <c r="D91" s="5">
        <v>3135152000000</v>
      </c>
      <c r="E91" s="5">
        <v>3632332000000</v>
      </c>
      <c r="F91" s="5">
        <v>3756257000000</v>
      </c>
      <c r="G91" s="5">
        <v>3402550000000</v>
      </c>
      <c r="I91" s="5">
        <v>3632332000000</v>
      </c>
      <c r="J91" s="5">
        <v>3154215000000</v>
      </c>
      <c r="K91" s="5">
        <v>3011104000000</v>
      </c>
      <c r="L91" s="5">
        <v>2919355000000</v>
      </c>
      <c r="M91" s="5">
        <v>2287925000000</v>
      </c>
      <c r="N91" s="5">
        <v>2150154000000</v>
      </c>
      <c r="O91" s="5">
        <v>2089958000000</v>
      </c>
      <c r="P91" s="5">
        <v>1571843000000</v>
      </c>
      <c r="Q91" s="5">
        <v>1258525000000</v>
      </c>
      <c r="R91" s="5">
        <v>713885000000</v>
      </c>
      <c r="S91" s="5">
        <v>790000000000</v>
      </c>
      <c r="T91" s="5">
        <v>930446000000</v>
      </c>
      <c r="U91" s="5">
        <v>957924000000</v>
      </c>
      <c r="V91" s="5">
        <v>1118512000000</v>
      </c>
      <c r="W91" s="5">
        <v>1119017000000</v>
      </c>
      <c r="X91" s="5">
        <v>768130000000</v>
      </c>
      <c r="Y91" s="5">
        <v>848743000000</v>
      </c>
      <c r="Z91" s="5">
        <v>779325000000</v>
      </c>
    </row>
    <row r="92" spans="2:26" ht="15.5" x14ac:dyDescent="0.35">
      <c r="C92" t="s">
        <v>117</v>
      </c>
      <c r="W92" s="5">
        <v>17191000000</v>
      </c>
      <c r="X92" s="5">
        <v>24237000000</v>
      </c>
      <c r="Y92" s="5">
        <v>33113000000</v>
      </c>
      <c r="Z92" s="5">
        <v>29993000000</v>
      </c>
    </row>
    <row r="93" spans="2:26" ht="15.5" x14ac:dyDescent="0.35">
      <c r="C93" t="s">
        <v>118</v>
      </c>
      <c r="W93" s="5">
        <v>17191000000</v>
      </c>
      <c r="X93" s="5">
        <v>24237000000</v>
      </c>
      <c r="Y93" s="5">
        <v>33113000000</v>
      </c>
      <c r="Z93" s="5">
        <v>29993000000</v>
      </c>
    </row>
    <row r="94" spans="2:26" ht="15.5" x14ac:dyDescent="0.35">
      <c r="C94" t="s">
        <v>119</v>
      </c>
      <c r="D94" s="5">
        <v>595030000000</v>
      </c>
      <c r="E94" s="5">
        <v>461645000000</v>
      </c>
      <c r="F94" s="5">
        <v>518607000000</v>
      </c>
      <c r="G94" s="5">
        <v>523735000000</v>
      </c>
      <c r="I94" s="5">
        <v>461645000000</v>
      </c>
      <c r="J94" s="5">
        <v>515267000000</v>
      </c>
      <c r="K94" s="5">
        <v>452691000000</v>
      </c>
      <c r="L94" s="5">
        <v>429814000000</v>
      </c>
      <c r="M94" s="5">
        <v>322656000000</v>
      </c>
      <c r="N94" s="5">
        <v>273488000000</v>
      </c>
      <c r="O94" s="5">
        <v>213298000000</v>
      </c>
      <c r="P94" s="5">
        <v>167065000000</v>
      </c>
      <c r="Q94" s="5">
        <v>96508000000</v>
      </c>
      <c r="R94" s="5">
        <v>130532000000</v>
      </c>
      <c r="S94" s="5">
        <v>127890000000</v>
      </c>
      <c r="T94" s="5">
        <v>114830000000</v>
      </c>
      <c r="U94" s="5">
        <v>102555000000</v>
      </c>
      <c r="V94" s="5">
        <v>92725000000</v>
      </c>
      <c r="W94" s="5">
        <v>132743000000</v>
      </c>
      <c r="X94" s="5">
        <v>115062000000</v>
      </c>
      <c r="Y94" s="5">
        <v>83800000000</v>
      </c>
      <c r="Z94" s="5">
        <v>74609000000</v>
      </c>
    </row>
    <row r="95" spans="2:26" ht="15.5" x14ac:dyDescent="0.35">
      <c r="C95" t="s">
        <v>97</v>
      </c>
      <c r="D95" s="5">
        <v>-95412000000</v>
      </c>
      <c r="E95" s="5">
        <v>-95412000000</v>
      </c>
      <c r="F95" s="5">
        <v>-73132000000</v>
      </c>
      <c r="G95" s="5">
        <v>-73132000000</v>
      </c>
      <c r="I95" s="5">
        <v>-95412000000</v>
      </c>
      <c r="J95" s="5">
        <v>-73132000000</v>
      </c>
      <c r="K95" s="5">
        <v>-48086000000</v>
      </c>
      <c r="L95" s="5">
        <v>-32844000000</v>
      </c>
      <c r="M95" s="5">
        <v>-48253000000</v>
      </c>
      <c r="N95" s="5">
        <v>-51325000000</v>
      </c>
      <c r="O95" s="5">
        <v>-55288000000</v>
      </c>
      <c r="P95" s="5">
        <v>-44436000000</v>
      </c>
      <c r="Q95" s="5">
        <v>-56195000000</v>
      </c>
      <c r="R95" s="5">
        <v>-43920000000</v>
      </c>
      <c r="S95" s="5">
        <v>-61322000000</v>
      </c>
      <c r="V95" s="5">
        <v>-5721000000</v>
      </c>
      <c r="W95" s="5">
        <v>-11482000000</v>
      </c>
      <c r="X95" s="5">
        <v>-12911000000</v>
      </c>
      <c r="Y95" s="5">
        <v>-12610000000</v>
      </c>
      <c r="Z95" s="5">
        <v>-12952000000</v>
      </c>
    </row>
    <row r="96" spans="2:26" ht="15.5" x14ac:dyDescent="0.35">
      <c r="C96" t="s">
        <v>121</v>
      </c>
      <c r="D96" s="5">
        <v>7689547000000</v>
      </c>
      <c r="E96" s="5">
        <v>7820852000000</v>
      </c>
      <c r="F96" s="5">
        <v>7036763000000</v>
      </c>
      <c r="G96" s="5">
        <v>7105649000000</v>
      </c>
      <c r="I96" s="5">
        <v>7820852000000</v>
      </c>
      <c r="J96" s="5">
        <v>7062456000000</v>
      </c>
      <c r="K96" s="5">
        <v>6106301000000</v>
      </c>
      <c r="L96" s="5">
        <v>5287016000000</v>
      </c>
      <c r="M96" s="5">
        <v>4446784000000</v>
      </c>
      <c r="N96" s="5">
        <v>4217325000000</v>
      </c>
      <c r="O96" s="5">
        <v>3698370000000</v>
      </c>
      <c r="P96" s="5">
        <v>3158507000000</v>
      </c>
      <c r="Q96" s="5">
        <v>2379465000000</v>
      </c>
      <c r="R96" s="5">
        <v>1865116000000</v>
      </c>
      <c r="S96" s="5">
        <v>2079319000000</v>
      </c>
      <c r="T96" s="5">
        <v>2236668000000</v>
      </c>
      <c r="U96" s="5">
        <v>2492219000000</v>
      </c>
      <c r="V96" s="5">
        <v>2310356000000</v>
      </c>
      <c r="W96" s="5">
        <v>2466307000000</v>
      </c>
      <c r="X96" s="5">
        <v>2040659000000</v>
      </c>
      <c r="Y96" s="5">
        <v>2548026000000</v>
      </c>
      <c r="Z96" s="5">
        <v>1619482000000</v>
      </c>
    </row>
    <row r="97" spans="3:26" ht="15.5" x14ac:dyDescent="0.35">
      <c r="C97" t="s">
        <v>122</v>
      </c>
    </row>
    <row r="98" spans="3:26" ht="15.5" x14ac:dyDescent="0.35">
      <c r="C98" t="s">
        <v>128</v>
      </c>
      <c r="D98" s="5">
        <v>170099000000</v>
      </c>
      <c r="E98" s="5">
        <v>164287000000</v>
      </c>
      <c r="F98" s="5">
        <v>155322000000</v>
      </c>
      <c r="G98" s="5">
        <v>164519000000</v>
      </c>
      <c r="I98" s="5">
        <v>164287000000</v>
      </c>
      <c r="J98" s="5">
        <v>146672000000</v>
      </c>
      <c r="K98" s="5">
        <v>129282000000</v>
      </c>
      <c r="L98" s="5">
        <v>129824000000</v>
      </c>
      <c r="M98" s="5">
        <v>112660000000</v>
      </c>
      <c r="N98" s="5">
        <v>117631000000</v>
      </c>
      <c r="O98" s="5">
        <v>127598000000</v>
      </c>
      <c r="P98" s="5">
        <v>109684000000</v>
      </c>
      <c r="Q98" s="5">
        <v>99976000000</v>
      </c>
      <c r="R98" s="5">
        <v>84516000000</v>
      </c>
      <c r="S98" s="5">
        <v>98390000000</v>
      </c>
      <c r="T98" s="5">
        <v>131072000000</v>
      </c>
      <c r="U98" s="5">
        <v>122700000000</v>
      </c>
      <c r="V98" s="5">
        <v>103045000000</v>
      </c>
      <c r="W98" s="5">
        <v>44416000000</v>
      </c>
      <c r="X98" s="5">
        <v>43620000000</v>
      </c>
      <c r="Y98" s="5">
        <v>38148000000</v>
      </c>
      <c r="Z98" s="5">
        <v>33923000000</v>
      </c>
    </row>
    <row r="99" spans="3:26" ht="15.5" x14ac:dyDescent="0.35">
      <c r="C99" t="s">
        <v>120</v>
      </c>
      <c r="W99" s="5">
        <v>13954000000</v>
      </c>
      <c r="X99" s="5">
        <v>14776000000</v>
      </c>
      <c r="Y99" s="5">
        <v>15509000000</v>
      </c>
      <c r="Z99" s="5">
        <v>2083000000</v>
      </c>
    </row>
    <row r="100" spans="3:26" ht="15.5" x14ac:dyDescent="0.35">
      <c r="C100" t="s">
        <v>123</v>
      </c>
      <c r="Q100" s="5">
        <v>292000000</v>
      </c>
      <c r="R100" s="5">
        <v>46000000</v>
      </c>
      <c r="S100" s="5">
        <v>46000000</v>
      </c>
      <c r="T100" s="5">
        <v>2787000000</v>
      </c>
      <c r="U100" s="5">
        <v>1285000000</v>
      </c>
      <c r="V100" s="5">
        <v>2920000000</v>
      </c>
      <c r="W100" s="5">
        <v>4121000000</v>
      </c>
      <c r="X100" s="5">
        <v>6286000000</v>
      </c>
      <c r="Y100" s="5">
        <v>20673000000</v>
      </c>
      <c r="Z100" s="5">
        <v>28159000000</v>
      </c>
    </row>
    <row r="101" spans="3:26" ht="15.5" x14ac:dyDescent="0.35">
      <c r="C101" t="s">
        <v>126</v>
      </c>
      <c r="D101" s="5">
        <v>2132850000000</v>
      </c>
      <c r="E101" s="5">
        <v>2118289000000</v>
      </c>
      <c r="F101" s="5">
        <v>1839808000000</v>
      </c>
      <c r="G101" s="5">
        <v>1876989000000</v>
      </c>
      <c r="I101" s="5">
        <v>2118289000000</v>
      </c>
      <c r="J101" s="5">
        <v>1934147000000</v>
      </c>
      <c r="K101" s="5">
        <v>1889189000000</v>
      </c>
      <c r="L101" s="5">
        <v>1714770000000</v>
      </c>
      <c r="M101" s="5">
        <v>1811519000000</v>
      </c>
      <c r="N101" s="5">
        <v>1811979000000</v>
      </c>
      <c r="O101" s="5">
        <v>1819321000000</v>
      </c>
      <c r="P101" s="5">
        <v>1735854000000</v>
      </c>
      <c r="Q101" s="5">
        <v>1569071000000</v>
      </c>
      <c r="R101" s="5">
        <v>1592311000000</v>
      </c>
      <c r="S101" s="5">
        <v>1480580000000</v>
      </c>
      <c r="T101" s="5">
        <v>1239721000000</v>
      </c>
      <c r="U101" s="5">
        <v>1048948000000</v>
      </c>
      <c r="V101" s="5">
        <v>1257235000000</v>
      </c>
      <c r="W101" s="5">
        <v>1485843000000</v>
      </c>
      <c r="X101" s="5">
        <v>1304586000000</v>
      </c>
      <c r="Y101" s="5">
        <v>1332583000000</v>
      </c>
      <c r="Z101" s="5">
        <v>1213210000000</v>
      </c>
    </row>
    <row r="102" spans="3:26" ht="15.5" x14ac:dyDescent="0.35">
      <c r="C102" t="s">
        <v>127</v>
      </c>
      <c r="D102" s="5">
        <v>50763000000</v>
      </c>
      <c r="E102" s="5">
        <v>50785000000</v>
      </c>
      <c r="F102" s="5">
        <v>50807000000</v>
      </c>
      <c r="G102" s="5">
        <v>50829000000</v>
      </c>
      <c r="I102" s="5">
        <v>50785000000</v>
      </c>
      <c r="J102" s="5">
        <v>50873000000</v>
      </c>
      <c r="K102" s="5">
        <v>50961000000</v>
      </c>
      <c r="L102" s="5">
        <v>51049000000</v>
      </c>
      <c r="M102" s="5">
        <v>51137000000</v>
      </c>
      <c r="N102" s="5">
        <v>51759000000</v>
      </c>
      <c r="O102" s="5">
        <v>51876000000</v>
      </c>
      <c r="P102" s="5">
        <v>51993000000</v>
      </c>
      <c r="Q102" s="5">
        <v>52113000000</v>
      </c>
      <c r="R102" s="5">
        <v>52436000000</v>
      </c>
      <c r="S102" s="5">
        <v>52899000000</v>
      </c>
      <c r="T102" s="5">
        <v>53363000000</v>
      </c>
      <c r="U102" s="5">
        <v>35802000000</v>
      </c>
      <c r="V102" s="5">
        <v>36204000000</v>
      </c>
      <c r="W102" s="5">
        <v>81814000000</v>
      </c>
      <c r="X102" s="5">
        <v>82137000000</v>
      </c>
      <c r="Y102" s="5">
        <v>80739000000</v>
      </c>
      <c r="Z102" s="5">
        <v>81190000000</v>
      </c>
    </row>
    <row r="103" spans="3:26" ht="15.5" x14ac:dyDescent="0.35">
      <c r="C103" t="s">
        <v>131</v>
      </c>
      <c r="D103" s="5">
        <v>12570000000</v>
      </c>
      <c r="E103" s="5">
        <v>12758000000</v>
      </c>
      <c r="F103" s="5">
        <v>15345000000</v>
      </c>
      <c r="G103" s="5">
        <v>15630000000</v>
      </c>
      <c r="I103" s="5">
        <v>12758000000</v>
      </c>
      <c r="J103" s="5">
        <v>20359000000</v>
      </c>
      <c r="K103" s="5">
        <v>6637000000</v>
      </c>
      <c r="L103" s="5">
        <v>8098000000</v>
      </c>
      <c r="M103" s="5">
        <v>15292000000</v>
      </c>
      <c r="N103" s="5">
        <v>8363000000</v>
      </c>
      <c r="O103" s="5">
        <v>13745000000</v>
      </c>
      <c r="P103" s="5">
        <v>18267000000</v>
      </c>
      <c r="Q103" s="5">
        <v>14091000000</v>
      </c>
      <c r="R103" s="5">
        <v>21699000000</v>
      </c>
      <c r="S103" s="5">
        <v>20352000000</v>
      </c>
      <c r="T103" s="5">
        <v>15187000000</v>
      </c>
      <c r="U103" s="5">
        <v>14388000000</v>
      </c>
      <c r="V103" s="5">
        <v>7389000000</v>
      </c>
    </row>
    <row r="104" spans="3:26" ht="15.5" x14ac:dyDescent="0.35">
      <c r="C104" t="s">
        <v>133</v>
      </c>
      <c r="D104" s="5">
        <v>3330938000000</v>
      </c>
      <c r="E104" s="5">
        <v>3140188000000</v>
      </c>
      <c r="F104" s="5">
        <v>3101428000000</v>
      </c>
      <c r="G104" s="5">
        <v>3446129000000</v>
      </c>
      <c r="I104" s="5">
        <v>3140188000000</v>
      </c>
      <c r="J104" s="5">
        <v>3565844000000</v>
      </c>
      <c r="K104" s="5">
        <v>3495181000000</v>
      </c>
      <c r="L104" s="5">
        <v>3549073000000</v>
      </c>
      <c r="M104" s="5">
        <v>2788073000000</v>
      </c>
      <c r="N104" s="5">
        <v>3345497000000</v>
      </c>
      <c r="O104" s="5">
        <v>3106667000000</v>
      </c>
      <c r="P104" s="5">
        <v>2498820000000</v>
      </c>
      <c r="Q104" s="5">
        <v>2475904000000</v>
      </c>
      <c r="R104" s="5">
        <v>2325840000000</v>
      </c>
      <c r="S104" s="5">
        <v>2328194000000</v>
      </c>
      <c r="T104" s="5">
        <v>2009036000000</v>
      </c>
      <c r="U104" s="5">
        <v>1878745000000</v>
      </c>
      <c r="V104" s="5">
        <v>1984201000000</v>
      </c>
      <c r="W104" s="5">
        <v>1758346000000</v>
      </c>
      <c r="X104" s="5">
        <v>1637907000000</v>
      </c>
      <c r="Y104" s="5">
        <v>1662395000000</v>
      </c>
      <c r="Z104" s="5">
        <v>1698334000000</v>
      </c>
    </row>
    <row r="105" spans="3:26" ht="15.5" x14ac:dyDescent="0.35">
      <c r="C105" t="s">
        <v>134</v>
      </c>
      <c r="D105" s="5">
        <v>11020485000000</v>
      </c>
      <c r="E105" s="5">
        <v>10961040000000</v>
      </c>
      <c r="F105" s="5">
        <v>10138191000000</v>
      </c>
      <c r="G105" s="5">
        <v>10551778000000</v>
      </c>
      <c r="I105" s="5">
        <v>10961040000000</v>
      </c>
      <c r="J105" s="5">
        <v>10628300000000</v>
      </c>
      <c r="K105" s="5">
        <v>9601482000000</v>
      </c>
      <c r="L105" s="5">
        <v>8836089000000</v>
      </c>
      <c r="M105" s="5">
        <v>7234857000000</v>
      </c>
      <c r="N105" s="5">
        <v>7562822000000</v>
      </c>
      <c r="O105" s="5">
        <v>6805037000000</v>
      </c>
      <c r="P105" s="5">
        <v>5657327000000</v>
      </c>
      <c r="Q105" s="5">
        <v>4855369000000</v>
      </c>
      <c r="R105" s="5">
        <v>4190956000000</v>
      </c>
      <c r="S105" s="5">
        <v>4407513000000</v>
      </c>
      <c r="T105" s="5">
        <v>4245704000000</v>
      </c>
      <c r="U105" s="5">
        <v>4370964000000</v>
      </c>
      <c r="V105" s="5">
        <v>4294557000000</v>
      </c>
      <c r="W105" s="5">
        <v>4224653000000</v>
      </c>
      <c r="X105" s="5">
        <v>3678566000000</v>
      </c>
      <c r="Y105" s="5">
        <v>4210421000000</v>
      </c>
      <c r="Z105" s="5">
        <v>3317816000000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5172215000000</v>
      </c>
      <c r="E108" s="5">
        <v>5266159000000</v>
      </c>
      <c r="F108" s="5">
        <v>4709177000000</v>
      </c>
      <c r="G108" s="5">
        <v>5307014000000</v>
      </c>
      <c r="I108" s="5">
        <v>5266159000000</v>
      </c>
      <c r="J108" s="5">
        <v>5411187000000</v>
      </c>
      <c r="K108" s="5">
        <v>4234123000000</v>
      </c>
      <c r="L108" s="5">
        <v>3561178000000</v>
      </c>
      <c r="M108" s="5">
        <v>2561234000000</v>
      </c>
      <c r="N108" s="5">
        <v>2573467000000</v>
      </c>
      <c r="O108" s="5">
        <v>2504335000000</v>
      </c>
      <c r="P108" s="5">
        <v>2116898000000</v>
      </c>
      <c r="Q108" s="5">
        <v>1757781000000</v>
      </c>
      <c r="R108" s="5">
        <v>1254181000000</v>
      </c>
      <c r="S108" s="5">
        <v>1448585000000</v>
      </c>
      <c r="T108" s="5">
        <v>1378311000000</v>
      </c>
      <c r="U108" s="5">
        <v>1560197000000</v>
      </c>
      <c r="V108" s="5">
        <v>1686450000000</v>
      </c>
      <c r="W108" s="5">
        <v>1493672000000</v>
      </c>
      <c r="X108" s="5">
        <v>1271960000000</v>
      </c>
      <c r="Y108" s="5">
        <v>1661190000000</v>
      </c>
      <c r="Z108" s="5">
        <v>1163382000000</v>
      </c>
    </row>
    <row r="109" spans="3:26" ht="15.5" x14ac:dyDescent="0.35">
      <c r="C109" t="s">
        <v>138</v>
      </c>
    </row>
    <row r="110" spans="3:26" ht="15.5" x14ac:dyDescent="0.35">
      <c r="C110" t="s">
        <v>139</v>
      </c>
      <c r="D110" s="5">
        <v>725459000000</v>
      </c>
      <c r="E110" s="5">
        <v>905515000000</v>
      </c>
      <c r="F110" s="5">
        <v>1131945000000</v>
      </c>
      <c r="G110" s="5">
        <v>1227903000000</v>
      </c>
      <c r="I110" s="5">
        <v>905515000000</v>
      </c>
      <c r="J110" s="5">
        <v>1154736000000</v>
      </c>
      <c r="K110" s="5">
        <v>1004817000000</v>
      </c>
      <c r="L110" s="5">
        <v>678678000000</v>
      </c>
      <c r="M110" s="5">
        <v>671338000000</v>
      </c>
      <c r="N110" s="5">
        <v>685105000000</v>
      </c>
      <c r="O110" s="5">
        <v>692797000000</v>
      </c>
      <c r="P110" s="5">
        <v>517470000000</v>
      </c>
      <c r="Q110" s="5">
        <v>308321000000</v>
      </c>
      <c r="R110" s="5">
        <v>237083000000</v>
      </c>
      <c r="S110" s="5">
        <v>235937000000</v>
      </c>
      <c r="T110" s="5">
        <v>305146000000</v>
      </c>
      <c r="U110" s="5">
        <v>305777000000</v>
      </c>
      <c r="V110" s="5">
        <v>368605000000</v>
      </c>
      <c r="W110" s="5">
        <v>615337000000</v>
      </c>
      <c r="X110" s="5">
        <v>507665000000</v>
      </c>
      <c r="Y110" s="5">
        <v>532293000000</v>
      </c>
      <c r="Z110" s="5">
        <v>301598000000</v>
      </c>
    </row>
    <row r="111" spans="3:26" ht="15.5" x14ac:dyDescent="0.35">
      <c r="C111" t="s">
        <v>140</v>
      </c>
      <c r="W111" s="5">
        <v>13236000000</v>
      </c>
      <c r="X111" s="5">
        <v>15458000000</v>
      </c>
      <c r="Y111" s="5">
        <v>41655000000</v>
      </c>
      <c r="Z111" s="5">
        <v>37240000000</v>
      </c>
    </row>
    <row r="112" spans="3:26" ht="15.5" x14ac:dyDescent="0.35">
      <c r="C112" t="s">
        <v>146</v>
      </c>
      <c r="D112" s="5">
        <v>41462000000</v>
      </c>
      <c r="E112" s="5">
        <v>38601000000</v>
      </c>
      <c r="F112" s="5">
        <v>51520000000</v>
      </c>
      <c r="G112" s="5">
        <v>27738000000</v>
      </c>
      <c r="I112" s="5">
        <v>38601000000</v>
      </c>
      <c r="J112" s="5">
        <v>130068000000</v>
      </c>
      <c r="K112" s="5">
        <v>171231000000</v>
      </c>
      <c r="L112" s="5">
        <v>128258000000</v>
      </c>
      <c r="M112" s="5">
        <v>167975000000</v>
      </c>
      <c r="N112" s="5">
        <v>110714000000</v>
      </c>
      <c r="O112" s="5">
        <v>309302000000</v>
      </c>
      <c r="P112" s="5">
        <v>608865000000</v>
      </c>
      <c r="Q112" s="5">
        <v>695012000000</v>
      </c>
      <c r="R112" s="5">
        <v>486500000000</v>
      </c>
      <c r="S112" s="5">
        <v>218293000000</v>
      </c>
      <c r="V112" s="5">
        <v>186771000000</v>
      </c>
      <c r="W112" s="5">
        <v>157177000000</v>
      </c>
      <c r="X112" s="5">
        <v>160170000000</v>
      </c>
      <c r="Y112" s="5">
        <v>329203000000</v>
      </c>
      <c r="Z112" s="5">
        <v>351376000000</v>
      </c>
    </row>
    <row r="113" spans="3:26" ht="15.5" x14ac:dyDescent="0.35">
      <c r="C113" t="s">
        <v>1366</v>
      </c>
      <c r="D113" s="5">
        <v>188336000000</v>
      </c>
      <c r="E113" s="5">
        <v>175912000000</v>
      </c>
      <c r="F113" s="5">
        <v>104553000000</v>
      </c>
      <c r="G113" s="5">
        <v>62577000000</v>
      </c>
      <c r="I113" s="5">
        <v>175912000000</v>
      </c>
      <c r="J113" s="5">
        <v>79565000000</v>
      </c>
      <c r="K113" s="5">
        <v>65978000000</v>
      </c>
      <c r="L113" s="5">
        <v>47705000000</v>
      </c>
      <c r="M113" s="5">
        <v>59622000000</v>
      </c>
      <c r="N113" s="5">
        <v>89948000000</v>
      </c>
      <c r="O113" s="5">
        <v>55078000000</v>
      </c>
      <c r="P113" s="5">
        <v>54673000000</v>
      </c>
      <c r="Q113" s="5">
        <v>45960000000</v>
      </c>
      <c r="R113" s="5">
        <v>41902000000</v>
      </c>
      <c r="S113" s="5">
        <v>55714000000</v>
      </c>
      <c r="T113" s="5">
        <v>57467000000</v>
      </c>
      <c r="U113" s="5">
        <v>140461000000</v>
      </c>
      <c r="V113" s="5">
        <v>39758000000</v>
      </c>
    </row>
    <row r="114" spans="3:26" ht="15.5" x14ac:dyDescent="0.35">
      <c r="C114" t="s">
        <v>143</v>
      </c>
      <c r="D114" s="5">
        <v>50178000000</v>
      </c>
      <c r="E114" s="5">
        <v>48484000000</v>
      </c>
      <c r="F114" s="5">
        <v>39726000000</v>
      </c>
      <c r="G114" s="5">
        <v>61637000000</v>
      </c>
      <c r="I114" s="5">
        <v>48484000000</v>
      </c>
      <c r="J114" s="5">
        <v>62616000000</v>
      </c>
      <c r="K114" s="5">
        <v>60975000000</v>
      </c>
      <c r="L114" s="5">
        <v>58255000000</v>
      </c>
      <c r="M114" s="5">
        <v>62784000000</v>
      </c>
      <c r="N114" s="5">
        <v>26876000000</v>
      </c>
      <c r="O114" s="5">
        <v>73424000000</v>
      </c>
      <c r="P114" s="5">
        <v>28780000000</v>
      </c>
      <c r="Q114" s="5">
        <v>47501000000</v>
      </c>
      <c r="R114" s="5">
        <v>29942000000</v>
      </c>
      <c r="S114" s="5">
        <v>54400000000</v>
      </c>
      <c r="W114" s="5">
        <v>35881000000</v>
      </c>
      <c r="X114" s="5">
        <v>39379000000</v>
      </c>
      <c r="Y114" s="5">
        <v>172841000000</v>
      </c>
      <c r="Z114" s="5">
        <v>103967000000</v>
      </c>
    </row>
    <row r="115" spans="3:26" ht="15.5" x14ac:dyDescent="0.35">
      <c r="C115" t="s">
        <v>749</v>
      </c>
      <c r="D115" s="5">
        <v>50178000000</v>
      </c>
      <c r="E115" s="5">
        <v>48484000000</v>
      </c>
      <c r="F115" s="5">
        <v>39726000000</v>
      </c>
      <c r="G115" s="5">
        <v>61637000000</v>
      </c>
      <c r="I115" s="5">
        <v>48484000000</v>
      </c>
      <c r="J115" s="5">
        <v>62616000000</v>
      </c>
      <c r="K115" s="5">
        <v>60975000000</v>
      </c>
      <c r="L115" s="5">
        <v>58255000000</v>
      </c>
      <c r="M115" s="5">
        <v>62784000000</v>
      </c>
      <c r="N115" s="5">
        <v>26876000000</v>
      </c>
      <c r="O115" s="5">
        <v>73424000000</v>
      </c>
      <c r="P115" s="5">
        <v>28780000000</v>
      </c>
      <c r="Q115" s="5">
        <v>47501000000</v>
      </c>
      <c r="R115" s="5">
        <v>29942000000</v>
      </c>
      <c r="S115" s="5">
        <v>54400000000</v>
      </c>
      <c r="T115" s="5">
        <v>65939000000</v>
      </c>
      <c r="U115" s="5">
        <v>62671000000</v>
      </c>
      <c r="V115" s="5">
        <v>33978000000</v>
      </c>
      <c r="W115" s="5">
        <v>35881000000</v>
      </c>
      <c r="X115" s="5">
        <v>39379000000</v>
      </c>
      <c r="Y115" s="5">
        <v>172841000000</v>
      </c>
      <c r="Z115" s="5">
        <v>103967000000</v>
      </c>
    </row>
    <row r="116" spans="3:26" ht="15.5" x14ac:dyDescent="0.35">
      <c r="C116" t="s">
        <v>129</v>
      </c>
      <c r="D116" s="5">
        <v>3347627000000</v>
      </c>
      <c r="E116" s="5">
        <v>3311647000000</v>
      </c>
      <c r="F116" s="5">
        <v>2858174000000</v>
      </c>
      <c r="G116" s="5">
        <v>2636458000000</v>
      </c>
      <c r="I116" s="5">
        <v>3311647000000</v>
      </c>
      <c r="J116" s="5">
        <v>2839889000000</v>
      </c>
      <c r="K116" s="5">
        <v>2405488000000</v>
      </c>
      <c r="L116" s="5">
        <v>2175267000000</v>
      </c>
      <c r="M116" s="5">
        <v>1301728000000</v>
      </c>
      <c r="N116" s="5">
        <v>1047200000000</v>
      </c>
      <c r="O116" s="5">
        <v>1004400000000</v>
      </c>
      <c r="P116" s="5">
        <v>822079000000</v>
      </c>
      <c r="Q116" s="5">
        <v>602574000000</v>
      </c>
      <c r="R116" s="5">
        <v>400855000000</v>
      </c>
      <c r="S116" s="5">
        <v>658760000000</v>
      </c>
      <c r="T116" s="5">
        <v>762963000000</v>
      </c>
      <c r="U116" s="5">
        <v>782708000000</v>
      </c>
      <c r="V116" s="5">
        <v>765476000000</v>
      </c>
      <c r="W116" s="5">
        <v>400507000000</v>
      </c>
      <c r="X116" s="5">
        <v>278073000000</v>
      </c>
      <c r="Y116" s="5">
        <v>360368000000</v>
      </c>
      <c r="Z116" s="5">
        <v>224823000000</v>
      </c>
    </row>
    <row r="117" spans="3:26" ht="15.5" x14ac:dyDescent="0.35">
      <c r="C117" t="s">
        <v>2134</v>
      </c>
      <c r="G117" s="5">
        <v>699852000000</v>
      </c>
      <c r="J117" s="5">
        <v>699418000000</v>
      </c>
    </row>
    <row r="118" spans="3:26" ht="15.5" x14ac:dyDescent="0.35">
      <c r="C118" t="s">
        <v>147</v>
      </c>
    </row>
    <row r="119" spans="3:26" ht="15.5" x14ac:dyDescent="0.35">
      <c r="C119" t="s">
        <v>415</v>
      </c>
      <c r="D119" s="5">
        <v>114677000000</v>
      </c>
      <c r="E119" s="5">
        <v>122418000000</v>
      </c>
      <c r="F119" s="5">
        <v>130081000000</v>
      </c>
      <c r="G119" s="5">
        <v>137955000000</v>
      </c>
      <c r="I119" s="5">
        <v>122418000000</v>
      </c>
      <c r="J119" s="5">
        <v>153439000000</v>
      </c>
      <c r="M119" s="5">
        <v>21190000000</v>
      </c>
      <c r="N119" s="5">
        <v>338375000000</v>
      </c>
      <c r="O119" s="5">
        <v>578159000000</v>
      </c>
      <c r="P119" s="5">
        <v>212550000000</v>
      </c>
      <c r="R119" s="5">
        <v>33939000000</v>
      </c>
      <c r="S119" s="5">
        <v>295954000000</v>
      </c>
      <c r="T119" s="5">
        <v>248868000000</v>
      </c>
      <c r="U119" s="5">
        <v>495773000000</v>
      </c>
      <c r="V119" s="5">
        <v>531464000000</v>
      </c>
      <c r="W119" s="5">
        <v>247510000000</v>
      </c>
      <c r="X119" s="5">
        <v>425797000000</v>
      </c>
      <c r="Y119" s="5">
        <v>470352000000</v>
      </c>
      <c r="Z119" s="5">
        <v>437335000000</v>
      </c>
    </row>
    <row r="120" spans="3:26" ht="15.5" x14ac:dyDescent="0.35">
      <c r="C120" t="s">
        <v>150</v>
      </c>
      <c r="D120" s="5">
        <v>30294000000</v>
      </c>
      <c r="E120" s="5">
        <v>56517000000</v>
      </c>
      <c r="F120" s="5">
        <v>26558000000</v>
      </c>
      <c r="G120" s="5">
        <v>22155000000</v>
      </c>
      <c r="I120" s="5">
        <v>56517000000</v>
      </c>
      <c r="J120" s="5">
        <v>23973000000</v>
      </c>
      <c r="K120" s="5">
        <v>132983000000</v>
      </c>
      <c r="L120" s="5">
        <v>354092000000</v>
      </c>
      <c r="M120" s="5">
        <v>30090000000</v>
      </c>
      <c r="N120" s="5">
        <v>64918000000</v>
      </c>
      <c r="Y120" s="5">
        <v>6402000000</v>
      </c>
      <c r="Z120" s="5">
        <v>24517000000</v>
      </c>
    </row>
    <row r="121" spans="3:26" ht="15.5" x14ac:dyDescent="0.35">
      <c r="C121" t="s">
        <v>152</v>
      </c>
      <c r="D121" s="5">
        <v>363155000000</v>
      </c>
      <c r="E121" s="5">
        <v>432335000000</v>
      </c>
      <c r="F121" s="5">
        <v>45726000000</v>
      </c>
      <c r="G121" s="5">
        <v>46485000000</v>
      </c>
      <c r="I121" s="5">
        <v>432335000000</v>
      </c>
      <c r="J121" s="5">
        <v>150104000000</v>
      </c>
      <c r="K121" s="5">
        <v>240396000000</v>
      </c>
      <c r="L121" s="5">
        <v>224755000000</v>
      </c>
      <c r="M121" s="5">
        <v>215039000000</v>
      </c>
      <c r="N121" s="5">
        <v>542430000000</v>
      </c>
      <c r="O121" s="5">
        <v>239579000000</v>
      </c>
      <c r="Q121" s="5">
        <v>2256000000</v>
      </c>
      <c r="R121" s="5">
        <v>29331000000</v>
      </c>
      <c r="S121" s="5">
        <v>225481000000</v>
      </c>
      <c r="T121" s="5">
        <v>186796000000</v>
      </c>
      <c r="U121" s="5">
        <v>268580000000</v>
      </c>
      <c r="V121" s="5">
        <v>247008000000</v>
      </c>
      <c r="W121" s="5">
        <v>232002000000</v>
      </c>
      <c r="X121" s="5">
        <v>243108000000</v>
      </c>
      <c r="Y121" s="5">
        <v>180638000000</v>
      </c>
      <c r="Z121" s="5">
        <v>104233000000</v>
      </c>
    </row>
    <row r="122" spans="3:26" ht="15.5" x14ac:dyDescent="0.35">
      <c r="C122" t="s">
        <v>153</v>
      </c>
      <c r="D122" s="5">
        <v>344553000000</v>
      </c>
      <c r="E122" s="5">
        <v>380719000000</v>
      </c>
      <c r="F122" s="5">
        <v>284422000000</v>
      </c>
      <c r="G122" s="5">
        <v>290250000000</v>
      </c>
      <c r="I122" s="5">
        <v>380719000000</v>
      </c>
      <c r="J122" s="5">
        <v>313639000000</v>
      </c>
      <c r="K122" s="5">
        <v>951291000000</v>
      </c>
      <c r="L122" s="5">
        <v>1157700000000</v>
      </c>
      <c r="M122" s="5">
        <v>895489000000</v>
      </c>
      <c r="N122" s="5">
        <v>1248409000000</v>
      </c>
      <c r="O122" s="5">
        <v>724004000000</v>
      </c>
      <c r="P122" s="5">
        <v>240229000000</v>
      </c>
      <c r="Q122" s="5">
        <v>45668000000</v>
      </c>
      <c r="R122" s="5">
        <v>59032000000</v>
      </c>
      <c r="S122" s="5">
        <v>323742000000</v>
      </c>
      <c r="T122" s="5">
        <v>284397000000</v>
      </c>
      <c r="U122" s="5">
        <v>525653000000</v>
      </c>
      <c r="V122" s="5">
        <v>565862000000</v>
      </c>
      <c r="W122" s="5">
        <v>708261000000</v>
      </c>
      <c r="X122" s="5">
        <v>456448000000</v>
      </c>
      <c r="Y122" s="5">
        <v>624978000000</v>
      </c>
      <c r="Z122" s="5">
        <v>522342000000</v>
      </c>
    </row>
    <row r="123" spans="3:26" ht="15.5" x14ac:dyDescent="0.35">
      <c r="C123" t="s">
        <v>154</v>
      </c>
      <c r="D123" s="5">
        <v>344553000000</v>
      </c>
      <c r="E123" s="5">
        <v>380719000000</v>
      </c>
      <c r="F123" s="5">
        <v>284422000000</v>
      </c>
      <c r="G123" s="5">
        <v>290250000000</v>
      </c>
      <c r="I123" s="5">
        <v>380719000000</v>
      </c>
      <c r="J123" s="5">
        <v>313639000000</v>
      </c>
      <c r="K123" s="5">
        <v>951291000000</v>
      </c>
      <c r="L123" s="5">
        <v>1157700000000</v>
      </c>
      <c r="M123" s="5">
        <v>895489000000</v>
      </c>
      <c r="N123" s="5">
        <v>1248409000000</v>
      </c>
      <c r="O123" s="5">
        <v>724004000000</v>
      </c>
      <c r="P123" s="5">
        <v>240229000000</v>
      </c>
      <c r="Q123" s="5">
        <v>45668000000</v>
      </c>
      <c r="R123" s="5">
        <v>59032000000</v>
      </c>
      <c r="S123" s="5">
        <v>323742000000</v>
      </c>
      <c r="T123" s="5">
        <v>284397000000</v>
      </c>
      <c r="U123" s="5">
        <v>525653000000</v>
      </c>
      <c r="V123" s="5">
        <v>565862000000</v>
      </c>
      <c r="W123" s="5">
        <v>708261000000</v>
      </c>
      <c r="X123" s="5">
        <v>456448000000</v>
      </c>
      <c r="Y123" s="5">
        <v>624978000000</v>
      </c>
      <c r="Z123" s="5">
        <v>522342000000</v>
      </c>
    </row>
    <row r="124" spans="3:26" ht="15.5" x14ac:dyDescent="0.35">
      <c r="C124" t="s">
        <v>592</v>
      </c>
      <c r="Q124" s="5">
        <v>1014000000</v>
      </c>
      <c r="V124" s="5">
        <v>151000000</v>
      </c>
      <c r="W124" s="5">
        <v>443000000</v>
      </c>
      <c r="X124" s="5">
        <v>583000000</v>
      </c>
      <c r="Y124" s="5">
        <v>116083000000</v>
      </c>
      <c r="Z124" s="5">
        <v>19581000000</v>
      </c>
    </row>
    <row r="125" spans="3:26" ht="15.5" x14ac:dyDescent="0.35">
      <c r="C125" t="s">
        <v>156</v>
      </c>
    </row>
    <row r="126" spans="3:26" ht="15.5" x14ac:dyDescent="0.35">
      <c r="C126" t="s">
        <v>158</v>
      </c>
      <c r="W126" s="5">
        <v>428662000000</v>
      </c>
    </row>
    <row r="127" spans="3:26" ht="15.5" x14ac:dyDescent="0.35">
      <c r="C127" t="s">
        <v>159</v>
      </c>
      <c r="D127" s="5">
        <v>144971000000</v>
      </c>
      <c r="E127" s="5">
        <v>178935000000</v>
      </c>
      <c r="F127" s="5">
        <v>156639000000</v>
      </c>
      <c r="G127" s="5">
        <v>160110000000</v>
      </c>
      <c r="I127" s="5">
        <v>178935000000</v>
      </c>
      <c r="J127" s="5">
        <v>177412000000</v>
      </c>
      <c r="K127" s="5">
        <v>132983000000</v>
      </c>
      <c r="L127" s="5">
        <v>354092000000</v>
      </c>
      <c r="M127" s="5">
        <v>51280000000</v>
      </c>
      <c r="N127" s="5">
        <v>403293000000</v>
      </c>
      <c r="O127" s="5">
        <v>578159000000</v>
      </c>
      <c r="P127" s="5">
        <v>212550000000</v>
      </c>
      <c r="R127" s="5">
        <v>33939000000</v>
      </c>
      <c r="S127" s="5">
        <v>295954000000</v>
      </c>
      <c r="T127" s="5">
        <v>248868000000</v>
      </c>
      <c r="U127" s="5">
        <v>495773000000</v>
      </c>
      <c r="V127" s="5">
        <v>531464000000</v>
      </c>
      <c r="W127" s="5">
        <v>676172000000</v>
      </c>
      <c r="X127" s="5">
        <v>425797000000</v>
      </c>
      <c r="Y127" s="5">
        <v>476754000000</v>
      </c>
      <c r="Z127" s="5">
        <v>461852000000</v>
      </c>
    </row>
    <row r="128" spans="3:26" ht="15.5" x14ac:dyDescent="0.35">
      <c r="C128" t="s">
        <v>151</v>
      </c>
      <c r="K128" s="5">
        <v>698607000000</v>
      </c>
      <c r="L128" s="5">
        <v>697866000000</v>
      </c>
      <c r="M128" s="5">
        <v>697669000000</v>
      </c>
      <c r="N128" s="5">
        <v>697019000000</v>
      </c>
    </row>
    <row r="129" spans="2:26" ht="15.5" x14ac:dyDescent="0.35">
      <c r="C129" t="s">
        <v>155</v>
      </c>
      <c r="D129" s="5">
        <v>7212000000</v>
      </c>
      <c r="E129" s="5">
        <v>7212000000</v>
      </c>
      <c r="F129" s="5">
        <v>34154000000</v>
      </c>
      <c r="G129" s="5">
        <v>3521000000</v>
      </c>
      <c r="I129" s="5">
        <v>7212000000</v>
      </c>
      <c r="J129" s="5">
        <v>40971000000</v>
      </c>
      <c r="K129" s="5">
        <v>48150000000</v>
      </c>
      <c r="L129" s="5">
        <v>58850000000</v>
      </c>
      <c r="M129" s="5">
        <v>69550000000</v>
      </c>
      <c r="N129" s="5">
        <v>80250000000</v>
      </c>
      <c r="O129" s="5">
        <v>90950000000</v>
      </c>
    </row>
    <row r="130" spans="2:26" ht="15.5" x14ac:dyDescent="0.35">
      <c r="C130" t="s">
        <v>160</v>
      </c>
      <c r="D130" s="5">
        <v>5516768000000</v>
      </c>
      <c r="E130" s="5">
        <v>5646878000000</v>
      </c>
      <c r="F130" s="5">
        <v>4993599000000</v>
      </c>
      <c r="G130" s="5">
        <v>5597264000000</v>
      </c>
      <c r="I130" s="5">
        <v>5646878000000</v>
      </c>
      <c r="J130" s="5">
        <v>5724826000000</v>
      </c>
      <c r="K130" s="5">
        <v>5185414000000</v>
      </c>
      <c r="L130" s="5">
        <v>4718878000000</v>
      </c>
      <c r="M130" s="5">
        <v>3456723000000</v>
      </c>
      <c r="N130" s="5">
        <v>3821876000000</v>
      </c>
      <c r="O130" s="5">
        <v>3228339000000</v>
      </c>
      <c r="P130" s="5">
        <v>2357127000000</v>
      </c>
      <c r="Q130" s="5">
        <v>1803449000000</v>
      </c>
      <c r="R130" s="5">
        <v>1313213000000</v>
      </c>
      <c r="S130" s="5">
        <v>1772327000000</v>
      </c>
      <c r="T130" s="5">
        <v>1662708000000</v>
      </c>
      <c r="U130" s="5">
        <v>2085850000000</v>
      </c>
      <c r="V130" s="5">
        <v>2252312000000</v>
      </c>
      <c r="W130" s="5">
        <v>2201933000000</v>
      </c>
      <c r="X130" s="5">
        <v>1728408000000</v>
      </c>
      <c r="Y130" s="5">
        <v>2286168000000</v>
      </c>
      <c r="Z130" s="5">
        <v>1685724000000</v>
      </c>
    </row>
    <row r="131" spans="2:26" ht="15.5" x14ac:dyDescent="0.35">
      <c r="C131" t="s">
        <v>161</v>
      </c>
    </row>
    <row r="132" spans="2:26" ht="15.5" x14ac:dyDescent="0.35">
      <c r="C132" t="s">
        <v>162</v>
      </c>
      <c r="D132" s="5">
        <v>729850000000</v>
      </c>
      <c r="E132" s="5">
        <v>729850000000</v>
      </c>
      <c r="F132" s="5">
        <v>729850000000</v>
      </c>
      <c r="G132" s="5">
        <v>729850000000</v>
      </c>
      <c r="I132" s="5">
        <v>729850000000</v>
      </c>
      <c r="J132" s="5">
        <v>729850000000</v>
      </c>
      <c r="K132" s="5">
        <v>729850000000</v>
      </c>
      <c r="L132" s="5">
        <v>729850000000</v>
      </c>
      <c r="M132" s="5">
        <v>729850000000</v>
      </c>
      <c r="N132" s="5">
        <v>729850000000</v>
      </c>
      <c r="O132" s="5">
        <v>729850000000</v>
      </c>
      <c r="P132" s="5">
        <v>729850000000</v>
      </c>
      <c r="Q132" s="5">
        <v>729850000000</v>
      </c>
      <c r="R132" s="5">
        <v>729850000000</v>
      </c>
      <c r="S132" s="5">
        <v>729850000000</v>
      </c>
      <c r="T132" s="5">
        <v>729850000000</v>
      </c>
      <c r="U132" s="5">
        <v>729850000000</v>
      </c>
      <c r="V132" s="5">
        <v>729850000000</v>
      </c>
      <c r="W132" s="5">
        <v>729850000000</v>
      </c>
      <c r="X132" s="5">
        <v>729850000000</v>
      </c>
      <c r="Y132" s="5">
        <v>729850000000</v>
      </c>
      <c r="Z132" s="5">
        <v>729850000000</v>
      </c>
    </row>
    <row r="133" spans="2:26" ht="15.5" x14ac:dyDescent="0.35">
      <c r="C133" t="s">
        <v>163</v>
      </c>
      <c r="D133" s="5">
        <v>435691000000</v>
      </c>
      <c r="E133" s="5">
        <v>435691000000</v>
      </c>
      <c r="F133" s="5">
        <v>435691000000</v>
      </c>
      <c r="G133" s="5">
        <v>435691000000</v>
      </c>
      <c r="I133" s="5">
        <v>435691000000</v>
      </c>
      <c r="J133" s="5">
        <v>435691000000</v>
      </c>
      <c r="K133" s="5">
        <v>435691000000</v>
      </c>
      <c r="L133" s="5">
        <v>435691000000</v>
      </c>
      <c r="M133" s="5">
        <v>435691000000</v>
      </c>
      <c r="N133" s="5">
        <v>435691000000</v>
      </c>
      <c r="O133" s="5">
        <v>435691000000</v>
      </c>
      <c r="P133" s="5">
        <v>435691000000</v>
      </c>
      <c r="Q133" s="5">
        <v>435688000000</v>
      </c>
      <c r="R133" s="5">
        <v>431422000000</v>
      </c>
      <c r="S133" s="5">
        <v>431422000000</v>
      </c>
      <c r="T133" s="5">
        <v>431422000000</v>
      </c>
      <c r="U133" s="5">
        <v>431422000000</v>
      </c>
      <c r="V133" s="5">
        <v>421768000000</v>
      </c>
      <c r="W133" s="5">
        <v>419958000000</v>
      </c>
      <c r="X133" s="5">
        <v>419958000000</v>
      </c>
      <c r="Y133" s="5">
        <v>419958000000</v>
      </c>
      <c r="Z133" s="5">
        <v>419958000000</v>
      </c>
    </row>
    <row r="134" spans="2:26" ht="15.5" x14ac:dyDescent="0.35">
      <c r="C134" t="s">
        <v>164</v>
      </c>
      <c r="D134" s="5">
        <v>4431990000000</v>
      </c>
      <c r="E134" s="5">
        <v>4242435000000</v>
      </c>
      <c r="F134" s="5">
        <v>4050589000000</v>
      </c>
      <c r="G134" s="5">
        <v>3860511000000</v>
      </c>
      <c r="I134" s="5">
        <v>4242435000000</v>
      </c>
      <c r="J134" s="5">
        <v>3809473000000</v>
      </c>
      <c r="K134" s="5">
        <v>3297025000000</v>
      </c>
      <c r="L134" s="5">
        <v>2982928000000</v>
      </c>
      <c r="M134" s="5">
        <v>2659237000000</v>
      </c>
      <c r="N134" s="5">
        <v>2625222000000</v>
      </c>
      <c r="O134" s="5">
        <v>2464785000000</v>
      </c>
      <c r="P134" s="5">
        <v>2177390000000</v>
      </c>
      <c r="Q134" s="5">
        <v>1938147000000</v>
      </c>
      <c r="R134" s="5">
        <v>1722099000000</v>
      </c>
      <c r="S134" s="5">
        <v>1500931000000</v>
      </c>
      <c r="T134" s="5">
        <v>1390228000000</v>
      </c>
      <c r="U134" s="5">
        <v>1096830000000</v>
      </c>
      <c r="V134" s="5">
        <v>871562000000</v>
      </c>
      <c r="W134" s="5">
        <v>828739000000</v>
      </c>
      <c r="X134" s="5">
        <v>800392000000</v>
      </c>
      <c r="Y134" s="5">
        <v>772480000000</v>
      </c>
      <c r="Z134" s="5">
        <v>476977000000</v>
      </c>
    </row>
    <row r="135" spans="2:26" ht="15.5" x14ac:dyDescent="0.35">
      <c r="C135" t="s">
        <v>165</v>
      </c>
      <c r="D135" s="5">
        <v>158109000000</v>
      </c>
      <c r="E135" s="5">
        <v>158109000000</v>
      </c>
      <c r="F135" s="5">
        <v>158109000000</v>
      </c>
      <c r="G135" s="5">
        <v>158109000000</v>
      </c>
      <c r="I135" s="5">
        <v>158109000000</v>
      </c>
      <c r="J135" s="5">
        <v>158109000000</v>
      </c>
      <c r="K135" s="5">
        <v>158109000000</v>
      </c>
      <c r="L135" s="5">
        <v>158109000000</v>
      </c>
      <c r="M135" s="5">
        <v>155934000000</v>
      </c>
      <c r="N135" s="5">
        <v>145971000000</v>
      </c>
      <c r="O135" s="5">
        <v>135229000000</v>
      </c>
      <c r="P135" s="5">
        <v>134229000000</v>
      </c>
      <c r="Q135" s="5">
        <v>121872000000</v>
      </c>
      <c r="R135" s="5">
        <v>106326000000</v>
      </c>
      <c r="S135" s="5">
        <v>87558000000</v>
      </c>
      <c r="T135" s="5">
        <v>55033000000</v>
      </c>
      <c r="U135" s="5">
        <v>55033000000</v>
      </c>
      <c r="V135" s="5">
        <v>55033000000</v>
      </c>
      <c r="W135" s="5">
        <v>55033000000</v>
      </c>
      <c r="X135" s="5">
        <v>51838000000</v>
      </c>
      <c r="Y135" s="5">
        <v>28526000000</v>
      </c>
      <c r="Z135" s="5">
        <v>21838000000</v>
      </c>
    </row>
    <row r="136" spans="2:26" ht="15.5" x14ac:dyDescent="0.35">
      <c r="C136" t="s">
        <v>166</v>
      </c>
      <c r="D136" s="5">
        <v>4273881000000</v>
      </c>
      <c r="E136" s="5">
        <v>4084326000000</v>
      </c>
      <c r="F136" s="5">
        <v>3892480000000</v>
      </c>
      <c r="G136" s="5">
        <v>3702402000000</v>
      </c>
      <c r="I136" s="5">
        <v>4084326000000</v>
      </c>
      <c r="J136" s="5">
        <v>3651364000000</v>
      </c>
      <c r="K136" s="5">
        <v>3138916000000</v>
      </c>
      <c r="L136" s="5">
        <v>2824819000000</v>
      </c>
      <c r="M136" s="5">
        <v>2503303000000</v>
      </c>
      <c r="N136" s="5">
        <v>2479251000000</v>
      </c>
      <c r="O136" s="5">
        <v>2329556000000</v>
      </c>
      <c r="P136" s="5">
        <v>2043161000000</v>
      </c>
      <c r="Q136" s="5">
        <v>1816275000000</v>
      </c>
      <c r="R136" s="5">
        <v>1615773000000</v>
      </c>
      <c r="S136" s="5">
        <v>1413373000000</v>
      </c>
      <c r="T136" s="5">
        <v>1335195000000</v>
      </c>
      <c r="U136" s="5">
        <v>1041797000000</v>
      </c>
      <c r="V136" s="5">
        <v>816529000000</v>
      </c>
      <c r="W136" s="5">
        <v>773706000000</v>
      </c>
      <c r="X136" s="5">
        <v>748554000000</v>
      </c>
      <c r="Y136" s="5">
        <v>743954000000</v>
      </c>
      <c r="Z136" s="5">
        <v>455139000000</v>
      </c>
    </row>
    <row r="137" spans="2:26" ht="15.5" x14ac:dyDescent="0.35">
      <c r="C137" t="s">
        <v>167</v>
      </c>
      <c r="D137" s="5">
        <v>4431990000000</v>
      </c>
      <c r="E137" s="5">
        <v>4242435000000</v>
      </c>
      <c r="F137" s="5">
        <v>4050589000000</v>
      </c>
      <c r="G137" s="5">
        <v>3860511000000</v>
      </c>
      <c r="I137" s="5">
        <v>4242435000000</v>
      </c>
      <c r="J137" s="5">
        <v>3809473000000</v>
      </c>
      <c r="K137" s="5">
        <v>3297025000000</v>
      </c>
      <c r="L137" s="5">
        <v>2982928000000</v>
      </c>
      <c r="M137" s="5">
        <v>2659237000000</v>
      </c>
      <c r="N137" s="5">
        <v>2625222000000</v>
      </c>
      <c r="O137" s="5">
        <v>2464785000000</v>
      </c>
      <c r="P137" s="5">
        <v>2177390000000</v>
      </c>
      <c r="Q137" s="5">
        <v>1938147000000</v>
      </c>
      <c r="R137" s="5">
        <v>1722099000000</v>
      </c>
      <c r="S137" s="5">
        <v>1500931000000</v>
      </c>
      <c r="T137" s="5">
        <v>1390228000000</v>
      </c>
      <c r="U137" s="5">
        <v>1096830000000</v>
      </c>
      <c r="V137" s="5">
        <v>871562000000</v>
      </c>
      <c r="W137" s="5">
        <v>828739000000</v>
      </c>
      <c r="X137" s="5">
        <v>800392000000</v>
      </c>
      <c r="Y137" s="5">
        <v>772480000000</v>
      </c>
      <c r="Z137" s="5">
        <v>476977000000</v>
      </c>
    </row>
    <row r="138" spans="2:26" ht="15.5" x14ac:dyDescent="0.35">
      <c r="C138" t="s">
        <v>168</v>
      </c>
      <c r="D138" s="5">
        <v>1598000000</v>
      </c>
      <c r="E138" s="5">
        <v>1598000000</v>
      </c>
      <c r="F138" s="5">
        <v>1594000000</v>
      </c>
      <c r="G138" s="5">
        <v>1594000000</v>
      </c>
      <c r="I138" s="5">
        <v>1598000000</v>
      </c>
      <c r="J138" s="5">
        <v>1592000000</v>
      </c>
      <c r="K138" s="5">
        <v>1588000000</v>
      </c>
      <c r="L138" s="5">
        <v>1586000000</v>
      </c>
      <c r="M138" s="5">
        <v>1609000000</v>
      </c>
      <c r="N138" s="5">
        <v>1508000000</v>
      </c>
      <c r="O138" s="5">
        <v>1660000000</v>
      </c>
      <c r="P138" s="5">
        <v>1705000000</v>
      </c>
      <c r="Q138" s="5">
        <v>4430000000</v>
      </c>
      <c r="R138" s="5">
        <v>38292000000</v>
      </c>
      <c r="S138" s="5">
        <v>34305000000</v>
      </c>
      <c r="T138" s="5">
        <v>31496000000</v>
      </c>
      <c r="U138" s="5">
        <v>27012000000</v>
      </c>
      <c r="V138" s="5">
        <v>24786000000</v>
      </c>
      <c r="W138" s="5">
        <v>55655000000</v>
      </c>
      <c r="X138" s="5">
        <v>12869000000</v>
      </c>
      <c r="Y138" s="5">
        <v>14575000000</v>
      </c>
      <c r="Z138" s="5">
        <v>18259000000</v>
      </c>
    </row>
    <row r="139" spans="2:26" ht="15.5" x14ac:dyDescent="0.35">
      <c r="C139" t="s">
        <v>9</v>
      </c>
      <c r="D139" s="5">
        <v>5503717000000</v>
      </c>
      <c r="E139" s="5">
        <v>5314162000000</v>
      </c>
      <c r="F139" s="5">
        <v>5144592000000</v>
      </c>
      <c r="G139" s="5">
        <v>4954514000000</v>
      </c>
      <c r="I139" s="5">
        <v>5314162000000</v>
      </c>
      <c r="J139" s="5">
        <v>4903474000000</v>
      </c>
      <c r="K139" s="5">
        <v>4416068000000</v>
      </c>
      <c r="L139" s="5">
        <v>4117211000000</v>
      </c>
      <c r="M139" s="5">
        <v>3778134000000</v>
      </c>
      <c r="N139" s="5">
        <v>3740946000000</v>
      </c>
      <c r="O139" s="5">
        <v>3576698000000</v>
      </c>
      <c r="P139" s="5">
        <v>3300200000000</v>
      </c>
      <c r="Q139" s="5">
        <v>3051920000000</v>
      </c>
      <c r="R139" s="5">
        <v>2877743000000</v>
      </c>
      <c r="S139" s="5">
        <v>2635186000000</v>
      </c>
      <c r="T139" s="5">
        <v>2582996000000</v>
      </c>
      <c r="U139" s="5">
        <v>2285114000000</v>
      </c>
      <c r="V139" s="5">
        <v>2042245000000</v>
      </c>
      <c r="W139" s="5">
        <v>2022720000000</v>
      </c>
      <c r="X139" s="5">
        <v>1950158000000</v>
      </c>
      <c r="Y139" s="5">
        <v>1924253000000</v>
      </c>
      <c r="Z139" s="5">
        <v>1632092000000</v>
      </c>
    </row>
    <row r="140" spans="2:26" ht="15.5" x14ac:dyDescent="0.35">
      <c r="C140" t="s">
        <v>169</v>
      </c>
      <c r="D140" s="5">
        <v>11020485000000</v>
      </c>
      <c r="E140" s="5">
        <v>10961040000000</v>
      </c>
      <c r="F140" s="5">
        <v>10138191000000</v>
      </c>
      <c r="G140" s="5">
        <v>10551778000000</v>
      </c>
      <c r="I140" s="5">
        <v>10961040000000</v>
      </c>
      <c r="J140" s="5">
        <v>10628300000000</v>
      </c>
      <c r="K140" s="5">
        <v>9601482000000</v>
      </c>
      <c r="L140" s="5">
        <v>8836089000000</v>
      </c>
      <c r="M140" s="5">
        <v>7234857000000</v>
      </c>
      <c r="N140" s="5">
        <v>7562822000000</v>
      </c>
      <c r="O140" s="5">
        <v>6805037000000</v>
      </c>
      <c r="P140" s="5">
        <v>5657327000000</v>
      </c>
      <c r="Q140" s="5">
        <v>4855369000000</v>
      </c>
      <c r="R140" s="5">
        <v>4190956000000</v>
      </c>
      <c r="S140" s="5">
        <v>4407513000000</v>
      </c>
      <c r="T140" s="5">
        <v>4245704000000</v>
      </c>
      <c r="U140" s="5">
        <v>4370964000000</v>
      </c>
      <c r="V140" s="5">
        <v>4294557000000</v>
      </c>
      <c r="W140" s="5">
        <v>4224653000000</v>
      </c>
      <c r="X140" s="5">
        <v>3678566000000</v>
      </c>
      <c r="Y140" s="5">
        <v>4210421000000</v>
      </c>
      <c r="Z140" s="5">
        <v>3317816000000</v>
      </c>
    </row>
    <row r="141" spans="2:26" ht="15.5" x14ac:dyDescent="0.35">
      <c r="C141" t="s">
        <v>170</v>
      </c>
      <c r="D141" s="5">
        <v>7298500000</v>
      </c>
      <c r="E141" s="5">
        <v>7298500000</v>
      </c>
      <c r="F141" s="5">
        <v>7298500000</v>
      </c>
      <c r="G141" s="5">
        <v>7298500000</v>
      </c>
      <c r="I141" s="5">
        <v>7298500000</v>
      </c>
      <c r="J141" s="5">
        <v>7298500000</v>
      </c>
      <c r="K141" s="5">
        <v>7298500000</v>
      </c>
      <c r="L141" s="5">
        <v>7298500000</v>
      </c>
      <c r="M141" s="5">
        <v>7298500000</v>
      </c>
      <c r="N141" s="5">
        <v>7298500000</v>
      </c>
      <c r="O141" s="5">
        <v>7298500000</v>
      </c>
      <c r="P141" s="5">
        <v>7298500000</v>
      </c>
      <c r="Q141" s="5">
        <v>7298500000</v>
      </c>
      <c r="R141" s="5">
        <v>7298500000</v>
      </c>
      <c r="S141" s="5">
        <v>7298500000</v>
      </c>
      <c r="T141" s="5">
        <v>7298500000</v>
      </c>
      <c r="U141" s="5">
        <v>7298500000</v>
      </c>
      <c r="V141" s="5">
        <v>7298500000</v>
      </c>
      <c r="W141" s="5">
        <v>7298500000</v>
      </c>
      <c r="X141" s="5">
        <v>7298500000</v>
      </c>
      <c r="Y141" s="5">
        <v>7298500000</v>
      </c>
      <c r="Z141" s="5">
        <v>7298500000</v>
      </c>
    </row>
    <row r="143" spans="2:26" ht="15.5" x14ac:dyDescent="0.35">
      <c r="B143" t="s">
        <v>171</v>
      </c>
      <c r="C143" t="s">
        <v>172</v>
      </c>
      <c r="D143" s="5">
        <v>1042315000000</v>
      </c>
      <c r="E143" s="5">
        <v>1100482000000</v>
      </c>
      <c r="F143" s="5">
        <v>-65420000000</v>
      </c>
      <c r="G143" s="5">
        <v>372400000000</v>
      </c>
      <c r="I143" s="5">
        <v>1691120000000</v>
      </c>
      <c r="J143" s="5">
        <v>1747142000000</v>
      </c>
      <c r="K143" s="5">
        <v>1389990000000</v>
      </c>
      <c r="L143" s="5">
        <v>1461281000000</v>
      </c>
      <c r="M143" s="5">
        <v>1004197000000</v>
      </c>
      <c r="N143" s="5">
        <v>943928000000</v>
      </c>
      <c r="O143" s="5">
        <v>575797000000</v>
      </c>
      <c r="P143" s="5">
        <v>344756000000</v>
      </c>
      <c r="Q143" s="5">
        <v>395459000000</v>
      </c>
      <c r="R143" s="5">
        <v>447139000000</v>
      </c>
      <c r="S143" s="5">
        <v>424231000000</v>
      </c>
      <c r="T143" s="5">
        <v>420593000000</v>
      </c>
      <c r="U143" s="5">
        <v>753549000000</v>
      </c>
      <c r="V143" s="5">
        <v>375428000000</v>
      </c>
      <c r="W143" s="5">
        <v>340446000000</v>
      </c>
      <c r="X143" s="5">
        <v>34030000000</v>
      </c>
      <c r="Y143" s="5">
        <v>288389000000</v>
      </c>
      <c r="Z143" s="5">
        <v>35972000000</v>
      </c>
    </row>
    <row r="144" spans="2:26" ht="15.5" x14ac:dyDescent="0.35">
      <c r="C144" t="s">
        <v>173</v>
      </c>
      <c r="D144" s="5">
        <v>4176970000000</v>
      </c>
      <c r="E144" s="5">
        <v>4483496000000</v>
      </c>
      <c r="F144" s="5">
        <v>3282447000000</v>
      </c>
      <c r="G144" s="5">
        <v>3177358000000</v>
      </c>
      <c r="I144" s="5">
        <v>14555573000000</v>
      </c>
      <c r="J144" s="5">
        <v>13620574000000</v>
      </c>
      <c r="K144" s="5">
        <v>12647968000000</v>
      </c>
      <c r="L144" s="5">
        <v>12190727000000</v>
      </c>
      <c r="M144" s="5">
        <v>8086072000000</v>
      </c>
      <c r="N144" s="5">
        <v>7839169000000</v>
      </c>
      <c r="O144" s="5">
        <v>8010747000000</v>
      </c>
      <c r="P144" s="5">
        <v>6458067000000</v>
      </c>
      <c r="Q144" s="5">
        <v>4510541000000</v>
      </c>
      <c r="R144" s="5">
        <v>3704648000000</v>
      </c>
      <c r="S144" s="5">
        <v>4022993000000</v>
      </c>
      <c r="T144" s="5">
        <v>4220244000000</v>
      </c>
      <c r="U144" s="5">
        <v>4231259000000</v>
      </c>
      <c r="V144" s="5">
        <v>4865974000000</v>
      </c>
      <c r="W144" s="5">
        <v>4341054000000</v>
      </c>
      <c r="X144" s="5">
        <v>4280925000000</v>
      </c>
      <c r="Y144" s="5">
        <v>3586090000000</v>
      </c>
      <c r="Z144" s="5">
        <v>2350772000000</v>
      </c>
    </row>
    <row r="145" spans="3:26" ht="15.5" x14ac:dyDescent="0.35">
      <c r="C145" t="s">
        <v>659</v>
      </c>
      <c r="D145" s="5">
        <v>-3124937000000</v>
      </c>
      <c r="E145" s="5">
        <v>-3109531000000</v>
      </c>
      <c r="F145" s="5">
        <v>-2813694000000</v>
      </c>
      <c r="G145" s="5">
        <v>-2520308000000</v>
      </c>
      <c r="I145" s="5">
        <v>-11385451000000</v>
      </c>
      <c r="J145" s="5">
        <v>-10164418000000</v>
      </c>
      <c r="K145" s="5">
        <v>-9819034000000</v>
      </c>
      <c r="L145" s="5">
        <v>-9684837000000</v>
      </c>
      <c r="M145" s="5">
        <v>-6394708000000</v>
      </c>
      <c r="N145" s="5">
        <v>-5931748000000</v>
      </c>
      <c r="O145" s="5">
        <v>-6520717000000</v>
      </c>
      <c r="P145" s="5">
        <v>-5044707000000</v>
      </c>
      <c r="Q145" s="5">
        <v>-3352976000000</v>
      </c>
      <c r="R145" s="5">
        <v>-2502099000000</v>
      </c>
      <c r="S145" s="5">
        <v>-2499544000000</v>
      </c>
      <c r="T145" s="5">
        <v>-2994435000000</v>
      </c>
      <c r="U145" s="5">
        <v>-2888056000000</v>
      </c>
      <c r="V145" s="5">
        <v>-3793171000000</v>
      </c>
      <c r="W145" s="5">
        <v>-3585140000000</v>
      </c>
      <c r="X145" s="5">
        <v>-3468207000000</v>
      </c>
      <c r="Y145" s="5">
        <v>-2306175000000</v>
      </c>
      <c r="Z145" s="5">
        <v>-1668260000000</v>
      </c>
    </row>
    <row r="146" spans="3:26" ht="15.5" x14ac:dyDescent="0.35">
      <c r="C146" t="s">
        <v>178</v>
      </c>
    </row>
    <row r="147" spans="3:26" ht="15.5" x14ac:dyDescent="0.35">
      <c r="C147" t="s">
        <v>705</v>
      </c>
      <c r="D147" s="5">
        <v>-513209000000</v>
      </c>
      <c r="E147" s="5">
        <v>-479861000000</v>
      </c>
      <c r="F147" s="5">
        <v>-537083000000</v>
      </c>
      <c r="G147" s="5">
        <v>-561428000000</v>
      </c>
      <c r="I147" s="5">
        <v>-2070117000000</v>
      </c>
      <c r="J147" s="5">
        <v>-2142798000000</v>
      </c>
      <c r="K147" s="5">
        <v>-1652706000000</v>
      </c>
      <c r="L147" s="5">
        <v>-1387720000000</v>
      </c>
      <c r="M147" s="5">
        <v>-1030648000000</v>
      </c>
      <c r="N147" s="5">
        <v>-1089116000000</v>
      </c>
      <c r="O147" s="5">
        <v>-1166954000000</v>
      </c>
      <c r="P147" s="5">
        <v>-913226000000</v>
      </c>
      <c r="Q147" s="5">
        <v>-825300000000</v>
      </c>
      <c r="R147" s="5">
        <v>-803307000000</v>
      </c>
      <c r="S147" s="5">
        <v>-934053000000</v>
      </c>
      <c r="T147" s="5">
        <v>-747149000000</v>
      </c>
      <c r="U147" s="5">
        <v>-651378000000</v>
      </c>
      <c r="V147" s="5">
        <v>-520395000000</v>
      </c>
      <c r="W147" s="5">
        <v>-398054000000</v>
      </c>
      <c r="X147" s="5">
        <v>-464006000000</v>
      </c>
      <c r="Y147" s="5">
        <v>-518783000000</v>
      </c>
      <c r="Z147" s="5">
        <v>-391886000000</v>
      </c>
    </row>
    <row r="148" spans="3:26" ht="15.5" x14ac:dyDescent="0.35">
      <c r="C148" t="s">
        <v>1684</v>
      </c>
      <c r="D148" s="5">
        <v>29586000000</v>
      </c>
      <c r="E148" s="5">
        <v>22683000000</v>
      </c>
      <c r="F148" s="5">
        <v>28605000000</v>
      </c>
      <c r="G148" s="5">
        <v>40483000000</v>
      </c>
      <c r="I148" s="5">
        <v>127364000000</v>
      </c>
      <c r="J148" s="5">
        <v>198064000000</v>
      </c>
      <c r="K148" s="5">
        <v>74648000000</v>
      </c>
      <c r="L148" s="5">
        <v>29459000000</v>
      </c>
      <c r="M148" s="5">
        <v>26521000000</v>
      </c>
      <c r="N148" s="5">
        <v>29373000000</v>
      </c>
      <c r="O148" s="5">
        <v>16486000000</v>
      </c>
      <c r="P148" s="5">
        <v>19345000000</v>
      </c>
      <c r="Q148" s="5">
        <v>20328000000</v>
      </c>
      <c r="R148" s="5">
        <v>19487000000</v>
      </c>
      <c r="S148" s="5">
        <v>24383000000</v>
      </c>
      <c r="T148" s="5">
        <v>33928000000</v>
      </c>
      <c r="U148" s="5">
        <v>20168000000</v>
      </c>
      <c r="V148" s="5">
        <v>11094000000</v>
      </c>
      <c r="W148" s="5">
        <v>11171000000</v>
      </c>
      <c r="X148" s="5">
        <v>21737000000</v>
      </c>
      <c r="Y148" s="5">
        <v>20014000000</v>
      </c>
      <c r="Z148" s="5">
        <v>12472000000</v>
      </c>
    </row>
    <row r="149" spans="3:26" ht="15.5" x14ac:dyDescent="0.35">
      <c r="C149" t="s">
        <v>175</v>
      </c>
      <c r="D149" s="5">
        <v>-5430000000</v>
      </c>
      <c r="E149" s="5">
        <v>-4618000000</v>
      </c>
      <c r="F149" s="5">
        <v>-4516000000</v>
      </c>
      <c r="G149" s="5">
        <v>-5712000000</v>
      </c>
      <c r="I149" s="5">
        <v>-20139000000</v>
      </c>
      <c r="J149" s="5">
        <v>-21415000000</v>
      </c>
      <c r="K149" s="5">
        <v>-16025000000</v>
      </c>
      <c r="L149" s="5">
        <v>-9546000000</v>
      </c>
      <c r="M149" s="5">
        <v>-111630000000</v>
      </c>
      <c r="N149" s="5">
        <v>-84980000000</v>
      </c>
      <c r="O149" s="5">
        <v>-60015000000</v>
      </c>
      <c r="P149" s="5">
        <v>-46504000000</v>
      </c>
      <c r="Q149" s="5">
        <v>-20459000000</v>
      </c>
      <c r="R149" s="5">
        <v>-22599000000</v>
      </c>
      <c r="S149" s="5">
        <v>-37579000000</v>
      </c>
      <c r="T149" s="5">
        <v>-31267000000</v>
      </c>
      <c r="U149" s="5">
        <v>-60461000000</v>
      </c>
      <c r="V149" s="5">
        <v>-94325000000</v>
      </c>
      <c r="W149" s="5">
        <v>-68572000000</v>
      </c>
      <c r="X149" s="5">
        <v>-82365000000</v>
      </c>
      <c r="Y149" s="5">
        <v>-92958000000</v>
      </c>
      <c r="Z149" s="5">
        <v>-58987000000</v>
      </c>
    </row>
    <row r="150" spans="3:26" ht="15.5" x14ac:dyDescent="0.35">
      <c r="C150" t="s">
        <v>706</v>
      </c>
      <c r="D150" s="5">
        <v>-4677000000</v>
      </c>
      <c r="E150" s="5">
        <v>-184534000000</v>
      </c>
      <c r="F150" s="5">
        <v>-4368000000</v>
      </c>
      <c r="G150" s="5">
        <v>-8513000000</v>
      </c>
      <c r="I150" s="5">
        <v>-199453000000</v>
      </c>
      <c r="J150" s="5">
        <v>-195481000000</v>
      </c>
      <c r="K150" s="5">
        <v>-17749000000</v>
      </c>
      <c r="L150" s="5">
        <v>-48625000000</v>
      </c>
      <c r="M150" s="5">
        <v>-182084000000</v>
      </c>
      <c r="N150" s="5">
        <v>-256675000000</v>
      </c>
      <c r="O150" s="5">
        <v>-234300000000</v>
      </c>
      <c r="P150" s="5">
        <v>-214552000000</v>
      </c>
      <c r="Q150" s="5">
        <v>-140185000000</v>
      </c>
      <c r="R150" s="5">
        <v>-152419000000</v>
      </c>
      <c r="S150" s="5">
        <v>-270594000000</v>
      </c>
      <c r="T150" s="5">
        <v>-145654000000</v>
      </c>
      <c r="U150" s="5">
        <v>-83071000000</v>
      </c>
      <c r="V150" s="5">
        <v>-100689000000</v>
      </c>
      <c r="W150" s="5">
        <v>-110970000000</v>
      </c>
      <c r="X150" s="5">
        <v>-141177000000</v>
      </c>
      <c r="Y150" s="5">
        <v>-203987000000</v>
      </c>
      <c r="Z150" s="5">
        <v>-36794000000</v>
      </c>
    </row>
    <row r="151" spans="3:26" ht="15.5" x14ac:dyDescent="0.35">
      <c r="C151" t="s">
        <v>180</v>
      </c>
      <c r="D151" s="5">
        <v>525090000000</v>
      </c>
      <c r="E151" s="5">
        <v>410046000000</v>
      </c>
      <c r="F151" s="5">
        <v>10846000000</v>
      </c>
      <c r="G151" s="5">
        <v>293423000000</v>
      </c>
      <c r="I151" s="5">
        <v>834590000000</v>
      </c>
      <c r="J151" s="5">
        <v>478580000000</v>
      </c>
      <c r="K151" s="5">
        <v>293766000000</v>
      </c>
      <c r="L151" s="5">
        <v>494841000000</v>
      </c>
      <c r="M151" s="5">
        <v>586848000000</v>
      </c>
      <c r="N151" s="5">
        <v>427230000000</v>
      </c>
      <c r="O151" s="5">
        <v>525037000000</v>
      </c>
      <c r="P151" s="5">
        <v>78625000000</v>
      </c>
      <c r="Q151" s="5">
        <v>200502000000</v>
      </c>
      <c r="R151" s="5">
        <v>200628000000</v>
      </c>
      <c r="S151" s="5">
        <v>112970000000</v>
      </c>
      <c r="T151" s="5">
        <v>84926000000</v>
      </c>
      <c r="U151" s="5">
        <v>185088000000</v>
      </c>
      <c r="W151" s="5">
        <v>143389000000</v>
      </c>
    </row>
    <row r="152" spans="3:26" ht="15.5" x14ac:dyDescent="0.35">
      <c r="C152" t="s">
        <v>601</v>
      </c>
      <c r="D152" s="5">
        <v>-44921000000</v>
      </c>
      <c r="E152" s="5">
        <v>-41892000000</v>
      </c>
      <c r="F152" s="5">
        <v>-126108000000</v>
      </c>
      <c r="G152" s="5">
        <v>44240000000</v>
      </c>
      <c r="I152" s="5">
        <v>-168000000000</v>
      </c>
      <c r="J152" s="5">
        <v>-141525000000</v>
      </c>
      <c r="K152" s="5">
        <v>-126195000000</v>
      </c>
      <c r="L152" s="5">
        <v>-130345000000</v>
      </c>
    </row>
    <row r="153" spans="3:26" ht="15.5" x14ac:dyDescent="0.35">
      <c r="C153" t="s">
        <v>960</v>
      </c>
      <c r="D153" s="5">
        <v>3843000000</v>
      </c>
      <c r="E153" s="5">
        <v>4693000000</v>
      </c>
      <c r="F153" s="5">
        <v>99896000000</v>
      </c>
      <c r="G153" s="5">
        <v>-88588000000</v>
      </c>
      <c r="I153" s="5">
        <v>16753000000</v>
      </c>
      <c r="J153" s="5">
        <v>115561000000</v>
      </c>
      <c r="K153" s="5">
        <v>5317000000</v>
      </c>
      <c r="L153" s="5">
        <v>7327000000</v>
      </c>
      <c r="M153" s="5">
        <v>23826000000</v>
      </c>
      <c r="N153" s="5">
        <v>10675000000</v>
      </c>
      <c r="O153" s="5">
        <v>5513000000</v>
      </c>
      <c r="P153" s="5">
        <v>7708000000</v>
      </c>
      <c r="Q153" s="5">
        <v>3008000000</v>
      </c>
      <c r="R153" s="5">
        <v>2800000000</v>
      </c>
      <c r="S153" s="5">
        <v>5655000000</v>
      </c>
      <c r="V153" s="5">
        <v>6940000000</v>
      </c>
      <c r="W153" s="5">
        <v>7568000000</v>
      </c>
      <c r="X153" s="5">
        <v>-112877000000</v>
      </c>
      <c r="Y153" s="5">
        <v>-195812000000</v>
      </c>
      <c r="Z153" s="5">
        <v>-171345000000</v>
      </c>
    </row>
    <row r="154" spans="3:26" ht="15.5" x14ac:dyDescent="0.35">
      <c r="C154" t="s">
        <v>707</v>
      </c>
      <c r="F154" s="5">
        <v>-1445000000</v>
      </c>
      <c r="G154" s="5">
        <v>1445000000</v>
      </c>
    </row>
    <row r="155" spans="3:26" ht="15.5" x14ac:dyDescent="0.35">
      <c r="C155" t="s">
        <v>183</v>
      </c>
      <c r="D155" s="5">
        <v>-103581000000</v>
      </c>
      <c r="E155" s="5">
        <v>-252603000000</v>
      </c>
      <c r="F155" s="5">
        <v>-711653000000</v>
      </c>
      <c r="G155" s="5">
        <v>-450565000000</v>
      </c>
      <c r="I155" s="5">
        <v>-1513477000000</v>
      </c>
      <c r="J155" s="5">
        <v>-406037000000</v>
      </c>
      <c r="K155" s="5">
        <v>-477631000000</v>
      </c>
      <c r="L155" s="5">
        <v>-587419000000</v>
      </c>
      <c r="M155" s="5">
        <v>-732681000000</v>
      </c>
      <c r="N155" s="5">
        <v>-86746000000</v>
      </c>
      <c r="O155" s="5">
        <v>239286000000</v>
      </c>
      <c r="P155" s="5">
        <v>37374000000</v>
      </c>
      <c r="Q155" s="5">
        <v>119698000000</v>
      </c>
      <c r="R155" s="5">
        <v>-312200000000</v>
      </c>
      <c r="S155" s="5">
        <v>-82843000000</v>
      </c>
      <c r="T155" s="5">
        <v>-338366000000</v>
      </c>
      <c r="U155" s="5">
        <v>-524822000000</v>
      </c>
      <c r="V155" s="5">
        <v>-234948000000</v>
      </c>
      <c r="W155" s="5">
        <v>161987000000</v>
      </c>
      <c r="X155" s="5">
        <v>-333163000000</v>
      </c>
      <c r="Y155" s="5">
        <v>114663000000</v>
      </c>
      <c r="Z155" s="5">
        <v>807249000000</v>
      </c>
    </row>
    <row r="156" spans="3:26" ht="15.5" x14ac:dyDescent="0.35">
      <c r="C156" t="s">
        <v>184</v>
      </c>
      <c r="D156" s="5">
        <v>-245941000000</v>
      </c>
      <c r="E156" s="5">
        <v>-163337000000</v>
      </c>
      <c r="F156" s="5">
        <v>-76444000000</v>
      </c>
      <c r="G156" s="5">
        <v>-22009000000</v>
      </c>
      <c r="I156" s="5">
        <v>-439338000000</v>
      </c>
      <c r="J156" s="5">
        <v>-477660000000</v>
      </c>
      <c r="K156" s="5">
        <v>-487739000000</v>
      </c>
      <c r="L156" s="5">
        <v>-387541000000</v>
      </c>
      <c r="M156" s="5">
        <v>-361321000000</v>
      </c>
      <c r="N156" s="5">
        <v>-483159000000</v>
      </c>
      <c r="O156" s="5">
        <v>-671113000000</v>
      </c>
      <c r="P156" s="5">
        <v>-586671000000</v>
      </c>
      <c r="Q156" s="5">
        <v>-358506000000</v>
      </c>
      <c r="R156" s="5">
        <v>-295227000000</v>
      </c>
      <c r="S156" s="5">
        <v>-538079000000</v>
      </c>
      <c r="T156" s="5">
        <v>-354185000000</v>
      </c>
      <c r="U156" s="5">
        <v>40862000000</v>
      </c>
      <c r="V156" s="5">
        <v>-87028000000</v>
      </c>
      <c r="W156" s="5">
        <v>-553891000000</v>
      </c>
      <c r="X156" s="5">
        <v>-100502000000</v>
      </c>
      <c r="Y156" s="5">
        <v>320030000000</v>
      </c>
      <c r="Z156" s="5">
        <v>-549049000000</v>
      </c>
    </row>
    <row r="157" spans="3:26" ht="15.5" x14ac:dyDescent="0.35">
      <c r="C157" t="s">
        <v>1338</v>
      </c>
      <c r="E157" s="5">
        <v>1000000</v>
      </c>
      <c r="G157" s="5">
        <v>31224000000</v>
      </c>
      <c r="I157" s="5">
        <v>31225000000</v>
      </c>
      <c r="J157" s="5">
        <v>15345000000</v>
      </c>
      <c r="L157" s="5">
        <v>4163000000</v>
      </c>
      <c r="M157" s="5">
        <v>1041000000</v>
      </c>
      <c r="N157" s="5">
        <v>514000000</v>
      </c>
      <c r="O157" s="5">
        <v>1500000000</v>
      </c>
      <c r="P157" s="5">
        <v>2100000000</v>
      </c>
      <c r="U157" s="5">
        <v>1619000000</v>
      </c>
      <c r="V157" s="5">
        <v>1479000000</v>
      </c>
      <c r="W157" s="5">
        <v>1296000000</v>
      </c>
      <c r="X157" s="5">
        <v>2800000000</v>
      </c>
      <c r="Y157" s="5">
        <v>32538000000</v>
      </c>
      <c r="Z157" s="5">
        <v>25909000000</v>
      </c>
    </row>
    <row r="158" spans="3:26" ht="15.5" x14ac:dyDescent="0.35">
      <c r="C158" t="s">
        <v>1868</v>
      </c>
      <c r="E158" s="5">
        <v>925000000</v>
      </c>
      <c r="F158" s="5">
        <v>-677000000</v>
      </c>
      <c r="G158" s="5">
        <v>33000000</v>
      </c>
      <c r="I158" s="5">
        <v>925000000</v>
      </c>
      <c r="J158" s="5">
        <v>703000000</v>
      </c>
      <c r="K158" s="5">
        <v>846000000</v>
      </c>
      <c r="L158" s="5">
        <v>2558000000</v>
      </c>
      <c r="M158" s="5">
        <v>1270000000</v>
      </c>
      <c r="N158" s="5">
        <v>3730000000</v>
      </c>
      <c r="O158" s="5">
        <v>3305000000</v>
      </c>
      <c r="P158" s="5">
        <v>2348000000</v>
      </c>
      <c r="Q158" s="5">
        <v>1147000000</v>
      </c>
      <c r="R158" s="5">
        <v>1858000000</v>
      </c>
      <c r="T158" s="5">
        <v>750000000</v>
      </c>
      <c r="U158" s="5">
        <v>8714000000</v>
      </c>
      <c r="V158" s="5">
        <v>59057000000</v>
      </c>
      <c r="W158" s="5">
        <v>36563000000</v>
      </c>
      <c r="Y158" s="5">
        <v>574000000</v>
      </c>
      <c r="Z158" s="5">
        <v>2855000000</v>
      </c>
    </row>
    <row r="159" spans="3:26" ht="15.5" x14ac:dyDescent="0.35">
      <c r="C159" t="s">
        <v>2135</v>
      </c>
      <c r="U159" s="5">
        <v>45600000000</v>
      </c>
      <c r="V159" s="5">
        <v>906000000</v>
      </c>
      <c r="W159" s="5">
        <v>50076000000</v>
      </c>
      <c r="X159" s="5">
        <v>9595000000</v>
      </c>
      <c r="Y159" s="5">
        <v>598735000000</v>
      </c>
    </row>
    <row r="160" spans="3:26" ht="15.5" x14ac:dyDescent="0.35">
      <c r="C160" t="s">
        <v>711</v>
      </c>
      <c r="T160" s="5">
        <v>28574000000</v>
      </c>
    </row>
    <row r="161" spans="3:26" ht="15.5" x14ac:dyDescent="0.35">
      <c r="C161" t="s">
        <v>2136</v>
      </c>
      <c r="T161" s="5">
        <v>-18000000000</v>
      </c>
    </row>
    <row r="162" spans="3:26" ht="15.5" x14ac:dyDescent="0.35">
      <c r="C162" t="s">
        <v>2137</v>
      </c>
      <c r="M162" s="5">
        <v>-17983000000</v>
      </c>
      <c r="N162" s="5">
        <v>-43061000000</v>
      </c>
      <c r="R162" s="5">
        <v>-17885000000</v>
      </c>
      <c r="S162" s="5">
        <v>-39351000000</v>
      </c>
      <c r="T162" s="5">
        <v>-22989000000</v>
      </c>
    </row>
    <row r="163" spans="3:26" ht="15.5" x14ac:dyDescent="0.35">
      <c r="C163" t="s">
        <v>207</v>
      </c>
      <c r="D163" s="5">
        <v>-245941000000</v>
      </c>
      <c r="E163" s="5">
        <v>-134860000000</v>
      </c>
      <c r="F163" s="5">
        <v>-80466000000</v>
      </c>
      <c r="G163" s="5">
        <v>-49373000000</v>
      </c>
      <c r="I163" s="5">
        <v>-442891000000</v>
      </c>
      <c r="J163" s="5">
        <v>-354762000000</v>
      </c>
      <c r="K163" s="5">
        <v>-474377000000</v>
      </c>
      <c r="L163" s="5">
        <v>-371333000000</v>
      </c>
      <c r="M163" s="5">
        <v>-306963000000</v>
      </c>
      <c r="N163" s="5">
        <v>-403957000000</v>
      </c>
      <c r="O163" s="5">
        <v>-29611000000</v>
      </c>
      <c r="P163" s="5">
        <v>-38578000000</v>
      </c>
      <c r="Q163" s="5">
        <v>-41706000000</v>
      </c>
      <c r="R163" s="5">
        <v>-261482000000</v>
      </c>
      <c r="S163" s="5">
        <v>-491036000000</v>
      </c>
      <c r="T163" s="5">
        <v>-366467000000</v>
      </c>
      <c r="U163" s="5">
        <v>-110179000000</v>
      </c>
      <c r="V163" s="5">
        <v>-103676000000</v>
      </c>
      <c r="W163" s="5">
        <v>-488527000000</v>
      </c>
      <c r="X163" s="5">
        <v>-179597000000</v>
      </c>
      <c r="Y163" s="5">
        <v>-241046000000</v>
      </c>
      <c r="Z163" s="5">
        <v>-577558000000</v>
      </c>
    </row>
    <row r="164" spans="3:26" ht="15.5" x14ac:dyDescent="0.35">
      <c r="C164" t="s">
        <v>2138</v>
      </c>
      <c r="K164" s="5">
        <v>-5957000000</v>
      </c>
      <c r="M164" s="5">
        <v>-24277000000</v>
      </c>
      <c r="N164" s="5">
        <v>-25095000000</v>
      </c>
    </row>
    <row r="165" spans="3:26" ht="15.5" x14ac:dyDescent="0.35">
      <c r="C165" t="s">
        <v>209</v>
      </c>
      <c r="N165" s="5">
        <v>-11751000000</v>
      </c>
    </row>
    <row r="166" spans="3:26" ht="15.5" x14ac:dyDescent="0.35">
      <c r="C166" t="s">
        <v>2139</v>
      </c>
      <c r="O166" s="5">
        <v>-649788000000</v>
      </c>
      <c r="P166" s="5">
        <v>-539195000000</v>
      </c>
      <c r="Q166" s="5">
        <v>-279356000000</v>
      </c>
      <c r="U166" s="5">
        <v>64923000000</v>
      </c>
    </row>
    <row r="167" spans="3:26" ht="15.5" x14ac:dyDescent="0.35">
      <c r="C167" t="s">
        <v>2140</v>
      </c>
      <c r="U167" s="5">
        <v>15375000000</v>
      </c>
      <c r="V167" s="5">
        <v>9001000000</v>
      </c>
    </row>
    <row r="168" spans="3:26" ht="15.5" x14ac:dyDescent="0.35">
      <c r="C168" t="s">
        <v>1238</v>
      </c>
    </row>
    <row r="169" spans="3:26" ht="15.5" x14ac:dyDescent="0.35">
      <c r="C169" t="s">
        <v>2141</v>
      </c>
      <c r="V169" s="5">
        <v>6205000000</v>
      </c>
      <c r="Y169" s="5">
        <v>4229000000</v>
      </c>
      <c r="Z169" s="5">
        <v>24336000000</v>
      </c>
    </row>
    <row r="170" spans="3:26" ht="15.5" x14ac:dyDescent="0.35">
      <c r="C170" t="s">
        <v>453</v>
      </c>
      <c r="E170" s="5">
        <v>-6316000000</v>
      </c>
      <c r="F170" s="5">
        <v>715000000</v>
      </c>
      <c r="G170" s="5">
        <v>-715000000</v>
      </c>
      <c r="I170" s="5">
        <v>-6316000000</v>
      </c>
      <c r="J170" s="5">
        <v>-20089000000</v>
      </c>
      <c r="K170" s="5">
        <v>-2795000000</v>
      </c>
      <c r="L170" s="5">
        <v>-1165000000</v>
      </c>
      <c r="M170" s="5">
        <v>-14409000000</v>
      </c>
      <c r="N170" s="5">
        <v>-3539000000</v>
      </c>
      <c r="O170" s="5">
        <v>-2269000000</v>
      </c>
      <c r="P170" s="5">
        <v>-11734000000</v>
      </c>
      <c r="Q170" s="5">
        <v>-4209000000</v>
      </c>
      <c r="R170" s="5">
        <v>-14903000000</v>
      </c>
      <c r="S170" s="5">
        <v>-7692000000</v>
      </c>
      <c r="T170" s="5">
        <v>-6053000000</v>
      </c>
      <c r="U170" s="5">
        <v>-15190000000</v>
      </c>
    </row>
    <row r="171" spans="3:26" ht="15.5" x14ac:dyDescent="0.35">
      <c r="C171" t="s">
        <v>2142</v>
      </c>
      <c r="E171" s="5">
        <v>-22281000000</v>
      </c>
      <c r="F171" s="5">
        <v>3178000000</v>
      </c>
      <c r="G171" s="5">
        <v>-3178000000</v>
      </c>
      <c r="I171" s="5">
        <v>-22281000000</v>
      </c>
      <c r="J171" s="5">
        <v>-49710000000</v>
      </c>
      <c r="K171" s="5">
        <v>-5456000000</v>
      </c>
      <c r="L171" s="5">
        <v>-21704000000</v>
      </c>
    </row>
    <row r="172" spans="3:26" ht="15.5" x14ac:dyDescent="0.35">
      <c r="C172" t="s">
        <v>2143</v>
      </c>
      <c r="L172" s="5">
        <v>-60000000</v>
      </c>
      <c r="P172" s="5">
        <v>-1000000000</v>
      </c>
      <c r="Q172" s="5">
        <v>-33317000000</v>
      </c>
    </row>
    <row r="173" spans="3:26" ht="15.5" x14ac:dyDescent="0.35">
      <c r="C173" t="s">
        <v>2144</v>
      </c>
      <c r="W173" s="5">
        <v>-45299000000</v>
      </c>
    </row>
    <row r="174" spans="3:26" ht="15.5" x14ac:dyDescent="0.35">
      <c r="C174" t="s">
        <v>2145</v>
      </c>
      <c r="T174" s="5">
        <v>30000000000</v>
      </c>
    </row>
    <row r="175" spans="3:26" ht="15.5" x14ac:dyDescent="0.35">
      <c r="C175" t="s">
        <v>2146</v>
      </c>
      <c r="J175" s="5">
        <v>-69147000000</v>
      </c>
      <c r="V175" s="5">
        <v>-60000000000</v>
      </c>
      <c r="W175" s="5">
        <v>-108000000000</v>
      </c>
      <c r="X175" s="5">
        <v>66700000000</v>
      </c>
      <c r="Y175" s="5">
        <v>-75000000000</v>
      </c>
    </row>
    <row r="176" spans="3:26" ht="15.5" x14ac:dyDescent="0.35">
      <c r="C176" t="s">
        <v>673</v>
      </c>
      <c r="Z176" s="5">
        <v>-19234000000</v>
      </c>
    </row>
    <row r="177" spans="3:26" ht="15.5" x14ac:dyDescent="0.35">
      <c r="C177" t="s">
        <v>1417</v>
      </c>
      <c r="Z177" s="5">
        <v>-5357000000</v>
      </c>
    </row>
    <row r="178" spans="3:26" ht="15.5" x14ac:dyDescent="0.35">
      <c r="C178" t="s">
        <v>2147</v>
      </c>
    </row>
    <row r="179" spans="3:26" ht="15.5" x14ac:dyDescent="0.35">
      <c r="C179" t="s">
        <v>2148</v>
      </c>
    </row>
    <row r="180" spans="3:26" ht="15.5" x14ac:dyDescent="0.35">
      <c r="C180" t="s">
        <v>2149</v>
      </c>
      <c r="E180" s="5">
        <v>-806000000</v>
      </c>
      <c r="F180" s="5">
        <v>806000000</v>
      </c>
      <c r="O180" s="5">
        <v>5750000000</v>
      </c>
      <c r="P180" s="5">
        <v>-612000000</v>
      </c>
      <c r="Q180" s="5">
        <v>-1065000000</v>
      </c>
      <c r="R180" s="5">
        <v>-2815000000</v>
      </c>
      <c r="U180" s="5">
        <v>30000000000</v>
      </c>
    </row>
    <row r="181" spans="3:26" ht="15.5" x14ac:dyDescent="0.35">
      <c r="C181" t="s">
        <v>241</v>
      </c>
      <c r="D181" s="5">
        <v>-103581000000</v>
      </c>
      <c r="E181" s="5">
        <v>-252603000000</v>
      </c>
      <c r="F181" s="5">
        <v>-711653000000</v>
      </c>
      <c r="G181" s="5">
        <v>-450565000000</v>
      </c>
      <c r="I181" s="5">
        <v>-1513477000000</v>
      </c>
      <c r="J181" s="5">
        <v>-406037000000</v>
      </c>
      <c r="K181" s="5">
        <v>-477631000000</v>
      </c>
      <c r="L181" s="5">
        <v>-587419000000</v>
      </c>
      <c r="M181" s="5">
        <v>-732681000000</v>
      </c>
      <c r="N181" s="5">
        <v>-86746000000</v>
      </c>
      <c r="O181" s="5">
        <v>239286000000</v>
      </c>
      <c r="P181" s="5">
        <v>37374000000</v>
      </c>
      <c r="Q181" s="5">
        <v>119698000000</v>
      </c>
      <c r="R181" s="5">
        <v>-312200000000</v>
      </c>
      <c r="S181" s="5">
        <v>-82843000000</v>
      </c>
      <c r="T181" s="5">
        <v>-338366000000</v>
      </c>
      <c r="U181" s="5">
        <v>-524822000000</v>
      </c>
      <c r="V181" s="5">
        <v>-234948000000</v>
      </c>
      <c r="W181" s="5">
        <v>161987000000</v>
      </c>
      <c r="X181" s="5">
        <v>-333163000000</v>
      </c>
      <c r="Y181" s="5">
        <v>114663000000</v>
      </c>
      <c r="Z181" s="5">
        <v>807249000000</v>
      </c>
    </row>
    <row r="182" spans="3:26" ht="15.5" x14ac:dyDescent="0.35">
      <c r="C182" t="s">
        <v>1764</v>
      </c>
      <c r="W182" s="5">
        <v>439005000000</v>
      </c>
    </row>
    <row r="183" spans="3:26" ht="15.5" x14ac:dyDescent="0.35">
      <c r="C183" t="s">
        <v>1617</v>
      </c>
      <c r="V183" s="5">
        <v>-449000000000</v>
      </c>
    </row>
    <row r="184" spans="3:26" ht="15.5" x14ac:dyDescent="0.35">
      <c r="C184" t="s">
        <v>715</v>
      </c>
      <c r="D184" s="5">
        <v>25886000000</v>
      </c>
      <c r="E184" s="5">
        <v>22216000000</v>
      </c>
      <c r="F184" s="5">
        <v>42946000000</v>
      </c>
      <c r="G184" s="5">
        <v>22367000000</v>
      </c>
      <c r="I184" s="5">
        <v>171883000000</v>
      </c>
      <c r="J184" s="5">
        <v>540150000000</v>
      </c>
      <c r="K184" s="5">
        <v>353977000000</v>
      </c>
      <c r="L184" s="5">
        <v>700428000000</v>
      </c>
      <c r="M184" s="5">
        <v>1095153000000</v>
      </c>
      <c r="N184" s="5">
        <v>882756000000</v>
      </c>
      <c r="O184" s="5">
        <v>2196382000000</v>
      </c>
      <c r="P184" s="5">
        <v>1437165000000</v>
      </c>
      <c r="Q184" s="5">
        <v>1446887000000</v>
      </c>
      <c r="R184" s="5">
        <v>1233022000000</v>
      </c>
      <c r="S184" s="5">
        <v>732239000000</v>
      </c>
      <c r="T184" s="5">
        <v>118177000000</v>
      </c>
      <c r="U184" s="5">
        <v>88374000000</v>
      </c>
      <c r="V184" s="5">
        <v>887098000000</v>
      </c>
      <c r="X184" s="5">
        <v>432242000000</v>
      </c>
      <c r="Y184" s="5">
        <v>357971000000</v>
      </c>
      <c r="Z184" s="5">
        <v>895374000000</v>
      </c>
    </row>
    <row r="185" spans="3:26" ht="15.5" x14ac:dyDescent="0.35">
      <c r="C185" t="s">
        <v>688</v>
      </c>
      <c r="D185" s="5">
        <v>-30776000000</v>
      </c>
      <c r="E185" s="5">
        <v>-42884000000</v>
      </c>
      <c r="F185" s="5">
        <v>-26915000000</v>
      </c>
      <c r="G185" s="5">
        <v>-127750000000</v>
      </c>
      <c r="I185" s="5">
        <v>-294711000000</v>
      </c>
      <c r="J185" s="5">
        <v>-399386000000</v>
      </c>
      <c r="K185" s="5">
        <v>-310716000000</v>
      </c>
      <c r="L185" s="5">
        <v>-937900000000</v>
      </c>
      <c r="M185" s="5">
        <v>-1510875000000</v>
      </c>
      <c r="N185" s="5">
        <v>-1290569000000</v>
      </c>
      <c r="O185" s="5">
        <v>-1869410000000</v>
      </c>
      <c r="P185" s="5">
        <v>-1358273000000</v>
      </c>
      <c r="Q185" s="5">
        <v>-1305212000000</v>
      </c>
      <c r="R185" s="5">
        <v>-1492966000000</v>
      </c>
      <c r="S185" s="5">
        <v>-536040000000</v>
      </c>
      <c r="T185" s="5">
        <v>-438567000000</v>
      </c>
      <c r="U185" s="5">
        <v>-481528000000</v>
      </c>
      <c r="V185" s="5">
        <v>-611728000000</v>
      </c>
      <c r="W185" s="5">
        <v>-240168000000</v>
      </c>
      <c r="X185" s="5">
        <v>-574820000000</v>
      </c>
      <c r="Y185" s="5">
        <v>-269485000000</v>
      </c>
      <c r="Z185" s="5">
        <v>-535028000000</v>
      </c>
    </row>
    <row r="186" spans="3:26" ht="15.5" x14ac:dyDescent="0.35">
      <c r="C186" t="s">
        <v>2150</v>
      </c>
      <c r="E186" s="5">
        <v>62796000000</v>
      </c>
      <c r="F186" s="5">
        <v>-19259000000</v>
      </c>
      <c r="G186" s="5">
        <v>-43537000000</v>
      </c>
      <c r="V186" s="5">
        <v>-15013000000</v>
      </c>
      <c r="W186" s="5">
        <v>-13289000000</v>
      </c>
    </row>
    <row r="187" spans="3:26" ht="15.5" x14ac:dyDescent="0.35">
      <c r="C187" t="s">
        <v>249</v>
      </c>
      <c r="D187" s="5">
        <v>-95461000000</v>
      </c>
      <c r="E187" s="5">
        <v>-228081000000</v>
      </c>
      <c r="F187" s="5">
        <v>-1902000000</v>
      </c>
      <c r="G187" s="5">
        <v>-43871000000</v>
      </c>
      <c r="I187" s="5">
        <v>-338555000000</v>
      </c>
      <c r="J187" s="5">
        <v>-258490000000</v>
      </c>
      <c r="K187" s="5">
        <v>-258639000000</v>
      </c>
      <c r="L187" s="5">
        <v>-247500000000</v>
      </c>
      <c r="M187" s="5">
        <v>-252105000000</v>
      </c>
      <c r="N187" s="5">
        <v>-267855000000</v>
      </c>
      <c r="W187" s="5">
        <v>-6139000000</v>
      </c>
      <c r="X187" s="5">
        <v>-14943000000</v>
      </c>
      <c r="Y187" s="5">
        <v>-19352000000</v>
      </c>
      <c r="Z187" s="5">
        <v>-34755000000</v>
      </c>
    </row>
    <row r="188" spans="3:26" ht="15.5" x14ac:dyDescent="0.35">
      <c r="C188" t="s">
        <v>2151</v>
      </c>
      <c r="D188" s="5">
        <v>-3230000000</v>
      </c>
      <c r="G188" s="5">
        <v>21147000000</v>
      </c>
    </row>
    <row r="189" spans="3:26" ht="15.5" x14ac:dyDescent="0.35">
      <c r="C189" t="s">
        <v>246</v>
      </c>
      <c r="N189" s="5">
        <v>698902000000</v>
      </c>
    </row>
    <row r="190" spans="3:26" ht="15.5" x14ac:dyDescent="0.35">
      <c r="C190" t="s">
        <v>2152</v>
      </c>
      <c r="E190" s="5">
        <v>-66650000000</v>
      </c>
      <c r="F190" s="5">
        <v>-700000000000</v>
      </c>
      <c r="I190" s="5">
        <v>-766650000000</v>
      </c>
      <c r="J190" s="5">
        <v>-87091000000</v>
      </c>
      <c r="K190" s="5">
        <v>-73221000000</v>
      </c>
      <c r="L190" s="5">
        <v>-69603000000</v>
      </c>
      <c r="N190" s="5">
        <v>-15750000000</v>
      </c>
    </row>
    <row r="191" spans="3:26" ht="15.5" x14ac:dyDescent="0.35">
      <c r="C191" t="s">
        <v>2153</v>
      </c>
    </row>
    <row r="192" spans="3:26" ht="15.5" x14ac:dyDescent="0.35">
      <c r="C192" t="s">
        <v>114</v>
      </c>
      <c r="X192" s="5">
        <v>13129000000</v>
      </c>
      <c r="Y192" s="5">
        <v>103988000000</v>
      </c>
      <c r="Z192" s="5">
        <v>-28782000000</v>
      </c>
    </row>
    <row r="193" spans="2:26" ht="15.5" x14ac:dyDescent="0.35">
      <c r="C193" t="s">
        <v>2154</v>
      </c>
      <c r="X193" s="5">
        <v>13129000000</v>
      </c>
      <c r="Y193" s="5">
        <v>103988000000</v>
      </c>
      <c r="Z193" s="5">
        <v>-28782000000</v>
      </c>
    </row>
    <row r="194" spans="2:26" ht="15.5" x14ac:dyDescent="0.35">
      <c r="C194" t="s">
        <v>628</v>
      </c>
    </row>
    <row r="195" spans="2:26" ht="15.5" x14ac:dyDescent="0.35">
      <c r="C195" t="s">
        <v>2155</v>
      </c>
      <c r="E195" s="5">
        <v>-285444000000</v>
      </c>
      <c r="F195" s="5">
        <v>278921000000</v>
      </c>
      <c r="G195" s="5">
        <v>-278921000000</v>
      </c>
      <c r="I195" s="5">
        <v>-285444000000</v>
      </c>
      <c r="J195" s="5">
        <v>-201220000000</v>
      </c>
      <c r="K195" s="5">
        <v>-189032000000</v>
      </c>
      <c r="L195" s="5">
        <v>-54374000000</v>
      </c>
      <c r="M195" s="5">
        <v>-74725000000</v>
      </c>
      <c r="N195" s="5">
        <v>-89119000000</v>
      </c>
      <c r="O195" s="5">
        <v>-69079000000</v>
      </c>
      <c r="P195" s="5">
        <v>-37071000000</v>
      </c>
      <c r="Q195" s="5">
        <v>-31687000000</v>
      </c>
      <c r="R195" s="5">
        <v>-76241000000</v>
      </c>
      <c r="S195" s="5">
        <v>-290095000000</v>
      </c>
      <c r="T195" s="5">
        <v>-120210000000</v>
      </c>
      <c r="U195" s="5">
        <v>-15113000000</v>
      </c>
      <c r="V195" s="5">
        <v>-7177000000</v>
      </c>
      <c r="W195" s="5">
        <v>-19988000000</v>
      </c>
      <c r="X195" s="5">
        <v>-180192000000</v>
      </c>
      <c r="Y195" s="5">
        <v>-54085000000</v>
      </c>
      <c r="Z195" s="5">
        <v>-16958000000</v>
      </c>
    </row>
    <row r="196" spans="2:26" ht="15.5" x14ac:dyDescent="0.35">
      <c r="C196" t="s">
        <v>2156</v>
      </c>
      <c r="E196" s="5">
        <v>285444000000</v>
      </c>
      <c r="F196" s="5">
        <v>-285444000000</v>
      </c>
      <c r="Z196" s="5">
        <v>-14721000000</v>
      </c>
    </row>
    <row r="197" spans="2:26" ht="15.5" x14ac:dyDescent="0.35">
      <c r="C197" t="s">
        <v>2157</v>
      </c>
      <c r="Z197" s="5">
        <v>565958000000</v>
      </c>
    </row>
    <row r="198" spans="2:26" ht="15.5" x14ac:dyDescent="0.35">
      <c r="C198" t="s">
        <v>2158</v>
      </c>
      <c r="L198" s="5">
        <v>21530000000</v>
      </c>
      <c r="M198" s="5">
        <v>9871000000</v>
      </c>
      <c r="N198" s="5">
        <v>-5111000000</v>
      </c>
      <c r="O198" s="5">
        <v>-18607000000</v>
      </c>
      <c r="P198" s="5">
        <v>-4447000000</v>
      </c>
      <c r="Q198" s="5">
        <v>9710000000</v>
      </c>
      <c r="R198" s="5">
        <v>23985000000</v>
      </c>
      <c r="S198" s="5">
        <v>11053000000</v>
      </c>
      <c r="T198" s="5">
        <v>102234000000</v>
      </c>
      <c r="U198" s="5">
        <v>-116555000000</v>
      </c>
      <c r="V198" s="5">
        <v>-39128000000</v>
      </c>
      <c r="W198" s="5">
        <v>2566000000</v>
      </c>
      <c r="X198" s="5">
        <v>-8579000000</v>
      </c>
      <c r="Y198" s="5">
        <v>-4374000000</v>
      </c>
      <c r="Z198" s="5">
        <v>-23839000000</v>
      </c>
    </row>
    <row r="199" spans="2:26" ht="15.5" x14ac:dyDescent="0.35">
      <c r="C199" t="s">
        <v>2159</v>
      </c>
    </row>
    <row r="200" spans="2:26" ht="15.5" x14ac:dyDescent="0.35">
      <c r="C200" t="s">
        <v>278</v>
      </c>
      <c r="D200" s="5">
        <v>692793000000</v>
      </c>
      <c r="E200" s="5">
        <v>684542000000</v>
      </c>
      <c r="F200" s="5">
        <v>-853517000000</v>
      </c>
      <c r="G200" s="5">
        <v>-100174000000</v>
      </c>
      <c r="I200" s="5">
        <v>-261695000000</v>
      </c>
      <c r="J200" s="5">
        <v>863445000000</v>
      </c>
      <c r="K200" s="5">
        <v>424620000000</v>
      </c>
      <c r="L200" s="5">
        <v>486321000000</v>
      </c>
      <c r="M200" s="5">
        <v>-89805000000</v>
      </c>
      <c r="N200" s="5">
        <v>374023000000</v>
      </c>
      <c r="O200" s="5">
        <v>143970000000</v>
      </c>
      <c r="P200" s="5">
        <v>-204541000000</v>
      </c>
      <c r="Q200" s="5">
        <v>156651000000</v>
      </c>
      <c r="R200" s="5">
        <v>-160288000000</v>
      </c>
      <c r="S200" s="5">
        <v>-196691000000</v>
      </c>
      <c r="T200" s="5">
        <v>-271958000000</v>
      </c>
      <c r="U200" s="5">
        <v>269589000000</v>
      </c>
      <c r="V200" s="5">
        <v>53452000000</v>
      </c>
      <c r="W200" s="5">
        <v>-51458000000</v>
      </c>
      <c r="X200" s="5">
        <v>-399635000000</v>
      </c>
      <c r="Y200" s="5">
        <v>723082000000</v>
      </c>
      <c r="Z200" s="5">
        <v>294172000000</v>
      </c>
    </row>
    <row r="201" spans="2:26" ht="15.5" x14ac:dyDescent="0.35">
      <c r="C201" t="s">
        <v>280</v>
      </c>
      <c r="D201" s="5">
        <v>4229000000</v>
      </c>
      <c r="E201" s="5">
        <v>424000000</v>
      </c>
      <c r="F201" s="5">
        <v>10255000000</v>
      </c>
      <c r="G201" s="5">
        <v>-2581000000</v>
      </c>
      <c r="I201" s="5">
        <v>11143000000</v>
      </c>
      <c r="J201" s="5">
        <v>7887000000</v>
      </c>
      <c r="K201" s="5">
        <v>-3870000000</v>
      </c>
      <c r="L201" s="5">
        <v>25885000000</v>
      </c>
      <c r="M201" s="5">
        <v>2707000000</v>
      </c>
      <c r="N201" s="5">
        <v>1722000000</v>
      </c>
      <c r="O201" s="5">
        <v>-7305000000</v>
      </c>
      <c r="P201" s="5">
        <v>21435000000</v>
      </c>
      <c r="Q201" s="5">
        <v>1525000000</v>
      </c>
      <c r="R201" s="5">
        <v>-30293000000</v>
      </c>
      <c r="S201" s="5">
        <v>71508000000</v>
      </c>
      <c r="T201" s="5">
        <v>12423000000</v>
      </c>
      <c r="U201" s="5">
        <v>121898000000</v>
      </c>
      <c r="V201" s="5">
        <v>24068000000</v>
      </c>
      <c r="W201" s="5">
        <v>5183000000</v>
      </c>
    </row>
    <row r="202" spans="2:26" ht="15.5" x14ac:dyDescent="0.35">
      <c r="C202" t="s">
        <v>279</v>
      </c>
      <c r="D202" s="5">
        <v>2698503000000</v>
      </c>
      <c r="I202" s="5">
        <v>2949057000000</v>
      </c>
      <c r="J202" s="5">
        <v>2077725000000</v>
      </c>
      <c r="K202" s="5">
        <v>1656975000000</v>
      </c>
      <c r="L202" s="5">
        <v>1144769000000</v>
      </c>
      <c r="M202" s="5">
        <v>1231867000000</v>
      </c>
      <c r="N202" s="5">
        <v>856122000000</v>
      </c>
      <c r="O202" s="5">
        <v>719457000000</v>
      </c>
      <c r="P202" s="5">
        <v>902563000000</v>
      </c>
      <c r="Q202" s="5">
        <v>744387000000</v>
      </c>
      <c r="R202" s="5">
        <v>934968000000</v>
      </c>
      <c r="S202" s="5">
        <v>1060151000000</v>
      </c>
      <c r="T202" s="5">
        <v>1319684000000</v>
      </c>
      <c r="U202" s="5">
        <v>928199000000</v>
      </c>
      <c r="V202" s="5">
        <v>688818000000</v>
      </c>
      <c r="W202" s="5">
        <v>735093000000</v>
      </c>
      <c r="X202" s="5">
        <v>1124202000000</v>
      </c>
      <c r="Y202" s="5">
        <v>401120000000</v>
      </c>
      <c r="Z202" s="5">
        <v>106948000000</v>
      </c>
    </row>
    <row r="203" spans="2:26" ht="15.5" x14ac:dyDescent="0.35">
      <c r="C203" t="s">
        <v>282</v>
      </c>
      <c r="D203" s="5">
        <v>3395525000000</v>
      </c>
      <c r="E203" s="5">
        <v>684966000000</v>
      </c>
      <c r="F203" s="5">
        <v>-843262000000</v>
      </c>
      <c r="G203" s="5">
        <v>-102755000000</v>
      </c>
      <c r="I203" s="5">
        <v>2698505000000</v>
      </c>
      <c r="J203" s="5">
        <v>2949057000000</v>
      </c>
      <c r="K203" s="5">
        <v>2077725000000</v>
      </c>
      <c r="L203" s="5">
        <v>1656975000000</v>
      </c>
      <c r="M203" s="5">
        <v>1144769000000</v>
      </c>
      <c r="N203" s="5">
        <v>1231867000000</v>
      </c>
      <c r="O203" s="5">
        <v>856122000000</v>
      </c>
      <c r="P203" s="5">
        <v>719457000000</v>
      </c>
      <c r="Q203" s="5">
        <v>902563000000</v>
      </c>
      <c r="R203" s="5">
        <v>744387000000</v>
      </c>
      <c r="S203" s="5">
        <v>934968000000</v>
      </c>
      <c r="T203" s="5">
        <v>1060149000000</v>
      </c>
      <c r="U203" s="5">
        <v>1319686000000</v>
      </c>
      <c r="V203" s="5">
        <v>766338000000</v>
      </c>
      <c r="W203" s="5">
        <v>688818000000</v>
      </c>
      <c r="X203" s="5">
        <v>724567000000</v>
      </c>
      <c r="Y203" s="5">
        <v>1124202000000</v>
      </c>
      <c r="Z203" s="5">
        <v>401120000000</v>
      </c>
    </row>
    <row r="205" spans="2:26" ht="15.5" x14ac:dyDescent="0.35">
      <c r="B205" t="s">
        <v>283</v>
      </c>
      <c r="C205" t="s">
        <v>11</v>
      </c>
      <c r="D205" s="5">
        <v>7300000000</v>
      </c>
      <c r="E205" s="5">
        <v>7300000000</v>
      </c>
      <c r="F205" s="5">
        <v>7300000000</v>
      </c>
      <c r="G205" s="5">
        <v>7300000000</v>
      </c>
      <c r="I205" s="5">
        <v>7300000000</v>
      </c>
      <c r="J205" s="5">
        <v>7300000000</v>
      </c>
      <c r="K205" s="5">
        <v>7300000000</v>
      </c>
      <c r="L205" s="5">
        <v>7300000000</v>
      </c>
      <c r="M205" s="5">
        <v>7300000000</v>
      </c>
      <c r="N205" s="5">
        <v>7300000000</v>
      </c>
      <c r="O205" s="5">
        <v>7300000000</v>
      </c>
      <c r="P205" s="5">
        <v>7300000000</v>
      </c>
      <c r="Q205" s="5">
        <v>7300000000</v>
      </c>
      <c r="R205" s="5">
        <v>7300000000</v>
      </c>
      <c r="S205" s="5">
        <v>7300000000</v>
      </c>
      <c r="T205" s="5">
        <v>7300000000</v>
      </c>
      <c r="U205" s="5">
        <v>7300000000</v>
      </c>
      <c r="V205" s="5">
        <v>7300000000</v>
      </c>
      <c r="W205" s="5">
        <v>7300000000</v>
      </c>
      <c r="X205" s="5">
        <v>7300000000</v>
      </c>
      <c r="Y205" s="5">
        <v>7300000000</v>
      </c>
      <c r="Z205" s="5">
        <v>7300000000</v>
      </c>
    </row>
    <row r="206" spans="2:26" ht="15.5" x14ac:dyDescent="0.35">
      <c r="C206" t="s">
        <v>284</v>
      </c>
      <c r="D206" s="6">
        <v>25.97</v>
      </c>
      <c r="E206" s="6">
        <v>26.29</v>
      </c>
      <c r="F206" s="6">
        <v>26.04</v>
      </c>
      <c r="G206" s="6">
        <v>20.53</v>
      </c>
    </row>
    <row r="207" spans="2:26" ht="15.5" x14ac:dyDescent="0.35">
      <c r="C207" t="s">
        <v>285</v>
      </c>
      <c r="D207" s="6">
        <v>28.69</v>
      </c>
      <c r="E207" s="6">
        <v>18.940000000000001</v>
      </c>
      <c r="F207" s="6">
        <v>18.97</v>
      </c>
      <c r="G207" s="6">
        <v>22.8</v>
      </c>
    </row>
    <row r="208" spans="2:26" ht="15.5" x14ac:dyDescent="0.35">
      <c r="C208" t="s">
        <v>72</v>
      </c>
      <c r="D208" s="6">
        <v>1.5</v>
      </c>
      <c r="E208" s="6">
        <v>0.9</v>
      </c>
      <c r="F208" s="6">
        <v>1.03</v>
      </c>
      <c r="G208" s="6">
        <v>1.06</v>
      </c>
    </row>
    <row r="209" spans="3:7" ht="15.5" x14ac:dyDescent="0.35">
      <c r="C209" t="s">
        <v>286</v>
      </c>
      <c r="D209" s="5">
        <v>422740000000</v>
      </c>
      <c r="E209" s="5">
        <v>521770000000</v>
      </c>
      <c r="F209" s="5">
        <v>322640000000</v>
      </c>
      <c r="G209" s="5">
        <v>346440000000</v>
      </c>
    </row>
    <row r="210" spans="3:7" ht="15.5" x14ac:dyDescent="0.35">
      <c r="C210" t="s">
        <v>287</v>
      </c>
      <c r="D210" s="6">
        <v>1.72E-2</v>
      </c>
      <c r="E210" s="6">
        <v>1.7500000000000002E-2</v>
      </c>
      <c r="F210" s="6">
        <v>1.8700000000000001E-2</v>
      </c>
      <c r="G210" s="6">
        <v>1.4199999999999999E-2</v>
      </c>
    </row>
    <row r="211" spans="3:7" ht="15.5" x14ac:dyDescent="0.35">
      <c r="C211" t="s">
        <v>288</v>
      </c>
      <c r="D211" s="6">
        <v>3.4500000000000003E-2</v>
      </c>
      <c r="E211" s="6">
        <v>3.61E-2</v>
      </c>
      <c r="F211" s="6">
        <v>3.7000000000000005E-2</v>
      </c>
      <c r="G211" s="6">
        <v>3.0299999999999997E-2</v>
      </c>
    </row>
    <row r="212" spans="3:7" ht="15.5" x14ac:dyDescent="0.35">
      <c r="C212" t="s">
        <v>289</v>
      </c>
      <c r="D212" s="6">
        <v>3.8900000000000004E-2</v>
      </c>
      <c r="E212" s="6">
        <v>3.7100000000000001E-2</v>
      </c>
      <c r="F212" s="6">
        <v>3.9599999999999996E-2</v>
      </c>
      <c r="G212" s="6">
        <v>3.6900000000000002E-2</v>
      </c>
    </row>
    <row r="213" spans="3:7" ht="15.5" x14ac:dyDescent="0.35">
      <c r="C213" t="s">
        <v>290</v>
      </c>
      <c r="D213" s="6">
        <v>14.56</v>
      </c>
      <c r="E213" s="6">
        <v>8.1300000000000008</v>
      </c>
      <c r="F213" s="6">
        <v>15.11</v>
      </c>
      <c r="G213" s="6">
        <v>6.78</v>
      </c>
    </row>
    <row r="214" spans="3:7" ht="15.5" x14ac:dyDescent="0.35">
      <c r="C214" t="s">
        <v>291</v>
      </c>
      <c r="D214" s="5">
        <v>5504000000000</v>
      </c>
      <c r="E214" s="5">
        <v>5314000000000</v>
      </c>
      <c r="F214" s="5">
        <v>5145000000000</v>
      </c>
      <c r="G214" s="5">
        <v>4955000000000</v>
      </c>
    </row>
    <row r="215" spans="3:7" ht="15.5" x14ac:dyDescent="0.35">
      <c r="C215" t="s">
        <v>292</v>
      </c>
      <c r="D215" s="6">
        <v>0.99</v>
      </c>
      <c r="E215" s="6">
        <v>0.68</v>
      </c>
      <c r="F215" s="6">
        <v>0.7</v>
      </c>
      <c r="G215" s="6">
        <v>0.69</v>
      </c>
    </row>
    <row r="216" spans="3:7" ht="15.5" x14ac:dyDescent="0.35">
      <c r="C216" t="s">
        <v>293</v>
      </c>
      <c r="D216" s="6">
        <v>753.87</v>
      </c>
      <c r="E216" s="6">
        <v>727.9</v>
      </c>
      <c r="F216" s="6">
        <v>704.67</v>
      </c>
      <c r="G216" s="6">
        <v>678.62</v>
      </c>
    </row>
    <row r="217" spans="3:7" ht="15.5" x14ac:dyDescent="0.35">
      <c r="C217" t="s">
        <v>294</v>
      </c>
      <c r="D217" s="6">
        <v>0.99</v>
      </c>
      <c r="E217" s="6">
        <v>0.69</v>
      </c>
      <c r="F217" s="6">
        <v>0.7</v>
      </c>
      <c r="G217" s="6">
        <v>0.69</v>
      </c>
    </row>
    <row r="218" spans="3:7" ht="15.5" x14ac:dyDescent="0.35">
      <c r="C218" t="s">
        <v>295</v>
      </c>
      <c r="D218" s="6">
        <v>752.15</v>
      </c>
      <c r="E218" s="6">
        <v>726.15</v>
      </c>
      <c r="F218" s="6">
        <v>702.56</v>
      </c>
      <c r="G218" s="6">
        <v>676.48</v>
      </c>
    </row>
    <row r="219" spans="3:7" ht="15.5" x14ac:dyDescent="0.35">
      <c r="C219" t="s">
        <v>296</v>
      </c>
      <c r="D219" s="5">
        <v>593000000000</v>
      </c>
      <c r="E219" s="5">
        <v>647000000000</v>
      </c>
      <c r="F219" s="5">
        <v>202000000000</v>
      </c>
      <c r="G219" s="5">
        <v>837000000000</v>
      </c>
    </row>
    <row r="220" spans="3:7" ht="15.5" x14ac:dyDescent="0.35">
      <c r="C220" t="s">
        <v>297</v>
      </c>
      <c r="D220" s="5">
        <v>145000000000</v>
      </c>
      <c r="E220" s="5">
        <v>179000000000</v>
      </c>
      <c r="F220" s="5">
        <v>157000000000</v>
      </c>
      <c r="G220" s="5">
        <v>160000000000</v>
      </c>
    </row>
    <row r="221" spans="3:7" ht="15.5" x14ac:dyDescent="0.35">
      <c r="C221" t="s">
        <v>298</v>
      </c>
      <c r="D221" s="5">
        <v>5502000000000</v>
      </c>
      <c r="E221" s="5">
        <v>5313000000000</v>
      </c>
      <c r="F221" s="5">
        <v>5143000000000</v>
      </c>
      <c r="G221" s="5">
        <v>4953000000000</v>
      </c>
    </row>
    <row r="222" spans="3:7" ht="15.5" x14ac:dyDescent="0.35">
      <c r="C222" t="s">
        <v>23</v>
      </c>
      <c r="D222" s="5">
        <v>738000000000</v>
      </c>
      <c r="E222" s="5">
        <v>826000000000</v>
      </c>
      <c r="F222" s="5">
        <v>358000000000</v>
      </c>
      <c r="G222" s="5">
        <v>997000000000</v>
      </c>
    </row>
    <row r="223" spans="3:7" ht="15.5" x14ac:dyDescent="0.35">
      <c r="C223" t="s">
        <v>20</v>
      </c>
      <c r="D223" s="5">
        <v>-2658000000000</v>
      </c>
      <c r="E223" s="5">
        <v>-1873000000000</v>
      </c>
      <c r="F223" s="5">
        <v>-1655000000000</v>
      </c>
      <c r="G223" s="5">
        <v>-1860000000000</v>
      </c>
    </row>
    <row r="224" spans="3:7" ht="15.5" x14ac:dyDescent="0.35">
      <c r="C224" t="s">
        <v>299</v>
      </c>
      <c r="D224" s="5">
        <v>2517000000000</v>
      </c>
      <c r="E224" s="5">
        <v>2555000000000</v>
      </c>
      <c r="F224" s="5">
        <v>2328000000000</v>
      </c>
      <c r="G224" s="5">
        <v>1799000000000</v>
      </c>
    </row>
    <row r="225" spans="3:26" ht="15.5" x14ac:dyDescent="0.35">
      <c r="C225" t="s">
        <v>300</v>
      </c>
      <c r="D225" s="5">
        <v>1042000000000</v>
      </c>
      <c r="E225" s="5">
        <v>1100000000000</v>
      </c>
      <c r="F225" s="5">
        <v>-65000000000</v>
      </c>
      <c r="G225" s="5">
        <v>372000000000</v>
      </c>
    </row>
    <row r="226" spans="3:26" ht="15.5" x14ac:dyDescent="0.35">
      <c r="C226" t="s">
        <v>301</v>
      </c>
      <c r="D226" s="5">
        <v>-246000000000</v>
      </c>
      <c r="E226" s="5">
        <v>-141000000000</v>
      </c>
      <c r="F226" s="5">
        <v>-80000000000</v>
      </c>
      <c r="G226" s="5">
        <v>-50000000000</v>
      </c>
    </row>
    <row r="227" spans="3:26" ht="15.5" x14ac:dyDescent="0.35">
      <c r="C227" t="s">
        <v>12</v>
      </c>
      <c r="D227" s="5">
        <v>796000000000</v>
      </c>
      <c r="E227" s="5">
        <v>959000000000</v>
      </c>
      <c r="F227" s="5">
        <v>-145000000000</v>
      </c>
      <c r="G227" s="5">
        <v>322000000000</v>
      </c>
    </row>
    <row r="228" spans="3:26" ht="15.5" x14ac:dyDescent="0.35">
      <c r="C228" t="s">
        <v>15</v>
      </c>
      <c r="D228" s="6">
        <v>109.11</v>
      </c>
      <c r="E228" s="6">
        <v>131.44</v>
      </c>
      <c r="F228" s="6">
        <v>-19.89</v>
      </c>
      <c r="G228" s="6">
        <v>44.16</v>
      </c>
    </row>
    <row r="229" spans="3:26" ht="15.5" x14ac:dyDescent="0.35">
      <c r="C229" t="s">
        <v>57</v>
      </c>
      <c r="I229" s="6">
        <v>98.43</v>
      </c>
      <c r="J229" s="6">
        <v>97.78</v>
      </c>
      <c r="K229" s="6">
        <v>68.94</v>
      </c>
      <c r="L229" s="6">
        <v>51.8</v>
      </c>
      <c r="M229" s="6">
        <v>14.9</v>
      </c>
      <c r="N229" s="6">
        <v>34.130000000000003</v>
      </c>
      <c r="O229" s="6">
        <v>48.84</v>
      </c>
      <c r="P229" s="6">
        <v>37.86</v>
      </c>
      <c r="Q229" s="6">
        <v>33.86</v>
      </c>
      <c r="R229" s="6">
        <v>42.6</v>
      </c>
      <c r="S229" s="6">
        <v>51.43</v>
      </c>
      <c r="T229" s="6">
        <v>56.51</v>
      </c>
      <c r="U229" s="6">
        <v>32.619999999999997</v>
      </c>
      <c r="V229" s="6">
        <v>17.53</v>
      </c>
      <c r="W229" s="6">
        <v>-5.86</v>
      </c>
      <c r="X229" s="6">
        <v>8.77</v>
      </c>
      <c r="Y229" s="6">
        <v>64.33</v>
      </c>
      <c r="Z229" s="6">
        <v>19.190000000000001</v>
      </c>
    </row>
    <row r="230" spans="3:26" ht="15.5" x14ac:dyDescent="0.35">
      <c r="C230" t="s">
        <v>71</v>
      </c>
      <c r="I230" s="6">
        <v>5.0599999999999996</v>
      </c>
      <c r="J230" s="6">
        <v>4.42</v>
      </c>
      <c r="K230" s="6">
        <v>5.63</v>
      </c>
      <c r="L230" s="6">
        <v>6.02</v>
      </c>
      <c r="M230" s="6">
        <v>18.52</v>
      </c>
      <c r="N230" s="6">
        <v>10.31</v>
      </c>
      <c r="O230" s="6">
        <v>6.27</v>
      </c>
      <c r="P230" s="6">
        <v>9.09</v>
      </c>
      <c r="Q230" s="6">
        <v>10.99</v>
      </c>
      <c r="R230" s="6">
        <v>9.86</v>
      </c>
      <c r="S230" s="6">
        <v>4.8</v>
      </c>
      <c r="T230" s="6">
        <v>12.12</v>
      </c>
      <c r="U230" s="6">
        <v>10.119999999999999</v>
      </c>
      <c r="V230" s="6">
        <v>9.8699999999999992</v>
      </c>
      <c r="W230" s="6">
        <v>-39.25</v>
      </c>
      <c r="X230" s="6">
        <v>37.06</v>
      </c>
      <c r="Y230" s="6">
        <v>5.52</v>
      </c>
      <c r="Z230" s="6">
        <v>6.1</v>
      </c>
    </row>
    <row r="231" spans="3:26" ht="15.5" x14ac:dyDescent="0.35">
      <c r="C231" t="s">
        <v>74</v>
      </c>
      <c r="I231" s="6">
        <v>0.25</v>
      </c>
      <c r="J231" s="6">
        <v>0.24</v>
      </c>
      <c r="K231" s="6">
        <v>0.23</v>
      </c>
      <c r="L231" s="6">
        <v>0.19</v>
      </c>
      <c r="M231" s="6">
        <v>0.25</v>
      </c>
      <c r="N231" s="6">
        <v>0.33</v>
      </c>
      <c r="O231" s="6">
        <v>0.27</v>
      </c>
      <c r="P231" s="6">
        <v>0.38</v>
      </c>
      <c r="Q231" s="6">
        <v>0.55000000000000004</v>
      </c>
      <c r="R231" s="6">
        <v>0.85</v>
      </c>
      <c r="S231" s="6">
        <v>0.48</v>
      </c>
      <c r="T231" s="6">
        <v>1.18</v>
      </c>
      <c r="U231" s="6">
        <v>0.59</v>
      </c>
      <c r="V231" s="6">
        <v>0.26</v>
      </c>
      <c r="W231" s="6">
        <v>0.36</v>
      </c>
      <c r="X231" s="6">
        <v>0.56000000000000005</v>
      </c>
      <c r="Y231" s="6">
        <v>0.71</v>
      </c>
      <c r="Z231" s="6">
        <v>0.34</v>
      </c>
    </row>
    <row r="232" spans="3:26" ht="15.5" x14ac:dyDescent="0.35">
      <c r="C232" t="s">
        <v>302</v>
      </c>
      <c r="I232" s="5">
        <v>1585950000000</v>
      </c>
      <c r="J232" s="5">
        <v>1454580000000</v>
      </c>
      <c r="K232" s="5">
        <v>1281770000000</v>
      </c>
      <c r="L232" s="5">
        <v>1146430000000</v>
      </c>
      <c r="M232" s="5">
        <v>935470000000</v>
      </c>
      <c r="N232" s="6">
        <v>1099180000000.0001</v>
      </c>
      <c r="O232" s="5">
        <v>966060000000</v>
      </c>
      <c r="P232" s="5">
        <v>767220000000</v>
      </c>
    </row>
    <row r="233" spans="3:26" ht="15.5" x14ac:dyDescent="0.35">
      <c r="C233" t="s">
        <v>303</v>
      </c>
      <c r="I233" s="6">
        <v>6.5500000000000003E-2</v>
      </c>
      <c r="J233" s="6">
        <v>6.7099999999999993E-2</v>
      </c>
      <c r="K233" s="6">
        <v>5.2400000000000002E-2</v>
      </c>
      <c r="L233" s="6">
        <v>4.2800000000000005E-2</v>
      </c>
      <c r="M233" s="6">
        <v>1.4999999999999999E-2</v>
      </c>
      <c r="N233" s="6">
        <v>3.2899999999999999E-2</v>
      </c>
      <c r="O233" s="6">
        <v>5.2400000000000002E-2</v>
      </c>
      <c r="P233" s="6">
        <v>4.8799999999999996E-2</v>
      </c>
      <c r="Q233" s="6">
        <v>5.0900000000000001E-2</v>
      </c>
      <c r="R233" s="6">
        <v>7.4200000000000002E-2</v>
      </c>
      <c r="S233" s="6">
        <v>8.5199999999999998E-2</v>
      </c>
      <c r="T233" s="6">
        <v>9.7100000000000006E-2</v>
      </c>
      <c r="U233" s="6">
        <v>5.45E-2</v>
      </c>
      <c r="V233" s="6">
        <v>2.98E-2</v>
      </c>
      <c r="W233" s="6">
        <v>-1.01E-2</v>
      </c>
      <c r="X233" s="6">
        <v>1.7399999999999999E-2</v>
      </c>
      <c r="Y233" s="6">
        <v>0.1115</v>
      </c>
      <c r="Z233" s="6">
        <v>4.2199999999999994E-2</v>
      </c>
    </row>
    <row r="234" spans="3:26" ht="15.5" x14ac:dyDescent="0.35">
      <c r="C234" t="s">
        <v>304</v>
      </c>
      <c r="I234" s="6">
        <v>0.13519999999999999</v>
      </c>
      <c r="J234" s="6">
        <v>0.14560000000000001</v>
      </c>
      <c r="K234" s="6">
        <v>0.114</v>
      </c>
      <c r="L234" s="6">
        <v>9.1899999999999996E-2</v>
      </c>
      <c r="M234" s="6">
        <v>2.8799999999999999E-2</v>
      </c>
      <c r="N234" s="6">
        <v>6.6600000000000006E-2</v>
      </c>
      <c r="O234" s="6">
        <v>9.9700000000000011E-2</v>
      </c>
      <c r="P234" s="6">
        <v>8.3800000000000013E-2</v>
      </c>
      <c r="Q234" s="6">
        <v>8.1099999999999992E-2</v>
      </c>
      <c r="R234" s="6">
        <v>0.10949999999999999</v>
      </c>
      <c r="S234" s="6">
        <v>0.14429999999999998</v>
      </c>
      <c r="T234" s="6">
        <v>0.16159999999999999</v>
      </c>
      <c r="U234" s="6">
        <v>0.10539999999999999</v>
      </c>
      <c r="V234" s="6">
        <v>6.3399999999999998E-2</v>
      </c>
      <c r="W234" s="6">
        <v>-2.1700000000000001E-2</v>
      </c>
      <c r="X234" s="6">
        <v>3.3000000000000002E-2</v>
      </c>
      <c r="Y234" s="6">
        <v>0.24579999999999999</v>
      </c>
      <c r="Z234" s="6">
        <v>8.6800000000000002E-2</v>
      </c>
    </row>
    <row r="235" spans="3:26" ht="15.5" x14ac:dyDescent="0.35">
      <c r="C235" t="s">
        <v>305</v>
      </c>
      <c r="I235" s="6">
        <v>0.15460000000000002</v>
      </c>
      <c r="J235" s="6">
        <v>0.1522</v>
      </c>
      <c r="K235" s="6">
        <v>0.1258</v>
      </c>
      <c r="L235" s="6">
        <v>0.10009999999999999</v>
      </c>
      <c r="M235" s="6">
        <v>6.5199999999999994E-2</v>
      </c>
      <c r="N235" s="6">
        <v>9.4100000000000003E-2</v>
      </c>
      <c r="O235" s="6">
        <v>0.1361</v>
      </c>
      <c r="P235" s="6">
        <v>0.11470000000000001</v>
      </c>
      <c r="Q235" s="6">
        <v>0.1142</v>
      </c>
      <c r="R235" s="6">
        <v>0.1421</v>
      </c>
      <c r="S235" s="6">
        <v>0.16140000000000002</v>
      </c>
      <c r="T235" s="6">
        <v>0.14960000000000001</v>
      </c>
      <c r="U235" s="6">
        <v>0.1082</v>
      </c>
      <c r="V235" s="6">
        <v>9.4399999999999998E-2</v>
      </c>
      <c r="W235" s="6">
        <v>1.54E-2</v>
      </c>
      <c r="X235" s="6">
        <v>5.4100000000000002E-2</v>
      </c>
      <c r="Y235" s="6">
        <v>0.11749999999999999</v>
      </c>
      <c r="Z235" s="6">
        <v>0.16750000000000001</v>
      </c>
    </row>
    <row r="236" spans="3:26" ht="15.5" x14ac:dyDescent="0.35">
      <c r="C236" t="s">
        <v>306</v>
      </c>
      <c r="I236" s="6">
        <v>8.6999999999999993</v>
      </c>
      <c r="J236" s="6">
        <v>6.46</v>
      </c>
      <c r="K236" s="6">
        <v>5.81</v>
      </c>
      <c r="L236" s="6">
        <v>3.47</v>
      </c>
      <c r="M236" s="6">
        <v>2.6</v>
      </c>
      <c r="N236" s="6">
        <v>3.31</v>
      </c>
      <c r="O236" s="6">
        <v>13.18</v>
      </c>
      <c r="P236" s="6">
        <v>4.2300000000000004</v>
      </c>
      <c r="Q236" s="6">
        <v>17.36</v>
      </c>
      <c r="R236" s="6">
        <v>17.260000000000002</v>
      </c>
      <c r="S236" s="6">
        <v>12.97</v>
      </c>
      <c r="T236" s="6">
        <v>12.55</v>
      </c>
      <c r="U236" s="6">
        <v>5.43</v>
      </c>
      <c r="V236" s="6">
        <v>2.86</v>
      </c>
      <c r="W236" s="6">
        <v>0.43</v>
      </c>
      <c r="X236" s="6">
        <v>1.68</v>
      </c>
      <c r="Y236" s="6">
        <v>2.97</v>
      </c>
      <c r="Z236" s="6">
        <v>3.06</v>
      </c>
    </row>
    <row r="237" spans="3:26" ht="15.5" x14ac:dyDescent="0.35">
      <c r="C237" t="s">
        <v>68</v>
      </c>
      <c r="I237" s="6">
        <v>0.68</v>
      </c>
      <c r="J237" s="6">
        <v>0.64</v>
      </c>
      <c r="K237" s="6">
        <v>0.64</v>
      </c>
      <c r="L237" s="6">
        <v>0.55000000000000004</v>
      </c>
      <c r="M237" s="6">
        <v>0.53</v>
      </c>
      <c r="N237" s="6">
        <v>0.69</v>
      </c>
      <c r="O237" s="6">
        <v>0.62</v>
      </c>
      <c r="P237" s="6">
        <v>0.76</v>
      </c>
      <c r="Q237" s="6">
        <v>0.89</v>
      </c>
      <c r="R237" s="6">
        <v>1.08</v>
      </c>
      <c r="S237" s="6">
        <v>0.69</v>
      </c>
      <c r="T237" s="6">
        <v>1.96</v>
      </c>
      <c r="U237" s="6">
        <v>1.07</v>
      </c>
      <c r="V237" s="6">
        <v>0.63</v>
      </c>
      <c r="W237" s="6">
        <v>0.85</v>
      </c>
      <c r="X237" s="6">
        <v>1.22</v>
      </c>
      <c r="Y237" s="6">
        <v>1.36</v>
      </c>
      <c r="Z237" s="6">
        <v>0.53</v>
      </c>
    </row>
    <row r="238" spans="3:26" ht="15.5" x14ac:dyDescent="0.35">
      <c r="C238" t="s">
        <v>65</v>
      </c>
      <c r="I238" s="6">
        <v>727.9</v>
      </c>
      <c r="J238" s="6">
        <v>671.63</v>
      </c>
      <c r="K238" s="6">
        <v>604.85</v>
      </c>
      <c r="L238" s="6">
        <v>563.9</v>
      </c>
      <c r="M238" s="6">
        <v>517.44000000000005</v>
      </c>
      <c r="N238" s="6">
        <v>512.36</v>
      </c>
      <c r="O238" s="6">
        <v>489.83</v>
      </c>
      <c r="P238" s="6">
        <v>451.94</v>
      </c>
      <c r="Q238" s="6">
        <v>417.55</v>
      </c>
      <c r="R238" s="6">
        <v>389.05</v>
      </c>
      <c r="S238" s="6">
        <v>356.36</v>
      </c>
      <c r="T238" s="6">
        <v>349.59</v>
      </c>
      <c r="U238" s="6">
        <v>309.39</v>
      </c>
      <c r="V238" s="6">
        <v>276.42</v>
      </c>
      <c r="W238" s="6">
        <v>269.52</v>
      </c>
      <c r="X238" s="6">
        <v>265.44</v>
      </c>
      <c r="Y238" s="6">
        <v>261.64999999999998</v>
      </c>
      <c r="Z238" s="6">
        <v>221.12</v>
      </c>
    </row>
    <row r="239" spans="3:26" ht="15.5" x14ac:dyDescent="0.35">
      <c r="C239" t="s">
        <v>307</v>
      </c>
      <c r="I239" s="6">
        <v>0.69</v>
      </c>
      <c r="J239" s="6">
        <v>0.65</v>
      </c>
      <c r="K239" s="6">
        <v>0.64</v>
      </c>
      <c r="L239" s="6">
        <v>0.55000000000000004</v>
      </c>
      <c r="M239" s="6">
        <v>0.54</v>
      </c>
      <c r="N239" s="6">
        <v>0.69</v>
      </c>
      <c r="O239" s="6">
        <v>0.63</v>
      </c>
      <c r="P239" s="6">
        <v>0.77</v>
      </c>
      <c r="Q239" s="6">
        <v>0.9</v>
      </c>
      <c r="R239" s="6">
        <v>1.0900000000000001</v>
      </c>
      <c r="S239" s="6">
        <v>0.7</v>
      </c>
      <c r="T239" s="6">
        <v>1.97</v>
      </c>
      <c r="U239" s="6">
        <v>1.07</v>
      </c>
      <c r="V239" s="6">
        <v>0.63</v>
      </c>
      <c r="W239" s="6">
        <v>0.85</v>
      </c>
      <c r="X239" s="6">
        <v>1.22</v>
      </c>
      <c r="Y239" s="6">
        <v>1.36</v>
      </c>
      <c r="Z239" s="6">
        <v>0.53</v>
      </c>
    </row>
    <row r="240" spans="3:26" ht="15.5" x14ac:dyDescent="0.35">
      <c r="C240" t="s">
        <v>308</v>
      </c>
      <c r="I240" s="6">
        <v>726.15</v>
      </c>
      <c r="J240" s="6">
        <v>668.84</v>
      </c>
      <c r="K240" s="6">
        <v>603.94000000000005</v>
      </c>
      <c r="L240" s="6">
        <v>562.79</v>
      </c>
      <c r="M240" s="6">
        <v>515.34</v>
      </c>
      <c r="N240" s="6">
        <v>511.21</v>
      </c>
      <c r="O240" s="6">
        <v>487.95</v>
      </c>
      <c r="P240" s="6">
        <v>449.44</v>
      </c>
      <c r="Q240" s="6">
        <v>415.62</v>
      </c>
      <c r="R240" s="6">
        <v>386.07</v>
      </c>
      <c r="S240" s="6">
        <v>353.57</v>
      </c>
      <c r="T240" s="6">
        <v>347.51</v>
      </c>
      <c r="U240" s="6">
        <v>307.42</v>
      </c>
      <c r="V240" s="6">
        <v>275.41000000000003</v>
      </c>
      <c r="W240" s="6">
        <v>269.52</v>
      </c>
      <c r="X240" s="6">
        <v>265.44</v>
      </c>
      <c r="Y240" s="6">
        <v>261.64999999999998</v>
      </c>
      <c r="Z240" s="6">
        <v>221.12</v>
      </c>
    </row>
    <row r="241" spans="2:26" ht="15.5" x14ac:dyDescent="0.35">
      <c r="C241" t="s">
        <v>309</v>
      </c>
      <c r="I241" s="5">
        <v>647000000000</v>
      </c>
      <c r="J241" s="5">
        <v>1059000000000</v>
      </c>
      <c r="K241" s="5">
        <v>478000000000</v>
      </c>
      <c r="L241" s="5">
        <v>401000000000</v>
      </c>
      <c r="M241" s="5">
        <v>443000000000</v>
      </c>
      <c r="N241" s="5">
        <v>743000000000</v>
      </c>
      <c r="O241" s="5">
        <v>604000000000</v>
      </c>
      <c r="P241" s="5">
        <v>664000000000</v>
      </c>
      <c r="Q241" s="5">
        <v>743000000000</v>
      </c>
      <c r="R241" s="5">
        <v>558000000000</v>
      </c>
      <c r="S241" s="5">
        <v>499000000000</v>
      </c>
      <c r="T241" s="5">
        <v>244000000000</v>
      </c>
      <c r="U241" s="5">
        <v>409000000000</v>
      </c>
      <c r="V241" s="5">
        <v>474000000000</v>
      </c>
      <c r="W241" s="5">
        <v>389000000000</v>
      </c>
      <c r="X241" s="5">
        <v>403000000000</v>
      </c>
      <c r="Y241" s="5">
        <v>510000000000</v>
      </c>
      <c r="Z241" s="5">
        <v>456000000000</v>
      </c>
    </row>
    <row r="242" spans="2:26" ht="15.5" x14ac:dyDescent="0.35">
      <c r="C242" t="s">
        <v>310</v>
      </c>
      <c r="I242" s="5">
        <v>179000000000</v>
      </c>
      <c r="J242" s="5">
        <v>177000000000</v>
      </c>
      <c r="K242" s="5">
        <v>832000000000</v>
      </c>
      <c r="L242" s="5">
        <v>1052000000000</v>
      </c>
      <c r="M242" s="5">
        <v>749000000000</v>
      </c>
      <c r="N242" s="5">
        <v>1100000000000</v>
      </c>
      <c r="O242" s="5">
        <v>578000000000</v>
      </c>
      <c r="P242" s="5">
        <v>213000000000</v>
      </c>
      <c r="Q242" s="5">
        <v>1000000000</v>
      </c>
      <c r="R242" s="5">
        <v>34000000000</v>
      </c>
      <c r="S242" s="5">
        <v>296000000000</v>
      </c>
      <c r="T242" s="5">
        <v>249000000000</v>
      </c>
      <c r="U242" s="5">
        <v>496000000000</v>
      </c>
      <c r="V242" s="5">
        <v>532000000000</v>
      </c>
      <c r="W242" s="5">
        <v>677000000000</v>
      </c>
      <c r="X242" s="5">
        <v>426000000000</v>
      </c>
      <c r="Y242" s="5">
        <v>593000000000</v>
      </c>
      <c r="Z242" s="5">
        <v>481000000000</v>
      </c>
    </row>
    <row r="243" spans="2:26" ht="15.5" x14ac:dyDescent="0.35">
      <c r="C243" t="s">
        <v>25</v>
      </c>
      <c r="I243" s="5">
        <v>826000000000</v>
      </c>
      <c r="J243" s="5">
        <v>1237000000000</v>
      </c>
      <c r="K243" s="5">
        <v>1309000000000</v>
      </c>
      <c r="L243" s="5">
        <v>1453000000000</v>
      </c>
      <c r="M243" s="5">
        <v>1192000000000</v>
      </c>
      <c r="N243" s="5">
        <v>1843000000000</v>
      </c>
      <c r="O243" s="5">
        <v>1182000000000</v>
      </c>
      <c r="P243" s="5">
        <v>876000000000</v>
      </c>
      <c r="Q243" s="5">
        <v>744000000000</v>
      </c>
      <c r="R243" s="5">
        <v>592000000000</v>
      </c>
      <c r="S243" s="5">
        <v>795000000000</v>
      </c>
      <c r="T243" s="5">
        <v>493000000000</v>
      </c>
      <c r="U243" s="5">
        <v>905000000000</v>
      </c>
      <c r="V243" s="5">
        <v>1005000000000</v>
      </c>
      <c r="W243" s="5">
        <v>1066000000000</v>
      </c>
      <c r="X243" s="5">
        <v>830000000000</v>
      </c>
      <c r="Y243" s="5">
        <v>1103000000000</v>
      </c>
      <c r="Z243" s="5">
        <v>937000000000</v>
      </c>
    </row>
    <row r="244" spans="2:26" ht="15.5" x14ac:dyDescent="0.35">
      <c r="C244" t="s">
        <v>22</v>
      </c>
      <c r="I244" s="5">
        <v>-1873000000000</v>
      </c>
      <c r="J244" s="5">
        <v>-1712000000000</v>
      </c>
      <c r="K244" s="5">
        <v>-769000000000</v>
      </c>
      <c r="L244" s="5">
        <v>-204000000000</v>
      </c>
      <c r="M244" s="5">
        <v>47000000000</v>
      </c>
      <c r="N244" s="5">
        <v>612000000000</v>
      </c>
      <c r="O244" s="5">
        <v>326000000000</v>
      </c>
      <c r="P244" s="5">
        <v>157000000000</v>
      </c>
      <c r="Q244" s="5">
        <v>-158000000000</v>
      </c>
      <c r="R244" s="5">
        <v>-153000000000</v>
      </c>
      <c r="S244" s="5">
        <v>-140000000000</v>
      </c>
      <c r="T244" s="5">
        <v>-567000000000</v>
      </c>
      <c r="U244" s="5">
        <v>-415000000000</v>
      </c>
      <c r="V244" s="5">
        <v>77000000000</v>
      </c>
      <c r="W244" s="5">
        <v>373000000000</v>
      </c>
      <c r="X244" s="5">
        <v>105000000000</v>
      </c>
      <c r="Y244" s="5">
        <v>-22000000000</v>
      </c>
      <c r="Z244" s="5">
        <v>536000000000</v>
      </c>
    </row>
    <row r="245" spans="2:26" ht="15.5" x14ac:dyDescent="0.35">
      <c r="C245" t="s">
        <v>311</v>
      </c>
      <c r="I245" s="5">
        <v>2555000000000</v>
      </c>
      <c r="J245" s="5">
        <v>1651000000000</v>
      </c>
      <c r="K245" s="5">
        <v>1872000000000</v>
      </c>
      <c r="L245" s="5">
        <v>1726000000000</v>
      </c>
      <c r="M245" s="5">
        <v>1886000000000</v>
      </c>
      <c r="N245" s="5">
        <v>1644000000000</v>
      </c>
      <c r="O245" s="5">
        <v>1194000000000</v>
      </c>
      <c r="P245" s="5">
        <v>1042000000000</v>
      </c>
      <c r="Q245" s="5">
        <v>622000000000</v>
      </c>
      <c r="R245" s="5">
        <v>611000000000</v>
      </c>
      <c r="S245" s="5">
        <v>631000000000</v>
      </c>
      <c r="T245" s="5">
        <v>858000000000</v>
      </c>
      <c r="U245" s="5">
        <v>932000000000</v>
      </c>
      <c r="V245" s="5">
        <v>624000000000</v>
      </c>
      <c r="W245" s="5">
        <v>973000000000</v>
      </c>
      <c r="X245" s="5">
        <v>769000000000</v>
      </c>
      <c r="Y245" s="5">
        <v>887000000000</v>
      </c>
      <c r="Z245" s="5">
        <v>456000000000</v>
      </c>
    </row>
    <row r="246" spans="2:26" ht="15.5" x14ac:dyDescent="0.35">
      <c r="C246" t="s">
        <v>312</v>
      </c>
      <c r="I246" s="5">
        <v>1691000000000</v>
      </c>
      <c r="J246" s="5">
        <v>1747000000000</v>
      </c>
      <c r="K246" s="5">
        <v>1390000000000</v>
      </c>
      <c r="L246" s="5">
        <v>1461000000000</v>
      </c>
      <c r="M246" s="5">
        <v>1004000000000</v>
      </c>
      <c r="N246" s="5">
        <v>944000000000</v>
      </c>
      <c r="O246" s="5">
        <v>576000000000</v>
      </c>
      <c r="P246" s="5">
        <v>345000000000</v>
      </c>
      <c r="Q246" s="5">
        <v>395000000000</v>
      </c>
      <c r="R246" s="5">
        <v>447000000000</v>
      </c>
      <c r="S246" s="5">
        <v>424000000000</v>
      </c>
      <c r="T246" s="5">
        <v>421000000000</v>
      </c>
      <c r="U246" s="5">
        <v>754000000000</v>
      </c>
      <c r="V246" s="5">
        <v>375000000000</v>
      </c>
      <c r="W246" s="5">
        <v>340000000000</v>
      </c>
      <c r="X246" s="5">
        <v>34000000000</v>
      </c>
      <c r="Y246" s="5">
        <v>288000000000</v>
      </c>
      <c r="Z246" s="5">
        <v>36000000000</v>
      </c>
    </row>
    <row r="247" spans="2:26" ht="15.5" x14ac:dyDescent="0.35">
      <c r="C247" t="s">
        <v>313</v>
      </c>
      <c r="I247" s="5">
        <v>-449000000000</v>
      </c>
      <c r="J247" s="5">
        <v>-375000000000</v>
      </c>
      <c r="K247" s="5">
        <v>-477000000000</v>
      </c>
      <c r="L247" s="5">
        <v>-372000000000</v>
      </c>
      <c r="M247" s="5">
        <v>-321000000000</v>
      </c>
      <c r="N247" s="5">
        <v>-419000000000</v>
      </c>
      <c r="O247" s="5">
        <v>-32000000000</v>
      </c>
      <c r="P247" s="5">
        <v>-50000000000</v>
      </c>
      <c r="Q247" s="5">
        <v>-46000000000</v>
      </c>
      <c r="R247" s="5">
        <v>-276000000000</v>
      </c>
      <c r="S247" s="5">
        <v>-499000000000</v>
      </c>
      <c r="T247" s="5">
        <v>-373000000000</v>
      </c>
      <c r="U247" s="5">
        <v>-125000000000</v>
      </c>
      <c r="V247" s="5">
        <v>-104000000000</v>
      </c>
      <c r="W247" s="5">
        <v>-489000000000</v>
      </c>
      <c r="X247" s="5">
        <v>-180000000000</v>
      </c>
      <c r="Y247" s="5">
        <v>-241000000000</v>
      </c>
      <c r="Z247" s="5">
        <v>-578000000000</v>
      </c>
    </row>
    <row r="248" spans="2:26" ht="15.5" x14ac:dyDescent="0.35">
      <c r="C248" t="s">
        <v>14</v>
      </c>
      <c r="I248" s="5">
        <v>1242000000000</v>
      </c>
      <c r="J248" s="5">
        <v>1372000000000</v>
      </c>
      <c r="K248" s="5">
        <v>913000000000</v>
      </c>
      <c r="L248" s="5">
        <v>1089000000000</v>
      </c>
      <c r="M248" s="5">
        <v>683000000000</v>
      </c>
      <c r="N248" s="5">
        <v>525000000000</v>
      </c>
      <c r="O248" s="5">
        <v>544000000000</v>
      </c>
      <c r="P248" s="5">
        <v>294000000000</v>
      </c>
      <c r="Q248" s="5">
        <v>350000000000</v>
      </c>
      <c r="R248" s="5">
        <v>171000000000</v>
      </c>
      <c r="S248" s="5">
        <v>-74000000000</v>
      </c>
      <c r="T248" s="5">
        <v>48000000000</v>
      </c>
      <c r="U248" s="5">
        <v>628000000000</v>
      </c>
      <c r="V248" s="5">
        <v>272000000000</v>
      </c>
      <c r="W248" s="5">
        <v>-148000000000</v>
      </c>
      <c r="X248" s="5">
        <v>-146000000000</v>
      </c>
      <c r="Y248" s="5">
        <v>47000000000</v>
      </c>
      <c r="Z248" s="5">
        <v>-542000000000</v>
      </c>
    </row>
    <row r="249" spans="2:26" ht="15.5" x14ac:dyDescent="0.35">
      <c r="C249" t="s">
        <v>16</v>
      </c>
      <c r="I249" s="6">
        <v>170.16</v>
      </c>
      <c r="J249" s="6">
        <v>188.02</v>
      </c>
      <c r="K249" s="6">
        <v>125.07</v>
      </c>
      <c r="L249" s="6">
        <v>149.18</v>
      </c>
      <c r="M249" s="6">
        <v>93.56</v>
      </c>
      <c r="N249" s="6">
        <v>71.89</v>
      </c>
      <c r="O249" s="6">
        <v>74.52</v>
      </c>
      <c r="P249" s="6">
        <v>40.340000000000003</v>
      </c>
      <c r="Q249" s="6">
        <v>47.89</v>
      </c>
      <c r="R249" s="6">
        <v>23.4</v>
      </c>
      <c r="S249" s="6">
        <v>-10.210000000000001</v>
      </c>
      <c r="T249" s="6">
        <v>6.59</v>
      </c>
      <c r="U249" s="6">
        <v>86.07</v>
      </c>
      <c r="V249" s="6">
        <v>37.229999999999997</v>
      </c>
      <c r="W249" s="6">
        <v>-20.29</v>
      </c>
      <c r="X249" s="6">
        <v>-19.940000000000001</v>
      </c>
      <c r="Y249" s="6">
        <v>6.49</v>
      </c>
      <c r="Z249" s="6">
        <v>-74.209999999999994</v>
      </c>
    </row>
    <row r="251" spans="2:26" ht="15.5" x14ac:dyDescent="0.35">
      <c r="B251" t="s">
        <v>314</v>
      </c>
      <c r="C251" t="s">
        <v>315</v>
      </c>
      <c r="D251" s="5">
        <v>190000000000</v>
      </c>
      <c r="E251" s="5">
        <v>192000000000</v>
      </c>
      <c r="F251" s="5">
        <v>190000000000</v>
      </c>
      <c r="G251" s="5">
        <v>150000000000</v>
      </c>
      <c r="H251" s="5">
        <v>758000000000</v>
      </c>
      <c r="I251" s="5">
        <v>718000000000</v>
      </c>
      <c r="J251" s="5">
        <v>714000000000</v>
      </c>
      <c r="K251" s="5">
        <v>503000000000</v>
      </c>
      <c r="L251" s="5">
        <v>378000000000</v>
      </c>
      <c r="M251" s="5">
        <v>109000000000</v>
      </c>
      <c r="N251" s="5">
        <v>249000000000</v>
      </c>
      <c r="O251" s="5">
        <v>356000000000</v>
      </c>
      <c r="P251" s="5">
        <v>276000000000</v>
      </c>
      <c r="Q251" s="5">
        <v>247000000000</v>
      </c>
    </row>
    <row r="252" spans="2:26" ht="15.5" x14ac:dyDescent="0.35">
      <c r="C252" t="s">
        <v>316</v>
      </c>
      <c r="H252" s="5">
        <v>721000000000</v>
      </c>
      <c r="I252" s="5">
        <v>718000000000</v>
      </c>
      <c r="J252" s="5">
        <v>714000000000</v>
      </c>
      <c r="K252" s="5">
        <v>503000000000</v>
      </c>
      <c r="L252" s="5">
        <v>378000000000</v>
      </c>
      <c r="M252" s="5">
        <v>109000000000</v>
      </c>
      <c r="N252" s="5">
        <v>249000000000</v>
      </c>
      <c r="O252" s="5">
        <v>356000000000</v>
      </c>
      <c r="P252" s="5">
        <v>276000000000</v>
      </c>
      <c r="Q252" s="5">
        <v>247000000000</v>
      </c>
    </row>
    <row r="253" spans="2:26" ht="15.5" x14ac:dyDescent="0.35">
      <c r="C253" t="s">
        <v>317</v>
      </c>
      <c r="H253" s="6">
        <v>44.29</v>
      </c>
      <c r="I253" s="6">
        <v>44.29</v>
      </c>
      <c r="J253" s="6">
        <v>39.11</v>
      </c>
      <c r="K253" s="6">
        <v>27.57</v>
      </c>
      <c r="L253" s="6">
        <v>25.9</v>
      </c>
      <c r="M253" s="6">
        <v>7.45</v>
      </c>
      <c r="N253" s="6">
        <v>10.24</v>
      </c>
      <c r="O253" s="6">
        <v>12.21</v>
      </c>
      <c r="P253" s="6">
        <v>9.4600000000000009</v>
      </c>
      <c r="Q253" s="6">
        <v>5.08</v>
      </c>
    </row>
    <row r="254" spans="2:26" ht="15.5" x14ac:dyDescent="0.35">
      <c r="C254" t="s">
        <v>76</v>
      </c>
      <c r="H254" s="6">
        <v>0.42630000000000001</v>
      </c>
      <c r="I254" s="6">
        <v>0.45</v>
      </c>
      <c r="J254" s="6">
        <v>0.4</v>
      </c>
      <c r="K254" s="6">
        <v>0.39990000000000003</v>
      </c>
      <c r="L254" s="6">
        <v>0.5</v>
      </c>
      <c r="M254" s="6">
        <v>0.5</v>
      </c>
      <c r="N254" s="6">
        <v>0.3</v>
      </c>
      <c r="O254" s="6">
        <v>0.25</v>
      </c>
      <c r="P254" s="6">
        <v>0.25</v>
      </c>
      <c r="Q254" s="6">
        <v>0.15</v>
      </c>
    </row>
    <row r="255" spans="2:26" ht="15.5" x14ac:dyDescent="0.35">
      <c r="C255" t="s">
        <v>318</v>
      </c>
      <c r="H255" s="6">
        <v>7.9299999999999995E-2</v>
      </c>
      <c r="I255" s="6">
        <v>8.9700000000000002E-2</v>
      </c>
      <c r="J255" s="6">
        <v>7.9199999999999993E-2</v>
      </c>
      <c r="K255" s="6">
        <v>6.3799999999999996E-2</v>
      </c>
      <c r="L255" s="6">
        <v>7.5300000000000006E-2</v>
      </c>
      <c r="M255" s="6">
        <v>2.4199999999999999E-2</v>
      </c>
      <c r="N255" s="6">
        <v>3.7599999999999995E-2</v>
      </c>
      <c r="O255" s="6">
        <v>0.05</v>
      </c>
      <c r="P255" s="6">
        <v>2.3099999999999999E-2</v>
      </c>
      <c r="Q255" s="6">
        <v>1.1299999999999999E-2</v>
      </c>
    </row>
    <row r="256" spans="2:26" ht="15.5" x14ac:dyDescent="0.35">
      <c r="C256" t="s">
        <v>56</v>
      </c>
      <c r="D256" s="6">
        <v>25.97</v>
      </c>
      <c r="E256" s="6">
        <v>26.29</v>
      </c>
      <c r="F256" s="6">
        <v>26.04</v>
      </c>
      <c r="G256" s="6">
        <v>20.53</v>
      </c>
      <c r="H256" s="6">
        <v>103.89</v>
      </c>
      <c r="I256" s="6">
        <v>98.43</v>
      </c>
      <c r="J256" s="6">
        <v>97.78</v>
      </c>
      <c r="K256" s="6">
        <v>68.94</v>
      </c>
      <c r="L256" s="6">
        <v>51.8</v>
      </c>
      <c r="M256" s="6">
        <v>14.9</v>
      </c>
      <c r="N256" s="6">
        <v>34.130000000000003</v>
      </c>
      <c r="O256" s="6">
        <v>48.84</v>
      </c>
      <c r="P256" s="6">
        <v>37.86</v>
      </c>
      <c r="Q256" s="6">
        <v>33.86</v>
      </c>
    </row>
    <row r="257" spans="3:17" ht="15.5" x14ac:dyDescent="0.35">
      <c r="C257" t="s">
        <v>319</v>
      </c>
      <c r="H257" s="6">
        <v>98.83</v>
      </c>
      <c r="I257" s="6">
        <v>98.43</v>
      </c>
      <c r="J257" s="6">
        <v>97.78</v>
      </c>
      <c r="K257" s="6">
        <v>68.94</v>
      </c>
      <c r="L257" s="6">
        <v>51.8</v>
      </c>
      <c r="M257" s="6">
        <v>14.9</v>
      </c>
      <c r="N257" s="6">
        <v>34.130000000000003</v>
      </c>
      <c r="O257" s="6">
        <v>48.84</v>
      </c>
      <c r="P257" s="6">
        <v>37.86</v>
      </c>
      <c r="Q257" s="6">
        <v>33.86</v>
      </c>
    </row>
    <row r="258" spans="3:17" ht="15.5" x14ac:dyDescent="0.35">
      <c r="C258" t="s">
        <v>78</v>
      </c>
      <c r="H258" s="6">
        <v>44.29</v>
      </c>
      <c r="I258" s="6">
        <v>44.29</v>
      </c>
      <c r="J258" s="6">
        <v>39.11</v>
      </c>
      <c r="K258" s="6">
        <v>27.57</v>
      </c>
      <c r="L258" s="6">
        <v>25.9</v>
      </c>
      <c r="M258" s="6">
        <v>7.45</v>
      </c>
      <c r="N258" s="6">
        <v>10.24</v>
      </c>
      <c r="O258" s="6">
        <v>12.21</v>
      </c>
      <c r="P258" s="6">
        <v>9.4600000000000009</v>
      </c>
      <c r="Q258" s="6">
        <v>5.08</v>
      </c>
    </row>
    <row r="259" spans="3:17" ht="15.5" x14ac:dyDescent="0.35">
      <c r="C259" t="s">
        <v>320</v>
      </c>
      <c r="H259" s="6">
        <v>0.42630000000000001</v>
      </c>
      <c r="I259" s="6">
        <v>0.45</v>
      </c>
      <c r="J259" s="6">
        <v>0.4</v>
      </c>
      <c r="K259" s="6">
        <v>0.39990000000000003</v>
      </c>
      <c r="L259" s="6">
        <v>0.5</v>
      </c>
      <c r="M259" s="6">
        <v>0.5</v>
      </c>
      <c r="N259" s="6">
        <v>0.3</v>
      </c>
      <c r="O259" s="6">
        <v>0.25</v>
      </c>
      <c r="P259" s="6">
        <v>0.25</v>
      </c>
      <c r="Q259" s="6">
        <v>0.15</v>
      </c>
    </row>
    <row r="260" spans="3:17" ht="15.5" x14ac:dyDescent="0.35">
      <c r="C260" t="s">
        <v>321</v>
      </c>
      <c r="H260" s="6">
        <v>7.9299999999999995E-2</v>
      </c>
      <c r="I260" s="6">
        <v>8.9700000000000002E-2</v>
      </c>
      <c r="J260" s="6">
        <v>7.9199999999999993E-2</v>
      </c>
      <c r="K260" s="6">
        <v>6.3799999999999996E-2</v>
      </c>
      <c r="L260" s="6">
        <v>7.5300000000000006E-2</v>
      </c>
      <c r="M260" s="6">
        <v>2.4199999999999999E-2</v>
      </c>
      <c r="N260" s="6">
        <v>3.7599999999999995E-2</v>
      </c>
      <c r="O260" s="6">
        <v>0.05</v>
      </c>
      <c r="P260" s="6">
        <v>2.3099999999999999E-2</v>
      </c>
      <c r="Q260" s="6">
        <v>1.1299999999999999E-2</v>
      </c>
    </row>
    <row r="261" spans="3:17" ht="15.5" x14ac:dyDescent="0.35">
      <c r="C261" t="s">
        <v>322</v>
      </c>
      <c r="D261" s="5">
        <v>3617000000000</v>
      </c>
      <c r="E261" s="5">
        <v>4021000000000</v>
      </c>
      <c r="F261" s="5">
        <v>3512000000000</v>
      </c>
      <c r="G261" s="5">
        <v>3238000000000</v>
      </c>
      <c r="H261" s="5">
        <v>14466000000000</v>
      </c>
      <c r="I261" s="5">
        <v>14498000000000</v>
      </c>
      <c r="J261" s="5">
        <v>13393000000000</v>
      </c>
      <c r="K261" s="5">
        <v>12564000000000</v>
      </c>
      <c r="L261" s="5">
        <v>12306000000000</v>
      </c>
      <c r="M261" s="5">
        <v>8137000000000</v>
      </c>
      <c r="N261" s="5">
        <v>7727000000000</v>
      </c>
      <c r="O261" s="5">
        <v>8385000000000</v>
      </c>
      <c r="P261" s="5">
        <v>6625000000000</v>
      </c>
      <c r="Q261" s="5">
        <v>4979000000000</v>
      </c>
    </row>
    <row r="262" spans="3:17" ht="15.5" x14ac:dyDescent="0.35">
      <c r="C262" t="s">
        <v>323</v>
      </c>
      <c r="H262" s="5">
        <v>14387000000000</v>
      </c>
      <c r="I262" s="5">
        <v>14498000000000</v>
      </c>
      <c r="J262" s="5">
        <v>13393000000000</v>
      </c>
      <c r="K262" s="5">
        <v>12564000000000</v>
      </c>
      <c r="L262" s="5">
        <v>12306000000000</v>
      </c>
      <c r="M262" s="5">
        <v>8137000000000</v>
      </c>
      <c r="N262" s="5">
        <v>7727000000000</v>
      </c>
      <c r="O262" s="5">
        <v>8385000000000</v>
      </c>
      <c r="P262" s="5">
        <v>6625000000000</v>
      </c>
      <c r="Q262" s="5">
        <v>4979000000000</v>
      </c>
    </row>
    <row r="263" spans="3:17" ht="15.5" x14ac:dyDescent="0.35">
      <c r="C263" t="s">
        <v>324</v>
      </c>
      <c r="H263" s="6">
        <v>44.29</v>
      </c>
      <c r="I263" s="6">
        <v>44.29</v>
      </c>
      <c r="J263" s="6">
        <v>39.11</v>
      </c>
      <c r="K263" s="6">
        <v>27.57</v>
      </c>
      <c r="L263" s="6">
        <v>25.9</v>
      </c>
      <c r="M263" s="6">
        <v>7.45</v>
      </c>
      <c r="N263" s="6">
        <v>10.24</v>
      </c>
      <c r="O263" s="6">
        <v>12.21</v>
      </c>
      <c r="P263" s="6">
        <v>9.4600000000000009</v>
      </c>
      <c r="Q263" s="6">
        <v>5.08</v>
      </c>
    </row>
    <row r="264" spans="3:17" ht="15.5" x14ac:dyDescent="0.35">
      <c r="C264" t="s">
        <v>325</v>
      </c>
      <c r="H264" s="6">
        <v>0.42630000000000001</v>
      </c>
      <c r="I264" s="6">
        <v>0.45</v>
      </c>
      <c r="J264" s="6">
        <v>0.4</v>
      </c>
      <c r="K264" s="6">
        <v>0.39990000000000003</v>
      </c>
      <c r="L264" s="6">
        <v>0.5</v>
      </c>
      <c r="M264" s="6">
        <v>0.5</v>
      </c>
      <c r="N264" s="6">
        <v>0.3</v>
      </c>
      <c r="O264" s="6">
        <v>0.25</v>
      </c>
      <c r="P264" s="6">
        <v>0.25</v>
      </c>
      <c r="Q264" s="6">
        <v>0.15</v>
      </c>
    </row>
    <row r="265" spans="3:17" ht="15.5" x14ac:dyDescent="0.35">
      <c r="C265" t="s">
        <v>326</v>
      </c>
      <c r="H265" s="6">
        <v>7.9299999999999995E-2</v>
      </c>
      <c r="I265" s="6">
        <v>8.9700000000000002E-2</v>
      </c>
      <c r="J265" s="6">
        <v>7.9199999999999993E-2</v>
      </c>
      <c r="K265" s="6">
        <v>6.3799999999999996E-2</v>
      </c>
      <c r="L265" s="6">
        <v>7.5300000000000006E-2</v>
      </c>
      <c r="M265" s="6">
        <v>2.4199999999999999E-2</v>
      </c>
      <c r="N265" s="6">
        <v>3.7599999999999995E-2</v>
      </c>
      <c r="O265" s="6">
        <v>0.05</v>
      </c>
      <c r="P265" s="6">
        <v>2.3099999999999999E-2</v>
      </c>
      <c r="Q265" s="6">
        <v>1.1299999999999999E-2</v>
      </c>
    </row>
    <row r="266" spans="3:17" ht="15.5" x14ac:dyDescent="0.35">
      <c r="C266" t="s">
        <v>327</v>
      </c>
      <c r="I266" s="6">
        <v>5.34</v>
      </c>
    </row>
    <row r="267" spans="3:17" ht="15.5" x14ac:dyDescent="0.35">
      <c r="C267" t="s">
        <v>328</v>
      </c>
      <c r="I267" s="6">
        <v>5.62</v>
      </c>
    </row>
    <row r="268" spans="3:17" ht="15.5" x14ac:dyDescent="0.35">
      <c r="C268" t="s">
        <v>503</v>
      </c>
      <c r="I268" s="6">
        <v>4.4800000000000004</v>
      </c>
    </row>
    <row r="269" spans="3:17" ht="15.5" x14ac:dyDescent="0.35">
      <c r="C269" t="s">
        <v>329</v>
      </c>
      <c r="I269" s="6">
        <v>7.49</v>
      </c>
    </row>
    <row r="270" spans="3:17" ht="15.5" x14ac:dyDescent="0.35">
      <c r="C270" t="s">
        <v>330</v>
      </c>
      <c r="I270" s="6">
        <v>0.17809999999999998</v>
      </c>
    </row>
    <row r="271" spans="3:17" ht="15.5" x14ac:dyDescent="0.35">
      <c r="C271" t="s">
        <v>331</v>
      </c>
      <c r="I271" s="6">
        <v>0.28000000000000003</v>
      </c>
    </row>
    <row r="272" spans="3:17" ht="15.5" x14ac:dyDescent="0.35">
      <c r="C272" t="s">
        <v>332</v>
      </c>
      <c r="I272" s="6">
        <v>0.74</v>
      </c>
    </row>
    <row r="273" spans="3:9" ht="15.5" x14ac:dyDescent="0.35">
      <c r="C273" t="s">
        <v>333</v>
      </c>
      <c r="I273" s="6">
        <v>1.65</v>
      </c>
    </row>
    <row r="274" spans="3:9" ht="15.5" x14ac:dyDescent="0.35">
      <c r="C274" t="s">
        <v>334</v>
      </c>
      <c r="I274" s="6">
        <v>2.1</v>
      </c>
    </row>
    <row r="275" spans="3:9" ht="15.5" x14ac:dyDescent="0.35">
      <c r="C275" t="s">
        <v>335</v>
      </c>
      <c r="I275" s="6">
        <v>3.32</v>
      </c>
    </row>
    <row r="276" spans="3:9" ht="15.5" x14ac:dyDescent="0.35">
      <c r="C276" t="s">
        <v>336</v>
      </c>
      <c r="I276" s="5">
        <v>1</v>
      </c>
    </row>
    <row r="277" spans="3:9" ht="15.5" x14ac:dyDescent="0.35">
      <c r="C277" t="s">
        <v>337</v>
      </c>
      <c r="I277" s="6">
        <v>8.59</v>
      </c>
    </row>
    <row r="278" spans="3:9" ht="15.5" x14ac:dyDescent="0.35">
      <c r="C278" t="s">
        <v>338</v>
      </c>
      <c r="I278" s="6">
        <v>0.24</v>
      </c>
    </row>
    <row r="279" spans="3:9" ht="15.5" x14ac:dyDescent="0.35">
      <c r="C279" t="s">
        <v>504</v>
      </c>
      <c r="I279" s="6">
        <v>0.41</v>
      </c>
    </row>
    <row r="280" spans="3:9" ht="15.5" x14ac:dyDescent="0.35">
      <c r="C280" t="s">
        <v>339</v>
      </c>
      <c r="I280" s="6">
        <v>98.83</v>
      </c>
    </row>
    <row r="281" spans="3:9" ht="15.5" x14ac:dyDescent="0.35">
      <c r="C281" t="s">
        <v>340</v>
      </c>
      <c r="I281" s="6">
        <v>103.89</v>
      </c>
    </row>
    <row r="282" spans="3:9" ht="15.5" x14ac:dyDescent="0.35">
      <c r="C282" t="s">
        <v>341</v>
      </c>
      <c r="I282" s="6">
        <v>1971.24</v>
      </c>
    </row>
    <row r="283" spans="3:9" ht="15.5" x14ac:dyDescent="0.35">
      <c r="C283" t="s">
        <v>342</v>
      </c>
      <c r="D283" s="6">
        <v>465.24</v>
      </c>
    </row>
    <row r="284" spans="3:9" ht="15.5" x14ac:dyDescent="0.35">
      <c r="C284" t="s">
        <v>343</v>
      </c>
      <c r="I284" s="6">
        <v>753.87</v>
      </c>
    </row>
    <row r="285" spans="3:9" ht="15.5" x14ac:dyDescent="0.35">
      <c r="C285" t="s">
        <v>344</v>
      </c>
      <c r="I285" s="6">
        <v>264.82</v>
      </c>
    </row>
    <row r="286" spans="3:9" ht="15.5" x14ac:dyDescent="0.35">
      <c r="C286" t="s">
        <v>345</v>
      </c>
      <c r="D286" s="6">
        <v>1.49</v>
      </c>
    </row>
    <row r="287" spans="3:9" ht="15.5" x14ac:dyDescent="0.35">
      <c r="C287" t="s">
        <v>346</v>
      </c>
      <c r="D287" s="6">
        <v>1.37</v>
      </c>
    </row>
    <row r="288" spans="3:9" ht="15.5" x14ac:dyDescent="0.35">
      <c r="C288" t="s">
        <v>347</v>
      </c>
      <c r="D288" s="6">
        <v>0.13</v>
      </c>
    </row>
    <row r="289" spans="3:9" ht="15.5" x14ac:dyDescent="0.35">
      <c r="C289" t="s">
        <v>348</v>
      </c>
      <c r="D289" s="6">
        <v>0.03</v>
      </c>
    </row>
    <row r="290" spans="3:9" ht="15.5" x14ac:dyDescent="0.35">
      <c r="C290" t="s">
        <v>349</v>
      </c>
      <c r="D290" s="5">
        <v>1</v>
      </c>
    </row>
    <row r="291" spans="3:9" ht="15.5" x14ac:dyDescent="0.35">
      <c r="C291" t="s">
        <v>350</v>
      </c>
      <c r="D291" s="6">
        <v>7.0000000000000007E-2</v>
      </c>
    </row>
    <row r="292" spans="3:9" ht="15.5" x14ac:dyDescent="0.35">
      <c r="C292" t="s">
        <v>351</v>
      </c>
      <c r="D292" s="5">
        <v>2</v>
      </c>
    </row>
    <row r="293" spans="3:9" ht="15.5" x14ac:dyDescent="0.35">
      <c r="C293" t="s">
        <v>352</v>
      </c>
      <c r="I293" s="6">
        <v>10.01</v>
      </c>
    </row>
    <row r="294" spans="3:9" ht="15.5" x14ac:dyDescent="0.35">
      <c r="C294" t="s">
        <v>12</v>
      </c>
      <c r="D294" s="5">
        <v>796000000000</v>
      </c>
    </row>
    <row r="295" spans="3:9" ht="15.5" x14ac:dyDescent="0.35">
      <c r="C295" t="s">
        <v>353</v>
      </c>
      <c r="I295" s="6">
        <v>4.37</v>
      </c>
    </row>
    <row r="296" spans="3:9" ht="15.5" x14ac:dyDescent="0.35">
      <c r="C296" t="s">
        <v>354</v>
      </c>
      <c r="I296" s="6">
        <v>6.5500000000000003E-2</v>
      </c>
    </row>
    <row r="297" spans="3:9" ht="15.5" x14ac:dyDescent="0.35">
      <c r="C297" t="s">
        <v>355</v>
      </c>
      <c r="I297" s="6">
        <v>0.13109999999999999</v>
      </c>
    </row>
    <row r="298" spans="3:9" ht="15.5" x14ac:dyDescent="0.35">
      <c r="C298" t="s">
        <v>356</v>
      </c>
      <c r="I298" s="6">
        <v>0.14529999999999998</v>
      </c>
    </row>
    <row r="299" spans="3:9" ht="15.5" x14ac:dyDescent="0.35">
      <c r="C299" t="s">
        <v>357</v>
      </c>
      <c r="I299" s="6">
        <v>0.10640000000000001</v>
      </c>
    </row>
    <row r="300" spans="3:9" ht="15.5" x14ac:dyDescent="0.35">
      <c r="C300" t="s">
        <v>358</v>
      </c>
      <c r="D300" s="6">
        <v>85.14</v>
      </c>
    </row>
    <row r="301" spans="3:9" ht="15.5" x14ac:dyDescent="0.35">
      <c r="C301" t="s">
        <v>359</v>
      </c>
      <c r="D301" s="6">
        <v>14.75</v>
      </c>
    </row>
    <row r="302" spans="3:9" ht="15.5" x14ac:dyDescent="0.35">
      <c r="C302" t="s">
        <v>360</v>
      </c>
      <c r="D302" s="6">
        <v>22.76</v>
      </c>
    </row>
    <row r="303" spans="3:9" ht="15.5" x14ac:dyDescent="0.35">
      <c r="C303" t="s">
        <v>361</v>
      </c>
      <c r="D303" s="6">
        <v>77.13</v>
      </c>
    </row>
    <row r="304" spans="3:9" ht="15.5" x14ac:dyDescent="0.35">
      <c r="C304" t="s">
        <v>362</v>
      </c>
      <c r="D304" s="6">
        <v>1.07</v>
      </c>
    </row>
    <row r="305" spans="3:9" ht="15.5" x14ac:dyDescent="0.35">
      <c r="C305" t="s">
        <v>363</v>
      </c>
      <c r="I305" s="6">
        <v>1.31</v>
      </c>
    </row>
    <row r="306" spans="3:9" ht="15.5" x14ac:dyDescent="0.35">
      <c r="C306" t="s">
        <v>364</v>
      </c>
      <c r="I306" s="6">
        <v>24.54</v>
      </c>
    </row>
    <row r="307" spans="3:9" ht="15.5" x14ac:dyDescent="0.35">
      <c r="C307" t="s">
        <v>52</v>
      </c>
      <c r="I307" s="5">
        <v>4051000000000</v>
      </c>
    </row>
    <row r="308" spans="3:9" ht="15.5" x14ac:dyDescent="0.35">
      <c r="C308" t="s">
        <v>365</v>
      </c>
      <c r="I308" s="5">
        <v>1395000000000</v>
      </c>
    </row>
    <row r="309" spans="3:9" ht="15.5" x14ac:dyDescent="0.35">
      <c r="C309" t="s">
        <v>366</v>
      </c>
      <c r="I309" s="5">
        <v>7300000000</v>
      </c>
    </row>
    <row r="310" spans="3:9" ht="15.5" x14ac:dyDescent="0.35">
      <c r="C310" t="s">
        <v>367</v>
      </c>
      <c r="I310" s="6">
        <v>0.42909999999999998</v>
      </c>
    </row>
    <row r="311" spans="3:9" ht="15.5" x14ac:dyDescent="0.35">
      <c r="C311" t="s">
        <v>368</v>
      </c>
      <c r="D311" s="6">
        <v>9.8400000000000001E-2</v>
      </c>
    </row>
    <row r="312" spans="3:9" ht="15.5" x14ac:dyDescent="0.35">
      <c r="C312" t="s">
        <v>369</v>
      </c>
      <c r="D312" s="6">
        <v>6.2100000000000002E-2</v>
      </c>
    </row>
    <row r="313" spans="3:9" ht="15.5" x14ac:dyDescent="0.35">
      <c r="C313" t="s">
        <v>370</v>
      </c>
      <c r="D313" s="6">
        <v>5.2400000000000002E-2</v>
      </c>
    </row>
    <row r="314" spans="3:9" ht="15.5" x14ac:dyDescent="0.35">
      <c r="C314" t="s">
        <v>371</v>
      </c>
      <c r="D314" s="6">
        <v>-2.98E-2</v>
      </c>
    </row>
    <row r="315" spans="3:9" ht="15.5" x14ac:dyDescent="0.35">
      <c r="C315" t="s">
        <v>372</v>
      </c>
      <c r="D315" s="6">
        <v>-7.2499999999999995E-2</v>
      </c>
    </row>
    <row r="316" spans="3:9" ht="15.5" x14ac:dyDescent="0.35">
      <c r="C316" t="s">
        <v>373</v>
      </c>
      <c r="D316" s="6">
        <v>1.55E-2</v>
      </c>
    </row>
    <row r="317" spans="3:9" ht="15.5" x14ac:dyDescent="0.35">
      <c r="C317" t="s">
        <v>374</v>
      </c>
      <c r="I317" s="6">
        <v>44.29</v>
      </c>
    </row>
    <row r="318" spans="3:9" ht="15.5" x14ac:dyDescent="0.35">
      <c r="C318" t="s">
        <v>631</v>
      </c>
      <c r="I318" s="6">
        <v>44.29</v>
      </c>
    </row>
    <row r="319" spans="3:9" ht="15.5" x14ac:dyDescent="0.35">
      <c r="C319" t="s">
        <v>632</v>
      </c>
      <c r="I319" s="6">
        <v>0.42630000000000001</v>
      </c>
    </row>
    <row r="320" spans="3:9" ht="15.5" x14ac:dyDescent="0.35">
      <c r="C320" t="s">
        <v>633</v>
      </c>
      <c r="I320" s="6">
        <v>7.9299999999999995E-2</v>
      </c>
    </row>
    <row r="321" spans="3:9" ht="15.5" x14ac:dyDescent="0.35">
      <c r="C321" t="s">
        <v>375</v>
      </c>
      <c r="I321" t="s">
        <v>2160</v>
      </c>
    </row>
    <row r="322" spans="3:9" ht="15.5" x14ac:dyDescent="0.35">
      <c r="C322" t="s">
        <v>377</v>
      </c>
      <c r="I322" s="5">
        <v>8</v>
      </c>
    </row>
    <row r="323" spans="3:9" ht="15.5" x14ac:dyDescent="0.35">
      <c r="C323" t="s">
        <v>378</v>
      </c>
      <c r="I323" s="6">
        <v>0.7</v>
      </c>
    </row>
    <row r="324" spans="3:9" ht="15.5" x14ac:dyDescent="0.35">
      <c r="C324" t="s">
        <v>379</v>
      </c>
      <c r="I324" s="6">
        <v>0.75</v>
      </c>
    </row>
    <row r="325" spans="3:9" ht="15.5" x14ac:dyDescent="0.35">
      <c r="C325" t="s">
        <v>380</v>
      </c>
      <c r="I325" s="6">
        <v>0.89</v>
      </c>
    </row>
    <row r="326" spans="3:9" ht="15.5" x14ac:dyDescent="0.35">
      <c r="C326" t="s">
        <v>381</v>
      </c>
      <c r="I326" s="6">
        <v>0.91</v>
      </c>
    </row>
    <row r="327" spans="3:9" ht="15.5" x14ac:dyDescent="0.35">
      <c r="C327" t="s">
        <v>382</v>
      </c>
      <c r="I327" s="6">
        <v>0.87</v>
      </c>
    </row>
    <row r="328" spans="3:9" ht="15.5" x14ac:dyDescent="0.35">
      <c r="C328" t="s">
        <v>383</v>
      </c>
      <c r="I328" s="6">
        <v>0.68</v>
      </c>
    </row>
    <row r="329" spans="3:9" ht="15.5" x14ac:dyDescent="0.35">
      <c r="C329" t="s">
        <v>384</v>
      </c>
      <c r="I329" s="6">
        <v>0.45</v>
      </c>
    </row>
    <row r="330" spans="3:9" ht="15.5" x14ac:dyDescent="0.35">
      <c r="C330" t="s">
        <v>385</v>
      </c>
      <c r="I330" s="5">
        <v>14387000000000</v>
      </c>
    </row>
    <row r="331" spans="3:9" ht="15.5" x14ac:dyDescent="0.35">
      <c r="C331" t="s">
        <v>386</v>
      </c>
      <c r="I331" s="5">
        <v>1419000000000</v>
      </c>
    </row>
    <row r="332" spans="3:9" ht="15.5" x14ac:dyDescent="0.35">
      <c r="C332" t="s">
        <v>387</v>
      </c>
      <c r="I332" s="5">
        <v>1614000000000</v>
      </c>
    </row>
    <row r="333" spans="3:9" ht="15.5" x14ac:dyDescent="0.35">
      <c r="C333" t="s">
        <v>388</v>
      </c>
      <c r="I333" s="5">
        <v>721000000000</v>
      </c>
    </row>
    <row r="334" spans="3:9" ht="15.5" x14ac:dyDescent="0.35">
      <c r="C334" t="s">
        <v>389</v>
      </c>
      <c r="D334" s="5">
        <v>3396000000000</v>
      </c>
    </row>
    <row r="335" spans="3:9" ht="15.5" x14ac:dyDescent="0.35">
      <c r="C335" t="s">
        <v>390</v>
      </c>
      <c r="D335" s="5">
        <v>11020000000000</v>
      </c>
    </row>
    <row r="336" spans="3:9" ht="15.5" x14ac:dyDescent="0.35">
      <c r="C336" t="s">
        <v>391</v>
      </c>
      <c r="D336" s="5">
        <v>5517000000000</v>
      </c>
    </row>
    <row r="337" spans="3:9" ht="15.5" x14ac:dyDescent="0.35">
      <c r="C337" t="s">
        <v>299</v>
      </c>
      <c r="D337" s="5">
        <v>2517000000000</v>
      </c>
    </row>
    <row r="338" spans="3:9" ht="15.5" x14ac:dyDescent="0.35">
      <c r="C338" t="s">
        <v>298</v>
      </c>
      <c r="I338" s="5">
        <v>5502000000000</v>
      </c>
    </row>
    <row r="339" spans="3:9" ht="15.5" x14ac:dyDescent="0.35">
      <c r="C339" t="s">
        <v>297</v>
      </c>
      <c r="D339" s="5">
        <v>145000000000</v>
      </c>
    </row>
    <row r="340" spans="3:9" ht="15.5" x14ac:dyDescent="0.35">
      <c r="C340" t="s">
        <v>296</v>
      </c>
      <c r="D340" s="5">
        <v>593000000000</v>
      </c>
    </row>
    <row r="341" spans="3:9" ht="15.5" x14ac:dyDescent="0.35">
      <c r="C341" t="s">
        <v>23</v>
      </c>
      <c r="D341" s="5">
        <v>738000000000</v>
      </c>
    </row>
    <row r="342" spans="3:9" ht="15.5" x14ac:dyDescent="0.35">
      <c r="C342" t="s">
        <v>20</v>
      </c>
      <c r="D342" s="5">
        <v>-2658000000000</v>
      </c>
    </row>
    <row r="343" spans="3:9" ht="15.5" x14ac:dyDescent="0.35">
      <c r="C343" t="s">
        <v>392</v>
      </c>
      <c r="I343" s="5">
        <v>5504000000000</v>
      </c>
    </row>
    <row r="344" spans="3:9" ht="15.5" x14ac:dyDescent="0.35">
      <c r="C344" t="s">
        <v>393</v>
      </c>
      <c r="I344" s="5">
        <v>2450000000000</v>
      </c>
    </row>
    <row r="345" spans="3:9" ht="15.5" x14ac:dyDescent="0.35">
      <c r="C345" t="s">
        <v>394</v>
      </c>
      <c r="I345" s="5">
        <v>-508000000000</v>
      </c>
    </row>
    <row r="346" spans="3:9" ht="15.5" x14ac:dyDescent="0.35">
      <c r="C346" t="s">
        <v>395</v>
      </c>
      <c r="I346" s="5">
        <v>-1518000000000</v>
      </c>
    </row>
    <row r="347" spans="3:9" ht="15.5" x14ac:dyDescent="0.35">
      <c r="C347" t="s">
        <v>396</v>
      </c>
      <c r="I347" s="5">
        <v>-517000000000</v>
      </c>
    </row>
    <row r="348" spans="3:9" ht="15.5" x14ac:dyDescent="0.35">
      <c r="C348" t="s">
        <v>397</v>
      </c>
      <c r="I348" s="5">
        <v>1933000000000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2161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2162</v>
      </c>
      <c r="D2" s="2" vm="555">
        <f ca="1">IFERROR(_xlfn.STOCKHISTORY("XIDX:" &amp; $C$1, D3, , 0, 0, 1), "Libur")</f>
        <v>42</v>
      </c>
      <c r="H2" s="2" vm="555">
        <f ca="1">IFERROR(INDEX(D2:G2,COUNT(D2:G2)),"")</f>
        <v>42</v>
      </c>
      <c r="I2" s="2" vm="262">
        <f t="shared" ref="I2:Z2" ca="1" si="0">IFERROR(_xlfn.STOCKHISTORY("XIDX:" &amp; $C$1, I1, , 0, 0, 1), "Libur")</f>
        <v>45</v>
      </c>
      <c r="J2" s="2" vm="406">
        <f t="shared" ca="1" si="0"/>
        <v>12</v>
      </c>
      <c r="K2" s="2" vm="71">
        <f t="shared" ca="1" si="0"/>
        <v>50</v>
      </c>
      <c r="L2" s="2" vm="71">
        <f t="shared" ca="1" si="0"/>
        <v>50</v>
      </c>
      <c r="M2" s="2" vm="71">
        <f t="shared" ca="1" si="0"/>
        <v>50</v>
      </c>
      <c r="N2" s="2" t="str">
        <f t="shared" ca="1" si="0"/>
        <v>Libur</v>
      </c>
      <c r="O2" s="2" vm="71">
        <f t="shared" ca="1" si="0"/>
        <v>50</v>
      </c>
      <c r="P2" s="2" vm="71">
        <f t="shared" ca="1" si="0"/>
        <v>50</v>
      </c>
      <c r="Q2" s="2" vm="71">
        <f t="shared" ca="1" si="0"/>
        <v>50</v>
      </c>
      <c r="R2" s="2" vm="71">
        <f t="shared" ca="1" si="0"/>
        <v>50</v>
      </c>
      <c r="S2" s="2" t="str">
        <f t="shared" ca="1" si="0"/>
        <v>Libur</v>
      </c>
      <c r="T2" s="2" vm="71">
        <f t="shared" ca="1" si="0"/>
        <v>50</v>
      </c>
      <c r="U2" s="2" vm="71">
        <f t="shared" ca="1" si="0"/>
        <v>50</v>
      </c>
      <c r="V2" s="2" vm="205">
        <f t="shared" ca="1" si="0"/>
        <v>54</v>
      </c>
      <c r="W2" s="2" vm="268">
        <f t="shared" ca="1" si="0"/>
        <v>119</v>
      </c>
      <c r="X2" s="2" vm="209">
        <f t="shared" ca="1" si="0"/>
        <v>157</v>
      </c>
      <c r="Y2" s="2" vm="437">
        <f t="shared" ca="1" si="0"/>
        <v>198</v>
      </c>
      <c r="Z2" s="2" vm="166">
        <f t="shared" ca="1" si="0"/>
        <v>72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356443000000</v>
      </c>
      <c r="H4" s="2">
        <f>IFERROR(SUM(D4:G4)*(4/MAX(1,COUNT(D4:G4))),"")</f>
        <v>1425772000000</v>
      </c>
      <c r="I4" s="2">
        <f t="shared" ref="I4:Z4" si="1">IFERROR(INDEX(I51:I500,MATCH($C$4,$C$51:$C$500,0)),"")</f>
        <v>1425943000000</v>
      </c>
      <c r="J4" s="2">
        <f t="shared" si="1"/>
        <v>1226740000000</v>
      </c>
      <c r="K4" s="2">
        <f t="shared" si="1"/>
        <v>1273390000000</v>
      </c>
      <c r="L4" s="2">
        <f t="shared" si="1"/>
        <v>1027232000000</v>
      </c>
      <c r="M4" s="2">
        <f t="shared" si="1"/>
        <v>784410000000</v>
      </c>
      <c r="N4" s="2">
        <f t="shared" si="1"/>
        <v>616211000000</v>
      </c>
      <c r="O4" s="2">
        <f t="shared" si="1"/>
        <v>977548208323</v>
      </c>
      <c r="P4" s="2">
        <f t="shared" si="1"/>
        <v>1096389373607</v>
      </c>
      <c r="Q4" s="2">
        <f t="shared" si="1"/>
        <v>1239228442094</v>
      </c>
      <c r="R4" s="2">
        <f t="shared" si="1"/>
        <v>1688247885987</v>
      </c>
      <c r="S4" s="2">
        <f t="shared" si="1"/>
        <v>1395603904262</v>
      </c>
      <c r="T4" s="2">
        <f t="shared" si="1"/>
        <v>1579947206733</v>
      </c>
      <c r="U4" s="2">
        <f t="shared" si="1"/>
        <v>3324852984839</v>
      </c>
      <c r="V4" s="2">
        <f t="shared" si="1"/>
        <v>2949585801725</v>
      </c>
      <c r="W4" s="2">
        <f t="shared" si="1"/>
        <v>2017319021475</v>
      </c>
      <c r="X4" s="2">
        <f t="shared" si="1"/>
        <v>1367555681767</v>
      </c>
      <c r="Y4" s="2">
        <f t="shared" si="1"/>
        <v>1059003993596</v>
      </c>
      <c r="Z4" s="2">
        <f t="shared" si="1"/>
        <v>1053801217899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-7404000000</v>
      </c>
      <c r="H5" s="2">
        <f>IFERROR(SUM(D5:G5)*(4/MAX(1,COUNT(D5:G5))),"")</f>
        <v>-29616000000</v>
      </c>
      <c r="I5" s="2">
        <f t="shared" ref="I5:Z5" si="2">IFERROR(INDEX(I51:I500,MATCH($C$5,$C$51:$C$500,0)),"")</f>
        <v>5466000000</v>
      </c>
      <c r="J5" s="2">
        <f t="shared" si="2"/>
        <v>-73610000000</v>
      </c>
      <c r="K5" s="2">
        <f t="shared" si="2"/>
        <v>-1067237000000</v>
      </c>
      <c r="L5" s="2">
        <f t="shared" si="2"/>
        <v>-360652000000</v>
      </c>
      <c r="M5" s="2">
        <f t="shared" si="2"/>
        <v>-216632000000</v>
      </c>
      <c r="N5" s="2">
        <f t="shared" si="2"/>
        <v>-244119000000</v>
      </c>
      <c r="O5" s="2">
        <f t="shared" si="2"/>
        <v>-676154438237</v>
      </c>
      <c r="P5" s="2">
        <f t="shared" si="2"/>
        <v>2505525937585</v>
      </c>
      <c r="Q5" s="2">
        <f t="shared" si="2"/>
        <v>-254948561553</v>
      </c>
      <c r="R5" s="2">
        <f t="shared" si="2"/>
        <v>-473567497837</v>
      </c>
      <c r="S5" s="2">
        <f t="shared" si="2"/>
        <v>-933751850677</v>
      </c>
      <c r="T5" s="2">
        <f t="shared" si="2"/>
        <v>416332958854</v>
      </c>
      <c r="U5" s="2">
        <f t="shared" si="2"/>
        <v>-211063674582</v>
      </c>
      <c r="V5" s="2">
        <f t="shared" si="2"/>
        <v>-1368717461633</v>
      </c>
      <c r="W5" s="2">
        <f t="shared" si="2"/>
        <v>-79270322576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5984255000000</v>
      </c>
      <c r="H6" s="2">
        <f>IFERROR(INDEX(D6:G6,COUNT(D6:G6)),"")</f>
        <v>5984255000000</v>
      </c>
      <c r="I6" s="2">
        <f t="shared" ref="I6:Z6" si="3">IFERROR(INDEX(I51:I500,MATCH($C$6,$C$51:$C$500,0)),"")</f>
        <v>6002502000000</v>
      </c>
      <c r="J6" s="2">
        <f t="shared" si="3"/>
        <v>6024215000000</v>
      </c>
      <c r="K6" s="2">
        <f t="shared" si="3"/>
        <v>6131245000000</v>
      </c>
      <c r="L6" s="2">
        <f t="shared" si="3"/>
        <v>7241847000000</v>
      </c>
      <c r="M6" s="2">
        <f t="shared" si="3"/>
        <v>8147635000000</v>
      </c>
      <c r="N6" s="2">
        <f t="shared" si="3"/>
        <v>8435792000000</v>
      </c>
      <c r="O6" s="2">
        <f t="shared" si="3"/>
        <v>8809949174017</v>
      </c>
      <c r="P6" s="2">
        <f t="shared" si="3"/>
        <v>9659572138674</v>
      </c>
      <c r="Q6" s="2">
        <f t="shared" si="3"/>
        <v>6163555560013</v>
      </c>
      <c r="R6" s="2">
        <f t="shared" si="3"/>
        <v>6398826275633</v>
      </c>
      <c r="S6" s="2">
        <f t="shared" si="3"/>
        <v>6673123397615</v>
      </c>
      <c r="T6" s="2">
        <f t="shared" si="3"/>
        <v>7614001948904</v>
      </c>
      <c r="U6" s="2">
        <f t="shared" si="3"/>
        <v>7165393515788</v>
      </c>
      <c r="V6" s="2">
        <f t="shared" si="3"/>
        <v>9164214273030</v>
      </c>
      <c r="W6" s="2">
        <f t="shared" si="3"/>
        <v>10902071438314</v>
      </c>
      <c r="X6" s="2">
        <f t="shared" si="3"/>
        <v>10481468345061</v>
      </c>
      <c r="Y6" s="2">
        <f t="shared" si="3"/>
        <v>5798492910286</v>
      </c>
      <c r="Z6" s="2">
        <f t="shared" si="3"/>
        <v>5201338149710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43.52</v>
      </c>
      <c r="H7" s="3">
        <f>IFERROR(INDEX(D7:G7,COUNT(D7:G7)),"")</f>
        <v>43.52</v>
      </c>
      <c r="I7" s="3">
        <f t="shared" ref="I7:Z7" si="4">IFERROR(INDEX(I51:I500,MATCH($C$7,$C$51:$C$500,0))/1000000000,"")</f>
        <v>43.52</v>
      </c>
      <c r="J7" s="3">
        <f t="shared" si="4"/>
        <v>43.52</v>
      </c>
      <c r="K7" s="3">
        <f t="shared" si="4"/>
        <v>43.52</v>
      </c>
      <c r="L7" s="3">
        <f t="shared" si="4"/>
        <v>43.52</v>
      </c>
      <c r="M7" s="3">
        <f t="shared" si="4"/>
        <v>43.52</v>
      </c>
      <c r="N7" s="3">
        <f t="shared" si="4"/>
        <v>43.52</v>
      </c>
      <c r="O7" s="3">
        <f t="shared" si="4"/>
        <v>43.52</v>
      </c>
      <c r="P7" s="3">
        <f t="shared" si="4"/>
        <v>43.52</v>
      </c>
      <c r="Q7" s="3">
        <f t="shared" si="4"/>
        <v>43.52</v>
      </c>
      <c r="R7" s="3">
        <f t="shared" si="4"/>
        <v>43.52</v>
      </c>
      <c r="S7" s="3">
        <f t="shared" si="4"/>
        <v>43.52</v>
      </c>
      <c r="T7" s="3">
        <f t="shared" si="4"/>
        <v>43.52</v>
      </c>
      <c r="U7" s="3">
        <f t="shared" si="4"/>
        <v>43.52</v>
      </c>
      <c r="V7" s="3">
        <f t="shared" si="4"/>
        <v>43.52</v>
      </c>
      <c r="W7" s="3">
        <f t="shared" si="4"/>
        <v>39.92</v>
      </c>
      <c r="X7" s="3">
        <f t="shared" si="4"/>
        <v>39.92</v>
      </c>
      <c r="Y7" s="3">
        <f t="shared" si="4"/>
        <v>19.920000000000002</v>
      </c>
      <c r="Z7" s="3">
        <f t="shared" si="4"/>
        <v>19.920000000000002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Z8" si="5">IFERROR(INDEX(I51:I500,MATCH($C$8,$C$51:$C$500,0)),"")</f>
        <v>43000000000</v>
      </c>
      <c r="J8" s="2">
        <f t="shared" si="5"/>
        <v>-131000000000</v>
      </c>
      <c r="K8" s="2">
        <f t="shared" si="5"/>
        <v>-2000000000</v>
      </c>
      <c r="L8" s="2">
        <f t="shared" si="5"/>
        <v>323000000000</v>
      </c>
      <c r="M8" s="2">
        <f t="shared" si="5"/>
        <v>9000000000</v>
      </c>
      <c r="N8" s="2">
        <f t="shared" si="5"/>
        <v>-64000000000</v>
      </c>
      <c r="O8" s="2">
        <f t="shared" si="5"/>
        <v>-33000000000</v>
      </c>
      <c r="P8" s="2">
        <f t="shared" si="5"/>
        <v>-80000000000</v>
      </c>
      <c r="Q8" s="2">
        <f t="shared" si="5"/>
        <v>-406000000000</v>
      </c>
      <c r="R8" s="2">
        <f t="shared" si="5"/>
        <v>-476000000000</v>
      </c>
      <c r="S8" s="2">
        <f t="shared" si="5"/>
        <v>22000000000</v>
      </c>
      <c r="T8" s="2">
        <f t="shared" si="5"/>
        <v>30000000000</v>
      </c>
      <c r="U8" s="2">
        <f t="shared" si="5"/>
        <v>75000000000</v>
      </c>
      <c r="V8" s="2">
        <f t="shared" si="5"/>
        <v>-231000000000</v>
      </c>
      <c r="W8" s="2">
        <f t="shared" si="5"/>
        <v>-1607000000000</v>
      </c>
      <c r="X8" s="2">
        <f t="shared" si="5"/>
        <v>-3156000000000</v>
      </c>
      <c r="Y8" s="2">
        <f t="shared" si="5"/>
        <v>-1959000000000</v>
      </c>
      <c r="Z8" s="2">
        <f t="shared" si="5"/>
        <v>-1378000000000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0.27</v>
      </c>
      <c r="H9" s="3">
        <f>IFERROR(INDEX(D9:G9,COUNT(D9:G9)),"")</f>
        <v>0.27</v>
      </c>
      <c r="I9" s="3">
        <f t="shared" ref="I9:Z9" si="6">IFERROR(INDEX(I51:I500,MATCH($C$9,$C$51:$C$500,0)),"")</f>
        <v>0.99</v>
      </c>
      <c r="J9" s="3">
        <f t="shared" si="6"/>
        <v>-3.01</v>
      </c>
      <c r="K9" s="3">
        <f t="shared" si="6"/>
        <v>-0.04</v>
      </c>
      <c r="L9" s="3">
        <f t="shared" si="6"/>
        <v>7.42</v>
      </c>
      <c r="M9" s="3">
        <f t="shared" si="6"/>
        <v>0.21</v>
      </c>
      <c r="N9" s="3">
        <f t="shared" si="6"/>
        <v>-1.46</v>
      </c>
      <c r="O9" s="3">
        <f t="shared" si="6"/>
        <v>-0.77</v>
      </c>
      <c r="P9" s="3">
        <f t="shared" si="6"/>
        <v>-1.85</v>
      </c>
      <c r="Q9" s="3">
        <f t="shared" si="6"/>
        <v>-9.33</v>
      </c>
      <c r="R9" s="3">
        <f t="shared" si="6"/>
        <v>-10.94</v>
      </c>
      <c r="S9" s="3">
        <f t="shared" si="6"/>
        <v>0.5</v>
      </c>
      <c r="T9" s="3">
        <f t="shared" si="6"/>
        <v>0.69</v>
      </c>
      <c r="U9" s="3">
        <f t="shared" si="6"/>
        <v>1.71</v>
      </c>
      <c r="V9" s="3">
        <f t="shared" si="6"/>
        <v>-5.31</v>
      </c>
      <c r="W9" s="3">
        <f t="shared" si="6"/>
        <v>-40.26</v>
      </c>
      <c r="X9" s="3">
        <f t="shared" si="6"/>
        <v>-79.05</v>
      </c>
      <c r="Y9" s="3">
        <f t="shared" si="6"/>
        <v>-98.35</v>
      </c>
      <c r="Z9" s="3">
        <f t="shared" si="6"/>
        <v>-69.2</v>
      </c>
    </row>
    <row r="10" spans="1:26" ht="15.5" x14ac:dyDescent="0.35">
      <c r="C10" t="s">
        <v>17</v>
      </c>
      <c r="D10" s="3">
        <f ca="1">IFERROR(IF(D9=0,"",D2/D9),"")</f>
        <v>155.55555555555554</v>
      </c>
      <c r="I10" s="3">
        <f t="shared" ref="I10:Z10" ca="1" si="7">IFERROR(IF(I9=0,"",I2/I9),"")</f>
        <v>45.454545454545453</v>
      </c>
      <c r="J10" s="3">
        <f t="shared" ca="1" si="7"/>
        <v>-3.9867109634551499</v>
      </c>
      <c r="K10" s="3">
        <f t="shared" ca="1" si="7"/>
        <v>-1250</v>
      </c>
      <c r="L10" s="3">
        <f t="shared" ca="1" si="7"/>
        <v>6.7385444743935308</v>
      </c>
      <c r="M10" s="3">
        <f t="shared" ca="1" si="7"/>
        <v>238.0952380952381</v>
      </c>
      <c r="N10" s="3" t="str">
        <f t="shared" ca="1" si="7"/>
        <v/>
      </c>
      <c r="O10" s="3">
        <f t="shared" ca="1" si="7"/>
        <v>-64.935064935064929</v>
      </c>
      <c r="P10" s="3">
        <f t="shared" ca="1" si="7"/>
        <v>-27.027027027027025</v>
      </c>
      <c r="Q10" s="3">
        <f t="shared" ca="1" si="7"/>
        <v>-5.359056806002144</v>
      </c>
      <c r="R10" s="3">
        <f t="shared" ca="1" si="7"/>
        <v>-4.5703839122486292</v>
      </c>
      <c r="S10" s="3" t="str">
        <f t="shared" ca="1" si="7"/>
        <v/>
      </c>
      <c r="T10" s="3">
        <f t="shared" ca="1" si="7"/>
        <v>72.463768115942031</v>
      </c>
      <c r="U10" s="3">
        <f t="shared" ca="1" si="7"/>
        <v>29.239766081871345</v>
      </c>
      <c r="V10" s="3">
        <f t="shared" ca="1" si="7"/>
        <v>-10.16949152542373</v>
      </c>
      <c r="W10" s="3">
        <f t="shared" ca="1" si="7"/>
        <v>-2.9557873820168905</v>
      </c>
      <c r="X10" s="3">
        <f t="shared" ca="1" si="7"/>
        <v>-1.9860847564832385</v>
      </c>
      <c r="Y10" s="3">
        <f t="shared" ca="1" si="7"/>
        <v>-2.0132180986273513</v>
      </c>
      <c r="Z10" s="3">
        <f t="shared" ca="1" si="7"/>
        <v>-1.0404624277456647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125034000000</v>
      </c>
      <c r="H11" s="2">
        <f>IFERROR(INDEX(D11:G11,COUNT(D11:G11)),"")</f>
        <v>125034000000</v>
      </c>
      <c r="I11" s="2">
        <f t="shared" ref="I11:Z11" si="8">IFERROR(INDEX(I51:I500,MATCH($C$11,$C$51:$C$500,0)),"")</f>
        <v>130607000000</v>
      </c>
      <c r="J11" s="2">
        <f t="shared" si="8"/>
        <v>113592000000</v>
      </c>
      <c r="K11" s="2">
        <f t="shared" si="8"/>
        <v>133760000000</v>
      </c>
      <c r="L11" s="2">
        <f t="shared" si="8"/>
        <v>148136000000</v>
      </c>
      <c r="M11" s="2">
        <f t="shared" si="8"/>
        <v>119302000000</v>
      </c>
      <c r="N11" s="2">
        <f t="shared" si="8"/>
        <v>46691000000</v>
      </c>
      <c r="O11" s="2">
        <f t="shared" si="8"/>
        <v>73010724736</v>
      </c>
      <c r="P11" s="2">
        <f t="shared" si="8"/>
        <v>81057840884</v>
      </c>
      <c r="Q11" s="2">
        <f t="shared" si="8"/>
        <v>68269003453</v>
      </c>
      <c r="R11" s="2">
        <f t="shared" si="8"/>
        <v>78578982264</v>
      </c>
      <c r="S11" s="2">
        <f t="shared" si="8"/>
        <v>76610495152</v>
      </c>
      <c r="T11" s="2">
        <f t="shared" si="8"/>
        <v>119636029804</v>
      </c>
      <c r="U11" s="2">
        <f t="shared" si="8"/>
        <v>140454346595</v>
      </c>
      <c r="V11" s="2">
        <f t="shared" si="8"/>
        <v>268369116374</v>
      </c>
      <c r="W11" s="2">
        <f t="shared" si="8"/>
        <v>597128042339</v>
      </c>
      <c r="X11" s="2">
        <f t="shared" si="8"/>
        <v>860557957179</v>
      </c>
      <c r="Y11" s="2">
        <f t="shared" si="8"/>
        <v>760415537235</v>
      </c>
      <c r="Z11" s="2">
        <f t="shared" si="8"/>
        <v>740310018950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840000000000</v>
      </c>
      <c r="H12" s="2">
        <f>IFERROR(INDEX(D12:G12,COUNT(D12:G12)),"")</f>
        <v>840000000000</v>
      </c>
      <c r="I12" s="2">
        <f t="shared" ref="I12:Z12" si="9">IFERROR(INDEX(I51:I500,MATCH($C$12,$C$51:$C$500,0)),"")</f>
        <v>842000000000</v>
      </c>
      <c r="J12" s="2">
        <f t="shared" si="9"/>
        <v>938000000000</v>
      </c>
      <c r="K12" s="2">
        <f t="shared" si="9"/>
        <v>563000000000</v>
      </c>
      <c r="L12" s="2">
        <f t="shared" si="9"/>
        <v>619000000000</v>
      </c>
      <c r="M12" s="2">
        <f t="shared" si="9"/>
        <v>1371000000000</v>
      </c>
      <c r="N12" s="2">
        <f t="shared" si="9"/>
        <v>1485000000000</v>
      </c>
      <c r="O12" s="2">
        <f t="shared" si="9"/>
        <v>1501000000000</v>
      </c>
      <c r="P12" s="2">
        <f t="shared" si="9"/>
        <v>1683000000000</v>
      </c>
      <c r="Q12" s="2">
        <f t="shared" si="9"/>
        <v>5799000000000</v>
      </c>
      <c r="R12" s="2">
        <f t="shared" si="9"/>
        <v>5575000000000</v>
      </c>
      <c r="S12" s="2">
        <f t="shared" si="9"/>
        <v>4821000000000</v>
      </c>
      <c r="T12" s="2">
        <f t="shared" si="9"/>
        <v>4167000000000</v>
      </c>
      <c r="U12" s="2">
        <f t="shared" si="9"/>
        <v>3402000000000</v>
      </c>
      <c r="V12" s="2">
        <f t="shared" si="9"/>
        <v>3598000000000</v>
      </c>
      <c r="W12" s="2">
        <f t="shared" si="9"/>
        <v>4438000000000</v>
      </c>
      <c r="X12" s="2">
        <f t="shared" si="9"/>
        <v>3679000000000</v>
      </c>
      <c r="Y12" s="2">
        <f t="shared" si="9"/>
        <v>2351000000000</v>
      </c>
      <c r="Z12" s="2">
        <f t="shared" si="9"/>
        <v>449000000000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965000000000</v>
      </c>
      <c r="H13" s="2">
        <f>IFERROR(INDEX(D13:G13,COUNT(D13:G13)),"")</f>
        <v>965000000000</v>
      </c>
      <c r="I13" s="2">
        <f t="shared" ref="I13:Z13" si="10">IFERROR(INDEX(I51:I500,MATCH($C$13,$C$51:$C$500,0)),"")</f>
        <v>973000000000</v>
      </c>
      <c r="J13" s="2">
        <f t="shared" si="10"/>
        <v>1051000000000</v>
      </c>
      <c r="K13" s="2">
        <f t="shared" si="10"/>
        <v>696000000000</v>
      </c>
      <c r="L13" s="2">
        <f t="shared" si="10"/>
        <v>767000000000</v>
      </c>
      <c r="M13" s="2">
        <f t="shared" si="10"/>
        <v>1491000000000</v>
      </c>
      <c r="N13" s="2">
        <f t="shared" si="10"/>
        <v>1531000000000</v>
      </c>
      <c r="O13" s="2">
        <f t="shared" si="10"/>
        <v>1574000000000</v>
      </c>
      <c r="P13" s="2">
        <f t="shared" si="10"/>
        <v>1764000000000</v>
      </c>
      <c r="Q13" s="2">
        <f t="shared" si="10"/>
        <v>5867000000000</v>
      </c>
      <c r="R13" s="2">
        <f t="shared" si="10"/>
        <v>5654000000000</v>
      </c>
      <c r="S13" s="2">
        <f t="shared" si="10"/>
        <v>4898000000000</v>
      </c>
      <c r="T13" s="2">
        <f t="shared" si="10"/>
        <v>4286000000000</v>
      </c>
      <c r="U13" s="2">
        <f t="shared" si="10"/>
        <v>3542000000000</v>
      </c>
      <c r="V13" s="2">
        <f t="shared" si="10"/>
        <v>3867000000000</v>
      </c>
      <c r="W13" s="2">
        <f t="shared" si="10"/>
        <v>5035000000000</v>
      </c>
      <c r="X13" s="2">
        <f t="shared" si="10"/>
        <v>4539000000000</v>
      </c>
      <c r="Y13" s="2">
        <f t="shared" si="10"/>
        <v>3112000000000</v>
      </c>
      <c r="Z13" s="2">
        <f t="shared" si="10"/>
        <v>1189000000000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-1864000000</v>
      </c>
      <c r="H15" s="2">
        <f>IFERROR(SUM(D15:G15)*(4/MAX(1,COUNT(D15:G15))),"")</f>
        <v>-7456000000</v>
      </c>
      <c r="I15" s="2">
        <f t="shared" ref="I15:Z15" si="12">IFERROR(INDEX(I51:I500,MATCH($C$15,$C$51:$C$500,0)),"")</f>
        <v>-10306000000</v>
      </c>
      <c r="J15" s="2">
        <f t="shared" si="12"/>
        <v>-6013000000</v>
      </c>
      <c r="K15" s="2">
        <f t="shared" si="12"/>
        <v>-5317000000</v>
      </c>
      <c r="L15" s="2">
        <f t="shared" si="12"/>
        <v>-4610000000</v>
      </c>
      <c r="M15" s="2">
        <f t="shared" si="12"/>
        <v>-4400000000</v>
      </c>
      <c r="N15" s="2">
        <f t="shared" si="12"/>
        <v>-1108000000</v>
      </c>
      <c r="O15" s="2">
        <f t="shared" si="12"/>
        <v>-4426530298</v>
      </c>
      <c r="P15" s="2">
        <f t="shared" si="12"/>
        <v>-2358092049</v>
      </c>
      <c r="Q15" s="2">
        <f t="shared" si="12"/>
        <v>-9438751248</v>
      </c>
      <c r="R15" s="2">
        <f t="shared" si="12"/>
        <v>-17812170032</v>
      </c>
      <c r="S15" s="2">
        <f t="shared" si="12"/>
        <v>-64332687626</v>
      </c>
      <c r="T15" s="2">
        <f t="shared" si="12"/>
        <v>-76408281166</v>
      </c>
      <c r="U15" s="2">
        <f t="shared" si="12"/>
        <v>-165924732450</v>
      </c>
      <c r="V15" s="2">
        <f t="shared" si="12"/>
        <v>-159147358766</v>
      </c>
      <c r="W15" s="2">
        <f t="shared" si="12"/>
        <v>-32650965540</v>
      </c>
      <c r="X15" s="2">
        <f t="shared" si="12"/>
        <v>-15269082970</v>
      </c>
      <c r="Y15" s="2">
        <f t="shared" si="12"/>
        <v>-42191863772</v>
      </c>
      <c r="Z15" s="2">
        <f t="shared" si="12"/>
        <v>-81844192107</v>
      </c>
    </row>
    <row r="16" spans="1:26" ht="15.5" x14ac:dyDescent="0.35">
      <c r="C16" t="s">
        <v>28</v>
      </c>
      <c r="D16" s="2">
        <f>IFERROR(INDEX(D51:D500,MATCH($C$16,$C$51:$C$500,0)),"")</f>
        <v>-16174000000</v>
      </c>
      <c r="H16" s="2">
        <f>IFERROR(SUM(D16:G16)*(4/MAX(1,COUNT(D16:G16))),"")</f>
        <v>-64696000000</v>
      </c>
      <c r="I16" s="2">
        <f t="shared" ref="I16:Z16" si="13">IFERROR(INDEX(I51:I500,MATCH($C$16,$C$51:$C$500,0)),"")</f>
        <v>-31779000000</v>
      </c>
      <c r="J16" s="2">
        <f t="shared" si="13"/>
        <v>-95935000000</v>
      </c>
      <c r="K16" s="2">
        <f t="shared" si="13"/>
        <v>-1117240000000</v>
      </c>
      <c r="L16" s="2">
        <f t="shared" si="13"/>
        <v>-785009000000</v>
      </c>
      <c r="M16" s="2">
        <f t="shared" si="13"/>
        <v>-269129000000</v>
      </c>
      <c r="N16" s="2">
        <f t="shared" si="13"/>
        <v>-325250000000</v>
      </c>
      <c r="O16" s="2">
        <f t="shared" si="13"/>
        <v>-812144548047</v>
      </c>
      <c r="P16" s="2">
        <f t="shared" si="13"/>
        <v>2737063575261</v>
      </c>
      <c r="Q16" s="2">
        <f t="shared" si="13"/>
        <v>-310411776597</v>
      </c>
      <c r="R16" s="2">
        <f t="shared" si="13"/>
        <v>-556834912066</v>
      </c>
      <c r="S16" s="2">
        <f t="shared" si="13"/>
        <v>-659834213620</v>
      </c>
      <c r="T16" s="2">
        <f t="shared" si="13"/>
        <v>539341610992</v>
      </c>
      <c r="U16" s="2">
        <f t="shared" si="13"/>
        <v>-35757153285</v>
      </c>
      <c r="V16" s="2">
        <f t="shared" si="13"/>
        <v>-731602234226</v>
      </c>
      <c r="W16" s="2">
        <f t="shared" si="13"/>
        <v>107400869228</v>
      </c>
      <c r="X16" s="2">
        <f t="shared" si="13"/>
        <v>225655068716</v>
      </c>
      <c r="Y16" s="2">
        <f t="shared" si="13"/>
        <v>203169353619</v>
      </c>
      <c r="Z16" s="2">
        <f t="shared" si="13"/>
        <v>358322348449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1827840000000</v>
      </c>
      <c r="H20" s="2">
        <f t="shared" ref="H20:Z20" ca="1" si="14">IFERROR(H21*H2,"")</f>
        <v>1827840000000</v>
      </c>
      <c r="I20" s="2">
        <f t="shared" ca="1" si="14"/>
        <v>1958400000000</v>
      </c>
      <c r="J20" s="2">
        <f t="shared" ca="1" si="14"/>
        <v>522240000000</v>
      </c>
      <c r="K20" s="2">
        <f t="shared" ca="1" si="14"/>
        <v>2176000000000</v>
      </c>
      <c r="L20" s="2">
        <f t="shared" ca="1" si="14"/>
        <v>2176000000000</v>
      </c>
      <c r="M20" s="2">
        <f t="shared" ca="1" si="14"/>
        <v>2176000000000</v>
      </c>
      <c r="N20" s="2" t="str">
        <f t="shared" ca="1" si="14"/>
        <v/>
      </c>
      <c r="O20" s="2">
        <f t="shared" ca="1" si="14"/>
        <v>2176000000000</v>
      </c>
      <c r="P20" s="2">
        <f t="shared" ca="1" si="14"/>
        <v>2176000000000</v>
      </c>
      <c r="Q20" s="2">
        <f t="shared" ca="1" si="14"/>
        <v>2176000000000</v>
      </c>
      <c r="R20" s="2">
        <f t="shared" ca="1" si="14"/>
        <v>2176000000000</v>
      </c>
      <c r="S20" s="2" t="str">
        <f t="shared" ca="1" si="14"/>
        <v/>
      </c>
      <c r="T20" s="2">
        <f t="shared" ca="1" si="14"/>
        <v>2176000000000</v>
      </c>
      <c r="U20" s="2">
        <f t="shared" ca="1" si="14"/>
        <v>2176000000000</v>
      </c>
      <c r="V20" s="2">
        <f t="shared" ca="1" si="14"/>
        <v>2350080000000</v>
      </c>
      <c r="W20" s="2">
        <f t="shared" ca="1" si="14"/>
        <v>4750480000000</v>
      </c>
      <c r="X20" s="2">
        <f t="shared" ca="1" si="14"/>
        <v>6267440000000</v>
      </c>
      <c r="Y20" s="2">
        <f t="shared" ca="1" si="14"/>
        <v>3944160000000</v>
      </c>
      <c r="Z20" s="2">
        <f t="shared" ca="1" si="14"/>
        <v>1434240000000</v>
      </c>
    </row>
    <row r="21" spans="1:26" ht="15.5" x14ac:dyDescent="0.35">
      <c r="C21" t="s">
        <v>11</v>
      </c>
      <c r="D21" s="2">
        <f>IFERROR(INDEX(D51:D500,MATCH($C$7,$C$51:$C$500,0)),"")</f>
        <v>43520000000</v>
      </c>
      <c r="H21" s="2">
        <f>IFERROR(INDEX(D21:G21,COUNT(D21:G21)),"")</f>
        <v>43520000000</v>
      </c>
      <c r="I21" s="2">
        <f t="shared" ref="I21:Z21" si="15">IFERROR(INDEX(I51:I500,MATCH($C$7,$C$51:$C$500,0)),"")</f>
        <v>43520000000</v>
      </c>
      <c r="J21" s="2">
        <f t="shared" si="15"/>
        <v>43520000000</v>
      </c>
      <c r="K21" s="2">
        <f t="shared" si="15"/>
        <v>43520000000</v>
      </c>
      <c r="L21" s="2">
        <f t="shared" si="15"/>
        <v>43520000000</v>
      </c>
      <c r="M21" s="2">
        <f t="shared" si="15"/>
        <v>43520000000</v>
      </c>
      <c r="N21" s="2">
        <f t="shared" si="15"/>
        <v>43520000000</v>
      </c>
      <c r="O21" s="2">
        <f t="shared" si="15"/>
        <v>43520000000</v>
      </c>
      <c r="P21" s="2">
        <f t="shared" si="15"/>
        <v>43520000000</v>
      </c>
      <c r="Q21" s="2">
        <f t="shared" si="15"/>
        <v>43520000000</v>
      </c>
      <c r="R21" s="2">
        <f t="shared" si="15"/>
        <v>43520000000</v>
      </c>
      <c r="S21" s="2">
        <f t="shared" si="15"/>
        <v>43520000000</v>
      </c>
      <c r="T21" s="2">
        <f t="shared" si="15"/>
        <v>43520000000</v>
      </c>
      <c r="U21" s="2">
        <f t="shared" si="15"/>
        <v>43520000000</v>
      </c>
      <c r="V21" s="2">
        <f t="shared" si="15"/>
        <v>43520000000</v>
      </c>
      <c r="W21" s="2">
        <f t="shared" si="15"/>
        <v>39920000000</v>
      </c>
      <c r="X21" s="2">
        <f t="shared" si="15"/>
        <v>39920000000</v>
      </c>
      <c r="Y21" s="2">
        <f t="shared" si="15"/>
        <v>19920000000</v>
      </c>
      <c r="Z21" s="2">
        <f t="shared" si="15"/>
        <v>19920000000</v>
      </c>
    </row>
    <row r="23" spans="1:26" ht="15.5" x14ac:dyDescent="0.35">
      <c r="B23" t="s">
        <v>53</v>
      </c>
      <c r="C23" t="s">
        <v>54</v>
      </c>
      <c r="D23" s="3">
        <f>IFERROR(D5/D6*100,"")</f>
        <v>-0.12372467416579007</v>
      </c>
      <c r="H23" s="3">
        <f t="shared" ref="H23:Z23" si="16">IFERROR(H5/H6*100,"")</f>
        <v>-0.49489869666316028</v>
      </c>
      <c r="I23" s="3">
        <f t="shared" si="16"/>
        <v>9.1062027134684836E-2</v>
      </c>
      <c r="J23" s="3">
        <f t="shared" si="16"/>
        <v>-1.2219019407507865</v>
      </c>
      <c r="K23" s="3">
        <f t="shared" si="16"/>
        <v>-17.406529995131496</v>
      </c>
      <c r="L23" s="3">
        <f t="shared" si="16"/>
        <v>-4.9801107369432138</v>
      </c>
      <c r="M23" s="3">
        <f t="shared" si="16"/>
        <v>-2.6588329005901712</v>
      </c>
      <c r="N23" s="3">
        <f t="shared" si="16"/>
        <v>-2.8938480228056833</v>
      </c>
      <c r="O23" s="3">
        <f t="shared" si="16"/>
        <v>-7.6748960167803038</v>
      </c>
      <c r="P23" s="3">
        <f t="shared" si="16"/>
        <v>25.938270366589357</v>
      </c>
      <c r="Q23" s="3">
        <f t="shared" si="16"/>
        <v>-4.1363878214551582</v>
      </c>
      <c r="R23" s="3">
        <f t="shared" si="16"/>
        <v>-7.4008494282828865</v>
      </c>
      <c r="S23" s="3">
        <f t="shared" si="16"/>
        <v>-13.992725670421837</v>
      </c>
      <c r="T23" s="3">
        <f t="shared" si="16"/>
        <v>5.4679912304715019</v>
      </c>
      <c r="U23" s="3">
        <f t="shared" si="16"/>
        <v>-2.9455978114383949</v>
      </c>
      <c r="V23" s="3">
        <f t="shared" si="16"/>
        <v>-14.935458958670283</v>
      </c>
      <c r="W23" s="3">
        <f t="shared" si="16"/>
        <v>-0.72711248522380911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-0.28556116570339329</v>
      </c>
      <c r="I24" s="4" t="str">
        <f t="shared" si="17"/>
        <v/>
      </c>
      <c r="J24" s="4">
        <f t="shared" si="17"/>
        <v>-0.30754306216568528</v>
      </c>
      <c r="K24" s="4" t="str">
        <f t="shared" si="17"/>
        <v/>
      </c>
      <c r="L24" s="4">
        <f t="shared" si="17"/>
        <v>3.7823617956403988E-2</v>
      </c>
      <c r="M24" s="4">
        <f t="shared" si="17"/>
        <v>-0.1851420723010434</v>
      </c>
      <c r="N24" s="4">
        <f t="shared" si="17"/>
        <v>-0.27034984356547631</v>
      </c>
      <c r="O24" s="4" t="str">
        <f t="shared" si="17"/>
        <v/>
      </c>
      <c r="P24" s="4" t="str">
        <f t="shared" si="17"/>
        <v/>
      </c>
      <c r="Q24" s="4">
        <f t="shared" si="17"/>
        <v>-0.22646399067530509</v>
      </c>
      <c r="R24" s="4">
        <f t="shared" si="17"/>
        <v>0.59050849596653054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-0.17</v>
      </c>
      <c r="H25" s="3">
        <f>IFERROR(INDEX(D25:G25,COUNT(D25:G25)),"")</f>
        <v>-0.17</v>
      </c>
      <c r="I25" s="3">
        <f t="shared" ref="I25:Z25" si="18">IFERROR(INDEX(I51:I500,MATCH($C$25,$C$51:$C$500,0)),"")</f>
        <v>-0.38</v>
      </c>
      <c r="J25" s="3">
        <f t="shared" si="18"/>
        <v>-1.57</v>
      </c>
      <c r="K25" s="3">
        <f t="shared" si="18"/>
        <v>-24.8</v>
      </c>
      <c r="L25" s="3">
        <f t="shared" si="18"/>
        <v>-5.64</v>
      </c>
      <c r="M25" s="3">
        <f t="shared" si="18"/>
        <v>-4.6399999999999997</v>
      </c>
      <c r="N25" s="3">
        <f t="shared" si="18"/>
        <v>-5.53</v>
      </c>
      <c r="O25" s="3">
        <f t="shared" si="18"/>
        <v>-16.440000000000001</v>
      </c>
      <c r="P25" s="3">
        <f t="shared" si="18"/>
        <v>63.22</v>
      </c>
      <c r="Q25" s="3">
        <f t="shared" si="18"/>
        <v>-6.24</v>
      </c>
      <c r="R25" s="3">
        <f t="shared" si="18"/>
        <v>-12.59</v>
      </c>
      <c r="S25" s="3">
        <f t="shared" si="18"/>
        <v>-16.690000000000001</v>
      </c>
      <c r="T25" s="3">
        <f t="shared" si="18"/>
        <v>10.75</v>
      </c>
      <c r="U25" s="3">
        <f t="shared" si="18"/>
        <v>-5.31</v>
      </c>
      <c r="V25" s="3">
        <f t="shared" si="18"/>
        <v>-27.62</v>
      </c>
      <c r="W25" s="3">
        <f t="shared" si="18"/>
        <v>-0.48</v>
      </c>
      <c r="X25" s="3">
        <f t="shared" si="18"/>
        <v>5.27</v>
      </c>
      <c r="Y25" s="3">
        <f t="shared" si="18"/>
        <v>8.08</v>
      </c>
      <c r="Z25" s="3">
        <f t="shared" si="18"/>
        <v>13.88</v>
      </c>
    </row>
    <row r="26" spans="1:26" ht="15.5" x14ac:dyDescent="0.35">
      <c r="C26" t="s">
        <v>58</v>
      </c>
      <c r="D26" s="4">
        <f>IFERROR(_xlfn.RRI(5,I25,D25),"")</f>
        <v>-0.14860113878585923</v>
      </c>
      <c r="H26" s="4">
        <f t="shared" ref="H26:Z26" si="19">IFERROR(_xlfn.RRI(5,M25,H25),"")</f>
        <v>-0.48383781023234618</v>
      </c>
      <c r="I26" s="4">
        <f t="shared" si="19"/>
        <v>-0.41465529640004373</v>
      </c>
      <c r="J26" s="4">
        <f t="shared" si="19"/>
        <v>-0.37482792932258469</v>
      </c>
      <c r="K26" s="4" t="str">
        <f t="shared" si="19"/>
        <v/>
      </c>
      <c r="L26" s="4">
        <f t="shared" si="19"/>
        <v>-2.0016185601957726E-2</v>
      </c>
      <c r="M26" s="4">
        <f t="shared" si="19"/>
        <v>-0.18097256405156448</v>
      </c>
      <c r="N26" s="4">
        <f t="shared" si="19"/>
        <v>-0.19822269515231106</v>
      </c>
      <c r="O26" s="4" t="str">
        <f t="shared" si="19"/>
        <v/>
      </c>
      <c r="P26" s="4" t="str">
        <f t="shared" si="19"/>
        <v/>
      </c>
      <c r="Q26" s="4">
        <f t="shared" si="19"/>
        <v>-0.25733632368718984</v>
      </c>
      <c r="R26" s="4">
        <f t="shared" si="19"/>
        <v>0.92201555688316339</v>
      </c>
      <c r="S26" s="4" t="str">
        <f t="shared" si="19"/>
        <v/>
      </c>
      <c r="T26" s="4">
        <f t="shared" si="19"/>
        <v>5.8764620828619218E-2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8.1903262867647051</v>
      </c>
      <c r="H27" s="3">
        <f t="shared" ref="H27:Z27" si="20">IFERROR(H4/H21,"")</f>
        <v>32.76130514705882</v>
      </c>
      <c r="I27" s="3">
        <f t="shared" si="20"/>
        <v>32.765234374999999</v>
      </c>
      <c r="J27" s="3">
        <f t="shared" si="20"/>
        <v>28.187959558823529</v>
      </c>
      <c r="K27" s="3">
        <f t="shared" si="20"/>
        <v>29.259880514705884</v>
      </c>
      <c r="L27" s="3">
        <f t="shared" si="20"/>
        <v>23.603676470588237</v>
      </c>
      <c r="M27" s="3">
        <f t="shared" si="20"/>
        <v>18.024126838235293</v>
      </c>
      <c r="N27" s="3">
        <f t="shared" si="20"/>
        <v>14.159260110294118</v>
      </c>
      <c r="O27" s="3">
        <f t="shared" si="20"/>
        <v>22.462045228010112</v>
      </c>
      <c r="P27" s="3">
        <f t="shared" si="20"/>
        <v>25.192770533249082</v>
      </c>
      <c r="Q27" s="3">
        <f t="shared" si="20"/>
        <v>28.47491824664522</v>
      </c>
      <c r="R27" s="3">
        <f t="shared" si="20"/>
        <v>38.792460615510109</v>
      </c>
      <c r="S27" s="3">
        <f t="shared" si="20"/>
        <v>32.068104417784923</v>
      </c>
      <c r="T27" s="3">
        <f t="shared" si="20"/>
        <v>36.30393397823989</v>
      </c>
      <c r="U27" s="3">
        <f t="shared" si="20"/>
        <v>76.398276306043201</v>
      </c>
      <c r="V27" s="3">
        <f t="shared" si="20"/>
        <v>67.775409046989893</v>
      </c>
      <c r="W27" s="3">
        <f t="shared" si="20"/>
        <v>50.53404362412325</v>
      </c>
      <c r="X27" s="3">
        <f t="shared" si="20"/>
        <v>34.257406857890778</v>
      </c>
      <c r="Y27" s="3">
        <f t="shared" si="20"/>
        <v>53.162851084136548</v>
      </c>
      <c r="Z27" s="3">
        <f t="shared" si="20"/>
        <v>52.901667565210843</v>
      </c>
    </row>
    <row r="28" spans="1:26" ht="15.5" x14ac:dyDescent="0.35">
      <c r="C28" t="s">
        <v>60</v>
      </c>
      <c r="D28" s="4">
        <f>IFERROR(_xlfn.RRI(5,I27,D27),"")</f>
        <v>-0.24215989418713502</v>
      </c>
      <c r="H28" s="4">
        <f t="shared" ref="H28:Z28" si="21">IFERROR(_xlfn.RRI(5,M27,H27),"")</f>
        <v>0.12694155129844997</v>
      </c>
      <c r="I28" s="4">
        <f t="shared" si="21"/>
        <v>0.18269985559256652</v>
      </c>
      <c r="J28" s="4">
        <f t="shared" si="21"/>
        <v>4.6460568659757229E-2</v>
      </c>
      <c r="K28" s="4">
        <f t="shared" si="21"/>
        <v>3.0384515350772245E-2</v>
      </c>
      <c r="L28" s="4">
        <f t="shared" si="21"/>
        <v>-3.6828921299266515E-2</v>
      </c>
      <c r="M28" s="4">
        <f t="shared" si="21"/>
        <v>-0.1421301960742849</v>
      </c>
      <c r="N28" s="4">
        <f t="shared" si="21"/>
        <v>-0.15083232396950919</v>
      </c>
      <c r="O28" s="4">
        <f t="shared" si="21"/>
        <v>-9.155399012407861E-2</v>
      </c>
      <c r="P28" s="4">
        <f t="shared" si="21"/>
        <v>-0.19898901103007904</v>
      </c>
      <c r="Q28" s="4">
        <f t="shared" si="21"/>
        <v>-0.15922833370308576</v>
      </c>
      <c r="R28" s="4">
        <f t="shared" si="21"/>
        <v>-5.1510220711143972E-2</v>
      </c>
      <c r="S28" s="4">
        <f t="shared" si="21"/>
        <v>-1.3121333906362387E-2</v>
      </c>
      <c r="T28" s="4">
        <f t="shared" si="21"/>
        <v>-7.3449520829601322E-2</v>
      </c>
      <c r="U28" s="4">
        <f t="shared" si="21"/>
        <v>7.6273976822607947E-2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-0.55263157894736836</v>
      </c>
      <c r="I29" s="4">
        <f t="shared" si="22"/>
        <v>-0.75796178343949039</v>
      </c>
      <c r="J29" s="4">
        <f t="shared" si="22"/>
        <v>-0.93669354838709673</v>
      </c>
      <c r="K29" s="4">
        <f t="shared" si="22"/>
        <v>3.397163120567376</v>
      </c>
      <c r="L29" s="4">
        <f t="shared" si="22"/>
        <v>0.21551724137931036</v>
      </c>
      <c r="M29" s="4">
        <f t="shared" si="22"/>
        <v>-0.16094032549728762</v>
      </c>
      <c r="N29" s="4">
        <f t="shared" si="22"/>
        <v>-0.66362530413625298</v>
      </c>
      <c r="O29" s="4">
        <f t="shared" si="22"/>
        <v>-1.2600442897817146</v>
      </c>
      <c r="P29" s="4">
        <f t="shared" si="22"/>
        <v>-11.131410256410255</v>
      </c>
      <c r="Q29" s="4">
        <f t="shared" si="22"/>
        <v>-0.50436854646544871</v>
      </c>
      <c r="R29" s="4">
        <f t="shared" si="22"/>
        <v>-0.24565608148591977</v>
      </c>
      <c r="S29" s="4">
        <f t="shared" si="22"/>
        <v>-2.552558139534884</v>
      </c>
      <c r="T29" s="4">
        <f t="shared" si="22"/>
        <v>-3.024482109227872</v>
      </c>
      <c r="U29" s="4">
        <f t="shared" si="22"/>
        <v>-0.80774800868935559</v>
      </c>
      <c r="V29" s="4">
        <f t="shared" si="22"/>
        <v>56.541666666666671</v>
      </c>
      <c r="W29" s="4">
        <f t="shared" si="22"/>
        <v>-1.0910815939278937</v>
      </c>
      <c r="X29" s="4">
        <f t="shared" si="22"/>
        <v>-0.3477722772277228</v>
      </c>
      <c r="Y29" s="4">
        <f t="shared" si="22"/>
        <v>-0.41786743515850144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-1.199206419892495E-4</v>
      </c>
      <c r="I30" s="4">
        <f t="shared" si="23"/>
        <v>0.16238404225834321</v>
      </c>
      <c r="J30" s="4">
        <f t="shared" si="23"/>
        <v>-3.6634495323506613E-2</v>
      </c>
      <c r="K30" s="4">
        <f t="shared" si="23"/>
        <v>0.23963233232609574</v>
      </c>
      <c r="L30" s="4">
        <f t="shared" si="23"/>
        <v>0.30956005150367805</v>
      </c>
      <c r="M30" s="4">
        <f t="shared" si="23"/>
        <v>0.27295682809946581</v>
      </c>
      <c r="N30" s="4">
        <f t="shared" si="23"/>
        <v>-0.36963620335704972</v>
      </c>
      <c r="O30" s="4">
        <f t="shared" si="23"/>
        <v>-0.10839321152213072</v>
      </c>
      <c r="P30" s="4">
        <f t="shared" si="23"/>
        <v>-0.1152645175296623</v>
      </c>
      <c r="Q30" s="4">
        <f t="shared" si="23"/>
        <v>-0.26596772169537758</v>
      </c>
      <c r="R30" s="4">
        <f t="shared" si="23"/>
        <v>0.20968985600520459</v>
      </c>
      <c r="S30" s="4">
        <f t="shared" si="23"/>
        <v>-0.11667687482557312</v>
      </c>
      <c r="T30" s="4">
        <f t="shared" si="23"/>
        <v>-0.52480689704555283</v>
      </c>
      <c r="U30" s="4">
        <f t="shared" si="23"/>
        <v>0.12722707808483932</v>
      </c>
      <c r="V30" s="4">
        <f t="shared" si="23"/>
        <v>0.34118317447757529</v>
      </c>
      <c r="W30" s="4">
        <f t="shared" si="23"/>
        <v>0.47512752012294662</v>
      </c>
      <c r="X30" s="4">
        <f t="shared" si="23"/>
        <v>-0.35561381379500606</v>
      </c>
      <c r="Y30" s="4">
        <f t="shared" si="23"/>
        <v>4.937150962278254E-3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127.53</v>
      </c>
      <c r="H32" s="3">
        <f>IFERROR(INDEX(D32:G32,COUNT(D32:G32)),"")</f>
        <v>127.53</v>
      </c>
      <c r="I32" s="3">
        <f t="shared" ref="I32:Z32" si="24">IFERROR(INDEX(I51:I500,MATCH($C$32,$C$51:$C$500,0)),"")</f>
        <v>127.7</v>
      </c>
      <c r="J32" s="3">
        <f t="shared" si="24"/>
        <v>127.57</v>
      </c>
      <c r="K32" s="3">
        <f t="shared" si="24"/>
        <v>129.27000000000001</v>
      </c>
      <c r="L32" s="3">
        <f t="shared" si="24"/>
        <v>153.79</v>
      </c>
      <c r="M32" s="3">
        <f t="shared" si="24"/>
        <v>162.09</v>
      </c>
      <c r="N32" s="3">
        <f t="shared" si="24"/>
        <v>167.07</v>
      </c>
      <c r="O32" s="3">
        <f t="shared" si="24"/>
        <v>173.63</v>
      </c>
      <c r="P32" s="3">
        <f t="shared" si="24"/>
        <v>189.18</v>
      </c>
      <c r="Q32" s="3">
        <f t="shared" si="24"/>
        <v>131.61000000000001</v>
      </c>
      <c r="R32" s="3">
        <f t="shared" si="24"/>
        <v>139.4</v>
      </c>
      <c r="S32" s="3">
        <f t="shared" si="24"/>
        <v>151</v>
      </c>
      <c r="T32" s="3">
        <f t="shared" si="24"/>
        <v>172.59</v>
      </c>
      <c r="U32" s="3">
        <f t="shared" si="24"/>
        <v>163.02000000000001</v>
      </c>
      <c r="V32" s="3">
        <f t="shared" si="24"/>
        <v>167.87</v>
      </c>
      <c r="W32" s="3">
        <f t="shared" si="24"/>
        <v>209.09</v>
      </c>
      <c r="X32" s="3">
        <f t="shared" si="24"/>
        <v>200.95</v>
      </c>
      <c r="Y32" s="3">
        <f t="shared" si="24"/>
        <v>233.1</v>
      </c>
      <c r="Z32" s="3">
        <f t="shared" si="24"/>
        <v>226.33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0.35</v>
      </c>
      <c r="J33" s="3">
        <f t="shared" si="25"/>
        <v>0.09</v>
      </c>
      <c r="K33" s="3">
        <f t="shared" si="25"/>
        <v>0.39</v>
      </c>
      <c r="L33" s="3">
        <f t="shared" si="25"/>
        <v>0.33</v>
      </c>
      <c r="M33" s="3">
        <f t="shared" si="25"/>
        <v>0.31</v>
      </c>
      <c r="N33" s="3">
        <f t="shared" si="25"/>
        <v>0.3</v>
      </c>
      <c r="O33" s="3">
        <f t="shared" si="25"/>
        <v>0.28999999999999998</v>
      </c>
      <c r="P33" s="3">
        <f t="shared" si="25"/>
        <v>0.26</v>
      </c>
      <c r="Q33" s="3">
        <f t="shared" si="25"/>
        <v>0.38</v>
      </c>
      <c r="R33" s="3">
        <f t="shared" si="25"/>
        <v>0.36</v>
      </c>
      <c r="S33" s="3">
        <f t="shared" si="25"/>
        <v>0.33</v>
      </c>
      <c r="T33" s="3">
        <f t="shared" si="25"/>
        <v>0.28999999999999998</v>
      </c>
      <c r="U33" s="3">
        <f t="shared" si="25"/>
        <v>0.31</v>
      </c>
      <c r="V33" s="3">
        <f t="shared" si="25"/>
        <v>0.32</v>
      </c>
      <c r="W33" s="3">
        <f t="shared" si="25"/>
        <v>0.56999999999999995</v>
      </c>
      <c r="X33" s="3">
        <f t="shared" si="25"/>
        <v>0.78</v>
      </c>
      <c r="Y33" s="3">
        <f t="shared" si="25"/>
        <v>0.88</v>
      </c>
      <c r="Z33" s="3">
        <f t="shared" si="25"/>
        <v>0.34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-235.29</v>
      </c>
      <c r="H34" s="3">
        <f>IFERROR(INDEX(D34:G34,COUNT(D34:G34)),"")</f>
        <v>-235.29</v>
      </c>
      <c r="I34" s="3">
        <f t="shared" ref="I34:Z34" si="26">IFERROR(INDEX(I51:I500,MATCH($C$34,$C$51:$C$500,0)),"")</f>
        <v>-118.42</v>
      </c>
      <c r="J34" s="3">
        <f t="shared" si="26"/>
        <v>-7.64</v>
      </c>
      <c r="K34" s="3">
        <f t="shared" si="26"/>
        <v>-2.02</v>
      </c>
      <c r="L34" s="3">
        <f t="shared" si="26"/>
        <v>-8.8699999999999992</v>
      </c>
      <c r="M34" s="3">
        <f t="shared" si="26"/>
        <v>-10.78</v>
      </c>
      <c r="N34" s="3">
        <f t="shared" si="26"/>
        <v>-9.0399999999999991</v>
      </c>
      <c r="O34" s="3">
        <f t="shared" si="26"/>
        <v>-3.04</v>
      </c>
      <c r="P34" s="3">
        <f t="shared" si="26"/>
        <v>0.79</v>
      </c>
      <c r="Q34" s="3">
        <f t="shared" si="26"/>
        <v>-8.01</v>
      </c>
      <c r="R34" s="3">
        <f t="shared" si="26"/>
        <v>-3.97</v>
      </c>
      <c r="S34" s="3">
        <f t="shared" si="26"/>
        <v>-3</v>
      </c>
      <c r="T34" s="3">
        <f t="shared" si="26"/>
        <v>4.6500000000000004</v>
      </c>
      <c r="U34" s="3">
        <f t="shared" si="26"/>
        <v>-9.42</v>
      </c>
      <c r="V34" s="3">
        <f t="shared" si="26"/>
        <v>-1.96</v>
      </c>
      <c r="W34" s="3">
        <f t="shared" si="26"/>
        <v>-247.92</v>
      </c>
      <c r="X34" s="3">
        <f t="shared" si="26"/>
        <v>29.79</v>
      </c>
      <c r="Y34" s="3">
        <f t="shared" si="26"/>
        <v>25.37</v>
      </c>
      <c r="Z34" s="3">
        <f t="shared" si="26"/>
        <v>5.55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4.88</v>
      </c>
      <c r="H35" s="3">
        <f>IFERROR(INDEX(D35:G35,COUNT(D35:G35)),"")</f>
        <v>4.88</v>
      </c>
      <c r="I35" s="3">
        <f t="shared" ref="I35:Z35" si="27">IFERROR(INDEX(I51:I500,MATCH($C$35,$C$51:$C$500,0)),"")</f>
        <v>1.37</v>
      </c>
      <c r="J35" s="3">
        <f t="shared" si="27"/>
        <v>0.43</v>
      </c>
      <c r="K35" s="3">
        <f t="shared" si="27"/>
        <v>1.71</v>
      </c>
      <c r="L35" s="3">
        <f t="shared" si="27"/>
        <v>2.12</v>
      </c>
      <c r="M35" s="3">
        <f t="shared" si="27"/>
        <v>2.77</v>
      </c>
      <c r="N35" s="3">
        <f t="shared" si="27"/>
        <v>3.53</v>
      </c>
      <c r="O35" s="3">
        <f t="shared" si="27"/>
        <v>2.23</v>
      </c>
      <c r="P35" s="3">
        <f t="shared" si="27"/>
        <v>1.98</v>
      </c>
      <c r="Q35" s="3">
        <f t="shared" si="27"/>
        <v>1.76</v>
      </c>
      <c r="R35" s="3">
        <f t="shared" si="27"/>
        <v>1.29</v>
      </c>
      <c r="S35" s="3">
        <f t="shared" si="27"/>
        <v>1.56</v>
      </c>
      <c r="T35" s="3">
        <f t="shared" si="27"/>
        <v>1.38</v>
      </c>
      <c r="U35" s="3">
        <f t="shared" si="27"/>
        <v>0.65</v>
      </c>
      <c r="V35" s="3">
        <f t="shared" si="27"/>
        <v>0.8</v>
      </c>
      <c r="W35" s="3">
        <f t="shared" si="27"/>
        <v>2.35</v>
      </c>
      <c r="X35" s="3">
        <f t="shared" si="27"/>
        <v>4.58</v>
      </c>
      <c r="Y35" s="3">
        <f t="shared" si="27"/>
        <v>3.86</v>
      </c>
      <c r="Z35" s="3">
        <f t="shared" si="27"/>
        <v>1.46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356443000000</v>
      </c>
      <c r="E51" s="5">
        <v>359370000000</v>
      </c>
      <c r="F51" s="5">
        <v>364227000000</v>
      </c>
      <c r="G51" s="5">
        <v>385723000000</v>
      </c>
      <c r="I51" s="5">
        <v>1425943000000</v>
      </c>
      <c r="J51" s="5">
        <v>1226740000000</v>
      </c>
      <c r="K51" s="5">
        <v>1273390000000</v>
      </c>
      <c r="L51" s="5">
        <v>1027232000000</v>
      </c>
      <c r="M51" s="5">
        <v>784410000000</v>
      </c>
      <c r="N51" s="5">
        <v>616211000000</v>
      </c>
      <c r="O51" s="5">
        <v>977548208323</v>
      </c>
      <c r="P51" s="5">
        <v>1096389373607</v>
      </c>
      <c r="Q51" s="5">
        <v>1239228442094</v>
      </c>
      <c r="R51" s="5">
        <v>1688247885987</v>
      </c>
      <c r="S51" s="5">
        <v>1395603904262</v>
      </c>
      <c r="T51" s="5">
        <v>1579947206733</v>
      </c>
      <c r="U51" s="5">
        <v>3324852984839</v>
      </c>
      <c r="V51" s="5">
        <v>2949585801725</v>
      </c>
      <c r="W51" s="5">
        <v>2017319021475</v>
      </c>
      <c r="X51" s="5">
        <v>1367555681767</v>
      </c>
      <c r="Y51" s="5">
        <v>1059003993596</v>
      </c>
      <c r="Z51" s="5">
        <v>1053801217899</v>
      </c>
    </row>
    <row r="52" spans="2:26" ht="15.5" x14ac:dyDescent="0.35">
      <c r="C52" t="s">
        <v>85</v>
      </c>
      <c r="D52" s="5">
        <v>-252323000000</v>
      </c>
      <c r="E52" s="5">
        <v>-231754000000</v>
      </c>
      <c r="F52" s="5">
        <v>-235303000000</v>
      </c>
      <c r="G52" s="5">
        <v>-239922000000</v>
      </c>
      <c r="I52" s="5">
        <v>-940083000000</v>
      </c>
      <c r="J52" s="5">
        <v>-808432000000</v>
      </c>
      <c r="K52" s="5">
        <v>-836539000000</v>
      </c>
      <c r="L52" s="5">
        <v>-681982000000</v>
      </c>
      <c r="M52" s="5">
        <v>-596940000000</v>
      </c>
      <c r="N52" s="5">
        <v>-429619000000</v>
      </c>
      <c r="O52" s="5">
        <v>-609405873759</v>
      </c>
      <c r="P52" s="5">
        <v>-679150919841</v>
      </c>
      <c r="Q52" s="5">
        <v>-673149892039</v>
      </c>
      <c r="R52" s="5">
        <v>-1088430167907</v>
      </c>
      <c r="S52" s="5">
        <v>-700915847467</v>
      </c>
      <c r="T52" s="5">
        <v>-807884957985</v>
      </c>
      <c r="U52" s="5">
        <v>-1477079871923</v>
      </c>
      <c r="V52" s="5">
        <v>-1332331844898</v>
      </c>
      <c r="W52" s="5">
        <v>-1059110566343</v>
      </c>
      <c r="X52" s="5">
        <v>-698282199482</v>
      </c>
      <c r="Y52" s="5">
        <v>-560906036017</v>
      </c>
      <c r="Z52" s="5">
        <v>-543547654229</v>
      </c>
    </row>
    <row r="53" spans="2:26" ht="15.5" x14ac:dyDescent="0.35">
      <c r="C53" t="s">
        <v>86</v>
      </c>
      <c r="D53" s="5">
        <v>104120000000</v>
      </c>
      <c r="E53" s="5">
        <v>127616000000</v>
      </c>
      <c r="F53" s="5">
        <v>128924000000</v>
      </c>
      <c r="G53" s="5">
        <v>145801000000</v>
      </c>
      <c r="I53" s="5">
        <v>485860000000</v>
      </c>
      <c r="J53" s="5">
        <v>418308000000</v>
      </c>
      <c r="K53" s="5">
        <v>436851000000</v>
      </c>
      <c r="L53" s="5">
        <v>345250000000</v>
      </c>
      <c r="M53" s="5">
        <v>187470000000</v>
      </c>
      <c r="N53" s="5">
        <v>186592000000</v>
      </c>
      <c r="O53" s="5">
        <v>368142334564</v>
      </c>
      <c r="P53" s="5">
        <v>417238453766</v>
      </c>
      <c r="Q53" s="5">
        <v>566078550055</v>
      </c>
      <c r="R53" s="5">
        <v>599817718080</v>
      </c>
      <c r="S53" s="5">
        <v>694688056795</v>
      </c>
      <c r="T53" s="5">
        <v>772062248748</v>
      </c>
      <c r="U53" s="5">
        <v>1847773112916</v>
      </c>
      <c r="V53" s="5">
        <v>1617253956827</v>
      </c>
      <c r="W53" s="5">
        <v>958208455132</v>
      </c>
      <c r="X53" s="5">
        <v>669273482285</v>
      </c>
      <c r="Y53" s="5">
        <v>498097957579</v>
      </c>
      <c r="Z53" s="5">
        <v>510253563670</v>
      </c>
    </row>
    <row r="54" spans="2:26" ht="15.5" x14ac:dyDescent="0.35">
      <c r="C54" t="s">
        <v>87</v>
      </c>
      <c r="D54" s="5">
        <v>-91672000000</v>
      </c>
      <c r="E54" s="5">
        <v>-63777000000</v>
      </c>
      <c r="F54" s="5">
        <v>-87061000000</v>
      </c>
      <c r="G54" s="5">
        <v>-83824000000</v>
      </c>
      <c r="I54" s="5">
        <v>-329553000000</v>
      </c>
      <c r="J54" s="5">
        <v>-324523000000</v>
      </c>
      <c r="K54" s="5">
        <v>-343153000000</v>
      </c>
      <c r="L54" s="5">
        <v>-379447000000</v>
      </c>
      <c r="M54" s="5">
        <v>-321397000000</v>
      </c>
      <c r="N54" s="5">
        <v>-369086000000</v>
      </c>
      <c r="O54" s="5">
        <v>-537475042052</v>
      </c>
      <c r="P54" s="5">
        <v>-507828590006</v>
      </c>
      <c r="Q54" s="5">
        <v>-546492033633</v>
      </c>
      <c r="R54" s="5">
        <v>-582569047701</v>
      </c>
      <c r="S54" s="5">
        <v>-660682714588</v>
      </c>
      <c r="T54" s="5">
        <v>-586315246248</v>
      </c>
      <c r="U54" s="5">
        <v>-679013514136</v>
      </c>
      <c r="V54" s="5">
        <v>-832169213386</v>
      </c>
      <c r="W54" s="5">
        <v>-725358636438</v>
      </c>
      <c r="X54" s="5">
        <v>-427559881442</v>
      </c>
      <c r="Y54" s="5">
        <v>-331347014456</v>
      </c>
      <c r="Z54" s="5">
        <v>-284222574061</v>
      </c>
    </row>
    <row r="55" spans="2:26" ht="15.5" x14ac:dyDescent="0.35">
      <c r="C55" t="s">
        <v>89</v>
      </c>
      <c r="D55" s="5">
        <v>-4920000000</v>
      </c>
      <c r="E55" s="5">
        <v>-10425000000</v>
      </c>
      <c r="F55" s="5">
        <v>-7906000000</v>
      </c>
      <c r="G55" s="5">
        <v>-4968000000</v>
      </c>
      <c r="I55" s="5">
        <v>-27683000000</v>
      </c>
      <c r="J55" s="5">
        <v>-20337000000</v>
      </c>
      <c r="K55" s="5">
        <v>-18183000000</v>
      </c>
      <c r="L55" s="5">
        <v>-18277000000</v>
      </c>
      <c r="M55" s="5">
        <v>-14302000000</v>
      </c>
      <c r="N55" s="5">
        <v>-19510000000</v>
      </c>
      <c r="O55" s="5">
        <v>-46715159311</v>
      </c>
      <c r="P55" s="5">
        <v>-40840528103</v>
      </c>
      <c r="Q55" s="5">
        <v>-47621915998</v>
      </c>
      <c r="R55" s="5">
        <v>-63196005619</v>
      </c>
      <c r="S55" s="5">
        <v>-57641788075</v>
      </c>
      <c r="T55" s="5">
        <v>-50025531623</v>
      </c>
      <c r="U55" s="5">
        <v>-59467319479</v>
      </c>
      <c r="V55" s="5">
        <v>-106561481778</v>
      </c>
      <c r="W55" s="5">
        <v>-101214085309</v>
      </c>
      <c r="X55" s="5">
        <v>-55663930508</v>
      </c>
      <c r="Y55" s="5">
        <v>-51511551578</v>
      </c>
      <c r="Z55" s="5">
        <v>-62863392149</v>
      </c>
    </row>
    <row r="56" spans="2:26" ht="15.5" x14ac:dyDescent="0.35">
      <c r="C56" t="s">
        <v>88</v>
      </c>
      <c r="D56" s="5">
        <v>-86752000000</v>
      </c>
      <c r="E56" s="5">
        <v>-53352000000</v>
      </c>
      <c r="F56" s="5">
        <v>-79155000000</v>
      </c>
      <c r="G56" s="5">
        <v>-78856000000</v>
      </c>
      <c r="I56" s="5">
        <v>-301870000000</v>
      </c>
      <c r="J56" s="5">
        <v>-304186000000</v>
      </c>
      <c r="K56" s="5">
        <v>-324970000000</v>
      </c>
      <c r="L56" s="5">
        <v>-361170000000</v>
      </c>
      <c r="M56" s="5">
        <v>-307095000000</v>
      </c>
      <c r="N56" s="5">
        <v>-349576000000</v>
      </c>
      <c r="O56" s="5">
        <v>-490759882741</v>
      </c>
      <c r="P56" s="5">
        <v>-466988061903</v>
      </c>
      <c r="Q56" s="5">
        <v>-498870117635</v>
      </c>
      <c r="R56" s="5">
        <v>-519373042082</v>
      </c>
      <c r="S56" s="5">
        <v>-603040926513</v>
      </c>
      <c r="T56" s="5">
        <v>-536289714625</v>
      </c>
      <c r="U56" s="5">
        <v>-619546194657</v>
      </c>
      <c r="V56" s="5">
        <v>-725607731608</v>
      </c>
      <c r="W56" s="5">
        <v>-624144551129</v>
      </c>
      <c r="X56" s="5">
        <v>-371895950934</v>
      </c>
      <c r="Y56" s="5">
        <v>-279835462878</v>
      </c>
      <c r="Z56" s="5">
        <v>-221359181912</v>
      </c>
    </row>
    <row r="57" spans="2:26" ht="15.5" x14ac:dyDescent="0.35">
      <c r="C57" t="s">
        <v>90</v>
      </c>
      <c r="D57" s="5">
        <v>12448000000</v>
      </c>
      <c r="E57" s="5">
        <v>63839000000</v>
      </c>
      <c r="F57" s="5">
        <v>41863000000</v>
      </c>
      <c r="G57" s="5">
        <v>61977000000</v>
      </c>
      <c r="I57" s="5">
        <v>156307000000</v>
      </c>
      <c r="J57" s="5">
        <v>93785000000</v>
      </c>
      <c r="K57" s="5">
        <v>93698000000</v>
      </c>
      <c r="L57" s="5">
        <v>-34197000000</v>
      </c>
      <c r="M57" s="5">
        <v>-133927000000</v>
      </c>
      <c r="N57" s="5">
        <v>-182494000000</v>
      </c>
      <c r="O57" s="5">
        <v>-169332707488</v>
      </c>
      <c r="P57" s="5">
        <v>-90590136240</v>
      </c>
      <c r="Q57" s="5">
        <v>19586516422</v>
      </c>
      <c r="R57" s="5">
        <v>17248670379</v>
      </c>
      <c r="S57" s="5">
        <v>34005342207</v>
      </c>
      <c r="T57" s="5">
        <v>185747002500</v>
      </c>
      <c r="U57" s="5">
        <v>1168759598780</v>
      </c>
      <c r="V57" s="5">
        <v>785084743441</v>
      </c>
      <c r="W57" s="5">
        <v>232849818694</v>
      </c>
      <c r="X57" s="5">
        <v>241713600843</v>
      </c>
      <c r="Y57" s="5">
        <v>166750943123</v>
      </c>
      <c r="Z57" s="5">
        <v>226030989609</v>
      </c>
    </row>
    <row r="58" spans="2:26" ht="15.5" x14ac:dyDescent="0.35">
      <c r="C58" t="s">
        <v>91</v>
      </c>
      <c r="D58" s="5">
        <v>-28622000000</v>
      </c>
      <c r="E58" s="5">
        <v>-89375000000</v>
      </c>
      <c r="F58" s="5">
        <v>-27207000000</v>
      </c>
      <c r="G58" s="5">
        <v>-54631000000</v>
      </c>
      <c r="I58" s="5">
        <v>-188086000000</v>
      </c>
      <c r="J58" s="5">
        <v>-189720000000</v>
      </c>
      <c r="K58" s="5">
        <v>-1210938000000</v>
      </c>
      <c r="L58" s="5">
        <v>-750812000000</v>
      </c>
      <c r="M58" s="5">
        <v>-135202000000</v>
      </c>
      <c r="N58" s="5">
        <v>-142756000000</v>
      </c>
      <c r="O58" s="5">
        <v>-642811840559</v>
      </c>
      <c r="P58" s="5">
        <v>2827653711501</v>
      </c>
      <c r="Q58" s="5">
        <v>-329998293019</v>
      </c>
      <c r="R58" s="5">
        <v>-574083582445</v>
      </c>
      <c r="S58" s="5">
        <v>-693839555827</v>
      </c>
      <c r="T58" s="5">
        <v>353594608492</v>
      </c>
      <c r="U58" s="5">
        <v>-1204516752065</v>
      </c>
      <c r="V58" s="5">
        <v>-1516686977667</v>
      </c>
      <c r="W58" s="5">
        <v>-125448949466</v>
      </c>
      <c r="X58" s="5">
        <v>-16058532127</v>
      </c>
      <c r="Y58" s="5">
        <v>36418410496</v>
      </c>
      <c r="Z58" s="5">
        <v>132291358840</v>
      </c>
    </row>
    <row r="59" spans="2:26" ht="15.5" x14ac:dyDescent="0.35">
      <c r="C59" t="s">
        <v>94</v>
      </c>
      <c r="D59" s="5">
        <v>-1326000000</v>
      </c>
      <c r="E59" s="5">
        <v>-91000000</v>
      </c>
      <c r="F59" s="5">
        <v>-9031000000</v>
      </c>
      <c r="G59" s="5">
        <v>-22304000000</v>
      </c>
      <c r="I59" s="5">
        <v>-4436000000</v>
      </c>
      <c r="J59" s="5">
        <v>-30402000000</v>
      </c>
      <c r="K59" s="5">
        <v>-12879000000</v>
      </c>
      <c r="L59" s="5">
        <v>104170000000</v>
      </c>
      <c r="M59" s="5">
        <v>8741000000</v>
      </c>
      <c r="N59" s="5">
        <v>10759000000</v>
      </c>
      <c r="O59" s="5">
        <v>-31140906108</v>
      </c>
      <c r="P59" s="5">
        <v>40536865348</v>
      </c>
      <c r="Q59" s="5">
        <v>-4316263485</v>
      </c>
      <c r="R59" s="5">
        <v>14225771107</v>
      </c>
      <c r="S59" s="5">
        <v>-53398226392</v>
      </c>
      <c r="T59" s="5">
        <v>3172052145</v>
      </c>
      <c r="U59" s="5">
        <v>-17982746022</v>
      </c>
      <c r="V59" s="5">
        <v>-43826741418</v>
      </c>
      <c r="W59" s="5">
        <v>-11650260656</v>
      </c>
      <c r="X59" s="5">
        <v>14618072906</v>
      </c>
      <c r="Y59" s="5">
        <v>4554878171</v>
      </c>
      <c r="Z59" s="5">
        <v>109784727503</v>
      </c>
    </row>
    <row r="60" spans="2:26" ht="15.5" x14ac:dyDescent="0.35">
      <c r="C60" t="s">
        <v>403</v>
      </c>
      <c r="E60" s="5">
        <v>6000000</v>
      </c>
      <c r="I60" s="5">
        <v>6000000</v>
      </c>
      <c r="J60" s="5">
        <v>-1441000000</v>
      </c>
      <c r="K60" s="5">
        <v>-1870000000</v>
      </c>
      <c r="L60" s="5">
        <v>309000000</v>
      </c>
      <c r="M60" s="5">
        <v>443000000</v>
      </c>
      <c r="N60" s="5">
        <v>113000000</v>
      </c>
      <c r="O60" s="5">
        <v>35035916</v>
      </c>
      <c r="P60" s="5">
        <v>11759186530</v>
      </c>
      <c r="Q60" s="5">
        <v>21207144</v>
      </c>
      <c r="R60" s="5">
        <v>-10116770350</v>
      </c>
      <c r="S60" s="5">
        <v>-10546899364</v>
      </c>
      <c r="T60" s="5">
        <v>-3744845398</v>
      </c>
      <c r="U60" s="5">
        <v>20626330999</v>
      </c>
      <c r="V60" s="5">
        <v>1407279107</v>
      </c>
      <c r="W60" s="5">
        <v>66727247</v>
      </c>
      <c r="X60" s="5">
        <v>-392216107</v>
      </c>
      <c r="Y60" s="5">
        <v>-6788629887</v>
      </c>
      <c r="Z60" s="5">
        <v>460436883</v>
      </c>
    </row>
    <row r="61" spans="2:26" ht="15.5" x14ac:dyDescent="0.35">
      <c r="C61" t="s">
        <v>93</v>
      </c>
      <c r="E61" s="5">
        <v>-46566000000</v>
      </c>
      <c r="F61" s="5">
        <v>11121000000</v>
      </c>
      <c r="G61" s="5">
        <v>-6153000000</v>
      </c>
      <c r="I61" s="5">
        <v>-46566000000</v>
      </c>
      <c r="J61" s="5">
        <v>-18542000000</v>
      </c>
      <c r="K61" s="5">
        <v>-46035000000</v>
      </c>
      <c r="L61" s="5">
        <v>-16226000000</v>
      </c>
      <c r="O61" s="5">
        <v>-1951799311</v>
      </c>
      <c r="P61" s="5">
        <v>-1173472386</v>
      </c>
      <c r="Q61" s="5">
        <v>-17098461926</v>
      </c>
      <c r="R61" s="5">
        <v>-1620114467</v>
      </c>
      <c r="S61" s="5">
        <v>-1287621250</v>
      </c>
      <c r="T61" s="5">
        <v>-11651146645</v>
      </c>
      <c r="U61" s="5">
        <v>-52635551774</v>
      </c>
      <c r="V61" s="5">
        <v>-12890442017</v>
      </c>
      <c r="W61" s="5">
        <v>1216584010</v>
      </c>
      <c r="X61" s="5">
        <v>6827637625</v>
      </c>
    </row>
    <row r="62" spans="2:26" ht="15.5" x14ac:dyDescent="0.35">
      <c r="C62" t="s">
        <v>402</v>
      </c>
      <c r="S62" s="5">
        <v>-46387270828</v>
      </c>
      <c r="T62" s="5">
        <v>-55285447754</v>
      </c>
      <c r="U62" s="5">
        <v>-159238298303</v>
      </c>
      <c r="V62" s="5">
        <v>-52785776226</v>
      </c>
      <c r="W62" s="5">
        <v>-76283524296</v>
      </c>
      <c r="X62" s="5">
        <v>-35504457285</v>
      </c>
      <c r="Y62" s="5">
        <v>-31600158135</v>
      </c>
      <c r="Z62" s="5">
        <v>-2461238134</v>
      </c>
    </row>
    <row r="63" spans="2:26" ht="15.5" x14ac:dyDescent="0.35">
      <c r="C63" t="s">
        <v>822</v>
      </c>
      <c r="S63" s="5">
        <v>-77440000</v>
      </c>
      <c r="T63" s="5">
        <v>704236092572</v>
      </c>
      <c r="U63" s="5">
        <v>-196809158887</v>
      </c>
      <c r="V63" s="5">
        <v>23222601151</v>
      </c>
      <c r="Y63" s="5">
        <v>4058794341</v>
      </c>
      <c r="Z63" s="5">
        <v>21045211393</v>
      </c>
    </row>
    <row r="64" spans="2:26" ht="15.5" x14ac:dyDescent="0.35">
      <c r="C64" t="s">
        <v>97</v>
      </c>
      <c r="D64" s="5">
        <v>-10843000000</v>
      </c>
      <c r="E64" s="5">
        <v>-27087000000</v>
      </c>
      <c r="F64" s="5">
        <v>18388000000</v>
      </c>
      <c r="G64" s="5">
        <v>-16887000000</v>
      </c>
      <c r="I64" s="5">
        <v>-25388000000</v>
      </c>
      <c r="J64" s="5">
        <v>-33420000000</v>
      </c>
      <c r="K64" s="5">
        <v>-43365000000</v>
      </c>
      <c r="L64" s="5">
        <v>-544310000000</v>
      </c>
      <c r="M64" s="5">
        <v>-71619000000</v>
      </c>
      <c r="N64" s="5">
        <v>-85719000000</v>
      </c>
      <c r="O64" s="5">
        <v>-103407490295</v>
      </c>
      <c r="P64" s="5">
        <v>-24877664325</v>
      </c>
      <c r="Q64" s="5">
        <v>1689760022</v>
      </c>
      <c r="R64" s="5">
        <v>750478350</v>
      </c>
      <c r="S64" s="5">
        <v>2139805365</v>
      </c>
      <c r="T64" s="5">
        <v>6818473732</v>
      </c>
      <c r="U64" s="5">
        <v>-1172552568</v>
      </c>
      <c r="V64" s="5">
        <v>100026122443</v>
      </c>
      <c r="W64" s="5">
        <v>93905646355</v>
      </c>
    </row>
    <row r="65" spans="3:26" ht="15.5" x14ac:dyDescent="0.35">
      <c r="C65" t="s">
        <v>98</v>
      </c>
      <c r="D65" s="5">
        <v>-28622000000</v>
      </c>
      <c r="E65" s="5">
        <v>-89375000000</v>
      </c>
      <c r="F65" s="5">
        <v>-27207000000</v>
      </c>
      <c r="G65" s="5">
        <v>-54631000000</v>
      </c>
      <c r="I65" s="5">
        <v>-188086000000</v>
      </c>
      <c r="J65" s="5">
        <v>-189720000000</v>
      </c>
      <c r="K65" s="5">
        <v>-1210938000000</v>
      </c>
      <c r="L65" s="5">
        <v>-750812000000</v>
      </c>
      <c r="M65" s="5">
        <v>-135202000000</v>
      </c>
      <c r="N65" s="5">
        <v>-142756000000</v>
      </c>
      <c r="O65" s="5">
        <v>-642811840559</v>
      </c>
      <c r="P65" s="5">
        <v>2827653711501</v>
      </c>
      <c r="Q65" s="5">
        <v>-329998293019</v>
      </c>
      <c r="R65" s="5">
        <v>-574083582445</v>
      </c>
      <c r="S65" s="5">
        <v>-693839555827</v>
      </c>
      <c r="T65" s="5">
        <v>353594608492</v>
      </c>
      <c r="U65" s="5">
        <v>-1204516752065</v>
      </c>
      <c r="V65" s="5">
        <v>-1516686977667</v>
      </c>
      <c r="W65" s="5">
        <v>-125448949466</v>
      </c>
      <c r="X65" s="5">
        <v>-16058532127</v>
      </c>
      <c r="Y65" s="5">
        <v>36418410496</v>
      </c>
      <c r="Z65" s="5">
        <v>132291358840</v>
      </c>
    </row>
    <row r="66" spans="3:26" ht="15.5" x14ac:dyDescent="0.35">
      <c r="C66" t="s">
        <v>28</v>
      </c>
      <c r="D66" s="5">
        <v>-16174000000</v>
      </c>
      <c r="E66" s="5">
        <v>-25536000000</v>
      </c>
      <c r="F66" s="5">
        <v>14656000000</v>
      </c>
      <c r="G66" s="5">
        <v>7346000000</v>
      </c>
      <c r="I66" s="5">
        <v>-31779000000</v>
      </c>
      <c r="J66" s="5">
        <v>-95935000000</v>
      </c>
      <c r="K66" s="5">
        <v>-1117240000000</v>
      </c>
      <c r="L66" s="5">
        <v>-785009000000</v>
      </c>
      <c r="M66" s="5">
        <v>-269129000000</v>
      </c>
      <c r="N66" s="5">
        <v>-325250000000</v>
      </c>
      <c r="O66" s="5">
        <v>-812144548047</v>
      </c>
      <c r="P66" s="5">
        <v>2737063575261</v>
      </c>
      <c r="Q66" s="5">
        <v>-310411776597</v>
      </c>
      <c r="R66" s="5">
        <v>-556834912066</v>
      </c>
      <c r="S66" s="5">
        <v>-659834213620</v>
      </c>
      <c r="T66" s="5">
        <v>539341610992</v>
      </c>
      <c r="U66" s="5">
        <v>-35757153285</v>
      </c>
      <c r="V66" s="5">
        <v>-731602234226</v>
      </c>
      <c r="W66" s="5">
        <v>107400869228</v>
      </c>
      <c r="X66" s="5">
        <v>225655068716</v>
      </c>
      <c r="Y66" s="5">
        <v>203169353619</v>
      </c>
      <c r="Z66" s="5">
        <v>358322348449</v>
      </c>
    </row>
    <row r="67" spans="3:26" ht="15.5" x14ac:dyDescent="0.35">
      <c r="C67" t="s">
        <v>27</v>
      </c>
      <c r="D67" s="5">
        <v>-1864000000</v>
      </c>
      <c r="E67" s="5">
        <v>-4049000000</v>
      </c>
      <c r="F67" s="5">
        <v>-2584000000</v>
      </c>
      <c r="G67" s="5">
        <v>-1971000000</v>
      </c>
      <c r="I67" s="5">
        <v>-10306000000</v>
      </c>
      <c r="J67" s="5">
        <v>-6013000000</v>
      </c>
      <c r="K67" s="5">
        <v>-5317000000</v>
      </c>
      <c r="L67" s="5">
        <v>-4610000000</v>
      </c>
      <c r="M67" s="5">
        <v>-4400000000</v>
      </c>
      <c r="N67" s="5">
        <v>-1108000000</v>
      </c>
      <c r="O67" s="5">
        <v>-4426530298</v>
      </c>
      <c r="P67" s="5">
        <v>-2358092049</v>
      </c>
      <c r="Q67" s="5">
        <v>-9438751248</v>
      </c>
      <c r="R67" s="5">
        <v>-17812170032</v>
      </c>
      <c r="S67" s="5">
        <v>-64332687626</v>
      </c>
      <c r="T67" s="5">
        <v>-76408281166</v>
      </c>
      <c r="U67" s="5">
        <v>-165924732450</v>
      </c>
      <c r="V67" s="5">
        <v>-159147358766</v>
      </c>
      <c r="W67" s="5">
        <v>-32650965540</v>
      </c>
      <c r="X67" s="5">
        <v>-15269082970</v>
      </c>
      <c r="Y67" s="5">
        <v>-42191863772</v>
      </c>
      <c r="Z67" s="5">
        <v>-81844192107</v>
      </c>
    </row>
    <row r="68" spans="3:26" ht="15.5" x14ac:dyDescent="0.35">
      <c r="C68" t="s">
        <v>405</v>
      </c>
      <c r="D68" s="5">
        <v>-1781000000</v>
      </c>
      <c r="E68" s="5">
        <v>-1717000000</v>
      </c>
      <c r="F68" s="5">
        <v>-2809000000</v>
      </c>
      <c r="G68" s="5">
        <v>-1861000000</v>
      </c>
      <c r="I68" s="5">
        <v>-8130000000</v>
      </c>
      <c r="J68" s="5">
        <v>-8266000000</v>
      </c>
      <c r="K68" s="5">
        <v>-8750000000</v>
      </c>
      <c r="L68" s="5">
        <v>-6550000000</v>
      </c>
      <c r="M68" s="5">
        <v>-6256000000</v>
      </c>
      <c r="N68" s="5">
        <v>-5248000000</v>
      </c>
      <c r="O68" s="5">
        <v>-4805219750</v>
      </c>
      <c r="P68" s="5">
        <v>-7531053691</v>
      </c>
      <c r="Q68" s="5">
        <v>-10353991900</v>
      </c>
      <c r="R68" s="5">
        <v>-19465213265</v>
      </c>
      <c r="S68" s="5">
        <v>-40759063176</v>
      </c>
      <c r="T68" s="5">
        <v>-19526561174</v>
      </c>
      <c r="U68" s="5">
        <v>-32920935410</v>
      </c>
      <c r="V68" s="5">
        <v>-87355054788</v>
      </c>
      <c r="W68" s="5">
        <v>-24233523140</v>
      </c>
      <c r="X68" s="5">
        <v>-14697576993</v>
      </c>
      <c r="Y68" s="5">
        <v>-12452170732</v>
      </c>
      <c r="Z68" s="5">
        <v>-90636426563</v>
      </c>
    </row>
    <row r="69" spans="3:26" ht="15.5" x14ac:dyDescent="0.35">
      <c r="C69" t="s">
        <v>406</v>
      </c>
      <c r="D69" s="5">
        <v>-83000000</v>
      </c>
      <c r="E69" s="5">
        <v>-2332000000</v>
      </c>
      <c r="F69" s="5">
        <v>225000000</v>
      </c>
      <c r="G69" s="5">
        <v>-110000000</v>
      </c>
      <c r="I69" s="5">
        <v>-2176000000</v>
      </c>
      <c r="J69" s="5">
        <v>2253000000</v>
      </c>
      <c r="K69" s="5">
        <v>3433000000</v>
      </c>
      <c r="L69" s="5">
        <v>1940000000</v>
      </c>
      <c r="M69" s="5">
        <v>1856000000</v>
      </c>
      <c r="N69" s="5">
        <v>4140000000</v>
      </c>
      <c r="O69" s="5">
        <v>378689452</v>
      </c>
      <c r="P69" s="5">
        <v>5172961642</v>
      </c>
      <c r="Q69" s="5">
        <v>915240652</v>
      </c>
      <c r="R69" s="5">
        <v>1653043233</v>
      </c>
      <c r="S69" s="5">
        <v>22813646378</v>
      </c>
      <c r="T69" s="5">
        <v>-1596272238</v>
      </c>
      <c r="U69" s="5">
        <v>26234501263</v>
      </c>
      <c r="V69" s="5">
        <v>-19006527752</v>
      </c>
      <c r="W69" s="5">
        <v>67866081896</v>
      </c>
      <c r="X69" s="5">
        <v>34932951308</v>
      </c>
      <c r="Y69" s="5">
        <v>1860465095</v>
      </c>
      <c r="Z69" s="5">
        <v>11253472590</v>
      </c>
    </row>
    <row r="70" spans="3:26" ht="15.5" x14ac:dyDescent="0.35">
      <c r="C70" t="s">
        <v>407</v>
      </c>
      <c r="D70" s="5">
        <v>-1864000000</v>
      </c>
      <c r="E70" s="5">
        <v>-4049000000</v>
      </c>
      <c r="F70" s="5">
        <v>-2584000000</v>
      </c>
      <c r="G70" s="5">
        <v>-1971000000</v>
      </c>
      <c r="I70" s="5">
        <v>-10306000000</v>
      </c>
      <c r="J70" s="5">
        <v>-6013000000</v>
      </c>
      <c r="K70" s="5">
        <v>-5317000000</v>
      </c>
      <c r="L70" s="5">
        <v>-4610000000</v>
      </c>
      <c r="M70" s="5">
        <v>-4400000000</v>
      </c>
      <c r="N70" s="5">
        <v>-1108000000</v>
      </c>
      <c r="O70" s="5">
        <v>-4426530298</v>
      </c>
      <c r="P70" s="5">
        <v>-2358092049</v>
      </c>
      <c r="Q70" s="5">
        <v>-9438751248</v>
      </c>
      <c r="R70" s="5">
        <v>-17812170032</v>
      </c>
      <c r="S70" s="5">
        <v>-64332687626</v>
      </c>
      <c r="T70" s="5">
        <v>-76408281166</v>
      </c>
      <c r="U70" s="5">
        <v>-165924732450</v>
      </c>
      <c r="V70" s="5">
        <v>-159147358766</v>
      </c>
      <c r="W70" s="5">
        <v>-32650965540</v>
      </c>
      <c r="X70" s="5">
        <v>-15269082970</v>
      </c>
      <c r="Y70" s="5">
        <v>-42191863772</v>
      </c>
      <c r="Z70" s="5">
        <v>-81844192107</v>
      </c>
    </row>
    <row r="71" spans="3:26" ht="15.5" x14ac:dyDescent="0.35">
      <c r="C71" t="s">
        <v>99</v>
      </c>
      <c r="D71" s="5">
        <v>-18038000000</v>
      </c>
      <c r="E71" s="5">
        <v>-29585000000</v>
      </c>
      <c r="F71" s="5">
        <v>12072000000</v>
      </c>
      <c r="G71" s="5">
        <v>5375000000</v>
      </c>
      <c r="I71" s="5">
        <v>-42085000000</v>
      </c>
      <c r="J71" s="5">
        <v>-101948000000</v>
      </c>
      <c r="K71" s="5">
        <v>-1122557000000</v>
      </c>
      <c r="L71" s="5">
        <v>-789619000000</v>
      </c>
      <c r="M71" s="5">
        <v>-273529000000</v>
      </c>
      <c r="N71" s="5">
        <v>-326358000000</v>
      </c>
      <c r="O71" s="5">
        <v>-816571078345</v>
      </c>
      <c r="P71" s="5">
        <v>2734705483212</v>
      </c>
      <c r="Q71" s="5">
        <v>-319850527845</v>
      </c>
      <c r="R71" s="5">
        <v>-574647082098</v>
      </c>
      <c r="S71" s="5">
        <v>-724166901246</v>
      </c>
      <c r="T71" s="5">
        <v>462933329826</v>
      </c>
      <c r="U71" s="5">
        <v>-201681885735</v>
      </c>
      <c r="V71" s="5">
        <v>-890749592992</v>
      </c>
      <c r="W71" s="5">
        <v>74749903688</v>
      </c>
      <c r="X71" s="5">
        <v>210385985746</v>
      </c>
      <c r="Y71" s="5">
        <v>160977489847</v>
      </c>
      <c r="Z71" s="5">
        <v>276478156342</v>
      </c>
    </row>
    <row r="72" spans="3:26" ht="15.5" x14ac:dyDescent="0.35">
      <c r="C72" t="s">
        <v>408</v>
      </c>
    </row>
    <row r="73" spans="3:26" ht="15.5" x14ac:dyDescent="0.35">
      <c r="C73" t="s">
        <v>100</v>
      </c>
      <c r="X73" s="5">
        <v>-31681383886</v>
      </c>
      <c r="Y73" s="5">
        <v>-28721577042</v>
      </c>
      <c r="Z73" s="5">
        <v>-4378584972</v>
      </c>
    </row>
    <row r="74" spans="3:26" ht="15.5" x14ac:dyDescent="0.35">
      <c r="C74" t="s">
        <v>101</v>
      </c>
      <c r="O74" s="5">
        <v>-2282535715</v>
      </c>
      <c r="P74" s="5">
        <v>-7979899798</v>
      </c>
      <c r="Q74" s="5">
        <v>50044981341</v>
      </c>
      <c r="R74" s="5">
        <v>27382534974</v>
      </c>
      <c r="T74" s="5">
        <v>11781521514</v>
      </c>
      <c r="U74" s="5">
        <v>-30567866033</v>
      </c>
      <c r="V74" s="5">
        <v>-211336650278</v>
      </c>
    </row>
    <row r="75" spans="3:26" ht="15.5" x14ac:dyDescent="0.35">
      <c r="C75" t="s">
        <v>1866</v>
      </c>
      <c r="O75" s="5">
        <v>-2282535715</v>
      </c>
      <c r="P75" s="5">
        <v>-7979899798</v>
      </c>
      <c r="Q75" s="5">
        <v>50044981341</v>
      </c>
      <c r="R75" s="5">
        <v>27382534974</v>
      </c>
      <c r="T75" s="5">
        <v>11781521514</v>
      </c>
      <c r="U75" s="5">
        <v>-30567866033</v>
      </c>
      <c r="V75" s="5">
        <v>-211336650278</v>
      </c>
    </row>
    <row r="76" spans="3:26" ht="15.5" x14ac:dyDescent="0.35">
      <c r="C76" t="s">
        <v>102</v>
      </c>
      <c r="D76" s="5">
        <v>-18038000000</v>
      </c>
      <c r="E76" s="5">
        <v>-29585000000</v>
      </c>
      <c r="F76" s="5">
        <v>12072000000</v>
      </c>
      <c r="G76" s="5">
        <v>5375000000</v>
      </c>
      <c r="I76" s="5">
        <v>-42085000000</v>
      </c>
      <c r="J76" s="5">
        <v>-101948000000</v>
      </c>
      <c r="K76" s="5">
        <v>-1122557000000</v>
      </c>
      <c r="L76" s="5">
        <v>-789619000000</v>
      </c>
      <c r="M76" s="5">
        <v>-273529000000</v>
      </c>
      <c r="N76" s="5">
        <v>-326358000000</v>
      </c>
      <c r="O76" s="5">
        <v>-818853614060</v>
      </c>
      <c r="P76" s="5">
        <v>2726725583414</v>
      </c>
      <c r="Q76" s="5">
        <v>-269805546504</v>
      </c>
      <c r="R76" s="5">
        <v>-547264547124</v>
      </c>
      <c r="S76" s="5">
        <v>-724166901246</v>
      </c>
      <c r="T76" s="5">
        <v>474714851340</v>
      </c>
      <c r="U76" s="5">
        <v>-232249751768</v>
      </c>
      <c r="V76" s="5">
        <v>-1102086243270</v>
      </c>
      <c r="W76" s="5">
        <v>74749903688</v>
      </c>
      <c r="X76" s="5">
        <v>178704601860</v>
      </c>
      <c r="Y76" s="5">
        <v>132255912805</v>
      </c>
      <c r="Z76" s="5">
        <v>272099571370</v>
      </c>
    </row>
    <row r="77" spans="3:26" ht="15.5" x14ac:dyDescent="0.35">
      <c r="C77" t="s">
        <v>103</v>
      </c>
      <c r="D77" s="5">
        <v>-209000000</v>
      </c>
      <c r="E77" s="5">
        <v>-8819000000</v>
      </c>
      <c r="F77" s="5">
        <v>36442000000</v>
      </c>
      <c r="G77" s="5">
        <v>24902000000</v>
      </c>
      <c r="I77" s="5">
        <v>22163000000</v>
      </c>
      <c r="J77" s="5">
        <v>-5082000000</v>
      </c>
      <c r="K77" s="5">
        <v>11955000000</v>
      </c>
      <c r="L77" s="5">
        <v>-115343000000</v>
      </c>
      <c r="M77" s="5">
        <v>-14722000000</v>
      </c>
      <c r="N77" s="5">
        <v>-3480000000</v>
      </c>
      <c r="O77" s="5">
        <v>39291685528</v>
      </c>
      <c r="P77" s="5">
        <v>-246077310154</v>
      </c>
      <c r="Q77" s="5">
        <v>16546744973</v>
      </c>
      <c r="R77" s="5">
        <v>74447527637</v>
      </c>
      <c r="S77" s="5">
        <v>-207445144066</v>
      </c>
      <c r="T77" s="5">
        <v>-51563418754</v>
      </c>
      <c r="U77" s="5">
        <v>20013524618</v>
      </c>
      <c r="V77" s="5">
        <v>-166605095920</v>
      </c>
      <c r="W77" s="5">
        <v>-60114579909</v>
      </c>
    </row>
    <row r="78" spans="3:26" ht="15.5" x14ac:dyDescent="0.35">
      <c r="C78" t="s">
        <v>410</v>
      </c>
      <c r="D78" s="5">
        <v>-209000000</v>
      </c>
      <c r="E78" s="5">
        <v>-8819000000</v>
      </c>
      <c r="F78" s="5">
        <v>36442000000</v>
      </c>
      <c r="G78" s="5">
        <v>24902000000</v>
      </c>
      <c r="I78" s="5">
        <v>22163000000</v>
      </c>
      <c r="J78" s="5">
        <v>-5082000000</v>
      </c>
      <c r="K78" s="5">
        <v>11955000000</v>
      </c>
      <c r="L78" s="5">
        <v>-115343000000</v>
      </c>
      <c r="M78" s="5">
        <v>-14722000000</v>
      </c>
      <c r="N78" s="5">
        <v>-3480000000</v>
      </c>
      <c r="O78" s="5">
        <v>39291685528</v>
      </c>
      <c r="P78" s="5">
        <v>-246077310154</v>
      </c>
      <c r="Q78" s="5">
        <v>16546744973</v>
      </c>
      <c r="R78" s="5">
        <v>74447527637</v>
      </c>
      <c r="S78" s="5">
        <v>-207445144066</v>
      </c>
      <c r="T78" s="5">
        <v>-51563418754</v>
      </c>
      <c r="U78" s="5">
        <v>20013524618</v>
      </c>
      <c r="V78" s="5">
        <v>-166605095920</v>
      </c>
      <c r="W78" s="5">
        <v>-60114579909</v>
      </c>
    </row>
    <row r="79" spans="3:26" ht="15.5" x14ac:dyDescent="0.35">
      <c r="C79" t="s">
        <v>104</v>
      </c>
      <c r="D79" s="5">
        <v>-18247000000</v>
      </c>
      <c r="E79" s="5">
        <v>-38404000000</v>
      </c>
      <c r="F79" s="5">
        <v>48514000000</v>
      </c>
      <c r="G79" s="5">
        <v>30277000000</v>
      </c>
      <c r="I79" s="5">
        <v>-19922000000</v>
      </c>
      <c r="J79" s="5">
        <v>-107030000000</v>
      </c>
      <c r="K79" s="5">
        <v>-1110602000000</v>
      </c>
      <c r="L79" s="5">
        <v>-904962000000</v>
      </c>
      <c r="M79" s="5">
        <v>-288251000000</v>
      </c>
      <c r="N79" s="5">
        <v>-329838000000</v>
      </c>
      <c r="O79" s="5">
        <v>-779561928532</v>
      </c>
      <c r="P79" s="5">
        <v>2480648273260</v>
      </c>
      <c r="Q79" s="5">
        <v>-253258801531</v>
      </c>
      <c r="R79" s="5">
        <v>-472817019487</v>
      </c>
      <c r="S79" s="5">
        <v>-931612045312</v>
      </c>
      <c r="T79" s="5">
        <v>423151432586</v>
      </c>
      <c r="U79" s="5">
        <v>-212236227150</v>
      </c>
      <c r="V79" s="5">
        <v>-1268691339190</v>
      </c>
      <c r="W79" s="5">
        <v>14635323779</v>
      </c>
    </row>
    <row r="80" spans="3:26" ht="15.5" x14ac:dyDescent="0.35">
      <c r="C80" t="s">
        <v>105</v>
      </c>
      <c r="D80" s="5">
        <v>-18038000000</v>
      </c>
      <c r="E80" s="5">
        <v>-29585000000</v>
      </c>
      <c r="F80" s="5">
        <v>12072000000</v>
      </c>
      <c r="G80" s="5">
        <v>5375000000</v>
      </c>
      <c r="I80" s="5">
        <v>-42085000000</v>
      </c>
      <c r="J80" s="5">
        <v>-101948000000</v>
      </c>
      <c r="K80" s="5">
        <v>-1122557000000</v>
      </c>
      <c r="L80" s="5">
        <v>-789619000000</v>
      </c>
      <c r="M80" s="5">
        <v>-273529000000</v>
      </c>
      <c r="N80" s="5">
        <v>-326358000000</v>
      </c>
      <c r="O80" s="5">
        <v>-818853614060</v>
      </c>
      <c r="P80" s="5">
        <v>2726725583414</v>
      </c>
      <c r="Q80" s="5">
        <v>-269805546504</v>
      </c>
      <c r="R80" s="5">
        <v>-547264547124</v>
      </c>
      <c r="S80" s="5">
        <v>-724166901246</v>
      </c>
      <c r="T80" s="5">
        <v>474714851340</v>
      </c>
      <c r="U80" s="5">
        <v>-232249751768</v>
      </c>
      <c r="V80" s="5">
        <v>-1102086243270</v>
      </c>
      <c r="W80" s="5">
        <v>74749903688</v>
      </c>
      <c r="X80" s="5">
        <v>178704601860</v>
      </c>
      <c r="Y80" s="5">
        <v>132255912805</v>
      </c>
      <c r="Z80" s="5">
        <v>272099571370</v>
      </c>
    </row>
    <row r="81" spans="2:26" ht="15.5" x14ac:dyDescent="0.35">
      <c r="C81" t="s">
        <v>7</v>
      </c>
      <c r="D81" s="5">
        <v>-7404000000</v>
      </c>
      <c r="E81" s="5">
        <v>-11317000000</v>
      </c>
      <c r="F81" s="5">
        <v>30126000000</v>
      </c>
      <c r="G81" s="5">
        <v>47164000000</v>
      </c>
      <c r="I81" s="5">
        <v>5466000000</v>
      </c>
      <c r="J81" s="5">
        <v>-73610000000</v>
      </c>
      <c r="K81" s="5">
        <v>-1067237000000</v>
      </c>
      <c r="L81" s="5">
        <v>-360652000000</v>
      </c>
      <c r="M81" s="5">
        <v>-216632000000</v>
      </c>
      <c r="N81" s="5">
        <v>-244119000000</v>
      </c>
      <c r="O81" s="5">
        <v>-676154438237</v>
      </c>
      <c r="P81" s="5">
        <v>2505525937585</v>
      </c>
      <c r="Q81" s="5">
        <v>-254948561553</v>
      </c>
      <c r="R81" s="5">
        <v>-473567497837</v>
      </c>
      <c r="S81" s="5">
        <v>-933751850677</v>
      </c>
      <c r="T81" s="5">
        <v>416332958854</v>
      </c>
      <c r="U81" s="5">
        <v>-211063674582</v>
      </c>
      <c r="V81" s="5">
        <v>-1368717461633</v>
      </c>
      <c r="W81" s="5">
        <v>-79270322576</v>
      </c>
    </row>
    <row r="82" spans="2:26" ht="15.5" x14ac:dyDescent="0.35">
      <c r="C82" t="s">
        <v>106</v>
      </c>
      <c r="D82" s="5">
        <v>-18038000000</v>
      </c>
      <c r="E82" s="5">
        <v>-29585000000</v>
      </c>
      <c r="F82" s="5">
        <v>12072000000</v>
      </c>
      <c r="G82" s="5">
        <v>5375000000</v>
      </c>
      <c r="I82" s="5">
        <v>-42085000000</v>
      </c>
      <c r="J82" s="5">
        <v>-101948000000</v>
      </c>
      <c r="K82" s="5">
        <v>-1122557000000</v>
      </c>
      <c r="L82" s="5">
        <v>-789619000000</v>
      </c>
      <c r="M82" s="5">
        <v>-273529000000</v>
      </c>
      <c r="N82" s="5">
        <v>-326358000000</v>
      </c>
      <c r="O82" s="5">
        <v>-818853614060</v>
      </c>
      <c r="P82" s="5">
        <v>2726725583414</v>
      </c>
      <c r="Q82" s="5">
        <v>-269805546504</v>
      </c>
      <c r="R82" s="5">
        <v>-547264547124</v>
      </c>
      <c r="S82" s="5">
        <v>-724166901246</v>
      </c>
      <c r="T82" s="5">
        <v>474714851340</v>
      </c>
      <c r="U82" s="5">
        <v>-232249751768</v>
      </c>
      <c r="V82" s="5">
        <v>-1102086243270</v>
      </c>
      <c r="W82" s="5">
        <v>74749903688</v>
      </c>
      <c r="X82" s="5">
        <v>178704601860</v>
      </c>
      <c r="Y82" s="5">
        <v>132255912805</v>
      </c>
      <c r="Z82" s="5">
        <v>272099571370</v>
      </c>
    </row>
    <row r="83" spans="2:26" ht="15.5" x14ac:dyDescent="0.35">
      <c r="C83" t="s">
        <v>107</v>
      </c>
      <c r="D83" s="5">
        <v>-18247000000</v>
      </c>
      <c r="E83" s="5">
        <v>-38404000000</v>
      </c>
      <c r="F83" s="5">
        <v>48514000000</v>
      </c>
      <c r="G83" s="5">
        <v>30277000000</v>
      </c>
      <c r="I83" s="5">
        <v>-19922000000</v>
      </c>
      <c r="J83" s="5">
        <v>-107030000000</v>
      </c>
      <c r="K83" s="5">
        <v>-1110602000000</v>
      </c>
      <c r="L83" s="5">
        <v>-904962000000</v>
      </c>
      <c r="M83" s="5">
        <v>-288251000000</v>
      </c>
      <c r="N83" s="5">
        <v>-329838000000</v>
      </c>
      <c r="O83" s="5">
        <v>-779561928532</v>
      </c>
      <c r="P83" s="5">
        <v>2480648273260</v>
      </c>
      <c r="Q83" s="5">
        <v>-253258801531</v>
      </c>
      <c r="R83" s="5">
        <v>-472817019487</v>
      </c>
      <c r="S83" s="5">
        <v>-931612045312</v>
      </c>
      <c r="T83" s="5">
        <v>423151432586</v>
      </c>
      <c r="U83" s="5">
        <v>-212236227150</v>
      </c>
      <c r="V83" s="5">
        <v>-1268691339190</v>
      </c>
      <c r="W83" s="5">
        <v>14635323779</v>
      </c>
    </row>
    <row r="84" spans="2:26" ht="15.5" x14ac:dyDescent="0.35">
      <c r="C84" t="s">
        <v>108</v>
      </c>
      <c r="D84" s="5">
        <v>-18247000000</v>
      </c>
      <c r="E84" s="5">
        <v>-38404000000</v>
      </c>
      <c r="F84" s="5">
        <v>48514000000</v>
      </c>
      <c r="G84" s="5">
        <v>30277000000</v>
      </c>
      <c r="I84" s="5">
        <v>-19922000000</v>
      </c>
      <c r="J84" s="5">
        <v>-107030000000</v>
      </c>
      <c r="K84" s="5">
        <v>-1110602000000</v>
      </c>
      <c r="L84" s="5">
        <v>-904962000000</v>
      </c>
      <c r="M84" s="5">
        <v>-288251000000</v>
      </c>
      <c r="N84" s="5">
        <v>-329838000000</v>
      </c>
      <c r="O84" s="5">
        <v>-779561928532</v>
      </c>
      <c r="P84" s="5">
        <v>2480648273260</v>
      </c>
      <c r="Q84" s="5">
        <v>-253258801531</v>
      </c>
      <c r="R84" s="5">
        <v>-472817019487</v>
      </c>
      <c r="S84" s="5">
        <v>-931612045312</v>
      </c>
      <c r="T84" s="5">
        <v>423151432586</v>
      </c>
      <c r="U84" s="5">
        <v>-212236227150</v>
      </c>
      <c r="V84" s="5">
        <v>-1268691339190</v>
      </c>
      <c r="W84" s="5">
        <v>14635323779</v>
      </c>
    </row>
    <row r="86" spans="2:26" ht="15.5" x14ac:dyDescent="0.35">
      <c r="B86" t="s">
        <v>109</v>
      </c>
      <c r="C86" t="s">
        <v>110</v>
      </c>
    </row>
    <row r="87" spans="2:26" ht="15.5" x14ac:dyDescent="0.35">
      <c r="C87" t="s">
        <v>111</v>
      </c>
    </row>
    <row r="88" spans="2:26" ht="15.5" x14ac:dyDescent="0.35">
      <c r="C88" t="s">
        <v>19</v>
      </c>
      <c r="D88" s="5">
        <v>125034000000</v>
      </c>
      <c r="E88" s="5">
        <v>130607000000</v>
      </c>
      <c r="F88" s="5">
        <v>139226000000</v>
      </c>
      <c r="G88" s="5">
        <v>149428000000</v>
      </c>
      <c r="I88" s="5">
        <v>130607000000</v>
      </c>
      <c r="J88" s="5">
        <v>113592000000</v>
      </c>
      <c r="K88" s="5">
        <v>133760000000</v>
      </c>
      <c r="L88" s="5">
        <v>148136000000</v>
      </c>
      <c r="M88" s="5">
        <v>119302000000</v>
      </c>
      <c r="N88" s="5">
        <v>46691000000</v>
      </c>
      <c r="O88" s="5">
        <v>73010724736</v>
      </c>
      <c r="P88" s="5">
        <v>81057840884</v>
      </c>
      <c r="Q88" s="5">
        <v>68269003453</v>
      </c>
      <c r="R88" s="5">
        <v>78578982264</v>
      </c>
      <c r="S88" s="5">
        <v>76610495152</v>
      </c>
      <c r="T88" s="5">
        <v>119636029804</v>
      </c>
      <c r="U88" s="5">
        <v>140454346595</v>
      </c>
      <c r="V88" s="5">
        <v>268369116374</v>
      </c>
      <c r="W88" s="5">
        <v>597128042339</v>
      </c>
      <c r="X88" s="5">
        <v>860557957179</v>
      </c>
      <c r="Y88" s="5">
        <v>760415537235</v>
      </c>
      <c r="Z88" s="5">
        <v>740310018950</v>
      </c>
    </row>
    <row r="89" spans="2:26" ht="15.5" x14ac:dyDescent="0.35">
      <c r="C89" t="s">
        <v>412</v>
      </c>
      <c r="Q89" s="5">
        <v>135000000000</v>
      </c>
      <c r="R89" s="5">
        <v>290190582657</v>
      </c>
      <c r="T89" s="5">
        <v>308219600</v>
      </c>
      <c r="U89" s="5">
        <v>88880105519</v>
      </c>
      <c r="V89" s="5">
        <v>24233263875</v>
      </c>
      <c r="W89" s="5">
        <v>6685468837</v>
      </c>
      <c r="X89" s="5">
        <v>775342421134</v>
      </c>
      <c r="Y89" s="5">
        <v>77175208377</v>
      </c>
      <c r="Z89" s="5">
        <v>361072319532</v>
      </c>
    </row>
    <row r="90" spans="2:26" ht="15.5" x14ac:dyDescent="0.35">
      <c r="C90" t="s">
        <v>113</v>
      </c>
      <c r="D90" s="5">
        <v>319583000000</v>
      </c>
      <c r="E90" s="5">
        <v>310930000000</v>
      </c>
      <c r="F90" s="5">
        <v>388036000000</v>
      </c>
      <c r="G90" s="5">
        <v>406789000000</v>
      </c>
      <c r="I90" s="5">
        <v>310930000000</v>
      </c>
      <c r="J90" s="5">
        <v>332464000000</v>
      </c>
      <c r="K90" s="5">
        <v>333364000000</v>
      </c>
      <c r="L90" s="5">
        <v>313418000000</v>
      </c>
      <c r="M90" s="5">
        <v>406994000000</v>
      </c>
      <c r="N90" s="5">
        <v>393079000000</v>
      </c>
      <c r="O90" s="5">
        <v>625660271081</v>
      </c>
      <c r="P90" s="5">
        <v>704561891864</v>
      </c>
      <c r="Q90" s="5">
        <v>777103146765</v>
      </c>
      <c r="R90" s="5">
        <v>715452292519</v>
      </c>
      <c r="S90" s="5">
        <v>544418176615</v>
      </c>
      <c r="T90" s="5">
        <v>625689390838</v>
      </c>
      <c r="U90" s="5">
        <v>612221372920</v>
      </c>
      <c r="V90" s="5">
        <v>1032964819264</v>
      </c>
      <c r="W90" s="5">
        <v>1166377037039</v>
      </c>
      <c r="X90" s="5">
        <v>1168427204256</v>
      </c>
      <c r="Y90" s="5">
        <v>884706632435</v>
      </c>
      <c r="Z90" s="5">
        <v>708512721413</v>
      </c>
    </row>
    <row r="91" spans="2:26" ht="15.5" x14ac:dyDescent="0.35">
      <c r="C91" t="s">
        <v>115</v>
      </c>
      <c r="D91" s="5">
        <v>193230000000</v>
      </c>
      <c r="E91" s="5">
        <v>197010000000</v>
      </c>
      <c r="F91" s="5">
        <v>205928000000</v>
      </c>
      <c r="G91" s="5">
        <v>161568000000</v>
      </c>
      <c r="I91" s="5">
        <v>197010000000</v>
      </c>
      <c r="J91" s="5">
        <v>157934000000</v>
      </c>
      <c r="K91" s="5">
        <v>192576000000</v>
      </c>
      <c r="L91" s="5">
        <v>270433000000</v>
      </c>
      <c r="M91" s="5">
        <v>293274000000</v>
      </c>
      <c r="N91" s="5">
        <v>234506000000</v>
      </c>
      <c r="O91" s="5">
        <v>248394922998</v>
      </c>
      <c r="P91" s="5">
        <v>611313204057</v>
      </c>
      <c r="Q91" s="5">
        <v>371651572170</v>
      </c>
      <c r="R91" s="5">
        <v>261117957586</v>
      </c>
      <c r="S91" s="5">
        <v>666182028721</v>
      </c>
      <c r="T91" s="5">
        <v>381018093599</v>
      </c>
      <c r="U91" s="5">
        <v>267969060095</v>
      </c>
      <c r="V91" s="5">
        <v>377301076338</v>
      </c>
      <c r="W91" s="5">
        <v>312251167099</v>
      </c>
      <c r="X91" s="5">
        <v>307904777776</v>
      </c>
      <c r="Y91" s="5">
        <v>535101138660</v>
      </c>
      <c r="Z91" s="5">
        <v>133625270773</v>
      </c>
    </row>
    <row r="92" spans="2:26" ht="15.5" x14ac:dyDescent="0.35">
      <c r="C92" t="s">
        <v>114</v>
      </c>
      <c r="M92" s="5">
        <v>1665000000</v>
      </c>
      <c r="O92" s="5">
        <v>8345795057</v>
      </c>
      <c r="P92" s="5">
        <v>5070200000</v>
      </c>
      <c r="Q92" s="5">
        <v>4633200000</v>
      </c>
      <c r="R92" s="5">
        <v>4296501907</v>
      </c>
      <c r="S92" s="5">
        <v>184113223</v>
      </c>
      <c r="T92" s="5">
        <v>341924539</v>
      </c>
      <c r="U92" s="5">
        <v>499735855</v>
      </c>
      <c r="V92" s="5">
        <v>657547171</v>
      </c>
    </row>
    <row r="93" spans="2:26" ht="15.5" x14ac:dyDescent="0.35">
      <c r="C93" t="s">
        <v>116</v>
      </c>
      <c r="D93" s="5">
        <v>319583000000</v>
      </c>
      <c r="E93" s="5">
        <v>310930000000</v>
      </c>
      <c r="F93" s="5">
        <v>388036000000</v>
      </c>
      <c r="G93" s="5">
        <v>406789000000</v>
      </c>
      <c r="I93" s="5">
        <v>310930000000</v>
      </c>
      <c r="J93" s="5">
        <v>332464000000</v>
      </c>
      <c r="K93" s="5">
        <v>333364000000</v>
      </c>
      <c r="L93" s="5">
        <v>313418000000</v>
      </c>
      <c r="M93" s="5">
        <v>406994000000</v>
      </c>
      <c r="N93" s="5">
        <v>393079000000</v>
      </c>
      <c r="O93" s="5">
        <v>625660271081</v>
      </c>
      <c r="P93" s="5">
        <v>704561891864</v>
      </c>
      <c r="Q93" s="5">
        <v>777103146765</v>
      </c>
      <c r="R93" s="5">
        <v>715452292519</v>
      </c>
      <c r="S93" s="5">
        <v>544418176615</v>
      </c>
      <c r="T93" s="5">
        <v>625689390838</v>
      </c>
      <c r="U93" s="5">
        <v>612221372920</v>
      </c>
      <c r="V93" s="5">
        <v>1032964819264</v>
      </c>
      <c r="W93" s="5">
        <v>1166377037039</v>
      </c>
      <c r="X93" s="5">
        <v>1168427204256</v>
      </c>
      <c r="Y93" s="5">
        <v>884706632435</v>
      </c>
      <c r="Z93" s="5">
        <v>708512721413</v>
      </c>
    </row>
    <row r="94" spans="2:26" ht="15.5" x14ac:dyDescent="0.35">
      <c r="C94" t="s">
        <v>117</v>
      </c>
      <c r="D94" s="5">
        <v>4925000000</v>
      </c>
      <c r="E94" s="5">
        <v>5104000000</v>
      </c>
      <c r="F94" s="5">
        <v>5203000000</v>
      </c>
      <c r="G94" s="5">
        <v>5690000000</v>
      </c>
      <c r="I94" s="5">
        <v>5104000000</v>
      </c>
      <c r="J94" s="5">
        <v>779318000000</v>
      </c>
      <c r="K94" s="5">
        <v>82465000000</v>
      </c>
      <c r="L94" s="5">
        <v>91417000000</v>
      </c>
      <c r="M94" s="5">
        <v>113524000000</v>
      </c>
      <c r="N94" s="5">
        <v>127399000000</v>
      </c>
      <c r="O94" s="5">
        <v>133144504028</v>
      </c>
      <c r="P94" s="5">
        <v>355458458132</v>
      </c>
      <c r="Q94" s="5">
        <v>496830230012</v>
      </c>
      <c r="R94" s="5">
        <v>262175004077</v>
      </c>
    </row>
    <row r="95" spans="2:26" ht="15.5" x14ac:dyDescent="0.35">
      <c r="C95" t="s">
        <v>118</v>
      </c>
      <c r="D95" s="5">
        <v>73245000000</v>
      </c>
      <c r="E95" s="5">
        <v>72286000000</v>
      </c>
      <c r="F95" s="5">
        <v>62162000000</v>
      </c>
      <c r="G95" s="5">
        <v>61914000000</v>
      </c>
      <c r="I95" s="5">
        <v>72286000000</v>
      </c>
      <c r="J95" s="5">
        <v>41375000000</v>
      </c>
      <c r="K95" s="5">
        <v>829714000000</v>
      </c>
      <c r="L95" s="5">
        <v>834314000000</v>
      </c>
      <c r="M95" s="5">
        <v>854214000000</v>
      </c>
      <c r="N95" s="5">
        <v>843700000000</v>
      </c>
      <c r="O95" s="5">
        <v>848418273594</v>
      </c>
      <c r="P95" s="5">
        <v>996252624375</v>
      </c>
      <c r="Q95" s="5">
        <v>908103849729</v>
      </c>
      <c r="R95" s="5">
        <v>1218975709654</v>
      </c>
      <c r="S95" s="5">
        <v>1887839741187</v>
      </c>
      <c r="T95" s="5">
        <v>1676730836266</v>
      </c>
      <c r="U95" s="5">
        <v>600257105641</v>
      </c>
      <c r="V95" s="5">
        <v>269007124393</v>
      </c>
      <c r="W95" s="5">
        <v>829867929992</v>
      </c>
      <c r="X95" s="5">
        <v>565891395417</v>
      </c>
      <c r="Y95" s="5">
        <v>593573891319</v>
      </c>
      <c r="Z95" s="5">
        <v>684709224471</v>
      </c>
    </row>
    <row r="96" spans="2:26" ht="15.5" x14ac:dyDescent="0.35">
      <c r="C96" t="s">
        <v>119</v>
      </c>
      <c r="D96" s="5">
        <v>986660000000</v>
      </c>
      <c r="E96" s="5">
        <v>993327000000</v>
      </c>
      <c r="F96" s="5">
        <v>1041519000000</v>
      </c>
      <c r="G96" s="5">
        <v>1070702000000</v>
      </c>
      <c r="I96" s="5">
        <v>993327000000</v>
      </c>
      <c r="J96" s="5">
        <v>1057462000000</v>
      </c>
      <c r="K96" s="5">
        <v>1036866000000</v>
      </c>
      <c r="L96" s="5">
        <v>1263231000000</v>
      </c>
      <c r="M96" s="5">
        <v>1322119000000</v>
      </c>
      <c r="N96" s="5">
        <v>1324008000000</v>
      </c>
      <c r="O96" s="5">
        <v>1388865309090</v>
      </c>
      <c r="P96" s="5">
        <v>1490172714514</v>
      </c>
      <c r="Q96" s="5">
        <v>1519215417617</v>
      </c>
      <c r="R96" s="5">
        <v>1552804988497</v>
      </c>
      <c r="S96" s="5">
        <v>1883801982677</v>
      </c>
      <c r="T96" s="5">
        <v>1839816748788</v>
      </c>
      <c r="U96" s="5">
        <v>1079412659448</v>
      </c>
      <c r="V96" s="5">
        <v>1695358232356</v>
      </c>
      <c r="W96" s="5">
        <v>1816318578119</v>
      </c>
      <c r="X96" s="5">
        <v>1557527766718</v>
      </c>
      <c r="Y96" s="5">
        <v>1697868067485</v>
      </c>
      <c r="Z96" s="5">
        <v>1972447188263</v>
      </c>
    </row>
    <row r="97" spans="3:26" ht="15.5" x14ac:dyDescent="0.35">
      <c r="C97" t="s">
        <v>97</v>
      </c>
      <c r="D97" s="5">
        <v>-733036000000</v>
      </c>
      <c r="E97" s="5">
        <v>-732827000000</v>
      </c>
      <c r="F97" s="5">
        <v>-724008000000</v>
      </c>
      <c r="G97" s="5">
        <v>-760450000000</v>
      </c>
      <c r="I97" s="5">
        <v>-732827000000</v>
      </c>
      <c r="J97" s="5">
        <v>-754990000000</v>
      </c>
      <c r="K97" s="5">
        <v>-749908000000</v>
      </c>
      <c r="L97" s="5">
        <v>-761863000000</v>
      </c>
      <c r="M97" s="5">
        <v>-646520000000</v>
      </c>
      <c r="N97" s="5">
        <v>-631798000000</v>
      </c>
      <c r="O97" s="5">
        <v>-628114118388</v>
      </c>
      <c r="P97" s="5">
        <v>-666799119683</v>
      </c>
      <c r="Q97" s="5">
        <v>-417390289749</v>
      </c>
      <c r="R97" s="5">
        <v>-462337167618</v>
      </c>
      <c r="S97" s="5">
        <v>-619231674990</v>
      </c>
      <c r="T97" s="5">
        <v>-405746514565</v>
      </c>
      <c r="U97" s="5">
        <v>-354183095811</v>
      </c>
      <c r="V97" s="5">
        <v>-319464607470</v>
      </c>
      <c r="W97" s="5">
        <v>113436133363</v>
      </c>
      <c r="X97" s="5">
        <v>173550713272</v>
      </c>
      <c r="Y97" s="5">
        <v>35882068933</v>
      </c>
      <c r="Z97" s="5">
        <v>36871459585</v>
      </c>
    </row>
    <row r="98" spans="3:26" ht="15.5" x14ac:dyDescent="0.35">
      <c r="C98" t="s">
        <v>121</v>
      </c>
      <c r="D98" s="5">
        <v>1581730000000</v>
      </c>
      <c r="E98" s="5">
        <v>1571836000000</v>
      </c>
      <c r="F98" s="5">
        <v>1706508000000</v>
      </c>
      <c r="G98" s="5">
        <v>1767830000000</v>
      </c>
      <c r="I98" s="5">
        <v>1571836000000</v>
      </c>
      <c r="J98" s="5">
        <v>1621212000000</v>
      </c>
      <c r="K98" s="5">
        <v>2431035000000</v>
      </c>
      <c r="L98" s="5">
        <v>2667546000000</v>
      </c>
      <c r="M98" s="5">
        <v>2742719000000</v>
      </c>
      <c r="N98" s="5">
        <v>2702974000000</v>
      </c>
      <c r="O98" s="5">
        <v>4043569503378</v>
      </c>
      <c r="P98" s="5">
        <v>5073114948675</v>
      </c>
      <c r="Q98" s="5">
        <v>6244406517111</v>
      </c>
      <c r="R98" s="5">
        <v>6173258297971</v>
      </c>
      <c r="S98" s="5">
        <v>4941122971996</v>
      </c>
      <c r="T98" s="5">
        <v>4754578792496</v>
      </c>
      <c r="U98" s="5">
        <v>2776534225378</v>
      </c>
      <c r="V98" s="5">
        <v>3826637618331</v>
      </c>
      <c r="W98" s="5">
        <v>5628083620180</v>
      </c>
      <c r="X98" s="5">
        <v>5526398713050</v>
      </c>
      <c r="Y98" s="5">
        <v>4266535817887</v>
      </c>
      <c r="Z98" s="5">
        <v>4504174142023</v>
      </c>
    </row>
    <row r="99" spans="3:26" ht="15.5" x14ac:dyDescent="0.35">
      <c r="C99" t="s">
        <v>122</v>
      </c>
    </row>
    <row r="100" spans="3:26" ht="15.5" x14ac:dyDescent="0.35">
      <c r="C100" t="s">
        <v>123</v>
      </c>
      <c r="D100" s="5">
        <v>1921000000</v>
      </c>
      <c r="E100" s="5">
        <v>1494000000</v>
      </c>
      <c r="F100" s="5">
        <v>6438000000</v>
      </c>
      <c r="G100" s="5">
        <v>7958000000</v>
      </c>
      <c r="I100" s="5">
        <v>1494000000</v>
      </c>
      <c r="J100" s="5">
        <v>9544000000</v>
      </c>
      <c r="K100" s="5">
        <v>59069000000</v>
      </c>
      <c r="L100" s="5">
        <v>73441000000</v>
      </c>
      <c r="M100" s="5">
        <v>62942000000</v>
      </c>
      <c r="N100" s="5">
        <v>65934000000</v>
      </c>
      <c r="O100" s="5">
        <v>109116290564</v>
      </c>
      <c r="P100" s="5">
        <v>178135419063</v>
      </c>
      <c r="Q100" s="5">
        <v>143718583827</v>
      </c>
      <c r="R100" s="5">
        <v>286085789448</v>
      </c>
      <c r="S100" s="5">
        <v>2083995834666</v>
      </c>
      <c r="T100" s="5">
        <v>2004169353191</v>
      </c>
      <c r="U100" s="5">
        <v>1791605397563</v>
      </c>
      <c r="V100" s="5">
        <v>64236985781</v>
      </c>
      <c r="W100" s="5">
        <v>44193251030</v>
      </c>
      <c r="X100" s="5">
        <v>11041775494</v>
      </c>
      <c r="Y100" s="5">
        <v>76600017623</v>
      </c>
      <c r="Z100" s="5">
        <v>47830002650</v>
      </c>
    </row>
    <row r="101" spans="3:26" ht="15.5" x14ac:dyDescent="0.35">
      <c r="C101" t="s">
        <v>413</v>
      </c>
      <c r="D101" s="5">
        <v>3425520000000</v>
      </c>
      <c r="E101" s="5">
        <v>3425520000000</v>
      </c>
      <c r="F101" s="5">
        <v>3411761000000</v>
      </c>
      <c r="G101" s="5">
        <v>3416128000000</v>
      </c>
      <c r="I101" s="5">
        <v>3425520000000</v>
      </c>
      <c r="J101" s="5">
        <v>2673672000000</v>
      </c>
      <c r="K101" s="5">
        <v>2703895000000</v>
      </c>
      <c r="L101" s="5">
        <v>2669840000000</v>
      </c>
      <c r="M101" s="5">
        <v>2703269000000</v>
      </c>
      <c r="N101" s="5">
        <v>2685888000000</v>
      </c>
      <c r="O101" s="5">
        <v>2686671705474</v>
      </c>
      <c r="P101" s="5">
        <v>2692266998692</v>
      </c>
      <c r="Q101" s="5">
        <v>1754111651440</v>
      </c>
      <c r="R101" s="5">
        <v>1742167555847</v>
      </c>
      <c r="S101" s="5">
        <v>1724249780392</v>
      </c>
      <c r="T101" s="5">
        <v>1740389431571</v>
      </c>
      <c r="U101" s="5">
        <v>1385222683717</v>
      </c>
      <c r="V101" s="5">
        <v>5093202757655</v>
      </c>
      <c r="W101" s="5">
        <v>4846394733066</v>
      </c>
      <c r="X101" s="5">
        <v>4755002320140</v>
      </c>
      <c r="Y101" s="5">
        <v>1973224105466</v>
      </c>
      <c r="Z101" s="5">
        <v>1864265746087</v>
      </c>
    </row>
    <row r="102" spans="3:26" ht="15.5" x14ac:dyDescent="0.35">
      <c r="C102" t="s">
        <v>127</v>
      </c>
      <c r="D102" s="5">
        <v>397528000000</v>
      </c>
      <c r="E102" s="5">
        <v>400804000000</v>
      </c>
      <c r="F102" s="5">
        <v>405822000000</v>
      </c>
      <c r="G102" s="5">
        <v>408904000000</v>
      </c>
      <c r="I102" s="5">
        <v>400804000000</v>
      </c>
      <c r="J102" s="5">
        <v>415564000000</v>
      </c>
      <c r="K102" s="5">
        <v>428174000000</v>
      </c>
      <c r="L102" s="5">
        <v>445646000000</v>
      </c>
      <c r="M102" s="5">
        <v>459576000000</v>
      </c>
      <c r="N102" s="5">
        <v>473333000000</v>
      </c>
      <c r="O102" s="5">
        <v>485668858945</v>
      </c>
      <c r="P102" s="5">
        <v>480021429602</v>
      </c>
      <c r="Q102" s="5">
        <v>508921742365</v>
      </c>
      <c r="R102" s="5">
        <v>506853659147</v>
      </c>
      <c r="S102" s="5">
        <v>520870938230</v>
      </c>
      <c r="T102" s="5">
        <v>708782301630</v>
      </c>
      <c r="U102" s="5">
        <v>678619648520</v>
      </c>
      <c r="V102" s="5">
        <v>949840756020</v>
      </c>
      <c r="W102" s="5">
        <v>472566282510</v>
      </c>
      <c r="X102" s="5">
        <v>61359992704</v>
      </c>
      <c r="Y102" s="5">
        <v>51663106209</v>
      </c>
      <c r="Z102" s="5">
        <v>35354151300</v>
      </c>
    </row>
    <row r="103" spans="3:26" ht="15.5" x14ac:dyDescent="0.35">
      <c r="C103" t="s">
        <v>1398</v>
      </c>
    </row>
    <row r="104" spans="3:26" ht="15.5" x14ac:dyDescent="0.35">
      <c r="C104" t="s">
        <v>126</v>
      </c>
      <c r="D104" s="5">
        <v>1288485000000</v>
      </c>
      <c r="E104" s="5">
        <v>1297659000000</v>
      </c>
      <c r="F104" s="5">
        <v>1301718000000</v>
      </c>
      <c r="G104" s="5">
        <v>1315554000000</v>
      </c>
      <c r="I104" s="5">
        <v>1297659000000</v>
      </c>
      <c r="J104" s="5">
        <v>1343554000000</v>
      </c>
      <c r="K104" s="5">
        <v>1059365000000</v>
      </c>
      <c r="L104" s="5">
        <v>1170213000000</v>
      </c>
      <c r="M104" s="5">
        <v>2609881000000</v>
      </c>
      <c r="N104" s="5">
        <v>2737985000000</v>
      </c>
      <c r="O104" s="5">
        <v>2831093984408</v>
      </c>
      <c r="P104" s="5">
        <v>2843634577666</v>
      </c>
      <c r="Q104" s="5">
        <v>2922191118590</v>
      </c>
      <c r="R104" s="5">
        <v>3026623560856</v>
      </c>
      <c r="S104" s="5">
        <v>3114098878675</v>
      </c>
      <c r="T104" s="5">
        <v>3082589505436</v>
      </c>
      <c r="U104" s="5">
        <v>1620783261055</v>
      </c>
      <c r="V104" s="5">
        <v>3498009020446</v>
      </c>
      <c r="W104" s="5">
        <v>5601213500324</v>
      </c>
      <c r="X104" s="5">
        <v>5639422127074</v>
      </c>
      <c r="Y104" s="5">
        <v>4615514120951</v>
      </c>
      <c r="Z104" s="5">
        <v>1488690155879</v>
      </c>
    </row>
    <row r="105" spans="3:26" ht="15.5" x14ac:dyDescent="0.35">
      <c r="C105" t="s">
        <v>128</v>
      </c>
      <c r="D105" s="5">
        <v>25902000000</v>
      </c>
      <c r="E105" s="5">
        <v>25296000000</v>
      </c>
      <c r="F105" s="5">
        <v>27898000000</v>
      </c>
      <c r="G105" s="5">
        <v>27898000000</v>
      </c>
      <c r="I105" s="5">
        <v>25296000000</v>
      </c>
      <c r="J105" s="5">
        <v>27898000000</v>
      </c>
      <c r="K105" s="5">
        <v>25831000000</v>
      </c>
      <c r="L105" s="5">
        <v>21974000000</v>
      </c>
      <c r="M105" s="5">
        <v>18273000000</v>
      </c>
      <c r="N105" s="5">
        <v>17054000000</v>
      </c>
      <c r="O105" s="5">
        <v>11076043231</v>
      </c>
      <c r="P105" s="5">
        <v>11271943856</v>
      </c>
      <c r="Q105" s="5">
        <v>6934123266</v>
      </c>
      <c r="R105" s="5">
        <v>8260479391</v>
      </c>
      <c r="S105" s="5">
        <v>39633150516</v>
      </c>
      <c r="T105" s="5">
        <v>17187283823</v>
      </c>
      <c r="U105" s="5">
        <v>36014517168</v>
      </c>
      <c r="V105" s="5">
        <v>10295214492</v>
      </c>
      <c r="W105" s="5">
        <v>133162185360</v>
      </c>
      <c r="X105" s="5">
        <v>67887921653</v>
      </c>
      <c r="Y105" s="5">
        <v>32852413801</v>
      </c>
      <c r="Z105" s="5">
        <v>29630190063</v>
      </c>
    </row>
    <row r="106" spans="3:26" ht="15.5" x14ac:dyDescent="0.35">
      <c r="C106" t="s">
        <v>130</v>
      </c>
      <c r="D106" s="5">
        <v>907317000000</v>
      </c>
      <c r="E106" s="5">
        <v>907317000000</v>
      </c>
      <c r="F106" s="5">
        <v>908760000000</v>
      </c>
      <c r="G106" s="5">
        <v>908760000000</v>
      </c>
      <c r="I106" s="5">
        <v>907317000000</v>
      </c>
      <c r="J106" s="5">
        <v>908760000000</v>
      </c>
      <c r="K106" s="5">
        <v>895223000000</v>
      </c>
      <c r="L106" s="5">
        <v>1704838000000</v>
      </c>
      <c r="M106" s="5">
        <v>1704838000000</v>
      </c>
      <c r="N106" s="5">
        <v>1704838000000</v>
      </c>
      <c r="O106" s="5">
        <v>1704837784628</v>
      </c>
      <c r="P106" s="5">
        <v>1704837784628</v>
      </c>
      <c r="Q106" s="5">
        <v>1704837784628</v>
      </c>
      <c r="R106" s="5">
        <v>1722848678681</v>
      </c>
      <c r="S106" s="5">
        <v>1727355666489</v>
      </c>
      <c r="T106" s="5">
        <v>1713372550221</v>
      </c>
      <c r="U106" s="5">
        <v>34699665173</v>
      </c>
      <c r="V106" s="5">
        <v>34699665173</v>
      </c>
      <c r="W106" s="5">
        <v>33598690327</v>
      </c>
      <c r="X106" s="5">
        <v>41239243053</v>
      </c>
      <c r="Y106" s="5">
        <v>50359316453</v>
      </c>
      <c r="Z106" s="5">
        <v>29063454578</v>
      </c>
    </row>
    <row r="107" spans="3:26" ht="15.5" x14ac:dyDescent="0.35">
      <c r="C107" t="s">
        <v>133</v>
      </c>
      <c r="D107" s="5">
        <v>7053810000000</v>
      </c>
      <c r="E107" s="5">
        <v>7065789000000</v>
      </c>
      <c r="F107" s="5">
        <v>7123241000000</v>
      </c>
      <c r="G107" s="5">
        <v>7095460000000</v>
      </c>
      <c r="I107" s="5">
        <v>7065789000000</v>
      </c>
      <c r="J107" s="5">
        <v>7120805000000</v>
      </c>
      <c r="K107" s="5">
        <v>6208018000000</v>
      </c>
      <c r="L107" s="5">
        <v>7245913000000</v>
      </c>
      <c r="M107" s="5">
        <v>8938484000000</v>
      </c>
      <c r="N107" s="5">
        <v>9120462000000</v>
      </c>
      <c r="O107" s="5">
        <v>8285950854350</v>
      </c>
      <c r="P107" s="5">
        <v>8533065057563</v>
      </c>
      <c r="Q107" s="5">
        <v>7838111025789</v>
      </c>
      <c r="R107" s="5">
        <v>7890489528046</v>
      </c>
      <c r="S107" s="5">
        <v>9747693446467</v>
      </c>
      <c r="T107" s="5">
        <v>9751544704367</v>
      </c>
      <c r="U107" s="5">
        <v>9524590193688</v>
      </c>
      <c r="V107" s="5">
        <v>11408995364863</v>
      </c>
      <c r="W107" s="5">
        <v>12079865978237</v>
      </c>
      <c r="X107" s="5">
        <v>11537797061207</v>
      </c>
      <c r="Y107" s="5">
        <v>7326095669346</v>
      </c>
      <c r="Z107" s="5">
        <v>3830817343069</v>
      </c>
    </row>
    <row r="108" spans="3:26" ht="15.5" x14ac:dyDescent="0.35">
      <c r="C108" t="s">
        <v>134</v>
      </c>
      <c r="D108" s="5">
        <v>8635540000000</v>
      </c>
      <c r="E108" s="5">
        <v>8637625000000</v>
      </c>
      <c r="F108" s="5">
        <v>8829749000000</v>
      </c>
      <c r="G108" s="5">
        <v>8863290000000</v>
      </c>
      <c r="I108" s="5">
        <v>8637625000000</v>
      </c>
      <c r="J108" s="5">
        <v>8742017000000</v>
      </c>
      <c r="K108" s="5">
        <v>8639053000000</v>
      </c>
      <c r="L108" s="5">
        <v>9913459000000</v>
      </c>
      <c r="M108" s="5">
        <v>11681203000000</v>
      </c>
      <c r="N108" s="5">
        <v>11823436000000</v>
      </c>
      <c r="O108" s="5">
        <v>12329520357728</v>
      </c>
      <c r="P108" s="5">
        <v>13606180006238</v>
      </c>
      <c r="Q108" s="5">
        <v>14082517542900</v>
      </c>
      <c r="R108" s="5">
        <v>14063747826017</v>
      </c>
      <c r="S108" s="5">
        <v>14688816418463</v>
      </c>
      <c r="T108" s="5">
        <v>14506123496863</v>
      </c>
      <c r="U108" s="5">
        <v>12301124419066</v>
      </c>
      <c r="V108" s="5">
        <v>15235632983194</v>
      </c>
      <c r="W108" s="5">
        <v>17707949598417</v>
      </c>
      <c r="X108" s="5">
        <v>17064195774257</v>
      </c>
      <c r="Y108" s="5">
        <v>11592631487233</v>
      </c>
      <c r="Z108" s="5">
        <v>8334991485092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1901431000000</v>
      </c>
      <c r="E111" s="5">
        <v>1928897000000</v>
      </c>
      <c r="F111" s="5">
        <v>2096742000000</v>
      </c>
      <c r="G111" s="5">
        <v>2016954000000</v>
      </c>
      <c r="I111" s="5">
        <v>1928897000000</v>
      </c>
      <c r="J111" s="5">
        <v>1818658000000</v>
      </c>
      <c r="K111" s="5">
        <v>2002507000000</v>
      </c>
      <c r="L111" s="5">
        <v>2116886000000</v>
      </c>
      <c r="M111" s="5">
        <v>2666128000000</v>
      </c>
      <c r="N111" s="5">
        <v>2481549000000</v>
      </c>
      <c r="O111" s="5">
        <v>2433527523435</v>
      </c>
      <c r="P111" s="5">
        <v>2542487698505</v>
      </c>
      <c r="Q111" s="5">
        <v>6550909054835</v>
      </c>
      <c r="R111" s="5">
        <v>5934464057546</v>
      </c>
      <c r="S111" s="5">
        <v>6424682069296</v>
      </c>
      <c r="T111" s="5">
        <v>5144194341024</v>
      </c>
      <c r="U111" s="5">
        <v>4395252171260</v>
      </c>
      <c r="V111" s="5">
        <v>4470431893894</v>
      </c>
      <c r="W111" s="5">
        <v>4285433439080</v>
      </c>
      <c r="X111" s="5">
        <v>2159330384791</v>
      </c>
      <c r="Y111" s="5">
        <v>2702225163405</v>
      </c>
      <c r="Z111" s="5">
        <v>1914985713945</v>
      </c>
    </row>
    <row r="112" spans="3:26" ht="15.5" x14ac:dyDescent="0.35">
      <c r="C112" t="s">
        <v>146</v>
      </c>
      <c r="D112" s="5">
        <v>355403000000</v>
      </c>
      <c r="E112" s="5">
        <v>353466000000</v>
      </c>
      <c r="F112" s="5">
        <v>356715000000</v>
      </c>
      <c r="G112" s="5">
        <v>285313000000</v>
      </c>
      <c r="I112" s="5">
        <v>353466000000</v>
      </c>
      <c r="J112" s="5">
        <v>195265000000</v>
      </c>
      <c r="K112" s="5">
        <v>345071000000</v>
      </c>
      <c r="L112" s="5">
        <v>421409000000</v>
      </c>
      <c r="M112" s="5">
        <v>730596000000</v>
      </c>
      <c r="N112" s="5">
        <v>754410000000</v>
      </c>
      <c r="O112" s="5">
        <v>765106437424</v>
      </c>
      <c r="P112" s="5">
        <v>704843044009</v>
      </c>
      <c r="Q112" s="5">
        <v>670809410255</v>
      </c>
      <c r="R112" s="5">
        <v>627210892673</v>
      </c>
      <c r="S112" s="5">
        <v>653352402886</v>
      </c>
      <c r="T112" s="5">
        <v>693650268171</v>
      </c>
      <c r="U112" s="5">
        <v>815520870533</v>
      </c>
      <c r="V112" s="5">
        <v>418955235015</v>
      </c>
      <c r="W112" s="5">
        <v>274828000000</v>
      </c>
      <c r="X112" s="5">
        <v>238226382762</v>
      </c>
      <c r="Y112" s="5">
        <v>138459000000</v>
      </c>
      <c r="Z112" s="5">
        <v>30387201550</v>
      </c>
    </row>
    <row r="113" spans="3:26" ht="15.5" x14ac:dyDescent="0.35">
      <c r="C113" t="s">
        <v>138</v>
      </c>
      <c r="D113" s="5">
        <v>17194000000</v>
      </c>
      <c r="E113" s="5">
        <v>17194000000</v>
      </c>
      <c r="F113" s="5">
        <v>17194000000</v>
      </c>
      <c r="G113" s="5">
        <v>17194000000</v>
      </c>
      <c r="I113" s="5">
        <v>17194000000</v>
      </c>
      <c r="J113" s="5">
        <v>17194000000</v>
      </c>
      <c r="K113" s="5">
        <v>17194000000</v>
      </c>
      <c r="L113" s="5">
        <v>17194000000</v>
      </c>
      <c r="M113" s="5">
        <v>17194000000</v>
      </c>
      <c r="N113" s="5">
        <v>17194000000</v>
      </c>
      <c r="O113" s="5">
        <v>17193791670</v>
      </c>
      <c r="P113" s="5">
        <v>17193791670</v>
      </c>
      <c r="Q113" s="5">
        <v>17193791670</v>
      </c>
      <c r="R113" s="5">
        <v>17193791670</v>
      </c>
      <c r="S113" s="5">
        <v>17193791670</v>
      </c>
      <c r="T113" s="5">
        <v>17193791670</v>
      </c>
      <c r="U113" s="5">
        <v>17193791670</v>
      </c>
      <c r="V113" s="5">
        <v>20658098780</v>
      </c>
      <c r="W113" s="5">
        <v>12779702925</v>
      </c>
      <c r="X113" s="5">
        <v>24612496806</v>
      </c>
      <c r="Y113" s="5">
        <v>22111886018</v>
      </c>
      <c r="Z113" s="5">
        <v>19897194364</v>
      </c>
    </row>
    <row r="114" spans="3:26" ht="15.5" x14ac:dyDescent="0.35">
      <c r="C114" t="s">
        <v>139</v>
      </c>
      <c r="D114" s="5">
        <v>96933000000</v>
      </c>
      <c r="E114" s="5">
        <v>109860000000</v>
      </c>
      <c r="F114" s="5">
        <v>119592000000</v>
      </c>
      <c r="G114" s="5">
        <v>136741000000</v>
      </c>
      <c r="I114" s="5">
        <v>109860000000</v>
      </c>
      <c r="J114" s="5">
        <v>111564000000</v>
      </c>
      <c r="K114" s="5">
        <v>115451000000</v>
      </c>
      <c r="L114" s="5">
        <v>117248000000</v>
      </c>
      <c r="M114" s="5">
        <v>158442000000</v>
      </c>
      <c r="N114" s="5">
        <v>177457000000</v>
      </c>
      <c r="O114" s="5">
        <v>190037978634</v>
      </c>
      <c r="P114" s="5">
        <v>193777268316</v>
      </c>
      <c r="Q114" s="5">
        <v>265254650427</v>
      </c>
      <c r="R114" s="5">
        <v>219273001630</v>
      </c>
      <c r="S114" s="5">
        <v>284004382182</v>
      </c>
      <c r="T114" s="5">
        <v>332465080949</v>
      </c>
      <c r="U114" s="5">
        <v>181171057178</v>
      </c>
      <c r="V114" s="5">
        <v>439525064648</v>
      </c>
      <c r="W114" s="5">
        <v>491661801974</v>
      </c>
      <c r="X114" s="5">
        <v>387603089842</v>
      </c>
      <c r="Y114" s="5">
        <v>718561894846</v>
      </c>
      <c r="Z114" s="5">
        <v>451791888489</v>
      </c>
    </row>
    <row r="115" spans="3:26" ht="15.5" x14ac:dyDescent="0.35">
      <c r="C115" t="s">
        <v>140</v>
      </c>
    </row>
    <row r="116" spans="3:26" ht="15.5" x14ac:dyDescent="0.35">
      <c r="C116" t="s">
        <v>141</v>
      </c>
      <c r="D116" s="5">
        <v>193230000000</v>
      </c>
      <c r="E116" s="5">
        <v>197010000000</v>
      </c>
      <c r="F116" s="5">
        <v>205928000000</v>
      </c>
      <c r="G116" s="5">
        <v>161568000000</v>
      </c>
      <c r="I116" s="5">
        <v>197010000000</v>
      </c>
      <c r="J116" s="5">
        <v>157934000000</v>
      </c>
      <c r="K116" s="5">
        <v>192576000000</v>
      </c>
      <c r="L116" s="5">
        <v>270433000000</v>
      </c>
      <c r="M116" s="5">
        <v>294939000000</v>
      </c>
      <c r="N116" s="5">
        <v>234506000000</v>
      </c>
      <c r="O116" s="5">
        <v>256740718055</v>
      </c>
      <c r="P116" s="5">
        <v>616383404057</v>
      </c>
      <c r="Q116" s="5">
        <v>376284772170</v>
      </c>
      <c r="R116" s="5">
        <v>265414459493</v>
      </c>
      <c r="S116" s="5">
        <v>666366141944</v>
      </c>
      <c r="T116" s="5">
        <v>381360018138</v>
      </c>
      <c r="U116" s="5">
        <v>268468795950</v>
      </c>
      <c r="V116" s="5">
        <v>377958623509</v>
      </c>
      <c r="W116" s="5">
        <v>312251167099</v>
      </c>
      <c r="X116" s="5">
        <v>307904777776</v>
      </c>
      <c r="Y116" s="5">
        <v>535101138660</v>
      </c>
      <c r="Z116" s="5">
        <v>133625270773</v>
      </c>
    </row>
    <row r="117" spans="3:26" ht="15.5" x14ac:dyDescent="0.35">
      <c r="C117" t="s">
        <v>129</v>
      </c>
      <c r="D117" s="5">
        <v>535853000000</v>
      </c>
      <c r="E117" s="5">
        <v>543956000000</v>
      </c>
      <c r="F117" s="5">
        <v>547447000000</v>
      </c>
      <c r="G117" s="5">
        <v>565160000000</v>
      </c>
      <c r="I117" s="5">
        <v>543956000000</v>
      </c>
      <c r="J117" s="5">
        <v>553492000000</v>
      </c>
      <c r="K117" s="5">
        <v>558212000000</v>
      </c>
      <c r="L117" s="5">
        <v>492405000000</v>
      </c>
      <c r="M117" s="5">
        <v>595434000000</v>
      </c>
      <c r="N117" s="5">
        <v>560457000000</v>
      </c>
      <c r="O117" s="5">
        <v>493559749575</v>
      </c>
      <c r="P117" s="5">
        <v>425862816596</v>
      </c>
      <c r="Q117" s="5">
        <v>440652793432</v>
      </c>
      <c r="R117" s="5">
        <v>510498675740</v>
      </c>
      <c r="S117" s="5">
        <v>596253880317</v>
      </c>
      <c r="T117" s="5">
        <v>410815251209</v>
      </c>
      <c r="U117" s="5">
        <v>247199822053</v>
      </c>
      <c r="V117" s="5">
        <v>302406875904</v>
      </c>
      <c r="W117" s="5">
        <v>287981402476</v>
      </c>
      <c r="X117" s="5">
        <v>340478431206</v>
      </c>
      <c r="Y117" s="5">
        <v>362282138098</v>
      </c>
      <c r="Z117" s="5">
        <v>425429372908</v>
      </c>
    </row>
    <row r="118" spans="3:26" ht="15.5" x14ac:dyDescent="0.35">
      <c r="C118" t="s">
        <v>143</v>
      </c>
      <c r="D118" s="5">
        <v>205232000000</v>
      </c>
      <c r="E118" s="5">
        <v>214942000000</v>
      </c>
      <c r="F118" s="5">
        <v>267850000000</v>
      </c>
      <c r="G118" s="5">
        <v>256936000000</v>
      </c>
      <c r="I118" s="5">
        <v>214942000000</v>
      </c>
      <c r="J118" s="5">
        <v>232597000000</v>
      </c>
      <c r="K118" s="5">
        <v>306630000000</v>
      </c>
      <c r="L118" s="5">
        <v>326657000000</v>
      </c>
      <c r="M118" s="5">
        <v>310039000000</v>
      </c>
      <c r="N118" s="5">
        <v>301612000000</v>
      </c>
      <c r="O118" s="5">
        <v>284741446338</v>
      </c>
      <c r="P118" s="5">
        <v>230475573622</v>
      </c>
      <c r="Q118" s="5">
        <v>238087389363</v>
      </c>
      <c r="R118" s="5">
        <v>287082929196</v>
      </c>
      <c r="S118" s="5">
        <v>435756881985</v>
      </c>
      <c r="T118" s="5">
        <v>304927569659</v>
      </c>
      <c r="U118" s="5">
        <v>257107223558</v>
      </c>
      <c r="V118" s="5">
        <v>345291566476</v>
      </c>
      <c r="W118" s="5">
        <v>299345702741</v>
      </c>
      <c r="X118" s="5">
        <v>256758512669</v>
      </c>
      <c r="Y118" s="5">
        <v>220235933542</v>
      </c>
      <c r="Z118" s="5">
        <v>175850085487</v>
      </c>
    </row>
    <row r="119" spans="3:26" ht="15.5" x14ac:dyDescent="0.35">
      <c r="C119" t="s">
        <v>147</v>
      </c>
    </row>
    <row r="120" spans="3:26" ht="15.5" x14ac:dyDescent="0.35">
      <c r="C120" t="s">
        <v>415</v>
      </c>
      <c r="D120" s="5">
        <v>88401000000</v>
      </c>
      <c r="E120" s="5">
        <v>142219000000</v>
      </c>
      <c r="F120" s="5">
        <v>139043000000</v>
      </c>
      <c r="G120" s="5">
        <v>152214000000</v>
      </c>
      <c r="I120" s="5">
        <v>142219000000</v>
      </c>
      <c r="J120" s="5">
        <v>165784000000</v>
      </c>
      <c r="K120" s="5">
        <v>62271000000</v>
      </c>
      <c r="L120" s="5">
        <v>55753000000</v>
      </c>
      <c r="M120" s="5">
        <v>104470000000</v>
      </c>
      <c r="N120" s="5">
        <v>76747000000</v>
      </c>
      <c r="O120" s="5">
        <v>49377223863</v>
      </c>
      <c r="P120" s="5">
        <v>84020840236</v>
      </c>
      <c r="Q120" s="5">
        <v>347259805968</v>
      </c>
      <c r="R120" s="5">
        <v>130598547589</v>
      </c>
      <c r="S120" s="5">
        <v>243712079329</v>
      </c>
      <c r="T120" s="5">
        <v>228675505271</v>
      </c>
      <c r="U120" s="5">
        <v>170172783613</v>
      </c>
      <c r="V120" s="5">
        <v>549014008884</v>
      </c>
      <c r="W120" s="5">
        <v>2273747077197</v>
      </c>
      <c r="X120" s="5">
        <v>317686308835</v>
      </c>
      <c r="Y120" s="5">
        <v>356475185349</v>
      </c>
      <c r="Z120" s="5">
        <v>349857832965</v>
      </c>
    </row>
    <row r="121" spans="3:26" ht="15.5" x14ac:dyDescent="0.35">
      <c r="C121" t="s">
        <v>2163</v>
      </c>
    </row>
    <row r="122" spans="3:26" ht="15.5" x14ac:dyDescent="0.35">
      <c r="C122" t="s">
        <v>150</v>
      </c>
      <c r="D122" s="5">
        <v>1167000000</v>
      </c>
      <c r="E122" s="5">
        <v>271000000</v>
      </c>
      <c r="F122" s="5">
        <v>772000000</v>
      </c>
      <c r="G122" s="5">
        <v>528000000</v>
      </c>
      <c r="I122" s="5">
        <v>271000000</v>
      </c>
      <c r="J122" s="5">
        <v>370000000</v>
      </c>
      <c r="K122" s="5">
        <v>695000000</v>
      </c>
      <c r="L122" s="5">
        <v>738000000</v>
      </c>
      <c r="M122" s="5">
        <v>489000000</v>
      </c>
      <c r="N122" s="5">
        <v>905000000</v>
      </c>
      <c r="O122" s="5">
        <v>391473407</v>
      </c>
      <c r="W122" s="5">
        <v>1557924770</v>
      </c>
      <c r="X122" s="5">
        <v>2102779634</v>
      </c>
      <c r="Y122" s="5">
        <v>4150640989</v>
      </c>
      <c r="Z122" s="5">
        <v>1749957753</v>
      </c>
    </row>
    <row r="123" spans="3:26" ht="15.5" x14ac:dyDescent="0.35">
      <c r="C123" t="s">
        <v>824</v>
      </c>
      <c r="P123" s="5">
        <v>582593247</v>
      </c>
      <c r="Q123" s="5">
        <v>533940548</v>
      </c>
      <c r="R123" s="5">
        <v>790859453</v>
      </c>
      <c r="S123" s="5">
        <v>992707329</v>
      </c>
      <c r="T123" s="5">
        <v>1194905736</v>
      </c>
      <c r="U123" s="5">
        <v>1173135811</v>
      </c>
      <c r="V123" s="5">
        <v>2390789568</v>
      </c>
    </row>
    <row r="124" spans="3:26" ht="15.5" x14ac:dyDescent="0.35">
      <c r="C124" t="s">
        <v>151</v>
      </c>
      <c r="Q124" s="5">
        <v>3917936614317</v>
      </c>
      <c r="R124" s="5">
        <v>3633867144668</v>
      </c>
      <c r="S124" s="5">
        <v>3194200966527</v>
      </c>
      <c r="T124" s="5">
        <v>2514291417520</v>
      </c>
      <c r="U124" s="5">
        <v>2072130000000</v>
      </c>
      <c r="V124" s="5">
        <v>1583060348323</v>
      </c>
    </row>
    <row r="125" spans="3:26" ht="15.5" x14ac:dyDescent="0.35">
      <c r="C125" t="s">
        <v>152</v>
      </c>
      <c r="D125" s="5">
        <v>121030000000</v>
      </c>
      <c r="E125" s="5">
        <v>180367000000</v>
      </c>
      <c r="F125" s="5">
        <v>166118000000</v>
      </c>
      <c r="G125" s="5">
        <v>178143000000</v>
      </c>
      <c r="I125" s="5">
        <v>180367000000</v>
      </c>
      <c r="J125" s="5">
        <v>191415000000</v>
      </c>
      <c r="K125" s="5">
        <v>85335000000</v>
      </c>
      <c r="L125" s="5">
        <v>75695000000</v>
      </c>
      <c r="M125" s="5">
        <v>122153000000</v>
      </c>
      <c r="N125" s="5">
        <v>94846000000</v>
      </c>
      <c r="O125" s="5">
        <v>66962488940</v>
      </c>
      <c r="P125" s="5">
        <v>101797225153</v>
      </c>
      <c r="Q125" s="5">
        <v>4282924152503</v>
      </c>
      <c r="R125" s="5">
        <v>3782450343380</v>
      </c>
      <c r="S125" s="5">
        <v>3456099544855</v>
      </c>
      <c r="T125" s="5">
        <v>2761355620197</v>
      </c>
      <c r="U125" s="5">
        <v>2260669711094</v>
      </c>
      <c r="V125" s="5">
        <v>2155123245555</v>
      </c>
      <c r="W125" s="5">
        <v>2288084704892</v>
      </c>
      <c r="X125" s="5">
        <v>344401585275</v>
      </c>
      <c r="Y125" s="5">
        <v>382737712356</v>
      </c>
      <c r="Z125" s="5">
        <v>371504985082</v>
      </c>
    </row>
    <row r="126" spans="3:26" ht="15.5" x14ac:dyDescent="0.35">
      <c r="C126" t="s">
        <v>144</v>
      </c>
      <c r="W126" s="5">
        <v>56691050360</v>
      </c>
      <c r="X126" s="5">
        <v>118881474525</v>
      </c>
    </row>
    <row r="127" spans="3:26" ht="15.5" x14ac:dyDescent="0.35">
      <c r="C127" t="s">
        <v>153</v>
      </c>
      <c r="D127" s="5">
        <v>749854000000</v>
      </c>
      <c r="E127" s="5">
        <v>706225000000</v>
      </c>
      <c r="F127" s="5">
        <v>696255000000</v>
      </c>
      <c r="G127" s="5">
        <v>858098000000</v>
      </c>
      <c r="I127" s="5">
        <v>706225000000</v>
      </c>
      <c r="J127" s="5">
        <v>899144000000</v>
      </c>
      <c r="K127" s="5">
        <v>505301000000</v>
      </c>
      <c r="L127" s="5">
        <v>554726000000</v>
      </c>
      <c r="M127" s="5">
        <v>867440000000</v>
      </c>
      <c r="N127" s="5">
        <v>906095000000</v>
      </c>
      <c r="O127" s="5">
        <v>1086043660276</v>
      </c>
      <c r="P127" s="5">
        <v>1404120169059</v>
      </c>
      <c r="Q127" s="5">
        <v>1368052928052</v>
      </c>
      <c r="R127" s="5">
        <v>1730457492838</v>
      </c>
      <c r="S127" s="5">
        <v>1591010951552</v>
      </c>
      <c r="T127" s="5">
        <v>1747927206935</v>
      </c>
      <c r="U127" s="5">
        <v>740478732018</v>
      </c>
      <c r="V127" s="5">
        <v>1600986816270</v>
      </c>
      <c r="W127" s="5">
        <v>2520444721023</v>
      </c>
      <c r="X127" s="5">
        <v>4423397044405</v>
      </c>
      <c r="Y127" s="5">
        <v>3091913413542</v>
      </c>
      <c r="Z127" s="5">
        <v>1218667621437</v>
      </c>
    </row>
    <row r="128" spans="3:26" ht="15.5" x14ac:dyDescent="0.35">
      <c r="C128" t="s">
        <v>154</v>
      </c>
      <c r="D128" s="5">
        <v>749854000000</v>
      </c>
      <c r="E128" s="5">
        <v>706225000000</v>
      </c>
      <c r="F128" s="5">
        <v>696255000000</v>
      </c>
      <c r="G128" s="5">
        <v>858098000000</v>
      </c>
      <c r="I128" s="5">
        <v>706225000000</v>
      </c>
      <c r="J128" s="5">
        <v>899144000000</v>
      </c>
      <c r="K128" s="5">
        <v>505301000000</v>
      </c>
      <c r="L128" s="5">
        <v>554726000000</v>
      </c>
      <c r="M128" s="5">
        <v>867440000000</v>
      </c>
      <c r="N128" s="5">
        <v>906095000000</v>
      </c>
      <c r="O128" s="5">
        <v>1086043660276</v>
      </c>
      <c r="P128" s="5">
        <v>1404120169059</v>
      </c>
      <c r="Q128" s="5">
        <v>1368052928052</v>
      </c>
      <c r="R128" s="5">
        <v>1730457492838</v>
      </c>
      <c r="S128" s="5">
        <v>1591010951552</v>
      </c>
      <c r="T128" s="5">
        <v>1747927206935</v>
      </c>
      <c r="U128" s="5">
        <v>740478732018</v>
      </c>
      <c r="V128" s="5">
        <v>1600986816270</v>
      </c>
      <c r="W128" s="5">
        <v>2520444721023</v>
      </c>
      <c r="X128" s="5">
        <v>4423397044405</v>
      </c>
      <c r="Y128" s="5">
        <v>3091913413542</v>
      </c>
      <c r="Z128" s="5">
        <v>1218667621437</v>
      </c>
    </row>
    <row r="129" spans="3:26" ht="15.5" x14ac:dyDescent="0.35">
      <c r="C129" t="s">
        <v>592</v>
      </c>
      <c r="D129" s="5">
        <v>13593000000</v>
      </c>
      <c r="E129" s="5">
        <v>13954000000</v>
      </c>
      <c r="F129" s="5">
        <v>11793000000</v>
      </c>
      <c r="G129" s="5">
        <v>13050000000</v>
      </c>
      <c r="I129" s="5">
        <v>13954000000</v>
      </c>
      <c r="J129" s="5">
        <v>15863000000</v>
      </c>
      <c r="K129" s="5">
        <v>19804000000</v>
      </c>
      <c r="L129" s="5">
        <v>26266000000</v>
      </c>
      <c r="M129" s="5">
        <v>35970000000</v>
      </c>
      <c r="N129" s="5">
        <v>38178000000</v>
      </c>
      <c r="O129" s="5">
        <v>24370545506</v>
      </c>
      <c r="P129" s="5">
        <v>92682830284</v>
      </c>
      <c r="Q129" s="5">
        <v>30100874794</v>
      </c>
      <c r="R129" s="5">
        <v>22741077762</v>
      </c>
      <c r="S129" s="5">
        <v>27345870505</v>
      </c>
      <c r="T129" s="5">
        <v>104223439915</v>
      </c>
      <c r="U129" s="5">
        <v>19614553028</v>
      </c>
      <c r="V129" s="5">
        <v>305664850638</v>
      </c>
      <c r="W129" s="5">
        <v>145303077735</v>
      </c>
      <c r="X129" s="5">
        <v>31007529263</v>
      </c>
      <c r="Y129" s="5">
        <v>22849092318</v>
      </c>
      <c r="Z129" s="5">
        <v>34373642663</v>
      </c>
    </row>
    <row r="130" spans="3:26" ht="15.5" x14ac:dyDescent="0.35">
      <c r="C130" t="s">
        <v>957</v>
      </c>
      <c r="D130" s="5">
        <v>17664000000</v>
      </c>
      <c r="E130" s="5">
        <v>17505000000</v>
      </c>
      <c r="F130" s="5">
        <v>17439000000</v>
      </c>
      <c r="G130" s="5">
        <v>87672000000</v>
      </c>
      <c r="I130" s="5">
        <v>17505000000</v>
      </c>
      <c r="J130" s="5">
        <v>87433000000</v>
      </c>
      <c r="K130" s="5">
        <v>78181000000</v>
      </c>
      <c r="L130" s="5">
        <v>60619000000</v>
      </c>
      <c r="M130" s="5">
        <v>25667000000</v>
      </c>
      <c r="N130" s="5">
        <v>22241000000</v>
      </c>
      <c r="O130" s="5">
        <v>18686264867</v>
      </c>
      <c r="P130" s="5">
        <v>40541475101</v>
      </c>
      <c r="Q130" s="5">
        <v>74765424110</v>
      </c>
      <c r="R130" s="5">
        <v>62969908513</v>
      </c>
    </row>
    <row r="131" spans="3:26" ht="15.5" x14ac:dyDescent="0.35">
      <c r="C131" t="s">
        <v>155</v>
      </c>
      <c r="D131" s="5">
        <v>39013000000</v>
      </c>
      <c r="E131" s="5">
        <v>38324000000</v>
      </c>
      <c r="F131" s="5">
        <v>38527000000</v>
      </c>
      <c r="G131" s="5">
        <v>38683000000</v>
      </c>
      <c r="I131" s="5">
        <v>38324000000</v>
      </c>
      <c r="J131" s="5">
        <v>38683000000</v>
      </c>
      <c r="K131" s="5">
        <v>36218000000</v>
      </c>
      <c r="L131" s="5">
        <v>36426000000</v>
      </c>
      <c r="M131" s="5">
        <v>58422000000</v>
      </c>
      <c r="N131" s="5">
        <v>56411000000</v>
      </c>
      <c r="O131" s="5">
        <v>61340315596</v>
      </c>
      <c r="P131" s="5">
        <v>61338427818</v>
      </c>
      <c r="Q131" s="5">
        <v>61333621877</v>
      </c>
      <c r="R131" s="5">
        <v>61333621877</v>
      </c>
      <c r="S131" s="5">
        <v>61333621877</v>
      </c>
      <c r="T131" s="5">
        <v>60573187769</v>
      </c>
      <c r="V131" s="5">
        <v>7506512226</v>
      </c>
      <c r="W131" s="5">
        <v>16531692067</v>
      </c>
      <c r="X131" s="5">
        <v>21842049664</v>
      </c>
      <c r="Y131" s="5">
        <v>22417793275</v>
      </c>
      <c r="Z131" s="5">
        <v>56346581</v>
      </c>
    </row>
    <row r="132" spans="3:26" ht="15.5" x14ac:dyDescent="0.35">
      <c r="C132" t="s">
        <v>160</v>
      </c>
      <c r="D132" s="5">
        <v>2651285000000</v>
      </c>
      <c r="E132" s="5">
        <v>2635122000000</v>
      </c>
      <c r="F132" s="5">
        <v>2792997000000</v>
      </c>
      <c r="G132" s="5">
        <v>2875052000000</v>
      </c>
      <c r="I132" s="5">
        <v>2635122000000</v>
      </c>
      <c r="J132" s="5">
        <v>2717802000000</v>
      </c>
      <c r="K132" s="5">
        <v>2507808000000</v>
      </c>
      <c r="L132" s="5">
        <v>2671612000000</v>
      </c>
      <c r="M132" s="5">
        <v>3533568000000</v>
      </c>
      <c r="N132" s="5">
        <v>3387644000000</v>
      </c>
      <c r="O132" s="5">
        <v>3519571183711</v>
      </c>
      <c r="P132" s="5">
        <v>3946607867564</v>
      </c>
      <c r="Q132" s="5">
        <v>7918961982887</v>
      </c>
      <c r="R132" s="5">
        <v>7664921550384</v>
      </c>
      <c r="S132" s="5">
        <v>8015693020848</v>
      </c>
      <c r="T132" s="5">
        <v>6892121547959</v>
      </c>
      <c r="U132" s="5">
        <v>5135730903278</v>
      </c>
      <c r="V132" s="5">
        <v>6071418710164</v>
      </c>
      <c r="W132" s="5">
        <v>6805878160103</v>
      </c>
      <c r="X132" s="5">
        <v>6582727429196</v>
      </c>
      <c r="Y132" s="5">
        <v>5794138576947</v>
      </c>
      <c r="Z132" s="5">
        <v>3133653335382</v>
      </c>
    </row>
    <row r="133" spans="3:26" ht="15.5" x14ac:dyDescent="0.35">
      <c r="C133" t="s">
        <v>161</v>
      </c>
    </row>
    <row r="134" spans="3:26" ht="15.5" x14ac:dyDescent="0.35">
      <c r="C134" t="s">
        <v>162</v>
      </c>
      <c r="D134" s="5">
        <v>4912191000000</v>
      </c>
      <c r="E134" s="5">
        <v>4912191000000</v>
      </c>
      <c r="F134" s="5">
        <v>4912191000000</v>
      </c>
      <c r="G134" s="5">
        <v>4912191000000</v>
      </c>
      <c r="I134" s="5">
        <v>4912191000000</v>
      </c>
      <c r="J134" s="5">
        <v>4912191000000</v>
      </c>
      <c r="K134" s="5">
        <v>4912191000000</v>
      </c>
      <c r="L134" s="5">
        <v>4912191000000</v>
      </c>
      <c r="M134" s="5">
        <v>4912191000000</v>
      </c>
      <c r="N134" s="5">
        <v>4912191000000</v>
      </c>
      <c r="O134" s="5">
        <v>4912191301900</v>
      </c>
      <c r="P134" s="5">
        <v>4912191301900</v>
      </c>
      <c r="Q134" s="5">
        <v>4912191301900</v>
      </c>
      <c r="R134" s="5">
        <v>4912191301900</v>
      </c>
      <c r="S134" s="5">
        <v>4912191301900</v>
      </c>
      <c r="T134" s="5">
        <v>4912191301900</v>
      </c>
      <c r="U134" s="5">
        <v>4912191301900</v>
      </c>
      <c r="V134" s="5">
        <v>4912191301900</v>
      </c>
      <c r="W134" s="5">
        <v>4551977226500</v>
      </c>
      <c r="X134" s="5">
        <v>4551977139000</v>
      </c>
      <c r="Y134" s="5">
        <v>2551685947300</v>
      </c>
      <c r="Z134" s="5">
        <v>2551607447300</v>
      </c>
    </row>
    <row r="135" spans="3:26" ht="15.5" x14ac:dyDescent="0.35">
      <c r="C135" t="s">
        <v>163</v>
      </c>
      <c r="D135" s="5">
        <v>2753462000000</v>
      </c>
      <c r="E135" s="5">
        <v>2753462000000</v>
      </c>
      <c r="F135" s="5">
        <v>2753462000000</v>
      </c>
      <c r="G135" s="5">
        <v>2753462000000</v>
      </c>
      <c r="I135" s="5">
        <v>2753462000000</v>
      </c>
      <c r="J135" s="5">
        <v>2753462000000</v>
      </c>
      <c r="K135" s="5">
        <v>2753462000000</v>
      </c>
      <c r="L135" s="5">
        <v>2753462000000</v>
      </c>
      <c r="M135" s="5">
        <v>2755000000000</v>
      </c>
      <c r="N135" s="5">
        <v>2755000000000</v>
      </c>
      <c r="O135" s="5">
        <v>2755000027036</v>
      </c>
      <c r="P135" s="5">
        <v>2755000027036</v>
      </c>
      <c r="Q135" s="5">
        <v>2755014958376</v>
      </c>
      <c r="R135" s="5">
        <v>2867158736957</v>
      </c>
      <c r="S135" s="5">
        <v>2981000259090</v>
      </c>
      <c r="T135" s="5">
        <v>2981005868523</v>
      </c>
      <c r="U135" s="5">
        <v>2981005868523</v>
      </c>
      <c r="V135" s="5">
        <v>2926273855564</v>
      </c>
      <c r="W135" s="5">
        <v>2692134706554</v>
      </c>
      <c r="X135" s="5">
        <v>2692134649679</v>
      </c>
      <c r="Y135" s="5">
        <v>1603132327929</v>
      </c>
      <c r="Z135" s="5">
        <v>1599628005271</v>
      </c>
    </row>
    <row r="136" spans="3:26" ht="15.5" x14ac:dyDescent="0.35">
      <c r="C136" t="s">
        <v>164</v>
      </c>
      <c r="D136" s="5">
        <v>-1382286000000</v>
      </c>
      <c r="E136" s="5">
        <v>-1375091000000</v>
      </c>
      <c r="F136" s="5">
        <v>-1372593000000</v>
      </c>
      <c r="G136" s="5">
        <v>-1366277000000</v>
      </c>
      <c r="I136" s="5">
        <v>-1375091000000</v>
      </c>
      <c r="J136" s="5">
        <v>-1358394000000</v>
      </c>
      <c r="K136" s="5">
        <v>-1289866000000</v>
      </c>
      <c r="L136" s="5">
        <v>-210674000000</v>
      </c>
      <c r="M136" s="5">
        <v>33966000000</v>
      </c>
      <c r="N136" s="5">
        <v>235876000000</v>
      </c>
      <c r="O136" s="5">
        <v>517703416169</v>
      </c>
      <c r="P136" s="5">
        <v>1233149539934</v>
      </c>
      <c r="Q136" s="5">
        <v>-1521785227585</v>
      </c>
      <c r="R136" s="5">
        <v>-1250250687055</v>
      </c>
      <c r="S136" s="5">
        <v>-702150101484</v>
      </c>
      <c r="T136" s="5">
        <v>24023442390</v>
      </c>
      <c r="U136" s="5">
        <v>-443872935218</v>
      </c>
      <c r="V136" s="5">
        <v>-212795736018</v>
      </c>
      <c r="W136" s="5">
        <v>989318818820</v>
      </c>
      <c r="X136" s="5">
        <v>604066728471</v>
      </c>
      <c r="Y136" s="5">
        <v>451827770407</v>
      </c>
      <c r="Z136" s="5">
        <v>319571857602</v>
      </c>
    </row>
    <row r="137" spans="3:26" ht="15.5" x14ac:dyDescent="0.35">
      <c r="C137" t="s">
        <v>165</v>
      </c>
      <c r="M137" s="5">
        <v>33966000000</v>
      </c>
      <c r="N137" s="5">
        <v>235876000000</v>
      </c>
      <c r="O137" s="5">
        <v>982438260380</v>
      </c>
      <c r="P137" s="5">
        <v>40435548418</v>
      </c>
      <c r="Q137" s="5">
        <v>40435548418</v>
      </c>
      <c r="R137" s="5">
        <v>40435548418</v>
      </c>
      <c r="S137" s="5">
        <v>40435548418</v>
      </c>
      <c r="T137" s="5">
        <v>40435548418</v>
      </c>
      <c r="U137" s="5">
        <v>40435548418</v>
      </c>
      <c r="V137" s="5">
        <v>40435548418</v>
      </c>
      <c r="W137" s="5">
        <v>40435548418</v>
      </c>
      <c r="X137" s="5">
        <v>40435548418</v>
      </c>
      <c r="Y137" s="5">
        <v>27209957137</v>
      </c>
      <c r="Z137" s="5">
        <v>27209957137</v>
      </c>
    </row>
    <row r="138" spans="3:26" ht="15.5" x14ac:dyDescent="0.35">
      <c r="C138" t="s">
        <v>166</v>
      </c>
      <c r="D138" s="5">
        <v>-1382286000000</v>
      </c>
      <c r="E138" s="5">
        <v>-1375091000000</v>
      </c>
      <c r="F138" s="5">
        <v>-1372593000000</v>
      </c>
      <c r="G138" s="5">
        <v>-1366277000000</v>
      </c>
      <c r="I138" s="5">
        <v>-1375091000000</v>
      </c>
      <c r="J138" s="5">
        <v>-1358394000000</v>
      </c>
      <c r="K138" s="5">
        <v>-1289866000000</v>
      </c>
      <c r="L138" s="5">
        <v>-210674000000</v>
      </c>
      <c r="O138" s="5">
        <v>-464734844211</v>
      </c>
      <c r="P138" s="5">
        <v>1192713991516</v>
      </c>
      <c r="Q138" s="5">
        <v>-1562220776003</v>
      </c>
      <c r="R138" s="5">
        <v>-1290686235473</v>
      </c>
      <c r="S138" s="5">
        <v>-742585649902</v>
      </c>
      <c r="T138" s="5">
        <v>-16412106028</v>
      </c>
      <c r="U138" s="5">
        <v>-484308483636</v>
      </c>
      <c r="V138" s="5">
        <v>-253231284436</v>
      </c>
      <c r="W138" s="5">
        <v>948883270402</v>
      </c>
      <c r="X138" s="5">
        <v>563631180053</v>
      </c>
      <c r="Y138" s="5">
        <v>424617813270</v>
      </c>
      <c r="Z138" s="5">
        <v>292361900465</v>
      </c>
    </row>
    <row r="139" spans="3:26" ht="15.5" x14ac:dyDescent="0.35">
      <c r="C139" t="s">
        <v>167</v>
      </c>
      <c r="D139" s="5">
        <v>-1382286000000</v>
      </c>
      <c r="E139" s="5">
        <v>-1375091000000</v>
      </c>
      <c r="F139" s="5">
        <v>-1372593000000</v>
      </c>
      <c r="G139" s="5">
        <v>-1366277000000</v>
      </c>
      <c r="I139" s="5">
        <v>-1375091000000</v>
      </c>
      <c r="J139" s="5">
        <v>-1358394000000</v>
      </c>
      <c r="K139" s="5">
        <v>-1289866000000</v>
      </c>
      <c r="L139" s="5">
        <v>-210674000000</v>
      </c>
      <c r="M139" s="5">
        <v>33966000000</v>
      </c>
      <c r="N139" s="5">
        <v>235876000000</v>
      </c>
      <c r="O139" s="5">
        <v>517703416169</v>
      </c>
      <c r="P139" s="5">
        <v>1233149539934</v>
      </c>
      <c r="Q139" s="5">
        <v>-1521785227585</v>
      </c>
      <c r="R139" s="5">
        <v>-1250250687055</v>
      </c>
      <c r="S139" s="5">
        <v>-702150101484</v>
      </c>
      <c r="T139" s="5">
        <v>24023442390</v>
      </c>
      <c r="U139" s="5">
        <v>-443872935218</v>
      </c>
      <c r="V139" s="5">
        <v>-212795736018</v>
      </c>
      <c r="W139" s="5">
        <v>989318818820</v>
      </c>
      <c r="X139" s="5">
        <v>604066728471</v>
      </c>
      <c r="Y139" s="5">
        <v>451827770407</v>
      </c>
      <c r="Z139" s="5">
        <v>319571857602</v>
      </c>
    </row>
    <row r="140" spans="3:26" ht="15.5" x14ac:dyDescent="0.35">
      <c r="C140" t="s">
        <v>168</v>
      </c>
      <c r="D140" s="5">
        <v>433924000000</v>
      </c>
      <c r="E140" s="5">
        <v>444767000000</v>
      </c>
      <c r="F140" s="5">
        <v>467700000000</v>
      </c>
      <c r="G140" s="5">
        <v>449312000000</v>
      </c>
      <c r="I140" s="5">
        <v>444767000000</v>
      </c>
      <c r="J140" s="5">
        <v>471946000000</v>
      </c>
      <c r="K140" s="5">
        <v>505366000000</v>
      </c>
      <c r="L140" s="5">
        <v>548731000000</v>
      </c>
      <c r="M140" s="5">
        <v>1092998000000</v>
      </c>
      <c r="N140" s="5">
        <v>1164523000000</v>
      </c>
      <c r="O140" s="5">
        <v>1253168547300</v>
      </c>
      <c r="P140" s="5">
        <v>1426030389487</v>
      </c>
      <c r="Q140" s="5">
        <v>435524817071</v>
      </c>
      <c r="R140" s="5">
        <v>332064091449</v>
      </c>
      <c r="S140" s="5">
        <v>101313613099</v>
      </c>
      <c r="T140" s="5">
        <v>102527850656</v>
      </c>
      <c r="U140" s="5">
        <v>70252376394</v>
      </c>
      <c r="V140" s="5">
        <v>1858009459054</v>
      </c>
      <c r="W140" s="5">
        <v>2555204553077</v>
      </c>
      <c r="X140" s="5">
        <v>2459739114639</v>
      </c>
      <c r="Y140" s="5">
        <v>1155964795717</v>
      </c>
      <c r="Z140" s="5">
        <v>693659379952</v>
      </c>
    </row>
    <row r="141" spans="3:26" ht="15.5" x14ac:dyDescent="0.35">
      <c r="C141" t="s">
        <v>9</v>
      </c>
      <c r="D141" s="5">
        <v>5984255000000</v>
      </c>
      <c r="E141" s="5">
        <v>6002502000000</v>
      </c>
      <c r="F141" s="5">
        <v>6036752000000</v>
      </c>
      <c r="G141" s="5">
        <v>5988238000000</v>
      </c>
      <c r="I141" s="5">
        <v>6002502000000</v>
      </c>
      <c r="J141" s="5">
        <v>6024215000000</v>
      </c>
      <c r="K141" s="5">
        <v>6131245000000</v>
      </c>
      <c r="L141" s="5">
        <v>7241847000000</v>
      </c>
      <c r="M141" s="5">
        <v>8147635000000</v>
      </c>
      <c r="N141" s="5">
        <v>8435792000000</v>
      </c>
      <c r="O141" s="5">
        <v>8809949174017</v>
      </c>
      <c r="P141" s="5">
        <v>9659572138674</v>
      </c>
      <c r="Q141" s="5">
        <v>6163555560013</v>
      </c>
      <c r="R141" s="5">
        <v>6398826275633</v>
      </c>
      <c r="S141" s="5">
        <v>6673123397615</v>
      </c>
      <c r="T141" s="5">
        <v>7614001948904</v>
      </c>
      <c r="U141" s="5">
        <v>7165393515788</v>
      </c>
      <c r="V141" s="5">
        <v>9164214273030</v>
      </c>
      <c r="W141" s="5">
        <v>10902071438314</v>
      </c>
      <c r="X141" s="5">
        <v>10481468345061</v>
      </c>
      <c r="Y141" s="5">
        <v>5798492910286</v>
      </c>
      <c r="Z141" s="5">
        <v>5201338149710</v>
      </c>
    </row>
    <row r="142" spans="3:26" ht="15.5" x14ac:dyDescent="0.35">
      <c r="C142" t="s">
        <v>169</v>
      </c>
      <c r="D142" s="5">
        <v>8635540000000</v>
      </c>
      <c r="E142" s="5">
        <v>8637624000000</v>
      </c>
      <c r="F142" s="5">
        <v>8829749000000</v>
      </c>
      <c r="G142" s="5">
        <v>8863290000000</v>
      </c>
      <c r="I142" s="5">
        <v>8637624000000</v>
      </c>
      <c r="J142" s="5">
        <v>8742017000000</v>
      </c>
      <c r="K142" s="5">
        <v>8639053000000</v>
      </c>
      <c r="L142" s="5">
        <v>9913459000000</v>
      </c>
      <c r="M142" s="5">
        <v>11681203000000</v>
      </c>
      <c r="N142" s="5">
        <v>11823436000000</v>
      </c>
      <c r="O142" s="5">
        <v>12329520357728</v>
      </c>
      <c r="P142" s="5">
        <v>13606180006238</v>
      </c>
      <c r="Q142" s="5">
        <v>14082517542900</v>
      </c>
      <c r="R142" s="5">
        <v>14063747826017</v>
      </c>
      <c r="S142" s="5">
        <v>14688816418463</v>
      </c>
      <c r="T142" s="5">
        <v>14506123496863</v>
      </c>
      <c r="U142" s="5">
        <v>12301124419066</v>
      </c>
      <c r="V142" s="5">
        <v>15235632983194</v>
      </c>
      <c r="W142" s="5">
        <v>17707949598417</v>
      </c>
      <c r="X142" s="5">
        <v>17064195774257</v>
      </c>
      <c r="Y142" s="5">
        <v>11592631487233</v>
      </c>
      <c r="Z142" s="5">
        <v>8334991485092</v>
      </c>
    </row>
    <row r="143" spans="3:26" ht="15.5" x14ac:dyDescent="0.35">
      <c r="C143" t="s">
        <v>170</v>
      </c>
      <c r="D143" s="5">
        <v>43521913019</v>
      </c>
      <c r="E143" s="5">
        <v>43521913019</v>
      </c>
      <c r="F143" s="5">
        <v>43521913019</v>
      </c>
      <c r="G143" s="5">
        <v>43521913019</v>
      </c>
      <c r="I143" s="5">
        <v>43521913019</v>
      </c>
      <c r="J143" s="5">
        <v>43521913019</v>
      </c>
      <c r="K143" s="5">
        <v>43521913019</v>
      </c>
      <c r="L143" s="5">
        <v>43521913019</v>
      </c>
      <c r="M143" s="5">
        <v>43521913019</v>
      </c>
      <c r="N143" s="5">
        <v>43521913019</v>
      </c>
      <c r="O143" s="5">
        <v>43521913019</v>
      </c>
      <c r="P143" s="5">
        <v>43521913019</v>
      </c>
      <c r="Q143" s="5">
        <v>43521913019</v>
      </c>
      <c r="R143" s="5">
        <v>43521913019</v>
      </c>
      <c r="S143" s="5">
        <v>43521913019</v>
      </c>
      <c r="T143" s="5">
        <v>43521913019</v>
      </c>
      <c r="U143" s="5">
        <v>43521913019</v>
      </c>
      <c r="V143" s="5">
        <v>43521913019</v>
      </c>
      <c r="W143" s="5">
        <v>39919772265</v>
      </c>
      <c r="X143" s="5">
        <v>39919771390</v>
      </c>
      <c r="Y143" s="5">
        <v>19916859473</v>
      </c>
      <c r="Z143" s="5">
        <v>19916074473</v>
      </c>
    </row>
    <row r="145" spans="2:26" ht="15.5" x14ac:dyDescent="0.35">
      <c r="B145" t="s">
        <v>171</v>
      </c>
      <c r="C145" t="s">
        <v>172</v>
      </c>
      <c r="D145" s="5">
        <v>28699000000</v>
      </c>
      <c r="E145" s="5">
        <v>-21900000000</v>
      </c>
      <c r="F145" s="5">
        <v>60791000000</v>
      </c>
      <c r="G145" s="5">
        <v>84931000000</v>
      </c>
      <c r="I145" s="5">
        <v>99285000000</v>
      </c>
      <c r="J145" s="5">
        <v>29913000000</v>
      </c>
      <c r="K145" s="5">
        <v>36273000000</v>
      </c>
      <c r="L145" s="5">
        <v>90075000000</v>
      </c>
      <c r="M145" s="5">
        <v>13757000000</v>
      </c>
      <c r="N145" s="5">
        <v>-54416000000</v>
      </c>
      <c r="O145" s="5">
        <v>-9717606344</v>
      </c>
      <c r="P145" s="5">
        <v>-58072766832</v>
      </c>
      <c r="Q145" s="5">
        <v>-340684111969</v>
      </c>
      <c r="R145" s="5">
        <v>-444344330131</v>
      </c>
      <c r="S145" s="5">
        <v>113283072729</v>
      </c>
      <c r="T145" s="5">
        <v>138091393268</v>
      </c>
      <c r="U145" s="5">
        <v>282075455970</v>
      </c>
      <c r="V145" s="5">
        <v>817470902679</v>
      </c>
      <c r="W145" s="5">
        <v>-1268893315704</v>
      </c>
      <c r="X145" s="5">
        <v>-2208637400758</v>
      </c>
      <c r="Y145" s="5">
        <v>-365677947540</v>
      </c>
      <c r="Z145" s="5">
        <v>-1057406702136</v>
      </c>
    </row>
    <row r="146" spans="2:26" ht="15.5" x14ac:dyDescent="0.35">
      <c r="C146" t="s">
        <v>173</v>
      </c>
      <c r="D146" s="5">
        <v>384730000000</v>
      </c>
      <c r="E146" s="5">
        <v>384246000000</v>
      </c>
      <c r="F146" s="5">
        <v>378964000000</v>
      </c>
      <c r="G146" s="5">
        <v>364167000000</v>
      </c>
      <c r="I146" s="5">
        <v>1423409000000</v>
      </c>
      <c r="J146" s="5">
        <v>1207372000000</v>
      </c>
      <c r="K146" s="5">
        <v>1231368000000</v>
      </c>
      <c r="L146" s="5">
        <v>1165637000000</v>
      </c>
      <c r="M146" s="5">
        <v>871038000000</v>
      </c>
      <c r="N146" s="5">
        <v>739354000000</v>
      </c>
      <c r="O146" s="5">
        <v>1131614071261</v>
      </c>
      <c r="P146" s="5">
        <v>1159143958462</v>
      </c>
      <c r="Q146" s="5">
        <v>1080844277934</v>
      </c>
      <c r="R146" s="5">
        <v>1091971148633</v>
      </c>
      <c r="S146" s="5">
        <v>1583249468727</v>
      </c>
      <c r="T146" s="5">
        <v>1999835135509</v>
      </c>
      <c r="U146" s="5">
        <v>3854124219426</v>
      </c>
      <c r="V146" s="5">
        <v>3341174472116</v>
      </c>
      <c r="W146" s="5">
        <v>2054816346274</v>
      </c>
      <c r="X146" s="5">
        <v>1064548631200</v>
      </c>
      <c r="Y146" s="5">
        <v>907321016408</v>
      </c>
      <c r="Z146" s="5">
        <v>906060744633</v>
      </c>
    </row>
    <row r="147" spans="2:26" ht="15.5" x14ac:dyDescent="0.35">
      <c r="C147" t="s">
        <v>659</v>
      </c>
      <c r="D147" s="5">
        <v>-246013000000</v>
      </c>
      <c r="E147" s="5">
        <v>-276343000000</v>
      </c>
      <c r="F147" s="5">
        <v>-223959000000</v>
      </c>
      <c r="G147" s="5">
        <v>-201844000000</v>
      </c>
      <c r="I147" s="5">
        <v>-931581000000</v>
      </c>
      <c r="J147" s="5">
        <v>-781685000000</v>
      </c>
      <c r="K147" s="5">
        <v>-777978000000</v>
      </c>
      <c r="L147" s="5">
        <v>-661926000000</v>
      </c>
      <c r="M147" s="5">
        <v>-488005000000</v>
      </c>
      <c r="N147" s="5">
        <v>-365730000000</v>
      </c>
      <c r="O147" s="5">
        <v>-535288295992</v>
      </c>
      <c r="P147" s="5">
        <v>-595499486026</v>
      </c>
      <c r="Q147" s="5">
        <v>-502801254730</v>
      </c>
      <c r="R147" s="5">
        <v>-899395109269</v>
      </c>
      <c r="S147" s="5">
        <v>-768209185533</v>
      </c>
      <c r="T147" s="5">
        <v>-848937367172</v>
      </c>
      <c r="U147" s="5">
        <v>-2253560563133</v>
      </c>
      <c r="V147" s="5">
        <v>-994860959264</v>
      </c>
      <c r="W147" s="5">
        <v>-1414955073643</v>
      </c>
      <c r="X147" s="5">
        <v>-616237675019</v>
      </c>
      <c r="Y147" s="5">
        <v>-795570694966</v>
      </c>
      <c r="Z147" s="5">
        <v>-1031151963352</v>
      </c>
    </row>
    <row r="148" spans="2:26" ht="15.5" x14ac:dyDescent="0.35">
      <c r="C148" t="s">
        <v>705</v>
      </c>
      <c r="D148" s="5">
        <v>-46447000000</v>
      </c>
      <c r="E148" s="5">
        <v>-48278000000</v>
      </c>
      <c r="F148" s="5">
        <v>-36317000000</v>
      </c>
      <c r="G148" s="5">
        <v>-19034000000</v>
      </c>
      <c r="I148" s="5">
        <v>-149239000000</v>
      </c>
      <c r="J148" s="5">
        <v>-157681000000</v>
      </c>
      <c r="K148" s="5">
        <v>-190787000000</v>
      </c>
      <c r="L148" s="5">
        <v>-189602000000</v>
      </c>
      <c r="M148" s="5">
        <v>-144172000000</v>
      </c>
      <c r="N148" s="5">
        <v>-189132000000</v>
      </c>
      <c r="O148" s="5">
        <v>-193950835971</v>
      </c>
      <c r="P148" s="5">
        <v>-215348148920</v>
      </c>
      <c r="Q148" s="5">
        <v>-249937988402</v>
      </c>
      <c r="R148" s="5">
        <v>-259395737189</v>
      </c>
      <c r="S148" s="5">
        <v>-274576979107</v>
      </c>
      <c r="T148" s="5">
        <v>-243490016051</v>
      </c>
      <c r="U148" s="5">
        <v>-284400191754</v>
      </c>
      <c r="V148" s="5">
        <v>-337636353698</v>
      </c>
      <c r="W148" s="5">
        <v>-263202215116</v>
      </c>
      <c r="X148" s="5">
        <v>-160574298348</v>
      </c>
      <c r="Y148" s="5">
        <v>-102192850240</v>
      </c>
      <c r="Z148" s="5">
        <v>-77902999628</v>
      </c>
    </row>
    <row r="149" spans="2:26" ht="15.5" x14ac:dyDescent="0.35">
      <c r="C149" t="s">
        <v>844</v>
      </c>
      <c r="D149" s="5">
        <v>-39208000000</v>
      </c>
      <c r="E149" s="5">
        <v>-48596000000</v>
      </c>
      <c r="F149" s="5">
        <v>-21122000000</v>
      </c>
      <c r="G149" s="5">
        <v>-26524000000</v>
      </c>
      <c r="I149" s="5">
        <v>-116866000000</v>
      </c>
      <c r="J149" s="5">
        <v>-117521000000</v>
      </c>
      <c r="K149" s="5">
        <v>-122532000000</v>
      </c>
      <c r="L149" s="5">
        <v>-121357000000</v>
      </c>
      <c r="M149" s="5">
        <v>-108625000000</v>
      </c>
      <c r="N149" s="5">
        <v>-116745000000</v>
      </c>
      <c r="O149" s="5">
        <v>-184488017396</v>
      </c>
      <c r="P149" s="5">
        <v>-221689863425</v>
      </c>
      <c r="Q149" s="5">
        <v>-134115964997</v>
      </c>
      <c r="R149" s="5">
        <v>-162454139008</v>
      </c>
      <c r="S149" s="5">
        <v>-325230398157</v>
      </c>
      <c r="T149" s="5">
        <v>-381581032730</v>
      </c>
      <c r="U149" s="5">
        <v>-395733343628</v>
      </c>
      <c r="V149" s="5">
        <v>-408116346706</v>
      </c>
      <c r="W149" s="5">
        <v>-699679245378</v>
      </c>
      <c r="X149" s="5">
        <v>-253115793299</v>
      </c>
      <c r="Y149" s="5">
        <v>-213274885021</v>
      </c>
      <c r="Z149" s="5">
        <v>-252867917446</v>
      </c>
    </row>
    <row r="150" spans="2:26" ht="15.5" x14ac:dyDescent="0.35">
      <c r="C150" t="s">
        <v>2164</v>
      </c>
      <c r="M150" s="5">
        <v>-17936000000</v>
      </c>
      <c r="N150" s="5">
        <v>808000000</v>
      </c>
      <c r="O150" s="5">
        <v>-7828050296</v>
      </c>
      <c r="P150" s="5">
        <v>-3836128046</v>
      </c>
      <c r="Q150" s="5">
        <v>-337203340951</v>
      </c>
      <c r="R150" s="5">
        <v>2905935365</v>
      </c>
      <c r="T150" s="5">
        <v>-182474797167</v>
      </c>
      <c r="U150" s="5">
        <v>-198507202555</v>
      </c>
      <c r="V150" s="5">
        <v>-354737306370</v>
      </c>
      <c r="W150" s="5">
        <v>-730579795071</v>
      </c>
      <c r="X150" s="5">
        <v>-2066303809277</v>
      </c>
      <c r="Y150" s="5">
        <v>-10601761500</v>
      </c>
      <c r="Z150" s="5">
        <v>-587059725147</v>
      </c>
    </row>
    <row r="151" spans="2:26" ht="15.5" x14ac:dyDescent="0.35">
      <c r="C151" t="s">
        <v>202</v>
      </c>
      <c r="D151" s="5">
        <v>334000000</v>
      </c>
      <c r="E151" s="5">
        <v>902000000</v>
      </c>
      <c r="F151" s="5">
        <v>1039000000</v>
      </c>
      <c r="G151" s="5">
        <v>606000000</v>
      </c>
      <c r="I151" s="5">
        <v>3383000000</v>
      </c>
      <c r="J151" s="5">
        <v>3635000000</v>
      </c>
      <c r="K151" s="5">
        <v>4476000000</v>
      </c>
      <c r="L151" s="5">
        <v>1851000000</v>
      </c>
      <c r="M151" s="5">
        <v>1559000000</v>
      </c>
      <c r="N151" s="5">
        <v>2487000000</v>
      </c>
      <c r="O151" s="5">
        <v>1974309724</v>
      </c>
      <c r="P151" s="5">
        <v>2847257071</v>
      </c>
      <c r="Q151" s="5">
        <v>2152466961</v>
      </c>
      <c r="R151" s="5">
        <v>12473721820</v>
      </c>
      <c r="S151" s="5">
        <v>12294753353</v>
      </c>
      <c r="T151" s="5">
        <v>41066081997</v>
      </c>
      <c r="U151" s="5">
        <v>17330637481</v>
      </c>
      <c r="V151" s="5">
        <v>6712544399</v>
      </c>
      <c r="W151" s="5">
        <v>28261457223</v>
      </c>
      <c r="X151" s="5">
        <v>33578038740</v>
      </c>
      <c r="Y151" s="5">
        <v>71779643703</v>
      </c>
      <c r="Z151" s="5">
        <v>35589807955</v>
      </c>
    </row>
    <row r="152" spans="2:26" ht="15.5" x14ac:dyDescent="0.35">
      <c r="C152" t="s">
        <v>175</v>
      </c>
      <c r="D152" s="5">
        <v>-15435000000</v>
      </c>
      <c r="E152" s="5">
        <v>-19501000000</v>
      </c>
      <c r="F152" s="5">
        <v>-21230000000</v>
      </c>
      <c r="G152" s="5">
        <v>-19032000000</v>
      </c>
      <c r="I152" s="5">
        <v>-75358000000</v>
      </c>
      <c r="J152" s="5">
        <v>-76449000000</v>
      </c>
      <c r="K152" s="5">
        <v>-74962000000</v>
      </c>
      <c r="L152" s="5">
        <v>-87255000000</v>
      </c>
      <c r="M152" s="5">
        <v>-77091000000</v>
      </c>
      <c r="N152" s="5">
        <v>-111266000000</v>
      </c>
      <c r="O152" s="5">
        <v>-171132649547</v>
      </c>
      <c r="P152" s="5">
        <v>-161816495160</v>
      </c>
      <c r="Q152" s="5">
        <v>-134001579236</v>
      </c>
      <c r="R152" s="5">
        <v>-186883134053</v>
      </c>
      <c r="S152" s="5">
        <v>-67246748949</v>
      </c>
      <c r="T152" s="5">
        <v>-182466291065</v>
      </c>
      <c r="U152" s="5">
        <v>-164891940928</v>
      </c>
      <c r="V152" s="5">
        <v>-288282040341</v>
      </c>
      <c r="W152" s="5">
        <v>-207321441714</v>
      </c>
      <c r="X152" s="5">
        <v>-140886534078</v>
      </c>
      <c r="Y152" s="5">
        <v>-51384354391</v>
      </c>
      <c r="Z152" s="5">
        <v>-24172430366</v>
      </c>
    </row>
    <row r="153" spans="2:26" ht="15.5" x14ac:dyDescent="0.35">
      <c r="C153" t="s">
        <v>706</v>
      </c>
      <c r="D153" s="5">
        <v>-9262000000</v>
      </c>
      <c r="E153" s="5">
        <v>-14330000000</v>
      </c>
      <c r="F153" s="5">
        <v>-16584000000</v>
      </c>
      <c r="G153" s="5">
        <v>-13408000000</v>
      </c>
      <c r="I153" s="5">
        <v>-54463000000</v>
      </c>
      <c r="J153" s="5">
        <v>-47758000000</v>
      </c>
      <c r="K153" s="5">
        <v>-33312000000</v>
      </c>
      <c r="L153" s="5">
        <v>-17273000000</v>
      </c>
      <c r="M153" s="5">
        <v>-23011000000</v>
      </c>
      <c r="N153" s="5">
        <v>-14192000000</v>
      </c>
      <c r="O153" s="5">
        <v>-50618138127</v>
      </c>
      <c r="P153" s="5">
        <v>-21873860788</v>
      </c>
      <c r="Q153" s="5">
        <v>-65620728548</v>
      </c>
      <c r="R153" s="5">
        <v>-43567016430</v>
      </c>
      <c r="S153" s="5">
        <v>-46997837605</v>
      </c>
      <c r="T153" s="5">
        <v>-63860320053</v>
      </c>
      <c r="U153" s="5">
        <v>-292286158939</v>
      </c>
      <c r="V153" s="5">
        <v>-146783107457</v>
      </c>
      <c r="W153" s="5">
        <v>-36233348279</v>
      </c>
      <c r="X153" s="5">
        <v>-69645960677</v>
      </c>
      <c r="Y153" s="5">
        <v>-171754061533</v>
      </c>
      <c r="Z153" s="5">
        <v>-25902218785</v>
      </c>
    </row>
    <row r="154" spans="2:26" ht="15.5" x14ac:dyDescent="0.35">
      <c r="C154" t="s">
        <v>2165</v>
      </c>
    </row>
    <row r="155" spans="2:26" ht="15.5" x14ac:dyDescent="0.35">
      <c r="C155" t="s">
        <v>183</v>
      </c>
      <c r="D155" s="5">
        <v>-24514000000</v>
      </c>
      <c r="E155" s="5">
        <v>-9978000000</v>
      </c>
      <c r="F155" s="5">
        <v>-67417000000</v>
      </c>
      <c r="G155" s="5">
        <v>-10057000000</v>
      </c>
      <c r="I155" s="5">
        <v>-40189000000</v>
      </c>
      <c r="J155" s="5">
        <v>77073000000</v>
      </c>
      <c r="K155" s="5">
        <v>-45801000000</v>
      </c>
      <c r="L155" s="5">
        <v>-302924000000</v>
      </c>
      <c r="M155" s="5">
        <v>26507000000</v>
      </c>
      <c r="N155" s="5">
        <v>-54288000000</v>
      </c>
      <c r="O155" s="5">
        <v>17102504328</v>
      </c>
      <c r="P155" s="5">
        <v>3855395589</v>
      </c>
      <c r="Q155" s="5">
        <v>95964979524</v>
      </c>
      <c r="R155" s="5">
        <v>590401520325</v>
      </c>
      <c r="S155" s="5">
        <v>-797026532</v>
      </c>
      <c r="T155" s="5">
        <v>-55321011909</v>
      </c>
      <c r="U155" s="5">
        <v>-472968182700</v>
      </c>
      <c r="V155" s="5">
        <v>1148415837979</v>
      </c>
      <c r="W155" s="5">
        <v>394548249732</v>
      </c>
      <c r="X155" s="5">
        <v>4362781439682</v>
      </c>
      <c r="Y155" s="5">
        <v>1879855432144</v>
      </c>
      <c r="Z155" s="5">
        <v>829639493443</v>
      </c>
    </row>
    <row r="156" spans="2:26" ht="15.5" x14ac:dyDescent="0.35">
      <c r="C156" t="s">
        <v>184</v>
      </c>
      <c r="D156" s="5">
        <v>-9766000000</v>
      </c>
      <c r="E156" s="5">
        <v>23263000000</v>
      </c>
      <c r="F156" s="5">
        <v>-3592000000</v>
      </c>
      <c r="G156" s="5">
        <v>-11382000000</v>
      </c>
      <c r="I156" s="5">
        <v>-42095000000</v>
      </c>
      <c r="J156" s="5">
        <v>-130081000000</v>
      </c>
      <c r="K156" s="5">
        <v>-4832000000</v>
      </c>
      <c r="L156" s="5">
        <v>241621000000</v>
      </c>
      <c r="M156" s="5">
        <v>32344000000</v>
      </c>
      <c r="N156" s="5">
        <v>82373000000</v>
      </c>
      <c r="O156" s="5">
        <v>-15394549092</v>
      </c>
      <c r="P156" s="5">
        <v>66951735164</v>
      </c>
      <c r="Q156" s="5">
        <v>234367696687</v>
      </c>
      <c r="R156" s="5">
        <v>-144064276718</v>
      </c>
      <c r="S156" s="5">
        <v>-155595956996</v>
      </c>
      <c r="T156" s="5">
        <v>-126455164498</v>
      </c>
      <c r="U156" s="5">
        <v>69593472378</v>
      </c>
      <c r="V156" s="5">
        <v>-2283931585286</v>
      </c>
      <c r="W156" s="5">
        <v>610644005219</v>
      </c>
      <c r="X156" s="5">
        <v>-2054001618980</v>
      </c>
      <c r="Y156" s="5">
        <v>-1494071966319</v>
      </c>
      <c r="Z156" s="5">
        <v>-74798997123</v>
      </c>
    </row>
    <row r="157" spans="2:26" ht="15.5" x14ac:dyDescent="0.35">
      <c r="C157" t="s">
        <v>979</v>
      </c>
      <c r="D157" s="5">
        <v>-7813000000</v>
      </c>
      <c r="E157" s="5">
        <v>16170000000</v>
      </c>
      <c r="F157" s="5">
        <v>1271000000</v>
      </c>
      <c r="G157" s="5">
        <v>-6527000000</v>
      </c>
      <c r="I157" s="5">
        <v>-32244000000</v>
      </c>
      <c r="J157" s="5">
        <v>-133465000000</v>
      </c>
      <c r="K157" s="5">
        <v>-11993000000</v>
      </c>
      <c r="L157" s="5">
        <v>248804000000</v>
      </c>
    </row>
    <row r="158" spans="2:26" ht="15.5" x14ac:dyDescent="0.35">
      <c r="C158" t="s">
        <v>2166</v>
      </c>
      <c r="D158" s="5">
        <v>-1978000000</v>
      </c>
      <c r="E158" s="5">
        <v>-2406000000</v>
      </c>
      <c r="F158" s="5">
        <v>5047000000</v>
      </c>
      <c r="G158" s="5">
        <v>-4622000000</v>
      </c>
      <c r="I158" s="5">
        <v>2641000000</v>
      </c>
      <c r="J158" s="5">
        <v>10425000000</v>
      </c>
      <c r="K158" s="5">
        <v>13553000000</v>
      </c>
      <c r="L158" s="5">
        <v>10508000000</v>
      </c>
    </row>
    <row r="159" spans="2:26" ht="15.5" x14ac:dyDescent="0.35">
      <c r="C159" t="s">
        <v>207</v>
      </c>
      <c r="E159" s="5">
        <v>-3779000000</v>
      </c>
      <c r="F159" s="5">
        <v>-2983000000</v>
      </c>
      <c r="G159" s="5">
        <v>-17137000000</v>
      </c>
      <c r="I159" s="5">
        <v>-23899000000</v>
      </c>
      <c r="J159" s="5">
        <v>-27243000000</v>
      </c>
      <c r="K159" s="5">
        <v>-25973000000</v>
      </c>
      <c r="L159" s="5">
        <v>-16009000000</v>
      </c>
      <c r="M159" s="5">
        <v>-4603000000</v>
      </c>
      <c r="N159" s="5">
        <v>-9090000000</v>
      </c>
      <c r="O159" s="5">
        <v>-23710384000</v>
      </c>
      <c r="P159" s="5">
        <v>-22266229448</v>
      </c>
      <c r="Q159" s="5">
        <v>-65234974925</v>
      </c>
      <c r="R159" s="5">
        <v>-31820792964</v>
      </c>
      <c r="S159" s="5">
        <v>-91404113238</v>
      </c>
      <c r="T159" s="5">
        <v>-108009097071</v>
      </c>
      <c r="U159" s="5">
        <v>-207566152394</v>
      </c>
      <c r="V159" s="5">
        <v>-1048450753850</v>
      </c>
      <c r="W159" s="5">
        <v>-336052576048</v>
      </c>
      <c r="X159" s="5">
        <v>-934049685136</v>
      </c>
      <c r="Y159" s="5">
        <v>-1574316322007</v>
      </c>
      <c r="Z159" s="5">
        <v>-297981268690</v>
      </c>
    </row>
    <row r="160" spans="2:26" ht="15.5" x14ac:dyDescent="0.35">
      <c r="C160" t="s">
        <v>2167</v>
      </c>
      <c r="P160" s="5">
        <v>39758984874</v>
      </c>
      <c r="Q160" s="5">
        <v>303996245600</v>
      </c>
      <c r="R160" s="5">
        <v>-276088500000</v>
      </c>
      <c r="S160" s="5">
        <v>308219600</v>
      </c>
      <c r="U160" s="5">
        <v>17845330925</v>
      </c>
      <c r="V160" s="5">
        <v>-17547795038</v>
      </c>
      <c r="W160" s="5">
        <v>769702335932</v>
      </c>
      <c r="X160" s="5">
        <v>-649048867794</v>
      </c>
      <c r="Y160" s="5">
        <v>283941207655</v>
      </c>
      <c r="Z160" s="5">
        <v>-169649402015</v>
      </c>
    </row>
    <row r="161" spans="3:26" ht="15.5" x14ac:dyDescent="0.35">
      <c r="C161" t="s">
        <v>2168</v>
      </c>
      <c r="Q161" s="5">
        <v>7500000000</v>
      </c>
      <c r="R161" s="5">
        <v>-82000000</v>
      </c>
      <c r="S161" s="5">
        <v>-12787398975</v>
      </c>
      <c r="T161" s="5">
        <v>-5603228870</v>
      </c>
      <c r="U161" s="5">
        <v>209796287788</v>
      </c>
      <c r="V161" s="5">
        <v>-1168953368267</v>
      </c>
      <c r="W161" s="5">
        <v>124175443073</v>
      </c>
      <c r="X161" s="5">
        <v>-339832014500</v>
      </c>
      <c r="Y161" s="5">
        <v>-245735872953</v>
      </c>
      <c r="Z161" s="5">
        <v>347253797735</v>
      </c>
    </row>
    <row r="162" spans="3:26" ht="15.5" x14ac:dyDescent="0.35">
      <c r="C162" t="s">
        <v>2169</v>
      </c>
      <c r="U162" s="5">
        <v>9088193881</v>
      </c>
      <c r="V162" s="5">
        <v>331547110324</v>
      </c>
    </row>
    <row r="163" spans="3:26" ht="15.5" x14ac:dyDescent="0.35">
      <c r="C163" t="s">
        <v>2170</v>
      </c>
      <c r="V163" s="5">
        <v>-306723562612</v>
      </c>
    </row>
    <row r="164" spans="3:26" ht="15.5" x14ac:dyDescent="0.35">
      <c r="C164" t="s">
        <v>2171</v>
      </c>
      <c r="Q164" s="5">
        <v>7500000000</v>
      </c>
      <c r="R164" s="5">
        <v>-82000000</v>
      </c>
      <c r="S164" s="5">
        <v>-12787398975</v>
      </c>
      <c r="T164" s="5">
        <v>-5603228870</v>
      </c>
      <c r="U164" s="5">
        <v>218884481669</v>
      </c>
      <c r="V164" s="5">
        <v>-1144129820555</v>
      </c>
      <c r="W164" s="5">
        <v>124175443073</v>
      </c>
      <c r="X164" s="5">
        <v>-339832014500</v>
      </c>
      <c r="Y164" s="5">
        <v>-245735872953</v>
      </c>
      <c r="Z164" s="5">
        <v>347253797735</v>
      </c>
    </row>
    <row r="165" spans="3:26" ht="15.5" x14ac:dyDescent="0.35">
      <c r="C165" t="s">
        <v>2172</v>
      </c>
      <c r="L165" s="5">
        <v>2668000000</v>
      </c>
      <c r="N165" s="5">
        <v>1033000000</v>
      </c>
      <c r="O165" s="5">
        <v>3908265838</v>
      </c>
      <c r="P165" s="5">
        <v>14349383390</v>
      </c>
      <c r="Q165" s="5">
        <v>-16828627476</v>
      </c>
      <c r="R165" s="5">
        <v>-39817171115</v>
      </c>
      <c r="S165" s="5">
        <v>-39817171115</v>
      </c>
      <c r="T165" s="5">
        <v>-53808794679</v>
      </c>
      <c r="U165" s="5">
        <v>-4827570853</v>
      </c>
      <c r="V165" s="5">
        <v>-5263351949</v>
      </c>
    </row>
    <row r="166" spans="3:26" ht="15.5" x14ac:dyDescent="0.35">
      <c r="C166" t="s">
        <v>2173</v>
      </c>
    </row>
    <row r="167" spans="3:26" ht="15.5" x14ac:dyDescent="0.35">
      <c r="C167" t="s">
        <v>442</v>
      </c>
      <c r="D167" s="5">
        <v>-9286000000</v>
      </c>
      <c r="G167" s="5">
        <v>9560000000</v>
      </c>
      <c r="W167" s="5">
        <v>-2347369959</v>
      </c>
      <c r="X167" s="5">
        <v>-13065340427</v>
      </c>
      <c r="Y167" s="5">
        <v>-18739447036</v>
      </c>
      <c r="Z167" s="5">
        <v>-22756403383</v>
      </c>
    </row>
    <row r="168" spans="3:26" ht="15.5" x14ac:dyDescent="0.35">
      <c r="C168" t="s">
        <v>629</v>
      </c>
      <c r="D168" s="5">
        <v>-7000000</v>
      </c>
      <c r="M168" s="5">
        <v>-50000000</v>
      </c>
    </row>
    <row r="169" spans="3:26" ht="15.5" x14ac:dyDescent="0.35">
      <c r="C169" t="s">
        <v>2174</v>
      </c>
      <c r="N169" s="5">
        <v>41000000000</v>
      </c>
      <c r="Q169" s="5">
        <v>17228449</v>
      </c>
      <c r="S169" s="5">
        <v>-825972741</v>
      </c>
    </row>
    <row r="170" spans="3:26" ht="15.5" x14ac:dyDescent="0.35">
      <c r="C170" t="s">
        <v>1716</v>
      </c>
      <c r="D170" s="5">
        <v>10078000000</v>
      </c>
      <c r="E170" s="5">
        <v>4684000000</v>
      </c>
      <c r="F170" s="5">
        <v>-882000000</v>
      </c>
      <c r="G170" s="5">
        <v>553000000</v>
      </c>
      <c r="I170" s="5">
        <v>4563000000</v>
      </c>
      <c r="J170" s="5">
        <v>17057000000</v>
      </c>
      <c r="K170" s="5">
        <v>3863000000</v>
      </c>
      <c r="L170" s="5">
        <v>4143000000</v>
      </c>
      <c r="M170" s="5">
        <v>3202000000</v>
      </c>
      <c r="N170" s="5">
        <v>3880000000</v>
      </c>
      <c r="O170" s="5">
        <v>4244069070</v>
      </c>
      <c r="P170" s="5">
        <v>6625314348</v>
      </c>
      <c r="Q170" s="5">
        <v>3799113207</v>
      </c>
      <c r="R170" s="5">
        <v>203070166601</v>
      </c>
      <c r="S170" s="5">
        <v>-12710754905</v>
      </c>
      <c r="T170" s="5">
        <v>5491348574</v>
      </c>
      <c r="U170" s="5">
        <v>23574448436</v>
      </c>
      <c r="V170" s="5">
        <v>-70494772977</v>
      </c>
      <c r="W170" s="5">
        <v>54627939647</v>
      </c>
      <c r="X170" s="5">
        <v>-118341250523</v>
      </c>
      <c r="Y170" s="5">
        <v>60773468022</v>
      </c>
      <c r="Z170" s="5">
        <v>67873842347</v>
      </c>
    </row>
    <row r="171" spans="3:26" ht="15.5" x14ac:dyDescent="0.35">
      <c r="C171" t="s">
        <v>713</v>
      </c>
      <c r="D171" s="5">
        <v>-760000000</v>
      </c>
      <c r="E171" s="5">
        <v>8464000000</v>
      </c>
      <c r="F171" s="5">
        <v>48000000</v>
      </c>
      <c r="G171" s="5">
        <v>698000000</v>
      </c>
      <c r="I171" s="5">
        <v>6714000000</v>
      </c>
      <c r="J171" s="5">
        <v>2872000000</v>
      </c>
      <c r="K171" s="5">
        <v>14078000000</v>
      </c>
      <c r="L171" s="5">
        <v>-10498000000</v>
      </c>
      <c r="M171" s="5">
        <v>31514000000</v>
      </c>
      <c r="N171" s="5">
        <v>44248000000</v>
      </c>
    </row>
    <row r="172" spans="3:26" ht="15.5" x14ac:dyDescent="0.35">
      <c r="C172" t="s">
        <v>1154</v>
      </c>
      <c r="E172" s="5">
        <v>130000000</v>
      </c>
      <c r="I172" s="5">
        <v>130000000</v>
      </c>
      <c r="J172" s="5">
        <v>273000000</v>
      </c>
      <c r="K172" s="5">
        <v>1640000000</v>
      </c>
      <c r="L172" s="5">
        <v>2005000000</v>
      </c>
      <c r="M172" s="5">
        <v>2281000000</v>
      </c>
      <c r="N172" s="5">
        <v>302000000</v>
      </c>
      <c r="O172" s="5">
        <v>163500000</v>
      </c>
      <c r="P172" s="5">
        <v>28484282000</v>
      </c>
      <c r="Q172" s="5">
        <v>1118711832</v>
      </c>
      <c r="R172" s="5">
        <v>674020760</v>
      </c>
      <c r="S172" s="5">
        <v>1641234378</v>
      </c>
      <c r="T172" s="5">
        <v>35474607548</v>
      </c>
      <c r="U172" s="5">
        <v>21682934595</v>
      </c>
      <c r="V172" s="5">
        <v>1954909083</v>
      </c>
      <c r="W172" s="5">
        <v>538232574</v>
      </c>
      <c r="X172" s="5">
        <v>335539400</v>
      </c>
      <c r="Y172" s="5">
        <v>5000000</v>
      </c>
      <c r="Z172" s="5">
        <v>460436883</v>
      </c>
    </row>
    <row r="173" spans="3:26" ht="15.5" x14ac:dyDescent="0.35">
      <c r="C173" t="s">
        <v>2175</v>
      </c>
      <c r="F173" s="5">
        <v>-6093000000</v>
      </c>
      <c r="G173" s="5">
        <v>6093000000</v>
      </c>
    </row>
    <row r="174" spans="3:26" ht="15.5" x14ac:dyDescent="0.35">
      <c r="C174" t="s">
        <v>2176</v>
      </c>
    </row>
    <row r="175" spans="3:26" ht="15.5" x14ac:dyDescent="0.35">
      <c r="C175" t="s">
        <v>677</v>
      </c>
      <c r="N175" s="5">
        <v>1000000000</v>
      </c>
    </row>
    <row r="176" spans="3:26" ht="15.5" x14ac:dyDescent="0.35">
      <c r="C176" t="s">
        <v>696</v>
      </c>
    </row>
    <row r="177" spans="3:26" ht="15.5" x14ac:dyDescent="0.35">
      <c r="C177" t="s">
        <v>2177</v>
      </c>
    </row>
    <row r="178" spans="3:26" ht="15.5" x14ac:dyDescent="0.35">
      <c r="C178" t="s">
        <v>241</v>
      </c>
      <c r="D178" s="5">
        <v>-24514000000</v>
      </c>
      <c r="E178" s="5">
        <v>-9978000000</v>
      </c>
      <c r="F178" s="5">
        <v>-67417000000</v>
      </c>
      <c r="G178" s="5">
        <v>-10057000000</v>
      </c>
      <c r="I178" s="5">
        <v>-40189000000</v>
      </c>
      <c r="J178" s="5">
        <v>77073000000</v>
      </c>
      <c r="K178" s="5">
        <v>-45801000000</v>
      </c>
      <c r="L178" s="5">
        <v>-302924000000</v>
      </c>
      <c r="M178" s="5">
        <v>26507000000</v>
      </c>
      <c r="N178" s="5">
        <v>-54288000000</v>
      </c>
      <c r="O178" s="5">
        <v>17102504328</v>
      </c>
      <c r="P178" s="5">
        <v>3855395589</v>
      </c>
      <c r="Q178" s="5">
        <v>95964979524</v>
      </c>
      <c r="R178" s="5">
        <v>590401520325</v>
      </c>
      <c r="S178" s="5">
        <v>-797026532</v>
      </c>
      <c r="T178" s="5">
        <v>-55321011909</v>
      </c>
      <c r="U178" s="5">
        <v>-472968182700</v>
      </c>
      <c r="V178" s="5">
        <v>1148415837979</v>
      </c>
      <c r="W178" s="5">
        <v>394548249732</v>
      </c>
      <c r="X178" s="5">
        <v>4362781439682</v>
      </c>
      <c r="Y178" s="5">
        <v>1879855432144</v>
      </c>
      <c r="Z178" s="5">
        <v>829639493443</v>
      </c>
    </row>
    <row r="179" spans="3:26" ht="15.5" x14ac:dyDescent="0.35">
      <c r="C179" t="s">
        <v>2178</v>
      </c>
      <c r="D179" s="5">
        <v>1909000000</v>
      </c>
      <c r="E179" s="5">
        <v>-2277000000</v>
      </c>
      <c r="F179" s="5">
        <v>-6848000000</v>
      </c>
      <c r="G179" s="5">
        <v>3424000000</v>
      </c>
      <c r="I179" s="5">
        <v>80923000000</v>
      </c>
      <c r="J179" s="5">
        <v>77412000000</v>
      </c>
      <c r="K179" s="5">
        <v>-75700000000</v>
      </c>
      <c r="L179" s="5">
        <v>-307057000000</v>
      </c>
      <c r="M179" s="5">
        <v>-23325000000</v>
      </c>
      <c r="N179" s="5">
        <v>-11581000000</v>
      </c>
      <c r="O179" s="5">
        <v>60886106934</v>
      </c>
      <c r="P179" s="5">
        <v>33031720898</v>
      </c>
      <c r="Q179" s="5">
        <v>43484711319</v>
      </c>
      <c r="R179" s="5">
        <v>-18602362016</v>
      </c>
      <c r="S179" s="5">
        <v>-61061402905</v>
      </c>
      <c r="T179" s="5">
        <v>-148042054469</v>
      </c>
      <c r="U179" s="5">
        <v>357965376282</v>
      </c>
      <c r="V179" s="5">
        <v>144650735015</v>
      </c>
      <c r="W179" s="5">
        <v>-108827664706</v>
      </c>
      <c r="X179" s="5">
        <v>64017382762</v>
      </c>
      <c r="Y179" s="5">
        <v>98482798450</v>
      </c>
      <c r="Z179" s="5">
        <v>11400000000</v>
      </c>
    </row>
    <row r="180" spans="3:26" ht="15.5" x14ac:dyDescent="0.35">
      <c r="C180" t="s">
        <v>799</v>
      </c>
    </row>
    <row r="181" spans="3:26" ht="15.5" x14ac:dyDescent="0.35">
      <c r="C181" t="s">
        <v>2179</v>
      </c>
      <c r="U181" s="5">
        <v>-280000000000</v>
      </c>
      <c r="V181" s="5">
        <v>-90000000000</v>
      </c>
      <c r="W181" s="5">
        <v>-220000000000</v>
      </c>
      <c r="X181" s="5">
        <v>1009981481413</v>
      </c>
      <c r="Y181" s="5">
        <v>150000000000</v>
      </c>
      <c r="Z181" s="5">
        <v>500000000000</v>
      </c>
    </row>
    <row r="182" spans="3:26" ht="15.5" x14ac:dyDescent="0.35">
      <c r="C182" t="s">
        <v>2180</v>
      </c>
    </row>
    <row r="183" spans="3:26" ht="15.5" x14ac:dyDescent="0.35">
      <c r="C183" t="s">
        <v>1698</v>
      </c>
      <c r="D183" s="5">
        <v>-17698000000</v>
      </c>
      <c r="F183" s="5">
        <v>60751000000</v>
      </c>
      <c r="G183" s="5">
        <v>-23015000000</v>
      </c>
    </row>
    <row r="184" spans="3:26" ht="15.5" x14ac:dyDescent="0.35">
      <c r="C184" t="s">
        <v>2181</v>
      </c>
    </row>
    <row r="185" spans="3:26" ht="15.5" x14ac:dyDescent="0.35">
      <c r="C185" t="s">
        <v>2182</v>
      </c>
      <c r="X185" s="5">
        <v>1995988569500</v>
      </c>
    </row>
    <row r="186" spans="3:26" ht="15.5" x14ac:dyDescent="0.35">
      <c r="C186" t="s">
        <v>2183</v>
      </c>
      <c r="V186" s="5">
        <v>360214075400</v>
      </c>
      <c r="W186" s="5">
        <v>87500</v>
      </c>
      <c r="X186" s="5">
        <v>4302622200</v>
      </c>
      <c r="Y186" s="5">
        <v>78500000</v>
      </c>
      <c r="Z186" s="5">
        <v>29418467300</v>
      </c>
    </row>
    <row r="187" spans="3:26" ht="15.5" x14ac:dyDescent="0.35">
      <c r="C187" t="s">
        <v>1512</v>
      </c>
    </row>
    <row r="188" spans="3:26" ht="15.5" x14ac:dyDescent="0.35">
      <c r="C188" t="s">
        <v>585</v>
      </c>
    </row>
    <row r="189" spans="3:26" ht="15.5" x14ac:dyDescent="0.35">
      <c r="C189" t="s">
        <v>2184</v>
      </c>
      <c r="V189" s="5">
        <v>234139149010</v>
      </c>
      <c r="W189" s="5">
        <v>56875</v>
      </c>
      <c r="X189" s="5">
        <v>1199874849165</v>
      </c>
      <c r="Y189" s="5">
        <v>117750000</v>
      </c>
      <c r="Z189" s="5">
        <v>45820987279</v>
      </c>
    </row>
    <row r="190" spans="3:26" ht="15.5" x14ac:dyDescent="0.35">
      <c r="C190" t="s">
        <v>711</v>
      </c>
      <c r="Q190" s="5">
        <v>6156626125</v>
      </c>
    </row>
    <row r="191" spans="3:26" ht="15.5" x14ac:dyDescent="0.35">
      <c r="C191" t="s">
        <v>227</v>
      </c>
      <c r="E191" s="5">
        <v>-32213000000</v>
      </c>
      <c r="I191" s="5">
        <v>-32213000000</v>
      </c>
      <c r="J191" s="5">
        <v>-12479000000</v>
      </c>
      <c r="K191" s="5">
        <v>35231000000</v>
      </c>
      <c r="L191" s="5">
        <v>38426000000</v>
      </c>
      <c r="M191" s="5">
        <v>71000000000</v>
      </c>
      <c r="O191" s="5">
        <v>136933102218</v>
      </c>
    </row>
    <row r="192" spans="3:26" ht="15.5" x14ac:dyDescent="0.35">
      <c r="C192" t="s">
        <v>2185</v>
      </c>
      <c r="D192" s="5">
        <v>191000000</v>
      </c>
      <c r="E192" s="5">
        <v>10847000000</v>
      </c>
      <c r="F192" s="5">
        <v>-10134000000</v>
      </c>
      <c r="G192" s="5">
        <v>-960000000</v>
      </c>
      <c r="I192" s="5">
        <v>8753000000</v>
      </c>
      <c r="J192" s="5">
        <v>-2485000000</v>
      </c>
      <c r="K192" s="5">
        <v>-5466000000</v>
      </c>
    </row>
    <row r="193" spans="3:26" ht="15.5" x14ac:dyDescent="0.35">
      <c r="C193" t="s">
        <v>695</v>
      </c>
      <c r="D193" s="5">
        <v>-361000000</v>
      </c>
      <c r="E193" s="5">
        <v>4070000000</v>
      </c>
      <c r="F193" s="5">
        <v>-1257000000</v>
      </c>
      <c r="G193" s="5">
        <v>1549000000</v>
      </c>
      <c r="O193" s="5">
        <v>-12172305445</v>
      </c>
      <c r="P193" s="5">
        <v>-16283377843</v>
      </c>
      <c r="Q193" s="5">
        <v>7359797032</v>
      </c>
      <c r="R193" s="5">
        <v>-4604792743</v>
      </c>
      <c r="S193" s="5">
        <v>-33236681479</v>
      </c>
      <c r="T193" s="5">
        <v>67595906165</v>
      </c>
      <c r="U193" s="5">
        <v>28397589788</v>
      </c>
      <c r="V193" s="5">
        <v>160361772903</v>
      </c>
      <c r="W193" s="5">
        <v>114295548472</v>
      </c>
      <c r="X193" s="5">
        <v>8158436945</v>
      </c>
      <c r="Y193" s="5">
        <v>-11524550344</v>
      </c>
      <c r="Z193" s="5">
        <v>-1845506846</v>
      </c>
    </row>
    <row r="194" spans="3:26" ht="15.5" x14ac:dyDescent="0.35">
      <c r="C194" t="s">
        <v>1449</v>
      </c>
    </row>
    <row r="195" spans="3:26" ht="15.5" x14ac:dyDescent="0.35">
      <c r="C195" t="s">
        <v>1925</v>
      </c>
    </row>
    <row r="196" spans="3:26" ht="15.5" x14ac:dyDescent="0.35">
      <c r="C196" t="s">
        <v>2186</v>
      </c>
      <c r="V196" s="5">
        <v>360214075400</v>
      </c>
      <c r="W196" s="5">
        <v>87500</v>
      </c>
      <c r="X196" s="5">
        <v>2000291191700</v>
      </c>
      <c r="Y196" s="5">
        <v>78500000</v>
      </c>
      <c r="Z196" s="5">
        <v>29418467300</v>
      </c>
    </row>
    <row r="197" spans="3:26" ht="15.5" x14ac:dyDescent="0.35">
      <c r="C197" t="s">
        <v>2187</v>
      </c>
      <c r="D197" s="5">
        <v>-4827000000</v>
      </c>
      <c r="E197" s="5">
        <v>-194000000</v>
      </c>
      <c r="F197" s="5">
        <v>10652000000</v>
      </c>
      <c r="G197" s="5">
        <v>-533000000</v>
      </c>
      <c r="I197" s="5">
        <v>8806000000</v>
      </c>
      <c r="J197" s="5">
        <v>-50000000</v>
      </c>
      <c r="K197" s="5">
        <v>11550000000</v>
      </c>
      <c r="L197" s="5">
        <v>-105000000</v>
      </c>
      <c r="M197" s="5">
        <v>-675000000</v>
      </c>
      <c r="N197" s="5">
        <v>565000000</v>
      </c>
    </row>
    <row r="198" spans="3:26" ht="15.5" x14ac:dyDescent="0.35">
      <c r="C198" t="s">
        <v>2188</v>
      </c>
      <c r="D198" s="5">
        <v>769000000</v>
      </c>
      <c r="E198" s="5">
        <v>-236000000</v>
      </c>
      <c r="F198" s="5">
        <v>837000000</v>
      </c>
      <c r="G198" s="5">
        <v>-76000000</v>
      </c>
      <c r="I198" s="5">
        <v>601000000</v>
      </c>
      <c r="J198" s="5">
        <v>-540000000</v>
      </c>
      <c r="K198" s="5">
        <v>-306000000</v>
      </c>
      <c r="L198" s="5">
        <v>325000000</v>
      </c>
      <c r="M198" s="5">
        <v>-495000000</v>
      </c>
      <c r="N198" s="5">
        <v>585000000</v>
      </c>
      <c r="O198" s="5">
        <v>-330715322</v>
      </c>
      <c r="P198" s="5">
        <v>-115107091</v>
      </c>
      <c r="Q198" s="5">
        <v>-451834201</v>
      </c>
      <c r="R198" s="5">
        <v>-355669182</v>
      </c>
      <c r="S198" s="5">
        <v>-515528454</v>
      </c>
      <c r="T198" s="5">
        <v>-683447529</v>
      </c>
      <c r="U198" s="5">
        <v>-2491101396</v>
      </c>
      <c r="V198" s="5">
        <v>-447916058</v>
      </c>
    </row>
    <row r="199" spans="3:26" ht="15.5" x14ac:dyDescent="0.35">
      <c r="C199" t="s">
        <v>2189</v>
      </c>
      <c r="W199" s="5">
        <v>1945273363</v>
      </c>
      <c r="X199" s="5">
        <v>-3254990362</v>
      </c>
      <c r="Y199" s="5">
        <v>2832817313</v>
      </c>
      <c r="Z199" s="5">
        <v>24105482</v>
      </c>
    </row>
    <row r="200" spans="3:26" ht="15.5" x14ac:dyDescent="0.35">
      <c r="C200" t="s">
        <v>2190</v>
      </c>
      <c r="E200" s="5">
        <v>-1909000000</v>
      </c>
      <c r="I200" s="5">
        <v>-1909000000</v>
      </c>
      <c r="J200" s="5">
        <v>-159000000</v>
      </c>
      <c r="K200" s="5">
        <v>-6168000000</v>
      </c>
      <c r="L200" s="5">
        <v>810000000</v>
      </c>
      <c r="M200" s="5">
        <v>-2207000000</v>
      </c>
      <c r="N200" s="5">
        <v>6026000000</v>
      </c>
      <c r="O200" s="5">
        <v>-8181710802</v>
      </c>
      <c r="P200" s="5">
        <v>26985315600</v>
      </c>
      <c r="Q200" s="5">
        <v>72314789073</v>
      </c>
      <c r="R200" s="5">
        <v>7901961765</v>
      </c>
      <c r="S200" s="5">
        <v>46474985737</v>
      </c>
      <c r="T200" s="5">
        <v>-34664127227</v>
      </c>
      <c r="U200" s="5">
        <v>4380235462</v>
      </c>
      <c r="V200" s="5">
        <v>-20043734751</v>
      </c>
      <c r="W200" s="5">
        <v>-33151475536</v>
      </c>
      <c r="X200" s="5">
        <v>65558242129</v>
      </c>
      <c r="Y200" s="5">
        <v>-28770014973</v>
      </c>
      <c r="Z200" s="5">
        <v>-36578718804</v>
      </c>
    </row>
    <row r="201" spans="3:26" ht="15.5" x14ac:dyDescent="0.35">
      <c r="C201" t="s">
        <v>2191</v>
      </c>
      <c r="U201" s="5">
        <v>-3464307110</v>
      </c>
      <c r="V201" s="5">
        <v>-8334317463</v>
      </c>
      <c r="W201" s="5">
        <v>-9225089927</v>
      </c>
      <c r="X201" s="5">
        <v>-10201778923</v>
      </c>
      <c r="Y201" s="5">
        <v>-10450303022</v>
      </c>
      <c r="Z201" s="5">
        <v>-8423933832</v>
      </c>
    </row>
    <row r="202" spans="3:26" ht="15.5" x14ac:dyDescent="0.35">
      <c r="C202" t="s">
        <v>628</v>
      </c>
      <c r="V202" s="5">
        <v>199999000000</v>
      </c>
    </row>
    <row r="203" spans="3:26" ht="15.5" x14ac:dyDescent="0.35">
      <c r="C203" t="s">
        <v>1536</v>
      </c>
    </row>
    <row r="204" spans="3:26" ht="15.5" x14ac:dyDescent="0.35">
      <c r="C204" t="s">
        <v>246</v>
      </c>
      <c r="R204" s="5">
        <v>322000000000</v>
      </c>
    </row>
    <row r="205" spans="3:26" ht="15.5" x14ac:dyDescent="0.35">
      <c r="C205" t="s">
        <v>1526</v>
      </c>
      <c r="X205" s="5">
        <v>-19279720916</v>
      </c>
    </row>
    <row r="206" spans="3:26" ht="15.5" x14ac:dyDescent="0.35">
      <c r="C206" t="s">
        <v>2192</v>
      </c>
      <c r="X206" s="5">
        <v>-114259100073</v>
      </c>
    </row>
    <row r="207" spans="3:26" ht="15.5" x14ac:dyDescent="0.35">
      <c r="C207" t="s">
        <v>249</v>
      </c>
      <c r="E207" s="5">
        <v>692000000</v>
      </c>
      <c r="F207" s="5">
        <v>-2692000000</v>
      </c>
      <c r="I207" s="5">
        <v>-2000000000</v>
      </c>
    </row>
    <row r="208" spans="3:26" ht="15.5" x14ac:dyDescent="0.35">
      <c r="C208" t="s">
        <v>1946</v>
      </c>
    </row>
    <row r="209" spans="3:26" ht="15.5" x14ac:dyDescent="0.35">
      <c r="C209" t="s">
        <v>2193</v>
      </c>
    </row>
    <row r="210" spans="3:26" ht="15.5" x14ac:dyDescent="0.35">
      <c r="C210" t="s">
        <v>801</v>
      </c>
      <c r="Y210" s="5">
        <v>-2025000000</v>
      </c>
      <c r="Z210" s="5">
        <v>-12191422472</v>
      </c>
    </row>
    <row r="211" spans="3:26" ht="15.5" x14ac:dyDescent="0.35">
      <c r="C211" t="s">
        <v>2194</v>
      </c>
      <c r="X211" s="5">
        <v>-26335681348</v>
      </c>
      <c r="Y211" s="5">
        <v>-1499819652</v>
      </c>
    </row>
    <row r="212" spans="3:26" ht="15.5" x14ac:dyDescent="0.35">
      <c r="C212" t="s">
        <v>2195</v>
      </c>
    </row>
    <row r="213" spans="3:26" ht="15.5" x14ac:dyDescent="0.35">
      <c r="C213" t="s">
        <v>2196</v>
      </c>
    </row>
    <row r="214" spans="3:26" ht="15.5" x14ac:dyDescent="0.35">
      <c r="C214" t="s">
        <v>2197</v>
      </c>
      <c r="D214" s="5">
        <v>-4497000000</v>
      </c>
      <c r="E214" s="5">
        <v>23163000000</v>
      </c>
      <c r="F214" s="5">
        <v>-26880000000</v>
      </c>
      <c r="G214" s="5">
        <v>8937000000</v>
      </c>
    </row>
    <row r="215" spans="3:26" ht="15.5" x14ac:dyDescent="0.35">
      <c r="C215" t="s">
        <v>1944</v>
      </c>
    </row>
    <row r="216" spans="3:26" ht="15.5" x14ac:dyDescent="0.35">
      <c r="C216" t="s">
        <v>2198</v>
      </c>
      <c r="P216" s="5">
        <v>213500000000</v>
      </c>
      <c r="Q216" s="5">
        <v>100000000000</v>
      </c>
    </row>
    <row r="217" spans="3:26" ht="15.5" x14ac:dyDescent="0.35">
      <c r="C217" t="s">
        <v>1482</v>
      </c>
    </row>
    <row r="218" spans="3:26" ht="15.5" x14ac:dyDescent="0.35">
      <c r="C218" t="s">
        <v>1311</v>
      </c>
      <c r="F218" s="5">
        <v>60751000000</v>
      </c>
      <c r="G218" s="5">
        <v>-60751000000</v>
      </c>
    </row>
    <row r="219" spans="3:26" ht="15.5" x14ac:dyDescent="0.35">
      <c r="C219" t="s">
        <v>1253</v>
      </c>
      <c r="D219" s="5">
        <v>-17698000000</v>
      </c>
      <c r="G219" s="5">
        <v>37736000000</v>
      </c>
    </row>
    <row r="220" spans="3:26" ht="15.5" x14ac:dyDescent="0.35">
      <c r="C220" t="s">
        <v>278</v>
      </c>
      <c r="D220" s="5">
        <v>-5581000000</v>
      </c>
      <c r="E220" s="5">
        <v>-8615000000</v>
      </c>
      <c r="F220" s="5">
        <v>-10218000000</v>
      </c>
      <c r="G220" s="5">
        <v>63492000000</v>
      </c>
      <c r="I220" s="5">
        <v>17001000000</v>
      </c>
      <c r="J220" s="5">
        <v>-23095000000</v>
      </c>
      <c r="K220" s="5">
        <v>-14360000000</v>
      </c>
      <c r="L220" s="5">
        <v>28772000000</v>
      </c>
      <c r="M220" s="5">
        <v>72608000000</v>
      </c>
      <c r="N220" s="5">
        <v>-26331000000</v>
      </c>
      <c r="O220" s="5">
        <v>-8009651108</v>
      </c>
      <c r="P220" s="5">
        <v>12734363921</v>
      </c>
      <c r="Q220" s="5">
        <v>-10351435758</v>
      </c>
      <c r="R220" s="5">
        <v>1992913476</v>
      </c>
      <c r="S220" s="5">
        <v>-43109910799</v>
      </c>
      <c r="T220" s="5">
        <v>-43684783139</v>
      </c>
      <c r="U220" s="5">
        <v>-121299254352</v>
      </c>
      <c r="V220" s="5">
        <v>-318044844628</v>
      </c>
      <c r="W220" s="5">
        <v>-263701060753</v>
      </c>
      <c r="X220" s="5">
        <v>100142419944</v>
      </c>
      <c r="Y220" s="5">
        <v>20105518285</v>
      </c>
      <c r="Z220" s="5">
        <v>-302566205816</v>
      </c>
    </row>
    <row r="221" spans="3:26" ht="15.5" x14ac:dyDescent="0.35">
      <c r="C221" t="s">
        <v>279</v>
      </c>
      <c r="D221" s="5">
        <v>130607000000</v>
      </c>
      <c r="I221" s="5">
        <v>113592000000</v>
      </c>
      <c r="J221" s="5">
        <v>133760000000</v>
      </c>
      <c r="K221" s="5">
        <v>148136000000</v>
      </c>
      <c r="L221" s="5">
        <v>119302000000</v>
      </c>
      <c r="M221" s="5">
        <v>46691000000</v>
      </c>
      <c r="N221" s="5">
        <v>73011000000</v>
      </c>
      <c r="O221" s="5">
        <v>81057840884</v>
      </c>
      <c r="P221" s="5">
        <v>68269003453</v>
      </c>
      <c r="Q221" s="5">
        <v>78578982264</v>
      </c>
      <c r="R221" s="5">
        <v>76610495152</v>
      </c>
      <c r="S221" s="5">
        <v>119636029804</v>
      </c>
      <c r="T221" s="5">
        <v>140454346595</v>
      </c>
      <c r="U221" s="5">
        <v>268369116374</v>
      </c>
      <c r="V221" s="5">
        <v>597128042339</v>
      </c>
      <c r="W221" s="5">
        <v>860557957179</v>
      </c>
      <c r="X221" s="5">
        <v>760415537235</v>
      </c>
      <c r="Y221" s="5">
        <v>740310018950</v>
      </c>
      <c r="Z221" s="5">
        <v>1042876224766</v>
      </c>
    </row>
    <row r="222" spans="3:26" ht="15.5" x14ac:dyDescent="0.35">
      <c r="C222" t="s">
        <v>2199</v>
      </c>
      <c r="T222" s="5">
        <v>-13328776217</v>
      </c>
      <c r="U222" s="5">
        <v>-5708036333</v>
      </c>
      <c r="V222" s="5">
        <v>-9976510849</v>
      </c>
    </row>
    <row r="223" spans="3:26" ht="15.5" x14ac:dyDescent="0.35">
      <c r="C223" t="s">
        <v>2200</v>
      </c>
      <c r="J223" s="5">
        <v>2920000000</v>
      </c>
      <c r="T223" s="5">
        <v>36165973395</v>
      </c>
    </row>
    <row r="224" spans="3:26" ht="15.5" x14ac:dyDescent="0.35">
      <c r="C224" t="s">
        <v>280</v>
      </c>
      <c r="D224" s="5">
        <v>8000000</v>
      </c>
      <c r="E224" s="5">
        <v>-4000000</v>
      </c>
      <c r="F224" s="5">
        <v>16000000</v>
      </c>
      <c r="G224" s="5">
        <v>-2000000</v>
      </c>
      <c r="I224" s="5">
        <v>14000000</v>
      </c>
      <c r="J224" s="5">
        <v>7000000</v>
      </c>
      <c r="K224" s="5">
        <v>-16000000</v>
      </c>
      <c r="L224" s="5">
        <v>62000000</v>
      </c>
      <c r="M224" s="5">
        <v>3000000</v>
      </c>
      <c r="N224" s="5">
        <v>11000000</v>
      </c>
      <c r="O224" s="5">
        <v>-37465040</v>
      </c>
      <c r="P224" s="5">
        <v>54473510</v>
      </c>
      <c r="Q224" s="5">
        <v>41456947</v>
      </c>
      <c r="R224" s="5">
        <v>-24426364</v>
      </c>
      <c r="S224" s="5">
        <v>84376147</v>
      </c>
      <c r="T224" s="5">
        <v>29269170</v>
      </c>
      <c r="U224" s="5">
        <v>-907479094</v>
      </c>
      <c r="V224" s="5">
        <v>-737570488</v>
      </c>
      <c r="W224" s="5">
        <v>271145913</v>
      </c>
    </row>
    <row r="225" spans="2:26" ht="15.5" x14ac:dyDescent="0.35">
      <c r="C225" t="s">
        <v>282</v>
      </c>
      <c r="D225" s="5">
        <v>125034000000</v>
      </c>
      <c r="E225" s="5">
        <v>-8619000000</v>
      </c>
      <c r="F225" s="5">
        <v>-10202000000</v>
      </c>
      <c r="G225" s="5">
        <v>63490000000</v>
      </c>
      <c r="I225" s="5">
        <v>130607000000</v>
      </c>
      <c r="J225" s="5">
        <v>113592000000</v>
      </c>
      <c r="K225" s="5">
        <v>133760000000</v>
      </c>
      <c r="L225" s="5">
        <v>148136000000</v>
      </c>
      <c r="M225" s="5">
        <v>119302000000</v>
      </c>
      <c r="N225" s="5">
        <v>46691000000</v>
      </c>
      <c r="O225" s="5">
        <v>73010724736</v>
      </c>
      <c r="P225" s="5">
        <v>81057840884</v>
      </c>
      <c r="Q225" s="5">
        <v>68269003453</v>
      </c>
      <c r="R225" s="5">
        <v>78578982264</v>
      </c>
      <c r="S225" s="5">
        <v>76610495152</v>
      </c>
      <c r="T225" s="5">
        <v>119636029804</v>
      </c>
      <c r="U225" s="5">
        <v>140454346595</v>
      </c>
      <c r="V225" s="5">
        <v>268369116374</v>
      </c>
      <c r="W225" s="5">
        <v>597128042339</v>
      </c>
      <c r="X225" s="5">
        <v>860557957179</v>
      </c>
      <c r="Y225" s="5">
        <v>760415537235</v>
      </c>
      <c r="Z225" s="5">
        <v>740310018950</v>
      </c>
    </row>
    <row r="227" spans="2:26" ht="15.5" x14ac:dyDescent="0.35">
      <c r="B227" t="s">
        <v>283</v>
      </c>
      <c r="C227" t="s">
        <v>11</v>
      </c>
      <c r="D227" s="5">
        <v>43520000000</v>
      </c>
      <c r="E227" s="5">
        <v>43520000000</v>
      </c>
      <c r="F227" s="5">
        <v>43520000000</v>
      </c>
      <c r="G227" s="5">
        <v>43520000000</v>
      </c>
      <c r="I227" s="5">
        <v>43520000000</v>
      </c>
      <c r="J227" s="5">
        <v>43520000000</v>
      </c>
      <c r="K227" s="5">
        <v>43520000000</v>
      </c>
      <c r="L227" s="5">
        <v>43520000000</v>
      </c>
      <c r="M227" s="5">
        <v>43520000000</v>
      </c>
      <c r="N227" s="5">
        <v>43520000000</v>
      </c>
      <c r="O227" s="5">
        <v>43520000000</v>
      </c>
      <c r="P227" s="5">
        <v>43520000000</v>
      </c>
      <c r="Q227" s="5">
        <v>43520000000</v>
      </c>
      <c r="R227" s="5">
        <v>43520000000</v>
      </c>
      <c r="S227" s="5">
        <v>43520000000</v>
      </c>
      <c r="T227" s="5">
        <v>43520000000</v>
      </c>
      <c r="U227" s="5">
        <v>43520000000</v>
      </c>
      <c r="V227" s="5">
        <v>43520000000</v>
      </c>
      <c r="W227" s="5">
        <v>39920000000</v>
      </c>
      <c r="X227" s="5">
        <v>39920000000</v>
      </c>
      <c r="Y227" s="5">
        <v>19920000000</v>
      </c>
      <c r="Z227" s="5">
        <v>19920000000</v>
      </c>
    </row>
    <row r="228" spans="2:26" ht="15.5" x14ac:dyDescent="0.35">
      <c r="C228" t="s">
        <v>284</v>
      </c>
      <c r="D228" s="6">
        <v>-0.17</v>
      </c>
      <c r="E228" s="6">
        <v>-0.06</v>
      </c>
      <c r="F228" s="6">
        <v>-0.15</v>
      </c>
      <c r="G228" s="6">
        <v>0.51</v>
      </c>
    </row>
    <row r="229" spans="2:26" ht="15.5" x14ac:dyDescent="0.35">
      <c r="C229" t="s">
        <v>285</v>
      </c>
      <c r="D229" s="6">
        <v>-235.29</v>
      </c>
      <c r="E229" s="5">
        <v>-750</v>
      </c>
      <c r="F229" s="5">
        <v>-200</v>
      </c>
      <c r="G229" s="6">
        <v>19.61</v>
      </c>
    </row>
    <row r="230" spans="2:26" ht="15.5" x14ac:dyDescent="0.35">
      <c r="C230" t="s">
        <v>72</v>
      </c>
      <c r="D230" s="6">
        <v>4.88</v>
      </c>
      <c r="E230" s="6">
        <v>5.45</v>
      </c>
      <c r="F230" s="6">
        <v>3.58</v>
      </c>
      <c r="G230" s="6">
        <v>1.1299999999999999</v>
      </c>
    </row>
    <row r="231" spans="2:26" ht="15.5" x14ac:dyDescent="0.35">
      <c r="C231" t="s">
        <v>286</v>
      </c>
      <c r="D231" s="5">
        <v>34180000000</v>
      </c>
      <c r="E231" s="5">
        <v>81260000000</v>
      </c>
      <c r="F231" s="5">
        <v>62200000000</v>
      </c>
      <c r="G231" s="5">
        <v>83240000000</v>
      </c>
    </row>
    <row r="232" spans="2:26" ht="15.5" x14ac:dyDescent="0.35">
      <c r="C232" t="s">
        <v>287</v>
      </c>
      <c r="D232" s="6">
        <v>-8.0000000000000004E-4</v>
      </c>
      <c r="E232" s="6">
        <v>-2.9999999999999997E-4</v>
      </c>
      <c r="F232" s="6">
        <v>-7.000000000000001E-4</v>
      </c>
      <c r="G232" s="6">
        <v>2.5000000000000001E-3</v>
      </c>
    </row>
    <row r="233" spans="2:26" ht="15.5" x14ac:dyDescent="0.35">
      <c r="C233" t="s">
        <v>288</v>
      </c>
      <c r="D233" s="6">
        <v>-1.2999999999999999E-3</v>
      </c>
      <c r="E233" s="6">
        <v>-4.0000000000000002E-4</v>
      </c>
      <c r="F233" s="6">
        <v>-1.1000000000000001E-3</v>
      </c>
      <c r="G233" s="6">
        <v>4.0000000000000001E-3</v>
      </c>
    </row>
    <row r="234" spans="2:26" ht="15.5" x14ac:dyDescent="0.35">
      <c r="C234" t="s">
        <v>289</v>
      </c>
      <c r="D234" s="6">
        <v>1.9E-3</v>
      </c>
      <c r="E234" s="6">
        <v>9.4999999999999998E-3</v>
      </c>
      <c r="F234" s="6">
        <v>6.1999999999999998E-3</v>
      </c>
      <c r="G234" s="6">
        <v>9.1000000000000004E-3</v>
      </c>
    </row>
    <row r="235" spans="2:26" ht="15.5" x14ac:dyDescent="0.35">
      <c r="C235" t="s">
        <v>290</v>
      </c>
      <c r="D235" s="6">
        <v>0.61</v>
      </c>
      <c r="G235" s="6">
        <v>2.39</v>
      </c>
    </row>
    <row r="236" spans="2:26" ht="15.5" x14ac:dyDescent="0.35">
      <c r="C236" t="s">
        <v>291</v>
      </c>
      <c r="D236" s="5">
        <v>5984000000000</v>
      </c>
      <c r="E236" s="5">
        <v>6003000000000</v>
      </c>
      <c r="F236" s="5">
        <v>6037000000000</v>
      </c>
      <c r="G236" s="5">
        <v>5988000000000</v>
      </c>
    </row>
    <row r="237" spans="2:26" ht="15.5" x14ac:dyDescent="0.35">
      <c r="C237" t="s">
        <v>292</v>
      </c>
      <c r="D237" s="6">
        <v>0.31</v>
      </c>
      <c r="E237" s="6">
        <v>0.35</v>
      </c>
      <c r="F237" s="6">
        <v>0.23</v>
      </c>
      <c r="G237" s="6">
        <v>0.08</v>
      </c>
    </row>
    <row r="238" spans="2:26" ht="15.5" x14ac:dyDescent="0.35">
      <c r="C238" t="s">
        <v>293</v>
      </c>
      <c r="D238" s="6">
        <v>127.53</v>
      </c>
      <c r="E238" s="6">
        <v>127.7</v>
      </c>
      <c r="F238" s="6">
        <v>127.96</v>
      </c>
      <c r="G238" s="6">
        <v>127.27</v>
      </c>
    </row>
    <row r="239" spans="2:26" ht="15.5" x14ac:dyDescent="0.35">
      <c r="C239" t="s">
        <v>294</v>
      </c>
      <c r="D239" s="6">
        <v>0.37</v>
      </c>
      <c r="E239" s="6">
        <v>0.42</v>
      </c>
      <c r="F239" s="6">
        <v>0.28000000000000003</v>
      </c>
      <c r="G239" s="6">
        <v>0.09</v>
      </c>
    </row>
    <row r="240" spans="2:26" ht="15.5" x14ac:dyDescent="0.35">
      <c r="C240" t="s">
        <v>295</v>
      </c>
      <c r="D240" s="6">
        <v>106.68</v>
      </c>
      <c r="E240" s="6">
        <v>106.85</v>
      </c>
      <c r="F240" s="6">
        <v>107.08</v>
      </c>
      <c r="G240" s="6">
        <v>106.39</v>
      </c>
    </row>
    <row r="241" spans="3:26" ht="15.5" x14ac:dyDescent="0.35">
      <c r="C241" t="s">
        <v>296</v>
      </c>
      <c r="D241" s="5">
        <v>445000000000</v>
      </c>
      <c r="E241" s="5">
        <v>496000000000</v>
      </c>
      <c r="F241" s="5">
        <v>497000000000</v>
      </c>
      <c r="G241" s="5">
        <v>438000000000</v>
      </c>
    </row>
    <row r="242" spans="3:26" ht="15.5" x14ac:dyDescent="0.35">
      <c r="C242" t="s">
        <v>297</v>
      </c>
      <c r="D242" s="5">
        <v>520000000000</v>
      </c>
      <c r="E242" s="5">
        <v>477000000000</v>
      </c>
      <c r="F242" s="5">
        <v>483000000000</v>
      </c>
      <c r="G242" s="5">
        <v>644000000000</v>
      </c>
    </row>
    <row r="243" spans="3:26" ht="15.5" x14ac:dyDescent="0.35">
      <c r="C243" t="s">
        <v>298</v>
      </c>
      <c r="D243" s="5">
        <v>5550000000000</v>
      </c>
      <c r="E243" s="5">
        <v>5558000000000</v>
      </c>
      <c r="F243" s="5">
        <v>5569000000000</v>
      </c>
      <c r="G243" s="5">
        <v>5539000000000</v>
      </c>
    </row>
    <row r="244" spans="3:26" ht="15.5" x14ac:dyDescent="0.35">
      <c r="C244" t="s">
        <v>23</v>
      </c>
      <c r="D244" s="5">
        <v>965000000000</v>
      </c>
      <c r="E244" s="5">
        <v>973000000000</v>
      </c>
      <c r="F244" s="5">
        <v>980000000000</v>
      </c>
      <c r="G244" s="5">
        <v>1082000000000</v>
      </c>
    </row>
    <row r="245" spans="3:26" ht="15.5" x14ac:dyDescent="0.35">
      <c r="C245" t="s">
        <v>20</v>
      </c>
      <c r="D245" s="5">
        <v>840000000000</v>
      </c>
      <c r="E245" s="5">
        <v>842000000000</v>
      </c>
      <c r="F245" s="5">
        <v>841000000000</v>
      </c>
      <c r="G245" s="5">
        <v>933000000000</v>
      </c>
    </row>
    <row r="246" spans="3:26" ht="15.5" x14ac:dyDescent="0.35">
      <c r="C246" t="s">
        <v>299</v>
      </c>
      <c r="D246" s="5">
        <v>-320000000000</v>
      </c>
      <c r="E246" s="5">
        <v>-357000000000</v>
      </c>
      <c r="F246" s="5">
        <v>-390000000000</v>
      </c>
      <c r="G246" s="5">
        <v>-249000000000</v>
      </c>
    </row>
    <row r="247" spans="3:26" ht="15.5" x14ac:dyDescent="0.35">
      <c r="C247" t="s">
        <v>300</v>
      </c>
      <c r="D247" s="5">
        <v>29000000000</v>
      </c>
      <c r="E247" s="5">
        <v>-22000000000</v>
      </c>
      <c r="F247" s="5">
        <v>61000000000</v>
      </c>
      <c r="G247" s="5">
        <v>85000000000</v>
      </c>
    </row>
    <row r="248" spans="3:26" ht="15.5" x14ac:dyDescent="0.35">
      <c r="C248" t="s">
        <v>301</v>
      </c>
      <c r="D248" s="5">
        <v>-17000000000</v>
      </c>
      <c r="E248" s="5">
        <v>12000000000</v>
      </c>
      <c r="F248" s="5">
        <v>-2000000000</v>
      </c>
      <c r="G248" s="5">
        <v>-14000000000</v>
      </c>
    </row>
    <row r="249" spans="3:26" ht="15.5" x14ac:dyDescent="0.35">
      <c r="C249" t="s">
        <v>12</v>
      </c>
      <c r="D249" s="5">
        <v>12000000000</v>
      </c>
      <c r="E249" s="5">
        <v>-10000000000</v>
      </c>
      <c r="F249" s="5">
        <v>59000000000</v>
      </c>
      <c r="G249" s="5">
        <v>71000000000</v>
      </c>
    </row>
    <row r="250" spans="3:26" ht="15.5" x14ac:dyDescent="0.35">
      <c r="C250" t="s">
        <v>15</v>
      </c>
      <c r="D250" s="6">
        <v>0.27</v>
      </c>
      <c r="E250" s="6">
        <v>-0.22</v>
      </c>
      <c r="F250" s="6">
        <v>1.36</v>
      </c>
      <c r="G250" s="6">
        <v>1.63</v>
      </c>
    </row>
    <row r="251" spans="3:26" ht="15.5" x14ac:dyDescent="0.35">
      <c r="C251" t="s">
        <v>57</v>
      </c>
      <c r="I251" s="6">
        <v>-0.38</v>
      </c>
      <c r="J251" s="6">
        <v>-1.57</v>
      </c>
      <c r="K251" s="6">
        <v>-24.8</v>
      </c>
      <c r="L251" s="6">
        <v>-5.64</v>
      </c>
      <c r="M251" s="6">
        <v>-4.6399999999999997</v>
      </c>
      <c r="N251" s="6">
        <v>-5.53</v>
      </c>
      <c r="O251" s="6">
        <v>-16.440000000000001</v>
      </c>
      <c r="P251" s="6">
        <v>63.22</v>
      </c>
      <c r="Q251" s="6">
        <v>-6.24</v>
      </c>
      <c r="R251" s="6">
        <v>-12.59</v>
      </c>
      <c r="S251" s="6">
        <v>-16.690000000000001</v>
      </c>
      <c r="T251" s="6">
        <v>10.75</v>
      </c>
      <c r="U251" s="6">
        <v>-5.31</v>
      </c>
      <c r="V251" s="6">
        <v>-27.62</v>
      </c>
      <c r="W251" s="6">
        <v>-0.48</v>
      </c>
      <c r="X251" s="6">
        <v>5.27</v>
      </c>
      <c r="Y251" s="6">
        <v>8.08</v>
      </c>
      <c r="Z251" s="6">
        <v>13.88</v>
      </c>
    </row>
    <row r="252" spans="3:26" ht="15.5" x14ac:dyDescent="0.35">
      <c r="C252" t="s">
        <v>71</v>
      </c>
      <c r="I252" s="6">
        <v>-118.42</v>
      </c>
      <c r="J252" s="6">
        <v>-7.64</v>
      </c>
      <c r="K252" s="6">
        <v>-2.02</v>
      </c>
      <c r="L252" s="6">
        <v>-8.8699999999999992</v>
      </c>
      <c r="M252" s="6">
        <v>-10.78</v>
      </c>
      <c r="N252" s="6">
        <v>-9.0399999999999991</v>
      </c>
      <c r="O252" s="6">
        <v>-3.04</v>
      </c>
      <c r="P252" s="6">
        <v>0.79</v>
      </c>
      <c r="Q252" s="6">
        <v>-8.01</v>
      </c>
      <c r="R252" s="6">
        <v>-3.97</v>
      </c>
      <c r="S252" s="5">
        <v>-3</v>
      </c>
      <c r="T252" s="6">
        <v>4.6500000000000004</v>
      </c>
      <c r="U252" s="6">
        <v>-9.42</v>
      </c>
      <c r="V252" s="6">
        <v>-1.96</v>
      </c>
      <c r="W252" s="6">
        <v>-247.92</v>
      </c>
      <c r="X252" s="6">
        <v>29.79</v>
      </c>
      <c r="Y252" s="6">
        <v>25.37</v>
      </c>
      <c r="Z252" s="6">
        <v>5.55</v>
      </c>
    </row>
    <row r="253" spans="3:26" ht="15.5" x14ac:dyDescent="0.35">
      <c r="C253" t="s">
        <v>74</v>
      </c>
      <c r="I253" s="6">
        <v>1.37</v>
      </c>
      <c r="J253" s="6">
        <v>0.43</v>
      </c>
      <c r="K253" s="6">
        <v>1.71</v>
      </c>
      <c r="L253" s="6">
        <v>2.12</v>
      </c>
      <c r="M253" s="6">
        <v>2.77</v>
      </c>
      <c r="N253" s="6">
        <v>3.53</v>
      </c>
      <c r="O253" s="6">
        <v>2.23</v>
      </c>
      <c r="P253" s="6">
        <v>1.98</v>
      </c>
      <c r="Q253" s="6">
        <v>1.76</v>
      </c>
      <c r="R253" s="6">
        <v>1.29</v>
      </c>
      <c r="S253" s="6">
        <v>1.56</v>
      </c>
      <c r="T253" s="6">
        <v>1.38</v>
      </c>
      <c r="U253" s="6">
        <v>0.65</v>
      </c>
      <c r="V253" s="6">
        <v>0.8</v>
      </c>
      <c r="W253" s="6">
        <v>2.35</v>
      </c>
      <c r="X253" s="6">
        <v>4.58</v>
      </c>
      <c r="Y253" s="6">
        <v>3.86</v>
      </c>
      <c r="Z253" s="6">
        <v>1.46</v>
      </c>
    </row>
    <row r="254" spans="3:26" ht="15.5" x14ac:dyDescent="0.35">
      <c r="C254" t="s">
        <v>302</v>
      </c>
      <c r="I254" s="5">
        <v>236010000000</v>
      </c>
      <c r="J254" s="5">
        <v>172890000000</v>
      </c>
      <c r="K254" s="5">
        <v>167550000000</v>
      </c>
      <c r="L254" s="5">
        <v>46850000000</v>
      </c>
      <c r="M254" s="5">
        <v>-19830000000</v>
      </c>
      <c r="N254" s="6">
        <v>-68150000000.000008</v>
      </c>
      <c r="O254" s="5">
        <v>126600000000</v>
      </c>
      <c r="P254" s="5">
        <v>124570000000</v>
      </c>
    </row>
    <row r="255" spans="3:26" ht="15.5" x14ac:dyDescent="0.35">
      <c r="C255" t="s">
        <v>303</v>
      </c>
      <c r="I255" s="6">
        <v>-1.9E-3</v>
      </c>
      <c r="J255" s="6">
        <v>-7.8000000000000005E-3</v>
      </c>
      <c r="K255" s="6">
        <v>-0.1249</v>
      </c>
      <c r="L255" s="6">
        <v>-2.4700000000000003E-2</v>
      </c>
      <c r="M255" s="6">
        <v>-1.7299999999999999E-2</v>
      </c>
      <c r="N255" s="6">
        <v>-2.0400000000000001E-2</v>
      </c>
      <c r="O255" s="6">
        <v>-5.7999999999999996E-2</v>
      </c>
      <c r="P255" s="6">
        <v>0.20219999999999999</v>
      </c>
      <c r="Q255" s="6">
        <v>-1.9299999999999998E-2</v>
      </c>
      <c r="R255" s="6">
        <v>-3.9E-2</v>
      </c>
      <c r="S255" s="6">
        <v>-4.9400000000000006E-2</v>
      </c>
      <c r="T255" s="6">
        <v>3.2300000000000002E-2</v>
      </c>
      <c r="U255" s="6">
        <v>-1.8799999999999997E-2</v>
      </c>
      <c r="V255" s="6">
        <v>-7.8899999999999998E-2</v>
      </c>
      <c r="W255" s="6">
        <v>-1.1000000000000001E-3</v>
      </c>
      <c r="X255" s="6">
        <v>1.23E-2</v>
      </c>
      <c r="Y255" s="6">
        <v>1.3899999999999999E-2</v>
      </c>
      <c r="Z255" s="6">
        <v>3.32E-2</v>
      </c>
    </row>
    <row r="256" spans="3:26" ht="15.5" x14ac:dyDescent="0.35">
      <c r="C256" t="s">
        <v>304</v>
      </c>
      <c r="I256" s="6">
        <v>-3.0000000000000001E-3</v>
      </c>
      <c r="J256" s="6">
        <v>-1.23E-2</v>
      </c>
      <c r="K256" s="6">
        <v>-0.1918</v>
      </c>
      <c r="L256" s="6">
        <v>-3.6699999999999997E-2</v>
      </c>
      <c r="M256" s="6">
        <v>-2.86E-2</v>
      </c>
      <c r="N256" s="6">
        <v>-3.3099999999999997E-2</v>
      </c>
      <c r="O256" s="6">
        <v>-9.4700000000000006E-2</v>
      </c>
      <c r="P256" s="6">
        <v>0.3342</v>
      </c>
      <c r="Q256" s="6">
        <v>-4.7400000000000005E-2</v>
      </c>
      <c r="R256" s="6">
        <v>-9.0299999999999991E-2</v>
      </c>
      <c r="S256" s="6">
        <v>-0.1105</v>
      </c>
      <c r="T256" s="6">
        <v>6.2300000000000001E-2</v>
      </c>
      <c r="U256" s="6">
        <v>-3.2599999999999997E-2</v>
      </c>
      <c r="V256" s="6">
        <v>-0.16449999999999998</v>
      </c>
      <c r="W256" s="6">
        <v>-2.3E-3</v>
      </c>
      <c r="X256" s="6">
        <v>2.6200000000000001E-2</v>
      </c>
      <c r="Y256" s="6">
        <v>3.4700000000000002E-2</v>
      </c>
      <c r="Z256" s="6">
        <v>6.13E-2</v>
      </c>
    </row>
    <row r="257" spans="3:26" ht="15.5" x14ac:dyDescent="0.35">
      <c r="C257" t="s">
        <v>305</v>
      </c>
      <c r="I257" s="6">
        <v>2.29E-2</v>
      </c>
      <c r="J257" s="6">
        <v>1.38E-2</v>
      </c>
      <c r="K257" s="6">
        <v>1.3000000000000001E-2</v>
      </c>
      <c r="L257" s="6">
        <v>-4.0999999999999995E-3</v>
      </c>
      <c r="M257" s="6">
        <v>-1.46E-2</v>
      </c>
      <c r="N257" s="6">
        <v>-1.9E-2</v>
      </c>
      <c r="O257" s="6">
        <v>-1.6200000000000003E-2</v>
      </c>
      <c r="P257" s="6">
        <v>-9.7000000000000003E-3</v>
      </c>
      <c r="Q257" s="6">
        <v>2.5000000000000001E-3</v>
      </c>
      <c r="R257" s="6">
        <v>2.0999999999999999E-3</v>
      </c>
      <c r="S257" s="6">
        <v>3.9000000000000003E-3</v>
      </c>
      <c r="T257" s="6">
        <v>2.1499999999999998E-2</v>
      </c>
      <c r="U257" s="6">
        <v>0.12520000000000001</v>
      </c>
      <c r="V257" s="6">
        <v>6.4899999999999999E-2</v>
      </c>
      <c r="W257" s="6">
        <v>1.6399999999999998E-2</v>
      </c>
      <c r="X257" s="6">
        <v>2.0299999999999999E-2</v>
      </c>
      <c r="Y257" s="6">
        <v>2.18E-2</v>
      </c>
      <c r="Z257" s="6">
        <v>7.0400000000000004E-2</v>
      </c>
    </row>
    <row r="258" spans="3:26" ht="15.5" x14ac:dyDescent="0.35">
      <c r="C258" t="s">
        <v>306</v>
      </c>
      <c r="I258" s="6">
        <v>1.67</v>
      </c>
      <c r="J258" s="6">
        <v>0.99</v>
      </c>
      <c r="K258" s="6">
        <v>1.26</v>
      </c>
      <c r="L258" s="6">
        <v>-0.33</v>
      </c>
      <c r="M258" s="6">
        <v>-1.0900000000000001</v>
      </c>
      <c r="N258" s="6">
        <v>-1.41</v>
      </c>
      <c r="O258" s="5">
        <v>-1</v>
      </c>
      <c r="P258" s="6">
        <v>-0.56999999999999995</v>
      </c>
      <c r="Q258" s="6">
        <v>0.05</v>
      </c>
      <c r="R258" s="6">
        <v>0.02</v>
      </c>
      <c r="S258" s="6">
        <v>0.08</v>
      </c>
      <c r="T258" s="6">
        <v>0.31</v>
      </c>
      <c r="U258" s="6">
        <v>1.59</v>
      </c>
      <c r="V258" s="6">
        <v>1.66</v>
      </c>
      <c r="W258" s="6">
        <v>1.6</v>
      </c>
      <c r="X258" s="6">
        <v>4.51</v>
      </c>
    </row>
    <row r="259" spans="3:26" ht="15.5" x14ac:dyDescent="0.35">
      <c r="C259" t="s">
        <v>68</v>
      </c>
      <c r="I259" s="6">
        <v>0.35</v>
      </c>
      <c r="J259" s="6">
        <v>0.09</v>
      </c>
      <c r="K259" s="6">
        <v>0.39</v>
      </c>
      <c r="L259" s="6">
        <v>0.33</v>
      </c>
      <c r="M259" s="6">
        <v>0.31</v>
      </c>
      <c r="N259" s="6">
        <v>0.3</v>
      </c>
      <c r="O259" s="6">
        <v>0.28999999999999998</v>
      </c>
      <c r="P259" s="6">
        <v>0.26</v>
      </c>
      <c r="Q259" s="6">
        <v>0.38</v>
      </c>
      <c r="R259" s="6">
        <v>0.36</v>
      </c>
      <c r="S259" s="6">
        <v>0.33</v>
      </c>
      <c r="T259" s="6">
        <v>0.28999999999999998</v>
      </c>
      <c r="U259" s="6">
        <v>0.31</v>
      </c>
      <c r="V259" s="6">
        <v>0.32</v>
      </c>
      <c r="W259" s="6">
        <v>0.56999999999999995</v>
      </c>
      <c r="X259" s="6">
        <v>0.78</v>
      </c>
      <c r="Y259" s="6">
        <v>0.88</v>
      </c>
      <c r="Z259" s="6">
        <v>0.34</v>
      </c>
    </row>
    <row r="260" spans="3:26" ht="15.5" x14ac:dyDescent="0.35">
      <c r="C260" t="s">
        <v>65</v>
      </c>
      <c r="I260" s="6">
        <v>127.7</v>
      </c>
      <c r="J260" s="6">
        <v>127.57</v>
      </c>
      <c r="K260" s="6">
        <v>129.27000000000001</v>
      </c>
      <c r="L260" s="6">
        <v>153.79</v>
      </c>
      <c r="M260" s="6">
        <v>162.09</v>
      </c>
      <c r="N260" s="6">
        <v>167.07</v>
      </c>
      <c r="O260" s="6">
        <v>173.63</v>
      </c>
      <c r="P260" s="6">
        <v>189.18</v>
      </c>
      <c r="Q260" s="6">
        <v>131.61000000000001</v>
      </c>
      <c r="R260" s="6">
        <v>139.4</v>
      </c>
      <c r="S260" s="5">
        <v>151</v>
      </c>
      <c r="T260" s="6">
        <v>172.59</v>
      </c>
      <c r="U260" s="6">
        <v>163.02000000000001</v>
      </c>
      <c r="V260" s="6">
        <v>167.87</v>
      </c>
      <c r="W260" s="6">
        <v>209.09</v>
      </c>
      <c r="X260" s="6">
        <v>200.95</v>
      </c>
      <c r="Y260" s="6">
        <v>233.1</v>
      </c>
      <c r="Z260" s="6">
        <v>226.33</v>
      </c>
    </row>
    <row r="261" spans="3:26" ht="15.5" x14ac:dyDescent="0.35">
      <c r="C261" t="s">
        <v>307</v>
      </c>
      <c r="I261" s="6">
        <v>0.42</v>
      </c>
      <c r="J261" s="6">
        <v>0.11</v>
      </c>
      <c r="K261" s="6">
        <v>0.46</v>
      </c>
      <c r="L261" s="6">
        <v>0.44</v>
      </c>
      <c r="M261" s="6">
        <v>0.41</v>
      </c>
      <c r="N261" s="6">
        <v>0.39</v>
      </c>
      <c r="O261" s="6">
        <v>0.37</v>
      </c>
      <c r="P261" s="6">
        <v>0.33</v>
      </c>
      <c r="Q261" s="6">
        <v>0.54</v>
      </c>
      <c r="R261" s="6">
        <v>0.5</v>
      </c>
      <c r="S261" s="6">
        <v>0.45</v>
      </c>
      <c r="T261" s="6">
        <v>0.38</v>
      </c>
      <c r="U261" s="6">
        <v>0.31</v>
      </c>
      <c r="V261" s="6">
        <v>0.32</v>
      </c>
      <c r="W261" s="6">
        <v>0.56999999999999995</v>
      </c>
      <c r="X261" s="6">
        <v>0.79</v>
      </c>
      <c r="Y261" s="6">
        <v>0.89</v>
      </c>
      <c r="Z261" s="6">
        <v>0.34</v>
      </c>
    </row>
    <row r="262" spans="3:26" ht="15.5" x14ac:dyDescent="0.35">
      <c r="C262" t="s">
        <v>308</v>
      </c>
      <c r="I262" s="6">
        <v>106.85</v>
      </c>
      <c r="J262" s="6">
        <v>106.69</v>
      </c>
      <c r="K262" s="6">
        <v>108.7</v>
      </c>
      <c r="L262" s="6">
        <v>114.62</v>
      </c>
      <c r="M262" s="6">
        <v>122.92</v>
      </c>
      <c r="N262" s="6">
        <v>127.9</v>
      </c>
      <c r="O262" s="6">
        <v>134.46</v>
      </c>
      <c r="P262" s="6">
        <v>150.01</v>
      </c>
      <c r="Q262" s="6">
        <v>92.44</v>
      </c>
      <c r="R262" s="6">
        <v>99.81</v>
      </c>
      <c r="S262" s="6">
        <v>111.31</v>
      </c>
      <c r="T262" s="6">
        <v>133.22</v>
      </c>
      <c r="U262" s="6">
        <v>162.22999999999999</v>
      </c>
      <c r="V262" s="6">
        <v>167.08</v>
      </c>
      <c r="W262" s="6">
        <v>208.25</v>
      </c>
      <c r="X262" s="6">
        <v>199.91</v>
      </c>
      <c r="Y262" s="6">
        <v>230.57</v>
      </c>
      <c r="Z262" s="6">
        <v>224.87</v>
      </c>
    </row>
    <row r="263" spans="3:26" ht="15.5" x14ac:dyDescent="0.35">
      <c r="C263" t="s">
        <v>309</v>
      </c>
      <c r="I263" s="5">
        <v>496000000000</v>
      </c>
      <c r="J263" s="5">
        <v>361000000000</v>
      </c>
      <c r="K263" s="5">
        <v>408000000000</v>
      </c>
      <c r="L263" s="5">
        <v>478000000000</v>
      </c>
      <c r="M263" s="5">
        <v>836000000000</v>
      </c>
      <c r="N263" s="5">
        <v>832000000000</v>
      </c>
      <c r="O263" s="5">
        <v>815000000000</v>
      </c>
      <c r="P263" s="5">
        <v>789000000000</v>
      </c>
      <c r="Q263" s="5">
        <v>4937000000000</v>
      </c>
      <c r="R263" s="5">
        <v>4392000000000</v>
      </c>
      <c r="S263" s="5">
        <v>4092000000000</v>
      </c>
      <c r="T263" s="5">
        <v>3438000000000</v>
      </c>
      <c r="U263" s="5">
        <v>3059000000000</v>
      </c>
      <c r="V263" s="5">
        <v>2761000000000</v>
      </c>
      <c r="W263" s="5">
        <v>2550000000000</v>
      </c>
      <c r="X263" s="5">
        <v>558000000000</v>
      </c>
      <c r="Y263" s="5">
        <v>499000000000</v>
      </c>
      <c r="Z263" s="5">
        <v>382000000000</v>
      </c>
    </row>
    <row r="264" spans="3:26" ht="15.5" x14ac:dyDescent="0.35">
      <c r="C264" t="s">
        <v>310</v>
      </c>
      <c r="I264" s="5">
        <v>477000000000</v>
      </c>
      <c r="J264" s="5">
        <v>690000000000</v>
      </c>
      <c r="K264" s="5">
        <v>288000000000</v>
      </c>
      <c r="L264" s="5">
        <v>289000000000</v>
      </c>
      <c r="M264" s="5">
        <v>655000000000</v>
      </c>
      <c r="N264" s="5">
        <v>699000000000</v>
      </c>
      <c r="O264" s="5">
        <v>759000000000</v>
      </c>
      <c r="P264" s="5">
        <v>975000000000</v>
      </c>
      <c r="Q264" s="5">
        <v>931000000000</v>
      </c>
      <c r="R264" s="5">
        <v>1261000000000</v>
      </c>
      <c r="S264" s="5">
        <v>806000000000</v>
      </c>
      <c r="T264" s="5">
        <v>848000000000</v>
      </c>
      <c r="U264" s="5">
        <v>483000000000</v>
      </c>
      <c r="V264" s="5">
        <v>1106000000000</v>
      </c>
      <c r="W264" s="5">
        <v>2485000000000</v>
      </c>
      <c r="X264" s="5">
        <v>3981000000000</v>
      </c>
      <c r="Y264" s="5">
        <v>2612000000000</v>
      </c>
      <c r="Z264" s="5">
        <v>807000000000</v>
      </c>
    </row>
    <row r="265" spans="3:26" ht="15.5" x14ac:dyDescent="0.35">
      <c r="C265" t="s">
        <v>25</v>
      </c>
      <c r="I265" s="5">
        <v>973000000000</v>
      </c>
      <c r="J265" s="5">
        <v>1051000000000</v>
      </c>
      <c r="K265" s="5">
        <v>696000000000</v>
      </c>
      <c r="L265" s="5">
        <v>767000000000</v>
      </c>
      <c r="M265" s="5">
        <v>1491000000000</v>
      </c>
      <c r="N265" s="5">
        <v>1531000000000</v>
      </c>
      <c r="O265" s="5">
        <v>1574000000000</v>
      </c>
      <c r="P265" s="5">
        <v>1764000000000</v>
      </c>
      <c r="Q265" s="5">
        <v>5867000000000</v>
      </c>
      <c r="R265" s="5">
        <v>5654000000000</v>
      </c>
      <c r="S265" s="5">
        <v>4898000000000</v>
      </c>
      <c r="T265" s="5">
        <v>4286000000000</v>
      </c>
      <c r="U265" s="5">
        <v>3542000000000</v>
      </c>
      <c r="V265" s="5">
        <v>3867000000000</v>
      </c>
      <c r="W265" s="5">
        <v>5035000000000</v>
      </c>
      <c r="X265" s="5">
        <v>4539000000000</v>
      </c>
      <c r="Y265" s="5">
        <v>3112000000000</v>
      </c>
      <c r="Z265" s="5">
        <v>1189000000000</v>
      </c>
    </row>
    <row r="266" spans="3:26" ht="15.5" x14ac:dyDescent="0.35">
      <c r="C266" t="s">
        <v>22</v>
      </c>
      <c r="I266" s="5">
        <v>842000000000</v>
      </c>
      <c r="J266" s="5">
        <v>938000000000</v>
      </c>
      <c r="K266" s="5">
        <v>563000000000</v>
      </c>
      <c r="L266" s="5">
        <v>619000000000</v>
      </c>
      <c r="M266" s="5">
        <v>1371000000000</v>
      </c>
      <c r="N266" s="5">
        <v>1485000000000</v>
      </c>
      <c r="O266" s="5">
        <v>1501000000000</v>
      </c>
      <c r="P266" s="5">
        <v>1683000000000</v>
      </c>
      <c r="Q266" s="5">
        <v>5799000000000</v>
      </c>
      <c r="R266" s="5">
        <v>5575000000000</v>
      </c>
      <c r="S266" s="5">
        <v>4821000000000</v>
      </c>
      <c r="T266" s="5">
        <v>4167000000000</v>
      </c>
      <c r="U266" s="5">
        <v>3402000000000</v>
      </c>
      <c r="V266" s="5">
        <v>3598000000000</v>
      </c>
      <c r="W266" s="5">
        <v>4438000000000</v>
      </c>
      <c r="X266" s="5">
        <v>3679000000000</v>
      </c>
      <c r="Y266" s="5">
        <v>2351000000000</v>
      </c>
      <c r="Z266" s="5">
        <v>449000000000</v>
      </c>
    </row>
    <row r="267" spans="3:26" ht="15.5" x14ac:dyDescent="0.35">
      <c r="C267" t="s">
        <v>311</v>
      </c>
      <c r="I267" s="5">
        <v>-357000000000</v>
      </c>
      <c r="J267" s="5">
        <v>-197000000000</v>
      </c>
      <c r="K267" s="5">
        <v>429000000000</v>
      </c>
      <c r="L267" s="5">
        <v>551000000000</v>
      </c>
      <c r="M267" s="5">
        <v>77000000000</v>
      </c>
      <c r="N267" s="5">
        <v>221000000000</v>
      </c>
      <c r="O267" s="5">
        <v>1610000000000</v>
      </c>
      <c r="P267" s="5">
        <v>2531000000000</v>
      </c>
      <c r="Q267" s="5">
        <v>-307000000000</v>
      </c>
      <c r="R267" s="5">
        <v>239000000000</v>
      </c>
      <c r="S267" s="5">
        <v>-1484000000000</v>
      </c>
      <c r="T267" s="5">
        <v>-390000000000</v>
      </c>
      <c r="U267" s="5">
        <v>-1619000000000</v>
      </c>
      <c r="V267" s="5">
        <v>-644000000000</v>
      </c>
      <c r="W267" s="5">
        <v>1343000000000</v>
      </c>
      <c r="X267" s="5">
        <v>3367000000000</v>
      </c>
      <c r="Y267" s="5">
        <v>1564000000000</v>
      </c>
      <c r="Z267" s="5">
        <v>2589000000000</v>
      </c>
    </row>
    <row r="268" spans="3:26" ht="15.5" x14ac:dyDescent="0.35">
      <c r="C268" t="s">
        <v>312</v>
      </c>
      <c r="I268" s="5">
        <v>99000000000</v>
      </c>
      <c r="J268" s="5">
        <v>30000000000</v>
      </c>
      <c r="K268" s="5">
        <v>36000000000</v>
      </c>
      <c r="L268" s="5">
        <v>90000000000</v>
      </c>
      <c r="M268" s="5">
        <v>14000000000</v>
      </c>
      <c r="N268" s="5">
        <v>-54000000000</v>
      </c>
      <c r="O268" s="5">
        <v>-10000000000</v>
      </c>
      <c r="P268" s="5">
        <v>-58000000000</v>
      </c>
      <c r="Q268" s="5">
        <v>-341000000000</v>
      </c>
      <c r="R268" s="5">
        <v>-444000000000</v>
      </c>
      <c r="S268" s="5">
        <v>113000000000</v>
      </c>
      <c r="T268" s="5">
        <v>138000000000</v>
      </c>
      <c r="U268" s="5">
        <v>282000000000</v>
      </c>
      <c r="V268" s="5">
        <v>817000000000</v>
      </c>
      <c r="W268" s="5">
        <v>-1269000000000</v>
      </c>
      <c r="X268" s="5">
        <v>-2209000000000</v>
      </c>
      <c r="Y268" s="5">
        <v>-366000000000</v>
      </c>
      <c r="Z268" s="5">
        <v>-1057000000000</v>
      </c>
    </row>
    <row r="269" spans="3:26" ht="15.5" x14ac:dyDescent="0.35">
      <c r="C269" t="s">
        <v>313</v>
      </c>
      <c r="I269" s="5">
        <v>-56000000000</v>
      </c>
      <c r="J269" s="5">
        <v>-161000000000</v>
      </c>
      <c r="K269" s="5">
        <v>-38000000000</v>
      </c>
      <c r="L269" s="5">
        <v>233000000000</v>
      </c>
      <c r="M269" s="5">
        <v>-5000000000</v>
      </c>
      <c r="N269" s="5">
        <v>-9000000000</v>
      </c>
      <c r="O269" s="5">
        <v>-24000000000</v>
      </c>
      <c r="P269" s="5">
        <v>-22000000000</v>
      </c>
      <c r="Q269" s="5">
        <v>-65000000000</v>
      </c>
      <c r="R269" s="5">
        <v>-32000000000</v>
      </c>
      <c r="S269" s="5">
        <v>-91000000000</v>
      </c>
      <c r="T269" s="5">
        <v>-108000000000</v>
      </c>
      <c r="U269" s="5">
        <v>-208000000000</v>
      </c>
      <c r="V269" s="5">
        <v>-1048000000000</v>
      </c>
      <c r="W269" s="5">
        <v>-338000000000</v>
      </c>
      <c r="X269" s="5">
        <v>-947000000000</v>
      </c>
      <c r="Y269" s="5">
        <v>-1593000000000</v>
      </c>
      <c r="Z269" s="5">
        <v>-321000000000</v>
      </c>
    </row>
    <row r="270" spans="3:26" ht="15.5" x14ac:dyDescent="0.35">
      <c r="C270" t="s">
        <v>14</v>
      </c>
      <c r="I270" s="5">
        <v>43000000000</v>
      </c>
      <c r="J270" s="5">
        <v>-131000000000</v>
      </c>
      <c r="K270" s="5">
        <v>-2000000000</v>
      </c>
      <c r="L270" s="5">
        <v>323000000000</v>
      </c>
      <c r="M270" s="5">
        <v>9000000000</v>
      </c>
      <c r="N270" s="5">
        <v>-64000000000</v>
      </c>
      <c r="O270" s="5">
        <v>-33000000000</v>
      </c>
      <c r="P270" s="5">
        <v>-80000000000</v>
      </c>
      <c r="Q270" s="5">
        <v>-406000000000</v>
      </c>
      <c r="R270" s="5">
        <v>-476000000000</v>
      </c>
      <c r="S270" s="5">
        <v>22000000000</v>
      </c>
      <c r="T270" s="5">
        <v>30000000000</v>
      </c>
      <c r="U270" s="5">
        <v>75000000000</v>
      </c>
      <c r="V270" s="5">
        <v>-231000000000</v>
      </c>
      <c r="W270" s="5">
        <v>-1607000000000</v>
      </c>
      <c r="X270" s="5">
        <v>-3156000000000</v>
      </c>
      <c r="Y270" s="5">
        <v>-1959000000000</v>
      </c>
      <c r="Z270" s="5">
        <v>-1378000000000</v>
      </c>
    </row>
    <row r="271" spans="3:26" ht="15.5" x14ac:dyDescent="0.35">
      <c r="C271" t="s">
        <v>16</v>
      </c>
      <c r="I271" s="6">
        <v>0.99</v>
      </c>
      <c r="J271" s="6">
        <v>-3.01</v>
      </c>
      <c r="K271" s="6">
        <v>-0.04</v>
      </c>
      <c r="L271" s="6">
        <v>7.42</v>
      </c>
      <c r="M271" s="6">
        <v>0.21</v>
      </c>
      <c r="N271" s="6">
        <v>-1.46</v>
      </c>
      <c r="O271" s="6">
        <v>-0.77</v>
      </c>
      <c r="P271" s="6">
        <v>-1.85</v>
      </c>
      <c r="Q271" s="6">
        <v>-9.33</v>
      </c>
      <c r="R271" s="6">
        <v>-10.94</v>
      </c>
      <c r="S271" s="6">
        <v>0.5</v>
      </c>
      <c r="T271" s="6">
        <v>0.69</v>
      </c>
      <c r="U271" s="6">
        <v>1.71</v>
      </c>
      <c r="V271" s="6">
        <v>-5.31</v>
      </c>
      <c r="W271" s="6">
        <v>-40.26</v>
      </c>
      <c r="X271" s="6">
        <v>-79.05</v>
      </c>
      <c r="Y271" s="6">
        <v>-98.35</v>
      </c>
      <c r="Z271" s="6">
        <v>-69.2</v>
      </c>
    </row>
    <row r="273" spans="2:17" ht="15.5" x14ac:dyDescent="0.35">
      <c r="B273" t="s">
        <v>314</v>
      </c>
      <c r="C273" t="s">
        <v>315</v>
      </c>
      <c r="D273" s="5">
        <v>-7000000000</v>
      </c>
      <c r="E273" s="5">
        <v>-2000000000</v>
      </c>
      <c r="F273" s="5">
        <v>-6000000000</v>
      </c>
      <c r="G273" s="5">
        <v>22000000000</v>
      </c>
      <c r="H273" s="5">
        <v>-29000000000</v>
      </c>
      <c r="I273" s="5">
        <v>-17000000000</v>
      </c>
      <c r="J273" s="5">
        <v>-69000000000</v>
      </c>
      <c r="K273" s="5">
        <v>-1079000000000</v>
      </c>
      <c r="L273" s="5">
        <v>-245000000000</v>
      </c>
      <c r="M273" s="5">
        <v>-202000000000</v>
      </c>
      <c r="N273" s="5">
        <v>-241000000000</v>
      </c>
      <c r="O273" s="5">
        <v>-715000000000</v>
      </c>
      <c r="P273" s="5">
        <v>2752000000000</v>
      </c>
      <c r="Q273" s="5">
        <v>-272000000000</v>
      </c>
    </row>
    <row r="274" spans="2:17" ht="15.5" x14ac:dyDescent="0.35">
      <c r="C274" t="s">
        <v>316</v>
      </c>
      <c r="H274" s="5">
        <v>6000000000</v>
      </c>
      <c r="I274" s="5">
        <v>-17000000000</v>
      </c>
      <c r="J274" s="5">
        <v>-69000000000</v>
      </c>
      <c r="K274" s="5">
        <v>-1079000000000</v>
      </c>
      <c r="L274" s="5">
        <v>-245000000000</v>
      </c>
      <c r="M274" s="5">
        <v>-202000000000</v>
      </c>
      <c r="N274" s="5">
        <v>-241000000000</v>
      </c>
      <c r="O274" s="5">
        <v>-715000000000</v>
      </c>
      <c r="P274" s="5">
        <v>2752000000000</v>
      </c>
      <c r="Q274" s="5">
        <v>-272000000000</v>
      </c>
    </row>
    <row r="275" spans="2:17" ht="15.5" x14ac:dyDescent="0.35">
      <c r="C275" t="s">
        <v>56</v>
      </c>
      <c r="D275" s="6">
        <v>-0.17</v>
      </c>
      <c r="E275" s="6">
        <v>-0.06</v>
      </c>
      <c r="F275" s="6">
        <v>-0.15</v>
      </c>
      <c r="G275" s="6">
        <v>0.51</v>
      </c>
      <c r="H275" s="6">
        <v>-0.66</v>
      </c>
      <c r="I275" s="6">
        <v>-0.38</v>
      </c>
      <c r="J275" s="6">
        <v>-1.57</v>
      </c>
      <c r="K275" s="6">
        <v>-24.8</v>
      </c>
      <c r="L275" s="6">
        <v>-5.64</v>
      </c>
      <c r="M275" s="6">
        <v>-4.6399999999999997</v>
      </c>
      <c r="N275" s="6">
        <v>-5.53</v>
      </c>
      <c r="O275" s="6">
        <v>-16.440000000000001</v>
      </c>
      <c r="P275" s="6">
        <v>63.22</v>
      </c>
      <c r="Q275" s="6">
        <v>-6.24</v>
      </c>
    </row>
    <row r="276" spans="2:17" ht="15.5" x14ac:dyDescent="0.35">
      <c r="C276" t="s">
        <v>319</v>
      </c>
      <c r="H276" s="6">
        <v>0.14000000000000001</v>
      </c>
      <c r="I276" s="6">
        <v>-0.38</v>
      </c>
      <c r="J276" s="6">
        <v>-1.57</v>
      </c>
      <c r="K276" s="6">
        <v>-24.8</v>
      </c>
      <c r="L276" s="6">
        <v>-5.64</v>
      </c>
      <c r="M276" s="6">
        <v>-4.6399999999999997</v>
      </c>
      <c r="N276" s="6">
        <v>-5.53</v>
      </c>
      <c r="O276" s="6">
        <v>-16.440000000000001</v>
      </c>
      <c r="P276" s="6">
        <v>63.22</v>
      </c>
      <c r="Q276" s="6">
        <v>-6.24</v>
      </c>
    </row>
    <row r="277" spans="2:17" ht="15.5" x14ac:dyDescent="0.35">
      <c r="C277" t="s">
        <v>322</v>
      </c>
      <c r="D277" s="5">
        <v>356000000000</v>
      </c>
      <c r="E277" s="5">
        <v>359000000000</v>
      </c>
      <c r="F277" s="5">
        <v>364000000000</v>
      </c>
      <c r="G277" s="5">
        <v>386000000000</v>
      </c>
      <c r="H277" s="5">
        <v>1426000000000</v>
      </c>
      <c r="I277" s="5">
        <v>1426000000000</v>
      </c>
      <c r="J277" s="5">
        <v>1227000000000</v>
      </c>
      <c r="K277" s="5">
        <v>1273000000000</v>
      </c>
      <c r="L277" s="5">
        <v>1027000000000</v>
      </c>
      <c r="M277" s="5">
        <v>784000000000</v>
      </c>
      <c r="N277" s="5">
        <v>616000000000</v>
      </c>
      <c r="O277" s="5">
        <v>978000000000</v>
      </c>
      <c r="P277" s="5">
        <v>1096000000000</v>
      </c>
      <c r="Q277" s="5">
        <v>1239000000000</v>
      </c>
    </row>
    <row r="278" spans="2:17" ht="15.5" x14ac:dyDescent="0.35">
      <c r="C278" t="s">
        <v>323</v>
      </c>
      <c r="H278" s="5">
        <v>1466000000000</v>
      </c>
      <c r="I278" s="5">
        <v>1426000000000</v>
      </c>
      <c r="J278" s="5">
        <v>1227000000000</v>
      </c>
      <c r="K278" s="5">
        <v>1273000000000</v>
      </c>
      <c r="L278" s="5">
        <v>1027000000000</v>
      </c>
      <c r="M278" s="5">
        <v>784000000000</v>
      </c>
      <c r="N278" s="5">
        <v>616000000000</v>
      </c>
      <c r="O278" s="5">
        <v>978000000000</v>
      </c>
      <c r="P278" s="5">
        <v>1096000000000</v>
      </c>
      <c r="Q278" s="5">
        <v>1239000000000</v>
      </c>
    </row>
    <row r="279" spans="2:17" ht="15.5" x14ac:dyDescent="0.35">
      <c r="C279" t="s">
        <v>327</v>
      </c>
      <c r="I279" s="6">
        <v>-36.29</v>
      </c>
    </row>
    <row r="280" spans="2:17" ht="15.5" x14ac:dyDescent="0.35">
      <c r="C280" t="s">
        <v>328</v>
      </c>
      <c r="I280" s="6">
        <v>167.04</v>
      </c>
    </row>
    <row r="281" spans="2:17" ht="15.5" x14ac:dyDescent="0.35">
      <c r="C281" t="s">
        <v>329</v>
      </c>
      <c r="I281" s="6">
        <v>7.49</v>
      </c>
    </row>
    <row r="282" spans="2:17" ht="15.5" x14ac:dyDescent="0.35">
      <c r="C282" t="s">
        <v>330</v>
      </c>
      <c r="I282" s="6">
        <v>6.0000000000000001E-3</v>
      </c>
    </row>
    <row r="283" spans="2:17" ht="15.5" x14ac:dyDescent="0.35">
      <c r="C283" t="s">
        <v>331</v>
      </c>
      <c r="I283" s="6">
        <v>0.71</v>
      </c>
    </row>
    <row r="284" spans="2:17" ht="15.5" x14ac:dyDescent="0.35">
      <c r="C284" t="s">
        <v>332</v>
      </c>
      <c r="I284" s="6">
        <v>0.19</v>
      </c>
    </row>
    <row r="285" spans="2:17" ht="15.5" x14ac:dyDescent="0.35">
      <c r="C285" t="s">
        <v>333</v>
      </c>
      <c r="I285" s="6">
        <v>6.85</v>
      </c>
    </row>
    <row r="286" spans="2:17" ht="15.5" x14ac:dyDescent="0.35">
      <c r="C286" t="s">
        <v>334</v>
      </c>
      <c r="I286" s="6">
        <v>7.91</v>
      </c>
    </row>
    <row r="287" spans="2:17" ht="15.5" x14ac:dyDescent="0.35">
      <c r="C287" t="s">
        <v>335</v>
      </c>
      <c r="I287" s="6">
        <v>12.87</v>
      </c>
    </row>
    <row r="288" spans="2:17" ht="15.5" x14ac:dyDescent="0.35">
      <c r="C288" t="s">
        <v>336</v>
      </c>
      <c r="I288" s="6">
        <v>8.89</v>
      </c>
    </row>
    <row r="289" spans="3:9" ht="15.5" x14ac:dyDescent="0.35">
      <c r="C289" t="s">
        <v>337</v>
      </c>
      <c r="I289" s="6">
        <v>2.2000000000000002</v>
      </c>
    </row>
    <row r="290" spans="3:9" ht="15.5" x14ac:dyDescent="0.35">
      <c r="C290" t="s">
        <v>338</v>
      </c>
      <c r="I290" s="6">
        <v>-2.82</v>
      </c>
    </row>
    <row r="291" spans="3:9" ht="15.5" x14ac:dyDescent="0.35">
      <c r="C291" t="s">
        <v>339</v>
      </c>
      <c r="I291" s="6">
        <v>0.14000000000000001</v>
      </c>
    </row>
    <row r="292" spans="3:9" ht="15.5" x14ac:dyDescent="0.35">
      <c r="C292" t="s">
        <v>340</v>
      </c>
      <c r="I292" s="6">
        <v>-0.66</v>
      </c>
    </row>
    <row r="293" spans="3:9" ht="15.5" x14ac:dyDescent="0.35">
      <c r="C293" t="s">
        <v>341</v>
      </c>
      <c r="I293" s="6">
        <v>33.68</v>
      </c>
    </row>
    <row r="294" spans="3:9" ht="15.5" x14ac:dyDescent="0.35">
      <c r="C294" t="s">
        <v>342</v>
      </c>
      <c r="D294" s="6">
        <v>2.87</v>
      </c>
    </row>
    <row r="295" spans="3:9" ht="15.5" x14ac:dyDescent="0.35">
      <c r="C295" t="s">
        <v>343</v>
      </c>
      <c r="I295" s="6">
        <v>127.53</v>
      </c>
    </row>
    <row r="296" spans="3:9" ht="15.5" x14ac:dyDescent="0.35">
      <c r="C296" t="s">
        <v>344</v>
      </c>
      <c r="I296" s="6">
        <v>3.03</v>
      </c>
    </row>
    <row r="297" spans="3:9" ht="15.5" x14ac:dyDescent="0.35">
      <c r="C297" t="s">
        <v>345</v>
      </c>
      <c r="D297" s="6">
        <v>0.83</v>
      </c>
    </row>
    <row r="298" spans="3:9" ht="15.5" x14ac:dyDescent="0.35">
      <c r="C298" t="s">
        <v>346</v>
      </c>
      <c r="D298" s="6">
        <v>0.31</v>
      </c>
    </row>
    <row r="299" spans="3:9" ht="15.5" x14ac:dyDescent="0.35">
      <c r="C299" t="s">
        <v>347</v>
      </c>
      <c r="D299" s="6">
        <v>0.17</v>
      </c>
    </row>
    <row r="300" spans="3:9" ht="15.5" x14ac:dyDescent="0.35">
      <c r="C300" t="s">
        <v>348</v>
      </c>
      <c r="D300" s="6">
        <v>0.09</v>
      </c>
    </row>
    <row r="301" spans="3:9" ht="15.5" x14ac:dyDescent="0.35">
      <c r="C301" t="s">
        <v>349</v>
      </c>
      <c r="D301" s="6">
        <v>0.48</v>
      </c>
    </row>
    <row r="302" spans="3:9" ht="15.5" x14ac:dyDescent="0.35">
      <c r="C302" t="s">
        <v>350</v>
      </c>
      <c r="D302" s="6">
        <v>0.11</v>
      </c>
    </row>
    <row r="303" spans="3:9" ht="15.5" x14ac:dyDescent="0.35">
      <c r="C303" t="s">
        <v>351</v>
      </c>
      <c r="D303" s="6">
        <v>1.56</v>
      </c>
    </row>
    <row r="304" spans="3:9" ht="15.5" x14ac:dyDescent="0.35">
      <c r="C304" t="s">
        <v>352</v>
      </c>
      <c r="I304" s="6">
        <v>3.88</v>
      </c>
    </row>
    <row r="305" spans="3:9" ht="15.5" x14ac:dyDescent="0.35">
      <c r="C305" t="s">
        <v>12</v>
      </c>
      <c r="D305" s="5">
        <v>12000000000</v>
      </c>
    </row>
    <row r="306" spans="3:9" ht="15.5" x14ac:dyDescent="0.35">
      <c r="C306" t="s">
        <v>353</v>
      </c>
      <c r="I306" s="6">
        <v>1.57</v>
      </c>
    </row>
    <row r="307" spans="3:9" ht="15.5" x14ac:dyDescent="0.35">
      <c r="C307" t="s">
        <v>354</v>
      </c>
      <c r="I307" s="6">
        <v>7.000000000000001E-4</v>
      </c>
    </row>
    <row r="308" spans="3:9" ht="15.5" x14ac:dyDescent="0.35">
      <c r="C308" t="s">
        <v>355</v>
      </c>
      <c r="I308" s="6">
        <v>1.1000000000000001E-3</v>
      </c>
    </row>
    <row r="309" spans="3:9" ht="15.5" x14ac:dyDescent="0.35">
      <c r="C309" t="s">
        <v>356</v>
      </c>
      <c r="I309" s="6">
        <v>2.6800000000000001E-2</v>
      </c>
    </row>
    <row r="310" spans="3:9" ht="15.5" x14ac:dyDescent="0.35">
      <c r="C310" t="s">
        <v>357</v>
      </c>
      <c r="I310" s="6">
        <v>1.21E-2</v>
      </c>
    </row>
    <row r="311" spans="3:9" ht="15.5" x14ac:dyDescent="0.35">
      <c r="C311" t="s">
        <v>358</v>
      </c>
      <c r="D311" s="6">
        <v>80.489999999999995</v>
      </c>
    </row>
    <row r="312" spans="3:9" ht="15.5" x14ac:dyDescent="0.35">
      <c r="C312" t="s">
        <v>359</v>
      </c>
      <c r="D312" s="6">
        <v>357.04</v>
      </c>
    </row>
    <row r="313" spans="3:9" ht="15.5" x14ac:dyDescent="0.35">
      <c r="C313" t="s">
        <v>360</v>
      </c>
      <c r="D313" s="6">
        <v>130.80000000000001</v>
      </c>
    </row>
    <row r="314" spans="3:9" ht="15.5" x14ac:dyDescent="0.35">
      <c r="C314" t="s">
        <v>361</v>
      </c>
      <c r="D314" s="6">
        <v>306.73</v>
      </c>
    </row>
    <row r="315" spans="3:9" ht="15.5" x14ac:dyDescent="0.35">
      <c r="C315" t="s">
        <v>362</v>
      </c>
      <c r="D315" s="6">
        <v>1.1299999999999999</v>
      </c>
    </row>
    <row r="316" spans="3:9" ht="15.5" x14ac:dyDescent="0.35">
      <c r="C316" t="s">
        <v>363</v>
      </c>
      <c r="I316" s="6">
        <v>0.17</v>
      </c>
    </row>
    <row r="317" spans="3:9" ht="15.5" x14ac:dyDescent="0.35">
      <c r="C317" t="s">
        <v>364</v>
      </c>
      <c r="I317" s="6">
        <v>0.97</v>
      </c>
    </row>
    <row r="318" spans="3:9" ht="15.5" x14ac:dyDescent="0.35">
      <c r="C318" t="s">
        <v>52</v>
      </c>
      <c r="I318" s="5">
        <v>1045000000000</v>
      </c>
    </row>
    <row r="319" spans="3:9" ht="15.5" x14ac:dyDescent="0.35">
      <c r="C319" t="s">
        <v>365</v>
      </c>
      <c r="I319" s="5">
        <v>2318000000000</v>
      </c>
    </row>
    <row r="320" spans="3:9" ht="15.5" x14ac:dyDescent="0.35">
      <c r="C320" t="s">
        <v>366</v>
      </c>
      <c r="I320" s="5">
        <v>43520000000</v>
      </c>
    </row>
    <row r="321" spans="3:9" ht="15.5" x14ac:dyDescent="0.35">
      <c r="C321" t="s">
        <v>367</v>
      </c>
      <c r="I321" s="6">
        <v>0.82090000000000007</v>
      </c>
    </row>
    <row r="322" spans="3:9" ht="15.5" x14ac:dyDescent="0.35">
      <c r="C322" t="s">
        <v>368</v>
      </c>
      <c r="D322" s="6">
        <v>0.29210000000000003</v>
      </c>
    </row>
    <row r="323" spans="3:9" ht="15.5" x14ac:dyDescent="0.35">
      <c r="C323" t="s">
        <v>369</v>
      </c>
      <c r="D323" s="6">
        <v>3.49E-2</v>
      </c>
    </row>
    <row r="324" spans="3:9" ht="15.5" x14ac:dyDescent="0.35">
      <c r="C324" t="s">
        <v>370</v>
      </c>
      <c r="D324" s="6">
        <v>-2.0199999999999999E-2</v>
      </c>
    </row>
    <row r="325" spans="3:9" ht="15.5" x14ac:dyDescent="0.35">
      <c r="C325" t="s">
        <v>371</v>
      </c>
      <c r="D325" s="6">
        <v>0.1258</v>
      </c>
    </row>
    <row r="326" spans="3:9" ht="15.5" x14ac:dyDescent="0.35">
      <c r="C326" t="s">
        <v>372</v>
      </c>
      <c r="D326" s="6">
        <v>0.24670000000000003</v>
      </c>
    </row>
    <row r="327" spans="3:9" ht="15.5" x14ac:dyDescent="0.35">
      <c r="C327" t="s">
        <v>373</v>
      </c>
      <c r="D327" s="6">
        <v>0.76129999999999998</v>
      </c>
    </row>
    <row r="328" spans="3:9" ht="15.5" x14ac:dyDescent="0.35">
      <c r="C328" t="s">
        <v>374</v>
      </c>
      <c r="I328" s="5">
        <v>1</v>
      </c>
    </row>
    <row r="329" spans="3:9" ht="15.5" x14ac:dyDescent="0.35">
      <c r="C329" t="s">
        <v>375</v>
      </c>
      <c r="I329" t="s">
        <v>2201</v>
      </c>
    </row>
    <row r="330" spans="3:9" ht="15.5" x14ac:dyDescent="0.35">
      <c r="C330" t="s">
        <v>377</v>
      </c>
      <c r="I330" s="5">
        <v>8</v>
      </c>
    </row>
    <row r="331" spans="3:9" ht="15.5" x14ac:dyDescent="0.35">
      <c r="C331" t="s">
        <v>378</v>
      </c>
      <c r="I331" s="6">
        <v>0.7</v>
      </c>
    </row>
    <row r="332" spans="3:9" ht="15.5" x14ac:dyDescent="0.35">
      <c r="C332" t="s">
        <v>379</v>
      </c>
      <c r="I332" s="6">
        <v>0.51</v>
      </c>
    </row>
    <row r="333" spans="3:9" ht="15.5" x14ac:dyDescent="0.35">
      <c r="C333" t="s">
        <v>380</v>
      </c>
      <c r="I333" s="6">
        <v>7.0000000000000007E-2</v>
      </c>
    </row>
    <row r="334" spans="3:9" ht="15.5" x14ac:dyDescent="0.35">
      <c r="C334" t="s">
        <v>381</v>
      </c>
      <c r="I334" s="6">
        <v>0.15</v>
      </c>
    </row>
    <row r="335" spans="3:9" ht="15.5" x14ac:dyDescent="0.35">
      <c r="C335" t="s">
        <v>382</v>
      </c>
      <c r="I335" s="6">
        <v>0.67</v>
      </c>
    </row>
    <row r="336" spans="3:9" ht="15.5" x14ac:dyDescent="0.35">
      <c r="C336" t="s">
        <v>383</v>
      </c>
      <c r="I336" s="6">
        <v>0.97</v>
      </c>
    </row>
    <row r="337" spans="3:9" ht="15.5" x14ac:dyDescent="0.35">
      <c r="C337" t="s">
        <v>384</v>
      </c>
      <c r="I337" s="6">
        <v>0.04</v>
      </c>
    </row>
    <row r="338" spans="3:9" ht="15.5" x14ac:dyDescent="0.35">
      <c r="C338" t="s">
        <v>385</v>
      </c>
      <c r="I338" s="5">
        <v>1466000000000</v>
      </c>
    </row>
    <row r="339" spans="3:9" ht="15.5" x14ac:dyDescent="0.35">
      <c r="C339" t="s">
        <v>386</v>
      </c>
      <c r="I339" s="5">
        <v>506000000000</v>
      </c>
    </row>
    <row r="340" spans="3:9" ht="15.5" x14ac:dyDescent="0.35">
      <c r="C340" t="s">
        <v>387</v>
      </c>
      <c r="I340" s="5">
        <v>250000000000</v>
      </c>
    </row>
    <row r="341" spans="3:9" ht="15.5" x14ac:dyDescent="0.35">
      <c r="C341" t="s">
        <v>388</v>
      </c>
      <c r="I341" s="5">
        <v>6000000000</v>
      </c>
    </row>
    <row r="342" spans="3:9" ht="15.5" x14ac:dyDescent="0.35">
      <c r="C342" t="s">
        <v>389</v>
      </c>
      <c r="D342" s="5">
        <v>125000000000</v>
      </c>
    </row>
    <row r="343" spans="3:9" ht="15.5" x14ac:dyDescent="0.35">
      <c r="C343" t="s">
        <v>390</v>
      </c>
      <c r="D343" s="5">
        <v>8636000000000</v>
      </c>
    </row>
    <row r="344" spans="3:9" ht="15.5" x14ac:dyDescent="0.35">
      <c r="C344" t="s">
        <v>391</v>
      </c>
      <c r="D344" s="5">
        <v>2651000000000</v>
      </c>
    </row>
    <row r="345" spans="3:9" ht="15.5" x14ac:dyDescent="0.35">
      <c r="C345" t="s">
        <v>299</v>
      </c>
      <c r="D345" s="5">
        <v>-320000000000</v>
      </c>
    </row>
    <row r="346" spans="3:9" ht="15.5" x14ac:dyDescent="0.35">
      <c r="C346" t="s">
        <v>298</v>
      </c>
      <c r="I346" s="5">
        <v>5550000000000</v>
      </c>
    </row>
    <row r="347" spans="3:9" ht="15.5" x14ac:dyDescent="0.35">
      <c r="C347" t="s">
        <v>297</v>
      </c>
      <c r="D347" s="5">
        <v>520000000000</v>
      </c>
    </row>
    <row r="348" spans="3:9" ht="15.5" x14ac:dyDescent="0.35">
      <c r="C348" t="s">
        <v>296</v>
      </c>
      <c r="D348" s="5">
        <v>445000000000</v>
      </c>
    </row>
    <row r="349" spans="3:9" ht="15.5" x14ac:dyDescent="0.35">
      <c r="C349" t="s">
        <v>23</v>
      </c>
      <c r="D349" s="5">
        <v>965000000000</v>
      </c>
    </row>
    <row r="350" spans="3:9" ht="15.5" x14ac:dyDescent="0.35">
      <c r="C350" t="s">
        <v>20</v>
      </c>
      <c r="D350" s="5">
        <v>840000000000</v>
      </c>
    </row>
    <row r="351" spans="3:9" ht="15.5" x14ac:dyDescent="0.35">
      <c r="C351" t="s">
        <v>392</v>
      </c>
      <c r="I351" s="5">
        <v>5984000000000</v>
      </c>
    </row>
    <row r="352" spans="3:9" ht="15.5" x14ac:dyDescent="0.35">
      <c r="C352" t="s">
        <v>393</v>
      </c>
      <c r="I352" s="5">
        <v>153000000000</v>
      </c>
    </row>
    <row r="353" spans="3:9" ht="15.5" x14ac:dyDescent="0.35">
      <c r="C353" t="s">
        <v>394</v>
      </c>
      <c r="I353" s="5">
        <v>-1000000000</v>
      </c>
    </row>
    <row r="354" spans="3:9" ht="15.5" x14ac:dyDescent="0.35">
      <c r="C354" t="s">
        <v>395</v>
      </c>
      <c r="I354" s="5">
        <v>-112000000000</v>
      </c>
    </row>
    <row r="355" spans="3:9" ht="15.5" x14ac:dyDescent="0.35">
      <c r="C355" t="s">
        <v>396</v>
      </c>
      <c r="I355" s="5">
        <v>-21000000000</v>
      </c>
    </row>
    <row r="356" spans="3:9" ht="15.5" x14ac:dyDescent="0.35">
      <c r="C356" t="s">
        <v>397</v>
      </c>
      <c r="I356" s="5">
        <v>132000000000</v>
      </c>
    </row>
  </sheetData>
  <pageMargins left="0.7" right="0.7" top="0.75" bottom="0.75" header="0.3" footer="0.3"/>
  <ignoredErrors>
    <ignoredError sqref="A1:Z357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Y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2202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2203</v>
      </c>
      <c r="D2" s="2" vm="534">
        <f ca="1">IFERROR(_xlfn.STOCKHISTORY("XIDX:" &amp; $C$1, D3, , 0, 0, 1), "Libur")</f>
        <v>75</v>
      </c>
      <c r="H2" s="2" vm="534">
        <f ca="1">IFERROR(INDEX(D2:G2,COUNT(D2:G2)),"")</f>
        <v>75</v>
      </c>
      <c r="I2" s="2" vm="533">
        <f t="shared" ref="I2:Y2" ca="1" si="0">IFERROR(_xlfn.STOCKHISTORY("XIDX:" &amp; $C$1, I1, , 0, 0, 1), "Libur")</f>
        <v>98</v>
      </c>
      <c r="J2" s="2" vm="268">
        <f t="shared" ca="1" si="0"/>
        <v>119</v>
      </c>
      <c r="K2" s="2" vm="157">
        <f t="shared" ca="1" si="0"/>
        <v>117</v>
      </c>
      <c r="L2" s="2" vm="353">
        <f t="shared" ca="1" si="0"/>
        <v>122</v>
      </c>
      <c r="M2" s="2" vm="556">
        <f t="shared" ca="1" si="0"/>
        <v>166</v>
      </c>
      <c r="N2" s="2" vm="339">
        <f t="shared" ca="1" si="0"/>
        <v>192</v>
      </c>
      <c r="O2" s="2" vm="413">
        <f t="shared" ca="1" si="0"/>
        <v>224</v>
      </c>
      <c r="P2" s="2" vm="557">
        <f t="shared" ca="1" si="0"/>
        <v>254</v>
      </c>
      <c r="Q2" s="2" vm="82">
        <f t="shared" ca="1" si="0"/>
        <v>260</v>
      </c>
      <c r="R2" s="2" vm="73">
        <f t="shared" ca="1" si="0"/>
        <v>140</v>
      </c>
      <c r="S2" s="2" vm="208">
        <f t="shared" ca="1" si="0"/>
        <v>144</v>
      </c>
      <c r="T2" s="2" vm="436">
        <f t="shared" ca="1" si="0"/>
        <v>137</v>
      </c>
      <c r="U2" s="2" vm="427">
        <f t="shared" ca="1" si="0"/>
        <v>111</v>
      </c>
      <c r="V2" s="2" vm="73">
        <f t="shared" ca="1" si="0"/>
        <v>140</v>
      </c>
      <c r="W2" s="2" vm="558">
        <f t="shared" ca="1" si="0"/>
        <v>160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45358312686</v>
      </c>
      <c r="H4" s="2">
        <f>IFERROR(SUM(D4:G4)*(4/MAX(1,COUNT(D4:G4))),"")</f>
        <v>181433250744</v>
      </c>
      <c r="I4" s="2">
        <f t="shared" ref="I4:Y4" si="1">IFERROR(INDEX(I51:I500,MATCH($C$4,$C$51:$C$500,0)),"")</f>
        <v>206937767461</v>
      </c>
      <c r="J4" s="2">
        <f t="shared" si="1"/>
        <v>1353932364676</v>
      </c>
      <c r="K4" s="2">
        <f t="shared" si="1"/>
        <v>154587592125</v>
      </c>
      <c r="L4" s="2">
        <f t="shared" si="1"/>
        <v>153441610795</v>
      </c>
      <c r="M4" s="2">
        <f t="shared" si="1"/>
        <v>173510721755</v>
      </c>
      <c r="N4" s="2">
        <f t="shared" si="1"/>
        <v>85684403962</v>
      </c>
      <c r="O4" s="2">
        <f t="shared" si="1"/>
        <v>165189625230</v>
      </c>
      <c r="P4" s="2">
        <f t="shared" si="1"/>
        <v>227645690310</v>
      </c>
      <c r="Q4" s="2">
        <f t="shared" si="1"/>
        <v>396684909930</v>
      </c>
      <c r="R4" s="2">
        <f t="shared" si="1"/>
        <v>330444925707</v>
      </c>
      <c r="S4" s="2">
        <f t="shared" si="1"/>
        <v>325313686454</v>
      </c>
      <c r="T4" s="2">
        <f t="shared" si="1"/>
        <v>311279776496</v>
      </c>
      <c r="U4" s="2">
        <f t="shared" si="1"/>
        <v>225134645500</v>
      </c>
      <c r="V4" s="2">
        <f t="shared" si="1"/>
        <v>109022049506</v>
      </c>
      <c r="W4" s="2">
        <f t="shared" si="1"/>
        <v>99585429829</v>
      </c>
      <c r="X4" s="2">
        <f t="shared" si="1"/>
        <v>162370634513</v>
      </c>
      <c r="Y4" s="2">
        <f t="shared" si="1"/>
        <v>173839712960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-2601134318</v>
      </c>
      <c r="H5" s="2">
        <f>IFERROR(SUM(D5:G5)*(4/MAX(1,COUNT(D5:G5))),"")</f>
        <v>-10404537272</v>
      </c>
      <c r="I5" s="2">
        <f t="shared" ref="I5:Y5" si="2">IFERROR(INDEX(I51:I500,MATCH($C$5,$C$51:$C$500,0)),"")</f>
        <v>-78349357179</v>
      </c>
      <c r="J5" s="2">
        <f t="shared" si="2"/>
        <v>522825282105</v>
      </c>
      <c r="K5" s="2">
        <f t="shared" si="2"/>
        <v>-267122077862</v>
      </c>
      <c r="L5" s="2">
        <f t="shared" si="2"/>
        <v>-68528807054</v>
      </c>
      <c r="M5" s="2">
        <f t="shared" si="2"/>
        <v>1031939641285</v>
      </c>
      <c r="N5" s="2">
        <f t="shared" si="2"/>
        <v>-57316708226</v>
      </c>
      <c r="O5" s="2">
        <f t="shared" si="2"/>
        <v>-32206705899</v>
      </c>
      <c r="P5" s="2">
        <f t="shared" si="2"/>
        <v>17507541031</v>
      </c>
      <c r="Q5" s="2">
        <f t="shared" si="2"/>
        <v>104710711771</v>
      </c>
      <c r="R5" s="2">
        <f t="shared" si="2"/>
        <v>65666586685</v>
      </c>
      <c r="S5" s="2">
        <f t="shared" si="2"/>
        <v>59885865308</v>
      </c>
      <c r="T5" s="2">
        <f t="shared" si="2"/>
        <v>44801911611</v>
      </c>
      <c r="U5" s="2">
        <f t="shared" si="2"/>
        <v>33685773805</v>
      </c>
      <c r="V5" s="2">
        <f t="shared" si="2"/>
        <v>3317790458</v>
      </c>
      <c r="W5" s="2">
        <f t="shared" si="2"/>
        <v>2763007056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2134921593317</v>
      </c>
      <c r="H6" s="2">
        <f>IFERROR(INDEX(D6:G6,COUNT(D6:G6)),"")</f>
        <v>2134921593317</v>
      </c>
      <c r="I6" s="2">
        <f t="shared" ref="I6:Y6" si="3">IFERROR(INDEX(I51:I500,MATCH($C$6,$C$51:$C$500,0)),"")</f>
        <v>2137704919180</v>
      </c>
      <c r="J6" s="2">
        <f t="shared" si="3"/>
        <v>1879926013469</v>
      </c>
      <c r="K6" s="2">
        <f t="shared" si="3"/>
        <v>1357960207399</v>
      </c>
      <c r="L6" s="2">
        <f t="shared" si="3"/>
        <v>1626251802825</v>
      </c>
      <c r="M6" s="2">
        <f t="shared" si="3"/>
        <v>1694950913099</v>
      </c>
      <c r="N6" s="2">
        <f t="shared" si="3"/>
        <v>548361518839</v>
      </c>
      <c r="O6" s="2">
        <f t="shared" si="3"/>
        <v>772231107983</v>
      </c>
      <c r="P6" s="2">
        <f t="shared" si="3"/>
        <v>804591552373</v>
      </c>
      <c r="Q6" s="2">
        <f t="shared" si="3"/>
        <v>786930567158</v>
      </c>
      <c r="R6" s="2">
        <f t="shared" si="3"/>
        <v>687992002736</v>
      </c>
      <c r="S6" s="2">
        <f t="shared" si="3"/>
        <v>659934116417</v>
      </c>
      <c r="T6" s="2">
        <f t="shared" si="3"/>
        <v>602964693571</v>
      </c>
      <c r="U6" s="2">
        <f t="shared" si="3"/>
        <v>557941179685</v>
      </c>
      <c r="V6" s="2">
        <f t="shared" si="3"/>
        <v>523938703303</v>
      </c>
      <c r="W6" s="2">
        <f t="shared" si="3"/>
        <v>543828079624</v>
      </c>
      <c r="X6" s="2">
        <f t="shared" si="3"/>
        <v>338942271279</v>
      </c>
      <c r="Y6" s="2">
        <f t="shared" si="3"/>
        <v>314845592344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3.35</v>
      </c>
      <c r="H7" s="3">
        <f>IFERROR(INDEX(D7:G7,COUNT(D7:G7)),"")</f>
        <v>3.35</v>
      </c>
      <c r="I7" s="3">
        <f t="shared" ref="I7:Y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3.35</v>
      </c>
      <c r="Q7" s="3">
        <f t="shared" si="4"/>
        <v>3.35</v>
      </c>
      <c r="R7" s="3">
        <f t="shared" si="4"/>
        <v>3.35</v>
      </c>
      <c r="S7" s="3">
        <f t="shared" si="4"/>
        <v>3.35</v>
      </c>
      <c r="T7" s="3">
        <f t="shared" si="4"/>
        <v>3.35</v>
      </c>
      <c r="U7" s="3">
        <f t="shared" si="4"/>
        <v>3.35</v>
      </c>
      <c r="V7" s="3">
        <f t="shared" si="4"/>
        <v>3.35</v>
      </c>
      <c r="W7" s="3">
        <f t="shared" si="4"/>
        <v>3.35</v>
      </c>
      <c r="X7" s="3">
        <f t="shared" si="4"/>
        <v>2.5</v>
      </c>
      <c r="Y7" s="3">
        <f t="shared" si="4"/>
        <v>2.5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Y8" si="5">IFERROR(INDEX(I51:I500,MATCH($C$8,$C$51:$C$500,0)),"")</f>
        <v>505000000000</v>
      </c>
      <c r="J8" s="2">
        <f t="shared" si="5"/>
        <v>-38000000000</v>
      </c>
      <c r="K8" s="2">
        <f t="shared" si="5"/>
        <v>-22000000000</v>
      </c>
      <c r="L8" s="2">
        <f t="shared" si="5"/>
        <v>-22000000000</v>
      </c>
      <c r="M8" s="2">
        <f t="shared" si="5"/>
        <v>13000000000</v>
      </c>
      <c r="N8" s="2">
        <f t="shared" si="5"/>
        <v>-45000000000</v>
      </c>
      <c r="O8" s="2">
        <f t="shared" si="5"/>
        <v>-74000000000</v>
      </c>
      <c r="P8" s="2">
        <f t="shared" si="5"/>
        <v>-262000000000</v>
      </c>
      <c r="Q8" s="2">
        <f t="shared" si="5"/>
        <v>-359000000000</v>
      </c>
      <c r="R8" s="2">
        <f t="shared" si="5"/>
        <v>-167000000000</v>
      </c>
      <c r="S8" s="2">
        <f t="shared" si="5"/>
        <v>10000000000</v>
      </c>
      <c r="T8" s="2">
        <f t="shared" si="5"/>
        <v>-70000000000</v>
      </c>
      <c r="U8" s="2">
        <f t="shared" si="5"/>
        <v>63000000000</v>
      </c>
      <c r="V8" s="2">
        <f t="shared" si="5"/>
        <v>-13000000000</v>
      </c>
      <c r="W8" s="2">
        <f t="shared" si="5"/>
        <v>-97000000000</v>
      </c>
      <c r="X8" s="2">
        <f t="shared" si="5"/>
        <v>-16000000000</v>
      </c>
      <c r="Y8" s="2">
        <f t="shared" si="5"/>
        <v>10000000000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-2.91</v>
      </c>
      <c r="H9" s="3">
        <f>IFERROR(INDEX(D9:G9,COUNT(D9:G9)),"")</f>
        <v>-2.91</v>
      </c>
      <c r="I9" s="3">
        <f t="shared" ref="I9:Y9" si="6">IFERROR(INDEX(I51:I500,MATCH($C$9,$C$51:$C$500,0)),"")</f>
        <v>150.79</v>
      </c>
      <c r="J9" s="3">
        <f t="shared" si="6"/>
        <v>-11.26</v>
      </c>
      <c r="K9" s="3">
        <f t="shared" si="6"/>
        <v>-6.45</v>
      </c>
      <c r="L9" s="3">
        <f t="shared" si="6"/>
        <v>-6.6</v>
      </c>
      <c r="M9" s="3">
        <f t="shared" si="6"/>
        <v>3.9</v>
      </c>
      <c r="N9" s="3">
        <f t="shared" si="6"/>
        <v>-13.49</v>
      </c>
      <c r="O9" s="3">
        <f t="shared" si="6"/>
        <v>-21.99</v>
      </c>
      <c r="P9" s="3">
        <f t="shared" si="6"/>
        <v>-78.069999999999993</v>
      </c>
      <c r="Q9" s="3">
        <f t="shared" si="6"/>
        <v>-107.19</v>
      </c>
      <c r="R9" s="3">
        <f t="shared" si="6"/>
        <v>-49.71</v>
      </c>
      <c r="S9" s="3">
        <f t="shared" si="6"/>
        <v>2.9</v>
      </c>
      <c r="T9" s="3">
        <f t="shared" si="6"/>
        <v>-20.78</v>
      </c>
      <c r="U9" s="3">
        <f t="shared" si="6"/>
        <v>18.920000000000002</v>
      </c>
      <c r="V9" s="3">
        <f t="shared" si="6"/>
        <v>-3.88</v>
      </c>
      <c r="W9" s="3">
        <f t="shared" si="6"/>
        <v>-29.02</v>
      </c>
      <c r="X9" s="3">
        <f t="shared" si="6"/>
        <v>-6.58</v>
      </c>
      <c r="Y9" s="3">
        <f t="shared" si="6"/>
        <v>3.95</v>
      </c>
    </row>
    <row r="10" spans="1:25" ht="15.5" x14ac:dyDescent="0.35">
      <c r="C10" t="s">
        <v>17</v>
      </c>
      <c r="D10" s="3">
        <f ca="1">IFERROR(IF(D9=0,"",D2/D9),"")</f>
        <v>-25.773195876288657</v>
      </c>
      <c r="I10" s="3">
        <f t="shared" ref="I10:Y10" ca="1" si="7">IFERROR(IF(I9=0,"",I2/I9),"")</f>
        <v>0.64991047151667891</v>
      </c>
      <c r="J10" s="3">
        <f t="shared" ca="1" si="7"/>
        <v>-10.568383658969806</v>
      </c>
      <c r="K10" s="3">
        <f t="shared" ca="1" si="7"/>
        <v>-18.13953488372093</v>
      </c>
      <c r="L10" s="3">
        <f t="shared" ca="1" si="7"/>
        <v>-18.484848484848484</v>
      </c>
      <c r="M10" s="3">
        <f t="shared" ca="1" si="7"/>
        <v>42.564102564102562</v>
      </c>
      <c r="N10" s="3">
        <f t="shared" ca="1" si="7"/>
        <v>-14.232765011119348</v>
      </c>
      <c r="O10" s="3">
        <f t="shared" ca="1" si="7"/>
        <v>-10.186448385629832</v>
      </c>
      <c r="P10" s="3">
        <f t="shared" ca="1" si="7"/>
        <v>-3.2534904572819268</v>
      </c>
      <c r="Q10" s="3">
        <f t="shared" ca="1" si="7"/>
        <v>-2.4255994029293779</v>
      </c>
      <c r="R10" s="3">
        <f t="shared" ca="1" si="7"/>
        <v>-2.8163347415007038</v>
      </c>
      <c r="S10" s="3">
        <f t="shared" ca="1" si="7"/>
        <v>49.655172413793103</v>
      </c>
      <c r="T10" s="3">
        <f t="shared" ca="1" si="7"/>
        <v>-6.592877767083734</v>
      </c>
      <c r="U10" s="3">
        <f t="shared" ca="1" si="7"/>
        <v>5.8668076109936571</v>
      </c>
      <c r="V10" s="3">
        <f t="shared" ca="1" si="7"/>
        <v>-36.082474226804123</v>
      </c>
      <c r="W10" s="3">
        <f t="shared" ca="1" si="7"/>
        <v>-5.5134390075809785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103966162836</v>
      </c>
      <c r="H11" s="2">
        <f>IFERROR(INDEX(D11:G11,COUNT(D11:G11)),"")</f>
        <v>103966162836</v>
      </c>
      <c r="I11" s="2">
        <f t="shared" ref="I11:Y11" si="8">IFERROR(INDEX(I51:I500,MATCH($C$11,$C$51:$C$500,0)),"")</f>
        <v>156025778730</v>
      </c>
      <c r="J11" s="2">
        <f t="shared" si="8"/>
        <v>165475545907</v>
      </c>
      <c r="K11" s="2">
        <f t="shared" si="8"/>
        <v>53883586616</v>
      </c>
      <c r="L11" s="2">
        <f t="shared" si="8"/>
        <v>65611936270</v>
      </c>
      <c r="M11" s="2">
        <f t="shared" si="8"/>
        <v>69746746879</v>
      </c>
      <c r="N11" s="2">
        <f t="shared" si="8"/>
        <v>50178477114</v>
      </c>
      <c r="O11" s="2">
        <f t="shared" si="8"/>
        <v>64408300819</v>
      </c>
      <c r="P11" s="2">
        <f t="shared" si="8"/>
        <v>59060202817</v>
      </c>
      <c r="Q11" s="2">
        <f t="shared" si="8"/>
        <v>184744378109</v>
      </c>
      <c r="R11" s="2">
        <f t="shared" si="8"/>
        <v>155448589979</v>
      </c>
      <c r="S11" s="2">
        <f t="shared" si="8"/>
        <v>127054477065</v>
      </c>
      <c r="T11" s="2">
        <f t="shared" si="8"/>
        <v>148761440369</v>
      </c>
      <c r="U11" s="2">
        <f t="shared" si="8"/>
        <v>79393200081</v>
      </c>
      <c r="V11" s="2">
        <f t="shared" si="8"/>
        <v>116406948414</v>
      </c>
      <c r="W11" s="2">
        <f t="shared" si="8"/>
        <v>184748958187</v>
      </c>
      <c r="X11" s="2">
        <f t="shared" si="8"/>
        <v>30280024157</v>
      </c>
      <c r="Y11" s="2">
        <f t="shared" si="8"/>
        <v>16073439838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456000000000</v>
      </c>
      <c r="H12" s="2">
        <f>IFERROR(INDEX(D12:G12,COUNT(D12:G12)),"")</f>
        <v>456000000000</v>
      </c>
      <c r="I12" s="2">
        <f t="shared" ref="I12:Y12" si="9">IFERROR(INDEX(I51:I500,MATCH($C$12,$C$51:$C$500,0)),"")</f>
        <v>433000000000</v>
      </c>
      <c r="J12" s="2">
        <f t="shared" si="9"/>
        <v>827000000000</v>
      </c>
      <c r="K12" s="2">
        <f t="shared" si="9"/>
        <v>982000000000</v>
      </c>
      <c r="L12" s="2">
        <f t="shared" si="9"/>
        <v>966000000000</v>
      </c>
      <c r="M12" s="2">
        <f t="shared" si="9"/>
        <v>953000000000</v>
      </c>
      <c r="N12" s="2">
        <f t="shared" si="9"/>
        <v>986000000000</v>
      </c>
      <c r="O12" s="2">
        <f t="shared" si="9"/>
        <v>940000000000</v>
      </c>
      <c r="P12" s="2">
        <f t="shared" si="9"/>
        <v>860000000000</v>
      </c>
      <c r="Q12" s="2">
        <f t="shared" si="9"/>
        <v>650000000000</v>
      </c>
      <c r="R12" s="2">
        <f t="shared" si="9"/>
        <v>255000000000</v>
      </c>
      <c r="S12" s="2">
        <f t="shared" si="9"/>
        <v>119000000000</v>
      </c>
      <c r="T12" s="2">
        <f t="shared" si="9"/>
        <v>110000000000</v>
      </c>
      <c r="U12" s="2">
        <f t="shared" si="9"/>
        <v>66000000000</v>
      </c>
      <c r="V12" s="2">
        <f t="shared" si="9"/>
        <v>104000000000</v>
      </c>
      <c r="W12" s="2">
        <f t="shared" si="9"/>
        <v>84000000000</v>
      </c>
      <c r="X12" s="2">
        <f t="shared" si="9"/>
        <v>183000000000</v>
      </c>
      <c r="Y12" s="2">
        <f t="shared" si="9"/>
        <v>158000000000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560000000000</v>
      </c>
      <c r="H13" s="2">
        <f>IFERROR(INDEX(D13:G13,COUNT(D13:G13)),"")</f>
        <v>560000000000</v>
      </c>
      <c r="I13" s="2">
        <f t="shared" ref="I13:Y13" si="10">IFERROR(INDEX(I51:I500,MATCH($C$13,$C$51:$C$500,0)),"")</f>
        <v>589000000000</v>
      </c>
      <c r="J13" s="2">
        <f t="shared" si="10"/>
        <v>993000000000</v>
      </c>
      <c r="K13" s="2">
        <f t="shared" si="10"/>
        <v>1036000000000</v>
      </c>
      <c r="L13" s="2">
        <f t="shared" si="10"/>
        <v>1031000000000</v>
      </c>
      <c r="M13" s="2">
        <f t="shared" si="10"/>
        <v>1023000000000</v>
      </c>
      <c r="N13" s="2">
        <f t="shared" si="10"/>
        <v>1036000000000</v>
      </c>
      <c r="O13" s="2">
        <f t="shared" si="10"/>
        <v>1005000000000</v>
      </c>
      <c r="P13" s="2">
        <f t="shared" si="10"/>
        <v>919000000000</v>
      </c>
      <c r="Q13" s="2">
        <f t="shared" si="10"/>
        <v>835000000000</v>
      </c>
      <c r="R13" s="2">
        <f t="shared" si="10"/>
        <v>410000000000</v>
      </c>
      <c r="S13" s="2">
        <f t="shared" si="10"/>
        <v>246000000000</v>
      </c>
      <c r="T13" s="2">
        <f t="shared" si="10"/>
        <v>259000000000</v>
      </c>
      <c r="U13" s="2">
        <f t="shared" si="10"/>
        <v>145000000000</v>
      </c>
      <c r="V13" s="2">
        <f t="shared" si="10"/>
        <v>220000000000</v>
      </c>
      <c r="W13" s="2">
        <f t="shared" si="10"/>
        <v>269000000000</v>
      </c>
      <c r="X13" s="2">
        <f t="shared" si="10"/>
        <v>213000000000</v>
      </c>
      <c r="Y13" s="2">
        <f t="shared" si="10"/>
        <v>174000000000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2587278750</v>
      </c>
      <c r="J15" s="2">
        <f t="shared" si="12"/>
        <v>3234704153</v>
      </c>
      <c r="K15" s="2">
        <f t="shared" si="12"/>
        <v>5385751370</v>
      </c>
      <c r="L15" s="2">
        <f t="shared" si="12"/>
        <v>105922912</v>
      </c>
      <c r="M15" s="2">
        <f t="shared" si="12"/>
        <v>-27065410812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-1809815633</v>
      </c>
      <c r="S15" s="2">
        <f t="shared" si="12"/>
        <v>0</v>
      </c>
      <c r="T15" s="2">
        <f t="shared" si="12"/>
        <v>-17680212416</v>
      </c>
      <c r="U15" s="2">
        <f t="shared" si="12"/>
        <v>-13549336201</v>
      </c>
      <c r="V15" s="2">
        <f t="shared" si="12"/>
        <v>-7580257300</v>
      </c>
      <c r="W15" s="2">
        <f t="shared" si="12"/>
        <v>-4979271491</v>
      </c>
      <c r="X15" s="2">
        <f t="shared" si="12"/>
        <v>-9863673355</v>
      </c>
      <c r="Y15" s="2">
        <f t="shared" si="12"/>
        <v>-10259934996</v>
      </c>
    </row>
    <row r="16" spans="1:25" ht="15.5" x14ac:dyDescent="0.35">
      <c r="C16" t="s">
        <v>28</v>
      </c>
      <c r="D16" s="2">
        <f>IFERROR(INDEX(D51:D500,MATCH($C$16,$C$51:$C$500,0)),"")</f>
        <v>-2783325863</v>
      </c>
      <c r="H16" s="2">
        <f>IFERROR(SUM(D16:G16)*(4/MAX(1,COUNT(D16:G16))),"")</f>
        <v>-11133303452</v>
      </c>
      <c r="I16" s="2">
        <f t="shared" ref="I16:Y16" si="13">IFERROR(INDEX(I51:I500,MATCH($C$16,$C$51:$C$500,0)),"")</f>
        <v>-66711220557</v>
      </c>
      <c r="J16" s="2">
        <f t="shared" si="13"/>
        <v>519477289514</v>
      </c>
      <c r="K16" s="2">
        <f t="shared" si="13"/>
        <v>-276950329513</v>
      </c>
      <c r="L16" s="2">
        <f t="shared" si="13"/>
        <v>-68381092336</v>
      </c>
      <c r="M16" s="2">
        <f t="shared" si="13"/>
        <v>1061267020904</v>
      </c>
      <c r="N16" s="2">
        <f t="shared" si="13"/>
        <v>-56617681068</v>
      </c>
      <c r="O16" s="2">
        <f t="shared" si="13"/>
        <v>-34638520599</v>
      </c>
      <c r="P16" s="2">
        <f t="shared" si="13"/>
        <v>16095009620</v>
      </c>
      <c r="Q16" s="2">
        <f t="shared" si="13"/>
        <v>106211882512</v>
      </c>
      <c r="R16" s="2">
        <f t="shared" si="13"/>
        <v>67279994201</v>
      </c>
      <c r="S16" s="2">
        <f t="shared" si="13"/>
        <v>61268278934</v>
      </c>
      <c r="T16" s="2">
        <f t="shared" si="13"/>
        <v>62703726302</v>
      </c>
      <c r="U16" s="2">
        <f t="shared" si="13"/>
        <v>47551812583</v>
      </c>
      <c r="V16" s="2">
        <f t="shared" si="13"/>
        <v>11753049251</v>
      </c>
      <c r="W16" s="2">
        <f t="shared" si="13"/>
        <v>7499175119</v>
      </c>
      <c r="X16" s="2">
        <f t="shared" si="13"/>
        <v>34117097661</v>
      </c>
      <c r="Y16" s="2">
        <f t="shared" si="13"/>
        <v>33217044869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251250000000</v>
      </c>
      <c r="H20" s="2">
        <f t="shared" ref="H20:Y20" ca="1" si="14">IFERROR(H21*H2,"")</f>
        <v>251250000000</v>
      </c>
      <c r="I20" s="2">
        <f t="shared" ca="1" si="14"/>
        <v>328300000000</v>
      </c>
      <c r="J20" s="2">
        <f t="shared" ca="1" si="14"/>
        <v>398650000000</v>
      </c>
      <c r="K20" s="2">
        <f t="shared" ca="1" si="14"/>
        <v>391950000000</v>
      </c>
      <c r="L20" s="2">
        <f t="shared" ca="1" si="14"/>
        <v>408700000000</v>
      </c>
      <c r="M20" s="2">
        <f t="shared" ca="1" si="14"/>
        <v>556100000000</v>
      </c>
      <c r="N20" s="2">
        <f t="shared" ca="1" si="14"/>
        <v>643200000000</v>
      </c>
      <c r="O20" s="2">
        <f t="shared" ca="1" si="14"/>
        <v>750400000000</v>
      </c>
      <c r="P20" s="2">
        <f t="shared" ca="1" si="14"/>
        <v>850900000000</v>
      </c>
      <c r="Q20" s="2">
        <f t="shared" ca="1" si="14"/>
        <v>871000000000</v>
      </c>
      <c r="R20" s="2">
        <f t="shared" ca="1" si="14"/>
        <v>469000000000</v>
      </c>
      <c r="S20" s="2">
        <f t="shared" ca="1" si="14"/>
        <v>482400000000</v>
      </c>
      <c r="T20" s="2">
        <f t="shared" ca="1" si="14"/>
        <v>458950000000</v>
      </c>
      <c r="U20" s="2">
        <f t="shared" ca="1" si="14"/>
        <v>371850000000</v>
      </c>
      <c r="V20" s="2">
        <f t="shared" ca="1" si="14"/>
        <v>469000000000</v>
      </c>
      <c r="W20" s="2">
        <f t="shared" ca="1" si="14"/>
        <v>536000000000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3350000000</v>
      </c>
      <c r="H21" s="2">
        <f>IFERROR(INDEX(D21:G21,COUNT(D21:G21)),"")</f>
        <v>3350000000</v>
      </c>
      <c r="I21" s="2">
        <f t="shared" ref="I21:Y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3350000000</v>
      </c>
      <c r="Q21" s="2">
        <f t="shared" si="15"/>
        <v>3350000000</v>
      </c>
      <c r="R21" s="2">
        <f t="shared" si="15"/>
        <v>3350000000</v>
      </c>
      <c r="S21" s="2">
        <f t="shared" si="15"/>
        <v>3350000000</v>
      </c>
      <c r="T21" s="2">
        <f t="shared" si="15"/>
        <v>3350000000</v>
      </c>
      <c r="U21" s="2">
        <f t="shared" si="15"/>
        <v>3350000000</v>
      </c>
      <c r="V21" s="2">
        <f t="shared" si="15"/>
        <v>3350000000</v>
      </c>
      <c r="W21" s="2">
        <f t="shared" si="15"/>
        <v>3350000000</v>
      </c>
      <c r="X21" s="2">
        <f t="shared" si="15"/>
        <v>2500000000</v>
      </c>
      <c r="Y21" s="2">
        <f t="shared" si="15"/>
        <v>2500000000</v>
      </c>
    </row>
    <row r="23" spans="1:25" ht="15.5" x14ac:dyDescent="0.35">
      <c r="B23" t="s">
        <v>53</v>
      </c>
      <c r="C23" t="s">
        <v>54</v>
      </c>
      <c r="D23" s="3">
        <f>IFERROR(D5/D6*100,"")</f>
        <v>-0.12183746354631467</v>
      </c>
      <c r="H23" s="3">
        <f t="shared" ref="H23:Y23" si="16">IFERROR(H5/H6*100,"")</f>
        <v>-0.48734985418525867</v>
      </c>
      <c r="I23" s="3">
        <f t="shared" si="16"/>
        <v>-3.6651156329403007</v>
      </c>
      <c r="J23" s="3">
        <f t="shared" si="16"/>
        <v>27.810949918195881</v>
      </c>
      <c r="K23" s="3">
        <f t="shared" si="16"/>
        <v>-19.670832503526618</v>
      </c>
      <c r="L23" s="3">
        <f t="shared" si="16"/>
        <v>-4.213911211963425</v>
      </c>
      <c r="M23" s="3">
        <f t="shared" si="16"/>
        <v>60.883157931590539</v>
      </c>
      <c r="N23" s="3">
        <f t="shared" si="16"/>
        <v>-10.452357843663405</v>
      </c>
      <c r="O23" s="3">
        <f t="shared" si="16"/>
        <v>-4.1706045723955736</v>
      </c>
      <c r="P23" s="3">
        <f t="shared" si="16"/>
        <v>2.17595387117409</v>
      </c>
      <c r="Q23" s="3">
        <f t="shared" si="16"/>
        <v>13.30621990567259</v>
      </c>
      <c r="R23" s="3">
        <f t="shared" si="16"/>
        <v>9.5446729647812401</v>
      </c>
      <c r="S23" s="3">
        <f t="shared" si="16"/>
        <v>9.0745218072889031</v>
      </c>
      <c r="T23" s="3">
        <f t="shared" si="16"/>
        <v>7.4302711400339243</v>
      </c>
      <c r="U23" s="3">
        <f t="shared" si="16"/>
        <v>6.0375134568877256</v>
      </c>
      <c r="V23" s="3">
        <f t="shared" si="16"/>
        <v>0.63324019338217929</v>
      </c>
      <c r="W23" s="3">
        <f t="shared" si="16"/>
        <v>0.50806627306010554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-0.49378077614338844</v>
      </c>
      <c r="H24" s="4" t="str">
        <f t="shared" ref="H24:Y24" si="17">IFERROR(_xlfn.RRI(5,M23,H23),"")</f>
        <v/>
      </c>
      <c r="I24" s="4">
        <f t="shared" si="17"/>
        <v>-0.18908621674567672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0.44859580648244402</v>
      </c>
      <c r="N24" s="4" t="str">
        <f t="shared" si="17"/>
        <v/>
      </c>
      <c r="O24" s="4" t="str">
        <f t="shared" si="17"/>
        <v/>
      </c>
      <c r="P24" s="4">
        <f t="shared" si="17"/>
        <v>-0.18462326710953858</v>
      </c>
      <c r="Q24" s="4">
        <f t="shared" si="17"/>
        <v>0.838642289074083</v>
      </c>
      <c r="R24" s="4">
        <f t="shared" si="17"/>
        <v>0.7979107836600281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-0.78</v>
      </c>
      <c r="H25" s="3">
        <f>IFERROR(INDEX(D25:G25,COUNT(D25:G25)),"")</f>
        <v>-0.78</v>
      </c>
      <c r="I25" s="3">
        <f t="shared" ref="I25:Y25" si="18">IFERROR(INDEX(I51:I500,MATCH($C$25,$C$51:$C$500,0)),"")</f>
        <v>-23.29</v>
      </c>
      <c r="J25" s="3">
        <f t="shared" si="18"/>
        <v>156.29</v>
      </c>
      <c r="K25" s="3">
        <f t="shared" si="18"/>
        <v>-80.709999999999994</v>
      </c>
      <c r="L25" s="3">
        <f t="shared" si="18"/>
        <v>-20.329999999999998</v>
      </c>
      <c r="M25" s="3">
        <f t="shared" si="18"/>
        <v>306.8</v>
      </c>
      <c r="N25" s="3">
        <f t="shared" si="18"/>
        <v>-16.82</v>
      </c>
      <c r="O25" s="3">
        <f t="shared" si="18"/>
        <v>-10.29</v>
      </c>
      <c r="P25" s="3">
        <f t="shared" si="18"/>
        <v>4.76</v>
      </c>
      <c r="Q25" s="3">
        <f t="shared" si="18"/>
        <v>31.43</v>
      </c>
      <c r="R25" s="3">
        <f t="shared" si="18"/>
        <v>19.52</v>
      </c>
      <c r="S25" s="3">
        <f t="shared" si="18"/>
        <v>17.87</v>
      </c>
      <c r="T25" s="3">
        <f t="shared" si="18"/>
        <v>13.37</v>
      </c>
      <c r="U25" s="3">
        <f t="shared" si="18"/>
        <v>10.06</v>
      </c>
      <c r="V25" s="3">
        <f t="shared" si="18"/>
        <v>0.99</v>
      </c>
      <c r="W25" s="3">
        <f t="shared" si="18"/>
        <v>0.82</v>
      </c>
      <c r="X25" s="3">
        <f t="shared" si="18"/>
        <v>9.6999999999999993</v>
      </c>
      <c r="Y25" s="3">
        <f t="shared" si="18"/>
        <v>9.18</v>
      </c>
    </row>
    <row r="26" spans="1:25" ht="15.5" x14ac:dyDescent="0.35">
      <c r="C26" t="s">
        <v>58</v>
      </c>
      <c r="D26" s="4">
        <f>IFERROR(_xlfn.RRI(5,I25,D25),"")</f>
        <v>-0.49302677560967434</v>
      </c>
      <c r="H26" s="4" t="str">
        <f t="shared" ref="H26:Y26" si="19">IFERROR(_xlfn.RRI(5,M25,H25),"")</f>
        <v/>
      </c>
      <c r="I26" s="4">
        <f t="shared" si="19"/>
        <v>6.7256231919715193E-2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0.73490264199705435</v>
      </c>
      <c r="N26" s="4" t="str">
        <f t="shared" si="19"/>
        <v/>
      </c>
      <c r="O26" s="4" t="str">
        <f t="shared" si="19"/>
        <v/>
      </c>
      <c r="P26" s="4">
        <f t="shared" si="19"/>
        <v>-0.13900269038940005</v>
      </c>
      <c r="Q26" s="4">
        <f t="shared" si="19"/>
        <v>0.99683342299692002</v>
      </c>
      <c r="R26" s="4">
        <f t="shared" si="19"/>
        <v>0.8850947859168028</v>
      </c>
      <c r="S26" s="4">
        <f t="shared" si="19"/>
        <v>0.12997949747520976</v>
      </c>
      <c r="T26" s="4">
        <f t="shared" si="19"/>
        <v>7.8096770807866589E-2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13.539794831641791</v>
      </c>
      <c r="H27" s="3">
        <f t="shared" ref="H27:Y27" si="20">IFERROR(H4/H21,"")</f>
        <v>54.159179326567163</v>
      </c>
      <c r="I27" s="3">
        <f t="shared" si="20"/>
        <v>61.772467898805971</v>
      </c>
      <c r="J27" s="3">
        <f t="shared" si="20"/>
        <v>404.15891482865669</v>
      </c>
      <c r="K27" s="3">
        <f t="shared" si="20"/>
        <v>46.145549888059705</v>
      </c>
      <c r="L27" s="3">
        <f t="shared" si="20"/>
        <v>45.803465908955225</v>
      </c>
      <c r="M27" s="3">
        <f t="shared" si="20"/>
        <v>51.7942453</v>
      </c>
      <c r="N27" s="3">
        <f t="shared" si="20"/>
        <v>25.577434018507464</v>
      </c>
      <c r="O27" s="3">
        <f t="shared" si="20"/>
        <v>49.310335889552242</v>
      </c>
      <c r="P27" s="3">
        <f t="shared" si="20"/>
        <v>67.953937405970152</v>
      </c>
      <c r="Q27" s="3">
        <f t="shared" si="20"/>
        <v>118.41340594925373</v>
      </c>
      <c r="R27" s="3">
        <f t="shared" si="20"/>
        <v>98.640276330447762</v>
      </c>
      <c r="S27" s="3">
        <f t="shared" si="20"/>
        <v>97.108563120597012</v>
      </c>
      <c r="T27" s="3">
        <f t="shared" si="20"/>
        <v>92.919336267462683</v>
      </c>
      <c r="U27" s="3">
        <f t="shared" si="20"/>
        <v>67.204371791044778</v>
      </c>
      <c r="V27" s="3">
        <f t="shared" si="20"/>
        <v>32.54389537492537</v>
      </c>
      <c r="W27" s="3">
        <f t="shared" si="20"/>
        <v>29.726993978805972</v>
      </c>
      <c r="X27" s="3">
        <f t="shared" si="20"/>
        <v>64.948253805199997</v>
      </c>
      <c r="Y27" s="3">
        <f t="shared" si="20"/>
        <v>69.535885183999994</v>
      </c>
    </row>
    <row r="28" spans="1:25" ht="15.5" x14ac:dyDescent="0.35">
      <c r="C28" t="s">
        <v>60</v>
      </c>
      <c r="D28" s="4">
        <f>IFERROR(_xlfn.RRI(5,I27,D27),"")</f>
        <v>-0.26181804218485849</v>
      </c>
      <c r="H28" s="4">
        <f t="shared" ref="H28:Y28" si="21">IFERROR(_xlfn.RRI(5,M27,H27),"")</f>
        <v>8.9696740270870379E-3</v>
      </c>
      <c r="I28" s="4">
        <f t="shared" si="21"/>
        <v>0.19285483678177373</v>
      </c>
      <c r="J28" s="4">
        <f t="shared" si="21"/>
        <v>0.52308043863275944</v>
      </c>
      <c r="K28" s="4">
        <f t="shared" si="21"/>
        <v>-7.4485899074473116E-2</v>
      </c>
      <c r="L28" s="4">
        <f t="shared" si="21"/>
        <v>-0.17301145536685258</v>
      </c>
      <c r="M28" s="4">
        <f t="shared" si="21"/>
        <v>-0.12088549492924539</v>
      </c>
      <c r="N28" s="4">
        <f t="shared" si="21"/>
        <v>-0.23419201745730889</v>
      </c>
      <c r="O28" s="4">
        <f t="shared" si="21"/>
        <v>-0.1190193443604004</v>
      </c>
      <c r="P28" s="4">
        <f t="shared" si="21"/>
        <v>2.2208189187606919E-3</v>
      </c>
      <c r="Q28" s="4">
        <f t="shared" si="21"/>
        <v>0.29475103719185647</v>
      </c>
      <c r="R28" s="4">
        <f t="shared" si="21"/>
        <v>0.27110274620641173</v>
      </c>
      <c r="S28" s="4">
        <f t="shared" si="21"/>
        <v>8.3772207778936902E-2</v>
      </c>
      <c r="T28" s="4">
        <f t="shared" si="21"/>
        <v>5.9691430438003179E-2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-0.96650923142979817</v>
      </c>
      <c r="I29" s="4">
        <f t="shared" si="22"/>
        <v>-1.1490178514300338</v>
      </c>
      <c r="J29" s="4">
        <f t="shared" si="22"/>
        <v>-2.9364391029612196</v>
      </c>
      <c r="K29" s="4">
        <f t="shared" si="22"/>
        <v>2.969995081160846</v>
      </c>
      <c r="L29" s="4">
        <f t="shared" si="22"/>
        <v>-1.066264667535854</v>
      </c>
      <c r="M29" s="4">
        <f t="shared" si="22"/>
        <v>-19.240190249702735</v>
      </c>
      <c r="N29" s="4">
        <f t="shared" si="22"/>
        <v>0.63459669582118583</v>
      </c>
      <c r="O29" s="4">
        <f t="shared" si="22"/>
        <v>-3.1617647058823528</v>
      </c>
      <c r="P29" s="4">
        <f t="shared" si="22"/>
        <v>-0.84855233853006684</v>
      </c>
      <c r="Q29" s="4">
        <f t="shared" si="22"/>
        <v>0.61014344262295084</v>
      </c>
      <c r="R29" s="4">
        <f t="shared" si="22"/>
        <v>9.2333519865696614E-2</v>
      </c>
      <c r="S29" s="4">
        <f t="shared" si="22"/>
        <v>0.33657442034405399</v>
      </c>
      <c r="T29" s="4">
        <f t="shared" si="22"/>
        <v>0.32902584493041737</v>
      </c>
      <c r="U29" s="4">
        <f t="shared" si="22"/>
        <v>9.1616161616161627</v>
      </c>
      <c r="V29" s="4">
        <f t="shared" si="22"/>
        <v>0.20731707317073178</v>
      </c>
      <c r="W29" s="4">
        <f t="shared" si="22"/>
        <v>-0.91546391752577316</v>
      </c>
      <c r="X29" s="4">
        <f t="shared" si="22"/>
        <v>5.6644880174291895E-2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-0.12324727878301214</v>
      </c>
      <c r="I30" s="4">
        <f t="shared" si="23"/>
        <v>-0.8471579726875641</v>
      </c>
      <c r="J30" s="4">
        <f t="shared" si="23"/>
        <v>7.7583508227568876</v>
      </c>
      <c r="K30" s="4">
        <f t="shared" si="23"/>
        <v>7.4685173341346991E-3</v>
      </c>
      <c r="L30" s="4">
        <f t="shared" si="23"/>
        <v>-0.11566496154824318</v>
      </c>
      <c r="M30" s="4">
        <f t="shared" si="23"/>
        <v>1.0249977094075358</v>
      </c>
      <c r="N30" s="4">
        <f t="shared" si="23"/>
        <v>-0.48129669861107655</v>
      </c>
      <c r="O30" s="4">
        <f t="shared" si="23"/>
        <v>-0.27435645715475437</v>
      </c>
      <c r="P30" s="4">
        <f t="shared" si="23"/>
        <v>-0.42612969484982188</v>
      </c>
      <c r="Q30" s="4">
        <f t="shared" si="23"/>
        <v>0.20045695687799389</v>
      </c>
      <c r="R30" s="4">
        <f t="shared" si="23"/>
        <v>1.5773204346032271E-2</v>
      </c>
      <c r="S30" s="4">
        <f t="shared" si="23"/>
        <v>4.5084554210287224E-2</v>
      </c>
      <c r="T30" s="4">
        <f t="shared" si="23"/>
        <v>0.38263826877769452</v>
      </c>
      <c r="U30" s="4">
        <f t="shared" si="23"/>
        <v>1.0650377287909067</v>
      </c>
      <c r="V30" s="4">
        <f t="shared" si="23"/>
        <v>9.4759039482018401E-2</v>
      </c>
      <c r="W30" s="4">
        <f t="shared" si="23"/>
        <v>-0.54229725608995638</v>
      </c>
      <c r="X30" s="4">
        <f t="shared" si="23"/>
        <v>-6.597501946887703E-2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534.73</v>
      </c>
      <c r="H32" s="3">
        <f>IFERROR(INDEX(D32:G32,COUNT(D32:G32)),"")</f>
        <v>534.73</v>
      </c>
      <c r="I32" s="3">
        <f t="shared" ref="I32:Y32" si="24">IFERROR(INDEX(I51:I500,MATCH($C$32,$C$51:$C$500,0)),"")</f>
        <v>535.51</v>
      </c>
      <c r="J32" s="3">
        <f t="shared" si="24"/>
        <v>558.87</v>
      </c>
      <c r="K32" s="3">
        <f t="shared" si="24"/>
        <v>402.81</v>
      </c>
      <c r="L32" s="3">
        <f t="shared" si="24"/>
        <v>482.54</v>
      </c>
      <c r="M32" s="3">
        <f t="shared" si="24"/>
        <v>503</v>
      </c>
      <c r="N32" s="3">
        <f t="shared" si="24"/>
        <v>162.85</v>
      </c>
      <c r="O32" s="3">
        <f t="shared" si="24"/>
        <v>229.41</v>
      </c>
      <c r="P32" s="3">
        <f t="shared" si="24"/>
        <v>239.02</v>
      </c>
      <c r="Q32" s="3">
        <f t="shared" si="24"/>
        <v>233.8</v>
      </c>
      <c r="R32" s="3">
        <f t="shared" si="24"/>
        <v>204.54</v>
      </c>
      <c r="S32" s="3">
        <f t="shared" si="24"/>
        <v>191.32</v>
      </c>
      <c r="T32" s="3">
        <f t="shared" si="24"/>
        <v>174.74</v>
      </c>
      <c r="U32" s="3">
        <f t="shared" si="24"/>
        <v>161.36000000000001</v>
      </c>
      <c r="V32" s="3">
        <f t="shared" si="24"/>
        <v>151.31</v>
      </c>
      <c r="W32" s="3">
        <f t="shared" si="24"/>
        <v>157.47</v>
      </c>
      <c r="X32" s="3">
        <f t="shared" si="24"/>
        <v>128.94999999999999</v>
      </c>
      <c r="Y32" s="3">
        <f t="shared" si="24"/>
        <v>119.15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0.14000000000000001</v>
      </c>
      <c r="H33" s="3">
        <f>IFERROR(INDEX(D33:G33,COUNT(D33:G33)),"")</f>
        <v>0.14000000000000001</v>
      </c>
      <c r="I33" s="3">
        <f t="shared" ref="I33:Y33" si="25">IFERROR(INDEX(I51:I500,MATCH($C$33,$C$51:$C$500,0)),"")</f>
        <v>0.18</v>
      </c>
      <c r="J33" s="3">
        <f t="shared" si="25"/>
        <v>0.21</v>
      </c>
      <c r="K33" s="3">
        <f t="shared" si="25"/>
        <v>0.28999999999999998</v>
      </c>
      <c r="L33" s="3">
        <f t="shared" si="25"/>
        <v>0.25</v>
      </c>
      <c r="M33" s="3">
        <f t="shared" si="25"/>
        <v>0.33</v>
      </c>
      <c r="N33" s="3">
        <f t="shared" si="25"/>
        <v>1.18</v>
      </c>
      <c r="O33" s="3">
        <f t="shared" si="25"/>
        <v>0.98</v>
      </c>
      <c r="P33" s="3">
        <f t="shared" si="25"/>
        <v>1.06</v>
      </c>
      <c r="Q33" s="3">
        <f t="shared" si="25"/>
        <v>1.1100000000000001</v>
      </c>
      <c r="R33" s="3">
        <f t="shared" si="25"/>
        <v>0.68</v>
      </c>
      <c r="S33" s="3">
        <f t="shared" si="25"/>
        <v>0.75</v>
      </c>
      <c r="T33" s="3">
        <f t="shared" si="25"/>
        <v>0.78</v>
      </c>
      <c r="U33" s="3">
        <f t="shared" si="25"/>
        <v>0.69</v>
      </c>
      <c r="V33" s="3">
        <f t="shared" si="25"/>
        <v>0.93</v>
      </c>
      <c r="W33" s="3">
        <f t="shared" si="25"/>
        <v>1.02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-96.15</v>
      </c>
      <c r="H34" s="3">
        <f>IFERROR(INDEX(D34:G34,COUNT(D34:G34)),"")</f>
        <v>-96.15</v>
      </c>
      <c r="I34" s="3">
        <f t="shared" ref="I34:Y34" si="26">IFERROR(INDEX(I51:I500,MATCH($C$34,$C$51:$C$500,0)),"")</f>
        <v>-4.21</v>
      </c>
      <c r="J34" s="3">
        <f t="shared" si="26"/>
        <v>0.76</v>
      </c>
      <c r="K34" s="3">
        <f t="shared" si="26"/>
        <v>-1.45</v>
      </c>
      <c r="L34" s="3">
        <f t="shared" si="26"/>
        <v>-6</v>
      </c>
      <c r="M34" s="3">
        <f t="shared" si="26"/>
        <v>0.54</v>
      </c>
      <c r="N34" s="3">
        <f t="shared" si="26"/>
        <v>-11.41</v>
      </c>
      <c r="O34" s="3">
        <f t="shared" si="26"/>
        <v>-21.77</v>
      </c>
      <c r="P34" s="3">
        <f t="shared" si="26"/>
        <v>53.36</v>
      </c>
      <c r="Q34" s="3">
        <f t="shared" si="26"/>
        <v>8.27</v>
      </c>
      <c r="R34" s="3">
        <f t="shared" si="26"/>
        <v>7.17</v>
      </c>
      <c r="S34" s="3">
        <f t="shared" si="26"/>
        <v>8.06</v>
      </c>
      <c r="T34" s="3">
        <f t="shared" si="26"/>
        <v>10.25</v>
      </c>
      <c r="U34" s="3">
        <f t="shared" si="26"/>
        <v>11.03</v>
      </c>
      <c r="V34" s="3">
        <f t="shared" si="26"/>
        <v>141.41</v>
      </c>
      <c r="W34" s="3">
        <f t="shared" si="26"/>
        <v>195.12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5.54</v>
      </c>
      <c r="H35" s="3">
        <f>IFERROR(INDEX(D35:G35,COUNT(D35:G35)),"")</f>
        <v>5.54</v>
      </c>
      <c r="I35" s="3">
        <f t="shared" ref="I35:Y35" si="27">IFERROR(INDEX(I51:I500,MATCH($C$35,$C$51:$C$500,0)),"")</f>
        <v>1.59</v>
      </c>
      <c r="J35" s="3">
        <f t="shared" si="27"/>
        <v>0.28999999999999998</v>
      </c>
      <c r="K35" s="3">
        <f t="shared" si="27"/>
        <v>2.54</v>
      </c>
      <c r="L35" s="3">
        <f t="shared" si="27"/>
        <v>2.66</v>
      </c>
      <c r="M35" s="3">
        <f t="shared" si="27"/>
        <v>3.2</v>
      </c>
      <c r="N35" s="3">
        <f t="shared" si="27"/>
        <v>7.51</v>
      </c>
      <c r="O35" s="3">
        <f t="shared" si="27"/>
        <v>4.54</v>
      </c>
      <c r="P35" s="3">
        <f t="shared" si="27"/>
        <v>3.74</v>
      </c>
      <c r="Q35" s="3">
        <f t="shared" si="27"/>
        <v>2.2000000000000002</v>
      </c>
      <c r="R35" s="3">
        <f t="shared" si="27"/>
        <v>1.42</v>
      </c>
      <c r="S35" s="3">
        <f t="shared" si="27"/>
        <v>1.48</v>
      </c>
      <c r="T35" s="3">
        <f t="shared" si="27"/>
        <v>1.47</v>
      </c>
      <c r="U35" s="3">
        <f t="shared" si="27"/>
        <v>1.65</v>
      </c>
      <c r="V35" s="3">
        <f t="shared" si="27"/>
        <v>4.3</v>
      </c>
      <c r="W35" s="3">
        <f t="shared" si="27"/>
        <v>5.38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45358312686</v>
      </c>
      <c r="E51" s="5">
        <v>83867114897</v>
      </c>
      <c r="F51" s="5">
        <v>33112323484</v>
      </c>
      <c r="G51" s="5">
        <v>39766402401</v>
      </c>
      <c r="I51" s="5">
        <v>206937767461</v>
      </c>
      <c r="J51" s="5">
        <v>1353932364676</v>
      </c>
      <c r="K51" s="5">
        <v>154587592125</v>
      </c>
      <c r="L51" s="5">
        <v>153441610795</v>
      </c>
      <c r="M51" s="5">
        <v>173510721755</v>
      </c>
      <c r="N51" s="5">
        <v>85684403962</v>
      </c>
      <c r="O51" s="5">
        <v>165189625230</v>
      </c>
      <c r="P51" s="5">
        <v>227645690310</v>
      </c>
      <c r="Q51" s="5">
        <v>396684909930</v>
      </c>
      <c r="R51" s="5">
        <v>330444925707</v>
      </c>
      <c r="S51" s="5">
        <v>325313686454</v>
      </c>
      <c r="T51" s="5">
        <v>311279776496</v>
      </c>
      <c r="U51" s="5">
        <v>225134645500</v>
      </c>
      <c r="V51" s="5">
        <v>109022049506</v>
      </c>
      <c r="W51" s="5">
        <v>99585429829</v>
      </c>
      <c r="X51" s="5">
        <v>162370634513</v>
      </c>
      <c r="Y51" s="5">
        <v>173839712960</v>
      </c>
    </row>
    <row r="52" spans="2:25" ht="15.5" x14ac:dyDescent="0.35">
      <c r="C52" t="s">
        <v>85</v>
      </c>
      <c r="D52" s="5">
        <v>-28768526509</v>
      </c>
      <c r="E52" s="5">
        <v>-27975918654</v>
      </c>
      <c r="F52" s="5">
        <v>-14736601823</v>
      </c>
      <c r="G52" s="5">
        <v>-18763734955</v>
      </c>
      <c r="I52" s="5">
        <v>-88425194057</v>
      </c>
      <c r="J52" s="5">
        <v>-724240285539</v>
      </c>
      <c r="K52" s="5">
        <v>-71759959802</v>
      </c>
      <c r="L52" s="5">
        <v>-64123799604</v>
      </c>
      <c r="M52" s="5">
        <v>-80852642618</v>
      </c>
      <c r="N52" s="5">
        <v>-46023357600</v>
      </c>
      <c r="O52" s="5">
        <v>-69394629868</v>
      </c>
      <c r="P52" s="5">
        <v>-125717387744</v>
      </c>
      <c r="Q52" s="5">
        <v>-126525502873</v>
      </c>
      <c r="R52" s="5">
        <v>-137709146845</v>
      </c>
      <c r="S52" s="5">
        <v>-126343960586</v>
      </c>
      <c r="T52" s="5">
        <v>-141026653014</v>
      </c>
      <c r="U52" s="5">
        <v>-109878606334</v>
      </c>
      <c r="V52" s="5">
        <v>-45465364039</v>
      </c>
      <c r="W52" s="5">
        <v>-40919221417</v>
      </c>
      <c r="X52" s="5">
        <v>-68222371530</v>
      </c>
      <c r="Y52" s="5">
        <v>-88820259150</v>
      </c>
    </row>
    <row r="53" spans="2:25" ht="15.5" x14ac:dyDescent="0.35">
      <c r="C53" t="s">
        <v>86</v>
      </c>
      <c r="D53" s="5">
        <v>16589786177</v>
      </c>
      <c r="E53" s="5">
        <v>55891196243</v>
      </c>
      <c r="F53" s="5">
        <v>18375721661</v>
      </c>
      <c r="G53" s="5">
        <v>21002667446</v>
      </c>
      <c r="I53" s="5">
        <v>118512573404</v>
      </c>
      <c r="J53" s="5">
        <v>629692079137</v>
      </c>
      <c r="K53" s="5">
        <v>82827632323</v>
      </c>
      <c r="L53" s="5">
        <v>89317811191</v>
      </c>
      <c r="M53" s="5">
        <v>92658079137</v>
      </c>
      <c r="N53" s="5">
        <v>39661046362</v>
      </c>
      <c r="O53" s="5">
        <v>95794995362</v>
      </c>
      <c r="P53" s="5">
        <v>101928302566</v>
      </c>
      <c r="Q53" s="5">
        <v>270159407057</v>
      </c>
      <c r="R53" s="5">
        <v>192735778862</v>
      </c>
      <c r="S53" s="5">
        <v>198969725868</v>
      </c>
      <c r="T53" s="5">
        <v>170253123482</v>
      </c>
      <c r="U53" s="5">
        <v>115256039166</v>
      </c>
      <c r="V53" s="5">
        <v>63556685467</v>
      </c>
      <c r="W53" s="5">
        <v>58666208412</v>
      </c>
      <c r="X53" s="5">
        <v>94148262983</v>
      </c>
      <c r="Y53" s="5">
        <v>85019453810</v>
      </c>
    </row>
    <row r="54" spans="2:25" ht="15.5" x14ac:dyDescent="0.35">
      <c r="C54" t="s">
        <v>87</v>
      </c>
      <c r="D54" s="5">
        <v>-17767935063</v>
      </c>
      <c r="E54" s="5">
        <v>-19312357917</v>
      </c>
      <c r="F54" s="5">
        <v>-16210733343</v>
      </c>
      <c r="G54" s="5">
        <v>-15556532157</v>
      </c>
      <c r="I54" s="5">
        <v>-70363206049</v>
      </c>
      <c r="J54" s="5">
        <v>-77350970178</v>
      </c>
      <c r="K54" s="5">
        <v>-64287655002</v>
      </c>
      <c r="L54" s="5">
        <v>-70656305532</v>
      </c>
      <c r="M54" s="5">
        <v>-47581597873</v>
      </c>
      <c r="N54" s="5">
        <v>-57633797318</v>
      </c>
      <c r="O54" s="5">
        <v>-78633605847</v>
      </c>
      <c r="P54" s="5">
        <v>-38651587853</v>
      </c>
      <c r="Q54" s="5">
        <v>-82187076605</v>
      </c>
      <c r="R54" s="5">
        <v>-78374313518</v>
      </c>
      <c r="S54" s="5">
        <v>-84855951899</v>
      </c>
      <c r="T54" s="5">
        <v>-91999497631</v>
      </c>
      <c r="U54" s="5">
        <v>-53008967867</v>
      </c>
      <c r="V54" s="5">
        <v>-44573890750</v>
      </c>
      <c r="W54" s="5">
        <v>-40878642600</v>
      </c>
      <c r="X54" s="5">
        <v>-42511050516</v>
      </c>
      <c r="Y54" s="5">
        <v>-38215336582</v>
      </c>
    </row>
    <row r="55" spans="2:25" ht="15.5" x14ac:dyDescent="0.35">
      <c r="C55" t="s">
        <v>89</v>
      </c>
      <c r="D55" s="5">
        <v>-554634070</v>
      </c>
      <c r="E55" s="5">
        <v>-1061455394</v>
      </c>
      <c r="F55" s="5">
        <v>-1137865981</v>
      </c>
      <c r="G55" s="5">
        <v>-297418337</v>
      </c>
      <c r="I55" s="5">
        <v>-3162232912</v>
      </c>
      <c r="J55" s="5">
        <v>-4555009346</v>
      </c>
      <c r="K55" s="5">
        <v>-3875030794</v>
      </c>
      <c r="L55" s="5">
        <v>-4355430387</v>
      </c>
      <c r="M55" s="5">
        <v>-2936281951</v>
      </c>
      <c r="N55" s="5">
        <v>-4403773358</v>
      </c>
      <c r="O55" s="5">
        <v>-15794498321</v>
      </c>
      <c r="P55" s="5">
        <v>-17202361567</v>
      </c>
      <c r="Q55" s="5">
        <v>-20437319733</v>
      </c>
      <c r="R55" s="5">
        <v>-16059695283</v>
      </c>
      <c r="S55" s="5">
        <v>-20786352211</v>
      </c>
      <c r="T55" s="5">
        <v>-24457793459</v>
      </c>
      <c r="U55" s="5">
        <v>-13153235535</v>
      </c>
      <c r="V55" s="5">
        <v>-5644866052</v>
      </c>
      <c r="W55" s="5">
        <v>-2735314858</v>
      </c>
      <c r="X55" s="5">
        <v>-6992102479</v>
      </c>
      <c r="Y55" s="5">
        <v>-5771776442</v>
      </c>
    </row>
    <row r="56" spans="2:25" ht="15.5" x14ac:dyDescent="0.35">
      <c r="C56" t="s">
        <v>88</v>
      </c>
      <c r="D56" s="5">
        <v>-17329191886</v>
      </c>
      <c r="E56" s="5">
        <v>-19452377530</v>
      </c>
      <c r="F56" s="5">
        <v>-15155733199</v>
      </c>
      <c r="G56" s="5">
        <v>-15243332231</v>
      </c>
      <c r="I56" s="5">
        <v>-68111374891</v>
      </c>
      <c r="J56" s="5">
        <v>-61171486150</v>
      </c>
      <c r="K56" s="5">
        <v>-62714649939</v>
      </c>
      <c r="L56" s="5">
        <v>-60134152902</v>
      </c>
      <c r="M56" s="5">
        <v>-59593085439</v>
      </c>
      <c r="N56" s="5">
        <v>-60754152212</v>
      </c>
      <c r="O56" s="5">
        <v>-82820483639</v>
      </c>
      <c r="P56" s="5">
        <v>-76238283437</v>
      </c>
      <c r="Q56" s="5">
        <v>-74768453503</v>
      </c>
      <c r="R56" s="5">
        <v>-69648777148</v>
      </c>
      <c r="S56" s="5">
        <v>-66915553829</v>
      </c>
      <c r="T56" s="5">
        <v>-70996792781</v>
      </c>
      <c r="U56" s="5">
        <v>-40435226889</v>
      </c>
      <c r="V56" s="5">
        <v>-39718717026</v>
      </c>
      <c r="W56" s="5">
        <v>-38744361873</v>
      </c>
      <c r="X56" s="5">
        <v>-35518948037</v>
      </c>
      <c r="Y56" s="5">
        <v>-32443560140</v>
      </c>
    </row>
    <row r="57" spans="2:25" ht="15.5" x14ac:dyDescent="0.35">
      <c r="C57" t="s">
        <v>97</v>
      </c>
      <c r="D57" s="5">
        <v>-484924980</v>
      </c>
      <c r="E57" s="5">
        <v>-108871506687</v>
      </c>
      <c r="F57" s="5">
        <v>-571302557</v>
      </c>
      <c r="G57" s="5">
        <v>-480885627</v>
      </c>
      <c r="I57" s="5">
        <v>-110485696580</v>
      </c>
      <c r="J57" s="5">
        <v>-119443086801</v>
      </c>
      <c r="K57" s="5">
        <v>-219489498368</v>
      </c>
      <c r="L57" s="5">
        <v>-13619838317</v>
      </c>
      <c r="M57" s="5">
        <v>1079050175411</v>
      </c>
      <c r="N57" s="5">
        <v>-7960662448</v>
      </c>
      <c r="O57" s="5">
        <v>-15770879600</v>
      </c>
      <c r="P57" s="5">
        <v>-14356163590</v>
      </c>
      <c r="Q57" s="5">
        <v>-44653052250</v>
      </c>
      <c r="R57" s="5">
        <v>-20192861677</v>
      </c>
      <c r="S57" s="5">
        <v>-6774035070</v>
      </c>
      <c r="T57" s="5">
        <v>-6967740872</v>
      </c>
      <c r="U57" s="5">
        <v>-5799751163</v>
      </c>
      <c r="V57" s="5">
        <v>-7883215330</v>
      </c>
      <c r="W57" s="5">
        <v>-2893042473</v>
      </c>
      <c r="X57" s="5">
        <v>-2185236897</v>
      </c>
      <c r="Y57" s="5">
        <v>-2303861052</v>
      </c>
    </row>
    <row r="58" spans="2:25" ht="15.5" x14ac:dyDescent="0.35">
      <c r="C58" t="s">
        <v>90</v>
      </c>
      <c r="D58" s="5">
        <v>-1178148886</v>
      </c>
      <c r="E58" s="5">
        <v>36578838326</v>
      </c>
      <c r="F58" s="5">
        <v>2164988318</v>
      </c>
      <c r="G58" s="5">
        <v>5446135289</v>
      </c>
      <c r="I58" s="5">
        <v>48149367355</v>
      </c>
      <c r="J58" s="5">
        <v>552341108959</v>
      </c>
      <c r="K58" s="5">
        <v>18539977321</v>
      </c>
      <c r="L58" s="5">
        <v>18661505659</v>
      </c>
      <c r="M58" s="5">
        <v>45076481264</v>
      </c>
      <c r="N58" s="5">
        <v>-17972750956</v>
      </c>
      <c r="O58" s="5">
        <v>17161389515</v>
      </c>
      <c r="P58" s="5">
        <v>63276714713</v>
      </c>
      <c r="Q58" s="5">
        <v>187972330452</v>
      </c>
      <c r="R58" s="5">
        <v>114361465344</v>
      </c>
      <c r="S58" s="5">
        <v>114113773969</v>
      </c>
      <c r="T58" s="5">
        <v>78253625851</v>
      </c>
      <c r="U58" s="5">
        <v>62247071299</v>
      </c>
      <c r="V58" s="5">
        <v>18982794717</v>
      </c>
      <c r="W58" s="5">
        <v>17787565812</v>
      </c>
      <c r="X58" s="5">
        <v>51637212467</v>
      </c>
      <c r="Y58" s="5">
        <v>46804117228</v>
      </c>
    </row>
    <row r="59" spans="2:25" ht="15.5" x14ac:dyDescent="0.35">
      <c r="C59" t="s">
        <v>91</v>
      </c>
      <c r="D59" s="5">
        <v>-1605176977</v>
      </c>
      <c r="E59" s="5">
        <v>-110877512343</v>
      </c>
      <c r="F59" s="5">
        <v>-1044534194</v>
      </c>
      <c r="G59" s="5">
        <v>-1605126596</v>
      </c>
      <c r="I59" s="5">
        <v>-114860587912</v>
      </c>
      <c r="J59" s="5">
        <v>-32863819445</v>
      </c>
      <c r="K59" s="5">
        <v>-295490306834</v>
      </c>
      <c r="L59" s="5">
        <v>-87042597995</v>
      </c>
      <c r="M59" s="5">
        <v>1016190539640</v>
      </c>
      <c r="N59" s="5">
        <v>-38644930112</v>
      </c>
      <c r="O59" s="5">
        <v>-51799910114</v>
      </c>
      <c r="P59" s="5">
        <v>-47181705093</v>
      </c>
      <c r="Q59" s="5">
        <v>-81760447940</v>
      </c>
      <c r="R59" s="5">
        <v>-47081471143</v>
      </c>
      <c r="S59" s="5">
        <v>-52845495035</v>
      </c>
      <c r="T59" s="5">
        <v>-15549899549</v>
      </c>
      <c r="U59" s="5">
        <v>-14695258716</v>
      </c>
      <c r="V59" s="5">
        <v>-7229745466</v>
      </c>
      <c r="W59" s="5">
        <v>-10288390693</v>
      </c>
      <c r="X59" s="5">
        <v>-17520114806</v>
      </c>
      <c r="Y59" s="5">
        <v>-13587072359</v>
      </c>
    </row>
    <row r="60" spans="2:25" ht="15.5" x14ac:dyDescent="0.35">
      <c r="C60" t="s">
        <v>92</v>
      </c>
      <c r="D60" s="5">
        <v>920299123</v>
      </c>
      <c r="E60" s="5">
        <v>1101694960</v>
      </c>
      <c r="F60" s="5">
        <v>1185989507</v>
      </c>
      <c r="G60" s="5">
        <v>1053103633</v>
      </c>
      <c r="I60" s="5">
        <v>4856821305</v>
      </c>
      <c r="J60" s="5">
        <v>7391092948</v>
      </c>
      <c r="K60" s="5">
        <v>72509782</v>
      </c>
      <c r="L60" s="5">
        <v>103389616</v>
      </c>
      <c r="M60" s="5">
        <v>66740602</v>
      </c>
      <c r="N60" s="5">
        <v>193632940</v>
      </c>
      <c r="O60" s="5">
        <v>650595340</v>
      </c>
      <c r="P60" s="5">
        <v>1018607695</v>
      </c>
      <c r="Q60" s="5">
        <v>5389635028</v>
      </c>
      <c r="R60" s="5">
        <v>4972276086</v>
      </c>
      <c r="S60" s="5">
        <v>3840295797</v>
      </c>
      <c r="T60" s="5">
        <v>5095081228</v>
      </c>
      <c r="U60" s="5">
        <v>5880697625</v>
      </c>
      <c r="V60" s="5">
        <v>5338925243</v>
      </c>
      <c r="W60" s="5">
        <v>9523131068</v>
      </c>
      <c r="X60" s="5">
        <v>637516381</v>
      </c>
      <c r="Y60" s="5">
        <v>1397674911</v>
      </c>
    </row>
    <row r="61" spans="2:25" ht="15.5" x14ac:dyDescent="0.35">
      <c r="C61" t="s">
        <v>26</v>
      </c>
      <c r="E61" s="5">
        <v>-525347853</v>
      </c>
      <c r="F61" s="5">
        <v>-164210314</v>
      </c>
    </row>
    <row r="62" spans="2:25" ht="15.5" x14ac:dyDescent="0.35">
      <c r="C62" t="s">
        <v>953</v>
      </c>
      <c r="D62" s="5">
        <v>-155308086</v>
      </c>
      <c r="E62" s="5">
        <v>-525347853</v>
      </c>
      <c r="F62" s="5">
        <v>-164210314</v>
      </c>
      <c r="G62" s="5">
        <v>-169388246</v>
      </c>
      <c r="I62" s="5">
        <v>-1033436593</v>
      </c>
      <c r="J62" s="5">
        <v>-88350294097</v>
      </c>
      <c r="K62" s="5">
        <v>-68737913792</v>
      </c>
      <c r="L62" s="5">
        <v>-66559404571</v>
      </c>
      <c r="M62" s="5">
        <v>-56215893780</v>
      </c>
      <c r="N62" s="5">
        <v>-25739475947</v>
      </c>
      <c r="O62" s="5">
        <v>-27235676178</v>
      </c>
      <c r="P62" s="5">
        <v>-23333179484</v>
      </c>
      <c r="Q62" s="5">
        <v>-27282783449</v>
      </c>
      <c r="R62" s="5">
        <v>-37085279333</v>
      </c>
      <c r="S62" s="5">
        <v>-29700388312</v>
      </c>
      <c r="T62" s="5">
        <v>-13677239905</v>
      </c>
      <c r="U62" s="5">
        <v>-15440862613</v>
      </c>
      <c r="V62" s="5">
        <v>-11166374075</v>
      </c>
      <c r="W62" s="5">
        <v>-16423046701</v>
      </c>
      <c r="X62" s="5">
        <v>-12931437399</v>
      </c>
      <c r="Y62" s="5">
        <v>-8929446373</v>
      </c>
    </row>
    <row r="63" spans="2:25" ht="15.5" x14ac:dyDescent="0.35">
      <c r="C63" t="s">
        <v>402</v>
      </c>
      <c r="D63" s="5">
        <v>-1885243034</v>
      </c>
      <c r="E63" s="5">
        <v>-2582352763</v>
      </c>
      <c r="F63" s="5">
        <v>-1495010830</v>
      </c>
      <c r="G63" s="5">
        <v>-2007956356</v>
      </c>
      <c r="I63" s="5">
        <v>-8198276044</v>
      </c>
      <c r="J63" s="5">
        <v>-40518171569</v>
      </c>
      <c r="K63" s="5">
        <v>-7286084244</v>
      </c>
      <c r="L63" s="5">
        <v>-6845400707</v>
      </c>
      <c r="M63" s="5">
        <v>-6621756815</v>
      </c>
      <c r="N63" s="5">
        <v>-5009962372</v>
      </c>
      <c r="O63" s="5">
        <v>-9345371551</v>
      </c>
      <c r="P63" s="5">
        <v>-10379779967</v>
      </c>
      <c r="Q63" s="5">
        <v>-15082279126</v>
      </c>
      <c r="R63" s="5">
        <v>-14455777264</v>
      </c>
      <c r="S63" s="5">
        <v>-20211367450</v>
      </c>
    </row>
    <row r="64" spans="2:25" ht="15.5" x14ac:dyDescent="0.35">
      <c r="C64" t="s">
        <v>822</v>
      </c>
      <c r="R64" s="5">
        <v>19725345904</v>
      </c>
    </row>
    <row r="65" spans="3:25" ht="15.5" x14ac:dyDescent="0.35">
      <c r="C65" t="s">
        <v>93</v>
      </c>
      <c r="J65" s="5">
        <v>208056640074</v>
      </c>
      <c r="K65" s="5">
        <v>-49320212</v>
      </c>
      <c r="L65" s="5">
        <v>-121344016</v>
      </c>
      <c r="M65" s="5">
        <v>-88725778</v>
      </c>
      <c r="N65" s="5">
        <v>-128462285</v>
      </c>
      <c r="O65" s="5">
        <v>-98578125</v>
      </c>
      <c r="P65" s="5">
        <v>-131189747</v>
      </c>
      <c r="Q65" s="5">
        <v>-131968143</v>
      </c>
      <c r="R65" s="5">
        <v>-45174859</v>
      </c>
      <c r="U65" s="5">
        <v>664657435</v>
      </c>
      <c r="V65" s="5">
        <v>6480918696</v>
      </c>
      <c r="W65" s="5">
        <v>-495432587</v>
      </c>
      <c r="X65" s="5">
        <v>-3870309396</v>
      </c>
      <c r="Y65" s="5">
        <v>-3837939845</v>
      </c>
    </row>
    <row r="66" spans="3:25" ht="15.5" x14ac:dyDescent="0.35">
      <c r="C66" t="s">
        <v>403</v>
      </c>
      <c r="X66" s="5">
        <v>829352505</v>
      </c>
      <c r="Y66" s="5">
        <v>86500000</v>
      </c>
    </row>
    <row r="67" spans="3:25" ht="15.5" x14ac:dyDescent="0.35">
      <c r="C67" t="s">
        <v>98</v>
      </c>
      <c r="D67" s="5">
        <v>-1605176977</v>
      </c>
      <c r="E67" s="5">
        <v>-110877512343</v>
      </c>
      <c r="F67" s="5">
        <v>-1044534194</v>
      </c>
      <c r="G67" s="5">
        <v>-1605126596</v>
      </c>
      <c r="I67" s="5">
        <v>-114860587912</v>
      </c>
      <c r="J67" s="5">
        <v>-32863819445</v>
      </c>
      <c r="K67" s="5">
        <v>-295490306834</v>
      </c>
      <c r="L67" s="5">
        <v>-87042597995</v>
      </c>
      <c r="M67" s="5">
        <v>1016190539640</v>
      </c>
      <c r="N67" s="5">
        <v>-38644930112</v>
      </c>
      <c r="O67" s="5">
        <v>-51799910114</v>
      </c>
      <c r="P67" s="5">
        <v>-47181705093</v>
      </c>
      <c r="Q67" s="5">
        <v>-81760447940</v>
      </c>
      <c r="R67" s="5">
        <v>-47081471143</v>
      </c>
      <c r="S67" s="5">
        <v>-52845495035</v>
      </c>
      <c r="T67" s="5">
        <v>-15549899549</v>
      </c>
      <c r="U67" s="5">
        <v>-14695258716</v>
      </c>
      <c r="V67" s="5">
        <v>-7229745466</v>
      </c>
      <c r="W67" s="5">
        <v>-10288390693</v>
      </c>
      <c r="X67" s="5">
        <v>-17520114806</v>
      </c>
      <c r="Y67" s="5">
        <v>-13587072359</v>
      </c>
    </row>
    <row r="68" spans="3:25" ht="15.5" x14ac:dyDescent="0.35">
      <c r="C68" t="s">
        <v>28</v>
      </c>
      <c r="D68" s="5">
        <v>-2783325863</v>
      </c>
      <c r="E68" s="5">
        <v>-74298674017</v>
      </c>
      <c r="F68" s="5">
        <v>1120454124</v>
      </c>
      <c r="G68" s="5">
        <v>3841008693</v>
      </c>
      <c r="I68" s="5">
        <v>-66711220557</v>
      </c>
      <c r="J68" s="5">
        <v>519477289514</v>
      </c>
      <c r="K68" s="5">
        <v>-276950329513</v>
      </c>
      <c r="L68" s="5">
        <v>-68381092336</v>
      </c>
      <c r="M68" s="5">
        <v>1061267020904</v>
      </c>
      <c r="N68" s="5">
        <v>-56617681068</v>
      </c>
      <c r="O68" s="5">
        <v>-34638520599</v>
      </c>
      <c r="P68" s="5">
        <v>16095009620</v>
      </c>
      <c r="Q68" s="5">
        <v>106211882512</v>
      </c>
      <c r="R68" s="5">
        <v>67279994201</v>
      </c>
      <c r="S68" s="5">
        <v>61268278934</v>
      </c>
      <c r="T68" s="5">
        <v>62703726302</v>
      </c>
      <c r="U68" s="5">
        <v>47551812583</v>
      </c>
      <c r="V68" s="5">
        <v>11753049251</v>
      </c>
      <c r="W68" s="5">
        <v>7499175119</v>
      </c>
      <c r="X68" s="5">
        <v>34117097661</v>
      </c>
      <c r="Y68" s="5">
        <v>33217044869</v>
      </c>
    </row>
    <row r="69" spans="3:25" ht="15.5" x14ac:dyDescent="0.35">
      <c r="C69" t="s">
        <v>27</v>
      </c>
      <c r="E69" s="5">
        <v>2587278750</v>
      </c>
      <c r="I69" s="5">
        <v>2587278750</v>
      </c>
      <c r="J69" s="5">
        <v>3234704153</v>
      </c>
      <c r="K69" s="5">
        <v>5385751370</v>
      </c>
      <c r="L69" s="5">
        <v>105922912</v>
      </c>
      <c r="M69" s="5">
        <v>-27065410812</v>
      </c>
      <c r="R69" s="5">
        <v>-1809815633</v>
      </c>
      <c r="T69" s="5">
        <v>-17680212416</v>
      </c>
      <c r="U69" s="5">
        <v>-13549336201</v>
      </c>
      <c r="V69" s="5">
        <v>-7580257300</v>
      </c>
      <c r="W69" s="5">
        <v>-4979271491</v>
      </c>
      <c r="X69" s="5">
        <v>-9863673355</v>
      </c>
      <c r="Y69" s="5">
        <v>-10259934996</v>
      </c>
    </row>
    <row r="70" spans="3:25" ht="15.5" x14ac:dyDescent="0.35">
      <c r="C70" t="s">
        <v>405</v>
      </c>
      <c r="R70" s="5">
        <v>-1809815633</v>
      </c>
      <c r="T70" s="5">
        <v>-17680212416</v>
      </c>
      <c r="U70" s="5">
        <v>-13549336201</v>
      </c>
      <c r="V70" s="5">
        <v>-7580257300</v>
      </c>
      <c r="W70" s="5">
        <v>-4979271491</v>
      </c>
      <c r="X70" s="5">
        <v>-9863673355</v>
      </c>
      <c r="Y70" s="5">
        <v>-10259934996</v>
      </c>
    </row>
    <row r="71" spans="3:25" ht="15.5" x14ac:dyDescent="0.35">
      <c r="C71" t="s">
        <v>406</v>
      </c>
      <c r="E71" s="5">
        <v>2587278750</v>
      </c>
      <c r="I71" s="5">
        <v>2587278750</v>
      </c>
      <c r="J71" s="5">
        <v>3234704153</v>
      </c>
      <c r="K71" s="5">
        <v>5385751370</v>
      </c>
      <c r="L71" s="5">
        <v>105922912</v>
      </c>
      <c r="M71" s="5">
        <v>-27065410812</v>
      </c>
    </row>
    <row r="72" spans="3:25" ht="15.5" x14ac:dyDescent="0.35">
      <c r="C72" t="s">
        <v>407</v>
      </c>
      <c r="E72" s="5">
        <v>2587278750</v>
      </c>
      <c r="I72" s="5">
        <v>2587278750</v>
      </c>
      <c r="J72" s="5">
        <v>3234704153</v>
      </c>
      <c r="K72" s="5">
        <v>5385751370</v>
      </c>
      <c r="L72" s="5">
        <v>105922912</v>
      </c>
      <c r="M72" s="5">
        <v>-27065410812</v>
      </c>
      <c r="R72" s="5">
        <v>-1809815633</v>
      </c>
      <c r="T72" s="5">
        <v>-17680212416</v>
      </c>
      <c r="U72" s="5">
        <v>-13549336201</v>
      </c>
      <c r="V72" s="5">
        <v>-7580257300</v>
      </c>
      <c r="W72" s="5">
        <v>-4979271491</v>
      </c>
      <c r="X72" s="5">
        <v>-9863673355</v>
      </c>
      <c r="Y72" s="5">
        <v>-10259934996</v>
      </c>
    </row>
    <row r="73" spans="3:25" ht="15.5" x14ac:dyDescent="0.35">
      <c r="C73" t="s">
        <v>99</v>
      </c>
      <c r="D73" s="5">
        <v>-2783325863</v>
      </c>
      <c r="E73" s="5">
        <v>-71711395267</v>
      </c>
      <c r="F73" s="5">
        <v>1120454124</v>
      </c>
      <c r="G73" s="5">
        <v>3841008693</v>
      </c>
      <c r="I73" s="5">
        <v>-64123941807</v>
      </c>
      <c r="J73" s="5">
        <v>522711993667</v>
      </c>
      <c r="K73" s="5">
        <v>-271564578143</v>
      </c>
      <c r="L73" s="5">
        <v>-68275169424</v>
      </c>
      <c r="M73" s="5">
        <v>1034201610092</v>
      </c>
      <c r="N73" s="5">
        <v>-56617681068</v>
      </c>
      <c r="O73" s="5">
        <v>-34638520599</v>
      </c>
      <c r="P73" s="5">
        <v>16095009620</v>
      </c>
      <c r="Q73" s="5">
        <v>106211882512</v>
      </c>
      <c r="R73" s="5">
        <v>65470178568</v>
      </c>
      <c r="S73" s="5">
        <v>61268278934</v>
      </c>
      <c r="T73" s="5">
        <v>45023513886</v>
      </c>
      <c r="U73" s="5">
        <v>34002476382</v>
      </c>
      <c r="V73" s="5">
        <v>4172791951</v>
      </c>
      <c r="W73" s="5">
        <v>2519903628</v>
      </c>
      <c r="X73" s="5">
        <v>24253424306</v>
      </c>
      <c r="Y73" s="5">
        <v>22957109873</v>
      </c>
    </row>
    <row r="74" spans="3:25" ht="15.5" x14ac:dyDescent="0.35">
      <c r="C74" t="s">
        <v>100</v>
      </c>
      <c r="X74" s="5">
        <v>251606806</v>
      </c>
      <c r="Y74" s="5">
        <v>877211262</v>
      </c>
    </row>
    <row r="75" spans="3:25" ht="15.5" x14ac:dyDescent="0.35">
      <c r="C75" t="s">
        <v>102</v>
      </c>
      <c r="D75" s="5">
        <v>-2783325863</v>
      </c>
      <c r="E75" s="5">
        <v>-71711395267</v>
      </c>
      <c r="F75" s="5">
        <v>1120454124</v>
      </c>
      <c r="G75" s="5">
        <v>3841008693</v>
      </c>
      <c r="I75" s="5">
        <v>-64123941807</v>
      </c>
      <c r="J75" s="5">
        <v>522711993667</v>
      </c>
      <c r="K75" s="5">
        <v>-271564578143</v>
      </c>
      <c r="L75" s="5">
        <v>-68275169424</v>
      </c>
      <c r="M75" s="5">
        <v>1034201610092</v>
      </c>
      <c r="N75" s="5">
        <v>-56617681068</v>
      </c>
      <c r="O75" s="5">
        <v>-34638520599</v>
      </c>
      <c r="P75" s="5">
        <v>16095009620</v>
      </c>
      <c r="Q75" s="5">
        <v>106211882512</v>
      </c>
      <c r="R75" s="5">
        <v>65470178568</v>
      </c>
      <c r="S75" s="5">
        <v>61268278934</v>
      </c>
      <c r="T75" s="5">
        <v>45023513886</v>
      </c>
      <c r="U75" s="5">
        <v>34002476382</v>
      </c>
      <c r="V75" s="5">
        <v>4172791951</v>
      </c>
      <c r="W75" s="5">
        <v>2519903628</v>
      </c>
      <c r="X75" s="5">
        <v>24505031112</v>
      </c>
      <c r="Y75" s="5">
        <v>23834321135</v>
      </c>
    </row>
    <row r="76" spans="3:25" ht="15.5" x14ac:dyDescent="0.35">
      <c r="C76" t="s">
        <v>103</v>
      </c>
      <c r="E76" s="5">
        <v>-332409529</v>
      </c>
      <c r="I76" s="5">
        <v>-332409529</v>
      </c>
      <c r="J76" s="5">
        <v>-746187597</v>
      </c>
      <c r="K76" s="5">
        <v>3272982717</v>
      </c>
      <c r="L76" s="5">
        <v>-423940850</v>
      </c>
      <c r="M76" s="5">
        <v>4153180242</v>
      </c>
      <c r="N76" s="5">
        <v>-971236320</v>
      </c>
      <c r="O76" s="5">
        <v>2278076209</v>
      </c>
      <c r="P76" s="5">
        <v>1565975595</v>
      </c>
      <c r="Q76" s="5">
        <v>-573318090</v>
      </c>
      <c r="R76" s="5">
        <v>285939629</v>
      </c>
      <c r="S76" s="5">
        <v>25174600</v>
      </c>
    </row>
    <row r="77" spans="3:25" ht="15.5" x14ac:dyDescent="0.35">
      <c r="C77" t="s">
        <v>104</v>
      </c>
      <c r="D77" s="5">
        <v>-2783325863</v>
      </c>
      <c r="E77" s="5">
        <v>-72043804796</v>
      </c>
      <c r="F77" s="5">
        <v>1120454124</v>
      </c>
      <c r="G77" s="5">
        <v>3841008693</v>
      </c>
      <c r="I77" s="5">
        <v>-64456351336</v>
      </c>
      <c r="J77" s="5">
        <v>521965806070</v>
      </c>
      <c r="K77" s="5">
        <v>-268291595426</v>
      </c>
      <c r="L77" s="5">
        <v>-68699110274</v>
      </c>
      <c r="M77" s="5">
        <v>1038354790334</v>
      </c>
      <c r="N77" s="5">
        <v>-57588917388</v>
      </c>
      <c r="O77" s="5">
        <v>-32360444390</v>
      </c>
      <c r="P77" s="5">
        <v>17660985215</v>
      </c>
      <c r="Q77" s="5">
        <v>105638564422</v>
      </c>
      <c r="R77" s="5">
        <v>65756118197</v>
      </c>
      <c r="S77" s="5">
        <v>61293453534</v>
      </c>
      <c r="T77" s="5">
        <v>45023513886</v>
      </c>
      <c r="U77" s="5">
        <v>34002476382</v>
      </c>
      <c r="V77" s="5">
        <v>4172791951</v>
      </c>
      <c r="W77" s="5">
        <v>2519903628</v>
      </c>
    </row>
    <row r="78" spans="3:25" ht="15.5" x14ac:dyDescent="0.35">
      <c r="C78" t="s">
        <v>105</v>
      </c>
      <c r="D78" s="5">
        <v>-2783325863</v>
      </c>
      <c r="E78" s="5">
        <v>-71711395267</v>
      </c>
      <c r="F78" s="5">
        <v>1120454124</v>
      </c>
      <c r="G78" s="5">
        <v>3841008693</v>
      </c>
      <c r="I78" s="5">
        <v>-64123941807</v>
      </c>
      <c r="J78" s="5">
        <v>522711993667</v>
      </c>
      <c r="K78" s="5">
        <v>-271564578143</v>
      </c>
      <c r="L78" s="5">
        <v>-68275169424</v>
      </c>
      <c r="M78" s="5">
        <v>1034201610092</v>
      </c>
      <c r="N78" s="5">
        <v>-56617681066</v>
      </c>
      <c r="O78" s="5">
        <v>-34638520599</v>
      </c>
      <c r="P78" s="5">
        <v>16095009620</v>
      </c>
      <c r="Q78" s="5">
        <v>106211882512</v>
      </c>
      <c r="R78" s="5">
        <v>65470178568</v>
      </c>
      <c r="S78" s="5">
        <v>61268278934</v>
      </c>
      <c r="T78" s="5">
        <v>45023513886</v>
      </c>
      <c r="U78" s="5">
        <v>34002476382</v>
      </c>
      <c r="V78" s="5">
        <v>4172791951</v>
      </c>
      <c r="W78" s="5">
        <v>2519903628</v>
      </c>
      <c r="X78" s="5">
        <v>24505031112</v>
      </c>
      <c r="Y78" s="5">
        <v>23834321135</v>
      </c>
    </row>
    <row r="79" spans="3:25" ht="15.5" x14ac:dyDescent="0.35">
      <c r="C79" t="s">
        <v>7</v>
      </c>
      <c r="D79" s="5">
        <v>-2601134318</v>
      </c>
      <c r="E79" s="5">
        <v>-82679709046</v>
      </c>
      <c r="F79" s="5">
        <v>675472067</v>
      </c>
      <c r="G79" s="5">
        <v>2535026566</v>
      </c>
      <c r="I79" s="5">
        <v>-78349357179</v>
      </c>
      <c r="J79" s="5">
        <v>522825282105</v>
      </c>
      <c r="K79" s="5">
        <v>-267122077862</v>
      </c>
      <c r="L79" s="5">
        <v>-68528807054</v>
      </c>
      <c r="M79" s="5">
        <v>1031939641285</v>
      </c>
      <c r="N79" s="5">
        <v>-57316708226</v>
      </c>
      <c r="O79" s="5">
        <v>-32206705899</v>
      </c>
      <c r="P79" s="5">
        <v>17507541031</v>
      </c>
      <c r="Q79" s="5">
        <v>104710711771</v>
      </c>
      <c r="R79" s="5">
        <v>65666586685</v>
      </c>
      <c r="S79" s="5">
        <v>59885865308</v>
      </c>
      <c r="T79" s="5">
        <v>44801911611</v>
      </c>
      <c r="U79" s="5">
        <v>33685773805</v>
      </c>
      <c r="V79" s="5">
        <v>3317790458</v>
      </c>
      <c r="W79" s="5">
        <v>2763007056</v>
      </c>
    </row>
    <row r="80" spans="3:25" ht="15.5" x14ac:dyDescent="0.35">
      <c r="C80" t="s">
        <v>530</v>
      </c>
      <c r="D80" s="5">
        <v>-182191545</v>
      </c>
      <c r="E80" s="5">
        <v>10635904250</v>
      </c>
      <c r="F80" s="5">
        <v>444982057</v>
      </c>
      <c r="G80" s="5">
        <v>1305982127</v>
      </c>
      <c r="I80" s="5">
        <v>13893005843</v>
      </c>
      <c r="J80" s="5">
        <v>-859476035</v>
      </c>
      <c r="K80" s="5">
        <v>-1169517564</v>
      </c>
      <c r="L80" s="5">
        <v>-170303220</v>
      </c>
      <c r="M80" s="5">
        <v>6415149049</v>
      </c>
      <c r="N80" s="5">
        <v>-272209160</v>
      </c>
      <c r="O80" s="5">
        <v>-153738491</v>
      </c>
      <c r="P80" s="5">
        <v>153444184</v>
      </c>
      <c r="Q80" s="5">
        <v>927852651</v>
      </c>
      <c r="R80" s="5">
        <v>89531512</v>
      </c>
      <c r="S80" s="5">
        <v>1407588226</v>
      </c>
      <c r="T80" s="5">
        <v>221602275</v>
      </c>
      <c r="U80" s="5">
        <v>316702577</v>
      </c>
      <c r="V80" s="5">
        <v>855001493</v>
      </c>
      <c r="W80" s="5">
        <v>-243103428</v>
      </c>
    </row>
    <row r="81" spans="2:25" ht="15.5" x14ac:dyDescent="0.35">
      <c r="C81" t="s">
        <v>106</v>
      </c>
      <c r="D81" s="5">
        <v>-2783325863</v>
      </c>
      <c r="E81" s="5">
        <v>-71711395267</v>
      </c>
      <c r="F81" s="5">
        <v>1120454124</v>
      </c>
      <c r="G81" s="5">
        <v>3841008693</v>
      </c>
      <c r="I81" s="5">
        <v>-64123941807</v>
      </c>
      <c r="J81" s="5">
        <v>522711993667</v>
      </c>
      <c r="K81" s="5">
        <v>-271564578143</v>
      </c>
      <c r="L81" s="5">
        <v>-68275169424</v>
      </c>
      <c r="M81" s="5">
        <v>1034201610092</v>
      </c>
      <c r="N81" s="5">
        <v>-56617681066</v>
      </c>
      <c r="O81" s="5">
        <v>-34638520599</v>
      </c>
      <c r="P81" s="5">
        <v>16095009620</v>
      </c>
      <c r="Q81" s="5">
        <v>106211882512</v>
      </c>
      <c r="R81" s="5">
        <v>65470178568</v>
      </c>
      <c r="S81" s="5">
        <v>61268278934</v>
      </c>
      <c r="T81" s="5">
        <v>45023513886</v>
      </c>
      <c r="U81" s="5">
        <v>34002476382</v>
      </c>
      <c r="V81" s="5">
        <v>4172791951</v>
      </c>
      <c r="W81" s="5">
        <v>2519903628</v>
      </c>
      <c r="X81" s="5">
        <v>24505031112</v>
      </c>
      <c r="Y81" s="5">
        <v>23834321135</v>
      </c>
    </row>
    <row r="82" spans="2:25" ht="15.5" x14ac:dyDescent="0.35">
      <c r="C82" t="s">
        <v>107</v>
      </c>
      <c r="D82" s="5">
        <v>-2783325863</v>
      </c>
      <c r="E82" s="5">
        <v>-72043804796</v>
      </c>
      <c r="F82" s="5">
        <v>1120454124</v>
      </c>
      <c r="G82" s="5">
        <v>3841008693</v>
      </c>
      <c r="I82" s="5">
        <v>-64456351336</v>
      </c>
      <c r="J82" s="5">
        <v>521965806070</v>
      </c>
      <c r="K82" s="5">
        <v>-268291595426</v>
      </c>
      <c r="L82" s="5">
        <v>-68699110274</v>
      </c>
      <c r="M82" s="5">
        <v>1038354790334</v>
      </c>
      <c r="N82" s="5">
        <v>-57588917386</v>
      </c>
      <c r="O82" s="5">
        <v>-32360444390</v>
      </c>
      <c r="P82" s="5">
        <v>17660985215</v>
      </c>
      <c r="Q82" s="5">
        <v>105638564422</v>
      </c>
      <c r="R82" s="5">
        <v>65756118197</v>
      </c>
      <c r="S82" s="5">
        <v>61293453534</v>
      </c>
      <c r="T82" s="5">
        <v>45023513886</v>
      </c>
      <c r="U82" s="5">
        <v>34002476382</v>
      </c>
      <c r="V82" s="5">
        <v>4172791951</v>
      </c>
      <c r="W82" s="5">
        <v>2519903628</v>
      </c>
    </row>
    <row r="83" spans="2:25" ht="15.5" x14ac:dyDescent="0.35">
      <c r="C83" t="s">
        <v>108</v>
      </c>
      <c r="D83" s="5">
        <v>-2783325863</v>
      </c>
      <c r="E83" s="5">
        <v>-72043804796</v>
      </c>
      <c r="F83" s="5">
        <v>1120454124</v>
      </c>
      <c r="G83" s="5">
        <v>3841008693</v>
      </c>
      <c r="I83" s="5">
        <v>-64456351336</v>
      </c>
      <c r="J83" s="5">
        <v>521965806070</v>
      </c>
      <c r="K83" s="5">
        <v>-268291595426</v>
      </c>
      <c r="L83" s="5">
        <v>-68699110274</v>
      </c>
      <c r="M83" s="5">
        <v>1038354790334</v>
      </c>
      <c r="N83" s="5">
        <v>-57588917386</v>
      </c>
      <c r="O83" s="5">
        <v>-32360444390</v>
      </c>
      <c r="P83" s="5">
        <v>17660985215</v>
      </c>
      <c r="Q83" s="5">
        <v>105638564422</v>
      </c>
      <c r="R83" s="5">
        <v>65756118197</v>
      </c>
      <c r="S83" s="5">
        <v>61293453534</v>
      </c>
      <c r="T83" s="5">
        <v>45023513886</v>
      </c>
      <c r="U83" s="5">
        <v>34002476382</v>
      </c>
      <c r="V83" s="5">
        <v>4172791951</v>
      </c>
      <c r="W83" s="5">
        <v>2519903628</v>
      </c>
    </row>
    <row r="85" spans="2:25" ht="15.5" x14ac:dyDescent="0.35">
      <c r="B85" t="s">
        <v>109</v>
      </c>
      <c r="C85" t="s">
        <v>110</v>
      </c>
    </row>
    <row r="86" spans="2:25" ht="15.5" x14ac:dyDescent="0.35">
      <c r="C86" t="s">
        <v>111</v>
      </c>
    </row>
    <row r="87" spans="2:25" ht="15.5" x14ac:dyDescent="0.35">
      <c r="C87" t="s">
        <v>19</v>
      </c>
      <c r="D87" s="5">
        <v>103966162836</v>
      </c>
      <c r="E87" s="5">
        <v>156025778730</v>
      </c>
      <c r="F87" s="5">
        <v>135646483302</v>
      </c>
      <c r="G87" s="5">
        <v>140621540960</v>
      </c>
      <c r="I87" s="5">
        <v>156025778730</v>
      </c>
      <c r="J87" s="5">
        <v>165475545907</v>
      </c>
      <c r="K87" s="5">
        <v>53883586616</v>
      </c>
      <c r="L87" s="5">
        <v>65611936270</v>
      </c>
      <c r="M87" s="5">
        <v>69746746879</v>
      </c>
      <c r="N87" s="5">
        <v>50178477114</v>
      </c>
      <c r="O87" s="5">
        <v>64408300819</v>
      </c>
      <c r="P87" s="5">
        <v>59060202817</v>
      </c>
      <c r="Q87" s="5">
        <v>184744378109</v>
      </c>
      <c r="R87" s="5">
        <v>155448589979</v>
      </c>
      <c r="S87" s="5">
        <v>127054477065</v>
      </c>
      <c r="T87" s="5">
        <v>148761440369</v>
      </c>
      <c r="U87" s="5">
        <v>79393200081</v>
      </c>
      <c r="V87" s="5">
        <v>116406948414</v>
      </c>
      <c r="W87" s="5">
        <v>184748958187</v>
      </c>
      <c r="X87" s="5">
        <v>30280024157</v>
      </c>
      <c r="Y87" s="5">
        <v>16073439838</v>
      </c>
    </row>
    <row r="88" spans="2:25" ht="15.5" x14ac:dyDescent="0.35">
      <c r="C88" t="s">
        <v>113</v>
      </c>
      <c r="D88" s="5">
        <v>12486988474</v>
      </c>
      <c r="E88" s="5">
        <v>11532765374</v>
      </c>
      <c r="F88" s="5">
        <v>15604771844</v>
      </c>
      <c r="G88" s="5">
        <v>18703491816</v>
      </c>
      <c r="I88" s="5">
        <v>11532765374</v>
      </c>
      <c r="J88" s="5">
        <v>16900559620</v>
      </c>
      <c r="K88" s="5">
        <v>20749232171</v>
      </c>
      <c r="L88" s="5">
        <v>23910616636</v>
      </c>
      <c r="M88" s="5">
        <v>43403679217</v>
      </c>
      <c r="N88" s="5">
        <v>24741733296</v>
      </c>
      <c r="O88" s="5">
        <v>125258290470</v>
      </c>
      <c r="P88" s="5">
        <v>151782586850</v>
      </c>
      <c r="Q88" s="5">
        <v>165957342084</v>
      </c>
      <c r="R88" s="5">
        <v>150518526313</v>
      </c>
      <c r="S88" s="5">
        <v>107962730713</v>
      </c>
      <c r="T88" s="5">
        <v>161827389771</v>
      </c>
      <c r="U88" s="5">
        <v>154497163795</v>
      </c>
      <c r="V88" s="5">
        <v>124564723662</v>
      </c>
      <c r="W88" s="5">
        <v>105106237000</v>
      </c>
      <c r="X88" s="5">
        <v>121999551686</v>
      </c>
      <c r="Y88" s="5">
        <v>71328172350</v>
      </c>
    </row>
    <row r="89" spans="2:25" ht="15.5" x14ac:dyDescent="0.35">
      <c r="C89" t="s">
        <v>115</v>
      </c>
      <c r="D89" s="5">
        <v>34966825894</v>
      </c>
      <c r="E89" s="5">
        <v>39314531497</v>
      </c>
      <c r="F89" s="5">
        <v>39028889252</v>
      </c>
      <c r="G89" s="5">
        <v>45276168422</v>
      </c>
      <c r="I89" s="5">
        <v>39314531497</v>
      </c>
      <c r="J89" s="5">
        <v>54112424598</v>
      </c>
      <c r="K89" s="5">
        <v>204697352739</v>
      </c>
      <c r="L89" s="5">
        <v>199771034479</v>
      </c>
      <c r="M89" s="5">
        <v>209433093428</v>
      </c>
      <c r="N89" s="5">
        <v>182437718870</v>
      </c>
      <c r="O89" s="5">
        <v>140430620975</v>
      </c>
      <c r="P89" s="5">
        <v>188898195051</v>
      </c>
      <c r="Q89" s="5">
        <v>68966520994</v>
      </c>
      <c r="R89" s="5">
        <v>77404061408</v>
      </c>
      <c r="S89" s="5">
        <v>48972263807</v>
      </c>
      <c r="T89" s="5">
        <v>49904469472</v>
      </c>
      <c r="U89" s="5">
        <v>26444006232</v>
      </c>
      <c r="V89" s="5">
        <v>14897739540</v>
      </c>
    </row>
    <row r="90" spans="2:25" ht="15.5" x14ac:dyDescent="0.35">
      <c r="C90" t="s">
        <v>114</v>
      </c>
      <c r="D90" s="5">
        <v>42190448150</v>
      </c>
      <c r="E90" s="5">
        <v>55336175802</v>
      </c>
      <c r="F90" s="5">
        <v>50796539956</v>
      </c>
      <c r="G90" s="5">
        <v>50990554587</v>
      </c>
      <c r="I90" s="5">
        <v>55336175802</v>
      </c>
      <c r="J90" s="5">
        <v>200766929765</v>
      </c>
      <c r="K90" s="5">
        <v>7929341989</v>
      </c>
      <c r="L90" s="5">
        <v>6513045848</v>
      </c>
      <c r="M90" s="5">
        <v>6140885626</v>
      </c>
      <c r="N90" s="5">
        <v>4723156123</v>
      </c>
      <c r="O90" s="5">
        <v>4031599874</v>
      </c>
      <c r="P90" s="5">
        <v>2637446534</v>
      </c>
      <c r="Q90" s="5">
        <v>3559317537</v>
      </c>
      <c r="R90" s="5">
        <v>1206996738</v>
      </c>
      <c r="S90" s="5">
        <v>10012401737</v>
      </c>
      <c r="T90" s="5">
        <v>3689388120</v>
      </c>
      <c r="U90" s="5">
        <v>4020864742</v>
      </c>
      <c r="V90" s="5">
        <v>5435251827</v>
      </c>
    </row>
    <row r="91" spans="2:25" ht="15.5" x14ac:dyDescent="0.35">
      <c r="C91" t="s">
        <v>116</v>
      </c>
      <c r="D91" s="5">
        <v>12486988474</v>
      </c>
      <c r="E91" s="5">
        <v>11532765374</v>
      </c>
      <c r="F91" s="5">
        <v>15604771844</v>
      </c>
      <c r="G91" s="5">
        <v>18703491816</v>
      </c>
      <c r="I91" s="5">
        <v>11532765374</v>
      </c>
      <c r="J91" s="5">
        <v>16900559620</v>
      </c>
      <c r="K91" s="5">
        <v>20749232171</v>
      </c>
      <c r="L91" s="5">
        <v>23910616636</v>
      </c>
      <c r="M91" s="5">
        <v>43403679217</v>
      </c>
      <c r="N91" s="5">
        <v>24741733296</v>
      </c>
      <c r="O91" s="5">
        <v>125258290470</v>
      </c>
      <c r="P91" s="5">
        <v>151782586850</v>
      </c>
      <c r="Q91" s="5">
        <v>165957342084</v>
      </c>
      <c r="R91" s="5">
        <v>150518526313</v>
      </c>
      <c r="S91" s="5">
        <v>107962730713</v>
      </c>
      <c r="T91" s="5">
        <v>161827389771</v>
      </c>
      <c r="U91" s="5">
        <v>154497163795</v>
      </c>
      <c r="V91" s="5">
        <v>124564723662</v>
      </c>
      <c r="W91" s="5">
        <v>105106237000</v>
      </c>
      <c r="X91" s="5">
        <v>121999551686</v>
      </c>
      <c r="Y91" s="5">
        <v>71328172350</v>
      </c>
    </row>
    <row r="92" spans="2:25" ht="15.5" x14ac:dyDescent="0.35">
      <c r="C92" t="s">
        <v>117</v>
      </c>
      <c r="M92" s="5">
        <v>1318387120</v>
      </c>
      <c r="N92" s="5">
        <v>1513031150</v>
      </c>
      <c r="O92" s="5">
        <v>2255764698</v>
      </c>
      <c r="P92" s="5">
        <v>48715326315</v>
      </c>
      <c r="Q92" s="5">
        <v>12621721812</v>
      </c>
      <c r="R92" s="5">
        <v>1120811842</v>
      </c>
      <c r="S92" s="5">
        <v>741518995</v>
      </c>
      <c r="T92" s="5">
        <v>1347050906</v>
      </c>
      <c r="U92" s="5">
        <v>211924749</v>
      </c>
      <c r="V92" s="5">
        <v>204352243</v>
      </c>
      <c r="W92" s="5">
        <v>245876411</v>
      </c>
      <c r="X92" s="5">
        <v>401653817</v>
      </c>
      <c r="Y92" s="5">
        <v>10427802598</v>
      </c>
    </row>
    <row r="93" spans="2:25" ht="15.5" x14ac:dyDescent="0.35">
      <c r="C93" t="s">
        <v>119</v>
      </c>
      <c r="D93" s="5">
        <v>1350165294962</v>
      </c>
      <c r="E93" s="5">
        <v>1369805632237</v>
      </c>
      <c r="F93" s="5">
        <v>1372677260431</v>
      </c>
      <c r="G93" s="5">
        <v>1380050390625</v>
      </c>
      <c r="I93" s="5">
        <v>1369805632237</v>
      </c>
      <c r="J93" s="5">
        <v>1398728609726</v>
      </c>
      <c r="K93" s="5">
        <v>1375874130873</v>
      </c>
      <c r="L93" s="5">
        <v>1373103961449</v>
      </c>
      <c r="M93" s="5">
        <v>1326006841988</v>
      </c>
      <c r="N93" s="5">
        <v>1726408935491</v>
      </c>
      <c r="O93" s="5">
        <v>1277002506761</v>
      </c>
      <c r="P93" s="5">
        <v>1148525164132</v>
      </c>
      <c r="Q93" s="5">
        <v>815841437508</v>
      </c>
      <c r="R93" s="5">
        <v>400078634161</v>
      </c>
      <c r="S93" s="5">
        <v>313170959674</v>
      </c>
      <c r="T93" s="5">
        <v>303689037067</v>
      </c>
      <c r="U93" s="5">
        <v>259225715256</v>
      </c>
      <c r="V93" s="5">
        <v>224789075673</v>
      </c>
      <c r="W93" s="5">
        <v>224806082461</v>
      </c>
      <c r="X93" s="5">
        <v>147187525803</v>
      </c>
      <c r="Y93" s="5">
        <v>161764185063</v>
      </c>
    </row>
    <row r="94" spans="2:25" ht="15.5" x14ac:dyDescent="0.35">
      <c r="C94" t="s">
        <v>97</v>
      </c>
      <c r="F94" s="5">
        <v>-2936111600</v>
      </c>
      <c r="G94" s="5">
        <v>-2936111600</v>
      </c>
      <c r="V94" s="5">
        <v>23358115446</v>
      </c>
      <c r="W94" s="5">
        <v>23358115446</v>
      </c>
      <c r="X94" s="5">
        <v>23358115446</v>
      </c>
      <c r="Y94" s="5">
        <v>23358115446</v>
      </c>
    </row>
    <row r="95" spans="2:25" ht="15.5" x14ac:dyDescent="0.35">
      <c r="C95" t="s">
        <v>121</v>
      </c>
      <c r="D95" s="5">
        <v>1480628240835</v>
      </c>
      <c r="E95" s="5">
        <v>1556066833496</v>
      </c>
      <c r="F95" s="5">
        <v>1541060171115</v>
      </c>
      <c r="G95" s="5">
        <v>1560523825664</v>
      </c>
      <c r="I95" s="5">
        <v>1556066833496</v>
      </c>
      <c r="J95" s="5">
        <v>1618231801714</v>
      </c>
      <c r="K95" s="5">
        <v>1491061329243</v>
      </c>
      <c r="L95" s="5">
        <v>1502657683212</v>
      </c>
      <c r="M95" s="5">
        <v>1488507549729</v>
      </c>
      <c r="N95" s="5">
        <v>1851347307718</v>
      </c>
      <c r="O95" s="5">
        <v>1513884585928</v>
      </c>
      <c r="P95" s="5">
        <v>1469006184275</v>
      </c>
      <c r="Q95" s="5">
        <v>1239289490850</v>
      </c>
      <c r="R95" s="5">
        <v>739085551100</v>
      </c>
      <c r="S95" s="5">
        <v>558329072808</v>
      </c>
      <c r="T95" s="5">
        <v>635387345048</v>
      </c>
      <c r="U95" s="5">
        <v>532850337052</v>
      </c>
      <c r="V95" s="5">
        <v>493213155758</v>
      </c>
      <c r="W95" s="5">
        <v>525847714236</v>
      </c>
      <c r="X95" s="5">
        <v>318018053955</v>
      </c>
      <c r="Y95" s="5">
        <v>274833551573</v>
      </c>
    </row>
    <row r="96" spans="2:25" ht="15.5" x14ac:dyDescent="0.35">
      <c r="C96" t="s">
        <v>122</v>
      </c>
    </row>
    <row r="97" spans="3:25" ht="15.5" x14ac:dyDescent="0.35">
      <c r="C97" t="s">
        <v>123</v>
      </c>
      <c r="D97" s="5">
        <v>351008478060</v>
      </c>
      <c r="E97" s="5">
        <v>350999478060</v>
      </c>
      <c r="F97" s="5">
        <v>359028707781</v>
      </c>
      <c r="G97" s="5">
        <v>358995779210</v>
      </c>
      <c r="I97" s="5">
        <v>350999478060</v>
      </c>
      <c r="J97" s="5">
        <v>338770755999</v>
      </c>
      <c r="K97" s="5">
        <v>340071062335</v>
      </c>
      <c r="L97" s="5">
        <v>337314105420</v>
      </c>
      <c r="M97" s="5">
        <v>339535716457</v>
      </c>
      <c r="N97" s="5">
        <v>343653625873</v>
      </c>
      <c r="O97" s="5">
        <v>345449790472</v>
      </c>
      <c r="P97" s="5">
        <v>358806197744</v>
      </c>
      <c r="Q97" s="5">
        <v>351255171100</v>
      </c>
      <c r="R97" s="5">
        <v>319691475461</v>
      </c>
      <c r="S97" s="5">
        <v>71470134718</v>
      </c>
      <c r="T97" s="5">
        <v>56625068329</v>
      </c>
      <c r="U97" s="5">
        <v>64598605765</v>
      </c>
      <c r="V97" s="5">
        <v>58740516980</v>
      </c>
      <c r="W97" s="5">
        <v>55324868130</v>
      </c>
      <c r="X97" s="5">
        <v>50437828276</v>
      </c>
      <c r="Y97" s="5">
        <v>31400387429</v>
      </c>
    </row>
    <row r="98" spans="3:25" ht="15.5" x14ac:dyDescent="0.35">
      <c r="C98" t="s">
        <v>130</v>
      </c>
      <c r="J98" s="5">
        <v>214690171363</v>
      </c>
      <c r="K98" s="5">
        <v>6633531289</v>
      </c>
      <c r="L98" s="5">
        <v>6682851501</v>
      </c>
      <c r="M98" s="5">
        <v>6804195517</v>
      </c>
      <c r="N98" s="5">
        <v>6892921295</v>
      </c>
      <c r="O98" s="5">
        <v>7021383580</v>
      </c>
      <c r="P98" s="5">
        <v>7119961704</v>
      </c>
      <c r="Q98" s="5">
        <v>7251151451</v>
      </c>
      <c r="R98" s="5">
        <v>7383119594</v>
      </c>
      <c r="S98" s="5">
        <v>2109551639</v>
      </c>
      <c r="T98" s="5">
        <v>2109551639</v>
      </c>
      <c r="U98" s="5">
        <v>2109551639</v>
      </c>
      <c r="V98" s="5">
        <v>2109551639</v>
      </c>
      <c r="W98" s="5">
        <v>2109551639</v>
      </c>
      <c r="X98" s="5">
        <v>2109551639</v>
      </c>
      <c r="Y98" s="5">
        <v>2900633499</v>
      </c>
    </row>
    <row r="99" spans="3:25" ht="15.5" x14ac:dyDescent="0.35">
      <c r="C99" t="s">
        <v>413</v>
      </c>
      <c r="D99" s="5">
        <v>2109551639</v>
      </c>
      <c r="E99" s="5">
        <v>2109551639</v>
      </c>
      <c r="F99" s="5">
        <v>2109551639</v>
      </c>
      <c r="G99" s="5">
        <v>2109551639</v>
      </c>
      <c r="I99" s="5">
        <v>2109551639</v>
      </c>
      <c r="J99" s="5">
        <v>2109551639</v>
      </c>
      <c r="K99" s="5">
        <v>2109551639</v>
      </c>
      <c r="L99" s="5">
        <v>2109551639</v>
      </c>
      <c r="M99" s="5">
        <v>2109551639</v>
      </c>
      <c r="N99" s="5">
        <v>2109551639</v>
      </c>
      <c r="O99" s="5">
        <v>2109551639</v>
      </c>
      <c r="P99" s="5">
        <v>2109551639</v>
      </c>
      <c r="Q99" s="5">
        <v>2109551639</v>
      </c>
      <c r="R99" s="5">
        <v>2109551639</v>
      </c>
      <c r="S99" s="5">
        <v>252513908650</v>
      </c>
      <c r="T99" s="5">
        <v>237292974535</v>
      </c>
      <c r="U99" s="5">
        <v>220932061415</v>
      </c>
      <c r="V99" s="5">
        <v>214094086055</v>
      </c>
      <c r="W99" s="5">
        <v>220994856159</v>
      </c>
      <c r="X99" s="5">
        <v>191786225800</v>
      </c>
      <c r="Y99" s="5">
        <v>181254056856</v>
      </c>
    </row>
    <row r="100" spans="3:25" ht="15.5" x14ac:dyDescent="0.35">
      <c r="C100" t="s">
        <v>126</v>
      </c>
      <c r="D100" s="5">
        <v>12227744096</v>
      </c>
      <c r="E100" s="5">
        <v>12513360105</v>
      </c>
      <c r="F100" s="5">
        <v>12845392848</v>
      </c>
      <c r="G100" s="5">
        <v>13142558998</v>
      </c>
      <c r="I100" s="5">
        <v>12513360105</v>
      </c>
      <c r="J100" s="5">
        <v>15127254511</v>
      </c>
      <c r="K100" s="5">
        <v>11559131391</v>
      </c>
      <c r="L100" s="5">
        <v>12413553905</v>
      </c>
      <c r="M100" s="5">
        <v>14596286258</v>
      </c>
      <c r="N100" s="5">
        <v>22109692630</v>
      </c>
      <c r="O100" s="5">
        <v>23693071379</v>
      </c>
      <c r="P100" s="5">
        <v>25454811279</v>
      </c>
      <c r="Q100" s="5">
        <v>32494541874</v>
      </c>
      <c r="R100" s="5">
        <v>28901931808</v>
      </c>
      <c r="S100" s="5">
        <v>31473909924</v>
      </c>
      <c r="T100" s="5">
        <v>32824410261</v>
      </c>
      <c r="U100" s="5">
        <v>32898344344</v>
      </c>
      <c r="V100" s="5">
        <v>32032829298</v>
      </c>
      <c r="W100" s="5">
        <v>34957153055</v>
      </c>
      <c r="X100" s="5">
        <v>33637615685</v>
      </c>
      <c r="Y100" s="5">
        <v>28638641708</v>
      </c>
    </row>
    <row r="101" spans="3:25" ht="15.5" x14ac:dyDescent="0.35">
      <c r="C101" t="s">
        <v>127</v>
      </c>
      <c r="D101" s="5">
        <v>1408402523000</v>
      </c>
      <c r="E101" s="5">
        <v>1408402523000</v>
      </c>
      <c r="F101" s="5">
        <v>1511893673000</v>
      </c>
      <c r="G101" s="5">
        <v>1511893673000</v>
      </c>
      <c r="I101" s="5">
        <v>1408402523000</v>
      </c>
      <c r="J101" s="5">
        <v>1511692923000</v>
      </c>
      <c r="K101" s="5">
        <v>1621089523000</v>
      </c>
      <c r="L101" s="5">
        <v>1836519577799</v>
      </c>
      <c r="M101" s="5">
        <v>1831756494299</v>
      </c>
      <c r="N101" s="5">
        <v>164186114163</v>
      </c>
      <c r="O101" s="5">
        <v>178038726975</v>
      </c>
      <c r="P101" s="5">
        <v>188069000363</v>
      </c>
      <c r="Q101" s="5">
        <v>157231605945</v>
      </c>
      <c r="R101" s="5">
        <v>190844268970</v>
      </c>
      <c r="S101" s="5">
        <v>202417470879</v>
      </c>
      <c r="T101" s="5">
        <v>140477025607</v>
      </c>
      <c r="U101" s="5">
        <v>9897343263</v>
      </c>
      <c r="V101" s="5">
        <v>11602567974</v>
      </c>
      <c r="W101" s="5">
        <v>13288287856</v>
      </c>
      <c r="X101" s="5">
        <v>14902948427</v>
      </c>
      <c r="Y101" s="5">
        <v>9863527032</v>
      </c>
    </row>
    <row r="102" spans="3:25" ht="15.5" x14ac:dyDescent="0.35">
      <c r="C102" t="s">
        <v>128</v>
      </c>
      <c r="D102" s="5">
        <v>1355425737</v>
      </c>
      <c r="E102" s="5">
        <v>1355425737</v>
      </c>
      <c r="F102" s="5">
        <v>1398556987</v>
      </c>
      <c r="G102" s="5">
        <v>1398556987</v>
      </c>
      <c r="I102" s="5">
        <v>1355425737</v>
      </c>
      <c r="J102" s="5">
        <v>1398556987</v>
      </c>
      <c r="K102" s="5">
        <v>1018743709</v>
      </c>
    </row>
    <row r="103" spans="3:25" ht="15.5" x14ac:dyDescent="0.35">
      <c r="C103" t="s">
        <v>133</v>
      </c>
      <c r="D103" s="5">
        <v>1784070777476</v>
      </c>
      <c r="E103" s="5">
        <v>1784371154311</v>
      </c>
      <c r="F103" s="5">
        <v>1896309518850</v>
      </c>
      <c r="G103" s="5">
        <v>1896604077255</v>
      </c>
      <c r="I103" s="5">
        <v>1784371154311</v>
      </c>
      <c r="J103" s="5">
        <v>2129536838484</v>
      </c>
      <c r="K103" s="5">
        <v>2028193913640</v>
      </c>
      <c r="L103" s="5">
        <v>2241094053846</v>
      </c>
      <c r="M103" s="5">
        <v>2240131441051</v>
      </c>
      <c r="N103" s="5">
        <v>602706965777</v>
      </c>
      <c r="O103" s="5">
        <v>630059652437</v>
      </c>
      <c r="P103" s="5">
        <v>627608075877</v>
      </c>
      <c r="Q103" s="5">
        <v>629334232956</v>
      </c>
      <c r="R103" s="5">
        <v>624556110557</v>
      </c>
      <c r="S103" s="5">
        <v>637711896973</v>
      </c>
      <c r="T103" s="5">
        <v>543631345624</v>
      </c>
      <c r="U103" s="5">
        <v>405686613037</v>
      </c>
      <c r="V103" s="5">
        <v>393165601120</v>
      </c>
      <c r="W103" s="5">
        <v>394779847317</v>
      </c>
      <c r="X103" s="5">
        <v>363188644627</v>
      </c>
      <c r="Y103" s="5">
        <v>325017150946</v>
      </c>
    </row>
    <row r="104" spans="3:25" ht="15.5" x14ac:dyDescent="0.35">
      <c r="C104" t="s">
        <v>134</v>
      </c>
      <c r="D104" s="5">
        <v>3264699018311</v>
      </c>
      <c r="E104" s="5">
        <v>3340437987807</v>
      </c>
      <c r="F104" s="5">
        <v>3437369689965</v>
      </c>
      <c r="G104" s="5">
        <v>3457127902919</v>
      </c>
      <c r="I104" s="5">
        <v>3340437987807</v>
      </c>
      <c r="J104" s="5">
        <v>3747768640198</v>
      </c>
      <c r="K104" s="5">
        <v>3519255242883</v>
      </c>
      <c r="L104" s="5">
        <v>3743751737058</v>
      </c>
      <c r="M104" s="5">
        <v>3728638990780</v>
      </c>
      <c r="N104" s="5">
        <v>2454054273495</v>
      </c>
      <c r="O104" s="5">
        <v>2143944238365</v>
      </c>
      <c r="P104" s="5">
        <v>2096614260152</v>
      </c>
      <c r="Q104" s="5">
        <v>1868623723806</v>
      </c>
      <c r="R104" s="5">
        <v>1363641661657</v>
      </c>
      <c r="S104" s="5">
        <v>1196040969781</v>
      </c>
      <c r="T104" s="5">
        <v>1179018690672</v>
      </c>
      <c r="U104" s="5">
        <v>938536950089</v>
      </c>
      <c r="V104" s="5">
        <v>886378756878</v>
      </c>
      <c r="W104" s="5">
        <v>920627561553</v>
      </c>
      <c r="X104" s="5">
        <v>681206698582</v>
      </c>
      <c r="Y104" s="5">
        <v>599850702519</v>
      </c>
    </row>
    <row r="105" spans="3:25" ht="15.5" x14ac:dyDescent="0.35">
      <c r="C105" t="s">
        <v>135</v>
      </c>
    </row>
    <row r="106" spans="3:25" ht="15.5" x14ac:dyDescent="0.35">
      <c r="C106" t="s">
        <v>136</v>
      </c>
    </row>
    <row r="107" spans="3:25" ht="15.5" x14ac:dyDescent="0.35">
      <c r="C107" t="s">
        <v>137</v>
      </c>
      <c r="D107" s="5">
        <v>545180938093</v>
      </c>
      <c r="E107" s="5">
        <v>589680652284</v>
      </c>
      <c r="F107" s="5">
        <v>606960791943</v>
      </c>
      <c r="G107" s="5">
        <v>631965644264</v>
      </c>
      <c r="I107" s="5">
        <v>589680652284</v>
      </c>
      <c r="J107" s="5">
        <v>847351668732</v>
      </c>
      <c r="K107" s="5">
        <v>1108683871338</v>
      </c>
      <c r="L107" s="5">
        <v>1095251094706</v>
      </c>
      <c r="M107" s="5">
        <v>1001239817400</v>
      </c>
      <c r="N107" s="5">
        <v>887763447554</v>
      </c>
      <c r="O107" s="5">
        <v>381032836607</v>
      </c>
      <c r="P107" s="5">
        <v>484290316125</v>
      </c>
      <c r="Q107" s="5">
        <v>410834297149</v>
      </c>
      <c r="R107" s="5">
        <v>358671663722</v>
      </c>
      <c r="S107" s="5">
        <v>373768632656</v>
      </c>
      <c r="T107" s="5">
        <v>392140844427</v>
      </c>
      <c r="U107" s="5">
        <v>289122314813</v>
      </c>
      <c r="V107" s="5">
        <v>294856340269</v>
      </c>
      <c r="W107" s="5">
        <v>351708398912</v>
      </c>
      <c r="X107" s="5">
        <v>305736144672</v>
      </c>
      <c r="Y107" s="5">
        <v>255402679207</v>
      </c>
    </row>
    <row r="108" spans="3:25" ht="15.5" x14ac:dyDescent="0.35">
      <c r="C108" t="s">
        <v>147</v>
      </c>
    </row>
    <row r="109" spans="3:25" ht="15.5" x14ac:dyDescent="0.35">
      <c r="C109" t="s">
        <v>415</v>
      </c>
      <c r="D109" s="5">
        <v>432771214219</v>
      </c>
      <c r="E109" s="5">
        <v>432771214219</v>
      </c>
      <c r="F109" s="5">
        <v>432915653023</v>
      </c>
      <c r="G109" s="5">
        <v>432948656809</v>
      </c>
      <c r="I109" s="5">
        <v>432771214219</v>
      </c>
      <c r="J109" s="5">
        <v>432948656809</v>
      </c>
      <c r="K109" s="5">
        <v>946061446179</v>
      </c>
      <c r="L109" s="5">
        <v>922129615048</v>
      </c>
      <c r="M109" s="5">
        <v>947315079719</v>
      </c>
      <c r="N109" s="5">
        <v>945956646051</v>
      </c>
      <c r="O109" s="5">
        <v>948381456200</v>
      </c>
      <c r="P109" s="5">
        <v>756409156807</v>
      </c>
      <c r="Q109" s="5">
        <v>656851943262</v>
      </c>
      <c r="R109" s="5">
        <v>304563170983</v>
      </c>
      <c r="S109" s="5">
        <v>150207046913</v>
      </c>
      <c r="T109" s="5">
        <v>163744635358</v>
      </c>
      <c r="U109" s="5">
        <v>45961971000</v>
      </c>
      <c r="V109" s="5">
        <v>26666666667</v>
      </c>
    </row>
    <row r="110" spans="3:25" ht="15.5" x14ac:dyDescent="0.35">
      <c r="C110" t="s">
        <v>150</v>
      </c>
      <c r="R110" s="5">
        <v>147913232</v>
      </c>
      <c r="S110" s="5">
        <v>1509007760</v>
      </c>
      <c r="T110" s="5">
        <v>1601778415</v>
      </c>
    </row>
    <row r="111" spans="3:25" ht="15.5" x14ac:dyDescent="0.35">
      <c r="C111" t="s">
        <v>152</v>
      </c>
      <c r="D111" s="5">
        <v>705199251</v>
      </c>
      <c r="E111" s="5">
        <v>941507143</v>
      </c>
      <c r="F111" s="5">
        <v>1031758930</v>
      </c>
      <c r="G111" s="5">
        <v>1230169261</v>
      </c>
      <c r="I111" s="5">
        <v>941507143</v>
      </c>
      <c r="J111" s="5">
        <v>1683383001</v>
      </c>
      <c r="K111" s="5">
        <v>14646029695</v>
      </c>
      <c r="L111" s="5">
        <v>46288793411</v>
      </c>
      <c r="M111" s="5">
        <v>27958309357</v>
      </c>
      <c r="N111" s="5">
        <v>36092943815</v>
      </c>
      <c r="O111" s="5">
        <v>28658503800</v>
      </c>
      <c r="P111" s="5">
        <v>127001950346</v>
      </c>
      <c r="Q111" s="5">
        <v>178187055906</v>
      </c>
      <c r="R111" s="5">
        <v>63847799586</v>
      </c>
      <c r="S111" s="5">
        <v>94501797792</v>
      </c>
      <c r="T111" s="5">
        <v>82959174990</v>
      </c>
      <c r="U111" s="5">
        <v>60651222223</v>
      </c>
      <c r="V111" s="5">
        <v>157910948470</v>
      </c>
      <c r="W111" s="5">
        <v>247443496791</v>
      </c>
      <c r="X111" s="5">
        <v>178973528863</v>
      </c>
      <c r="Y111" s="5">
        <v>147988675618</v>
      </c>
    </row>
    <row r="112" spans="3:25" ht="15.5" x14ac:dyDescent="0.35">
      <c r="C112" t="s">
        <v>146</v>
      </c>
      <c r="R112" s="5">
        <v>41745000000</v>
      </c>
    </row>
    <row r="113" spans="3:25" ht="15.5" x14ac:dyDescent="0.35">
      <c r="C113" t="s">
        <v>138</v>
      </c>
      <c r="W113" s="5">
        <v>17420684817</v>
      </c>
      <c r="X113" s="5">
        <v>31535826881</v>
      </c>
      <c r="Y113" s="5">
        <v>14889771702</v>
      </c>
    </row>
    <row r="114" spans="3:25" ht="15.5" x14ac:dyDescent="0.35">
      <c r="C114" t="s">
        <v>139</v>
      </c>
      <c r="D114" s="5">
        <v>77157274044</v>
      </c>
      <c r="E114" s="5">
        <v>94650707299</v>
      </c>
      <c r="F114" s="5">
        <v>89825429208</v>
      </c>
      <c r="G114" s="5">
        <v>96266723009</v>
      </c>
      <c r="I114" s="5">
        <v>94650707299</v>
      </c>
      <c r="J114" s="5">
        <v>254879354363</v>
      </c>
      <c r="K114" s="5">
        <v>212626694728</v>
      </c>
      <c r="L114" s="5">
        <v>206284080327</v>
      </c>
      <c r="M114" s="5">
        <v>215573979054</v>
      </c>
      <c r="N114" s="5">
        <v>187160874993</v>
      </c>
      <c r="O114" s="5">
        <v>144462220849</v>
      </c>
      <c r="P114" s="5">
        <v>191535641585</v>
      </c>
      <c r="Q114" s="5">
        <v>72525838531</v>
      </c>
      <c r="R114" s="5">
        <v>78611058146</v>
      </c>
      <c r="S114" s="5">
        <v>58984665544</v>
      </c>
      <c r="T114" s="5">
        <v>53593857592</v>
      </c>
      <c r="U114" s="5">
        <v>30464870974</v>
      </c>
      <c r="V114" s="5">
        <v>20332991367</v>
      </c>
      <c r="W114" s="5">
        <v>17420684817</v>
      </c>
      <c r="X114" s="5">
        <v>31535826881</v>
      </c>
      <c r="Y114" s="5">
        <v>14889771702</v>
      </c>
    </row>
    <row r="115" spans="3:25" ht="15.5" x14ac:dyDescent="0.35">
      <c r="C115" t="s">
        <v>140</v>
      </c>
      <c r="D115" s="5">
        <v>35204402429</v>
      </c>
      <c r="E115" s="5">
        <v>40227077600</v>
      </c>
      <c r="F115" s="5">
        <v>42048654567</v>
      </c>
      <c r="G115" s="5">
        <v>43366568902</v>
      </c>
      <c r="I115" s="5">
        <v>40227077600</v>
      </c>
      <c r="J115" s="5">
        <v>55204604562</v>
      </c>
      <c r="K115" s="5">
        <v>42746757490</v>
      </c>
      <c r="L115" s="5">
        <v>39384926128</v>
      </c>
      <c r="M115" s="5">
        <v>39580462670</v>
      </c>
      <c r="N115" s="5">
        <v>42509492314</v>
      </c>
      <c r="O115" s="5">
        <v>37222662936</v>
      </c>
      <c r="P115" s="5">
        <v>24358105275</v>
      </c>
      <c r="Q115" s="5">
        <v>32240501448</v>
      </c>
      <c r="R115" s="5">
        <v>21506888092</v>
      </c>
      <c r="S115" s="5">
        <v>17860570832</v>
      </c>
      <c r="T115" s="5">
        <v>18350868480</v>
      </c>
      <c r="U115" s="5">
        <v>17962478010</v>
      </c>
      <c r="V115" s="5">
        <v>11711754382</v>
      </c>
      <c r="W115" s="5">
        <v>10182603547</v>
      </c>
      <c r="X115" s="5">
        <v>6190306365</v>
      </c>
      <c r="Y115" s="5">
        <v>8020071285</v>
      </c>
    </row>
    <row r="116" spans="3:25" ht="15.5" x14ac:dyDescent="0.35">
      <c r="C116" t="s">
        <v>143</v>
      </c>
      <c r="D116" s="5">
        <v>39186723745</v>
      </c>
      <c r="E116" s="5">
        <v>39579273173</v>
      </c>
      <c r="F116" s="5">
        <v>41113775037</v>
      </c>
      <c r="G116" s="5">
        <v>41736903289</v>
      </c>
      <c r="I116" s="5">
        <v>39579273173</v>
      </c>
      <c r="J116" s="5">
        <v>41028849149</v>
      </c>
      <c r="K116" s="5">
        <v>42041566961</v>
      </c>
      <c r="L116" s="5">
        <v>39470281551</v>
      </c>
      <c r="M116" s="5">
        <v>32165421951</v>
      </c>
      <c r="N116" s="5">
        <v>19715083526</v>
      </c>
      <c r="O116" s="5">
        <v>20208936045</v>
      </c>
      <c r="P116" s="5">
        <v>19704322019</v>
      </c>
      <c r="Q116" s="5">
        <v>20146069811</v>
      </c>
      <c r="R116" s="5">
        <v>21211525799</v>
      </c>
      <c r="S116" s="5">
        <v>30043397476</v>
      </c>
      <c r="T116" s="5">
        <v>29094403571</v>
      </c>
      <c r="U116" s="5">
        <v>44585362370</v>
      </c>
      <c r="V116" s="5">
        <v>39866985943</v>
      </c>
      <c r="W116" s="5">
        <v>43053558097</v>
      </c>
      <c r="X116" s="5">
        <v>43529296022</v>
      </c>
      <c r="Y116" s="5">
        <v>26307137176</v>
      </c>
    </row>
    <row r="117" spans="3:25" ht="15.5" x14ac:dyDescent="0.35">
      <c r="C117" t="s">
        <v>129</v>
      </c>
      <c r="D117" s="5">
        <v>15777586106</v>
      </c>
      <c r="E117" s="5">
        <v>15119942155</v>
      </c>
      <c r="F117" s="5">
        <v>14941990996</v>
      </c>
      <c r="G117" s="5">
        <v>15680581441</v>
      </c>
      <c r="I117" s="5">
        <v>15119942155</v>
      </c>
      <c r="J117" s="5">
        <v>15940582353</v>
      </c>
      <c r="K117" s="5">
        <v>341602001952</v>
      </c>
      <c r="L117" s="5">
        <v>267401457560</v>
      </c>
      <c r="M117" s="5">
        <v>180930745438</v>
      </c>
      <c r="N117" s="5">
        <v>95642653990</v>
      </c>
      <c r="O117" s="5">
        <v>24887671058</v>
      </c>
      <c r="P117" s="5">
        <v>7170639684</v>
      </c>
      <c r="Q117" s="5">
        <v>5192859011</v>
      </c>
      <c r="R117" s="5">
        <v>6361621757</v>
      </c>
      <c r="S117" s="5">
        <v>6344372244</v>
      </c>
      <c r="T117" s="5">
        <v>5352081340</v>
      </c>
      <c r="U117" s="5">
        <v>4193408355</v>
      </c>
      <c r="V117" s="5">
        <v>5172805086</v>
      </c>
      <c r="W117" s="5">
        <v>3674913610</v>
      </c>
      <c r="X117" s="5">
        <v>5388987176</v>
      </c>
      <c r="Y117" s="5">
        <v>5741617728</v>
      </c>
    </row>
    <row r="118" spans="3:25" ht="15.5" x14ac:dyDescent="0.35">
      <c r="C118" t="s">
        <v>153</v>
      </c>
      <c r="D118" s="5">
        <v>587532598501</v>
      </c>
      <c r="E118" s="5">
        <v>615988527943</v>
      </c>
      <c r="F118" s="5">
        <v>622760635110</v>
      </c>
      <c r="G118" s="5">
        <v>618464539592</v>
      </c>
      <c r="I118" s="5">
        <v>615988527943</v>
      </c>
      <c r="J118" s="5">
        <v>1020490957997</v>
      </c>
      <c r="K118" s="5">
        <v>1052611164146</v>
      </c>
      <c r="L118" s="5">
        <v>1022248839527</v>
      </c>
      <c r="M118" s="5">
        <v>1032448260279</v>
      </c>
      <c r="N118" s="5">
        <v>1017929307102</v>
      </c>
      <c r="O118" s="5">
        <v>990680293775</v>
      </c>
      <c r="P118" s="5">
        <v>807732391654</v>
      </c>
      <c r="Q118" s="5">
        <v>670858859499</v>
      </c>
      <c r="R118" s="5">
        <v>316977995199</v>
      </c>
      <c r="S118" s="5">
        <v>162338220709</v>
      </c>
      <c r="T118" s="5">
        <v>183913152674</v>
      </c>
      <c r="U118" s="5">
        <v>91473455591</v>
      </c>
      <c r="V118" s="5">
        <v>67583713306</v>
      </c>
      <c r="W118" s="5">
        <v>25091083017</v>
      </c>
      <c r="X118" s="5">
        <v>36528282630</v>
      </c>
      <c r="Y118" s="5">
        <v>29602430968</v>
      </c>
    </row>
    <row r="119" spans="3:25" ht="15.5" x14ac:dyDescent="0.35">
      <c r="C119" t="s">
        <v>154</v>
      </c>
      <c r="D119" s="5">
        <v>587532598501</v>
      </c>
      <c r="E119" s="5">
        <v>615988527943</v>
      </c>
      <c r="F119" s="5">
        <v>622760635110</v>
      </c>
      <c r="G119" s="5">
        <v>618464539592</v>
      </c>
      <c r="I119" s="5">
        <v>615988527943</v>
      </c>
      <c r="J119" s="5">
        <v>1020490957997</v>
      </c>
      <c r="K119" s="5">
        <v>1052611164146</v>
      </c>
      <c r="L119" s="5">
        <v>1022248839527</v>
      </c>
      <c r="M119" s="5">
        <v>1032448260279</v>
      </c>
      <c r="N119" s="5">
        <v>1017929307102</v>
      </c>
      <c r="O119" s="5">
        <v>990680293775</v>
      </c>
      <c r="P119" s="5">
        <v>807732391654</v>
      </c>
      <c r="Q119" s="5">
        <v>670858859499</v>
      </c>
      <c r="R119" s="5">
        <v>316977995199</v>
      </c>
      <c r="S119" s="5">
        <v>162338220709</v>
      </c>
      <c r="T119" s="5">
        <v>183913152674</v>
      </c>
      <c r="U119" s="5">
        <v>91473455591</v>
      </c>
      <c r="V119" s="5">
        <v>67583713306</v>
      </c>
      <c r="W119" s="5">
        <v>25091083017</v>
      </c>
      <c r="X119" s="5">
        <v>36528282630</v>
      </c>
      <c r="Y119" s="5">
        <v>29602430968</v>
      </c>
    </row>
    <row r="120" spans="3:25" ht="15.5" x14ac:dyDescent="0.35">
      <c r="C120" t="s">
        <v>592</v>
      </c>
      <c r="D120" s="5">
        <v>126419543184</v>
      </c>
      <c r="E120" s="5">
        <v>155336899204</v>
      </c>
      <c r="F120" s="5">
        <v>159393692966</v>
      </c>
      <c r="G120" s="5">
        <v>155359602040</v>
      </c>
      <c r="I120" s="5">
        <v>155336899204</v>
      </c>
      <c r="J120" s="5">
        <v>558127934762</v>
      </c>
      <c r="K120" s="5">
        <v>75554636075</v>
      </c>
      <c r="L120" s="5">
        <v>62792845602</v>
      </c>
      <c r="M120" s="5">
        <v>47541825446</v>
      </c>
      <c r="N120" s="5">
        <v>53846316835</v>
      </c>
      <c r="O120" s="5">
        <v>27691540106</v>
      </c>
      <c r="P120" s="5">
        <v>36077749574</v>
      </c>
      <c r="S120" s="5">
        <v>41108210</v>
      </c>
      <c r="T120" s="5">
        <v>10225300460</v>
      </c>
      <c r="U120" s="5">
        <v>38785448642</v>
      </c>
      <c r="V120" s="5">
        <v>35648925259</v>
      </c>
      <c r="W120" s="5">
        <v>21061821210</v>
      </c>
      <c r="X120" s="5">
        <v>33809137153</v>
      </c>
      <c r="Y120" s="5">
        <v>26240061898</v>
      </c>
    </row>
    <row r="121" spans="3:25" ht="15.5" x14ac:dyDescent="0.35">
      <c r="C121" t="s">
        <v>155</v>
      </c>
      <c r="D121" s="5">
        <v>17107179364</v>
      </c>
      <c r="E121" s="5">
        <v>17107179364</v>
      </c>
      <c r="F121" s="5">
        <v>19737589364</v>
      </c>
      <c r="G121" s="5">
        <v>19737589364</v>
      </c>
      <c r="I121" s="5">
        <v>17107179364</v>
      </c>
      <c r="J121" s="5">
        <v>19737589364</v>
      </c>
      <c r="K121" s="5">
        <v>22592480239</v>
      </c>
      <c r="L121" s="5">
        <v>26959487900</v>
      </c>
      <c r="M121" s="5">
        <v>27065410812</v>
      </c>
    </row>
    <row r="122" spans="3:25" ht="15.5" x14ac:dyDescent="0.35">
      <c r="C122" t="s">
        <v>156</v>
      </c>
    </row>
    <row r="123" spans="3:25" ht="15.5" x14ac:dyDescent="0.35">
      <c r="C123" t="s">
        <v>159</v>
      </c>
      <c r="D123" s="5">
        <v>432771214219</v>
      </c>
      <c r="E123" s="5">
        <v>432771214219</v>
      </c>
      <c r="F123" s="5">
        <v>432915653023</v>
      </c>
      <c r="G123" s="5">
        <v>432948656809</v>
      </c>
      <c r="I123" s="5">
        <v>432771214219</v>
      </c>
      <c r="J123" s="5">
        <v>432948656809</v>
      </c>
      <c r="K123" s="5">
        <v>946061446179</v>
      </c>
      <c r="L123" s="5">
        <v>922129615048</v>
      </c>
      <c r="M123" s="5">
        <v>947315079719</v>
      </c>
      <c r="N123" s="5">
        <v>945956646051</v>
      </c>
      <c r="O123" s="5">
        <v>948381456200</v>
      </c>
      <c r="P123" s="5">
        <v>756409156807</v>
      </c>
      <c r="Q123" s="5">
        <v>656851943262</v>
      </c>
      <c r="R123" s="5">
        <v>304711084215</v>
      </c>
      <c r="S123" s="5">
        <v>151716054673</v>
      </c>
      <c r="T123" s="5">
        <v>165346413773</v>
      </c>
      <c r="U123" s="5">
        <v>45961971000</v>
      </c>
      <c r="V123" s="5">
        <v>26666666667</v>
      </c>
    </row>
    <row r="124" spans="3:25" ht="15.5" x14ac:dyDescent="0.35">
      <c r="C124" t="s">
        <v>160</v>
      </c>
      <c r="D124" s="5">
        <v>1132713536594</v>
      </c>
      <c r="E124" s="5">
        <v>1205669180227</v>
      </c>
      <c r="F124" s="5">
        <v>1229721427053</v>
      </c>
      <c r="G124" s="5">
        <v>1250430183856</v>
      </c>
      <c r="I124" s="5">
        <v>1205669180227</v>
      </c>
      <c r="J124" s="5">
        <v>1867842626729</v>
      </c>
      <c r="K124" s="5">
        <v>2161295035484</v>
      </c>
      <c r="L124" s="5">
        <v>2117499934233</v>
      </c>
      <c r="M124" s="5">
        <v>2033688077679</v>
      </c>
      <c r="N124" s="5">
        <v>1905692754656</v>
      </c>
      <c r="O124" s="5">
        <v>1371713130382</v>
      </c>
      <c r="P124" s="5">
        <v>1292022707779</v>
      </c>
      <c r="Q124" s="5">
        <v>1081693156648</v>
      </c>
      <c r="R124" s="5">
        <v>675649658921</v>
      </c>
      <c r="S124" s="5">
        <v>536106853365</v>
      </c>
      <c r="T124" s="5">
        <v>576053997101</v>
      </c>
      <c r="U124" s="5">
        <v>380595770404</v>
      </c>
      <c r="V124" s="5">
        <v>362440053575</v>
      </c>
      <c r="W124" s="5">
        <v>376799481929</v>
      </c>
      <c r="X124" s="5">
        <v>342264427302</v>
      </c>
      <c r="Y124" s="5">
        <v>285005110175</v>
      </c>
    </row>
    <row r="125" spans="3:25" ht="15.5" x14ac:dyDescent="0.35">
      <c r="C125" t="s">
        <v>161</v>
      </c>
    </row>
    <row r="126" spans="3:25" ht="15.5" x14ac:dyDescent="0.35">
      <c r="C126" t="s">
        <v>162</v>
      </c>
      <c r="D126" s="5">
        <v>335000000000</v>
      </c>
      <c r="E126" s="5">
        <v>335000000000</v>
      </c>
      <c r="F126" s="5">
        <v>335000000000</v>
      </c>
      <c r="G126" s="5">
        <v>335000000000</v>
      </c>
      <c r="I126" s="5">
        <v>335000000000</v>
      </c>
      <c r="J126" s="5">
        <v>335000000000</v>
      </c>
      <c r="K126" s="5">
        <v>335000000000</v>
      </c>
      <c r="L126" s="5">
        <v>335000000000</v>
      </c>
      <c r="M126" s="5">
        <v>335000000000</v>
      </c>
      <c r="N126" s="5">
        <v>335000000000</v>
      </c>
      <c r="O126" s="5">
        <v>335000000000</v>
      </c>
      <c r="P126" s="5">
        <v>335000000000</v>
      </c>
      <c r="Q126" s="5">
        <v>335000000000</v>
      </c>
      <c r="R126" s="5">
        <v>335000000000</v>
      </c>
      <c r="S126" s="5">
        <v>335000000000</v>
      </c>
      <c r="T126" s="5">
        <v>335000000000</v>
      </c>
      <c r="U126" s="5">
        <v>335000000000</v>
      </c>
      <c r="V126" s="5">
        <v>335000000000</v>
      </c>
      <c r="W126" s="5">
        <v>335000000000</v>
      </c>
      <c r="X126" s="5">
        <v>250000000000</v>
      </c>
      <c r="Y126" s="5">
        <v>250000000000</v>
      </c>
    </row>
    <row r="127" spans="3:25" ht="15.5" x14ac:dyDescent="0.35">
      <c r="C127" t="s">
        <v>163</v>
      </c>
      <c r="D127" s="5">
        <v>126254412723</v>
      </c>
      <c r="E127" s="5">
        <v>126254412723</v>
      </c>
      <c r="F127" s="5">
        <v>126254412723</v>
      </c>
      <c r="G127" s="5">
        <v>126254412723</v>
      </c>
      <c r="I127" s="5">
        <v>126254412723</v>
      </c>
      <c r="J127" s="5">
        <v>126054412723</v>
      </c>
      <c r="K127" s="5">
        <v>126054412723</v>
      </c>
      <c r="L127" s="5">
        <v>126054412723</v>
      </c>
      <c r="M127" s="5">
        <v>126054412723</v>
      </c>
      <c r="N127" s="5">
        <v>126054412723</v>
      </c>
      <c r="O127" s="5">
        <v>126054412723</v>
      </c>
      <c r="P127" s="5">
        <v>126054412723</v>
      </c>
      <c r="Q127" s="5">
        <v>126054412723</v>
      </c>
      <c r="R127" s="5">
        <v>126054412723</v>
      </c>
      <c r="S127" s="5">
        <v>140724020161</v>
      </c>
      <c r="T127" s="5">
        <v>140724020161</v>
      </c>
      <c r="U127" s="5">
        <v>140724020161</v>
      </c>
      <c r="V127" s="5">
        <v>117365904715</v>
      </c>
      <c r="W127" s="5">
        <v>117365904715</v>
      </c>
    </row>
    <row r="128" spans="3:25" ht="15.5" x14ac:dyDescent="0.35">
      <c r="C128" t="s">
        <v>164</v>
      </c>
      <c r="D128" s="5">
        <v>1330087734951</v>
      </c>
      <c r="E128" s="5">
        <v>1332688869269</v>
      </c>
      <c r="F128" s="5">
        <v>1630760550739</v>
      </c>
      <c r="G128" s="5">
        <v>1631379905160</v>
      </c>
      <c r="I128" s="5">
        <v>1332688869269</v>
      </c>
      <c r="J128" s="5">
        <v>1411171677000</v>
      </c>
      <c r="K128" s="5">
        <v>888346394895</v>
      </c>
      <c r="L128" s="5">
        <v>1155468472757</v>
      </c>
      <c r="M128" s="5">
        <v>1223997279811</v>
      </c>
      <c r="N128" s="5">
        <v>84490236878</v>
      </c>
      <c r="O128" s="5">
        <v>307463663479</v>
      </c>
      <c r="P128" s="5">
        <v>339670369378</v>
      </c>
      <c r="Q128" s="5">
        <v>322162828347</v>
      </c>
      <c r="R128" s="5">
        <v>224152116576</v>
      </c>
      <c r="S128" s="5">
        <v>165185529891</v>
      </c>
      <c r="T128" s="5">
        <v>109640456451</v>
      </c>
      <c r="U128" s="5">
        <v>64838544840</v>
      </c>
      <c r="V128" s="5">
        <v>31152771035</v>
      </c>
      <c r="W128" s="5">
        <v>51786066888</v>
      </c>
      <c r="X128" s="5">
        <v>49023059831</v>
      </c>
      <c r="Y128" s="5">
        <v>24518028719</v>
      </c>
    </row>
    <row r="129" spans="2:25" ht="15.5" x14ac:dyDescent="0.35">
      <c r="C129" t="s">
        <v>165</v>
      </c>
    </row>
    <row r="130" spans="2:25" ht="15.5" x14ac:dyDescent="0.35">
      <c r="C130" t="s">
        <v>166</v>
      </c>
      <c r="D130" s="5">
        <v>1330087734951</v>
      </c>
      <c r="E130" s="5">
        <v>1332688869269</v>
      </c>
      <c r="F130" s="5">
        <v>1630760550739</v>
      </c>
      <c r="G130" s="5">
        <v>1631379905160</v>
      </c>
      <c r="I130" s="5">
        <v>1332688869269</v>
      </c>
      <c r="J130" s="5">
        <v>1411171677000</v>
      </c>
      <c r="K130" s="5">
        <v>888346394895</v>
      </c>
      <c r="L130" s="5">
        <v>1155468472757</v>
      </c>
      <c r="M130" s="5">
        <v>1223997279811</v>
      </c>
      <c r="N130" s="5">
        <v>84490236878</v>
      </c>
      <c r="O130" s="5">
        <v>307463663479</v>
      </c>
      <c r="P130" s="5">
        <v>339670369378</v>
      </c>
      <c r="Q130" s="5">
        <v>322162828347</v>
      </c>
      <c r="S130" s="5">
        <v>165185529891</v>
      </c>
    </row>
    <row r="131" spans="2:25" ht="15.5" x14ac:dyDescent="0.35">
      <c r="C131" t="s">
        <v>167</v>
      </c>
      <c r="D131" s="5">
        <v>1330087734951</v>
      </c>
      <c r="E131" s="5">
        <v>1332688869269</v>
      </c>
      <c r="F131" s="5">
        <v>1630760550739</v>
      </c>
      <c r="G131" s="5">
        <v>1631379905160</v>
      </c>
      <c r="I131" s="5">
        <v>1332688869269</v>
      </c>
      <c r="J131" s="5">
        <v>1411171677000</v>
      </c>
      <c r="K131" s="5">
        <v>888346394895</v>
      </c>
      <c r="L131" s="5">
        <v>1155468472757</v>
      </c>
      <c r="M131" s="5">
        <v>1223997279811</v>
      </c>
      <c r="N131" s="5">
        <v>84490236878</v>
      </c>
      <c r="O131" s="5">
        <v>307463663479</v>
      </c>
      <c r="P131" s="5">
        <v>339670369378</v>
      </c>
      <c r="Q131" s="5">
        <v>322162828347</v>
      </c>
      <c r="R131" s="5">
        <v>224152116576</v>
      </c>
      <c r="S131" s="5">
        <v>165185529891</v>
      </c>
      <c r="T131" s="5">
        <v>109640456451</v>
      </c>
      <c r="U131" s="5">
        <v>64838544840</v>
      </c>
      <c r="V131" s="5">
        <v>31152771035</v>
      </c>
      <c r="W131" s="5">
        <v>51786066888</v>
      </c>
      <c r="X131" s="5">
        <v>49023059831</v>
      </c>
      <c r="Y131" s="5">
        <v>24518028719</v>
      </c>
    </row>
    <row r="132" spans="2:25" ht="15.5" x14ac:dyDescent="0.35">
      <c r="C132" t="s">
        <v>168</v>
      </c>
      <c r="D132" s="5">
        <v>343579445643</v>
      </c>
      <c r="E132" s="5">
        <v>343761637188</v>
      </c>
      <c r="F132" s="5">
        <v>118569411050</v>
      </c>
      <c r="G132" s="5">
        <v>116999512680</v>
      </c>
      <c r="I132" s="5">
        <v>343761637188</v>
      </c>
      <c r="J132" s="5">
        <v>7699923746</v>
      </c>
      <c r="K132" s="5">
        <v>8559399781</v>
      </c>
      <c r="L132" s="5">
        <v>9728917345</v>
      </c>
      <c r="M132" s="5">
        <v>9899220565</v>
      </c>
      <c r="N132" s="5">
        <v>2816869238</v>
      </c>
      <c r="O132" s="5">
        <v>3713031781</v>
      </c>
      <c r="P132" s="5">
        <v>3866770272</v>
      </c>
      <c r="Q132" s="5">
        <v>3713326088</v>
      </c>
      <c r="R132" s="5">
        <v>2785473437</v>
      </c>
      <c r="S132" s="5">
        <v>19024566365</v>
      </c>
      <c r="T132" s="5">
        <v>17600216959</v>
      </c>
      <c r="U132" s="5">
        <v>17378614684</v>
      </c>
      <c r="V132" s="5">
        <v>17061912107</v>
      </c>
      <c r="W132" s="5">
        <v>16317992575</v>
      </c>
      <c r="X132" s="5">
        <v>16561096002</v>
      </c>
      <c r="Y132" s="5">
        <v>16969448179</v>
      </c>
    </row>
    <row r="133" spans="2:25" ht="15.5" x14ac:dyDescent="0.35">
      <c r="C133" t="s">
        <v>9</v>
      </c>
      <c r="D133" s="5">
        <v>2134921593317</v>
      </c>
      <c r="E133" s="5">
        <v>2137704919180</v>
      </c>
      <c r="F133" s="5">
        <v>2207648262912</v>
      </c>
      <c r="G133" s="5">
        <v>2206697718963</v>
      </c>
      <c r="I133" s="5">
        <v>2137704919180</v>
      </c>
      <c r="J133" s="5">
        <v>1879926013469</v>
      </c>
      <c r="K133" s="5">
        <v>1357960207399</v>
      </c>
      <c r="L133" s="5">
        <v>1626251802825</v>
      </c>
      <c r="M133" s="5">
        <v>1694950913099</v>
      </c>
      <c r="N133" s="5">
        <v>548361518839</v>
      </c>
      <c r="O133" s="5">
        <v>772231107983</v>
      </c>
      <c r="P133" s="5">
        <v>804591552373</v>
      </c>
      <c r="Q133" s="5">
        <v>786930567158</v>
      </c>
      <c r="R133" s="5">
        <v>687992002736</v>
      </c>
      <c r="S133" s="5">
        <v>659934116417</v>
      </c>
      <c r="T133" s="5">
        <v>602964693571</v>
      </c>
      <c r="U133" s="5">
        <v>557941179685</v>
      </c>
      <c r="V133" s="5">
        <v>523938703303</v>
      </c>
      <c r="W133" s="5">
        <v>543828079624</v>
      </c>
      <c r="X133" s="5">
        <v>338942271279</v>
      </c>
      <c r="Y133" s="5">
        <v>314845592344</v>
      </c>
    </row>
    <row r="134" spans="2:25" ht="15.5" x14ac:dyDescent="0.35">
      <c r="C134" t="s">
        <v>169</v>
      </c>
      <c r="D134" s="5">
        <v>3267635129911</v>
      </c>
      <c r="E134" s="5">
        <v>3343374099407</v>
      </c>
      <c r="F134" s="5">
        <v>3437369689965</v>
      </c>
      <c r="G134" s="5">
        <v>3457127902819</v>
      </c>
      <c r="I134" s="5">
        <v>3343374099407</v>
      </c>
      <c r="J134" s="5">
        <v>3747768640198</v>
      </c>
      <c r="K134" s="5">
        <v>3519255242883</v>
      </c>
      <c r="L134" s="5">
        <v>3743751737058</v>
      </c>
      <c r="M134" s="5">
        <v>3728638990778</v>
      </c>
      <c r="N134" s="5">
        <v>2454054273495</v>
      </c>
      <c r="O134" s="5">
        <v>2143944238365</v>
      </c>
      <c r="P134" s="5">
        <v>2096614260152</v>
      </c>
      <c r="Q134" s="5">
        <v>1868623723806</v>
      </c>
      <c r="R134" s="5">
        <v>1363641661657</v>
      </c>
      <c r="S134" s="5">
        <v>1196040969782</v>
      </c>
      <c r="T134" s="5">
        <v>1179018690672</v>
      </c>
      <c r="U134" s="5">
        <v>938536950089</v>
      </c>
      <c r="V134" s="5">
        <v>886378756878</v>
      </c>
      <c r="W134" s="5">
        <v>920627561553</v>
      </c>
      <c r="X134" s="5">
        <v>681206698581</v>
      </c>
      <c r="Y134" s="5">
        <v>599850702519</v>
      </c>
    </row>
    <row r="135" spans="2:25" ht="15.5" x14ac:dyDescent="0.35">
      <c r="C135" t="s">
        <v>170</v>
      </c>
      <c r="D135" s="5">
        <v>3350000000</v>
      </c>
      <c r="E135" s="5">
        <v>3350000000</v>
      </c>
      <c r="F135" s="5">
        <v>3350000000</v>
      </c>
      <c r="G135" s="5">
        <v>3350000000</v>
      </c>
      <c r="I135" s="5">
        <v>3350000000</v>
      </c>
      <c r="J135" s="5">
        <v>3350000000</v>
      </c>
      <c r="K135" s="5">
        <v>3350000000</v>
      </c>
      <c r="L135" s="5">
        <v>3350000000</v>
      </c>
      <c r="M135" s="5">
        <v>3350000000</v>
      </c>
      <c r="N135" s="5">
        <v>3350000000</v>
      </c>
      <c r="O135" s="5">
        <v>3350000000</v>
      </c>
      <c r="P135" s="5">
        <v>3350000000</v>
      </c>
      <c r="Q135" s="5">
        <v>3350000000</v>
      </c>
      <c r="R135" s="5">
        <v>3350000000</v>
      </c>
      <c r="S135" s="5">
        <v>3350000000</v>
      </c>
      <c r="T135" s="5">
        <v>3350000000</v>
      </c>
      <c r="U135" s="5">
        <v>3350000000</v>
      </c>
      <c r="V135" s="5">
        <v>3350000000</v>
      </c>
      <c r="W135" s="5">
        <v>3350000000</v>
      </c>
      <c r="X135" s="5">
        <v>2500000000</v>
      </c>
      <c r="Y135" s="5">
        <v>2500000000</v>
      </c>
    </row>
    <row r="137" spans="2:25" ht="15.5" x14ac:dyDescent="0.35">
      <c r="B137" t="s">
        <v>171</v>
      </c>
      <c r="C137" t="s">
        <v>172</v>
      </c>
      <c r="D137" s="5">
        <v>-9463229370</v>
      </c>
      <c r="E137" s="5">
        <v>546763058839</v>
      </c>
      <c r="F137" s="5">
        <v>-8427781902</v>
      </c>
      <c r="G137" s="5">
        <v>-13295222864</v>
      </c>
      <c r="I137" s="5">
        <v>506622300399</v>
      </c>
      <c r="J137" s="5">
        <v>-27548081040</v>
      </c>
      <c r="K137" s="5">
        <v>-20576068680</v>
      </c>
      <c r="L137" s="5">
        <v>-12859463581</v>
      </c>
      <c r="M137" s="5">
        <v>13411642182</v>
      </c>
      <c r="N137" s="5">
        <v>-39248306674</v>
      </c>
      <c r="O137" s="5">
        <v>-63938219453</v>
      </c>
      <c r="P137" s="5">
        <v>-199100240113</v>
      </c>
      <c r="Q137" s="5">
        <v>-190702680530</v>
      </c>
      <c r="R137" s="5">
        <v>-96403627594</v>
      </c>
      <c r="S137" s="5">
        <v>101122686777</v>
      </c>
      <c r="T137" s="5">
        <v>83983094030</v>
      </c>
      <c r="U137" s="5">
        <v>75194293493</v>
      </c>
      <c r="V137" s="5">
        <v>-9972867682</v>
      </c>
      <c r="W137" s="5">
        <v>-64508494192</v>
      </c>
      <c r="X137" s="5">
        <v>8101389707</v>
      </c>
      <c r="Y137" s="5">
        <v>20954853644</v>
      </c>
    </row>
    <row r="138" spans="2:25" ht="15.5" x14ac:dyDescent="0.35">
      <c r="C138" t="s">
        <v>825</v>
      </c>
      <c r="D138" s="5">
        <v>22391697189</v>
      </c>
      <c r="E138" s="5">
        <v>53548362363</v>
      </c>
      <c r="F138" s="5">
        <v>20525528299</v>
      </c>
      <c r="G138" s="5">
        <v>23000051552</v>
      </c>
      <c r="I138" s="5">
        <v>117299090603</v>
      </c>
      <c r="J138" s="5">
        <v>1382254964445</v>
      </c>
      <c r="K138" s="5">
        <v>115975991499</v>
      </c>
      <c r="L138" s="5">
        <v>191103773211</v>
      </c>
      <c r="M138" s="5">
        <v>177646904287</v>
      </c>
      <c r="N138" s="5">
        <v>62622232043</v>
      </c>
      <c r="O138" s="5">
        <v>206508746677</v>
      </c>
      <c r="P138" s="5">
        <v>256956155805</v>
      </c>
      <c r="Q138" s="5">
        <v>361838567895</v>
      </c>
      <c r="R138" s="5">
        <v>247125334997</v>
      </c>
      <c r="S138" s="5">
        <v>346252998897</v>
      </c>
      <c r="T138" s="5">
        <v>376471333667</v>
      </c>
      <c r="U138" s="5">
        <v>274638281378</v>
      </c>
      <c r="V138" s="5">
        <v>103218568694</v>
      </c>
      <c r="W138" s="5">
        <v>118489203821</v>
      </c>
      <c r="X138" s="5">
        <v>104668548826</v>
      </c>
      <c r="Y138" s="5">
        <v>128613111732</v>
      </c>
    </row>
    <row r="139" spans="2:25" ht="15.5" x14ac:dyDescent="0.35">
      <c r="C139" t="s">
        <v>2204</v>
      </c>
      <c r="E139" s="5">
        <v>-43439785785</v>
      </c>
      <c r="I139" s="5">
        <v>-144540694728</v>
      </c>
      <c r="J139" s="5">
        <v>-1287782031358</v>
      </c>
      <c r="K139" s="5">
        <v>-126413871527</v>
      </c>
      <c r="L139" s="5">
        <v>-163934560495</v>
      </c>
    </row>
    <row r="140" spans="2:25" ht="15.5" x14ac:dyDescent="0.35">
      <c r="C140" t="s">
        <v>660</v>
      </c>
      <c r="D140" s="5">
        <v>-3415908784</v>
      </c>
      <c r="F140" s="5">
        <v>-14925146549</v>
      </c>
      <c r="G140" s="5">
        <v>-22658008477</v>
      </c>
      <c r="M140" s="5">
        <v>-84238123213</v>
      </c>
      <c r="N140" s="5">
        <v>-31196426872</v>
      </c>
      <c r="O140" s="5">
        <v>-236800054051</v>
      </c>
      <c r="P140" s="5">
        <v>-317166506327</v>
      </c>
      <c r="Q140" s="5">
        <v>-421795285883</v>
      </c>
      <c r="R140" s="5">
        <v>-254029521727</v>
      </c>
      <c r="S140" s="5">
        <v>-164860485613</v>
      </c>
      <c r="T140" s="5">
        <v>-214977958305</v>
      </c>
      <c r="U140" s="5">
        <v>-142420678243</v>
      </c>
      <c r="V140" s="5">
        <v>-71191113852</v>
      </c>
      <c r="W140" s="5">
        <v>-129542179918</v>
      </c>
      <c r="X140" s="5">
        <v>-44908562547</v>
      </c>
      <c r="Y140" s="5">
        <v>-76353028547</v>
      </c>
    </row>
    <row r="141" spans="2:25" ht="15.5" x14ac:dyDescent="0.35">
      <c r="C141" t="s">
        <v>661</v>
      </c>
      <c r="D141" s="5">
        <v>-16750534044</v>
      </c>
      <c r="F141" s="5">
        <v>-16723600477</v>
      </c>
      <c r="G141" s="5">
        <v>-15657068638</v>
      </c>
      <c r="M141" s="5">
        <v>-60914382470</v>
      </c>
      <c r="N141" s="5">
        <v>-61918575513</v>
      </c>
      <c r="O141" s="5">
        <v>-68574519096</v>
      </c>
      <c r="P141" s="5">
        <v>-91700099468</v>
      </c>
      <c r="Q141" s="5">
        <v>-89858072286</v>
      </c>
      <c r="R141" s="5">
        <v>-44218851034</v>
      </c>
      <c r="S141" s="5">
        <v>-39315319083</v>
      </c>
      <c r="T141" s="5">
        <v>-34931702624</v>
      </c>
      <c r="U141" s="5">
        <v>-23977664099</v>
      </c>
      <c r="V141" s="5">
        <v>-20100138238</v>
      </c>
      <c r="W141" s="5">
        <v>-19846699297</v>
      </c>
      <c r="X141" s="5">
        <v>-19574957485</v>
      </c>
      <c r="Y141" s="5">
        <v>-12964675361</v>
      </c>
    </row>
    <row r="142" spans="2:25" ht="15.5" x14ac:dyDescent="0.35">
      <c r="C142" t="s">
        <v>604</v>
      </c>
      <c r="D142" s="5">
        <v>-20166442828</v>
      </c>
      <c r="E142" s="5">
        <v>-43439785785</v>
      </c>
      <c r="F142" s="5">
        <v>-31648747026</v>
      </c>
      <c r="G142" s="5">
        <v>-38315077115</v>
      </c>
      <c r="I142" s="5">
        <v>-144540694728</v>
      </c>
      <c r="J142" s="5">
        <v>-1287782031358</v>
      </c>
      <c r="K142" s="5">
        <v>-126413871527</v>
      </c>
      <c r="L142" s="5">
        <v>-163934560495</v>
      </c>
      <c r="M142" s="5">
        <v>-145152505683</v>
      </c>
      <c r="N142" s="5">
        <v>-93115002385</v>
      </c>
      <c r="O142" s="5">
        <v>-305374573147</v>
      </c>
      <c r="P142" s="5">
        <v>-408866605795</v>
      </c>
      <c r="Q142" s="5">
        <v>-511653358169</v>
      </c>
      <c r="R142" s="5">
        <v>-298248372761</v>
      </c>
      <c r="S142" s="5">
        <v>-204175804696</v>
      </c>
      <c r="T142" s="5">
        <v>-249909660929</v>
      </c>
      <c r="U142" s="5">
        <v>-166398342342</v>
      </c>
      <c r="V142" s="5">
        <v>-91291252090</v>
      </c>
      <c r="W142" s="5">
        <v>-149388879215</v>
      </c>
      <c r="X142" s="5">
        <v>-64483520032</v>
      </c>
      <c r="Y142" s="5">
        <v>-89317703908</v>
      </c>
    </row>
    <row r="143" spans="2:25" ht="15.5" x14ac:dyDescent="0.35">
      <c r="C143" t="s">
        <v>2205</v>
      </c>
    </row>
    <row r="144" spans="2:25" ht="15.5" x14ac:dyDescent="0.35">
      <c r="C144" t="s">
        <v>668</v>
      </c>
      <c r="D144" s="5">
        <v>920299123</v>
      </c>
      <c r="E144" s="5">
        <v>-8289429959</v>
      </c>
      <c r="F144" s="5">
        <v>4077577401</v>
      </c>
      <c r="G144" s="5">
        <v>-1838484261</v>
      </c>
      <c r="I144" s="5">
        <v>-4534303614</v>
      </c>
      <c r="J144" s="5">
        <v>-25490619833</v>
      </c>
      <c r="K144" s="5">
        <v>-4547462915</v>
      </c>
      <c r="L144" s="5">
        <v>-19948428114</v>
      </c>
      <c r="M144" s="5">
        <v>-6256294388</v>
      </c>
      <c r="N144" s="5">
        <v>-15117794396</v>
      </c>
      <c r="O144" s="5">
        <v>-13088180175</v>
      </c>
      <c r="P144" s="5">
        <v>-28432145761</v>
      </c>
      <c r="Q144" s="5">
        <v>-19763438468</v>
      </c>
      <c r="R144" s="5">
        <v>-18713990288</v>
      </c>
      <c r="S144" s="5">
        <v>-19042436981</v>
      </c>
      <c r="T144" s="5">
        <v>5095081228</v>
      </c>
      <c r="U144" s="5">
        <v>5880697625</v>
      </c>
      <c r="V144" s="5">
        <v>5338925243</v>
      </c>
      <c r="W144" s="5">
        <v>9523131068</v>
      </c>
      <c r="X144" s="5">
        <v>637516381</v>
      </c>
      <c r="Y144" s="5">
        <v>1397674911</v>
      </c>
    </row>
    <row r="145" spans="3:25" ht="15.5" x14ac:dyDescent="0.35">
      <c r="C145" t="s">
        <v>26</v>
      </c>
      <c r="D145" s="5">
        <v>-155308086</v>
      </c>
      <c r="E145" s="5">
        <v>5364910045</v>
      </c>
      <c r="F145" s="5">
        <v>-3077225578</v>
      </c>
      <c r="G145" s="5">
        <v>2743627018</v>
      </c>
      <c r="I145" s="5">
        <v>4856821305</v>
      </c>
      <c r="J145" s="5">
        <v>7391092948</v>
      </c>
      <c r="K145" s="5">
        <v>72509782</v>
      </c>
      <c r="L145" s="5">
        <v>103389615</v>
      </c>
      <c r="M145" s="5">
        <v>66740602</v>
      </c>
      <c r="N145" s="5">
        <v>193632940</v>
      </c>
      <c r="O145" s="5">
        <v>650595340</v>
      </c>
      <c r="P145" s="5">
        <v>1018607695</v>
      </c>
      <c r="Q145" s="5">
        <v>5389635028</v>
      </c>
      <c r="R145" s="5">
        <v>4972276086</v>
      </c>
      <c r="S145" s="5">
        <v>3840295797</v>
      </c>
      <c r="T145" s="5">
        <v>-13677239905</v>
      </c>
      <c r="U145" s="5">
        <v>-15440862613</v>
      </c>
      <c r="V145" s="5">
        <v>-11166374075</v>
      </c>
      <c r="W145" s="5">
        <v>-16423046701</v>
      </c>
      <c r="X145" s="5">
        <v>-12931437398</v>
      </c>
      <c r="Y145" s="5">
        <v>-8752172945</v>
      </c>
    </row>
    <row r="146" spans="3:25" ht="15.5" x14ac:dyDescent="0.35">
      <c r="C146" t="s">
        <v>1478</v>
      </c>
      <c r="D146" s="5">
        <v>-2580297604</v>
      </c>
      <c r="E146" s="5">
        <v>-2604646024</v>
      </c>
      <c r="F146" s="5">
        <v>1915087857</v>
      </c>
      <c r="G146" s="5">
        <v>643609289</v>
      </c>
      <c r="I146" s="5">
        <v>-1033436593</v>
      </c>
      <c r="J146" s="5">
        <v>-88350294097</v>
      </c>
      <c r="K146" s="5">
        <v>-6318338232</v>
      </c>
      <c r="L146" s="5">
        <v>-8373165165</v>
      </c>
      <c r="M146" s="5">
        <v>-11739022364</v>
      </c>
      <c r="N146" s="5">
        <v>-25739475947</v>
      </c>
      <c r="O146" s="5">
        <v>-13082187142</v>
      </c>
      <c r="P146" s="5">
        <v>-23333179484</v>
      </c>
      <c r="Q146" s="5">
        <v>-27282783449</v>
      </c>
      <c r="R146" s="5">
        <v>-37085279333</v>
      </c>
      <c r="S146" s="5">
        <v>-29700388312</v>
      </c>
      <c r="T146" s="5">
        <v>-35311910047</v>
      </c>
      <c r="U146" s="5">
        <v>-11371603923</v>
      </c>
      <c r="V146" s="5">
        <v>-1492652733</v>
      </c>
      <c r="W146" s="5">
        <v>-7734723297</v>
      </c>
      <c r="X146" s="5">
        <v>-1837548245</v>
      </c>
      <c r="Y146" s="5">
        <v>-9961950621</v>
      </c>
    </row>
    <row r="147" spans="3:25" ht="15.5" x14ac:dyDescent="0.35">
      <c r="C147" t="s">
        <v>1333</v>
      </c>
      <c r="O147" s="5">
        <v>57611057763</v>
      </c>
    </row>
    <row r="148" spans="3:25" ht="15.5" x14ac:dyDescent="0.35">
      <c r="C148" t="s">
        <v>726</v>
      </c>
      <c r="D148" s="5">
        <v>-9873177164</v>
      </c>
      <c r="E148" s="5">
        <v>5524674613</v>
      </c>
      <c r="F148" s="5">
        <v>-220002855</v>
      </c>
      <c r="G148" s="5">
        <v>471050653</v>
      </c>
      <c r="I148" s="5">
        <v>-2084150160</v>
      </c>
      <c r="J148" s="5">
        <v>-15571193145</v>
      </c>
      <c r="K148" s="5">
        <v>655102713</v>
      </c>
      <c r="L148" s="5">
        <v>-11810472633</v>
      </c>
      <c r="M148" s="5">
        <v>-1154180272</v>
      </c>
      <c r="N148" s="5">
        <v>31908101071</v>
      </c>
      <c r="O148" s="5">
        <v>2836321231</v>
      </c>
      <c r="P148" s="5">
        <v>3556927427</v>
      </c>
      <c r="Q148" s="5">
        <v>768696633</v>
      </c>
      <c r="R148" s="5">
        <v>5546403705</v>
      </c>
      <c r="S148" s="5">
        <v>3948022072</v>
      </c>
      <c r="T148" s="5">
        <v>1315490016</v>
      </c>
      <c r="U148" s="5">
        <v>-12113876632</v>
      </c>
      <c r="V148" s="5">
        <v>-14580082721</v>
      </c>
      <c r="W148" s="5">
        <v>-18974179868</v>
      </c>
      <c r="X148" s="5">
        <v>-17952169825</v>
      </c>
      <c r="Y148" s="5">
        <v>-1024105525</v>
      </c>
    </row>
    <row r="149" spans="3:25" ht="15.5" x14ac:dyDescent="0.35">
      <c r="C149" t="s">
        <v>96</v>
      </c>
      <c r="E149" s="5">
        <v>536658973586</v>
      </c>
      <c r="I149" s="5">
        <v>536658973586</v>
      </c>
    </row>
    <row r="150" spans="3:25" ht="15.5" x14ac:dyDescent="0.35">
      <c r="C150" t="s">
        <v>183</v>
      </c>
      <c r="D150" s="5">
        <v>-42299391567</v>
      </c>
      <c r="E150" s="5">
        <v>-526695095759</v>
      </c>
      <c r="F150" s="5">
        <v>3615222177</v>
      </c>
      <c r="G150" s="5">
        <v>9824445656</v>
      </c>
      <c r="I150" s="5">
        <v>-515215453656</v>
      </c>
      <c r="J150" s="5">
        <v>149205152399</v>
      </c>
      <c r="K150" s="5">
        <v>9577586617</v>
      </c>
      <c r="L150" s="5">
        <v>7947939758</v>
      </c>
      <c r="M150" s="5">
        <v>6517857318</v>
      </c>
      <c r="N150" s="5">
        <v>30825687277</v>
      </c>
      <c r="O150" s="5">
        <v>78997133398</v>
      </c>
      <c r="P150" s="5">
        <v>124107672058</v>
      </c>
      <c r="Q150" s="5">
        <v>415265266117</v>
      </c>
      <c r="R150" s="5">
        <v>155305160760</v>
      </c>
      <c r="S150" s="5">
        <v>-31433841986</v>
      </c>
      <c r="T150" s="5">
        <v>138828284794</v>
      </c>
      <c r="U150" s="5">
        <v>-100685987316</v>
      </c>
      <c r="V150" s="5">
        <v>-55419121600</v>
      </c>
      <c r="W150" s="5">
        <v>251676966847</v>
      </c>
      <c r="X150" s="5">
        <v>19516487654</v>
      </c>
      <c r="Y150" s="5">
        <v>-17033242308</v>
      </c>
    </row>
    <row r="151" spans="3:25" ht="15.5" x14ac:dyDescent="0.35">
      <c r="C151" t="s">
        <v>184</v>
      </c>
      <c r="D151" s="5">
        <v>-296994957</v>
      </c>
      <c r="E151" s="5">
        <v>311332349</v>
      </c>
      <c r="F151" s="5">
        <v>-162497934</v>
      </c>
      <c r="G151" s="5">
        <v>-271008187</v>
      </c>
      <c r="I151" s="5">
        <v>-856613920</v>
      </c>
      <c r="J151" s="5">
        <v>-10065112068</v>
      </c>
      <c r="K151" s="5">
        <v>-729867591</v>
      </c>
      <c r="L151" s="5">
        <v>776713217</v>
      </c>
      <c r="M151" s="5">
        <v>-361229735</v>
      </c>
      <c r="N151" s="5">
        <v>-5807204309</v>
      </c>
      <c r="O151" s="5">
        <v>-9710815942</v>
      </c>
      <c r="P151" s="5">
        <v>-50691607237</v>
      </c>
      <c r="Q151" s="5">
        <v>-195266797457</v>
      </c>
      <c r="R151" s="5">
        <v>-30507420252</v>
      </c>
      <c r="S151" s="5">
        <v>-91395808095</v>
      </c>
      <c r="T151" s="5">
        <v>-153443138535</v>
      </c>
      <c r="U151" s="5">
        <v>-11522054510</v>
      </c>
      <c r="V151" s="5">
        <v>-2950020494</v>
      </c>
      <c r="W151" s="5">
        <v>-32699538625</v>
      </c>
      <c r="X151" s="5">
        <v>-13411293042</v>
      </c>
      <c r="Y151" s="5">
        <v>-6677962132</v>
      </c>
    </row>
    <row r="152" spans="3:25" ht="15.5" x14ac:dyDescent="0.35">
      <c r="C152" t="s">
        <v>207</v>
      </c>
      <c r="D152" s="5">
        <v>-296994957</v>
      </c>
      <c r="E152" s="5">
        <v>-295523473</v>
      </c>
      <c r="F152" s="5">
        <v>-162497934</v>
      </c>
      <c r="G152" s="5">
        <v>-70258189</v>
      </c>
      <c r="I152" s="5">
        <v>-1262719744</v>
      </c>
      <c r="J152" s="5">
        <v>-5384437914</v>
      </c>
      <c r="K152" s="5">
        <v>-1023867591</v>
      </c>
      <c r="L152" s="5">
        <v>-264611783</v>
      </c>
      <c r="M152" s="5">
        <v>-152459348</v>
      </c>
      <c r="N152" s="5">
        <v>-804571482</v>
      </c>
      <c r="O152" s="5">
        <v>-1219700310</v>
      </c>
      <c r="P152" s="5">
        <v>-1259676298</v>
      </c>
      <c r="Q152" s="5">
        <v>-8385769836</v>
      </c>
      <c r="R152" s="5">
        <v>-2601294454</v>
      </c>
      <c r="S152" s="5">
        <v>-2336854709</v>
      </c>
      <c r="T152" s="5">
        <v>-1695976227</v>
      </c>
      <c r="U152" s="5">
        <v>-4974579150</v>
      </c>
      <c r="V152" s="5">
        <v>-753429375</v>
      </c>
      <c r="W152" s="5">
        <v>-3403302063</v>
      </c>
      <c r="X152" s="5">
        <v>-7397476811</v>
      </c>
      <c r="Y152" s="5">
        <v>-11336298287</v>
      </c>
    </row>
    <row r="153" spans="3:25" ht="15.5" x14ac:dyDescent="0.35">
      <c r="C153" t="s">
        <v>2072</v>
      </c>
      <c r="E153" s="5">
        <v>340401000</v>
      </c>
      <c r="I153" s="5">
        <v>340401000</v>
      </c>
      <c r="J153" s="5">
        <v>100000000</v>
      </c>
      <c r="K153" s="5">
        <v>294000000</v>
      </c>
      <c r="L153" s="5">
        <v>41325000</v>
      </c>
      <c r="N153" s="5">
        <v>142425000</v>
      </c>
      <c r="O153" s="5">
        <v>15000000</v>
      </c>
      <c r="P153" s="5">
        <v>250462800</v>
      </c>
      <c r="Q153" s="5">
        <v>75784070</v>
      </c>
      <c r="R153" s="5">
        <v>155500000</v>
      </c>
      <c r="S153" s="5">
        <v>5540000</v>
      </c>
      <c r="T153" s="5">
        <v>163403231</v>
      </c>
      <c r="U153" s="5">
        <v>290500000</v>
      </c>
      <c r="V153" s="5">
        <v>65535715</v>
      </c>
      <c r="X153" s="5">
        <v>862685838</v>
      </c>
      <c r="Y153" s="5">
        <v>86500000</v>
      </c>
    </row>
    <row r="154" spans="3:25" ht="15.5" x14ac:dyDescent="0.35">
      <c r="C154" t="s">
        <v>857</v>
      </c>
      <c r="P154" s="5">
        <v>20000000000</v>
      </c>
      <c r="Q154" s="5">
        <v>-16950000000</v>
      </c>
      <c r="R154" s="5">
        <v>-13050000000</v>
      </c>
    </row>
    <row r="155" spans="3:25" ht="15.5" x14ac:dyDescent="0.35">
      <c r="C155" t="s">
        <v>2206</v>
      </c>
    </row>
    <row r="156" spans="3:25" ht="15.5" x14ac:dyDescent="0.35">
      <c r="C156" t="s">
        <v>2207</v>
      </c>
      <c r="E156" s="5">
        <v>266454824</v>
      </c>
      <c r="I156" s="5">
        <v>266454824</v>
      </c>
      <c r="R156" s="5">
        <v>52500000000</v>
      </c>
    </row>
    <row r="157" spans="3:25" ht="15.5" x14ac:dyDescent="0.35">
      <c r="C157" t="s">
        <v>1749</v>
      </c>
      <c r="P157" s="5">
        <v>-8500000000</v>
      </c>
      <c r="Q157" s="5">
        <v>-10000000000</v>
      </c>
    </row>
    <row r="158" spans="3:25" ht="15.5" x14ac:dyDescent="0.35">
      <c r="C158" t="s">
        <v>1502</v>
      </c>
      <c r="O158" s="5">
        <v>-38000000</v>
      </c>
      <c r="P158" s="5">
        <v>-7551026644</v>
      </c>
      <c r="Q158" s="5">
        <v>-146840573692</v>
      </c>
      <c r="R158" s="5">
        <v>-67177566811</v>
      </c>
      <c r="S158" s="5">
        <v>-15220934115</v>
      </c>
      <c r="T158" s="5">
        <v>-16360913120</v>
      </c>
      <c r="U158" s="5">
        <v>-6837975360</v>
      </c>
      <c r="V158" s="5">
        <v>-2211338312</v>
      </c>
      <c r="W158" s="5">
        <v>-29208630359</v>
      </c>
      <c r="X158" s="5">
        <v>-10532168944</v>
      </c>
      <c r="Y158" s="5">
        <v>307934979</v>
      </c>
    </row>
    <row r="159" spans="3:25" ht="15.5" x14ac:dyDescent="0.35">
      <c r="C159" t="s">
        <v>2103</v>
      </c>
      <c r="X159" s="5">
        <v>10281000000</v>
      </c>
      <c r="Y159" s="5">
        <v>4305335678</v>
      </c>
    </row>
    <row r="160" spans="3:25" ht="15.5" x14ac:dyDescent="0.35">
      <c r="C160" t="s">
        <v>442</v>
      </c>
      <c r="E160" s="5">
        <v>-2</v>
      </c>
      <c r="G160" s="5">
        <v>-200749998</v>
      </c>
      <c r="I160" s="5">
        <v>-200750000</v>
      </c>
      <c r="J160" s="5">
        <v>-4780674154</v>
      </c>
      <c r="L160" s="5">
        <v>-9000000000</v>
      </c>
      <c r="M160" s="5">
        <v>-208770387</v>
      </c>
      <c r="N160" s="5">
        <v>-5145057827</v>
      </c>
      <c r="O160" s="5">
        <v>-8468115632</v>
      </c>
      <c r="P160" s="5">
        <v>-53631367095</v>
      </c>
      <c r="Q160" s="5">
        <v>-13166237999</v>
      </c>
      <c r="R160" s="5">
        <v>-334058987</v>
      </c>
      <c r="S160" s="5">
        <v>-73843559271</v>
      </c>
      <c r="T160" s="5">
        <v>-135549652419</v>
      </c>
      <c r="V160" s="5">
        <v>-50788522</v>
      </c>
      <c r="W160" s="5">
        <v>-87606203</v>
      </c>
      <c r="X160" s="5">
        <v>-6625333125</v>
      </c>
      <c r="Y160" s="5">
        <v>-41434502</v>
      </c>
    </row>
    <row r="161" spans="3:25" ht="15.5" x14ac:dyDescent="0.35">
      <c r="C161" t="s">
        <v>2208</v>
      </c>
    </row>
    <row r="162" spans="3:25" ht="15.5" x14ac:dyDescent="0.35">
      <c r="C162" t="s">
        <v>241</v>
      </c>
      <c r="D162" s="5">
        <v>-42299391567</v>
      </c>
      <c r="E162" s="5">
        <v>-526695095759</v>
      </c>
      <c r="F162" s="5">
        <v>3615222177</v>
      </c>
      <c r="G162" s="5">
        <v>9824445656</v>
      </c>
      <c r="I162" s="5">
        <v>-515215453656</v>
      </c>
      <c r="J162" s="5">
        <v>149205152399</v>
      </c>
      <c r="K162" s="5">
        <v>9577586617</v>
      </c>
      <c r="L162" s="5">
        <v>7947939758</v>
      </c>
      <c r="M162" s="5">
        <v>6517857318</v>
      </c>
      <c r="N162" s="5">
        <v>30825687277</v>
      </c>
      <c r="O162" s="5">
        <v>78997133398</v>
      </c>
      <c r="P162" s="5">
        <v>124107672058</v>
      </c>
      <c r="Q162" s="5">
        <v>415265266117</v>
      </c>
      <c r="R162" s="5">
        <v>155305160760</v>
      </c>
      <c r="S162" s="5">
        <v>-31433841986</v>
      </c>
      <c r="T162" s="5">
        <v>138828284794</v>
      </c>
      <c r="U162" s="5">
        <v>-100685987316</v>
      </c>
      <c r="V162" s="5">
        <v>-55419121600</v>
      </c>
      <c r="W162" s="5">
        <v>251676966847</v>
      </c>
      <c r="X162" s="5">
        <v>19516487654</v>
      </c>
      <c r="Y162" s="5">
        <v>-17033242308</v>
      </c>
    </row>
    <row r="163" spans="3:25" ht="15.5" x14ac:dyDescent="0.35">
      <c r="C163" t="s">
        <v>2209</v>
      </c>
      <c r="T163" s="5">
        <v>20000000000</v>
      </c>
      <c r="U163" s="5">
        <v>-20000000000</v>
      </c>
    </row>
    <row r="164" spans="3:25" ht="15.5" x14ac:dyDescent="0.35">
      <c r="C164" t="s">
        <v>163</v>
      </c>
      <c r="E164" s="5">
        <v>-2936111600</v>
      </c>
      <c r="I164" s="5">
        <v>-2936111600</v>
      </c>
      <c r="W164" s="5">
        <v>85000000000</v>
      </c>
    </row>
    <row r="165" spans="3:25" ht="15.5" x14ac:dyDescent="0.35">
      <c r="C165" t="s">
        <v>244</v>
      </c>
      <c r="R165" s="5">
        <v>41745000000</v>
      </c>
    </row>
    <row r="166" spans="3:25" ht="15.5" x14ac:dyDescent="0.35">
      <c r="C166" t="s">
        <v>1512</v>
      </c>
      <c r="E166" s="5">
        <v>2936111600</v>
      </c>
      <c r="G166" s="5">
        <v>-2936111600</v>
      </c>
      <c r="W166" s="5">
        <v>117365904715</v>
      </c>
    </row>
    <row r="167" spans="3:25" ht="15.5" x14ac:dyDescent="0.35">
      <c r="C167" t="s">
        <v>1449</v>
      </c>
      <c r="E167" s="5">
        <v>-17855597897</v>
      </c>
      <c r="F167" s="5">
        <v>4151748850</v>
      </c>
      <c r="G167" s="5">
        <v>13703849047</v>
      </c>
      <c r="J167" s="5">
        <v>-130298000</v>
      </c>
      <c r="K167" s="5">
        <v>247000003</v>
      </c>
      <c r="L167" s="5">
        <v>-820260003</v>
      </c>
      <c r="M167" s="5">
        <v>-4886761886</v>
      </c>
      <c r="N167" s="5">
        <v>26846332978</v>
      </c>
      <c r="O167" s="5">
        <v>-8386209468</v>
      </c>
      <c r="P167" s="5">
        <v>36077749574</v>
      </c>
      <c r="R167" s="5">
        <v>24494587788</v>
      </c>
      <c r="S167" s="5">
        <v>25469712640</v>
      </c>
      <c r="T167" s="5">
        <v>59984914667</v>
      </c>
      <c r="U167" s="5">
        <v>24885172716</v>
      </c>
      <c r="V167" s="5">
        <v>15444104276</v>
      </c>
      <c r="W167" s="5">
        <v>27900000</v>
      </c>
      <c r="X167" s="5">
        <v>7569075255</v>
      </c>
      <c r="Y167" s="5">
        <v>2174505277</v>
      </c>
    </row>
    <row r="168" spans="3:25" ht="15.5" x14ac:dyDescent="0.35">
      <c r="C168" t="s">
        <v>2210</v>
      </c>
      <c r="K168" s="5">
        <v>752500000</v>
      </c>
      <c r="L168" s="5">
        <v>1202793459</v>
      </c>
      <c r="M168" s="5">
        <v>1358433668</v>
      </c>
      <c r="N168" s="5">
        <v>10502078018</v>
      </c>
      <c r="O168" s="5">
        <v>96884648847</v>
      </c>
      <c r="P168" s="5">
        <v>241911467864</v>
      </c>
      <c r="Q168" s="5">
        <v>501990000000</v>
      </c>
      <c r="R168" s="5">
        <v>327608333338</v>
      </c>
      <c r="S168" s="5">
        <v>79173971665</v>
      </c>
    </row>
    <row r="169" spans="3:25" ht="15.5" x14ac:dyDescent="0.35">
      <c r="C169" t="s">
        <v>2211</v>
      </c>
      <c r="E169" s="5">
        <v>-234690589</v>
      </c>
      <c r="I169" s="5">
        <v>-919318448</v>
      </c>
      <c r="J169" s="5">
        <v>-526075436064</v>
      </c>
      <c r="K169" s="5">
        <v>-5600000000</v>
      </c>
      <c r="L169" s="5">
        <v>-8057774076</v>
      </c>
      <c r="M169" s="5">
        <v>-8134634458</v>
      </c>
      <c r="N169" s="5">
        <v>-6020798152</v>
      </c>
      <c r="O169" s="5">
        <v>-10755796000</v>
      </c>
      <c r="P169" s="5">
        <v>-185891011693</v>
      </c>
      <c r="Q169" s="5">
        <v>-75894659775</v>
      </c>
      <c r="R169" s="5">
        <v>-203961267008</v>
      </c>
      <c r="S169" s="5">
        <v>-81798816000</v>
      </c>
    </row>
    <row r="170" spans="3:25" ht="15.5" x14ac:dyDescent="0.35">
      <c r="C170" t="s">
        <v>1698</v>
      </c>
      <c r="D170" s="5">
        <v>-236307894</v>
      </c>
      <c r="E170" s="5">
        <v>-234690589</v>
      </c>
      <c r="F170" s="5">
        <v>-231414117</v>
      </c>
      <c r="G170" s="5">
        <v>-299489045</v>
      </c>
      <c r="I170" s="5">
        <v>-919318448</v>
      </c>
      <c r="J170" s="5">
        <v>-526075436064</v>
      </c>
      <c r="K170" s="5">
        <v>-4847500000</v>
      </c>
      <c r="L170" s="5">
        <v>-6854980617</v>
      </c>
      <c r="M170" s="5">
        <v>-6776200790</v>
      </c>
      <c r="N170" s="5">
        <v>4481279866</v>
      </c>
      <c r="O170" s="5">
        <v>86128852847</v>
      </c>
      <c r="P170" s="5">
        <v>56020456171</v>
      </c>
      <c r="Q170" s="5">
        <v>426095340225</v>
      </c>
      <c r="R170" s="5">
        <v>123647066330</v>
      </c>
      <c r="S170" s="5">
        <v>-2624844335</v>
      </c>
      <c r="T170" s="5">
        <v>139414895540</v>
      </c>
      <c r="U170" s="5">
        <v>-77964421914</v>
      </c>
      <c r="V170" s="5">
        <v>-62865881654</v>
      </c>
      <c r="W170" s="5">
        <v>66945417928</v>
      </c>
      <c r="X170" s="5">
        <v>31200210859</v>
      </c>
      <c r="Y170" s="5">
        <v>37418324387</v>
      </c>
    </row>
    <row r="171" spans="3:25" ht="15.5" x14ac:dyDescent="0.35">
      <c r="C171" t="s">
        <v>256</v>
      </c>
      <c r="Q171" s="5">
        <v>-6700000000</v>
      </c>
      <c r="R171" s="5">
        <v>-6700000000</v>
      </c>
      <c r="S171" s="5">
        <v>-3350000000</v>
      </c>
    </row>
    <row r="172" spans="3:25" ht="15.5" x14ac:dyDescent="0.35">
      <c r="C172" t="s">
        <v>683</v>
      </c>
      <c r="P172" s="5">
        <v>-148348185</v>
      </c>
      <c r="Q172" s="5">
        <v>-1360224858</v>
      </c>
      <c r="R172" s="5">
        <v>-1306034993</v>
      </c>
      <c r="S172" s="5">
        <v>-429739012</v>
      </c>
    </row>
    <row r="173" spans="3:25" ht="15.5" x14ac:dyDescent="0.35">
      <c r="C173" t="s">
        <v>2212</v>
      </c>
      <c r="E173" s="5">
        <v>-6560000</v>
      </c>
      <c r="F173" s="5">
        <v>6560000</v>
      </c>
      <c r="P173" s="5">
        <v>-3217903367</v>
      </c>
      <c r="Q173" s="5">
        <v>-3142807549</v>
      </c>
      <c r="R173" s="5">
        <v>-120317602796</v>
      </c>
      <c r="S173" s="5">
        <v>-122952421562</v>
      </c>
      <c r="T173" s="5">
        <v>-35923541695</v>
      </c>
      <c r="U173" s="5">
        <v>-28140524687</v>
      </c>
      <c r="V173" s="5">
        <v>-8849965847</v>
      </c>
      <c r="W173" s="5">
        <v>-4887039853</v>
      </c>
      <c r="X173" s="5">
        <v>-19037440847</v>
      </c>
      <c r="Y173" s="5">
        <v>-11683437696</v>
      </c>
    </row>
    <row r="174" spans="3:25" ht="15.5" x14ac:dyDescent="0.35">
      <c r="C174" t="s">
        <v>713</v>
      </c>
      <c r="D174" s="5">
        <v>-13145727653</v>
      </c>
      <c r="E174" s="5">
        <v>39295613284</v>
      </c>
      <c r="F174" s="5">
        <v>-194014632</v>
      </c>
      <c r="G174" s="5">
        <v>-598064421</v>
      </c>
      <c r="I174" s="5">
        <v>36861765913</v>
      </c>
      <c r="O174" s="5">
        <v>1254490019</v>
      </c>
      <c r="P174" s="5">
        <v>35375717865</v>
      </c>
      <c r="Q174" s="5">
        <v>372958299</v>
      </c>
      <c r="R174" s="5">
        <v>118277840429</v>
      </c>
      <c r="S174" s="5">
        <v>108107355173</v>
      </c>
      <c r="T174" s="5">
        <v>43897079131</v>
      </c>
      <c r="U174" s="5">
        <v>22282435902</v>
      </c>
      <c r="V174" s="5">
        <v>5434317000</v>
      </c>
      <c r="Y174" s="5">
        <v>578578258</v>
      </c>
    </row>
    <row r="175" spans="3:25" ht="15.5" x14ac:dyDescent="0.35">
      <c r="C175" t="s">
        <v>1482</v>
      </c>
      <c r="D175" s="5">
        <v>-28917356020</v>
      </c>
      <c r="E175" s="5">
        <v>-547893860557</v>
      </c>
      <c r="F175" s="5">
        <v>-117657924</v>
      </c>
      <c r="G175" s="5">
        <v>-45738325</v>
      </c>
      <c r="I175" s="5">
        <v>-548221789521</v>
      </c>
      <c r="J175" s="5">
        <v>675410886463</v>
      </c>
      <c r="K175" s="5">
        <v>14178086614</v>
      </c>
      <c r="L175" s="5">
        <v>15623180378</v>
      </c>
      <c r="M175" s="5">
        <v>18180819994</v>
      </c>
      <c r="N175" s="5">
        <v>-501925567</v>
      </c>
      <c r="R175" s="5">
        <v>-24535695998</v>
      </c>
      <c r="S175" s="5">
        <v>-35653904890</v>
      </c>
      <c r="T175" s="5">
        <v>-88545062849</v>
      </c>
      <c r="U175" s="5">
        <v>-21748649333</v>
      </c>
      <c r="V175" s="5">
        <v>-4581695375</v>
      </c>
      <c r="W175" s="5">
        <v>-12775215943</v>
      </c>
      <c r="X175" s="5">
        <v>-215357613</v>
      </c>
      <c r="Y175" s="5">
        <v>-45521212534</v>
      </c>
    </row>
    <row r="176" spans="3:25" ht="15.5" x14ac:dyDescent="0.35">
      <c r="C176" t="s">
        <v>278</v>
      </c>
      <c r="D176" s="5">
        <v>-52059615894</v>
      </c>
      <c r="E176" s="5">
        <v>20379295429</v>
      </c>
      <c r="F176" s="5">
        <v>-4975057659</v>
      </c>
      <c r="G176" s="5">
        <v>-3741785395</v>
      </c>
      <c r="I176" s="5">
        <v>-9449767177</v>
      </c>
      <c r="J176" s="5">
        <v>111591959291</v>
      </c>
      <c r="K176" s="5">
        <v>-11728349654</v>
      </c>
      <c r="L176" s="5">
        <v>-4134810606</v>
      </c>
      <c r="M176" s="5">
        <v>19568269765</v>
      </c>
      <c r="N176" s="5">
        <v>-14229823706</v>
      </c>
      <c r="O176" s="5">
        <v>5348098003</v>
      </c>
      <c r="P176" s="5">
        <v>-125684175292</v>
      </c>
      <c r="Q176" s="5">
        <v>29295788130</v>
      </c>
      <c r="R176" s="5">
        <v>28394112914</v>
      </c>
      <c r="S176" s="5">
        <v>-21706963304</v>
      </c>
      <c r="T176" s="5">
        <v>69368240289</v>
      </c>
      <c r="U176" s="5">
        <v>-37013748333</v>
      </c>
      <c r="V176" s="5">
        <v>-68342009776</v>
      </c>
      <c r="W176" s="5">
        <v>154468934030</v>
      </c>
      <c r="X176" s="5">
        <v>14206584319</v>
      </c>
      <c r="Y176" s="5">
        <v>-2756350796</v>
      </c>
    </row>
    <row r="177" spans="2:25" ht="15.5" x14ac:dyDescent="0.35">
      <c r="C177" t="s">
        <v>279</v>
      </c>
      <c r="D177" s="5">
        <v>156025778730</v>
      </c>
      <c r="E177" s="5">
        <v>148927991317</v>
      </c>
      <c r="F177" s="5">
        <v>-148927991317</v>
      </c>
      <c r="I177" s="5">
        <v>165475545907</v>
      </c>
      <c r="J177" s="5">
        <v>53883586616</v>
      </c>
      <c r="K177" s="5">
        <v>65611936270</v>
      </c>
      <c r="L177" s="5">
        <v>69746746879</v>
      </c>
      <c r="M177" s="5">
        <v>50178477114</v>
      </c>
      <c r="N177" s="5">
        <v>64408300819</v>
      </c>
      <c r="O177" s="5">
        <v>59060202817</v>
      </c>
      <c r="P177" s="5">
        <v>184744378109</v>
      </c>
      <c r="Q177" s="5">
        <v>155448589979</v>
      </c>
      <c r="R177" s="5">
        <v>127054477065</v>
      </c>
      <c r="S177" s="5">
        <v>148761440369</v>
      </c>
      <c r="T177" s="5">
        <v>79393200081</v>
      </c>
      <c r="U177" s="5">
        <v>116406948414</v>
      </c>
      <c r="V177" s="5">
        <v>184748958187</v>
      </c>
      <c r="W177" s="5">
        <v>30280024157</v>
      </c>
      <c r="X177" s="5">
        <v>16073439839</v>
      </c>
      <c r="Y177" s="5">
        <v>18829790635</v>
      </c>
    </row>
    <row r="178" spans="2:25" ht="15.5" x14ac:dyDescent="0.35">
      <c r="C178" t="s">
        <v>282</v>
      </c>
      <c r="D178" s="5">
        <v>103966162836</v>
      </c>
      <c r="E178" s="5">
        <v>169307286746</v>
      </c>
      <c r="F178" s="5">
        <v>-153903048976</v>
      </c>
      <c r="G178" s="5">
        <v>-3741785395</v>
      </c>
      <c r="I178" s="5">
        <v>156025778730</v>
      </c>
      <c r="J178" s="5">
        <v>165475545907</v>
      </c>
      <c r="K178" s="5">
        <v>53883586616</v>
      </c>
      <c r="L178" s="5">
        <v>65611936273</v>
      </c>
      <c r="M178" s="5">
        <v>69746746879</v>
      </c>
      <c r="N178" s="5">
        <v>50178477113</v>
      </c>
      <c r="O178" s="5">
        <v>64408300820</v>
      </c>
      <c r="P178" s="5">
        <v>59060202817</v>
      </c>
      <c r="Q178" s="5">
        <v>184744378109</v>
      </c>
      <c r="R178" s="5">
        <v>155448589979</v>
      </c>
      <c r="S178" s="5">
        <v>127054477065</v>
      </c>
      <c r="T178" s="5">
        <v>148761440370</v>
      </c>
      <c r="U178" s="5">
        <v>79393200081</v>
      </c>
      <c r="V178" s="5">
        <v>116406948411</v>
      </c>
      <c r="W178" s="5">
        <v>184748958187</v>
      </c>
      <c r="X178" s="5">
        <v>30280024158</v>
      </c>
      <c r="Y178" s="5">
        <v>16073439839</v>
      </c>
    </row>
    <row r="180" spans="2:25" ht="15.5" x14ac:dyDescent="0.35">
      <c r="B180" t="s">
        <v>283</v>
      </c>
      <c r="C180" t="s">
        <v>11</v>
      </c>
      <c r="D180" s="5">
        <v>3350000000</v>
      </c>
      <c r="E180" s="5">
        <v>3350000000</v>
      </c>
      <c r="F180" s="5">
        <v>3350000000</v>
      </c>
      <c r="G180" s="5">
        <v>3350000000</v>
      </c>
      <c r="I180" s="5">
        <v>3350000000</v>
      </c>
      <c r="J180" s="5">
        <v>3350000000</v>
      </c>
      <c r="K180" s="5">
        <v>3350000000</v>
      </c>
      <c r="L180" s="5">
        <v>3350000000</v>
      </c>
      <c r="M180" s="5">
        <v>3350000000</v>
      </c>
      <c r="N180" s="5">
        <v>3350000000</v>
      </c>
      <c r="O180" s="5">
        <v>3350000000</v>
      </c>
      <c r="P180" s="5">
        <v>3350000000</v>
      </c>
      <c r="Q180" s="5">
        <v>3350000000</v>
      </c>
      <c r="R180" s="5">
        <v>3350000000</v>
      </c>
      <c r="S180" s="5">
        <v>3350000000</v>
      </c>
      <c r="T180" s="5">
        <v>3350000000</v>
      </c>
      <c r="U180" s="5">
        <v>3350000000</v>
      </c>
      <c r="V180" s="5">
        <v>3350000000</v>
      </c>
      <c r="W180" s="5">
        <v>3350000000</v>
      </c>
      <c r="X180" s="5">
        <v>2500000000</v>
      </c>
      <c r="Y180" s="5">
        <v>2500000000</v>
      </c>
    </row>
    <row r="181" spans="2:25" ht="15.5" x14ac:dyDescent="0.35">
      <c r="C181" t="s">
        <v>284</v>
      </c>
      <c r="D181" s="6">
        <v>-0.78</v>
      </c>
      <c r="E181" s="6">
        <v>-24.58</v>
      </c>
      <c r="F181" s="6">
        <v>0.2</v>
      </c>
      <c r="G181" s="6">
        <v>0.76</v>
      </c>
    </row>
    <row r="182" spans="2:25" ht="15.5" x14ac:dyDescent="0.35">
      <c r="C182" t="s">
        <v>285</v>
      </c>
      <c r="D182" s="6">
        <v>-96.15</v>
      </c>
      <c r="E182" s="6">
        <v>-3.99</v>
      </c>
      <c r="F182" s="5">
        <v>495</v>
      </c>
      <c r="G182" s="6">
        <v>118.42</v>
      </c>
    </row>
    <row r="183" spans="2:25" ht="15.5" x14ac:dyDescent="0.35">
      <c r="C183" t="s">
        <v>72</v>
      </c>
      <c r="D183" s="6">
        <v>5.54</v>
      </c>
      <c r="E183" s="6">
        <v>3.91</v>
      </c>
      <c r="F183" s="6">
        <v>10.02</v>
      </c>
      <c r="G183" s="6">
        <v>7.58</v>
      </c>
    </row>
    <row r="184" spans="2:25" ht="15.5" x14ac:dyDescent="0.35">
      <c r="C184" t="s">
        <v>286</v>
      </c>
      <c r="D184" s="5">
        <v>-700000000</v>
      </c>
      <c r="E184" s="5">
        <v>37120000000</v>
      </c>
      <c r="F184" s="5">
        <v>2630000000</v>
      </c>
      <c r="G184" s="5">
        <v>5920000000</v>
      </c>
    </row>
    <row r="185" spans="2:25" ht="15.5" x14ac:dyDescent="0.35">
      <c r="C185" t="s">
        <v>287</v>
      </c>
      <c r="D185" s="6">
        <v>-8.0000000000000004E-4</v>
      </c>
      <c r="E185" s="6">
        <v>-2.4700000000000003E-2</v>
      </c>
      <c r="F185" s="6">
        <v>2.0000000000000001E-4</v>
      </c>
      <c r="G185" s="6">
        <v>7.000000000000001E-4</v>
      </c>
    </row>
    <row r="186" spans="2:25" ht="15.5" x14ac:dyDescent="0.35">
      <c r="C186" t="s">
        <v>288</v>
      </c>
      <c r="D186" s="6">
        <v>-1.5E-3</v>
      </c>
      <c r="E186" s="6">
        <v>-4.5899999999999996E-2</v>
      </c>
      <c r="F186" s="6">
        <v>2.9999999999999997E-4</v>
      </c>
      <c r="G186" s="6">
        <v>1.1999999999999999E-3</v>
      </c>
    </row>
    <row r="187" spans="2:25" ht="15.5" x14ac:dyDescent="0.35">
      <c r="C187" t="s">
        <v>289</v>
      </c>
      <c r="D187" s="6">
        <v>-4.0000000000000002E-4</v>
      </c>
      <c r="E187" s="6">
        <v>1.3100000000000001E-2</v>
      </c>
      <c r="F187" s="6">
        <v>8.0000000000000004E-4</v>
      </c>
      <c r="G187" s="6">
        <v>1.9E-3</v>
      </c>
    </row>
    <row r="188" spans="2:25" ht="15.5" x14ac:dyDescent="0.35">
      <c r="C188" t="s">
        <v>290</v>
      </c>
      <c r="E188" s="6">
        <v>69.63</v>
      </c>
      <c r="F188" s="6">
        <v>13.18</v>
      </c>
    </row>
    <row r="189" spans="2:25" ht="15.5" x14ac:dyDescent="0.35">
      <c r="C189" t="s">
        <v>291</v>
      </c>
      <c r="D189" s="5">
        <v>2135000000000</v>
      </c>
      <c r="E189" s="5">
        <v>2138000000000</v>
      </c>
      <c r="F189" s="5">
        <v>2208000000000</v>
      </c>
      <c r="G189" s="5">
        <v>2207000000000</v>
      </c>
    </row>
    <row r="190" spans="2:25" ht="15.5" x14ac:dyDescent="0.35">
      <c r="C190" t="s">
        <v>292</v>
      </c>
      <c r="D190" s="6">
        <v>0.14000000000000001</v>
      </c>
      <c r="E190" s="6">
        <v>0.18</v>
      </c>
      <c r="F190" s="6">
        <v>0.16</v>
      </c>
      <c r="G190" s="6">
        <v>0.14000000000000001</v>
      </c>
    </row>
    <row r="191" spans="2:25" ht="15.5" x14ac:dyDescent="0.35">
      <c r="C191" t="s">
        <v>293</v>
      </c>
      <c r="D191" s="6">
        <v>534.73</v>
      </c>
      <c r="E191" s="6">
        <v>535.51</v>
      </c>
      <c r="F191" s="6">
        <v>623.61</v>
      </c>
      <c r="G191" s="6">
        <v>623.79</v>
      </c>
    </row>
    <row r="192" spans="2:25" ht="15.5" x14ac:dyDescent="0.35">
      <c r="C192" t="s">
        <v>294</v>
      </c>
      <c r="D192" s="6">
        <v>0.14000000000000001</v>
      </c>
      <c r="E192" s="6">
        <v>0.18</v>
      </c>
      <c r="F192" s="6">
        <v>0.16</v>
      </c>
      <c r="G192" s="6">
        <v>0.14000000000000001</v>
      </c>
    </row>
    <row r="193" spans="3:25" ht="15.5" x14ac:dyDescent="0.35">
      <c r="C193" t="s">
        <v>295</v>
      </c>
      <c r="D193" s="6">
        <v>534.73</v>
      </c>
      <c r="E193" s="6">
        <v>535.51</v>
      </c>
      <c r="F193" s="6">
        <v>623.61</v>
      </c>
      <c r="G193" s="6">
        <v>623.79</v>
      </c>
    </row>
    <row r="194" spans="3:25" ht="15.5" x14ac:dyDescent="0.35">
      <c r="C194" t="s">
        <v>296</v>
      </c>
      <c r="D194" s="5">
        <v>1000000000</v>
      </c>
      <c r="E194" s="5">
        <v>1000000000</v>
      </c>
      <c r="F194" s="5">
        <v>1000000000</v>
      </c>
      <c r="G194" s="5">
        <v>1000000000</v>
      </c>
    </row>
    <row r="195" spans="3:25" ht="15.5" x14ac:dyDescent="0.35">
      <c r="C195" t="s">
        <v>297</v>
      </c>
      <c r="D195" s="5">
        <v>559000000000</v>
      </c>
      <c r="E195" s="5">
        <v>588000000000</v>
      </c>
      <c r="F195" s="5">
        <v>592000000000</v>
      </c>
      <c r="G195" s="5">
        <v>588000000000</v>
      </c>
    </row>
    <row r="196" spans="3:25" ht="15.5" x14ac:dyDescent="0.35">
      <c r="C196" t="s">
        <v>298</v>
      </c>
      <c r="D196" s="5">
        <v>1791000000000</v>
      </c>
      <c r="E196" s="5">
        <v>1794000000000</v>
      </c>
      <c r="F196" s="5">
        <v>2089000000000</v>
      </c>
      <c r="G196" s="5">
        <v>2090000000000</v>
      </c>
    </row>
    <row r="197" spans="3:25" ht="15.5" x14ac:dyDescent="0.35">
      <c r="C197" t="s">
        <v>23</v>
      </c>
      <c r="D197" s="5">
        <v>560000000000</v>
      </c>
      <c r="E197" s="5">
        <v>589000000000</v>
      </c>
      <c r="F197" s="5">
        <v>593000000000</v>
      </c>
      <c r="G197" s="5">
        <v>590000000000</v>
      </c>
    </row>
    <row r="198" spans="3:25" ht="15.5" x14ac:dyDescent="0.35">
      <c r="C198" t="s">
        <v>20</v>
      </c>
      <c r="D198" s="5">
        <v>456000000000</v>
      </c>
      <c r="E198" s="5">
        <v>433000000000</v>
      </c>
      <c r="F198" s="5">
        <v>458000000000</v>
      </c>
      <c r="G198" s="5">
        <v>449000000000</v>
      </c>
    </row>
    <row r="199" spans="3:25" ht="15.5" x14ac:dyDescent="0.35">
      <c r="C199" t="s">
        <v>299</v>
      </c>
      <c r="D199" s="5">
        <v>935000000000</v>
      </c>
      <c r="E199" s="5">
        <v>966000000000</v>
      </c>
      <c r="F199" s="5">
        <v>934000000000</v>
      </c>
      <c r="G199" s="5">
        <v>929000000000</v>
      </c>
    </row>
    <row r="200" spans="3:25" ht="15.5" x14ac:dyDescent="0.35">
      <c r="C200" t="s">
        <v>300</v>
      </c>
      <c r="D200" s="5">
        <v>-9000000000</v>
      </c>
      <c r="E200" s="5">
        <v>547000000000</v>
      </c>
      <c r="F200" s="5">
        <v>-8000000000</v>
      </c>
      <c r="G200" s="5">
        <v>-13000000000</v>
      </c>
    </row>
    <row r="201" spans="3:25" ht="15.5" x14ac:dyDescent="0.35">
      <c r="C201" t="s">
        <v>301</v>
      </c>
      <c r="D201" s="5">
        <v>0</v>
      </c>
      <c r="E201" s="5">
        <v>0</v>
      </c>
      <c r="F201" s="5">
        <v>0</v>
      </c>
      <c r="G201" s="5">
        <v>0</v>
      </c>
    </row>
    <row r="202" spans="3:25" ht="15.5" x14ac:dyDescent="0.35">
      <c r="C202" t="s">
        <v>12</v>
      </c>
      <c r="D202" s="5">
        <v>-10000000000</v>
      </c>
      <c r="E202" s="5">
        <v>546000000000</v>
      </c>
      <c r="F202" s="5">
        <v>-9000000000</v>
      </c>
      <c r="G202" s="5">
        <v>-14000000000</v>
      </c>
    </row>
    <row r="203" spans="3:25" ht="15.5" x14ac:dyDescent="0.35">
      <c r="C203" t="s">
        <v>15</v>
      </c>
      <c r="D203" s="6">
        <v>-2.91</v>
      </c>
      <c r="E203" s="6">
        <v>163.12</v>
      </c>
      <c r="F203" s="6">
        <v>-2.56</v>
      </c>
      <c r="G203" s="6">
        <v>-4.05</v>
      </c>
    </row>
    <row r="204" spans="3:25" ht="15.5" x14ac:dyDescent="0.35">
      <c r="C204" t="s">
        <v>57</v>
      </c>
      <c r="I204" s="6">
        <v>-23.29</v>
      </c>
      <c r="J204" s="6">
        <v>156.29</v>
      </c>
      <c r="K204" s="6">
        <v>-80.709999999999994</v>
      </c>
      <c r="L204" s="6">
        <v>-20.329999999999998</v>
      </c>
      <c r="M204" s="6">
        <v>306.8</v>
      </c>
      <c r="N204" s="6">
        <v>-16.82</v>
      </c>
      <c r="O204" s="6">
        <v>-10.29</v>
      </c>
      <c r="P204" s="6">
        <v>4.76</v>
      </c>
      <c r="Q204" s="6">
        <v>31.43</v>
      </c>
      <c r="R204" s="6">
        <v>19.52</v>
      </c>
      <c r="S204" s="6">
        <v>17.87</v>
      </c>
      <c r="T204" s="6">
        <v>13.37</v>
      </c>
      <c r="U204" s="6">
        <v>10.06</v>
      </c>
      <c r="V204" s="6">
        <v>0.99</v>
      </c>
      <c r="W204" s="6">
        <v>0.82</v>
      </c>
      <c r="X204" s="6">
        <v>9.6999999999999993</v>
      </c>
      <c r="Y204" s="6">
        <v>9.18</v>
      </c>
    </row>
    <row r="205" spans="3:25" ht="15.5" x14ac:dyDescent="0.35">
      <c r="C205" t="s">
        <v>71</v>
      </c>
      <c r="I205" s="6">
        <v>-4.21</v>
      </c>
      <c r="J205" s="6">
        <v>0.76</v>
      </c>
      <c r="K205" s="6">
        <v>-1.45</v>
      </c>
      <c r="L205" s="5">
        <v>-6</v>
      </c>
      <c r="M205" s="6">
        <v>0.54</v>
      </c>
      <c r="N205" s="6">
        <v>-11.41</v>
      </c>
      <c r="O205" s="6">
        <v>-21.77</v>
      </c>
      <c r="P205" s="6">
        <v>53.36</v>
      </c>
      <c r="Q205" s="6">
        <v>8.27</v>
      </c>
      <c r="R205" s="6">
        <v>7.17</v>
      </c>
      <c r="S205" s="6">
        <v>8.06</v>
      </c>
      <c r="T205" s="6">
        <v>10.25</v>
      </c>
      <c r="U205" s="6">
        <v>11.03</v>
      </c>
      <c r="V205" s="6">
        <v>141.41</v>
      </c>
      <c r="W205" s="6">
        <v>195.12</v>
      </c>
      <c r="X205" s="5">
        <v>0</v>
      </c>
      <c r="Y205" s="5">
        <v>0</v>
      </c>
    </row>
    <row r="206" spans="3:25" ht="15.5" x14ac:dyDescent="0.35">
      <c r="C206" t="s">
        <v>74</v>
      </c>
      <c r="I206" s="6">
        <v>1.59</v>
      </c>
      <c r="J206" s="6">
        <v>0.28999999999999998</v>
      </c>
      <c r="K206" s="6">
        <v>2.54</v>
      </c>
      <c r="L206" s="6">
        <v>2.66</v>
      </c>
      <c r="M206" s="6">
        <v>3.2</v>
      </c>
      <c r="N206" s="6">
        <v>7.51</v>
      </c>
      <c r="O206" s="6">
        <v>4.54</v>
      </c>
      <c r="P206" s="6">
        <v>3.74</v>
      </c>
      <c r="Q206" s="6">
        <v>2.2000000000000002</v>
      </c>
      <c r="R206" s="6">
        <v>1.42</v>
      </c>
      <c r="S206" s="6">
        <v>1.48</v>
      </c>
      <c r="T206" s="6">
        <v>1.47</v>
      </c>
      <c r="U206" s="6">
        <v>1.65</v>
      </c>
      <c r="V206" s="6">
        <v>4.3</v>
      </c>
      <c r="W206" s="6">
        <v>5.38</v>
      </c>
      <c r="X206" s="5">
        <v>0</v>
      </c>
      <c r="Y206" s="5">
        <v>0</v>
      </c>
    </row>
    <row r="207" spans="3:25" ht="15.5" x14ac:dyDescent="0.35">
      <c r="C207" t="s">
        <v>302</v>
      </c>
      <c r="I207" s="5">
        <v>50280000000</v>
      </c>
      <c r="J207" s="5">
        <v>554250000000</v>
      </c>
      <c r="K207" s="5">
        <v>20510000000</v>
      </c>
      <c r="L207" s="5">
        <v>21020000000</v>
      </c>
      <c r="M207" s="5">
        <v>47580000000</v>
      </c>
      <c r="N207" s="5">
        <v>3800000000</v>
      </c>
      <c r="O207" s="5">
        <v>38740000000</v>
      </c>
      <c r="P207" s="5">
        <v>83120000000</v>
      </c>
    </row>
    <row r="208" spans="3:25" ht="15.5" x14ac:dyDescent="0.35">
      <c r="C208" t="s">
        <v>303</v>
      </c>
      <c r="I208" s="6">
        <v>-2.3399999999999997E-2</v>
      </c>
      <c r="J208" s="6">
        <v>0.13970000000000002</v>
      </c>
      <c r="K208" s="6">
        <v>-7.6799999999999993E-2</v>
      </c>
      <c r="L208" s="6">
        <v>-1.8200000000000001E-2</v>
      </c>
      <c r="M208" s="6">
        <v>0.27560000000000001</v>
      </c>
      <c r="N208" s="6">
        <v>-2.3E-2</v>
      </c>
      <c r="O208" s="6">
        <v>-1.61E-2</v>
      </c>
      <c r="P208" s="6">
        <v>7.6E-3</v>
      </c>
      <c r="Q208" s="6">
        <v>5.6299999999999996E-2</v>
      </c>
      <c r="R208" s="6">
        <v>4.7899999999999998E-2</v>
      </c>
      <c r="S208" s="6">
        <v>0.05</v>
      </c>
      <c r="T208" s="6">
        <v>3.7999999999999999E-2</v>
      </c>
      <c r="U208" s="6">
        <v>3.5900000000000001E-2</v>
      </c>
      <c r="V208" s="6">
        <v>3.7000000000000002E-3</v>
      </c>
      <c r="W208" s="6">
        <v>3.0000000000000001E-3</v>
      </c>
      <c r="X208" s="6">
        <v>3.56E-2</v>
      </c>
      <c r="Y208" s="6">
        <v>3.8300000000000001E-2</v>
      </c>
    </row>
    <row r="209" spans="3:25" ht="15.5" x14ac:dyDescent="0.35">
      <c r="C209" t="s">
        <v>304</v>
      </c>
      <c r="I209" s="6">
        <v>-4.3499999999999997E-2</v>
      </c>
      <c r="J209" s="6">
        <v>0.2797</v>
      </c>
      <c r="K209" s="6">
        <v>-0.20039999999999999</v>
      </c>
      <c r="L209" s="6">
        <v>-4.2099999999999999E-2</v>
      </c>
      <c r="M209" s="6">
        <v>0.6099</v>
      </c>
      <c r="N209" s="6">
        <v>-0.1033</v>
      </c>
      <c r="O209" s="6">
        <v>-4.4900000000000002E-2</v>
      </c>
      <c r="P209" s="6">
        <v>1.9900000000000001E-2</v>
      </c>
      <c r="Q209" s="6">
        <v>0.13439999999999999</v>
      </c>
      <c r="R209" s="6">
        <v>9.5399999999999985E-2</v>
      </c>
      <c r="S209" s="6">
        <v>9.3399999999999997E-2</v>
      </c>
      <c r="T209" s="6">
        <v>7.6499999999999999E-2</v>
      </c>
      <c r="U209" s="6">
        <v>6.2300000000000001E-2</v>
      </c>
      <c r="V209" s="6">
        <v>6.5000000000000006E-3</v>
      </c>
      <c r="W209" s="6">
        <v>5.1999999999999998E-3</v>
      </c>
      <c r="X209" s="6">
        <v>7.5199999999999989E-2</v>
      </c>
      <c r="Y209" s="6">
        <v>7.7100000000000002E-2</v>
      </c>
    </row>
    <row r="210" spans="3:25" ht="15.5" x14ac:dyDescent="0.35">
      <c r="C210" t="s">
        <v>305</v>
      </c>
      <c r="I210" s="6">
        <v>1.7000000000000001E-2</v>
      </c>
      <c r="J210" s="6">
        <v>0.20800000000000002</v>
      </c>
      <c r="K210" s="6">
        <v>7.3000000000000001E-3</v>
      </c>
      <c r="L210" s="6">
        <v>6.8999999999999999E-3</v>
      </c>
      <c r="M210" s="6">
        <v>2.1000000000000001E-2</v>
      </c>
      <c r="N210" s="6">
        <v>-1.0800000000000001E-2</v>
      </c>
      <c r="O210" s="6">
        <v>1.0200000000000001E-2</v>
      </c>
      <c r="P210" s="6">
        <v>4.1200000000000001E-2</v>
      </c>
      <c r="Q210" s="6">
        <v>0.1527</v>
      </c>
      <c r="R210" s="6">
        <v>0.12520000000000001</v>
      </c>
      <c r="S210" s="6">
        <v>0.14180000000000001</v>
      </c>
      <c r="T210" s="6">
        <v>0.109</v>
      </c>
      <c r="U210" s="6">
        <v>0.1003</v>
      </c>
      <c r="V210" s="6">
        <v>3.27E-2</v>
      </c>
      <c r="W210" s="6">
        <v>3.7699999999999997E-2</v>
      </c>
      <c r="X210" s="6">
        <v>0.14349999999999999</v>
      </c>
      <c r="Y210" s="6">
        <v>0.27179999999999999</v>
      </c>
    </row>
    <row r="211" spans="3:25" ht="15.5" x14ac:dyDescent="0.35">
      <c r="C211" t="s">
        <v>306</v>
      </c>
    </row>
    <row r="212" spans="3:25" ht="15.5" x14ac:dyDescent="0.35">
      <c r="C212" t="s">
        <v>68</v>
      </c>
      <c r="I212" s="6">
        <v>0.18</v>
      </c>
      <c r="J212" s="6">
        <v>0.21</v>
      </c>
      <c r="K212" s="6">
        <v>0.28999999999999998</v>
      </c>
      <c r="L212" s="6">
        <v>0.25</v>
      </c>
      <c r="M212" s="6">
        <v>0.33</v>
      </c>
      <c r="N212" s="6">
        <v>1.18</v>
      </c>
      <c r="O212" s="6">
        <v>0.98</v>
      </c>
      <c r="P212" s="6">
        <v>1.06</v>
      </c>
      <c r="Q212" s="6">
        <v>1.1100000000000001</v>
      </c>
      <c r="R212" s="6">
        <v>0.68</v>
      </c>
      <c r="S212" s="6">
        <v>0.75</v>
      </c>
      <c r="T212" s="6">
        <v>0.78</v>
      </c>
      <c r="U212" s="6">
        <v>0.69</v>
      </c>
      <c r="V212" s="6">
        <v>0.93</v>
      </c>
      <c r="W212" s="6">
        <v>1.02</v>
      </c>
      <c r="X212" s="5">
        <v>0</v>
      </c>
      <c r="Y212" s="5">
        <v>0</v>
      </c>
    </row>
    <row r="213" spans="3:25" ht="15.5" x14ac:dyDescent="0.35">
      <c r="C213" t="s">
        <v>65</v>
      </c>
      <c r="I213" s="6">
        <v>535.51</v>
      </c>
      <c r="J213" s="6">
        <v>558.87</v>
      </c>
      <c r="K213" s="6">
        <v>402.81</v>
      </c>
      <c r="L213" s="6">
        <v>482.54</v>
      </c>
      <c r="M213" s="5">
        <v>503</v>
      </c>
      <c r="N213" s="6">
        <v>162.85</v>
      </c>
      <c r="O213" s="6">
        <v>229.41</v>
      </c>
      <c r="P213" s="6">
        <v>239.02</v>
      </c>
      <c r="Q213" s="6">
        <v>233.8</v>
      </c>
      <c r="R213" s="6">
        <v>204.54</v>
      </c>
      <c r="S213" s="6">
        <v>191.32</v>
      </c>
      <c r="T213" s="6">
        <v>174.74</v>
      </c>
      <c r="U213" s="6">
        <v>161.36000000000001</v>
      </c>
      <c r="V213" s="6">
        <v>151.31</v>
      </c>
      <c r="W213" s="6">
        <v>157.47</v>
      </c>
      <c r="X213" s="6">
        <v>128.94999999999999</v>
      </c>
      <c r="Y213" s="6">
        <v>119.15</v>
      </c>
    </row>
    <row r="214" spans="3:25" ht="15.5" x14ac:dyDescent="0.35">
      <c r="C214" t="s">
        <v>307</v>
      </c>
      <c r="I214" s="6">
        <v>0.18</v>
      </c>
      <c r="J214" s="6">
        <v>0.24</v>
      </c>
      <c r="K214" s="6">
        <v>0.28999999999999998</v>
      </c>
      <c r="L214" s="6">
        <v>0.25</v>
      </c>
      <c r="M214" s="6">
        <v>0.33</v>
      </c>
      <c r="N214" s="6">
        <v>1.19</v>
      </c>
      <c r="O214" s="6">
        <v>0.99</v>
      </c>
      <c r="P214" s="6">
        <v>1.07</v>
      </c>
      <c r="Q214" s="6">
        <v>1.1200000000000001</v>
      </c>
      <c r="R214" s="6">
        <v>0.69</v>
      </c>
      <c r="S214" s="6">
        <v>0.76</v>
      </c>
      <c r="T214" s="6">
        <v>0.79</v>
      </c>
      <c r="U214" s="6">
        <v>0.69</v>
      </c>
      <c r="V214" s="6">
        <v>0.93</v>
      </c>
      <c r="W214" s="6">
        <v>1.02</v>
      </c>
      <c r="X214" s="5">
        <v>0</v>
      </c>
      <c r="Y214" s="5">
        <v>0</v>
      </c>
    </row>
    <row r="215" spans="3:25" ht="15.5" x14ac:dyDescent="0.35">
      <c r="C215" t="s">
        <v>308</v>
      </c>
      <c r="I215" s="6">
        <v>535.51</v>
      </c>
      <c r="J215" s="6">
        <v>494.79</v>
      </c>
      <c r="K215" s="6">
        <v>400.83</v>
      </c>
      <c r="L215" s="6">
        <v>480.55</v>
      </c>
      <c r="M215" s="6">
        <v>500.97</v>
      </c>
      <c r="N215" s="6">
        <v>160.79</v>
      </c>
      <c r="O215" s="6">
        <v>227.31</v>
      </c>
      <c r="P215" s="6">
        <v>236.9</v>
      </c>
      <c r="Q215" s="6">
        <v>231.63</v>
      </c>
      <c r="R215" s="6">
        <v>202.34</v>
      </c>
      <c r="S215" s="6">
        <v>190.69</v>
      </c>
      <c r="T215" s="6">
        <v>174.11</v>
      </c>
      <c r="U215" s="6">
        <v>160.72999999999999</v>
      </c>
      <c r="V215" s="6">
        <v>150.68</v>
      </c>
      <c r="W215" s="6">
        <v>156.84</v>
      </c>
      <c r="X215" s="6">
        <v>128.11000000000001</v>
      </c>
      <c r="Y215" s="6">
        <v>117.99</v>
      </c>
    </row>
    <row r="216" spans="3:25" ht="15.5" x14ac:dyDescent="0.35">
      <c r="C216" t="s">
        <v>309</v>
      </c>
      <c r="I216" s="5">
        <v>1000000000</v>
      </c>
      <c r="J216" s="5">
        <v>2000000000</v>
      </c>
      <c r="K216" s="5">
        <v>15000000000</v>
      </c>
      <c r="L216" s="5">
        <v>46000000000</v>
      </c>
      <c r="M216" s="5">
        <v>28000000000</v>
      </c>
      <c r="N216" s="5">
        <v>36000000000</v>
      </c>
      <c r="O216" s="5">
        <v>29000000000</v>
      </c>
      <c r="P216" s="5">
        <v>127000000000</v>
      </c>
      <c r="Q216" s="5">
        <v>178000000000</v>
      </c>
      <c r="R216" s="5">
        <v>106000000000</v>
      </c>
      <c r="S216" s="5">
        <v>95000000000</v>
      </c>
      <c r="T216" s="5">
        <v>83000000000</v>
      </c>
      <c r="U216" s="5">
        <v>61000000000</v>
      </c>
      <c r="V216" s="5">
        <v>158000000000</v>
      </c>
      <c r="W216" s="5">
        <v>247000000000</v>
      </c>
      <c r="X216" s="5">
        <v>179000000000</v>
      </c>
      <c r="Y216" s="5">
        <v>148000000000</v>
      </c>
    </row>
    <row r="217" spans="3:25" ht="15.5" x14ac:dyDescent="0.35">
      <c r="C217" t="s">
        <v>310</v>
      </c>
      <c r="I217" s="5">
        <v>588000000000</v>
      </c>
      <c r="J217" s="5">
        <v>991000000000</v>
      </c>
      <c r="K217" s="5">
        <v>1022000000000</v>
      </c>
      <c r="L217" s="5">
        <v>985000000000</v>
      </c>
      <c r="M217" s="5">
        <v>995000000000</v>
      </c>
      <c r="N217" s="5">
        <v>1000000000000</v>
      </c>
      <c r="O217" s="5">
        <v>976000000000</v>
      </c>
      <c r="P217" s="5">
        <v>792000000000</v>
      </c>
      <c r="Q217" s="5">
        <v>657000000000</v>
      </c>
      <c r="R217" s="5">
        <v>305000000000</v>
      </c>
      <c r="S217" s="5">
        <v>152000000000</v>
      </c>
      <c r="T217" s="5">
        <v>176000000000</v>
      </c>
      <c r="U217" s="5">
        <v>85000000000</v>
      </c>
      <c r="V217" s="5">
        <v>62000000000</v>
      </c>
      <c r="W217" s="5">
        <v>21000000000</v>
      </c>
      <c r="X217" s="5">
        <v>34000000000</v>
      </c>
      <c r="Y217" s="5">
        <v>26000000000</v>
      </c>
    </row>
    <row r="218" spans="3:25" ht="15.5" x14ac:dyDescent="0.35">
      <c r="C218" t="s">
        <v>25</v>
      </c>
      <c r="I218" s="5">
        <v>589000000000</v>
      </c>
      <c r="J218" s="5">
        <v>993000000000</v>
      </c>
      <c r="K218" s="5">
        <v>1036000000000</v>
      </c>
      <c r="L218" s="5">
        <v>1031000000000</v>
      </c>
      <c r="M218" s="5">
        <v>1023000000000</v>
      </c>
      <c r="N218" s="5">
        <v>1036000000000</v>
      </c>
      <c r="O218" s="5">
        <v>1005000000000</v>
      </c>
      <c r="P218" s="5">
        <v>919000000000</v>
      </c>
      <c r="Q218" s="5">
        <v>835000000000</v>
      </c>
      <c r="R218" s="5">
        <v>410000000000</v>
      </c>
      <c r="S218" s="5">
        <v>246000000000</v>
      </c>
      <c r="T218" s="5">
        <v>259000000000</v>
      </c>
      <c r="U218" s="5">
        <v>145000000000</v>
      </c>
      <c r="V218" s="5">
        <v>220000000000</v>
      </c>
      <c r="W218" s="5">
        <v>269000000000</v>
      </c>
      <c r="X218" s="5">
        <v>213000000000</v>
      </c>
      <c r="Y218" s="5">
        <v>174000000000</v>
      </c>
    </row>
    <row r="219" spans="3:25" ht="15.5" x14ac:dyDescent="0.35">
      <c r="C219" t="s">
        <v>22</v>
      </c>
      <c r="I219" s="5">
        <v>433000000000</v>
      </c>
      <c r="J219" s="5">
        <v>827000000000</v>
      </c>
      <c r="K219" s="5">
        <v>982000000000</v>
      </c>
      <c r="L219" s="5">
        <v>966000000000</v>
      </c>
      <c r="M219" s="5">
        <v>953000000000</v>
      </c>
      <c r="N219" s="5">
        <v>986000000000</v>
      </c>
      <c r="O219" s="5">
        <v>940000000000</v>
      </c>
      <c r="P219" s="5">
        <v>860000000000</v>
      </c>
      <c r="Q219" s="5">
        <v>650000000000</v>
      </c>
      <c r="R219" s="5">
        <v>255000000000</v>
      </c>
      <c r="S219" s="5">
        <v>119000000000</v>
      </c>
      <c r="T219" s="5">
        <v>110000000000</v>
      </c>
      <c r="U219" s="5">
        <v>66000000000</v>
      </c>
      <c r="V219" s="5">
        <v>104000000000</v>
      </c>
      <c r="W219" s="5">
        <v>84000000000</v>
      </c>
      <c r="X219" s="5">
        <v>183000000000</v>
      </c>
      <c r="Y219" s="5">
        <v>158000000000</v>
      </c>
    </row>
    <row r="220" spans="3:25" ht="15.5" x14ac:dyDescent="0.35">
      <c r="C220" t="s">
        <v>311</v>
      </c>
      <c r="I220" s="5">
        <v>966000000000</v>
      </c>
      <c r="J220" s="5">
        <v>771000000000</v>
      </c>
      <c r="K220" s="5">
        <v>382000000000</v>
      </c>
      <c r="L220" s="5">
        <v>407000000000</v>
      </c>
      <c r="M220" s="5">
        <v>487000000000</v>
      </c>
      <c r="N220" s="5">
        <v>964000000000</v>
      </c>
      <c r="O220" s="5">
        <v>1133000000000</v>
      </c>
      <c r="P220" s="5">
        <v>985000000000</v>
      </c>
      <c r="Q220" s="5">
        <v>828000000000</v>
      </c>
      <c r="R220" s="5">
        <v>380000000000</v>
      </c>
      <c r="S220" s="5">
        <v>185000000000</v>
      </c>
      <c r="T220" s="5">
        <v>243000000000</v>
      </c>
      <c r="U220" s="5">
        <v>244000000000</v>
      </c>
      <c r="V220" s="5">
        <v>198000000000</v>
      </c>
      <c r="W220" s="5">
        <v>174000000000</v>
      </c>
      <c r="X220" s="5">
        <v>12000000000</v>
      </c>
      <c r="Y220" s="5">
        <v>19000000000</v>
      </c>
    </row>
    <row r="221" spans="3:25" ht="15.5" x14ac:dyDescent="0.35">
      <c r="C221" t="s">
        <v>312</v>
      </c>
      <c r="I221" s="5">
        <v>507000000000</v>
      </c>
      <c r="J221" s="5">
        <v>-28000000000</v>
      </c>
      <c r="K221" s="5">
        <v>-21000000000</v>
      </c>
      <c r="L221" s="5">
        <v>-13000000000</v>
      </c>
      <c r="M221" s="5">
        <v>13000000000</v>
      </c>
      <c r="N221" s="5">
        <v>-39000000000</v>
      </c>
      <c r="O221" s="5">
        <v>-64000000000</v>
      </c>
      <c r="P221" s="5">
        <v>-199000000000</v>
      </c>
      <c r="Q221" s="5">
        <v>-191000000000</v>
      </c>
      <c r="R221" s="5">
        <v>-96000000000</v>
      </c>
      <c r="S221" s="5">
        <v>101000000000</v>
      </c>
      <c r="T221" s="5">
        <v>84000000000</v>
      </c>
      <c r="U221" s="5">
        <v>75000000000</v>
      </c>
      <c r="V221" s="5">
        <v>-10000000000</v>
      </c>
      <c r="W221" s="5">
        <v>-65000000000</v>
      </c>
      <c r="X221" s="5">
        <v>8000000000</v>
      </c>
      <c r="Y221" s="5">
        <v>21000000000</v>
      </c>
    </row>
    <row r="222" spans="3:25" ht="15.5" x14ac:dyDescent="0.35">
      <c r="C222" t="s">
        <v>313</v>
      </c>
      <c r="I222" s="5">
        <v>-1000000000</v>
      </c>
      <c r="J222" s="5">
        <v>-10000000000</v>
      </c>
      <c r="K222" s="5">
        <v>-1000000000</v>
      </c>
      <c r="L222" s="5">
        <v>-9000000000</v>
      </c>
      <c r="M222" s="5">
        <v>0</v>
      </c>
      <c r="N222" s="5">
        <v>-6000000000</v>
      </c>
      <c r="O222" s="5">
        <v>-10000000000</v>
      </c>
      <c r="P222" s="5">
        <v>-62000000000</v>
      </c>
      <c r="Q222" s="5">
        <v>-168000000000</v>
      </c>
      <c r="R222" s="5">
        <v>-70000000000</v>
      </c>
      <c r="S222" s="5">
        <v>-91000000000</v>
      </c>
      <c r="T222" s="5">
        <v>-154000000000</v>
      </c>
      <c r="U222" s="5">
        <v>-12000000000</v>
      </c>
      <c r="V222" s="5">
        <v>-3000000000</v>
      </c>
      <c r="W222" s="5">
        <v>-33000000000</v>
      </c>
      <c r="X222" s="5">
        <v>-25000000000</v>
      </c>
      <c r="Y222" s="5">
        <v>-11000000000</v>
      </c>
    </row>
    <row r="223" spans="3:25" ht="15.5" x14ac:dyDescent="0.35">
      <c r="C223" t="s">
        <v>14</v>
      </c>
      <c r="I223" s="5">
        <v>505000000000</v>
      </c>
      <c r="J223" s="5">
        <v>-38000000000</v>
      </c>
      <c r="K223" s="5">
        <v>-22000000000</v>
      </c>
      <c r="L223" s="5">
        <v>-22000000000</v>
      </c>
      <c r="M223" s="5">
        <v>13000000000</v>
      </c>
      <c r="N223" s="5">
        <v>-45000000000</v>
      </c>
      <c r="O223" s="5">
        <v>-74000000000</v>
      </c>
      <c r="P223" s="5">
        <v>-262000000000</v>
      </c>
      <c r="Q223" s="5">
        <v>-359000000000</v>
      </c>
      <c r="R223" s="5">
        <v>-167000000000</v>
      </c>
      <c r="S223" s="5">
        <v>10000000000</v>
      </c>
      <c r="T223" s="5">
        <v>-70000000000</v>
      </c>
      <c r="U223" s="5">
        <v>63000000000</v>
      </c>
      <c r="V223" s="5">
        <v>-13000000000</v>
      </c>
      <c r="W223" s="5">
        <v>-97000000000</v>
      </c>
      <c r="X223" s="5">
        <v>-16000000000</v>
      </c>
      <c r="Y223" s="5">
        <v>10000000000</v>
      </c>
    </row>
    <row r="224" spans="3:25" ht="15.5" x14ac:dyDescent="0.35">
      <c r="C224" t="s">
        <v>16</v>
      </c>
      <c r="I224" s="6">
        <v>150.79</v>
      </c>
      <c r="J224" s="6">
        <v>-11.26</v>
      </c>
      <c r="K224" s="6">
        <v>-6.45</v>
      </c>
      <c r="L224" s="6">
        <v>-6.6</v>
      </c>
      <c r="M224" s="6">
        <v>3.9</v>
      </c>
      <c r="N224" s="6">
        <v>-13.49</v>
      </c>
      <c r="O224" s="6">
        <v>-21.99</v>
      </c>
      <c r="P224" s="6">
        <v>-78.069999999999993</v>
      </c>
      <c r="Q224" s="6">
        <v>-107.19</v>
      </c>
      <c r="R224" s="6">
        <v>-49.71</v>
      </c>
      <c r="S224" s="6">
        <v>2.9</v>
      </c>
      <c r="T224" s="6">
        <v>-20.78</v>
      </c>
      <c r="U224" s="6">
        <v>18.920000000000002</v>
      </c>
      <c r="V224" s="6">
        <v>-3.88</v>
      </c>
      <c r="W224" s="6">
        <v>-29.02</v>
      </c>
      <c r="X224" s="6">
        <v>-6.58</v>
      </c>
      <c r="Y224" s="6">
        <v>3.95</v>
      </c>
    </row>
    <row r="226" spans="2:17" ht="15.5" x14ac:dyDescent="0.35">
      <c r="B226" t="s">
        <v>314</v>
      </c>
      <c r="C226" t="s">
        <v>315</v>
      </c>
      <c r="D226" s="5">
        <v>-3000000000</v>
      </c>
      <c r="E226" s="5">
        <v>-82000000000</v>
      </c>
      <c r="F226" s="5">
        <v>675000000</v>
      </c>
      <c r="G226" s="5">
        <v>3000000000</v>
      </c>
      <c r="H226" s="5">
        <v>-10000000000</v>
      </c>
      <c r="I226" s="5">
        <v>-78000000000</v>
      </c>
      <c r="J226" s="5">
        <v>524000000000</v>
      </c>
      <c r="K226" s="5">
        <v>-270000000000</v>
      </c>
      <c r="L226" s="5">
        <v>-68000000000</v>
      </c>
      <c r="M226" s="5">
        <v>1028000000000</v>
      </c>
      <c r="N226" s="5">
        <v>-56000000000</v>
      </c>
      <c r="O226" s="5">
        <v>-34000000000</v>
      </c>
      <c r="P226" s="5">
        <v>16000000000</v>
      </c>
      <c r="Q226" s="5">
        <v>105000000000</v>
      </c>
    </row>
    <row r="227" spans="2:17" ht="15.5" x14ac:dyDescent="0.35">
      <c r="C227" t="s">
        <v>316</v>
      </c>
      <c r="H227" s="5">
        <v>-82000000000</v>
      </c>
      <c r="I227" s="5">
        <v>-78000000000</v>
      </c>
      <c r="J227" s="5">
        <v>524000000000</v>
      </c>
      <c r="K227" s="5">
        <v>-270000000000</v>
      </c>
      <c r="L227" s="5">
        <v>-68000000000</v>
      </c>
      <c r="M227" s="5">
        <v>1028000000000</v>
      </c>
      <c r="N227" s="5">
        <v>-56000000000</v>
      </c>
      <c r="O227" s="5">
        <v>-34000000000</v>
      </c>
      <c r="P227" s="5">
        <v>16000000000</v>
      </c>
      <c r="Q227" s="5">
        <v>105000000000</v>
      </c>
    </row>
    <row r="228" spans="2:17" ht="15.5" x14ac:dyDescent="0.35">
      <c r="C228" t="s">
        <v>56</v>
      </c>
      <c r="D228" s="6">
        <v>-0.78</v>
      </c>
      <c r="E228" s="6">
        <v>-24.58</v>
      </c>
      <c r="F228" s="6">
        <v>0.2</v>
      </c>
      <c r="G228" s="6">
        <v>0.76</v>
      </c>
      <c r="H228" s="6">
        <v>-3.11</v>
      </c>
      <c r="I228" s="6">
        <v>-23.29</v>
      </c>
      <c r="J228" s="6">
        <v>156.29</v>
      </c>
      <c r="K228" s="6">
        <v>-80.709999999999994</v>
      </c>
      <c r="L228" s="6">
        <v>-20.329999999999998</v>
      </c>
      <c r="M228" s="6">
        <v>306.8</v>
      </c>
      <c r="N228" s="6">
        <v>-16.82</v>
      </c>
      <c r="O228" s="6">
        <v>-10.29</v>
      </c>
      <c r="P228" s="6">
        <v>4.76</v>
      </c>
      <c r="Q228" s="6">
        <v>31.43</v>
      </c>
    </row>
    <row r="229" spans="2:17" ht="15.5" x14ac:dyDescent="0.35">
      <c r="C229" t="s">
        <v>319</v>
      </c>
      <c r="H229" s="6">
        <v>-24.4</v>
      </c>
      <c r="I229" s="6">
        <v>-23.29</v>
      </c>
      <c r="J229" s="6">
        <v>156.29</v>
      </c>
      <c r="K229" s="6">
        <v>-80.709999999999994</v>
      </c>
      <c r="L229" s="6">
        <v>-20.329999999999998</v>
      </c>
      <c r="M229" s="6">
        <v>306.8</v>
      </c>
      <c r="N229" s="6">
        <v>-16.82</v>
      </c>
      <c r="O229" s="6">
        <v>-10.29</v>
      </c>
      <c r="P229" s="6">
        <v>4.76</v>
      </c>
      <c r="Q229" s="6">
        <v>31.43</v>
      </c>
    </row>
    <row r="230" spans="2:17" ht="15.5" x14ac:dyDescent="0.35">
      <c r="C230" t="s">
        <v>322</v>
      </c>
      <c r="D230" s="5">
        <v>45000000000</v>
      </c>
      <c r="E230" s="5">
        <v>84000000000</v>
      </c>
      <c r="F230" s="5">
        <v>33000000000</v>
      </c>
      <c r="G230" s="5">
        <v>40000000000</v>
      </c>
      <c r="H230" s="5">
        <v>181000000000</v>
      </c>
      <c r="I230" s="5">
        <v>207000000000</v>
      </c>
      <c r="J230" s="5">
        <v>1354000000000</v>
      </c>
      <c r="K230" s="5">
        <v>155000000000</v>
      </c>
      <c r="L230" s="5">
        <v>153000000000</v>
      </c>
      <c r="M230" s="5">
        <v>174000000000</v>
      </c>
      <c r="N230" s="5">
        <v>86000000000</v>
      </c>
      <c r="O230" s="5">
        <v>165000000000</v>
      </c>
      <c r="P230" s="5">
        <v>228000000000</v>
      </c>
      <c r="Q230" s="5">
        <v>397000000000</v>
      </c>
    </row>
    <row r="231" spans="2:17" ht="15.5" x14ac:dyDescent="0.35">
      <c r="C231" t="s">
        <v>323</v>
      </c>
      <c r="H231" s="5">
        <v>202000000000</v>
      </c>
      <c r="I231" s="5">
        <v>207000000000</v>
      </c>
      <c r="J231" s="5">
        <v>1354000000000</v>
      </c>
      <c r="K231" s="5">
        <v>155000000000</v>
      </c>
      <c r="L231" s="5">
        <v>153000000000</v>
      </c>
      <c r="M231" s="5">
        <v>174000000000</v>
      </c>
      <c r="N231" s="5">
        <v>86000000000</v>
      </c>
      <c r="O231" s="5">
        <v>165000000000</v>
      </c>
      <c r="P231" s="5">
        <v>228000000000</v>
      </c>
      <c r="Q231" s="5">
        <v>397000000000</v>
      </c>
    </row>
    <row r="232" spans="2:17" ht="15.5" x14ac:dyDescent="0.35">
      <c r="C232" t="s">
        <v>327</v>
      </c>
      <c r="I232" s="6">
        <v>-21.25</v>
      </c>
    </row>
    <row r="233" spans="2:17" ht="15.5" x14ac:dyDescent="0.35">
      <c r="C233" t="s">
        <v>328</v>
      </c>
      <c r="I233" s="6">
        <v>-2.7</v>
      </c>
    </row>
    <row r="234" spans="2:17" ht="15.5" x14ac:dyDescent="0.35">
      <c r="C234" t="s">
        <v>329</v>
      </c>
      <c r="I234" s="6">
        <v>7.49</v>
      </c>
    </row>
    <row r="235" spans="2:17" ht="15.5" x14ac:dyDescent="0.35">
      <c r="C235" t="s">
        <v>330</v>
      </c>
      <c r="I235" s="6">
        <v>-0.36969999999999997</v>
      </c>
    </row>
    <row r="236" spans="2:17" ht="15.5" x14ac:dyDescent="0.35">
      <c r="C236" t="s">
        <v>331</v>
      </c>
      <c r="I236" s="6">
        <v>1.0900000000000001</v>
      </c>
    </row>
    <row r="237" spans="2:17" ht="15.5" x14ac:dyDescent="0.35">
      <c r="C237" t="s">
        <v>332</v>
      </c>
      <c r="I237" s="6">
        <v>0.12</v>
      </c>
    </row>
    <row r="238" spans="2:17" ht="15.5" x14ac:dyDescent="0.35">
      <c r="C238" t="s">
        <v>333</v>
      </c>
      <c r="I238" s="6">
        <v>0.43</v>
      </c>
    </row>
    <row r="239" spans="2:17" ht="15.5" x14ac:dyDescent="0.35">
      <c r="C239" t="s">
        <v>334</v>
      </c>
      <c r="I239" s="6">
        <v>0.43</v>
      </c>
    </row>
    <row r="240" spans="2:17" ht="15.5" x14ac:dyDescent="0.35">
      <c r="C240" t="s">
        <v>335</v>
      </c>
      <c r="I240" s="6">
        <v>24.43</v>
      </c>
    </row>
    <row r="241" spans="3:9" ht="15.5" x14ac:dyDescent="0.35">
      <c r="C241" t="s">
        <v>336</v>
      </c>
      <c r="I241" s="5">
        <v>23</v>
      </c>
    </row>
    <row r="242" spans="3:9" ht="15.5" x14ac:dyDescent="0.35">
      <c r="C242" t="s">
        <v>338</v>
      </c>
      <c r="I242" s="6">
        <v>-0.63</v>
      </c>
    </row>
    <row r="243" spans="3:9" ht="15.5" x14ac:dyDescent="0.35">
      <c r="C243" t="s">
        <v>339</v>
      </c>
      <c r="I243" s="6">
        <v>-24.4</v>
      </c>
    </row>
    <row r="244" spans="3:9" ht="15.5" x14ac:dyDescent="0.35">
      <c r="C244" t="s">
        <v>340</v>
      </c>
      <c r="I244" s="6">
        <v>-3.11</v>
      </c>
    </row>
    <row r="245" spans="3:9" ht="15.5" x14ac:dyDescent="0.35">
      <c r="C245" t="s">
        <v>341</v>
      </c>
      <c r="I245" s="6">
        <v>60.33</v>
      </c>
    </row>
    <row r="246" spans="3:9" ht="15.5" x14ac:dyDescent="0.35">
      <c r="C246" t="s">
        <v>342</v>
      </c>
      <c r="D246" s="6">
        <v>31.03</v>
      </c>
    </row>
    <row r="247" spans="3:9" ht="15.5" x14ac:dyDescent="0.35">
      <c r="C247" t="s">
        <v>343</v>
      </c>
      <c r="I247" s="6">
        <v>534.73</v>
      </c>
    </row>
    <row r="248" spans="3:9" ht="15.5" x14ac:dyDescent="0.35">
      <c r="C248" t="s">
        <v>344</v>
      </c>
      <c r="I248" s="6">
        <v>153.6</v>
      </c>
    </row>
    <row r="249" spans="3:9" ht="15.5" x14ac:dyDescent="0.35">
      <c r="C249" t="s">
        <v>345</v>
      </c>
      <c r="D249" s="6">
        <v>2.72</v>
      </c>
    </row>
    <row r="250" spans="3:9" ht="15.5" x14ac:dyDescent="0.35">
      <c r="C250" t="s">
        <v>346</v>
      </c>
      <c r="D250" s="6">
        <v>0.24</v>
      </c>
    </row>
    <row r="251" spans="3:9" ht="15.5" x14ac:dyDescent="0.35">
      <c r="C251" t="s">
        <v>347</v>
      </c>
      <c r="D251" s="6">
        <v>0.31</v>
      </c>
    </row>
    <row r="252" spans="3:9" ht="15.5" x14ac:dyDescent="0.35">
      <c r="C252" t="s">
        <v>348</v>
      </c>
      <c r="D252" s="6">
        <v>0.31</v>
      </c>
    </row>
    <row r="253" spans="3:9" ht="15.5" x14ac:dyDescent="0.35">
      <c r="C253" t="s">
        <v>349</v>
      </c>
      <c r="D253" s="6">
        <v>0.63</v>
      </c>
    </row>
    <row r="254" spans="3:9" ht="15.5" x14ac:dyDescent="0.35">
      <c r="C254" t="s">
        <v>350</v>
      </c>
      <c r="D254" s="6">
        <v>0.17</v>
      </c>
    </row>
    <row r="255" spans="3:9" ht="15.5" x14ac:dyDescent="0.35">
      <c r="C255" t="s">
        <v>351</v>
      </c>
      <c r="D255" s="6">
        <v>1.82</v>
      </c>
    </row>
    <row r="256" spans="3:9" ht="15.5" x14ac:dyDescent="0.35">
      <c r="C256" t="s">
        <v>352</v>
      </c>
      <c r="I256" s="6">
        <v>42.41</v>
      </c>
    </row>
    <row r="257" spans="3:9" ht="15.5" x14ac:dyDescent="0.35">
      <c r="C257" t="s">
        <v>12</v>
      </c>
      <c r="D257" s="5">
        <v>-10000000000</v>
      </c>
    </row>
    <row r="258" spans="3:9" ht="15.5" x14ac:dyDescent="0.35">
      <c r="C258" t="s">
        <v>353</v>
      </c>
      <c r="I258" s="6">
        <v>4.96</v>
      </c>
    </row>
    <row r="259" spans="3:9" ht="15.5" x14ac:dyDescent="0.35">
      <c r="C259" t="s">
        <v>354</v>
      </c>
      <c r="I259" s="6">
        <v>-2.5000000000000001E-2</v>
      </c>
    </row>
    <row r="260" spans="3:9" ht="15.5" x14ac:dyDescent="0.35">
      <c r="C260" t="s">
        <v>355</v>
      </c>
      <c r="I260" s="6">
        <v>-4.5599999999999995E-2</v>
      </c>
    </row>
    <row r="261" spans="3:9" ht="15.5" x14ac:dyDescent="0.35">
      <c r="C261" t="s">
        <v>356</v>
      </c>
      <c r="I261" s="6">
        <v>1.5700000000000002E-2</v>
      </c>
    </row>
    <row r="262" spans="3:9" ht="15.5" x14ac:dyDescent="0.35">
      <c r="C262" t="s">
        <v>357</v>
      </c>
      <c r="I262" s="6">
        <v>1.6399999999999998E-2</v>
      </c>
    </row>
    <row r="263" spans="3:9" ht="15.5" x14ac:dyDescent="0.35">
      <c r="C263" t="s">
        <v>358</v>
      </c>
      <c r="D263" s="6">
        <v>24.09</v>
      </c>
    </row>
    <row r="264" spans="3:9" ht="15.5" x14ac:dyDescent="0.35">
      <c r="C264" t="s">
        <v>359</v>
      </c>
      <c r="D264" s="6">
        <v>4301.88</v>
      </c>
    </row>
    <row r="265" spans="3:9" ht="15.5" x14ac:dyDescent="0.35">
      <c r="C265" t="s">
        <v>360</v>
      </c>
      <c r="D265" s="6">
        <v>271.73</v>
      </c>
    </row>
    <row r="266" spans="3:9" ht="15.5" x14ac:dyDescent="0.35">
      <c r="C266" t="s">
        <v>361</v>
      </c>
      <c r="D266" s="6">
        <v>4054.24</v>
      </c>
    </row>
    <row r="267" spans="3:9" ht="15.5" x14ac:dyDescent="0.35">
      <c r="C267" t="s">
        <v>362</v>
      </c>
      <c r="D267" s="6">
        <v>3.78</v>
      </c>
    </row>
    <row r="268" spans="3:9" ht="15.5" x14ac:dyDescent="0.35">
      <c r="C268" t="s">
        <v>363</v>
      </c>
      <c r="I268" s="6">
        <v>0.06</v>
      </c>
    </row>
    <row r="269" spans="3:9" ht="15.5" x14ac:dyDescent="0.35">
      <c r="C269" t="s">
        <v>364</v>
      </c>
      <c r="I269" s="6">
        <v>7.0000000000000007E-2</v>
      </c>
    </row>
    <row r="270" spans="3:9" ht="15.5" x14ac:dyDescent="0.35">
      <c r="C270" t="s">
        <v>52</v>
      </c>
      <c r="I270" s="5">
        <v>221000000000</v>
      </c>
    </row>
    <row r="271" spans="3:9" ht="15.5" x14ac:dyDescent="0.35">
      <c r="C271" t="s">
        <v>365</v>
      </c>
      <c r="I271" s="5">
        <v>1021000000000</v>
      </c>
    </row>
    <row r="272" spans="3:9" ht="15.5" x14ac:dyDescent="0.35">
      <c r="C272" t="s">
        <v>366</v>
      </c>
      <c r="I272" s="5">
        <v>3350000000</v>
      </c>
    </row>
    <row r="273" spans="3:9" ht="15.5" x14ac:dyDescent="0.35">
      <c r="C273" t="s">
        <v>367</v>
      </c>
      <c r="I273" s="6">
        <v>0.1759</v>
      </c>
    </row>
    <row r="274" spans="3:9" ht="15.5" x14ac:dyDescent="0.35">
      <c r="C274" t="s">
        <v>368</v>
      </c>
      <c r="D274" s="6">
        <v>0.36570000000000003</v>
      </c>
    </row>
    <row r="275" spans="3:9" ht="15.5" x14ac:dyDescent="0.35">
      <c r="C275" t="s">
        <v>369</v>
      </c>
      <c r="D275" s="6">
        <v>-2.6000000000000002E-2</v>
      </c>
    </row>
    <row r="276" spans="3:9" ht="15.5" x14ac:dyDescent="0.35">
      <c r="C276" t="s">
        <v>370</v>
      </c>
      <c r="D276" s="6">
        <v>-5.7300000000000004E-2</v>
      </c>
    </row>
    <row r="277" spans="3:9" ht="15.5" x14ac:dyDescent="0.35">
      <c r="C277" t="s">
        <v>371</v>
      </c>
      <c r="D277" s="6">
        <v>-9.6300000000000011E-2</v>
      </c>
    </row>
    <row r="278" spans="3:9" ht="15.5" x14ac:dyDescent="0.35">
      <c r="C278" t="s">
        <v>372</v>
      </c>
      <c r="D278" s="6">
        <v>-0.28620000000000001</v>
      </c>
    </row>
    <row r="279" spans="3:9" ht="15.5" x14ac:dyDescent="0.35">
      <c r="C279" t="s">
        <v>373</v>
      </c>
      <c r="D279" s="6">
        <v>-3.3226999999999998</v>
      </c>
    </row>
    <row r="280" spans="3:9" ht="15.5" x14ac:dyDescent="0.35">
      <c r="C280" t="s">
        <v>374</v>
      </c>
      <c r="I280" s="5">
        <v>1</v>
      </c>
    </row>
    <row r="281" spans="3:9" ht="15.5" x14ac:dyDescent="0.35">
      <c r="C281" t="s">
        <v>375</v>
      </c>
      <c r="I281" t="s">
        <v>2213</v>
      </c>
    </row>
    <row r="282" spans="3:9" ht="15.5" x14ac:dyDescent="0.35">
      <c r="C282" t="s">
        <v>377</v>
      </c>
      <c r="I282" s="5">
        <v>5</v>
      </c>
    </row>
    <row r="283" spans="3:9" ht="15.5" x14ac:dyDescent="0.35">
      <c r="C283" t="s">
        <v>378</v>
      </c>
      <c r="I283" s="6">
        <v>0.22</v>
      </c>
    </row>
    <row r="284" spans="3:9" ht="15.5" x14ac:dyDescent="0.35">
      <c r="C284" t="s">
        <v>379</v>
      </c>
      <c r="I284" s="6">
        <v>0.23</v>
      </c>
    </row>
    <row r="285" spans="3:9" ht="15.5" x14ac:dyDescent="0.35">
      <c r="C285" t="s">
        <v>380</v>
      </c>
      <c r="I285" s="6">
        <v>0.98</v>
      </c>
    </row>
    <row r="286" spans="3:9" ht="15.5" x14ac:dyDescent="0.35">
      <c r="C286" t="s">
        <v>381</v>
      </c>
      <c r="I286" s="6">
        <v>0.13</v>
      </c>
    </row>
    <row r="287" spans="3:9" ht="15.5" x14ac:dyDescent="0.35">
      <c r="C287" t="s">
        <v>382</v>
      </c>
      <c r="I287" s="6">
        <v>0.53</v>
      </c>
    </row>
    <row r="288" spans="3:9" ht="15.5" x14ac:dyDescent="0.35">
      <c r="C288" t="s">
        <v>383</v>
      </c>
      <c r="I288" s="6">
        <v>0.99</v>
      </c>
    </row>
    <row r="289" spans="3:9" ht="15.5" x14ac:dyDescent="0.35">
      <c r="C289" t="s">
        <v>384</v>
      </c>
      <c r="I289" s="6">
        <v>0.52</v>
      </c>
    </row>
    <row r="290" spans="3:9" ht="15.5" x14ac:dyDescent="0.35">
      <c r="C290" t="s">
        <v>385</v>
      </c>
      <c r="I290" s="5">
        <v>202000000000</v>
      </c>
    </row>
    <row r="291" spans="3:9" ht="15.5" x14ac:dyDescent="0.35">
      <c r="C291" t="s">
        <v>386</v>
      </c>
      <c r="I291" s="5">
        <v>112000000000</v>
      </c>
    </row>
    <row r="292" spans="3:9" ht="15.5" x14ac:dyDescent="0.35">
      <c r="C292" t="s">
        <v>387</v>
      </c>
      <c r="I292" s="5">
        <v>45000000000</v>
      </c>
    </row>
    <row r="293" spans="3:9" ht="15.5" x14ac:dyDescent="0.35">
      <c r="C293" t="s">
        <v>388</v>
      </c>
      <c r="I293" s="5">
        <v>-82000000000</v>
      </c>
    </row>
    <row r="294" spans="3:9" ht="15.5" x14ac:dyDescent="0.35">
      <c r="C294" t="s">
        <v>389</v>
      </c>
      <c r="D294" s="5">
        <v>104000000000</v>
      </c>
    </row>
    <row r="295" spans="3:9" ht="15.5" x14ac:dyDescent="0.35">
      <c r="C295" t="s">
        <v>390</v>
      </c>
      <c r="D295" s="5">
        <v>3265000000000</v>
      </c>
    </row>
    <row r="296" spans="3:9" ht="15.5" x14ac:dyDescent="0.35">
      <c r="C296" t="s">
        <v>391</v>
      </c>
      <c r="D296" s="5">
        <v>1133000000000</v>
      </c>
    </row>
    <row r="297" spans="3:9" ht="15.5" x14ac:dyDescent="0.35">
      <c r="C297" t="s">
        <v>299</v>
      </c>
      <c r="D297" s="5">
        <v>935000000000</v>
      </c>
    </row>
    <row r="298" spans="3:9" ht="15.5" x14ac:dyDescent="0.35">
      <c r="C298" t="s">
        <v>298</v>
      </c>
      <c r="I298" s="5">
        <v>1791000000000</v>
      </c>
    </row>
    <row r="299" spans="3:9" ht="15.5" x14ac:dyDescent="0.35">
      <c r="C299" t="s">
        <v>297</v>
      </c>
      <c r="D299" s="5">
        <v>559000000000</v>
      </c>
    </row>
    <row r="300" spans="3:9" ht="15.5" x14ac:dyDescent="0.35">
      <c r="C300" t="s">
        <v>296</v>
      </c>
      <c r="D300" s="5">
        <v>1000000000</v>
      </c>
    </row>
    <row r="301" spans="3:9" ht="15.5" x14ac:dyDescent="0.35">
      <c r="C301" t="s">
        <v>23</v>
      </c>
      <c r="D301" s="5">
        <v>560000000000</v>
      </c>
    </row>
    <row r="302" spans="3:9" ht="15.5" x14ac:dyDescent="0.35">
      <c r="C302" t="s">
        <v>20</v>
      </c>
      <c r="D302" s="5">
        <v>456000000000</v>
      </c>
    </row>
    <row r="303" spans="3:9" ht="15.5" x14ac:dyDescent="0.35">
      <c r="C303" t="s">
        <v>392</v>
      </c>
      <c r="I303" s="5">
        <v>2135000000000</v>
      </c>
    </row>
    <row r="304" spans="3:9" ht="15.5" x14ac:dyDescent="0.35">
      <c r="C304" t="s">
        <v>393</v>
      </c>
      <c r="I304" s="5">
        <v>516000000000</v>
      </c>
    </row>
    <row r="305" spans="3:9" ht="15.5" x14ac:dyDescent="0.35">
      <c r="C305" t="s">
        <v>394</v>
      </c>
      <c r="I305" s="5">
        <v>0</v>
      </c>
    </row>
    <row r="306" spans="3:9" ht="15.5" x14ac:dyDescent="0.35">
      <c r="C306" t="s">
        <v>395</v>
      </c>
      <c r="I306" s="5">
        <v>-556000000000</v>
      </c>
    </row>
    <row r="307" spans="3:9" ht="15.5" x14ac:dyDescent="0.35">
      <c r="C307" t="s">
        <v>396</v>
      </c>
      <c r="I307" s="5">
        <v>-1000000000</v>
      </c>
    </row>
    <row r="308" spans="3:9" ht="15.5" x14ac:dyDescent="0.35">
      <c r="C308" t="s">
        <v>397</v>
      </c>
      <c r="I308" s="5">
        <v>515000000000</v>
      </c>
    </row>
  </sheetData>
  <pageMargins left="0.7" right="0.7" top="0.75" bottom="0.75" header="0.3" footer="0.3"/>
  <ignoredErrors>
    <ignoredError sqref="A1:Y309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2215</v>
      </c>
      <c r="D2" s="2" vm="484">
        <f ca="1">IFERROR(_xlfn.STOCKHISTORY("XIDX:" &amp; $C$1, D3, , 0, 0, 1), "Libur")</f>
        <v>800</v>
      </c>
      <c r="H2" s="2" vm="484">
        <f ca="1">IFERROR(INDEX(D2:G2,COUNT(D2:G2)),"")</f>
        <v>800</v>
      </c>
      <c r="I2" s="2" vm="349">
        <f t="shared" ref="I2:Z2" ca="1" si="0">IFERROR(_xlfn.STOCKHISTORY("XIDX:" &amp; $C$1, I1, , 0, 0, 1), "Libur")</f>
        <v>1085</v>
      </c>
      <c r="J2" s="2" vm="559">
        <f t="shared" ca="1" si="0"/>
        <v>492</v>
      </c>
      <c r="K2" s="2" vm="170">
        <f t="shared" ca="1" si="0"/>
        <v>590</v>
      </c>
      <c r="L2" s="2" vm="560">
        <f t="shared" ca="1" si="0"/>
        <v>1030</v>
      </c>
      <c r="M2" s="2" vm="561">
        <f t="shared" ca="1" si="0"/>
        <v>2280</v>
      </c>
      <c r="N2" s="2" vm="144">
        <f t="shared" ca="1" si="0"/>
        <v>1400</v>
      </c>
      <c r="O2" s="2" vm="562">
        <f t="shared" ca="1" si="0"/>
        <v>557.5</v>
      </c>
      <c r="P2" s="2" vm="563">
        <f t="shared" ca="1" si="0"/>
        <v>840</v>
      </c>
      <c r="Q2" s="2" vm="315">
        <f t="shared" ca="1" si="0"/>
        <v>950</v>
      </c>
      <c r="R2" s="2" vm="564">
        <f t="shared" ca="1" si="0"/>
        <v>997.5</v>
      </c>
      <c r="S2" s="2" vm="560">
        <f t="shared" ca="1" si="0"/>
        <v>1030</v>
      </c>
      <c r="T2" s="2" vm="424">
        <f t="shared" ca="1" si="0"/>
        <v>780</v>
      </c>
      <c r="U2" s="2" vm="485">
        <f t="shared" ca="1" si="0"/>
        <v>555</v>
      </c>
      <c r="V2" s="2" vm="565">
        <f t="shared" ca="1" si="0"/>
        <v>390</v>
      </c>
      <c r="W2" s="2" vm="275">
        <f t="shared" ca="1" si="0"/>
        <v>330</v>
      </c>
      <c r="X2" s="2" vm="353">
        <f t="shared" ca="1" si="0"/>
        <v>122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5814742000000</v>
      </c>
      <c r="H4" s="2">
        <f>IFERROR(SUM(D4:G4)*(4/MAX(1,COUNT(D4:G4))),"")</f>
        <v>23258968000000</v>
      </c>
      <c r="I4" s="2">
        <f t="shared" ref="I4:Z4" si="1">IFERROR(INDEX(I51:I500,MATCH($C$4,$C$51:$C$500,0)),"")</f>
        <v>19119724000000</v>
      </c>
      <c r="J4" s="2">
        <f t="shared" si="1"/>
        <v>12233465000000</v>
      </c>
      <c r="K4" s="2">
        <f t="shared" si="1"/>
        <v>9241419373000</v>
      </c>
      <c r="L4" s="2">
        <f t="shared" si="1"/>
        <v>9856136055000</v>
      </c>
      <c r="M4" s="2">
        <f t="shared" si="1"/>
        <v>12840734345000</v>
      </c>
      <c r="N4" s="2">
        <f t="shared" si="1"/>
        <v>11936381982000</v>
      </c>
      <c r="O4" s="2">
        <f t="shared" si="1"/>
        <v>11100064611000</v>
      </c>
      <c r="P4" s="2">
        <f t="shared" si="1"/>
        <v>8959710884000</v>
      </c>
      <c r="Q4" s="2">
        <f t="shared" si="1"/>
        <v>7592963086000</v>
      </c>
      <c r="R4" s="2">
        <f t="shared" si="1"/>
        <v>7368822314000</v>
      </c>
      <c r="S4" s="2">
        <f t="shared" si="1"/>
        <v>6429109329000</v>
      </c>
      <c r="T4" s="2">
        <f t="shared" si="1"/>
        <v>6522251321000</v>
      </c>
      <c r="U4" s="2">
        <f t="shared" si="1"/>
        <v>5792494662000</v>
      </c>
      <c r="V4" s="2">
        <f t="shared" si="1"/>
        <v>4681029525000</v>
      </c>
      <c r="W4" s="2">
        <f t="shared" si="1"/>
        <v>4136532904000</v>
      </c>
      <c r="X4" s="2">
        <f t="shared" si="1"/>
        <v>3353538263000</v>
      </c>
      <c r="Y4" s="2">
        <f t="shared" si="1"/>
        <v>2828636049000</v>
      </c>
      <c r="Z4" s="2">
        <f t="shared" si="1"/>
        <v>3123122255000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-370632000000</v>
      </c>
      <c r="H5" s="2">
        <f>IFERROR(SUM(D5:G5)*(4/MAX(1,COUNT(D5:G5))),"")</f>
        <v>-1482528000000</v>
      </c>
      <c r="I5" s="2">
        <f t="shared" ref="I5:Z5" si="2">IFERROR(INDEX(I51:I500,MATCH($C$5,$C$51:$C$500,0)),"")</f>
        <v>6619081000000</v>
      </c>
      <c r="J5" s="2">
        <f t="shared" si="2"/>
        <v>1096721000000</v>
      </c>
      <c r="K5" s="2">
        <f t="shared" si="2"/>
        <v>-773900478000</v>
      </c>
      <c r="L5" s="2">
        <f t="shared" si="2"/>
        <v>6195682083000</v>
      </c>
      <c r="M5" s="2">
        <f t="shared" si="2"/>
        <v>5911749022000</v>
      </c>
      <c r="N5" s="2">
        <f t="shared" si="2"/>
        <v>2225127952000</v>
      </c>
      <c r="O5" s="2">
        <f t="shared" si="2"/>
        <v>-1883818637000</v>
      </c>
      <c r="P5" s="2">
        <f t="shared" si="2"/>
        <v>-2484677078000</v>
      </c>
      <c r="Q5" s="2">
        <f t="shared" si="2"/>
        <v>-59972903000</v>
      </c>
      <c r="R5" s="2">
        <f t="shared" si="2"/>
        <v>189525623000</v>
      </c>
      <c r="S5" s="2">
        <f t="shared" si="2"/>
        <v>1957485821000</v>
      </c>
      <c r="T5" s="2">
        <f t="shared" si="2"/>
        <v>1130184338000</v>
      </c>
      <c r="U5" s="2">
        <f t="shared" si="2"/>
        <v>1061061389000</v>
      </c>
      <c r="V5" s="2">
        <f t="shared" si="2"/>
        <v>3232143557000</v>
      </c>
      <c r="W5" s="2">
        <f t="shared" si="2"/>
        <v>607607976000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52592041000000</v>
      </c>
      <c r="H6" s="2">
        <f>IFERROR(INDEX(D6:G6,COUNT(D6:G6)),"")</f>
        <v>52592041000000</v>
      </c>
      <c r="I6" s="2">
        <f t="shared" ref="I6:Z6" si="3">IFERROR(INDEX(I51:I500,MATCH($C$6,$C$51:$C$500,0)),"")</f>
        <v>53391480000000</v>
      </c>
      <c r="J6" s="2">
        <f t="shared" si="3"/>
        <v>39591050000000</v>
      </c>
      <c r="K6" s="2">
        <f t="shared" si="3"/>
        <v>38371760453000</v>
      </c>
      <c r="L6" s="2">
        <f t="shared" si="3"/>
        <v>39896588483000</v>
      </c>
      <c r="M6" s="2">
        <f t="shared" si="3"/>
        <v>33668866284000</v>
      </c>
      <c r="N6" s="2">
        <f t="shared" si="3"/>
        <v>12399039151000</v>
      </c>
      <c r="O6" s="2">
        <f t="shared" si="3"/>
        <v>12265279438000</v>
      </c>
      <c r="P6" s="2">
        <f t="shared" si="3"/>
        <v>15464333315000</v>
      </c>
      <c r="Q6" s="2">
        <f t="shared" si="3"/>
        <v>17850473645000</v>
      </c>
      <c r="R6" s="2">
        <f t="shared" si="3"/>
        <v>15805827438000</v>
      </c>
      <c r="S6" s="2">
        <f t="shared" si="3"/>
        <v>15389131186000</v>
      </c>
      <c r="T6" s="2">
        <f t="shared" si="3"/>
        <v>16317138942000</v>
      </c>
      <c r="U6" s="2">
        <f t="shared" si="3"/>
        <v>9363869390000</v>
      </c>
      <c r="V6" s="2">
        <f t="shared" si="3"/>
        <v>7735089262000</v>
      </c>
      <c r="W6" s="2">
        <f t="shared" si="3"/>
        <v>4773202907000</v>
      </c>
      <c r="X6" s="2">
        <f t="shared" si="3"/>
        <v>3123548490000</v>
      </c>
      <c r="Y6" s="2">
        <f t="shared" si="3"/>
        <v>2615638338000</v>
      </c>
      <c r="Z6" s="2">
        <f t="shared" si="3"/>
        <v>2445597510000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61.39</v>
      </c>
      <c r="H7" s="3">
        <f>IFERROR(INDEX(D7:G7,COUNT(D7:G7)),"")</f>
        <v>61.39</v>
      </c>
      <c r="I7" s="3">
        <f t="shared" ref="I7:Z7" si="4">IFERROR(INDEX(I51:I500,MATCH($C$7,$C$51:$C$500,0))/1000000000,"")</f>
        <v>61.39</v>
      </c>
      <c r="J7" s="3">
        <f t="shared" si="4"/>
        <v>61.39</v>
      </c>
      <c r="K7" s="3">
        <f t="shared" si="4"/>
        <v>61.32</v>
      </c>
      <c r="L7" s="3">
        <f t="shared" si="4"/>
        <v>61.24</v>
      </c>
      <c r="M7" s="3">
        <f t="shared" si="4"/>
        <v>61.24</v>
      </c>
      <c r="N7" s="3">
        <f t="shared" si="4"/>
        <v>5.64</v>
      </c>
      <c r="O7" s="3">
        <f t="shared" si="4"/>
        <v>5.64</v>
      </c>
      <c r="P7" s="3">
        <f t="shared" si="4"/>
        <v>5.64</v>
      </c>
      <c r="Q7" s="3">
        <f t="shared" si="4"/>
        <v>5.64</v>
      </c>
      <c r="R7" s="3">
        <f t="shared" si="4"/>
        <v>5.64</v>
      </c>
      <c r="S7" s="3">
        <f t="shared" si="4"/>
        <v>5.64</v>
      </c>
      <c r="T7" s="3">
        <f t="shared" si="4"/>
        <v>5.64</v>
      </c>
      <c r="U7" s="3">
        <f t="shared" si="4"/>
        <v>5.64</v>
      </c>
      <c r="V7" s="3">
        <f t="shared" si="4"/>
        <v>5.64</v>
      </c>
      <c r="W7" s="3">
        <f t="shared" si="4"/>
        <v>5.64</v>
      </c>
      <c r="X7" s="3">
        <f t="shared" si="4"/>
        <v>5.13</v>
      </c>
      <c r="Y7" s="3">
        <f t="shared" si="4"/>
        <v>3.14</v>
      </c>
      <c r="Z7" s="3">
        <f t="shared" si="4"/>
        <v>0.63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142000000000</v>
      </c>
      <c r="H8" s="2">
        <f>IFERROR(INDEX(D8:G8,COUNT(D8:G8)),"")</f>
        <v>142000000000</v>
      </c>
      <c r="I8" s="2">
        <f t="shared" ref="I8:Z8" si="5">IFERROR(INDEX(I51:I500,MATCH($C$8,$C$51:$C$500,0)),"")</f>
        <v>1287000000000</v>
      </c>
      <c r="J8" s="2">
        <f t="shared" si="5"/>
        <v>837000000000</v>
      </c>
      <c r="K8" s="2">
        <f t="shared" si="5"/>
        <v>167000000000</v>
      </c>
      <c r="L8" s="2">
        <f t="shared" si="5"/>
        <v>-1459000000000</v>
      </c>
      <c r="M8" s="2">
        <f t="shared" si="5"/>
        <v>1117000000000</v>
      </c>
      <c r="N8" s="2">
        <f t="shared" si="5"/>
        <v>1507000000000</v>
      </c>
      <c r="O8" s="2">
        <f t="shared" si="5"/>
        <v>-2447000000000</v>
      </c>
      <c r="P8" s="2">
        <f t="shared" si="5"/>
        <v>-464000000000</v>
      </c>
      <c r="Q8" s="2">
        <f t="shared" si="5"/>
        <v>-139000000000</v>
      </c>
      <c r="R8" s="2">
        <f t="shared" si="5"/>
        <v>265000000000</v>
      </c>
      <c r="S8" s="2">
        <f t="shared" si="5"/>
        <v>1213000000000</v>
      </c>
      <c r="T8" s="2">
        <f t="shared" si="5"/>
        <v>743000000000</v>
      </c>
      <c r="U8" s="2">
        <f t="shared" si="5"/>
        <v>1011000000000</v>
      </c>
      <c r="V8" s="2">
        <f t="shared" si="5"/>
        <v>801000000000</v>
      </c>
      <c r="W8" s="2">
        <f t="shared" si="5"/>
        <v>797000000000</v>
      </c>
      <c r="X8" s="2">
        <f t="shared" si="5"/>
        <v>768000000000</v>
      </c>
      <c r="Y8" s="2">
        <f t="shared" si="5"/>
        <v>360000000000</v>
      </c>
      <c r="Z8" s="2">
        <f t="shared" si="5"/>
        <v>277000000000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2.3199999999999998</v>
      </c>
      <c r="H9" s="3">
        <f>IFERROR(INDEX(D9:G9,COUNT(D9:G9)),"")</f>
        <v>2.3199999999999998</v>
      </c>
      <c r="I9" s="3">
        <f t="shared" ref="I9:Z9" si="6">IFERROR(INDEX(I51:I500,MATCH($C$9,$C$51:$C$500,0)),"")</f>
        <v>20.97</v>
      </c>
      <c r="J9" s="3">
        <f t="shared" si="6"/>
        <v>13.63</v>
      </c>
      <c r="K9" s="3">
        <f t="shared" si="6"/>
        <v>2.72</v>
      </c>
      <c r="L9" s="3">
        <f t="shared" si="6"/>
        <v>-23.82</v>
      </c>
      <c r="M9" s="3">
        <f t="shared" si="6"/>
        <v>18.23</v>
      </c>
      <c r="N9" s="3">
        <f t="shared" si="6"/>
        <v>266.92</v>
      </c>
      <c r="O9" s="3">
        <f t="shared" si="6"/>
        <v>-433.65</v>
      </c>
      <c r="P9" s="3">
        <f t="shared" si="6"/>
        <v>-82.22</v>
      </c>
      <c r="Q9" s="3">
        <f t="shared" si="6"/>
        <v>-24.56</v>
      </c>
      <c r="R9" s="3">
        <f t="shared" si="6"/>
        <v>47</v>
      </c>
      <c r="S9" s="3">
        <f t="shared" si="6"/>
        <v>215.06</v>
      </c>
      <c r="T9" s="3">
        <f t="shared" si="6"/>
        <v>131.80000000000001</v>
      </c>
      <c r="U9" s="3">
        <f t="shared" si="6"/>
        <v>179.22</v>
      </c>
      <c r="V9" s="3">
        <f t="shared" si="6"/>
        <v>142.06</v>
      </c>
      <c r="W9" s="3">
        <f t="shared" si="6"/>
        <v>141.30000000000001</v>
      </c>
      <c r="X9" s="3">
        <f t="shared" si="6"/>
        <v>149.79</v>
      </c>
      <c r="Y9" s="3">
        <f t="shared" si="6"/>
        <v>114.73</v>
      </c>
      <c r="Z9" s="3">
        <f t="shared" si="6"/>
        <v>440.2</v>
      </c>
    </row>
    <row r="10" spans="1:26" ht="15.5" x14ac:dyDescent="0.35">
      <c r="C10" t="s">
        <v>17</v>
      </c>
      <c r="D10" s="3">
        <f ca="1">IFERROR(IF(D9=0,"",D2/D9),"")</f>
        <v>344.82758620689657</v>
      </c>
      <c r="I10" s="3">
        <f t="shared" ref="I10:Z10" ca="1" si="7">IFERROR(IF(I9=0,"",I2/I9),"")</f>
        <v>51.74058178350024</v>
      </c>
      <c r="J10" s="3">
        <f t="shared" ca="1" si="7"/>
        <v>36.096845194424063</v>
      </c>
      <c r="K10" s="3">
        <f t="shared" ca="1" si="7"/>
        <v>216.91176470588235</v>
      </c>
      <c r="L10" s="3">
        <f t="shared" ca="1" si="7"/>
        <v>-43.240973971452561</v>
      </c>
      <c r="M10" s="3">
        <f t="shared" ca="1" si="7"/>
        <v>125.06856829402084</v>
      </c>
      <c r="N10" s="3">
        <f t="shared" ca="1" si="7"/>
        <v>5.2450172336280527</v>
      </c>
      <c r="O10" s="3">
        <f t="shared" ca="1" si="7"/>
        <v>-1.2855989853568546</v>
      </c>
      <c r="P10" s="3">
        <f t="shared" ca="1" si="7"/>
        <v>-10.216492337630747</v>
      </c>
      <c r="Q10" s="3">
        <f t="shared" ca="1" si="7"/>
        <v>-38.680781758957657</v>
      </c>
      <c r="R10" s="3">
        <f t="shared" ca="1" si="7"/>
        <v>21.223404255319149</v>
      </c>
      <c r="S10" s="3">
        <f t="shared" ca="1" si="7"/>
        <v>4.7893611085278529</v>
      </c>
      <c r="T10" s="3">
        <f t="shared" ca="1" si="7"/>
        <v>5.9180576631259481</v>
      </c>
      <c r="U10" s="3">
        <f t="shared" ca="1" si="7"/>
        <v>3.0967525945764982</v>
      </c>
      <c r="V10" s="3">
        <f t="shared" ca="1" si="7"/>
        <v>2.7453188793467547</v>
      </c>
      <c r="W10" s="3">
        <f t="shared" ca="1" si="7"/>
        <v>2.335456475583864</v>
      </c>
      <c r="X10" s="3">
        <f t="shared" ca="1" si="7"/>
        <v>0.8144735963682489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19690109000000</v>
      </c>
      <c r="H11" s="2">
        <f>IFERROR(INDEX(D11:G11,COUNT(D11:G11)),"")</f>
        <v>19690109000000</v>
      </c>
      <c r="I11" s="2">
        <f t="shared" ref="I11:Z11" si="8">IFERROR(INDEX(I51:I500,MATCH($C$11,$C$51:$C$500,0)),"")</f>
        <v>22422403000000</v>
      </c>
      <c r="J11" s="2">
        <f t="shared" si="8"/>
        <v>7312428000000</v>
      </c>
      <c r="K11" s="2">
        <f t="shared" si="8"/>
        <v>7210978131000</v>
      </c>
      <c r="L11" s="2">
        <f t="shared" si="8"/>
        <v>8712637748000</v>
      </c>
      <c r="M11" s="2">
        <f t="shared" si="8"/>
        <v>7383025165000</v>
      </c>
      <c r="N11" s="2">
        <f t="shared" si="8"/>
        <v>2694706379000</v>
      </c>
      <c r="O11" s="2">
        <f t="shared" si="8"/>
        <v>3315187283000</v>
      </c>
      <c r="P11" s="2">
        <f t="shared" si="8"/>
        <v>4624271256000</v>
      </c>
      <c r="Q11" s="2">
        <f t="shared" si="8"/>
        <v>7140229605000</v>
      </c>
      <c r="R11" s="2">
        <f t="shared" si="8"/>
        <v>2915431718000</v>
      </c>
      <c r="S11" s="2">
        <f t="shared" si="8"/>
        <v>7699640184000</v>
      </c>
      <c r="T11" s="2">
        <f t="shared" si="8"/>
        <v>10636445048000</v>
      </c>
      <c r="U11" s="2">
        <f t="shared" si="8"/>
        <v>4889801420000</v>
      </c>
      <c r="V11" s="2">
        <f t="shared" si="8"/>
        <v>4080956654000</v>
      </c>
      <c r="W11" s="2">
        <f t="shared" si="8"/>
        <v>1341581271000</v>
      </c>
      <c r="X11" s="2">
        <f t="shared" si="8"/>
        <v>1458875700000</v>
      </c>
      <c r="Y11" s="2">
        <f t="shared" si="8"/>
        <v>794143787000</v>
      </c>
      <c r="Z11" s="2">
        <f t="shared" si="8"/>
        <v>697470707000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-17612000000000</v>
      </c>
      <c r="H12" s="2">
        <f>IFERROR(INDEX(D12:G12,COUNT(D12:G12)),"")</f>
        <v>-17612000000000</v>
      </c>
      <c r="I12" s="2">
        <f t="shared" ref="I12:Z12" si="9">IFERROR(INDEX(I51:I500,MATCH($C$12,$C$51:$C$500,0)),"")</f>
        <v>-20571000000000</v>
      </c>
      <c r="J12" s="2">
        <f t="shared" si="9"/>
        <v>-6179000000000</v>
      </c>
      <c r="K12" s="2">
        <f t="shared" si="9"/>
        <v>-6198000000000</v>
      </c>
      <c r="L12" s="2">
        <f t="shared" si="9"/>
        <v>-7538000000000</v>
      </c>
      <c r="M12" s="2">
        <f t="shared" si="9"/>
        <v>-6572000000000</v>
      </c>
      <c r="N12" s="2">
        <f t="shared" si="9"/>
        <v>368000000000</v>
      </c>
      <c r="O12" s="2">
        <f t="shared" si="9"/>
        <v>-2149000000000</v>
      </c>
      <c r="P12" s="2">
        <f t="shared" si="9"/>
        <v>-2932000000000</v>
      </c>
      <c r="Q12" s="2">
        <f t="shared" si="9"/>
        <v>-4817000000000</v>
      </c>
      <c r="R12" s="2">
        <f t="shared" si="9"/>
        <v>-333000000000</v>
      </c>
      <c r="S12" s="2">
        <f t="shared" si="9"/>
        <v>-7351000000000</v>
      </c>
      <c r="T12" s="2">
        <f t="shared" si="9"/>
        <v>-8740000000000</v>
      </c>
      <c r="U12" s="2">
        <f t="shared" si="9"/>
        <v>-3053000000000</v>
      </c>
      <c r="V12" s="2">
        <f t="shared" si="9"/>
        <v>-3192000000000</v>
      </c>
      <c r="W12" s="2">
        <f t="shared" si="9"/>
        <v>-259000000000</v>
      </c>
      <c r="X12" s="2">
        <f t="shared" si="9"/>
        <v>-876000000000</v>
      </c>
      <c r="Y12" s="2">
        <f t="shared" si="9"/>
        <v>-166000000000</v>
      </c>
      <c r="Z12" s="2">
        <f t="shared" si="9"/>
        <v>88000000000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2078000000000</v>
      </c>
      <c r="H13" s="2">
        <f>IFERROR(INDEX(D13:G13,COUNT(D13:G13)),"")</f>
        <v>2078000000000</v>
      </c>
      <c r="I13" s="2">
        <f t="shared" ref="I13:Z13" si="10">IFERROR(INDEX(I51:I500,MATCH($C$13,$C$51:$C$500,0)),"")</f>
        <v>1851000000000</v>
      </c>
      <c r="J13" s="2">
        <f t="shared" si="10"/>
        <v>1133000000000</v>
      </c>
      <c r="K13" s="2">
        <f t="shared" si="10"/>
        <v>1013000000000</v>
      </c>
      <c r="L13" s="2">
        <f t="shared" si="10"/>
        <v>1174000000000</v>
      </c>
      <c r="M13" s="2">
        <f t="shared" si="10"/>
        <v>811000000000</v>
      </c>
      <c r="N13" s="2">
        <f t="shared" si="10"/>
        <v>3062000000000</v>
      </c>
      <c r="O13" s="2">
        <f t="shared" si="10"/>
        <v>1166000000000</v>
      </c>
      <c r="P13" s="2">
        <f t="shared" si="10"/>
        <v>1693000000000</v>
      </c>
      <c r="Q13" s="2">
        <f t="shared" si="10"/>
        <v>2323000000000</v>
      </c>
      <c r="R13" s="2">
        <f t="shared" si="10"/>
        <v>2582000000000</v>
      </c>
      <c r="S13" s="2">
        <f t="shared" si="10"/>
        <v>349000000000</v>
      </c>
      <c r="T13" s="2">
        <f t="shared" si="10"/>
        <v>1896000000000</v>
      </c>
      <c r="U13" s="2">
        <f t="shared" si="10"/>
        <v>1837000000000</v>
      </c>
      <c r="V13" s="2">
        <f t="shared" si="10"/>
        <v>889000000000</v>
      </c>
      <c r="W13" s="2">
        <f t="shared" si="10"/>
        <v>1082000000000</v>
      </c>
      <c r="X13" s="2">
        <f t="shared" si="10"/>
        <v>583000000000</v>
      </c>
      <c r="Y13" s="2">
        <f t="shared" si="10"/>
        <v>628000000000</v>
      </c>
      <c r="Z13" s="2">
        <f t="shared" si="10"/>
        <v>785000000000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-139785000000</v>
      </c>
      <c r="J14" s="2">
        <f t="shared" si="11"/>
        <v>-105033000000</v>
      </c>
      <c r="K14" s="2">
        <f t="shared" si="11"/>
        <v>-80252541000</v>
      </c>
      <c r="L14" s="2">
        <f t="shared" si="11"/>
        <v>-78256467000</v>
      </c>
      <c r="M14" s="2">
        <f t="shared" si="11"/>
        <v>-101841423000</v>
      </c>
      <c r="N14" s="2">
        <f t="shared" si="11"/>
        <v>-50838995000</v>
      </c>
      <c r="O14" s="2">
        <f t="shared" si="11"/>
        <v>-68419702000</v>
      </c>
      <c r="P14" s="2">
        <f t="shared" si="11"/>
        <v>-61886983000</v>
      </c>
      <c r="Q14" s="2">
        <f t="shared" si="11"/>
        <v>-57309471000</v>
      </c>
      <c r="R14" s="2">
        <f t="shared" si="11"/>
        <v>-28250751000</v>
      </c>
      <c r="S14" s="2">
        <f t="shared" si="11"/>
        <v>-47535055000</v>
      </c>
      <c r="T14" s="2">
        <f t="shared" si="11"/>
        <v>-168758279000</v>
      </c>
      <c r="U14" s="2">
        <f t="shared" si="11"/>
        <v>-109252987000</v>
      </c>
      <c r="V14" s="2">
        <f t="shared" si="11"/>
        <v>-78434894000</v>
      </c>
      <c r="W14" s="2">
        <f t="shared" si="11"/>
        <v>-139048746000</v>
      </c>
      <c r="X14" s="2">
        <f t="shared" si="11"/>
        <v>-65965792000</v>
      </c>
      <c r="Y14" s="2">
        <f t="shared" si="11"/>
        <v>-70789098000</v>
      </c>
      <c r="Z14" s="2">
        <f t="shared" si="11"/>
        <v>-125720337000</v>
      </c>
    </row>
    <row r="15" spans="1:26" ht="15.5" x14ac:dyDescent="0.35">
      <c r="C15" t="s">
        <v>27</v>
      </c>
      <c r="D15" s="2">
        <f>IFERROR(INDEX(D51:D500,MATCH($C$15,$C$51:$C$500,0)),"")</f>
        <v>6588000000</v>
      </c>
      <c r="H15" s="2">
        <f>IFERROR(SUM(D15:G15)*(4/MAX(1,COUNT(D15:G15))),"")</f>
        <v>26352000000</v>
      </c>
      <c r="I15" s="2">
        <f t="shared" ref="I15:Z15" si="12">IFERROR(INDEX(I51:I500,MATCH($C$15,$C$51:$C$500,0)),"")</f>
        <v>-611193000000</v>
      </c>
      <c r="J15" s="2">
        <f t="shared" si="12"/>
        <v>-1053103000000</v>
      </c>
      <c r="K15" s="2">
        <f t="shared" si="12"/>
        <v>-199709184000</v>
      </c>
      <c r="L15" s="2">
        <f t="shared" si="12"/>
        <v>-750841630000</v>
      </c>
      <c r="M15" s="2">
        <f t="shared" si="12"/>
        <v>-416996890000</v>
      </c>
      <c r="N15" s="2">
        <f t="shared" si="12"/>
        <v>-345944566000</v>
      </c>
      <c r="O15" s="2">
        <f t="shared" si="12"/>
        <v>-271159522000</v>
      </c>
      <c r="P15" s="2">
        <f t="shared" si="12"/>
        <v>-367816229000</v>
      </c>
      <c r="Q15" s="2">
        <f t="shared" si="12"/>
        <v>-420057786000</v>
      </c>
      <c r="R15" s="2">
        <f t="shared" si="12"/>
        <v>-462601782000</v>
      </c>
      <c r="S15" s="2">
        <f t="shared" si="12"/>
        <v>-554295303000</v>
      </c>
      <c r="T15" s="2">
        <f t="shared" si="12"/>
        <v>-490601327000</v>
      </c>
      <c r="U15" s="2">
        <f t="shared" si="12"/>
        <v>-524370560000</v>
      </c>
      <c r="V15" s="2">
        <f t="shared" si="12"/>
        <v>-373934016000</v>
      </c>
      <c r="W15" s="2">
        <f t="shared" si="12"/>
        <v>-386924954000</v>
      </c>
      <c r="X15" s="2">
        <f t="shared" si="12"/>
        <v>-200516376000</v>
      </c>
      <c r="Y15" s="2">
        <f t="shared" si="12"/>
        <v>-136414869000</v>
      </c>
      <c r="Z15" s="2">
        <f t="shared" si="12"/>
        <v>-163988857000</v>
      </c>
    </row>
    <row r="16" spans="1:26" ht="15.5" x14ac:dyDescent="0.35">
      <c r="C16" t="s">
        <v>28</v>
      </c>
      <c r="D16" s="2">
        <f>IFERROR(INDEX(D51:D500,MATCH($C$16,$C$51:$C$500,0)),"")</f>
        <v>-371121000000</v>
      </c>
      <c r="H16" s="2">
        <f>IFERROR(SUM(D16:G16)*(4/MAX(1,COUNT(D16:G16))),"")</f>
        <v>-1484484000000</v>
      </c>
      <c r="I16" s="2">
        <f t="shared" ref="I16:Z16" si="13">IFERROR(INDEX(I51:I500,MATCH($C$16,$C$51:$C$500,0)),"")</f>
        <v>9495939000000</v>
      </c>
      <c r="J16" s="2">
        <f t="shared" si="13"/>
        <v>2869345000000</v>
      </c>
      <c r="K16" s="2">
        <f t="shared" si="13"/>
        <v>-46770998000</v>
      </c>
      <c r="L16" s="2">
        <f t="shared" si="13"/>
        <v>6201328549000</v>
      </c>
      <c r="M16" s="2">
        <f t="shared" si="13"/>
        <v>6436822691000</v>
      </c>
      <c r="N16" s="2">
        <f t="shared" si="13"/>
        <v>3702417493000</v>
      </c>
      <c r="O16" s="2">
        <f t="shared" si="13"/>
        <v>-2071946851000</v>
      </c>
      <c r="P16" s="2">
        <f t="shared" si="13"/>
        <v>-1937720507000</v>
      </c>
      <c r="Q16" s="2">
        <f t="shared" si="13"/>
        <v>868002157000</v>
      </c>
      <c r="R16" s="2">
        <f t="shared" si="13"/>
        <v>1355487662000</v>
      </c>
      <c r="S16" s="2">
        <f t="shared" si="13"/>
        <v>2394165660000</v>
      </c>
      <c r="T16" s="2">
        <f t="shared" si="13"/>
        <v>1977796013000</v>
      </c>
      <c r="U16" s="2">
        <f t="shared" si="13"/>
        <v>1888915102000</v>
      </c>
      <c r="V16" s="2">
        <f t="shared" si="13"/>
        <v>3842602796000</v>
      </c>
      <c r="W16" s="2">
        <f t="shared" si="13"/>
        <v>1124962522000</v>
      </c>
      <c r="X16" s="2">
        <f t="shared" si="13"/>
        <v>704188711000</v>
      </c>
      <c r="Y16" s="2">
        <f t="shared" si="13"/>
        <v>338360167000</v>
      </c>
      <c r="Z16" s="2">
        <f t="shared" si="13"/>
        <v>302232440000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49112000000000</v>
      </c>
      <c r="H20" s="2">
        <f t="shared" ref="H20:Z20" ca="1" si="14">IFERROR(H21*H2,"")</f>
        <v>49112000000000</v>
      </c>
      <c r="I20" s="2">
        <f t="shared" ca="1" si="14"/>
        <v>66608150000000</v>
      </c>
      <c r="J20" s="2">
        <f t="shared" ca="1" si="14"/>
        <v>30203880000000</v>
      </c>
      <c r="K20" s="2">
        <f t="shared" ca="1" si="14"/>
        <v>36178800000000</v>
      </c>
      <c r="L20" s="2">
        <f t="shared" ca="1" si="14"/>
        <v>63077200000000</v>
      </c>
      <c r="M20" s="2">
        <f t="shared" ca="1" si="14"/>
        <v>139627200000000</v>
      </c>
      <c r="N20" s="2">
        <f t="shared" ca="1" si="14"/>
        <v>7896000000000</v>
      </c>
      <c r="O20" s="2">
        <f t="shared" ca="1" si="14"/>
        <v>3144300000000</v>
      </c>
      <c r="P20" s="2">
        <f t="shared" ca="1" si="14"/>
        <v>4737600000000</v>
      </c>
      <c r="Q20" s="2">
        <f t="shared" ca="1" si="14"/>
        <v>5358000000000</v>
      </c>
      <c r="R20" s="2">
        <f t="shared" ca="1" si="14"/>
        <v>5625900000000</v>
      </c>
      <c r="S20" s="2">
        <f t="shared" ca="1" si="14"/>
        <v>5809200000000</v>
      </c>
      <c r="T20" s="2">
        <f t="shared" ca="1" si="14"/>
        <v>4399200000000</v>
      </c>
      <c r="U20" s="2">
        <f t="shared" ca="1" si="14"/>
        <v>3130200000000</v>
      </c>
      <c r="V20" s="2">
        <f t="shared" ca="1" si="14"/>
        <v>2199600000000</v>
      </c>
      <c r="W20" s="2">
        <f t="shared" ca="1" si="14"/>
        <v>1861200000000</v>
      </c>
      <c r="X20" s="2">
        <f t="shared" ca="1" si="14"/>
        <v>625860000000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61390000000</v>
      </c>
      <c r="H21" s="2">
        <f>IFERROR(INDEX(D21:G21,COUNT(D21:G21)),"")</f>
        <v>61390000000</v>
      </c>
      <c r="I21" s="2">
        <f t="shared" ref="I21:Z21" si="15">IFERROR(INDEX(I51:I500,MATCH($C$7,$C$51:$C$500,0)),"")</f>
        <v>61390000000</v>
      </c>
      <c r="J21" s="2">
        <f t="shared" si="15"/>
        <v>61390000000</v>
      </c>
      <c r="K21" s="2">
        <f t="shared" si="15"/>
        <v>61320000000</v>
      </c>
      <c r="L21" s="2">
        <f t="shared" si="15"/>
        <v>61240000000</v>
      </c>
      <c r="M21" s="2">
        <f t="shared" si="15"/>
        <v>61240000000</v>
      </c>
      <c r="N21" s="2">
        <f t="shared" si="15"/>
        <v>5640000000</v>
      </c>
      <c r="O21" s="2">
        <f t="shared" si="15"/>
        <v>5640000000</v>
      </c>
      <c r="P21" s="2">
        <f t="shared" si="15"/>
        <v>5640000000</v>
      </c>
      <c r="Q21" s="2">
        <f t="shared" si="15"/>
        <v>5640000000</v>
      </c>
      <c r="R21" s="2">
        <f t="shared" si="15"/>
        <v>5640000000</v>
      </c>
      <c r="S21" s="2">
        <f t="shared" si="15"/>
        <v>5640000000</v>
      </c>
      <c r="T21" s="2">
        <f t="shared" si="15"/>
        <v>5640000000</v>
      </c>
      <c r="U21" s="2">
        <f t="shared" si="15"/>
        <v>5640000000</v>
      </c>
      <c r="V21" s="2">
        <f t="shared" si="15"/>
        <v>5640000000</v>
      </c>
      <c r="W21" s="2">
        <f t="shared" si="15"/>
        <v>5640000000</v>
      </c>
      <c r="X21" s="2">
        <f t="shared" si="15"/>
        <v>5130000000</v>
      </c>
      <c r="Y21" s="2">
        <f t="shared" si="15"/>
        <v>3140000000</v>
      </c>
      <c r="Z21" s="2">
        <f t="shared" si="15"/>
        <v>630000000</v>
      </c>
    </row>
    <row r="23" spans="1:26" ht="15.5" x14ac:dyDescent="0.35">
      <c r="B23" t="s">
        <v>53</v>
      </c>
      <c r="C23" t="s">
        <v>54</v>
      </c>
      <c r="D23" s="3">
        <f>IFERROR(D5/D6*100,"")</f>
        <v>-0.70473020813168297</v>
      </c>
      <c r="H23" s="3">
        <f t="shared" ref="H23:Z23" si="16">IFERROR(H5/H6*100,"")</f>
        <v>-2.8189208325267319</v>
      </c>
      <c r="I23" s="3">
        <f t="shared" si="16"/>
        <v>12.397260761454824</v>
      </c>
      <c r="J23" s="3">
        <f t="shared" si="16"/>
        <v>2.7701235506509678</v>
      </c>
      <c r="K23" s="3">
        <f t="shared" si="16"/>
        <v>-2.0168490287223571</v>
      </c>
      <c r="L23" s="3">
        <f t="shared" si="16"/>
        <v>15.529353056439877</v>
      </c>
      <c r="M23" s="3">
        <f t="shared" si="16"/>
        <v>17.558503372622798</v>
      </c>
      <c r="N23" s="3">
        <f t="shared" si="16"/>
        <v>17.945970852269955</v>
      </c>
      <c r="O23" s="3">
        <f t="shared" si="16"/>
        <v>-15.358954082722301</v>
      </c>
      <c r="P23" s="3">
        <f t="shared" si="16"/>
        <v>-16.067146429066735</v>
      </c>
      <c r="Q23" s="3">
        <f t="shared" si="16"/>
        <v>-0.33597373488629351</v>
      </c>
      <c r="R23" s="3">
        <f t="shared" si="16"/>
        <v>1.1990870060010077</v>
      </c>
      <c r="S23" s="3">
        <f t="shared" si="16"/>
        <v>12.719924194166266</v>
      </c>
      <c r="T23" s="3">
        <f t="shared" si="16"/>
        <v>6.9263633901585981</v>
      </c>
      <c r="U23" s="3">
        <f t="shared" si="16"/>
        <v>11.331441574069199</v>
      </c>
      <c r="V23" s="3">
        <f t="shared" si="16"/>
        <v>41.785471990329562</v>
      </c>
      <c r="W23" s="3">
        <f t="shared" si="16"/>
        <v>12.729565196336623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-7.1307890537768981E-2</v>
      </c>
      <c r="J24" s="4" t="str">
        <f t="shared" si="17"/>
        <v/>
      </c>
      <c r="K24" s="4">
        <f t="shared" si="17"/>
        <v>-0.33969143942083213</v>
      </c>
      <c r="L24" s="4" t="str">
        <f t="shared" si="17"/>
        <v/>
      </c>
      <c r="M24" s="4">
        <f t="shared" si="17"/>
        <v>0.71051686190575092</v>
      </c>
      <c r="N24" s="4">
        <f t="shared" si="17"/>
        <v>7.1263941706362743E-2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-0.37654167932812077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-5.47</v>
      </c>
      <c r="H25" s="3">
        <f>IFERROR(INDEX(D25:G25,COUNT(D25:G25)),"")</f>
        <v>-5.47</v>
      </c>
      <c r="I25" s="3">
        <f t="shared" ref="I25:Z25" si="18">IFERROR(INDEX(I51:I500,MATCH($C$25,$C$51:$C$500,0)),"")</f>
        <v>110.59</v>
      </c>
      <c r="J25" s="3">
        <f t="shared" si="18"/>
        <v>23.95</v>
      </c>
      <c r="K25" s="3">
        <f t="shared" si="18"/>
        <v>-2.2999999999999998</v>
      </c>
      <c r="L25" s="3">
        <f t="shared" si="18"/>
        <v>88.89</v>
      </c>
      <c r="M25" s="3">
        <f t="shared" si="18"/>
        <v>92.41</v>
      </c>
      <c r="N25" s="3">
        <f t="shared" si="18"/>
        <v>364.67</v>
      </c>
      <c r="O25" s="3">
        <f t="shared" si="18"/>
        <v>-268.69</v>
      </c>
      <c r="P25" s="3">
        <f t="shared" si="18"/>
        <v>-464.84</v>
      </c>
      <c r="Q25" s="3">
        <f t="shared" si="18"/>
        <v>7.76</v>
      </c>
      <c r="R25" s="3">
        <f t="shared" si="18"/>
        <v>68.28</v>
      </c>
      <c r="S25" s="3">
        <f t="shared" si="18"/>
        <v>236.08</v>
      </c>
      <c r="T25" s="3">
        <f t="shared" si="18"/>
        <v>193.57</v>
      </c>
      <c r="U25" s="3">
        <f t="shared" si="18"/>
        <v>182.47</v>
      </c>
      <c r="V25" s="3">
        <f t="shared" si="18"/>
        <v>573.07000000000005</v>
      </c>
      <c r="W25" s="3">
        <f t="shared" si="18"/>
        <v>107.73</v>
      </c>
      <c r="X25" s="3">
        <f t="shared" si="18"/>
        <v>98.23</v>
      </c>
      <c r="Y25" s="3">
        <f t="shared" si="18"/>
        <v>64.28</v>
      </c>
      <c r="Z25" s="3">
        <f t="shared" si="18"/>
        <v>220.01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-0.21229579439361435</v>
      </c>
      <c r="J26" s="4" t="str">
        <f t="shared" si="19"/>
        <v/>
      </c>
      <c r="K26" s="4">
        <f t="shared" si="19"/>
        <v>-0.65415231841443311</v>
      </c>
      <c r="L26" s="4">
        <f t="shared" si="19"/>
        <v>0.62853927578578861</v>
      </c>
      <c r="M26" s="4">
        <f t="shared" si="19"/>
        <v>6.2392733479453844E-2</v>
      </c>
      <c r="N26" s="4">
        <f t="shared" si="19"/>
        <v>9.0857867265993209E-2</v>
      </c>
      <c r="O26" s="4" t="str">
        <f t="shared" si="19"/>
        <v/>
      </c>
      <c r="P26" s="4" t="str">
        <f t="shared" si="19"/>
        <v/>
      </c>
      <c r="Q26" s="4">
        <f t="shared" si="19"/>
        <v>-0.57700930923315008</v>
      </c>
      <c r="R26" s="4">
        <f t="shared" si="19"/>
        <v>-8.7166918945925098E-2</v>
      </c>
      <c r="S26" s="4">
        <f t="shared" si="19"/>
        <v>0.19168921930487115</v>
      </c>
      <c r="T26" s="4">
        <f t="shared" si="19"/>
        <v>0.24667266302221202</v>
      </c>
      <c r="U26" s="4">
        <f t="shared" si="19"/>
        <v>-3.6726062272918858E-2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94.718064831405769</v>
      </c>
      <c r="H27" s="3">
        <f t="shared" ref="H27:Z27" si="20">IFERROR(H4/H21,"")</f>
        <v>378.87225932562308</v>
      </c>
      <c r="I27" s="3">
        <f t="shared" si="20"/>
        <v>311.44688059944616</v>
      </c>
      <c r="J27" s="3">
        <f t="shared" si="20"/>
        <v>199.27455611663137</v>
      </c>
      <c r="K27" s="3">
        <f t="shared" si="20"/>
        <v>150.70807848988912</v>
      </c>
      <c r="L27" s="3">
        <f t="shared" si="20"/>
        <v>160.94278339320707</v>
      </c>
      <c r="M27" s="3">
        <f t="shared" si="20"/>
        <v>209.67887565316786</v>
      </c>
      <c r="N27" s="3">
        <f t="shared" si="20"/>
        <v>2116.3797840425532</v>
      </c>
      <c r="O27" s="3">
        <f t="shared" si="20"/>
        <v>1968.0965622340425</v>
      </c>
      <c r="P27" s="3">
        <f t="shared" si="20"/>
        <v>1588.6012205673758</v>
      </c>
      <c r="Q27" s="3">
        <f t="shared" si="20"/>
        <v>1346.27005070922</v>
      </c>
      <c r="R27" s="3">
        <f t="shared" si="20"/>
        <v>1306.5287790780142</v>
      </c>
      <c r="S27" s="3">
        <f t="shared" si="20"/>
        <v>1139.9130015957446</v>
      </c>
      <c r="T27" s="3">
        <f t="shared" si="20"/>
        <v>1156.4275391843971</v>
      </c>
      <c r="U27" s="3">
        <f t="shared" si="20"/>
        <v>1027.0380606382978</v>
      </c>
      <c r="V27" s="3">
        <f t="shared" si="20"/>
        <v>829.96977393617021</v>
      </c>
      <c r="W27" s="3">
        <f t="shared" si="20"/>
        <v>733.427819858156</v>
      </c>
      <c r="X27" s="3">
        <f t="shared" si="20"/>
        <v>653.71116237816761</v>
      </c>
      <c r="Y27" s="3">
        <f t="shared" si="20"/>
        <v>900.83950605095538</v>
      </c>
      <c r="Z27" s="3">
        <f t="shared" si="20"/>
        <v>4957.3369126984126</v>
      </c>
    </row>
    <row r="28" spans="1:26" ht="15.5" x14ac:dyDescent="0.35">
      <c r="C28" t="s">
        <v>60</v>
      </c>
      <c r="D28" s="4">
        <f>IFERROR(_xlfn.RRI(5,I27,D27),"")</f>
        <v>-0.21184839151852752</v>
      </c>
      <c r="H28" s="4">
        <f t="shared" ref="H28:Z28" si="21">IFERROR(_xlfn.RRI(5,M27,H27),"")</f>
        <v>0.12560917834814944</v>
      </c>
      <c r="I28" s="4">
        <f t="shared" si="21"/>
        <v>-0.31835527816859432</v>
      </c>
      <c r="J28" s="4">
        <f t="shared" si="21"/>
        <v>-0.36747005647078046</v>
      </c>
      <c r="K28" s="4">
        <f t="shared" si="21"/>
        <v>-0.37565544553088004</v>
      </c>
      <c r="L28" s="4">
        <f t="shared" si="21"/>
        <v>-0.34610522867644766</v>
      </c>
      <c r="M28" s="4">
        <f t="shared" si="21"/>
        <v>-0.30643504643901087</v>
      </c>
      <c r="N28" s="4">
        <f t="shared" si="21"/>
        <v>0.13173404202521111</v>
      </c>
      <c r="O28" s="4">
        <f t="shared" si="21"/>
        <v>0.11220692664424337</v>
      </c>
      <c r="P28" s="4">
        <f t="shared" si="21"/>
        <v>9.1153049452876722E-2</v>
      </c>
      <c r="Q28" s="4">
        <f t="shared" si="21"/>
        <v>0.10157477293584072</v>
      </c>
      <c r="R28" s="4">
        <f t="shared" si="21"/>
        <v>0.12241204917731596</v>
      </c>
      <c r="S28" s="4">
        <f t="shared" si="21"/>
        <v>0.11762771081562695</v>
      </c>
      <c r="T28" s="4">
        <f t="shared" si="21"/>
        <v>5.1221416872664349E-2</v>
      </c>
      <c r="U28" s="4">
        <f t="shared" si="21"/>
        <v>-0.27009284561430946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-1.0494619766705851</v>
      </c>
      <c r="I29" s="4">
        <f t="shared" si="22"/>
        <v>3.617536534446764</v>
      </c>
      <c r="J29" s="4">
        <f t="shared" si="22"/>
        <v>-11.413043478260871</v>
      </c>
      <c r="K29" s="4">
        <f t="shared" si="22"/>
        <v>-1.025874676566543</v>
      </c>
      <c r="L29" s="4">
        <f t="shared" si="22"/>
        <v>-3.8091115680121156E-2</v>
      </c>
      <c r="M29" s="4">
        <f t="shared" si="22"/>
        <v>-0.7465928099377519</v>
      </c>
      <c r="N29" s="4">
        <f t="shared" si="22"/>
        <v>-2.3572146339647921</v>
      </c>
      <c r="O29" s="4">
        <f t="shared" si="22"/>
        <v>-0.42197315205231906</v>
      </c>
      <c r="P29" s="4">
        <f t="shared" si="22"/>
        <v>-60.902061855670098</v>
      </c>
      <c r="Q29" s="4">
        <f t="shared" si="22"/>
        <v>-0.88635032220269483</v>
      </c>
      <c r="R29" s="4">
        <f t="shared" si="22"/>
        <v>-0.71077600813283637</v>
      </c>
      <c r="S29" s="4">
        <f t="shared" si="22"/>
        <v>0.21961047683008741</v>
      </c>
      <c r="T29" s="4">
        <f t="shared" si="22"/>
        <v>6.0831917575491834E-2</v>
      </c>
      <c r="U29" s="4">
        <f t="shared" si="22"/>
        <v>-0.68159212661629465</v>
      </c>
      <c r="V29" s="4">
        <f t="shared" si="22"/>
        <v>4.3195024598533376</v>
      </c>
      <c r="W29" s="4">
        <f t="shared" si="22"/>
        <v>9.6711798839458407E-2</v>
      </c>
      <c r="X29" s="4">
        <f t="shared" si="22"/>
        <v>0.52815805849408837</v>
      </c>
      <c r="Y29" s="4">
        <f t="shared" si="22"/>
        <v>-0.70783146220626336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0.21649078197990729</v>
      </c>
      <c r="I30" s="4">
        <f t="shared" si="23"/>
        <v>0.5629033965438246</v>
      </c>
      <c r="J30" s="4">
        <f t="shared" si="23"/>
        <v>0.32225530385221213</v>
      </c>
      <c r="K30" s="4">
        <f t="shared" si="23"/>
        <v>-6.3592195235700921E-2</v>
      </c>
      <c r="L30" s="4">
        <f t="shared" si="23"/>
        <v>-0.2324320564393702</v>
      </c>
      <c r="M30" s="4">
        <f t="shared" si="23"/>
        <v>-0.90092568581776256</v>
      </c>
      <c r="N30" s="4">
        <f t="shared" si="23"/>
        <v>7.5343468737219976E-2</v>
      </c>
      <c r="O30" s="4">
        <f t="shared" si="23"/>
        <v>0.23888647242202693</v>
      </c>
      <c r="P30" s="4">
        <f t="shared" si="23"/>
        <v>0.18000190209274497</v>
      </c>
      <c r="Q30" s="4">
        <f t="shared" si="23"/>
        <v>3.0417448331486619E-2</v>
      </c>
      <c r="R30" s="4">
        <f t="shared" si="23"/>
        <v>0.14616534529304165</v>
      </c>
      <c r="S30" s="4">
        <f t="shared" si="23"/>
        <v>-1.4280650563112533E-2</v>
      </c>
      <c r="T30" s="4">
        <f t="shared" si="23"/>
        <v>0.12598313879982653</v>
      </c>
      <c r="U30" s="4">
        <f t="shared" si="23"/>
        <v>0.23744031757629205</v>
      </c>
      <c r="V30" s="4">
        <f t="shared" si="23"/>
        <v>0.13163115914622014</v>
      </c>
      <c r="W30" s="4">
        <f t="shared" si="23"/>
        <v>0.12194477021010822</v>
      </c>
      <c r="X30" s="4">
        <f t="shared" si="23"/>
        <v>-0.27433115667421576</v>
      </c>
      <c r="Y30" s="4">
        <f t="shared" si="23"/>
        <v>-0.81828156489759252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600.91999999999996</v>
      </c>
      <c r="H32" s="3">
        <f>IFERROR(INDEX(D32:G32,COUNT(D32:G32)),"")</f>
        <v>600.91999999999996</v>
      </c>
      <c r="I32" s="3">
        <f t="shared" ref="I32:Z32" si="24">IFERROR(INDEX(I51:I500,MATCH($C$32,$C$51:$C$500,0)),"")</f>
        <v>616.33000000000004</v>
      </c>
      <c r="J32" s="3">
        <f t="shared" si="24"/>
        <v>577.87</v>
      </c>
      <c r="K32" s="3">
        <f t="shared" si="24"/>
        <v>565.59</v>
      </c>
      <c r="L32" s="3">
        <f t="shared" si="24"/>
        <v>584.79999999999995</v>
      </c>
      <c r="M32" s="3">
        <f t="shared" si="24"/>
        <v>464.26</v>
      </c>
      <c r="N32" s="3">
        <f t="shared" si="24"/>
        <v>1893.67</v>
      </c>
      <c r="O32" s="3">
        <f t="shared" si="24"/>
        <v>1750.34</v>
      </c>
      <c r="P32" s="3">
        <f t="shared" si="24"/>
        <v>2113.35</v>
      </c>
      <c r="Q32" s="3">
        <f t="shared" si="24"/>
        <v>2576.2600000000002</v>
      </c>
      <c r="R32" s="3">
        <f t="shared" si="24"/>
        <v>2477.94</v>
      </c>
      <c r="S32" s="3">
        <f t="shared" si="24"/>
        <v>2433</v>
      </c>
      <c r="T32" s="3">
        <f t="shared" si="24"/>
        <v>2477.81</v>
      </c>
      <c r="U32" s="3">
        <f t="shared" si="24"/>
        <v>1369.53</v>
      </c>
      <c r="V32" s="3">
        <f t="shared" si="24"/>
        <v>1198.5</v>
      </c>
      <c r="W32" s="3">
        <f t="shared" si="24"/>
        <v>765.61</v>
      </c>
      <c r="X32" s="3">
        <f t="shared" si="24"/>
        <v>564.16</v>
      </c>
      <c r="Y32" s="3">
        <f t="shared" si="24"/>
        <v>765.98</v>
      </c>
      <c r="Z32" s="3">
        <f t="shared" si="24"/>
        <v>3580.07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1.27</v>
      </c>
      <c r="H33" s="3">
        <f>IFERROR(INDEX(D33:G33,COUNT(D33:G33)),"")</f>
        <v>1.27</v>
      </c>
      <c r="I33" s="3">
        <f t="shared" ref="I33:Z33" si="25">IFERROR(INDEX(I51:I500,MATCH($C$33,$C$51:$C$500,0)),"")</f>
        <v>1.76</v>
      </c>
      <c r="J33" s="3">
        <f t="shared" si="25"/>
        <v>0.85</v>
      </c>
      <c r="K33" s="3">
        <f t="shared" si="25"/>
        <v>1.04</v>
      </c>
      <c r="L33" s="3">
        <f t="shared" si="25"/>
        <v>1.76</v>
      </c>
      <c r="M33" s="3">
        <f t="shared" si="25"/>
        <v>4.91</v>
      </c>
      <c r="N33" s="3">
        <f t="shared" si="25"/>
        <v>7.39</v>
      </c>
      <c r="O33" s="3">
        <f t="shared" si="25"/>
        <v>3.19</v>
      </c>
      <c r="P33" s="3">
        <f t="shared" si="25"/>
        <v>3.97</v>
      </c>
      <c r="Q33" s="3">
        <f t="shared" si="25"/>
        <v>3.69</v>
      </c>
      <c r="R33" s="3">
        <f t="shared" si="25"/>
        <v>4.03</v>
      </c>
      <c r="S33" s="3">
        <f t="shared" si="25"/>
        <v>4.2300000000000004</v>
      </c>
      <c r="T33" s="3">
        <f t="shared" si="25"/>
        <v>3.15</v>
      </c>
      <c r="U33" s="3">
        <f t="shared" si="25"/>
        <v>4.05</v>
      </c>
      <c r="V33" s="3">
        <f t="shared" si="25"/>
        <v>3.25</v>
      </c>
      <c r="W33" s="3">
        <f t="shared" si="25"/>
        <v>4.3099999999999996</v>
      </c>
      <c r="X33" s="3">
        <f t="shared" si="25"/>
        <v>2.16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-139.85</v>
      </c>
      <c r="H34" s="3">
        <f>IFERROR(INDEX(D34:G34,COUNT(D34:G34)),"")</f>
        <v>-139.85</v>
      </c>
      <c r="I34" s="3">
        <f t="shared" ref="I34:Z34" si="26">IFERROR(INDEX(I51:I500,MATCH($C$34,$C$51:$C$500,0)),"")</f>
        <v>9.81</v>
      </c>
      <c r="J34" s="3">
        <f t="shared" si="26"/>
        <v>20.54</v>
      </c>
      <c r="K34" s="3">
        <f t="shared" si="26"/>
        <v>-256.52</v>
      </c>
      <c r="L34" s="3">
        <f t="shared" si="26"/>
        <v>11.59</v>
      </c>
      <c r="M34" s="3">
        <f t="shared" si="26"/>
        <v>24.67</v>
      </c>
      <c r="N34" s="3">
        <f t="shared" si="26"/>
        <v>38.39</v>
      </c>
      <c r="O34" s="3">
        <f t="shared" si="26"/>
        <v>-20.77</v>
      </c>
      <c r="P34" s="3">
        <f t="shared" si="26"/>
        <v>-18.07</v>
      </c>
      <c r="Q34" s="3">
        <f t="shared" si="26"/>
        <v>1224.23</v>
      </c>
      <c r="R34" s="3">
        <f t="shared" si="26"/>
        <v>146.16</v>
      </c>
      <c r="S34" s="3">
        <f t="shared" si="26"/>
        <v>43.63</v>
      </c>
      <c r="T34" s="3">
        <f t="shared" si="26"/>
        <v>40.299999999999997</v>
      </c>
      <c r="U34" s="3">
        <f t="shared" si="26"/>
        <v>30.42</v>
      </c>
      <c r="V34" s="3">
        <f t="shared" si="26"/>
        <v>6.81</v>
      </c>
      <c r="W34" s="3">
        <f t="shared" si="26"/>
        <v>30.63</v>
      </c>
      <c r="X34" s="3">
        <f t="shared" si="26"/>
        <v>12.42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8.08</v>
      </c>
      <c r="H35" s="3">
        <f>IFERROR(INDEX(D35:G35,COUNT(D35:G35)),"")</f>
        <v>8.08</v>
      </c>
      <c r="I35" s="3">
        <f t="shared" ref="I35:Z35" si="27">IFERROR(INDEX(I51:I500,MATCH($C$35,$C$51:$C$500,0)),"")</f>
        <v>3.48</v>
      </c>
      <c r="J35" s="3">
        <f t="shared" si="27"/>
        <v>2.4700000000000002</v>
      </c>
      <c r="K35" s="3">
        <f t="shared" si="27"/>
        <v>3.91</v>
      </c>
      <c r="L35" s="3">
        <f t="shared" si="27"/>
        <v>6.4</v>
      </c>
      <c r="M35" s="3">
        <f t="shared" si="27"/>
        <v>10.87</v>
      </c>
      <c r="N35" s="3">
        <f t="shared" si="27"/>
        <v>6.62</v>
      </c>
      <c r="O35" s="3">
        <f t="shared" si="27"/>
        <v>2.84</v>
      </c>
      <c r="P35" s="3">
        <f t="shared" si="27"/>
        <v>5.29</v>
      </c>
      <c r="Q35" s="3">
        <f t="shared" si="27"/>
        <v>7.06</v>
      </c>
      <c r="R35" s="3">
        <f t="shared" si="27"/>
        <v>7.64</v>
      </c>
      <c r="S35" s="3">
        <f t="shared" si="27"/>
        <v>9.0399999999999991</v>
      </c>
      <c r="T35" s="3">
        <f t="shared" si="27"/>
        <v>6.74</v>
      </c>
      <c r="U35" s="3">
        <f t="shared" si="27"/>
        <v>5.4</v>
      </c>
      <c r="V35" s="3">
        <f t="shared" si="27"/>
        <v>4.7</v>
      </c>
      <c r="W35" s="3">
        <f t="shared" si="27"/>
        <v>4.5</v>
      </c>
      <c r="X35" s="3">
        <f t="shared" si="27"/>
        <v>1.87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-0.4572</v>
      </c>
      <c r="I36" s="4">
        <f t="shared" si="28"/>
        <v>9.0500000000000011E-2</v>
      </c>
      <c r="J36" s="4">
        <f t="shared" si="28"/>
        <v>1.3778999999999999</v>
      </c>
      <c r="K36" s="4">
        <f t="shared" si="28"/>
        <v>-1.7444999999999999</v>
      </c>
      <c r="L36" s="4">
        <f t="shared" si="28"/>
        <v>0.1128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8.4137000000000004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33</v>
      </c>
      <c r="K37" s="3">
        <f t="shared" si="29"/>
        <v>4</v>
      </c>
      <c r="L37" s="3">
        <f t="shared" si="29"/>
        <v>10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5814742000000</v>
      </c>
      <c r="E51" s="5">
        <v>5356633000000</v>
      </c>
      <c r="F51" s="5">
        <v>4953569000000</v>
      </c>
      <c r="G51" s="5">
        <v>4870634000000</v>
      </c>
      <c r="I51" s="5">
        <v>19119724000000</v>
      </c>
      <c r="J51" s="5">
        <v>12233465000000</v>
      </c>
      <c r="K51" s="5">
        <v>9241419373000</v>
      </c>
      <c r="L51" s="5">
        <v>9856136055000</v>
      </c>
      <c r="M51" s="5">
        <v>12840734345000</v>
      </c>
      <c r="N51" s="5">
        <v>11936381982000</v>
      </c>
      <c r="O51" s="5">
        <v>11100064611000</v>
      </c>
      <c r="P51" s="5">
        <v>8959710884000</v>
      </c>
      <c r="Q51" s="5">
        <v>7592963086000</v>
      </c>
      <c r="R51" s="5">
        <v>7368822314000</v>
      </c>
      <c r="S51" s="5">
        <v>6429109329000</v>
      </c>
      <c r="T51" s="5">
        <v>6522251321000</v>
      </c>
      <c r="U51" s="5">
        <v>5792494662000</v>
      </c>
      <c r="V51" s="5">
        <v>4681029525000</v>
      </c>
      <c r="W51" s="5">
        <v>4136532904000</v>
      </c>
      <c r="X51" s="5">
        <v>3353538263000</v>
      </c>
      <c r="Y51" s="5">
        <v>2828636049000</v>
      </c>
      <c r="Z51" s="5">
        <v>3123122255000</v>
      </c>
    </row>
    <row r="52" spans="2:26" ht="15.5" x14ac:dyDescent="0.35">
      <c r="C52" t="s">
        <v>85</v>
      </c>
      <c r="D52" s="5">
        <v>-4329200000000</v>
      </c>
      <c r="E52" s="5">
        <v>-4094911000000</v>
      </c>
      <c r="F52" s="5">
        <v>-3559244000000</v>
      </c>
      <c r="G52" s="5">
        <v>-3599267000000</v>
      </c>
      <c r="I52" s="5">
        <v>-14064223000000</v>
      </c>
      <c r="J52" s="5">
        <v>-8169202000000</v>
      </c>
      <c r="K52" s="5">
        <v>-6378012754000</v>
      </c>
      <c r="L52" s="5">
        <v>-6534450024000</v>
      </c>
      <c r="M52" s="5">
        <v>-9132383224000</v>
      </c>
      <c r="N52" s="5">
        <v>-9043072852000</v>
      </c>
      <c r="O52" s="5">
        <v>-8472479876000</v>
      </c>
      <c r="P52" s="5">
        <v>-6125120967000</v>
      </c>
      <c r="Q52" s="5">
        <v>-4755152213000</v>
      </c>
      <c r="R52" s="5">
        <v>-4168676393000</v>
      </c>
      <c r="S52" s="5">
        <v>-3488179027000</v>
      </c>
      <c r="T52" s="5">
        <v>-3555465227000</v>
      </c>
      <c r="U52" s="5">
        <v>-2974525885000</v>
      </c>
      <c r="V52" s="5">
        <v>-2297526189000</v>
      </c>
      <c r="W52" s="5">
        <v>-2106039041000</v>
      </c>
      <c r="X52" s="5">
        <v>-2021909925000</v>
      </c>
      <c r="Y52" s="5">
        <v>-1795403601000</v>
      </c>
      <c r="Z52" s="5">
        <v>-2069771708000</v>
      </c>
    </row>
    <row r="53" spans="2:26" ht="15.5" x14ac:dyDescent="0.35">
      <c r="C53" t="s">
        <v>86</v>
      </c>
      <c r="D53" s="5">
        <v>1485542000000</v>
      </c>
      <c r="E53" s="5">
        <v>1261722000000</v>
      </c>
      <c r="F53" s="5">
        <v>1394325000000</v>
      </c>
      <c r="G53" s="5">
        <v>1271367000000</v>
      </c>
      <c r="I53" s="5">
        <v>5055501000000</v>
      </c>
      <c r="J53" s="5">
        <v>4064263000000</v>
      </c>
      <c r="K53" s="5">
        <v>2863406619000</v>
      </c>
      <c r="L53" s="5">
        <v>3321686031000</v>
      </c>
      <c r="M53" s="5">
        <v>3708351121000</v>
      </c>
      <c r="N53" s="5">
        <v>2893309130000</v>
      </c>
      <c r="O53" s="5">
        <v>2627584735000</v>
      </c>
      <c r="P53" s="5">
        <v>2834589917000</v>
      </c>
      <c r="Q53" s="5">
        <v>2837810873000</v>
      </c>
      <c r="R53" s="5">
        <v>3200145921000</v>
      </c>
      <c r="S53" s="5">
        <v>2940930302000</v>
      </c>
      <c r="T53" s="5">
        <v>2966786094000</v>
      </c>
      <c r="U53" s="5">
        <v>2817968777000</v>
      </c>
      <c r="V53" s="5">
        <v>2383503336000</v>
      </c>
      <c r="W53" s="5">
        <v>2030493863000</v>
      </c>
      <c r="X53" s="5">
        <v>1331628338000</v>
      </c>
      <c r="Y53" s="5">
        <v>1033232448000</v>
      </c>
      <c r="Z53" s="5">
        <v>1053350547000</v>
      </c>
    </row>
    <row r="54" spans="2:26" ht="15.5" x14ac:dyDescent="0.35">
      <c r="C54" t="s">
        <v>87</v>
      </c>
      <c r="D54" s="5">
        <v>-876607000000</v>
      </c>
      <c r="E54" s="5">
        <v>-1107107000000</v>
      </c>
      <c r="F54" s="5">
        <v>-689006000000</v>
      </c>
      <c r="G54" s="5">
        <v>-1288689000000</v>
      </c>
      <c r="I54" s="5">
        <v>-3849906000000</v>
      </c>
      <c r="J54" s="5">
        <v>-3058144000000</v>
      </c>
      <c r="K54" s="5">
        <v>-3064193055000</v>
      </c>
      <c r="L54" s="5">
        <v>-2626049280000</v>
      </c>
      <c r="M54" s="5">
        <v>-2352159783000</v>
      </c>
      <c r="N54" s="5">
        <v>-1597785953000</v>
      </c>
      <c r="O54" s="5">
        <v>-4511190674000</v>
      </c>
      <c r="P54" s="5">
        <v>-2513146921000</v>
      </c>
      <c r="Q54" s="5">
        <v>-2232900539000</v>
      </c>
      <c r="R54" s="5">
        <v>-1949770409000</v>
      </c>
      <c r="S54" s="5">
        <v>-910542289000</v>
      </c>
      <c r="T54" s="5">
        <v>-1306506361000</v>
      </c>
      <c r="U54" s="5">
        <v>-976296194000</v>
      </c>
      <c r="V54" s="5">
        <v>-1020364884000</v>
      </c>
      <c r="W54" s="5">
        <v>-833434622000</v>
      </c>
      <c r="X54" s="5">
        <v>-547714403000</v>
      </c>
      <c r="Y54" s="5">
        <v>-571044968000</v>
      </c>
      <c r="Z54" s="5">
        <v>-553144902000</v>
      </c>
    </row>
    <row r="55" spans="2:26" ht="15.5" x14ac:dyDescent="0.35">
      <c r="C55" t="s">
        <v>89</v>
      </c>
      <c r="D55" s="5">
        <v>-111002000000</v>
      </c>
      <c r="E55" s="5">
        <v>-146906000000</v>
      </c>
      <c r="F55" s="5">
        <v>-149036000000</v>
      </c>
      <c r="G55" s="5">
        <v>-91421000000</v>
      </c>
      <c r="I55" s="5">
        <v>-450945000000</v>
      </c>
      <c r="J55" s="5">
        <v>-259488000000</v>
      </c>
      <c r="K55" s="5">
        <v>-263053882000</v>
      </c>
      <c r="L55" s="5">
        <v>-256112948000</v>
      </c>
      <c r="M55" s="5">
        <v>-140830991000</v>
      </c>
      <c r="N55" s="5">
        <v>-88249012000</v>
      </c>
      <c r="O55" s="5">
        <v>-1745999135000</v>
      </c>
      <c r="P55" s="5">
        <v>-496501244000</v>
      </c>
      <c r="Q55" s="5">
        <v>-238086237000</v>
      </c>
      <c r="R55" s="5">
        <v>-167478850000</v>
      </c>
      <c r="S55" s="5">
        <v>-89824456000</v>
      </c>
      <c r="T55" s="5">
        <v>-106611861000</v>
      </c>
      <c r="U55" s="5">
        <v>-65320750000</v>
      </c>
      <c r="V55" s="5">
        <v>-45338245000</v>
      </c>
      <c r="W55" s="5">
        <v>-18988951000</v>
      </c>
      <c r="X55" s="5">
        <v>-24901522000</v>
      </c>
      <c r="Y55" s="5">
        <v>-30045117000</v>
      </c>
      <c r="Z55" s="5">
        <v>-40603872000</v>
      </c>
    </row>
    <row r="56" spans="2:26" ht="15.5" x14ac:dyDescent="0.35">
      <c r="C56" t="s">
        <v>88</v>
      </c>
      <c r="D56" s="5">
        <v>-879003000000</v>
      </c>
      <c r="E56" s="5">
        <v>-991584000000</v>
      </c>
      <c r="F56" s="5">
        <v>-769582000000</v>
      </c>
      <c r="G56" s="5">
        <v>-988425000000</v>
      </c>
      <c r="I56" s="5">
        <v>-3583649000000</v>
      </c>
      <c r="J56" s="5">
        <v>-2927263000000</v>
      </c>
      <c r="K56" s="5">
        <v>-2653896138000</v>
      </c>
      <c r="L56" s="5">
        <v>-2553219710000</v>
      </c>
      <c r="M56" s="5">
        <v>-2217809002000</v>
      </c>
      <c r="N56" s="5">
        <v>-1579745270000</v>
      </c>
      <c r="O56" s="5">
        <v>-2607161189000</v>
      </c>
      <c r="P56" s="5">
        <v>-2446991687000</v>
      </c>
      <c r="Q56" s="5">
        <v>-2117749403000</v>
      </c>
      <c r="R56" s="5">
        <v>-1618695398000</v>
      </c>
      <c r="S56" s="5">
        <v>-1275881968000</v>
      </c>
      <c r="T56" s="5">
        <v>-1193643461000</v>
      </c>
      <c r="U56" s="5">
        <v>-1317938382000</v>
      </c>
      <c r="V56" s="5">
        <v>-1002506643000</v>
      </c>
      <c r="W56" s="5">
        <v>-758289455000</v>
      </c>
      <c r="X56" s="5">
        <v>-507286446000</v>
      </c>
      <c r="Y56" s="5">
        <v>-510823101000</v>
      </c>
      <c r="Z56" s="5">
        <v>-513736381000</v>
      </c>
    </row>
    <row r="57" spans="2:26" ht="15.5" x14ac:dyDescent="0.35">
      <c r="C57" t="s">
        <v>403</v>
      </c>
      <c r="D57" s="5">
        <v>2471000000</v>
      </c>
      <c r="E57" s="5">
        <v>762000000</v>
      </c>
      <c r="F57" s="5">
        <v>7602000000</v>
      </c>
      <c r="G57" s="5">
        <v>-98000000</v>
      </c>
      <c r="I57" s="5">
        <v>8892000000</v>
      </c>
      <c r="J57" s="5">
        <v>3286000000</v>
      </c>
      <c r="K57" s="5">
        <v>12064622000</v>
      </c>
      <c r="L57" s="5">
        <v>7530186000</v>
      </c>
      <c r="M57" s="5">
        <v>-7181074000</v>
      </c>
      <c r="N57" s="5">
        <v>-5979866000</v>
      </c>
      <c r="O57" s="5">
        <v>-25658791000</v>
      </c>
      <c r="P57" s="5">
        <v>-17709374000</v>
      </c>
      <c r="Q57" s="5">
        <v>335874000</v>
      </c>
      <c r="R57" s="5">
        <v>-3268069000</v>
      </c>
      <c r="S57" s="5">
        <v>-8701328000</v>
      </c>
      <c r="T57" s="5">
        <v>-9329845000</v>
      </c>
      <c r="U57" s="5">
        <v>604659000</v>
      </c>
      <c r="V57" s="5">
        <v>-1805446000</v>
      </c>
      <c r="W57" s="5">
        <v>-12720241000</v>
      </c>
      <c r="X57" s="5">
        <v>-2948543000</v>
      </c>
      <c r="Y57" s="5">
        <v>2294376000</v>
      </c>
      <c r="Z57" s="5">
        <v>453335000</v>
      </c>
    </row>
    <row r="58" spans="2:26" ht="15.5" x14ac:dyDescent="0.35">
      <c r="C58" t="s">
        <v>94</v>
      </c>
      <c r="D58" s="5">
        <v>126294000000</v>
      </c>
      <c r="E58" s="5">
        <v>74548000000</v>
      </c>
      <c r="F58" s="5">
        <v>295780000000</v>
      </c>
      <c r="G58" s="5">
        <v>-205735000000</v>
      </c>
      <c r="I58" s="5">
        <v>305727000000</v>
      </c>
      <c r="J58" s="5">
        <v>244127000000</v>
      </c>
      <c r="K58" s="5">
        <v>-180677354000</v>
      </c>
      <c r="L58" s="5">
        <v>410159443000</v>
      </c>
      <c r="M58" s="5">
        <v>32171020000</v>
      </c>
      <c r="N58" s="5">
        <v>37351703000</v>
      </c>
      <c r="O58" s="5">
        <v>-173709429000</v>
      </c>
      <c r="P58" s="5">
        <v>217915808000</v>
      </c>
      <c r="Q58" s="5">
        <v>115418749000</v>
      </c>
      <c r="R58" s="5">
        <v>-164538288000</v>
      </c>
      <c r="S58" s="5">
        <v>477329390000</v>
      </c>
      <c r="T58" s="5">
        <v>3249550000</v>
      </c>
      <c r="U58" s="5">
        <v>395741206000</v>
      </c>
      <c r="V58" s="5">
        <v>13311060000</v>
      </c>
      <c r="W58" s="5">
        <v>-3677730000</v>
      </c>
      <c r="X58" s="5">
        <v>-12577892000</v>
      </c>
      <c r="Y58" s="5">
        <v>-32471126000</v>
      </c>
      <c r="Z58" s="5">
        <v>742016000</v>
      </c>
    </row>
    <row r="59" spans="2:26" ht="15.5" x14ac:dyDescent="0.35">
      <c r="C59" t="s">
        <v>97</v>
      </c>
      <c r="D59" s="5">
        <v>-16481000000</v>
      </c>
      <c r="E59" s="5">
        <v>359920000000</v>
      </c>
      <c r="F59" s="5">
        <v>1301466000000</v>
      </c>
      <c r="G59" s="5">
        <v>391398000000</v>
      </c>
      <c r="I59" s="5">
        <v>2144215000000</v>
      </c>
      <c r="J59" s="5">
        <v>340832000000</v>
      </c>
      <c r="K59" s="5">
        <v>-101845802000</v>
      </c>
      <c r="L59" s="5">
        <v>26006892000</v>
      </c>
      <c r="M59" s="5">
        <v>359482371000</v>
      </c>
      <c r="N59" s="5">
        <v>-326744915000</v>
      </c>
      <c r="O59" s="5">
        <v>-834173558000</v>
      </c>
      <c r="P59" s="5">
        <v>314233522000</v>
      </c>
      <c r="Q59" s="5">
        <v>398115571000</v>
      </c>
      <c r="R59" s="5">
        <v>502389104000</v>
      </c>
      <c r="S59" s="5">
        <v>516822584000</v>
      </c>
      <c r="T59" s="5">
        <v>403735372000</v>
      </c>
      <c r="U59" s="5">
        <v>412470500000</v>
      </c>
      <c r="V59" s="5">
        <v>236525223000</v>
      </c>
      <c r="W59" s="5">
        <v>130429592000</v>
      </c>
    </row>
    <row r="60" spans="2:26" ht="15.5" x14ac:dyDescent="0.35">
      <c r="C60" t="s">
        <v>90</v>
      </c>
      <c r="D60" s="5">
        <v>608935000000</v>
      </c>
      <c r="E60" s="5">
        <v>154615000000</v>
      </c>
      <c r="F60" s="5">
        <v>705319000000</v>
      </c>
      <c r="G60" s="5">
        <v>-17322000000</v>
      </c>
      <c r="I60" s="5">
        <v>1205595000000</v>
      </c>
      <c r="J60" s="5">
        <v>1006119000000</v>
      </c>
      <c r="K60" s="5">
        <v>-200786436000</v>
      </c>
      <c r="L60" s="5">
        <v>695636751000</v>
      </c>
      <c r="M60" s="5">
        <v>1356191338000</v>
      </c>
      <c r="N60" s="5">
        <v>1295523177000</v>
      </c>
      <c r="O60" s="5">
        <v>-1883605939000</v>
      </c>
      <c r="P60" s="5">
        <v>321442996000</v>
      </c>
      <c r="Q60" s="5">
        <v>604910334000</v>
      </c>
      <c r="R60" s="5">
        <v>1250375512000</v>
      </c>
      <c r="S60" s="5">
        <v>2030388013000</v>
      </c>
      <c r="T60" s="5">
        <v>1660279733000</v>
      </c>
      <c r="U60" s="5">
        <v>1841672583000</v>
      </c>
      <c r="V60" s="5">
        <v>1363138452000</v>
      </c>
      <c r="W60" s="5">
        <v>1197059241000</v>
      </c>
      <c r="X60" s="5">
        <v>783913935000</v>
      </c>
      <c r="Y60" s="5">
        <v>462187480000</v>
      </c>
      <c r="Z60" s="5">
        <v>500205645000</v>
      </c>
    </row>
    <row r="61" spans="2:26" ht="15.5" x14ac:dyDescent="0.35">
      <c r="C61" t="s">
        <v>91</v>
      </c>
      <c r="D61" s="5">
        <v>-980056000000</v>
      </c>
      <c r="E61" s="5">
        <v>385736000000</v>
      </c>
      <c r="F61" s="5">
        <v>3244157000000</v>
      </c>
      <c r="G61" s="5">
        <v>1111806000000</v>
      </c>
      <c r="I61" s="5">
        <v>8290344000000</v>
      </c>
      <c r="J61" s="5">
        <v>1863226000000</v>
      </c>
      <c r="K61" s="5">
        <v>154015438000</v>
      </c>
      <c r="L61" s="5">
        <v>5505691798000</v>
      </c>
      <c r="M61" s="5">
        <v>5080631353000</v>
      </c>
      <c r="N61" s="5">
        <v>2406894316000</v>
      </c>
      <c r="O61" s="5">
        <v>-188340912000</v>
      </c>
      <c r="P61" s="5">
        <v>-2259163503000</v>
      </c>
      <c r="Q61" s="5">
        <v>263091823000</v>
      </c>
      <c r="R61" s="5">
        <v>105112150000</v>
      </c>
      <c r="S61" s="5">
        <v>363777647000</v>
      </c>
      <c r="T61" s="5">
        <v>317516280000</v>
      </c>
      <c r="U61" s="5">
        <v>47242519000</v>
      </c>
      <c r="V61" s="5">
        <v>2479464344000</v>
      </c>
      <c r="W61" s="5">
        <v>-72096719000</v>
      </c>
      <c r="X61" s="5">
        <v>-79725224000</v>
      </c>
      <c r="Y61" s="5">
        <v>-123827313000</v>
      </c>
      <c r="Z61" s="5">
        <v>-197973205000</v>
      </c>
    </row>
    <row r="62" spans="2:26" ht="15.5" x14ac:dyDescent="0.35">
      <c r="C62" t="s">
        <v>92</v>
      </c>
      <c r="D62" s="5">
        <v>177778000000</v>
      </c>
      <c r="E62" s="5">
        <v>228381000000</v>
      </c>
      <c r="F62" s="5">
        <v>277806000000</v>
      </c>
      <c r="G62" s="5">
        <v>308260000000</v>
      </c>
      <c r="I62" s="5">
        <v>991153000000</v>
      </c>
      <c r="J62" s="5">
        <v>448206000000</v>
      </c>
      <c r="K62" s="5">
        <v>368113495000</v>
      </c>
      <c r="L62" s="5">
        <v>124999269000</v>
      </c>
      <c r="M62" s="5">
        <v>109223192000</v>
      </c>
      <c r="N62" s="5">
        <v>114865944000</v>
      </c>
      <c r="O62" s="5">
        <v>182897723000</v>
      </c>
      <c r="P62" s="5">
        <v>188984878000</v>
      </c>
      <c r="Q62" s="5">
        <v>159989721000</v>
      </c>
      <c r="R62" s="5">
        <v>227133811000</v>
      </c>
      <c r="S62" s="5">
        <v>360932550000</v>
      </c>
      <c r="T62" s="5">
        <v>439777598000</v>
      </c>
      <c r="U62" s="5">
        <v>183035872000</v>
      </c>
      <c r="V62" s="5">
        <v>118730363000</v>
      </c>
      <c r="W62" s="5">
        <v>68895771000</v>
      </c>
      <c r="X62" s="5">
        <v>59290669000</v>
      </c>
      <c r="Y62" s="5">
        <v>47654264000</v>
      </c>
      <c r="Z62" s="5">
        <v>45837036000</v>
      </c>
    </row>
    <row r="63" spans="2:26" ht="15.5" x14ac:dyDescent="0.35">
      <c r="C63" t="s">
        <v>26</v>
      </c>
      <c r="E63" s="5">
        <v>-55599000000</v>
      </c>
      <c r="F63" s="5">
        <v>-84186000000</v>
      </c>
      <c r="G63" s="5">
        <v>-2466783000000</v>
      </c>
      <c r="I63" s="5">
        <v>-139785000000</v>
      </c>
      <c r="J63" s="5">
        <v>-105033000000</v>
      </c>
      <c r="K63" s="5">
        <v>-80252541000</v>
      </c>
      <c r="L63" s="5">
        <v>-78256467000</v>
      </c>
      <c r="M63" s="5">
        <v>-101841423000</v>
      </c>
      <c r="N63" s="5">
        <v>-50838995000</v>
      </c>
      <c r="O63" s="5">
        <v>-68419702000</v>
      </c>
      <c r="P63" s="5">
        <v>-61886983000</v>
      </c>
      <c r="Q63" s="5">
        <v>-57309471000</v>
      </c>
      <c r="R63" s="5">
        <v>-28250751000</v>
      </c>
      <c r="S63" s="5">
        <v>-47535055000</v>
      </c>
      <c r="T63" s="5">
        <v>-168758279000</v>
      </c>
      <c r="U63" s="5">
        <v>-109252987000</v>
      </c>
      <c r="V63" s="5">
        <v>-78434894000</v>
      </c>
      <c r="W63" s="5">
        <v>-139048746000</v>
      </c>
      <c r="X63" s="5">
        <v>-65965792000</v>
      </c>
      <c r="Y63" s="5">
        <v>-70789098000</v>
      </c>
      <c r="Z63" s="5">
        <v>-125720337000</v>
      </c>
    </row>
    <row r="64" spans="2:26" ht="15.5" x14ac:dyDescent="0.35">
      <c r="C64" t="s">
        <v>93</v>
      </c>
      <c r="D64" s="5">
        <v>13249000000</v>
      </c>
      <c r="E64" s="5">
        <v>-30039000000</v>
      </c>
      <c r="F64" s="5">
        <v>-512000000</v>
      </c>
      <c r="G64" s="5">
        <v>982000000</v>
      </c>
      <c r="M64" s="5">
        <v>-1104778694000</v>
      </c>
      <c r="N64" s="5">
        <v>-117128596000</v>
      </c>
      <c r="O64" s="5">
        <v>-305151723000</v>
      </c>
      <c r="P64" s="5">
        <v>-538653351000</v>
      </c>
      <c r="Q64" s="5">
        <v>-263142566000</v>
      </c>
      <c r="R64" s="5">
        <v>-291688784000</v>
      </c>
      <c r="S64" s="5">
        <v>-127900245000</v>
      </c>
      <c r="T64" s="5">
        <v>-10966632000</v>
      </c>
      <c r="U64" s="5">
        <v>-11702766000</v>
      </c>
    </row>
    <row r="65" spans="3:26" ht="15.5" x14ac:dyDescent="0.35">
      <c r="C65" t="s">
        <v>98</v>
      </c>
      <c r="D65" s="5">
        <v>-980056000000</v>
      </c>
      <c r="E65" s="5">
        <v>385736000000</v>
      </c>
      <c r="F65" s="5">
        <v>3244157000000</v>
      </c>
      <c r="G65" s="5">
        <v>1111806000000</v>
      </c>
      <c r="I65" s="5">
        <v>8290344000000</v>
      </c>
      <c r="J65" s="5">
        <v>1863226000000</v>
      </c>
      <c r="K65" s="5">
        <v>154015438000</v>
      </c>
      <c r="L65" s="5">
        <v>5505691798000</v>
      </c>
      <c r="M65" s="5">
        <v>5080631353000</v>
      </c>
      <c r="N65" s="5">
        <v>2406894316000</v>
      </c>
      <c r="O65" s="5">
        <v>-188340912000</v>
      </c>
      <c r="P65" s="5">
        <v>-2259163503000</v>
      </c>
      <c r="Q65" s="5">
        <v>263091823000</v>
      </c>
      <c r="R65" s="5">
        <v>105112150000</v>
      </c>
      <c r="S65" s="5">
        <v>363777647000</v>
      </c>
      <c r="T65" s="5">
        <v>317516280000</v>
      </c>
      <c r="U65" s="5">
        <v>47242519000</v>
      </c>
      <c r="V65" s="5">
        <v>2479464344000</v>
      </c>
      <c r="W65" s="5">
        <v>-72096719000</v>
      </c>
      <c r="X65" s="5">
        <v>-79725224000</v>
      </c>
      <c r="Y65" s="5">
        <v>-123827313000</v>
      </c>
      <c r="Z65" s="5">
        <v>-197973205000</v>
      </c>
    </row>
    <row r="66" spans="3:26" ht="15.5" x14ac:dyDescent="0.35">
      <c r="C66" t="s">
        <v>28</v>
      </c>
      <c r="D66" s="5">
        <v>-371121000000</v>
      </c>
      <c r="E66" s="5">
        <v>540351000000</v>
      </c>
      <c r="F66" s="5">
        <v>3949476000000</v>
      </c>
      <c r="G66" s="5">
        <v>1094484000000</v>
      </c>
      <c r="I66" s="5">
        <v>9495939000000</v>
      </c>
      <c r="J66" s="5">
        <v>2869345000000</v>
      </c>
      <c r="K66" s="5">
        <v>-46770998000</v>
      </c>
      <c r="L66" s="5">
        <v>6201328549000</v>
      </c>
      <c r="M66" s="5">
        <v>6436822691000</v>
      </c>
      <c r="N66" s="5">
        <v>3702417493000</v>
      </c>
      <c r="O66" s="5">
        <v>-2071946851000</v>
      </c>
      <c r="P66" s="5">
        <v>-1937720507000</v>
      </c>
      <c r="Q66" s="5">
        <v>868002157000</v>
      </c>
      <c r="R66" s="5">
        <v>1355487662000</v>
      </c>
      <c r="S66" s="5">
        <v>2394165660000</v>
      </c>
      <c r="T66" s="5">
        <v>1977796013000</v>
      </c>
      <c r="U66" s="5">
        <v>1888915102000</v>
      </c>
      <c r="V66" s="5">
        <v>3842602796000</v>
      </c>
      <c r="W66" s="5">
        <v>1124962522000</v>
      </c>
      <c r="X66" s="5">
        <v>704188711000</v>
      </c>
      <c r="Y66" s="5">
        <v>338360167000</v>
      </c>
      <c r="Z66" s="5">
        <v>302232440000</v>
      </c>
    </row>
    <row r="67" spans="3:26" ht="15.5" x14ac:dyDescent="0.35">
      <c r="C67" t="s">
        <v>27</v>
      </c>
      <c r="D67" s="5">
        <v>6588000000</v>
      </c>
      <c r="E67" s="5">
        <v>46894000000</v>
      </c>
      <c r="F67" s="5">
        <v>-309477000000</v>
      </c>
      <c r="G67" s="5">
        <v>-171075000000</v>
      </c>
      <c r="I67" s="5">
        <v>-611193000000</v>
      </c>
      <c r="J67" s="5">
        <v>-1053103000000</v>
      </c>
      <c r="K67" s="5">
        <v>-199709184000</v>
      </c>
      <c r="L67" s="5">
        <v>-750841630000</v>
      </c>
      <c r="M67" s="5">
        <v>-416996890000</v>
      </c>
      <c r="N67" s="5">
        <v>-345944566000</v>
      </c>
      <c r="O67" s="5">
        <v>-271159522000</v>
      </c>
      <c r="P67" s="5">
        <v>-367816229000</v>
      </c>
      <c r="Q67" s="5">
        <v>-420057786000</v>
      </c>
      <c r="R67" s="5">
        <v>-462601782000</v>
      </c>
      <c r="S67" s="5">
        <v>-554295303000</v>
      </c>
      <c r="T67" s="5">
        <v>-490601327000</v>
      </c>
      <c r="U67" s="5">
        <v>-524370560000</v>
      </c>
      <c r="V67" s="5">
        <v>-373934016000</v>
      </c>
      <c r="W67" s="5">
        <v>-386924954000</v>
      </c>
      <c r="X67" s="5">
        <v>-200516376000</v>
      </c>
      <c r="Y67" s="5">
        <v>-136414869000</v>
      </c>
      <c r="Z67" s="5">
        <v>-163988857000</v>
      </c>
    </row>
    <row r="68" spans="3:26" ht="15.5" x14ac:dyDescent="0.35">
      <c r="C68" t="s">
        <v>405</v>
      </c>
      <c r="W68" s="5">
        <v>-330633531000</v>
      </c>
      <c r="X68" s="5">
        <v>-208788953000</v>
      </c>
      <c r="Y68" s="5">
        <v>-147073479000</v>
      </c>
      <c r="Z68" s="5">
        <v>-152078848000</v>
      </c>
    </row>
    <row r="69" spans="3:26" ht="15.5" x14ac:dyDescent="0.35">
      <c r="C69" t="s">
        <v>406</v>
      </c>
      <c r="W69" s="5">
        <v>-56291423000</v>
      </c>
      <c r="X69" s="5">
        <v>8272577000</v>
      </c>
      <c r="Y69" s="5">
        <v>10658610000</v>
      </c>
      <c r="Z69" s="5">
        <v>-11910009000</v>
      </c>
    </row>
    <row r="70" spans="3:26" ht="15.5" x14ac:dyDescent="0.35">
      <c r="C70" t="s">
        <v>407</v>
      </c>
      <c r="D70" s="5">
        <v>6588000000</v>
      </c>
      <c r="E70" s="5">
        <v>46894000000</v>
      </c>
      <c r="F70" s="5">
        <v>-309477000000</v>
      </c>
      <c r="G70" s="5">
        <v>-171075000000</v>
      </c>
      <c r="I70" s="5">
        <v>-611193000000</v>
      </c>
      <c r="J70" s="5">
        <v>-1053103000000</v>
      </c>
      <c r="K70" s="5">
        <v>-199709184000</v>
      </c>
      <c r="L70" s="5">
        <v>-750841630000</v>
      </c>
      <c r="M70" s="5">
        <v>-416996890000</v>
      </c>
      <c r="N70" s="5">
        <v>-345944566000</v>
      </c>
      <c r="O70" s="5">
        <v>-271159522000</v>
      </c>
      <c r="P70" s="5">
        <v>-367816229000</v>
      </c>
      <c r="Q70" s="5">
        <v>-420057786000</v>
      </c>
      <c r="R70" s="5">
        <v>-462601782000</v>
      </c>
      <c r="S70" s="5">
        <v>-554295303000</v>
      </c>
      <c r="T70" s="5">
        <v>-490601327000</v>
      </c>
      <c r="U70" s="5">
        <v>-524370560000</v>
      </c>
      <c r="V70" s="5">
        <v>-373934016000</v>
      </c>
      <c r="W70" s="5">
        <v>-386924954000</v>
      </c>
      <c r="X70" s="5">
        <v>-200516376000</v>
      </c>
      <c r="Y70" s="5">
        <v>-136414869000</v>
      </c>
      <c r="Z70" s="5">
        <v>-163988857000</v>
      </c>
    </row>
    <row r="71" spans="3:26" ht="15.5" x14ac:dyDescent="0.35">
      <c r="C71" t="s">
        <v>99</v>
      </c>
      <c r="D71" s="5">
        <v>-364533000000</v>
      </c>
      <c r="E71" s="5">
        <v>587245000000</v>
      </c>
      <c r="F71" s="5">
        <v>3639999000000</v>
      </c>
      <c r="G71" s="5">
        <v>923409000000</v>
      </c>
      <c r="I71" s="5">
        <v>8884746000000</v>
      </c>
      <c r="J71" s="5">
        <v>1816242000000</v>
      </c>
      <c r="K71" s="5">
        <v>-246480182000</v>
      </c>
      <c r="L71" s="5">
        <v>5450486919000</v>
      </c>
      <c r="M71" s="5">
        <v>6019825801000</v>
      </c>
      <c r="N71" s="5">
        <v>3356472927000</v>
      </c>
      <c r="O71" s="5">
        <v>-2343106373000</v>
      </c>
      <c r="P71" s="5">
        <v>-2305536736000</v>
      </c>
      <c r="Q71" s="5">
        <v>447944371000</v>
      </c>
      <c r="R71" s="5">
        <v>892885880000</v>
      </c>
      <c r="S71" s="5">
        <v>1839870357000</v>
      </c>
      <c r="T71" s="5">
        <v>1487194686000</v>
      </c>
      <c r="U71" s="5">
        <v>1364544542000</v>
      </c>
      <c r="V71" s="5">
        <v>3468668780000</v>
      </c>
      <c r="W71" s="5">
        <v>738037568000</v>
      </c>
      <c r="X71" s="5">
        <v>503672335000</v>
      </c>
      <c r="Y71" s="5">
        <v>201945298000</v>
      </c>
      <c r="Z71" s="5">
        <v>138243583000</v>
      </c>
    </row>
    <row r="72" spans="3:26" ht="15.5" x14ac:dyDescent="0.35">
      <c r="C72" t="s">
        <v>100</v>
      </c>
      <c r="X72" s="5">
        <v>-74484799000</v>
      </c>
      <c r="Y72" s="5">
        <v>-40185253000</v>
      </c>
      <c r="Z72" s="5">
        <v>-35184723000</v>
      </c>
    </row>
    <row r="73" spans="3:26" ht="15.5" x14ac:dyDescent="0.35">
      <c r="C73" t="s">
        <v>408</v>
      </c>
      <c r="Z73" s="5">
        <v>668716000</v>
      </c>
    </row>
    <row r="74" spans="3:26" ht="15.5" x14ac:dyDescent="0.35">
      <c r="C74" t="s">
        <v>101</v>
      </c>
      <c r="K74" s="5">
        <v>6500235000</v>
      </c>
      <c r="L74" s="5">
        <v>11571531000</v>
      </c>
      <c r="N74" s="5">
        <v>-1639096455000</v>
      </c>
      <c r="S74" s="5">
        <v>887390000</v>
      </c>
    </row>
    <row r="75" spans="3:26" ht="15.5" x14ac:dyDescent="0.35">
      <c r="C75" t="s">
        <v>102</v>
      </c>
      <c r="D75" s="5">
        <v>-364533000000</v>
      </c>
      <c r="E75" s="5">
        <v>587245000000</v>
      </c>
      <c r="F75" s="5">
        <v>3639999000000</v>
      </c>
      <c r="G75" s="5">
        <v>923409000000</v>
      </c>
      <c r="I75" s="5">
        <v>8884746000000</v>
      </c>
      <c r="J75" s="5">
        <v>1816242000000</v>
      </c>
      <c r="K75" s="5">
        <v>-239979947000</v>
      </c>
      <c r="L75" s="5">
        <v>5462058450000</v>
      </c>
      <c r="M75" s="5">
        <v>6019825801000</v>
      </c>
      <c r="N75" s="5">
        <v>1717376472000</v>
      </c>
      <c r="O75" s="5">
        <v>-2343106373000</v>
      </c>
      <c r="P75" s="5">
        <v>-2305536736000</v>
      </c>
      <c r="Q75" s="5">
        <v>447944371000</v>
      </c>
      <c r="R75" s="5">
        <v>892885880000</v>
      </c>
      <c r="S75" s="5">
        <v>1840757747000</v>
      </c>
      <c r="T75" s="5">
        <v>1487194686000</v>
      </c>
      <c r="U75" s="5">
        <v>1364544542000</v>
      </c>
      <c r="V75" s="5">
        <v>3468668780000</v>
      </c>
      <c r="W75" s="5">
        <v>738037568000</v>
      </c>
      <c r="X75" s="5">
        <v>429187536000</v>
      </c>
      <c r="Y75" s="5">
        <v>161760045000</v>
      </c>
      <c r="Z75" s="5">
        <v>103727576000</v>
      </c>
    </row>
    <row r="76" spans="3:26" ht="15.5" x14ac:dyDescent="0.35">
      <c r="C76" t="s">
        <v>103</v>
      </c>
      <c r="D76" s="5">
        <v>-22580000000</v>
      </c>
      <c r="E76" s="5">
        <v>-205753000000</v>
      </c>
      <c r="F76" s="5">
        <v>-83482000000</v>
      </c>
      <c r="G76" s="5">
        <v>103936000000</v>
      </c>
      <c r="I76" s="5">
        <v>-121450000000</v>
      </c>
      <c r="J76" s="5">
        <v>-378689000000</v>
      </c>
      <c r="K76" s="5">
        <v>-635766333000</v>
      </c>
      <c r="L76" s="5">
        <v>759630525000</v>
      </c>
      <c r="M76" s="5">
        <v>251405592000</v>
      </c>
      <c r="N76" s="5">
        <v>181006565000</v>
      </c>
      <c r="O76" s="5">
        <v>-374885822000</v>
      </c>
      <c r="P76" s="5">
        <v>135093180000</v>
      </c>
      <c r="Q76" s="5">
        <v>-109801703000</v>
      </c>
      <c r="R76" s="5">
        <v>-200971153000</v>
      </c>
      <c r="S76" s="5">
        <v>633550658000</v>
      </c>
      <c r="T76" s="5">
        <v>46725024000</v>
      </c>
      <c r="U76" s="5">
        <v>108987347000</v>
      </c>
    </row>
    <row r="77" spans="3:26" ht="15.5" x14ac:dyDescent="0.35">
      <c r="C77" t="s">
        <v>410</v>
      </c>
      <c r="D77" s="5">
        <v>-22580000000</v>
      </c>
      <c r="E77" s="5">
        <v>-205753000000</v>
      </c>
      <c r="F77" s="5">
        <v>-83482000000</v>
      </c>
      <c r="G77" s="5">
        <v>103936000000</v>
      </c>
      <c r="I77" s="5">
        <v>-121450000000</v>
      </c>
      <c r="J77" s="5">
        <v>-378689000000</v>
      </c>
      <c r="K77" s="5">
        <v>-635766333000</v>
      </c>
      <c r="L77" s="5">
        <v>759630525000</v>
      </c>
      <c r="M77" s="5">
        <v>251405592000</v>
      </c>
      <c r="N77" s="5">
        <v>181006565000</v>
      </c>
      <c r="O77" s="5">
        <v>-374885822000</v>
      </c>
      <c r="P77" s="5">
        <v>135093180000</v>
      </c>
      <c r="Q77" s="5">
        <v>-109801703000</v>
      </c>
      <c r="R77" s="5">
        <v>-200971153000</v>
      </c>
      <c r="S77" s="5">
        <v>633550658000</v>
      </c>
      <c r="T77" s="5">
        <v>46725024000</v>
      </c>
      <c r="U77" s="5">
        <v>108987347000</v>
      </c>
    </row>
    <row r="78" spans="3:26" ht="15.5" x14ac:dyDescent="0.35">
      <c r="C78" t="s">
        <v>104</v>
      </c>
      <c r="D78" s="5">
        <v>-387113000000</v>
      </c>
      <c r="E78" s="5">
        <v>381492000000</v>
      </c>
      <c r="F78" s="5">
        <v>3556517000000</v>
      </c>
      <c r="G78" s="5">
        <v>1027345000000</v>
      </c>
      <c r="I78" s="5">
        <v>8763296000000</v>
      </c>
      <c r="J78" s="5">
        <v>1437553000000</v>
      </c>
      <c r="K78" s="5">
        <v>-875746280000</v>
      </c>
      <c r="L78" s="5">
        <v>6221688975000</v>
      </c>
      <c r="M78" s="5">
        <v>6271231393000</v>
      </c>
      <c r="N78" s="5">
        <v>1898383037000</v>
      </c>
      <c r="O78" s="5">
        <v>-2717992195000</v>
      </c>
      <c r="P78" s="5">
        <v>-2170443556000</v>
      </c>
      <c r="Q78" s="5">
        <v>338142668000</v>
      </c>
      <c r="R78" s="5">
        <v>691914727000</v>
      </c>
      <c r="S78" s="5">
        <v>2474308405000</v>
      </c>
      <c r="T78" s="5">
        <v>1533919710000</v>
      </c>
      <c r="U78" s="5">
        <v>1473531889000</v>
      </c>
      <c r="V78" s="5">
        <v>3468668780000</v>
      </c>
      <c r="W78" s="5">
        <v>738037568000</v>
      </c>
    </row>
    <row r="79" spans="3:26" ht="15.5" x14ac:dyDescent="0.35">
      <c r="C79" t="s">
        <v>105</v>
      </c>
      <c r="D79" s="5">
        <v>-364533000000</v>
      </c>
      <c r="E79" s="5">
        <v>587245000000</v>
      </c>
      <c r="F79" s="5">
        <v>3639999000000</v>
      </c>
      <c r="G79" s="5">
        <v>923409000000</v>
      </c>
      <c r="I79" s="5">
        <v>8884746000000</v>
      </c>
      <c r="J79" s="5">
        <v>1816242000000</v>
      </c>
      <c r="K79" s="5">
        <v>-239979947000</v>
      </c>
      <c r="L79" s="5">
        <v>5462058450000</v>
      </c>
      <c r="M79" s="5">
        <v>6019825801000</v>
      </c>
      <c r="N79" s="5">
        <v>1717376472000</v>
      </c>
      <c r="O79" s="5">
        <v>-2343106373000</v>
      </c>
      <c r="P79" s="5">
        <v>-2305536736000</v>
      </c>
      <c r="Q79" s="5">
        <v>447944371000</v>
      </c>
      <c r="R79" s="5">
        <v>892885880000</v>
      </c>
      <c r="S79" s="5">
        <v>1840757747000</v>
      </c>
      <c r="T79" s="5">
        <v>1487194686000</v>
      </c>
      <c r="U79" s="5">
        <v>1364544542000</v>
      </c>
      <c r="V79" s="5">
        <v>3468668780000</v>
      </c>
      <c r="W79" s="5">
        <v>738037568000</v>
      </c>
      <c r="X79" s="5">
        <v>429187536000</v>
      </c>
      <c r="Y79" s="5">
        <v>161760045000</v>
      </c>
      <c r="Z79" s="5">
        <v>103727576000</v>
      </c>
    </row>
    <row r="80" spans="3:26" ht="15.5" x14ac:dyDescent="0.35">
      <c r="C80" t="s">
        <v>7</v>
      </c>
      <c r="D80" s="5">
        <v>-370632000000</v>
      </c>
      <c r="E80" s="5">
        <v>21572000000</v>
      </c>
      <c r="F80" s="5">
        <v>2255051000000</v>
      </c>
      <c r="G80" s="5">
        <v>635947000000</v>
      </c>
      <c r="I80" s="5">
        <v>6619081000000</v>
      </c>
      <c r="J80" s="5">
        <v>1096721000000</v>
      </c>
      <c r="K80" s="5">
        <v>-773900478000</v>
      </c>
      <c r="L80" s="5">
        <v>6195682083000</v>
      </c>
      <c r="M80" s="5">
        <v>5911749022000</v>
      </c>
      <c r="N80" s="5">
        <v>2225127952000</v>
      </c>
      <c r="O80" s="5">
        <v>-1883818637000</v>
      </c>
      <c r="P80" s="5">
        <v>-2484677078000</v>
      </c>
      <c r="Q80" s="5">
        <v>-59972903000</v>
      </c>
      <c r="R80" s="5">
        <v>189525623000</v>
      </c>
      <c r="S80" s="5">
        <v>1957485821000</v>
      </c>
      <c r="T80" s="5">
        <v>1130184338000</v>
      </c>
      <c r="U80" s="5">
        <v>1061061389000</v>
      </c>
      <c r="V80" s="5">
        <v>3232143557000</v>
      </c>
      <c r="W80" s="5">
        <v>607607976000</v>
      </c>
    </row>
    <row r="81" spans="2:26" ht="15.5" x14ac:dyDescent="0.35">
      <c r="C81" t="s">
        <v>106</v>
      </c>
      <c r="D81" s="5">
        <v>-364533000000</v>
      </c>
      <c r="E81" s="5">
        <v>587245000000</v>
      </c>
      <c r="F81" s="5">
        <v>3639999000000</v>
      </c>
      <c r="G81" s="5">
        <v>923409000000</v>
      </c>
      <c r="I81" s="5">
        <v>8884746000000</v>
      </c>
      <c r="J81" s="5">
        <v>1816242000000</v>
      </c>
      <c r="K81" s="5">
        <v>-239979947000</v>
      </c>
      <c r="L81" s="5">
        <v>5462058450000</v>
      </c>
      <c r="M81" s="5">
        <v>6019825801000</v>
      </c>
      <c r="N81" s="5">
        <v>1717376472000</v>
      </c>
      <c r="O81" s="5">
        <v>-2343106373000</v>
      </c>
      <c r="P81" s="5">
        <v>-2305536736000</v>
      </c>
      <c r="Q81" s="5">
        <v>447944371000</v>
      </c>
      <c r="R81" s="5">
        <v>892885880000</v>
      </c>
      <c r="S81" s="5">
        <v>1840757747000</v>
      </c>
      <c r="T81" s="5">
        <v>1487194686000</v>
      </c>
      <c r="U81" s="5">
        <v>1364544542000</v>
      </c>
      <c r="V81" s="5">
        <v>3468668780000</v>
      </c>
      <c r="W81" s="5">
        <v>738037568000</v>
      </c>
      <c r="X81" s="5">
        <v>429187536000</v>
      </c>
      <c r="Y81" s="5">
        <v>161760045000</v>
      </c>
      <c r="Z81" s="5">
        <v>103727576000</v>
      </c>
    </row>
    <row r="82" spans="2:26" ht="15.5" x14ac:dyDescent="0.35">
      <c r="C82" t="s">
        <v>107</v>
      </c>
      <c r="D82" s="5">
        <v>-387113000000</v>
      </c>
      <c r="E82" s="5">
        <v>381492000000</v>
      </c>
      <c r="F82" s="5">
        <v>3556517000000</v>
      </c>
      <c r="G82" s="5">
        <v>1027345000000</v>
      </c>
      <c r="I82" s="5">
        <v>8763296000000</v>
      </c>
      <c r="J82" s="5">
        <v>1437553000000</v>
      </c>
      <c r="K82" s="5">
        <v>-875746280000</v>
      </c>
      <c r="L82" s="5">
        <v>6221688975000</v>
      </c>
      <c r="M82" s="5">
        <v>6271231393000</v>
      </c>
      <c r="N82" s="5">
        <v>1898383037000</v>
      </c>
      <c r="O82" s="5">
        <v>-2717992195000</v>
      </c>
      <c r="P82" s="5">
        <v>-2170443556000</v>
      </c>
      <c r="Q82" s="5">
        <v>338142668000</v>
      </c>
      <c r="R82" s="5">
        <v>691914727000</v>
      </c>
      <c r="S82" s="5">
        <v>2474308405000</v>
      </c>
      <c r="T82" s="5">
        <v>1533919710000</v>
      </c>
      <c r="U82" s="5">
        <v>1473531889000</v>
      </c>
      <c r="V82" s="5">
        <v>3468668780000</v>
      </c>
      <c r="W82" s="5">
        <v>738037568000</v>
      </c>
    </row>
    <row r="83" spans="2:26" ht="15.5" x14ac:dyDescent="0.35">
      <c r="C83" t="s">
        <v>108</v>
      </c>
      <c r="D83" s="5">
        <v>-387113000000</v>
      </c>
      <c r="E83" s="5">
        <v>381492000000</v>
      </c>
      <c r="F83" s="5">
        <v>3556517000000</v>
      </c>
      <c r="G83" s="5">
        <v>1027345000000</v>
      </c>
      <c r="I83" s="5">
        <v>8763296000000</v>
      </c>
      <c r="J83" s="5">
        <v>1437553000000</v>
      </c>
      <c r="K83" s="5">
        <v>-875746280000</v>
      </c>
      <c r="L83" s="5">
        <v>6221688975000</v>
      </c>
      <c r="M83" s="5">
        <v>6271231393000</v>
      </c>
      <c r="N83" s="5">
        <v>1898383037000</v>
      </c>
      <c r="O83" s="5">
        <v>-2717992195000</v>
      </c>
      <c r="P83" s="5">
        <v>-2170443556000</v>
      </c>
      <c r="Q83" s="5">
        <v>338142668000</v>
      </c>
      <c r="R83" s="5">
        <v>691914727000</v>
      </c>
      <c r="S83" s="5">
        <v>2474308405000</v>
      </c>
      <c r="T83" s="5">
        <v>1533919710000</v>
      </c>
      <c r="U83" s="5">
        <v>1473531889000</v>
      </c>
      <c r="V83" s="5">
        <v>3468668780000</v>
      </c>
      <c r="W83" s="5">
        <v>738037568000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111</v>
      </c>
    </row>
    <row r="87" spans="2:26" ht="15.5" x14ac:dyDescent="0.35">
      <c r="C87" t="s">
        <v>19</v>
      </c>
      <c r="D87" s="5">
        <v>19690109000000</v>
      </c>
      <c r="E87" s="5">
        <v>22422403000000</v>
      </c>
      <c r="F87" s="5">
        <v>23988335000000</v>
      </c>
      <c r="G87" s="5">
        <v>22807626000000</v>
      </c>
      <c r="I87" s="5">
        <v>22422403000000</v>
      </c>
      <c r="J87" s="5">
        <v>7312428000000</v>
      </c>
      <c r="K87" s="5">
        <v>7210978131000</v>
      </c>
      <c r="L87" s="5">
        <v>8712637748000</v>
      </c>
      <c r="M87" s="5">
        <v>7383025165000</v>
      </c>
      <c r="N87" s="5">
        <v>2694706379000</v>
      </c>
      <c r="O87" s="5">
        <v>3315187283000</v>
      </c>
      <c r="P87" s="5">
        <v>4624271256000</v>
      </c>
      <c r="Q87" s="5">
        <v>7140229605000</v>
      </c>
      <c r="R87" s="5">
        <v>2915431718000</v>
      </c>
      <c r="S87" s="5">
        <v>7699640184000</v>
      </c>
      <c r="T87" s="5">
        <v>10636445048000</v>
      </c>
      <c r="U87" s="5">
        <v>4889801420000</v>
      </c>
      <c r="V87" s="5">
        <v>4080956654000</v>
      </c>
      <c r="W87" s="5">
        <v>1341581271000</v>
      </c>
      <c r="X87" s="5">
        <v>1458875700000</v>
      </c>
      <c r="Y87" s="5">
        <v>794143787000</v>
      </c>
      <c r="Z87" s="5">
        <v>697470707000</v>
      </c>
    </row>
    <row r="88" spans="2:26" ht="15.5" x14ac:dyDescent="0.35">
      <c r="C88" t="s">
        <v>412</v>
      </c>
      <c r="W88" s="5">
        <v>5495327000</v>
      </c>
      <c r="X88" s="5">
        <v>3042937000</v>
      </c>
      <c r="Y88" s="5">
        <v>7521667000</v>
      </c>
      <c r="Z88" s="5">
        <v>13254359000</v>
      </c>
    </row>
    <row r="89" spans="2:26" ht="15.5" x14ac:dyDescent="0.35">
      <c r="C89" t="s">
        <v>113</v>
      </c>
      <c r="D89" s="5">
        <v>3194559000000</v>
      </c>
      <c r="E89" s="5">
        <v>3080526000000</v>
      </c>
      <c r="F89" s="5">
        <v>2872516000000</v>
      </c>
      <c r="G89" s="5">
        <v>2927217000000</v>
      </c>
      <c r="I89" s="5">
        <v>3080526000000</v>
      </c>
      <c r="J89" s="5">
        <v>2819457000000</v>
      </c>
      <c r="K89" s="5">
        <v>2694087807000</v>
      </c>
      <c r="L89" s="5">
        <v>2659507495000</v>
      </c>
      <c r="M89" s="5">
        <v>2283725867000</v>
      </c>
      <c r="N89" s="5">
        <v>2230141112000</v>
      </c>
      <c r="O89" s="5">
        <v>1931872436000</v>
      </c>
      <c r="P89" s="5">
        <v>1752246446000</v>
      </c>
      <c r="Q89" s="5">
        <v>1719267426000</v>
      </c>
      <c r="R89" s="5">
        <v>1710542290000</v>
      </c>
      <c r="S89" s="5">
        <v>1464274552000</v>
      </c>
      <c r="T89" s="5">
        <v>1589028177000</v>
      </c>
      <c r="U89" s="5">
        <v>1224277843000</v>
      </c>
      <c r="V89" s="5">
        <v>1064249160000</v>
      </c>
      <c r="W89" s="5">
        <v>993413953000</v>
      </c>
      <c r="X89" s="5">
        <v>654466893000</v>
      </c>
      <c r="Y89" s="5">
        <v>623190451000</v>
      </c>
      <c r="Z89" s="5">
        <v>783730639000</v>
      </c>
    </row>
    <row r="90" spans="2:26" ht="15.5" x14ac:dyDescent="0.35">
      <c r="C90" t="s">
        <v>115</v>
      </c>
      <c r="R90" s="5">
        <v>17094283000</v>
      </c>
      <c r="S90" s="5">
        <v>30620586000</v>
      </c>
      <c r="T90" s="5">
        <v>8935776000</v>
      </c>
      <c r="U90" s="5">
        <v>7891637000</v>
      </c>
    </row>
    <row r="91" spans="2:26" ht="15.5" x14ac:dyDescent="0.35">
      <c r="C91" t="s">
        <v>114</v>
      </c>
      <c r="O91" s="5">
        <v>52009545000</v>
      </c>
      <c r="P91" s="5">
        <v>47875026000</v>
      </c>
      <c r="Q91" s="5">
        <v>43900116000</v>
      </c>
      <c r="R91" s="5">
        <v>41499737000</v>
      </c>
      <c r="T91" s="5">
        <v>60134934000</v>
      </c>
      <c r="V91" s="5">
        <v>69367172000</v>
      </c>
      <c r="W91" s="5">
        <v>67082885000</v>
      </c>
    </row>
    <row r="92" spans="2:26" ht="15.5" x14ac:dyDescent="0.35">
      <c r="C92" t="s">
        <v>116</v>
      </c>
      <c r="D92" s="5">
        <v>3194559000000</v>
      </c>
      <c r="E92" s="5">
        <v>3080526000000</v>
      </c>
      <c r="F92" s="5">
        <v>2872516000000</v>
      </c>
      <c r="G92" s="5">
        <v>2927217000000</v>
      </c>
      <c r="I92" s="5">
        <v>3080526000000</v>
      </c>
      <c r="J92" s="5">
        <v>2819457000000</v>
      </c>
      <c r="K92" s="5">
        <v>2694087807000</v>
      </c>
      <c r="L92" s="5">
        <v>2659507495000</v>
      </c>
      <c r="M92" s="5">
        <v>2283725867000</v>
      </c>
      <c r="N92" s="5">
        <v>2230141112000</v>
      </c>
      <c r="O92" s="5">
        <v>1931872436000</v>
      </c>
      <c r="P92" s="5">
        <v>1752246446000</v>
      </c>
      <c r="Q92" s="5">
        <v>1719267426000</v>
      </c>
      <c r="R92" s="5">
        <v>1710542290000</v>
      </c>
      <c r="S92" s="5">
        <v>1464274552000</v>
      </c>
      <c r="T92" s="5">
        <v>1589028177000</v>
      </c>
      <c r="U92" s="5">
        <v>1224277843000</v>
      </c>
      <c r="V92" s="5">
        <v>1064249160000</v>
      </c>
      <c r="W92" s="5">
        <v>993413953000</v>
      </c>
      <c r="X92" s="5">
        <v>654466893000</v>
      </c>
      <c r="Y92" s="5">
        <v>623190451000</v>
      </c>
      <c r="Z92" s="5">
        <v>783730639000</v>
      </c>
    </row>
    <row r="93" spans="2:26" ht="15.5" x14ac:dyDescent="0.35">
      <c r="C93" t="s">
        <v>117</v>
      </c>
      <c r="D93" s="5">
        <v>409948000000</v>
      </c>
      <c r="E93" s="5">
        <v>459435000000</v>
      </c>
      <c r="F93" s="5">
        <v>580383000000</v>
      </c>
      <c r="G93" s="5">
        <v>498504000000</v>
      </c>
      <c r="I93" s="5">
        <v>459435000000</v>
      </c>
      <c r="J93" s="5">
        <v>423513000000</v>
      </c>
      <c r="K93" s="5">
        <v>442396934000</v>
      </c>
      <c r="L93" s="5">
        <v>387256111000</v>
      </c>
      <c r="M93" s="5">
        <v>194361923000</v>
      </c>
      <c r="N93" s="5">
        <v>166475540000</v>
      </c>
      <c r="O93" s="5">
        <v>253489006000</v>
      </c>
      <c r="P93" s="5">
        <v>226620966000</v>
      </c>
      <c r="Q93" s="5">
        <v>147030844000</v>
      </c>
      <c r="R93" s="5">
        <v>275848675000</v>
      </c>
      <c r="S93" s="5">
        <v>68571881000</v>
      </c>
      <c r="T93" s="5">
        <v>52606117000</v>
      </c>
      <c r="U93" s="5">
        <v>52284089000</v>
      </c>
      <c r="V93" s="5">
        <v>39536454000</v>
      </c>
      <c r="W93" s="5">
        <v>32043084000</v>
      </c>
      <c r="X93" s="5">
        <v>14743054000</v>
      </c>
      <c r="Y93" s="5">
        <v>8970659000</v>
      </c>
      <c r="Z93" s="5">
        <v>10258370000</v>
      </c>
    </row>
    <row r="94" spans="2:26" ht="15.5" x14ac:dyDescent="0.35">
      <c r="C94" t="s">
        <v>118</v>
      </c>
      <c r="D94" s="5">
        <v>409948000000</v>
      </c>
      <c r="E94" s="5">
        <v>459435000000</v>
      </c>
      <c r="F94" s="5">
        <v>580383000000</v>
      </c>
      <c r="G94" s="5">
        <v>498504000000</v>
      </c>
      <c r="I94" s="5">
        <v>459435000000</v>
      </c>
      <c r="J94" s="5">
        <v>423513000000</v>
      </c>
      <c r="K94" s="5">
        <v>442396934000</v>
      </c>
      <c r="L94" s="5">
        <v>387256111000</v>
      </c>
      <c r="M94" s="5">
        <v>194361923000</v>
      </c>
      <c r="N94" s="5">
        <v>166475540000</v>
      </c>
      <c r="O94" s="5">
        <v>253489006000</v>
      </c>
      <c r="P94" s="5">
        <v>226620966000</v>
      </c>
      <c r="Q94" s="5">
        <v>147030844000</v>
      </c>
      <c r="R94" s="5">
        <v>275848675000</v>
      </c>
      <c r="S94" s="5">
        <v>68571881000</v>
      </c>
      <c r="T94" s="5">
        <v>52606117000</v>
      </c>
      <c r="U94" s="5">
        <v>52284089000</v>
      </c>
      <c r="V94" s="5">
        <v>39536454000</v>
      </c>
      <c r="W94" s="5">
        <v>32043084000</v>
      </c>
      <c r="X94" s="5">
        <v>14743054000</v>
      </c>
      <c r="Y94" s="5">
        <v>8970659000</v>
      </c>
      <c r="Z94" s="5">
        <v>10258370000</v>
      </c>
    </row>
    <row r="95" spans="2:26" ht="15.5" x14ac:dyDescent="0.35">
      <c r="C95" t="s">
        <v>123</v>
      </c>
      <c r="D95" s="5">
        <v>60787000000</v>
      </c>
      <c r="E95" s="5">
        <v>50533000000</v>
      </c>
      <c r="F95" s="5">
        <v>49798000000</v>
      </c>
      <c r="G95" s="5">
        <v>35517000000</v>
      </c>
      <c r="I95" s="5">
        <v>50533000000</v>
      </c>
      <c r="J95" s="5">
        <v>12874000000</v>
      </c>
      <c r="K95" s="5">
        <v>2690199000</v>
      </c>
      <c r="L95" s="5">
        <v>2553961000</v>
      </c>
      <c r="M95" s="5">
        <v>156820622000</v>
      </c>
    </row>
    <row r="96" spans="2:26" ht="15.5" x14ac:dyDescent="0.35">
      <c r="C96" t="s">
        <v>119</v>
      </c>
      <c r="D96" s="5">
        <v>1669070000000</v>
      </c>
      <c r="E96" s="5">
        <v>1577544000000</v>
      </c>
      <c r="F96" s="5">
        <v>1539583000000</v>
      </c>
      <c r="G96" s="5">
        <v>1566450000000</v>
      </c>
      <c r="I96" s="5">
        <v>1577544000000</v>
      </c>
      <c r="J96" s="5">
        <v>1306839000000</v>
      </c>
      <c r="K96" s="5">
        <v>1295358468000</v>
      </c>
      <c r="L96" s="5">
        <v>1321760527000</v>
      </c>
      <c r="M96" s="5">
        <v>1004563854000</v>
      </c>
      <c r="N96" s="5">
        <v>926768652000</v>
      </c>
      <c r="O96" s="5">
        <v>1145444041000</v>
      </c>
      <c r="P96" s="5">
        <v>1168833255000</v>
      </c>
      <c r="Q96" s="5">
        <v>1082894015000</v>
      </c>
      <c r="R96" s="5">
        <v>966145801000</v>
      </c>
      <c r="S96" s="5">
        <v>660183471000</v>
      </c>
      <c r="T96" s="5">
        <v>599067801000</v>
      </c>
      <c r="U96" s="5">
        <v>470635929000</v>
      </c>
      <c r="V96" s="5">
        <v>346748321000</v>
      </c>
      <c r="W96" s="5">
        <v>278368569000</v>
      </c>
      <c r="X96" s="5">
        <v>265820097000</v>
      </c>
      <c r="Y96" s="5">
        <v>298914035000</v>
      </c>
      <c r="Z96" s="5">
        <v>257579947000</v>
      </c>
    </row>
    <row r="97" spans="3:26" ht="15.5" x14ac:dyDescent="0.35">
      <c r="C97" t="s">
        <v>97</v>
      </c>
      <c r="D97" s="5">
        <v>7023318000000</v>
      </c>
      <c r="E97" s="5">
        <v>7633045000000</v>
      </c>
      <c r="F97" s="5">
        <v>8974545000000</v>
      </c>
      <c r="G97" s="5">
        <v>9847786000000</v>
      </c>
      <c r="I97" s="5">
        <v>7633045000000</v>
      </c>
      <c r="J97" s="5">
        <v>9726494000000</v>
      </c>
      <c r="K97" s="5">
        <v>10226097530000</v>
      </c>
      <c r="L97" s="5">
        <v>10953132326000</v>
      </c>
      <c r="M97" s="5">
        <v>9906089565000</v>
      </c>
      <c r="N97" s="5">
        <v>8547184089000</v>
      </c>
      <c r="O97" s="5">
        <v>9806815949000</v>
      </c>
      <c r="P97" s="5">
        <v>10345868067000</v>
      </c>
      <c r="Q97" s="5">
        <v>10222188028000</v>
      </c>
      <c r="R97" s="5">
        <v>9455041060000</v>
      </c>
      <c r="S97" s="5">
        <v>9191900285000</v>
      </c>
      <c r="T97" s="5">
        <v>8556458843000</v>
      </c>
      <c r="U97" s="5">
        <v>2951905165000</v>
      </c>
      <c r="V97" s="5">
        <v>75312060000</v>
      </c>
      <c r="W97" s="5">
        <v>107681724000</v>
      </c>
      <c r="X97" s="5">
        <v>115220878000</v>
      </c>
      <c r="Y97" s="5">
        <v>1656919151000</v>
      </c>
      <c r="Z97" s="5">
        <v>1661696032000</v>
      </c>
    </row>
    <row r="98" spans="3:26" ht="15.5" x14ac:dyDescent="0.35">
      <c r="C98" t="s">
        <v>121</v>
      </c>
      <c r="D98" s="5">
        <v>33464101000000</v>
      </c>
      <c r="E98" s="5">
        <v>34658110000000</v>
      </c>
      <c r="F98" s="5">
        <v>35861538000000</v>
      </c>
      <c r="G98" s="5">
        <v>33039643000000</v>
      </c>
      <c r="I98" s="5">
        <v>34658110000000</v>
      </c>
      <c r="J98" s="5">
        <v>14740221000000</v>
      </c>
      <c r="K98" s="5">
        <v>15825106228000</v>
      </c>
      <c r="L98" s="5">
        <v>16503758500000</v>
      </c>
      <c r="M98" s="5">
        <v>12961204931000</v>
      </c>
      <c r="N98" s="5">
        <v>7330342675000</v>
      </c>
      <c r="O98" s="5">
        <v>8606558382000</v>
      </c>
      <c r="P98" s="5">
        <v>9820920992000</v>
      </c>
      <c r="Q98" s="5">
        <v>10497865274000</v>
      </c>
      <c r="R98" s="5">
        <v>9553332013000</v>
      </c>
      <c r="S98" s="5">
        <v>10407727765000</v>
      </c>
      <c r="T98" s="5">
        <v>13443422122000</v>
      </c>
      <c r="U98" s="5">
        <v>7149090599000</v>
      </c>
      <c r="V98" s="5">
        <v>5717890288000</v>
      </c>
      <c r="W98" s="5">
        <v>2756673807000</v>
      </c>
      <c r="X98" s="5">
        <v>2496425030000</v>
      </c>
      <c r="Y98" s="5">
        <v>1837242820000</v>
      </c>
      <c r="Z98" s="5">
        <v>1829171925000</v>
      </c>
    </row>
    <row r="99" spans="3:26" ht="15.5" x14ac:dyDescent="0.35">
      <c r="C99" t="s">
        <v>122</v>
      </c>
    </row>
    <row r="100" spans="3:26" ht="15.5" x14ac:dyDescent="0.35">
      <c r="C100" t="s">
        <v>126</v>
      </c>
      <c r="D100" s="5">
        <v>6594835000000</v>
      </c>
      <c r="E100" s="5">
        <v>6752824000000</v>
      </c>
      <c r="F100" s="5">
        <v>6706708000000</v>
      </c>
      <c r="G100" s="5">
        <v>6550627000000</v>
      </c>
      <c r="I100" s="5">
        <v>6752824000000</v>
      </c>
      <c r="J100" s="5">
        <v>6533132000000</v>
      </c>
      <c r="K100" s="5">
        <v>5930696652000</v>
      </c>
      <c r="L100" s="5">
        <v>5584109196000</v>
      </c>
      <c r="M100" s="5">
        <v>5818066350000</v>
      </c>
      <c r="N100" s="5">
        <v>4583995711000</v>
      </c>
      <c r="O100" s="5">
        <v>3028963325000</v>
      </c>
      <c r="P100" s="5">
        <v>2518586345000</v>
      </c>
      <c r="Q100" s="5">
        <v>2334416685000</v>
      </c>
      <c r="R100" s="5">
        <v>2367423231000</v>
      </c>
      <c r="S100" s="5">
        <v>2223642948000</v>
      </c>
      <c r="T100" s="5">
        <v>2528906170000</v>
      </c>
      <c r="U100" s="5">
        <v>1896628833000</v>
      </c>
      <c r="V100" s="5">
        <v>1410478277000</v>
      </c>
      <c r="W100" s="5">
        <v>1130857599000</v>
      </c>
      <c r="X100" s="5">
        <v>556826967000</v>
      </c>
      <c r="Y100" s="5">
        <v>504750988000</v>
      </c>
      <c r="Z100" s="5">
        <v>512610809000</v>
      </c>
    </row>
    <row r="101" spans="3:26" ht="15.5" x14ac:dyDescent="0.35">
      <c r="C101" t="s">
        <v>127</v>
      </c>
      <c r="W101" s="5">
        <v>219178875000</v>
      </c>
      <c r="X101" s="5">
        <v>28530942000</v>
      </c>
      <c r="Y101" s="5">
        <v>63426316000</v>
      </c>
      <c r="Z101" s="5">
        <v>31336060000</v>
      </c>
    </row>
    <row r="102" spans="3:26" ht="15.5" x14ac:dyDescent="0.35">
      <c r="C102" t="s">
        <v>1230</v>
      </c>
      <c r="D102" s="5">
        <v>10882381000000</v>
      </c>
      <c r="E102" s="5">
        <v>10245819000000</v>
      </c>
      <c r="F102" s="5">
        <v>9724866000000</v>
      </c>
      <c r="G102" s="5">
        <v>9464420000000</v>
      </c>
      <c r="I102" s="5">
        <v>10245819000000</v>
      </c>
      <c r="J102" s="5">
        <v>9921814000000</v>
      </c>
      <c r="K102" s="5">
        <v>5635251863000</v>
      </c>
      <c r="L102" s="5">
        <v>8583458168000</v>
      </c>
      <c r="M102" s="5">
        <v>8299108735000</v>
      </c>
      <c r="N102" s="5">
        <v>1305584490000</v>
      </c>
      <c r="O102" s="5">
        <v>1274019829000</v>
      </c>
      <c r="P102" s="5">
        <v>1890135227000</v>
      </c>
      <c r="Q102" s="5">
        <v>1862155981000</v>
      </c>
      <c r="R102" s="5">
        <v>1876544659000</v>
      </c>
      <c r="S102" s="5">
        <v>1806957489000</v>
      </c>
      <c r="T102" s="5">
        <v>29845493000</v>
      </c>
    </row>
    <row r="103" spans="3:26" ht="15.5" x14ac:dyDescent="0.35">
      <c r="C103" t="s">
        <v>124</v>
      </c>
      <c r="D103" s="5">
        <v>3703714000000</v>
      </c>
      <c r="E103" s="5">
        <v>3754617000000</v>
      </c>
      <c r="F103" s="5">
        <v>3524896000000</v>
      </c>
      <c r="G103" s="5">
        <v>3442629000000</v>
      </c>
      <c r="I103" s="5">
        <v>3754617000000</v>
      </c>
      <c r="J103" s="5">
        <v>9976046000000</v>
      </c>
      <c r="K103" s="5">
        <v>8614114195000</v>
      </c>
      <c r="L103" s="5">
        <v>8706780871000</v>
      </c>
      <c r="M103" s="5">
        <v>5661333151000</v>
      </c>
      <c r="N103" s="5">
        <v>997476701000</v>
      </c>
      <c r="O103" s="5">
        <v>780818591000</v>
      </c>
      <c r="P103" s="5">
        <v>753122507000</v>
      </c>
      <c r="Q103" s="5">
        <v>889333602000</v>
      </c>
      <c r="R103" s="5">
        <v>779204065000</v>
      </c>
      <c r="S103" s="5">
        <v>239919695000</v>
      </c>
      <c r="T103" s="5">
        <v>99941308000</v>
      </c>
      <c r="U103" s="5">
        <v>19297235000</v>
      </c>
      <c r="X103" s="5">
        <v>1044992000</v>
      </c>
      <c r="Y103" s="5">
        <v>2265549000</v>
      </c>
      <c r="Z103" s="5">
        <v>2515449000</v>
      </c>
    </row>
    <row r="104" spans="3:26" ht="15.5" x14ac:dyDescent="0.35">
      <c r="C104" t="s">
        <v>130</v>
      </c>
      <c r="D104" s="5">
        <v>3740191000000</v>
      </c>
      <c r="E104" s="5">
        <v>3791995000000</v>
      </c>
      <c r="F104" s="5">
        <v>3674298000000</v>
      </c>
      <c r="G104" s="5">
        <v>3717925000000</v>
      </c>
      <c r="I104" s="5">
        <v>3791995000000</v>
      </c>
      <c r="J104" s="5">
        <v>3650505000000</v>
      </c>
      <c r="K104" s="5">
        <v>3006449356000</v>
      </c>
      <c r="L104" s="5">
        <v>3132808207000</v>
      </c>
      <c r="M104" s="5">
        <v>4309029371000</v>
      </c>
      <c r="N104" s="5">
        <v>3100963427000</v>
      </c>
      <c r="O104" s="5">
        <v>3071299439000</v>
      </c>
      <c r="P104" s="5">
        <v>3837242869000</v>
      </c>
      <c r="Q104" s="5">
        <v>5995103138000</v>
      </c>
      <c r="R104" s="5">
        <v>5242724503000</v>
      </c>
      <c r="S104" s="5">
        <v>2382548619000</v>
      </c>
      <c r="T104" s="5">
        <v>3160958814000</v>
      </c>
      <c r="U104" s="5">
        <v>3299978501000</v>
      </c>
      <c r="V104" s="5">
        <v>2488001116000</v>
      </c>
      <c r="W104" s="5">
        <v>2699542807000</v>
      </c>
      <c r="X104" s="5">
        <v>1008752884000</v>
      </c>
      <c r="Y104" s="5">
        <v>1095366602000</v>
      </c>
      <c r="Z104" s="5">
        <v>1203252756000</v>
      </c>
    </row>
    <row r="105" spans="3:26" ht="15.5" x14ac:dyDescent="0.35">
      <c r="C105" t="s">
        <v>128</v>
      </c>
      <c r="D105" s="5">
        <v>309965000000</v>
      </c>
      <c r="E105" s="5">
        <v>342000000000</v>
      </c>
      <c r="F105" s="5">
        <v>233550000000</v>
      </c>
      <c r="G105" s="5">
        <v>228575000000</v>
      </c>
      <c r="I105" s="5">
        <v>342000000000</v>
      </c>
      <c r="J105" s="5">
        <v>244640000000</v>
      </c>
      <c r="K105" s="5">
        <v>357021533000</v>
      </c>
      <c r="L105" s="5">
        <v>87399925000</v>
      </c>
      <c r="M105" s="5">
        <v>125946626000</v>
      </c>
      <c r="N105" s="5">
        <v>97362863000</v>
      </c>
      <c r="O105" s="5">
        <v>256899808000</v>
      </c>
      <c r="P105" s="5">
        <v>201647388000</v>
      </c>
      <c r="Q105" s="5">
        <v>99880139000</v>
      </c>
      <c r="R105" s="5">
        <v>181408368000</v>
      </c>
      <c r="S105" s="5">
        <v>124555779000</v>
      </c>
      <c r="T105" s="5">
        <v>82350878000</v>
      </c>
      <c r="U105" s="5">
        <v>66546564000</v>
      </c>
      <c r="V105" s="5">
        <v>57200143000</v>
      </c>
      <c r="W105" s="5">
        <v>45774844000</v>
      </c>
      <c r="X105" s="5">
        <v>28639259000</v>
      </c>
      <c r="Y105" s="5">
        <v>20076072000</v>
      </c>
      <c r="Z105" s="5">
        <v>10626069000</v>
      </c>
    </row>
    <row r="106" spans="3:26" ht="15.5" x14ac:dyDescent="0.35">
      <c r="C106" t="s">
        <v>133</v>
      </c>
      <c r="D106" s="5">
        <v>26480785000000</v>
      </c>
      <c r="E106" s="5">
        <v>26111967000000</v>
      </c>
      <c r="F106" s="5">
        <v>25145127000000</v>
      </c>
      <c r="G106" s="5">
        <v>24700669000000</v>
      </c>
      <c r="I106" s="5">
        <v>26111967000000</v>
      </c>
      <c r="J106" s="5">
        <v>31278985000000</v>
      </c>
      <c r="K106" s="5">
        <v>27066144302000</v>
      </c>
      <c r="L106" s="5">
        <v>27965266917000</v>
      </c>
      <c r="M106" s="5">
        <v>25207306183000</v>
      </c>
      <c r="N106" s="5">
        <v>10553802959000</v>
      </c>
      <c r="O106" s="5">
        <v>8934079470000</v>
      </c>
      <c r="P106" s="5">
        <v>9704490692000</v>
      </c>
      <c r="Q106" s="5">
        <v>11711796854000</v>
      </c>
      <c r="R106" s="5">
        <v>10823035825000</v>
      </c>
      <c r="S106" s="5">
        <v>7092543979000</v>
      </c>
      <c r="T106" s="5">
        <v>6441774417000</v>
      </c>
      <c r="U106" s="5">
        <v>5676537624000</v>
      </c>
      <c r="V106" s="5">
        <v>4328877419000</v>
      </c>
      <c r="W106" s="5">
        <v>4378373576000</v>
      </c>
      <c r="X106" s="5">
        <v>1817859637000</v>
      </c>
      <c r="Y106" s="5">
        <v>1927642706000</v>
      </c>
      <c r="Z106" s="5">
        <v>1982031376000</v>
      </c>
    </row>
    <row r="107" spans="3:26" ht="15.5" x14ac:dyDescent="0.35">
      <c r="C107" t="s">
        <v>134</v>
      </c>
      <c r="D107" s="5">
        <v>59944886000000</v>
      </c>
      <c r="E107" s="5">
        <v>60770077000000</v>
      </c>
      <c r="F107" s="5">
        <v>61006665000000</v>
      </c>
      <c r="G107" s="5">
        <v>57740312000000</v>
      </c>
      <c r="I107" s="5">
        <v>60770077000000</v>
      </c>
      <c r="J107" s="5">
        <v>46019206000000</v>
      </c>
      <c r="K107" s="5">
        <v>42891250530000</v>
      </c>
      <c r="L107" s="5">
        <v>44469025417000</v>
      </c>
      <c r="M107" s="5">
        <v>38168511114000</v>
      </c>
      <c r="N107" s="5">
        <v>17884145634000</v>
      </c>
      <c r="O107" s="5">
        <v>17540637852000</v>
      </c>
      <c r="P107" s="5">
        <v>19525411684000</v>
      </c>
      <c r="Q107" s="5">
        <v>22209662128000</v>
      </c>
      <c r="R107" s="5">
        <v>20376367838000</v>
      </c>
      <c r="S107" s="5">
        <v>17500271744000</v>
      </c>
      <c r="T107" s="5">
        <v>19885196539000</v>
      </c>
      <c r="U107" s="5">
        <v>12825628223000</v>
      </c>
      <c r="V107" s="5">
        <v>10046767707000</v>
      </c>
      <c r="W107" s="5">
        <v>7135047383000</v>
      </c>
      <c r="X107" s="5">
        <v>4314284667000</v>
      </c>
      <c r="Y107" s="5">
        <v>3764885526000</v>
      </c>
      <c r="Z107" s="5">
        <v>3811203301000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</row>
    <row r="110" spans="3:26" ht="15.5" x14ac:dyDescent="0.35">
      <c r="C110" t="s">
        <v>137</v>
      </c>
      <c r="D110" s="5">
        <v>5954032000000</v>
      </c>
      <c r="E110" s="5">
        <v>5700956000000</v>
      </c>
      <c r="F110" s="5">
        <v>4660077000000</v>
      </c>
      <c r="G110" s="5">
        <v>4453537000000</v>
      </c>
      <c r="I110" s="5">
        <v>5700956000000</v>
      </c>
      <c r="J110" s="5">
        <v>4791628000000</v>
      </c>
      <c r="K110" s="5">
        <v>3208074535000</v>
      </c>
      <c r="L110" s="5">
        <v>3129319807000</v>
      </c>
      <c r="M110" s="5">
        <v>3213609433000</v>
      </c>
      <c r="N110" s="5">
        <v>2864848927000</v>
      </c>
      <c r="O110" s="5">
        <v>2689303079000</v>
      </c>
      <c r="P110" s="5">
        <v>2273024715000</v>
      </c>
      <c r="Q110" s="5">
        <v>1861393468000</v>
      </c>
      <c r="R110" s="5">
        <v>1881228383000</v>
      </c>
      <c r="S110" s="5">
        <v>1312536004000</v>
      </c>
      <c r="T110" s="5">
        <v>1723978897000</v>
      </c>
      <c r="U110" s="5">
        <v>1659599787000</v>
      </c>
      <c r="V110" s="5">
        <v>1054560551000</v>
      </c>
      <c r="W110" s="5">
        <v>1936148379000</v>
      </c>
      <c r="X110" s="5">
        <v>565156336000</v>
      </c>
      <c r="Y110" s="5">
        <v>535471112000</v>
      </c>
      <c r="Z110" s="5">
        <v>761744440000</v>
      </c>
    </row>
    <row r="111" spans="3:26" ht="15.5" x14ac:dyDescent="0.35">
      <c r="C111" t="s">
        <v>145</v>
      </c>
      <c r="K111" s="5">
        <v>104373153000</v>
      </c>
      <c r="L111" s="5">
        <v>96435594000</v>
      </c>
      <c r="M111" s="5">
        <v>89977274000</v>
      </c>
      <c r="N111" s="5">
        <v>162098834000</v>
      </c>
      <c r="O111" s="5">
        <v>86102900000</v>
      </c>
      <c r="P111" s="5">
        <v>124409403000</v>
      </c>
      <c r="Q111" s="5">
        <v>118150958000</v>
      </c>
      <c r="R111" s="5">
        <v>58556776000</v>
      </c>
      <c r="S111" s="5">
        <v>33992202000</v>
      </c>
      <c r="T111" s="5">
        <v>97765335000</v>
      </c>
      <c r="U111" s="5">
        <v>79982886000</v>
      </c>
      <c r="V111" s="5">
        <v>14780924000</v>
      </c>
      <c r="W111" s="5">
        <v>34844755000</v>
      </c>
      <c r="X111" s="5">
        <v>6682755000</v>
      </c>
      <c r="Y111" s="5">
        <v>53914913000</v>
      </c>
      <c r="Z111" s="5">
        <v>209428420000</v>
      </c>
    </row>
    <row r="112" spans="3:26" ht="15.5" x14ac:dyDescent="0.35">
      <c r="C112" t="s">
        <v>905</v>
      </c>
      <c r="D112" s="5">
        <v>1364580000000</v>
      </c>
      <c r="E112" s="5">
        <v>1089126000000</v>
      </c>
      <c r="F112" s="5">
        <v>314312000000</v>
      </c>
      <c r="G112" s="5">
        <v>333014000000</v>
      </c>
      <c r="I112" s="5">
        <v>1089126000000</v>
      </c>
      <c r="J112" s="5">
        <v>247520000000</v>
      </c>
      <c r="K112" s="5">
        <v>104373153000</v>
      </c>
      <c r="L112" s="5">
        <v>96435594000</v>
      </c>
      <c r="M112" s="5">
        <v>89977274000</v>
      </c>
      <c r="N112" s="5">
        <v>162098834000</v>
      </c>
      <c r="O112" s="5">
        <v>86102900000</v>
      </c>
      <c r="P112" s="5">
        <v>124409403000</v>
      </c>
      <c r="Q112" s="5">
        <v>118150958000</v>
      </c>
      <c r="R112" s="5">
        <v>58556776000</v>
      </c>
      <c r="S112" s="5">
        <v>33992202000</v>
      </c>
      <c r="T112" s="5">
        <v>97765335000</v>
      </c>
      <c r="U112" s="5">
        <v>79982886000</v>
      </c>
      <c r="V112" s="5">
        <v>14780924000</v>
      </c>
      <c r="W112" s="5">
        <v>34844755000</v>
      </c>
      <c r="X112" s="5">
        <v>6682755000</v>
      </c>
      <c r="Y112" s="5">
        <v>53914913000</v>
      </c>
      <c r="Z112" s="5">
        <v>209428420000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  <c r="D114" s="5">
        <v>914629000000</v>
      </c>
      <c r="E114" s="5">
        <v>862996000000</v>
      </c>
      <c r="F114" s="5">
        <v>797295000000</v>
      </c>
      <c r="G114" s="5">
        <v>765817000000</v>
      </c>
      <c r="I114" s="5">
        <v>862996000000</v>
      </c>
      <c r="J114" s="5">
        <v>990717000000</v>
      </c>
      <c r="K114" s="5">
        <v>754127275000</v>
      </c>
      <c r="L114" s="5">
        <v>766484683000</v>
      </c>
      <c r="M114" s="5">
        <v>735306337000</v>
      </c>
      <c r="N114" s="5">
        <v>595421543000</v>
      </c>
      <c r="O114" s="5">
        <v>775962673000</v>
      </c>
      <c r="P114" s="5">
        <v>708263050000</v>
      </c>
      <c r="Q114" s="5">
        <v>606141904000</v>
      </c>
      <c r="R114" s="5">
        <v>530923304000</v>
      </c>
      <c r="S114" s="5">
        <v>337657382000</v>
      </c>
      <c r="T114" s="5">
        <v>484195361000</v>
      </c>
      <c r="U114" s="5">
        <v>392374315000</v>
      </c>
      <c r="V114" s="5">
        <v>260043207000</v>
      </c>
      <c r="W114" s="5">
        <v>424596276000</v>
      </c>
      <c r="X114" s="5">
        <v>253016500000</v>
      </c>
      <c r="Y114" s="5">
        <v>224699399000</v>
      </c>
      <c r="Z114" s="5">
        <v>274606565000</v>
      </c>
    </row>
    <row r="115" spans="3:26" ht="15.5" x14ac:dyDescent="0.35">
      <c r="C115" t="s">
        <v>539</v>
      </c>
      <c r="M115" s="5">
        <v>742506101000</v>
      </c>
    </row>
    <row r="116" spans="3:26" ht="15.5" x14ac:dyDescent="0.35">
      <c r="C116" t="s">
        <v>142</v>
      </c>
      <c r="S116" s="5">
        <v>26385453000</v>
      </c>
      <c r="T116" s="5">
        <v>13230000000</v>
      </c>
    </row>
    <row r="117" spans="3:26" ht="15.5" x14ac:dyDescent="0.35">
      <c r="C117" t="s">
        <v>140</v>
      </c>
      <c r="S117" s="5">
        <v>108072564000</v>
      </c>
      <c r="T117" s="5">
        <v>131365052000</v>
      </c>
      <c r="U117" s="5">
        <v>121684092000</v>
      </c>
      <c r="V117" s="5">
        <v>82437005000</v>
      </c>
      <c r="W117" s="5">
        <v>80605405000</v>
      </c>
      <c r="X117" s="5">
        <v>22932004000</v>
      </c>
      <c r="Y117" s="5">
        <v>28116058000</v>
      </c>
      <c r="Z117" s="5">
        <v>14974753000</v>
      </c>
    </row>
    <row r="118" spans="3:26" ht="15.5" x14ac:dyDescent="0.35">
      <c r="C118" t="s">
        <v>141</v>
      </c>
      <c r="D118" s="5">
        <v>220363000000</v>
      </c>
      <c r="E118" s="5">
        <v>223773000000</v>
      </c>
      <c r="F118" s="5">
        <v>352345000000</v>
      </c>
      <c r="G118" s="5">
        <v>247760000000</v>
      </c>
      <c r="I118" s="5">
        <v>223773000000</v>
      </c>
      <c r="J118" s="5">
        <v>198868000000</v>
      </c>
      <c r="K118" s="5">
        <v>137416247000</v>
      </c>
      <c r="L118" s="5">
        <v>170154820000</v>
      </c>
      <c r="M118" s="5">
        <v>245013919000</v>
      </c>
      <c r="N118" s="5">
        <v>127164614000</v>
      </c>
      <c r="O118" s="5">
        <v>384000426000</v>
      </c>
      <c r="P118" s="5">
        <v>189670717000</v>
      </c>
      <c r="Q118" s="5">
        <v>155675862000</v>
      </c>
      <c r="R118" s="5">
        <v>191060935000</v>
      </c>
      <c r="S118" s="5">
        <v>108072564000</v>
      </c>
      <c r="T118" s="5">
        <v>131365052000</v>
      </c>
      <c r="U118" s="5">
        <v>121684092000</v>
      </c>
      <c r="V118" s="5">
        <v>82437005000</v>
      </c>
      <c r="W118" s="5">
        <v>80605405000</v>
      </c>
      <c r="X118" s="5">
        <v>22932004000</v>
      </c>
      <c r="Y118" s="5">
        <v>28116058000</v>
      </c>
      <c r="Z118" s="5">
        <v>14974753000</v>
      </c>
    </row>
    <row r="119" spans="3:26" ht="15.5" x14ac:dyDescent="0.35">
      <c r="C119" t="s">
        <v>143</v>
      </c>
      <c r="D119" s="5">
        <v>477601000000</v>
      </c>
      <c r="E119" s="5">
        <v>378575000000</v>
      </c>
      <c r="F119" s="5">
        <v>393566000000</v>
      </c>
      <c r="G119" s="5">
        <v>335220000000</v>
      </c>
      <c r="I119" s="5">
        <v>378575000000</v>
      </c>
      <c r="J119" s="5">
        <v>334864000000</v>
      </c>
      <c r="K119" s="5">
        <v>348122427000</v>
      </c>
      <c r="L119" s="5">
        <v>520102698000</v>
      </c>
      <c r="M119" s="5">
        <v>245380663000</v>
      </c>
      <c r="N119" s="5">
        <v>240423010000</v>
      </c>
      <c r="O119" s="5">
        <v>106076975000</v>
      </c>
      <c r="P119" s="5">
        <v>91037542000</v>
      </c>
      <c r="Q119" s="5">
        <v>93209147000</v>
      </c>
      <c r="R119" s="5">
        <v>130477813000</v>
      </c>
      <c r="S119" s="5">
        <v>245672025000</v>
      </c>
      <c r="T119" s="5">
        <v>151580800000</v>
      </c>
      <c r="U119" s="5">
        <v>202568652000</v>
      </c>
      <c r="V119" s="5">
        <v>141314190000</v>
      </c>
      <c r="W119" s="5">
        <v>80134423000</v>
      </c>
      <c r="X119" s="5">
        <v>80027797000</v>
      </c>
      <c r="Y119" s="5">
        <v>59647987000</v>
      </c>
      <c r="Z119" s="5">
        <v>97295740000</v>
      </c>
    </row>
    <row r="120" spans="3:26" ht="15.5" x14ac:dyDescent="0.35">
      <c r="C120" t="s">
        <v>129</v>
      </c>
      <c r="D120" s="5">
        <v>1496686000000</v>
      </c>
      <c r="E120" s="5">
        <v>1509917000000</v>
      </c>
      <c r="F120" s="5">
        <v>1458387000000</v>
      </c>
      <c r="G120" s="5">
        <v>1648645000000</v>
      </c>
      <c r="I120" s="5">
        <v>1509917000000</v>
      </c>
      <c r="J120" s="5">
        <v>1420792000000</v>
      </c>
      <c r="K120" s="5">
        <v>1125762459000</v>
      </c>
      <c r="L120" s="5">
        <v>702948626000</v>
      </c>
      <c r="M120" s="5">
        <v>519792812000</v>
      </c>
      <c r="N120" s="5">
        <v>493840915000</v>
      </c>
      <c r="O120" s="5">
        <v>489187465000</v>
      </c>
      <c r="P120" s="5">
        <v>347427582000</v>
      </c>
      <c r="Q120" s="5">
        <v>194485651000</v>
      </c>
      <c r="R120" s="5">
        <v>240458781000</v>
      </c>
      <c r="S120" s="5">
        <v>210644918000</v>
      </c>
      <c r="T120" s="5">
        <v>211913838000</v>
      </c>
      <c r="U120" s="5">
        <v>235342851000</v>
      </c>
      <c r="V120" s="5">
        <v>172407301000</v>
      </c>
      <c r="W120" s="5">
        <v>302766815000</v>
      </c>
      <c r="X120" s="5">
        <v>187672775000</v>
      </c>
      <c r="Y120" s="5">
        <v>156500683000</v>
      </c>
      <c r="Z120" s="5">
        <v>155674404000</v>
      </c>
    </row>
    <row r="121" spans="3:26" ht="15.5" x14ac:dyDescent="0.35">
      <c r="C121" t="s">
        <v>147</v>
      </c>
    </row>
    <row r="122" spans="3:26" ht="15.5" x14ac:dyDescent="0.35">
      <c r="C122" t="s">
        <v>151</v>
      </c>
      <c r="X122" s="5">
        <v>573801643000</v>
      </c>
      <c r="Y122" s="5">
        <v>573108274000</v>
      </c>
      <c r="Z122" s="5">
        <v>572341740000</v>
      </c>
    </row>
    <row r="123" spans="3:26" ht="15.5" x14ac:dyDescent="0.35">
      <c r="C123" t="s">
        <v>415</v>
      </c>
      <c r="D123" s="5">
        <v>271545000000</v>
      </c>
      <c r="E123" s="5">
        <v>388933000000</v>
      </c>
      <c r="F123" s="5">
        <v>460674000000</v>
      </c>
      <c r="G123" s="5">
        <v>509687000000</v>
      </c>
      <c r="I123" s="5">
        <v>388933000000</v>
      </c>
      <c r="J123" s="5">
        <v>594904000000</v>
      </c>
      <c r="K123" s="5">
        <v>681429561000</v>
      </c>
      <c r="L123" s="5">
        <v>644187893000</v>
      </c>
      <c r="M123" s="5">
        <v>611963666000</v>
      </c>
      <c r="N123" s="5">
        <v>2084386654000</v>
      </c>
      <c r="O123" s="5">
        <v>5600000000</v>
      </c>
      <c r="P123" s="5">
        <v>28000000000</v>
      </c>
      <c r="Q123" s="5">
        <v>49000000000</v>
      </c>
      <c r="S123" s="5">
        <v>193896774000</v>
      </c>
      <c r="T123" s="5">
        <v>1298329638000</v>
      </c>
      <c r="U123" s="5">
        <v>1280726076000</v>
      </c>
      <c r="V123" s="5">
        <v>799000000000</v>
      </c>
      <c r="Z123" s="5">
        <v>184990000</v>
      </c>
    </row>
    <row r="124" spans="3:26" ht="15.5" x14ac:dyDescent="0.35">
      <c r="C124" t="s">
        <v>150</v>
      </c>
      <c r="D124" s="5">
        <v>1246000000</v>
      </c>
      <c r="E124" s="5">
        <v>1512000000</v>
      </c>
      <c r="F124" s="5">
        <v>2271000000</v>
      </c>
      <c r="G124" s="5">
        <v>2548000000</v>
      </c>
      <c r="I124" s="5">
        <v>1512000000</v>
      </c>
      <c r="J124" s="5">
        <v>3344000000</v>
      </c>
      <c r="K124" s="5">
        <v>2133628000</v>
      </c>
      <c r="L124" s="5">
        <v>4544817000</v>
      </c>
      <c r="M124" s="5">
        <v>8123642000</v>
      </c>
      <c r="N124" s="5">
        <v>13376111000</v>
      </c>
      <c r="O124" s="5">
        <v>1085870000</v>
      </c>
      <c r="P124" s="5">
        <v>1071495000</v>
      </c>
      <c r="Q124" s="5">
        <v>2295398000</v>
      </c>
      <c r="R124" s="5">
        <v>1073456000</v>
      </c>
      <c r="S124" s="5">
        <v>1633713000</v>
      </c>
      <c r="T124" s="5">
        <v>12450954000</v>
      </c>
      <c r="U124" s="5">
        <v>33603468000</v>
      </c>
      <c r="V124" s="5">
        <v>4303737000</v>
      </c>
      <c r="W124" s="5">
        <v>2714509000</v>
      </c>
      <c r="X124" s="5">
        <v>1577981000</v>
      </c>
      <c r="Y124" s="5">
        <v>297295000</v>
      </c>
      <c r="Z124" s="5">
        <v>982904000</v>
      </c>
    </row>
    <row r="125" spans="3:26" ht="15.5" x14ac:dyDescent="0.35">
      <c r="C125" t="s">
        <v>842</v>
      </c>
      <c r="O125" s="5">
        <v>497633884000</v>
      </c>
      <c r="P125" s="5">
        <v>991213103000</v>
      </c>
      <c r="Q125" s="5">
        <v>1660222495000</v>
      </c>
      <c r="R125" s="5">
        <v>2030774774000</v>
      </c>
    </row>
    <row r="126" spans="3:26" ht="15.5" x14ac:dyDescent="0.35">
      <c r="C126" t="s">
        <v>152</v>
      </c>
      <c r="D126" s="5">
        <v>510540000000</v>
      </c>
      <c r="E126" s="5">
        <v>440137000000</v>
      </c>
      <c r="F126" s="5">
        <v>367462000000</v>
      </c>
      <c r="G126" s="5">
        <v>338394000000</v>
      </c>
      <c r="I126" s="5">
        <v>440137000000</v>
      </c>
      <c r="J126" s="5">
        <v>296811000000</v>
      </c>
      <c r="K126" s="5">
        <v>188531048000</v>
      </c>
      <c r="L126" s="5">
        <v>393708743000</v>
      </c>
      <c r="M126" s="5">
        <v>67002320000</v>
      </c>
      <c r="N126" s="5">
        <v>752792427000</v>
      </c>
      <c r="O126" s="5">
        <v>523550924000</v>
      </c>
      <c r="P126" s="5">
        <v>500125277000</v>
      </c>
      <c r="Q126" s="5">
        <v>449358616000</v>
      </c>
      <c r="R126" s="5">
        <v>432937383000</v>
      </c>
      <c r="S126" s="5">
        <v>27113501000</v>
      </c>
      <c r="T126" s="5">
        <v>417110813000</v>
      </c>
      <c r="U126" s="5">
        <v>365981878000</v>
      </c>
      <c r="V126" s="5">
        <v>1314967000</v>
      </c>
      <c r="W126" s="5">
        <v>977571351000</v>
      </c>
      <c r="X126" s="5">
        <v>1017632000</v>
      </c>
      <c r="Y126" s="5">
        <v>861168000</v>
      </c>
      <c r="Z126" s="5">
        <v>2501994000</v>
      </c>
    </row>
    <row r="127" spans="3:26" ht="15.5" x14ac:dyDescent="0.35">
      <c r="C127" t="s">
        <v>418</v>
      </c>
      <c r="F127" s="5">
        <v>31496000000</v>
      </c>
      <c r="G127" s="5">
        <v>48265000000</v>
      </c>
      <c r="J127" s="5">
        <v>46573000000</v>
      </c>
      <c r="K127" s="5">
        <v>43329091000</v>
      </c>
      <c r="L127" s="5">
        <v>41953607000</v>
      </c>
      <c r="M127" s="5">
        <v>41016025000</v>
      </c>
    </row>
    <row r="128" spans="3:26" ht="15.5" x14ac:dyDescent="0.35">
      <c r="C128" t="s">
        <v>2216</v>
      </c>
      <c r="F128" s="5">
        <v>31496000000</v>
      </c>
      <c r="G128" s="5">
        <v>48265000000</v>
      </c>
      <c r="J128" s="5">
        <v>46573000000</v>
      </c>
      <c r="K128" s="5">
        <v>43329091000</v>
      </c>
      <c r="L128" s="5">
        <v>41953607000</v>
      </c>
      <c r="M128" s="5">
        <v>41016025000</v>
      </c>
      <c r="O128" s="5">
        <v>52009545000</v>
      </c>
      <c r="P128" s="5">
        <v>47875026000</v>
      </c>
      <c r="Q128" s="5">
        <v>43900116000</v>
      </c>
      <c r="R128" s="5">
        <v>58594020000</v>
      </c>
      <c r="S128" s="5">
        <v>30620586000</v>
      </c>
      <c r="T128" s="5">
        <v>69070710000</v>
      </c>
      <c r="U128" s="5">
        <v>7891637000</v>
      </c>
      <c r="V128" s="5">
        <v>69367172000</v>
      </c>
      <c r="W128" s="5">
        <v>67082885000</v>
      </c>
    </row>
    <row r="129" spans="3:26" ht="15.5" x14ac:dyDescent="0.35">
      <c r="C129" t="s">
        <v>153</v>
      </c>
      <c r="D129" s="5">
        <v>1398813000000</v>
      </c>
      <c r="E129" s="5">
        <v>1677641000000</v>
      </c>
      <c r="F129" s="5">
        <v>1842408000000</v>
      </c>
      <c r="G129" s="5">
        <v>1621764000000</v>
      </c>
      <c r="I129" s="5">
        <v>1677641000000</v>
      </c>
      <c r="J129" s="5">
        <v>1636528000000</v>
      </c>
      <c r="K129" s="5">
        <v>1311415542000</v>
      </c>
      <c r="L129" s="5">
        <v>1443117127000</v>
      </c>
      <c r="M129" s="5">
        <v>1286035397000</v>
      </c>
      <c r="N129" s="5">
        <v>2620257556000</v>
      </c>
      <c r="O129" s="5">
        <v>2586055335000</v>
      </c>
      <c r="P129" s="5">
        <v>1788053654000</v>
      </c>
      <c r="Q129" s="5">
        <v>2497795015000</v>
      </c>
      <c r="R129" s="5">
        <v>2689312017000</v>
      </c>
      <c r="S129" s="5">
        <v>798604554000</v>
      </c>
      <c r="T129" s="5">
        <v>1844078700000</v>
      </c>
      <c r="U129" s="5">
        <v>1802159046000</v>
      </c>
      <c r="V129" s="5">
        <v>1257117894000</v>
      </c>
      <c r="W129" s="5">
        <v>425696097000</v>
      </c>
      <c r="X129" s="5">
        <v>625579841000</v>
      </c>
      <c r="Y129" s="5">
        <v>613776076000</v>
      </c>
      <c r="Z129" s="5">
        <v>603861351000</v>
      </c>
    </row>
    <row r="130" spans="3:26" ht="15.5" x14ac:dyDescent="0.35">
      <c r="C130" t="s">
        <v>154</v>
      </c>
      <c r="D130" s="5">
        <v>1398813000000</v>
      </c>
      <c r="E130" s="5">
        <v>1677641000000</v>
      </c>
      <c r="F130" s="5">
        <v>1842408000000</v>
      </c>
      <c r="G130" s="5">
        <v>1621764000000</v>
      </c>
      <c r="I130" s="5">
        <v>1677641000000</v>
      </c>
      <c r="J130" s="5">
        <v>1636528000000</v>
      </c>
      <c r="K130" s="5">
        <v>1311415542000</v>
      </c>
      <c r="L130" s="5">
        <v>1443117127000</v>
      </c>
      <c r="M130" s="5">
        <v>1286035397000</v>
      </c>
      <c r="N130" s="5">
        <v>2620257556000</v>
      </c>
      <c r="O130" s="5">
        <v>2586055335000</v>
      </c>
      <c r="P130" s="5">
        <v>1788053654000</v>
      </c>
      <c r="Q130" s="5">
        <v>2497795015000</v>
      </c>
      <c r="R130" s="5">
        <v>2689312017000</v>
      </c>
      <c r="S130" s="5">
        <v>798604554000</v>
      </c>
      <c r="T130" s="5">
        <v>1844078700000</v>
      </c>
      <c r="U130" s="5">
        <v>1802159046000</v>
      </c>
      <c r="V130" s="5">
        <v>1257117894000</v>
      </c>
      <c r="W130" s="5">
        <v>425696097000</v>
      </c>
      <c r="X130" s="5">
        <v>625579841000</v>
      </c>
      <c r="Y130" s="5">
        <v>613776076000</v>
      </c>
      <c r="Z130" s="5">
        <v>603861351000</v>
      </c>
    </row>
    <row r="131" spans="3:26" ht="15.5" x14ac:dyDescent="0.35">
      <c r="C131" t="s">
        <v>592</v>
      </c>
      <c r="T131" s="5">
        <v>1536886000</v>
      </c>
    </row>
    <row r="132" spans="3:26" ht="15.5" x14ac:dyDescent="0.35">
      <c r="C132" t="s">
        <v>156</v>
      </c>
    </row>
    <row r="133" spans="3:26" ht="15.5" x14ac:dyDescent="0.35">
      <c r="C133" t="s">
        <v>159</v>
      </c>
      <c r="D133" s="5">
        <v>462906000000</v>
      </c>
      <c r="E133" s="5">
        <v>578800000000</v>
      </c>
      <c r="F133" s="5">
        <v>618913000000</v>
      </c>
      <c r="G133" s="5">
        <v>605117000000</v>
      </c>
      <c r="I133" s="5">
        <v>578800000000</v>
      </c>
      <c r="J133" s="5">
        <v>668062000000</v>
      </c>
      <c r="K133" s="5">
        <v>694420656000</v>
      </c>
      <c r="L133" s="5">
        <v>652814387000</v>
      </c>
      <c r="M133" s="5">
        <v>633964485000</v>
      </c>
      <c r="N133" s="5">
        <v>2108503066000</v>
      </c>
      <c r="O133" s="5">
        <v>504319754000</v>
      </c>
      <c r="P133" s="5">
        <v>1020284598000</v>
      </c>
      <c r="Q133" s="5">
        <v>1711517893000</v>
      </c>
      <c r="R133" s="5">
        <v>2031848230000</v>
      </c>
      <c r="S133" s="5">
        <v>195530487000</v>
      </c>
      <c r="T133" s="5">
        <v>1310780592000</v>
      </c>
      <c r="U133" s="5">
        <v>1314329544000</v>
      </c>
      <c r="V133" s="5">
        <v>803303737000</v>
      </c>
      <c r="W133" s="5">
        <v>2714509000</v>
      </c>
      <c r="X133" s="5">
        <v>575379624000</v>
      </c>
      <c r="Y133" s="5">
        <v>573405569000</v>
      </c>
      <c r="Z133" s="5">
        <v>573509634000</v>
      </c>
    </row>
    <row r="134" spans="3:26" ht="15.5" x14ac:dyDescent="0.35">
      <c r="C134" t="s">
        <v>155</v>
      </c>
      <c r="D134" s="5">
        <v>274945000000</v>
      </c>
      <c r="E134" s="5">
        <v>462900000000</v>
      </c>
      <c r="F134" s="5">
        <v>535880000000</v>
      </c>
      <c r="G134" s="5">
        <v>436344000000</v>
      </c>
      <c r="I134" s="5">
        <v>462900000000</v>
      </c>
      <c r="J134" s="5">
        <v>475420000000</v>
      </c>
      <c r="K134" s="5">
        <v>259512000000</v>
      </c>
      <c r="L134" s="5">
        <v>465292648000</v>
      </c>
      <c r="M134" s="5">
        <v>324036562000</v>
      </c>
      <c r="N134" s="5">
        <v>155329662000</v>
      </c>
      <c r="O134" s="5">
        <v>110623499000</v>
      </c>
      <c r="P134" s="5">
        <v>386247137000</v>
      </c>
      <c r="Q134" s="5">
        <v>464216143000</v>
      </c>
      <c r="R134" s="5">
        <v>379670578000</v>
      </c>
      <c r="S134" s="5">
        <v>428899283000</v>
      </c>
      <c r="T134" s="5">
        <v>334091452000</v>
      </c>
      <c r="U134" s="5">
        <v>376686373000</v>
      </c>
      <c r="V134" s="5">
        <v>308101925000</v>
      </c>
      <c r="W134" s="5">
        <v>296107407000</v>
      </c>
      <c r="X134" s="5">
        <v>4679073000</v>
      </c>
      <c r="Y134" s="5">
        <v>5126322000</v>
      </c>
      <c r="Z134" s="5">
        <v>6334930000</v>
      </c>
    </row>
    <row r="135" spans="3:26" ht="15.5" x14ac:dyDescent="0.35">
      <c r="C135" t="s">
        <v>160</v>
      </c>
      <c r="D135" s="5">
        <v>7352845000000</v>
      </c>
      <c r="E135" s="5">
        <v>7378597000000</v>
      </c>
      <c r="F135" s="5">
        <v>6502485000000</v>
      </c>
      <c r="G135" s="5">
        <v>6075301000000</v>
      </c>
      <c r="I135" s="5">
        <v>7378597000000</v>
      </c>
      <c r="J135" s="5">
        <v>6428156000000</v>
      </c>
      <c r="K135" s="5">
        <v>4519490077000</v>
      </c>
      <c r="L135" s="5">
        <v>4572436934000</v>
      </c>
      <c r="M135" s="5">
        <v>4499644830000</v>
      </c>
      <c r="N135" s="5">
        <v>5485106483000</v>
      </c>
      <c r="O135" s="5">
        <v>5275358414000</v>
      </c>
      <c r="P135" s="5">
        <v>4061078369000</v>
      </c>
      <c r="Q135" s="5">
        <v>4359188483000</v>
      </c>
      <c r="R135" s="5">
        <v>4570540400000</v>
      </c>
      <c r="S135" s="5">
        <v>2111140558000</v>
      </c>
      <c r="T135" s="5">
        <v>3568057597000</v>
      </c>
      <c r="U135" s="5">
        <v>3461758833000</v>
      </c>
      <c r="V135" s="5">
        <v>2311678445000</v>
      </c>
      <c r="W135" s="5">
        <v>2361844476000</v>
      </c>
      <c r="X135" s="5">
        <v>1190736177000</v>
      </c>
      <c r="Y135" s="5">
        <v>1149247188000</v>
      </c>
      <c r="Z135" s="5">
        <v>1365605791000</v>
      </c>
    </row>
    <row r="136" spans="3:26" ht="15.5" x14ac:dyDescent="0.35">
      <c r="C136" t="s">
        <v>161</v>
      </c>
    </row>
    <row r="137" spans="3:26" ht="15.5" x14ac:dyDescent="0.35">
      <c r="C137" t="s">
        <v>162</v>
      </c>
      <c r="D137" s="5">
        <v>1228529000000</v>
      </c>
      <c r="E137" s="5">
        <v>1228529000000</v>
      </c>
      <c r="F137" s="5">
        <v>1227835000000</v>
      </c>
      <c r="G137" s="5">
        <v>1227835000000</v>
      </c>
      <c r="I137" s="5">
        <v>1228529000000</v>
      </c>
      <c r="J137" s="5">
        <v>1227835000000</v>
      </c>
      <c r="K137" s="5">
        <v>1226335030000</v>
      </c>
      <c r="L137" s="5">
        <v>1224835030000</v>
      </c>
      <c r="M137" s="5">
        <v>1224835030000</v>
      </c>
      <c r="N137" s="5">
        <v>1128791468000</v>
      </c>
      <c r="O137" s="5">
        <v>1128455048000</v>
      </c>
      <c r="P137" s="5">
        <v>1128006488000</v>
      </c>
      <c r="Q137" s="5">
        <v>1128006488000</v>
      </c>
      <c r="R137" s="5">
        <v>1128006488000</v>
      </c>
      <c r="S137" s="5">
        <v>1128006488000</v>
      </c>
      <c r="T137" s="5">
        <v>1128006488000</v>
      </c>
      <c r="U137" s="5">
        <v>1128006488000</v>
      </c>
      <c r="V137" s="5">
        <v>1128006488000</v>
      </c>
      <c r="W137" s="5">
        <v>1128006488000</v>
      </c>
      <c r="X137" s="5">
        <v>1025460444000</v>
      </c>
      <c r="Y137" s="5">
        <v>628350900000</v>
      </c>
      <c r="Z137" s="5">
        <v>628350900000</v>
      </c>
    </row>
    <row r="138" spans="3:26" ht="15.5" x14ac:dyDescent="0.35">
      <c r="C138" t="s">
        <v>163</v>
      </c>
      <c r="D138" s="5">
        <v>13925052000000</v>
      </c>
      <c r="E138" s="5">
        <v>13925052000000</v>
      </c>
      <c r="F138" s="5">
        <v>13887680000000</v>
      </c>
      <c r="G138" s="5">
        <v>13887680000000</v>
      </c>
      <c r="I138" s="5">
        <v>13925052000000</v>
      </c>
      <c r="J138" s="5">
        <v>13887680000000</v>
      </c>
      <c r="K138" s="5">
        <v>13856479927000</v>
      </c>
      <c r="L138" s="5">
        <v>13819354927000</v>
      </c>
      <c r="M138" s="5">
        <v>12627392027000</v>
      </c>
      <c r="N138" s="5">
        <v>2092715725000</v>
      </c>
      <c r="O138" s="5">
        <v>2079706363000</v>
      </c>
      <c r="P138" s="5">
        <v>2068557276000</v>
      </c>
      <c r="Q138" s="5">
        <v>2068557276000</v>
      </c>
      <c r="R138" s="5">
        <v>2068557276000</v>
      </c>
      <c r="S138" s="5">
        <v>2068557276000</v>
      </c>
      <c r="T138" s="5">
        <v>2068557276000</v>
      </c>
      <c r="U138" s="5">
        <v>2068557276000</v>
      </c>
      <c r="V138" s="5">
        <v>2068557654000</v>
      </c>
      <c r="W138" s="5">
        <v>2037216943000</v>
      </c>
      <c r="X138" s="5">
        <v>1317355320000</v>
      </c>
    </row>
    <row r="139" spans="3:26" ht="15.5" x14ac:dyDescent="0.35">
      <c r="C139" t="s">
        <v>164</v>
      </c>
      <c r="D139" s="5">
        <v>14714887000000</v>
      </c>
      <c r="E139" s="5">
        <v>15050737000000</v>
      </c>
      <c r="F139" s="5">
        <v>15052929000000</v>
      </c>
      <c r="G139" s="5">
        <v>12842196000000</v>
      </c>
      <c r="I139" s="5">
        <v>15050737000000</v>
      </c>
      <c r="J139" s="5">
        <v>10634358000000</v>
      </c>
      <c r="K139" s="5">
        <v>9371345133000</v>
      </c>
      <c r="L139" s="5">
        <v>9817104308000</v>
      </c>
      <c r="M139" s="5">
        <v>4673693757000</v>
      </c>
      <c r="N139" s="5">
        <v>-1080923431000</v>
      </c>
      <c r="O139" s="5">
        <v>-3139096924000</v>
      </c>
      <c r="P139" s="5">
        <v>-1623062610000</v>
      </c>
      <c r="Q139" s="5">
        <v>1111448514000</v>
      </c>
      <c r="R139" s="5">
        <v>1324073558000</v>
      </c>
      <c r="S139" s="5">
        <v>1333753697000</v>
      </c>
      <c r="T139" s="5">
        <v>2221891288000</v>
      </c>
      <c r="U139" s="5">
        <v>1575697390000</v>
      </c>
      <c r="V139" s="5">
        <v>3487693661000</v>
      </c>
      <c r="W139" s="5">
        <v>1045154646000</v>
      </c>
      <c r="X139" s="5">
        <v>434561848000</v>
      </c>
      <c r="Y139" s="5">
        <v>121251342000</v>
      </c>
      <c r="Z139" s="5">
        <v>-40508703000</v>
      </c>
    </row>
    <row r="140" spans="3:26" ht="15.5" x14ac:dyDescent="0.35">
      <c r="C140" t="s">
        <v>165</v>
      </c>
      <c r="D140" s="5">
        <v>14000000000</v>
      </c>
      <c r="E140" s="5">
        <v>14000000000</v>
      </c>
      <c r="F140" s="5">
        <v>14000000000</v>
      </c>
      <c r="G140" s="5">
        <v>14000000000</v>
      </c>
      <c r="I140" s="5">
        <v>14000000000</v>
      </c>
      <c r="J140" s="5">
        <v>13000000000</v>
      </c>
      <c r="K140" s="5">
        <v>13000000000</v>
      </c>
      <c r="L140" s="5">
        <v>12000000000</v>
      </c>
      <c r="M140" s="5">
        <v>12000000000</v>
      </c>
      <c r="N140" s="5">
        <v>12000000000</v>
      </c>
      <c r="O140" s="5">
        <v>12000000000</v>
      </c>
      <c r="P140" s="5">
        <v>12000000000</v>
      </c>
      <c r="Q140" s="5">
        <v>11000000000</v>
      </c>
      <c r="R140" s="5">
        <v>10000000000</v>
      </c>
      <c r="S140" s="5">
        <v>9000000000</v>
      </c>
      <c r="T140" s="5">
        <v>8000000000</v>
      </c>
      <c r="U140" s="5">
        <v>7000000000</v>
      </c>
      <c r="V140" s="5">
        <v>6000000000</v>
      </c>
      <c r="W140" s="5">
        <v>4000000000</v>
      </c>
      <c r="X140" s="5">
        <v>2000000000</v>
      </c>
    </row>
    <row r="141" spans="3:26" ht="15.5" x14ac:dyDescent="0.35">
      <c r="C141" t="s">
        <v>166</v>
      </c>
      <c r="D141" s="5">
        <v>14700887000000</v>
      </c>
      <c r="E141" s="5">
        <v>15036737000000</v>
      </c>
      <c r="F141" s="5">
        <v>15038929000000</v>
      </c>
      <c r="G141" s="5">
        <v>12828196000000</v>
      </c>
      <c r="I141" s="5">
        <v>15036737000000</v>
      </c>
      <c r="J141" s="5">
        <v>10621358000000</v>
      </c>
      <c r="K141" s="5">
        <v>9358345133000</v>
      </c>
      <c r="L141" s="5">
        <v>9805104308000</v>
      </c>
      <c r="M141" s="5">
        <v>4661693757000</v>
      </c>
      <c r="N141" s="5">
        <v>-1092923431000</v>
      </c>
      <c r="O141" s="5">
        <v>-3151096924000</v>
      </c>
      <c r="P141" s="5">
        <v>-1635062610000</v>
      </c>
      <c r="Q141" s="5">
        <v>1100448514000</v>
      </c>
      <c r="R141" s="5">
        <v>1314073558000</v>
      </c>
      <c r="S141" s="5">
        <v>1324753697000</v>
      </c>
      <c r="T141" s="5">
        <v>2213891288000</v>
      </c>
      <c r="U141" s="5">
        <v>1568697390000</v>
      </c>
      <c r="V141" s="5">
        <v>3481693661000</v>
      </c>
      <c r="W141" s="5">
        <v>1041154646000</v>
      </c>
      <c r="X141" s="5">
        <v>432561848000</v>
      </c>
    </row>
    <row r="142" spans="3:26" ht="15.5" x14ac:dyDescent="0.35">
      <c r="C142" t="s">
        <v>167</v>
      </c>
      <c r="D142" s="5">
        <v>14714887000000</v>
      </c>
      <c r="E142" s="5">
        <v>15050737000000</v>
      </c>
      <c r="F142" s="5">
        <v>15052929000000</v>
      </c>
      <c r="G142" s="5">
        <v>12842196000000</v>
      </c>
      <c r="I142" s="5">
        <v>15050737000000</v>
      </c>
      <c r="J142" s="5">
        <v>10634358000000</v>
      </c>
      <c r="K142" s="5">
        <v>9371345133000</v>
      </c>
      <c r="L142" s="5">
        <v>9817104308000</v>
      </c>
      <c r="M142" s="5">
        <v>4673693757000</v>
      </c>
      <c r="N142" s="5">
        <v>-1080923431000</v>
      </c>
      <c r="O142" s="5">
        <v>-3139096924000</v>
      </c>
      <c r="P142" s="5">
        <v>-1623062610000</v>
      </c>
      <c r="Q142" s="5">
        <v>1111448514000</v>
      </c>
      <c r="R142" s="5">
        <v>1324073558000</v>
      </c>
      <c r="S142" s="5">
        <v>1333753697000</v>
      </c>
      <c r="T142" s="5">
        <v>2221891288000</v>
      </c>
      <c r="U142" s="5">
        <v>1575697390000</v>
      </c>
      <c r="V142" s="5">
        <v>3487693661000</v>
      </c>
      <c r="W142" s="5">
        <v>1045154646000</v>
      </c>
      <c r="X142" s="5">
        <v>434561848000</v>
      </c>
      <c r="Y142" s="5">
        <v>121251342000</v>
      </c>
      <c r="Z142" s="5">
        <v>-40508703000</v>
      </c>
    </row>
    <row r="143" spans="3:26" ht="15.5" x14ac:dyDescent="0.35">
      <c r="C143" t="s">
        <v>168</v>
      </c>
      <c r="D143" s="5">
        <v>15700255000000</v>
      </c>
      <c r="E143" s="5">
        <v>15554117000000</v>
      </c>
      <c r="F143" s="5">
        <v>15361191000000</v>
      </c>
      <c r="G143" s="5">
        <v>13859514000000</v>
      </c>
      <c r="I143" s="5">
        <v>15554117000000</v>
      </c>
      <c r="J143" s="5">
        <v>4114683000000</v>
      </c>
      <c r="K143" s="5">
        <v>3691502833000</v>
      </c>
      <c r="L143" s="5">
        <v>4082161892000</v>
      </c>
      <c r="M143" s="5">
        <v>5236855905000</v>
      </c>
      <c r="N143" s="5">
        <v>1711271300000</v>
      </c>
      <c r="O143" s="5">
        <v>2389399002000</v>
      </c>
      <c r="P143" s="5">
        <v>3544964094000</v>
      </c>
      <c r="Q143" s="5">
        <v>3320273339000</v>
      </c>
      <c r="R143" s="5">
        <v>1830149056000</v>
      </c>
      <c r="S143" s="5">
        <v>1666913440000</v>
      </c>
      <c r="T143" s="5">
        <v>2342225047000</v>
      </c>
      <c r="U143" s="5">
        <v>1639703071000</v>
      </c>
      <c r="V143" s="5">
        <v>975519399000</v>
      </c>
      <c r="W143" s="5">
        <v>455143106000</v>
      </c>
      <c r="X143" s="5">
        <v>230950000000</v>
      </c>
      <c r="Y143" s="5">
        <v>209116945000</v>
      </c>
      <c r="Z143" s="5">
        <v>196059281000</v>
      </c>
    </row>
    <row r="144" spans="3:26" ht="15.5" x14ac:dyDescent="0.35">
      <c r="C144" t="s">
        <v>9</v>
      </c>
      <c r="D144" s="5">
        <v>52592041000000</v>
      </c>
      <c r="E144" s="5">
        <v>53391480000000</v>
      </c>
      <c r="F144" s="5">
        <v>54504180000000</v>
      </c>
      <c r="G144" s="5">
        <v>51665011000000</v>
      </c>
      <c r="I144" s="5">
        <v>53391480000000</v>
      </c>
      <c r="J144" s="5">
        <v>39591050000000</v>
      </c>
      <c r="K144" s="5">
        <v>38371760453000</v>
      </c>
      <c r="L144" s="5">
        <v>39896588483000</v>
      </c>
      <c r="M144" s="5">
        <v>33668866284000</v>
      </c>
      <c r="N144" s="5">
        <v>12399039151000</v>
      </c>
      <c r="O144" s="5">
        <v>12265279438000</v>
      </c>
      <c r="P144" s="5">
        <v>15464333315000</v>
      </c>
      <c r="Q144" s="5">
        <v>17850473645000</v>
      </c>
      <c r="R144" s="5">
        <v>15805827438000</v>
      </c>
      <c r="S144" s="5">
        <v>15389131186000</v>
      </c>
      <c r="T144" s="5">
        <v>16317138942000</v>
      </c>
      <c r="U144" s="5">
        <v>9363869390000</v>
      </c>
      <c r="V144" s="5">
        <v>7735089262000</v>
      </c>
      <c r="W144" s="5">
        <v>4773202907000</v>
      </c>
      <c r="X144" s="5">
        <v>3123548490000</v>
      </c>
      <c r="Y144" s="5">
        <v>2615638338000</v>
      </c>
      <c r="Z144" s="5">
        <v>2445597510000</v>
      </c>
    </row>
    <row r="145" spans="2:26" ht="15.5" x14ac:dyDescent="0.35">
      <c r="C145" t="s">
        <v>169</v>
      </c>
      <c r="D145" s="5">
        <v>59944886000000</v>
      </c>
      <c r="E145" s="5">
        <v>60770077000000</v>
      </c>
      <c r="F145" s="5">
        <v>61006665000000</v>
      </c>
      <c r="G145" s="5">
        <v>57740312000000</v>
      </c>
      <c r="I145" s="5">
        <v>60770077000000</v>
      </c>
      <c r="J145" s="5">
        <v>46019206000000</v>
      </c>
      <c r="K145" s="5">
        <v>42891250530000</v>
      </c>
      <c r="L145" s="5">
        <v>44469025417000</v>
      </c>
      <c r="M145" s="5">
        <v>38168511114000</v>
      </c>
      <c r="N145" s="5">
        <v>17884145634000</v>
      </c>
      <c r="O145" s="5">
        <v>17540637852000</v>
      </c>
      <c r="P145" s="5">
        <v>19525411684000</v>
      </c>
      <c r="Q145" s="5">
        <v>22209662128000</v>
      </c>
      <c r="R145" s="5">
        <v>20376367838000</v>
      </c>
      <c r="S145" s="5">
        <v>17500271744000</v>
      </c>
      <c r="T145" s="5">
        <v>19885196539000</v>
      </c>
      <c r="U145" s="5">
        <v>12825628223000</v>
      </c>
      <c r="V145" s="5">
        <v>10046767707000</v>
      </c>
      <c r="W145" s="5">
        <v>7135047383000</v>
      </c>
      <c r="X145" s="5">
        <v>4314284667000</v>
      </c>
      <c r="Y145" s="5">
        <v>3764885526000</v>
      </c>
      <c r="Z145" s="5">
        <v>3811203301000</v>
      </c>
    </row>
    <row r="146" spans="2:26" ht="15.5" x14ac:dyDescent="0.35">
      <c r="C146" t="s">
        <v>170</v>
      </c>
      <c r="D146" s="5">
        <v>61391751483</v>
      </c>
      <c r="E146" s="5">
        <v>61391751483</v>
      </c>
      <c r="F146" s="5">
        <v>61391751483</v>
      </c>
      <c r="G146" s="5">
        <v>61391751483</v>
      </c>
      <c r="I146" s="5">
        <v>61391751483</v>
      </c>
      <c r="J146" s="5">
        <v>61391751483</v>
      </c>
      <c r="K146" s="5">
        <v>61316751483</v>
      </c>
      <c r="L146" s="5">
        <v>61241751483</v>
      </c>
      <c r="M146" s="5">
        <v>61241751483</v>
      </c>
      <c r="N146" s="5">
        <v>5643957342</v>
      </c>
      <c r="O146" s="5">
        <v>5642275242</v>
      </c>
      <c r="P146" s="5">
        <v>5640032442</v>
      </c>
      <c r="Q146" s="5">
        <v>5640032442</v>
      </c>
      <c r="R146" s="5">
        <v>5640032442</v>
      </c>
      <c r="S146" s="5">
        <v>5640032442</v>
      </c>
      <c r="T146" s="5">
        <v>5640032442</v>
      </c>
      <c r="U146" s="5">
        <v>5640032442</v>
      </c>
      <c r="V146" s="5">
        <v>5640032442</v>
      </c>
      <c r="W146" s="5">
        <v>5640032442</v>
      </c>
      <c r="X146" s="5">
        <v>5127302220</v>
      </c>
      <c r="Y146" s="5">
        <v>3141754500</v>
      </c>
      <c r="Z146" s="5">
        <v>628350900</v>
      </c>
    </row>
    <row r="148" spans="2:26" ht="15.5" x14ac:dyDescent="0.35">
      <c r="B148" t="s">
        <v>171</v>
      </c>
      <c r="C148" t="s">
        <v>172</v>
      </c>
      <c r="D148" s="5">
        <v>209155000000</v>
      </c>
      <c r="E148" s="5">
        <v>1806365000000</v>
      </c>
      <c r="F148" s="5">
        <v>747872000000</v>
      </c>
      <c r="G148" s="5">
        <v>-661977000000</v>
      </c>
      <c r="I148" s="5">
        <v>2143677000000</v>
      </c>
      <c r="J148" s="5">
        <v>1452905000000</v>
      </c>
      <c r="K148" s="5">
        <v>1138470338000</v>
      </c>
      <c r="L148" s="5">
        <v>-810999249000</v>
      </c>
      <c r="M148" s="5">
        <v>1571868880000</v>
      </c>
      <c r="N148" s="5">
        <v>1812827233000</v>
      </c>
      <c r="O148" s="5">
        <v>-1602098413000</v>
      </c>
      <c r="P148" s="5">
        <v>776037907000</v>
      </c>
      <c r="Q148" s="5">
        <v>1052040672000</v>
      </c>
      <c r="R148" s="5">
        <v>1208233335000</v>
      </c>
      <c r="S148" s="5">
        <v>1709404813000</v>
      </c>
      <c r="T148" s="5">
        <v>1447465605000</v>
      </c>
      <c r="U148" s="5">
        <v>1607139928000</v>
      </c>
      <c r="V148" s="5">
        <v>1124165423000</v>
      </c>
      <c r="W148" s="5">
        <v>1093062012000</v>
      </c>
      <c r="X148" s="5">
        <v>855898122000</v>
      </c>
      <c r="Y148" s="5">
        <v>490455364000</v>
      </c>
      <c r="Z148" s="5">
        <v>455056247000</v>
      </c>
    </row>
    <row r="149" spans="2:26" ht="15.5" x14ac:dyDescent="0.35">
      <c r="C149" t="s">
        <v>173</v>
      </c>
      <c r="D149" s="5">
        <v>5846716000000</v>
      </c>
      <c r="E149" s="5">
        <v>5163186000000</v>
      </c>
      <c r="F149" s="5">
        <v>5081954000000</v>
      </c>
      <c r="G149" s="5">
        <v>4940224000000</v>
      </c>
      <c r="I149" s="5">
        <v>19016635000000</v>
      </c>
      <c r="J149" s="5">
        <v>12559526000000</v>
      </c>
      <c r="K149" s="5">
        <v>9282751386000</v>
      </c>
      <c r="L149" s="5">
        <v>15083204104000</v>
      </c>
      <c r="M149" s="5">
        <v>12978630894000</v>
      </c>
      <c r="N149" s="5">
        <v>12121830261000</v>
      </c>
      <c r="O149" s="5">
        <v>10938287913000</v>
      </c>
      <c r="P149" s="5">
        <v>9084043069000</v>
      </c>
      <c r="Q149" s="5">
        <v>7566823464000</v>
      </c>
      <c r="R149" s="5">
        <v>7121069872000</v>
      </c>
      <c r="S149" s="5">
        <v>6427348025000</v>
      </c>
      <c r="T149" s="5">
        <v>6130967209000</v>
      </c>
      <c r="U149" s="5">
        <v>5788661217000</v>
      </c>
      <c r="V149" s="5">
        <v>4616426748000</v>
      </c>
      <c r="W149" s="5">
        <v>4086207697000</v>
      </c>
      <c r="X149" s="5">
        <v>3320874934000</v>
      </c>
      <c r="Y149" s="5">
        <v>2993642300000</v>
      </c>
      <c r="Z149" s="5">
        <v>2942316814000</v>
      </c>
    </row>
    <row r="150" spans="2:26" ht="15.5" x14ac:dyDescent="0.35">
      <c r="C150" t="s">
        <v>174</v>
      </c>
      <c r="D150" s="5">
        <v>-5061575000000</v>
      </c>
      <c r="E150" s="5">
        <v>-4324104000000</v>
      </c>
      <c r="F150" s="5">
        <v>-4147834000000</v>
      </c>
      <c r="G150" s="5">
        <v>-4904978000000</v>
      </c>
      <c r="I150" s="5">
        <v>-16744813000000</v>
      </c>
      <c r="J150" s="5">
        <v>-9505491000000</v>
      </c>
      <c r="K150" s="5">
        <v>-7015034831000</v>
      </c>
      <c r="L150" s="5">
        <v>-14639756693000</v>
      </c>
      <c r="M150" s="5">
        <v>-10465304881000</v>
      </c>
      <c r="N150" s="5">
        <v>-9619935424000</v>
      </c>
      <c r="O150" s="5">
        <v>-11282390259000</v>
      </c>
      <c r="P150" s="5">
        <v>-7976772628000</v>
      </c>
      <c r="Q150" s="5">
        <v>-6107982481000</v>
      </c>
      <c r="R150" s="5">
        <v>-5631148777000</v>
      </c>
      <c r="S150" s="5">
        <v>-4618903549000</v>
      </c>
      <c r="T150" s="5">
        <v>-4512737504000</v>
      </c>
      <c r="U150" s="5">
        <v>-3514433546000</v>
      </c>
      <c r="V150" s="5">
        <v>-2949851215000</v>
      </c>
      <c r="W150" s="5">
        <v>-2489448554000</v>
      </c>
      <c r="X150" s="5">
        <v>-2235554757000</v>
      </c>
    </row>
    <row r="151" spans="2:26" ht="15.5" x14ac:dyDescent="0.35">
      <c r="C151" t="s">
        <v>871</v>
      </c>
      <c r="Y151" s="5">
        <v>-1872701121000</v>
      </c>
      <c r="Z151" s="5">
        <v>-2110841215000</v>
      </c>
    </row>
    <row r="152" spans="2:26" ht="15.5" x14ac:dyDescent="0.35">
      <c r="C152" t="s">
        <v>598</v>
      </c>
      <c r="Y152" s="5">
        <v>-313313659000</v>
      </c>
      <c r="Z152" s="5">
        <v>-275685415000</v>
      </c>
    </row>
    <row r="153" spans="2:26" ht="15.5" x14ac:dyDescent="0.35">
      <c r="C153" t="s">
        <v>92</v>
      </c>
      <c r="D153" s="5">
        <v>183757000000</v>
      </c>
      <c r="E153" s="5">
        <v>224180000000</v>
      </c>
      <c r="F153" s="5">
        <v>275737000000</v>
      </c>
      <c r="G153" s="5">
        <v>319273000000</v>
      </c>
      <c r="I153" s="5">
        <v>1004933000000</v>
      </c>
      <c r="J153" s="5">
        <v>432181000000</v>
      </c>
      <c r="K153" s="5">
        <v>369546012000</v>
      </c>
      <c r="L153" s="5">
        <v>114670648000</v>
      </c>
      <c r="M153" s="5">
        <v>103855409000</v>
      </c>
      <c r="N153" s="5">
        <v>97394165000</v>
      </c>
      <c r="O153" s="5">
        <v>181841399000</v>
      </c>
      <c r="P153" s="5">
        <v>192892238000</v>
      </c>
      <c r="Q153" s="5">
        <v>159162513000</v>
      </c>
      <c r="R153" s="5">
        <v>232019014000</v>
      </c>
      <c r="S153" s="5">
        <v>368946870000</v>
      </c>
      <c r="T153" s="5">
        <v>435889644000</v>
      </c>
      <c r="U153" s="5">
        <v>189748356000</v>
      </c>
      <c r="V153" s="5">
        <v>99322475000</v>
      </c>
      <c r="W153" s="5">
        <v>71880271000</v>
      </c>
      <c r="X153" s="5">
        <v>55130102000</v>
      </c>
      <c r="Y153" s="5">
        <v>47654262000</v>
      </c>
      <c r="Z153" s="5">
        <v>52555495000</v>
      </c>
    </row>
    <row r="154" spans="2:26" ht="15.5" x14ac:dyDescent="0.35">
      <c r="C154" t="s">
        <v>177</v>
      </c>
      <c r="D154" s="5">
        <v>-138668000000</v>
      </c>
      <c r="E154" s="5">
        <v>-63723000000</v>
      </c>
      <c r="F154" s="5">
        <v>-126062000000</v>
      </c>
      <c r="G154" s="5">
        <v>-351254000000</v>
      </c>
      <c r="I154" s="5">
        <v>-678595000000</v>
      </c>
      <c r="J154" s="5">
        <v>-673466000000</v>
      </c>
      <c r="K154" s="5">
        <v>-759900212000</v>
      </c>
      <c r="L154" s="5">
        <v>-529347058000</v>
      </c>
      <c r="M154" s="5">
        <v>-438027059000</v>
      </c>
      <c r="N154" s="5">
        <v>-100077906000</v>
      </c>
      <c r="O154" s="5">
        <v>-514963449000</v>
      </c>
      <c r="P154" s="5">
        <v>-524124772000</v>
      </c>
      <c r="Q154" s="5">
        <v>-565962824000</v>
      </c>
      <c r="R154" s="5">
        <v>-513706774000</v>
      </c>
      <c r="S154" s="5">
        <v>-467986533000</v>
      </c>
      <c r="T154" s="5">
        <v>-606653744000</v>
      </c>
      <c r="U154" s="5">
        <v>-469934883000</v>
      </c>
      <c r="V154" s="5">
        <v>-328251628000</v>
      </c>
      <c r="W154" s="5">
        <v>-338288390000</v>
      </c>
      <c r="X154" s="5">
        <v>-183967245000</v>
      </c>
      <c r="Y154" s="5">
        <v>-196161265000</v>
      </c>
      <c r="Z154" s="5">
        <v>-126880787000</v>
      </c>
    </row>
    <row r="155" spans="2:26" ht="15.5" x14ac:dyDescent="0.35">
      <c r="C155" t="s">
        <v>1302</v>
      </c>
      <c r="D155" s="5">
        <v>-621075000000</v>
      </c>
      <c r="E155" s="5">
        <v>806826000000</v>
      </c>
      <c r="F155" s="5">
        <v>-335923000000</v>
      </c>
      <c r="G155" s="5">
        <v>-665242000000</v>
      </c>
      <c r="I155" s="5">
        <v>-454483000000</v>
      </c>
      <c r="J155" s="5">
        <v>-1359845000000</v>
      </c>
      <c r="K155" s="5">
        <v>-738892017000</v>
      </c>
      <c r="L155" s="5">
        <v>-839770250000</v>
      </c>
      <c r="M155" s="5">
        <v>-607285483000</v>
      </c>
      <c r="N155" s="5">
        <v>-686383863000</v>
      </c>
      <c r="O155" s="5">
        <v>-924874017000</v>
      </c>
      <c r="U155" s="5">
        <v>-386901216000</v>
      </c>
      <c r="V155" s="5">
        <v>-313480957000</v>
      </c>
      <c r="W155" s="5">
        <v>-237289012000</v>
      </c>
      <c r="X155" s="5">
        <v>-100584912000</v>
      </c>
      <c r="Y155" s="5">
        <v>-168665153000</v>
      </c>
      <c r="Z155" s="5">
        <v>-26408645000</v>
      </c>
    </row>
    <row r="156" spans="2:26" ht="15.5" x14ac:dyDescent="0.35">
      <c r="C156" t="s">
        <v>183</v>
      </c>
      <c r="D156" s="5">
        <v>56982000000</v>
      </c>
      <c r="E156" s="5">
        <v>3317000000</v>
      </c>
      <c r="F156" s="5">
        <v>-579154000000</v>
      </c>
      <c r="G156" s="5">
        <v>-3043202000000</v>
      </c>
      <c r="I156" s="5">
        <v>-3633493000000</v>
      </c>
      <c r="J156" s="5">
        <v>-549494000000</v>
      </c>
      <c r="K156" s="5">
        <v>-612772273000</v>
      </c>
      <c r="L156" s="5">
        <v>1942476149000</v>
      </c>
      <c r="M156" s="5">
        <v>12672898977000</v>
      </c>
      <c r="N156" s="5">
        <v>-1857271435000</v>
      </c>
      <c r="O156" s="5">
        <v>1132989962000</v>
      </c>
      <c r="P156" s="5">
        <v>-385189782000</v>
      </c>
      <c r="Q156" s="5">
        <v>1659455783000</v>
      </c>
      <c r="R156" s="5">
        <v>-605147576000</v>
      </c>
      <c r="S156" s="5">
        <v>-3995157863000</v>
      </c>
      <c r="T156" s="5">
        <v>5064089551000</v>
      </c>
      <c r="U156" s="5">
        <v>-25590556000</v>
      </c>
      <c r="V156" s="5">
        <v>-954812007000</v>
      </c>
      <c r="W156" s="5">
        <v>616966853000</v>
      </c>
      <c r="X156" s="5">
        <v>-115714639000</v>
      </c>
      <c r="Y156" s="5">
        <v>-264583177000</v>
      </c>
      <c r="Z156" s="5">
        <v>-528175587000</v>
      </c>
    </row>
    <row r="157" spans="2:26" ht="15.5" x14ac:dyDescent="0.35">
      <c r="C157" t="s">
        <v>184</v>
      </c>
      <c r="D157" s="5">
        <v>-3074766000000</v>
      </c>
      <c r="E157" s="5">
        <v>-3429078000000</v>
      </c>
      <c r="F157" s="5">
        <v>823333000000</v>
      </c>
      <c r="G157" s="5">
        <v>7339436000000</v>
      </c>
      <c r="I157" s="5">
        <v>16390422000000</v>
      </c>
      <c r="J157" s="5">
        <v>-927269000000</v>
      </c>
      <c r="K157" s="5">
        <v>-1858085826000</v>
      </c>
      <c r="L157" s="5">
        <v>1497302358000</v>
      </c>
      <c r="M157" s="5">
        <v>-10750355925000</v>
      </c>
      <c r="N157" s="5">
        <v>-190736629000</v>
      </c>
      <c r="O157" s="5">
        <v>-761378283000</v>
      </c>
      <c r="P157" s="5">
        <v>-3232705778000</v>
      </c>
      <c r="Q157" s="5">
        <v>1500699570000</v>
      </c>
      <c r="R157" s="5">
        <v>-5347664160000</v>
      </c>
      <c r="S157" s="5">
        <v>-1046231631000</v>
      </c>
      <c r="T157" s="5">
        <v>-791307853000</v>
      </c>
      <c r="U157" s="5">
        <v>-1123720374000</v>
      </c>
      <c r="V157" s="5">
        <v>2570021967000</v>
      </c>
      <c r="W157" s="5">
        <v>-1825571021000</v>
      </c>
      <c r="X157" s="5">
        <v>-73207922000</v>
      </c>
      <c r="Y157" s="5">
        <v>-129233698000</v>
      </c>
      <c r="Z157" s="5">
        <v>-202950361000</v>
      </c>
    </row>
    <row r="158" spans="2:26" ht="15.5" x14ac:dyDescent="0.35">
      <c r="C158" t="s">
        <v>208</v>
      </c>
      <c r="D158" s="5">
        <v>75766000000</v>
      </c>
      <c r="E158" s="5">
        <v>4858000000</v>
      </c>
      <c r="F158" s="5">
        <v>9449000000</v>
      </c>
      <c r="G158" s="5">
        <v>881000000</v>
      </c>
      <c r="I158" s="5">
        <v>21603000000</v>
      </c>
      <c r="J158" s="5">
        <v>6965000000</v>
      </c>
      <c r="K158" s="5">
        <v>14710129000</v>
      </c>
      <c r="L158" s="5">
        <v>14061151000</v>
      </c>
      <c r="M158" s="5">
        <v>31206053000</v>
      </c>
      <c r="N158" s="5">
        <v>4854750000</v>
      </c>
      <c r="O158" s="5">
        <v>11376257000</v>
      </c>
      <c r="P158" s="5">
        <v>8072759000</v>
      </c>
      <c r="Q158" s="5">
        <v>9526826000</v>
      </c>
      <c r="R158" s="5">
        <v>3913563000</v>
      </c>
      <c r="S158" s="5">
        <v>2766855000</v>
      </c>
      <c r="T158" s="5">
        <v>4698137000</v>
      </c>
      <c r="U158" s="5">
        <v>6146848000</v>
      </c>
      <c r="V158" s="5">
        <v>6807366000</v>
      </c>
      <c r="W158" s="5">
        <v>8757271000</v>
      </c>
      <c r="X158" s="5">
        <v>5057501000</v>
      </c>
      <c r="Y158" s="5">
        <v>5578831000</v>
      </c>
      <c r="Z158" s="5">
        <v>1417696000</v>
      </c>
    </row>
    <row r="159" spans="2:26" ht="15.5" x14ac:dyDescent="0.35">
      <c r="C159" t="s">
        <v>1691</v>
      </c>
      <c r="D159" s="5">
        <v>-797340000000</v>
      </c>
      <c r="G159" s="5">
        <v>-10194315000000</v>
      </c>
      <c r="K159" s="5">
        <v>-1446400000</v>
      </c>
      <c r="L159" s="5">
        <v>-556289390000</v>
      </c>
      <c r="M159" s="5">
        <v>-3009554200000</v>
      </c>
      <c r="N159" s="5">
        <v>-589240280000</v>
      </c>
      <c r="O159" s="5">
        <v>-173319713000</v>
      </c>
      <c r="P159" s="5">
        <v>-5031761000</v>
      </c>
      <c r="Q159" s="5">
        <v>-450533161000</v>
      </c>
      <c r="R159" s="5">
        <v>-196083853000</v>
      </c>
      <c r="S159" s="5">
        <v>-923967135000</v>
      </c>
      <c r="T159" s="5">
        <v>-121222082000</v>
      </c>
      <c r="U159" s="5">
        <v>-389290337000</v>
      </c>
      <c r="W159" s="5">
        <v>-1545060260000</v>
      </c>
      <c r="X159" s="5">
        <v>-433887000</v>
      </c>
    </row>
    <row r="160" spans="2:26" ht="15.5" x14ac:dyDescent="0.35">
      <c r="C160" t="s">
        <v>1842</v>
      </c>
      <c r="D160" s="5">
        <v>-135000000</v>
      </c>
      <c r="E160" s="5">
        <v>-378598000000</v>
      </c>
      <c r="F160" s="5">
        <v>-74251000000</v>
      </c>
      <c r="G160" s="5">
        <v>-937000000</v>
      </c>
      <c r="I160" s="5">
        <v>-472406000000</v>
      </c>
      <c r="J160" s="5">
        <v>-1508804000000</v>
      </c>
      <c r="L160" s="5">
        <v>-663326475000</v>
      </c>
      <c r="M160" s="5">
        <v>-42211035000</v>
      </c>
      <c r="N160" s="5">
        <v>-300239900000</v>
      </c>
      <c r="P160" s="5">
        <v>-575283566000</v>
      </c>
      <c r="Q160" s="5">
        <v>-573831562000</v>
      </c>
      <c r="R160" s="5">
        <v>-1190389589000</v>
      </c>
    </row>
    <row r="161" spans="3:26" ht="15.5" x14ac:dyDescent="0.35">
      <c r="C161" t="s">
        <v>240</v>
      </c>
      <c r="J161" s="5">
        <v>-2449000000</v>
      </c>
    </row>
    <row r="162" spans="3:26" ht="15.5" x14ac:dyDescent="0.35">
      <c r="C162" t="s">
        <v>207</v>
      </c>
      <c r="D162" s="5">
        <v>-55048000000</v>
      </c>
      <c r="E162" s="5">
        <v>-347209000000</v>
      </c>
      <c r="F162" s="5">
        <v>-197717000000</v>
      </c>
      <c r="G162" s="5">
        <v>-119584000000</v>
      </c>
      <c r="I162" s="5">
        <v>-816758000000</v>
      </c>
      <c r="J162" s="5">
        <v>-539768000000</v>
      </c>
      <c r="K162" s="5">
        <v>-720856671000</v>
      </c>
      <c r="L162" s="5">
        <v>-454434987000</v>
      </c>
      <c r="M162" s="5">
        <v>-382183398000</v>
      </c>
      <c r="N162" s="5">
        <v>-235568620000</v>
      </c>
      <c r="O162" s="5">
        <v>-827673279000</v>
      </c>
      <c r="P162" s="5">
        <v>-479285550000</v>
      </c>
      <c r="Q162" s="5">
        <v>-281798225000</v>
      </c>
      <c r="R162" s="5">
        <v>-241555941000</v>
      </c>
      <c r="S162" s="5">
        <v>-378461185000</v>
      </c>
      <c r="T162" s="5">
        <v>-550980579000</v>
      </c>
      <c r="U162" s="5">
        <v>-542615798000</v>
      </c>
      <c r="V162" s="5">
        <v>-272518051000</v>
      </c>
      <c r="W162" s="5">
        <v>-293106100000</v>
      </c>
      <c r="X162" s="5">
        <v>-81772738000</v>
      </c>
      <c r="Y162" s="5">
        <v>-82880460000</v>
      </c>
      <c r="Z162" s="5">
        <v>-161685776000</v>
      </c>
    </row>
    <row r="163" spans="3:26" ht="15.5" x14ac:dyDescent="0.35">
      <c r="C163" t="s">
        <v>1915</v>
      </c>
      <c r="D163" s="5">
        <v>-2896396000000</v>
      </c>
      <c r="E163" s="5">
        <v>-875103000000</v>
      </c>
      <c r="F163" s="5">
        <v>-754576000000</v>
      </c>
      <c r="G163" s="5">
        <v>-873096000000</v>
      </c>
      <c r="I163" s="5">
        <v>-3208920000000</v>
      </c>
      <c r="J163" s="5">
        <v>-1101920000000</v>
      </c>
      <c r="K163" s="5">
        <v>-2293165192000</v>
      </c>
      <c r="L163" s="5">
        <v>-1842596278000</v>
      </c>
      <c r="M163" s="5">
        <v>-507455854000</v>
      </c>
      <c r="N163" s="5">
        <v>-217778909000</v>
      </c>
      <c r="O163" s="5">
        <v>-26813107000</v>
      </c>
      <c r="P163" s="5">
        <v>-1593540117000</v>
      </c>
      <c r="Q163" s="5">
        <v>3138126439000</v>
      </c>
      <c r="R163" s="5">
        <v>-3128596970000</v>
      </c>
      <c r="S163" s="5">
        <v>96750252000</v>
      </c>
      <c r="T163" s="5">
        <v>-32467112000</v>
      </c>
      <c r="U163" s="5">
        <v>-88770823000</v>
      </c>
      <c r="V163" s="5">
        <v>-9041516000</v>
      </c>
      <c r="W163" s="5">
        <v>-2452390000</v>
      </c>
      <c r="X163" s="5">
        <v>4478730000</v>
      </c>
      <c r="Z163" s="5">
        <v>29817058000</v>
      </c>
    </row>
    <row r="164" spans="3:26" ht="15.5" x14ac:dyDescent="0.35">
      <c r="C164" t="s">
        <v>2217</v>
      </c>
      <c r="D164" s="5">
        <v>1314458000000</v>
      </c>
      <c r="E164" s="5">
        <v>-384737000000</v>
      </c>
      <c r="F164" s="5">
        <v>1318435000000</v>
      </c>
      <c r="G164" s="5">
        <v>4113918000000</v>
      </c>
      <c r="I164" s="5">
        <v>5175287000000</v>
      </c>
      <c r="J164" s="5">
        <v>2324784000000</v>
      </c>
      <c r="K164" s="5">
        <v>561424796000</v>
      </c>
      <c r="L164" s="5">
        <v>1242084604000</v>
      </c>
    </row>
    <row r="165" spans="3:26" ht="15.5" x14ac:dyDescent="0.35">
      <c r="C165" t="s">
        <v>2218</v>
      </c>
      <c r="E165" s="5">
        <v>162425000000</v>
      </c>
      <c r="G165" s="5">
        <v>10031890000000</v>
      </c>
      <c r="I165" s="5">
        <v>10194315000000</v>
      </c>
      <c r="J165" s="5">
        <v>39894000000</v>
      </c>
    </row>
    <row r="166" spans="3:26" ht="15.5" x14ac:dyDescent="0.35">
      <c r="C166" t="s">
        <v>629</v>
      </c>
    </row>
    <row r="167" spans="3:26" ht="15.5" x14ac:dyDescent="0.35">
      <c r="C167" t="s">
        <v>796</v>
      </c>
      <c r="Z167" s="5">
        <v>15318017000</v>
      </c>
    </row>
    <row r="168" spans="3:26" ht="15.5" x14ac:dyDescent="0.35">
      <c r="C168" t="s">
        <v>209</v>
      </c>
      <c r="D168" s="5">
        <v>-11960000000</v>
      </c>
      <c r="E168" s="5">
        <v>32797000000</v>
      </c>
      <c r="F168" s="5">
        <v>10120000000</v>
      </c>
      <c r="G168" s="5">
        <v>-51150000000</v>
      </c>
      <c r="I168" s="5">
        <v>-25358000000</v>
      </c>
      <c r="J168" s="5">
        <v>-38045000000</v>
      </c>
      <c r="K168" s="5">
        <v>-167521637000</v>
      </c>
      <c r="L168" s="5">
        <v>-63786182000</v>
      </c>
      <c r="M168" s="5">
        <v>-54463093000</v>
      </c>
      <c r="N168" s="5">
        <v>-68685560000</v>
      </c>
      <c r="O168" s="5">
        <v>-5857069000</v>
      </c>
      <c r="P168" s="5">
        <v>-132595243000</v>
      </c>
      <c r="Q168" s="5">
        <v>-45799499000</v>
      </c>
      <c r="R168" s="5">
        <v>-52369341000</v>
      </c>
      <c r="S168" s="5">
        <v>-18863186000</v>
      </c>
      <c r="T168" s="5">
        <v>-94890942000</v>
      </c>
      <c r="U168" s="5">
        <v>-26670684000</v>
      </c>
      <c r="V168" s="5">
        <v>-3897584000</v>
      </c>
      <c r="W168" s="5">
        <v>-3043049000</v>
      </c>
      <c r="X168" s="5">
        <v>-6083256000</v>
      </c>
      <c r="Y168" s="5">
        <v>-13429436000</v>
      </c>
      <c r="Z168" s="5">
        <v>-16492241000</v>
      </c>
    </row>
    <row r="169" spans="3:26" ht="15.5" x14ac:dyDescent="0.35">
      <c r="C169" t="s">
        <v>1241</v>
      </c>
      <c r="Y169" s="5">
        <v>-7521655000</v>
      </c>
      <c r="Z169" s="5">
        <v>-20664749000</v>
      </c>
    </row>
    <row r="170" spans="3:26" ht="15.5" x14ac:dyDescent="0.35">
      <c r="C170" t="s">
        <v>711</v>
      </c>
      <c r="L170" s="5">
        <v>4527311267000</v>
      </c>
      <c r="X170" s="5">
        <v>1195728000</v>
      </c>
    </row>
    <row r="171" spans="3:26" ht="15.5" x14ac:dyDescent="0.35">
      <c r="C171" t="s">
        <v>277</v>
      </c>
      <c r="D171" s="5">
        <v>20697000000</v>
      </c>
      <c r="E171" s="5">
        <v>2757000000</v>
      </c>
      <c r="I171" s="5">
        <v>2757000000</v>
      </c>
      <c r="J171" s="5">
        <v>15800000000</v>
      </c>
      <c r="K171" s="5">
        <v>23340000000</v>
      </c>
    </row>
    <row r="172" spans="3:26" ht="15.5" x14ac:dyDescent="0.35">
      <c r="C172" t="s">
        <v>2219</v>
      </c>
      <c r="Y172" s="5">
        <v>12612212000</v>
      </c>
      <c r="Z172" s="5">
        <v>-10677856000</v>
      </c>
    </row>
    <row r="173" spans="3:26" ht="15.5" x14ac:dyDescent="0.35">
      <c r="C173" t="s">
        <v>2220</v>
      </c>
    </row>
    <row r="174" spans="3:26" ht="15.5" x14ac:dyDescent="0.35">
      <c r="C174" t="s">
        <v>2221</v>
      </c>
    </row>
    <row r="175" spans="3:26" ht="15.5" x14ac:dyDescent="0.35">
      <c r="C175" t="s">
        <v>2222</v>
      </c>
    </row>
    <row r="176" spans="3:26" ht="15.5" x14ac:dyDescent="0.35">
      <c r="C176" t="s">
        <v>673</v>
      </c>
      <c r="M176" s="5">
        <v>-96466474000</v>
      </c>
    </row>
    <row r="177" spans="3:26" ht="15.5" x14ac:dyDescent="0.35">
      <c r="C177" t="s">
        <v>2223</v>
      </c>
      <c r="E177" s="5">
        <v>-162425000000</v>
      </c>
      <c r="I177" s="5">
        <v>-162425000000</v>
      </c>
    </row>
    <row r="178" spans="3:26" ht="15.5" x14ac:dyDescent="0.35">
      <c r="C178" t="s">
        <v>442</v>
      </c>
      <c r="Y178" s="5">
        <v>-33704588000</v>
      </c>
      <c r="Z178" s="5">
        <v>-280325000</v>
      </c>
    </row>
    <row r="179" spans="3:26" ht="15.5" x14ac:dyDescent="0.35">
      <c r="C179" t="s">
        <v>1845</v>
      </c>
      <c r="D179" s="5">
        <v>-783792000000</v>
      </c>
      <c r="E179" s="5">
        <v>-1525029000000</v>
      </c>
      <c r="F179" s="5">
        <v>-407308000000</v>
      </c>
      <c r="G179" s="5">
        <v>-34026000000</v>
      </c>
      <c r="I179" s="5">
        <v>-1977148000000</v>
      </c>
      <c r="J179" s="5">
        <v>-186810000000</v>
      </c>
      <c r="K179" s="5">
        <v>-478162437000</v>
      </c>
      <c r="L179" s="5">
        <v>-683155582000</v>
      </c>
      <c r="M179" s="5">
        <v>-6794578733000</v>
      </c>
      <c r="N179" s="5">
        <v>-238510685000</v>
      </c>
      <c r="O179" s="5">
        <v>-589723847000</v>
      </c>
    </row>
    <row r="180" spans="3:26" ht="15.5" x14ac:dyDescent="0.35">
      <c r="C180" t="s">
        <v>1074</v>
      </c>
      <c r="D180" s="5">
        <v>24361000000</v>
      </c>
      <c r="E180" s="5">
        <v>16630000000</v>
      </c>
      <c r="F180" s="5">
        <v>902726000000</v>
      </c>
      <c r="G180" s="5">
        <v>4449542000000</v>
      </c>
      <c r="I180" s="5">
        <v>7587741000000</v>
      </c>
      <c r="J180" s="5">
        <v>76077000000</v>
      </c>
      <c r="K180" s="5">
        <v>1216862493000</v>
      </c>
      <c r="L180" s="5">
        <v>84931515000</v>
      </c>
      <c r="M180" s="5">
        <v>278006460000</v>
      </c>
      <c r="N180" s="5">
        <v>1388118048000</v>
      </c>
      <c r="O180" s="5">
        <v>846895890000</v>
      </c>
      <c r="P180" s="5">
        <v>118328998000</v>
      </c>
      <c r="Q180" s="5">
        <v>562151515000</v>
      </c>
      <c r="R180" s="5">
        <v>95734192000</v>
      </c>
      <c r="W180" s="5">
        <v>646907000</v>
      </c>
    </row>
    <row r="181" spans="3:26" ht="15.5" x14ac:dyDescent="0.35">
      <c r="C181" t="s">
        <v>2224</v>
      </c>
      <c r="V181" s="5">
        <v>2886108980000</v>
      </c>
    </row>
    <row r="182" spans="3:26" ht="15.5" x14ac:dyDescent="0.35">
      <c r="C182" t="s">
        <v>1038</v>
      </c>
      <c r="E182" s="5">
        <v>5291000000</v>
      </c>
      <c r="F182" s="5">
        <v>-16025000000</v>
      </c>
      <c r="G182" s="5">
        <v>-3685000000</v>
      </c>
      <c r="I182" s="5">
        <v>-14419000000</v>
      </c>
      <c r="J182" s="5">
        <v>-38073000000</v>
      </c>
      <c r="K182" s="5">
        <v>-83392282000</v>
      </c>
      <c r="L182" s="5">
        <v>-129337442000</v>
      </c>
      <c r="M182" s="5">
        <v>-18614913000</v>
      </c>
      <c r="N182" s="5">
        <v>-2061898000</v>
      </c>
      <c r="O182" s="5">
        <v>-11137825000</v>
      </c>
      <c r="P182" s="5">
        <v>-627888007000</v>
      </c>
      <c r="Q182" s="5">
        <v>-862981867000</v>
      </c>
      <c r="R182" s="5">
        <v>-649240680000</v>
      </c>
      <c r="S182" s="5">
        <v>-99127699000</v>
      </c>
      <c r="T182" s="5">
        <v>-58247381000</v>
      </c>
      <c r="U182" s="5">
        <v>-27020580000</v>
      </c>
      <c r="V182" s="5">
        <v>-46529008000</v>
      </c>
    </row>
    <row r="183" spans="3:26" ht="15.5" x14ac:dyDescent="0.35">
      <c r="C183" t="s">
        <v>2225</v>
      </c>
      <c r="L183" s="5">
        <v>13796460000</v>
      </c>
    </row>
    <row r="184" spans="3:26" ht="15.5" x14ac:dyDescent="0.35">
      <c r="C184" t="s">
        <v>258</v>
      </c>
      <c r="K184" s="5">
        <v>4248200000</v>
      </c>
      <c r="L184" s="5">
        <v>663703004000</v>
      </c>
      <c r="M184" s="5">
        <v>3060725497000</v>
      </c>
      <c r="N184" s="5">
        <v>22499012000</v>
      </c>
      <c r="O184" s="5">
        <v>74994410000</v>
      </c>
      <c r="P184" s="5">
        <v>72173256000</v>
      </c>
      <c r="Q184" s="5">
        <v>2263763845000</v>
      </c>
      <c r="R184" s="5">
        <v>48288900000</v>
      </c>
    </row>
    <row r="185" spans="3:26" ht="15.5" x14ac:dyDescent="0.35">
      <c r="C185" t="s">
        <v>229</v>
      </c>
      <c r="J185" s="5">
        <v>-15000000000</v>
      </c>
    </row>
    <row r="186" spans="3:26" ht="15.5" x14ac:dyDescent="0.35">
      <c r="C186" t="s">
        <v>1117</v>
      </c>
      <c r="L186" s="5">
        <v>216225533000</v>
      </c>
    </row>
    <row r="187" spans="3:26" ht="15.5" x14ac:dyDescent="0.35">
      <c r="C187" t="s">
        <v>2226</v>
      </c>
      <c r="D187" s="5">
        <v>-3169000000</v>
      </c>
      <c r="G187" s="5">
        <v>3275000000</v>
      </c>
      <c r="R187" s="5">
        <v>5500000000</v>
      </c>
      <c r="T187" s="5">
        <v>55500000000</v>
      </c>
    </row>
    <row r="188" spans="3:26" ht="15.5" x14ac:dyDescent="0.35">
      <c r="C188" t="s">
        <v>2227</v>
      </c>
      <c r="N188" s="5">
        <v>1000000000</v>
      </c>
      <c r="R188" s="5">
        <v>598134705000</v>
      </c>
      <c r="T188" s="5">
        <v>6109686982000</v>
      </c>
      <c r="U188" s="5">
        <v>303434555000</v>
      </c>
    </row>
    <row r="189" spans="3:26" ht="15.5" x14ac:dyDescent="0.35">
      <c r="C189" t="s">
        <v>2228</v>
      </c>
      <c r="J189" s="5">
        <v>2800000000</v>
      </c>
    </row>
    <row r="190" spans="3:26" ht="15.5" x14ac:dyDescent="0.35">
      <c r="C190" t="s">
        <v>1388</v>
      </c>
      <c r="D190" s="5">
        <v>37792000000</v>
      </c>
      <c r="E190" s="5">
        <v>18894000000</v>
      </c>
      <c r="F190" s="5">
        <v>32851000000</v>
      </c>
      <c r="G190" s="5">
        <v>16723000000</v>
      </c>
      <c r="I190" s="5">
        <v>86153000000</v>
      </c>
      <c r="J190" s="5">
        <v>37280000000</v>
      </c>
      <c r="K190" s="5">
        <v>70121375000</v>
      </c>
      <c r="L190" s="5">
        <v>26818164000</v>
      </c>
      <c r="M190" s="5">
        <v>2779884000</v>
      </c>
      <c r="N190" s="5">
        <v>876425000</v>
      </c>
      <c r="O190" s="5">
        <v>13874410000</v>
      </c>
      <c r="P190" s="5">
        <v>5232699000</v>
      </c>
      <c r="Q190" s="5">
        <v>4066288000</v>
      </c>
      <c r="R190" s="5">
        <v>9574459000</v>
      </c>
      <c r="S190" s="5">
        <v>2421496000</v>
      </c>
    </row>
    <row r="191" spans="3:26" ht="15.5" x14ac:dyDescent="0.35">
      <c r="C191" t="s">
        <v>2229</v>
      </c>
      <c r="L191" s="5">
        <v>-235000000000</v>
      </c>
    </row>
    <row r="192" spans="3:26" ht="15.5" x14ac:dyDescent="0.35">
      <c r="C192" t="s">
        <v>566</v>
      </c>
      <c r="Y192" s="5">
        <v>-9888602000</v>
      </c>
      <c r="Z192" s="5">
        <v>-39702185000</v>
      </c>
    </row>
    <row r="193" spans="3:26" ht="15.5" x14ac:dyDescent="0.35">
      <c r="C193" t="s">
        <v>241</v>
      </c>
      <c r="D193" s="5">
        <v>56982000000</v>
      </c>
      <c r="E193" s="5">
        <v>3317000000</v>
      </c>
      <c r="F193" s="5">
        <v>-579154000000</v>
      </c>
      <c r="G193" s="5">
        <v>-3043202000000</v>
      </c>
      <c r="I193" s="5">
        <v>-3633493000000</v>
      </c>
      <c r="J193" s="5">
        <v>-549494000000</v>
      </c>
      <c r="K193" s="5">
        <v>-612772273000</v>
      </c>
      <c r="L193" s="5">
        <v>1942476149000</v>
      </c>
      <c r="M193" s="5">
        <v>12672898977000</v>
      </c>
      <c r="N193" s="5">
        <v>-1857271435000</v>
      </c>
      <c r="O193" s="5">
        <v>1132989962000</v>
      </c>
      <c r="P193" s="5">
        <v>-385189782000</v>
      </c>
      <c r="Q193" s="5">
        <v>1659455783000</v>
      </c>
      <c r="R193" s="5">
        <v>-605147576000</v>
      </c>
      <c r="S193" s="5">
        <v>-3995157863000</v>
      </c>
      <c r="T193" s="5">
        <v>5064089551000</v>
      </c>
      <c r="U193" s="5">
        <v>-25590556000</v>
      </c>
      <c r="V193" s="5">
        <v>-954812007000</v>
      </c>
      <c r="W193" s="5">
        <v>616966853000</v>
      </c>
      <c r="X193" s="5">
        <v>-115714639000</v>
      </c>
      <c r="Y193" s="5">
        <v>-264583177000</v>
      </c>
      <c r="Z193" s="5">
        <v>-528175587000</v>
      </c>
    </row>
    <row r="194" spans="3:26" ht="15.5" x14ac:dyDescent="0.35">
      <c r="C194" t="s">
        <v>1790</v>
      </c>
      <c r="E194" s="5">
        <v>797406000000</v>
      </c>
      <c r="F194" s="5">
        <v>57050000000</v>
      </c>
      <c r="G194" s="5">
        <v>163586000000</v>
      </c>
      <c r="I194" s="5">
        <v>1018042000000</v>
      </c>
      <c r="J194" s="5">
        <v>1130415000000</v>
      </c>
      <c r="K194" s="5">
        <v>317227004000</v>
      </c>
      <c r="L194" s="5">
        <v>799640916000</v>
      </c>
      <c r="M194" s="5">
        <v>201460353000</v>
      </c>
      <c r="N194" s="5">
        <v>1315995933000</v>
      </c>
      <c r="O194" s="5">
        <v>7086014000</v>
      </c>
      <c r="P194" s="5">
        <v>105026249000</v>
      </c>
      <c r="Q194" s="5">
        <v>60702969000</v>
      </c>
      <c r="R194" s="5">
        <v>13370992000</v>
      </c>
      <c r="S194" s="5">
        <v>59539580000</v>
      </c>
      <c r="T194" s="5">
        <v>256559871000</v>
      </c>
      <c r="U194" s="5">
        <v>928549539000</v>
      </c>
      <c r="V194" s="5">
        <v>1250467202000</v>
      </c>
      <c r="Y194" s="5">
        <v>24116428000</v>
      </c>
      <c r="Z194" s="5">
        <v>46506017000</v>
      </c>
    </row>
    <row r="195" spans="3:26" ht="15.5" x14ac:dyDescent="0.35">
      <c r="C195" t="s">
        <v>1805</v>
      </c>
      <c r="E195" s="5">
        <v>-403175000000</v>
      </c>
      <c r="F195" s="5">
        <v>-9271000000</v>
      </c>
      <c r="G195" s="5">
        <v>-2474540000000</v>
      </c>
      <c r="I195" s="5">
        <v>-2886986000000</v>
      </c>
      <c r="J195" s="5">
        <v>-533774000000</v>
      </c>
      <c r="K195" s="5">
        <v>-441899025000</v>
      </c>
      <c r="L195" s="5">
        <v>-375286203000</v>
      </c>
      <c r="M195" s="5">
        <v>-2150889000</v>
      </c>
      <c r="N195" s="5">
        <v>-3712024000</v>
      </c>
      <c r="O195" s="5">
        <v>-320029820000</v>
      </c>
      <c r="P195" s="5">
        <v>-428139314000</v>
      </c>
      <c r="Q195" s="5">
        <v>-560264858000</v>
      </c>
      <c r="R195" s="5">
        <v>-860932215000</v>
      </c>
      <c r="S195" s="5">
        <v>-2898867813000</v>
      </c>
      <c r="T195" s="5">
        <v>-753523869000</v>
      </c>
      <c r="U195" s="5">
        <v>-969013214000</v>
      </c>
      <c r="V195" s="5">
        <v>-621245619000</v>
      </c>
      <c r="W195" s="5">
        <v>-132538096000</v>
      </c>
      <c r="X195" s="5">
        <v>-183484688000</v>
      </c>
      <c r="Y195" s="5">
        <v>-35282595000</v>
      </c>
      <c r="Z195" s="5">
        <v>-15858869000</v>
      </c>
    </row>
    <row r="196" spans="3:26" ht="15.5" x14ac:dyDescent="0.35">
      <c r="C196" t="s">
        <v>2230</v>
      </c>
      <c r="W196" s="5">
        <v>822407667000</v>
      </c>
      <c r="X196" s="5">
        <v>180200173000</v>
      </c>
    </row>
    <row r="197" spans="3:26" ht="15.5" x14ac:dyDescent="0.35">
      <c r="C197" t="s">
        <v>1854</v>
      </c>
      <c r="F197" s="5">
        <v>-18829000000</v>
      </c>
      <c r="I197" s="5">
        <v>-18829000000</v>
      </c>
      <c r="M197" s="5">
        <v>-3200000000</v>
      </c>
      <c r="N197" s="5">
        <v>-4400000000</v>
      </c>
      <c r="Q197" s="5">
        <v>-21368000000</v>
      </c>
      <c r="R197" s="5">
        <v>-27170000000</v>
      </c>
      <c r="S197" s="5">
        <v>28985500000</v>
      </c>
      <c r="T197" s="5">
        <v>-7206000000</v>
      </c>
      <c r="U197" s="5">
        <v>-1794000000</v>
      </c>
      <c r="V197" s="5">
        <v>-1000000000</v>
      </c>
    </row>
    <row r="198" spans="3:26" ht="15.5" x14ac:dyDescent="0.35">
      <c r="C198" t="s">
        <v>246</v>
      </c>
      <c r="O198" s="5">
        <v>1529111100000</v>
      </c>
      <c r="U198" s="5">
        <v>18750000000</v>
      </c>
      <c r="W198" s="5">
        <v>76800000000</v>
      </c>
    </row>
    <row r="199" spans="3:26" ht="15.5" x14ac:dyDescent="0.35">
      <c r="C199" t="s">
        <v>2023</v>
      </c>
    </row>
    <row r="200" spans="3:26" ht="15.5" x14ac:dyDescent="0.35">
      <c r="C200" t="s">
        <v>2231</v>
      </c>
      <c r="X200" s="5">
        <v>-2000000000</v>
      </c>
    </row>
    <row r="201" spans="3:26" ht="15.5" x14ac:dyDescent="0.35">
      <c r="C201" t="s">
        <v>720</v>
      </c>
      <c r="D201" s="5">
        <v>-1101420000000</v>
      </c>
      <c r="E201" s="5">
        <v>-65780000000</v>
      </c>
      <c r="F201" s="5">
        <v>-95858000000</v>
      </c>
      <c r="G201" s="5">
        <v>-71143000000</v>
      </c>
      <c r="I201" s="5">
        <v>-283063000000</v>
      </c>
      <c r="J201" s="5">
        <v>-1017219000000</v>
      </c>
      <c r="K201" s="5">
        <v>-394531250000</v>
      </c>
      <c r="L201" s="5">
        <v>-382046285000</v>
      </c>
      <c r="M201" s="5">
        <v>-2078638075000</v>
      </c>
      <c r="N201" s="5">
        <v>-22400000000</v>
      </c>
      <c r="O201" s="5">
        <v>-66392517000</v>
      </c>
      <c r="P201" s="5">
        <v>-112767805000</v>
      </c>
      <c r="Q201" s="5">
        <v>-66000000000</v>
      </c>
      <c r="R201" s="5">
        <v>-346649641000</v>
      </c>
      <c r="S201" s="5">
        <v>-1136568856000</v>
      </c>
      <c r="T201" s="5">
        <v>-339707021000</v>
      </c>
      <c r="U201" s="5">
        <v>-133220750000</v>
      </c>
      <c r="V201" s="5">
        <v>-905478644000</v>
      </c>
      <c r="W201" s="5">
        <v>-13117279000</v>
      </c>
      <c r="X201" s="5">
        <v>-45173503000</v>
      </c>
      <c r="Y201" s="5">
        <v>-182104405000</v>
      </c>
      <c r="Z201" s="5">
        <v>-577825578000</v>
      </c>
    </row>
    <row r="202" spans="3:26" ht="15.5" x14ac:dyDescent="0.35">
      <c r="C202" t="s">
        <v>163</v>
      </c>
      <c r="M202" s="5">
        <v>9184457080000</v>
      </c>
      <c r="Z202" s="5">
        <v>617950900000</v>
      </c>
    </row>
    <row r="203" spans="3:26" ht="15.5" x14ac:dyDescent="0.35">
      <c r="C203" t="s">
        <v>1174</v>
      </c>
      <c r="D203" s="5">
        <v>-41005000000</v>
      </c>
      <c r="E203" s="5">
        <v>-53152000000</v>
      </c>
      <c r="F203" s="5">
        <v>-26674000000</v>
      </c>
      <c r="G203" s="5">
        <v>-26662000000</v>
      </c>
      <c r="I203" s="5">
        <v>-142661000000</v>
      </c>
      <c r="J203" s="5">
        <v>-120580000000</v>
      </c>
      <c r="K203" s="5">
        <v>-91436739000</v>
      </c>
      <c r="L203" s="5">
        <v>-81348012000</v>
      </c>
      <c r="M203" s="5">
        <v>-140710296000</v>
      </c>
      <c r="N203" s="5">
        <v>-44150702000</v>
      </c>
      <c r="O203" s="5">
        <v>-14920783000</v>
      </c>
      <c r="P203" s="5">
        <v>-18095309000</v>
      </c>
      <c r="Q203" s="5">
        <v>-16058220000</v>
      </c>
      <c r="R203" s="5">
        <v>-28332927000</v>
      </c>
      <c r="S203" s="5">
        <v>-46544554000</v>
      </c>
      <c r="T203" s="5">
        <v>-169747974000</v>
      </c>
      <c r="U203" s="5">
        <v>-110547591000</v>
      </c>
      <c r="V203" s="5">
        <v>-103669460000</v>
      </c>
      <c r="W203" s="5">
        <v>-136737301000</v>
      </c>
      <c r="X203" s="5">
        <v>-66457759000</v>
      </c>
      <c r="Y203" s="5">
        <v>-73815620000</v>
      </c>
      <c r="Z203" s="5">
        <v>-173798117000</v>
      </c>
    </row>
    <row r="204" spans="3:26" ht="15.5" x14ac:dyDescent="0.35">
      <c r="C204" t="s">
        <v>248</v>
      </c>
      <c r="V204" s="5">
        <v>-575000000000</v>
      </c>
      <c r="Z204" s="5">
        <v>-425000000000</v>
      </c>
    </row>
    <row r="205" spans="3:26" ht="15.5" x14ac:dyDescent="0.35">
      <c r="C205" t="s">
        <v>2232</v>
      </c>
      <c r="U205" s="5">
        <v>-2616000</v>
      </c>
      <c r="Z205" s="5">
        <v>-838217000</v>
      </c>
    </row>
    <row r="206" spans="3:26" ht="15.5" x14ac:dyDescent="0.35">
      <c r="C206" t="s">
        <v>585</v>
      </c>
    </row>
    <row r="207" spans="3:26" ht="15.5" x14ac:dyDescent="0.35">
      <c r="C207" t="s">
        <v>683</v>
      </c>
      <c r="D207" s="5">
        <v>-1117000000</v>
      </c>
      <c r="E207" s="5">
        <v>-1672000000</v>
      </c>
      <c r="F207" s="5">
        <v>-1750000000</v>
      </c>
      <c r="G207" s="5">
        <v>-1888000000</v>
      </c>
      <c r="I207" s="5">
        <v>-7168000000</v>
      </c>
      <c r="J207" s="5">
        <v>-8336000000</v>
      </c>
      <c r="K207" s="5">
        <v>-6380463000</v>
      </c>
      <c r="L207" s="5">
        <v>-8806579000</v>
      </c>
      <c r="M207" s="5">
        <v>-5997609000</v>
      </c>
      <c r="N207" s="5">
        <v>-1834288000</v>
      </c>
      <c r="O207" s="5">
        <v>-3048780000</v>
      </c>
      <c r="P207" s="5">
        <v>-3386859000</v>
      </c>
      <c r="Q207" s="5">
        <v>-1319953000</v>
      </c>
      <c r="R207" s="5">
        <v>-1857390000</v>
      </c>
      <c r="S207" s="5">
        <v>-1701720000</v>
      </c>
      <c r="T207" s="5">
        <v>-31972438000</v>
      </c>
      <c r="U207" s="5">
        <v>-61746479000</v>
      </c>
      <c r="V207" s="5">
        <v>-2783070000</v>
      </c>
      <c r="W207" s="5">
        <v>-3061547000</v>
      </c>
      <c r="X207" s="5">
        <v>-1443275000</v>
      </c>
      <c r="Y207" s="5">
        <v>-36955000</v>
      </c>
      <c r="Z207" s="5">
        <v>-1078848000</v>
      </c>
    </row>
    <row r="208" spans="3:26" ht="15.5" x14ac:dyDescent="0.35">
      <c r="C208" t="s">
        <v>687</v>
      </c>
      <c r="D208" s="5">
        <v>1328452000000</v>
      </c>
      <c r="G208" s="5">
        <v>-66661000000</v>
      </c>
    </row>
    <row r="209" spans="3:26" ht="15.5" x14ac:dyDescent="0.35">
      <c r="C209" t="s">
        <v>696</v>
      </c>
    </row>
    <row r="210" spans="3:26" ht="15.5" x14ac:dyDescent="0.35">
      <c r="C210" t="s">
        <v>1566</v>
      </c>
      <c r="D210" s="5">
        <v>-4020000000</v>
      </c>
      <c r="G210" s="5">
        <v>2402000000</v>
      </c>
    </row>
    <row r="211" spans="3:26" ht="15.5" x14ac:dyDescent="0.35">
      <c r="C211" t="s">
        <v>2233</v>
      </c>
      <c r="E211" s="5">
        <v>400000000</v>
      </c>
      <c r="G211" s="5">
        <v>200653000000</v>
      </c>
      <c r="I211" s="5">
        <v>210653000000</v>
      </c>
      <c r="M211" s="5">
        <v>1000000000000</v>
      </c>
    </row>
    <row r="212" spans="3:26" ht="15.5" x14ac:dyDescent="0.35">
      <c r="C212" t="s">
        <v>628</v>
      </c>
    </row>
    <row r="213" spans="3:26" ht="15.5" x14ac:dyDescent="0.35">
      <c r="C213" t="s">
        <v>1101</v>
      </c>
    </row>
    <row r="214" spans="3:26" ht="15.5" x14ac:dyDescent="0.35">
      <c r="C214" t="s">
        <v>2234</v>
      </c>
      <c r="N214" s="5">
        <v>-328713118000</v>
      </c>
    </row>
    <row r="215" spans="3:26" ht="15.5" x14ac:dyDescent="0.35">
      <c r="C215" t="s">
        <v>1389</v>
      </c>
      <c r="L215" s="5">
        <v>1326619308000</v>
      </c>
      <c r="M215" s="5">
        <v>1504091548000</v>
      </c>
    </row>
    <row r="216" spans="3:26" ht="15.5" x14ac:dyDescent="0.35">
      <c r="C216" t="s">
        <v>1630</v>
      </c>
      <c r="D216" s="5">
        <v>-123908000000</v>
      </c>
      <c r="E216" s="5">
        <v>-270710000000</v>
      </c>
      <c r="F216" s="5">
        <v>-483822000000</v>
      </c>
      <c r="G216" s="5">
        <v>-768949000000</v>
      </c>
      <c r="I216" s="5">
        <v>-1523481000000</v>
      </c>
      <c r="M216" s="5">
        <v>-47138632000</v>
      </c>
      <c r="N216" s="5">
        <v>-2791556248000</v>
      </c>
      <c r="O216" s="5">
        <v>-73809662000</v>
      </c>
    </row>
    <row r="217" spans="3:26" ht="15.5" x14ac:dyDescent="0.35">
      <c r="C217" t="s">
        <v>890</v>
      </c>
      <c r="V217" s="5">
        <v>3897584000</v>
      </c>
      <c r="W217" s="5">
        <v>3213409000</v>
      </c>
      <c r="X217" s="5">
        <v>2644413000</v>
      </c>
      <c r="Y217" s="5">
        <v>2539970000</v>
      </c>
      <c r="Z217" s="5">
        <v>1767125000</v>
      </c>
    </row>
    <row r="218" spans="3:26" ht="15.5" x14ac:dyDescent="0.35">
      <c r="C218" t="s">
        <v>2235</v>
      </c>
      <c r="D218" s="5">
        <v>-2808629000000</v>
      </c>
      <c r="E218" s="5">
        <v>-1619396000000</v>
      </c>
      <c r="F218" s="5">
        <v>992051000000</v>
      </c>
      <c r="G218" s="5">
        <v>3634257000000</v>
      </c>
      <c r="I218" s="5">
        <v>14900606000000</v>
      </c>
      <c r="J218" s="5">
        <v>-23858000000</v>
      </c>
      <c r="K218" s="5">
        <v>-1332387761000</v>
      </c>
      <c r="L218" s="5">
        <v>2628779258000</v>
      </c>
      <c r="M218" s="5">
        <v>3494411932000</v>
      </c>
      <c r="N218" s="5">
        <v>-235180831000</v>
      </c>
      <c r="O218" s="5">
        <v>-1230486734000</v>
      </c>
      <c r="P218" s="5">
        <v>-2841857653000</v>
      </c>
      <c r="Q218" s="5">
        <v>4212196025000</v>
      </c>
      <c r="R218" s="5">
        <v>-4744578401000</v>
      </c>
      <c r="S218" s="5">
        <v>-3331984681000</v>
      </c>
      <c r="T218" s="5">
        <v>5720247303000</v>
      </c>
      <c r="U218" s="5">
        <v>457828998000</v>
      </c>
      <c r="V218" s="5">
        <v>2739375383000</v>
      </c>
      <c r="W218" s="5">
        <v>-115542156000</v>
      </c>
      <c r="X218" s="5">
        <v>666975561000</v>
      </c>
      <c r="Y218" s="5">
        <v>96638489000</v>
      </c>
      <c r="Z218" s="5">
        <v>-276069701000</v>
      </c>
    </row>
    <row r="219" spans="3:26" ht="15.5" x14ac:dyDescent="0.35">
      <c r="C219" t="s">
        <v>280</v>
      </c>
      <c r="D219" s="5">
        <v>76335000000</v>
      </c>
      <c r="E219" s="5">
        <v>53464000000</v>
      </c>
      <c r="F219" s="5">
        <v>188658000000</v>
      </c>
      <c r="G219" s="5">
        <v>-105113000000</v>
      </c>
      <c r="I219" s="5">
        <v>209369000000</v>
      </c>
      <c r="J219" s="5">
        <v>125308000000</v>
      </c>
      <c r="K219" s="5">
        <v>-117549669000</v>
      </c>
      <c r="L219" s="5">
        <v>552771713000</v>
      </c>
      <c r="M219" s="5">
        <v>11363003000</v>
      </c>
      <c r="N219" s="5">
        <v>6307904000</v>
      </c>
      <c r="O219" s="5">
        <v>-78597239000</v>
      </c>
      <c r="P219" s="5">
        <v>259611177000</v>
      </c>
      <c r="Q219" s="5">
        <v>12601862000</v>
      </c>
      <c r="R219" s="5">
        <v>-39630065000</v>
      </c>
      <c r="S219" s="5">
        <v>445782636000</v>
      </c>
      <c r="T219" s="5">
        <v>26396325000</v>
      </c>
      <c r="U219" s="5">
        <v>351015768000</v>
      </c>
    </row>
    <row r="220" spans="3:26" ht="15.5" x14ac:dyDescent="0.35">
      <c r="C220" t="s">
        <v>2236</v>
      </c>
      <c r="N220" s="5">
        <v>-416975153000</v>
      </c>
      <c r="S220" s="5">
        <v>-50602819000</v>
      </c>
    </row>
    <row r="221" spans="3:26" ht="15.5" x14ac:dyDescent="0.35">
      <c r="C221" t="s">
        <v>2089</v>
      </c>
      <c r="K221" s="5">
        <v>-53181464000</v>
      </c>
      <c r="L221" s="5">
        <v>-1888850066000</v>
      </c>
    </row>
    <row r="222" spans="3:26" ht="15.5" x14ac:dyDescent="0.35">
      <c r="C222" t="s">
        <v>279</v>
      </c>
      <c r="D222" s="5">
        <v>22422403000000</v>
      </c>
      <c r="I222" s="5">
        <v>7312428000000</v>
      </c>
      <c r="J222" s="5">
        <v>7210978000000</v>
      </c>
      <c r="K222" s="5">
        <v>8712637748000</v>
      </c>
      <c r="L222" s="5">
        <v>7383025165000</v>
      </c>
      <c r="M222" s="5">
        <v>2694706379000</v>
      </c>
      <c r="N222" s="5">
        <v>3315187283000</v>
      </c>
      <c r="O222" s="5">
        <v>4624271256000</v>
      </c>
      <c r="P222" s="5">
        <v>7140229605000</v>
      </c>
      <c r="Q222" s="5">
        <v>2915431718000</v>
      </c>
      <c r="R222" s="5">
        <v>7699640184000</v>
      </c>
      <c r="S222" s="5">
        <v>10636445048000</v>
      </c>
      <c r="T222" s="5">
        <v>4889801420000</v>
      </c>
      <c r="U222" s="5">
        <v>4080956654000</v>
      </c>
      <c r="V222" s="5">
        <v>1341581271000</v>
      </c>
      <c r="W222" s="5">
        <v>1457123427000</v>
      </c>
      <c r="X222" s="5">
        <v>790147866000</v>
      </c>
      <c r="Y222" s="5">
        <v>693509377000</v>
      </c>
      <c r="Z222" s="5">
        <v>969579078000</v>
      </c>
    </row>
    <row r="223" spans="3:26" ht="15.5" x14ac:dyDescent="0.35">
      <c r="C223" t="s">
        <v>2237</v>
      </c>
      <c r="D223" s="5">
        <v>19690109000000</v>
      </c>
      <c r="E223" s="5">
        <v>-1565932000000</v>
      </c>
      <c r="F223" s="5">
        <v>1180709000000</v>
      </c>
      <c r="G223" s="5">
        <v>3529144000000</v>
      </c>
      <c r="I223" s="5">
        <v>22422403000000</v>
      </c>
      <c r="J223" s="5">
        <v>7312428000000</v>
      </c>
      <c r="K223" s="5">
        <v>7210978131000</v>
      </c>
      <c r="L223" s="5">
        <v>8712637748000</v>
      </c>
      <c r="M223" s="5">
        <v>7383025165000</v>
      </c>
      <c r="N223" s="5">
        <v>2694706379000</v>
      </c>
      <c r="O223" s="5">
        <v>3315187283000</v>
      </c>
      <c r="P223" s="5">
        <v>4624271256000</v>
      </c>
      <c r="Q223" s="5">
        <v>7140229605000</v>
      </c>
      <c r="R223" s="5">
        <v>2915431718000</v>
      </c>
      <c r="S223" s="5">
        <v>7699640184000</v>
      </c>
      <c r="T223" s="5">
        <v>10636445048000</v>
      </c>
      <c r="U223" s="5">
        <v>4889801420000</v>
      </c>
      <c r="V223" s="5">
        <v>4080956654000</v>
      </c>
      <c r="W223" s="5">
        <v>1341581271000</v>
      </c>
      <c r="X223" s="5">
        <v>1457123427000</v>
      </c>
      <c r="Y223" s="5">
        <v>790147866000</v>
      </c>
      <c r="Z223" s="5">
        <v>693509377000</v>
      </c>
    </row>
    <row r="225" spans="2:26" ht="15.5" x14ac:dyDescent="0.35">
      <c r="B225" t="s">
        <v>283</v>
      </c>
      <c r="C225" t="s">
        <v>11</v>
      </c>
      <c r="D225" s="5">
        <v>61390000000</v>
      </c>
      <c r="E225" s="5">
        <v>61390000000</v>
      </c>
      <c r="F225" s="5">
        <v>61390000000</v>
      </c>
      <c r="G225" s="5">
        <v>61390000000</v>
      </c>
      <c r="I225" s="5">
        <v>61390000000</v>
      </c>
      <c r="J225" s="5">
        <v>61390000000</v>
      </c>
      <c r="K225" s="5">
        <v>61320000000</v>
      </c>
      <c r="L225" s="5">
        <v>61240000000</v>
      </c>
      <c r="M225" s="5">
        <v>61240000000</v>
      </c>
      <c r="N225" s="5">
        <v>5640000000</v>
      </c>
      <c r="O225" s="5">
        <v>5640000000</v>
      </c>
      <c r="P225" s="5">
        <v>5640000000</v>
      </c>
      <c r="Q225" s="5">
        <v>5640000000</v>
      </c>
      <c r="R225" s="5">
        <v>5640000000</v>
      </c>
      <c r="S225" s="5">
        <v>5640000000</v>
      </c>
      <c r="T225" s="5">
        <v>5640000000</v>
      </c>
      <c r="U225" s="5">
        <v>5640000000</v>
      </c>
      <c r="V225" s="5">
        <v>5640000000</v>
      </c>
      <c r="W225" s="5">
        <v>5640000000</v>
      </c>
      <c r="X225" s="5">
        <v>5130000000</v>
      </c>
      <c r="Y225" s="5">
        <v>3140000000</v>
      </c>
      <c r="Z225" s="5">
        <v>630000000</v>
      </c>
    </row>
    <row r="226" spans="2:26" ht="15.5" x14ac:dyDescent="0.35">
      <c r="C226" t="s">
        <v>284</v>
      </c>
      <c r="D226" s="6">
        <v>-5.47</v>
      </c>
      <c r="E226" s="6">
        <v>5.75</v>
      </c>
      <c r="F226" s="6">
        <v>36.01</v>
      </c>
      <c r="G226" s="6">
        <v>9.6300000000000008</v>
      </c>
    </row>
    <row r="227" spans="2:26" ht="15.5" x14ac:dyDescent="0.35">
      <c r="C227" t="s">
        <v>285</v>
      </c>
      <c r="D227" s="6">
        <v>-139.85</v>
      </c>
      <c r="E227" s="6">
        <v>188.7</v>
      </c>
      <c r="F227" s="6">
        <v>34.85</v>
      </c>
      <c r="G227" s="6">
        <v>50.26</v>
      </c>
    </row>
    <row r="228" spans="2:26" ht="15.5" x14ac:dyDescent="0.35">
      <c r="C228" t="s">
        <v>72</v>
      </c>
      <c r="D228" s="6">
        <v>8.08</v>
      </c>
      <c r="E228" s="6">
        <v>12.44</v>
      </c>
      <c r="F228" s="6">
        <v>15.55</v>
      </c>
      <c r="G228" s="6">
        <v>6.1</v>
      </c>
    </row>
    <row r="229" spans="2:26" ht="15.5" x14ac:dyDescent="0.35">
      <c r="C229" t="s">
        <v>286</v>
      </c>
      <c r="D229" s="5">
        <v>1694730000000</v>
      </c>
      <c r="E229" s="5">
        <v>1260670000000</v>
      </c>
      <c r="F229" s="5">
        <v>1839250000000</v>
      </c>
      <c r="G229" s="6">
        <v>1094180000000.0001</v>
      </c>
    </row>
    <row r="230" spans="2:26" ht="15.5" x14ac:dyDescent="0.35">
      <c r="C230" t="s">
        <v>287</v>
      </c>
      <c r="D230" s="6">
        <v>-5.6000000000000008E-3</v>
      </c>
      <c r="E230" s="6">
        <v>5.7999999999999996E-3</v>
      </c>
      <c r="F230" s="6">
        <v>3.6200000000000003E-2</v>
      </c>
      <c r="G230" s="6">
        <v>1.0200000000000001E-2</v>
      </c>
    </row>
    <row r="231" spans="2:26" ht="15.5" x14ac:dyDescent="0.35">
      <c r="C231" t="s">
        <v>288</v>
      </c>
      <c r="D231" s="6">
        <v>-9.1000000000000004E-3</v>
      </c>
      <c r="E231" s="6">
        <v>9.300000000000001E-3</v>
      </c>
      <c r="F231" s="6">
        <v>5.6500000000000002E-2</v>
      </c>
      <c r="G231" s="6">
        <v>1.5600000000000001E-2</v>
      </c>
    </row>
    <row r="232" spans="2:26" ht="15.5" x14ac:dyDescent="0.35">
      <c r="C232" t="s">
        <v>289</v>
      </c>
      <c r="D232" s="6">
        <v>1.1200000000000002E-2</v>
      </c>
      <c r="E232" s="6">
        <v>2.8000000000000004E-3</v>
      </c>
      <c r="F232" s="6">
        <v>1.29E-2</v>
      </c>
      <c r="G232" s="6">
        <v>-2.9999999999999997E-4</v>
      </c>
    </row>
    <row r="233" spans="2:26" ht="15.5" x14ac:dyDescent="0.35">
      <c r="C233" t="s">
        <v>290</v>
      </c>
      <c r="E233" s="6">
        <v>2.78</v>
      </c>
      <c r="F233" s="6">
        <v>8.3800000000000008</v>
      </c>
      <c r="G233" s="6">
        <v>-0.01</v>
      </c>
    </row>
    <row r="234" spans="2:26" ht="15.5" x14ac:dyDescent="0.35">
      <c r="C234" t="s">
        <v>291</v>
      </c>
      <c r="D234" s="5">
        <v>52592000000000</v>
      </c>
      <c r="E234" s="5">
        <v>53391000000000</v>
      </c>
      <c r="F234" s="5">
        <v>54504000000000</v>
      </c>
      <c r="G234" s="5">
        <v>51665000000000</v>
      </c>
    </row>
    <row r="235" spans="2:26" ht="15.5" x14ac:dyDescent="0.35">
      <c r="C235" t="s">
        <v>292</v>
      </c>
      <c r="D235" s="6">
        <v>1.27</v>
      </c>
      <c r="E235" s="6">
        <v>1.76</v>
      </c>
      <c r="F235" s="6">
        <v>1.97</v>
      </c>
      <c r="G235" s="6">
        <v>0.79</v>
      </c>
    </row>
    <row r="236" spans="2:26" ht="15.5" x14ac:dyDescent="0.35">
      <c r="C236" t="s">
        <v>293</v>
      </c>
      <c r="D236" s="6">
        <v>600.91999999999996</v>
      </c>
      <c r="E236" s="6">
        <v>616.33000000000004</v>
      </c>
      <c r="F236" s="6">
        <v>637.59</v>
      </c>
      <c r="G236" s="6">
        <v>615.80999999999995</v>
      </c>
    </row>
    <row r="237" spans="2:26" ht="15.5" x14ac:dyDescent="0.35">
      <c r="C237" t="s">
        <v>294</v>
      </c>
      <c r="D237" s="6">
        <v>1.42</v>
      </c>
      <c r="E237" s="6">
        <v>1.96</v>
      </c>
      <c r="F237" s="6">
        <v>2.17</v>
      </c>
      <c r="G237" s="6">
        <v>0.87</v>
      </c>
    </row>
    <row r="238" spans="2:26" ht="15.5" x14ac:dyDescent="0.35">
      <c r="C238" t="s">
        <v>295</v>
      </c>
      <c r="D238" s="5">
        <v>540</v>
      </c>
      <c r="E238" s="6">
        <v>554.55999999999995</v>
      </c>
      <c r="F238" s="6">
        <v>577.74</v>
      </c>
      <c r="G238" s="6">
        <v>555.25</v>
      </c>
    </row>
    <row r="239" spans="2:26" ht="15.5" x14ac:dyDescent="0.35">
      <c r="C239" t="s">
        <v>296</v>
      </c>
      <c r="D239" s="5">
        <v>1806000000000</v>
      </c>
      <c r="E239" s="5">
        <v>1461000000000</v>
      </c>
      <c r="F239" s="5">
        <v>625000000000</v>
      </c>
      <c r="G239" s="5">
        <v>615000000000</v>
      </c>
    </row>
    <row r="240" spans="2:26" ht="15.5" x14ac:dyDescent="0.35">
      <c r="C240" t="s">
        <v>297</v>
      </c>
      <c r="D240" s="5">
        <v>273000000000</v>
      </c>
      <c r="E240" s="5">
        <v>390000000000</v>
      </c>
      <c r="F240" s="5">
        <v>494000000000</v>
      </c>
      <c r="G240" s="5">
        <v>560000000000</v>
      </c>
    </row>
    <row r="241" spans="3:26" ht="15.5" x14ac:dyDescent="0.35">
      <c r="C241" t="s">
        <v>298</v>
      </c>
      <c r="D241" s="5">
        <v>36892000000000</v>
      </c>
      <c r="E241" s="5">
        <v>37837000000000</v>
      </c>
      <c r="F241" s="5">
        <v>39143000000000</v>
      </c>
      <c r="G241" s="5">
        <v>37805000000000</v>
      </c>
    </row>
    <row r="242" spans="3:26" ht="15.5" x14ac:dyDescent="0.35">
      <c r="C242" t="s">
        <v>23</v>
      </c>
      <c r="D242" s="5">
        <v>2078000000000</v>
      </c>
      <c r="E242" s="5">
        <v>1851000000000</v>
      </c>
      <c r="F242" s="5">
        <v>1119000000000</v>
      </c>
      <c r="G242" s="5">
        <v>1176000000000</v>
      </c>
    </row>
    <row r="243" spans="3:26" ht="15.5" x14ac:dyDescent="0.35">
      <c r="C243" t="s">
        <v>20</v>
      </c>
      <c r="D243" s="5">
        <v>-17612000000000</v>
      </c>
      <c r="E243" s="5">
        <v>-20571000000000</v>
      </c>
      <c r="F243" s="5">
        <v>-22869000000000</v>
      </c>
      <c r="G243" s="5">
        <v>-21632000000000</v>
      </c>
    </row>
    <row r="244" spans="3:26" ht="15.5" x14ac:dyDescent="0.35">
      <c r="C244" t="s">
        <v>299</v>
      </c>
      <c r="D244" s="5">
        <v>27510000000000</v>
      </c>
      <c r="E244" s="5">
        <v>28957000000000</v>
      </c>
      <c r="F244" s="5">
        <v>31201000000000</v>
      </c>
      <c r="G244" s="5">
        <v>28586000000000</v>
      </c>
    </row>
    <row r="245" spans="3:26" ht="15.5" x14ac:dyDescent="0.35">
      <c r="C245" t="s">
        <v>300</v>
      </c>
      <c r="D245" s="5">
        <v>209000000000</v>
      </c>
      <c r="E245" s="5">
        <v>1806000000000</v>
      </c>
      <c r="F245" s="5">
        <v>748000000000</v>
      </c>
      <c r="G245" s="5">
        <v>-662000000000</v>
      </c>
    </row>
    <row r="246" spans="3:26" ht="15.5" x14ac:dyDescent="0.35">
      <c r="C246" t="s">
        <v>301</v>
      </c>
      <c r="D246" s="5">
        <v>-67000000000</v>
      </c>
      <c r="E246" s="5">
        <v>-309000000000</v>
      </c>
      <c r="F246" s="5">
        <v>-204000000000</v>
      </c>
      <c r="G246" s="5">
        <v>-174000000000</v>
      </c>
    </row>
    <row r="247" spans="3:26" ht="15.5" x14ac:dyDescent="0.35">
      <c r="C247" t="s">
        <v>12</v>
      </c>
      <c r="D247" s="5">
        <v>142000000000</v>
      </c>
      <c r="E247" s="5">
        <v>1497000000000</v>
      </c>
      <c r="F247" s="5">
        <v>544000000000</v>
      </c>
      <c r="G247" s="5">
        <v>-836000000000</v>
      </c>
    </row>
    <row r="248" spans="3:26" ht="15.5" x14ac:dyDescent="0.35">
      <c r="C248" t="s">
        <v>15</v>
      </c>
      <c r="D248" s="6">
        <v>2.3199999999999998</v>
      </c>
      <c r="E248" s="6">
        <v>24.39</v>
      </c>
      <c r="F248" s="6">
        <v>8.8699999999999992</v>
      </c>
      <c r="G248" s="6">
        <v>-13.62</v>
      </c>
    </row>
    <row r="249" spans="3:26" ht="15.5" x14ac:dyDescent="0.35">
      <c r="C249" t="s">
        <v>57</v>
      </c>
      <c r="I249" s="6">
        <v>110.59</v>
      </c>
      <c r="J249" s="6">
        <v>23.95</v>
      </c>
      <c r="K249" s="6">
        <v>-2.2999999999999998</v>
      </c>
      <c r="L249" s="6">
        <v>88.89</v>
      </c>
      <c r="M249" s="6">
        <v>92.41</v>
      </c>
      <c r="N249" s="6">
        <v>364.67</v>
      </c>
      <c r="O249" s="6">
        <v>-268.69</v>
      </c>
      <c r="P249" s="6">
        <v>-464.84</v>
      </c>
      <c r="Q249" s="6">
        <v>7.76</v>
      </c>
      <c r="R249" s="6">
        <v>68.28</v>
      </c>
      <c r="S249" s="6">
        <v>236.08</v>
      </c>
      <c r="T249" s="6">
        <v>193.57</v>
      </c>
      <c r="U249" s="6">
        <v>182.47</v>
      </c>
      <c r="V249" s="6">
        <v>573.07000000000005</v>
      </c>
      <c r="W249" s="6">
        <v>107.73</v>
      </c>
      <c r="X249" s="6">
        <v>98.23</v>
      </c>
      <c r="Y249" s="6">
        <v>64.28</v>
      </c>
      <c r="Z249" s="6">
        <v>220.01</v>
      </c>
    </row>
    <row r="250" spans="3:26" ht="15.5" x14ac:dyDescent="0.35">
      <c r="C250" t="s">
        <v>71</v>
      </c>
      <c r="I250" s="6">
        <v>9.81</v>
      </c>
      <c r="J250" s="6">
        <v>20.54</v>
      </c>
      <c r="K250" s="6">
        <v>-256.52</v>
      </c>
      <c r="L250" s="6">
        <v>11.59</v>
      </c>
      <c r="M250" s="6">
        <v>24.67</v>
      </c>
      <c r="N250" s="6">
        <v>38.39</v>
      </c>
      <c r="O250" s="6">
        <v>-20.77</v>
      </c>
      <c r="P250" s="6">
        <v>-18.07</v>
      </c>
      <c r="Q250" s="6">
        <v>1224.23</v>
      </c>
      <c r="R250" s="6">
        <v>146.16</v>
      </c>
      <c r="S250" s="6">
        <v>43.63</v>
      </c>
      <c r="T250" s="6">
        <v>40.299999999999997</v>
      </c>
      <c r="U250" s="6">
        <v>30.42</v>
      </c>
      <c r="V250" s="6">
        <v>6.81</v>
      </c>
      <c r="W250" s="6">
        <v>30.63</v>
      </c>
      <c r="X250" s="6">
        <v>12.42</v>
      </c>
      <c r="Y250" s="5">
        <v>0</v>
      </c>
      <c r="Z250" s="5">
        <v>0</v>
      </c>
    </row>
    <row r="251" spans="3:26" ht="15.5" x14ac:dyDescent="0.35">
      <c r="C251" t="s">
        <v>74</v>
      </c>
      <c r="I251" s="6">
        <v>3.48</v>
      </c>
      <c r="J251" s="6">
        <v>2.4700000000000002</v>
      </c>
      <c r="K251" s="6">
        <v>3.91</v>
      </c>
      <c r="L251" s="6">
        <v>6.4</v>
      </c>
      <c r="M251" s="6">
        <v>10.87</v>
      </c>
      <c r="N251" s="6">
        <v>6.62</v>
      </c>
      <c r="O251" s="6">
        <v>2.84</v>
      </c>
      <c r="P251" s="6">
        <v>5.29</v>
      </c>
      <c r="Q251" s="6">
        <v>7.06</v>
      </c>
      <c r="R251" s="6">
        <v>7.64</v>
      </c>
      <c r="S251" s="6">
        <v>9.0399999999999991</v>
      </c>
      <c r="T251" s="6">
        <v>6.74</v>
      </c>
      <c r="U251" s="6">
        <v>5.4</v>
      </c>
      <c r="V251" s="6">
        <v>4.7</v>
      </c>
      <c r="W251" s="6">
        <v>4.5</v>
      </c>
      <c r="X251" s="6">
        <v>1.87</v>
      </c>
      <c r="Y251" s="5">
        <v>0</v>
      </c>
      <c r="Z251" s="5">
        <v>0</v>
      </c>
    </row>
    <row r="252" spans="3:26" ht="15.5" x14ac:dyDescent="0.35">
      <c r="C252" t="s">
        <v>302</v>
      </c>
      <c r="I252" s="5">
        <v>5811130000000</v>
      </c>
      <c r="J252" s="5">
        <v>5978200000000</v>
      </c>
      <c r="K252" s="6">
        <v>4282390000000.0005</v>
      </c>
      <c r="L252" s="5">
        <v>5267540000000</v>
      </c>
      <c r="M252" s="6">
        <v>4314810000000.0005</v>
      </c>
      <c r="N252" s="5">
        <v>3889530000000</v>
      </c>
      <c r="O252" s="6">
        <v>1090920000000.0001</v>
      </c>
      <c r="P252" s="5">
        <v>2911760000000</v>
      </c>
    </row>
    <row r="253" spans="3:26" ht="15.5" x14ac:dyDescent="0.35">
      <c r="C253" t="s">
        <v>303</v>
      </c>
      <c r="I253" s="6">
        <v>0.11169999999999999</v>
      </c>
      <c r="J253" s="6">
        <v>3.2000000000000001E-2</v>
      </c>
      <c r="K253" s="6">
        <v>-3.3E-3</v>
      </c>
      <c r="L253" s="6">
        <v>0.12240000000000001</v>
      </c>
      <c r="M253" s="6">
        <v>0.14829999999999999</v>
      </c>
      <c r="N253" s="6">
        <v>0.11509999999999999</v>
      </c>
      <c r="O253" s="6">
        <v>-8.6400000000000005E-2</v>
      </c>
      <c r="P253" s="6">
        <v>-0.1343</v>
      </c>
      <c r="Q253" s="6">
        <v>2E-3</v>
      </c>
      <c r="R253" s="6">
        <v>1.89E-2</v>
      </c>
      <c r="S253" s="6">
        <v>7.6100000000000001E-2</v>
      </c>
      <c r="T253" s="6">
        <v>5.4900000000000004E-2</v>
      </c>
      <c r="U253" s="6">
        <v>8.0199999999999994E-2</v>
      </c>
      <c r="V253" s="6">
        <v>0.32170000000000004</v>
      </c>
      <c r="W253" s="6">
        <v>8.5199999999999998E-2</v>
      </c>
      <c r="X253" s="6">
        <v>0.1167</v>
      </c>
      <c r="Y253" s="6">
        <v>5.3600000000000002E-2</v>
      </c>
      <c r="Z253" s="6">
        <v>3.6299999999999999E-2</v>
      </c>
    </row>
    <row r="254" spans="3:26" ht="15.5" x14ac:dyDescent="0.35">
      <c r="C254" t="s">
        <v>304</v>
      </c>
      <c r="I254" s="6">
        <v>0.1794</v>
      </c>
      <c r="J254" s="6">
        <v>4.1399999999999999E-2</v>
      </c>
      <c r="K254" s="6">
        <v>-4.0999999999999995E-3</v>
      </c>
      <c r="L254" s="6">
        <v>0.152</v>
      </c>
      <c r="M254" s="6">
        <v>0.19899999999999998</v>
      </c>
      <c r="N254" s="6">
        <v>0.19260000000000002</v>
      </c>
      <c r="O254" s="6">
        <v>-0.1535</v>
      </c>
      <c r="P254" s="6">
        <v>-0.22</v>
      </c>
      <c r="Q254" s="6">
        <v>3.0000000000000001E-3</v>
      </c>
      <c r="R254" s="6">
        <v>2.76E-2</v>
      </c>
      <c r="S254" s="6">
        <v>9.6999999999999989E-2</v>
      </c>
      <c r="T254" s="6">
        <v>7.8100000000000003E-2</v>
      </c>
      <c r="U254" s="6">
        <v>0.13320000000000001</v>
      </c>
      <c r="V254" s="6">
        <v>0.47820000000000001</v>
      </c>
      <c r="W254" s="6">
        <v>0.14069999999999999</v>
      </c>
      <c r="X254" s="6">
        <v>0.1741</v>
      </c>
      <c r="Y254" s="6">
        <v>8.3900000000000002E-2</v>
      </c>
      <c r="Z254" s="6">
        <v>6.1500000000000006E-2</v>
      </c>
    </row>
    <row r="255" spans="3:26" ht="15.5" x14ac:dyDescent="0.35">
      <c r="C255" t="s">
        <v>305</v>
      </c>
      <c r="I255" s="6">
        <v>2.5000000000000001E-2</v>
      </c>
      <c r="J255" s="6">
        <v>2.4900000000000002E-2</v>
      </c>
      <c r="K255" s="6">
        <v>-5.0000000000000001E-3</v>
      </c>
      <c r="L255" s="6">
        <v>1.8200000000000001E-2</v>
      </c>
      <c r="M255" s="6">
        <v>5.4299999999999994E-2</v>
      </c>
      <c r="N255" s="6">
        <v>8.6699999999999999E-2</v>
      </c>
      <c r="O255" s="6">
        <v>-0.1173</v>
      </c>
      <c r="P255" s="6">
        <v>1.7100000000000001E-2</v>
      </c>
      <c r="Q255" s="6">
        <v>3.1099999999999999E-2</v>
      </c>
      <c r="R255" s="6">
        <v>7.2099999999999997E-2</v>
      </c>
      <c r="S255" s="6">
        <v>0.1182</v>
      </c>
      <c r="T255" s="6">
        <v>0.11320000000000001</v>
      </c>
      <c r="U255" s="6">
        <v>0.1827</v>
      </c>
      <c r="V255" s="6">
        <v>0.19210000000000002</v>
      </c>
      <c r="W255" s="6">
        <v>0.2676</v>
      </c>
      <c r="X255" s="6">
        <v>0.22469999999999998</v>
      </c>
      <c r="Y255" s="6">
        <v>0.1472</v>
      </c>
      <c r="Z255" s="6">
        <v>0.3281</v>
      </c>
    </row>
    <row r="256" spans="3:26" ht="15.5" x14ac:dyDescent="0.35">
      <c r="C256" t="s">
        <v>306</v>
      </c>
      <c r="I256" s="6">
        <v>8.6199999999999992</v>
      </c>
      <c r="J256" s="6">
        <v>9.58</v>
      </c>
      <c r="K256" s="6">
        <v>-2.5</v>
      </c>
      <c r="L256" s="6">
        <v>8.89</v>
      </c>
      <c r="M256" s="6">
        <v>13.32</v>
      </c>
      <c r="N256" s="6">
        <v>25.48</v>
      </c>
      <c r="O256" s="6">
        <v>-27.53</v>
      </c>
      <c r="P256" s="6">
        <v>5.19</v>
      </c>
      <c r="Q256" s="6">
        <v>10.56</v>
      </c>
      <c r="R256" s="6">
        <v>44.26</v>
      </c>
      <c r="S256" s="6">
        <v>42.71</v>
      </c>
      <c r="T256" s="6">
        <v>9.84</v>
      </c>
      <c r="U256" s="6">
        <v>16.86</v>
      </c>
      <c r="V256" s="6">
        <v>17.38</v>
      </c>
      <c r="W256" s="6">
        <v>8.61</v>
      </c>
      <c r="X256" s="6">
        <v>11.88</v>
      </c>
      <c r="Y256" s="6">
        <v>6.53</v>
      </c>
      <c r="Z256" s="6">
        <v>3.98</v>
      </c>
    </row>
    <row r="257" spans="2:26" ht="15.5" x14ac:dyDescent="0.35">
      <c r="C257" t="s">
        <v>68</v>
      </c>
      <c r="I257" s="6">
        <v>1.76</v>
      </c>
      <c r="J257" s="6">
        <v>0.85</v>
      </c>
      <c r="K257" s="6">
        <v>1.04</v>
      </c>
      <c r="L257" s="6">
        <v>1.76</v>
      </c>
      <c r="M257" s="6">
        <v>4.91</v>
      </c>
      <c r="N257" s="6">
        <v>7.39</v>
      </c>
      <c r="O257" s="6">
        <v>3.19</v>
      </c>
      <c r="P257" s="6">
        <v>3.97</v>
      </c>
      <c r="Q257" s="6">
        <v>3.69</v>
      </c>
      <c r="R257" s="6">
        <v>4.03</v>
      </c>
      <c r="S257" s="6">
        <v>4.2300000000000004</v>
      </c>
      <c r="T257" s="6">
        <v>3.15</v>
      </c>
      <c r="U257" s="6">
        <v>4.05</v>
      </c>
      <c r="V257" s="6">
        <v>3.25</v>
      </c>
      <c r="W257" s="6">
        <v>4.3099999999999996</v>
      </c>
      <c r="X257" s="6">
        <v>2.16</v>
      </c>
      <c r="Y257" s="5">
        <v>0</v>
      </c>
      <c r="Z257" s="5">
        <v>0</v>
      </c>
    </row>
    <row r="258" spans="2:26" ht="15.5" x14ac:dyDescent="0.35">
      <c r="C258" t="s">
        <v>65</v>
      </c>
      <c r="I258" s="6">
        <v>616.33000000000004</v>
      </c>
      <c r="J258" s="6">
        <v>577.87</v>
      </c>
      <c r="K258" s="6">
        <v>565.59</v>
      </c>
      <c r="L258" s="6">
        <v>584.79999999999995</v>
      </c>
      <c r="M258" s="6">
        <v>464.26</v>
      </c>
      <c r="N258" s="6">
        <v>1893.67</v>
      </c>
      <c r="O258" s="6">
        <v>1750.34</v>
      </c>
      <c r="P258" s="6">
        <v>2113.35</v>
      </c>
      <c r="Q258" s="6">
        <v>2576.2600000000002</v>
      </c>
      <c r="R258" s="6">
        <v>2477.94</v>
      </c>
      <c r="S258" s="5">
        <v>2433</v>
      </c>
      <c r="T258" s="6">
        <v>2477.81</v>
      </c>
      <c r="U258" s="6">
        <v>1369.53</v>
      </c>
      <c r="V258" s="6">
        <v>1198.5</v>
      </c>
      <c r="W258" s="6">
        <v>765.61</v>
      </c>
      <c r="X258" s="6">
        <v>564.16</v>
      </c>
      <c r="Y258" s="6">
        <v>765.98</v>
      </c>
      <c r="Z258" s="6">
        <v>3580.07</v>
      </c>
    </row>
    <row r="259" spans="2:26" ht="15.5" x14ac:dyDescent="0.35">
      <c r="C259" t="s">
        <v>307</v>
      </c>
      <c r="I259" s="6">
        <v>1.96</v>
      </c>
      <c r="J259" s="6">
        <v>0.95</v>
      </c>
      <c r="K259" s="6">
        <v>1.1399999999999999</v>
      </c>
      <c r="L259" s="6">
        <v>1.93</v>
      </c>
      <c r="M259" s="6">
        <v>5.79</v>
      </c>
      <c r="N259" s="6">
        <v>10.41</v>
      </c>
      <c r="O259" s="6">
        <v>4.63</v>
      </c>
      <c r="P259" s="6">
        <v>5.86</v>
      </c>
      <c r="Q259" s="6">
        <v>6.28</v>
      </c>
      <c r="R259" s="6">
        <v>6.45</v>
      </c>
      <c r="S259" s="6">
        <v>5.12</v>
      </c>
      <c r="T259" s="6">
        <v>4.07</v>
      </c>
      <c r="U259" s="6">
        <v>7.08</v>
      </c>
      <c r="V259" s="6">
        <v>5.15</v>
      </c>
      <c r="W259" s="6">
        <v>11.5</v>
      </c>
      <c r="X259" s="6">
        <v>3.32</v>
      </c>
      <c r="Y259" s="5">
        <v>0</v>
      </c>
      <c r="Z259" s="5">
        <v>0</v>
      </c>
    </row>
    <row r="260" spans="2:26" ht="15.5" x14ac:dyDescent="0.35">
      <c r="C260" t="s">
        <v>308</v>
      </c>
      <c r="I260" s="6">
        <v>554.55999999999995</v>
      </c>
      <c r="J260" s="6">
        <v>518.41</v>
      </c>
      <c r="K260" s="6">
        <v>516.55999999999995</v>
      </c>
      <c r="L260" s="6">
        <v>533.65</v>
      </c>
      <c r="M260" s="6">
        <v>393.9</v>
      </c>
      <c r="N260" s="6">
        <v>1344.23</v>
      </c>
      <c r="O260" s="5">
        <v>1206</v>
      </c>
      <c r="P260" s="6">
        <v>1432.99</v>
      </c>
      <c r="Q260" s="6">
        <v>1513.31</v>
      </c>
      <c r="R260" s="6">
        <v>1548.39</v>
      </c>
      <c r="S260" s="6">
        <v>2010.57</v>
      </c>
      <c r="T260" s="6">
        <v>1917.36</v>
      </c>
      <c r="U260" s="6">
        <v>784.43</v>
      </c>
      <c r="V260" s="6">
        <v>757.37</v>
      </c>
      <c r="W260" s="6">
        <v>286.97000000000003</v>
      </c>
      <c r="X260" s="6">
        <v>367.41</v>
      </c>
      <c r="Y260" s="6">
        <v>417.33</v>
      </c>
      <c r="Z260" s="6">
        <v>1665.13</v>
      </c>
    </row>
    <row r="261" spans="2:26" ht="15.5" x14ac:dyDescent="0.35">
      <c r="C261" t="s">
        <v>309</v>
      </c>
      <c r="I261" s="5">
        <v>1461000000000</v>
      </c>
      <c r="J261" s="5">
        <v>488000000000</v>
      </c>
      <c r="K261" s="5">
        <v>286000000000</v>
      </c>
      <c r="L261" s="5">
        <v>483000000000</v>
      </c>
      <c r="M261" s="5">
        <v>150000000000</v>
      </c>
      <c r="N261" s="5">
        <v>965000000000</v>
      </c>
      <c r="O261" s="5">
        <v>610000000000</v>
      </c>
      <c r="P261" s="5">
        <v>625000000000</v>
      </c>
      <c r="Q261" s="5">
        <v>568000000000</v>
      </c>
      <c r="R261" s="5">
        <v>491000000000</v>
      </c>
      <c r="S261" s="5">
        <v>123000000000</v>
      </c>
      <c r="T261" s="5">
        <v>515000000000</v>
      </c>
      <c r="U261" s="5">
        <v>515000000000</v>
      </c>
      <c r="V261" s="5">
        <v>16000000000</v>
      </c>
      <c r="W261" s="5">
        <v>1012000000000</v>
      </c>
      <c r="X261" s="5">
        <v>8000000000</v>
      </c>
      <c r="Y261" s="5">
        <v>55000000000</v>
      </c>
      <c r="Z261" s="5">
        <v>212000000000</v>
      </c>
    </row>
    <row r="262" spans="2:26" ht="15.5" x14ac:dyDescent="0.35">
      <c r="C262" t="s">
        <v>310</v>
      </c>
      <c r="I262" s="5">
        <v>390000000000</v>
      </c>
      <c r="J262" s="5">
        <v>645000000000</v>
      </c>
      <c r="K262" s="5">
        <v>727000000000</v>
      </c>
      <c r="L262" s="5">
        <v>691000000000</v>
      </c>
      <c r="M262" s="5">
        <v>661000000000</v>
      </c>
      <c r="N262" s="5">
        <v>2098000000000</v>
      </c>
      <c r="O262" s="5">
        <v>556000000000</v>
      </c>
      <c r="P262" s="5">
        <v>1068000000000</v>
      </c>
      <c r="Q262" s="5">
        <v>1755000000000</v>
      </c>
      <c r="R262" s="5">
        <v>2090000000000</v>
      </c>
      <c r="S262" s="5">
        <v>226000000000</v>
      </c>
      <c r="T262" s="5">
        <v>1381000000000</v>
      </c>
      <c r="U262" s="5">
        <v>1322000000000</v>
      </c>
      <c r="V262" s="5">
        <v>873000000000</v>
      </c>
      <c r="W262" s="5">
        <v>70000000000</v>
      </c>
      <c r="X262" s="5">
        <v>575000000000</v>
      </c>
      <c r="Y262" s="5">
        <v>573000000000</v>
      </c>
      <c r="Z262" s="5">
        <v>574000000000</v>
      </c>
    </row>
    <row r="263" spans="2:26" ht="15.5" x14ac:dyDescent="0.35">
      <c r="C263" t="s">
        <v>25</v>
      </c>
      <c r="I263" s="5">
        <v>1851000000000</v>
      </c>
      <c r="J263" s="5">
        <v>1133000000000</v>
      </c>
      <c r="K263" s="5">
        <v>1013000000000</v>
      </c>
      <c r="L263" s="5">
        <v>1174000000000</v>
      </c>
      <c r="M263" s="5">
        <v>811000000000</v>
      </c>
      <c r="N263" s="5">
        <v>3062000000000</v>
      </c>
      <c r="O263" s="5">
        <v>1166000000000</v>
      </c>
      <c r="P263" s="5">
        <v>1693000000000</v>
      </c>
      <c r="Q263" s="5">
        <v>2323000000000</v>
      </c>
      <c r="R263" s="5">
        <v>2582000000000</v>
      </c>
      <c r="S263" s="5">
        <v>349000000000</v>
      </c>
      <c r="T263" s="5">
        <v>1896000000000</v>
      </c>
      <c r="U263" s="5">
        <v>1837000000000</v>
      </c>
      <c r="V263" s="5">
        <v>889000000000</v>
      </c>
      <c r="W263" s="5">
        <v>1082000000000</v>
      </c>
      <c r="X263" s="5">
        <v>583000000000</v>
      </c>
      <c r="Y263" s="5">
        <v>628000000000</v>
      </c>
      <c r="Z263" s="5">
        <v>785000000000</v>
      </c>
    </row>
    <row r="264" spans="2:26" ht="15.5" x14ac:dyDescent="0.35">
      <c r="C264" t="s">
        <v>22</v>
      </c>
      <c r="I264" s="5">
        <v>-20571000000000</v>
      </c>
      <c r="J264" s="5">
        <v>-6179000000000</v>
      </c>
      <c r="K264" s="5">
        <v>-6198000000000</v>
      </c>
      <c r="L264" s="5">
        <v>-7538000000000</v>
      </c>
      <c r="M264" s="5">
        <v>-6572000000000</v>
      </c>
      <c r="N264" s="5">
        <v>368000000000</v>
      </c>
      <c r="O264" s="5">
        <v>-2149000000000</v>
      </c>
      <c r="P264" s="5">
        <v>-2932000000000</v>
      </c>
      <c r="Q264" s="5">
        <v>-4817000000000</v>
      </c>
      <c r="R264" s="5">
        <v>-333000000000</v>
      </c>
      <c r="S264" s="5">
        <v>-7351000000000</v>
      </c>
      <c r="T264" s="5">
        <v>-8740000000000</v>
      </c>
      <c r="U264" s="5">
        <v>-3053000000000</v>
      </c>
      <c r="V264" s="5">
        <v>-3192000000000</v>
      </c>
      <c r="W264" s="5">
        <v>-259000000000</v>
      </c>
      <c r="X264" s="5">
        <v>-876000000000</v>
      </c>
      <c r="Y264" s="5">
        <v>-166000000000</v>
      </c>
      <c r="Z264" s="5">
        <v>88000000000</v>
      </c>
    </row>
    <row r="265" spans="2:26" ht="15.5" x14ac:dyDescent="0.35">
      <c r="C265" t="s">
        <v>311</v>
      </c>
      <c r="I265" s="5">
        <v>28957000000000</v>
      </c>
      <c r="J265" s="5">
        <v>9949000000000</v>
      </c>
      <c r="K265" s="5">
        <v>12617000000000</v>
      </c>
      <c r="L265" s="5">
        <v>13374000000000</v>
      </c>
      <c r="M265" s="5">
        <v>9748000000000</v>
      </c>
      <c r="N265" s="5">
        <v>4465000000000</v>
      </c>
      <c r="O265" s="5">
        <v>5917000000000</v>
      </c>
      <c r="P265" s="5">
        <v>7548000000000</v>
      </c>
      <c r="Q265" s="5">
        <v>8636000000000</v>
      </c>
      <c r="R265" s="5">
        <v>7672000000000</v>
      </c>
      <c r="S265" s="5">
        <v>9095000000000</v>
      </c>
      <c r="T265" s="5">
        <v>11719000000000</v>
      </c>
      <c r="U265" s="5">
        <v>5489000000000</v>
      </c>
      <c r="V265" s="5">
        <v>4663000000000</v>
      </c>
      <c r="W265" s="5">
        <v>821000000000</v>
      </c>
      <c r="X265" s="5">
        <v>1931000000000</v>
      </c>
      <c r="Y265" s="5">
        <v>1302000000000</v>
      </c>
      <c r="Z265" s="5">
        <v>1067000000000</v>
      </c>
    </row>
    <row r="266" spans="2:26" ht="15.5" x14ac:dyDescent="0.35">
      <c r="C266" t="s">
        <v>312</v>
      </c>
      <c r="I266" s="5">
        <v>2144000000000</v>
      </c>
      <c r="J266" s="5">
        <v>1453000000000</v>
      </c>
      <c r="K266" s="5">
        <v>1138000000000</v>
      </c>
      <c r="L266" s="5">
        <v>-811000000000</v>
      </c>
      <c r="M266" s="5">
        <v>1572000000000</v>
      </c>
      <c r="N266" s="5">
        <v>1813000000000</v>
      </c>
      <c r="O266" s="5">
        <v>-1602000000000</v>
      </c>
      <c r="P266" s="5">
        <v>776000000000</v>
      </c>
      <c r="Q266" s="5">
        <v>1052000000000</v>
      </c>
      <c r="R266" s="5">
        <v>1208000000000</v>
      </c>
      <c r="S266" s="5">
        <v>1709000000000</v>
      </c>
      <c r="T266" s="5">
        <v>1447000000000</v>
      </c>
      <c r="U266" s="5">
        <v>1607000000000</v>
      </c>
      <c r="V266" s="5">
        <v>1124000000000</v>
      </c>
      <c r="W266" s="5">
        <v>1093000000000</v>
      </c>
      <c r="X266" s="5">
        <v>856000000000</v>
      </c>
      <c r="Y266" s="5">
        <v>490000000000</v>
      </c>
      <c r="Z266" s="5">
        <v>455000000000</v>
      </c>
    </row>
    <row r="267" spans="2:26" ht="15.5" x14ac:dyDescent="0.35">
      <c r="C267" t="s">
        <v>313</v>
      </c>
      <c r="I267" s="5">
        <v>-857000000000</v>
      </c>
      <c r="J267" s="5">
        <v>-616000000000</v>
      </c>
      <c r="K267" s="5">
        <v>-972000000000</v>
      </c>
      <c r="L267" s="5">
        <v>-648000000000</v>
      </c>
      <c r="M267" s="5">
        <v>-455000000000</v>
      </c>
      <c r="N267" s="5">
        <v>-306000000000</v>
      </c>
      <c r="O267" s="5">
        <v>-845000000000</v>
      </c>
      <c r="P267" s="5">
        <v>-1240000000000</v>
      </c>
      <c r="Q267" s="5">
        <v>-1191000000000</v>
      </c>
      <c r="R267" s="5">
        <v>-943000000000</v>
      </c>
      <c r="S267" s="5">
        <v>-496000000000</v>
      </c>
      <c r="T267" s="5">
        <v>-704000000000</v>
      </c>
      <c r="U267" s="5">
        <v>-596000000000</v>
      </c>
      <c r="V267" s="5">
        <v>-323000000000</v>
      </c>
      <c r="W267" s="5">
        <v>-296000000000</v>
      </c>
      <c r="X267" s="5">
        <v>-88000000000</v>
      </c>
      <c r="Y267" s="5">
        <v>-130000000000</v>
      </c>
      <c r="Z267" s="5">
        <v>-178000000000</v>
      </c>
    </row>
    <row r="268" spans="2:26" ht="15.5" x14ac:dyDescent="0.35">
      <c r="C268" t="s">
        <v>14</v>
      </c>
      <c r="I268" s="5">
        <v>1287000000000</v>
      </c>
      <c r="J268" s="5">
        <v>837000000000</v>
      </c>
      <c r="K268" s="5">
        <v>167000000000</v>
      </c>
      <c r="L268" s="5">
        <v>-1459000000000</v>
      </c>
      <c r="M268" s="5">
        <v>1117000000000</v>
      </c>
      <c r="N268" s="5">
        <v>1507000000000</v>
      </c>
      <c r="O268" s="5">
        <v>-2447000000000</v>
      </c>
      <c r="P268" s="5">
        <v>-464000000000</v>
      </c>
      <c r="Q268" s="5">
        <v>-139000000000</v>
      </c>
      <c r="R268" s="5">
        <v>265000000000</v>
      </c>
      <c r="S268" s="5">
        <v>1213000000000</v>
      </c>
      <c r="T268" s="5">
        <v>743000000000</v>
      </c>
      <c r="U268" s="5">
        <v>1011000000000</v>
      </c>
      <c r="V268" s="5">
        <v>801000000000</v>
      </c>
      <c r="W268" s="5">
        <v>797000000000</v>
      </c>
      <c r="X268" s="5">
        <v>768000000000</v>
      </c>
      <c r="Y268" s="5">
        <v>360000000000</v>
      </c>
      <c r="Z268" s="5">
        <v>277000000000</v>
      </c>
    </row>
    <row r="269" spans="2:26" ht="15.5" x14ac:dyDescent="0.35">
      <c r="C269" t="s">
        <v>16</v>
      </c>
      <c r="I269" s="6">
        <v>20.97</v>
      </c>
      <c r="J269" s="6">
        <v>13.63</v>
      </c>
      <c r="K269" s="6">
        <v>2.72</v>
      </c>
      <c r="L269" s="6">
        <v>-23.82</v>
      </c>
      <c r="M269" s="6">
        <v>18.23</v>
      </c>
      <c r="N269" s="6">
        <v>266.92</v>
      </c>
      <c r="O269" s="6">
        <v>-433.65</v>
      </c>
      <c r="P269" s="6">
        <v>-82.22</v>
      </c>
      <c r="Q269" s="6">
        <v>-24.56</v>
      </c>
      <c r="R269" s="5">
        <v>47</v>
      </c>
      <c r="S269" s="6">
        <v>215.06</v>
      </c>
      <c r="T269" s="6">
        <v>131.80000000000001</v>
      </c>
      <c r="U269" s="6">
        <v>179.22</v>
      </c>
      <c r="V269" s="6">
        <v>142.06</v>
      </c>
      <c r="W269" s="6">
        <v>141.30000000000001</v>
      </c>
      <c r="X269" s="6">
        <v>149.79</v>
      </c>
      <c r="Y269" s="6">
        <v>114.73</v>
      </c>
      <c r="Z269" s="6">
        <v>440.2</v>
      </c>
    </row>
    <row r="271" spans="2:26" ht="15.5" x14ac:dyDescent="0.35">
      <c r="B271" t="s">
        <v>314</v>
      </c>
      <c r="C271" t="s">
        <v>315</v>
      </c>
      <c r="D271" s="5">
        <v>-336000000000</v>
      </c>
      <c r="E271" s="5">
        <v>353000000000</v>
      </c>
      <c r="F271" s="5">
        <v>2211000000000</v>
      </c>
      <c r="G271" s="5">
        <v>591000000000</v>
      </c>
      <c r="H271" s="5">
        <v>-1343000000000</v>
      </c>
      <c r="I271" s="5">
        <v>6789000000000</v>
      </c>
      <c r="J271" s="5">
        <v>1470000000000</v>
      </c>
      <c r="K271" s="5">
        <v>-141000000000</v>
      </c>
      <c r="L271" s="5">
        <v>5444000000000</v>
      </c>
      <c r="M271" s="5">
        <v>5659000000000</v>
      </c>
      <c r="N271" s="5">
        <v>2058000000000</v>
      </c>
      <c r="O271" s="5">
        <v>-1516000000000</v>
      </c>
      <c r="P271" s="5">
        <v>-2622000000000</v>
      </c>
      <c r="Q271" s="5">
        <v>44000000000</v>
      </c>
    </row>
    <row r="272" spans="2:26" ht="15.5" x14ac:dyDescent="0.35">
      <c r="C272" t="s">
        <v>316</v>
      </c>
      <c r="H272" s="5">
        <v>2819000000000</v>
      </c>
      <c r="I272" s="5">
        <v>6789000000000</v>
      </c>
      <c r="J272" s="5">
        <v>1470000000000</v>
      </c>
      <c r="K272" s="5">
        <v>-141000000000</v>
      </c>
      <c r="L272" s="5">
        <v>5444000000000</v>
      </c>
      <c r="M272" s="5">
        <v>5659000000000</v>
      </c>
      <c r="N272" s="5">
        <v>2058000000000</v>
      </c>
      <c r="O272" s="5">
        <v>-1516000000000</v>
      </c>
      <c r="P272" s="5">
        <v>-2622000000000</v>
      </c>
      <c r="Q272" s="5">
        <v>44000000000</v>
      </c>
    </row>
    <row r="273" spans="3:17" ht="15.5" x14ac:dyDescent="0.35">
      <c r="C273" t="s">
        <v>317</v>
      </c>
      <c r="H273" s="5">
        <v>10</v>
      </c>
      <c r="I273" s="5">
        <v>10</v>
      </c>
      <c r="J273" s="5">
        <v>33</v>
      </c>
      <c r="K273" s="5">
        <v>4</v>
      </c>
      <c r="L273" s="5">
        <v>10</v>
      </c>
      <c r="Q273" s="5">
        <v>6</v>
      </c>
    </row>
    <row r="274" spans="3:17" ht="15.5" x14ac:dyDescent="0.35">
      <c r="C274" t="s">
        <v>76</v>
      </c>
      <c r="H274" s="6">
        <v>-0.4572</v>
      </c>
      <c r="I274" s="6">
        <v>9.0500000000000011E-2</v>
      </c>
      <c r="J274" s="6">
        <v>1.3778999999999999</v>
      </c>
      <c r="K274" s="6">
        <v>-1.7444999999999999</v>
      </c>
      <c r="L274" s="6">
        <v>0.1128</v>
      </c>
      <c r="Q274" s="6">
        <v>8.4137000000000004</v>
      </c>
    </row>
    <row r="275" spans="3:17" ht="15.5" x14ac:dyDescent="0.35">
      <c r="C275" t="s">
        <v>318</v>
      </c>
      <c r="H275" s="6">
        <v>1.8000000000000002E-2</v>
      </c>
      <c r="I275" s="6">
        <v>8.5000000000000006E-3</v>
      </c>
      <c r="J275" s="6">
        <v>5.5500000000000001E-2</v>
      </c>
      <c r="K275" s="6">
        <v>1.03E-2</v>
      </c>
      <c r="L275" s="6">
        <v>1.38E-2</v>
      </c>
      <c r="Q275" s="6">
        <v>6.7000000000000002E-3</v>
      </c>
    </row>
    <row r="276" spans="3:17" ht="15.5" x14ac:dyDescent="0.35">
      <c r="C276" t="s">
        <v>56</v>
      </c>
      <c r="D276" s="6">
        <v>-5.47</v>
      </c>
      <c r="E276" s="6">
        <v>5.74</v>
      </c>
      <c r="F276" s="6">
        <v>35.99</v>
      </c>
      <c r="G276" s="6">
        <v>9.6300000000000008</v>
      </c>
      <c r="H276" s="6">
        <v>-21.87</v>
      </c>
      <c r="I276" s="6">
        <v>110.53</v>
      </c>
      <c r="J276" s="6">
        <v>23.94</v>
      </c>
      <c r="K276" s="6">
        <v>-2.29</v>
      </c>
      <c r="L276" s="6">
        <v>88.63</v>
      </c>
      <c r="M276" s="6">
        <v>92.13</v>
      </c>
      <c r="N276" s="6">
        <v>33.51</v>
      </c>
      <c r="O276" s="6">
        <v>-24.68</v>
      </c>
      <c r="P276" s="6">
        <v>-42.68</v>
      </c>
      <c r="Q276" s="6">
        <v>0.71</v>
      </c>
    </row>
    <row r="277" spans="3:17" ht="15.5" x14ac:dyDescent="0.35">
      <c r="C277" t="s">
        <v>319</v>
      </c>
      <c r="H277" s="6">
        <v>45.89</v>
      </c>
      <c r="I277" s="6">
        <v>110.53</v>
      </c>
      <c r="J277" s="6">
        <v>23.94</v>
      </c>
      <c r="K277" s="6">
        <v>-2.29</v>
      </c>
      <c r="L277" s="6">
        <v>88.63</v>
      </c>
      <c r="M277" s="6">
        <v>92.13</v>
      </c>
      <c r="N277" s="6">
        <v>33.51</v>
      </c>
      <c r="O277" s="6">
        <v>-24.68</v>
      </c>
      <c r="P277" s="6">
        <v>-42.68</v>
      </c>
      <c r="Q277" s="6">
        <v>0.71</v>
      </c>
    </row>
    <row r="278" spans="3:17" ht="15.5" x14ac:dyDescent="0.35">
      <c r="C278" t="s">
        <v>78</v>
      </c>
      <c r="H278" s="5">
        <v>10</v>
      </c>
      <c r="I278" s="5">
        <v>10</v>
      </c>
      <c r="J278" s="5">
        <v>33</v>
      </c>
      <c r="K278" s="5">
        <v>4</v>
      </c>
      <c r="L278" s="5">
        <v>10</v>
      </c>
      <c r="Q278" s="5">
        <v>6</v>
      </c>
    </row>
    <row r="279" spans="3:17" ht="15.5" x14ac:dyDescent="0.35">
      <c r="C279" t="s">
        <v>320</v>
      </c>
      <c r="H279" s="6">
        <v>-0.4572</v>
      </c>
      <c r="I279" s="6">
        <v>9.0500000000000011E-2</v>
      </c>
      <c r="J279" s="6">
        <v>1.3778999999999999</v>
      </c>
      <c r="K279" s="6">
        <v>-1.7444999999999999</v>
      </c>
      <c r="L279" s="6">
        <v>0.1128</v>
      </c>
      <c r="Q279" s="6">
        <v>8.4137000000000004</v>
      </c>
    </row>
    <row r="280" spans="3:17" ht="15.5" x14ac:dyDescent="0.35">
      <c r="C280" t="s">
        <v>321</v>
      </c>
      <c r="H280" s="6">
        <v>1.8000000000000002E-2</v>
      </c>
      <c r="I280" s="6">
        <v>8.5000000000000006E-3</v>
      </c>
      <c r="J280" s="6">
        <v>5.5500000000000001E-2</v>
      </c>
      <c r="K280" s="6">
        <v>1.03E-2</v>
      </c>
      <c r="L280" s="6">
        <v>1.38E-2</v>
      </c>
      <c r="Q280" s="6">
        <v>6.7000000000000002E-3</v>
      </c>
    </row>
    <row r="281" spans="3:17" ht="15.5" x14ac:dyDescent="0.35">
      <c r="C281" t="s">
        <v>322</v>
      </c>
      <c r="D281" s="5">
        <v>5815000000000</v>
      </c>
      <c r="E281" s="5">
        <v>5357000000000</v>
      </c>
      <c r="F281" s="5">
        <v>4954000000000</v>
      </c>
      <c r="G281" s="5">
        <v>4871000000000</v>
      </c>
      <c r="H281" s="5">
        <v>23259000000000</v>
      </c>
      <c r="I281" s="5">
        <v>19120000000000</v>
      </c>
      <c r="J281" s="5">
        <v>12233000000000</v>
      </c>
      <c r="K281" s="5">
        <v>9241000000000</v>
      </c>
      <c r="L281" s="5">
        <v>9856000000000</v>
      </c>
      <c r="M281" s="5">
        <v>12841000000000</v>
      </c>
      <c r="N281" s="5">
        <v>11936000000000</v>
      </c>
      <c r="O281" s="5">
        <v>11100000000000</v>
      </c>
      <c r="P281" s="5">
        <v>8960000000000</v>
      </c>
      <c r="Q281" s="5">
        <v>7593000000000</v>
      </c>
    </row>
    <row r="282" spans="3:17" ht="15.5" x14ac:dyDescent="0.35">
      <c r="C282" t="s">
        <v>323</v>
      </c>
      <c r="H282" s="5">
        <v>20996000000000</v>
      </c>
      <c r="I282" s="5">
        <v>19120000000000</v>
      </c>
      <c r="J282" s="5">
        <v>12233000000000</v>
      </c>
      <c r="K282" s="5">
        <v>9241000000000</v>
      </c>
      <c r="L282" s="5">
        <v>9856000000000</v>
      </c>
      <c r="M282" s="5">
        <v>12841000000000</v>
      </c>
      <c r="N282" s="5">
        <v>11936000000000</v>
      </c>
      <c r="O282" s="5">
        <v>11100000000000</v>
      </c>
      <c r="P282" s="5">
        <v>8960000000000</v>
      </c>
      <c r="Q282" s="5">
        <v>7593000000000</v>
      </c>
    </row>
    <row r="283" spans="3:17" ht="15.5" x14ac:dyDescent="0.35">
      <c r="C283" t="s">
        <v>324</v>
      </c>
      <c r="H283" s="5">
        <v>10</v>
      </c>
      <c r="I283" s="5">
        <v>10</v>
      </c>
      <c r="J283" s="5">
        <v>33</v>
      </c>
      <c r="K283" s="5">
        <v>4</v>
      </c>
      <c r="L283" s="5">
        <v>10</v>
      </c>
      <c r="Q283" s="5">
        <v>6</v>
      </c>
    </row>
    <row r="284" spans="3:17" ht="15.5" x14ac:dyDescent="0.35">
      <c r="C284" t="s">
        <v>325</v>
      </c>
      <c r="H284" s="6">
        <v>-0.4572</v>
      </c>
      <c r="I284" s="6">
        <v>9.0500000000000011E-2</v>
      </c>
      <c r="J284" s="6">
        <v>1.3778999999999999</v>
      </c>
      <c r="K284" s="6">
        <v>-1.7444999999999999</v>
      </c>
      <c r="L284" s="6">
        <v>0.1128</v>
      </c>
      <c r="Q284" s="6">
        <v>8.4137000000000004</v>
      </c>
    </row>
    <row r="285" spans="3:17" ht="15.5" x14ac:dyDescent="0.35">
      <c r="C285" t="s">
        <v>326</v>
      </c>
      <c r="H285" s="6">
        <v>1.8000000000000002E-2</v>
      </c>
      <c r="I285" s="6">
        <v>8.5000000000000006E-3</v>
      </c>
      <c r="J285" s="6">
        <v>5.5500000000000001E-2</v>
      </c>
      <c r="K285" s="6">
        <v>1.03E-2</v>
      </c>
      <c r="L285" s="6">
        <v>1.38E-2</v>
      </c>
      <c r="Q285" s="6">
        <v>6.7000000000000002E-3</v>
      </c>
    </row>
    <row r="286" spans="3:17" ht="15.5" x14ac:dyDescent="0.35">
      <c r="C286" t="s">
        <v>327</v>
      </c>
      <c r="I286" s="6">
        <v>-25.38</v>
      </c>
    </row>
    <row r="287" spans="3:17" ht="15.5" x14ac:dyDescent="0.35">
      <c r="C287" t="s">
        <v>328</v>
      </c>
      <c r="I287" s="6">
        <v>12.09</v>
      </c>
    </row>
    <row r="288" spans="3:17" ht="15.5" x14ac:dyDescent="0.35">
      <c r="C288" t="s">
        <v>329</v>
      </c>
      <c r="I288" s="6">
        <v>7.49</v>
      </c>
    </row>
    <row r="289" spans="3:9" ht="15.5" x14ac:dyDescent="0.35">
      <c r="C289" t="s">
        <v>330</v>
      </c>
      <c r="I289" s="6">
        <v>8.2699999999999996E-2</v>
      </c>
    </row>
    <row r="290" spans="3:9" ht="15.5" x14ac:dyDescent="0.35">
      <c r="C290" t="s">
        <v>331</v>
      </c>
      <c r="I290" s="6">
        <v>1.62</v>
      </c>
    </row>
    <row r="291" spans="3:9" ht="15.5" x14ac:dyDescent="0.35">
      <c r="C291" t="s">
        <v>332</v>
      </c>
      <c r="I291" s="6">
        <v>0.92</v>
      </c>
    </row>
    <row r="292" spans="3:9" ht="15.5" x14ac:dyDescent="0.35">
      <c r="C292" t="s">
        <v>333</v>
      </c>
      <c r="I292" s="6">
        <v>16.22</v>
      </c>
    </row>
    <row r="293" spans="3:9" ht="15.5" x14ac:dyDescent="0.35">
      <c r="C293" t="s">
        <v>334</v>
      </c>
      <c r="I293" s="6">
        <v>25.3</v>
      </c>
    </row>
    <row r="294" spans="3:9" ht="15.5" x14ac:dyDescent="0.35">
      <c r="C294" t="s">
        <v>335</v>
      </c>
      <c r="I294" s="6">
        <v>31.06</v>
      </c>
    </row>
    <row r="295" spans="3:9" ht="15.5" x14ac:dyDescent="0.35">
      <c r="C295" t="s">
        <v>336</v>
      </c>
      <c r="I295" s="5">
        <v>5</v>
      </c>
    </row>
    <row r="296" spans="3:9" ht="15.5" x14ac:dyDescent="0.35">
      <c r="C296" t="s">
        <v>337</v>
      </c>
      <c r="I296" s="6">
        <v>0.03</v>
      </c>
    </row>
    <row r="297" spans="3:9" ht="15.5" x14ac:dyDescent="0.35">
      <c r="C297" t="s">
        <v>338</v>
      </c>
      <c r="I297" s="6">
        <v>1.59</v>
      </c>
    </row>
    <row r="298" spans="3:9" ht="15.5" x14ac:dyDescent="0.35">
      <c r="C298" t="s">
        <v>339</v>
      </c>
      <c r="I298" s="6">
        <v>45.89</v>
      </c>
    </row>
    <row r="299" spans="3:9" ht="15.5" x14ac:dyDescent="0.35">
      <c r="C299" t="s">
        <v>340</v>
      </c>
      <c r="I299" s="6">
        <v>-21.87</v>
      </c>
    </row>
    <row r="300" spans="3:9" ht="15.5" x14ac:dyDescent="0.35">
      <c r="C300" t="s">
        <v>341</v>
      </c>
      <c r="I300" s="6">
        <v>341.8</v>
      </c>
    </row>
    <row r="301" spans="3:9" ht="15.5" x14ac:dyDescent="0.35">
      <c r="C301" t="s">
        <v>342</v>
      </c>
      <c r="D301" s="6">
        <v>320.55</v>
      </c>
    </row>
    <row r="302" spans="3:9" ht="15.5" x14ac:dyDescent="0.35">
      <c r="C302" t="s">
        <v>343</v>
      </c>
      <c r="I302" s="6">
        <v>600.58000000000004</v>
      </c>
    </row>
    <row r="303" spans="3:9" ht="15.5" x14ac:dyDescent="0.35">
      <c r="C303" t="s">
        <v>344</v>
      </c>
      <c r="I303" s="6">
        <v>21.93</v>
      </c>
    </row>
    <row r="304" spans="3:9" ht="15.5" x14ac:dyDescent="0.35">
      <c r="C304" t="s">
        <v>345</v>
      </c>
      <c r="D304" s="6">
        <v>5.62</v>
      </c>
    </row>
    <row r="305" spans="3:9" ht="15.5" x14ac:dyDescent="0.35">
      <c r="C305" t="s">
        <v>346</v>
      </c>
      <c r="D305" s="6">
        <v>5.34</v>
      </c>
    </row>
    <row r="306" spans="3:9" ht="15.5" x14ac:dyDescent="0.35">
      <c r="C306" t="s">
        <v>347</v>
      </c>
      <c r="D306" s="6">
        <v>0.06</v>
      </c>
    </row>
    <row r="307" spans="3:9" ht="15.5" x14ac:dyDescent="0.35">
      <c r="C307" t="s">
        <v>348</v>
      </c>
      <c r="D307" s="6">
        <v>0.01</v>
      </c>
    </row>
    <row r="308" spans="3:9" ht="15.5" x14ac:dyDescent="0.35">
      <c r="C308" t="s">
        <v>349</v>
      </c>
      <c r="D308" s="6">
        <v>0.2</v>
      </c>
    </row>
    <row r="309" spans="3:9" ht="15.5" x14ac:dyDescent="0.35">
      <c r="C309" t="s">
        <v>350</v>
      </c>
      <c r="D309" s="6">
        <v>0.03</v>
      </c>
    </row>
    <row r="310" spans="3:9" ht="15.5" x14ac:dyDescent="0.35">
      <c r="C310" t="s">
        <v>351</v>
      </c>
      <c r="D310" s="6">
        <v>1.62</v>
      </c>
    </row>
    <row r="311" spans="3:9" ht="15.5" x14ac:dyDescent="0.35">
      <c r="C311" t="s">
        <v>352</v>
      </c>
      <c r="I311" s="6">
        <v>0.56000000000000005</v>
      </c>
    </row>
    <row r="312" spans="3:9" ht="15.5" x14ac:dyDescent="0.35">
      <c r="C312" t="s">
        <v>12</v>
      </c>
      <c r="D312" s="5">
        <v>142000000000</v>
      </c>
    </row>
    <row r="313" spans="3:9" ht="15.5" x14ac:dyDescent="0.35">
      <c r="C313" t="s">
        <v>353</v>
      </c>
      <c r="I313" s="6">
        <v>9.24</v>
      </c>
    </row>
    <row r="314" spans="3:9" ht="15.5" x14ac:dyDescent="0.35">
      <c r="C314" t="s">
        <v>354</v>
      </c>
      <c r="I314" s="6">
        <v>4.7E-2</v>
      </c>
    </row>
    <row r="315" spans="3:9" ht="15.5" x14ac:dyDescent="0.35">
      <c r="C315" t="s">
        <v>355</v>
      </c>
      <c r="I315" s="6">
        <v>7.6399999999999996E-2</v>
      </c>
    </row>
    <row r="316" spans="3:9" ht="15.5" x14ac:dyDescent="0.35">
      <c r="C316" t="s">
        <v>356</v>
      </c>
      <c r="I316" s="6">
        <v>2.6600000000000002E-2</v>
      </c>
    </row>
    <row r="317" spans="3:9" ht="15.5" x14ac:dyDescent="0.35">
      <c r="C317" t="s">
        <v>357</v>
      </c>
      <c r="I317" s="6">
        <v>2.4199999999999999E-2</v>
      </c>
    </row>
    <row r="318" spans="3:9" ht="15.5" x14ac:dyDescent="0.35">
      <c r="C318" t="s">
        <v>358</v>
      </c>
      <c r="D318" s="6">
        <v>49.1</v>
      </c>
    </row>
    <row r="319" spans="3:9" ht="15.5" x14ac:dyDescent="0.35">
      <c r="C319" t="s">
        <v>359</v>
      </c>
      <c r="D319" s="6">
        <v>34.119999999999997</v>
      </c>
    </row>
    <row r="320" spans="3:9" ht="15.5" x14ac:dyDescent="0.35">
      <c r="C320" t="s">
        <v>360</v>
      </c>
      <c r="D320" s="6">
        <v>18.68</v>
      </c>
    </row>
    <row r="321" spans="3:9" ht="15.5" x14ac:dyDescent="0.35">
      <c r="C321" t="s">
        <v>361</v>
      </c>
      <c r="D321" s="6">
        <v>64.540000000000006</v>
      </c>
    </row>
    <row r="322" spans="3:9" ht="15.5" x14ac:dyDescent="0.35">
      <c r="C322" t="s">
        <v>362</v>
      </c>
      <c r="D322" s="6">
        <v>1.85</v>
      </c>
    </row>
    <row r="323" spans="3:9" ht="15.5" x14ac:dyDescent="0.35">
      <c r="C323" t="s">
        <v>363</v>
      </c>
      <c r="I323" s="6">
        <v>0.35</v>
      </c>
    </row>
    <row r="324" spans="3:9" ht="15.5" x14ac:dyDescent="0.35">
      <c r="C324" t="s">
        <v>364</v>
      </c>
      <c r="I324" s="6">
        <v>9.6</v>
      </c>
    </row>
    <row r="325" spans="3:9" ht="15.5" x14ac:dyDescent="0.35">
      <c r="C325" t="s">
        <v>52</v>
      </c>
      <c r="I325" s="5">
        <v>34092000000000</v>
      </c>
    </row>
    <row r="326" spans="3:9" ht="15.5" x14ac:dyDescent="0.35">
      <c r="C326" t="s">
        <v>365</v>
      </c>
      <c r="I326" s="5">
        <v>32180000000000</v>
      </c>
    </row>
    <row r="327" spans="3:9" ht="15.5" x14ac:dyDescent="0.35">
      <c r="C327" t="s">
        <v>366</v>
      </c>
      <c r="I327" s="5">
        <v>61430000000</v>
      </c>
    </row>
    <row r="328" spans="3:9" ht="15.5" x14ac:dyDescent="0.35">
      <c r="C328" t="s">
        <v>367</v>
      </c>
      <c r="I328" s="6">
        <v>0.2243</v>
      </c>
    </row>
    <row r="329" spans="3:9" ht="15.5" x14ac:dyDescent="0.35">
      <c r="C329" t="s">
        <v>368</v>
      </c>
      <c r="D329" s="6">
        <v>0.2555</v>
      </c>
    </row>
    <row r="330" spans="3:9" ht="15.5" x14ac:dyDescent="0.35">
      <c r="C330" t="s">
        <v>369</v>
      </c>
      <c r="D330" s="6">
        <v>0.1047</v>
      </c>
    </row>
    <row r="331" spans="3:9" ht="15.5" x14ac:dyDescent="0.35">
      <c r="C331" t="s">
        <v>370</v>
      </c>
      <c r="D331" s="6">
        <v>-5.7800000000000004E-2</v>
      </c>
    </row>
    <row r="332" spans="3:9" ht="15.5" x14ac:dyDescent="0.35">
      <c r="C332" t="s">
        <v>371</v>
      </c>
      <c r="D332" s="6">
        <v>0.47619999999999996</v>
      </c>
    </row>
    <row r="333" spans="3:9" ht="15.5" x14ac:dyDescent="0.35">
      <c r="C333" t="s">
        <v>372</v>
      </c>
      <c r="D333" s="6">
        <v>0.31690000000000002</v>
      </c>
    </row>
    <row r="334" spans="3:9" ht="15.5" x14ac:dyDescent="0.35">
      <c r="C334" t="s">
        <v>373</v>
      </c>
      <c r="D334" s="6">
        <v>-1.0924</v>
      </c>
    </row>
    <row r="335" spans="3:9" ht="15.5" x14ac:dyDescent="0.35">
      <c r="C335" t="s">
        <v>374</v>
      </c>
      <c r="I335" s="5">
        <v>5</v>
      </c>
    </row>
    <row r="336" spans="3:9" ht="15.5" x14ac:dyDescent="0.35">
      <c r="C336" t="s">
        <v>631</v>
      </c>
      <c r="I336" s="5">
        <v>10</v>
      </c>
    </row>
    <row r="337" spans="3:9" ht="15.5" x14ac:dyDescent="0.35">
      <c r="C337" t="s">
        <v>632</v>
      </c>
      <c r="I337" s="6">
        <v>-0.4572</v>
      </c>
    </row>
    <row r="338" spans="3:9" ht="15.5" x14ac:dyDescent="0.35">
      <c r="C338" t="s">
        <v>633</v>
      </c>
      <c r="I338" s="6">
        <v>1.8000000000000002E-2</v>
      </c>
    </row>
    <row r="339" spans="3:9" ht="15.5" x14ac:dyDescent="0.35">
      <c r="C339" t="s">
        <v>375</v>
      </c>
      <c r="I339" t="s">
        <v>2238</v>
      </c>
    </row>
    <row r="340" spans="3:9" ht="15.5" x14ac:dyDescent="0.35">
      <c r="C340" t="s">
        <v>377</v>
      </c>
      <c r="I340" s="5">
        <v>5</v>
      </c>
    </row>
    <row r="341" spans="3:9" ht="15.5" x14ac:dyDescent="0.35">
      <c r="C341" t="s">
        <v>378</v>
      </c>
      <c r="I341" s="6">
        <v>0.08</v>
      </c>
    </row>
    <row r="342" spans="3:9" ht="15.5" x14ac:dyDescent="0.35">
      <c r="C342" t="s">
        <v>379</v>
      </c>
      <c r="I342" s="6">
        <v>0.93</v>
      </c>
    </row>
    <row r="343" spans="3:9" ht="15.5" x14ac:dyDescent="0.35">
      <c r="C343" t="s">
        <v>380</v>
      </c>
      <c r="I343" s="6">
        <v>0.56000000000000005</v>
      </c>
    </row>
    <row r="344" spans="3:9" ht="15.5" x14ac:dyDescent="0.35">
      <c r="C344" t="s">
        <v>381</v>
      </c>
      <c r="I344" s="6">
        <v>0.28999999999999998</v>
      </c>
    </row>
    <row r="345" spans="3:9" ht="15.5" x14ac:dyDescent="0.35">
      <c r="C345" t="s">
        <v>382</v>
      </c>
      <c r="I345" s="6">
        <v>0.45</v>
      </c>
    </row>
    <row r="346" spans="3:9" ht="15.5" x14ac:dyDescent="0.35">
      <c r="C346" t="s">
        <v>383</v>
      </c>
      <c r="I346" s="6">
        <v>0.59</v>
      </c>
    </row>
    <row r="347" spans="3:9" ht="15.5" x14ac:dyDescent="0.35">
      <c r="C347" t="s">
        <v>384</v>
      </c>
      <c r="I347" s="6">
        <v>0.13</v>
      </c>
    </row>
    <row r="348" spans="3:9" ht="15.5" x14ac:dyDescent="0.35">
      <c r="C348" t="s">
        <v>385</v>
      </c>
      <c r="I348" s="5">
        <v>20996000000000</v>
      </c>
    </row>
    <row r="349" spans="3:9" ht="15.5" x14ac:dyDescent="0.35">
      <c r="C349" t="s">
        <v>386</v>
      </c>
      <c r="I349" s="5">
        <v>5413000000000</v>
      </c>
    </row>
    <row r="350" spans="3:9" ht="15.5" x14ac:dyDescent="0.35">
      <c r="C350" t="s">
        <v>387</v>
      </c>
      <c r="I350" s="5">
        <v>5889000000000</v>
      </c>
    </row>
    <row r="351" spans="3:9" ht="15.5" x14ac:dyDescent="0.35">
      <c r="C351" t="s">
        <v>388</v>
      </c>
      <c r="I351" s="5">
        <v>2819000000000</v>
      </c>
    </row>
    <row r="352" spans="3:9" ht="15.5" x14ac:dyDescent="0.35">
      <c r="C352" t="s">
        <v>389</v>
      </c>
      <c r="D352" s="5">
        <v>19690000000000</v>
      </c>
    </row>
    <row r="353" spans="3:9" ht="15.5" x14ac:dyDescent="0.35">
      <c r="C353" t="s">
        <v>390</v>
      </c>
      <c r="D353" s="5">
        <v>59945000000000</v>
      </c>
    </row>
    <row r="354" spans="3:9" ht="15.5" x14ac:dyDescent="0.35">
      <c r="C354" t="s">
        <v>391</v>
      </c>
      <c r="D354" s="5">
        <v>7353000000000</v>
      </c>
    </row>
    <row r="355" spans="3:9" ht="15.5" x14ac:dyDescent="0.35">
      <c r="C355" t="s">
        <v>299</v>
      </c>
      <c r="D355" s="5">
        <v>27510000000000</v>
      </c>
    </row>
    <row r="356" spans="3:9" ht="15.5" x14ac:dyDescent="0.35">
      <c r="C356" t="s">
        <v>298</v>
      </c>
      <c r="I356" s="5">
        <v>36892000000000</v>
      </c>
    </row>
    <row r="357" spans="3:9" ht="15.5" x14ac:dyDescent="0.35">
      <c r="C357" t="s">
        <v>297</v>
      </c>
      <c r="D357" s="5">
        <v>273000000000</v>
      </c>
    </row>
    <row r="358" spans="3:9" ht="15.5" x14ac:dyDescent="0.35">
      <c r="C358" t="s">
        <v>296</v>
      </c>
      <c r="D358" s="5">
        <v>1806000000000</v>
      </c>
    </row>
    <row r="359" spans="3:9" ht="15.5" x14ac:dyDescent="0.35">
      <c r="C359" t="s">
        <v>23</v>
      </c>
      <c r="D359" s="5">
        <v>2078000000000</v>
      </c>
    </row>
    <row r="360" spans="3:9" ht="15.5" x14ac:dyDescent="0.35">
      <c r="C360" t="s">
        <v>20</v>
      </c>
      <c r="D360" s="5">
        <v>-17612000000000</v>
      </c>
    </row>
    <row r="361" spans="3:9" ht="15.5" x14ac:dyDescent="0.35">
      <c r="C361" t="s">
        <v>392</v>
      </c>
      <c r="I361" s="5">
        <v>52592000000000</v>
      </c>
    </row>
    <row r="362" spans="3:9" ht="15.5" x14ac:dyDescent="0.35">
      <c r="C362" t="s">
        <v>393</v>
      </c>
      <c r="I362" s="5">
        <v>2101000000000</v>
      </c>
    </row>
    <row r="363" spans="3:9" ht="15.5" x14ac:dyDescent="0.35">
      <c r="C363" t="s">
        <v>394</v>
      </c>
      <c r="I363" s="5">
        <v>1659000000000</v>
      </c>
    </row>
    <row r="364" spans="3:9" ht="15.5" x14ac:dyDescent="0.35">
      <c r="C364" t="s">
        <v>395</v>
      </c>
      <c r="I364" s="5">
        <v>-3562000000000</v>
      </c>
    </row>
    <row r="365" spans="3:9" ht="15.5" x14ac:dyDescent="0.35">
      <c r="C365" t="s">
        <v>396</v>
      </c>
      <c r="I365" s="5">
        <v>-754000000000</v>
      </c>
    </row>
    <row r="366" spans="3:9" ht="15.5" x14ac:dyDescent="0.35">
      <c r="C366" t="s">
        <v>397</v>
      </c>
      <c r="I366" s="5">
        <v>1347000000000</v>
      </c>
    </row>
  </sheetData>
  <pageMargins left="0.7" right="0.7" top="0.75" bottom="0.75" header="0.3" footer="0.3"/>
  <ignoredErrors>
    <ignoredError sqref="A1:Z367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2240</v>
      </c>
      <c r="D2" s="2" vm="566">
        <f ca="1">IFERROR(_xlfn.STOCKHISTORY("XIDX:" &amp; $C$1, D3, , 0, 0, 1), "Libur")</f>
        <v>1630</v>
      </c>
      <c r="H2" s="2" vm="566">
        <f ca="1">IFERROR(INDEX(D2:G2,COUNT(D2:G2)),"")</f>
        <v>1630</v>
      </c>
      <c r="I2" s="2" vm="524">
        <f t="shared" ref="I2:Z2" ca="1" si="0">IFERROR(_xlfn.STOCKHISTORY("XIDX:" &amp; $C$1, I1, , 0, 0, 1), "Libur")</f>
        <v>1600</v>
      </c>
      <c r="J2" s="2" vm="93">
        <f t="shared" ca="1" si="0"/>
        <v>230</v>
      </c>
      <c r="K2" s="2" vm="134">
        <f t="shared" ca="1" si="0"/>
        <v>220</v>
      </c>
      <c r="L2" s="2" vm="567">
        <f t="shared" ca="1" si="0"/>
        <v>294</v>
      </c>
      <c r="M2" s="2" vm="568">
        <f t="shared" ca="1" si="0"/>
        <v>102</v>
      </c>
      <c r="N2" s="2" vm="198">
        <f t="shared" ca="1" si="0"/>
        <v>129</v>
      </c>
      <c r="O2" s="2" vm="71">
        <f t="shared" ca="1" si="0"/>
        <v>50</v>
      </c>
      <c r="P2" s="2" vm="71">
        <f t="shared" ca="1" si="0"/>
        <v>50</v>
      </c>
      <c r="Q2" s="2" vm="191">
        <f t="shared" ca="1" si="0"/>
        <v>89</v>
      </c>
      <c r="R2" s="2" vm="214">
        <f t="shared" ca="1" si="0"/>
        <v>400</v>
      </c>
      <c r="S2" s="2" vm="214">
        <f t="shared" ca="1" si="0"/>
        <v>400</v>
      </c>
      <c r="T2" s="2" vm="484">
        <f t="shared" ca="1" si="0"/>
        <v>800</v>
      </c>
      <c r="U2" s="2" vm="569">
        <f t="shared" ca="1" si="0"/>
        <v>560</v>
      </c>
      <c r="V2" s="2" vm="570">
        <f t="shared" ca="1" si="0"/>
        <v>656</v>
      </c>
      <c r="W2" s="2" vm="571">
        <f t="shared" ca="1" si="0"/>
        <v>1424</v>
      </c>
      <c r="X2" s="2" vm="572">
        <f t="shared" ca="1" si="0"/>
        <v>992</v>
      </c>
      <c r="Y2" s="2" vm="573">
        <f t="shared" ca="1" si="0"/>
        <v>1476.8018</v>
      </c>
      <c r="Z2" s="2" vm="574">
        <f t="shared" ca="1" si="0"/>
        <v>629.70230000000004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136937401</v>
      </c>
      <c r="H4" s="2">
        <f>IFERROR(SUM(D4:G4)*(4/MAX(1,COUNT(D4:G4))),"")</f>
        <v>547749604</v>
      </c>
      <c r="I4" s="2">
        <f t="shared" ref="I4:Z4" si="1">IFERROR(INDEX(I51:I500,MATCH($C$4,$C$51:$C$500,0)),"")</f>
        <v>498126837</v>
      </c>
      <c r="J4" s="2">
        <f t="shared" si="1"/>
        <v>467425177</v>
      </c>
      <c r="K4" s="2">
        <f t="shared" si="1"/>
        <v>420775224</v>
      </c>
      <c r="L4" s="2">
        <f t="shared" si="1"/>
        <v>451939794</v>
      </c>
      <c r="M4" s="2">
        <f t="shared" si="1"/>
        <v>406096363</v>
      </c>
      <c r="N4" s="2">
        <f t="shared" si="1"/>
        <v>324881670</v>
      </c>
      <c r="O4" s="2">
        <f t="shared" si="1"/>
        <v>334341403</v>
      </c>
      <c r="P4" s="2">
        <f t="shared" si="1"/>
        <v>273462779</v>
      </c>
      <c r="Q4" s="2">
        <f t="shared" si="1"/>
        <v>316971601</v>
      </c>
      <c r="R4" s="2">
        <f t="shared" si="1"/>
        <v>524569898</v>
      </c>
      <c r="S4" s="2">
        <f t="shared" si="1"/>
        <v>624183079</v>
      </c>
      <c r="T4" s="2">
        <f t="shared" si="1"/>
        <v>811483362</v>
      </c>
      <c r="U4" s="2">
        <f t="shared" si="1"/>
        <v>807225833</v>
      </c>
      <c r="V4" s="2">
        <f t="shared" si="1"/>
        <v>654584544</v>
      </c>
      <c r="W4" s="2">
        <f t="shared" si="1"/>
        <v>2122862753000</v>
      </c>
      <c r="X4" s="2">
        <f t="shared" si="1"/>
        <v>1249710407000</v>
      </c>
      <c r="Y4" s="2">
        <f t="shared" si="1"/>
        <v>1444368739000</v>
      </c>
      <c r="Z4" s="2">
        <f t="shared" si="1"/>
        <v>1859071111000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18573936</v>
      </c>
      <c r="H5" s="2">
        <f>IFERROR(SUM(D5:G5)*(4/MAX(1,COUNT(D5:G5))),"")</f>
        <v>74295744</v>
      </c>
      <c r="I5" s="2">
        <f t="shared" ref="I5:Z5" si="2">IFERROR(INDEX(I51:I500,MATCH($C$5,$C$51:$C$500,0)),"")</f>
        <v>90612456</v>
      </c>
      <c r="J5" s="2">
        <f t="shared" si="2"/>
        <v>74467215</v>
      </c>
      <c r="K5" s="2">
        <f t="shared" si="2"/>
        <v>67713165</v>
      </c>
      <c r="L5" s="2">
        <f t="shared" si="2"/>
        <v>65978218</v>
      </c>
      <c r="M5" s="2">
        <f t="shared" si="2"/>
        <v>39474057</v>
      </c>
      <c r="N5" s="2">
        <f t="shared" si="2"/>
        <v>53045516</v>
      </c>
      <c r="O5" s="2">
        <f t="shared" si="2"/>
        <v>23791927</v>
      </c>
      <c r="P5" s="2">
        <f t="shared" si="2"/>
        <v>-12959853</v>
      </c>
      <c r="Q5" s="2">
        <f t="shared" si="2"/>
        <v>24645592</v>
      </c>
      <c r="R5" s="2">
        <f t="shared" si="2"/>
        <v>-345264058</v>
      </c>
      <c r="S5" s="2">
        <f t="shared" si="2"/>
        <v>-217192757</v>
      </c>
      <c r="T5" s="2">
        <f t="shared" si="2"/>
        <v>37036096</v>
      </c>
      <c r="U5" s="2">
        <f t="shared" si="2"/>
        <v>170272695</v>
      </c>
      <c r="V5" s="2">
        <f t="shared" si="2"/>
        <v>15285670</v>
      </c>
      <c r="W5" s="2">
        <f t="shared" si="2"/>
        <v>147354126000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841301809</v>
      </c>
      <c r="H6" s="2">
        <f>IFERROR(INDEX(D6:G6,COUNT(D6:G6)),"")</f>
        <v>841301809</v>
      </c>
      <c r="I6" s="2">
        <f t="shared" ref="I6:Z6" si="3">IFERROR(INDEX(I51:I500,MATCH($C$6,$C$51:$C$500,0)),"")</f>
        <v>822740111</v>
      </c>
      <c r="J6" s="2">
        <f t="shared" si="3"/>
        <v>657140618</v>
      </c>
      <c r="K6" s="2">
        <f t="shared" si="3"/>
        <v>585105017</v>
      </c>
      <c r="L6" s="2">
        <f t="shared" si="3"/>
        <v>514926286</v>
      </c>
      <c r="M6" s="2">
        <f t="shared" si="3"/>
        <v>448966978</v>
      </c>
      <c r="N6" s="2">
        <f t="shared" si="3"/>
        <v>212174466</v>
      </c>
      <c r="O6" s="2">
        <f t="shared" si="3"/>
        <v>106101992</v>
      </c>
      <c r="P6" s="2">
        <f t="shared" si="3"/>
        <v>85786553</v>
      </c>
      <c r="Q6" s="2">
        <f t="shared" si="3"/>
        <v>-56079934</v>
      </c>
      <c r="R6" s="2">
        <f t="shared" si="3"/>
        <v>-71671375</v>
      </c>
      <c r="S6" s="2">
        <f t="shared" si="3"/>
        <v>368376781</v>
      </c>
      <c r="T6" s="2">
        <f t="shared" si="3"/>
        <v>905511833</v>
      </c>
      <c r="U6" s="2">
        <f t="shared" si="3"/>
        <v>887949535</v>
      </c>
      <c r="V6" s="2">
        <f t="shared" si="3"/>
        <v>690765563</v>
      </c>
      <c r="W6" s="2">
        <f t="shared" si="3"/>
        <v>6139748986000</v>
      </c>
      <c r="X6" s="2">
        <f t="shared" si="3"/>
        <v>5887032780000</v>
      </c>
      <c r="Y6" s="2">
        <f t="shared" si="3"/>
        <v>1774424702000</v>
      </c>
      <c r="Z6" s="2">
        <f t="shared" si="3"/>
        <v>3746701861000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26.35</v>
      </c>
      <c r="H7" s="3">
        <f>IFERROR(INDEX(D7:G7,COUNT(D7:G7)),"")</f>
        <v>26.35</v>
      </c>
      <c r="I7" s="3">
        <f t="shared" ref="I7:Z7" si="4">IFERROR(INDEX(I51:I500,MATCH($C$7,$C$51:$C$500,0))/1000000000,"")</f>
        <v>26.35</v>
      </c>
      <c r="J7" s="3">
        <f t="shared" si="4"/>
        <v>24.82</v>
      </c>
      <c r="K7" s="3">
        <f t="shared" si="4"/>
        <v>24.82</v>
      </c>
      <c r="L7" s="3">
        <f t="shared" si="4"/>
        <v>24.82</v>
      </c>
      <c r="M7" s="3">
        <f t="shared" si="4"/>
        <v>24.82</v>
      </c>
      <c r="N7" s="3">
        <f t="shared" si="4"/>
        <v>10.34</v>
      </c>
      <c r="O7" s="3">
        <f t="shared" si="4"/>
        <v>10.34</v>
      </c>
      <c r="P7" s="3">
        <f t="shared" si="4"/>
        <v>10.34</v>
      </c>
      <c r="Q7" s="3">
        <f t="shared" si="4"/>
        <v>6.14</v>
      </c>
      <c r="R7" s="3">
        <f t="shared" si="4"/>
        <v>49.11</v>
      </c>
      <c r="S7" s="3">
        <f t="shared" si="4"/>
        <v>49.11</v>
      </c>
      <c r="T7" s="3">
        <f t="shared" si="4"/>
        <v>44.64</v>
      </c>
      <c r="U7" s="3">
        <f t="shared" si="4"/>
        <v>44.64</v>
      </c>
      <c r="V7" s="3">
        <f t="shared" si="4"/>
        <v>40.58</v>
      </c>
      <c r="W7" s="3">
        <f t="shared" si="4"/>
        <v>40.58</v>
      </c>
      <c r="X7" s="3">
        <f t="shared" si="4"/>
        <v>40.58</v>
      </c>
      <c r="Y7" s="3">
        <f t="shared" si="4"/>
        <v>14.4</v>
      </c>
      <c r="Z7" s="3">
        <f t="shared" si="4"/>
        <v>14.4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198000000000</v>
      </c>
      <c r="H8" s="2">
        <f>IFERROR(INDEX(D8:G8,COUNT(D8:G8)),"")</f>
        <v>198000000000</v>
      </c>
      <c r="I8" s="2">
        <f t="shared" ref="I8:Z8" si="5">IFERROR(INDEX(I51:I500,MATCH($C$8,$C$51:$C$500,0)),"")</f>
        <v>379000000000</v>
      </c>
      <c r="J8" s="2">
        <f t="shared" si="5"/>
        <v>-1061000000000</v>
      </c>
      <c r="K8" s="2">
        <f t="shared" si="5"/>
        <v>506000000000</v>
      </c>
      <c r="L8" s="2">
        <f t="shared" si="5"/>
        <v>920000000000</v>
      </c>
      <c r="M8" s="2">
        <f t="shared" si="5"/>
        <v>314000000000</v>
      </c>
      <c r="N8" s="2">
        <f t="shared" si="5"/>
        <v>1606000000000</v>
      </c>
      <c r="O8" s="2">
        <f t="shared" si="5"/>
        <v>515000000000</v>
      </c>
      <c r="P8" s="2">
        <f t="shared" si="5"/>
        <v>-1072000000000</v>
      </c>
      <c r="Q8" s="2">
        <f t="shared" si="5"/>
        <v>-291000000000</v>
      </c>
      <c r="R8" s="2">
        <f t="shared" si="5"/>
        <v>1454000000000</v>
      </c>
      <c r="S8" s="2">
        <f t="shared" si="5"/>
        <v>1348000000000</v>
      </c>
      <c r="T8" s="2">
        <f t="shared" si="5"/>
        <v>2277000000000</v>
      </c>
      <c r="U8" s="2">
        <f t="shared" si="5"/>
        <v>1756000000000</v>
      </c>
      <c r="V8" s="2">
        <f t="shared" si="5"/>
        <v>-381000000000</v>
      </c>
      <c r="W8" s="2">
        <f t="shared" si="5"/>
        <v>-1013000000000</v>
      </c>
      <c r="X8" s="2">
        <f t="shared" si="5"/>
        <v>-2611000000000</v>
      </c>
      <c r="Y8" s="2">
        <f t="shared" si="5"/>
        <v>-930000000000</v>
      </c>
      <c r="Z8" s="2">
        <f t="shared" si="5"/>
        <v>-1288000000000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7.5</v>
      </c>
      <c r="H9" s="3">
        <f>IFERROR(INDEX(D9:G9,COUNT(D9:G9)),"")</f>
        <v>7.5</v>
      </c>
      <c r="I9" s="3">
        <f t="shared" ref="I9:Z9" si="6">IFERROR(INDEX(I51:I500,MATCH($C$9,$C$51:$C$500,0)),"")</f>
        <v>14.37</v>
      </c>
      <c r="J9" s="3">
        <f t="shared" si="6"/>
        <v>-42.73</v>
      </c>
      <c r="K9" s="3">
        <f t="shared" si="6"/>
        <v>20.399999999999999</v>
      </c>
      <c r="L9" s="3">
        <f t="shared" si="6"/>
        <v>37.06</v>
      </c>
      <c r="M9" s="3">
        <f t="shared" si="6"/>
        <v>12.67</v>
      </c>
      <c r="N9" s="3">
        <f t="shared" si="6"/>
        <v>155.30000000000001</v>
      </c>
      <c r="O9" s="3">
        <f t="shared" si="6"/>
        <v>49.8</v>
      </c>
      <c r="P9" s="3">
        <f t="shared" si="6"/>
        <v>-103.61</v>
      </c>
      <c r="Q9" s="3">
        <f t="shared" si="6"/>
        <v>-47.37</v>
      </c>
      <c r="R9" s="3">
        <f t="shared" si="6"/>
        <v>29.6</v>
      </c>
      <c r="S9" s="3">
        <f t="shared" si="6"/>
        <v>27.45</v>
      </c>
      <c r="T9" s="3">
        <f t="shared" si="6"/>
        <v>51.01</v>
      </c>
      <c r="U9" s="3">
        <f t="shared" si="6"/>
        <v>39.340000000000003</v>
      </c>
      <c r="V9" s="3">
        <f t="shared" si="6"/>
        <v>-9.39</v>
      </c>
      <c r="W9" s="3">
        <f t="shared" si="6"/>
        <v>-24.97</v>
      </c>
      <c r="X9" s="3">
        <f t="shared" si="6"/>
        <v>-64.33</v>
      </c>
      <c r="Y9" s="3">
        <f t="shared" si="6"/>
        <v>-64.599999999999994</v>
      </c>
      <c r="Z9" s="3">
        <f t="shared" si="6"/>
        <v>-89.47</v>
      </c>
    </row>
    <row r="10" spans="1:26" ht="15.5" x14ac:dyDescent="0.35">
      <c r="C10" t="s">
        <v>17</v>
      </c>
      <c r="D10" s="3">
        <f ca="1">IFERROR(IF(D9=0,"",D2/D9),"")</f>
        <v>217.33333333333334</v>
      </c>
      <c r="I10" s="3">
        <f t="shared" ref="I10:Z10" ca="1" si="7">IFERROR(IF(I9=0,"",I2/I9),"")</f>
        <v>111.34307585247043</v>
      </c>
      <c r="J10" s="3">
        <f t="shared" ca="1" si="7"/>
        <v>-5.3826351509478121</v>
      </c>
      <c r="K10" s="3">
        <f t="shared" ca="1" si="7"/>
        <v>10.784313725490197</v>
      </c>
      <c r="L10" s="3">
        <f t="shared" ca="1" si="7"/>
        <v>7.9330814894765238</v>
      </c>
      <c r="M10" s="3">
        <f t="shared" ca="1" si="7"/>
        <v>8.0505130228887136</v>
      </c>
      <c r="N10" s="3">
        <f t="shared" ca="1" si="7"/>
        <v>0.83065035415325172</v>
      </c>
      <c r="O10" s="3">
        <f t="shared" ca="1" si="7"/>
        <v>1.0040160642570282</v>
      </c>
      <c r="P10" s="3">
        <f t="shared" ca="1" si="7"/>
        <v>-0.48257890165041983</v>
      </c>
      <c r="Q10" s="3">
        <f t="shared" ca="1" si="7"/>
        <v>-1.8788262613468441</v>
      </c>
      <c r="R10" s="3">
        <f t="shared" ca="1" si="7"/>
        <v>13.513513513513512</v>
      </c>
      <c r="S10" s="3">
        <f t="shared" ca="1" si="7"/>
        <v>14.571948998178506</v>
      </c>
      <c r="T10" s="3">
        <f t="shared" ca="1" si="7"/>
        <v>15.683199372672025</v>
      </c>
      <c r="U10" s="3">
        <f t="shared" ca="1" si="7"/>
        <v>14.234875444839856</v>
      </c>
      <c r="V10" s="3">
        <f t="shared" ca="1" si="7"/>
        <v>-69.8615548455804</v>
      </c>
      <c r="W10" s="3">
        <f t="shared" ca="1" si="7"/>
        <v>-57.028434120945136</v>
      </c>
      <c r="X10" s="3">
        <f t="shared" ca="1" si="7"/>
        <v>-15.420488108192135</v>
      </c>
      <c r="Y10" s="3">
        <f t="shared" ca="1" si="7"/>
        <v>-22.860708978328176</v>
      </c>
      <c r="Z10" s="3">
        <f t="shared" ca="1" si="7"/>
        <v>-7.0381390410193365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89670265</v>
      </c>
      <c r="H11" s="2">
        <f>IFERROR(INDEX(D11:G11,COUNT(D11:G11)),"")</f>
        <v>89670265</v>
      </c>
      <c r="I11" s="2">
        <f t="shared" ref="I11:Z11" si="8">IFERROR(INDEX(I51:I500,MATCH($C$11,$C$51:$C$500,0)),"")</f>
        <v>62248969</v>
      </c>
      <c r="J11" s="2">
        <f t="shared" si="8"/>
        <v>53606326</v>
      </c>
      <c r="K11" s="2">
        <f t="shared" si="8"/>
        <v>82440574</v>
      </c>
      <c r="L11" s="2">
        <f t="shared" si="8"/>
        <v>46288330</v>
      </c>
      <c r="M11" s="2">
        <f t="shared" si="8"/>
        <v>32785788</v>
      </c>
      <c r="N11" s="2">
        <f t="shared" si="8"/>
        <v>24428263</v>
      </c>
      <c r="O11" s="2">
        <f t="shared" si="8"/>
        <v>27156217</v>
      </c>
      <c r="P11" s="2">
        <f t="shared" si="8"/>
        <v>60799394</v>
      </c>
      <c r="Q11" s="2">
        <f t="shared" si="8"/>
        <v>107854258</v>
      </c>
      <c r="R11" s="2">
        <f t="shared" si="8"/>
        <v>161375581</v>
      </c>
      <c r="S11" s="2">
        <f t="shared" si="8"/>
        <v>131159814</v>
      </c>
      <c r="T11" s="2">
        <f t="shared" si="8"/>
        <v>86747873</v>
      </c>
      <c r="U11" s="2">
        <f t="shared" si="8"/>
        <v>153332376</v>
      </c>
      <c r="V11" s="2">
        <f t="shared" si="8"/>
        <v>35859639</v>
      </c>
      <c r="W11" s="2">
        <f t="shared" si="8"/>
        <v>143715471000</v>
      </c>
      <c r="X11" s="2">
        <f t="shared" si="8"/>
        <v>183232803000</v>
      </c>
      <c r="Y11" s="2">
        <f t="shared" si="8"/>
        <v>49102054000</v>
      </c>
      <c r="Z11" s="2">
        <f t="shared" si="8"/>
        <v>230617986000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5728000000000</v>
      </c>
      <c r="H12" s="2">
        <f>IFERROR(INDEX(D12:G12,COUNT(D12:G12)),"")</f>
        <v>5728000000000</v>
      </c>
      <c r="I12" s="2">
        <f t="shared" ref="I12:Z12" si="9">IFERROR(INDEX(I51:I500,MATCH($C$12,$C$51:$C$500,0)),"")</f>
        <v>6059000000000</v>
      </c>
      <c r="J12" s="2">
        <f t="shared" si="9"/>
        <v>5661000000000</v>
      </c>
      <c r="K12" s="2">
        <f t="shared" si="9"/>
        <v>2926000000000</v>
      </c>
      <c r="L12" s="2">
        <f t="shared" si="9"/>
        <v>2042000000000</v>
      </c>
      <c r="M12" s="2">
        <f t="shared" si="9"/>
        <v>2300000000000</v>
      </c>
      <c r="N12" s="2">
        <f t="shared" si="9"/>
        <v>2328000000000</v>
      </c>
      <c r="O12" s="2">
        <f t="shared" si="9"/>
        <v>2085000000000</v>
      </c>
      <c r="P12" s="2">
        <f t="shared" si="9"/>
        <v>2885000000000</v>
      </c>
      <c r="Q12" s="2">
        <f t="shared" si="9"/>
        <v>3695000000000</v>
      </c>
      <c r="R12" s="2">
        <f t="shared" si="9"/>
        <v>3480000000000</v>
      </c>
      <c r="S12" s="2">
        <f t="shared" si="9"/>
        <v>4513000000000</v>
      </c>
      <c r="T12" s="2">
        <f t="shared" si="9"/>
        <v>5945000000000</v>
      </c>
      <c r="U12" s="2">
        <f t="shared" si="9"/>
        <v>7584000000000</v>
      </c>
      <c r="V12" s="2">
        <f t="shared" si="9"/>
        <v>7990000000000</v>
      </c>
      <c r="W12" s="2">
        <f t="shared" si="9"/>
        <v>6865000000000</v>
      </c>
      <c r="X12" s="2">
        <f t="shared" si="9"/>
        <v>3569000000000</v>
      </c>
      <c r="Y12" s="2">
        <f t="shared" si="9"/>
        <v>5872000000000</v>
      </c>
      <c r="Z12" s="2">
        <f t="shared" si="9"/>
        <v>6364000000000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7253000000000</v>
      </c>
      <c r="H13" s="2">
        <f>IFERROR(INDEX(D13:G13,COUNT(D13:G13)),"")</f>
        <v>7253000000000</v>
      </c>
      <c r="I13" s="2">
        <f t="shared" ref="I13:Z13" si="10">IFERROR(INDEX(I51:I500,MATCH($C$13,$C$51:$C$500,0)),"")</f>
        <v>7099000000000</v>
      </c>
      <c r="J13" s="2">
        <f t="shared" si="10"/>
        <v>6527000000000</v>
      </c>
      <c r="K13" s="2">
        <f t="shared" si="10"/>
        <v>4199000000000</v>
      </c>
      <c r="L13" s="2">
        <f t="shared" si="10"/>
        <v>2764000000000</v>
      </c>
      <c r="M13" s="2">
        <f t="shared" si="10"/>
        <v>2768000000000</v>
      </c>
      <c r="N13" s="2">
        <f t="shared" si="10"/>
        <v>2673000000000</v>
      </c>
      <c r="O13" s="2">
        <f t="shared" si="10"/>
        <v>2463000000000</v>
      </c>
      <c r="P13" s="2">
        <f t="shared" si="10"/>
        <v>3766000000000</v>
      </c>
      <c r="Q13" s="2">
        <f t="shared" si="10"/>
        <v>5156000000000</v>
      </c>
      <c r="R13" s="2">
        <f t="shared" si="10"/>
        <v>5648000000000</v>
      </c>
      <c r="S13" s="2">
        <f t="shared" si="10"/>
        <v>6322000000000</v>
      </c>
      <c r="T13" s="2">
        <f t="shared" si="10"/>
        <v>7024000000000</v>
      </c>
      <c r="U13" s="2">
        <f t="shared" si="10"/>
        <v>9454000000000</v>
      </c>
      <c r="V13" s="2">
        <f t="shared" si="10"/>
        <v>8337000000000</v>
      </c>
      <c r="W13" s="2">
        <f t="shared" si="10"/>
        <v>7009000000000</v>
      </c>
      <c r="X13" s="2">
        <f t="shared" si="10"/>
        <v>3752000000000</v>
      </c>
      <c r="Y13" s="2">
        <f t="shared" si="10"/>
        <v>5921000000000</v>
      </c>
      <c r="Z13" s="2">
        <f t="shared" si="10"/>
        <v>6595000000000</v>
      </c>
    </row>
    <row r="14" spans="1:26" ht="15.5" x14ac:dyDescent="0.35">
      <c r="C14" t="s">
        <v>26</v>
      </c>
      <c r="D14" s="2">
        <f>IFERROR(INDEX(D51:D500,MATCH($C$14,$C$51:$C$500,0)),"")</f>
        <v>-11547978</v>
      </c>
      <c r="H14" s="2">
        <f>IFERROR(SUM(D14:G14)*(4/MAX(1,COUNT(D14:G14))),"")</f>
        <v>-46191912</v>
      </c>
      <c r="I14" s="2">
        <f t="shared" ref="I14:Z14" si="11">IFERROR(INDEX(I51:I500,MATCH($C$14,$C$51:$C$500,0)),"")</f>
        <v>-35382230</v>
      </c>
      <c r="J14" s="2">
        <f t="shared" si="11"/>
        <v>-38210040</v>
      </c>
      <c r="K14" s="2">
        <f t="shared" si="11"/>
        <v>-22395077</v>
      </c>
      <c r="L14" s="2">
        <f t="shared" si="11"/>
        <v>-19887520</v>
      </c>
      <c r="M14" s="2">
        <f t="shared" si="11"/>
        <v>-19145744</v>
      </c>
      <c r="N14" s="2">
        <f t="shared" si="11"/>
        <v>-30445394</v>
      </c>
      <c r="O14" s="2">
        <f t="shared" si="11"/>
        <v>-29468396</v>
      </c>
      <c r="P14" s="2">
        <f t="shared" si="11"/>
        <v>-41313635</v>
      </c>
      <c r="Q14" s="2">
        <f t="shared" si="11"/>
        <v>-54063543</v>
      </c>
      <c r="R14" s="2">
        <f t="shared" si="11"/>
        <v>-62195508</v>
      </c>
      <c r="S14" s="2">
        <f t="shared" si="11"/>
        <v>-57957241</v>
      </c>
      <c r="T14" s="2">
        <f t="shared" si="11"/>
        <v>-79285932</v>
      </c>
      <c r="U14" s="2">
        <f t="shared" si="11"/>
        <v>-97003072</v>
      </c>
      <c r="V14" s="2">
        <f t="shared" si="11"/>
        <v>-91629633</v>
      </c>
      <c r="W14" s="2">
        <f t="shared" si="11"/>
        <v>-375908257000</v>
      </c>
      <c r="X14" s="2">
        <f t="shared" si="11"/>
        <v>-296604156000</v>
      </c>
      <c r="Y14" s="2">
        <f t="shared" si="11"/>
        <v>-1267284395000</v>
      </c>
      <c r="Z14" s="2">
        <f t="shared" si="11"/>
        <v>-626128889000</v>
      </c>
    </row>
    <row r="15" spans="1:26" ht="15.5" x14ac:dyDescent="0.35">
      <c r="C15" t="s">
        <v>27</v>
      </c>
      <c r="D15" s="2">
        <f>IFERROR(INDEX(D51:D500,MATCH($C$15,$C$51:$C$500,0)),"")</f>
        <v>-24099251</v>
      </c>
      <c r="H15" s="2">
        <f>IFERROR(SUM(D15:G15)*(4/MAX(1,COUNT(D15:G15))),"")</f>
        <v>-96397004</v>
      </c>
      <c r="I15" s="2">
        <f t="shared" ref="I15:Z15" si="12">IFERROR(INDEX(I51:I500,MATCH($C$15,$C$51:$C$500,0)),"")</f>
        <v>-36486537</v>
      </c>
      <c r="J15" s="2">
        <f t="shared" si="12"/>
        <v>-21940161</v>
      </c>
      <c r="K15" s="2">
        <f t="shared" si="12"/>
        <v>-33122884</v>
      </c>
      <c r="L15" s="2">
        <f t="shared" si="12"/>
        <v>-73622594</v>
      </c>
      <c r="M15" s="2">
        <f t="shared" si="12"/>
        <v>-90408378</v>
      </c>
      <c r="N15" s="2">
        <f t="shared" si="12"/>
        <v>-50160739</v>
      </c>
      <c r="O15" s="2">
        <f t="shared" si="12"/>
        <v>-64044135</v>
      </c>
      <c r="P15" s="2">
        <f t="shared" si="12"/>
        <v>-21813085</v>
      </c>
      <c r="Q15" s="2">
        <f t="shared" si="12"/>
        <v>-77187847</v>
      </c>
      <c r="R15" s="2">
        <f t="shared" si="12"/>
        <v>-33783894</v>
      </c>
      <c r="S15" s="2">
        <f t="shared" si="12"/>
        <v>28617308</v>
      </c>
      <c r="T15" s="2">
        <f t="shared" si="12"/>
        <v>-70502602</v>
      </c>
      <c r="U15" s="2">
        <f t="shared" si="12"/>
        <v>-147479967</v>
      </c>
      <c r="V15" s="2">
        <f t="shared" si="12"/>
        <v>-73932026</v>
      </c>
      <c r="W15" s="2">
        <f t="shared" si="12"/>
        <v>-150619166000</v>
      </c>
      <c r="X15" s="2">
        <f t="shared" si="12"/>
        <v>-27254143000</v>
      </c>
      <c r="Y15" s="2">
        <f t="shared" si="12"/>
        <v>-314955138000</v>
      </c>
      <c r="Z15" s="2">
        <f t="shared" si="12"/>
        <v>55463796000</v>
      </c>
    </row>
    <row r="16" spans="1:26" ht="15.5" x14ac:dyDescent="0.35">
      <c r="C16" t="s">
        <v>28</v>
      </c>
      <c r="D16" s="2">
        <f>IFERROR(INDEX(D51:D500,MATCH($C$16,$C$51:$C$500,0)),"")</f>
        <v>42410082</v>
      </c>
      <c r="H16" s="2">
        <f>IFERROR(SUM(D16:G16)*(4/MAX(1,COUNT(D16:G16))),"")</f>
        <v>169640328</v>
      </c>
      <c r="I16" s="2">
        <f t="shared" ref="I16:Z16" si="13">IFERROR(INDEX(I51:I500,MATCH($C$16,$C$51:$C$500,0)),"")</f>
        <v>128099303</v>
      </c>
      <c r="J16" s="2">
        <f t="shared" si="13"/>
        <v>94903219</v>
      </c>
      <c r="K16" s="2">
        <f t="shared" si="13"/>
        <v>101298341</v>
      </c>
      <c r="L16" s="2">
        <f t="shared" si="13"/>
        <v>140359117</v>
      </c>
      <c r="M16" s="2">
        <f t="shared" si="13"/>
        <v>130122762</v>
      </c>
      <c r="N16" s="2">
        <f t="shared" si="13"/>
        <v>108753590</v>
      </c>
      <c r="O16" s="2">
        <f t="shared" si="13"/>
        <v>88571182</v>
      </c>
      <c r="P16" s="2">
        <f t="shared" si="13"/>
        <v>13190187</v>
      </c>
      <c r="Q16" s="2">
        <f t="shared" si="13"/>
        <v>91968946</v>
      </c>
      <c r="R16" s="2">
        <f t="shared" si="13"/>
        <v>-407930934</v>
      </c>
      <c r="S16" s="2">
        <f t="shared" si="13"/>
        <v>-316199244</v>
      </c>
      <c r="T16" s="2">
        <f t="shared" si="13"/>
        <v>88064900</v>
      </c>
      <c r="U16" s="2">
        <f t="shared" si="13"/>
        <v>320878578</v>
      </c>
      <c r="V16" s="2">
        <f t="shared" si="13"/>
        <v>101501780</v>
      </c>
      <c r="W16" s="2">
        <f t="shared" si="13"/>
        <v>324543661000</v>
      </c>
      <c r="X16" s="2">
        <f t="shared" si="13"/>
        <v>-36170273000</v>
      </c>
      <c r="Y16" s="2">
        <f t="shared" si="13"/>
        <v>-1417499446000</v>
      </c>
      <c r="Z16" s="2">
        <f t="shared" si="13"/>
        <v>18587838000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42950500000000</v>
      </c>
      <c r="H20" s="2">
        <f t="shared" ref="H20:Z20" ca="1" si="14">IFERROR(H21*H2,"")</f>
        <v>42950500000000</v>
      </c>
      <c r="I20" s="2">
        <f t="shared" ca="1" si="14"/>
        <v>42160000000000</v>
      </c>
      <c r="J20" s="2">
        <f t="shared" ca="1" si="14"/>
        <v>5708600000000</v>
      </c>
      <c r="K20" s="2">
        <f t="shared" ca="1" si="14"/>
        <v>5460400000000</v>
      </c>
      <c r="L20" s="2">
        <f t="shared" ca="1" si="14"/>
        <v>7297080000000</v>
      </c>
      <c r="M20" s="2">
        <f t="shared" ca="1" si="14"/>
        <v>2531640000000</v>
      </c>
      <c r="N20" s="2">
        <f t="shared" ca="1" si="14"/>
        <v>1333860000000</v>
      </c>
      <c r="O20" s="2">
        <f t="shared" ca="1" si="14"/>
        <v>517000000000</v>
      </c>
      <c r="P20" s="2">
        <f t="shared" ca="1" si="14"/>
        <v>517000000000</v>
      </c>
      <c r="Q20" s="2">
        <f t="shared" ca="1" si="14"/>
        <v>546460000000</v>
      </c>
      <c r="R20" s="2">
        <f t="shared" ca="1" si="14"/>
        <v>19644000000000</v>
      </c>
      <c r="S20" s="2">
        <f t="shared" ca="1" si="14"/>
        <v>19644000000000</v>
      </c>
      <c r="T20" s="2">
        <f t="shared" ca="1" si="14"/>
        <v>35712000000000</v>
      </c>
      <c r="U20" s="2">
        <f t="shared" ca="1" si="14"/>
        <v>24998400000000</v>
      </c>
      <c r="V20" s="2">
        <f t="shared" ca="1" si="14"/>
        <v>26620480000000</v>
      </c>
      <c r="W20" s="2">
        <f t="shared" ca="1" si="14"/>
        <v>57785920000000</v>
      </c>
      <c r="X20" s="2">
        <f t="shared" ca="1" si="14"/>
        <v>40255360000000</v>
      </c>
      <c r="Y20" s="2">
        <f t="shared" ca="1" si="14"/>
        <v>21265945920000</v>
      </c>
      <c r="Z20" s="2">
        <f t="shared" ca="1" si="14"/>
        <v>9067713120000</v>
      </c>
    </row>
    <row r="21" spans="1:26" ht="15.5" x14ac:dyDescent="0.35">
      <c r="C21" t="s">
        <v>11</v>
      </c>
      <c r="D21" s="2">
        <f>IFERROR(INDEX(D51:D500,MATCH($C$7,$C$51:$C$500,0)),"")</f>
        <v>26350000000</v>
      </c>
      <c r="H21" s="2">
        <f>IFERROR(INDEX(D21:G21,COUNT(D21:G21)),"")</f>
        <v>26350000000</v>
      </c>
      <c r="I21" s="2">
        <f t="shared" ref="I21:Z21" si="15">IFERROR(INDEX(I51:I500,MATCH($C$7,$C$51:$C$500,0)),"")</f>
        <v>26350000000</v>
      </c>
      <c r="J21" s="2">
        <f t="shared" si="15"/>
        <v>24820000000</v>
      </c>
      <c r="K21" s="2">
        <f t="shared" si="15"/>
        <v>24820000000</v>
      </c>
      <c r="L21" s="2">
        <f t="shared" si="15"/>
        <v>24820000000</v>
      </c>
      <c r="M21" s="2">
        <f t="shared" si="15"/>
        <v>24820000000</v>
      </c>
      <c r="N21" s="2">
        <f t="shared" si="15"/>
        <v>10340000000</v>
      </c>
      <c r="O21" s="2">
        <f t="shared" si="15"/>
        <v>10340000000</v>
      </c>
      <c r="P21" s="2">
        <f t="shared" si="15"/>
        <v>10340000000</v>
      </c>
      <c r="Q21" s="2">
        <f t="shared" si="15"/>
        <v>6140000000</v>
      </c>
      <c r="R21" s="2">
        <f t="shared" si="15"/>
        <v>49110000000</v>
      </c>
      <c r="S21" s="2">
        <f t="shared" si="15"/>
        <v>49110000000</v>
      </c>
      <c r="T21" s="2">
        <f t="shared" si="15"/>
        <v>44640000000</v>
      </c>
      <c r="U21" s="2">
        <f t="shared" si="15"/>
        <v>44640000000</v>
      </c>
      <c r="V21" s="2">
        <f t="shared" si="15"/>
        <v>40580000000</v>
      </c>
      <c r="W21" s="2">
        <f t="shared" si="15"/>
        <v>40580000000</v>
      </c>
      <c r="X21" s="2">
        <f t="shared" si="15"/>
        <v>40580000000</v>
      </c>
      <c r="Y21" s="2">
        <f t="shared" si="15"/>
        <v>14400000000</v>
      </c>
      <c r="Z21" s="2">
        <f t="shared" si="15"/>
        <v>14400000000</v>
      </c>
    </row>
    <row r="23" spans="1:26" ht="15.5" x14ac:dyDescent="0.35">
      <c r="B23" t="s">
        <v>53</v>
      </c>
      <c r="C23" t="s">
        <v>54</v>
      </c>
      <c r="D23" s="3">
        <f>IFERROR(D5/D6*100,"")</f>
        <v>2.2077613290856481</v>
      </c>
      <c r="H23" s="3">
        <f t="shared" ref="H23:Z23" si="16">IFERROR(H5/H6*100,"")</f>
        <v>8.8310453163425926</v>
      </c>
      <c r="I23" s="3">
        <f t="shared" si="16"/>
        <v>11.013496824637009</v>
      </c>
      <c r="J23" s="3">
        <f t="shared" si="16"/>
        <v>11.332006112579089</v>
      </c>
      <c r="K23" s="3">
        <f t="shared" si="16"/>
        <v>11.572822490428244</v>
      </c>
      <c r="L23" s="3">
        <f t="shared" si="16"/>
        <v>12.813138461531171</v>
      </c>
      <c r="M23" s="3">
        <f t="shared" si="16"/>
        <v>8.7921960710437812</v>
      </c>
      <c r="N23" s="3">
        <f t="shared" si="16"/>
        <v>25.000895253814377</v>
      </c>
      <c r="O23" s="3">
        <f t="shared" si="16"/>
        <v>22.423638379946723</v>
      </c>
      <c r="P23" s="3">
        <f t="shared" si="16"/>
        <v>-15.107091434248442</v>
      </c>
      <c r="Q23" s="3">
        <f t="shared" si="16"/>
        <v>-43.94725571538654</v>
      </c>
      <c r="R23" s="3">
        <f t="shared" si="16"/>
        <v>481.73215317830864</v>
      </c>
      <c r="S23" s="3">
        <f t="shared" si="16"/>
        <v>-58.959404664541005</v>
      </c>
      <c r="T23" s="3">
        <f t="shared" si="16"/>
        <v>4.0900731111704864</v>
      </c>
      <c r="U23" s="3">
        <f t="shared" si="16"/>
        <v>19.175942808506566</v>
      </c>
      <c r="V23" s="3">
        <f t="shared" si="16"/>
        <v>2.2128592997042618</v>
      </c>
      <c r="W23" s="3">
        <f t="shared" si="16"/>
        <v>2.4000024485691571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-0.27488752278406492</v>
      </c>
      <c r="H24" s="4">
        <f t="shared" ref="H24:Z24" si="17">IFERROR(_xlfn.RRI(5,M23,H23),"")</f>
        <v>8.8216328818702117E-4</v>
      </c>
      <c r="I24" s="4">
        <f t="shared" si="17"/>
        <v>-0.15122235221560343</v>
      </c>
      <c r="J24" s="4">
        <f t="shared" si="17"/>
        <v>-0.12759098677174108</v>
      </c>
      <c r="K24" s="4" t="str">
        <f t="shared" si="17"/>
        <v/>
      </c>
      <c r="L24" s="4" t="str">
        <f t="shared" si="17"/>
        <v/>
      </c>
      <c r="M24" s="4">
        <f t="shared" si="17"/>
        <v>-0.55098758827109739</v>
      </c>
      <c r="N24" s="4" t="str">
        <f t="shared" si="17"/>
        <v/>
      </c>
      <c r="O24" s="4">
        <f t="shared" si="17"/>
        <v>0.4053839905872374</v>
      </c>
      <c r="P24" s="4" t="str">
        <f t="shared" si="17"/>
        <v/>
      </c>
      <c r="Q24" s="4" t="str">
        <f t="shared" si="17"/>
        <v/>
      </c>
      <c r="R24" s="4">
        <f t="shared" si="17"/>
        <v>1.8874787041668868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11.63</v>
      </c>
      <c r="H25" s="3">
        <f>IFERROR(INDEX(D25:G25,COUNT(D25:G25)),"")</f>
        <v>11.63</v>
      </c>
      <c r="I25" s="3">
        <f t="shared" ref="I25:Z25" si="18">IFERROR(INDEX(I51:I500,MATCH($C$25,$C$51:$C$500,0)),"")</f>
        <v>57.25</v>
      </c>
      <c r="J25" s="3">
        <f t="shared" si="18"/>
        <v>48.14</v>
      </c>
      <c r="K25" s="3">
        <f t="shared" si="18"/>
        <v>42.06</v>
      </c>
      <c r="L25" s="3">
        <f t="shared" si="18"/>
        <v>40.01</v>
      </c>
      <c r="M25" s="3">
        <f t="shared" si="18"/>
        <v>23.22</v>
      </c>
      <c r="N25" s="3">
        <f t="shared" si="18"/>
        <v>75.63</v>
      </c>
      <c r="O25" s="3">
        <f t="shared" si="18"/>
        <v>38.299999999999997</v>
      </c>
      <c r="P25" s="3">
        <f t="shared" si="18"/>
        <v>-17.52</v>
      </c>
      <c r="Q25" s="3">
        <f t="shared" si="18"/>
        <v>53.32</v>
      </c>
      <c r="R25" s="3">
        <f t="shared" si="18"/>
        <v>-93.82</v>
      </c>
      <c r="S25" s="3">
        <f t="shared" si="18"/>
        <v>-59.6</v>
      </c>
      <c r="T25" s="3">
        <f t="shared" si="18"/>
        <v>10.32</v>
      </c>
      <c r="U25" s="3">
        <f t="shared" si="18"/>
        <v>46.52</v>
      </c>
      <c r="V25" s="3">
        <f t="shared" si="18"/>
        <v>3.64</v>
      </c>
      <c r="W25" s="3">
        <f t="shared" si="18"/>
        <v>1.69</v>
      </c>
      <c r="X25" s="3">
        <f t="shared" si="18"/>
        <v>-1.56</v>
      </c>
      <c r="Y25" s="3">
        <f t="shared" si="18"/>
        <v>-120.3</v>
      </c>
      <c r="Z25" s="3">
        <f t="shared" si="18"/>
        <v>5.14</v>
      </c>
    </row>
    <row r="26" spans="1:26" ht="15.5" x14ac:dyDescent="0.35">
      <c r="C26" t="s">
        <v>58</v>
      </c>
      <c r="D26" s="4">
        <f>IFERROR(_xlfn.RRI(5,I25,D25),"")</f>
        <v>-0.27295574887657725</v>
      </c>
      <c r="H26" s="4">
        <f t="shared" ref="H26:Z26" si="19">IFERROR(_xlfn.RRI(5,M25,H25),"")</f>
        <v>-0.12914971187356183</v>
      </c>
      <c r="I26" s="4">
        <f t="shared" si="19"/>
        <v>-5.4163045656115849E-2</v>
      </c>
      <c r="J26" s="4">
        <f t="shared" si="19"/>
        <v>4.6794572942078672E-2</v>
      </c>
      <c r="K26" s="4" t="str">
        <f t="shared" si="19"/>
        <v/>
      </c>
      <c r="L26" s="4">
        <f t="shared" si="19"/>
        <v>-5.5818075231406583E-2</v>
      </c>
      <c r="M26" s="4" t="str">
        <f t="shared" si="19"/>
        <v/>
      </c>
      <c r="N26" s="4" t="str">
        <f t="shared" si="19"/>
        <v/>
      </c>
      <c r="O26" s="4">
        <f t="shared" si="19"/>
        <v>0.29988165697378233</v>
      </c>
      <c r="P26" s="4" t="str">
        <f t="shared" si="19"/>
        <v/>
      </c>
      <c r="Q26" s="4">
        <f t="shared" si="19"/>
        <v>0.71063656714776435</v>
      </c>
      <c r="R26" s="4" t="str">
        <f t="shared" si="19"/>
        <v/>
      </c>
      <c r="S26" s="4">
        <f t="shared" si="19"/>
        <v>1.0721649919820835</v>
      </c>
      <c r="T26" s="4" t="str">
        <f t="shared" si="19"/>
        <v/>
      </c>
      <c r="U26" s="4">
        <f t="shared" si="19"/>
        <v>0.55358606595110071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5.1968653130929788E-3</v>
      </c>
      <c r="H27" s="3">
        <f t="shared" ref="H27:Z27" si="20">IFERROR(H4/H21,"")</f>
        <v>2.0787461252371915E-2</v>
      </c>
      <c r="I27" s="3">
        <f t="shared" si="20"/>
        <v>1.8904244288425048E-2</v>
      </c>
      <c r="J27" s="3">
        <f t="shared" si="20"/>
        <v>1.883260181305399E-2</v>
      </c>
      <c r="K27" s="3">
        <f t="shared" si="20"/>
        <v>1.6953071071716359E-2</v>
      </c>
      <c r="L27" s="3">
        <f t="shared" si="20"/>
        <v>1.820869435938759E-2</v>
      </c>
      <c r="M27" s="3">
        <f t="shared" si="20"/>
        <v>1.6361658460918613E-2</v>
      </c>
      <c r="N27" s="3">
        <f t="shared" si="20"/>
        <v>3.1419890715667309E-2</v>
      </c>
      <c r="O27" s="3">
        <f t="shared" si="20"/>
        <v>3.2334758510638301E-2</v>
      </c>
      <c r="P27" s="3">
        <f t="shared" si="20"/>
        <v>2.6447077272727274E-2</v>
      </c>
      <c r="Q27" s="3">
        <f t="shared" si="20"/>
        <v>5.1624039250814331E-2</v>
      </c>
      <c r="R27" s="3">
        <f t="shared" si="20"/>
        <v>1.0681529179393199E-2</v>
      </c>
      <c r="S27" s="3">
        <f t="shared" si="20"/>
        <v>1.2709897760130319E-2</v>
      </c>
      <c r="T27" s="3">
        <f t="shared" si="20"/>
        <v>1.8178390725806452E-2</v>
      </c>
      <c r="U27" s="3">
        <f t="shared" si="20"/>
        <v>1.8083015972222224E-2</v>
      </c>
      <c r="V27" s="3">
        <f t="shared" si="20"/>
        <v>1.613071818629867E-2</v>
      </c>
      <c r="W27" s="3">
        <f t="shared" si="20"/>
        <v>52.313029891572207</v>
      </c>
      <c r="X27" s="3">
        <f t="shared" si="20"/>
        <v>30.796215056678168</v>
      </c>
      <c r="Y27" s="3">
        <f t="shared" si="20"/>
        <v>100.30338465277778</v>
      </c>
      <c r="Z27" s="3">
        <f t="shared" si="20"/>
        <v>129.1021604861111</v>
      </c>
    </row>
    <row r="28" spans="1:26" ht="15.5" x14ac:dyDescent="0.35">
      <c r="C28" t="s">
        <v>60</v>
      </c>
      <c r="D28" s="4">
        <f>IFERROR(_xlfn.RRI(5,I27,D27),"")</f>
        <v>-0.22761038111449972</v>
      </c>
      <c r="H28" s="4">
        <f t="shared" ref="H28:Z28" si="21">IFERROR(_xlfn.RRI(5,M27,H27),"")</f>
        <v>4.9046709759290152E-2</v>
      </c>
      <c r="I28" s="4">
        <f t="shared" si="21"/>
        <v>-9.6619045902501588E-2</v>
      </c>
      <c r="J28" s="4">
        <f t="shared" si="21"/>
        <v>-0.10247172228568202</v>
      </c>
      <c r="K28" s="4">
        <f t="shared" si="21"/>
        <v>-8.5098921157136576E-2</v>
      </c>
      <c r="L28" s="4">
        <f t="shared" si="21"/>
        <v>-0.18813211054856338</v>
      </c>
      <c r="M28" s="4">
        <f t="shared" si="21"/>
        <v>8.9027328651043902E-2</v>
      </c>
      <c r="N28" s="4">
        <f t="shared" si="21"/>
        <v>0.19842958757188445</v>
      </c>
      <c r="O28" s="4">
        <f t="shared" si="21"/>
        <v>0.12207745772449385</v>
      </c>
      <c r="P28" s="4">
        <f t="shared" si="21"/>
        <v>7.8999798671037569E-2</v>
      </c>
      <c r="Q28" s="4">
        <f t="shared" si="21"/>
        <v>0.26194275807219958</v>
      </c>
      <c r="R28" s="4">
        <f t="shared" si="21"/>
        <v>-0.81718799519729945</v>
      </c>
      <c r="S28" s="4">
        <f t="shared" si="21"/>
        <v>-0.78955968526246134</v>
      </c>
      <c r="T28" s="4">
        <f t="shared" si="21"/>
        <v>-0.82149599312845745</v>
      </c>
      <c r="U28" s="4">
        <f t="shared" si="21"/>
        <v>-0.83046183776944493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-0.79685589519650646</v>
      </c>
      <c r="I29" s="4">
        <f t="shared" si="22"/>
        <v>0.18923971749065224</v>
      </c>
      <c r="J29" s="4">
        <f t="shared" si="22"/>
        <v>0.14455539705183068</v>
      </c>
      <c r="K29" s="4">
        <f t="shared" si="22"/>
        <v>5.1237190702324527E-2</v>
      </c>
      <c r="L29" s="4">
        <f t="shared" si="22"/>
        <v>0.72308354866494406</v>
      </c>
      <c r="M29" s="4">
        <f t="shared" si="22"/>
        <v>-0.69297897659658869</v>
      </c>
      <c r="N29" s="4">
        <f t="shared" si="22"/>
        <v>0.97467362924281986</v>
      </c>
      <c r="O29" s="4">
        <f t="shared" si="22"/>
        <v>-3.1860730593607305</v>
      </c>
      <c r="P29" s="4">
        <f t="shared" si="22"/>
        <v>-1.3285821455363842</v>
      </c>
      <c r="Q29" s="4">
        <f t="shared" si="22"/>
        <v>-1.5683223193348965</v>
      </c>
      <c r="R29" s="4">
        <f t="shared" si="22"/>
        <v>0.57416107382550319</v>
      </c>
      <c r="S29" s="4">
        <f t="shared" si="22"/>
        <v>-6.775193798449612</v>
      </c>
      <c r="T29" s="4">
        <f t="shared" si="22"/>
        <v>-0.77815993121238181</v>
      </c>
      <c r="U29" s="4">
        <f t="shared" si="22"/>
        <v>11.780219780219781</v>
      </c>
      <c r="V29" s="4">
        <f t="shared" si="22"/>
        <v>1.153846153846154</v>
      </c>
      <c r="W29" s="4">
        <f t="shared" si="22"/>
        <v>-2.0833333333333335</v>
      </c>
      <c r="X29" s="4">
        <f t="shared" si="22"/>
        <v>-0.9870324189526184</v>
      </c>
      <c r="Y29" s="4">
        <f t="shared" si="22"/>
        <v>-24.404669260700391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9.961873826926522E-2</v>
      </c>
      <c r="I30" s="4">
        <f t="shared" si="23"/>
        <v>3.8041730018100362E-3</v>
      </c>
      <c r="J30" s="4">
        <f t="shared" si="23"/>
        <v>0.11086668211244301</v>
      </c>
      <c r="K30" s="4">
        <f t="shared" si="23"/>
        <v>-6.8957348774646668E-2</v>
      </c>
      <c r="L30" s="4">
        <f t="shared" si="23"/>
        <v>0.11288806100437793</v>
      </c>
      <c r="M30" s="4">
        <f t="shared" si="23"/>
        <v>-0.47925794494377455</v>
      </c>
      <c r="N30" s="4">
        <f t="shared" si="23"/>
        <v>-2.8293633140015425E-2</v>
      </c>
      <c r="O30" s="4">
        <f t="shared" si="23"/>
        <v>0.22262124382199747</v>
      </c>
      <c r="P30" s="4">
        <f t="shared" si="23"/>
        <v>-0.4876984122796999</v>
      </c>
      <c r="Q30" s="4">
        <f t="shared" si="23"/>
        <v>3.8330195409106222</v>
      </c>
      <c r="R30" s="4">
        <f t="shared" si="23"/>
        <v>-0.1595896850641797</v>
      </c>
      <c r="S30" s="4">
        <f t="shared" si="23"/>
        <v>-0.30082382143502601</v>
      </c>
      <c r="T30" s="4">
        <f t="shared" si="23"/>
        <v>5.274272484785506E-3</v>
      </c>
      <c r="U30" s="4">
        <f t="shared" si="23"/>
        <v>0.12102981177749565</v>
      </c>
      <c r="V30" s="4">
        <f t="shared" si="23"/>
        <v>-0.99969165008756455</v>
      </c>
      <c r="W30" s="4">
        <f t="shared" si="23"/>
        <v>0.69868374393716648</v>
      </c>
      <c r="X30" s="4">
        <f t="shared" si="23"/>
        <v>-0.69296933335514022</v>
      </c>
      <c r="Y30" s="4">
        <f t="shared" si="23"/>
        <v>-0.22306966610703247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589.91</v>
      </c>
      <c r="H32" s="3">
        <f>IFERROR(INDEX(D32:G32,COUNT(D32:G32)),"")</f>
        <v>589.91</v>
      </c>
      <c r="I32" s="3">
        <f t="shared" ref="I32:Z32" si="24">IFERROR(INDEX(I51:I500,MATCH($C$32,$C$51:$C$500,0)),"")</f>
        <v>568.44000000000005</v>
      </c>
      <c r="J32" s="3">
        <f t="shared" si="24"/>
        <v>475.31</v>
      </c>
      <c r="K32" s="3">
        <f t="shared" si="24"/>
        <v>407.86</v>
      </c>
      <c r="L32" s="3">
        <f t="shared" si="24"/>
        <v>369.37</v>
      </c>
      <c r="M32" s="3">
        <f t="shared" si="24"/>
        <v>300.3</v>
      </c>
      <c r="N32" s="3">
        <f t="shared" si="24"/>
        <v>431.79</v>
      </c>
      <c r="O32" s="3">
        <f t="shared" si="24"/>
        <v>289.61</v>
      </c>
      <c r="P32" s="3">
        <f t="shared" si="24"/>
        <v>268.38</v>
      </c>
      <c r="Q32" s="3">
        <f t="shared" si="24"/>
        <v>246.44</v>
      </c>
      <c r="R32" s="3">
        <f t="shared" si="24"/>
        <v>23.64</v>
      </c>
      <c r="S32" s="3">
        <f t="shared" si="24"/>
        <v>121.06</v>
      </c>
      <c r="T32" s="3">
        <f t="shared" si="24"/>
        <v>250.52</v>
      </c>
      <c r="U32" s="3">
        <f t="shared" si="24"/>
        <v>235.51</v>
      </c>
      <c r="V32" s="3">
        <f t="shared" si="24"/>
        <v>158.11000000000001</v>
      </c>
      <c r="W32" s="3">
        <f t="shared" si="24"/>
        <v>147.9</v>
      </c>
      <c r="X32" s="3">
        <f t="shared" si="24"/>
        <v>144.27000000000001</v>
      </c>
      <c r="Y32" s="3">
        <f t="shared" si="24"/>
        <v>120.92</v>
      </c>
      <c r="Z32" s="3">
        <f t="shared" si="24"/>
        <v>257.70999999999998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2.59</v>
      </c>
      <c r="H33" s="3">
        <f>IFERROR(INDEX(D33:G33,COUNT(D33:G33)),"")</f>
        <v>2.59</v>
      </c>
      <c r="I33" s="3">
        <f t="shared" ref="I33:Z33" si="25">IFERROR(INDEX(I51:I500,MATCH($C$33,$C$51:$C$500,0)),"")</f>
        <v>2.81</v>
      </c>
      <c r="J33" s="3">
        <f t="shared" si="25"/>
        <v>0.48</v>
      </c>
      <c r="K33" s="3">
        <f t="shared" si="25"/>
        <v>0.54</v>
      </c>
      <c r="L33" s="3">
        <f t="shared" si="25"/>
        <v>0.8</v>
      </c>
      <c r="M33" s="3">
        <f t="shared" si="25"/>
        <v>0.34</v>
      </c>
      <c r="N33" s="3">
        <f t="shared" si="25"/>
        <v>0.3</v>
      </c>
      <c r="O33" s="3">
        <f t="shared" si="25"/>
        <v>0.17</v>
      </c>
      <c r="P33" s="3">
        <f t="shared" si="25"/>
        <v>0.19</v>
      </c>
      <c r="Q33" s="3">
        <f t="shared" si="25"/>
        <v>0.36</v>
      </c>
      <c r="R33" s="3">
        <f t="shared" si="25"/>
        <v>2.12</v>
      </c>
      <c r="S33" s="3">
        <f t="shared" si="25"/>
        <v>0.41</v>
      </c>
      <c r="T33" s="3">
        <f t="shared" si="25"/>
        <v>0.4</v>
      </c>
      <c r="U33" s="3">
        <f t="shared" si="25"/>
        <v>0.3</v>
      </c>
      <c r="V33" s="3">
        <f t="shared" si="25"/>
        <v>0.52</v>
      </c>
      <c r="W33" s="3">
        <f t="shared" si="25"/>
        <v>1.2</v>
      </c>
      <c r="X33" s="3">
        <f t="shared" si="25"/>
        <v>0.86</v>
      </c>
      <c r="Y33" s="3">
        <f t="shared" si="25"/>
        <v>1.5</v>
      </c>
      <c r="Z33" s="3">
        <f t="shared" si="25"/>
        <v>0.31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130.12</v>
      </c>
      <c r="H34" s="3">
        <f>IFERROR(INDEX(D34:G34,COUNT(D34:G34)),"")</f>
        <v>130.12</v>
      </c>
      <c r="I34" s="3">
        <f t="shared" ref="I34:Z34" si="26">IFERROR(INDEX(I51:I500,MATCH($C$34,$C$51:$C$500,0)),"")</f>
        <v>27.95</v>
      </c>
      <c r="J34" s="3">
        <f t="shared" si="26"/>
        <v>4.78</v>
      </c>
      <c r="K34" s="3">
        <f t="shared" si="26"/>
        <v>5.23</v>
      </c>
      <c r="L34" s="3">
        <f t="shared" si="26"/>
        <v>7.35</v>
      </c>
      <c r="M34" s="3">
        <f t="shared" si="26"/>
        <v>4.3899999999999997</v>
      </c>
      <c r="N34" s="3">
        <f t="shared" si="26"/>
        <v>1.71</v>
      </c>
      <c r="O34" s="3">
        <f t="shared" si="26"/>
        <v>1.31</v>
      </c>
      <c r="P34" s="3">
        <f t="shared" si="26"/>
        <v>-2.85</v>
      </c>
      <c r="Q34" s="3">
        <f t="shared" si="26"/>
        <v>1.67</v>
      </c>
      <c r="R34" s="3">
        <f t="shared" si="26"/>
        <v>-0.53</v>
      </c>
      <c r="S34" s="3">
        <f t="shared" si="26"/>
        <v>-0.84</v>
      </c>
      <c r="T34" s="3">
        <f t="shared" si="26"/>
        <v>9.69</v>
      </c>
      <c r="U34" s="3">
        <f t="shared" si="26"/>
        <v>1.5</v>
      </c>
      <c r="V34" s="3">
        <f t="shared" si="26"/>
        <v>22.53</v>
      </c>
      <c r="W34" s="3">
        <f t="shared" si="26"/>
        <v>105.33</v>
      </c>
      <c r="X34" s="3">
        <f t="shared" si="26"/>
        <v>-79.489999999999995</v>
      </c>
      <c r="Y34" s="3">
        <f t="shared" si="26"/>
        <v>-1.5</v>
      </c>
      <c r="Z34" s="3">
        <f t="shared" si="26"/>
        <v>15.37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17.399999999999999</v>
      </c>
      <c r="H35" s="3">
        <f>IFERROR(INDEX(D35:G35,COUNT(D35:G35)),"")</f>
        <v>17.399999999999999</v>
      </c>
      <c r="I35" s="3">
        <f t="shared" ref="I35:Z35" si="27">IFERROR(INDEX(I51:I500,MATCH($C$35,$C$51:$C$500,0)),"")</f>
        <v>5.14</v>
      </c>
      <c r="J35" s="3">
        <f t="shared" si="27"/>
        <v>0.77</v>
      </c>
      <c r="K35" s="3">
        <f t="shared" si="27"/>
        <v>0.85</v>
      </c>
      <c r="L35" s="3">
        <f t="shared" si="27"/>
        <v>1.0900000000000001</v>
      </c>
      <c r="M35" s="3">
        <f t="shared" si="27"/>
        <v>0.44</v>
      </c>
      <c r="N35" s="3">
        <f t="shared" si="27"/>
        <v>0.28000000000000003</v>
      </c>
      <c r="O35" s="3">
        <f t="shared" si="27"/>
        <v>0.11</v>
      </c>
      <c r="P35" s="3">
        <f t="shared" si="27"/>
        <v>0.13</v>
      </c>
      <c r="Q35" s="3">
        <f t="shared" si="27"/>
        <v>0.13</v>
      </c>
      <c r="R35" s="3">
        <f t="shared" si="27"/>
        <v>0.35</v>
      </c>
      <c r="S35" s="3">
        <f t="shared" si="27"/>
        <v>0.28999999999999998</v>
      </c>
      <c r="T35" s="3">
        <f t="shared" si="27"/>
        <v>0.44</v>
      </c>
      <c r="U35" s="3">
        <f t="shared" si="27"/>
        <v>0.32</v>
      </c>
      <c r="V35" s="3">
        <f t="shared" si="27"/>
        <v>0.53</v>
      </c>
      <c r="W35" s="3">
        <f t="shared" si="27"/>
        <v>3.4</v>
      </c>
      <c r="X35" s="3">
        <f t="shared" si="27"/>
        <v>4.03</v>
      </c>
      <c r="Y35" s="3">
        <f t="shared" si="27"/>
        <v>1.8</v>
      </c>
      <c r="Z35" s="3">
        <f t="shared" si="27"/>
        <v>0.61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136937401</v>
      </c>
      <c r="E51" s="5">
        <v>136746109</v>
      </c>
      <c r="F51" s="5">
        <v>122270526</v>
      </c>
      <c r="G51" s="5">
        <v>122064988</v>
      </c>
      <c r="I51" s="5">
        <v>498126837</v>
      </c>
      <c r="J51" s="5">
        <v>467425177</v>
      </c>
      <c r="K51" s="5">
        <v>420775224</v>
      </c>
      <c r="L51" s="5">
        <v>451939794</v>
      </c>
      <c r="M51" s="5">
        <v>406096363</v>
      </c>
      <c r="N51" s="5">
        <v>324881670</v>
      </c>
      <c r="O51" s="5">
        <v>334341403</v>
      </c>
      <c r="P51" s="5">
        <v>273462779</v>
      </c>
      <c r="Q51" s="5">
        <v>316971601</v>
      </c>
      <c r="R51" s="5">
        <v>524569898</v>
      </c>
      <c r="S51" s="5">
        <v>624183079</v>
      </c>
      <c r="T51" s="5">
        <v>811483362</v>
      </c>
      <c r="U51" s="5">
        <v>807225833</v>
      </c>
      <c r="V51" s="5">
        <v>654584544</v>
      </c>
      <c r="W51" s="5">
        <v>2122862753000</v>
      </c>
      <c r="X51" s="5">
        <v>1249710407000</v>
      </c>
      <c r="Y51" s="5">
        <v>1444368739000</v>
      </c>
      <c r="Z51" s="5">
        <v>1859071111000</v>
      </c>
    </row>
    <row r="52" spans="2:26" ht="15.5" x14ac:dyDescent="0.35">
      <c r="C52" t="s">
        <v>85</v>
      </c>
      <c r="D52" s="5">
        <v>-78479811</v>
      </c>
      <c r="E52" s="5">
        <v>-80317996</v>
      </c>
      <c r="F52" s="5">
        <v>-81719508</v>
      </c>
      <c r="G52" s="5">
        <v>-75467556</v>
      </c>
      <c r="I52" s="5">
        <v>-316644705</v>
      </c>
      <c r="J52" s="5">
        <v>-319361232</v>
      </c>
      <c r="K52" s="5">
        <v>-274710373</v>
      </c>
      <c r="L52" s="5">
        <v>-268322668</v>
      </c>
      <c r="M52" s="5">
        <v>-257897707</v>
      </c>
      <c r="N52" s="5">
        <v>-196909120</v>
      </c>
      <c r="O52" s="5">
        <v>-176744635</v>
      </c>
      <c r="P52" s="5">
        <v>-197661859</v>
      </c>
      <c r="Q52" s="5">
        <v>-186555734</v>
      </c>
      <c r="R52" s="5">
        <v>-433891496</v>
      </c>
      <c r="S52" s="5">
        <v>-598434138</v>
      </c>
      <c r="T52" s="5">
        <v>-578368611</v>
      </c>
      <c r="U52" s="5">
        <v>-510266598</v>
      </c>
      <c r="V52" s="5">
        <v>-445588205</v>
      </c>
      <c r="W52" s="5">
        <v>-1225330773000</v>
      </c>
      <c r="X52" s="5">
        <v>-904463680000</v>
      </c>
      <c r="Y52" s="5">
        <v>-1260834863000</v>
      </c>
      <c r="Z52" s="5">
        <v>-1073370865000</v>
      </c>
    </row>
    <row r="53" spans="2:26" ht="15.5" x14ac:dyDescent="0.35">
      <c r="C53" t="s">
        <v>86</v>
      </c>
      <c r="D53" s="5">
        <v>58457590</v>
      </c>
      <c r="E53" s="5">
        <v>56428113</v>
      </c>
      <c r="F53" s="5">
        <v>40551018</v>
      </c>
      <c r="G53" s="5">
        <v>46597432</v>
      </c>
      <c r="I53" s="5">
        <v>181482132</v>
      </c>
      <c r="J53" s="5">
        <v>148063945</v>
      </c>
      <c r="K53" s="5">
        <v>146064851</v>
      </c>
      <c r="L53" s="5">
        <v>183617126</v>
      </c>
      <c r="M53" s="5">
        <v>148198656</v>
      </c>
      <c r="N53" s="5">
        <v>127972550</v>
      </c>
      <c r="O53" s="5">
        <v>157596768</v>
      </c>
      <c r="P53" s="5">
        <v>75800920</v>
      </c>
      <c r="Q53" s="5">
        <v>130415867</v>
      </c>
      <c r="R53" s="5">
        <v>90678402</v>
      </c>
      <c r="S53" s="5">
        <v>25748941</v>
      </c>
      <c r="T53" s="5">
        <v>233114751</v>
      </c>
      <c r="U53" s="5">
        <v>296959235</v>
      </c>
      <c r="V53" s="5">
        <v>208996339</v>
      </c>
      <c r="W53" s="5">
        <v>897531980000</v>
      </c>
      <c r="X53" s="5">
        <v>345246727000</v>
      </c>
      <c r="Y53" s="5">
        <v>183533876000</v>
      </c>
      <c r="Z53" s="5">
        <v>785700246000</v>
      </c>
    </row>
    <row r="54" spans="2:26" ht="15.5" x14ac:dyDescent="0.35">
      <c r="C54" t="s">
        <v>87</v>
      </c>
      <c r="D54" s="5">
        <v>-5920577</v>
      </c>
      <c r="E54" s="5">
        <v>-11166883</v>
      </c>
      <c r="F54" s="5">
        <v>-5158436</v>
      </c>
      <c r="G54" s="5">
        <v>-5433974</v>
      </c>
      <c r="I54" s="5">
        <v>-26723572</v>
      </c>
      <c r="J54" s="5">
        <v>-23950791</v>
      </c>
      <c r="K54" s="5">
        <v>-24023550</v>
      </c>
      <c r="L54" s="5">
        <v>-15950455</v>
      </c>
      <c r="M54" s="5">
        <v>-13539650</v>
      </c>
      <c r="N54" s="5">
        <v>-16347178</v>
      </c>
      <c r="O54" s="5">
        <v>-16341053</v>
      </c>
      <c r="P54" s="5">
        <v>-10514445</v>
      </c>
      <c r="Q54" s="5">
        <v>-9906412</v>
      </c>
      <c r="R54" s="5">
        <v>-22167588</v>
      </c>
      <c r="S54" s="5">
        <v>-14594830</v>
      </c>
      <c r="T54" s="5">
        <v>-15375652</v>
      </c>
      <c r="U54" s="5">
        <v>-25710645</v>
      </c>
      <c r="V54" s="5">
        <v>-12800948</v>
      </c>
      <c r="W54" s="5">
        <v>-118884726000</v>
      </c>
      <c r="X54" s="5">
        <v>-154097581000</v>
      </c>
      <c r="Y54" s="5">
        <v>-156432040000</v>
      </c>
      <c r="Z54" s="5">
        <v>-203144787000</v>
      </c>
    </row>
    <row r="55" spans="2:26" ht="15.5" x14ac:dyDescent="0.35">
      <c r="C55" t="s">
        <v>90</v>
      </c>
      <c r="D55" s="5">
        <v>52537013</v>
      </c>
      <c r="E55" s="5">
        <v>45261230</v>
      </c>
      <c r="F55" s="5">
        <v>35392582</v>
      </c>
      <c r="G55" s="5">
        <v>41163458</v>
      </c>
      <c r="I55" s="5">
        <v>154758560</v>
      </c>
      <c r="J55" s="5">
        <v>124113154</v>
      </c>
      <c r="K55" s="5">
        <v>122041301</v>
      </c>
      <c r="L55" s="5">
        <v>167666671</v>
      </c>
      <c r="M55" s="5">
        <v>134659006</v>
      </c>
      <c r="N55" s="5">
        <v>111625372</v>
      </c>
      <c r="O55" s="5">
        <v>141255715</v>
      </c>
      <c r="P55" s="5">
        <v>65286475</v>
      </c>
      <c r="Q55" s="5">
        <v>120509455</v>
      </c>
      <c r="R55" s="5">
        <v>68510814</v>
      </c>
      <c r="S55" s="5">
        <v>11154111</v>
      </c>
      <c r="T55" s="5">
        <v>217739099</v>
      </c>
      <c r="U55" s="5">
        <v>271248590</v>
      </c>
      <c r="V55" s="5">
        <v>196195391</v>
      </c>
      <c r="W55" s="5">
        <v>778647254000</v>
      </c>
      <c r="X55" s="5">
        <v>191149146000</v>
      </c>
      <c r="Y55" s="5">
        <v>27101836000</v>
      </c>
      <c r="Z55" s="5">
        <v>582555459000</v>
      </c>
    </row>
    <row r="56" spans="2:26" ht="15.5" x14ac:dyDescent="0.35">
      <c r="C56" t="s">
        <v>91</v>
      </c>
      <c r="D56" s="5">
        <v>-10126931</v>
      </c>
      <c r="E56" s="5">
        <v>-1564627</v>
      </c>
      <c r="F56" s="5">
        <v>-9355565</v>
      </c>
      <c r="G56" s="5">
        <v>-10093855</v>
      </c>
      <c r="I56" s="5">
        <v>-26659257</v>
      </c>
      <c r="J56" s="5">
        <v>-29209935</v>
      </c>
      <c r="K56" s="5">
        <v>-20742960</v>
      </c>
      <c r="L56" s="5">
        <v>-27307554</v>
      </c>
      <c r="M56" s="5">
        <v>-4536244</v>
      </c>
      <c r="N56" s="5">
        <v>-2871782</v>
      </c>
      <c r="O56" s="5">
        <v>-52684533</v>
      </c>
      <c r="P56" s="5">
        <v>-52096288</v>
      </c>
      <c r="Q56" s="5">
        <v>-28540509</v>
      </c>
      <c r="R56" s="5">
        <v>-476441748</v>
      </c>
      <c r="S56" s="5">
        <v>-327353355</v>
      </c>
      <c r="T56" s="5">
        <v>-129674199</v>
      </c>
      <c r="U56" s="5">
        <v>49629988</v>
      </c>
      <c r="V56" s="5">
        <v>-94693611</v>
      </c>
      <c r="W56" s="5">
        <v>-454103593000</v>
      </c>
      <c r="X56" s="5">
        <v>-227319419000</v>
      </c>
      <c r="Y56" s="5">
        <v>-1444601282000</v>
      </c>
      <c r="Z56" s="5">
        <v>-563967621000</v>
      </c>
    </row>
    <row r="57" spans="2:26" ht="15.5" x14ac:dyDescent="0.35">
      <c r="C57" t="s">
        <v>92</v>
      </c>
      <c r="J57" s="5">
        <v>406545</v>
      </c>
      <c r="K57" s="5">
        <v>52112</v>
      </c>
      <c r="L57" s="5">
        <v>60644</v>
      </c>
      <c r="M57" s="5">
        <v>26517</v>
      </c>
      <c r="N57" s="5">
        <v>22189</v>
      </c>
      <c r="O57" s="5">
        <v>498381</v>
      </c>
      <c r="P57" s="5">
        <v>3000430</v>
      </c>
      <c r="Q57" s="5">
        <v>7737115</v>
      </c>
      <c r="R57" s="5">
        <v>8365178</v>
      </c>
      <c r="S57" s="5">
        <v>7810147</v>
      </c>
      <c r="T57" s="5">
        <v>11594610</v>
      </c>
      <c r="U57" s="5">
        <v>11581778</v>
      </c>
      <c r="V57" s="5">
        <v>967558</v>
      </c>
      <c r="W57" s="5">
        <v>9414381000</v>
      </c>
      <c r="X57" s="5">
        <v>35506905000</v>
      </c>
    </row>
    <row r="58" spans="2:26" ht="15.5" x14ac:dyDescent="0.35">
      <c r="C58" t="s">
        <v>94</v>
      </c>
      <c r="D58" s="5">
        <v>-109010</v>
      </c>
      <c r="E58" s="5">
        <v>-190484</v>
      </c>
      <c r="F58" s="5">
        <v>-8965</v>
      </c>
      <c r="G58" s="5">
        <v>257990</v>
      </c>
      <c r="I58" s="5">
        <v>39194</v>
      </c>
      <c r="J58" s="5">
        <v>65822</v>
      </c>
      <c r="K58" s="5">
        <v>634468</v>
      </c>
      <c r="L58" s="5">
        <v>423903</v>
      </c>
      <c r="M58" s="5">
        <v>-187441</v>
      </c>
      <c r="N58" s="5">
        <v>-80545</v>
      </c>
      <c r="O58" s="5">
        <v>-163330</v>
      </c>
      <c r="P58" s="5">
        <v>264078</v>
      </c>
      <c r="Q58" s="5">
        <v>-4950</v>
      </c>
      <c r="R58" s="5">
        <v>947621</v>
      </c>
      <c r="S58" s="5">
        <v>-260261</v>
      </c>
      <c r="T58" s="5">
        <v>115064</v>
      </c>
      <c r="U58" s="5">
        <v>-1313660</v>
      </c>
      <c r="V58" s="5">
        <v>5251518</v>
      </c>
      <c r="W58" s="5">
        <v>-2398018000</v>
      </c>
      <c r="X58" s="5">
        <v>-36497145000</v>
      </c>
      <c r="Y58" s="5">
        <v>-48887453000</v>
      </c>
      <c r="Z58" s="5">
        <v>41174023000</v>
      </c>
    </row>
    <row r="59" spans="2:26" ht="15.5" x14ac:dyDescent="0.35">
      <c r="C59" t="s">
        <v>26</v>
      </c>
      <c r="D59" s="5">
        <v>-11547978</v>
      </c>
      <c r="E59" s="5">
        <v>-9008528</v>
      </c>
      <c r="F59" s="5">
        <v>-8884357</v>
      </c>
      <c r="G59" s="5">
        <v>-8017346</v>
      </c>
      <c r="I59" s="5">
        <v>-35382230</v>
      </c>
      <c r="J59" s="5">
        <v>-38210040</v>
      </c>
      <c r="K59" s="5">
        <v>-22395077</v>
      </c>
      <c r="L59" s="5">
        <v>-19887520</v>
      </c>
      <c r="M59" s="5">
        <v>-19145744</v>
      </c>
      <c r="N59" s="5">
        <v>-30445394</v>
      </c>
      <c r="O59" s="5">
        <v>-29468396</v>
      </c>
      <c r="P59" s="5">
        <v>-41313635</v>
      </c>
      <c r="Q59" s="5">
        <v>-54063543</v>
      </c>
      <c r="R59" s="5">
        <v>-62195508</v>
      </c>
      <c r="S59" s="5">
        <v>-57957241</v>
      </c>
      <c r="T59" s="5">
        <v>-79285932</v>
      </c>
      <c r="U59" s="5">
        <v>-97003072</v>
      </c>
      <c r="V59" s="5">
        <v>-91629633</v>
      </c>
      <c r="W59" s="5">
        <v>-375908257000</v>
      </c>
      <c r="X59" s="5">
        <v>-296604156000</v>
      </c>
      <c r="Y59" s="5">
        <v>-1267284395000</v>
      </c>
      <c r="Z59" s="5">
        <v>-626128889000</v>
      </c>
    </row>
    <row r="60" spans="2:26" ht="15.5" x14ac:dyDescent="0.35">
      <c r="C60" t="s">
        <v>96</v>
      </c>
    </row>
    <row r="61" spans="2:26" ht="15.5" x14ac:dyDescent="0.35">
      <c r="C61" t="s">
        <v>97</v>
      </c>
      <c r="D61" s="5">
        <v>-12238</v>
      </c>
      <c r="E61" s="5">
        <v>17005</v>
      </c>
      <c r="F61" s="5">
        <v>1863</v>
      </c>
      <c r="G61" s="5">
        <v>40261</v>
      </c>
      <c r="I61" s="5">
        <v>79791</v>
      </c>
      <c r="J61" s="5">
        <v>-2431614</v>
      </c>
      <c r="K61" s="5">
        <v>-260335</v>
      </c>
      <c r="L61" s="5">
        <v>-15704</v>
      </c>
      <c r="M61" s="5">
        <v>-550231</v>
      </c>
      <c r="N61" s="5">
        <v>4933519</v>
      </c>
      <c r="O61" s="5">
        <v>-3476488</v>
      </c>
      <c r="P61" s="5">
        <v>4094232</v>
      </c>
      <c r="Q61" s="5">
        <v>-9672765</v>
      </c>
      <c r="R61" s="5">
        <v>-95485913</v>
      </c>
      <c r="S61" s="5">
        <v>-69026561</v>
      </c>
      <c r="T61" s="5">
        <v>-19473798</v>
      </c>
      <c r="U61" s="5">
        <v>3125916</v>
      </c>
      <c r="V61" s="5">
        <v>12284084</v>
      </c>
      <c r="W61" s="5">
        <v>105361781000</v>
      </c>
    </row>
    <row r="62" spans="2:26" ht="15.5" x14ac:dyDescent="0.35">
      <c r="C62" t="s">
        <v>98</v>
      </c>
      <c r="D62" s="5">
        <v>-10126931</v>
      </c>
      <c r="E62" s="5">
        <v>-1564627</v>
      </c>
      <c r="F62" s="5">
        <v>-9355565</v>
      </c>
      <c r="G62" s="5">
        <v>-10093855</v>
      </c>
      <c r="I62" s="5">
        <v>-26659257</v>
      </c>
      <c r="J62" s="5">
        <v>-29209935</v>
      </c>
      <c r="K62" s="5">
        <v>-20742960</v>
      </c>
      <c r="L62" s="5">
        <v>-27307554</v>
      </c>
      <c r="M62" s="5">
        <v>-4536244</v>
      </c>
      <c r="N62" s="5">
        <v>-2871782</v>
      </c>
      <c r="O62" s="5">
        <v>-52684533</v>
      </c>
      <c r="P62" s="5">
        <v>-52096288</v>
      </c>
      <c r="Q62" s="5">
        <v>-28540509</v>
      </c>
      <c r="R62" s="5">
        <v>-476441748</v>
      </c>
      <c r="S62" s="5">
        <v>-327353355</v>
      </c>
      <c r="T62" s="5">
        <v>-129674199</v>
      </c>
      <c r="U62" s="5">
        <v>49629988</v>
      </c>
      <c r="V62" s="5">
        <v>-94693611</v>
      </c>
      <c r="W62" s="5">
        <v>-454103593000</v>
      </c>
      <c r="X62" s="5">
        <v>-227319419000</v>
      </c>
      <c r="Y62" s="5">
        <v>-1444601282000</v>
      </c>
      <c r="Z62" s="5">
        <v>-563967621000</v>
      </c>
    </row>
    <row r="63" spans="2:26" ht="15.5" x14ac:dyDescent="0.35">
      <c r="C63" t="s">
        <v>28</v>
      </c>
      <c r="D63" s="5">
        <v>42410082</v>
      </c>
      <c r="E63" s="5">
        <v>43696603</v>
      </c>
      <c r="F63" s="5">
        <v>26037017</v>
      </c>
      <c r="G63" s="5">
        <v>31069603</v>
      </c>
      <c r="I63" s="5">
        <v>128099303</v>
      </c>
      <c r="J63" s="5">
        <v>94903219</v>
      </c>
      <c r="K63" s="5">
        <v>101298341</v>
      </c>
      <c r="L63" s="5">
        <v>140359117</v>
      </c>
      <c r="M63" s="5">
        <v>130122762</v>
      </c>
      <c r="N63" s="5">
        <v>108753590</v>
      </c>
      <c r="O63" s="5">
        <v>88571182</v>
      </c>
      <c r="P63" s="5">
        <v>13190187</v>
      </c>
      <c r="Q63" s="5">
        <v>91968946</v>
      </c>
      <c r="R63" s="5">
        <v>-407930934</v>
      </c>
      <c r="S63" s="5">
        <v>-316199244</v>
      </c>
      <c r="T63" s="5">
        <v>88064900</v>
      </c>
      <c r="U63" s="5">
        <v>320878578</v>
      </c>
      <c r="V63" s="5">
        <v>101501780</v>
      </c>
      <c r="W63" s="5">
        <v>324543661000</v>
      </c>
      <c r="X63" s="5">
        <v>-36170273000</v>
      </c>
      <c r="Y63" s="5">
        <v>-1417499446000</v>
      </c>
      <c r="Z63" s="5">
        <v>18587838000</v>
      </c>
    </row>
    <row r="64" spans="2:26" ht="15.5" x14ac:dyDescent="0.35">
      <c r="C64" t="s">
        <v>27</v>
      </c>
      <c r="D64" s="5">
        <v>-24099251</v>
      </c>
      <c r="E64" s="5">
        <v>-7799484</v>
      </c>
      <c r="F64" s="5">
        <v>-6107450</v>
      </c>
      <c r="G64" s="5">
        <v>-13262187</v>
      </c>
      <c r="I64" s="5">
        <v>-36486537</v>
      </c>
      <c r="J64" s="5">
        <v>-21940161</v>
      </c>
      <c r="K64" s="5">
        <v>-33122884</v>
      </c>
      <c r="L64" s="5">
        <v>-73622594</v>
      </c>
      <c r="M64" s="5">
        <v>-90408378</v>
      </c>
      <c r="N64" s="5">
        <v>-50160739</v>
      </c>
      <c r="O64" s="5">
        <v>-64044135</v>
      </c>
      <c r="P64" s="5">
        <v>-21813085</v>
      </c>
      <c r="Q64" s="5">
        <v>-77187847</v>
      </c>
      <c r="R64" s="5">
        <v>-33783894</v>
      </c>
      <c r="S64" s="5">
        <v>28617308</v>
      </c>
      <c r="T64" s="5">
        <v>-70502602</v>
      </c>
      <c r="U64" s="5">
        <v>-147479967</v>
      </c>
      <c r="V64" s="5">
        <v>-73932026</v>
      </c>
      <c r="W64" s="5">
        <v>-150619166000</v>
      </c>
      <c r="X64" s="5">
        <v>-27254143000</v>
      </c>
      <c r="Y64" s="5">
        <v>-314955138000</v>
      </c>
      <c r="Z64" s="5">
        <v>55463796000</v>
      </c>
    </row>
    <row r="65" spans="3:26" ht="15.5" x14ac:dyDescent="0.35">
      <c r="C65" t="s">
        <v>405</v>
      </c>
      <c r="V65" s="5">
        <v>-59873098</v>
      </c>
      <c r="W65" s="5">
        <v>-83434987000</v>
      </c>
      <c r="X65" s="5">
        <v>-52537118000</v>
      </c>
      <c r="Y65" s="5">
        <v>-47824151000</v>
      </c>
      <c r="Z65" s="5">
        <v>42220475000</v>
      </c>
    </row>
    <row r="66" spans="3:26" ht="15.5" x14ac:dyDescent="0.35">
      <c r="C66" t="s">
        <v>406</v>
      </c>
      <c r="F66" s="5">
        <v>-6107450</v>
      </c>
      <c r="V66" s="5">
        <v>-14058928</v>
      </c>
      <c r="W66" s="5">
        <v>-67184179000</v>
      </c>
      <c r="X66" s="5">
        <v>25282975000</v>
      </c>
      <c r="Y66" s="5">
        <v>-267130987000</v>
      </c>
      <c r="Z66" s="5">
        <v>13243321000</v>
      </c>
    </row>
    <row r="67" spans="3:26" ht="15.5" x14ac:dyDescent="0.35">
      <c r="C67" t="s">
        <v>407</v>
      </c>
      <c r="D67" s="5">
        <v>-24099251</v>
      </c>
      <c r="E67" s="5">
        <v>-7799484</v>
      </c>
      <c r="F67" s="5">
        <v>-6107450</v>
      </c>
      <c r="G67" s="5">
        <v>-13262187</v>
      </c>
      <c r="I67" s="5">
        <v>-36486537</v>
      </c>
      <c r="J67" s="5">
        <v>-21940161</v>
      </c>
      <c r="K67" s="5">
        <v>-33122884</v>
      </c>
      <c r="L67" s="5">
        <v>-73622594</v>
      </c>
      <c r="M67" s="5">
        <v>-90408378</v>
      </c>
      <c r="N67" s="5">
        <v>-50160739</v>
      </c>
      <c r="O67" s="5">
        <v>-64044135</v>
      </c>
      <c r="P67" s="5">
        <v>-21813085</v>
      </c>
      <c r="Q67" s="5">
        <v>-77187847</v>
      </c>
      <c r="R67" s="5">
        <v>-33783894</v>
      </c>
      <c r="S67" s="5">
        <v>28617308</v>
      </c>
      <c r="T67" s="5">
        <v>-70502602</v>
      </c>
      <c r="U67" s="5">
        <v>-147479967</v>
      </c>
      <c r="V67" s="5">
        <v>-73932026</v>
      </c>
      <c r="W67" s="5">
        <v>-150619166000</v>
      </c>
      <c r="X67" s="5">
        <v>-27254143000</v>
      </c>
      <c r="Y67" s="5">
        <v>-314955138000</v>
      </c>
      <c r="Z67" s="5">
        <v>55463796000</v>
      </c>
    </row>
    <row r="68" spans="3:26" ht="15.5" x14ac:dyDescent="0.35">
      <c r="C68" t="s">
        <v>99</v>
      </c>
      <c r="D68" s="5">
        <v>18310831</v>
      </c>
      <c r="E68" s="5">
        <v>35897119</v>
      </c>
      <c r="F68" s="5">
        <v>19929567</v>
      </c>
      <c r="G68" s="5">
        <v>17807416</v>
      </c>
      <c r="I68" s="5">
        <v>91612766</v>
      </c>
      <c r="J68" s="5">
        <v>72963058</v>
      </c>
      <c r="K68" s="5">
        <v>68175457</v>
      </c>
      <c r="L68" s="5">
        <v>66736523</v>
      </c>
      <c r="M68" s="5">
        <v>39714384</v>
      </c>
      <c r="N68" s="5">
        <v>58592851</v>
      </c>
      <c r="O68" s="5">
        <v>24527047</v>
      </c>
      <c r="P68" s="5">
        <v>-8622898</v>
      </c>
      <c r="Q68" s="5">
        <v>14781099</v>
      </c>
      <c r="R68" s="5">
        <v>-441714828</v>
      </c>
      <c r="S68" s="5">
        <v>-287581936</v>
      </c>
      <c r="T68" s="5">
        <v>17562298</v>
      </c>
      <c r="U68" s="5">
        <v>173398611</v>
      </c>
      <c r="V68" s="5">
        <v>27569754</v>
      </c>
      <c r="W68" s="5">
        <v>173924495000</v>
      </c>
      <c r="X68" s="5">
        <v>-63424416000</v>
      </c>
      <c r="Y68" s="5">
        <v>-1732454584000</v>
      </c>
      <c r="Z68" s="5">
        <v>74051634000</v>
      </c>
    </row>
    <row r="69" spans="3:26" ht="15.5" x14ac:dyDescent="0.35">
      <c r="C69" t="s">
        <v>100</v>
      </c>
      <c r="X69" s="5">
        <v>1105633000</v>
      </c>
      <c r="Y69" s="5">
        <v>3004820000</v>
      </c>
      <c r="Z69" s="5">
        <v>1932674000</v>
      </c>
    </row>
    <row r="70" spans="3:26" ht="15.5" x14ac:dyDescent="0.35">
      <c r="C70" t="s">
        <v>1396</v>
      </c>
    </row>
    <row r="71" spans="3:26" ht="15.5" x14ac:dyDescent="0.35">
      <c r="C71" t="s">
        <v>102</v>
      </c>
      <c r="D71" s="5">
        <v>18310831</v>
      </c>
      <c r="E71" s="5">
        <v>35897119</v>
      </c>
      <c r="F71" s="5">
        <v>19929567</v>
      </c>
      <c r="G71" s="5">
        <v>17807416</v>
      </c>
      <c r="I71" s="5">
        <v>91612766</v>
      </c>
      <c r="J71" s="5">
        <v>72963058</v>
      </c>
      <c r="K71" s="5">
        <v>68175457</v>
      </c>
      <c r="L71" s="5">
        <v>66736523</v>
      </c>
      <c r="M71" s="5">
        <v>39714384</v>
      </c>
      <c r="N71" s="5">
        <v>58592851</v>
      </c>
      <c r="O71" s="5">
        <v>24527047</v>
      </c>
      <c r="P71" s="5">
        <v>-8622898</v>
      </c>
      <c r="Q71" s="5">
        <v>14781099</v>
      </c>
      <c r="R71" s="5">
        <v>-441714828</v>
      </c>
      <c r="S71" s="5">
        <v>-287581936</v>
      </c>
      <c r="T71" s="5">
        <v>17562298</v>
      </c>
      <c r="U71" s="5">
        <v>173398611</v>
      </c>
      <c r="V71" s="5">
        <v>27569754</v>
      </c>
      <c r="W71" s="5">
        <v>173924495000</v>
      </c>
      <c r="X71" s="5">
        <v>-62318783000</v>
      </c>
      <c r="Y71" s="5">
        <v>-1729449764000</v>
      </c>
      <c r="Z71" s="5">
        <v>75984308000</v>
      </c>
    </row>
    <row r="72" spans="3:26" ht="15.5" x14ac:dyDescent="0.35">
      <c r="C72" t="s">
        <v>103</v>
      </c>
      <c r="D72" s="5">
        <v>250867</v>
      </c>
      <c r="E72" s="5">
        <v>-637087</v>
      </c>
      <c r="F72" s="5">
        <v>-32904</v>
      </c>
      <c r="G72" s="5">
        <v>-10668</v>
      </c>
      <c r="I72" s="5">
        <v>-920519</v>
      </c>
      <c r="J72" s="5">
        <v>-927457</v>
      </c>
      <c r="K72" s="5">
        <v>-722627</v>
      </c>
      <c r="L72" s="5">
        <v>-774009</v>
      </c>
      <c r="M72" s="5">
        <v>-790558</v>
      </c>
      <c r="N72" s="5">
        <v>-613816</v>
      </c>
      <c r="O72" s="5">
        <v>-4211608</v>
      </c>
      <c r="P72" s="5">
        <v>-242723</v>
      </c>
      <c r="Q72" s="5">
        <v>191728</v>
      </c>
      <c r="R72" s="5">
        <v>964857</v>
      </c>
      <c r="S72" s="5">
        <v>1362618</v>
      </c>
      <c r="W72" s="5">
        <v>78791412000</v>
      </c>
    </row>
    <row r="73" spans="3:26" ht="15.5" x14ac:dyDescent="0.35">
      <c r="C73" t="s">
        <v>410</v>
      </c>
      <c r="D73" s="5">
        <v>250867</v>
      </c>
      <c r="E73" s="5">
        <v>-637087</v>
      </c>
      <c r="F73" s="5">
        <v>-32904</v>
      </c>
      <c r="G73" s="5">
        <v>-10668</v>
      </c>
      <c r="I73" s="5">
        <v>-920519</v>
      </c>
      <c r="J73" s="5">
        <v>-927457</v>
      </c>
      <c r="K73" s="5">
        <v>-722627</v>
      </c>
      <c r="L73" s="5">
        <v>-774009</v>
      </c>
      <c r="M73" s="5">
        <v>-790558</v>
      </c>
      <c r="N73" s="5">
        <v>-613816</v>
      </c>
      <c r="O73" s="5">
        <v>-4211608</v>
      </c>
      <c r="P73" s="5">
        <v>-242723</v>
      </c>
      <c r="Q73" s="5">
        <v>191728</v>
      </c>
      <c r="R73" s="5">
        <v>964857</v>
      </c>
      <c r="S73" s="5">
        <v>1362618</v>
      </c>
      <c r="W73" s="5">
        <v>78791412000</v>
      </c>
    </row>
    <row r="74" spans="3:26" ht="15.5" x14ac:dyDescent="0.35">
      <c r="C74" t="s">
        <v>104</v>
      </c>
      <c r="D74" s="5">
        <v>18561698</v>
      </c>
      <c r="E74" s="5">
        <v>35260032</v>
      </c>
      <c r="F74" s="5">
        <v>19896663</v>
      </c>
      <c r="G74" s="5">
        <v>17796748</v>
      </c>
      <c r="I74" s="5">
        <v>90692247</v>
      </c>
      <c r="J74" s="5">
        <v>72035601</v>
      </c>
      <c r="K74" s="5">
        <v>67452830</v>
      </c>
      <c r="L74" s="5">
        <v>65962514</v>
      </c>
      <c r="M74" s="5">
        <v>38923826</v>
      </c>
      <c r="N74" s="5">
        <v>57979035</v>
      </c>
      <c r="O74" s="5">
        <v>20315439</v>
      </c>
      <c r="P74" s="5">
        <v>-8865621</v>
      </c>
      <c r="Q74" s="5">
        <v>14972827</v>
      </c>
      <c r="R74" s="5">
        <v>-440749971</v>
      </c>
      <c r="S74" s="5">
        <v>-286219318</v>
      </c>
      <c r="T74" s="5">
        <v>17562298</v>
      </c>
      <c r="U74" s="5">
        <v>173398611</v>
      </c>
      <c r="V74" s="5">
        <v>27569754</v>
      </c>
      <c r="W74" s="5">
        <v>252715907000</v>
      </c>
      <c r="X74" s="5">
        <v>-62318783000</v>
      </c>
      <c r="Y74" s="5">
        <v>-1729449764000</v>
      </c>
      <c r="Z74" s="5">
        <v>75984308000</v>
      </c>
    </row>
    <row r="75" spans="3:26" ht="15.5" x14ac:dyDescent="0.35">
      <c r="C75" t="s">
        <v>105</v>
      </c>
      <c r="D75" s="5">
        <v>18310831</v>
      </c>
      <c r="E75" s="5">
        <v>35897119</v>
      </c>
      <c r="F75" s="5">
        <v>19929567</v>
      </c>
      <c r="G75" s="5">
        <v>17807416</v>
      </c>
      <c r="I75" s="5">
        <v>91612766</v>
      </c>
      <c r="J75" s="5">
        <v>72963058</v>
      </c>
      <c r="K75" s="5">
        <v>68175457</v>
      </c>
      <c r="L75" s="5">
        <v>66736523</v>
      </c>
      <c r="M75" s="5">
        <v>39714384</v>
      </c>
      <c r="N75" s="5">
        <v>58592851</v>
      </c>
      <c r="O75" s="5">
        <v>24527047</v>
      </c>
      <c r="P75" s="5">
        <v>-8622898</v>
      </c>
      <c r="Q75" s="5">
        <v>14781099</v>
      </c>
      <c r="R75" s="5">
        <v>-441714828</v>
      </c>
      <c r="S75" s="5">
        <v>-287581936</v>
      </c>
      <c r="T75" s="5">
        <v>17562298</v>
      </c>
      <c r="U75" s="5">
        <v>173398611</v>
      </c>
      <c r="V75" s="5">
        <v>27569754</v>
      </c>
      <c r="W75" s="5">
        <v>173924495000</v>
      </c>
      <c r="X75" s="5">
        <v>-62318783000</v>
      </c>
      <c r="Y75" s="5">
        <v>-1729449764000</v>
      </c>
      <c r="Z75" s="5">
        <v>75984308000</v>
      </c>
    </row>
    <row r="76" spans="3:26" ht="15.5" x14ac:dyDescent="0.35">
      <c r="C76" t="s">
        <v>7</v>
      </c>
      <c r="D76" s="5">
        <v>18573936</v>
      </c>
      <c r="E76" s="5">
        <v>35243027</v>
      </c>
      <c r="F76" s="5">
        <v>19894800</v>
      </c>
      <c r="G76" s="5">
        <v>17756487</v>
      </c>
      <c r="I76" s="5">
        <v>90612456</v>
      </c>
      <c r="J76" s="5">
        <v>74467215</v>
      </c>
      <c r="K76" s="5">
        <v>67713165</v>
      </c>
      <c r="L76" s="5">
        <v>65978218</v>
      </c>
      <c r="M76" s="5">
        <v>39474057</v>
      </c>
      <c r="N76" s="5">
        <v>53045516</v>
      </c>
      <c r="O76" s="5">
        <v>23791927</v>
      </c>
      <c r="P76" s="5">
        <v>-12959853</v>
      </c>
      <c r="Q76" s="5">
        <v>24645592</v>
      </c>
      <c r="R76" s="5">
        <v>-345264058</v>
      </c>
      <c r="S76" s="5">
        <v>-217192757</v>
      </c>
      <c r="T76" s="5">
        <v>37036096</v>
      </c>
      <c r="U76" s="5">
        <v>170272695</v>
      </c>
      <c r="V76" s="5">
        <v>15285670</v>
      </c>
      <c r="W76" s="5">
        <v>147354126000</v>
      </c>
    </row>
    <row r="77" spans="3:26" ht="15.5" x14ac:dyDescent="0.35">
      <c r="C77" t="s">
        <v>106</v>
      </c>
      <c r="D77" s="5">
        <v>18310831</v>
      </c>
      <c r="E77" s="5">
        <v>35897119</v>
      </c>
      <c r="F77" s="5">
        <v>19929567</v>
      </c>
      <c r="G77" s="5">
        <v>17807416</v>
      </c>
      <c r="I77" s="5">
        <v>91612766</v>
      </c>
      <c r="J77" s="5">
        <v>72963058</v>
      </c>
      <c r="K77" s="5">
        <v>68175457</v>
      </c>
      <c r="L77" s="5">
        <v>66736523</v>
      </c>
      <c r="M77" s="5">
        <v>39714384</v>
      </c>
      <c r="N77" s="5">
        <v>58592851</v>
      </c>
      <c r="O77" s="5">
        <v>24527047</v>
      </c>
      <c r="P77" s="5">
        <v>-8622898</v>
      </c>
      <c r="Q77" s="5">
        <v>14781099</v>
      </c>
      <c r="R77" s="5">
        <v>-441714828</v>
      </c>
      <c r="S77" s="5">
        <v>-287581936</v>
      </c>
      <c r="T77" s="5">
        <v>17562298</v>
      </c>
      <c r="U77" s="5">
        <v>173398611</v>
      </c>
      <c r="V77" s="5">
        <v>27569754</v>
      </c>
      <c r="W77" s="5">
        <v>173924495000</v>
      </c>
      <c r="X77" s="5">
        <v>-62318783000</v>
      </c>
      <c r="Y77" s="5">
        <v>-1729449764000</v>
      </c>
      <c r="Z77" s="5">
        <v>75984308000</v>
      </c>
    </row>
    <row r="78" spans="3:26" ht="15.5" x14ac:dyDescent="0.35">
      <c r="C78" t="s">
        <v>107</v>
      </c>
      <c r="D78" s="5">
        <v>18561698</v>
      </c>
      <c r="E78" s="5">
        <v>35260032</v>
      </c>
      <c r="F78" s="5">
        <v>19896663</v>
      </c>
      <c r="G78" s="5">
        <v>17796748</v>
      </c>
      <c r="I78" s="5">
        <v>90692247</v>
      </c>
      <c r="J78" s="5">
        <v>72035601</v>
      </c>
      <c r="K78" s="5">
        <v>67452830</v>
      </c>
      <c r="L78" s="5">
        <v>65962514</v>
      </c>
      <c r="M78" s="5">
        <v>38923826</v>
      </c>
      <c r="N78" s="5">
        <v>57979035</v>
      </c>
      <c r="O78" s="5">
        <v>20315439</v>
      </c>
      <c r="P78" s="5">
        <v>-8865621</v>
      </c>
      <c r="Q78" s="5">
        <v>14972827</v>
      </c>
      <c r="R78" s="5">
        <v>-440749971</v>
      </c>
      <c r="S78" s="5">
        <v>-286219318</v>
      </c>
      <c r="T78" s="5">
        <v>17562298</v>
      </c>
      <c r="U78" s="5">
        <v>173398611</v>
      </c>
      <c r="V78" s="5">
        <v>27569754</v>
      </c>
      <c r="W78" s="5">
        <v>252715907000</v>
      </c>
    </row>
    <row r="79" spans="3:26" ht="15.5" x14ac:dyDescent="0.35">
      <c r="C79" t="s">
        <v>108</v>
      </c>
      <c r="D79" s="5">
        <v>18561698</v>
      </c>
      <c r="E79" s="5">
        <v>35260032</v>
      </c>
      <c r="F79" s="5">
        <v>19896663</v>
      </c>
      <c r="G79" s="5">
        <v>17796748</v>
      </c>
      <c r="I79" s="5">
        <v>90692247</v>
      </c>
      <c r="J79" s="5">
        <v>72035601</v>
      </c>
      <c r="K79" s="5">
        <v>67452830</v>
      </c>
      <c r="L79" s="5">
        <v>65962514</v>
      </c>
      <c r="M79" s="5">
        <v>38923826</v>
      </c>
      <c r="N79" s="5">
        <v>57979035</v>
      </c>
      <c r="O79" s="5">
        <v>20315439</v>
      </c>
      <c r="P79" s="5">
        <v>-8865621</v>
      </c>
      <c r="Q79" s="5">
        <v>14972827</v>
      </c>
      <c r="R79" s="5">
        <v>-440749971</v>
      </c>
      <c r="S79" s="5">
        <v>-286219318</v>
      </c>
      <c r="T79" s="5">
        <v>17562298</v>
      </c>
      <c r="U79" s="5">
        <v>173398611</v>
      </c>
      <c r="V79" s="5">
        <v>27569754</v>
      </c>
      <c r="W79" s="5">
        <v>252715907000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111</v>
      </c>
    </row>
    <row r="83" spans="2:26" ht="15.5" x14ac:dyDescent="0.35">
      <c r="C83" t="s">
        <v>19</v>
      </c>
      <c r="D83" s="5">
        <v>89670265</v>
      </c>
      <c r="E83" s="5">
        <v>62248969</v>
      </c>
      <c r="F83" s="5">
        <v>58869053</v>
      </c>
      <c r="G83" s="5">
        <v>51940063</v>
      </c>
      <c r="I83" s="5">
        <v>62248969</v>
      </c>
      <c r="J83" s="5">
        <v>53606326</v>
      </c>
      <c r="K83" s="5">
        <v>82440574</v>
      </c>
      <c r="L83" s="5">
        <v>46288330</v>
      </c>
      <c r="M83" s="5">
        <v>32785788</v>
      </c>
      <c r="N83" s="5">
        <v>24428263</v>
      </c>
      <c r="O83" s="5">
        <v>27156217</v>
      </c>
      <c r="P83" s="5">
        <v>60799394</v>
      </c>
      <c r="Q83" s="5">
        <v>107854258</v>
      </c>
      <c r="R83" s="5">
        <v>161375581</v>
      </c>
      <c r="S83" s="5">
        <v>131159814</v>
      </c>
      <c r="T83" s="5">
        <v>86747873</v>
      </c>
      <c r="U83" s="5">
        <v>153332376</v>
      </c>
      <c r="V83" s="5">
        <v>35859639</v>
      </c>
      <c r="W83" s="5">
        <v>143715471000</v>
      </c>
      <c r="X83" s="5">
        <v>183232803000</v>
      </c>
      <c r="Y83" s="5">
        <v>49102054000</v>
      </c>
      <c r="Z83" s="5">
        <v>230617986000</v>
      </c>
    </row>
    <row r="84" spans="2:26" ht="15.5" x14ac:dyDescent="0.35">
      <c r="C84" t="s">
        <v>112</v>
      </c>
    </row>
    <row r="85" spans="2:26" ht="15.5" x14ac:dyDescent="0.35">
      <c r="C85" t="s">
        <v>412</v>
      </c>
      <c r="V85" s="5">
        <v>68600420</v>
      </c>
      <c r="W85" s="5">
        <v>622068606000</v>
      </c>
      <c r="X85" s="5">
        <v>616786374000</v>
      </c>
      <c r="Y85" s="5">
        <v>1114843945000</v>
      </c>
      <c r="Z85" s="5">
        <v>1400072403000</v>
      </c>
    </row>
    <row r="86" spans="2:26" ht="15.5" x14ac:dyDescent="0.35">
      <c r="C86" t="s">
        <v>113</v>
      </c>
      <c r="D86" s="5">
        <v>60811251</v>
      </c>
      <c r="E86" s="5">
        <v>38075506</v>
      </c>
      <c r="F86" s="5">
        <v>44669257</v>
      </c>
      <c r="G86" s="5">
        <v>39794875</v>
      </c>
      <c r="I86" s="5">
        <v>38075506</v>
      </c>
      <c r="J86" s="5">
        <v>51447715</v>
      </c>
      <c r="K86" s="5">
        <v>38466172</v>
      </c>
      <c r="L86" s="5">
        <v>25725290</v>
      </c>
      <c r="M86" s="5">
        <v>29454030</v>
      </c>
      <c r="N86" s="5">
        <v>29308764</v>
      </c>
      <c r="O86" s="5">
        <v>26492585</v>
      </c>
      <c r="P86" s="5">
        <v>20755990</v>
      </c>
      <c r="Q86" s="5">
        <v>30003962</v>
      </c>
      <c r="R86" s="5">
        <v>32138444</v>
      </c>
      <c r="S86" s="5">
        <v>37674353</v>
      </c>
      <c r="T86" s="5">
        <v>55539807</v>
      </c>
      <c r="U86" s="5">
        <v>86985514</v>
      </c>
      <c r="V86" s="5">
        <v>100040508</v>
      </c>
      <c r="W86" s="5">
        <v>695704771000</v>
      </c>
      <c r="X86" s="5">
        <v>214984017000</v>
      </c>
      <c r="Y86" s="5">
        <v>112356005000</v>
      </c>
      <c r="Z86" s="5">
        <v>180414099000</v>
      </c>
    </row>
    <row r="87" spans="2:26" ht="15.5" x14ac:dyDescent="0.35">
      <c r="C87" t="s">
        <v>115</v>
      </c>
      <c r="D87" s="5">
        <v>68617311</v>
      </c>
      <c r="E87" s="5">
        <v>81783646</v>
      </c>
      <c r="F87" s="5">
        <v>76164067</v>
      </c>
      <c r="G87" s="5">
        <v>86652624</v>
      </c>
      <c r="I87" s="5">
        <v>81783646</v>
      </c>
      <c r="J87" s="5">
        <v>81314012</v>
      </c>
      <c r="K87" s="5">
        <v>68753396</v>
      </c>
      <c r="L87" s="5">
        <v>58972892</v>
      </c>
      <c r="M87" s="5">
        <v>62493528</v>
      </c>
      <c r="N87" s="5">
        <v>75093990</v>
      </c>
      <c r="O87" s="5">
        <v>52846454</v>
      </c>
      <c r="P87" s="5">
        <v>50989757</v>
      </c>
      <c r="Q87" s="5">
        <v>60432579</v>
      </c>
      <c r="R87" s="5">
        <v>63860042</v>
      </c>
      <c r="S87" s="5">
        <v>56476338</v>
      </c>
      <c r="T87" s="5">
        <v>54758665</v>
      </c>
      <c r="U87" s="5">
        <v>31518931</v>
      </c>
    </row>
    <row r="88" spans="2:26" ht="15.5" x14ac:dyDescent="0.35">
      <c r="C88" t="s">
        <v>114</v>
      </c>
      <c r="R88" s="5">
        <v>289439</v>
      </c>
      <c r="S88" s="5">
        <v>291753</v>
      </c>
      <c r="T88" s="5">
        <v>561863</v>
      </c>
      <c r="U88" s="5">
        <v>1446437</v>
      </c>
    </row>
    <row r="89" spans="2:26" ht="15.5" x14ac:dyDescent="0.35">
      <c r="C89" t="s">
        <v>116</v>
      </c>
      <c r="D89" s="5">
        <v>60811251</v>
      </c>
      <c r="E89" s="5">
        <v>38075506</v>
      </c>
      <c r="F89" s="5">
        <v>44669257</v>
      </c>
      <c r="G89" s="5">
        <v>39794875</v>
      </c>
      <c r="I89" s="5">
        <v>38075506</v>
      </c>
      <c r="J89" s="5">
        <v>51447715</v>
      </c>
      <c r="K89" s="5">
        <v>38466172</v>
      </c>
      <c r="L89" s="5">
        <v>25725290</v>
      </c>
      <c r="M89" s="5">
        <v>29454030</v>
      </c>
      <c r="N89" s="5">
        <v>29308764</v>
      </c>
      <c r="O89" s="5">
        <v>26492585</v>
      </c>
      <c r="P89" s="5">
        <v>20755990</v>
      </c>
      <c r="Q89" s="5">
        <v>30003962</v>
      </c>
      <c r="R89" s="5">
        <v>32138444</v>
      </c>
      <c r="S89" s="5">
        <v>37674353</v>
      </c>
      <c r="T89" s="5">
        <v>55539807</v>
      </c>
      <c r="U89" s="5">
        <v>86985514</v>
      </c>
      <c r="V89" s="5">
        <v>100040508</v>
      </c>
      <c r="W89" s="5">
        <v>695704771000</v>
      </c>
      <c r="X89" s="5">
        <v>214984017000</v>
      </c>
      <c r="Y89" s="5">
        <v>112356005000</v>
      </c>
      <c r="Z89" s="5">
        <v>180414099000</v>
      </c>
    </row>
    <row r="90" spans="2:26" ht="15.5" x14ac:dyDescent="0.35">
      <c r="C90" t="s">
        <v>117</v>
      </c>
      <c r="D90" s="5">
        <v>55454142</v>
      </c>
      <c r="E90" s="5">
        <v>53757455</v>
      </c>
      <c r="F90" s="5">
        <v>86614973</v>
      </c>
      <c r="G90" s="5">
        <v>100898680</v>
      </c>
      <c r="I90" s="5">
        <v>53757455</v>
      </c>
      <c r="J90" s="5">
        <v>87466553</v>
      </c>
      <c r="K90" s="5">
        <v>71757370</v>
      </c>
      <c r="L90" s="5">
        <v>65602281</v>
      </c>
      <c r="M90" s="5">
        <v>59082187</v>
      </c>
      <c r="N90" s="5">
        <v>39230062</v>
      </c>
      <c r="O90" s="5">
        <v>45390176</v>
      </c>
      <c r="P90" s="5">
        <v>44521914</v>
      </c>
      <c r="Q90" s="5">
        <v>46816903</v>
      </c>
      <c r="R90" s="5">
        <v>212205078</v>
      </c>
      <c r="S90" s="5">
        <v>221581122</v>
      </c>
      <c r="T90" s="5">
        <v>219455565</v>
      </c>
      <c r="U90" s="5">
        <v>135709477</v>
      </c>
      <c r="V90" s="5">
        <v>115522862</v>
      </c>
      <c r="W90" s="5">
        <v>754463034000</v>
      </c>
      <c r="X90" s="5">
        <v>421436956000</v>
      </c>
      <c r="Y90" s="5">
        <v>303839946000</v>
      </c>
      <c r="Z90" s="5">
        <v>509895591000</v>
      </c>
    </row>
    <row r="91" spans="2:26" ht="15.5" x14ac:dyDescent="0.35">
      <c r="C91" t="s">
        <v>118</v>
      </c>
      <c r="D91" s="5">
        <v>55454142</v>
      </c>
      <c r="E91" s="5">
        <v>53757455</v>
      </c>
      <c r="F91" s="5">
        <v>86614973</v>
      </c>
      <c r="G91" s="5">
        <v>100898680</v>
      </c>
      <c r="I91" s="5">
        <v>53757455</v>
      </c>
      <c r="J91" s="5">
        <v>87466553</v>
      </c>
      <c r="K91" s="5">
        <v>71757370</v>
      </c>
      <c r="L91" s="5">
        <v>65602281</v>
      </c>
      <c r="M91" s="5">
        <v>59082187</v>
      </c>
      <c r="N91" s="5">
        <v>39230062</v>
      </c>
      <c r="O91" s="5">
        <v>45390176</v>
      </c>
      <c r="P91" s="5">
        <v>44521914</v>
      </c>
      <c r="Q91" s="5">
        <v>46816903</v>
      </c>
      <c r="R91" s="5">
        <v>212205078</v>
      </c>
      <c r="S91" s="5">
        <v>221581122</v>
      </c>
      <c r="T91" s="5">
        <v>219455565</v>
      </c>
      <c r="U91" s="5">
        <v>135709477</v>
      </c>
      <c r="V91" s="5">
        <v>115522862</v>
      </c>
      <c r="W91" s="5">
        <v>754463034000</v>
      </c>
      <c r="X91" s="5">
        <v>421436956000</v>
      </c>
      <c r="Y91" s="5">
        <v>303839946000</v>
      </c>
      <c r="Z91" s="5">
        <v>509895591000</v>
      </c>
    </row>
    <row r="92" spans="2:26" ht="15.5" x14ac:dyDescent="0.35">
      <c r="C92" t="s">
        <v>119</v>
      </c>
      <c r="D92" s="5">
        <v>39594670</v>
      </c>
      <c r="E92" s="5">
        <v>40201978</v>
      </c>
      <c r="F92" s="5">
        <v>38926168</v>
      </c>
      <c r="G92" s="5">
        <v>39508434</v>
      </c>
      <c r="I92" s="5">
        <v>40201978</v>
      </c>
      <c r="J92" s="5">
        <v>43790347</v>
      </c>
      <c r="K92" s="5">
        <v>37654406</v>
      </c>
      <c r="L92" s="5">
        <v>36650182</v>
      </c>
      <c r="M92" s="5">
        <v>38015155</v>
      </c>
      <c r="N92" s="5">
        <v>32571249</v>
      </c>
      <c r="O92" s="5">
        <v>32331160</v>
      </c>
      <c r="P92" s="5">
        <v>32625110</v>
      </c>
      <c r="Q92" s="5">
        <v>34925753</v>
      </c>
      <c r="R92" s="5">
        <v>35904003</v>
      </c>
      <c r="S92" s="5">
        <v>50037897</v>
      </c>
      <c r="T92" s="5">
        <v>54006112</v>
      </c>
      <c r="U92" s="5">
        <v>49515105</v>
      </c>
      <c r="V92" s="5">
        <v>49076837</v>
      </c>
      <c r="W92" s="5">
        <v>419823202000</v>
      </c>
      <c r="X92" s="5">
        <v>356465381000</v>
      </c>
      <c r="Y92" s="5">
        <v>396485513000</v>
      </c>
      <c r="Z92" s="5">
        <v>480703568000</v>
      </c>
    </row>
    <row r="93" spans="2:26" ht="15.5" x14ac:dyDescent="0.35">
      <c r="C93" t="s">
        <v>97</v>
      </c>
      <c r="D93" s="5">
        <v>-24111245</v>
      </c>
      <c r="E93" s="5">
        <v>-24362112</v>
      </c>
      <c r="F93" s="5">
        <v>110365052</v>
      </c>
      <c r="G93" s="5">
        <v>110397956</v>
      </c>
      <c r="I93" s="5">
        <v>-24362112</v>
      </c>
      <c r="J93" s="5">
        <v>110648484</v>
      </c>
      <c r="K93" s="5">
        <v>111575941</v>
      </c>
      <c r="L93" s="5">
        <v>112298568</v>
      </c>
      <c r="M93" s="5">
        <v>154610145</v>
      </c>
      <c r="N93" s="5">
        <v>113863135</v>
      </c>
      <c r="O93" s="5">
        <v>114476951</v>
      </c>
      <c r="P93" s="5">
        <v>118688559</v>
      </c>
      <c r="Q93" s="5">
        <v>118931282</v>
      </c>
      <c r="R93" s="5">
        <v>118739554</v>
      </c>
      <c r="S93" s="5">
        <v>117774697</v>
      </c>
      <c r="T93" s="5">
        <v>120441400</v>
      </c>
      <c r="U93" s="5">
        <v>120441400</v>
      </c>
      <c r="V93" s="5">
        <v>134090077</v>
      </c>
      <c r="W93" s="5">
        <v>-1305295622000</v>
      </c>
      <c r="X93" s="5">
        <v>-1384087034000</v>
      </c>
      <c r="Y93" s="5">
        <v>-1190841227000</v>
      </c>
      <c r="Z93" s="5">
        <v>-950418652000</v>
      </c>
    </row>
    <row r="94" spans="2:26" ht="15.5" x14ac:dyDescent="0.35">
      <c r="C94" t="s">
        <v>121</v>
      </c>
      <c r="D94" s="5">
        <v>261951291</v>
      </c>
      <c r="E94" s="5">
        <v>206368479</v>
      </c>
      <c r="F94" s="5">
        <v>255986670</v>
      </c>
      <c r="G94" s="5">
        <v>261381124</v>
      </c>
      <c r="I94" s="5">
        <v>206368479</v>
      </c>
      <c r="J94" s="5">
        <v>255644409</v>
      </c>
      <c r="K94" s="5">
        <v>242372954</v>
      </c>
      <c r="L94" s="5">
        <v>179989573</v>
      </c>
      <c r="M94" s="5">
        <v>162958319</v>
      </c>
      <c r="N94" s="5">
        <v>132649477</v>
      </c>
      <c r="O94" s="5">
        <v>141080575</v>
      </c>
      <c r="P94" s="5">
        <v>160365220</v>
      </c>
      <c r="Q94" s="5">
        <v>242212863</v>
      </c>
      <c r="R94" s="5">
        <v>444726129</v>
      </c>
      <c r="S94" s="5">
        <v>451188043</v>
      </c>
      <c r="T94" s="5">
        <v>422340272</v>
      </c>
      <c r="U94" s="5">
        <v>444484231</v>
      </c>
      <c r="V94" s="5">
        <v>381702302</v>
      </c>
      <c r="W94" s="5">
        <v>2731197799000</v>
      </c>
      <c r="X94" s="5">
        <v>1924741246000</v>
      </c>
      <c r="Y94" s="5">
        <v>2009919273000</v>
      </c>
      <c r="Z94" s="5">
        <v>2859583692000</v>
      </c>
    </row>
    <row r="95" spans="2:26" ht="15.5" x14ac:dyDescent="0.35">
      <c r="C95" t="s">
        <v>122</v>
      </c>
    </row>
    <row r="96" spans="2:26" ht="15.5" x14ac:dyDescent="0.35">
      <c r="C96" t="s">
        <v>123</v>
      </c>
      <c r="D96" s="5">
        <v>107077096</v>
      </c>
      <c r="E96" s="5">
        <v>108133020</v>
      </c>
      <c r="F96" s="5">
        <v>66618183</v>
      </c>
      <c r="G96" s="5">
        <v>66199222</v>
      </c>
      <c r="I96" s="5">
        <v>108133020</v>
      </c>
      <c r="J96" s="5">
        <v>71391618</v>
      </c>
      <c r="K96" s="5">
        <v>108533678</v>
      </c>
      <c r="L96" s="5">
        <v>101221030</v>
      </c>
      <c r="M96" s="5">
        <v>126008011</v>
      </c>
      <c r="N96" s="5">
        <v>125670541</v>
      </c>
      <c r="O96" s="5">
        <v>125956716</v>
      </c>
      <c r="P96" s="5">
        <v>157293394</v>
      </c>
      <c r="Q96" s="5">
        <v>157264203</v>
      </c>
      <c r="R96" s="5">
        <v>157704494</v>
      </c>
      <c r="S96" s="5">
        <v>156748806</v>
      </c>
      <c r="T96" s="5">
        <v>154980344</v>
      </c>
      <c r="U96" s="5">
        <v>151616004</v>
      </c>
      <c r="V96" s="5">
        <v>131939524</v>
      </c>
      <c r="W96" s="5">
        <v>1152402554000</v>
      </c>
      <c r="X96" s="5">
        <v>1072555517000</v>
      </c>
      <c r="Y96" s="5">
        <v>1204934961000</v>
      </c>
      <c r="Z96" s="5">
        <v>1485213693000</v>
      </c>
    </row>
    <row r="97" spans="3:26" ht="15.5" x14ac:dyDescent="0.35">
      <c r="C97" t="s">
        <v>128</v>
      </c>
      <c r="D97" s="5">
        <v>46668061</v>
      </c>
      <c r="E97" s="5">
        <v>58250956</v>
      </c>
      <c r="F97" s="5">
        <v>54810008</v>
      </c>
      <c r="G97" s="5">
        <v>53434973</v>
      </c>
      <c r="I97" s="5">
        <v>58250956</v>
      </c>
      <c r="J97" s="5">
        <v>43561383</v>
      </c>
      <c r="K97" s="5">
        <v>37490773</v>
      </c>
      <c r="L97" s="5">
        <v>32059148</v>
      </c>
      <c r="M97" s="5">
        <v>29219119</v>
      </c>
      <c r="N97" s="5">
        <v>38304252</v>
      </c>
      <c r="O97" s="5">
        <v>44065387</v>
      </c>
      <c r="P97" s="5">
        <v>43312641</v>
      </c>
      <c r="Q97" s="5">
        <v>35697148</v>
      </c>
      <c r="R97" s="5">
        <v>46620702</v>
      </c>
      <c r="S97" s="5">
        <v>27915311</v>
      </c>
      <c r="T97" s="5">
        <v>27112427</v>
      </c>
      <c r="U97" s="5">
        <v>25810266</v>
      </c>
      <c r="V97" s="5">
        <v>29603203</v>
      </c>
      <c r="W97" s="5">
        <v>295068200000</v>
      </c>
      <c r="X97" s="5">
        <v>332250127000</v>
      </c>
      <c r="Y97" s="5">
        <v>231146632000</v>
      </c>
      <c r="Z97" s="5">
        <v>671967080000</v>
      </c>
    </row>
    <row r="98" spans="3:26" ht="15.5" x14ac:dyDescent="0.35">
      <c r="C98" t="s">
        <v>1490</v>
      </c>
      <c r="D98" s="5">
        <v>38436689</v>
      </c>
      <c r="E98" s="5">
        <v>36425621</v>
      </c>
      <c r="F98" s="5">
        <v>38589538</v>
      </c>
      <c r="G98" s="5">
        <v>34540027</v>
      </c>
      <c r="I98" s="5">
        <v>36425621</v>
      </c>
      <c r="J98" s="5">
        <v>31166120</v>
      </c>
      <c r="K98" s="5">
        <v>17613985</v>
      </c>
      <c r="L98" s="5">
        <v>13668285</v>
      </c>
      <c r="M98" s="5">
        <v>3757616</v>
      </c>
    </row>
    <row r="99" spans="3:26" ht="15.5" x14ac:dyDescent="0.35">
      <c r="C99" t="s">
        <v>126</v>
      </c>
      <c r="D99" s="5">
        <v>66603963</v>
      </c>
      <c r="E99" s="5">
        <v>66072183</v>
      </c>
      <c r="F99" s="5">
        <v>67562293</v>
      </c>
      <c r="G99" s="5">
        <v>68561952</v>
      </c>
      <c r="I99" s="5">
        <v>66072183</v>
      </c>
      <c r="J99" s="5">
        <v>71264728</v>
      </c>
      <c r="K99" s="5">
        <v>5099284</v>
      </c>
      <c r="L99" s="5">
        <v>4608958</v>
      </c>
      <c r="M99" s="5">
        <v>1619409</v>
      </c>
      <c r="N99" s="5">
        <v>847</v>
      </c>
      <c r="P99" s="5">
        <v>275</v>
      </c>
      <c r="Q99" s="5">
        <v>1713</v>
      </c>
      <c r="R99" s="5">
        <v>58158</v>
      </c>
      <c r="S99" s="5">
        <v>16834</v>
      </c>
      <c r="T99" s="5">
        <v>164092</v>
      </c>
      <c r="U99" s="5">
        <v>356992</v>
      </c>
      <c r="V99" s="5">
        <v>598813</v>
      </c>
      <c r="W99" s="5">
        <v>6972356000</v>
      </c>
      <c r="X99" s="5">
        <v>4497943000</v>
      </c>
      <c r="Y99" s="5">
        <v>896785000</v>
      </c>
      <c r="Z99" s="5">
        <v>1872571000</v>
      </c>
    </row>
    <row r="100" spans="3:26" ht="15.5" x14ac:dyDescent="0.35">
      <c r="C100" t="s">
        <v>132</v>
      </c>
      <c r="D100" s="5">
        <v>117749514</v>
      </c>
      <c r="E100" s="5">
        <v>115505515</v>
      </c>
      <c r="F100" s="5">
        <v>133688449</v>
      </c>
      <c r="G100" s="5">
        <v>121836921</v>
      </c>
      <c r="I100" s="5">
        <v>115505515</v>
      </c>
      <c r="J100" s="5">
        <v>115529197</v>
      </c>
      <c r="K100" s="5">
        <v>79718356</v>
      </c>
      <c r="L100" s="5">
        <v>46833683</v>
      </c>
      <c r="M100" s="5">
        <v>45230627</v>
      </c>
      <c r="N100" s="5">
        <v>32680821</v>
      </c>
      <c r="O100" s="5">
        <v>7608647</v>
      </c>
      <c r="P100" s="5">
        <v>7114072</v>
      </c>
      <c r="Q100" s="5">
        <v>6449293</v>
      </c>
      <c r="R100" s="5">
        <v>6010546</v>
      </c>
      <c r="S100" s="5">
        <v>191667218</v>
      </c>
      <c r="T100" s="5">
        <v>192689557</v>
      </c>
      <c r="U100" s="5">
        <v>191003981</v>
      </c>
      <c r="V100" s="5">
        <v>3278209</v>
      </c>
    </row>
    <row r="101" spans="3:26" ht="15.5" x14ac:dyDescent="0.35">
      <c r="C101" t="s">
        <v>902</v>
      </c>
      <c r="D101" s="5">
        <v>983948531</v>
      </c>
      <c r="E101" s="5">
        <v>957814439</v>
      </c>
      <c r="F101" s="5">
        <v>825895369</v>
      </c>
      <c r="G101" s="5">
        <v>760607499</v>
      </c>
      <c r="I101" s="5">
        <v>957814439</v>
      </c>
      <c r="J101" s="5">
        <v>742353105</v>
      </c>
      <c r="K101" s="5">
        <v>551172324</v>
      </c>
      <c r="L101" s="5">
        <v>503785976</v>
      </c>
      <c r="M101" s="5">
        <v>343217472</v>
      </c>
      <c r="N101" s="5">
        <v>308727363</v>
      </c>
      <c r="O101" s="5">
        <v>316094946</v>
      </c>
      <c r="P101" s="5">
        <v>311619877</v>
      </c>
      <c r="Q101" s="5">
        <v>280535520</v>
      </c>
      <c r="R101" s="5">
        <v>337980243</v>
      </c>
      <c r="S101" s="5">
        <v>609936988</v>
      </c>
      <c r="T101" s="5">
        <v>1282634337</v>
      </c>
      <c r="U101" s="5">
        <v>1339152844</v>
      </c>
      <c r="V101" s="5">
        <v>1399775412</v>
      </c>
      <c r="W101" s="5">
        <v>12299972950000</v>
      </c>
      <c r="X101" s="5">
        <v>7669107878000</v>
      </c>
      <c r="Y101" s="5">
        <v>6103986483000</v>
      </c>
      <c r="Z101" s="5">
        <v>6583378763000</v>
      </c>
    </row>
    <row r="102" spans="3:26" ht="15.5" x14ac:dyDescent="0.35">
      <c r="C102" t="s">
        <v>133</v>
      </c>
      <c r="D102" s="5">
        <v>1603120517</v>
      </c>
      <c r="E102" s="5">
        <v>1615952654</v>
      </c>
      <c r="F102" s="5">
        <v>1424862957</v>
      </c>
      <c r="G102" s="5">
        <v>1357776149</v>
      </c>
      <c r="I102" s="5">
        <v>1615952654</v>
      </c>
      <c r="J102" s="5">
        <v>1327614376</v>
      </c>
      <c r="K102" s="5">
        <v>1126384167</v>
      </c>
      <c r="L102" s="5">
        <v>1014340835</v>
      </c>
      <c r="M102" s="5">
        <v>900617530</v>
      </c>
      <c r="N102" s="5">
        <v>711968531</v>
      </c>
      <c r="O102" s="5">
        <v>538289197</v>
      </c>
      <c r="P102" s="5">
        <v>571080435</v>
      </c>
      <c r="Q102" s="5">
        <v>514388893</v>
      </c>
      <c r="R102" s="5">
        <v>617250690</v>
      </c>
      <c r="S102" s="5">
        <v>1065739598</v>
      </c>
      <c r="T102" s="5">
        <v>1780082075</v>
      </c>
      <c r="U102" s="5">
        <v>1874163403</v>
      </c>
      <c r="V102" s="5">
        <v>1690648543</v>
      </c>
      <c r="W102" s="5">
        <v>14623636107000</v>
      </c>
      <c r="X102" s="5">
        <v>9837294324000</v>
      </c>
      <c r="Y102" s="5">
        <v>8242472270000</v>
      </c>
      <c r="Z102" s="5">
        <v>9767038837000</v>
      </c>
    </row>
    <row r="103" spans="3:26" ht="15.5" x14ac:dyDescent="0.35">
      <c r="C103" t="s">
        <v>134</v>
      </c>
      <c r="D103" s="5">
        <v>1865071808</v>
      </c>
      <c r="E103" s="5">
        <v>1822321133</v>
      </c>
      <c r="F103" s="5">
        <v>1680849627</v>
      </c>
      <c r="G103" s="5">
        <v>1619157273</v>
      </c>
      <c r="I103" s="5">
        <v>1822321133</v>
      </c>
      <c r="J103" s="5">
        <v>1583258785</v>
      </c>
      <c r="K103" s="5">
        <v>1368757121</v>
      </c>
      <c r="L103" s="5">
        <v>1194330408</v>
      </c>
      <c r="M103" s="5">
        <v>1063575849</v>
      </c>
      <c r="N103" s="5">
        <v>844618008</v>
      </c>
      <c r="O103" s="5">
        <v>679369772</v>
      </c>
      <c r="P103" s="5">
        <v>731445655</v>
      </c>
      <c r="Q103" s="5">
        <v>756601756</v>
      </c>
      <c r="R103" s="5">
        <v>1061976819</v>
      </c>
      <c r="S103" s="5">
        <v>1516927641</v>
      </c>
      <c r="T103" s="5">
        <v>2202422347</v>
      </c>
      <c r="U103" s="5">
        <v>2318647634</v>
      </c>
      <c r="V103" s="5">
        <v>2072350845</v>
      </c>
      <c r="W103" s="5">
        <v>17354833906000</v>
      </c>
      <c r="X103" s="5">
        <v>11762035570000</v>
      </c>
      <c r="Y103" s="5">
        <v>10252391543000</v>
      </c>
      <c r="Z103" s="5">
        <v>12626622529000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463416333</v>
      </c>
      <c r="E106" s="5">
        <v>474232828</v>
      </c>
      <c r="F106" s="5">
        <v>469818248</v>
      </c>
      <c r="G106" s="5">
        <v>452155150</v>
      </c>
      <c r="I106" s="5">
        <v>474232828</v>
      </c>
      <c r="J106" s="5">
        <v>434811390</v>
      </c>
      <c r="K106" s="5">
        <v>363544689</v>
      </c>
      <c r="L106" s="5">
        <v>337653753</v>
      </c>
      <c r="M106" s="5">
        <v>293576662</v>
      </c>
      <c r="N106" s="5">
        <v>359800754</v>
      </c>
      <c r="O106" s="5">
        <v>401811691</v>
      </c>
      <c r="P106" s="5">
        <v>477889886</v>
      </c>
      <c r="Q106" s="5">
        <v>514703890</v>
      </c>
      <c r="R106" s="5">
        <v>719611988</v>
      </c>
      <c r="S106" s="5">
        <v>772651846</v>
      </c>
      <c r="T106" s="5">
        <v>715433328</v>
      </c>
      <c r="U106" s="5">
        <v>645904304</v>
      </c>
      <c r="V106" s="5">
        <v>568992538</v>
      </c>
      <c r="W106" s="5">
        <v>4310652843000</v>
      </c>
      <c r="X106" s="5">
        <v>3141048154000</v>
      </c>
      <c r="Y106" s="5">
        <v>4258804108000</v>
      </c>
      <c r="Z106" s="5">
        <v>1439263663000</v>
      </c>
    </row>
    <row r="107" spans="3:26" ht="15.5" x14ac:dyDescent="0.35">
      <c r="C107" t="s">
        <v>146</v>
      </c>
      <c r="D107" s="5">
        <v>2422039</v>
      </c>
      <c r="E107" s="5">
        <v>10674089</v>
      </c>
      <c r="F107" s="5">
        <v>12427571</v>
      </c>
      <c r="G107" s="5">
        <v>16375749</v>
      </c>
      <c r="I107" s="5">
        <v>10674089</v>
      </c>
      <c r="J107" s="5">
        <v>12912453</v>
      </c>
      <c r="K107" s="5">
        <v>3643181</v>
      </c>
      <c r="N107" s="5">
        <v>18780111</v>
      </c>
      <c r="O107" s="5">
        <v>11528453</v>
      </c>
      <c r="P107" s="5">
        <v>83143540</v>
      </c>
      <c r="Q107" s="5">
        <v>89531217</v>
      </c>
      <c r="R107" s="5">
        <v>57843256</v>
      </c>
      <c r="S107" s="5">
        <v>141595027</v>
      </c>
      <c r="T107" s="5">
        <v>148292915</v>
      </c>
      <c r="U107" s="5">
        <v>166111807</v>
      </c>
      <c r="V107" s="5">
        <v>1482420</v>
      </c>
      <c r="W107" s="5">
        <v>9500000000</v>
      </c>
    </row>
    <row r="108" spans="3:26" ht="15.5" x14ac:dyDescent="0.35">
      <c r="C108" t="s">
        <v>158</v>
      </c>
      <c r="V108" s="5">
        <v>2099525</v>
      </c>
      <c r="W108" s="5">
        <v>36634066000</v>
      </c>
      <c r="X108" s="5">
        <v>16872268000</v>
      </c>
      <c r="Y108" s="5">
        <v>33631170000</v>
      </c>
      <c r="Z108" s="5">
        <v>31415550000</v>
      </c>
    </row>
    <row r="109" spans="3:26" ht="15.5" x14ac:dyDescent="0.35">
      <c r="C109" t="s">
        <v>138</v>
      </c>
      <c r="V109" s="5">
        <v>41242348</v>
      </c>
      <c r="W109" s="5">
        <v>360195975000</v>
      </c>
      <c r="X109" s="5">
        <v>300731339000</v>
      </c>
      <c r="Y109" s="5">
        <v>638195723000</v>
      </c>
      <c r="Z109" s="5">
        <v>433216737000</v>
      </c>
    </row>
    <row r="110" spans="3:26" ht="15.5" x14ac:dyDescent="0.35">
      <c r="C110" t="s">
        <v>139</v>
      </c>
      <c r="D110" s="5">
        <v>68617311</v>
      </c>
      <c r="E110" s="5">
        <v>81783646</v>
      </c>
      <c r="F110" s="5">
        <v>76164067</v>
      </c>
      <c r="G110" s="5">
        <v>86652624</v>
      </c>
      <c r="I110" s="5">
        <v>81783646</v>
      </c>
      <c r="J110" s="5">
        <v>81314012</v>
      </c>
      <c r="K110" s="5">
        <v>68753396</v>
      </c>
      <c r="L110" s="5">
        <v>58972892</v>
      </c>
      <c r="M110" s="5">
        <v>62493528</v>
      </c>
      <c r="N110" s="5">
        <v>75093990</v>
      </c>
      <c r="O110" s="5">
        <v>52846454</v>
      </c>
      <c r="P110" s="5">
        <v>50989757</v>
      </c>
      <c r="Q110" s="5">
        <v>60432579</v>
      </c>
      <c r="R110" s="5">
        <v>64149481</v>
      </c>
      <c r="S110" s="5">
        <v>56768091</v>
      </c>
      <c r="T110" s="5">
        <v>55320528</v>
      </c>
      <c r="U110" s="5">
        <v>32965368</v>
      </c>
      <c r="V110" s="5">
        <v>41242348</v>
      </c>
      <c r="W110" s="5">
        <v>360195975000</v>
      </c>
      <c r="X110" s="5">
        <v>300731339000</v>
      </c>
      <c r="Y110" s="5">
        <v>638195723000</v>
      </c>
      <c r="Z110" s="5">
        <v>433216737000</v>
      </c>
    </row>
    <row r="111" spans="3:26" ht="15.5" x14ac:dyDescent="0.35">
      <c r="C111" t="s">
        <v>823</v>
      </c>
      <c r="P111" s="5">
        <v>4728911</v>
      </c>
      <c r="Q111" s="5">
        <v>4730251</v>
      </c>
      <c r="R111" s="5">
        <v>10608096</v>
      </c>
      <c r="S111" s="5">
        <v>7234239</v>
      </c>
      <c r="T111" s="5">
        <v>7226294</v>
      </c>
      <c r="U111" s="5">
        <v>7228849</v>
      </c>
      <c r="V111" s="5">
        <v>7213888</v>
      </c>
    </row>
    <row r="112" spans="3:26" ht="15.5" x14ac:dyDescent="0.35">
      <c r="C112" t="s">
        <v>140</v>
      </c>
      <c r="D112" s="5">
        <v>2326005</v>
      </c>
      <c r="E112" s="5">
        <v>1096017</v>
      </c>
      <c r="F112" s="5">
        <v>6311104</v>
      </c>
      <c r="G112" s="5">
        <v>5754411</v>
      </c>
      <c r="I112" s="5">
        <v>1096017</v>
      </c>
      <c r="J112" s="5">
        <v>6092417</v>
      </c>
      <c r="K112" s="5">
        <v>22822326</v>
      </c>
      <c r="L112" s="5">
        <v>31938473</v>
      </c>
      <c r="M112" s="5">
        <v>8275570</v>
      </c>
      <c r="N112" s="5">
        <v>9681753</v>
      </c>
      <c r="O112" s="5">
        <v>20009571</v>
      </c>
      <c r="P112" s="5">
        <v>46277536</v>
      </c>
      <c r="Q112" s="5">
        <v>63646684</v>
      </c>
      <c r="R112" s="5">
        <v>62177546</v>
      </c>
      <c r="S112" s="5">
        <v>48463029</v>
      </c>
      <c r="T112" s="5">
        <v>53382243</v>
      </c>
      <c r="U112" s="5">
        <v>52391671</v>
      </c>
      <c r="V112" s="5">
        <v>57808250</v>
      </c>
      <c r="W112" s="5">
        <v>394649361000</v>
      </c>
      <c r="X112" s="5">
        <v>271528714000</v>
      </c>
      <c r="Y112" s="5">
        <v>270714642000</v>
      </c>
      <c r="Z112" s="5">
        <v>174133161000</v>
      </c>
    </row>
    <row r="113" spans="3:26" ht="15.5" x14ac:dyDescent="0.35">
      <c r="C113" t="s">
        <v>129</v>
      </c>
      <c r="D113" s="5">
        <v>184062564</v>
      </c>
      <c r="E113" s="5">
        <v>165453862</v>
      </c>
      <c r="F113" s="5">
        <v>130984068</v>
      </c>
      <c r="G113" s="5">
        <v>110044797</v>
      </c>
      <c r="I113" s="5">
        <v>165453862</v>
      </c>
      <c r="J113" s="5">
        <v>121589560</v>
      </c>
      <c r="K113" s="5">
        <v>105398772</v>
      </c>
      <c r="L113" s="5">
        <v>101562524</v>
      </c>
      <c r="M113" s="5">
        <v>130498138</v>
      </c>
      <c r="N113" s="5">
        <v>146017880</v>
      </c>
      <c r="O113" s="5">
        <v>150715690</v>
      </c>
      <c r="P113" s="5">
        <v>137336213</v>
      </c>
      <c r="Q113" s="5">
        <v>117140817</v>
      </c>
      <c r="R113" s="5">
        <v>181502772</v>
      </c>
      <c r="S113" s="5">
        <v>171622238</v>
      </c>
      <c r="T113" s="5">
        <v>161697352</v>
      </c>
      <c r="U113" s="5">
        <v>136247238</v>
      </c>
      <c r="V113" s="5">
        <v>130135864</v>
      </c>
      <c r="W113" s="5">
        <v>1204680511000</v>
      </c>
      <c r="X113" s="5">
        <v>469104191000</v>
      </c>
      <c r="Y113" s="5">
        <v>719981158000</v>
      </c>
      <c r="Z113" s="5">
        <v>573948344000</v>
      </c>
    </row>
    <row r="114" spans="3:26" ht="15.5" x14ac:dyDescent="0.35">
      <c r="C114" t="s">
        <v>143</v>
      </c>
      <c r="D114" s="5">
        <v>100278501</v>
      </c>
      <c r="E114" s="5">
        <v>88325759</v>
      </c>
      <c r="F114" s="5">
        <v>111609519</v>
      </c>
      <c r="G114" s="5">
        <v>107762391</v>
      </c>
      <c r="I114" s="5">
        <v>88325759</v>
      </c>
      <c r="J114" s="5">
        <v>98094725</v>
      </c>
      <c r="K114" s="5">
        <v>72114290</v>
      </c>
      <c r="L114" s="5">
        <v>59380942</v>
      </c>
      <c r="M114" s="5">
        <v>47896102</v>
      </c>
      <c r="N114" s="5">
        <v>69235179</v>
      </c>
      <c r="O114" s="5">
        <v>50483986</v>
      </c>
      <c r="P114" s="5">
        <v>30121217</v>
      </c>
      <c r="Q114" s="5">
        <v>64266838</v>
      </c>
      <c r="R114" s="5">
        <v>228764599</v>
      </c>
      <c r="S114" s="5">
        <v>228706967</v>
      </c>
      <c r="T114" s="5">
        <v>186838311</v>
      </c>
      <c r="U114" s="5">
        <v>175143603</v>
      </c>
      <c r="V114" s="5">
        <v>82415661</v>
      </c>
      <c r="W114" s="5">
        <v>491392930000</v>
      </c>
      <c r="X114" s="5">
        <v>284611642000</v>
      </c>
      <c r="Y114" s="5">
        <v>246194230000</v>
      </c>
      <c r="Z114" s="5">
        <v>226549871000</v>
      </c>
    </row>
    <row r="115" spans="3:26" ht="15.5" x14ac:dyDescent="0.35">
      <c r="C115" t="s">
        <v>416</v>
      </c>
      <c r="D115" s="5">
        <v>172301063</v>
      </c>
      <c r="E115" s="5">
        <v>235960387</v>
      </c>
      <c r="F115" s="5">
        <v>201369001</v>
      </c>
      <c r="G115" s="5">
        <v>195056583</v>
      </c>
      <c r="I115" s="5">
        <v>235960387</v>
      </c>
      <c r="J115" s="5">
        <v>213925991</v>
      </c>
      <c r="K115" s="5">
        <v>92625919</v>
      </c>
      <c r="L115" s="5">
        <v>39844427</v>
      </c>
      <c r="M115" s="5">
        <v>42931982</v>
      </c>
      <c r="N115" s="5">
        <v>78546922</v>
      </c>
      <c r="O115" s="5">
        <v>46683313</v>
      </c>
      <c r="P115" s="5">
        <v>48881735</v>
      </c>
      <c r="Q115" s="5">
        <v>166231035</v>
      </c>
      <c r="R115" s="5">
        <v>205885075</v>
      </c>
      <c r="S115" s="5">
        <v>155913760</v>
      </c>
      <c r="T115" s="5">
        <v>269950976</v>
      </c>
      <c r="U115" s="5">
        <v>489489462</v>
      </c>
      <c r="V115" s="5">
        <v>596009825</v>
      </c>
      <c r="W115" s="5">
        <v>5034139209000</v>
      </c>
      <c r="X115" s="5">
        <v>1866505462000</v>
      </c>
      <c r="Y115" s="5">
        <v>3350680344000</v>
      </c>
      <c r="Z115" s="5">
        <v>6363120275000</v>
      </c>
    </row>
    <row r="116" spans="3:26" ht="15.5" x14ac:dyDescent="0.35">
      <c r="C116" t="s">
        <v>417</v>
      </c>
      <c r="D116" s="5">
        <v>64306562</v>
      </c>
      <c r="E116" s="5">
        <v>64551617</v>
      </c>
      <c r="F116" s="5">
        <v>64088537</v>
      </c>
      <c r="G116" s="5">
        <v>70391490</v>
      </c>
      <c r="I116" s="5">
        <v>64551617</v>
      </c>
      <c r="J116" s="5">
        <v>75083794</v>
      </c>
      <c r="K116" s="5">
        <v>99578460</v>
      </c>
      <c r="L116" s="5">
        <v>77918041</v>
      </c>
      <c r="M116" s="5">
        <v>103689690</v>
      </c>
      <c r="N116" s="5">
        <v>48277757</v>
      </c>
    </row>
    <row r="117" spans="3:26" ht="15.5" x14ac:dyDescent="0.35">
      <c r="C117" t="s">
        <v>2241</v>
      </c>
      <c r="D117" s="5">
        <v>92649914</v>
      </c>
    </row>
    <row r="118" spans="3:26" ht="15.5" x14ac:dyDescent="0.35">
      <c r="C118" t="s">
        <v>153</v>
      </c>
      <c r="D118" s="5">
        <v>560353666</v>
      </c>
      <c r="E118" s="5">
        <v>525348194</v>
      </c>
      <c r="F118" s="5">
        <v>477636970</v>
      </c>
      <c r="G118" s="5">
        <v>474325953</v>
      </c>
      <c r="I118" s="5">
        <v>525348194</v>
      </c>
      <c r="J118" s="5">
        <v>491306777</v>
      </c>
      <c r="K118" s="5">
        <v>420107415</v>
      </c>
      <c r="L118" s="5">
        <v>341750369</v>
      </c>
      <c r="M118" s="5">
        <v>321032209</v>
      </c>
      <c r="N118" s="5">
        <v>272642788</v>
      </c>
      <c r="O118" s="5">
        <v>171456089</v>
      </c>
      <c r="P118" s="5">
        <v>167769216</v>
      </c>
      <c r="Q118" s="5">
        <v>297977800</v>
      </c>
      <c r="R118" s="5">
        <v>414036206</v>
      </c>
      <c r="S118" s="5">
        <v>375899014</v>
      </c>
      <c r="T118" s="5">
        <v>581477186</v>
      </c>
      <c r="U118" s="5">
        <v>784793795</v>
      </c>
      <c r="V118" s="5">
        <v>812592744</v>
      </c>
      <c r="W118" s="5">
        <v>6904432077000</v>
      </c>
      <c r="X118" s="5">
        <v>2733954636000</v>
      </c>
      <c r="Y118" s="5">
        <v>4219162733000</v>
      </c>
      <c r="Z118" s="5">
        <v>7440657005000</v>
      </c>
    </row>
    <row r="119" spans="3:26" ht="15.5" x14ac:dyDescent="0.35">
      <c r="C119" t="s">
        <v>154</v>
      </c>
      <c r="D119" s="5">
        <v>560353666</v>
      </c>
      <c r="E119" s="5">
        <v>525348194</v>
      </c>
      <c r="F119" s="5">
        <v>477636970</v>
      </c>
      <c r="G119" s="5">
        <v>474325953</v>
      </c>
      <c r="I119" s="5">
        <v>525348194</v>
      </c>
      <c r="J119" s="5">
        <v>491306777</v>
      </c>
      <c r="K119" s="5">
        <v>420107415</v>
      </c>
      <c r="L119" s="5">
        <v>341750369</v>
      </c>
      <c r="M119" s="5">
        <v>321032209</v>
      </c>
      <c r="N119" s="5">
        <v>272642788</v>
      </c>
      <c r="O119" s="5">
        <v>171456089</v>
      </c>
      <c r="P119" s="5">
        <v>167769216</v>
      </c>
      <c r="Q119" s="5">
        <v>297977800</v>
      </c>
      <c r="R119" s="5">
        <v>414036206</v>
      </c>
      <c r="S119" s="5">
        <v>375899014</v>
      </c>
      <c r="T119" s="5">
        <v>581477186</v>
      </c>
      <c r="U119" s="5">
        <v>784793795</v>
      </c>
      <c r="V119" s="5">
        <v>812592744</v>
      </c>
      <c r="W119" s="5">
        <v>6904432077000</v>
      </c>
      <c r="X119" s="5">
        <v>2733954636000</v>
      </c>
      <c r="Y119" s="5">
        <v>4219162733000</v>
      </c>
      <c r="Z119" s="5">
        <v>7440657005000</v>
      </c>
    </row>
    <row r="120" spans="3:26" ht="15.5" x14ac:dyDescent="0.35">
      <c r="C120" t="s">
        <v>592</v>
      </c>
      <c r="D120" s="5">
        <v>115567</v>
      </c>
      <c r="E120" s="5">
        <v>115521</v>
      </c>
      <c r="F120" s="5">
        <v>116215</v>
      </c>
      <c r="G120" s="5">
        <v>115521</v>
      </c>
      <c r="I120" s="5">
        <v>115521</v>
      </c>
      <c r="J120" s="5">
        <v>115521</v>
      </c>
      <c r="K120" s="5">
        <v>115521</v>
      </c>
      <c r="L120" s="5">
        <v>2841420</v>
      </c>
      <c r="M120" s="5">
        <v>2841372</v>
      </c>
      <c r="N120" s="5">
        <v>2878807</v>
      </c>
      <c r="O120" s="5">
        <v>4730249</v>
      </c>
      <c r="Q120" s="5">
        <v>7128651</v>
      </c>
      <c r="W120" s="5">
        <v>71829593000</v>
      </c>
      <c r="X120" s="5">
        <v>70611581000</v>
      </c>
      <c r="Y120" s="5">
        <v>186473270000</v>
      </c>
      <c r="Z120" s="5">
        <v>200401624000</v>
      </c>
    </row>
    <row r="121" spans="3:26" ht="15.5" x14ac:dyDescent="0.35">
      <c r="C121" t="s">
        <v>155</v>
      </c>
      <c r="D121" s="5">
        <v>151199124</v>
      </c>
      <c r="E121" s="5">
        <v>146423496</v>
      </c>
      <c r="F121" s="5">
        <v>129953874</v>
      </c>
      <c r="G121" s="5">
        <v>128589464</v>
      </c>
      <c r="I121" s="5">
        <v>146423496</v>
      </c>
      <c r="J121" s="5">
        <v>117706955</v>
      </c>
      <c r="K121" s="5">
        <v>120095132</v>
      </c>
      <c r="L121" s="5">
        <v>123146143</v>
      </c>
      <c r="M121" s="5">
        <v>77633463</v>
      </c>
      <c r="N121" s="5">
        <v>59352902</v>
      </c>
      <c r="O121" s="5">
        <v>46106165</v>
      </c>
      <c r="P121" s="5">
        <v>44453008</v>
      </c>
      <c r="Q121" s="5">
        <v>48677717</v>
      </c>
      <c r="R121" s="5">
        <v>82525741</v>
      </c>
      <c r="S121" s="5">
        <v>93531441</v>
      </c>
      <c r="T121" s="5">
        <v>184020222</v>
      </c>
      <c r="U121" s="5">
        <v>194140412</v>
      </c>
      <c r="V121" s="5">
        <v>148093092</v>
      </c>
      <c r="W121" s="5">
        <v>1245188767000</v>
      </c>
      <c r="X121" s="5">
        <v>482420243000</v>
      </c>
      <c r="Y121" s="5">
        <v>417350478000</v>
      </c>
      <c r="Z121" s="5">
        <v>619532341000</v>
      </c>
    </row>
    <row r="122" spans="3:26" ht="15.5" x14ac:dyDescent="0.35">
      <c r="C122" t="s">
        <v>957</v>
      </c>
      <c r="J122" s="5">
        <v>6991373</v>
      </c>
      <c r="R122" s="5">
        <v>36417378</v>
      </c>
      <c r="S122" s="5">
        <v>36417378</v>
      </c>
      <c r="T122" s="5">
        <v>36417378</v>
      </c>
      <c r="U122" s="5">
        <v>36417378</v>
      </c>
      <c r="V122" s="5">
        <v>8768208</v>
      </c>
      <c r="W122" s="5">
        <v>43316021000</v>
      </c>
    </row>
    <row r="123" spans="3:26" ht="15.5" x14ac:dyDescent="0.35">
      <c r="C123" t="s">
        <v>160</v>
      </c>
      <c r="D123" s="5">
        <v>1023769999</v>
      </c>
      <c r="E123" s="5">
        <v>999581022</v>
      </c>
      <c r="F123" s="5">
        <v>947455218</v>
      </c>
      <c r="G123" s="5">
        <v>926481103</v>
      </c>
      <c r="I123" s="5">
        <v>999581022</v>
      </c>
      <c r="J123" s="5">
        <v>926118167</v>
      </c>
      <c r="K123" s="5">
        <v>783652104</v>
      </c>
      <c r="L123" s="5">
        <v>679404122</v>
      </c>
      <c r="M123" s="5">
        <v>614608871</v>
      </c>
      <c r="N123" s="5">
        <v>632443542</v>
      </c>
      <c r="O123" s="5">
        <v>573267780</v>
      </c>
      <c r="P123" s="5">
        <v>645659102</v>
      </c>
      <c r="Q123" s="5">
        <v>812681690</v>
      </c>
      <c r="R123" s="5">
        <v>1133648194</v>
      </c>
      <c r="S123" s="5">
        <v>1148550860</v>
      </c>
      <c r="T123" s="5">
        <v>1296910514</v>
      </c>
      <c r="U123" s="5">
        <v>1430698099</v>
      </c>
      <c r="V123" s="5">
        <v>1381585282</v>
      </c>
      <c r="W123" s="5">
        <v>11215084920000</v>
      </c>
      <c r="X123" s="5">
        <v>5875002790000</v>
      </c>
      <c r="Y123" s="5">
        <v>8477966841000</v>
      </c>
      <c r="Z123" s="5">
        <v>8879920668000</v>
      </c>
    </row>
    <row r="124" spans="3:26" ht="15.5" x14ac:dyDescent="0.35">
      <c r="C124" t="s">
        <v>161</v>
      </c>
    </row>
    <row r="125" spans="3:26" ht="15.5" x14ac:dyDescent="0.35">
      <c r="C125" t="s">
        <v>162</v>
      </c>
      <c r="D125" s="5">
        <v>647422128</v>
      </c>
      <c r="E125" s="5">
        <v>647422128</v>
      </c>
      <c r="F125" s="5">
        <v>645325316</v>
      </c>
      <c r="G125" s="5">
        <v>638086082</v>
      </c>
      <c r="I125" s="5">
        <v>647422128</v>
      </c>
      <c r="J125" s="5">
        <v>638086082</v>
      </c>
      <c r="K125" s="5">
        <v>638086082</v>
      </c>
      <c r="L125" s="5">
        <v>638086082</v>
      </c>
      <c r="M125" s="5">
        <v>638086082</v>
      </c>
      <c r="N125" s="5">
        <v>538723942</v>
      </c>
      <c r="O125" s="5">
        <v>538723942</v>
      </c>
      <c r="P125" s="5">
        <v>538723942</v>
      </c>
      <c r="Q125" s="5">
        <v>507382472</v>
      </c>
      <c r="R125" s="5">
        <v>507382472</v>
      </c>
      <c r="S125" s="5">
        <v>507382472</v>
      </c>
      <c r="T125" s="5">
        <v>473816659</v>
      </c>
      <c r="U125" s="5">
        <v>473816659</v>
      </c>
      <c r="V125" s="5">
        <v>432076269</v>
      </c>
      <c r="W125" s="5">
        <v>4058411199000</v>
      </c>
      <c r="X125" s="5">
        <v>4058411041000</v>
      </c>
      <c r="Y125" s="5">
        <v>1440081337000</v>
      </c>
      <c r="Z125" s="5">
        <v>1440081337000</v>
      </c>
    </row>
    <row r="126" spans="3:26" ht="15.5" x14ac:dyDescent="0.35">
      <c r="C126" t="s">
        <v>163</v>
      </c>
      <c r="D126" s="5">
        <v>556514487</v>
      </c>
      <c r="E126" s="5">
        <v>556514487</v>
      </c>
      <c r="F126" s="5">
        <v>370435551</v>
      </c>
      <c r="G126" s="5">
        <v>356853209</v>
      </c>
      <c r="I126" s="5">
        <v>556514487</v>
      </c>
      <c r="J126" s="5">
        <v>356853209</v>
      </c>
      <c r="K126" s="5">
        <v>356853209</v>
      </c>
      <c r="L126" s="5">
        <v>356853209</v>
      </c>
      <c r="M126" s="5">
        <v>315315641</v>
      </c>
      <c r="N126" s="5">
        <v>290234467</v>
      </c>
      <c r="O126" s="5">
        <v>290234467</v>
      </c>
      <c r="P126" s="5">
        <v>290234467</v>
      </c>
      <c r="Q126" s="5">
        <v>288714947</v>
      </c>
      <c r="R126" s="5">
        <v>288096333</v>
      </c>
      <c r="S126" s="5">
        <v>287394518</v>
      </c>
      <c r="T126" s="5">
        <v>287394518</v>
      </c>
      <c r="U126" s="5">
        <v>287394518</v>
      </c>
      <c r="V126" s="5">
        <v>287428494</v>
      </c>
      <c r="W126" s="5">
        <v>5343607696000</v>
      </c>
      <c r="X126" s="5">
        <v>5343607555000</v>
      </c>
      <c r="Y126" s="5">
        <v>3354749229000</v>
      </c>
      <c r="Z126" s="5">
        <v>3354749229000</v>
      </c>
    </row>
    <row r="127" spans="3:26" ht="15.5" x14ac:dyDescent="0.35">
      <c r="C127" t="s">
        <v>164</v>
      </c>
      <c r="D127" s="5">
        <v>-265542165</v>
      </c>
      <c r="E127" s="5">
        <v>-283865234</v>
      </c>
      <c r="F127" s="5">
        <v>-319745348</v>
      </c>
      <c r="G127" s="5">
        <v>-339673052</v>
      </c>
      <c r="I127" s="5">
        <v>-283865234</v>
      </c>
      <c r="J127" s="5">
        <v>-375398209</v>
      </c>
      <c r="K127" s="5">
        <v>-450792881</v>
      </c>
      <c r="L127" s="5">
        <v>-519228673</v>
      </c>
      <c r="M127" s="5">
        <v>-585954937</v>
      </c>
      <c r="N127" s="5">
        <v>-626219552</v>
      </c>
      <c r="O127" s="5">
        <v>-727972323</v>
      </c>
      <c r="P127" s="5">
        <v>-755975858</v>
      </c>
      <c r="Q127" s="5">
        <v>-803372998</v>
      </c>
      <c r="R127" s="5">
        <v>-827826862</v>
      </c>
      <c r="S127" s="5">
        <v>-481597947</v>
      </c>
      <c r="T127" s="5">
        <v>17297886</v>
      </c>
      <c r="U127" s="5">
        <v>-19738210</v>
      </c>
      <c r="V127" s="5">
        <v>-190010905</v>
      </c>
      <c r="W127" s="5">
        <v>-2094286577000</v>
      </c>
      <c r="X127" s="5">
        <v>-2162849291000</v>
      </c>
      <c r="Y127" s="5">
        <v>-1862620779000</v>
      </c>
      <c r="Z127" s="5">
        <v>-133171015000</v>
      </c>
    </row>
    <row r="128" spans="3:26" ht="15.5" x14ac:dyDescent="0.35">
      <c r="C128" t="s">
        <v>168</v>
      </c>
      <c r="D128" s="5">
        <v>-72981396</v>
      </c>
      <c r="E128" s="5">
        <v>-72969158</v>
      </c>
      <c r="F128" s="5">
        <v>-72986162</v>
      </c>
      <c r="G128" s="5">
        <v>-72988025</v>
      </c>
      <c r="I128" s="5">
        <v>-72969158</v>
      </c>
      <c r="J128" s="5">
        <v>-73048948</v>
      </c>
      <c r="K128" s="5">
        <v>-70617334</v>
      </c>
      <c r="L128" s="5">
        <v>-73082900</v>
      </c>
      <c r="M128" s="5">
        <v>-73089953</v>
      </c>
      <c r="N128" s="5">
        <v>-104427526</v>
      </c>
      <c r="O128" s="5">
        <v>-109361045</v>
      </c>
      <c r="P128" s="5">
        <v>-105884557</v>
      </c>
      <c r="Q128" s="5">
        <v>-167735637</v>
      </c>
      <c r="R128" s="5">
        <v>-158062872</v>
      </c>
      <c r="S128" s="5">
        <v>-62576959</v>
      </c>
      <c r="T128" s="5">
        <v>6561370</v>
      </c>
      <c r="U128" s="5">
        <v>26035168</v>
      </c>
      <c r="V128" s="5">
        <v>27181628</v>
      </c>
      <c r="W128" s="5">
        <v>137312290000</v>
      </c>
      <c r="X128" s="5">
        <v>31950509000</v>
      </c>
      <c r="Y128" s="5">
        <v>33056142000</v>
      </c>
      <c r="Z128" s="5">
        <v>35460962000</v>
      </c>
    </row>
    <row r="129" spans="2:26" ht="15.5" x14ac:dyDescent="0.35">
      <c r="C129" t="s">
        <v>9</v>
      </c>
      <c r="D129" s="5">
        <v>841301809</v>
      </c>
      <c r="E129" s="5">
        <v>822740111</v>
      </c>
      <c r="F129" s="5">
        <v>733394409</v>
      </c>
      <c r="G129" s="5">
        <v>692676170</v>
      </c>
      <c r="I129" s="5">
        <v>822740111</v>
      </c>
      <c r="J129" s="5">
        <v>657140618</v>
      </c>
      <c r="K129" s="5">
        <v>585105017</v>
      </c>
      <c r="L129" s="5">
        <v>514926286</v>
      </c>
      <c r="M129" s="5">
        <v>448966978</v>
      </c>
      <c r="N129" s="5">
        <v>212174466</v>
      </c>
      <c r="O129" s="5">
        <v>106101992</v>
      </c>
      <c r="P129" s="5">
        <v>85786553</v>
      </c>
      <c r="Q129" s="5">
        <v>-56079934</v>
      </c>
      <c r="R129" s="5">
        <v>-71671375</v>
      </c>
      <c r="S129" s="5">
        <v>368376781</v>
      </c>
      <c r="T129" s="5">
        <v>905511833</v>
      </c>
      <c r="U129" s="5">
        <v>887949535</v>
      </c>
      <c r="V129" s="5">
        <v>690765563</v>
      </c>
      <c r="W129" s="5">
        <v>6139748986000</v>
      </c>
      <c r="X129" s="5">
        <v>5887032780000</v>
      </c>
      <c r="Y129" s="5">
        <v>1774424702000</v>
      </c>
      <c r="Z129" s="5">
        <v>3746701861000</v>
      </c>
    </row>
    <row r="130" spans="2:26" ht="15.5" x14ac:dyDescent="0.35">
      <c r="C130" t="s">
        <v>169</v>
      </c>
      <c r="D130" s="5">
        <v>1865071808</v>
      </c>
      <c r="E130" s="5">
        <v>1822321133</v>
      </c>
      <c r="F130" s="5">
        <v>1680849627</v>
      </c>
      <c r="G130" s="5">
        <v>1619157273</v>
      </c>
      <c r="I130" s="5">
        <v>1822321133</v>
      </c>
      <c r="J130" s="5">
        <v>1583258785</v>
      </c>
      <c r="K130" s="5">
        <v>1368757121</v>
      </c>
      <c r="L130" s="5">
        <v>1194330408</v>
      </c>
      <c r="M130" s="5">
        <v>1063575849</v>
      </c>
      <c r="N130" s="5">
        <v>844618008</v>
      </c>
      <c r="O130" s="5">
        <v>679369772</v>
      </c>
      <c r="P130" s="5">
        <v>731445655</v>
      </c>
      <c r="Q130" s="5">
        <v>756601756</v>
      </c>
      <c r="R130" s="5">
        <v>1061976819</v>
      </c>
      <c r="S130" s="5">
        <v>1516927641</v>
      </c>
      <c r="T130" s="5">
        <v>2202422347</v>
      </c>
      <c r="U130" s="5">
        <v>2318647634</v>
      </c>
      <c r="V130" s="5">
        <v>2072350845</v>
      </c>
      <c r="W130" s="5">
        <v>17354833906000</v>
      </c>
      <c r="X130" s="5">
        <v>11762035570000</v>
      </c>
      <c r="Y130" s="5">
        <v>10252391543000</v>
      </c>
      <c r="Z130" s="5">
        <v>12626622529000</v>
      </c>
    </row>
    <row r="131" spans="2:26" ht="15.5" x14ac:dyDescent="0.35">
      <c r="C131" t="s">
        <v>170</v>
      </c>
      <c r="D131" s="5">
        <v>26346230250</v>
      </c>
      <c r="E131" s="5">
        <v>26346230250</v>
      </c>
      <c r="F131" s="5">
        <v>24821230250</v>
      </c>
      <c r="G131" s="5">
        <v>24821230250</v>
      </c>
      <c r="I131" s="5">
        <v>26346230250</v>
      </c>
      <c r="J131" s="5">
        <v>24821230250</v>
      </c>
      <c r="K131" s="5">
        <v>24821230250</v>
      </c>
      <c r="L131" s="5">
        <v>24821230250</v>
      </c>
      <c r="M131" s="5">
        <v>24821230250</v>
      </c>
      <c r="N131" s="5">
        <v>10342179270</v>
      </c>
      <c r="O131" s="5">
        <v>10342179272</v>
      </c>
      <c r="P131" s="5">
        <v>10342179272</v>
      </c>
      <c r="Q131" s="5">
        <v>6138347972</v>
      </c>
      <c r="R131" s="5">
        <v>49106783762</v>
      </c>
      <c r="S131" s="5">
        <v>49106783762</v>
      </c>
      <c r="T131" s="5">
        <v>44642530693</v>
      </c>
      <c r="U131" s="5">
        <v>44642530693</v>
      </c>
      <c r="V131" s="5">
        <v>40584112673</v>
      </c>
      <c r="W131" s="5">
        <v>40584111987</v>
      </c>
      <c r="X131" s="5">
        <v>40584110412</v>
      </c>
      <c r="Y131" s="5">
        <v>14400813372</v>
      </c>
      <c r="Z131" s="5">
        <v>14400813372</v>
      </c>
    </row>
    <row r="133" spans="2:26" ht="15.5" x14ac:dyDescent="0.35">
      <c r="B133" t="s">
        <v>171</v>
      </c>
      <c r="C133" t="s">
        <v>172</v>
      </c>
      <c r="D133" s="5">
        <v>55986051</v>
      </c>
      <c r="E133" s="5">
        <v>160884544</v>
      </c>
      <c r="F133" s="5">
        <v>70350365</v>
      </c>
      <c r="G133" s="5">
        <v>33769495</v>
      </c>
      <c r="I133" s="5">
        <v>330016842</v>
      </c>
      <c r="J133" s="5">
        <v>207663319</v>
      </c>
      <c r="K133" s="5">
        <v>160267635</v>
      </c>
      <c r="L133" s="5">
        <v>157785455</v>
      </c>
      <c r="M133" s="5">
        <v>167093952</v>
      </c>
      <c r="N133" s="5">
        <v>194793776</v>
      </c>
      <c r="O133" s="5">
        <v>120963526</v>
      </c>
      <c r="P133" s="5">
        <v>37825698</v>
      </c>
      <c r="Q133" s="5">
        <v>-5806166</v>
      </c>
      <c r="R133" s="5">
        <v>199315201</v>
      </c>
      <c r="S133" s="5">
        <v>210439616</v>
      </c>
      <c r="T133" s="5">
        <v>385220626</v>
      </c>
      <c r="U133" s="5">
        <v>396459727</v>
      </c>
      <c r="V133" s="5">
        <v>160938778</v>
      </c>
      <c r="W133" s="5">
        <v>749916595000</v>
      </c>
      <c r="X133" s="5">
        <v>-578645028000</v>
      </c>
      <c r="Y133" s="5">
        <v>-321290367000</v>
      </c>
      <c r="Z133" s="5">
        <v>36470014000</v>
      </c>
    </row>
    <row r="134" spans="2:26" ht="15.5" x14ac:dyDescent="0.35">
      <c r="C134" t="s">
        <v>173</v>
      </c>
      <c r="D134" s="5">
        <v>112818251</v>
      </c>
      <c r="E134" s="5">
        <v>130086389</v>
      </c>
      <c r="F134" s="5">
        <v>96048309</v>
      </c>
      <c r="G134" s="5">
        <v>129399065</v>
      </c>
      <c r="I134" s="5">
        <v>476935575</v>
      </c>
      <c r="J134" s="5">
        <v>459404442</v>
      </c>
      <c r="K134" s="5">
        <v>397323912</v>
      </c>
      <c r="L134" s="5">
        <v>455689372</v>
      </c>
      <c r="M134" s="5">
        <v>405633627</v>
      </c>
      <c r="N134" s="5">
        <v>321472027</v>
      </c>
      <c r="O134" s="5">
        <v>328733201</v>
      </c>
      <c r="P134" s="5">
        <v>282710752</v>
      </c>
      <c r="Q134" s="5">
        <v>319106083</v>
      </c>
      <c r="R134" s="5">
        <v>530105807</v>
      </c>
      <c r="S134" s="5">
        <v>642514474</v>
      </c>
      <c r="T134" s="5">
        <v>842929069</v>
      </c>
      <c r="U134" s="5">
        <v>820280827</v>
      </c>
      <c r="V134" s="5">
        <v>630610962</v>
      </c>
      <c r="W134" s="5">
        <v>1659403623000</v>
      </c>
      <c r="X134" s="5">
        <v>1141045716000</v>
      </c>
      <c r="Y134" s="5">
        <v>1512426833000</v>
      </c>
      <c r="Z134" s="5">
        <v>1993048691000</v>
      </c>
    </row>
    <row r="135" spans="2:26" ht="15.5" x14ac:dyDescent="0.35">
      <c r="C135" t="s">
        <v>659</v>
      </c>
      <c r="D135" s="5">
        <v>-35880012</v>
      </c>
      <c r="E135" s="5">
        <v>50734454</v>
      </c>
      <c r="F135" s="5">
        <v>-16814901</v>
      </c>
      <c r="G135" s="5">
        <v>-84147502</v>
      </c>
      <c r="I135" s="5">
        <v>-93664780</v>
      </c>
      <c r="J135" s="5">
        <v>-192977410</v>
      </c>
      <c r="K135" s="5">
        <v>-186162680</v>
      </c>
      <c r="L135" s="5">
        <v>-225683810</v>
      </c>
      <c r="M135" s="5">
        <v>-131827385</v>
      </c>
      <c r="N135" s="5">
        <v>-58780371</v>
      </c>
      <c r="O135" s="5">
        <v>-155543704</v>
      </c>
      <c r="P135" s="5">
        <v>-188272053</v>
      </c>
      <c r="Q135" s="5">
        <v>-178443660</v>
      </c>
      <c r="R135" s="5">
        <v>-256334032</v>
      </c>
      <c r="S135" s="5">
        <v>-353799647</v>
      </c>
      <c r="T135" s="5">
        <v>-338861487</v>
      </c>
      <c r="U135" s="5">
        <v>-302161937</v>
      </c>
      <c r="V135" s="5">
        <v>-400125527</v>
      </c>
      <c r="W135" s="5">
        <v>-490984506000</v>
      </c>
      <c r="X135" s="5">
        <v>-979056823000</v>
      </c>
      <c r="Y135" s="5">
        <v>-945321079000</v>
      </c>
      <c r="Z135" s="5">
        <v>-805038033000</v>
      </c>
    </row>
    <row r="136" spans="2:26" ht="15.5" x14ac:dyDescent="0.35">
      <c r="C136" t="s">
        <v>202</v>
      </c>
      <c r="W136" s="5">
        <v>9414381000</v>
      </c>
      <c r="X136" s="5">
        <v>35506905000</v>
      </c>
      <c r="Y136" s="5">
        <v>8565154000</v>
      </c>
      <c r="Z136" s="5">
        <v>134192537000</v>
      </c>
    </row>
    <row r="137" spans="2:26" ht="15.5" x14ac:dyDescent="0.35">
      <c r="C137" t="s">
        <v>177</v>
      </c>
      <c r="D137" s="5">
        <v>-4342935</v>
      </c>
      <c r="E137" s="5">
        <v>-13146267</v>
      </c>
      <c r="F137" s="5">
        <v>-2222801</v>
      </c>
      <c r="G137" s="5">
        <v>-5747726</v>
      </c>
      <c r="I137" s="5">
        <v>-27563553</v>
      </c>
      <c r="J137" s="5">
        <v>-31973683</v>
      </c>
      <c r="K137" s="5">
        <v>-42210719</v>
      </c>
      <c r="L137" s="5">
        <v>-65565049</v>
      </c>
      <c r="M137" s="5">
        <v>-105571089</v>
      </c>
      <c r="N137" s="5">
        <v>-61713634</v>
      </c>
      <c r="O137" s="5">
        <v>-46104777</v>
      </c>
      <c r="P137" s="5">
        <v>-52335625</v>
      </c>
      <c r="Q137" s="5">
        <v>-134612746</v>
      </c>
      <c r="R137" s="5">
        <v>-39331233</v>
      </c>
      <c r="S137" s="5">
        <v>-18008848</v>
      </c>
      <c r="T137" s="5">
        <v>-53924973</v>
      </c>
      <c r="U137" s="5">
        <v>-26756848</v>
      </c>
      <c r="V137" s="5">
        <v>-39701194</v>
      </c>
      <c r="W137" s="5">
        <v>-37364257000</v>
      </c>
      <c r="X137" s="5">
        <v>-15944614000</v>
      </c>
      <c r="Y137" s="5">
        <v>-7441360000</v>
      </c>
      <c r="Z137" s="5">
        <v>-336593056000</v>
      </c>
    </row>
    <row r="138" spans="2:26" ht="15.5" x14ac:dyDescent="0.35">
      <c r="C138" t="s">
        <v>729</v>
      </c>
      <c r="D138" s="5">
        <v>-16667542</v>
      </c>
      <c r="E138" s="5">
        <v>-6828278</v>
      </c>
      <c r="F138" s="5">
        <v>-6720853</v>
      </c>
      <c r="G138" s="5">
        <v>-5734342</v>
      </c>
      <c r="I138" s="5">
        <v>-25789257</v>
      </c>
      <c r="J138" s="5">
        <v>-27196575</v>
      </c>
      <c r="K138" s="5">
        <v>-8734990</v>
      </c>
      <c r="L138" s="5">
        <v>-6715702</v>
      </c>
      <c r="M138" s="5">
        <v>-1167718</v>
      </c>
      <c r="N138" s="5">
        <v>-6206435</v>
      </c>
      <c r="O138" s="5">
        <v>-6619575</v>
      </c>
      <c r="P138" s="5">
        <v>-7278641</v>
      </c>
      <c r="Q138" s="5">
        <v>-13514556</v>
      </c>
      <c r="R138" s="5">
        <v>-36487929</v>
      </c>
      <c r="S138" s="5">
        <v>-60692504</v>
      </c>
      <c r="T138" s="5">
        <v>-65498600</v>
      </c>
      <c r="U138" s="5">
        <v>-95502955</v>
      </c>
      <c r="V138" s="5">
        <v>-30776844</v>
      </c>
      <c r="W138" s="5">
        <v>-381138265000</v>
      </c>
      <c r="X138" s="5">
        <v>-724689307000</v>
      </c>
      <c r="Y138" s="5">
        <v>-880954761000</v>
      </c>
      <c r="Z138" s="5">
        <v>-814947588000</v>
      </c>
    </row>
    <row r="139" spans="2:26" ht="15.5" x14ac:dyDescent="0.35">
      <c r="C139" t="s">
        <v>183</v>
      </c>
      <c r="D139" s="5">
        <v>15955258</v>
      </c>
      <c r="E139" s="5">
        <v>-47908267</v>
      </c>
      <c r="F139" s="5">
        <v>75863451</v>
      </c>
      <c r="G139" s="5">
        <v>-13273490</v>
      </c>
      <c r="I139" s="5">
        <v>-13671973</v>
      </c>
      <c r="J139" s="5">
        <v>71951109</v>
      </c>
      <c r="K139" s="5">
        <v>4930786</v>
      </c>
      <c r="L139" s="5">
        <v>-78327995</v>
      </c>
      <c r="M139" s="5">
        <v>24832237</v>
      </c>
      <c r="N139" s="5">
        <v>-116679865</v>
      </c>
      <c r="O139" s="5">
        <v>-70496473</v>
      </c>
      <c r="P139" s="5">
        <v>-91655539</v>
      </c>
      <c r="Q139" s="5">
        <v>-34637692</v>
      </c>
      <c r="R139" s="5">
        <v>-77381179</v>
      </c>
      <c r="S139" s="5">
        <v>39194722</v>
      </c>
      <c r="T139" s="5">
        <v>-34691501</v>
      </c>
      <c r="U139" s="5">
        <v>-911032</v>
      </c>
      <c r="V139" s="5">
        <v>351329218</v>
      </c>
      <c r="W139" s="5">
        <v>-26681188000</v>
      </c>
      <c r="X139" s="5">
        <v>236119549000</v>
      </c>
      <c r="Y139" s="5">
        <v>2780577662000</v>
      </c>
      <c r="Z139" s="5">
        <v>-31753720000</v>
      </c>
    </row>
    <row r="140" spans="2:26" ht="15.5" x14ac:dyDescent="0.35">
      <c r="C140" t="s">
        <v>184</v>
      </c>
      <c r="D140" s="5">
        <v>-44356373</v>
      </c>
      <c r="E140" s="5">
        <v>-154006028</v>
      </c>
      <c r="F140" s="5">
        <v>-94584531</v>
      </c>
      <c r="G140" s="5">
        <v>-22086934</v>
      </c>
      <c r="I140" s="5">
        <v>-307370959</v>
      </c>
      <c r="J140" s="5">
        <v>-308050509</v>
      </c>
      <c r="K140" s="5">
        <v>-128879152</v>
      </c>
      <c r="L140" s="5">
        <v>-66658423</v>
      </c>
      <c r="M140" s="5">
        <v>-183631414</v>
      </c>
      <c r="N140" s="5">
        <v>-80922248</v>
      </c>
      <c r="O140" s="5">
        <v>-84012092</v>
      </c>
      <c r="P140" s="5">
        <v>4541438</v>
      </c>
      <c r="Q140" s="5">
        <v>-13295786</v>
      </c>
      <c r="R140" s="5">
        <v>-92081267</v>
      </c>
      <c r="S140" s="5">
        <v>-114494169</v>
      </c>
      <c r="T140" s="5">
        <v>-206485199</v>
      </c>
      <c r="U140" s="5">
        <v>-60218469</v>
      </c>
      <c r="V140" s="5">
        <v>-231496090</v>
      </c>
      <c r="W140" s="5">
        <v>-3722585519000</v>
      </c>
      <c r="X140" s="5">
        <v>-1576516534000</v>
      </c>
      <c r="Y140" s="5">
        <v>-521964905000</v>
      </c>
      <c r="Z140" s="5">
        <v>-1822721125000</v>
      </c>
    </row>
    <row r="141" spans="2:26" ht="15.5" x14ac:dyDescent="0.35">
      <c r="C141" t="s">
        <v>2242</v>
      </c>
      <c r="U141" s="5">
        <v>291090000</v>
      </c>
    </row>
    <row r="142" spans="2:26" ht="15.5" x14ac:dyDescent="0.35">
      <c r="C142" t="s">
        <v>927</v>
      </c>
    </row>
    <row r="143" spans="2:26" ht="15.5" x14ac:dyDescent="0.35">
      <c r="C143" t="s">
        <v>2243</v>
      </c>
      <c r="M143" s="5">
        <v>-36622881</v>
      </c>
    </row>
    <row r="144" spans="2:26" ht="15.5" x14ac:dyDescent="0.35">
      <c r="C144" t="s">
        <v>931</v>
      </c>
      <c r="D144" s="5">
        <v>2697157</v>
      </c>
      <c r="E144" s="5">
        <v>8752583</v>
      </c>
      <c r="F144" s="5">
        <v>1999818</v>
      </c>
      <c r="G144" s="5">
        <v>3170000</v>
      </c>
      <c r="I144" s="5">
        <v>16922401</v>
      </c>
      <c r="J144" s="5">
        <v>47723834</v>
      </c>
      <c r="X144" s="5">
        <v>-7440663000</v>
      </c>
      <c r="Y144" s="5">
        <v>-1630640000</v>
      </c>
      <c r="Z144" s="5">
        <v>-20081911000</v>
      </c>
    </row>
    <row r="145" spans="3:26" ht="15.5" x14ac:dyDescent="0.35">
      <c r="C145" t="s">
        <v>234</v>
      </c>
      <c r="D145" s="5">
        <v>-2243999</v>
      </c>
      <c r="E145" s="5">
        <v>-19417384</v>
      </c>
      <c r="F145" s="5">
        <v>-11851528</v>
      </c>
      <c r="G145" s="5">
        <v>-3184736</v>
      </c>
      <c r="I145" s="5">
        <v>-37576636</v>
      </c>
      <c r="J145" s="5">
        <v>-44482056</v>
      </c>
      <c r="K145" s="5">
        <v>-32884673</v>
      </c>
      <c r="L145" s="5">
        <v>-1603056</v>
      </c>
      <c r="M145" s="5">
        <v>-12549806</v>
      </c>
      <c r="N145" s="5">
        <v>-20286683</v>
      </c>
      <c r="O145" s="5">
        <v>-494575</v>
      </c>
      <c r="P145" s="5">
        <v>-400903</v>
      </c>
      <c r="Q145" s="5">
        <v>-438747</v>
      </c>
      <c r="R145" s="5">
        <v>-3328</v>
      </c>
      <c r="S145" s="5">
        <v>-32342441</v>
      </c>
      <c r="T145" s="5">
        <v>-1685576</v>
      </c>
      <c r="U145" s="5">
        <v>-2065772</v>
      </c>
      <c r="V145" s="5">
        <v>-2330348</v>
      </c>
    </row>
    <row r="146" spans="3:26" ht="15.5" x14ac:dyDescent="0.35">
      <c r="C146" t="s">
        <v>1239</v>
      </c>
      <c r="X146" s="5">
        <v>470000000000</v>
      </c>
      <c r="Y146" s="5">
        <v>96369579000</v>
      </c>
      <c r="Z146" s="5">
        <v>-676916904000</v>
      </c>
    </row>
    <row r="147" spans="3:26" ht="15.5" x14ac:dyDescent="0.35">
      <c r="C147" t="s">
        <v>1117</v>
      </c>
      <c r="P147" s="5">
        <v>117871118</v>
      </c>
    </row>
    <row r="148" spans="3:26" ht="15.5" x14ac:dyDescent="0.35">
      <c r="C148" t="s">
        <v>2244</v>
      </c>
      <c r="P148" s="5">
        <v>-1480215</v>
      </c>
      <c r="U148" s="5">
        <v>-50180000</v>
      </c>
      <c r="V148" s="5">
        <v>-27017532</v>
      </c>
      <c r="W148" s="5">
        <v>-44278914000</v>
      </c>
      <c r="X148" s="5">
        <v>-49997609000</v>
      </c>
      <c r="Y148" s="5">
        <v>-17898871000</v>
      </c>
      <c r="Z148" s="5">
        <v>44723454000</v>
      </c>
    </row>
    <row r="149" spans="3:26" ht="15.5" x14ac:dyDescent="0.35">
      <c r="C149" t="s">
        <v>207</v>
      </c>
      <c r="D149" s="5">
        <v>-141075</v>
      </c>
      <c r="E149" s="5">
        <v>25497</v>
      </c>
      <c r="F149" s="5">
        <v>-393266</v>
      </c>
      <c r="G149" s="5">
        <v>-41981</v>
      </c>
      <c r="I149" s="5">
        <v>-412233</v>
      </c>
      <c r="J149" s="5">
        <v>-57865344</v>
      </c>
      <c r="K149" s="5">
        <v>-15278</v>
      </c>
      <c r="L149" s="5">
        <v>-2431348</v>
      </c>
      <c r="M149" s="5">
        <v>-1618844</v>
      </c>
      <c r="N149" s="5">
        <v>-1129</v>
      </c>
      <c r="S149" s="5">
        <v>-4370</v>
      </c>
      <c r="T149" s="5">
        <v>-4952</v>
      </c>
      <c r="U149" s="5">
        <v>-15173</v>
      </c>
      <c r="V149" s="5">
        <v>-13570</v>
      </c>
      <c r="W149" s="5">
        <v>-3209079000</v>
      </c>
      <c r="X149" s="5">
        <v>-4160177000</v>
      </c>
      <c r="Y149" s="5">
        <v>-126370000</v>
      </c>
      <c r="Z149" s="5">
        <v>-351268000</v>
      </c>
    </row>
    <row r="150" spans="3:26" ht="15.5" x14ac:dyDescent="0.35">
      <c r="C150" t="s">
        <v>2245</v>
      </c>
      <c r="M150" s="5">
        <v>-1600000</v>
      </c>
    </row>
    <row r="151" spans="3:26" ht="15.5" x14ac:dyDescent="0.35">
      <c r="C151" t="s">
        <v>711</v>
      </c>
      <c r="Z151" s="5">
        <v>160000000</v>
      </c>
    </row>
    <row r="152" spans="3:26" ht="15.5" x14ac:dyDescent="0.35">
      <c r="C152" t="s">
        <v>930</v>
      </c>
      <c r="K152" s="5">
        <v>4884459</v>
      </c>
      <c r="L152" s="5">
        <v>8381819</v>
      </c>
      <c r="M152" s="5">
        <v>-62578135</v>
      </c>
      <c r="N152" s="5">
        <v>-30675086</v>
      </c>
      <c r="X152" s="5">
        <v>-95095813000</v>
      </c>
    </row>
    <row r="153" spans="3:26" ht="15.5" x14ac:dyDescent="0.35">
      <c r="C153" t="s">
        <v>2106</v>
      </c>
      <c r="U153" s="5">
        <v>-18070555</v>
      </c>
    </row>
    <row r="154" spans="3:26" ht="15.5" x14ac:dyDescent="0.35">
      <c r="C154" t="s">
        <v>889</v>
      </c>
      <c r="J154" s="5">
        <v>-34749564</v>
      </c>
      <c r="K154" s="5">
        <v>-4300000</v>
      </c>
      <c r="L154" s="5">
        <v>-14891</v>
      </c>
      <c r="U154" s="5">
        <v>-23686105</v>
      </c>
      <c r="W154" s="5">
        <v>-1924422458000</v>
      </c>
    </row>
    <row r="155" spans="3:26" ht="15.5" x14ac:dyDescent="0.35">
      <c r="C155" t="s">
        <v>241</v>
      </c>
      <c r="D155" s="5">
        <v>15955258</v>
      </c>
      <c r="E155" s="5">
        <v>-47908267</v>
      </c>
      <c r="F155" s="5">
        <v>75863451</v>
      </c>
      <c r="G155" s="5">
        <v>-13273490</v>
      </c>
      <c r="I155" s="5">
        <v>-13671973</v>
      </c>
      <c r="J155" s="5">
        <v>71951109</v>
      </c>
      <c r="K155" s="5">
        <v>4930786</v>
      </c>
      <c r="L155" s="5">
        <v>-78327995</v>
      </c>
      <c r="M155" s="5">
        <v>24832237</v>
      </c>
      <c r="N155" s="5">
        <v>-116679865</v>
      </c>
      <c r="O155" s="5">
        <v>-70496473</v>
      </c>
      <c r="P155" s="5">
        <v>-91655539</v>
      </c>
      <c r="Q155" s="5">
        <v>-34637692</v>
      </c>
      <c r="R155" s="5">
        <v>-77381179</v>
      </c>
      <c r="S155" s="5">
        <v>39194722</v>
      </c>
      <c r="T155" s="5">
        <v>-34691501</v>
      </c>
      <c r="U155" s="5">
        <v>-911032</v>
      </c>
      <c r="V155" s="5">
        <v>351329218</v>
      </c>
      <c r="W155" s="5">
        <v>-26681188000</v>
      </c>
      <c r="X155" s="5">
        <v>236119549000</v>
      </c>
      <c r="Y155" s="5">
        <v>2780577662000</v>
      </c>
      <c r="Z155" s="5">
        <v>-31753720000</v>
      </c>
    </row>
    <row r="156" spans="3:26" ht="15.5" x14ac:dyDescent="0.35">
      <c r="C156" t="s">
        <v>716</v>
      </c>
      <c r="D156" s="5">
        <v>-76822298</v>
      </c>
      <c r="E156" s="5">
        <v>-82562941</v>
      </c>
      <c r="F156" s="5">
        <v>28580379</v>
      </c>
      <c r="G156" s="5">
        <v>-14308205</v>
      </c>
      <c r="I156" s="5">
        <v>-82562941</v>
      </c>
      <c r="J156" s="5">
        <v>-170975239</v>
      </c>
      <c r="K156" s="5">
        <v>-10587500</v>
      </c>
      <c r="L156" s="5">
        <v>-17286738</v>
      </c>
      <c r="M156" s="5">
        <v>-54606792</v>
      </c>
      <c r="N156" s="5">
        <v>-67450164</v>
      </c>
      <c r="O156" s="5">
        <v>-72036749</v>
      </c>
      <c r="P156" s="5">
        <v>-79904252</v>
      </c>
      <c r="Q156" s="5">
        <v>-1268886</v>
      </c>
      <c r="R156" s="5">
        <v>-66666667</v>
      </c>
      <c r="S156" s="5">
        <v>-3977419</v>
      </c>
      <c r="T156" s="5">
        <v>-11480769</v>
      </c>
      <c r="U156" s="5">
        <v>-2933477</v>
      </c>
      <c r="X156" s="5">
        <v>186663170000</v>
      </c>
      <c r="Y156" s="5">
        <v>-2266959306000</v>
      </c>
      <c r="Z156" s="5">
        <v>94606472000</v>
      </c>
    </row>
    <row r="157" spans="3:26" ht="15.5" x14ac:dyDescent="0.35">
      <c r="C157" t="s">
        <v>249</v>
      </c>
      <c r="D157" s="5">
        <v>-11941163</v>
      </c>
      <c r="E157" s="5">
        <v>-15353442</v>
      </c>
      <c r="F157" s="5">
        <v>-13652487</v>
      </c>
      <c r="G157" s="5">
        <v>-5756562</v>
      </c>
      <c r="I157" s="5">
        <v>-55336266</v>
      </c>
      <c r="J157" s="5">
        <v>-74186745</v>
      </c>
      <c r="K157" s="5">
        <v>-56197978</v>
      </c>
      <c r="L157" s="5">
        <v>-76880809</v>
      </c>
      <c r="M157" s="5">
        <v>-53813517</v>
      </c>
      <c r="N157" s="5">
        <v>-37357007</v>
      </c>
    </row>
    <row r="158" spans="3:26" ht="15.5" x14ac:dyDescent="0.35">
      <c r="C158" t="s">
        <v>242</v>
      </c>
      <c r="D158" s="5">
        <v>2452930</v>
      </c>
      <c r="E158" s="5">
        <v>-8374848</v>
      </c>
      <c r="F158" s="5">
        <v>15042301</v>
      </c>
      <c r="G158" s="5">
        <v>9438571</v>
      </c>
      <c r="I158" s="5">
        <v>29415705</v>
      </c>
      <c r="J158" s="5">
        <v>49714183</v>
      </c>
      <c r="K158" s="5">
        <v>3532948</v>
      </c>
      <c r="N158" s="5">
        <v>12037000</v>
      </c>
      <c r="P158" s="5">
        <v>16465810</v>
      </c>
      <c r="Q158" s="5">
        <v>22200000</v>
      </c>
      <c r="T158" s="5">
        <v>200000</v>
      </c>
      <c r="V158" s="5">
        <v>1047640</v>
      </c>
    </row>
    <row r="159" spans="3:26" ht="15.5" x14ac:dyDescent="0.35">
      <c r="C159" t="s">
        <v>2246</v>
      </c>
      <c r="M159" s="5">
        <v>125196296</v>
      </c>
      <c r="Y159" s="5">
        <v>4843909952000</v>
      </c>
    </row>
    <row r="160" spans="3:26" ht="15.5" x14ac:dyDescent="0.35">
      <c r="C160" t="s">
        <v>2192</v>
      </c>
      <c r="M160" s="5">
        <v>-752982</v>
      </c>
    </row>
    <row r="161" spans="3:26" ht="15.5" x14ac:dyDescent="0.35">
      <c r="C161" t="s">
        <v>989</v>
      </c>
      <c r="O161" s="5">
        <v>1338</v>
      </c>
    </row>
    <row r="162" spans="3:26" ht="15.5" x14ac:dyDescent="0.35">
      <c r="C162" t="s">
        <v>246</v>
      </c>
      <c r="F162" s="5">
        <v>20821576</v>
      </c>
      <c r="I162" s="5">
        <v>20821576</v>
      </c>
    </row>
    <row r="163" spans="3:26" ht="15.5" x14ac:dyDescent="0.35">
      <c r="C163" t="s">
        <v>619</v>
      </c>
      <c r="D163" s="5">
        <v>-10680476</v>
      </c>
      <c r="E163" s="5">
        <v>6309324</v>
      </c>
      <c r="F163" s="5">
        <v>-18575463</v>
      </c>
      <c r="G163" s="5">
        <v>-9029652</v>
      </c>
      <c r="I163" s="5">
        <v>-31492813</v>
      </c>
      <c r="J163" s="5">
        <v>-40205042</v>
      </c>
      <c r="M163" s="5">
        <v>-18780111</v>
      </c>
      <c r="N163" s="5">
        <v>-16575578</v>
      </c>
      <c r="O163" s="5">
        <v>-1064600</v>
      </c>
      <c r="P163" s="5">
        <v>-24716973</v>
      </c>
      <c r="Q163" s="5">
        <v>-59115934</v>
      </c>
      <c r="R163" s="5">
        <v>-10589479</v>
      </c>
      <c r="S163" s="5">
        <v>-53555674</v>
      </c>
      <c r="T163" s="5">
        <v>-9500000</v>
      </c>
      <c r="U163" s="5">
        <v>-7994301</v>
      </c>
    </row>
    <row r="164" spans="3:26" ht="15.5" x14ac:dyDescent="0.35">
      <c r="C164" t="s">
        <v>2247</v>
      </c>
      <c r="D164" s="5">
        <v>1027786</v>
      </c>
      <c r="E164" s="5">
        <v>2646413</v>
      </c>
      <c r="F164" s="5">
        <v>4329650</v>
      </c>
      <c r="I164" s="5">
        <v>6976063</v>
      </c>
      <c r="K164" s="5">
        <v>4403000</v>
      </c>
    </row>
    <row r="165" spans="3:26" ht="15.5" x14ac:dyDescent="0.35">
      <c r="C165" t="s">
        <v>2248</v>
      </c>
      <c r="D165" s="5">
        <v>-2632470</v>
      </c>
      <c r="E165" s="5">
        <v>-4321556</v>
      </c>
      <c r="F165" s="5">
        <v>-2239590</v>
      </c>
      <c r="G165" s="5">
        <v>2239590</v>
      </c>
      <c r="I165" s="5">
        <v>-4321556</v>
      </c>
    </row>
    <row r="166" spans="3:26" ht="15.5" x14ac:dyDescent="0.35">
      <c r="C166" t="s">
        <v>2249</v>
      </c>
      <c r="E166" s="5">
        <v>-674570</v>
      </c>
      <c r="F166" s="5">
        <v>674570</v>
      </c>
      <c r="G166" s="5">
        <v>-2595836</v>
      </c>
      <c r="I166" s="5">
        <v>-2929008</v>
      </c>
      <c r="J166" s="5">
        <v>-1284273</v>
      </c>
      <c r="K166" s="5">
        <v>-103186</v>
      </c>
    </row>
    <row r="167" spans="3:26" ht="15.5" x14ac:dyDescent="0.35">
      <c r="C167" t="s">
        <v>1629</v>
      </c>
      <c r="V167" s="5">
        <v>33</v>
      </c>
    </row>
    <row r="168" spans="3:26" ht="15.5" x14ac:dyDescent="0.35">
      <c r="C168" t="s">
        <v>684</v>
      </c>
    </row>
    <row r="169" spans="3:26" ht="15.5" x14ac:dyDescent="0.35">
      <c r="C169" t="s">
        <v>2250</v>
      </c>
      <c r="U169" s="5">
        <v>-2099525</v>
      </c>
    </row>
    <row r="170" spans="3:26" ht="15.5" x14ac:dyDescent="0.35">
      <c r="C170" t="s">
        <v>2251</v>
      </c>
      <c r="R170" s="5">
        <v>-2502999</v>
      </c>
      <c r="V170" s="5">
        <v>-1000000</v>
      </c>
    </row>
    <row r="171" spans="3:26" ht="15.5" x14ac:dyDescent="0.35">
      <c r="C171" t="s">
        <v>2252</v>
      </c>
      <c r="E171" s="5">
        <v>-24064571</v>
      </c>
      <c r="F171" s="5">
        <v>-120990</v>
      </c>
      <c r="G171" s="5">
        <v>-8218601</v>
      </c>
      <c r="I171" s="5">
        <v>-32404162</v>
      </c>
      <c r="J171" s="5">
        <v>-27866987</v>
      </c>
      <c r="K171" s="5">
        <v>-6796598</v>
      </c>
      <c r="L171" s="5">
        <v>-5785662</v>
      </c>
      <c r="M171" s="5">
        <v>-12250586</v>
      </c>
      <c r="N171" s="5">
        <v>-7334116</v>
      </c>
      <c r="O171" s="5">
        <v>2603538</v>
      </c>
      <c r="P171" s="5">
        <v>-3500124</v>
      </c>
      <c r="Q171" s="5">
        <v>-561055</v>
      </c>
      <c r="R171" s="5">
        <v>2377966</v>
      </c>
      <c r="S171" s="5">
        <v>36727815</v>
      </c>
      <c r="T171" s="5">
        <v>-13910732</v>
      </c>
      <c r="U171" s="5">
        <v>12116271</v>
      </c>
      <c r="V171" s="5">
        <v>4796940</v>
      </c>
      <c r="W171" s="5">
        <v>-36952431000</v>
      </c>
      <c r="X171" s="5">
        <v>56897042000</v>
      </c>
      <c r="Y171" s="5">
        <v>205257656000</v>
      </c>
      <c r="Z171" s="5">
        <v>-106278281000</v>
      </c>
    </row>
    <row r="172" spans="3:26" ht="15.5" x14ac:dyDescent="0.35">
      <c r="C172" t="s">
        <v>2253</v>
      </c>
    </row>
    <row r="173" spans="3:26" ht="15.5" x14ac:dyDescent="0.35">
      <c r="C173" t="s">
        <v>2254</v>
      </c>
      <c r="D173" s="5">
        <v>14790296</v>
      </c>
      <c r="G173" s="5">
        <v>-712795</v>
      </c>
    </row>
    <row r="174" spans="3:26" ht="15.5" x14ac:dyDescent="0.35">
      <c r="C174" t="s">
        <v>278</v>
      </c>
      <c r="D174" s="5">
        <v>27584936</v>
      </c>
      <c r="E174" s="5">
        <v>3626595</v>
      </c>
      <c r="F174" s="5">
        <v>6972939</v>
      </c>
      <c r="G174" s="5">
        <v>-1590929</v>
      </c>
      <c r="I174" s="5">
        <v>8973910</v>
      </c>
      <c r="J174" s="5">
        <v>-28436081</v>
      </c>
      <c r="K174" s="5">
        <v>36319269</v>
      </c>
      <c r="L174" s="5">
        <v>12799037</v>
      </c>
      <c r="M174" s="5">
        <v>8294775</v>
      </c>
      <c r="N174" s="5">
        <v>-2808337</v>
      </c>
      <c r="O174" s="5">
        <v>-33545039</v>
      </c>
      <c r="P174" s="5">
        <v>-49288403</v>
      </c>
      <c r="Q174" s="5">
        <v>-53739644</v>
      </c>
      <c r="R174" s="5">
        <v>29852755</v>
      </c>
      <c r="S174" s="5">
        <v>135140169</v>
      </c>
      <c r="T174" s="5">
        <v>144043926</v>
      </c>
      <c r="U174" s="5">
        <v>335330226</v>
      </c>
      <c r="V174" s="5">
        <v>280771906</v>
      </c>
      <c r="W174" s="5">
        <v>-2999350112000</v>
      </c>
      <c r="X174" s="5">
        <v>-1919042013000</v>
      </c>
      <c r="Y174" s="5">
        <v>1937322390000</v>
      </c>
      <c r="Z174" s="5">
        <v>-1818004831000</v>
      </c>
    </row>
    <row r="175" spans="3:26" ht="15.5" x14ac:dyDescent="0.35">
      <c r="C175" t="s">
        <v>280</v>
      </c>
      <c r="D175" s="5">
        <v>-163640</v>
      </c>
      <c r="E175" s="5">
        <v>-246679</v>
      </c>
      <c r="F175" s="5">
        <v>-43949</v>
      </c>
      <c r="G175" s="5">
        <v>357528</v>
      </c>
      <c r="I175" s="5">
        <v>-331267</v>
      </c>
      <c r="J175" s="5">
        <v>-398167</v>
      </c>
      <c r="K175" s="5">
        <v>-167025</v>
      </c>
      <c r="L175" s="5">
        <v>568820</v>
      </c>
      <c r="M175" s="5">
        <v>62750</v>
      </c>
      <c r="N175" s="5">
        <v>80383</v>
      </c>
      <c r="O175" s="5">
        <v>-98138</v>
      </c>
      <c r="P175" s="5">
        <v>2233539</v>
      </c>
      <c r="Q175" s="5">
        <v>988521</v>
      </c>
      <c r="R175" s="5">
        <v>363012</v>
      </c>
      <c r="S175" s="5">
        <v>-1390551</v>
      </c>
      <c r="T175" s="5">
        <v>752676</v>
      </c>
      <c r="U175" s="5">
        <v>-3306091</v>
      </c>
      <c r="W175" s="5">
        <v>-172971485000</v>
      </c>
      <c r="X175" s="5">
        <v>39457772000</v>
      </c>
      <c r="Y175" s="5">
        <v>144447061000</v>
      </c>
      <c r="Z175" s="5">
        <v>15068710000</v>
      </c>
    </row>
    <row r="176" spans="3:26" ht="15.5" x14ac:dyDescent="0.35">
      <c r="C176" t="s">
        <v>279</v>
      </c>
      <c r="D176" s="5">
        <v>62248969</v>
      </c>
      <c r="I176" s="5">
        <v>53606326</v>
      </c>
      <c r="J176" s="5">
        <v>82440574</v>
      </c>
      <c r="K176" s="5">
        <v>46288330</v>
      </c>
      <c r="L176" s="5">
        <v>32920473</v>
      </c>
      <c r="M176" s="5">
        <v>24428263</v>
      </c>
      <c r="N176" s="5">
        <v>27156217</v>
      </c>
      <c r="O176" s="5">
        <v>60799394</v>
      </c>
      <c r="P176" s="5">
        <v>107854258</v>
      </c>
      <c r="Q176" s="5">
        <v>160605381</v>
      </c>
      <c r="R176" s="5">
        <v>131159814</v>
      </c>
      <c r="S176" s="5">
        <v>86747873</v>
      </c>
      <c r="T176" s="5">
        <v>153332376</v>
      </c>
      <c r="U176" s="5">
        <v>35859639</v>
      </c>
      <c r="V176" s="5">
        <v>15848640</v>
      </c>
      <c r="W176" s="5">
        <v>180559241000</v>
      </c>
      <c r="X176" s="5">
        <v>49102054000</v>
      </c>
      <c r="Y176" s="5">
        <v>230617986000</v>
      </c>
      <c r="Z176" s="5">
        <v>455088071000</v>
      </c>
    </row>
    <row r="177" spans="2:26" ht="15.5" x14ac:dyDescent="0.35">
      <c r="C177" t="s">
        <v>282</v>
      </c>
      <c r="D177" s="5">
        <v>89670265</v>
      </c>
      <c r="E177" s="5">
        <v>3379916</v>
      </c>
      <c r="F177" s="5">
        <v>6928990</v>
      </c>
      <c r="G177" s="5">
        <v>-1233401</v>
      </c>
      <c r="I177" s="5">
        <v>62248969</v>
      </c>
      <c r="J177" s="5">
        <v>53606326</v>
      </c>
      <c r="K177" s="5">
        <v>82440574</v>
      </c>
      <c r="L177" s="5">
        <v>46288330</v>
      </c>
      <c r="M177" s="5">
        <v>32785788</v>
      </c>
      <c r="N177" s="5">
        <v>24428263</v>
      </c>
      <c r="O177" s="5">
        <v>27156217</v>
      </c>
      <c r="P177" s="5">
        <v>60799394</v>
      </c>
      <c r="Q177" s="5">
        <v>107854258</v>
      </c>
      <c r="R177" s="5">
        <v>161375581</v>
      </c>
      <c r="S177" s="5">
        <v>220497491</v>
      </c>
      <c r="T177" s="5">
        <v>298128978</v>
      </c>
      <c r="U177" s="5">
        <v>367883774</v>
      </c>
      <c r="V177" s="5">
        <v>296620546</v>
      </c>
      <c r="W177" s="5">
        <v>-2991762356000</v>
      </c>
      <c r="X177" s="5">
        <v>-1830482187000</v>
      </c>
      <c r="Y177" s="5">
        <v>2312387437000</v>
      </c>
      <c r="Z177" s="5">
        <v>-1347848050000</v>
      </c>
    </row>
    <row r="179" spans="2:26" ht="15.5" x14ac:dyDescent="0.35">
      <c r="B179" t="s">
        <v>283</v>
      </c>
      <c r="C179" t="s">
        <v>11</v>
      </c>
      <c r="D179" s="5">
        <v>26350000000</v>
      </c>
      <c r="E179" s="5">
        <v>26350000000</v>
      </c>
      <c r="F179" s="5">
        <v>24820000000</v>
      </c>
      <c r="G179" s="5">
        <v>24820000000</v>
      </c>
      <c r="I179" s="5">
        <v>26350000000</v>
      </c>
      <c r="J179" s="5">
        <v>24820000000</v>
      </c>
      <c r="K179" s="5">
        <v>24820000000</v>
      </c>
      <c r="L179" s="5">
        <v>24820000000</v>
      </c>
      <c r="M179" s="5">
        <v>24820000000</v>
      </c>
      <c r="N179" s="5">
        <v>10340000000</v>
      </c>
      <c r="O179" s="5">
        <v>10340000000</v>
      </c>
      <c r="P179" s="5">
        <v>10340000000</v>
      </c>
      <c r="Q179" s="5">
        <v>6140000000</v>
      </c>
      <c r="R179" s="5">
        <v>49110000000</v>
      </c>
      <c r="S179" s="5">
        <v>49110000000</v>
      </c>
      <c r="T179" s="5">
        <v>44640000000</v>
      </c>
      <c r="U179" s="5">
        <v>44640000000</v>
      </c>
      <c r="V179" s="5">
        <v>40580000000</v>
      </c>
      <c r="W179" s="5">
        <v>40580000000</v>
      </c>
      <c r="X179" s="5">
        <v>40580000000</v>
      </c>
      <c r="Y179" s="5">
        <v>14400000000</v>
      </c>
      <c r="Z179" s="5">
        <v>14400000000</v>
      </c>
    </row>
    <row r="180" spans="2:26" ht="15.5" x14ac:dyDescent="0.35">
      <c r="C180" t="s">
        <v>284</v>
      </c>
      <c r="D180" s="6">
        <v>11.72</v>
      </c>
      <c r="E180" s="6">
        <v>22.7</v>
      </c>
      <c r="F180" s="6">
        <v>13.14</v>
      </c>
      <c r="G180" s="6">
        <v>11.82</v>
      </c>
    </row>
    <row r="181" spans="2:26" ht="15.5" x14ac:dyDescent="0.35">
      <c r="C181" t="s">
        <v>285</v>
      </c>
      <c r="D181" s="6">
        <v>130.12</v>
      </c>
      <c r="E181" s="6">
        <v>70.48</v>
      </c>
      <c r="F181" s="6">
        <v>61.26</v>
      </c>
      <c r="G181" s="6">
        <v>27.75</v>
      </c>
    </row>
    <row r="182" spans="2:26" ht="15.5" x14ac:dyDescent="0.35">
      <c r="C182" t="s">
        <v>72</v>
      </c>
      <c r="D182" s="6">
        <v>17.399999999999999</v>
      </c>
      <c r="E182" s="6">
        <v>18.489999999999998</v>
      </c>
      <c r="F182" s="6">
        <v>9.98</v>
      </c>
      <c r="G182" s="6">
        <v>4.04</v>
      </c>
    </row>
    <row r="183" spans="2:26" ht="15.5" x14ac:dyDescent="0.35">
      <c r="C183" t="s">
        <v>286</v>
      </c>
      <c r="E183" s="5">
        <v>1445070000000</v>
      </c>
      <c r="F183" s="5">
        <v>1165860000000</v>
      </c>
      <c r="G183" s="5">
        <v>1262360000000</v>
      </c>
    </row>
    <row r="184" spans="2:26" ht="15.5" x14ac:dyDescent="0.35">
      <c r="C184" t="s">
        <v>287</v>
      </c>
      <c r="D184" s="6">
        <v>9.7000000000000003E-3</v>
      </c>
      <c r="E184" s="6">
        <v>1.9599999999999999E-2</v>
      </c>
      <c r="F184" s="6">
        <v>1.1599999999999999E-2</v>
      </c>
      <c r="G184" s="6">
        <v>1.1200000000000002E-2</v>
      </c>
    </row>
    <row r="185" spans="2:26" ht="15.5" x14ac:dyDescent="0.35">
      <c r="C185" t="s">
        <v>288</v>
      </c>
      <c r="D185" s="6">
        <v>1.9900000000000001E-2</v>
      </c>
      <c r="E185" s="6">
        <v>3.9900000000000005E-2</v>
      </c>
      <c r="F185" s="6">
        <v>2.4199999999999999E-2</v>
      </c>
      <c r="G185" s="6">
        <v>2.3599999999999999E-2</v>
      </c>
    </row>
    <row r="186" spans="2:26" ht="15.5" x14ac:dyDescent="0.35">
      <c r="C186" t="s">
        <v>289</v>
      </c>
      <c r="D186" s="6">
        <v>3.8199999999999998E-2</v>
      </c>
      <c r="E186" s="6">
        <v>3.5299999999999998E-2</v>
      </c>
      <c r="F186" s="6">
        <v>2.9600000000000001E-2</v>
      </c>
      <c r="G186" s="6">
        <v>3.5799999999999998E-2</v>
      </c>
    </row>
    <row r="187" spans="2:26" ht="15.5" x14ac:dyDescent="0.35">
      <c r="C187" t="s">
        <v>290</v>
      </c>
      <c r="D187" s="6">
        <v>4.55</v>
      </c>
      <c r="E187" s="6">
        <v>5.0199999999999996</v>
      </c>
      <c r="F187" s="6">
        <v>3.98</v>
      </c>
      <c r="G187" s="6">
        <v>5.13</v>
      </c>
    </row>
    <row r="188" spans="2:26" ht="15.5" x14ac:dyDescent="0.35">
      <c r="C188" t="s">
        <v>291</v>
      </c>
      <c r="D188" s="5">
        <v>14301000000000</v>
      </c>
      <c r="E188" s="5">
        <v>13756000000000</v>
      </c>
      <c r="F188" s="5">
        <v>12242000000000</v>
      </c>
      <c r="G188" s="5">
        <v>11243000000000</v>
      </c>
    </row>
    <row r="189" spans="2:26" ht="15.5" x14ac:dyDescent="0.35">
      <c r="C189" t="s">
        <v>292</v>
      </c>
      <c r="D189" s="6">
        <v>2.59</v>
      </c>
      <c r="E189" s="6">
        <v>2.81</v>
      </c>
      <c r="F189" s="6">
        <v>1.48</v>
      </c>
      <c r="G189" s="6">
        <v>0.66</v>
      </c>
    </row>
    <row r="190" spans="2:26" ht="15.5" x14ac:dyDescent="0.35">
      <c r="C190" t="s">
        <v>293</v>
      </c>
      <c r="D190" s="6">
        <v>589.91</v>
      </c>
      <c r="E190" s="6">
        <v>568.44000000000005</v>
      </c>
      <c r="F190" s="6">
        <v>542.28</v>
      </c>
      <c r="G190" s="6">
        <v>500.68</v>
      </c>
    </row>
    <row r="191" spans="2:26" ht="15.5" x14ac:dyDescent="0.35">
      <c r="C191" t="s">
        <v>294</v>
      </c>
      <c r="D191" s="6">
        <v>2.59</v>
      </c>
      <c r="E191" s="6">
        <v>2.81</v>
      </c>
      <c r="F191" s="6">
        <v>1.48</v>
      </c>
      <c r="G191" s="6">
        <v>0.66</v>
      </c>
    </row>
    <row r="192" spans="2:26" ht="15.5" x14ac:dyDescent="0.35">
      <c r="C192" t="s">
        <v>295</v>
      </c>
      <c r="D192" s="6">
        <v>589.91</v>
      </c>
      <c r="E192" s="6">
        <v>568.44000000000005</v>
      </c>
      <c r="F192" s="6">
        <v>542.28</v>
      </c>
      <c r="G192" s="6">
        <v>500.68</v>
      </c>
    </row>
    <row r="193" spans="3:26" ht="15.5" x14ac:dyDescent="0.35">
      <c r="C193" t="s">
        <v>296</v>
      </c>
      <c r="D193" s="5">
        <v>1654000000000</v>
      </c>
      <c r="E193" s="5">
        <v>2073000000000</v>
      </c>
      <c r="F193" s="5">
        <v>2184000000000</v>
      </c>
      <c r="G193" s="5">
        <v>1966000000000</v>
      </c>
    </row>
    <row r="194" spans="3:26" ht="15.5" x14ac:dyDescent="0.35">
      <c r="C194" t="s">
        <v>297</v>
      </c>
      <c r="D194" s="5">
        <v>5599000000000</v>
      </c>
      <c r="E194" s="5">
        <v>5026000000000</v>
      </c>
      <c r="F194" s="5">
        <v>4433000000000</v>
      </c>
      <c r="G194" s="5">
        <v>4310000000000</v>
      </c>
    </row>
    <row r="195" spans="3:26" ht="15.5" x14ac:dyDescent="0.35">
      <c r="C195" t="s">
        <v>298</v>
      </c>
      <c r="D195" s="5">
        <v>15542000000000</v>
      </c>
      <c r="E195" s="5">
        <v>14976000000000</v>
      </c>
      <c r="F195" s="5">
        <v>13460000000000</v>
      </c>
      <c r="G195" s="5">
        <v>12427000000000</v>
      </c>
    </row>
    <row r="196" spans="3:26" ht="15.5" x14ac:dyDescent="0.35">
      <c r="C196" t="s">
        <v>23</v>
      </c>
      <c r="D196" s="5">
        <v>7253000000000</v>
      </c>
      <c r="E196" s="5">
        <v>7099000000000</v>
      </c>
      <c r="F196" s="5">
        <v>6617000000000</v>
      </c>
      <c r="G196" s="5">
        <v>6276000000000</v>
      </c>
    </row>
    <row r="197" spans="3:26" ht="15.5" x14ac:dyDescent="0.35">
      <c r="C197" t="s">
        <v>20</v>
      </c>
      <c r="D197" s="5">
        <v>5728000000000</v>
      </c>
      <c r="E197" s="5">
        <v>6059000000000</v>
      </c>
      <c r="F197" s="5">
        <v>5634000000000</v>
      </c>
      <c r="G197" s="5">
        <v>5433000000000</v>
      </c>
    </row>
    <row r="198" spans="3:26" ht="15.5" x14ac:dyDescent="0.35">
      <c r="C198" t="s">
        <v>299</v>
      </c>
      <c r="D198" s="5">
        <v>-3425000000000</v>
      </c>
      <c r="E198" s="5">
        <v>-4479000000000</v>
      </c>
      <c r="F198" s="5">
        <v>-3569000000000</v>
      </c>
      <c r="G198" s="5">
        <v>-3096000000000</v>
      </c>
    </row>
    <row r="199" spans="3:26" ht="15.5" x14ac:dyDescent="0.35">
      <c r="C199" t="s">
        <v>300</v>
      </c>
      <c r="D199" s="5">
        <v>952000000000</v>
      </c>
      <c r="E199" s="5">
        <v>2695000000000</v>
      </c>
      <c r="F199" s="5">
        <v>1220000000000</v>
      </c>
      <c r="G199" s="5">
        <v>526000000000</v>
      </c>
    </row>
    <row r="200" spans="3:26" ht="15.5" x14ac:dyDescent="0.35">
      <c r="C200" t="s">
        <v>301</v>
      </c>
      <c r="D200" s="5">
        <v>-754000000000</v>
      </c>
      <c r="E200" s="5">
        <v>-2579000000000</v>
      </c>
      <c r="F200" s="5">
        <v>-1606000000000</v>
      </c>
      <c r="G200" s="5">
        <v>-346000000000</v>
      </c>
    </row>
    <row r="201" spans="3:26" ht="15.5" x14ac:dyDescent="0.35">
      <c r="C201" t="s">
        <v>12</v>
      </c>
      <c r="D201" s="5">
        <v>198000000000</v>
      </c>
      <c r="E201" s="5">
        <v>115000000000</v>
      </c>
      <c r="F201" s="5">
        <v>-386000000000</v>
      </c>
      <c r="G201" s="5">
        <v>180000000000</v>
      </c>
    </row>
    <row r="202" spans="3:26" ht="15.5" x14ac:dyDescent="0.35">
      <c r="C202" t="s">
        <v>15</v>
      </c>
      <c r="D202" s="6">
        <v>7.5</v>
      </c>
      <c r="E202" s="6">
        <v>4.38</v>
      </c>
      <c r="F202" s="6">
        <v>-15.55</v>
      </c>
      <c r="G202" s="6">
        <v>7.26</v>
      </c>
    </row>
    <row r="203" spans="3:26" ht="15.5" x14ac:dyDescent="0.35">
      <c r="C203" t="s">
        <v>57</v>
      </c>
      <c r="I203" s="6">
        <v>57.25</v>
      </c>
      <c r="J203" s="6">
        <v>48.14</v>
      </c>
      <c r="K203" s="6">
        <v>42.06</v>
      </c>
      <c r="L203" s="6">
        <v>40.01</v>
      </c>
      <c r="M203" s="6">
        <v>23.22</v>
      </c>
      <c r="N203" s="6">
        <v>75.63</v>
      </c>
      <c r="O203" s="6">
        <v>38.299999999999997</v>
      </c>
      <c r="P203" s="6">
        <v>-17.52</v>
      </c>
      <c r="Q203" s="6">
        <v>53.32</v>
      </c>
      <c r="R203" s="6">
        <v>-93.82</v>
      </c>
      <c r="S203" s="6">
        <v>-59.6</v>
      </c>
      <c r="T203" s="6">
        <v>10.32</v>
      </c>
      <c r="U203" s="6">
        <v>46.52</v>
      </c>
      <c r="V203" s="6">
        <v>3.64</v>
      </c>
      <c r="W203" s="6">
        <v>1.69</v>
      </c>
      <c r="X203" s="6">
        <v>-1.56</v>
      </c>
      <c r="Y203" s="6">
        <v>-120.3</v>
      </c>
      <c r="Z203" s="6">
        <v>5.14</v>
      </c>
    </row>
    <row r="204" spans="3:26" ht="15.5" x14ac:dyDescent="0.35">
      <c r="C204" t="s">
        <v>71</v>
      </c>
      <c r="I204" s="6">
        <v>27.95</v>
      </c>
      <c r="J204" s="6">
        <v>4.78</v>
      </c>
      <c r="K204" s="6">
        <v>5.23</v>
      </c>
      <c r="L204" s="6">
        <v>7.35</v>
      </c>
      <c r="M204" s="6">
        <v>4.3899999999999997</v>
      </c>
      <c r="N204" s="6">
        <v>1.71</v>
      </c>
      <c r="O204" s="6">
        <v>1.31</v>
      </c>
      <c r="P204" s="6">
        <v>-2.85</v>
      </c>
      <c r="Q204" s="6">
        <v>1.67</v>
      </c>
      <c r="R204" s="6">
        <v>-0.53</v>
      </c>
      <c r="S204" s="6">
        <v>-0.84</v>
      </c>
      <c r="T204" s="6">
        <v>9.69</v>
      </c>
      <c r="U204" s="6">
        <v>1.5</v>
      </c>
      <c r="V204" s="6">
        <v>22.53</v>
      </c>
      <c r="W204" s="6">
        <v>105.33</v>
      </c>
      <c r="X204" s="6">
        <v>-79.489999999999995</v>
      </c>
      <c r="Y204" s="6">
        <v>-1.5</v>
      </c>
      <c r="Z204" s="6">
        <v>15.37</v>
      </c>
    </row>
    <row r="205" spans="3:26" ht="15.5" x14ac:dyDescent="0.35">
      <c r="C205" t="s">
        <v>74</v>
      </c>
      <c r="I205" s="6">
        <v>5.14</v>
      </c>
      <c r="J205" s="6">
        <v>0.77</v>
      </c>
      <c r="K205" s="6">
        <v>0.85</v>
      </c>
      <c r="L205" s="6">
        <v>1.0900000000000001</v>
      </c>
      <c r="M205" s="6">
        <v>0.44</v>
      </c>
      <c r="N205" s="6">
        <v>0.28000000000000003</v>
      </c>
      <c r="O205" s="6">
        <v>0.11</v>
      </c>
      <c r="P205" s="6">
        <v>0.13</v>
      </c>
      <c r="Q205" s="6">
        <v>0.13</v>
      </c>
      <c r="R205" s="6">
        <v>0.35</v>
      </c>
      <c r="S205" s="6">
        <v>0.28999999999999998</v>
      </c>
      <c r="T205" s="6">
        <v>0.44</v>
      </c>
      <c r="U205" s="6">
        <v>0.32</v>
      </c>
      <c r="V205" s="6">
        <v>0.53</v>
      </c>
      <c r="W205" s="6">
        <v>3.4</v>
      </c>
      <c r="X205" s="6">
        <v>4.03</v>
      </c>
      <c r="Y205" s="6">
        <v>1.8</v>
      </c>
      <c r="Z205" s="6">
        <v>0.61</v>
      </c>
    </row>
    <row r="206" spans="3:26" ht="15.5" x14ac:dyDescent="0.35">
      <c r="C206" t="s">
        <v>302</v>
      </c>
      <c r="I206" s="5">
        <v>4996880000000</v>
      </c>
      <c r="J206" s="5">
        <v>4186800000000</v>
      </c>
      <c r="K206" s="5">
        <v>3875720000000</v>
      </c>
      <c r="L206" s="5">
        <v>4387880000000</v>
      </c>
      <c r="M206" s="5">
        <v>3905920000000</v>
      </c>
      <c r="N206" s="5">
        <v>3400340000000</v>
      </c>
      <c r="O206" s="5">
        <v>2817460000000</v>
      </c>
      <c r="P206" s="5">
        <v>2074520000000</v>
      </c>
    </row>
    <row r="207" spans="3:26" ht="15.5" x14ac:dyDescent="0.35">
      <c r="C207" t="s">
        <v>303</v>
      </c>
      <c r="I207" s="6">
        <v>4.9500000000000002E-2</v>
      </c>
      <c r="J207" s="6">
        <v>4.6699999999999998E-2</v>
      </c>
      <c r="K207" s="6">
        <v>4.9400000000000006E-2</v>
      </c>
      <c r="L207" s="6">
        <v>5.33E-2</v>
      </c>
      <c r="M207" s="6">
        <v>3.7900000000000003E-2</v>
      </c>
      <c r="N207" s="6">
        <v>6.5700000000000008E-2</v>
      </c>
      <c r="O207" s="6">
        <v>4.1900000000000007E-2</v>
      </c>
      <c r="P207" s="6">
        <v>-1.7100000000000001E-2</v>
      </c>
      <c r="Q207" s="6">
        <v>3.1899999999999998E-2</v>
      </c>
      <c r="R207" s="6">
        <v>-0.32289999999999996</v>
      </c>
      <c r="S207" s="6">
        <v>-0.1399</v>
      </c>
      <c r="T207" s="6">
        <v>1.6799999999999999E-2</v>
      </c>
      <c r="U207" s="6">
        <v>7.3399999999999993E-2</v>
      </c>
      <c r="V207" s="6">
        <v>7.4000000000000003E-3</v>
      </c>
      <c r="W207" s="6">
        <v>4.0000000000000001E-3</v>
      </c>
      <c r="X207" s="6">
        <v>-5.4000000000000003E-3</v>
      </c>
      <c r="Y207" s="6">
        <v>-0.16899999999999998</v>
      </c>
      <c r="Z207" s="6">
        <v>5.8999999999999999E-3</v>
      </c>
    </row>
    <row r="208" spans="3:26" ht="15.5" x14ac:dyDescent="0.35">
      <c r="C208" t="s">
        <v>304</v>
      </c>
      <c r="I208" s="6">
        <v>0.1007</v>
      </c>
      <c r="J208" s="6">
        <v>0.1013</v>
      </c>
      <c r="K208" s="6">
        <v>0.10310000000000001</v>
      </c>
      <c r="L208" s="6">
        <v>0.10830000000000001</v>
      </c>
      <c r="M208" s="6">
        <v>7.7300000000000008E-2</v>
      </c>
      <c r="N208" s="6">
        <v>0.17519999999999999</v>
      </c>
      <c r="O208" s="6">
        <v>0.1323</v>
      </c>
      <c r="P208" s="6">
        <v>-6.5299999999999997E-2</v>
      </c>
      <c r="Q208" s="6">
        <v>0.21640000000000001</v>
      </c>
      <c r="R208" s="6">
        <v>-3.9693000000000001</v>
      </c>
      <c r="S208" s="6">
        <v>-0.49229999999999996</v>
      </c>
      <c r="T208" s="6">
        <v>4.1200000000000001E-2</v>
      </c>
      <c r="U208" s="6">
        <v>0.19760000000000003</v>
      </c>
      <c r="V208" s="6">
        <v>2.3E-2</v>
      </c>
      <c r="W208" s="6">
        <v>1.1399999999999999E-2</v>
      </c>
      <c r="X208" s="6">
        <v>-1.0800000000000001E-2</v>
      </c>
      <c r="Y208" s="6">
        <v>-0.9948999999999999</v>
      </c>
      <c r="Z208" s="6">
        <v>0.02</v>
      </c>
    </row>
    <row r="209" spans="3:26" ht="15.5" x14ac:dyDescent="0.35">
      <c r="C209" t="s">
        <v>305</v>
      </c>
      <c r="I209" s="6">
        <v>0.1241</v>
      </c>
      <c r="J209" s="6">
        <v>0.11550000000000001</v>
      </c>
      <c r="K209" s="6">
        <v>0.12890000000000001</v>
      </c>
      <c r="L209" s="6">
        <v>0.20489999999999997</v>
      </c>
      <c r="M209" s="6">
        <v>0.21609999999999999</v>
      </c>
      <c r="N209" s="6">
        <v>0.30420000000000003</v>
      </c>
      <c r="O209" s="6">
        <v>0.53069999999999995</v>
      </c>
      <c r="P209" s="6">
        <v>0.26780000000000004</v>
      </c>
      <c r="Q209" s="6">
        <v>0.40950000000000003</v>
      </c>
      <c r="R209" s="6">
        <v>0.1226</v>
      </c>
      <c r="S209" s="6">
        <v>1.04E-2</v>
      </c>
      <c r="T209" s="6">
        <v>0.13930000000000001</v>
      </c>
      <c r="U209" s="6">
        <v>0.18940000000000001</v>
      </c>
      <c r="V209" s="6">
        <v>0.1376</v>
      </c>
      <c r="W209" s="6">
        <v>7.1900000000000006E-2</v>
      </c>
      <c r="X209" s="6">
        <v>2.6200000000000001E-2</v>
      </c>
      <c r="Y209" s="6">
        <v>3.2000000000000002E-3</v>
      </c>
      <c r="Z209" s="6">
        <v>0.1041</v>
      </c>
    </row>
    <row r="210" spans="3:26" ht="15.5" x14ac:dyDescent="0.35">
      <c r="C210" t="s">
        <v>306</v>
      </c>
      <c r="I210" s="6">
        <v>4.37</v>
      </c>
      <c r="J210" s="6">
        <v>3.25</v>
      </c>
      <c r="K210" s="6">
        <v>5.45</v>
      </c>
      <c r="L210" s="6">
        <v>8.43</v>
      </c>
      <c r="M210" s="6">
        <v>7.03</v>
      </c>
      <c r="N210" s="6">
        <v>3.67</v>
      </c>
      <c r="O210" s="6">
        <v>4.79</v>
      </c>
      <c r="P210" s="6">
        <v>1.58</v>
      </c>
      <c r="Q210" s="6">
        <v>2.23</v>
      </c>
      <c r="R210" s="6">
        <v>1.1000000000000001</v>
      </c>
      <c r="S210" s="6">
        <v>0.19</v>
      </c>
      <c r="T210" s="6">
        <v>2.75</v>
      </c>
      <c r="U210" s="6">
        <v>2.8</v>
      </c>
      <c r="V210" s="6">
        <v>2.14</v>
      </c>
      <c r="W210" s="6">
        <v>2.0699999999999998</v>
      </c>
      <c r="X210" s="6">
        <v>0.64</v>
      </c>
      <c r="Y210" s="6">
        <v>0.02</v>
      </c>
      <c r="Z210" s="6">
        <v>0.93</v>
      </c>
    </row>
    <row r="211" spans="3:26" ht="15.5" x14ac:dyDescent="0.35">
      <c r="C211" t="s">
        <v>68</v>
      </c>
      <c r="I211" s="6">
        <v>2.81</v>
      </c>
      <c r="J211" s="6">
        <v>0.48</v>
      </c>
      <c r="K211" s="6">
        <v>0.54</v>
      </c>
      <c r="L211" s="6">
        <v>0.8</v>
      </c>
      <c r="M211" s="6">
        <v>0.34</v>
      </c>
      <c r="N211" s="6">
        <v>0.3</v>
      </c>
      <c r="O211" s="6">
        <v>0.17</v>
      </c>
      <c r="P211" s="6">
        <v>0.19</v>
      </c>
      <c r="Q211" s="6">
        <v>0.36</v>
      </c>
      <c r="R211" s="6">
        <v>2.12</v>
      </c>
      <c r="S211" s="6">
        <v>0.41</v>
      </c>
      <c r="T211" s="6">
        <v>0.4</v>
      </c>
      <c r="U211" s="6">
        <v>0.3</v>
      </c>
      <c r="V211" s="6">
        <v>0.52</v>
      </c>
      <c r="W211" s="6">
        <v>1.2</v>
      </c>
      <c r="X211" s="6">
        <v>0.86</v>
      </c>
      <c r="Y211" s="6">
        <v>1.5</v>
      </c>
      <c r="Z211" s="6">
        <v>0.31</v>
      </c>
    </row>
    <row r="212" spans="3:26" ht="15.5" x14ac:dyDescent="0.35">
      <c r="C212" t="s">
        <v>65</v>
      </c>
      <c r="I212" s="6">
        <v>568.44000000000005</v>
      </c>
      <c r="J212" s="6">
        <v>475.31</v>
      </c>
      <c r="K212" s="6">
        <v>407.86</v>
      </c>
      <c r="L212" s="6">
        <v>369.37</v>
      </c>
      <c r="M212" s="6">
        <v>300.3</v>
      </c>
      <c r="N212" s="6">
        <v>431.79</v>
      </c>
      <c r="O212" s="6">
        <v>289.61</v>
      </c>
      <c r="P212" s="6">
        <v>268.38</v>
      </c>
      <c r="Q212" s="6">
        <v>246.44</v>
      </c>
      <c r="R212" s="6">
        <v>23.64</v>
      </c>
      <c r="S212" s="6">
        <v>121.06</v>
      </c>
      <c r="T212" s="6">
        <v>250.52</v>
      </c>
      <c r="U212" s="6">
        <v>235.51</v>
      </c>
      <c r="V212" s="6">
        <v>158.11000000000001</v>
      </c>
      <c r="W212" s="6">
        <v>147.9</v>
      </c>
      <c r="X212" s="6">
        <v>144.27000000000001</v>
      </c>
      <c r="Y212" s="6">
        <v>120.92</v>
      </c>
      <c r="Z212" s="6">
        <v>257.70999999999998</v>
      </c>
    </row>
    <row r="213" spans="3:26" ht="15.5" x14ac:dyDescent="0.35">
      <c r="C213" t="s">
        <v>307</v>
      </c>
      <c r="I213" s="6">
        <v>2.81</v>
      </c>
      <c r="J213" s="6">
        <v>0.48</v>
      </c>
      <c r="K213" s="6">
        <v>0.54</v>
      </c>
      <c r="L213" s="6">
        <v>0.8</v>
      </c>
      <c r="M213" s="6">
        <v>0.34</v>
      </c>
      <c r="N213" s="6">
        <v>0.3</v>
      </c>
      <c r="O213" s="6">
        <v>0.17</v>
      </c>
      <c r="P213" s="6">
        <v>0.19</v>
      </c>
      <c r="Q213" s="6">
        <v>0.36</v>
      </c>
      <c r="R213" s="6">
        <v>2.12</v>
      </c>
      <c r="S213" s="6">
        <v>0.41</v>
      </c>
      <c r="T213" s="6">
        <v>0.4</v>
      </c>
      <c r="U213" s="6">
        <v>0.3</v>
      </c>
      <c r="V213" s="6">
        <v>0.52</v>
      </c>
      <c r="W213" s="6">
        <v>1.2</v>
      </c>
      <c r="X213" s="6">
        <v>0.86</v>
      </c>
      <c r="Y213" s="6">
        <v>1.5</v>
      </c>
      <c r="Z213" s="6">
        <v>0.31</v>
      </c>
    </row>
    <row r="214" spans="3:26" ht="15.5" x14ac:dyDescent="0.35">
      <c r="C214" t="s">
        <v>308</v>
      </c>
      <c r="I214" s="6">
        <v>568.44000000000005</v>
      </c>
      <c r="J214" s="6">
        <v>475.31</v>
      </c>
      <c r="K214" s="6">
        <v>407.86</v>
      </c>
      <c r="L214" s="6">
        <v>369.37</v>
      </c>
      <c r="M214" s="6">
        <v>300.3</v>
      </c>
      <c r="N214" s="6">
        <v>431.79</v>
      </c>
      <c r="O214" s="6">
        <v>289.61</v>
      </c>
      <c r="P214" s="6">
        <v>268.38</v>
      </c>
      <c r="Q214" s="6">
        <v>246.44</v>
      </c>
      <c r="R214" s="6">
        <v>23.64</v>
      </c>
      <c r="S214" s="6">
        <v>121.06</v>
      </c>
      <c r="T214" s="6">
        <v>250.52</v>
      </c>
      <c r="U214" s="6">
        <v>235.51</v>
      </c>
      <c r="V214" s="6">
        <v>158.11000000000001</v>
      </c>
      <c r="W214" s="6">
        <v>147.9</v>
      </c>
      <c r="X214" s="6">
        <v>144.27000000000001</v>
      </c>
      <c r="Y214" s="6">
        <v>120.92</v>
      </c>
      <c r="Z214" s="6">
        <v>257.70999999999998</v>
      </c>
    </row>
    <row r="215" spans="3:26" ht="15.5" x14ac:dyDescent="0.35">
      <c r="C215" t="s">
        <v>309</v>
      </c>
      <c r="I215" s="5">
        <v>2073000000000</v>
      </c>
      <c r="J215" s="5">
        <v>1742000000000</v>
      </c>
      <c r="K215" s="5">
        <v>1229000000000</v>
      </c>
      <c r="L215" s="5">
        <v>884000000000</v>
      </c>
      <c r="M215" s="5">
        <v>634000000000</v>
      </c>
      <c r="N215" s="5">
        <v>843000000000</v>
      </c>
      <c r="O215" s="5">
        <v>1748000000000</v>
      </c>
      <c r="P215" s="5">
        <v>3058000000000</v>
      </c>
      <c r="Q215" s="5">
        <v>2807000000000</v>
      </c>
      <c r="R215" s="5">
        <v>2393000000000</v>
      </c>
      <c r="S215" s="5">
        <v>3669000000000</v>
      </c>
      <c r="T215" s="5">
        <v>3212000000000</v>
      </c>
      <c r="U215" s="5">
        <v>3039000000000</v>
      </c>
      <c r="V215" s="5">
        <v>2489000000000</v>
      </c>
      <c r="W215" s="5">
        <v>1860000000000</v>
      </c>
      <c r="X215" s="5">
        <v>1815000000000</v>
      </c>
      <c r="Y215" s="5">
        <v>2384000000000</v>
      </c>
      <c r="Z215" s="5">
        <v>31000000000</v>
      </c>
    </row>
    <row r="216" spans="3:26" ht="15.5" x14ac:dyDescent="0.35">
      <c r="C216" t="s">
        <v>310</v>
      </c>
      <c r="I216" s="5">
        <v>5026000000000</v>
      </c>
      <c r="J216" s="5">
        <v>4784000000000</v>
      </c>
      <c r="K216" s="5">
        <v>2969000000000</v>
      </c>
      <c r="L216" s="5">
        <v>1880000000000</v>
      </c>
      <c r="M216" s="5">
        <v>2134000000000</v>
      </c>
      <c r="N216" s="5">
        <v>1829000000000</v>
      </c>
      <c r="O216" s="5">
        <v>715000000000</v>
      </c>
      <c r="P216" s="5">
        <v>708000000000</v>
      </c>
      <c r="Q216" s="5">
        <v>2349000000000</v>
      </c>
      <c r="R216" s="5">
        <v>3256000000000</v>
      </c>
      <c r="S216" s="5">
        <v>2653000000000</v>
      </c>
      <c r="T216" s="5">
        <v>3812000000000</v>
      </c>
      <c r="U216" s="5">
        <v>6415000000000</v>
      </c>
      <c r="V216" s="5">
        <v>5848000000000</v>
      </c>
      <c r="W216" s="5">
        <v>5149000000000</v>
      </c>
      <c r="X216" s="5">
        <v>1937000000000</v>
      </c>
      <c r="Y216" s="5">
        <v>3537000000000</v>
      </c>
      <c r="Z216" s="5">
        <v>6564000000000</v>
      </c>
    </row>
    <row r="217" spans="3:26" ht="15.5" x14ac:dyDescent="0.35">
      <c r="C217" t="s">
        <v>25</v>
      </c>
      <c r="I217" s="5">
        <v>7099000000000</v>
      </c>
      <c r="J217" s="5">
        <v>6527000000000</v>
      </c>
      <c r="K217" s="5">
        <v>4199000000000</v>
      </c>
      <c r="L217" s="5">
        <v>2764000000000</v>
      </c>
      <c r="M217" s="5">
        <v>2768000000000</v>
      </c>
      <c r="N217" s="5">
        <v>2673000000000</v>
      </c>
      <c r="O217" s="5">
        <v>2463000000000</v>
      </c>
      <c r="P217" s="5">
        <v>3766000000000</v>
      </c>
      <c r="Q217" s="5">
        <v>5156000000000</v>
      </c>
      <c r="R217" s="5">
        <v>5648000000000</v>
      </c>
      <c r="S217" s="5">
        <v>6322000000000</v>
      </c>
      <c r="T217" s="5">
        <v>7024000000000</v>
      </c>
      <c r="U217" s="5">
        <v>9454000000000</v>
      </c>
      <c r="V217" s="5">
        <v>8337000000000</v>
      </c>
      <c r="W217" s="5">
        <v>7009000000000</v>
      </c>
      <c r="X217" s="5">
        <v>3752000000000</v>
      </c>
      <c r="Y217" s="5">
        <v>5921000000000</v>
      </c>
      <c r="Z217" s="5">
        <v>6595000000000</v>
      </c>
    </row>
    <row r="218" spans="3:26" ht="15.5" x14ac:dyDescent="0.35">
      <c r="C218" t="s">
        <v>22</v>
      </c>
      <c r="I218" s="5">
        <v>6059000000000</v>
      </c>
      <c r="J218" s="5">
        <v>5661000000000</v>
      </c>
      <c r="K218" s="5">
        <v>2926000000000</v>
      </c>
      <c r="L218" s="5">
        <v>2042000000000</v>
      </c>
      <c r="M218" s="5">
        <v>2300000000000</v>
      </c>
      <c r="N218" s="5">
        <v>2328000000000</v>
      </c>
      <c r="O218" s="5">
        <v>2085000000000</v>
      </c>
      <c r="P218" s="5">
        <v>2885000000000</v>
      </c>
      <c r="Q218" s="5">
        <v>3695000000000</v>
      </c>
      <c r="R218" s="5">
        <v>3480000000000</v>
      </c>
      <c r="S218" s="5">
        <v>4513000000000</v>
      </c>
      <c r="T218" s="5">
        <v>5945000000000</v>
      </c>
      <c r="U218" s="5">
        <v>7584000000000</v>
      </c>
      <c r="V218" s="5">
        <v>7990000000000</v>
      </c>
      <c r="W218" s="5">
        <v>6865000000000</v>
      </c>
      <c r="X218" s="5">
        <v>3569000000000</v>
      </c>
      <c r="Y218" s="5">
        <v>5872000000000</v>
      </c>
      <c r="Z218" s="5">
        <v>6364000000000</v>
      </c>
    </row>
    <row r="219" spans="3:26" ht="15.5" x14ac:dyDescent="0.35">
      <c r="C219" t="s">
        <v>311</v>
      </c>
      <c r="I219" s="5">
        <v>-4479000000000</v>
      </c>
      <c r="J219" s="5">
        <v>-2895000000000</v>
      </c>
      <c r="K219" s="5">
        <v>-1871000000000</v>
      </c>
      <c r="L219" s="5">
        <v>-2458000000000</v>
      </c>
      <c r="M219" s="5">
        <v>-1865000000000</v>
      </c>
      <c r="N219" s="5">
        <v>-3204000000000</v>
      </c>
      <c r="O219" s="5">
        <v>-3624000000000</v>
      </c>
      <c r="P219" s="5">
        <v>-4598000000000</v>
      </c>
      <c r="Q219" s="5">
        <v>-3692000000000</v>
      </c>
      <c r="R219" s="5">
        <v>-3693000000000</v>
      </c>
      <c r="S219" s="5">
        <v>-4435000000000</v>
      </c>
      <c r="T219" s="5">
        <v>-3646000000000</v>
      </c>
      <c r="U219" s="5">
        <v>-2457000000000</v>
      </c>
      <c r="V219" s="5">
        <v>-1811000000000</v>
      </c>
      <c r="W219" s="5">
        <v>-1579000000000</v>
      </c>
      <c r="X219" s="5">
        <v>-1216000000000</v>
      </c>
      <c r="Y219" s="5">
        <v>-2249000000000</v>
      </c>
      <c r="Z219" s="5">
        <v>1420000000000</v>
      </c>
    </row>
    <row r="220" spans="3:26" ht="15.5" x14ac:dyDescent="0.35">
      <c r="C220" t="s">
        <v>312</v>
      </c>
      <c r="I220" s="5">
        <v>5518000000000</v>
      </c>
      <c r="J220" s="5">
        <v>3355000000000</v>
      </c>
      <c r="K220" s="5">
        <v>2474000000000</v>
      </c>
      <c r="L220" s="5">
        <v>2460000000000</v>
      </c>
      <c r="M220" s="5">
        <v>2386000000000</v>
      </c>
      <c r="N220" s="5">
        <v>2748000000000</v>
      </c>
      <c r="O220" s="5">
        <v>1682000000000</v>
      </c>
      <c r="P220" s="5">
        <v>548000000000</v>
      </c>
      <c r="Q220" s="5">
        <v>-79000000000</v>
      </c>
      <c r="R220" s="5">
        <v>2678000000000</v>
      </c>
      <c r="S220" s="5">
        <v>2903000000000</v>
      </c>
      <c r="T220" s="5">
        <v>4793000000000</v>
      </c>
      <c r="U220" s="5">
        <v>4836000000000</v>
      </c>
      <c r="V220" s="5">
        <v>1556000000000</v>
      </c>
      <c r="W220" s="5">
        <v>750000000000</v>
      </c>
      <c r="X220" s="5">
        <v>-579000000000</v>
      </c>
      <c r="Y220" s="5">
        <v>-321000000000</v>
      </c>
      <c r="Z220" s="5">
        <v>36000000000</v>
      </c>
    </row>
    <row r="221" spans="3:26" ht="15.5" x14ac:dyDescent="0.35">
      <c r="C221" t="s">
        <v>313</v>
      </c>
      <c r="I221" s="5">
        <v>-5139000000000</v>
      </c>
      <c r="J221" s="5">
        <v>-4416000000000</v>
      </c>
      <c r="K221" s="5">
        <v>-1968000000000</v>
      </c>
      <c r="L221" s="5">
        <v>-1540000000000</v>
      </c>
      <c r="M221" s="5">
        <v>-2071000000000</v>
      </c>
      <c r="N221" s="5">
        <v>-1141000000000</v>
      </c>
      <c r="O221" s="5">
        <v>-1166000000000</v>
      </c>
      <c r="P221" s="5">
        <v>-1619000000000</v>
      </c>
      <c r="Q221" s="5">
        <v>-212000000000</v>
      </c>
      <c r="R221" s="5">
        <v>-1224000000000</v>
      </c>
      <c r="S221" s="5">
        <v>-1555000000000</v>
      </c>
      <c r="T221" s="5">
        <v>-2515000000000</v>
      </c>
      <c r="U221" s="5">
        <v>-3080000000000</v>
      </c>
      <c r="V221" s="5">
        <v>-1937000000000</v>
      </c>
      <c r="W221" s="5">
        <v>-1763000000000</v>
      </c>
      <c r="X221" s="5">
        <v>-2032000000000</v>
      </c>
      <c r="Y221" s="5">
        <v>-609000000000</v>
      </c>
      <c r="Z221" s="5">
        <v>-1325000000000</v>
      </c>
    </row>
    <row r="222" spans="3:26" ht="15.5" x14ac:dyDescent="0.35">
      <c r="C222" t="s">
        <v>14</v>
      </c>
      <c r="I222" s="5">
        <v>379000000000</v>
      </c>
      <c r="J222" s="5">
        <v>-1061000000000</v>
      </c>
      <c r="K222" s="5">
        <v>506000000000</v>
      </c>
      <c r="L222" s="5">
        <v>920000000000</v>
      </c>
      <c r="M222" s="5">
        <v>314000000000</v>
      </c>
      <c r="N222" s="5">
        <v>1606000000000</v>
      </c>
      <c r="O222" s="5">
        <v>515000000000</v>
      </c>
      <c r="P222" s="5">
        <v>-1072000000000</v>
      </c>
      <c r="Q222" s="5">
        <v>-291000000000</v>
      </c>
      <c r="R222" s="5">
        <v>1454000000000</v>
      </c>
      <c r="S222" s="5">
        <v>1348000000000</v>
      </c>
      <c r="T222" s="5">
        <v>2277000000000</v>
      </c>
      <c r="U222" s="5">
        <v>1756000000000</v>
      </c>
      <c r="V222" s="5">
        <v>-381000000000</v>
      </c>
      <c r="W222" s="5">
        <v>-1013000000000</v>
      </c>
      <c r="X222" s="5">
        <v>-2611000000000</v>
      </c>
      <c r="Y222" s="5">
        <v>-930000000000</v>
      </c>
      <c r="Z222" s="5">
        <v>-1288000000000</v>
      </c>
    </row>
    <row r="223" spans="3:26" ht="15.5" x14ac:dyDescent="0.35">
      <c r="C223" t="s">
        <v>16</v>
      </c>
      <c r="I223" s="6">
        <v>14.37</v>
      </c>
      <c r="J223" s="6">
        <v>-42.73</v>
      </c>
      <c r="K223" s="6">
        <v>20.399999999999999</v>
      </c>
      <c r="L223" s="6">
        <v>37.06</v>
      </c>
      <c r="M223" s="6">
        <v>12.67</v>
      </c>
      <c r="N223" s="6">
        <v>155.30000000000001</v>
      </c>
      <c r="O223" s="6">
        <v>49.8</v>
      </c>
      <c r="P223" s="6">
        <v>-103.61</v>
      </c>
      <c r="Q223" s="6">
        <v>-47.37</v>
      </c>
      <c r="R223" s="6">
        <v>29.6</v>
      </c>
      <c r="S223" s="6">
        <v>27.45</v>
      </c>
      <c r="T223" s="6">
        <v>51.01</v>
      </c>
      <c r="U223" s="6">
        <v>39.340000000000003</v>
      </c>
      <c r="V223" s="6">
        <v>-9.39</v>
      </c>
      <c r="W223" s="6">
        <v>-24.97</v>
      </c>
      <c r="X223" s="6">
        <v>-64.33</v>
      </c>
      <c r="Y223" s="6">
        <v>-64.599999999999994</v>
      </c>
      <c r="Z223" s="6">
        <v>-89.47</v>
      </c>
    </row>
    <row r="225" spans="2:17" ht="15.5" x14ac:dyDescent="0.35">
      <c r="B225" t="s">
        <v>314</v>
      </c>
      <c r="C225" t="s">
        <v>315</v>
      </c>
      <c r="D225" s="5">
        <v>309000000000</v>
      </c>
      <c r="E225" s="5">
        <v>598000000000</v>
      </c>
      <c r="F225" s="5">
        <v>326000000000</v>
      </c>
      <c r="G225" s="5">
        <v>293000000000</v>
      </c>
      <c r="H225" s="5">
        <v>1236000000000</v>
      </c>
      <c r="I225" s="5">
        <v>1508000000000</v>
      </c>
      <c r="J225" s="5">
        <v>1195000000000</v>
      </c>
      <c r="K225" s="5">
        <v>1044000000000</v>
      </c>
      <c r="L225" s="5">
        <v>993000000000</v>
      </c>
      <c r="M225" s="5">
        <v>576000000000</v>
      </c>
      <c r="N225" s="5">
        <v>782000000000</v>
      </c>
      <c r="O225" s="5">
        <v>396000000000</v>
      </c>
      <c r="P225" s="5">
        <v>-181000000000</v>
      </c>
      <c r="Q225" s="5">
        <v>327000000000</v>
      </c>
    </row>
    <row r="226" spans="2:17" ht="15.5" x14ac:dyDescent="0.35">
      <c r="C226" t="s">
        <v>316</v>
      </c>
      <c r="H226" s="5">
        <v>1525000000000</v>
      </c>
      <c r="I226" s="5">
        <v>1508000000000</v>
      </c>
      <c r="J226" s="5">
        <v>1195000000000</v>
      </c>
      <c r="K226" s="5">
        <v>1044000000000</v>
      </c>
      <c r="L226" s="5">
        <v>993000000000</v>
      </c>
      <c r="M226" s="5">
        <v>576000000000</v>
      </c>
      <c r="N226" s="5">
        <v>782000000000</v>
      </c>
      <c r="O226" s="5">
        <v>396000000000</v>
      </c>
      <c r="P226" s="5">
        <v>-181000000000</v>
      </c>
      <c r="Q226" s="5">
        <v>327000000000</v>
      </c>
    </row>
    <row r="227" spans="2:17" ht="15.5" x14ac:dyDescent="0.35">
      <c r="C227" t="s">
        <v>56</v>
      </c>
      <c r="D227" s="6">
        <v>11.63</v>
      </c>
      <c r="E227" s="6">
        <v>22.51</v>
      </c>
      <c r="F227" s="6">
        <v>12.28</v>
      </c>
      <c r="G227" s="6">
        <v>11.04</v>
      </c>
      <c r="H227" s="6">
        <v>46.51</v>
      </c>
      <c r="I227" s="6">
        <v>56.78</v>
      </c>
      <c r="J227" s="6">
        <v>44.98</v>
      </c>
      <c r="K227" s="6">
        <v>39.299999999999997</v>
      </c>
      <c r="L227" s="6">
        <v>37.380000000000003</v>
      </c>
      <c r="M227" s="6">
        <v>21.69</v>
      </c>
      <c r="N227" s="6">
        <v>29.44</v>
      </c>
      <c r="O227" s="6">
        <v>14.91</v>
      </c>
      <c r="P227" s="6">
        <v>-6.82</v>
      </c>
      <c r="Q227" s="6">
        <v>12.32</v>
      </c>
    </row>
    <row r="228" spans="2:17" ht="15.5" x14ac:dyDescent="0.35">
      <c r="C228" t="s">
        <v>319</v>
      </c>
      <c r="H228" s="6">
        <v>57.41</v>
      </c>
      <c r="I228" s="6">
        <v>56.78</v>
      </c>
      <c r="J228" s="6">
        <v>44.98</v>
      </c>
      <c r="K228" s="6">
        <v>39.299999999999997</v>
      </c>
      <c r="L228" s="6">
        <v>37.380000000000003</v>
      </c>
      <c r="M228" s="6">
        <v>21.69</v>
      </c>
      <c r="N228" s="6">
        <v>29.44</v>
      </c>
      <c r="O228" s="6">
        <v>14.91</v>
      </c>
      <c r="P228" s="6">
        <v>-6.82</v>
      </c>
      <c r="Q228" s="6">
        <v>12.32</v>
      </c>
    </row>
    <row r="229" spans="2:17" ht="15.5" x14ac:dyDescent="0.35">
      <c r="C229" t="s">
        <v>322</v>
      </c>
      <c r="D229" s="5">
        <v>2309000000000</v>
      </c>
      <c r="E229" s="5">
        <v>2279000000000</v>
      </c>
      <c r="F229" s="5">
        <v>2002000000000</v>
      </c>
      <c r="G229" s="5">
        <v>2015000000000</v>
      </c>
      <c r="H229" s="5">
        <v>9234000000000</v>
      </c>
      <c r="I229" s="5">
        <v>8208000000000</v>
      </c>
      <c r="J229" s="5">
        <v>7409000000000</v>
      </c>
      <c r="K229" s="5">
        <v>6419000000000</v>
      </c>
      <c r="L229" s="5">
        <v>6723000000000</v>
      </c>
      <c r="M229" s="5">
        <v>5812000000000</v>
      </c>
      <c r="N229" s="5">
        <v>4736000000000</v>
      </c>
      <c r="O229" s="5">
        <v>4730000000000</v>
      </c>
      <c r="P229" s="5">
        <v>3897000000000</v>
      </c>
      <c r="Q229" s="5">
        <v>4242000000000</v>
      </c>
    </row>
    <row r="230" spans="2:17" ht="15.5" x14ac:dyDescent="0.35">
      <c r="C230" t="s">
        <v>323</v>
      </c>
      <c r="H230" s="5">
        <v>8597000000000</v>
      </c>
      <c r="I230" s="5">
        <v>8208000000000</v>
      </c>
      <c r="J230" s="5">
        <v>7409000000000</v>
      </c>
      <c r="K230" s="5">
        <v>6419000000000</v>
      </c>
      <c r="L230" s="5">
        <v>6723000000000</v>
      </c>
      <c r="M230" s="5">
        <v>5812000000000</v>
      </c>
      <c r="N230" s="5">
        <v>4736000000000</v>
      </c>
      <c r="O230" s="5">
        <v>4730000000000</v>
      </c>
      <c r="P230" s="5">
        <v>3897000000000</v>
      </c>
      <c r="Q230" s="5">
        <v>4242000000000</v>
      </c>
    </row>
    <row r="231" spans="2:17" ht="15.5" x14ac:dyDescent="0.35">
      <c r="C231" t="s">
        <v>327</v>
      </c>
      <c r="I231" s="6">
        <v>29.99</v>
      </c>
    </row>
    <row r="232" spans="2:17" ht="15.5" x14ac:dyDescent="0.35">
      <c r="C232" t="s">
        <v>328</v>
      </c>
      <c r="I232" s="6">
        <v>24.3</v>
      </c>
    </row>
    <row r="233" spans="2:17" ht="15.5" x14ac:dyDescent="0.35">
      <c r="C233" t="s">
        <v>503</v>
      </c>
      <c r="I233" s="6">
        <v>17.41</v>
      </c>
    </row>
    <row r="234" spans="2:17" ht="15.5" x14ac:dyDescent="0.35">
      <c r="C234" t="s">
        <v>329</v>
      </c>
      <c r="I234" s="6">
        <v>7.49</v>
      </c>
    </row>
    <row r="235" spans="2:17" ht="15.5" x14ac:dyDescent="0.35">
      <c r="C235" t="s">
        <v>330</v>
      </c>
      <c r="I235" s="6">
        <v>4.1200000000000001E-2</v>
      </c>
    </row>
    <row r="236" spans="2:17" ht="15.5" x14ac:dyDescent="0.35">
      <c r="C236" t="s">
        <v>331</v>
      </c>
      <c r="I236" s="6">
        <v>4.3099999999999996</v>
      </c>
    </row>
    <row r="237" spans="2:17" ht="15.5" x14ac:dyDescent="0.35">
      <c r="C237" t="s">
        <v>332</v>
      </c>
      <c r="I237" s="6">
        <v>2.38</v>
      </c>
    </row>
    <row r="238" spans="2:17" ht="15.5" x14ac:dyDescent="0.35">
      <c r="C238" t="s">
        <v>333</v>
      </c>
      <c r="I238" s="6">
        <v>6.87</v>
      </c>
    </row>
    <row r="239" spans="2:17" ht="15.5" x14ac:dyDescent="0.35">
      <c r="C239" t="s">
        <v>334</v>
      </c>
      <c r="I239" s="6">
        <v>345.69</v>
      </c>
    </row>
    <row r="240" spans="2:17" ht="15.5" x14ac:dyDescent="0.35">
      <c r="C240" t="s">
        <v>335</v>
      </c>
      <c r="I240" s="6">
        <v>15.44</v>
      </c>
    </row>
    <row r="241" spans="3:9" ht="15.5" x14ac:dyDescent="0.35">
      <c r="C241" t="s">
        <v>336</v>
      </c>
      <c r="I241" s="5">
        <v>8</v>
      </c>
    </row>
    <row r="242" spans="3:9" ht="15.5" x14ac:dyDescent="0.35">
      <c r="C242" t="s">
        <v>337</v>
      </c>
      <c r="I242" s="6">
        <v>1.29</v>
      </c>
    </row>
    <row r="243" spans="3:9" ht="15.5" x14ac:dyDescent="0.35">
      <c r="C243" t="s">
        <v>338</v>
      </c>
      <c r="I243" s="6">
        <v>1.92</v>
      </c>
    </row>
    <row r="244" spans="3:9" ht="15.5" x14ac:dyDescent="0.35">
      <c r="C244" t="s">
        <v>504</v>
      </c>
      <c r="I244" s="6">
        <v>0.88</v>
      </c>
    </row>
    <row r="245" spans="3:9" ht="15.5" x14ac:dyDescent="0.35">
      <c r="C245" t="s">
        <v>339</v>
      </c>
      <c r="I245" s="6">
        <v>57.41</v>
      </c>
    </row>
    <row r="246" spans="3:9" ht="15.5" x14ac:dyDescent="0.35">
      <c r="C246" t="s">
        <v>340</v>
      </c>
      <c r="I246" s="6">
        <v>46.51</v>
      </c>
    </row>
    <row r="247" spans="3:9" ht="15.5" x14ac:dyDescent="0.35">
      <c r="C247" t="s">
        <v>341</v>
      </c>
      <c r="I247" s="6">
        <v>323.64</v>
      </c>
    </row>
    <row r="248" spans="3:9" ht="15.5" x14ac:dyDescent="0.35">
      <c r="C248" t="s">
        <v>342</v>
      </c>
      <c r="D248" s="6">
        <v>57.38</v>
      </c>
    </row>
    <row r="249" spans="3:9" ht="15.5" x14ac:dyDescent="0.35">
      <c r="C249" t="s">
        <v>343</v>
      </c>
      <c r="I249" s="6">
        <v>585.05999999999995</v>
      </c>
    </row>
    <row r="250" spans="3:9" ht="15.5" x14ac:dyDescent="0.35">
      <c r="C250" t="s">
        <v>344</v>
      </c>
      <c r="I250" s="6">
        <v>4.04</v>
      </c>
    </row>
    <row r="251" spans="3:9" ht="15.5" x14ac:dyDescent="0.35">
      <c r="C251" t="s">
        <v>345</v>
      </c>
      <c r="D251" s="6">
        <v>0.56999999999999995</v>
      </c>
    </row>
    <row r="252" spans="3:9" ht="15.5" x14ac:dyDescent="0.35">
      <c r="C252" t="s">
        <v>346</v>
      </c>
      <c r="D252" s="6">
        <v>0.48</v>
      </c>
    </row>
    <row r="253" spans="3:9" ht="15.5" x14ac:dyDescent="0.35">
      <c r="C253" t="s">
        <v>347</v>
      </c>
      <c r="D253" s="6">
        <v>0.47</v>
      </c>
    </row>
    <row r="254" spans="3:9" ht="15.5" x14ac:dyDescent="0.35">
      <c r="C254" t="s">
        <v>348</v>
      </c>
      <c r="D254" s="6">
        <v>0.36</v>
      </c>
    </row>
    <row r="255" spans="3:9" ht="15.5" x14ac:dyDescent="0.35">
      <c r="C255" t="s">
        <v>349</v>
      </c>
      <c r="D255" s="6">
        <v>1.1200000000000001</v>
      </c>
    </row>
    <row r="256" spans="3:9" ht="15.5" x14ac:dyDescent="0.35">
      <c r="C256" t="s">
        <v>350</v>
      </c>
      <c r="D256" s="6">
        <v>0.23</v>
      </c>
    </row>
    <row r="257" spans="3:9" ht="15.5" x14ac:dyDescent="0.35">
      <c r="C257" t="s">
        <v>351</v>
      </c>
      <c r="D257" s="6">
        <v>2.04</v>
      </c>
    </row>
    <row r="258" spans="3:9" ht="15.5" x14ac:dyDescent="0.35">
      <c r="C258" t="s">
        <v>352</v>
      </c>
      <c r="I258" s="6">
        <v>4.6500000000000004</v>
      </c>
    </row>
    <row r="259" spans="3:9" ht="15.5" x14ac:dyDescent="0.35">
      <c r="C259" t="s">
        <v>12</v>
      </c>
      <c r="D259" s="5">
        <v>198000000000</v>
      </c>
    </row>
    <row r="260" spans="3:9" ht="15.5" x14ac:dyDescent="0.35">
      <c r="C260" t="s">
        <v>353</v>
      </c>
      <c r="I260" s="6">
        <v>0.38</v>
      </c>
    </row>
    <row r="261" spans="3:9" ht="15.5" x14ac:dyDescent="0.35">
      <c r="C261" t="s">
        <v>354</v>
      </c>
      <c r="I261" s="6">
        <v>4.8099999999999997E-2</v>
      </c>
    </row>
    <row r="262" spans="3:9" ht="15.5" x14ac:dyDescent="0.35">
      <c r="C262" t="s">
        <v>355</v>
      </c>
      <c r="I262" s="6">
        <v>9.8100000000000007E-2</v>
      </c>
    </row>
    <row r="263" spans="3:9" ht="15.5" x14ac:dyDescent="0.35">
      <c r="C263" t="s">
        <v>356</v>
      </c>
      <c r="I263" s="6">
        <v>0.12480000000000001</v>
      </c>
    </row>
    <row r="264" spans="3:9" ht="15.5" x14ac:dyDescent="0.35">
      <c r="C264" t="s">
        <v>357</v>
      </c>
      <c r="I264" s="6">
        <v>8.7599999999999997E-2</v>
      </c>
    </row>
    <row r="265" spans="3:9" ht="15.5" x14ac:dyDescent="0.35">
      <c r="C265" t="s">
        <v>358</v>
      </c>
      <c r="D265" s="6">
        <v>32.92</v>
      </c>
    </row>
    <row r="266" spans="3:9" ht="15.5" x14ac:dyDescent="0.35">
      <c r="C266" t="s">
        <v>359</v>
      </c>
      <c r="D266" s="6">
        <v>46.26</v>
      </c>
    </row>
    <row r="267" spans="3:9" ht="15.5" x14ac:dyDescent="0.35">
      <c r="C267" t="s">
        <v>360</v>
      </c>
      <c r="D267" s="6">
        <v>87.14</v>
      </c>
    </row>
    <row r="268" spans="3:9" ht="15.5" x14ac:dyDescent="0.35">
      <c r="C268" t="s">
        <v>361</v>
      </c>
      <c r="D268" s="6">
        <v>-7.96</v>
      </c>
    </row>
    <row r="269" spans="3:9" ht="15.5" x14ac:dyDescent="0.35">
      <c r="C269" t="s">
        <v>362</v>
      </c>
      <c r="D269" s="6">
        <v>2.76</v>
      </c>
    </row>
    <row r="270" spans="3:9" ht="15.5" x14ac:dyDescent="0.35">
      <c r="C270" t="s">
        <v>363</v>
      </c>
      <c r="I270" s="6">
        <v>0.28000000000000003</v>
      </c>
    </row>
    <row r="271" spans="3:9" ht="15.5" x14ac:dyDescent="0.35">
      <c r="C271" t="s">
        <v>364</v>
      </c>
      <c r="I271" s="6">
        <v>7.8</v>
      </c>
    </row>
    <row r="272" spans="3:9" ht="15.5" x14ac:dyDescent="0.35">
      <c r="C272" t="s">
        <v>52</v>
      </c>
      <c r="I272" s="5">
        <v>37058000000000</v>
      </c>
    </row>
    <row r="273" spans="3:9" ht="15.5" x14ac:dyDescent="0.35">
      <c r="C273" t="s">
        <v>365</v>
      </c>
      <c r="I273" s="5">
        <v>41545000000000</v>
      </c>
    </row>
    <row r="274" spans="3:9" ht="15.5" x14ac:dyDescent="0.35">
      <c r="C274" t="s">
        <v>366</v>
      </c>
      <c r="I274" s="5">
        <v>26560000000</v>
      </c>
    </row>
    <row r="275" spans="3:9" ht="15.5" x14ac:dyDescent="0.35">
      <c r="C275" t="s">
        <v>367</v>
      </c>
      <c r="I275" s="6">
        <v>0.41810000000000003</v>
      </c>
    </row>
    <row r="276" spans="3:9" ht="15.5" x14ac:dyDescent="0.35">
      <c r="C276" t="s">
        <v>368</v>
      </c>
      <c r="D276" s="6">
        <v>0.4269</v>
      </c>
    </row>
    <row r="277" spans="3:9" ht="15.5" x14ac:dyDescent="0.35">
      <c r="C277" t="s">
        <v>369</v>
      </c>
      <c r="D277" s="6">
        <v>0.38369999999999999</v>
      </c>
    </row>
    <row r="278" spans="3:9" ht="15.5" x14ac:dyDescent="0.35">
      <c r="C278" t="s">
        <v>370</v>
      </c>
      <c r="D278" s="6">
        <v>0.1338</v>
      </c>
    </row>
    <row r="279" spans="3:9" ht="15.5" x14ac:dyDescent="0.35">
      <c r="C279" t="s">
        <v>371</v>
      </c>
      <c r="D279" s="6">
        <v>0.20569999999999999</v>
      </c>
    </row>
    <row r="280" spans="3:9" ht="15.5" x14ac:dyDescent="0.35">
      <c r="C280" t="s">
        <v>372</v>
      </c>
      <c r="D280" s="6">
        <v>0.58930000000000005</v>
      </c>
    </row>
    <row r="281" spans="3:9" ht="15.5" x14ac:dyDescent="0.35">
      <c r="C281" t="s">
        <v>373</v>
      </c>
      <c r="D281" s="6">
        <v>5.1500000000000004E-2</v>
      </c>
    </row>
    <row r="282" spans="3:9" ht="15.5" x14ac:dyDescent="0.35">
      <c r="C282" t="s">
        <v>377</v>
      </c>
      <c r="I282" s="5">
        <v>6</v>
      </c>
    </row>
    <row r="283" spans="3:9" ht="15.5" x14ac:dyDescent="0.35">
      <c r="C283" t="s">
        <v>378</v>
      </c>
      <c r="I283" s="6">
        <v>0.94</v>
      </c>
    </row>
    <row r="284" spans="3:9" ht="15.5" x14ac:dyDescent="0.35">
      <c r="C284" t="s">
        <v>379</v>
      </c>
      <c r="I284" s="6">
        <v>0.94</v>
      </c>
    </row>
    <row r="285" spans="3:9" ht="15.5" x14ac:dyDescent="0.35">
      <c r="C285" t="s">
        <v>380</v>
      </c>
      <c r="I285" s="6">
        <v>0.35</v>
      </c>
    </row>
    <row r="286" spans="3:9" ht="15.5" x14ac:dyDescent="0.35">
      <c r="C286" t="s">
        <v>381</v>
      </c>
      <c r="I286" s="6">
        <v>0.93</v>
      </c>
    </row>
    <row r="287" spans="3:9" ht="15.5" x14ac:dyDescent="0.35">
      <c r="C287" t="s">
        <v>382</v>
      </c>
      <c r="I287" s="6">
        <v>0.24</v>
      </c>
    </row>
    <row r="288" spans="3:9" ht="15.5" x14ac:dyDescent="0.35">
      <c r="C288" t="s">
        <v>383</v>
      </c>
      <c r="I288" s="6">
        <v>0.27</v>
      </c>
    </row>
    <row r="289" spans="3:9" ht="15.5" x14ac:dyDescent="0.35">
      <c r="C289" t="s">
        <v>384</v>
      </c>
      <c r="I289" s="6">
        <v>0.54</v>
      </c>
    </row>
    <row r="290" spans="3:9" ht="15.5" x14ac:dyDescent="0.35">
      <c r="C290" t="s">
        <v>385</v>
      </c>
      <c r="I290" s="5">
        <v>8597000000000</v>
      </c>
    </row>
    <row r="291" spans="3:9" ht="15.5" x14ac:dyDescent="0.35">
      <c r="C291" t="s">
        <v>386</v>
      </c>
      <c r="I291" s="5">
        <v>3353000000000</v>
      </c>
    </row>
    <row r="292" spans="3:9" ht="15.5" x14ac:dyDescent="0.35">
      <c r="C292" t="s">
        <v>387</v>
      </c>
      <c r="I292" s="5">
        <v>4997000000000</v>
      </c>
    </row>
    <row r="293" spans="3:9" ht="15.5" x14ac:dyDescent="0.35">
      <c r="C293" t="s">
        <v>388</v>
      </c>
      <c r="I293" s="5">
        <v>1525000000000</v>
      </c>
    </row>
    <row r="294" spans="3:9" ht="15.5" x14ac:dyDescent="0.35">
      <c r="C294" t="s">
        <v>389</v>
      </c>
      <c r="D294" s="5">
        <v>1524000000000</v>
      </c>
    </row>
    <row r="295" spans="3:9" ht="15.5" x14ac:dyDescent="0.35">
      <c r="C295" t="s">
        <v>390</v>
      </c>
      <c r="D295" s="5">
        <v>31704000000000</v>
      </c>
    </row>
    <row r="296" spans="3:9" ht="15.5" x14ac:dyDescent="0.35">
      <c r="C296" t="s">
        <v>391</v>
      </c>
      <c r="D296" s="5">
        <v>17403000000000</v>
      </c>
    </row>
    <row r="297" spans="3:9" ht="15.5" x14ac:dyDescent="0.35">
      <c r="C297" t="s">
        <v>299</v>
      </c>
      <c r="D297" s="5">
        <v>-3425000000000</v>
      </c>
    </row>
    <row r="298" spans="3:9" ht="15.5" x14ac:dyDescent="0.35">
      <c r="C298" t="s">
        <v>298</v>
      </c>
      <c r="I298" s="5">
        <v>15542000000000</v>
      </c>
    </row>
    <row r="299" spans="3:9" ht="15.5" x14ac:dyDescent="0.35">
      <c r="C299" t="s">
        <v>297</v>
      </c>
      <c r="D299" s="5">
        <v>5599000000000</v>
      </c>
    </row>
    <row r="300" spans="3:9" ht="15.5" x14ac:dyDescent="0.35">
      <c r="C300" t="s">
        <v>296</v>
      </c>
      <c r="D300" s="5">
        <v>1654000000000</v>
      </c>
    </row>
    <row r="301" spans="3:9" ht="15.5" x14ac:dyDescent="0.35">
      <c r="C301" t="s">
        <v>23</v>
      </c>
      <c r="D301" s="5">
        <v>7253000000000</v>
      </c>
    </row>
    <row r="302" spans="3:9" ht="15.5" x14ac:dyDescent="0.35">
      <c r="C302" t="s">
        <v>20</v>
      </c>
      <c r="D302" s="5">
        <v>5728000000000</v>
      </c>
    </row>
    <row r="303" spans="3:9" ht="15.5" x14ac:dyDescent="0.35">
      <c r="C303" t="s">
        <v>392</v>
      </c>
      <c r="I303" s="5">
        <v>14301000000000</v>
      </c>
    </row>
    <row r="304" spans="3:9" ht="15.5" x14ac:dyDescent="0.35">
      <c r="C304" t="s">
        <v>393</v>
      </c>
      <c r="I304" s="5">
        <v>5393000000000</v>
      </c>
    </row>
    <row r="305" spans="3:9" ht="15.5" x14ac:dyDescent="0.35">
      <c r="C305" t="s">
        <v>394</v>
      </c>
      <c r="I305" s="5">
        <v>-5285000000000</v>
      </c>
    </row>
    <row r="306" spans="3:9" ht="15.5" x14ac:dyDescent="0.35">
      <c r="C306" t="s">
        <v>395</v>
      </c>
      <c r="I306" s="5">
        <v>512000000000</v>
      </c>
    </row>
    <row r="307" spans="3:9" ht="15.5" x14ac:dyDescent="0.35">
      <c r="C307" t="s">
        <v>396</v>
      </c>
      <c r="I307" s="5">
        <v>-5285000000000</v>
      </c>
    </row>
    <row r="308" spans="3:9" ht="15.5" x14ac:dyDescent="0.35">
      <c r="C308" t="s">
        <v>397</v>
      </c>
      <c r="I308" s="5">
        <v>107000000000</v>
      </c>
    </row>
  </sheetData>
  <pageMargins left="0.7" right="0.7" top="0.75" bottom="0.75" header="0.3" footer="0.3"/>
  <ignoredErrors>
    <ignoredError sqref="A1:Z309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2256</v>
      </c>
      <c r="D2" s="2" vm="575">
        <f ca="1">IFERROR(_xlfn.STOCKHISTORY("XIDX:" &amp; $C$1, D3, , 0, 0, 1), "Libur")</f>
        <v>2320</v>
      </c>
      <c r="H2" s="2" vm="575">
        <f ca="1">IFERROR(INDEX(D2:G2,COUNT(D2:G2)),"")</f>
        <v>2320</v>
      </c>
      <c r="I2" s="2" vm="576">
        <f t="shared" ref="I2:Z2" ca="1" si="0">IFERROR(_xlfn.STOCKHISTORY("XIDX:" &amp; $C$1, I1, , 0, 0, 1), "Libur")</f>
        <v>2300</v>
      </c>
      <c r="J2" s="2" vm="577">
        <f t="shared" ca="1" si="0"/>
        <v>2430</v>
      </c>
      <c r="K2" s="2" vm="578">
        <f t="shared" ca="1" si="0"/>
        <v>2590</v>
      </c>
      <c r="L2" s="2" vm="527">
        <f t="shared" ca="1" si="0"/>
        <v>2750</v>
      </c>
      <c r="M2" s="2" vm="225">
        <f t="shared" ca="1" si="0"/>
        <v>2700</v>
      </c>
      <c r="N2" s="2" vm="300">
        <f t="shared" ca="1" si="0"/>
        <v>2110</v>
      </c>
      <c r="O2" s="2" t="str">
        <f t="shared" ca="1" si="0"/>
        <v>Libur</v>
      </c>
      <c r="P2" s="2" vm="61">
        <f t="shared" ca="1" si="0"/>
        <v>2100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384">
        <f t="shared" ca="1" si="0"/>
        <v>2800</v>
      </c>
      <c r="U2" s="2" t="str">
        <f t="shared" ca="1" si="0"/>
        <v>Libur</v>
      </c>
      <c r="V2" s="2" vm="304">
        <f t="shared" ca="1" si="0"/>
        <v>1750</v>
      </c>
      <c r="W2" s="2" vm="147">
        <f t="shared" ca="1" si="0"/>
        <v>750</v>
      </c>
      <c r="X2" s="2" t="str">
        <f t="shared" ca="1" si="0"/>
        <v>Libur</v>
      </c>
      <c r="Y2" s="2" vm="579">
        <f t="shared" ca="1" si="0"/>
        <v>799.88070000000005</v>
      </c>
      <c r="Z2" s="2" vm="580">
        <f t="shared" ca="1" si="0"/>
        <v>320.93979999999999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9057132801049</v>
      </c>
      <c r="H4" s="2">
        <f>IFERROR(SUM(D4:G4)*(4/MAX(1,COUNT(D4:G4))),"")</f>
        <v>36228531204196</v>
      </c>
      <c r="I4" s="2">
        <f t="shared" ref="I4:Z4" si="1">IFERROR(INDEX(I51:I500,MATCH($C$4,$C$51:$C$500,0)),"")</f>
        <v>32960722510571</v>
      </c>
      <c r="J4" s="2">
        <f t="shared" si="1"/>
        <v>30957341452181</v>
      </c>
      <c r="K4" s="2">
        <f t="shared" si="1"/>
        <v>28507872779591</v>
      </c>
      <c r="L4" s="2">
        <f t="shared" si="1"/>
        <v>28027488218598</v>
      </c>
      <c r="M4" s="2">
        <f t="shared" si="1"/>
        <v>25673756765637</v>
      </c>
      <c r="N4" s="2">
        <f t="shared" si="1"/>
        <v>22545419368639</v>
      </c>
      <c r="O4" s="2">
        <f t="shared" si="1"/>
        <v>22226912485948</v>
      </c>
      <c r="P4" s="2">
        <f t="shared" si="1"/>
        <v>20604487293751</v>
      </c>
      <c r="Q4" s="2">
        <f t="shared" si="1"/>
        <v>19669096571146</v>
      </c>
      <c r="R4" s="2">
        <f t="shared" si="1"/>
        <v>18936240950891</v>
      </c>
      <c r="S4" s="2">
        <f t="shared" si="1"/>
        <v>17476102963479</v>
      </c>
      <c r="T4" s="2">
        <f t="shared" si="1"/>
        <v>17011549906297</v>
      </c>
      <c r="U4" s="2">
        <f t="shared" si="1"/>
        <v>15623239533384</v>
      </c>
      <c r="V4" s="2">
        <f t="shared" si="1"/>
        <v>13373032803518</v>
      </c>
      <c r="W4" s="2">
        <f t="shared" si="1"/>
        <v>10610084882427</v>
      </c>
      <c r="X4" s="2">
        <f t="shared" si="1"/>
        <v>9713882916261</v>
      </c>
      <c r="Y4" s="2">
        <f t="shared" si="1"/>
        <v>8550126695215</v>
      </c>
      <c r="Z4" s="2">
        <f t="shared" si="1"/>
        <v>7392483649350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267587095367</v>
      </c>
      <c r="H5" s="2">
        <f>IFERROR(SUM(D5:G5)*(4/MAX(1,COUNT(D5:G5))),"")</f>
        <v>1070348381468</v>
      </c>
      <c r="I5" s="2">
        <f t="shared" ref="I5:Z5" si="2">IFERROR(INDEX(I51:I500,MATCH($C$5,$C$51:$C$500,0)),"")</f>
        <v>775908795006</v>
      </c>
      <c r="J5" s="2">
        <f t="shared" si="2"/>
        <v>732907868886</v>
      </c>
      <c r="K5" s="2">
        <f t="shared" si="2"/>
        <v>691243989141</v>
      </c>
      <c r="L5" s="2">
        <f t="shared" si="2"/>
        <v>845424119427</v>
      </c>
      <c r="M5" s="2">
        <f t="shared" si="2"/>
        <v>853399866142</v>
      </c>
      <c r="N5" s="2">
        <f t="shared" si="2"/>
        <v>700933935769</v>
      </c>
      <c r="O5" s="2">
        <f t="shared" si="2"/>
        <v>585070445890</v>
      </c>
      <c r="P5" s="2">
        <f t="shared" si="2"/>
        <v>670462676989</v>
      </c>
      <c r="Q5" s="2">
        <f t="shared" si="2"/>
        <v>524166303594</v>
      </c>
      <c r="R5" s="2">
        <f t="shared" si="2"/>
        <v>563184752313</v>
      </c>
      <c r="S5" s="2">
        <f t="shared" si="2"/>
        <v>553606785752</v>
      </c>
      <c r="T5" s="2">
        <f t="shared" si="2"/>
        <v>510975643332</v>
      </c>
      <c r="U5" s="2">
        <f t="shared" si="2"/>
        <v>464542809482</v>
      </c>
      <c r="V5" s="2">
        <f t="shared" si="2"/>
        <v>402753390390</v>
      </c>
      <c r="W5" s="2">
        <f t="shared" si="2"/>
        <v>352022664627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8135134967574</v>
      </c>
      <c r="H6" s="2">
        <f>IFERROR(INDEX(D6:G6,COUNT(D6:G6)),"")</f>
        <v>8135134967574</v>
      </c>
      <c r="I6" s="2">
        <f t="shared" ref="I6:Z6" si="3">IFERROR(INDEX(I51:I500,MATCH($C$6,$C$51:$C$500,0)),"")</f>
        <v>7866184377297</v>
      </c>
      <c r="J6" s="2">
        <f t="shared" si="3"/>
        <v>7577641306112</v>
      </c>
      <c r="K6" s="2">
        <f t="shared" si="3"/>
        <v>7297830360245</v>
      </c>
      <c r="L6" s="2">
        <f t="shared" si="3"/>
        <v>7137625893943</v>
      </c>
      <c r="M6" s="2">
        <f t="shared" si="3"/>
        <v>6846921143922</v>
      </c>
      <c r="N6" s="2">
        <f t="shared" si="3"/>
        <v>6559456360507</v>
      </c>
      <c r="O6" s="2">
        <f t="shared" si="3"/>
        <v>6129308447048</v>
      </c>
      <c r="P6" s="2">
        <f t="shared" si="3"/>
        <v>5787854878173</v>
      </c>
      <c r="Q6" s="2">
        <f t="shared" si="3"/>
        <v>5130769417972</v>
      </c>
      <c r="R6" s="2">
        <f t="shared" si="3"/>
        <v>4619981227666</v>
      </c>
      <c r="S6" s="2">
        <f t="shared" si="3"/>
        <v>4070245687141</v>
      </c>
      <c r="T6" s="2">
        <f t="shared" si="3"/>
        <v>3549882353025</v>
      </c>
      <c r="U6" s="2">
        <f t="shared" si="3"/>
        <v>3038851863933</v>
      </c>
      <c r="V6" s="2">
        <f t="shared" si="3"/>
        <v>2579669615576</v>
      </c>
      <c r="W6" s="2">
        <f t="shared" si="3"/>
        <v>2435198106334</v>
      </c>
      <c r="X6" s="2">
        <f t="shared" si="3"/>
        <v>1798591948723</v>
      </c>
      <c r="Y6" s="2">
        <f t="shared" si="3"/>
        <v>1603901090438</v>
      </c>
      <c r="Z6" s="2">
        <f t="shared" si="3"/>
        <v>1337656730330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2.71</v>
      </c>
      <c r="H7" s="3">
        <f>IFERROR(INDEX(D7:G7,COUNT(D7:G7)),"")</f>
        <v>2.71</v>
      </c>
      <c r="I7" s="3">
        <f t="shared" ref="I7:Z7" si="4">IFERROR(INDEX(I51:I500,MATCH($C$7,$C$51:$C$500,0))/1000000000,"")</f>
        <v>2.71</v>
      </c>
      <c r="J7" s="3">
        <f t="shared" si="4"/>
        <v>2.71</v>
      </c>
      <c r="K7" s="3">
        <f t="shared" si="4"/>
        <v>2.71</v>
      </c>
      <c r="L7" s="3">
        <f t="shared" si="4"/>
        <v>2.71</v>
      </c>
      <c r="M7" s="3">
        <f t="shared" si="4"/>
        <v>2.71</v>
      </c>
      <c r="N7" s="3">
        <f t="shared" si="4"/>
        <v>2.71</v>
      </c>
      <c r="O7" s="3">
        <f t="shared" si="4"/>
        <v>2.71</v>
      </c>
      <c r="P7" s="3">
        <f t="shared" si="4"/>
        <v>2.71</v>
      </c>
      <c r="Q7" s="3">
        <f t="shared" si="4"/>
        <v>2.71</v>
      </c>
      <c r="R7" s="3">
        <f t="shared" si="4"/>
        <v>2.71</v>
      </c>
      <c r="S7" s="3">
        <f t="shared" si="4"/>
        <v>2.71</v>
      </c>
      <c r="T7" s="3">
        <f t="shared" si="4"/>
        <v>2.71</v>
      </c>
      <c r="U7" s="3">
        <f t="shared" si="4"/>
        <v>2.71</v>
      </c>
      <c r="V7" s="3">
        <f t="shared" si="4"/>
        <v>2.71</v>
      </c>
      <c r="W7" s="3">
        <f t="shared" si="4"/>
        <v>2.71</v>
      </c>
      <c r="X7" s="3">
        <f t="shared" si="4"/>
        <v>2.2799999999999998</v>
      </c>
      <c r="Y7" s="3">
        <f t="shared" si="4"/>
        <v>2.2799999999999998</v>
      </c>
      <c r="Z7" s="3">
        <f t="shared" si="4"/>
        <v>2.2799999999999998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-302000000000</v>
      </c>
      <c r="H8" s="2">
        <f>IFERROR(INDEX(D8:G8,COUNT(D8:G8)),"")</f>
        <v>-302000000000</v>
      </c>
      <c r="I8" s="2">
        <f t="shared" ref="I8:Z8" si="5">IFERROR(INDEX(I51:I500,MATCH($C$8,$C$51:$C$500,0)),"")</f>
        <v>613000000000</v>
      </c>
      <c r="J8" s="2">
        <f t="shared" si="5"/>
        <v>476000000000</v>
      </c>
      <c r="K8" s="2">
        <f t="shared" si="5"/>
        <v>238000000000</v>
      </c>
      <c r="L8" s="2">
        <f t="shared" si="5"/>
        <v>-145000000000</v>
      </c>
      <c r="M8" s="2">
        <f t="shared" si="5"/>
        <v>297000000000</v>
      </c>
      <c r="N8" s="2">
        <f t="shared" si="5"/>
        <v>770000000000</v>
      </c>
      <c r="O8" s="2">
        <f t="shared" si="5"/>
        <v>-66000000000</v>
      </c>
      <c r="P8" s="2">
        <f t="shared" si="5"/>
        <v>416000000000</v>
      </c>
      <c r="Q8" s="2">
        <f t="shared" si="5"/>
        <v>-403000000000</v>
      </c>
      <c r="R8" s="2">
        <f t="shared" si="5"/>
        <v>148000000000</v>
      </c>
      <c r="S8" s="2">
        <f t="shared" si="5"/>
        <v>434000000000</v>
      </c>
      <c r="T8" s="2">
        <f t="shared" si="5"/>
        <v>305000000000</v>
      </c>
      <c r="U8" s="2">
        <f t="shared" si="5"/>
        <v>-425000000000</v>
      </c>
      <c r="V8" s="2">
        <f t="shared" si="5"/>
        <v>188000000000</v>
      </c>
      <c r="W8" s="2">
        <f t="shared" si="5"/>
        <v>227000000000</v>
      </c>
      <c r="X8" s="2">
        <f t="shared" si="5"/>
        <v>63000000000</v>
      </c>
      <c r="Y8" s="2">
        <f t="shared" si="5"/>
        <v>-41000000000</v>
      </c>
      <c r="Z8" s="2">
        <f t="shared" si="5"/>
        <v>170000000000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-111.42</v>
      </c>
      <c r="H9" s="3">
        <f>IFERROR(INDEX(D9:G9,COUNT(D9:G9)),"")</f>
        <v>-111.42</v>
      </c>
      <c r="I9" s="3">
        <f t="shared" ref="I9:Z9" si="6">IFERROR(INDEX(I51:I500,MATCH($C$9,$C$51:$C$500,0)),"")</f>
        <v>226.23</v>
      </c>
      <c r="J9" s="3">
        <f t="shared" si="6"/>
        <v>175.74</v>
      </c>
      <c r="K9" s="3">
        <f t="shared" si="6"/>
        <v>87.69</v>
      </c>
      <c r="L9" s="3">
        <f t="shared" si="6"/>
        <v>-53.56</v>
      </c>
      <c r="M9" s="3">
        <f t="shared" si="6"/>
        <v>109.82</v>
      </c>
      <c r="N9" s="3">
        <f t="shared" si="6"/>
        <v>284.39</v>
      </c>
      <c r="O9" s="3">
        <f t="shared" si="6"/>
        <v>-24.51</v>
      </c>
      <c r="P9" s="3">
        <f t="shared" si="6"/>
        <v>153.44</v>
      </c>
      <c r="Q9" s="3">
        <f t="shared" si="6"/>
        <v>-148.66</v>
      </c>
      <c r="R9" s="3">
        <f t="shared" si="6"/>
        <v>54.75</v>
      </c>
      <c r="S9" s="3">
        <f t="shared" si="6"/>
        <v>160.16</v>
      </c>
      <c r="T9" s="3">
        <f t="shared" si="6"/>
        <v>112.6</v>
      </c>
      <c r="U9" s="3">
        <f t="shared" si="6"/>
        <v>-157.05000000000001</v>
      </c>
      <c r="V9" s="3">
        <f t="shared" si="6"/>
        <v>69.41</v>
      </c>
      <c r="W9" s="3">
        <f t="shared" si="6"/>
        <v>83.76</v>
      </c>
      <c r="X9" s="3">
        <f t="shared" si="6"/>
        <v>27.81</v>
      </c>
      <c r="Y9" s="3">
        <f t="shared" si="6"/>
        <v>-17.84</v>
      </c>
      <c r="Z9" s="3">
        <f t="shared" si="6"/>
        <v>74.349999999999994</v>
      </c>
    </row>
    <row r="10" spans="1:26" ht="15.5" x14ac:dyDescent="0.35">
      <c r="C10" t="s">
        <v>17</v>
      </c>
      <c r="D10" s="3">
        <f ca="1">IFERROR(IF(D9=0,"",D2/D9),"")</f>
        <v>-20.822114521629867</v>
      </c>
      <c r="I10" s="3">
        <f t="shared" ref="I10:Z10" ca="1" si="7">IFERROR(IF(I9=0,"",I2/I9),"")</f>
        <v>10.166644565265438</v>
      </c>
      <c r="J10" s="3">
        <f t="shared" ca="1" si="7"/>
        <v>13.82724479344486</v>
      </c>
      <c r="K10" s="3">
        <f t="shared" ca="1" si="7"/>
        <v>29.535864978902953</v>
      </c>
      <c r="L10" s="3">
        <f t="shared" ca="1" si="7"/>
        <v>-51.344286781179981</v>
      </c>
      <c r="M10" s="3">
        <f t="shared" ca="1" si="7"/>
        <v>24.585685667455838</v>
      </c>
      <c r="N10" s="3">
        <f t="shared" ca="1" si="7"/>
        <v>7.4193888674004009</v>
      </c>
      <c r="O10" s="3" t="str">
        <f t="shared" ca="1" si="7"/>
        <v/>
      </c>
      <c r="P10" s="3">
        <f t="shared" ca="1" si="7"/>
        <v>13.686131386861314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24.866785079928952</v>
      </c>
      <c r="U10" s="3" t="str">
        <f t="shared" ca="1" si="7"/>
        <v/>
      </c>
      <c r="V10" s="3">
        <f t="shared" ca="1" si="7"/>
        <v>25.212505402679732</v>
      </c>
      <c r="W10" s="3">
        <f t="shared" ca="1" si="7"/>
        <v>8.9541547277936964</v>
      </c>
      <c r="X10" s="3" t="str">
        <f t="shared" ca="1" si="7"/>
        <v/>
      </c>
      <c r="Y10" s="3">
        <f t="shared" ca="1" si="7"/>
        <v>-44.836362107623323</v>
      </c>
      <c r="Z10" s="3">
        <f t="shared" ca="1" si="7"/>
        <v>4.3166079354404845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456103923455</v>
      </c>
      <c r="H11" s="2">
        <f>IFERROR(INDEX(D11:G11,COUNT(D11:G11)),"")</f>
        <v>456103923455</v>
      </c>
      <c r="I11" s="2">
        <f t="shared" ref="I11:Z11" si="8">IFERROR(INDEX(I51:I500,MATCH($C$11,$C$51:$C$500,0)),"")</f>
        <v>712020537185</v>
      </c>
      <c r="J11" s="2">
        <f t="shared" si="8"/>
        <v>687659299004</v>
      </c>
      <c r="K11" s="2">
        <f t="shared" si="8"/>
        <v>686195637030</v>
      </c>
      <c r="L11" s="2">
        <f t="shared" si="8"/>
        <v>987734719989</v>
      </c>
      <c r="M11" s="2">
        <f t="shared" si="8"/>
        <v>1324602373881</v>
      </c>
      <c r="N11" s="2">
        <f t="shared" si="8"/>
        <v>1619355914623</v>
      </c>
      <c r="O11" s="2">
        <f t="shared" si="8"/>
        <v>1041234710289</v>
      </c>
      <c r="P11" s="2">
        <f t="shared" si="8"/>
        <v>1262648169142</v>
      </c>
      <c r="Q11" s="2">
        <f t="shared" si="8"/>
        <v>811493126579</v>
      </c>
      <c r="R11" s="2">
        <f t="shared" si="8"/>
        <v>1217204290777</v>
      </c>
      <c r="S11" s="2">
        <f t="shared" si="8"/>
        <v>1129100700448</v>
      </c>
      <c r="T11" s="2">
        <f t="shared" si="8"/>
        <v>717097068613</v>
      </c>
      <c r="U11" s="2">
        <f t="shared" si="8"/>
        <v>405182386103</v>
      </c>
      <c r="V11" s="2">
        <f t="shared" si="8"/>
        <v>825604450198</v>
      </c>
      <c r="W11" s="2">
        <f t="shared" si="8"/>
        <v>760663326177</v>
      </c>
      <c r="X11" s="2">
        <f t="shared" si="8"/>
        <v>244983786586</v>
      </c>
      <c r="Y11" s="2">
        <f t="shared" si="8"/>
        <v>270222290977</v>
      </c>
      <c r="Z11" s="2">
        <f t="shared" si="8"/>
        <v>347731566277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-455000000000</v>
      </c>
      <c r="H12" s="2">
        <f>IFERROR(INDEX(D12:G12,COUNT(D12:G12)),"")</f>
        <v>-455000000000</v>
      </c>
      <c r="I12" s="2">
        <f t="shared" ref="I12:Z12" si="9">IFERROR(INDEX(I51:I500,MATCH($C$12,$C$51:$C$500,0)),"")</f>
        <v>-710000000000</v>
      </c>
      <c r="J12" s="2">
        <f t="shared" si="9"/>
        <v>-590000000000</v>
      </c>
      <c r="K12" s="2">
        <f t="shared" si="9"/>
        <v>-683000000000</v>
      </c>
      <c r="L12" s="2">
        <f t="shared" si="9"/>
        <v>-988000000000</v>
      </c>
      <c r="M12" s="2">
        <f t="shared" si="9"/>
        <v>-1325000000000</v>
      </c>
      <c r="N12" s="2">
        <f t="shared" si="9"/>
        <v>-1619000000000</v>
      </c>
      <c r="O12" s="2">
        <f t="shared" si="9"/>
        <v>-997000000000</v>
      </c>
      <c r="P12" s="2">
        <f t="shared" si="9"/>
        <v>-1263000000000</v>
      </c>
      <c r="Q12" s="2">
        <f t="shared" si="9"/>
        <v>-811000000000</v>
      </c>
      <c r="R12" s="2">
        <f t="shared" si="9"/>
        <v>-1176000000000</v>
      </c>
      <c r="S12" s="2">
        <f t="shared" si="9"/>
        <v>-985000000000</v>
      </c>
      <c r="T12" s="2">
        <f t="shared" si="9"/>
        <v>-603000000000</v>
      </c>
      <c r="U12" s="2">
        <f t="shared" si="9"/>
        <v>-285000000000</v>
      </c>
      <c r="V12" s="2">
        <f t="shared" si="9"/>
        <v>-738000000000</v>
      </c>
      <c r="W12" s="2">
        <f t="shared" si="9"/>
        <v>-732000000000</v>
      </c>
      <c r="X12" s="2">
        <f t="shared" si="9"/>
        <v>-221000000000</v>
      </c>
      <c r="Y12" s="2">
        <f t="shared" si="9"/>
        <v>-198000000000</v>
      </c>
      <c r="Z12" s="2">
        <f t="shared" si="9"/>
        <v>-297000000000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2000000000</v>
      </c>
      <c r="J13" s="2">
        <f t="shared" si="10"/>
        <v>97000000000</v>
      </c>
      <c r="K13" s="2">
        <f t="shared" si="10"/>
        <v>3000000000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44000000000</v>
      </c>
      <c r="P13" s="2">
        <f t="shared" si="10"/>
        <v>0</v>
      </c>
      <c r="Q13" s="2">
        <f t="shared" si="10"/>
        <v>0</v>
      </c>
      <c r="R13" s="2">
        <f t="shared" si="10"/>
        <v>42000000000</v>
      </c>
      <c r="S13" s="2">
        <f t="shared" si="10"/>
        <v>144000000000</v>
      </c>
      <c r="T13" s="2">
        <f t="shared" si="10"/>
        <v>114000000000</v>
      </c>
      <c r="U13" s="2">
        <f t="shared" si="10"/>
        <v>120000000000</v>
      </c>
      <c r="V13" s="2">
        <f t="shared" si="10"/>
        <v>88000000000</v>
      </c>
      <c r="W13" s="2">
        <f t="shared" si="10"/>
        <v>29000000000</v>
      </c>
      <c r="X13" s="2">
        <f t="shared" si="10"/>
        <v>24000000000</v>
      </c>
      <c r="Y13" s="2">
        <f t="shared" si="10"/>
        <v>73000000000</v>
      </c>
      <c r="Z13" s="2">
        <f t="shared" si="10"/>
        <v>51000000000</v>
      </c>
    </row>
    <row r="14" spans="1:26" ht="15.5" x14ac:dyDescent="0.35">
      <c r="C14" t="s">
        <v>26</v>
      </c>
      <c r="D14" s="2">
        <f>IFERROR(INDEX(D51:D500,MATCH($C$14,$C$51:$C$500,0)),"")</f>
        <v>-5427007437</v>
      </c>
      <c r="H14" s="2">
        <f>IFERROR(SUM(D14:G14)*(4/MAX(1,COUNT(D14:G14))),"")</f>
        <v>-21708029748</v>
      </c>
      <c r="I14" s="2">
        <f t="shared" ref="I14:Z14" si="11">IFERROR(INDEX(I51:I500,MATCH($C$14,$C$51:$C$500,0)),"")</f>
        <v>-21011612233</v>
      </c>
      <c r="J14" s="2">
        <f t="shared" si="11"/>
        <v>-23660014685</v>
      </c>
      <c r="K14" s="2">
        <f t="shared" si="11"/>
        <v>-20746438421</v>
      </c>
      <c r="L14" s="2">
        <f t="shared" si="11"/>
        <v>-10788378940</v>
      </c>
      <c r="M14" s="2">
        <f t="shared" si="11"/>
        <v>-10096994519</v>
      </c>
      <c r="N14" s="2">
        <f t="shared" si="11"/>
        <v>-10852235264</v>
      </c>
      <c r="O14" s="2">
        <f t="shared" si="11"/>
        <v>-6161028189</v>
      </c>
      <c r="P14" s="2">
        <f t="shared" si="11"/>
        <v>-5391026594</v>
      </c>
      <c r="Q14" s="2">
        <f t="shared" si="11"/>
        <v>-9924174581</v>
      </c>
      <c r="R14" s="2">
        <f t="shared" si="11"/>
        <v>-10762560065</v>
      </c>
      <c r="S14" s="2">
        <f t="shared" si="11"/>
        <v>-13037854649</v>
      </c>
      <c r="T14" s="2">
        <f t="shared" si="11"/>
        <v>-15425289890</v>
      </c>
      <c r="U14" s="2">
        <f t="shared" si="11"/>
        <v>-13278250331</v>
      </c>
      <c r="V14" s="2">
        <f t="shared" si="11"/>
        <v>-9331051726</v>
      </c>
      <c r="W14" s="2">
        <f t="shared" si="11"/>
        <v>-8415654068</v>
      </c>
      <c r="X14" s="2">
        <f t="shared" si="11"/>
        <v>-14681587574</v>
      </c>
      <c r="Y14" s="2">
        <f t="shared" si="11"/>
        <v>-14077535462</v>
      </c>
      <c r="Z14" s="2">
        <f t="shared" si="11"/>
        <v>-3899800675</v>
      </c>
    </row>
    <row r="15" spans="1:26" ht="15.5" x14ac:dyDescent="0.35">
      <c r="C15" t="s">
        <v>27</v>
      </c>
      <c r="D15" s="2">
        <f>IFERROR(INDEX(D51:D500,MATCH($C$15,$C$51:$C$500,0)),"")</f>
        <v>-78084820367</v>
      </c>
      <c r="H15" s="2">
        <f>IFERROR(SUM(D15:G15)*(4/MAX(1,COUNT(D15:G15))),"")</f>
        <v>-312339281468</v>
      </c>
      <c r="I15" s="2">
        <f t="shared" ref="I15:Z15" si="12">IFERROR(INDEX(I51:I500,MATCH($C$15,$C$51:$C$500,0)),"")</f>
        <v>-237732052070</v>
      </c>
      <c r="J15" s="2">
        <f t="shared" si="12"/>
        <v>-223273095738</v>
      </c>
      <c r="K15" s="2">
        <f t="shared" si="12"/>
        <v>-204050241093</v>
      </c>
      <c r="L15" s="2">
        <f t="shared" si="12"/>
        <v>-258549293912</v>
      </c>
      <c r="M15" s="2">
        <f t="shared" si="12"/>
        <v>-245022311943</v>
      </c>
      <c r="N15" s="2">
        <f t="shared" si="12"/>
        <v>-202869249486</v>
      </c>
      <c r="O15" s="2">
        <f t="shared" si="12"/>
        <v>-232288751064</v>
      </c>
      <c r="P15" s="2">
        <f t="shared" si="12"/>
        <v>-226230291045</v>
      </c>
      <c r="Q15" s="2">
        <f t="shared" si="12"/>
        <v>-177717985297</v>
      </c>
      <c r="R15" s="2">
        <f t="shared" si="12"/>
        <v>-204038431238</v>
      </c>
      <c r="S15" s="2">
        <f t="shared" si="12"/>
        <v>-199737582909</v>
      </c>
      <c r="T15" s="2">
        <f t="shared" si="12"/>
        <v>-176508977039</v>
      </c>
      <c r="U15" s="2">
        <f t="shared" si="12"/>
        <v>-158410663090</v>
      </c>
      <c r="V15" s="2">
        <f t="shared" si="12"/>
        <v>-137250472013</v>
      </c>
      <c r="W15" s="2">
        <f t="shared" si="12"/>
        <v>-111704049128</v>
      </c>
      <c r="X15" s="2">
        <f t="shared" si="12"/>
        <v>-92473564753</v>
      </c>
      <c r="Y15" s="2">
        <f t="shared" si="12"/>
        <v>-130728842124</v>
      </c>
      <c r="Z15" s="2">
        <f t="shared" si="12"/>
        <v>-115145043706</v>
      </c>
    </row>
    <row r="16" spans="1:26" ht="15.5" x14ac:dyDescent="0.35">
      <c r="C16" t="s">
        <v>28</v>
      </c>
      <c r="D16" s="2">
        <f>IFERROR(INDEX(D51:D500,MATCH($C$16,$C$51:$C$500,0)),"")</f>
        <v>347035410644</v>
      </c>
      <c r="H16" s="2">
        <f>IFERROR(SUM(D16:G16)*(4/MAX(1,COUNT(D16:G16))),"")</f>
        <v>1388141642576</v>
      </c>
      <c r="I16" s="2">
        <f t="shared" ref="I16:Z16" si="13">IFERROR(INDEX(I51:I500,MATCH($C$16,$C$51:$C$500,0)),"")</f>
        <v>1024702104968</v>
      </c>
      <c r="J16" s="2">
        <f t="shared" si="13"/>
        <v>961601520348</v>
      </c>
      <c r="K16" s="2">
        <f t="shared" si="13"/>
        <v>892424671097</v>
      </c>
      <c r="L16" s="2">
        <f t="shared" si="13"/>
        <v>1101140177591</v>
      </c>
      <c r="M16" s="2">
        <f t="shared" si="13"/>
        <v>1091263311440</v>
      </c>
      <c r="N16" s="2">
        <f t="shared" si="13"/>
        <v>882739797483</v>
      </c>
      <c r="O16" s="2">
        <f t="shared" si="13"/>
        <v>813103428517</v>
      </c>
      <c r="P16" s="2">
        <f t="shared" si="13"/>
        <v>879481177101</v>
      </c>
      <c r="Q16" s="2">
        <f t="shared" si="13"/>
        <v>695554155912</v>
      </c>
      <c r="R16" s="2">
        <f t="shared" si="13"/>
        <v>760159126914</v>
      </c>
      <c r="S16" s="2">
        <f t="shared" si="13"/>
        <v>746911427524</v>
      </c>
      <c r="T16" s="2">
        <f t="shared" si="13"/>
        <v>687173205857</v>
      </c>
      <c r="U16" s="2">
        <f t="shared" si="13"/>
        <v>622782644078</v>
      </c>
      <c r="V16" s="2">
        <f t="shared" si="13"/>
        <v>540022078081</v>
      </c>
      <c r="W16" s="2">
        <f t="shared" si="13"/>
        <v>462743645564</v>
      </c>
      <c r="X16" s="2">
        <f t="shared" si="13"/>
        <v>349864423038</v>
      </c>
      <c r="Y16" s="2">
        <f t="shared" si="13"/>
        <v>459674202232</v>
      </c>
      <c r="Z16" s="2">
        <f t="shared" si="13"/>
        <v>382156263652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6287200000000</v>
      </c>
      <c r="H20" s="2">
        <f t="shared" ref="H20:Z20" ca="1" si="14">IFERROR(H21*H2,"")</f>
        <v>6287200000000</v>
      </c>
      <c r="I20" s="2">
        <f t="shared" ca="1" si="14"/>
        <v>6233000000000</v>
      </c>
      <c r="J20" s="2">
        <f t="shared" ca="1" si="14"/>
        <v>6585300000000</v>
      </c>
      <c r="K20" s="2">
        <f t="shared" ca="1" si="14"/>
        <v>7018900000000</v>
      </c>
      <c r="L20" s="2">
        <f t="shared" ca="1" si="14"/>
        <v>7452500000000</v>
      </c>
      <c r="M20" s="2">
        <f t="shared" ca="1" si="14"/>
        <v>7317000000000</v>
      </c>
      <c r="N20" s="2">
        <f t="shared" ca="1" si="14"/>
        <v>5718100000000</v>
      </c>
      <c r="O20" s="2" t="str">
        <f t="shared" ca="1" si="14"/>
        <v/>
      </c>
      <c r="P20" s="2">
        <f t="shared" ca="1" si="14"/>
        <v>5691000000000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7588000000000</v>
      </c>
      <c r="U20" s="2" t="str">
        <f t="shared" ca="1" si="14"/>
        <v/>
      </c>
      <c r="V20" s="2">
        <f t="shared" ca="1" si="14"/>
        <v>4742500000000</v>
      </c>
      <c r="W20" s="2">
        <f t="shared" ca="1" si="14"/>
        <v>2032500000000</v>
      </c>
      <c r="X20" s="2" t="str">
        <f t="shared" ca="1" si="14"/>
        <v/>
      </c>
      <c r="Y20" s="2">
        <f t="shared" ca="1" si="14"/>
        <v>1823727996000</v>
      </c>
      <c r="Z20" s="2">
        <f t="shared" ca="1" si="14"/>
        <v>731742744000</v>
      </c>
    </row>
    <row r="21" spans="1:26" ht="15.5" x14ac:dyDescent="0.35">
      <c r="C21" t="s">
        <v>11</v>
      </c>
      <c r="D21" s="2">
        <f>IFERROR(INDEX(D51:D500,MATCH($C$7,$C$51:$C$500,0)),"")</f>
        <v>2710000000</v>
      </c>
      <c r="H21" s="2">
        <f>IFERROR(INDEX(D21:G21,COUNT(D21:G21)),"")</f>
        <v>2710000000</v>
      </c>
      <c r="I21" s="2">
        <f t="shared" ref="I21:Z21" si="15">IFERROR(INDEX(I51:I500,MATCH($C$7,$C$51:$C$500,0)),"")</f>
        <v>2710000000</v>
      </c>
      <c r="J21" s="2">
        <f t="shared" si="15"/>
        <v>2710000000</v>
      </c>
      <c r="K21" s="2">
        <f t="shared" si="15"/>
        <v>2710000000</v>
      </c>
      <c r="L21" s="2">
        <f t="shared" si="15"/>
        <v>2710000000</v>
      </c>
      <c r="M21" s="2">
        <f t="shared" si="15"/>
        <v>2710000000</v>
      </c>
      <c r="N21" s="2">
        <f t="shared" si="15"/>
        <v>2710000000</v>
      </c>
      <c r="O21" s="2">
        <f t="shared" si="15"/>
        <v>2710000000</v>
      </c>
      <c r="P21" s="2">
        <f t="shared" si="15"/>
        <v>2710000000</v>
      </c>
      <c r="Q21" s="2">
        <f t="shared" si="15"/>
        <v>2710000000</v>
      </c>
      <c r="R21" s="2">
        <f t="shared" si="15"/>
        <v>2710000000</v>
      </c>
      <c r="S21" s="2">
        <f t="shared" si="15"/>
        <v>2710000000</v>
      </c>
      <c r="T21" s="2">
        <f t="shared" si="15"/>
        <v>2710000000</v>
      </c>
      <c r="U21" s="2">
        <f t="shared" si="15"/>
        <v>2710000000</v>
      </c>
      <c r="V21" s="2">
        <f t="shared" si="15"/>
        <v>2710000000</v>
      </c>
      <c r="W21" s="2">
        <f t="shared" si="15"/>
        <v>2710000000</v>
      </c>
      <c r="X21" s="2">
        <f t="shared" si="15"/>
        <v>2280000000</v>
      </c>
      <c r="Y21" s="2">
        <f t="shared" si="15"/>
        <v>2280000000</v>
      </c>
      <c r="Z21" s="2">
        <f t="shared" si="15"/>
        <v>2280000000</v>
      </c>
    </row>
    <row r="23" spans="1:26" ht="15.5" x14ac:dyDescent="0.35">
      <c r="B23" t="s">
        <v>53</v>
      </c>
      <c r="C23" t="s">
        <v>54</v>
      </c>
      <c r="D23" s="3">
        <f>IFERROR(D5/D6*100,"")</f>
        <v>3.2892766553177153</v>
      </c>
      <c r="H23" s="3">
        <f t="shared" ref="H23:Z23" si="16">IFERROR(H5/H6*100,"")</f>
        <v>13.157106621270861</v>
      </c>
      <c r="I23" s="3">
        <f t="shared" si="16"/>
        <v>9.8638521269014543</v>
      </c>
      <c r="J23" s="3">
        <f t="shared" si="16"/>
        <v>9.6719789084612469</v>
      </c>
      <c r="K23" s="3">
        <f t="shared" si="16"/>
        <v>9.4719108970600114</v>
      </c>
      <c r="L23" s="3">
        <f t="shared" si="16"/>
        <v>11.844612368160513</v>
      </c>
      <c r="M23" s="3">
        <f t="shared" si="16"/>
        <v>12.463994373581498</v>
      </c>
      <c r="N23" s="3">
        <f t="shared" si="16"/>
        <v>10.68585408981702</v>
      </c>
      <c r="O23" s="3">
        <f t="shared" si="16"/>
        <v>9.5454560811306841</v>
      </c>
      <c r="P23" s="3">
        <f t="shared" si="16"/>
        <v>11.58395797927537</v>
      </c>
      <c r="Q23" s="3">
        <f t="shared" si="16"/>
        <v>10.216134479907756</v>
      </c>
      <c r="R23" s="3">
        <f t="shared" si="16"/>
        <v>12.19019568608765</v>
      </c>
      <c r="S23" s="3">
        <f t="shared" si="16"/>
        <v>13.601311279586699</v>
      </c>
      <c r="T23" s="3">
        <f t="shared" si="16"/>
        <v>14.394157116124617</v>
      </c>
      <c r="U23" s="3">
        <f t="shared" si="16"/>
        <v>15.286786927506585</v>
      </c>
      <c r="V23" s="3">
        <f t="shared" si="16"/>
        <v>15.612595812974734</v>
      </c>
      <c r="W23" s="3">
        <f t="shared" si="16"/>
        <v>14.455606864648171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-0.19719370365685518</v>
      </c>
      <c r="H24" s="4">
        <f t="shared" ref="H24:Z24" si="17">IFERROR(_xlfn.RRI(5,M23,H23),"")</f>
        <v>1.0882387548908801E-2</v>
      </c>
      <c r="I24" s="4">
        <f t="shared" si="17"/>
        <v>-1.5881348995827271E-2</v>
      </c>
      <c r="J24" s="4">
        <f t="shared" si="17"/>
        <v>2.6370096877661453E-3</v>
      </c>
      <c r="K24" s="4">
        <f t="shared" si="17"/>
        <v>-3.9458515719036358E-2</v>
      </c>
      <c r="L24" s="4">
        <f t="shared" si="17"/>
        <v>3.0022828804723733E-2</v>
      </c>
      <c r="M24" s="4">
        <f t="shared" si="17"/>
        <v>4.4522903934667291E-3</v>
      </c>
      <c r="N24" s="4">
        <f t="shared" si="17"/>
        <v>-4.7103587368186317E-2</v>
      </c>
      <c r="O24" s="4">
        <f t="shared" si="17"/>
        <v>-7.8867535302031833E-2</v>
      </c>
      <c r="P24" s="4">
        <f t="shared" si="17"/>
        <v>-5.3962934608624891E-2</v>
      </c>
      <c r="Q24" s="4">
        <f t="shared" si="17"/>
        <v>-8.132415626497469E-2</v>
      </c>
      <c r="R24" s="4">
        <f t="shared" si="17"/>
        <v>-3.3515552711487318E-2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98.79</v>
      </c>
      <c r="H25" s="3">
        <f>IFERROR(INDEX(D25:G25,COUNT(D25:G25)),"")</f>
        <v>98.79</v>
      </c>
      <c r="I25" s="3">
        <f t="shared" ref="I25:Z25" si="18">IFERROR(INDEX(I51:I500,MATCH($C$25,$C$51:$C$500,0)),"")</f>
        <v>291.36</v>
      </c>
      <c r="J25" s="3">
        <f t="shared" si="18"/>
        <v>273.85000000000002</v>
      </c>
      <c r="K25" s="3">
        <f t="shared" si="18"/>
        <v>254.19</v>
      </c>
      <c r="L25" s="3">
        <f t="shared" si="18"/>
        <v>312.89999999999998</v>
      </c>
      <c r="M25" s="3">
        <f t="shared" si="18"/>
        <v>313.02999999999997</v>
      </c>
      <c r="N25" s="3">
        <f t="shared" si="18"/>
        <v>251.27</v>
      </c>
      <c r="O25" s="3">
        <f t="shared" si="18"/>
        <v>214.36</v>
      </c>
      <c r="P25" s="3">
        <f t="shared" si="18"/>
        <v>241.1</v>
      </c>
      <c r="Q25" s="3">
        <f t="shared" si="18"/>
        <v>191.12</v>
      </c>
      <c r="R25" s="3">
        <f t="shared" si="18"/>
        <v>205.28</v>
      </c>
      <c r="S25" s="3">
        <f t="shared" si="18"/>
        <v>201.99</v>
      </c>
      <c r="T25" s="3">
        <f t="shared" si="18"/>
        <v>188.51</v>
      </c>
      <c r="U25" s="3">
        <f t="shared" si="18"/>
        <v>171.42</v>
      </c>
      <c r="V25" s="3">
        <f t="shared" si="18"/>
        <v>148.69</v>
      </c>
      <c r="W25" s="3">
        <f t="shared" si="18"/>
        <v>129.6</v>
      </c>
      <c r="X25" s="3">
        <f t="shared" si="18"/>
        <v>112.89</v>
      </c>
      <c r="Y25" s="3">
        <f t="shared" si="18"/>
        <v>144.27000000000001</v>
      </c>
      <c r="Z25" s="3">
        <f t="shared" si="18"/>
        <v>117.11</v>
      </c>
    </row>
    <row r="26" spans="1:26" ht="15.5" x14ac:dyDescent="0.35">
      <c r="C26" t="s">
        <v>58</v>
      </c>
      <c r="D26" s="4">
        <f>IFERROR(_xlfn.RRI(5,I25,D25),"")</f>
        <v>-0.19451656881917778</v>
      </c>
      <c r="H26" s="4">
        <f t="shared" ref="H26:Z26" si="19">IFERROR(_xlfn.RRI(5,M25,H25),"")</f>
        <v>-0.20599103709656075</v>
      </c>
      <c r="I26" s="4">
        <f t="shared" si="19"/>
        <v>3.0048935757162942E-2</v>
      </c>
      <c r="J26" s="4">
        <f t="shared" si="19"/>
        <v>5.0204317485038619E-2</v>
      </c>
      <c r="K26" s="4">
        <f t="shared" si="19"/>
        <v>1.0630149540665101E-2</v>
      </c>
      <c r="L26" s="4">
        <f t="shared" si="19"/>
        <v>0.10362082090212721</v>
      </c>
      <c r="M26" s="4">
        <f t="shared" si="19"/>
        <v>8.8047522605318562E-2</v>
      </c>
      <c r="N26" s="4">
        <f t="shared" si="19"/>
        <v>4.4629182743837426E-2</v>
      </c>
      <c r="O26" s="4">
        <f t="shared" si="19"/>
        <v>2.6034280259679354E-2</v>
      </c>
      <c r="P26" s="4">
        <f t="shared" si="19"/>
        <v>7.0599765502368683E-2</v>
      </c>
      <c r="Q26" s="4">
        <f t="shared" si="19"/>
        <v>5.1489342156285423E-2</v>
      </c>
      <c r="R26" s="4">
        <f t="shared" si="19"/>
        <v>9.6347744566384952E-2</v>
      </c>
      <c r="S26" s="4">
        <f t="shared" si="19"/>
        <v>0.12340118909051578</v>
      </c>
      <c r="T26" s="4">
        <f t="shared" si="19"/>
        <v>5.4949504114779835E-2</v>
      </c>
      <c r="U26" s="4">
        <f t="shared" si="19"/>
        <v>7.9179040382521437E-2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3342.1154247413283</v>
      </c>
      <c r="H27" s="3">
        <f t="shared" ref="H27:Z27" si="20">IFERROR(H4/H21,"")</f>
        <v>13368.461698965313</v>
      </c>
      <c r="I27" s="3">
        <f t="shared" si="20"/>
        <v>12162.628232683026</v>
      </c>
      <c r="J27" s="3">
        <f t="shared" si="20"/>
        <v>11423.373229587085</v>
      </c>
      <c r="K27" s="3">
        <f t="shared" si="20"/>
        <v>10519.510250771587</v>
      </c>
      <c r="L27" s="3">
        <f t="shared" si="20"/>
        <v>10342.246575128413</v>
      </c>
      <c r="M27" s="3">
        <f t="shared" si="20"/>
        <v>9473.7109836298896</v>
      </c>
      <c r="N27" s="3">
        <f t="shared" si="20"/>
        <v>8319.3429404571962</v>
      </c>
      <c r="O27" s="3">
        <f t="shared" si="20"/>
        <v>8201.8127254420669</v>
      </c>
      <c r="P27" s="3">
        <f t="shared" si="20"/>
        <v>7603.1318427125461</v>
      </c>
      <c r="Q27" s="3">
        <f t="shared" si="20"/>
        <v>7257.9692144450182</v>
      </c>
      <c r="R27" s="3">
        <f t="shared" si="20"/>
        <v>6987.5427863066425</v>
      </c>
      <c r="S27" s="3">
        <f t="shared" si="20"/>
        <v>6448.7464809885605</v>
      </c>
      <c r="T27" s="3">
        <f t="shared" si="20"/>
        <v>6277.3246886704801</v>
      </c>
      <c r="U27" s="3">
        <f t="shared" si="20"/>
        <v>5765.0330381490776</v>
      </c>
      <c r="V27" s="3">
        <f t="shared" si="20"/>
        <v>4934.6984514826572</v>
      </c>
      <c r="W27" s="3">
        <f t="shared" si="20"/>
        <v>3915.160473220295</v>
      </c>
      <c r="X27" s="3">
        <f t="shared" si="20"/>
        <v>4260.4749632723688</v>
      </c>
      <c r="Y27" s="3">
        <f t="shared" si="20"/>
        <v>3750.0555680767543</v>
      </c>
      <c r="Z27" s="3">
        <f t="shared" si="20"/>
        <v>3242.3173900657894</v>
      </c>
    </row>
    <row r="28" spans="1:26" ht="15.5" x14ac:dyDescent="0.35">
      <c r="C28" t="s">
        <v>60</v>
      </c>
      <c r="D28" s="4">
        <f>IFERROR(_xlfn.RRI(5,I27,D27),"")</f>
        <v>-0.227677295050842</v>
      </c>
      <c r="H28" s="4">
        <f t="shared" ref="H28:Z28" si="21">IFERROR(_xlfn.RRI(5,M27,H27),"")</f>
        <v>7.1302851615799634E-2</v>
      </c>
      <c r="I28" s="4">
        <f t="shared" si="21"/>
        <v>7.891611773245133E-2</v>
      </c>
      <c r="J28" s="4">
        <f t="shared" si="21"/>
        <v>6.8505848329476038E-2</v>
      </c>
      <c r="K28" s="4">
        <f t="shared" si="21"/>
        <v>6.7088894094731844E-2</v>
      </c>
      <c r="L28" s="4">
        <f t="shared" si="21"/>
        <v>7.3395952177722545E-2</v>
      </c>
      <c r="M28" s="4">
        <f t="shared" si="21"/>
        <v>6.2769617432167468E-2</v>
      </c>
      <c r="N28" s="4">
        <f t="shared" si="21"/>
        <v>5.2259231846741194E-2</v>
      </c>
      <c r="O28" s="4">
        <f t="shared" si="21"/>
        <v>5.4938278935960483E-2</v>
      </c>
      <c r="P28" s="4">
        <f t="shared" si="21"/>
        <v>5.6910333846021066E-2</v>
      </c>
      <c r="Q28" s="4">
        <f t="shared" si="21"/>
        <v>8.0216733363760229E-2</v>
      </c>
      <c r="R28" s="4">
        <f t="shared" si="21"/>
        <v>0.12283252041195625</v>
      </c>
      <c r="S28" s="4">
        <f t="shared" si="21"/>
        <v>8.6434272328771655E-2</v>
      </c>
      <c r="T28" s="4">
        <f t="shared" si="21"/>
        <v>0.10852981380282944</v>
      </c>
      <c r="U28" s="4">
        <f t="shared" si="21"/>
        <v>0.12199069440182431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-0.66093492586490932</v>
      </c>
      <c r="I29" s="4">
        <f t="shared" si="22"/>
        <v>6.3940113200657261E-2</v>
      </c>
      <c r="J29" s="4">
        <f t="shared" si="22"/>
        <v>7.7343719265116739E-2</v>
      </c>
      <c r="K29" s="4">
        <f t="shared" si="22"/>
        <v>-0.18763183125599228</v>
      </c>
      <c r="L29" s="4">
        <f t="shared" si="22"/>
        <v>-4.1529565856306252E-4</v>
      </c>
      <c r="M29" s="4">
        <f t="shared" si="22"/>
        <v>0.24579137979066326</v>
      </c>
      <c r="N29" s="4">
        <f t="shared" si="22"/>
        <v>0.1721869751819369</v>
      </c>
      <c r="O29" s="4">
        <f t="shared" si="22"/>
        <v>-0.11090833678971374</v>
      </c>
      <c r="P29" s="4">
        <f t="shared" si="22"/>
        <v>0.26151109250732518</v>
      </c>
      <c r="Q29" s="4">
        <f t="shared" si="22"/>
        <v>-6.8978955572876061E-2</v>
      </c>
      <c r="R29" s="4">
        <f t="shared" si="22"/>
        <v>1.6287935046289378E-2</v>
      </c>
      <c r="S29" s="4">
        <f t="shared" si="22"/>
        <v>7.150814280409537E-2</v>
      </c>
      <c r="T29" s="4">
        <f t="shared" si="22"/>
        <v>9.9696651499241659E-2</v>
      </c>
      <c r="U29" s="4">
        <f t="shared" si="22"/>
        <v>0.15286838388593713</v>
      </c>
      <c r="V29" s="4">
        <f t="shared" si="22"/>
        <v>0.14729938271604942</v>
      </c>
      <c r="W29" s="4">
        <f t="shared" si="22"/>
        <v>0.14802019665160771</v>
      </c>
      <c r="X29" s="4">
        <f t="shared" si="22"/>
        <v>-0.2175088375961739</v>
      </c>
      <c r="Y29" s="4">
        <f t="shared" si="22"/>
        <v>0.23191870890615671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9.9142507952517209E-2</v>
      </c>
      <c r="I30" s="4">
        <f t="shared" si="23"/>
        <v>6.4714247555287346E-2</v>
      </c>
      <c r="J30" s="4">
        <f t="shared" si="23"/>
        <v>8.5922534154971794E-2</v>
      </c>
      <c r="K30" s="4">
        <f t="shared" si="23"/>
        <v>1.71397649780917E-2</v>
      </c>
      <c r="L30" s="4">
        <f t="shared" si="23"/>
        <v>9.1678497792397312E-2</v>
      </c>
      <c r="M30" s="4">
        <f t="shared" si="23"/>
        <v>0.1387571171707527</v>
      </c>
      <c r="N30" s="4">
        <f t="shared" si="23"/>
        <v>1.4329785249857006E-2</v>
      </c>
      <c r="O30" s="4">
        <f t="shared" si="23"/>
        <v>7.8741352263060491E-2</v>
      </c>
      <c r="P30" s="4">
        <f t="shared" si="23"/>
        <v>4.755636433130294E-2</v>
      </c>
      <c r="Q30" s="4">
        <f t="shared" si="23"/>
        <v>3.870121964309476E-2</v>
      </c>
      <c r="R30" s="4">
        <f t="shared" si="23"/>
        <v>8.3550548452555579E-2</v>
      </c>
      <c r="S30" s="4">
        <f t="shared" si="23"/>
        <v>2.7308097130528876E-2</v>
      </c>
      <c r="T30" s="4">
        <f t="shared" si="23"/>
        <v>8.8861875921855765E-2</v>
      </c>
      <c r="U30" s="4">
        <f t="shared" si="23"/>
        <v>0.16826450386587286</v>
      </c>
      <c r="V30" s="4">
        <f t="shared" si="23"/>
        <v>0.26040771131502882</v>
      </c>
      <c r="W30" s="4">
        <f t="shared" si="23"/>
        <v>-8.1050702804000521E-2</v>
      </c>
      <c r="X30" s="4">
        <f t="shared" si="23"/>
        <v>0.1361098218225569</v>
      </c>
      <c r="Y30" s="4">
        <f t="shared" si="23"/>
        <v>0.15659730893916665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2986.94</v>
      </c>
      <c r="H32" s="3">
        <f>IFERROR(INDEX(D32:G32,COUNT(D32:G32)),"")</f>
        <v>2986.94</v>
      </c>
      <c r="I32" s="3">
        <f t="shared" ref="I32:Z32" si="24">IFERROR(INDEX(I51:I500,MATCH($C$32,$C$51:$C$500,0)),"")</f>
        <v>2888.15</v>
      </c>
      <c r="J32" s="3">
        <f t="shared" si="24"/>
        <v>2780.69</v>
      </c>
      <c r="K32" s="3">
        <f t="shared" si="24"/>
        <v>2676.11</v>
      </c>
      <c r="L32" s="3">
        <f t="shared" si="24"/>
        <v>2625.91</v>
      </c>
      <c r="M32" s="3">
        <f t="shared" si="24"/>
        <v>2521.96</v>
      </c>
      <c r="N32" s="3">
        <f t="shared" si="24"/>
        <v>2415.4499999999998</v>
      </c>
      <c r="O32" s="3">
        <f t="shared" si="24"/>
        <v>2262.42</v>
      </c>
      <c r="P32" s="3">
        <f t="shared" si="24"/>
        <v>2136.42</v>
      </c>
      <c r="Q32" s="3">
        <f t="shared" si="24"/>
        <v>1893.89</v>
      </c>
      <c r="R32" s="3">
        <f t="shared" si="24"/>
        <v>1705.37</v>
      </c>
      <c r="S32" s="3">
        <f t="shared" si="24"/>
        <v>1502.45</v>
      </c>
      <c r="T32" s="3">
        <f t="shared" si="24"/>
        <v>1310.3599999999999</v>
      </c>
      <c r="U32" s="3">
        <f t="shared" si="24"/>
        <v>1121.71</v>
      </c>
      <c r="V32" s="3">
        <f t="shared" si="24"/>
        <v>952.21</v>
      </c>
      <c r="W32" s="3">
        <f t="shared" si="24"/>
        <v>898.88</v>
      </c>
      <c r="X32" s="3">
        <f t="shared" si="24"/>
        <v>788.65</v>
      </c>
      <c r="Y32" s="3">
        <f t="shared" si="24"/>
        <v>703.25</v>
      </c>
      <c r="Z32" s="3">
        <f t="shared" si="24"/>
        <v>586.41999999999996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0.78</v>
      </c>
      <c r="H33" s="3">
        <f>IFERROR(INDEX(D33:G33,COUNT(D33:G33)),"")</f>
        <v>0.78</v>
      </c>
      <c r="I33" s="3">
        <f t="shared" ref="I33:Z33" si="25">IFERROR(INDEX(I51:I500,MATCH($C$33,$C$51:$C$500,0)),"")</f>
        <v>0.8</v>
      </c>
      <c r="J33" s="3">
        <f t="shared" si="25"/>
        <v>0.87</v>
      </c>
      <c r="K33" s="3">
        <f t="shared" si="25"/>
        <v>0.97</v>
      </c>
      <c r="L33" s="3">
        <f t="shared" si="25"/>
        <v>1.05</v>
      </c>
      <c r="M33" s="3">
        <f t="shared" si="25"/>
        <v>1.07</v>
      </c>
      <c r="N33" s="3">
        <f t="shared" si="25"/>
        <v>0.87</v>
      </c>
      <c r="O33" s="3">
        <f t="shared" si="25"/>
        <v>0.91</v>
      </c>
      <c r="P33" s="3">
        <f t="shared" si="25"/>
        <v>0.98</v>
      </c>
      <c r="Q33" s="3">
        <f t="shared" si="25"/>
        <v>1.58</v>
      </c>
      <c r="R33" s="3">
        <f t="shared" si="25"/>
        <v>1.71</v>
      </c>
      <c r="S33" s="3">
        <f t="shared" si="25"/>
        <v>2</v>
      </c>
      <c r="T33" s="3">
        <f t="shared" si="25"/>
        <v>2.14</v>
      </c>
      <c r="U33" s="3">
        <f t="shared" si="25"/>
        <v>3.57</v>
      </c>
      <c r="V33" s="3">
        <f t="shared" si="25"/>
        <v>1.84</v>
      </c>
      <c r="W33" s="3">
        <f t="shared" si="25"/>
        <v>0.83</v>
      </c>
      <c r="X33" s="3">
        <f t="shared" si="25"/>
        <v>1.44</v>
      </c>
      <c r="Y33" s="3">
        <f t="shared" si="25"/>
        <v>1.1200000000000001</v>
      </c>
      <c r="Z33" s="3">
        <f t="shared" si="25"/>
        <v>0.55000000000000004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23.48</v>
      </c>
      <c r="H34" s="3">
        <f>IFERROR(INDEX(D34:G34,COUNT(D34:G34)),"")</f>
        <v>23.48</v>
      </c>
      <c r="I34" s="3">
        <f t="shared" ref="I34:Z34" si="26">IFERROR(INDEX(I51:I500,MATCH($C$34,$C$51:$C$500,0)),"")</f>
        <v>7.89</v>
      </c>
      <c r="J34" s="3">
        <f t="shared" si="26"/>
        <v>8.8699999999999992</v>
      </c>
      <c r="K34" s="3">
        <f t="shared" si="26"/>
        <v>10.19</v>
      </c>
      <c r="L34" s="3">
        <f t="shared" si="26"/>
        <v>8.7899999999999991</v>
      </c>
      <c r="M34" s="3">
        <f t="shared" si="26"/>
        <v>8.6300000000000008</v>
      </c>
      <c r="N34" s="3">
        <f t="shared" si="26"/>
        <v>8.4</v>
      </c>
      <c r="O34" s="3">
        <f t="shared" si="26"/>
        <v>9.56</v>
      </c>
      <c r="P34" s="3">
        <f t="shared" si="26"/>
        <v>8.7100000000000009</v>
      </c>
      <c r="Q34" s="3">
        <f t="shared" si="26"/>
        <v>15.64</v>
      </c>
      <c r="R34" s="3">
        <f t="shared" si="26"/>
        <v>14.22</v>
      </c>
      <c r="S34" s="3">
        <f t="shared" si="26"/>
        <v>14.85</v>
      </c>
      <c r="T34" s="3">
        <f t="shared" si="26"/>
        <v>14.85</v>
      </c>
      <c r="U34" s="3">
        <f t="shared" si="26"/>
        <v>23.33</v>
      </c>
      <c r="V34" s="3">
        <f t="shared" si="26"/>
        <v>11.77</v>
      </c>
      <c r="W34" s="3">
        <f t="shared" si="26"/>
        <v>5.79</v>
      </c>
      <c r="X34" s="3">
        <f t="shared" si="26"/>
        <v>10.06</v>
      </c>
      <c r="Y34" s="3">
        <f t="shared" si="26"/>
        <v>5.48</v>
      </c>
      <c r="Z34" s="3">
        <f t="shared" si="26"/>
        <v>2.74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0.69</v>
      </c>
      <c r="H35" s="3">
        <f>IFERROR(INDEX(D35:G35,COUNT(D35:G35)),"")</f>
        <v>0.69</v>
      </c>
      <c r="I35" s="3">
        <f t="shared" ref="I35:Z35" si="27">IFERROR(INDEX(I51:I500,MATCH($C$35,$C$51:$C$500,0)),"")</f>
        <v>0.19</v>
      </c>
      <c r="J35" s="3">
        <f t="shared" si="27"/>
        <v>0.21</v>
      </c>
      <c r="K35" s="3">
        <f t="shared" si="27"/>
        <v>0.25</v>
      </c>
      <c r="L35" s="3">
        <f t="shared" si="27"/>
        <v>0.27</v>
      </c>
      <c r="M35" s="3">
        <f t="shared" si="27"/>
        <v>0.28000000000000003</v>
      </c>
      <c r="N35" s="3">
        <f t="shared" si="27"/>
        <v>0.25</v>
      </c>
      <c r="O35" s="3">
        <f t="shared" si="27"/>
        <v>0.25</v>
      </c>
      <c r="P35" s="3">
        <f t="shared" si="27"/>
        <v>0.28000000000000003</v>
      </c>
      <c r="Q35" s="3">
        <f t="shared" si="27"/>
        <v>0.41</v>
      </c>
      <c r="R35" s="3">
        <f t="shared" si="27"/>
        <v>0.42</v>
      </c>
      <c r="S35" s="3">
        <f t="shared" si="27"/>
        <v>0.46</v>
      </c>
      <c r="T35" s="3">
        <f t="shared" si="27"/>
        <v>0.45</v>
      </c>
      <c r="U35" s="3">
        <f t="shared" si="27"/>
        <v>0.69</v>
      </c>
      <c r="V35" s="3">
        <f t="shared" si="27"/>
        <v>0.35</v>
      </c>
      <c r="W35" s="3">
        <f t="shared" si="27"/>
        <v>0.19</v>
      </c>
      <c r="X35" s="3">
        <f t="shared" si="27"/>
        <v>0.27</v>
      </c>
      <c r="Y35" s="3">
        <f t="shared" si="27"/>
        <v>0.21</v>
      </c>
      <c r="Z35" s="3">
        <f t="shared" si="27"/>
        <v>0.1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0.45299999999999996</v>
      </c>
      <c r="I36" s="4">
        <f t="shared" si="28"/>
        <v>0.61439999999999995</v>
      </c>
      <c r="J36" s="4">
        <f t="shared" si="28"/>
        <v>0.65359999999999996</v>
      </c>
      <c r="K36" s="4">
        <f t="shared" si="28"/>
        <v>0.65310000000000001</v>
      </c>
      <c r="L36" s="4">
        <f t="shared" si="28"/>
        <v>0.6552</v>
      </c>
      <c r="M36" s="4">
        <f t="shared" si="28"/>
        <v>0.65489999999999993</v>
      </c>
      <c r="N36" s="4">
        <f t="shared" si="28"/>
        <v>0.79599999999999993</v>
      </c>
      <c r="O36" s="4">
        <f t="shared" si="28"/>
        <v>0.4199</v>
      </c>
      <c r="P36" s="4">
        <f t="shared" si="28"/>
        <v>0.37329999999999997</v>
      </c>
      <c r="Q36" s="4">
        <f t="shared" si="28"/>
        <v>2.6200000000000001E-2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179</v>
      </c>
      <c r="I37" s="3">
        <f t="shared" si="29"/>
        <v>179</v>
      </c>
      <c r="J37" s="3">
        <f t="shared" si="29"/>
        <v>179</v>
      </c>
      <c r="K37" s="3">
        <f t="shared" si="29"/>
        <v>166</v>
      </c>
      <c r="L37" s="3">
        <f t="shared" si="29"/>
        <v>205</v>
      </c>
      <c r="M37" s="3">
        <f t="shared" si="29"/>
        <v>205</v>
      </c>
      <c r="N37" s="3">
        <f t="shared" si="29"/>
        <v>200</v>
      </c>
      <c r="O37" s="3">
        <f t="shared" si="29"/>
        <v>90</v>
      </c>
      <c r="P37" s="3">
        <f t="shared" si="29"/>
        <v>90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9057132801049</v>
      </c>
      <c r="E51" s="5">
        <v>8525994014385</v>
      </c>
      <c r="F51" s="5">
        <v>8377960516072</v>
      </c>
      <c r="G51" s="5">
        <v>7748876298644</v>
      </c>
      <c r="I51" s="5">
        <v>32960722510571</v>
      </c>
      <c r="J51" s="5">
        <v>30957341452181</v>
      </c>
      <c r="K51" s="5">
        <v>28507872779591</v>
      </c>
      <c r="L51" s="5">
        <v>28027488218598</v>
      </c>
      <c r="M51" s="5">
        <v>25673756765637</v>
      </c>
      <c r="N51" s="5">
        <v>22545419368639</v>
      </c>
      <c r="O51" s="5">
        <v>22226912485948</v>
      </c>
      <c r="P51" s="5">
        <v>20604487293751</v>
      </c>
      <c r="Q51" s="5">
        <v>19669096571146</v>
      </c>
      <c r="R51" s="5">
        <v>18936240950891</v>
      </c>
      <c r="S51" s="5">
        <v>17476102963479</v>
      </c>
      <c r="T51" s="5">
        <v>17011549906297</v>
      </c>
      <c r="U51" s="5">
        <v>15623239533384</v>
      </c>
      <c r="V51" s="5">
        <v>13373032803518</v>
      </c>
      <c r="W51" s="5">
        <v>10610084882427</v>
      </c>
      <c r="X51" s="5">
        <v>9713882916261</v>
      </c>
      <c r="Y51" s="5">
        <v>8550126695215</v>
      </c>
      <c r="Z51" s="5">
        <v>7392483649350</v>
      </c>
    </row>
    <row r="52" spans="2:26" ht="15.5" x14ac:dyDescent="0.35">
      <c r="C52" t="s">
        <v>85</v>
      </c>
      <c r="D52" s="5">
        <v>-8158154647976</v>
      </c>
      <c r="E52" s="5">
        <v>-7679199449698</v>
      </c>
      <c r="F52" s="5">
        <v>-7536537132063</v>
      </c>
      <c r="G52" s="5">
        <v>-7009587413328</v>
      </c>
      <c r="I52" s="5">
        <v>-29659253092471</v>
      </c>
      <c r="J52" s="5">
        <v>-27885422996352</v>
      </c>
      <c r="K52" s="5">
        <v>-25594513590797</v>
      </c>
      <c r="L52" s="5">
        <v>-25063494108789</v>
      </c>
      <c r="M52" s="5">
        <v>-22868622170810</v>
      </c>
      <c r="N52" s="5">
        <v>-20086788571564</v>
      </c>
      <c r="O52" s="5">
        <v>-19771990916170</v>
      </c>
      <c r="P52" s="5">
        <v>-18207487072775</v>
      </c>
      <c r="Q52" s="5">
        <v>-17534905310570</v>
      </c>
      <c r="R52" s="5">
        <v>-16758998925440</v>
      </c>
      <c r="S52" s="5">
        <v>-15366259312698</v>
      </c>
      <c r="T52" s="5">
        <v>-15081772392758</v>
      </c>
      <c r="U52" s="5">
        <v>-13859943386095</v>
      </c>
      <c r="V52" s="5">
        <v>-11936614846788</v>
      </c>
      <c r="W52" s="5">
        <v>-9400741535414</v>
      </c>
      <c r="X52" s="5">
        <v>-8644659230563</v>
      </c>
      <c r="Y52" s="5">
        <v>-7454076584084</v>
      </c>
      <c r="Z52" s="5">
        <v>-6469323123232</v>
      </c>
    </row>
    <row r="53" spans="2:26" ht="15.5" x14ac:dyDescent="0.35">
      <c r="C53" t="s">
        <v>86</v>
      </c>
      <c r="D53" s="5">
        <v>898978153073</v>
      </c>
      <c r="E53" s="5">
        <v>846794564687</v>
      </c>
      <c r="F53" s="5">
        <v>841423384009</v>
      </c>
      <c r="G53" s="5">
        <v>739288885316</v>
      </c>
      <c r="I53" s="5">
        <v>3301469418100</v>
      </c>
      <c r="J53" s="5">
        <v>3071918455829</v>
      </c>
      <c r="K53" s="5">
        <v>2913359188794</v>
      </c>
      <c r="L53" s="5">
        <v>2963994109809</v>
      </c>
      <c r="M53" s="5">
        <v>2805134594827</v>
      </c>
      <c r="N53" s="5">
        <v>2458630797075</v>
      </c>
      <c r="O53" s="5">
        <v>2454921569778</v>
      </c>
      <c r="P53" s="5">
        <v>2397000220976</v>
      </c>
      <c r="Q53" s="5">
        <v>2134191260576</v>
      </c>
      <c r="R53" s="5">
        <v>2177242025451</v>
      </c>
      <c r="S53" s="5">
        <v>2109843650781</v>
      </c>
      <c r="T53" s="5">
        <v>1929777513539</v>
      </c>
      <c r="U53" s="5">
        <v>1763296147289</v>
      </c>
      <c r="V53" s="5">
        <v>1436417956730</v>
      </c>
      <c r="W53" s="5">
        <v>1209343347013</v>
      </c>
      <c r="X53" s="5">
        <v>1069223685698</v>
      </c>
      <c r="Y53" s="5">
        <v>1096050111131</v>
      </c>
      <c r="Z53" s="5">
        <v>923160526118</v>
      </c>
    </row>
    <row r="54" spans="2:26" ht="15.5" x14ac:dyDescent="0.35">
      <c r="C54" t="s">
        <v>87</v>
      </c>
      <c r="D54" s="5">
        <v>-550487539659</v>
      </c>
      <c r="E54" s="5">
        <v>-620443150148</v>
      </c>
      <c r="F54" s="5">
        <v>-550872400000</v>
      </c>
      <c r="G54" s="5">
        <v>-587417061564</v>
      </c>
      <c r="I54" s="5">
        <v>-2274667029618</v>
      </c>
      <c r="J54" s="5">
        <v>-2112890576163</v>
      </c>
      <c r="K54" s="5">
        <v>-2016957003794</v>
      </c>
      <c r="L54" s="5">
        <v>-1871385363022</v>
      </c>
      <c r="M54" s="5">
        <v>-1735471240849</v>
      </c>
      <c r="N54" s="5">
        <v>-1608524680804</v>
      </c>
      <c r="O54" s="5">
        <v>-1691454033775</v>
      </c>
      <c r="P54" s="5">
        <v>-1566600449014</v>
      </c>
      <c r="Q54" s="5">
        <v>-1480054295105</v>
      </c>
      <c r="R54" s="5">
        <v>-1477333657140</v>
      </c>
      <c r="S54" s="5">
        <v>-1399705016539</v>
      </c>
      <c r="T54" s="5">
        <v>-1250948355897</v>
      </c>
      <c r="U54" s="5">
        <v>-1144529893927</v>
      </c>
      <c r="V54" s="5">
        <v>-907237193805</v>
      </c>
      <c r="W54" s="5">
        <v>-763880967073</v>
      </c>
      <c r="X54" s="5">
        <v>-708369218919</v>
      </c>
      <c r="Y54" s="5">
        <v>-611693588985</v>
      </c>
      <c r="Z54" s="5">
        <v>-560056663951</v>
      </c>
    </row>
    <row r="55" spans="2:26" ht="15.5" x14ac:dyDescent="0.35">
      <c r="C55" t="s">
        <v>89</v>
      </c>
      <c r="D55" s="5">
        <v>-501104503618</v>
      </c>
      <c r="E55" s="5">
        <v>-542363110038</v>
      </c>
      <c r="F55" s="5">
        <v>-496748963246</v>
      </c>
      <c r="G55" s="5">
        <v>-514669377070</v>
      </c>
      <c r="I55" s="5">
        <v>-2011025768606</v>
      </c>
      <c r="J55" s="5">
        <v>-1852578942743</v>
      </c>
      <c r="K55" s="5">
        <v>-1778742936106</v>
      </c>
      <c r="L55" s="5">
        <v>-1649187258957</v>
      </c>
      <c r="M55" s="5">
        <v>-1571371007133</v>
      </c>
      <c r="N55" s="5">
        <v>-1478722246303</v>
      </c>
      <c r="O55" s="5">
        <v>-1504815891702</v>
      </c>
      <c r="P55" s="5">
        <v>-1362204479737</v>
      </c>
      <c r="Q55" s="5">
        <v>-1293815619677</v>
      </c>
      <c r="R55" s="5">
        <v>-1308230678293</v>
      </c>
      <c r="S55" s="5">
        <v>-1207778203019</v>
      </c>
      <c r="T55" s="5">
        <v>-1094276001959</v>
      </c>
      <c r="U55" s="5">
        <v>-960772934735</v>
      </c>
      <c r="V55" s="5">
        <v>-772020946685</v>
      </c>
      <c r="W55" s="5">
        <v>-625832136870</v>
      </c>
      <c r="X55" s="5">
        <v>-583493483948</v>
      </c>
      <c r="Y55" s="5">
        <v>-499187899270</v>
      </c>
      <c r="Z55" s="5">
        <v>-471629109785</v>
      </c>
    </row>
    <row r="56" spans="2:26" ht="15.5" x14ac:dyDescent="0.35">
      <c r="C56" t="s">
        <v>88</v>
      </c>
      <c r="D56" s="5">
        <v>-60609032626</v>
      </c>
      <c r="E56" s="5">
        <v>-56762684901</v>
      </c>
      <c r="F56" s="5">
        <v>-53686586586</v>
      </c>
      <c r="G56" s="5">
        <v>-86011619631</v>
      </c>
      <c r="I56" s="5">
        <v>-254291925131</v>
      </c>
      <c r="J56" s="5">
        <v>-255286263794</v>
      </c>
      <c r="K56" s="5">
        <v>-259852734152</v>
      </c>
      <c r="L56" s="5">
        <v>-240322000529</v>
      </c>
      <c r="M56" s="5">
        <v>-214167796245</v>
      </c>
      <c r="N56" s="5">
        <v>-231348697736</v>
      </c>
      <c r="O56" s="5">
        <v>-222490672344</v>
      </c>
      <c r="P56" s="5">
        <v>-206695260349</v>
      </c>
      <c r="Q56" s="5">
        <v>-204449159490</v>
      </c>
      <c r="R56" s="5">
        <v>-195343279349</v>
      </c>
      <c r="S56" s="5">
        <v>-195426566148</v>
      </c>
      <c r="T56" s="5">
        <v>-188918541107</v>
      </c>
      <c r="U56" s="5">
        <v>-177990790669</v>
      </c>
      <c r="V56" s="5">
        <v>-149563090507</v>
      </c>
      <c r="W56" s="5">
        <v>-137999562574</v>
      </c>
      <c r="X56" s="5">
        <v>-124875734971</v>
      </c>
      <c r="Y56" s="5">
        <v>-112505689715</v>
      </c>
      <c r="Z56" s="5">
        <v>-88427554166</v>
      </c>
    </row>
    <row r="57" spans="2:26" ht="15.5" x14ac:dyDescent="0.35">
      <c r="C57" t="s">
        <v>525</v>
      </c>
    </row>
    <row r="58" spans="2:26" ht="15.5" x14ac:dyDescent="0.35">
      <c r="C58" t="s">
        <v>97</v>
      </c>
      <c r="D58" s="5">
        <v>1363494910</v>
      </c>
      <c r="E58" s="5">
        <v>-1790784705</v>
      </c>
      <c r="F58" s="5">
        <v>-142286345</v>
      </c>
      <c r="G58" s="5">
        <v>254691527</v>
      </c>
      <c r="I58" s="5">
        <v>-2239163821</v>
      </c>
      <c r="J58" s="5">
        <v>-3462683019</v>
      </c>
      <c r="K58" s="5">
        <v>-268322839</v>
      </c>
      <c r="L58" s="5">
        <v>-4984210420</v>
      </c>
      <c r="M58" s="5">
        <v>-1640143648</v>
      </c>
      <c r="N58" s="5">
        <v>-721895292</v>
      </c>
      <c r="O58" s="5">
        <v>185722985</v>
      </c>
      <c r="P58" s="5">
        <v>190983212</v>
      </c>
      <c r="Q58" s="5">
        <v>165086712</v>
      </c>
      <c r="R58" s="5">
        <v>93988212</v>
      </c>
      <c r="S58" s="5">
        <v>50053034</v>
      </c>
      <c r="T58" s="5">
        <v>54845760</v>
      </c>
      <c r="U58" s="5">
        <v>56718875</v>
      </c>
      <c r="V58" s="5">
        <v>18215678</v>
      </c>
      <c r="W58" s="5">
        <v>-3771365</v>
      </c>
    </row>
    <row r="59" spans="2:26" ht="15.5" x14ac:dyDescent="0.35">
      <c r="C59" t="s">
        <v>90</v>
      </c>
      <c r="D59" s="5">
        <v>348490613414</v>
      </c>
      <c r="E59" s="5">
        <v>226351414539</v>
      </c>
      <c r="F59" s="5">
        <v>290550984009</v>
      </c>
      <c r="G59" s="5">
        <v>151871823752</v>
      </c>
      <c r="I59" s="5">
        <v>1026802388482</v>
      </c>
      <c r="J59" s="5">
        <v>959027879666</v>
      </c>
      <c r="K59" s="5">
        <v>896402185000</v>
      </c>
      <c r="L59" s="5">
        <v>1092608746787</v>
      </c>
      <c r="M59" s="5">
        <v>1069663353978</v>
      </c>
      <c r="N59" s="5">
        <v>850106116271</v>
      </c>
      <c r="O59" s="5">
        <v>763467536003</v>
      </c>
      <c r="P59" s="5">
        <v>830399771962</v>
      </c>
      <c r="Q59" s="5">
        <v>654136965471</v>
      </c>
      <c r="R59" s="5">
        <v>699908368311</v>
      </c>
      <c r="S59" s="5">
        <v>710138634242</v>
      </c>
      <c r="T59" s="5">
        <v>678829157642</v>
      </c>
      <c r="U59" s="5">
        <v>618766253362</v>
      </c>
      <c r="V59" s="5">
        <v>529180762925</v>
      </c>
      <c r="W59" s="5">
        <v>445462379940</v>
      </c>
      <c r="X59" s="5">
        <v>360854466779</v>
      </c>
      <c r="Y59" s="5">
        <v>484356522146</v>
      </c>
      <c r="Z59" s="5">
        <v>363103862167</v>
      </c>
    </row>
    <row r="60" spans="2:26" ht="15.5" x14ac:dyDescent="0.35">
      <c r="C60" t="s">
        <v>91</v>
      </c>
      <c r="D60" s="5">
        <v>-1455202770</v>
      </c>
      <c r="E60" s="5">
        <v>17009888579</v>
      </c>
      <c r="F60" s="5">
        <v>-17983378542</v>
      </c>
      <c r="G60" s="5">
        <v>-1508138249</v>
      </c>
      <c r="I60" s="5">
        <v>-2100283514</v>
      </c>
      <c r="J60" s="5">
        <v>2573640682</v>
      </c>
      <c r="K60" s="5">
        <v>-3977513903</v>
      </c>
      <c r="L60" s="5">
        <v>8531430804</v>
      </c>
      <c r="M60" s="5">
        <v>21599957462</v>
      </c>
      <c r="N60" s="5">
        <v>32633681212</v>
      </c>
      <c r="O60" s="5">
        <v>49635892514</v>
      </c>
      <c r="P60" s="5">
        <v>49081405139</v>
      </c>
      <c r="Q60" s="5">
        <v>41417190441</v>
      </c>
      <c r="R60" s="5">
        <v>60250758603</v>
      </c>
      <c r="S60" s="5">
        <v>36772793282</v>
      </c>
      <c r="T60" s="5">
        <v>8344048215</v>
      </c>
      <c r="U60" s="5">
        <v>4016390716</v>
      </c>
      <c r="V60" s="5">
        <v>10841315156</v>
      </c>
      <c r="W60" s="5">
        <v>17281265624</v>
      </c>
      <c r="X60" s="5">
        <v>-10990043741</v>
      </c>
      <c r="Y60" s="5">
        <v>-24682319914</v>
      </c>
      <c r="Z60" s="5">
        <v>19052401485</v>
      </c>
    </row>
    <row r="61" spans="2:26" ht="15.5" x14ac:dyDescent="0.35">
      <c r="C61" t="s">
        <v>26</v>
      </c>
      <c r="D61" s="5">
        <v>-5427007437</v>
      </c>
      <c r="E61" s="5">
        <v>-21011612233</v>
      </c>
      <c r="F61" s="5">
        <v>11264570438</v>
      </c>
      <c r="G61" s="5">
        <v>-6166114201</v>
      </c>
      <c r="I61" s="5">
        <v>-21011612233</v>
      </c>
      <c r="J61" s="5">
        <v>-23660014685</v>
      </c>
      <c r="K61" s="5">
        <v>-20746438421</v>
      </c>
      <c r="L61" s="5">
        <v>-10788378940</v>
      </c>
      <c r="M61" s="5">
        <v>-10096994519</v>
      </c>
      <c r="N61" s="5">
        <v>-10852235264</v>
      </c>
      <c r="O61" s="5">
        <v>-6161028189</v>
      </c>
      <c r="P61" s="5">
        <v>-5391026594</v>
      </c>
      <c r="Q61" s="5">
        <v>-9924174581</v>
      </c>
      <c r="R61" s="5">
        <v>-10762560065</v>
      </c>
      <c r="S61" s="5">
        <v>-13037854649</v>
      </c>
      <c r="T61" s="5">
        <v>-15425289890</v>
      </c>
      <c r="U61" s="5">
        <v>-13278250331</v>
      </c>
      <c r="V61" s="5">
        <v>-9331051726</v>
      </c>
      <c r="W61" s="5">
        <v>-8415654068</v>
      </c>
      <c r="X61" s="5">
        <v>-14681587574</v>
      </c>
      <c r="Y61" s="5">
        <v>-14077535462</v>
      </c>
      <c r="Z61" s="5">
        <v>-3899800675</v>
      </c>
    </row>
    <row r="62" spans="2:26" ht="15.5" x14ac:dyDescent="0.35">
      <c r="C62" t="s">
        <v>92</v>
      </c>
      <c r="D62" s="5">
        <v>2344630899</v>
      </c>
      <c r="E62" s="5">
        <v>4020916160</v>
      </c>
      <c r="F62" s="5">
        <v>1986024432</v>
      </c>
      <c r="G62" s="5">
        <v>2579625331</v>
      </c>
      <c r="I62" s="5">
        <v>12204170605</v>
      </c>
      <c r="J62" s="5">
        <v>18281889321</v>
      </c>
      <c r="K62" s="5">
        <v>12349372160</v>
      </c>
      <c r="L62" s="5">
        <v>19319809744</v>
      </c>
      <c r="M62" s="5">
        <v>31696951981</v>
      </c>
      <c r="N62" s="5">
        <v>43485916476</v>
      </c>
      <c r="O62" s="5">
        <v>55796920703</v>
      </c>
      <c r="P62" s="5">
        <v>54472431733</v>
      </c>
      <c r="Q62" s="5">
        <v>51341365022</v>
      </c>
      <c r="R62" s="5">
        <v>71013318668</v>
      </c>
      <c r="S62" s="5">
        <v>49810647931</v>
      </c>
      <c r="T62" s="5">
        <v>23769338105</v>
      </c>
      <c r="U62" s="5">
        <v>17294641047</v>
      </c>
      <c r="V62" s="5">
        <v>20172366882</v>
      </c>
      <c r="W62" s="5">
        <v>25696919692</v>
      </c>
      <c r="X62" s="5">
        <v>3638988077</v>
      </c>
      <c r="Y62" s="5">
        <v>10629949968</v>
      </c>
      <c r="Z62" s="5">
        <v>9990732839</v>
      </c>
    </row>
    <row r="63" spans="2:26" ht="15.5" x14ac:dyDescent="0.35">
      <c r="C63" t="s">
        <v>403</v>
      </c>
      <c r="X63" s="5">
        <v>6209381315</v>
      </c>
      <c r="Y63" s="5">
        <v>6678980722</v>
      </c>
      <c r="Z63" s="5">
        <v>2822060979</v>
      </c>
    </row>
    <row r="64" spans="2:26" ht="15.5" x14ac:dyDescent="0.35">
      <c r="C64" t="s">
        <v>94</v>
      </c>
      <c r="X64" s="5">
        <v>-8202105632</v>
      </c>
      <c r="Y64" s="5">
        <v>-27210257608</v>
      </c>
      <c r="Z64" s="5">
        <v>14969826970</v>
      </c>
    </row>
    <row r="65" spans="3:26" ht="15.5" x14ac:dyDescent="0.35">
      <c r="C65" t="s">
        <v>93</v>
      </c>
      <c r="D65" s="5">
        <v>1627173768</v>
      </c>
      <c r="E65" s="5">
        <v>1135141556</v>
      </c>
      <c r="F65" s="5">
        <v>1631469684</v>
      </c>
      <c r="G65" s="5">
        <v>2078350621</v>
      </c>
      <c r="I65" s="5">
        <v>6707158114</v>
      </c>
      <c r="J65" s="5">
        <v>7951766046</v>
      </c>
      <c r="K65" s="5">
        <v>4419552358</v>
      </c>
    </row>
    <row r="66" spans="3:26" ht="15.5" x14ac:dyDescent="0.35">
      <c r="C66" t="s">
        <v>98</v>
      </c>
      <c r="D66" s="5">
        <v>-1455202770</v>
      </c>
      <c r="E66" s="5">
        <v>17009888579</v>
      </c>
      <c r="F66" s="5">
        <v>-17983378542</v>
      </c>
      <c r="G66" s="5">
        <v>-1508138249</v>
      </c>
      <c r="I66" s="5">
        <v>-2100283514</v>
      </c>
      <c r="J66" s="5">
        <v>2573640682</v>
      </c>
      <c r="K66" s="5">
        <v>-3977513903</v>
      </c>
      <c r="L66" s="5">
        <v>8531430804</v>
      </c>
      <c r="M66" s="5">
        <v>21599957462</v>
      </c>
      <c r="N66" s="5">
        <v>32633681212</v>
      </c>
      <c r="O66" s="5">
        <v>49635892514</v>
      </c>
      <c r="P66" s="5">
        <v>49081405139</v>
      </c>
      <c r="Q66" s="5">
        <v>41417190441</v>
      </c>
      <c r="R66" s="5">
        <v>60250758603</v>
      </c>
      <c r="S66" s="5">
        <v>36772793282</v>
      </c>
      <c r="T66" s="5">
        <v>8344048215</v>
      </c>
      <c r="U66" s="5">
        <v>4016390716</v>
      </c>
      <c r="V66" s="5">
        <v>10841315156</v>
      </c>
      <c r="W66" s="5">
        <v>17281265624</v>
      </c>
      <c r="X66" s="5">
        <v>-10990043741</v>
      </c>
      <c r="Y66" s="5">
        <v>-24682319914</v>
      </c>
      <c r="Z66" s="5">
        <v>19052401485</v>
      </c>
    </row>
    <row r="67" spans="3:26" ht="15.5" x14ac:dyDescent="0.35">
      <c r="C67" t="s">
        <v>28</v>
      </c>
      <c r="D67" s="5">
        <v>347035410644</v>
      </c>
      <c r="E67" s="5">
        <v>243361303118</v>
      </c>
      <c r="F67" s="5">
        <v>272567605467</v>
      </c>
      <c r="G67" s="5">
        <v>150363685503</v>
      </c>
      <c r="I67" s="5">
        <v>1024702104968</v>
      </c>
      <c r="J67" s="5">
        <v>961601520348</v>
      </c>
      <c r="K67" s="5">
        <v>892424671097</v>
      </c>
      <c r="L67" s="5">
        <v>1101140177591</v>
      </c>
      <c r="M67" s="5">
        <v>1091263311440</v>
      </c>
      <c r="N67" s="5">
        <v>882739797483</v>
      </c>
      <c r="O67" s="5">
        <v>813103428517</v>
      </c>
      <c r="P67" s="5">
        <v>879481177101</v>
      </c>
      <c r="Q67" s="5">
        <v>695554155912</v>
      </c>
      <c r="R67" s="5">
        <v>760159126914</v>
      </c>
      <c r="S67" s="5">
        <v>746911427524</v>
      </c>
      <c r="T67" s="5">
        <v>687173205857</v>
      </c>
      <c r="U67" s="5">
        <v>622782644078</v>
      </c>
      <c r="V67" s="5">
        <v>540022078081</v>
      </c>
      <c r="W67" s="5">
        <v>462743645564</v>
      </c>
      <c r="X67" s="5">
        <v>349864423038</v>
      </c>
      <c r="Y67" s="5">
        <v>459674202232</v>
      </c>
      <c r="Z67" s="5">
        <v>382156263652</v>
      </c>
    </row>
    <row r="68" spans="3:26" ht="15.5" x14ac:dyDescent="0.35">
      <c r="C68" t="s">
        <v>27</v>
      </c>
      <c r="D68" s="5">
        <v>-78084820367</v>
      </c>
      <c r="E68" s="5">
        <v>-59814556502</v>
      </c>
      <c r="F68" s="5">
        <v>-62085887595</v>
      </c>
      <c r="G68" s="5">
        <v>-37846773955</v>
      </c>
      <c r="I68" s="5">
        <v>-237732052070</v>
      </c>
      <c r="J68" s="5">
        <v>-223273095738</v>
      </c>
      <c r="K68" s="5">
        <v>-204050241093</v>
      </c>
      <c r="L68" s="5">
        <v>-258549293912</v>
      </c>
      <c r="M68" s="5">
        <v>-245022311943</v>
      </c>
      <c r="N68" s="5">
        <v>-202869249486</v>
      </c>
      <c r="O68" s="5">
        <v>-232288751064</v>
      </c>
      <c r="P68" s="5">
        <v>-226230291045</v>
      </c>
      <c r="Q68" s="5">
        <v>-177717985297</v>
      </c>
      <c r="R68" s="5">
        <v>-204038431238</v>
      </c>
      <c r="S68" s="5">
        <v>-199737582909</v>
      </c>
      <c r="T68" s="5">
        <v>-176508977039</v>
      </c>
      <c r="U68" s="5">
        <v>-158410663090</v>
      </c>
      <c r="V68" s="5">
        <v>-137250472013</v>
      </c>
      <c r="W68" s="5">
        <v>-111704049128</v>
      </c>
      <c r="X68" s="5">
        <v>-92473564753</v>
      </c>
      <c r="Y68" s="5">
        <v>-130728842124</v>
      </c>
      <c r="Z68" s="5">
        <v>-115145043706</v>
      </c>
    </row>
    <row r="69" spans="3:26" ht="15.5" x14ac:dyDescent="0.35">
      <c r="C69" t="s">
        <v>405</v>
      </c>
      <c r="D69" s="5">
        <v>-77343533209</v>
      </c>
      <c r="E69" s="5">
        <v>-58779626082</v>
      </c>
      <c r="F69" s="5">
        <v>-61160917073</v>
      </c>
      <c r="G69" s="5">
        <v>-36919402341</v>
      </c>
      <c r="I69" s="5">
        <v>-233977642603</v>
      </c>
      <c r="J69" s="5">
        <v>-218258785542</v>
      </c>
      <c r="K69" s="5">
        <v>-200200471709</v>
      </c>
      <c r="L69" s="5">
        <v>-253938635102</v>
      </c>
      <c r="M69" s="5">
        <v>-237717145858</v>
      </c>
      <c r="N69" s="5">
        <v>-193741573928</v>
      </c>
      <c r="O69" s="5">
        <v>-220576578642</v>
      </c>
      <c r="P69" s="5">
        <v>-214981344740</v>
      </c>
      <c r="Q69" s="5">
        <v>-166921580695</v>
      </c>
      <c r="R69" s="5">
        <v>-189455764384</v>
      </c>
      <c r="S69" s="5">
        <v>-189726814797</v>
      </c>
      <c r="W69" s="5">
        <v>-113716617351</v>
      </c>
      <c r="X69" s="5">
        <v>-95341737887</v>
      </c>
      <c r="Y69" s="5">
        <v>-132005681360</v>
      </c>
      <c r="Z69" s="5">
        <v>-118015023500</v>
      </c>
    </row>
    <row r="70" spans="3:26" ht="15.5" x14ac:dyDescent="0.35">
      <c r="C70" t="s">
        <v>406</v>
      </c>
      <c r="W70" s="5">
        <v>2012568223</v>
      </c>
      <c r="X70" s="5">
        <v>2868173134</v>
      </c>
      <c r="Y70" s="5">
        <v>1276839236</v>
      </c>
      <c r="Z70" s="5">
        <v>2869979794</v>
      </c>
    </row>
    <row r="71" spans="3:26" ht="15.5" x14ac:dyDescent="0.35">
      <c r="C71" t="s">
        <v>402</v>
      </c>
      <c r="D71" s="5">
        <v>-741287158</v>
      </c>
      <c r="E71" s="5">
        <v>-1034930420</v>
      </c>
      <c r="F71" s="5">
        <v>-924970522</v>
      </c>
      <c r="G71" s="5">
        <v>-927371614</v>
      </c>
      <c r="I71" s="5">
        <v>-3754409467</v>
      </c>
      <c r="J71" s="5">
        <v>-5014310196</v>
      </c>
      <c r="K71" s="5">
        <v>-3849769384</v>
      </c>
      <c r="L71" s="5">
        <v>-4610658810</v>
      </c>
      <c r="M71" s="5">
        <v>-7305166085</v>
      </c>
      <c r="N71" s="5">
        <v>-9127675558</v>
      </c>
      <c r="O71" s="5">
        <v>-11712172422</v>
      </c>
      <c r="P71" s="5">
        <v>-11248946305</v>
      </c>
      <c r="Q71" s="5">
        <v>-10796404602</v>
      </c>
      <c r="R71" s="5">
        <v>-14582666854</v>
      </c>
      <c r="S71" s="5">
        <v>-10010768112</v>
      </c>
    </row>
    <row r="72" spans="3:26" ht="15.5" x14ac:dyDescent="0.35">
      <c r="C72" t="s">
        <v>407</v>
      </c>
      <c r="D72" s="5">
        <v>-78084820367</v>
      </c>
      <c r="E72" s="5">
        <v>-59814556502</v>
      </c>
      <c r="F72" s="5">
        <v>-62085887595</v>
      </c>
      <c r="G72" s="5">
        <v>-37846773955</v>
      </c>
      <c r="I72" s="5">
        <v>-237732052070</v>
      </c>
      <c r="J72" s="5">
        <v>-223273095738</v>
      </c>
      <c r="K72" s="5">
        <v>-204050241093</v>
      </c>
      <c r="L72" s="5">
        <v>-258549293912</v>
      </c>
      <c r="M72" s="5">
        <v>-245022311943</v>
      </c>
      <c r="N72" s="5">
        <v>-202869249486</v>
      </c>
      <c r="O72" s="5">
        <v>-232288751064</v>
      </c>
      <c r="P72" s="5">
        <v>-226230291045</v>
      </c>
      <c r="Q72" s="5">
        <v>-177717985297</v>
      </c>
      <c r="R72" s="5">
        <v>-204038431238</v>
      </c>
      <c r="S72" s="5">
        <v>-199737582909</v>
      </c>
      <c r="T72" s="5">
        <v>-176508977039</v>
      </c>
      <c r="U72" s="5">
        <v>-158410663090</v>
      </c>
      <c r="V72" s="5">
        <v>-137250472013</v>
      </c>
      <c r="W72" s="5">
        <v>-111704049128</v>
      </c>
      <c r="X72" s="5">
        <v>-92473564753</v>
      </c>
      <c r="Y72" s="5">
        <v>-130728842124</v>
      </c>
      <c r="Z72" s="5">
        <v>-115145043706</v>
      </c>
    </row>
    <row r="73" spans="3:26" ht="15.5" x14ac:dyDescent="0.35">
      <c r="C73" t="s">
        <v>99</v>
      </c>
      <c r="D73" s="5">
        <v>268950590277</v>
      </c>
      <c r="E73" s="5">
        <v>183546746616</v>
      </c>
      <c r="F73" s="5">
        <v>210481717872</v>
      </c>
      <c r="G73" s="5">
        <v>112516911548</v>
      </c>
      <c r="I73" s="5">
        <v>786970052898</v>
      </c>
      <c r="J73" s="5">
        <v>738328424610</v>
      </c>
      <c r="K73" s="5">
        <v>688374430004</v>
      </c>
      <c r="L73" s="5">
        <v>842590883679</v>
      </c>
      <c r="M73" s="5">
        <v>846240999497</v>
      </c>
      <c r="N73" s="5">
        <v>679870547997</v>
      </c>
      <c r="O73" s="5">
        <v>580814677453</v>
      </c>
      <c r="P73" s="5">
        <v>653250886056</v>
      </c>
      <c r="Q73" s="5">
        <v>517836170615</v>
      </c>
      <c r="R73" s="5">
        <v>556120695676</v>
      </c>
      <c r="S73" s="5">
        <v>547173844615</v>
      </c>
      <c r="T73" s="5">
        <v>510664228818</v>
      </c>
      <c r="U73" s="5">
        <v>464371980988</v>
      </c>
      <c r="V73" s="5">
        <v>402771606068</v>
      </c>
      <c r="W73" s="5">
        <v>351039596436</v>
      </c>
      <c r="X73" s="5">
        <v>257390858285</v>
      </c>
      <c r="Y73" s="5">
        <v>328945360108</v>
      </c>
      <c r="Z73" s="5">
        <v>267011219946</v>
      </c>
    </row>
    <row r="74" spans="3:26" ht="15.5" x14ac:dyDescent="0.35">
      <c r="C74" t="s">
        <v>100</v>
      </c>
      <c r="X74" s="5">
        <v>24160711</v>
      </c>
      <c r="Y74" s="5">
        <v>122252752</v>
      </c>
      <c r="Z74" s="5">
        <v>-116396171</v>
      </c>
    </row>
    <row r="75" spans="3:26" ht="15.5" x14ac:dyDescent="0.35">
      <c r="C75" t="s">
        <v>102</v>
      </c>
      <c r="D75" s="5">
        <v>268950590277</v>
      </c>
      <c r="E75" s="5">
        <v>183546746616</v>
      </c>
      <c r="F75" s="5">
        <v>210481717872</v>
      </c>
      <c r="G75" s="5">
        <v>112516911548</v>
      </c>
      <c r="I75" s="5">
        <v>786970052898</v>
      </c>
      <c r="J75" s="5">
        <v>738328424610</v>
      </c>
      <c r="K75" s="5">
        <v>688374430004</v>
      </c>
      <c r="L75" s="5">
        <v>842590883679</v>
      </c>
      <c r="M75" s="5">
        <v>846240999497</v>
      </c>
      <c r="N75" s="5">
        <v>679870547997</v>
      </c>
      <c r="O75" s="5">
        <v>580814677453</v>
      </c>
      <c r="P75" s="5">
        <v>653250886056</v>
      </c>
      <c r="Q75" s="5">
        <v>517836170615</v>
      </c>
      <c r="R75" s="5">
        <v>556120695676</v>
      </c>
      <c r="S75" s="5">
        <v>547173844615</v>
      </c>
      <c r="T75" s="5">
        <v>510664228818</v>
      </c>
      <c r="U75" s="5">
        <v>464371980988</v>
      </c>
      <c r="V75" s="5">
        <v>402771606068</v>
      </c>
      <c r="W75" s="5">
        <v>351039596436</v>
      </c>
      <c r="X75" s="5">
        <v>257415018996</v>
      </c>
      <c r="Y75" s="5">
        <v>329067612860</v>
      </c>
      <c r="Z75" s="5">
        <v>266894823775</v>
      </c>
    </row>
    <row r="76" spans="3:26" ht="15.5" x14ac:dyDescent="0.35">
      <c r="C76" t="s">
        <v>103</v>
      </c>
      <c r="E76" s="5">
        <v>-13300421713</v>
      </c>
      <c r="I76" s="5">
        <v>-13300421713</v>
      </c>
      <c r="J76" s="5">
        <v>-8883238743</v>
      </c>
      <c r="K76" s="5">
        <v>2601236298</v>
      </c>
      <c r="L76" s="5">
        <v>-2150974672</v>
      </c>
      <c r="M76" s="5">
        <v>5518722997</v>
      </c>
      <c r="N76" s="5">
        <v>20341492480</v>
      </c>
      <c r="O76" s="5">
        <v>4441491422</v>
      </c>
      <c r="P76" s="5">
        <v>17402774145</v>
      </c>
      <c r="Q76" s="5">
        <v>6495219691</v>
      </c>
      <c r="R76" s="5">
        <v>7158044849</v>
      </c>
      <c r="S76" s="5">
        <v>6482994171</v>
      </c>
      <c r="T76" s="5">
        <v>366260274</v>
      </c>
      <c r="U76" s="5">
        <v>227547369</v>
      </c>
      <c r="W76" s="5">
        <v>979296826</v>
      </c>
    </row>
    <row r="77" spans="3:26" ht="15.5" x14ac:dyDescent="0.35">
      <c r="C77" t="s">
        <v>410</v>
      </c>
      <c r="E77" s="5">
        <v>-13300421713</v>
      </c>
      <c r="I77" s="5">
        <v>-13300421713</v>
      </c>
      <c r="J77" s="5">
        <v>-8883238743</v>
      </c>
      <c r="K77" s="5">
        <v>2601236298</v>
      </c>
      <c r="L77" s="5">
        <v>-2150974672</v>
      </c>
      <c r="M77" s="5">
        <v>5518722997</v>
      </c>
      <c r="N77" s="5">
        <v>20341492480</v>
      </c>
      <c r="O77" s="5">
        <v>4441491422</v>
      </c>
      <c r="P77" s="5">
        <v>17402774145</v>
      </c>
      <c r="Q77" s="5">
        <v>6495219691</v>
      </c>
      <c r="R77" s="5">
        <v>7158044849</v>
      </c>
      <c r="S77" s="5">
        <v>6482994171</v>
      </c>
      <c r="T77" s="5">
        <v>366260274</v>
      </c>
      <c r="U77" s="5">
        <v>227547369</v>
      </c>
      <c r="W77" s="5">
        <v>979296826</v>
      </c>
    </row>
    <row r="78" spans="3:26" ht="15.5" x14ac:dyDescent="0.35">
      <c r="C78" t="s">
        <v>104</v>
      </c>
      <c r="D78" s="5">
        <v>268950590277</v>
      </c>
      <c r="E78" s="5">
        <v>170246324903</v>
      </c>
      <c r="F78" s="5">
        <v>210481717872</v>
      </c>
      <c r="G78" s="5">
        <v>112516911548</v>
      </c>
      <c r="I78" s="5">
        <v>773669631185</v>
      </c>
      <c r="J78" s="5">
        <v>729445185867</v>
      </c>
      <c r="K78" s="5">
        <v>690975666302</v>
      </c>
      <c r="L78" s="5">
        <v>840439909007</v>
      </c>
      <c r="M78" s="5">
        <v>851759722494</v>
      </c>
      <c r="N78" s="5">
        <v>700212040477</v>
      </c>
      <c r="O78" s="5">
        <v>585256168875</v>
      </c>
      <c r="P78" s="5">
        <v>670653660201</v>
      </c>
      <c r="Q78" s="5">
        <v>524331390306</v>
      </c>
      <c r="R78" s="5">
        <v>563278740525</v>
      </c>
      <c r="S78" s="5">
        <v>553656838786</v>
      </c>
      <c r="T78" s="5">
        <v>511030489092</v>
      </c>
      <c r="U78" s="5">
        <v>464599528357</v>
      </c>
      <c r="V78" s="5">
        <v>402771606068</v>
      </c>
      <c r="W78" s="5">
        <v>352018893262</v>
      </c>
    </row>
    <row r="79" spans="3:26" ht="15.5" x14ac:dyDescent="0.35">
      <c r="C79" t="s">
        <v>105</v>
      </c>
      <c r="D79" s="5">
        <v>268950590277</v>
      </c>
      <c r="E79" s="5">
        <v>183546746616</v>
      </c>
      <c r="F79" s="5">
        <v>210481717872</v>
      </c>
      <c r="G79" s="5">
        <v>112516911548</v>
      </c>
      <c r="I79" s="5">
        <v>786970052898</v>
      </c>
      <c r="J79" s="5">
        <v>738328424610</v>
      </c>
      <c r="K79" s="5">
        <v>688374430004</v>
      </c>
      <c r="L79" s="5">
        <v>842590883679</v>
      </c>
      <c r="M79" s="5">
        <v>846240999497</v>
      </c>
      <c r="N79" s="5">
        <v>679870547997</v>
      </c>
      <c r="O79" s="5">
        <v>580814677453</v>
      </c>
      <c r="P79" s="5">
        <v>653250886056</v>
      </c>
      <c r="Q79" s="5">
        <v>517836170615</v>
      </c>
      <c r="R79" s="5">
        <v>556120695676</v>
      </c>
      <c r="S79" s="5">
        <v>547173844615</v>
      </c>
      <c r="T79" s="5">
        <v>510664228818</v>
      </c>
      <c r="U79" s="5">
        <v>464371980988</v>
      </c>
      <c r="V79" s="5">
        <v>402771606068</v>
      </c>
      <c r="W79" s="5">
        <v>351039596436</v>
      </c>
      <c r="X79" s="5">
        <v>257415018996</v>
      </c>
      <c r="Y79" s="5">
        <v>329067612860</v>
      </c>
      <c r="Z79" s="5">
        <v>266894823775</v>
      </c>
    </row>
    <row r="80" spans="3:26" ht="15.5" x14ac:dyDescent="0.35">
      <c r="C80" t="s">
        <v>7</v>
      </c>
      <c r="D80" s="5">
        <v>267587095367</v>
      </c>
      <c r="E80" s="5">
        <v>172037109608</v>
      </c>
      <c r="F80" s="5">
        <v>210624004217</v>
      </c>
      <c r="G80" s="5">
        <v>112262220021</v>
      </c>
      <c r="I80" s="5">
        <v>775908795006</v>
      </c>
      <c r="J80" s="5">
        <v>732907868886</v>
      </c>
      <c r="K80" s="5">
        <v>691243989141</v>
      </c>
      <c r="L80" s="5">
        <v>845424119427</v>
      </c>
      <c r="M80" s="5">
        <v>853399866142</v>
      </c>
      <c r="N80" s="5">
        <v>700933935769</v>
      </c>
      <c r="O80" s="5">
        <v>585070445890</v>
      </c>
      <c r="P80" s="5">
        <v>670462676989</v>
      </c>
      <c r="Q80" s="5">
        <v>524166303594</v>
      </c>
      <c r="R80" s="5">
        <v>563184752313</v>
      </c>
      <c r="S80" s="5">
        <v>553606785752</v>
      </c>
      <c r="T80" s="5">
        <v>510975643332</v>
      </c>
      <c r="U80" s="5">
        <v>464542809482</v>
      </c>
      <c r="V80" s="5">
        <v>402753390390</v>
      </c>
      <c r="W80" s="5">
        <v>352022664627</v>
      </c>
    </row>
    <row r="81" spans="2:26" ht="15.5" x14ac:dyDescent="0.35">
      <c r="C81" t="s">
        <v>106</v>
      </c>
      <c r="D81" s="5">
        <v>268950590277</v>
      </c>
      <c r="E81" s="5">
        <v>183546746616</v>
      </c>
      <c r="F81" s="5">
        <v>210481717872</v>
      </c>
      <c r="G81" s="5">
        <v>112516911548</v>
      </c>
      <c r="I81" s="5">
        <v>786970052898</v>
      </c>
      <c r="J81" s="5">
        <v>738328424610</v>
      </c>
      <c r="K81" s="5">
        <v>688374430004</v>
      </c>
      <c r="L81" s="5">
        <v>842590883679</v>
      </c>
      <c r="M81" s="5">
        <v>846240999497</v>
      </c>
      <c r="N81" s="5">
        <v>679870547997</v>
      </c>
      <c r="O81" s="5">
        <v>580814677453</v>
      </c>
      <c r="P81" s="5">
        <v>653250886056</v>
      </c>
      <c r="Q81" s="5">
        <v>517836170615</v>
      </c>
      <c r="R81" s="5">
        <v>556120695676</v>
      </c>
      <c r="S81" s="5">
        <v>547173844615</v>
      </c>
      <c r="T81" s="5">
        <v>510664228818</v>
      </c>
      <c r="U81" s="5">
        <v>464371980988</v>
      </c>
      <c r="V81" s="5">
        <v>402771606068</v>
      </c>
      <c r="W81" s="5">
        <v>351039596436</v>
      </c>
      <c r="X81" s="5">
        <v>257415018996</v>
      </c>
      <c r="Y81" s="5">
        <v>329067612860</v>
      </c>
      <c r="Z81" s="5">
        <v>266894823775</v>
      </c>
    </row>
    <row r="82" spans="2:26" ht="15.5" x14ac:dyDescent="0.35">
      <c r="C82" t="s">
        <v>107</v>
      </c>
      <c r="D82" s="5">
        <v>268950590277</v>
      </c>
      <c r="E82" s="5">
        <v>170246324903</v>
      </c>
      <c r="F82" s="5">
        <v>210481717872</v>
      </c>
      <c r="G82" s="5">
        <v>112516911548</v>
      </c>
      <c r="I82" s="5">
        <v>773669631185</v>
      </c>
      <c r="J82" s="5">
        <v>729445185867</v>
      </c>
      <c r="K82" s="5">
        <v>690975666302</v>
      </c>
      <c r="L82" s="5">
        <v>840439909007</v>
      </c>
      <c r="M82" s="5">
        <v>851759722494</v>
      </c>
      <c r="N82" s="5">
        <v>700212040477</v>
      </c>
      <c r="O82" s="5">
        <v>585256168875</v>
      </c>
      <c r="P82" s="5">
        <v>670653660201</v>
      </c>
      <c r="Q82" s="5">
        <v>524331390306</v>
      </c>
      <c r="R82" s="5">
        <v>563278740525</v>
      </c>
      <c r="S82" s="5">
        <v>553656838786</v>
      </c>
      <c r="T82" s="5">
        <v>511030489092</v>
      </c>
      <c r="U82" s="5">
        <v>464599528357</v>
      </c>
      <c r="V82" s="5">
        <v>402771606068</v>
      </c>
      <c r="W82" s="5">
        <v>352018893262</v>
      </c>
    </row>
    <row r="83" spans="2:26" ht="15.5" x14ac:dyDescent="0.35">
      <c r="C83" t="s">
        <v>108</v>
      </c>
      <c r="D83" s="5">
        <v>268950590277</v>
      </c>
      <c r="E83" s="5">
        <v>170246324903</v>
      </c>
      <c r="F83" s="5">
        <v>210481717872</v>
      </c>
      <c r="G83" s="5">
        <v>112516911548</v>
      </c>
      <c r="I83" s="5">
        <v>773669631185</v>
      </c>
      <c r="J83" s="5">
        <v>729445185867</v>
      </c>
      <c r="K83" s="5">
        <v>690975666302</v>
      </c>
      <c r="L83" s="5">
        <v>840439909007</v>
      </c>
      <c r="M83" s="5">
        <v>851759722494</v>
      </c>
      <c r="N83" s="5">
        <v>700212040477</v>
      </c>
      <c r="O83" s="5">
        <v>585256168875</v>
      </c>
      <c r="P83" s="5">
        <v>670653660201</v>
      </c>
      <c r="Q83" s="5">
        <v>524331390306</v>
      </c>
      <c r="R83" s="5">
        <v>563278740525</v>
      </c>
      <c r="S83" s="5">
        <v>553656838786</v>
      </c>
      <c r="T83" s="5">
        <v>511030489092</v>
      </c>
      <c r="U83" s="5">
        <v>464599528357</v>
      </c>
      <c r="V83" s="5">
        <v>402771606068</v>
      </c>
      <c r="W83" s="5">
        <v>352018893262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111</v>
      </c>
    </row>
    <row r="87" spans="2:26" ht="15.5" x14ac:dyDescent="0.35">
      <c r="C87" t="s">
        <v>19</v>
      </c>
      <c r="D87" s="5">
        <v>456103923455</v>
      </c>
      <c r="E87" s="5">
        <v>712020537185</v>
      </c>
      <c r="F87" s="5">
        <v>495671802072</v>
      </c>
      <c r="G87" s="5">
        <v>533613447610</v>
      </c>
      <c r="I87" s="5">
        <v>712020537185</v>
      </c>
      <c r="J87" s="5">
        <v>687659299004</v>
      </c>
      <c r="K87" s="5">
        <v>686195637030</v>
      </c>
      <c r="L87" s="5">
        <v>987734719989</v>
      </c>
      <c r="M87" s="5">
        <v>1324602373881</v>
      </c>
      <c r="N87" s="5">
        <v>1619355914623</v>
      </c>
      <c r="O87" s="5">
        <v>1041234710289</v>
      </c>
      <c r="P87" s="5">
        <v>1262648169142</v>
      </c>
      <c r="Q87" s="5">
        <v>811493126579</v>
      </c>
      <c r="R87" s="5">
        <v>1217204290777</v>
      </c>
      <c r="S87" s="5">
        <v>1129100700448</v>
      </c>
      <c r="T87" s="5">
        <v>717097068613</v>
      </c>
      <c r="U87" s="5">
        <v>405182386103</v>
      </c>
      <c r="V87" s="5">
        <v>825604450198</v>
      </c>
      <c r="W87" s="5">
        <v>760663326177</v>
      </c>
      <c r="X87" s="5">
        <v>244983786586</v>
      </c>
      <c r="Y87" s="5">
        <v>270222290977</v>
      </c>
      <c r="Z87" s="5">
        <v>347731566277</v>
      </c>
    </row>
    <row r="88" spans="2:26" ht="15.5" x14ac:dyDescent="0.35">
      <c r="C88" t="s">
        <v>2257</v>
      </c>
      <c r="W88" s="5">
        <v>40979296826</v>
      </c>
    </row>
    <row r="89" spans="2:26" ht="15.5" x14ac:dyDescent="0.35">
      <c r="C89" t="s">
        <v>113</v>
      </c>
      <c r="D89" s="5">
        <v>5569458619803</v>
      </c>
      <c r="E89" s="5">
        <v>4884090900329</v>
      </c>
      <c r="F89" s="5">
        <v>5112555389349</v>
      </c>
      <c r="G89" s="5">
        <v>4976725719438</v>
      </c>
      <c r="I89" s="5">
        <v>4884090900329</v>
      </c>
      <c r="J89" s="5">
        <v>4216689949107</v>
      </c>
      <c r="K89" s="5">
        <v>4049271032397</v>
      </c>
      <c r="L89" s="5">
        <v>3639362251927</v>
      </c>
      <c r="M89" s="5">
        <v>3008291438093</v>
      </c>
      <c r="N89" s="5">
        <v>3099140971879</v>
      </c>
      <c r="O89" s="5">
        <v>3168845008594</v>
      </c>
      <c r="P89" s="5">
        <v>2920771000049</v>
      </c>
      <c r="Q89" s="5">
        <v>2520367826211</v>
      </c>
      <c r="R89" s="5">
        <v>2270412193380</v>
      </c>
      <c r="S89" s="5">
        <v>2147038365367</v>
      </c>
      <c r="T89" s="5">
        <v>2135452796990</v>
      </c>
      <c r="U89" s="5">
        <v>1871053542362</v>
      </c>
      <c r="V89" s="5">
        <v>1615874585266</v>
      </c>
      <c r="W89" s="5">
        <v>1400949823237</v>
      </c>
      <c r="X89" s="5">
        <v>1157416584747</v>
      </c>
      <c r="Y89" s="5">
        <v>1049381520275</v>
      </c>
      <c r="Z89" s="5">
        <v>791917709676</v>
      </c>
    </row>
    <row r="90" spans="2:26" ht="15.5" x14ac:dyDescent="0.35">
      <c r="C90" t="s">
        <v>114</v>
      </c>
      <c r="D90" s="5">
        <v>14331278590</v>
      </c>
      <c r="E90" s="5">
        <v>10436090329</v>
      </c>
      <c r="F90" s="5">
        <v>6999711659</v>
      </c>
      <c r="G90" s="5">
        <v>7795031253</v>
      </c>
      <c r="I90" s="5">
        <v>10436090329</v>
      </c>
      <c r="J90" s="5">
        <v>4626198796</v>
      </c>
      <c r="K90" s="5">
        <v>1400397652</v>
      </c>
      <c r="L90" s="5">
        <v>751770946</v>
      </c>
      <c r="M90" s="5">
        <v>37866615</v>
      </c>
      <c r="N90" s="5">
        <v>141703143</v>
      </c>
      <c r="O90" s="5">
        <v>79473444</v>
      </c>
      <c r="P90" s="5">
        <v>180749344</v>
      </c>
      <c r="Q90" s="5">
        <v>5058911039</v>
      </c>
      <c r="R90" s="5">
        <v>14979202464</v>
      </c>
      <c r="S90" s="5">
        <v>341280000</v>
      </c>
      <c r="T90" s="5">
        <v>26483357561</v>
      </c>
      <c r="U90" s="5">
        <v>47724858064</v>
      </c>
      <c r="V90" s="5">
        <v>6353119606</v>
      </c>
      <c r="W90" s="5">
        <v>5879849259</v>
      </c>
      <c r="X90" s="5">
        <v>36663727044</v>
      </c>
    </row>
    <row r="91" spans="2:26" ht="15.5" x14ac:dyDescent="0.35">
      <c r="C91" t="s">
        <v>115</v>
      </c>
      <c r="D91" s="5">
        <v>281065410748</v>
      </c>
      <c r="E91" s="5">
        <v>313374024873</v>
      </c>
      <c r="F91" s="5">
        <v>283181152354</v>
      </c>
      <c r="G91" s="5">
        <v>268965553186</v>
      </c>
      <c r="I91" s="5">
        <v>313374024873</v>
      </c>
      <c r="J91" s="5">
        <v>245596941603</v>
      </c>
      <c r="K91" s="5">
        <v>198416603846</v>
      </c>
      <c r="L91" s="5">
        <v>211548350400</v>
      </c>
      <c r="M91" s="5">
        <v>200992568005</v>
      </c>
      <c r="N91" s="5">
        <v>154882537020</v>
      </c>
      <c r="O91" s="5">
        <v>168788351673</v>
      </c>
      <c r="P91" s="5">
        <v>146959730400</v>
      </c>
      <c r="Q91" s="5">
        <v>115754045775</v>
      </c>
      <c r="R91" s="5">
        <v>96931919903</v>
      </c>
      <c r="S91" s="5">
        <v>150799153674</v>
      </c>
      <c r="T91" s="5">
        <v>137471305902</v>
      </c>
      <c r="U91" s="5">
        <v>132147055282</v>
      </c>
      <c r="V91" s="5">
        <v>74432396779</v>
      </c>
      <c r="W91" s="5">
        <v>94534146923</v>
      </c>
      <c r="X91" s="5">
        <v>37503093655</v>
      </c>
    </row>
    <row r="92" spans="2:26" ht="15.5" x14ac:dyDescent="0.35">
      <c r="C92" t="s">
        <v>116</v>
      </c>
      <c r="D92" s="5">
        <v>5569458619803</v>
      </c>
      <c r="E92" s="5">
        <v>4884090900329</v>
      </c>
      <c r="F92" s="5">
        <v>5112555389349</v>
      </c>
      <c r="G92" s="5">
        <v>4976725719438</v>
      </c>
      <c r="I92" s="5">
        <v>4884090900329</v>
      </c>
      <c r="J92" s="5">
        <v>4216689949107</v>
      </c>
      <c r="K92" s="5">
        <v>4049271032397</v>
      </c>
      <c r="L92" s="5">
        <v>3639362251927</v>
      </c>
      <c r="M92" s="5">
        <v>3008291438093</v>
      </c>
      <c r="N92" s="5">
        <v>3099140971879</v>
      </c>
      <c r="O92" s="5">
        <v>3168845008594</v>
      </c>
      <c r="P92" s="5">
        <v>2920771000049</v>
      </c>
      <c r="Q92" s="5">
        <v>2520367826211</v>
      </c>
      <c r="R92" s="5">
        <v>2270412193380</v>
      </c>
      <c r="S92" s="5">
        <v>2147038365367</v>
      </c>
      <c r="T92" s="5">
        <v>2135452796990</v>
      </c>
      <c r="U92" s="5">
        <v>1871053542362</v>
      </c>
      <c r="V92" s="5">
        <v>1615874585266</v>
      </c>
      <c r="W92" s="5">
        <v>1400949823237</v>
      </c>
      <c r="X92" s="5">
        <v>1157416584747</v>
      </c>
      <c r="Y92" s="5">
        <v>1049381520275</v>
      </c>
      <c r="Z92" s="5">
        <v>791917709676</v>
      </c>
    </row>
    <row r="93" spans="2:26" ht="15.5" x14ac:dyDescent="0.35">
      <c r="C93" t="s">
        <v>117</v>
      </c>
      <c r="D93" s="5">
        <v>333121360644</v>
      </c>
      <c r="E93" s="5">
        <v>288980831406</v>
      </c>
      <c r="F93" s="5">
        <v>279605852735</v>
      </c>
      <c r="G93" s="5">
        <v>275284710242</v>
      </c>
      <c r="I93" s="5">
        <v>288980831406</v>
      </c>
      <c r="J93" s="5">
        <v>222346288533</v>
      </c>
      <c r="K93" s="5">
        <v>278500369500</v>
      </c>
      <c r="L93" s="5">
        <v>220868602153</v>
      </c>
      <c r="M93" s="5">
        <v>162140162102</v>
      </c>
      <c r="N93" s="5">
        <v>164749140512</v>
      </c>
      <c r="O93" s="5">
        <v>155832839462</v>
      </c>
      <c r="P93" s="5">
        <v>106840129454</v>
      </c>
      <c r="Q93" s="5">
        <v>77057924462</v>
      </c>
      <c r="R93" s="5">
        <v>67862249523</v>
      </c>
      <c r="S93" s="5">
        <v>62257626536</v>
      </c>
      <c r="T93" s="5">
        <v>105650962237</v>
      </c>
      <c r="U93" s="5">
        <v>121564094758</v>
      </c>
      <c r="V93" s="5">
        <v>111635567524</v>
      </c>
      <c r="W93" s="5">
        <v>89011974268</v>
      </c>
      <c r="X93" s="5">
        <v>90978217043</v>
      </c>
      <c r="Y93" s="5">
        <v>99737089024</v>
      </c>
      <c r="Z93" s="5">
        <v>53224148343</v>
      </c>
    </row>
    <row r="94" spans="2:26" ht="15.5" x14ac:dyDescent="0.35">
      <c r="C94" t="s">
        <v>118</v>
      </c>
      <c r="D94" s="5">
        <v>333121360644</v>
      </c>
      <c r="E94" s="5">
        <v>288980831406</v>
      </c>
      <c r="F94" s="5">
        <v>279605852735</v>
      </c>
      <c r="G94" s="5">
        <v>275284710242</v>
      </c>
      <c r="I94" s="5">
        <v>288980831406</v>
      </c>
      <c r="J94" s="5">
        <v>222346288533</v>
      </c>
      <c r="K94" s="5">
        <v>278500369500</v>
      </c>
      <c r="L94" s="5">
        <v>220868602153</v>
      </c>
      <c r="M94" s="5">
        <v>162140162102</v>
      </c>
      <c r="N94" s="5">
        <v>164749140512</v>
      </c>
      <c r="O94" s="5">
        <v>155832839462</v>
      </c>
      <c r="P94" s="5">
        <v>106840129454</v>
      </c>
      <c r="Q94" s="5">
        <v>77057924462</v>
      </c>
      <c r="R94" s="5">
        <v>67862249523</v>
      </c>
      <c r="S94" s="5">
        <v>62257626536</v>
      </c>
      <c r="T94" s="5">
        <v>105650962237</v>
      </c>
      <c r="U94" s="5">
        <v>121564094758</v>
      </c>
      <c r="V94" s="5">
        <v>111635567524</v>
      </c>
      <c r="W94" s="5">
        <v>89011974268</v>
      </c>
      <c r="X94" s="5">
        <v>90978217043</v>
      </c>
      <c r="Y94" s="5">
        <v>99737089024</v>
      </c>
      <c r="Z94" s="5">
        <v>53224148343</v>
      </c>
    </row>
    <row r="95" spans="2:26" ht="15.5" x14ac:dyDescent="0.35">
      <c r="C95" t="s">
        <v>119</v>
      </c>
      <c r="D95" s="5">
        <v>4872059419743</v>
      </c>
      <c r="E95" s="5">
        <v>4530318874240</v>
      </c>
      <c r="F95" s="5">
        <v>3966311825306</v>
      </c>
      <c r="G95" s="5">
        <v>4181404954953</v>
      </c>
      <c r="I95" s="5">
        <v>4530318874240</v>
      </c>
      <c r="J95" s="5">
        <v>3940849581619</v>
      </c>
      <c r="K95" s="5">
        <v>3843445292466</v>
      </c>
      <c r="L95" s="5">
        <v>3616232348504</v>
      </c>
      <c r="M95" s="5">
        <v>3167904578310</v>
      </c>
      <c r="N95" s="5">
        <v>2317034726081</v>
      </c>
      <c r="O95" s="5">
        <v>2395775983266</v>
      </c>
      <c r="P95" s="5">
        <v>2315474243547</v>
      </c>
      <c r="Q95" s="5">
        <v>2331734744402</v>
      </c>
      <c r="R95" s="5">
        <v>2118544503261</v>
      </c>
      <c r="S95" s="5">
        <v>2035351777139</v>
      </c>
      <c r="T95" s="5">
        <v>1966542444839</v>
      </c>
      <c r="U95" s="5">
        <v>2016743300010</v>
      </c>
      <c r="V95" s="5">
        <v>1614614119598</v>
      </c>
      <c r="W95" s="5">
        <v>1384350135025</v>
      </c>
      <c r="X95" s="5">
        <v>1132817271706</v>
      </c>
      <c r="Y95" s="5">
        <v>1084742961432</v>
      </c>
      <c r="Z95" s="5">
        <v>922278487892</v>
      </c>
    </row>
    <row r="96" spans="2:26" ht="15.5" x14ac:dyDescent="0.35">
      <c r="C96" t="s">
        <v>97</v>
      </c>
      <c r="D96" s="5">
        <v>-43924031555</v>
      </c>
      <c r="E96" s="5">
        <v>-43924031555</v>
      </c>
      <c r="F96" s="5">
        <v>-30638830602</v>
      </c>
      <c r="G96" s="5">
        <v>-30638830602</v>
      </c>
      <c r="I96" s="5">
        <v>-43924031555</v>
      </c>
      <c r="J96" s="5">
        <v>-30638830602</v>
      </c>
      <c r="K96" s="5">
        <v>-21772784903</v>
      </c>
      <c r="L96" s="5">
        <v>-24518211453</v>
      </c>
      <c r="M96" s="5">
        <v>-13818387096</v>
      </c>
      <c r="N96" s="5">
        <v>3838359941</v>
      </c>
      <c r="O96" s="5">
        <v>26151390867</v>
      </c>
      <c r="P96" s="5">
        <v>21710863573</v>
      </c>
      <c r="Q96" s="5">
        <v>4312351245</v>
      </c>
      <c r="R96" s="5">
        <v>-2183039512</v>
      </c>
      <c r="S96" s="5">
        <v>-9341872004</v>
      </c>
      <c r="T96" s="5">
        <v>593807643</v>
      </c>
      <c r="U96" s="5">
        <v>227547369</v>
      </c>
      <c r="W96" s="5">
        <v>979296826</v>
      </c>
    </row>
    <row r="97" spans="3:26" ht="15.5" x14ac:dyDescent="0.35">
      <c r="C97" t="s">
        <v>121</v>
      </c>
      <c r="D97" s="5">
        <v>12156518448005</v>
      </c>
      <c r="E97" s="5">
        <v>11172537697977</v>
      </c>
      <c r="F97" s="5">
        <v>10375458966621</v>
      </c>
      <c r="G97" s="5">
        <v>10447050653667</v>
      </c>
      <c r="I97" s="5">
        <v>11172537697977</v>
      </c>
      <c r="J97" s="5">
        <v>9610394546074</v>
      </c>
      <c r="K97" s="5">
        <v>9247469256514</v>
      </c>
      <c r="L97" s="5">
        <v>8783144098407</v>
      </c>
      <c r="M97" s="5">
        <v>8128487195074</v>
      </c>
      <c r="N97" s="5">
        <v>7540695065075</v>
      </c>
      <c r="O97" s="5">
        <v>7120602478197</v>
      </c>
      <c r="P97" s="5">
        <v>6960395955329</v>
      </c>
      <c r="Q97" s="5">
        <v>6119205791156</v>
      </c>
      <c r="R97" s="5">
        <v>5938719753212</v>
      </c>
      <c r="S97" s="5">
        <v>5621265879445</v>
      </c>
      <c r="T97" s="5">
        <v>5116991225021</v>
      </c>
      <c r="U97" s="5">
        <v>4563090358840</v>
      </c>
      <c r="V97" s="5">
        <v>4214090220058</v>
      </c>
      <c r="W97" s="5">
        <v>3754291166162</v>
      </c>
      <c r="X97" s="5">
        <v>2734592131811</v>
      </c>
      <c r="Y97" s="5">
        <v>2579976294450</v>
      </c>
      <c r="Z97" s="5">
        <v>2167839588659</v>
      </c>
    </row>
    <row r="98" spans="3:26" ht="15.5" x14ac:dyDescent="0.35">
      <c r="C98" t="s">
        <v>122</v>
      </c>
    </row>
    <row r="99" spans="3:26" ht="15.5" x14ac:dyDescent="0.35">
      <c r="C99" t="s">
        <v>123</v>
      </c>
      <c r="Y99" s="5">
        <v>13965730322</v>
      </c>
      <c r="Z99" s="5">
        <v>10436323527</v>
      </c>
    </row>
    <row r="100" spans="3:26" ht="15.5" x14ac:dyDescent="0.35">
      <c r="C100" t="s">
        <v>128</v>
      </c>
      <c r="D100" s="5">
        <v>53390865998</v>
      </c>
      <c r="E100" s="5">
        <v>53415321407</v>
      </c>
      <c r="F100" s="5">
        <v>48771013194</v>
      </c>
      <c r="G100" s="5">
        <v>49018100086</v>
      </c>
      <c r="I100" s="5">
        <v>53415321407</v>
      </c>
      <c r="J100" s="5">
        <v>49833127338</v>
      </c>
      <c r="K100" s="5">
        <v>48500536517</v>
      </c>
      <c r="L100" s="5">
        <v>45921799173</v>
      </c>
      <c r="M100" s="5">
        <v>46178296959</v>
      </c>
      <c r="N100" s="5">
        <v>44291730380</v>
      </c>
      <c r="O100" s="5">
        <v>57648356942</v>
      </c>
      <c r="P100" s="5">
        <v>55354184984</v>
      </c>
      <c r="Q100" s="5">
        <v>61136497087</v>
      </c>
      <c r="R100" s="5">
        <v>57700124725</v>
      </c>
      <c r="S100" s="5">
        <v>51549410927</v>
      </c>
      <c r="T100" s="5">
        <v>39456444071</v>
      </c>
      <c r="U100" s="5">
        <v>34007558676</v>
      </c>
      <c r="V100" s="5">
        <v>28340527889</v>
      </c>
      <c r="W100" s="5">
        <v>25200511203</v>
      </c>
      <c r="X100" s="5">
        <v>23028367185</v>
      </c>
      <c r="Y100" s="5">
        <v>20160194051</v>
      </c>
      <c r="Z100" s="5">
        <v>18911286967</v>
      </c>
    </row>
    <row r="101" spans="3:26" ht="15.5" x14ac:dyDescent="0.35">
      <c r="C101" t="s">
        <v>126</v>
      </c>
      <c r="D101" s="5">
        <v>1536012180988</v>
      </c>
      <c r="E101" s="5">
        <v>1561650077975</v>
      </c>
      <c r="F101" s="5">
        <v>1469214101711</v>
      </c>
      <c r="G101" s="5">
        <v>1477325743541</v>
      </c>
      <c r="I101" s="5">
        <v>1561650077975</v>
      </c>
      <c r="J101" s="5">
        <v>1486273890349</v>
      </c>
      <c r="K101" s="5">
        <v>1441500491429</v>
      </c>
      <c r="L101" s="5">
        <v>1452829050343</v>
      </c>
      <c r="M101" s="5">
        <v>1492717161536</v>
      </c>
      <c r="N101" s="5">
        <v>1531423663540</v>
      </c>
      <c r="O101" s="5">
        <v>1433166129304</v>
      </c>
      <c r="P101" s="5">
        <v>1215546692942</v>
      </c>
      <c r="Q101" s="5">
        <v>1195707318399</v>
      </c>
      <c r="R101" s="5">
        <v>1017625048185</v>
      </c>
      <c r="S101" s="5">
        <v>1024336787403</v>
      </c>
      <c r="T101" s="5">
        <v>953995679687</v>
      </c>
      <c r="U101" s="5">
        <v>820922223706</v>
      </c>
      <c r="V101" s="5">
        <v>631786219554</v>
      </c>
      <c r="W101" s="5">
        <v>537282804006</v>
      </c>
      <c r="X101" s="5">
        <v>456255331549</v>
      </c>
      <c r="Y101" s="5">
        <v>346714220658</v>
      </c>
      <c r="Z101" s="5">
        <v>290486615629</v>
      </c>
    </row>
    <row r="102" spans="3:26" ht="15.5" x14ac:dyDescent="0.35">
      <c r="C102" t="s">
        <v>131</v>
      </c>
      <c r="D102" s="5">
        <v>12377012108</v>
      </c>
      <c r="E102" s="5">
        <v>11842638970</v>
      </c>
      <c r="F102" s="5">
        <v>10007764049</v>
      </c>
      <c r="G102" s="5">
        <v>10505372291</v>
      </c>
      <c r="I102" s="5">
        <v>11842638970</v>
      </c>
      <c r="J102" s="5">
        <v>10230975360</v>
      </c>
      <c r="K102" s="5">
        <v>11319661768</v>
      </c>
      <c r="L102" s="5">
        <v>12360625716</v>
      </c>
      <c r="M102" s="5">
        <v>14512854906</v>
      </c>
      <c r="N102" s="5">
        <v>18772423469</v>
      </c>
      <c r="O102" s="5">
        <v>12618654302</v>
      </c>
      <c r="P102" s="5">
        <v>9087612412</v>
      </c>
      <c r="Q102" s="5">
        <v>5260567178</v>
      </c>
      <c r="R102" s="5">
        <v>3542925019</v>
      </c>
      <c r="S102" s="5">
        <v>7019794739</v>
      </c>
      <c r="T102" s="5">
        <v>10034070146</v>
      </c>
      <c r="U102" s="5">
        <v>13259007216</v>
      </c>
      <c r="V102" s="5">
        <v>11351341476</v>
      </c>
      <c r="W102" s="5">
        <v>8744828178</v>
      </c>
      <c r="X102" s="5">
        <v>13864435277</v>
      </c>
      <c r="Y102" s="5">
        <v>18999535637</v>
      </c>
      <c r="Z102" s="5">
        <v>24457933132</v>
      </c>
    </row>
    <row r="103" spans="3:26" ht="15.5" x14ac:dyDescent="0.35">
      <c r="C103" t="s">
        <v>1230</v>
      </c>
      <c r="D103" s="5">
        <v>100000000</v>
      </c>
      <c r="E103" s="5">
        <v>100000000</v>
      </c>
      <c r="F103" s="5">
        <v>100000000</v>
      </c>
      <c r="G103" s="5">
        <v>100000000</v>
      </c>
      <c r="I103" s="5">
        <v>100000000</v>
      </c>
      <c r="J103" s="5">
        <v>100000000</v>
      </c>
      <c r="K103" s="5">
        <v>100000000</v>
      </c>
      <c r="L103" s="5">
        <v>100000000</v>
      </c>
      <c r="M103" s="5">
        <v>100000000</v>
      </c>
      <c r="N103" s="5">
        <v>100000000</v>
      </c>
      <c r="O103" s="5">
        <v>100000000</v>
      </c>
      <c r="P103" s="5">
        <v>100000000</v>
      </c>
      <c r="Q103" s="5">
        <v>50000000</v>
      </c>
      <c r="R103" s="5">
        <v>50000000</v>
      </c>
    </row>
    <row r="104" spans="3:26" ht="15.5" x14ac:dyDescent="0.35">
      <c r="C104" t="s">
        <v>124</v>
      </c>
      <c r="D104" s="5">
        <v>153399076042</v>
      </c>
      <c r="E104" s="5">
        <v>151771902274</v>
      </c>
      <c r="F104" s="5">
        <v>150636760718</v>
      </c>
      <c r="G104" s="5">
        <v>83701291034</v>
      </c>
      <c r="I104" s="5">
        <v>151771902274</v>
      </c>
      <c r="J104" s="5">
        <v>83431007445</v>
      </c>
      <c r="K104" s="5">
        <v>11895133798</v>
      </c>
    </row>
    <row r="105" spans="3:26" ht="15.5" x14ac:dyDescent="0.35">
      <c r="C105" t="s">
        <v>133</v>
      </c>
      <c r="D105" s="5">
        <v>1948738461694</v>
      </c>
      <c r="E105" s="5">
        <v>1960037234835</v>
      </c>
      <c r="F105" s="5">
        <v>1851828301491</v>
      </c>
      <c r="G105" s="5">
        <v>1791593555332</v>
      </c>
      <c r="I105" s="5">
        <v>1960037234835</v>
      </c>
      <c r="J105" s="5">
        <v>1877001998490</v>
      </c>
      <c r="K105" s="5">
        <v>1708379749422</v>
      </c>
      <c r="L105" s="5">
        <v>1619212754626</v>
      </c>
      <c r="M105" s="5">
        <v>1601432450446</v>
      </c>
      <c r="N105" s="5">
        <v>1671035994143</v>
      </c>
      <c r="O105" s="5">
        <v>1584356356086</v>
      </c>
      <c r="P105" s="5">
        <v>1362565018901</v>
      </c>
      <c r="Q105" s="5">
        <v>1306594466682</v>
      </c>
      <c r="R105" s="5">
        <v>1148550058791</v>
      </c>
      <c r="S105" s="5">
        <v>1126670675801</v>
      </c>
      <c r="T105" s="5">
        <v>1073626381912</v>
      </c>
      <c r="U105" s="5">
        <v>964977339190</v>
      </c>
      <c r="V105" s="5">
        <v>737597352322</v>
      </c>
      <c r="W105" s="5">
        <v>616456080384</v>
      </c>
      <c r="X105" s="5">
        <v>520178148481</v>
      </c>
      <c r="Y105" s="5">
        <v>406206122089</v>
      </c>
      <c r="Z105" s="5">
        <v>345500060450</v>
      </c>
    </row>
    <row r="106" spans="3:26" ht="15.5" x14ac:dyDescent="0.35">
      <c r="C106" t="s">
        <v>134</v>
      </c>
      <c r="D106" s="5">
        <v>14105256909699</v>
      </c>
      <c r="E106" s="5">
        <v>13132574932812</v>
      </c>
      <c r="F106" s="5">
        <v>12227287268112</v>
      </c>
      <c r="G106" s="5">
        <v>12238644208999</v>
      </c>
      <c r="I106" s="5">
        <v>13132574932812</v>
      </c>
      <c r="J106" s="5">
        <v>11487396544564</v>
      </c>
      <c r="K106" s="5">
        <v>10955849005936</v>
      </c>
      <c r="L106" s="5">
        <v>10402356853033</v>
      </c>
      <c r="M106" s="5">
        <v>9729919645520</v>
      </c>
      <c r="N106" s="5">
        <v>9211731059218</v>
      </c>
      <c r="O106" s="5">
        <v>8704958834283</v>
      </c>
      <c r="P106" s="5">
        <v>8322960974230</v>
      </c>
      <c r="Q106" s="5">
        <v>7425800257838</v>
      </c>
      <c r="R106" s="5">
        <v>7087269812003</v>
      </c>
      <c r="S106" s="5">
        <v>6747936555246</v>
      </c>
      <c r="T106" s="5">
        <v>6190617606933</v>
      </c>
      <c r="U106" s="5">
        <v>5528067698030</v>
      </c>
      <c r="V106" s="5">
        <v>4951687572380</v>
      </c>
      <c r="W106" s="5">
        <v>4370747246546</v>
      </c>
      <c r="X106" s="5">
        <v>3254770280292</v>
      </c>
      <c r="Y106" s="5">
        <v>2986182416539</v>
      </c>
      <c r="Z106" s="5">
        <v>2513339649109</v>
      </c>
    </row>
    <row r="107" spans="3:26" ht="15.5" x14ac:dyDescent="0.35">
      <c r="C107" t="s">
        <v>135</v>
      </c>
    </row>
    <row r="108" spans="3:26" ht="15.5" x14ac:dyDescent="0.35">
      <c r="C108" t="s">
        <v>136</v>
      </c>
    </row>
    <row r="109" spans="3:26" ht="15.5" x14ac:dyDescent="0.35">
      <c r="C109" t="s">
        <v>137</v>
      </c>
      <c r="D109" s="5">
        <v>5823520788035</v>
      </c>
      <c r="E109" s="5">
        <v>5128813051098</v>
      </c>
      <c r="F109" s="5">
        <v>4404284959293</v>
      </c>
      <c r="G109" s="5">
        <v>4627370144790</v>
      </c>
      <c r="I109" s="5">
        <v>5128813051098</v>
      </c>
      <c r="J109" s="5">
        <v>3788901761787</v>
      </c>
      <c r="K109" s="5">
        <v>3555185304448</v>
      </c>
      <c r="L109" s="5">
        <v>3157202842675</v>
      </c>
      <c r="M109" s="5">
        <v>2767290257087</v>
      </c>
      <c r="N109" s="5">
        <v>2533986369290</v>
      </c>
      <c r="O109" s="5">
        <v>2463953517223</v>
      </c>
      <c r="P109" s="5">
        <v>2442855705213</v>
      </c>
      <c r="Q109" s="5">
        <v>2184784157262</v>
      </c>
      <c r="R109" s="5">
        <v>2361224504999</v>
      </c>
      <c r="S109" s="5">
        <v>2586077277033</v>
      </c>
      <c r="T109" s="5">
        <v>2581810454377</v>
      </c>
      <c r="U109" s="5">
        <v>2433483833011</v>
      </c>
      <c r="V109" s="5">
        <v>2323507638695</v>
      </c>
      <c r="W109" s="5">
        <v>1896112184680</v>
      </c>
      <c r="X109" s="5">
        <v>1419238896623</v>
      </c>
      <c r="Y109" s="5">
        <v>1333083717436</v>
      </c>
      <c r="Z109" s="5">
        <v>1137380077017</v>
      </c>
    </row>
    <row r="110" spans="3:26" ht="15.5" x14ac:dyDescent="0.35">
      <c r="C110" t="s">
        <v>146</v>
      </c>
      <c r="F110" s="5">
        <v>20000000000</v>
      </c>
      <c r="G110" s="5">
        <v>285000000000</v>
      </c>
      <c r="J110" s="5">
        <v>95000000000</v>
      </c>
      <c r="O110" s="5">
        <v>44146292777</v>
      </c>
      <c r="R110" s="5">
        <v>41676863221</v>
      </c>
      <c r="S110" s="5">
        <v>144291638456</v>
      </c>
      <c r="T110" s="5">
        <v>113743346312</v>
      </c>
      <c r="U110" s="5">
        <v>120462075100</v>
      </c>
      <c r="V110" s="5">
        <v>87709158442</v>
      </c>
      <c r="W110" s="5">
        <v>28838950409</v>
      </c>
      <c r="X110" s="5">
        <v>24290351153</v>
      </c>
      <c r="Y110" s="5">
        <v>57154273990</v>
      </c>
      <c r="Z110" s="5">
        <v>41565345804</v>
      </c>
    </row>
    <row r="111" spans="3:26" ht="15.5" x14ac:dyDescent="0.35">
      <c r="C111" t="s">
        <v>138</v>
      </c>
    </row>
    <row r="112" spans="3:26" ht="15.5" x14ac:dyDescent="0.35">
      <c r="C112" t="s">
        <v>139</v>
      </c>
      <c r="D112" s="5">
        <v>5181117752541</v>
      </c>
      <c r="E112" s="5">
        <v>4536473827410</v>
      </c>
      <c r="F112" s="5">
        <v>3887365808965</v>
      </c>
      <c r="G112" s="5">
        <v>3878084686674</v>
      </c>
      <c r="I112" s="5">
        <v>4536473827410</v>
      </c>
      <c r="J112" s="5">
        <v>3234284774246</v>
      </c>
      <c r="K112" s="5">
        <v>3141407189877</v>
      </c>
      <c r="L112" s="5">
        <v>2756213657291</v>
      </c>
      <c r="M112" s="5">
        <v>2463167428736</v>
      </c>
      <c r="N112" s="5">
        <v>2298573058407</v>
      </c>
      <c r="O112" s="5">
        <v>2209801177873</v>
      </c>
      <c r="P112" s="5">
        <v>2220019102512</v>
      </c>
      <c r="Q112" s="5">
        <v>2023036662868</v>
      </c>
      <c r="R112" s="5">
        <v>2177601423483</v>
      </c>
      <c r="S112" s="5">
        <v>2227916772462</v>
      </c>
      <c r="T112" s="5">
        <v>2237289967039</v>
      </c>
      <c r="U112" s="5">
        <v>2077858762119</v>
      </c>
      <c r="V112" s="5">
        <v>2074934879730</v>
      </c>
      <c r="W112" s="5">
        <v>1712244750430</v>
      </c>
      <c r="X112" s="5">
        <v>1264601591198</v>
      </c>
      <c r="Y112" s="5">
        <v>1110294484439</v>
      </c>
      <c r="Z112" s="5">
        <v>981908201737</v>
      </c>
    </row>
    <row r="113" spans="3:26" ht="15.5" x14ac:dyDescent="0.35">
      <c r="C113" t="s">
        <v>140</v>
      </c>
      <c r="Y113" s="5">
        <v>28710375809</v>
      </c>
      <c r="Z113" s="5">
        <v>40110130951</v>
      </c>
    </row>
    <row r="114" spans="3:26" ht="15.5" x14ac:dyDescent="0.35">
      <c r="C114" t="s">
        <v>141</v>
      </c>
      <c r="D114" s="5">
        <v>295396689338</v>
      </c>
      <c r="E114" s="5">
        <v>323810115202</v>
      </c>
      <c r="F114" s="5">
        <v>290180864013</v>
      </c>
      <c r="G114" s="5">
        <v>276760584439</v>
      </c>
      <c r="I114" s="5">
        <v>323810115202</v>
      </c>
      <c r="J114" s="5">
        <v>250223140399</v>
      </c>
      <c r="K114" s="5">
        <v>199817001498</v>
      </c>
      <c r="L114" s="5">
        <v>212300121346</v>
      </c>
      <c r="M114" s="5">
        <v>201030434620</v>
      </c>
      <c r="N114" s="5">
        <v>155024240163</v>
      </c>
      <c r="O114" s="5">
        <v>168867825117</v>
      </c>
      <c r="P114" s="5">
        <v>147140479744</v>
      </c>
      <c r="Q114" s="5">
        <v>120812956814</v>
      </c>
      <c r="R114" s="5">
        <v>111911122367</v>
      </c>
      <c r="S114" s="5">
        <v>151140433674</v>
      </c>
      <c r="T114" s="5">
        <v>163954663463</v>
      </c>
      <c r="U114" s="5">
        <v>179871913346</v>
      </c>
      <c r="V114" s="5">
        <v>80785516385</v>
      </c>
      <c r="W114" s="5">
        <v>100413996182</v>
      </c>
      <c r="X114" s="5">
        <v>74166820699</v>
      </c>
      <c r="Y114" s="5">
        <v>28710375809</v>
      </c>
      <c r="Z114" s="5">
        <v>40110130951</v>
      </c>
    </row>
    <row r="115" spans="3:26" ht="15.5" x14ac:dyDescent="0.35">
      <c r="C115" t="s">
        <v>142</v>
      </c>
      <c r="D115" s="5">
        <v>231500000000</v>
      </c>
      <c r="E115" s="5">
        <v>181500000000</v>
      </c>
      <c r="F115" s="5">
        <v>115000000000</v>
      </c>
      <c r="G115" s="5">
        <v>115000000000</v>
      </c>
      <c r="I115" s="5">
        <v>181500000000</v>
      </c>
      <c r="J115" s="5">
        <v>115000000000</v>
      </c>
      <c r="K115" s="5">
        <v>137000000000</v>
      </c>
      <c r="L115" s="5">
        <v>115000000000</v>
      </c>
    </row>
    <row r="116" spans="3:26" ht="15.5" x14ac:dyDescent="0.35">
      <c r="C116" t="s">
        <v>129</v>
      </c>
      <c r="D116" s="5">
        <v>15467868663</v>
      </c>
      <c r="E116" s="5">
        <v>22530027106</v>
      </c>
      <c r="F116" s="5">
        <v>20259931389</v>
      </c>
      <c r="G116" s="5">
        <v>15799879635</v>
      </c>
      <c r="I116" s="5">
        <v>22530027106</v>
      </c>
      <c r="J116" s="5">
        <v>23470936842</v>
      </c>
      <c r="K116" s="5">
        <v>20549758647</v>
      </c>
      <c r="L116" s="5">
        <v>21563514749</v>
      </c>
      <c r="M116" s="5">
        <v>16067432592</v>
      </c>
      <c r="N116" s="5">
        <v>7434288175</v>
      </c>
      <c r="O116" s="5">
        <v>10461759193</v>
      </c>
      <c r="P116" s="5">
        <v>12932407022</v>
      </c>
      <c r="Q116" s="5">
        <v>20462477008</v>
      </c>
      <c r="R116" s="5">
        <v>15671212143</v>
      </c>
      <c r="S116" s="5">
        <v>12686643682</v>
      </c>
      <c r="T116" s="5">
        <v>17243534702</v>
      </c>
      <c r="U116" s="5">
        <v>15441371074</v>
      </c>
      <c r="V116" s="5">
        <v>24557121989</v>
      </c>
      <c r="W116" s="5">
        <v>13491961692</v>
      </c>
      <c r="X116" s="5">
        <v>17597498359</v>
      </c>
      <c r="Y116" s="5">
        <v>13722925647</v>
      </c>
      <c r="Z116" s="5">
        <v>15766880949</v>
      </c>
    </row>
    <row r="117" spans="3:26" ht="15.5" x14ac:dyDescent="0.35">
      <c r="C117" t="s">
        <v>143</v>
      </c>
      <c r="D117" s="5">
        <v>81443718611</v>
      </c>
      <c r="E117" s="5">
        <v>34410547391</v>
      </c>
      <c r="F117" s="5">
        <v>48421400223</v>
      </c>
      <c r="G117" s="5">
        <v>36655316659</v>
      </c>
      <c r="I117" s="5">
        <v>34410547391</v>
      </c>
      <c r="J117" s="5">
        <v>42923738197</v>
      </c>
      <c r="K117" s="5">
        <v>40889984802</v>
      </c>
      <c r="L117" s="5">
        <v>38102772348</v>
      </c>
      <c r="M117" s="5">
        <v>68914073018</v>
      </c>
      <c r="N117" s="5">
        <v>55825079673</v>
      </c>
      <c r="O117" s="5">
        <v>26742382501</v>
      </c>
      <c r="P117" s="5">
        <v>58835425337</v>
      </c>
      <c r="Q117" s="5">
        <v>17745012464</v>
      </c>
      <c r="R117" s="5">
        <v>12598852257</v>
      </c>
      <c r="S117" s="5">
        <v>48240635000</v>
      </c>
      <c r="T117" s="5">
        <v>48427707966</v>
      </c>
      <c r="U117" s="5">
        <v>38321630437</v>
      </c>
      <c r="V117" s="5">
        <v>53880566148</v>
      </c>
      <c r="W117" s="5">
        <v>41122525967</v>
      </c>
      <c r="X117" s="5">
        <v>38582635214</v>
      </c>
      <c r="Y117" s="5">
        <v>123201657551</v>
      </c>
      <c r="Z117" s="5">
        <v>58029517576</v>
      </c>
    </row>
    <row r="118" spans="3:26" ht="15.5" x14ac:dyDescent="0.35">
      <c r="C118" t="s">
        <v>147</v>
      </c>
    </row>
    <row r="119" spans="3:26" ht="15.5" x14ac:dyDescent="0.35">
      <c r="C119" t="s">
        <v>150</v>
      </c>
      <c r="D119" s="5">
        <v>416546494</v>
      </c>
      <c r="E119" s="5">
        <v>657508664</v>
      </c>
      <c r="F119" s="5">
        <v>891967997</v>
      </c>
      <c r="G119" s="5">
        <v>1120099987</v>
      </c>
      <c r="I119" s="5">
        <v>657508664</v>
      </c>
      <c r="J119" s="5">
        <v>1558060348</v>
      </c>
      <c r="K119" s="5">
        <v>2365264318</v>
      </c>
    </row>
    <row r="120" spans="3:26" ht="15.5" x14ac:dyDescent="0.35">
      <c r="C120" t="s">
        <v>152</v>
      </c>
      <c r="D120" s="5">
        <v>5697999789</v>
      </c>
      <c r="E120" s="5">
        <v>2501026865</v>
      </c>
      <c r="F120" s="5">
        <v>2439306436</v>
      </c>
      <c r="G120" s="5">
        <v>2379116643</v>
      </c>
      <c r="I120" s="5">
        <v>2501026865</v>
      </c>
      <c r="J120" s="5">
        <v>2378403510</v>
      </c>
      <c r="K120" s="5">
        <v>723532320</v>
      </c>
    </row>
    <row r="121" spans="3:26" ht="15.5" x14ac:dyDescent="0.35">
      <c r="C121" t="s">
        <v>153</v>
      </c>
      <c r="D121" s="5">
        <v>146601154090</v>
      </c>
      <c r="E121" s="5">
        <v>137577504417</v>
      </c>
      <c r="F121" s="5">
        <v>127064256425</v>
      </c>
      <c r="G121" s="5">
        <v>125817729687</v>
      </c>
      <c r="I121" s="5">
        <v>137577504417</v>
      </c>
      <c r="J121" s="5">
        <v>120853476665</v>
      </c>
      <c r="K121" s="5">
        <v>102833341243</v>
      </c>
      <c r="L121" s="5">
        <v>107528116415</v>
      </c>
      <c r="M121" s="5">
        <v>115708244511</v>
      </c>
      <c r="N121" s="5">
        <v>118288329421</v>
      </c>
      <c r="O121" s="5">
        <v>111696870012</v>
      </c>
      <c r="P121" s="5">
        <v>92250390844</v>
      </c>
      <c r="Q121" s="5">
        <v>110246682604</v>
      </c>
      <c r="R121" s="5">
        <v>106064079338</v>
      </c>
      <c r="S121" s="5">
        <v>91613591072</v>
      </c>
      <c r="T121" s="5">
        <v>58924799531</v>
      </c>
      <c r="U121" s="5">
        <v>55732001086</v>
      </c>
      <c r="V121" s="5">
        <v>48510318109</v>
      </c>
      <c r="W121" s="5">
        <v>39436955532</v>
      </c>
      <c r="X121" s="5">
        <v>36939434946</v>
      </c>
      <c r="Y121" s="5">
        <v>49197608665</v>
      </c>
      <c r="Z121" s="5">
        <v>38302841762</v>
      </c>
    </row>
    <row r="122" spans="3:26" ht="15.5" x14ac:dyDescent="0.35">
      <c r="C122" t="s">
        <v>154</v>
      </c>
      <c r="D122" s="5">
        <v>146601154090</v>
      </c>
      <c r="E122" s="5">
        <v>137577504417</v>
      </c>
      <c r="F122" s="5">
        <v>127064256425</v>
      </c>
      <c r="G122" s="5">
        <v>125817729687</v>
      </c>
      <c r="I122" s="5">
        <v>137577504417</v>
      </c>
      <c r="J122" s="5">
        <v>120853476665</v>
      </c>
      <c r="K122" s="5">
        <v>102833341243</v>
      </c>
      <c r="L122" s="5">
        <v>107528116415</v>
      </c>
      <c r="M122" s="5">
        <v>115708244511</v>
      </c>
      <c r="N122" s="5">
        <v>118288329421</v>
      </c>
      <c r="O122" s="5">
        <v>111696870012</v>
      </c>
      <c r="P122" s="5">
        <v>92250390844</v>
      </c>
      <c r="Q122" s="5">
        <v>110246682604</v>
      </c>
      <c r="R122" s="5">
        <v>106064079338</v>
      </c>
      <c r="S122" s="5">
        <v>91613591072</v>
      </c>
      <c r="T122" s="5">
        <v>58924799531</v>
      </c>
      <c r="U122" s="5">
        <v>55732001086</v>
      </c>
      <c r="V122" s="5">
        <v>48510318109</v>
      </c>
      <c r="W122" s="5">
        <v>39436955532</v>
      </c>
      <c r="X122" s="5">
        <v>36939434946</v>
      </c>
      <c r="Y122" s="5">
        <v>49197608665</v>
      </c>
      <c r="Z122" s="5">
        <v>38302841762</v>
      </c>
    </row>
    <row r="123" spans="3:26" ht="15.5" x14ac:dyDescent="0.35">
      <c r="C123" t="s">
        <v>592</v>
      </c>
      <c r="Y123" s="5">
        <v>15561390516</v>
      </c>
      <c r="Z123" s="5">
        <v>8964751122</v>
      </c>
    </row>
    <row r="124" spans="3:26" ht="15.5" x14ac:dyDescent="0.35">
      <c r="C124" t="s">
        <v>155</v>
      </c>
      <c r="D124" s="5">
        <v>5374584</v>
      </c>
      <c r="F124" s="5">
        <v>3854918</v>
      </c>
      <c r="S124" s="5">
        <v>160558136</v>
      </c>
      <c r="T124" s="5">
        <v>518113951</v>
      </c>
      <c r="U124" s="5">
        <v>670655292</v>
      </c>
      <c r="V124" s="5">
        <v>398894784</v>
      </c>
      <c r="W124" s="5">
        <v>159575794</v>
      </c>
      <c r="Z124" s="5">
        <v>27932150</v>
      </c>
    </row>
    <row r="125" spans="3:26" ht="15.5" x14ac:dyDescent="0.35">
      <c r="C125" t="s">
        <v>156</v>
      </c>
    </row>
    <row r="126" spans="3:26" ht="15.5" x14ac:dyDescent="0.35">
      <c r="C126" t="s">
        <v>159</v>
      </c>
      <c r="D126" s="5">
        <v>12125124932</v>
      </c>
      <c r="E126" s="5">
        <v>5925472794</v>
      </c>
      <c r="F126" s="5">
        <v>6574358967</v>
      </c>
      <c r="G126" s="5">
        <v>7207228977</v>
      </c>
      <c r="I126" s="5">
        <v>5925472794</v>
      </c>
      <c r="J126" s="5">
        <v>8426499658</v>
      </c>
      <c r="K126" s="5">
        <v>2365264318</v>
      </c>
      <c r="L126" s="5">
        <v>2914477500</v>
      </c>
      <c r="M126" s="5">
        <v>9079873586</v>
      </c>
      <c r="N126" s="5">
        <v>10687724884</v>
      </c>
    </row>
    <row r="127" spans="3:26" ht="15.5" x14ac:dyDescent="0.35">
      <c r="C127" t="s">
        <v>160</v>
      </c>
      <c r="D127" s="5">
        <v>5970121942125</v>
      </c>
      <c r="E127" s="5">
        <v>5266390555515</v>
      </c>
      <c r="F127" s="5">
        <v>4531349215718</v>
      </c>
      <c r="G127" s="5">
        <v>4753187874477</v>
      </c>
      <c r="I127" s="5">
        <v>5266390555515</v>
      </c>
      <c r="J127" s="5">
        <v>3909755238452</v>
      </c>
      <c r="K127" s="5">
        <v>3658018645691</v>
      </c>
      <c r="L127" s="5">
        <v>3264730959090</v>
      </c>
      <c r="M127" s="5">
        <v>2882998501598</v>
      </c>
      <c r="N127" s="5">
        <v>2652274698711</v>
      </c>
      <c r="O127" s="5">
        <v>2575650387235</v>
      </c>
      <c r="P127" s="5">
        <v>2535106096057</v>
      </c>
      <c r="Q127" s="5">
        <v>2295030839866</v>
      </c>
      <c r="R127" s="5">
        <v>2467288584337</v>
      </c>
      <c r="S127" s="5">
        <v>2677690868105</v>
      </c>
      <c r="T127" s="5">
        <v>2640735253908</v>
      </c>
      <c r="U127" s="5">
        <v>2489215834097</v>
      </c>
      <c r="V127" s="5">
        <v>2372017956804</v>
      </c>
      <c r="W127" s="5">
        <v>1935549140212</v>
      </c>
      <c r="X127" s="5">
        <v>1456178331569</v>
      </c>
      <c r="Y127" s="5">
        <v>1382281326101</v>
      </c>
      <c r="Z127" s="5">
        <v>1175682918779</v>
      </c>
    </row>
    <row r="128" spans="3:26" ht="15.5" x14ac:dyDescent="0.35">
      <c r="C128" t="s">
        <v>161</v>
      </c>
    </row>
    <row r="129" spans="2:26" ht="15.5" x14ac:dyDescent="0.35">
      <c r="C129" t="s">
        <v>162</v>
      </c>
      <c r="D129" s="5">
        <v>135432000000</v>
      </c>
      <c r="E129" s="5">
        <v>135432000000</v>
      </c>
      <c r="F129" s="5">
        <v>135432000000</v>
      </c>
      <c r="G129" s="5">
        <v>135432000000</v>
      </c>
      <c r="I129" s="5">
        <v>135432000000</v>
      </c>
      <c r="J129" s="5">
        <v>135432000000</v>
      </c>
      <c r="K129" s="5">
        <v>135432000000</v>
      </c>
      <c r="L129" s="5">
        <v>135432000000</v>
      </c>
      <c r="M129" s="5">
        <v>135432000000</v>
      </c>
      <c r="N129" s="5">
        <v>135432000000</v>
      </c>
      <c r="O129" s="5">
        <v>135432000000</v>
      </c>
      <c r="P129" s="5">
        <v>135432000000</v>
      </c>
      <c r="Q129" s="5">
        <v>135432000000</v>
      </c>
      <c r="R129" s="5">
        <v>135432000000</v>
      </c>
      <c r="S129" s="5">
        <v>135432000000</v>
      </c>
      <c r="T129" s="5">
        <v>135432000000</v>
      </c>
      <c r="U129" s="5">
        <v>135432000000</v>
      </c>
      <c r="V129" s="5">
        <v>135432000000</v>
      </c>
      <c r="W129" s="5">
        <v>135432000000</v>
      </c>
      <c r="X129" s="5">
        <v>114000000000</v>
      </c>
      <c r="Y129" s="5">
        <v>114000000000</v>
      </c>
      <c r="Z129" s="5">
        <v>114000000000</v>
      </c>
    </row>
    <row r="130" spans="2:26" ht="15.5" x14ac:dyDescent="0.35">
      <c r="C130" t="s">
        <v>163</v>
      </c>
      <c r="D130" s="5">
        <v>276480262616</v>
      </c>
      <c r="E130" s="5">
        <v>276480262616</v>
      </c>
      <c r="F130" s="5">
        <v>276480262616</v>
      </c>
      <c r="G130" s="5">
        <v>276480262616</v>
      </c>
      <c r="I130" s="5">
        <v>276480262616</v>
      </c>
      <c r="J130" s="5">
        <v>276480262616</v>
      </c>
      <c r="K130" s="5">
        <v>276480262616</v>
      </c>
      <c r="L130" s="5">
        <v>276480262616</v>
      </c>
      <c r="M130" s="5">
        <v>276480262616</v>
      </c>
      <c r="N130" s="5">
        <v>276480262616</v>
      </c>
      <c r="O130" s="5">
        <v>276480262616</v>
      </c>
      <c r="P130" s="5">
        <v>276480262616</v>
      </c>
      <c r="Q130" s="5">
        <v>276480262616</v>
      </c>
      <c r="R130" s="5">
        <v>276480262616</v>
      </c>
      <c r="S130" s="5">
        <v>276480262616</v>
      </c>
      <c r="T130" s="5">
        <v>276480262616</v>
      </c>
      <c r="U130" s="5">
        <v>276480262616</v>
      </c>
      <c r="V130" s="5">
        <v>276480262616</v>
      </c>
      <c r="W130" s="5">
        <v>276480262616</v>
      </c>
    </row>
    <row r="131" spans="2:26" ht="15.5" x14ac:dyDescent="0.35">
      <c r="C131" t="s">
        <v>164</v>
      </c>
      <c r="D131" s="5">
        <v>7722554747969</v>
      </c>
      <c r="E131" s="5">
        <v>7454967652602</v>
      </c>
      <c r="F131" s="5">
        <v>7269645342041</v>
      </c>
      <c r="G131" s="5">
        <v>7059021337824</v>
      </c>
      <c r="I131" s="5">
        <v>7454967652602</v>
      </c>
      <c r="J131" s="5">
        <v>7150620216643</v>
      </c>
      <c r="K131" s="5">
        <v>6858480542058</v>
      </c>
      <c r="L131" s="5">
        <v>6725253179467</v>
      </c>
      <c r="M131" s="5">
        <v>6432991557069</v>
      </c>
      <c r="N131" s="5">
        <v>6126838414153</v>
      </c>
      <c r="O131" s="5">
        <v>5690018074475</v>
      </c>
      <c r="P131" s="5">
        <v>5353165755879</v>
      </c>
      <c r="Q131" s="5">
        <v>4713644791218</v>
      </c>
      <c r="R131" s="5">
        <v>4209517078381</v>
      </c>
      <c r="S131" s="5">
        <v>3667034358560</v>
      </c>
      <c r="T131" s="5">
        <v>3136784393521</v>
      </c>
      <c r="U131" s="5">
        <v>2626175010463</v>
      </c>
      <c r="V131" s="5">
        <v>2167277028350</v>
      </c>
      <c r="W131" s="5">
        <v>2021844437960</v>
      </c>
      <c r="X131" s="5">
        <v>1684126068426</v>
      </c>
      <c r="Y131" s="5">
        <v>1489411049430</v>
      </c>
      <c r="Z131" s="5">
        <v>1223043436570</v>
      </c>
    </row>
    <row r="132" spans="2:26" ht="15.5" x14ac:dyDescent="0.35">
      <c r="C132" t="s">
        <v>165</v>
      </c>
      <c r="D132" s="5">
        <v>99427016423</v>
      </c>
      <c r="E132" s="5">
        <v>99427016423</v>
      </c>
      <c r="F132" s="5">
        <v>99427016423</v>
      </c>
      <c r="G132" s="5">
        <v>99427016423</v>
      </c>
      <c r="I132" s="5">
        <v>99427016423</v>
      </c>
      <c r="J132" s="5">
        <v>92009277278</v>
      </c>
      <c r="K132" s="5">
        <v>85124291653</v>
      </c>
      <c r="L132" s="5">
        <v>76648963429</v>
      </c>
      <c r="M132" s="5">
        <v>68170152000</v>
      </c>
      <c r="N132" s="5">
        <v>61364172603</v>
      </c>
      <c r="O132" s="5">
        <v>55557873418</v>
      </c>
      <c r="P132" s="5">
        <v>49027231771</v>
      </c>
      <c r="Q132" s="5">
        <v>43850522643</v>
      </c>
      <c r="R132" s="5">
        <v>38290263445</v>
      </c>
      <c r="S132" s="5">
        <v>32819021156</v>
      </c>
      <c r="T132" s="5">
        <v>32356079946</v>
      </c>
      <c r="U132" s="5">
        <v>27712927325</v>
      </c>
      <c r="V132" s="5">
        <v>23685393421</v>
      </c>
      <c r="W132" s="5">
        <v>20174959743</v>
      </c>
      <c r="X132" s="5">
        <v>17600809553</v>
      </c>
      <c r="Y132" s="5">
        <v>14310133424</v>
      </c>
      <c r="Z132" s="5">
        <v>11641185186</v>
      </c>
    </row>
    <row r="133" spans="2:26" ht="15.5" x14ac:dyDescent="0.35">
      <c r="C133" t="s">
        <v>166</v>
      </c>
      <c r="D133" s="5">
        <v>7623127731546</v>
      </c>
      <c r="E133" s="5">
        <v>7355540636179</v>
      </c>
      <c r="F133" s="5">
        <v>7170218325618</v>
      </c>
      <c r="G133" s="5">
        <v>6959594321401</v>
      </c>
      <c r="I133" s="5">
        <v>7355540636179</v>
      </c>
      <c r="J133" s="5">
        <v>7058610939365</v>
      </c>
      <c r="K133" s="5">
        <v>6773356250405</v>
      </c>
      <c r="L133" s="5">
        <v>6648604216038</v>
      </c>
      <c r="M133" s="5">
        <v>6364821405069</v>
      </c>
      <c r="N133" s="5">
        <v>6065474241550</v>
      </c>
      <c r="O133" s="5">
        <v>5634460201057</v>
      </c>
      <c r="P133" s="5">
        <v>5304138524108</v>
      </c>
      <c r="Q133" s="5">
        <v>4669794268575</v>
      </c>
      <c r="R133" s="5">
        <v>4171226814936</v>
      </c>
      <c r="S133" s="5">
        <v>3634215337404</v>
      </c>
      <c r="T133" s="5">
        <v>3104428313575</v>
      </c>
      <c r="U133" s="5">
        <v>2598462083138</v>
      </c>
      <c r="V133" s="5">
        <v>2143591634929</v>
      </c>
      <c r="W133" s="5">
        <v>2001669478217</v>
      </c>
      <c r="X133" s="5">
        <v>1666525258873</v>
      </c>
      <c r="Y133" s="5">
        <v>1475100916006</v>
      </c>
      <c r="Z133" s="5">
        <v>1211402251384</v>
      </c>
    </row>
    <row r="134" spans="2:26" ht="15.5" x14ac:dyDescent="0.35">
      <c r="C134" t="s">
        <v>167</v>
      </c>
      <c r="D134" s="5">
        <v>7722554747969</v>
      </c>
      <c r="E134" s="5">
        <v>7454967652602</v>
      </c>
      <c r="F134" s="5">
        <v>7269645342041</v>
      </c>
      <c r="G134" s="5">
        <v>7059021337824</v>
      </c>
      <c r="I134" s="5">
        <v>7454967652602</v>
      </c>
      <c r="J134" s="5">
        <v>7150620216643</v>
      </c>
      <c r="K134" s="5">
        <v>6858480542058</v>
      </c>
      <c r="L134" s="5">
        <v>6725253179467</v>
      </c>
      <c r="M134" s="5">
        <v>6432991557069</v>
      </c>
      <c r="N134" s="5">
        <v>6126838414153</v>
      </c>
      <c r="O134" s="5">
        <v>5690018074475</v>
      </c>
      <c r="P134" s="5">
        <v>5353165755879</v>
      </c>
      <c r="Q134" s="5">
        <v>4713644791218</v>
      </c>
      <c r="R134" s="5">
        <v>4209517078381</v>
      </c>
      <c r="S134" s="5">
        <v>3667034358560</v>
      </c>
      <c r="T134" s="5">
        <v>3136784393521</v>
      </c>
      <c r="U134" s="5">
        <v>2626175010463</v>
      </c>
      <c r="V134" s="5">
        <v>2167277028350</v>
      </c>
      <c r="W134" s="5">
        <v>2021844437960</v>
      </c>
      <c r="X134" s="5">
        <v>1684126068426</v>
      </c>
      <c r="Y134" s="5">
        <v>1489411049430</v>
      </c>
      <c r="Z134" s="5">
        <v>1223043436570</v>
      </c>
    </row>
    <row r="135" spans="2:26" ht="15.5" x14ac:dyDescent="0.35">
      <c r="C135" t="s">
        <v>168</v>
      </c>
      <c r="D135" s="5">
        <v>44591988544</v>
      </c>
      <c r="E135" s="5">
        <v>43228493634</v>
      </c>
      <c r="F135" s="5">
        <v>45019278339</v>
      </c>
      <c r="G135" s="5">
        <v>45161564684</v>
      </c>
      <c r="I135" s="5">
        <v>43228493634</v>
      </c>
      <c r="J135" s="5">
        <v>45747657455</v>
      </c>
      <c r="K135" s="5">
        <v>49210340474</v>
      </c>
      <c r="L135" s="5">
        <v>24978663313</v>
      </c>
      <c r="M135" s="5">
        <v>15835711333</v>
      </c>
      <c r="N135" s="5">
        <v>16867323797</v>
      </c>
      <c r="O135" s="5">
        <v>1226719090</v>
      </c>
      <c r="P135" s="5">
        <v>1065996105</v>
      </c>
      <c r="Q135" s="5">
        <v>900012893</v>
      </c>
      <c r="R135" s="5">
        <v>734926181</v>
      </c>
      <c r="S135" s="5">
        <v>640937969</v>
      </c>
      <c r="T135" s="5">
        <v>591889245</v>
      </c>
      <c r="U135" s="5">
        <v>537043485</v>
      </c>
      <c r="V135" s="5">
        <v>480324610</v>
      </c>
      <c r="W135" s="5">
        <v>462108932</v>
      </c>
      <c r="X135" s="5">
        <v>465880297</v>
      </c>
      <c r="Y135" s="5">
        <v>490041008</v>
      </c>
      <c r="Z135" s="5">
        <v>613293760</v>
      </c>
    </row>
    <row r="136" spans="2:26" ht="15.5" x14ac:dyDescent="0.35">
      <c r="C136" t="s">
        <v>9</v>
      </c>
      <c r="D136" s="5">
        <v>8135134967574</v>
      </c>
      <c r="E136" s="5">
        <v>7866184377297</v>
      </c>
      <c r="F136" s="5">
        <v>7695938052394</v>
      </c>
      <c r="G136" s="5">
        <v>7485456334522</v>
      </c>
      <c r="I136" s="5">
        <v>7866184377297</v>
      </c>
      <c r="J136" s="5">
        <v>7577641306112</v>
      </c>
      <c r="K136" s="5">
        <v>7297830360245</v>
      </c>
      <c r="L136" s="5">
        <v>7137625893943</v>
      </c>
      <c r="M136" s="5">
        <v>6846921143922</v>
      </c>
      <c r="N136" s="5">
        <v>6559456360507</v>
      </c>
      <c r="O136" s="5">
        <v>6129308447048</v>
      </c>
      <c r="P136" s="5">
        <v>5787854878173</v>
      </c>
      <c r="Q136" s="5">
        <v>5130769417972</v>
      </c>
      <c r="R136" s="5">
        <v>4619981227666</v>
      </c>
      <c r="S136" s="5">
        <v>4070245687141</v>
      </c>
      <c r="T136" s="5">
        <v>3549882353025</v>
      </c>
      <c r="U136" s="5">
        <v>3038851863933</v>
      </c>
      <c r="V136" s="5">
        <v>2579669615576</v>
      </c>
      <c r="W136" s="5">
        <v>2435198106334</v>
      </c>
      <c r="X136" s="5">
        <v>1798591948723</v>
      </c>
      <c r="Y136" s="5">
        <v>1603901090438</v>
      </c>
      <c r="Z136" s="5">
        <v>1337656730330</v>
      </c>
    </row>
    <row r="137" spans="2:26" ht="15.5" x14ac:dyDescent="0.35">
      <c r="C137" t="s">
        <v>169</v>
      </c>
      <c r="D137" s="5">
        <v>14105256909699</v>
      </c>
      <c r="E137" s="5">
        <v>13132574932812</v>
      </c>
      <c r="F137" s="5">
        <v>12227287268112</v>
      </c>
      <c r="G137" s="5">
        <v>12238644208999</v>
      </c>
      <c r="I137" s="5">
        <v>13132574932812</v>
      </c>
      <c r="J137" s="5">
        <v>11487396544564</v>
      </c>
      <c r="K137" s="5">
        <v>10955849005936</v>
      </c>
      <c r="L137" s="5">
        <v>10402356853033</v>
      </c>
      <c r="M137" s="5">
        <v>9729919645520</v>
      </c>
      <c r="N137" s="5">
        <v>9211731059218</v>
      </c>
      <c r="O137" s="5">
        <v>8704958834283</v>
      </c>
      <c r="P137" s="5">
        <v>8322960974230</v>
      </c>
      <c r="Q137" s="5">
        <v>7425800257838</v>
      </c>
      <c r="R137" s="5">
        <v>7087269812003</v>
      </c>
      <c r="S137" s="5">
        <v>6747936555246</v>
      </c>
      <c r="T137" s="5">
        <v>6190617606933</v>
      </c>
      <c r="U137" s="5">
        <v>5528067698030</v>
      </c>
      <c r="V137" s="5">
        <v>4951687572380</v>
      </c>
      <c r="W137" s="5">
        <v>4370747246546</v>
      </c>
      <c r="X137" s="5">
        <v>3254770280292</v>
      </c>
      <c r="Y137" s="5">
        <v>2986182416539</v>
      </c>
      <c r="Z137" s="5">
        <v>2513339649109</v>
      </c>
    </row>
    <row r="138" spans="2:26" ht="15.5" x14ac:dyDescent="0.35">
      <c r="C138" t="s">
        <v>170</v>
      </c>
      <c r="D138" s="5">
        <v>2708640000</v>
      </c>
      <c r="E138" s="5">
        <v>2708640000</v>
      </c>
      <c r="F138" s="5">
        <v>2708640000</v>
      </c>
      <c r="G138" s="5">
        <v>2708640000</v>
      </c>
      <c r="I138" s="5">
        <v>2708640000</v>
      </c>
      <c r="J138" s="5">
        <v>2708640000</v>
      </c>
      <c r="K138" s="5">
        <v>2708640000</v>
      </c>
      <c r="L138" s="5">
        <v>2708640000</v>
      </c>
      <c r="M138" s="5">
        <v>2708640000</v>
      </c>
      <c r="N138" s="5">
        <v>2708640000</v>
      </c>
      <c r="O138" s="5">
        <v>2708640000</v>
      </c>
      <c r="P138" s="5">
        <v>2708640000</v>
      </c>
      <c r="Q138" s="5">
        <v>2708640000</v>
      </c>
      <c r="R138" s="5">
        <v>2708640000</v>
      </c>
      <c r="S138" s="5">
        <v>2708640000</v>
      </c>
      <c r="T138" s="5">
        <v>2708640000</v>
      </c>
      <c r="U138" s="5">
        <v>2708640000</v>
      </c>
      <c r="V138" s="5">
        <v>2708640000</v>
      </c>
      <c r="W138" s="5">
        <v>2708640000</v>
      </c>
      <c r="X138" s="5">
        <v>2280000000</v>
      </c>
      <c r="Y138" s="5">
        <v>2280000000</v>
      </c>
      <c r="Z138" s="5">
        <v>2280000000</v>
      </c>
    </row>
    <row r="140" spans="2:26" ht="15.5" x14ac:dyDescent="0.35">
      <c r="B140" t="s">
        <v>171</v>
      </c>
      <c r="C140" t="s">
        <v>172</v>
      </c>
      <c r="D140" s="5">
        <v>-279787319002</v>
      </c>
      <c r="E140" s="5">
        <v>360991501602</v>
      </c>
      <c r="F140" s="5">
        <v>273550005046</v>
      </c>
      <c r="G140" s="5">
        <v>491672809135</v>
      </c>
      <c r="I140" s="5">
        <v>833360611391</v>
      </c>
      <c r="J140" s="5">
        <v>659883075719</v>
      </c>
      <c r="K140" s="5">
        <v>409704585837</v>
      </c>
      <c r="L140" s="5">
        <v>-29999829900</v>
      </c>
      <c r="M140" s="5">
        <v>404805061273</v>
      </c>
      <c r="N140" s="5">
        <v>980695031727</v>
      </c>
      <c r="O140" s="5">
        <v>248919605641</v>
      </c>
      <c r="P140" s="5">
        <v>543778934884</v>
      </c>
      <c r="Q140" s="5">
        <v>-203606805066</v>
      </c>
      <c r="R140" s="5">
        <v>244821541649</v>
      </c>
      <c r="S140" s="5">
        <v>614574249011</v>
      </c>
      <c r="T140" s="5">
        <v>520135657562</v>
      </c>
      <c r="U140" s="5">
        <v>-153301485087</v>
      </c>
      <c r="V140" s="5">
        <v>359080766092</v>
      </c>
      <c r="W140" s="5">
        <v>384494552989</v>
      </c>
      <c r="X140" s="5">
        <v>213362237729</v>
      </c>
      <c r="Y140" s="5">
        <v>71149278969</v>
      </c>
      <c r="Z140" s="5">
        <v>254756415763</v>
      </c>
    </row>
    <row r="141" spans="2:26" ht="15.5" x14ac:dyDescent="0.35">
      <c r="C141" t="s">
        <v>173</v>
      </c>
      <c r="D141" s="5">
        <v>9368972450476</v>
      </c>
      <c r="E141" s="5">
        <v>9690610166948</v>
      </c>
      <c r="F141" s="5">
        <v>9163882953155</v>
      </c>
      <c r="G141" s="5">
        <v>8883219690068</v>
      </c>
      <c r="I141" s="5">
        <v>35917962742936</v>
      </c>
      <c r="J141" s="5">
        <v>34184319643594</v>
      </c>
      <c r="K141" s="5">
        <v>31233553774246</v>
      </c>
      <c r="L141" s="5">
        <v>30410744461309</v>
      </c>
      <c r="M141" s="5">
        <v>28332178778939</v>
      </c>
      <c r="N141" s="5">
        <v>24872421095464</v>
      </c>
      <c r="O141" s="5">
        <v>24203462015863</v>
      </c>
      <c r="P141" s="5">
        <v>22256983544944</v>
      </c>
      <c r="Q141" s="5">
        <v>21383851068042</v>
      </c>
      <c r="R141" s="5">
        <v>20705353026933</v>
      </c>
      <c r="S141" s="5">
        <v>19208427335205</v>
      </c>
      <c r="T141" s="5">
        <v>18444507712744</v>
      </c>
      <c r="U141" s="5">
        <v>16925824556750</v>
      </c>
      <c r="V141" s="5">
        <v>14489672514354</v>
      </c>
      <c r="W141" s="5">
        <v>11426853535404</v>
      </c>
      <c r="X141" s="5">
        <v>10576196552733</v>
      </c>
      <c r="Y141" s="5">
        <v>9304970006809</v>
      </c>
      <c r="Z141" s="5">
        <v>8051958914721</v>
      </c>
    </row>
    <row r="142" spans="2:26" ht="15.5" x14ac:dyDescent="0.35">
      <c r="C142" t="s">
        <v>2258</v>
      </c>
      <c r="Y142" s="5">
        <v>-9097469286205</v>
      </c>
      <c r="Z142" s="5">
        <v>-7687495495880</v>
      </c>
    </row>
    <row r="143" spans="2:26" ht="15.5" x14ac:dyDescent="0.35">
      <c r="C143" t="s">
        <v>2259</v>
      </c>
      <c r="D143" s="5">
        <v>-9337005064528</v>
      </c>
      <c r="E143" s="5">
        <v>-9080109939163</v>
      </c>
      <c r="F143" s="5">
        <v>-8638666791155</v>
      </c>
      <c r="G143" s="5">
        <v>-8134737977207</v>
      </c>
      <c r="I143" s="5">
        <v>-34032505767840</v>
      </c>
      <c r="J143" s="5">
        <v>-32448812641798</v>
      </c>
      <c r="K143" s="5">
        <v>-29754114181994</v>
      </c>
      <c r="L143" s="5">
        <v>-29326174065710</v>
      </c>
      <c r="M143" s="5">
        <v>-26967744768291</v>
      </c>
      <c r="N143" s="5">
        <v>-23030100531986</v>
      </c>
      <c r="O143" s="5">
        <v>-23044732933100</v>
      </c>
      <c r="P143" s="5">
        <v>-20857813323175</v>
      </c>
      <c r="Q143" s="5">
        <v>-20772633667784</v>
      </c>
      <c r="R143" s="5">
        <v>-19627849261441</v>
      </c>
      <c r="S143" s="5">
        <v>-17799125632791</v>
      </c>
      <c r="T143" s="5">
        <v>-17167246169459</v>
      </c>
      <c r="U143" s="5">
        <v>-16404750444468</v>
      </c>
      <c r="V143" s="5">
        <v>-13647501352662</v>
      </c>
      <c r="W143" s="5">
        <v>-10614176948158</v>
      </c>
      <c r="X143" s="5">
        <v>-9913292251970</v>
      </c>
    </row>
    <row r="144" spans="2:26" ht="15.5" x14ac:dyDescent="0.35">
      <c r="C144" t="s">
        <v>2260</v>
      </c>
      <c r="D144" s="5">
        <v>-261583810452</v>
      </c>
      <c r="E144" s="5">
        <v>-175644740062</v>
      </c>
      <c r="F144" s="5">
        <v>-195479173744</v>
      </c>
      <c r="G144" s="5">
        <v>-211170695830</v>
      </c>
      <c r="I144" s="5">
        <v>-827716004977</v>
      </c>
      <c r="J144" s="5">
        <v>-815321478561</v>
      </c>
      <c r="K144" s="5">
        <v>-821815008998</v>
      </c>
      <c r="L144" s="5">
        <v>-797591463508</v>
      </c>
      <c r="M144" s="5">
        <v>-745528506307</v>
      </c>
      <c r="N144" s="5">
        <v>-733867515770</v>
      </c>
      <c r="O144" s="5">
        <v>-665441450168</v>
      </c>
      <c r="P144" s="5">
        <v>-664204106770</v>
      </c>
      <c r="Q144" s="5">
        <v>-631045632196</v>
      </c>
      <c r="R144" s="5">
        <v>-629528461996</v>
      </c>
      <c r="S144" s="5">
        <v>-599173279777</v>
      </c>
      <c r="T144" s="5">
        <v>-574549418298</v>
      </c>
      <c r="U144" s="5">
        <v>-482907158012</v>
      </c>
      <c r="V144" s="5">
        <v>-370993252446</v>
      </c>
      <c r="W144" s="5">
        <v>-330988252951</v>
      </c>
      <c r="X144" s="5">
        <v>-303524372442</v>
      </c>
    </row>
    <row r="145" spans="3:26" ht="15.5" x14ac:dyDescent="0.35">
      <c r="C145" t="s">
        <v>427</v>
      </c>
      <c r="D145" s="5">
        <v>-9598588874980</v>
      </c>
      <c r="E145" s="5">
        <v>-9255754679225</v>
      </c>
      <c r="F145" s="5">
        <v>-8834145964899</v>
      </c>
      <c r="G145" s="5">
        <v>-8345908673037</v>
      </c>
      <c r="I145" s="5">
        <v>-34860221772817</v>
      </c>
      <c r="J145" s="5">
        <v>-33264134120359</v>
      </c>
      <c r="K145" s="5">
        <v>-30575929190992</v>
      </c>
      <c r="L145" s="5">
        <v>-30123765529218</v>
      </c>
      <c r="M145" s="5">
        <v>-27713273274598</v>
      </c>
      <c r="N145" s="5">
        <v>-23763968047756</v>
      </c>
      <c r="O145" s="5">
        <v>-23710174383268</v>
      </c>
      <c r="P145" s="5">
        <v>-21522017429945</v>
      </c>
      <c r="Q145" s="5">
        <v>-21403679299980</v>
      </c>
      <c r="R145" s="5">
        <v>-20257377723437</v>
      </c>
      <c r="S145" s="5">
        <v>-18398298912568</v>
      </c>
      <c r="T145" s="5">
        <v>-17741795587757</v>
      </c>
      <c r="U145" s="5">
        <v>-16887657602480</v>
      </c>
      <c r="V145" s="5">
        <v>-14018494605108</v>
      </c>
      <c r="W145" s="5">
        <v>-10945165201109</v>
      </c>
      <c r="X145" s="5">
        <v>-10216816624412</v>
      </c>
      <c r="Y145" s="5">
        <v>-9097469286205</v>
      </c>
      <c r="Z145" s="5">
        <v>-7687495495880</v>
      </c>
    </row>
    <row r="146" spans="3:26" ht="15.5" x14ac:dyDescent="0.35">
      <c r="C146" t="s">
        <v>2261</v>
      </c>
      <c r="E146" s="5">
        <v>-587952222</v>
      </c>
      <c r="G146" s="5">
        <v>45615622877</v>
      </c>
      <c r="I146" s="5">
        <v>45027670655</v>
      </c>
      <c r="J146" s="5">
        <v>844190869</v>
      </c>
      <c r="K146" s="5">
        <v>34124000</v>
      </c>
      <c r="L146" s="5">
        <v>169007017</v>
      </c>
      <c r="M146" s="5">
        <v>15620299260</v>
      </c>
      <c r="N146" s="5">
        <v>18313633169</v>
      </c>
      <c r="O146" s="5">
        <v>18727170370</v>
      </c>
      <c r="P146" s="5">
        <v>2684635960</v>
      </c>
      <c r="S146" s="5">
        <v>11907066869</v>
      </c>
      <c r="U146" s="5">
        <v>5120251971</v>
      </c>
      <c r="V146" s="5">
        <v>11250322538</v>
      </c>
      <c r="W146" s="5">
        <v>3000798975</v>
      </c>
    </row>
    <row r="147" spans="3:26" ht="15.5" x14ac:dyDescent="0.35">
      <c r="C147" t="s">
        <v>2262</v>
      </c>
      <c r="D147" s="5">
        <v>1291215129</v>
      </c>
      <c r="E147" s="5">
        <v>1364657833</v>
      </c>
      <c r="F147" s="5">
        <v>1035300297</v>
      </c>
      <c r="G147" s="5">
        <v>933096189</v>
      </c>
      <c r="I147" s="5">
        <v>4316373494</v>
      </c>
      <c r="J147" s="5">
        <v>1987234533</v>
      </c>
      <c r="K147" s="5">
        <v>1652885985</v>
      </c>
      <c r="L147" s="5">
        <v>1799306088</v>
      </c>
      <c r="M147" s="5">
        <v>992943671</v>
      </c>
      <c r="N147" s="5">
        <v>1522946132</v>
      </c>
      <c r="O147" s="5">
        <v>1050719511</v>
      </c>
      <c r="P147" s="5">
        <v>1108245043</v>
      </c>
      <c r="S147" s="5">
        <v>437746735</v>
      </c>
      <c r="T147" s="5">
        <v>488600646</v>
      </c>
      <c r="U147" s="5">
        <v>614669324</v>
      </c>
      <c r="V147" s="5">
        <v>448112823</v>
      </c>
      <c r="W147" s="5">
        <v>513836083</v>
      </c>
      <c r="X147" s="5">
        <v>588812458</v>
      </c>
      <c r="Y147" s="5">
        <v>1205394145</v>
      </c>
      <c r="Z147" s="5">
        <v>1350572073</v>
      </c>
    </row>
    <row r="148" spans="3:26" ht="15.5" x14ac:dyDescent="0.35">
      <c r="C148" t="s">
        <v>706</v>
      </c>
      <c r="D148" s="5">
        <v>-51462109627</v>
      </c>
      <c r="E148" s="5">
        <v>-74640691732</v>
      </c>
      <c r="F148" s="5">
        <v>-57222283507</v>
      </c>
      <c r="G148" s="5">
        <v>-92186926962</v>
      </c>
      <c r="I148" s="5">
        <v>-273724402877</v>
      </c>
      <c r="J148" s="5">
        <v>-263133872918</v>
      </c>
      <c r="K148" s="5">
        <v>-249607007402</v>
      </c>
      <c r="L148" s="5">
        <v>-318947075096</v>
      </c>
      <c r="M148" s="5">
        <v>-230713685999</v>
      </c>
      <c r="N148" s="5">
        <v>-147594595282</v>
      </c>
      <c r="O148" s="5">
        <v>-264145916835</v>
      </c>
      <c r="P148" s="5">
        <v>-194980061118</v>
      </c>
      <c r="Q148" s="5">
        <v>-184914664372</v>
      </c>
      <c r="R148" s="5">
        <v>-204034683523</v>
      </c>
      <c r="S148" s="5">
        <v>-207898987230</v>
      </c>
      <c r="T148" s="5">
        <v>-183065068071</v>
      </c>
      <c r="U148" s="5">
        <v>-197203360652</v>
      </c>
      <c r="V148" s="5">
        <v>-123795578515</v>
      </c>
      <c r="W148" s="5">
        <v>-92292762296</v>
      </c>
      <c r="X148" s="5">
        <v>-131924915476</v>
      </c>
      <c r="Y148" s="5">
        <v>-124015419078</v>
      </c>
      <c r="Z148" s="5">
        <v>-107157774476</v>
      </c>
    </row>
    <row r="149" spans="3:26" ht="15.5" x14ac:dyDescent="0.35">
      <c r="C149" t="s">
        <v>267</v>
      </c>
      <c r="D149" s="5">
        <v>-5168508788</v>
      </c>
      <c r="E149" s="5">
        <v>-4120054667</v>
      </c>
      <c r="F149" s="5">
        <v>-5279952198</v>
      </c>
      <c r="G149" s="5">
        <v>-5979581711</v>
      </c>
      <c r="I149" s="5">
        <v>-20283105583</v>
      </c>
      <c r="J149" s="5">
        <v>-23525482025</v>
      </c>
      <c r="K149" s="5">
        <v>-20746438421</v>
      </c>
      <c r="L149" s="5">
        <v>-10788378940</v>
      </c>
      <c r="M149" s="5">
        <v>-10096994519</v>
      </c>
      <c r="N149" s="5">
        <v>-10852235265</v>
      </c>
      <c r="O149" s="5">
        <v>-6161028189</v>
      </c>
      <c r="P149" s="5">
        <v>-5391026594</v>
      </c>
      <c r="Q149" s="5">
        <v>-9924174581</v>
      </c>
      <c r="R149" s="5">
        <v>-10762560065</v>
      </c>
      <c r="S149" s="5">
        <v>-13037854649</v>
      </c>
      <c r="T149" s="5">
        <v>-15425289890</v>
      </c>
      <c r="U149" s="5">
        <v>-13278250331</v>
      </c>
      <c r="V149" s="5">
        <v>-9331051726</v>
      </c>
    </row>
    <row r="150" spans="3:26" ht="15.5" x14ac:dyDescent="0.35">
      <c r="C150" t="s">
        <v>183</v>
      </c>
      <c r="D150" s="5">
        <v>39811633222</v>
      </c>
      <c r="E150" s="5">
        <v>41623669149</v>
      </c>
      <c r="F150" s="5">
        <v>-271310556905</v>
      </c>
      <c r="G150" s="5">
        <v>-286571227997</v>
      </c>
      <c r="I150" s="5">
        <v>-537016575742</v>
      </c>
      <c r="J150" s="5">
        <v>-402445327855</v>
      </c>
      <c r="K150" s="5">
        <v>-530138176783</v>
      </c>
      <c r="L150" s="5">
        <v>-450816183331</v>
      </c>
      <c r="M150" s="5">
        <v>-566184742828</v>
      </c>
      <c r="N150" s="5">
        <v>-246891613231</v>
      </c>
      <c r="O150" s="5">
        <v>-249963628189</v>
      </c>
      <c r="P150" s="5">
        <v>-18959226594</v>
      </c>
      <c r="Q150" s="5">
        <v>-23467374581</v>
      </c>
      <c r="R150" s="5">
        <v>-114106560065</v>
      </c>
      <c r="S150" s="5">
        <v>-27698454649</v>
      </c>
      <c r="T150" s="5">
        <v>-40285189890</v>
      </c>
      <c r="U150" s="5">
        <v>-1370330331</v>
      </c>
      <c r="V150" s="5">
        <v>-235071451726</v>
      </c>
      <c r="W150" s="5">
        <v>295148812616</v>
      </c>
      <c r="X150" s="5">
        <v>-101965750000</v>
      </c>
      <c r="Y150" s="5">
        <v>-16842923957</v>
      </c>
      <c r="Z150" s="5">
        <v>-34238711315</v>
      </c>
    </row>
    <row r="151" spans="3:26" ht="15.5" x14ac:dyDescent="0.35">
      <c r="C151" t="s">
        <v>184</v>
      </c>
      <c r="D151" s="5">
        <v>-18312612948</v>
      </c>
      <c r="E151" s="5">
        <v>-186645619704</v>
      </c>
      <c r="F151" s="5">
        <v>-41081574390</v>
      </c>
      <c r="G151" s="5">
        <v>-25131429919</v>
      </c>
      <c r="I151" s="5">
        <v>-273804739092</v>
      </c>
      <c r="J151" s="5">
        <v>-257125894831</v>
      </c>
      <c r="K151" s="5">
        <v>-180536314869</v>
      </c>
      <c r="L151" s="5">
        <v>139908551448</v>
      </c>
      <c r="M151" s="5">
        <v>-133804515916</v>
      </c>
      <c r="N151" s="5">
        <v>-156533492180</v>
      </c>
      <c r="O151" s="5">
        <v>-262862775722</v>
      </c>
      <c r="P151" s="5">
        <v>-76285903711</v>
      </c>
      <c r="Q151" s="5">
        <v>-137437503897</v>
      </c>
      <c r="R151" s="5">
        <v>-31740666460</v>
      </c>
      <c r="S151" s="5">
        <v>-196790677629</v>
      </c>
      <c r="T151" s="5">
        <v>-183193002268</v>
      </c>
      <c r="U151" s="5">
        <v>-258482529263</v>
      </c>
      <c r="V151" s="5">
        <v>-85464977730</v>
      </c>
      <c r="W151" s="5">
        <v>-156322245648</v>
      </c>
      <c r="X151" s="5">
        <v>-138640998873</v>
      </c>
      <c r="Y151" s="5">
        <v>-93418267810</v>
      </c>
      <c r="Z151" s="5">
        <v>-50520148817</v>
      </c>
    </row>
    <row r="152" spans="3:26" ht="15.5" x14ac:dyDescent="0.35">
      <c r="C152" t="s">
        <v>2127</v>
      </c>
      <c r="S152" s="5">
        <v>61899647384</v>
      </c>
      <c r="T152" s="5">
        <v>61586920515</v>
      </c>
      <c r="U152" s="5">
        <v>40951359257</v>
      </c>
      <c r="V152" s="5">
        <v>82402992591</v>
      </c>
    </row>
    <row r="153" spans="3:26" ht="15.5" x14ac:dyDescent="0.35">
      <c r="C153" t="s">
        <v>1128</v>
      </c>
      <c r="D153" s="5">
        <v>1886900271</v>
      </c>
      <c r="E153" s="5">
        <v>3285348383</v>
      </c>
      <c r="F153" s="5">
        <v>1510740860</v>
      </c>
      <c r="G153" s="5">
        <v>2081177067</v>
      </c>
      <c r="I153" s="5">
        <v>9762175381</v>
      </c>
      <c r="J153" s="5">
        <v>14636756274</v>
      </c>
      <c r="K153" s="5">
        <v>9873081347</v>
      </c>
      <c r="L153" s="5">
        <v>15440527000</v>
      </c>
      <c r="M153" s="5">
        <v>24910298919</v>
      </c>
      <c r="N153" s="5">
        <v>35097705502</v>
      </c>
      <c r="O153" s="5">
        <v>44641323483</v>
      </c>
      <c r="P153" s="5">
        <v>43883703838</v>
      </c>
      <c r="Q153" s="5">
        <v>40955633683</v>
      </c>
      <c r="R153" s="5">
        <v>56873336528</v>
      </c>
      <c r="S153" s="5">
        <v>39309855531</v>
      </c>
      <c r="T153" s="5">
        <v>22264707422</v>
      </c>
      <c r="U153" s="5">
        <v>17142440773</v>
      </c>
      <c r="V153" s="5">
        <v>21726128981</v>
      </c>
      <c r="W153" s="5">
        <v>24864699531</v>
      </c>
      <c r="X153" s="5">
        <v>3638988077</v>
      </c>
      <c r="Y153" s="5">
        <v>10194896308</v>
      </c>
      <c r="Z153" s="5">
        <v>9556237319</v>
      </c>
    </row>
    <row r="154" spans="3:26" ht="15.5" x14ac:dyDescent="0.35">
      <c r="C154" t="s">
        <v>1536</v>
      </c>
      <c r="L154" s="5">
        <v>247105238657</v>
      </c>
      <c r="M154" s="5">
        <v>67203392883</v>
      </c>
      <c r="N154" s="5">
        <v>134400000000</v>
      </c>
    </row>
    <row r="155" spans="3:26" ht="15.5" x14ac:dyDescent="0.35">
      <c r="C155" t="s">
        <v>207</v>
      </c>
      <c r="D155" s="5">
        <v>-19316812605</v>
      </c>
      <c r="E155" s="5">
        <v>-136740784890</v>
      </c>
      <c r="F155" s="5">
        <v>-33826411813</v>
      </c>
      <c r="G155" s="5">
        <v>-25252649523</v>
      </c>
      <c r="I155" s="5">
        <v>-214051745835</v>
      </c>
      <c r="J155" s="5">
        <v>-176226672202</v>
      </c>
      <c r="K155" s="5">
        <v>-143168597495</v>
      </c>
      <c r="L155" s="5">
        <v>-111985007453</v>
      </c>
      <c r="M155" s="5">
        <v>-107174659240</v>
      </c>
      <c r="N155" s="5">
        <v>-201028784555</v>
      </c>
      <c r="O155" s="5">
        <v>-307741839750</v>
      </c>
      <c r="P155" s="5">
        <v>-121348743562</v>
      </c>
      <c r="Q155" s="5">
        <v>-196372419557</v>
      </c>
      <c r="R155" s="5">
        <v>-96461120290</v>
      </c>
      <c r="S155" s="5">
        <v>-180081897668</v>
      </c>
      <c r="T155" s="5">
        <v>-214596796653</v>
      </c>
      <c r="U155" s="5">
        <v>-264943415067</v>
      </c>
      <c r="V155" s="5">
        <v>-162972727500</v>
      </c>
      <c r="W155" s="5">
        <v>-156155795161</v>
      </c>
      <c r="X155" s="5">
        <v>-148376860313</v>
      </c>
      <c r="Y155" s="5">
        <v>-110614314103</v>
      </c>
      <c r="Z155" s="5">
        <v>-84886031294</v>
      </c>
    </row>
    <row r="156" spans="3:26" ht="15.5" x14ac:dyDescent="0.35">
      <c r="C156" t="s">
        <v>209</v>
      </c>
      <c r="D156" s="5">
        <v>-1708446175</v>
      </c>
      <c r="E156" s="5">
        <v>11759536965</v>
      </c>
      <c r="F156" s="5">
        <v>-6777205087</v>
      </c>
      <c r="G156" s="5">
        <v>-5182050522</v>
      </c>
      <c r="I156" s="5">
        <v>-2568874044</v>
      </c>
      <c r="J156" s="5">
        <v>-5743961757</v>
      </c>
      <c r="K156" s="5">
        <v>-26392008184</v>
      </c>
    </row>
    <row r="157" spans="3:26" ht="15.5" x14ac:dyDescent="0.35">
      <c r="C157" t="s">
        <v>453</v>
      </c>
      <c r="D157" s="5">
        <v>-973842062</v>
      </c>
      <c r="E157" s="5">
        <v>-2385263006</v>
      </c>
      <c r="F157" s="5">
        <v>-167725000</v>
      </c>
      <c r="G157" s="5">
        <v>-1287651000</v>
      </c>
      <c r="I157" s="5">
        <v>-3952809152</v>
      </c>
      <c r="J157" s="5">
        <v>-1904871395</v>
      </c>
      <c r="K157" s="5">
        <v>-2609974500</v>
      </c>
      <c r="L157" s="5">
        <v>-3102999840</v>
      </c>
      <c r="M157" s="5">
        <v>-169366908</v>
      </c>
      <c r="N157" s="5">
        <v>-9348736493</v>
      </c>
      <c r="O157" s="5">
        <v>-7556787842</v>
      </c>
      <c r="P157" s="5">
        <v>-6812882558</v>
      </c>
      <c r="Q157" s="5">
        <v>-2691749506</v>
      </c>
      <c r="R157" s="5">
        <v>-58528070</v>
      </c>
      <c r="S157" s="5">
        <v>-666018064</v>
      </c>
      <c r="T157" s="5">
        <v>-543764815</v>
      </c>
      <c r="U157" s="5">
        <v>-7155832822</v>
      </c>
      <c r="V157" s="5">
        <v>-8106503977</v>
      </c>
      <c r="W157" s="5">
        <v>-1458096275</v>
      </c>
      <c r="X157" s="5">
        <v>-1584665302</v>
      </c>
      <c r="Y157" s="5">
        <v>-1210742160</v>
      </c>
      <c r="Z157" s="5">
        <v>-357843250</v>
      </c>
    </row>
    <row r="158" spans="3:26" ht="15.5" x14ac:dyDescent="0.35">
      <c r="C158" t="s">
        <v>795</v>
      </c>
      <c r="D158" s="5">
        <v>-1612222220</v>
      </c>
      <c r="E158" s="5">
        <v>-255555556</v>
      </c>
      <c r="F158" s="5">
        <v>-3108888887</v>
      </c>
      <c r="G158" s="5">
        <v>-3490972222</v>
      </c>
      <c r="I158" s="5">
        <v>-10523598484</v>
      </c>
      <c r="J158" s="5">
        <v>-29564034328</v>
      </c>
      <c r="K158" s="5">
        <v>-17930111107</v>
      </c>
      <c r="L158" s="5">
        <v>-14593020991</v>
      </c>
      <c r="M158" s="5">
        <v>-8114444440</v>
      </c>
      <c r="N158" s="5">
        <v>-20569443436</v>
      </c>
    </row>
    <row r="159" spans="3:26" ht="15.5" x14ac:dyDescent="0.35">
      <c r="C159" t="s">
        <v>2263</v>
      </c>
      <c r="S159" s="5">
        <v>-129300000000</v>
      </c>
      <c r="T159" s="5">
        <v>-88100000000</v>
      </c>
      <c r="U159" s="5">
        <v>-69250000000</v>
      </c>
      <c r="V159" s="5">
        <v>-37000000000</v>
      </c>
      <c r="W159" s="5">
        <v>-40000000000</v>
      </c>
    </row>
    <row r="160" spans="3:26" ht="15.5" x14ac:dyDescent="0.35">
      <c r="C160" t="s">
        <v>1785</v>
      </c>
      <c r="M160" s="5">
        <v>-129000000000</v>
      </c>
      <c r="N160" s="5">
        <v>-114000000000</v>
      </c>
    </row>
    <row r="161" spans="3:26" ht="15.5" x14ac:dyDescent="0.35">
      <c r="C161" t="s">
        <v>197</v>
      </c>
    </row>
    <row r="162" spans="3:26" ht="15.5" x14ac:dyDescent="0.35">
      <c r="C162" t="s">
        <v>1372</v>
      </c>
      <c r="E162" s="5">
        <v>-65304000000</v>
      </c>
      <c r="I162" s="5">
        <v>-65304000000</v>
      </c>
      <c r="J162" s="5">
        <v>-65304000000</v>
      </c>
      <c r="K162" s="5">
        <v>-7475581440</v>
      </c>
    </row>
    <row r="163" spans="3:26" ht="15.5" x14ac:dyDescent="0.35">
      <c r="C163" t="s">
        <v>2264</v>
      </c>
      <c r="Y163" s="5">
        <v>-1000000</v>
      </c>
    </row>
    <row r="164" spans="3:26" ht="15.5" x14ac:dyDescent="0.35">
      <c r="C164" t="s">
        <v>796</v>
      </c>
      <c r="P164" s="5">
        <v>-50000000</v>
      </c>
    </row>
    <row r="165" spans="3:26" ht="15.5" x14ac:dyDescent="0.35">
      <c r="C165" t="s">
        <v>2265</v>
      </c>
      <c r="G165" s="5">
        <v>3693778456</v>
      </c>
      <c r="I165" s="5">
        <v>3693778456</v>
      </c>
      <c r="J165" s="5">
        <v>1719892399</v>
      </c>
    </row>
    <row r="166" spans="3:26" ht="15.5" x14ac:dyDescent="0.35">
      <c r="C166" t="s">
        <v>692</v>
      </c>
      <c r="Y166" s="5">
        <v>-2311086872</v>
      </c>
      <c r="Z166" s="5">
        <v>21296682545</v>
      </c>
    </row>
    <row r="167" spans="3:26" ht="15.5" x14ac:dyDescent="0.35">
      <c r="C167" t="s">
        <v>1246</v>
      </c>
      <c r="R167" s="5">
        <v>-50000000</v>
      </c>
    </row>
    <row r="168" spans="3:26" ht="15.5" x14ac:dyDescent="0.35">
      <c r="C168" t="s">
        <v>2266</v>
      </c>
      <c r="Y168" s="5">
        <v>626316163</v>
      </c>
    </row>
    <row r="169" spans="3:26" ht="15.5" x14ac:dyDescent="0.35">
      <c r="C169" t="s">
        <v>241</v>
      </c>
      <c r="D169" s="5">
        <v>39811633222</v>
      </c>
      <c r="E169" s="5">
        <v>41623669149</v>
      </c>
      <c r="F169" s="5">
        <v>-271310556905</v>
      </c>
      <c r="G169" s="5">
        <v>-286571227997</v>
      </c>
      <c r="I169" s="5">
        <v>-537016575742</v>
      </c>
      <c r="J169" s="5">
        <v>-402445327855</v>
      </c>
      <c r="K169" s="5">
        <v>-530138176783</v>
      </c>
      <c r="L169" s="5">
        <v>-450816183331</v>
      </c>
      <c r="M169" s="5">
        <v>-566184742828</v>
      </c>
      <c r="N169" s="5">
        <v>-246891613231</v>
      </c>
      <c r="O169" s="5">
        <v>-249963628189</v>
      </c>
      <c r="P169" s="5">
        <v>-18959226594</v>
      </c>
      <c r="Q169" s="5">
        <v>-23467374581</v>
      </c>
      <c r="R169" s="5">
        <v>-114106560065</v>
      </c>
      <c r="S169" s="5">
        <v>-27698454649</v>
      </c>
      <c r="T169" s="5">
        <v>-40285189890</v>
      </c>
      <c r="U169" s="5">
        <v>-1370330331</v>
      </c>
      <c r="V169" s="5">
        <v>-235071451726</v>
      </c>
      <c r="W169" s="5">
        <v>295148812616</v>
      </c>
      <c r="X169" s="5">
        <v>-101965750000</v>
      </c>
      <c r="Y169" s="5">
        <v>-16842923957</v>
      </c>
      <c r="Z169" s="5">
        <v>-34238711315</v>
      </c>
    </row>
    <row r="170" spans="3:26" ht="15.5" x14ac:dyDescent="0.35">
      <c r="C170" t="s">
        <v>1311</v>
      </c>
      <c r="D170" s="5">
        <v>350000000000</v>
      </c>
      <c r="F170" s="5">
        <v>78956806286</v>
      </c>
      <c r="G170" s="5">
        <v>530000000000</v>
      </c>
      <c r="I170" s="5">
        <v>633956806286</v>
      </c>
      <c r="J170" s="5">
        <v>692776561940</v>
      </c>
      <c r="K170" s="5">
        <v>865093149099</v>
      </c>
      <c r="O170" s="5">
        <v>40000000000</v>
      </c>
      <c r="Q170" s="5">
        <v>30000000000</v>
      </c>
      <c r="R170" s="5">
        <v>13795000000</v>
      </c>
      <c r="S170" s="5">
        <v>94294000000</v>
      </c>
      <c r="T170" s="5">
        <v>85526500000</v>
      </c>
      <c r="U170" s="5">
        <v>68878400000</v>
      </c>
      <c r="V170" s="5">
        <v>73339030216</v>
      </c>
      <c r="W170" s="5">
        <v>35043000000</v>
      </c>
      <c r="X170" s="5">
        <v>500138567182</v>
      </c>
      <c r="Y170" s="5">
        <v>735025000043</v>
      </c>
      <c r="Z170" s="5">
        <v>25000000000</v>
      </c>
    </row>
    <row r="171" spans="3:26" ht="15.5" x14ac:dyDescent="0.35">
      <c r="C171" t="s">
        <v>1253</v>
      </c>
      <c r="D171" s="5">
        <v>-350000000000</v>
      </c>
      <c r="E171" s="5">
        <v>-20000000000</v>
      </c>
      <c r="F171" s="5">
        <v>-343956806286</v>
      </c>
      <c r="G171" s="5">
        <v>-325000000000</v>
      </c>
      <c r="I171" s="5">
        <v>-728956806286</v>
      </c>
      <c r="J171" s="5">
        <v>-597776561940</v>
      </c>
      <c r="K171" s="5">
        <v>-865093149099</v>
      </c>
      <c r="O171" s="5">
        <v>-40000000000</v>
      </c>
      <c r="Q171" s="5">
        <v>-30000000000</v>
      </c>
      <c r="R171" s="5">
        <v>-103595800000</v>
      </c>
      <c r="S171" s="5">
        <v>-95411400000</v>
      </c>
      <c r="T171" s="5">
        <v>-110386400000</v>
      </c>
      <c r="U171" s="5">
        <v>-51553200000</v>
      </c>
      <c r="V171" s="5">
        <v>-41758630216</v>
      </c>
      <c r="W171" s="5">
        <v>-24263250000</v>
      </c>
      <c r="X171" s="5">
        <v>-539404317182</v>
      </c>
      <c r="Y171" s="5">
        <v>-705025000000</v>
      </c>
    </row>
    <row r="172" spans="3:26" ht="15.5" x14ac:dyDescent="0.35">
      <c r="C172" t="s">
        <v>1259</v>
      </c>
      <c r="D172" s="5">
        <v>-215984961</v>
      </c>
      <c r="E172" s="5">
        <v>-210156184</v>
      </c>
      <c r="F172" s="5">
        <v>-204484707</v>
      </c>
      <c r="G172" s="5">
        <v>-198966286</v>
      </c>
      <c r="I172" s="5">
        <v>-807203970</v>
      </c>
      <c r="J172" s="5">
        <v>-723532320</v>
      </c>
      <c r="K172" s="5">
        <v>-620538362</v>
      </c>
    </row>
    <row r="173" spans="3:26" ht="15.5" x14ac:dyDescent="0.35">
      <c r="C173" t="s">
        <v>249</v>
      </c>
      <c r="D173" s="5">
        <v>-4803873029</v>
      </c>
      <c r="E173" s="5">
        <v>-546120000</v>
      </c>
      <c r="F173" s="5">
        <v>-546120000</v>
      </c>
      <c r="G173" s="5">
        <v>-546120000</v>
      </c>
      <c r="I173" s="5">
        <v>-2299706189</v>
      </c>
      <c r="J173" s="5">
        <v>-1562073510</v>
      </c>
      <c r="L173" s="5">
        <v>-13756604391</v>
      </c>
      <c r="M173" s="5">
        <v>-16334748309</v>
      </c>
      <c r="N173" s="5">
        <v>-8624277966</v>
      </c>
    </row>
    <row r="174" spans="3:26" ht="15.5" x14ac:dyDescent="0.35">
      <c r="C174" t="s">
        <v>2267</v>
      </c>
      <c r="F174" s="5">
        <v>-280000000</v>
      </c>
      <c r="G174" s="5">
        <v>-484846560000</v>
      </c>
      <c r="Q174" s="5">
        <v>-13543200000</v>
      </c>
      <c r="R174" s="5">
        <v>-13543200000</v>
      </c>
      <c r="S174" s="5">
        <v>-13543200000</v>
      </c>
      <c r="U174" s="5">
        <v>-5417280000</v>
      </c>
      <c r="W174" s="5">
        <v>-13543200000</v>
      </c>
      <c r="X174" s="5">
        <v>-62700000000</v>
      </c>
      <c r="Y174" s="5">
        <v>-62700000000</v>
      </c>
      <c r="Z174" s="5">
        <v>-57000000000</v>
      </c>
    </row>
    <row r="175" spans="3:26" ht="15.5" x14ac:dyDescent="0.35">
      <c r="C175" t="s">
        <v>7</v>
      </c>
      <c r="I175" s="5">
        <v>-484846560000</v>
      </c>
      <c r="J175" s="5">
        <v>-449634240000</v>
      </c>
      <c r="K175" s="5">
        <v>-555271200000</v>
      </c>
      <c r="L175" s="5">
        <v>-555271200000</v>
      </c>
      <c r="M175" s="5">
        <v>-541728000000</v>
      </c>
      <c r="N175" s="5">
        <v>-243777600000</v>
      </c>
      <c r="O175" s="5">
        <v>-243777600000</v>
      </c>
      <c r="P175" s="5">
        <v>-13543200000</v>
      </c>
      <c r="V175" s="5">
        <v>-236086703525</v>
      </c>
    </row>
    <row r="176" spans="3:26" ht="15.5" x14ac:dyDescent="0.35">
      <c r="C176" t="s">
        <v>2268</v>
      </c>
      <c r="I176" s="5">
        <v>-280000000</v>
      </c>
      <c r="M176" s="5">
        <v>-25000000</v>
      </c>
      <c r="N176" s="5">
        <v>-62500000</v>
      </c>
      <c r="O176" s="5">
        <v>-25000000</v>
      </c>
      <c r="P176" s="5">
        <v>-25000000</v>
      </c>
    </row>
    <row r="177" spans="2:26" ht="15.5" x14ac:dyDescent="0.35">
      <c r="C177" t="s">
        <v>1145</v>
      </c>
      <c r="V177" s="5">
        <v>-21234096475</v>
      </c>
    </row>
    <row r="178" spans="2:26" ht="15.5" x14ac:dyDescent="0.35">
      <c r="C178" t="s">
        <v>623</v>
      </c>
      <c r="F178" s="5">
        <v>-280000000</v>
      </c>
      <c r="G178" s="5">
        <v>-484846560000</v>
      </c>
      <c r="I178" s="5">
        <v>-485126560000</v>
      </c>
      <c r="J178" s="5">
        <v>-449634240000</v>
      </c>
      <c r="K178" s="5">
        <v>-555271200000</v>
      </c>
      <c r="L178" s="5">
        <v>-555271200000</v>
      </c>
      <c r="M178" s="5">
        <v>-541753000000</v>
      </c>
      <c r="N178" s="5">
        <v>-243840100000</v>
      </c>
      <c r="O178" s="5">
        <v>-243802600000</v>
      </c>
      <c r="P178" s="5">
        <v>-13568200000</v>
      </c>
      <c r="Q178" s="5">
        <v>-13543200000</v>
      </c>
      <c r="R178" s="5">
        <v>-13543200000</v>
      </c>
      <c r="S178" s="5">
        <v>-13543200000</v>
      </c>
      <c r="U178" s="5">
        <v>-5417280000</v>
      </c>
      <c r="V178" s="5">
        <v>-257320800000</v>
      </c>
      <c r="W178" s="5">
        <v>-13543200000</v>
      </c>
      <c r="X178" s="5">
        <v>-62700000000</v>
      </c>
      <c r="Y178" s="5">
        <v>-62700000000</v>
      </c>
      <c r="Z178" s="5">
        <v>-57000000000</v>
      </c>
    </row>
    <row r="179" spans="2:26" ht="15.5" x14ac:dyDescent="0.35">
      <c r="C179" t="s">
        <v>276</v>
      </c>
      <c r="W179" s="5">
        <v>300048000000</v>
      </c>
    </row>
    <row r="180" spans="2:26" ht="15.5" x14ac:dyDescent="0.35">
      <c r="C180" t="s">
        <v>684</v>
      </c>
      <c r="W180" s="5">
        <v>-2135737384</v>
      </c>
    </row>
    <row r="181" spans="2:26" ht="15.5" x14ac:dyDescent="0.35">
      <c r="C181" t="s">
        <v>1193</v>
      </c>
      <c r="D181" s="5">
        <v>50000000000</v>
      </c>
      <c r="E181" s="5">
        <v>66500000000</v>
      </c>
      <c r="I181" s="5">
        <v>66500000000</v>
      </c>
      <c r="J181" s="5">
        <v>65000000000</v>
      </c>
      <c r="K181" s="5">
        <v>22000000000</v>
      </c>
      <c r="L181" s="5">
        <v>115000000000</v>
      </c>
    </row>
    <row r="182" spans="2:26" ht="15.5" x14ac:dyDescent="0.35">
      <c r="C182" t="s">
        <v>1176</v>
      </c>
      <c r="J182" s="5">
        <v>-87000000000</v>
      </c>
    </row>
    <row r="183" spans="2:26" ht="15.5" x14ac:dyDescent="0.35">
      <c r="C183" t="s">
        <v>2269</v>
      </c>
      <c r="Y183" s="5">
        <v>15857076000</v>
      </c>
      <c r="Z183" s="5">
        <v>-2739711315</v>
      </c>
    </row>
    <row r="184" spans="2:26" ht="15.5" x14ac:dyDescent="0.35">
      <c r="C184" t="s">
        <v>1971</v>
      </c>
      <c r="Z184" s="5">
        <v>501000000</v>
      </c>
    </row>
    <row r="185" spans="2:26" ht="15.5" x14ac:dyDescent="0.35">
      <c r="C185" t="s">
        <v>628</v>
      </c>
      <c r="K185" s="5">
        <v>24500000000</v>
      </c>
      <c r="L185" s="5">
        <v>14000000000</v>
      </c>
      <c r="M185" s="5">
        <v>2000000000</v>
      </c>
      <c r="N185" s="5">
        <v>16425000000</v>
      </c>
    </row>
    <row r="186" spans="2:26" ht="15.5" x14ac:dyDescent="0.35">
      <c r="C186" t="s">
        <v>278</v>
      </c>
      <c r="D186" s="5">
        <v>-258288298728</v>
      </c>
      <c r="E186" s="5">
        <v>215969551047</v>
      </c>
      <c r="F186" s="5">
        <v>-38842126249</v>
      </c>
      <c r="G186" s="5">
        <v>179970151219</v>
      </c>
      <c r="I186" s="5">
        <v>22539296557</v>
      </c>
      <c r="J186" s="5">
        <v>311853033</v>
      </c>
      <c r="K186" s="5">
        <v>-300969905815</v>
      </c>
      <c r="L186" s="5">
        <v>-340907461783</v>
      </c>
      <c r="M186" s="5">
        <v>-295184197471</v>
      </c>
      <c r="N186" s="5">
        <v>577269926316</v>
      </c>
      <c r="O186" s="5">
        <v>-263906798270</v>
      </c>
      <c r="P186" s="5">
        <v>448533804579</v>
      </c>
      <c r="Q186" s="5">
        <v>-364511683544</v>
      </c>
      <c r="R186" s="5">
        <v>98974315124</v>
      </c>
      <c r="S186" s="5">
        <v>390085116733</v>
      </c>
      <c r="T186" s="5">
        <v>296657465404</v>
      </c>
      <c r="U186" s="5">
        <v>-413154344681</v>
      </c>
      <c r="V186" s="5">
        <v>38544336636</v>
      </c>
      <c r="W186" s="5">
        <v>523321119957</v>
      </c>
      <c r="X186" s="5">
        <v>-27244511144</v>
      </c>
      <c r="Y186" s="5">
        <v>-39111912798</v>
      </c>
      <c r="Z186" s="5">
        <v>169997555631</v>
      </c>
    </row>
    <row r="187" spans="2:26" ht="15.5" x14ac:dyDescent="0.35">
      <c r="C187" t="s">
        <v>279</v>
      </c>
      <c r="D187" s="5">
        <v>712020537185</v>
      </c>
      <c r="I187" s="5">
        <v>687659299004</v>
      </c>
      <c r="J187" s="5">
        <v>686195637030</v>
      </c>
      <c r="K187" s="5">
        <v>987734719989</v>
      </c>
      <c r="L187" s="5">
        <v>1324602373881</v>
      </c>
      <c r="M187" s="5">
        <v>1619355914623</v>
      </c>
      <c r="N187" s="5">
        <v>1041234710289</v>
      </c>
      <c r="O187" s="5">
        <v>1262648169142</v>
      </c>
      <c r="P187" s="5">
        <v>811493126579</v>
      </c>
      <c r="Q187" s="5">
        <v>1175527427556</v>
      </c>
      <c r="R187" s="5">
        <v>1077235561992</v>
      </c>
      <c r="S187" s="5">
        <v>684213722301</v>
      </c>
      <c r="T187" s="5">
        <v>388326811003</v>
      </c>
      <c r="U187" s="5">
        <v>798816291756</v>
      </c>
      <c r="V187" s="5">
        <v>759028375768</v>
      </c>
      <c r="W187" s="5">
        <v>236427685433</v>
      </c>
      <c r="X187" s="5">
        <v>268068016987</v>
      </c>
      <c r="Y187" s="5">
        <v>331166220473</v>
      </c>
      <c r="Z187" s="5">
        <v>133938332566</v>
      </c>
    </row>
    <row r="188" spans="2:26" ht="15.5" x14ac:dyDescent="0.35">
      <c r="C188" t="s">
        <v>280</v>
      </c>
      <c r="D188" s="5">
        <v>2371684998</v>
      </c>
      <c r="E188" s="5">
        <v>379184066</v>
      </c>
      <c r="F188" s="5">
        <v>900480711</v>
      </c>
      <c r="G188" s="5">
        <v>-641063276</v>
      </c>
      <c r="I188" s="5">
        <v>1821941624</v>
      </c>
      <c r="J188" s="5">
        <v>1151808941</v>
      </c>
      <c r="K188" s="5">
        <v>-569177144</v>
      </c>
      <c r="L188" s="5">
        <v>4039807891</v>
      </c>
      <c r="M188" s="5">
        <v>430656729</v>
      </c>
      <c r="N188" s="5">
        <v>851278018</v>
      </c>
      <c r="O188" s="5">
        <v>-1652953360</v>
      </c>
      <c r="P188" s="5">
        <v>2621237984</v>
      </c>
      <c r="Q188" s="5">
        <v>477382567</v>
      </c>
      <c r="R188" s="5">
        <v>-682449560</v>
      </c>
      <c r="S188" s="5">
        <v>2936722958</v>
      </c>
      <c r="T188" s="5">
        <v>-770554106</v>
      </c>
      <c r="U188" s="5">
        <v>2664863928</v>
      </c>
      <c r="V188" s="5">
        <v>1243579352</v>
      </c>
      <c r="W188" s="5">
        <v>-720429622</v>
      </c>
      <c r="X188" s="5">
        <v>-4395820410</v>
      </c>
      <c r="Y188" s="5">
        <v>-23986290688</v>
      </c>
      <c r="Z188" s="5">
        <v>27230332276</v>
      </c>
    </row>
    <row r="189" spans="2:26" ht="15.5" x14ac:dyDescent="0.35">
      <c r="C189" t="s">
        <v>282</v>
      </c>
      <c r="D189" s="5">
        <v>456103923455</v>
      </c>
      <c r="E189" s="5">
        <v>216348735113</v>
      </c>
      <c r="F189" s="5">
        <v>-37941645538</v>
      </c>
      <c r="G189" s="5">
        <v>179329087943</v>
      </c>
      <c r="I189" s="5">
        <v>712020537185</v>
      </c>
      <c r="J189" s="5">
        <v>687659299004</v>
      </c>
      <c r="K189" s="5">
        <v>686195637030</v>
      </c>
      <c r="L189" s="5">
        <v>987734719989</v>
      </c>
      <c r="M189" s="5">
        <v>1324602373881</v>
      </c>
      <c r="N189" s="5">
        <v>1619355914623</v>
      </c>
      <c r="O189" s="5">
        <v>997088417512</v>
      </c>
      <c r="P189" s="5">
        <v>1262648169142</v>
      </c>
      <c r="Q189" s="5">
        <v>811493126579</v>
      </c>
      <c r="R189" s="5">
        <v>1175527427556</v>
      </c>
      <c r="S189" s="5">
        <v>1077235561992</v>
      </c>
      <c r="T189" s="5">
        <v>684213722301</v>
      </c>
      <c r="U189" s="5">
        <v>388326811003</v>
      </c>
      <c r="V189" s="5">
        <v>798816291756</v>
      </c>
      <c r="W189" s="5">
        <v>759028375768</v>
      </c>
      <c r="X189" s="5">
        <v>236427685433</v>
      </c>
      <c r="Y189" s="5">
        <v>268068016987</v>
      </c>
      <c r="Z189" s="5">
        <v>331166220473</v>
      </c>
    </row>
    <row r="191" spans="2:26" ht="15.5" x14ac:dyDescent="0.35">
      <c r="B191" t="s">
        <v>283</v>
      </c>
      <c r="C191" t="s">
        <v>11</v>
      </c>
      <c r="D191" s="5">
        <v>2710000000</v>
      </c>
      <c r="E191" s="5">
        <v>2710000000</v>
      </c>
      <c r="F191" s="5">
        <v>2710000000</v>
      </c>
      <c r="G191" s="5">
        <v>2710000000</v>
      </c>
      <c r="I191" s="5">
        <v>2710000000</v>
      </c>
      <c r="J191" s="5">
        <v>2710000000</v>
      </c>
      <c r="K191" s="5">
        <v>2710000000</v>
      </c>
      <c r="L191" s="5">
        <v>2710000000</v>
      </c>
      <c r="M191" s="5">
        <v>2710000000</v>
      </c>
      <c r="N191" s="5">
        <v>2710000000</v>
      </c>
      <c r="O191" s="5">
        <v>2710000000</v>
      </c>
      <c r="P191" s="5">
        <v>2710000000</v>
      </c>
      <c r="Q191" s="5">
        <v>2710000000</v>
      </c>
      <c r="R191" s="5">
        <v>2710000000</v>
      </c>
      <c r="S191" s="5">
        <v>2710000000</v>
      </c>
      <c r="T191" s="5">
        <v>2710000000</v>
      </c>
      <c r="U191" s="5">
        <v>2710000000</v>
      </c>
      <c r="V191" s="5">
        <v>2710000000</v>
      </c>
      <c r="W191" s="5">
        <v>2710000000</v>
      </c>
      <c r="X191" s="5">
        <v>2280000000</v>
      </c>
      <c r="Y191" s="5">
        <v>2280000000</v>
      </c>
      <c r="Z191" s="5">
        <v>2280000000</v>
      </c>
    </row>
    <row r="192" spans="2:26" ht="15.5" x14ac:dyDescent="0.35">
      <c r="C192" t="s">
        <v>284</v>
      </c>
      <c r="D192" s="6">
        <v>98.79</v>
      </c>
      <c r="E192" s="6">
        <v>68.42</v>
      </c>
      <c r="F192" s="6">
        <v>77.760000000000005</v>
      </c>
      <c r="G192" s="6">
        <v>41.45</v>
      </c>
    </row>
    <row r="193" spans="3:7" ht="15.5" x14ac:dyDescent="0.35">
      <c r="C193" t="s">
        <v>285</v>
      </c>
      <c r="D193" s="6">
        <v>23.48</v>
      </c>
      <c r="E193" s="6">
        <v>33.619999999999997</v>
      </c>
      <c r="F193" s="6">
        <v>29.58</v>
      </c>
      <c r="G193" s="6">
        <v>54.52</v>
      </c>
    </row>
    <row r="194" spans="3:7" ht="15.5" x14ac:dyDescent="0.35">
      <c r="C194" t="s">
        <v>72</v>
      </c>
      <c r="D194" s="6">
        <v>0.69</v>
      </c>
      <c r="E194" s="6">
        <v>0.73</v>
      </c>
      <c r="F194" s="6">
        <v>0.74</v>
      </c>
      <c r="G194" s="6">
        <v>0.79</v>
      </c>
    </row>
    <row r="195" spans="3:7" ht="15.5" x14ac:dyDescent="0.35">
      <c r="C195" t="s">
        <v>286</v>
      </c>
      <c r="D195" s="5">
        <v>399090000000</v>
      </c>
      <c r="E195" s="5">
        <v>275940000000</v>
      </c>
      <c r="F195" s="5">
        <v>338790000000</v>
      </c>
      <c r="G195" s="5">
        <v>201100000000</v>
      </c>
    </row>
    <row r="196" spans="3:7" ht="15.5" x14ac:dyDescent="0.35">
      <c r="C196" t="s">
        <v>287</v>
      </c>
      <c r="D196" s="6">
        <v>1.9E-2</v>
      </c>
      <c r="E196" s="6">
        <v>1.41E-2</v>
      </c>
      <c r="F196" s="6">
        <v>1.72E-2</v>
      </c>
      <c r="G196" s="6">
        <v>9.1999999999999998E-3</v>
      </c>
    </row>
    <row r="197" spans="3:7" ht="15.5" x14ac:dyDescent="0.35">
      <c r="C197" t="s">
        <v>288</v>
      </c>
      <c r="D197" s="6">
        <v>3.3099999999999997E-2</v>
      </c>
      <c r="E197" s="6">
        <v>2.3700000000000002E-2</v>
      </c>
      <c r="F197" s="6">
        <v>2.75E-2</v>
      </c>
      <c r="G197" s="6">
        <v>1.5100000000000001E-2</v>
      </c>
    </row>
    <row r="198" spans="3:7" ht="15.5" x14ac:dyDescent="0.35">
      <c r="C198" t="s">
        <v>289</v>
      </c>
      <c r="D198" s="6">
        <v>4.2800000000000005E-2</v>
      </c>
      <c r="E198" s="6">
        <v>2.86E-2</v>
      </c>
      <c r="F198" s="6">
        <v>3.7699999999999997E-2</v>
      </c>
      <c r="G198" s="6">
        <v>1.95E-2</v>
      </c>
    </row>
    <row r="199" spans="3:7" ht="15.5" x14ac:dyDescent="0.35">
      <c r="C199" t="s">
        <v>290</v>
      </c>
      <c r="D199" s="6">
        <v>64.209999999999994</v>
      </c>
      <c r="E199" s="6">
        <v>10.77</v>
      </c>
      <c r="F199" s="6">
        <v>25.79</v>
      </c>
      <c r="G199" s="6">
        <v>24.63</v>
      </c>
    </row>
    <row r="200" spans="3:7" ht="15.5" x14ac:dyDescent="0.35">
      <c r="C200" t="s">
        <v>291</v>
      </c>
      <c r="D200" s="5">
        <v>8135000000000</v>
      </c>
      <c r="E200" s="5">
        <v>7866000000000</v>
      </c>
      <c r="F200" s="5">
        <v>7696000000000</v>
      </c>
      <c r="G200" s="5">
        <v>7485000000000</v>
      </c>
    </row>
    <row r="201" spans="3:7" ht="15.5" x14ac:dyDescent="0.35">
      <c r="C201" t="s">
        <v>292</v>
      </c>
      <c r="D201" s="6">
        <v>0.78</v>
      </c>
      <c r="E201" s="6">
        <v>0.8</v>
      </c>
      <c r="F201" s="6">
        <v>0.81</v>
      </c>
      <c r="G201" s="6">
        <v>0.82</v>
      </c>
    </row>
    <row r="202" spans="3:7" ht="15.5" x14ac:dyDescent="0.35">
      <c r="C202" t="s">
        <v>293</v>
      </c>
      <c r="D202" s="6">
        <v>2986.94</v>
      </c>
      <c r="E202" s="6">
        <v>2888.15</v>
      </c>
      <c r="F202" s="6">
        <v>2824.63</v>
      </c>
      <c r="G202" s="6">
        <v>2746.87</v>
      </c>
    </row>
    <row r="203" spans="3:7" ht="15.5" x14ac:dyDescent="0.35">
      <c r="C203" t="s">
        <v>294</v>
      </c>
      <c r="D203" s="6">
        <v>0.78</v>
      </c>
      <c r="E203" s="6">
        <v>0.8</v>
      </c>
      <c r="F203" s="6">
        <v>0.82</v>
      </c>
      <c r="G203" s="6">
        <v>0.82</v>
      </c>
    </row>
    <row r="204" spans="3:7" ht="15.5" x14ac:dyDescent="0.35">
      <c r="C204" t="s">
        <v>295</v>
      </c>
      <c r="D204" s="6">
        <v>2982.37</v>
      </c>
      <c r="E204" s="6">
        <v>2883.78</v>
      </c>
      <c r="F204" s="6">
        <v>2820.94</v>
      </c>
      <c r="G204" s="5">
        <v>2743</v>
      </c>
    </row>
    <row r="205" spans="3:7" ht="15.5" x14ac:dyDescent="0.35">
      <c r="C205" t="s">
        <v>296</v>
      </c>
      <c r="D205" s="5">
        <v>1000000000</v>
      </c>
      <c r="E205" s="5">
        <v>1000000000</v>
      </c>
      <c r="F205" s="5">
        <v>21000000000</v>
      </c>
      <c r="G205" s="5">
        <v>286000000000</v>
      </c>
    </row>
    <row r="206" spans="3:7" ht="15.5" x14ac:dyDescent="0.35">
      <c r="C206" t="s">
        <v>297</v>
      </c>
      <c r="D206" s="5">
        <v>0</v>
      </c>
      <c r="E206" s="5">
        <v>1000000000</v>
      </c>
      <c r="F206" s="5">
        <v>1000000000</v>
      </c>
      <c r="G206" s="5">
        <v>1000000000</v>
      </c>
    </row>
    <row r="207" spans="3:7" ht="15.5" x14ac:dyDescent="0.35">
      <c r="C207" t="s">
        <v>298</v>
      </c>
      <c r="D207" s="5">
        <v>8091000000000</v>
      </c>
      <c r="E207" s="5">
        <v>7823000000000</v>
      </c>
      <c r="F207" s="5">
        <v>7651000000000</v>
      </c>
      <c r="G207" s="5">
        <v>7440000000000</v>
      </c>
    </row>
    <row r="208" spans="3:7" ht="15.5" x14ac:dyDescent="0.35">
      <c r="C208" t="s">
        <v>23</v>
      </c>
      <c r="D208" s="5">
        <v>1000000000</v>
      </c>
      <c r="E208" s="5">
        <v>2000000000</v>
      </c>
      <c r="F208" s="5">
        <v>22000000000</v>
      </c>
      <c r="G208" s="5">
        <v>287000000000</v>
      </c>
    </row>
    <row r="209" spans="3:26" ht="15.5" x14ac:dyDescent="0.35">
      <c r="C209" t="s">
        <v>20</v>
      </c>
      <c r="D209" s="5">
        <v>-455000000000</v>
      </c>
      <c r="E209" s="5">
        <v>-710000000000</v>
      </c>
      <c r="F209" s="5">
        <v>-474000000000</v>
      </c>
      <c r="G209" s="5">
        <v>-247000000000</v>
      </c>
    </row>
    <row r="210" spans="3:26" ht="15.5" x14ac:dyDescent="0.35">
      <c r="C210" t="s">
        <v>299</v>
      </c>
      <c r="D210" s="5">
        <v>6333000000000</v>
      </c>
      <c r="E210" s="5">
        <v>6044000000000</v>
      </c>
      <c r="F210" s="5">
        <v>5971000000000</v>
      </c>
      <c r="G210" s="5">
        <v>5820000000000</v>
      </c>
    </row>
    <row r="211" spans="3:26" ht="15.5" x14ac:dyDescent="0.35">
      <c r="C211" t="s">
        <v>300</v>
      </c>
      <c r="D211" s="5">
        <v>-280000000000</v>
      </c>
      <c r="E211" s="5">
        <v>361000000000</v>
      </c>
      <c r="F211" s="5">
        <v>274000000000</v>
      </c>
      <c r="G211" s="5">
        <v>492000000000</v>
      </c>
    </row>
    <row r="212" spans="3:26" ht="15.5" x14ac:dyDescent="0.35">
      <c r="C212" t="s">
        <v>301</v>
      </c>
      <c r="D212" s="5">
        <v>-22000000000</v>
      </c>
      <c r="E212" s="5">
        <v>-127000000000</v>
      </c>
      <c r="F212" s="5">
        <v>-41000000000</v>
      </c>
      <c r="G212" s="5">
        <v>-32000000000</v>
      </c>
    </row>
    <row r="213" spans="3:26" ht="15.5" x14ac:dyDescent="0.35">
      <c r="C213" t="s">
        <v>12</v>
      </c>
      <c r="D213" s="5">
        <v>-302000000000</v>
      </c>
      <c r="E213" s="5">
        <v>234000000000</v>
      </c>
      <c r="F213" s="5">
        <v>233000000000</v>
      </c>
      <c r="G213" s="5">
        <v>460000000000</v>
      </c>
    </row>
    <row r="214" spans="3:26" ht="15.5" x14ac:dyDescent="0.35">
      <c r="C214" t="s">
        <v>15</v>
      </c>
      <c r="D214" s="6">
        <v>-111.42</v>
      </c>
      <c r="E214" s="6">
        <v>86.25</v>
      </c>
      <c r="F214" s="6">
        <v>85.94</v>
      </c>
      <c r="G214" s="6">
        <v>169.81</v>
      </c>
    </row>
    <row r="215" spans="3:26" ht="15.5" x14ac:dyDescent="0.35">
      <c r="C215" t="s">
        <v>57</v>
      </c>
      <c r="I215" s="6">
        <v>291.36</v>
      </c>
      <c r="J215" s="6">
        <v>273.85000000000002</v>
      </c>
      <c r="K215" s="6">
        <v>254.19</v>
      </c>
      <c r="L215" s="6">
        <v>312.89999999999998</v>
      </c>
      <c r="M215" s="6">
        <v>313.02999999999997</v>
      </c>
      <c r="N215" s="6">
        <v>251.27</v>
      </c>
      <c r="O215" s="6">
        <v>214.36</v>
      </c>
      <c r="P215" s="6">
        <v>241.1</v>
      </c>
      <c r="Q215" s="6">
        <v>191.12</v>
      </c>
      <c r="R215" s="6">
        <v>205.28</v>
      </c>
      <c r="S215" s="6">
        <v>201.99</v>
      </c>
      <c r="T215" s="6">
        <v>188.51</v>
      </c>
      <c r="U215" s="6">
        <v>171.42</v>
      </c>
      <c r="V215" s="6">
        <v>148.69</v>
      </c>
      <c r="W215" s="6">
        <v>129.6</v>
      </c>
      <c r="X215" s="6">
        <v>112.89</v>
      </c>
      <c r="Y215" s="6">
        <v>144.27000000000001</v>
      </c>
      <c r="Z215" s="6">
        <v>117.11</v>
      </c>
    </row>
    <row r="216" spans="3:26" ht="15.5" x14ac:dyDescent="0.35">
      <c r="C216" t="s">
        <v>71</v>
      </c>
      <c r="I216" s="6">
        <v>7.89</v>
      </c>
      <c r="J216" s="6">
        <v>8.8699999999999992</v>
      </c>
      <c r="K216" s="6">
        <v>10.19</v>
      </c>
      <c r="L216" s="6">
        <v>8.7899999999999991</v>
      </c>
      <c r="M216" s="6">
        <v>8.6300000000000008</v>
      </c>
      <c r="N216" s="6">
        <v>8.4</v>
      </c>
      <c r="O216" s="6">
        <v>9.56</v>
      </c>
      <c r="P216" s="6">
        <v>8.7100000000000009</v>
      </c>
      <c r="Q216" s="6">
        <v>15.64</v>
      </c>
      <c r="R216" s="6">
        <v>14.22</v>
      </c>
      <c r="S216" s="6">
        <v>14.85</v>
      </c>
      <c r="T216" s="6">
        <v>14.85</v>
      </c>
      <c r="U216" s="6">
        <v>23.33</v>
      </c>
      <c r="V216" s="6">
        <v>11.77</v>
      </c>
      <c r="W216" s="6">
        <v>5.79</v>
      </c>
      <c r="X216" s="6">
        <v>10.06</v>
      </c>
      <c r="Y216" s="6">
        <v>5.48</v>
      </c>
      <c r="Z216" s="6">
        <v>2.74</v>
      </c>
    </row>
    <row r="217" spans="3:26" ht="15.5" x14ac:dyDescent="0.35">
      <c r="C217" t="s">
        <v>74</v>
      </c>
      <c r="I217" s="6">
        <v>0.19</v>
      </c>
      <c r="J217" s="6">
        <v>0.21</v>
      </c>
      <c r="K217" s="6">
        <v>0.25</v>
      </c>
      <c r="L217" s="6">
        <v>0.27</v>
      </c>
      <c r="M217" s="6">
        <v>0.28000000000000003</v>
      </c>
      <c r="N217" s="6">
        <v>0.25</v>
      </c>
      <c r="O217" s="6">
        <v>0.25</v>
      </c>
      <c r="P217" s="6">
        <v>0.28000000000000003</v>
      </c>
      <c r="Q217" s="6">
        <v>0.41</v>
      </c>
      <c r="R217" s="6">
        <v>0.42</v>
      </c>
      <c r="S217" s="6">
        <v>0.46</v>
      </c>
      <c r="T217" s="6">
        <v>0.45</v>
      </c>
      <c r="U217" s="6">
        <v>0.69</v>
      </c>
      <c r="V217" s="6">
        <v>0.35</v>
      </c>
      <c r="W217" s="6">
        <v>0.19</v>
      </c>
      <c r="X217" s="6">
        <v>0.27</v>
      </c>
      <c r="Y217" s="6">
        <v>0.21</v>
      </c>
      <c r="Z217" s="6">
        <v>0.1</v>
      </c>
    </row>
    <row r="218" spans="3:26" ht="15.5" x14ac:dyDescent="0.35">
      <c r="C218" t="s">
        <v>302</v>
      </c>
      <c r="I218" s="5">
        <v>1222550000000</v>
      </c>
      <c r="J218" s="5">
        <v>1141650000000</v>
      </c>
      <c r="K218" s="5">
        <v>1068250000000</v>
      </c>
      <c r="L218" s="5">
        <v>1266410000000</v>
      </c>
      <c r="M218" s="5">
        <v>1249530000000</v>
      </c>
      <c r="N218" s="5">
        <v>1012930000000</v>
      </c>
      <c r="O218" s="5">
        <v>891570000000</v>
      </c>
      <c r="P218" s="5">
        <v>957660000000</v>
      </c>
    </row>
    <row r="219" spans="3:26" ht="15.5" x14ac:dyDescent="0.35">
      <c r="C219" t="s">
        <v>303</v>
      </c>
      <c r="I219" s="6">
        <v>6.0100000000000001E-2</v>
      </c>
      <c r="J219" s="6">
        <v>6.4600000000000005E-2</v>
      </c>
      <c r="K219" s="6">
        <v>6.2800000000000009E-2</v>
      </c>
      <c r="L219" s="6">
        <v>8.1500000000000003E-2</v>
      </c>
      <c r="M219" s="6">
        <v>8.7100000000000011E-2</v>
      </c>
      <c r="N219" s="6">
        <v>7.3899999999999993E-2</v>
      </c>
      <c r="O219" s="6">
        <v>6.6699999999999995E-2</v>
      </c>
      <c r="P219" s="6">
        <v>7.85E-2</v>
      </c>
      <c r="Q219" s="6">
        <v>6.9699999999999998E-2</v>
      </c>
      <c r="R219" s="6">
        <v>7.85E-2</v>
      </c>
      <c r="S219" s="6">
        <v>8.1099999999999992E-2</v>
      </c>
      <c r="T219" s="6">
        <v>8.2500000000000004E-2</v>
      </c>
      <c r="U219" s="6">
        <v>8.4000000000000005E-2</v>
      </c>
      <c r="V219" s="6">
        <v>8.1300000000000011E-2</v>
      </c>
      <c r="W219" s="6">
        <v>8.0299999999999996E-2</v>
      </c>
      <c r="X219" s="6">
        <v>7.9100000000000004E-2</v>
      </c>
      <c r="Y219" s="6">
        <v>0.11019999999999999</v>
      </c>
      <c r="Z219" s="6">
        <v>0.10619999999999999</v>
      </c>
    </row>
    <row r="220" spans="3:26" ht="15.5" x14ac:dyDescent="0.35">
      <c r="C220" t="s">
        <v>304</v>
      </c>
      <c r="I220" s="6">
        <v>0.1009</v>
      </c>
      <c r="J220" s="6">
        <v>9.849999999999999E-2</v>
      </c>
      <c r="K220" s="6">
        <v>9.5000000000000001E-2</v>
      </c>
      <c r="L220" s="6">
        <v>0.1192</v>
      </c>
      <c r="M220" s="6">
        <v>0.1241</v>
      </c>
      <c r="N220" s="6">
        <v>0.10400000000000001</v>
      </c>
      <c r="O220" s="6">
        <v>9.4700000000000006E-2</v>
      </c>
      <c r="P220" s="6">
        <v>0.11289999999999999</v>
      </c>
      <c r="Q220" s="6">
        <v>0.1009</v>
      </c>
      <c r="R220" s="6">
        <v>0.12039999999999999</v>
      </c>
      <c r="S220" s="6">
        <v>0.13439999999999999</v>
      </c>
      <c r="T220" s="6">
        <v>0.1439</v>
      </c>
      <c r="U220" s="6">
        <v>0.15279999999999999</v>
      </c>
      <c r="V220" s="6">
        <v>0.15620000000000001</v>
      </c>
      <c r="W220" s="6">
        <v>0.14419999999999999</v>
      </c>
      <c r="X220" s="6">
        <v>0.1431</v>
      </c>
      <c r="Y220" s="6">
        <v>0.20519999999999999</v>
      </c>
      <c r="Z220" s="6">
        <v>0.19969999999999999</v>
      </c>
    </row>
    <row r="221" spans="3:26" ht="15.5" x14ac:dyDescent="0.35">
      <c r="C221" t="s">
        <v>305</v>
      </c>
      <c r="I221" s="6">
        <v>0.1308</v>
      </c>
      <c r="J221" s="6">
        <v>0.127</v>
      </c>
      <c r="K221" s="6">
        <v>0.12240000000000001</v>
      </c>
      <c r="L221" s="6">
        <v>0.15380000000000002</v>
      </c>
      <c r="M221" s="6">
        <v>0.15679999999999999</v>
      </c>
      <c r="N221" s="6">
        <v>0.13159999999999999</v>
      </c>
      <c r="O221" s="6">
        <v>0.126</v>
      </c>
      <c r="P221" s="6">
        <v>0.14929999999999999</v>
      </c>
      <c r="Q221" s="6">
        <v>0.1313</v>
      </c>
      <c r="R221" s="6">
        <v>0.1575</v>
      </c>
      <c r="S221" s="6">
        <v>0.18280000000000002</v>
      </c>
      <c r="T221" s="6">
        <v>0.20250000000000001</v>
      </c>
      <c r="U221" s="6">
        <v>0.2162</v>
      </c>
      <c r="V221" s="6">
        <v>0.20739999999999997</v>
      </c>
      <c r="W221" s="6">
        <v>0.20670000000000002</v>
      </c>
      <c r="X221" s="6">
        <v>0.2069</v>
      </c>
      <c r="Y221" s="6">
        <v>0.31980000000000003</v>
      </c>
      <c r="Z221" s="6">
        <v>0.52780000000000005</v>
      </c>
    </row>
    <row r="222" spans="3:26" ht="15.5" x14ac:dyDescent="0.35">
      <c r="C222" t="s">
        <v>306</v>
      </c>
      <c r="I222" s="6">
        <v>48.87</v>
      </c>
      <c r="J222" s="6">
        <v>40.53</v>
      </c>
      <c r="K222" s="6">
        <v>43.21</v>
      </c>
      <c r="L222" s="6">
        <v>101.28</v>
      </c>
      <c r="M222" s="6">
        <v>105.94</v>
      </c>
      <c r="N222" s="6">
        <v>78.33</v>
      </c>
      <c r="O222" s="6">
        <v>123.92</v>
      </c>
      <c r="P222" s="6">
        <v>154.03</v>
      </c>
      <c r="Q222" s="6">
        <v>65.91</v>
      </c>
      <c r="R222" s="6">
        <v>65.03</v>
      </c>
      <c r="S222" s="6">
        <v>54.47</v>
      </c>
      <c r="T222" s="6">
        <v>44.01</v>
      </c>
      <c r="U222" s="6">
        <v>46.6</v>
      </c>
      <c r="V222" s="6">
        <v>56.71</v>
      </c>
      <c r="W222" s="6">
        <v>52.93</v>
      </c>
      <c r="X222" s="6">
        <v>24.58</v>
      </c>
      <c r="Y222" s="6">
        <v>34.409999999999997</v>
      </c>
      <c r="Z222" s="6">
        <v>93.11</v>
      </c>
    </row>
    <row r="223" spans="3:26" ht="15.5" x14ac:dyDescent="0.35">
      <c r="C223" t="s">
        <v>68</v>
      </c>
      <c r="I223" s="6">
        <v>0.8</v>
      </c>
      <c r="J223" s="6">
        <v>0.87</v>
      </c>
      <c r="K223" s="6">
        <v>0.97</v>
      </c>
      <c r="L223" s="6">
        <v>1.05</v>
      </c>
      <c r="M223" s="6">
        <v>1.07</v>
      </c>
      <c r="N223" s="6">
        <v>0.87</v>
      </c>
      <c r="O223" s="6">
        <v>0.91</v>
      </c>
      <c r="P223" s="6">
        <v>0.98</v>
      </c>
      <c r="Q223" s="6">
        <v>1.58</v>
      </c>
      <c r="R223" s="6">
        <v>1.71</v>
      </c>
      <c r="S223" s="5">
        <v>2</v>
      </c>
      <c r="T223" s="6">
        <v>2.14</v>
      </c>
      <c r="U223" s="6">
        <v>3.57</v>
      </c>
      <c r="V223" s="6">
        <v>1.84</v>
      </c>
      <c r="W223" s="6">
        <v>0.83</v>
      </c>
      <c r="X223" s="6">
        <v>1.44</v>
      </c>
      <c r="Y223" s="6">
        <v>1.1200000000000001</v>
      </c>
      <c r="Z223" s="6">
        <v>0.55000000000000004</v>
      </c>
    </row>
    <row r="224" spans="3:26" ht="15.5" x14ac:dyDescent="0.35">
      <c r="C224" t="s">
        <v>65</v>
      </c>
      <c r="I224" s="6">
        <v>2888.15</v>
      </c>
      <c r="J224" s="6">
        <v>2780.69</v>
      </c>
      <c r="K224" s="6">
        <v>2676.11</v>
      </c>
      <c r="L224" s="6">
        <v>2625.91</v>
      </c>
      <c r="M224" s="6">
        <v>2521.96</v>
      </c>
      <c r="N224" s="6">
        <v>2415.4499999999998</v>
      </c>
      <c r="O224" s="6">
        <v>2262.42</v>
      </c>
      <c r="P224" s="6">
        <v>2136.42</v>
      </c>
      <c r="Q224" s="6">
        <v>1893.89</v>
      </c>
      <c r="R224" s="6">
        <v>1705.37</v>
      </c>
      <c r="S224" s="6">
        <v>1502.45</v>
      </c>
      <c r="T224" s="6">
        <v>1310.3599999999999</v>
      </c>
      <c r="U224" s="6">
        <v>1121.71</v>
      </c>
      <c r="V224" s="6">
        <v>952.21</v>
      </c>
      <c r="W224" s="6">
        <v>898.88</v>
      </c>
      <c r="X224" s="6">
        <v>788.65</v>
      </c>
      <c r="Y224" s="6">
        <v>703.25</v>
      </c>
      <c r="Z224" s="6">
        <v>586.41999999999996</v>
      </c>
    </row>
    <row r="225" spans="2:26" ht="15.5" x14ac:dyDescent="0.35">
      <c r="C225" t="s">
        <v>307</v>
      </c>
      <c r="I225" s="6">
        <v>0.8</v>
      </c>
      <c r="J225" s="6">
        <v>0.88</v>
      </c>
      <c r="K225" s="6">
        <v>0.97</v>
      </c>
      <c r="L225" s="6">
        <v>1.05</v>
      </c>
      <c r="M225" s="6">
        <v>1.07</v>
      </c>
      <c r="N225" s="6">
        <v>0.88</v>
      </c>
      <c r="O225" s="6">
        <v>0.91</v>
      </c>
      <c r="P225" s="6">
        <v>0.98</v>
      </c>
      <c r="Q225" s="6">
        <v>1.58</v>
      </c>
      <c r="R225" s="6">
        <v>1.71</v>
      </c>
      <c r="S225" s="5">
        <v>2</v>
      </c>
      <c r="T225" s="6">
        <v>2.14</v>
      </c>
      <c r="U225" s="6">
        <v>3.58</v>
      </c>
      <c r="V225" s="6">
        <v>1.85</v>
      </c>
      <c r="W225" s="6">
        <v>0.84</v>
      </c>
      <c r="X225" s="6">
        <v>1.45</v>
      </c>
      <c r="Y225" s="6">
        <v>1.1399999999999999</v>
      </c>
      <c r="Z225" s="6">
        <v>0.56000000000000005</v>
      </c>
    </row>
    <row r="226" spans="2:26" ht="15.5" x14ac:dyDescent="0.35">
      <c r="C226" t="s">
        <v>308</v>
      </c>
      <c r="I226" s="6">
        <v>2883.78</v>
      </c>
      <c r="J226" s="6">
        <v>2776.91</v>
      </c>
      <c r="K226" s="6">
        <v>2671.93</v>
      </c>
      <c r="L226" s="6">
        <v>2621.35</v>
      </c>
      <c r="M226" s="6">
        <v>2516.6</v>
      </c>
      <c r="N226" s="6">
        <v>2408.52</v>
      </c>
      <c r="O226" s="6">
        <v>2257.7600000000002</v>
      </c>
      <c r="P226" s="6">
        <v>2133.06</v>
      </c>
      <c r="Q226" s="6">
        <v>1891.95</v>
      </c>
      <c r="R226" s="6">
        <v>1704.07</v>
      </c>
      <c r="S226" s="6">
        <v>1499.86</v>
      </c>
      <c r="T226" s="6">
        <v>1306.6500000000001</v>
      </c>
      <c r="U226" s="6">
        <v>1116.82</v>
      </c>
      <c r="V226" s="6">
        <v>948.02</v>
      </c>
      <c r="W226" s="6">
        <v>895.65</v>
      </c>
      <c r="X226" s="6">
        <v>782.57</v>
      </c>
      <c r="Y226" s="6">
        <v>694.92</v>
      </c>
      <c r="Z226" s="6">
        <v>575.70000000000005</v>
      </c>
    </row>
    <row r="227" spans="2:26" ht="15.5" x14ac:dyDescent="0.35">
      <c r="C227" t="s">
        <v>309</v>
      </c>
      <c r="I227" s="5">
        <v>1000000000</v>
      </c>
      <c r="J227" s="5">
        <v>96000000000</v>
      </c>
      <c r="K227" s="5">
        <v>1000000000</v>
      </c>
      <c r="O227" s="5">
        <v>44000000000</v>
      </c>
      <c r="R227" s="5">
        <v>42000000000</v>
      </c>
      <c r="S227" s="5">
        <v>144000000000</v>
      </c>
      <c r="T227" s="5">
        <v>114000000000</v>
      </c>
      <c r="U227" s="5">
        <v>120000000000</v>
      </c>
      <c r="V227" s="5">
        <v>88000000000</v>
      </c>
      <c r="W227" s="5">
        <v>29000000000</v>
      </c>
      <c r="X227" s="5">
        <v>24000000000</v>
      </c>
      <c r="Y227" s="5">
        <v>57000000000</v>
      </c>
      <c r="Z227" s="5">
        <v>42000000000</v>
      </c>
    </row>
    <row r="228" spans="2:26" ht="15.5" x14ac:dyDescent="0.35">
      <c r="C228" t="s">
        <v>310</v>
      </c>
      <c r="I228" s="5">
        <v>1000000000</v>
      </c>
      <c r="J228" s="5">
        <v>2000000000</v>
      </c>
      <c r="K228" s="5">
        <v>2000000000</v>
      </c>
      <c r="Y228" s="5">
        <v>16000000000</v>
      </c>
      <c r="Z228" s="5">
        <v>9000000000</v>
      </c>
    </row>
    <row r="229" spans="2:26" ht="15.5" x14ac:dyDescent="0.35">
      <c r="C229" t="s">
        <v>25</v>
      </c>
      <c r="I229" s="5">
        <v>2000000000</v>
      </c>
      <c r="J229" s="5">
        <v>97000000000</v>
      </c>
      <c r="K229" s="5">
        <v>3000000000</v>
      </c>
      <c r="O229" s="5">
        <v>44000000000</v>
      </c>
      <c r="R229" s="5">
        <v>42000000000</v>
      </c>
      <c r="S229" s="5">
        <v>144000000000</v>
      </c>
      <c r="T229" s="5">
        <v>114000000000</v>
      </c>
      <c r="U229" s="5">
        <v>120000000000</v>
      </c>
      <c r="V229" s="5">
        <v>88000000000</v>
      </c>
      <c r="W229" s="5">
        <v>29000000000</v>
      </c>
      <c r="X229" s="5">
        <v>24000000000</v>
      </c>
      <c r="Y229" s="5">
        <v>73000000000</v>
      </c>
      <c r="Z229" s="5">
        <v>51000000000</v>
      </c>
    </row>
    <row r="230" spans="2:26" ht="15.5" x14ac:dyDescent="0.35">
      <c r="C230" t="s">
        <v>22</v>
      </c>
      <c r="I230" s="5">
        <v>-710000000000</v>
      </c>
      <c r="J230" s="5">
        <v>-590000000000</v>
      </c>
      <c r="K230" s="5">
        <v>-683000000000</v>
      </c>
      <c r="L230" s="5">
        <v>-988000000000</v>
      </c>
      <c r="M230" s="5">
        <v>-1325000000000</v>
      </c>
      <c r="N230" s="5">
        <v>-1619000000000</v>
      </c>
      <c r="O230" s="5">
        <v>-997000000000</v>
      </c>
      <c r="P230" s="5">
        <v>-1263000000000</v>
      </c>
      <c r="Q230" s="5">
        <v>-811000000000</v>
      </c>
      <c r="R230" s="5">
        <v>-1176000000000</v>
      </c>
      <c r="S230" s="5">
        <v>-985000000000</v>
      </c>
      <c r="T230" s="5">
        <v>-603000000000</v>
      </c>
      <c r="U230" s="5">
        <v>-285000000000</v>
      </c>
      <c r="V230" s="5">
        <v>-738000000000</v>
      </c>
      <c r="W230" s="5">
        <v>-732000000000</v>
      </c>
      <c r="X230" s="5">
        <v>-221000000000</v>
      </c>
      <c r="Y230" s="5">
        <v>-198000000000</v>
      </c>
      <c r="Z230" s="5">
        <v>-297000000000</v>
      </c>
    </row>
    <row r="231" spans="2:26" ht="15.5" x14ac:dyDescent="0.35">
      <c r="C231" t="s">
        <v>311</v>
      </c>
      <c r="I231" s="5">
        <v>6044000000000</v>
      </c>
      <c r="J231" s="5">
        <v>5821000000000</v>
      </c>
      <c r="K231" s="5">
        <v>5692000000000</v>
      </c>
      <c r="L231" s="5">
        <v>5626000000000</v>
      </c>
      <c r="M231" s="5">
        <v>5361000000000</v>
      </c>
      <c r="N231" s="5">
        <v>5007000000000</v>
      </c>
      <c r="O231" s="5">
        <v>4657000000000</v>
      </c>
      <c r="P231" s="5">
        <v>4518000000000</v>
      </c>
      <c r="Q231" s="5">
        <v>3934000000000</v>
      </c>
      <c r="R231" s="5">
        <v>3577000000000</v>
      </c>
      <c r="S231" s="5">
        <v>3035000000000</v>
      </c>
      <c r="T231" s="5">
        <v>2535000000000</v>
      </c>
      <c r="U231" s="5">
        <v>2130000000000</v>
      </c>
      <c r="V231" s="5">
        <v>1891000000000</v>
      </c>
      <c r="W231" s="5">
        <v>1858000000000</v>
      </c>
      <c r="X231" s="5">
        <v>1315000000000</v>
      </c>
      <c r="Y231" s="5">
        <v>1247000000000</v>
      </c>
      <c r="Z231" s="5">
        <v>1030000000000</v>
      </c>
    </row>
    <row r="232" spans="2:26" ht="15.5" x14ac:dyDescent="0.35">
      <c r="C232" t="s">
        <v>312</v>
      </c>
      <c r="I232" s="5">
        <v>833000000000</v>
      </c>
      <c r="J232" s="5">
        <v>660000000000</v>
      </c>
      <c r="K232" s="5">
        <v>410000000000</v>
      </c>
      <c r="L232" s="5">
        <v>-30000000000</v>
      </c>
      <c r="M232" s="5">
        <v>405000000000</v>
      </c>
      <c r="N232" s="5">
        <v>981000000000</v>
      </c>
      <c r="O232" s="5">
        <v>249000000000</v>
      </c>
      <c r="P232" s="5">
        <v>544000000000</v>
      </c>
      <c r="Q232" s="5">
        <v>-204000000000</v>
      </c>
      <c r="R232" s="5">
        <v>245000000000</v>
      </c>
      <c r="S232" s="5">
        <v>615000000000</v>
      </c>
      <c r="T232" s="5">
        <v>520000000000</v>
      </c>
      <c r="U232" s="5">
        <v>-153000000000</v>
      </c>
      <c r="V232" s="5">
        <v>359000000000</v>
      </c>
      <c r="W232" s="5">
        <v>384000000000</v>
      </c>
      <c r="X232" s="5">
        <v>213000000000</v>
      </c>
      <c r="Y232" s="5">
        <v>71000000000</v>
      </c>
      <c r="Z232" s="5">
        <v>255000000000</v>
      </c>
    </row>
    <row r="233" spans="2:26" ht="15.5" x14ac:dyDescent="0.35">
      <c r="C233" t="s">
        <v>313</v>
      </c>
      <c r="I233" s="5">
        <v>-221000000000</v>
      </c>
      <c r="J233" s="5">
        <v>-184000000000</v>
      </c>
      <c r="K233" s="5">
        <v>-172000000000</v>
      </c>
      <c r="L233" s="5">
        <v>-115000000000</v>
      </c>
      <c r="M233" s="5">
        <v>-107000000000</v>
      </c>
      <c r="N233" s="5">
        <v>-210000000000</v>
      </c>
      <c r="O233" s="5">
        <v>-315000000000</v>
      </c>
      <c r="P233" s="5">
        <v>-128000000000</v>
      </c>
      <c r="Q233" s="5">
        <v>-199000000000</v>
      </c>
      <c r="R233" s="5">
        <v>-97000000000</v>
      </c>
      <c r="S233" s="5">
        <v>-181000000000</v>
      </c>
      <c r="T233" s="5">
        <v>-215000000000</v>
      </c>
      <c r="U233" s="5">
        <v>-272000000000</v>
      </c>
      <c r="V233" s="5">
        <v>-171000000000</v>
      </c>
      <c r="W233" s="5">
        <v>-158000000000</v>
      </c>
      <c r="X233" s="5">
        <v>-150000000000</v>
      </c>
      <c r="Y233" s="5">
        <v>-112000000000</v>
      </c>
      <c r="Z233" s="5">
        <v>-85000000000</v>
      </c>
    </row>
    <row r="234" spans="2:26" ht="15.5" x14ac:dyDescent="0.35">
      <c r="C234" t="s">
        <v>14</v>
      </c>
      <c r="I234" s="5">
        <v>613000000000</v>
      </c>
      <c r="J234" s="5">
        <v>476000000000</v>
      </c>
      <c r="K234" s="5">
        <v>238000000000</v>
      </c>
      <c r="L234" s="5">
        <v>-145000000000</v>
      </c>
      <c r="M234" s="5">
        <v>297000000000</v>
      </c>
      <c r="N234" s="5">
        <v>770000000000</v>
      </c>
      <c r="O234" s="5">
        <v>-66000000000</v>
      </c>
      <c r="P234" s="5">
        <v>416000000000</v>
      </c>
      <c r="Q234" s="5">
        <v>-403000000000</v>
      </c>
      <c r="R234" s="5">
        <v>148000000000</v>
      </c>
      <c r="S234" s="5">
        <v>434000000000</v>
      </c>
      <c r="T234" s="5">
        <v>305000000000</v>
      </c>
      <c r="U234" s="5">
        <v>-425000000000</v>
      </c>
      <c r="V234" s="5">
        <v>188000000000</v>
      </c>
      <c r="W234" s="5">
        <v>227000000000</v>
      </c>
      <c r="X234" s="5">
        <v>63000000000</v>
      </c>
      <c r="Y234" s="5">
        <v>-41000000000</v>
      </c>
      <c r="Z234" s="5">
        <v>170000000000</v>
      </c>
    </row>
    <row r="235" spans="2:26" ht="15.5" x14ac:dyDescent="0.35">
      <c r="C235" t="s">
        <v>16</v>
      </c>
      <c r="I235" s="6">
        <v>226.23</v>
      </c>
      <c r="J235" s="6">
        <v>175.74</v>
      </c>
      <c r="K235" s="6">
        <v>87.69</v>
      </c>
      <c r="L235" s="6">
        <v>-53.56</v>
      </c>
      <c r="M235" s="6">
        <v>109.82</v>
      </c>
      <c r="N235" s="6">
        <v>284.39</v>
      </c>
      <c r="O235" s="6">
        <v>-24.51</v>
      </c>
      <c r="P235" s="6">
        <v>153.44</v>
      </c>
      <c r="Q235" s="6">
        <v>-148.66</v>
      </c>
      <c r="R235" s="6">
        <v>54.75</v>
      </c>
      <c r="S235" s="6">
        <v>160.16</v>
      </c>
      <c r="T235" s="6">
        <v>112.6</v>
      </c>
      <c r="U235" s="6">
        <v>-157.05000000000001</v>
      </c>
      <c r="V235" s="6">
        <v>69.41</v>
      </c>
      <c r="W235" s="6">
        <v>83.76</v>
      </c>
      <c r="X235" s="6">
        <v>27.81</v>
      </c>
      <c r="Y235" s="6">
        <v>-17.84</v>
      </c>
      <c r="Z235" s="6">
        <v>74.349999999999994</v>
      </c>
    </row>
    <row r="237" spans="2:26" ht="15.5" x14ac:dyDescent="0.35">
      <c r="B237" t="s">
        <v>314</v>
      </c>
      <c r="C237" t="s">
        <v>315</v>
      </c>
      <c r="D237" s="5">
        <v>268000000000</v>
      </c>
      <c r="E237" s="5">
        <v>185000000000</v>
      </c>
      <c r="F237" s="5">
        <v>211000000000</v>
      </c>
      <c r="G237" s="5">
        <v>112000000000</v>
      </c>
      <c r="H237" s="5">
        <v>1070000000000</v>
      </c>
      <c r="I237" s="5">
        <v>789000000000</v>
      </c>
      <c r="J237" s="5">
        <v>742000000000</v>
      </c>
      <c r="K237" s="5">
        <v>688000000000</v>
      </c>
      <c r="L237" s="5">
        <v>848000000000</v>
      </c>
      <c r="M237" s="5">
        <v>848000000000</v>
      </c>
      <c r="N237" s="5">
        <v>681000000000</v>
      </c>
      <c r="O237" s="5">
        <v>581000000000</v>
      </c>
      <c r="P237" s="5">
        <v>653000000000</v>
      </c>
      <c r="Q237" s="5">
        <v>518000000000</v>
      </c>
    </row>
    <row r="238" spans="2:26" ht="15.5" x14ac:dyDescent="0.35">
      <c r="C238" t="s">
        <v>316</v>
      </c>
      <c r="H238" s="5">
        <v>776000000000</v>
      </c>
      <c r="I238" s="5">
        <v>789000000000</v>
      </c>
      <c r="J238" s="5">
        <v>742000000000</v>
      </c>
      <c r="K238" s="5">
        <v>688000000000</v>
      </c>
      <c r="L238" s="5">
        <v>848000000000</v>
      </c>
      <c r="M238" s="5">
        <v>848000000000</v>
      </c>
      <c r="N238" s="5">
        <v>681000000000</v>
      </c>
      <c r="O238" s="5">
        <v>581000000000</v>
      </c>
      <c r="P238" s="5">
        <v>653000000000</v>
      </c>
      <c r="Q238" s="5">
        <v>518000000000</v>
      </c>
    </row>
    <row r="239" spans="2:26" ht="15.5" x14ac:dyDescent="0.35">
      <c r="C239" t="s">
        <v>317</v>
      </c>
      <c r="H239" s="5">
        <v>179</v>
      </c>
      <c r="I239" s="5">
        <v>179</v>
      </c>
      <c r="J239" s="5">
        <v>179</v>
      </c>
      <c r="K239" s="5">
        <v>166</v>
      </c>
      <c r="L239" s="5">
        <v>205</v>
      </c>
      <c r="M239" s="5">
        <v>205</v>
      </c>
      <c r="N239" s="5">
        <v>200</v>
      </c>
      <c r="O239" s="5">
        <v>90</v>
      </c>
      <c r="P239" s="5">
        <v>90</v>
      </c>
      <c r="Q239" s="5">
        <v>5</v>
      </c>
    </row>
    <row r="240" spans="2:26" ht="15.5" x14ac:dyDescent="0.35">
      <c r="C240" t="s">
        <v>76</v>
      </c>
      <c r="H240" s="6">
        <v>0.45299999999999996</v>
      </c>
      <c r="I240" s="6">
        <v>0.61439999999999995</v>
      </c>
      <c r="J240" s="6">
        <v>0.65359999999999996</v>
      </c>
      <c r="K240" s="6">
        <v>0.65310000000000001</v>
      </c>
      <c r="L240" s="6">
        <v>0.6552</v>
      </c>
      <c r="M240" s="6">
        <v>0.65489999999999993</v>
      </c>
      <c r="N240" s="6">
        <v>0.79599999999999993</v>
      </c>
      <c r="O240" s="6">
        <v>0.4199</v>
      </c>
      <c r="P240" s="6">
        <v>0.37329999999999997</v>
      </c>
      <c r="Q240" s="6">
        <v>2.6200000000000001E-2</v>
      </c>
    </row>
    <row r="241" spans="3:17" ht="15.5" x14ac:dyDescent="0.35">
      <c r="C241" t="s">
        <v>318</v>
      </c>
      <c r="H241" s="6">
        <v>8.14E-2</v>
      </c>
      <c r="I241" s="6">
        <v>6.9599999999999995E-2</v>
      </c>
      <c r="J241" s="6">
        <v>6.9599999999999995E-2</v>
      </c>
      <c r="K241" s="6">
        <v>6.83E-2</v>
      </c>
      <c r="L241" s="6">
        <v>6.7400000000000002E-2</v>
      </c>
      <c r="M241" s="6">
        <v>6.8099999999999994E-2</v>
      </c>
      <c r="N241" s="6">
        <v>7.9100000000000004E-2</v>
      </c>
      <c r="O241" s="6">
        <v>4.5499999999999999E-2</v>
      </c>
      <c r="P241" s="6">
        <v>3.6600000000000001E-2</v>
      </c>
      <c r="Q241" s="6">
        <v>2.5999999999999999E-3</v>
      </c>
    </row>
    <row r="242" spans="3:17" ht="15.5" x14ac:dyDescent="0.35">
      <c r="C242" t="s">
        <v>56</v>
      </c>
      <c r="D242" s="6">
        <v>98.79</v>
      </c>
      <c r="E242" s="6">
        <v>68.42</v>
      </c>
      <c r="F242" s="6">
        <v>77.760000000000005</v>
      </c>
      <c r="G242" s="6">
        <v>41.45</v>
      </c>
      <c r="H242" s="6">
        <v>395.16</v>
      </c>
      <c r="I242" s="6">
        <v>291.36</v>
      </c>
      <c r="J242" s="6">
        <v>273.85000000000002</v>
      </c>
      <c r="K242" s="6">
        <v>254.19</v>
      </c>
      <c r="L242" s="6">
        <v>312.89999999999998</v>
      </c>
      <c r="M242" s="6">
        <v>313.02999999999997</v>
      </c>
      <c r="N242" s="6">
        <v>251.27</v>
      </c>
      <c r="O242" s="6">
        <v>214.36</v>
      </c>
      <c r="P242" s="6">
        <v>241.1</v>
      </c>
      <c r="Q242" s="6">
        <v>191.12</v>
      </c>
    </row>
    <row r="243" spans="3:17" ht="15.5" x14ac:dyDescent="0.35">
      <c r="C243" t="s">
        <v>319</v>
      </c>
      <c r="H243" s="6">
        <v>286.42</v>
      </c>
      <c r="I243" s="6">
        <v>291.36</v>
      </c>
      <c r="J243" s="6">
        <v>273.85000000000002</v>
      </c>
      <c r="K243" s="6">
        <v>254.19</v>
      </c>
      <c r="L243" s="6">
        <v>312.89999999999998</v>
      </c>
      <c r="M243" s="6">
        <v>313.02999999999997</v>
      </c>
      <c r="N243" s="6">
        <v>251.27</v>
      </c>
      <c r="O243" s="6">
        <v>214.36</v>
      </c>
      <c r="P243" s="6">
        <v>241.1</v>
      </c>
      <c r="Q243" s="6">
        <v>191.12</v>
      </c>
    </row>
    <row r="244" spans="3:17" ht="15.5" x14ac:dyDescent="0.35">
      <c r="C244" t="s">
        <v>78</v>
      </c>
      <c r="H244" s="5">
        <v>179</v>
      </c>
      <c r="I244" s="5">
        <v>179</v>
      </c>
      <c r="J244" s="5">
        <v>179</v>
      </c>
      <c r="K244" s="5">
        <v>166</v>
      </c>
      <c r="L244" s="5">
        <v>205</v>
      </c>
      <c r="M244" s="5">
        <v>205</v>
      </c>
      <c r="N244" s="5">
        <v>200</v>
      </c>
      <c r="O244" s="5">
        <v>90</v>
      </c>
      <c r="P244" s="5">
        <v>90</v>
      </c>
      <c r="Q244" s="5">
        <v>5</v>
      </c>
    </row>
    <row r="245" spans="3:17" ht="15.5" x14ac:dyDescent="0.35">
      <c r="C245" t="s">
        <v>320</v>
      </c>
      <c r="H245" s="6">
        <v>0.45299999999999996</v>
      </c>
      <c r="I245" s="6">
        <v>0.61439999999999995</v>
      </c>
      <c r="J245" s="6">
        <v>0.65359999999999996</v>
      </c>
      <c r="K245" s="6">
        <v>0.65310000000000001</v>
      </c>
      <c r="L245" s="6">
        <v>0.6552</v>
      </c>
      <c r="M245" s="6">
        <v>0.65489999999999993</v>
      </c>
      <c r="N245" s="6">
        <v>0.79599999999999993</v>
      </c>
      <c r="O245" s="6">
        <v>0.4199</v>
      </c>
      <c r="P245" s="6">
        <v>0.37329999999999997</v>
      </c>
      <c r="Q245" s="6">
        <v>2.6200000000000001E-2</v>
      </c>
    </row>
    <row r="246" spans="3:17" ht="15.5" x14ac:dyDescent="0.35">
      <c r="C246" t="s">
        <v>321</v>
      </c>
      <c r="H246" s="6">
        <v>8.14E-2</v>
      </c>
      <c r="I246" s="6">
        <v>6.9599999999999995E-2</v>
      </c>
      <c r="J246" s="6">
        <v>6.9599999999999995E-2</v>
      </c>
      <c r="K246" s="6">
        <v>6.83E-2</v>
      </c>
      <c r="L246" s="6">
        <v>6.7400000000000002E-2</v>
      </c>
      <c r="M246" s="6">
        <v>6.8099999999999994E-2</v>
      </c>
      <c r="N246" s="6">
        <v>7.9100000000000004E-2</v>
      </c>
      <c r="O246" s="6">
        <v>4.5499999999999999E-2</v>
      </c>
      <c r="P246" s="6">
        <v>3.6600000000000001E-2</v>
      </c>
      <c r="Q246" s="6">
        <v>2.5999999999999999E-3</v>
      </c>
    </row>
    <row r="247" spans="3:17" ht="15.5" x14ac:dyDescent="0.35">
      <c r="C247" t="s">
        <v>322</v>
      </c>
      <c r="D247" s="5">
        <v>9057000000000</v>
      </c>
      <c r="E247" s="5">
        <v>8526000000000</v>
      </c>
      <c r="F247" s="5">
        <v>8378000000000</v>
      </c>
      <c r="G247" s="5">
        <v>7749000000000</v>
      </c>
      <c r="H247" s="5">
        <v>36229000000000</v>
      </c>
      <c r="I247" s="5">
        <v>32961000000000</v>
      </c>
      <c r="J247" s="5">
        <v>30957000000000</v>
      </c>
      <c r="K247" s="5">
        <v>28508000000000</v>
      </c>
      <c r="L247" s="5">
        <v>28027000000000</v>
      </c>
      <c r="M247" s="5">
        <v>25674000000000</v>
      </c>
      <c r="N247" s="5">
        <v>22545000000000</v>
      </c>
      <c r="O247" s="5">
        <v>22227000000000</v>
      </c>
      <c r="P247" s="5">
        <v>20604000000000</v>
      </c>
      <c r="Q247" s="5">
        <v>19669000000000</v>
      </c>
    </row>
    <row r="248" spans="3:17" ht="15.5" x14ac:dyDescent="0.35">
      <c r="C248" t="s">
        <v>323</v>
      </c>
      <c r="H248" s="5">
        <v>33710000000000</v>
      </c>
      <c r="I248" s="5">
        <v>32961000000000</v>
      </c>
      <c r="J248" s="5">
        <v>30957000000000</v>
      </c>
      <c r="K248" s="5">
        <v>28508000000000</v>
      </c>
      <c r="L248" s="5">
        <v>28027000000000</v>
      </c>
      <c r="M248" s="5">
        <v>25674000000000</v>
      </c>
      <c r="N248" s="5">
        <v>22545000000000</v>
      </c>
      <c r="O248" s="5">
        <v>22227000000000</v>
      </c>
      <c r="P248" s="5">
        <v>20604000000000</v>
      </c>
      <c r="Q248" s="5">
        <v>19669000000000</v>
      </c>
    </row>
    <row r="249" spans="3:17" ht="15.5" x14ac:dyDescent="0.35">
      <c r="C249" t="s">
        <v>324</v>
      </c>
      <c r="H249" s="5">
        <v>179</v>
      </c>
      <c r="I249" s="5">
        <v>179</v>
      </c>
      <c r="J249" s="5">
        <v>179</v>
      </c>
      <c r="K249" s="5">
        <v>166</v>
      </c>
      <c r="L249" s="5">
        <v>205</v>
      </c>
      <c r="M249" s="5">
        <v>205</v>
      </c>
      <c r="N249" s="5">
        <v>200</v>
      </c>
      <c r="O249" s="5">
        <v>90</v>
      </c>
      <c r="P249" s="5">
        <v>90</v>
      </c>
      <c r="Q249" s="5">
        <v>5</v>
      </c>
    </row>
    <row r="250" spans="3:17" ht="15.5" x14ac:dyDescent="0.35">
      <c r="C250" t="s">
        <v>325</v>
      </c>
      <c r="H250" s="6">
        <v>0.45299999999999996</v>
      </c>
      <c r="I250" s="6">
        <v>0.61439999999999995</v>
      </c>
      <c r="J250" s="6">
        <v>0.65359999999999996</v>
      </c>
      <c r="K250" s="6">
        <v>0.65310000000000001</v>
      </c>
      <c r="L250" s="6">
        <v>0.6552</v>
      </c>
      <c r="M250" s="6">
        <v>0.65489999999999993</v>
      </c>
      <c r="N250" s="6">
        <v>0.79599999999999993</v>
      </c>
      <c r="O250" s="6">
        <v>0.4199</v>
      </c>
      <c r="P250" s="6">
        <v>0.37329999999999997</v>
      </c>
      <c r="Q250" s="6">
        <v>2.6200000000000001E-2</v>
      </c>
    </row>
    <row r="251" spans="3:17" ht="15.5" x14ac:dyDescent="0.35">
      <c r="C251" t="s">
        <v>326</v>
      </c>
      <c r="H251" s="6">
        <v>8.14E-2</v>
      </c>
      <c r="I251" s="6">
        <v>6.9599999999999995E-2</v>
      </c>
      <c r="J251" s="6">
        <v>6.9599999999999995E-2</v>
      </c>
      <c r="K251" s="6">
        <v>6.83E-2</v>
      </c>
      <c r="L251" s="6">
        <v>6.7400000000000002E-2</v>
      </c>
      <c r="M251" s="6">
        <v>6.8099999999999994E-2</v>
      </c>
      <c r="N251" s="6">
        <v>7.9100000000000004E-2</v>
      </c>
      <c r="O251" s="6">
        <v>4.5499999999999999E-2</v>
      </c>
      <c r="P251" s="6">
        <v>3.6600000000000001E-2</v>
      </c>
      <c r="Q251" s="6">
        <v>2.5999999999999999E-3</v>
      </c>
    </row>
    <row r="252" spans="3:17" ht="15.5" x14ac:dyDescent="0.35">
      <c r="C252" t="s">
        <v>327</v>
      </c>
      <c r="I252" s="6">
        <v>5.57</v>
      </c>
    </row>
    <row r="253" spans="3:17" ht="15.5" x14ac:dyDescent="0.35">
      <c r="C253" t="s">
        <v>328</v>
      </c>
      <c r="I253" s="6">
        <v>7.68</v>
      </c>
    </row>
    <row r="254" spans="3:17" ht="15.5" x14ac:dyDescent="0.35">
      <c r="C254" t="s">
        <v>329</v>
      </c>
      <c r="I254" s="6">
        <v>7.49</v>
      </c>
    </row>
    <row r="255" spans="3:17" ht="15.5" x14ac:dyDescent="0.35">
      <c r="C255" t="s">
        <v>330</v>
      </c>
      <c r="I255" s="6">
        <v>0.13019999999999998</v>
      </c>
    </row>
    <row r="256" spans="3:17" ht="15.5" x14ac:dyDescent="0.35">
      <c r="C256" t="s">
        <v>331</v>
      </c>
      <c r="I256" s="6">
        <v>0.18</v>
      </c>
    </row>
    <row r="257" spans="3:9" ht="15.5" x14ac:dyDescent="0.35">
      <c r="C257" t="s">
        <v>332</v>
      </c>
      <c r="I257" s="6">
        <v>0.74</v>
      </c>
    </row>
    <row r="258" spans="3:9" ht="15.5" x14ac:dyDescent="0.35">
      <c r="C258" t="s">
        <v>333</v>
      </c>
      <c r="I258" s="6">
        <v>7.04</v>
      </c>
    </row>
    <row r="259" spans="3:9" ht="15.5" x14ac:dyDescent="0.35">
      <c r="C259" t="s">
        <v>334</v>
      </c>
      <c r="I259" s="6">
        <v>9.5399999999999991</v>
      </c>
    </row>
    <row r="260" spans="3:9" ht="15.5" x14ac:dyDescent="0.35">
      <c r="C260" t="s">
        <v>335</v>
      </c>
      <c r="I260" s="6">
        <v>5.77</v>
      </c>
    </row>
    <row r="261" spans="3:9" ht="15.5" x14ac:dyDescent="0.35">
      <c r="C261" t="s">
        <v>336</v>
      </c>
      <c r="I261" s="5">
        <v>5</v>
      </c>
    </row>
    <row r="262" spans="3:9" ht="15.5" x14ac:dyDescent="0.35">
      <c r="C262" t="s">
        <v>337</v>
      </c>
      <c r="I262" s="6">
        <v>1.25</v>
      </c>
    </row>
    <row r="263" spans="3:9" ht="15.5" x14ac:dyDescent="0.35">
      <c r="C263" t="s">
        <v>338</v>
      </c>
      <c r="I263" s="6">
        <v>-3.39</v>
      </c>
    </row>
    <row r="264" spans="3:9" ht="15.5" x14ac:dyDescent="0.35">
      <c r="C264" t="s">
        <v>339</v>
      </c>
      <c r="I264" s="6">
        <v>286.42</v>
      </c>
    </row>
    <row r="265" spans="3:9" ht="15.5" x14ac:dyDescent="0.35">
      <c r="C265" t="s">
        <v>340</v>
      </c>
      <c r="I265" s="6">
        <v>395.16</v>
      </c>
    </row>
    <row r="266" spans="3:9" ht="15.5" x14ac:dyDescent="0.35">
      <c r="C266" t="s">
        <v>341</v>
      </c>
      <c r="I266" s="6">
        <v>12445.35</v>
      </c>
    </row>
    <row r="267" spans="3:9" ht="15.5" x14ac:dyDescent="0.35">
      <c r="C267" t="s">
        <v>342</v>
      </c>
      <c r="D267" s="6">
        <v>168.39</v>
      </c>
    </row>
    <row r="268" spans="3:9" ht="15.5" x14ac:dyDescent="0.35">
      <c r="C268" t="s">
        <v>343</v>
      </c>
      <c r="I268" s="6">
        <v>2986.94</v>
      </c>
    </row>
    <row r="269" spans="3:9" ht="15.5" x14ac:dyDescent="0.35">
      <c r="C269" t="s">
        <v>344</v>
      </c>
      <c r="I269" s="6">
        <v>230.58</v>
      </c>
    </row>
    <row r="270" spans="3:9" ht="15.5" x14ac:dyDescent="0.35">
      <c r="C270" t="s">
        <v>345</v>
      </c>
      <c r="D270" s="6">
        <v>2.09</v>
      </c>
    </row>
    <row r="271" spans="3:9" ht="15.5" x14ac:dyDescent="0.35">
      <c r="C271" t="s">
        <v>346</v>
      </c>
      <c r="D271" s="6">
        <v>1.25</v>
      </c>
    </row>
    <row r="272" spans="3:9" ht="15.5" x14ac:dyDescent="0.35">
      <c r="C272" t="s">
        <v>349</v>
      </c>
      <c r="D272" s="6">
        <v>0.74</v>
      </c>
    </row>
    <row r="273" spans="3:9" ht="15.5" x14ac:dyDescent="0.35">
      <c r="C273" t="s">
        <v>351</v>
      </c>
      <c r="D273" s="6">
        <v>1.74</v>
      </c>
    </row>
    <row r="274" spans="3:9" ht="15.5" x14ac:dyDescent="0.35">
      <c r="C274" t="s">
        <v>352</v>
      </c>
      <c r="I274" s="6">
        <v>47.67</v>
      </c>
    </row>
    <row r="275" spans="3:9" ht="15.5" x14ac:dyDescent="0.35">
      <c r="C275" t="s">
        <v>12</v>
      </c>
      <c r="D275" s="5">
        <v>-302000000000</v>
      </c>
    </row>
    <row r="276" spans="3:9" ht="15.5" x14ac:dyDescent="0.35">
      <c r="C276" t="s">
        <v>353</v>
      </c>
      <c r="I276" s="6">
        <v>6.64</v>
      </c>
    </row>
    <row r="277" spans="3:9" ht="15.5" x14ac:dyDescent="0.35">
      <c r="C277" t="s">
        <v>354</v>
      </c>
      <c r="I277" s="6">
        <v>5.5E-2</v>
      </c>
    </row>
    <row r="278" spans="3:9" ht="15.5" x14ac:dyDescent="0.35">
      <c r="C278" t="s">
        <v>355</v>
      </c>
      <c r="I278" s="6">
        <v>9.5899999999999999E-2</v>
      </c>
    </row>
    <row r="279" spans="3:9" ht="15.5" x14ac:dyDescent="0.35">
      <c r="C279" t="s">
        <v>356</v>
      </c>
      <c r="I279" s="6">
        <v>0.1249</v>
      </c>
    </row>
    <row r="280" spans="3:9" ht="15.5" x14ac:dyDescent="0.35">
      <c r="C280" t="s">
        <v>357</v>
      </c>
      <c r="I280" s="6">
        <v>9.7299999999999998E-2</v>
      </c>
    </row>
    <row r="281" spans="3:9" ht="15.5" x14ac:dyDescent="0.35">
      <c r="C281" t="s">
        <v>358</v>
      </c>
      <c r="D281" s="6">
        <v>52.52</v>
      </c>
    </row>
    <row r="282" spans="3:9" ht="15.5" x14ac:dyDescent="0.35">
      <c r="C282" t="s">
        <v>359</v>
      </c>
      <c r="D282" s="6">
        <v>52.44</v>
      </c>
    </row>
    <row r="283" spans="3:9" ht="15.5" x14ac:dyDescent="0.35">
      <c r="C283" t="s">
        <v>360</v>
      </c>
      <c r="D283" s="6">
        <v>54.2</v>
      </c>
    </row>
    <row r="284" spans="3:9" ht="15.5" x14ac:dyDescent="0.35">
      <c r="C284" t="s">
        <v>361</v>
      </c>
      <c r="D284" s="6">
        <v>50.76</v>
      </c>
    </row>
    <row r="285" spans="3:9" ht="15.5" x14ac:dyDescent="0.35">
      <c r="C285" t="s">
        <v>362</v>
      </c>
      <c r="D285" s="6">
        <v>1.73</v>
      </c>
    </row>
    <row r="286" spans="3:9" ht="15.5" x14ac:dyDescent="0.35">
      <c r="C286" t="s">
        <v>363</v>
      </c>
      <c r="I286" s="6">
        <v>2.48</v>
      </c>
    </row>
    <row r="287" spans="3:9" ht="15.5" x14ac:dyDescent="0.35">
      <c r="C287" t="s">
        <v>364</v>
      </c>
      <c r="I287" s="6">
        <v>6.46</v>
      </c>
    </row>
    <row r="288" spans="3:9" ht="15.5" x14ac:dyDescent="0.35">
      <c r="C288" t="s">
        <v>52</v>
      </c>
      <c r="I288" s="5">
        <v>5959000000000</v>
      </c>
    </row>
    <row r="289" spans="3:9" ht="15.5" x14ac:dyDescent="0.35">
      <c r="C289" t="s">
        <v>365</v>
      </c>
      <c r="I289" s="5">
        <v>5549000000000</v>
      </c>
    </row>
    <row r="290" spans="3:9" ht="15.5" x14ac:dyDescent="0.35">
      <c r="C290" t="s">
        <v>366</v>
      </c>
      <c r="I290" s="5">
        <v>2710000000</v>
      </c>
    </row>
    <row r="291" spans="3:9" ht="15.5" x14ac:dyDescent="0.35">
      <c r="C291" t="s">
        <v>367</v>
      </c>
      <c r="I291" s="6">
        <v>7.51E-2</v>
      </c>
    </row>
    <row r="292" spans="3:9" ht="15.5" x14ac:dyDescent="0.35">
      <c r="C292" t="s">
        <v>368</v>
      </c>
      <c r="D292" s="6">
        <v>9.9299999999999999E-2</v>
      </c>
    </row>
    <row r="293" spans="3:9" ht="15.5" x14ac:dyDescent="0.35">
      <c r="C293" t="s">
        <v>369</v>
      </c>
      <c r="D293" s="6">
        <v>3.85E-2</v>
      </c>
    </row>
    <row r="294" spans="3:9" ht="15.5" x14ac:dyDescent="0.35">
      <c r="C294" t="s">
        <v>370</v>
      </c>
      <c r="D294" s="6">
        <v>2.9500000000000002E-2</v>
      </c>
    </row>
    <row r="295" spans="3:9" ht="15.5" x14ac:dyDescent="0.35">
      <c r="C295" t="s">
        <v>371</v>
      </c>
      <c r="D295" s="6">
        <v>9.0200000000000002E-2</v>
      </c>
    </row>
    <row r="296" spans="3:9" ht="15.5" x14ac:dyDescent="0.35">
      <c r="C296" t="s">
        <v>372</v>
      </c>
      <c r="D296" s="6">
        <v>2.86E-2</v>
      </c>
    </row>
    <row r="297" spans="3:9" ht="15.5" x14ac:dyDescent="0.35">
      <c r="C297" t="s">
        <v>373</v>
      </c>
      <c r="D297" s="6">
        <v>-4.7699999999999992E-2</v>
      </c>
    </row>
    <row r="298" spans="3:9" ht="15.5" x14ac:dyDescent="0.35">
      <c r="C298" t="s">
        <v>374</v>
      </c>
      <c r="I298" s="5">
        <v>179</v>
      </c>
    </row>
    <row r="299" spans="3:9" ht="15.5" x14ac:dyDescent="0.35">
      <c r="C299" t="s">
        <v>631</v>
      </c>
      <c r="I299" s="5">
        <v>179</v>
      </c>
    </row>
    <row r="300" spans="3:9" ht="15.5" x14ac:dyDescent="0.35">
      <c r="C300" t="s">
        <v>632</v>
      </c>
      <c r="I300" s="6">
        <v>0.45299999999999996</v>
      </c>
    </row>
    <row r="301" spans="3:9" ht="15.5" x14ac:dyDescent="0.35">
      <c r="C301" t="s">
        <v>633</v>
      </c>
      <c r="I301" s="6">
        <v>8.14E-2</v>
      </c>
    </row>
    <row r="302" spans="3:9" ht="15.5" x14ac:dyDescent="0.35">
      <c r="C302" t="s">
        <v>375</v>
      </c>
      <c r="I302" t="s">
        <v>2270</v>
      </c>
    </row>
    <row r="303" spans="3:9" ht="15.5" x14ac:dyDescent="0.35">
      <c r="C303" t="s">
        <v>377</v>
      </c>
      <c r="I303" s="5">
        <v>5</v>
      </c>
    </row>
    <row r="304" spans="3:9" ht="15.5" x14ac:dyDescent="0.35">
      <c r="C304" t="s">
        <v>378</v>
      </c>
      <c r="I304" s="6">
        <v>0.59</v>
      </c>
    </row>
    <row r="305" spans="3:9" ht="15.5" x14ac:dyDescent="0.35">
      <c r="C305" t="s">
        <v>379</v>
      </c>
      <c r="I305" s="6">
        <v>0.79</v>
      </c>
    </row>
    <row r="306" spans="3:9" ht="15.5" x14ac:dyDescent="0.35">
      <c r="C306" t="s">
        <v>380</v>
      </c>
      <c r="I306" s="6">
        <v>0.75</v>
      </c>
    </row>
    <row r="307" spans="3:9" ht="15.5" x14ac:dyDescent="0.35">
      <c r="C307" t="s">
        <v>381</v>
      </c>
      <c r="I307" s="6">
        <v>0.77</v>
      </c>
    </row>
    <row r="308" spans="3:9" ht="15.5" x14ac:dyDescent="0.35">
      <c r="C308" t="s">
        <v>382</v>
      </c>
      <c r="I308" s="6">
        <v>0.93</v>
      </c>
    </row>
    <row r="309" spans="3:9" ht="15.5" x14ac:dyDescent="0.35">
      <c r="C309" t="s">
        <v>383</v>
      </c>
      <c r="I309" s="6">
        <v>0.67</v>
      </c>
    </row>
    <row r="310" spans="3:9" ht="15.5" x14ac:dyDescent="0.35">
      <c r="C310" t="s">
        <v>384</v>
      </c>
      <c r="I310" s="6">
        <v>0.88</v>
      </c>
    </row>
    <row r="311" spans="3:9" ht="15.5" x14ac:dyDescent="0.35">
      <c r="C311" t="s">
        <v>385</v>
      </c>
      <c r="I311" s="5">
        <v>33710000000000</v>
      </c>
    </row>
    <row r="312" spans="3:9" ht="15.5" x14ac:dyDescent="0.35">
      <c r="C312" t="s">
        <v>386</v>
      </c>
      <c r="I312" s="5">
        <v>3326000000000</v>
      </c>
    </row>
    <row r="313" spans="3:9" ht="15.5" x14ac:dyDescent="0.35">
      <c r="C313" t="s">
        <v>387</v>
      </c>
      <c r="I313" s="5">
        <v>1215000000000</v>
      </c>
    </row>
    <row r="314" spans="3:9" ht="15.5" x14ac:dyDescent="0.35">
      <c r="C314" t="s">
        <v>388</v>
      </c>
      <c r="I314" s="5">
        <v>776000000000</v>
      </c>
    </row>
    <row r="315" spans="3:9" ht="15.5" x14ac:dyDescent="0.35">
      <c r="C315" t="s">
        <v>389</v>
      </c>
      <c r="D315" s="5">
        <v>456000000000</v>
      </c>
    </row>
    <row r="316" spans="3:9" ht="15.5" x14ac:dyDescent="0.35">
      <c r="C316" t="s">
        <v>390</v>
      </c>
      <c r="D316" s="5">
        <v>14105000000000</v>
      </c>
    </row>
    <row r="317" spans="3:9" ht="15.5" x14ac:dyDescent="0.35">
      <c r="C317" t="s">
        <v>391</v>
      </c>
      <c r="D317" s="5">
        <v>5970000000000</v>
      </c>
    </row>
    <row r="318" spans="3:9" ht="15.5" x14ac:dyDescent="0.35">
      <c r="C318" t="s">
        <v>299</v>
      </c>
      <c r="D318" s="5">
        <v>6333000000000</v>
      </c>
    </row>
    <row r="319" spans="3:9" ht="15.5" x14ac:dyDescent="0.35">
      <c r="C319" t="s">
        <v>298</v>
      </c>
      <c r="I319" s="5">
        <v>8091000000000</v>
      </c>
    </row>
    <row r="320" spans="3:9" ht="15.5" x14ac:dyDescent="0.35">
      <c r="C320" t="s">
        <v>297</v>
      </c>
      <c r="D320" s="5">
        <v>0</v>
      </c>
    </row>
    <row r="321" spans="3:9" ht="15.5" x14ac:dyDescent="0.35">
      <c r="C321" t="s">
        <v>296</v>
      </c>
      <c r="D321" s="5">
        <v>1000000000</v>
      </c>
    </row>
    <row r="322" spans="3:9" ht="15.5" x14ac:dyDescent="0.35">
      <c r="C322" t="s">
        <v>23</v>
      </c>
      <c r="D322" s="5">
        <v>1000000000</v>
      </c>
    </row>
    <row r="323" spans="3:9" ht="15.5" x14ac:dyDescent="0.35">
      <c r="C323" t="s">
        <v>20</v>
      </c>
      <c r="D323" s="5">
        <v>-455000000000</v>
      </c>
    </row>
    <row r="324" spans="3:9" ht="15.5" x14ac:dyDescent="0.35">
      <c r="C324" t="s">
        <v>392</v>
      </c>
      <c r="I324" s="5">
        <v>8135000000000</v>
      </c>
    </row>
    <row r="325" spans="3:9" ht="15.5" x14ac:dyDescent="0.35">
      <c r="C325" t="s">
        <v>393</v>
      </c>
      <c r="I325" s="5">
        <v>846000000000</v>
      </c>
    </row>
    <row r="326" spans="3:9" ht="15.5" x14ac:dyDescent="0.35">
      <c r="C326" t="s">
        <v>394</v>
      </c>
      <c r="I326" s="5">
        <v>-271000000000</v>
      </c>
    </row>
    <row r="327" spans="3:9" ht="15.5" x14ac:dyDescent="0.35">
      <c r="C327" t="s">
        <v>395</v>
      </c>
      <c r="I327" s="5">
        <v>-476000000000</v>
      </c>
    </row>
    <row r="328" spans="3:9" ht="15.5" x14ac:dyDescent="0.35">
      <c r="C328" t="s">
        <v>396</v>
      </c>
      <c r="I328" s="5">
        <v>-222000000000</v>
      </c>
    </row>
    <row r="329" spans="3:9" ht="15.5" x14ac:dyDescent="0.35">
      <c r="C329" t="s">
        <v>397</v>
      </c>
      <c r="I329" s="5">
        <v>625000000000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35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2271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2272</v>
      </c>
      <c r="D2" s="2" vm="581">
        <f ca="1">IFERROR(_xlfn.STOCKHISTORY("XIDX:" &amp; $C$1, D3, , 0, 0, 1), "Libur")</f>
        <v>382</v>
      </c>
      <c r="H2" s="2" vm="581">
        <f ca="1">IFERROR(INDEX(D2:G2,COUNT(D2:G2)),"")</f>
        <v>382</v>
      </c>
      <c r="I2" s="2" vm="582">
        <f t="shared" ref="I2:X2" ca="1" si="0">IFERROR(_xlfn.STOCKHISTORY("XIDX:" &amp; $C$1, I1, , 0, 0, 1), "Libur")</f>
        <v>408</v>
      </c>
      <c r="J2" s="2" vm="583">
        <f t="shared" ca="1" si="0"/>
        <v>404</v>
      </c>
      <c r="K2" s="2" vm="584">
        <f t="shared" ca="1" si="0"/>
        <v>426</v>
      </c>
      <c r="L2" s="2" vm="585">
        <f t="shared" ca="1" si="0"/>
        <v>392</v>
      </c>
      <c r="M2" s="2" vm="350">
        <f t="shared" ca="1" si="0"/>
        <v>600</v>
      </c>
      <c r="N2" s="2" vm="586">
        <f t="shared" ca="1" si="0"/>
        <v>440</v>
      </c>
      <c r="O2" s="2" vm="587">
        <f t="shared" ca="1" si="0"/>
        <v>359</v>
      </c>
      <c r="P2" s="2" vm="586">
        <f t="shared" ca="1" si="0"/>
        <v>440</v>
      </c>
      <c r="Q2" s="2" vm="84">
        <f t="shared" ca="1" si="0"/>
        <v>147</v>
      </c>
      <c r="R2" s="2" vm="151">
        <f t="shared" ca="1" si="0"/>
        <v>120</v>
      </c>
      <c r="S2" s="2" vm="131">
        <f t="shared" ca="1" si="0"/>
        <v>109</v>
      </c>
      <c r="T2" s="2" vm="346">
        <f t="shared" ca="1" si="0"/>
        <v>218</v>
      </c>
      <c r="U2" s="2" vm="419">
        <f t="shared" ca="1" si="0"/>
        <v>200</v>
      </c>
      <c r="V2" s="2" vm="170">
        <f t="shared" ca="1" si="0"/>
        <v>590</v>
      </c>
      <c r="W2" s="2" vm="419">
        <f t="shared" ca="1" si="0"/>
        <v>200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22412935967000</v>
      </c>
      <c r="H4" s="2">
        <f>IFERROR(SUM(D4:G4)*(4/MAX(1,COUNT(D4:G4))),"")</f>
        <v>89651743868000</v>
      </c>
      <c r="I4" s="2">
        <f t="shared" ref="I4:X4" si="1">IFERROR(INDEX(I51:I500,MATCH($C$4,$C$51:$C$500,0)),"")</f>
        <v>76606896012000</v>
      </c>
      <c r="J4" s="2">
        <f t="shared" si="1"/>
        <v>65279684667000</v>
      </c>
      <c r="K4" s="2">
        <f t="shared" si="1"/>
        <v>60139405675000</v>
      </c>
      <c r="L4" s="2">
        <f t="shared" si="1"/>
        <v>49471483883000</v>
      </c>
      <c r="M4" s="2">
        <f t="shared" si="1"/>
        <v>43466976696000</v>
      </c>
      <c r="N4" s="2">
        <f t="shared" si="1"/>
        <v>34113454845000</v>
      </c>
      <c r="O4" s="2">
        <f t="shared" si="1"/>
        <v>32944902671000</v>
      </c>
      <c r="P4" s="2">
        <f t="shared" si="1"/>
        <v>34744177481000</v>
      </c>
      <c r="Q4" s="2">
        <f t="shared" si="1"/>
        <v>24229915013932</v>
      </c>
      <c r="R4" s="2">
        <f t="shared" si="1"/>
        <v>20547128076480</v>
      </c>
      <c r="S4" s="2">
        <f t="shared" si="1"/>
        <v>20007597902207</v>
      </c>
      <c r="T4" s="2">
        <f t="shared" si="1"/>
        <v>14451413262240</v>
      </c>
      <c r="U4" s="2">
        <f t="shared" si="1"/>
        <v>12727247545028</v>
      </c>
      <c r="V4" s="2">
        <f t="shared" si="1"/>
        <v>12883578236785</v>
      </c>
      <c r="W4" s="2">
        <f t="shared" si="1"/>
        <v>6899545003371</v>
      </c>
      <c r="X4" s="2">
        <f t="shared" si="1"/>
        <v>4638514264715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473438089000</v>
      </c>
      <c r="H5" s="2">
        <f>IFERROR(SUM(D5:G5)*(4/MAX(1,COUNT(D5:G5))),"")</f>
        <v>1893752356000</v>
      </c>
      <c r="I5" s="2">
        <f t="shared" ref="I5:X5" si="2">IFERROR(INDEX(I51:I500,MATCH($C$5,$C$51:$C$500,0)),"")</f>
        <v>1294774739000</v>
      </c>
      <c r="J5" s="2">
        <f t="shared" si="2"/>
        <v>1079202385000</v>
      </c>
      <c r="K5" s="2">
        <f t="shared" si="2"/>
        <v>778052224000</v>
      </c>
      <c r="L5" s="2">
        <f t="shared" si="2"/>
        <v>1035115107000</v>
      </c>
      <c r="M5" s="2">
        <f t="shared" si="2"/>
        <v>1013417380000</v>
      </c>
      <c r="N5" s="2">
        <f t="shared" si="2"/>
        <v>617724691000</v>
      </c>
      <c r="O5" s="2">
        <f t="shared" si="2"/>
        <v>289030244000</v>
      </c>
      <c r="P5" s="2">
        <f t="shared" si="2"/>
        <v>869920409000</v>
      </c>
      <c r="Q5" s="2">
        <f t="shared" si="2"/>
        <v>336171106037</v>
      </c>
      <c r="R5" s="2">
        <f t="shared" si="2"/>
        <v>262086437200</v>
      </c>
      <c r="S5" s="2">
        <f t="shared" si="2"/>
        <v>241211522137</v>
      </c>
      <c r="T5" s="2">
        <f t="shared" si="2"/>
        <v>209581915276</v>
      </c>
      <c r="U5" s="2">
        <f t="shared" si="2"/>
        <v>348360985814</v>
      </c>
      <c r="V5" s="2">
        <f t="shared" si="2"/>
        <v>432857015402</v>
      </c>
      <c r="W5" s="2">
        <f t="shared" si="2"/>
        <v>255388375713</v>
      </c>
      <c r="X5" s="2">
        <f t="shared" si="2"/>
        <v>217711572472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10951849977000</v>
      </c>
      <c r="H6" s="2">
        <f>IFERROR(INDEX(D6:G6,COUNT(D6:G6)),"")</f>
        <v>10951849977000</v>
      </c>
      <c r="I6" s="2">
        <f t="shared" ref="I6:X6" si="3">IFERROR(INDEX(I51:I500,MATCH($C$6,$C$51:$C$500,0)),"")</f>
        <v>10177297005000</v>
      </c>
      <c r="J6" s="2">
        <f t="shared" si="3"/>
        <v>9057394273000</v>
      </c>
      <c r="K6" s="2">
        <f t="shared" si="3"/>
        <v>8130773615000</v>
      </c>
      <c r="L6" s="2">
        <f t="shared" si="3"/>
        <v>7202862872000</v>
      </c>
      <c r="M6" s="2">
        <f t="shared" si="3"/>
        <v>6462361670000</v>
      </c>
      <c r="N6" s="2">
        <f t="shared" si="3"/>
        <v>5687996190000</v>
      </c>
      <c r="O6" s="2">
        <f t="shared" si="3"/>
        <v>4978716552000</v>
      </c>
      <c r="P6" s="2">
        <f t="shared" si="3"/>
        <v>4825618237000</v>
      </c>
      <c r="Q6" s="2">
        <f t="shared" si="3"/>
        <v>3706654518730</v>
      </c>
      <c r="R6" s="2">
        <f t="shared" si="3"/>
        <v>3409161275013</v>
      </c>
      <c r="S6" s="2">
        <f t="shared" si="3"/>
        <v>3205406153953</v>
      </c>
      <c r="T6" s="2">
        <f t="shared" si="3"/>
        <v>3013786262602</v>
      </c>
      <c r="U6" s="2">
        <f t="shared" si="3"/>
        <v>2753343486718</v>
      </c>
      <c r="V6" s="2">
        <f t="shared" si="3"/>
        <v>2579019762494</v>
      </c>
      <c r="W6" s="2">
        <f t="shared" si="3"/>
        <v>2147402280904</v>
      </c>
      <c r="X6" s="2">
        <f t="shared" si="3"/>
        <v>1016899066229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15.95</v>
      </c>
      <c r="H7" s="3">
        <f>IFERROR(INDEX(D7:G7,COUNT(D7:G7)),"")</f>
        <v>15.95</v>
      </c>
      <c r="I7" s="3">
        <f t="shared" ref="I7:X7" si="4">IFERROR(INDEX(I51:I500,MATCH($C$7,$C$51:$C$500,0))/1000000000,"")</f>
        <v>15.95</v>
      </c>
      <c r="J7" s="3">
        <f t="shared" si="4"/>
        <v>15.95</v>
      </c>
      <c r="K7" s="3">
        <f t="shared" si="4"/>
        <v>15.95</v>
      </c>
      <c r="L7" s="3">
        <f t="shared" si="4"/>
        <v>15.95</v>
      </c>
      <c r="M7" s="3">
        <f t="shared" si="4"/>
        <v>15.95</v>
      </c>
      <c r="N7" s="3">
        <f t="shared" si="4"/>
        <v>3.19</v>
      </c>
      <c r="O7" s="3">
        <f t="shared" si="4"/>
        <v>3.19</v>
      </c>
      <c r="P7" s="3">
        <f t="shared" si="4"/>
        <v>3.19</v>
      </c>
      <c r="Q7" s="3">
        <f t="shared" si="4"/>
        <v>2.9</v>
      </c>
      <c r="R7" s="3">
        <f t="shared" si="4"/>
        <v>2.9</v>
      </c>
      <c r="S7" s="3">
        <f t="shared" si="4"/>
        <v>2.9</v>
      </c>
      <c r="T7" s="3">
        <f t="shared" si="4"/>
        <v>2.9</v>
      </c>
      <c r="U7" s="3">
        <f t="shared" si="4"/>
        <v>2.9</v>
      </c>
      <c r="V7" s="3">
        <f t="shared" si="4"/>
        <v>2.9</v>
      </c>
      <c r="W7" s="3">
        <f t="shared" si="4"/>
        <v>2.9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-1047000000000</v>
      </c>
      <c r="H8" s="2">
        <f>IFERROR(INDEX(D8:G8,COUNT(D8:G8)),"")</f>
        <v>-1047000000000</v>
      </c>
      <c r="I8" s="2">
        <f t="shared" ref="I8:X8" si="5">IFERROR(INDEX(I51:I500,MATCH($C$8,$C$51:$C$500,0)),"")</f>
        <v>-582000000000</v>
      </c>
      <c r="J8" s="2">
        <f t="shared" si="5"/>
        <v>1428000000000</v>
      </c>
      <c r="K8" s="2">
        <f t="shared" si="5"/>
        <v>-171000000000</v>
      </c>
      <c r="L8" s="2">
        <f t="shared" si="5"/>
        <v>-348000000000</v>
      </c>
      <c r="M8" s="2">
        <f t="shared" si="5"/>
        <v>-421000000000</v>
      </c>
      <c r="N8" s="2">
        <f t="shared" si="5"/>
        <v>2549000000000</v>
      </c>
      <c r="O8" s="2">
        <f t="shared" si="5"/>
        <v>2185000000000</v>
      </c>
      <c r="P8" s="2">
        <f t="shared" si="5"/>
        <v>-2609000000000</v>
      </c>
      <c r="Q8" s="2">
        <f t="shared" si="5"/>
        <v>-884000000000</v>
      </c>
      <c r="R8" s="2">
        <f t="shared" si="5"/>
        <v>1366000000000</v>
      </c>
      <c r="S8" s="2">
        <f t="shared" si="5"/>
        <v>84000000000</v>
      </c>
      <c r="T8" s="2">
        <f t="shared" si="5"/>
        <v>-178000000000</v>
      </c>
      <c r="U8" s="2">
        <f t="shared" si="5"/>
        <v>-452000000000</v>
      </c>
      <c r="V8" s="2">
        <f t="shared" si="5"/>
        <v>202000000000</v>
      </c>
      <c r="W8" s="2">
        <f t="shared" si="5"/>
        <v>-149000000000</v>
      </c>
      <c r="X8" s="2">
        <f t="shared" si="5"/>
        <v>35000000000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-65.63</v>
      </c>
      <c r="H9" s="3">
        <f>IFERROR(INDEX(D9:G9,COUNT(D9:G9)),"")</f>
        <v>-65.63</v>
      </c>
      <c r="I9" s="3">
        <f t="shared" ref="I9:X9" si="6">IFERROR(INDEX(I51:I500,MATCH($C$9,$C$51:$C$500,0)),"")</f>
        <v>-36.46</v>
      </c>
      <c r="J9" s="3">
        <f t="shared" si="6"/>
        <v>89.51</v>
      </c>
      <c r="K9" s="3">
        <f t="shared" si="6"/>
        <v>-10.72</v>
      </c>
      <c r="L9" s="3">
        <f t="shared" si="6"/>
        <v>-21.81</v>
      </c>
      <c r="M9" s="3">
        <f t="shared" si="6"/>
        <v>-26.39</v>
      </c>
      <c r="N9" s="3">
        <f t="shared" si="6"/>
        <v>798.91</v>
      </c>
      <c r="O9" s="3">
        <f t="shared" si="6"/>
        <v>685.07</v>
      </c>
      <c r="P9" s="3">
        <f t="shared" si="6"/>
        <v>-817.76</v>
      </c>
      <c r="Q9" s="3">
        <f t="shared" si="6"/>
        <v>-304.89999999999998</v>
      </c>
      <c r="R9" s="3">
        <f t="shared" si="6"/>
        <v>471</v>
      </c>
      <c r="S9" s="3">
        <f t="shared" si="6"/>
        <v>28.8</v>
      </c>
      <c r="T9" s="3">
        <f t="shared" si="6"/>
        <v>-61.38</v>
      </c>
      <c r="U9" s="3">
        <f t="shared" si="6"/>
        <v>-155.83000000000001</v>
      </c>
      <c r="V9" s="3">
        <f t="shared" si="6"/>
        <v>69.56</v>
      </c>
      <c r="W9" s="3">
        <f t="shared" si="6"/>
        <v>-51.52</v>
      </c>
      <c r="X9" s="3">
        <f t="shared" si="6"/>
        <v>70523.19</v>
      </c>
    </row>
    <row r="10" spans="1:24" ht="15.5" x14ac:dyDescent="0.35">
      <c r="C10" t="s">
        <v>17</v>
      </c>
      <c r="D10" s="3">
        <f ca="1">IFERROR(IF(D9=0,"",D2/D9),"")</f>
        <v>-5.8205089136065826</v>
      </c>
      <c r="I10" s="3">
        <f t="shared" ref="I10:X10" ca="1" si="7">IFERROR(IF(I9=0,"",I2/I9),"")</f>
        <v>-11.190345584201864</v>
      </c>
      <c r="J10" s="3">
        <f t="shared" ca="1" si="7"/>
        <v>4.5134621829963129</v>
      </c>
      <c r="K10" s="3">
        <f t="shared" ca="1" si="7"/>
        <v>-39.738805970149251</v>
      </c>
      <c r="L10" s="3">
        <f t="shared" ca="1" si="7"/>
        <v>-17.973406694176983</v>
      </c>
      <c r="M10" s="3">
        <f t="shared" ca="1" si="7"/>
        <v>-22.735884804850322</v>
      </c>
      <c r="N10" s="3">
        <f t="shared" ca="1" si="7"/>
        <v>0.55075039741648002</v>
      </c>
      <c r="O10" s="3">
        <f t="shared" ca="1" si="7"/>
        <v>0.52403404031704781</v>
      </c>
      <c r="P10" s="3">
        <f t="shared" ca="1" si="7"/>
        <v>-0.53805517511250245</v>
      </c>
      <c r="Q10" s="3">
        <f t="shared" ca="1" si="7"/>
        <v>-0.48212528697933754</v>
      </c>
      <c r="R10" s="3">
        <f t="shared" ca="1" si="7"/>
        <v>0.25477707006369427</v>
      </c>
      <c r="S10" s="3">
        <f t="shared" ca="1" si="7"/>
        <v>3.7847222222222223</v>
      </c>
      <c r="T10" s="3">
        <f t="shared" ca="1" si="7"/>
        <v>-3.5516454871293579</v>
      </c>
      <c r="U10" s="3">
        <f t="shared" ca="1" si="7"/>
        <v>-1.2834499133671307</v>
      </c>
      <c r="V10" s="3">
        <f t="shared" ca="1" si="7"/>
        <v>8.4818861414606097</v>
      </c>
      <c r="W10" s="3">
        <f t="shared" ca="1" si="7"/>
        <v>-3.8819875776397512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2155777546000</v>
      </c>
      <c r="H11" s="2">
        <f>IFERROR(INDEX(D11:G11,COUNT(D11:G11)),"")</f>
        <v>2155777546000</v>
      </c>
      <c r="I11" s="2">
        <f t="shared" ref="I11:X11" si="8">IFERROR(INDEX(I51:I500,MATCH($C$11,$C$51:$C$500,0)),"")</f>
        <v>2131023510000</v>
      </c>
      <c r="J11" s="2">
        <f t="shared" si="8"/>
        <v>1765745896000</v>
      </c>
      <c r="K11" s="2">
        <f t="shared" si="8"/>
        <v>1765703214000</v>
      </c>
      <c r="L11" s="2">
        <f t="shared" si="8"/>
        <v>1044182531000</v>
      </c>
      <c r="M11" s="2">
        <f t="shared" si="8"/>
        <v>520695374000</v>
      </c>
      <c r="N11" s="2">
        <f t="shared" si="8"/>
        <v>2002049759000</v>
      </c>
      <c r="O11" s="2">
        <f t="shared" si="8"/>
        <v>571288865000</v>
      </c>
      <c r="P11" s="2">
        <f t="shared" si="8"/>
        <v>272102741000</v>
      </c>
      <c r="Q11" s="2">
        <f t="shared" si="8"/>
        <v>366395661376</v>
      </c>
      <c r="R11" s="2">
        <f t="shared" si="8"/>
        <v>614544475410</v>
      </c>
      <c r="S11" s="2">
        <f t="shared" si="8"/>
        <v>126819990610</v>
      </c>
      <c r="T11" s="2">
        <f t="shared" si="8"/>
        <v>169856774624</v>
      </c>
      <c r="U11" s="2">
        <f t="shared" si="8"/>
        <v>80460208801</v>
      </c>
      <c r="V11" s="2">
        <f t="shared" si="8"/>
        <v>251274231918</v>
      </c>
      <c r="W11" s="2">
        <f t="shared" si="8"/>
        <v>71288408003</v>
      </c>
      <c r="X11" s="2">
        <f t="shared" si="8"/>
        <v>59262159225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6998000000000</v>
      </c>
      <c r="H12" s="2">
        <f>IFERROR(INDEX(D12:G12,COUNT(D12:G12)),"")</f>
        <v>6998000000000</v>
      </c>
      <c r="I12" s="2">
        <f t="shared" ref="I12:X12" si="9">IFERROR(INDEX(I51:I500,MATCH($C$12,$C$51:$C$500,0)),"")</f>
        <v>6050000000000</v>
      </c>
      <c r="J12" s="2">
        <f t="shared" si="9"/>
        <v>3075000000000</v>
      </c>
      <c r="K12" s="2">
        <f t="shared" si="9"/>
        <v>3340000000000</v>
      </c>
      <c r="L12" s="2">
        <f t="shared" si="9"/>
        <v>2915000000000</v>
      </c>
      <c r="M12" s="2">
        <f t="shared" si="9"/>
        <v>1125000000000</v>
      </c>
      <c r="N12" s="2">
        <f t="shared" si="9"/>
        <v>-123000000000</v>
      </c>
      <c r="O12" s="2">
        <f t="shared" si="9"/>
        <v>2134000000000</v>
      </c>
      <c r="P12" s="2">
        <f t="shared" si="9"/>
        <v>4015000000000</v>
      </c>
      <c r="Q12" s="2">
        <f t="shared" si="9"/>
        <v>1388000000000</v>
      </c>
      <c r="R12" s="2">
        <f t="shared" si="9"/>
        <v>291000000000</v>
      </c>
      <c r="S12" s="2">
        <f t="shared" si="9"/>
        <v>1473000000000</v>
      </c>
      <c r="T12" s="2">
        <f t="shared" si="9"/>
        <v>1401000000000</v>
      </c>
      <c r="U12" s="2">
        <f t="shared" si="9"/>
        <v>1092000000000</v>
      </c>
      <c r="V12" s="2">
        <f t="shared" si="9"/>
        <v>379000000000</v>
      </c>
      <c r="W12" s="2">
        <f t="shared" si="9"/>
        <v>388000000000</v>
      </c>
      <c r="X12" s="2">
        <f t="shared" si="9"/>
        <v>122000000000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9153000000000</v>
      </c>
      <c r="H13" s="2">
        <f>IFERROR(INDEX(D13:G13,COUNT(D13:G13)),"")</f>
        <v>9153000000000</v>
      </c>
      <c r="I13" s="2">
        <f t="shared" ref="I13:X13" si="10">IFERROR(INDEX(I51:I500,MATCH($C$13,$C$51:$C$500,0)),"")</f>
        <v>8181000000000</v>
      </c>
      <c r="J13" s="2">
        <f t="shared" si="10"/>
        <v>4841000000000</v>
      </c>
      <c r="K13" s="2">
        <f t="shared" si="10"/>
        <v>5106000000000</v>
      </c>
      <c r="L13" s="2">
        <f t="shared" si="10"/>
        <v>3959000000000</v>
      </c>
      <c r="M13" s="2">
        <f t="shared" si="10"/>
        <v>1645000000000</v>
      </c>
      <c r="N13" s="2">
        <f t="shared" si="10"/>
        <v>1879000000000</v>
      </c>
      <c r="O13" s="2">
        <f t="shared" si="10"/>
        <v>2705000000000</v>
      </c>
      <c r="P13" s="2">
        <f t="shared" si="10"/>
        <v>4287000000000</v>
      </c>
      <c r="Q13" s="2">
        <f t="shared" si="10"/>
        <v>1754000000000</v>
      </c>
      <c r="R13" s="2">
        <f t="shared" si="10"/>
        <v>906000000000</v>
      </c>
      <c r="S13" s="2">
        <f t="shared" si="10"/>
        <v>1600000000000</v>
      </c>
      <c r="T13" s="2">
        <f t="shared" si="10"/>
        <v>1571000000000</v>
      </c>
      <c r="U13" s="2">
        <f t="shared" si="10"/>
        <v>1173000000000</v>
      </c>
      <c r="V13" s="2">
        <f t="shared" si="10"/>
        <v>630000000000</v>
      </c>
      <c r="W13" s="2">
        <f t="shared" si="10"/>
        <v>459000000000</v>
      </c>
      <c r="X13" s="2">
        <f t="shared" si="10"/>
        <v>181000000000</v>
      </c>
    </row>
    <row r="14" spans="1:24" ht="15.5" x14ac:dyDescent="0.35">
      <c r="C14" t="s">
        <v>26</v>
      </c>
      <c r="D14" s="2">
        <f>IFERROR(INDEX(D51:D500,MATCH($C$14,$C$51:$C$500,0)),"")</f>
        <v>-151039281000</v>
      </c>
      <c r="H14" s="2">
        <f>IFERROR(SUM(D14:G14)*(4/MAX(1,COUNT(D14:G14))),"")</f>
        <v>-604157124000</v>
      </c>
      <c r="I14" s="2">
        <f t="shared" ref="I14:X14" si="11">IFERROR(INDEX(I51:I500,MATCH($C$14,$C$51:$C$500,0)),"")</f>
        <v>-641890583000</v>
      </c>
      <c r="J14" s="2">
        <f t="shared" si="11"/>
        <v>-649630996000</v>
      </c>
      <c r="K14" s="2">
        <f t="shared" si="11"/>
        <v>-601108099000</v>
      </c>
      <c r="L14" s="2">
        <f t="shared" si="11"/>
        <v>-289668936000</v>
      </c>
      <c r="M14" s="2">
        <f t="shared" si="11"/>
        <v>-194767542000</v>
      </c>
      <c r="N14" s="2">
        <f t="shared" si="11"/>
        <v>-191175837000</v>
      </c>
      <c r="O14" s="2">
        <f t="shared" si="11"/>
        <v>-326036384000</v>
      </c>
      <c r="P14" s="2">
        <f t="shared" si="11"/>
        <v>-349162552000</v>
      </c>
      <c r="Q14" s="2">
        <f t="shared" si="11"/>
        <v>-142827289931</v>
      </c>
      <c r="R14" s="2">
        <f t="shared" si="11"/>
        <v>-154403579950</v>
      </c>
      <c r="S14" s="2">
        <f t="shared" si="11"/>
        <v>-155270103587</v>
      </c>
      <c r="T14" s="2">
        <f t="shared" si="11"/>
        <v>-182422872833</v>
      </c>
      <c r="U14" s="2">
        <f t="shared" si="11"/>
        <v>-94318658688</v>
      </c>
      <c r="V14" s="2">
        <f t="shared" si="11"/>
        <v>-51101296233</v>
      </c>
      <c r="W14" s="2">
        <f t="shared" si="11"/>
        <v>-36273661896</v>
      </c>
      <c r="X14" s="2">
        <f t="shared" si="11"/>
        <v>-2784309188</v>
      </c>
    </row>
    <row r="15" spans="1:24" ht="15.5" x14ac:dyDescent="0.35">
      <c r="C15" t="s">
        <v>27</v>
      </c>
      <c r="D15" s="2">
        <f>IFERROR(INDEX(D51:D500,MATCH($C$15,$C$51:$C$500,0)),"")</f>
        <v>-154655246000</v>
      </c>
      <c r="H15" s="2">
        <f>IFERROR(SUM(D15:G15)*(4/MAX(1,COUNT(D15:G15))),"")</f>
        <v>-618620984000</v>
      </c>
      <c r="I15" s="2">
        <f t="shared" ref="I15:X15" si="12">IFERROR(INDEX(I51:I500,MATCH($C$15,$C$51:$C$500,0)),"")</f>
        <v>-541104028000</v>
      </c>
      <c r="J15" s="2">
        <f t="shared" si="12"/>
        <v>-399842488000</v>
      </c>
      <c r="K15" s="2">
        <f t="shared" si="12"/>
        <v>-384953864000</v>
      </c>
      <c r="L15" s="2">
        <f t="shared" si="12"/>
        <v>-420784223000</v>
      </c>
      <c r="M15" s="2">
        <f t="shared" si="12"/>
        <v>-377147615000</v>
      </c>
      <c r="N15" s="2">
        <f t="shared" si="12"/>
        <v>-246144605000</v>
      </c>
      <c r="O15" s="2">
        <f t="shared" si="12"/>
        <v>-147136805000</v>
      </c>
      <c r="P15" s="2">
        <f t="shared" si="12"/>
        <v>-313800061000</v>
      </c>
      <c r="Q15" s="2">
        <f t="shared" si="12"/>
        <v>-132506616601</v>
      </c>
      <c r="R15" s="2">
        <f t="shared" si="12"/>
        <v>-121816006660</v>
      </c>
      <c r="S15" s="2">
        <f t="shared" si="12"/>
        <v>-90589690022</v>
      </c>
      <c r="T15" s="2">
        <f t="shared" si="12"/>
        <v>-81695356498</v>
      </c>
      <c r="U15" s="2">
        <f t="shared" si="12"/>
        <v>-108232449731</v>
      </c>
      <c r="V15" s="2">
        <f t="shared" si="12"/>
        <v>-149793620966</v>
      </c>
      <c r="W15" s="2">
        <f t="shared" si="12"/>
        <v>-96705219635</v>
      </c>
      <c r="X15" s="2">
        <f t="shared" si="12"/>
        <v>-76008011354</v>
      </c>
    </row>
    <row r="16" spans="1:24" ht="15.5" x14ac:dyDescent="0.35">
      <c r="C16" t="s">
        <v>28</v>
      </c>
      <c r="D16" s="2">
        <f>IFERROR(INDEX(D51:D500,MATCH($C$16,$C$51:$C$500,0)),"")</f>
        <v>650282115000</v>
      </c>
      <c r="H16" s="2">
        <f>IFERROR(SUM(D16:G16)*(4/MAX(1,COUNT(D16:G16))),"")</f>
        <v>2601128460000</v>
      </c>
      <c r="I16" s="2">
        <f t="shared" ref="I16:X16" si="13">IFERROR(INDEX(I51:I500,MATCH($C$16,$C$51:$C$500,0)),"")</f>
        <v>1853848409000</v>
      </c>
      <c r="J16" s="2">
        <f t="shared" si="13"/>
        <v>1519328195000</v>
      </c>
      <c r="K16" s="2">
        <f t="shared" si="13"/>
        <v>1241814624000</v>
      </c>
      <c r="L16" s="2">
        <f t="shared" si="13"/>
        <v>1497339515000</v>
      </c>
      <c r="M16" s="2">
        <f t="shared" si="13"/>
        <v>1495064863000</v>
      </c>
      <c r="N16" s="2">
        <f t="shared" si="13"/>
        <v>917316742000</v>
      </c>
      <c r="O16" s="2">
        <f t="shared" si="13"/>
        <v>472719996000</v>
      </c>
      <c r="P16" s="2">
        <f t="shared" si="13"/>
        <v>1203140844000</v>
      </c>
      <c r="Q16" s="2">
        <f t="shared" si="13"/>
        <v>479656198588</v>
      </c>
      <c r="R16" s="2">
        <f t="shared" si="13"/>
        <v>383536614051</v>
      </c>
      <c r="S16" s="2">
        <f t="shared" si="13"/>
        <v>320401302597</v>
      </c>
      <c r="T16" s="2">
        <f t="shared" si="13"/>
        <v>296082356027</v>
      </c>
      <c r="U16" s="2">
        <f t="shared" si="13"/>
        <v>456846969352</v>
      </c>
      <c r="V16" s="2">
        <f t="shared" si="13"/>
        <v>583929709372</v>
      </c>
      <c r="W16" s="2">
        <f t="shared" si="13"/>
        <v>353007104205</v>
      </c>
      <c r="X16" s="2">
        <f t="shared" si="13"/>
        <v>296718471086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6092900000000</v>
      </c>
      <c r="H20" s="2">
        <f t="shared" ref="H20:X20" ca="1" si="14">IFERROR(H21*H2,"")</f>
        <v>6092900000000</v>
      </c>
      <c r="I20" s="2">
        <f t="shared" ca="1" si="14"/>
        <v>6507600000000</v>
      </c>
      <c r="J20" s="2">
        <f t="shared" ca="1" si="14"/>
        <v>6443800000000</v>
      </c>
      <c r="K20" s="2">
        <f t="shared" ca="1" si="14"/>
        <v>6794700000000</v>
      </c>
      <c r="L20" s="2">
        <f t="shared" ca="1" si="14"/>
        <v>6252400000000</v>
      </c>
      <c r="M20" s="2">
        <f t="shared" ca="1" si="14"/>
        <v>9570000000000</v>
      </c>
      <c r="N20" s="2">
        <f t="shared" ca="1" si="14"/>
        <v>1403600000000</v>
      </c>
      <c r="O20" s="2">
        <f t="shared" ca="1" si="14"/>
        <v>1145210000000</v>
      </c>
      <c r="P20" s="2">
        <f t="shared" ca="1" si="14"/>
        <v>1403600000000</v>
      </c>
      <c r="Q20" s="2">
        <f t="shared" ca="1" si="14"/>
        <v>426300000000</v>
      </c>
      <c r="R20" s="2">
        <f t="shared" ca="1" si="14"/>
        <v>348000000000</v>
      </c>
      <c r="S20" s="2">
        <f t="shared" ca="1" si="14"/>
        <v>316100000000</v>
      </c>
      <c r="T20" s="2">
        <f t="shared" ca="1" si="14"/>
        <v>632200000000</v>
      </c>
      <c r="U20" s="2">
        <f t="shared" ca="1" si="14"/>
        <v>580000000000</v>
      </c>
      <c r="V20" s="2">
        <f t="shared" ca="1" si="14"/>
        <v>1711000000000</v>
      </c>
      <c r="W20" s="2">
        <f t="shared" ca="1" si="14"/>
        <v>580000000000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15950000000</v>
      </c>
      <c r="H21" s="2">
        <f>IFERROR(INDEX(D21:G21,COUNT(D21:G21)),"")</f>
        <v>15950000000</v>
      </c>
      <c r="I21" s="2">
        <f t="shared" ref="I21:X21" si="15">IFERROR(INDEX(I51:I500,MATCH($C$7,$C$51:$C$500,0)),"")</f>
        <v>15950000000</v>
      </c>
      <c r="J21" s="2">
        <f t="shared" si="15"/>
        <v>15950000000</v>
      </c>
      <c r="K21" s="2">
        <f t="shared" si="15"/>
        <v>15950000000</v>
      </c>
      <c r="L21" s="2">
        <f t="shared" si="15"/>
        <v>15950000000</v>
      </c>
      <c r="M21" s="2">
        <f t="shared" si="15"/>
        <v>15950000000</v>
      </c>
      <c r="N21" s="2">
        <f t="shared" si="15"/>
        <v>3190000000</v>
      </c>
      <c r="O21" s="2">
        <f t="shared" si="15"/>
        <v>3190000000</v>
      </c>
      <c r="P21" s="2">
        <f t="shared" si="15"/>
        <v>3190000000</v>
      </c>
      <c r="Q21" s="2">
        <f t="shared" si="15"/>
        <v>2900000000</v>
      </c>
      <c r="R21" s="2">
        <f t="shared" si="15"/>
        <v>2900000000</v>
      </c>
      <c r="S21" s="2">
        <f t="shared" si="15"/>
        <v>2900000000</v>
      </c>
      <c r="T21" s="2">
        <f t="shared" si="15"/>
        <v>2900000000</v>
      </c>
      <c r="U21" s="2">
        <f t="shared" si="15"/>
        <v>2900000000</v>
      </c>
      <c r="V21" s="2">
        <f t="shared" si="15"/>
        <v>2900000000</v>
      </c>
      <c r="W21" s="2">
        <f t="shared" si="15"/>
        <v>2900000000</v>
      </c>
      <c r="X21" s="2">
        <f t="shared" si="15"/>
        <v>0</v>
      </c>
    </row>
    <row r="23" spans="1:24" ht="15.5" x14ac:dyDescent="0.35">
      <c r="B23" t="s">
        <v>53</v>
      </c>
      <c r="C23" t="s">
        <v>54</v>
      </c>
      <c r="D23" s="3">
        <f>IFERROR(D5/D6*100,"")</f>
        <v>4.3229051712200972</v>
      </c>
      <c r="H23" s="3">
        <f t="shared" ref="H23:X23" si="16">IFERROR(H5/H6*100,"")</f>
        <v>17.291620684880389</v>
      </c>
      <c r="I23" s="3">
        <f t="shared" si="16"/>
        <v>12.722186827837398</v>
      </c>
      <c r="J23" s="3">
        <f t="shared" si="16"/>
        <v>11.915152995128977</v>
      </c>
      <c r="K23" s="3">
        <f t="shared" si="16"/>
        <v>9.5692274910300767</v>
      </c>
      <c r="L23" s="3">
        <f t="shared" si="16"/>
        <v>14.370884541254389</v>
      </c>
      <c r="M23" s="3">
        <f t="shared" si="16"/>
        <v>15.68184251748943</v>
      </c>
      <c r="N23" s="3">
        <f t="shared" si="16"/>
        <v>10.860146005125928</v>
      </c>
      <c r="O23" s="3">
        <f t="shared" si="16"/>
        <v>5.805316309559613</v>
      </c>
      <c r="P23" s="3">
        <f t="shared" si="16"/>
        <v>18.02712867607227</v>
      </c>
      <c r="Q23" s="3">
        <f t="shared" si="16"/>
        <v>9.0693940948179144</v>
      </c>
      <c r="R23" s="3">
        <f t="shared" si="16"/>
        <v>7.6877101450414838</v>
      </c>
      <c r="S23" s="3">
        <f t="shared" si="16"/>
        <v>7.5251469096835333</v>
      </c>
      <c r="T23" s="3">
        <f t="shared" si="16"/>
        <v>6.9541067950536783</v>
      </c>
      <c r="U23" s="3">
        <f t="shared" si="16"/>
        <v>12.652289389045613</v>
      </c>
      <c r="V23" s="3">
        <f t="shared" si="16"/>
        <v>16.783780477254371</v>
      </c>
      <c r="W23" s="3">
        <f t="shared" si="16"/>
        <v>11.892898595855463</v>
      </c>
      <c r="X23" s="3">
        <f t="shared" si="16"/>
        <v>21.409359070349719</v>
      </c>
    </row>
    <row r="24" spans="1:24" ht="15.5" x14ac:dyDescent="0.35">
      <c r="C24" t="s">
        <v>55</v>
      </c>
      <c r="D24" s="4">
        <f>IFERROR(_xlfn.RRI(5,I23,D23),"")</f>
        <v>-0.19417119420873152</v>
      </c>
      <c r="H24" s="4">
        <f t="shared" ref="H24:X24" si="17">IFERROR(_xlfn.RRI(5,M23,H23),"")</f>
        <v>1.9735931442935506E-2</v>
      </c>
      <c r="I24" s="4">
        <f t="shared" si="17"/>
        <v>3.2155713620968918E-2</v>
      </c>
      <c r="J24" s="4">
        <f t="shared" si="17"/>
        <v>0.15466166420723493</v>
      </c>
      <c r="K24" s="4">
        <f t="shared" si="17"/>
        <v>-0.11897128359462894</v>
      </c>
      <c r="L24" s="4">
        <f t="shared" si="17"/>
        <v>9.6430341535773012E-2</v>
      </c>
      <c r="M24" s="4">
        <f t="shared" si="17"/>
        <v>0.15324085004317922</v>
      </c>
      <c r="N24" s="4">
        <f t="shared" si="17"/>
        <v>7.6128507185800665E-2</v>
      </c>
      <c r="O24" s="4">
        <f t="shared" si="17"/>
        <v>-3.5467409924005655E-2</v>
      </c>
      <c r="P24" s="4">
        <f t="shared" si="17"/>
        <v>7.3375030856455359E-2</v>
      </c>
      <c r="Q24" s="4">
        <f t="shared" si="17"/>
        <v>-0.11582608805173167</v>
      </c>
      <c r="R24" s="4">
        <f t="shared" si="17"/>
        <v>-8.3564599631604009E-2</v>
      </c>
      <c r="S24" s="4">
        <f t="shared" si="17"/>
        <v>-0.18869852909994334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28.38</v>
      </c>
      <c r="H25" s="3">
        <f>IFERROR(INDEX(D25:G25,COUNT(D25:G25)),"")</f>
        <v>28.38</v>
      </c>
      <c r="I25" s="3">
        <f t="shared" ref="I25:X25" si="18">IFERROR(INDEX(I51:I500,MATCH($C$25,$C$51:$C$500,0)),"")</f>
        <v>74.98</v>
      </c>
      <c r="J25" s="3">
        <f t="shared" si="18"/>
        <v>64.739999999999995</v>
      </c>
      <c r="K25" s="3">
        <f t="shared" si="18"/>
        <v>51.79</v>
      </c>
      <c r="L25" s="3">
        <f t="shared" si="18"/>
        <v>63.5</v>
      </c>
      <c r="M25" s="3">
        <f t="shared" si="18"/>
        <v>63.47</v>
      </c>
      <c r="N25" s="3">
        <f t="shared" si="18"/>
        <v>191.85</v>
      </c>
      <c r="O25" s="3">
        <f t="shared" si="18"/>
        <v>92.5</v>
      </c>
      <c r="P25" s="3">
        <f t="shared" si="18"/>
        <v>266.49</v>
      </c>
      <c r="Q25" s="3">
        <f t="shared" si="18"/>
        <v>117.05</v>
      </c>
      <c r="R25" s="3">
        <f t="shared" si="18"/>
        <v>90.95</v>
      </c>
      <c r="S25" s="3">
        <f t="shared" si="18"/>
        <v>77.94</v>
      </c>
      <c r="T25" s="3">
        <f t="shared" si="18"/>
        <v>72.94</v>
      </c>
      <c r="U25" s="3">
        <f t="shared" si="18"/>
        <v>120.22</v>
      </c>
      <c r="V25" s="3">
        <f t="shared" si="18"/>
        <v>149.28</v>
      </c>
      <c r="W25" s="3">
        <f t="shared" si="18"/>
        <v>88.07</v>
      </c>
      <c r="X25" s="3">
        <f t="shared" si="18"/>
        <v>435423.14</v>
      </c>
    </row>
    <row r="26" spans="1:24" ht="15.5" x14ac:dyDescent="0.35">
      <c r="C26" t="s">
        <v>58</v>
      </c>
      <c r="D26" s="4">
        <f>IFERROR(_xlfn.RRI(5,I25,D25),"")</f>
        <v>-0.17659520637261017</v>
      </c>
      <c r="H26" s="4">
        <f t="shared" ref="H26:X26" si="19">IFERROR(_xlfn.RRI(5,M25,H25),"")</f>
        <v>-0.14868795421146541</v>
      </c>
      <c r="I26" s="4">
        <f t="shared" si="19"/>
        <v>-0.17130116842465748</v>
      </c>
      <c r="J26" s="4">
        <f t="shared" si="19"/>
        <v>-6.887884806943112E-2</v>
      </c>
      <c r="K26" s="4">
        <f t="shared" si="19"/>
        <v>-0.27936890337427189</v>
      </c>
      <c r="L26" s="4">
        <f t="shared" si="19"/>
        <v>-0.115127982660719</v>
      </c>
      <c r="M26" s="4">
        <f t="shared" si="19"/>
        <v>-6.9421190225727236E-2</v>
      </c>
      <c r="N26" s="4">
        <f t="shared" si="19"/>
        <v>0.19740283047418039</v>
      </c>
      <c r="O26" s="4">
        <f t="shared" si="19"/>
        <v>4.8661188299069513E-2</v>
      </c>
      <c r="P26" s="4">
        <f t="shared" si="19"/>
        <v>0.17257556188671463</v>
      </c>
      <c r="Q26" s="4">
        <f t="shared" si="19"/>
        <v>-4.7480317956864804E-2</v>
      </c>
      <c r="R26" s="4">
        <f t="shared" si="19"/>
        <v>6.4563433366244816E-3</v>
      </c>
      <c r="S26" s="4">
        <f t="shared" si="19"/>
        <v>-0.82193860182496459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1405.1997471473355</v>
      </c>
      <c r="H27" s="3">
        <f t="shared" ref="H27:X27" si="20">IFERROR(H4/H21,"")</f>
        <v>5620.7989885893421</v>
      </c>
      <c r="I27" s="3">
        <f t="shared" si="20"/>
        <v>4802.9401888401253</v>
      </c>
      <c r="J27" s="3">
        <f t="shared" si="20"/>
        <v>4092.7701985579938</v>
      </c>
      <c r="K27" s="3">
        <f t="shared" si="20"/>
        <v>3770.4956536050158</v>
      </c>
      <c r="L27" s="3">
        <f t="shared" si="20"/>
        <v>3101.6604315360501</v>
      </c>
      <c r="M27" s="3">
        <f t="shared" si="20"/>
        <v>2725.2023006896552</v>
      </c>
      <c r="N27" s="3">
        <f t="shared" si="20"/>
        <v>10693.872992163009</v>
      </c>
      <c r="O27" s="3">
        <f t="shared" si="20"/>
        <v>10327.555696238245</v>
      </c>
      <c r="P27" s="3">
        <f t="shared" si="20"/>
        <v>10891.591686833855</v>
      </c>
      <c r="Q27" s="3">
        <f t="shared" si="20"/>
        <v>8355.1431082524141</v>
      </c>
      <c r="R27" s="3">
        <f t="shared" si="20"/>
        <v>7085.2165780965515</v>
      </c>
      <c r="S27" s="3">
        <f t="shared" si="20"/>
        <v>6899.1716904162067</v>
      </c>
      <c r="T27" s="3">
        <f t="shared" si="20"/>
        <v>4983.2459524965516</v>
      </c>
      <c r="U27" s="3">
        <f t="shared" si="20"/>
        <v>4388.706050009655</v>
      </c>
      <c r="V27" s="3">
        <f t="shared" si="20"/>
        <v>4442.6131850982756</v>
      </c>
      <c r="W27" s="3">
        <f t="shared" si="20"/>
        <v>2379.1534494382759</v>
      </c>
      <c r="X27" s="3" t="str">
        <f t="shared" si="20"/>
        <v/>
      </c>
    </row>
    <row r="28" spans="1:24" ht="15.5" x14ac:dyDescent="0.35">
      <c r="C28" t="s">
        <v>60</v>
      </c>
      <c r="D28" s="4">
        <f>IFERROR(_xlfn.RRI(5,I27,D27),"")</f>
        <v>-0.21792900933232928</v>
      </c>
      <c r="H28" s="4">
        <f t="shared" ref="H28:X28" si="21">IFERROR(_xlfn.RRI(5,M27,H27),"")</f>
        <v>0.15579247205320113</v>
      </c>
      <c r="I28" s="4">
        <f t="shared" si="21"/>
        <v>-0.14793165483054072</v>
      </c>
      <c r="J28" s="4">
        <f t="shared" si="21"/>
        <v>-0.16899437605537526</v>
      </c>
      <c r="K28" s="4">
        <f t="shared" si="21"/>
        <v>-0.19116223857091197</v>
      </c>
      <c r="L28" s="4">
        <f t="shared" si="21"/>
        <v>-0.17978431255118466</v>
      </c>
      <c r="M28" s="4">
        <f t="shared" si="21"/>
        <v>-0.17394469740969221</v>
      </c>
      <c r="N28" s="4">
        <f t="shared" si="21"/>
        <v>9.1610272247691027E-2</v>
      </c>
      <c r="O28" s="4">
        <f t="shared" si="21"/>
        <v>0.15690325936554927</v>
      </c>
      <c r="P28" s="4">
        <f t="shared" si="21"/>
        <v>0.19936389709180879</v>
      </c>
      <c r="Q28" s="4">
        <f t="shared" si="21"/>
        <v>0.13465303296292941</v>
      </c>
      <c r="R28" s="4">
        <f t="shared" si="21"/>
        <v>0.24390191166408082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-0.62149906641771147</v>
      </c>
      <c r="I29" s="4">
        <f t="shared" si="22"/>
        <v>0.15817114612295349</v>
      </c>
      <c r="J29" s="4">
        <f t="shared" si="22"/>
        <v>0.25004827186715572</v>
      </c>
      <c r="K29" s="4">
        <f t="shared" si="22"/>
        <v>-0.18440944881889765</v>
      </c>
      <c r="L29" s="4">
        <f t="shared" si="22"/>
        <v>4.7266425082718034E-4</v>
      </c>
      <c r="M29" s="4">
        <f t="shared" si="22"/>
        <v>-0.66916862131873855</v>
      </c>
      <c r="N29" s="4">
        <f t="shared" si="22"/>
        <v>1.074054054054054</v>
      </c>
      <c r="O29" s="4">
        <f t="shared" si="22"/>
        <v>-0.65289504296596501</v>
      </c>
      <c r="P29" s="4">
        <f t="shared" si="22"/>
        <v>1.2767193507048271</v>
      </c>
      <c r="Q29" s="4">
        <f t="shared" si="22"/>
        <v>0.28697086311159969</v>
      </c>
      <c r="R29" s="4">
        <f t="shared" si="22"/>
        <v>0.16692327431357462</v>
      </c>
      <c r="S29" s="4">
        <f t="shared" si="22"/>
        <v>6.854949273375377E-2</v>
      </c>
      <c r="T29" s="4">
        <f t="shared" si="22"/>
        <v>-0.39327898852104476</v>
      </c>
      <c r="U29" s="4">
        <f t="shared" si="22"/>
        <v>-0.19466773847802787</v>
      </c>
      <c r="V29" s="4">
        <f t="shared" si="22"/>
        <v>0.69501532871579441</v>
      </c>
      <c r="W29" s="4">
        <f t="shared" si="22"/>
        <v>-0.9997977369783333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0.17028294494475554</v>
      </c>
      <c r="I30" s="4">
        <f t="shared" si="23"/>
        <v>0.17351816882666557</v>
      </c>
      <c r="J30" s="4">
        <f t="shared" si="23"/>
        <v>8.5472726813740643E-2</v>
      </c>
      <c r="K30" s="4">
        <f t="shared" si="23"/>
        <v>0.21563779686151374</v>
      </c>
      <c r="L30" s="4">
        <f t="shared" si="23"/>
        <v>0.13813951747770292</v>
      </c>
      <c r="M30" s="4">
        <f t="shared" si="23"/>
        <v>-0.74516227164032933</v>
      </c>
      <c r="N30" s="4">
        <f t="shared" si="23"/>
        <v>3.5469893041408927E-2</v>
      </c>
      <c r="O30" s="4">
        <f t="shared" si="23"/>
        <v>-5.17863694135208E-2</v>
      </c>
      <c r="P30" s="4">
        <f t="shared" si="23"/>
        <v>0.30357930985959763</v>
      </c>
      <c r="Q30" s="4">
        <f t="shared" si="23"/>
        <v>0.17923609196107726</v>
      </c>
      <c r="R30" s="4">
        <f t="shared" si="23"/>
        <v>2.696626436167459E-2</v>
      </c>
      <c r="S30" s="4">
        <f t="shared" si="23"/>
        <v>0.38447344485571644</v>
      </c>
      <c r="T30" s="4">
        <f t="shared" si="23"/>
        <v>0.13547043153769403</v>
      </c>
      <c r="U30" s="4">
        <f t="shared" si="23"/>
        <v>-1.2134105050928072E-2</v>
      </c>
      <c r="V30" s="4">
        <f t="shared" si="23"/>
        <v>0.86730838489933793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598.63</v>
      </c>
      <c r="H32" s="3">
        <f>IFERROR(INDEX(D32:G32,COUNT(D32:G32)),"")</f>
        <v>598.63</v>
      </c>
      <c r="I32" s="3">
        <f t="shared" ref="I32:X32" si="24">IFERROR(INDEX(I51:I500,MATCH($C$32,$C$51:$C$500,0)),"")</f>
        <v>573.14</v>
      </c>
      <c r="J32" s="3">
        <f t="shared" si="24"/>
        <v>509.98</v>
      </c>
      <c r="K32" s="3">
        <f t="shared" si="24"/>
        <v>459.15</v>
      </c>
      <c r="L32" s="3">
        <f t="shared" si="24"/>
        <v>422.72</v>
      </c>
      <c r="M32" s="3">
        <f t="shared" si="24"/>
        <v>384.89</v>
      </c>
      <c r="N32" s="3">
        <f t="shared" si="24"/>
        <v>1695.55</v>
      </c>
      <c r="O32" s="3">
        <f t="shared" si="24"/>
        <v>1511.54</v>
      </c>
      <c r="P32" s="3">
        <f t="shared" si="24"/>
        <v>1471.09</v>
      </c>
      <c r="Q32" s="3">
        <f t="shared" si="24"/>
        <v>1250.8</v>
      </c>
      <c r="R32" s="3">
        <f t="shared" si="24"/>
        <v>1154.6600000000001</v>
      </c>
      <c r="S32" s="3">
        <f t="shared" si="24"/>
        <v>1082.1600000000001</v>
      </c>
      <c r="T32" s="3">
        <f t="shared" si="24"/>
        <v>1020.91</v>
      </c>
      <c r="U32" s="3">
        <f t="shared" si="24"/>
        <v>947.37</v>
      </c>
      <c r="V32" s="3">
        <f t="shared" si="24"/>
        <v>887.2</v>
      </c>
      <c r="W32" s="3">
        <f t="shared" si="24"/>
        <v>738.67</v>
      </c>
      <c r="X32" s="3">
        <f t="shared" si="24"/>
        <v>2006174.4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X33" si="25">IFERROR(INDEX(I51:I500,MATCH($C$33,$C$51:$C$500,0)),"")</f>
        <v>0.71</v>
      </c>
      <c r="J33" s="3">
        <f t="shared" si="25"/>
        <v>0.79</v>
      </c>
      <c r="K33" s="3">
        <f t="shared" si="25"/>
        <v>0.93</v>
      </c>
      <c r="L33" s="3">
        <f t="shared" si="25"/>
        <v>0.93</v>
      </c>
      <c r="M33" s="3">
        <f t="shared" si="25"/>
        <v>1.56</v>
      </c>
      <c r="N33" s="3">
        <f t="shared" si="25"/>
        <v>1.3</v>
      </c>
      <c r="O33" s="3">
        <f t="shared" si="25"/>
        <v>1.19</v>
      </c>
      <c r="P33" s="3">
        <f t="shared" si="25"/>
        <v>1.5</v>
      </c>
      <c r="Q33" s="3">
        <f t="shared" si="25"/>
        <v>0.59</v>
      </c>
      <c r="R33" s="3">
        <f t="shared" si="25"/>
        <v>0.52</v>
      </c>
      <c r="S33" s="3">
        <f t="shared" si="25"/>
        <v>0.5</v>
      </c>
      <c r="T33" s="3">
        <f t="shared" si="25"/>
        <v>1.07</v>
      </c>
      <c r="U33" s="3">
        <f t="shared" si="25"/>
        <v>1.06</v>
      </c>
      <c r="V33" s="3">
        <f t="shared" si="25"/>
        <v>3.33</v>
      </c>
      <c r="W33" s="3">
        <f t="shared" si="25"/>
        <v>1.35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13.32</v>
      </c>
      <c r="H34" s="3">
        <f>IFERROR(INDEX(D34:G34,COUNT(D34:G34)),"")</f>
        <v>13.32</v>
      </c>
      <c r="I34" s="3">
        <f t="shared" ref="I34:X34" si="26">IFERROR(INDEX(I51:I500,MATCH($C$34,$C$51:$C$500,0)),"")</f>
        <v>5.44</v>
      </c>
      <c r="J34" s="3">
        <f t="shared" si="26"/>
        <v>6.24</v>
      </c>
      <c r="K34" s="3">
        <f t="shared" si="26"/>
        <v>8.23</v>
      </c>
      <c r="L34" s="3">
        <f t="shared" si="26"/>
        <v>6.17</v>
      </c>
      <c r="M34" s="3">
        <f t="shared" si="26"/>
        <v>9.4499999999999993</v>
      </c>
      <c r="N34" s="3">
        <f t="shared" si="26"/>
        <v>11.47</v>
      </c>
      <c r="O34" s="3">
        <f t="shared" si="26"/>
        <v>19.41</v>
      </c>
      <c r="P34" s="3">
        <f t="shared" si="26"/>
        <v>8.26</v>
      </c>
      <c r="Q34" s="3">
        <f t="shared" si="26"/>
        <v>6.28</v>
      </c>
      <c r="R34" s="3">
        <f t="shared" si="26"/>
        <v>6.6</v>
      </c>
      <c r="S34" s="3">
        <f t="shared" si="26"/>
        <v>6.99</v>
      </c>
      <c r="T34" s="3">
        <f t="shared" si="26"/>
        <v>14.94</v>
      </c>
      <c r="U34" s="3">
        <f t="shared" si="26"/>
        <v>8.32</v>
      </c>
      <c r="V34" s="3">
        <f t="shared" si="26"/>
        <v>19.760000000000002</v>
      </c>
      <c r="W34" s="3">
        <f t="shared" si="26"/>
        <v>11.35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0.27</v>
      </c>
      <c r="H35" s="3">
        <f>IFERROR(INDEX(D35:G35,COUNT(D35:G35)),"")</f>
        <v>0.27</v>
      </c>
      <c r="I35" s="3">
        <f t="shared" ref="I35:X35" si="27">IFERROR(INDEX(I51:I500,MATCH($C$35,$C$51:$C$500,0)),"")</f>
        <v>0.08</v>
      </c>
      <c r="J35" s="3">
        <f t="shared" si="27"/>
        <v>0.1</v>
      </c>
      <c r="K35" s="3">
        <f t="shared" si="27"/>
        <v>0.11</v>
      </c>
      <c r="L35" s="3">
        <f t="shared" si="27"/>
        <v>0.13</v>
      </c>
      <c r="M35" s="3">
        <f t="shared" si="27"/>
        <v>0.22</v>
      </c>
      <c r="N35" s="3">
        <f t="shared" si="27"/>
        <v>0.21</v>
      </c>
      <c r="O35" s="3">
        <f t="shared" si="27"/>
        <v>0.17</v>
      </c>
      <c r="P35" s="3">
        <f t="shared" si="27"/>
        <v>0.2</v>
      </c>
      <c r="Q35" s="3">
        <f t="shared" si="27"/>
        <v>0.09</v>
      </c>
      <c r="R35" s="3">
        <f t="shared" si="27"/>
        <v>0.08</v>
      </c>
      <c r="S35" s="3">
        <f t="shared" si="27"/>
        <v>0.08</v>
      </c>
      <c r="T35" s="3">
        <f t="shared" si="27"/>
        <v>0.22</v>
      </c>
      <c r="U35" s="3">
        <f t="shared" si="27"/>
        <v>0.23</v>
      </c>
      <c r="V35" s="3">
        <f t="shared" si="27"/>
        <v>0.66</v>
      </c>
      <c r="W35" s="3">
        <f t="shared" si="27"/>
        <v>0.42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0.16739999999999999</v>
      </c>
      <c r="I36" s="4">
        <f t="shared" si="28"/>
        <v>0.25340000000000001</v>
      </c>
      <c r="J36" s="4">
        <f t="shared" si="28"/>
        <v>0.29350000000000004</v>
      </c>
      <c r="K36" s="4">
        <f t="shared" si="28"/>
        <v>0.32819999999999999</v>
      </c>
      <c r="L36" s="4">
        <f t="shared" si="28"/>
        <v>0.29920000000000002</v>
      </c>
      <c r="M36" s="4">
        <f t="shared" si="28"/>
        <v>0.35920000000000002</v>
      </c>
      <c r="N36" s="4">
        <f t="shared" si="28"/>
        <v>0.35969999999999996</v>
      </c>
      <c r="O36" s="4">
        <f t="shared" si="28"/>
        <v>0</v>
      </c>
      <c r="P36" s="4">
        <f t="shared" si="28"/>
        <v>0.18760000000000002</v>
      </c>
      <c r="Q36" s="4">
        <f t="shared" si="28"/>
        <v>0.35710000000000003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19</v>
      </c>
      <c r="I37" s="3">
        <f t="shared" si="29"/>
        <v>19</v>
      </c>
      <c r="J37" s="3">
        <f t="shared" si="29"/>
        <v>19</v>
      </c>
      <c r="K37" s="3">
        <f t="shared" si="29"/>
        <v>17</v>
      </c>
      <c r="L37" s="3">
        <f t="shared" si="29"/>
        <v>19</v>
      </c>
      <c r="M37" s="3">
        <f t="shared" si="29"/>
        <v>22.8</v>
      </c>
      <c r="N37" s="3">
        <f t="shared" si="29"/>
        <v>13.8</v>
      </c>
      <c r="O37" s="3">
        <f t="shared" si="29"/>
        <v>0</v>
      </c>
      <c r="P37" s="3">
        <f t="shared" si="29"/>
        <v>10</v>
      </c>
      <c r="Q37" s="3">
        <f t="shared" si="29"/>
        <v>7.6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22412935967000</v>
      </c>
      <c r="E51" s="5">
        <v>24242515920000</v>
      </c>
      <c r="F51" s="5">
        <v>17318189786000</v>
      </c>
      <c r="G51" s="5">
        <v>19163709669000</v>
      </c>
      <c r="I51" s="5">
        <v>76606896012000</v>
      </c>
      <c r="J51" s="5">
        <v>65279684667000</v>
      </c>
      <c r="K51" s="5">
        <v>60139405675000</v>
      </c>
      <c r="L51" s="5">
        <v>49471483883000</v>
      </c>
      <c r="M51" s="5">
        <v>43466976696000</v>
      </c>
      <c r="N51" s="5">
        <v>34113454845000</v>
      </c>
      <c r="O51" s="5">
        <v>32944902671000</v>
      </c>
      <c r="P51" s="5">
        <v>34744177481000</v>
      </c>
      <c r="Q51" s="5">
        <v>24229915013932</v>
      </c>
      <c r="R51" s="5">
        <v>20547128076480</v>
      </c>
      <c r="S51" s="5">
        <v>20007597902207</v>
      </c>
      <c r="T51" s="5">
        <v>14451413262240</v>
      </c>
      <c r="U51" s="5">
        <v>12727247545028</v>
      </c>
      <c r="V51" s="5">
        <v>12883578236785</v>
      </c>
      <c r="W51" s="5">
        <v>6899545003371</v>
      </c>
      <c r="X51" s="5">
        <v>4638514264715</v>
      </c>
    </row>
    <row r="52" spans="2:24" ht="15.5" x14ac:dyDescent="0.35">
      <c r="C52" t="s">
        <v>85</v>
      </c>
      <c r="D52" s="5">
        <v>-20024788890000</v>
      </c>
      <c r="E52" s="5">
        <v>-21737439542000</v>
      </c>
      <c r="F52" s="5">
        <v>-15435603288000</v>
      </c>
      <c r="G52" s="5">
        <v>-16994774846000</v>
      </c>
      <c r="I52" s="5">
        <v>-68255581107000</v>
      </c>
      <c r="J52" s="5">
        <v>-58003956179000</v>
      </c>
      <c r="K52" s="5">
        <v>-53691636505000</v>
      </c>
      <c r="L52" s="5">
        <v>-44109940328000</v>
      </c>
      <c r="M52" s="5">
        <v>-38661089888000</v>
      </c>
      <c r="N52" s="5">
        <v>-30703442235000</v>
      </c>
      <c r="O52" s="5">
        <v>-30095879138000</v>
      </c>
      <c r="P52" s="5">
        <v>-31574695864000</v>
      </c>
      <c r="Q52" s="5">
        <v>-22071008279047</v>
      </c>
      <c r="R52" s="5">
        <v>-18754819501826</v>
      </c>
      <c r="S52" s="5">
        <v>-18502000315432</v>
      </c>
      <c r="T52" s="5">
        <v>-13162173355586</v>
      </c>
      <c r="U52" s="5">
        <v>-11558085128431</v>
      </c>
      <c r="V52" s="5">
        <v>-11737893473995</v>
      </c>
      <c r="W52" s="5">
        <v>-6150714831146</v>
      </c>
      <c r="X52" s="5">
        <v>-4130721897824</v>
      </c>
    </row>
    <row r="53" spans="2:24" ht="15.5" x14ac:dyDescent="0.35">
      <c r="C53" t="s">
        <v>86</v>
      </c>
      <c r="D53" s="5">
        <v>2388147077000</v>
      </c>
      <c r="E53" s="5">
        <v>2505076378000</v>
      </c>
      <c r="F53" s="5">
        <v>1882586498000</v>
      </c>
      <c r="G53" s="5">
        <v>2168934823000</v>
      </c>
      <c r="I53" s="5">
        <v>8351314905000</v>
      </c>
      <c r="J53" s="5">
        <v>7275728488000</v>
      </c>
      <c r="K53" s="5">
        <v>6447769170000</v>
      </c>
      <c r="L53" s="5">
        <v>5361543555000</v>
      </c>
      <c r="M53" s="5">
        <v>4805886808000</v>
      </c>
      <c r="N53" s="5">
        <v>3410012610000</v>
      </c>
      <c r="O53" s="5">
        <v>2849023533000</v>
      </c>
      <c r="P53" s="5">
        <v>3169481617000</v>
      </c>
      <c r="Q53" s="5">
        <v>2158906734885</v>
      </c>
      <c r="R53" s="5">
        <v>1792308574654</v>
      </c>
      <c r="S53" s="5">
        <v>1505597586775</v>
      </c>
      <c r="T53" s="5">
        <v>1289239906654</v>
      </c>
      <c r="U53" s="5">
        <v>1169162416597</v>
      </c>
      <c r="V53" s="5">
        <v>1145684762790</v>
      </c>
      <c r="W53" s="5">
        <v>748830172225</v>
      </c>
      <c r="X53" s="5">
        <v>507792366891</v>
      </c>
    </row>
    <row r="54" spans="2:24" ht="15.5" x14ac:dyDescent="0.35">
      <c r="C54" t="s">
        <v>87</v>
      </c>
      <c r="D54" s="5">
        <v>-1586364498000</v>
      </c>
      <c r="E54" s="5">
        <v>-1685002075000</v>
      </c>
      <c r="F54" s="5">
        <v>-1389556048000</v>
      </c>
      <c r="G54" s="5">
        <v>-1479658906000</v>
      </c>
      <c r="I54" s="5">
        <v>-5916583852000</v>
      </c>
      <c r="J54" s="5">
        <v>-5143566495000</v>
      </c>
      <c r="K54" s="5">
        <v>-4602185833000</v>
      </c>
      <c r="L54" s="5">
        <v>-3568563067000</v>
      </c>
      <c r="M54" s="5">
        <v>-3146504242000</v>
      </c>
      <c r="N54" s="5">
        <v>-2306703235000</v>
      </c>
      <c r="O54" s="5">
        <v>-2071915367000</v>
      </c>
      <c r="P54" s="5">
        <v>-1641989470000</v>
      </c>
      <c r="Q54" s="5">
        <v>-1558857086523</v>
      </c>
      <c r="R54" s="5">
        <v>-1258759364180</v>
      </c>
      <c r="S54" s="5">
        <v>-1028052018881</v>
      </c>
      <c r="T54" s="5">
        <v>-811869786727</v>
      </c>
      <c r="U54" s="5">
        <v>-622807731941</v>
      </c>
      <c r="V54" s="5">
        <v>-518405253651</v>
      </c>
      <c r="W54" s="5">
        <v>-363816554056</v>
      </c>
      <c r="X54" s="5">
        <v>-214183271634</v>
      </c>
    </row>
    <row r="55" spans="2:24" ht="15.5" x14ac:dyDescent="0.35">
      <c r="C55" t="s">
        <v>89</v>
      </c>
      <c r="D55" s="5">
        <v>-1177360193000</v>
      </c>
      <c r="E55" s="5">
        <v>-1179249810000</v>
      </c>
      <c r="F55" s="5">
        <v>-954710452000</v>
      </c>
      <c r="G55" s="5">
        <v>-880614190000</v>
      </c>
      <c r="I55" s="5">
        <v>-3829158824000</v>
      </c>
      <c r="J55" s="5">
        <v>-2995871192000</v>
      </c>
      <c r="K55" s="5">
        <v>-2669737679000</v>
      </c>
      <c r="L55" s="5">
        <v>-2184089958000</v>
      </c>
      <c r="M55" s="5">
        <v>-2156812457000</v>
      </c>
      <c r="N55" s="5">
        <v>-1473722276000</v>
      </c>
      <c r="O55" s="5">
        <v>-1363502575000</v>
      </c>
      <c r="P55" s="5">
        <v>-1080320007000</v>
      </c>
      <c r="Q55" s="5">
        <v>-955374833381</v>
      </c>
      <c r="R55" s="5">
        <v>-738655401475</v>
      </c>
      <c r="S55" s="5">
        <v>-601366314407</v>
      </c>
      <c r="T55" s="5">
        <v>-420147914926</v>
      </c>
      <c r="U55" s="5">
        <v>-316018895861</v>
      </c>
      <c r="V55" s="5">
        <v>-267151677082</v>
      </c>
      <c r="W55" s="5">
        <v>-172544285324</v>
      </c>
      <c r="X55" s="5">
        <v>-103238670485</v>
      </c>
    </row>
    <row r="56" spans="2:24" ht="15.5" x14ac:dyDescent="0.35">
      <c r="C56" t="s">
        <v>88</v>
      </c>
      <c r="D56" s="5">
        <v>-745730093000</v>
      </c>
      <c r="E56" s="5">
        <v>-730759975000</v>
      </c>
      <c r="F56" s="5">
        <v>-687517054000</v>
      </c>
      <c r="G56" s="5">
        <v>-713842070000</v>
      </c>
      <c r="I56" s="5">
        <v>-2790270117000</v>
      </c>
      <c r="J56" s="5">
        <v>-2573811773000</v>
      </c>
      <c r="K56" s="5">
        <v>-2153135109000</v>
      </c>
      <c r="L56" s="5">
        <v>-1586675809000</v>
      </c>
      <c r="M56" s="5">
        <v>-1162911004000</v>
      </c>
      <c r="N56" s="5">
        <v>-1078462146000</v>
      </c>
      <c r="O56" s="5">
        <v>-972931223000</v>
      </c>
      <c r="P56" s="5">
        <v>-771635051000</v>
      </c>
      <c r="Q56" s="5">
        <v>-680469242864</v>
      </c>
      <c r="R56" s="5">
        <v>-570070806072</v>
      </c>
      <c r="S56" s="5">
        <v>-511543497265</v>
      </c>
      <c r="T56" s="5">
        <v>-460253237488</v>
      </c>
      <c r="U56" s="5">
        <v>-362919789489</v>
      </c>
      <c r="V56" s="5">
        <v>-291779974600</v>
      </c>
      <c r="W56" s="5">
        <v>-183724049756</v>
      </c>
      <c r="X56" s="5">
        <v>-102472460890</v>
      </c>
    </row>
    <row r="57" spans="2:24" ht="15.5" x14ac:dyDescent="0.35">
      <c r="C57" t="s">
        <v>97</v>
      </c>
      <c r="D57" s="5">
        <v>50081274000</v>
      </c>
      <c r="E57" s="5">
        <v>70842152000</v>
      </c>
      <c r="F57" s="5">
        <v>35297230000</v>
      </c>
      <c r="G57" s="5">
        <v>42043569000</v>
      </c>
      <c r="I57" s="5">
        <v>165393690000</v>
      </c>
      <c r="J57" s="5">
        <v>110355275000</v>
      </c>
      <c r="K57" s="5">
        <v>12796647000</v>
      </c>
      <c r="L57" s="5">
        <v>78199715000</v>
      </c>
      <c r="M57" s="5">
        <v>102821358000</v>
      </c>
      <c r="N57" s="5">
        <v>62325644000</v>
      </c>
      <c r="O57" s="5">
        <v>27939461000</v>
      </c>
      <c r="P57" s="5">
        <v>41537909000</v>
      </c>
      <c r="Q57" s="5">
        <v>12374914651</v>
      </c>
      <c r="R57" s="5">
        <v>-4601899029</v>
      </c>
      <c r="S57" s="5">
        <v>-351707557</v>
      </c>
      <c r="T57" s="5">
        <v>1685382651</v>
      </c>
      <c r="U57" s="5">
        <v>-37213764</v>
      </c>
      <c r="V57" s="5">
        <v>1235424582</v>
      </c>
      <c r="W57" s="5">
        <v>909376546</v>
      </c>
      <c r="X57" s="5">
        <v>919118530</v>
      </c>
    </row>
    <row r="58" spans="2:24" ht="15.5" x14ac:dyDescent="0.35">
      <c r="C58" t="s">
        <v>90</v>
      </c>
      <c r="D58" s="5">
        <v>801782579000</v>
      </c>
      <c r="E58" s="5">
        <v>820074303000</v>
      </c>
      <c r="F58" s="5">
        <v>493030450000</v>
      </c>
      <c r="G58" s="5">
        <v>689275917000</v>
      </c>
      <c r="I58" s="5">
        <v>2434731053000</v>
      </c>
      <c r="J58" s="5">
        <v>2132161993000</v>
      </c>
      <c r="K58" s="5">
        <v>1845583337000</v>
      </c>
      <c r="L58" s="5">
        <v>1792980488000</v>
      </c>
      <c r="M58" s="5">
        <v>1659382566000</v>
      </c>
      <c r="N58" s="5">
        <v>1103309375000</v>
      </c>
      <c r="O58" s="5">
        <v>777108166000</v>
      </c>
      <c r="P58" s="5">
        <v>1527492147000</v>
      </c>
      <c r="Q58" s="5">
        <v>600049648362</v>
      </c>
      <c r="R58" s="5">
        <v>533549210474</v>
      </c>
      <c r="S58" s="5">
        <v>477545567894</v>
      </c>
      <c r="T58" s="5">
        <v>477370119927</v>
      </c>
      <c r="U58" s="5">
        <v>546354684656</v>
      </c>
      <c r="V58" s="5">
        <v>627279509139</v>
      </c>
      <c r="W58" s="5">
        <v>385013618169</v>
      </c>
      <c r="X58" s="5">
        <v>293609095257</v>
      </c>
    </row>
    <row r="59" spans="2:24" ht="15.5" x14ac:dyDescent="0.35">
      <c r="C59" t="s">
        <v>91</v>
      </c>
      <c r="D59" s="5">
        <v>-151500464000</v>
      </c>
      <c r="E59" s="5">
        <v>-147322534000</v>
      </c>
      <c r="F59" s="5">
        <v>-175354735000</v>
      </c>
      <c r="G59" s="5">
        <v>-159590283000</v>
      </c>
      <c r="I59" s="5">
        <v>-580882644000</v>
      </c>
      <c r="J59" s="5">
        <v>-612833798000</v>
      </c>
      <c r="K59" s="5">
        <v>-603768713000</v>
      </c>
      <c r="L59" s="5">
        <v>-295640973000</v>
      </c>
      <c r="M59" s="5">
        <v>-164317703000</v>
      </c>
      <c r="N59" s="5">
        <v>-185992633000</v>
      </c>
      <c r="O59" s="5">
        <v>-304388170000</v>
      </c>
      <c r="P59" s="5">
        <v>-324351303000</v>
      </c>
      <c r="Q59" s="5">
        <v>-120393449774</v>
      </c>
      <c r="R59" s="5">
        <v>-150012596423</v>
      </c>
      <c r="S59" s="5">
        <v>-157144265297</v>
      </c>
      <c r="T59" s="5">
        <v>-181287763900</v>
      </c>
      <c r="U59" s="5">
        <v>-89507715304</v>
      </c>
      <c r="V59" s="5">
        <v>-43349799767</v>
      </c>
      <c r="W59" s="5">
        <v>-32006513964</v>
      </c>
      <c r="X59" s="5">
        <v>3109375829</v>
      </c>
    </row>
    <row r="60" spans="2:24" ht="15.5" x14ac:dyDescent="0.35">
      <c r="C60" t="s">
        <v>92</v>
      </c>
      <c r="D60" s="5">
        <v>10618715000</v>
      </c>
      <c r="E60" s="5">
        <v>8421538000</v>
      </c>
      <c r="F60" s="5">
        <v>8323905000</v>
      </c>
      <c r="G60" s="5">
        <v>15145668000</v>
      </c>
      <c r="I60" s="5">
        <v>46086192000</v>
      </c>
      <c r="J60" s="5">
        <v>38289172000</v>
      </c>
      <c r="K60" s="5">
        <v>18171208000</v>
      </c>
      <c r="L60" s="5">
        <v>9992528000</v>
      </c>
      <c r="M60" s="5">
        <v>14846193000</v>
      </c>
      <c r="N60" s="5">
        <v>5718629000</v>
      </c>
      <c r="O60" s="5">
        <v>5058592000</v>
      </c>
      <c r="P60" s="5">
        <v>4529345000</v>
      </c>
      <c r="Q60" s="5">
        <v>2633537353</v>
      </c>
      <c r="R60" s="5">
        <v>4390983527</v>
      </c>
      <c r="S60" s="5">
        <v>1215838290</v>
      </c>
      <c r="T60" s="5">
        <v>1680042809</v>
      </c>
      <c r="U60" s="5">
        <v>5182200864</v>
      </c>
      <c r="V60" s="5">
        <v>6599692928</v>
      </c>
      <c r="W60" s="5">
        <v>2979800633</v>
      </c>
      <c r="X60" s="5">
        <v>2691468002</v>
      </c>
    </row>
    <row r="61" spans="2:24" ht="15.5" x14ac:dyDescent="0.35">
      <c r="C61" t="s">
        <v>26</v>
      </c>
      <c r="D61" s="5">
        <v>-151039281000</v>
      </c>
      <c r="E61" s="5">
        <v>-167310143000</v>
      </c>
      <c r="F61" s="5">
        <v>-188717424000</v>
      </c>
      <c r="G61" s="5">
        <v>-177042741000</v>
      </c>
      <c r="I61" s="5">
        <v>-641890583000</v>
      </c>
      <c r="J61" s="5">
        <v>-649630996000</v>
      </c>
      <c r="K61" s="5">
        <v>-601108099000</v>
      </c>
      <c r="L61" s="5">
        <v>-289668936000</v>
      </c>
      <c r="M61" s="5">
        <v>-194767542000</v>
      </c>
      <c r="N61" s="5">
        <v>-191175837000</v>
      </c>
      <c r="O61" s="5">
        <v>-326036384000</v>
      </c>
      <c r="P61" s="5">
        <v>-349162552000</v>
      </c>
      <c r="Q61" s="5">
        <v>-142827289931</v>
      </c>
      <c r="R61" s="5">
        <v>-154403579950</v>
      </c>
      <c r="S61" s="5">
        <v>-155270103587</v>
      </c>
      <c r="T61" s="5">
        <v>-182422872833</v>
      </c>
      <c r="U61" s="5">
        <v>-94318658688</v>
      </c>
      <c r="V61" s="5">
        <v>-51101296233</v>
      </c>
      <c r="W61" s="5">
        <v>-36273661896</v>
      </c>
      <c r="X61" s="5">
        <v>-2784309188</v>
      </c>
    </row>
    <row r="62" spans="2:24" ht="15.5" x14ac:dyDescent="0.35">
      <c r="C62" t="s">
        <v>93</v>
      </c>
      <c r="D62" s="5">
        <v>-11079898000</v>
      </c>
      <c r="E62" s="5">
        <v>11566071000</v>
      </c>
      <c r="F62" s="5">
        <v>5038784000</v>
      </c>
      <c r="G62" s="5">
        <v>2306790000</v>
      </c>
      <c r="I62" s="5">
        <v>14921747000</v>
      </c>
      <c r="J62" s="5">
        <v>-1491974000</v>
      </c>
      <c r="K62" s="5">
        <v>-20831822000</v>
      </c>
      <c r="L62" s="5">
        <v>-15964565000</v>
      </c>
      <c r="M62" s="5">
        <v>15603646000</v>
      </c>
      <c r="N62" s="5">
        <v>-535425000</v>
      </c>
      <c r="O62" s="5">
        <v>16589622000</v>
      </c>
      <c r="P62" s="5">
        <v>20281904000</v>
      </c>
      <c r="Q62" s="5">
        <v>19800302804</v>
      </c>
      <c r="S62" s="5">
        <v>-3090000000</v>
      </c>
      <c r="T62" s="5">
        <v>-544933876</v>
      </c>
      <c r="U62" s="5">
        <v>-371257480</v>
      </c>
      <c r="V62" s="5">
        <v>1151803538</v>
      </c>
      <c r="W62" s="5">
        <v>1287347299</v>
      </c>
      <c r="X62" s="5">
        <v>3202217015</v>
      </c>
    </row>
    <row r="63" spans="2:24" ht="15.5" x14ac:dyDescent="0.35">
      <c r="C63" t="s">
        <v>98</v>
      </c>
      <c r="D63" s="5">
        <v>-151500464000</v>
      </c>
      <c r="E63" s="5">
        <v>-147322534000</v>
      </c>
      <c r="F63" s="5">
        <v>-175354735000</v>
      </c>
      <c r="G63" s="5">
        <v>-159590283000</v>
      </c>
      <c r="I63" s="5">
        <v>-580882644000</v>
      </c>
      <c r="J63" s="5">
        <v>-612833798000</v>
      </c>
      <c r="K63" s="5">
        <v>-603768713000</v>
      </c>
      <c r="L63" s="5">
        <v>-295640973000</v>
      </c>
      <c r="M63" s="5">
        <v>-164317703000</v>
      </c>
      <c r="N63" s="5">
        <v>-185992633000</v>
      </c>
      <c r="O63" s="5">
        <v>-304388170000</v>
      </c>
      <c r="P63" s="5">
        <v>-324351303000</v>
      </c>
      <c r="Q63" s="5">
        <v>-120393449774</v>
      </c>
      <c r="R63" s="5">
        <v>-150012596423</v>
      </c>
      <c r="S63" s="5">
        <v>-157144265297</v>
      </c>
      <c r="T63" s="5">
        <v>-181287763900</v>
      </c>
      <c r="U63" s="5">
        <v>-89507715304</v>
      </c>
      <c r="V63" s="5">
        <v>-43349799767</v>
      </c>
      <c r="W63" s="5">
        <v>-32006513964</v>
      </c>
      <c r="X63" s="5">
        <v>3109375829</v>
      </c>
    </row>
    <row r="64" spans="2:24" ht="15.5" x14ac:dyDescent="0.35">
      <c r="C64" t="s">
        <v>28</v>
      </c>
      <c r="D64" s="5">
        <v>650282115000</v>
      </c>
      <c r="E64" s="5">
        <v>672751769000</v>
      </c>
      <c r="F64" s="5">
        <v>317675715000</v>
      </c>
      <c r="G64" s="5">
        <v>529685634000</v>
      </c>
      <c r="I64" s="5">
        <v>1853848409000</v>
      </c>
      <c r="J64" s="5">
        <v>1519328195000</v>
      </c>
      <c r="K64" s="5">
        <v>1241814624000</v>
      </c>
      <c r="L64" s="5">
        <v>1497339515000</v>
      </c>
      <c r="M64" s="5">
        <v>1495064863000</v>
      </c>
      <c r="N64" s="5">
        <v>917316742000</v>
      </c>
      <c r="O64" s="5">
        <v>472719996000</v>
      </c>
      <c r="P64" s="5">
        <v>1203140844000</v>
      </c>
      <c r="Q64" s="5">
        <v>479656198588</v>
      </c>
      <c r="R64" s="5">
        <v>383536614051</v>
      </c>
      <c r="S64" s="5">
        <v>320401302597</v>
      </c>
      <c r="T64" s="5">
        <v>296082356027</v>
      </c>
      <c r="U64" s="5">
        <v>456846969352</v>
      </c>
      <c r="V64" s="5">
        <v>583929709372</v>
      </c>
      <c r="W64" s="5">
        <v>353007104205</v>
      </c>
      <c r="X64" s="5">
        <v>296718471086</v>
      </c>
    </row>
    <row r="65" spans="2:24" ht="15.5" x14ac:dyDescent="0.35">
      <c r="C65" t="s">
        <v>27</v>
      </c>
      <c r="D65" s="5">
        <v>-154655246000</v>
      </c>
      <c r="E65" s="5">
        <v>-208758689000</v>
      </c>
      <c r="F65" s="5">
        <v>-74748472000</v>
      </c>
      <c r="G65" s="5">
        <v>-136127366000</v>
      </c>
      <c r="I65" s="5">
        <v>-541104028000</v>
      </c>
      <c r="J65" s="5">
        <v>-399842488000</v>
      </c>
      <c r="K65" s="5">
        <v>-384953864000</v>
      </c>
      <c r="L65" s="5">
        <v>-420784223000</v>
      </c>
      <c r="M65" s="5">
        <v>-377147615000</v>
      </c>
      <c r="N65" s="5">
        <v>-246144605000</v>
      </c>
      <c r="O65" s="5">
        <v>-147136805000</v>
      </c>
      <c r="P65" s="5">
        <v>-313800061000</v>
      </c>
      <c r="Q65" s="5">
        <v>-132506616601</v>
      </c>
      <c r="R65" s="5">
        <v>-121816006660</v>
      </c>
      <c r="S65" s="5">
        <v>-90589690022</v>
      </c>
      <c r="T65" s="5">
        <v>-81695356498</v>
      </c>
      <c r="U65" s="5">
        <v>-108232449731</v>
      </c>
      <c r="V65" s="5">
        <v>-149793620966</v>
      </c>
      <c r="W65" s="5">
        <v>-96705219635</v>
      </c>
      <c r="X65" s="5">
        <v>-76008011354</v>
      </c>
    </row>
    <row r="66" spans="2:24" ht="15.5" x14ac:dyDescent="0.35">
      <c r="C66" t="s">
        <v>405</v>
      </c>
      <c r="W66" s="5">
        <v>-101772082000</v>
      </c>
      <c r="X66" s="5">
        <v>-79701045063</v>
      </c>
    </row>
    <row r="67" spans="2:24" ht="15.5" x14ac:dyDescent="0.35">
      <c r="C67" t="s">
        <v>406</v>
      </c>
      <c r="W67" s="5">
        <v>5066862365</v>
      </c>
      <c r="X67" s="5">
        <v>3693033709</v>
      </c>
    </row>
    <row r="68" spans="2:24" ht="15.5" x14ac:dyDescent="0.35">
      <c r="C68" t="s">
        <v>407</v>
      </c>
      <c r="D68" s="5">
        <v>-154655246000</v>
      </c>
      <c r="E68" s="5">
        <v>-208758689000</v>
      </c>
      <c r="F68" s="5">
        <v>-74748472000</v>
      </c>
      <c r="G68" s="5">
        <v>-136127366000</v>
      </c>
      <c r="I68" s="5">
        <v>-541104028000</v>
      </c>
      <c r="J68" s="5">
        <v>-399842488000</v>
      </c>
      <c r="K68" s="5">
        <v>-384953864000</v>
      </c>
      <c r="L68" s="5">
        <v>-420784223000</v>
      </c>
      <c r="M68" s="5">
        <v>-377147615000</v>
      </c>
      <c r="N68" s="5">
        <v>-246144605000</v>
      </c>
      <c r="O68" s="5">
        <v>-147136805000</v>
      </c>
      <c r="P68" s="5">
        <v>-313800061000</v>
      </c>
      <c r="Q68" s="5">
        <v>-132506616601</v>
      </c>
      <c r="R68" s="5">
        <v>-121816006660</v>
      </c>
      <c r="S68" s="5">
        <v>-90589690022</v>
      </c>
      <c r="T68" s="5">
        <v>-81695356498</v>
      </c>
      <c r="U68" s="5">
        <v>-108232449731</v>
      </c>
      <c r="V68" s="5">
        <v>-149793620966</v>
      </c>
      <c r="W68" s="5">
        <v>-96705219635</v>
      </c>
      <c r="X68" s="5">
        <v>-76008011354</v>
      </c>
    </row>
    <row r="69" spans="2:24" ht="15.5" x14ac:dyDescent="0.35">
      <c r="C69" t="s">
        <v>99</v>
      </c>
      <c r="D69" s="5">
        <v>495626869000</v>
      </c>
      <c r="E69" s="5">
        <v>463993080000</v>
      </c>
      <c r="F69" s="5">
        <v>242927243000</v>
      </c>
      <c r="G69" s="5">
        <v>393558268000</v>
      </c>
      <c r="I69" s="5">
        <v>1312744381000</v>
      </c>
      <c r="J69" s="5">
        <v>1119485707000</v>
      </c>
      <c r="K69" s="5">
        <v>856860760000</v>
      </c>
      <c r="L69" s="5">
        <v>1076555292000</v>
      </c>
      <c r="M69" s="5">
        <v>1117917248000</v>
      </c>
      <c r="N69" s="5">
        <v>671172137000</v>
      </c>
      <c r="O69" s="5">
        <v>325583191000</v>
      </c>
      <c r="P69" s="5">
        <v>889340783000</v>
      </c>
      <c r="Q69" s="5">
        <v>347149581987</v>
      </c>
      <c r="R69" s="5">
        <v>261720607391</v>
      </c>
      <c r="S69" s="5">
        <v>229811612575</v>
      </c>
      <c r="T69" s="5">
        <v>214386999529</v>
      </c>
      <c r="U69" s="5">
        <v>348614519621</v>
      </c>
      <c r="V69" s="5">
        <v>434136088406</v>
      </c>
      <c r="W69" s="5">
        <v>256301884570</v>
      </c>
      <c r="X69" s="5">
        <v>220710459732</v>
      </c>
    </row>
    <row r="70" spans="2:24" ht="15.5" x14ac:dyDescent="0.35">
      <c r="C70" t="s">
        <v>840</v>
      </c>
      <c r="X70" s="5">
        <v>-2079768730</v>
      </c>
    </row>
    <row r="71" spans="2:24" ht="15.5" x14ac:dyDescent="0.35">
      <c r="C71" t="s">
        <v>102</v>
      </c>
      <c r="D71" s="5">
        <v>495626869000</v>
      </c>
      <c r="E71" s="5">
        <v>463993080000</v>
      </c>
      <c r="F71" s="5">
        <v>242927243000</v>
      </c>
      <c r="G71" s="5">
        <v>393558268000</v>
      </c>
      <c r="I71" s="5">
        <v>1312744381000</v>
      </c>
      <c r="J71" s="5">
        <v>1119485707000</v>
      </c>
      <c r="K71" s="5">
        <v>856860760000</v>
      </c>
      <c r="L71" s="5">
        <v>1076555292000</v>
      </c>
      <c r="M71" s="5">
        <v>1117917248000</v>
      </c>
      <c r="N71" s="5">
        <v>671172137000</v>
      </c>
      <c r="O71" s="5">
        <v>325583191000</v>
      </c>
      <c r="P71" s="5">
        <v>889340783000</v>
      </c>
      <c r="Q71" s="5">
        <v>347149581987</v>
      </c>
      <c r="R71" s="5">
        <v>261720607391</v>
      </c>
      <c r="S71" s="5">
        <v>229811612575</v>
      </c>
      <c r="T71" s="5">
        <v>214386999529</v>
      </c>
      <c r="U71" s="5">
        <v>348614519621</v>
      </c>
      <c r="V71" s="5">
        <v>434136088406</v>
      </c>
      <c r="W71" s="5">
        <v>256301884570</v>
      </c>
      <c r="X71" s="5">
        <v>218630691002</v>
      </c>
    </row>
    <row r="72" spans="2:24" ht="15.5" x14ac:dyDescent="0.35">
      <c r="C72" t="s">
        <v>103</v>
      </c>
      <c r="D72" s="5">
        <v>27892494000</v>
      </c>
      <c r="E72" s="5">
        <v>60742295000</v>
      </c>
      <c r="F72" s="5">
        <v>24744747000</v>
      </c>
      <c r="G72" s="5">
        <v>25482337000</v>
      </c>
      <c r="I72" s="5">
        <v>147424048000</v>
      </c>
      <c r="J72" s="5">
        <v>70071953000</v>
      </c>
      <c r="K72" s="5">
        <v>-66011889000</v>
      </c>
      <c r="L72" s="5">
        <v>36759530000</v>
      </c>
      <c r="M72" s="5">
        <v>-1678510000</v>
      </c>
      <c r="N72" s="5">
        <v>8878198000</v>
      </c>
      <c r="O72" s="5">
        <v>-8613486000</v>
      </c>
      <c r="P72" s="5">
        <v>22117535000</v>
      </c>
      <c r="Q72" s="5">
        <v>1396438701</v>
      </c>
      <c r="R72" s="5">
        <v>-4236069220</v>
      </c>
      <c r="S72" s="5">
        <v>11048202005</v>
      </c>
      <c r="T72" s="5">
        <v>-3119701602</v>
      </c>
      <c r="U72" s="5">
        <v>-290747571</v>
      </c>
      <c r="V72" s="5">
        <v>-43648422</v>
      </c>
      <c r="W72" s="5">
        <v>-4132311</v>
      </c>
    </row>
    <row r="73" spans="2:24" ht="15.5" x14ac:dyDescent="0.35">
      <c r="C73" t="s">
        <v>104</v>
      </c>
      <c r="D73" s="5">
        <v>523519363000</v>
      </c>
      <c r="E73" s="5">
        <v>524735375000</v>
      </c>
      <c r="F73" s="5">
        <v>267671990000</v>
      </c>
      <c r="G73" s="5">
        <v>419040605000</v>
      </c>
      <c r="I73" s="5">
        <v>1460168429000</v>
      </c>
      <c r="J73" s="5">
        <v>1189557660000</v>
      </c>
      <c r="K73" s="5">
        <v>790848871000</v>
      </c>
      <c r="L73" s="5">
        <v>1113314822000</v>
      </c>
      <c r="M73" s="5">
        <v>1116238738000</v>
      </c>
      <c r="N73" s="5">
        <v>680050335000</v>
      </c>
      <c r="O73" s="5">
        <v>316969705000</v>
      </c>
      <c r="P73" s="5">
        <v>911458318000</v>
      </c>
      <c r="Q73" s="5">
        <v>348546020688</v>
      </c>
      <c r="R73" s="5">
        <v>257484538171</v>
      </c>
      <c r="S73" s="5">
        <v>240859814580</v>
      </c>
      <c r="T73" s="5">
        <v>211267297927</v>
      </c>
      <c r="U73" s="5">
        <v>348323772050</v>
      </c>
      <c r="V73" s="5">
        <v>434092439984</v>
      </c>
      <c r="W73" s="5">
        <v>256297752259</v>
      </c>
      <c r="X73" s="5">
        <v>218630691002</v>
      </c>
    </row>
    <row r="74" spans="2:24" ht="15.5" x14ac:dyDescent="0.35">
      <c r="C74" t="s">
        <v>105</v>
      </c>
      <c r="D74" s="5">
        <v>495626869000</v>
      </c>
      <c r="E74" s="5">
        <v>463993080000</v>
      </c>
      <c r="F74" s="5">
        <v>242927243000</v>
      </c>
      <c r="G74" s="5">
        <v>393558268000</v>
      </c>
      <c r="I74" s="5">
        <v>1312744381000</v>
      </c>
      <c r="J74" s="5">
        <v>1119485707000</v>
      </c>
      <c r="K74" s="5">
        <v>856860760000</v>
      </c>
      <c r="L74" s="5">
        <v>1076555292000</v>
      </c>
      <c r="M74" s="5">
        <v>1117917248000</v>
      </c>
      <c r="N74" s="5">
        <v>671172137000</v>
      </c>
      <c r="O74" s="5">
        <v>325583191000</v>
      </c>
      <c r="P74" s="5">
        <v>889340783000</v>
      </c>
      <c r="Q74" s="5">
        <v>347149581987</v>
      </c>
      <c r="R74" s="5">
        <v>261720607391</v>
      </c>
      <c r="S74" s="5">
        <v>229811612575</v>
      </c>
      <c r="T74" s="5">
        <v>214386999529</v>
      </c>
      <c r="U74" s="5">
        <v>348614519621</v>
      </c>
      <c r="V74" s="5">
        <v>434136088406</v>
      </c>
      <c r="W74" s="5">
        <v>256301884570</v>
      </c>
      <c r="X74" s="5">
        <v>218630691002</v>
      </c>
    </row>
    <row r="75" spans="2:24" ht="15.5" x14ac:dyDescent="0.35">
      <c r="C75" t="s">
        <v>7</v>
      </c>
      <c r="D75" s="5">
        <v>473438089000</v>
      </c>
      <c r="E75" s="5">
        <v>453893223000</v>
      </c>
      <c r="F75" s="5">
        <v>232374760000</v>
      </c>
      <c r="G75" s="5">
        <v>376997036000</v>
      </c>
      <c r="I75" s="5">
        <v>1294774739000</v>
      </c>
      <c r="J75" s="5">
        <v>1079202385000</v>
      </c>
      <c r="K75" s="5">
        <v>778052224000</v>
      </c>
      <c r="L75" s="5">
        <v>1035115107000</v>
      </c>
      <c r="M75" s="5">
        <v>1013417380000</v>
      </c>
      <c r="N75" s="5">
        <v>617724691000</v>
      </c>
      <c r="O75" s="5">
        <v>289030244000</v>
      </c>
      <c r="P75" s="5">
        <v>869920409000</v>
      </c>
      <c r="Q75" s="5">
        <v>336171106037</v>
      </c>
      <c r="R75" s="5">
        <v>262086437200</v>
      </c>
      <c r="S75" s="5">
        <v>241211522137</v>
      </c>
      <c r="T75" s="5">
        <v>209581915276</v>
      </c>
      <c r="U75" s="5">
        <v>348360985814</v>
      </c>
      <c r="V75" s="5">
        <v>432857015402</v>
      </c>
      <c r="W75" s="5">
        <v>255388375713</v>
      </c>
      <c r="X75" s="5">
        <v>217711572472</v>
      </c>
    </row>
    <row r="76" spans="2:24" ht="15.5" x14ac:dyDescent="0.35">
      <c r="C76" t="s">
        <v>106</v>
      </c>
      <c r="D76" s="5">
        <v>495626869000</v>
      </c>
      <c r="E76" s="5">
        <v>463993080000</v>
      </c>
      <c r="F76" s="5">
        <v>242927243000</v>
      </c>
      <c r="G76" s="5">
        <v>393558268000</v>
      </c>
      <c r="I76" s="5">
        <v>1312744381000</v>
      </c>
      <c r="J76" s="5">
        <v>1119485707000</v>
      </c>
      <c r="K76" s="5">
        <v>856860760000</v>
      </c>
      <c r="L76" s="5">
        <v>1076555292000</v>
      </c>
      <c r="M76" s="5">
        <v>1117917248000</v>
      </c>
      <c r="N76" s="5">
        <v>671172137000</v>
      </c>
      <c r="O76" s="5">
        <v>325583191000</v>
      </c>
      <c r="P76" s="5">
        <v>889340783000</v>
      </c>
      <c r="Q76" s="5">
        <v>347149581987</v>
      </c>
      <c r="R76" s="5">
        <v>261720607391</v>
      </c>
      <c r="S76" s="5">
        <v>229811612575</v>
      </c>
      <c r="T76" s="5">
        <v>214386999529</v>
      </c>
      <c r="U76" s="5">
        <v>348614519621</v>
      </c>
      <c r="V76" s="5">
        <v>434136088406</v>
      </c>
      <c r="W76" s="5">
        <v>256301884570</v>
      </c>
      <c r="X76" s="5">
        <v>218630691002</v>
      </c>
    </row>
    <row r="77" spans="2:24" ht="15.5" x14ac:dyDescent="0.35">
      <c r="C77" t="s">
        <v>107</v>
      </c>
      <c r="D77" s="5">
        <v>523519363000</v>
      </c>
      <c r="E77" s="5">
        <v>524735375000</v>
      </c>
      <c r="F77" s="5">
        <v>267671990000</v>
      </c>
      <c r="G77" s="5">
        <v>419040605000</v>
      </c>
      <c r="I77" s="5">
        <v>1460168429000</v>
      </c>
      <c r="J77" s="5">
        <v>1189557660000</v>
      </c>
      <c r="K77" s="5">
        <v>790848871000</v>
      </c>
      <c r="L77" s="5">
        <v>1113314822000</v>
      </c>
      <c r="M77" s="5">
        <v>1116238738000</v>
      </c>
      <c r="N77" s="5">
        <v>680050335000</v>
      </c>
      <c r="O77" s="5">
        <v>316969705000</v>
      </c>
      <c r="P77" s="5">
        <v>911458318000</v>
      </c>
      <c r="Q77" s="5">
        <v>348546020688</v>
      </c>
      <c r="R77" s="5">
        <v>257484538171</v>
      </c>
      <c r="S77" s="5">
        <v>240859814580</v>
      </c>
      <c r="T77" s="5">
        <v>211267297927</v>
      </c>
      <c r="U77" s="5">
        <v>348323772050</v>
      </c>
      <c r="V77" s="5">
        <v>434092439984</v>
      </c>
      <c r="W77" s="5">
        <v>256297752259</v>
      </c>
      <c r="X77" s="5">
        <v>218630691002</v>
      </c>
    </row>
    <row r="78" spans="2:24" ht="15.5" x14ac:dyDescent="0.35">
      <c r="C78" t="s">
        <v>108</v>
      </c>
      <c r="D78" s="5">
        <v>523519363000</v>
      </c>
      <c r="E78" s="5">
        <v>524735375000</v>
      </c>
      <c r="F78" s="5">
        <v>267671990000</v>
      </c>
      <c r="G78" s="5">
        <v>419040605000</v>
      </c>
      <c r="I78" s="5">
        <v>1460168429000</v>
      </c>
      <c r="J78" s="5">
        <v>1189557660000</v>
      </c>
      <c r="K78" s="5">
        <v>790848871000</v>
      </c>
      <c r="L78" s="5">
        <v>1113314822000</v>
      </c>
      <c r="M78" s="5">
        <v>1116238738000</v>
      </c>
      <c r="N78" s="5">
        <v>680050335000</v>
      </c>
      <c r="O78" s="5">
        <v>316969705000</v>
      </c>
      <c r="P78" s="5">
        <v>911458318000</v>
      </c>
      <c r="Q78" s="5">
        <v>348546020688</v>
      </c>
      <c r="R78" s="5">
        <v>257484538171</v>
      </c>
      <c r="S78" s="5">
        <v>240859814580</v>
      </c>
      <c r="T78" s="5">
        <v>211267297927</v>
      </c>
      <c r="U78" s="5">
        <v>348323772050</v>
      </c>
      <c r="V78" s="5">
        <v>434092439984</v>
      </c>
      <c r="W78" s="5">
        <v>256297752259</v>
      </c>
      <c r="X78" s="5">
        <v>218630691002</v>
      </c>
    </row>
    <row r="80" spans="2:24" ht="15.5" x14ac:dyDescent="0.35">
      <c r="B80" t="s">
        <v>109</v>
      </c>
      <c r="C80" t="s">
        <v>110</v>
      </c>
    </row>
    <row r="81" spans="3:24" ht="15.5" x14ac:dyDescent="0.35">
      <c r="C81" t="s">
        <v>111</v>
      </c>
    </row>
    <row r="82" spans="3:24" ht="15.5" x14ac:dyDescent="0.35">
      <c r="C82" t="s">
        <v>19</v>
      </c>
      <c r="D82" s="5">
        <v>2155777546000</v>
      </c>
      <c r="E82" s="5">
        <v>2131023510000</v>
      </c>
      <c r="F82" s="5">
        <v>1811014157000</v>
      </c>
      <c r="G82" s="5">
        <v>1807190325000</v>
      </c>
      <c r="I82" s="5">
        <v>2131023510000</v>
      </c>
      <c r="J82" s="5">
        <v>1765745896000</v>
      </c>
      <c r="K82" s="5">
        <v>1765703214000</v>
      </c>
      <c r="L82" s="5">
        <v>1044182531000</v>
      </c>
      <c r="M82" s="5">
        <v>520695374000</v>
      </c>
      <c r="N82" s="5">
        <v>2002049759000</v>
      </c>
      <c r="O82" s="5">
        <v>571288865000</v>
      </c>
      <c r="P82" s="5">
        <v>272102741000</v>
      </c>
      <c r="Q82" s="5">
        <v>366395661376</v>
      </c>
      <c r="R82" s="5">
        <v>614544475410</v>
      </c>
      <c r="S82" s="5">
        <v>126819990610</v>
      </c>
      <c r="T82" s="5">
        <v>169856774624</v>
      </c>
      <c r="U82" s="5">
        <v>80460208801</v>
      </c>
      <c r="V82" s="5">
        <v>251274231918</v>
      </c>
      <c r="W82" s="5">
        <v>71288408003</v>
      </c>
      <c r="X82" s="5">
        <v>59262159225</v>
      </c>
    </row>
    <row r="83" spans="3:24" ht="15.5" x14ac:dyDescent="0.35">
      <c r="C83" t="s">
        <v>113</v>
      </c>
      <c r="D83" s="5">
        <v>1354718271000</v>
      </c>
      <c r="E83" s="5">
        <v>1512178846000</v>
      </c>
      <c r="F83" s="5">
        <v>1089382986000</v>
      </c>
      <c r="G83" s="5">
        <v>1099465495000</v>
      </c>
      <c r="I83" s="5">
        <v>1512178846000</v>
      </c>
      <c r="J83" s="5">
        <v>1156486266000</v>
      </c>
      <c r="K83" s="5">
        <v>1364848782000</v>
      </c>
      <c r="L83" s="5">
        <v>1054783982000</v>
      </c>
      <c r="M83" s="5">
        <v>616420747000</v>
      </c>
      <c r="N83" s="5">
        <v>1011532245000</v>
      </c>
      <c r="O83" s="5">
        <v>1042289841000</v>
      </c>
      <c r="P83" s="5">
        <v>1417241246000</v>
      </c>
      <c r="Q83" s="5">
        <v>1570717316848</v>
      </c>
      <c r="R83" s="5">
        <v>1441764097705</v>
      </c>
      <c r="S83" s="5">
        <v>1888819225353</v>
      </c>
      <c r="T83" s="5">
        <v>1255134903899</v>
      </c>
      <c r="U83" s="5">
        <v>900584230422</v>
      </c>
      <c r="V83" s="5">
        <v>1074953303107</v>
      </c>
      <c r="W83" s="5">
        <v>825904763459</v>
      </c>
      <c r="X83" s="5">
        <v>502446917740</v>
      </c>
    </row>
    <row r="84" spans="3:24" ht="15.5" x14ac:dyDescent="0.35">
      <c r="C84" t="s">
        <v>115</v>
      </c>
      <c r="D84" s="5">
        <v>3125164758000</v>
      </c>
      <c r="E84" s="5">
        <v>2389103449000</v>
      </c>
      <c r="F84" s="5">
        <v>2017697484000</v>
      </c>
      <c r="G84" s="5">
        <v>1313523370000</v>
      </c>
      <c r="I84" s="5">
        <v>2389103449000</v>
      </c>
      <c r="J84" s="5">
        <v>1604453780000</v>
      </c>
      <c r="K84" s="5">
        <v>1402119812000</v>
      </c>
      <c r="L84" s="5">
        <v>1038291735000</v>
      </c>
      <c r="M84" s="5">
        <v>677450164000</v>
      </c>
      <c r="N84" s="5">
        <v>629033767000</v>
      </c>
      <c r="O84" s="5">
        <v>300207749000</v>
      </c>
      <c r="P84" s="5">
        <v>452864082000</v>
      </c>
      <c r="Q84" s="5">
        <v>521604269922</v>
      </c>
      <c r="R84" s="5">
        <v>306548828244</v>
      </c>
      <c r="S84" s="5">
        <v>306754184720</v>
      </c>
      <c r="W84" s="5">
        <v>20609452765</v>
      </c>
      <c r="X84" s="5">
        <v>4798221365</v>
      </c>
    </row>
    <row r="85" spans="3:24" ht="15.5" x14ac:dyDescent="0.35">
      <c r="C85" t="s">
        <v>114</v>
      </c>
      <c r="D85" s="5">
        <v>60283076000</v>
      </c>
      <c r="E85" s="5">
        <v>56861041000</v>
      </c>
      <c r="F85" s="5">
        <v>56733784000</v>
      </c>
      <c r="G85" s="5">
        <v>353971944000</v>
      </c>
      <c r="I85" s="5">
        <v>56861041000</v>
      </c>
      <c r="J85" s="5">
        <v>52595980000</v>
      </c>
      <c r="K85" s="5">
        <v>2165886000</v>
      </c>
      <c r="L85" s="5">
        <v>97786553000</v>
      </c>
      <c r="M85" s="5">
        <v>118911000</v>
      </c>
      <c r="N85" s="5">
        <v>14598905000</v>
      </c>
      <c r="O85" s="5">
        <v>3825000000</v>
      </c>
      <c r="P85" s="5">
        <v>375295000</v>
      </c>
      <c r="Q85" s="5">
        <v>8500000000</v>
      </c>
      <c r="R85" s="5">
        <v>1019000000</v>
      </c>
      <c r="S85" s="5">
        <v>6600000</v>
      </c>
      <c r="X85" s="5">
        <v>264060000</v>
      </c>
    </row>
    <row r="86" spans="3:24" ht="15.5" x14ac:dyDescent="0.35">
      <c r="C86" t="s">
        <v>116</v>
      </c>
      <c r="D86" s="5">
        <v>1354718271000</v>
      </c>
      <c r="E86" s="5">
        <v>1512178846000</v>
      </c>
      <c r="F86" s="5">
        <v>1089382986000</v>
      </c>
      <c r="G86" s="5">
        <v>1099465495000</v>
      </c>
      <c r="I86" s="5">
        <v>1512178846000</v>
      </c>
      <c r="J86" s="5">
        <v>1156486266000</v>
      </c>
      <c r="K86" s="5">
        <v>1364848782000</v>
      </c>
      <c r="L86" s="5">
        <v>1054783982000</v>
      </c>
      <c r="M86" s="5">
        <v>616420747000</v>
      </c>
      <c r="N86" s="5">
        <v>1011532245000</v>
      </c>
      <c r="O86" s="5">
        <v>1042289841000</v>
      </c>
      <c r="P86" s="5">
        <v>1417241246000</v>
      </c>
      <c r="Q86" s="5">
        <v>1570717316848</v>
      </c>
      <c r="R86" s="5">
        <v>1441764097705</v>
      </c>
      <c r="S86" s="5">
        <v>1888819225353</v>
      </c>
      <c r="T86" s="5">
        <v>1255134903899</v>
      </c>
      <c r="U86" s="5">
        <v>900584230422</v>
      </c>
      <c r="V86" s="5">
        <v>1074953303107</v>
      </c>
      <c r="W86" s="5">
        <v>825904763459</v>
      </c>
      <c r="X86" s="5">
        <v>502446917740</v>
      </c>
    </row>
    <row r="87" spans="3:24" ht="15.5" x14ac:dyDescent="0.35">
      <c r="C87" t="s">
        <v>117</v>
      </c>
      <c r="D87" s="5">
        <v>691494091000</v>
      </c>
      <c r="E87" s="5">
        <v>695793303000</v>
      </c>
      <c r="F87" s="5">
        <v>713303532000</v>
      </c>
      <c r="G87" s="5">
        <v>817058553000</v>
      </c>
      <c r="I87" s="5">
        <v>695793303000</v>
      </c>
      <c r="J87" s="5">
        <v>425873216000</v>
      </c>
      <c r="K87" s="5">
        <v>672417751000</v>
      </c>
      <c r="L87" s="5">
        <v>948549026000</v>
      </c>
      <c r="M87" s="5">
        <v>430961086000</v>
      </c>
      <c r="N87" s="5">
        <v>564142962000</v>
      </c>
      <c r="O87" s="5">
        <v>585442161000</v>
      </c>
      <c r="P87" s="5">
        <v>564905009000</v>
      </c>
      <c r="Q87" s="5">
        <v>331830241029</v>
      </c>
      <c r="R87" s="5">
        <v>434469234142</v>
      </c>
      <c r="S87" s="5">
        <v>498397429375</v>
      </c>
      <c r="T87" s="5">
        <v>491122226659</v>
      </c>
      <c r="U87" s="5">
        <v>289870616224</v>
      </c>
      <c r="V87" s="5">
        <v>54946130282</v>
      </c>
      <c r="W87" s="5">
        <v>198494640503</v>
      </c>
      <c r="X87" s="5">
        <v>12943552391</v>
      </c>
    </row>
    <row r="88" spans="3:24" ht="15.5" x14ac:dyDescent="0.35">
      <c r="C88" t="s">
        <v>118</v>
      </c>
      <c r="D88" s="5">
        <v>691494091000</v>
      </c>
      <c r="E88" s="5">
        <v>695793303000</v>
      </c>
      <c r="F88" s="5">
        <v>713303532000</v>
      </c>
      <c r="G88" s="5">
        <v>817058553000</v>
      </c>
      <c r="I88" s="5">
        <v>695793303000</v>
      </c>
      <c r="J88" s="5">
        <v>425873216000</v>
      </c>
      <c r="K88" s="5">
        <v>672417751000</v>
      </c>
      <c r="L88" s="5">
        <v>948549026000</v>
      </c>
      <c r="M88" s="5">
        <v>430961086000</v>
      </c>
      <c r="N88" s="5">
        <v>564142962000</v>
      </c>
      <c r="O88" s="5">
        <v>585442161000</v>
      </c>
      <c r="P88" s="5">
        <v>564905009000</v>
      </c>
      <c r="Q88" s="5">
        <v>331830241029</v>
      </c>
      <c r="R88" s="5">
        <v>434469234142</v>
      </c>
      <c r="S88" s="5">
        <v>498397429375</v>
      </c>
      <c r="T88" s="5">
        <v>491122226659</v>
      </c>
      <c r="U88" s="5">
        <v>289870616224</v>
      </c>
      <c r="V88" s="5">
        <v>54946130282</v>
      </c>
      <c r="W88" s="5">
        <v>198494640503</v>
      </c>
      <c r="X88" s="5">
        <v>12943552391</v>
      </c>
    </row>
    <row r="89" spans="3:24" ht="15.5" x14ac:dyDescent="0.35">
      <c r="C89" t="s">
        <v>412</v>
      </c>
      <c r="E89" s="5">
        <v>83866967000</v>
      </c>
      <c r="G89" s="5">
        <v>18549094000</v>
      </c>
      <c r="I89" s="5">
        <v>83866967000</v>
      </c>
    </row>
    <row r="90" spans="3:24" ht="15.5" x14ac:dyDescent="0.35">
      <c r="C90" t="s">
        <v>119</v>
      </c>
      <c r="D90" s="5">
        <v>14006377742000</v>
      </c>
      <c r="E90" s="5">
        <v>11644662250000</v>
      </c>
      <c r="F90" s="5">
        <v>12243674830000</v>
      </c>
      <c r="G90" s="5">
        <v>11724469937000</v>
      </c>
      <c r="I90" s="5">
        <v>11644662250000</v>
      </c>
      <c r="J90" s="5">
        <v>7130917914000</v>
      </c>
      <c r="K90" s="5">
        <v>8046600374000</v>
      </c>
      <c r="L90" s="5">
        <v>6064666608000</v>
      </c>
      <c r="M90" s="5">
        <v>3931609101000</v>
      </c>
      <c r="N90" s="5">
        <v>3259496991000</v>
      </c>
      <c r="O90" s="5">
        <v>3693371081000</v>
      </c>
      <c r="P90" s="5">
        <v>6794575600000</v>
      </c>
      <c r="Q90" s="5">
        <v>3388147153639</v>
      </c>
      <c r="R90" s="5">
        <v>2202800410109</v>
      </c>
      <c r="S90" s="5">
        <v>2552505389695</v>
      </c>
      <c r="T90" s="5">
        <v>1999824268969</v>
      </c>
      <c r="U90" s="5">
        <v>1841760416188</v>
      </c>
      <c r="V90" s="5">
        <v>1242385860164</v>
      </c>
      <c r="W90" s="5">
        <v>790392188080</v>
      </c>
      <c r="X90" s="5">
        <v>400951352975</v>
      </c>
    </row>
    <row r="91" spans="3:24" ht="15.5" x14ac:dyDescent="0.35">
      <c r="C91" t="s">
        <v>97</v>
      </c>
      <c r="D91" s="5">
        <v>41345287000</v>
      </c>
      <c r="E91" s="5">
        <v>87471248000</v>
      </c>
      <c r="F91" s="5">
        <v>40140314000</v>
      </c>
      <c r="G91" s="5">
        <v>35759666000</v>
      </c>
      <c r="I91" s="5">
        <v>87471248000</v>
      </c>
      <c r="J91" s="5">
        <v>-4450581000</v>
      </c>
      <c r="K91" s="5">
        <v>-51074784000</v>
      </c>
      <c r="L91" s="5">
        <v>-105931069000</v>
      </c>
      <c r="M91" s="5">
        <v>-58855189000</v>
      </c>
      <c r="N91" s="5">
        <v>8005828000</v>
      </c>
      <c r="O91" s="5">
        <v>12533779000</v>
      </c>
      <c r="P91" s="5">
        <v>19086921000</v>
      </c>
      <c r="Q91" s="5">
        <v>-843060362</v>
      </c>
      <c r="R91" s="5">
        <v>1869611637</v>
      </c>
      <c r="S91" s="5">
        <v>4003731376</v>
      </c>
      <c r="T91" s="5">
        <v>-648797707</v>
      </c>
      <c r="U91" s="5">
        <v>-2407260643</v>
      </c>
      <c r="V91" s="5">
        <v>-2258242184</v>
      </c>
      <c r="W91" s="5">
        <v>9054863840</v>
      </c>
      <c r="X91" s="5">
        <v>5757176258</v>
      </c>
    </row>
    <row r="92" spans="3:24" ht="15.5" x14ac:dyDescent="0.35">
      <c r="C92" t="s">
        <v>121</v>
      </c>
      <c r="D92" s="5">
        <v>21112630014000</v>
      </c>
      <c r="E92" s="5">
        <v>19894202849000</v>
      </c>
      <c r="F92" s="5">
        <v>18474156414000</v>
      </c>
      <c r="G92" s="5">
        <v>17897873509000</v>
      </c>
      <c r="I92" s="5">
        <v>19894202849000</v>
      </c>
      <c r="J92" s="5">
        <v>13308097366000</v>
      </c>
      <c r="K92" s="5">
        <v>12964556470000</v>
      </c>
      <c r="L92" s="5">
        <v>11217075937000</v>
      </c>
      <c r="M92" s="5">
        <v>6624347489000</v>
      </c>
      <c r="N92" s="5">
        <v>7546995255000</v>
      </c>
      <c r="O92" s="5">
        <v>6944525743000</v>
      </c>
      <c r="P92" s="5">
        <v>10053691913000</v>
      </c>
      <c r="Q92" s="5">
        <v>6684618036307</v>
      </c>
      <c r="R92" s="5">
        <v>5168222743605</v>
      </c>
      <c r="S92" s="5">
        <v>5465564078390</v>
      </c>
      <c r="T92" s="5">
        <v>4318605247070</v>
      </c>
      <c r="U92" s="5">
        <v>3777773341571</v>
      </c>
      <c r="V92" s="5">
        <v>2839541216978</v>
      </c>
      <c r="W92" s="5">
        <v>2208083448593</v>
      </c>
      <c r="X92" s="5">
        <v>1159477260871</v>
      </c>
    </row>
    <row r="93" spans="3:24" ht="15.5" x14ac:dyDescent="0.35">
      <c r="C93" t="s">
        <v>122</v>
      </c>
    </row>
    <row r="94" spans="3:24" ht="15.5" x14ac:dyDescent="0.35">
      <c r="C94" t="s">
        <v>124</v>
      </c>
      <c r="D94" s="5">
        <v>263401253000</v>
      </c>
      <c r="E94" s="5">
        <v>567217933000</v>
      </c>
      <c r="F94" s="5">
        <v>639518833000</v>
      </c>
      <c r="G94" s="5">
        <v>634480049000</v>
      </c>
      <c r="I94" s="5">
        <v>567217933000</v>
      </c>
      <c r="J94" s="5">
        <v>427854913000</v>
      </c>
      <c r="K94" s="5">
        <v>464835404000</v>
      </c>
      <c r="L94" s="5">
        <v>400915606000</v>
      </c>
      <c r="M94" s="5">
        <v>105849071000</v>
      </c>
      <c r="N94" s="5">
        <v>35487768000</v>
      </c>
      <c r="O94" s="5">
        <v>28573260000</v>
      </c>
      <c r="P94" s="5">
        <v>16616204000</v>
      </c>
      <c r="Q94" s="5">
        <v>5303795344</v>
      </c>
      <c r="R94" s="5">
        <v>1020000000</v>
      </c>
      <c r="U94" s="5">
        <v>2620110372</v>
      </c>
      <c r="V94" s="5">
        <v>7991367852</v>
      </c>
      <c r="W94" s="5">
        <v>6089564314</v>
      </c>
      <c r="X94" s="5">
        <v>4802217015</v>
      </c>
    </row>
    <row r="95" spans="3:24" ht="15.5" x14ac:dyDescent="0.35">
      <c r="C95" t="s">
        <v>126</v>
      </c>
      <c r="D95" s="5">
        <v>2931644655000</v>
      </c>
      <c r="E95" s="5">
        <v>2518447318000</v>
      </c>
      <c r="F95" s="5">
        <v>2457550984000</v>
      </c>
      <c r="G95" s="5">
        <v>2556040665000</v>
      </c>
      <c r="I95" s="5">
        <v>2518447318000</v>
      </c>
      <c r="J95" s="5">
        <v>2492668559000</v>
      </c>
      <c r="K95" s="5">
        <v>2217100783000</v>
      </c>
      <c r="L95" s="5">
        <v>1573130834000</v>
      </c>
      <c r="M95" s="5">
        <v>851912136000</v>
      </c>
      <c r="N95" s="5">
        <v>716457366000</v>
      </c>
      <c r="O95" s="5">
        <v>614540334000</v>
      </c>
      <c r="P95" s="5">
        <v>553675716000</v>
      </c>
      <c r="Q95" s="5">
        <v>485804663533</v>
      </c>
      <c r="R95" s="5">
        <v>457247659796</v>
      </c>
      <c r="S95" s="5">
        <v>436642144875</v>
      </c>
      <c r="T95" s="5">
        <v>402453027879</v>
      </c>
      <c r="U95" s="5">
        <v>216269684823</v>
      </c>
      <c r="V95" s="5">
        <v>183368225339</v>
      </c>
      <c r="W95" s="5">
        <v>108904024025</v>
      </c>
      <c r="X95" s="5">
        <v>61854618233</v>
      </c>
    </row>
    <row r="96" spans="3:24" ht="15.5" x14ac:dyDescent="0.35">
      <c r="C96" t="s">
        <v>131</v>
      </c>
      <c r="D96" s="5">
        <v>777558426000</v>
      </c>
      <c r="E96" s="5">
        <v>774790402000</v>
      </c>
      <c r="F96" s="5">
        <v>789918333000</v>
      </c>
      <c r="G96" s="5">
        <v>802543723000</v>
      </c>
      <c r="I96" s="5">
        <v>774790402000</v>
      </c>
      <c r="J96" s="5">
        <v>825813431000</v>
      </c>
      <c r="K96" s="5">
        <v>821250643000</v>
      </c>
      <c r="L96" s="5">
        <v>874115816000</v>
      </c>
      <c r="M96" s="5">
        <v>767853678000</v>
      </c>
      <c r="N96" s="5">
        <v>726529665000</v>
      </c>
      <c r="O96" s="5">
        <v>709890425000</v>
      </c>
      <c r="P96" s="5">
        <v>713880259000</v>
      </c>
      <c r="Q96" s="5">
        <v>703059197718</v>
      </c>
      <c r="R96" s="5">
        <v>685304842040</v>
      </c>
      <c r="S96" s="5">
        <v>690751485152</v>
      </c>
      <c r="T96" s="5">
        <v>696000686328</v>
      </c>
      <c r="U96" s="5">
        <v>678189834667</v>
      </c>
      <c r="V96" s="5">
        <v>681343959387</v>
      </c>
    </row>
    <row r="97" spans="3:24" ht="15.5" x14ac:dyDescent="0.35">
      <c r="C97" t="s">
        <v>127</v>
      </c>
      <c r="D97" s="5">
        <v>15986235000</v>
      </c>
      <c r="E97" s="5">
        <v>15793647000</v>
      </c>
      <c r="F97" s="5">
        <v>15231084000</v>
      </c>
      <c r="G97" s="5">
        <v>14927720000</v>
      </c>
      <c r="I97" s="5">
        <v>15793647000</v>
      </c>
      <c r="J97" s="5">
        <v>14173024000</v>
      </c>
      <c r="K97" s="5">
        <v>13464173000</v>
      </c>
      <c r="L97" s="5">
        <v>14699855000</v>
      </c>
      <c r="M97" s="5">
        <v>14479323000</v>
      </c>
      <c r="N97" s="5">
        <v>15166829000</v>
      </c>
    </row>
    <row r="98" spans="3:24" ht="15.5" x14ac:dyDescent="0.35">
      <c r="C98" t="s">
        <v>128</v>
      </c>
      <c r="D98" s="5">
        <v>251322833000</v>
      </c>
      <c r="E98" s="5">
        <v>251747650000</v>
      </c>
      <c r="F98" s="5">
        <v>252969048000</v>
      </c>
      <c r="G98" s="5">
        <v>232706797000</v>
      </c>
      <c r="I98" s="5">
        <v>251747650000</v>
      </c>
      <c r="J98" s="5">
        <v>221813412000</v>
      </c>
      <c r="K98" s="5">
        <v>205333564000</v>
      </c>
      <c r="L98" s="5">
        <v>137814240000</v>
      </c>
      <c r="M98" s="5">
        <v>118204022000</v>
      </c>
      <c r="N98" s="5">
        <v>108912003000</v>
      </c>
      <c r="O98" s="5">
        <v>81373676000</v>
      </c>
      <c r="P98" s="5">
        <v>66459581000</v>
      </c>
      <c r="Q98" s="5">
        <v>71341500312</v>
      </c>
      <c r="R98" s="5">
        <v>55036638509</v>
      </c>
      <c r="S98" s="5">
        <v>46920871408</v>
      </c>
      <c r="T98" s="5">
        <v>41798775689</v>
      </c>
      <c r="U98" s="5">
        <v>26950715611</v>
      </c>
      <c r="V98" s="5">
        <v>19132735091</v>
      </c>
      <c r="W98" s="5">
        <v>13354168622</v>
      </c>
      <c r="X98" s="5">
        <v>4995556160</v>
      </c>
    </row>
    <row r="99" spans="3:24" ht="15.5" x14ac:dyDescent="0.35">
      <c r="C99" t="s">
        <v>130</v>
      </c>
      <c r="W99" s="5">
        <v>495637699470</v>
      </c>
      <c r="X99" s="5">
        <v>270846533</v>
      </c>
    </row>
    <row r="100" spans="3:24" ht="15.5" x14ac:dyDescent="0.35">
      <c r="C100" t="s">
        <v>133</v>
      </c>
      <c r="D100" s="5">
        <v>10473131915000</v>
      </c>
      <c r="E100" s="5">
        <v>8962329286000</v>
      </c>
      <c r="F100" s="5">
        <v>10092807225000</v>
      </c>
      <c r="G100" s="5">
        <v>10557002192000</v>
      </c>
      <c r="I100" s="5">
        <v>8962329286000</v>
      </c>
      <c r="J100" s="5">
        <v>8466292893000</v>
      </c>
      <c r="K100" s="5">
        <v>7482895232000</v>
      </c>
      <c r="L100" s="5">
        <v>5841141877000</v>
      </c>
      <c r="M100" s="5">
        <v>4747877767000</v>
      </c>
      <c r="N100" s="5">
        <v>3664373787000</v>
      </c>
      <c r="O100" s="5">
        <v>2803177455000</v>
      </c>
      <c r="P100" s="5">
        <v>2629210713000</v>
      </c>
      <c r="Q100" s="5">
        <v>2189257456748</v>
      </c>
      <c r="R100" s="5">
        <v>2256381660242</v>
      </c>
      <c r="S100" s="5">
        <v>2334735763095</v>
      </c>
      <c r="T100" s="5">
        <v>1801701966105</v>
      </c>
      <c r="U100" s="5">
        <v>1223861369119</v>
      </c>
      <c r="V100" s="5">
        <v>1047880482869</v>
      </c>
      <c r="W100" s="5">
        <v>721440740190</v>
      </c>
      <c r="X100" s="5">
        <v>125514286494</v>
      </c>
    </row>
    <row r="101" spans="3:24" ht="15.5" x14ac:dyDescent="0.35">
      <c r="C101" t="s">
        <v>134</v>
      </c>
      <c r="D101" s="5">
        <v>31585761929000</v>
      </c>
      <c r="E101" s="5">
        <v>28856532135000</v>
      </c>
      <c r="F101" s="5">
        <v>28566963639000</v>
      </c>
      <c r="G101" s="5">
        <v>28454875701000</v>
      </c>
      <c r="I101" s="5">
        <v>28856532135000</v>
      </c>
      <c r="J101" s="5">
        <v>21774390259000</v>
      </c>
      <c r="K101" s="5">
        <v>20447451702000</v>
      </c>
      <c r="L101" s="5">
        <v>17058217814000</v>
      </c>
      <c r="M101" s="5">
        <v>11372225256000</v>
      </c>
      <c r="N101" s="5">
        <v>11211369042000</v>
      </c>
      <c r="O101" s="5">
        <v>9747703198000</v>
      </c>
      <c r="P101" s="5">
        <v>12682902626000</v>
      </c>
      <c r="Q101" s="5">
        <v>8873875493055</v>
      </c>
      <c r="R101" s="5">
        <v>7424604403847</v>
      </c>
      <c r="S101" s="5">
        <v>7800299841485</v>
      </c>
      <c r="T101" s="5">
        <v>6120307213175</v>
      </c>
      <c r="U101" s="5">
        <v>5001634710690</v>
      </c>
      <c r="V101" s="5">
        <v>3887421699847</v>
      </c>
      <c r="W101" s="5">
        <v>2929524188783</v>
      </c>
      <c r="X101" s="5">
        <v>1284991547365</v>
      </c>
    </row>
    <row r="102" spans="3:24" ht="15.5" x14ac:dyDescent="0.35">
      <c r="C102" t="s">
        <v>135</v>
      </c>
    </row>
    <row r="103" spans="3:24" ht="15.5" x14ac:dyDescent="0.35">
      <c r="C103" t="s">
        <v>136</v>
      </c>
    </row>
    <row r="104" spans="3:24" ht="15.5" x14ac:dyDescent="0.35">
      <c r="C104" t="s">
        <v>137</v>
      </c>
      <c r="D104" s="5">
        <v>17059032329000</v>
      </c>
      <c r="E104" s="5">
        <v>17156527639000</v>
      </c>
      <c r="F104" s="5">
        <v>15806673756000</v>
      </c>
      <c r="G104" s="5">
        <v>15213952515000</v>
      </c>
      <c r="I104" s="5">
        <v>17156527639000</v>
      </c>
      <c r="J104" s="5">
        <v>10875981044000</v>
      </c>
      <c r="K104" s="5">
        <v>10330316409000</v>
      </c>
      <c r="L104" s="5">
        <v>9021226534000</v>
      </c>
      <c r="M104" s="5">
        <v>4279452623000</v>
      </c>
      <c r="N104" s="5">
        <v>5142950705000</v>
      </c>
      <c r="O104" s="5">
        <v>4615531135000</v>
      </c>
      <c r="P104" s="5">
        <v>7740591920000</v>
      </c>
      <c r="Q104" s="5">
        <v>5048720022178</v>
      </c>
      <c r="R104" s="5">
        <v>3935217294429</v>
      </c>
      <c r="S104" s="5">
        <v>4399336252383</v>
      </c>
      <c r="T104" s="5">
        <v>2913604302228</v>
      </c>
      <c r="U104" s="5">
        <v>2198488858051</v>
      </c>
      <c r="V104" s="5">
        <v>1269906927128</v>
      </c>
      <c r="W104" s="5">
        <v>758752671670</v>
      </c>
      <c r="X104" s="5">
        <v>255948287058</v>
      </c>
    </row>
    <row r="105" spans="3:24" ht="15.5" x14ac:dyDescent="0.35">
      <c r="C105" t="s">
        <v>146</v>
      </c>
      <c r="D105" s="5">
        <v>5921663565000</v>
      </c>
      <c r="E105" s="5">
        <v>4976643770000</v>
      </c>
      <c r="F105" s="5">
        <v>4411081825000</v>
      </c>
      <c r="G105" s="5">
        <v>7901272161000</v>
      </c>
      <c r="I105" s="5">
        <v>4976643770000</v>
      </c>
      <c r="J105" s="5">
        <v>2733983958000</v>
      </c>
      <c r="K105" s="5">
        <v>3962990616000</v>
      </c>
      <c r="L105" s="5">
        <v>3491393576000</v>
      </c>
      <c r="M105" s="5">
        <v>1287563424000</v>
      </c>
      <c r="N105" s="5">
        <v>1878902058000</v>
      </c>
      <c r="O105" s="5">
        <v>2703376490000</v>
      </c>
      <c r="P105" s="5">
        <v>4283991107000</v>
      </c>
      <c r="Q105" s="5">
        <v>1747242183267</v>
      </c>
      <c r="R105" s="5">
        <v>801072184921</v>
      </c>
      <c r="S105" s="5">
        <v>1450083968233</v>
      </c>
      <c r="T105" s="5">
        <v>1438824981240</v>
      </c>
      <c r="U105" s="5">
        <v>1161846298761</v>
      </c>
      <c r="V105" s="5">
        <v>618041270730</v>
      </c>
      <c r="W105" s="5">
        <v>455346575150</v>
      </c>
      <c r="X105" s="5">
        <v>180340060000</v>
      </c>
    </row>
    <row r="106" spans="3:24" ht="15.5" x14ac:dyDescent="0.35">
      <c r="C106" t="s">
        <v>138</v>
      </c>
    </row>
    <row r="107" spans="3:24" ht="15.5" x14ac:dyDescent="0.35">
      <c r="C107" t="s">
        <v>139</v>
      </c>
      <c r="D107" s="5">
        <v>5502826185000</v>
      </c>
      <c r="E107" s="5">
        <v>5964866800000</v>
      </c>
      <c r="F107" s="5">
        <v>6981704711000</v>
      </c>
      <c r="G107" s="5">
        <v>3788690506000</v>
      </c>
      <c r="I107" s="5">
        <v>5964866800000</v>
      </c>
      <c r="J107" s="5">
        <v>3869880542000</v>
      </c>
      <c r="K107" s="5">
        <v>3671374920000</v>
      </c>
      <c r="L107" s="5">
        <v>2400815108000</v>
      </c>
      <c r="M107" s="5">
        <v>1513820417000</v>
      </c>
      <c r="N107" s="5">
        <v>2088240562000</v>
      </c>
      <c r="O107" s="5">
        <v>1434566788000</v>
      </c>
      <c r="P107" s="5">
        <v>2806644867000</v>
      </c>
      <c r="Q107" s="5">
        <v>2619331448796</v>
      </c>
      <c r="R107" s="5">
        <v>2613690338595</v>
      </c>
      <c r="S107" s="5">
        <v>2566440253444</v>
      </c>
      <c r="T107" s="5">
        <v>1182808504556</v>
      </c>
      <c r="U107" s="5">
        <v>826202355652</v>
      </c>
      <c r="V107" s="5">
        <v>444981752358</v>
      </c>
      <c r="W107" s="5">
        <v>223167134503</v>
      </c>
      <c r="X107" s="5">
        <v>52751761896</v>
      </c>
    </row>
    <row r="108" spans="3:24" ht="15.5" x14ac:dyDescent="0.35">
      <c r="C108" t="s">
        <v>140</v>
      </c>
      <c r="T108" s="5">
        <v>143228611630</v>
      </c>
      <c r="U108" s="5">
        <v>73998862467</v>
      </c>
      <c r="V108" s="5">
        <v>42986858535</v>
      </c>
    </row>
    <row r="109" spans="3:24" ht="15.5" x14ac:dyDescent="0.35">
      <c r="C109" t="s">
        <v>141</v>
      </c>
      <c r="D109" s="5">
        <v>3185447834000</v>
      </c>
      <c r="E109" s="5">
        <v>2445964490000</v>
      </c>
      <c r="F109" s="5">
        <v>2074431268000</v>
      </c>
      <c r="G109" s="5">
        <v>1667495314000</v>
      </c>
      <c r="I109" s="5">
        <v>2445964490000</v>
      </c>
      <c r="J109" s="5">
        <v>1657049760000</v>
      </c>
      <c r="K109" s="5">
        <v>1404285698000</v>
      </c>
      <c r="L109" s="5">
        <v>1136078288000</v>
      </c>
      <c r="M109" s="5">
        <v>677569075000</v>
      </c>
      <c r="N109" s="5">
        <v>643632672000</v>
      </c>
      <c r="O109" s="5">
        <v>304032749000</v>
      </c>
      <c r="P109" s="5">
        <v>453239377000</v>
      </c>
      <c r="Q109" s="5">
        <v>530104269922</v>
      </c>
      <c r="R109" s="5">
        <v>307567828244</v>
      </c>
      <c r="S109" s="5">
        <v>306760784720</v>
      </c>
      <c r="T109" s="5">
        <v>143228611630</v>
      </c>
      <c r="U109" s="5">
        <v>73998862467</v>
      </c>
      <c r="V109" s="5">
        <v>42986858535</v>
      </c>
      <c r="W109" s="5">
        <v>20609452765</v>
      </c>
      <c r="X109" s="5">
        <v>5062281365</v>
      </c>
    </row>
    <row r="110" spans="3:24" ht="15.5" x14ac:dyDescent="0.35">
      <c r="C110" t="s">
        <v>129</v>
      </c>
      <c r="D110" s="5">
        <v>151079367000</v>
      </c>
      <c r="E110" s="5">
        <v>119194291000</v>
      </c>
      <c r="F110" s="5">
        <v>116270109000</v>
      </c>
      <c r="G110" s="5">
        <v>136499319000</v>
      </c>
      <c r="I110" s="5">
        <v>119194291000</v>
      </c>
      <c r="J110" s="5">
        <v>109930791000</v>
      </c>
      <c r="K110" s="5">
        <v>72188677000</v>
      </c>
      <c r="L110" s="5">
        <v>158340191000</v>
      </c>
      <c r="M110" s="5">
        <v>177879846000</v>
      </c>
      <c r="N110" s="5">
        <v>138947498000</v>
      </c>
      <c r="O110" s="5">
        <v>100196869000</v>
      </c>
      <c r="P110" s="5">
        <v>88299376000</v>
      </c>
      <c r="Q110" s="5">
        <v>98491289098</v>
      </c>
      <c r="R110" s="5">
        <v>35484474675</v>
      </c>
      <c r="S110" s="5">
        <v>30948979507</v>
      </c>
      <c r="T110" s="5">
        <v>31314896757</v>
      </c>
      <c r="U110" s="5">
        <v>22408261593</v>
      </c>
      <c r="V110" s="5">
        <v>26653823613</v>
      </c>
      <c r="W110" s="5">
        <v>28769397037</v>
      </c>
      <c r="X110" s="5">
        <v>6247067800</v>
      </c>
    </row>
    <row r="111" spans="3:24" ht="15.5" x14ac:dyDescent="0.35">
      <c r="C111" t="s">
        <v>143</v>
      </c>
      <c r="D111" s="5">
        <v>355638231000</v>
      </c>
      <c r="E111" s="5">
        <v>145611351000</v>
      </c>
      <c r="F111" s="5">
        <v>245993327000</v>
      </c>
      <c r="G111" s="5">
        <v>271593115000</v>
      </c>
      <c r="I111" s="5">
        <v>145611351000</v>
      </c>
      <c r="J111" s="5">
        <v>101888767000</v>
      </c>
      <c r="K111" s="5">
        <v>237202150000</v>
      </c>
      <c r="L111" s="5">
        <v>1065434142000</v>
      </c>
      <c r="M111" s="5">
        <v>135584112000</v>
      </c>
      <c r="N111" s="5">
        <v>122965805000</v>
      </c>
      <c r="O111" s="5">
        <v>41131168000</v>
      </c>
      <c r="P111" s="5">
        <v>91723168000</v>
      </c>
      <c r="Q111" s="5">
        <v>47369013353</v>
      </c>
      <c r="R111" s="5">
        <v>72688062260</v>
      </c>
      <c r="S111" s="5">
        <v>29860575911</v>
      </c>
      <c r="T111" s="5">
        <v>87546141934</v>
      </c>
      <c r="U111" s="5">
        <v>104104121042</v>
      </c>
      <c r="V111" s="5">
        <v>120533854878</v>
      </c>
      <c r="W111" s="5">
        <v>17929097937</v>
      </c>
      <c r="X111" s="5">
        <v>2767408279</v>
      </c>
    </row>
    <row r="112" spans="3:24" ht="15.5" x14ac:dyDescent="0.35">
      <c r="C112" t="s">
        <v>147</v>
      </c>
    </row>
    <row r="113" spans="3:24" ht="15.5" x14ac:dyDescent="0.35">
      <c r="C113" t="s">
        <v>415</v>
      </c>
      <c r="D113" s="5">
        <v>2067724913000</v>
      </c>
      <c r="E113" s="5">
        <v>463519960000</v>
      </c>
      <c r="F113" s="5">
        <v>2108485629000</v>
      </c>
      <c r="G113" s="5">
        <v>2219025562000</v>
      </c>
      <c r="I113" s="5">
        <v>463519960000</v>
      </c>
      <c r="J113" s="5">
        <v>423011844000</v>
      </c>
      <c r="K113" s="5">
        <v>658946252000</v>
      </c>
      <c r="L113" s="5">
        <v>181849144000</v>
      </c>
      <c r="M113" s="5">
        <v>214109031000</v>
      </c>
      <c r="Q113" s="5">
        <v>2690004227</v>
      </c>
      <c r="R113" s="5">
        <v>2535414435</v>
      </c>
      <c r="S113" s="5">
        <v>135757295505</v>
      </c>
      <c r="T113" s="5">
        <v>123066189187</v>
      </c>
      <c r="U113" s="5">
        <v>7256058921</v>
      </c>
      <c r="V113" s="5">
        <v>8313931976</v>
      </c>
      <c r="W113" s="5">
        <v>2419435142</v>
      </c>
      <c r="X113" s="5">
        <v>100163333</v>
      </c>
    </row>
    <row r="114" spans="3:24" ht="15.5" x14ac:dyDescent="0.35">
      <c r="C114" t="s">
        <v>591</v>
      </c>
      <c r="L114" s="5">
        <v>47974000</v>
      </c>
      <c r="M114" s="5">
        <v>184861000</v>
      </c>
      <c r="O114" s="5">
        <v>397723000</v>
      </c>
      <c r="P114" s="5">
        <v>839899000</v>
      </c>
      <c r="Q114" s="5">
        <v>1405935141</v>
      </c>
      <c r="R114" s="5">
        <v>1410015573</v>
      </c>
      <c r="S114" s="5">
        <v>2105573528</v>
      </c>
      <c r="T114" s="5">
        <v>3588452579</v>
      </c>
    </row>
    <row r="115" spans="3:24" ht="15.5" x14ac:dyDescent="0.35">
      <c r="C115" t="s">
        <v>151</v>
      </c>
      <c r="D115" s="5">
        <v>659104500000</v>
      </c>
      <c r="E115" s="5">
        <v>644969950000</v>
      </c>
      <c r="F115" s="5">
        <v>634534514000</v>
      </c>
      <c r="I115" s="5">
        <v>644969950000</v>
      </c>
    </row>
    <row r="116" spans="3:24" ht="15.5" x14ac:dyDescent="0.35">
      <c r="C116" t="s">
        <v>150</v>
      </c>
      <c r="O116" s="5">
        <v>702245000</v>
      </c>
      <c r="P116" s="5">
        <v>927647000</v>
      </c>
      <c r="Q116" s="5">
        <v>517901733</v>
      </c>
      <c r="R116" s="5">
        <v>171062787</v>
      </c>
      <c r="S116" s="5">
        <v>273269601</v>
      </c>
      <c r="T116" s="5">
        <v>338945659</v>
      </c>
    </row>
    <row r="117" spans="3:24" ht="15.5" x14ac:dyDescent="0.35">
      <c r="C117" t="s">
        <v>152</v>
      </c>
      <c r="D117" s="5">
        <v>1811586264000</v>
      </c>
      <c r="E117" s="5">
        <v>3389634553000</v>
      </c>
      <c r="F117" s="5">
        <v>1871236471000</v>
      </c>
      <c r="G117" s="5">
        <v>1289673689000</v>
      </c>
      <c r="I117" s="5">
        <v>3389634553000</v>
      </c>
      <c r="J117" s="5">
        <v>2307311972000</v>
      </c>
      <c r="K117" s="5">
        <v>912174213000</v>
      </c>
      <c r="L117" s="5">
        <v>728629398000</v>
      </c>
      <c r="M117" s="5">
        <v>442137538000</v>
      </c>
      <c r="N117" s="5">
        <v>227492909000</v>
      </c>
      <c r="O117" s="5">
        <v>1139085000</v>
      </c>
      <c r="P117" s="5">
        <v>1566579000</v>
      </c>
      <c r="Q117" s="5">
        <v>1240792474</v>
      </c>
      <c r="R117" s="5">
        <v>100648080689</v>
      </c>
      <c r="S117" s="5">
        <v>12029229722</v>
      </c>
      <c r="T117" s="5">
        <v>4612307270</v>
      </c>
      <c r="U117" s="5">
        <v>3532489691</v>
      </c>
      <c r="V117" s="5">
        <v>3604202913</v>
      </c>
      <c r="W117" s="5">
        <v>1333522973</v>
      </c>
      <c r="X117" s="5">
        <v>1034308381</v>
      </c>
    </row>
    <row r="118" spans="3:24" ht="15.5" x14ac:dyDescent="0.35">
      <c r="C118" t="s">
        <v>153</v>
      </c>
      <c r="D118" s="5">
        <v>3574879623000</v>
      </c>
      <c r="E118" s="5">
        <v>1522707491000</v>
      </c>
      <c r="F118" s="5">
        <v>3120084054000</v>
      </c>
      <c r="G118" s="5">
        <v>3818942846000</v>
      </c>
      <c r="I118" s="5">
        <v>1522707491000</v>
      </c>
      <c r="J118" s="5">
        <v>1374101963000</v>
      </c>
      <c r="K118" s="5">
        <v>1486640237000</v>
      </c>
      <c r="L118" s="5">
        <v>834128408000</v>
      </c>
      <c r="M118" s="5">
        <v>630410963000</v>
      </c>
      <c r="N118" s="5">
        <v>380422147000</v>
      </c>
      <c r="O118" s="5">
        <v>153455511000</v>
      </c>
      <c r="P118" s="5">
        <v>116692469000</v>
      </c>
      <c r="Q118" s="5">
        <v>118500952147</v>
      </c>
      <c r="R118" s="5">
        <v>80225834405</v>
      </c>
      <c r="S118" s="5">
        <v>195557435149</v>
      </c>
      <c r="T118" s="5">
        <v>192916648345</v>
      </c>
      <c r="U118" s="5">
        <v>49802365921</v>
      </c>
      <c r="V118" s="5">
        <v>38495010225</v>
      </c>
      <c r="W118" s="5">
        <v>23369236209</v>
      </c>
      <c r="X118" s="5">
        <v>12144194078</v>
      </c>
    </row>
    <row r="119" spans="3:24" ht="15.5" x14ac:dyDescent="0.35">
      <c r="C119" t="s">
        <v>154</v>
      </c>
      <c r="D119" s="5">
        <v>3574879623000</v>
      </c>
      <c r="E119" s="5">
        <v>1522707491000</v>
      </c>
      <c r="F119" s="5">
        <v>3120084054000</v>
      </c>
      <c r="G119" s="5">
        <v>3818942846000</v>
      </c>
      <c r="I119" s="5">
        <v>1522707491000</v>
      </c>
      <c r="J119" s="5">
        <v>1374101963000</v>
      </c>
      <c r="K119" s="5">
        <v>1486640237000</v>
      </c>
      <c r="L119" s="5">
        <v>834128408000</v>
      </c>
      <c r="M119" s="5">
        <v>630410963000</v>
      </c>
      <c r="N119" s="5">
        <v>380422147000</v>
      </c>
      <c r="O119" s="5">
        <v>153455511000</v>
      </c>
      <c r="P119" s="5">
        <v>116692469000</v>
      </c>
      <c r="Q119" s="5">
        <v>118500952147</v>
      </c>
      <c r="R119" s="5">
        <v>80225834405</v>
      </c>
      <c r="S119" s="5">
        <v>195557435149</v>
      </c>
      <c r="T119" s="5">
        <v>192916648345</v>
      </c>
      <c r="U119" s="5">
        <v>49802365921</v>
      </c>
      <c r="V119" s="5">
        <v>38495010225</v>
      </c>
      <c r="W119" s="5">
        <v>23369236209</v>
      </c>
      <c r="X119" s="5">
        <v>12144194078</v>
      </c>
    </row>
    <row r="120" spans="3:24" ht="15.5" x14ac:dyDescent="0.35">
      <c r="C120" t="s">
        <v>155</v>
      </c>
      <c r="D120" s="5">
        <v>5374695000</v>
      </c>
      <c r="E120" s="5">
        <v>4946511000</v>
      </c>
      <c r="F120" s="5">
        <v>12816055000</v>
      </c>
      <c r="G120" s="5">
        <v>12422729000</v>
      </c>
      <c r="I120" s="5">
        <v>4946511000</v>
      </c>
      <c r="J120" s="5">
        <v>22013955000</v>
      </c>
      <c r="K120" s="5">
        <v>25186267000</v>
      </c>
      <c r="L120" s="5">
        <v>28744769000</v>
      </c>
      <c r="M120" s="5">
        <v>2406547000</v>
      </c>
      <c r="N120" s="5">
        <v>3751488000</v>
      </c>
      <c r="P120" s="5">
        <v>1531373000</v>
      </c>
      <c r="Q120" s="5">
        <v>1146159095</v>
      </c>
      <c r="T120" s="5">
        <v>2677235090</v>
      </c>
      <c r="V120" s="5">
        <v>162397249</v>
      </c>
    </row>
    <row r="121" spans="3:24" ht="15.5" x14ac:dyDescent="0.35">
      <c r="C121" t="s">
        <v>156</v>
      </c>
    </row>
    <row r="122" spans="3:24" ht="15.5" x14ac:dyDescent="0.35">
      <c r="C122" t="s">
        <v>159</v>
      </c>
      <c r="D122" s="5">
        <v>2067724913000</v>
      </c>
      <c r="E122" s="5">
        <v>463519960000</v>
      </c>
      <c r="F122" s="5">
        <v>2108485629000</v>
      </c>
      <c r="G122" s="5">
        <v>2219025562000</v>
      </c>
      <c r="I122" s="5">
        <v>463519960000</v>
      </c>
      <c r="J122" s="5">
        <v>423011844000</v>
      </c>
      <c r="K122" s="5">
        <v>658946252000</v>
      </c>
      <c r="L122" s="5">
        <v>181897118000</v>
      </c>
      <c r="M122" s="5">
        <v>214293892000</v>
      </c>
      <c r="O122" s="5">
        <v>397723000</v>
      </c>
      <c r="P122" s="5">
        <v>839899000</v>
      </c>
      <c r="Q122" s="5">
        <v>4095939368</v>
      </c>
      <c r="R122" s="5">
        <v>3945430008</v>
      </c>
      <c r="S122" s="5">
        <v>137862869033</v>
      </c>
      <c r="T122" s="5">
        <v>126654641766</v>
      </c>
      <c r="U122" s="5">
        <v>7256058921</v>
      </c>
      <c r="V122" s="5">
        <v>8313931976</v>
      </c>
      <c r="W122" s="5">
        <v>2419435142</v>
      </c>
      <c r="X122" s="5">
        <v>100163333</v>
      </c>
    </row>
    <row r="123" spans="3:24" ht="15.5" x14ac:dyDescent="0.35">
      <c r="C123" t="s">
        <v>160</v>
      </c>
      <c r="D123" s="5">
        <v>20633911952000</v>
      </c>
      <c r="E123" s="5">
        <v>18679235130000</v>
      </c>
      <c r="F123" s="5">
        <v>18926757810000</v>
      </c>
      <c r="G123" s="5">
        <v>19032895361000</v>
      </c>
      <c r="I123" s="5">
        <v>18679235130000</v>
      </c>
      <c r="J123" s="5">
        <v>12250083007000</v>
      </c>
      <c r="K123" s="5">
        <v>11816956646000</v>
      </c>
      <c r="L123" s="5">
        <v>9855354942000</v>
      </c>
      <c r="M123" s="5">
        <v>4909863586000</v>
      </c>
      <c r="N123" s="5">
        <v>5523372852000</v>
      </c>
      <c r="O123" s="5">
        <v>4768986646000</v>
      </c>
      <c r="P123" s="5">
        <v>7857284389000</v>
      </c>
      <c r="Q123" s="5">
        <v>5167220974325</v>
      </c>
      <c r="R123" s="5">
        <v>4015443128834</v>
      </c>
      <c r="S123" s="5">
        <v>4594893687532</v>
      </c>
      <c r="T123" s="5">
        <v>3106520950573</v>
      </c>
      <c r="U123" s="5">
        <v>2248291223972</v>
      </c>
      <c r="V123" s="5">
        <v>1308401937353</v>
      </c>
      <c r="W123" s="5">
        <v>782121907879</v>
      </c>
      <c r="X123" s="5">
        <v>268092481136</v>
      </c>
    </row>
    <row r="124" spans="3:24" ht="15.5" x14ac:dyDescent="0.35">
      <c r="C124" t="s">
        <v>161</v>
      </c>
    </row>
    <row r="125" spans="3:24" ht="15.5" x14ac:dyDescent="0.35">
      <c r="C125" t="s">
        <v>162</v>
      </c>
      <c r="D125" s="5">
        <v>1595000000000</v>
      </c>
      <c r="E125" s="5">
        <v>1595000000000</v>
      </c>
      <c r="F125" s="5">
        <v>1595000000000</v>
      </c>
      <c r="G125" s="5">
        <v>1595000000000</v>
      </c>
      <c r="I125" s="5">
        <v>1595000000000</v>
      </c>
      <c r="J125" s="5">
        <v>1595000000000</v>
      </c>
      <c r="K125" s="5">
        <v>1595000000000</v>
      </c>
      <c r="L125" s="5">
        <v>1595000000000</v>
      </c>
      <c r="M125" s="5">
        <v>1595000000000</v>
      </c>
      <c r="N125" s="5">
        <v>1595000000000</v>
      </c>
      <c r="O125" s="5">
        <v>1595000000000</v>
      </c>
      <c r="P125" s="5">
        <v>1595000000000</v>
      </c>
      <c r="Q125" s="5">
        <v>1450000000000</v>
      </c>
      <c r="R125" s="5">
        <v>1450000000000</v>
      </c>
      <c r="S125" s="5">
        <v>1450000000000</v>
      </c>
      <c r="T125" s="5">
        <v>1450000000000</v>
      </c>
      <c r="U125" s="5">
        <v>1450000000000</v>
      </c>
      <c r="V125" s="5">
        <v>1450000000000</v>
      </c>
      <c r="W125" s="5">
        <v>1450000000000</v>
      </c>
      <c r="X125" s="5">
        <v>500000000000</v>
      </c>
    </row>
    <row r="126" spans="3:24" ht="15.5" x14ac:dyDescent="0.35">
      <c r="C126" t="s">
        <v>163</v>
      </c>
      <c r="D126" s="5">
        <v>617736825000</v>
      </c>
      <c r="E126" s="5">
        <v>617736825000</v>
      </c>
      <c r="F126" s="5">
        <v>617736825000</v>
      </c>
      <c r="G126" s="5">
        <v>598379152000</v>
      </c>
      <c r="I126" s="5">
        <v>617736825000</v>
      </c>
      <c r="J126" s="5">
        <v>598379152000</v>
      </c>
      <c r="K126" s="5">
        <v>598379152000</v>
      </c>
      <c r="L126" s="5">
        <v>598383602000</v>
      </c>
      <c r="M126" s="5">
        <v>598405873000</v>
      </c>
      <c r="N126" s="5">
        <v>594376207000</v>
      </c>
      <c r="O126" s="5">
        <v>594376207000</v>
      </c>
      <c r="P126" s="5">
        <v>594376207000</v>
      </c>
      <c r="Q126" s="5">
        <v>433716207147</v>
      </c>
      <c r="R126" s="5">
        <v>433674207147</v>
      </c>
      <c r="S126" s="5">
        <v>427044105168</v>
      </c>
      <c r="T126" s="5">
        <v>427044105168</v>
      </c>
      <c r="U126" s="5">
        <v>427044105168</v>
      </c>
      <c r="V126" s="5">
        <v>427044105168</v>
      </c>
      <c r="W126" s="5">
        <v>417902923475</v>
      </c>
    </row>
    <row r="127" spans="3:24" ht="15.5" x14ac:dyDescent="0.35">
      <c r="C127" t="s">
        <v>164</v>
      </c>
      <c r="D127" s="5">
        <v>7294123959000</v>
      </c>
      <c r="E127" s="5">
        <v>6841409754000</v>
      </c>
      <c r="F127" s="5">
        <v>6431011968000</v>
      </c>
      <c r="G127" s="5">
        <v>6213734536000</v>
      </c>
      <c r="I127" s="5">
        <v>6841409754000</v>
      </c>
      <c r="J127" s="5">
        <v>5945324240000</v>
      </c>
      <c r="K127" s="5">
        <v>5181096701000</v>
      </c>
      <c r="L127" s="5">
        <v>4654933081000</v>
      </c>
      <c r="M127" s="5">
        <v>4004389103000</v>
      </c>
      <c r="N127" s="5">
        <v>3211412210000</v>
      </c>
      <c r="O127" s="5">
        <v>2619893958000</v>
      </c>
      <c r="P127" s="5">
        <v>2484327506000</v>
      </c>
      <c r="Q127" s="5">
        <v>1744437810165</v>
      </c>
      <c r="R127" s="5">
        <v>1462979619065</v>
      </c>
      <c r="S127" s="5">
        <v>1257224459018</v>
      </c>
      <c r="T127" s="5">
        <v>1084257173881</v>
      </c>
      <c r="U127" s="5">
        <v>872735054727</v>
      </c>
      <c r="V127" s="5">
        <v>698083321757</v>
      </c>
      <c r="W127" s="5">
        <v>265182657995</v>
      </c>
      <c r="X127" s="5">
        <v>497330023249</v>
      </c>
    </row>
    <row r="128" spans="3:24" ht="15.5" x14ac:dyDescent="0.35">
      <c r="C128" t="s">
        <v>165</v>
      </c>
      <c r="D128" s="5">
        <v>15000000000</v>
      </c>
      <c r="E128" s="5">
        <v>15000000000</v>
      </c>
      <c r="F128" s="5">
        <v>15000000000</v>
      </c>
      <c r="G128" s="5">
        <v>15000000000</v>
      </c>
      <c r="I128" s="5">
        <v>15000000000</v>
      </c>
      <c r="J128" s="5">
        <v>14000000000</v>
      </c>
      <c r="K128" s="5">
        <v>13000000000</v>
      </c>
      <c r="L128" s="5">
        <v>12000000000</v>
      </c>
      <c r="M128" s="5">
        <v>11000000000</v>
      </c>
      <c r="N128" s="5">
        <v>10000000000</v>
      </c>
      <c r="O128" s="5">
        <v>9000000000</v>
      </c>
      <c r="P128" s="5">
        <v>8000000000</v>
      </c>
      <c r="Q128" s="5">
        <v>7000000000</v>
      </c>
      <c r="R128" s="5">
        <v>6000000000</v>
      </c>
      <c r="S128" s="5">
        <v>5000000000</v>
      </c>
      <c r="T128" s="5">
        <v>4000000000</v>
      </c>
      <c r="U128" s="5">
        <v>3000000000</v>
      </c>
      <c r="V128" s="5">
        <v>2000000000</v>
      </c>
      <c r="W128" s="5">
        <v>1000000000</v>
      </c>
    </row>
    <row r="129" spans="2:24" ht="15.5" x14ac:dyDescent="0.35">
      <c r="C129" t="s">
        <v>166</v>
      </c>
      <c r="D129" s="5">
        <v>7279123959000</v>
      </c>
      <c r="E129" s="5">
        <v>6826409754000</v>
      </c>
      <c r="F129" s="5">
        <v>6416011968000</v>
      </c>
      <c r="G129" s="5">
        <v>6198734536000</v>
      </c>
      <c r="I129" s="5">
        <v>6826409754000</v>
      </c>
      <c r="J129" s="5">
        <v>5931324240000</v>
      </c>
      <c r="K129" s="5">
        <v>5168096701000</v>
      </c>
      <c r="L129" s="5">
        <v>4642933081000</v>
      </c>
      <c r="M129" s="5">
        <v>3993389103000</v>
      </c>
      <c r="N129" s="5">
        <v>3201412210000</v>
      </c>
      <c r="O129" s="5">
        <v>2610893958000</v>
      </c>
      <c r="P129" s="5">
        <v>2476327506000</v>
      </c>
      <c r="Q129" s="5">
        <v>1737437810165</v>
      </c>
      <c r="R129" s="5">
        <v>1456979619065</v>
      </c>
      <c r="S129" s="5">
        <v>1252224459018</v>
      </c>
      <c r="T129" s="5">
        <v>1080257173881</v>
      </c>
      <c r="U129" s="5">
        <v>869735054727</v>
      </c>
      <c r="V129" s="5">
        <v>696083321757</v>
      </c>
      <c r="W129" s="5">
        <v>264182657995</v>
      </c>
      <c r="X129" s="5">
        <v>497330023249</v>
      </c>
    </row>
    <row r="130" spans="2:24" ht="15.5" x14ac:dyDescent="0.35">
      <c r="C130" t="s">
        <v>167</v>
      </c>
      <c r="D130" s="5">
        <v>7294123959000</v>
      </c>
      <c r="E130" s="5">
        <v>6841409754000</v>
      </c>
      <c r="F130" s="5">
        <v>6431011968000</v>
      </c>
      <c r="G130" s="5">
        <v>6213734536000</v>
      </c>
      <c r="I130" s="5">
        <v>6841409754000</v>
      </c>
      <c r="J130" s="5">
        <v>5945324240000</v>
      </c>
      <c r="K130" s="5">
        <v>5181096701000</v>
      </c>
      <c r="L130" s="5">
        <v>4654933081000</v>
      </c>
      <c r="M130" s="5">
        <v>4004389103000</v>
      </c>
      <c r="N130" s="5">
        <v>3211412210000</v>
      </c>
      <c r="O130" s="5">
        <v>2619893958000</v>
      </c>
      <c r="P130" s="5">
        <v>2484327506000</v>
      </c>
      <c r="Q130" s="5">
        <v>1744437810165</v>
      </c>
      <c r="R130" s="5">
        <v>1462979619065</v>
      </c>
      <c r="S130" s="5">
        <v>1257224459018</v>
      </c>
      <c r="T130" s="5">
        <v>1084257173881</v>
      </c>
      <c r="U130" s="5">
        <v>872735054727</v>
      </c>
      <c r="V130" s="5">
        <v>698083321757</v>
      </c>
      <c r="W130" s="5">
        <v>265182657995</v>
      </c>
      <c r="X130" s="5">
        <v>497330023249</v>
      </c>
    </row>
    <row r="131" spans="2:24" ht="15.5" x14ac:dyDescent="0.35">
      <c r="C131" t="s">
        <v>168</v>
      </c>
      <c r="D131" s="5">
        <v>1403643906000</v>
      </c>
      <c r="E131" s="5">
        <v>1035679178000</v>
      </c>
      <c r="F131" s="5">
        <v>956316722000</v>
      </c>
      <c r="G131" s="5">
        <v>979106986000</v>
      </c>
      <c r="I131" s="5">
        <v>1035679178000</v>
      </c>
      <c r="J131" s="5">
        <v>923141462000</v>
      </c>
      <c r="K131" s="5">
        <v>807372546000</v>
      </c>
      <c r="L131" s="5">
        <v>460477258000</v>
      </c>
      <c r="M131" s="5">
        <v>323421883000</v>
      </c>
      <c r="N131" s="5">
        <v>279201945000</v>
      </c>
      <c r="O131" s="5">
        <v>156912608000</v>
      </c>
      <c r="P131" s="5">
        <v>132827603000</v>
      </c>
      <c r="Q131" s="5">
        <v>79343561780</v>
      </c>
      <c r="R131" s="5">
        <v>60637837164</v>
      </c>
      <c r="S131" s="5">
        <v>67133858391</v>
      </c>
      <c r="T131" s="5">
        <v>53133781260</v>
      </c>
      <c r="U131" s="5">
        <v>5971587466</v>
      </c>
      <c r="V131" s="5">
        <v>6150577753</v>
      </c>
      <c r="W131" s="5">
        <v>5261835594</v>
      </c>
      <c r="X131" s="5">
        <v>13811866722</v>
      </c>
    </row>
    <row r="132" spans="2:24" ht="15.5" x14ac:dyDescent="0.35">
      <c r="C132" t="s">
        <v>9</v>
      </c>
      <c r="D132" s="5">
        <v>10951849977000</v>
      </c>
      <c r="E132" s="5">
        <v>10177297005000</v>
      </c>
      <c r="F132" s="5">
        <v>9640205829000</v>
      </c>
      <c r="G132" s="5">
        <v>9421980340000</v>
      </c>
      <c r="I132" s="5">
        <v>10177297005000</v>
      </c>
      <c r="J132" s="5">
        <v>9057394273000</v>
      </c>
      <c r="K132" s="5">
        <v>8130773615000</v>
      </c>
      <c r="L132" s="5">
        <v>7202862872000</v>
      </c>
      <c r="M132" s="5">
        <v>6462361670000</v>
      </c>
      <c r="N132" s="5">
        <v>5687996190000</v>
      </c>
      <c r="O132" s="5">
        <v>4978716552000</v>
      </c>
      <c r="P132" s="5">
        <v>4825618237000</v>
      </c>
      <c r="Q132" s="5">
        <v>3706654518730</v>
      </c>
      <c r="R132" s="5">
        <v>3409161275013</v>
      </c>
      <c r="S132" s="5">
        <v>3205406153953</v>
      </c>
      <c r="T132" s="5">
        <v>3013786262602</v>
      </c>
      <c r="U132" s="5">
        <v>2753343486718</v>
      </c>
      <c r="V132" s="5">
        <v>2579019762494</v>
      </c>
      <c r="W132" s="5">
        <v>2147402280904</v>
      </c>
      <c r="X132" s="5">
        <v>1016899066229</v>
      </c>
    </row>
    <row r="133" spans="2:24" ht="15.5" x14ac:dyDescent="0.35">
      <c r="C133" t="s">
        <v>169</v>
      </c>
      <c r="D133" s="5">
        <v>31585761929000</v>
      </c>
      <c r="E133" s="5">
        <v>28856532135000</v>
      </c>
      <c r="F133" s="5">
        <v>28566963639000</v>
      </c>
      <c r="G133" s="5">
        <v>28454875701000</v>
      </c>
      <c r="I133" s="5">
        <v>28856532135000</v>
      </c>
      <c r="J133" s="5">
        <v>21307477280000</v>
      </c>
      <c r="K133" s="5">
        <v>19947730261000</v>
      </c>
      <c r="L133" s="5">
        <v>17058217814000</v>
      </c>
      <c r="M133" s="5">
        <v>11372225256000</v>
      </c>
      <c r="N133" s="5">
        <v>11211369042000</v>
      </c>
      <c r="O133" s="5">
        <v>9747703198000</v>
      </c>
      <c r="P133" s="5">
        <v>12682902626000</v>
      </c>
      <c r="Q133" s="5">
        <v>8873875493055</v>
      </c>
      <c r="R133" s="5">
        <v>7424604403847</v>
      </c>
      <c r="S133" s="5">
        <v>7800299841485</v>
      </c>
      <c r="T133" s="5">
        <v>6120307213175</v>
      </c>
      <c r="U133" s="5">
        <v>5001634710690</v>
      </c>
      <c r="V133" s="5">
        <v>3887421699847</v>
      </c>
      <c r="W133" s="5">
        <v>2929524188783</v>
      </c>
      <c r="X133" s="5">
        <v>1284991547365</v>
      </c>
    </row>
    <row r="134" spans="2:24" ht="15.5" x14ac:dyDescent="0.35">
      <c r="C134" t="s">
        <v>170</v>
      </c>
      <c r="D134" s="5">
        <v>15950000000</v>
      </c>
      <c r="E134" s="5">
        <v>15950000000</v>
      </c>
      <c r="F134" s="5">
        <v>15950000000</v>
      </c>
      <c r="G134" s="5">
        <v>15950000000</v>
      </c>
      <c r="I134" s="5">
        <v>15950000000</v>
      </c>
      <c r="J134" s="5">
        <v>15950000000</v>
      </c>
      <c r="K134" s="5">
        <v>15950000000</v>
      </c>
      <c r="L134" s="5">
        <v>15950000000</v>
      </c>
      <c r="M134" s="5">
        <v>15950000000</v>
      </c>
      <c r="N134" s="5">
        <v>3190000000</v>
      </c>
      <c r="O134" s="5">
        <v>3190000000</v>
      </c>
      <c r="P134" s="5">
        <v>3190000000</v>
      </c>
      <c r="Q134" s="5">
        <v>2900000000</v>
      </c>
      <c r="R134" s="5">
        <v>2900000000</v>
      </c>
      <c r="S134" s="5">
        <v>2900000000</v>
      </c>
      <c r="T134" s="5">
        <v>2900000000</v>
      </c>
      <c r="U134" s="5">
        <v>2900000000</v>
      </c>
      <c r="V134" s="5">
        <v>2900000000</v>
      </c>
      <c r="W134" s="5">
        <v>2900000000</v>
      </c>
      <c r="X134" s="5">
        <v>500000</v>
      </c>
    </row>
    <row r="136" spans="2:24" ht="15.5" x14ac:dyDescent="0.35">
      <c r="B136" t="s">
        <v>171</v>
      </c>
      <c r="C136" t="s">
        <v>172</v>
      </c>
      <c r="D136" s="5">
        <v>-794586828000</v>
      </c>
      <c r="E136" s="5">
        <v>794318285000</v>
      </c>
      <c r="F136" s="5">
        <v>4341942583000</v>
      </c>
      <c r="G136" s="5">
        <v>-3984769701000</v>
      </c>
      <c r="I136" s="5">
        <v>225153234000</v>
      </c>
      <c r="J136" s="5">
        <v>2239318649000</v>
      </c>
      <c r="K136" s="5">
        <v>882342638000</v>
      </c>
      <c r="L136" s="5">
        <v>427290597000</v>
      </c>
      <c r="M136" s="5">
        <v>21739143000</v>
      </c>
      <c r="N136" s="5">
        <v>2852705359000</v>
      </c>
      <c r="O136" s="5">
        <v>2430790765000</v>
      </c>
      <c r="P136" s="5">
        <v>-2427388011000</v>
      </c>
      <c r="Q136" s="5">
        <v>-765037485224</v>
      </c>
      <c r="R136" s="5">
        <v>1458882373916</v>
      </c>
      <c r="S136" s="5">
        <v>193301681777</v>
      </c>
      <c r="T136" s="5">
        <v>18529068921</v>
      </c>
      <c r="U136" s="5">
        <v>-362442456051</v>
      </c>
      <c r="V136" s="5">
        <v>288112726768</v>
      </c>
      <c r="W136" s="5">
        <v>-76788588453</v>
      </c>
      <c r="X136" s="5">
        <v>70803907645</v>
      </c>
    </row>
    <row r="137" spans="2:24" ht="15.5" x14ac:dyDescent="0.35">
      <c r="C137" t="s">
        <v>173</v>
      </c>
      <c r="D137" s="5">
        <v>22513988972000</v>
      </c>
      <c r="E137" s="5">
        <v>23816742955000</v>
      </c>
      <c r="F137" s="5">
        <v>17331022580000</v>
      </c>
      <c r="G137" s="5">
        <v>18984492597000</v>
      </c>
      <c r="I137" s="5">
        <v>76266378360000</v>
      </c>
      <c r="J137" s="5">
        <v>65461882884000</v>
      </c>
      <c r="K137" s="5">
        <v>59792126106000</v>
      </c>
      <c r="L137" s="5">
        <v>49011472165000</v>
      </c>
      <c r="M137" s="5">
        <v>43865964359000</v>
      </c>
      <c r="N137" s="5">
        <v>34020065219000</v>
      </c>
      <c r="O137" s="5">
        <v>33398709513000</v>
      </c>
      <c r="P137" s="5">
        <v>34886444916000</v>
      </c>
      <c r="Q137" s="5">
        <v>24166871511854</v>
      </c>
      <c r="R137" s="5">
        <v>20985605444718</v>
      </c>
      <c r="S137" s="5">
        <v>19365549661929</v>
      </c>
      <c r="T137" s="5">
        <v>14145727290672</v>
      </c>
      <c r="U137" s="5">
        <v>12867517509212</v>
      </c>
      <c r="V137" s="5">
        <v>12865720762888</v>
      </c>
      <c r="W137" s="5">
        <v>6740835579622</v>
      </c>
      <c r="X137" s="5">
        <v>4714015775586</v>
      </c>
    </row>
    <row r="138" spans="2:24" ht="15.5" x14ac:dyDescent="0.35">
      <c r="C138" t="s">
        <v>659</v>
      </c>
      <c r="D138" s="5">
        <v>-23582410049000</v>
      </c>
      <c r="E138" s="5">
        <v>-22688630230000</v>
      </c>
      <c r="F138" s="5">
        <v>-13123650689000</v>
      </c>
      <c r="G138" s="5">
        <v>-21932011843000</v>
      </c>
      <c r="I138" s="5">
        <v>-74945440862000</v>
      </c>
      <c r="J138" s="5">
        <v>-60609791672000</v>
      </c>
      <c r="K138" s="5">
        <v>-55365700039000</v>
      </c>
      <c r="L138" s="5">
        <v>-46728572843000</v>
      </c>
      <c r="M138" s="5">
        <v>-42730284495000</v>
      </c>
      <c r="N138" s="5">
        <v>-30696793752000</v>
      </c>
      <c r="O138" s="5">
        <v>-30439324267000</v>
      </c>
      <c r="P138" s="5">
        <v>-36424791541000</v>
      </c>
      <c r="Q138" s="5">
        <v>-24823583795952</v>
      </c>
      <c r="R138" s="5">
        <v>-19353271973559</v>
      </c>
      <c r="S138" s="5">
        <v>-18477457097871</v>
      </c>
      <c r="T138" s="5">
        <v>-13487715469093</v>
      </c>
      <c r="U138" s="5">
        <v>-12765989161934</v>
      </c>
      <c r="V138" s="5">
        <v>-12139303028278</v>
      </c>
      <c r="W138" s="5">
        <v>-6582712605697</v>
      </c>
      <c r="X138" s="5">
        <v>-4411859078895</v>
      </c>
    </row>
    <row r="139" spans="2:24" ht="15.5" x14ac:dyDescent="0.35">
      <c r="C139" t="s">
        <v>705</v>
      </c>
      <c r="K139" s="5">
        <v>-1943053875000</v>
      </c>
      <c r="L139" s="5">
        <v>-1498943408000</v>
      </c>
    </row>
    <row r="140" spans="2:24" ht="15.5" x14ac:dyDescent="0.35">
      <c r="C140" t="s">
        <v>663</v>
      </c>
      <c r="U140" s="5">
        <v>-236185811026</v>
      </c>
      <c r="V140" s="5">
        <v>-267699305399</v>
      </c>
      <c r="W140" s="5">
        <v>-176068096756</v>
      </c>
      <c r="X140" s="5">
        <v>-141333185470</v>
      </c>
    </row>
    <row r="141" spans="2:24" ht="15.5" x14ac:dyDescent="0.35">
      <c r="C141" t="s">
        <v>664</v>
      </c>
    </row>
    <row r="142" spans="2:24" ht="15.5" x14ac:dyDescent="0.35">
      <c r="C142" t="s">
        <v>508</v>
      </c>
      <c r="D142" s="5">
        <v>10618715000</v>
      </c>
      <c r="E142" s="5">
        <v>8421854000</v>
      </c>
      <c r="F142" s="5">
        <v>8323905000</v>
      </c>
      <c r="G142" s="5">
        <v>15145668000</v>
      </c>
      <c r="I142" s="5">
        <v>46086508000</v>
      </c>
      <c r="J142" s="5">
        <v>38289172000</v>
      </c>
      <c r="K142" s="5">
        <v>18171208000</v>
      </c>
      <c r="L142" s="5">
        <v>9992528000</v>
      </c>
      <c r="M142" s="5">
        <v>14846193000</v>
      </c>
      <c r="N142" s="5">
        <v>5718629000</v>
      </c>
      <c r="O142" s="5">
        <v>5058592000</v>
      </c>
      <c r="P142" s="5">
        <v>4529345000</v>
      </c>
      <c r="Q142" s="5">
        <v>3411977729</v>
      </c>
      <c r="R142" s="5">
        <v>3612543149</v>
      </c>
      <c r="S142" s="5">
        <v>1216840304</v>
      </c>
      <c r="T142" s="5">
        <v>1719258703</v>
      </c>
      <c r="U142" s="5">
        <v>5182200864</v>
      </c>
      <c r="V142" s="5">
        <v>6599692928</v>
      </c>
      <c r="W142" s="5">
        <v>3294635592</v>
      </c>
      <c r="X142" s="5">
        <v>2005668516</v>
      </c>
    </row>
    <row r="143" spans="2:24" ht="15.5" x14ac:dyDescent="0.35">
      <c r="C143" t="s">
        <v>1478</v>
      </c>
      <c r="D143" s="5">
        <v>-131994456000</v>
      </c>
      <c r="E143" s="5">
        <v>-203550114000</v>
      </c>
      <c r="F143" s="5">
        <v>316417468000</v>
      </c>
      <c r="G143" s="5">
        <v>-615146736000</v>
      </c>
      <c r="I143" s="5">
        <v>-592350786000</v>
      </c>
      <c r="J143" s="5">
        <v>-2067142595000</v>
      </c>
      <c r="K143" s="5">
        <v>-1128865756000</v>
      </c>
      <c r="L143" s="5">
        <v>-97076904000</v>
      </c>
      <c r="M143" s="5">
        <v>-942131683000</v>
      </c>
      <c r="N143" s="5">
        <v>-292034097000</v>
      </c>
      <c r="O143" s="5">
        <v>-216810666000</v>
      </c>
      <c r="P143" s="5">
        <v>-567445788000</v>
      </c>
      <c r="Q143" s="5">
        <v>22922663508</v>
      </c>
      <c r="R143" s="5">
        <v>-26231384847</v>
      </c>
      <c r="S143" s="5">
        <v>-541774555531</v>
      </c>
      <c r="T143" s="5">
        <v>-467170653107</v>
      </c>
      <c r="U143" s="5">
        <v>-194040320083</v>
      </c>
      <c r="V143" s="5">
        <v>-184866714441</v>
      </c>
      <c r="W143" s="5">
        <v>-77092197087</v>
      </c>
      <c r="X143" s="5">
        <v>-74321973856</v>
      </c>
    </row>
    <row r="144" spans="2:24" ht="15.5" x14ac:dyDescent="0.35">
      <c r="C144" t="s">
        <v>509</v>
      </c>
      <c r="D144" s="5">
        <v>395209990000</v>
      </c>
      <c r="E144" s="5">
        <v>-138666180000</v>
      </c>
      <c r="F144" s="5">
        <v>-190170681000</v>
      </c>
      <c r="G144" s="5">
        <v>-437249387000</v>
      </c>
      <c r="I144" s="5">
        <v>-549519986000</v>
      </c>
      <c r="J144" s="5">
        <v>-583919140000</v>
      </c>
      <c r="K144" s="5">
        <v>-490335006000</v>
      </c>
      <c r="L144" s="5">
        <v>-269580941000</v>
      </c>
      <c r="M144" s="5">
        <v>-186655231000</v>
      </c>
      <c r="N144" s="5">
        <v>-184250640000</v>
      </c>
      <c r="O144" s="5">
        <v>-316842407000</v>
      </c>
      <c r="P144" s="5">
        <v>-326124943000</v>
      </c>
      <c r="Q144" s="5">
        <v>-134659842363</v>
      </c>
      <c r="R144" s="5">
        <v>-150832255545</v>
      </c>
      <c r="S144" s="5">
        <v>-154233167054</v>
      </c>
      <c r="T144" s="5">
        <v>-174031358254</v>
      </c>
      <c r="U144" s="5">
        <v>-88643488098</v>
      </c>
      <c r="V144" s="5">
        <v>-49032691150</v>
      </c>
      <c r="W144" s="5">
        <v>-31377765037</v>
      </c>
      <c r="X144" s="5">
        <v>-11440116384</v>
      </c>
    </row>
    <row r="145" spans="3:24" ht="15.5" x14ac:dyDescent="0.35">
      <c r="C145" t="s">
        <v>2273</v>
      </c>
      <c r="U145" s="5">
        <v>49716615014</v>
      </c>
      <c r="V145" s="5">
        <v>56694010220</v>
      </c>
      <c r="W145" s="5">
        <v>46331860910</v>
      </c>
      <c r="X145" s="5">
        <v>-6263181852</v>
      </c>
    </row>
    <row r="146" spans="3:24" ht="15.5" x14ac:dyDescent="0.35">
      <c r="C146" t="s">
        <v>1499</v>
      </c>
      <c r="D146" s="5">
        <v>273834249000</v>
      </c>
      <c r="E146" s="5">
        <v>-333794440000</v>
      </c>
      <c r="F146" s="5">
        <v>134570692000</v>
      </c>
      <c r="G146" s="5">
        <v>-1037250455000</v>
      </c>
      <c r="I146" s="5">
        <v>-1095784264000</v>
      </c>
      <c r="J146" s="5">
        <v>-2612772563000</v>
      </c>
      <c r="K146" s="5">
        <v>-1601029554000</v>
      </c>
      <c r="L146" s="5">
        <v>-356665317000</v>
      </c>
      <c r="M146" s="5">
        <v>-1113940721000</v>
      </c>
      <c r="N146" s="5">
        <v>-470566108000</v>
      </c>
      <c r="O146" s="5">
        <v>-528594481000</v>
      </c>
      <c r="P146" s="5">
        <v>-889041386000</v>
      </c>
      <c r="Q146" s="5">
        <v>-108325201126</v>
      </c>
      <c r="R146" s="5">
        <v>-173451097243</v>
      </c>
      <c r="S146" s="5">
        <v>-694790882281</v>
      </c>
      <c r="T146" s="5">
        <v>-639482752658</v>
      </c>
      <c r="U146" s="5">
        <v>-227784992303</v>
      </c>
      <c r="V146" s="5">
        <v>-170605702443</v>
      </c>
      <c r="W146" s="5">
        <v>-58843465622</v>
      </c>
      <c r="X146" s="5">
        <v>-90019603576</v>
      </c>
    </row>
    <row r="147" spans="3:24" ht="15.5" x14ac:dyDescent="0.35">
      <c r="C147" t="s">
        <v>183</v>
      </c>
      <c r="D147" s="5">
        <v>663351793000</v>
      </c>
      <c r="E147" s="5">
        <v>-127733763000</v>
      </c>
      <c r="F147" s="5">
        <v>-4191484154000</v>
      </c>
      <c r="G147" s="5">
        <v>3668354658000</v>
      </c>
      <c r="I147" s="5">
        <v>1416218051000</v>
      </c>
      <c r="J147" s="5">
        <v>-818670987000</v>
      </c>
      <c r="K147" s="5">
        <v>685327505000</v>
      </c>
      <c r="L147" s="5">
        <v>1148908999000</v>
      </c>
      <c r="M147" s="5">
        <v>235700908000</v>
      </c>
      <c r="N147" s="5">
        <v>-1301648676000</v>
      </c>
      <c r="O147" s="5">
        <v>-1861393512000</v>
      </c>
      <c r="P147" s="5">
        <v>2618523738000</v>
      </c>
      <c r="Q147" s="5">
        <v>522021053750</v>
      </c>
      <c r="R147" s="5">
        <v>-839861115672</v>
      </c>
      <c r="S147" s="5">
        <v>-342701713013</v>
      </c>
      <c r="T147" s="5">
        <v>592047372665</v>
      </c>
      <c r="U147" s="5">
        <v>241210628411</v>
      </c>
      <c r="V147" s="5">
        <v>171134613592</v>
      </c>
      <c r="W147" s="5">
        <v>734344735948</v>
      </c>
      <c r="X147" s="5">
        <v>25021880607</v>
      </c>
    </row>
    <row r="148" spans="3:24" ht="15.5" x14ac:dyDescent="0.35">
      <c r="C148" t="s">
        <v>184</v>
      </c>
      <c r="D148" s="5">
        <v>-113302949000</v>
      </c>
      <c r="E148" s="5">
        <v>-487010445000</v>
      </c>
      <c r="F148" s="5">
        <v>-146787305000</v>
      </c>
      <c r="G148" s="5">
        <v>-333311935000</v>
      </c>
      <c r="I148" s="5">
        <v>-1284175914000</v>
      </c>
      <c r="J148" s="5">
        <v>-1002979699000</v>
      </c>
      <c r="K148" s="5">
        <v>-1207621612000</v>
      </c>
      <c r="L148" s="5">
        <v>-1179351747000</v>
      </c>
      <c r="M148" s="5">
        <v>-515802498000</v>
      </c>
      <c r="N148" s="5">
        <v>-375131621000</v>
      </c>
      <c r="O148" s="5">
        <v>-377007113000</v>
      </c>
      <c r="P148" s="5">
        <v>-398640137000</v>
      </c>
      <c r="Q148" s="5">
        <v>-272076272008</v>
      </c>
      <c r="R148" s="5">
        <v>-215646674101</v>
      </c>
      <c r="S148" s="5">
        <v>-217172599264</v>
      </c>
      <c r="T148" s="5">
        <v>-320756445238</v>
      </c>
      <c r="U148" s="5">
        <v>-168785437794</v>
      </c>
      <c r="V148" s="5">
        <v>-267733414406</v>
      </c>
      <c r="W148" s="5">
        <v>-858396413867</v>
      </c>
      <c r="X148" s="5">
        <v>-71683579613</v>
      </c>
    </row>
    <row r="149" spans="3:24" ht="15.5" x14ac:dyDescent="0.35">
      <c r="C149" t="s">
        <v>969</v>
      </c>
      <c r="R149" s="5">
        <v>9570598563</v>
      </c>
      <c r="S149" s="5">
        <v>2725155245</v>
      </c>
      <c r="T149" s="5">
        <v>31919056751</v>
      </c>
      <c r="U149" s="5">
        <v>32479445980</v>
      </c>
      <c r="V149" s="5">
        <v>135405491681</v>
      </c>
    </row>
    <row r="150" spans="3:24" ht="15.5" x14ac:dyDescent="0.35">
      <c r="C150" t="s">
        <v>208</v>
      </c>
      <c r="D150" s="5">
        <v>3524382000</v>
      </c>
      <c r="E150" s="5">
        <v>3340934000</v>
      </c>
      <c r="F150" s="5">
        <v>3006669000</v>
      </c>
      <c r="G150" s="5">
        <v>4650466000</v>
      </c>
      <c r="I150" s="5">
        <v>11407826000</v>
      </c>
      <c r="J150" s="5">
        <v>47877563000</v>
      </c>
      <c r="K150" s="5">
        <v>1669725000</v>
      </c>
      <c r="L150" s="5">
        <v>655410000</v>
      </c>
      <c r="M150" s="5">
        <v>23280783000</v>
      </c>
      <c r="N150" s="5">
        <v>1114415000</v>
      </c>
      <c r="O150" s="5">
        <v>5689457000</v>
      </c>
      <c r="P150" s="5">
        <v>4502682000</v>
      </c>
      <c r="Q150" s="5">
        <v>6362757402</v>
      </c>
      <c r="R150" s="5">
        <v>2628638314</v>
      </c>
      <c r="S150" s="5">
        <v>7454525029</v>
      </c>
      <c r="T150" s="5">
        <v>1261522557</v>
      </c>
      <c r="U150" s="5">
        <v>2905253989</v>
      </c>
      <c r="V150" s="5">
        <v>3452311002</v>
      </c>
      <c r="W150" s="5">
        <v>909548521</v>
      </c>
      <c r="X150" s="5">
        <v>1791002880</v>
      </c>
    </row>
    <row r="151" spans="3:24" ht="15.5" x14ac:dyDescent="0.35">
      <c r="C151" t="s">
        <v>221</v>
      </c>
      <c r="E151" s="5">
        <v>31695007000</v>
      </c>
      <c r="I151" s="5">
        <v>31695007000</v>
      </c>
      <c r="W151" s="5">
        <v>158646454</v>
      </c>
      <c r="X151" s="5">
        <v>49000000</v>
      </c>
    </row>
    <row r="152" spans="3:24" ht="15.5" x14ac:dyDescent="0.35">
      <c r="C152" t="s">
        <v>2274</v>
      </c>
      <c r="J152" s="5">
        <v>-76779543000</v>
      </c>
      <c r="N152" s="5">
        <v>-38601300000</v>
      </c>
      <c r="P152" s="5">
        <v>100000</v>
      </c>
      <c r="Q152" s="5">
        <v>-8074412694</v>
      </c>
      <c r="S152" s="5">
        <v>-63560514</v>
      </c>
      <c r="T152" s="5">
        <v>-49411943182</v>
      </c>
      <c r="V152" s="5">
        <v>-191947726257</v>
      </c>
      <c r="W152" s="5">
        <v>-683085734717</v>
      </c>
      <c r="X152" s="5">
        <v>-23750000000</v>
      </c>
    </row>
    <row r="153" spans="3:24" ht="15.5" x14ac:dyDescent="0.35">
      <c r="C153" t="s">
        <v>2275</v>
      </c>
    </row>
    <row r="154" spans="3:24" ht="15.5" x14ac:dyDescent="0.35">
      <c r="C154" t="s">
        <v>209</v>
      </c>
    </row>
    <row r="155" spans="3:24" ht="15.5" x14ac:dyDescent="0.35">
      <c r="C155" t="s">
        <v>207</v>
      </c>
      <c r="D155" s="5">
        <v>-244476168000</v>
      </c>
      <c r="E155" s="5">
        <v>-211561211000</v>
      </c>
      <c r="F155" s="5">
        <v>-189342938000</v>
      </c>
      <c r="G155" s="5">
        <v>-203765113000</v>
      </c>
      <c r="I155" s="5">
        <v>-795974263000</v>
      </c>
      <c r="J155" s="5">
        <v>-772689826000</v>
      </c>
      <c r="K155" s="5">
        <v>-1049799416000</v>
      </c>
      <c r="L155" s="5">
        <v>-614807011000</v>
      </c>
      <c r="M155" s="5">
        <v>-360508300000</v>
      </c>
      <c r="N155" s="5">
        <v>-303310409000</v>
      </c>
      <c r="O155" s="5">
        <v>-244958085000</v>
      </c>
      <c r="P155" s="5">
        <v>-169531905000</v>
      </c>
      <c r="Q155" s="5">
        <v>-118510696921</v>
      </c>
      <c r="R155" s="5">
        <v>-92120744531</v>
      </c>
      <c r="S155" s="5">
        <v>-108711514382</v>
      </c>
      <c r="T155" s="5">
        <v>-193673713407</v>
      </c>
      <c r="U155" s="5">
        <v>-88682841931</v>
      </c>
      <c r="V155" s="5">
        <v>-86380687848</v>
      </c>
      <c r="W155" s="5">
        <v>-72619986654</v>
      </c>
      <c r="X155" s="5">
        <v>-35542310986</v>
      </c>
    </row>
    <row r="156" spans="3:24" ht="15.5" x14ac:dyDescent="0.35">
      <c r="C156" t="s">
        <v>2276</v>
      </c>
      <c r="D156" s="5">
        <v>-30503871000</v>
      </c>
      <c r="G156" s="5">
        <v>1481565000</v>
      </c>
    </row>
    <row r="157" spans="3:24" ht="15.5" x14ac:dyDescent="0.35">
      <c r="C157" t="s">
        <v>974</v>
      </c>
      <c r="E157" s="5">
        <v>-15077952000</v>
      </c>
      <c r="F157" s="5">
        <v>-45803221000</v>
      </c>
      <c r="G157" s="5">
        <v>-37041979000</v>
      </c>
      <c r="I157" s="5">
        <v>-97923152000</v>
      </c>
      <c r="J157" s="5">
        <v>-29989019000</v>
      </c>
      <c r="K157" s="5">
        <v>-9791271000</v>
      </c>
      <c r="L157" s="5">
        <v>-17227684000</v>
      </c>
      <c r="M157" s="5">
        <v>-8846747000</v>
      </c>
      <c r="N157" s="5">
        <v>-12813733000</v>
      </c>
    </row>
    <row r="158" spans="3:24" ht="15.5" x14ac:dyDescent="0.35">
      <c r="C158" t="s">
        <v>453</v>
      </c>
      <c r="E158" s="5">
        <v>-10748132000</v>
      </c>
      <c r="I158" s="5">
        <v>-10748132000</v>
      </c>
      <c r="J158" s="5">
        <v>-38998399000</v>
      </c>
      <c r="K158" s="5">
        <v>-3455177000</v>
      </c>
      <c r="L158" s="5">
        <v>-160399653000</v>
      </c>
    </row>
    <row r="159" spans="3:24" ht="15.5" x14ac:dyDescent="0.35">
      <c r="C159" t="s">
        <v>2146</v>
      </c>
      <c r="M159" s="5">
        <v>-29732037000</v>
      </c>
      <c r="U159" s="5">
        <v>-2166296625</v>
      </c>
      <c r="V159" s="5">
        <v>-71011750000</v>
      </c>
    </row>
    <row r="160" spans="3:24" ht="15.5" x14ac:dyDescent="0.35">
      <c r="C160" t="s">
        <v>2277</v>
      </c>
      <c r="J160" s="5">
        <v>-80697087000</v>
      </c>
      <c r="K160" s="5">
        <v>-29118559000</v>
      </c>
      <c r="L160" s="5">
        <v>-16313023000</v>
      </c>
      <c r="M160" s="5">
        <v>-1290222000</v>
      </c>
      <c r="N160" s="5">
        <v>-2970051000</v>
      </c>
      <c r="O160" s="5">
        <v>-125936584000</v>
      </c>
      <c r="P160" s="5">
        <v>-220185401000</v>
      </c>
      <c r="Q160" s="5">
        <v>-150128774466</v>
      </c>
      <c r="R160" s="5">
        <v>-135202862085</v>
      </c>
      <c r="S160" s="5">
        <v>-104797985791</v>
      </c>
      <c r="T160" s="5">
        <v>-103146346249</v>
      </c>
      <c r="U160" s="5">
        <v>-86719511395</v>
      </c>
      <c r="V160" s="5">
        <v>-50988449754</v>
      </c>
      <c r="W160" s="5">
        <v>-29597645082</v>
      </c>
      <c r="X160" s="5">
        <v>-12141253293</v>
      </c>
    </row>
    <row r="161" spans="3:24" ht="15.5" x14ac:dyDescent="0.35">
      <c r="C161" t="s">
        <v>2278</v>
      </c>
      <c r="F161" s="5">
        <v>75277094000</v>
      </c>
      <c r="I161" s="5">
        <v>75277094000</v>
      </c>
      <c r="J161" s="5">
        <v>-9470858000</v>
      </c>
    </row>
    <row r="162" spans="3:24" ht="15.5" x14ac:dyDescent="0.35">
      <c r="C162" t="s">
        <v>1245</v>
      </c>
      <c r="D162" s="5">
        <v>-132971000</v>
      </c>
      <c r="E162" s="5">
        <v>-9606878000</v>
      </c>
      <c r="F162" s="5">
        <v>-14061674000</v>
      </c>
      <c r="G162" s="5">
        <v>-12845223000</v>
      </c>
      <c r="I162" s="5">
        <v>-45135294000</v>
      </c>
      <c r="J162" s="5">
        <v>-4230642000</v>
      </c>
      <c r="K162" s="5">
        <v>-35853373000</v>
      </c>
      <c r="L162" s="5">
        <v>-53688745000</v>
      </c>
      <c r="M162" s="5">
        <v>2367621000</v>
      </c>
      <c r="N162" s="5">
        <v>-10632591000</v>
      </c>
      <c r="O162" s="5">
        <v>-17838625000</v>
      </c>
      <c r="P162" s="5">
        <v>-18472642000</v>
      </c>
      <c r="Q162" s="5">
        <v>-7741750098</v>
      </c>
      <c r="R162" s="5">
        <v>2815772138</v>
      </c>
      <c r="S162" s="5">
        <v>-12421045283</v>
      </c>
      <c r="T162" s="5">
        <v>-3972462132</v>
      </c>
      <c r="U162" s="5">
        <v>-4188792292</v>
      </c>
      <c r="V162" s="5">
        <v>-5142603230</v>
      </c>
      <c r="W162" s="5">
        <v>-773840394</v>
      </c>
      <c r="X162" s="5">
        <v>-490018214</v>
      </c>
    </row>
    <row r="163" spans="3:24" ht="15.5" x14ac:dyDescent="0.35">
      <c r="C163" t="s">
        <v>240</v>
      </c>
      <c r="E163" s="5">
        <v>-250000000000</v>
      </c>
      <c r="I163" s="5">
        <v>-250000000000</v>
      </c>
    </row>
    <row r="164" spans="3:24" ht="15.5" x14ac:dyDescent="0.35">
      <c r="C164" t="s">
        <v>629</v>
      </c>
      <c r="J164" s="5">
        <v>-185688000</v>
      </c>
    </row>
    <row r="165" spans="3:24" ht="15.5" x14ac:dyDescent="0.35">
      <c r="C165" t="s">
        <v>2279</v>
      </c>
      <c r="E165" s="5">
        <v>-31695007000</v>
      </c>
      <c r="F165" s="5">
        <v>31695007000</v>
      </c>
      <c r="N165" s="5">
        <v>516037000</v>
      </c>
      <c r="O165" s="5">
        <v>2676025000</v>
      </c>
    </row>
    <row r="166" spans="3:24" ht="15.5" x14ac:dyDescent="0.35">
      <c r="C166" t="s">
        <v>2280</v>
      </c>
      <c r="D166" s="5">
        <v>166093200000</v>
      </c>
      <c r="F166" s="5">
        <v>-6115539000</v>
      </c>
      <c r="M166" s="5">
        <v>5050000000</v>
      </c>
    </row>
    <row r="167" spans="3:24" ht="15.5" x14ac:dyDescent="0.35">
      <c r="C167" t="s">
        <v>2281</v>
      </c>
      <c r="M167" s="5">
        <v>5300000000</v>
      </c>
      <c r="T167" s="5">
        <v>2075176496</v>
      </c>
    </row>
    <row r="168" spans="3:24" ht="15.5" x14ac:dyDescent="0.35">
      <c r="C168" t="s">
        <v>615</v>
      </c>
      <c r="R168" s="5">
        <v>-2482750000</v>
      </c>
      <c r="T168" s="5">
        <v>-578840000</v>
      </c>
    </row>
    <row r="169" spans="3:24" ht="15.5" x14ac:dyDescent="0.35">
      <c r="C169" t="s">
        <v>2282</v>
      </c>
      <c r="L169" s="5">
        <v>-7276601000</v>
      </c>
      <c r="S169" s="5">
        <v>-291000000</v>
      </c>
      <c r="T169" s="5">
        <v>-2386000000</v>
      </c>
      <c r="U169" s="5">
        <v>-1638000000</v>
      </c>
      <c r="V169" s="5">
        <v>-370000000</v>
      </c>
    </row>
    <row r="170" spans="3:24" ht="15.5" x14ac:dyDescent="0.35">
      <c r="C170" t="s">
        <v>2283</v>
      </c>
      <c r="K170" s="5">
        <v>2426459000</v>
      </c>
      <c r="L170" s="5">
        <v>8069560000</v>
      </c>
      <c r="M170" s="5">
        <v>18030840000</v>
      </c>
      <c r="O170" s="5">
        <v>14526209000</v>
      </c>
      <c r="P170" s="5">
        <v>19202970000</v>
      </c>
      <c r="Q170" s="5">
        <v>7706532709</v>
      </c>
      <c r="U170" s="5">
        <v>5000000000</v>
      </c>
    </row>
    <row r="171" spans="3:24" ht="15.5" x14ac:dyDescent="0.35">
      <c r="C171" t="s">
        <v>1144</v>
      </c>
    </row>
    <row r="172" spans="3:24" ht="15.5" x14ac:dyDescent="0.35">
      <c r="C172" t="s">
        <v>796</v>
      </c>
      <c r="U172" s="5">
        <v>-25000000000</v>
      </c>
    </row>
    <row r="173" spans="3:24" ht="15.5" x14ac:dyDescent="0.35">
      <c r="C173" t="s">
        <v>1038</v>
      </c>
      <c r="D173" s="5">
        <v>-7807521000</v>
      </c>
      <c r="E173" s="5">
        <v>6642794000</v>
      </c>
      <c r="F173" s="5">
        <v>-1442703000</v>
      </c>
      <c r="G173" s="5">
        <v>-3016651000</v>
      </c>
      <c r="M173" s="5">
        <v>-82165731000</v>
      </c>
      <c r="N173" s="5">
        <v>-883989000</v>
      </c>
      <c r="O173" s="5">
        <v>-472973000</v>
      </c>
      <c r="P173" s="5">
        <v>-11732441000</v>
      </c>
      <c r="Q173" s="5">
        <v>-670927940</v>
      </c>
      <c r="R173" s="5">
        <v>-854326500</v>
      </c>
      <c r="S173" s="5">
        <v>-1067173568</v>
      </c>
      <c r="T173" s="5">
        <v>-2842896072</v>
      </c>
      <c r="U173" s="5">
        <v>-774695520</v>
      </c>
    </row>
    <row r="174" spans="3:24" ht="15.5" x14ac:dyDescent="0.35">
      <c r="C174" t="s">
        <v>696</v>
      </c>
    </row>
    <row r="175" spans="3:24" ht="15.5" x14ac:dyDescent="0.35">
      <c r="C175" t="s">
        <v>928</v>
      </c>
      <c r="W175" s="5">
        <v>-73387401995</v>
      </c>
    </row>
    <row r="176" spans="3:24" ht="15.5" x14ac:dyDescent="0.35">
      <c r="C176" t="s">
        <v>241</v>
      </c>
      <c r="D176" s="5">
        <v>663351793000</v>
      </c>
      <c r="E176" s="5">
        <v>-127733763000</v>
      </c>
      <c r="F176" s="5">
        <v>-4191484154000</v>
      </c>
      <c r="G176" s="5">
        <v>3668354658000</v>
      </c>
      <c r="I176" s="5">
        <v>1416218051000</v>
      </c>
      <c r="J176" s="5">
        <v>-818670987000</v>
      </c>
      <c r="K176" s="5">
        <v>685327505000</v>
      </c>
      <c r="L176" s="5">
        <v>1148908999000</v>
      </c>
      <c r="M176" s="5">
        <v>235700908000</v>
      </c>
      <c r="N176" s="5">
        <v>-1301648676000</v>
      </c>
      <c r="O176" s="5">
        <v>-1861393512000</v>
      </c>
      <c r="P176" s="5">
        <v>2618523738000</v>
      </c>
      <c r="Q176" s="5">
        <v>522021053750</v>
      </c>
      <c r="R176" s="5">
        <v>-839861115672</v>
      </c>
      <c r="S176" s="5">
        <v>-342701713013</v>
      </c>
      <c r="T176" s="5">
        <v>592047372665</v>
      </c>
      <c r="U176" s="5">
        <v>241210628411</v>
      </c>
      <c r="V176" s="5">
        <v>171134613592</v>
      </c>
      <c r="W176" s="5">
        <v>734344735948</v>
      </c>
      <c r="X176" s="5">
        <v>25021880607</v>
      </c>
    </row>
    <row r="177" spans="3:24" ht="15.5" x14ac:dyDescent="0.35">
      <c r="C177" t="s">
        <v>2284</v>
      </c>
    </row>
    <row r="178" spans="3:24" ht="15.5" x14ac:dyDescent="0.35">
      <c r="C178" t="s">
        <v>474</v>
      </c>
      <c r="E178" s="5">
        <v>-1445098455000</v>
      </c>
      <c r="I178" s="5">
        <v>-1445098455000</v>
      </c>
      <c r="J178" s="5">
        <v>-779371993000</v>
      </c>
      <c r="N178" s="5">
        <v>-1085669030000</v>
      </c>
      <c r="O178" s="5">
        <v>-1696011994000</v>
      </c>
      <c r="W178" s="5">
        <v>-145035000000</v>
      </c>
    </row>
    <row r="179" spans="3:24" ht="15.5" x14ac:dyDescent="0.35">
      <c r="C179" t="s">
        <v>2179</v>
      </c>
      <c r="K179" s="5">
        <v>554581893000</v>
      </c>
    </row>
    <row r="180" spans="3:24" ht="15.5" x14ac:dyDescent="0.35">
      <c r="C180" t="s">
        <v>2285</v>
      </c>
      <c r="E180" s="5">
        <v>1295752000</v>
      </c>
      <c r="F180" s="5">
        <v>33987379000</v>
      </c>
      <c r="I180" s="5">
        <v>35283131000</v>
      </c>
      <c r="J180" s="5">
        <v>6158792000</v>
      </c>
    </row>
    <row r="181" spans="3:24" ht="15.5" x14ac:dyDescent="0.35">
      <c r="C181" t="s">
        <v>473</v>
      </c>
      <c r="E181" s="5">
        <v>3992291057000</v>
      </c>
      <c r="I181" s="5">
        <v>3992291057000</v>
      </c>
      <c r="J181" s="5">
        <v>963746202000</v>
      </c>
      <c r="K181" s="5">
        <v>675790343000</v>
      </c>
      <c r="L181" s="5">
        <v>109808820000</v>
      </c>
      <c r="M181" s="5">
        <v>357518226000</v>
      </c>
    </row>
    <row r="182" spans="3:24" ht="15.5" x14ac:dyDescent="0.35">
      <c r="C182" t="s">
        <v>2286</v>
      </c>
      <c r="P182" s="5">
        <v>305660000000</v>
      </c>
      <c r="W182" s="5">
        <v>877902923475</v>
      </c>
    </row>
    <row r="183" spans="3:24" ht="15.5" x14ac:dyDescent="0.35">
      <c r="C183" t="s">
        <v>2287</v>
      </c>
      <c r="W183" s="5">
        <v>2928869800</v>
      </c>
    </row>
    <row r="184" spans="3:24" ht="15.5" x14ac:dyDescent="0.35">
      <c r="C184" t="s">
        <v>2288</v>
      </c>
      <c r="Q184" s="5">
        <v>6867674742</v>
      </c>
      <c r="T184" s="5">
        <v>9779554159</v>
      </c>
    </row>
    <row r="185" spans="3:24" ht="15.5" x14ac:dyDescent="0.35">
      <c r="C185" t="s">
        <v>2289</v>
      </c>
      <c r="S185" s="5">
        <v>8258488853</v>
      </c>
      <c r="T185" s="5">
        <v>18749589839</v>
      </c>
    </row>
    <row r="186" spans="3:24" ht="15.5" x14ac:dyDescent="0.35">
      <c r="C186" t="s">
        <v>2290</v>
      </c>
      <c r="D186" s="5">
        <v>78300000000</v>
      </c>
      <c r="G186" s="5">
        <v>-17906000000</v>
      </c>
      <c r="K186" s="5">
        <v>436976872000</v>
      </c>
      <c r="L186" s="5">
        <v>58606588000</v>
      </c>
      <c r="M186" s="5">
        <v>59066732000</v>
      </c>
      <c r="N186" s="5">
        <v>73947018000</v>
      </c>
      <c r="O186" s="5">
        <v>18002500000</v>
      </c>
      <c r="P186" s="5">
        <v>27902400000</v>
      </c>
      <c r="Q186" s="5">
        <v>9300000</v>
      </c>
      <c r="S186" s="5">
        <v>4901000000</v>
      </c>
    </row>
    <row r="187" spans="3:24" ht="15.5" x14ac:dyDescent="0.35">
      <c r="C187" t="s">
        <v>2291</v>
      </c>
      <c r="R187" s="5">
        <v>511000000</v>
      </c>
    </row>
    <row r="188" spans="3:24" ht="15.5" x14ac:dyDescent="0.35">
      <c r="C188" t="s">
        <v>2292</v>
      </c>
    </row>
    <row r="189" spans="3:24" ht="15.5" x14ac:dyDescent="0.35">
      <c r="C189" t="s">
        <v>2293</v>
      </c>
    </row>
    <row r="190" spans="3:24" ht="15.5" x14ac:dyDescent="0.35">
      <c r="C190" t="s">
        <v>2294</v>
      </c>
      <c r="D190" s="5">
        <v>978013959000</v>
      </c>
      <c r="E190" s="5">
        <v>1578343358000</v>
      </c>
      <c r="F190" s="5">
        <v>-3658091969000</v>
      </c>
      <c r="G190" s="5">
        <v>3868737743000</v>
      </c>
      <c r="I190" s="5">
        <v>4027574188000</v>
      </c>
      <c r="J190" s="5">
        <v>969904994000</v>
      </c>
      <c r="K190" s="5">
        <v>1746720395000</v>
      </c>
      <c r="L190" s="5">
        <v>2239684611000</v>
      </c>
      <c r="M190" s="5">
        <v>1037730751000</v>
      </c>
      <c r="N190" s="5">
        <v>73947018000</v>
      </c>
      <c r="O190" s="5">
        <v>18002500000</v>
      </c>
      <c r="P190" s="5">
        <v>2749159858000</v>
      </c>
      <c r="Q190" s="5">
        <v>581886901221</v>
      </c>
      <c r="R190" s="5">
        <v>511000000</v>
      </c>
      <c r="S190" s="5">
        <v>13159488853</v>
      </c>
      <c r="T190" s="5">
        <v>596140712996</v>
      </c>
      <c r="U190" s="5">
        <v>424601785714</v>
      </c>
      <c r="V190" s="5">
        <v>174222797619</v>
      </c>
      <c r="W190" s="5">
        <v>880831793275</v>
      </c>
      <c r="X190" s="5">
        <v>80000000000</v>
      </c>
    </row>
    <row r="191" spans="3:24" ht="15.5" x14ac:dyDescent="0.35">
      <c r="C191" t="s">
        <v>467</v>
      </c>
    </row>
    <row r="192" spans="3:24" ht="15.5" x14ac:dyDescent="0.35">
      <c r="C192" t="s">
        <v>2295</v>
      </c>
      <c r="P192" s="5">
        <v>-2981380000</v>
      </c>
      <c r="R192" s="5">
        <v>-779735949041</v>
      </c>
      <c r="S192" s="5">
        <v>-294194385401</v>
      </c>
      <c r="T192" s="5">
        <v>-4083317288</v>
      </c>
      <c r="U192" s="5">
        <v>-9391109477</v>
      </c>
      <c r="V192" s="5">
        <v>-3088184027</v>
      </c>
      <c r="W192" s="5">
        <v>-1452057327</v>
      </c>
      <c r="X192" s="5">
        <v>-2049249593</v>
      </c>
    </row>
    <row r="193" spans="3:24" ht="15.5" x14ac:dyDescent="0.35">
      <c r="C193" t="s">
        <v>1552</v>
      </c>
      <c r="D193" s="5">
        <v>-247812321000</v>
      </c>
      <c r="E193" s="5">
        <v>-260973366000</v>
      </c>
      <c r="F193" s="5">
        <v>-200911615000</v>
      </c>
      <c r="G193" s="5">
        <v>-224358162000</v>
      </c>
      <c r="I193" s="5">
        <v>-857746889000</v>
      </c>
      <c r="J193" s="5">
        <v>-699688833000</v>
      </c>
      <c r="K193" s="5">
        <v>-761346439000</v>
      </c>
      <c r="L193" s="5">
        <v>-659209387000</v>
      </c>
      <c r="M193" s="5">
        <v>-400542619000</v>
      </c>
      <c r="N193" s="5">
        <v>-265062085000</v>
      </c>
    </row>
    <row r="194" spans="3:24" ht="15.5" x14ac:dyDescent="0.35">
      <c r="C194" t="s">
        <v>2296</v>
      </c>
      <c r="F194" s="5">
        <v>-24294277000</v>
      </c>
      <c r="G194" s="5">
        <v>24294277000</v>
      </c>
      <c r="M194" s="5">
        <v>-5990181000</v>
      </c>
      <c r="N194" s="5">
        <v>-300000</v>
      </c>
    </row>
    <row r="195" spans="3:24" ht="15.5" x14ac:dyDescent="0.35">
      <c r="C195" t="s">
        <v>1053</v>
      </c>
      <c r="F195" s="5">
        <v>-299886213000</v>
      </c>
      <c r="I195" s="5">
        <v>-299886213000</v>
      </c>
      <c r="J195" s="5">
        <v>-268319243000</v>
      </c>
      <c r="K195" s="5">
        <v>-299886213000</v>
      </c>
      <c r="L195" s="5">
        <v>-362328975000</v>
      </c>
      <c r="M195" s="5">
        <v>-219398741000</v>
      </c>
      <c r="O195" s="5">
        <v>-159500000000</v>
      </c>
      <c r="P195" s="5">
        <v>-110200000000</v>
      </c>
      <c r="Q195" s="5">
        <v>-58000000000</v>
      </c>
      <c r="R195" s="5">
        <v>-58000000000</v>
      </c>
      <c r="S195" s="5">
        <v>-58000000000</v>
      </c>
      <c r="T195" s="5">
        <v>-10023043</v>
      </c>
      <c r="U195" s="5">
        <v>-174000047826</v>
      </c>
      <c r="X195" s="5">
        <v>-50000000000</v>
      </c>
    </row>
    <row r="196" spans="3:24" ht="15.5" x14ac:dyDescent="0.35">
      <c r="C196" t="s">
        <v>2297</v>
      </c>
      <c r="J196" s="5">
        <v>-30400000000</v>
      </c>
    </row>
    <row r="197" spans="3:24" ht="15.5" x14ac:dyDescent="0.35">
      <c r="C197" t="s">
        <v>2298</v>
      </c>
      <c r="E197" s="5">
        <v>-5300000</v>
      </c>
      <c r="F197" s="5">
        <v>-8300080000</v>
      </c>
      <c r="G197" s="5">
        <v>-319200000</v>
      </c>
      <c r="I197" s="5">
        <v>-8624580000</v>
      </c>
      <c r="J197" s="5">
        <v>-10774004000</v>
      </c>
      <c r="K197" s="5">
        <v>-28787000</v>
      </c>
      <c r="L197" s="5">
        <v>-14225000000</v>
      </c>
      <c r="M197" s="5">
        <v>-9043171000</v>
      </c>
      <c r="N197" s="5">
        <v>-3172729000</v>
      </c>
      <c r="O197" s="5">
        <v>-548900000</v>
      </c>
      <c r="P197" s="5">
        <v>-15857100000</v>
      </c>
      <c r="Q197" s="5">
        <v>-503492974</v>
      </c>
    </row>
    <row r="198" spans="3:24" ht="15.5" x14ac:dyDescent="0.35">
      <c r="C198" t="s">
        <v>2299</v>
      </c>
      <c r="D198" s="5">
        <v>-66849845000</v>
      </c>
      <c r="L198" s="5">
        <v>-54843193000</v>
      </c>
      <c r="N198" s="5">
        <v>-8960935000</v>
      </c>
    </row>
    <row r="199" spans="3:24" ht="15.5" x14ac:dyDescent="0.35">
      <c r="C199" t="s">
        <v>620</v>
      </c>
      <c r="J199" s="5">
        <v>-21908000</v>
      </c>
      <c r="K199" s="5">
        <v>-131451000</v>
      </c>
      <c r="L199" s="5">
        <v>-169057000</v>
      </c>
      <c r="M199" s="5">
        <v>-547234000</v>
      </c>
      <c r="N199" s="5">
        <v>-735848000</v>
      </c>
      <c r="O199" s="5">
        <v>-629363000</v>
      </c>
      <c r="P199" s="5">
        <v>-1095757000</v>
      </c>
      <c r="Q199" s="5">
        <v>-1298036085</v>
      </c>
      <c r="R199" s="5">
        <v>-2636166631</v>
      </c>
      <c r="S199" s="5">
        <v>-3666816465</v>
      </c>
    </row>
    <row r="200" spans="3:24" ht="15.5" x14ac:dyDescent="0.35">
      <c r="C200" t="s">
        <v>2300</v>
      </c>
      <c r="O200" s="5">
        <v>-21825000000</v>
      </c>
    </row>
    <row r="201" spans="3:24" ht="15.5" x14ac:dyDescent="0.35">
      <c r="C201" t="s">
        <v>417</v>
      </c>
      <c r="O201" s="5">
        <v>-880755000</v>
      </c>
      <c r="P201" s="5">
        <v>-501883000</v>
      </c>
    </row>
    <row r="202" spans="3:24" ht="15.5" x14ac:dyDescent="0.35">
      <c r="C202" t="s">
        <v>2301</v>
      </c>
      <c r="M202" s="5">
        <v>-166507897000</v>
      </c>
      <c r="N202" s="5">
        <v>-11994767000</v>
      </c>
      <c r="Q202" s="5">
        <v>-64318412</v>
      </c>
    </row>
    <row r="203" spans="3:24" ht="15.5" x14ac:dyDescent="0.35">
      <c r="C203" t="s">
        <v>480</v>
      </c>
      <c r="D203" s="5">
        <v>-314662166000</v>
      </c>
      <c r="E203" s="5">
        <v>-1706077121000</v>
      </c>
      <c r="F203" s="5">
        <v>-533392185000</v>
      </c>
      <c r="G203" s="5">
        <v>-200383085000</v>
      </c>
      <c r="I203" s="5">
        <v>-2611356137000</v>
      </c>
      <c r="J203" s="5">
        <v>-1788575981000</v>
      </c>
      <c r="K203" s="5">
        <v>-1061392890000</v>
      </c>
      <c r="L203" s="5">
        <v>-1090775612000</v>
      </c>
      <c r="M203" s="5">
        <v>-802029843000</v>
      </c>
      <c r="N203" s="5">
        <v>-1375595694000</v>
      </c>
      <c r="O203" s="5">
        <v>-1879396012000</v>
      </c>
      <c r="P203" s="5">
        <v>-130636120000</v>
      </c>
      <c r="Q203" s="5">
        <v>-59865847471</v>
      </c>
      <c r="R203" s="5">
        <v>-840372115672</v>
      </c>
      <c r="S203" s="5">
        <v>-355861201866</v>
      </c>
      <c r="T203" s="5">
        <v>-4093340331</v>
      </c>
      <c r="U203" s="5">
        <v>-183391157303</v>
      </c>
      <c r="V203" s="5">
        <v>-3088184027</v>
      </c>
      <c r="W203" s="5">
        <v>-146487057327</v>
      </c>
      <c r="X203" s="5">
        <v>-52049249593</v>
      </c>
    </row>
    <row r="204" spans="3:24" ht="15.5" x14ac:dyDescent="0.35">
      <c r="C204" t="s">
        <v>2302</v>
      </c>
      <c r="X204" s="5">
        <v>-2928869800</v>
      </c>
    </row>
    <row r="205" spans="3:24" ht="15.5" x14ac:dyDescent="0.35">
      <c r="C205" t="s">
        <v>278</v>
      </c>
      <c r="D205" s="5">
        <v>-244537984000</v>
      </c>
      <c r="E205" s="5">
        <v>179574077000</v>
      </c>
      <c r="F205" s="5">
        <v>3671124000</v>
      </c>
      <c r="G205" s="5">
        <v>-649726978000</v>
      </c>
      <c r="I205" s="5">
        <v>357195371000</v>
      </c>
      <c r="J205" s="5">
        <v>417667963000</v>
      </c>
      <c r="K205" s="5">
        <v>360048531000</v>
      </c>
      <c r="L205" s="5">
        <v>396847849000</v>
      </c>
      <c r="M205" s="5">
        <v>-258362447000</v>
      </c>
      <c r="N205" s="5">
        <v>1175925062000</v>
      </c>
      <c r="O205" s="5">
        <v>192390140000</v>
      </c>
      <c r="P205" s="5">
        <v>-207504410000</v>
      </c>
      <c r="Q205" s="5">
        <v>-515092703482</v>
      </c>
      <c r="R205" s="5">
        <v>403374584143</v>
      </c>
      <c r="S205" s="5">
        <v>-366572630500</v>
      </c>
      <c r="T205" s="5">
        <v>289819996348</v>
      </c>
      <c r="U205" s="5">
        <v>-290017265434</v>
      </c>
      <c r="V205" s="5">
        <v>191513925954</v>
      </c>
      <c r="W205" s="5">
        <v>-200840266372</v>
      </c>
      <c r="X205" s="5">
        <v>24142208639</v>
      </c>
    </row>
    <row r="206" spans="3:24" ht="15.5" x14ac:dyDescent="0.35">
      <c r="C206" t="s">
        <v>279</v>
      </c>
      <c r="D206" s="5">
        <v>2119419819000</v>
      </c>
      <c r="I206" s="5">
        <v>1627644450000</v>
      </c>
      <c r="J206" s="5">
        <v>1177967103000</v>
      </c>
      <c r="K206" s="5">
        <v>824887602000</v>
      </c>
      <c r="L206" s="5">
        <v>417263103000</v>
      </c>
      <c r="M206" s="5">
        <v>675732727000</v>
      </c>
      <c r="N206" s="5">
        <v>-504391580000</v>
      </c>
      <c r="O206" s="5">
        <v>-701513673000</v>
      </c>
      <c r="P206" s="5">
        <v>-501113842000</v>
      </c>
      <c r="Q206" s="5">
        <v>11335407827</v>
      </c>
      <c r="R206" s="5">
        <v>-394254533179</v>
      </c>
      <c r="S206" s="5">
        <v>-30393697256</v>
      </c>
      <c r="T206" s="5">
        <v>-320421506627</v>
      </c>
      <c r="U206" s="5">
        <v>-30404241193</v>
      </c>
      <c r="V206" s="5">
        <v>-221918167147</v>
      </c>
      <c r="W206" s="5">
        <v>-21077900775</v>
      </c>
      <c r="X206" s="5">
        <v>-45220109414</v>
      </c>
    </row>
    <row r="207" spans="3:24" ht="15.5" x14ac:dyDescent="0.35">
      <c r="C207" t="s">
        <v>1736</v>
      </c>
      <c r="D207" s="5">
        <v>211109948000</v>
      </c>
    </row>
    <row r="208" spans="3:24" ht="15.5" x14ac:dyDescent="0.35">
      <c r="C208" t="s">
        <v>280</v>
      </c>
      <c r="E208" s="5">
        <v>134579998000</v>
      </c>
      <c r="I208" s="5">
        <v>134579998000</v>
      </c>
      <c r="J208" s="5">
        <v>32009384000</v>
      </c>
      <c r="K208" s="5">
        <v>-6969030000</v>
      </c>
      <c r="L208" s="5">
        <v>10776650000</v>
      </c>
      <c r="M208" s="5">
        <v>-107177000</v>
      </c>
      <c r="N208" s="5">
        <v>4199245000</v>
      </c>
      <c r="O208" s="5">
        <v>4731953000</v>
      </c>
      <c r="P208" s="5">
        <v>7104579000</v>
      </c>
      <c r="Q208" s="5">
        <v>2643453948</v>
      </c>
      <c r="R208" s="5">
        <v>2215356863</v>
      </c>
      <c r="S208" s="5">
        <v>2711794577</v>
      </c>
      <c r="T208" s="5">
        <v>207813023</v>
      </c>
    </row>
    <row r="209" spans="2:24" ht="15.5" x14ac:dyDescent="0.35">
      <c r="C209" t="s">
        <v>282</v>
      </c>
      <c r="D209" s="5">
        <v>2085991783000</v>
      </c>
      <c r="E209" s="5">
        <v>314154075000</v>
      </c>
      <c r="F209" s="5">
        <v>3671124000</v>
      </c>
      <c r="G209" s="5">
        <v>-649726978000</v>
      </c>
      <c r="I209" s="5">
        <v>2119419819000</v>
      </c>
      <c r="J209" s="5">
        <v>1627644450000</v>
      </c>
      <c r="K209" s="5">
        <v>1177967103000</v>
      </c>
      <c r="L209" s="5">
        <v>824887602000</v>
      </c>
      <c r="M209" s="5">
        <v>417263103000</v>
      </c>
      <c r="N209" s="5">
        <v>675732727000</v>
      </c>
      <c r="O209" s="5">
        <v>-504391580000</v>
      </c>
      <c r="P209" s="5">
        <v>-701513673000</v>
      </c>
      <c r="Q209" s="5">
        <v>-501113841707</v>
      </c>
      <c r="R209" s="5">
        <v>11335407827</v>
      </c>
      <c r="S209" s="5">
        <v>-394254533179</v>
      </c>
      <c r="T209" s="5">
        <v>-30393697256</v>
      </c>
      <c r="U209" s="5">
        <v>-320421506627</v>
      </c>
      <c r="V209" s="5">
        <v>-30404241193</v>
      </c>
      <c r="W209" s="5">
        <v>-221918167147</v>
      </c>
      <c r="X209" s="5">
        <v>-21077900775</v>
      </c>
    </row>
    <row r="211" spans="2:24" ht="15.5" x14ac:dyDescent="0.35">
      <c r="B211" t="s">
        <v>283</v>
      </c>
      <c r="C211" t="s">
        <v>11</v>
      </c>
      <c r="D211" s="5">
        <v>15950000000</v>
      </c>
      <c r="E211" s="5">
        <v>15950000000</v>
      </c>
      <c r="F211" s="5">
        <v>15950000000</v>
      </c>
      <c r="G211" s="5">
        <v>15950000000</v>
      </c>
      <c r="I211" s="5">
        <v>15950000000</v>
      </c>
      <c r="J211" s="5">
        <v>15950000000</v>
      </c>
      <c r="K211" s="5">
        <v>15950000000</v>
      </c>
      <c r="L211" s="5">
        <v>15950000000</v>
      </c>
      <c r="M211" s="5">
        <v>15950000000</v>
      </c>
      <c r="N211" s="5">
        <v>3190000000</v>
      </c>
      <c r="O211" s="5">
        <v>3190000000</v>
      </c>
      <c r="P211" s="5">
        <v>3190000000</v>
      </c>
      <c r="Q211" s="5">
        <v>2900000000</v>
      </c>
      <c r="R211" s="5">
        <v>2900000000</v>
      </c>
      <c r="S211" s="5">
        <v>2900000000</v>
      </c>
      <c r="T211" s="5">
        <v>2900000000</v>
      </c>
      <c r="U211" s="5">
        <v>2900000000</v>
      </c>
      <c r="V211" s="5">
        <v>2900000000</v>
      </c>
      <c r="W211" s="5">
        <v>2900000000</v>
      </c>
      <c r="X211" s="5">
        <v>0</v>
      </c>
    </row>
    <row r="212" spans="2:24" ht="15.5" x14ac:dyDescent="0.35">
      <c r="C212" t="s">
        <v>284</v>
      </c>
      <c r="D212" s="6">
        <v>28.38</v>
      </c>
      <c r="E212" s="6">
        <v>25.73</v>
      </c>
      <c r="F212" s="6">
        <v>13.62</v>
      </c>
      <c r="G212" s="6">
        <v>22.89</v>
      </c>
    </row>
    <row r="213" spans="2:24" ht="15.5" x14ac:dyDescent="0.35">
      <c r="C213" t="s">
        <v>285</v>
      </c>
      <c r="D213" s="6">
        <v>13.32</v>
      </c>
      <c r="E213" s="6">
        <v>15.86</v>
      </c>
      <c r="F213" s="6">
        <v>31.72</v>
      </c>
      <c r="G213" s="6">
        <v>23.15</v>
      </c>
    </row>
    <row r="214" spans="2:24" ht="15.5" x14ac:dyDescent="0.35">
      <c r="C214" t="s">
        <v>72</v>
      </c>
      <c r="D214" s="6">
        <v>0.27</v>
      </c>
      <c r="E214" s="6">
        <v>0.27</v>
      </c>
      <c r="F214" s="6">
        <v>0.4</v>
      </c>
      <c r="G214" s="6">
        <v>0.44</v>
      </c>
    </row>
    <row r="215" spans="2:24" ht="15.5" x14ac:dyDescent="0.35">
      <c r="C215" t="s">
        <v>286</v>
      </c>
      <c r="D215" s="5">
        <v>1180160000000</v>
      </c>
      <c r="E215" s="5">
        <v>1254860000000</v>
      </c>
      <c r="F215" s="5">
        <v>846840000000</v>
      </c>
      <c r="G215" s="5">
        <v>1035480000000</v>
      </c>
    </row>
    <row r="216" spans="2:24" ht="15.5" x14ac:dyDescent="0.35">
      <c r="C216" t="s">
        <v>287</v>
      </c>
      <c r="D216" s="6">
        <v>1.43E-2</v>
      </c>
      <c r="E216" s="6">
        <v>1.4199999999999999E-2</v>
      </c>
      <c r="F216" s="6">
        <v>7.6E-3</v>
      </c>
      <c r="G216" s="6">
        <v>1.2800000000000001E-2</v>
      </c>
    </row>
    <row r="217" spans="2:24" ht="15.5" x14ac:dyDescent="0.35">
      <c r="C217" t="s">
        <v>288</v>
      </c>
      <c r="D217" s="6">
        <v>4.7400000000000005E-2</v>
      </c>
      <c r="E217" s="6">
        <v>4.4900000000000002E-2</v>
      </c>
      <c r="F217" s="6">
        <v>2.5000000000000001E-2</v>
      </c>
      <c r="G217" s="6">
        <v>4.3200000000000002E-2</v>
      </c>
    </row>
    <row r="218" spans="2:24" ht="15.5" x14ac:dyDescent="0.35">
      <c r="C218" t="s">
        <v>289</v>
      </c>
      <c r="D218" s="6">
        <v>6.1100000000000002E-2</v>
      </c>
      <c r="E218" s="6">
        <v>6.7099999999999993E-2</v>
      </c>
      <c r="F218" s="6">
        <v>3.7900000000000003E-2</v>
      </c>
      <c r="G218" s="6">
        <v>5.3899999999999997E-2</v>
      </c>
    </row>
    <row r="219" spans="2:24" ht="15.5" x14ac:dyDescent="0.35">
      <c r="C219" t="s">
        <v>290</v>
      </c>
      <c r="D219" s="6">
        <v>5.31</v>
      </c>
      <c r="E219" s="6">
        <v>4.9000000000000004</v>
      </c>
      <c r="F219" s="6">
        <v>2.61</v>
      </c>
      <c r="G219" s="6">
        <v>3.89</v>
      </c>
    </row>
    <row r="220" spans="2:24" ht="15.5" x14ac:dyDescent="0.35">
      <c r="C220" t="s">
        <v>291</v>
      </c>
      <c r="D220" s="5">
        <v>10952000000000</v>
      </c>
      <c r="E220" s="5">
        <v>10177000000000</v>
      </c>
      <c r="F220" s="5">
        <v>9640000000000</v>
      </c>
      <c r="G220" s="5">
        <v>9422000000000</v>
      </c>
    </row>
    <row r="221" spans="2:24" ht="15.5" x14ac:dyDescent="0.35">
      <c r="C221" t="s">
        <v>292</v>
      </c>
      <c r="D221" s="6">
        <v>0.63</v>
      </c>
      <c r="E221" s="6">
        <v>0.71</v>
      </c>
      <c r="F221" s="6">
        <v>0.79</v>
      </c>
      <c r="G221" s="5">
        <v>1</v>
      </c>
    </row>
    <row r="222" spans="2:24" ht="15.5" x14ac:dyDescent="0.35">
      <c r="C222" t="s">
        <v>293</v>
      </c>
      <c r="D222" s="6">
        <v>598.63</v>
      </c>
      <c r="E222" s="6">
        <v>573.14</v>
      </c>
      <c r="F222" s="6">
        <v>544.44000000000005</v>
      </c>
      <c r="G222" s="6">
        <v>529.33000000000004</v>
      </c>
    </row>
    <row r="223" spans="2:24" ht="15.5" x14ac:dyDescent="0.35">
      <c r="C223" t="s">
        <v>294</v>
      </c>
      <c r="D223" s="6">
        <v>0.69</v>
      </c>
      <c r="E223" s="6">
        <v>0.78</v>
      </c>
      <c r="F223" s="6">
        <v>0.87</v>
      </c>
      <c r="G223" s="6">
        <v>1.1100000000000001</v>
      </c>
    </row>
    <row r="224" spans="2:24" ht="15.5" x14ac:dyDescent="0.35">
      <c r="C224" t="s">
        <v>295</v>
      </c>
      <c r="D224" s="6">
        <v>549.88</v>
      </c>
      <c r="E224" s="6">
        <v>524.57000000000005</v>
      </c>
      <c r="F224" s="6">
        <v>494.92</v>
      </c>
      <c r="G224" s="6">
        <v>479.02</v>
      </c>
    </row>
    <row r="225" spans="3:24" ht="15.5" x14ac:dyDescent="0.35">
      <c r="C225" t="s">
        <v>296</v>
      </c>
      <c r="D225" s="5">
        <v>7086000000000</v>
      </c>
      <c r="E225" s="5">
        <v>7718000000000</v>
      </c>
      <c r="F225" s="5">
        <v>5650000000000</v>
      </c>
      <c r="G225" s="5">
        <v>8597000000000</v>
      </c>
    </row>
    <row r="226" spans="3:24" ht="15.5" x14ac:dyDescent="0.35">
      <c r="C226" t="s">
        <v>297</v>
      </c>
      <c r="D226" s="5">
        <v>2068000000000</v>
      </c>
      <c r="E226" s="5">
        <v>464000000000</v>
      </c>
      <c r="F226" s="5">
        <v>2108000000000</v>
      </c>
      <c r="G226" s="5">
        <v>2219000000000</v>
      </c>
    </row>
    <row r="227" spans="3:24" ht="15.5" x14ac:dyDescent="0.35">
      <c r="C227" t="s">
        <v>298</v>
      </c>
      <c r="D227" s="5">
        <v>9548000000000</v>
      </c>
      <c r="E227" s="5">
        <v>9142000000000</v>
      </c>
      <c r="F227" s="5">
        <v>8684000000000</v>
      </c>
      <c r="G227" s="5">
        <v>8443000000000</v>
      </c>
    </row>
    <row r="228" spans="3:24" ht="15.5" x14ac:dyDescent="0.35">
      <c r="C228" t="s">
        <v>23</v>
      </c>
      <c r="D228" s="5">
        <v>9153000000000</v>
      </c>
      <c r="E228" s="5">
        <v>8181000000000</v>
      </c>
      <c r="F228" s="5">
        <v>7758000000000</v>
      </c>
      <c r="G228" s="5">
        <v>10816000000000</v>
      </c>
    </row>
    <row r="229" spans="3:24" ht="15.5" x14ac:dyDescent="0.35">
      <c r="C229" t="s">
        <v>20</v>
      </c>
      <c r="D229" s="5">
        <v>6998000000000</v>
      </c>
      <c r="E229" s="5">
        <v>6050000000000</v>
      </c>
      <c r="F229" s="5">
        <v>5947000000000</v>
      </c>
      <c r="G229" s="5">
        <v>9008000000000</v>
      </c>
    </row>
    <row r="230" spans="3:24" ht="15.5" x14ac:dyDescent="0.35">
      <c r="C230" t="s">
        <v>299</v>
      </c>
      <c r="D230" s="5">
        <v>4054000000000</v>
      </c>
      <c r="E230" s="5">
        <v>2738000000000</v>
      </c>
      <c r="F230" s="5">
        <v>2667000000000</v>
      </c>
      <c r="G230" s="5">
        <v>2684000000000</v>
      </c>
    </row>
    <row r="231" spans="3:24" ht="15.5" x14ac:dyDescent="0.35">
      <c r="C231" t="s">
        <v>300</v>
      </c>
      <c r="D231" s="5">
        <v>-795000000000</v>
      </c>
      <c r="E231" s="5">
        <v>794000000000</v>
      </c>
      <c r="F231" s="5">
        <v>4342000000000</v>
      </c>
      <c r="G231" s="5">
        <v>-3985000000000</v>
      </c>
    </row>
    <row r="232" spans="3:24" ht="15.5" x14ac:dyDescent="0.35">
      <c r="C232" t="s">
        <v>301</v>
      </c>
      <c r="D232" s="5">
        <v>-252000000000</v>
      </c>
      <c r="E232" s="5">
        <v>-216000000000</v>
      </c>
      <c r="F232" s="5">
        <v>-191000000000</v>
      </c>
      <c r="G232" s="5">
        <v>-207000000000</v>
      </c>
    </row>
    <row r="233" spans="3:24" ht="15.5" x14ac:dyDescent="0.35">
      <c r="C233" t="s">
        <v>12</v>
      </c>
      <c r="D233" s="5">
        <v>-1047000000000</v>
      </c>
      <c r="E233" s="5">
        <v>579000000000</v>
      </c>
      <c r="F233" s="5">
        <v>4151000000000</v>
      </c>
      <c r="G233" s="5">
        <v>-4192000000000</v>
      </c>
    </row>
    <row r="234" spans="3:24" ht="15.5" x14ac:dyDescent="0.35">
      <c r="C234" t="s">
        <v>15</v>
      </c>
      <c r="D234" s="6">
        <v>-65.63</v>
      </c>
      <c r="E234" s="6">
        <v>36.28</v>
      </c>
      <c r="F234" s="6">
        <v>260.26</v>
      </c>
      <c r="G234" s="6">
        <v>-262.79000000000002</v>
      </c>
    </row>
    <row r="235" spans="3:24" ht="15.5" x14ac:dyDescent="0.35">
      <c r="C235" t="s">
        <v>57</v>
      </c>
      <c r="I235" s="6">
        <v>74.98</v>
      </c>
      <c r="J235" s="6">
        <v>64.739999999999995</v>
      </c>
      <c r="K235" s="6">
        <v>51.79</v>
      </c>
      <c r="L235" s="6">
        <v>63.5</v>
      </c>
      <c r="M235" s="6">
        <v>63.47</v>
      </c>
      <c r="N235" s="6">
        <v>191.85</v>
      </c>
      <c r="O235" s="6">
        <v>92.5</v>
      </c>
      <c r="P235" s="6">
        <v>266.49</v>
      </c>
      <c r="Q235" s="6">
        <v>117.05</v>
      </c>
      <c r="R235" s="6">
        <v>90.95</v>
      </c>
      <c r="S235" s="6">
        <v>77.94</v>
      </c>
      <c r="T235" s="6">
        <v>72.94</v>
      </c>
      <c r="U235" s="6">
        <v>120.22</v>
      </c>
      <c r="V235" s="6">
        <v>149.28</v>
      </c>
      <c r="W235" s="6">
        <v>88.07</v>
      </c>
      <c r="X235" s="6">
        <v>435423.14</v>
      </c>
    </row>
    <row r="236" spans="3:24" ht="15.5" x14ac:dyDescent="0.35">
      <c r="C236" t="s">
        <v>71</v>
      </c>
      <c r="I236" s="6">
        <v>5.44</v>
      </c>
      <c r="J236" s="6">
        <v>6.24</v>
      </c>
      <c r="K236" s="6">
        <v>8.23</v>
      </c>
      <c r="L236" s="6">
        <v>6.17</v>
      </c>
      <c r="M236" s="6">
        <v>9.4499999999999993</v>
      </c>
      <c r="N236" s="6">
        <v>11.47</v>
      </c>
      <c r="O236" s="6">
        <v>19.41</v>
      </c>
      <c r="P236" s="6">
        <v>8.26</v>
      </c>
      <c r="Q236" s="6">
        <v>6.28</v>
      </c>
      <c r="R236" s="6">
        <v>6.6</v>
      </c>
      <c r="S236" s="6">
        <v>6.99</v>
      </c>
      <c r="T236" s="6">
        <v>14.94</v>
      </c>
      <c r="U236" s="6">
        <v>8.32</v>
      </c>
      <c r="V236" s="6">
        <v>19.760000000000002</v>
      </c>
      <c r="W236" s="6">
        <v>11.35</v>
      </c>
      <c r="X236" s="5">
        <v>0</v>
      </c>
    </row>
    <row r="237" spans="3:24" ht="15.5" x14ac:dyDescent="0.35">
      <c r="C237" t="s">
        <v>74</v>
      </c>
      <c r="I237" s="6">
        <v>0.08</v>
      </c>
      <c r="J237" s="6">
        <v>0.1</v>
      </c>
      <c r="K237" s="6">
        <v>0.11</v>
      </c>
      <c r="L237" s="6">
        <v>0.13</v>
      </c>
      <c r="M237" s="6">
        <v>0.22</v>
      </c>
      <c r="N237" s="6">
        <v>0.21</v>
      </c>
      <c r="O237" s="6">
        <v>0.17</v>
      </c>
      <c r="P237" s="6">
        <v>0.2</v>
      </c>
      <c r="Q237" s="6">
        <v>0.09</v>
      </c>
      <c r="R237" s="6">
        <v>0.08</v>
      </c>
      <c r="S237" s="6">
        <v>0.08</v>
      </c>
      <c r="T237" s="6">
        <v>0.22</v>
      </c>
      <c r="U237" s="6">
        <v>0.23</v>
      </c>
      <c r="V237" s="6">
        <v>0.66</v>
      </c>
      <c r="W237" s="6">
        <v>0.42</v>
      </c>
      <c r="X237" s="5">
        <v>0</v>
      </c>
    </row>
    <row r="238" spans="3:24" ht="15.5" x14ac:dyDescent="0.35">
      <c r="C238" t="s">
        <v>302</v>
      </c>
      <c r="I238" s="5">
        <v>3889680000000</v>
      </c>
      <c r="J238" s="5">
        <v>3276380000000</v>
      </c>
      <c r="K238" s="5">
        <v>2756170000000</v>
      </c>
      <c r="L238" s="5">
        <v>2438320000000</v>
      </c>
      <c r="M238" s="5">
        <v>2124830000000</v>
      </c>
      <c r="N238" s="5">
        <v>1773590000000</v>
      </c>
      <c r="O238" s="5">
        <v>904480000000</v>
      </c>
      <c r="P238" s="5">
        <v>1618900000000</v>
      </c>
    </row>
    <row r="239" spans="3:24" ht="15.5" x14ac:dyDescent="0.35">
      <c r="C239" t="s">
        <v>303</v>
      </c>
      <c r="I239" s="6">
        <v>4.1399999999999999E-2</v>
      </c>
      <c r="J239" s="6">
        <v>4.7400000000000005E-2</v>
      </c>
      <c r="K239" s="6">
        <v>4.0399999999999998E-2</v>
      </c>
      <c r="L239" s="6">
        <v>5.9400000000000001E-2</v>
      </c>
      <c r="M239" s="6">
        <v>8.900000000000001E-2</v>
      </c>
      <c r="N239" s="6">
        <v>5.4600000000000003E-2</v>
      </c>
      <c r="O239" s="6">
        <v>3.0299999999999997E-2</v>
      </c>
      <c r="P239" s="6">
        <v>6.7000000000000004E-2</v>
      </c>
      <c r="Q239" s="6">
        <v>3.8300000000000001E-2</v>
      </c>
      <c r="R239" s="6">
        <v>3.5499999999999997E-2</v>
      </c>
      <c r="S239" s="6">
        <v>2.8999999999999998E-2</v>
      </c>
      <c r="T239" s="6">
        <v>3.4599999999999999E-2</v>
      </c>
      <c r="U239" s="6">
        <v>6.9699999999999998E-2</v>
      </c>
      <c r="V239" s="6">
        <v>0.1114</v>
      </c>
      <c r="W239" s="6">
        <v>8.72E-2</v>
      </c>
      <c r="X239" s="6">
        <v>0.16940000000000002</v>
      </c>
    </row>
    <row r="240" spans="3:24" ht="15.5" x14ac:dyDescent="0.35">
      <c r="C240" t="s">
        <v>304</v>
      </c>
      <c r="I240" s="6">
        <v>0.1308</v>
      </c>
      <c r="J240" s="6">
        <v>0.12689999999999999</v>
      </c>
      <c r="K240" s="6">
        <v>0.1128</v>
      </c>
      <c r="L240" s="6">
        <v>0.1502</v>
      </c>
      <c r="M240" s="6">
        <v>0.16489999999999999</v>
      </c>
      <c r="N240" s="6">
        <v>0.11310000000000001</v>
      </c>
      <c r="O240" s="6">
        <v>6.1200000000000004E-2</v>
      </c>
      <c r="P240" s="6">
        <v>0.18109999999999998</v>
      </c>
      <c r="Q240" s="6">
        <v>9.3599999999999989E-2</v>
      </c>
      <c r="R240" s="6">
        <v>7.8799999999999995E-2</v>
      </c>
      <c r="S240" s="6">
        <v>7.2000000000000008E-2</v>
      </c>
      <c r="T240" s="6">
        <v>7.1399999999999991E-2</v>
      </c>
      <c r="U240" s="6">
        <v>0.12689999999999999</v>
      </c>
      <c r="V240" s="6">
        <v>0.16829999999999998</v>
      </c>
      <c r="W240" s="6">
        <v>0.1192</v>
      </c>
      <c r="X240" s="6">
        <v>0.217</v>
      </c>
    </row>
    <row r="241" spans="3:24" ht="15.5" x14ac:dyDescent="0.35">
      <c r="C241" t="s">
        <v>305</v>
      </c>
      <c r="I241" s="6">
        <v>0.2155</v>
      </c>
      <c r="J241" s="6">
        <v>0.2029</v>
      </c>
      <c r="K241" s="6">
        <v>0.20329999999999998</v>
      </c>
      <c r="L241" s="6">
        <v>0.23699999999999999</v>
      </c>
      <c r="M241" s="6">
        <v>0.25219999999999998</v>
      </c>
      <c r="N241" s="6">
        <v>0.19699999999999998</v>
      </c>
      <c r="O241" s="6">
        <v>0.15429999999999999</v>
      </c>
      <c r="P241" s="6">
        <v>0.34840000000000004</v>
      </c>
      <c r="Q241" s="6">
        <v>0.1641</v>
      </c>
      <c r="R241" s="6">
        <v>0.15490000000000001</v>
      </c>
      <c r="S241" s="6">
        <v>0.14449999999999999</v>
      </c>
      <c r="T241" s="6">
        <v>0.15890000000000001</v>
      </c>
      <c r="U241" s="6">
        <v>0.2016</v>
      </c>
      <c r="V241" s="6">
        <v>0.26200000000000001</v>
      </c>
      <c r="W241" s="6">
        <v>0.24059999999999998</v>
      </c>
      <c r="X241" s="6">
        <v>0.30809999999999998</v>
      </c>
    </row>
    <row r="242" spans="3:24" ht="15.5" x14ac:dyDescent="0.35">
      <c r="C242" t="s">
        <v>306</v>
      </c>
      <c r="I242" s="6">
        <v>3.79</v>
      </c>
      <c r="J242" s="6">
        <v>3.28</v>
      </c>
      <c r="K242" s="6">
        <v>3.07</v>
      </c>
      <c r="L242" s="6">
        <v>6.19</v>
      </c>
      <c r="M242" s="6">
        <v>8.52</v>
      </c>
      <c r="N242" s="6">
        <v>5.77</v>
      </c>
      <c r="O242" s="6">
        <v>2.38</v>
      </c>
      <c r="P242" s="6">
        <v>4.37</v>
      </c>
      <c r="Q242" s="6">
        <v>4.2</v>
      </c>
      <c r="R242" s="6">
        <v>3.46</v>
      </c>
      <c r="S242" s="6">
        <v>3.08</v>
      </c>
      <c r="T242" s="6">
        <v>2.62</v>
      </c>
      <c r="U242" s="6">
        <v>5.79</v>
      </c>
      <c r="V242" s="6">
        <v>12.28</v>
      </c>
      <c r="W242" s="6">
        <v>10.61</v>
      </c>
      <c r="X242" s="6">
        <v>105.45</v>
      </c>
    </row>
    <row r="243" spans="3:24" ht="15.5" x14ac:dyDescent="0.35">
      <c r="C243" t="s">
        <v>68</v>
      </c>
      <c r="I243" s="6">
        <v>0.71</v>
      </c>
      <c r="J243" s="6">
        <v>0.79</v>
      </c>
      <c r="K243" s="6">
        <v>0.93</v>
      </c>
      <c r="L243" s="6">
        <v>0.93</v>
      </c>
      <c r="M243" s="6">
        <v>1.56</v>
      </c>
      <c r="N243" s="6">
        <v>1.3</v>
      </c>
      <c r="O243" s="6">
        <v>1.19</v>
      </c>
      <c r="P243" s="6">
        <v>1.5</v>
      </c>
      <c r="Q243" s="6">
        <v>0.59</v>
      </c>
      <c r="R243" s="6">
        <v>0.52</v>
      </c>
      <c r="S243" s="6">
        <v>0.5</v>
      </c>
      <c r="T243" s="6">
        <v>1.07</v>
      </c>
      <c r="U243" s="6">
        <v>1.06</v>
      </c>
      <c r="V243" s="6">
        <v>3.33</v>
      </c>
      <c r="W243" s="6">
        <v>1.35</v>
      </c>
      <c r="X243" s="5">
        <v>0</v>
      </c>
    </row>
    <row r="244" spans="3:24" ht="15.5" x14ac:dyDescent="0.35">
      <c r="C244" t="s">
        <v>65</v>
      </c>
      <c r="I244" s="6">
        <v>573.14</v>
      </c>
      <c r="J244" s="6">
        <v>509.98</v>
      </c>
      <c r="K244" s="6">
        <v>459.15</v>
      </c>
      <c r="L244" s="6">
        <v>422.72</v>
      </c>
      <c r="M244" s="6">
        <v>384.89</v>
      </c>
      <c r="N244" s="6">
        <v>1695.55</v>
      </c>
      <c r="O244" s="6">
        <v>1511.54</v>
      </c>
      <c r="P244" s="6">
        <v>1471.09</v>
      </c>
      <c r="Q244" s="6">
        <v>1250.8</v>
      </c>
      <c r="R244" s="6">
        <v>1154.6600000000001</v>
      </c>
      <c r="S244" s="6">
        <v>1082.1600000000001</v>
      </c>
      <c r="T244" s="6">
        <v>1020.91</v>
      </c>
      <c r="U244" s="6">
        <v>947.37</v>
      </c>
      <c r="V244" s="6">
        <v>887.2</v>
      </c>
      <c r="W244" s="6">
        <v>738.67</v>
      </c>
      <c r="X244" s="6">
        <v>2006174.4</v>
      </c>
    </row>
    <row r="245" spans="3:24" ht="15.5" x14ac:dyDescent="0.35">
      <c r="C245" t="s">
        <v>307</v>
      </c>
      <c r="I245" s="6">
        <v>0.78</v>
      </c>
      <c r="J245" s="6">
        <v>0.88</v>
      </c>
      <c r="K245" s="6">
        <v>1.04</v>
      </c>
      <c r="L245" s="6">
        <v>1.07</v>
      </c>
      <c r="M245" s="6">
        <v>1.78</v>
      </c>
      <c r="N245" s="6">
        <v>1.5</v>
      </c>
      <c r="O245" s="6">
        <v>1.39</v>
      </c>
      <c r="P245" s="6">
        <v>1.76</v>
      </c>
      <c r="Q245" s="6">
        <v>0.73</v>
      </c>
      <c r="R245" s="6">
        <v>0.65</v>
      </c>
      <c r="S245" s="6">
        <v>0.65</v>
      </c>
      <c r="T245" s="6">
        <v>1.4</v>
      </c>
      <c r="U245" s="6">
        <v>1.4</v>
      </c>
      <c r="V245" s="6">
        <v>4.5199999999999996</v>
      </c>
      <c r="W245" s="6">
        <v>1.76</v>
      </c>
      <c r="X245" s="5">
        <v>0</v>
      </c>
    </row>
    <row r="246" spans="3:24" ht="15.5" x14ac:dyDescent="0.35">
      <c r="C246" t="s">
        <v>308</v>
      </c>
      <c r="I246" s="6">
        <v>524.57000000000005</v>
      </c>
      <c r="J246" s="6">
        <v>458.21</v>
      </c>
      <c r="K246" s="6">
        <v>407.66</v>
      </c>
      <c r="L246" s="6">
        <v>367.92</v>
      </c>
      <c r="M246" s="6">
        <v>336.75</v>
      </c>
      <c r="N246" s="6">
        <v>1467.79</v>
      </c>
      <c r="O246" s="5">
        <v>1289</v>
      </c>
      <c r="P246" s="6">
        <v>1247.31</v>
      </c>
      <c r="Q246" s="6">
        <v>1008.36</v>
      </c>
      <c r="R246" s="6">
        <v>918.35</v>
      </c>
      <c r="S246" s="6">
        <v>843.97</v>
      </c>
      <c r="T246" s="6">
        <v>780.91</v>
      </c>
      <c r="U246" s="6">
        <v>713.51</v>
      </c>
      <c r="V246" s="6">
        <v>652.25</v>
      </c>
      <c r="W246" s="6">
        <v>567.76</v>
      </c>
      <c r="X246" s="6">
        <v>2005632.71</v>
      </c>
    </row>
    <row r="247" spans="3:24" ht="15.5" x14ac:dyDescent="0.35">
      <c r="C247" t="s">
        <v>309</v>
      </c>
      <c r="I247" s="5">
        <v>7718000000000</v>
      </c>
      <c r="J247" s="5">
        <v>4418000000000</v>
      </c>
      <c r="K247" s="5">
        <v>4447000000000</v>
      </c>
      <c r="L247" s="5">
        <v>3777000000000</v>
      </c>
      <c r="M247" s="5">
        <v>1431000000000</v>
      </c>
      <c r="N247" s="5">
        <v>1879000000000</v>
      </c>
      <c r="O247" s="5">
        <v>2705000000000</v>
      </c>
      <c r="P247" s="5">
        <v>4286000000000</v>
      </c>
      <c r="Q247" s="5">
        <v>1748000000000</v>
      </c>
      <c r="R247" s="5">
        <v>902000000000</v>
      </c>
      <c r="S247" s="5">
        <v>1462000000000</v>
      </c>
      <c r="T247" s="5">
        <v>1443000000000</v>
      </c>
      <c r="U247" s="5">
        <v>1165000000000</v>
      </c>
      <c r="V247" s="5">
        <v>622000000000</v>
      </c>
      <c r="W247" s="5">
        <v>457000000000</v>
      </c>
      <c r="X247" s="5">
        <v>181000000000</v>
      </c>
    </row>
    <row r="248" spans="3:24" ht="15.5" x14ac:dyDescent="0.35">
      <c r="C248" t="s">
        <v>310</v>
      </c>
      <c r="I248" s="5">
        <v>464000000000</v>
      </c>
      <c r="J248" s="5">
        <v>423000000000</v>
      </c>
      <c r="K248" s="5">
        <v>659000000000</v>
      </c>
      <c r="L248" s="5">
        <v>182000000000</v>
      </c>
      <c r="M248" s="5">
        <v>214000000000</v>
      </c>
      <c r="O248" s="5">
        <v>1000000000</v>
      </c>
      <c r="P248" s="5">
        <v>2000000000</v>
      </c>
      <c r="Q248" s="5">
        <v>5000000000</v>
      </c>
      <c r="R248" s="5">
        <v>4000000000</v>
      </c>
      <c r="S248" s="5">
        <v>138000000000</v>
      </c>
      <c r="T248" s="5">
        <v>127000000000</v>
      </c>
      <c r="U248" s="5">
        <v>7000000000</v>
      </c>
      <c r="V248" s="5">
        <v>8000000000</v>
      </c>
      <c r="W248" s="5">
        <v>2000000000</v>
      </c>
      <c r="X248" s="5">
        <v>0</v>
      </c>
    </row>
    <row r="249" spans="3:24" ht="15.5" x14ac:dyDescent="0.35">
      <c r="C249" t="s">
        <v>25</v>
      </c>
      <c r="I249" s="5">
        <v>8181000000000</v>
      </c>
      <c r="J249" s="5">
        <v>4841000000000</v>
      </c>
      <c r="K249" s="5">
        <v>5106000000000</v>
      </c>
      <c r="L249" s="5">
        <v>3959000000000</v>
      </c>
      <c r="M249" s="5">
        <v>1645000000000</v>
      </c>
      <c r="N249" s="5">
        <v>1879000000000</v>
      </c>
      <c r="O249" s="5">
        <v>2705000000000</v>
      </c>
      <c r="P249" s="5">
        <v>4287000000000</v>
      </c>
      <c r="Q249" s="5">
        <v>1754000000000</v>
      </c>
      <c r="R249" s="5">
        <v>906000000000</v>
      </c>
      <c r="S249" s="5">
        <v>1600000000000</v>
      </c>
      <c r="T249" s="5">
        <v>1571000000000</v>
      </c>
      <c r="U249" s="5">
        <v>1173000000000</v>
      </c>
      <c r="V249" s="5">
        <v>630000000000</v>
      </c>
      <c r="W249" s="5">
        <v>459000000000</v>
      </c>
      <c r="X249" s="5">
        <v>181000000000</v>
      </c>
    </row>
    <row r="250" spans="3:24" ht="15.5" x14ac:dyDescent="0.35">
      <c r="C250" t="s">
        <v>22</v>
      </c>
      <c r="I250" s="5">
        <v>6050000000000</v>
      </c>
      <c r="J250" s="5">
        <v>3075000000000</v>
      </c>
      <c r="K250" s="5">
        <v>3340000000000</v>
      </c>
      <c r="L250" s="5">
        <v>2915000000000</v>
      </c>
      <c r="M250" s="5">
        <v>1125000000000</v>
      </c>
      <c r="N250" s="5">
        <v>-123000000000</v>
      </c>
      <c r="O250" s="5">
        <v>2134000000000</v>
      </c>
      <c r="P250" s="5">
        <v>4015000000000</v>
      </c>
      <c r="Q250" s="5">
        <v>1388000000000</v>
      </c>
      <c r="R250" s="5">
        <v>291000000000</v>
      </c>
      <c r="S250" s="5">
        <v>1473000000000</v>
      </c>
      <c r="T250" s="5">
        <v>1401000000000</v>
      </c>
      <c r="U250" s="5">
        <v>1092000000000</v>
      </c>
      <c r="V250" s="5">
        <v>379000000000</v>
      </c>
      <c r="W250" s="5">
        <v>388000000000</v>
      </c>
      <c r="X250" s="5">
        <v>122000000000</v>
      </c>
    </row>
    <row r="251" spans="3:24" ht="15.5" x14ac:dyDescent="0.35">
      <c r="C251" t="s">
        <v>311</v>
      </c>
      <c r="I251" s="5">
        <v>2738000000000</v>
      </c>
      <c r="J251" s="5">
        <v>2432000000000</v>
      </c>
      <c r="K251" s="5">
        <v>2634000000000</v>
      </c>
      <c r="L251" s="5">
        <v>2196000000000</v>
      </c>
      <c r="M251" s="5">
        <v>2345000000000</v>
      </c>
      <c r="N251" s="5">
        <v>2404000000000</v>
      </c>
      <c r="O251" s="5">
        <v>2329000000000</v>
      </c>
      <c r="P251" s="5">
        <v>2313000000000</v>
      </c>
      <c r="Q251" s="5">
        <v>1636000000000</v>
      </c>
      <c r="R251" s="5">
        <v>1233000000000</v>
      </c>
      <c r="S251" s="5">
        <v>1066000000000</v>
      </c>
      <c r="T251" s="5">
        <v>1405000000000</v>
      </c>
      <c r="U251" s="5">
        <v>1579000000000</v>
      </c>
      <c r="V251" s="5">
        <v>1570000000000</v>
      </c>
      <c r="W251" s="5">
        <v>1449000000000</v>
      </c>
      <c r="X251" s="5">
        <v>904000000000</v>
      </c>
    </row>
    <row r="252" spans="3:24" ht="15.5" x14ac:dyDescent="0.35">
      <c r="C252" t="s">
        <v>312</v>
      </c>
      <c r="I252" s="5">
        <v>225000000000</v>
      </c>
      <c r="J252" s="5">
        <v>2239000000000</v>
      </c>
      <c r="K252" s="5">
        <v>882000000000</v>
      </c>
      <c r="L252" s="5">
        <v>427000000000</v>
      </c>
      <c r="M252" s="5">
        <v>22000000000</v>
      </c>
      <c r="N252" s="5">
        <v>2853000000000</v>
      </c>
      <c r="O252" s="5">
        <v>2431000000000</v>
      </c>
      <c r="P252" s="5">
        <v>-2427000000000</v>
      </c>
      <c r="Q252" s="5">
        <v>-765000000000</v>
      </c>
      <c r="R252" s="5">
        <v>1459000000000</v>
      </c>
      <c r="S252" s="5">
        <v>193000000000</v>
      </c>
      <c r="T252" s="5">
        <v>19000000000</v>
      </c>
      <c r="U252" s="5">
        <v>-362000000000</v>
      </c>
      <c r="V252" s="5">
        <v>288000000000</v>
      </c>
      <c r="W252" s="5">
        <v>-77000000000</v>
      </c>
      <c r="X252" s="5">
        <v>71000000000</v>
      </c>
    </row>
    <row r="253" spans="3:24" ht="15.5" x14ac:dyDescent="0.35">
      <c r="C253" t="s">
        <v>313</v>
      </c>
      <c r="I253" s="5">
        <v>-807000000000</v>
      </c>
      <c r="J253" s="5">
        <v>-812000000000</v>
      </c>
      <c r="K253" s="5">
        <v>-1053000000000</v>
      </c>
      <c r="L253" s="5">
        <v>-775000000000</v>
      </c>
      <c r="M253" s="5">
        <v>-443000000000</v>
      </c>
      <c r="N253" s="5">
        <v>-304000000000</v>
      </c>
      <c r="O253" s="5">
        <v>-245000000000</v>
      </c>
      <c r="P253" s="5">
        <v>-181000000000</v>
      </c>
      <c r="Q253" s="5">
        <v>-119000000000</v>
      </c>
      <c r="R253" s="5">
        <v>-93000000000</v>
      </c>
      <c r="S253" s="5">
        <v>-110000000000</v>
      </c>
      <c r="T253" s="5">
        <v>-197000000000</v>
      </c>
      <c r="U253" s="5">
        <v>-89000000000</v>
      </c>
      <c r="V253" s="5">
        <v>-86000000000</v>
      </c>
      <c r="W253" s="5">
        <v>-73000000000</v>
      </c>
      <c r="X253" s="5">
        <v>-36000000000</v>
      </c>
    </row>
    <row r="254" spans="3:24" ht="15.5" x14ac:dyDescent="0.35">
      <c r="C254" t="s">
        <v>14</v>
      </c>
      <c r="I254" s="5">
        <v>-582000000000</v>
      </c>
      <c r="J254" s="5">
        <v>1428000000000</v>
      </c>
      <c r="K254" s="5">
        <v>-171000000000</v>
      </c>
      <c r="L254" s="5">
        <v>-348000000000</v>
      </c>
      <c r="M254" s="5">
        <v>-421000000000</v>
      </c>
      <c r="N254" s="5">
        <v>2549000000000</v>
      </c>
      <c r="O254" s="5">
        <v>2185000000000</v>
      </c>
      <c r="P254" s="5">
        <v>-2609000000000</v>
      </c>
      <c r="Q254" s="5">
        <v>-884000000000</v>
      </c>
      <c r="R254" s="5">
        <v>1366000000000</v>
      </c>
      <c r="S254" s="5">
        <v>84000000000</v>
      </c>
      <c r="T254" s="5">
        <v>-178000000000</v>
      </c>
      <c r="U254" s="5">
        <v>-452000000000</v>
      </c>
      <c r="V254" s="5">
        <v>202000000000</v>
      </c>
      <c r="W254" s="5">
        <v>-149000000000</v>
      </c>
      <c r="X254" s="5">
        <v>35000000000</v>
      </c>
    </row>
    <row r="255" spans="3:24" ht="15.5" x14ac:dyDescent="0.35">
      <c r="C255" t="s">
        <v>16</v>
      </c>
      <c r="I255" s="6">
        <v>-36.46</v>
      </c>
      <c r="J255" s="6">
        <v>89.51</v>
      </c>
      <c r="K255" s="6">
        <v>-10.72</v>
      </c>
      <c r="L255" s="6">
        <v>-21.81</v>
      </c>
      <c r="M255" s="6">
        <v>-26.39</v>
      </c>
      <c r="N255" s="6">
        <v>798.91</v>
      </c>
      <c r="O255" s="6">
        <v>685.07</v>
      </c>
      <c r="P255" s="6">
        <v>-817.76</v>
      </c>
      <c r="Q255" s="6">
        <v>-304.89999999999998</v>
      </c>
      <c r="R255" s="5">
        <v>471</v>
      </c>
      <c r="S255" s="6">
        <v>28.8</v>
      </c>
      <c r="T255" s="6">
        <v>-61.38</v>
      </c>
      <c r="U255" s="6">
        <v>-155.83000000000001</v>
      </c>
      <c r="V255" s="6">
        <v>69.56</v>
      </c>
      <c r="W255" s="6">
        <v>-51.52</v>
      </c>
      <c r="X255" s="6">
        <v>70523.19</v>
      </c>
    </row>
    <row r="257" spans="2:17" ht="15.5" x14ac:dyDescent="0.35">
      <c r="B257" t="s">
        <v>314</v>
      </c>
      <c r="C257" t="s">
        <v>315</v>
      </c>
      <c r="D257" s="5">
        <v>453000000000</v>
      </c>
      <c r="E257" s="5">
        <v>410000000000</v>
      </c>
      <c r="F257" s="5">
        <v>217000000000</v>
      </c>
      <c r="G257" s="5">
        <v>365000000000</v>
      </c>
      <c r="H257" s="5">
        <v>1811000000000</v>
      </c>
      <c r="I257" s="5">
        <v>1196000000000</v>
      </c>
      <c r="J257" s="5">
        <v>1033000000000</v>
      </c>
      <c r="K257" s="5">
        <v>826000000000</v>
      </c>
      <c r="L257" s="5">
        <v>1013000000000</v>
      </c>
      <c r="M257" s="5">
        <v>1012000000000</v>
      </c>
      <c r="N257" s="5">
        <v>612000000000</v>
      </c>
      <c r="O257" s="5">
        <v>295000000000</v>
      </c>
      <c r="P257" s="5">
        <v>850000000000</v>
      </c>
      <c r="Q257" s="5">
        <v>339000000000</v>
      </c>
    </row>
    <row r="258" spans="2:17" ht="15.5" x14ac:dyDescent="0.35">
      <c r="C258" t="s">
        <v>316</v>
      </c>
      <c r="H258" s="5">
        <v>1445000000000</v>
      </c>
      <c r="I258" s="5">
        <v>1196000000000</v>
      </c>
      <c r="J258" s="5">
        <v>1033000000000</v>
      </c>
      <c r="K258" s="5">
        <v>826000000000</v>
      </c>
      <c r="L258" s="5">
        <v>1013000000000</v>
      </c>
      <c r="M258" s="5">
        <v>1012000000000</v>
      </c>
      <c r="N258" s="5">
        <v>612000000000</v>
      </c>
      <c r="O258" s="5">
        <v>295000000000</v>
      </c>
      <c r="P258" s="5">
        <v>850000000000</v>
      </c>
      <c r="Q258" s="5">
        <v>339000000000</v>
      </c>
    </row>
    <row r="259" spans="2:17" ht="15.5" x14ac:dyDescent="0.35">
      <c r="C259" t="s">
        <v>317</v>
      </c>
      <c r="H259" s="5">
        <v>19</v>
      </c>
      <c r="I259" s="5">
        <v>19</v>
      </c>
      <c r="J259" s="5">
        <v>19</v>
      </c>
      <c r="K259" s="5">
        <v>17</v>
      </c>
      <c r="L259" s="5">
        <v>19</v>
      </c>
      <c r="M259" s="6">
        <v>22.8</v>
      </c>
      <c r="N259" s="6">
        <v>13.8</v>
      </c>
      <c r="P259" s="5">
        <v>10</v>
      </c>
      <c r="Q259" s="6">
        <v>7.6</v>
      </c>
    </row>
    <row r="260" spans="2:17" ht="15.5" x14ac:dyDescent="0.35">
      <c r="C260" t="s">
        <v>76</v>
      </c>
      <c r="H260" s="6">
        <v>0.16739999999999999</v>
      </c>
      <c r="I260" s="6">
        <v>0.25340000000000001</v>
      </c>
      <c r="J260" s="6">
        <v>0.29350000000000004</v>
      </c>
      <c r="K260" s="6">
        <v>0.32819999999999999</v>
      </c>
      <c r="L260" s="6">
        <v>0.29920000000000002</v>
      </c>
      <c r="M260" s="6">
        <v>0.35920000000000002</v>
      </c>
      <c r="N260" s="6">
        <v>0.35969999999999996</v>
      </c>
      <c r="P260" s="6">
        <v>0.18760000000000002</v>
      </c>
      <c r="Q260" s="6">
        <v>0.35710000000000003</v>
      </c>
    </row>
    <row r="261" spans="2:17" ht="15.5" x14ac:dyDescent="0.35">
      <c r="C261" t="s">
        <v>318</v>
      </c>
      <c r="H261" s="6">
        <v>5.16E-2</v>
      </c>
      <c r="I261" s="6">
        <v>3.7599999999999995E-2</v>
      </c>
      <c r="J261" s="6">
        <v>3.7599999999999995E-2</v>
      </c>
      <c r="K261" s="6">
        <v>4.3400000000000001E-2</v>
      </c>
      <c r="L261" s="6">
        <v>3.8599999999999995E-2</v>
      </c>
      <c r="M261" s="6">
        <v>4.4699999999999997E-2</v>
      </c>
      <c r="N261" s="6">
        <v>2.2799999999999997E-2</v>
      </c>
      <c r="P261" s="6">
        <v>4.7400000000000005E-2</v>
      </c>
      <c r="Q261" s="6">
        <v>2.2200000000000001E-2</v>
      </c>
    </row>
    <row r="262" spans="2:17" ht="15.5" x14ac:dyDescent="0.35">
      <c r="C262" t="s">
        <v>56</v>
      </c>
      <c r="D262" s="6">
        <v>28.38</v>
      </c>
      <c r="E262" s="6">
        <v>25.73</v>
      </c>
      <c r="F262" s="6">
        <v>13.62</v>
      </c>
      <c r="G262" s="6">
        <v>22.89</v>
      </c>
      <c r="H262" s="6">
        <v>113.53</v>
      </c>
      <c r="I262" s="6">
        <v>74.98</v>
      </c>
      <c r="J262" s="6">
        <v>64.739999999999995</v>
      </c>
      <c r="K262" s="6">
        <v>51.79</v>
      </c>
      <c r="L262" s="6">
        <v>63.5</v>
      </c>
      <c r="M262" s="6">
        <v>63.47</v>
      </c>
      <c r="N262" s="6">
        <v>38.369999999999997</v>
      </c>
      <c r="O262" s="6">
        <v>18.5</v>
      </c>
      <c r="P262" s="6">
        <v>53.3</v>
      </c>
      <c r="Q262" s="6">
        <v>21.28</v>
      </c>
    </row>
    <row r="263" spans="2:17" ht="15.5" x14ac:dyDescent="0.35">
      <c r="C263" t="s">
        <v>319</v>
      </c>
      <c r="H263" s="6">
        <v>90.62</v>
      </c>
      <c r="I263" s="6">
        <v>74.98</v>
      </c>
      <c r="J263" s="6">
        <v>64.739999999999995</v>
      </c>
      <c r="K263" s="6">
        <v>51.79</v>
      </c>
      <c r="L263" s="6">
        <v>63.5</v>
      </c>
      <c r="M263" s="6">
        <v>63.47</v>
      </c>
      <c r="N263" s="6">
        <v>38.369999999999997</v>
      </c>
      <c r="O263" s="6">
        <v>18.5</v>
      </c>
      <c r="P263" s="6">
        <v>53.3</v>
      </c>
      <c r="Q263" s="6">
        <v>21.28</v>
      </c>
    </row>
    <row r="264" spans="2:17" ht="15.5" x14ac:dyDescent="0.35">
      <c r="C264" t="s">
        <v>78</v>
      </c>
      <c r="H264" s="5">
        <v>19</v>
      </c>
      <c r="I264" s="5">
        <v>19</v>
      </c>
      <c r="J264" s="5">
        <v>19</v>
      </c>
      <c r="K264" s="5">
        <v>17</v>
      </c>
      <c r="L264" s="5">
        <v>19</v>
      </c>
      <c r="M264" s="6">
        <v>22.8</v>
      </c>
      <c r="N264" s="6">
        <v>13.8</v>
      </c>
      <c r="P264" s="5">
        <v>10</v>
      </c>
      <c r="Q264" s="6">
        <v>7.6</v>
      </c>
    </row>
    <row r="265" spans="2:17" ht="15.5" x14ac:dyDescent="0.35">
      <c r="C265" t="s">
        <v>320</v>
      </c>
      <c r="H265" s="6">
        <v>0.16739999999999999</v>
      </c>
      <c r="I265" s="6">
        <v>0.25340000000000001</v>
      </c>
      <c r="J265" s="6">
        <v>0.29350000000000004</v>
      </c>
      <c r="K265" s="6">
        <v>0.32819999999999999</v>
      </c>
      <c r="L265" s="6">
        <v>0.29920000000000002</v>
      </c>
      <c r="M265" s="6">
        <v>0.35920000000000002</v>
      </c>
      <c r="N265" s="6">
        <v>0.35969999999999996</v>
      </c>
      <c r="P265" s="6">
        <v>0.18760000000000002</v>
      </c>
      <c r="Q265" s="6">
        <v>0.35710000000000003</v>
      </c>
    </row>
    <row r="266" spans="2:17" ht="15.5" x14ac:dyDescent="0.35">
      <c r="C266" t="s">
        <v>321</v>
      </c>
      <c r="H266" s="6">
        <v>5.16E-2</v>
      </c>
      <c r="I266" s="6">
        <v>3.7599999999999995E-2</v>
      </c>
      <c r="J266" s="6">
        <v>3.7599999999999995E-2</v>
      </c>
      <c r="K266" s="6">
        <v>4.3400000000000001E-2</v>
      </c>
      <c r="L266" s="6">
        <v>3.8599999999999995E-2</v>
      </c>
      <c r="M266" s="6">
        <v>4.4699999999999997E-2</v>
      </c>
      <c r="N266" s="6">
        <v>2.2799999999999997E-2</v>
      </c>
      <c r="P266" s="6">
        <v>4.7400000000000005E-2</v>
      </c>
      <c r="Q266" s="6">
        <v>2.2200000000000001E-2</v>
      </c>
    </row>
    <row r="267" spans="2:17" ht="15.5" x14ac:dyDescent="0.35">
      <c r="C267" t="s">
        <v>322</v>
      </c>
      <c r="D267" s="5">
        <v>22413000000000</v>
      </c>
      <c r="E267" s="5">
        <v>24243000000000</v>
      </c>
      <c r="F267" s="5">
        <v>17318000000000</v>
      </c>
      <c r="G267" s="5">
        <v>19164000000000</v>
      </c>
      <c r="H267" s="5">
        <v>89652000000000</v>
      </c>
      <c r="I267" s="5">
        <v>76607000000000</v>
      </c>
      <c r="J267" s="5">
        <v>65280000000000</v>
      </c>
      <c r="K267" s="5">
        <v>60139000000000</v>
      </c>
      <c r="L267" s="5">
        <v>49471000000000</v>
      </c>
      <c r="M267" s="5">
        <v>43467000000000</v>
      </c>
      <c r="N267" s="5">
        <v>34113000000000</v>
      </c>
      <c r="O267" s="5">
        <v>32945000000000</v>
      </c>
      <c r="P267" s="5">
        <v>34744000000000</v>
      </c>
      <c r="Q267" s="5">
        <v>24230000000000</v>
      </c>
    </row>
    <row r="268" spans="2:17" ht="15.5" x14ac:dyDescent="0.35">
      <c r="C268" t="s">
        <v>323</v>
      </c>
      <c r="H268" s="5">
        <v>83137000000000</v>
      </c>
      <c r="I268" s="5">
        <v>76607000000000</v>
      </c>
      <c r="J268" s="5">
        <v>65280000000000</v>
      </c>
      <c r="K268" s="5">
        <v>60139000000000</v>
      </c>
      <c r="L268" s="5">
        <v>49471000000000</v>
      </c>
      <c r="M268" s="5">
        <v>43467000000000</v>
      </c>
      <c r="N268" s="5">
        <v>34113000000000</v>
      </c>
      <c r="O268" s="5">
        <v>32945000000000</v>
      </c>
      <c r="P268" s="5">
        <v>34744000000000</v>
      </c>
      <c r="Q268" s="5">
        <v>24230000000000</v>
      </c>
    </row>
    <row r="269" spans="2:17" ht="15.5" x14ac:dyDescent="0.35">
      <c r="C269" t="s">
        <v>324</v>
      </c>
      <c r="H269" s="5">
        <v>19</v>
      </c>
      <c r="I269" s="5">
        <v>19</v>
      </c>
      <c r="J269" s="5">
        <v>19</v>
      </c>
      <c r="K269" s="5">
        <v>17</v>
      </c>
      <c r="L269" s="5">
        <v>19</v>
      </c>
      <c r="M269" s="6">
        <v>22.8</v>
      </c>
      <c r="N269" s="6">
        <v>13.8</v>
      </c>
      <c r="P269" s="5">
        <v>10</v>
      </c>
      <c r="Q269" s="6">
        <v>7.6</v>
      </c>
    </row>
    <row r="270" spans="2:17" ht="15.5" x14ac:dyDescent="0.35">
      <c r="C270" t="s">
        <v>325</v>
      </c>
      <c r="H270" s="6">
        <v>0.16739999999999999</v>
      </c>
      <c r="I270" s="6">
        <v>0.25340000000000001</v>
      </c>
      <c r="J270" s="6">
        <v>0.29350000000000004</v>
      </c>
      <c r="K270" s="6">
        <v>0.32819999999999999</v>
      </c>
      <c r="L270" s="6">
        <v>0.29920000000000002</v>
      </c>
      <c r="M270" s="6">
        <v>0.35920000000000002</v>
      </c>
      <c r="N270" s="6">
        <v>0.35969999999999996</v>
      </c>
      <c r="P270" s="6">
        <v>0.18760000000000002</v>
      </c>
      <c r="Q270" s="6">
        <v>0.35710000000000003</v>
      </c>
    </row>
    <row r="271" spans="2:17" ht="15.5" x14ac:dyDescent="0.35">
      <c r="C271" t="s">
        <v>326</v>
      </c>
      <c r="H271" s="6">
        <v>5.16E-2</v>
      </c>
      <c r="I271" s="6">
        <v>3.7599999999999995E-2</v>
      </c>
      <c r="J271" s="6">
        <v>3.7599999999999995E-2</v>
      </c>
      <c r="K271" s="6">
        <v>4.3400000000000001E-2</v>
      </c>
      <c r="L271" s="6">
        <v>3.8599999999999995E-2</v>
      </c>
      <c r="M271" s="6">
        <v>4.4699999999999997E-2</v>
      </c>
      <c r="N271" s="6">
        <v>2.2799999999999997E-2</v>
      </c>
      <c r="P271" s="6">
        <v>4.7400000000000005E-2</v>
      </c>
      <c r="Q271" s="6">
        <v>2.2200000000000001E-2</v>
      </c>
    </row>
    <row r="272" spans="2:17" ht="15.5" x14ac:dyDescent="0.35">
      <c r="C272" t="s">
        <v>327</v>
      </c>
      <c r="I272" s="6">
        <v>3.24</v>
      </c>
    </row>
    <row r="273" spans="3:9" ht="15.5" x14ac:dyDescent="0.35">
      <c r="C273" t="s">
        <v>328</v>
      </c>
      <c r="I273" s="6">
        <v>4.0599999999999996</v>
      </c>
    </row>
    <row r="274" spans="3:9" ht="15.5" x14ac:dyDescent="0.35">
      <c r="C274" t="s">
        <v>503</v>
      </c>
      <c r="I274" s="6">
        <v>4.16</v>
      </c>
    </row>
    <row r="275" spans="3:9" ht="15.5" x14ac:dyDescent="0.35">
      <c r="C275" t="s">
        <v>329</v>
      </c>
      <c r="I275" s="6">
        <v>7.49</v>
      </c>
    </row>
    <row r="276" spans="3:9" ht="15.5" x14ac:dyDescent="0.35">
      <c r="C276" t="s">
        <v>330</v>
      </c>
      <c r="I276" s="6">
        <v>0.24629999999999999</v>
      </c>
    </row>
    <row r="277" spans="3:9" ht="15.5" x14ac:dyDescent="0.35">
      <c r="C277" t="s">
        <v>331</v>
      </c>
      <c r="I277" s="6">
        <v>7.0000000000000007E-2</v>
      </c>
    </row>
    <row r="278" spans="3:9" ht="15.5" x14ac:dyDescent="0.35">
      <c r="C278" t="s">
        <v>332</v>
      </c>
      <c r="I278" s="6">
        <v>0.61</v>
      </c>
    </row>
    <row r="279" spans="3:9" ht="15.5" x14ac:dyDescent="0.35">
      <c r="C279" t="s">
        <v>333</v>
      </c>
      <c r="I279" s="6">
        <v>16.45</v>
      </c>
    </row>
    <row r="280" spans="3:9" ht="15.5" x14ac:dyDescent="0.35">
      <c r="C280" t="s">
        <v>334</v>
      </c>
      <c r="I280" s="6">
        <v>-11.54</v>
      </c>
    </row>
    <row r="281" spans="3:9" ht="15.5" x14ac:dyDescent="0.35">
      <c r="C281" t="s">
        <v>335</v>
      </c>
      <c r="I281" s="6">
        <v>5.15</v>
      </c>
    </row>
    <row r="282" spans="3:9" ht="15.5" x14ac:dyDescent="0.35">
      <c r="C282" t="s">
        <v>336</v>
      </c>
      <c r="I282" s="5">
        <v>3</v>
      </c>
    </row>
    <row r="283" spans="3:9" ht="15.5" x14ac:dyDescent="0.35">
      <c r="C283" t="s">
        <v>337</v>
      </c>
      <c r="I283" s="6">
        <v>0.26</v>
      </c>
    </row>
    <row r="284" spans="3:9" ht="15.5" x14ac:dyDescent="0.35">
      <c r="C284" t="s">
        <v>338</v>
      </c>
      <c r="I284" s="6">
        <v>0.72</v>
      </c>
    </row>
    <row r="285" spans="3:9" ht="15.5" x14ac:dyDescent="0.35">
      <c r="C285" t="s">
        <v>504</v>
      </c>
      <c r="I285" s="6">
        <v>0.66</v>
      </c>
    </row>
    <row r="286" spans="3:9" ht="15.5" x14ac:dyDescent="0.35">
      <c r="C286" t="s">
        <v>339</v>
      </c>
      <c r="I286" s="6">
        <v>90.62</v>
      </c>
    </row>
    <row r="287" spans="3:9" ht="15.5" x14ac:dyDescent="0.35">
      <c r="C287" t="s">
        <v>340</v>
      </c>
      <c r="I287" s="6">
        <v>113.53</v>
      </c>
    </row>
    <row r="288" spans="3:9" ht="15.5" x14ac:dyDescent="0.35">
      <c r="C288" t="s">
        <v>341</v>
      </c>
      <c r="I288" s="6">
        <v>5212.37</v>
      </c>
    </row>
    <row r="289" spans="3:9" ht="15.5" x14ac:dyDescent="0.35">
      <c r="C289" t="s">
        <v>342</v>
      </c>
      <c r="D289" s="6">
        <v>135.16</v>
      </c>
    </row>
    <row r="290" spans="3:9" ht="15.5" x14ac:dyDescent="0.35">
      <c r="C290" t="s">
        <v>343</v>
      </c>
      <c r="I290" s="6">
        <v>598.63</v>
      </c>
    </row>
    <row r="291" spans="3:9" ht="15.5" x14ac:dyDescent="0.35">
      <c r="C291" t="s">
        <v>344</v>
      </c>
      <c r="I291" s="6">
        <v>-31.89</v>
      </c>
    </row>
    <row r="292" spans="3:9" ht="15.5" x14ac:dyDescent="0.35">
      <c r="C292" t="s">
        <v>345</v>
      </c>
      <c r="D292" s="6">
        <v>1.24</v>
      </c>
    </row>
    <row r="293" spans="3:9" ht="15.5" x14ac:dyDescent="0.35">
      <c r="C293" t="s">
        <v>346</v>
      </c>
      <c r="D293" s="6">
        <v>0.42</v>
      </c>
    </row>
    <row r="294" spans="3:9" ht="15.5" x14ac:dyDescent="0.35">
      <c r="C294" t="s">
        <v>347</v>
      </c>
      <c r="D294" s="6">
        <v>0.96</v>
      </c>
    </row>
    <row r="295" spans="3:9" ht="15.5" x14ac:dyDescent="0.35">
      <c r="C295" t="s">
        <v>348</v>
      </c>
      <c r="D295" s="6">
        <v>0.22</v>
      </c>
    </row>
    <row r="296" spans="3:9" ht="15.5" x14ac:dyDescent="0.35">
      <c r="C296" t="s">
        <v>349</v>
      </c>
      <c r="D296" s="6">
        <v>2.16</v>
      </c>
    </row>
    <row r="297" spans="3:9" ht="15.5" x14ac:dyDescent="0.35">
      <c r="C297" t="s">
        <v>350</v>
      </c>
      <c r="D297" s="6">
        <v>0.28999999999999998</v>
      </c>
    </row>
    <row r="298" spans="3:9" ht="15.5" x14ac:dyDescent="0.35">
      <c r="C298" t="s">
        <v>351</v>
      </c>
      <c r="D298" s="6">
        <v>3.31</v>
      </c>
    </row>
    <row r="299" spans="3:9" ht="15.5" x14ac:dyDescent="0.35">
      <c r="C299" t="s">
        <v>352</v>
      </c>
      <c r="I299" s="6">
        <v>4.0999999999999996</v>
      </c>
    </row>
    <row r="300" spans="3:9" ht="15.5" x14ac:dyDescent="0.35">
      <c r="C300" t="s">
        <v>12</v>
      </c>
      <c r="D300" s="5">
        <v>-1047000000000</v>
      </c>
    </row>
    <row r="301" spans="3:9" ht="15.5" x14ac:dyDescent="0.35">
      <c r="C301" t="s">
        <v>353</v>
      </c>
      <c r="I301" s="6">
        <v>2.68</v>
      </c>
    </row>
    <row r="302" spans="3:9" ht="15.5" x14ac:dyDescent="0.35">
      <c r="C302" t="s">
        <v>354</v>
      </c>
      <c r="I302" s="6">
        <v>4.58E-2</v>
      </c>
    </row>
    <row r="303" spans="3:9" ht="15.5" x14ac:dyDescent="0.35">
      <c r="C303" t="s">
        <v>355</v>
      </c>
      <c r="I303" s="6">
        <v>0.15140000000000001</v>
      </c>
    </row>
    <row r="304" spans="3:9" ht="15.5" x14ac:dyDescent="0.35">
      <c r="C304" t="s">
        <v>356</v>
      </c>
      <c r="I304" s="6">
        <v>0.21379999999999999</v>
      </c>
    </row>
    <row r="305" spans="3:9" ht="15.5" x14ac:dyDescent="0.35">
      <c r="C305" t="s">
        <v>357</v>
      </c>
      <c r="I305" s="6">
        <v>0.1072</v>
      </c>
    </row>
    <row r="306" spans="3:9" ht="15.5" x14ac:dyDescent="0.35">
      <c r="C306" t="s">
        <v>358</v>
      </c>
      <c r="D306" s="6">
        <v>5.82</v>
      </c>
    </row>
    <row r="307" spans="3:9" ht="15.5" x14ac:dyDescent="0.35">
      <c r="C307" t="s">
        <v>359</v>
      </c>
      <c r="D307" s="6">
        <v>58.28</v>
      </c>
    </row>
    <row r="308" spans="3:9" ht="15.5" x14ac:dyDescent="0.35">
      <c r="C308" t="s">
        <v>360</v>
      </c>
      <c r="D308" s="6">
        <v>26.06</v>
      </c>
    </row>
    <row r="309" spans="3:9" ht="15.5" x14ac:dyDescent="0.35">
      <c r="C309" t="s">
        <v>361</v>
      </c>
      <c r="D309" s="6">
        <v>38.04</v>
      </c>
    </row>
    <row r="310" spans="3:9" ht="15.5" x14ac:dyDescent="0.35">
      <c r="C310" t="s">
        <v>362</v>
      </c>
      <c r="D310" s="6">
        <v>15.64</v>
      </c>
    </row>
    <row r="311" spans="3:9" ht="15.5" x14ac:dyDescent="0.35">
      <c r="C311" t="s">
        <v>363</v>
      </c>
      <c r="I311" s="6">
        <v>2.75</v>
      </c>
    </row>
    <row r="312" spans="3:9" ht="15.5" x14ac:dyDescent="0.35">
      <c r="C312" t="s">
        <v>364</v>
      </c>
      <c r="I312" s="6">
        <v>5.78</v>
      </c>
    </row>
    <row r="313" spans="3:9" ht="15.5" x14ac:dyDescent="0.35">
      <c r="C313" t="s">
        <v>52</v>
      </c>
      <c r="I313" s="5">
        <v>5870000000000</v>
      </c>
    </row>
    <row r="314" spans="3:9" ht="15.5" x14ac:dyDescent="0.35">
      <c r="C314" t="s">
        <v>365</v>
      </c>
      <c r="I314" s="5">
        <v>14271000000000</v>
      </c>
    </row>
    <row r="315" spans="3:9" ht="15.5" x14ac:dyDescent="0.35">
      <c r="C315" t="s">
        <v>366</v>
      </c>
      <c r="I315" s="5">
        <v>15950000000</v>
      </c>
    </row>
    <row r="316" spans="3:9" ht="15.5" x14ac:dyDescent="0.35">
      <c r="C316" t="s">
        <v>367</v>
      </c>
      <c r="I316" s="6">
        <v>0.42200000000000004</v>
      </c>
    </row>
    <row r="317" spans="3:9" ht="15.5" x14ac:dyDescent="0.35">
      <c r="C317" t="s">
        <v>368</v>
      </c>
      <c r="D317" s="6">
        <v>0.1066</v>
      </c>
    </row>
    <row r="318" spans="3:9" ht="15.5" x14ac:dyDescent="0.35">
      <c r="C318" t="s">
        <v>369</v>
      </c>
      <c r="D318" s="6">
        <v>3.5799999999999998E-2</v>
      </c>
    </row>
    <row r="319" spans="3:9" ht="15.5" x14ac:dyDescent="0.35">
      <c r="C319" t="s">
        <v>370</v>
      </c>
      <c r="D319" s="6">
        <v>2.0199999999999999E-2</v>
      </c>
    </row>
    <row r="320" spans="3:9" ht="15.5" x14ac:dyDescent="0.35">
      <c r="C320" t="s">
        <v>371</v>
      </c>
      <c r="D320" s="6">
        <v>0.41119999999999995</v>
      </c>
    </row>
    <row r="321" spans="3:9" ht="15.5" x14ac:dyDescent="0.35">
      <c r="C321" t="s">
        <v>372</v>
      </c>
      <c r="D321" s="6">
        <v>0.33069999999999999</v>
      </c>
    </row>
    <row r="322" spans="3:9" ht="15.5" x14ac:dyDescent="0.35">
      <c r="C322" t="s">
        <v>373</v>
      </c>
      <c r="D322" s="6">
        <v>1.2273000000000001</v>
      </c>
    </row>
    <row r="323" spans="3:9" ht="15.5" x14ac:dyDescent="0.35">
      <c r="C323" t="s">
        <v>374</v>
      </c>
      <c r="I323" s="5">
        <v>19</v>
      </c>
    </row>
    <row r="324" spans="3:9" ht="15.5" x14ac:dyDescent="0.35">
      <c r="C324" t="s">
        <v>631</v>
      </c>
      <c r="I324" s="5">
        <v>19</v>
      </c>
    </row>
    <row r="325" spans="3:9" ht="15.5" x14ac:dyDescent="0.35">
      <c r="C325" t="s">
        <v>632</v>
      </c>
      <c r="I325" s="6">
        <v>0.16739999999999999</v>
      </c>
    </row>
    <row r="326" spans="3:9" ht="15.5" x14ac:dyDescent="0.35">
      <c r="C326" t="s">
        <v>633</v>
      </c>
      <c r="I326" s="6">
        <v>5.16E-2</v>
      </c>
    </row>
    <row r="327" spans="3:9" ht="15.5" x14ac:dyDescent="0.35">
      <c r="C327" t="s">
        <v>375</v>
      </c>
      <c r="I327" t="s">
        <v>2303</v>
      </c>
    </row>
    <row r="328" spans="3:9" ht="15.5" x14ac:dyDescent="0.35">
      <c r="C328" t="s">
        <v>377</v>
      </c>
      <c r="I328" s="5">
        <v>6</v>
      </c>
    </row>
    <row r="329" spans="3:9" ht="15.5" x14ac:dyDescent="0.35">
      <c r="C329" t="s">
        <v>378</v>
      </c>
      <c r="I329" s="6">
        <v>0.41</v>
      </c>
    </row>
    <row r="330" spans="3:9" ht="15.5" x14ac:dyDescent="0.35">
      <c r="C330" t="s">
        <v>379</v>
      </c>
      <c r="I330" s="6">
        <v>0.79</v>
      </c>
    </row>
    <row r="331" spans="3:9" ht="15.5" x14ac:dyDescent="0.35">
      <c r="C331" t="s">
        <v>380</v>
      </c>
      <c r="I331" s="6">
        <v>0.96</v>
      </c>
    </row>
    <row r="332" spans="3:9" ht="15.5" x14ac:dyDescent="0.35">
      <c r="C332" t="s">
        <v>381</v>
      </c>
      <c r="I332" s="6">
        <v>0.82</v>
      </c>
    </row>
    <row r="333" spans="3:9" ht="15.5" x14ac:dyDescent="0.35">
      <c r="C333" t="s">
        <v>382</v>
      </c>
      <c r="I333" s="6">
        <v>0.99</v>
      </c>
    </row>
    <row r="334" spans="3:9" ht="15.5" x14ac:dyDescent="0.35">
      <c r="C334" t="s">
        <v>383</v>
      </c>
      <c r="I334" s="6">
        <v>0.73</v>
      </c>
    </row>
    <row r="335" spans="3:9" ht="15.5" x14ac:dyDescent="0.35">
      <c r="C335" t="s">
        <v>384</v>
      </c>
      <c r="I335" s="6">
        <v>0.63</v>
      </c>
    </row>
    <row r="336" spans="3:9" ht="15.5" x14ac:dyDescent="0.35">
      <c r="C336" t="s">
        <v>385</v>
      </c>
      <c r="I336" s="5">
        <v>83137000000000</v>
      </c>
    </row>
    <row r="337" spans="3:9" ht="15.5" x14ac:dyDescent="0.35">
      <c r="C337" t="s">
        <v>386</v>
      </c>
      <c r="I337" s="5">
        <v>8945000000000</v>
      </c>
    </row>
    <row r="338" spans="3:9" ht="15.5" x14ac:dyDescent="0.35">
      <c r="C338" t="s">
        <v>387</v>
      </c>
      <c r="I338" s="5">
        <v>4317000000000</v>
      </c>
    </row>
    <row r="339" spans="3:9" ht="15.5" x14ac:dyDescent="0.35">
      <c r="C339" t="s">
        <v>388</v>
      </c>
      <c r="I339" s="5">
        <v>1445000000000</v>
      </c>
    </row>
    <row r="340" spans="3:9" ht="15.5" x14ac:dyDescent="0.35">
      <c r="C340" t="s">
        <v>389</v>
      </c>
      <c r="D340" s="5">
        <v>2156000000000</v>
      </c>
    </row>
    <row r="341" spans="3:9" ht="15.5" x14ac:dyDescent="0.35">
      <c r="C341" t="s">
        <v>390</v>
      </c>
      <c r="D341" s="5">
        <v>31586000000000</v>
      </c>
    </row>
    <row r="342" spans="3:9" ht="15.5" x14ac:dyDescent="0.35">
      <c r="C342" t="s">
        <v>391</v>
      </c>
      <c r="D342" s="5">
        <v>20634000000000</v>
      </c>
    </row>
    <row r="343" spans="3:9" ht="15.5" x14ac:dyDescent="0.35">
      <c r="C343" t="s">
        <v>299</v>
      </c>
      <c r="D343" s="5">
        <v>4054000000000</v>
      </c>
    </row>
    <row r="344" spans="3:9" ht="15.5" x14ac:dyDescent="0.35">
      <c r="C344" t="s">
        <v>298</v>
      </c>
      <c r="I344" s="5">
        <v>9548000000000</v>
      </c>
    </row>
    <row r="345" spans="3:9" ht="15.5" x14ac:dyDescent="0.35">
      <c r="C345" t="s">
        <v>297</v>
      </c>
      <c r="D345" s="5">
        <v>2068000000000</v>
      </c>
    </row>
    <row r="346" spans="3:9" ht="15.5" x14ac:dyDescent="0.35">
      <c r="C346" t="s">
        <v>296</v>
      </c>
      <c r="D346" s="5">
        <v>7086000000000</v>
      </c>
    </row>
    <row r="347" spans="3:9" ht="15.5" x14ac:dyDescent="0.35">
      <c r="C347" t="s">
        <v>23</v>
      </c>
      <c r="D347" s="5">
        <v>9153000000000</v>
      </c>
    </row>
    <row r="348" spans="3:9" ht="15.5" x14ac:dyDescent="0.35">
      <c r="C348" t="s">
        <v>20</v>
      </c>
      <c r="D348" s="5">
        <v>6998000000000</v>
      </c>
    </row>
    <row r="349" spans="3:9" ht="15.5" x14ac:dyDescent="0.35">
      <c r="C349" t="s">
        <v>392</v>
      </c>
      <c r="I349" s="5">
        <v>10952000000000</v>
      </c>
    </row>
    <row r="350" spans="3:9" ht="15.5" x14ac:dyDescent="0.35">
      <c r="C350" t="s">
        <v>393</v>
      </c>
      <c r="I350" s="5">
        <v>357000000000</v>
      </c>
    </row>
    <row r="351" spans="3:9" ht="15.5" x14ac:dyDescent="0.35">
      <c r="C351" t="s">
        <v>394</v>
      </c>
      <c r="I351" s="5">
        <v>-1080000000000</v>
      </c>
    </row>
    <row r="352" spans="3:9" ht="15.5" x14ac:dyDescent="0.35">
      <c r="C352" t="s">
        <v>395</v>
      </c>
      <c r="I352" s="5">
        <v>12000000000</v>
      </c>
    </row>
    <row r="353" spans="3:9" ht="15.5" x14ac:dyDescent="0.35">
      <c r="C353" t="s">
        <v>396</v>
      </c>
      <c r="I353" s="5">
        <v>-866000000000</v>
      </c>
    </row>
    <row r="354" spans="3:9" ht="15.5" x14ac:dyDescent="0.35">
      <c r="C354" t="s">
        <v>397</v>
      </c>
      <c r="I354" s="5">
        <v>-509000000000</v>
      </c>
    </row>
  </sheetData>
  <pageMargins left="0.7" right="0.7" top="0.75" bottom="0.75" header="0.3" footer="0.3"/>
  <ignoredErrors>
    <ignoredError sqref="A1:X355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2305</v>
      </c>
      <c r="D2" s="2" vm="92">
        <f ca="1">IFERROR(_xlfn.STOCKHISTORY("XIDX:" &amp; $C$1, D3, , 0, 0, 1), "Libur")</f>
        <v>210</v>
      </c>
      <c r="H2" s="2" vm="92">
        <f ca="1">IFERROR(INDEX(D2:G2,COUNT(D2:G2)),"")</f>
        <v>210</v>
      </c>
      <c r="I2" s="2" vm="93">
        <f t="shared" ref="I2:W2" ca="1" si="0">IFERROR(_xlfn.STOCKHISTORY("XIDX:" &amp; $C$1, I1, , 0, 0, 1), "Libur")</f>
        <v>230</v>
      </c>
      <c r="J2" s="2" vm="501">
        <f t="shared" ca="1" si="0"/>
        <v>101</v>
      </c>
      <c r="K2" s="2" vm="195">
        <f t="shared" ca="1" si="0"/>
        <v>236</v>
      </c>
      <c r="L2" s="2" vm="352">
        <f t="shared" ca="1" si="0"/>
        <v>470</v>
      </c>
      <c r="M2" s="2" vm="120">
        <f t="shared" ca="1" si="0"/>
        <v>214</v>
      </c>
      <c r="N2" s="2" vm="151">
        <f t="shared" ca="1" si="0"/>
        <v>120</v>
      </c>
      <c r="O2" s="2" vm="73">
        <f t="shared" ca="1" si="0"/>
        <v>140</v>
      </c>
      <c r="P2" s="2" vm="435">
        <f t="shared" ca="1" si="0"/>
        <v>124</v>
      </c>
      <c r="Q2" s="2" vm="163">
        <f t="shared" ca="1" si="0"/>
        <v>118</v>
      </c>
      <c r="R2" s="2" t="str">
        <f t="shared" ca="1" si="0"/>
        <v>Libur</v>
      </c>
      <c r="S2" s="2" vm="588">
        <f t="shared" ca="1" si="0"/>
        <v>112.5</v>
      </c>
      <c r="T2" s="2" vm="589">
        <f t="shared" ca="1" si="0"/>
        <v>78.75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28306544</v>
      </c>
      <c r="H4" s="2">
        <f>IFERROR(SUM(D4:G4)*(4/MAX(1,COUNT(D4:G4))),"")</f>
        <v>113226176</v>
      </c>
      <c r="I4" s="2">
        <f t="shared" ref="I4:W4" si="1">IFERROR(INDEX(I51:I500,MATCH($C$4,$C$51:$C$500,0)),"")</f>
        <v>116825455</v>
      </c>
      <c r="J4" s="2">
        <f t="shared" si="1"/>
        <v>109066101</v>
      </c>
      <c r="K4" s="2">
        <f t="shared" si="1"/>
        <v>120703132</v>
      </c>
      <c r="L4" s="2">
        <f t="shared" si="1"/>
        <v>110083991</v>
      </c>
      <c r="M4" s="2">
        <f t="shared" si="1"/>
        <v>93701125</v>
      </c>
      <c r="N4" s="2">
        <f t="shared" si="1"/>
        <v>75638350</v>
      </c>
      <c r="O4" s="2">
        <f t="shared" si="1"/>
        <v>86361445</v>
      </c>
      <c r="P4" s="2">
        <f t="shared" si="1"/>
        <v>75869418</v>
      </c>
      <c r="Q4" s="2">
        <f t="shared" si="1"/>
        <v>71671310</v>
      </c>
      <c r="R4" s="2">
        <f t="shared" si="1"/>
        <v>70555051</v>
      </c>
      <c r="S4" s="2">
        <f t="shared" si="1"/>
        <v>69181934</v>
      </c>
      <c r="T4" s="2">
        <f t="shared" si="1"/>
        <v>54432884</v>
      </c>
      <c r="U4" s="2">
        <f t="shared" si="1"/>
        <v>56984140</v>
      </c>
      <c r="V4" s="2">
        <f t="shared" si="1"/>
        <v>467537138000</v>
      </c>
      <c r="W4" s="2">
        <f t="shared" si="1"/>
        <v>257516503000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812593</v>
      </c>
      <c r="H5" s="2">
        <f>IFERROR(SUM(D5:G5)*(4/MAX(1,COUNT(D5:G5))),"")</f>
        <v>3250372</v>
      </c>
      <c r="I5" s="2">
        <f t="shared" ref="I5:W5" si="2">IFERROR(INDEX(I51:I500,MATCH($C$5,$C$51:$C$500,0)),"")</f>
        <v>1567091</v>
      </c>
      <c r="J5" s="2">
        <f t="shared" si="2"/>
        <v>1783436</v>
      </c>
      <c r="K5" s="2">
        <f t="shared" si="2"/>
        <v>2563529</v>
      </c>
      <c r="L5" s="2">
        <f t="shared" si="2"/>
        <v>3845416</v>
      </c>
      <c r="M5" s="2">
        <f t="shared" si="2"/>
        <v>1670894</v>
      </c>
      <c r="N5" s="2">
        <f t="shared" si="2"/>
        <v>-1319765</v>
      </c>
      <c r="O5" s="2">
        <f t="shared" si="2"/>
        <v>547600</v>
      </c>
      <c r="P5" s="2">
        <f t="shared" si="2"/>
        <v>1137808</v>
      </c>
      <c r="Q5" s="2">
        <f t="shared" si="2"/>
        <v>-2124275</v>
      </c>
      <c r="R5" s="2">
        <f t="shared" si="2"/>
        <v>2865261</v>
      </c>
      <c r="S5" s="2">
        <f t="shared" si="2"/>
        <v>5344465</v>
      </c>
      <c r="T5" s="2">
        <f t="shared" si="2"/>
        <v>2294283</v>
      </c>
      <c r="U5" s="2">
        <f t="shared" si="2"/>
        <v>697752</v>
      </c>
      <c r="V5" s="2">
        <f t="shared" si="2"/>
        <v>11247163000</v>
      </c>
      <c r="W5" s="2">
        <f t="shared" si="2"/>
        <v>87755833000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29235611</v>
      </c>
      <c r="H6" s="2">
        <f>IFERROR(INDEX(D6:G6,COUNT(D6:G6)),"")</f>
        <v>29235611</v>
      </c>
      <c r="I6" s="2">
        <f t="shared" ref="I6:W6" si="3">IFERROR(INDEX(I51:I500,MATCH($C$6,$C$51:$C$500,0)),"")</f>
        <v>28423018</v>
      </c>
      <c r="J6" s="2">
        <f t="shared" si="3"/>
        <v>26855927</v>
      </c>
      <c r="K6" s="2">
        <f t="shared" si="3"/>
        <v>25072491</v>
      </c>
      <c r="L6" s="2">
        <f t="shared" si="3"/>
        <v>23508962</v>
      </c>
      <c r="M6" s="2">
        <f t="shared" si="3"/>
        <v>19913545</v>
      </c>
      <c r="N6" s="2">
        <f t="shared" si="3"/>
        <v>18242651</v>
      </c>
      <c r="O6" s="2">
        <f t="shared" si="3"/>
        <v>19562416</v>
      </c>
      <c r="P6" s="2">
        <f t="shared" si="3"/>
        <v>19014816</v>
      </c>
      <c r="Q6" s="2">
        <f t="shared" si="3"/>
        <v>17877008</v>
      </c>
      <c r="R6" s="2">
        <f t="shared" si="3"/>
        <v>20001283</v>
      </c>
      <c r="S6" s="2">
        <f t="shared" si="3"/>
        <v>17136022</v>
      </c>
      <c r="T6" s="2">
        <f t="shared" si="3"/>
        <v>12703341</v>
      </c>
      <c r="U6" s="2">
        <f t="shared" si="3"/>
        <v>10436852</v>
      </c>
      <c r="V6" s="2">
        <f t="shared" si="3"/>
        <v>86925943000</v>
      </c>
      <c r="W6" s="2">
        <f t="shared" si="3"/>
        <v>-97734939000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1.29</v>
      </c>
      <c r="H7" s="3">
        <f>IFERROR(INDEX(D7:G7,COUNT(D7:G7)),"")</f>
        <v>1.29</v>
      </c>
      <c r="I7" s="3">
        <f t="shared" ref="I7:W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1.29</v>
      </c>
      <c r="N7" s="3">
        <f t="shared" si="4"/>
        <v>1.29</v>
      </c>
      <c r="O7" s="3">
        <f t="shared" si="4"/>
        <v>1.29</v>
      </c>
      <c r="P7" s="3">
        <f t="shared" si="4"/>
        <v>1.29</v>
      </c>
      <c r="Q7" s="3">
        <f t="shared" si="4"/>
        <v>1.29</v>
      </c>
      <c r="R7" s="3">
        <f t="shared" si="4"/>
        <v>1.29</v>
      </c>
      <c r="S7" s="3">
        <f t="shared" si="4"/>
        <v>0.16</v>
      </c>
      <c r="T7" s="3">
        <f t="shared" si="4"/>
        <v>0.16</v>
      </c>
      <c r="U7" s="3">
        <f t="shared" si="4"/>
        <v>0.16</v>
      </c>
      <c r="V7" s="3">
        <f t="shared" si="4"/>
        <v>0.15</v>
      </c>
      <c r="W7" s="3">
        <f t="shared" si="4"/>
        <v>0.15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42000000000</v>
      </c>
      <c r="H8" s="2">
        <f>IFERROR(INDEX(D8:G8,COUNT(D8:G8)),"")</f>
        <v>42000000000</v>
      </c>
      <c r="I8" s="2">
        <f t="shared" ref="I8:W8" si="5">IFERROR(INDEX(I51:I500,MATCH($C$8,$C$51:$C$500,0)),"")</f>
        <v>193000000000</v>
      </c>
      <c r="J8" s="2">
        <f t="shared" si="5"/>
        <v>15000000000</v>
      </c>
      <c r="K8" s="2">
        <f t="shared" si="5"/>
        <v>121000000000</v>
      </c>
      <c r="L8" s="2">
        <f t="shared" si="5"/>
        <v>-18000000000</v>
      </c>
      <c r="M8" s="2">
        <f t="shared" si="5"/>
        <v>-15000000000</v>
      </c>
      <c r="N8" s="2">
        <f t="shared" si="5"/>
        <v>62000000000</v>
      </c>
      <c r="O8" s="2">
        <f t="shared" si="5"/>
        <v>-10000000000</v>
      </c>
      <c r="P8" s="2">
        <f t="shared" si="5"/>
        <v>40000000000</v>
      </c>
      <c r="Q8" s="2">
        <f t="shared" si="5"/>
        <v>-97000000000</v>
      </c>
      <c r="R8" s="2">
        <f t="shared" si="5"/>
        <v>100000000000</v>
      </c>
      <c r="S8" s="2">
        <f t="shared" si="5"/>
        <v>31000000000</v>
      </c>
      <c r="T8" s="2">
        <f t="shared" si="5"/>
        <v>-21000000000</v>
      </c>
      <c r="U8" s="2">
        <f t="shared" si="5"/>
        <v>4000000000</v>
      </c>
      <c r="V8" s="2">
        <f t="shared" si="5"/>
        <v>-5000000000</v>
      </c>
      <c r="W8" s="2">
        <f t="shared" si="5"/>
        <v>-34000000000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32.590000000000003</v>
      </c>
      <c r="H9" s="3">
        <f>IFERROR(INDEX(D9:G9,COUNT(D9:G9)),"")</f>
        <v>32.590000000000003</v>
      </c>
      <c r="I9" s="3">
        <f t="shared" ref="I9:W9" si="6">IFERROR(INDEX(I51:I500,MATCH($C$9,$C$51:$C$500,0)),"")</f>
        <v>149.71</v>
      </c>
      <c r="J9" s="3">
        <f t="shared" si="6"/>
        <v>12.03</v>
      </c>
      <c r="K9" s="3">
        <f t="shared" si="6"/>
        <v>93.99</v>
      </c>
      <c r="L9" s="3">
        <f t="shared" si="6"/>
        <v>-13.81</v>
      </c>
      <c r="M9" s="3">
        <f t="shared" si="6"/>
        <v>-11.69</v>
      </c>
      <c r="N9" s="3">
        <f t="shared" si="6"/>
        <v>48.06</v>
      </c>
      <c r="O9" s="3">
        <f t="shared" si="6"/>
        <v>-7.75</v>
      </c>
      <c r="P9" s="3">
        <f t="shared" si="6"/>
        <v>30.89</v>
      </c>
      <c r="Q9" s="3">
        <f t="shared" si="6"/>
        <v>-75.45</v>
      </c>
      <c r="R9" s="3">
        <f t="shared" si="6"/>
        <v>77.44</v>
      </c>
      <c r="S9" s="3">
        <f t="shared" si="6"/>
        <v>194.41</v>
      </c>
      <c r="T9" s="3">
        <f t="shared" si="6"/>
        <v>-128.82</v>
      </c>
      <c r="U9" s="3">
        <f t="shared" si="6"/>
        <v>23.53</v>
      </c>
      <c r="V9" s="3">
        <f t="shared" si="6"/>
        <v>-35.44</v>
      </c>
      <c r="W9" s="3">
        <f t="shared" si="6"/>
        <v>-231.74</v>
      </c>
    </row>
    <row r="10" spans="1:23" ht="15.5" x14ac:dyDescent="0.35">
      <c r="C10" t="s">
        <v>17</v>
      </c>
      <c r="D10" s="3">
        <f ca="1">IFERROR(IF(D9=0,"",D2/D9),"")</f>
        <v>6.4436943847806072</v>
      </c>
      <c r="I10" s="3">
        <f t="shared" ref="I10:W10" ca="1" si="7">IFERROR(IF(I9=0,"",I2/I9),"")</f>
        <v>1.5363035201389352</v>
      </c>
      <c r="J10" s="3">
        <f t="shared" ca="1" si="7"/>
        <v>8.3956774729842074</v>
      </c>
      <c r="K10" s="3">
        <f t="shared" ca="1" si="7"/>
        <v>2.5109054154697308</v>
      </c>
      <c r="L10" s="3">
        <f t="shared" ca="1" si="7"/>
        <v>-34.033309196234612</v>
      </c>
      <c r="M10" s="3">
        <f t="shared" ca="1" si="7"/>
        <v>-18.306244653550042</v>
      </c>
      <c r="N10" s="3">
        <f t="shared" ca="1" si="7"/>
        <v>2.4968789013732833</v>
      </c>
      <c r="O10" s="3">
        <f t="shared" ca="1" si="7"/>
        <v>-18.06451612903226</v>
      </c>
      <c r="P10" s="3">
        <f t="shared" ca="1" si="7"/>
        <v>4.0142440919391387</v>
      </c>
      <c r="Q10" s="3">
        <f t="shared" ca="1" si="7"/>
        <v>-1.563949635520212</v>
      </c>
      <c r="R10" s="3" t="str">
        <f t="shared" ca="1" si="7"/>
        <v/>
      </c>
      <c r="S10" s="3">
        <f t="shared" ca="1" si="7"/>
        <v>0.57867393652589894</v>
      </c>
      <c r="T10" s="3">
        <f t="shared" ca="1" si="7"/>
        <v>-0.61131811830461114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6561766</v>
      </c>
      <c r="H11" s="2">
        <f>IFERROR(INDEX(D11:G11,COUNT(D11:G11)),"")</f>
        <v>6561766</v>
      </c>
      <c r="I11" s="2">
        <f t="shared" ref="I11:W11" si="8">IFERROR(INDEX(I51:I500,MATCH($C$11,$C$51:$C$500,0)),"")</f>
        <v>3823022</v>
      </c>
      <c r="J11" s="2">
        <f t="shared" si="8"/>
        <v>3869985</v>
      </c>
      <c r="K11" s="2">
        <f t="shared" si="8"/>
        <v>3468645</v>
      </c>
      <c r="L11" s="2">
        <f t="shared" si="8"/>
        <v>1129371</v>
      </c>
      <c r="M11" s="2">
        <f t="shared" si="8"/>
        <v>3986427</v>
      </c>
      <c r="N11" s="2">
        <f t="shared" si="8"/>
        <v>3422037</v>
      </c>
      <c r="O11" s="2">
        <f t="shared" si="8"/>
        <v>2821306</v>
      </c>
      <c r="P11" s="2">
        <f t="shared" si="8"/>
        <v>863429</v>
      </c>
      <c r="Q11" s="2">
        <f t="shared" si="8"/>
        <v>1645054</v>
      </c>
      <c r="R11" s="2">
        <f t="shared" si="8"/>
        <v>3498245</v>
      </c>
      <c r="S11" s="2">
        <f t="shared" si="8"/>
        <v>3459153</v>
      </c>
      <c r="T11" s="2">
        <f t="shared" si="8"/>
        <v>245047</v>
      </c>
      <c r="U11" s="2">
        <f t="shared" si="8"/>
        <v>263460</v>
      </c>
      <c r="V11" s="2">
        <f t="shared" si="8"/>
        <v>826918000</v>
      </c>
      <c r="W11" s="2">
        <f t="shared" si="8"/>
        <v>2347063000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483000000000</v>
      </c>
      <c r="H12" s="2">
        <f>IFERROR(INDEX(D12:G12,COUNT(D12:G12)),"")</f>
        <v>483000000000</v>
      </c>
      <c r="I12" s="2">
        <f t="shared" ref="I12:W12" si="9">IFERROR(INDEX(I51:I500,MATCH($C$12,$C$51:$C$500,0)),"")</f>
        <v>486000000000</v>
      </c>
      <c r="J12" s="2">
        <f t="shared" si="9"/>
        <v>591000000000</v>
      </c>
      <c r="K12" s="2">
        <f t="shared" si="9"/>
        <v>571000000000</v>
      </c>
      <c r="L12" s="2">
        <f t="shared" si="9"/>
        <v>637000000000</v>
      </c>
      <c r="M12" s="2">
        <f t="shared" si="9"/>
        <v>536000000000</v>
      </c>
      <c r="N12" s="2">
        <f t="shared" si="9"/>
        <v>463000000000</v>
      </c>
      <c r="O12" s="2">
        <f t="shared" si="9"/>
        <v>512000000000</v>
      </c>
      <c r="P12" s="2">
        <f t="shared" si="9"/>
        <v>473000000000</v>
      </c>
      <c r="Q12" s="2">
        <f t="shared" si="9"/>
        <v>411000000000</v>
      </c>
      <c r="R12" s="2">
        <f t="shared" si="9"/>
        <v>311000000000</v>
      </c>
      <c r="S12" s="2">
        <f t="shared" si="9"/>
        <v>362000000000</v>
      </c>
      <c r="T12" s="2">
        <f t="shared" si="9"/>
        <v>335000000000</v>
      </c>
      <c r="U12" s="2">
        <f t="shared" si="9"/>
        <v>327000000000</v>
      </c>
      <c r="V12" s="2">
        <f t="shared" si="9"/>
        <v>233000000000</v>
      </c>
      <c r="W12" s="2">
        <f t="shared" si="9"/>
        <v>217000000000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595000000000</v>
      </c>
      <c r="H13" s="2">
        <f>IFERROR(INDEX(D13:G13,COUNT(D13:G13)),"")</f>
        <v>595000000000</v>
      </c>
      <c r="I13" s="2">
        <f t="shared" ref="I13:W13" si="10">IFERROR(INDEX(I51:I500,MATCH($C$13,$C$51:$C$500,0)),"")</f>
        <v>549000000000</v>
      </c>
      <c r="J13" s="2">
        <f t="shared" si="10"/>
        <v>654000000000</v>
      </c>
      <c r="K13" s="2">
        <f t="shared" si="10"/>
        <v>624000000000</v>
      </c>
      <c r="L13" s="2">
        <f t="shared" si="10"/>
        <v>654000000000</v>
      </c>
      <c r="M13" s="2">
        <f t="shared" si="10"/>
        <v>593000000000</v>
      </c>
      <c r="N13" s="2">
        <f t="shared" si="10"/>
        <v>511000000000</v>
      </c>
      <c r="O13" s="2">
        <f t="shared" si="10"/>
        <v>551000000000</v>
      </c>
      <c r="P13" s="2">
        <f t="shared" si="10"/>
        <v>485000000000</v>
      </c>
      <c r="Q13" s="2">
        <f t="shared" si="10"/>
        <v>434000000000</v>
      </c>
      <c r="R13" s="2">
        <f t="shared" si="10"/>
        <v>358000000000</v>
      </c>
      <c r="S13" s="2">
        <f t="shared" si="10"/>
        <v>409000000000</v>
      </c>
      <c r="T13" s="2">
        <f t="shared" si="10"/>
        <v>179000000000</v>
      </c>
      <c r="U13" s="2">
        <f t="shared" si="10"/>
        <v>330000000000</v>
      </c>
      <c r="V13" s="2">
        <f t="shared" si="10"/>
        <v>234000000000</v>
      </c>
      <c r="W13" s="2">
        <f t="shared" si="10"/>
        <v>219000000000</v>
      </c>
    </row>
    <row r="14" spans="1:23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W14" si="11">IFERROR(INDEX(I51:I500,MATCH($C$14,$C$51:$C$500,0)),"")</f>
        <v>-2285485</v>
      </c>
      <c r="J14" s="2">
        <f t="shared" si="11"/>
        <v>-2559637</v>
      </c>
      <c r="K14" s="2">
        <f t="shared" si="11"/>
        <v>-2630075</v>
      </c>
      <c r="L14" s="2">
        <f t="shared" si="11"/>
        <v>-1643732</v>
      </c>
      <c r="M14" s="2">
        <f t="shared" si="11"/>
        <v>-1362201</v>
      </c>
      <c r="N14" s="2">
        <f t="shared" si="11"/>
        <v>-1373510</v>
      </c>
      <c r="O14" s="2">
        <f t="shared" si="11"/>
        <v>-1411347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27</v>
      </c>
      <c r="D15" s="2">
        <f>IFERROR(INDEX(D51:D500,MATCH($C$15,$C$51:$C$500,0)),"")</f>
        <v>-197346</v>
      </c>
      <c r="H15" s="2">
        <f>IFERROR(SUM(D15:G15)*(4/MAX(1,COUNT(D15:G15))),"")</f>
        <v>-789384</v>
      </c>
      <c r="I15" s="2">
        <f t="shared" ref="I15:W15" si="12">IFERROR(INDEX(I51:I500,MATCH($C$15,$C$51:$C$500,0)),"")</f>
        <v>-544324</v>
      </c>
      <c r="J15" s="2">
        <f t="shared" si="12"/>
        <v>-346412</v>
      </c>
      <c r="K15" s="2">
        <f t="shared" si="12"/>
        <v>-593274</v>
      </c>
      <c r="L15" s="2">
        <f t="shared" si="12"/>
        <v>-1115458</v>
      </c>
      <c r="M15" s="2">
        <f t="shared" si="12"/>
        <v>-366248</v>
      </c>
      <c r="N15" s="2">
        <f t="shared" si="12"/>
        <v>-208597</v>
      </c>
      <c r="O15" s="2">
        <f t="shared" si="12"/>
        <v>-457985</v>
      </c>
      <c r="P15" s="2">
        <f t="shared" si="12"/>
        <v>-212349</v>
      </c>
      <c r="Q15" s="2">
        <f t="shared" si="12"/>
        <v>29428</v>
      </c>
      <c r="R15" s="2">
        <f t="shared" si="12"/>
        <v>-612258</v>
      </c>
      <c r="S15" s="2">
        <f t="shared" si="12"/>
        <v>-971</v>
      </c>
      <c r="T15" s="2">
        <f t="shared" si="12"/>
        <v>-462</v>
      </c>
      <c r="U15" s="2">
        <f t="shared" si="12"/>
        <v>-181593</v>
      </c>
      <c r="V15" s="2">
        <f t="shared" si="12"/>
        <v>2389485000</v>
      </c>
      <c r="W15" s="2">
        <f t="shared" si="12"/>
        <v>-2359381000</v>
      </c>
    </row>
    <row r="16" spans="1:23" ht="15.5" x14ac:dyDescent="0.35">
      <c r="C16" t="s">
        <v>28</v>
      </c>
      <c r="D16" s="2">
        <f>IFERROR(INDEX(D51:D500,MATCH($C$16,$C$51:$C$500,0)),"")</f>
        <v>1009970</v>
      </c>
      <c r="H16" s="2">
        <f>IFERROR(SUM(D16:G16)*(4/MAX(1,COUNT(D16:G16))),"")</f>
        <v>4039880</v>
      </c>
      <c r="I16" s="2">
        <f t="shared" ref="I16:W16" si="13">IFERROR(INDEX(I51:I500,MATCH($C$16,$C$51:$C$500,0)),"")</f>
        <v>2647553</v>
      </c>
      <c r="J16" s="2">
        <f t="shared" si="13"/>
        <v>1845740</v>
      </c>
      <c r="K16" s="2">
        <f t="shared" si="13"/>
        <v>3324118</v>
      </c>
      <c r="L16" s="2">
        <f t="shared" si="13"/>
        <v>5031651</v>
      </c>
      <c r="M16" s="2">
        <f t="shared" si="13"/>
        <v>1949891</v>
      </c>
      <c r="N16" s="2">
        <f t="shared" si="13"/>
        <v>-761899</v>
      </c>
      <c r="O16" s="2">
        <f t="shared" si="13"/>
        <v>1299568</v>
      </c>
      <c r="P16" s="2">
        <f t="shared" si="13"/>
        <v>1272093</v>
      </c>
      <c r="Q16" s="2">
        <f t="shared" si="13"/>
        <v>-1791906</v>
      </c>
      <c r="R16" s="2">
        <f t="shared" si="13"/>
        <v>2171613</v>
      </c>
      <c r="S16" s="2">
        <f t="shared" si="13"/>
        <v>5322411</v>
      </c>
      <c r="T16" s="2">
        <f t="shared" si="13"/>
        <v>2248860</v>
      </c>
      <c r="U16" s="2">
        <f t="shared" si="13"/>
        <v>899536</v>
      </c>
      <c r="V16" s="2">
        <f t="shared" si="13"/>
        <v>3806431000</v>
      </c>
      <c r="W16" s="2">
        <f t="shared" si="13"/>
        <v>84432558000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270900000000</v>
      </c>
      <c r="H20" s="2">
        <f t="shared" ref="H20:W20" ca="1" si="14">IFERROR(H21*H2,"")</f>
        <v>270900000000</v>
      </c>
      <c r="I20" s="2">
        <f t="shared" ca="1" si="14"/>
        <v>296700000000</v>
      </c>
      <c r="J20" s="2">
        <f t="shared" ca="1" si="14"/>
        <v>130290000000</v>
      </c>
      <c r="K20" s="2">
        <f t="shared" ca="1" si="14"/>
        <v>304440000000</v>
      </c>
      <c r="L20" s="2">
        <f t="shared" ca="1" si="14"/>
        <v>606300000000</v>
      </c>
      <c r="M20" s="2">
        <f t="shared" ca="1" si="14"/>
        <v>276060000000</v>
      </c>
      <c r="N20" s="2">
        <f t="shared" ca="1" si="14"/>
        <v>154800000000</v>
      </c>
      <c r="O20" s="2">
        <f t="shared" ca="1" si="14"/>
        <v>180600000000</v>
      </c>
      <c r="P20" s="2">
        <f t="shared" ca="1" si="14"/>
        <v>159960000000</v>
      </c>
      <c r="Q20" s="2">
        <f t="shared" ca="1" si="14"/>
        <v>152220000000</v>
      </c>
      <c r="R20" s="2" t="str">
        <f t="shared" ca="1" si="14"/>
        <v/>
      </c>
      <c r="S20" s="2">
        <f t="shared" ca="1" si="14"/>
        <v>18000000000</v>
      </c>
      <c r="T20" s="2">
        <f t="shared" ca="1" si="14"/>
        <v>12600000000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1290000000</v>
      </c>
      <c r="H21" s="2">
        <f>IFERROR(INDEX(D21:G21,COUNT(D21:G21)),"")</f>
        <v>1290000000</v>
      </c>
      <c r="I21" s="2">
        <f t="shared" ref="I21:W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1290000000</v>
      </c>
      <c r="N21" s="2">
        <f t="shared" si="15"/>
        <v>1290000000</v>
      </c>
      <c r="O21" s="2">
        <f t="shared" si="15"/>
        <v>1290000000</v>
      </c>
      <c r="P21" s="2">
        <f t="shared" si="15"/>
        <v>1290000000</v>
      </c>
      <c r="Q21" s="2">
        <f t="shared" si="15"/>
        <v>1290000000</v>
      </c>
      <c r="R21" s="2">
        <f t="shared" si="15"/>
        <v>1290000000</v>
      </c>
      <c r="S21" s="2">
        <f t="shared" si="15"/>
        <v>160000000</v>
      </c>
      <c r="T21" s="2">
        <f t="shared" si="15"/>
        <v>160000000</v>
      </c>
      <c r="U21" s="2">
        <f t="shared" si="15"/>
        <v>160000000</v>
      </c>
      <c r="V21" s="2">
        <f t="shared" si="15"/>
        <v>150000000</v>
      </c>
      <c r="W21" s="2">
        <f t="shared" si="15"/>
        <v>150000000</v>
      </c>
    </row>
    <row r="23" spans="1:23" ht="15.5" x14ac:dyDescent="0.35">
      <c r="B23" t="s">
        <v>53</v>
      </c>
      <c r="C23" t="s">
        <v>54</v>
      </c>
      <c r="D23" s="3">
        <f>IFERROR(D5/D6*100,"")</f>
        <v>2.7794630322588434</v>
      </c>
      <c r="H23" s="3">
        <f t="shared" ref="H23:W23" si="16">IFERROR(H5/H6*100,"")</f>
        <v>11.117852129035374</v>
      </c>
      <c r="I23" s="3">
        <f t="shared" si="16"/>
        <v>5.5134574379117662</v>
      </c>
      <c r="J23" s="3">
        <f t="shared" si="16"/>
        <v>6.6407538268926629</v>
      </c>
      <c r="K23" s="3">
        <f t="shared" si="16"/>
        <v>10.224468721516343</v>
      </c>
      <c r="L23" s="3">
        <f t="shared" si="16"/>
        <v>16.35723431770403</v>
      </c>
      <c r="M23" s="3">
        <f t="shared" si="16"/>
        <v>8.3907410759862184</v>
      </c>
      <c r="N23" s="3">
        <f t="shared" si="16"/>
        <v>-7.2345022661454195</v>
      </c>
      <c r="O23" s="3">
        <f t="shared" si="16"/>
        <v>2.7992452465993978</v>
      </c>
      <c r="P23" s="3">
        <f t="shared" si="16"/>
        <v>5.9837970559378544</v>
      </c>
      <c r="Q23" s="3">
        <f t="shared" si="16"/>
        <v>-11.882721090688106</v>
      </c>
      <c r="R23" s="3">
        <f t="shared" si="16"/>
        <v>14.325386026486401</v>
      </c>
      <c r="S23" s="3">
        <f t="shared" si="16"/>
        <v>31.18848120059603</v>
      </c>
      <c r="T23" s="3">
        <f t="shared" si="16"/>
        <v>18.060469289142127</v>
      </c>
      <c r="U23" s="3">
        <f t="shared" si="16"/>
        <v>6.6854641610324643</v>
      </c>
      <c r="V23" s="3">
        <f t="shared" si="16"/>
        <v>12.938787445768634</v>
      </c>
      <c r="W23" s="3">
        <f t="shared" si="16"/>
        <v>-89.78962272642336</v>
      </c>
    </row>
    <row r="24" spans="1:23" ht="15.5" x14ac:dyDescent="0.35">
      <c r="C24" t="s">
        <v>55</v>
      </c>
      <c r="D24" s="4">
        <f>IFERROR(_xlfn.RRI(5,I23,D23),"")</f>
        <v>-0.12801829088460248</v>
      </c>
      <c r="H24" s="4">
        <f t="shared" ref="H24:W24" si="17">IFERROR(_xlfn.RRI(5,M23,H23),"")</f>
        <v>5.7898776261364304E-2</v>
      </c>
      <c r="I24" s="4" t="str">
        <f t="shared" si="17"/>
        <v/>
      </c>
      <c r="J24" s="4">
        <f t="shared" si="17"/>
        <v>0.18859879699003956</v>
      </c>
      <c r="K24" s="4">
        <f t="shared" si="17"/>
        <v>0.11309640214819194</v>
      </c>
      <c r="L24" s="4" t="str">
        <f t="shared" si="17"/>
        <v/>
      </c>
      <c r="M24" s="4">
        <f t="shared" si="17"/>
        <v>-0.10145714073084622</v>
      </c>
      <c r="N24" s="4" t="str">
        <f t="shared" si="17"/>
        <v/>
      </c>
      <c r="O24" s="4">
        <f t="shared" si="17"/>
        <v>-0.31124877595512546</v>
      </c>
      <c r="P24" s="4">
        <f t="shared" si="17"/>
        <v>-2.1931981837017611E-2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10.65</v>
      </c>
      <c r="H25" s="3">
        <f>IFERROR(INDEX(D25:G25,COUNT(D25:G25)),"")</f>
        <v>10.65</v>
      </c>
      <c r="I25" s="3">
        <f t="shared" ref="I25:W25" si="18">IFERROR(INDEX(I51:I500,MATCH($C$25,$C$51:$C$500,0)),"")</f>
        <v>26.94</v>
      </c>
      <c r="J25" s="3">
        <f t="shared" si="18"/>
        <v>18.47</v>
      </c>
      <c r="K25" s="3">
        <f t="shared" si="18"/>
        <v>32.380000000000003</v>
      </c>
      <c r="L25" s="3">
        <f t="shared" si="18"/>
        <v>45.28</v>
      </c>
      <c r="M25" s="3">
        <f t="shared" si="18"/>
        <v>17.62</v>
      </c>
      <c r="N25" s="3">
        <f t="shared" si="18"/>
        <v>-11</v>
      </c>
      <c r="O25" s="3">
        <f t="shared" si="18"/>
        <v>9.25</v>
      </c>
      <c r="P25" s="3">
        <f t="shared" si="18"/>
        <v>11.74</v>
      </c>
      <c r="Q25" s="3">
        <f t="shared" si="18"/>
        <v>-18.34</v>
      </c>
      <c r="R25" s="3">
        <f t="shared" si="18"/>
        <v>16.13</v>
      </c>
      <c r="S25" s="3">
        <f t="shared" si="18"/>
        <v>438.63</v>
      </c>
      <c r="T25" s="3">
        <f t="shared" si="18"/>
        <v>173.94</v>
      </c>
      <c r="U25" s="3">
        <f t="shared" si="18"/>
        <v>54.47</v>
      </c>
      <c r="V25" s="3">
        <f t="shared" si="18"/>
        <v>42.37</v>
      </c>
      <c r="W25" s="3">
        <f t="shared" si="18"/>
        <v>560.98</v>
      </c>
    </row>
    <row r="26" spans="1:23" ht="15.5" x14ac:dyDescent="0.35">
      <c r="C26" t="s">
        <v>58</v>
      </c>
      <c r="D26" s="4">
        <f>IFERROR(_xlfn.RRI(5,I25,D25),"")</f>
        <v>-0.16940291372297178</v>
      </c>
      <c r="H26" s="4">
        <f t="shared" ref="H26:W26" si="19">IFERROR(_xlfn.RRI(5,M25,H25),"")</f>
        <v>-9.5791176365451758E-2</v>
      </c>
      <c r="I26" s="4" t="str">
        <f t="shared" si="19"/>
        <v/>
      </c>
      <c r="J26" s="4">
        <f t="shared" si="19"/>
        <v>0.148325562289223</v>
      </c>
      <c r="K26" s="4">
        <f t="shared" si="19"/>
        <v>0.22495955456489303</v>
      </c>
      <c r="L26" s="4" t="str">
        <f t="shared" si="19"/>
        <v/>
      </c>
      <c r="M26" s="4">
        <f t="shared" si="19"/>
        <v>1.7827797008089563E-2</v>
      </c>
      <c r="N26" s="4" t="str">
        <f t="shared" si="19"/>
        <v/>
      </c>
      <c r="O26" s="4">
        <f t="shared" si="19"/>
        <v>-0.44390568739404446</v>
      </c>
      <c r="P26" s="4">
        <f t="shared" si="19"/>
        <v>-0.26429764822466784</v>
      </c>
      <c r="Q26" s="4" t="str">
        <f t="shared" si="19"/>
        <v/>
      </c>
      <c r="R26" s="4">
        <f t="shared" si="19"/>
        <v>-0.5082578928744157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2.1943057364341087E-2</v>
      </c>
      <c r="H27" s="3">
        <f t="shared" ref="H27:W27" si="20">IFERROR(H4/H21,"")</f>
        <v>8.7772229457364348E-2</v>
      </c>
      <c r="I27" s="3">
        <f t="shared" si="20"/>
        <v>9.0562368217054268E-2</v>
      </c>
      <c r="J27" s="3">
        <f t="shared" si="20"/>
        <v>8.4547365116279069E-2</v>
      </c>
      <c r="K27" s="3">
        <f t="shared" si="20"/>
        <v>9.3568319379844958E-2</v>
      </c>
      <c r="L27" s="3">
        <f t="shared" si="20"/>
        <v>8.5336427131782952E-2</v>
      </c>
      <c r="M27" s="3">
        <f t="shared" si="20"/>
        <v>7.2636531007751942E-2</v>
      </c>
      <c r="N27" s="3">
        <f t="shared" si="20"/>
        <v>5.863437984496124E-2</v>
      </c>
      <c r="O27" s="3">
        <f t="shared" si="20"/>
        <v>6.6946856589147286E-2</v>
      </c>
      <c r="P27" s="3">
        <f t="shared" si="20"/>
        <v>5.8813502325581399E-2</v>
      </c>
      <c r="Q27" s="3">
        <f t="shared" si="20"/>
        <v>5.5559155038759689E-2</v>
      </c>
      <c r="R27" s="3">
        <f t="shared" si="20"/>
        <v>5.4693837984496126E-2</v>
      </c>
      <c r="S27" s="3">
        <f t="shared" si="20"/>
        <v>0.43238708749999999</v>
      </c>
      <c r="T27" s="3">
        <f t="shared" si="20"/>
        <v>0.34020552500000001</v>
      </c>
      <c r="U27" s="3">
        <f t="shared" si="20"/>
        <v>0.35615087499999998</v>
      </c>
      <c r="V27" s="3">
        <f t="shared" si="20"/>
        <v>3116.9142533333334</v>
      </c>
      <c r="W27" s="3">
        <f t="shared" si="20"/>
        <v>1716.7766866666666</v>
      </c>
    </row>
    <row r="28" spans="1:23" ht="15.5" x14ac:dyDescent="0.35">
      <c r="C28" t="s">
        <v>60</v>
      </c>
      <c r="D28" s="4">
        <f>IFERROR(_xlfn.RRI(5,I27,D27),"")</f>
        <v>-0.24687012833650113</v>
      </c>
      <c r="H28" s="4">
        <f t="shared" ref="H28:W28" si="21">IFERROR(_xlfn.RRI(5,M27,H27),"")</f>
        <v>3.8581080634025655E-2</v>
      </c>
      <c r="I28" s="4">
        <f t="shared" si="21"/>
        <v>9.0835057489926152E-2</v>
      </c>
      <c r="J28" s="4">
        <f t="shared" si="21"/>
        <v>4.7789344319371097E-2</v>
      </c>
      <c r="K28" s="4">
        <f t="shared" si="21"/>
        <v>9.7312577987977322E-2</v>
      </c>
      <c r="L28" s="4">
        <f t="shared" si="21"/>
        <v>8.9621752741893657E-2</v>
      </c>
      <c r="M28" s="4">
        <f t="shared" si="21"/>
        <v>5.8384178336463588E-2</v>
      </c>
      <c r="N28" s="4">
        <f t="shared" si="21"/>
        <v>-0.32941177386890108</v>
      </c>
      <c r="O28" s="4">
        <f t="shared" si="21"/>
        <v>-0.27756668452243338</v>
      </c>
      <c r="P28" s="4">
        <f t="shared" si="21"/>
        <v>-0.30246082184353817</v>
      </c>
      <c r="Q28" s="4">
        <f t="shared" si="21"/>
        <v>-0.88774488077882208</v>
      </c>
      <c r="R28" s="4">
        <f t="shared" si="21"/>
        <v>-0.87392037205899697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-0.60467706013363021</v>
      </c>
      <c r="I29" s="4">
        <f t="shared" si="22"/>
        <v>0.45858148348673539</v>
      </c>
      <c r="J29" s="4">
        <f t="shared" si="22"/>
        <v>-0.42958616429895002</v>
      </c>
      <c r="K29" s="4">
        <f t="shared" si="22"/>
        <v>-0.28489399293286216</v>
      </c>
      <c r="L29" s="4">
        <f t="shared" si="22"/>
        <v>1.5698070374574347</v>
      </c>
      <c r="M29" s="4">
        <f t="shared" si="22"/>
        <v>-2.601818181818182</v>
      </c>
      <c r="N29" s="4">
        <f t="shared" si="22"/>
        <v>-2.189189189189189</v>
      </c>
      <c r="O29" s="4">
        <f t="shared" si="22"/>
        <v>-0.21209540034071553</v>
      </c>
      <c r="P29" s="4">
        <f t="shared" si="22"/>
        <v>-1.6401308615049073</v>
      </c>
      <c r="Q29" s="4">
        <f t="shared" si="22"/>
        <v>-2.1370117792932426</v>
      </c>
      <c r="R29" s="4">
        <f t="shared" si="22"/>
        <v>-0.96322640950231408</v>
      </c>
      <c r="S29" s="4">
        <f t="shared" si="22"/>
        <v>1.5217316315971026</v>
      </c>
      <c r="T29" s="4">
        <f t="shared" si="22"/>
        <v>2.1933174224343674</v>
      </c>
      <c r="U29" s="4">
        <f t="shared" si="22"/>
        <v>0.28557941940051929</v>
      </c>
      <c r="V29" s="4">
        <f t="shared" si="22"/>
        <v>-0.92447146065813401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-3.0809030446318365E-2</v>
      </c>
      <c r="I30" s="4">
        <f t="shared" si="23"/>
        <v>7.1143590252667102E-2</v>
      </c>
      <c r="J30" s="4">
        <f t="shared" si="23"/>
        <v>-9.64103483246814E-2</v>
      </c>
      <c r="K30" s="4">
        <f t="shared" si="23"/>
        <v>9.6463989936556596E-2</v>
      </c>
      <c r="L30" s="4">
        <f t="shared" si="23"/>
        <v>0.17484172148413374</v>
      </c>
      <c r="M30" s="4">
        <f t="shared" si="23"/>
        <v>0.23880445567625425</v>
      </c>
      <c r="N30" s="4">
        <f t="shared" si="23"/>
        <v>-0.12416530316277129</v>
      </c>
      <c r="O30" s="4">
        <f t="shared" si="23"/>
        <v>0.1382905955598604</v>
      </c>
      <c r="P30" s="4">
        <f t="shared" si="23"/>
        <v>5.8574456082915269E-2</v>
      </c>
      <c r="Q30" s="4">
        <f t="shared" si="23"/>
        <v>1.5821106840387608E-2</v>
      </c>
      <c r="R30" s="4">
        <f t="shared" si="23"/>
        <v>-0.87350723560981425</v>
      </c>
      <c r="S30" s="4">
        <f t="shared" si="23"/>
        <v>0.27095845224735837</v>
      </c>
      <c r="T30" s="4">
        <f t="shared" si="23"/>
        <v>-4.4771334620475015E-2</v>
      </c>
      <c r="U30" s="4">
        <f t="shared" si="23"/>
        <v>-0.9998857360690564</v>
      </c>
      <c r="V30" s="4">
        <f t="shared" si="23"/>
        <v>0.81556184770030071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386.28</v>
      </c>
      <c r="H32" s="3">
        <f>IFERROR(INDEX(D32:G32,COUNT(D32:G32)),"")</f>
        <v>386.28</v>
      </c>
      <c r="I32" s="3">
        <f t="shared" ref="I32:W32" si="24">IFERROR(INDEX(I51:I500,MATCH($C$32,$C$51:$C$500,0)),"")</f>
        <v>369.37</v>
      </c>
      <c r="J32" s="3">
        <f t="shared" si="24"/>
        <v>337.26</v>
      </c>
      <c r="K32" s="3">
        <f t="shared" si="24"/>
        <v>300.87</v>
      </c>
      <c r="L32" s="3">
        <f t="shared" si="24"/>
        <v>284.89999999999998</v>
      </c>
      <c r="M32" s="3">
        <f t="shared" si="24"/>
        <v>220.99</v>
      </c>
      <c r="N32" s="3">
        <f t="shared" si="24"/>
        <v>199.99</v>
      </c>
      <c r="O32" s="3">
        <f t="shared" si="24"/>
        <v>211.36</v>
      </c>
      <c r="P32" s="3">
        <f t="shared" si="24"/>
        <v>214.01</v>
      </c>
      <c r="Q32" s="3">
        <f t="shared" si="24"/>
        <v>188.24</v>
      </c>
      <c r="R32" s="3">
        <f t="shared" si="24"/>
        <v>208.87</v>
      </c>
      <c r="S32" s="3">
        <f t="shared" si="24"/>
        <v>1469.85</v>
      </c>
      <c r="T32" s="3">
        <f t="shared" si="24"/>
        <v>982.66</v>
      </c>
      <c r="U32" s="3">
        <f t="shared" si="24"/>
        <v>789.9</v>
      </c>
      <c r="V32" s="3">
        <f t="shared" si="24"/>
        <v>592.59</v>
      </c>
      <c r="W32" s="3">
        <f t="shared" si="24"/>
        <v>-669.42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0.54</v>
      </c>
      <c r="H33" s="3">
        <f>IFERROR(INDEX(D33:G33,COUNT(D33:G33)),"")</f>
        <v>0.54</v>
      </c>
      <c r="I33" s="3">
        <f t="shared" ref="I33:W33" si="25">IFERROR(INDEX(I51:I500,MATCH($C$33,$C$51:$C$500,0)),"")</f>
        <v>0.62</v>
      </c>
      <c r="J33" s="3">
        <f t="shared" si="25"/>
        <v>0.3</v>
      </c>
      <c r="K33" s="3">
        <f t="shared" si="25"/>
        <v>0.78</v>
      </c>
      <c r="L33" s="3">
        <f t="shared" si="25"/>
        <v>1.65</v>
      </c>
      <c r="M33" s="3">
        <f t="shared" si="25"/>
        <v>0.97</v>
      </c>
      <c r="N33" s="3">
        <f t="shared" si="25"/>
        <v>0.6</v>
      </c>
      <c r="O33" s="3">
        <f t="shared" si="25"/>
        <v>0.66</v>
      </c>
      <c r="P33" s="3">
        <f t="shared" si="25"/>
        <v>0.57999999999999996</v>
      </c>
      <c r="Q33" s="3">
        <f t="shared" si="25"/>
        <v>0.63</v>
      </c>
      <c r="R33" s="3">
        <f t="shared" si="25"/>
        <v>0.79</v>
      </c>
      <c r="S33" s="3">
        <f t="shared" si="25"/>
        <v>0.62</v>
      </c>
      <c r="T33" s="3">
        <f t="shared" si="25"/>
        <v>0.65</v>
      </c>
      <c r="U33" s="3">
        <f t="shared" si="25"/>
        <v>0.36</v>
      </c>
      <c r="V33" s="3">
        <f t="shared" si="25"/>
        <v>0.56000000000000005</v>
      </c>
      <c r="W33" s="3">
        <f t="shared" si="25"/>
        <v>-0.3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19.53</v>
      </c>
      <c r="H34" s="3">
        <f>IFERROR(INDEX(D34:G34,COUNT(D34:G34)),"")</f>
        <v>19.53</v>
      </c>
      <c r="I34" s="3">
        <f t="shared" ref="I34:W34" si="26">IFERROR(INDEX(I51:I500,MATCH($C$34,$C$51:$C$500,0)),"")</f>
        <v>8.5399999999999991</v>
      </c>
      <c r="J34" s="3">
        <f t="shared" si="26"/>
        <v>5.47</v>
      </c>
      <c r="K34" s="3">
        <f t="shared" si="26"/>
        <v>7.29</v>
      </c>
      <c r="L34" s="3">
        <f t="shared" si="26"/>
        <v>10.38</v>
      </c>
      <c r="M34" s="3">
        <f t="shared" si="26"/>
        <v>12.15</v>
      </c>
      <c r="N34" s="3">
        <f t="shared" si="26"/>
        <v>-10.91</v>
      </c>
      <c r="O34" s="3">
        <f t="shared" si="26"/>
        <v>15.14</v>
      </c>
      <c r="P34" s="3">
        <f t="shared" si="26"/>
        <v>10.56</v>
      </c>
      <c r="Q34" s="3">
        <f t="shared" si="26"/>
        <v>-6.43</v>
      </c>
      <c r="R34" s="3">
        <f t="shared" si="26"/>
        <v>10.23</v>
      </c>
      <c r="S34" s="3">
        <f t="shared" si="26"/>
        <v>2.08</v>
      </c>
      <c r="T34" s="3">
        <f t="shared" si="26"/>
        <v>3.66</v>
      </c>
      <c r="U34" s="3">
        <f t="shared" si="26"/>
        <v>5.18</v>
      </c>
      <c r="V34" s="3">
        <f t="shared" si="26"/>
        <v>7.81</v>
      </c>
      <c r="W34" s="3">
        <f t="shared" si="26"/>
        <v>0.36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0.56000000000000005</v>
      </c>
      <c r="H35" s="3">
        <f>IFERROR(INDEX(D35:G35,COUNT(D35:G35)),"")</f>
        <v>0.56000000000000005</v>
      </c>
      <c r="I35" s="3">
        <f t="shared" ref="I35:W35" si="27">IFERROR(INDEX(I51:I500,MATCH($C$35,$C$51:$C$500,0)),"")</f>
        <v>0.15</v>
      </c>
      <c r="J35" s="3">
        <f t="shared" si="27"/>
        <v>0.08</v>
      </c>
      <c r="K35" s="3">
        <f t="shared" si="27"/>
        <v>0.16</v>
      </c>
      <c r="L35" s="3">
        <f t="shared" si="27"/>
        <v>0.37</v>
      </c>
      <c r="M35" s="3">
        <f t="shared" si="27"/>
        <v>0.21</v>
      </c>
      <c r="N35" s="3">
        <f t="shared" si="27"/>
        <v>0.14000000000000001</v>
      </c>
      <c r="O35" s="3">
        <f t="shared" si="27"/>
        <v>0.15</v>
      </c>
      <c r="P35" s="3">
        <f t="shared" si="27"/>
        <v>0.15</v>
      </c>
      <c r="Q35" s="3">
        <f t="shared" si="27"/>
        <v>0.16</v>
      </c>
      <c r="R35" s="3">
        <f t="shared" si="27"/>
        <v>0.23</v>
      </c>
      <c r="S35" s="3">
        <f t="shared" si="27"/>
        <v>0.16</v>
      </c>
      <c r="T35" s="3">
        <f t="shared" si="27"/>
        <v>0.15</v>
      </c>
      <c r="U35" s="3">
        <f t="shared" si="27"/>
        <v>7.0000000000000007E-2</v>
      </c>
      <c r="V35" s="3">
        <f t="shared" si="27"/>
        <v>0.1</v>
      </c>
      <c r="W35" s="3">
        <f t="shared" si="27"/>
        <v>0.11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0.25750000000000001</v>
      </c>
      <c r="M36" s="4">
        <f t="shared" si="28"/>
        <v>0.16519999999999999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11.66</v>
      </c>
      <c r="M37" s="3">
        <f t="shared" si="29"/>
        <v>2.91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28306544</v>
      </c>
      <c r="E51" s="5">
        <v>30031245</v>
      </c>
      <c r="F51" s="5">
        <v>24276095</v>
      </c>
      <c r="G51" s="5">
        <v>28687863</v>
      </c>
      <c r="I51" s="5">
        <v>116825455</v>
      </c>
      <c r="J51" s="5">
        <v>109066101</v>
      </c>
      <c r="K51" s="5">
        <v>120703132</v>
      </c>
      <c r="L51" s="5">
        <v>110083991</v>
      </c>
      <c r="M51" s="5">
        <v>93701125</v>
      </c>
      <c r="N51" s="5">
        <v>75638350</v>
      </c>
      <c r="O51" s="5">
        <v>86361445</v>
      </c>
      <c r="P51" s="5">
        <v>75869418</v>
      </c>
      <c r="Q51" s="5">
        <v>71671310</v>
      </c>
      <c r="R51" s="5">
        <v>70555051</v>
      </c>
      <c r="S51" s="5">
        <v>69181934</v>
      </c>
      <c r="T51" s="5">
        <v>54432884</v>
      </c>
      <c r="U51" s="5">
        <v>56984140</v>
      </c>
      <c r="V51" s="5">
        <v>467537138000</v>
      </c>
      <c r="W51" s="5">
        <v>257516503000</v>
      </c>
    </row>
    <row r="52" spans="2:23" ht="15.5" x14ac:dyDescent="0.35">
      <c r="C52" t="s">
        <v>85</v>
      </c>
      <c r="D52" s="5">
        <v>-25726402</v>
      </c>
      <c r="E52" s="5">
        <v>-28129843</v>
      </c>
      <c r="F52" s="5">
        <v>-21474464</v>
      </c>
      <c r="G52" s="5">
        <v>-26551971</v>
      </c>
      <c r="I52" s="5">
        <v>-106544867</v>
      </c>
      <c r="J52" s="5">
        <v>-99469158</v>
      </c>
      <c r="K52" s="5">
        <v>-108890513</v>
      </c>
      <c r="L52" s="5">
        <v>-99526535</v>
      </c>
      <c r="M52" s="5">
        <v>-86954214</v>
      </c>
      <c r="N52" s="5">
        <v>-69620257</v>
      </c>
      <c r="O52" s="5">
        <v>-78446255</v>
      </c>
      <c r="P52" s="5">
        <v>-69452702</v>
      </c>
      <c r="Q52" s="5">
        <v>-68363151</v>
      </c>
      <c r="R52" s="5">
        <v>-64146528</v>
      </c>
      <c r="S52" s="5">
        <v>-60141082</v>
      </c>
      <c r="T52" s="5">
        <v>-48323491</v>
      </c>
      <c r="U52" s="5">
        <v>-52639640</v>
      </c>
      <c r="V52" s="5">
        <v>-444065154000</v>
      </c>
      <c r="W52" s="5">
        <v>-225838545000</v>
      </c>
    </row>
    <row r="53" spans="2:23" ht="15.5" x14ac:dyDescent="0.35">
      <c r="C53" t="s">
        <v>86</v>
      </c>
      <c r="D53" s="5">
        <v>2580142</v>
      </c>
      <c r="E53" s="5">
        <v>1901402</v>
      </c>
      <c r="F53" s="5">
        <v>2801631</v>
      </c>
      <c r="G53" s="5">
        <v>2135892</v>
      </c>
      <c r="I53" s="5">
        <v>10280588</v>
      </c>
      <c r="J53" s="5">
        <v>9596943</v>
      </c>
      <c r="K53" s="5">
        <v>11812619</v>
      </c>
      <c r="L53" s="5">
        <v>10557456</v>
      </c>
      <c r="M53" s="5">
        <v>6746911</v>
      </c>
      <c r="N53" s="5">
        <v>6018093</v>
      </c>
      <c r="O53" s="5">
        <v>7915190</v>
      </c>
      <c r="P53" s="5">
        <v>6416716</v>
      </c>
      <c r="Q53" s="5">
        <v>3308159</v>
      </c>
      <c r="R53" s="5">
        <v>6408523</v>
      </c>
      <c r="S53" s="5">
        <v>9040852</v>
      </c>
      <c r="T53" s="5">
        <v>6109393</v>
      </c>
      <c r="U53" s="5">
        <v>4344500</v>
      </c>
      <c r="V53" s="5">
        <v>23471984000</v>
      </c>
      <c r="W53" s="5">
        <v>31677958000</v>
      </c>
    </row>
    <row r="54" spans="2:23" ht="15.5" x14ac:dyDescent="0.35">
      <c r="C54" t="s">
        <v>87</v>
      </c>
      <c r="D54" s="5">
        <v>-1102916</v>
      </c>
      <c r="E54" s="5">
        <v>-837302</v>
      </c>
      <c r="F54" s="5">
        <v>-1684315</v>
      </c>
      <c r="G54" s="5">
        <v>-1408699</v>
      </c>
      <c r="I54" s="5">
        <v>-5318873</v>
      </c>
      <c r="J54" s="5">
        <v>-5343448</v>
      </c>
      <c r="K54" s="5">
        <v>-5815588</v>
      </c>
      <c r="L54" s="5">
        <v>-3971578</v>
      </c>
      <c r="M54" s="5">
        <v>-3857442</v>
      </c>
      <c r="N54" s="5">
        <v>-3320172</v>
      </c>
      <c r="O54" s="5">
        <v>-5315557</v>
      </c>
      <c r="P54" s="5">
        <v>-4081372</v>
      </c>
      <c r="Q54" s="5">
        <v>-3993431</v>
      </c>
      <c r="R54" s="5">
        <v>-3143035</v>
      </c>
      <c r="S54" s="5">
        <v>-2930823</v>
      </c>
      <c r="T54" s="5">
        <v>-2654337</v>
      </c>
      <c r="U54" s="5">
        <v>-2762312</v>
      </c>
      <c r="V54" s="5">
        <v>-31815757000</v>
      </c>
      <c r="W54" s="5">
        <v>-30416789000</v>
      </c>
    </row>
    <row r="55" spans="2:23" ht="15.5" x14ac:dyDescent="0.35">
      <c r="C55" t="s">
        <v>89</v>
      </c>
      <c r="D55" s="5">
        <v>-503935</v>
      </c>
      <c r="E55" s="5">
        <v>-501552</v>
      </c>
      <c r="F55" s="5">
        <v>-735673</v>
      </c>
      <c r="G55" s="5">
        <v>-784610</v>
      </c>
      <c r="I55" s="5">
        <v>-2617673</v>
      </c>
      <c r="J55" s="5">
        <v>-2053720</v>
      </c>
      <c r="K55" s="5">
        <v>-2081164</v>
      </c>
      <c r="L55" s="5">
        <v>-1675317</v>
      </c>
      <c r="M55" s="5">
        <v>-1430420</v>
      </c>
      <c r="N55" s="5">
        <v>-1194192</v>
      </c>
      <c r="O55" s="5">
        <v>-1757134</v>
      </c>
      <c r="P55" s="5">
        <v>-1741618</v>
      </c>
      <c r="Q55" s="5">
        <v>-1753145</v>
      </c>
      <c r="R55" s="5">
        <v>-1080922</v>
      </c>
      <c r="S55" s="5">
        <v>-1077845</v>
      </c>
      <c r="T55" s="5">
        <v>-816574</v>
      </c>
      <c r="U55" s="5">
        <v>-1274890</v>
      </c>
      <c r="V55" s="5">
        <v>-11383862000</v>
      </c>
      <c r="W55" s="5">
        <v>-13355758000</v>
      </c>
    </row>
    <row r="56" spans="2:23" ht="15.5" x14ac:dyDescent="0.35">
      <c r="C56" t="s">
        <v>88</v>
      </c>
      <c r="D56" s="5">
        <v>-634624</v>
      </c>
      <c r="E56" s="5">
        <v>-498229</v>
      </c>
      <c r="F56" s="5">
        <v>-974467</v>
      </c>
      <c r="G56" s="5">
        <v>-691044</v>
      </c>
      <c r="I56" s="5">
        <v>-2976610</v>
      </c>
      <c r="J56" s="5">
        <v>-3481274</v>
      </c>
      <c r="K56" s="5">
        <v>-3636703</v>
      </c>
      <c r="L56" s="5">
        <v>-2492448</v>
      </c>
      <c r="M56" s="5">
        <v>-2399214</v>
      </c>
      <c r="N56" s="5">
        <v>-2220212</v>
      </c>
      <c r="O56" s="5">
        <v>-3281429</v>
      </c>
      <c r="P56" s="5">
        <v>-2390886</v>
      </c>
      <c r="Q56" s="5">
        <v>-2230352</v>
      </c>
      <c r="R56" s="5">
        <v>-2062211</v>
      </c>
      <c r="S56" s="5">
        <v>-1818909</v>
      </c>
      <c r="T56" s="5">
        <v>-1875570</v>
      </c>
      <c r="U56" s="5">
        <v>-1848061</v>
      </c>
      <c r="V56" s="5">
        <v>-19482147000</v>
      </c>
      <c r="W56" s="5">
        <v>-20307131000</v>
      </c>
    </row>
    <row r="57" spans="2:23" ht="15.5" x14ac:dyDescent="0.35">
      <c r="C57" t="s">
        <v>2306</v>
      </c>
      <c r="D57" s="5">
        <v>-7364</v>
      </c>
      <c r="E57" s="5">
        <v>79291</v>
      </c>
      <c r="F57" s="5">
        <v>-12298</v>
      </c>
      <c r="G57" s="5">
        <v>15835</v>
      </c>
      <c r="I57" s="5">
        <v>82828</v>
      </c>
      <c r="J57" s="5">
        <v>65950</v>
      </c>
      <c r="K57" s="5">
        <v>-199283</v>
      </c>
      <c r="L57" s="5">
        <v>104519</v>
      </c>
      <c r="M57" s="5">
        <v>-100802</v>
      </c>
      <c r="N57" s="5">
        <v>4998</v>
      </c>
      <c r="O57" s="5">
        <v>-373289</v>
      </c>
      <c r="P57" s="5">
        <v>-65820</v>
      </c>
      <c r="Q57" s="5">
        <v>-21427</v>
      </c>
      <c r="R57" s="5">
        <v>-9073</v>
      </c>
      <c r="S57" s="5">
        <v>-50486</v>
      </c>
      <c r="T57" s="5">
        <v>-42201</v>
      </c>
      <c r="U57" s="5">
        <v>-121344</v>
      </c>
      <c r="V57" s="5">
        <v>-2091979000</v>
      </c>
      <c r="W57" s="5">
        <v>-287869000</v>
      </c>
    </row>
    <row r="58" spans="2:23" ht="15.5" x14ac:dyDescent="0.35">
      <c r="C58" t="s">
        <v>97</v>
      </c>
      <c r="U58" s="5">
        <v>-140</v>
      </c>
      <c r="V58" s="5">
        <v>11033000</v>
      </c>
      <c r="W58" s="5">
        <v>-30147000</v>
      </c>
    </row>
    <row r="59" spans="2:23" ht="15.5" x14ac:dyDescent="0.35">
      <c r="C59" t="s">
        <v>90</v>
      </c>
      <c r="D59" s="5">
        <v>1477226</v>
      </c>
      <c r="E59" s="5">
        <v>1064100</v>
      </c>
      <c r="F59" s="5">
        <v>1117316</v>
      </c>
      <c r="G59" s="5">
        <v>727193</v>
      </c>
      <c r="I59" s="5">
        <v>4961715</v>
      </c>
      <c r="J59" s="5">
        <v>4253495</v>
      </c>
      <c r="K59" s="5">
        <v>5997031</v>
      </c>
      <c r="L59" s="5">
        <v>6585878</v>
      </c>
      <c r="M59" s="5">
        <v>2889469</v>
      </c>
      <c r="N59" s="5">
        <v>2697921</v>
      </c>
      <c r="O59" s="5">
        <v>2599633</v>
      </c>
      <c r="P59" s="5">
        <v>2335344</v>
      </c>
      <c r="Q59" s="5">
        <v>-685272</v>
      </c>
      <c r="R59" s="5">
        <v>3265488</v>
      </c>
      <c r="S59" s="5">
        <v>6110029</v>
      </c>
      <c r="T59" s="5">
        <v>3455056</v>
      </c>
      <c r="U59" s="5">
        <v>1582188</v>
      </c>
      <c r="V59" s="5">
        <v>-8343773000</v>
      </c>
      <c r="W59" s="5">
        <v>1261169000</v>
      </c>
    </row>
    <row r="60" spans="2:23" ht="15.5" x14ac:dyDescent="0.35">
      <c r="C60" t="s">
        <v>91</v>
      </c>
      <c r="D60" s="5">
        <v>-467256</v>
      </c>
      <c r="E60" s="5">
        <v>-656945</v>
      </c>
      <c r="F60" s="5">
        <v>-609811</v>
      </c>
      <c r="G60" s="5">
        <v>-429792</v>
      </c>
      <c r="I60" s="5">
        <v>-2314162</v>
      </c>
      <c r="J60" s="5">
        <v>-2407755</v>
      </c>
      <c r="K60" s="5">
        <v>-2672913</v>
      </c>
      <c r="L60" s="5">
        <v>-1554227</v>
      </c>
      <c r="M60" s="5">
        <v>-939578</v>
      </c>
      <c r="N60" s="5">
        <v>-3459820</v>
      </c>
      <c r="O60" s="5">
        <v>-1300065</v>
      </c>
      <c r="P60" s="5">
        <v>-1063251</v>
      </c>
      <c r="Q60" s="5">
        <v>-1106634</v>
      </c>
      <c r="R60" s="5">
        <v>-1093875</v>
      </c>
      <c r="S60" s="5">
        <v>-787618</v>
      </c>
      <c r="T60" s="5">
        <v>-1206196</v>
      </c>
      <c r="U60" s="5">
        <v>-682652</v>
      </c>
      <c r="V60" s="5">
        <v>12150204000</v>
      </c>
      <c r="W60" s="5">
        <v>83171389000</v>
      </c>
    </row>
    <row r="61" spans="2:23" ht="15.5" x14ac:dyDescent="0.35">
      <c r="C61" t="s">
        <v>92</v>
      </c>
      <c r="R61" s="5">
        <v>-179462</v>
      </c>
      <c r="S61" s="5">
        <v>238920</v>
      </c>
      <c r="T61" s="5">
        <v>168387</v>
      </c>
      <c r="U61" s="5">
        <v>218337</v>
      </c>
      <c r="V61" s="5">
        <v>13182000</v>
      </c>
      <c r="W61" s="5">
        <v>103482000</v>
      </c>
    </row>
    <row r="62" spans="2:23" ht="15.5" x14ac:dyDescent="0.35">
      <c r="C62" t="s">
        <v>508</v>
      </c>
      <c r="D62" s="5">
        <v>14792</v>
      </c>
      <c r="E62" s="5">
        <v>9492</v>
      </c>
      <c r="F62" s="5">
        <v>11463</v>
      </c>
      <c r="G62" s="5">
        <v>2903</v>
      </c>
      <c r="I62" s="5">
        <v>26351</v>
      </c>
      <c r="J62" s="5">
        <v>7220</v>
      </c>
      <c r="K62" s="5">
        <v>7595</v>
      </c>
      <c r="L62" s="5">
        <v>4947</v>
      </c>
      <c r="M62" s="5">
        <v>4571</v>
      </c>
      <c r="N62" s="5">
        <v>19517</v>
      </c>
      <c r="O62" s="5">
        <v>2317</v>
      </c>
      <c r="P62" s="5">
        <v>1359</v>
      </c>
      <c r="Q62" s="5">
        <v>1676</v>
      </c>
      <c r="R62" s="5">
        <v>2444</v>
      </c>
      <c r="S62" s="5">
        <v>1830</v>
      </c>
      <c r="T62" s="5">
        <v>1274</v>
      </c>
      <c r="U62" s="5">
        <v>1108</v>
      </c>
    </row>
    <row r="63" spans="2:23" ht="15.5" x14ac:dyDescent="0.35">
      <c r="C63" t="s">
        <v>26</v>
      </c>
      <c r="E63" s="5">
        <v>-568973</v>
      </c>
      <c r="I63" s="5">
        <v>-2285485</v>
      </c>
      <c r="J63" s="5">
        <v>-2559637</v>
      </c>
      <c r="K63" s="5">
        <v>-2630075</v>
      </c>
      <c r="L63" s="5">
        <v>-1643732</v>
      </c>
      <c r="M63" s="5">
        <v>-1362201</v>
      </c>
      <c r="N63" s="5">
        <v>-1373510</v>
      </c>
      <c r="O63" s="5">
        <v>-1411347</v>
      </c>
    </row>
    <row r="64" spans="2:23" ht="15.5" x14ac:dyDescent="0.35">
      <c r="C64" t="s">
        <v>509</v>
      </c>
      <c r="D64" s="5">
        <v>-494396</v>
      </c>
      <c r="F64" s="5">
        <v>-528041</v>
      </c>
      <c r="G64" s="5">
        <v>-557866</v>
      </c>
      <c r="P64" s="5">
        <v>-1244272</v>
      </c>
      <c r="Q64" s="5">
        <v>-1157894</v>
      </c>
      <c r="R64" s="5">
        <v>-907478</v>
      </c>
      <c r="S64" s="5">
        <v>-862176</v>
      </c>
      <c r="T64" s="5">
        <v>-850027</v>
      </c>
      <c r="U64" s="5">
        <v>-921186</v>
      </c>
      <c r="V64" s="5">
        <v>-6853623000</v>
      </c>
      <c r="W64" s="5">
        <v>-13137556000</v>
      </c>
    </row>
    <row r="65" spans="3:23" ht="15.5" x14ac:dyDescent="0.35">
      <c r="C65" t="s">
        <v>953</v>
      </c>
      <c r="D65" s="5">
        <v>-494396</v>
      </c>
      <c r="E65" s="5">
        <v>-568973</v>
      </c>
      <c r="F65" s="5">
        <v>-528041</v>
      </c>
      <c r="G65" s="5">
        <v>-557866</v>
      </c>
      <c r="I65" s="5">
        <v>-2285485</v>
      </c>
      <c r="J65" s="5">
        <v>-2559637</v>
      </c>
      <c r="K65" s="5">
        <v>-2630075</v>
      </c>
      <c r="L65" s="5">
        <v>-1643732</v>
      </c>
      <c r="M65" s="5">
        <v>-1362201</v>
      </c>
      <c r="N65" s="5">
        <v>-1373510</v>
      </c>
      <c r="O65" s="5">
        <v>-1411347</v>
      </c>
      <c r="P65" s="5">
        <v>-1244272</v>
      </c>
      <c r="Q65" s="5">
        <v>-1157894</v>
      </c>
      <c r="R65" s="5">
        <v>-1375037</v>
      </c>
      <c r="S65" s="5">
        <v>-1101096</v>
      </c>
      <c r="T65" s="5">
        <v>-1087300</v>
      </c>
      <c r="U65" s="5">
        <v>-1156966</v>
      </c>
      <c r="V65" s="5">
        <v>-9007917000</v>
      </c>
      <c r="W65" s="5">
        <v>-13301137000</v>
      </c>
    </row>
    <row r="66" spans="3:23" ht="15.5" x14ac:dyDescent="0.35">
      <c r="C66" t="s">
        <v>94</v>
      </c>
      <c r="D66" s="5">
        <v>12348</v>
      </c>
      <c r="E66" s="5">
        <v>74651</v>
      </c>
      <c r="F66" s="5">
        <v>-93233</v>
      </c>
      <c r="G66" s="5">
        <v>125171</v>
      </c>
      <c r="I66" s="5">
        <v>117087</v>
      </c>
      <c r="J66" s="5">
        <v>174017</v>
      </c>
      <c r="K66" s="5">
        <v>-50433</v>
      </c>
      <c r="L66" s="5">
        <v>84558</v>
      </c>
      <c r="M66" s="5">
        <v>61350</v>
      </c>
      <c r="N66" s="5">
        <v>56066</v>
      </c>
      <c r="O66" s="5">
        <v>112760</v>
      </c>
      <c r="P66" s="5">
        <v>179662</v>
      </c>
      <c r="Q66" s="5">
        <v>49584</v>
      </c>
      <c r="R66" s="5">
        <v>547875</v>
      </c>
      <c r="S66" s="5">
        <v>72728</v>
      </c>
      <c r="T66" s="5">
        <v>40493</v>
      </c>
      <c r="U66" s="5">
        <v>255139</v>
      </c>
      <c r="V66" s="5">
        <v>31493000</v>
      </c>
      <c r="W66" s="5">
        <v>186173000</v>
      </c>
    </row>
    <row r="67" spans="3:23" ht="15.5" x14ac:dyDescent="0.35">
      <c r="C67" t="s">
        <v>403</v>
      </c>
      <c r="N67" s="5">
        <v>4995</v>
      </c>
      <c r="R67" s="5">
        <v>-89695</v>
      </c>
      <c r="U67" s="5">
        <v>-270</v>
      </c>
      <c r="V67" s="5">
        <v>-20860000</v>
      </c>
      <c r="W67" s="5">
        <v>36252000</v>
      </c>
    </row>
    <row r="68" spans="3:23" ht="15.5" x14ac:dyDescent="0.35">
      <c r="C68" t="s">
        <v>822</v>
      </c>
      <c r="T68" s="5">
        <v>-329050</v>
      </c>
    </row>
    <row r="69" spans="3:23" ht="15.5" x14ac:dyDescent="0.35">
      <c r="C69" t="s">
        <v>98</v>
      </c>
      <c r="D69" s="5">
        <v>-467256</v>
      </c>
      <c r="E69" s="5">
        <v>-656945</v>
      </c>
      <c r="F69" s="5">
        <v>-609811</v>
      </c>
      <c r="G69" s="5">
        <v>-429792</v>
      </c>
      <c r="I69" s="5">
        <v>-2314162</v>
      </c>
      <c r="J69" s="5">
        <v>-2407755</v>
      </c>
      <c r="K69" s="5">
        <v>-2672913</v>
      </c>
      <c r="L69" s="5">
        <v>-1554227</v>
      </c>
      <c r="M69" s="5">
        <v>-939578</v>
      </c>
      <c r="N69" s="5">
        <v>-3459820</v>
      </c>
      <c r="O69" s="5">
        <v>-1300065</v>
      </c>
      <c r="P69" s="5">
        <v>-1063251</v>
      </c>
      <c r="Q69" s="5">
        <v>-1106634</v>
      </c>
      <c r="R69" s="5">
        <v>-1093875</v>
      </c>
      <c r="S69" s="5">
        <v>-787618</v>
      </c>
      <c r="T69" s="5">
        <v>-1206196</v>
      </c>
      <c r="U69" s="5">
        <v>-682652</v>
      </c>
      <c r="V69" s="5">
        <v>12150204000</v>
      </c>
      <c r="W69" s="5">
        <v>83171389000</v>
      </c>
    </row>
    <row r="70" spans="3:23" ht="15.5" x14ac:dyDescent="0.35">
      <c r="C70" t="s">
        <v>28</v>
      </c>
      <c r="D70" s="5">
        <v>1009970</v>
      </c>
      <c r="E70" s="5">
        <v>407155</v>
      </c>
      <c r="F70" s="5">
        <v>507505</v>
      </c>
      <c r="G70" s="5">
        <v>297401</v>
      </c>
      <c r="I70" s="5">
        <v>2647553</v>
      </c>
      <c r="J70" s="5">
        <v>1845740</v>
      </c>
      <c r="K70" s="5">
        <v>3324118</v>
      </c>
      <c r="L70" s="5">
        <v>5031651</v>
      </c>
      <c r="M70" s="5">
        <v>1949891</v>
      </c>
      <c r="N70" s="5">
        <v>-761899</v>
      </c>
      <c r="O70" s="5">
        <v>1299568</v>
      </c>
      <c r="P70" s="5">
        <v>1272093</v>
      </c>
      <c r="Q70" s="5">
        <v>-1791906</v>
      </c>
      <c r="R70" s="5">
        <v>2171613</v>
      </c>
      <c r="S70" s="5">
        <v>5322411</v>
      </c>
      <c r="T70" s="5">
        <v>2248860</v>
      </c>
      <c r="U70" s="5">
        <v>899536</v>
      </c>
      <c r="V70" s="5">
        <v>3806431000</v>
      </c>
      <c r="W70" s="5">
        <v>84432558000</v>
      </c>
    </row>
    <row r="71" spans="3:23" ht="15.5" x14ac:dyDescent="0.35">
      <c r="C71" t="s">
        <v>27</v>
      </c>
      <c r="D71" s="5">
        <v>-197346</v>
      </c>
      <c r="E71" s="5">
        <v>-81782</v>
      </c>
      <c r="F71" s="5">
        <v>-172168</v>
      </c>
      <c r="G71" s="5">
        <v>-70173</v>
      </c>
      <c r="I71" s="5">
        <v>-544324</v>
      </c>
      <c r="J71" s="5">
        <v>-346412</v>
      </c>
      <c r="K71" s="5">
        <v>-593274</v>
      </c>
      <c r="L71" s="5">
        <v>-1115458</v>
      </c>
      <c r="M71" s="5">
        <v>-366248</v>
      </c>
      <c r="N71" s="5">
        <v>-208597</v>
      </c>
      <c r="O71" s="5">
        <v>-457985</v>
      </c>
      <c r="P71" s="5">
        <v>-212349</v>
      </c>
      <c r="Q71" s="5">
        <v>29428</v>
      </c>
      <c r="R71" s="5">
        <v>-612258</v>
      </c>
      <c r="S71" s="5">
        <v>-971</v>
      </c>
      <c r="T71" s="5">
        <v>-462</v>
      </c>
      <c r="U71" s="5">
        <v>-181593</v>
      </c>
      <c r="V71" s="5">
        <v>2389485000</v>
      </c>
      <c r="W71" s="5">
        <v>-2359381000</v>
      </c>
    </row>
    <row r="72" spans="3:23" ht="15.5" x14ac:dyDescent="0.35">
      <c r="C72" t="s">
        <v>405</v>
      </c>
      <c r="D72" s="5">
        <v>-245320</v>
      </c>
      <c r="E72" s="5">
        <v>-124985</v>
      </c>
      <c r="F72" s="5">
        <v>-182021</v>
      </c>
      <c r="G72" s="5">
        <v>-199172</v>
      </c>
      <c r="I72" s="5">
        <v>-506178</v>
      </c>
      <c r="J72" s="5">
        <v>-311080</v>
      </c>
      <c r="K72" s="5">
        <v>-620400</v>
      </c>
      <c r="L72" s="5">
        <v>-932614</v>
      </c>
      <c r="M72" s="5">
        <v>-234166</v>
      </c>
      <c r="O72" s="5">
        <v>-4419</v>
      </c>
      <c r="P72" s="5">
        <v>-190057</v>
      </c>
      <c r="Q72" s="5">
        <v>-10884</v>
      </c>
      <c r="R72" s="5">
        <v>-837245</v>
      </c>
      <c r="S72" s="5">
        <v>-19935</v>
      </c>
      <c r="T72" s="5">
        <v>-20864</v>
      </c>
      <c r="U72" s="5">
        <v>-20215</v>
      </c>
      <c r="V72" s="5">
        <v>-173834000</v>
      </c>
      <c r="W72" s="5">
        <v>-161354000</v>
      </c>
    </row>
    <row r="73" spans="3:23" ht="15.5" x14ac:dyDescent="0.35">
      <c r="C73" t="s">
        <v>406</v>
      </c>
      <c r="D73" s="5">
        <v>47974</v>
      </c>
      <c r="E73" s="5">
        <v>43203</v>
      </c>
      <c r="F73" s="5">
        <v>9853</v>
      </c>
      <c r="G73" s="5">
        <v>128999</v>
      </c>
      <c r="I73" s="5">
        <v>-38146</v>
      </c>
      <c r="J73" s="5">
        <v>-35332</v>
      </c>
      <c r="K73" s="5">
        <v>27126</v>
      </c>
      <c r="L73" s="5">
        <v>-182844</v>
      </c>
      <c r="M73" s="5">
        <v>-132082</v>
      </c>
      <c r="N73" s="5">
        <v>-208597</v>
      </c>
      <c r="O73" s="5">
        <v>-453566</v>
      </c>
      <c r="P73" s="5">
        <v>-22292</v>
      </c>
      <c r="Q73" s="5">
        <v>40312</v>
      </c>
      <c r="R73" s="5">
        <v>224987</v>
      </c>
      <c r="S73" s="5">
        <v>18964</v>
      </c>
      <c r="T73" s="5">
        <v>20402</v>
      </c>
      <c r="U73" s="5">
        <v>-161378</v>
      </c>
      <c r="V73" s="5">
        <v>2563319000</v>
      </c>
      <c r="W73" s="5">
        <v>-2198027000</v>
      </c>
    </row>
    <row r="74" spans="3:23" ht="15.5" x14ac:dyDescent="0.35">
      <c r="C74" t="s">
        <v>407</v>
      </c>
      <c r="D74" s="5">
        <v>-197346</v>
      </c>
      <c r="E74" s="5">
        <v>-81782</v>
      </c>
      <c r="F74" s="5">
        <v>-172168</v>
      </c>
      <c r="G74" s="5">
        <v>-70173</v>
      </c>
      <c r="I74" s="5">
        <v>-544324</v>
      </c>
      <c r="J74" s="5">
        <v>-346412</v>
      </c>
      <c r="K74" s="5">
        <v>-593274</v>
      </c>
      <c r="L74" s="5">
        <v>-1115458</v>
      </c>
      <c r="M74" s="5">
        <v>-366248</v>
      </c>
      <c r="N74" s="5">
        <v>-208597</v>
      </c>
      <c r="O74" s="5">
        <v>-457985</v>
      </c>
      <c r="P74" s="5">
        <v>-212349</v>
      </c>
      <c r="Q74" s="5">
        <v>29428</v>
      </c>
      <c r="R74" s="5">
        <v>-612258</v>
      </c>
      <c r="S74" s="5">
        <v>-971</v>
      </c>
      <c r="T74" s="5">
        <v>-462</v>
      </c>
      <c r="U74" s="5">
        <v>-181593</v>
      </c>
      <c r="V74" s="5">
        <v>2389485000</v>
      </c>
      <c r="W74" s="5">
        <v>-2359381000</v>
      </c>
    </row>
    <row r="75" spans="3:23" ht="15.5" x14ac:dyDescent="0.35">
      <c r="C75" t="s">
        <v>99</v>
      </c>
      <c r="D75" s="5">
        <v>812624</v>
      </c>
      <c r="E75" s="5">
        <v>325373</v>
      </c>
      <c r="F75" s="5">
        <v>335337</v>
      </c>
      <c r="G75" s="5">
        <v>227228</v>
      </c>
      <c r="I75" s="5">
        <v>2103229</v>
      </c>
      <c r="J75" s="5">
        <v>1499328</v>
      </c>
      <c r="K75" s="5">
        <v>2730844</v>
      </c>
      <c r="L75" s="5">
        <v>3916193</v>
      </c>
      <c r="M75" s="5">
        <v>1583643</v>
      </c>
      <c r="N75" s="5">
        <v>-970496</v>
      </c>
      <c r="O75" s="5">
        <v>841583</v>
      </c>
      <c r="P75" s="5">
        <v>1059744</v>
      </c>
      <c r="Q75" s="5">
        <v>-1762478</v>
      </c>
      <c r="R75" s="5">
        <v>1559355</v>
      </c>
      <c r="S75" s="5">
        <v>5321440</v>
      </c>
      <c r="T75" s="5">
        <v>2248398</v>
      </c>
      <c r="U75" s="5">
        <v>717943</v>
      </c>
      <c r="V75" s="5">
        <v>6195916000</v>
      </c>
      <c r="W75" s="5">
        <v>82073177000</v>
      </c>
    </row>
    <row r="76" spans="3:23" ht="15.5" x14ac:dyDescent="0.35">
      <c r="C76" t="s">
        <v>101</v>
      </c>
      <c r="S76" s="5">
        <v>-54151</v>
      </c>
      <c r="W76" s="5">
        <v>-24593000</v>
      </c>
    </row>
    <row r="77" spans="3:23" ht="15.5" x14ac:dyDescent="0.35">
      <c r="C77" t="s">
        <v>102</v>
      </c>
      <c r="D77" s="5">
        <v>812624</v>
      </c>
      <c r="E77" s="5">
        <v>325373</v>
      </c>
      <c r="F77" s="5">
        <v>335337</v>
      </c>
      <c r="G77" s="5">
        <v>227228</v>
      </c>
      <c r="I77" s="5">
        <v>2103229</v>
      </c>
      <c r="J77" s="5">
        <v>1499328</v>
      </c>
      <c r="K77" s="5">
        <v>2730844</v>
      </c>
      <c r="L77" s="5">
        <v>3916193</v>
      </c>
      <c r="M77" s="5">
        <v>1583643</v>
      </c>
      <c r="N77" s="5">
        <v>-970496</v>
      </c>
      <c r="O77" s="5">
        <v>841583</v>
      </c>
      <c r="P77" s="5">
        <v>1059744</v>
      </c>
      <c r="Q77" s="5">
        <v>-1762478</v>
      </c>
      <c r="R77" s="5">
        <v>1559355</v>
      </c>
      <c r="S77" s="5">
        <v>5267289</v>
      </c>
      <c r="T77" s="5">
        <v>2248398</v>
      </c>
      <c r="U77" s="5">
        <v>717943</v>
      </c>
      <c r="V77" s="5">
        <v>6195916000</v>
      </c>
      <c r="W77" s="5">
        <v>82048584000</v>
      </c>
    </row>
    <row r="78" spans="3:23" ht="15.5" x14ac:dyDescent="0.35">
      <c r="C78" t="s">
        <v>103</v>
      </c>
      <c r="D78" s="5">
        <v>-31</v>
      </c>
      <c r="E78" s="5">
        <v>-535991</v>
      </c>
      <c r="F78" s="5">
        <v>-130</v>
      </c>
      <c r="G78" s="5">
        <v>50</v>
      </c>
      <c r="I78" s="5">
        <v>-536138</v>
      </c>
      <c r="J78" s="5">
        <v>284108</v>
      </c>
      <c r="K78" s="5">
        <v>-167315</v>
      </c>
      <c r="L78" s="5">
        <v>-70777</v>
      </c>
      <c r="M78" s="5">
        <v>87251</v>
      </c>
      <c r="N78" s="5">
        <v>-349270</v>
      </c>
      <c r="O78" s="5">
        <v>-293983</v>
      </c>
      <c r="P78" s="5">
        <v>78064</v>
      </c>
      <c r="Q78" s="5">
        <v>-361798</v>
      </c>
      <c r="R78" s="5">
        <v>1305906</v>
      </c>
      <c r="S78" s="5">
        <v>77176</v>
      </c>
      <c r="T78" s="5">
        <v>45885</v>
      </c>
      <c r="U78" s="5">
        <v>-20331</v>
      </c>
      <c r="V78" s="5">
        <v>5062280000</v>
      </c>
      <c r="W78" s="5">
        <v>5677102000</v>
      </c>
    </row>
    <row r="79" spans="3:23" ht="15.5" x14ac:dyDescent="0.35">
      <c r="C79" t="s">
        <v>410</v>
      </c>
      <c r="D79" s="5">
        <v>-31</v>
      </c>
      <c r="E79" s="5">
        <v>-535991</v>
      </c>
      <c r="F79" s="5">
        <v>-130</v>
      </c>
      <c r="G79" s="5">
        <v>50</v>
      </c>
      <c r="I79" s="5">
        <v>-536138</v>
      </c>
      <c r="J79" s="5">
        <v>284108</v>
      </c>
      <c r="K79" s="5">
        <v>-167315</v>
      </c>
      <c r="L79" s="5">
        <v>-70777</v>
      </c>
      <c r="M79" s="5">
        <v>87251</v>
      </c>
      <c r="N79" s="5">
        <v>-349270</v>
      </c>
      <c r="O79" s="5">
        <v>-293983</v>
      </c>
      <c r="P79" s="5">
        <v>78064</v>
      </c>
      <c r="Q79" s="5">
        <v>-361798</v>
      </c>
      <c r="R79" s="5">
        <v>1305906</v>
      </c>
      <c r="S79" s="5">
        <v>77176</v>
      </c>
      <c r="T79" s="5">
        <v>45885</v>
      </c>
      <c r="U79" s="5">
        <v>-20331</v>
      </c>
      <c r="V79" s="5">
        <v>5062280000</v>
      </c>
      <c r="W79" s="5">
        <v>5677102000</v>
      </c>
    </row>
    <row r="80" spans="3:23" ht="15.5" x14ac:dyDescent="0.35">
      <c r="C80" t="s">
        <v>104</v>
      </c>
      <c r="D80" s="5">
        <v>812593</v>
      </c>
      <c r="E80" s="5">
        <v>-210618</v>
      </c>
      <c r="F80" s="5">
        <v>335207</v>
      </c>
      <c r="G80" s="5">
        <v>227278</v>
      </c>
      <c r="I80" s="5">
        <v>1567091</v>
      </c>
      <c r="J80" s="5">
        <v>1783436</v>
      </c>
      <c r="K80" s="5">
        <v>2563529</v>
      </c>
      <c r="L80" s="5">
        <v>3845416</v>
      </c>
      <c r="M80" s="5">
        <v>1670894</v>
      </c>
      <c r="N80" s="5">
        <v>-1319766</v>
      </c>
      <c r="O80" s="5">
        <v>547600</v>
      </c>
      <c r="P80" s="5">
        <v>1137808</v>
      </c>
      <c r="Q80" s="5">
        <v>-2124276</v>
      </c>
      <c r="R80" s="5">
        <v>2865261</v>
      </c>
      <c r="S80" s="5">
        <v>5344465</v>
      </c>
      <c r="T80" s="5">
        <v>2294283</v>
      </c>
      <c r="U80" s="5">
        <v>697612</v>
      </c>
      <c r="V80" s="5">
        <v>11258196000</v>
      </c>
      <c r="W80" s="5">
        <v>87725686000</v>
      </c>
    </row>
    <row r="81" spans="2:23" ht="15.5" x14ac:dyDescent="0.35">
      <c r="C81" t="s">
        <v>105</v>
      </c>
      <c r="D81" s="5">
        <v>812624</v>
      </c>
      <c r="E81" s="5">
        <v>325373</v>
      </c>
      <c r="F81" s="5">
        <v>335337</v>
      </c>
      <c r="G81" s="5">
        <v>227228</v>
      </c>
      <c r="I81" s="5">
        <v>2103229</v>
      </c>
      <c r="J81" s="5">
        <v>1499328</v>
      </c>
      <c r="K81" s="5">
        <v>2730844</v>
      </c>
      <c r="L81" s="5">
        <v>3916193</v>
      </c>
      <c r="M81" s="5">
        <v>1583643</v>
      </c>
      <c r="N81" s="5">
        <v>-970496</v>
      </c>
      <c r="O81" s="5">
        <v>841583</v>
      </c>
      <c r="P81" s="5">
        <v>1059744</v>
      </c>
      <c r="Q81" s="5">
        <v>-1762477</v>
      </c>
      <c r="R81" s="5">
        <v>1559355</v>
      </c>
      <c r="S81" s="5">
        <v>5267289</v>
      </c>
      <c r="T81" s="5">
        <v>2248398</v>
      </c>
      <c r="U81" s="5">
        <v>717943</v>
      </c>
      <c r="V81" s="5">
        <v>6195916000</v>
      </c>
      <c r="W81" s="5">
        <v>82048584000</v>
      </c>
    </row>
    <row r="82" spans="2:23" ht="15.5" x14ac:dyDescent="0.35">
      <c r="C82" t="s">
        <v>7</v>
      </c>
      <c r="D82" s="5">
        <v>812593</v>
      </c>
      <c r="E82" s="5">
        <v>-210618</v>
      </c>
      <c r="F82" s="5">
        <v>335207</v>
      </c>
      <c r="G82" s="5">
        <v>227278</v>
      </c>
      <c r="I82" s="5">
        <v>1567091</v>
      </c>
      <c r="J82" s="5">
        <v>1783436</v>
      </c>
      <c r="K82" s="5">
        <v>2563529</v>
      </c>
      <c r="L82" s="5">
        <v>3845416</v>
      </c>
      <c r="M82" s="5">
        <v>1670894</v>
      </c>
      <c r="N82" s="5">
        <v>-1319765</v>
      </c>
      <c r="O82" s="5">
        <v>547600</v>
      </c>
      <c r="P82" s="5">
        <v>1137808</v>
      </c>
      <c r="Q82" s="5">
        <v>-2124275</v>
      </c>
      <c r="R82" s="5">
        <v>2865261</v>
      </c>
      <c r="S82" s="5">
        <v>5344465</v>
      </c>
      <c r="T82" s="5">
        <v>2294283</v>
      </c>
      <c r="U82" s="5">
        <v>697752</v>
      </c>
      <c r="V82" s="5">
        <v>11247163000</v>
      </c>
      <c r="W82" s="5">
        <v>87755833000</v>
      </c>
    </row>
    <row r="83" spans="2:23" ht="15.5" x14ac:dyDescent="0.35">
      <c r="C83" t="s">
        <v>106</v>
      </c>
      <c r="D83" s="5">
        <v>812624</v>
      </c>
      <c r="E83" s="5">
        <v>325373</v>
      </c>
      <c r="F83" s="5">
        <v>335337</v>
      </c>
      <c r="G83" s="5">
        <v>227228</v>
      </c>
      <c r="I83" s="5">
        <v>2103229</v>
      </c>
      <c r="J83" s="5">
        <v>1499328</v>
      </c>
      <c r="K83" s="5">
        <v>2730844</v>
      </c>
      <c r="L83" s="5">
        <v>3916193</v>
      </c>
      <c r="M83" s="5">
        <v>1583643</v>
      </c>
      <c r="N83" s="5">
        <v>-970496</v>
      </c>
      <c r="O83" s="5">
        <v>841583</v>
      </c>
      <c r="P83" s="5">
        <v>1059744</v>
      </c>
      <c r="Q83" s="5">
        <v>-1762477</v>
      </c>
      <c r="R83" s="5">
        <v>1559355</v>
      </c>
      <c r="S83" s="5">
        <v>5267289</v>
      </c>
      <c r="T83" s="5">
        <v>2248398</v>
      </c>
      <c r="U83" s="5">
        <v>717943</v>
      </c>
      <c r="V83" s="5">
        <v>6195916000</v>
      </c>
      <c r="W83" s="5">
        <v>82048584000</v>
      </c>
    </row>
    <row r="84" spans="2:23" ht="15.5" x14ac:dyDescent="0.35">
      <c r="C84" t="s">
        <v>107</v>
      </c>
      <c r="D84" s="5">
        <v>812593</v>
      </c>
      <c r="E84" s="5">
        <v>-210618</v>
      </c>
      <c r="F84" s="5">
        <v>335207</v>
      </c>
      <c r="G84" s="5">
        <v>227278</v>
      </c>
      <c r="I84" s="5">
        <v>1567091</v>
      </c>
      <c r="J84" s="5">
        <v>1783436</v>
      </c>
      <c r="K84" s="5">
        <v>2563529</v>
      </c>
      <c r="L84" s="5">
        <v>3845416</v>
      </c>
      <c r="M84" s="5">
        <v>1670894</v>
      </c>
      <c r="N84" s="5">
        <v>-1319765</v>
      </c>
      <c r="O84" s="5">
        <v>547600</v>
      </c>
      <c r="P84" s="5">
        <v>1137808</v>
      </c>
      <c r="Q84" s="5">
        <v>-2124275</v>
      </c>
      <c r="R84" s="5">
        <v>2865261</v>
      </c>
      <c r="S84" s="5">
        <v>5344465</v>
      </c>
      <c r="T84" s="5">
        <v>2294283</v>
      </c>
      <c r="U84" s="5">
        <v>697612</v>
      </c>
      <c r="V84" s="5">
        <v>11258196000</v>
      </c>
      <c r="W84" s="5">
        <v>87725686000</v>
      </c>
    </row>
    <row r="85" spans="2:23" ht="15.5" x14ac:dyDescent="0.35">
      <c r="C85" t="s">
        <v>108</v>
      </c>
      <c r="D85" s="5">
        <v>812593</v>
      </c>
      <c r="E85" s="5">
        <v>-210618</v>
      </c>
      <c r="F85" s="5">
        <v>335207</v>
      </c>
      <c r="G85" s="5">
        <v>227278</v>
      </c>
      <c r="I85" s="5">
        <v>1567091</v>
      </c>
      <c r="J85" s="5">
        <v>1783436</v>
      </c>
      <c r="K85" s="5">
        <v>2563529</v>
      </c>
      <c r="L85" s="5">
        <v>3845416</v>
      </c>
      <c r="M85" s="5">
        <v>1670894</v>
      </c>
      <c r="N85" s="5">
        <v>-1319765</v>
      </c>
      <c r="O85" s="5">
        <v>547600</v>
      </c>
      <c r="P85" s="5">
        <v>1137808</v>
      </c>
      <c r="Q85" s="5">
        <v>-2124275</v>
      </c>
      <c r="R85" s="5">
        <v>2865261</v>
      </c>
      <c r="S85" s="5">
        <v>5344465</v>
      </c>
      <c r="T85" s="5">
        <v>2294283</v>
      </c>
      <c r="U85" s="5">
        <v>697612</v>
      </c>
      <c r="V85" s="5">
        <v>11258196000</v>
      </c>
      <c r="W85" s="5">
        <v>87725686000</v>
      </c>
    </row>
    <row r="87" spans="2:23" ht="15.5" x14ac:dyDescent="0.35">
      <c r="B87" t="s">
        <v>109</v>
      </c>
      <c r="C87" t="s">
        <v>110</v>
      </c>
    </row>
    <row r="88" spans="2:23" ht="15.5" x14ac:dyDescent="0.35">
      <c r="C88" t="s">
        <v>111</v>
      </c>
    </row>
    <row r="89" spans="2:23" ht="15.5" x14ac:dyDescent="0.35">
      <c r="C89" t="s">
        <v>19</v>
      </c>
      <c r="D89" s="5">
        <v>6561766</v>
      </c>
      <c r="E89" s="5">
        <v>3823022</v>
      </c>
      <c r="F89" s="5">
        <v>3726645</v>
      </c>
      <c r="G89" s="5">
        <v>4763954</v>
      </c>
      <c r="I89" s="5">
        <v>3823022</v>
      </c>
      <c r="J89" s="5">
        <v>3869985</v>
      </c>
      <c r="K89" s="5">
        <v>3468645</v>
      </c>
      <c r="L89" s="5">
        <v>1129371</v>
      </c>
      <c r="M89" s="5">
        <v>3986427</v>
      </c>
      <c r="N89" s="5">
        <v>3422037</v>
      </c>
      <c r="O89" s="5">
        <v>2821306</v>
      </c>
      <c r="P89" s="5">
        <v>863429</v>
      </c>
      <c r="Q89" s="5">
        <v>1645054</v>
      </c>
      <c r="R89" s="5">
        <v>3498245</v>
      </c>
      <c r="S89" s="5">
        <v>3459153</v>
      </c>
      <c r="T89" s="5">
        <v>245047</v>
      </c>
      <c r="U89" s="5">
        <v>263460</v>
      </c>
      <c r="V89" s="5">
        <v>826918000</v>
      </c>
      <c r="W89" s="5">
        <v>2347063000</v>
      </c>
    </row>
    <row r="90" spans="2:23" ht="15.5" x14ac:dyDescent="0.35">
      <c r="C90" t="s">
        <v>113</v>
      </c>
      <c r="D90" s="5">
        <v>15220345</v>
      </c>
      <c r="E90" s="5">
        <v>14507045</v>
      </c>
      <c r="F90" s="5">
        <v>13149207</v>
      </c>
      <c r="G90" s="5">
        <v>15318856</v>
      </c>
      <c r="I90" s="5">
        <v>14507045</v>
      </c>
      <c r="J90" s="5">
        <v>15346807</v>
      </c>
      <c r="K90" s="5">
        <v>15626495</v>
      </c>
      <c r="L90" s="5">
        <v>13006622</v>
      </c>
      <c r="M90" s="5">
        <v>7456778</v>
      </c>
      <c r="N90" s="5">
        <v>7940412</v>
      </c>
      <c r="O90" s="5">
        <v>10377323</v>
      </c>
      <c r="P90" s="5">
        <v>8582865</v>
      </c>
      <c r="Q90" s="5">
        <v>7790126</v>
      </c>
      <c r="R90" s="5">
        <v>5403449</v>
      </c>
      <c r="S90" s="5">
        <v>9540038</v>
      </c>
      <c r="T90" s="5">
        <v>7886535</v>
      </c>
      <c r="U90" s="5">
        <v>5936733</v>
      </c>
      <c r="V90" s="5">
        <v>64957923000</v>
      </c>
      <c r="W90" s="5">
        <v>42784880000</v>
      </c>
    </row>
    <row r="91" spans="2:23" ht="15.5" x14ac:dyDescent="0.35">
      <c r="C91" t="s">
        <v>115</v>
      </c>
      <c r="D91" s="5">
        <v>103201</v>
      </c>
      <c r="E91" s="5">
        <v>56513</v>
      </c>
      <c r="F91" s="5">
        <v>74497</v>
      </c>
      <c r="G91" s="5">
        <v>66492</v>
      </c>
      <c r="I91" s="5">
        <v>56513</v>
      </c>
      <c r="J91" s="5">
        <v>66395</v>
      </c>
      <c r="P91" s="5">
        <v>180874</v>
      </c>
      <c r="Q91" s="5">
        <v>24807</v>
      </c>
      <c r="R91" s="5">
        <v>32811</v>
      </c>
      <c r="S91" s="5">
        <v>202738</v>
      </c>
      <c r="T91" s="5">
        <v>33378</v>
      </c>
      <c r="U91" s="5">
        <v>186444</v>
      </c>
      <c r="V91" s="5">
        <v>490642000</v>
      </c>
      <c r="W91" s="5">
        <v>433352000</v>
      </c>
    </row>
    <row r="92" spans="2:23" ht="15.5" x14ac:dyDescent="0.35">
      <c r="C92" t="s">
        <v>114</v>
      </c>
      <c r="D92" s="5">
        <v>229838</v>
      </c>
      <c r="E92" s="5">
        <v>217862</v>
      </c>
      <c r="F92" s="5">
        <v>331147</v>
      </c>
      <c r="G92" s="5">
        <v>262390</v>
      </c>
      <c r="I92" s="5">
        <v>217862</v>
      </c>
      <c r="J92" s="5">
        <v>44934</v>
      </c>
    </row>
    <row r="93" spans="2:23" ht="15.5" x14ac:dyDescent="0.35">
      <c r="C93" t="s">
        <v>116</v>
      </c>
      <c r="D93" s="5">
        <v>15220345</v>
      </c>
      <c r="E93" s="5">
        <v>14507045</v>
      </c>
      <c r="F93" s="5">
        <v>13149207</v>
      </c>
      <c r="G93" s="5">
        <v>15318856</v>
      </c>
      <c r="I93" s="5">
        <v>14507045</v>
      </c>
      <c r="J93" s="5">
        <v>15346807</v>
      </c>
      <c r="K93" s="5">
        <v>15626495</v>
      </c>
      <c r="L93" s="5">
        <v>13006622</v>
      </c>
      <c r="M93" s="5">
        <v>7456778</v>
      </c>
      <c r="N93" s="5">
        <v>7940412</v>
      </c>
      <c r="O93" s="5">
        <v>10377323</v>
      </c>
      <c r="P93" s="5">
        <v>8582865</v>
      </c>
      <c r="Q93" s="5">
        <v>7790126</v>
      </c>
      <c r="R93" s="5">
        <v>5403449</v>
      </c>
      <c r="S93" s="5">
        <v>9540038</v>
      </c>
      <c r="T93" s="5">
        <v>7886535</v>
      </c>
      <c r="U93" s="5">
        <v>5936733</v>
      </c>
      <c r="V93" s="5">
        <v>64957923000</v>
      </c>
      <c r="W93" s="5">
        <v>42784880000</v>
      </c>
    </row>
    <row r="94" spans="2:23" ht="15.5" x14ac:dyDescent="0.35">
      <c r="C94" t="s">
        <v>117</v>
      </c>
      <c r="D94" s="5">
        <v>376922</v>
      </c>
      <c r="E94" s="5">
        <v>369742</v>
      </c>
      <c r="F94" s="5">
        <v>346376</v>
      </c>
      <c r="G94" s="5">
        <v>255892</v>
      </c>
      <c r="I94" s="5">
        <v>369742</v>
      </c>
      <c r="J94" s="5">
        <v>335645</v>
      </c>
      <c r="K94" s="5">
        <v>157528</v>
      </c>
      <c r="L94" s="5">
        <v>204976</v>
      </c>
      <c r="M94" s="5">
        <v>1276258</v>
      </c>
      <c r="N94" s="5">
        <v>1175357</v>
      </c>
      <c r="O94" s="5">
        <v>1169569</v>
      </c>
      <c r="P94" s="5">
        <v>4831280</v>
      </c>
      <c r="Q94" s="5">
        <v>147851</v>
      </c>
      <c r="R94" s="5">
        <v>103660</v>
      </c>
      <c r="S94" s="5">
        <v>186539</v>
      </c>
      <c r="T94" s="5">
        <v>151928</v>
      </c>
      <c r="U94" s="5">
        <v>127021</v>
      </c>
      <c r="V94" s="5">
        <v>545400000</v>
      </c>
      <c r="W94" s="5">
        <v>344316000</v>
      </c>
    </row>
    <row r="95" spans="2:23" ht="15.5" x14ac:dyDescent="0.35">
      <c r="C95" t="s">
        <v>118</v>
      </c>
      <c r="D95" s="5">
        <v>376922</v>
      </c>
      <c r="E95" s="5">
        <v>369742</v>
      </c>
      <c r="F95" s="5">
        <v>346376</v>
      </c>
      <c r="G95" s="5">
        <v>255892</v>
      </c>
      <c r="I95" s="5">
        <v>369742</v>
      </c>
      <c r="J95" s="5">
        <v>335645</v>
      </c>
      <c r="K95" s="5">
        <v>157528</v>
      </c>
      <c r="L95" s="5">
        <v>204976</v>
      </c>
      <c r="M95" s="5">
        <v>1276258</v>
      </c>
      <c r="N95" s="5">
        <v>1175357</v>
      </c>
      <c r="O95" s="5">
        <v>1169569</v>
      </c>
      <c r="P95" s="5">
        <v>4831280</v>
      </c>
      <c r="Q95" s="5">
        <v>147851</v>
      </c>
      <c r="R95" s="5">
        <v>103660</v>
      </c>
      <c r="S95" s="5">
        <v>186539</v>
      </c>
      <c r="T95" s="5">
        <v>151928</v>
      </c>
      <c r="U95" s="5">
        <v>127021</v>
      </c>
      <c r="V95" s="5">
        <v>545400000</v>
      </c>
      <c r="W95" s="5">
        <v>344316000</v>
      </c>
    </row>
    <row r="96" spans="2:23" ht="15.5" x14ac:dyDescent="0.35">
      <c r="C96" t="s">
        <v>119</v>
      </c>
      <c r="D96" s="5">
        <v>14758628</v>
      </c>
      <c r="E96" s="5">
        <v>17818125</v>
      </c>
      <c r="F96" s="5">
        <v>23923545</v>
      </c>
      <c r="G96" s="5">
        <v>19168411</v>
      </c>
      <c r="I96" s="5">
        <v>17818125</v>
      </c>
      <c r="J96" s="5">
        <v>25531267</v>
      </c>
      <c r="K96" s="5">
        <v>23819210</v>
      </c>
      <c r="L96" s="5">
        <v>28871628</v>
      </c>
      <c r="M96" s="5">
        <v>24570565</v>
      </c>
      <c r="N96" s="5">
        <v>20706467</v>
      </c>
      <c r="O96" s="5">
        <v>21032342</v>
      </c>
      <c r="P96" s="5">
        <v>13572495</v>
      </c>
      <c r="Q96" s="5">
        <v>16832472</v>
      </c>
      <c r="R96" s="5">
        <v>11918765</v>
      </c>
      <c r="S96" s="5">
        <v>12762639</v>
      </c>
      <c r="T96" s="5">
        <v>11243124</v>
      </c>
      <c r="U96" s="5">
        <v>11317929</v>
      </c>
      <c r="V96" s="5">
        <v>105030045000</v>
      </c>
      <c r="W96" s="5">
        <v>78434313000</v>
      </c>
    </row>
    <row r="97" spans="3:23" ht="15.5" x14ac:dyDescent="0.35">
      <c r="C97" t="s">
        <v>97</v>
      </c>
      <c r="D97" s="5">
        <v>1052682</v>
      </c>
      <c r="E97" s="5">
        <v>1052713</v>
      </c>
      <c r="F97" s="5">
        <v>1066540</v>
      </c>
      <c r="G97" s="5">
        <v>1066670</v>
      </c>
      <c r="I97" s="5">
        <v>1052713</v>
      </c>
      <c r="J97" s="5">
        <v>1066687</v>
      </c>
      <c r="K97" s="5">
        <v>1080671</v>
      </c>
      <c r="L97" s="5">
        <v>1094458</v>
      </c>
      <c r="M97" s="5">
        <v>1108532</v>
      </c>
      <c r="N97" s="5">
        <v>1122407</v>
      </c>
      <c r="O97" s="5">
        <v>1136290</v>
      </c>
      <c r="P97" s="5">
        <v>1150024</v>
      </c>
      <c r="Q97" s="5">
        <v>1450158</v>
      </c>
      <c r="R97" s="5">
        <v>1466681</v>
      </c>
      <c r="S97" s="5">
        <v>-55615</v>
      </c>
      <c r="T97" s="5">
        <v>-55888</v>
      </c>
      <c r="U97" s="5">
        <v>-95814</v>
      </c>
      <c r="V97" s="5">
        <v>5910304000</v>
      </c>
      <c r="W97" s="5">
        <v>-623702000</v>
      </c>
    </row>
    <row r="98" spans="3:23" ht="15.5" x14ac:dyDescent="0.35">
      <c r="C98" t="s">
        <v>121</v>
      </c>
      <c r="D98" s="5">
        <v>40416273</v>
      </c>
      <c r="E98" s="5">
        <v>38140892</v>
      </c>
      <c r="F98" s="5">
        <v>43091114</v>
      </c>
      <c r="G98" s="5">
        <v>43043669</v>
      </c>
      <c r="I98" s="5">
        <v>38140892</v>
      </c>
      <c r="J98" s="5">
        <v>47401259</v>
      </c>
      <c r="K98" s="5">
        <v>44673328</v>
      </c>
      <c r="L98" s="5">
        <v>44657432</v>
      </c>
      <c r="M98" s="5">
        <v>38550632</v>
      </c>
      <c r="N98" s="5">
        <v>34631486</v>
      </c>
      <c r="O98" s="5">
        <v>37410817</v>
      </c>
      <c r="P98" s="5">
        <v>30149095</v>
      </c>
      <c r="Q98" s="5">
        <v>28014261</v>
      </c>
      <c r="R98" s="5">
        <v>21464176</v>
      </c>
      <c r="S98" s="5">
        <v>26716146</v>
      </c>
      <c r="T98" s="5">
        <v>19764834</v>
      </c>
      <c r="U98" s="5">
        <v>18105441</v>
      </c>
      <c r="V98" s="5">
        <v>181569045000</v>
      </c>
      <c r="W98" s="5">
        <v>128570420000</v>
      </c>
    </row>
    <row r="99" spans="3:23" ht="15.5" x14ac:dyDescent="0.35">
      <c r="C99" t="s">
        <v>122</v>
      </c>
    </row>
    <row r="100" spans="3:23" ht="15.5" x14ac:dyDescent="0.35">
      <c r="C100" t="s">
        <v>1230</v>
      </c>
      <c r="D100" s="5">
        <v>157323</v>
      </c>
      <c r="E100" s="5">
        <v>157323</v>
      </c>
      <c r="F100" s="5">
        <v>132171</v>
      </c>
      <c r="G100" s="5">
        <v>132171</v>
      </c>
      <c r="I100" s="5">
        <v>157323</v>
      </c>
      <c r="J100" s="5">
        <v>132171</v>
      </c>
      <c r="K100" s="5">
        <v>31613</v>
      </c>
    </row>
    <row r="101" spans="3:23" ht="15.5" x14ac:dyDescent="0.35">
      <c r="C101" t="s">
        <v>128</v>
      </c>
      <c r="D101" s="5">
        <v>205732</v>
      </c>
      <c r="E101" s="5">
        <v>157758</v>
      </c>
      <c r="I101" s="5">
        <v>157758</v>
      </c>
      <c r="J101" s="5">
        <v>44721</v>
      </c>
      <c r="K101" s="5">
        <v>160226</v>
      </c>
      <c r="L101" s="5">
        <v>85892</v>
      </c>
      <c r="M101" s="5">
        <v>248839</v>
      </c>
      <c r="N101" s="5">
        <v>405538</v>
      </c>
      <c r="O101" s="5">
        <v>526828</v>
      </c>
      <c r="P101" s="5">
        <v>882363</v>
      </c>
      <c r="Q101" s="5">
        <v>904654</v>
      </c>
      <c r="R101" s="5">
        <v>743751</v>
      </c>
      <c r="S101" s="5">
        <v>441134</v>
      </c>
      <c r="T101" s="5">
        <v>143876</v>
      </c>
      <c r="U101" s="5">
        <v>123473</v>
      </c>
      <c r="V101" s="5">
        <v>2754515000</v>
      </c>
      <c r="W101" s="5">
        <v>226533000</v>
      </c>
    </row>
    <row r="102" spans="3:23" ht="15.5" x14ac:dyDescent="0.35">
      <c r="C102" t="s">
        <v>126</v>
      </c>
      <c r="D102" s="5">
        <v>36086020</v>
      </c>
      <c r="E102" s="5">
        <v>34785663</v>
      </c>
      <c r="F102" s="5">
        <v>34553385</v>
      </c>
      <c r="G102" s="5">
        <v>34844159</v>
      </c>
      <c r="I102" s="5">
        <v>34785663</v>
      </c>
      <c r="J102" s="5">
        <v>34762883</v>
      </c>
      <c r="K102" s="5">
        <v>34581465</v>
      </c>
      <c r="L102" s="5">
        <v>33681944</v>
      </c>
      <c r="M102" s="5">
        <v>33589088</v>
      </c>
      <c r="N102" s="5">
        <v>33141996</v>
      </c>
      <c r="O102" s="5">
        <v>33227069</v>
      </c>
      <c r="P102" s="5">
        <v>31300424</v>
      </c>
      <c r="Q102" s="5">
        <v>29566847</v>
      </c>
      <c r="R102" s="5">
        <v>29898771</v>
      </c>
      <c r="S102" s="5">
        <v>25500386</v>
      </c>
      <c r="T102" s="5">
        <v>25908395</v>
      </c>
      <c r="U102" s="5">
        <v>27040038</v>
      </c>
      <c r="V102" s="5">
        <v>246808572000</v>
      </c>
      <c r="W102" s="5">
        <v>33638279000</v>
      </c>
    </row>
    <row r="103" spans="3:23" ht="15.5" x14ac:dyDescent="0.35">
      <c r="C103" t="s">
        <v>131</v>
      </c>
      <c r="D103" s="5">
        <v>118688</v>
      </c>
      <c r="E103" s="5">
        <v>121023</v>
      </c>
      <c r="F103" s="5">
        <v>119343</v>
      </c>
      <c r="G103" s="5">
        <v>125334</v>
      </c>
      <c r="I103" s="5">
        <v>121023</v>
      </c>
      <c r="J103" s="5">
        <v>125574</v>
      </c>
      <c r="K103" s="5">
        <v>155039</v>
      </c>
      <c r="L103" s="5">
        <v>176670</v>
      </c>
      <c r="M103" s="5">
        <v>190879</v>
      </c>
      <c r="N103" s="5">
        <v>198144</v>
      </c>
      <c r="O103" s="5">
        <v>171106</v>
      </c>
      <c r="P103" s="5">
        <v>159353</v>
      </c>
      <c r="Q103" s="5">
        <v>151680</v>
      </c>
      <c r="R103" s="5">
        <v>160129</v>
      </c>
      <c r="S103" s="5">
        <v>147471</v>
      </c>
      <c r="T103" s="5">
        <v>126658</v>
      </c>
      <c r="U103" s="5">
        <v>145399</v>
      </c>
      <c r="V103" s="5">
        <v>1102315000</v>
      </c>
      <c r="W103" s="5">
        <v>1160058000</v>
      </c>
    </row>
    <row r="104" spans="3:23" ht="15.5" x14ac:dyDescent="0.35">
      <c r="C104" t="s">
        <v>133</v>
      </c>
      <c r="D104" s="5">
        <v>36898247</v>
      </c>
      <c r="E104" s="5">
        <v>35554419</v>
      </c>
      <c r="F104" s="5">
        <v>35152294</v>
      </c>
      <c r="G104" s="5">
        <v>35446282</v>
      </c>
      <c r="I104" s="5">
        <v>35554419</v>
      </c>
      <c r="J104" s="5">
        <v>35409233</v>
      </c>
      <c r="K104" s="5">
        <v>35091022</v>
      </c>
      <c r="L104" s="5">
        <v>34059218</v>
      </c>
      <c r="M104" s="5">
        <v>34147305</v>
      </c>
      <c r="N104" s="5">
        <v>33933172</v>
      </c>
      <c r="O104" s="5">
        <v>34012151</v>
      </c>
      <c r="P104" s="5">
        <v>32436759</v>
      </c>
      <c r="Q104" s="5">
        <v>31244608</v>
      </c>
      <c r="R104" s="5">
        <v>31194821</v>
      </c>
      <c r="S104" s="5">
        <v>26274615</v>
      </c>
      <c r="T104" s="5">
        <v>26456777</v>
      </c>
      <c r="U104" s="5">
        <v>27380631</v>
      </c>
      <c r="V104" s="5">
        <v>251072183000</v>
      </c>
      <c r="W104" s="5">
        <v>35765737000</v>
      </c>
    </row>
    <row r="105" spans="3:23" ht="15.5" x14ac:dyDescent="0.35">
      <c r="C105" t="s">
        <v>134</v>
      </c>
      <c r="D105" s="5">
        <v>77314520</v>
      </c>
      <c r="E105" s="5">
        <v>73695311</v>
      </c>
      <c r="F105" s="5">
        <v>78243408</v>
      </c>
      <c r="G105" s="5">
        <v>78489951</v>
      </c>
      <c r="I105" s="5">
        <v>73695311</v>
      </c>
      <c r="J105" s="5">
        <v>82810492</v>
      </c>
      <c r="K105" s="5">
        <v>79764350</v>
      </c>
      <c r="L105" s="5">
        <v>78716650</v>
      </c>
      <c r="M105" s="5">
        <v>72697937</v>
      </c>
      <c r="N105" s="5">
        <v>68564658</v>
      </c>
      <c r="O105" s="5">
        <v>71422968</v>
      </c>
      <c r="P105" s="5">
        <v>62585854</v>
      </c>
      <c r="Q105" s="5">
        <v>59258869</v>
      </c>
      <c r="R105" s="5">
        <v>52658997</v>
      </c>
      <c r="S105" s="5">
        <v>52990761</v>
      </c>
      <c r="T105" s="5">
        <v>46296273</v>
      </c>
      <c r="U105" s="5">
        <v>45560734</v>
      </c>
      <c r="V105" s="5">
        <v>433414874000</v>
      </c>
      <c r="W105" s="5">
        <v>171870252000</v>
      </c>
    </row>
    <row r="106" spans="3:23" ht="15.5" x14ac:dyDescent="0.35">
      <c r="C106" t="s">
        <v>135</v>
      </c>
    </row>
    <row r="107" spans="3:23" ht="15.5" x14ac:dyDescent="0.35">
      <c r="C107" t="s">
        <v>136</v>
      </c>
    </row>
    <row r="108" spans="3:23" ht="15.5" x14ac:dyDescent="0.35">
      <c r="C108" t="s">
        <v>137</v>
      </c>
      <c r="D108" s="5">
        <v>29249030</v>
      </c>
      <c r="E108" s="5">
        <v>26471628</v>
      </c>
      <c r="F108" s="5">
        <v>31390073</v>
      </c>
      <c r="G108" s="5">
        <v>31924699</v>
      </c>
      <c r="I108" s="5">
        <v>26471628</v>
      </c>
      <c r="J108" s="5">
        <v>38995799</v>
      </c>
      <c r="K108" s="5">
        <v>34948205</v>
      </c>
      <c r="L108" s="5">
        <v>37852787</v>
      </c>
      <c r="M108" s="5">
        <v>35494506</v>
      </c>
      <c r="N108" s="5">
        <v>33954907</v>
      </c>
      <c r="O108" s="5">
        <v>34699482</v>
      </c>
      <c r="P108" s="5">
        <v>29906222</v>
      </c>
      <c r="Q108" s="5">
        <v>26955857</v>
      </c>
      <c r="R108" s="5">
        <v>16919686</v>
      </c>
      <c r="S108" s="5">
        <v>21234332</v>
      </c>
      <c r="T108" s="5">
        <v>19707005</v>
      </c>
      <c r="U108" s="5">
        <v>17972500</v>
      </c>
      <c r="V108" s="5">
        <v>174841133000</v>
      </c>
      <c r="W108" s="5">
        <v>129501893000</v>
      </c>
    </row>
    <row r="109" spans="3:23" ht="15.5" x14ac:dyDescent="0.35">
      <c r="C109" t="s">
        <v>145</v>
      </c>
      <c r="D109" s="5">
        <v>20487256</v>
      </c>
      <c r="E109" s="5">
        <v>18181816</v>
      </c>
      <c r="F109" s="5">
        <v>22535899</v>
      </c>
      <c r="G109" s="5">
        <v>22946248</v>
      </c>
      <c r="I109" s="5">
        <v>18181816</v>
      </c>
      <c r="J109" s="5">
        <v>26959423</v>
      </c>
      <c r="K109" s="5">
        <v>24681950</v>
      </c>
      <c r="L109" s="5">
        <v>28361789</v>
      </c>
      <c r="M109" s="5">
        <v>27943463</v>
      </c>
      <c r="N109" s="5">
        <v>23592423</v>
      </c>
      <c r="O109" s="5">
        <v>24420812</v>
      </c>
      <c r="P109" s="5">
        <v>21976389</v>
      </c>
      <c r="Q109" s="5">
        <v>19797433</v>
      </c>
      <c r="R109" s="5">
        <v>11967078</v>
      </c>
      <c r="S109" s="5">
        <v>14226301</v>
      </c>
      <c r="T109" s="5">
        <v>12609729</v>
      </c>
      <c r="U109" s="5">
        <v>10121428</v>
      </c>
      <c r="V109" s="5">
        <v>68221519000</v>
      </c>
      <c r="W109" s="5">
        <v>89587824000</v>
      </c>
    </row>
    <row r="110" spans="3:23" ht="15.5" x14ac:dyDescent="0.35">
      <c r="C110" t="s">
        <v>138</v>
      </c>
    </row>
    <row r="111" spans="3:23" ht="15.5" x14ac:dyDescent="0.35">
      <c r="C111" t="s">
        <v>139</v>
      </c>
      <c r="D111" s="5">
        <v>5362623</v>
      </c>
      <c r="E111" s="5">
        <v>3936953</v>
      </c>
      <c r="F111" s="5">
        <v>3833038</v>
      </c>
      <c r="G111" s="5">
        <v>4508285</v>
      </c>
      <c r="I111" s="5">
        <v>3936953</v>
      </c>
      <c r="J111" s="5">
        <v>5713105</v>
      </c>
      <c r="K111" s="5">
        <v>6207624</v>
      </c>
      <c r="L111" s="5">
        <v>5720642</v>
      </c>
      <c r="M111" s="5">
        <v>4063919</v>
      </c>
      <c r="N111" s="5">
        <v>5561911</v>
      </c>
      <c r="O111" s="5">
        <v>5450738</v>
      </c>
      <c r="P111" s="5">
        <v>3550787</v>
      </c>
      <c r="Q111" s="5">
        <v>3222167</v>
      </c>
      <c r="R111" s="5">
        <v>1591169</v>
      </c>
      <c r="S111" s="5">
        <v>1911299</v>
      </c>
      <c r="T111" s="5">
        <v>2350596</v>
      </c>
      <c r="U111" s="5">
        <v>4200894</v>
      </c>
      <c r="V111" s="5">
        <v>78605071000</v>
      </c>
      <c r="W111" s="5">
        <v>24494379000</v>
      </c>
    </row>
    <row r="112" spans="3:23" ht="15.5" x14ac:dyDescent="0.35">
      <c r="C112" t="s">
        <v>140</v>
      </c>
      <c r="K112" s="5">
        <v>42438</v>
      </c>
      <c r="L112" s="5">
        <v>28691</v>
      </c>
      <c r="M112" s="5">
        <v>29206</v>
      </c>
      <c r="N112" s="5">
        <v>159795</v>
      </c>
      <c r="O112" s="5">
        <v>114647</v>
      </c>
    </row>
    <row r="113" spans="3:23" ht="15.5" x14ac:dyDescent="0.35">
      <c r="C113" t="s">
        <v>141</v>
      </c>
      <c r="D113" s="5">
        <v>333039</v>
      </c>
      <c r="E113" s="5">
        <v>274375</v>
      </c>
      <c r="F113" s="5">
        <v>405644</v>
      </c>
      <c r="G113" s="5">
        <v>328882</v>
      </c>
      <c r="I113" s="5">
        <v>274375</v>
      </c>
      <c r="J113" s="5">
        <v>111329</v>
      </c>
      <c r="K113" s="5">
        <v>42438</v>
      </c>
      <c r="L113" s="5">
        <v>28691</v>
      </c>
      <c r="M113" s="5">
        <v>29206</v>
      </c>
      <c r="N113" s="5">
        <v>159795</v>
      </c>
      <c r="O113" s="5">
        <v>114647</v>
      </c>
      <c r="P113" s="5">
        <v>180874</v>
      </c>
      <c r="Q113" s="5">
        <v>24807</v>
      </c>
      <c r="R113" s="5">
        <v>32811</v>
      </c>
      <c r="S113" s="5">
        <v>202738</v>
      </c>
      <c r="T113" s="5">
        <v>33378</v>
      </c>
      <c r="U113" s="5">
        <v>186444</v>
      </c>
      <c r="V113" s="5">
        <v>490642000</v>
      </c>
      <c r="W113" s="5">
        <v>433352000</v>
      </c>
    </row>
    <row r="114" spans="3:23" ht="15.5" x14ac:dyDescent="0.35">
      <c r="C114" t="s">
        <v>129</v>
      </c>
      <c r="D114" s="5">
        <v>2007541</v>
      </c>
      <c r="E114" s="5">
        <v>3211886</v>
      </c>
      <c r="F114" s="5">
        <v>3709176</v>
      </c>
      <c r="G114" s="5">
        <v>3269683</v>
      </c>
      <c r="I114" s="5">
        <v>3211886</v>
      </c>
      <c r="J114" s="5">
        <v>3564547</v>
      </c>
      <c r="K114" s="5">
        <v>3147436</v>
      </c>
      <c r="L114" s="5">
        <v>3195976</v>
      </c>
      <c r="M114" s="5">
        <v>3186457</v>
      </c>
      <c r="N114" s="5">
        <v>2903645</v>
      </c>
      <c r="O114" s="5">
        <v>3313807</v>
      </c>
      <c r="P114" s="5">
        <v>1932235</v>
      </c>
      <c r="Q114" s="5">
        <v>1761721</v>
      </c>
      <c r="R114" s="5">
        <v>1465250</v>
      </c>
      <c r="S114" s="5">
        <v>1827831</v>
      </c>
      <c r="T114" s="5">
        <v>1279931</v>
      </c>
      <c r="U114" s="5">
        <v>923833</v>
      </c>
      <c r="V114" s="5">
        <v>14513601000</v>
      </c>
      <c r="W114" s="5">
        <v>6436022000</v>
      </c>
    </row>
    <row r="115" spans="3:23" ht="15.5" x14ac:dyDescent="0.35">
      <c r="C115" t="s">
        <v>143</v>
      </c>
      <c r="D115" s="5">
        <v>388342</v>
      </c>
      <c r="E115" s="5">
        <v>195528</v>
      </c>
      <c r="F115" s="5">
        <v>234832</v>
      </c>
      <c r="G115" s="5">
        <v>198239</v>
      </c>
      <c r="I115" s="5">
        <v>195528</v>
      </c>
      <c r="J115" s="5">
        <v>259017</v>
      </c>
      <c r="K115" s="5">
        <v>265453</v>
      </c>
      <c r="L115" s="5">
        <v>538115</v>
      </c>
      <c r="M115" s="5">
        <v>271461</v>
      </c>
      <c r="N115" s="5">
        <v>135883</v>
      </c>
      <c r="O115" s="5">
        <v>119478</v>
      </c>
      <c r="P115" s="5">
        <v>194591</v>
      </c>
      <c r="Q115" s="5">
        <v>89302</v>
      </c>
      <c r="R115" s="5">
        <v>119837</v>
      </c>
      <c r="S115" s="5">
        <v>86157</v>
      </c>
      <c r="T115" s="5">
        <v>78426</v>
      </c>
      <c r="U115" s="5">
        <v>126946</v>
      </c>
      <c r="V115" s="5">
        <v>786665000</v>
      </c>
      <c r="W115" s="5">
        <v>2138715000</v>
      </c>
    </row>
    <row r="116" spans="3:23" ht="15.5" x14ac:dyDescent="0.35">
      <c r="C116" t="s">
        <v>147</v>
      </c>
    </row>
    <row r="117" spans="3:23" ht="15.5" x14ac:dyDescent="0.35">
      <c r="C117" t="s">
        <v>591</v>
      </c>
      <c r="D117" s="5">
        <v>44808</v>
      </c>
      <c r="E117" s="5">
        <v>62312</v>
      </c>
      <c r="F117" s="5">
        <v>80674</v>
      </c>
      <c r="G117" s="5">
        <v>99448</v>
      </c>
      <c r="I117" s="5">
        <v>62312</v>
      </c>
      <c r="J117" s="5">
        <v>60347</v>
      </c>
      <c r="Q117" s="5">
        <v>64844</v>
      </c>
      <c r="R117" s="5">
        <v>146482</v>
      </c>
      <c r="T117" s="5">
        <v>36978</v>
      </c>
      <c r="U117" s="5">
        <v>128407</v>
      </c>
      <c r="V117" s="5">
        <v>616196000</v>
      </c>
      <c r="W117" s="5">
        <v>112002000</v>
      </c>
    </row>
    <row r="118" spans="3:23" ht="15.5" x14ac:dyDescent="0.35">
      <c r="C118" t="s">
        <v>148</v>
      </c>
      <c r="D118" s="5">
        <v>800000</v>
      </c>
      <c r="E118" s="5">
        <v>950000</v>
      </c>
      <c r="F118" s="5">
        <v>1100000</v>
      </c>
      <c r="G118" s="5">
        <v>1250000</v>
      </c>
      <c r="I118" s="5">
        <v>950000</v>
      </c>
      <c r="J118" s="5">
        <v>1550000</v>
      </c>
      <c r="K118" s="5">
        <v>2150000</v>
      </c>
      <c r="O118" s="5">
        <v>320000</v>
      </c>
      <c r="P118" s="5">
        <v>1600000</v>
      </c>
      <c r="Q118" s="5">
        <v>2880000</v>
      </c>
      <c r="R118" s="5">
        <v>4160000</v>
      </c>
      <c r="S118" s="5">
        <v>10861894</v>
      </c>
      <c r="T118" s="5">
        <v>6408554</v>
      </c>
      <c r="U118" s="5">
        <v>8006327</v>
      </c>
      <c r="V118" s="5">
        <v>81993914000</v>
      </c>
      <c r="W118" s="5">
        <v>54754039000</v>
      </c>
    </row>
    <row r="119" spans="3:23" ht="15.5" x14ac:dyDescent="0.35">
      <c r="C119" t="s">
        <v>152</v>
      </c>
      <c r="D119" s="5">
        <v>666925</v>
      </c>
      <c r="E119" s="5">
        <v>667766</v>
      </c>
      <c r="F119" s="5">
        <v>668180</v>
      </c>
      <c r="G119" s="5">
        <v>670058</v>
      </c>
      <c r="I119" s="5">
        <v>667766</v>
      </c>
      <c r="J119" s="5">
        <v>637157</v>
      </c>
      <c r="K119" s="5">
        <v>600000</v>
      </c>
      <c r="L119" s="5">
        <v>6884</v>
      </c>
      <c r="N119" s="5">
        <v>320000</v>
      </c>
      <c r="O119" s="5">
        <v>1280000</v>
      </c>
      <c r="P119" s="5">
        <v>1340708</v>
      </c>
      <c r="Q119" s="5">
        <v>1360427</v>
      </c>
      <c r="R119" s="5">
        <v>1743541</v>
      </c>
      <c r="S119" s="5">
        <v>2980006</v>
      </c>
      <c r="T119" s="5">
        <v>1754945</v>
      </c>
      <c r="U119" s="5">
        <v>778965</v>
      </c>
      <c r="V119" s="5">
        <v>5938135000</v>
      </c>
      <c r="W119" s="5">
        <v>64001000</v>
      </c>
    </row>
    <row r="120" spans="3:23" ht="15.5" x14ac:dyDescent="0.35">
      <c r="C120" t="s">
        <v>142</v>
      </c>
      <c r="J120" s="5">
        <v>1747917</v>
      </c>
      <c r="N120" s="5">
        <v>1281250</v>
      </c>
      <c r="Q120" s="5">
        <v>700000</v>
      </c>
      <c r="T120" s="5">
        <v>1600000</v>
      </c>
      <c r="V120" s="5">
        <v>6285500000</v>
      </c>
      <c r="W120" s="5">
        <v>6347600000</v>
      </c>
    </row>
    <row r="121" spans="3:23" ht="15.5" x14ac:dyDescent="0.35">
      <c r="C121" t="s">
        <v>153</v>
      </c>
      <c r="D121" s="5">
        <v>18829879</v>
      </c>
      <c r="E121" s="5">
        <v>18800665</v>
      </c>
      <c r="F121" s="5">
        <v>18219699</v>
      </c>
      <c r="G121" s="5">
        <v>18266823</v>
      </c>
      <c r="I121" s="5">
        <v>18800665</v>
      </c>
      <c r="J121" s="5">
        <v>16958766</v>
      </c>
      <c r="K121" s="5">
        <v>19743654</v>
      </c>
      <c r="L121" s="5">
        <v>17354901</v>
      </c>
      <c r="M121" s="5">
        <v>17289886</v>
      </c>
      <c r="N121" s="5">
        <v>16367100</v>
      </c>
      <c r="O121" s="5">
        <v>17161070</v>
      </c>
      <c r="P121" s="5">
        <v>13664816</v>
      </c>
      <c r="Q121" s="5">
        <v>14426005</v>
      </c>
      <c r="R121" s="5">
        <v>15738028</v>
      </c>
      <c r="S121" s="5">
        <v>14620407</v>
      </c>
      <c r="T121" s="5">
        <v>13885927</v>
      </c>
      <c r="U121" s="5">
        <v>17151382</v>
      </c>
      <c r="V121" s="5">
        <v>171647798000</v>
      </c>
      <c r="W121" s="5">
        <v>140103298000</v>
      </c>
    </row>
    <row r="122" spans="3:23" ht="15.5" x14ac:dyDescent="0.35">
      <c r="C122" t="s">
        <v>154</v>
      </c>
      <c r="D122" s="5">
        <v>18829879</v>
      </c>
      <c r="E122" s="5">
        <v>18800665</v>
      </c>
      <c r="F122" s="5">
        <v>18219699</v>
      </c>
      <c r="G122" s="5">
        <v>18266823</v>
      </c>
      <c r="I122" s="5">
        <v>18800665</v>
      </c>
      <c r="J122" s="5">
        <v>16958766</v>
      </c>
      <c r="K122" s="5">
        <v>19743654</v>
      </c>
      <c r="L122" s="5">
        <v>17354901</v>
      </c>
      <c r="M122" s="5">
        <v>17289886</v>
      </c>
      <c r="N122" s="5">
        <v>16367100</v>
      </c>
      <c r="O122" s="5">
        <v>17161070</v>
      </c>
      <c r="P122" s="5">
        <v>13664816</v>
      </c>
      <c r="Q122" s="5">
        <v>14426005</v>
      </c>
      <c r="R122" s="5">
        <v>15738028</v>
      </c>
      <c r="S122" s="5">
        <v>14620407</v>
      </c>
      <c r="T122" s="5">
        <v>13885927</v>
      </c>
      <c r="U122" s="5">
        <v>17151382</v>
      </c>
      <c r="V122" s="5">
        <v>171647798000</v>
      </c>
      <c r="W122" s="5">
        <v>140103298000</v>
      </c>
    </row>
    <row r="123" spans="3:23" ht="15.5" x14ac:dyDescent="0.35">
      <c r="C123" t="s">
        <v>156</v>
      </c>
    </row>
    <row r="124" spans="3:23" ht="15.5" x14ac:dyDescent="0.35">
      <c r="C124" t="s">
        <v>159</v>
      </c>
      <c r="D124" s="5">
        <v>844808</v>
      </c>
      <c r="E124" s="5">
        <v>1012312</v>
      </c>
      <c r="F124" s="5">
        <v>1180674</v>
      </c>
      <c r="G124" s="5">
        <v>1349448</v>
      </c>
      <c r="I124" s="5">
        <v>1012312</v>
      </c>
      <c r="J124" s="5">
        <v>1610347</v>
      </c>
      <c r="K124" s="5">
        <v>2150000</v>
      </c>
      <c r="O124" s="5">
        <v>320000</v>
      </c>
      <c r="P124" s="5">
        <v>1600000</v>
      </c>
      <c r="Q124" s="5">
        <v>2944844</v>
      </c>
      <c r="R124" s="5">
        <v>4306482</v>
      </c>
      <c r="S124" s="5">
        <v>10861894</v>
      </c>
      <c r="T124" s="5">
        <v>6445532</v>
      </c>
      <c r="U124" s="5">
        <v>8134734</v>
      </c>
      <c r="V124" s="5">
        <v>82610110000</v>
      </c>
      <c r="W124" s="5">
        <v>54866041000</v>
      </c>
    </row>
    <row r="125" spans="3:23" ht="15.5" x14ac:dyDescent="0.35">
      <c r="C125" t="s">
        <v>155</v>
      </c>
      <c r="F125" s="5">
        <v>36627</v>
      </c>
      <c r="G125" s="5">
        <v>46480</v>
      </c>
    </row>
    <row r="126" spans="3:23" ht="15.5" x14ac:dyDescent="0.35">
      <c r="C126" t="s">
        <v>592</v>
      </c>
      <c r="D126" s="5">
        <v>13000000</v>
      </c>
      <c r="E126" s="5">
        <v>13000000</v>
      </c>
      <c r="F126" s="5">
        <v>13000000</v>
      </c>
      <c r="G126" s="5">
        <v>13000000</v>
      </c>
      <c r="I126" s="5">
        <v>13000000</v>
      </c>
      <c r="J126" s="5">
        <v>11252083</v>
      </c>
      <c r="K126" s="5">
        <v>13000000</v>
      </c>
      <c r="L126" s="5">
        <v>13600000</v>
      </c>
      <c r="M126" s="5">
        <v>13600000</v>
      </c>
      <c r="N126" s="5">
        <v>12318750</v>
      </c>
      <c r="O126" s="5">
        <v>13600000</v>
      </c>
      <c r="P126" s="5">
        <v>8600000</v>
      </c>
      <c r="Q126" s="5">
        <v>7900000</v>
      </c>
      <c r="R126" s="5">
        <v>8600000</v>
      </c>
      <c r="S126" s="5">
        <v>1600000</v>
      </c>
      <c r="T126" s="5">
        <v>6400000</v>
      </c>
      <c r="U126" s="5">
        <v>8000000</v>
      </c>
      <c r="V126" s="5">
        <v>77360000000</v>
      </c>
      <c r="W126" s="5">
        <v>74344000000</v>
      </c>
    </row>
    <row r="127" spans="3:23" ht="15.5" x14ac:dyDescent="0.35">
      <c r="C127" t="s">
        <v>160</v>
      </c>
      <c r="D127" s="5">
        <v>48078909</v>
      </c>
      <c r="E127" s="5">
        <v>45272293</v>
      </c>
      <c r="F127" s="5">
        <v>49609772</v>
      </c>
      <c r="G127" s="5">
        <v>50191522</v>
      </c>
      <c r="I127" s="5">
        <v>45272293</v>
      </c>
      <c r="J127" s="5">
        <v>55954565</v>
      </c>
      <c r="K127" s="5">
        <v>54691859</v>
      </c>
      <c r="L127" s="5">
        <v>55207688</v>
      </c>
      <c r="M127" s="5">
        <v>52784392</v>
      </c>
      <c r="N127" s="5">
        <v>50322007</v>
      </c>
      <c r="O127" s="5">
        <v>51860552</v>
      </c>
      <c r="P127" s="5">
        <v>43571038</v>
      </c>
      <c r="Q127" s="5">
        <v>41381862</v>
      </c>
      <c r="R127" s="5">
        <v>32657714</v>
      </c>
      <c r="S127" s="5">
        <v>35854739</v>
      </c>
      <c r="T127" s="5">
        <v>33592932</v>
      </c>
      <c r="U127" s="5">
        <v>35123882</v>
      </c>
      <c r="V127" s="5">
        <v>346488931000</v>
      </c>
      <c r="W127" s="5">
        <v>269605191000</v>
      </c>
    </row>
    <row r="128" spans="3:23" ht="15.5" x14ac:dyDescent="0.35">
      <c r="C128" t="s">
        <v>161</v>
      </c>
    </row>
    <row r="129" spans="2:23" ht="15.5" x14ac:dyDescent="0.35">
      <c r="C129" t="s">
        <v>162</v>
      </c>
      <c r="D129" s="5">
        <v>8817516</v>
      </c>
      <c r="E129" s="5">
        <v>8817516</v>
      </c>
      <c r="F129" s="5">
        <v>8817516</v>
      </c>
      <c r="G129" s="5">
        <v>8817516</v>
      </c>
      <c r="I129" s="5">
        <v>8817516</v>
      </c>
      <c r="J129" s="5">
        <v>8817516</v>
      </c>
      <c r="K129" s="5">
        <v>8817516</v>
      </c>
      <c r="L129" s="5">
        <v>8817516</v>
      </c>
      <c r="M129" s="5">
        <v>8817516</v>
      </c>
      <c r="N129" s="5">
        <v>8817516</v>
      </c>
      <c r="O129" s="5">
        <v>8817516</v>
      </c>
      <c r="P129" s="5">
        <v>8817516</v>
      </c>
      <c r="Q129" s="5">
        <v>8817516</v>
      </c>
      <c r="R129" s="5">
        <v>8817516</v>
      </c>
      <c r="S129" s="5">
        <v>8817516</v>
      </c>
      <c r="T129" s="5">
        <v>8817516</v>
      </c>
      <c r="U129" s="5">
        <v>8817516</v>
      </c>
      <c r="V129" s="5">
        <v>73156237000</v>
      </c>
      <c r="W129" s="5">
        <v>73156237000</v>
      </c>
    </row>
    <row r="130" spans="2:23" ht="15.5" x14ac:dyDescent="0.35">
      <c r="C130" t="s">
        <v>163</v>
      </c>
      <c r="D130" s="5">
        <v>158574</v>
      </c>
      <c r="E130" s="5">
        <v>158574</v>
      </c>
      <c r="F130" s="5">
        <v>158574</v>
      </c>
      <c r="G130" s="5">
        <v>158574</v>
      </c>
      <c r="I130" s="5">
        <v>158574</v>
      </c>
      <c r="J130" s="5">
        <v>158574</v>
      </c>
      <c r="K130" s="5">
        <v>158574</v>
      </c>
      <c r="L130" s="5">
        <v>158574</v>
      </c>
      <c r="M130" s="5">
        <v>158574</v>
      </c>
      <c r="N130" s="5">
        <v>158574</v>
      </c>
      <c r="O130" s="5">
        <v>158574</v>
      </c>
      <c r="P130" s="5">
        <v>158574</v>
      </c>
      <c r="Q130" s="5">
        <v>158574</v>
      </c>
      <c r="R130" s="5">
        <v>158574</v>
      </c>
      <c r="S130" s="5">
        <v>158574</v>
      </c>
      <c r="T130" s="5">
        <v>158574</v>
      </c>
      <c r="U130" s="5">
        <v>158574</v>
      </c>
      <c r="V130" s="5">
        <v>1437950000</v>
      </c>
      <c r="W130" s="5">
        <v>1437950000</v>
      </c>
    </row>
    <row r="131" spans="2:23" ht="15.5" x14ac:dyDescent="0.35">
      <c r="C131" t="s">
        <v>164</v>
      </c>
      <c r="D131" s="5">
        <v>19205791</v>
      </c>
      <c r="E131" s="5">
        <v>18393167</v>
      </c>
      <c r="F131" s="5">
        <v>18589958</v>
      </c>
      <c r="G131" s="5">
        <v>18254621</v>
      </c>
      <c r="I131" s="5">
        <v>18393167</v>
      </c>
      <c r="J131" s="5">
        <v>16812102</v>
      </c>
      <c r="K131" s="5">
        <v>15014682</v>
      </c>
      <c r="L131" s="5">
        <v>13437366</v>
      </c>
      <c r="M131" s="5">
        <v>9827875</v>
      </c>
      <c r="N131" s="5">
        <v>8143106</v>
      </c>
      <c r="O131" s="5">
        <v>9448988</v>
      </c>
      <c r="P131" s="5">
        <v>8887654</v>
      </c>
      <c r="Q131" s="5">
        <v>7449712</v>
      </c>
      <c r="R131" s="5">
        <v>9557464</v>
      </c>
      <c r="S131" s="5">
        <v>8214499</v>
      </c>
      <c r="T131" s="5">
        <v>3782091</v>
      </c>
      <c r="U131" s="5">
        <v>1533693</v>
      </c>
      <c r="V131" s="5">
        <v>6198823000</v>
      </c>
      <c r="W131" s="5">
        <v>-171914266000</v>
      </c>
    </row>
    <row r="132" spans="2:23" ht="15.5" x14ac:dyDescent="0.35">
      <c r="C132" t="s">
        <v>165</v>
      </c>
      <c r="D132" s="5">
        <v>2208218</v>
      </c>
      <c r="E132" s="5">
        <v>2208218</v>
      </c>
      <c r="F132" s="5">
        <v>2208218</v>
      </c>
      <c r="G132" s="5">
        <v>2208218</v>
      </c>
      <c r="I132" s="5">
        <v>2208218</v>
      </c>
      <c r="J132" s="5">
        <v>2058285</v>
      </c>
      <c r="K132" s="5">
        <v>1785201</v>
      </c>
      <c r="L132" s="5">
        <v>1393582</v>
      </c>
      <c r="M132" s="5">
        <v>1235218</v>
      </c>
      <c r="N132" s="5">
        <v>1235218</v>
      </c>
      <c r="O132" s="5">
        <v>1151060</v>
      </c>
      <c r="P132" s="5">
        <v>1045086</v>
      </c>
      <c r="Q132" s="5">
        <v>1045086</v>
      </c>
      <c r="R132" s="5">
        <v>889150</v>
      </c>
      <c r="S132" s="5">
        <v>362421</v>
      </c>
      <c r="T132" s="5">
        <v>137581</v>
      </c>
      <c r="U132" s="5">
        <v>65773</v>
      </c>
    </row>
    <row r="133" spans="2:23" ht="15.5" x14ac:dyDescent="0.35">
      <c r="C133" t="s">
        <v>166</v>
      </c>
      <c r="D133" s="5">
        <v>16997573</v>
      </c>
      <c r="E133" s="5">
        <v>16184949</v>
      </c>
      <c r="F133" s="5">
        <v>16381740</v>
      </c>
      <c r="G133" s="5">
        <v>16046403</v>
      </c>
      <c r="I133" s="5">
        <v>16184949</v>
      </c>
      <c r="J133" s="5">
        <v>14753817</v>
      </c>
      <c r="K133" s="5">
        <v>13229481</v>
      </c>
      <c r="L133" s="5">
        <v>12043784</v>
      </c>
      <c r="M133" s="5">
        <v>8592657</v>
      </c>
      <c r="N133" s="5">
        <v>6907888</v>
      </c>
      <c r="O133" s="5">
        <v>8297928</v>
      </c>
      <c r="P133" s="5">
        <v>7842568</v>
      </c>
      <c r="Q133" s="5">
        <v>6404626</v>
      </c>
      <c r="R133" s="5">
        <v>8668314</v>
      </c>
      <c r="S133" s="5">
        <v>7852078</v>
      </c>
      <c r="T133" s="5">
        <v>3644510</v>
      </c>
      <c r="U133" s="5">
        <v>1467920</v>
      </c>
    </row>
    <row r="134" spans="2:23" ht="15.5" x14ac:dyDescent="0.35">
      <c r="C134" t="s">
        <v>167</v>
      </c>
      <c r="D134" s="5">
        <v>19205791</v>
      </c>
      <c r="E134" s="5">
        <v>18393167</v>
      </c>
      <c r="F134" s="5">
        <v>18589958</v>
      </c>
      <c r="G134" s="5">
        <v>18254621</v>
      </c>
      <c r="I134" s="5">
        <v>18393167</v>
      </c>
      <c r="J134" s="5">
        <v>16812102</v>
      </c>
      <c r="K134" s="5">
        <v>15014682</v>
      </c>
      <c r="L134" s="5">
        <v>13437366</v>
      </c>
      <c r="M134" s="5">
        <v>9827875</v>
      </c>
      <c r="N134" s="5">
        <v>8143106</v>
      </c>
      <c r="O134" s="5">
        <v>9448988</v>
      </c>
      <c r="P134" s="5">
        <v>8887654</v>
      </c>
      <c r="Q134" s="5">
        <v>7449712</v>
      </c>
      <c r="R134" s="5">
        <v>9557464</v>
      </c>
      <c r="S134" s="5">
        <v>8214499</v>
      </c>
      <c r="T134" s="5">
        <v>3782091</v>
      </c>
      <c r="U134" s="5">
        <v>1533693</v>
      </c>
      <c r="V134" s="5">
        <v>6198823000</v>
      </c>
      <c r="W134" s="5">
        <v>-171914266000</v>
      </c>
    </row>
    <row r="135" spans="2:23" ht="15.5" x14ac:dyDescent="0.35">
      <c r="C135" t="s">
        <v>168</v>
      </c>
      <c r="D135" s="5">
        <v>1048</v>
      </c>
      <c r="E135" s="5">
        <v>1048</v>
      </c>
      <c r="F135" s="5">
        <v>1048</v>
      </c>
      <c r="G135" s="5">
        <v>1048</v>
      </c>
      <c r="I135" s="5">
        <v>1048</v>
      </c>
      <c r="J135" s="5">
        <v>1048</v>
      </c>
      <c r="K135" s="5">
        <v>1048</v>
      </c>
      <c r="L135" s="5">
        <v>1048</v>
      </c>
      <c r="M135" s="5">
        <v>1048</v>
      </c>
      <c r="N135" s="5">
        <v>1048</v>
      </c>
      <c r="O135" s="5">
        <v>1048</v>
      </c>
      <c r="P135" s="5">
        <v>1048</v>
      </c>
      <c r="Q135" s="5">
        <v>1048</v>
      </c>
      <c r="R135" s="5">
        <v>1048</v>
      </c>
      <c r="S135" s="5">
        <v>1048</v>
      </c>
      <c r="T135" s="5">
        <v>1048</v>
      </c>
      <c r="U135" s="5">
        <v>22883</v>
      </c>
      <c r="V135" s="5">
        <v>222629000</v>
      </c>
      <c r="W135" s="5">
        <v>208842000</v>
      </c>
    </row>
    <row r="136" spans="2:23" ht="15.5" x14ac:dyDescent="0.35">
      <c r="C136" t="s">
        <v>9</v>
      </c>
      <c r="D136" s="5">
        <v>29235611</v>
      </c>
      <c r="E136" s="5">
        <v>28423018</v>
      </c>
      <c r="F136" s="5">
        <v>28633636</v>
      </c>
      <c r="G136" s="5">
        <v>28298429</v>
      </c>
      <c r="I136" s="5">
        <v>28423018</v>
      </c>
      <c r="J136" s="5">
        <v>26855927</v>
      </c>
      <c r="K136" s="5">
        <v>25072491</v>
      </c>
      <c r="L136" s="5">
        <v>23508962</v>
      </c>
      <c r="M136" s="5">
        <v>19913545</v>
      </c>
      <c r="N136" s="5">
        <v>18242651</v>
      </c>
      <c r="O136" s="5">
        <v>19562416</v>
      </c>
      <c r="P136" s="5">
        <v>19014816</v>
      </c>
      <c r="Q136" s="5">
        <v>17877008</v>
      </c>
      <c r="R136" s="5">
        <v>20001283</v>
      </c>
      <c r="S136" s="5">
        <v>17136022</v>
      </c>
      <c r="T136" s="5">
        <v>12703341</v>
      </c>
      <c r="U136" s="5">
        <v>10436852</v>
      </c>
      <c r="V136" s="5">
        <v>86925943000</v>
      </c>
      <c r="W136" s="5">
        <v>-97734939000</v>
      </c>
    </row>
    <row r="137" spans="2:23" ht="15.5" x14ac:dyDescent="0.35">
      <c r="C137" t="s">
        <v>169</v>
      </c>
      <c r="D137" s="5">
        <v>77314520</v>
      </c>
      <c r="E137" s="5">
        <v>73695311</v>
      </c>
      <c r="F137" s="5">
        <v>78243408</v>
      </c>
      <c r="G137" s="5">
        <v>78489951</v>
      </c>
      <c r="I137" s="5">
        <v>73695311</v>
      </c>
      <c r="J137" s="5">
        <v>82810492</v>
      </c>
      <c r="K137" s="5">
        <v>79764350</v>
      </c>
      <c r="L137" s="5">
        <v>78716650</v>
      </c>
      <c r="M137" s="5">
        <v>72697937</v>
      </c>
      <c r="N137" s="5">
        <v>68564658</v>
      </c>
      <c r="O137" s="5">
        <v>71422968</v>
      </c>
      <c r="P137" s="5">
        <v>62585854</v>
      </c>
      <c r="Q137" s="5">
        <v>59258870</v>
      </c>
      <c r="R137" s="5">
        <v>52658997</v>
      </c>
      <c r="S137" s="5">
        <v>52990761</v>
      </c>
      <c r="T137" s="5">
        <v>46296273</v>
      </c>
      <c r="U137" s="5">
        <v>45560734</v>
      </c>
      <c r="V137" s="5">
        <v>433414874000</v>
      </c>
      <c r="W137" s="5">
        <v>171870252000</v>
      </c>
    </row>
    <row r="138" spans="2:23" ht="15.5" x14ac:dyDescent="0.35">
      <c r="C138" t="s">
        <v>170</v>
      </c>
      <c r="D138" s="5">
        <v>1286539792</v>
      </c>
      <c r="E138" s="5">
        <v>1286539792</v>
      </c>
      <c r="F138" s="5">
        <v>1286539792</v>
      </c>
      <c r="G138" s="5">
        <v>1286539792</v>
      </c>
      <c r="I138" s="5">
        <v>1286539792</v>
      </c>
      <c r="J138" s="5">
        <v>1286539792</v>
      </c>
      <c r="K138" s="5">
        <v>1286539792</v>
      </c>
      <c r="L138" s="5">
        <v>1286539792</v>
      </c>
      <c r="M138" s="5">
        <v>1286539792</v>
      </c>
      <c r="N138" s="5">
        <v>1286539792</v>
      </c>
      <c r="O138" s="5">
        <v>1286539792</v>
      </c>
      <c r="P138" s="5">
        <v>1286539792</v>
      </c>
      <c r="Q138" s="5">
        <v>1286539792</v>
      </c>
      <c r="R138" s="5">
        <v>1286539792</v>
      </c>
      <c r="S138" s="5">
        <v>160817474</v>
      </c>
      <c r="T138" s="5">
        <v>160817474</v>
      </c>
      <c r="U138" s="5">
        <v>160817474</v>
      </c>
      <c r="V138" s="5">
        <v>146312474</v>
      </c>
      <c r="W138" s="5">
        <v>146312474</v>
      </c>
    </row>
    <row r="140" spans="2:23" ht="15.5" x14ac:dyDescent="0.35">
      <c r="B140" t="s">
        <v>171</v>
      </c>
      <c r="C140" t="s">
        <v>172</v>
      </c>
      <c r="D140" s="5">
        <v>2466881</v>
      </c>
      <c r="E140" s="5">
        <v>5413898</v>
      </c>
      <c r="F140" s="5">
        <v>-167627</v>
      </c>
      <c r="G140" s="5">
        <v>3234472</v>
      </c>
      <c r="I140" s="5">
        <v>11519292</v>
      </c>
      <c r="J140" s="5">
        <v>957780</v>
      </c>
      <c r="K140" s="5">
        <v>7832302</v>
      </c>
      <c r="L140" s="5">
        <v>-1139482</v>
      </c>
      <c r="M140" s="5">
        <v>-1053723</v>
      </c>
      <c r="N140" s="5">
        <v>4384031</v>
      </c>
      <c r="O140" s="5">
        <v>-716995</v>
      </c>
      <c r="P140" s="5">
        <v>2744227</v>
      </c>
      <c r="Q140" s="5">
        <v>-7165215</v>
      </c>
      <c r="R140" s="5">
        <v>7415245</v>
      </c>
      <c r="S140" s="5">
        <v>2266373</v>
      </c>
      <c r="T140" s="5">
        <v>-1665194</v>
      </c>
      <c r="U140" s="5">
        <v>310191</v>
      </c>
      <c r="V140" s="5">
        <v>-5185784000</v>
      </c>
      <c r="W140" s="5">
        <v>-33906943000</v>
      </c>
    </row>
    <row r="141" spans="2:23" ht="15.5" x14ac:dyDescent="0.35">
      <c r="C141" t="s">
        <v>825</v>
      </c>
      <c r="D141" s="5">
        <v>27593244</v>
      </c>
      <c r="E141" s="5">
        <v>28668889</v>
      </c>
      <c r="F141" s="5">
        <v>26445745</v>
      </c>
      <c r="G141" s="5">
        <v>30924731</v>
      </c>
      <c r="I141" s="5">
        <v>117660699</v>
      </c>
      <c r="J141" s="5">
        <v>109215876</v>
      </c>
      <c r="K141" s="5">
        <v>118083261</v>
      </c>
      <c r="L141" s="5">
        <v>104534148</v>
      </c>
      <c r="M141" s="5">
        <v>94541251</v>
      </c>
      <c r="N141" s="5">
        <v>75904787</v>
      </c>
      <c r="O141" s="5">
        <v>83832554</v>
      </c>
      <c r="P141" s="5">
        <v>75807317</v>
      </c>
      <c r="Q141" s="5">
        <v>69284633</v>
      </c>
      <c r="R141" s="5">
        <v>74691640</v>
      </c>
      <c r="S141" s="5">
        <v>67528431</v>
      </c>
      <c r="T141" s="5">
        <v>50849092</v>
      </c>
      <c r="U141" s="5">
        <v>59398865</v>
      </c>
      <c r="V141" s="5">
        <v>442378937000</v>
      </c>
      <c r="W141" s="5">
        <v>232149910000</v>
      </c>
    </row>
    <row r="142" spans="2:23" ht="15.5" x14ac:dyDescent="0.35">
      <c r="C142" t="s">
        <v>871</v>
      </c>
      <c r="D142" s="5">
        <v>-14139627</v>
      </c>
      <c r="E142" s="5">
        <v>-14908162</v>
      </c>
      <c r="F142" s="5">
        <v>-19514096</v>
      </c>
      <c r="G142" s="5">
        <v>-18411513</v>
      </c>
      <c r="I142" s="5">
        <v>-69077726</v>
      </c>
      <c r="J142" s="5">
        <v>-69106865</v>
      </c>
      <c r="K142" s="5">
        <v>-72471461</v>
      </c>
      <c r="L142" s="5">
        <v>-72974354</v>
      </c>
      <c r="M142" s="5">
        <v>-65979828</v>
      </c>
      <c r="N142" s="5">
        <v>-46301443</v>
      </c>
      <c r="O142" s="5">
        <v>-52961516</v>
      </c>
      <c r="P142" s="5">
        <v>-47505929</v>
      </c>
      <c r="Q142" s="5">
        <v>-44104477</v>
      </c>
      <c r="R142" s="5">
        <v>-40149872</v>
      </c>
      <c r="S142" s="5">
        <v>-45487075</v>
      </c>
      <c r="T142" s="5">
        <v>-36471773</v>
      </c>
      <c r="U142" s="5">
        <v>-42394349</v>
      </c>
      <c r="V142" s="5">
        <v>-289036003000</v>
      </c>
      <c r="W142" s="5">
        <v>-150655458000</v>
      </c>
    </row>
    <row r="143" spans="2:23" ht="15.5" x14ac:dyDescent="0.35">
      <c r="C143" t="s">
        <v>2307</v>
      </c>
      <c r="D143" s="5">
        <v>-8265800</v>
      </c>
      <c r="E143" s="5">
        <v>-6588011</v>
      </c>
      <c r="F143" s="5">
        <v>-6968017</v>
      </c>
      <c r="G143" s="5">
        <v>-7988810</v>
      </c>
      <c r="I143" s="5">
        <v>-31600621</v>
      </c>
      <c r="J143" s="5">
        <v>-31588192</v>
      </c>
      <c r="K143" s="5">
        <v>-30234680</v>
      </c>
      <c r="L143" s="5">
        <v>-27108732</v>
      </c>
      <c r="M143" s="5">
        <v>-25337697</v>
      </c>
      <c r="N143" s="5">
        <v>-22615519</v>
      </c>
      <c r="O143" s="5">
        <v>-27657918</v>
      </c>
      <c r="P143" s="5">
        <v>-21790590</v>
      </c>
      <c r="Q143" s="5">
        <v>-27382940</v>
      </c>
      <c r="R143" s="5">
        <v>-23148533</v>
      </c>
      <c r="S143" s="5">
        <v>-17250993</v>
      </c>
      <c r="T143" s="5">
        <v>-13573238</v>
      </c>
      <c r="U143" s="5">
        <v>-14025597</v>
      </c>
      <c r="V143" s="5">
        <v>-130796329000</v>
      </c>
      <c r="W143" s="5">
        <v>-70044915000</v>
      </c>
    </row>
    <row r="144" spans="2:23" ht="15.5" x14ac:dyDescent="0.35">
      <c r="C144" t="s">
        <v>2308</v>
      </c>
      <c r="D144" s="5">
        <v>-1950837</v>
      </c>
      <c r="E144" s="5">
        <v>-1101754</v>
      </c>
      <c r="F144" s="5">
        <v>962299</v>
      </c>
      <c r="G144" s="5">
        <v>-771514</v>
      </c>
      <c r="I144" s="5">
        <v>-2151205</v>
      </c>
      <c r="J144" s="5">
        <v>-3470686</v>
      </c>
      <c r="K144" s="5">
        <v>-3149977</v>
      </c>
      <c r="L144" s="5">
        <v>-2550783</v>
      </c>
      <c r="M144" s="5">
        <v>-2727061</v>
      </c>
      <c r="N144" s="5">
        <v>-1452670</v>
      </c>
      <c r="O144" s="5">
        <v>-3388302</v>
      </c>
      <c r="P144" s="5">
        <v>-2096673</v>
      </c>
      <c r="Q144" s="5">
        <v>-2072609</v>
      </c>
      <c r="R144" s="5">
        <v>-1989435</v>
      </c>
      <c r="S144" s="5">
        <v>-1400358</v>
      </c>
      <c r="T144" s="5">
        <v>-1447008</v>
      </c>
      <c r="U144" s="5">
        <v>-1905837</v>
      </c>
      <c r="V144" s="5">
        <v>-24513029000</v>
      </c>
      <c r="W144" s="5">
        <v>-37156997000</v>
      </c>
    </row>
    <row r="145" spans="3:23" ht="15.5" x14ac:dyDescent="0.35">
      <c r="C145" t="s">
        <v>2309</v>
      </c>
      <c r="D145" s="5">
        <v>32344</v>
      </c>
      <c r="E145" s="5">
        <v>83188</v>
      </c>
      <c r="F145" s="5">
        <v>32498</v>
      </c>
      <c r="G145" s="5">
        <v>55909</v>
      </c>
      <c r="I145" s="5">
        <v>186957</v>
      </c>
      <c r="J145" s="5">
        <v>168991</v>
      </c>
      <c r="K145" s="5">
        <v>192418</v>
      </c>
      <c r="L145" s="5">
        <v>79664</v>
      </c>
      <c r="M145" s="5">
        <v>72994</v>
      </c>
      <c r="N145" s="5">
        <v>89234</v>
      </c>
      <c r="O145" s="5">
        <v>96295</v>
      </c>
      <c r="P145" s="5">
        <v>116952</v>
      </c>
      <c r="Q145" s="5">
        <v>11493</v>
      </c>
      <c r="R145" s="5">
        <v>80317</v>
      </c>
      <c r="S145" s="5">
        <v>85792</v>
      </c>
      <c r="T145" s="5">
        <v>107848</v>
      </c>
      <c r="U145" s="5">
        <v>93310</v>
      </c>
      <c r="V145" s="5">
        <v>925611000</v>
      </c>
      <c r="W145" s="5">
        <v>-642684000</v>
      </c>
    </row>
    <row r="146" spans="3:23" ht="15.5" x14ac:dyDescent="0.35">
      <c r="C146" t="s">
        <v>1297</v>
      </c>
      <c r="D146" s="5">
        <v>14792</v>
      </c>
      <c r="E146" s="5">
        <v>9492</v>
      </c>
      <c r="F146" s="5">
        <v>11463</v>
      </c>
      <c r="G146" s="5">
        <v>-1824</v>
      </c>
      <c r="I146" s="5">
        <v>26351</v>
      </c>
      <c r="J146" s="5">
        <v>7220</v>
      </c>
      <c r="K146" s="5">
        <v>7595</v>
      </c>
      <c r="L146" s="5">
        <v>4947</v>
      </c>
      <c r="M146" s="5">
        <v>4571</v>
      </c>
      <c r="N146" s="5">
        <v>19517</v>
      </c>
      <c r="O146" s="5">
        <v>2317</v>
      </c>
      <c r="P146" s="5">
        <v>1359</v>
      </c>
      <c r="Q146" s="5">
        <v>1676</v>
      </c>
      <c r="R146" s="5">
        <v>2444</v>
      </c>
      <c r="S146" s="5">
        <v>1830</v>
      </c>
      <c r="T146" s="5">
        <v>1274</v>
      </c>
      <c r="U146" s="5">
        <v>1108</v>
      </c>
      <c r="V146" s="5">
        <v>13182000</v>
      </c>
      <c r="W146" s="5">
        <v>103482000</v>
      </c>
    </row>
    <row r="147" spans="3:23" ht="15.5" x14ac:dyDescent="0.35">
      <c r="C147" t="s">
        <v>605</v>
      </c>
      <c r="D147" s="5">
        <v>-517075</v>
      </c>
      <c r="E147" s="5">
        <v>-395888</v>
      </c>
      <c r="F147" s="5">
        <v>-528041</v>
      </c>
      <c r="G147" s="5">
        <v>-572507</v>
      </c>
      <c r="I147" s="5">
        <v>-2205599</v>
      </c>
      <c r="J147" s="5">
        <v>-2634706</v>
      </c>
      <c r="K147" s="5">
        <v>-2436636</v>
      </c>
      <c r="L147" s="5">
        <v>-1849862</v>
      </c>
      <c r="M147" s="5">
        <v>-1484601</v>
      </c>
      <c r="N147" s="5">
        <v>-1125352</v>
      </c>
      <c r="O147" s="5">
        <v>-1383338</v>
      </c>
      <c r="P147" s="5">
        <v>-1244272</v>
      </c>
      <c r="Q147" s="5">
        <v>-1106987</v>
      </c>
      <c r="R147" s="5">
        <v>-1088876</v>
      </c>
      <c r="S147" s="5">
        <v>-831999</v>
      </c>
      <c r="T147" s="5">
        <v>-885916</v>
      </c>
      <c r="U147" s="5">
        <v>-850513</v>
      </c>
      <c r="V147" s="5">
        <v>-2806103000</v>
      </c>
      <c r="W147" s="5">
        <v>-7705113000</v>
      </c>
    </row>
    <row r="148" spans="3:23" ht="15.5" x14ac:dyDescent="0.35">
      <c r="C148" t="s">
        <v>183</v>
      </c>
      <c r="D148" s="5">
        <v>2137094</v>
      </c>
      <c r="E148" s="5">
        <v>-4522860</v>
      </c>
      <c r="F148" s="5">
        <v>-611512</v>
      </c>
      <c r="G148" s="5">
        <v>-1433049</v>
      </c>
      <c r="I148" s="5">
        <v>-9345033</v>
      </c>
      <c r="J148" s="5">
        <v>1774977</v>
      </c>
      <c r="K148" s="5">
        <v>-2534037</v>
      </c>
      <c r="L148" s="5">
        <v>175899</v>
      </c>
      <c r="M148" s="5">
        <v>3870776</v>
      </c>
      <c r="N148" s="5">
        <v>-2108391</v>
      </c>
      <c r="O148" s="5">
        <v>6103715</v>
      </c>
      <c r="P148" s="5">
        <v>814393</v>
      </c>
      <c r="Q148" s="5">
        <v>6085604</v>
      </c>
      <c r="R148" s="5">
        <v>-3698139</v>
      </c>
      <c r="S148" s="5">
        <v>1414067</v>
      </c>
      <c r="T148" s="5">
        <v>1459677</v>
      </c>
      <c r="U148" s="5">
        <v>2827413</v>
      </c>
      <c r="V148" s="5">
        <v>21724420000</v>
      </c>
      <c r="W148" s="5">
        <v>38537563000</v>
      </c>
    </row>
    <row r="149" spans="3:23" ht="15.5" x14ac:dyDescent="0.35">
      <c r="C149" t="s">
        <v>184</v>
      </c>
      <c r="D149" s="5">
        <v>-1865231</v>
      </c>
      <c r="E149" s="5">
        <v>-794661</v>
      </c>
      <c r="F149" s="5">
        <v>-258170</v>
      </c>
      <c r="G149" s="5">
        <v>-758094</v>
      </c>
      <c r="I149" s="5">
        <v>-2221222</v>
      </c>
      <c r="J149" s="5">
        <v>-2331417</v>
      </c>
      <c r="K149" s="5">
        <v>-2958992</v>
      </c>
      <c r="L149" s="5">
        <v>-1893473</v>
      </c>
      <c r="M149" s="5">
        <v>-2252663</v>
      </c>
      <c r="N149" s="5">
        <v>-1674908</v>
      </c>
      <c r="O149" s="5">
        <v>-3428843</v>
      </c>
      <c r="P149" s="5">
        <v>-4340245</v>
      </c>
      <c r="Q149" s="5">
        <v>-773580</v>
      </c>
      <c r="R149" s="5">
        <v>-3678014</v>
      </c>
      <c r="S149" s="5">
        <v>-532313</v>
      </c>
      <c r="T149" s="5">
        <v>-151605</v>
      </c>
      <c r="U149" s="5">
        <v>-2374367</v>
      </c>
      <c r="V149" s="5">
        <v>-22322528000</v>
      </c>
      <c r="W149" s="5">
        <v>-4827269000</v>
      </c>
    </row>
    <row r="150" spans="3:23" ht="15.5" x14ac:dyDescent="0.35">
      <c r="C150" t="s">
        <v>669</v>
      </c>
      <c r="D150" s="5">
        <v>-1875894</v>
      </c>
      <c r="E150" s="5">
        <v>-794661</v>
      </c>
      <c r="F150" s="5">
        <v>-268374</v>
      </c>
      <c r="G150" s="5">
        <v>-758094</v>
      </c>
      <c r="I150" s="5">
        <v>-2231426</v>
      </c>
      <c r="J150" s="5">
        <v>-2376498</v>
      </c>
      <c r="K150" s="5">
        <v>-2972286</v>
      </c>
      <c r="L150" s="5">
        <v>-2067066</v>
      </c>
      <c r="M150" s="5">
        <v>-2252663</v>
      </c>
      <c r="N150" s="5">
        <v>-1688844</v>
      </c>
      <c r="O150" s="5">
        <v>-3428843</v>
      </c>
      <c r="P150" s="5">
        <v>-4340245</v>
      </c>
      <c r="Q150" s="5">
        <v>-773580</v>
      </c>
      <c r="R150" s="5">
        <v>-3839274</v>
      </c>
      <c r="S150" s="5">
        <v>-532313</v>
      </c>
      <c r="T150" s="5">
        <v>-151605</v>
      </c>
      <c r="U150" s="5">
        <v>-2380783</v>
      </c>
      <c r="V150" s="5">
        <v>-22607578000</v>
      </c>
      <c r="W150" s="5">
        <v>-4864769000</v>
      </c>
    </row>
    <row r="151" spans="3:23" ht="15.5" x14ac:dyDescent="0.35">
      <c r="C151" t="s">
        <v>887</v>
      </c>
      <c r="D151" s="5">
        <v>10663</v>
      </c>
    </row>
    <row r="152" spans="3:23" ht="15.5" x14ac:dyDescent="0.35">
      <c r="C152" t="s">
        <v>1230</v>
      </c>
    </row>
    <row r="153" spans="3:23" ht="15.5" x14ac:dyDescent="0.35">
      <c r="C153" t="s">
        <v>711</v>
      </c>
      <c r="F153" s="5">
        <v>10204</v>
      </c>
      <c r="I153" s="5">
        <v>10204</v>
      </c>
      <c r="J153" s="5">
        <v>45081</v>
      </c>
      <c r="K153" s="5">
        <v>13294</v>
      </c>
      <c r="L153" s="5">
        <v>173593</v>
      </c>
      <c r="N153" s="5">
        <v>13936</v>
      </c>
      <c r="R153" s="5">
        <v>161260</v>
      </c>
      <c r="U153" s="5">
        <v>6416</v>
      </c>
      <c r="V153" s="5">
        <v>285050000</v>
      </c>
      <c r="W153" s="5">
        <v>37500000</v>
      </c>
    </row>
    <row r="154" spans="3:23" ht="15.5" x14ac:dyDescent="0.35">
      <c r="C154" t="s">
        <v>241</v>
      </c>
      <c r="D154" s="5">
        <v>2137094</v>
      </c>
      <c r="E154" s="5">
        <v>-4522860</v>
      </c>
      <c r="F154" s="5">
        <v>-611512</v>
      </c>
      <c r="G154" s="5">
        <v>-1433049</v>
      </c>
      <c r="I154" s="5">
        <v>-9345033</v>
      </c>
      <c r="J154" s="5">
        <v>1774977</v>
      </c>
      <c r="K154" s="5">
        <v>-2534037</v>
      </c>
      <c r="L154" s="5">
        <v>175899</v>
      </c>
      <c r="M154" s="5">
        <v>3870776</v>
      </c>
      <c r="N154" s="5">
        <v>-2108391</v>
      </c>
      <c r="O154" s="5">
        <v>6103715</v>
      </c>
      <c r="P154" s="5">
        <v>814393</v>
      </c>
      <c r="Q154" s="5">
        <v>6085604</v>
      </c>
      <c r="R154" s="5">
        <v>-3698139</v>
      </c>
      <c r="S154" s="5">
        <v>1414067</v>
      </c>
      <c r="T154" s="5">
        <v>1459677</v>
      </c>
      <c r="U154" s="5">
        <v>2827413</v>
      </c>
      <c r="V154" s="5">
        <v>21724420000</v>
      </c>
      <c r="W154" s="5">
        <v>38537563000</v>
      </c>
    </row>
    <row r="155" spans="3:23" ht="15.5" x14ac:dyDescent="0.35">
      <c r="C155" t="s">
        <v>715</v>
      </c>
      <c r="S155" s="5">
        <v>33915398</v>
      </c>
      <c r="T155" s="5">
        <v>23865835</v>
      </c>
      <c r="U155" s="5">
        <v>23511002</v>
      </c>
      <c r="V155" s="5">
        <v>22172745000</v>
      </c>
      <c r="W155" s="5">
        <v>33675202000</v>
      </c>
    </row>
    <row r="156" spans="3:23" ht="15.5" x14ac:dyDescent="0.35">
      <c r="C156" t="s">
        <v>1133</v>
      </c>
      <c r="D156" s="5">
        <v>-13736499</v>
      </c>
      <c r="E156" s="5">
        <v>-16113031</v>
      </c>
      <c r="F156" s="5">
        <v>-13300547</v>
      </c>
      <c r="G156" s="5">
        <v>-13326391</v>
      </c>
      <c r="I156" s="5">
        <v>-59048800</v>
      </c>
      <c r="J156" s="5">
        <v>-52476857</v>
      </c>
      <c r="K156" s="5">
        <v>-66957084</v>
      </c>
      <c r="L156" s="5">
        <v>-94847331</v>
      </c>
      <c r="M156" s="5">
        <v>-96594064</v>
      </c>
      <c r="N156" s="5">
        <v>-74079477</v>
      </c>
      <c r="O156" s="5">
        <v>-107351758</v>
      </c>
      <c r="P156" s="5">
        <v>62928593</v>
      </c>
      <c r="Q156" s="5">
        <v>44816727</v>
      </c>
      <c r="R156" s="5">
        <v>-27793191</v>
      </c>
    </row>
    <row r="157" spans="3:23" ht="15.5" x14ac:dyDescent="0.35">
      <c r="C157" t="s">
        <v>1131</v>
      </c>
      <c r="D157" s="5">
        <v>-150000</v>
      </c>
      <c r="E157" s="5">
        <v>-150000</v>
      </c>
      <c r="F157" s="5">
        <v>-150000</v>
      </c>
      <c r="G157" s="5">
        <v>-300000</v>
      </c>
      <c r="I157" s="5">
        <v>-600000</v>
      </c>
      <c r="J157" s="5">
        <v>-600000</v>
      </c>
      <c r="K157" s="5">
        <v>-250000</v>
      </c>
      <c r="M157" s="5">
        <v>-320000</v>
      </c>
      <c r="N157" s="5">
        <v>-1280000</v>
      </c>
      <c r="O157" s="5">
        <v>-1340708</v>
      </c>
      <c r="P157" s="5">
        <v>-1364563</v>
      </c>
      <c r="Q157" s="5">
        <v>-1744752</v>
      </c>
      <c r="R157" s="5">
        <v>-1687078</v>
      </c>
    </row>
    <row r="158" spans="3:23" ht="15.5" x14ac:dyDescent="0.35">
      <c r="C158" t="s">
        <v>2310</v>
      </c>
      <c r="D158" s="5">
        <v>16041940</v>
      </c>
      <c r="E158" s="5">
        <v>11758947</v>
      </c>
      <c r="F158" s="5">
        <v>12859688</v>
      </c>
      <c r="G158" s="5">
        <v>12109784</v>
      </c>
      <c r="I158" s="5">
        <v>50271193</v>
      </c>
      <c r="J158" s="5">
        <v>54754330</v>
      </c>
      <c r="K158" s="5">
        <v>66277244</v>
      </c>
      <c r="L158" s="5">
        <v>95265656</v>
      </c>
      <c r="M158" s="5">
        <v>100784840</v>
      </c>
      <c r="N158" s="5">
        <v>73251086</v>
      </c>
      <c r="O158" s="5">
        <v>114796181</v>
      </c>
      <c r="P158" s="5">
        <v>-60749637</v>
      </c>
      <c r="Q158" s="5">
        <v>-36986371</v>
      </c>
      <c r="R158" s="5">
        <v>25782130</v>
      </c>
      <c r="S158" s="5">
        <v>33915398</v>
      </c>
      <c r="T158" s="5">
        <v>23865835</v>
      </c>
      <c r="U158" s="5">
        <v>23511002</v>
      </c>
      <c r="V158" s="5">
        <v>22172745000</v>
      </c>
      <c r="W158" s="5">
        <v>33675202000</v>
      </c>
    </row>
    <row r="159" spans="3:23" ht="15.5" x14ac:dyDescent="0.35">
      <c r="C159" t="s">
        <v>716</v>
      </c>
      <c r="S159" s="5">
        <v>-26101331</v>
      </c>
      <c r="T159" s="5">
        <v>-22406158</v>
      </c>
      <c r="U159" s="5">
        <v>-20033589</v>
      </c>
    </row>
    <row r="160" spans="3:23" ht="15.5" x14ac:dyDescent="0.35">
      <c r="C160" t="s">
        <v>1094</v>
      </c>
      <c r="D160" s="5">
        <v>-13886499</v>
      </c>
      <c r="E160" s="5">
        <v>-16263031</v>
      </c>
      <c r="F160" s="5">
        <v>-13450547</v>
      </c>
      <c r="G160" s="5">
        <v>-13626391</v>
      </c>
      <c r="I160" s="5">
        <v>-59648800</v>
      </c>
      <c r="J160" s="5">
        <v>-53076857</v>
      </c>
      <c r="K160" s="5">
        <v>-67207084</v>
      </c>
      <c r="L160" s="5">
        <v>-94847331</v>
      </c>
      <c r="M160" s="5">
        <v>-96914064</v>
      </c>
      <c r="N160" s="5">
        <v>-75359477</v>
      </c>
      <c r="O160" s="5">
        <v>-108692466</v>
      </c>
      <c r="P160" s="5">
        <v>61564030</v>
      </c>
      <c r="Q160" s="5">
        <v>43071975</v>
      </c>
      <c r="R160" s="5">
        <v>-29480269</v>
      </c>
      <c r="S160" s="5">
        <v>-26101331</v>
      </c>
      <c r="T160" s="5">
        <v>-22406158</v>
      </c>
      <c r="U160" s="5">
        <v>-20033589</v>
      </c>
    </row>
    <row r="161" spans="2:23" ht="15.5" x14ac:dyDescent="0.35">
      <c r="C161" t="s">
        <v>2311</v>
      </c>
      <c r="E161" s="5">
        <v>-587</v>
      </c>
      <c r="F161" s="5">
        <v>-2658</v>
      </c>
      <c r="G161" s="5">
        <v>99192</v>
      </c>
      <c r="I161" s="5">
        <v>95947</v>
      </c>
      <c r="J161" s="5">
        <v>119010</v>
      </c>
      <c r="L161" s="5">
        <v>10670</v>
      </c>
    </row>
    <row r="162" spans="2:23" ht="15.5" x14ac:dyDescent="0.35">
      <c r="C162" t="s">
        <v>1259</v>
      </c>
      <c r="D162" s="5">
        <v>-18347</v>
      </c>
      <c r="E162" s="5">
        <v>-18189</v>
      </c>
      <c r="F162" s="5">
        <v>-17995</v>
      </c>
      <c r="G162" s="5">
        <v>-15634</v>
      </c>
      <c r="I162" s="5">
        <v>-63373</v>
      </c>
      <c r="J162" s="5">
        <v>-21506</v>
      </c>
      <c r="K162" s="5">
        <v>-6884</v>
      </c>
      <c r="L162" s="5">
        <v>-3786</v>
      </c>
    </row>
    <row r="163" spans="2:23" ht="15.5" x14ac:dyDescent="0.35">
      <c r="C163" t="s">
        <v>256</v>
      </c>
      <c r="K163" s="5">
        <v>-997313</v>
      </c>
      <c r="L163" s="5">
        <v>-249310</v>
      </c>
    </row>
    <row r="164" spans="2:23" ht="15.5" x14ac:dyDescent="0.35">
      <c r="C164" t="s">
        <v>2312</v>
      </c>
      <c r="U164" s="5">
        <v>7700000</v>
      </c>
      <c r="V164" s="5">
        <v>-448325000</v>
      </c>
      <c r="W164" s="5">
        <v>4862361000</v>
      </c>
    </row>
    <row r="165" spans="2:23" ht="15.5" x14ac:dyDescent="0.35">
      <c r="C165" t="s">
        <v>893</v>
      </c>
      <c r="K165" s="5">
        <v>-600000</v>
      </c>
      <c r="S165" s="5">
        <v>-6400000</v>
      </c>
      <c r="U165" s="5">
        <v>-8350000</v>
      </c>
    </row>
    <row r="166" spans="2:23" ht="15.5" x14ac:dyDescent="0.35">
      <c r="C166" t="s">
        <v>278</v>
      </c>
      <c r="D166" s="5">
        <v>2738744</v>
      </c>
      <c r="E166" s="5">
        <v>96377</v>
      </c>
      <c r="F166" s="5">
        <v>-1037309</v>
      </c>
      <c r="G166" s="5">
        <v>1043329</v>
      </c>
      <c r="I166" s="5">
        <v>-46963</v>
      </c>
      <c r="J166" s="5">
        <v>401340</v>
      </c>
      <c r="K166" s="5">
        <v>2339273</v>
      </c>
      <c r="L166" s="5">
        <v>-2857056</v>
      </c>
      <c r="M166" s="5">
        <v>564390</v>
      </c>
      <c r="N166" s="5">
        <v>600732</v>
      </c>
      <c r="O166" s="5">
        <v>1957877</v>
      </c>
      <c r="P166" s="5">
        <v>-781625</v>
      </c>
      <c r="Q166" s="5">
        <v>-1853191</v>
      </c>
      <c r="R166" s="5">
        <v>39092</v>
      </c>
      <c r="S166" s="5">
        <v>3148127</v>
      </c>
      <c r="T166" s="5">
        <v>-357122</v>
      </c>
      <c r="U166" s="5">
        <v>763237</v>
      </c>
      <c r="V166" s="5">
        <v>-5783892000</v>
      </c>
      <c r="W166" s="5">
        <v>-196649000</v>
      </c>
    </row>
    <row r="167" spans="2:23" ht="15.5" x14ac:dyDescent="0.35">
      <c r="C167" t="s">
        <v>630</v>
      </c>
      <c r="W167" s="5">
        <v>-205429000</v>
      </c>
    </row>
    <row r="168" spans="2:23" ht="15.5" x14ac:dyDescent="0.35">
      <c r="C168" t="s">
        <v>280</v>
      </c>
      <c r="V168" s="5">
        <v>1602158000</v>
      </c>
      <c r="W168" s="5">
        <v>2530192000</v>
      </c>
    </row>
    <row r="169" spans="2:23" ht="15.5" x14ac:dyDescent="0.35">
      <c r="C169" t="s">
        <v>279</v>
      </c>
      <c r="D169" s="5">
        <v>3823022</v>
      </c>
      <c r="I169" s="5">
        <v>3869985</v>
      </c>
      <c r="J169" s="5">
        <v>3468645</v>
      </c>
      <c r="K169" s="5">
        <v>1129371</v>
      </c>
      <c r="L169" s="5">
        <v>3986427</v>
      </c>
      <c r="M169" s="5">
        <v>3422037</v>
      </c>
      <c r="N169" s="5">
        <v>2821306</v>
      </c>
      <c r="O169" s="5">
        <v>863429</v>
      </c>
      <c r="P169" s="5">
        <v>1645054</v>
      </c>
      <c r="Q169" s="5">
        <v>3498245</v>
      </c>
      <c r="R169" s="5">
        <v>3459153</v>
      </c>
      <c r="S169" s="5">
        <v>311025</v>
      </c>
      <c r="T169" s="5">
        <v>46097</v>
      </c>
      <c r="U169" s="5">
        <v>-809334</v>
      </c>
      <c r="V169" s="5">
        <v>-3644519000</v>
      </c>
      <c r="W169" s="5">
        <v>-5772634000</v>
      </c>
    </row>
    <row r="170" spans="2:23" ht="15.5" x14ac:dyDescent="0.35">
      <c r="C170" t="s">
        <v>282</v>
      </c>
      <c r="D170" s="5">
        <v>6561766</v>
      </c>
      <c r="E170" s="5">
        <v>96377</v>
      </c>
      <c r="F170" s="5">
        <v>-1037309</v>
      </c>
      <c r="G170" s="5">
        <v>1043329</v>
      </c>
      <c r="I170" s="5">
        <v>3823022</v>
      </c>
      <c r="J170" s="5">
        <v>3869985</v>
      </c>
      <c r="K170" s="5">
        <v>3468644</v>
      </c>
      <c r="L170" s="5">
        <v>1129371</v>
      </c>
      <c r="M170" s="5">
        <v>3986427</v>
      </c>
      <c r="N170" s="5">
        <v>3422038</v>
      </c>
      <c r="O170" s="5">
        <v>2821306</v>
      </c>
      <c r="P170" s="5">
        <v>863429</v>
      </c>
      <c r="Q170" s="5">
        <v>1645054</v>
      </c>
      <c r="R170" s="5">
        <v>3498245</v>
      </c>
      <c r="S170" s="5">
        <v>3459152</v>
      </c>
      <c r="T170" s="5">
        <v>-311025</v>
      </c>
      <c r="U170" s="5">
        <v>-46097</v>
      </c>
      <c r="V170" s="5">
        <v>-7826253000</v>
      </c>
      <c r="W170" s="5">
        <v>-3644520000</v>
      </c>
    </row>
    <row r="172" spans="2:23" ht="15.5" x14ac:dyDescent="0.35">
      <c r="B172" t="s">
        <v>283</v>
      </c>
      <c r="C172" t="s">
        <v>11</v>
      </c>
      <c r="D172" s="5">
        <v>1290000000</v>
      </c>
      <c r="E172" s="5">
        <v>1290000000</v>
      </c>
      <c r="F172" s="5">
        <v>1290000000</v>
      </c>
      <c r="G172" s="5">
        <v>1290000000</v>
      </c>
      <c r="I172" s="5">
        <v>1290000000</v>
      </c>
      <c r="J172" s="5">
        <v>1290000000</v>
      </c>
      <c r="K172" s="5">
        <v>1290000000</v>
      </c>
      <c r="L172" s="5">
        <v>1290000000</v>
      </c>
      <c r="M172" s="5">
        <v>1290000000</v>
      </c>
      <c r="N172" s="5">
        <v>1290000000</v>
      </c>
      <c r="O172" s="5">
        <v>1290000000</v>
      </c>
      <c r="P172" s="5">
        <v>1290000000</v>
      </c>
      <c r="Q172" s="5">
        <v>1290000000</v>
      </c>
      <c r="R172" s="5">
        <v>1290000000</v>
      </c>
      <c r="S172" s="5">
        <v>160000000</v>
      </c>
      <c r="T172" s="5">
        <v>160000000</v>
      </c>
      <c r="U172" s="5">
        <v>160000000</v>
      </c>
      <c r="V172" s="5">
        <v>150000000</v>
      </c>
      <c r="W172" s="5">
        <v>150000000</v>
      </c>
    </row>
    <row r="173" spans="2:23" ht="15.5" x14ac:dyDescent="0.35">
      <c r="C173" t="s">
        <v>284</v>
      </c>
      <c r="D173" s="6">
        <v>10.65</v>
      </c>
      <c r="E173" s="6">
        <v>4.22</v>
      </c>
      <c r="F173" s="6">
        <v>4.2699999999999996</v>
      </c>
      <c r="G173" s="6">
        <v>2.92</v>
      </c>
    </row>
    <row r="174" spans="2:23" ht="15.5" x14ac:dyDescent="0.35">
      <c r="C174" t="s">
        <v>285</v>
      </c>
      <c r="D174" s="6">
        <v>19.53</v>
      </c>
      <c r="E174" s="6">
        <v>54.5</v>
      </c>
      <c r="F174" s="6">
        <v>40.049999999999997</v>
      </c>
      <c r="G174" s="6">
        <v>34.93</v>
      </c>
    </row>
    <row r="175" spans="2:23" ht="15.5" x14ac:dyDescent="0.35">
      <c r="C175" t="s">
        <v>72</v>
      </c>
      <c r="D175" s="6">
        <v>0.56000000000000005</v>
      </c>
      <c r="E175" s="6">
        <v>0.59</v>
      </c>
      <c r="F175" s="6">
        <v>0.55000000000000004</v>
      </c>
      <c r="G175" s="6">
        <v>0.28000000000000003</v>
      </c>
    </row>
    <row r="176" spans="2:23" ht="15.5" x14ac:dyDescent="0.35">
      <c r="C176" t="s">
        <v>286</v>
      </c>
      <c r="D176" s="5">
        <v>34750000000</v>
      </c>
      <c r="E176" s="5">
        <v>27250000000</v>
      </c>
      <c r="F176" s="5">
        <v>27510000000</v>
      </c>
      <c r="G176" s="5">
        <v>21200000000</v>
      </c>
    </row>
    <row r="177" spans="3:7" ht="15.5" x14ac:dyDescent="0.35">
      <c r="C177" t="s">
        <v>287</v>
      </c>
      <c r="D177" s="6">
        <v>1.04E-2</v>
      </c>
      <c r="E177" s="6">
        <v>4.4000000000000003E-3</v>
      </c>
      <c r="F177" s="6">
        <v>4.1999999999999997E-3</v>
      </c>
      <c r="G177" s="6">
        <v>2.8999999999999998E-3</v>
      </c>
    </row>
    <row r="178" spans="3:7" ht="15.5" x14ac:dyDescent="0.35">
      <c r="C178" t="s">
        <v>288</v>
      </c>
      <c r="D178" s="6">
        <v>2.76E-2</v>
      </c>
      <c r="E178" s="6">
        <v>1.1399999999999999E-2</v>
      </c>
      <c r="F178" s="6">
        <v>1.15E-2</v>
      </c>
      <c r="G178" s="6">
        <v>8.199999999999999E-3</v>
      </c>
    </row>
    <row r="179" spans="3:7" ht="15.5" x14ac:dyDescent="0.35">
      <c r="C179" t="s">
        <v>289</v>
      </c>
      <c r="D179" s="6">
        <v>3.1E-2</v>
      </c>
      <c r="E179" s="6">
        <v>2.2599999999999999E-2</v>
      </c>
      <c r="F179" s="6">
        <v>2.3799999999999998E-2</v>
      </c>
      <c r="G179" s="6">
        <v>1.61E-2</v>
      </c>
    </row>
    <row r="180" spans="3:7" ht="15.5" x14ac:dyDescent="0.35">
      <c r="C180" t="s">
        <v>290</v>
      </c>
      <c r="E180" s="6">
        <v>1.87</v>
      </c>
    </row>
    <row r="181" spans="3:7" ht="15.5" x14ac:dyDescent="0.35">
      <c r="C181" t="s">
        <v>291</v>
      </c>
      <c r="D181" s="5">
        <v>497000000000</v>
      </c>
      <c r="E181" s="5">
        <v>475000000000</v>
      </c>
      <c r="F181" s="5">
        <v>478000000000</v>
      </c>
      <c r="G181" s="5">
        <v>459000000000</v>
      </c>
    </row>
    <row r="182" spans="3:7" ht="15.5" x14ac:dyDescent="0.35">
      <c r="C182" t="s">
        <v>292</v>
      </c>
      <c r="D182" s="6">
        <v>0.54</v>
      </c>
      <c r="E182" s="6">
        <v>0.62</v>
      </c>
      <c r="F182" s="6">
        <v>0.46</v>
      </c>
      <c r="G182" s="6">
        <v>0.28999999999999998</v>
      </c>
    </row>
    <row r="183" spans="3:7" ht="15.5" x14ac:dyDescent="0.35">
      <c r="C183" t="s">
        <v>293</v>
      </c>
      <c r="D183" s="6">
        <v>386.28</v>
      </c>
      <c r="E183" s="6">
        <v>369.37</v>
      </c>
      <c r="F183" s="6">
        <v>371.49</v>
      </c>
      <c r="G183" s="5">
        <v>357</v>
      </c>
    </row>
    <row r="184" spans="3:7" ht="15.5" x14ac:dyDescent="0.35">
      <c r="C184" t="s">
        <v>294</v>
      </c>
      <c r="D184" s="6">
        <v>0.54</v>
      </c>
      <c r="E184" s="6">
        <v>0.63</v>
      </c>
      <c r="F184" s="6">
        <v>0.46</v>
      </c>
      <c r="G184" s="6">
        <v>0.28999999999999998</v>
      </c>
    </row>
    <row r="185" spans="3:7" ht="15.5" x14ac:dyDescent="0.35">
      <c r="C185" t="s">
        <v>295</v>
      </c>
      <c r="D185" s="6">
        <v>384.71</v>
      </c>
      <c r="E185" s="6">
        <v>367.8</v>
      </c>
      <c r="F185" s="6">
        <v>369.94</v>
      </c>
      <c r="G185" s="6">
        <v>355.42</v>
      </c>
    </row>
    <row r="186" spans="3:7" ht="15.5" x14ac:dyDescent="0.35">
      <c r="C186" t="s">
        <v>296</v>
      </c>
      <c r="D186" s="5">
        <v>360000000000</v>
      </c>
      <c r="E186" s="5">
        <v>315000000000</v>
      </c>
      <c r="F186" s="5">
        <v>387000000000</v>
      </c>
      <c r="G186" s="5">
        <v>383000000000</v>
      </c>
    </row>
    <row r="187" spans="3:7" ht="15.5" x14ac:dyDescent="0.35">
      <c r="C187" t="s">
        <v>297</v>
      </c>
      <c r="D187" s="5">
        <v>235000000000</v>
      </c>
      <c r="E187" s="5">
        <v>234000000000</v>
      </c>
      <c r="F187" s="5">
        <v>237000000000</v>
      </c>
      <c r="G187" s="5">
        <v>233000000000</v>
      </c>
    </row>
    <row r="188" spans="3:7" ht="15.5" x14ac:dyDescent="0.35">
      <c r="C188" t="s">
        <v>298</v>
      </c>
      <c r="D188" s="5">
        <v>497000000000</v>
      </c>
      <c r="E188" s="5">
        <v>475000000000</v>
      </c>
      <c r="F188" s="5">
        <v>478000000000</v>
      </c>
      <c r="G188" s="5">
        <v>459000000000</v>
      </c>
    </row>
    <row r="189" spans="3:7" ht="15.5" x14ac:dyDescent="0.35">
      <c r="C189" t="s">
        <v>23</v>
      </c>
      <c r="D189" s="5">
        <v>595000000000</v>
      </c>
      <c r="E189" s="5">
        <v>549000000000</v>
      </c>
      <c r="F189" s="5">
        <v>624000000000</v>
      </c>
      <c r="G189" s="5">
        <v>616000000000</v>
      </c>
    </row>
    <row r="190" spans="3:7" ht="15.5" x14ac:dyDescent="0.35">
      <c r="C190" t="s">
        <v>20</v>
      </c>
      <c r="D190" s="5">
        <v>483000000000</v>
      </c>
      <c r="E190" s="5">
        <v>486000000000</v>
      </c>
      <c r="F190" s="5">
        <v>562000000000</v>
      </c>
      <c r="G190" s="5">
        <v>539000000000</v>
      </c>
    </row>
    <row r="191" spans="3:7" ht="15.5" x14ac:dyDescent="0.35">
      <c r="C191" t="s">
        <v>299</v>
      </c>
      <c r="D191" s="5">
        <v>190000000000</v>
      </c>
      <c r="E191" s="5">
        <v>195000000000</v>
      </c>
      <c r="F191" s="5">
        <v>195000000000</v>
      </c>
      <c r="G191" s="5">
        <v>180000000000</v>
      </c>
    </row>
    <row r="192" spans="3:7" ht="15.5" x14ac:dyDescent="0.35">
      <c r="C192" t="s">
        <v>300</v>
      </c>
      <c r="D192" s="5">
        <v>42000000000</v>
      </c>
      <c r="E192" s="5">
        <v>91000000000</v>
      </c>
      <c r="F192" s="5">
        <v>0</v>
      </c>
      <c r="G192" s="5">
        <v>51000000000</v>
      </c>
    </row>
    <row r="193" spans="3:23" ht="15.5" x14ac:dyDescent="0.35">
      <c r="C193" t="s">
        <v>301</v>
      </c>
    </row>
    <row r="194" spans="3:23" ht="15.5" x14ac:dyDescent="0.35">
      <c r="C194" t="s">
        <v>12</v>
      </c>
      <c r="D194" s="5">
        <v>42000000000</v>
      </c>
      <c r="E194" s="5">
        <v>91000000000</v>
      </c>
      <c r="F194" s="5">
        <v>0</v>
      </c>
      <c r="G194" s="5">
        <v>51000000000</v>
      </c>
    </row>
    <row r="195" spans="3:23" ht="15.5" x14ac:dyDescent="0.35">
      <c r="C195" t="s">
        <v>15</v>
      </c>
      <c r="D195" s="6">
        <v>32.590000000000003</v>
      </c>
      <c r="E195" s="6">
        <v>70.489999999999995</v>
      </c>
      <c r="F195" s="6">
        <v>7.0000000000000007E-2</v>
      </c>
      <c r="G195" s="6">
        <v>40.01</v>
      </c>
    </row>
    <row r="196" spans="3:23" ht="15.5" x14ac:dyDescent="0.35">
      <c r="C196" t="s">
        <v>57</v>
      </c>
      <c r="I196" s="6">
        <v>26.94</v>
      </c>
      <c r="J196" s="6">
        <v>18.47</v>
      </c>
      <c r="K196" s="6">
        <v>32.380000000000003</v>
      </c>
      <c r="L196" s="6">
        <v>45.28</v>
      </c>
      <c r="M196" s="6">
        <v>17.62</v>
      </c>
      <c r="N196" s="5">
        <v>-11</v>
      </c>
      <c r="O196" s="6">
        <v>9.25</v>
      </c>
      <c r="P196" s="6">
        <v>11.74</v>
      </c>
      <c r="Q196" s="6">
        <v>-18.34</v>
      </c>
      <c r="R196" s="6">
        <v>16.13</v>
      </c>
      <c r="S196" s="6">
        <v>438.63</v>
      </c>
      <c r="T196" s="6">
        <v>173.94</v>
      </c>
      <c r="U196" s="6">
        <v>54.47</v>
      </c>
      <c r="V196" s="6">
        <v>42.37</v>
      </c>
      <c r="W196" s="6">
        <v>560.98</v>
      </c>
    </row>
    <row r="197" spans="3:23" ht="15.5" x14ac:dyDescent="0.35">
      <c r="C197" t="s">
        <v>71</v>
      </c>
      <c r="I197" s="6">
        <v>8.5399999999999991</v>
      </c>
      <c r="J197" s="6">
        <v>5.47</v>
      </c>
      <c r="K197" s="6">
        <v>7.29</v>
      </c>
      <c r="L197" s="6">
        <v>10.38</v>
      </c>
      <c r="M197" s="6">
        <v>12.15</v>
      </c>
      <c r="N197" s="6">
        <v>-10.91</v>
      </c>
      <c r="O197" s="6">
        <v>15.14</v>
      </c>
      <c r="P197" s="6">
        <v>10.56</v>
      </c>
      <c r="Q197" s="6">
        <v>-6.43</v>
      </c>
      <c r="R197" s="6">
        <v>10.23</v>
      </c>
      <c r="S197" s="6">
        <v>2.08</v>
      </c>
      <c r="T197" s="6">
        <v>3.66</v>
      </c>
      <c r="U197" s="6">
        <v>5.18</v>
      </c>
      <c r="V197" s="6">
        <v>7.81</v>
      </c>
      <c r="W197" s="6">
        <v>0.36</v>
      </c>
    </row>
    <row r="198" spans="3:23" ht="15.5" x14ac:dyDescent="0.35">
      <c r="C198" t="s">
        <v>74</v>
      </c>
      <c r="I198" s="6">
        <v>0.15</v>
      </c>
      <c r="J198" s="6">
        <v>0.08</v>
      </c>
      <c r="K198" s="6">
        <v>0.16</v>
      </c>
      <c r="L198" s="6">
        <v>0.37</v>
      </c>
      <c r="M198" s="6">
        <v>0.21</v>
      </c>
      <c r="N198" s="6">
        <v>0.14000000000000001</v>
      </c>
      <c r="O198" s="6">
        <v>0.15</v>
      </c>
      <c r="P198" s="6">
        <v>0.15</v>
      </c>
      <c r="Q198" s="6">
        <v>0.16</v>
      </c>
      <c r="R198" s="6">
        <v>0.23</v>
      </c>
      <c r="S198" s="6">
        <v>0.16</v>
      </c>
      <c r="T198" s="6">
        <v>0.15</v>
      </c>
      <c r="U198" s="6">
        <v>7.0000000000000007E-2</v>
      </c>
      <c r="V198" s="6">
        <v>0.1</v>
      </c>
      <c r="W198" s="6">
        <v>0.11</v>
      </c>
    </row>
    <row r="199" spans="3:23" ht="15.5" x14ac:dyDescent="0.35">
      <c r="C199" t="s">
        <v>302</v>
      </c>
      <c r="I199" s="5">
        <v>118620000000</v>
      </c>
      <c r="J199" s="5">
        <v>101340000000</v>
      </c>
      <c r="K199" s="5">
        <v>122010000000</v>
      </c>
      <c r="L199" s="5">
        <v>125390000000</v>
      </c>
      <c r="M199" s="6">
        <v>67629999999.999992</v>
      </c>
      <c r="N199" s="5">
        <v>65330000000</v>
      </c>
      <c r="O199" s="5">
        <v>58370000000</v>
      </c>
      <c r="P199" s="5">
        <v>49670000000</v>
      </c>
    </row>
    <row r="200" spans="3:23" ht="15.5" x14ac:dyDescent="0.35">
      <c r="C200" t="s">
        <v>303</v>
      </c>
      <c r="I200" s="6">
        <v>2.81E-2</v>
      </c>
      <c r="J200" s="6">
        <v>1.78E-2</v>
      </c>
      <c r="K200" s="6">
        <v>3.3799999999999997E-2</v>
      </c>
      <c r="L200" s="6">
        <v>4.7500000000000001E-2</v>
      </c>
      <c r="M200" s="6">
        <v>2.18E-2</v>
      </c>
      <c r="N200" s="6">
        <v>-1.46E-2</v>
      </c>
      <c r="O200" s="6">
        <v>1.2E-2</v>
      </c>
      <c r="P200" s="6">
        <v>1.67E-2</v>
      </c>
      <c r="Q200" s="6">
        <v>-2.9399999999999999E-2</v>
      </c>
      <c r="R200" s="6">
        <v>2.9300000000000003E-2</v>
      </c>
      <c r="S200" s="6">
        <v>9.6500000000000002E-2</v>
      </c>
      <c r="T200" s="6">
        <v>4.8600000000000004E-2</v>
      </c>
      <c r="U200" s="6">
        <v>1.5800000000000002E-2</v>
      </c>
      <c r="V200" s="6">
        <v>1.43E-2</v>
      </c>
      <c r="W200" s="6">
        <v>0.47759999999999997</v>
      </c>
    </row>
    <row r="201" spans="3:23" ht="15.5" x14ac:dyDescent="0.35">
      <c r="C201" t="s">
        <v>304</v>
      </c>
      <c r="I201" s="6">
        <v>7.2900000000000006E-2</v>
      </c>
      <c r="J201" s="6">
        <v>5.4800000000000001E-2</v>
      </c>
      <c r="K201" s="6">
        <v>0.1076</v>
      </c>
      <c r="L201" s="6">
        <v>0.15890000000000001</v>
      </c>
      <c r="M201" s="6">
        <v>7.9699999999999993E-2</v>
      </c>
      <c r="N201" s="6">
        <v>-5.5E-2</v>
      </c>
      <c r="O201" s="6">
        <v>4.3799999999999999E-2</v>
      </c>
      <c r="P201" s="6">
        <v>5.4800000000000001E-2</v>
      </c>
      <c r="Q201" s="6">
        <v>-9.74E-2</v>
      </c>
      <c r="R201" s="6">
        <v>7.7199999999999991E-2</v>
      </c>
      <c r="S201" s="6">
        <v>0.2984</v>
      </c>
      <c r="T201" s="6">
        <v>0.17699999999999999</v>
      </c>
      <c r="U201" s="6">
        <v>6.9000000000000006E-2</v>
      </c>
      <c r="V201" s="6">
        <v>7.1500000000000008E-2</v>
      </c>
      <c r="W201" s="6">
        <v>-0.83799999999999997</v>
      </c>
    </row>
    <row r="202" spans="3:23" ht="15.5" x14ac:dyDescent="0.35">
      <c r="C202" t="s">
        <v>305</v>
      </c>
      <c r="I202" s="6">
        <v>0.10920000000000001</v>
      </c>
      <c r="J202" s="6">
        <v>9.6300000000000011E-2</v>
      </c>
      <c r="K202" s="6">
        <v>0.13769999999999999</v>
      </c>
      <c r="L202" s="6">
        <v>0.16769999999999999</v>
      </c>
      <c r="M202" s="6">
        <v>8.1099999999999992E-2</v>
      </c>
      <c r="N202" s="6">
        <v>7.8799999999999995E-2</v>
      </c>
      <c r="O202" s="6">
        <v>7.4800000000000005E-2</v>
      </c>
      <c r="P202" s="6">
        <v>7.3099999999999998E-2</v>
      </c>
      <c r="Q202" s="6">
        <v>-0.02</v>
      </c>
      <c r="R202" s="6">
        <v>9.4600000000000004E-2</v>
      </c>
      <c r="S202" s="6">
        <v>0.21280000000000002</v>
      </c>
      <c r="T202" s="6">
        <v>0.1288</v>
      </c>
      <c r="U202" s="6">
        <v>6.4899999999999999E-2</v>
      </c>
      <c r="V202" s="6">
        <v>-5.5500000000000001E-2</v>
      </c>
      <c r="W202" s="6">
        <v>0.15539999999999998</v>
      </c>
    </row>
    <row r="203" spans="3:23" ht="15.5" x14ac:dyDescent="0.35">
      <c r="C203" t="s">
        <v>306</v>
      </c>
      <c r="I203" s="6">
        <v>2.17</v>
      </c>
      <c r="J203" s="6">
        <v>1.66</v>
      </c>
      <c r="K203" s="6">
        <v>2.2799999999999998</v>
      </c>
      <c r="L203" s="6">
        <v>4.01</v>
      </c>
      <c r="M203" s="6">
        <v>2.12</v>
      </c>
      <c r="N203" s="6">
        <v>1.96</v>
      </c>
      <c r="O203" s="6">
        <v>1.84</v>
      </c>
    </row>
    <row r="204" spans="3:23" ht="15.5" x14ac:dyDescent="0.35">
      <c r="C204" t="s">
        <v>68</v>
      </c>
      <c r="I204" s="6">
        <v>0.62</v>
      </c>
      <c r="J204" s="6">
        <v>0.3</v>
      </c>
      <c r="K204" s="6">
        <v>0.78</v>
      </c>
      <c r="L204" s="6">
        <v>1.65</v>
      </c>
      <c r="M204" s="6">
        <v>0.97</v>
      </c>
      <c r="N204" s="6">
        <v>0.6</v>
      </c>
      <c r="O204" s="6">
        <v>0.66</v>
      </c>
      <c r="P204" s="6">
        <v>0.57999999999999996</v>
      </c>
      <c r="Q204" s="6">
        <v>0.63</v>
      </c>
      <c r="R204" s="6">
        <v>0.79</v>
      </c>
      <c r="S204" s="6">
        <v>0.62</v>
      </c>
      <c r="T204" s="6">
        <v>0.65</v>
      </c>
      <c r="U204" s="6">
        <v>0.36</v>
      </c>
      <c r="V204" s="6">
        <v>0.56000000000000005</v>
      </c>
      <c r="W204" s="6">
        <v>-0.3</v>
      </c>
    </row>
    <row r="205" spans="3:23" ht="15.5" x14ac:dyDescent="0.35">
      <c r="C205" t="s">
        <v>65</v>
      </c>
      <c r="I205" s="6">
        <v>369.37</v>
      </c>
      <c r="J205" s="6">
        <v>337.26</v>
      </c>
      <c r="K205" s="6">
        <v>300.87</v>
      </c>
      <c r="L205" s="6">
        <v>284.89999999999998</v>
      </c>
      <c r="M205" s="6">
        <v>220.99</v>
      </c>
      <c r="N205" s="6">
        <v>199.99</v>
      </c>
      <c r="O205" s="6">
        <v>211.36</v>
      </c>
      <c r="P205" s="6">
        <v>214.01</v>
      </c>
      <c r="Q205" s="6">
        <v>188.24</v>
      </c>
      <c r="R205" s="6">
        <v>208.87</v>
      </c>
      <c r="S205" s="6">
        <v>1469.85</v>
      </c>
      <c r="T205" s="6">
        <v>982.66</v>
      </c>
      <c r="U205" s="6">
        <v>789.9</v>
      </c>
      <c r="V205" s="6">
        <v>592.59</v>
      </c>
      <c r="W205" s="6">
        <v>-669.42</v>
      </c>
    </row>
    <row r="206" spans="3:23" ht="15.5" x14ac:dyDescent="0.35">
      <c r="C206" t="s">
        <v>307</v>
      </c>
      <c r="I206" s="6">
        <v>0.63</v>
      </c>
      <c r="J206" s="6">
        <v>0.3</v>
      </c>
      <c r="K206" s="6">
        <v>0.79</v>
      </c>
      <c r="L206" s="6">
        <v>1.66</v>
      </c>
      <c r="M206" s="6">
        <v>0.98</v>
      </c>
      <c r="N206" s="6">
        <v>0.61</v>
      </c>
      <c r="O206" s="6">
        <v>0.67</v>
      </c>
      <c r="P206" s="6">
        <v>0.57999999999999996</v>
      </c>
      <c r="Q206" s="6">
        <v>0.63</v>
      </c>
      <c r="R206" s="6">
        <v>0.8</v>
      </c>
      <c r="S206" s="6">
        <v>0.63</v>
      </c>
      <c r="T206" s="6">
        <v>0.65</v>
      </c>
      <c r="U206" s="6">
        <v>0.36</v>
      </c>
      <c r="V206" s="6">
        <v>0.56999999999999995</v>
      </c>
      <c r="W206" s="6">
        <v>-0.3</v>
      </c>
    </row>
    <row r="207" spans="3:23" ht="15.5" x14ac:dyDescent="0.35">
      <c r="C207" t="s">
        <v>308</v>
      </c>
      <c r="I207" s="6">
        <v>367.8</v>
      </c>
      <c r="J207" s="6">
        <v>335.68</v>
      </c>
      <c r="K207" s="6">
        <v>299.01</v>
      </c>
      <c r="L207" s="6">
        <v>282.76</v>
      </c>
      <c r="M207" s="6">
        <v>218.87</v>
      </c>
      <c r="N207" s="6">
        <v>197.82</v>
      </c>
      <c r="O207" s="6">
        <v>209.51</v>
      </c>
      <c r="P207" s="6">
        <v>212.22</v>
      </c>
      <c r="Q207" s="6">
        <v>186.65</v>
      </c>
      <c r="R207" s="6">
        <v>207.2</v>
      </c>
      <c r="S207" s="6">
        <v>1457.2</v>
      </c>
      <c r="T207" s="6">
        <v>972.86</v>
      </c>
      <c r="U207" s="6">
        <v>778.87</v>
      </c>
      <c r="V207" s="6">
        <v>585.05999999999995</v>
      </c>
      <c r="W207" s="6">
        <v>-677.34</v>
      </c>
    </row>
    <row r="208" spans="3:23" ht="15.5" x14ac:dyDescent="0.35">
      <c r="C208" t="s">
        <v>309</v>
      </c>
      <c r="I208" s="5">
        <v>315000000000</v>
      </c>
      <c r="J208" s="5">
        <v>446000000000</v>
      </c>
      <c r="K208" s="5">
        <v>390000000000</v>
      </c>
      <c r="L208" s="5">
        <v>442000000000</v>
      </c>
      <c r="M208" s="5">
        <v>399000000000</v>
      </c>
      <c r="N208" s="5">
        <v>337000000000</v>
      </c>
      <c r="O208" s="5">
        <v>357000000000</v>
      </c>
      <c r="P208" s="5">
        <v>338000000000</v>
      </c>
      <c r="Q208" s="5">
        <v>287000000000</v>
      </c>
      <c r="R208" s="5">
        <v>184000000000</v>
      </c>
      <c r="T208" s="5">
        <v>179000000000</v>
      </c>
      <c r="U208" s="5">
        <v>133000000000</v>
      </c>
      <c r="V208" s="5">
        <v>74000000000</v>
      </c>
      <c r="W208" s="5">
        <v>90000000000</v>
      </c>
    </row>
    <row r="209" spans="2:23" ht="15.5" x14ac:dyDescent="0.35">
      <c r="C209" t="s">
        <v>310</v>
      </c>
      <c r="I209" s="5">
        <v>234000000000</v>
      </c>
      <c r="J209" s="5">
        <v>208000000000</v>
      </c>
      <c r="K209" s="5">
        <v>234000000000</v>
      </c>
      <c r="L209" s="5">
        <v>212000000000</v>
      </c>
      <c r="M209" s="5">
        <v>194000000000</v>
      </c>
      <c r="N209" s="5">
        <v>174000000000</v>
      </c>
      <c r="O209" s="5">
        <v>194000000000</v>
      </c>
      <c r="P209" s="5">
        <v>148000000000</v>
      </c>
      <c r="Q209" s="5">
        <v>147000000000</v>
      </c>
      <c r="R209" s="5">
        <v>173000000000</v>
      </c>
      <c r="S209" s="5">
        <v>172000000000</v>
      </c>
      <c r="T209" s="5">
        <v>160000000000</v>
      </c>
      <c r="U209" s="5">
        <v>197000000000</v>
      </c>
      <c r="V209" s="5">
        <v>160000000000</v>
      </c>
      <c r="W209" s="5">
        <v>129000000000</v>
      </c>
    </row>
    <row r="210" spans="2:23" ht="15.5" x14ac:dyDescent="0.35">
      <c r="C210" t="s">
        <v>25</v>
      </c>
      <c r="I210" s="5">
        <v>549000000000</v>
      </c>
      <c r="J210" s="5">
        <v>654000000000</v>
      </c>
      <c r="K210" s="5">
        <v>624000000000</v>
      </c>
      <c r="L210" s="5">
        <v>654000000000</v>
      </c>
      <c r="M210" s="5">
        <v>593000000000</v>
      </c>
      <c r="N210" s="5">
        <v>511000000000</v>
      </c>
      <c r="O210" s="5">
        <v>551000000000</v>
      </c>
      <c r="P210" s="5">
        <v>485000000000</v>
      </c>
      <c r="Q210" s="5">
        <v>434000000000</v>
      </c>
      <c r="R210" s="5">
        <v>358000000000</v>
      </c>
      <c r="S210" s="5">
        <v>409000000000</v>
      </c>
      <c r="T210" s="5">
        <v>179000000000</v>
      </c>
      <c r="U210" s="5">
        <v>330000000000</v>
      </c>
      <c r="V210" s="5">
        <v>234000000000</v>
      </c>
      <c r="W210" s="5">
        <v>219000000000</v>
      </c>
    </row>
    <row r="211" spans="2:23" ht="15.5" x14ac:dyDescent="0.35">
      <c r="C211" t="s">
        <v>22</v>
      </c>
      <c r="I211" s="5">
        <v>486000000000</v>
      </c>
      <c r="J211" s="5">
        <v>591000000000</v>
      </c>
      <c r="K211" s="5">
        <v>571000000000</v>
      </c>
      <c r="L211" s="5">
        <v>637000000000</v>
      </c>
      <c r="M211" s="5">
        <v>536000000000</v>
      </c>
      <c r="N211" s="5">
        <v>463000000000</v>
      </c>
      <c r="O211" s="5">
        <v>512000000000</v>
      </c>
      <c r="P211" s="5">
        <v>473000000000</v>
      </c>
      <c r="Q211" s="5">
        <v>411000000000</v>
      </c>
      <c r="R211" s="5">
        <v>311000000000</v>
      </c>
      <c r="S211" s="5">
        <v>362000000000</v>
      </c>
      <c r="T211" s="5">
        <v>335000000000</v>
      </c>
      <c r="U211" s="5">
        <v>327000000000</v>
      </c>
      <c r="V211" s="5">
        <v>233000000000</v>
      </c>
      <c r="W211" s="5">
        <v>217000000000</v>
      </c>
    </row>
    <row r="212" spans="2:23" ht="15.5" x14ac:dyDescent="0.35">
      <c r="C212" t="s">
        <v>311</v>
      </c>
      <c r="I212" s="5">
        <v>195000000000</v>
      </c>
      <c r="J212" s="5">
        <v>136000000000</v>
      </c>
      <c r="K212" s="5">
        <v>150000000000</v>
      </c>
      <c r="L212" s="5">
        <v>106000000000</v>
      </c>
      <c r="M212" s="5">
        <v>44000000000</v>
      </c>
      <c r="N212" s="5">
        <v>10000000000</v>
      </c>
      <c r="O212" s="5">
        <v>38000000000</v>
      </c>
      <c r="P212" s="5">
        <v>4000000000</v>
      </c>
      <c r="Q212" s="5">
        <v>14000000000</v>
      </c>
      <c r="R212" s="5">
        <v>61000000000</v>
      </c>
      <c r="S212" s="5">
        <v>76000000000</v>
      </c>
      <c r="T212" s="5">
        <v>1000000000</v>
      </c>
      <c r="U212" s="5">
        <v>2000000000</v>
      </c>
      <c r="V212" s="5">
        <v>7000000000</v>
      </c>
      <c r="W212" s="5">
        <v>-1000000000</v>
      </c>
    </row>
    <row r="213" spans="2:23" ht="15.5" x14ac:dyDescent="0.35">
      <c r="C213" t="s">
        <v>312</v>
      </c>
      <c r="I213" s="5">
        <v>193000000000</v>
      </c>
      <c r="J213" s="5">
        <v>15000000000</v>
      </c>
      <c r="K213" s="5">
        <v>121000000000</v>
      </c>
      <c r="L213" s="5">
        <v>-18000000000</v>
      </c>
      <c r="M213" s="5">
        <v>-15000000000</v>
      </c>
      <c r="N213" s="5">
        <v>62000000000</v>
      </c>
      <c r="O213" s="5">
        <v>-10000000000</v>
      </c>
      <c r="P213" s="5">
        <v>40000000000</v>
      </c>
      <c r="Q213" s="5">
        <v>-97000000000</v>
      </c>
      <c r="R213" s="5">
        <v>100000000000</v>
      </c>
      <c r="S213" s="5">
        <v>31000000000</v>
      </c>
      <c r="T213" s="5">
        <v>-21000000000</v>
      </c>
      <c r="U213" s="5">
        <v>4000000000</v>
      </c>
      <c r="V213" s="5">
        <v>-5000000000</v>
      </c>
      <c r="W213" s="5">
        <v>-34000000000</v>
      </c>
    </row>
    <row r="214" spans="2:23" ht="15.5" x14ac:dyDescent="0.35">
      <c r="C214" t="s">
        <v>313</v>
      </c>
    </row>
    <row r="215" spans="2:23" ht="15.5" x14ac:dyDescent="0.35">
      <c r="C215" t="s">
        <v>14</v>
      </c>
      <c r="I215" s="5">
        <v>193000000000</v>
      </c>
      <c r="J215" s="5">
        <v>15000000000</v>
      </c>
      <c r="K215" s="5">
        <v>121000000000</v>
      </c>
      <c r="L215" s="5">
        <v>-18000000000</v>
      </c>
      <c r="M215" s="5">
        <v>-15000000000</v>
      </c>
      <c r="N215" s="5">
        <v>62000000000</v>
      </c>
      <c r="O215" s="5">
        <v>-10000000000</v>
      </c>
      <c r="P215" s="5">
        <v>40000000000</v>
      </c>
      <c r="Q215" s="5">
        <v>-97000000000</v>
      </c>
      <c r="R215" s="5">
        <v>100000000000</v>
      </c>
      <c r="S215" s="5">
        <v>31000000000</v>
      </c>
      <c r="T215" s="5">
        <v>-21000000000</v>
      </c>
      <c r="U215" s="5">
        <v>4000000000</v>
      </c>
      <c r="V215" s="5">
        <v>-5000000000</v>
      </c>
      <c r="W215" s="5">
        <v>-34000000000</v>
      </c>
    </row>
    <row r="216" spans="2:23" ht="15.5" x14ac:dyDescent="0.35">
      <c r="C216" t="s">
        <v>16</v>
      </c>
      <c r="I216" s="6">
        <v>149.71</v>
      </c>
      <c r="J216" s="6">
        <v>12.03</v>
      </c>
      <c r="K216" s="6">
        <v>93.99</v>
      </c>
      <c r="L216" s="6">
        <v>-13.81</v>
      </c>
      <c r="M216" s="6">
        <v>-11.69</v>
      </c>
      <c r="N216" s="6">
        <v>48.06</v>
      </c>
      <c r="O216" s="6">
        <v>-7.75</v>
      </c>
      <c r="P216" s="6">
        <v>30.89</v>
      </c>
      <c r="Q216" s="6">
        <v>-75.45</v>
      </c>
      <c r="R216" s="6">
        <v>77.44</v>
      </c>
      <c r="S216" s="6">
        <v>194.41</v>
      </c>
      <c r="T216" s="6">
        <v>-128.82</v>
      </c>
      <c r="U216" s="6">
        <v>23.53</v>
      </c>
      <c r="V216" s="6">
        <v>-35.44</v>
      </c>
      <c r="W216" s="6">
        <v>-231.74</v>
      </c>
    </row>
    <row r="218" spans="2:23" ht="15.5" x14ac:dyDescent="0.35">
      <c r="B218" t="s">
        <v>314</v>
      </c>
      <c r="C218" t="s">
        <v>315</v>
      </c>
      <c r="D218" s="5">
        <v>14000000000</v>
      </c>
      <c r="E218" s="5">
        <v>5000000000</v>
      </c>
      <c r="F218" s="5">
        <v>5000000000</v>
      </c>
      <c r="G218" s="5">
        <v>4000000000</v>
      </c>
      <c r="H218" s="5">
        <v>55000000000</v>
      </c>
      <c r="I218" s="5">
        <v>35000000000</v>
      </c>
      <c r="J218" s="5">
        <v>24000000000</v>
      </c>
      <c r="K218" s="5">
        <v>42000000000</v>
      </c>
      <c r="L218" s="5">
        <v>58000000000</v>
      </c>
      <c r="M218" s="5">
        <v>23000000000</v>
      </c>
      <c r="N218" s="5">
        <v>-14000000000</v>
      </c>
      <c r="O218" s="5">
        <v>12000000000</v>
      </c>
      <c r="P218" s="5">
        <v>15000000000</v>
      </c>
      <c r="Q218" s="5">
        <v>-24000000000</v>
      </c>
    </row>
    <row r="219" spans="2:23" ht="15.5" x14ac:dyDescent="0.35">
      <c r="C219" t="s">
        <v>316</v>
      </c>
      <c r="H219" s="5">
        <v>28000000000</v>
      </c>
      <c r="I219" s="5">
        <v>35000000000</v>
      </c>
      <c r="J219" s="5">
        <v>24000000000</v>
      </c>
      <c r="K219" s="5">
        <v>42000000000</v>
      </c>
      <c r="L219" s="5">
        <v>58000000000</v>
      </c>
      <c r="M219" s="5">
        <v>23000000000</v>
      </c>
      <c r="N219" s="5">
        <v>-14000000000</v>
      </c>
      <c r="O219" s="5">
        <v>12000000000</v>
      </c>
      <c r="P219" s="5">
        <v>15000000000</v>
      </c>
      <c r="Q219" s="5">
        <v>-24000000000</v>
      </c>
    </row>
    <row r="220" spans="2:23" ht="15.5" x14ac:dyDescent="0.35">
      <c r="C220" t="s">
        <v>317</v>
      </c>
      <c r="L220" s="6">
        <v>11.66</v>
      </c>
      <c r="M220" s="6">
        <v>2.91</v>
      </c>
    </row>
    <row r="221" spans="2:23" ht="15.5" x14ac:dyDescent="0.35">
      <c r="C221" t="s">
        <v>76</v>
      </c>
      <c r="L221" s="6">
        <v>0.25750000000000001</v>
      </c>
      <c r="M221" s="6">
        <v>0.16519999999999999</v>
      </c>
    </row>
    <row r="222" spans="2:23" ht="15.5" x14ac:dyDescent="0.35">
      <c r="C222" t="s">
        <v>318</v>
      </c>
      <c r="L222" s="6">
        <v>5.8299999999999998E-2</v>
      </c>
      <c r="M222" s="6">
        <v>1.46E-2</v>
      </c>
    </row>
    <row r="223" spans="2:23" ht="15.5" x14ac:dyDescent="0.35">
      <c r="C223" t="s">
        <v>56</v>
      </c>
      <c r="D223" s="6">
        <v>10.65</v>
      </c>
      <c r="E223" s="6">
        <v>4.22</v>
      </c>
      <c r="F223" s="6">
        <v>4.2699999999999996</v>
      </c>
      <c r="G223" s="6">
        <v>2.92</v>
      </c>
      <c r="H223" s="6">
        <v>42.59</v>
      </c>
      <c r="I223" s="6">
        <v>26.94</v>
      </c>
      <c r="J223" s="6">
        <v>18.47</v>
      </c>
      <c r="K223" s="6">
        <v>32.380000000000003</v>
      </c>
      <c r="L223" s="6">
        <v>45.28</v>
      </c>
      <c r="M223" s="6">
        <v>17.62</v>
      </c>
      <c r="N223" s="5">
        <v>-11</v>
      </c>
      <c r="O223" s="6">
        <v>9.25</v>
      </c>
      <c r="P223" s="6">
        <v>11.74</v>
      </c>
      <c r="Q223" s="6">
        <v>-18.34</v>
      </c>
    </row>
    <row r="224" spans="2:23" ht="15.5" x14ac:dyDescent="0.35">
      <c r="C224" t="s">
        <v>319</v>
      </c>
      <c r="H224" s="6">
        <v>21.94</v>
      </c>
      <c r="I224" s="6">
        <v>26.94</v>
      </c>
      <c r="J224" s="6">
        <v>18.47</v>
      </c>
      <c r="K224" s="6">
        <v>32.380000000000003</v>
      </c>
      <c r="L224" s="6">
        <v>45.28</v>
      </c>
      <c r="M224" s="6">
        <v>17.62</v>
      </c>
      <c r="N224" s="5">
        <v>-11</v>
      </c>
      <c r="O224" s="6">
        <v>9.25</v>
      </c>
      <c r="P224" s="6">
        <v>11.74</v>
      </c>
      <c r="Q224" s="6">
        <v>-18.34</v>
      </c>
    </row>
    <row r="225" spans="3:17" ht="15.5" x14ac:dyDescent="0.35">
      <c r="C225" t="s">
        <v>78</v>
      </c>
      <c r="L225" s="6">
        <v>11.66</v>
      </c>
      <c r="M225" s="6">
        <v>2.91</v>
      </c>
    </row>
    <row r="226" spans="3:17" ht="15.5" x14ac:dyDescent="0.35">
      <c r="C226" t="s">
        <v>320</v>
      </c>
      <c r="L226" s="6">
        <v>0.25750000000000001</v>
      </c>
      <c r="M226" s="6">
        <v>0.16519999999999999</v>
      </c>
    </row>
    <row r="227" spans="3:17" ht="15.5" x14ac:dyDescent="0.35">
      <c r="C227" t="s">
        <v>321</v>
      </c>
      <c r="L227" s="6">
        <v>5.8299999999999998E-2</v>
      </c>
      <c r="M227" s="6">
        <v>1.46E-2</v>
      </c>
    </row>
    <row r="228" spans="3:17" ht="15.5" x14ac:dyDescent="0.35">
      <c r="C228" t="s">
        <v>322</v>
      </c>
      <c r="D228" s="5">
        <v>477000000000</v>
      </c>
      <c r="E228" s="5">
        <v>501000000000</v>
      </c>
      <c r="F228" s="5">
        <v>397000000000</v>
      </c>
      <c r="G228" s="5">
        <v>474000000000</v>
      </c>
      <c r="H228" s="5">
        <v>1909000000000</v>
      </c>
      <c r="I228" s="5">
        <v>1925000000000</v>
      </c>
      <c r="J228" s="5">
        <v>1729000000000</v>
      </c>
      <c r="K228" s="5">
        <v>1841000000000</v>
      </c>
      <c r="L228" s="5">
        <v>1638000000000</v>
      </c>
      <c r="M228" s="5">
        <v>1341000000000</v>
      </c>
      <c r="N228" s="5">
        <v>1103000000000</v>
      </c>
      <c r="O228" s="5">
        <v>1222000000000</v>
      </c>
      <c r="P228" s="5">
        <v>1081000000000</v>
      </c>
      <c r="Q228" s="5">
        <v>959000000000</v>
      </c>
    </row>
    <row r="229" spans="3:17" ht="15.5" x14ac:dyDescent="0.35">
      <c r="C229" t="s">
        <v>323</v>
      </c>
      <c r="H229" s="5">
        <v>1847000000000</v>
      </c>
      <c r="I229" s="5">
        <v>1925000000000</v>
      </c>
      <c r="J229" s="5">
        <v>1729000000000</v>
      </c>
      <c r="K229" s="5">
        <v>1841000000000</v>
      </c>
      <c r="L229" s="5">
        <v>1638000000000</v>
      </c>
      <c r="M229" s="5">
        <v>1341000000000</v>
      </c>
      <c r="N229" s="5">
        <v>1103000000000</v>
      </c>
      <c r="O229" s="5">
        <v>1222000000000</v>
      </c>
      <c r="P229" s="5">
        <v>1081000000000</v>
      </c>
      <c r="Q229" s="5">
        <v>959000000000</v>
      </c>
    </row>
    <row r="230" spans="3:17" ht="15.5" x14ac:dyDescent="0.35">
      <c r="C230" t="s">
        <v>324</v>
      </c>
      <c r="L230" s="6">
        <v>11.66</v>
      </c>
      <c r="M230" s="6">
        <v>2.91</v>
      </c>
    </row>
    <row r="231" spans="3:17" ht="15.5" x14ac:dyDescent="0.35">
      <c r="C231" t="s">
        <v>325</v>
      </c>
      <c r="L231" s="6">
        <v>0.25750000000000001</v>
      </c>
      <c r="M231" s="6">
        <v>0.16519999999999999</v>
      </c>
    </row>
    <row r="232" spans="3:17" ht="15.5" x14ac:dyDescent="0.35">
      <c r="C232" t="s">
        <v>326</v>
      </c>
      <c r="L232" s="6">
        <v>5.8299999999999998E-2</v>
      </c>
      <c r="M232" s="6">
        <v>1.46E-2</v>
      </c>
    </row>
    <row r="233" spans="3:17" ht="15.5" x14ac:dyDescent="0.35">
      <c r="C233" t="s">
        <v>327</v>
      </c>
      <c r="I233" s="6">
        <v>3.45</v>
      </c>
    </row>
    <row r="234" spans="3:17" ht="15.5" x14ac:dyDescent="0.35">
      <c r="C234" t="s">
        <v>328</v>
      </c>
      <c r="I234" s="6">
        <v>6.7</v>
      </c>
    </row>
    <row r="235" spans="3:17" ht="15.5" x14ac:dyDescent="0.35">
      <c r="C235" t="s">
        <v>329</v>
      </c>
      <c r="I235" s="6">
        <v>7.49</v>
      </c>
    </row>
    <row r="236" spans="3:17" ht="15.5" x14ac:dyDescent="0.35">
      <c r="C236" t="s">
        <v>330</v>
      </c>
      <c r="I236" s="6">
        <v>0.1492</v>
      </c>
    </row>
    <row r="237" spans="3:17" ht="15.5" x14ac:dyDescent="0.35">
      <c r="C237" t="s">
        <v>331</v>
      </c>
      <c r="I237" s="6">
        <v>0.1</v>
      </c>
    </row>
    <row r="238" spans="3:17" ht="15.5" x14ac:dyDescent="0.35">
      <c r="C238" t="s">
        <v>332</v>
      </c>
      <c r="I238" s="6">
        <v>0.38</v>
      </c>
    </row>
    <row r="239" spans="3:17" ht="15.5" x14ac:dyDescent="0.35">
      <c r="C239" t="s">
        <v>333</v>
      </c>
      <c r="I239" s="6">
        <v>1.03</v>
      </c>
    </row>
    <row r="240" spans="3:17" ht="15.5" x14ac:dyDescent="0.35">
      <c r="C240" t="s">
        <v>334</v>
      </c>
      <c r="I240" s="6">
        <v>1.03</v>
      </c>
    </row>
    <row r="241" spans="3:9" ht="15.5" x14ac:dyDescent="0.35">
      <c r="C241" t="s">
        <v>335</v>
      </c>
      <c r="I241" s="6">
        <v>10.32</v>
      </c>
    </row>
    <row r="242" spans="3:9" ht="15.5" x14ac:dyDescent="0.35">
      <c r="C242" t="s">
        <v>336</v>
      </c>
      <c r="I242" s="5">
        <v>6</v>
      </c>
    </row>
    <row r="243" spans="3:9" ht="15.5" x14ac:dyDescent="0.35">
      <c r="C243" t="s">
        <v>337</v>
      </c>
      <c r="I243" s="6">
        <v>0.14000000000000001</v>
      </c>
    </row>
    <row r="244" spans="3:9" ht="15.5" x14ac:dyDescent="0.35">
      <c r="C244" t="s">
        <v>338</v>
      </c>
      <c r="I244" s="6">
        <v>-0.41</v>
      </c>
    </row>
    <row r="245" spans="3:9" ht="15.5" x14ac:dyDescent="0.35">
      <c r="C245" t="s">
        <v>339</v>
      </c>
      <c r="I245" s="6">
        <v>21.94</v>
      </c>
    </row>
    <row r="246" spans="3:9" ht="15.5" x14ac:dyDescent="0.35">
      <c r="C246" t="s">
        <v>340</v>
      </c>
      <c r="I246" s="6">
        <v>42.59</v>
      </c>
    </row>
    <row r="247" spans="3:9" ht="15.5" x14ac:dyDescent="0.35">
      <c r="C247" t="s">
        <v>341</v>
      </c>
      <c r="I247" s="6">
        <v>1435.8</v>
      </c>
    </row>
    <row r="248" spans="3:9" ht="15.5" x14ac:dyDescent="0.35">
      <c r="C248" t="s">
        <v>342</v>
      </c>
      <c r="D248" s="6">
        <v>86.7</v>
      </c>
    </row>
    <row r="249" spans="3:9" ht="15.5" x14ac:dyDescent="0.35">
      <c r="C249" t="s">
        <v>343</v>
      </c>
      <c r="I249" s="6">
        <v>386.28</v>
      </c>
    </row>
    <row r="250" spans="3:9" ht="15.5" x14ac:dyDescent="0.35">
      <c r="C250" t="s">
        <v>344</v>
      </c>
      <c r="I250" s="6">
        <v>143.18</v>
      </c>
    </row>
    <row r="251" spans="3:9" ht="15.5" x14ac:dyDescent="0.35">
      <c r="C251" t="s">
        <v>345</v>
      </c>
      <c r="D251" s="6">
        <v>1.38</v>
      </c>
    </row>
    <row r="252" spans="3:9" ht="15.5" x14ac:dyDescent="0.35">
      <c r="C252" t="s">
        <v>346</v>
      </c>
      <c r="D252" s="6">
        <v>0.88</v>
      </c>
    </row>
    <row r="253" spans="3:9" ht="15.5" x14ac:dyDescent="0.35">
      <c r="C253" t="s">
        <v>347</v>
      </c>
      <c r="D253" s="6">
        <v>1.2</v>
      </c>
    </row>
    <row r="254" spans="3:9" ht="15.5" x14ac:dyDescent="0.35">
      <c r="C254" t="s">
        <v>348</v>
      </c>
      <c r="D254" s="6">
        <v>0.47</v>
      </c>
    </row>
    <row r="255" spans="3:9" ht="15.5" x14ac:dyDescent="0.35">
      <c r="C255" t="s">
        <v>349</v>
      </c>
      <c r="D255" s="6">
        <v>1.64</v>
      </c>
    </row>
    <row r="256" spans="3:9" ht="15.5" x14ac:dyDescent="0.35">
      <c r="C256" t="s">
        <v>350</v>
      </c>
      <c r="D256" s="6">
        <v>0.45</v>
      </c>
    </row>
    <row r="257" spans="3:9" ht="15.5" x14ac:dyDescent="0.35">
      <c r="C257" t="s">
        <v>351</v>
      </c>
      <c r="D257" s="6">
        <v>2.64</v>
      </c>
    </row>
    <row r="258" spans="3:9" ht="15.5" x14ac:dyDescent="0.35">
      <c r="C258" t="s">
        <v>352</v>
      </c>
      <c r="I258" s="6">
        <v>2.04</v>
      </c>
    </row>
    <row r="259" spans="3:9" ht="15.5" x14ac:dyDescent="0.35">
      <c r="C259" t="s">
        <v>12</v>
      </c>
      <c r="D259" s="5">
        <v>42000000000</v>
      </c>
    </row>
    <row r="260" spans="3:9" ht="15.5" x14ac:dyDescent="0.35">
      <c r="C260" t="s">
        <v>353</v>
      </c>
      <c r="I260" s="6">
        <v>2.77</v>
      </c>
    </row>
    <row r="261" spans="3:9" ht="15.5" x14ac:dyDescent="0.35">
      <c r="C261" t="s">
        <v>354</v>
      </c>
      <c r="I261" s="6">
        <v>2.1499999999999998E-2</v>
      </c>
    </row>
    <row r="262" spans="3:9" ht="15.5" x14ac:dyDescent="0.35">
      <c r="C262" t="s">
        <v>355</v>
      </c>
      <c r="I262" s="6">
        <v>5.6799999999999996E-2</v>
      </c>
    </row>
    <row r="263" spans="3:9" ht="15.5" x14ac:dyDescent="0.35">
      <c r="C263" t="s">
        <v>356</v>
      </c>
      <c r="I263" s="6">
        <v>9.06E-2</v>
      </c>
    </row>
    <row r="264" spans="3:9" ht="15.5" x14ac:dyDescent="0.35">
      <c r="C264" t="s">
        <v>357</v>
      </c>
      <c r="I264" s="6">
        <v>5.2600000000000001E-2</v>
      </c>
    </row>
    <row r="265" spans="3:9" ht="15.5" x14ac:dyDescent="0.35">
      <c r="C265" t="s">
        <v>358</v>
      </c>
      <c r="D265" s="6">
        <v>47.8</v>
      </c>
    </row>
    <row r="266" spans="3:9" ht="15.5" x14ac:dyDescent="0.35">
      <c r="C266" t="s">
        <v>359</v>
      </c>
      <c r="D266" s="6">
        <v>57.58</v>
      </c>
    </row>
    <row r="267" spans="3:9" ht="15.5" x14ac:dyDescent="0.35">
      <c r="C267" t="s">
        <v>360</v>
      </c>
      <c r="D267" s="6">
        <v>16.47</v>
      </c>
    </row>
    <row r="268" spans="3:9" ht="15.5" x14ac:dyDescent="0.35">
      <c r="C268" t="s">
        <v>361</v>
      </c>
      <c r="D268" s="6">
        <v>88.91</v>
      </c>
    </row>
    <row r="269" spans="3:9" ht="15.5" x14ac:dyDescent="0.35">
      <c r="C269" t="s">
        <v>362</v>
      </c>
      <c r="D269" s="6">
        <v>1.9</v>
      </c>
    </row>
    <row r="270" spans="3:9" ht="15.5" x14ac:dyDescent="0.35">
      <c r="C270" t="s">
        <v>363</v>
      </c>
      <c r="I270" s="6">
        <v>1.45</v>
      </c>
    </row>
    <row r="271" spans="3:9" ht="15.5" x14ac:dyDescent="0.35">
      <c r="C271" t="s">
        <v>364</v>
      </c>
      <c r="I271" s="6">
        <v>6.16</v>
      </c>
    </row>
    <row r="272" spans="3:9" ht="15.5" x14ac:dyDescent="0.35">
      <c r="C272" t="s">
        <v>52</v>
      </c>
      <c r="I272" s="5">
        <v>189000000000</v>
      </c>
    </row>
    <row r="273" spans="3:9" ht="15.5" x14ac:dyDescent="0.35">
      <c r="C273" t="s">
        <v>365</v>
      </c>
      <c r="I273" s="5">
        <v>673000000000</v>
      </c>
    </row>
    <row r="274" spans="3:9" ht="15.5" x14ac:dyDescent="0.35">
      <c r="C274" t="s">
        <v>366</v>
      </c>
      <c r="I274" s="5">
        <v>1290000000</v>
      </c>
    </row>
    <row r="275" spans="3:9" ht="15.5" x14ac:dyDescent="0.35">
      <c r="C275" t="s">
        <v>367</v>
      </c>
      <c r="I275" s="6">
        <v>7.4999999999999997E-2</v>
      </c>
    </row>
    <row r="276" spans="3:9" ht="15.5" x14ac:dyDescent="0.35">
      <c r="C276" t="s">
        <v>368</v>
      </c>
      <c r="D276" s="6">
        <v>9.1199999999999989E-2</v>
      </c>
    </row>
    <row r="277" spans="3:9" ht="15.5" x14ac:dyDescent="0.35">
      <c r="C277" t="s">
        <v>369</v>
      </c>
      <c r="D277" s="6">
        <v>5.2199999999999996E-2</v>
      </c>
    </row>
    <row r="278" spans="3:9" ht="15.5" x14ac:dyDescent="0.35">
      <c r="C278" t="s">
        <v>370</v>
      </c>
      <c r="D278" s="6">
        <v>2.87E-2</v>
      </c>
    </row>
    <row r="279" spans="3:9" ht="15.5" x14ac:dyDescent="0.35">
      <c r="C279" t="s">
        <v>371</v>
      </c>
      <c r="D279" s="6">
        <v>-0.13769999999999999</v>
      </c>
    </row>
    <row r="280" spans="3:9" ht="15.5" x14ac:dyDescent="0.35">
      <c r="C280" t="s">
        <v>372</v>
      </c>
      <c r="D280" s="6">
        <v>-0.22739999999999999</v>
      </c>
    </row>
    <row r="281" spans="3:9" ht="15.5" x14ac:dyDescent="0.35">
      <c r="C281" t="s">
        <v>373</v>
      </c>
      <c r="D281" s="6">
        <v>-0.31090000000000001</v>
      </c>
    </row>
    <row r="282" spans="3:9" ht="15.5" x14ac:dyDescent="0.35">
      <c r="C282" t="s">
        <v>374</v>
      </c>
      <c r="I282" s="6">
        <v>11.66</v>
      </c>
    </row>
    <row r="283" spans="3:9" ht="15.5" x14ac:dyDescent="0.35">
      <c r="C283" t="s">
        <v>375</v>
      </c>
      <c r="I283" t="s">
        <v>2120</v>
      </c>
    </row>
    <row r="284" spans="3:9" ht="15.5" x14ac:dyDescent="0.35">
      <c r="C284" t="s">
        <v>377</v>
      </c>
      <c r="I284" s="5">
        <v>6</v>
      </c>
    </row>
    <row r="285" spans="3:9" ht="15.5" x14ac:dyDescent="0.35">
      <c r="C285" t="s">
        <v>378</v>
      </c>
      <c r="I285" s="6">
        <v>0.49</v>
      </c>
    </row>
    <row r="286" spans="3:9" ht="15.5" x14ac:dyDescent="0.35">
      <c r="C286" t="s">
        <v>379</v>
      </c>
      <c r="I286" s="6">
        <v>0.2</v>
      </c>
    </row>
    <row r="287" spans="3:9" ht="15.5" x14ac:dyDescent="0.35">
      <c r="C287" t="s">
        <v>380</v>
      </c>
      <c r="I287" s="6">
        <v>0.83</v>
      </c>
    </row>
    <row r="288" spans="3:9" ht="15.5" x14ac:dyDescent="0.35">
      <c r="C288" t="s">
        <v>381</v>
      </c>
      <c r="I288" s="6">
        <v>0.92</v>
      </c>
    </row>
    <row r="289" spans="3:9" ht="15.5" x14ac:dyDescent="0.35">
      <c r="C289" t="s">
        <v>382</v>
      </c>
      <c r="I289" s="6">
        <v>0.97</v>
      </c>
    </row>
    <row r="290" spans="3:9" ht="15.5" x14ac:dyDescent="0.35">
      <c r="C290" t="s">
        <v>383</v>
      </c>
      <c r="I290" s="6">
        <v>0.89</v>
      </c>
    </row>
    <row r="291" spans="3:9" ht="15.5" x14ac:dyDescent="0.35">
      <c r="C291" t="s">
        <v>384</v>
      </c>
      <c r="I291" s="6">
        <v>0.17</v>
      </c>
    </row>
    <row r="292" spans="3:9" ht="15.5" x14ac:dyDescent="0.35">
      <c r="C292" t="s">
        <v>385</v>
      </c>
      <c r="I292" s="5">
        <v>1847000000000</v>
      </c>
    </row>
    <row r="293" spans="3:9" ht="15.5" x14ac:dyDescent="0.35">
      <c r="C293" t="s">
        <v>386</v>
      </c>
      <c r="I293" s="5">
        <v>156000000000</v>
      </c>
    </row>
    <row r="294" spans="3:9" ht="15.5" x14ac:dyDescent="0.35">
      <c r="C294" t="s">
        <v>387</v>
      </c>
      <c r="I294" s="5">
        <v>111000000000</v>
      </c>
    </row>
    <row r="295" spans="3:9" ht="15.5" x14ac:dyDescent="0.35">
      <c r="C295" t="s">
        <v>388</v>
      </c>
      <c r="I295" s="5">
        <v>28000000000</v>
      </c>
    </row>
    <row r="296" spans="3:9" ht="15.5" x14ac:dyDescent="0.35">
      <c r="C296" t="s">
        <v>389</v>
      </c>
      <c r="D296" s="5">
        <v>112000000000</v>
      </c>
    </row>
    <row r="297" spans="3:9" ht="15.5" x14ac:dyDescent="0.35">
      <c r="C297" t="s">
        <v>390</v>
      </c>
      <c r="D297" s="5">
        <v>1314000000000</v>
      </c>
    </row>
    <row r="298" spans="3:9" ht="15.5" x14ac:dyDescent="0.35">
      <c r="C298" t="s">
        <v>391</v>
      </c>
      <c r="D298" s="5">
        <v>817000000000</v>
      </c>
    </row>
    <row r="299" spans="3:9" ht="15.5" x14ac:dyDescent="0.35">
      <c r="C299" t="s">
        <v>299</v>
      </c>
      <c r="D299" s="5">
        <v>190000000000</v>
      </c>
    </row>
    <row r="300" spans="3:9" ht="15.5" x14ac:dyDescent="0.35">
      <c r="C300" t="s">
        <v>298</v>
      </c>
      <c r="I300" s="5">
        <v>497000000000</v>
      </c>
    </row>
    <row r="301" spans="3:9" ht="15.5" x14ac:dyDescent="0.35">
      <c r="C301" t="s">
        <v>297</v>
      </c>
      <c r="D301" s="5">
        <v>235000000000</v>
      </c>
    </row>
    <row r="302" spans="3:9" ht="15.5" x14ac:dyDescent="0.35">
      <c r="C302" t="s">
        <v>296</v>
      </c>
      <c r="D302" s="5">
        <v>360000000000</v>
      </c>
    </row>
    <row r="303" spans="3:9" ht="15.5" x14ac:dyDescent="0.35">
      <c r="C303" t="s">
        <v>23</v>
      </c>
      <c r="D303" s="5">
        <v>595000000000</v>
      </c>
    </row>
    <row r="304" spans="3:9" ht="15.5" x14ac:dyDescent="0.35">
      <c r="C304" t="s">
        <v>20</v>
      </c>
      <c r="D304" s="5">
        <v>483000000000</v>
      </c>
    </row>
    <row r="305" spans="3:9" ht="15.5" x14ac:dyDescent="0.35">
      <c r="C305" t="s">
        <v>392</v>
      </c>
      <c r="I305" s="5">
        <v>497000000000</v>
      </c>
    </row>
    <row r="306" spans="3:9" ht="15.5" x14ac:dyDescent="0.35">
      <c r="C306" t="s">
        <v>393</v>
      </c>
      <c r="I306" s="5">
        <v>184000000000</v>
      </c>
    </row>
    <row r="307" spans="3:9" ht="15.5" x14ac:dyDescent="0.35">
      <c r="C307" t="s">
        <v>394</v>
      </c>
      <c r="I307" s="5">
        <v>-62000000000</v>
      </c>
    </row>
    <row r="308" spans="3:9" ht="15.5" x14ac:dyDescent="0.35">
      <c r="C308" t="s">
        <v>395</v>
      </c>
      <c r="I308" s="5">
        <v>-74000000000</v>
      </c>
    </row>
    <row r="309" spans="3:9" ht="15.5" x14ac:dyDescent="0.35">
      <c r="C309" t="s">
        <v>397</v>
      </c>
      <c r="I309" s="5">
        <v>184000000000</v>
      </c>
    </row>
  </sheetData>
  <pageMargins left="0.7" right="0.7" top="0.75" bottom="0.75" header="0.3" footer="0.3"/>
  <ignoredErrors>
    <ignoredError sqref="A1:W310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X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2313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2314</v>
      </c>
      <c r="D2" s="2" vm="590">
        <f ca="1">IFERROR(_xlfn.STOCKHISTORY("XIDX:" &amp; $C$1, D3, , 0, 0, 1), "Libur")</f>
        <v>760</v>
      </c>
      <c r="H2" s="2" vm="590">
        <f ca="1">IFERROR(INDEX(D2:G2,COUNT(D2:G2)),"")</f>
        <v>760</v>
      </c>
      <c r="I2" s="2" vm="375">
        <f t="shared" ref="I2:X2" ca="1" si="0">IFERROR(_xlfn.STOCKHISTORY("XIDX:" &amp; $C$1, I1, , 0, 0, 1), "Libur")</f>
        <v>605</v>
      </c>
      <c r="J2" s="2" vm="591">
        <f t="shared" ca="1" si="0"/>
        <v>810</v>
      </c>
      <c r="K2" s="2" vm="592">
        <f t="shared" ca="1" si="0"/>
        <v>530</v>
      </c>
      <c r="L2" s="2" vm="483">
        <f t="shared" ca="1" si="0"/>
        <v>915</v>
      </c>
      <c r="M2" s="2" vm="592">
        <f t="shared" ca="1" si="0"/>
        <v>530</v>
      </c>
      <c r="N2" s="2" vm="92">
        <f t="shared" ca="1" si="0"/>
        <v>210</v>
      </c>
      <c r="O2" s="2" vm="239">
        <f t="shared" ca="1" si="0"/>
        <v>268</v>
      </c>
      <c r="P2" s="2" vm="495">
        <f t="shared" ca="1" si="0"/>
        <v>322</v>
      </c>
      <c r="Q2" s="2" vm="593">
        <f t="shared" ca="1" si="0"/>
        <v>193.17850000000001</v>
      </c>
      <c r="R2" s="2" vm="594">
        <f t="shared" ca="1" si="0"/>
        <v>142.24959999999999</v>
      </c>
      <c r="S2" s="2" vm="595">
        <f t="shared" ca="1" si="0"/>
        <v>144.88390000000001</v>
      </c>
      <c r="T2" s="2" vm="596">
        <f t="shared" ca="1" si="0"/>
        <v>262.9862</v>
      </c>
      <c r="U2" s="2" vm="597">
        <f t="shared" ca="1" si="0"/>
        <v>208.54499999999999</v>
      </c>
      <c r="V2" s="2" vm="598">
        <f t="shared" ca="1" si="0"/>
        <v>272.20600000000002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95213790</v>
      </c>
      <c r="H4" s="2">
        <f>IFERROR(SUM(D4:G4)*(4/MAX(1,COUNT(D4:G4))),"")</f>
        <v>380855160</v>
      </c>
      <c r="I4" s="2">
        <f t="shared" ref="I4:X4" si="1">IFERROR(INDEX(I51:I500,MATCH($C$4,$C$51:$C$500,0)),"")</f>
        <v>295014929</v>
      </c>
      <c r="J4" s="2">
        <f t="shared" si="1"/>
        <v>301401837</v>
      </c>
      <c r="K4" s="2">
        <f t="shared" si="1"/>
        <v>344961625</v>
      </c>
      <c r="L4" s="2">
        <f t="shared" si="1"/>
        <v>731490734</v>
      </c>
      <c r="M4" s="2">
        <f t="shared" si="1"/>
        <v>303437230</v>
      </c>
      <c r="N4" s="2">
        <f t="shared" si="1"/>
        <v>175514454</v>
      </c>
      <c r="O4" s="2">
        <f t="shared" si="1"/>
        <v>221911797</v>
      </c>
      <c r="P4" s="2">
        <f t="shared" si="1"/>
        <v>148041610</v>
      </c>
      <c r="Q4" s="2">
        <f t="shared" si="1"/>
        <v>33704104</v>
      </c>
      <c r="R4" s="2">
        <f t="shared" si="1"/>
        <v>29081280</v>
      </c>
      <c r="S4" s="2">
        <f t="shared" si="1"/>
        <v>40500314</v>
      </c>
      <c r="T4" s="2">
        <f t="shared" si="1"/>
        <v>39933037</v>
      </c>
      <c r="U4" s="2">
        <f t="shared" si="1"/>
        <v>42243986</v>
      </c>
      <c r="V4" s="2">
        <f t="shared" si="1"/>
        <v>39505149</v>
      </c>
      <c r="W4" s="2">
        <f t="shared" si="1"/>
        <v>371904850005</v>
      </c>
      <c r="X4" s="2">
        <f t="shared" si="1"/>
        <v>310021605121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18755561</v>
      </c>
      <c r="H5" s="2">
        <f>IFERROR(SUM(D5:G5)*(4/MAX(1,COUNT(D5:G5))),"")</f>
        <v>75022244</v>
      </c>
      <c r="I5" s="2">
        <f t="shared" ref="I5:X5" si="2">IFERROR(INDEX(I51:I500,MATCH($C$5,$C$51:$C$500,0)),"")</f>
        <v>40274809</v>
      </c>
      <c r="J5" s="2">
        <f t="shared" si="2"/>
        <v>42830177</v>
      </c>
      <c r="K5" s="2">
        <f t="shared" si="2"/>
        <v>38905959</v>
      </c>
      <c r="L5" s="2">
        <f t="shared" si="2"/>
        <v>144305901</v>
      </c>
      <c r="M5" s="2">
        <f t="shared" si="2"/>
        <v>17079279</v>
      </c>
      <c r="N5" s="2">
        <f t="shared" si="2"/>
        <v>-4048496</v>
      </c>
      <c r="O5" s="2">
        <f t="shared" si="2"/>
        <v>-897090</v>
      </c>
      <c r="P5" s="2">
        <f t="shared" si="2"/>
        <v>42262443</v>
      </c>
      <c r="Q5" s="2">
        <f t="shared" si="2"/>
        <v>1897715</v>
      </c>
      <c r="R5" s="2">
        <f t="shared" si="2"/>
        <v>5373872</v>
      </c>
      <c r="S5" s="2">
        <f t="shared" si="2"/>
        <v>13663479</v>
      </c>
      <c r="T5" s="2">
        <f t="shared" si="2"/>
        <v>10789194</v>
      </c>
      <c r="U5" s="2">
        <f t="shared" si="2"/>
        <v>13254373</v>
      </c>
      <c r="V5" s="2">
        <f t="shared" si="2"/>
        <v>6729326</v>
      </c>
      <c r="W5" s="2">
        <f t="shared" si="2"/>
        <v>99350431247</v>
      </c>
      <c r="X5" s="2">
        <f t="shared" si="2"/>
        <v>85653319458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610401691</v>
      </c>
      <c r="H6" s="2">
        <f>IFERROR(INDEX(D6:G6,COUNT(D6:G6)),"")</f>
        <v>610401691</v>
      </c>
      <c r="I6" s="2">
        <f t="shared" ref="I6:X6" si="3">IFERROR(INDEX(I51:I500,MATCH($C$6,$C$51:$C$500,0)),"")</f>
        <v>583646329</v>
      </c>
      <c r="J6" s="2">
        <f t="shared" si="3"/>
        <v>553876169</v>
      </c>
      <c r="K6" s="2">
        <f t="shared" si="3"/>
        <v>497743641</v>
      </c>
      <c r="L6" s="2">
        <f t="shared" si="3"/>
        <v>525364100</v>
      </c>
      <c r="M6" s="2">
        <f t="shared" si="3"/>
        <v>300781310</v>
      </c>
      <c r="N6" s="2">
        <f t="shared" si="3"/>
        <v>311780413</v>
      </c>
      <c r="O6" s="2">
        <f t="shared" si="3"/>
        <v>308436617</v>
      </c>
      <c r="P6" s="2">
        <f t="shared" si="3"/>
        <v>323725177</v>
      </c>
      <c r="Q6" s="2">
        <f t="shared" si="3"/>
        <v>211698082</v>
      </c>
      <c r="R6" s="2">
        <f t="shared" si="3"/>
        <v>210267941</v>
      </c>
      <c r="S6" s="2">
        <f t="shared" si="3"/>
        <v>183090193</v>
      </c>
      <c r="T6" s="2">
        <f t="shared" si="3"/>
        <v>100278537</v>
      </c>
      <c r="U6" s="2">
        <f t="shared" si="3"/>
        <v>89960254</v>
      </c>
      <c r="V6" s="2">
        <f t="shared" si="3"/>
        <v>51759004</v>
      </c>
      <c r="W6" s="2">
        <f t="shared" si="3"/>
        <v>175156944656</v>
      </c>
      <c r="X6" s="2">
        <f t="shared" si="3"/>
        <v>187638186410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17.23</v>
      </c>
      <c r="H7" s="3">
        <f>IFERROR(INDEX(D7:G7,COUNT(D7:G7)),"")</f>
        <v>17.23</v>
      </c>
      <c r="I7" s="3">
        <f t="shared" ref="I7:X7" si="4">IFERROR(INDEX(I51:I500,MATCH($C$7,$C$51:$C$500,0))/1000000000,"")</f>
        <v>17.23</v>
      </c>
      <c r="J7" s="3">
        <f t="shared" si="4"/>
        <v>17.23</v>
      </c>
      <c r="K7" s="3">
        <f t="shared" si="4"/>
        <v>17.23</v>
      </c>
      <c r="L7" s="3">
        <f t="shared" si="4"/>
        <v>15.66</v>
      </c>
      <c r="M7" s="3">
        <f t="shared" si="4"/>
        <v>15.66</v>
      </c>
      <c r="N7" s="3">
        <f t="shared" si="4"/>
        <v>15.66</v>
      </c>
      <c r="O7" s="3">
        <f t="shared" si="4"/>
        <v>14.3</v>
      </c>
      <c r="P7" s="3">
        <f t="shared" si="4"/>
        <v>14.3</v>
      </c>
      <c r="Q7" s="3">
        <f t="shared" si="4"/>
        <v>11</v>
      </c>
      <c r="R7" s="3">
        <f t="shared" si="4"/>
        <v>1.1000000000000001</v>
      </c>
      <c r="S7" s="3">
        <f t="shared" si="4"/>
        <v>1.1000000000000001</v>
      </c>
      <c r="T7" s="3">
        <f t="shared" si="4"/>
        <v>1.1000000000000001</v>
      </c>
      <c r="U7" s="3">
        <f t="shared" si="4"/>
        <v>1.1000000000000001</v>
      </c>
      <c r="V7" s="3">
        <f t="shared" si="4"/>
        <v>1</v>
      </c>
      <c r="W7" s="3">
        <f t="shared" si="4"/>
        <v>0.55000000000000004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749000000000</v>
      </c>
      <c r="H8" s="2">
        <f>IFERROR(INDEX(D8:G8,COUNT(D8:G8)),"")</f>
        <v>749000000000</v>
      </c>
      <c r="I8" s="2">
        <f t="shared" ref="I8:X8" si="5">IFERROR(INDEX(I51:I500,MATCH($C$8,$C$51:$C$500,0)),"")</f>
        <v>1673000000000</v>
      </c>
      <c r="J8" s="2">
        <f t="shared" si="5"/>
        <v>2226000000000</v>
      </c>
      <c r="K8" s="2">
        <f t="shared" si="5"/>
        <v>2295000000000</v>
      </c>
      <c r="L8" s="2">
        <f t="shared" si="5"/>
        <v>4948000000000</v>
      </c>
      <c r="M8" s="2">
        <f t="shared" si="5"/>
        <v>1291000000000</v>
      </c>
      <c r="N8" s="2">
        <f t="shared" si="5"/>
        <v>588000000000</v>
      </c>
      <c r="O8" s="2">
        <f t="shared" si="5"/>
        <v>1151000000000</v>
      </c>
      <c r="P8" s="2">
        <f t="shared" si="5"/>
        <v>-155000000000</v>
      </c>
      <c r="Q8" s="2">
        <f t="shared" si="5"/>
        <v>-2112000000000</v>
      </c>
      <c r="R8" s="2">
        <f t="shared" si="5"/>
        <v>-4027000000000</v>
      </c>
      <c r="S8" s="2">
        <f t="shared" si="5"/>
        <v>-1279000000000</v>
      </c>
      <c r="T8" s="2">
        <f t="shared" si="5"/>
        <v>-351000000000</v>
      </c>
      <c r="U8" s="2">
        <f t="shared" si="5"/>
        <v>-60000000000</v>
      </c>
      <c r="V8" s="2">
        <f t="shared" si="5"/>
        <v>1000000000</v>
      </c>
      <c r="W8" s="2">
        <f t="shared" si="5"/>
        <v>141000000000</v>
      </c>
      <c r="X8" s="2">
        <f t="shared" si="5"/>
        <v>79000000000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43.47</v>
      </c>
      <c r="H9" s="3">
        <f>IFERROR(INDEX(D9:G9,COUNT(D9:G9)),"")</f>
        <v>43.47</v>
      </c>
      <c r="I9" s="3">
        <f t="shared" ref="I9:X9" si="6">IFERROR(INDEX(I51:I500,MATCH($C$9,$C$51:$C$500,0)),"")</f>
        <v>97.13</v>
      </c>
      <c r="J9" s="3">
        <f t="shared" si="6"/>
        <v>129.21</v>
      </c>
      <c r="K9" s="3">
        <f t="shared" si="6"/>
        <v>133.21</v>
      </c>
      <c r="L9" s="3">
        <f t="shared" si="6"/>
        <v>315.92</v>
      </c>
      <c r="M9" s="3">
        <f t="shared" si="6"/>
        <v>82.45</v>
      </c>
      <c r="N9" s="3">
        <f t="shared" si="6"/>
        <v>37.549999999999997</v>
      </c>
      <c r="O9" s="3">
        <f t="shared" si="6"/>
        <v>80.459999999999994</v>
      </c>
      <c r="P9" s="3">
        <f t="shared" si="6"/>
        <v>-10.83</v>
      </c>
      <c r="Q9" s="3">
        <f t="shared" si="6"/>
        <v>-191.96</v>
      </c>
      <c r="R9" s="3">
        <f t="shared" si="6"/>
        <v>-3660.72</v>
      </c>
      <c r="S9" s="3">
        <f t="shared" si="6"/>
        <v>-1162.42</v>
      </c>
      <c r="T9" s="3">
        <f t="shared" si="6"/>
        <v>-318.73</v>
      </c>
      <c r="U9" s="3">
        <f t="shared" si="6"/>
        <v>-54.51</v>
      </c>
      <c r="V9" s="3">
        <f t="shared" si="6"/>
        <v>0.54</v>
      </c>
      <c r="W9" s="3">
        <f t="shared" si="6"/>
        <v>256.45999999999998</v>
      </c>
      <c r="X9" s="3">
        <f t="shared" si="6"/>
        <v>799454.65</v>
      </c>
    </row>
    <row r="10" spans="1:24" ht="15.5" x14ac:dyDescent="0.35">
      <c r="C10" t="s">
        <v>17</v>
      </c>
      <c r="D10" s="3">
        <f ca="1">IFERROR(IF(D9=0,"",D2/D9),"")</f>
        <v>17.483321831147919</v>
      </c>
      <c r="I10" s="3">
        <f t="shared" ref="I10:X10" ca="1" si="7">IFERROR(IF(I9=0,"",I2/I9),"")</f>
        <v>6.2287655719139297</v>
      </c>
      <c r="J10" s="3">
        <f t="shared" ca="1" si="7"/>
        <v>6.2688646389598324</v>
      </c>
      <c r="K10" s="3">
        <f t="shared" ca="1" si="7"/>
        <v>3.9786802792583136</v>
      </c>
      <c r="L10" s="3">
        <f t="shared" ca="1" si="7"/>
        <v>2.8963028614839197</v>
      </c>
      <c r="M10" s="3">
        <f t="shared" ca="1" si="7"/>
        <v>6.4281382656155239</v>
      </c>
      <c r="N10" s="3">
        <f t="shared" ca="1" si="7"/>
        <v>5.5925432756324902</v>
      </c>
      <c r="O10" s="3">
        <f t="shared" ca="1" si="7"/>
        <v>3.33084762614964</v>
      </c>
      <c r="P10" s="3">
        <f t="shared" ca="1" si="7"/>
        <v>-29.732225300092335</v>
      </c>
      <c r="Q10" s="3">
        <f t="shared" ca="1" si="7"/>
        <v>-1.0063476765992916</v>
      </c>
      <c r="R10" s="3">
        <f t="shared" ca="1" si="7"/>
        <v>-3.8858366660110576E-2</v>
      </c>
      <c r="S10" s="3">
        <f t="shared" ca="1" si="7"/>
        <v>-0.1246398891966759</v>
      </c>
      <c r="T10" s="3">
        <f t="shared" ca="1" si="7"/>
        <v>-0.82510651648730893</v>
      </c>
      <c r="U10" s="3">
        <f t="shared" ca="1" si="7"/>
        <v>-3.8258117776554759</v>
      </c>
      <c r="V10" s="3">
        <f t="shared" ca="1" si="7"/>
        <v>504.0851851851852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164558658</v>
      </c>
      <c r="H11" s="2">
        <f>IFERROR(INDEX(D11:G11,COUNT(D11:G11)),"")</f>
        <v>164558658</v>
      </c>
      <c r="I11" s="2">
        <f t="shared" ref="I11:X11" si="8">IFERROR(INDEX(I51:I500,MATCH($C$11,$C$51:$C$500,0)),"")</f>
        <v>125760092</v>
      </c>
      <c r="J11" s="2">
        <f t="shared" si="8"/>
        <v>157471279</v>
      </c>
      <c r="K11" s="2">
        <f t="shared" si="8"/>
        <v>98203795</v>
      </c>
      <c r="L11" s="2">
        <f t="shared" si="8"/>
        <v>147519049</v>
      </c>
      <c r="M11" s="2">
        <f t="shared" si="8"/>
        <v>80841178</v>
      </c>
      <c r="N11" s="2">
        <f t="shared" si="8"/>
        <v>73777438</v>
      </c>
      <c r="O11" s="2">
        <f t="shared" si="8"/>
        <v>147288644</v>
      </c>
      <c r="P11" s="2">
        <f t="shared" si="8"/>
        <v>105380563</v>
      </c>
      <c r="Q11" s="2">
        <f t="shared" si="8"/>
        <v>39815266</v>
      </c>
      <c r="R11" s="2">
        <f t="shared" si="8"/>
        <v>90868317</v>
      </c>
      <c r="S11" s="2">
        <f t="shared" si="8"/>
        <v>11279919</v>
      </c>
      <c r="T11" s="2">
        <f t="shared" si="8"/>
        <v>11237044</v>
      </c>
      <c r="U11" s="2">
        <f t="shared" si="8"/>
        <v>35895616</v>
      </c>
      <c r="V11" s="2">
        <f t="shared" si="8"/>
        <v>21098670</v>
      </c>
      <c r="W11" s="2">
        <f t="shared" si="8"/>
        <v>188264347906</v>
      </c>
      <c r="X11" s="2">
        <f t="shared" si="8"/>
        <v>112126849924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-2797000000000</v>
      </c>
      <c r="H12" s="2">
        <f>IFERROR(INDEX(D12:G12,COUNT(D12:G12)),"")</f>
        <v>-2797000000000</v>
      </c>
      <c r="I12" s="2">
        <f t="shared" ref="I12:X12" si="9">IFERROR(INDEX(I51:I500,MATCH($C$12,$C$51:$C$500,0)),"")</f>
        <v>-2103000000000</v>
      </c>
      <c r="J12" s="2">
        <f t="shared" si="9"/>
        <v>-1054000000000</v>
      </c>
      <c r="K12" s="2">
        <f t="shared" si="9"/>
        <v>967000000000</v>
      </c>
      <c r="L12" s="2">
        <f t="shared" si="9"/>
        <v>1906000000000</v>
      </c>
      <c r="M12" s="2">
        <f t="shared" si="9"/>
        <v>5597000000000</v>
      </c>
      <c r="N12" s="2">
        <f t="shared" si="9"/>
        <v>5356000000000</v>
      </c>
      <c r="O12" s="2">
        <f t="shared" si="9"/>
        <v>4884000000000</v>
      </c>
      <c r="P12" s="2">
        <f t="shared" si="9"/>
        <v>6581000000000</v>
      </c>
      <c r="Q12" s="2">
        <f t="shared" si="9"/>
        <v>6346000000000</v>
      </c>
      <c r="R12" s="2">
        <f t="shared" si="9"/>
        <v>4211000000000</v>
      </c>
      <c r="S12" s="2">
        <f t="shared" si="9"/>
        <v>598000000000</v>
      </c>
      <c r="T12" s="2">
        <f t="shared" si="9"/>
        <v>259000000000</v>
      </c>
      <c r="U12" s="2">
        <f t="shared" si="9"/>
        <v>-183000000000</v>
      </c>
      <c r="V12" s="2">
        <f t="shared" si="9"/>
        <v>17000000000</v>
      </c>
      <c r="W12" s="2">
        <f t="shared" si="9"/>
        <v>255000000000</v>
      </c>
      <c r="X12" s="2">
        <f t="shared" si="9"/>
        <v>-47000000000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1490000000000</v>
      </c>
      <c r="K13" s="2">
        <f t="shared" si="10"/>
        <v>2483000000000</v>
      </c>
      <c r="L13" s="2">
        <f t="shared" si="10"/>
        <v>4206000000000</v>
      </c>
      <c r="M13" s="2">
        <f t="shared" si="10"/>
        <v>6751000000000</v>
      </c>
      <c r="N13" s="2">
        <f t="shared" si="10"/>
        <v>6396000000000</v>
      </c>
      <c r="O13" s="2">
        <f t="shared" si="10"/>
        <v>6932000000000</v>
      </c>
      <c r="P13" s="2">
        <f t="shared" si="10"/>
        <v>7962000000000</v>
      </c>
      <c r="Q13" s="2">
        <f t="shared" si="10"/>
        <v>6885000000000</v>
      </c>
      <c r="R13" s="2">
        <f t="shared" si="10"/>
        <v>5432000000000</v>
      </c>
      <c r="S13" s="2">
        <f t="shared" si="10"/>
        <v>754000000000</v>
      </c>
      <c r="T13" s="2">
        <f t="shared" si="10"/>
        <v>398000000000</v>
      </c>
      <c r="U13" s="2">
        <f t="shared" si="10"/>
        <v>255000000000</v>
      </c>
      <c r="V13" s="2">
        <f t="shared" si="10"/>
        <v>221000000000</v>
      </c>
      <c r="W13" s="2">
        <f t="shared" si="10"/>
        <v>443000000000</v>
      </c>
      <c r="X13" s="2">
        <f t="shared" si="10"/>
        <v>65000000000</v>
      </c>
    </row>
    <row r="14" spans="1:24" ht="15.5" x14ac:dyDescent="0.35">
      <c r="C14" t="s">
        <v>26</v>
      </c>
      <c r="D14" s="2">
        <f>IFERROR(INDEX(D51:D500,MATCH($C$14,$C$51:$C$500,0)),"")</f>
        <v>-448921</v>
      </c>
      <c r="H14" s="2">
        <f>IFERROR(SUM(D14:G14)*(4/MAX(1,COUNT(D14:G14))),"")</f>
        <v>-1795684</v>
      </c>
      <c r="I14" s="2">
        <f t="shared" ref="I14:X14" si="11">IFERROR(INDEX(I51:I500,MATCH($C$14,$C$51:$C$500,0)),"")</f>
        <v>-3640350</v>
      </c>
      <c r="J14" s="2">
        <f t="shared" si="11"/>
        <v>-10085225</v>
      </c>
      <c r="K14" s="2">
        <f t="shared" si="11"/>
        <v>-17626090</v>
      </c>
      <c r="L14" s="2">
        <f t="shared" si="11"/>
        <v>-31780238</v>
      </c>
      <c r="M14" s="2">
        <f t="shared" si="11"/>
        <v>-78342928</v>
      </c>
      <c r="N14" s="2">
        <f t="shared" si="11"/>
        <v>-35477170</v>
      </c>
      <c r="O14" s="2">
        <f t="shared" si="11"/>
        <v>-38955504</v>
      </c>
      <c r="P14" s="2">
        <f t="shared" si="11"/>
        <v>-23208241</v>
      </c>
      <c r="Q14" s="2">
        <f t="shared" si="11"/>
        <v>-4696174</v>
      </c>
      <c r="R14" s="2">
        <f t="shared" si="11"/>
        <v>-3904583</v>
      </c>
      <c r="S14" s="2">
        <f t="shared" si="11"/>
        <v>-2302911</v>
      </c>
      <c r="T14" s="2">
        <f t="shared" si="11"/>
        <v>-1684728</v>
      </c>
      <c r="U14" s="2">
        <f t="shared" si="11"/>
        <v>-1256652</v>
      </c>
      <c r="V14" s="2">
        <f t="shared" si="11"/>
        <v>-1194268</v>
      </c>
      <c r="W14" s="2">
        <f t="shared" si="11"/>
        <v>-11249172539</v>
      </c>
      <c r="X14" s="2">
        <f t="shared" si="11"/>
        <v>-12441973518</v>
      </c>
    </row>
    <row r="15" spans="1:24" ht="15.5" x14ac:dyDescent="0.35">
      <c r="C15" t="s">
        <v>27</v>
      </c>
      <c r="D15" s="2">
        <f>IFERROR(INDEX(D51:D500,MATCH($C$15,$C$51:$C$500,0)),"")</f>
        <v>-7924872</v>
      </c>
      <c r="H15" s="2">
        <f>IFERROR(SUM(D15:G15)*(4/MAX(1,COUNT(D15:G15))),"")</f>
        <v>-31699488</v>
      </c>
      <c r="I15" s="2">
        <f t="shared" ref="I15:X15" si="12">IFERROR(INDEX(I51:I500,MATCH($C$15,$C$51:$C$500,0)),"")</f>
        <v>-15540550</v>
      </c>
      <c r="J15" s="2">
        <f t="shared" si="12"/>
        <v>-16206724</v>
      </c>
      <c r="K15" s="2">
        <f t="shared" si="12"/>
        <v>-15064880</v>
      </c>
      <c r="L15" s="2">
        <f t="shared" si="12"/>
        <v>-55270694</v>
      </c>
      <c r="M15" s="2">
        <f t="shared" si="12"/>
        <v>4259486</v>
      </c>
      <c r="N15" s="2">
        <f t="shared" si="12"/>
        <v>5851732</v>
      </c>
      <c r="O15" s="2">
        <f t="shared" si="12"/>
        <v>12122159</v>
      </c>
      <c r="P15" s="2">
        <f t="shared" si="12"/>
        <v>27689771</v>
      </c>
      <c r="Q15" s="2">
        <f t="shared" si="12"/>
        <v>-2061215</v>
      </c>
      <c r="R15" s="2">
        <f t="shared" si="12"/>
        <v>-90391</v>
      </c>
      <c r="S15" s="2">
        <f t="shared" si="12"/>
        <v>-1947846</v>
      </c>
      <c r="T15" s="2">
        <f t="shared" si="12"/>
        <v>-3191910</v>
      </c>
      <c r="U15" s="2">
        <f t="shared" si="12"/>
        <v>-5465596</v>
      </c>
      <c r="V15" s="2">
        <f t="shared" si="12"/>
        <v>-1976573</v>
      </c>
      <c r="W15" s="2">
        <f t="shared" si="12"/>
        <v>-34622044614</v>
      </c>
      <c r="X15" s="2">
        <f t="shared" si="12"/>
        <v>-28852565190</v>
      </c>
    </row>
    <row r="16" spans="1:24" ht="15.5" x14ac:dyDescent="0.35">
      <c r="C16" t="s">
        <v>28</v>
      </c>
      <c r="D16" s="2">
        <f>IFERROR(INDEX(D51:D500,MATCH($C$16,$C$51:$C$500,0)),"")</f>
        <v>34680234</v>
      </c>
      <c r="H16" s="2">
        <f>IFERROR(SUM(D16:G16)*(4/MAX(1,COUNT(D16:G16))),"")</f>
        <v>138720936</v>
      </c>
      <c r="I16" s="2">
        <f t="shared" ref="I16:X16" si="13">IFERROR(INDEX(I51:I500,MATCH($C$16,$C$51:$C$500,0)),"")</f>
        <v>70607445</v>
      </c>
      <c r="J16" s="2">
        <f t="shared" si="13"/>
        <v>76694885</v>
      </c>
      <c r="K16" s="2">
        <f t="shared" si="13"/>
        <v>61788317</v>
      </c>
      <c r="L16" s="2">
        <f t="shared" si="13"/>
        <v>276061020</v>
      </c>
      <c r="M16" s="2">
        <f t="shared" si="13"/>
        <v>10094942</v>
      </c>
      <c r="N16" s="2">
        <f t="shared" si="13"/>
        <v>-39420425</v>
      </c>
      <c r="O16" s="2">
        <f t="shared" si="13"/>
        <v>-11532216</v>
      </c>
      <c r="P16" s="2">
        <f t="shared" si="13"/>
        <v>24423351</v>
      </c>
      <c r="Q16" s="2">
        <f t="shared" si="13"/>
        <v>4252472</v>
      </c>
      <c r="R16" s="2">
        <f t="shared" si="13"/>
        <v>244885</v>
      </c>
      <c r="S16" s="2">
        <f t="shared" si="13"/>
        <v>6818590</v>
      </c>
      <c r="T16" s="2">
        <f t="shared" si="13"/>
        <v>13510193</v>
      </c>
      <c r="U16" s="2">
        <f t="shared" si="13"/>
        <v>18038646</v>
      </c>
      <c r="V16" s="2">
        <f t="shared" si="13"/>
        <v>7188410</v>
      </c>
      <c r="W16" s="2">
        <f t="shared" si="13"/>
        <v>133335450397</v>
      </c>
      <c r="X16" s="2">
        <f t="shared" si="13"/>
        <v>114505884648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13094800000000</v>
      </c>
      <c r="H20" s="2">
        <f t="shared" ref="H20:X20" ca="1" si="14">IFERROR(H21*H2,"")</f>
        <v>13094800000000</v>
      </c>
      <c r="I20" s="2">
        <f t="shared" ca="1" si="14"/>
        <v>10424150000000</v>
      </c>
      <c r="J20" s="2">
        <f t="shared" ca="1" si="14"/>
        <v>13956300000000</v>
      </c>
      <c r="K20" s="2">
        <f t="shared" ca="1" si="14"/>
        <v>9131900000000</v>
      </c>
      <c r="L20" s="2">
        <f t="shared" ca="1" si="14"/>
        <v>14328900000000</v>
      </c>
      <c r="M20" s="2">
        <f t="shared" ca="1" si="14"/>
        <v>8299800000000</v>
      </c>
      <c r="N20" s="2">
        <f t="shared" ca="1" si="14"/>
        <v>3288600000000</v>
      </c>
      <c r="O20" s="2">
        <f t="shared" ca="1" si="14"/>
        <v>3832400000000</v>
      </c>
      <c r="P20" s="2">
        <f t="shared" ca="1" si="14"/>
        <v>4604600000000</v>
      </c>
      <c r="Q20" s="2">
        <f t="shared" ca="1" si="14"/>
        <v>2124963500000.0002</v>
      </c>
      <c r="R20" s="2">
        <f t="shared" ca="1" si="14"/>
        <v>156474560000</v>
      </c>
      <c r="S20" s="2">
        <f t="shared" ca="1" si="14"/>
        <v>159372290000</v>
      </c>
      <c r="T20" s="2">
        <f t="shared" ca="1" si="14"/>
        <v>289284820000</v>
      </c>
      <c r="U20" s="2">
        <f t="shared" ca="1" si="14"/>
        <v>229399500000</v>
      </c>
      <c r="V20" s="2">
        <f t="shared" ca="1" si="14"/>
        <v>272206000000.00003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17230000000</v>
      </c>
      <c r="H21" s="2">
        <f>IFERROR(INDEX(D21:G21,COUNT(D21:G21)),"")</f>
        <v>17230000000</v>
      </c>
      <c r="I21" s="2">
        <f t="shared" ref="I21:X21" si="15">IFERROR(INDEX(I51:I500,MATCH($C$7,$C$51:$C$500,0)),"")</f>
        <v>17230000000</v>
      </c>
      <c r="J21" s="2">
        <f t="shared" si="15"/>
        <v>17230000000</v>
      </c>
      <c r="K21" s="2">
        <f t="shared" si="15"/>
        <v>17230000000</v>
      </c>
      <c r="L21" s="2">
        <f t="shared" si="15"/>
        <v>15660000000</v>
      </c>
      <c r="M21" s="2">
        <f t="shared" si="15"/>
        <v>15660000000</v>
      </c>
      <c r="N21" s="2">
        <f t="shared" si="15"/>
        <v>15660000000</v>
      </c>
      <c r="O21" s="2">
        <f t="shared" si="15"/>
        <v>14300000000</v>
      </c>
      <c r="P21" s="2">
        <f t="shared" si="15"/>
        <v>14300000000</v>
      </c>
      <c r="Q21" s="2">
        <f t="shared" si="15"/>
        <v>11000000000</v>
      </c>
      <c r="R21" s="2">
        <f t="shared" si="15"/>
        <v>1100000000</v>
      </c>
      <c r="S21" s="2">
        <f t="shared" si="15"/>
        <v>1100000000</v>
      </c>
      <c r="T21" s="2">
        <f t="shared" si="15"/>
        <v>1100000000</v>
      </c>
      <c r="U21" s="2">
        <f t="shared" si="15"/>
        <v>1100000000</v>
      </c>
      <c r="V21" s="2">
        <f t="shared" si="15"/>
        <v>1000000000</v>
      </c>
      <c r="W21" s="2">
        <f t="shared" si="15"/>
        <v>550000000</v>
      </c>
      <c r="X21" s="2">
        <f t="shared" si="15"/>
        <v>0</v>
      </c>
    </row>
    <row r="23" spans="1:24" ht="15.5" x14ac:dyDescent="0.35">
      <c r="B23" t="s">
        <v>53</v>
      </c>
      <c r="C23" t="s">
        <v>54</v>
      </c>
      <c r="D23" s="3">
        <f>IFERROR(D5/D6*100,"")</f>
        <v>3.072658755134412</v>
      </c>
      <c r="H23" s="3">
        <f t="shared" ref="H23:X23" si="16">IFERROR(H5/H6*100,"")</f>
        <v>12.290635020537648</v>
      </c>
      <c r="I23" s="3">
        <f t="shared" si="16"/>
        <v>6.9005503845120568</v>
      </c>
      <c r="J23" s="3">
        <f t="shared" si="16"/>
        <v>7.7328073308024923</v>
      </c>
      <c r="K23" s="3">
        <f t="shared" si="16"/>
        <v>7.8164653036722571</v>
      </c>
      <c r="L23" s="3">
        <f t="shared" si="16"/>
        <v>27.467788720241828</v>
      </c>
      <c r="M23" s="3">
        <f t="shared" si="16"/>
        <v>5.6783046127433918</v>
      </c>
      <c r="N23" s="3">
        <f t="shared" si="16"/>
        <v>-1.2985087680924972</v>
      </c>
      <c r="O23" s="3">
        <f t="shared" si="16"/>
        <v>-0.29085068067647751</v>
      </c>
      <c r="P23" s="3">
        <f t="shared" si="16"/>
        <v>13.055037421448379</v>
      </c>
      <c r="Q23" s="3">
        <f t="shared" si="16"/>
        <v>0.89642522127337931</v>
      </c>
      <c r="R23" s="3">
        <f t="shared" si="16"/>
        <v>2.5557257917886775</v>
      </c>
      <c r="S23" s="3">
        <f t="shared" si="16"/>
        <v>7.4627039144581602</v>
      </c>
      <c r="T23" s="3">
        <f t="shared" si="16"/>
        <v>10.759225575857773</v>
      </c>
      <c r="U23" s="3">
        <f t="shared" si="16"/>
        <v>14.73358779089263</v>
      </c>
      <c r="V23" s="3">
        <f t="shared" si="16"/>
        <v>13.001266407676622</v>
      </c>
      <c r="W23" s="3">
        <f t="shared" si="16"/>
        <v>56.720806270125102</v>
      </c>
      <c r="X23" s="3">
        <f t="shared" si="16"/>
        <v>45.648127972651942</v>
      </c>
    </row>
    <row r="24" spans="1:24" ht="15.5" x14ac:dyDescent="0.35">
      <c r="C24" t="s">
        <v>55</v>
      </c>
      <c r="D24" s="4">
        <f>IFERROR(_xlfn.RRI(5,I23,D23),"")</f>
        <v>-0.14939854762703897</v>
      </c>
      <c r="H24" s="4">
        <f t="shared" ref="H24:X24" si="17">IFERROR(_xlfn.RRI(5,M23,H23),"")</f>
        <v>0.16700072842036007</v>
      </c>
      <c r="I24" s="4" t="str">
        <f t="shared" si="17"/>
        <v/>
      </c>
      <c r="J24" s="4" t="str">
        <f t="shared" si="17"/>
        <v/>
      </c>
      <c r="K24" s="4">
        <f t="shared" si="17"/>
        <v>-9.7501566657239525E-2</v>
      </c>
      <c r="L24" s="4">
        <f t="shared" si="17"/>
        <v>0.98272245988931006</v>
      </c>
      <c r="M24" s="4">
        <f t="shared" si="17"/>
        <v>0.17311580558915085</v>
      </c>
      <c r="N24" s="4" t="str">
        <f t="shared" si="17"/>
        <v/>
      </c>
      <c r="O24" s="4" t="str">
        <f t="shared" si="17"/>
        <v/>
      </c>
      <c r="P24" s="4">
        <f t="shared" si="17"/>
        <v>-2.3900880157311843E-2</v>
      </c>
      <c r="Q24" s="4">
        <f t="shared" si="17"/>
        <v>-0.41425892230920214</v>
      </c>
      <c r="R24" s="4">
        <f t="shared" si="17"/>
        <v>-0.46203456564631085</v>
      </c>
      <c r="S24" s="4">
        <f t="shared" si="17"/>
        <v>-0.30386311133742061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18.350000000000001</v>
      </c>
      <c r="H25" s="3">
        <f>IFERROR(INDEX(D25:G25,COUNT(D25:G25)),"")</f>
        <v>18.350000000000001</v>
      </c>
      <c r="I25" s="3">
        <f t="shared" ref="I25:X25" si="18">IFERROR(INDEX(I51:I500,MATCH($C$25,$C$51:$C$500,0)),"")</f>
        <v>38.54</v>
      </c>
      <c r="J25" s="3">
        <f t="shared" si="18"/>
        <v>41.57</v>
      </c>
      <c r="K25" s="3">
        <f t="shared" si="18"/>
        <v>30.65</v>
      </c>
      <c r="L25" s="3">
        <f t="shared" si="18"/>
        <v>131.88</v>
      </c>
      <c r="M25" s="3">
        <f t="shared" si="18"/>
        <v>12.77</v>
      </c>
      <c r="N25" s="3">
        <f t="shared" si="18"/>
        <v>-17.8</v>
      </c>
      <c r="O25" s="3">
        <f t="shared" si="18"/>
        <v>2.61</v>
      </c>
      <c r="P25" s="3">
        <f t="shared" si="18"/>
        <v>41.27</v>
      </c>
      <c r="Q25" s="3">
        <f t="shared" si="18"/>
        <v>3.11</v>
      </c>
      <c r="R25" s="3">
        <f t="shared" si="18"/>
        <v>3.34</v>
      </c>
      <c r="S25" s="3">
        <f t="shared" si="18"/>
        <v>63.84</v>
      </c>
      <c r="T25" s="3">
        <f t="shared" si="18"/>
        <v>122.03</v>
      </c>
      <c r="U25" s="3">
        <f t="shared" si="18"/>
        <v>146.97999999999999</v>
      </c>
      <c r="V25" s="3">
        <f t="shared" si="18"/>
        <v>72.3</v>
      </c>
      <c r="W25" s="3">
        <f t="shared" si="18"/>
        <v>180.64</v>
      </c>
      <c r="X25" s="3">
        <f t="shared" si="18"/>
        <v>865185.05</v>
      </c>
    </row>
    <row r="26" spans="1:24" ht="15.5" x14ac:dyDescent="0.35">
      <c r="C26" t="s">
        <v>58</v>
      </c>
      <c r="D26" s="4">
        <f>IFERROR(_xlfn.RRI(5,I25,D25),"")</f>
        <v>-0.13792535565272224</v>
      </c>
      <c r="H26" s="4">
        <f t="shared" ref="H26:X26" si="19">IFERROR(_xlfn.RRI(5,M25,H25),"")</f>
        <v>7.5199451760474822E-2</v>
      </c>
      <c r="I26" s="4" t="str">
        <f t="shared" si="19"/>
        <v/>
      </c>
      <c r="J26" s="4">
        <f t="shared" si="19"/>
        <v>0.73951390001061257</v>
      </c>
      <c r="K26" s="4">
        <f t="shared" si="19"/>
        <v>-5.7765065930863391E-2</v>
      </c>
      <c r="L26" s="4">
        <f t="shared" si="19"/>
        <v>1.1158443197711971</v>
      </c>
      <c r="M26" s="4">
        <f t="shared" si="19"/>
        <v>0.30764207498638707</v>
      </c>
      <c r="N26" s="4" t="str">
        <f t="shared" si="19"/>
        <v/>
      </c>
      <c r="O26" s="4">
        <f t="shared" si="19"/>
        <v>-0.53651596497586829</v>
      </c>
      <c r="P26" s="4">
        <f t="shared" si="19"/>
        <v>-0.2243331250817695</v>
      </c>
      <c r="Q26" s="4">
        <f t="shared" si="19"/>
        <v>-0.46700342492889535</v>
      </c>
      <c r="R26" s="4">
        <f t="shared" si="19"/>
        <v>-0.54981967698947831</v>
      </c>
      <c r="S26" s="4">
        <f t="shared" si="19"/>
        <v>-0.85085909490226685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5.5260470110272781E-3</v>
      </c>
      <c r="H27" s="3">
        <f t="shared" ref="H27:X27" si="20">IFERROR(H4/H21,"")</f>
        <v>2.2104188044109113E-2</v>
      </c>
      <c r="I27" s="3">
        <f t="shared" si="20"/>
        <v>1.7122166511897852E-2</v>
      </c>
      <c r="J27" s="3">
        <f t="shared" si="20"/>
        <v>1.7492851828206615E-2</v>
      </c>
      <c r="K27" s="3">
        <f t="shared" si="20"/>
        <v>2.0020988102147419E-2</v>
      </c>
      <c r="L27" s="3">
        <f t="shared" si="20"/>
        <v>4.67107748403576E-2</v>
      </c>
      <c r="M27" s="3">
        <f t="shared" si="20"/>
        <v>1.9376579182630908E-2</v>
      </c>
      <c r="N27" s="3">
        <f t="shared" si="20"/>
        <v>1.1207819540229884E-2</v>
      </c>
      <c r="O27" s="3">
        <f t="shared" si="20"/>
        <v>1.5518307482517483E-2</v>
      </c>
      <c r="P27" s="3">
        <f t="shared" si="20"/>
        <v>1.0352560139860139E-2</v>
      </c>
      <c r="Q27" s="3">
        <f t="shared" si="20"/>
        <v>3.0640094545454546E-3</v>
      </c>
      <c r="R27" s="3">
        <f t="shared" si="20"/>
        <v>2.6437527272727274E-2</v>
      </c>
      <c r="S27" s="3">
        <f t="shared" si="20"/>
        <v>3.6818467272727272E-2</v>
      </c>
      <c r="T27" s="3">
        <f t="shared" si="20"/>
        <v>3.630276090909091E-2</v>
      </c>
      <c r="U27" s="3">
        <f t="shared" si="20"/>
        <v>3.8403623636363633E-2</v>
      </c>
      <c r="V27" s="3">
        <f t="shared" si="20"/>
        <v>3.9505149000000003E-2</v>
      </c>
      <c r="W27" s="3">
        <f t="shared" si="20"/>
        <v>676.19063637272723</v>
      </c>
      <c r="X27" s="3" t="str">
        <f t="shared" si="20"/>
        <v/>
      </c>
    </row>
    <row r="28" spans="1:24" ht="15.5" x14ac:dyDescent="0.35">
      <c r="C28" t="s">
        <v>60</v>
      </c>
      <c r="D28" s="4">
        <f>IFERROR(_xlfn.RRI(5,I27,D27),"")</f>
        <v>-0.20242566251361094</v>
      </c>
      <c r="H28" s="4">
        <f t="shared" ref="H28:X28" si="21">IFERROR(_xlfn.RRI(5,M27,H27),"")</f>
        <v>2.6690377832442769E-2</v>
      </c>
      <c r="I28" s="4">
        <f t="shared" si="21"/>
        <v>8.8447577994380966E-2</v>
      </c>
      <c r="J28" s="4">
        <f t="shared" si="21"/>
        <v>2.4243585849787808E-2</v>
      </c>
      <c r="K28" s="4">
        <f t="shared" si="21"/>
        <v>0.14100500406934735</v>
      </c>
      <c r="L28" s="4">
        <f t="shared" si="21"/>
        <v>0.72434989162296359</v>
      </c>
      <c r="M28" s="4">
        <f t="shared" si="21"/>
        <v>-6.0252335762820297E-2</v>
      </c>
      <c r="N28" s="4">
        <f t="shared" si="21"/>
        <v>-0.21170080167812377</v>
      </c>
      <c r="O28" s="4">
        <f t="shared" si="21"/>
        <v>-0.1563138116914109</v>
      </c>
      <c r="P28" s="4">
        <f t="shared" si="21"/>
        <v>-0.23063024170673951</v>
      </c>
      <c r="Q28" s="4">
        <f t="shared" si="21"/>
        <v>-0.40030934760012726</v>
      </c>
      <c r="R28" s="4">
        <f t="shared" si="21"/>
        <v>-0.86864992169136213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-0.52387130254281267</v>
      </c>
      <c r="I29" s="4">
        <f t="shared" si="22"/>
        <v>-7.2889102718306495E-2</v>
      </c>
      <c r="J29" s="4">
        <f t="shared" si="22"/>
        <v>0.35628058727569339</v>
      </c>
      <c r="K29" s="4">
        <f t="shared" si="22"/>
        <v>-0.76759175007582647</v>
      </c>
      <c r="L29" s="4">
        <f t="shared" si="22"/>
        <v>9.3273296789350049</v>
      </c>
      <c r="M29" s="4">
        <f t="shared" si="22"/>
        <v>-1.7174157303370785</v>
      </c>
      <c r="N29" s="4">
        <f t="shared" si="22"/>
        <v>-7.8199233716475103</v>
      </c>
      <c r="O29" s="4">
        <f t="shared" si="22"/>
        <v>-0.93675793554640174</v>
      </c>
      <c r="P29" s="4">
        <f t="shared" si="22"/>
        <v>12.27009646302251</v>
      </c>
      <c r="Q29" s="4">
        <f t="shared" si="22"/>
        <v>-6.8862275449101798E-2</v>
      </c>
      <c r="R29" s="4">
        <f t="shared" si="22"/>
        <v>-0.94768170426065157</v>
      </c>
      <c r="S29" s="4">
        <f t="shared" si="22"/>
        <v>-0.47684995492911575</v>
      </c>
      <c r="T29" s="4">
        <f t="shared" si="22"/>
        <v>-0.16975098652877937</v>
      </c>
      <c r="U29" s="4">
        <f t="shared" si="22"/>
        <v>1.0329183955739971</v>
      </c>
      <c r="V29" s="4">
        <f t="shared" si="22"/>
        <v>-0.59975642161204601</v>
      </c>
      <c r="W29" s="4">
        <f t="shared" si="22"/>
        <v>-0.99979121229614398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0.29096910888872352</v>
      </c>
      <c r="I30" s="4">
        <f t="shared" si="23"/>
        <v>-2.1190673764871534E-2</v>
      </c>
      <c r="J30" s="4">
        <f t="shared" si="23"/>
        <v>-0.12627430080085011</v>
      </c>
      <c r="K30" s="4">
        <f t="shared" si="23"/>
        <v>-0.57138394362815181</v>
      </c>
      <c r="L30" s="4">
        <f t="shared" si="23"/>
        <v>1.4106822158902517</v>
      </c>
      <c r="M30" s="4">
        <f t="shared" si="23"/>
        <v>0.72884467965242361</v>
      </c>
      <c r="N30" s="4">
        <f t="shared" si="23"/>
        <v>-0.2777679168391064</v>
      </c>
      <c r="O30" s="4">
        <f t="shared" si="23"/>
        <v>0.49898259685233104</v>
      </c>
      <c r="P30" s="4">
        <f t="shared" si="23"/>
        <v>2.378762465795309</v>
      </c>
      <c r="Q30" s="4">
        <f t="shared" si="23"/>
        <v>-0.8841037808514618</v>
      </c>
      <c r="R30" s="4">
        <f t="shared" si="23"/>
        <v>-0.28194927081306081</v>
      </c>
      <c r="S30" s="4">
        <f t="shared" si="23"/>
        <v>1.4205706417971614E-2</v>
      </c>
      <c r="T30" s="4">
        <f t="shared" si="23"/>
        <v>-5.4704804608163529E-2</v>
      </c>
      <c r="U30" s="4">
        <f t="shared" si="23"/>
        <v>-2.7883083383291884E-2</v>
      </c>
      <c r="V30" s="4">
        <f t="shared" si="23"/>
        <v>-0.99994157690616381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459.2</v>
      </c>
      <c r="H32" s="3">
        <f>IFERROR(INDEX(D32:G32,COUNT(D32:G32)),"")</f>
        <v>459.2</v>
      </c>
      <c r="I32" s="3">
        <f t="shared" ref="I32:X32" si="24">IFERROR(INDEX(I51:I500,MATCH($C$32,$C$51:$C$500,0)),"")</f>
        <v>433.46</v>
      </c>
      <c r="J32" s="3">
        <f t="shared" si="24"/>
        <v>390.72</v>
      </c>
      <c r="K32" s="3">
        <f t="shared" si="24"/>
        <v>339.9</v>
      </c>
      <c r="L32" s="3">
        <f t="shared" si="24"/>
        <v>350.84</v>
      </c>
      <c r="M32" s="3">
        <f t="shared" si="24"/>
        <v>194.61</v>
      </c>
      <c r="N32" s="3">
        <f t="shared" si="24"/>
        <v>176.87</v>
      </c>
      <c r="O32" s="3">
        <f t="shared" si="24"/>
        <v>182.22</v>
      </c>
      <c r="P32" s="3">
        <f t="shared" si="24"/>
        <v>198.34</v>
      </c>
      <c r="Q32" s="3">
        <f t="shared" si="24"/>
        <v>145.97999999999999</v>
      </c>
      <c r="R32" s="3">
        <f t="shared" si="24"/>
        <v>1440.13</v>
      </c>
      <c r="S32" s="3">
        <f t="shared" si="24"/>
        <v>1602.55</v>
      </c>
      <c r="T32" s="3">
        <f t="shared" si="24"/>
        <v>1114.02</v>
      </c>
      <c r="U32" s="3">
        <f t="shared" si="24"/>
        <v>972.61</v>
      </c>
      <c r="V32" s="3">
        <f t="shared" si="24"/>
        <v>472.15</v>
      </c>
      <c r="W32" s="3">
        <f t="shared" si="24"/>
        <v>238.65</v>
      </c>
      <c r="X32" s="3">
        <f t="shared" si="24"/>
        <v>1895335.22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1.55</v>
      </c>
      <c r="H33" s="3">
        <f>IFERROR(INDEX(D33:G33,COUNT(D33:G33)),"")</f>
        <v>1.55</v>
      </c>
      <c r="I33" s="3">
        <f t="shared" ref="I33:X33" si="25">IFERROR(INDEX(I51:I500,MATCH($C$33,$C$51:$C$500,0)),"")</f>
        <v>1.4</v>
      </c>
      <c r="J33" s="3">
        <f t="shared" si="25"/>
        <v>2.0699999999999998</v>
      </c>
      <c r="K33" s="3">
        <f t="shared" si="25"/>
        <v>1.56</v>
      </c>
      <c r="L33" s="3">
        <f t="shared" si="25"/>
        <v>2.61</v>
      </c>
      <c r="M33" s="3">
        <f t="shared" si="25"/>
        <v>2.72</v>
      </c>
      <c r="N33" s="3">
        <f t="shared" si="25"/>
        <v>1.19</v>
      </c>
      <c r="O33" s="3">
        <f t="shared" si="25"/>
        <v>1.47</v>
      </c>
      <c r="P33" s="3">
        <f t="shared" si="25"/>
        <v>1.62</v>
      </c>
      <c r="Q33" s="3">
        <f t="shared" si="25"/>
        <v>1.48</v>
      </c>
      <c r="R33" s="3">
        <f t="shared" si="25"/>
        <v>1.1000000000000001</v>
      </c>
      <c r="S33" s="3">
        <f t="shared" si="25"/>
        <v>1.01</v>
      </c>
      <c r="T33" s="3">
        <f t="shared" si="25"/>
        <v>2.64</v>
      </c>
      <c r="U33" s="3">
        <f t="shared" si="25"/>
        <v>2.41</v>
      </c>
      <c r="V33" s="3">
        <f t="shared" si="25"/>
        <v>6.45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38.69</v>
      </c>
      <c r="H34" s="3">
        <f>IFERROR(INDEX(D34:G34,COUNT(D34:G34)),"")</f>
        <v>38.69</v>
      </c>
      <c r="I34" s="3">
        <f t="shared" ref="I34:X34" si="26">IFERROR(INDEX(I51:I500,MATCH($C$34,$C$51:$C$500,0)),"")</f>
        <v>15.7</v>
      </c>
      <c r="J34" s="3">
        <f t="shared" si="26"/>
        <v>19.489999999999998</v>
      </c>
      <c r="K34" s="3">
        <f t="shared" si="26"/>
        <v>17.29</v>
      </c>
      <c r="L34" s="3">
        <f t="shared" si="26"/>
        <v>6.94</v>
      </c>
      <c r="M34" s="3">
        <f t="shared" si="26"/>
        <v>41.5</v>
      </c>
      <c r="N34" s="3">
        <f t="shared" si="26"/>
        <v>-11.8</v>
      </c>
      <c r="O34" s="3">
        <f t="shared" si="26"/>
        <v>102.68</v>
      </c>
      <c r="P34" s="3">
        <f t="shared" si="26"/>
        <v>7.8</v>
      </c>
      <c r="Q34" s="3">
        <f t="shared" si="26"/>
        <v>69.45</v>
      </c>
      <c r="R34" s="3">
        <f t="shared" si="26"/>
        <v>476.05</v>
      </c>
      <c r="S34" s="3">
        <f t="shared" si="26"/>
        <v>25.42</v>
      </c>
      <c r="T34" s="3">
        <f t="shared" si="26"/>
        <v>24.13</v>
      </c>
      <c r="U34" s="3">
        <f t="shared" si="26"/>
        <v>15.92</v>
      </c>
      <c r="V34" s="3">
        <f t="shared" si="26"/>
        <v>42.12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7.62</v>
      </c>
      <c r="H35" s="3">
        <f>IFERROR(INDEX(D35:G35,COUNT(D35:G35)),"")</f>
        <v>7.62</v>
      </c>
      <c r="I35" s="3">
        <f t="shared" ref="I35:X35" si="27">IFERROR(INDEX(I51:I500,MATCH($C$35,$C$51:$C$500,0)),"")</f>
        <v>2.14</v>
      </c>
      <c r="J35" s="3">
        <f t="shared" si="27"/>
        <v>2.92</v>
      </c>
      <c r="K35" s="3">
        <f t="shared" si="27"/>
        <v>1.74</v>
      </c>
      <c r="L35" s="3">
        <f t="shared" si="27"/>
        <v>1.32</v>
      </c>
      <c r="M35" s="3">
        <f t="shared" si="27"/>
        <v>1.91</v>
      </c>
      <c r="N35" s="3">
        <f t="shared" si="27"/>
        <v>1.29</v>
      </c>
      <c r="O35" s="3">
        <f t="shared" si="27"/>
        <v>1.22</v>
      </c>
      <c r="P35" s="3">
        <f t="shared" si="27"/>
        <v>2.1800000000000002</v>
      </c>
      <c r="Q35" s="3">
        <f t="shared" si="27"/>
        <v>5.27</v>
      </c>
      <c r="R35" s="3">
        <f t="shared" si="27"/>
        <v>4.5199999999999996</v>
      </c>
      <c r="S35" s="3">
        <f t="shared" si="27"/>
        <v>3.29</v>
      </c>
      <c r="T35" s="3">
        <f t="shared" si="27"/>
        <v>6.52</v>
      </c>
      <c r="U35" s="3">
        <f t="shared" si="27"/>
        <v>5</v>
      </c>
      <c r="V35" s="3">
        <f t="shared" si="27"/>
        <v>7.97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</v>
      </c>
      <c r="I36" s="4">
        <f t="shared" si="28"/>
        <v>0.25950000000000001</v>
      </c>
      <c r="J36" s="4">
        <f t="shared" si="28"/>
        <v>0.24059999999999998</v>
      </c>
      <c r="K36" s="4">
        <f t="shared" si="28"/>
        <v>0.16309999999999999</v>
      </c>
      <c r="L36" s="4">
        <f t="shared" si="28"/>
        <v>0.37530000000000002</v>
      </c>
      <c r="M36" s="4">
        <f t="shared" si="28"/>
        <v>0.43079999999999996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0</v>
      </c>
      <c r="I37" s="3">
        <f t="shared" si="29"/>
        <v>0</v>
      </c>
      <c r="J37" s="3">
        <f t="shared" si="29"/>
        <v>10</v>
      </c>
      <c r="K37" s="3">
        <f t="shared" si="29"/>
        <v>5</v>
      </c>
      <c r="L37" s="3">
        <f t="shared" si="29"/>
        <v>45</v>
      </c>
      <c r="M37" s="3">
        <f t="shared" si="29"/>
        <v>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95213790</v>
      </c>
      <c r="E51" s="5">
        <v>94655240</v>
      </c>
      <c r="F51" s="5">
        <v>62771738</v>
      </c>
      <c r="G51" s="5">
        <v>67965658</v>
      </c>
      <c r="I51" s="5">
        <v>295014929</v>
      </c>
      <c r="J51" s="5">
        <v>301401837</v>
      </c>
      <c r="K51" s="5">
        <v>344961625</v>
      </c>
      <c r="L51" s="5">
        <v>731490734</v>
      </c>
      <c r="M51" s="5">
        <v>303437230</v>
      </c>
      <c r="N51" s="5">
        <v>175514454</v>
      </c>
      <c r="O51" s="5">
        <v>221911797</v>
      </c>
      <c r="P51" s="5">
        <v>148041610</v>
      </c>
      <c r="Q51" s="5">
        <v>33704104</v>
      </c>
      <c r="R51" s="5">
        <v>29081280</v>
      </c>
      <c r="S51" s="5">
        <v>40500314</v>
      </c>
      <c r="T51" s="5">
        <v>39933037</v>
      </c>
      <c r="U51" s="5">
        <v>42243986</v>
      </c>
      <c r="V51" s="5">
        <v>39505149</v>
      </c>
      <c r="W51" s="5">
        <v>371904850005</v>
      </c>
      <c r="X51" s="5">
        <v>310021605121</v>
      </c>
    </row>
    <row r="52" spans="2:24" ht="15.5" x14ac:dyDescent="0.35">
      <c r="C52" t="s">
        <v>85</v>
      </c>
      <c r="D52" s="5">
        <v>-51576780</v>
      </c>
      <c r="E52" s="5">
        <v>-51367962</v>
      </c>
      <c r="F52" s="5">
        <v>-45282366</v>
      </c>
      <c r="G52" s="5">
        <v>-52140464</v>
      </c>
      <c r="I52" s="5">
        <v>-196150433</v>
      </c>
      <c r="J52" s="5">
        <v>-193360863</v>
      </c>
      <c r="K52" s="5">
        <v>-241784688</v>
      </c>
      <c r="L52" s="5">
        <v>-390327992</v>
      </c>
      <c r="M52" s="5">
        <v>-193147955</v>
      </c>
      <c r="N52" s="5">
        <v>-166137330</v>
      </c>
      <c r="O52" s="5">
        <v>-181712044</v>
      </c>
      <c r="P52" s="5">
        <v>-84946798</v>
      </c>
      <c r="Q52" s="5">
        <v>-17506812</v>
      </c>
      <c r="R52" s="5">
        <v>-19220634</v>
      </c>
      <c r="S52" s="5">
        <v>-23419135</v>
      </c>
      <c r="T52" s="5">
        <v>-14630624</v>
      </c>
      <c r="U52" s="5">
        <v>-15099133</v>
      </c>
      <c r="V52" s="5">
        <v>-14496420</v>
      </c>
      <c r="W52" s="5">
        <v>-114248450888</v>
      </c>
      <c r="X52" s="5">
        <v>-131152033205</v>
      </c>
    </row>
    <row r="53" spans="2:24" ht="15.5" x14ac:dyDescent="0.35">
      <c r="C53" t="s">
        <v>86</v>
      </c>
      <c r="D53" s="5">
        <v>43637010</v>
      </c>
      <c r="E53" s="5">
        <v>43287278</v>
      </c>
      <c r="F53" s="5">
        <v>17489372</v>
      </c>
      <c r="G53" s="5">
        <v>15825194</v>
      </c>
      <c r="I53" s="5">
        <v>98864496</v>
      </c>
      <c r="J53" s="5">
        <v>108040974</v>
      </c>
      <c r="K53" s="5">
        <v>103176937</v>
      </c>
      <c r="L53" s="5">
        <v>341162742</v>
      </c>
      <c r="M53" s="5">
        <v>110289275</v>
      </c>
      <c r="N53" s="5">
        <v>9377124</v>
      </c>
      <c r="O53" s="5">
        <v>40199753</v>
      </c>
      <c r="P53" s="5">
        <v>63094812</v>
      </c>
      <c r="Q53" s="5">
        <v>16197292</v>
      </c>
      <c r="R53" s="5">
        <v>9860646</v>
      </c>
      <c r="S53" s="5">
        <v>17081179</v>
      </c>
      <c r="T53" s="5">
        <v>25302413</v>
      </c>
      <c r="U53" s="5">
        <v>27144853</v>
      </c>
      <c r="V53" s="5">
        <v>25008729</v>
      </c>
      <c r="W53" s="5">
        <v>257656399117</v>
      </c>
      <c r="X53" s="5">
        <v>178869571916</v>
      </c>
    </row>
    <row r="54" spans="2:24" ht="15.5" x14ac:dyDescent="0.35">
      <c r="C54" t="s">
        <v>87</v>
      </c>
      <c r="D54" s="5">
        <v>-9690059</v>
      </c>
      <c r="E54" s="5">
        <v>-9794028</v>
      </c>
      <c r="F54" s="5">
        <v>-6068089</v>
      </c>
      <c r="G54" s="5">
        <v>-4307770</v>
      </c>
      <c r="I54" s="5">
        <v>-28085541</v>
      </c>
      <c r="J54" s="5">
        <v>-26031067</v>
      </c>
      <c r="K54" s="5">
        <v>-26133999</v>
      </c>
      <c r="L54" s="5">
        <v>-39407000</v>
      </c>
      <c r="M54" s="5">
        <v>-23875042</v>
      </c>
      <c r="N54" s="5">
        <v>-16543675</v>
      </c>
      <c r="O54" s="5">
        <v>-17196640</v>
      </c>
      <c r="P54" s="5">
        <v>-14006072</v>
      </c>
      <c r="Q54" s="5">
        <v>-7577933</v>
      </c>
      <c r="R54" s="5">
        <v>-6443741</v>
      </c>
      <c r="S54" s="5">
        <v>-8344085</v>
      </c>
      <c r="T54" s="5">
        <v>-9873083</v>
      </c>
      <c r="U54" s="5">
        <v>-8707764</v>
      </c>
      <c r="V54" s="5">
        <v>-16503054</v>
      </c>
      <c r="W54" s="5">
        <v>-92560471577</v>
      </c>
      <c r="X54" s="5">
        <v>-52289845805</v>
      </c>
    </row>
    <row r="55" spans="2:24" ht="15.5" x14ac:dyDescent="0.35">
      <c r="C55" t="s">
        <v>89</v>
      </c>
      <c r="D55" s="5">
        <v>-210267</v>
      </c>
      <c r="E55" s="5">
        <v>-98749</v>
      </c>
      <c r="F55" s="5">
        <v>-135167</v>
      </c>
      <c r="G55" s="5">
        <v>266662</v>
      </c>
      <c r="I55" s="5">
        <v>-348006</v>
      </c>
      <c r="J55" s="5">
        <v>-426297</v>
      </c>
      <c r="K55" s="5">
        <v>-536903</v>
      </c>
      <c r="L55" s="5">
        <v>-2768951</v>
      </c>
      <c r="M55" s="5">
        <v>-2772551</v>
      </c>
      <c r="N55" s="5">
        <v>-2234089</v>
      </c>
      <c r="O55" s="5">
        <v>-257152</v>
      </c>
      <c r="P55" s="5">
        <v>-100281</v>
      </c>
      <c r="Q55" s="5">
        <v>-45032</v>
      </c>
      <c r="R55" s="5">
        <v>-59438</v>
      </c>
      <c r="S55" s="5">
        <v>-224129</v>
      </c>
      <c r="T55" s="5">
        <v>-331511</v>
      </c>
      <c r="U55" s="5">
        <v>-277663</v>
      </c>
      <c r="V55" s="5">
        <v>-826783</v>
      </c>
      <c r="W55" s="5">
        <v>-2873754901</v>
      </c>
      <c r="X55" s="5">
        <v>-20778003706</v>
      </c>
    </row>
    <row r="56" spans="2:24" ht="15.5" x14ac:dyDescent="0.35">
      <c r="C56" t="s">
        <v>88</v>
      </c>
      <c r="D56" s="5">
        <v>-9479792</v>
      </c>
      <c r="E56" s="5">
        <v>-9695279</v>
      </c>
      <c r="F56" s="5">
        <v>-5932922</v>
      </c>
      <c r="G56" s="5">
        <v>-4574432</v>
      </c>
      <c r="I56" s="5">
        <v>-27737535</v>
      </c>
      <c r="J56" s="5">
        <v>-25604770</v>
      </c>
      <c r="K56" s="5">
        <v>-25597096</v>
      </c>
      <c r="L56" s="5">
        <v>-36638049</v>
      </c>
      <c r="M56" s="5">
        <v>-21102491</v>
      </c>
      <c r="N56" s="5">
        <v>-14309586</v>
      </c>
      <c r="O56" s="5">
        <v>-16939488</v>
      </c>
      <c r="P56" s="5">
        <v>-13905791</v>
      </c>
      <c r="Q56" s="5">
        <v>-7532901</v>
      </c>
      <c r="R56" s="5">
        <v>-6384303</v>
      </c>
      <c r="S56" s="5">
        <v>-8119956</v>
      </c>
      <c r="T56" s="5">
        <v>-9541572</v>
      </c>
      <c r="U56" s="5">
        <v>-8430101</v>
      </c>
      <c r="V56" s="5">
        <v>-15676271</v>
      </c>
      <c r="W56" s="5">
        <v>-89686716676</v>
      </c>
      <c r="X56" s="5">
        <v>-31511842099</v>
      </c>
    </row>
    <row r="57" spans="2:24" ht="15.5" x14ac:dyDescent="0.35">
      <c r="C57" t="s">
        <v>90</v>
      </c>
      <c r="D57" s="5">
        <v>33946951</v>
      </c>
      <c r="E57" s="5">
        <v>33493250</v>
      </c>
      <c r="F57" s="5">
        <v>11421283</v>
      </c>
      <c r="G57" s="5">
        <v>11517424</v>
      </c>
      <c r="I57" s="5">
        <v>70778955</v>
      </c>
      <c r="J57" s="5">
        <v>82009907</v>
      </c>
      <c r="K57" s="5">
        <v>77042938</v>
      </c>
      <c r="L57" s="5">
        <v>301755742</v>
      </c>
      <c r="M57" s="5">
        <v>86414233</v>
      </c>
      <c r="N57" s="5">
        <v>-7166551</v>
      </c>
      <c r="O57" s="5">
        <v>23003113</v>
      </c>
      <c r="P57" s="5">
        <v>49088740</v>
      </c>
      <c r="Q57" s="5">
        <v>8619359</v>
      </c>
      <c r="R57" s="5">
        <v>3416905</v>
      </c>
      <c r="S57" s="5">
        <v>8737094</v>
      </c>
      <c r="T57" s="5">
        <v>15429330</v>
      </c>
      <c r="U57" s="5">
        <v>18437089</v>
      </c>
      <c r="V57" s="5">
        <v>8505675</v>
      </c>
      <c r="W57" s="5">
        <v>165095927540</v>
      </c>
      <c r="X57" s="5">
        <v>126579726111</v>
      </c>
    </row>
    <row r="58" spans="2:24" ht="15.5" x14ac:dyDescent="0.35">
      <c r="C58" t="s">
        <v>91</v>
      </c>
      <c r="D58" s="5">
        <v>733283</v>
      </c>
      <c r="E58" s="5">
        <v>1253253</v>
      </c>
      <c r="F58" s="5">
        <v>-408011</v>
      </c>
      <c r="G58" s="5">
        <v>-278152</v>
      </c>
      <c r="I58" s="5">
        <v>-171510</v>
      </c>
      <c r="J58" s="5">
        <v>-5315022</v>
      </c>
      <c r="K58" s="5">
        <v>-15254621</v>
      </c>
      <c r="L58" s="5">
        <v>-25694722</v>
      </c>
      <c r="M58" s="5">
        <v>-76319291</v>
      </c>
      <c r="N58" s="5">
        <v>-32253874</v>
      </c>
      <c r="O58" s="5">
        <v>-34535329</v>
      </c>
      <c r="P58" s="5">
        <v>-24665389</v>
      </c>
      <c r="Q58" s="5">
        <v>-4366887</v>
      </c>
      <c r="R58" s="5">
        <v>-3172020</v>
      </c>
      <c r="S58" s="5">
        <v>-1918504</v>
      </c>
      <c r="T58" s="5">
        <v>-1919137</v>
      </c>
      <c r="U58" s="5">
        <v>-398443</v>
      </c>
      <c r="V58" s="5">
        <v>-1317265</v>
      </c>
      <c r="W58" s="5">
        <v>-31760477143</v>
      </c>
      <c r="X58" s="5">
        <v>-12073841463</v>
      </c>
    </row>
    <row r="59" spans="2:24" ht="15.5" x14ac:dyDescent="0.35">
      <c r="C59" t="s">
        <v>92</v>
      </c>
      <c r="D59" s="5">
        <v>1247396</v>
      </c>
      <c r="E59" s="5">
        <v>1117274</v>
      </c>
      <c r="F59" s="5">
        <v>916726</v>
      </c>
      <c r="G59" s="5">
        <v>764396</v>
      </c>
      <c r="I59" s="5">
        <v>3516388</v>
      </c>
      <c r="J59" s="5">
        <v>4694027</v>
      </c>
      <c r="K59" s="5">
        <v>2527219</v>
      </c>
      <c r="L59" s="5">
        <v>986875</v>
      </c>
      <c r="M59" s="5">
        <v>132152</v>
      </c>
      <c r="N59" s="5">
        <v>1102285</v>
      </c>
      <c r="O59" s="5">
        <v>3306975</v>
      </c>
      <c r="P59" s="5">
        <v>958890</v>
      </c>
      <c r="Q59" s="5">
        <v>448501</v>
      </c>
      <c r="R59" s="5">
        <v>185755</v>
      </c>
      <c r="S59" s="5">
        <v>38648</v>
      </c>
      <c r="T59" s="5">
        <v>291775</v>
      </c>
      <c r="U59" s="5">
        <v>300601</v>
      </c>
      <c r="V59" s="5">
        <v>486715</v>
      </c>
      <c r="W59" s="5">
        <v>410974054</v>
      </c>
      <c r="X59" s="5">
        <v>362048424</v>
      </c>
    </row>
    <row r="60" spans="2:24" ht="15.5" x14ac:dyDescent="0.35">
      <c r="C60" t="s">
        <v>26</v>
      </c>
      <c r="D60" s="5">
        <v>-448921</v>
      </c>
      <c r="E60" s="5">
        <v>-8518</v>
      </c>
      <c r="F60" s="5">
        <v>-1218084</v>
      </c>
      <c r="G60" s="5">
        <v>-1094610</v>
      </c>
      <c r="I60" s="5">
        <v>-3640350</v>
      </c>
      <c r="J60" s="5">
        <v>-10085225</v>
      </c>
      <c r="K60" s="5">
        <v>-17626090</v>
      </c>
      <c r="L60" s="5">
        <v>-31780238</v>
      </c>
      <c r="M60" s="5">
        <v>-78342928</v>
      </c>
      <c r="N60" s="5">
        <v>-35477170</v>
      </c>
      <c r="O60" s="5">
        <v>-38955504</v>
      </c>
      <c r="P60" s="5">
        <v>-23208241</v>
      </c>
      <c r="Q60" s="5">
        <v>-4696174</v>
      </c>
      <c r="R60" s="5">
        <v>-3904583</v>
      </c>
      <c r="S60" s="5">
        <v>-2302911</v>
      </c>
      <c r="T60" s="5">
        <v>-1684728</v>
      </c>
      <c r="U60" s="5">
        <v>-1256652</v>
      </c>
      <c r="V60" s="5">
        <v>-1194268</v>
      </c>
      <c r="W60" s="5">
        <v>-11249172539</v>
      </c>
      <c r="X60" s="5">
        <v>-12441973518</v>
      </c>
    </row>
    <row r="61" spans="2:24" ht="15.5" x14ac:dyDescent="0.35">
      <c r="C61" t="s">
        <v>97</v>
      </c>
      <c r="D61" s="5">
        <v>7999801</v>
      </c>
      <c r="E61" s="5">
        <v>7855254</v>
      </c>
      <c r="F61" s="5">
        <v>2257558</v>
      </c>
      <c r="G61" s="5">
        <v>2178886</v>
      </c>
      <c r="I61" s="5">
        <v>14767336</v>
      </c>
      <c r="J61" s="5">
        <v>14277259</v>
      </c>
      <c r="K61" s="5">
        <v>10018709</v>
      </c>
      <c r="L61" s="5">
        <v>85660614</v>
      </c>
      <c r="M61" s="5">
        <v>2034426</v>
      </c>
      <c r="N61" s="5">
        <v>-15903289</v>
      </c>
      <c r="O61" s="5">
        <v>-4250797</v>
      </c>
      <c r="P61" s="5">
        <v>11046927</v>
      </c>
      <c r="Q61" s="5">
        <v>-740553</v>
      </c>
      <c r="R61" s="5">
        <v>3277077</v>
      </c>
      <c r="S61" s="5">
        <v>-372698</v>
      </c>
      <c r="T61" s="5">
        <v>-470911</v>
      </c>
      <c r="U61" s="5">
        <v>-681323</v>
      </c>
      <c r="V61" s="5">
        <v>-2265285</v>
      </c>
      <c r="W61" s="5">
        <v>-637025464</v>
      </c>
    </row>
    <row r="62" spans="2:24" ht="15.5" x14ac:dyDescent="0.35">
      <c r="C62" t="s">
        <v>98</v>
      </c>
      <c r="D62" s="5">
        <v>733283</v>
      </c>
      <c r="E62" s="5">
        <v>1253253</v>
      </c>
      <c r="F62" s="5">
        <v>-408011</v>
      </c>
      <c r="G62" s="5">
        <v>-278152</v>
      </c>
      <c r="I62" s="5">
        <v>-171510</v>
      </c>
      <c r="J62" s="5">
        <v>-5315022</v>
      </c>
      <c r="K62" s="5">
        <v>-15254621</v>
      </c>
      <c r="L62" s="5">
        <v>-25694722</v>
      </c>
      <c r="M62" s="5">
        <v>-76319291</v>
      </c>
      <c r="N62" s="5">
        <v>-32253874</v>
      </c>
      <c r="O62" s="5">
        <v>-34535329</v>
      </c>
      <c r="P62" s="5">
        <v>-24665389</v>
      </c>
      <c r="Q62" s="5">
        <v>-4366887</v>
      </c>
      <c r="R62" s="5">
        <v>-3172020</v>
      </c>
      <c r="S62" s="5">
        <v>-1918504</v>
      </c>
      <c r="T62" s="5">
        <v>-1919137</v>
      </c>
      <c r="U62" s="5">
        <v>-398443</v>
      </c>
      <c r="V62" s="5">
        <v>-1317265</v>
      </c>
      <c r="W62" s="5">
        <v>-31760477143</v>
      </c>
      <c r="X62" s="5">
        <v>-12073841463</v>
      </c>
    </row>
    <row r="63" spans="2:24" ht="15.5" x14ac:dyDescent="0.35">
      <c r="C63" t="s">
        <v>28</v>
      </c>
      <c r="D63" s="5">
        <v>34680234</v>
      </c>
      <c r="E63" s="5">
        <v>34746503</v>
      </c>
      <c r="F63" s="5">
        <v>11013272</v>
      </c>
      <c r="G63" s="5">
        <v>11239272</v>
      </c>
      <c r="I63" s="5">
        <v>70607445</v>
      </c>
      <c r="J63" s="5">
        <v>76694885</v>
      </c>
      <c r="K63" s="5">
        <v>61788317</v>
      </c>
      <c r="L63" s="5">
        <v>276061020</v>
      </c>
      <c r="M63" s="5">
        <v>10094942</v>
      </c>
      <c r="N63" s="5">
        <v>-39420425</v>
      </c>
      <c r="O63" s="5">
        <v>-11532216</v>
      </c>
      <c r="P63" s="5">
        <v>24423351</v>
      </c>
      <c r="Q63" s="5">
        <v>4252472</v>
      </c>
      <c r="R63" s="5">
        <v>244885</v>
      </c>
      <c r="S63" s="5">
        <v>6818590</v>
      </c>
      <c r="T63" s="5">
        <v>13510193</v>
      </c>
      <c r="U63" s="5">
        <v>18038646</v>
      </c>
      <c r="V63" s="5">
        <v>7188410</v>
      </c>
      <c r="W63" s="5">
        <v>133335450397</v>
      </c>
      <c r="X63" s="5">
        <v>114505884648</v>
      </c>
    </row>
    <row r="64" spans="2:24" ht="15.5" x14ac:dyDescent="0.35">
      <c r="C64" t="s">
        <v>27</v>
      </c>
      <c r="D64" s="5">
        <v>-7924872</v>
      </c>
      <c r="E64" s="5">
        <v>-7988481</v>
      </c>
      <c r="F64" s="5">
        <v>-2295556</v>
      </c>
      <c r="G64" s="5">
        <v>-2328388</v>
      </c>
      <c r="I64" s="5">
        <v>-15540550</v>
      </c>
      <c r="J64" s="5">
        <v>-16206724</v>
      </c>
      <c r="K64" s="5">
        <v>-15064880</v>
      </c>
      <c r="L64" s="5">
        <v>-55270694</v>
      </c>
      <c r="M64" s="5">
        <v>4259486</v>
      </c>
      <c r="N64" s="5">
        <v>5851732</v>
      </c>
      <c r="O64" s="5">
        <v>12122159</v>
      </c>
      <c r="P64" s="5">
        <v>27689771</v>
      </c>
      <c r="Q64" s="5">
        <v>-2061215</v>
      </c>
      <c r="R64" s="5">
        <v>-90391</v>
      </c>
      <c r="S64" s="5">
        <v>-1947846</v>
      </c>
      <c r="T64" s="5">
        <v>-3191910</v>
      </c>
      <c r="U64" s="5">
        <v>-5465596</v>
      </c>
      <c r="V64" s="5">
        <v>-1976573</v>
      </c>
      <c r="W64" s="5">
        <v>-34622044614</v>
      </c>
      <c r="X64" s="5">
        <v>-28852565190</v>
      </c>
    </row>
    <row r="65" spans="2:24" ht="15.5" x14ac:dyDescent="0.35">
      <c r="C65" t="s">
        <v>102</v>
      </c>
      <c r="D65" s="5">
        <v>26755362</v>
      </c>
      <c r="E65" s="5">
        <v>26758022</v>
      </c>
      <c r="F65" s="5">
        <v>8717716</v>
      </c>
      <c r="G65" s="5">
        <v>8910884</v>
      </c>
      <c r="I65" s="5">
        <v>55066895</v>
      </c>
      <c r="J65" s="5">
        <v>60488161</v>
      </c>
      <c r="K65" s="5">
        <v>46723437</v>
      </c>
      <c r="L65" s="5">
        <v>220790326</v>
      </c>
      <c r="M65" s="5">
        <v>14354428</v>
      </c>
      <c r="N65" s="5">
        <v>-33568693</v>
      </c>
      <c r="O65" s="5">
        <v>589943</v>
      </c>
      <c r="P65" s="5">
        <v>52113122</v>
      </c>
      <c r="Q65" s="5">
        <v>2191257</v>
      </c>
      <c r="R65" s="5">
        <v>154494</v>
      </c>
      <c r="S65" s="5">
        <v>4870744</v>
      </c>
      <c r="T65" s="5">
        <v>10318283</v>
      </c>
      <c r="U65" s="5">
        <v>12573050</v>
      </c>
      <c r="V65" s="5">
        <v>5211837</v>
      </c>
      <c r="W65" s="5">
        <v>98713405783</v>
      </c>
      <c r="X65" s="5">
        <v>85653319458</v>
      </c>
    </row>
    <row r="66" spans="2:24" ht="15.5" x14ac:dyDescent="0.35">
      <c r="C66" t="s">
        <v>103</v>
      </c>
      <c r="E66" s="5">
        <v>284220</v>
      </c>
      <c r="G66" s="5">
        <v>-54276</v>
      </c>
      <c r="I66" s="5">
        <v>-24750</v>
      </c>
      <c r="J66" s="5">
        <v>-3380725</v>
      </c>
      <c r="K66" s="5">
        <v>2201231</v>
      </c>
      <c r="L66" s="5">
        <v>9176189</v>
      </c>
      <c r="M66" s="5">
        <v>4759277</v>
      </c>
      <c r="N66" s="5">
        <v>13616908</v>
      </c>
      <c r="O66" s="5">
        <v>-5737830</v>
      </c>
      <c r="P66" s="5">
        <v>1196248</v>
      </c>
      <c r="Q66" s="5">
        <v>-1034096</v>
      </c>
      <c r="R66" s="5">
        <v>8496455</v>
      </c>
      <c r="S66" s="5">
        <v>8420037</v>
      </c>
      <c r="V66" s="5">
        <v>-747796</v>
      </c>
    </row>
    <row r="67" spans="2:24" ht="15.5" x14ac:dyDescent="0.35">
      <c r="C67" t="s">
        <v>410</v>
      </c>
      <c r="E67" s="5">
        <v>284220</v>
      </c>
      <c r="G67" s="5">
        <v>-54276</v>
      </c>
      <c r="I67" s="5">
        <v>-24750</v>
      </c>
      <c r="J67" s="5">
        <v>-3380725</v>
      </c>
      <c r="K67" s="5">
        <v>2201231</v>
      </c>
      <c r="L67" s="5">
        <v>9176189</v>
      </c>
      <c r="M67" s="5">
        <v>4759277</v>
      </c>
      <c r="N67" s="5">
        <v>13616908</v>
      </c>
      <c r="O67" s="5">
        <v>-5737830</v>
      </c>
      <c r="P67" s="5">
        <v>1196248</v>
      </c>
      <c r="Q67" s="5">
        <v>-1034096</v>
      </c>
      <c r="R67" s="5">
        <v>8496455</v>
      </c>
      <c r="S67" s="5">
        <v>8420037</v>
      </c>
      <c r="V67" s="5">
        <v>-747796</v>
      </c>
    </row>
    <row r="68" spans="2:24" ht="15.5" x14ac:dyDescent="0.35">
      <c r="C68" t="s">
        <v>104</v>
      </c>
      <c r="D68" s="5">
        <v>26755362</v>
      </c>
      <c r="E68" s="5">
        <v>27042242</v>
      </c>
      <c r="F68" s="5">
        <v>8717716</v>
      </c>
      <c r="G68" s="5">
        <v>8856608</v>
      </c>
      <c r="I68" s="5">
        <v>55042145</v>
      </c>
      <c r="J68" s="5">
        <v>57107436</v>
      </c>
      <c r="K68" s="5">
        <v>48924668</v>
      </c>
      <c r="L68" s="5">
        <v>229966515</v>
      </c>
      <c r="M68" s="5">
        <v>19113705</v>
      </c>
      <c r="N68" s="5">
        <v>-19951785</v>
      </c>
      <c r="O68" s="5">
        <v>-5147887</v>
      </c>
      <c r="P68" s="5">
        <v>53309370</v>
      </c>
      <c r="Q68" s="5">
        <v>1157161</v>
      </c>
      <c r="R68" s="5">
        <v>8650949</v>
      </c>
      <c r="S68" s="5">
        <v>13290781</v>
      </c>
      <c r="T68" s="5">
        <v>10318283</v>
      </c>
      <c r="U68" s="5">
        <v>12573050</v>
      </c>
      <c r="V68" s="5">
        <v>4464041</v>
      </c>
      <c r="W68" s="5">
        <v>98713405783</v>
      </c>
      <c r="X68" s="5">
        <v>85653319458</v>
      </c>
    </row>
    <row r="69" spans="2:24" ht="15.5" x14ac:dyDescent="0.35">
      <c r="C69" t="s">
        <v>105</v>
      </c>
      <c r="D69" s="5">
        <v>26755362</v>
      </c>
      <c r="E69" s="5">
        <v>26758022</v>
      </c>
      <c r="F69" s="5">
        <v>8717716</v>
      </c>
      <c r="G69" s="5">
        <v>8910884</v>
      </c>
      <c r="I69" s="5">
        <v>55066895</v>
      </c>
      <c r="J69" s="5">
        <v>60488161</v>
      </c>
      <c r="K69" s="5">
        <v>46723437</v>
      </c>
      <c r="L69" s="5">
        <v>220790326</v>
      </c>
      <c r="M69" s="5">
        <v>14354428</v>
      </c>
      <c r="N69" s="5">
        <v>-33568693</v>
      </c>
      <c r="O69" s="5">
        <v>589943</v>
      </c>
      <c r="P69" s="5">
        <v>52113122</v>
      </c>
      <c r="Q69" s="5">
        <v>2191257</v>
      </c>
      <c r="R69" s="5">
        <v>154494</v>
      </c>
      <c r="S69" s="5">
        <v>4870744</v>
      </c>
      <c r="T69" s="5">
        <v>10318283</v>
      </c>
      <c r="U69" s="5">
        <v>12573050</v>
      </c>
      <c r="V69" s="5">
        <v>5211837</v>
      </c>
      <c r="W69" s="5">
        <v>98713405783</v>
      </c>
      <c r="X69" s="5">
        <v>85653319458</v>
      </c>
    </row>
    <row r="70" spans="2:24" ht="15.5" x14ac:dyDescent="0.35">
      <c r="C70" t="s">
        <v>7</v>
      </c>
      <c r="D70" s="5">
        <v>18755561</v>
      </c>
      <c r="E70" s="5">
        <v>19186988</v>
      </c>
      <c r="F70" s="5">
        <v>6460158</v>
      </c>
      <c r="G70" s="5">
        <v>6677722</v>
      </c>
      <c r="I70" s="5">
        <v>40274809</v>
      </c>
      <c r="J70" s="5">
        <v>42830177</v>
      </c>
      <c r="K70" s="5">
        <v>38905959</v>
      </c>
      <c r="L70" s="5">
        <v>144305901</v>
      </c>
      <c r="M70" s="5">
        <v>17079279</v>
      </c>
      <c r="N70" s="5">
        <v>-4048496</v>
      </c>
      <c r="O70" s="5">
        <v>-897090</v>
      </c>
      <c r="P70" s="5">
        <v>42262443</v>
      </c>
      <c r="Q70" s="5">
        <v>1897715</v>
      </c>
      <c r="R70" s="5">
        <v>5373872</v>
      </c>
      <c r="S70" s="5">
        <v>13663479</v>
      </c>
      <c r="T70" s="5">
        <v>10789194</v>
      </c>
      <c r="U70" s="5">
        <v>13254373</v>
      </c>
      <c r="V70" s="5">
        <v>6729326</v>
      </c>
      <c r="W70" s="5">
        <v>99350431247</v>
      </c>
      <c r="X70" s="5">
        <v>85653319458</v>
      </c>
    </row>
    <row r="71" spans="2:24" ht="15.5" x14ac:dyDescent="0.35">
      <c r="C71" t="s">
        <v>96</v>
      </c>
    </row>
    <row r="72" spans="2:24" ht="15.5" x14ac:dyDescent="0.35">
      <c r="C72" t="s">
        <v>106</v>
      </c>
      <c r="D72" s="5">
        <v>26755362</v>
      </c>
      <c r="E72" s="5">
        <v>26758022</v>
      </c>
      <c r="F72" s="5">
        <v>8717716</v>
      </c>
      <c r="G72" s="5">
        <v>8910884</v>
      </c>
      <c r="I72" s="5">
        <v>55066895</v>
      </c>
      <c r="J72" s="5">
        <v>60488161</v>
      </c>
      <c r="K72" s="5">
        <v>46723437</v>
      </c>
      <c r="L72" s="5">
        <v>220790326</v>
      </c>
      <c r="M72" s="5">
        <v>14354428</v>
      </c>
      <c r="N72" s="5">
        <v>-33568693</v>
      </c>
      <c r="O72" s="5">
        <v>589943</v>
      </c>
      <c r="P72" s="5">
        <v>52113122</v>
      </c>
      <c r="Q72" s="5">
        <v>2191257</v>
      </c>
      <c r="R72" s="5">
        <v>154494</v>
      </c>
      <c r="S72" s="5">
        <v>4870744</v>
      </c>
      <c r="T72" s="5">
        <v>10318283</v>
      </c>
      <c r="U72" s="5">
        <v>12573050</v>
      </c>
      <c r="V72" s="5">
        <v>5211837</v>
      </c>
      <c r="W72" s="5">
        <v>98713405783</v>
      </c>
      <c r="X72" s="5">
        <v>85653319458</v>
      </c>
    </row>
    <row r="73" spans="2:24" ht="15.5" x14ac:dyDescent="0.35">
      <c r="C73" t="s">
        <v>107</v>
      </c>
      <c r="D73" s="5">
        <v>26755362</v>
      </c>
      <c r="E73" s="5">
        <v>27042242</v>
      </c>
      <c r="F73" s="5">
        <v>8717716</v>
      </c>
      <c r="G73" s="5">
        <v>8856608</v>
      </c>
      <c r="I73" s="5">
        <v>55042145</v>
      </c>
      <c r="J73" s="5">
        <v>57107436</v>
      </c>
      <c r="K73" s="5">
        <v>48924668</v>
      </c>
      <c r="L73" s="5">
        <v>229966515</v>
      </c>
      <c r="M73" s="5">
        <v>19113705</v>
      </c>
      <c r="N73" s="5">
        <v>-19951785</v>
      </c>
      <c r="O73" s="5">
        <v>-5147887</v>
      </c>
      <c r="P73" s="5">
        <v>53309370</v>
      </c>
      <c r="Q73" s="5">
        <v>1157162</v>
      </c>
      <c r="R73" s="5">
        <v>8650949</v>
      </c>
      <c r="S73" s="5">
        <v>13290781</v>
      </c>
      <c r="T73" s="5">
        <v>10318283</v>
      </c>
      <c r="U73" s="5">
        <v>12573050</v>
      </c>
      <c r="V73" s="5">
        <v>4464041</v>
      </c>
      <c r="W73" s="5">
        <v>98713405783</v>
      </c>
      <c r="X73" s="5">
        <v>85653319458</v>
      </c>
    </row>
    <row r="74" spans="2:24" ht="15.5" x14ac:dyDescent="0.35">
      <c r="C74" t="s">
        <v>108</v>
      </c>
      <c r="D74" s="5">
        <v>26755362</v>
      </c>
      <c r="E74" s="5">
        <v>27042242</v>
      </c>
      <c r="F74" s="5">
        <v>8717716</v>
      </c>
      <c r="G74" s="5">
        <v>8856608</v>
      </c>
      <c r="I74" s="5">
        <v>55042145</v>
      </c>
      <c r="J74" s="5">
        <v>57107436</v>
      </c>
      <c r="K74" s="5">
        <v>48924668</v>
      </c>
      <c r="L74" s="5">
        <v>229966515</v>
      </c>
      <c r="M74" s="5">
        <v>19113705</v>
      </c>
      <c r="N74" s="5">
        <v>-19951785</v>
      </c>
      <c r="O74" s="5">
        <v>-5147887</v>
      </c>
      <c r="P74" s="5">
        <v>53309370</v>
      </c>
      <c r="Q74" s="5">
        <v>1157162</v>
      </c>
      <c r="R74" s="5">
        <v>8650949</v>
      </c>
      <c r="S74" s="5">
        <v>13290781</v>
      </c>
      <c r="T74" s="5">
        <v>10318283</v>
      </c>
      <c r="U74" s="5">
        <v>12573050</v>
      </c>
      <c r="V74" s="5">
        <v>4464041</v>
      </c>
      <c r="W74" s="5">
        <v>98713405783</v>
      </c>
      <c r="X74" s="5">
        <v>85653319458</v>
      </c>
    </row>
    <row r="76" spans="2:24" ht="15.5" x14ac:dyDescent="0.35">
      <c r="B76" t="s">
        <v>109</v>
      </c>
      <c r="C76" t="s">
        <v>110</v>
      </c>
    </row>
    <row r="77" spans="2:24" ht="15.5" x14ac:dyDescent="0.35">
      <c r="C77" t="s">
        <v>111</v>
      </c>
    </row>
    <row r="78" spans="2:24" ht="15.5" x14ac:dyDescent="0.35">
      <c r="C78" t="s">
        <v>19</v>
      </c>
      <c r="D78" s="5">
        <v>164558658</v>
      </c>
      <c r="E78" s="5">
        <v>125760092</v>
      </c>
      <c r="F78" s="5">
        <v>82189557</v>
      </c>
      <c r="G78" s="5">
        <v>108514932</v>
      </c>
      <c r="I78" s="5">
        <v>125760092</v>
      </c>
      <c r="J78" s="5">
        <v>157471279</v>
      </c>
      <c r="K78" s="5">
        <v>98203795</v>
      </c>
      <c r="L78" s="5">
        <v>147519049</v>
      </c>
      <c r="M78" s="5">
        <v>80841178</v>
      </c>
      <c r="N78" s="5">
        <v>73777438</v>
      </c>
      <c r="O78" s="5">
        <v>147288644</v>
      </c>
      <c r="P78" s="5">
        <v>105380563</v>
      </c>
      <c r="Q78" s="5">
        <v>39815266</v>
      </c>
      <c r="R78" s="5">
        <v>90868317</v>
      </c>
      <c r="S78" s="5">
        <v>11279919</v>
      </c>
      <c r="T78" s="5">
        <v>11237044</v>
      </c>
      <c r="U78" s="5">
        <v>35895616</v>
      </c>
      <c r="V78" s="5">
        <v>21098670</v>
      </c>
      <c r="W78" s="5">
        <v>188264347906</v>
      </c>
      <c r="X78" s="5">
        <v>112126849924</v>
      </c>
    </row>
    <row r="79" spans="2:24" ht="15.5" x14ac:dyDescent="0.35">
      <c r="C79" t="s">
        <v>113</v>
      </c>
      <c r="D79" s="5">
        <v>31567147</v>
      </c>
      <c r="E79" s="5">
        <v>30981858</v>
      </c>
      <c r="F79" s="5">
        <v>25479549</v>
      </c>
      <c r="G79" s="5">
        <v>21281892</v>
      </c>
      <c r="I79" s="5">
        <v>30981858</v>
      </c>
      <c r="J79" s="5">
        <v>21540304</v>
      </c>
      <c r="K79" s="5">
        <v>37590269</v>
      </c>
      <c r="L79" s="5">
        <v>61812158</v>
      </c>
      <c r="M79" s="5">
        <v>19875820</v>
      </c>
      <c r="N79" s="5">
        <v>2448615</v>
      </c>
      <c r="O79" s="5">
        <v>12885592</v>
      </c>
      <c r="P79" s="5">
        <v>20682028</v>
      </c>
      <c r="Q79" s="5">
        <v>10587296</v>
      </c>
      <c r="R79" s="5">
        <v>7658361</v>
      </c>
      <c r="S79" s="5">
        <v>7714397</v>
      </c>
      <c r="T79" s="5">
        <v>8491895</v>
      </c>
      <c r="U79" s="5">
        <v>5013394</v>
      </c>
      <c r="V79" s="5">
        <v>4512207</v>
      </c>
      <c r="W79" s="5">
        <v>19346296527</v>
      </c>
      <c r="X79" s="5">
        <v>64478530589</v>
      </c>
    </row>
    <row r="80" spans="2:24" ht="15.5" x14ac:dyDescent="0.35">
      <c r="C80" t="s">
        <v>114</v>
      </c>
    </row>
    <row r="81" spans="3:24" ht="15.5" x14ac:dyDescent="0.35">
      <c r="C81" t="s">
        <v>115</v>
      </c>
      <c r="D81" s="5">
        <v>183789</v>
      </c>
      <c r="E81" s="5">
        <v>258796</v>
      </c>
      <c r="F81" s="5">
        <v>813774</v>
      </c>
      <c r="G81" s="5">
        <v>3134476</v>
      </c>
      <c r="I81" s="5">
        <v>258796</v>
      </c>
      <c r="J81" s="5">
        <v>26108</v>
      </c>
      <c r="K81" s="5">
        <v>24400</v>
      </c>
      <c r="M81" s="5">
        <v>5550</v>
      </c>
    </row>
    <row r="82" spans="3:24" ht="15.5" x14ac:dyDescent="0.35">
      <c r="C82" t="s">
        <v>116</v>
      </c>
      <c r="D82" s="5">
        <v>31567147</v>
      </c>
      <c r="E82" s="5">
        <v>30981858</v>
      </c>
      <c r="F82" s="5">
        <v>25479549</v>
      </c>
      <c r="G82" s="5">
        <v>21281892</v>
      </c>
      <c r="I82" s="5">
        <v>30981858</v>
      </c>
      <c r="J82" s="5">
        <v>21540304</v>
      </c>
      <c r="K82" s="5">
        <v>37590269</v>
      </c>
      <c r="L82" s="5">
        <v>61812158</v>
      </c>
      <c r="M82" s="5">
        <v>19875820</v>
      </c>
      <c r="N82" s="5">
        <v>2448615</v>
      </c>
      <c r="O82" s="5">
        <v>12885592</v>
      </c>
      <c r="P82" s="5">
        <v>20682028</v>
      </c>
      <c r="Q82" s="5">
        <v>10587296</v>
      </c>
      <c r="R82" s="5">
        <v>7658361</v>
      </c>
      <c r="S82" s="5">
        <v>7714397</v>
      </c>
      <c r="T82" s="5">
        <v>8491895</v>
      </c>
      <c r="U82" s="5">
        <v>5013394</v>
      </c>
      <c r="V82" s="5">
        <v>4512207</v>
      </c>
      <c r="W82" s="5">
        <v>19346296527</v>
      </c>
      <c r="X82" s="5">
        <v>64478530589</v>
      </c>
    </row>
    <row r="83" spans="3:24" ht="15.5" x14ac:dyDescent="0.35">
      <c r="C83" t="s">
        <v>117</v>
      </c>
      <c r="D83" s="5">
        <v>254545</v>
      </c>
      <c r="E83" s="5">
        <v>280051</v>
      </c>
      <c r="F83" s="5">
        <v>382763</v>
      </c>
      <c r="G83" s="5">
        <v>394674</v>
      </c>
      <c r="I83" s="5">
        <v>280051</v>
      </c>
      <c r="J83" s="5">
        <v>264143</v>
      </c>
      <c r="K83" s="5">
        <v>336347</v>
      </c>
      <c r="L83" s="5">
        <v>93849</v>
      </c>
      <c r="M83" s="5">
        <v>19777</v>
      </c>
      <c r="N83" s="5">
        <v>20354</v>
      </c>
      <c r="O83" s="5">
        <v>90570</v>
      </c>
      <c r="P83" s="5">
        <v>62597</v>
      </c>
      <c r="Q83" s="5">
        <v>119762</v>
      </c>
      <c r="R83" s="5">
        <v>155072</v>
      </c>
      <c r="S83" s="5">
        <v>168533</v>
      </c>
      <c r="T83" s="5">
        <v>604400</v>
      </c>
      <c r="U83" s="5">
        <v>606814</v>
      </c>
      <c r="V83" s="5">
        <v>293142</v>
      </c>
      <c r="W83" s="5">
        <v>1507801433</v>
      </c>
      <c r="X83" s="5">
        <v>2680800987</v>
      </c>
    </row>
    <row r="84" spans="3:24" ht="15.5" x14ac:dyDescent="0.35">
      <c r="C84" t="s">
        <v>118</v>
      </c>
      <c r="D84" s="5">
        <v>254545</v>
      </c>
      <c r="E84" s="5">
        <v>280051</v>
      </c>
      <c r="F84" s="5">
        <v>382763</v>
      </c>
      <c r="G84" s="5">
        <v>394674</v>
      </c>
      <c r="I84" s="5">
        <v>280051</v>
      </c>
      <c r="J84" s="5">
        <v>264143</v>
      </c>
      <c r="K84" s="5">
        <v>336347</v>
      </c>
      <c r="L84" s="5">
        <v>93849</v>
      </c>
      <c r="M84" s="5">
        <v>19777</v>
      </c>
      <c r="N84" s="5">
        <v>20354</v>
      </c>
      <c r="O84" s="5">
        <v>90570</v>
      </c>
      <c r="P84" s="5">
        <v>62597</v>
      </c>
      <c r="Q84" s="5">
        <v>119762</v>
      </c>
      <c r="R84" s="5">
        <v>155072</v>
      </c>
      <c r="S84" s="5">
        <v>168533</v>
      </c>
      <c r="T84" s="5">
        <v>604400</v>
      </c>
      <c r="U84" s="5">
        <v>606814</v>
      </c>
      <c r="V84" s="5">
        <v>293142</v>
      </c>
      <c r="W84" s="5">
        <v>1507801433</v>
      </c>
      <c r="X84" s="5">
        <v>2680800987</v>
      </c>
    </row>
    <row r="85" spans="3:24" ht="15.5" x14ac:dyDescent="0.35">
      <c r="C85" t="s">
        <v>119</v>
      </c>
      <c r="D85" s="5">
        <v>40519729</v>
      </c>
      <c r="E85" s="5">
        <v>37120540</v>
      </c>
      <c r="F85" s="5">
        <v>39698837</v>
      </c>
      <c r="G85" s="5">
        <v>33119314</v>
      </c>
      <c r="I85" s="5">
        <v>37120540</v>
      </c>
      <c r="J85" s="5">
        <v>28411284</v>
      </c>
      <c r="K85" s="5">
        <v>24855389</v>
      </c>
      <c r="L85" s="5">
        <v>29218400</v>
      </c>
      <c r="M85" s="5">
        <v>32384719</v>
      </c>
      <c r="N85" s="5">
        <v>21753597</v>
      </c>
      <c r="O85" s="5">
        <v>15138916</v>
      </c>
      <c r="P85" s="5">
        <v>8080808</v>
      </c>
      <c r="Q85" s="5">
        <v>2744419</v>
      </c>
      <c r="R85" s="5">
        <v>1011964</v>
      </c>
      <c r="S85" s="5">
        <v>1015961</v>
      </c>
      <c r="T85" s="5">
        <v>977343</v>
      </c>
      <c r="U85" s="5">
        <v>910047</v>
      </c>
      <c r="V85" s="5">
        <v>895427</v>
      </c>
      <c r="W85" s="5">
        <v>11491661962</v>
      </c>
      <c r="X85" s="5">
        <v>8646236369</v>
      </c>
    </row>
    <row r="86" spans="3:24" ht="15.5" x14ac:dyDescent="0.35">
      <c r="C86" t="s">
        <v>97</v>
      </c>
      <c r="D86" s="5">
        <v>15937381</v>
      </c>
      <c r="E86" s="5">
        <v>16608213</v>
      </c>
      <c r="F86" s="5">
        <v>17226112</v>
      </c>
      <c r="G86" s="5">
        <v>17847899</v>
      </c>
      <c r="I86" s="5">
        <v>16608213</v>
      </c>
      <c r="J86" s="5">
        <v>19307766</v>
      </c>
      <c r="K86" s="5">
        <v>23380198</v>
      </c>
      <c r="L86" s="5">
        <v>21576037</v>
      </c>
      <c r="M86" s="5">
        <v>18598356</v>
      </c>
      <c r="N86" s="5">
        <v>17975415</v>
      </c>
      <c r="O86" s="5">
        <v>3903402</v>
      </c>
      <c r="P86" s="5">
        <v>10143708</v>
      </c>
      <c r="Q86" s="5">
        <v>9733148</v>
      </c>
      <c r="R86" s="5">
        <v>12548241</v>
      </c>
      <c r="S86" s="5">
        <v>22707700</v>
      </c>
      <c r="T86" s="5">
        <v>-1512357</v>
      </c>
      <c r="U86" s="5">
        <v>-1512357</v>
      </c>
      <c r="V86" s="5">
        <v>-1512357</v>
      </c>
    </row>
    <row r="87" spans="3:24" ht="15.5" x14ac:dyDescent="0.35">
      <c r="C87" t="s">
        <v>121</v>
      </c>
      <c r="D87" s="5">
        <v>245217532</v>
      </c>
      <c r="E87" s="5">
        <v>203929719</v>
      </c>
      <c r="F87" s="5">
        <v>157552026</v>
      </c>
      <c r="G87" s="5">
        <v>175903164</v>
      </c>
      <c r="I87" s="5">
        <v>203929719</v>
      </c>
      <c r="J87" s="5">
        <v>218595338</v>
      </c>
      <c r="K87" s="5">
        <v>178839689</v>
      </c>
      <c r="L87" s="5">
        <v>272532450</v>
      </c>
      <c r="M87" s="5">
        <v>158000533</v>
      </c>
      <c r="N87" s="5">
        <v>103415874</v>
      </c>
      <c r="O87" s="5">
        <v>190464232</v>
      </c>
      <c r="P87" s="5">
        <v>170166777</v>
      </c>
      <c r="Q87" s="5">
        <v>86794097</v>
      </c>
      <c r="R87" s="5">
        <v>134776218</v>
      </c>
      <c r="S87" s="5">
        <v>66918073</v>
      </c>
      <c r="T87" s="5">
        <v>25901844</v>
      </c>
      <c r="U87" s="5">
        <v>44632456</v>
      </c>
      <c r="V87" s="5">
        <v>27680879</v>
      </c>
      <c r="W87" s="5">
        <v>222596942238</v>
      </c>
      <c r="X87" s="5">
        <v>188830246940</v>
      </c>
    </row>
    <row r="88" spans="3:24" ht="15.5" x14ac:dyDescent="0.35">
      <c r="C88" t="s">
        <v>122</v>
      </c>
    </row>
    <row r="89" spans="3:24" ht="15.5" x14ac:dyDescent="0.35">
      <c r="C89" t="s">
        <v>126</v>
      </c>
      <c r="D89" s="5">
        <v>396752833</v>
      </c>
      <c r="E89" s="5">
        <v>406671911</v>
      </c>
      <c r="F89" s="5">
        <v>422109470</v>
      </c>
      <c r="G89" s="5">
        <v>432408690</v>
      </c>
      <c r="I89" s="5">
        <v>406671911</v>
      </c>
      <c r="J89" s="5">
        <v>451393203</v>
      </c>
      <c r="K89" s="5">
        <v>492617624</v>
      </c>
      <c r="L89" s="5">
        <v>527727895</v>
      </c>
      <c r="M89" s="5">
        <v>574196909</v>
      </c>
      <c r="N89" s="5">
        <v>618681265</v>
      </c>
      <c r="O89" s="5">
        <v>642912419</v>
      </c>
      <c r="P89" s="5">
        <v>687631038</v>
      </c>
      <c r="Q89" s="5">
        <v>159483466</v>
      </c>
      <c r="R89" s="5">
        <v>110515090</v>
      </c>
      <c r="S89" s="5">
        <v>86662441</v>
      </c>
      <c r="T89" s="5">
        <v>63213811</v>
      </c>
      <c r="U89" s="5">
        <v>41584429</v>
      </c>
      <c r="V89" s="5">
        <v>24625114</v>
      </c>
      <c r="W89" s="5">
        <v>218864028093</v>
      </c>
      <c r="X89" s="5">
        <v>121419071400</v>
      </c>
    </row>
    <row r="90" spans="3:24" ht="15.5" x14ac:dyDescent="0.35">
      <c r="C90" t="s">
        <v>128</v>
      </c>
      <c r="M90" s="5">
        <v>51424046</v>
      </c>
      <c r="N90" s="5">
        <v>45082346</v>
      </c>
      <c r="O90" s="5">
        <v>37600179</v>
      </c>
      <c r="P90" s="5">
        <v>34464074</v>
      </c>
      <c r="Q90" s="5">
        <v>1465115</v>
      </c>
      <c r="R90" s="5">
        <v>2878492</v>
      </c>
      <c r="S90" s="5">
        <v>2717448</v>
      </c>
      <c r="T90" s="5">
        <v>2448157</v>
      </c>
      <c r="U90" s="5">
        <v>2083424</v>
      </c>
      <c r="V90" s="5">
        <v>2162520</v>
      </c>
      <c r="W90" s="5">
        <v>1183275246</v>
      </c>
      <c r="X90" s="5">
        <v>614060110</v>
      </c>
    </row>
    <row r="91" spans="3:24" ht="15.5" x14ac:dyDescent="0.35">
      <c r="C91" t="s">
        <v>130</v>
      </c>
      <c r="D91" s="5">
        <v>23687119</v>
      </c>
      <c r="E91" s="5">
        <v>23687119</v>
      </c>
      <c r="F91" s="5">
        <v>23687119</v>
      </c>
      <c r="G91" s="5">
        <v>23687119</v>
      </c>
      <c r="I91" s="5">
        <v>23687119</v>
      </c>
      <c r="J91" s="5">
        <v>23687119</v>
      </c>
      <c r="K91" s="5">
        <v>23687119</v>
      </c>
      <c r="L91" s="5">
        <v>23687119</v>
      </c>
      <c r="M91" s="5">
        <v>23687119</v>
      </c>
      <c r="N91" s="5">
        <v>23687119</v>
      </c>
      <c r="O91" s="5">
        <v>23687119</v>
      </c>
      <c r="P91" s="5">
        <v>23766689</v>
      </c>
      <c r="Q91" s="5">
        <v>23766689</v>
      </c>
      <c r="R91" s="5">
        <v>23687119</v>
      </c>
      <c r="S91" s="5">
        <v>23687119</v>
      </c>
      <c r="T91" s="5">
        <v>23687119</v>
      </c>
      <c r="U91" s="5">
        <v>23687119</v>
      </c>
      <c r="V91" s="5">
        <v>23687119</v>
      </c>
      <c r="W91" s="5">
        <v>200393028542</v>
      </c>
    </row>
    <row r="92" spans="3:24" ht="15.5" x14ac:dyDescent="0.35">
      <c r="C92" t="s">
        <v>133</v>
      </c>
      <c r="D92" s="5">
        <v>437580392</v>
      </c>
      <c r="E92" s="5">
        <v>442628501</v>
      </c>
      <c r="F92" s="5">
        <v>452746589</v>
      </c>
      <c r="G92" s="5">
        <v>463045809</v>
      </c>
      <c r="I92" s="5">
        <v>442628501</v>
      </c>
      <c r="J92" s="5">
        <v>475080322</v>
      </c>
      <c r="K92" s="5">
        <v>516602558</v>
      </c>
      <c r="L92" s="5">
        <v>558762715</v>
      </c>
      <c r="M92" s="5">
        <v>651292490</v>
      </c>
      <c r="N92" s="5">
        <v>688637586</v>
      </c>
      <c r="O92" s="5">
        <v>704848192</v>
      </c>
      <c r="P92" s="5">
        <v>754356988</v>
      </c>
      <c r="Q92" s="5">
        <v>734000212</v>
      </c>
      <c r="R92" s="5">
        <v>534441290</v>
      </c>
      <c r="S92" s="5">
        <v>210927859</v>
      </c>
      <c r="T92" s="5">
        <v>113926819</v>
      </c>
      <c r="U92" s="5">
        <v>73645269</v>
      </c>
      <c r="V92" s="5">
        <v>53268215</v>
      </c>
      <c r="W92" s="5">
        <v>433367957728</v>
      </c>
      <c r="X92" s="5">
        <v>122199491510</v>
      </c>
    </row>
    <row r="93" spans="3:24" ht="15.5" x14ac:dyDescent="0.35">
      <c r="C93" t="s">
        <v>134</v>
      </c>
      <c r="D93" s="5">
        <v>682797924</v>
      </c>
      <c r="E93" s="5">
        <v>646558220</v>
      </c>
      <c r="F93" s="5">
        <v>610298615</v>
      </c>
      <c r="G93" s="5">
        <v>638948973</v>
      </c>
      <c r="I93" s="5">
        <v>646558220</v>
      </c>
      <c r="J93" s="5">
        <v>693675660</v>
      </c>
      <c r="K93" s="5">
        <v>695442247</v>
      </c>
      <c r="L93" s="5">
        <v>831295165</v>
      </c>
      <c r="M93" s="5">
        <v>809293023</v>
      </c>
      <c r="N93" s="5">
        <v>792053460</v>
      </c>
      <c r="O93" s="5">
        <v>895312424</v>
      </c>
      <c r="P93" s="5">
        <v>924523765</v>
      </c>
      <c r="Q93" s="5">
        <v>820794309</v>
      </c>
      <c r="R93" s="5">
        <v>669217508</v>
      </c>
      <c r="S93" s="5">
        <v>277845932</v>
      </c>
      <c r="T93" s="5">
        <v>139828663</v>
      </c>
      <c r="U93" s="5">
        <v>118277725</v>
      </c>
      <c r="V93" s="5">
        <v>80949094</v>
      </c>
      <c r="W93" s="5">
        <v>655964899966</v>
      </c>
      <c r="X93" s="5">
        <v>311029738450</v>
      </c>
    </row>
    <row r="94" spans="3:24" ht="15.5" x14ac:dyDescent="0.35">
      <c r="C94" t="s">
        <v>135</v>
      </c>
    </row>
    <row r="95" spans="3:24" ht="15.5" x14ac:dyDescent="0.35">
      <c r="C95" t="s">
        <v>136</v>
      </c>
    </row>
    <row r="96" spans="3:24" ht="15.5" x14ac:dyDescent="0.35">
      <c r="C96" t="s">
        <v>137</v>
      </c>
      <c r="D96" s="5">
        <v>21395885</v>
      </c>
      <c r="E96" s="5">
        <v>19338171</v>
      </c>
      <c r="F96" s="5">
        <v>17889049</v>
      </c>
      <c r="G96" s="5">
        <v>57163202</v>
      </c>
      <c r="I96" s="5">
        <v>19338171</v>
      </c>
      <c r="J96" s="5">
        <v>92725134</v>
      </c>
      <c r="K96" s="5">
        <v>124601828</v>
      </c>
      <c r="L96" s="5">
        <v>121797408</v>
      </c>
      <c r="M96" s="5">
        <v>97776656</v>
      </c>
      <c r="N96" s="5">
        <v>94894567</v>
      </c>
      <c r="O96" s="5">
        <v>82084677</v>
      </c>
      <c r="P96" s="5">
        <v>115050558</v>
      </c>
      <c r="Q96" s="5">
        <v>128552668</v>
      </c>
      <c r="R96" s="5">
        <v>57525282</v>
      </c>
      <c r="S96" s="5">
        <v>41826727</v>
      </c>
      <c r="T96" s="5">
        <v>16015933</v>
      </c>
      <c r="U96" s="5">
        <v>13778474</v>
      </c>
      <c r="V96" s="5">
        <v>12317533</v>
      </c>
      <c r="W96" s="5">
        <v>210655700604</v>
      </c>
      <c r="X96" s="5">
        <v>120968498874</v>
      </c>
    </row>
    <row r="97" spans="3:24" ht="15.5" x14ac:dyDescent="0.35">
      <c r="C97" t="s">
        <v>138</v>
      </c>
    </row>
    <row r="98" spans="3:24" ht="15.5" x14ac:dyDescent="0.35">
      <c r="C98" t="s">
        <v>139</v>
      </c>
      <c r="D98" s="5">
        <v>11455574</v>
      </c>
      <c r="E98" s="5">
        <v>11406814</v>
      </c>
      <c r="F98" s="5">
        <v>9139335</v>
      </c>
      <c r="G98" s="5">
        <v>11321633</v>
      </c>
      <c r="I98" s="5">
        <v>11406814</v>
      </c>
      <c r="J98" s="5">
        <v>9990927</v>
      </c>
      <c r="K98" s="5">
        <v>11941758</v>
      </c>
      <c r="L98" s="5">
        <v>23365481</v>
      </c>
      <c r="M98" s="5">
        <v>24225746</v>
      </c>
      <c r="N98" s="5">
        <v>12251819</v>
      </c>
      <c r="O98" s="5">
        <v>11837035</v>
      </c>
      <c r="P98" s="5">
        <v>11282180</v>
      </c>
      <c r="Q98" s="5">
        <v>3597825</v>
      </c>
      <c r="R98" s="5">
        <v>2722216</v>
      </c>
      <c r="S98" s="5">
        <v>17636880</v>
      </c>
      <c r="T98" s="5">
        <v>1612848</v>
      </c>
      <c r="U98" s="5">
        <v>1645102</v>
      </c>
      <c r="V98" s="5">
        <v>2853967</v>
      </c>
      <c r="W98" s="5">
        <v>4016003050</v>
      </c>
      <c r="X98" s="5">
        <v>6067023440</v>
      </c>
    </row>
    <row r="99" spans="3:24" ht="15.5" x14ac:dyDescent="0.35">
      <c r="C99" t="s">
        <v>140</v>
      </c>
      <c r="N99" s="5">
        <v>1001897</v>
      </c>
      <c r="O99" s="5">
        <v>114968</v>
      </c>
      <c r="Q99" s="5">
        <v>8620360</v>
      </c>
      <c r="U99" s="5">
        <v>728967</v>
      </c>
      <c r="V99" s="5">
        <v>102617</v>
      </c>
      <c r="W99" s="5">
        <v>6989006679</v>
      </c>
      <c r="X99" s="5">
        <v>1285044062</v>
      </c>
    </row>
    <row r="100" spans="3:24" ht="15.5" x14ac:dyDescent="0.35">
      <c r="C100" t="s">
        <v>141</v>
      </c>
      <c r="D100" s="5">
        <v>183789</v>
      </c>
      <c r="E100" s="5">
        <v>258796</v>
      </c>
      <c r="F100" s="5">
        <v>813774</v>
      </c>
      <c r="G100" s="5">
        <v>3134476</v>
      </c>
      <c r="I100" s="5">
        <v>258796</v>
      </c>
      <c r="J100" s="5">
        <v>26108</v>
      </c>
      <c r="K100" s="5">
        <v>24400</v>
      </c>
      <c r="M100" s="5">
        <v>5550</v>
      </c>
      <c r="N100" s="5">
        <v>1001897</v>
      </c>
      <c r="O100" s="5">
        <v>114968</v>
      </c>
      <c r="Q100" s="5">
        <v>8620360</v>
      </c>
      <c r="U100" s="5">
        <v>728967</v>
      </c>
      <c r="V100" s="5">
        <v>102617</v>
      </c>
      <c r="W100" s="5">
        <v>6989006679</v>
      </c>
      <c r="X100" s="5">
        <v>1285044062</v>
      </c>
    </row>
    <row r="101" spans="3:24" ht="15.5" x14ac:dyDescent="0.35">
      <c r="C101" t="s">
        <v>143</v>
      </c>
      <c r="D101" s="5">
        <v>3068256</v>
      </c>
      <c r="E101" s="5">
        <v>1335207</v>
      </c>
      <c r="F101" s="5">
        <v>1385204</v>
      </c>
      <c r="G101" s="5">
        <v>1154944</v>
      </c>
      <c r="I101" s="5">
        <v>1335207</v>
      </c>
      <c r="J101" s="5">
        <v>2400645</v>
      </c>
      <c r="K101" s="5">
        <v>1375288</v>
      </c>
      <c r="L101" s="5">
        <v>1307196</v>
      </c>
      <c r="M101" s="5">
        <v>1935353</v>
      </c>
      <c r="N101" s="5">
        <v>543079</v>
      </c>
      <c r="O101" s="5">
        <v>360126</v>
      </c>
      <c r="P101" s="5">
        <v>2588742</v>
      </c>
      <c r="Q101" s="5">
        <v>994131</v>
      </c>
      <c r="R101" s="5">
        <v>934314</v>
      </c>
      <c r="S101" s="5">
        <v>786180</v>
      </c>
      <c r="T101" s="5">
        <v>455173</v>
      </c>
      <c r="U101" s="5">
        <v>1702455</v>
      </c>
      <c r="V101" s="5">
        <v>673075</v>
      </c>
      <c r="W101" s="5">
        <v>16801019225</v>
      </c>
      <c r="X101" s="5">
        <v>11116153060</v>
      </c>
    </row>
    <row r="102" spans="3:24" ht="15.5" x14ac:dyDescent="0.35">
      <c r="C102" t="s">
        <v>146</v>
      </c>
      <c r="J102" s="5">
        <v>34000000</v>
      </c>
      <c r="L102" s="5">
        <v>1000000</v>
      </c>
      <c r="M102" s="5">
        <v>21000000</v>
      </c>
      <c r="N102" s="5">
        <v>5671048</v>
      </c>
      <c r="O102" s="5">
        <v>5663506</v>
      </c>
      <c r="P102" s="5">
        <v>10000000</v>
      </c>
    </row>
    <row r="103" spans="3:24" ht="15.5" x14ac:dyDescent="0.35">
      <c r="C103" t="s">
        <v>129</v>
      </c>
      <c r="D103" s="5">
        <v>6569184</v>
      </c>
      <c r="E103" s="5">
        <v>6173532</v>
      </c>
      <c r="F103" s="5">
        <v>6404793</v>
      </c>
      <c r="G103" s="5">
        <v>3626290</v>
      </c>
      <c r="I103" s="5">
        <v>6173532</v>
      </c>
      <c r="J103" s="5">
        <v>3944820</v>
      </c>
      <c r="K103" s="5">
        <v>5118552</v>
      </c>
      <c r="L103" s="5">
        <v>4562503</v>
      </c>
      <c r="M103" s="5">
        <v>2535372</v>
      </c>
      <c r="N103" s="5">
        <v>1511742</v>
      </c>
      <c r="O103" s="5">
        <v>1211777</v>
      </c>
      <c r="P103" s="5">
        <v>1928576</v>
      </c>
      <c r="Q103" s="5">
        <v>9527287</v>
      </c>
      <c r="R103" s="5">
        <v>5002284</v>
      </c>
      <c r="S103" s="5">
        <v>21702684</v>
      </c>
      <c r="T103" s="5">
        <v>5457594</v>
      </c>
      <c r="U103" s="5">
        <v>3333280</v>
      </c>
      <c r="V103" s="5">
        <v>2727874</v>
      </c>
      <c r="W103" s="5">
        <v>10207484150</v>
      </c>
      <c r="X103" s="5">
        <v>39859702182</v>
      </c>
    </row>
    <row r="104" spans="3:24" ht="15.5" x14ac:dyDescent="0.35">
      <c r="C104" t="s">
        <v>147</v>
      </c>
    </row>
    <row r="105" spans="3:24" ht="15.5" x14ac:dyDescent="0.35">
      <c r="C105" t="s">
        <v>479</v>
      </c>
      <c r="J105" s="5">
        <v>16016645</v>
      </c>
      <c r="K105" s="5">
        <v>54938610</v>
      </c>
      <c r="L105" s="5">
        <v>177254079</v>
      </c>
      <c r="M105" s="5">
        <v>403993916</v>
      </c>
      <c r="N105" s="5">
        <v>33344002</v>
      </c>
      <c r="O105" s="5">
        <v>38755044</v>
      </c>
      <c r="P105" s="5">
        <v>50322447</v>
      </c>
      <c r="Q105" s="5">
        <v>84956667</v>
      </c>
      <c r="R105" s="5">
        <v>74946400</v>
      </c>
      <c r="S105" s="5">
        <v>51861775</v>
      </c>
      <c r="T105" s="5">
        <v>22428483</v>
      </c>
      <c r="U105" s="5">
        <v>13644043</v>
      </c>
      <c r="V105" s="5">
        <v>16110000</v>
      </c>
      <c r="W105" s="5">
        <v>265973480000</v>
      </c>
    </row>
    <row r="106" spans="3:24" ht="15.5" x14ac:dyDescent="0.35">
      <c r="C106" t="s">
        <v>1068</v>
      </c>
      <c r="N106" s="5">
        <v>336930143</v>
      </c>
      <c r="O106" s="5">
        <v>391330759</v>
      </c>
      <c r="P106" s="5">
        <v>433839918</v>
      </c>
      <c r="Q106" s="5">
        <v>393874023</v>
      </c>
      <c r="R106" s="5">
        <v>325061168</v>
      </c>
    </row>
    <row r="107" spans="3:24" ht="15.5" x14ac:dyDescent="0.35">
      <c r="C107" t="s">
        <v>418</v>
      </c>
    </row>
    <row r="108" spans="3:24" ht="15.5" x14ac:dyDescent="0.35">
      <c r="C108" t="s">
        <v>150</v>
      </c>
      <c r="S108" s="5">
        <v>1067237</v>
      </c>
      <c r="T108" s="5">
        <v>1105710</v>
      </c>
      <c r="U108" s="5">
        <v>894954</v>
      </c>
      <c r="V108" s="5">
        <v>762557</v>
      </c>
      <c r="W108" s="5">
        <v>4178774706</v>
      </c>
      <c r="X108" s="5">
        <v>2423053166</v>
      </c>
    </row>
    <row r="109" spans="3:24" ht="15.5" x14ac:dyDescent="0.35">
      <c r="C109" t="s">
        <v>152</v>
      </c>
      <c r="D109" s="5">
        <v>119082</v>
      </c>
      <c r="E109" s="5">
        <v>163822</v>
      </c>
      <c r="F109" s="5">
        <v>145943</v>
      </c>
      <c r="G109" s="5">
        <v>37925859</v>
      </c>
      <c r="I109" s="5">
        <v>163822</v>
      </c>
      <c r="J109" s="5">
        <v>42362634</v>
      </c>
      <c r="K109" s="5">
        <v>106141830</v>
      </c>
      <c r="L109" s="5">
        <v>91562228</v>
      </c>
      <c r="M109" s="5">
        <v>48074635</v>
      </c>
      <c r="N109" s="5">
        <v>73914982</v>
      </c>
      <c r="O109" s="5">
        <v>62897265</v>
      </c>
      <c r="P109" s="5">
        <v>65645796</v>
      </c>
      <c r="Q109" s="5">
        <v>29366482</v>
      </c>
      <c r="R109" s="5">
        <v>4270741</v>
      </c>
      <c r="S109" s="5">
        <v>1700983</v>
      </c>
      <c r="T109" s="5">
        <v>8490318</v>
      </c>
      <c r="U109" s="5">
        <v>6368670</v>
      </c>
      <c r="V109" s="5">
        <v>5960000</v>
      </c>
      <c r="W109" s="5">
        <v>172642187500</v>
      </c>
    </row>
    <row r="110" spans="3:24" ht="15.5" x14ac:dyDescent="0.35">
      <c r="C110" t="s">
        <v>823</v>
      </c>
      <c r="X110" s="5">
        <v>62640576130</v>
      </c>
    </row>
    <row r="111" spans="3:24" ht="15.5" x14ac:dyDescent="0.35">
      <c r="C111" t="s">
        <v>153</v>
      </c>
      <c r="D111" s="5">
        <v>51000348</v>
      </c>
      <c r="E111" s="5">
        <v>43573720</v>
      </c>
      <c r="F111" s="5">
        <v>35796913</v>
      </c>
      <c r="G111" s="5">
        <v>33890834</v>
      </c>
      <c r="I111" s="5">
        <v>43573720</v>
      </c>
      <c r="J111" s="5">
        <v>47074357</v>
      </c>
      <c r="K111" s="5">
        <v>73096778</v>
      </c>
      <c r="L111" s="5">
        <v>184133657</v>
      </c>
      <c r="M111" s="5">
        <v>410735057</v>
      </c>
      <c r="N111" s="5">
        <v>385378480</v>
      </c>
      <c r="O111" s="5">
        <v>504791130</v>
      </c>
      <c r="P111" s="5">
        <v>485748030</v>
      </c>
      <c r="Q111" s="5">
        <v>480543559</v>
      </c>
      <c r="R111" s="5">
        <v>401424285</v>
      </c>
      <c r="S111" s="5">
        <v>52929012</v>
      </c>
      <c r="T111" s="5">
        <v>23534193</v>
      </c>
      <c r="U111" s="5">
        <v>14538997</v>
      </c>
      <c r="V111" s="5">
        <v>16872557</v>
      </c>
      <c r="W111" s="5">
        <v>270152254706</v>
      </c>
      <c r="X111" s="5">
        <v>2423053166</v>
      </c>
    </row>
    <row r="112" spans="3:24" ht="15.5" x14ac:dyDescent="0.35">
      <c r="C112" t="s">
        <v>154</v>
      </c>
      <c r="D112" s="5">
        <v>51000348</v>
      </c>
      <c r="E112" s="5">
        <v>43573720</v>
      </c>
      <c r="F112" s="5">
        <v>35796913</v>
      </c>
      <c r="G112" s="5">
        <v>33890834</v>
      </c>
      <c r="I112" s="5">
        <v>43573720</v>
      </c>
      <c r="J112" s="5">
        <v>47074357</v>
      </c>
      <c r="K112" s="5">
        <v>73096778</v>
      </c>
      <c r="L112" s="5">
        <v>184133657</v>
      </c>
      <c r="M112" s="5">
        <v>410735057</v>
      </c>
      <c r="N112" s="5">
        <v>385378480</v>
      </c>
      <c r="O112" s="5">
        <v>504791130</v>
      </c>
      <c r="P112" s="5">
        <v>485748030</v>
      </c>
      <c r="Q112" s="5">
        <v>480543559</v>
      </c>
      <c r="R112" s="5">
        <v>401424285</v>
      </c>
      <c r="S112" s="5">
        <v>52929012</v>
      </c>
      <c r="T112" s="5">
        <v>23534193</v>
      </c>
      <c r="U112" s="5">
        <v>14538997</v>
      </c>
      <c r="V112" s="5">
        <v>16872557</v>
      </c>
      <c r="W112" s="5">
        <v>270152254706</v>
      </c>
      <c r="X112" s="5">
        <v>2423053166</v>
      </c>
    </row>
    <row r="113" spans="3:24" ht="15.5" x14ac:dyDescent="0.35">
      <c r="C113" t="s">
        <v>156</v>
      </c>
    </row>
    <row r="114" spans="3:24" ht="15.5" x14ac:dyDescent="0.35">
      <c r="C114" t="s">
        <v>159</v>
      </c>
      <c r="D114" s="5">
        <v>15442</v>
      </c>
      <c r="E114" s="5">
        <v>15442</v>
      </c>
      <c r="F114" s="5">
        <v>101419</v>
      </c>
      <c r="G114" s="5">
        <v>160940</v>
      </c>
      <c r="I114" s="5">
        <v>15442</v>
      </c>
      <c r="J114" s="5">
        <v>16193555</v>
      </c>
      <c r="K114" s="5">
        <v>55006772</v>
      </c>
      <c r="L114" s="5">
        <v>177400290</v>
      </c>
      <c r="M114" s="5">
        <v>404449966</v>
      </c>
      <c r="N114" s="5">
        <v>370419400</v>
      </c>
      <c r="O114" s="5">
        <v>430085803</v>
      </c>
      <c r="P114" s="5">
        <v>484162365</v>
      </c>
      <c r="Q114" s="5">
        <v>478830690</v>
      </c>
      <c r="R114" s="5">
        <v>400007568</v>
      </c>
      <c r="S114" s="5">
        <v>52929012</v>
      </c>
      <c r="T114" s="5">
        <v>23534193</v>
      </c>
      <c r="U114" s="5">
        <v>14538997</v>
      </c>
      <c r="V114" s="5">
        <v>16872557</v>
      </c>
      <c r="W114" s="5">
        <v>270152254706</v>
      </c>
      <c r="X114" s="5">
        <v>2423053166</v>
      </c>
    </row>
    <row r="115" spans="3:24" ht="15.5" x14ac:dyDescent="0.35">
      <c r="C115" t="s">
        <v>144</v>
      </c>
      <c r="N115" s="5">
        <v>3800019</v>
      </c>
    </row>
    <row r="116" spans="3:24" ht="15.5" x14ac:dyDescent="0.35">
      <c r="C116" t="s">
        <v>160</v>
      </c>
      <c r="D116" s="5">
        <v>72396233</v>
      </c>
      <c r="E116" s="5">
        <v>62911891</v>
      </c>
      <c r="F116" s="5">
        <v>53685962</v>
      </c>
      <c r="G116" s="5">
        <v>91054036</v>
      </c>
      <c r="I116" s="5">
        <v>62911891</v>
      </c>
      <c r="J116" s="5">
        <v>139799491</v>
      </c>
      <c r="K116" s="5">
        <v>197698606</v>
      </c>
      <c r="L116" s="5">
        <v>305931065</v>
      </c>
      <c r="M116" s="5">
        <v>508511713</v>
      </c>
      <c r="N116" s="5">
        <v>480273047</v>
      </c>
      <c r="O116" s="5">
        <v>586875807</v>
      </c>
      <c r="P116" s="5">
        <v>600798588</v>
      </c>
      <c r="Q116" s="5">
        <v>609096227</v>
      </c>
      <c r="R116" s="5">
        <v>458949567</v>
      </c>
      <c r="S116" s="5">
        <v>94755739</v>
      </c>
      <c r="T116" s="5">
        <v>39550126</v>
      </c>
      <c r="U116" s="5">
        <v>28317471</v>
      </c>
      <c r="V116" s="5">
        <v>29190090</v>
      </c>
      <c r="W116" s="5">
        <v>480807955310</v>
      </c>
      <c r="X116" s="5">
        <v>123391552040</v>
      </c>
    </row>
    <row r="117" spans="3:24" ht="15.5" x14ac:dyDescent="0.35">
      <c r="C117" t="s">
        <v>161</v>
      </c>
    </row>
    <row r="118" spans="3:24" ht="15.5" x14ac:dyDescent="0.35">
      <c r="C118" t="s">
        <v>162</v>
      </c>
      <c r="D118" s="5">
        <v>16441246</v>
      </c>
      <c r="E118" s="5">
        <v>16441246</v>
      </c>
      <c r="F118" s="5">
        <v>16441246</v>
      </c>
      <c r="G118" s="5">
        <v>16441246</v>
      </c>
      <c r="I118" s="5">
        <v>16441246</v>
      </c>
      <c r="J118" s="5">
        <v>16441246</v>
      </c>
      <c r="K118" s="5">
        <v>16441246</v>
      </c>
      <c r="L118" s="5">
        <v>15405610</v>
      </c>
      <c r="M118" s="5">
        <v>15405610</v>
      </c>
      <c r="N118" s="5">
        <v>15405610</v>
      </c>
      <c r="O118" s="5">
        <v>14440441</v>
      </c>
      <c r="P118" s="5">
        <v>14440441</v>
      </c>
      <c r="Q118" s="5">
        <v>12022392</v>
      </c>
      <c r="R118" s="5">
        <v>12022392</v>
      </c>
      <c r="S118" s="5">
        <v>12022392</v>
      </c>
      <c r="T118" s="5">
        <v>12022392</v>
      </c>
      <c r="U118" s="5">
        <v>12022392</v>
      </c>
      <c r="V118" s="5">
        <v>11167691</v>
      </c>
      <c r="W118" s="5">
        <v>55000000000</v>
      </c>
      <c r="X118" s="5">
        <v>9900000000</v>
      </c>
    </row>
    <row r="119" spans="3:24" ht="15.5" x14ac:dyDescent="0.35">
      <c r="C119" t="s">
        <v>163</v>
      </c>
      <c r="D119" s="5">
        <v>128345996</v>
      </c>
      <c r="E119" s="5">
        <v>128345996</v>
      </c>
      <c r="F119" s="5">
        <v>128345996</v>
      </c>
      <c r="G119" s="5">
        <v>128345996</v>
      </c>
      <c r="I119" s="5">
        <v>128345996</v>
      </c>
      <c r="J119" s="5">
        <v>128345996</v>
      </c>
      <c r="K119" s="5">
        <v>129308195</v>
      </c>
      <c r="L119" s="5">
        <v>90902649</v>
      </c>
      <c r="M119" s="5">
        <v>90902649</v>
      </c>
      <c r="N119" s="5">
        <v>90902649</v>
      </c>
      <c r="O119" s="5">
        <v>78886551</v>
      </c>
      <c r="P119" s="5">
        <v>78886551</v>
      </c>
      <c r="Q119" s="5">
        <v>46234306</v>
      </c>
      <c r="R119" s="5">
        <v>46234306</v>
      </c>
      <c r="S119" s="5">
        <v>46234306</v>
      </c>
      <c r="T119" s="5">
        <v>46234306</v>
      </c>
      <c r="U119" s="5">
        <v>46234306</v>
      </c>
      <c r="V119" s="5">
        <v>21460807</v>
      </c>
    </row>
    <row r="120" spans="3:24" ht="15.5" x14ac:dyDescent="0.35">
      <c r="C120" t="s">
        <v>164</v>
      </c>
      <c r="D120" s="5">
        <v>304633665</v>
      </c>
      <c r="E120" s="5">
        <v>285207272</v>
      </c>
      <c r="F120" s="5">
        <v>265410951</v>
      </c>
      <c r="G120" s="5">
        <v>258329006</v>
      </c>
      <c r="I120" s="5">
        <v>285207272</v>
      </c>
      <c r="J120" s="5">
        <v>252503569</v>
      </c>
      <c r="K120" s="5">
        <v>210134861</v>
      </c>
      <c r="L120" s="5">
        <v>224501256</v>
      </c>
      <c r="M120" s="5">
        <v>88556761</v>
      </c>
      <c r="N120" s="5">
        <v>72100423</v>
      </c>
      <c r="O120" s="5">
        <v>90220931</v>
      </c>
      <c r="P120" s="5">
        <v>92386060</v>
      </c>
      <c r="Q120" s="5">
        <v>50534177</v>
      </c>
      <c r="R120" s="5">
        <v>47097624</v>
      </c>
      <c r="S120" s="5">
        <v>46821485</v>
      </c>
      <c r="T120" s="5">
        <v>41754020</v>
      </c>
      <c r="U120" s="5">
        <v>30964826</v>
      </c>
      <c r="V120" s="5">
        <v>17710453</v>
      </c>
      <c r="W120" s="5">
        <v>76255617657</v>
      </c>
      <c r="X120" s="5">
        <v>177738186410</v>
      </c>
    </row>
    <row r="121" spans="3:24" ht="15.5" x14ac:dyDescent="0.35">
      <c r="C121" t="s">
        <v>165</v>
      </c>
      <c r="D121" s="5">
        <v>3288249</v>
      </c>
      <c r="E121" s="5">
        <v>3288249</v>
      </c>
      <c r="F121" s="5">
        <v>3288249</v>
      </c>
      <c r="G121" s="5">
        <v>3288249</v>
      </c>
      <c r="I121" s="5">
        <v>3288249</v>
      </c>
      <c r="J121" s="5">
        <v>3288249</v>
      </c>
      <c r="K121" s="5">
        <v>3081122</v>
      </c>
      <c r="L121" s="5">
        <v>3081122</v>
      </c>
      <c r="M121" s="5">
        <v>2166100</v>
      </c>
    </row>
    <row r="122" spans="3:24" ht="15.5" x14ac:dyDescent="0.35">
      <c r="C122" t="s">
        <v>166</v>
      </c>
      <c r="D122" s="5">
        <v>301345416</v>
      </c>
      <c r="E122" s="5">
        <v>281919023</v>
      </c>
      <c r="F122" s="5">
        <v>262122702</v>
      </c>
      <c r="G122" s="5">
        <v>255040757</v>
      </c>
      <c r="I122" s="5">
        <v>281919023</v>
      </c>
      <c r="J122" s="5">
        <v>249215320</v>
      </c>
      <c r="K122" s="5">
        <v>207053739</v>
      </c>
      <c r="L122" s="5">
        <v>221420134</v>
      </c>
      <c r="M122" s="5">
        <v>86390661</v>
      </c>
    </row>
    <row r="123" spans="3:24" ht="15.5" x14ac:dyDescent="0.35">
      <c r="C123" t="s">
        <v>167</v>
      </c>
      <c r="D123" s="5">
        <v>304633665</v>
      </c>
      <c r="E123" s="5">
        <v>285207272</v>
      </c>
      <c r="F123" s="5">
        <v>265410951</v>
      </c>
      <c r="G123" s="5">
        <v>258329006</v>
      </c>
      <c r="I123" s="5">
        <v>285207272</v>
      </c>
      <c r="J123" s="5">
        <v>252503569</v>
      </c>
      <c r="K123" s="5">
        <v>210134861</v>
      </c>
      <c r="L123" s="5">
        <v>224501256</v>
      </c>
      <c r="M123" s="5">
        <v>88556761</v>
      </c>
      <c r="N123" s="5">
        <v>72100423</v>
      </c>
      <c r="O123" s="5">
        <v>90220931</v>
      </c>
      <c r="P123" s="5">
        <v>92386060</v>
      </c>
      <c r="Q123" s="5">
        <v>50534177</v>
      </c>
      <c r="R123" s="5">
        <v>47097624</v>
      </c>
      <c r="S123" s="5">
        <v>46821485</v>
      </c>
      <c r="T123" s="5">
        <v>41754020</v>
      </c>
      <c r="U123" s="5">
        <v>30964826</v>
      </c>
      <c r="V123" s="5">
        <v>17710453</v>
      </c>
      <c r="W123" s="5">
        <v>76255617657</v>
      </c>
      <c r="X123" s="5">
        <v>177738186410</v>
      </c>
    </row>
    <row r="124" spans="3:24" ht="15.5" x14ac:dyDescent="0.35">
      <c r="C124" t="s">
        <v>168</v>
      </c>
      <c r="D124" s="5">
        <v>145043403</v>
      </c>
      <c r="E124" s="5">
        <v>137043602</v>
      </c>
      <c r="F124" s="5">
        <v>129188348</v>
      </c>
      <c r="G124" s="5">
        <v>126930790</v>
      </c>
      <c r="I124" s="5">
        <v>137043602</v>
      </c>
      <c r="J124" s="5">
        <v>137277592</v>
      </c>
      <c r="K124" s="5">
        <v>118479141</v>
      </c>
      <c r="L124" s="5">
        <v>172978548</v>
      </c>
      <c r="M124" s="5">
        <v>87317934</v>
      </c>
      <c r="N124" s="5">
        <v>115396316</v>
      </c>
      <c r="O124" s="5">
        <v>120985292</v>
      </c>
      <c r="P124" s="5">
        <v>127868417</v>
      </c>
      <c r="Q124" s="5">
        <v>93174059</v>
      </c>
      <c r="R124" s="5">
        <v>92365378</v>
      </c>
      <c r="S124" s="5">
        <v>55304310</v>
      </c>
      <c r="T124" s="5">
        <v>1780176</v>
      </c>
      <c r="U124" s="5">
        <v>2251087</v>
      </c>
      <c r="V124" s="5">
        <v>2932410</v>
      </c>
      <c r="W124" s="5">
        <v>43901326999</v>
      </c>
    </row>
    <row r="125" spans="3:24" ht="15.5" x14ac:dyDescent="0.35">
      <c r="C125" t="s">
        <v>9</v>
      </c>
      <c r="D125" s="5">
        <v>610401691</v>
      </c>
      <c r="E125" s="5">
        <v>583646329</v>
      </c>
      <c r="F125" s="5">
        <v>556612653</v>
      </c>
      <c r="G125" s="5">
        <v>547894937</v>
      </c>
      <c r="I125" s="5">
        <v>583646329</v>
      </c>
      <c r="J125" s="5">
        <v>553876169</v>
      </c>
      <c r="K125" s="5">
        <v>497743641</v>
      </c>
      <c r="L125" s="5">
        <v>525364100</v>
      </c>
      <c r="M125" s="5">
        <v>300781310</v>
      </c>
      <c r="N125" s="5">
        <v>311780413</v>
      </c>
      <c r="O125" s="5">
        <v>308436617</v>
      </c>
      <c r="P125" s="5">
        <v>323725177</v>
      </c>
      <c r="Q125" s="5">
        <v>211698082</v>
      </c>
      <c r="R125" s="5">
        <v>210267941</v>
      </c>
      <c r="S125" s="5">
        <v>183090193</v>
      </c>
      <c r="T125" s="5">
        <v>100278537</v>
      </c>
      <c r="U125" s="5">
        <v>89960254</v>
      </c>
      <c r="V125" s="5">
        <v>51759004</v>
      </c>
      <c r="W125" s="5">
        <v>175156944656</v>
      </c>
      <c r="X125" s="5">
        <v>187638186410</v>
      </c>
    </row>
    <row r="126" spans="3:24" ht="15.5" x14ac:dyDescent="0.35">
      <c r="C126" t="s">
        <v>169</v>
      </c>
      <c r="D126" s="5">
        <v>682797924</v>
      </c>
      <c r="E126" s="5">
        <v>646558220</v>
      </c>
      <c r="F126" s="5">
        <v>610298615</v>
      </c>
      <c r="G126" s="5">
        <v>638948973</v>
      </c>
      <c r="I126" s="5">
        <v>646558220</v>
      </c>
      <c r="J126" s="5">
        <v>693675660</v>
      </c>
      <c r="K126" s="5">
        <v>695442247</v>
      </c>
      <c r="L126" s="5">
        <v>831295165</v>
      </c>
      <c r="M126" s="5">
        <v>809293023</v>
      </c>
      <c r="N126" s="5">
        <v>792053460</v>
      </c>
      <c r="O126" s="5">
        <v>895312424</v>
      </c>
      <c r="P126" s="5">
        <v>924523765</v>
      </c>
      <c r="Q126" s="5">
        <v>820794309</v>
      </c>
      <c r="R126" s="5">
        <v>669217508</v>
      </c>
      <c r="S126" s="5">
        <v>277845932</v>
      </c>
      <c r="T126" s="5">
        <v>139828663</v>
      </c>
      <c r="U126" s="5">
        <v>118277725</v>
      </c>
      <c r="V126" s="5">
        <v>80949094</v>
      </c>
      <c r="W126" s="5">
        <v>655964899966</v>
      </c>
      <c r="X126" s="5">
        <v>311029738450</v>
      </c>
    </row>
    <row r="127" spans="3:24" ht="15.5" x14ac:dyDescent="0.35">
      <c r="C127" t="s">
        <v>170</v>
      </c>
      <c r="D127" s="5">
        <v>17226975700</v>
      </c>
      <c r="E127" s="5">
        <v>17226975700</v>
      </c>
      <c r="F127" s="5">
        <v>17226975700</v>
      </c>
      <c r="G127" s="5">
        <v>17226975700</v>
      </c>
      <c r="I127" s="5">
        <v>17226975700</v>
      </c>
      <c r="J127" s="5">
        <v>17226975700</v>
      </c>
      <c r="K127" s="5">
        <v>17226975700</v>
      </c>
      <c r="L127" s="5">
        <v>15660887000</v>
      </c>
      <c r="M127" s="5">
        <v>15660887000</v>
      </c>
      <c r="N127" s="5">
        <v>15660887000</v>
      </c>
      <c r="O127" s="5">
        <v>14300000000</v>
      </c>
      <c r="P127" s="5">
        <v>14300000000</v>
      </c>
      <c r="Q127" s="5">
        <v>11000000000</v>
      </c>
      <c r="R127" s="5">
        <v>1100000000</v>
      </c>
      <c r="S127" s="5">
        <v>1100000000</v>
      </c>
      <c r="T127" s="5">
        <v>1100000000</v>
      </c>
      <c r="U127" s="5">
        <v>1100000000</v>
      </c>
      <c r="V127" s="5">
        <v>1000000000</v>
      </c>
      <c r="W127" s="5">
        <v>550000000</v>
      </c>
      <c r="X127" s="5">
        <v>99000</v>
      </c>
    </row>
    <row r="129" spans="2:24" ht="15.5" x14ac:dyDescent="0.35">
      <c r="B129" t="s">
        <v>171</v>
      </c>
      <c r="C129" t="s">
        <v>172</v>
      </c>
      <c r="D129" s="5">
        <v>45528558</v>
      </c>
      <c r="E129" s="5">
        <v>43921338</v>
      </c>
      <c r="F129" s="5">
        <v>15492701</v>
      </c>
      <c r="G129" s="5">
        <v>26257031</v>
      </c>
      <c r="I129" s="5">
        <v>104018435</v>
      </c>
      <c r="J129" s="5">
        <v>142810316</v>
      </c>
      <c r="K129" s="5">
        <v>151299686</v>
      </c>
      <c r="L129" s="5">
        <v>318750357</v>
      </c>
      <c r="M129" s="5">
        <v>92267995</v>
      </c>
      <c r="N129" s="5">
        <v>46864738</v>
      </c>
      <c r="O129" s="5">
        <v>87685719</v>
      </c>
      <c r="P129" s="5">
        <v>27177186</v>
      </c>
      <c r="Q129" s="5">
        <v>-777927</v>
      </c>
      <c r="R129" s="5">
        <v>-11626698</v>
      </c>
      <c r="S129" s="5">
        <v>-6494914</v>
      </c>
      <c r="T129" s="5">
        <v>7898020</v>
      </c>
      <c r="U129" s="5">
        <v>14034725</v>
      </c>
      <c r="V129" s="5">
        <v>7017836</v>
      </c>
      <c r="W129" s="5">
        <v>151707812028</v>
      </c>
      <c r="X129" s="5">
        <v>85864780405</v>
      </c>
    </row>
    <row r="130" spans="2:24" ht="15.5" x14ac:dyDescent="0.35">
      <c r="C130" t="s">
        <v>173</v>
      </c>
      <c r="D130" s="5">
        <v>119311820</v>
      </c>
      <c r="E130" s="5">
        <v>87773605</v>
      </c>
      <c r="F130" s="5">
        <v>58963444</v>
      </c>
      <c r="G130" s="5">
        <v>70758853</v>
      </c>
      <c r="I130" s="5">
        <v>285573375</v>
      </c>
      <c r="J130" s="5">
        <v>317451802</v>
      </c>
      <c r="K130" s="5">
        <v>369183514</v>
      </c>
      <c r="L130" s="5">
        <v>689554396</v>
      </c>
      <c r="M130" s="5">
        <v>286010025</v>
      </c>
      <c r="N130" s="5">
        <v>185950772</v>
      </c>
      <c r="O130" s="5">
        <v>229705730</v>
      </c>
      <c r="P130" s="5">
        <v>137946878</v>
      </c>
      <c r="Q130" s="5">
        <v>30775169</v>
      </c>
      <c r="R130" s="5">
        <v>29137316</v>
      </c>
      <c r="S130" s="5">
        <v>41333387</v>
      </c>
      <c r="T130" s="5">
        <v>36454536</v>
      </c>
      <c r="U130" s="5">
        <v>41742799</v>
      </c>
      <c r="V130" s="5">
        <v>37126411</v>
      </c>
      <c r="W130" s="5">
        <v>417037084067</v>
      </c>
      <c r="X130" s="5">
        <v>262280412445</v>
      </c>
    </row>
    <row r="131" spans="2:24" ht="15.5" x14ac:dyDescent="0.35">
      <c r="C131" t="s">
        <v>659</v>
      </c>
      <c r="D131" s="5">
        <v>-75713804</v>
      </c>
      <c r="E131" s="5">
        <v>-43834628</v>
      </c>
      <c r="F131" s="5">
        <v>-46310054</v>
      </c>
      <c r="G131" s="5">
        <v>-45223201</v>
      </c>
      <c r="I131" s="5">
        <v>-188067009</v>
      </c>
      <c r="J131" s="5">
        <v>-180269614</v>
      </c>
      <c r="K131" s="5">
        <v>-222444132</v>
      </c>
      <c r="L131" s="5">
        <v>-374440362</v>
      </c>
      <c r="M131" s="5">
        <v>-196353434</v>
      </c>
      <c r="N131" s="5">
        <v>-148637072</v>
      </c>
      <c r="O131" s="5">
        <v>-167928390</v>
      </c>
      <c r="P131" s="5">
        <v>-108337231</v>
      </c>
      <c r="Q131" s="5">
        <v>-26024017</v>
      </c>
      <c r="R131" s="5">
        <v>-34086734</v>
      </c>
      <c r="S131" s="5">
        <v>-43057778</v>
      </c>
      <c r="T131" s="5">
        <v>-22001117</v>
      </c>
      <c r="U131" s="5">
        <v>-22223701</v>
      </c>
      <c r="V131" s="5">
        <v>-24208848</v>
      </c>
      <c r="W131" s="5">
        <v>-219107903736</v>
      </c>
      <c r="X131" s="5">
        <v>-130684965919</v>
      </c>
    </row>
    <row r="132" spans="2:24" ht="15.5" x14ac:dyDescent="0.35">
      <c r="C132" t="s">
        <v>660</v>
      </c>
    </row>
    <row r="133" spans="2:24" ht="15.5" x14ac:dyDescent="0.35">
      <c r="C133" t="s">
        <v>661</v>
      </c>
    </row>
    <row r="134" spans="2:24" ht="15.5" x14ac:dyDescent="0.35">
      <c r="C134" t="s">
        <v>662</v>
      </c>
      <c r="D134" s="5">
        <v>-75713804</v>
      </c>
      <c r="E134" s="5">
        <v>-43834628</v>
      </c>
      <c r="F134" s="5">
        <v>-46310054</v>
      </c>
      <c r="G134" s="5">
        <v>-45223201</v>
      </c>
      <c r="I134" s="5">
        <v>-188067009</v>
      </c>
      <c r="J134" s="5">
        <v>-180269614</v>
      </c>
      <c r="K134" s="5">
        <v>-222444132</v>
      </c>
      <c r="L134" s="5">
        <v>-374440362</v>
      </c>
      <c r="M134" s="5">
        <v>-196353434</v>
      </c>
      <c r="N134" s="5">
        <v>-148637072</v>
      </c>
      <c r="O134" s="5">
        <v>-167928390</v>
      </c>
      <c r="P134" s="5">
        <v>-108337231</v>
      </c>
      <c r="Q134" s="5">
        <v>-26024017</v>
      </c>
      <c r="R134" s="5">
        <v>-34086734</v>
      </c>
      <c r="S134" s="5">
        <v>-43057778</v>
      </c>
      <c r="T134" s="5">
        <v>-22001117</v>
      </c>
      <c r="U134" s="5">
        <v>-22223701</v>
      </c>
      <c r="V134" s="5">
        <v>-24208848</v>
      </c>
      <c r="W134" s="5">
        <v>-219107903736</v>
      </c>
      <c r="X134" s="5">
        <v>-130684965919</v>
      </c>
    </row>
    <row r="135" spans="2:24" ht="15.5" x14ac:dyDescent="0.35">
      <c r="C135" t="s">
        <v>202</v>
      </c>
      <c r="D135" s="5">
        <v>79084</v>
      </c>
      <c r="E135" s="5">
        <v>-58338</v>
      </c>
      <c r="F135" s="5">
        <v>58338</v>
      </c>
      <c r="P135" s="5">
        <v>958890</v>
      </c>
      <c r="Q135" s="5">
        <v>448501</v>
      </c>
      <c r="R135" s="5">
        <v>185755</v>
      </c>
      <c r="S135" s="5">
        <v>38648</v>
      </c>
      <c r="T135" s="5">
        <v>291775</v>
      </c>
      <c r="U135" s="5">
        <v>300601</v>
      </c>
      <c r="V135" s="5">
        <v>486715</v>
      </c>
      <c r="W135" s="5">
        <v>410974054</v>
      </c>
      <c r="X135" s="5">
        <v>362048424</v>
      </c>
    </row>
    <row r="136" spans="2:24" ht="15.5" x14ac:dyDescent="0.35">
      <c r="C136" t="s">
        <v>873</v>
      </c>
      <c r="E136" s="5">
        <v>-346964</v>
      </c>
      <c r="F136" s="5">
        <v>346964</v>
      </c>
      <c r="L136" s="5">
        <v>4002865</v>
      </c>
    </row>
    <row r="137" spans="2:24" ht="15.5" x14ac:dyDescent="0.35">
      <c r="C137" t="s">
        <v>175</v>
      </c>
      <c r="E137" s="5">
        <v>-63703</v>
      </c>
      <c r="F137" s="5">
        <v>-31250</v>
      </c>
      <c r="G137" s="5">
        <v>-703367</v>
      </c>
      <c r="I137" s="5">
        <v>-1841354</v>
      </c>
      <c r="J137" s="5">
        <v>-11422278</v>
      </c>
      <c r="K137" s="5">
        <v>-22969760</v>
      </c>
      <c r="L137" s="5">
        <v>-28238552</v>
      </c>
      <c r="M137" s="5">
        <v>-47752215</v>
      </c>
      <c r="N137" s="5">
        <v>-26693835</v>
      </c>
    </row>
    <row r="138" spans="2:24" ht="15.5" x14ac:dyDescent="0.35">
      <c r="C138" t="s">
        <v>180</v>
      </c>
      <c r="D138" s="5">
        <v>1223621</v>
      </c>
      <c r="E138" s="5">
        <v>474970</v>
      </c>
      <c r="F138" s="5">
        <v>1642958</v>
      </c>
      <c r="G138" s="5">
        <v>1216316</v>
      </c>
      <c r="I138" s="5">
        <v>5493276</v>
      </c>
      <c r="J138" s="5">
        <v>3073228</v>
      </c>
      <c r="K138" s="5">
        <v>4791736</v>
      </c>
      <c r="L138" s="5">
        <v>3237111</v>
      </c>
      <c r="M138" s="5">
        <v>4481361</v>
      </c>
      <c r="N138" s="5">
        <v>8961903</v>
      </c>
      <c r="O138" s="5">
        <v>26436550</v>
      </c>
      <c r="R138" s="5">
        <v>1172778</v>
      </c>
    </row>
    <row r="139" spans="2:24" ht="15.5" x14ac:dyDescent="0.35">
      <c r="C139" t="s">
        <v>177</v>
      </c>
      <c r="D139" s="5">
        <v>-669862</v>
      </c>
      <c r="E139" s="5">
        <v>4332005</v>
      </c>
      <c r="G139" s="5">
        <v>-1176338</v>
      </c>
      <c r="I139" s="5">
        <v>3155667</v>
      </c>
      <c r="J139" s="5">
        <v>4694028</v>
      </c>
      <c r="K139" s="5">
        <v>-2758651</v>
      </c>
      <c r="L139" s="5">
        <v>-4418606</v>
      </c>
      <c r="M139" s="5">
        <v>-1982826</v>
      </c>
      <c r="N139" s="5">
        <v>-497055</v>
      </c>
      <c r="O139" s="5">
        <v>-3412588</v>
      </c>
      <c r="P139" s="5">
        <v>-2432461</v>
      </c>
      <c r="Q139" s="5">
        <v>-1054915</v>
      </c>
      <c r="R139" s="5">
        <v>-1298750</v>
      </c>
      <c r="S139" s="5">
        <v>-2821378</v>
      </c>
      <c r="T139" s="5">
        <v>-4870671</v>
      </c>
      <c r="U139" s="5">
        <v>-4419764</v>
      </c>
      <c r="V139" s="5">
        <v>-4705459</v>
      </c>
      <c r="W139" s="5">
        <v>-34966292866</v>
      </c>
      <c r="X139" s="5">
        <v>-27985511769</v>
      </c>
    </row>
    <row r="140" spans="2:24" ht="15.5" x14ac:dyDescent="0.35">
      <c r="C140" t="s">
        <v>183</v>
      </c>
      <c r="D140" s="5">
        <v>-33415</v>
      </c>
      <c r="E140" s="5">
        <v>194259</v>
      </c>
      <c r="F140" s="5">
        <v>-39040026</v>
      </c>
      <c r="G140" s="5">
        <v>-36776357</v>
      </c>
      <c r="I140" s="5">
        <v>-120916209</v>
      </c>
      <c r="J140" s="5">
        <v>-83541090</v>
      </c>
      <c r="K140" s="5">
        <v>-197930544</v>
      </c>
      <c r="L140" s="5">
        <v>-240764782</v>
      </c>
      <c r="M140" s="5">
        <v>-83465125</v>
      </c>
      <c r="N140" s="5">
        <v>-59212953</v>
      </c>
      <c r="O140" s="5">
        <v>-96870310</v>
      </c>
      <c r="P140" s="5">
        <v>75276965</v>
      </c>
      <c r="Q140" s="5">
        <v>104344700</v>
      </c>
      <c r="R140" s="5">
        <v>379104666</v>
      </c>
      <c r="S140" s="5">
        <v>92677366</v>
      </c>
      <c r="T140" s="5">
        <v>3190933</v>
      </c>
      <c r="U140" s="5">
        <v>19406595</v>
      </c>
      <c r="V140" s="5">
        <v>-218666</v>
      </c>
      <c r="W140" s="5">
        <v>201801639780</v>
      </c>
      <c r="X140" s="5">
        <v>-27289515270</v>
      </c>
    </row>
    <row r="141" spans="2:24" ht="15.5" x14ac:dyDescent="0.35">
      <c r="C141" t="s">
        <v>184</v>
      </c>
      <c r="D141" s="5">
        <v>-6696577</v>
      </c>
      <c r="E141" s="5">
        <v>-592922</v>
      </c>
      <c r="F141" s="5">
        <v>-2778050</v>
      </c>
      <c r="G141" s="5">
        <v>-9968804</v>
      </c>
      <c r="I141" s="5">
        <v>-14861273</v>
      </c>
      <c r="J141" s="5">
        <v>-1742</v>
      </c>
      <c r="K141" s="5">
        <v>-2684396</v>
      </c>
      <c r="L141" s="5">
        <v>-11307704</v>
      </c>
      <c r="M141" s="5">
        <v>-1739130</v>
      </c>
      <c r="N141" s="5">
        <v>-61162991</v>
      </c>
      <c r="O141" s="5">
        <v>51092672</v>
      </c>
      <c r="P141" s="5">
        <v>-36888854</v>
      </c>
      <c r="Q141" s="5">
        <v>-154619824</v>
      </c>
      <c r="R141" s="5">
        <v>-287889570</v>
      </c>
      <c r="S141" s="5">
        <v>-86139577</v>
      </c>
      <c r="T141" s="5">
        <v>-35747525</v>
      </c>
      <c r="U141" s="5">
        <v>-18644374</v>
      </c>
      <c r="V141" s="5">
        <v>-6461896</v>
      </c>
      <c r="W141" s="5">
        <v>-277371953826</v>
      </c>
      <c r="X141" s="5">
        <v>-6356721609</v>
      </c>
    </row>
    <row r="142" spans="2:24" ht="15.5" x14ac:dyDescent="0.35">
      <c r="C142" t="s">
        <v>209</v>
      </c>
      <c r="P142" s="5">
        <v>-16021330</v>
      </c>
      <c r="Q142" s="5">
        <v>-113758277</v>
      </c>
      <c r="R142" s="5">
        <v>-266599001</v>
      </c>
      <c r="S142" s="5">
        <v>-64495773</v>
      </c>
      <c r="T142" s="5">
        <v>-12290137</v>
      </c>
      <c r="U142" s="5">
        <v>-6114449</v>
      </c>
      <c r="V142" s="5">
        <v>-2651419</v>
      </c>
    </row>
    <row r="143" spans="2:24" ht="15.5" x14ac:dyDescent="0.35">
      <c r="C143" t="s">
        <v>208</v>
      </c>
      <c r="J143" s="5">
        <v>37181</v>
      </c>
      <c r="K143" s="5">
        <v>1666</v>
      </c>
      <c r="L143" s="5">
        <v>124553</v>
      </c>
      <c r="M143" s="5">
        <v>98602</v>
      </c>
      <c r="N143" s="5">
        <v>12737</v>
      </c>
      <c r="O143" s="5">
        <v>9290</v>
      </c>
      <c r="P143" s="5">
        <v>20201</v>
      </c>
      <c r="Q143" s="5">
        <v>9889</v>
      </c>
      <c r="S143" s="5">
        <v>17160</v>
      </c>
      <c r="T143" s="5">
        <v>39899</v>
      </c>
      <c r="U143" s="5">
        <v>5626</v>
      </c>
      <c r="V143" s="5">
        <v>13604</v>
      </c>
    </row>
    <row r="144" spans="2:24" ht="15.5" x14ac:dyDescent="0.35">
      <c r="C144" t="s">
        <v>2315</v>
      </c>
      <c r="D144" s="5">
        <v>-5300000</v>
      </c>
      <c r="N144" s="5">
        <v>-56000000</v>
      </c>
      <c r="O144" s="5">
        <v>56000000</v>
      </c>
    </row>
    <row r="145" spans="3:24" ht="15.5" x14ac:dyDescent="0.35">
      <c r="C145" t="s">
        <v>889</v>
      </c>
      <c r="W145" s="5">
        <v>-267130066453</v>
      </c>
    </row>
    <row r="146" spans="3:24" ht="15.5" x14ac:dyDescent="0.35">
      <c r="C146" t="s">
        <v>2316</v>
      </c>
    </row>
    <row r="147" spans="3:24" ht="15.5" x14ac:dyDescent="0.35">
      <c r="C147" t="s">
        <v>2317</v>
      </c>
      <c r="K147" s="5">
        <v>-5027314</v>
      </c>
    </row>
    <row r="148" spans="3:24" ht="15.5" x14ac:dyDescent="0.35">
      <c r="C148" t="s">
        <v>2318</v>
      </c>
    </row>
    <row r="149" spans="3:24" ht="15.5" x14ac:dyDescent="0.35">
      <c r="C149" t="s">
        <v>2319</v>
      </c>
      <c r="E149" s="5">
        <v>-3968564</v>
      </c>
      <c r="I149" s="5">
        <v>-3968564</v>
      </c>
    </row>
    <row r="150" spans="3:24" ht="15.5" x14ac:dyDescent="0.35">
      <c r="C150" t="s">
        <v>2320</v>
      </c>
      <c r="G150" s="5">
        <v>-6950000</v>
      </c>
      <c r="I150" s="5">
        <v>-6950000</v>
      </c>
      <c r="J150" s="5">
        <v>5000000</v>
      </c>
      <c r="K150" s="5">
        <v>5000000</v>
      </c>
      <c r="L150" s="5">
        <v>-10000000</v>
      </c>
    </row>
    <row r="151" spans="3:24" ht="15.5" x14ac:dyDescent="0.35">
      <c r="C151" t="s">
        <v>207</v>
      </c>
      <c r="D151" s="5">
        <v>-1475661</v>
      </c>
      <c r="E151" s="5">
        <v>3433980</v>
      </c>
      <c r="F151" s="5">
        <v>-2836388</v>
      </c>
      <c r="G151" s="5">
        <v>-3018804</v>
      </c>
      <c r="I151" s="5">
        <v>-3942709</v>
      </c>
      <c r="J151" s="5">
        <v>-5038923</v>
      </c>
      <c r="K151" s="5">
        <v>-2658748</v>
      </c>
      <c r="L151" s="5">
        <v>-1432257</v>
      </c>
      <c r="M151" s="5">
        <v>-1837732</v>
      </c>
      <c r="N151" s="5">
        <v>-5175728</v>
      </c>
      <c r="O151" s="5">
        <v>-4916618</v>
      </c>
      <c r="P151" s="5">
        <v>-21846615</v>
      </c>
      <c r="Q151" s="5">
        <v>-41319937</v>
      </c>
      <c r="R151" s="5">
        <v>-21476324</v>
      </c>
      <c r="S151" s="5">
        <v>-21699612</v>
      </c>
      <c r="T151" s="5">
        <v>-23789062</v>
      </c>
      <c r="U151" s="5">
        <v>-12836152</v>
      </c>
      <c r="V151" s="5">
        <v>-4310796</v>
      </c>
      <c r="W151" s="5">
        <v>-10652861427</v>
      </c>
      <c r="X151" s="5">
        <v>-6718770033</v>
      </c>
    </row>
    <row r="152" spans="3:24" ht="15.5" x14ac:dyDescent="0.35">
      <c r="C152" t="s">
        <v>241</v>
      </c>
      <c r="D152" s="5">
        <v>-33415</v>
      </c>
      <c r="E152" s="5">
        <v>194259</v>
      </c>
      <c r="F152" s="5">
        <v>-39040026</v>
      </c>
      <c r="G152" s="5">
        <v>-36776357</v>
      </c>
      <c r="I152" s="5">
        <v>-120916209</v>
      </c>
      <c r="J152" s="5">
        <v>-83541090</v>
      </c>
      <c r="K152" s="5">
        <v>-197930544</v>
      </c>
      <c r="L152" s="5">
        <v>-240764782</v>
      </c>
      <c r="M152" s="5">
        <v>-83465125</v>
      </c>
      <c r="N152" s="5">
        <v>-59212953</v>
      </c>
      <c r="O152" s="5">
        <v>-96870310</v>
      </c>
      <c r="P152" s="5">
        <v>75276965</v>
      </c>
      <c r="Q152" s="5">
        <v>104344700</v>
      </c>
      <c r="R152" s="5">
        <v>379104666</v>
      </c>
      <c r="S152" s="5">
        <v>92677366</v>
      </c>
      <c r="T152" s="5">
        <v>3190933</v>
      </c>
      <c r="U152" s="5">
        <v>19406595</v>
      </c>
      <c r="V152" s="5">
        <v>-218666</v>
      </c>
      <c r="W152" s="5">
        <v>201801639780</v>
      </c>
      <c r="X152" s="5">
        <v>-27289515270</v>
      </c>
    </row>
    <row r="153" spans="3:24" ht="15.5" x14ac:dyDescent="0.35">
      <c r="C153" t="s">
        <v>1536</v>
      </c>
      <c r="N153" s="5">
        <v>12981267</v>
      </c>
      <c r="U153" s="5">
        <v>25628200</v>
      </c>
    </row>
    <row r="154" spans="3:24" ht="15.5" x14ac:dyDescent="0.35">
      <c r="C154" t="s">
        <v>1253</v>
      </c>
      <c r="F154" s="5">
        <v>-38950539</v>
      </c>
      <c r="G154" s="5">
        <v>-10543500</v>
      </c>
      <c r="I154" s="5">
        <v>-60037539</v>
      </c>
      <c r="J154" s="5">
        <v>-105914993</v>
      </c>
      <c r="K154" s="5">
        <v>-111480068</v>
      </c>
      <c r="L154" s="5">
        <v>-189331970</v>
      </c>
      <c r="P154" s="5">
        <v>-16970767</v>
      </c>
      <c r="Q154" s="5">
        <v>-1387343</v>
      </c>
      <c r="R154" s="5">
        <v>-1713991</v>
      </c>
      <c r="S154" s="5">
        <v>-6900805</v>
      </c>
      <c r="T154" s="5">
        <v>-16809067</v>
      </c>
      <c r="U154" s="5">
        <v>-6221605</v>
      </c>
      <c r="V154" s="5">
        <v>-15300000</v>
      </c>
      <c r="W154" s="5">
        <v>-20654420000</v>
      </c>
      <c r="X154" s="5">
        <v>-27289515270</v>
      </c>
    </row>
    <row r="155" spans="3:24" ht="15.5" x14ac:dyDescent="0.35">
      <c r="C155" t="s">
        <v>245</v>
      </c>
      <c r="E155" s="5">
        <v>-64000000</v>
      </c>
      <c r="F155" s="5">
        <v>34000000</v>
      </c>
      <c r="I155" s="5">
        <v>-64000000</v>
      </c>
      <c r="J155" s="5">
        <v>-51000000</v>
      </c>
      <c r="K155" s="5">
        <v>-23000000</v>
      </c>
      <c r="L155" s="5">
        <v>-79000000</v>
      </c>
    </row>
    <row r="156" spans="3:24" ht="15.5" x14ac:dyDescent="0.35">
      <c r="C156" t="s">
        <v>2321</v>
      </c>
      <c r="P156" s="5">
        <v>-1072321</v>
      </c>
      <c r="Q156" s="5">
        <v>-1895183</v>
      </c>
      <c r="R156" s="5">
        <v>-10274068</v>
      </c>
    </row>
    <row r="157" spans="3:24" ht="15.5" x14ac:dyDescent="0.35">
      <c r="C157" t="s">
        <v>1311</v>
      </c>
      <c r="E157" s="5">
        <v>30000000</v>
      </c>
      <c r="I157" s="5">
        <v>30000000</v>
      </c>
      <c r="J157" s="5">
        <v>85000000</v>
      </c>
      <c r="K157" s="5">
        <v>22000000</v>
      </c>
      <c r="L157" s="5">
        <v>59000000</v>
      </c>
      <c r="M157" s="5">
        <v>557000000</v>
      </c>
      <c r="P157" s="5">
        <v>10000000</v>
      </c>
      <c r="Q157" s="5">
        <v>13005070</v>
      </c>
      <c r="R157" s="5">
        <v>27311926</v>
      </c>
      <c r="S157" s="5">
        <v>30000000</v>
      </c>
      <c r="T157" s="5">
        <v>20000000</v>
      </c>
      <c r="W157" s="5">
        <v>341006000000</v>
      </c>
    </row>
    <row r="158" spans="3:24" ht="15.5" x14ac:dyDescent="0.35">
      <c r="C158" t="s">
        <v>244</v>
      </c>
      <c r="E158" s="5">
        <v>-10000000</v>
      </c>
      <c r="F158" s="5">
        <v>10000000</v>
      </c>
    </row>
    <row r="159" spans="3:24" ht="15.5" x14ac:dyDescent="0.35">
      <c r="C159" t="s">
        <v>2322</v>
      </c>
    </row>
    <row r="160" spans="3:24" ht="15.5" x14ac:dyDescent="0.35">
      <c r="C160" t="s">
        <v>798</v>
      </c>
      <c r="P160" s="5">
        <v>86432297</v>
      </c>
      <c r="Q160" s="5">
        <v>92222000</v>
      </c>
      <c r="W160" s="5">
        <v>97087375000</v>
      </c>
    </row>
    <row r="161" spans="3:23" ht="15.5" x14ac:dyDescent="0.35">
      <c r="C161" t="s">
        <v>1193</v>
      </c>
      <c r="O161" s="5">
        <v>3240423</v>
      </c>
    </row>
    <row r="162" spans="3:23" ht="15.5" x14ac:dyDescent="0.35">
      <c r="C162" t="s">
        <v>2323</v>
      </c>
      <c r="M162" s="5">
        <v>-531995768</v>
      </c>
      <c r="N162" s="5">
        <v>-53188062</v>
      </c>
      <c r="O162" s="5">
        <v>-68554395</v>
      </c>
    </row>
    <row r="163" spans="3:23" ht="15.5" x14ac:dyDescent="0.35">
      <c r="C163" t="s">
        <v>2324</v>
      </c>
      <c r="E163" s="5">
        <v>44000000</v>
      </c>
      <c r="F163" s="5">
        <v>-44000000</v>
      </c>
    </row>
    <row r="164" spans="3:23" ht="15.5" x14ac:dyDescent="0.35">
      <c r="C164" t="s">
        <v>2325</v>
      </c>
      <c r="P164" s="5">
        <v>23647431</v>
      </c>
      <c r="Q164" s="5">
        <v>2400156</v>
      </c>
      <c r="R164" s="5">
        <v>345254000</v>
      </c>
    </row>
    <row r="165" spans="3:23" ht="15.5" x14ac:dyDescent="0.35">
      <c r="C165" t="s">
        <v>2326</v>
      </c>
      <c r="P165" s="5">
        <v>-28115799</v>
      </c>
    </row>
    <row r="166" spans="3:23" ht="15.5" x14ac:dyDescent="0.35">
      <c r="C166" t="s">
        <v>2327</v>
      </c>
    </row>
    <row r="167" spans="3:23" ht="15.5" x14ac:dyDescent="0.35">
      <c r="C167" t="s">
        <v>2328</v>
      </c>
    </row>
    <row r="168" spans="3:23" ht="15.5" x14ac:dyDescent="0.35">
      <c r="C168" t="s">
        <v>2006</v>
      </c>
      <c r="E168" s="5">
        <v>13469</v>
      </c>
      <c r="F168" s="5">
        <v>-13469</v>
      </c>
      <c r="G168" s="5">
        <v>70697</v>
      </c>
      <c r="I168" s="5">
        <v>391143</v>
      </c>
      <c r="J168" s="5">
        <v>5447224</v>
      </c>
      <c r="K168" s="5">
        <v>10252601</v>
      </c>
      <c r="L168" s="5">
        <v>3276095</v>
      </c>
      <c r="M168" s="5">
        <v>-3405308</v>
      </c>
    </row>
    <row r="169" spans="3:23" ht="15.5" x14ac:dyDescent="0.35">
      <c r="C169" t="s">
        <v>230</v>
      </c>
      <c r="M169" s="5">
        <v>-15224908</v>
      </c>
    </row>
    <row r="170" spans="3:23" ht="15.5" x14ac:dyDescent="0.35">
      <c r="C170" t="s">
        <v>2329</v>
      </c>
      <c r="F170" s="5">
        <v>314764</v>
      </c>
      <c r="G170" s="5">
        <v>-314764</v>
      </c>
      <c r="K170" s="5">
        <v>-1183832</v>
      </c>
      <c r="L170" s="5">
        <v>-843632</v>
      </c>
      <c r="M170" s="5">
        <v>-5221734</v>
      </c>
    </row>
    <row r="171" spans="3:23" ht="15.5" x14ac:dyDescent="0.35">
      <c r="C171" t="s">
        <v>2330</v>
      </c>
      <c r="O171" s="5">
        <v>-31556338</v>
      </c>
      <c r="P171" s="5">
        <v>-33714170</v>
      </c>
      <c r="S171" s="5">
        <v>15540000</v>
      </c>
    </row>
    <row r="172" spans="3:23" ht="15.5" x14ac:dyDescent="0.35">
      <c r="C172" t="s">
        <v>2331</v>
      </c>
    </row>
    <row r="173" spans="3:23" ht="15.5" x14ac:dyDescent="0.35">
      <c r="C173" t="s">
        <v>2332</v>
      </c>
    </row>
    <row r="174" spans="3:23" ht="15.5" x14ac:dyDescent="0.35">
      <c r="C174" t="s">
        <v>256</v>
      </c>
      <c r="E174" s="5">
        <v>14992760</v>
      </c>
      <c r="G174" s="5">
        <v>-25263419</v>
      </c>
      <c r="I174" s="5">
        <v>-10270659</v>
      </c>
      <c r="J174" s="5">
        <v>-5496100</v>
      </c>
      <c r="K174" s="5">
        <v>-51468193</v>
      </c>
      <c r="L174" s="5">
        <v>-5383725</v>
      </c>
      <c r="W174" s="5">
        <v>-155902000000</v>
      </c>
    </row>
    <row r="175" spans="3:23" ht="15.5" x14ac:dyDescent="0.35">
      <c r="C175" t="s">
        <v>1144</v>
      </c>
      <c r="E175" s="5">
        <v>-15001326</v>
      </c>
      <c r="I175" s="5">
        <v>-15001326</v>
      </c>
      <c r="K175" s="5">
        <v>-20000169</v>
      </c>
    </row>
    <row r="176" spans="3:23" ht="15.5" x14ac:dyDescent="0.35">
      <c r="C176" t="s">
        <v>1482</v>
      </c>
      <c r="W176" s="5">
        <v>-59735315220</v>
      </c>
    </row>
    <row r="177" spans="2:24" ht="15.5" x14ac:dyDescent="0.35">
      <c r="C177" t="s">
        <v>249</v>
      </c>
      <c r="D177" s="5">
        <v>-33415</v>
      </c>
      <c r="E177" s="5">
        <v>-61705</v>
      </c>
      <c r="F177" s="5">
        <v>-44768</v>
      </c>
      <c r="G177" s="5">
        <v>-22004</v>
      </c>
      <c r="I177" s="5">
        <v>-156474</v>
      </c>
      <c r="J177" s="5">
        <v>-154943</v>
      </c>
      <c r="K177" s="5">
        <v>-81123</v>
      </c>
      <c r="L177" s="5">
        <v>-242998</v>
      </c>
      <c r="M177" s="5">
        <v>-295827</v>
      </c>
      <c r="N177" s="5">
        <v>-312432</v>
      </c>
    </row>
    <row r="178" spans="2:24" ht="15.5" x14ac:dyDescent="0.35">
      <c r="C178" t="s">
        <v>2333</v>
      </c>
      <c r="E178" s="5">
        <v>314764</v>
      </c>
      <c r="F178" s="5">
        <v>-314764</v>
      </c>
    </row>
    <row r="179" spans="2:24" ht="15.5" x14ac:dyDescent="0.35">
      <c r="C179" t="s">
        <v>96</v>
      </c>
    </row>
    <row r="180" spans="2:24" ht="15.5" x14ac:dyDescent="0.35">
      <c r="C180" t="s">
        <v>630</v>
      </c>
      <c r="D180" s="5">
        <v>38798566</v>
      </c>
      <c r="E180" s="5">
        <v>43522675</v>
      </c>
      <c r="F180" s="5">
        <v>-26325375</v>
      </c>
      <c r="G180" s="5">
        <v>-20488130</v>
      </c>
      <c r="I180" s="5">
        <v>-31759047</v>
      </c>
      <c r="J180" s="5">
        <v>59267484</v>
      </c>
      <c r="K180" s="5">
        <v>-49315254</v>
      </c>
      <c r="L180" s="5">
        <v>66677871</v>
      </c>
      <c r="M180" s="5">
        <v>7063740</v>
      </c>
      <c r="N180" s="5">
        <v>-73511206</v>
      </c>
      <c r="O180" s="5">
        <v>41908081</v>
      </c>
      <c r="P180" s="5">
        <v>65565297</v>
      </c>
      <c r="Q180" s="5">
        <v>-51053051</v>
      </c>
      <c r="R180" s="5">
        <v>79588398</v>
      </c>
      <c r="S180" s="5">
        <v>42875</v>
      </c>
      <c r="T180" s="5">
        <v>-24658572</v>
      </c>
      <c r="U180" s="5">
        <v>14796946</v>
      </c>
      <c r="V180" s="5">
        <v>337274</v>
      </c>
      <c r="W180" s="5">
        <v>76137497982</v>
      </c>
      <c r="X180" s="5">
        <v>52218543526</v>
      </c>
    </row>
    <row r="181" spans="2:24" ht="15.5" x14ac:dyDescent="0.35">
      <c r="C181" t="s">
        <v>2334</v>
      </c>
      <c r="I181" s="5">
        <v>47860</v>
      </c>
    </row>
    <row r="182" spans="2:24" ht="15.5" x14ac:dyDescent="0.35">
      <c r="C182" t="s">
        <v>2335</v>
      </c>
      <c r="D182" s="5">
        <v>38798566</v>
      </c>
      <c r="E182" s="5">
        <v>43522675</v>
      </c>
      <c r="F182" s="5">
        <v>-26325375</v>
      </c>
      <c r="G182" s="5">
        <v>-20488130</v>
      </c>
      <c r="I182" s="5">
        <v>-31759047</v>
      </c>
      <c r="J182" s="5">
        <v>59267484</v>
      </c>
      <c r="K182" s="5">
        <v>-49315254</v>
      </c>
      <c r="L182" s="5">
        <v>66677871</v>
      </c>
      <c r="M182" s="5">
        <v>7063740</v>
      </c>
      <c r="N182" s="5">
        <v>-73511206</v>
      </c>
      <c r="O182" s="5">
        <v>41908081</v>
      </c>
      <c r="P182" s="5">
        <v>65565297</v>
      </c>
      <c r="Q182" s="5">
        <v>-51053051</v>
      </c>
      <c r="R182" s="5">
        <v>79588398</v>
      </c>
      <c r="S182" s="5">
        <v>42875</v>
      </c>
      <c r="T182" s="5">
        <v>-24658572</v>
      </c>
      <c r="U182" s="5">
        <v>14796946</v>
      </c>
      <c r="V182" s="5">
        <v>337274</v>
      </c>
      <c r="W182" s="5">
        <v>76137497982</v>
      </c>
      <c r="X182" s="5">
        <v>52218543526</v>
      </c>
    </row>
    <row r="183" spans="2:24" ht="15.5" x14ac:dyDescent="0.35">
      <c r="C183" t="s">
        <v>279</v>
      </c>
      <c r="D183" s="5">
        <v>125760092</v>
      </c>
      <c r="I183" s="5">
        <v>157471279</v>
      </c>
      <c r="J183" s="5">
        <v>98203795</v>
      </c>
      <c r="K183" s="5">
        <v>147519049</v>
      </c>
      <c r="L183" s="5">
        <v>80841178</v>
      </c>
      <c r="M183" s="5">
        <v>73777438</v>
      </c>
      <c r="N183" s="5">
        <v>147288644</v>
      </c>
      <c r="O183" s="5">
        <v>105380563</v>
      </c>
      <c r="P183" s="5">
        <v>39815266</v>
      </c>
      <c r="Q183" s="5">
        <v>90868317</v>
      </c>
      <c r="R183" s="5">
        <v>11279919</v>
      </c>
      <c r="S183" s="5">
        <v>11237044</v>
      </c>
      <c r="T183" s="5">
        <v>35895616</v>
      </c>
      <c r="U183" s="5">
        <v>21098670</v>
      </c>
      <c r="V183" s="5">
        <v>20761396</v>
      </c>
      <c r="W183" s="5">
        <v>112126849924</v>
      </c>
      <c r="X183" s="5">
        <v>59908306398</v>
      </c>
    </row>
    <row r="184" spans="2:24" ht="15.5" x14ac:dyDescent="0.35">
      <c r="C184" t="s">
        <v>282</v>
      </c>
      <c r="D184" s="5">
        <v>164558658</v>
      </c>
      <c r="E184" s="5">
        <v>43570535</v>
      </c>
      <c r="F184" s="5">
        <v>-26325375</v>
      </c>
      <c r="G184" s="5">
        <v>-20488130</v>
      </c>
      <c r="I184" s="5">
        <v>125760092</v>
      </c>
      <c r="J184" s="5">
        <v>157471279</v>
      </c>
      <c r="K184" s="5">
        <v>98203795</v>
      </c>
      <c r="L184" s="5">
        <v>147519049</v>
      </c>
      <c r="M184" s="5">
        <v>80841178</v>
      </c>
      <c r="N184" s="5">
        <v>73777438</v>
      </c>
      <c r="O184" s="5">
        <v>147288644</v>
      </c>
      <c r="P184" s="5">
        <v>105380563</v>
      </c>
      <c r="Q184" s="5">
        <v>39815266</v>
      </c>
      <c r="R184" s="5">
        <v>90868317</v>
      </c>
      <c r="S184" s="5">
        <v>11279919</v>
      </c>
      <c r="T184" s="5">
        <v>11237044</v>
      </c>
      <c r="U184" s="5">
        <v>35895616</v>
      </c>
      <c r="V184" s="5">
        <v>21098670</v>
      </c>
      <c r="W184" s="5">
        <v>188264347906</v>
      </c>
      <c r="X184" s="5">
        <v>112126849924</v>
      </c>
    </row>
    <row r="186" spans="2:24" ht="15.5" x14ac:dyDescent="0.35">
      <c r="B186" t="s">
        <v>283</v>
      </c>
      <c r="C186" t="s">
        <v>11</v>
      </c>
      <c r="D186" s="5">
        <v>17230000000</v>
      </c>
      <c r="E186" s="5">
        <v>17230000000</v>
      </c>
      <c r="F186" s="5">
        <v>17230000000</v>
      </c>
      <c r="G186" s="5">
        <v>17230000000</v>
      </c>
      <c r="I186" s="5">
        <v>17230000000</v>
      </c>
      <c r="J186" s="5">
        <v>17230000000</v>
      </c>
      <c r="K186" s="5">
        <v>17230000000</v>
      </c>
      <c r="L186" s="5">
        <v>15660000000</v>
      </c>
      <c r="M186" s="5">
        <v>15660000000</v>
      </c>
      <c r="N186" s="5">
        <v>15660000000</v>
      </c>
      <c r="O186" s="5">
        <v>14300000000</v>
      </c>
      <c r="P186" s="5">
        <v>14300000000</v>
      </c>
      <c r="Q186" s="5">
        <v>11000000000</v>
      </c>
      <c r="R186" s="5">
        <v>1100000000</v>
      </c>
      <c r="S186" s="5">
        <v>1100000000</v>
      </c>
      <c r="T186" s="5">
        <v>1100000000</v>
      </c>
      <c r="U186" s="5">
        <v>1100000000</v>
      </c>
      <c r="V186" s="5">
        <v>1000000000</v>
      </c>
      <c r="W186" s="5">
        <v>550000000</v>
      </c>
      <c r="X186" s="5">
        <v>0</v>
      </c>
    </row>
    <row r="187" spans="2:24" ht="15.5" x14ac:dyDescent="0.35">
      <c r="C187" t="s">
        <v>284</v>
      </c>
      <c r="D187" s="6">
        <v>18.350000000000001</v>
      </c>
      <c r="E187" s="6">
        <v>18.37</v>
      </c>
      <c r="F187" s="6">
        <v>6.14</v>
      </c>
      <c r="G187" s="6">
        <v>6.44</v>
      </c>
    </row>
    <row r="188" spans="2:24" ht="15.5" x14ac:dyDescent="0.35">
      <c r="C188" t="s">
        <v>285</v>
      </c>
      <c r="D188" s="6">
        <v>38.69</v>
      </c>
      <c r="E188" s="6">
        <v>32.93</v>
      </c>
      <c r="F188" s="6">
        <v>114.01</v>
      </c>
      <c r="G188" s="6">
        <v>90.06</v>
      </c>
    </row>
    <row r="189" spans="2:24" ht="15.5" x14ac:dyDescent="0.35">
      <c r="C189" t="s">
        <v>72</v>
      </c>
      <c r="D189" s="6">
        <v>7.62</v>
      </c>
      <c r="E189" s="6">
        <v>6.61</v>
      </c>
      <c r="F189" s="6">
        <v>11.73</v>
      </c>
      <c r="G189" s="6">
        <v>8.91</v>
      </c>
    </row>
    <row r="190" spans="2:24" ht="15.5" x14ac:dyDescent="0.35">
      <c r="C190" t="s">
        <v>286</v>
      </c>
      <c r="D190" s="5">
        <v>768760000000</v>
      </c>
      <c r="E190" s="5">
        <v>752840000000</v>
      </c>
      <c r="F190" s="5">
        <v>402120000000</v>
      </c>
      <c r="G190" s="5">
        <v>396680000000</v>
      </c>
    </row>
    <row r="191" spans="2:24" ht="15.5" x14ac:dyDescent="0.35">
      <c r="C191" t="s">
        <v>287</v>
      </c>
      <c r="D191" s="6">
        <v>2.7200000000000002E-2</v>
      </c>
      <c r="E191" s="6">
        <v>2.9300000000000003E-2</v>
      </c>
      <c r="F191" s="6">
        <v>1.04E-2</v>
      </c>
      <c r="G191" s="6">
        <v>1.0700000000000001E-2</v>
      </c>
    </row>
    <row r="192" spans="2:24" ht="15.5" x14ac:dyDescent="0.35">
      <c r="C192" t="s">
        <v>288</v>
      </c>
      <c r="D192" s="6">
        <v>0.04</v>
      </c>
      <c r="E192" s="6">
        <v>4.24E-2</v>
      </c>
      <c r="F192" s="6">
        <v>1.4800000000000001E-2</v>
      </c>
      <c r="G192" s="6">
        <v>1.6200000000000003E-2</v>
      </c>
    </row>
    <row r="193" spans="3:7" ht="15.5" x14ac:dyDescent="0.35">
      <c r="C193" t="s">
        <v>289</v>
      </c>
      <c r="D193" s="6">
        <v>5.2699999999999997E-2</v>
      </c>
      <c r="E193" s="6">
        <v>5.4800000000000001E-2</v>
      </c>
      <c r="F193" s="6">
        <v>1.9299999999999998E-2</v>
      </c>
      <c r="G193" s="6">
        <v>1.95E-2</v>
      </c>
    </row>
    <row r="194" spans="3:7" ht="15.5" x14ac:dyDescent="0.35">
      <c r="C194" t="s">
        <v>290</v>
      </c>
      <c r="D194" s="6">
        <v>75.62</v>
      </c>
      <c r="E194" s="6">
        <v>3932.06</v>
      </c>
      <c r="F194" s="6">
        <v>9.3800000000000008</v>
      </c>
      <c r="G194" s="6">
        <v>10.52</v>
      </c>
    </row>
    <row r="195" spans="3:7" ht="15.5" x14ac:dyDescent="0.35">
      <c r="C195" t="s">
        <v>291</v>
      </c>
      <c r="D195" s="5">
        <v>10376000000000</v>
      </c>
      <c r="E195" s="5">
        <v>9759000000000</v>
      </c>
      <c r="F195" s="5">
        <v>9291000000000</v>
      </c>
      <c r="G195" s="5">
        <v>8893000000000</v>
      </c>
    </row>
    <row r="196" spans="3:7" ht="15.5" x14ac:dyDescent="0.35">
      <c r="C196" t="s">
        <v>292</v>
      </c>
      <c r="D196" s="6">
        <v>1.55</v>
      </c>
      <c r="E196" s="6">
        <v>1.4</v>
      </c>
      <c r="F196" s="6">
        <v>1.69</v>
      </c>
      <c r="G196" s="6">
        <v>1.46</v>
      </c>
    </row>
    <row r="197" spans="3:7" ht="15.5" x14ac:dyDescent="0.35">
      <c r="C197" t="s">
        <v>293</v>
      </c>
      <c r="D197" s="6">
        <v>459.2</v>
      </c>
      <c r="E197" s="6">
        <v>433.46</v>
      </c>
      <c r="F197" s="6">
        <v>414.15</v>
      </c>
      <c r="G197" s="6">
        <v>396.63</v>
      </c>
    </row>
    <row r="198" spans="3:7" ht="15.5" x14ac:dyDescent="0.35">
      <c r="C198" t="s">
        <v>294</v>
      </c>
      <c r="D198" s="6">
        <v>1.63</v>
      </c>
      <c r="E198" s="6">
        <v>1.47</v>
      </c>
      <c r="F198" s="6">
        <v>1.79</v>
      </c>
      <c r="G198" s="6">
        <v>1.55</v>
      </c>
    </row>
    <row r="199" spans="3:7" ht="15.5" x14ac:dyDescent="0.35">
      <c r="C199" t="s">
        <v>295</v>
      </c>
      <c r="D199" s="6">
        <v>435.83</v>
      </c>
      <c r="E199" s="6">
        <v>410.47</v>
      </c>
      <c r="F199" s="6">
        <v>391.2</v>
      </c>
      <c r="G199" s="6">
        <v>374.31</v>
      </c>
    </row>
    <row r="200" spans="3:7" ht="15.5" x14ac:dyDescent="0.35">
      <c r="C200" t="s">
        <v>296</v>
      </c>
      <c r="G200" s="5">
        <v>613000000000</v>
      </c>
    </row>
    <row r="201" spans="3:7" ht="15.5" x14ac:dyDescent="0.35">
      <c r="C201" t="s">
        <v>297</v>
      </c>
    </row>
    <row r="202" spans="3:7" ht="15.5" x14ac:dyDescent="0.35">
      <c r="C202" t="s">
        <v>298</v>
      </c>
      <c r="D202" s="5">
        <v>7911000000000</v>
      </c>
      <c r="E202" s="5">
        <v>7467000000000</v>
      </c>
      <c r="F202" s="5">
        <v>7135000000000</v>
      </c>
      <c r="G202" s="5">
        <v>6833000000000</v>
      </c>
    </row>
    <row r="203" spans="3:7" ht="15.5" x14ac:dyDescent="0.35">
      <c r="C203" t="s">
        <v>23</v>
      </c>
      <c r="G203" s="5">
        <v>613000000000</v>
      </c>
    </row>
    <row r="204" spans="3:7" ht="15.5" x14ac:dyDescent="0.35">
      <c r="C204" t="s">
        <v>20</v>
      </c>
      <c r="D204" s="5">
        <v>-2797000000000</v>
      </c>
      <c r="E204" s="5">
        <v>-2103000000000</v>
      </c>
      <c r="F204" s="5">
        <v>-1372000000000</v>
      </c>
      <c r="G204" s="5">
        <v>-1148000000000</v>
      </c>
    </row>
    <row r="205" spans="3:7" ht="15.5" x14ac:dyDescent="0.35">
      <c r="C205" t="s">
        <v>299</v>
      </c>
      <c r="D205" s="5">
        <v>3805000000000</v>
      </c>
      <c r="E205" s="5">
        <v>3086000000000</v>
      </c>
      <c r="F205" s="5">
        <v>2331000000000</v>
      </c>
      <c r="G205" s="5">
        <v>1927000000000</v>
      </c>
    </row>
    <row r="206" spans="3:7" ht="15.5" x14ac:dyDescent="0.35">
      <c r="C206" t="s">
        <v>300</v>
      </c>
      <c r="D206" s="5">
        <v>774000000000</v>
      </c>
      <c r="E206" s="5">
        <v>736000000000</v>
      </c>
      <c r="F206" s="5">
        <v>279000000000</v>
      </c>
      <c r="G206" s="5">
        <v>420000000000</v>
      </c>
    </row>
    <row r="207" spans="3:7" ht="15.5" x14ac:dyDescent="0.35">
      <c r="C207" t="s">
        <v>301</v>
      </c>
      <c r="D207" s="5">
        <v>-25000000000</v>
      </c>
      <c r="E207" s="5">
        <v>57000000000</v>
      </c>
      <c r="F207" s="5">
        <v>-49000000000</v>
      </c>
      <c r="G207" s="5">
        <v>-48000000000</v>
      </c>
    </row>
    <row r="208" spans="3:7" ht="15.5" x14ac:dyDescent="0.35">
      <c r="C208" t="s">
        <v>12</v>
      </c>
      <c r="D208" s="5">
        <v>749000000000</v>
      </c>
      <c r="E208" s="5">
        <v>793000000000</v>
      </c>
      <c r="F208" s="5">
        <v>230000000000</v>
      </c>
      <c r="G208" s="5">
        <v>372000000000</v>
      </c>
    </row>
    <row r="209" spans="3:24" ht="15.5" x14ac:dyDescent="0.35">
      <c r="C209" t="s">
        <v>15</v>
      </c>
      <c r="D209" s="6">
        <v>43.47</v>
      </c>
      <c r="E209" s="6">
        <v>46.05</v>
      </c>
      <c r="F209" s="6">
        <v>13.34</v>
      </c>
      <c r="G209" s="6">
        <v>21.57</v>
      </c>
    </row>
    <row r="210" spans="3:24" ht="15.5" x14ac:dyDescent="0.35">
      <c r="C210" t="s">
        <v>57</v>
      </c>
      <c r="I210" s="6">
        <v>38.54</v>
      </c>
      <c r="J210" s="6">
        <v>41.57</v>
      </c>
      <c r="K210" s="6">
        <v>30.65</v>
      </c>
      <c r="L210" s="6">
        <v>131.88</v>
      </c>
      <c r="M210" s="6">
        <v>12.77</v>
      </c>
      <c r="N210" s="6">
        <v>-17.8</v>
      </c>
      <c r="O210" s="6">
        <v>2.61</v>
      </c>
      <c r="P210" s="6">
        <v>41.27</v>
      </c>
      <c r="Q210" s="6">
        <v>3.11</v>
      </c>
      <c r="R210" s="6">
        <v>3.34</v>
      </c>
      <c r="S210" s="6">
        <v>63.84</v>
      </c>
      <c r="T210" s="6">
        <v>122.03</v>
      </c>
      <c r="U210" s="6">
        <v>146.97999999999999</v>
      </c>
      <c r="V210" s="6">
        <v>72.3</v>
      </c>
      <c r="W210" s="6">
        <v>180.64</v>
      </c>
      <c r="X210" s="6">
        <v>865185.05</v>
      </c>
    </row>
    <row r="211" spans="3:24" ht="15.5" x14ac:dyDescent="0.35">
      <c r="C211" t="s">
        <v>71</v>
      </c>
      <c r="I211" s="6">
        <v>15.7</v>
      </c>
      <c r="J211" s="6">
        <v>19.489999999999998</v>
      </c>
      <c r="K211" s="6">
        <v>17.29</v>
      </c>
      <c r="L211" s="6">
        <v>6.94</v>
      </c>
      <c r="M211" s="6">
        <v>41.5</v>
      </c>
      <c r="N211" s="6">
        <v>-11.8</v>
      </c>
      <c r="O211" s="6">
        <v>102.68</v>
      </c>
      <c r="P211" s="6">
        <v>7.8</v>
      </c>
      <c r="Q211" s="6">
        <v>69.45</v>
      </c>
      <c r="R211" s="6">
        <v>476.05</v>
      </c>
      <c r="S211" s="6">
        <v>25.42</v>
      </c>
      <c r="T211" s="6">
        <v>24.13</v>
      </c>
      <c r="U211" s="6">
        <v>15.92</v>
      </c>
      <c r="V211" s="6">
        <v>42.12</v>
      </c>
      <c r="W211" s="5">
        <v>0</v>
      </c>
      <c r="X211" s="5">
        <v>0</v>
      </c>
    </row>
    <row r="212" spans="3:24" ht="15.5" x14ac:dyDescent="0.35">
      <c r="C212" t="s">
        <v>74</v>
      </c>
      <c r="I212" s="6">
        <v>2.14</v>
      </c>
      <c r="J212" s="6">
        <v>2.92</v>
      </c>
      <c r="K212" s="6">
        <v>1.74</v>
      </c>
      <c r="L212" s="6">
        <v>1.32</v>
      </c>
      <c r="M212" s="6">
        <v>1.91</v>
      </c>
      <c r="N212" s="6">
        <v>1.29</v>
      </c>
      <c r="O212" s="6">
        <v>1.22</v>
      </c>
      <c r="P212" s="6">
        <v>2.1800000000000002</v>
      </c>
      <c r="Q212" s="6">
        <v>5.27</v>
      </c>
      <c r="R212" s="6">
        <v>4.5199999999999996</v>
      </c>
      <c r="S212" s="6">
        <v>3.29</v>
      </c>
      <c r="T212" s="6">
        <v>6.52</v>
      </c>
      <c r="U212" s="5">
        <v>5</v>
      </c>
      <c r="V212" s="6">
        <v>7.97</v>
      </c>
      <c r="W212" s="5">
        <v>0</v>
      </c>
      <c r="X212" s="5">
        <v>0</v>
      </c>
    </row>
    <row r="213" spans="3:24" ht="15.5" x14ac:dyDescent="0.35">
      <c r="C213" t="s">
        <v>302</v>
      </c>
      <c r="I213" s="5">
        <v>1962700000000</v>
      </c>
      <c r="J213" s="5">
        <v>2035970000000</v>
      </c>
      <c r="K213" s="5">
        <v>1887940000000</v>
      </c>
      <c r="L213" s="5">
        <v>5187220000000</v>
      </c>
      <c r="M213" s="5">
        <v>1913890000000</v>
      </c>
      <c r="N213" s="5">
        <v>587420000000</v>
      </c>
      <c r="O213" s="5">
        <v>990060000000</v>
      </c>
      <c r="P213" s="5">
        <v>982990000000</v>
      </c>
    </row>
    <row r="214" spans="3:24" ht="15.5" x14ac:dyDescent="0.35">
      <c r="C214" t="s">
        <v>303</v>
      </c>
      <c r="I214" s="6">
        <v>6.1399999999999996E-2</v>
      </c>
      <c r="J214" s="6">
        <v>6.3899999999999998E-2</v>
      </c>
      <c r="K214" s="6">
        <v>4.9200000000000001E-2</v>
      </c>
      <c r="L214" s="6">
        <v>0.1593</v>
      </c>
      <c r="M214" s="6">
        <v>1.7299999999999999E-2</v>
      </c>
      <c r="N214" s="6">
        <v>-2.5000000000000001E-2</v>
      </c>
      <c r="O214" s="6">
        <v>3.0000000000000001E-3</v>
      </c>
      <c r="P214" s="6">
        <v>4.41E-2</v>
      </c>
      <c r="Q214" s="6">
        <v>3.0999999999999999E-3</v>
      </c>
      <c r="R214" s="6">
        <v>4.0000000000000002E-4</v>
      </c>
      <c r="S214" s="6">
        <v>1.83E-2</v>
      </c>
      <c r="T214" s="6">
        <v>7.7199999999999991E-2</v>
      </c>
      <c r="U214" s="6">
        <v>0.11210000000000001</v>
      </c>
      <c r="V214" s="6">
        <v>9.2399999999999996E-2</v>
      </c>
      <c r="W214" s="6">
        <v>0.1515</v>
      </c>
      <c r="X214" s="6">
        <v>0.27539999999999998</v>
      </c>
    </row>
    <row r="215" spans="3:24" ht="15.5" x14ac:dyDescent="0.35">
      <c r="C215" t="s">
        <v>304</v>
      </c>
      <c r="I215" s="6">
        <v>8.8900000000000007E-2</v>
      </c>
      <c r="J215" s="6">
        <v>0.10640000000000001</v>
      </c>
      <c r="K215" s="6">
        <v>9.0200000000000002E-2</v>
      </c>
      <c r="L215" s="6">
        <v>0.37590000000000001</v>
      </c>
      <c r="M215" s="6">
        <v>6.5599999999999992E-2</v>
      </c>
      <c r="N215" s="6">
        <v>-0.1007</v>
      </c>
      <c r="O215" s="6">
        <v>1.43E-2</v>
      </c>
      <c r="P215" s="6">
        <v>0.20809999999999998</v>
      </c>
      <c r="Q215" s="6">
        <v>2.1299999999999999E-2</v>
      </c>
      <c r="R215" s="6">
        <v>2.3E-3</v>
      </c>
      <c r="S215" s="6">
        <v>3.9800000000000002E-2</v>
      </c>
      <c r="T215" s="6">
        <v>0.10949999999999999</v>
      </c>
      <c r="U215" s="6">
        <v>0.15109999999999998</v>
      </c>
      <c r="V215" s="6">
        <v>0.15310000000000001</v>
      </c>
      <c r="W215" s="6">
        <v>0.75690000000000002</v>
      </c>
      <c r="X215" s="6">
        <v>0.45649999999999996</v>
      </c>
    </row>
    <row r="216" spans="3:24" ht="15.5" x14ac:dyDescent="0.35">
      <c r="C216" t="s">
        <v>305</v>
      </c>
      <c r="I216" s="6">
        <v>0.11550000000000001</v>
      </c>
      <c r="J216" s="6">
        <v>0.1404</v>
      </c>
      <c r="K216" s="6">
        <v>0.1183</v>
      </c>
      <c r="L216" s="6">
        <v>0.42310000000000003</v>
      </c>
      <c r="M216" s="6">
        <v>0.12369999999999999</v>
      </c>
      <c r="N216" s="6">
        <v>-9.8999999999999991E-3</v>
      </c>
      <c r="O216" s="6">
        <v>2.8300000000000002E-2</v>
      </c>
      <c r="P216" s="6">
        <v>6.6299999999999998E-2</v>
      </c>
      <c r="Q216" s="6">
        <v>1.3100000000000001E-2</v>
      </c>
      <c r="R216" s="6">
        <v>7.9000000000000008E-3</v>
      </c>
      <c r="S216" s="6">
        <v>4.8799999999999996E-2</v>
      </c>
      <c r="T216" s="6">
        <v>0.13639999999999999</v>
      </c>
      <c r="U216" s="6">
        <v>0.23199999999999998</v>
      </c>
      <c r="V216" s="6">
        <v>0.14829999999999999</v>
      </c>
      <c r="W216" s="6">
        <v>0.51969999999999994</v>
      </c>
      <c r="X216" s="6">
        <v>1.3319999999999999</v>
      </c>
    </row>
    <row r="217" spans="3:24" ht="15.5" x14ac:dyDescent="0.35">
      <c r="C217" t="s">
        <v>306</v>
      </c>
      <c r="I217" s="6">
        <v>19.440000000000001</v>
      </c>
      <c r="J217" s="6">
        <v>8.1300000000000008</v>
      </c>
      <c r="K217" s="6">
        <v>4.37</v>
      </c>
      <c r="L217" s="6">
        <v>9.5</v>
      </c>
      <c r="M217" s="6">
        <v>1.1000000000000001</v>
      </c>
      <c r="N217" s="6">
        <v>-0.2</v>
      </c>
      <c r="O217" s="6">
        <v>0.59</v>
      </c>
      <c r="P217" s="6">
        <v>2.12</v>
      </c>
      <c r="Q217" s="6">
        <v>1.84</v>
      </c>
      <c r="R217" s="6">
        <v>0.88</v>
      </c>
      <c r="S217" s="6">
        <v>3.79</v>
      </c>
      <c r="T217" s="6">
        <v>9.16</v>
      </c>
      <c r="U217" s="6">
        <v>14.67</v>
      </c>
      <c r="V217" s="6">
        <v>7.12</v>
      </c>
      <c r="W217" s="6">
        <v>14.68</v>
      </c>
      <c r="X217" s="6">
        <v>10.17</v>
      </c>
    </row>
    <row r="218" spans="3:24" ht="15.5" x14ac:dyDescent="0.35">
      <c r="C218" t="s">
        <v>68</v>
      </c>
      <c r="I218" s="6">
        <v>1.4</v>
      </c>
      <c r="J218" s="6">
        <v>2.0699999999999998</v>
      </c>
      <c r="K218" s="6">
        <v>1.56</v>
      </c>
      <c r="L218" s="6">
        <v>2.61</v>
      </c>
      <c r="M218" s="6">
        <v>2.72</v>
      </c>
      <c r="N218" s="6">
        <v>1.19</v>
      </c>
      <c r="O218" s="6">
        <v>1.47</v>
      </c>
      <c r="P218" s="6">
        <v>1.62</v>
      </c>
      <c r="Q218" s="6">
        <v>1.48</v>
      </c>
      <c r="R218" s="6">
        <v>1.1000000000000001</v>
      </c>
      <c r="S218" s="6">
        <v>1.01</v>
      </c>
      <c r="T218" s="6">
        <v>2.64</v>
      </c>
      <c r="U218" s="6">
        <v>2.41</v>
      </c>
      <c r="V218" s="6">
        <v>6.45</v>
      </c>
      <c r="W218" s="5">
        <v>0</v>
      </c>
      <c r="X218" s="5">
        <v>0</v>
      </c>
    </row>
    <row r="219" spans="3:24" ht="15.5" x14ac:dyDescent="0.35">
      <c r="C219" t="s">
        <v>65</v>
      </c>
      <c r="I219" s="6">
        <v>433.46</v>
      </c>
      <c r="J219" s="6">
        <v>390.72</v>
      </c>
      <c r="K219" s="6">
        <v>339.9</v>
      </c>
      <c r="L219" s="6">
        <v>350.84</v>
      </c>
      <c r="M219" s="6">
        <v>194.61</v>
      </c>
      <c r="N219" s="6">
        <v>176.87</v>
      </c>
      <c r="O219" s="6">
        <v>182.22</v>
      </c>
      <c r="P219" s="6">
        <v>198.34</v>
      </c>
      <c r="Q219" s="6">
        <v>145.97999999999999</v>
      </c>
      <c r="R219" s="6">
        <v>1440.13</v>
      </c>
      <c r="S219" s="6">
        <v>1602.55</v>
      </c>
      <c r="T219" s="6">
        <v>1114.02</v>
      </c>
      <c r="U219" s="6">
        <v>972.61</v>
      </c>
      <c r="V219" s="6">
        <v>472.15</v>
      </c>
      <c r="W219" s="6">
        <v>238.65</v>
      </c>
      <c r="X219" s="6">
        <v>1895335.22</v>
      </c>
    </row>
    <row r="220" spans="3:24" ht="15.5" x14ac:dyDescent="0.35">
      <c r="C220" t="s">
        <v>307</v>
      </c>
      <c r="I220" s="6">
        <v>1.47</v>
      </c>
      <c r="J220" s="6">
        <v>2.2000000000000002</v>
      </c>
      <c r="K220" s="6">
        <v>1.66</v>
      </c>
      <c r="L220" s="6">
        <v>2.8</v>
      </c>
      <c r="M220" s="6">
        <v>3.06</v>
      </c>
      <c r="N220" s="6">
        <v>1.35</v>
      </c>
      <c r="O220" s="6">
        <v>1.68</v>
      </c>
      <c r="P220" s="6">
        <v>1.85</v>
      </c>
      <c r="Q220" s="6">
        <v>1.85</v>
      </c>
      <c r="R220" s="6">
        <v>1.38</v>
      </c>
      <c r="S220" s="6">
        <v>1.24</v>
      </c>
      <c r="T220" s="6">
        <v>3.48</v>
      </c>
      <c r="U220" s="6">
        <v>3.3</v>
      </c>
      <c r="V220" s="6">
        <v>12.53</v>
      </c>
      <c r="W220" s="5">
        <v>0</v>
      </c>
      <c r="X220" s="5">
        <v>0</v>
      </c>
    </row>
    <row r="221" spans="3:24" ht="15.5" x14ac:dyDescent="0.35">
      <c r="C221" t="s">
        <v>308</v>
      </c>
      <c r="I221" s="6">
        <v>410.47</v>
      </c>
      <c r="J221" s="6">
        <v>368.51</v>
      </c>
      <c r="K221" s="6">
        <v>318.67</v>
      </c>
      <c r="L221" s="6">
        <v>327.25</v>
      </c>
      <c r="M221" s="6">
        <v>173.02</v>
      </c>
      <c r="N221" s="6">
        <v>155.54</v>
      </c>
      <c r="O221" s="6">
        <v>159.19</v>
      </c>
      <c r="P221" s="6">
        <v>174.27</v>
      </c>
      <c r="Q221" s="6">
        <v>116.71</v>
      </c>
      <c r="R221" s="6">
        <v>1150.8</v>
      </c>
      <c r="S221" s="6">
        <v>1305.49</v>
      </c>
      <c r="T221" s="6">
        <v>846.12</v>
      </c>
      <c r="U221" s="6">
        <v>709.95</v>
      </c>
      <c r="V221" s="6">
        <v>243.1</v>
      </c>
      <c r="W221" s="6">
        <v>-125.7</v>
      </c>
      <c r="X221" s="6">
        <v>1895335.22</v>
      </c>
    </row>
    <row r="222" spans="3:24" ht="15.5" x14ac:dyDescent="0.35">
      <c r="C222" t="s">
        <v>309</v>
      </c>
      <c r="J222" s="5">
        <v>1231000000000</v>
      </c>
      <c r="K222" s="5">
        <v>1635000000000</v>
      </c>
      <c r="L222" s="5">
        <v>1442000000000</v>
      </c>
      <c r="M222" s="5">
        <v>983000000000</v>
      </c>
      <c r="N222" s="5">
        <v>1120000000000</v>
      </c>
      <c r="O222" s="5">
        <v>953000000000</v>
      </c>
      <c r="P222" s="5">
        <v>1095000000000</v>
      </c>
      <c r="Q222" s="5">
        <v>398000000000</v>
      </c>
      <c r="R222" s="5">
        <v>57000000000</v>
      </c>
      <c r="S222" s="5">
        <v>23000000000</v>
      </c>
      <c r="T222" s="5">
        <v>106000000000</v>
      </c>
      <c r="U222" s="5">
        <v>78000000000</v>
      </c>
      <c r="V222" s="5">
        <v>58000000000</v>
      </c>
      <c r="W222" s="5">
        <v>173000000000</v>
      </c>
      <c r="X222" s="5">
        <v>63000000000</v>
      </c>
    </row>
    <row r="223" spans="3:24" ht="15.5" x14ac:dyDescent="0.35">
      <c r="C223" t="s">
        <v>310</v>
      </c>
      <c r="J223" s="5">
        <v>259000000000</v>
      </c>
      <c r="K223" s="5">
        <v>848000000000</v>
      </c>
      <c r="L223" s="5">
        <v>2764000000000</v>
      </c>
      <c r="M223" s="5">
        <v>5768000000000</v>
      </c>
      <c r="N223" s="5">
        <v>5276000000000</v>
      </c>
      <c r="O223" s="5">
        <v>5979000000000</v>
      </c>
      <c r="P223" s="5">
        <v>7011000000000</v>
      </c>
      <c r="Q223" s="5">
        <v>6487000000000</v>
      </c>
      <c r="R223" s="5">
        <v>5375000000000</v>
      </c>
      <c r="S223" s="5">
        <v>730000000000</v>
      </c>
      <c r="T223" s="5">
        <v>293000000000</v>
      </c>
      <c r="U223" s="5">
        <v>177000000000</v>
      </c>
      <c r="V223" s="5">
        <v>163000000000</v>
      </c>
      <c r="W223" s="5">
        <v>270000000000</v>
      </c>
      <c r="X223" s="5">
        <v>2000000000</v>
      </c>
    </row>
    <row r="224" spans="3:24" ht="15.5" x14ac:dyDescent="0.35">
      <c r="C224" t="s">
        <v>25</v>
      </c>
      <c r="J224" s="5">
        <v>1490000000000</v>
      </c>
      <c r="K224" s="5">
        <v>2483000000000</v>
      </c>
      <c r="L224" s="5">
        <v>4206000000000</v>
      </c>
      <c r="M224" s="5">
        <v>6751000000000</v>
      </c>
      <c r="N224" s="5">
        <v>6396000000000</v>
      </c>
      <c r="O224" s="5">
        <v>6932000000000</v>
      </c>
      <c r="P224" s="5">
        <v>7962000000000</v>
      </c>
      <c r="Q224" s="5">
        <v>6885000000000</v>
      </c>
      <c r="R224" s="5">
        <v>5432000000000</v>
      </c>
      <c r="S224" s="5">
        <v>754000000000</v>
      </c>
      <c r="T224" s="5">
        <v>398000000000</v>
      </c>
      <c r="U224" s="5">
        <v>255000000000</v>
      </c>
      <c r="V224" s="5">
        <v>221000000000</v>
      </c>
      <c r="W224" s="5">
        <v>443000000000</v>
      </c>
      <c r="X224" s="5">
        <v>65000000000</v>
      </c>
    </row>
    <row r="225" spans="2:24" ht="15.5" x14ac:dyDescent="0.35">
      <c r="C225" t="s">
        <v>22</v>
      </c>
      <c r="I225" s="5">
        <v>-2103000000000</v>
      </c>
      <c r="J225" s="5">
        <v>-1054000000000</v>
      </c>
      <c r="K225" s="5">
        <v>967000000000</v>
      </c>
      <c r="L225" s="5">
        <v>1906000000000</v>
      </c>
      <c r="M225" s="5">
        <v>5597000000000</v>
      </c>
      <c r="N225" s="5">
        <v>5356000000000</v>
      </c>
      <c r="O225" s="5">
        <v>4884000000000</v>
      </c>
      <c r="P225" s="5">
        <v>6581000000000</v>
      </c>
      <c r="Q225" s="5">
        <v>6346000000000</v>
      </c>
      <c r="R225" s="5">
        <v>4211000000000</v>
      </c>
      <c r="S225" s="5">
        <v>598000000000</v>
      </c>
      <c r="T225" s="5">
        <v>259000000000</v>
      </c>
      <c r="U225" s="5">
        <v>-183000000000</v>
      </c>
      <c r="V225" s="5">
        <v>17000000000</v>
      </c>
      <c r="W225" s="5">
        <v>255000000000</v>
      </c>
      <c r="X225" s="5">
        <v>-47000000000</v>
      </c>
    </row>
    <row r="226" spans="2:24" ht="15.5" x14ac:dyDescent="0.35">
      <c r="C226" t="s">
        <v>311</v>
      </c>
      <c r="I226" s="5">
        <v>3086000000000</v>
      </c>
      <c r="J226" s="5">
        <v>2034000000000</v>
      </c>
      <c r="K226" s="5">
        <v>837000000000</v>
      </c>
      <c r="L226" s="5">
        <v>2350000000000</v>
      </c>
      <c r="M226" s="5">
        <v>860000000000</v>
      </c>
      <c r="N226" s="5">
        <v>120000000000</v>
      </c>
      <c r="O226" s="5">
        <v>1507000000000</v>
      </c>
      <c r="P226" s="5">
        <v>798000000000</v>
      </c>
      <c r="Q226" s="5">
        <v>-566000000000</v>
      </c>
      <c r="R226" s="5">
        <v>1038000000000</v>
      </c>
      <c r="S226" s="5">
        <v>346000000000</v>
      </c>
      <c r="T226" s="5">
        <v>123000000000</v>
      </c>
      <c r="U226" s="5">
        <v>376000000000</v>
      </c>
      <c r="V226" s="5">
        <v>149000000000</v>
      </c>
      <c r="W226" s="5">
        <v>12000000000</v>
      </c>
      <c r="X226" s="5">
        <v>68000000000</v>
      </c>
    </row>
    <row r="227" spans="2:24" ht="15.5" x14ac:dyDescent="0.35">
      <c r="C227" t="s">
        <v>312</v>
      </c>
      <c r="I227" s="5">
        <v>1739000000000</v>
      </c>
      <c r="J227" s="5">
        <v>2307000000000</v>
      </c>
      <c r="K227" s="5">
        <v>2336000000000</v>
      </c>
      <c r="L227" s="5">
        <v>4970000000000</v>
      </c>
      <c r="M227" s="5">
        <v>1317000000000</v>
      </c>
      <c r="N227" s="5">
        <v>661000000000</v>
      </c>
      <c r="O227" s="5">
        <v>1219000000000</v>
      </c>
      <c r="P227" s="5">
        <v>394000000000</v>
      </c>
      <c r="Q227" s="5">
        <v>-11000000000</v>
      </c>
      <c r="R227" s="5">
        <v>-156000000000</v>
      </c>
      <c r="S227" s="5">
        <v>-90000000000</v>
      </c>
      <c r="T227" s="5">
        <v>98000000000</v>
      </c>
      <c r="U227" s="5">
        <v>171000000000</v>
      </c>
      <c r="V227" s="5">
        <v>68000000000</v>
      </c>
      <c r="W227" s="5">
        <v>152000000000</v>
      </c>
      <c r="X227" s="5">
        <v>86000000000</v>
      </c>
    </row>
    <row r="228" spans="2:24" ht="15.5" x14ac:dyDescent="0.35">
      <c r="C228" t="s">
        <v>313</v>
      </c>
      <c r="I228" s="5">
        <v>-66000000000</v>
      </c>
      <c r="J228" s="5">
        <v>-81000000000</v>
      </c>
      <c r="K228" s="5">
        <v>-41000000000</v>
      </c>
      <c r="L228" s="5">
        <v>-22000000000</v>
      </c>
      <c r="M228" s="5">
        <v>-26000000000</v>
      </c>
      <c r="N228" s="5">
        <v>-73000000000</v>
      </c>
      <c r="O228" s="5">
        <v>-68000000000</v>
      </c>
      <c r="P228" s="5">
        <v>-548000000000</v>
      </c>
      <c r="Q228" s="5">
        <v>-2101000000000</v>
      </c>
      <c r="R228" s="5">
        <v>-3871000000000</v>
      </c>
      <c r="S228" s="5">
        <v>-1189000000000</v>
      </c>
      <c r="T228" s="5">
        <v>-449000000000</v>
      </c>
      <c r="V228" s="5">
        <v>-67000000000</v>
      </c>
      <c r="W228" s="5">
        <v>-11000000000</v>
      </c>
      <c r="X228" s="5">
        <v>-7000000000</v>
      </c>
    </row>
    <row r="229" spans="2:24" ht="15.5" x14ac:dyDescent="0.35">
      <c r="C229" t="s">
        <v>14</v>
      </c>
      <c r="I229" s="5">
        <v>1673000000000</v>
      </c>
      <c r="J229" s="5">
        <v>2226000000000</v>
      </c>
      <c r="K229" s="5">
        <v>2295000000000</v>
      </c>
      <c r="L229" s="5">
        <v>4948000000000</v>
      </c>
      <c r="M229" s="5">
        <v>1291000000000</v>
      </c>
      <c r="N229" s="5">
        <v>588000000000</v>
      </c>
      <c r="O229" s="5">
        <v>1151000000000</v>
      </c>
      <c r="P229" s="5">
        <v>-155000000000</v>
      </c>
      <c r="Q229" s="5">
        <v>-2112000000000</v>
      </c>
      <c r="R229" s="5">
        <v>-4027000000000</v>
      </c>
      <c r="S229" s="5">
        <v>-1279000000000</v>
      </c>
      <c r="T229" s="5">
        <v>-351000000000</v>
      </c>
      <c r="U229" s="5">
        <v>-60000000000</v>
      </c>
      <c r="V229" s="5">
        <v>1000000000</v>
      </c>
      <c r="W229" s="5">
        <v>141000000000</v>
      </c>
      <c r="X229" s="5">
        <v>79000000000</v>
      </c>
    </row>
    <row r="230" spans="2:24" ht="15.5" x14ac:dyDescent="0.35">
      <c r="C230" t="s">
        <v>16</v>
      </c>
      <c r="I230" s="6">
        <v>97.13</v>
      </c>
      <c r="J230" s="6">
        <v>129.21</v>
      </c>
      <c r="K230" s="6">
        <v>133.21</v>
      </c>
      <c r="L230" s="6">
        <v>315.92</v>
      </c>
      <c r="M230" s="6">
        <v>82.45</v>
      </c>
      <c r="N230" s="6">
        <v>37.549999999999997</v>
      </c>
      <c r="O230" s="6">
        <v>80.459999999999994</v>
      </c>
      <c r="P230" s="6">
        <v>-10.83</v>
      </c>
      <c r="Q230" s="6">
        <v>-191.96</v>
      </c>
      <c r="R230" s="6">
        <v>-3660.72</v>
      </c>
      <c r="S230" s="6">
        <v>-1162.42</v>
      </c>
      <c r="T230" s="6">
        <v>-318.73</v>
      </c>
      <c r="U230" s="6">
        <v>-54.51</v>
      </c>
      <c r="V230" s="6">
        <v>0.54</v>
      </c>
      <c r="W230" s="6">
        <v>256.45999999999998</v>
      </c>
      <c r="X230" s="6">
        <v>799454.65</v>
      </c>
    </row>
    <row r="232" spans="2:24" ht="15.5" x14ac:dyDescent="0.35">
      <c r="B232" t="s">
        <v>314</v>
      </c>
      <c r="C232" t="s">
        <v>315</v>
      </c>
      <c r="D232" s="5">
        <v>316000000000</v>
      </c>
      <c r="E232" s="5">
        <v>316000000000</v>
      </c>
      <c r="F232" s="5">
        <v>106000000000</v>
      </c>
      <c r="G232" s="5">
        <v>111000000000</v>
      </c>
      <c r="H232" s="5">
        <v>1265000000000</v>
      </c>
      <c r="I232" s="5">
        <v>664000000000</v>
      </c>
      <c r="J232" s="5">
        <v>716000000000</v>
      </c>
      <c r="K232" s="5">
        <v>528000000000</v>
      </c>
      <c r="L232" s="5">
        <v>2065000000000</v>
      </c>
      <c r="M232" s="5">
        <v>200000000000</v>
      </c>
      <c r="N232" s="5">
        <v>-279000000000</v>
      </c>
      <c r="O232" s="5">
        <v>37000000000</v>
      </c>
      <c r="P232" s="5">
        <v>590000000000</v>
      </c>
      <c r="Q232" s="5">
        <v>34000000000</v>
      </c>
    </row>
    <row r="233" spans="2:24" ht="15.5" x14ac:dyDescent="0.35">
      <c r="C233" t="s">
        <v>316</v>
      </c>
      <c r="H233" s="5">
        <v>845000000000</v>
      </c>
      <c r="I233" s="5">
        <v>664000000000</v>
      </c>
      <c r="J233" s="5">
        <v>716000000000</v>
      </c>
      <c r="K233" s="5">
        <v>528000000000</v>
      </c>
      <c r="L233" s="5">
        <v>2065000000000</v>
      </c>
      <c r="M233" s="5">
        <v>200000000000</v>
      </c>
      <c r="N233" s="5">
        <v>-279000000000</v>
      </c>
      <c r="O233" s="5">
        <v>37000000000</v>
      </c>
      <c r="P233" s="5">
        <v>590000000000</v>
      </c>
      <c r="Q233" s="5">
        <v>34000000000</v>
      </c>
    </row>
    <row r="234" spans="2:24" ht="15.5" x14ac:dyDescent="0.35">
      <c r="C234" t="s">
        <v>317</v>
      </c>
      <c r="J234" s="5">
        <v>10</v>
      </c>
      <c r="K234" s="5">
        <v>5</v>
      </c>
      <c r="L234" s="5">
        <v>45</v>
      </c>
      <c r="M234" s="5">
        <v>5</v>
      </c>
    </row>
    <row r="235" spans="2:24" ht="15.5" x14ac:dyDescent="0.35">
      <c r="C235" t="s">
        <v>76</v>
      </c>
      <c r="I235" s="6">
        <v>0.25950000000000001</v>
      </c>
      <c r="J235" s="6">
        <v>0.24059999999999998</v>
      </c>
      <c r="K235" s="6">
        <v>0.16309999999999999</v>
      </c>
      <c r="L235" s="6">
        <v>0.37530000000000002</v>
      </c>
      <c r="M235" s="6">
        <v>0.43079999999999996</v>
      </c>
    </row>
    <row r="236" spans="2:24" ht="15.5" x14ac:dyDescent="0.35">
      <c r="C236" t="s">
        <v>318</v>
      </c>
      <c r="I236" s="6">
        <v>1.5700000000000002E-2</v>
      </c>
      <c r="J236" s="6">
        <v>1.5700000000000002E-2</v>
      </c>
      <c r="K236" s="6">
        <v>7.4000000000000003E-3</v>
      </c>
      <c r="L236" s="6">
        <v>4.6600000000000003E-2</v>
      </c>
      <c r="M236" s="6">
        <v>5.6000000000000008E-3</v>
      </c>
    </row>
    <row r="237" spans="2:24" ht="15.5" x14ac:dyDescent="0.35">
      <c r="C237" t="s">
        <v>56</v>
      </c>
      <c r="D237" s="6">
        <v>18.350000000000001</v>
      </c>
      <c r="E237" s="6">
        <v>18.37</v>
      </c>
      <c r="F237" s="6">
        <v>6.14</v>
      </c>
      <c r="G237" s="6">
        <v>6.44</v>
      </c>
      <c r="H237" s="6">
        <v>73.42</v>
      </c>
      <c r="I237" s="6">
        <v>38.54</v>
      </c>
      <c r="J237" s="6">
        <v>41.57</v>
      </c>
      <c r="K237" s="6">
        <v>30.65</v>
      </c>
      <c r="L237" s="6">
        <v>119.89</v>
      </c>
      <c r="M237" s="6">
        <v>11.61</v>
      </c>
      <c r="N237" s="6">
        <v>-16.18</v>
      </c>
      <c r="O237" s="6">
        <v>2.17</v>
      </c>
      <c r="P237" s="6">
        <v>34.26</v>
      </c>
      <c r="Q237" s="6">
        <v>1.99</v>
      </c>
    </row>
    <row r="238" spans="2:24" ht="15.5" x14ac:dyDescent="0.35">
      <c r="C238" t="s">
        <v>319</v>
      </c>
      <c r="H238" s="6">
        <v>49.05</v>
      </c>
      <c r="I238" s="6">
        <v>38.54</v>
      </c>
      <c r="J238" s="6">
        <v>41.57</v>
      </c>
      <c r="K238" s="6">
        <v>30.65</v>
      </c>
      <c r="L238" s="6">
        <v>119.89</v>
      </c>
      <c r="M238" s="6">
        <v>11.61</v>
      </c>
      <c r="N238" s="6">
        <v>-16.18</v>
      </c>
      <c r="O238" s="6">
        <v>2.17</v>
      </c>
      <c r="P238" s="6">
        <v>34.26</v>
      </c>
      <c r="Q238" s="6">
        <v>1.99</v>
      </c>
    </row>
    <row r="239" spans="2:24" ht="15.5" x14ac:dyDescent="0.35">
      <c r="C239" t="s">
        <v>78</v>
      </c>
      <c r="J239" s="5">
        <v>10</v>
      </c>
      <c r="K239" s="5">
        <v>5</v>
      </c>
      <c r="L239" s="5">
        <v>45</v>
      </c>
      <c r="M239" s="5">
        <v>5</v>
      </c>
    </row>
    <row r="240" spans="2:24" ht="15.5" x14ac:dyDescent="0.35">
      <c r="C240" t="s">
        <v>320</v>
      </c>
      <c r="I240" s="6">
        <v>0.25950000000000001</v>
      </c>
      <c r="J240" s="6">
        <v>0.24059999999999998</v>
      </c>
      <c r="K240" s="6">
        <v>0.16309999999999999</v>
      </c>
      <c r="L240" s="6">
        <v>0.37530000000000002</v>
      </c>
      <c r="M240" s="6">
        <v>0.43079999999999996</v>
      </c>
    </row>
    <row r="241" spans="3:17" ht="15.5" x14ac:dyDescent="0.35">
      <c r="C241" t="s">
        <v>321</v>
      </c>
      <c r="I241" s="6">
        <v>1.5700000000000002E-2</v>
      </c>
      <c r="J241" s="6">
        <v>1.5700000000000002E-2</v>
      </c>
      <c r="K241" s="6">
        <v>7.4000000000000003E-3</v>
      </c>
      <c r="L241" s="6">
        <v>4.6600000000000003E-2</v>
      </c>
      <c r="M241" s="6">
        <v>5.6000000000000008E-3</v>
      </c>
    </row>
    <row r="242" spans="3:17" ht="15.5" x14ac:dyDescent="0.35">
      <c r="C242" t="s">
        <v>322</v>
      </c>
      <c r="D242" s="5">
        <v>1605000000000</v>
      </c>
      <c r="E242" s="5">
        <v>1578000000000</v>
      </c>
      <c r="F242" s="5">
        <v>1028000000000</v>
      </c>
      <c r="G242" s="5">
        <v>1122000000000</v>
      </c>
      <c r="H242" s="5">
        <v>6421000000000</v>
      </c>
      <c r="I242" s="5">
        <v>4861000000000</v>
      </c>
      <c r="J242" s="5">
        <v>4777000000000</v>
      </c>
      <c r="K242" s="5">
        <v>5262000000000</v>
      </c>
      <c r="L242" s="5">
        <v>10882000000000</v>
      </c>
      <c r="M242" s="5">
        <v>4343000000000</v>
      </c>
      <c r="N242" s="5">
        <v>2558000000000</v>
      </c>
      <c r="O242" s="5">
        <v>3139000000000</v>
      </c>
      <c r="P242" s="5">
        <v>2110000000000</v>
      </c>
      <c r="Q242" s="5">
        <v>451000000000</v>
      </c>
    </row>
    <row r="243" spans="3:17" ht="15.5" x14ac:dyDescent="0.35">
      <c r="C243" t="s">
        <v>323</v>
      </c>
      <c r="H243" s="5">
        <v>5321000000000</v>
      </c>
      <c r="I243" s="5">
        <v>4861000000000</v>
      </c>
      <c r="J243" s="5">
        <v>4777000000000</v>
      </c>
      <c r="K243" s="5">
        <v>5262000000000</v>
      </c>
      <c r="L243" s="5">
        <v>10882000000000</v>
      </c>
      <c r="M243" s="5">
        <v>4343000000000</v>
      </c>
      <c r="N243" s="5">
        <v>2558000000000</v>
      </c>
      <c r="O243" s="5">
        <v>3139000000000</v>
      </c>
      <c r="P243" s="5">
        <v>2110000000000</v>
      </c>
      <c r="Q243" s="5">
        <v>451000000000</v>
      </c>
    </row>
    <row r="244" spans="3:17" ht="15.5" x14ac:dyDescent="0.35">
      <c r="C244" t="s">
        <v>324</v>
      </c>
      <c r="J244" s="5">
        <v>10</v>
      </c>
      <c r="K244" s="5">
        <v>5</v>
      </c>
      <c r="L244" s="5">
        <v>45</v>
      </c>
      <c r="M244" s="5">
        <v>5</v>
      </c>
    </row>
    <row r="245" spans="3:17" ht="15.5" x14ac:dyDescent="0.35">
      <c r="C245" t="s">
        <v>325</v>
      </c>
      <c r="I245" s="6">
        <v>0.25950000000000001</v>
      </c>
      <c r="J245" s="6">
        <v>0.24059999999999998</v>
      </c>
      <c r="K245" s="6">
        <v>0.16309999999999999</v>
      </c>
      <c r="L245" s="6">
        <v>0.37530000000000002</v>
      </c>
      <c r="M245" s="6">
        <v>0.43079999999999996</v>
      </c>
    </row>
    <row r="246" spans="3:17" ht="15.5" x14ac:dyDescent="0.35">
      <c r="C246" t="s">
        <v>326</v>
      </c>
      <c r="I246" s="6">
        <v>1.5700000000000002E-2</v>
      </c>
      <c r="J246" s="6">
        <v>1.5700000000000002E-2</v>
      </c>
      <c r="K246" s="6">
        <v>7.4000000000000003E-3</v>
      </c>
      <c r="L246" s="6">
        <v>4.6600000000000003E-2</v>
      </c>
      <c r="M246" s="6">
        <v>5.6000000000000008E-3</v>
      </c>
    </row>
    <row r="247" spans="3:17" ht="15.5" x14ac:dyDescent="0.35">
      <c r="C247" t="s">
        <v>327</v>
      </c>
      <c r="I247" s="6">
        <v>8.85</v>
      </c>
    </row>
    <row r="248" spans="3:17" ht="15.5" x14ac:dyDescent="0.35">
      <c r="C248" t="s">
        <v>328</v>
      </c>
      <c r="I248" s="6">
        <v>13.25</v>
      </c>
    </row>
    <row r="249" spans="3:17" ht="15.5" x14ac:dyDescent="0.35">
      <c r="C249" t="s">
        <v>329</v>
      </c>
      <c r="I249" s="6">
        <v>7.49</v>
      </c>
    </row>
    <row r="250" spans="3:17" ht="15.5" x14ac:dyDescent="0.35">
      <c r="C250" t="s">
        <v>330</v>
      </c>
      <c r="I250" s="6">
        <v>7.5499999999999998E-2</v>
      </c>
    </row>
    <row r="251" spans="3:17" ht="15.5" x14ac:dyDescent="0.35">
      <c r="C251" t="s">
        <v>331</v>
      </c>
      <c r="I251" s="6">
        <v>2.1</v>
      </c>
    </row>
    <row r="252" spans="3:17" ht="15.5" x14ac:dyDescent="0.35">
      <c r="C252" t="s">
        <v>332</v>
      </c>
      <c r="I252" s="6">
        <v>1.42</v>
      </c>
    </row>
    <row r="253" spans="3:17" ht="15.5" x14ac:dyDescent="0.35">
      <c r="C253" t="s">
        <v>333</v>
      </c>
      <c r="I253" s="6">
        <v>5.07</v>
      </c>
    </row>
    <row r="254" spans="3:17" ht="15.5" x14ac:dyDescent="0.35">
      <c r="C254" t="s">
        <v>334</v>
      </c>
      <c r="I254" s="6">
        <v>5.22</v>
      </c>
    </row>
    <row r="255" spans="3:17" ht="15.5" x14ac:dyDescent="0.35">
      <c r="C255" t="s">
        <v>335</v>
      </c>
      <c r="I255" s="6">
        <v>7.93</v>
      </c>
    </row>
    <row r="256" spans="3:17" ht="15.5" x14ac:dyDescent="0.35">
      <c r="C256" t="s">
        <v>336</v>
      </c>
      <c r="I256" s="5">
        <v>5</v>
      </c>
    </row>
    <row r="257" spans="3:9" ht="15.5" x14ac:dyDescent="0.35">
      <c r="C257" t="s">
        <v>337</v>
      </c>
      <c r="I257" s="6">
        <v>-1.8</v>
      </c>
    </row>
    <row r="258" spans="3:9" ht="15.5" x14ac:dyDescent="0.35">
      <c r="C258" t="s">
        <v>338</v>
      </c>
      <c r="I258" s="6">
        <v>-0.39</v>
      </c>
    </row>
    <row r="259" spans="3:9" ht="15.5" x14ac:dyDescent="0.35">
      <c r="C259" t="s">
        <v>504</v>
      </c>
      <c r="I259" s="6">
        <v>0.02</v>
      </c>
    </row>
    <row r="260" spans="3:9" ht="15.5" x14ac:dyDescent="0.35">
      <c r="C260" t="s">
        <v>339</v>
      </c>
      <c r="I260" s="6">
        <v>49.05</v>
      </c>
    </row>
    <row r="261" spans="3:9" ht="15.5" x14ac:dyDescent="0.35">
      <c r="C261" t="s">
        <v>340</v>
      </c>
      <c r="I261" s="6">
        <v>73.42</v>
      </c>
    </row>
    <row r="262" spans="3:9" ht="15.5" x14ac:dyDescent="0.35">
      <c r="C262" t="s">
        <v>341</v>
      </c>
      <c r="I262" s="6">
        <v>308.87</v>
      </c>
    </row>
    <row r="263" spans="3:9" ht="15.5" x14ac:dyDescent="0.35">
      <c r="C263" t="s">
        <v>342</v>
      </c>
      <c r="D263" s="6">
        <v>162.38</v>
      </c>
    </row>
    <row r="264" spans="3:9" ht="15.5" x14ac:dyDescent="0.35">
      <c r="C264" t="s">
        <v>343</v>
      </c>
      <c r="I264" s="6">
        <v>459.2</v>
      </c>
    </row>
    <row r="265" spans="3:9" ht="15.5" x14ac:dyDescent="0.35">
      <c r="C265" t="s">
        <v>344</v>
      </c>
      <c r="I265" s="6">
        <v>124.42</v>
      </c>
    </row>
    <row r="266" spans="3:9" ht="15.5" x14ac:dyDescent="0.35">
      <c r="C266" t="s">
        <v>345</v>
      </c>
      <c r="D266" s="6">
        <v>11.46</v>
      </c>
    </row>
    <row r="267" spans="3:9" ht="15.5" x14ac:dyDescent="0.35">
      <c r="C267" t="s">
        <v>346</v>
      </c>
      <c r="D267" s="6">
        <v>9.57</v>
      </c>
    </row>
    <row r="268" spans="3:9" ht="15.5" x14ac:dyDescent="0.35">
      <c r="C268" t="s">
        <v>349</v>
      </c>
      <c r="D268" s="6">
        <v>0.16</v>
      </c>
    </row>
    <row r="269" spans="3:9" ht="15.5" x14ac:dyDescent="0.35">
      <c r="C269" t="s">
        <v>351</v>
      </c>
      <c r="D269" s="6">
        <v>1.47</v>
      </c>
    </row>
    <row r="270" spans="3:9" ht="15.5" x14ac:dyDescent="0.35">
      <c r="C270" t="s">
        <v>352</v>
      </c>
      <c r="I270" s="6">
        <v>32.630000000000003</v>
      </c>
    </row>
    <row r="271" spans="3:9" ht="15.5" x14ac:dyDescent="0.35">
      <c r="C271" t="s">
        <v>12</v>
      </c>
      <c r="D271" s="5">
        <v>749000000000</v>
      </c>
    </row>
    <row r="272" spans="3:9" ht="15.5" x14ac:dyDescent="0.35">
      <c r="C272" t="s">
        <v>353</v>
      </c>
      <c r="I272" s="6">
        <v>11.22</v>
      </c>
    </row>
    <row r="273" spans="3:9" ht="15.5" x14ac:dyDescent="0.35">
      <c r="C273" t="s">
        <v>354</v>
      </c>
      <c r="I273" s="6">
        <v>7.2800000000000004E-2</v>
      </c>
    </row>
    <row r="274" spans="3:9" ht="15.5" x14ac:dyDescent="0.35">
      <c r="C274" t="s">
        <v>355</v>
      </c>
      <c r="I274" s="6">
        <v>0.10679999999999999</v>
      </c>
    </row>
    <row r="275" spans="3:9" ht="15.5" x14ac:dyDescent="0.35">
      <c r="C275" t="s">
        <v>356</v>
      </c>
      <c r="I275" s="6">
        <v>0.1381</v>
      </c>
    </row>
    <row r="276" spans="3:9" ht="15.5" x14ac:dyDescent="0.35">
      <c r="C276" t="s">
        <v>357</v>
      </c>
      <c r="I276" s="6">
        <v>0.11560000000000001</v>
      </c>
    </row>
    <row r="277" spans="3:9" ht="15.5" x14ac:dyDescent="0.35">
      <c r="C277" t="s">
        <v>358</v>
      </c>
      <c r="D277" s="6">
        <v>29.9</v>
      </c>
    </row>
    <row r="278" spans="3:9" ht="15.5" x14ac:dyDescent="0.35">
      <c r="C278" t="s">
        <v>359</v>
      </c>
      <c r="D278" s="6">
        <v>68.52</v>
      </c>
    </row>
    <row r="279" spans="3:9" ht="15.5" x14ac:dyDescent="0.35">
      <c r="C279" t="s">
        <v>360</v>
      </c>
      <c r="D279" s="6">
        <v>20.170000000000002</v>
      </c>
    </row>
    <row r="280" spans="3:9" ht="15.5" x14ac:dyDescent="0.35">
      <c r="C280" t="s">
        <v>361</v>
      </c>
      <c r="D280" s="6">
        <v>78.25</v>
      </c>
    </row>
    <row r="281" spans="3:9" ht="15.5" x14ac:dyDescent="0.35">
      <c r="C281" t="s">
        <v>362</v>
      </c>
      <c r="D281" s="6">
        <v>3.04</v>
      </c>
    </row>
    <row r="282" spans="3:9" ht="15.5" x14ac:dyDescent="0.35">
      <c r="C282" t="s">
        <v>363</v>
      </c>
      <c r="I282" s="6">
        <v>0.47</v>
      </c>
    </row>
    <row r="283" spans="3:9" ht="15.5" x14ac:dyDescent="0.35">
      <c r="C283" t="s">
        <v>364</v>
      </c>
      <c r="I283" s="6">
        <v>5.08</v>
      </c>
    </row>
    <row r="284" spans="3:9" ht="15.5" x14ac:dyDescent="0.35">
      <c r="C284" t="s">
        <v>52</v>
      </c>
      <c r="I284" s="5">
        <v>11198000000000</v>
      </c>
    </row>
    <row r="285" spans="3:9" ht="15.5" x14ac:dyDescent="0.35">
      <c r="C285" t="s">
        <v>365</v>
      </c>
      <c r="I285" s="5">
        <v>10866000000000</v>
      </c>
    </row>
    <row r="286" spans="3:9" ht="15.5" x14ac:dyDescent="0.35">
      <c r="C286" t="s">
        <v>366</v>
      </c>
      <c r="I286" s="5">
        <v>17230000000</v>
      </c>
    </row>
    <row r="287" spans="3:9" ht="15.5" x14ac:dyDescent="0.35">
      <c r="C287" t="s">
        <v>367</v>
      </c>
      <c r="I287" s="6">
        <v>0.5726</v>
      </c>
    </row>
    <row r="288" spans="3:9" ht="15.5" x14ac:dyDescent="0.35">
      <c r="C288" t="s">
        <v>368</v>
      </c>
      <c r="D288" s="6">
        <v>0.45829999999999999</v>
      </c>
    </row>
    <row r="289" spans="3:9" ht="15.5" x14ac:dyDescent="0.35">
      <c r="C289" t="s">
        <v>369</v>
      </c>
      <c r="D289" s="6">
        <v>0.35649999999999998</v>
      </c>
    </row>
    <row r="290" spans="3:9" ht="15.5" x14ac:dyDescent="0.35">
      <c r="C290" t="s">
        <v>370</v>
      </c>
      <c r="D290" s="6">
        <v>0.19699999999999998</v>
      </c>
    </row>
    <row r="291" spans="3:9" ht="15.5" x14ac:dyDescent="0.35">
      <c r="C291" t="s">
        <v>371</v>
      </c>
      <c r="D291" s="6">
        <v>0.4093</v>
      </c>
    </row>
    <row r="292" spans="3:9" ht="15.5" x14ac:dyDescent="0.35">
      <c r="C292" t="s">
        <v>372</v>
      </c>
      <c r="D292" s="6">
        <v>1.0199</v>
      </c>
    </row>
    <row r="293" spans="3:9" ht="15.5" x14ac:dyDescent="0.35">
      <c r="C293" t="s">
        <v>373</v>
      </c>
      <c r="D293" s="6">
        <v>1.3778999999999999</v>
      </c>
    </row>
    <row r="294" spans="3:9" ht="15.5" x14ac:dyDescent="0.35">
      <c r="C294" t="s">
        <v>374</v>
      </c>
      <c r="I294" s="5">
        <v>10</v>
      </c>
    </row>
    <row r="295" spans="3:9" ht="15.5" x14ac:dyDescent="0.35">
      <c r="C295" t="s">
        <v>375</v>
      </c>
      <c r="I295" t="s">
        <v>2336</v>
      </c>
    </row>
    <row r="296" spans="3:9" ht="15.5" x14ac:dyDescent="0.35">
      <c r="C296" t="s">
        <v>377</v>
      </c>
      <c r="I296" s="5">
        <v>9</v>
      </c>
    </row>
    <row r="297" spans="3:9" ht="15.5" x14ac:dyDescent="0.35">
      <c r="C297" t="s">
        <v>378</v>
      </c>
      <c r="I297" s="6">
        <v>0.52</v>
      </c>
    </row>
    <row r="298" spans="3:9" ht="15.5" x14ac:dyDescent="0.35">
      <c r="C298" t="s">
        <v>379</v>
      </c>
      <c r="I298" s="6">
        <v>0.85</v>
      </c>
    </row>
    <row r="299" spans="3:9" ht="15.5" x14ac:dyDescent="0.35">
      <c r="C299" t="s">
        <v>380</v>
      </c>
      <c r="I299" s="6">
        <v>0.52</v>
      </c>
    </row>
    <row r="300" spans="3:9" ht="15.5" x14ac:dyDescent="0.35">
      <c r="C300" t="s">
        <v>381</v>
      </c>
      <c r="I300" s="6">
        <v>0.69</v>
      </c>
    </row>
    <row r="301" spans="3:9" ht="15.5" x14ac:dyDescent="0.35">
      <c r="C301" t="s">
        <v>382</v>
      </c>
      <c r="I301" s="6">
        <v>0.39</v>
      </c>
    </row>
    <row r="302" spans="3:9" ht="15.5" x14ac:dyDescent="0.35">
      <c r="C302" t="s">
        <v>383</v>
      </c>
      <c r="I302" s="6">
        <v>0.43</v>
      </c>
    </row>
    <row r="303" spans="3:9" ht="15.5" x14ac:dyDescent="0.35">
      <c r="C303" t="s">
        <v>384</v>
      </c>
      <c r="I303" s="6">
        <v>0.65</v>
      </c>
    </row>
    <row r="304" spans="3:9" ht="15.5" x14ac:dyDescent="0.35">
      <c r="C304" t="s">
        <v>385</v>
      </c>
      <c r="I304" s="5">
        <v>5321000000000</v>
      </c>
    </row>
    <row r="305" spans="3:9" ht="15.5" x14ac:dyDescent="0.35">
      <c r="C305" t="s">
        <v>386</v>
      </c>
      <c r="I305" s="5">
        <v>1996000000000</v>
      </c>
    </row>
    <row r="306" spans="3:9" ht="15.5" x14ac:dyDescent="0.35">
      <c r="C306" t="s">
        <v>387</v>
      </c>
      <c r="I306" s="5">
        <v>2317000000000</v>
      </c>
    </row>
    <row r="307" spans="3:9" ht="15.5" x14ac:dyDescent="0.35">
      <c r="C307" t="s">
        <v>388</v>
      </c>
      <c r="I307" s="5">
        <v>845000000000</v>
      </c>
    </row>
    <row r="308" spans="3:9" ht="15.5" x14ac:dyDescent="0.35">
      <c r="C308" t="s">
        <v>389</v>
      </c>
      <c r="D308" s="5">
        <v>2797000000000</v>
      </c>
    </row>
    <row r="309" spans="3:9" ht="15.5" x14ac:dyDescent="0.35">
      <c r="C309" t="s">
        <v>390</v>
      </c>
      <c r="D309" s="5">
        <v>11607000000000</v>
      </c>
    </row>
    <row r="310" spans="3:9" ht="15.5" x14ac:dyDescent="0.35">
      <c r="C310" t="s">
        <v>391</v>
      </c>
      <c r="D310" s="5">
        <v>1231000000000</v>
      </c>
    </row>
    <row r="311" spans="3:9" ht="15.5" x14ac:dyDescent="0.35">
      <c r="C311" t="s">
        <v>299</v>
      </c>
      <c r="D311" s="5">
        <v>3805000000000</v>
      </c>
    </row>
    <row r="312" spans="3:9" ht="15.5" x14ac:dyDescent="0.35">
      <c r="C312" t="s">
        <v>298</v>
      </c>
      <c r="I312" s="5">
        <v>7911000000000</v>
      </c>
    </row>
    <row r="313" spans="3:9" ht="15.5" x14ac:dyDescent="0.35">
      <c r="C313" t="s">
        <v>20</v>
      </c>
      <c r="D313" s="5">
        <v>-2797000000000</v>
      </c>
    </row>
    <row r="314" spans="3:9" ht="15.5" x14ac:dyDescent="0.35">
      <c r="C314" t="s">
        <v>392</v>
      </c>
      <c r="I314" s="5">
        <v>10376000000000</v>
      </c>
    </row>
    <row r="315" spans="3:9" ht="15.5" x14ac:dyDescent="0.35">
      <c r="C315" t="s">
        <v>393</v>
      </c>
      <c r="I315" s="5">
        <v>2209000000000</v>
      </c>
    </row>
    <row r="316" spans="3:9" ht="15.5" x14ac:dyDescent="0.35">
      <c r="C316" t="s">
        <v>394</v>
      </c>
      <c r="I316" s="5">
        <v>-337000000000</v>
      </c>
    </row>
    <row r="317" spans="3:9" ht="15.5" x14ac:dyDescent="0.35">
      <c r="C317" t="s">
        <v>395</v>
      </c>
      <c r="I317" s="5">
        <v>-1272000000000</v>
      </c>
    </row>
    <row r="318" spans="3:9" ht="15.5" x14ac:dyDescent="0.35">
      <c r="C318" t="s">
        <v>396</v>
      </c>
      <c r="I318" s="5">
        <v>-66000000000</v>
      </c>
    </row>
    <row r="319" spans="3:9" ht="15.5" x14ac:dyDescent="0.35">
      <c r="C319" t="s">
        <v>397</v>
      </c>
      <c r="I319" s="5">
        <v>2143000000000</v>
      </c>
    </row>
  </sheetData>
  <pageMargins left="0.7" right="0.7" top="0.75" bottom="0.75" header="0.3" footer="0.3"/>
  <ignoredErrors>
    <ignoredError sqref="A1:X320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U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2337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2338</v>
      </c>
      <c r="D2" s="2" vm="599">
        <f ca="1">IFERROR(_xlfn.STOCKHISTORY("XIDX:" &amp; $C$1, D3, , 0, 0, 1), "Libur")</f>
        <v>199</v>
      </c>
      <c r="H2" s="2" vm="599">
        <f ca="1">IFERROR(INDEX(D2:G2,COUNT(D2:G2)),"")</f>
        <v>199</v>
      </c>
      <c r="I2" s="2" vm="196">
        <f t="shared" ref="I2:U2" ca="1" si="0">IFERROR(_xlfn.STOCKHISTORY("XIDX:" &amp; $C$1, I1, , 0, 0, 1), "Libur")</f>
        <v>105</v>
      </c>
      <c r="J2" s="2" vm="600">
        <f t="shared" ca="1" si="0"/>
        <v>41</v>
      </c>
      <c r="K2" s="2" vm="71">
        <f t="shared" ca="1" si="0"/>
        <v>50</v>
      </c>
      <c r="L2" s="2" vm="371">
        <f t="shared" ca="1" si="0"/>
        <v>53</v>
      </c>
      <c r="M2" s="2" vm="601">
        <f t="shared" ca="1" si="0"/>
        <v>116</v>
      </c>
      <c r="N2" s="2" vm="602">
        <f t="shared" ca="1" si="0"/>
        <v>52</v>
      </c>
      <c r="O2" s="2" vm="343">
        <f t="shared" ca="1" si="0"/>
        <v>60</v>
      </c>
      <c r="P2" s="2" vm="236">
        <f t="shared" ca="1" si="0"/>
        <v>81</v>
      </c>
      <c r="Q2" s="2" vm="535">
        <f t="shared" ca="1" si="0"/>
        <v>77</v>
      </c>
      <c r="R2" s="2" vm="372">
        <f t="shared" ca="1" si="0"/>
        <v>95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100947324056</v>
      </c>
      <c r="H4" s="2">
        <f>IFERROR(SUM(D4:G4)*(4/MAX(1,COUNT(D4:G4))),"")</f>
        <v>403789296224</v>
      </c>
      <c r="I4" s="2">
        <f t="shared" ref="I4:U4" si="1">IFERROR(INDEX(I51:I500,MATCH($C$4,$C$51:$C$500,0)),"")</f>
        <v>27182148</v>
      </c>
      <c r="J4" s="2">
        <f t="shared" si="1"/>
        <v>25845724</v>
      </c>
      <c r="K4" s="2">
        <f t="shared" si="1"/>
        <v>22330314</v>
      </c>
      <c r="L4" s="2">
        <f t="shared" si="1"/>
        <v>28555758</v>
      </c>
      <c r="M4" s="2">
        <f t="shared" si="1"/>
        <v>30725639</v>
      </c>
      <c r="N4" s="2">
        <f t="shared" si="1"/>
        <v>23948102</v>
      </c>
      <c r="O4" s="2">
        <f t="shared" si="1"/>
        <v>29894354</v>
      </c>
      <c r="P4" s="2">
        <f t="shared" si="1"/>
        <v>35984816</v>
      </c>
      <c r="Q4" s="2">
        <f t="shared" si="1"/>
        <v>35125240</v>
      </c>
      <c r="R4" s="2">
        <f t="shared" si="1"/>
        <v>35164569</v>
      </c>
      <c r="S4" s="2">
        <f t="shared" si="1"/>
        <v>36980479</v>
      </c>
      <c r="T4" s="2">
        <f t="shared" si="1"/>
        <v>47215086</v>
      </c>
      <c r="U4" s="2">
        <f t="shared" si="1"/>
        <v>49271615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2689371988</v>
      </c>
      <c r="H5" s="2">
        <f>IFERROR(SUM(D5:G5)*(4/MAX(1,COUNT(D5:G5))),"")</f>
        <v>10757487952</v>
      </c>
      <c r="I5" s="2">
        <f t="shared" ref="I5:U5" si="2">IFERROR(INDEX(I51:I500,MATCH($C$5,$C$51:$C$500,0)),"")</f>
        <v>1136349</v>
      </c>
      <c r="J5" s="2">
        <f t="shared" si="2"/>
        <v>674620</v>
      </c>
      <c r="K5" s="2">
        <f t="shared" si="2"/>
        <v>1303428</v>
      </c>
      <c r="L5" s="2">
        <f t="shared" si="2"/>
        <v>66319</v>
      </c>
      <c r="M5" s="2">
        <f t="shared" si="2"/>
        <v>1612542</v>
      </c>
      <c r="N5" s="2">
        <f t="shared" si="2"/>
        <v>-577891</v>
      </c>
      <c r="O5" s="2">
        <f t="shared" si="2"/>
        <v>-2792875</v>
      </c>
      <c r="P5" s="2">
        <f t="shared" si="2"/>
        <v>1413112</v>
      </c>
      <c r="Q5" s="2">
        <f t="shared" si="2"/>
        <v>-1702411</v>
      </c>
      <c r="R5" s="2">
        <f t="shared" si="2"/>
        <v>3127479</v>
      </c>
      <c r="S5" s="2">
        <f t="shared" si="2"/>
        <v>-10485074</v>
      </c>
      <c r="T5" s="2">
        <f t="shared" si="2"/>
        <v>-6389412</v>
      </c>
      <c r="U5" s="2">
        <f t="shared" si="2"/>
        <v>-6670579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180620356286</v>
      </c>
      <c r="H6" s="2">
        <f>IFERROR(INDEX(D6:G6,COUNT(D6:G6)),"")</f>
        <v>180620356286</v>
      </c>
      <c r="I6" s="2">
        <f t="shared" ref="I6:U6" si="3">IFERROR(INDEX(I51:I500,MATCH($C$6,$C$51:$C$500,0)),"")</f>
        <v>17626245</v>
      </c>
      <c r="J6" s="2">
        <f t="shared" si="3"/>
        <v>16489896</v>
      </c>
      <c r="K6" s="2">
        <f t="shared" si="3"/>
        <v>15815202</v>
      </c>
      <c r="L6" s="2">
        <f t="shared" si="3"/>
        <v>14511721</v>
      </c>
      <c r="M6" s="2">
        <f t="shared" si="3"/>
        <v>14574616</v>
      </c>
      <c r="N6" s="2">
        <f t="shared" si="3"/>
        <v>12962074</v>
      </c>
      <c r="O6" s="2">
        <f t="shared" si="3"/>
        <v>13456678</v>
      </c>
      <c r="P6" s="2">
        <f t="shared" si="3"/>
        <v>16249625</v>
      </c>
      <c r="Q6" s="2">
        <f t="shared" si="3"/>
        <v>14712863</v>
      </c>
      <c r="R6" s="2">
        <f t="shared" si="3"/>
        <v>16151612</v>
      </c>
      <c r="S6" s="2">
        <f t="shared" si="3"/>
        <v>13024120</v>
      </c>
      <c r="T6" s="2">
        <f t="shared" si="3"/>
        <v>23509311</v>
      </c>
      <c r="U6" s="2">
        <f t="shared" si="3"/>
        <v>29898760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2.02</v>
      </c>
      <c r="H7" s="3">
        <f>IFERROR(INDEX(D7:G7,COUNT(D7:G7)),"")</f>
        <v>2.02</v>
      </c>
      <c r="I7" s="3">
        <f t="shared" ref="I7:U7" si="4">IFERROR(INDEX(I51:I500,MATCH($C$7,$C$51:$C$500,0))/1000000000,"")</f>
        <v>2.02</v>
      </c>
      <c r="J7" s="3">
        <f t="shared" si="4"/>
        <v>2.02</v>
      </c>
      <c r="K7" s="3">
        <f t="shared" si="4"/>
        <v>2.02</v>
      </c>
      <c r="L7" s="3">
        <f t="shared" si="4"/>
        <v>2.02</v>
      </c>
      <c r="M7" s="3">
        <f t="shared" si="4"/>
        <v>2.02</v>
      </c>
      <c r="N7" s="3">
        <f t="shared" si="4"/>
        <v>2.02</v>
      </c>
      <c r="O7" s="3">
        <f t="shared" si="4"/>
        <v>2.02</v>
      </c>
      <c r="P7" s="3">
        <f t="shared" si="4"/>
        <v>2.02</v>
      </c>
      <c r="Q7" s="3">
        <f t="shared" si="4"/>
        <v>2.02</v>
      </c>
      <c r="R7" s="3">
        <f t="shared" si="4"/>
        <v>2.02</v>
      </c>
      <c r="S7" s="3">
        <f t="shared" si="4"/>
        <v>2.02</v>
      </c>
      <c r="T7" s="3">
        <f t="shared" si="4"/>
        <v>2.02</v>
      </c>
      <c r="U7" s="3">
        <f t="shared" si="4"/>
        <v>2.02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 t="shared" ref="I8:U8" si="5">IFERROR(INDEX(I51:I500,MATCH($C$8,$C$51:$C$500,0)),"")</f>
        <v>29000000000</v>
      </c>
      <c r="J8" s="2">
        <f t="shared" si="5"/>
        <v>64000000000</v>
      </c>
      <c r="K8" s="2">
        <f t="shared" si="5"/>
        <v>21000000000</v>
      </c>
      <c r="L8" s="2">
        <f t="shared" si="5"/>
        <v>31000000000</v>
      </c>
      <c r="M8" s="2">
        <f t="shared" si="5"/>
        <v>75000000000</v>
      </c>
      <c r="N8" s="2">
        <f t="shared" si="5"/>
        <v>58000000000</v>
      </c>
      <c r="O8" s="2">
        <f t="shared" si="5"/>
        <v>-81000000000</v>
      </c>
      <c r="P8" s="2">
        <f t="shared" si="5"/>
        <v>-98000000000</v>
      </c>
      <c r="Q8" s="2">
        <f t="shared" si="5"/>
        <v>-166000000000</v>
      </c>
      <c r="R8" s="2">
        <f t="shared" si="5"/>
        <v>-63000000000</v>
      </c>
      <c r="S8" s="2">
        <f t="shared" si="5"/>
        <v>-8000000000</v>
      </c>
      <c r="T8" s="2">
        <f t="shared" si="5"/>
        <v>-54000000000</v>
      </c>
      <c r="U8" s="2">
        <f t="shared" si="5"/>
        <v>-73000000000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3.57</v>
      </c>
      <c r="H9" s="3">
        <f>IFERROR(INDEX(D9:G9,COUNT(D9:G9)),"")</f>
        <v>3.57</v>
      </c>
      <c r="I9" s="3">
        <f t="shared" ref="I9:U9" si="6">IFERROR(INDEX(I51:I500,MATCH($C$9,$C$51:$C$500,0)),"")</f>
        <v>14.32</v>
      </c>
      <c r="J9" s="3">
        <f t="shared" si="6"/>
        <v>31.99</v>
      </c>
      <c r="K9" s="3">
        <f t="shared" si="6"/>
        <v>10.63</v>
      </c>
      <c r="L9" s="3">
        <f t="shared" si="6"/>
        <v>15.23</v>
      </c>
      <c r="M9" s="3">
        <f t="shared" si="6"/>
        <v>37.15</v>
      </c>
      <c r="N9" s="3">
        <f t="shared" si="6"/>
        <v>28.78</v>
      </c>
      <c r="O9" s="3">
        <f t="shared" si="6"/>
        <v>-40.11</v>
      </c>
      <c r="P9" s="3">
        <f t="shared" si="6"/>
        <v>-48.64</v>
      </c>
      <c r="Q9" s="3">
        <f t="shared" si="6"/>
        <v>-82.53</v>
      </c>
      <c r="R9" s="3">
        <f t="shared" si="6"/>
        <v>-31.18</v>
      </c>
      <c r="S9" s="3">
        <f t="shared" si="6"/>
        <v>-3.84</v>
      </c>
      <c r="T9" s="3">
        <f t="shared" si="6"/>
        <v>-26.95</v>
      </c>
      <c r="U9" s="3">
        <f t="shared" si="6"/>
        <v>-36.11</v>
      </c>
    </row>
    <row r="10" spans="1:21" ht="15.5" x14ac:dyDescent="0.35">
      <c r="C10" t="s">
        <v>17</v>
      </c>
      <c r="D10" s="3">
        <f ca="1">IFERROR(IF(D9=0,"",D2/D9),"")</f>
        <v>55.742296918767508</v>
      </c>
      <c r="I10" s="3">
        <f t="shared" ref="I10:U10" ca="1" si="7">IFERROR(IF(I9=0,"",I2/I9),"")</f>
        <v>7.3324022346368718</v>
      </c>
      <c r="J10" s="3">
        <f t="shared" ca="1" si="7"/>
        <v>1.2816505157861833</v>
      </c>
      <c r="K10" s="3">
        <f t="shared" ca="1" si="7"/>
        <v>4.7036688617121349</v>
      </c>
      <c r="L10" s="3">
        <f t="shared" ca="1" si="7"/>
        <v>3.4799737360472749</v>
      </c>
      <c r="M10" s="3">
        <f t="shared" ca="1" si="7"/>
        <v>3.1224764468371466</v>
      </c>
      <c r="N10" s="3">
        <f t="shared" ca="1" si="7"/>
        <v>1.8068102849200833</v>
      </c>
      <c r="O10" s="3">
        <f t="shared" ca="1" si="7"/>
        <v>-1.4958863126402393</v>
      </c>
      <c r="P10" s="3">
        <f t="shared" ca="1" si="7"/>
        <v>-1.665296052631579</v>
      </c>
      <c r="Q10" s="3">
        <f t="shared" ca="1" si="7"/>
        <v>-0.93299406276505514</v>
      </c>
      <c r="R10" s="3">
        <f t="shared" ca="1" si="7"/>
        <v>-3.0468248877485569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3891402067</v>
      </c>
      <c r="H11" s="2">
        <f>IFERROR(INDEX(D11:G11,COUNT(D11:G11)),"")</f>
        <v>3891402067</v>
      </c>
      <c r="I11" s="2">
        <f t="shared" ref="I11:U11" si="8">IFERROR(INDEX(I51:I500,MATCH($C$11,$C$51:$C$500,0)),"")</f>
        <v>94423</v>
      </c>
      <c r="J11" s="2">
        <f t="shared" si="8"/>
        <v>93463</v>
      </c>
      <c r="K11" s="2">
        <f t="shared" si="8"/>
        <v>69902</v>
      </c>
      <c r="L11" s="2">
        <f t="shared" si="8"/>
        <v>305137</v>
      </c>
      <c r="M11" s="2">
        <f t="shared" si="8"/>
        <v>110979</v>
      </c>
      <c r="N11" s="2">
        <f t="shared" si="8"/>
        <v>58068</v>
      </c>
      <c r="O11" s="2">
        <f t="shared" si="8"/>
        <v>111162</v>
      </c>
      <c r="P11" s="2">
        <f t="shared" si="8"/>
        <v>180738</v>
      </c>
      <c r="Q11" s="2">
        <f t="shared" si="8"/>
        <v>785059</v>
      </c>
      <c r="R11" s="2">
        <f t="shared" si="8"/>
        <v>1101023</v>
      </c>
      <c r="S11" s="2">
        <f t="shared" si="8"/>
        <v>1785668</v>
      </c>
      <c r="T11" s="2">
        <f t="shared" si="8"/>
        <v>2143791</v>
      </c>
      <c r="U11" s="2">
        <f t="shared" si="8"/>
        <v>2652036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225000000000</v>
      </c>
      <c r="H12" s="2">
        <f>IFERROR(INDEX(D12:G12,COUNT(D12:G12)),"")</f>
        <v>225000000000</v>
      </c>
      <c r="I12" s="2">
        <f t="shared" ref="I12:U12" si="9">IFERROR(INDEX(I51:I500,MATCH($C$12,$C$51:$C$500,0)),"")</f>
        <v>223000000000</v>
      </c>
      <c r="J12" s="2">
        <f t="shared" si="9"/>
        <v>220000000000</v>
      </c>
      <c r="K12" s="2">
        <f t="shared" si="9"/>
        <v>262000000000</v>
      </c>
      <c r="L12" s="2">
        <f t="shared" si="9"/>
        <v>283000000000</v>
      </c>
      <c r="M12" s="2">
        <f t="shared" si="9"/>
        <v>248000000000</v>
      </c>
      <c r="N12" s="2">
        <f t="shared" si="9"/>
        <v>307000000000</v>
      </c>
      <c r="O12" s="2">
        <f t="shared" si="9"/>
        <v>365000000000</v>
      </c>
      <c r="P12" s="2">
        <f t="shared" si="9"/>
        <v>349000000000</v>
      </c>
      <c r="Q12" s="2">
        <f t="shared" si="9"/>
        <v>307000000000</v>
      </c>
      <c r="R12" s="2">
        <f t="shared" si="9"/>
        <v>163000000000</v>
      </c>
      <c r="S12" s="2">
        <f t="shared" si="9"/>
        <v>426000000000</v>
      </c>
      <c r="T12" s="2">
        <f t="shared" si="9"/>
        <v>431000000000</v>
      </c>
      <c r="U12" s="2">
        <f t="shared" si="9"/>
        <v>370000000000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229000000000</v>
      </c>
      <c r="H13" s="2">
        <f>IFERROR(INDEX(D13:G13,COUNT(D13:G13)),"")</f>
        <v>229000000000</v>
      </c>
      <c r="I13" s="2">
        <f t="shared" ref="I13:U13" si="10">IFERROR(INDEX(I51:I500,MATCH($C$13,$C$51:$C$500,0)),"")</f>
        <v>225000000000</v>
      </c>
      <c r="J13" s="2">
        <f t="shared" si="10"/>
        <v>222000000000</v>
      </c>
      <c r="K13" s="2">
        <f t="shared" si="10"/>
        <v>264000000000</v>
      </c>
      <c r="L13" s="2">
        <f t="shared" si="10"/>
        <v>288000000000</v>
      </c>
      <c r="M13" s="2">
        <f t="shared" si="10"/>
        <v>250000000000</v>
      </c>
      <c r="N13" s="2">
        <f t="shared" si="10"/>
        <v>308000000000</v>
      </c>
      <c r="O13" s="2">
        <f t="shared" si="10"/>
        <v>366000000000</v>
      </c>
      <c r="P13" s="2">
        <f t="shared" si="10"/>
        <v>351000000000</v>
      </c>
      <c r="Q13" s="2">
        <f t="shared" si="10"/>
        <v>318000000000</v>
      </c>
      <c r="R13" s="2">
        <f t="shared" si="10"/>
        <v>178000000000</v>
      </c>
      <c r="S13" s="2">
        <f t="shared" si="10"/>
        <v>450000000000</v>
      </c>
      <c r="T13" s="2">
        <f t="shared" si="10"/>
        <v>458000000000</v>
      </c>
      <c r="U13" s="2">
        <f t="shared" si="10"/>
        <v>402000000000</v>
      </c>
    </row>
    <row r="14" spans="1:21" ht="15.5" x14ac:dyDescent="0.35">
      <c r="C14" t="s">
        <v>26</v>
      </c>
      <c r="D14" s="2">
        <f>IFERROR(INDEX(D51:D500,MATCH($C$14,$C$51:$C$500,0)),"")</f>
        <v>-3881667279</v>
      </c>
      <c r="H14" s="2">
        <f>IFERROR(SUM(D14:G14)*(4/MAX(1,COUNT(D14:G14))),"")</f>
        <v>-15526669116</v>
      </c>
      <c r="I14" s="2">
        <f t="shared" ref="I14:U14" si="11">IFERROR(INDEX(I51:I500,MATCH($C$14,$C$51:$C$500,0)),"")</f>
        <v>-1793078</v>
      </c>
      <c r="J14" s="2">
        <f t="shared" si="11"/>
        <v>-1571440</v>
      </c>
      <c r="K14" s="2">
        <f t="shared" si="11"/>
        <v>-1578491</v>
      </c>
      <c r="L14" s="2">
        <f t="shared" si="11"/>
        <v>-1534774</v>
      </c>
      <c r="M14" s="2">
        <f t="shared" si="11"/>
        <v>-1238419</v>
      </c>
      <c r="N14" s="2">
        <f t="shared" si="11"/>
        <v>-1616615</v>
      </c>
      <c r="O14" s="2">
        <f t="shared" si="11"/>
        <v>-2403575</v>
      </c>
      <c r="P14" s="2">
        <f t="shared" si="11"/>
        <v>-1857923</v>
      </c>
      <c r="Q14" s="2">
        <f t="shared" si="11"/>
        <v>-1297385</v>
      </c>
      <c r="R14" s="2">
        <f t="shared" si="11"/>
        <v>-762020</v>
      </c>
      <c r="S14" s="2">
        <f t="shared" si="11"/>
        <v>-1149210</v>
      </c>
      <c r="T14" s="2">
        <f t="shared" si="11"/>
        <v>-1279029</v>
      </c>
      <c r="U14" s="2">
        <f t="shared" si="11"/>
        <v>-1287947</v>
      </c>
    </row>
    <row r="15" spans="1:21" ht="15.5" x14ac:dyDescent="0.35">
      <c r="C15" t="s">
        <v>27</v>
      </c>
      <c r="D15" s="2">
        <f>IFERROR(INDEX(D51:D500,MATCH($C$15,$C$51:$C$500,0)),"")</f>
        <v>-348711500</v>
      </c>
      <c r="H15" s="2">
        <f>IFERROR(SUM(D15:G15)*(4/MAX(1,COUNT(D15:G15))),"")</f>
        <v>-1394846000</v>
      </c>
      <c r="I15" s="2">
        <f t="shared" ref="I15:U15" si="12">IFERROR(INDEX(I51:I500,MATCH($C$15,$C$51:$C$500,0)),"")</f>
        <v>-165489</v>
      </c>
      <c r="J15" s="2">
        <f t="shared" si="12"/>
        <v>-352186</v>
      </c>
      <c r="K15" s="2">
        <f t="shared" si="12"/>
        <v>59286</v>
      </c>
      <c r="L15" s="2">
        <f t="shared" si="12"/>
        <v>-174564</v>
      </c>
      <c r="M15" s="2">
        <f t="shared" si="12"/>
        <v>147652</v>
      </c>
      <c r="N15" s="2">
        <f t="shared" si="12"/>
        <v>312868</v>
      </c>
      <c r="O15" s="2">
        <f t="shared" si="12"/>
        <v>-139572</v>
      </c>
      <c r="P15" s="2">
        <f t="shared" si="12"/>
        <v>71122</v>
      </c>
      <c r="Q15" s="2">
        <f t="shared" si="12"/>
        <v>508757</v>
      </c>
      <c r="R15" s="2">
        <f t="shared" si="12"/>
        <v>50811</v>
      </c>
      <c r="S15" s="2">
        <f t="shared" si="12"/>
        <v>-3452680</v>
      </c>
      <c r="T15" s="2">
        <f t="shared" si="12"/>
        <v>1220863</v>
      </c>
      <c r="U15" s="2">
        <f t="shared" si="12"/>
        <v>1580574</v>
      </c>
    </row>
    <row r="16" spans="1:21" ht="15.5" x14ac:dyDescent="0.35">
      <c r="C16" t="s">
        <v>28</v>
      </c>
      <c r="D16" s="2">
        <f>IFERROR(INDEX(D51:D500,MATCH($C$16,$C$51:$C$500,0)),"")</f>
        <v>3038083488</v>
      </c>
      <c r="H16" s="2">
        <f>IFERROR(SUM(D16:G16)*(4/MAX(1,COUNT(D16:G16))),"")</f>
        <v>12152333952</v>
      </c>
      <c r="I16" s="2">
        <f t="shared" ref="I16:U16" si="13">IFERROR(INDEX(I51:I500,MATCH($C$16,$C$51:$C$500,0)),"")</f>
        <v>1301838</v>
      </c>
      <c r="J16" s="2">
        <f t="shared" si="13"/>
        <v>1026814</v>
      </c>
      <c r="K16" s="2">
        <f t="shared" si="13"/>
        <v>1244195</v>
      </c>
      <c r="L16" s="2">
        <f t="shared" si="13"/>
        <v>240883</v>
      </c>
      <c r="M16" s="2">
        <f t="shared" si="13"/>
        <v>1464890</v>
      </c>
      <c r="N16" s="2">
        <f t="shared" si="13"/>
        <v>-890812</v>
      </c>
      <c r="O16" s="2">
        <f t="shared" si="13"/>
        <v>-2653375</v>
      </c>
      <c r="P16" s="2">
        <f t="shared" si="13"/>
        <v>1341990</v>
      </c>
      <c r="Q16" s="2">
        <f t="shared" si="13"/>
        <v>-2211156</v>
      </c>
      <c r="R16" s="2">
        <f t="shared" si="13"/>
        <v>3081055</v>
      </c>
      <c r="S16" s="2">
        <f t="shared" si="13"/>
        <v>-6874844</v>
      </c>
      <c r="T16" s="2">
        <f t="shared" si="13"/>
        <v>-7138388</v>
      </c>
      <c r="U16" s="2">
        <f t="shared" si="13"/>
        <v>-6637653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401980000000</v>
      </c>
      <c r="H20" s="2">
        <f t="shared" ref="H20:U20" ca="1" si="14">IFERROR(H21*H2,"")</f>
        <v>401980000000</v>
      </c>
      <c r="I20" s="2">
        <f t="shared" ca="1" si="14"/>
        <v>212100000000</v>
      </c>
      <c r="J20" s="2">
        <f t="shared" ca="1" si="14"/>
        <v>82820000000</v>
      </c>
      <c r="K20" s="2">
        <f t="shared" ca="1" si="14"/>
        <v>101000000000</v>
      </c>
      <c r="L20" s="2">
        <f t="shared" ca="1" si="14"/>
        <v>107060000000</v>
      </c>
      <c r="M20" s="2">
        <f t="shared" ca="1" si="14"/>
        <v>234320000000</v>
      </c>
      <c r="N20" s="2">
        <f t="shared" ca="1" si="14"/>
        <v>105040000000</v>
      </c>
      <c r="O20" s="2">
        <f t="shared" ca="1" si="14"/>
        <v>121200000000</v>
      </c>
      <c r="P20" s="2">
        <f t="shared" ca="1" si="14"/>
        <v>163620000000</v>
      </c>
      <c r="Q20" s="2">
        <f t="shared" ca="1" si="14"/>
        <v>155540000000</v>
      </c>
      <c r="R20" s="2">
        <f t="shared" ca="1" si="14"/>
        <v>191900000000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2020000000</v>
      </c>
      <c r="H21" s="2">
        <f>IFERROR(INDEX(D21:G21,COUNT(D21:G21)),"")</f>
        <v>2020000000</v>
      </c>
      <c r="I21" s="2">
        <f t="shared" ref="I21:U21" si="15">IFERROR(INDEX(I51:I500,MATCH($C$7,$C$51:$C$500,0)),"")</f>
        <v>2020000000</v>
      </c>
      <c r="J21" s="2">
        <f t="shared" si="15"/>
        <v>2020000000</v>
      </c>
      <c r="K21" s="2">
        <f t="shared" si="15"/>
        <v>2020000000</v>
      </c>
      <c r="L21" s="2">
        <f t="shared" si="15"/>
        <v>2020000000</v>
      </c>
      <c r="M21" s="2">
        <f t="shared" si="15"/>
        <v>2020000000</v>
      </c>
      <c r="N21" s="2">
        <f t="shared" si="15"/>
        <v>2020000000</v>
      </c>
      <c r="O21" s="2">
        <f t="shared" si="15"/>
        <v>2020000000</v>
      </c>
      <c r="P21" s="2">
        <f t="shared" si="15"/>
        <v>2020000000</v>
      </c>
      <c r="Q21" s="2">
        <f t="shared" si="15"/>
        <v>2020000000</v>
      </c>
      <c r="R21" s="2">
        <f t="shared" si="15"/>
        <v>2020000000</v>
      </c>
      <c r="S21" s="2">
        <f t="shared" si="15"/>
        <v>2020000000</v>
      </c>
      <c r="T21" s="2">
        <f t="shared" si="15"/>
        <v>2020000000</v>
      </c>
      <c r="U21" s="2">
        <f t="shared" si="15"/>
        <v>2020000000</v>
      </c>
    </row>
    <row r="23" spans="1:21" ht="15.5" x14ac:dyDescent="0.35">
      <c r="B23" t="s">
        <v>53</v>
      </c>
      <c r="C23" t="s">
        <v>54</v>
      </c>
      <c r="D23" s="3">
        <f>IFERROR(D5/D6*100,"")</f>
        <v>1.4889639480843251</v>
      </c>
      <c r="H23" s="3">
        <f t="shared" ref="H23:U23" si="16">IFERROR(H5/H6*100,"")</f>
        <v>5.9558557923373003</v>
      </c>
      <c r="I23" s="3">
        <f t="shared" si="16"/>
        <v>6.446914813676992</v>
      </c>
      <c r="J23" s="3">
        <f t="shared" si="16"/>
        <v>4.0911113084036428</v>
      </c>
      <c r="K23" s="3">
        <f t="shared" si="16"/>
        <v>8.2416146186435064</v>
      </c>
      <c r="L23" s="3">
        <f t="shared" si="16"/>
        <v>0.45700299778365361</v>
      </c>
      <c r="M23" s="3">
        <f t="shared" si="16"/>
        <v>11.064044500383407</v>
      </c>
      <c r="N23" s="3">
        <f t="shared" si="16"/>
        <v>-4.458322024700677</v>
      </c>
      <c r="O23" s="3">
        <f t="shared" si="16"/>
        <v>-20.75456513115644</v>
      </c>
      <c r="P23" s="3">
        <f t="shared" si="16"/>
        <v>8.6962745294122161</v>
      </c>
      <c r="Q23" s="3">
        <f t="shared" si="16"/>
        <v>-11.570902277823155</v>
      </c>
      <c r="R23" s="3">
        <f t="shared" si="16"/>
        <v>19.363262317098751</v>
      </c>
      <c r="S23" s="3">
        <f t="shared" si="16"/>
        <v>-80.505047557915617</v>
      </c>
      <c r="T23" s="3">
        <f t="shared" si="16"/>
        <v>-27.178218876767591</v>
      </c>
      <c r="U23" s="3">
        <f t="shared" si="16"/>
        <v>-22.310554016286961</v>
      </c>
    </row>
    <row r="24" spans="1:21" ht="15.5" x14ac:dyDescent="0.35">
      <c r="C24" t="s">
        <v>55</v>
      </c>
      <c r="D24" s="4">
        <f>IFERROR(_xlfn.RRI(5,I23,D23),"")</f>
        <v>-0.25405561338761262</v>
      </c>
      <c r="H24" s="4">
        <f t="shared" ref="H24:U24" si="17">IFERROR(_xlfn.RRI(5,M23,H23),"")</f>
        <v>-0.11650102096640735</v>
      </c>
      <c r="I24" s="4" t="str">
        <f t="shared" si="17"/>
        <v/>
      </c>
      <c r="J24" s="4" t="str">
        <f t="shared" si="17"/>
        <v/>
      </c>
      <c r="K24" s="4">
        <f t="shared" si="17"/>
        <v>-1.0682224510448313E-2</v>
      </c>
      <c r="L24" s="4" t="str">
        <f t="shared" si="17"/>
        <v/>
      </c>
      <c r="M24" s="4">
        <f t="shared" si="17"/>
        <v>-0.10589797810148338</v>
      </c>
      <c r="N24" s="4">
        <f t="shared" si="17"/>
        <v>-0.4393786089110443</v>
      </c>
      <c r="O24" s="4">
        <f t="shared" si="17"/>
        <v>-5.2501504058837356E-2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1.33</v>
      </c>
      <c r="H25" s="3">
        <f>IFERROR(INDEX(D25:G25,COUNT(D25:G25)),"")</f>
        <v>1.33</v>
      </c>
      <c r="I25" s="3">
        <f t="shared" ref="I25:U25" si="18">IFERROR(INDEX(I51:I500,MATCH($C$25,$C$51:$C$500,0)),"")</f>
        <v>9.2899999999999991</v>
      </c>
      <c r="J25" s="3">
        <f t="shared" si="18"/>
        <v>5.31</v>
      </c>
      <c r="K25" s="3">
        <f t="shared" si="18"/>
        <v>9.8699999999999992</v>
      </c>
      <c r="L25" s="3">
        <f t="shared" si="18"/>
        <v>0.49</v>
      </c>
      <c r="M25" s="3">
        <f t="shared" si="18"/>
        <v>11.45</v>
      </c>
      <c r="N25" s="3">
        <f t="shared" si="18"/>
        <v>-4.18</v>
      </c>
      <c r="O25" s="3">
        <f t="shared" si="18"/>
        <v>-19.61</v>
      </c>
      <c r="P25" s="3">
        <f t="shared" si="18"/>
        <v>9.99</v>
      </c>
      <c r="Q25" s="3">
        <f t="shared" si="18"/>
        <v>-11.31</v>
      </c>
      <c r="R25" s="3">
        <f t="shared" si="18"/>
        <v>20.65</v>
      </c>
      <c r="S25" s="3">
        <f t="shared" si="18"/>
        <v>-69.680000000000007</v>
      </c>
      <c r="T25" s="3">
        <f t="shared" si="18"/>
        <v>-39.450000000000003</v>
      </c>
      <c r="U25" s="3">
        <f t="shared" si="18"/>
        <v>-40.380000000000003</v>
      </c>
    </row>
    <row r="26" spans="1:21" ht="15.5" x14ac:dyDescent="0.35">
      <c r="C26" t="s">
        <v>58</v>
      </c>
      <c r="D26" s="4">
        <f>IFERROR(_xlfn.RRI(5,I25,D25),"")</f>
        <v>-0.32209757824754637</v>
      </c>
      <c r="H26" s="4">
        <f t="shared" ref="H26:U26" si="19">IFERROR(_xlfn.RRI(5,M25,H25),"")</f>
        <v>-0.34985649110973727</v>
      </c>
      <c r="I26" s="4" t="str">
        <f t="shared" si="19"/>
        <v/>
      </c>
      <c r="J26" s="4" t="str">
        <f t="shared" si="19"/>
        <v/>
      </c>
      <c r="K26" s="4">
        <f t="shared" si="19"/>
        <v>-2.4140293763105225E-3</v>
      </c>
      <c r="L26" s="4" t="str">
        <f t="shared" si="19"/>
        <v/>
      </c>
      <c r="M26" s="4">
        <f t="shared" si="19"/>
        <v>-0.11125517252476536</v>
      </c>
      <c r="N26" s="4">
        <f t="shared" si="19"/>
        <v>-0.43034275136470213</v>
      </c>
      <c r="O26" s="4">
        <f t="shared" si="19"/>
        <v>-0.1304669029211557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49.973922799999997</v>
      </c>
      <c r="H27" s="3">
        <f t="shared" ref="H27:U27" si="20">IFERROR(H4/H21,"")</f>
        <v>199.89569119999999</v>
      </c>
      <c r="I27" s="3">
        <f t="shared" si="20"/>
        <v>1.3456508910891089E-2</v>
      </c>
      <c r="J27" s="3">
        <f t="shared" si="20"/>
        <v>1.279491287128713E-2</v>
      </c>
      <c r="K27" s="3">
        <f t="shared" si="20"/>
        <v>1.1054610891089108E-2</v>
      </c>
      <c r="L27" s="3">
        <f t="shared" si="20"/>
        <v>1.4136513861386139E-2</v>
      </c>
      <c r="M27" s="3">
        <f t="shared" si="20"/>
        <v>1.5210712376237624E-2</v>
      </c>
      <c r="N27" s="3">
        <f t="shared" si="20"/>
        <v>1.1855496039603961E-2</v>
      </c>
      <c r="O27" s="3">
        <f t="shared" si="20"/>
        <v>1.4799185148514851E-2</v>
      </c>
      <c r="P27" s="3">
        <f t="shared" si="20"/>
        <v>1.7814265346534654E-2</v>
      </c>
      <c r="Q27" s="3">
        <f t="shared" si="20"/>
        <v>1.7388732673267328E-2</v>
      </c>
      <c r="R27" s="3">
        <f t="shared" si="20"/>
        <v>1.7408202475247526E-2</v>
      </c>
      <c r="S27" s="3">
        <f t="shared" si="20"/>
        <v>1.830716782178218E-2</v>
      </c>
      <c r="T27" s="3">
        <f t="shared" si="20"/>
        <v>2.3373804950495049E-2</v>
      </c>
      <c r="U27" s="3">
        <f t="shared" si="20"/>
        <v>2.4391888613861386E-2</v>
      </c>
    </row>
    <row r="28" spans="1:21" ht="15.5" x14ac:dyDescent="0.35">
      <c r="C28" t="s">
        <v>60</v>
      </c>
      <c r="D28" s="4">
        <f>IFERROR(_xlfn.RRI(5,I27,D27),"")</f>
        <v>4.1756179171050141</v>
      </c>
      <c r="H28" s="4">
        <f t="shared" ref="H28:U28" si="21">IFERROR(_xlfn.RRI(5,M27,H27),"")</f>
        <v>5.6639353594296864</v>
      </c>
      <c r="I28" s="4">
        <f t="shared" si="21"/>
        <v>2.5657912363456381E-2</v>
      </c>
      <c r="J28" s="4">
        <f t="shared" si="21"/>
        <v>-2.868542434029886E-2</v>
      </c>
      <c r="K28" s="4">
        <f t="shared" si="21"/>
        <v>-9.1018365273799251E-2</v>
      </c>
      <c r="L28" s="4">
        <f t="shared" si="21"/>
        <v>-4.0566499809684409E-2</v>
      </c>
      <c r="M28" s="4">
        <f t="shared" si="21"/>
        <v>-2.6627381869615885E-2</v>
      </c>
      <c r="N28" s="4">
        <f t="shared" si="21"/>
        <v>-8.3231434962035E-2</v>
      </c>
      <c r="O28" s="4">
        <f t="shared" si="21"/>
        <v>-8.7355422889409895E-2</v>
      </c>
      <c r="P28" s="4">
        <f t="shared" si="21"/>
        <v>-6.0915877609403535E-2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-0.85683530678148545</v>
      </c>
      <c r="I29" s="4">
        <f t="shared" si="22"/>
        <v>0.74952919020715625</v>
      </c>
      <c r="J29" s="4">
        <f t="shared" si="22"/>
        <v>-0.46200607902735563</v>
      </c>
      <c r="K29" s="4">
        <f t="shared" si="22"/>
        <v>19.142857142857142</v>
      </c>
      <c r="L29" s="4">
        <f t="shared" si="22"/>
        <v>-0.95720524017467246</v>
      </c>
      <c r="M29" s="4">
        <f t="shared" si="22"/>
        <v>-3.7392344497607657</v>
      </c>
      <c r="N29" s="4">
        <f t="shared" si="22"/>
        <v>-0.78684344722080568</v>
      </c>
      <c r="O29" s="4">
        <f t="shared" si="22"/>
        <v>-2.9629629629629632</v>
      </c>
      <c r="P29" s="4">
        <f t="shared" si="22"/>
        <v>-1.8832891246684349</v>
      </c>
      <c r="Q29" s="4">
        <f t="shared" si="22"/>
        <v>-1.5476997578692495</v>
      </c>
      <c r="R29" s="4">
        <f t="shared" si="22"/>
        <v>-1.2963547646383469</v>
      </c>
      <c r="S29" s="4">
        <f t="shared" si="22"/>
        <v>0.76628643852978462</v>
      </c>
      <c r="T29" s="4">
        <f t="shared" si="22"/>
        <v>-2.3031203566121834E-2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14853.944363631601</v>
      </c>
      <c r="I30" s="4">
        <f t="shared" si="23"/>
        <v>5.1707740901357525E-2</v>
      </c>
      <c r="J30" s="4">
        <f t="shared" si="23"/>
        <v>0.1574277011957827</v>
      </c>
      <c r="K30" s="4">
        <f t="shared" si="23"/>
        <v>-0.2180101120061321</v>
      </c>
      <c r="L30" s="4">
        <f t="shared" si="23"/>
        <v>-7.0621183826315173E-2</v>
      </c>
      <c r="M30" s="4">
        <f t="shared" si="23"/>
        <v>0.28300935915505954</v>
      </c>
      <c r="N30" s="4">
        <f t="shared" si="23"/>
        <v>-0.19890886419556009</v>
      </c>
      <c r="O30" s="4">
        <f t="shared" si="23"/>
        <v>-0.16925088626269488</v>
      </c>
      <c r="P30" s="4">
        <f t="shared" si="23"/>
        <v>2.4471747381654894E-2</v>
      </c>
      <c r="Q30" s="4">
        <f t="shared" si="23"/>
        <v>-1.1184269029431663E-3</v>
      </c>
      <c r="R30" s="4">
        <f t="shared" si="23"/>
        <v>-4.9104555946936204E-2</v>
      </c>
      <c r="S30" s="4">
        <f t="shared" si="23"/>
        <v>-0.21676561173689265</v>
      </c>
      <c r="T30" s="4">
        <f t="shared" si="23"/>
        <v>-4.1738615630926665E-2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89.63</v>
      </c>
      <c r="H32" s="3">
        <f>IFERROR(INDEX(D32:G32,COUNT(D32:G32)),"")</f>
        <v>89.63</v>
      </c>
      <c r="I32" s="3">
        <f t="shared" ref="I32:U32" si="24">IFERROR(INDEX(I51:I500,MATCH($C$32,$C$51:$C$500,0)),"")</f>
        <v>146.24</v>
      </c>
      <c r="J32" s="3">
        <f t="shared" si="24"/>
        <v>132.21</v>
      </c>
      <c r="K32" s="3">
        <f t="shared" si="24"/>
        <v>121.16</v>
      </c>
      <c r="L32" s="3">
        <f t="shared" si="24"/>
        <v>112.28</v>
      </c>
      <c r="M32" s="3">
        <f t="shared" si="24"/>
        <v>103.26</v>
      </c>
      <c r="N32" s="3">
        <f t="shared" si="24"/>
        <v>90.72</v>
      </c>
      <c r="O32" s="3">
        <f t="shared" si="24"/>
        <v>92.82</v>
      </c>
      <c r="P32" s="3">
        <f t="shared" si="24"/>
        <v>116.76</v>
      </c>
      <c r="Q32" s="3">
        <f t="shared" si="24"/>
        <v>98.91</v>
      </c>
      <c r="R32" s="3">
        <f t="shared" si="24"/>
        <v>107.68</v>
      </c>
      <c r="S32" s="3">
        <f t="shared" si="24"/>
        <v>89.15</v>
      </c>
      <c r="T32" s="3">
        <f t="shared" si="24"/>
        <v>145.13</v>
      </c>
      <c r="U32" s="3">
        <f t="shared" si="24"/>
        <v>180.97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2.06</v>
      </c>
      <c r="H33" s="3">
        <f>IFERROR(INDEX(D33:G33,COUNT(D33:G33)),"")</f>
        <v>2.06</v>
      </c>
      <c r="I33" s="3">
        <f t="shared" ref="I33:U33" si="25">IFERROR(INDEX(I51:I500,MATCH($C$33,$C$51:$C$500,0)),"")</f>
        <v>0.72</v>
      </c>
      <c r="J33" s="3">
        <f t="shared" si="25"/>
        <v>0.31</v>
      </c>
      <c r="K33" s="3">
        <f t="shared" si="25"/>
        <v>0.41</v>
      </c>
      <c r="L33" s="3">
        <f t="shared" si="25"/>
        <v>0.47</v>
      </c>
      <c r="M33" s="3">
        <f t="shared" si="25"/>
        <v>1.1200000000000001</v>
      </c>
      <c r="N33" s="3">
        <f t="shared" si="25"/>
        <v>0.56999999999999995</v>
      </c>
      <c r="O33" s="3">
        <f t="shared" si="25"/>
        <v>0.65</v>
      </c>
      <c r="P33" s="3">
        <f t="shared" si="25"/>
        <v>0.69</v>
      </c>
      <c r="Q33" s="3">
        <f t="shared" si="25"/>
        <v>0.78</v>
      </c>
      <c r="R33" s="3">
        <f t="shared" si="25"/>
        <v>0.88</v>
      </c>
      <c r="S33" s="3">
        <f t="shared" si="25"/>
        <v>2.02</v>
      </c>
      <c r="T33" s="3">
        <f t="shared" si="25"/>
        <v>1.33</v>
      </c>
      <c r="U33" s="3">
        <f t="shared" si="25"/>
        <v>1.05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139.1</v>
      </c>
      <c r="H34" s="3">
        <f>IFERROR(INDEX(D34:G34,COUNT(D34:G34)),"")</f>
        <v>139.1</v>
      </c>
      <c r="I34" s="3">
        <f t="shared" ref="I34:U34" si="26">IFERROR(INDEX(I51:I500,MATCH($C$34,$C$51:$C$500,0)),"")</f>
        <v>11.3</v>
      </c>
      <c r="J34" s="3">
        <f t="shared" si="26"/>
        <v>7.72</v>
      </c>
      <c r="K34" s="3">
        <f t="shared" si="26"/>
        <v>5.07</v>
      </c>
      <c r="L34" s="3">
        <f t="shared" si="26"/>
        <v>108.16</v>
      </c>
      <c r="M34" s="3">
        <f t="shared" si="26"/>
        <v>10.130000000000001</v>
      </c>
      <c r="N34" s="3">
        <f t="shared" si="26"/>
        <v>-12.44</v>
      </c>
      <c r="O34" s="3">
        <f t="shared" si="26"/>
        <v>-3.06</v>
      </c>
      <c r="P34" s="3">
        <f t="shared" si="26"/>
        <v>8.11</v>
      </c>
      <c r="Q34" s="3">
        <f t="shared" si="26"/>
        <v>-6.81</v>
      </c>
      <c r="R34" s="3">
        <f t="shared" si="26"/>
        <v>4.5999999999999996</v>
      </c>
      <c r="S34" s="3">
        <f t="shared" si="26"/>
        <v>-2.58</v>
      </c>
      <c r="T34" s="3">
        <f t="shared" si="26"/>
        <v>-4.8899999999999997</v>
      </c>
      <c r="U34" s="3">
        <f t="shared" si="26"/>
        <v>-4.71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3.69</v>
      </c>
      <c r="H35" s="3">
        <f>IFERROR(INDEX(D35:G35,COUNT(D35:G35)),"")</f>
        <v>3.69</v>
      </c>
      <c r="I35" s="3">
        <f t="shared" ref="I35:U35" si="27">IFERROR(INDEX(I51:I500,MATCH($C$35,$C$51:$C$500,0)),"")</f>
        <v>0.47</v>
      </c>
      <c r="J35" s="3">
        <f t="shared" si="27"/>
        <v>0.2</v>
      </c>
      <c r="K35" s="3">
        <f t="shared" si="27"/>
        <v>0.3</v>
      </c>
      <c r="L35" s="3">
        <f t="shared" si="27"/>
        <v>0.25</v>
      </c>
      <c r="M35" s="3">
        <f t="shared" si="27"/>
        <v>0.53</v>
      </c>
      <c r="N35" s="3">
        <f t="shared" si="27"/>
        <v>0.3</v>
      </c>
      <c r="O35" s="3">
        <f t="shared" si="27"/>
        <v>0.28999999999999998</v>
      </c>
      <c r="P35" s="3">
        <f t="shared" si="27"/>
        <v>0.32</v>
      </c>
      <c r="Q35" s="3">
        <f t="shared" si="27"/>
        <v>0.33</v>
      </c>
      <c r="R35" s="3">
        <f t="shared" si="27"/>
        <v>0.41</v>
      </c>
      <c r="S35" s="3">
        <f t="shared" si="27"/>
        <v>0.73</v>
      </c>
      <c r="T35" s="3">
        <f t="shared" si="27"/>
        <v>0.66</v>
      </c>
      <c r="U35" s="3">
        <f t="shared" si="27"/>
        <v>0.64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0.37469999999999998</v>
      </c>
      <c r="I36" s="4">
        <f t="shared" si="28"/>
        <v>0.21530000000000002</v>
      </c>
      <c r="J36" s="4">
        <f t="shared" si="28"/>
        <v>0</v>
      </c>
      <c r="K36" s="4">
        <f t="shared" si="28"/>
        <v>0.1014</v>
      </c>
      <c r="L36" s="4">
        <f t="shared" si="28"/>
        <v>0</v>
      </c>
      <c r="M36" s="4">
        <f t="shared" si="28"/>
        <v>8.7300000000000003E-2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2</v>
      </c>
      <c r="I37" s="3">
        <f t="shared" si="29"/>
        <v>2</v>
      </c>
      <c r="J37" s="3">
        <f t="shared" si="29"/>
        <v>0</v>
      </c>
      <c r="K37" s="3">
        <f t="shared" si="29"/>
        <v>1</v>
      </c>
      <c r="L37" s="3">
        <f t="shared" si="29"/>
        <v>0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100947324056</v>
      </c>
      <c r="E51" s="5">
        <v>7275076</v>
      </c>
      <c r="F51" s="5">
        <v>6707861</v>
      </c>
      <c r="G51" s="5">
        <v>6588718</v>
      </c>
      <c r="I51" s="5">
        <v>27182148</v>
      </c>
      <c r="J51" s="5">
        <v>25845724</v>
      </c>
      <c r="K51" s="5">
        <v>22330314</v>
      </c>
      <c r="L51" s="5">
        <v>28555758</v>
      </c>
      <c r="M51" s="5">
        <v>30725639</v>
      </c>
      <c r="N51" s="5">
        <v>23948102</v>
      </c>
      <c r="O51" s="5">
        <v>29894354</v>
      </c>
      <c r="P51" s="5">
        <v>35984816</v>
      </c>
      <c r="Q51" s="5">
        <v>35125240</v>
      </c>
      <c r="R51" s="5">
        <v>35164569</v>
      </c>
      <c r="S51" s="5">
        <v>36980479</v>
      </c>
      <c r="T51" s="5">
        <v>47215086</v>
      </c>
      <c r="U51" s="5">
        <v>49271615</v>
      </c>
    </row>
    <row r="52" spans="2:21" ht="15.5" x14ac:dyDescent="0.35">
      <c r="C52" t="s">
        <v>85</v>
      </c>
      <c r="D52" s="5">
        <v>-83516403480</v>
      </c>
      <c r="E52" s="5">
        <v>-5552586</v>
      </c>
      <c r="F52" s="5">
        <v>-5801297</v>
      </c>
      <c r="G52" s="5">
        <v>-5514506</v>
      </c>
      <c r="I52" s="5">
        <v>-22495090</v>
      </c>
      <c r="J52" s="5">
        <v>-21886897</v>
      </c>
      <c r="K52" s="5">
        <v>-18347823</v>
      </c>
      <c r="L52" s="5">
        <v>-24924089</v>
      </c>
      <c r="M52" s="5">
        <v>-25820251</v>
      </c>
      <c r="N52" s="5">
        <v>-22180918</v>
      </c>
      <c r="O52" s="5">
        <v>-28556372</v>
      </c>
      <c r="P52" s="5">
        <v>-32784541</v>
      </c>
      <c r="Q52" s="5">
        <v>-34359328</v>
      </c>
      <c r="R52" s="5">
        <v>-35316407</v>
      </c>
      <c r="S52" s="5">
        <v>-39815622</v>
      </c>
      <c r="T52" s="5">
        <v>-50114505</v>
      </c>
      <c r="U52" s="5">
        <v>-50673587</v>
      </c>
    </row>
    <row r="53" spans="2:21" ht="15.5" x14ac:dyDescent="0.35">
      <c r="C53" t="s">
        <v>86</v>
      </c>
      <c r="D53" s="5">
        <v>17430920576</v>
      </c>
      <c r="E53" s="5">
        <v>1722490</v>
      </c>
      <c r="F53" s="5">
        <v>906564</v>
      </c>
      <c r="G53" s="5">
        <v>1074212</v>
      </c>
      <c r="I53" s="5">
        <v>4687058</v>
      </c>
      <c r="J53" s="5">
        <v>3958827</v>
      </c>
      <c r="K53" s="5">
        <v>3982491</v>
      </c>
      <c r="L53" s="5">
        <v>3631669</v>
      </c>
      <c r="M53" s="5">
        <v>4905388</v>
      </c>
      <c r="N53" s="5">
        <v>1767184</v>
      </c>
      <c r="O53" s="5">
        <v>1337982</v>
      </c>
      <c r="P53" s="5">
        <v>3200275</v>
      </c>
      <c r="Q53" s="5">
        <v>765912</v>
      </c>
      <c r="R53" s="5">
        <v>-151838</v>
      </c>
      <c r="S53" s="5">
        <v>-2835143</v>
      </c>
      <c r="T53" s="5">
        <v>-2899419</v>
      </c>
      <c r="U53" s="5">
        <v>-1401972</v>
      </c>
    </row>
    <row r="54" spans="2:21" ht="15.5" x14ac:dyDescent="0.35">
      <c r="C54" t="s">
        <v>87</v>
      </c>
      <c r="D54" s="5">
        <v>-10511614281</v>
      </c>
      <c r="E54" s="5">
        <v>-500935</v>
      </c>
      <c r="F54" s="5">
        <v>-695687</v>
      </c>
      <c r="G54" s="5">
        <v>-596063</v>
      </c>
      <c r="I54" s="5">
        <v>-2120233</v>
      </c>
      <c r="J54" s="5">
        <v>-2522800</v>
      </c>
      <c r="K54" s="5">
        <v>-2500785</v>
      </c>
      <c r="L54" s="5">
        <v>-2523813</v>
      </c>
      <c r="M54" s="5">
        <v>-2222109</v>
      </c>
      <c r="N54" s="5">
        <v>-1668127</v>
      </c>
      <c r="O54" s="5">
        <v>-2000215</v>
      </c>
      <c r="P54" s="5">
        <v>-3362164</v>
      </c>
      <c r="Q54" s="5">
        <v>-2699860</v>
      </c>
      <c r="R54" s="5">
        <v>-1968800</v>
      </c>
      <c r="S54" s="5">
        <v>-2900694</v>
      </c>
      <c r="T54" s="5">
        <v>-2973160</v>
      </c>
      <c r="U54" s="5">
        <v>-3960215</v>
      </c>
    </row>
    <row r="55" spans="2:21" ht="15.5" x14ac:dyDescent="0.35">
      <c r="C55" t="s">
        <v>89</v>
      </c>
      <c r="D55" s="5">
        <v>-3207689735</v>
      </c>
      <c r="E55" s="5">
        <v>-216919</v>
      </c>
      <c r="F55" s="5">
        <v>-254377</v>
      </c>
      <c r="G55" s="5">
        <v>-225286</v>
      </c>
      <c r="I55" s="5">
        <v>-889983</v>
      </c>
      <c r="J55" s="5">
        <v>-835546</v>
      </c>
      <c r="K55" s="5">
        <v>-691698</v>
      </c>
      <c r="L55" s="5">
        <v>-1177226</v>
      </c>
      <c r="M55" s="5">
        <v>-1361807</v>
      </c>
      <c r="N55" s="5">
        <v>-764661</v>
      </c>
      <c r="O55" s="5">
        <v>-779481</v>
      </c>
      <c r="P55" s="5">
        <v>-1081331</v>
      </c>
      <c r="Q55" s="5">
        <v>-1347358</v>
      </c>
      <c r="R55" s="5">
        <v>-1162658</v>
      </c>
      <c r="S55" s="5">
        <v>-1457172</v>
      </c>
      <c r="T55" s="5">
        <v>-1536747</v>
      </c>
      <c r="U55" s="5">
        <v>-1387817</v>
      </c>
    </row>
    <row r="56" spans="2:21" ht="15.5" x14ac:dyDescent="0.35">
      <c r="C56" t="s">
        <v>88</v>
      </c>
      <c r="D56" s="5">
        <v>-7513023420</v>
      </c>
      <c r="E56" s="5">
        <v>-473152</v>
      </c>
      <c r="F56" s="5">
        <v>-471135</v>
      </c>
      <c r="G56" s="5">
        <v>-369520</v>
      </c>
      <c r="I56" s="5">
        <v>-1716590</v>
      </c>
      <c r="J56" s="5">
        <v>-1679669</v>
      </c>
      <c r="K56" s="5">
        <v>-1944958</v>
      </c>
      <c r="L56" s="5">
        <v>-1655691</v>
      </c>
      <c r="M56" s="5">
        <v>-1333395</v>
      </c>
      <c r="N56" s="5">
        <v>-1816450</v>
      </c>
      <c r="O56" s="5">
        <v>-1372948</v>
      </c>
      <c r="P56" s="5">
        <v>-1795485</v>
      </c>
      <c r="Q56" s="5">
        <v>-1367315</v>
      </c>
      <c r="R56" s="5">
        <v>-1473069</v>
      </c>
      <c r="S56" s="5">
        <v>-1136066</v>
      </c>
      <c r="T56" s="5">
        <v>-1282756</v>
      </c>
      <c r="U56" s="5">
        <v>-1142755</v>
      </c>
    </row>
    <row r="57" spans="2:21" ht="15.5" x14ac:dyDescent="0.35">
      <c r="C57" t="s">
        <v>97</v>
      </c>
      <c r="E57" s="5">
        <v>-7</v>
      </c>
      <c r="F57" s="5">
        <v>-15</v>
      </c>
      <c r="G57" s="5">
        <v>35</v>
      </c>
      <c r="J57" s="5">
        <v>8</v>
      </c>
      <c r="K57" s="5">
        <v>53</v>
      </c>
      <c r="N57" s="5">
        <v>-53</v>
      </c>
      <c r="O57" s="5">
        <v>-72</v>
      </c>
      <c r="Q57" s="5">
        <v>12</v>
      </c>
      <c r="R57" s="5">
        <v>13</v>
      </c>
      <c r="S57" s="5">
        <v>-117</v>
      </c>
      <c r="T57" s="5">
        <v>-37</v>
      </c>
      <c r="U57" s="5">
        <v>-21</v>
      </c>
    </row>
    <row r="58" spans="2:21" ht="15.5" x14ac:dyDescent="0.35">
      <c r="C58" t="s">
        <v>90</v>
      </c>
      <c r="D58" s="5">
        <v>6919306295</v>
      </c>
      <c r="E58" s="5">
        <v>1221555</v>
      </c>
      <c r="F58" s="5">
        <v>210877</v>
      </c>
      <c r="G58" s="5">
        <v>478149</v>
      </c>
      <c r="I58" s="5">
        <v>2566825</v>
      </c>
      <c r="J58" s="5">
        <v>1436027</v>
      </c>
      <c r="K58" s="5">
        <v>1481706</v>
      </c>
      <c r="L58" s="5">
        <v>1107856</v>
      </c>
      <c r="M58" s="5">
        <v>2683279</v>
      </c>
      <c r="N58" s="5">
        <v>99057</v>
      </c>
      <c r="O58" s="5">
        <v>-662233</v>
      </c>
      <c r="P58" s="5">
        <v>-161889</v>
      </c>
      <c r="Q58" s="5">
        <v>-1933948</v>
      </c>
      <c r="R58" s="5">
        <v>-2120638</v>
      </c>
      <c r="S58" s="5">
        <v>-5735837</v>
      </c>
      <c r="T58" s="5">
        <v>-5872579</v>
      </c>
      <c r="U58" s="5">
        <v>-5362187</v>
      </c>
    </row>
    <row r="59" spans="2:21" ht="15.5" x14ac:dyDescent="0.35">
      <c r="C59" t="s">
        <v>91</v>
      </c>
      <c r="D59" s="5">
        <v>-3881222807</v>
      </c>
      <c r="E59" s="5">
        <v>-399280</v>
      </c>
      <c r="F59" s="5">
        <v>-326647</v>
      </c>
      <c r="G59" s="5">
        <v>-286350</v>
      </c>
      <c r="I59" s="5">
        <v>-1264987</v>
      </c>
      <c r="J59" s="5">
        <v>-409213</v>
      </c>
      <c r="K59" s="5">
        <v>-237511</v>
      </c>
      <c r="L59" s="5">
        <v>-866973</v>
      </c>
      <c r="M59" s="5">
        <v>-1218389</v>
      </c>
      <c r="N59" s="5">
        <v>-989869</v>
      </c>
      <c r="O59" s="5">
        <v>-1991142</v>
      </c>
      <c r="P59" s="5">
        <v>1503879</v>
      </c>
      <c r="Q59" s="5">
        <v>-277208</v>
      </c>
      <c r="R59" s="5">
        <v>5201693</v>
      </c>
      <c r="S59" s="5">
        <v>-1139007</v>
      </c>
      <c r="T59" s="5">
        <v>-1265809</v>
      </c>
      <c r="U59" s="5">
        <v>-1275466</v>
      </c>
    </row>
    <row r="60" spans="2:21" ht="15.5" x14ac:dyDescent="0.35">
      <c r="C60" t="s">
        <v>92</v>
      </c>
      <c r="D60" s="5">
        <v>444472</v>
      </c>
      <c r="E60" s="5">
        <v>528013</v>
      </c>
      <c r="F60" s="5">
        <v>27</v>
      </c>
      <c r="G60" s="5">
        <v>38</v>
      </c>
      <c r="I60" s="5">
        <v>528091</v>
      </c>
      <c r="J60" s="5">
        <v>1162227</v>
      </c>
      <c r="K60" s="5">
        <v>1340980</v>
      </c>
      <c r="L60" s="5">
        <v>667801</v>
      </c>
      <c r="M60" s="5">
        <v>20030</v>
      </c>
      <c r="N60" s="5">
        <v>626746</v>
      </c>
      <c r="O60" s="5">
        <v>322859</v>
      </c>
      <c r="P60" s="5">
        <v>253106</v>
      </c>
      <c r="Q60" s="5">
        <v>782376</v>
      </c>
      <c r="R60" s="5">
        <v>395649</v>
      </c>
      <c r="S60" s="5">
        <v>10203</v>
      </c>
      <c r="T60" s="5">
        <v>13220</v>
      </c>
      <c r="U60" s="5">
        <v>12481</v>
      </c>
    </row>
    <row r="61" spans="2:21" ht="15.5" x14ac:dyDescent="0.35">
      <c r="C61" t="s">
        <v>26</v>
      </c>
      <c r="D61" s="5">
        <v>-3881667279</v>
      </c>
      <c r="E61" s="5">
        <v>-927293</v>
      </c>
      <c r="F61" s="5">
        <v>-326674</v>
      </c>
      <c r="G61" s="5">
        <v>-286388</v>
      </c>
      <c r="I61" s="5">
        <v>-1793078</v>
      </c>
      <c r="J61" s="5">
        <v>-1571440</v>
      </c>
      <c r="K61" s="5">
        <v>-1578491</v>
      </c>
      <c r="L61" s="5">
        <v>-1534774</v>
      </c>
      <c r="M61" s="5">
        <v>-1238419</v>
      </c>
      <c r="N61" s="5">
        <v>-1616615</v>
      </c>
      <c r="O61" s="5">
        <v>-2403575</v>
      </c>
      <c r="P61" s="5">
        <v>-1857923</v>
      </c>
      <c r="Q61" s="5">
        <v>-1297385</v>
      </c>
      <c r="R61" s="5">
        <v>-762020</v>
      </c>
      <c r="S61" s="5">
        <v>-1149210</v>
      </c>
      <c r="T61" s="5">
        <v>-1279029</v>
      </c>
      <c r="U61" s="5">
        <v>-1287947</v>
      </c>
    </row>
    <row r="62" spans="2:21" ht="15.5" x14ac:dyDescent="0.35">
      <c r="C62" t="s">
        <v>403</v>
      </c>
      <c r="O62" s="5">
        <v>89574</v>
      </c>
      <c r="P62" s="5">
        <v>3108696</v>
      </c>
      <c r="Q62" s="5">
        <v>237801</v>
      </c>
      <c r="R62" s="5">
        <v>6365116</v>
      </c>
    </row>
    <row r="63" spans="2:21" ht="15.5" x14ac:dyDescent="0.35">
      <c r="C63" t="s">
        <v>98</v>
      </c>
      <c r="D63" s="5">
        <v>-3881222807</v>
      </c>
      <c r="E63" s="5">
        <v>-399280</v>
      </c>
      <c r="F63" s="5">
        <v>-326647</v>
      </c>
      <c r="G63" s="5">
        <v>-286350</v>
      </c>
      <c r="I63" s="5">
        <v>-1264987</v>
      </c>
      <c r="J63" s="5">
        <v>-409213</v>
      </c>
      <c r="K63" s="5">
        <v>-237511</v>
      </c>
      <c r="L63" s="5">
        <v>-866973</v>
      </c>
      <c r="M63" s="5">
        <v>-1218389</v>
      </c>
      <c r="N63" s="5">
        <v>-989869</v>
      </c>
      <c r="O63" s="5">
        <v>-1991142</v>
      </c>
      <c r="P63" s="5">
        <v>1503879</v>
      </c>
      <c r="Q63" s="5">
        <v>-277208</v>
      </c>
      <c r="R63" s="5">
        <v>5201693</v>
      </c>
      <c r="S63" s="5">
        <v>-1139007</v>
      </c>
      <c r="T63" s="5">
        <v>-1265809</v>
      </c>
      <c r="U63" s="5">
        <v>-1275466</v>
      </c>
    </row>
    <row r="64" spans="2:21" ht="15.5" x14ac:dyDescent="0.35">
      <c r="C64" t="s">
        <v>28</v>
      </c>
      <c r="D64" s="5">
        <v>3038083488</v>
      </c>
      <c r="E64" s="5">
        <v>822275</v>
      </c>
      <c r="F64" s="5">
        <v>-115770</v>
      </c>
      <c r="G64" s="5">
        <v>191799</v>
      </c>
      <c r="I64" s="5">
        <v>1301838</v>
      </c>
      <c r="J64" s="5">
        <v>1026814</v>
      </c>
      <c r="K64" s="5">
        <v>1244195</v>
      </c>
      <c r="L64" s="5">
        <v>240883</v>
      </c>
      <c r="M64" s="5">
        <v>1464890</v>
      </c>
      <c r="N64" s="5">
        <v>-890812</v>
      </c>
      <c r="O64" s="5">
        <v>-2653375</v>
      </c>
      <c r="P64" s="5">
        <v>1341990</v>
      </c>
      <c r="Q64" s="5">
        <v>-2211156</v>
      </c>
      <c r="R64" s="5">
        <v>3081055</v>
      </c>
      <c r="S64" s="5">
        <v>-6874844</v>
      </c>
      <c r="T64" s="5">
        <v>-7138388</v>
      </c>
      <c r="U64" s="5">
        <v>-6637653</v>
      </c>
    </row>
    <row r="65" spans="2:21" ht="15.5" x14ac:dyDescent="0.35">
      <c r="C65" t="s">
        <v>27</v>
      </c>
      <c r="D65" s="5">
        <v>-348711500</v>
      </c>
      <c r="E65" s="5">
        <v>-173755</v>
      </c>
      <c r="F65" s="5">
        <v>8266</v>
      </c>
      <c r="I65" s="5">
        <v>-165489</v>
      </c>
      <c r="J65" s="5">
        <v>-352186</v>
      </c>
      <c r="K65" s="5">
        <v>59286</v>
      </c>
      <c r="L65" s="5">
        <v>-174564</v>
      </c>
      <c r="M65" s="5">
        <v>147652</v>
      </c>
      <c r="N65" s="5">
        <v>312868</v>
      </c>
      <c r="O65" s="5">
        <v>-139572</v>
      </c>
      <c r="P65" s="5">
        <v>71122</v>
      </c>
      <c r="Q65" s="5">
        <v>508757</v>
      </c>
      <c r="R65" s="5">
        <v>50811</v>
      </c>
      <c r="S65" s="5">
        <v>-3452680</v>
      </c>
      <c r="T65" s="5">
        <v>1220863</v>
      </c>
      <c r="U65" s="5">
        <v>1580574</v>
      </c>
    </row>
    <row r="66" spans="2:21" ht="15.5" x14ac:dyDescent="0.35">
      <c r="C66" t="s">
        <v>405</v>
      </c>
    </row>
    <row r="67" spans="2:21" ht="15.5" x14ac:dyDescent="0.35">
      <c r="C67" t="s">
        <v>406</v>
      </c>
      <c r="D67" s="5">
        <v>-348711500</v>
      </c>
      <c r="E67" s="5">
        <v>-173755</v>
      </c>
      <c r="F67" s="5">
        <v>8266</v>
      </c>
      <c r="I67" s="5">
        <v>-165489</v>
      </c>
    </row>
    <row r="68" spans="2:21" ht="15.5" x14ac:dyDescent="0.35">
      <c r="C68" t="s">
        <v>407</v>
      </c>
      <c r="D68" s="5">
        <v>-348711500</v>
      </c>
      <c r="E68" s="5">
        <v>-173755</v>
      </c>
      <c r="F68" s="5">
        <v>8266</v>
      </c>
      <c r="I68" s="5">
        <v>-165489</v>
      </c>
      <c r="J68" s="5">
        <v>-352186</v>
      </c>
      <c r="K68" s="5">
        <v>59286</v>
      </c>
      <c r="L68" s="5">
        <v>-174564</v>
      </c>
      <c r="M68" s="5">
        <v>147652</v>
      </c>
      <c r="N68" s="5">
        <v>312868</v>
      </c>
      <c r="O68" s="5">
        <v>-139572</v>
      </c>
      <c r="P68" s="5">
        <v>71122</v>
      </c>
      <c r="Q68" s="5">
        <v>508757</v>
      </c>
      <c r="R68" s="5">
        <v>50811</v>
      </c>
      <c r="S68" s="5">
        <v>-3452680</v>
      </c>
      <c r="T68" s="5">
        <v>1220863</v>
      </c>
      <c r="U68" s="5">
        <v>1580574</v>
      </c>
    </row>
    <row r="69" spans="2:21" ht="15.5" x14ac:dyDescent="0.35">
      <c r="C69" t="s">
        <v>99</v>
      </c>
      <c r="D69" s="5">
        <v>2689371988</v>
      </c>
      <c r="E69" s="5">
        <v>648520</v>
      </c>
      <c r="F69" s="5">
        <v>-107504</v>
      </c>
      <c r="G69" s="5">
        <v>191799</v>
      </c>
      <c r="I69" s="5">
        <v>1136349</v>
      </c>
      <c r="J69" s="5">
        <v>674628</v>
      </c>
      <c r="K69" s="5">
        <v>1303481</v>
      </c>
      <c r="L69" s="5">
        <v>66319</v>
      </c>
      <c r="M69" s="5">
        <v>1612542</v>
      </c>
      <c r="N69" s="5">
        <v>-577944</v>
      </c>
      <c r="O69" s="5">
        <v>-2792947</v>
      </c>
      <c r="P69" s="5">
        <v>1413112</v>
      </c>
      <c r="Q69" s="5">
        <v>-1702399</v>
      </c>
      <c r="R69" s="5">
        <v>3131866</v>
      </c>
      <c r="S69" s="5">
        <v>-10327524</v>
      </c>
      <c r="T69" s="5">
        <v>-5917525</v>
      </c>
      <c r="U69" s="5">
        <v>-5057079</v>
      </c>
    </row>
    <row r="70" spans="2:21" ht="15.5" x14ac:dyDescent="0.35">
      <c r="C70" t="s">
        <v>101</v>
      </c>
      <c r="R70" s="5">
        <v>-4374</v>
      </c>
      <c r="S70" s="5">
        <v>-157667</v>
      </c>
      <c r="T70" s="5">
        <v>-471924</v>
      </c>
      <c r="U70" s="5">
        <v>-1613521</v>
      </c>
    </row>
    <row r="71" spans="2:21" ht="15.5" x14ac:dyDescent="0.35">
      <c r="C71" t="s">
        <v>102</v>
      </c>
      <c r="D71" s="5">
        <v>2689371988</v>
      </c>
      <c r="E71" s="5">
        <v>648520</v>
      </c>
      <c r="F71" s="5">
        <v>-107504</v>
      </c>
      <c r="G71" s="5">
        <v>191799</v>
      </c>
      <c r="I71" s="5">
        <v>1136349</v>
      </c>
      <c r="J71" s="5">
        <v>674628</v>
      </c>
      <c r="K71" s="5">
        <v>1303481</v>
      </c>
      <c r="L71" s="5">
        <v>66319</v>
      </c>
      <c r="M71" s="5">
        <v>1612542</v>
      </c>
      <c r="N71" s="5">
        <v>-577944</v>
      </c>
      <c r="O71" s="5">
        <v>-2792947</v>
      </c>
      <c r="P71" s="5">
        <v>1413112</v>
      </c>
      <c r="Q71" s="5">
        <v>-1702399</v>
      </c>
      <c r="R71" s="5">
        <v>3127492</v>
      </c>
      <c r="S71" s="5">
        <v>-10485191</v>
      </c>
      <c r="T71" s="5">
        <v>-6389449</v>
      </c>
      <c r="U71" s="5">
        <v>-6670600</v>
      </c>
    </row>
    <row r="72" spans="2:21" ht="15.5" x14ac:dyDescent="0.35">
      <c r="C72" t="s">
        <v>103</v>
      </c>
      <c r="G72" s="5">
        <v>13</v>
      </c>
    </row>
    <row r="73" spans="2:21" ht="15.5" x14ac:dyDescent="0.35">
      <c r="C73" t="s">
        <v>104</v>
      </c>
      <c r="D73" s="5">
        <v>2689371988</v>
      </c>
      <c r="E73" s="5">
        <v>648520</v>
      </c>
      <c r="F73" s="5">
        <v>-107504</v>
      </c>
      <c r="G73" s="5">
        <v>191812</v>
      </c>
      <c r="I73" s="5">
        <v>1136349</v>
      </c>
      <c r="J73" s="5">
        <v>674628</v>
      </c>
      <c r="K73" s="5">
        <v>1303481</v>
      </c>
      <c r="L73" s="5">
        <v>66319</v>
      </c>
      <c r="M73" s="5">
        <v>1612542</v>
      </c>
      <c r="N73" s="5">
        <v>-577944</v>
      </c>
      <c r="O73" s="5">
        <v>-2792947</v>
      </c>
      <c r="P73" s="5">
        <v>1413112</v>
      </c>
      <c r="Q73" s="5">
        <v>-1702399</v>
      </c>
      <c r="R73" s="5">
        <v>3127492</v>
      </c>
      <c r="S73" s="5">
        <v>-10485191</v>
      </c>
      <c r="T73" s="5">
        <v>-6389449</v>
      </c>
      <c r="U73" s="5">
        <v>-6670600</v>
      </c>
    </row>
    <row r="74" spans="2:21" ht="15.5" x14ac:dyDescent="0.35">
      <c r="C74" t="s">
        <v>105</v>
      </c>
      <c r="D74" s="5">
        <v>2689371988</v>
      </c>
      <c r="E74" s="5">
        <v>648520</v>
      </c>
      <c r="F74" s="5">
        <v>-107504</v>
      </c>
      <c r="G74" s="5">
        <v>191799</v>
      </c>
      <c r="I74" s="5">
        <v>1136349</v>
      </c>
      <c r="J74" s="5">
        <v>674628</v>
      </c>
      <c r="K74" s="5">
        <v>1303481</v>
      </c>
      <c r="L74" s="5">
        <v>66319</v>
      </c>
      <c r="M74" s="5">
        <v>1612542</v>
      </c>
      <c r="N74" s="5">
        <v>-577944</v>
      </c>
      <c r="O74" s="5">
        <v>-2792947</v>
      </c>
      <c r="P74" s="5">
        <v>1413112</v>
      </c>
      <c r="Q74" s="5">
        <v>-1702399</v>
      </c>
      <c r="R74" s="5">
        <v>3127492</v>
      </c>
      <c r="S74" s="5">
        <v>-10485191</v>
      </c>
      <c r="T74" s="5">
        <v>-6389449</v>
      </c>
      <c r="U74" s="5">
        <v>-6670600</v>
      </c>
    </row>
    <row r="75" spans="2:21" ht="15.5" x14ac:dyDescent="0.35">
      <c r="C75" t="s">
        <v>7</v>
      </c>
      <c r="D75" s="5">
        <v>2689371988</v>
      </c>
      <c r="E75" s="5">
        <v>648527</v>
      </c>
      <c r="F75" s="5">
        <v>-107489</v>
      </c>
      <c r="G75" s="5">
        <v>191777</v>
      </c>
      <c r="I75" s="5">
        <v>1136349</v>
      </c>
      <c r="J75" s="5">
        <v>674620</v>
      </c>
      <c r="K75" s="5">
        <v>1303428</v>
      </c>
      <c r="L75" s="5">
        <v>66319</v>
      </c>
      <c r="M75" s="5">
        <v>1612542</v>
      </c>
      <c r="N75" s="5">
        <v>-577891</v>
      </c>
      <c r="O75" s="5">
        <v>-2792875</v>
      </c>
      <c r="P75" s="5">
        <v>1413112</v>
      </c>
      <c r="Q75" s="5">
        <v>-1702411</v>
      </c>
      <c r="R75" s="5">
        <v>3127479</v>
      </c>
      <c r="S75" s="5">
        <v>-10485074</v>
      </c>
      <c r="T75" s="5">
        <v>-6389412</v>
      </c>
      <c r="U75" s="5">
        <v>-6670579</v>
      </c>
    </row>
    <row r="76" spans="2:21" ht="15.5" x14ac:dyDescent="0.35">
      <c r="C76" t="s">
        <v>106</v>
      </c>
      <c r="D76" s="5">
        <v>2689371988</v>
      </c>
      <c r="E76" s="5">
        <v>648520</v>
      </c>
      <c r="F76" s="5">
        <v>-107504</v>
      </c>
      <c r="G76" s="5">
        <v>191799</v>
      </c>
      <c r="I76" s="5">
        <v>1136349</v>
      </c>
      <c r="J76" s="5">
        <v>674628</v>
      </c>
      <c r="K76" s="5">
        <v>1303481</v>
      </c>
      <c r="L76" s="5">
        <v>66319</v>
      </c>
      <c r="M76" s="5">
        <v>1612542</v>
      </c>
      <c r="N76" s="5">
        <v>-577944</v>
      </c>
      <c r="O76" s="5">
        <v>-2792947</v>
      </c>
      <c r="P76" s="5">
        <v>1413112</v>
      </c>
      <c r="Q76" s="5">
        <v>-1702399</v>
      </c>
      <c r="R76" s="5">
        <v>3127492</v>
      </c>
      <c r="S76" s="5">
        <v>-10485191</v>
      </c>
      <c r="T76" s="5">
        <v>-6389449</v>
      </c>
      <c r="U76" s="5">
        <v>-6670600</v>
      </c>
    </row>
    <row r="77" spans="2:21" ht="15.5" x14ac:dyDescent="0.35">
      <c r="C77" t="s">
        <v>107</v>
      </c>
      <c r="D77" s="5">
        <v>2689371988</v>
      </c>
      <c r="E77" s="5">
        <v>648520</v>
      </c>
      <c r="F77" s="5">
        <v>-107504</v>
      </c>
      <c r="G77" s="5">
        <v>191812</v>
      </c>
      <c r="I77" s="5">
        <v>1136349</v>
      </c>
      <c r="J77" s="5">
        <v>674628</v>
      </c>
      <c r="K77" s="5">
        <v>1303481</v>
      </c>
      <c r="L77" s="5">
        <v>66319</v>
      </c>
      <c r="M77" s="5">
        <v>1612542</v>
      </c>
      <c r="N77" s="5">
        <v>-577944</v>
      </c>
      <c r="O77" s="5">
        <v>-2792947</v>
      </c>
      <c r="P77" s="5">
        <v>1413112</v>
      </c>
      <c r="Q77" s="5">
        <v>-1702399</v>
      </c>
      <c r="R77" s="5">
        <v>3127492</v>
      </c>
      <c r="S77" s="5">
        <v>-10485191</v>
      </c>
      <c r="T77" s="5">
        <v>-6389449</v>
      </c>
      <c r="U77" s="5">
        <v>-6670600</v>
      </c>
    </row>
    <row r="78" spans="2:21" ht="15.5" x14ac:dyDescent="0.35">
      <c r="C78" t="s">
        <v>108</v>
      </c>
      <c r="D78" s="5">
        <v>2689371988</v>
      </c>
      <c r="E78" s="5">
        <v>648520</v>
      </c>
      <c r="F78" s="5">
        <v>-107504</v>
      </c>
      <c r="G78" s="5">
        <v>191812</v>
      </c>
      <c r="I78" s="5">
        <v>1136349</v>
      </c>
      <c r="J78" s="5">
        <v>674628</v>
      </c>
      <c r="K78" s="5">
        <v>1303481</v>
      </c>
      <c r="L78" s="5">
        <v>66319</v>
      </c>
      <c r="M78" s="5">
        <v>1612542</v>
      </c>
      <c r="N78" s="5">
        <v>-577944</v>
      </c>
      <c r="O78" s="5">
        <v>-2792947</v>
      </c>
      <c r="P78" s="5">
        <v>1413112</v>
      </c>
      <c r="Q78" s="5">
        <v>-1702399</v>
      </c>
      <c r="R78" s="5">
        <v>3127492</v>
      </c>
      <c r="S78" s="5">
        <v>-10485191</v>
      </c>
      <c r="T78" s="5">
        <v>-6389449</v>
      </c>
      <c r="U78" s="5">
        <v>-6670600</v>
      </c>
    </row>
    <row r="80" spans="2:21" ht="15.5" x14ac:dyDescent="0.35">
      <c r="B80" t="s">
        <v>109</v>
      </c>
      <c r="C80" t="s">
        <v>110</v>
      </c>
    </row>
    <row r="81" spans="3:21" ht="15.5" x14ac:dyDescent="0.35">
      <c r="C81" t="s">
        <v>111</v>
      </c>
    </row>
    <row r="82" spans="3:21" ht="15.5" x14ac:dyDescent="0.35">
      <c r="C82" t="s">
        <v>19</v>
      </c>
      <c r="D82" s="5">
        <v>3891402067</v>
      </c>
      <c r="E82" s="5">
        <v>94423</v>
      </c>
      <c r="F82" s="5">
        <v>80869</v>
      </c>
      <c r="G82" s="5">
        <v>170571</v>
      </c>
      <c r="I82" s="5">
        <v>94423</v>
      </c>
      <c r="J82" s="5">
        <v>93463</v>
      </c>
      <c r="K82" s="5">
        <v>69902</v>
      </c>
      <c r="L82" s="5">
        <v>305137</v>
      </c>
      <c r="M82" s="5">
        <v>110979</v>
      </c>
      <c r="N82" s="5">
        <v>58068</v>
      </c>
      <c r="O82" s="5">
        <v>111162</v>
      </c>
      <c r="P82" s="5">
        <v>180738</v>
      </c>
      <c r="Q82" s="5">
        <v>785059</v>
      </c>
      <c r="R82" s="5">
        <v>1101023</v>
      </c>
      <c r="S82" s="5">
        <v>1785668</v>
      </c>
      <c r="T82" s="5">
        <v>2143791</v>
      </c>
      <c r="U82" s="5">
        <v>2652036</v>
      </c>
    </row>
    <row r="83" spans="3:21" ht="15.5" x14ac:dyDescent="0.35">
      <c r="C83" t="s">
        <v>412</v>
      </c>
      <c r="D83" s="5">
        <v>152275000</v>
      </c>
      <c r="E83" s="5">
        <v>7599</v>
      </c>
      <c r="F83" s="5">
        <v>4017</v>
      </c>
      <c r="G83" s="5">
        <v>5315</v>
      </c>
      <c r="I83" s="5">
        <v>7599</v>
      </c>
      <c r="J83" s="5">
        <v>6313</v>
      </c>
      <c r="K83" s="5">
        <v>8102</v>
      </c>
      <c r="L83" s="5">
        <v>8325</v>
      </c>
      <c r="M83" s="5">
        <v>8241</v>
      </c>
      <c r="N83" s="5">
        <v>11090</v>
      </c>
      <c r="O83" s="5">
        <v>8314</v>
      </c>
      <c r="P83" s="5">
        <v>11969</v>
      </c>
      <c r="Q83" s="5">
        <v>5995</v>
      </c>
      <c r="R83" s="5">
        <v>1164</v>
      </c>
      <c r="S83" s="5">
        <v>1103</v>
      </c>
      <c r="T83" s="5">
        <v>1451</v>
      </c>
      <c r="U83" s="5">
        <v>1802</v>
      </c>
    </row>
    <row r="84" spans="3:21" ht="15.5" x14ac:dyDescent="0.35">
      <c r="C84" t="s">
        <v>113</v>
      </c>
    </row>
    <row r="85" spans="3:21" ht="15.5" x14ac:dyDescent="0.35">
      <c r="C85" t="s">
        <v>115</v>
      </c>
      <c r="D85" s="5">
        <v>41716759447</v>
      </c>
      <c r="E85" s="5">
        <v>3208951</v>
      </c>
      <c r="F85" s="5">
        <v>2862765</v>
      </c>
      <c r="G85" s="5">
        <v>3273119</v>
      </c>
      <c r="I85" s="5">
        <v>3208951</v>
      </c>
      <c r="J85" s="5">
        <v>3550403</v>
      </c>
      <c r="K85" s="5">
        <v>2248897</v>
      </c>
      <c r="L85" s="5">
        <v>1642685</v>
      </c>
      <c r="M85" s="5">
        <v>2191279</v>
      </c>
      <c r="N85" s="5">
        <v>1862028</v>
      </c>
      <c r="O85" s="5">
        <v>3137127</v>
      </c>
      <c r="P85" s="5">
        <v>4926206</v>
      </c>
      <c r="Q85" s="5">
        <v>6818699</v>
      </c>
      <c r="R85" s="5">
        <v>5576740</v>
      </c>
      <c r="S85" s="5">
        <v>5412595</v>
      </c>
    </row>
    <row r="86" spans="3:21" ht="15.5" x14ac:dyDescent="0.35">
      <c r="C86" t="s">
        <v>114</v>
      </c>
      <c r="P86" s="5">
        <v>69056</v>
      </c>
      <c r="Q86" s="5">
        <v>187803</v>
      </c>
    </row>
    <row r="87" spans="3:21" ht="15.5" x14ac:dyDescent="0.35">
      <c r="C87" t="s">
        <v>116</v>
      </c>
    </row>
    <row r="88" spans="3:21" ht="15.5" x14ac:dyDescent="0.35">
      <c r="C88" t="s">
        <v>119</v>
      </c>
      <c r="D88" s="5">
        <v>314289455450</v>
      </c>
      <c r="E88" s="5">
        <v>20144323</v>
      </c>
      <c r="F88" s="5">
        <v>20333478</v>
      </c>
      <c r="G88" s="5">
        <v>19979635</v>
      </c>
      <c r="I88" s="5">
        <v>20144323</v>
      </c>
      <c r="J88" s="5">
        <v>18880885</v>
      </c>
      <c r="K88" s="5">
        <v>18901230</v>
      </c>
      <c r="L88" s="5">
        <v>21039955</v>
      </c>
      <c r="M88" s="5">
        <v>21925366</v>
      </c>
      <c r="N88" s="5">
        <v>23827830</v>
      </c>
      <c r="O88" s="5">
        <v>26361121</v>
      </c>
      <c r="P88" s="5">
        <v>24182408</v>
      </c>
      <c r="Q88" s="5">
        <v>20511824</v>
      </c>
      <c r="R88" s="5">
        <v>20776539</v>
      </c>
      <c r="S88" s="5">
        <v>20584895</v>
      </c>
      <c r="T88" s="5">
        <v>24420530</v>
      </c>
    </row>
    <row r="89" spans="3:21" ht="15.5" x14ac:dyDescent="0.35">
      <c r="C89" t="s">
        <v>97</v>
      </c>
      <c r="D89" s="5">
        <v>120502080969</v>
      </c>
    </row>
    <row r="90" spans="3:21" ht="15.5" x14ac:dyDescent="0.35">
      <c r="C90" t="s">
        <v>121</v>
      </c>
      <c r="D90" s="5">
        <v>369662405099</v>
      </c>
      <c r="E90" s="5">
        <v>23588345</v>
      </c>
      <c r="F90" s="5">
        <v>23153389</v>
      </c>
      <c r="G90" s="5">
        <v>23319175</v>
      </c>
      <c r="I90" s="5">
        <v>23588345</v>
      </c>
      <c r="J90" s="5">
        <v>22024667</v>
      </c>
      <c r="K90" s="5">
        <v>21816070</v>
      </c>
      <c r="L90" s="5">
        <v>23777819</v>
      </c>
      <c r="M90" s="5">
        <v>25239241</v>
      </c>
      <c r="N90" s="5">
        <v>26751546</v>
      </c>
      <c r="O90" s="5">
        <v>31074341</v>
      </c>
      <c r="P90" s="5">
        <v>29234391</v>
      </c>
      <c r="Q90" s="5">
        <v>25494309</v>
      </c>
      <c r="R90" s="5">
        <v>27019321</v>
      </c>
      <c r="S90" s="5">
        <v>26441855</v>
      </c>
      <c r="T90" s="5">
        <v>32593816</v>
      </c>
      <c r="U90" s="5">
        <v>37434687</v>
      </c>
    </row>
    <row r="91" spans="3:21" ht="15.5" x14ac:dyDescent="0.35">
      <c r="C91" t="s">
        <v>122</v>
      </c>
    </row>
    <row r="92" spans="3:21" ht="15.5" x14ac:dyDescent="0.35">
      <c r="C92" t="s">
        <v>128</v>
      </c>
      <c r="D92" s="5">
        <v>18740075092</v>
      </c>
      <c r="E92" s="5">
        <v>1137456</v>
      </c>
      <c r="F92" s="5">
        <v>1090908</v>
      </c>
      <c r="G92" s="5">
        <v>1302945</v>
      </c>
      <c r="I92" s="5">
        <v>1137456</v>
      </c>
      <c r="J92" s="5">
        <v>1305418</v>
      </c>
      <c r="K92" s="5">
        <v>1655130</v>
      </c>
      <c r="L92" s="5">
        <v>1595844</v>
      </c>
      <c r="M92" s="5">
        <v>1770408</v>
      </c>
      <c r="N92" s="5">
        <v>1622756</v>
      </c>
      <c r="O92" s="5">
        <v>1309888</v>
      </c>
      <c r="P92" s="5">
        <v>1449460</v>
      </c>
      <c r="Q92" s="5">
        <v>1378452</v>
      </c>
      <c r="R92" s="5">
        <v>1059117</v>
      </c>
      <c r="S92" s="5">
        <v>1040866</v>
      </c>
      <c r="T92" s="5">
        <v>4265583</v>
      </c>
      <c r="U92" s="5">
        <v>3044720</v>
      </c>
    </row>
    <row r="93" spans="3:21" ht="15.5" x14ac:dyDescent="0.35">
      <c r="C93" t="s">
        <v>126</v>
      </c>
      <c r="D93" s="5">
        <v>278292457784</v>
      </c>
      <c r="E93" s="5">
        <v>22348327</v>
      </c>
      <c r="F93" s="5">
        <v>22512046</v>
      </c>
      <c r="G93" s="5">
        <v>22922485</v>
      </c>
      <c r="I93" s="5">
        <v>22348327</v>
      </c>
      <c r="J93" s="5">
        <v>23228014</v>
      </c>
      <c r="K93" s="5">
        <v>24501184</v>
      </c>
      <c r="L93" s="5">
        <v>21865864</v>
      </c>
      <c r="M93" s="5">
        <v>23422694</v>
      </c>
      <c r="N93" s="5">
        <v>25399540</v>
      </c>
      <c r="O93" s="5">
        <v>27569166</v>
      </c>
      <c r="P93" s="5">
        <v>29491841</v>
      </c>
      <c r="Q93" s="5">
        <v>30265220</v>
      </c>
      <c r="R93" s="5">
        <v>19002667</v>
      </c>
      <c r="S93" s="5">
        <v>27472051</v>
      </c>
      <c r="T93" s="5">
        <v>30483524</v>
      </c>
      <c r="U93" s="5">
        <v>32484406</v>
      </c>
    </row>
    <row r="94" spans="3:21" ht="15.5" x14ac:dyDescent="0.35">
      <c r="C94" t="s">
        <v>133</v>
      </c>
      <c r="D94" s="5">
        <v>308009286654</v>
      </c>
      <c r="E94" s="5">
        <v>24139862</v>
      </c>
      <c r="F94" s="5">
        <v>24093302</v>
      </c>
      <c r="G94" s="5">
        <v>24666357</v>
      </c>
      <c r="I94" s="5">
        <v>24139862</v>
      </c>
      <c r="J94" s="5">
        <v>25165602</v>
      </c>
      <c r="K94" s="5">
        <v>26898600</v>
      </c>
      <c r="L94" s="5">
        <v>24416599</v>
      </c>
      <c r="M94" s="5">
        <v>25974202</v>
      </c>
      <c r="N94" s="5">
        <v>27721849</v>
      </c>
      <c r="O94" s="5">
        <v>30037688</v>
      </c>
      <c r="P94" s="5">
        <v>32793329</v>
      </c>
      <c r="Q94" s="5">
        <v>36065239</v>
      </c>
      <c r="R94" s="5">
        <v>22414041</v>
      </c>
      <c r="S94" s="5">
        <v>30395461</v>
      </c>
      <c r="T94" s="5">
        <v>37050683</v>
      </c>
      <c r="U94" s="5">
        <v>36216918</v>
      </c>
    </row>
    <row r="95" spans="3:21" ht="15.5" x14ac:dyDescent="0.35">
      <c r="C95" t="s">
        <v>134</v>
      </c>
      <c r="D95" s="5">
        <v>677671691753</v>
      </c>
      <c r="E95" s="5">
        <v>47728207</v>
      </c>
      <c r="F95" s="5">
        <v>47246691</v>
      </c>
      <c r="G95" s="5">
        <v>47985532</v>
      </c>
      <c r="I95" s="5">
        <v>47728207</v>
      </c>
      <c r="J95" s="5">
        <v>47190269</v>
      </c>
      <c r="K95" s="5">
        <v>48714670</v>
      </c>
      <c r="L95" s="5">
        <v>48194418</v>
      </c>
      <c r="M95" s="5">
        <v>51213443</v>
      </c>
      <c r="N95" s="5">
        <v>54473395</v>
      </c>
      <c r="O95" s="5">
        <v>61112029</v>
      </c>
      <c r="P95" s="5">
        <v>62027720</v>
      </c>
      <c r="Q95" s="5">
        <v>61559548</v>
      </c>
      <c r="R95" s="5">
        <v>49433362</v>
      </c>
      <c r="S95" s="5">
        <v>56837316</v>
      </c>
      <c r="T95" s="5">
        <v>69644499</v>
      </c>
      <c r="U95" s="5">
        <v>73651605</v>
      </c>
    </row>
    <row r="96" spans="3:21" ht="15.5" x14ac:dyDescent="0.35">
      <c r="C96" t="s">
        <v>135</v>
      </c>
    </row>
    <row r="97" spans="3:21" ht="15.5" x14ac:dyDescent="0.35">
      <c r="C97" t="s">
        <v>136</v>
      </c>
    </row>
    <row r="98" spans="3:21" ht="15.5" x14ac:dyDescent="0.35">
      <c r="C98" t="s">
        <v>137</v>
      </c>
      <c r="D98" s="5">
        <v>294661120409</v>
      </c>
      <c r="E98" s="5">
        <v>17693173</v>
      </c>
      <c r="F98" s="5">
        <v>18034219</v>
      </c>
      <c r="G98" s="5">
        <v>18845273</v>
      </c>
      <c r="I98" s="5">
        <v>17693173</v>
      </c>
      <c r="J98" s="5">
        <v>18388953</v>
      </c>
      <c r="K98" s="5">
        <v>20342665</v>
      </c>
      <c r="L98" s="5">
        <v>21066325</v>
      </c>
      <c r="M98" s="5">
        <v>21083824</v>
      </c>
      <c r="N98" s="5">
        <v>22926913</v>
      </c>
      <c r="O98" s="5">
        <v>27991823</v>
      </c>
      <c r="P98" s="5">
        <v>32031501</v>
      </c>
      <c r="Q98" s="5">
        <v>27072234</v>
      </c>
      <c r="R98" s="5">
        <v>19587421</v>
      </c>
      <c r="S98" s="5">
        <v>39186759</v>
      </c>
      <c r="T98" s="5">
        <v>46119257</v>
      </c>
      <c r="U98" s="5">
        <v>43380430</v>
      </c>
    </row>
    <row r="99" spans="3:21" ht="15.5" x14ac:dyDescent="0.35">
      <c r="C99" t="s">
        <v>146</v>
      </c>
      <c r="D99" s="5">
        <v>226810733661</v>
      </c>
      <c r="E99" s="5">
        <v>13327400</v>
      </c>
      <c r="F99" s="5">
        <v>13956836</v>
      </c>
      <c r="G99" s="5">
        <v>14325114</v>
      </c>
      <c r="I99" s="5">
        <v>13327400</v>
      </c>
      <c r="J99" s="5">
        <v>13620843</v>
      </c>
      <c r="K99" s="5">
        <v>17012827</v>
      </c>
      <c r="L99" s="5">
        <v>18431483</v>
      </c>
      <c r="M99" s="5">
        <v>15458508</v>
      </c>
      <c r="N99" s="5">
        <v>18024601</v>
      </c>
      <c r="O99" s="5">
        <v>20837707</v>
      </c>
      <c r="P99" s="5">
        <v>17118339</v>
      </c>
      <c r="Q99" s="5">
        <v>14986508</v>
      </c>
      <c r="R99" s="5">
        <v>11472324</v>
      </c>
      <c r="S99" s="5">
        <v>32621290</v>
      </c>
      <c r="T99" s="5">
        <v>36785609</v>
      </c>
      <c r="U99" s="5">
        <v>32952277</v>
      </c>
    </row>
    <row r="100" spans="3:21" ht="15.5" x14ac:dyDescent="0.35">
      <c r="C100" t="s">
        <v>138</v>
      </c>
      <c r="T100" s="5">
        <v>7760335</v>
      </c>
      <c r="U100" s="5">
        <v>8120634</v>
      </c>
    </row>
    <row r="101" spans="3:21" ht="15.5" x14ac:dyDescent="0.35">
      <c r="C101" t="s">
        <v>139</v>
      </c>
      <c r="D101" s="5">
        <v>41716759447</v>
      </c>
      <c r="E101" s="5">
        <v>3208951</v>
      </c>
      <c r="F101" s="5">
        <v>2862765</v>
      </c>
      <c r="G101" s="5">
        <v>3273119</v>
      </c>
      <c r="I101" s="5">
        <v>3208951</v>
      </c>
      <c r="J101" s="5">
        <v>3550403</v>
      </c>
      <c r="K101" s="5">
        <v>2248897</v>
      </c>
      <c r="L101" s="5">
        <v>1642685</v>
      </c>
      <c r="M101" s="5">
        <v>2191279</v>
      </c>
      <c r="N101" s="5">
        <v>1862028</v>
      </c>
      <c r="O101" s="5">
        <v>3137127</v>
      </c>
      <c r="P101" s="5">
        <v>4995262</v>
      </c>
      <c r="Q101" s="5">
        <v>7006502</v>
      </c>
      <c r="R101" s="5">
        <v>5576740</v>
      </c>
      <c r="S101" s="5">
        <v>5412595</v>
      </c>
      <c r="T101" s="5">
        <v>7760335</v>
      </c>
      <c r="U101" s="5">
        <v>8120634</v>
      </c>
    </row>
    <row r="102" spans="3:21" ht="15.5" x14ac:dyDescent="0.35">
      <c r="C102" t="s">
        <v>140</v>
      </c>
      <c r="D102" s="5">
        <v>5604416517</v>
      </c>
      <c r="E102" s="5">
        <v>282633</v>
      </c>
      <c r="F102" s="5">
        <v>58896</v>
      </c>
      <c r="G102" s="5">
        <v>60499</v>
      </c>
      <c r="I102" s="5">
        <v>282633</v>
      </c>
      <c r="J102" s="5">
        <v>149339</v>
      </c>
      <c r="K102" s="5">
        <v>89206</v>
      </c>
      <c r="L102" s="5">
        <v>62488</v>
      </c>
      <c r="M102" s="5">
        <v>69407</v>
      </c>
      <c r="N102" s="5">
        <v>74118</v>
      </c>
    </row>
    <row r="103" spans="3:21" ht="15.5" x14ac:dyDescent="0.35">
      <c r="C103" t="s">
        <v>143</v>
      </c>
      <c r="D103" s="5">
        <v>813222982</v>
      </c>
      <c r="E103" s="5">
        <v>61863</v>
      </c>
      <c r="F103" s="5">
        <v>24106</v>
      </c>
      <c r="G103" s="5">
        <v>12744</v>
      </c>
      <c r="I103" s="5">
        <v>61863</v>
      </c>
      <c r="J103" s="5">
        <v>79023</v>
      </c>
      <c r="K103" s="5">
        <v>114151</v>
      </c>
      <c r="L103" s="5">
        <v>65809</v>
      </c>
      <c r="M103" s="5">
        <v>23500</v>
      </c>
      <c r="N103" s="5">
        <v>230464</v>
      </c>
      <c r="O103" s="5">
        <v>20061</v>
      </c>
      <c r="P103" s="5">
        <v>398397</v>
      </c>
      <c r="Q103" s="5">
        <v>69270</v>
      </c>
      <c r="R103" s="5">
        <v>61964</v>
      </c>
      <c r="S103" s="5">
        <v>22694</v>
      </c>
      <c r="T103" s="5">
        <v>42458</v>
      </c>
      <c r="U103" s="5">
        <v>18211</v>
      </c>
    </row>
    <row r="104" spans="3:21" ht="15.5" x14ac:dyDescent="0.35">
      <c r="C104" t="s">
        <v>129</v>
      </c>
      <c r="D104" s="5">
        <v>16018908223</v>
      </c>
      <c r="E104" s="5">
        <v>724432</v>
      </c>
      <c r="F104" s="5">
        <v>1045247</v>
      </c>
      <c r="G104" s="5">
        <v>1012756</v>
      </c>
      <c r="I104" s="5">
        <v>724432</v>
      </c>
      <c r="J104" s="5">
        <v>725978</v>
      </c>
      <c r="K104" s="5">
        <v>648663</v>
      </c>
      <c r="L104" s="5">
        <v>783990</v>
      </c>
      <c r="M104" s="5">
        <v>818552</v>
      </c>
      <c r="N104" s="5">
        <v>835938</v>
      </c>
      <c r="O104" s="5">
        <v>1390578</v>
      </c>
      <c r="P104" s="5">
        <v>1784425</v>
      </c>
      <c r="Q104" s="5">
        <v>1531323</v>
      </c>
      <c r="R104" s="5">
        <v>1965067</v>
      </c>
      <c r="S104" s="5">
        <v>853326</v>
      </c>
      <c r="T104" s="5">
        <v>917170</v>
      </c>
      <c r="U104" s="5">
        <v>833676</v>
      </c>
    </row>
    <row r="105" spans="3:21" ht="15.5" x14ac:dyDescent="0.35">
      <c r="C105" t="s">
        <v>147</v>
      </c>
    </row>
    <row r="106" spans="3:21" ht="15.5" x14ac:dyDescent="0.35">
      <c r="C106" t="s">
        <v>591</v>
      </c>
      <c r="D106" s="5">
        <v>1141939295</v>
      </c>
      <c r="E106" s="5">
        <v>70114</v>
      </c>
      <c r="F106" s="5">
        <v>27019</v>
      </c>
      <c r="G106" s="5">
        <v>34486</v>
      </c>
      <c r="I106" s="5">
        <v>70114</v>
      </c>
      <c r="J106" s="5">
        <v>52989</v>
      </c>
      <c r="K106" s="5">
        <v>24115</v>
      </c>
      <c r="L106" s="5">
        <v>27743</v>
      </c>
      <c r="N106" s="5">
        <v>420</v>
      </c>
      <c r="O106" s="5">
        <v>5526</v>
      </c>
      <c r="P106" s="5">
        <v>28055</v>
      </c>
      <c r="Q106" s="5">
        <v>53051</v>
      </c>
      <c r="R106" s="5">
        <v>47246</v>
      </c>
      <c r="S106" s="5">
        <v>4225</v>
      </c>
      <c r="T106" s="5">
        <v>15931</v>
      </c>
    </row>
    <row r="107" spans="3:21" ht="15.5" x14ac:dyDescent="0.35">
      <c r="C107" t="s">
        <v>415</v>
      </c>
      <c r="N107" s="5">
        <v>2313592</v>
      </c>
      <c r="O107" s="5">
        <v>3042913</v>
      </c>
      <c r="Q107" s="5">
        <v>6413645</v>
      </c>
      <c r="R107" s="5">
        <v>1602970</v>
      </c>
    </row>
    <row r="108" spans="3:21" ht="15.5" x14ac:dyDescent="0.35">
      <c r="C108" t="s">
        <v>152</v>
      </c>
      <c r="D108" s="5">
        <v>683526540</v>
      </c>
      <c r="E108" s="5">
        <v>53692</v>
      </c>
      <c r="F108" s="5">
        <v>33532</v>
      </c>
      <c r="G108" s="5">
        <v>34217</v>
      </c>
      <c r="I108" s="5">
        <v>53692</v>
      </c>
      <c r="J108" s="5">
        <v>45206</v>
      </c>
      <c r="K108" s="5">
        <v>31955</v>
      </c>
      <c r="L108" s="5">
        <v>26433</v>
      </c>
      <c r="M108" s="5">
        <v>2019163</v>
      </c>
      <c r="N108" s="5">
        <v>1497824</v>
      </c>
      <c r="O108" s="5">
        <v>2466114</v>
      </c>
      <c r="P108" s="5">
        <v>7105883</v>
      </c>
      <c r="Q108" s="5">
        <v>1997970</v>
      </c>
      <c r="R108" s="5">
        <v>124812</v>
      </c>
      <c r="S108" s="5">
        <v>10141</v>
      </c>
      <c r="T108" s="5">
        <v>392372</v>
      </c>
      <c r="U108" s="5">
        <v>1271364</v>
      </c>
    </row>
    <row r="109" spans="3:21" ht="15.5" x14ac:dyDescent="0.35">
      <c r="C109" t="s">
        <v>153</v>
      </c>
      <c r="D109" s="5">
        <v>202390215058</v>
      </c>
      <c r="E109" s="5">
        <v>12408789</v>
      </c>
      <c r="F109" s="5">
        <v>12234747</v>
      </c>
      <c r="G109" s="5">
        <v>12055030</v>
      </c>
      <c r="I109" s="5">
        <v>12408789</v>
      </c>
      <c r="J109" s="5">
        <v>12311420</v>
      </c>
      <c r="K109" s="5">
        <v>12556803</v>
      </c>
      <c r="L109" s="5">
        <v>12616372</v>
      </c>
      <c r="M109" s="5">
        <v>15555003</v>
      </c>
      <c r="N109" s="5">
        <v>18584408</v>
      </c>
      <c r="O109" s="5">
        <v>19663528</v>
      </c>
      <c r="P109" s="5">
        <v>13746594</v>
      </c>
      <c r="Q109" s="5">
        <v>19774451</v>
      </c>
      <c r="R109" s="5">
        <v>13694329</v>
      </c>
      <c r="S109" s="5">
        <v>4626437</v>
      </c>
      <c r="T109" s="5">
        <v>15931</v>
      </c>
      <c r="U109" s="5">
        <v>372415</v>
      </c>
    </row>
    <row r="110" spans="3:21" ht="15.5" x14ac:dyDescent="0.35">
      <c r="C110" t="s">
        <v>154</v>
      </c>
      <c r="D110" s="5">
        <v>202390215058</v>
      </c>
      <c r="E110" s="5">
        <v>12408789</v>
      </c>
      <c r="F110" s="5">
        <v>12234747</v>
      </c>
      <c r="G110" s="5">
        <v>12055030</v>
      </c>
      <c r="I110" s="5">
        <v>12408789</v>
      </c>
      <c r="J110" s="5">
        <v>12311420</v>
      </c>
      <c r="K110" s="5">
        <v>12556803</v>
      </c>
      <c r="L110" s="5">
        <v>12616372</v>
      </c>
      <c r="M110" s="5">
        <v>15555003</v>
      </c>
      <c r="N110" s="5">
        <v>18584408</v>
      </c>
      <c r="O110" s="5">
        <v>19663528</v>
      </c>
      <c r="P110" s="5">
        <v>13746594</v>
      </c>
      <c r="Q110" s="5">
        <v>19774451</v>
      </c>
      <c r="R110" s="5">
        <v>13694329</v>
      </c>
      <c r="S110" s="5">
        <v>4626437</v>
      </c>
      <c r="T110" s="5">
        <v>15931</v>
      </c>
      <c r="U110" s="5">
        <v>372415</v>
      </c>
    </row>
    <row r="111" spans="3:21" ht="15.5" x14ac:dyDescent="0.35">
      <c r="C111" t="s">
        <v>155</v>
      </c>
      <c r="J111" s="5">
        <v>2474</v>
      </c>
      <c r="R111" s="5">
        <v>189423</v>
      </c>
      <c r="S111" s="5">
        <v>222212</v>
      </c>
    </row>
    <row r="112" spans="3:21" ht="15.5" x14ac:dyDescent="0.35">
      <c r="C112" t="s">
        <v>156</v>
      </c>
    </row>
    <row r="113" spans="2:21" ht="15.5" x14ac:dyDescent="0.35">
      <c r="C113" t="s">
        <v>159</v>
      </c>
      <c r="D113" s="5">
        <v>1141939295</v>
      </c>
      <c r="E113" s="5">
        <v>70114</v>
      </c>
      <c r="F113" s="5">
        <v>27019</v>
      </c>
      <c r="G113" s="5">
        <v>34486</v>
      </c>
      <c r="I113" s="5">
        <v>70114</v>
      </c>
      <c r="J113" s="5">
        <v>52989</v>
      </c>
      <c r="K113" s="5">
        <v>24115</v>
      </c>
      <c r="L113" s="5">
        <v>27743</v>
      </c>
      <c r="N113" s="5">
        <v>2314012</v>
      </c>
      <c r="O113" s="5">
        <v>3048439</v>
      </c>
      <c r="P113" s="5">
        <v>28055</v>
      </c>
      <c r="Q113" s="5">
        <v>6466696</v>
      </c>
      <c r="R113" s="5">
        <v>1650216</v>
      </c>
      <c r="S113" s="5">
        <v>4225</v>
      </c>
      <c r="T113" s="5">
        <v>15931</v>
      </c>
      <c r="U113" s="5">
        <v>372415</v>
      </c>
    </row>
    <row r="114" spans="2:21" ht="15.5" x14ac:dyDescent="0.35">
      <c r="C114" t="s">
        <v>160</v>
      </c>
      <c r="D114" s="5">
        <v>497051335467</v>
      </c>
      <c r="E114" s="5">
        <v>30101962</v>
      </c>
      <c r="F114" s="5">
        <v>30268966</v>
      </c>
      <c r="G114" s="5">
        <v>30900303</v>
      </c>
      <c r="I114" s="5">
        <v>30101962</v>
      </c>
      <c r="J114" s="5">
        <v>30700373</v>
      </c>
      <c r="K114" s="5">
        <v>32899468</v>
      </c>
      <c r="L114" s="5">
        <v>33682697</v>
      </c>
      <c r="M114" s="5">
        <v>36638827</v>
      </c>
      <c r="N114" s="5">
        <v>41511321</v>
      </c>
      <c r="O114" s="5">
        <v>47655351</v>
      </c>
      <c r="P114" s="5">
        <v>45778095</v>
      </c>
      <c r="Q114" s="5">
        <v>46846685</v>
      </c>
      <c r="R114" s="5">
        <v>33281750</v>
      </c>
      <c r="S114" s="5">
        <v>43813196</v>
      </c>
      <c r="T114" s="5">
        <v>46135188</v>
      </c>
      <c r="U114" s="5">
        <v>43752845</v>
      </c>
    </row>
    <row r="115" spans="2:21" ht="15.5" x14ac:dyDescent="0.35">
      <c r="C115" t="s">
        <v>161</v>
      </c>
    </row>
    <row r="116" spans="2:21" ht="15.5" x14ac:dyDescent="0.35">
      <c r="C116" t="s">
        <v>162</v>
      </c>
      <c r="D116" s="5">
        <v>42319383120</v>
      </c>
      <c r="E116" s="5">
        <v>16126771</v>
      </c>
      <c r="F116" s="5">
        <v>76794149</v>
      </c>
      <c r="G116" s="5">
        <v>76794149</v>
      </c>
      <c r="I116" s="5">
        <v>16126771</v>
      </c>
      <c r="J116" s="5">
        <v>76794149</v>
      </c>
      <c r="K116" s="5">
        <v>76794149</v>
      </c>
      <c r="L116" s="5">
        <v>76794149</v>
      </c>
      <c r="M116" s="5">
        <v>76794149</v>
      </c>
      <c r="N116" s="5">
        <v>76794149</v>
      </c>
      <c r="O116" s="5">
        <v>76794149</v>
      </c>
      <c r="P116" s="5">
        <v>76794149</v>
      </c>
      <c r="Q116" s="5">
        <v>76794149</v>
      </c>
      <c r="R116" s="5">
        <v>76794149</v>
      </c>
      <c r="S116" s="5">
        <v>76794149</v>
      </c>
      <c r="T116" s="5">
        <v>76794149</v>
      </c>
      <c r="U116" s="5">
        <v>76794149</v>
      </c>
    </row>
    <row r="117" spans="2:21" ht="15.5" x14ac:dyDescent="0.35">
      <c r="C117" t="s">
        <v>163</v>
      </c>
      <c r="D117" s="5">
        <v>1866180876</v>
      </c>
      <c r="E117" s="5">
        <v>711151</v>
      </c>
      <c r="F117" s="5">
        <v>5284008</v>
      </c>
      <c r="G117" s="5">
        <v>5284008</v>
      </c>
      <c r="I117" s="5">
        <v>711151</v>
      </c>
      <c r="J117" s="5">
        <v>5284008</v>
      </c>
      <c r="K117" s="5">
        <v>5284008</v>
      </c>
      <c r="L117" s="5">
        <v>5284008</v>
      </c>
      <c r="M117" s="5">
        <v>5284008</v>
      </c>
      <c r="N117" s="5">
        <v>5284008</v>
      </c>
      <c r="O117" s="5">
        <v>5200668</v>
      </c>
      <c r="P117" s="5">
        <v>5200668</v>
      </c>
      <c r="Q117" s="5">
        <v>5077018</v>
      </c>
      <c r="R117" s="5">
        <v>4813368</v>
      </c>
      <c r="S117" s="5">
        <v>4813368</v>
      </c>
      <c r="T117" s="5">
        <v>4813368</v>
      </c>
      <c r="U117" s="5">
        <v>4813368</v>
      </c>
    </row>
    <row r="118" spans="2:21" ht="15.5" x14ac:dyDescent="0.35">
      <c r="C118" t="s">
        <v>164</v>
      </c>
      <c r="D118" s="5">
        <v>15931716761</v>
      </c>
      <c r="E118" s="5">
        <v>787944</v>
      </c>
      <c r="F118" s="5">
        <v>-65100796</v>
      </c>
      <c r="G118" s="5">
        <v>-64993307</v>
      </c>
      <c r="I118" s="5">
        <v>787944</v>
      </c>
      <c r="J118" s="5">
        <v>-65588618</v>
      </c>
      <c r="K118" s="5">
        <v>-66263238</v>
      </c>
      <c r="L118" s="5">
        <v>-67566666</v>
      </c>
      <c r="M118" s="5">
        <v>-67503840</v>
      </c>
      <c r="N118" s="5">
        <v>-69116382</v>
      </c>
      <c r="O118" s="5">
        <v>-68538491</v>
      </c>
      <c r="P118" s="5">
        <v>-65745616</v>
      </c>
      <c r="Q118" s="5">
        <v>-67158712</v>
      </c>
      <c r="R118" s="5">
        <v>-65456301</v>
      </c>
      <c r="S118" s="5">
        <v>-68583780</v>
      </c>
      <c r="T118" s="5">
        <v>-58098706</v>
      </c>
      <c r="U118" s="5">
        <v>-51709294</v>
      </c>
    </row>
    <row r="119" spans="2:21" ht="15.5" x14ac:dyDescent="0.35">
      <c r="C119" t="s">
        <v>168</v>
      </c>
      <c r="D119" s="5">
        <v>994560</v>
      </c>
      <c r="E119" s="5">
        <v>379</v>
      </c>
      <c r="F119" s="5">
        <v>364</v>
      </c>
      <c r="G119" s="5">
        <v>379</v>
      </c>
      <c r="I119" s="5">
        <v>379</v>
      </c>
      <c r="J119" s="5">
        <v>357</v>
      </c>
      <c r="K119" s="5">
        <v>283</v>
      </c>
      <c r="L119" s="5">
        <v>230</v>
      </c>
      <c r="M119" s="5">
        <v>299</v>
      </c>
      <c r="N119" s="5">
        <v>299</v>
      </c>
      <c r="O119" s="5">
        <v>352</v>
      </c>
      <c r="P119" s="5">
        <v>424</v>
      </c>
      <c r="Q119" s="5">
        <v>408</v>
      </c>
      <c r="R119" s="5">
        <v>396</v>
      </c>
      <c r="S119" s="5">
        <v>383</v>
      </c>
      <c r="T119" s="5">
        <v>500</v>
      </c>
      <c r="U119" s="5">
        <v>537</v>
      </c>
    </row>
    <row r="120" spans="2:21" ht="15.5" x14ac:dyDescent="0.35">
      <c r="C120" t="s">
        <v>9</v>
      </c>
      <c r="D120" s="5">
        <v>180620356286</v>
      </c>
      <c r="E120" s="5">
        <v>17626245</v>
      </c>
      <c r="F120" s="5">
        <v>16977725</v>
      </c>
      <c r="G120" s="5">
        <v>17085229</v>
      </c>
      <c r="I120" s="5">
        <v>17626245</v>
      </c>
      <c r="J120" s="5">
        <v>16489896</v>
      </c>
      <c r="K120" s="5">
        <v>15815202</v>
      </c>
      <c r="L120" s="5">
        <v>14511721</v>
      </c>
      <c r="M120" s="5">
        <v>14574616</v>
      </c>
      <c r="N120" s="5">
        <v>12962074</v>
      </c>
      <c r="O120" s="5">
        <v>13456678</v>
      </c>
      <c r="P120" s="5">
        <v>16249625</v>
      </c>
      <c r="Q120" s="5">
        <v>14712863</v>
      </c>
      <c r="R120" s="5">
        <v>16151612</v>
      </c>
      <c r="S120" s="5">
        <v>13024120</v>
      </c>
      <c r="T120" s="5">
        <v>23509311</v>
      </c>
      <c r="U120" s="5">
        <v>29898760</v>
      </c>
    </row>
    <row r="121" spans="2:21" ht="15.5" x14ac:dyDescent="0.35">
      <c r="C121" t="s">
        <v>169</v>
      </c>
      <c r="D121" s="5">
        <v>677671691753</v>
      </c>
      <c r="E121" s="5">
        <v>47728207</v>
      </c>
      <c r="F121" s="5">
        <v>47246691</v>
      </c>
      <c r="G121" s="5">
        <v>47985532</v>
      </c>
      <c r="I121" s="5">
        <v>47728207</v>
      </c>
      <c r="J121" s="5">
        <v>47190269</v>
      </c>
      <c r="K121" s="5">
        <v>48714670</v>
      </c>
      <c r="L121" s="5">
        <v>48194418</v>
      </c>
      <c r="M121" s="5">
        <v>51213443</v>
      </c>
      <c r="N121" s="5">
        <v>54473395</v>
      </c>
      <c r="O121" s="5">
        <v>61112029</v>
      </c>
      <c r="P121" s="5">
        <v>62027720</v>
      </c>
      <c r="Q121" s="5">
        <v>61559548</v>
      </c>
      <c r="R121" s="5">
        <v>49433362</v>
      </c>
      <c r="S121" s="5">
        <v>56837316</v>
      </c>
      <c r="T121" s="5">
        <v>69644499</v>
      </c>
      <c r="U121" s="5">
        <v>73651605</v>
      </c>
    </row>
    <row r="122" spans="2:21" ht="15.5" x14ac:dyDescent="0.35">
      <c r="C122" t="s">
        <v>170</v>
      </c>
      <c r="D122" s="5">
        <v>2015208720</v>
      </c>
      <c r="E122" s="5">
        <v>2015208720</v>
      </c>
      <c r="F122" s="5">
        <v>2015208720</v>
      </c>
      <c r="G122" s="5">
        <v>2015208720</v>
      </c>
      <c r="I122" s="5">
        <v>2015208720</v>
      </c>
      <c r="J122" s="5">
        <v>2015208720</v>
      </c>
      <c r="K122" s="5">
        <v>2015208720</v>
      </c>
      <c r="L122" s="5">
        <v>2015208720</v>
      </c>
      <c r="M122" s="5">
        <v>2015208720</v>
      </c>
      <c r="N122" s="5">
        <v>2015208720</v>
      </c>
      <c r="O122" s="5">
        <v>2015208720</v>
      </c>
      <c r="P122" s="5">
        <v>2015208720</v>
      </c>
      <c r="Q122" s="5">
        <v>2015208720</v>
      </c>
      <c r="R122" s="5">
        <v>2015208720</v>
      </c>
      <c r="S122" s="5">
        <v>2015208720</v>
      </c>
      <c r="T122" s="5">
        <v>2015208720</v>
      </c>
      <c r="U122" s="5">
        <v>2015208720</v>
      </c>
    </row>
    <row r="124" spans="2:21" ht="15.5" x14ac:dyDescent="0.35">
      <c r="B124" t="s">
        <v>171</v>
      </c>
      <c r="C124" t="s">
        <v>172</v>
      </c>
      <c r="D124" s="5">
        <v>7614578868</v>
      </c>
      <c r="E124" s="5">
        <v>1622165</v>
      </c>
      <c r="F124" s="5">
        <v>692817</v>
      </c>
      <c r="G124" s="5">
        <v>1020747</v>
      </c>
      <c r="I124" s="5">
        <v>3115730</v>
      </c>
      <c r="J124" s="5">
        <v>4835213</v>
      </c>
      <c r="K124" s="5">
        <v>6065451</v>
      </c>
      <c r="L124" s="5">
        <v>2281791</v>
      </c>
      <c r="M124" s="5">
        <v>5368699</v>
      </c>
      <c r="N124" s="5">
        <v>4240094</v>
      </c>
      <c r="O124" s="5">
        <v>-4259860</v>
      </c>
      <c r="P124" s="5">
        <v>-4730439</v>
      </c>
      <c r="Q124" s="5">
        <v>278432</v>
      </c>
      <c r="R124" s="5">
        <v>-1432806</v>
      </c>
      <c r="S124" s="5">
        <v>-398697</v>
      </c>
      <c r="T124" s="5">
        <v>-3005431</v>
      </c>
      <c r="U124" s="5">
        <v>-4386396</v>
      </c>
    </row>
    <row r="125" spans="2:21" ht="15.5" x14ac:dyDescent="0.35">
      <c r="C125" t="s">
        <v>173</v>
      </c>
      <c r="D125" s="5">
        <v>123499005490</v>
      </c>
      <c r="E125" s="5">
        <v>5394207</v>
      </c>
      <c r="F125" s="5">
        <v>7368478</v>
      </c>
      <c r="G125" s="5">
        <v>7228919</v>
      </c>
      <c r="I125" s="5">
        <v>27025582</v>
      </c>
      <c r="J125" s="5">
        <v>25729238</v>
      </c>
      <c r="K125" s="5">
        <v>21927372</v>
      </c>
      <c r="L125" s="5">
        <v>30901022</v>
      </c>
      <c r="M125" s="5">
        <v>31952189</v>
      </c>
      <c r="N125" s="5">
        <v>26794184</v>
      </c>
      <c r="O125" s="5">
        <v>29912000</v>
      </c>
      <c r="P125" s="5">
        <v>35637651</v>
      </c>
      <c r="Q125" s="5">
        <v>36449963</v>
      </c>
      <c r="R125" s="5">
        <v>33719357</v>
      </c>
      <c r="S125" s="5">
        <v>38748904</v>
      </c>
      <c r="T125" s="5">
        <v>49032994</v>
      </c>
      <c r="U125" s="5">
        <v>53103020</v>
      </c>
    </row>
    <row r="126" spans="2:21" ht="15.5" x14ac:dyDescent="0.35">
      <c r="C126" t="s">
        <v>1300</v>
      </c>
    </row>
    <row r="127" spans="2:21" ht="15.5" x14ac:dyDescent="0.35">
      <c r="C127" t="s">
        <v>660</v>
      </c>
      <c r="D127" s="5">
        <v>-101711028478</v>
      </c>
      <c r="E127" s="5">
        <v>-9465909</v>
      </c>
      <c r="F127" s="5">
        <v>-2883479</v>
      </c>
      <c r="G127" s="5">
        <v>-2833830</v>
      </c>
      <c r="I127" s="5">
        <v>-18457854</v>
      </c>
      <c r="J127" s="5">
        <v>-16739316</v>
      </c>
      <c r="K127" s="5">
        <v>-10493099</v>
      </c>
      <c r="L127" s="5">
        <v>-12252417</v>
      </c>
      <c r="M127" s="5">
        <v>-10850340</v>
      </c>
      <c r="N127" s="5">
        <v>-6723374</v>
      </c>
      <c r="O127" s="5">
        <v>-16793763</v>
      </c>
      <c r="P127" s="5">
        <v>-19581548</v>
      </c>
      <c r="Q127" s="5">
        <v>-18497630</v>
      </c>
      <c r="R127" s="5">
        <v>-16151792</v>
      </c>
      <c r="S127" s="5">
        <v>-21125644</v>
      </c>
      <c r="T127" s="5">
        <v>-27078651</v>
      </c>
      <c r="U127" s="5">
        <v>-31847538</v>
      </c>
    </row>
    <row r="128" spans="2:21" ht="15.5" x14ac:dyDescent="0.35">
      <c r="C128" t="s">
        <v>2339</v>
      </c>
      <c r="D128" s="5">
        <v>-10855229482</v>
      </c>
      <c r="E128" s="5">
        <v>-1804000</v>
      </c>
      <c r="F128" s="5">
        <v>-876445</v>
      </c>
      <c r="G128" s="5">
        <v>-867969</v>
      </c>
      <c r="I128" s="5">
        <v>-4198760</v>
      </c>
      <c r="J128" s="5">
        <v>-3858273</v>
      </c>
      <c r="K128" s="5">
        <v>-4176427</v>
      </c>
      <c r="L128" s="5">
        <v>-3864358</v>
      </c>
      <c r="M128" s="5">
        <v>-3853749</v>
      </c>
      <c r="N128" s="5">
        <v>-3892955</v>
      </c>
      <c r="O128" s="5">
        <v>-5316906</v>
      </c>
      <c r="P128" s="5">
        <v>-5581895</v>
      </c>
      <c r="Q128" s="5">
        <v>-4408190</v>
      </c>
      <c r="R128" s="5">
        <v>-4381648</v>
      </c>
      <c r="S128" s="5">
        <v>-3972835</v>
      </c>
      <c r="T128" s="5">
        <v>-3239652</v>
      </c>
      <c r="U128" s="5">
        <v>-3279911</v>
      </c>
    </row>
    <row r="129" spans="3:21" ht="15.5" x14ac:dyDescent="0.35">
      <c r="C129" t="s">
        <v>427</v>
      </c>
      <c r="D129" s="5">
        <v>-112566257960</v>
      </c>
      <c r="E129" s="5">
        <v>-11269909</v>
      </c>
      <c r="F129" s="5">
        <v>-3759924</v>
      </c>
      <c r="G129" s="5">
        <v>-3701799</v>
      </c>
      <c r="I129" s="5">
        <v>-22656614</v>
      </c>
      <c r="J129" s="5">
        <v>-20597589</v>
      </c>
      <c r="K129" s="5">
        <v>-14669526</v>
      </c>
      <c r="L129" s="5">
        <v>-16116775</v>
      </c>
      <c r="M129" s="5">
        <v>-14704089</v>
      </c>
      <c r="N129" s="5">
        <v>-10616329</v>
      </c>
      <c r="O129" s="5">
        <v>-22110669</v>
      </c>
      <c r="P129" s="5">
        <v>-25163443</v>
      </c>
      <c r="Q129" s="5">
        <v>-22905820</v>
      </c>
      <c r="R129" s="5">
        <v>-20533440</v>
      </c>
      <c r="S129" s="5">
        <v>-25098479</v>
      </c>
      <c r="T129" s="5">
        <v>-30318303</v>
      </c>
      <c r="U129" s="5">
        <v>-35127449</v>
      </c>
    </row>
    <row r="130" spans="3:21" ht="15.5" x14ac:dyDescent="0.35">
      <c r="C130" t="s">
        <v>2308</v>
      </c>
      <c r="E130" s="5">
        <v>7979529</v>
      </c>
      <c r="F130" s="5">
        <v>-2502549</v>
      </c>
      <c r="G130" s="5">
        <v>-2760864</v>
      </c>
      <c r="L130" s="5">
        <v>-10220986</v>
      </c>
      <c r="M130" s="5">
        <v>-9814906</v>
      </c>
      <c r="N130" s="5">
        <v>-10282065</v>
      </c>
      <c r="O130" s="5">
        <v>-9982732</v>
      </c>
      <c r="P130" s="5">
        <v>-14715690</v>
      </c>
      <c r="Q130" s="5">
        <v>-12534446</v>
      </c>
      <c r="R130" s="5">
        <v>-13579581</v>
      </c>
      <c r="S130" s="5">
        <v>-12771202</v>
      </c>
      <c r="T130" s="5">
        <v>-20026369</v>
      </c>
      <c r="U130" s="5">
        <v>-15755031</v>
      </c>
    </row>
    <row r="131" spans="3:21" ht="15.5" x14ac:dyDescent="0.35">
      <c r="C131" t="s">
        <v>1383</v>
      </c>
      <c r="G131" s="5">
        <v>182872</v>
      </c>
      <c r="I131" s="5">
        <v>182872</v>
      </c>
      <c r="J131" s="5">
        <v>269016</v>
      </c>
      <c r="K131" s="5">
        <v>272529</v>
      </c>
      <c r="L131" s="5">
        <v>51198</v>
      </c>
      <c r="M131" s="5">
        <v>241442</v>
      </c>
      <c r="N131" s="5">
        <v>332528</v>
      </c>
      <c r="O131" s="5">
        <v>1067007</v>
      </c>
      <c r="P131" s="5">
        <v>462629</v>
      </c>
      <c r="Q131" s="5">
        <v>113895</v>
      </c>
      <c r="R131" s="5">
        <v>409776</v>
      </c>
      <c r="S131" s="5">
        <v>687734</v>
      </c>
      <c r="T131" s="5">
        <v>1707615</v>
      </c>
      <c r="U131" s="5">
        <v>1049347</v>
      </c>
    </row>
    <row r="132" spans="3:21" ht="15.5" x14ac:dyDescent="0.35">
      <c r="C132" t="s">
        <v>1577</v>
      </c>
      <c r="E132" s="5">
        <v>-78</v>
      </c>
      <c r="F132" s="5">
        <v>27</v>
      </c>
      <c r="G132" s="5">
        <v>51</v>
      </c>
      <c r="L132" s="5">
        <v>56</v>
      </c>
      <c r="M132" s="5">
        <v>103</v>
      </c>
      <c r="N132" s="5">
        <v>227</v>
      </c>
      <c r="O132" s="5">
        <v>384</v>
      </c>
      <c r="P132" s="5">
        <v>726</v>
      </c>
      <c r="Q132" s="5">
        <v>2455</v>
      </c>
      <c r="R132" s="5">
        <v>10339</v>
      </c>
      <c r="S132" s="5">
        <v>10203</v>
      </c>
      <c r="T132" s="5">
        <v>13220</v>
      </c>
      <c r="U132" s="5">
        <v>11795</v>
      </c>
    </row>
    <row r="133" spans="3:21" ht="15.5" x14ac:dyDescent="0.35">
      <c r="C133" t="s">
        <v>1688</v>
      </c>
      <c r="L133" s="5">
        <v>451908</v>
      </c>
      <c r="M133" s="5">
        <v>-66980</v>
      </c>
    </row>
    <row r="134" spans="3:21" ht="15.5" x14ac:dyDescent="0.35">
      <c r="C134" t="s">
        <v>1438</v>
      </c>
      <c r="D134" s="5">
        <v>-3479593395</v>
      </c>
      <c r="E134" s="5">
        <v>-908501</v>
      </c>
      <c r="F134" s="5">
        <v>467188</v>
      </c>
      <c r="G134" s="5">
        <v>-467188</v>
      </c>
      <c r="I134" s="5">
        <v>-908501</v>
      </c>
      <c r="J134" s="5">
        <v>-1123641</v>
      </c>
      <c r="K134" s="5">
        <v>-1337316</v>
      </c>
    </row>
    <row r="135" spans="3:21" ht="15.5" x14ac:dyDescent="0.35">
      <c r="C135" t="s">
        <v>2340</v>
      </c>
      <c r="L135" s="5">
        <v>-64768</v>
      </c>
      <c r="M135" s="5">
        <v>-102277</v>
      </c>
    </row>
    <row r="136" spans="3:21" ht="15.5" x14ac:dyDescent="0.35">
      <c r="C136" t="s">
        <v>175</v>
      </c>
      <c r="G136" s="5">
        <v>232254</v>
      </c>
      <c r="N136" s="5">
        <v>-1494506</v>
      </c>
      <c r="O136" s="5">
        <v>-1514240</v>
      </c>
      <c r="P136" s="5">
        <v>-751112</v>
      </c>
      <c r="Q136" s="5">
        <v>-793162</v>
      </c>
      <c r="R136" s="5">
        <v>-892979</v>
      </c>
      <c r="S136" s="5">
        <v>-1041705</v>
      </c>
      <c r="T136" s="5">
        <v>-1279036</v>
      </c>
      <c r="U136" s="5">
        <v>-1114281</v>
      </c>
    </row>
    <row r="137" spans="3:21" ht="15.5" x14ac:dyDescent="0.35">
      <c r="C137" t="s">
        <v>706</v>
      </c>
      <c r="E137" s="5">
        <v>240117</v>
      </c>
      <c r="F137" s="5">
        <v>-240117</v>
      </c>
      <c r="G137" s="5">
        <v>97209</v>
      </c>
      <c r="M137" s="5">
        <v>-1176703</v>
      </c>
      <c r="R137" s="5">
        <v>-797052</v>
      </c>
      <c r="S137" s="5">
        <v>-893994</v>
      </c>
      <c r="T137" s="5">
        <v>-1513756</v>
      </c>
      <c r="U137" s="5">
        <v>-1695959</v>
      </c>
    </row>
    <row r="138" spans="3:21" ht="15.5" x14ac:dyDescent="0.35">
      <c r="C138" t="s">
        <v>2341</v>
      </c>
      <c r="E138" s="5">
        <v>869505</v>
      </c>
      <c r="F138" s="5">
        <v>-293708</v>
      </c>
      <c r="G138" s="5">
        <v>-292381</v>
      </c>
      <c r="J138" s="5">
        <v>-1260742</v>
      </c>
      <c r="K138" s="5">
        <v>-1231337</v>
      </c>
      <c r="L138" s="5">
        <v>-1359959</v>
      </c>
    </row>
    <row r="139" spans="3:21" ht="15.5" x14ac:dyDescent="0.35">
      <c r="C139" t="s">
        <v>177</v>
      </c>
      <c r="E139" s="5">
        <v>-314231</v>
      </c>
      <c r="F139" s="5">
        <v>170472</v>
      </c>
      <c r="G139" s="5">
        <v>-170472</v>
      </c>
      <c r="I139" s="5">
        <v>-314231</v>
      </c>
      <c r="J139" s="5">
        <v>-203894</v>
      </c>
      <c r="K139" s="5">
        <v>-186124</v>
      </c>
      <c r="L139" s="5">
        <v>-363824</v>
      </c>
    </row>
    <row r="140" spans="3:21" ht="15.5" x14ac:dyDescent="0.35">
      <c r="C140" t="s">
        <v>2342</v>
      </c>
      <c r="U140" s="5">
        <v>-4679663</v>
      </c>
    </row>
    <row r="141" spans="3:21" ht="15.5" x14ac:dyDescent="0.35">
      <c r="C141" t="s">
        <v>2343</v>
      </c>
      <c r="D141" s="5">
        <v>-3318168662</v>
      </c>
      <c r="E141" s="5">
        <v>-1276975</v>
      </c>
      <c r="F141" s="5">
        <v>-49862</v>
      </c>
      <c r="G141" s="5">
        <v>204958</v>
      </c>
      <c r="I141" s="5">
        <v>-1121879</v>
      </c>
      <c r="J141" s="5">
        <v>899184</v>
      </c>
      <c r="K141" s="5">
        <v>-47463</v>
      </c>
      <c r="L141" s="5">
        <v>5079</v>
      </c>
      <c r="M141" s="5">
        <v>-4668</v>
      </c>
      <c r="N141" s="5">
        <v>-493945</v>
      </c>
      <c r="O141" s="5">
        <v>-1631610</v>
      </c>
      <c r="P141" s="5">
        <v>-201200</v>
      </c>
      <c r="Q141" s="5">
        <v>-54453</v>
      </c>
      <c r="R141" s="5">
        <v>230774</v>
      </c>
      <c r="S141" s="5">
        <v>-40158</v>
      </c>
      <c r="T141" s="5">
        <v>-621796</v>
      </c>
      <c r="U141" s="5">
        <v>-303831</v>
      </c>
    </row>
    <row r="142" spans="3:21" ht="15.5" x14ac:dyDescent="0.35">
      <c r="C142" t="s">
        <v>2344</v>
      </c>
      <c r="U142" s="5">
        <v>125656</v>
      </c>
    </row>
    <row r="143" spans="3:21" ht="15.5" x14ac:dyDescent="0.35">
      <c r="C143" t="s">
        <v>96</v>
      </c>
    </row>
    <row r="144" spans="3:21" ht="15.5" x14ac:dyDescent="0.35">
      <c r="C144" t="s">
        <v>183</v>
      </c>
      <c r="D144" s="5">
        <v>-4889594884</v>
      </c>
      <c r="E144" s="5">
        <v>-1242362</v>
      </c>
      <c r="F144" s="5">
        <v>-696117</v>
      </c>
      <c r="G144" s="5">
        <v>-732408</v>
      </c>
      <c r="I144" s="5">
        <v>-1736343</v>
      </c>
      <c r="J144" s="5">
        <v>-3966266</v>
      </c>
      <c r="K144" s="5">
        <v>-1712116</v>
      </c>
      <c r="L144" s="5">
        <v>-1836567</v>
      </c>
      <c r="M144" s="5">
        <v>-5193097</v>
      </c>
      <c r="N144" s="5">
        <v>-4333758</v>
      </c>
      <c r="O144" s="5">
        <v>4965775</v>
      </c>
      <c r="P144" s="5">
        <v>1185643</v>
      </c>
      <c r="Q144" s="5">
        <v>12315621</v>
      </c>
      <c r="R144" s="5">
        <v>-11694308</v>
      </c>
      <c r="S144" s="5">
        <v>222872</v>
      </c>
      <c r="T144" s="5">
        <v>3833331</v>
      </c>
      <c r="U144" s="5">
        <v>5021689</v>
      </c>
    </row>
    <row r="145" spans="3:21" ht="15.5" x14ac:dyDescent="0.35">
      <c r="C145" t="s">
        <v>184</v>
      </c>
      <c r="D145" s="5">
        <v>-418195297</v>
      </c>
      <c r="E145" s="5">
        <v>-366249</v>
      </c>
      <c r="F145" s="5">
        <v>-86402</v>
      </c>
      <c r="G145" s="5">
        <v>-231351</v>
      </c>
      <c r="I145" s="5">
        <v>-1378427</v>
      </c>
      <c r="J145" s="5">
        <v>-845386</v>
      </c>
      <c r="K145" s="5">
        <v>-4588570</v>
      </c>
      <c r="L145" s="5">
        <v>-251066</v>
      </c>
      <c r="M145" s="5">
        <v>-122691</v>
      </c>
      <c r="N145" s="5">
        <v>40570</v>
      </c>
      <c r="O145" s="5">
        <v>-775491</v>
      </c>
      <c r="P145" s="5">
        <v>2940475</v>
      </c>
      <c r="Q145" s="5">
        <v>-12910017</v>
      </c>
      <c r="R145" s="5">
        <v>12442469</v>
      </c>
      <c r="S145" s="5">
        <v>-182298</v>
      </c>
      <c r="T145" s="5">
        <v>-1336145</v>
      </c>
      <c r="U145" s="5">
        <v>-1261070</v>
      </c>
    </row>
    <row r="146" spans="3:21" ht="15.5" x14ac:dyDescent="0.35">
      <c r="C146" t="s">
        <v>612</v>
      </c>
      <c r="E146" s="5">
        <v>11526</v>
      </c>
      <c r="I146" s="5">
        <v>11526</v>
      </c>
      <c r="J146" s="5">
        <v>39</v>
      </c>
      <c r="K146" s="5">
        <v>90008</v>
      </c>
      <c r="L146" s="5">
        <v>62750</v>
      </c>
      <c r="M146" s="5">
        <v>2204</v>
      </c>
      <c r="N146" s="5">
        <v>168730</v>
      </c>
      <c r="O146" s="5">
        <v>887449</v>
      </c>
      <c r="P146" s="5">
        <v>5073447</v>
      </c>
      <c r="Q146" s="5">
        <v>241747</v>
      </c>
      <c r="R146" s="5">
        <v>15794511</v>
      </c>
      <c r="S146" s="5">
        <v>14577</v>
      </c>
      <c r="T146" s="5">
        <v>23849</v>
      </c>
      <c r="U146" s="5">
        <v>118234</v>
      </c>
    </row>
    <row r="147" spans="3:21" ht="15.5" x14ac:dyDescent="0.35">
      <c r="C147" t="s">
        <v>207</v>
      </c>
      <c r="D147" s="5">
        <v>-418195297</v>
      </c>
      <c r="E147" s="5">
        <v>-377775</v>
      </c>
      <c r="F147" s="5">
        <v>-86402</v>
      </c>
      <c r="G147" s="5">
        <v>-231351</v>
      </c>
      <c r="I147" s="5">
        <v>-1389953</v>
      </c>
      <c r="J147" s="5">
        <v>-845425</v>
      </c>
      <c r="K147" s="5">
        <v>-4678578</v>
      </c>
      <c r="L147" s="5">
        <v>-313816</v>
      </c>
      <c r="M147" s="5">
        <v>-124895</v>
      </c>
      <c r="N147" s="5">
        <v>-128160</v>
      </c>
      <c r="O147" s="5">
        <v>-1554847</v>
      </c>
      <c r="P147" s="5">
        <v>-2038182</v>
      </c>
      <c r="Q147" s="5">
        <v>-12554026</v>
      </c>
      <c r="R147" s="5">
        <v>-3244229</v>
      </c>
      <c r="S147" s="5">
        <v>-162721</v>
      </c>
      <c r="T147" s="5">
        <v>-1359994</v>
      </c>
      <c r="U147" s="5">
        <v>-1578850</v>
      </c>
    </row>
    <row r="148" spans="3:21" ht="15.5" x14ac:dyDescent="0.35">
      <c r="C148" t="s">
        <v>1259</v>
      </c>
      <c r="D148" s="5">
        <v>-574530861</v>
      </c>
      <c r="E148" s="5">
        <v>61020</v>
      </c>
      <c r="F148" s="5">
        <v>-68828</v>
      </c>
      <c r="G148" s="5">
        <v>-21900</v>
      </c>
      <c r="I148" s="5">
        <v>-53412</v>
      </c>
      <c r="J148" s="5">
        <v>-13250</v>
      </c>
      <c r="K148" s="5">
        <v>-33556</v>
      </c>
      <c r="M148" s="5">
        <v>-19699</v>
      </c>
      <c r="N148" s="5">
        <v>-26767</v>
      </c>
    </row>
    <row r="149" spans="3:21" ht="15.5" x14ac:dyDescent="0.35">
      <c r="C149" t="s">
        <v>2345</v>
      </c>
      <c r="O149" s="5">
        <v>-69795</v>
      </c>
    </row>
    <row r="150" spans="3:21" ht="15.5" x14ac:dyDescent="0.35">
      <c r="C150" t="s">
        <v>2346</v>
      </c>
      <c r="P150" s="5">
        <v>-94790</v>
      </c>
      <c r="Q150" s="5">
        <v>-597738</v>
      </c>
      <c r="R150" s="5">
        <v>-107813</v>
      </c>
      <c r="S150" s="5">
        <v>-34154</v>
      </c>
      <c r="U150" s="5">
        <v>199546</v>
      </c>
    </row>
    <row r="151" spans="3:21" ht="15.5" x14ac:dyDescent="0.35">
      <c r="C151" t="s">
        <v>241</v>
      </c>
      <c r="D151" s="5">
        <v>-4889594884</v>
      </c>
      <c r="E151" s="5">
        <v>-1242362</v>
      </c>
      <c r="F151" s="5">
        <v>-696117</v>
      </c>
      <c r="G151" s="5">
        <v>-732408</v>
      </c>
      <c r="I151" s="5">
        <v>-1736343</v>
      </c>
      <c r="J151" s="5">
        <v>-3966266</v>
      </c>
      <c r="K151" s="5">
        <v>-1712116</v>
      </c>
      <c r="L151" s="5">
        <v>-1836567</v>
      </c>
      <c r="M151" s="5">
        <v>-5193097</v>
      </c>
      <c r="N151" s="5">
        <v>-4333758</v>
      </c>
      <c r="O151" s="5">
        <v>4965775</v>
      </c>
      <c r="P151" s="5">
        <v>1185643</v>
      </c>
      <c r="Q151" s="5">
        <v>12315621</v>
      </c>
      <c r="R151" s="5">
        <v>-11694308</v>
      </c>
      <c r="S151" s="5">
        <v>222872</v>
      </c>
      <c r="T151" s="5">
        <v>3833331</v>
      </c>
      <c r="U151" s="5">
        <v>5021689</v>
      </c>
    </row>
    <row r="152" spans="3:21" ht="15.5" x14ac:dyDescent="0.35">
      <c r="C152" t="s">
        <v>627</v>
      </c>
      <c r="D152" s="5">
        <v>98832556213</v>
      </c>
      <c r="E152" s="5">
        <v>4965671</v>
      </c>
      <c r="F152" s="5">
        <v>5009110</v>
      </c>
      <c r="G152" s="5">
        <v>10653359</v>
      </c>
      <c r="I152" s="5">
        <v>26686298</v>
      </c>
      <c r="J152" s="5">
        <v>16650332</v>
      </c>
      <c r="K152" s="5">
        <v>19695432</v>
      </c>
      <c r="L152" s="5">
        <v>26394224</v>
      </c>
      <c r="M152" s="5">
        <v>24127713</v>
      </c>
      <c r="N152" s="5">
        <v>27764396</v>
      </c>
      <c r="O152" s="5">
        <v>3719368</v>
      </c>
      <c r="P152" s="5">
        <v>44128388</v>
      </c>
      <c r="Q152" s="5">
        <v>53646895</v>
      </c>
      <c r="R152" s="5">
        <v>43323401</v>
      </c>
      <c r="S152" s="5">
        <v>47636958</v>
      </c>
      <c r="T152" s="5">
        <v>91728474</v>
      </c>
      <c r="U152" s="5">
        <v>61782101</v>
      </c>
    </row>
    <row r="153" spans="3:21" ht="15.5" x14ac:dyDescent="0.35">
      <c r="C153" t="s">
        <v>233</v>
      </c>
      <c r="F153" s="5">
        <v>171359</v>
      </c>
      <c r="I153" s="5">
        <v>171359</v>
      </c>
      <c r="J153" s="5">
        <v>1666629</v>
      </c>
      <c r="K153" s="5">
        <v>1985849</v>
      </c>
      <c r="L153" s="5">
        <v>172917</v>
      </c>
      <c r="M153" s="5">
        <v>1074811</v>
      </c>
      <c r="N153" s="5">
        <v>653313</v>
      </c>
      <c r="O153" s="5">
        <v>2827494</v>
      </c>
      <c r="P153" s="5">
        <v>282618</v>
      </c>
      <c r="Q153" s="5">
        <v>2196935</v>
      </c>
      <c r="R153" s="5">
        <v>7840000</v>
      </c>
      <c r="S153" s="5">
        <v>4400000</v>
      </c>
    </row>
    <row r="154" spans="3:21" ht="15.5" x14ac:dyDescent="0.35">
      <c r="C154" t="s">
        <v>245</v>
      </c>
      <c r="E154" s="5">
        <v>697258</v>
      </c>
      <c r="F154" s="5">
        <v>-697258</v>
      </c>
      <c r="L154" s="5">
        <v>-2018750</v>
      </c>
      <c r="M154" s="5">
        <v>-1772420</v>
      </c>
      <c r="N154" s="5">
        <v>-1696493</v>
      </c>
    </row>
    <row r="155" spans="3:21" ht="15.5" x14ac:dyDescent="0.35">
      <c r="C155" t="s">
        <v>1176</v>
      </c>
      <c r="D155" s="5">
        <v>-4020000000</v>
      </c>
      <c r="E155" s="5">
        <v>-551520</v>
      </c>
      <c r="F155" s="5">
        <v>-250588</v>
      </c>
      <c r="G155" s="5">
        <v>-139215</v>
      </c>
      <c r="I155" s="5">
        <v>-972260</v>
      </c>
      <c r="J155" s="5">
        <v>-1190322</v>
      </c>
      <c r="K155" s="5">
        <v>-856761</v>
      </c>
      <c r="L155" s="5">
        <v>-2963709</v>
      </c>
      <c r="M155" s="5">
        <v>-1909687</v>
      </c>
      <c r="N155" s="5">
        <v>-447450</v>
      </c>
    </row>
    <row r="156" spans="3:21" ht="15.5" x14ac:dyDescent="0.35">
      <c r="C156" t="s">
        <v>713</v>
      </c>
      <c r="G156" s="5">
        <v>-184320</v>
      </c>
    </row>
    <row r="157" spans="3:21" ht="15.5" x14ac:dyDescent="0.35">
      <c r="C157" t="s">
        <v>2311</v>
      </c>
      <c r="E157" s="5">
        <v>-184320</v>
      </c>
      <c r="G157" s="5">
        <v>184320</v>
      </c>
    </row>
    <row r="158" spans="3:21" ht="15.5" x14ac:dyDescent="0.35">
      <c r="C158" t="s">
        <v>2347</v>
      </c>
      <c r="P158" s="5">
        <v>-75347</v>
      </c>
      <c r="Q158" s="5">
        <v>-58161</v>
      </c>
      <c r="R158" s="5">
        <v>-72678</v>
      </c>
      <c r="S158" s="5">
        <v>-12810</v>
      </c>
    </row>
    <row r="159" spans="3:21" ht="15.5" x14ac:dyDescent="0.35">
      <c r="C159" t="s">
        <v>278</v>
      </c>
      <c r="D159" s="5">
        <v>2306788687</v>
      </c>
      <c r="E159" s="5">
        <v>13554</v>
      </c>
      <c r="F159" s="5">
        <v>-89702</v>
      </c>
      <c r="G159" s="5">
        <v>56988</v>
      </c>
      <c r="I159" s="5">
        <v>960</v>
      </c>
      <c r="J159" s="5">
        <v>23561</v>
      </c>
      <c r="K159" s="5">
        <v>-235235</v>
      </c>
      <c r="L159" s="5">
        <v>194158</v>
      </c>
      <c r="M159" s="5">
        <v>52911</v>
      </c>
      <c r="N159" s="5">
        <v>-53094</v>
      </c>
      <c r="O159" s="5">
        <v>-69576</v>
      </c>
      <c r="P159" s="5">
        <v>-604321</v>
      </c>
      <c r="Q159" s="5">
        <v>-315964</v>
      </c>
      <c r="R159" s="5">
        <v>-684645</v>
      </c>
      <c r="S159" s="5">
        <v>-358123</v>
      </c>
      <c r="T159" s="5">
        <v>-508245</v>
      </c>
      <c r="U159" s="5">
        <v>-625777</v>
      </c>
    </row>
    <row r="160" spans="3:21" ht="15.5" x14ac:dyDescent="0.35">
      <c r="C160" t="s">
        <v>279</v>
      </c>
      <c r="D160" s="5">
        <v>1584613380</v>
      </c>
      <c r="I160" s="5">
        <v>93463</v>
      </c>
      <c r="J160" s="5">
        <v>69902</v>
      </c>
      <c r="K160" s="5">
        <v>305137</v>
      </c>
      <c r="L160" s="5">
        <v>110979</v>
      </c>
      <c r="M160" s="5">
        <v>58068</v>
      </c>
      <c r="N160" s="5">
        <v>111162</v>
      </c>
      <c r="O160" s="5">
        <v>180738</v>
      </c>
      <c r="P160" s="5">
        <v>785059</v>
      </c>
      <c r="Q160" s="5">
        <v>1101023</v>
      </c>
      <c r="R160" s="5">
        <v>1785668</v>
      </c>
      <c r="S160" s="5">
        <v>2143791</v>
      </c>
      <c r="T160" s="5">
        <v>2652036</v>
      </c>
      <c r="U160" s="5">
        <v>3277813</v>
      </c>
    </row>
    <row r="161" spans="2:21" ht="15.5" x14ac:dyDescent="0.35">
      <c r="C161" t="s">
        <v>282</v>
      </c>
      <c r="D161" s="5">
        <v>3891402067</v>
      </c>
      <c r="E161" s="5">
        <v>13554</v>
      </c>
      <c r="F161" s="5">
        <v>-89702</v>
      </c>
      <c r="G161" s="5">
        <v>56988</v>
      </c>
      <c r="I161" s="5">
        <v>94423</v>
      </c>
      <c r="J161" s="5">
        <v>93463</v>
      </c>
      <c r="K161" s="5">
        <v>69902</v>
      </c>
      <c r="L161" s="5">
        <v>305137</v>
      </c>
      <c r="M161" s="5">
        <v>110979</v>
      </c>
      <c r="N161" s="5">
        <v>58068</v>
      </c>
      <c r="O161" s="5">
        <v>111162</v>
      </c>
      <c r="P161" s="5">
        <v>180738</v>
      </c>
      <c r="Q161" s="5">
        <v>785059</v>
      </c>
      <c r="R161" s="5">
        <v>1101023</v>
      </c>
      <c r="S161" s="5">
        <v>1785668</v>
      </c>
      <c r="T161" s="5">
        <v>2143791</v>
      </c>
      <c r="U161" s="5">
        <v>2652036</v>
      </c>
    </row>
    <row r="163" spans="2:21" ht="15.5" x14ac:dyDescent="0.35">
      <c r="B163" t="s">
        <v>283</v>
      </c>
      <c r="C163" t="s">
        <v>11</v>
      </c>
      <c r="D163" s="5">
        <v>2020000000</v>
      </c>
      <c r="E163" s="5">
        <v>2020000000</v>
      </c>
      <c r="F163" s="5">
        <v>2020000000</v>
      </c>
      <c r="G163" s="5">
        <v>2020000000</v>
      </c>
      <c r="I163" s="5">
        <v>2020000000</v>
      </c>
      <c r="J163" s="5">
        <v>2020000000</v>
      </c>
      <c r="K163" s="5">
        <v>2020000000</v>
      </c>
      <c r="L163" s="5">
        <v>2020000000</v>
      </c>
      <c r="M163" s="5">
        <v>2020000000</v>
      </c>
      <c r="N163" s="5">
        <v>2020000000</v>
      </c>
      <c r="O163" s="5">
        <v>2020000000</v>
      </c>
      <c r="P163" s="5">
        <v>2020000000</v>
      </c>
      <c r="Q163" s="5">
        <v>2020000000</v>
      </c>
      <c r="R163" s="5">
        <v>2020000000</v>
      </c>
      <c r="S163" s="5">
        <v>2020000000</v>
      </c>
      <c r="T163" s="5">
        <v>2020000000</v>
      </c>
      <c r="U163" s="5">
        <v>2020000000</v>
      </c>
    </row>
    <row r="164" spans="2:21" ht="15.5" x14ac:dyDescent="0.35">
      <c r="C164" t="s">
        <v>284</v>
      </c>
      <c r="D164" s="6">
        <v>1.33</v>
      </c>
      <c r="E164" s="6">
        <v>5.36</v>
      </c>
      <c r="F164" s="6">
        <v>-0.87</v>
      </c>
      <c r="G164" s="6">
        <v>1.57</v>
      </c>
    </row>
    <row r="165" spans="2:21" ht="15.5" x14ac:dyDescent="0.35">
      <c r="C165" t="s">
        <v>285</v>
      </c>
      <c r="D165" s="6">
        <v>139.1</v>
      </c>
      <c r="E165" s="6">
        <v>19.59</v>
      </c>
      <c r="F165" s="6">
        <v>-113.79</v>
      </c>
      <c r="G165" s="6">
        <v>22.93</v>
      </c>
    </row>
    <row r="166" spans="2:21" ht="15.5" x14ac:dyDescent="0.35">
      <c r="C166" t="s">
        <v>72</v>
      </c>
      <c r="D166" s="6">
        <v>3.69</v>
      </c>
      <c r="E166" s="6">
        <v>1.74</v>
      </c>
      <c r="F166" s="6">
        <v>1.82</v>
      </c>
      <c r="G166" s="6">
        <v>0.67</v>
      </c>
    </row>
    <row r="167" spans="2:21" ht="15.5" x14ac:dyDescent="0.35">
      <c r="C167" t="s">
        <v>286</v>
      </c>
      <c r="E167" s="5">
        <v>30880000000</v>
      </c>
      <c r="F167" s="5">
        <v>13090000000</v>
      </c>
      <c r="G167" s="5">
        <v>17590000000</v>
      </c>
    </row>
    <row r="168" spans="2:21" ht="15.5" x14ac:dyDescent="0.35">
      <c r="C168" t="s">
        <v>287</v>
      </c>
      <c r="D168" s="6">
        <v>4.0000000000000001E-3</v>
      </c>
      <c r="E168" s="6">
        <v>1.3500000000000002E-2</v>
      </c>
      <c r="F168" s="6">
        <v>-2.2000000000000001E-3</v>
      </c>
      <c r="G168" s="6">
        <v>4.0999999999999995E-3</v>
      </c>
    </row>
    <row r="169" spans="2:21" ht="15.5" x14ac:dyDescent="0.35">
      <c r="C169" t="s">
        <v>288</v>
      </c>
      <c r="D169" s="6">
        <v>1.49E-2</v>
      </c>
      <c r="E169" s="6">
        <v>3.6699999999999997E-2</v>
      </c>
      <c r="F169" s="6">
        <v>-6.1999999999999998E-3</v>
      </c>
      <c r="G169" s="6">
        <v>1.1399999999999999E-2</v>
      </c>
    </row>
    <row r="170" spans="2:21" ht="15.5" x14ac:dyDescent="0.35">
      <c r="C170" t="s">
        <v>289</v>
      </c>
      <c r="D170" s="6">
        <v>1.5600000000000001E-2</v>
      </c>
      <c r="E170" s="6">
        <v>4.1100000000000005E-2</v>
      </c>
      <c r="F170" s="6">
        <v>7.1999999999999998E-3</v>
      </c>
      <c r="G170" s="6">
        <v>1.6399999999999998E-2</v>
      </c>
    </row>
    <row r="171" spans="2:21" ht="15.5" x14ac:dyDescent="0.35">
      <c r="C171" t="s">
        <v>290</v>
      </c>
      <c r="D171" s="6">
        <v>1.78</v>
      </c>
      <c r="E171" s="6">
        <v>1.32</v>
      </c>
      <c r="F171" s="6">
        <v>0.65</v>
      </c>
      <c r="G171" s="6">
        <v>1.67</v>
      </c>
    </row>
    <row r="172" spans="2:21" ht="15.5" x14ac:dyDescent="0.35">
      <c r="C172" t="s">
        <v>291</v>
      </c>
      <c r="D172" s="5">
        <v>181000000000</v>
      </c>
      <c r="E172" s="5">
        <v>295000000000</v>
      </c>
      <c r="F172" s="5">
        <v>283000000000</v>
      </c>
      <c r="G172" s="5">
        <v>277000000000</v>
      </c>
    </row>
    <row r="173" spans="2:21" ht="15.5" x14ac:dyDescent="0.35">
      <c r="C173" t="s">
        <v>292</v>
      </c>
      <c r="D173" s="6">
        <v>2.06</v>
      </c>
      <c r="E173" s="6">
        <v>0.72</v>
      </c>
      <c r="F173" s="6">
        <v>0.7</v>
      </c>
      <c r="G173" s="6">
        <v>0.26</v>
      </c>
    </row>
    <row r="174" spans="2:21" ht="15.5" x14ac:dyDescent="0.35">
      <c r="C174" t="s">
        <v>293</v>
      </c>
      <c r="D174" s="6">
        <v>89.63</v>
      </c>
      <c r="E174" s="6">
        <v>146.24</v>
      </c>
      <c r="F174" s="6">
        <v>140.62</v>
      </c>
      <c r="G174" s="6">
        <v>137.61000000000001</v>
      </c>
    </row>
    <row r="175" spans="2:21" ht="15.5" x14ac:dyDescent="0.35">
      <c r="C175" t="s">
        <v>294</v>
      </c>
      <c r="D175" s="6">
        <v>2.06</v>
      </c>
      <c r="E175" s="6">
        <v>0.72</v>
      </c>
      <c r="F175" s="6">
        <v>0.7</v>
      </c>
      <c r="G175" s="6">
        <v>0.26</v>
      </c>
    </row>
    <row r="176" spans="2:21" ht="15.5" x14ac:dyDescent="0.35">
      <c r="C176" t="s">
        <v>295</v>
      </c>
      <c r="D176" s="6">
        <v>89.63</v>
      </c>
      <c r="E176" s="6">
        <v>146.24</v>
      </c>
      <c r="F176" s="6">
        <v>140.62</v>
      </c>
      <c r="G176" s="6">
        <v>137.61000000000001</v>
      </c>
    </row>
    <row r="177" spans="3:21" ht="15.5" x14ac:dyDescent="0.35">
      <c r="C177" t="s">
        <v>296</v>
      </c>
      <c r="D177" s="5">
        <v>227000000000</v>
      </c>
      <c r="E177" s="5">
        <v>224000000000</v>
      </c>
      <c r="F177" s="5">
        <v>234000000000</v>
      </c>
      <c r="G177" s="5">
        <v>233000000000</v>
      </c>
    </row>
    <row r="178" spans="3:21" ht="15.5" x14ac:dyDescent="0.35">
      <c r="C178" t="s">
        <v>297</v>
      </c>
      <c r="D178" s="5">
        <v>1000000000</v>
      </c>
      <c r="E178" s="5">
        <v>1000000000</v>
      </c>
      <c r="F178" s="5">
        <v>0</v>
      </c>
      <c r="G178" s="5">
        <v>1000000000</v>
      </c>
    </row>
    <row r="179" spans="3:21" ht="15.5" x14ac:dyDescent="0.35">
      <c r="C179" t="s">
        <v>298</v>
      </c>
      <c r="D179" s="5">
        <v>181000000000</v>
      </c>
      <c r="E179" s="5">
        <v>295000000000</v>
      </c>
      <c r="F179" s="5">
        <v>283000000000</v>
      </c>
      <c r="G179" s="5">
        <v>277000000000</v>
      </c>
    </row>
    <row r="180" spans="3:21" ht="15.5" x14ac:dyDescent="0.35">
      <c r="C180" t="s">
        <v>23</v>
      </c>
      <c r="D180" s="5">
        <v>229000000000</v>
      </c>
      <c r="E180" s="5">
        <v>225000000000</v>
      </c>
      <c r="F180" s="5">
        <v>234000000000</v>
      </c>
      <c r="G180" s="5">
        <v>234000000000</v>
      </c>
    </row>
    <row r="181" spans="3:21" ht="15.5" x14ac:dyDescent="0.35">
      <c r="C181" t="s">
        <v>20</v>
      </c>
      <c r="D181" s="5">
        <v>225000000000</v>
      </c>
      <c r="E181" s="5">
        <v>223000000000</v>
      </c>
      <c r="F181" s="5">
        <v>233000000000</v>
      </c>
      <c r="G181" s="5">
        <v>231000000000</v>
      </c>
    </row>
    <row r="182" spans="3:21" ht="15.5" x14ac:dyDescent="0.35">
      <c r="C182" t="s">
        <v>299</v>
      </c>
      <c r="D182" s="5">
        <v>75000000000</v>
      </c>
      <c r="E182" s="5">
        <v>99000000000</v>
      </c>
      <c r="F182" s="5">
        <v>85000000000</v>
      </c>
      <c r="G182" s="5">
        <v>73000000000</v>
      </c>
    </row>
    <row r="183" spans="3:21" ht="15.5" x14ac:dyDescent="0.35">
      <c r="C183" t="s">
        <v>300</v>
      </c>
      <c r="D183" s="5">
        <v>8000000000</v>
      </c>
      <c r="E183" s="5">
        <v>27000000000</v>
      </c>
      <c r="F183" s="5">
        <v>12000000000</v>
      </c>
      <c r="G183" s="5">
        <v>17000000000</v>
      </c>
    </row>
    <row r="184" spans="3:21" ht="15.5" x14ac:dyDescent="0.35">
      <c r="C184" t="s">
        <v>301</v>
      </c>
      <c r="D184" s="5">
        <v>0</v>
      </c>
      <c r="E184" s="5">
        <v>-6000000000</v>
      </c>
      <c r="F184" s="5">
        <v>-2000000000</v>
      </c>
      <c r="G184" s="5">
        <v>-4000000000</v>
      </c>
    </row>
    <row r="185" spans="3:21" ht="15.5" x14ac:dyDescent="0.35">
      <c r="C185" t="s">
        <v>12</v>
      </c>
      <c r="D185" s="5">
        <v>7000000000</v>
      </c>
      <c r="E185" s="5">
        <v>21000000000</v>
      </c>
      <c r="F185" s="5">
        <v>10000000000</v>
      </c>
      <c r="G185" s="5">
        <v>13000000000</v>
      </c>
    </row>
    <row r="186" spans="3:21" ht="15.5" x14ac:dyDescent="0.35">
      <c r="C186" t="s">
        <v>15</v>
      </c>
      <c r="D186" s="6">
        <v>3.57</v>
      </c>
      <c r="E186" s="6">
        <v>10.33</v>
      </c>
      <c r="F186" s="6">
        <v>4.99</v>
      </c>
      <c r="G186" s="6">
        <v>6.51</v>
      </c>
    </row>
    <row r="187" spans="3:21" ht="15.5" x14ac:dyDescent="0.35">
      <c r="C187" t="s">
        <v>57</v>
      </c>
      <c r="I187" s="6">
        <v>9.2899999999999991</v>
      </c>
      <c r="J187" s="6">
        <v>5.31</v>
      </c>
      <c r="K187" s="6">
        <v>9.8699999999999992</v>
      </c>
      <c r="L187" s="6">
        <v>0.49</v>
      </c>
      <c r="M187" s="6">
        <v>11.45</v>
      </c>
      <c r="N187" s="6">
        <v>-4.18</v>
      </c>
      <c r="O187" s="6">
        <v>-19.61</v>
      </c>
      <c r="P187" s="6">
        <v>9.99</v>
      </c>
      <c r="Q187" s="6">
        <v>-11.31</v>
      </c>
      <c r="R187" s="6">
        <v>20.65</v>
      </c>
      <c r="S187" s="6">
        <v>-69.680000000000007</v>
      </c>
      <c r="T187" s="6">
        <v>-39.450000000000003</v>
      </c>
      <c r="U187" s="6">
        <v>-40.380000000000003</v>
      </c>
    </row>
    <row r="188" spans="3:21" ht="15.5" x14ac:dyDescent="0.35">
      <c r="C188" t="s">
        <v>71</v>
      </c>
      <c r="I188" s="6">
        <v>11.3</v>
      </c>
      <c r="J188" s="6">
        <v>7.72</v>
      </c>
      <c r="K188" s="6">
        <v>5.07</v>
      </c>
      <c r="L188" s="6">
        <v>108.16</v>
      </c>
      <c r="M188" s="6">
        <v>10.130000000000001</v>
      </c>
      <c r="N188" s="6">
        <v>-12.44</v>
      </c>
      <c r="O188" s="6">
        <v>-3.06</v>
      </c>
      <c r="P188" s="6">
        <v>8.11</v>
      </c>
      <c r="Q188" s="6">
        <v>-6.81</v>
      </c>
      <c r="R188" s="6">
        <v>4.5999999999999996</v>
      </c>
      <c r="S188" s="6">
        <v>-2.58</v>
      </c>
      <c r="T188" s="6">
        <v>-4.8899999999999997</v>
      </c>
      <c r="U188" s="6">
        <v>-4.71</v>
      </c>
    </row>
    <row r="189" spans="3:21" ht="15.5" x14ac:dyDescent="0.35">
      <c r="C189" t="s">
        <v>74</v>
      </c>
      <c r="I189" s="6">
        <v>0.47</v>
      </c>
      <c r="J189" s="6">
        <v>0.2</v>
      </c>
      <c r="K189" s="6">
        <v>0.3</v>
      </c>
      <c r="L189" s="6">
        <v>0.25</v>
      </c>
      <c r="M189" s="6">
        <v>0.53</v>
      </c>
      <c r="N189" s="6">
        <v>0.3</v>
      </c>
      <c r="O189" s="6">
        <v>0.28999999999999998</v>
      </c>
      <c r="P189" s="6">
        <v>0.32</v>
      </c>
      <c r="Q189" s="6">
        <v>0.33</v>
      </c>
      <c r="R189" s="6">
        <v>0.41</v>
      </c>
      <c r="S189" s="6">
        <v>0.73</v>
      </c>
      <c r="T189" s="6">
        <v>0.66</v>
      </c>
      <c r="U189" s="6">
        <v>0.64</v>
      </c>
    </row>
    <row r="190" spans="3:21" ht="15.5" x14ac:dyDescent="0.35">
      <c r="C190" t="s">
        <v>302</v>
      </c>
      <c r="I190" s="5">
        <v>81580000000</v>
      </c>
      <c r="J190" s="5">
        <v>58270000000</v>
      </c>
      <c r="K190" s="5">
        <v>53990000000</v>
      </c>
      <c r="L190" s="5">
        <v>43860000000</v>
      </c>
      <c r="M190" s="5">
        <v>68060000000</v>
      </c>
      <c r="N190" s="5">
        <v>34820000000</v>
      </c>
      <c r="O190" s="5">
        <v>28530000000</v>
      </c>
      <c r="P190" s="5">
        <v>35220000000</v>
      </c>
    </row>
    <row r="191" spans="3:21" ht="15.5" x14ac:dyDescent="0.35">
      <c r="C191" t="s">
        <v>303</v>
      </c>
      <c r="I191" s="6">
        <v>2.35E-2</v>
      </c>
      <c r="J191" s="6">
        <v>1.3999999999999999E-2</v>
      </c>
      <c r="K191" s="6">
        <v>2.64E-2</v>
      </c>
      <c r="L191" s="6">
        <v>1.2999999999999999E-3</v>
      </c>
      <c r="M191" s="6">
        <v>3.1600000000000003E-2</v>
      </c>
      <c r="N191" s="6">
        <v>-1.1000000000000001E-2</v>
      </c>
      <c r="O191" s="6">
        <v>-4.6500000000000007E-2</v>
      </c>
      <c r="P191" s="6">
        <v>2.2400000000000003E-2</v>
      </c>
      <c r="Q191" s="6">
        <v>-2.7300000000000001E-2</v>
      </c>
      <c r="R191" s="6">
        <v>6.2699999999999992E-2</v>
      </c>
      <c r="S191" s="6">
        <v>-0.17910000000000001</v>
      </c>
      <c r="T191" s="6">
        <v>-9.1700000000000004E-2</v>
      </c>
      <c r="U191" s="6">
        <v>-9.06E-2</v>
      </c>
    </row>
    <row r="192" spans="3:21" ht="15.5" x14ac:dyDescent="0.35">
      <c r="C192" t="s">
        <v>304</v>
      </c>
      <c r="I192" s="6">
        <v>6.3500000000000001E-2</v>
      </c>
      <c r="J192" s="6">
        <v>4.0099999999999997E-2</v>
      </c>
      <c r="K192" s="6">
        <v>8.14E-2</v>
      </c>
      <c r="L192" s="6">
        <v>4.4000000000000003E-3</v>
      </c>
      <c r="M192" s="6">
        <v>0.1109</v>
      </c>
      <c r="N192" s="6">
        <v>-4.6100000000000002E-2</v>
      </c>
      <c r="O192" s="6">
        <v>-0.2112</v>
      </c>
      <c r="P192" s="6">
        <v>8.5600000000000009E-2</v>
      </c>
      <c r="Q192" s="6">
        <v>-0.1143</v>
      </c>
      <c r="R192" s="6">
        <v>0.1918</v>
      </c>
      <c r="S192" s="6">
        <v>-0.78159999999999996</v>
      </c>
      <c r="T192" s="6">
        <v>-0.27179999999999999</v>
      </c>
      <c r="U192" s="6">
        <v>-0.22309999999999999</v>
      </c>
    </row>
    <row r="193" spans="3:21" ht="15.5" x14ac:dyDescent="0.35">
      <c r="C193" t="s">
        <v>305</v>
      </c>
      <c r="I193" s="6">
        <v>8.7400000000000005E-2</v>
      </c>
      <c r="J193" s="6">
        <v>5.04E-2</v>
      </c>
      <c r="K193" s="6">
        <v>5.2499999999999998E-2</v>
      </c>
      <c r="L193" s="6">
        <v>3.8599999999999995E-2</v>
      </c>
      <c r="M193" s="6">
        <v>8.7799999999999989E-2</v>
      </c>
      <c r="N193" s="6">
        <v>3.2000000000000002E-3</v>
      </c>
      <c r="O193" s="6">
        <v>-2.0899999999999998E-2</v>
      </c>
      <c r="P193" s="6">
        <v>-5.1000000000000004E-3</v>
      </c>
      <c r="Q193" s="6">
        <v>-5.96E-2</v>
      </c>
      <c r="R193" s="6">
        <v>-8.7599999999999997E-2</v>
      </c>
      <c r="S193" s="6">
        <v>-0.28649999999999998</v>
      </c>
      <c r="T193" s="6">
        <v>-0.2208</v>
      </c>
      <c r="U193" s="6">
        <v>-0.3543</v>
      </c>
    </row>
    <row r="194" spans="3:21" ht="15.5" x14ac:dyDescent="0.35">
      <c r="C194" t="s">
        <v>306</v>
      </c>
      <c r="I194" s="6">
        <v>1.43</v>
      </c>
      <c r="J194" s="6">
        <v>0.91</v>
      </c>
      <c r="K194" s="6">
        <v>0.94</v>
      </c>
      <c r="L194" s="6">
        <v>0.72</v>
      </c>
      <c r="M194" s="6">
        <v>2.17</v>
      </c>
      <c r="N194" s="6">
        <v>0.06</v>
      </c>
      <c r="O194" s="6">
        <v>-0.28000000000000003</v>
      </c>
      <c r="P194" s="6">
        <v>-0.09</v>
      </c>
      <c r="Q194" s="6">
        <v>-1.49</v>
      </c>
      <c r="R194" s="6">
        <v>-2.78</v>
      </c>
      <c r="S194" s="6">
        <v>-4.99</v>
      </c>
      <c r="T194" s="6">
        <v>-4.59</v>
      </c>
      <c r="U194" s="6">
        <v>-4.16</v>
      </c>
    </row>
    <row r="195" spans="3:21" ht="15.5" x14ac:dyDescent="0.35">
      <c r="C195" t="s">
        <v>68</v>
      </c>
      <c r="I195" s="6">
        <v>0.72</v>
      </c>
      <c r="J195" s="6">
        <v>0.31</v>
      </c>
      <c r="K195" s="6">
        <v>0.41</v>
      </c>
      <c r="L195" s="6">
        <v>0.47</v>
      </c>
      <c r="M195" s="6">
        <v>1.1200000000000001</v>
      </c>
      <c r="N195" s="6">
        <v>0.56999999999999995</v>
      </c>
      <c r="O195" s="6">
        <v>0.65</v>
      </c>
      <c r="P195" s="6">
        <v>0.69</v>
      </c>
      <c r="Q195" s="6">
        <v>0.78</v>
      </c>
      <c r="R195" s="6">
        <v>0.88</v>
      </c>
      <c r="S195" s="6">
        <v>2.02</v>
      </c>
      <c r="T195" s="6">
        <v>1.33</v>
      </c>
      <c r="U195" s="6">
        <v>1.05</v>
      </c>
    </row>
    <row r="196" spans="3:21" ht="15.5" x14ac:dyDescent="0.35">
      <c r="C196" t="s">
        <v>65</v>
      </c>
      <c r="I196" s="6">
        <v>146.24</v>
      </c>
      <c r="J196" s="6">
        <v>132.21</v>
      </c>
      <c r="K196" s="6">
        <v>121.16</v>
      </c>
      <c r="L196" s="6">
        <v>112.28</v>
      </c>
      <c r="M196" s="6">
        <v>103.26</v>
      </c>
      <c r="N196" s="6">
        <v>90.72</v>
      </c>
      <c r="O196" s="6">
        <v>92.82</v>
      </c>
      <c r="P196" s="6">
        <v>116.76</v>
      </c>
      <c r="Q196" s="6">
        <v>98.91</v>
      </c>
      <c r="R196" s="6">
        <v>107.68</v>
      </c>
      <c r="S196" s="6">
        <v>89.15</v>
      </c>
      <c r="T196" s="6">
        <v>145.13</v>
      </c>
      <c r="U196" s="6">
        <v>180.97</v>
      </c>
    </row>
    <row r="197" spans="3:21" ht="15.5" x14ac:dyDescent="0.35">
      <c r="C197" t="s">
        <v>307</v>
      </c>
      <c r="I197" s="6">
        <v>0.72</v>
      </c>
      <c r="J197" s="6">
        <v>0.31</v>
      </c>
      <c r="K197" s="6">
        <v>0.41</v>
      </c>
      <c r="L197" s="6">
        <v>0.47</v>
      </c>
      <c r="M197" s="6">
        <v>1.1200000000000001</v>
      </c>
      <c r="N197" s="6">
        <v>0.56999999999999995</v>
      </c>
      <c r="O197" s="6">
        <v>0.65</v>
      </c>
      <c r="P197" s="6">
        <v>0.69</v>
      </c>
      <c r="Q197" s="6">
        <v>0.78</v>
      </c>
      <c r="R197" s="6">
        <v>0.88</v>
      </c>
      <c r="S197" s="6">
        <v>2.02</v>
      </c>
      <c r="T197" s="6">
        <v>1.33</v>
      </c>
      <c r="U197" s="6">
        <v>1.05</v>
      </c>
    </row>
    <row r="198" spans="3:21" ht="15.5" x14ac:dyDescent="0.35">
      <c r="C198" t="s">
        <v>308</v>
      </c>
      <c r="I198" s="6">
        <v>146.24</v>
      </c>
      <c r="J198" s="6">
        <v>132.21</v>
      </c>
      <c r="K198" s="6">
        <v>121.16</v>
      </c>
      <c r="L198" s="6">
        <v>112.28</v>
      </c>
      <c r="M198" s="6">
        <v>103.26</v>
      </c>
      <c r="N198" s="6">
        <v>90.72</v>
      </c>
      <c r="O198" s="6">
        <v>92.82</v>
      </c>
      <c r="P198" s="6">
        <v>116.76</v>
      </c>
      <c r="Q198" s="6">
        <v>98.91</v>
      </c>
      <c r="R198" s="6">
        <v>107.68</v>
      </c>
      <c r="S198" s="6">
        <v>89.15</v>
      </c>
      <c r="T198" s="6">
        <v>145.13</v>
      </c>
      <c r="U198" s="6">
        <v>180.97</v>
      </c>
    </row>
    <row r="199" spans="3:21" ht="15.5" x14ac:dyDescent="0.35">
      <c r="C199" t="s">
        <v>309</v>
      </c>
      <c r="I199" s="5">
        <v>224000000000</v>
      </c>
      <c r="J199" s="5">
        <v>221000000000</v>
      </c>
      <c r="K199" s="5">
        <v>263000000000</v>
      </c>
      <c r="L199" s="5">
        <v>288000000000</v>
      </c>
      <c r="M199" s="5">
        <v>250000000000</v>
      </c>
      <c r="N199" s="5">
        <v>275000000000</v>
      </c>
      <c r="O199" s="5">
        <v>324000000000</v>
      </c>
      <c r="P199" s="5">
        <v>351000000000</v>
      </c>
      <c r="Q199" s="5">
        <v>230000000000</v>
      </c>
      <c r="R199" s="5">
        <v>156000000000</v>
      </c>
      <c r="S199" s="5">
        <v>450000000000</v>
      </c>
      <c r="T199" s="5">
        <v>458000000000</v>
      </c>
      <c r="U199" s="5">
        <v>402000000000</v>
      </c>
    </row>
    <row r="200" spans="3:21" ht="15.5" x14ac:dyDescent="0.35">
      <c r="C200" t="s">
        <v>310</v>
      </c>
      <c r="I200" s="5">
        <v>1000000000</v>
      </c>
      <c r="J200" s="5">
        <v>1000000000</v>
      </c>
      <c r="K200" s="5">
        <v>0</v>
      </c>
      <c r="L200" s="5">
        <v>0</v>
      </c>
      <c r="N200" s="5">
        <v>33000000000</v>
      </c>
      <c r="O200" s="5">
        <v>42000000000</v>
      </c>
      <c r="P200" s="5">
        <v>0</v>
      </c>
      <c r="Q200" s="5">
        <v>88000000000</v>
      </c>
      <c r="R200" s="5">
        <v>22000000000</v>
      </c>
      <c r="S200" s="5">
        <v>0</v>
      </c>
      <c r="T200" s="5">
        <v>0</v>
      </c>
    </row>
    <row r="201" spans="3:21" ht="15.5" x14ac:dyDescent="0.35">
      <c r="C201" t="s">
        <v>25</v>
      </c>
      <c r="I201" s="5">
        <v>225000000000</v>
      </c>
      <c r="J201" s="5">
        <v>222000000000</v>
      </c>
      <c r="K201" s="5">
        <v>264000000000</v>
      </c>
      <c r="L201" s="5">
        <v>288000000000</v>
      </c>
      <c r="M201" s="5">
        <v>250000000000</v>
      </c>
      <c r="N201" s="5">
        <v>308000000000</v>
      </c>
      <c r="O201" s="5">
        <v>366000000000</v>
      </c>
      <c r="P201" s="5">
        <v>351000000000</v>
      </c>
      <c r="Q201" s="5">
        <v>318000000000</v>
      </c>
      <c r="R201" s="5">
        <v>178000000000</v>
      </c>
      <c r="S201" s="5">
        <v>450000000000</v>
      </c>
      <c r="T201" s="5">
        <v>458000000000</v>
      </c>
      <c r="U201" s="5">
        <v>402000000000</v>
      </c>
    </row>
    <row r="202" spans="3:21" ht="15.5" x14ac:dyDescent="0.35">
      <c r="C202" t="s">
        <v>22</v>
      </c>
      <c r="I202" s="5">
        <v>223000000000</v>
      </c>
      <c r="J202" s="5">
        <v>220000000000</v>
      </c>
      <c r="K202" s="5">
        <v>262000000000</v>
      </c>
      <c r="L202" s="5">
        <v>283000000000</v>
      </c>
      <c r="M202" s="5">
        <v>248000000000</v>
      </c>
      <c r="N202" s="5">
        <v>307000000000</v>
      </c>
      <c r="O202" s="5">
        <v>365000000000</v>
      </c>
      <c r="P202" s="5">
        <v>349000000000</v>
      </c>
      <c r="Q202" s="5">
        <v>307000000000</v>
      </c>
      <c r="R202" s="5">
        <v>163000000000</v>
      </c>
      <c r="S202" s="5">
        <v>426000000000</v>
      </c>
      <c r="T202" s="5">
        <v>431000000000</v>
      </c>
      <c r="U202" s="5">
        <v>370000000000</v>
      </c>
    </row>
    <row r="203" spans="3:21" ht="15.5" x14ac:dyDescent="0.35">
      <c r="C203" t="s">
        <v>311</v>
      </c>
      <c r="I203" s="5">
        <v>99000000000</v>
      </c>
      <c r="J203" s="5">
        <v>59000000000</v>
      </c>
      <c r="K203" s="5">
        <v>23000000000</v>
      </c>
      <c r="L203" s="5">
        <v>42000000000</v>
      </c>
      <c r="M203" s="5">
        <v>59000000000</v>
      </c>
      <c r="N203" s="5">
        <v>54000000000</v>
      </c>
      <c r="O203" s="5">
        <v>43000000000</v>
      </c>
      <c r="P203" s="5">
        <v>-41000000000</v>
      </c>
      <c r="Q203" s="5">
        <v>-21000000000</v>
      </c>
      <c r="R203" s="5">
        <v>100000000000</v>
      </c>
      <c r="S203" s="5">
        <v>-176000000000</v>
      </c>
      <c r="T203" s="5">
        <v>-168000000000</v>
      </c>
      <c r="U203" s="5">
        <v>-73000000000</v>
      </c>
    </row>
    <row r="204" spans="3:21" ht="15.5" x14ac:dyDescent="0.35">
      <c r="C204" t="s">
        <v>312</v>
      </c>
      <c r="I204" s="5">
        <v>52000000000</v>
      </c>
      <c r="J204" s="5">
        <v>78000000000</v>
      </c>
      <c r="K204" s="5">
        <v>94000000000</v>
      </c>
      <c r="L204" s="5">
        <v>36000000000</v>
      </c>
      <c r="M204" s="5">
        <v>77000000000</v>
      </c>
      <c r="N204" s="5">
        <v>60000000000</v>
      </c>
      <c r="O204" s="5">
        <v>-59000000000</v>
      </c>
      <c r="P204" s="5">
        <v>-69000000000</v>
      </c>
      <c r="Q204" s="5">
        <v>4000000000</v>
      </c>
      <c r="R204" s="5">
        <v>-19000000000</v>
      </c>
      <c r="S204" s="5">
        <v>-6000000000</v>
      </c>
      <c r="T204" s="5">
        <v>-37000000000</v>
      </c>
      <c r="U204" s="5">
        <v>-54000000000</v>
      </c>
    </row>
    <row r="205" spans="3:21" ht="15.5" x14ac:dyDescent="0.35">
      <c r="C205" t="s">
        <v>313</v>
      </c>
      <c r="I205" s="5">
        <v>-23000000000</v>
      </c>
      <c r="J205" s="5">
        <v>-14000000000</v>
      </c>
      <c r="K205" s="5">
        <v>-72000000000</v>
      </c>
      <c r="L205" s="5">
        <v>-5000000000</v>
      </c>
      <c r="M205" s="5">
        <v>-2000000000</v>
      </c>
      <c r="N205" s="5">
        <v>-2000000000</v>
      </c>
      <c r="O205" s="5">
        <v>-22000000000</v>
      </c>
      <c r="P205" s="5">
        <v>-30000000000</v>
      </c>
      <c r="Q205" s="5">
        <v>-170000000000</v>
      </c>
      <c r="R205" s="5">
        <v>-44000000000</v>
      </c>
      <c r="S205" s="5">
        <v>-2000000000</v>
      </c>
      <c r="T205" s="5">
        <v>-17000000000</v>
      </c>
      <c r="U205" s="5">
        <v>-19000000000</v>
      </c>
    </row>
    <row r="206" spans="3:21" ht="15.5" x14ac:dyDescent="0.35">
      <c r="C206" t="s">
        <v>14</v>
      </c>
      <c r="I206" s="5">
        <v>29000000000</v>
      </c>
      <c r="J206" s="5">
        <v>64000000000</v>
      </c>
      <c r="K206" s="5">
        <v>21000000000</v>
      </c>
      <c r="L206" s="5">
        <v>31000000000</v>
      </c>
      <c r="M206" s="5">
        <v>75000000000</v>
      </c>
      <c r="N206" s="5">
        <v>58000000000</v>
      </c>
      <c r="O206" s="5">
        <v>-81000000000</v>
      </c>
      <c r="P206" s="5">
        <v>-98000000000</v>
      </c>
      <c r="Q206" s="5">
        <v>-166000000000</v>
      </c>
      <c r="R206" s="5">
        <v>-63000000000</v>
      </c>
      <c r="S206" s="5">
        <v>-8000000000</v>
      </c>
      <c r="T206" s="5">
        <v>-54000000000</v>
      </c>
      <c r="U206" s="5">
        <v>-73000000000</v>
      </c>
    </row>
    <row r="207" spans="3:21" ht="15.5" x14ac:dyDescent="0.35">
      <c r="C207" t="s">
        <v>16</v>
      </c>
      <c r="I207" s="6">
        <v>14.32</v>
      </c>
      <c r="J207" s="6">
        <v>31.99</v>
      </c>
      <c r="K207" s="6">
        <v>10.63</v>
      </c>
      <c r="L207" s="6">
        <v>15.23</v>
      </c>
      <c r="M207" s="6">
        <v>37.15</v>
      </c>
      <c r="N207" s="6">
        <v>28.78</v>
      </c>
      <c r="O207" s="6">
        <v>-40.11</v>
      </c>
      <c r="P207" s="6">
        <v>-48.64</v>
      </c>
      <c r="Q207" s="6">
        <v>-82.53</v>
      </c>
      <c r="R207" s="6">
        <v>-31.18</v>
      </c>
      <c r="S207" s="6">
        <v>-3.84</v>
      </c>
      <c r="T207" s="6">
        <v>-26.95</v>
      </c>
      <c r="U207" s="6">
        <v>-36.11</v>
      </c>
    </row>
    <row r="209" spans="2:17" ht="15.5" x14ac:dyDescent="0.35">
      <c r="B209" t="s">
        <v>314</v>
      </c>
      <c r="C209" t="s">
        <v>315</v>
      </c>
      <c r="D209" s="5">
        <v>3000000000</v>
      </c>
      <c r="E209" s="5">
        <v>11000000000</v>
      </c>
      <c r="F209" s="5">
        <v>-2000000000</v>
      </c>
      <c r="G209" s="5">
        <v>3000000000</v>
      </c>
      <c r="H209" s="5">
        <v>11000000000</v>
      </c>
      <c r="I209" s="5">
        <v>19000000000</v>
      </c>
      <c r="J209" s="5">
        <v>11000000000</v>
      </c>
      <c r="K209" s="5">
        <v>20000000000</v>
      </c>
      <c r="L209" s="5">
        <v>988000000</v>
      </c>
      <c r="M209" s="5">
        <v>23000000000</v>
      </c>
      <c r="N209" s="5">
        <v>-8000000000</v>
      </c>
      <c r="O209" s="5">
        <v>-40000000000</v>
      </c>
      <c r="P209" s="5">
        <v>20000000000</v>
      </c>
      <c r="Q209" s="5">
        <v>-23000000000</v>
      </c>
    </row>
    <row r="210" spans="2:17" ht="15.5" x14ac:dyDescent="0.35">
      <c r="C210" t="s">
        <v>316</v>
      </c>
      <c r="H210" s="5">
        <v>15000000000</v>
      </c>
      <c r="I210" s="5">
        <v>19000000000</v>
      </c>
      <c r="J210" s="5">
        <v>11000000000</v>
      </c>
      <c r="K210" s="5">
        <v>20000000000</v>
      </c>
      <c r="L210" s="5">
        <v>988000000</v>
      </c>
      <c r="M210" s="5">
        <v>23000000000</v>
      </c>
      <c r="N210" s="5">
        <v>-8000000000</v>
      </c>
      <c r="O210" s="5">
        <v>-40000000000</v>
      </c>
      <c r="P210" s="5">
        <v>20000000000</v>
      </c>
      <c r="Q210" s="5">
        <v>-23000000000</v>
      </c>
    </row>
    <row r="211" spans="2:17" ht="15.5" x14ac:dyDescent="0.35">
      <c r="C211" t="s">
        <v>317</v>
      </c>
      <c r="H211" s="5">
        <v>2</v>
      </c>
      <c r="I211" s="5">
        <v>2</v>
      </c>
      <c r="K211" s="5">
        <v>1</v>
      </c>
      <c r="M211" s="5">
        <v>1</v>
      </c>
    </row>
    <row r="212" spans="2:17" ht="15.5" x14ac:dyDescent="0.35">
      <c r="C212" t="s">
        <v>76</v>
      </c>
      <c r="H212" s="6">
        <v>0.37469999999999998</v>
      </c>
      <c r="I212" s="6">
        <v>0.21530000000000002</v>
      </c>
      <c r="K212" s="6">
        <v>0.1014</v>
      </c>
      <c r="M212" s="6">
        <v>8.7300000000000003E-2</v>
      </c>
    </row>
    <row r="213" spans="2:17" ht="15.5" x14ac:dyDescent="0.35">
      <c r="C213" t="s">
        <v>318</v>
      </c>
      <c r="H213" s="6">
        <v>1.5900000000000001E-2</v>
      </c>
      <c r="I213" s="6">
        <v>6.25E-2</v>
      </c>
      <c r="K213" s="6">
        <v>3.1200000000000002E-2</v>
      </c>
      <c r="M213" s="6">
        <v>7.9000000000000008E-3</v>
      </c>
    </row>
    <row r="214" spans="2:17" ht="15.5" x14ac:dyDescent="0.35">
      <c r="C214" t="s">
        <v>56</v>
      </c>
      <c r="D214" s="6">
        <v>1.33</v>
      </c>
      <c r="E214" s="6">
        <v>5.36</v>
      </c>
      <c r="F214" s="6">
        <v>-0.87</v>
      </c>
      <c r="G214" s="6">
        <v>1.57</v>
      </c>
      <c r="H214" s="6">
        <v>5.34</v>
      </c>
      <c r="I214" s="6">
        <v>9.2899999999999991</v>
      </c>
      <c r="J214" s="6">
        <v>5.31</v>
      </c>
      <c r="K214" s="6">
        <v>9.8699999999999992</v>
      </c>
      <c r="L214" s="6">
        <v>0.49</v>
      </c>
      <c r="M214" s="6">
        <v>11.45</v>
      </c>
      <c r="N214" s="6">
        <v>-4.18</v>
      </c>
      <c r="O214" s="6">
        <v>-19.61</v>
      </c>
      <c r="P214" s="6">
        <v>9.99</v>
      </c>
      <c r="Q214" s="6">
        <v>-11.31</v>
      </c>
    </row>
    <row r="215" spans="2:17" ht="15.5" x14ac:dyDescent="0.35">
      <c r="C215" t="s">
        <v>319</v>
      </c>
      <c r="H215" s="6">
        <v>7.4</v>
      </c>
      <c r="I215" s="6">
        <v>9.2899999999999991</v>
      </c>
      <c r="J215" s="6">
        <v>5.31</v>
      </c>
      <c r="K215" s="6">
        <v>9.8699999999999992</v>
      </c>
      <c r="L215" s="6">
        <v>0.49</v>
      </c>
      <c r="M215" s="6">
        <v>11.45</v>
      </c>
      <c r="N215" s="6">
        <v>-4.18</v>
      </c>
      <c r="O215" s="6">
        <v>-19.61</v>
      </c>
      <c r="P215" s="6">
        <v>9.99</v>
      </c>
      <c r="Q215" s="6">
        <v>-11.31</v>
      </c>
    </row>
    <row r="216" spans="2:17" ht="15.5" x14ac:dyDescent="0.35">
      <c r="C216" t="s">
        <v>78</v>
      </c>
      <c r="H216" s="5">
        <v>2</v>
      </c>
      <c r="I216" s="5">
        <v>2</v>
      </c>
      <c r="K216" s="5">
        <v>1</v>
      </c>
      <c r="M216" s="5">
        <v>1</v>
      </c>
    </row>
    <row r="217" spans="2:17" ht="15.5" x14ac:dyDescent="0.35">
      <c r="C217" t="s">
        <v>320</v>
      </c>
      <c r="H217" s="6">
        <v>0.37469999999999998</v>
      </c>
      <c r="I217" s="6">
        <v>0.21530000000000002</v>
      </c>
      <c r="K217" s="6">
        <v>0.1014</v>
      </c>
      <c r="M217" s="6">
        <v>8.7300000000000003E-2</v>
      </c>
    </row>
    <row r="218" spans="2:17" ht="15.5" x14ac:dyDescent="0.35">
      <c r="C218" t="s">
        <v>321</v>
      </c>
      <c r="H218" s="6">
        <v>1.5900000000000001E-2</v>
      </c>
      <c r="I218" s="6">
        <v>6.25E-2</v>
      </c>
      <c r="K218" s="6">
        <v>3.1200000000000002E-2</v>
      </c>
      <c r="M218" s="6">
        <v>7.9000000000000008E-3</v>
      </c>
    </row>
    <row r="219" spans="2:17" ht="15.5" x14ac:dyDescent="0.35">
      <c r="C219" t="s">
        <v>322</v>
      </c>
      <c r="D219" s="5">
        <v>101000000000</v>
      </c>
      <c r="E219" s="5">
        <v>121000000000</v>
      </c>
      <c r="F219" s="5">
        <v>110000000000</v>
      </c>
      <c r="G219" s="5">
        <v>109000000000</v>
      </c>
      <c r="H219" s="5">
        <v>404000000000</v>
      </c>
      <c r="I219" s="5">
        <v>448000000000</v>
      </c>
      <c r="J219" s="5">
        <v>410000000000</v>
      </c>
      <c r="K219" s="5">
        <v>341000000000</v>
      </c>
      <c r="L219" s="5">
        <v>425000000000</v>
      </c>
      <c r="M219" s="5">
        <v>440000000000</v>
      </c>
      <c r="N219" s="5">
        <v>349000000000</v>
      </c>
      <c r="O219" s="5">
        <v>423000000000</v>
      </c>
      <c r="P219" s="5">
        <v>513000000000</v>
      </c>
      <c r="Q219" s="5">
        <v>470000000000</v>
      </c>
    </row>
    <row r="220" spans="2:17" ht="15.5" x14ac:dyDescent="0.35">
      <c r="C220" t="s">
        <v>323</v>
      </c>
      <c r="H220" s="5">
        <v>441000000000</v>
      </c>
      <c r="I220" s="5">
        <v>448000000000</v>
      </c>
      <c r="J220" s="5">
        <v>410000000000</v>
      </c>
      <c r="K220" s="5">
        <v>341000000000</v>
      </c>
      <c r="L220" s="5">
        <v>425000000000</v>
      </c>
      <c r="M220" s="5">
        <v>440000000000</v>
      </c>
      <c r="N220" s="5">
        <v>349000000000</v>
      </c>
      <c r="O220" s="5">
        <v>423000000000</v>
      </c>
      <c r="P220" s="5">
        <v>513000000000</v>
      </c>
      <c r="Q220" s="5">
        <v>470000000000</v>
      </c>
    </row>
    <row r="221" spans="2:17" ht="15.5" x14ac:dyDescent="0.35">
      <c r="C221" t="s">
        <v>324</v>
      </c>
      <c r="H221" s="5">
        <v>2</v>
      </c>
      <c r="I221" s="5">
        <v>2</v>
      </c>
      <c r="K221" s="5">
        <v>1</v>
      </c>
      <c r="M221" s="5">
        <v>1</v>
      </c>
    </row>
    <row r="222" spans="2:17" ht="15.5" x14ac:dyDescent="0.35">
      <c r="C222" t="s">
        <v>325</v>
      </c>
      <c r="H222" s="6">
        <v>0.37469999999999998</v>
      </c>
      <c r="I222" s="6">
        <v>0.21530000000000002</v>
      </c>
      <c r="K222" s="6">
        <v>0.1014</v>
      </c>
      <c r="M222" s="6">
        <v>8.7300000000000003E-2</v>
      </c>
    </row>
    <row r="223" spans="2:17" ht="15.5" x14ac:dyDescent="0.35">
      <c r="C223" t="s">
        <v>326</v>
      </c>
      <c r="H223" s="6">
        <v>1.5900000000000001E-2</v>
      </c>
      <c r="I223" s="6">
        <v>6.25E-2</v>
      </c>
      <c r="K223" s="6">
        <v>3.1200000000000002E-2</v>
      </c>
      <c r="M223" s="6">
        <v>7.9000000000000008E-3</v>
      </c>
    </row>
    <row r="224" spans="2:17" ht="15.5" x14ac:dyDescent="0.35">
      <c r="C224" t="s">
        <v>327</v>
      </c>
      <c r="I224" s="6">
        <v>23.6</v>
      </c>
    </row>
    <row r="225" spans="3:9" ht="15.5" x14ac:dyDescent="0.35">
      <c r="C225" t="s">
        <v>328</v>
      </c>
      <c r="I225" s="6">
        <v>17.04</v>
      </c>
    </row>
    <row r="226" spans="3:9" ht="15.5" x14ac:dyDescent="0.35">
      <c r="C226" t="s">
        <v>329</v>
      </c>
      <c r="I226" s="6">
        <v>7.49</v>
      </c>
    </row>
    <row r="227" spans="3:9" ht="15.5" x14ac:dyDescent="0.35">
      <c r="C227" t="s">
        <v>330</v>
      </c>
      <c r="I227" s="6">
        <v>5.8700000000000002E-2</v>
      </c>
    </row>
    <row r="228" spans="3:9" ht="15.5" x14ac:dyDescent="0.35">
      <c r="C228" t="s">
        <v>331</v>
      </c>
      <c r="I228" s="6">
        <v>0.57999999999999996</v>
      </c>
    </row>
    <row r="229" spans="3:9" ht="15.5" x14ac:dyDescent="0.35">
      <c r="C229" t="s">
        <v>332</v>
      </c>
      <c r="I229" s="6">
        <v>1.41</v>
      </c>
    </row>
    <row r="230" spans="3:9" ht="15.5" x14ac:dyDescent="0.35">
      <c r="C230" t="s">
        <v>333</v>
      </c>
      <c r="I230" s="6">
        <v>4.01</v>
      </c>
    </row>
    <row r="231" spans="3:9" ht="15.5" x14ac:dyDescent="0.35">
      <c r="C231" t="s">
        <v>334</v>
      </c>
      <c r="I231" s="6">
        <v>4.96</v>
      </c>
    </row>
    <row r="232" spans="3:9" ht="15.5" x14ac:dyDescent="0.35">
      <c r="C232" t="s">
        <v>335</v>
      </c>
      <c r="I232" s="6">
        <v>15.47</v>
      </c>
    </row>
    <row r="233" spans="3:9" ht="15.5" x14ac:dyDescent="0.35">
      <c r="C233" t="s">
        <v>336</v>
      </c>
      <c r="I233" s="5">
        <v>6</v>
      </c>
    </row>
    <row r="234" spans="3:9" ht="15.5" x14ac:dyDescent="0.35">
      <c r="C234" t="s">
        <v>337</v>
      </c>
      <c r="I234" s="6">
        <v>0.23</v>
      </c>
    </row>
    <row r="235" spans="3:9" ht="15.5" x14ac:dyDescent="0.35">
      <c r="C235" t="s">
        <v>338</v>
      </c>
      <c r="I235" s="6">
        <v>0.1</v>
      </c>
    </row>
    <row r="236" spans="3:9" ht="15.5" x14ac:dyDescent="0.35">
      <c r="C236" t="s">
        <v>339</v>
      </c>
      <c r="I236" s="6">
        <v>7.4</v>
      </c>
    </row>
    <row r="237" spans="3:9" ht="15.5" x14ac:dyDescent="0.35">
      <c r="C237" t="s">
        <v>340</v>
      </c>
      <c r="I237" s="6">
        <v>5.34</v>
      </c>
    </row>
    <row r="238" spans="3:9" ht="15.5" x14ac:dyDescent="0.35">
      <c r="C238" t="s">
        <v>341</v>
      </c>
      <c r="I238" s="6">
        <v>218.73</v>
      </c>
    </row>
    <row r="239" spans="3:9" ht="15.5" x14ac:dyDescent="0.35">
      <c r="C239" t="s">
        <v>342</v>
      </c>
      <c r="D239" s="6">
        <v>1.93</v>
      </c>
    </row>
    <row r="240" spans="3:9" ht="15.5" x14ac:dyDescent="0.35">
      <c r="C240" t="s">
        <v>343</v>
      </c>
      <c r="I240" s="6">
        <v>89.63</v>
      </c>
    </row>
    <row r="241" spans="3:9" ht="15.5" x14ac:dyDescent="0.35">
      <c r="C241" t="s">
        <v>344</v>
      </c>
      <c r="I241" s="6">
        <v>25.41</v>
      </c>
    </row>
    <row r="242" spans="3:9" ht="15.5" x14ac:dyDescent="0.35">
      <c r="C242" t="s">
        <v>345</v>
      </c>
      <c r="D242" s="6">
        <v>1.25</v>
      </c>
    </row>
    <row r="243" spans="3:9" ht="15.5" x14ac:dyDescent="0.35">
      <c r="C243" t="s">
        <v>346</v>
      </c>
      <c r="D243" s="6">
        <v>0.19</v>
      </c>
    </row>
    <row r="244" spans="3:9" ht="15.5" x14ac:dyDescent="0.35">
      <c r="C244" t="s">
        <v>347</v>
      </c>
      <c r="D244" s="6">
        <v>1.27</v>
      </c>
    </row>
    <row r="245" spans="3:9" ht="15.5" x14ac:dyDescent="0.35">
      <c r="C245" t="s">
        <v>348</v>
      </c>
      <c r="D245" s="6">
        <v>0.01</v>
      </c>
    </row>
    <row r="246" spans="3:9" ht="15.5" x14ac:dyDescent="0.35">
      <c r="C246" t="s">
        <v>349</v>
      </c>
      <c r="D246" s="6">
        <v>2.75</v>
      </c>
    </row>
    <row r="247" spans="3:9" ht="15.5" x14ac:dyDescent="0.35">
      <c r="C247" t="s">
        <v>350</v>
      </c>
      <c r="D247" s="6">
        <v>0.34</v>
      </c>
    </row>
    <row r="248" spans="3:9" ht="15.5" x14ac:dyDescent="0.35">
      <c r="C248" t="s">
        <v>351</v>
      </c>
      <c r="D248" s="6">
        <v>3.75</v>
      </c>
    </row>
    <row r="249" spans="3:9" ht="15.5" x14ac:dyDescent="0.35">
      <c r="C249" t="s">
        <v>352</v>
      </c>
      <c r="I249" s="6">
        <v>1.31</v>
      </c>
    </row>
    <row r="250" spans="3:9" ht="15.5" x14ac:dyDescent="0.35">
      <c r="C250" t="s">
        <v>12</v>
      </c>
      <c r="D250" s="5">
        <v>7000000000</v>
      </c>
    </row>
    <row r="251" spans="3:9" ht="15.5" x14ac:dyDescent="0.35">
      <c r="C251" t="s">
        <v>353</v>
      </c>
      <c r="I251" s="6">
        <v>1.57</v>
      </c>
    </row>
    <row r="252" spans="3:9" ht="15.5" x14ac:dyDescent="0.35">
      <c r="C252" t="s">
        <v>354</v>
      </c>
      <c r="I252" s="6">
        <v>2.2000000000000002E-2</v>
      </c>
    </row>
    <row r="253" spans="3:9" ht="15.5" x14ac:dyDescent="0.35">
      <c r="C253" t="s">
        <v>355</v>
      </c>
      <c r="I253" s="6">
        <v>8.2500000000000004E-2</v>
      </c>
    </row>
    <row r="254" spans="3:9" ht="15.5" x14ac:dyDescent="0.35">
      <c r="C254" t="s">
        <v>356</v>
      </c>
      <c r="I254" s="6">
        <v>8.7300000000000003E-2</v>
      </c>
    </row>
    <row r="255" spans="3:9" ht="15.5" x14ac:dyDescent="0.35">
      <c r="C255" t="s">
        <v>357</v>
      </c>
      <c r="I255" s="6">
        <v>6.88E-2</v>
      </c>
    </row>
    <row r="256" spans="3:9" ht="15.5" x14ac:dyDescent="0.35">
      <c r="C256" t="s">
        <v>358</v>
      </c>
      <c r="D256" s="6">
        <v>36.46</v>
      </c>
    </row>
    <row r="257" spans="3:9" ht="15.5" x14ac:dyDescent="0.35">
      <c r="C257" t="s">
        <v>359</v>
      </c>
      <c r="D257" s="6">
        <v>354.72</v>
      </c>
    </row>
    <row r="258" spans="3:9" ht="15.5" x14ac:dyDescent="0.35">
      <c r="C258" t="s">
        <v>360</v>
      </c>
      <c r="D258" s="6">
        <v>51.96</v>
      </c>
    </row>
    <row r="259" spans="3:9" ht="15.5" x14ac:dyDescent="0.35">
      <c r="C259" t="s">
        <v>361</v>
      </c>
      <c r="D259" s="6">
        <v>339.22</v>
      </c>
    </row>
    <row r="260" spans="3:9" ht="15.5" x14ac:dyDescent="0.35">
      <c r="C260" t="s">
        <v>362</v>
      </c>
      <c r="D260" s="6">
        <v>2.5</v>
      </c>
    </row>
    <row r="261" spans="3:9" ht="15.5" x14ac:dyDescent="0.35">
      <c r="C261" t="s">
        <v>363</v>
      </c>
      <c r="I261" s="6">
        <v>0.6</v>
      </c>
    </row>
    <row r="262" spans="3:9" ht="15.5" x14ac:dyDescent="0.35">
      <c r="C262" t="s">
        <v>364</v>
      </c>
      <c r="I262" s="6">
        <v>1.1100000000000001</v>
      </c>
    </row>
    <row r="263" spans="3:9" ht="15.5" x14ac:dyDescent="0.35">
      <c r="C263" t="s">
        <v>52</v>
      </c>
      <c r="I263" s="5">
        <v>254000000000</v>
      </c>
    </row>
    <row r="264" spans="3:9" ht="15.5" x14ac:dyDescent="0.35">
      <c r="C264" t="s">
        <v>365</v>
      </c>
      <c r="I264" s="5">
        <v>479000000000</v>
      </c>
    </row>
    <row r="265" spans="3:9" ht="15.5" x14ac:dyDescent="0.35">
      <c r="C265" t="s">
        <v>366</v>
      </c>
      <c r="I265" s="5">
        <v>2020000000</v>
      </c>
    </row>
    <row r="266" spans="3:9" ht="15.5" x14ac:dyDescent="0.35">
      <c r="C266" t="s">
        <v>367</v>
      </c>
      <c r="I266" s="6">
        <v>8.4900000000000003E-2</v>
      </c>
    </row>
    <row r="267" spans="3:9" ht="15.5" x14ac:dyDescent="0.35">
      <c r="C267" t="s">
        <v>368</v>
      </c>
      <c r="D267" s="6">
        <v>0.17269999999999999</v>
      </c>
    </row>
    <row r="268" spans="3:9" ht="15.5" x14ac:dyDescent="0.35">
      <c r="C268" t="s">
        <v>369</v>
      </c>
      <c r="D268" s="6">
        <v>6.8499999999999991E-2</v>
      </c>
    </row>
    <row r="269" spans="3:9" ht="15.5" x14ac:dyDescent="0.35">
      <c r="C269" t="s">
        <v>370</v>
      </c>
      <c r="D269" s="6">
        <v>2.6600000000000002E-2</v>
      </c>
    </row>
    <row r="270" spans="3:9" ht="15.5" x14ac:dyDescent="0.35">
      <c r="C270" t="s">
        <v>371</v>
      </c>
      <c r="D270" s="6">
        <v>-6.6500000000000004E-2</v>
      </c>
    </row>
    <row r="271" spans="3:9" ht="15.5" x14ac:dyDescent="0.35">
      <c r="C271" t="s">
        <v>372</v>
      </c>
      <c r="D271" s="6">
        <v>8.3100000000000007E-2</v>
      </c>
    </row>
    <row r="272" spans="3:9" ht="15.5" x14ac:dyDescent="0.35">
      <c r="C272" t="s">
        <v>373</v>
      </c>
      <c r="D272" s="6">
        <v>-0.59260000000000002</v>
      </c>
    </row>
    <row r="273" spans="3:9" ht="15.5" x14ac:dyDescent="0.35">
      <c r="C273" t="s">
        <v>374</v>
      </c>
      <c r="I273" s="5">
        <v>2</v>
      </c>
    </row>
    <row r="274" spans="3:9" ht="15.5" x14ac:dyDescent="0.35">
      <c r="C274" t="s">
        <v>631</v>
      </c>
      <c r="I274" s="5">
        <v>2</v>
      </c>
    </row>
    <row r="275" spans="3:9" ht="15.5" x14ac:dyDescent="0.35">
      <c r="C275" t="s">
        <v>632</v>
      </c>
      <c r="I275" s="6">
        <v>0.37469999999999998</v>
      </c>
    </row>
    <row r="276" spans="3:9" ht="15.5" x14ac:dyDescent="0.35">
      <c r="C276" t="s">
        <v>633</v>
      </c>
      <c r="I276" s="6">
        <v>1.5900000000000001E-2</v>
      </c>
    </row>
    <row r="277" spans="3:9" ht="15.5" x14ac:dyDescent="0.35">
      <c r="C277" t="s">
        <v>375</v>
      </c>
      <c r="I277" t="s">
        <v>1227</v>
      </c>
    </row>
    <row r="278" spans="3:9" ht="15.5" x14ac:dyDescent="0.35">
      <c r="C278" t="s">
        <v>377</v>
      </c>
      <c r="I278" s="5">
        <v>9</v>
      </c>
    </row>
    <row r="279" spans="3:9" ht="15.5" x14ac:dyDescent="0.35">
      <c r="C279" t="s">
        <v>378</v>
      </c>
      <c r="I279" s="6">
        <v>0.92</v>
      </c>
    </row>
    <row r="280" spans="3:9" ht="15.5" x14ac:dyDescent="0.35">
      <c r="C280" t="s">
        <v>379</v>
      </c>
      <c r="I280" s="6">
        <v>0.25</v>
      </c>
    </row>
    <row r="281" spans="3:9" ht="15.5" x14ac:dyDescent="0.35">
      <c r="C281" t="s">
        <v>380</v>
      </c>
      <c r="I281" s="6">
        <v>0.44</v>
      </c>
    </row>
    <row r="282" spans="3:9" ht="15.5" x14ac:dyDescent="0.35">
      <c r="C282" t="s">
        <v>381</v>
      </c>
      <c r="I282" s="6">
        <v>0.65</v>
      </c>
    </row>
    <row r="283" spans="3:9" ht="15.5" x14ac:dyDescent="0.35">
      <c r="C283" t="s">
        <v>382</v>
      </c>
      <c r="I283" s="6">
        <v>0.73</v>
      </c>
    </row>
    <row r="284" spans="3:9" ht="15.5" x14ac:dyDescent="0.35">
      <c r="C284" t="s">
        <v>383</v>
      </c>
      <c r="I284" s="6">
        <v>0.44</v>
      </c>
    </row>
    <row r="285" spans="3:9" ht="15.5" x14ac:dyDescent="0.35">
      <c r="C285" t="s">
        <v>384</v>
      </c>
      <c r="I285" s="6">
        <v>0.2</v>
      </c>
    </row>
    <row r="286" spans="3:9" ht="15.5" x14ac:dyDescent="0.35">
      <c r="C286" t="s">
        <v>385</v>
      </c>
      <c r="I286" s="5">
        <v>441000000000</v>
      </c>
    </row>
    <row r="287" spans="3:9" ht="15.5" x14ac:dyDescent="0.35">
      <c r="C287" t="s">
        <v>386</v>
      </c>
      <c r="I287" s="5">
        <v>79000000000</v>
      </c>
    </row>
    <row r="288" spans="3:9" ht="15.5" x14ac:dyDescent="0.35">
      <c r="C288" t="s">
        <v>387</v>
      </c>
      <c r="I288" s="5">
        <v>82000000000</v>
      </c>
    </row>
    <row r="289" spans="3:9" ht="15.5" x14ac:dyDescent="0.35">
      <c r="C289" t="s">
        <v>388</v>
      </c>
      <c r="I289" s="5">
        <v>15000000000</v>
      </c>
    </row>
    <row r="290" spans="3:9" ht="15.5" x14ac:dyDescent="0.35">
      <c r="C290" t="s">
        <v>389</v>
      </c>
      <c r="D290" s="5">
        <v>4000000000</v>
      </c>
    </row>
    <row r="291" spans="3:9" ht="15.5" x14ac:dyDescent="0.35">
      <c r="C291" t="s">
        <v>390</v>
      </c>
      <c r="D291" s="5">
        <v>678000000000</v>
      </c>
    </row>
    <row r="292" spans="3:9" ht="15.5" x14ac:dyDescent="0.35">
      <c r="C292" t="s">
        <v>391</v>
      </c>
      <c r="D292" s="5">
        <v>497000000000</v>
      </c>
    </row>
    <row r="293" spans="3:9" ht="15.5" x14ac:dyDescent="0.35">
      <c r="C293" t="s">
        <v>299</v>
      </c>
      <c r="D293" s="5">
        <v>75000000000</v>
      </c>
    </row>
    <row r="294" spans="3:9" ht="15.5" x14ac:dyDescent="0.35">
      <c r="C294" t="s">
        <v>298</v>
      </c>
      <c r="I294" s="5">
        <v>181000000000</v>
      </c>
    </row>
    <row r="295" spans="3:9" ht="15.5" x14ac:dyDescent="0.35">
      <c r="C295" t="s">
        <v>297</v>
      </c>
      <c r="D295" s="5">
        <v>1000000000</v>
      </c>
    </row>
    <row r="296" spans="3:9" ht="15.5" x14ac:dyDescent="0.35">
      <c r="C296" t="s">
        <v>296</v>
      </c>
      <c r="D296" s="5">
        <v>227000000000</v>
      </c>
    </row>
    <row r="297" spans="3:9" ht="15.5" x14ac:dyDescent="0.35">
      <c r="C297" t="s">
        <v>23</v>
      </c>
      <c r="D297" s="5">
        <v>229000000000</v>
      </c>
    </row>
    <row r="298" spans="3:9" ht="15.5" x14ac:dyDescent="0.35">
      <c r="C298" t="s">
        <v>20</v>
      </c>
      <c r="D298" s="5">
        <v>225000000000</v>
      </c>
    </row>
    <row r="299" spans="3:9" ht="15.5" x14ac:dyDescent="0.35">
      <c r="C299" t="s">
        <v>392</v>
      </c>
      <c r="I299" s="5">
        <v>181000000000</v>
      </c>
    </row>
    <row r="300" spans="3:9" ht="15.5" x14ac:dyDescent="0.35">
      <c r="C300" t="s">
        <v>393</v>
      </c>
      <c r="I300" s="5">
        <v>63000000000</v>
      </c>
    </row>
    <row r="301" spans="3:9" ht="15.5" x14ac:dyDescent="0.35">
      <c r="C301" t="s">
        <v>394</v>
      </c>
      <c r="I301" s="5">
        <v>-12000000000</v>
      </c>
    </row>
    <row r="302" spans="3:9" ht="15.5" x14ac:dyDescent="0.35">
      <c r="C302" t="s">
        <v>395</v>
      </c>
      <c r="I302" s="5">
        <v>-49000000000</v>
      </c>
    </row>
    <row r="303" spans="3:9" ht="15.5" x14ac:dyDescent="0.35">
      <c r="C303" t="s">
        <v>396</v>
      </c>
      <c r="I303" s="5">
        <v>-12000000000</v>
      </c>
    </row>
    <row r="304" spans="3:9" ht="15.5" x14ac:dyDescent="0.35">
      <c r="C304" t="s">
        <v>397</v>
      </c>
      <c r="I304" s="5">
        <v>51000000000</v>
      </c>
    </row>
  </sheetData>
  <pageMargins left="0.7" right="0.7" top="0.75" bottom="0.75" header="0.3" footer="0.3"/>
  <ignoredErrors>
    <ignoredError sqref="A1:U305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2348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  <c r="P1" s="1">
        <v>42368</v>
      </c>
      <c r="Q1" s="1">
        <v>42003</v>
      </c>
      <c r="R1" s="1">
        <v>41638</v>
      </c>
      <c r="S1" s="1">
        <v>41271</v>
      </c>
      <c r="T1" s="1">
        <v>40907</v>
      </c>
      <c r="U1" s="1">
        <v>40542</v>
      </c>
      <c r="V1" s="1">
        <v>40176</v>
      </c>
      <c r="W1" s="1">
        <v>39812</v>
      </c>
    </row>
    <row r="2" spans="1:23" ht="15.5" x14ac:dyDescent="0.35">
      <c r="C2" t="s">
        <v>2349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23">
        <f t="shared" ref="I2:W2" ca="1" si="0">IFERROR(_xlfn.STOCKHISTORY("XIDX:" &amp; $C$1, I1, , 0, 0, 1), "Libur")</f>
        <v>179</v>
      </c>
      <c r="J2" s="2" t="str">
        <f t="shared" ca="1" si="0"/>
        <v>Libur</v>
      </c>
      <c r="K2" s="2" t="str">
        <f t="shared" ca="1" si="0"/>
        <v>Libur</v>
      </c>
      <c r="L2" s="2" vm="344">
        <f t="shared" ca="1" si="0"/>
        <v>64</v>
      </c>
      <c r="M2" s="2" vm="236">
        <f t="shared" ca="1" si="0"/>
        <v>81</v>
      </c>
      <c r="N2" s="2" t="str">
        <f t="shared" ca="1" si="0"/>
        <v>Libur</v>
      </c>
      <c r="O2" s="2" t="str">
        <f t="shared" ca="1" si="0"/>
        <v>Libur</v>
      </c>
      <c r="P2" s="2" vm="428">
        <f t="shared" ca="1" si="0"/>
        <v>78</v>
      </c>
      <c r="Q2" s="2" vm="82">
        <f t="shared" ca="1" si="0"/>
        <v>260</v>
      </c>
      <c r="R2" s="2" vm="603">
        <f t="shared" ca="1" si="0"/>
        <v>365</v>
      </c>
      <c r="S2" s="2" vm="604">
        <f t="shared" ca="1" si="0"/>
        <v>310</v>
      </c>
      <c r="T2" s="2" vm="90">
        <f t="shared" ca="1" si="0"/>
        <v>430</v>
      </c>
      <c r="U2" s="2" vm="93">
        <f t="shared" ca="1" si="0"/>
        <v>230</v>
      </c>
      <c r="V2" s="2" vm="605">
        <f t="shared" ca="1" si="0"/>
        <v>205</v>
      </c>
      <c r="W2" s="2" vm="533">
        <f t="shared" ca="1" si="0"/>
        <v>98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6020514</v>
      </c>
      <c r="H4" s="2">
        <f>IFERROR(SUM(D4:G4)*(4/MAX(1,COUNT(D4:G4))),"")</f>
        <v>24082056</v>
      </c>
      <c r="I4" s="2">
        <f t="shared" ref="I4:W4" si="1">IFERROR(INDEX(I51:I500,MATCH($C$4,$C$51:$C$500,0)),"")</f>
        <v>48306825917</v>
      </c>
      <c r="J4" s="2">
        <f t="shared" si="1"/>
        <v>3715594629</v>
      </c>
      <c r="K4" s="2">
        <f t="shared" si="1"/>
        <v>467391344</v>
      </c>
      <c r="L4" s="2">
        <f t="shared" si="1"/>
        <v>224066845068</v>
      </c>
      <c r="M4" s="2">
        <f t="shared" si="1"/>
        <v>23910705666</v>
      </c>
      <c r="N4" s="2">
        <f t="shared" si="1"/>
        <v>51671051196</v>
      </c>
      <c r="O4" s="2">
        <f t="shared" si="1"/>
        <v>243013782107</v>
      </c>
      <c r="P4" s="2">
        <f t="shared" si="1"/>
        <v>395798115446</v>
      </c>
      <c r="Q4" s="2">
        <f t="shared" si="1"/>
        <v>1000086695089</v>
      </c>
      <c r="R4" s="2">
        <f t="shared" si="1"/>
        <v>1206066005447</v>
      </c>
      <c r="S4" s="2">
        <f t="shared" si="1"/>
        <v>1002231896868</v>
      </c>
      <c r="T4" s="2">
        <f t="shared" si="1"/>
        <v>904236103280</v>
      </c>
      <c r="U4" s="2">
        <f t="shared" si="1"/>
        <v>810859291874</v>
      </c>
      <c r="V4" s="2">
        <f t="shared" si="1"/>
        <v>765430931319</v>
      </c>
      <c r="W4" s="2">
        <f t="shared" si="1"/>
        <v>714819368323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-18778446463</v>
      </c>
      <c r="H5" s="2">
        <f>IFERROR(SUM(D5:G5)*(4/MAX(1,COUNT(D5:G5))),"")</f>
        <v>-75113785852</v>
      </c>
      <c r="I5" s="2">
        <f t="shared" ref="I5:W5" si="2">IFERROR(INDEX(I51:I500,MATCH($C$5,$C$51:$C$500,0)),"")</f>
        <v>-282536485352</v>
      </c>
      <c r="J5" s="2">
        <f t="shared" si="2"/>
        <v>-123940774498</v>
      </c>
      <c r="K5" s="2">
        <f t="shared" si="2"/>
        <v>77903744339</v>
      </c>
      <c r="L5" s="2">
        <f t="shared" si="2"/>
        <v>-89007498547</v>
      </c>
      <c r="M5" s="2">
        <f t="shared" si="2"/>
        <v>-137153692954</v>
      </c>
      <c r="N5" s="2">
        <f t="shared" si="2"/>
        <v>-128223909532</v>
      </c>
      <c r="O5" s="2">
        <f t="shared" si="2"/>
        <v>-68642897865</v>
      </c>
      <c r="P5" s="2">
        <f t="shared" si="2"/>
        <v>-219922639199</v>
      </c>
      <c r="Q5" s="2">
        <f t="shared" si="2"/>
        <v>-141808568499</v>
      </c>
      <c r="R5" s="2">
        <f t="shared" si="2"/>
        <v>7858944890</v>
      </c>
      <c r="S5" s="2">
        <f t="shared" si="2"/>
        <v>38496232841</v>
      </c>
      <c r="T5" s="2">
        <f t="shared" si="2"/>
        <v>72642605471</v>
      </c>
      <c r="U5" s="2">
        <f t="shared" si="2"/>
        <v>38038333296</v>
      </c>
      <c r="V5" s="2">
        <f t="shared" si="2"/>
        <v>10416886251</v>
      </c>
      <c r="W5" s="2">
        <f t="shared" si="2"/>
        <v>617211553503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-431476280312</v>
      </c>
      <c r="H6" s="2">
        <f>IFERROR(INDEX(D6:G6,COUNT(D6:G6)),"")</f>
        <v>-431476280312</v>
      </c>
      <c r="I6" s="2">
        <f t="shared" ref="I6:W6" si="3">IFERROR(INDEX(I51:I500,MATCH($C$6,$C$51:$C$500,0)),"")</f>
        <v>-398064354374</v>
      </c>
      <c r="J6" s="2">
        <f t="shared" si="3"/>
        <v>-114816420277</v>
      </c>
      <c r="K6" s="2">
        <f t="shared" si="3"/>
        <v>-268169575714</v>
      </c>
      <c r="L6" s="2">
        <f t="shared" si="3"/>
        <v>-345970873554</v>
      </c>
      <c r="M6" s="2">
        <f t="shared" si="3"/>
        <v>-258828931144</v>
      </c>
      <c r="N6" s="2">
        <f t="shared" si="3"/>
        <v>-121304792803</v>
      </c>
      <c r="O6" s="2">
        <f t="shared" si="3"/>
        <v>7101667028</v>
      </c>
      <c r="P6" s="2">
        <f t="shared" si="3"/>
        <v>75774005423</v>
      </c>
      <c r="Q6" s="2">
        <f t="shared" si="3"/>
        <v>301952324606</v>
      </c>
      <c r="R6" s="2">
        <f t="shared" si="3"/>
        <v>445660434849</v>
      </c>
      <c r="S6" s="2">
        <f t="shared" si="3"/>
        <v>437749233845</v>
      </c>
      <c r="T6" s="2">
        <f t="shared" si="3"/>
        <v>375955480827</v>
      </c>
      <c r="U6" s="2">
        <f t="shared" si="3"/>
        <v>302994435628</v>
      </c>
      <c r="V6" s="2">
        <f t="shared" si="3"/>
        <v>264824461622</v>
      </c>
      <c r="W6" s="2">
        <f t="shared" si="3"/>
        <v>249462756734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4.67</v>
      </c>
      <c r="H7" s="3">
        <f>IFERROR(INDEX(D7:G7,COUNT(D7:G7)),"")</f>
        <v>4.67</v>
      </c>
      <c r="I7" s="3">
        <f t="shared" ref="I7:W7" si="4">IFERROR(INDEX(I51:I500,MATCH($C$7,$C$51:$C$500,0))/1000000000,"")</f>
        <v>4.67</v>
      </c>
      <c r="J7" s="3">
        <f t="shared" si="4"/>
        <v>4.67</v>
      </c>
      <c r="K7" s="3">
        <f t="shared" si="4"/>
        <v>0.97</v>
      </c>
      <c r="L7" s="3">
        <f t="shared" si="4"/>
        <v>0.97</v>
      </c>
      <c r="M7" s="3">
        <f t="shared" si="4"/>
        <v>0.97</v>
      </c>
      <c r="N7" s="3">
        <f t="shared" si="4"/>
        <v>0.97</v>
      </c>
      <c r="O7" s="3">
        <f t="shared" si="4"/>
        <v>0.97</v>
      </c>
      <c r="P7" s="3">
        <f t="shared" si="4"/>
        <v>0.97</v>
      </c>
      <c r="Q7" s="3">
        <f t="shared" si="4"/>
        <v>0.97</v>
      </c>
      <c r="R7" s="3">
        <f t="shared" si="4"/>
        <v>0.97</v>
      </c>
      <c r="S7" s="3">
        <f t="shared" si="4"/>
        <v>0.97</v>
      </c>
      <c r="T7" s="3">
        <f t="shared" si="4"/>
        <v>0.97</v>
      </c>
      <c r="U7" s="3">
        <f t="shared" si="4"/>
        <v>0.97</v>
      </c>
      <c r="V7" s="3">
        <f t="shared" si="4"/>
        <v>0.97</v>
      </c>
      <c r="W7" s="3">
        <f t="shared" si="4"/>
        <v>0.97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W8" si="5">IFERROR(INDEX(I51:I500,MATCH($C$8,$C$51:$C$500,0)),"")</f>
        <v>-14000000000</v>
      </c>
      <c r="J8" s="2">
        <f t="shared" si="5"/>
        <v>-22000000000</v>
      </c>
      <c r="K8" s="2">
        <f t="shared" si="5"/>
        <v>12000000000</v>
      </c>
      <c r="L8" s="2">
        <f t="shared" si="5"/>
        <v>-10000000000</v>
      </c>
      <c r="M8" s="2">
        <f t="shared" si="5"/>
        <v>13000000000</v>
      </c>
      <c r="N8" s="2">
        <f t="shared" si="5"/>
        <v>-12000000000</v>
      </c>
      <c r="O8" s="2">
        <f t="shared" si="5"/>
        <v>68000000000</v>
      </c>
      <c r="P8" s="2">
        <f t="shared" si="5"/>
        <v>-46000000000</v>
      </c>
      <c r="Q8" s="2">
        <f t="shared" si="5"/>
        <v>-90000000000</v>
      </c>
      <c r="R8" s="2">
        <f t="shared" si="5"/>
        <v>-288000000000</v>
      </c>
      <c r="S8" s="2">
        <f t="shared" si="5"/>
        <v>-156000000000</v>
      </c>
      <c r="T8" s="2">
        <f t="shared" si="5"/>
        <v>-74000000000</v>
      </c>
      <c r="U8" s="2">
        <f t="shared" si="5"/>
        <v>-157000000000</v>
      </c>
      <c r="V8" s="2">
        <f t="shared" si="5"/>
        <v>-15000000000</v>
      </c>
      <c r="W8" s="2">
        <f t="shared" si="5"/>
        <v>21000000000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-0.26</v>
      </c>
      <c r="H9" s="3">
        <f>IFERROR(INDEX(D9:G9,COUNT(D9:G9)),"")</f>
        <v>-0.26</v>
      </c>
      <c r="I9" s="3">
        <f t="shared" ref="I9:W9" si="6">IFERROR(INDEX(I51:I500,MATCH($C$9,$C$51:$C$500,0)),"")</f>
        <v>-3.09</v>
      </c>
      <c r="J9" s="3">
        <f t="shared" si="6"/>
        <v>-4.68</v>
      </c>
      <c r="K9" s="3">
        <f t="shared" si="6"/>
        <v>12.38</v>
      </c>
      <c r="L9" s="3">
        <f t="shared" si="6"/>
        <v>-10.18</v>
      </c>
      <c r="M9" s="3">
        <f t="shared" si="6"/>
        <v>13.9</v>
      </c>
      <c r="N9" s="3">
        <f t="shared" si="6"/>
        <v>-11.93</v>
      </c>
      <c r="O9" s="3">
        <f t="shared" si="6"/>
        <v>69.739999999999995</v>
      </c>
      <c r="P9" s="3">
        <f t="shared" si="6"/>
        <v>-47.32</v>
      </c>
      <c r="Q9" s="3">
        <f t="shared" si="6"/>
        <v>-93</v>
      </c>
      <c r="R9" s="3">
        <f t="shared" si="6"/>
        <v>-297.89</v>
      </c>
      <c r="S9" s="3">
        <f t="shared" si="6"/>
        <v>-161.38</v>
      </c>
      <c r="T9" s="3">
        <f t="shared" si="6"/>
        <v>-76.19</v>
      </c>
      <c r="U9" s="3">
        <f t="shared" si="6"/>
        <v>-162.6</v>
      </c>
      <c r="V9" s="3">
        <f t="shared" si="6"/>
        <v>-15.13</v>
      </c>
      <c r="W9" s="3">
        <f t="shared" si="6"/>
        <v>21.45</v>
      </c>
    </row>
    <row r="10" spans="1:23" ht="15.5" x14ac:dyDescent="0.35">
      <c r="C10" t="s">
        <v>17</v>
      </c>
      <c r="D10" s="3" t="str">
        <f ca="1">IFERROR(IF(D9=0,"",D2/D9),"")</f>
        <v/>
      </c>
      <c r="I10" s="3">
        <f t="shared" ref="I10:W10" ca="1" si="7">IFERROR(IF(I9=0,"",I2/I9),"")</f>
        <v>-57.928802588996767</v>
      </c>
      <c r="J10" s="3" t="str">
        <f t="shared" ca="1" si="7"/>
        <v/>
      </c>
      <c r="K10" s="3" t="str">
        <f t="shared" ca="1" si="7"/>
        <v/>
      </c>
      <c r="L10" s="3">
        <f t="shared" ca="1" si="7"/>
        <v>-6.2868369351669946</v>
      </c>
      <c r="M10" s="3">
        <f t="shared" ca="1" si="7"/>
        <v>5.8273381294964031</v>
      </c>
      <c r="N10" s="3" t="str">
        <f t="shared" ca="1" si="7"/>
        <v/>
      </c>
      <c r="O10" s="3" t="str">
        <f t="shared" ca="1" si="7"/>
        <v/>
      </c>
      <c r="P10" s="3">
        <f t="shared" ca="1" si="7"/>
        <v>-1.6483516483516483</v>
      </c>
      <c r="Q10" s="3">
        <f t="shared" ca="1" si="7"/>
        <v>-2.795698924731183</v>
      </c>
      <c r="R10" s="3">
        <f t="shared" ca="1" si="7"/>
        <v>-1.2252845009902984</v>
      </c>
      <c r="S10" s="3">
        <f t="shared" ca="1" si="7"/>
        <v>-1.9209319618292231</v>
      </c>
      <c r="T10" s="3">
        <f t="shared" ca="1" si="7"/>
        <v>-5.6437852736579606</v>
      </c>
      <c r="U10" s="3">
        <f t="shared" ca="1" si="7"/>
        <v>-1.4145141451414516</v>
      </c>
      <c r="V10" s="3">
        <f t="shared" ca="1" si="7"/>
        <v>-13.549239920687375</v>
      </c>
      <c r="W10" s="3">
        <f t="shared" ca="1" si="7"/>
        <v>4.5687645687645686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313751443</v>
      </c>
      <c r="H11" s="2">
        <f>IFERROR(INDEX(D11:G11,COUNT(D11:G11)),"")</f>
        <v>313751443</v>
      </c>
      <c r="I11" s="2">
        <f t="shared" ref="I11:W11" si="8">IFERROR(INDEX(I51:I500,MATCH($C$11,$C$51:$C$500,0)),"")</f>
        <v>300750817</v>
      </c>
      <c r="J11" s="2">
        <f t="shared" si="8"/>
        <v>15230255152</v>
      </c>
      <c r="K11" s="2">
        <f t="shared" si="8"/>
        <v>294263994</v>
      </c>
      <c r="L11" s="2">
        <f t="shared" si="8"/>
        <v>2278584863</v>
      </c>
      <c r="M11" s="2">
        <f t="shared" si="8"/>
        <v>738833137</v>
      </c>
      <c r="N11" s="2">
        <f t="shared" si="8"/>
        <v>616432772</v>
      </c>
      <c r="O11" s="2">
        <f t="shared" si="8"/>
        <v>810373599</v>
      </c>
      <c r="P11" s="2">
        <f t="shared" si="8"/>
        <v>6176733250</v>
      </c>
      <c r="Q11" s="2">
        <f t="shared" si="8"/>
        <v>13291915074</v>
      </c>
      <c r="R11" s="2">
        <f t="shared" si="8"/>
        <v>24213187512</v>
      </c>
      <c r="S11" s="2">
        <f t="shared" si="8"/>
        <v>7642800984</v>
      </c>
      <c r="T11" s="2">
        <f t="shared" si="8"/>
        <v>7985519927</v>
      </c>
      <c r="U11" s="2">
        <f t="shared" si="8"/>
        <v>3124152714</v>
      </c>
      <c r="V11" s="2">
        <f t="shared" si="8"/>
        <v>2291289573</v>
      </c>
      <c r="W11" s="2">
        <f t="shared" si="8"/>
        <v>3879767886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960000000000</v>
      </c>
      <c r="H12" s="2">
        <f>IFERROR(INDEX(D12:G12,COUNT(D12:G12)),"")</f>
        <v>960000000000</v>
      </c>
      <c r="I12" s="2">
        <f t="shared" ref="I12:W12" si="9">IFERROR(INDEX(I51:I500,MATCH($C$12,$C$51:$C$500,0)),"")</f>
        <v>962000000000</v>
      </c>
      <c r="J12" s="2">
        <f t="shared" si="9"/>
        <v>896000000000</v>
      </c>
      <c r="K12" s="2">
        <f t="shared" si="9"/>
        <v>901000000000</v>
      </c>
      <c r="L12" s="2">
        <f t="shared" si="9"/>
        <v>886000000000</v>
      </c>
      <c r="M12" s="2">
        <f t="shared" si="9"/>
        <v>884000000000</v>
      </c>
      <c r="N12" s="2">
        <f t="shared" si="9"/>
        <v>877000000000</v>
      </c>
      <c r="O12" s="2">
        <f t="shared" si="9"/>
        <v>862000000000</v>
      </c>
      <c r="P12" s="2">
        <f t="shared" si="9"/>
        <v>918000000000</v>
      </c>
      <c r="Q12" s="2">
        <f t="shared" si="9"/>
        <v>845000000000</v>
      </c>
      <c r="R12" s="2">
        <f t="shared" si="9"/>
        <v>729000000000</v>
      </c>
      <c r="S12" s="2">
        <f t="shared" si="9"/>
        <v>349000000000</v>
      </c>
      <c r="T12" s="2">
        <f t="shared" si="9"/>
        <v>157000000000</v>
      </c>
      <c r="U12" s="2">
        <f t="shared" si="9"/>
        <v>66000000000</v>
      </c>
      <c r="V12" s="2">
        <f t="shared" si="9"/>
        <v>55000000000</v>
      </c>
      <c r="W12" s="2">
        <f t="shared" si="9"/>
        <v>95000000000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961000000000</v>
      </c>
      <c r="H13" s="2">
        <f>IFERROR(INDEX(D13:G13,COUNT(D13:G13)),"")</f>
        <v>961000000000</v>
      </c>
      <c r="I13" s="2">
        <f t="shared" ref="I13:W13" si="10">IFERROR(INDEX(I51:I500,MATCH($C$13,$C$51:$C$500,0)),"")</f>
        <v>963000000000</v>
      </c>
      <c r="J13" s="2">
        <f t="shared" si="10"/>
        <v>911000000000</v>
      </c>
      <c r="K13" s="2">
        <f t="shared" si="10"/>
        <v>902000000000</v>
      </c>
      <c r="L13" s="2">
        <f t="shared" si="10"/>
        <v>888000000000</v>
      </c>
      <c r="M13" s="2">
        <f t="shared" si="10"/>
        <v>885000000000</v>
      </c>
      <c r="N13" s="2">
        <f t="shared" si="10"/>
        <v>877000000000</v>
      </c>
      <c r="O13" s="2">
        <f t="shared" si="10"/>
        <v>863000000000</v>
      </c>
      <c r="P13" s="2">
        <f t="shared" si="10"/>
        <v>924000000000</v>
      </c>
      <c r="Q13" s="2">
        <f t="shared" si="10"/>
        <v>858000000000</v>
      </c>
      <c r="R13" s="2">
        <f t="shared" si="10"/>
        <v>753000000000</v>
      </c>
      <c r="S13" s="2">
        <f t="shared" si="10"/>
        <v>356000000000</v>
      </c>
      <c r="T13" s="2">
        <f t="shared" si="10"/>
        <v>165000000000</v>
      </c>
      <c r="U13" s="2">
        <f t="shared" si="10"/>
        <v>69000000000</v>
      </c>
      <c r="V13" s="2">
        <f t="shared" si="10"/>
        <v>57000000000</v>
      </c>
      <c r="W13" s="2">
        <f t="shared" si="10"/>
        <v>98000000000</v>
      </c>
    </row>
    <row r="14" spans="1:23" ht="15.5" x14ac:dyDescent="0.35">
      <c r="C14" t="s">
        <v>26</v>
      </c>
      <c r="D14" s="2">
        <f>IFERROR(INDEX(D51:D500,MATCH($C$14,$C$51:$C$500,0)),"")</f>
        <v>-2365951231</v>
      </c>
      <c r="H14" s="2">
        <f>IFERROR(SUM(D14:G14)*(4/MAX(1,COUNT(D14:G14))),"")</f>
        <v>-9463804924</v>
      </c>
      <c r="I14" s="2">
        <f t="shared" ref="I14:W14" si="11">IFERROR(INDEX(I51:I500,MATCH($C$14,$C$51:$C$500,0)),"")</f>
        <v>-76867970266</v>
      </c>
      <c r="J14" s="2">
        <f t="shared" si="11"/>
        <v>-69162689890</v>
      </c>
      <c r="K14" s="2">
        <f t="shared" si="11"/>
        <v>-8389378093</v>
      </c>
      <c r="L14" s="2">
        <f t="shared" si="11"/>
        <v>-65643871296</v>
      </c>
      <c r="M14" s="2">
        <f t="shared" si="11"/>
        <v>-76903947629</v>
      </c>
      <c r="N14" s="2">
        <f t="shared" si="11"/>
        <v>-87110947292</v>
      </c>
      <c r="O14" s="2">
        <f t="shared" si="11"/>
        <v>-66002748988</v>
      </c>
      <c r="P14" s="2">
        <f t="shared" si="11"/>
        <v>-67721192204</v>
      </c>
      <c r="Q14" s="2">
        <f t="shared" si="11"/>
        <v>-55447793001</v>
      </c>
      <c r="R14" s="2">
        <f t="shared" si="11"/>
        <v>-41479518071</v>
      </c>
      <c r="S14" s="2">
        <f t="shared" si="11"/>
        <v>-15867352506</v>
      </c>
      <c r="T14" s="2">
        <f t="shared" si="11"/>
        <v>-11525320181</v>
      </c>
      <c r="U14" s="2">
        <f t="shared" si="11"/>
        <v>-8036177762</v>
      </c>
      <c r="V14" s="2">
        <f t="shared" si="11"/>
        <v>-5823560178</v>
      </c>
      <c r="W14" s="2">
        <f t="shared" si="11"/>
        <v>-81220375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-4075832846</v>
      </c>
      <c r="J15" s="2">
        <f t="shared" si="12"/>
        <v>-9245493009</v>
      </c>
      <c r="K15" s="2">
        <f t="shared" si="12"/>
        <v>-9507760218</v>
      </c>
      <c r="L15" s="2">
        <f t="shared" si="12"/>
        <v>18689933401</v>
      </c>
      <c r="M15" s="2">
        <f t="shared" si="12"/>
        <v>-9146756630</v>
      </c>
      <c r="N15" s="2">
        <f t="shared" si="12"/>
        <v>12984641996</v>
      </c>
      <c r="O15" s="2">
        <f t="shared" si="12"/>
        <v>23043755820</v>
      </c>
      <c r="P15" s="2">
        <f t="shared" si="12"/>
        <v>-8090330418</v>
      </c>
      <c r="Q15" s="2">
        <f t="shared" si="12"/>
        <v>27081747576</v>
      </c>
      <c r="R15" s="2">
        <f t="shared" si="12"/>
        <v>-23475251885</v>
      </c>
      <c r="S15" s="2">
        <f t="shared" si="12"/>
        <v>-16203936892</v>
      </c>
      <c r="T15" s="2">
        <f t="shared" si="12"/>
        <v>-17008398672</v>
      </c>
      <c r="U15" s="2">
        <f t="shared" si="12"/>
        <v>-9102981556</v>
      </c>
      <c r="V15" s="2">
        <f t="shared" si="12"/>
        <v>-2649473746</v>
      </c>
      <c r="W15" s="2">
        <f t="shared" si="12"/>
        <v>-2288368304</v>
      </c>
    </row>
    <row r="16" spans="1:23" ht="15.5" x14ac:dyDescent="0.35">
      <c r="C16" t="s">
        <v>28</v>
      </c>
      <c r="D16" s="2">
        <f>IFERROR(INDEX(D51:D500,MATCH($C$16,$C$51:$C$500,0)),"")</f>
        <v>-18848375229</v>
      </c>
      <c r="H16" s="2">
        <f>IFERROR(SUM(D16:G16)*(4/MAX(1,COUNT(D16:G16))),"")</f>
        <v>-75393500916</v>
      </c>
      <c r="I16" s="2">
        <f t="shared" ref="I16:W16" si="13">IFERROR(INDEX(I51:I500,MATCH($C$16,$C$51:$C$500,0)),"")</f>
        <v>-278698784197</v>
      </c>
      <c r="J16" s="2">
        <f t="shared" si="13"/>
        <v>-115367870666</v>
      </c>
      <c r="K16" s="2">
        <f t="shared" si="13"/>
        <v>82160543281</v>
      </c>
      <c r="L16" s="2">
        <f t="shared" si="13"/>
        <v>-108175413240</v>
      </c>
      <c r="M16" s="2">
        <f t="shared" si="13"/>
        <v>-129380824561</v>
      </c>
      <c r="N16" s="2">
        <f t="shared" si="13"/>
        <v>-140504684121</v>
      </c>
      <c r="O16" s="2">
        <f t="shared" si="13"/>
        <v>-91532530235</v>
      </c>
      <c r="P16" s="2">
        <f t="shared" si="13"/>
        <v>-216140724884</v>
      </c>
      <c r="Q16" s="2">
        <f t="shared" si="13"/>
        <v>-169218068841</v>
      </c>
      <c r="R16" s="2">
        <f t="shared" si="13"/>
        <v>31386452889</v>
      </c>
      <c r="S16" s="2">
        <f t="shared" si="13"/>
        <v>54803730517</v>
      </c>
      <c r="T16" s="2">
        <f t="shared" si="13"/>
        <v>89969443871</v>
      </c>
      <c r="U16" s="2">
        <f t="shared" si="13"/>
        <v>47263354256</v>
      </c>
      <c r="V16" s="2">
        <f t="shared" si="13"/>
        <v>13084562675</v>
      </c>
      <c r="W16" s="2">
        <f t="shared" si="13"/>
        <v>619499921807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44</v>
      </c>
      <c r="T18" t="s">
        <v>45</v>
      </c>
      <c r="U18" t="s">
        <v>46</v>
      </c>
      <c r="V18" t="s">
        <v>47</v>
      </c>
      <c r="W18" t="s">
        <v>48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W20" ca="1" si="14">IFERROR(H21*H2,"")</f>
        <v/>
      </c>
      <c r="I20" s="2">
        <f t="shared" ca="1" si="14"/>
        <v>835930000000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62080000000</v>
      </c>
      <c r="M20" s="2">
        <f t="shared" ca="1" si="14"/>
        <v>78570000000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75660000000</v>
      </c>
      <c r="Q20" s="2">
        <f t="shared" ca="1" si="14"/>
        <v>252200000000</v>
      </c>
      <c r="R20" s="2">
        <f t="shared" ca="1" si="14"/>
        <v>354050000000</v>
      </c>
      <c r="S20" s="2">
        <f t="shared" ca="1" si="14"/>
        <v>300700000000</v>
      </c>
      <c r="T20" s="2">
        <f t="shared" ca="1" si="14"/>
        <v>417100000000</v>
      </c>
      <c r="U20" s="2">
        <f t="shared" ca="1" si="14"/>
        <v>223100000000</v>
      </c>
      <c r="V20" s="2">
        <f t="shared" ca="1" si="14"/>
        <v>198850000000</v>
      </c>
      <c r="W20" s="2">
        <f t="shared" ca="1" si="14"/>
        <v>95060000000</v>
      </c>
    </row>
    <row r="21" spans="1:23" ht="15.5" x14ac:dyDescent="0.35">
      <c r="C21" t="s">
        <v>11</v>
      </c>
      <c r="D21" s="2">
        <f>IFERROR(INDEX(D51:D500,MATCH($C$7,$C$51:$C$500,0)),"")</f>
        <v>4670000000</v>
      </c>
      <c r="H21" s="2">
        <f>IFERROR(INDEX(D21:G21,COUNT(D21:G21)),"")</f>
        <v>4670000000</v>
      </c>
      <c r="I21" s="2">
        <f t="shared" ref="I21:W21" si="15">IFERROR(INDEX(I51:I500,MATCH($C$7,$C$51:$C$500,0)),"")</f>
        <v>4670000000</v>
      </c>
      <c r="J21" s="2">
        <f t="shared" si="15"/>
        <v>4670000000</v>
      </c>
      <c r="K21" s="2">
        <f t="shared" si="15"/>
        <v>970000000</v>
      </c>
      <c r="L21" s="2">
        <f t="shared" si="15"/>
        <v>970000000</v>
      </c>
      <c r="M21" s="2">
        <f t="shared" si="15"/>
        <v>970000000</v>
      </c>
      <c r="N21" s="2">
        <f t="shared" si="15"/>
        <v>970000000</v>
      </c>
      <c r="O21" s="2">
        <f t="shared" si="15"/>
        <v>970000000</v>
      </c>
      <c r="P21" s="2">
        <f t="shared" si="15"/>
        <v>970000000</v>
      </c>
      <c r="Q21" s="2">
        <f t="shared" si="15"/>
        <v>970000000</v>
      </c>
      <c r="R21" s="2">
        <f t="shared" si="15"/>
        <v>970000000</v>
      </c>
      <c r="S21" s="2">
        <f t="shared" si="15"/>
        <v>970000000</v>
      </c>
      <c r="T21" s="2">
        <f t="shared" si="15"/>
        <v>970000000</v>
      </c>
      <c r="U21" s="2">
        <f t="shared" si="15"/>
        <v>970000000</v>
      </c>
      <c r="V21" s="2">
        <f t="shared" si="15"/>
        <v>970000000</v>
      </c>
      <c r="W21" s="2">
        <f t="shared" si="15"/>
        <v>970000000</v>
      </c>
    </row>
    <row r="23" spans="1:23" ht="15.5" x14ac:dyDescent="0.35">
      <c r="B23" t="s">
        <v>53</v>
      </c>
      <c r="C23" t="s">
        <v>54</v>
      </c>
      <c r="D23" s="3">
        <f>IFERROR(D5/D6*100,"")</f>
        <v>4.3521387663352726</v>
      </c>
      <c r="H23" s="3">
        <f t="shared" ref="H23:W23" si="16">IFERROR(H5/H6*100,"")</f>
        <v>17.408555065341091</v>
      </c>
      <c r="I23" s="3">
        <f t="shared" si="16"/>
        <v>70.977589992030232</v>
      </c>
      <c r="J23" s="3">
        <f t="shared" si="16"/>
        <v>107.94690707042342</v>
      </c>
      <c r="K23" s="3">
        <f t="shared" si="16"/>
        <v>-29.050179958551119</v>
      </c>
      <c r="L23" s="3">
        <f t="shared" si="16"/>
        <v>25.726876263503577</v>
      </c>
      <c r="M23" s="3">
        <f t="shared" si="16"/>
        <v>52.990093629716483</v>
      </c>
      <c r="N23" s="3">
        <f t="shared" si="16"/>
        <v>105.7039104301812</v>
      </c>
      <c r="O23" s="3">
        <f t="shared" si="16"/>
        <v>-966.57443378236621</v>
      </c>
      <c r="P23" s="3">
        <f t="shared" si="16"/>
        <v>-290.23494003161926</v>
      </c>
      <c r="Q23" s="3">
        <f t="shared" si="16"/>
        <v>-46.963893615999723</v>
      </c>
      <c r="R23" s="3">
        <f t="shared" si="16"/>
        <v>1.7634378723035602</v>
      </c>
      <c r="S23" s="3">
        <f t="shared" si="16"/>
        <v>8.7941291188258024</v>
      </c>
      <c r="T23" s="3">
        <f t="shared" si="16"/>
        <v>19.322129660460323</v>
      </c>
      <c r="U23" s="3">
        <f t="shared" si="16"/>
        <v>12.554135925684584</v>
      </c>
      <c r="V23" s="3">
        <f t="shared" si="16"/>
        <v>3.9335060617884512</v>
      </c>
      <c r="W23" s="3">
        <f t="shared" si="16"/>
        <v>247.41631239212487</v>
      </c>
    </row>
    <row r="24" spans="1:23" ht="15.5" x14ac:dyDescent="0.35">
      <c r="C24" t="s">
        <v>55</v>
      </c>
      <c r="D24" s="4">
        <f>IFERROR(_xlfn.RRI(5,I23,D23),"")</f>
        <v>-0.42784157531748812</v>
      </c>
      <c r="H24" s="4">
        <f t="shared" ref="H24:W24" si="17">IFERROR(_xlfn.RRI(5,M23,H23),"")</f>
        <v>-0.19958796929889167</v>
      </c>
      <c r="I24" s="4">
        <f t="shared" si="17"/>
        <v>-7.6565621159096708E-2</v>
      </c>
      <c r="J24" s="4" t="str">
        <f t="shared" si="17"/>
        <v/>
      </c>
      <c r="K24" s="4">
        <f t="shared" si="17"/>
        <v>-0.36892667010247593</v>
      </c>
      <c r="L24" s="4" t="str">
        <f t="shared" si="17"/>
        <v/>
      </c>
      <c r="M24" s="4">
        <f t="shared" si="17"/>
        <v>0.97499911178914922</v>
      </c>
      <c r="N24" s="4">
        <f t="shared" si="17"/>
        <v>0.64429464807572057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-0.62796280031489049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-4.0199999999999996</v>
      </c>
      <c r="H25" s="3">
        <f>IFERROR(INDEX(D25:G25,COUNT(D25:G25)),"")</f>
        <v>-4.0199999999999996</v>
      </c>
      <c r="I25" s="3">
        <f t="shared" ref="I25:W25" si="18">IFERROR(INDEX(I51:I500,MATCH($C$25,$C$51:$C$500,0)),"")</f>
        <v>-60.42</v>
      </c>
      <c r="J25" s="3">
        <f t="shared" si="18"/>
        <v>-26.64</v>
      </c>
      <c r="K25" s="3">
        <f t="shared" si="18"/>
        <v>74.77</v>
      </c>
      <c r="L25" s="3">
        <f t="shared" si="18"/>
        <v>-92.42</v>
      </c>
      <c r="M25" s="3">
        <f t="shared" si="18"/>
        <v>-142.68</v>
      </c>
      <c r="N25" s="3">
        <f t="shared" si="18"/>
        <v>-131.51</v>
      </c>
      <c r="O25" s="3">
        <f t="shared" si="18"/>
        <v>-70.7</v>
      </c>
      <c r="P25" s="3">
        <f t="shared" si="18"/>
        <v>-231.27</v>
      </c>
      <c r="Q25" s="3">
        <f t="shared" si="18"/>
        <v>-146.44999999999999</v>
      </c>
      <c r="R25" s="3">
        <f t="shared" si="18"/>
        <v>8.1199999999999992</v>
      </c>
      <c r="S25" s="3">
        <f t="shared" si="18"/>
        <v>39.76</v>
      </c>
      <c r="T25" s="3">
        <f t="shared" si="18"/>
        <v>75.02</v>
      </c>
      <c r="U25" s="3">
        <f t="shared" si="18"/>
        <v>39.28</v>
      </c>
      <c r="V25" s="3">
        <f t="shared" si="18"/>
        <v>10.76</v>
      </c>
      <c r="W25" s="3">
        <f t="shared" si="18"/>
        <v>637.41999999999996</v>
      </c>
    </row>
    <row r="26" spans="1:23" ht="15.5" x14ac:dyDescent="0.35">
      <c r="C26" t="s">
        <v>58</v>
      </c>
      <c r="D26" s="4">
        <f>IFERROR(_xlfn.RRI(5,I25,D25),"")</f>
        <v>-0.41842053122420786</v>
      </c>
      <c r="H26" s="4">
        <f t="shared" ref="H26:W26" si="19">IFERROR(_xlfn.RRI(5,M25,H25),"")</f>
        <v>-0.51025209094127089</v>
      </c>
      <c r="I26" s="4">
        <f t="shared" si="19"/>
        <v>-0.1440578985997284</v>
      </c>
      <c r="J26" s="4">
        <f t="shared" si="19"/>
        <v>-0.17733511261223367</v>
      </c>
      <c r="K26" s="4" t="str">
        <f t="shared" si="19"/>
        <v/>
      </c>
      <c r="L26" s="4">
        <f t="shared" si="19"/>
        <v>-8.7956993314579623E-2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-0.5821445522129296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1.2891892933618843E-3</v>
      </c>
      <c r="H27" s="3">
        <f t="shared" ref="H27:W27" si="20">IFERROR(H4/H21,"")</f>
        <v>5.1567571734475372E-3</v>
      </c>
      <c r="I27" s="3">
        <f t="shared" si="20"/>
        <v>10.344074072162741</v>
      </c>
      <c r="J27" s="3">
        <f t="shared" si="20"/>
        <v>0.79563054154175594</v>
      </c>
      <c r="K27" s="3">
        <f t="shared" si="20"/>
        <v>0.48184674639175257</v>
      </c>
      <c r="L27" s="3">
        <f t="shared" si="20"/>
        <v>230.9967474927835</v>
      </c>
      <c r="M27" s="3">
        <f t="shared" si="20"/>
        <v>24.650212026804123</v>
      </c>
      <c r="N27" s="3">
        <f t="shared" si="20"/>
        <v>53.269124944329896</v>
      </c>
      <c r="O27" s="3">
        <f t="shared" si="20"/>
        <v>250.52967227525772</v>
      </c>
      <c r="P27" s="3">
        <f t="shared" si="20"/>
        <v>408.03929427422679</v>
      </c>
      <c r="Q27" s="3">
        <f t="shared" si="20"/>
        <v>1031.0172114319587</v>
      </c>
      <c r="R27" s="3">
        <f t="shared" si="20"/>
        <v>1243.3670159247422</v>
      </c>
      <c r="S27" s="3">
        <f t="shared" si="20"/>
        <v>1033.2287596577319</v>
      </c>
      <c r="T27" s="3">
        <f t="shared" si="20"/>
        <v>932.20216832989695</v>
      </c>
      <c r="U27" s="3">
        <f t="shared" si="20"/>
        <v>835.93741430309274</v>
      </c>
      <c r="V27" s="3">
        <f t="shared" si="20"/>
        <v>789.10405290618553</v>
      </c>
      <c r="W27" s="3">
        <f t="shared" si="20"/>
        <v>736.92718383814429</v>
      </c>
    </row>
    <row r="28" spans="1:23" ht="15.5" x14ac:dyDescent="0.35">
      <c r="C28" t="s">
        <v>60</v>
      </c>
      <c r="D28" s="4">
        <f>IFERROR(_xlfn.RRI(5,I27,D27),"")</f>
        <v>-0.83437533469614766</v>
      </c>
      <c r="H28" s="4">
        <f t="shared" ref="H28:W28" si="21">IFERROR(_xlfn.RRI(5,M27,H27),"")</f>
        <v>-0.81629913366680451</v>
      </c>
      <c r="I28" s="4">
        <f t="shared" si="21"/>
        <v>-0.2794846926642679</v>
      </c>
      <c r="J28" s="4">
        <f t="shared" si="21"/>
        <v>-0.68350237522197244</v>
      </c>
      <c r="K28" s="4">
        <f t="shared" si="21"/>
        <v>-0.74031827427610919</v>
      </c>
      <c r="L28" s="4">
        <f t="shared" si="21"/>
        <v>-0.25857369557562415</v>
      </c>
      <c r="M28" s="4">
        <f t="shared" si="21"/>
        <v>-0.54349634045112394</v>
      </c>
      <c r="N28" s="4">
        <f t="shared" si="21"/>
        <v>-0.44734282171888062</v>
      </c>
      <c r="O28" s="4">
        <f t="shared" si="21"/>
        <v>-0.23110008604672549</v>
      </c>
      <c r="P28" s="4">
        <f t="shared" si="21"/>
        <v>-0.13362553265172594</v>
      </c>
      <c r="Q28" s="4">
        <f t="shared" si="21"/>
        <v>5.4936522882935268E-2</v>
      </c>
      <c r="R28" s="4">
        <f t="shared" si="21"/>
        <v>0.11028622841776414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-0.93346573982125136</v>
      </c>
      <c r="I29" s="4">
        <f t="shared" si="22"/>
        <v>1.2680180180180181</v>
      </c>
      <c r="J29" s="4">
        <f t="shared" si="22"/>
        <v>-1.3562926307342518</v>
      </c>
      <c r="K29" s="4">
        <f t="shared" si="22"/>
        <v>-1.8090240207747241</v>
      </c>
      <c r="L29" s="4">
        <f t="shared" si="22"/>
        <v>-0.35225679843005331</v>
      </c>
      <c r="M29" s="4">
        <f t="shared" si="22"/>
        <v>8.4936506729526393E-2</v>
      </c>
      <c r="N29" s="4">
        <f t="shared" si="22"/>
        <v>0.86011315417255996</v>
      </c>
      <c r="O29" s="4">
        <f t="shared" si="22"/>
        <v>-0.6942967094737752</v>
      </c>
      <c r="P29" s="4">
        <f t="shared" si="22"/>
        <v>0.5791737794469104</v>
      </c>
      <c r="Q29" s="4">
        <f t="shared" si="22"/>
        <v>-19.035714285714288</v>
      </c>
      <c r="R29" s="4">
        <f t="shared" si="22"/>
        <v>-0.79577464788732399</v>
      </c>
      <c r="S29" s="4">
        <f t="shared" si="22"/>
        <v>-0.47000799786723541</v>
      </c>
      <c r="T29" s="4">
        <f t="shared" si="22"/>
        <v>0.90987780040733179</v>
      </c>
      <c r="U29" s="4">
        <f t="shared" si="22"/>
        <v>2.6505576208178443</v>
      </c>
      <c r="V29" s="4">
        <f t="shared" si="22"/>
        <v>-0.9831194502839572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-0.99950147716098392</v>
      </c>
      <c r="I30" s="4">
        <f t="shared" si="23"/>
        <v>12.001102310776323</v>
      </c>
      <c r="J30" s="4">
        <f t="shared" si="23"/>
        <v>0.65121077915277625</v>
      </c>
      <c r="K30" s="4">
        <f t="shared" si="23"/>
        <v>-0.99791405397858779</v>
      </c>
      <c r="L30" s="4">
        <f t="shared" si="23"/>
        <v>8.3709842025538155</v>
      </c>
      <c r="M30" s="4">
        <f t="shared" si="23"/>
        <v>-0.53725141810447641</v>
      </c>
      <c r="N30" s="4">
        <f t="shared" si="23"/>
        <v>-0.78737398863555397</v>
      </c>
      <c r="O30" s="4">
        <f t="shared" si="23"/>
        <v>-0.38601581810675611</v>
      </c>
      <c r="P30" s="4">
        <f t="shared" si="23"/>
        <v>-0.60423619533226858</v>
      </c>
      <c r="Q30" s="4">
        <f t="shared" si="23"/>
        <v>-0.17078610078364545</v>
      </c>
      <c r="R30" s="4">
        <f t="shared" si="23"/>
        <v>0.20338018498112739</v>
      </c>
      <c r="S30" s="4">
        <f t="shared" si="23"/>
        <v>0.10837412179466485</v>
      </c>
      <c r="T30" s="4">
        <f t="shared" si="23"/>
        <v>0.11515784839832603</v>
      </c>
      <c r="U30" s="4">
        <f t="shared" si="23"/>
        <v>5.9350045440046802E-2</v>
      </c>
      <c r="V30" s="4">
        <f t="shared" si="23"/>
        <v>7.0803289948252413E-2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-92.3</v>
      </c>
      <c r="H32" s="3">
        <f>IFERROR(INDEX(D32:G32,COUNT(D32:G32)),"")</f>
        <v>-92.3</v>
      </c>
      <c r="I32" s="3">
        <f t="shared" ref="I32:W32" si="24">IFERROR(INDEX(I51:I500,MATCH($C$32,$C$51:$C$500,0)),"")</f>
        <v>-85.15</v>
      </c>
      <c r="J32" s="3">
        <f t="shared" si="24"/>
        <v>-24.63</v>
      </c>
      <c r="K32" s="3">
        <f t="shared" si="24"/>
        <v>-277.39</v>
      </c>
      <c r="L32" s="3">
        <f t="shared" si="24"/>
        <v>-357.47</v>
      </c>
      <c r="M32" s="3">
        <f t="shared" si="24"/>
        <v>-267.47000000000003</v>
      </c>
      <c r="N32" s="3">
        <f t="shared" si="24"/>
        <v>-125.83</v>
      </c>
      <c r="O32" s="3">
        <f t="shared" si="24"/>
        <v>6.6</v>
      </c>
      <c r="P32" s="3">
        <f t="shared" si="24"/>
        <v>77.489999999999995</v>
      </c>
      <c r="Q32" s="3">
        <f t="shared" si="24"/>
        <v>310.76</v>
      </c>
      <c r="R32" s="3">
        <f t="shared" si="24"/>
        <v>458.84</v>
      </c>
      <c r="S32" s="3">
        <f t="shared" si="24"/>
        <v>450.72</v>
      </c>
      <c r="T32" s="3">
        <f t="shared" si="24"/>
        <v>387.1</v>
      </c>
      <c r="U32" s="3">
        <f t="shared" si="24"/>
        <v>312.08</v>
      </c>
      <c r="V32" s="3">
        <f t="shared" si="24"/>
        <v>272.79000000000002</v>
      </c>
      <c r="W32" s="3">
        <f t="shared" si="24"/>
        <v>256.97000000000003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-1.19</v>
      </c>
      <c r="H33" s="3">
        <f>IFERROR(INDEX(D33:G33,COUNT(D33:G33)),"")</f>
        <v>-1.19</v>
      </c>
      <c r="I33" s="3">
        <f t="shared" ref="I33:W33" si="25">IFERROR(INDEX(I51:I500,MATCH($C$33,$C$51:$C$500,0)),"")</f>
        <v>-2.1</v>
      </c>
      <c r="J33" s="3">
        <f t="shared" si="25"/>
        <v>-2.52</v>
      </c>
      <c r="K33" s="3">
        <f t="shared" si="25"/>
        <v>-0.22</v>
      </c>
      <c r="L33" s="3">
        <f t="shared" si="25"/>
        <v>-0.18</v>
      </c>
      <c r="M33" s="3">
        <f t="shared" si="25"/>
        <v>-0.3</v>
      </c>
      <c r="N33" s="3">
        <f t="shared" si="25"/>
        <v>-0.5</v>
      </c>
      <c r="O33" s="3">
        <f t="shared" si="25"/>
        <v>12.42</v>
      </c>
      <c r="P33" s="3">
        <f t="shared" si="25"/>
        <v>1.01</v>
      </c>
      <c r="Q33" s="3">
        <f t="shared" si="25"/>
        <v>0.84</v>
      </c>
      <c r="R33" s="3">
        <f t="shared" si="25"/>
        <v>0.8</v>
      </c>
      <c r="S33" s="3">
        <f t="shared" si="25"/>
        <v>0.69</v>
      </c>
      <c r="T33" s="3">
        <f t="shared" si="25"/>
        <v>1.1100000000000001</v>
      </c>
      <c r="U33" s="3">
        <f t="shared" si="25"/>
        <v>0.74</v>
      </c>
      <c r="V33" s="3">
        <f t="shared" si="25"/>
        <v>0.75</v>
      </c>
      <c r="W33" s="3">
        <f t="shared" si="25"/>
        <v>0.38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-27.36</v>
      </c>
      <c r="H34" s="3">
        <f>IFERROR(INDEX(D34:G34,COUNT(D34:G34)),"")</f>
        <v>-27.36</v>
      </c>
      <c r="I34" s="3">
        <f t="shared" ref="I34:W34" si="26">IFERROR(INDEX(I51:I500,MATCH($C$34,$C$51:$C$500,0)),"")</f>
        <v>-2.96</v>
      </c>
      <c r="J34" s="3">
        <f t="shared" si="26"/>
        <v>-2.33</v>
      </c>
      <c r="K34" s="3">
        <f t="shared" si="26"/>
        <v>0.83</v>
      </c>
      <c r="L34" s="3">
        <f t="shared" si="26"/>
        <v>-0.69</v>
      </c>
      <c r="M34" s="3">
        <f t="shared" si="26"/>
        <v>-0.56999999999999995</v>
      </c>
      <c r="N34" s="3">
        <f t="shared" si="26"/>
        <v>-0.48</v>
      </c>
      <c r="O34" s="3">
        <f t="shared" si="26"/>
        <v>-1.1599999999999999</v>
      </c>
      <c r="P34" s="3">
        <f t="shared" si="26"/>
        <v>-0.34</v>
      </c>
      <c r="Q34" s="3">
        <f t="shared" si="26"/>
        <v>-1.78</v>
      </c>
      <c r="R34" s="3">
        <f t="shared" si="26"/>
        <v>44.95</v>
      </c>
      <c r="S34" s="3">
        <f t="shared" si="26"/>
        <v>7.8</v>
      </c>
      <c r="T34" s="3">
        <f t="shared" si="26"/>
        <v>5.73</v>
      </c>
      <c r="U34" s="3">
        <f t="shared" si="26"/>
        <v>5.86</v>
      </c>
      <c r="V34" s="3">
        <f t="shared" si="26"/>
        <v>19.05</v>
      </c>
      <c r="W34" s="3">
        <f t="shared" si="26"/>
        <v>0.15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85300.67</v>
      </c>
      <c r="H35" s="3">
        <f>IFERROR(INDEX(D35:G35,COUNT(D35:G35)),"")</f>
        <v>85300.67</v>
      </c>
      <c r="I35" s="3">
        <f t="shared" ref="I35:W35" si="27">IFERROR(INDEX(I51:I500,MATCH($C$35,$C$51:$C$500,0)),"")</f>
        <v>17.3</v>
      </c>
      <c r="J35" s="3">
        <f t="shared" si="27"/>
        <v>77.900000000000006</v>
      </c>
      <c r="K35" s="3">
        <f t="shared" si="27"/>
        <v>128.44999999999999</v>
      </c>
      <c r="L35" s="3">
        <f t="shared" si="27"/>
        <v>0.28000000000000003</v>
      </c>
      <c r="M35" s="3">
        <f t="shared" si="27"/>
        <v>3.28</v>
      </c>
      <c r="N35" s="3">
        <f t="shared" si="27"/>
        <v>1.18</v>
      </c>
      <c r="O35" s="3">
        <f t="shared" si="27"/>
        <v>0.33</v>
      </c>
      <c r="P35" s="3">
        <f t="shared" si="27"/>
        <v>0.19</v>
      </c>
      <c r="Q35" s="3">
        <f t="shared" si="27"/>
        <v>0.25</v>
      </c>
      <c r="R35" s="3">
        <f t="shared" si="27"/>
        <v>0.28999999999999998</v>
      </c>
      <c r="S35" s="3">
        <f t="shared" si="27"/>
        <v>0.3</v>
      </c>
      <c r="T35" s="3">
        <f t="shared" si="27"/>
        <v>0.46</v>
      </c>
      <c r="U35" s="3">
        <f t="shared" si="27"/>
        <v>0.27</v>
      </c>
      <c r="V35" s="3">
        <f t="shared" si="27"/>
        <v>0.26</v>
      </c>
      <c r="W35" s="3">
        <f t="shared" si="27"/>
        <v>0.13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2350</v>
      </c>
      <c r="E50" t="s">
        <v>2351</v>
      </c>
      <c r="F50" t="s">
        <v>2352</v>
      </c>
      <c r="G50" t="s">
        <v>2353</v>
      </c>
      <c r="H50" t="s">
        <v>1462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44</v>
      </c>
      <c r="T50" t="s">
        <v>45</v>
      </c>
      <c r="U50" t="s">
        <v>46</v>
      </c>
      <c r="V50" t="s">
        <v>47</v>
      </c>
      <c r="W50" t="s">
        <v>48</v>
      </c>
    </row>
    <row r="51" spans="2:23" ht="15.5" x14ac:dyDescent="0.35">
      <c r="B51" t="s">
        <v>84</v>
      </c>
      <c r="C51" t="s">
        <v>5</v>
      </c>
      <c r="D51" s="5">
        <v>6020514</v>
      </c>
      <c r="G51" s="5">
        <v>29045917</v>
      </c>
      <c r="I51" s="5">
        <v>48306825917</v>
      </c>
      <c r="J51" s="5">
        <v>3715594629</v>
      </c>
      <c r="K51" s="5">
        <v>467391344</v>
      </c>
      <c r="L51" s="5">
        <v>224066845068</v>
      </c>
      <c r="M51" s="5">
        <v>23910705666</v>
      </c>
      <c r="N51" s="5">
        <v>51671051196</v>
      </c>
      <c r="O51" s="5">
        <v>243013782107</v>
      </c>
      <c r="P51" s="5">
        <v>395798115446</v>
      </c>
      <c r="Q51" s="5">
        <v>1000086695089</v>
      </c>
      <c r="R51" s="5">
        <v>1206066005447</v>
      </c>
      <c r="S51" s="5">
        <v>1002231896868</v>
      </c>
      <c r="T51" s="5">
        <v>904236103280</v>
      </c>
      <c r="U51" s="5">
        <v>810859291874</v>
      </c>
      <c r="V51" s="5">
        <v>765430931319</v>
      </c>
      <c r="W51" s="5">
        <v>714819368323</v>
      </c>
    </row>
    <row r="52" spans="2:23" ht="15.5" x14ac:dyDescent="0.35">
      <c r="C52" t="s">
        <v>85</v>
      </c>
      <c r="D52" s="5">
        <v>-4105587649</v>
      </c>
      <c r="E52" s="5">
        <v>-4864471471</v>
      </c>
      <c r="F52" s="5">
        <v>-4127603414</v>
      </c>
      <c r="G52" s="5">
        <v>-4229134783</v>
      </c>
      <c r="I52" s="5">
        <v>-77194534500</v>
      </c>
      <c r="J52" s="5">
        <v>-31010323840</v>
      </c>
      <c r="K52" s="5">
        <v>-27109131468</v>
      </c>
      <c r="L52" s="5">
        <v>-259597656943</v>
      </c>
      <c r="M52" s="5">
        <v>-36269375389</v>
      </c>
      <c r="N52" s="5">
        <v>-83301719635</v>
      </c>
      <c r="O52" s="5">
        <v>-260343937651</v>
      </c>
      <c r="P52" s="5">
        <v>-398420273529</v>
      </c>
      <c r="Q52" s="5">
        <v>-998026807836</v>
      </c>
      <c r="R52" s="5">
        <v>-1027224843383</v>
      </c>
      <c r="S52" s="5">
        <v>-872107095902</v>
      </c>
      <c r="T52" s="5">
        <v>-797291867695</v>
      </c>
      <c r="U52" s="5">
        <v>-749136554113</v>
      </c>
      <c r="V52" s="5">
        <v>-732283070434</v>
      </c>
      <c r="W52" s="5">
        <v>-691780199996</v>
      </c>
    </row>
    <row r="53" spans="2:23" ht="15.5" x14ac:dyDescent="0.35">
      <c r="C53" t="s">
        <v>86</v>
      </c>
      <c r="D53" s="5">
        <v>-4099567135</v>
      </c>
      <c r="E53" s="5">
        <v>-4864471471</v>
      </c>
      <c r="F53" s="5">
        <v>-4127603414</v>
      </c>
      <c r="G53" s="5">
        <v>-4200088866</v>
      </c>
      <c r="I53" s="5">
        <v>-28887708583</v>
      </c>
      <c r="J53" s="5">
        <v>-27294729211</v>
      </c>
      <c r="K53" s="5">
        <v>-26641740124</v>
      </c>
      <c r="L53" s="5">
        <v>-35530811875</v>
      </c>
      <c r="M53" s="5">
        <v>-12358669723</v>
      </c>
      <c r="N53" s="5">
        <v>-31630668439</v>
      </c>
      <c r="O53" s="5">
        <v>-17330155544</v>
      </c>
      <c r="P53" s="5">
        <v>-2622158083</v>
      </c>
      <c r="Q53" s="5">
        <v>2059887253</v>
      </c>
      <c r="R53" s="5">
        <v>178841162064</v>
      </c>
      <c r="S53" s="5">
        <v>130124800966</v>
      </c>
      <c r="T53" s="5">
        <v>106944235585</v>
      </c>
      <c r="U53" s="5">
        <v>61722737761</v>
      </c>
      <c r="V53" s="5">
        <v>33147860885</v>
      </c>
      <c r="W53" s="5">
        <v>23039168327</v>
      </c>
    </row>
    <row r="54" spans="2:23" ht="15.5" x14ac:dyDescent="0.35">
      <c r="C54" t="s">
        <v>87</v>
      </c>
      <c r="D54" s="5">
        <v>-1630706438</v>
      </c>
      <c r="E54" s="5">
        <v>-2678474735</v>
      </c>
      <c r="F54" s="5">
        <v>-2280046604</v>
      </c>
      <c r="G54" s="5">
        <v>-797314900</v>
      </c>
      <c r="I54" s="5">
        <v>-10988832686</v>
      </c>
      <c r="J54" s="5">
        <v>-12850642524</v>
      </c>
      <c r="K54" s="5">
        <v>-8819194785</v>
      </c>
      <c r="L54" s="5">
        <v>-15175177444</v>
      </c>
      <c r="M54" s="5">
        <v>-14295065989</v>
      </c>
      <c r="N54" s="5">
        <v>-15661209280</v>
      </c>
      <c r="O54" s="5">
        <v>-27804088664</v>
      </c>
      <c r="P54" s="5">
        <v>-69964204498</v>
      </c>
      <c r="Q54" s="5">
        <v>-97601174411</v>
      </c>
      <c r="R54" s="5">
        <v>-66623744922</v>
      </c>
      <c r="S54" s="5">
        <v>-50630490166</v>
      </c>
      <c r="T54" s="5">
        <v>-37808659731</v>
      </c>
      <c r="U54" s="5">
        <v>-25791864353</v>
      </c>
      <c r="V54" s="5">
        <v>-21027146272</v>
      </c>
      <c r="W54" s="5">
        <v>-16563895466</v>
      </c>
    </row>
    <row r="55" spans="2:23" ht="15.5" x14ac:dyDescent="0.35">
      <c r="C55" t="s">
        <v>89</v>
      </c>
      <c r="L55" s="5">
        <v>-265704327</v>
      </c>
      <c r="M55" s="5">
        <v>-106138325</v>
      </c>
      <c r="N55" s="5">
        <v>-918689371</v>
      </c>
      <c r="O55" s="5">
        <v>-8127226243</v>
      </c>
      <c r="P55" s="5">
        <v>-15432424747</v>
      </c>
      <c r="Q55" s="5">
        <v>-34705873743</v>
      </c>
      <c r="R55" s="5">
        <v>-26185041927</v>
      </c>
      <c r="S55" s="5">
        <v>-19159928988</v>
      </c>
      <c r="T55" s="5">
        <v>-14171880021</v>
      </c>
      <c r="U55" s="5">
        <v>-8791209961</v>
      </c>
      <c r="V55" s="5">
        <v>-6884843196</v>
      </c>
      <c r="W55" s="5">
        <v>-6525483849</v>
      </c>
    </row>
    <row r="56" spans="2:23" ht="15.5" x14ac:dyDescent="0.35">
      <c r="C56" t="s">
        <v>88</v>
      </c>
      <c r="D56" s="5">
        <v>-1630706438</v>
      </c>
      <c r="E56" s="5">
        <v>-2678474735</v>
      </c>
      <c r="F56" s="5">
        <v>-2280046604</v>
      </c>
      <c r="G56" s="5">
        <v>-797314900</v>
      </c>
      <c r="I56" s="5">
        <v>-10988832686</v>
      </c>
      <c r="J56" s="5">
        <v>-12850642524</v>
      </c>
      <c r="K56" s="5">
        <v>-8819194785</v>
      </c>
      <c r="L56" s="5">
        <v>-14909473117</v>
      </c>
      <c r="M56" s="5">
        <v>-14188927664</v>
      </c>
      <c r="N56" s="5">
        <v>-14742519909</v>
      </c>
      <c r="O56" s="5">
        <v>-19676862421</v>
      </c>
      <c r="P56" s="5">
        <v>-54531779751</v>
      </c>
      <c r="Q56" s="5">
        <v>-62895300668</v>
      </c>
      <c r="R56" s="5">
        <v>-40438702995</v>
      </c>
      <c r="S56" s="5">
        <v>-31470561178</v>
      </c>
      <c r="T56" s="5">
        <v>-23636779710</v>
      </c>
      <c r="U56" s="5">
        <v>-17000654392</v>
      </c>
      <c r="V56" s="5">
        <v>-14142303076</v>
      </c>
      <c r="W56" s="5">
        <v>-10038411617</v>
      </c>
    </row>
    <row r="57" spans="2:23" ht="15.5" x14ac:dyDescent="0.35">
      <c r="C57" t="s">
        <v>90</v>
      </c>
      <c r="D57" s="5">
        <v>-5730273573</v>
      </c>
      <c r="E57" s="5">
        <v>-7542946206</v>
      </c>
      <c r="F57" s="5">
        <v>-6407650018</v>
      </c>
      <c r="G57" s="5">
        <v>-4997403766</v>
      </c>
      <c r="I57" s="5">
        <v>-39876541269</v>
      </c>
      <c r="J57" s="5">
        <v>-40145371735</v>
      </c>
      <c r="K57" s="5">
        <v>-35460934909</v>
      </c>
      <c r="L57" s="5">
        <v>-50705989319</v>
      </c>
      <c r="M57" s="5">
        <v>-26653735712</v>
      </c>
      <c r="N57" s="5">
        <v>-47291877719</v>
      </c>
      <c r="O57" s="5">
        <v>-45134244208</v>
      </c>
      <c r="P57" s="5">
        <v>-72586362581</v>
      </c>
      <c r="Q57" s="5">
        <v>-95541287158</v>
      </c>
      <c r="R57" s="5">
        <v>112217417142</v>
      </c>
      <c r="S57" s="5">
        <v>79494310800</v>
      </c>
      <c r="T57" s="5">
        <v>69135575854</v>
      </c>
      <c r="U57" s="5">
        <v>35930873408</v>
      </c>
      <c r="V57" s="5">
        <v>12120714613</v>
      </c>
      <c r="W57" s="5">
        <v>6475272861</v>
      </c>
    </row>
    <row r="58" spans="2:23" ht="15.5" x14ac:dyDescent="0.35">
      <c r="C58" t="s">
        <v>91</v>
      </c>
      <c r="D58" s="5">
        <v>-13118101656</v>
      </c>
      <c r="E58" s="5">
        <v>569016609</v>
      </c>
      <c r="F58" s="5">
        <v>-1181971094</v>
      </c>
      <c r="G58" s="5">
        <v>-39275036666</v>
      </c>
      <c r="I58" s="5">
        <v>-238822242928</v>
      </c>
      <c r="J58" s="5">
        <v>-75222498931</v>
      </c>
      <c r="K58" s="5">
        <v>117621478190</v>
      </c>
      <c r="L58" s="5">
        <v>-57469423921</v>
      </c>
      <c r="M58" s="5">
        <v>-102727088849</v>
      </c>
      <c r="N58" s="5">
        <v>-93212806402</v>
      </c>
      <c r="O58" s="5">
        <v>-46398286027</v>
      </c>
      <c r="P58" s="5">
        <v>-143554362303</v>
      </c>
      <c r="Q58" s="5">
        <v>-73676781683</v>
      </c>
      <c r="R58" s="5">
        <v>-80830964253</v>
      </c>
      <c r="S58" s="5">
        <v>-24690580283</v>
      </c>
      <c r="T58" s="5">
        <v>20833868017</v>
      </c>
      <c r="U58" s="5">
        <v>11332480848</v>
      </c>
      <c r="V58" s="5">
        <v>963848062</v>
      </c>
      <c r="W58" s="5">
        <v>613024648946</v>
      </c>
    </row>
    <row r="59" spans="2:23" ht="15.5" x14ac:dyDescent="0.35">
      <c r="C59" t="s">
        <v>92</v>
      </c>
      <c r="D59" s="5">
        <v>462679</v>
      </c>
      <c r="E59" s="5">
        <v>571421</v>
      </c>
      <c r="F59" s="5">
        <v>448230</v>
      </c>
      <c r="G59" s="5">
        <v>1892957</v>
      </c>
      <c r="I59" s="5">
        <v>6896326</v>
      </c>
      <c r="J59" s="5">
        <v>5431489</v>
      </c>
      <c r="K59" s="5">
        <v>4303402</v>
      </c>
      <c r="L59" s="5">
        <v>14270388</v>
      </c>
      <c r="M59" s="5">
        <v>20469574</v>
      </c>
      <c r="N59" s="5">
        <v>12541292</v>
      </c>
      <c r="O59" s="5">
        <v>4515503904</v>
      </c>
      <c r="P59" s="5">
        <v>65045842</v>
      </c>
      <c r="Q59" s="5">
        <v>351441488</v>
      </c>
      <c r="R59" s="5">
        <v>280072055</v>
      </c>
      <c r="S59" s="5">
        <v>138989442</v>
      </c>
      <c r="T59" s="5">
        <v>227614703</v>
      </c>
      <c r="U59" s="5">
        <v>8901670724</v>
      </c>
      <c r="V59" s="5">
        <v>14667692434</v>
      </c>
      <c r="W59" s="5">
        <v>59345030</v>
      </c>
    </row>
    <row r="60" spans="2:23" ht="15.5" x14ac:dyDescent="0.35">
      <c r="C60" t="s">
        <v>26</v>
      </c>
      <c r="D60" s="5">
        <v>-2365951231</v>
      </c>
      <c r="E60" s="5">
        <v>-1978380</v>
      </c>
      <c r="F60" s="5">
        <v>-15910163990</v>
      </c>
      <c r="G60" s="5">
        <v>-24631753768</v>
      </c>
      <c r="I60" s="5">
        <v>-76867970266</v>
      </c>
      <c r="J60" s="5">
        <v>-69162689890</v>
      </c>
      <c r="K60" s="5">
        <v>-8389378093</v>
      </c>
      <c r="L60" s="5">
        <v>-65643871296</v>
      </c>
      <c r="M60" s="5">
        <v>-76903947629</v>
      </c>
      <c r="N60" s="5">
        <v>-87110947292</v>
      </c>
      <c r="O60" s="5">
        <v>-66002748988</v>
      </c>
      <c r="P60" s="5">
        <v>-67721192204</v>
      </c>
      <c r="Q60" s="5">
        <v>-55447793001</v>
      </c>
      <c r="R60" s="5">
        <v>-41479518071</v>
      </c>
      <c r="S60" s="5">
        <v>-15867352506</v>
      </c>
      <c r="T60" s="5">
        <v>-11525320181</v>
      </c>
      <c r="U60" s="5">
        <v>-8036177762</v>
      </c>
      <c r="V60" s="5">
        <v>-5823560178</v>
      </c>
      <c r="W60" s="5">
        <v>-81220375</v>
      </c>
    </row>
    <row r="61" spans="2:23" ht="15.5" x14ac:dyDescent="0.35">
      <c r="C61" t="s">
        <v>402</v>
      </c>
      <c r="G61" s="5">
        <v>-1379265</v>
      </c>
      <c r="I61" s="5">
        <v>-1379265</v>
      </c>
      <c r="J61" s="5">
        <v>-1086298</v>
      </c>
      <c r="K61" s="5">
        <v>-860680</v>
      </c>
    </row>
    <row r="62" spans="2:23" ht="15.5" x14ac:dyDescent="0.35">
      <c r="C62" t="s">
        <v>94</v>
      </c>
      <c r="D62" s="5">
        <v>-11823271009</v>
      </c>
      <c r="E62" s="5">
        <v>812936219</v>
      </c>
      <c r="F62" s="5">
        <v>15646771893</v>
      </c>
      <c r="G62" s="5">
        <v>-11166994643</v>
      </c>
      <c r="I62" s="5">
        <v>-34070631694</v>
      </c>
      <c r="J62" s="5">
        <v>-3209059068</v>
      </c>
      <c r="K62" s="5">
        <v>-8990888640</v>
      </c>
      <c r="L62" s="5">
        <v>18716244757</v>
      </c>
      <c r="M62" s="5">
        <v>-28848463476</v>
      </c>
      <c r="N62" s="5">
        <v>-6254033240</v>
      </c>
      <c r="O62" s="5">
        <v>5218363656</v>
      </c>
      <c r="P62" s="5">
        <v>-50454438583</v>
      </c>
      <c r="Q62" s="5">
        <v>-10718151642</v>
      </c>
      <c r="R62" s="5">
        <v>-45038529300</v>
      </c>
      <c r="S62" s="5">
        <v>-6847344521</v>
      </c>
      <c r="T62" s="5">
        <v>-5263010274</v>
      </c>
      <c r="U62" s="5">
        <v>-3604463196</v>
      </c>
      <c r="V62" s="5">
        <v>-4813453561</v>
      </c>
      <c r="W62" s="5">
        <v>-2425908614</v>
      </c>
    </row>
    <row r="63" spans="2:23" ht="15.5" x14ac:dyDescent="0.35">
      <c r="C63" t="s">
        <v>403</v>
      </c>
      <c r="D63" s="5">
        <v>1146495302</v>
      </c>
      <c r="G63" s="5">
        <v>-1117893723</v>
      </c>
      <c r="I63" s="5">
        <v>-1117893723</v>
      </c>
      <c r="K63" s="5">
        <v>-1607009476</v>
      </c>
      <c r="L63" s="5">
        <v>-116871371</v>
      </c>
      <c r="M63" s="5">
        <v>568691800</v>
      </c>
      <c r="O63" s="5">
        <v>435262500</v>
      </c>
      <c r="P63" s="5">
        <v>-323046867</v>
      </c>
      <c r="Q63" s="5">
        <v>3318250</v>
      </c>
      <c r="R63" s="5">
        <v>-81919099</v>
      </c>
      <c r="S63" s="5">
        <v>-262671362</v>
      </c>
      <c r="T63" s="5">
        <v>232870000</v>
      </c>
      <c r="U63" s="5">
        <v>185674246</v>
      </c>
      <c r="V63" s="5">
        <v>70000000</v>
      </c>
      <c r="W63" s="5">
        <v>106000000</v>
      </c>
    </row>
    <row r="64" spans="2:23" ht="15.5" x14ac:dyDescent="0.35">
      <c r="C64" t="s">
        <v>93</v>
      </c>
      <c r="W64" s="5">
        <v>-61038460649</v>
      </c>
    </row>
    <row r="65" spans="3:23" ht="15.5" x14ac:dyDescent="0.35">
      <c r="C65" t="s">
        <v>96</v>
      </c>
    </row>
    <row r="66" spans="3:23" ht="15.5" x14ac:dyDescent="0.35">
      <c r="C66" t="s">
        <v>97</v>
      </c>
      <c r="D66" s="5">
        <v>-75837397</v>
      </c>
      <c r="E66" s="5">
        <v>-242512651</v>
      </c>
      <c r="F66" s="5">
        <v>-919027227</v>
      </c>
      <c r="G66" s="5">
        <v>-2358908224</v>
      </c>
      <c r="I66" s="5">
        <v>-126771264306</v>
      </c>
      <c r="J66" s="5">
        <v>-2855095164</v>
      </c>
      <c r="K66" s="5">
        <v>136605311677</v>
      </c>
      <c r="L66" s="5">
        <v>-10439196399</v>
      </c>
      <c r="M66" s="5">
        <v>2436160882</v>
      </c>
      <c r="N66" s="5">
        <v>139632838</v>
      </c>
      <c r="O66" s="5">
        <v>9435332901</v>
      </c>
      <c r="P66" s="5">
        <v>-25120730491</v>
      </c>
      <c r="Q66" s="5">
        <v>-7865596778</v>
      </c>
      <c r="R66" s="5">
        <v>5488930162</v>
      </c>
      <c r="S66" s="5">
        <v>-1852201336</v>
      </c>
      <c r="T66" s="5">
        <v>37161713769</v>
      </c>
      <c r="U66" s="5">
        <v>13885776836</v>
      </c>
      <c r="V66" s="5">
        <v>-3136830633</v>
      </c>
      <c r="W66" s="5">
        <v>676404893554</v>
      </c>
    </row>
    <row r="67" spans="3:23" ht="15.5" x14ac:dyDescent="0.35">
      <c r="C67" t="s">
        <v>98</v>
      </c>
      <c r="D67" s="5">
        <v>-13118101656</v>
      </c>
      <c r="E67" s="5">
        <v>569016609</v>
      </c>
      <c r="F67" s="5">
        <v>-1181971094</v>
      </c>
      <c r="G67" s="5">
        <v>-39275036666</v>
      </c>
      <c r="I67" s="5">
        <v>-238822242928</v>
      </c>
      <c r="J67" s="5">
        <v>-75222498931</v>
      </c>
      <c r="K67" s="5">
        <v>117621478190</v>
      </c>
      <c r="L67" s="5">
        <v>-57469423921</v>
      </c>
      <c r="M67" s="5">
        <v>-102727088849</v>
      </c>
      <c r="N67" s="5">
        <v>-93212806402</v>
      </c>
      <c r="O67" s="5">
        <v>-46398286027</v>
      </c>
      <c r="P67" s="5">
        <v>-143554362303</v>
      </c>
      <c r="Q67" s="5">
        <v>-73676781683</v>
      </c>
      <c r="R67" s="5">
        <v>-80830964253</v>
      </c>
      <c r="S67" s="5">
        <v>-24690580283</v>
      </c>
      <c r="T67" s="5">
        <v>20833868017</v>
      </c>
      <c r="U67" s="5">
        <v>11332480848</v>
      </c>
      <c r="V67" s="5">
        <v>963848062</v>
      </c>
      <c r="W67" s="5">
        <v>613024648946</v>
      </c>
    </row>
    <row r="68" spans="3:23" ht="15.5" x14ac:dyDescent="0.35">
      <c r="C68" t="s">
        <v>28</v>
      </c>
      <c r="D68" s="5">
        <v>-18848375229</v>
      </c>
      <c r="E68" s="5">
        <v>-6973929597</v>
      </c>
      <c r="F68" s="5">
        <v>-7589621112</v>
      </c>
      <c r="G68" s="5">
        <v>-44272440432</v>
      </c>
      <c r="I68" s="5">
        <v>-278698784197</v>
      </c>
      <c r="J68" s="5">
        <v>-115367870666</v>
      </c>
      <c r="K68" s="5">
        <v>82160543281</v>
      </c>
      <c r="L68" s="5">
        <v>-108175413240</v>
      </c>
      <c r="M68" s="5">
        <v>-129380824561</v>
      </c>
      <c r="N68" s="5">
        <v>-140504684121</v>
      </c>
      <c r="O68" s="5">
        <v>-91532530235</v>
      </c>
      <c r="P68" s="5">
        <v>-216140724884</v>
      </c>
      <c r="Q68" s="5">
        <v>-169218068841</v>
      </c>
      <c r="R68" s="5">
        <v>31386452889</v>
      </c>
      <c r="S68" s="5">
        <v>54803730517</v>
      </c>
      <c r="T68" s="5">
        <v>89969443871</v>
      </c>
      <c r="U68" s="5">
        <v>47263354256</v>
      </c>
      <c r="V68" s="5">
        <v>13084562675</v>
      </c>
      <c r="W68" s="5">
        <v>619499921807</v>
      </c>
    </row>
    <row r="69" spans="3:23" ht="15.5" x14ac:dyDescent="0.35">
      <c r="C69" t="s">
        <v>27</v>
      </c>
      <c r="G69" s="5">
        <v>128525072</v>
      </c>
      <c r="I69" s="5">
        <v>-4075832846</v>
      </c>
      <c r="J69" s="5">
        <v>-9245493009</v>
      </c>
      <c r="K69" s="5">
        <v>-9507760218</v>
      </c>
      <c r="L69" s="5">
        <v>18689933401</v>
      </c>
      <c r="M69" s="5">
        <v>-9146756630</v>
      </c>
      <c r="N69" s="5">
        <v>12984641996</v>
      </c>
      <c r="O69" s="5">
        <v>23043755820</v>
      </c>
      <c r="P69" s="5">
        <v>-8090330418</v>
      </c>
      <c r="Q69" s="5">
        <v>27081747576</v>
      </c>
      <c r="R69" s="5">
        <v>-23475251885</v>
      </c>
      <c r="S69" s="5">
        <v>-16203936892</v>
      </c>
      <c r="T69" s="5">
        <v>-17008398672</v>
      </c>
      <c r="U69" s="5">
        <v>-9102981556</v>
      </c>
      <c r="V69" s="5">
        <v>-2649473746</v>
      </c>
      <c r="W69" s="5">
        <v>-2288368304</v>
      </c>
    </row>
    <row r="70" spans="3:23" ht="15.5" x14ac:dyDescent="0.35">
      <c r="C70" t="s">
        <v>405</v>
      </c>
      <c r="P70" s="5">
        <v>-1531144000</v>
      </c>
      <c r="R70" s="5">
        <v>-20308322200</v>
      </c>
      <c r="S70" s="5">
        <v>-17193493800</v>
      </c>
      <c r="T70" s="5">
        <v>-6914330200</v>
      </c>
      <c r="U70" s="5">
        <v>-3796202750</v>
      </c>
      <c r="V70" s="5">
        <v>-4044503120</v>
      </c>
      <c r="W70" s="5">
        <v>-2325149600</v>
      </c>
    </row>
    <row r="71" spans="3:23" ht="15.5" x14ac:dyDescent="0.35">
      <c r="C71" t="s">
        <v>406</v>
      </c>
      <c r="G71" s="5">
        <v>128525072</v>
      </c>
      <c r="I71" s="5">
        <v>-4075832846</v>
      </c>
      <c r="J71" s="5">
        <v>-9245493009</v>
      </c>
      <c r="K71" s="5">
        <v>-9507760218</v>
      </c>
      <c r="L71" s="5">
        <v>18689933401</v>
      </c>
      <c r="M71" s="5">
        <v>-9146756630</v>
      </c>
      <c r="N71" s="5">
        <v>12984641996</v>
      </c>
      <c r="O71" s="5">
        <v>23043755820</v>
      </c>
      <c r="P71" s="5">
        <v>-6559186418</v>
      </c>
      <c r="Q71" s="5">
        <v>27081747576</v>
      </c>
      <c r="R71" s="5">
        <v>-3166929685</v>
      </c>
      <c r="S71" s="5">
        <v>989556908</v>
      </c>
      <c r="T71" s="5">
        <v>-10094068472</v>
      </c>
      <c r="U71" s="5">
        <v>-5306778806</v>
      </c>
      <c r="V71" s="5">
        <v>1395029374</v>
      </c>
      <c r="W71" s="5">
        <v>36781296</v>
      </c>
    </row>
    <row r="72" spans="3:23" ht="15.5" x14ac:dyDescent="0.35">
      <c r="C72" t="s">
        <v>407</v>
      </c>
      <c r="G72" s="5">
        <v>128525072</v>
      </c>
      <c r="I72" s="5">
        <v>-4075832846</v>
      </c>
      <c r="J72" s="5">
        <v>-9245493009</v>
      </c>
      <c r="K72" s="5">
        <v>-9507760218</v>
      </c>
      <c r="L72" s="5">
        <v>18689933401</v>
      </c>
      <c r="M72" s="5">
        <v>-9146756630</v>
      </c>
      <c r="N72" s="5">
        <v>12984641996</v>
      </c>
      <c r="O72" s="5">
        <v>23043755820</v>
      </c>
      <c r="P72" s="5">
        <v>-8090330418</v>
      </c>
      <c r="Q72" s="5">
        <v>27081747576</v>
      </c>
      <c r="R72" s="5">
        <v>-23475251885</v>
      </c>
      <c r="S72" s="5">
        <v>-16203936892</v>
      </c>
      <c r="T72" s="5">
        <v>-17008398672</v>
      </c>
      <c r="U72" s="5">
        <v>-9102981556</v>
      </c>
      <c r="V72" s="5">
        <v>-2649473746</v>
      </c>
      <c r="W72" s="5">
        <v>-2288368304</v>
      </c>
    </row>
    <row r="73" spans="3:23" ht="15.5" x14ac:dyDescent="0.35">
      <c r="C73" t="s">
        <v>99</v>
      </c>
      <c r="D73" s="5">
        <v>-18848375229</v>
      </c>
      <c r="E73" s="5">
        <v>-6973929597</v>
      </c>
      <c r="F73" s="5">
        <v>-7589621112</v>
      </c>
      <c r="G73" s="5">
        <v>-44143915360</v>
      </c>
      <c r="I73" s="5">
        <v>-282774617043</v>
      </c>
      <c r="J73" s="5">
        <v>-124613363675</v>
      </c>
      <c r="K73" s="5">
        <v>72652783063</v>
      </c>
      <c r="L73" s="5">
        <v>-89485479839</v>
      </c>
      <c r="M73" s="5">
        <v>-138527581191</v>
      </c>
      <c r="N73" s="5">
        <v>-127520042125</v>
      </c>
      <c r="O73" s="5">
        <v>-68488774415</v>
      </c>
      <c r="P73" s="5">
        <v>-224231055302</v>
      </c>
      <c r="Q73" s="5">
        <v>-142136321265</v>
      </c>
      <c r="R73" s="5">
        <v>7911201004</v>
      </c>
      <c r="S73" s="5">
        <v>38599793625</v>
      </c>
      <c r="T73" s="5">
        <v>72961045199</v>
      </c>
      <c r="U73" s="5">
        <v>38160372700</v>
      </c>
      <c r="V73" s="5">
        <v>10435088929</v>
      </c>
      <c r="W73" s="5">
        <v>617211553503</v>
      </c>
    </row>
    <row r="74" spans="3:23" ht="15.5" x14ac:dyDescent="0.35">
      <c r="C74" t="s">
        <v>100</v>
      </c>
      <c r="U74" s="5">
        <v>-122039404</v>
      </c>
      <c r="V74" s="5">
        <v>-18202678</v>
      </c>
    </row>
    <row r="75" spans="3:23" ht="15.5" x14ac:dyDescent="0.35">
      <c r="C75" t="s">
        <v>102</v>
      </c>
      <c r="D75" s="5">
        <v>-18848375229</v>
      </c>
      <c r="E75" s="5">
        <v>-6973929597</v>
      </c>
      <c r="F75" s="5">
        <v>-7589621112</v>
      </c>
      <c r="G75" s="5">
        <v>-44143915360</v>
      </c>
      <c r="I75" s="5">
        <v>-282774617043</v>
      </c>
      <c r="J75" s="5">
        <v>-124613363675</v>
      </c>
      <c r="K75" s="5">
        <v>72652783063</v>
      </c>
      <c r="L75" s="5">
        <v>-89485479839</v>
      </c>
      <c r="M75" s="5">
        <v>-138527581191</v>
      </c>
      <c r="N75" s="5">
        <v>-127520042125</v>
      </c>
      <c r="O75" s="5">
        <v>-68488774415</v>
      </c>
      <c r="P75" s="5">
        <v>-224231055302</v>
      </c>
      <c r="Q75" s="5">
        <v>-142136321265</v>
      </c>
      <c r="R75" s="5">
        <v>7911201004</v>
      </c>
      <c r="S75" s="5">
        <v>38599793625</v>
      </c>
      <c r="T75" s="5">
        <v>72961045199</v>
      </c>
      <c r="U75" s="5">
        <v>38038333296</v>
      </c>
      <c r="V75" s="5">
        <v>10416886251</v>
      </c>
      <c r="W75" s="5">
        <v>617211553503</v>
      </c>
    </row>
    <row r="76" spans="3:23" ht="15.5" x14ac:dyDescent="0.35">
      <c r="C76" t="s">
        <v>103</v>
      </c>
      <c r="G76" s="5">
        <v>182292399</v>
      </c>
      <c r="I76" s="5">
        <v>-473317052</v>
      </c>
      <c r="J76" s="5">
        <v>438435830</v>
      </c>
      <c r="K76" s="5">
        <v>5506174935</v>
      </c>
      <c r="L76" s="5">
        <v>487003524</v>
      </c>
      <c r="M76" s="5">
        <v>1003442850</v>
      </c>
      <c r="N76" s="5">
        <v>-886417705</v>
      </c>
      <c r="O76" s="5">
        <v>-183563980</v>
      </c>
      <c r="P76" s="5">
        <v>4011217385</v>
      </c>
    </row>
    <row r="77" spans="3:23" ht="15.5" x14ac:dyDescent="0.35">
      <c r="C77" t="s">
        <v>104</v>
      </c>
      <c r="D77" s="5">
        <v>-18848375229</v>
      </c>
      <c r="E77" s="5">
        <v>-6973929597</v>
      </c>
      <c r="F77" s="5">
        <v>-7589621112</v>
      </c>
      <c r="G77" s="5">
        <v>-43961622961</v>
      </c>
      <c r="I77" s="5">
        <v>-283247934095</v>
      </c>
      <c r="J77" s="5">
        <v>-124174927845</v>
      </c>
      <c r="K77" s="5">
        <v>78158957998</v>
      </c>
      <c r="L77" s="5">
        <v>-88998476315</v>
      </c>
      <c r="M77" s="5">
        <v>-137524138341</v>
      </c>
      <c r="N77" s="5">
        <v>-128406459830</v>
      </c>
      <c r="O77" s="5">
        <v>-68672338395</v>
      </c>
      <c r="P77" s="5">
        <v>-220219837917</v>
      </c>
      <c r="Q77" s="5">
        <v>-142136321265</v>
      </c>
      <c r="R77" s="5">
        <v>7911201004</v>
      </c>
      <c r="S77" s="5">
        <v>38599793625</v>
      </c>
      <c r="T77" s="5">
        <v>72961045199</v>
      </c>
      <c r="U77" s="5">
        <v>38038333296</v>
      </c>
      <c r="V77" s="5">
        <v>10416886251</v>
      </c>
      <c r="W77" s="5">
        <v>617211553503</v>
      </c>
    </row>
    <row r="78" spans="3:23" ht="15.5" x14ac:dyDescent="0.35">
      <c r="C78" t="s">
        <v>105</v>
      </c>
      <c r="D78" s="5">
        <v>-18848375229</v>
      </c>
      <c r="E78" s="5">
        <v>-6973929597</v>
      </c>
      <c r="F78" s="5">
        <v>-7589621112</v>
      </c>
      <c r="G78" s="5">
        <v>-44143915360</v>
      </c>
      <c r="I78" s="5">
        <v>-282774617043</v>
      </c>
      <c r="J78" s="5">
        <v>-124613363675</v>
      </c>
      <c r="K78" s="5">
        <v>72652783063</v>
      </c>
      <c r="L78" s="5">
        <v>-89485479839</v>
      </c>
      <c r="M78" s="5">
        <v>-138527581191</v>
      </c>
      <c r="N78" s="5">
        <v>-127520042125</v>
      </c>
      <c r="O78" s="5">
        <v>-68488774415</v>
      </c>
      <c r="P78" s="5">
        <v>-224231055302</v>
      </c>
      <c r="Q78" s="5">
        <v>-142136321265</v>
      </c>
      <c r="R78" s="5">
        <v>7911201004</v>
      </c>
      <c r="S78" s="5">
        <v>38599793625</v>
      </c>
      <c r="T78" s="5">
        <v>72961045199</v>
      </c>
      <c r="U78" s="5">
        <v>38038333296</v>
      </c>
      <c r="V78" s="5">
        <v>10416886251</v>
      </c>
      <c r="W78" s="5">
        <v>617211553503</v>
      </c>
    </row>
    <row r="79" spans="3:23" ht="15.5" x14ac:dyDescent="0.35">
      <c r="C79" t="s">
        <v>7</v>
      </c>
      <c r="D79" s="5">
        <v>-18778446463</v>
      </c>
      <c r="E79" s="5">
        <v>-6975075471</v>
      </c>
      <c r="F79" s="5">
        <v>-7615722490</v>
      </c>
      <c r="G79" s="5">
        <v>-43850644031</v>
      </c>
      <c r="I79" s="5">
        <v>-282536485352</v>
      </c>
      <c r="J79" s="5">
        <v>-123940774498</v>
      </c>
      <c r="K79" s="5">
        <v>77903744339</v>
      </c>
      <c r="L79" s="5">
        <v>-89007498547</v>
      </c>
      <c r="M79" s="5">
        <v>-137153692954</v>
      </c>
      <c r="N79" s="5">
        <v>-128223909532</v>
      </c>
      <c r="O79" s="5">
        <v>-68642897865</v>
      </c>
      <c r="P79" s="5">
        <v>-219922639199</v>
      </c>
      <c r="Q79" s="5">
        <v>-141808568499</v>
      </c>
      <c r="R79" s="5">
        <v>7858944890</v>
      </c>
      <c r="S79" s="5">
        <v>38496232841</v>
      </c>
      <c r="T79" s="5">
        <v>72642605471</v>
      </c>
      <c r="U79" s="5">
        <v>38038333296</v>
      </c>
      <c r="V79" s="5">
        <v>10416886251</v>
      </c>
      <c r="W79" s="5">
        <v>617211553503</v>
      </c>
    </row>
    <row r="80" spans="3:23" ht="15.5" x14ac:dyDescent="0.35">
      <c r="C80" t="s">
        <v>530</v>
      </c>
      <c r="D80" s="5">
        <v>-69928766</v>
      </c>
      <c r="E80" s="5">
        <v>1145874</v>
      </c>
      <c r="F80" s="5">
        <v>26101378</v>
      </c>
      <c r="G80" s="5">
        <v>-110978930</v>
      </c>
      <c r="I80" s="5">
        <v>-711448743</v>
      </c>
      <c r="J80" s="5">
        <v>-234153347</v>
      </c>
      <c r="K80" s="5">
        <v>255213659</v>
      </c>
      <c r="L80" s="5">
        <v>9022232</v>
      </c>
      <c r="M80" s="5">
        <v>-370445387</v>
      </c>
      <c r="N80" s="5">
        <v>-182550298</v>
      </c>
      <c r="O80" s="5">
        <v>-29440530</v>
      </c>
      <c r="P80" s="5">
        <v>-297198718</v>
      </c>
      <c r="Q80" s="5">
        <v>-327752766</v>
      </c>
      <c r="R80" s="5">
        <v>52256114</v>
      </c>
      <c r="S80" s="5">
        <v>103560784</v>
      </c>
      <c r="T80" s="5">
        <v>318439728</v>
      </c>
    </row>
    <row r="81" spans="2:23" ht="15.5" x14ac:dyDescent="0.35">
      <c r="C81" t="s">
        <v>106</v>
      </c>
      <c r="D81" s="5">
        <v>-18848375229</v>
      </c>
      <c r="E81" s="5">
        <v>-6973929597</v>
      </c>
      <c r="F81" s="5">
        <v>-7589621112</v>
      </c>
      <c r="G81" s="5">
        <v>-44143915360</v>
      </c>
      <c r="I81" s="5">
        <v>-282774617043</v>
      </c>
      <c r="J81" s="5">
        <v>-124613363675</v>
      </c>
      <c r="K81" s="5">
        <v>72652783063</v>
      </c>
      <c r="L81" s="5">
        <v>-89485479839</v>
      </c>
      <c r="M81" s="5">
        <v>-138527581191</v>
      </c>
      <c r="N81" s="5">
        <v>-127520042125</v>
      </c>
      <c r="O81" s="5">
        <v>-68488774415</v>
      </c>
      <c r="P81" s="5">
        <v>-224231055302</v>
      </c>
      <c r="Q81" s="5">
        <v>-142136321265</v>
      </c>
      <c r="R81" s="5">
        <v>7911201004</v>
      </c>
      <c r="S81" s="5">
        <v>38599793625</v>
      </c>
      <c r="T81" s="5">
        <v>72961045199</v>
      </c>
      <c r="U81" s="5">
        <v>38038333296</v>
      </c>
      <c r="V81" s="5">
        <v>10416886251</v>
      </c>
      <c r="W81" s="5">
        <v>617211553503</v>
      </c>
    </row>
    <row r="82" spans="2:23" ht="15.5" x14ac:dyDescent="0.35">
      <c r="C82" t="s">
        <v>107</v>
      </c>
      <c r="D82" s="5">
        <v>-18848375229</v>
      </c>
      <c r="E82" s="5">
        <v>-6973929597</v>
      </c>
      <c r="F82" s="5">
        <v>-7589621112</v>
      </c>
      <c r="G82" s="5">
        <v>-43961622961</v>
      </c>
      <c r="I82" s="5">
        <v>-283247934095</v>
      </c>
      <c r="J82" s="5">
        <v>-124174927845</v>
      </c>
      <c r="K82" s="5">
        <v>78158957998</v>
      </c>
      <c r="L82" s="5">
        <v>-88998476315</v>
      </c>
      <c r="M82" s="5">
        <v>-137524138341</v>
      </c>
      <c r="N82" s="5">
        <v>-128406459830</v>
      </c>
      <c r="O82" s="5">
        <v>-68672338395</v>
      </c>
      <c r="P82" s="5">
        <v>-220219837917</v>
      </c>
      <c r="Q82" s="5">
        <v>-142136321265</v>
      </c>
      <c r="R82" s="5">
        <v>7911201004</v>
      </c>
      <c r="S82" s="5">
        <v>38599793625</v>
      </c>
      <c r="T82" s="5">
        <v>72961045199</v>
      </c>
      <c r="U82" s="5">
        <v>38038333296</v>
      </c>
      <c r="V82" s="5">
        <v>10416886251</v>
      </c>
      <c r="W82" s="5">
        <v>617211553503</v>
      </c>
    </row>
    <row r="83" spans="2:23" ht="15.5" x14ac:dyDescent="0.35">
      <c r="C83" t="s">
        <v>108</v>
      </c>
      <c r="D83" s="5">
        <v>-18848375229</v>
      </c>
      <c r="E83" s="5">
        <v>-6973929597</v>
      </c>
      <c r="F83" s="5">
        <v>-7589621112</v>
      </c>
      <c r="G83" s="5">
        <v>-43961622961</v>
      </c>
      <c r="I83" s="5">
        <v>-283247934095</v>
      </c>
      <c r="J83" s="5">
        <v>-124174927845</v>
      </c>
      <c r="K83" s="5">
        <v>78158957998</v>
      </c>
      <c r="L83" s="5">
        <v>-88998476315</v>
      </c>
      <c r="M83" s="5">
        <v>-137524138341</v>
      </c>
      <c r="N83" s="5">
        <v>-128406459830</v>
      </c>
      <c r="O83" s="5">
        <v>-68672338395</v>
      </c>
      <c r="P83" s="5">
        <v>-220219837917</v>
      </c>
      <c r="Q83" s="5">
        <v>-142136321265</v>
      </c>
      <c r="R83" s="5">
        <v>7911201004</v>
      </c>
      <c r="S83" s="5">
        <v>38599793625</v>
      </c>
      <c r="T83" s="5">
        <v>72961045199</v>
      </c>
      <c r="U83" s="5">
        <v>38038333296</v>
      </c>
      <c r="V83" s="5">
        <v>10416886251</v>
      </c>
      <c r="W83" s="5">
        <v>617211553503</v>
      </c>
    </row>
    <row r="85" spans="2:23" ht="15.5" x14ac:dyDescent="0.35">
      <c r="B85" t="s">
        <v>109</v>
      </c>
      <c r="C85" t="s">
        <v>110</v>
      </c>
    </row>
    <row r="86" spans="2:23" ht="15.5" x14ac:dyDescent="0.35">
      <c r="C86" t="s">
        <v>111</v>
      </c>
    </row>
    <row r="87" spans="2:23" ht="15.5" x14ac:dyDescent="0.35">
      <c r="C87" t="s">
        <v>19</v>
      </c>
      <c r="D87" s="5">
        <v>313751443</v>
      </c>
      <c r="E87" s="5">
        <v>326051598</v>
      </c>
      <c r="F87" s="5">
        <v>320639153</v>
      </c>
      <c r="G87" s="5">
        <v>300750817</v>
      </c>
      <c r="I87" s="5">
        <v>300750817</v>
      </c>
      <c r="J87" s="5">
        <v>15230255152</v>
      </c>
      <c r="K87" s="5">
        <v>294263994</v>
      </c>
      <c r="L87" s="5">
        <v>2278584863</v>
      </c>
      <c r="M87" s="5">
        <v>738833137</v>
      </c>
      <c r="N87" s="5">
        <v>616432772</v>
      </c>
      <c r="O87" s="5">
        <v>810373599</v>
      </c>
      <c r="P87" s="5">
        <v>6176733250</v>
      </c>
      <c r="Q87" s="5">
        <v>13291915074</v>
      </c>
      <c r="R87" s="5">
        <v>24213187512</v>
      </c>
      <c r="S87" s="5">
        <v>7642800984</v>
      </c>
      <c r="T87" s="5">
        <v>7985519927</v>
      </c>
      <c r="U87" s="5">
        <v>3124152714</v>
      </c>
      <c r="V87" s="5">
        <v>2291289573</v>
      </c>
      <c r="W87" s="5">
        <v>3879767886</v>
      </c>
    </row>
    <row r="88" spans="2:23" ht="15.5" x14ac:dyDescent="0.35">
      <c r="C88" t="s">
        <v>113</v>
      </c>
      <c r="D88" s="5">
        <v>29058887816</v>
      </c>
      <c r="E88" s="5">
        <v>29052194659</v>
      </c>
      <c r="F88" s="5">
        <v>29052676567</v>
      </c>
      <c r="G88" s="5">
        <v>29069217169</v>
      </c>
      <c r="I88" s="5">
        <v>29069217169</v>
      </c>
      <c r="J88" s="5">
        <v>21523326321</v>
      </c>
      <c r="K88" s="5">
        <v>21246094613</v>
      </c>
      <c r="L88" s="5">
        <v>44763845791</v>
      </c>
      <c r="M88" s="5">
        <v>2318446695</v>
      </c>
      <c r="N88" s="5">
        <v>18159747909</v>
      </c>
      <c r="O88" s="5">
        <v>47285282382</v>
      </c>
      <c r="P88" s="5">
        <v>110103394224</v>
      </c>
      <c r="Q88" s="5">
        <v>143314823168</v>
      </c>
      <c r="R88" s="5">
        <v>226494191522</v>
      </c>
      <c r="S88" s="5">
        <v>188463549922</v>
      </c>
      <c r="T88" s="5">
        <v>119496947891</v>
      </c>
      <c r="U88" s="5">
        <v>102451672393</v>
      </c>
      <c r="V88" s="5">
        <v>118806236908</v>
      </c>
      <c r="W88" s="5">
        <v>30273872406</v>
      </c>
    </row>
    <row r="89" spans="2:23" ht="15.5" x14ac:dyDescent="0.35">
      <c r="C89" t="s">
        <v>115</v>
      </c>
      <c r="K89" s="5">
        <v>226427100120</v>
      </c>
      <c r="L89" s="5">
        <v>214981794247</v>
      </c>
      <c r="M89" s="5">
        <v>198682018713</v>
      </c>
      <c r="N89" s="5">
        <v>162086200444</v>
      </c>
      <c r="O89" s="5">
        <v>144070335565</v>
      </c>
    </row>
    <row r="90" spans="2:23" ht="15.5" x14ac:dyDescent="0.35">
      <c r="C90" t="s">
        <v>114</v>
      </c>
      <c r="O90" s="5">
        <v>35921155584</v>
      </c>
    </row>
    <row r="91" spans="2:23" ht="15.5" x14ac:dyDescent="0.35">
      <c r="C91" t="s">
        <v>116</v>
      </c>
      <c r="D91" s="5">
        <v>29058887816</v>
      </c>
      <c r="E91" s="5">
        <v>29052194659</v>
      </c>
      <c r="F91" s="5">
        <v>29052676567</v>
      </c>
      <c r="G91" s="5">
        <v>29069217169</v>
      </c>
      <c r="I91" s="5">
        <v>29069217169</v>
      </c>
      <c r="J91" s="5">
        <v>21523326321</v>
      </c>
      <c r="K91" s="5">
        <v>21246094613</v>
      </c>
      <c r="L91" s="5">
        <v>44763845791</v>
      </c>
      <c r="M91" s="5">
        <v>2318446695</v>
      </c>
      <c r="N91" s="5">
        <v>18159747909</v>
      </c>
      <c r="O91" s="5">
        <v>47285282382</v>
      </c>
      <c r="P91" s="5">
        <v>110103394224</v>
      </c>
      <c r="Q91" s="5">
        <v>143314823168</v>
      </c>
      <c r="R91" s="5">
        <v>226494191522</v>
      </c>
      <c r="S91" s="5">
        <v>188463549922</v>
      </c>
      <c r="T91" s="5">
        <v>119496947891</v>
      </c>
      <c r="U91" s="5">
        <v>102451672393</v>
      </c>
      <c r="V91" s="5">
        <v>118806236908</v>
      </c>
      <c r="W91" s="5">
        <v>30273872406</v>
      </c>
    </row>
    <row r="92" spans="2:23" ht="15.5" x14ac:dyDescent="0.35">
      <c r="C92" t="s">
        <v>117</v>
      </c>
      <c r="D92" s="5">
        <v>456527252</v>
      </c>
      <c r="E92" s="5">
        <v>456527252</v>
      </c>
      <c r="F92" s="5">
        <v>456527252</v>
      </c>
      <c r="G92" s="5">
        <v>456527252</v>
      </c>
      <c r="I92" s="5">
        <v>456527252</v>
      </c>
      <c r="J92" s="5">
        <v>445018267</v>
      </c>
      <c r="K92" s="5">
        <v>1215340162</v>
      </c>
      <c r="L92" s="5">
        <v>1027060764</v>
      </c>
      <c r="M92" s="5">
        <v>587627543</v>
      </c>
      <c r="N92" s="5">
        <v>5502191244</v>
      </c>
      <c r="O92" s="5">
        <v>16128377220</v>
      </c>
      <c r="P92" s="5">
        <v>62273860058</v>
      </c>
      <c r="Q92" s="5">
        <v>75479478833</v>
      </c>
      <c r="R92" s="5">
        <v>45651087931</v>
      </c>
      <c r="S92" s="5">
        <v>18059179856</v>
      </c>
      <c r="T92" s="5">
        <v>36557213602</v>
      </c>
      <c r="U92" s="5">
        <v>82270793549</v>
      </c>
      <c r="V92" s="5">
        <v>277143315614</v>
      </c>
      <c r="W92" s="5">
        <v>289113619545</v>
      </c>
    </row>
    <row r="93" spans="2:23" ht="15.5" x14ac:dyDescent="0.35">
      <c r="C93" t="s">
        <v>118</v>
      </c>
      <c r="D93" s="5">
        <v>456527252</v>
      </c>
      <c r="E93" s="5">
        <v>456527252</v>
      </c>
      <c r="F93" s="5">
        <v>456527252</v>
      </c>
      <c r="G93" s="5">
        <v>456527252</v>
      </c>
      <c r="I93" s="5">
        <v>456527252</v>
      </c>
      <c r="J93" s="5">
        <v>445018267</v>
      </c>
      <c r="K93" s="5">
        <v>1215340162</v>
      </c>
      <c r="L93" s="5">
        <v>1027060764</v>
      </c>
      <c r="M93" s="5">
        <v>587627543</v>
      </c>
      <c r="N93" s="5">
        <v>5502191244</v>
      </c>
      <c r="O93" s="5">
        <v>16128377220</v>
      </c>
      <c r="P93" s="5">
        <v>62273860058</v>
      </c>
      <c r="Q93" s="5">
        <v>75479478833</v>
      </c>
      <c r="R93" s="5">
        <v>45651087931</v>
      </c>
      <c r="S93" s="5">
        <v>18059179856</v>
      </c>
      <c r="T93" s="5">
        <v>36557213602</v>
      </c>
      <c r="U93" s="5">
        <v>82270793549</v>
      </c>
      <c r="V93" s="5">
        <v>277143315614</v>
      </c>
      <c r="W93" s="5">
        <v>289113619545</v>
      </c>
    </row>
    <row r="94" spans="2:23" ht="15.5" x14ac:dyDescent="0.35">
      <c r="C94" t="s">
        <v>119</v>
      </c>
      <c r="D94" s="5">
        <v>1594634221</v>
      </c>
      <c r="E94" s="5">
        <v>1594671981</v>
      </c>
      <c r="F94" s="5">
        <v>1594671981</v>
      </c>
      <c r="G94" s="5">
        <v>1594671981</v>
      </c>
      <c r="I94" s="5">
        <v>1594671981</v>
      </c>
      <c r="J94" s="5">
        <v>1712205593</v>
      </c>
      <c r="K94" s="5">
        <v>2131468401</v>
      </c>
      <c r="L94" s="5">
        <v>3437099212</v>
      </c>
      <c r="M94" s="5">
        <v>5769777689</v>
      </c>
      <c r="N94" s="5">
        <v>6131190918</v>
      </c>
      <c r="O94" s="5">
        <v>8123333556</v>
      </c>
      <c r="P94" s="5">
        <v>68243720187</v>
      </c>
      <c r="Q94" s="5">
        <v>19896679297</v>
      </c>
      <c r="R94" s="5">
        <v>125591418748</v>
      </c>
      <c r="S94" s="5">
        <v>36774167644</v>
      </c>
      <c r="T94" s="5">
        <v>34676773946</v>
      </c>
      <c r="U94" s="5">
        <v>28565071370</v>
      </c>
      <c r="V94" s="5">
        <v>11917703157</v>
      </c>
      <c r="W94" s="5">
        <v>27010313085</v>
      </c>
    </row>
    <row r="95" spans="2:23" ht="15.5" x14ac:dyDescent="0.35">
      <c r="C95" t="s">
        <v>97</v>
      </c>
      <c r="T95" s="5">
        <v>4904845849</v>
      </c>
      <c r="U95" s="5">
        <v>4904845849</v>
      </c>
      <c r="V95" s="5">
        <v>4904845849</v>
      </c>
    </row>
    <row r="96" spans="2:23" ht="15.5" x14ac:dyDescent="0.35">
      <c r="C96" t="s">
        <v>121</v>
      </c>
      <c r="D96" s="5">
        <v>62940095694</v>
      </c>
      <c r="E96" s="5">
        <v>63037032821</v>
      </c>
      <c r="F96" s="5">
        <v>62873599151</v>
      </c>
      <c r="G96" s="5">
        <v>62758042507</v>
      </c>
      <c r="I96" s="5">
        <v>62758042507</v>
      </c>
      <c r="J96" s="5">
        <v>71988388309</v>
      </c>
      <c r="K96" s="5">
        <v>28489487729</v>
      </c>
      <c r="L96" s="5">
        <v>55982018077</v>
      </c>
      <c r="M96" s="5">
        <v>18460713565</v>
      </c>
      <c r="N96" s="5">
        <v>40266954272</v>
      </c>
      <c r="O96" s="5">
        <v>82772799336</v>
      </c>
      <c r="P96" s="5">
        <v>278840052923</v>
      </c>
      <c r="Q96" s="5">
        <v>307070732116</v>
      </c>
      <c r="R96" s="5">
        <v>552148749153</v>
      </c>
      <c r="S96" s="5">
        <v>295904056307</v>
      </c>
      <c r="T96" s="5">
        <v>234484526149</v>
      </c>
      <c r="U96" s="5">
        <v>256195762657</v>
      </c>
      <c r="V96" s="5">
        <v>420648824867</v>
      </c>
      <c r="W96" s="5">
        <v>369067788462</v>
      </c>
    </row>
    <row r="97" spans="3:23" ht="15.5" x14ac:dyDescent="0.35">
      <c r="C97" t="s">
        <v>122</v>
      </c>
    </row>
    <row r="98" spans="3:23" ht="15.5" x14ac:dyDescent="0.35">
      <c r="C98" t="s">
        <v>128</v>
      </c>
      <c r="D98" s="5">
        <v>39321546613</v>
      </c>
      <c r="E98" s="5">
        <v>39321546613</v>
      </c>
      <c r="F98" s="5">
        <v>39321546613</v>
      </c>
      <c r="G98" s="5">
        <v>39321546613</v>
      </c>
      <c r="I98" s="5">
        <v>39321546613</v>
      </c>
      <c r="J98" s="5">
        <v>42649542922</v>
      </c>
      <c r="K98" s="5">
        <v>52056588744</v>
      </c>
      <c r="L98" s="5">
        <v>62988201306</v>
      </c>
      <c r="M98" s="5">
        <v>44415491585</v>
      </c>
      <c r="N98" s="5">
        <v>53805792054</v>
      </c>
      <c r="O98" s="5">
        <v>41028434567</v>
      </c>
      <c r="P98" s="5">
        <v>17823973846</v>
      </c>
      <c r="Q98" s="5">
        <v>22523649642</v>
      </c>
      <c r="R98" s="5">
        <v>1638149665</v>
      </c>
      <c r="S98" s="5">
        <v>1914876890</v>
      </c>
      <c r="T98" s="5">
        <v>582034076</v>
      </c>
      <c r="U98" s="5">
        <v>7697036290</v>
      </c>
      <c r="V98" s="5">
        <v>13003815096</v>
      </c>
      <c r="W98" s="5">
        <v>11639722041</v>
      </c>
    </row>
    <row r="99" spans="3:23" ht="15.5" x14ac:dyDescent="0.35">
      <c r="C99" t="s">
        <v>125</v>
      </c>
      <c r="D99" s="5">
        <v>129624227228</v>
      </c>
      <c r="E99" s="5">
        <v>133223999223</v>
      </c>
      <c r="F99" s="5">
        <v>136823771220</v>
      </c>
      <c r="G99" s="5">
        <v>140423543220</v>
      </c>
      <c r="I99" s="5">
        <v>140423543220</v>
      </c>
      <c r="J99" s="5">
        <v>370785436187</v>
      </c>
      <c r="K99" s="5">
        <v>393571429220</v>
      </c>
      <c r="L99" s="5">
        <v>418620888520</v>
      </c>
      <c r="M99" s="5">
        <v>454620001975</v>
      </c>
      <c r="N99" s="5">
        <v>457011831376</v>
      </c>
      <c r="O99" s="5">
        <v>476051166447</v>
      </c>
      <c r="P99" s="5">
        <v>477598692118</v>
      </c>
      <c r="Q99" s="5">
        <v>489491535848</v>
      </c>
      <c r="R99" s="5">
        <v>281440686569</v>
      </c>
      <c r="S99" s="5">
        <v>214784639072</v>
      </c>
      <c r="T99" s="5">
        <v>175493486782</v>
      </c>
      <c r="U99" s="5">
        <v>102692298930</v>
      </c>
    </row>
    <row r="100" spans="3:23" ht="15.5" x14ac:dyDescent="0.35">
      <c r="C100" t="s">
        <v>1063</v>
      </c>
      <c r="D100" s="5">
        <v>6656094012</v>
      </c>
      <c r="E100" s="5">
        <v>6656094012</v>
      </c>
      <c r="F100" s="5">
        <v>6656094012</v>
      </c>
      <c r="G100" s="5">
        <v>6656094012</v>
      </c>
      <c r="I100" s="5">
        <v>6656094012</v>
      </c>
      <c r="J100" s="5">
        <v>6656094011</v>
      </c>
      <c r="K100" s="5">
        <v>6656094011</v>
      </c>
      <c r="L100" s="5">
        <v>8919560274</v>
      </c>
      <c r="M100" s="5">
        <v>22132680694</v>
      </c>
      <c r="N100" s="5">
        <v>129080534766</v>
      </c>
      <c r="O100" s="5">
        <v>240116484318</v>
      </c>
      <c r="P100" s="5">
        <v>300047561578</v>
      </c>
      <c r="Q100" s="5">
        <v>327834524756</v>
      </c>
      <c r="R100" s="5">
        <v>227681839585</v>
      </c>
    </row>
    <row r="101" spans="3:23" ht="15.5" x14ac:dyDescent="0.35">
      <c r="C101" t="s">
        <v>1062</v>
      </c>
      <c r="D101" s="5">
        <v>122968133216</v>
      </c>
      <c r="E101" s="5">
        <v>126567905211</v>
      </c>
      <c r="F101" s="5">
        <v>130167677208</v>
      </c>
      <c r="G101" s="5">
        <v>133767449208</v>
      </c>
      <c r="I101" s="5">
        <v>133767449208</v>
      </c>
      <c r="J101" s="5">
        <v>364129342176</v>
      </c>
      <c r="K101" s="5">
        <v>386915335209</v>
      </c>
      <c r="L101" s="5">
        <v>409701328246</v>
      </c>
      <c r="M101" s="5">
        <v>432487321281</v>
      </c>
      <c r="N101" s="5">
        <v>327931296610</v>
      </c>
      <c r="O101" s="5">
        <v>235934682129</v>
      </c>
      <c r="P101" s="5">
        <v>177551130540</v>
      </c>
      <c r="Q101" s="5">
        <v>161657011092</v>
      </c>
      <c r="R101" s="5">
        <v>53758846984</v>
      </c>
    </row>
    <row r="102" spans="3:23" ht="15.5" x14ac:dyDescent="0.35">
      <c r="C102" t="s">
        <v>1064</v>
      </c>
      <c r="D102" s="5">
        <v>129624227228</v>
      </c>
      <c r="E102" s="5">
        <v>133223999223</v>
      </c>
      <c r="F102" s="5">
        <v>136823771220</v>
      </c>
      <c r="G102" s="5">
        <v>140423543220</v>
      </c>
      <c r="I102" s="5">
        <v>140423543220</v>
      </c>
      <c r="J102" s="5">
        <v>370785436187</v>
      </c>
      <c r="K102" s="5">
        <v>393571429220</v>
      </c>
      <c r="L102" s="5">
        <v>418620888520</v>
      </c>
      <c r="M102" s="5">
        <v>454620001975</v>
      </c>
      <c r="N102" s="5">
        <v>457011831376</v>
      </c>
      <c r="O102" s="5">
        <v>476051166447</v>
      </c>
      <c r="P102" s="5">
        <v>477598692118</v>
      </c>
      <c r="Q102" s="5">
        <v>489491535848</v>
      </c>
      <c r="R102" s="5">
        <v>281440686569</v>
      </c>
      <c r="S102" s="5">
        <v>214784639072</v>
      </c>
      <c r="T102" s="5">
        <v>175493486782</v>
      </c>
      <c r="U102" s="5">
        <v>102692298930</v>
      </c>
    </row>
    <row r="103" spans="3:23" ht="15.5" x14ac:dyDescent="0.35">
      <c r="C103" t="s">
        <v>123</v>
      </c>
    </row>
    <row r="104" spans="3:23" ht="15.5" x14ac:dyDescent="0.35">
      <c r="C104" t="s">
        <v>127</v>
      </c>
      <c r="D104" s="5">
        <v>168859000000</v>
      </c>
      <c r="E104" s="5">
        <v>168859000000</v>
      </c>
      <c r="F104" s="5">
        <v>168859000000</v>
      </c>
      <c r="G104" s="5">
        <v>168859000000</v>
      </c>
      <c r="I104" s="5">
        <v>168859000000</v>
      </c>
      <c r="J104" s="5">
        <v>162395000000</v>
      </c>
      <c r="K104" s="5">
        <v>162395000000</v>
      </c>
      <c r="L104" s="5">
        <v>162395000000</v>
      </c>
      <c r="M104" s="5">
        <v>153951000000</v>
      </c>
      <c r="N104" s="5">
        <v>149403400000</v>
      </c>
      <c r="O104" s="5">
        <v>149403400000</v>
      </c>
      <c r="P104" s="5">
        <v>126668000000</v>
      </c>
      <c r="Q104" s="5">
        <v>82497000000</v>
      </c>
      <c r="R104" s="5">
        <v>81881000000</v>
      </c>
      <c r="S104" s="5">
        <v>81845000000</v>
      </c>
      <c r="T104" s="5">
        <v>81845000000</v>
      </c>
      <c r="U104" s="5">
        <v>41573000000</v>
      </c>
      <c r="V104" s="5">
        <v>25983200000</v>
      </c>
      <c r="W104" s="5">
        <v>19109364470</v>
      </c>
    </row>
    <row r="105" spans="3:23" ht="15.5" x14ac:dyDescent="0.35">
      <c r="C105" t="s">
        <v>126</v>
      </c>
      <c r="D105" s="5">
        <v>346778535400</v>
      </c>
      <c r="E105" s="5">
        <v>347534701513</v>
      </c>
      <c r="F105" s="5">
        <v>348157132748</v>
      </c>
      <c r="G105" s="5">
        <v>348779563982</v>
      </c>
      <c r="I105" s="5">
        <v>348779563982</v>
      </c>
      <c r="J105" s="5">
        <v>271294899492</v>
      </c>
      <c r="K105" s="5">
        <v>273427209220</v>
      </c>
      <c r="L105" s="5">
        <v>277396190162</v>
      </c>
      <c r="M105" s="5">
        <v>283057337676</v>
      </c>
      <c r="N105" s="5">
        <v>286364350812</v>
      </c>
      <c r="O105" s="5">
        <v>291708026819</v>
      </c>
      <c r="P105" s="5">
        <v>302194341937</v>
      </c>
      <c r="Q105" s="5">
        <v>306874976839</v>
      </c>
      <c r="R105" s="5">
        <v>227661565764</v>
      </c>
      <c r="S105" s="5">
        <v>240977632596</v>
      </c>
      <c r="T105" s="5">
        <v>64534772161</v>
      </c>
      <c r="U105" s="5">
        <v>40951655518</v>
      </c>
      <c r="V105" s="5">
        <v>20062757476</v>
      </c>
      <c r="W105" s="5">
        <v>7089668242</v>
      </c>
    </row>
    <row r="106" spans="3:23" ht="15.5" x14ac:dyDescent="0.35">
      <c r="C106" t="s">
        <v>130</v>
      </c>
      <c r="D106" s="5">
        <v>3434203348</v>
      </c>
      <c r="E106" s="5">
        <v>3434203348</v>
      </c>
      <c r="F106" s="5">
        <v>3434203348</v>
      </c>
      <c r="G106" s="5">
        <v>3434203348</v>
      </c>
      <c r="I106" s="5">
        <v>3434203348</v>
      </c>
      <c r="J106" s="5">
        <v>3434203348</v>
      </c>
      <c r="K106" s="5">
        <v>3434203348</v>
      </c>
      <c r="L106" s="5">
        <v>3434203348</v>
      </c>
      <c r="M106" s="5">
        <v>3434203348</v>
      </c>
      <c r="N106" s="5">
        <v>3434203348</v>
      </c>
      <c r="O106" s="5">
        <v>3434203348</v>
      </c>
      <c r="P106" s="5">
        <v>3434203348</v>
      </c>
      <c r="Q106" s="5">
        <v>3434203348</v>
      </c>
      <c r="R106" s="5">
        <v>3434203348</v>
      </c>
      <c r="S106" s="5">
        <v>3434203348</v>
      </c>
      <c r="T106" s="5">
        <v>3434203348</v>
      </c>
      <c r="U106" s="5">
        <v>3434203348</v>
      </c>
    </row>
    <row r="107" spans="3:23" ht="15.5" x14ac:dyDescent="0.35">
      <c r="C107" t="s">
        <v>133</v>
      </c>
      <c r="D107" s="5">
        <v>819645655859</v>
      </c>
      <c r="E107" s="5">
        <v>824000593967</v>
      </c>
      <c r="F107" s="5">
        <v>828222869199</v>
      </c>
      <c r="G107" s="5">
        <v>832446410433</v>
      </c>
      <c r="I107" s="5">
        <v>832446410433</v>
      </c>
      <c r="J107" s="5">
        <v>981566660359</v>
      </c>
      <c r="K107" s="5">
        <v>1027181595327</v>
      </c>
      <c r="L107" s="5">
        <v>1067843666935</v>
      </c>
      <c r="M107" s="5">
        <v>1072197865431</v>
      </c>
      <c r="N107" s="5">
        <v>1074301617625</v>
      </c>
      <c r="O107" s="5">
        <v>1076162771698</v>
      </c>
      <c r="P107" s="5">
        <v>1053891110213</v>
      </c>
      <c r="Q107" s="5">
        <v>1023978321107</v>
      </c>
      <c r="R107" s="5">
        <v>739562521226</v>
      </c>
      <c r="S107" s="5">
        <v>665052752077</v>
      </c>
      <c r="T107" s="5">
        <v>386224925926</v>
      </c>
      <c r="U107" s="5">
        <v>277184586411</v>
      </c>
      <c r="V107" s="5">
        <v>115147746599</v>
      </c>
      <c r="W107" s="5">
        <v>48480886677</v>
      </c>
    </row>
    <row r="108" spans="3:23" ht="15.5" x14ac:dyDescent="0.35">
      <c r="C108" t="s">
        <v>134</v>
      </c>
      <c r="D108" s="5">
        <v>882585751553</v>
      </c>
      <c r="E108" s="5">
        <v>887037626788</v>
      </c>
      <c r="F108" s="5">
        <v>891096468350</v>
      </c>
      <c r="G108" s="5">
        <v>895204452940</v>
      </c>
      <c r="I108" s="5">
        <v>895204452940</v>
      </c>
      <c r="J108" s="5">
        <v>1053555048668</v>
      </c>
      <c r="K108" s="5">
        <v>1055671083056</v>
      </c>
      <c r="L108" s="5">
        <v>1123825685012</v>
      </c>
      <c r="M108" s="5">
        <v>1090658578996</v>
      </c>
      <c r="N108" s="5">
        <v>1114568571897</v>
      </c>
      <c r="O108" s="5">
        <v>1158935571034</v>
      </c>
      <c r="P108" s="5">
        <v>1332731163136</v>
      </c>
      <c r="Q108" s="5">
        <v>1331049053223</v>
      </c>
      <c r="R108" s="5">
        <v>1291711270379</v>
      </c>
      <c r="S108" s="5">
        <v>960956808384</v>
      </c>
      <c r="T108" s="5">
        <v>620709452075</v>
      </c>
      <c r="U108" s="5">
        <v>533380349068</v>
      </c>
      <c r="V108" s="5">
        <v>535796571466</v>
      </c>
      <c r="W108" s="5">
        <v>417548675139</v>
      </c>
    </row>
    <row r="109" spans="3:23" ht="15.5" x14ac:dyDescent="0.35">
      <c r="C109" t="s">
        <v>135</v>
      </c>
    </row>
    <row r="110" spans="3:23" ht="15.5" x14ac:dyDescent="0.35">
      <c r="C110" t="s">
        <v>136</v>
      </c>
    </row>
    <row r="111" spans="3:23" ht="15.5" x14ac:dyDescent="0.35">
      <c r="C111" t="s">
        <v>137</v>
      </c>
      <c r="D111" s="5">
        <v>470116947352</v>
      </c>
      <c r="E111" s="5">
        <v>467944950306</v>
      </c>
      <c r="F111" s="5">
        <v>467540225823</v>
      </c>
      <c r="G111" s="5">
        <v>451219917309</v>
      </c>
      <c r="I111" s="5">
        <v>451219917309</v>
      </c>
      <c r="J111" s="5">
        <v>360301823759</v>
      </c>
      <c r="K111" s="5">
        <v>289613552551</v>
      </c>
      <c r="L111" s="5">
        <v>967643373510</v>
      </c>
      <c r="M111" s="5">
        <v>864335838685</v>
      </c>
      <c r="N111" s="5">
        <v>303431764582</v>
      </c>
      <c r="O111" s="5">
        <v>170334228356</v>
      </c>
      <c r="P111" s="5">
        <v>440560665313</v>
      </c>
      <c r="Q111" s="5">
        <v>647372192013</v>
      </c>
      <c r="R111" s="5">
        <v>525233987715</v>
      </c>
      <c r="S111" s="5">
        <v>383478950310</v>
      </c>
      <c r="T111" s="5">
        <v>232929885801</v>
      </c>
      <c r="U111" s="5">
        <v>223775974085</v>
      </c>
      <c r="V111" s="5">
        <v>267909694380</v>
      </c>
      <c r="W111" s="5">
        <v>132819025982</v>
      </c>
    </row>
    <row r="112" spans="3:23" ht="15.5" x14ac:dyDescent="0.35">
      <c r="C112" t="s">
        <v>146</v>
      </c>
      <c r="D112" s="5">
        <v>116389750164</v>
      </c>
      <c r="E112" s="5">
        <v>116385850164</v>
      </c>
      <c r="F112" s="5">
        <v>117367250164</v>
      </c>
      <c r="G112" s="5">
        <v>113928241197</v>
      </c>
      <c r="I112" s="5">
        <v>113928241197</v>
      </c>
      <c r="J112" s="5">
        <v>98597877056</v>
      </c>
      <c r="K112" s="5">
        <v>84192698992</v>
      </c>
      <c r="L112" s="5">
        <v>78523643767</v>
      </c>
      <c r="M112" s="5">
        <v>61790695767</v>
      </c>
      <c r="N112" s="5">
        <v>75690947952</v>
      </c>
      <c r="O112" s="5">
        <v>64550695767</v>
      </c>
      <c r="P112" s="5">
        <v>129251000000</v>
      </c>
      <c r="Q112" s="5">
        <v>461430860340</v>
      </c>
      <c r="R112" s="5">
        <v>425467189343</v>
      </c>
      <c r="S112" s="5">
        <v>225483528780</v>
      </c>
      <c r="T112" s="5">
        <v>158086473667</v>
      </c>
      <c r="U112" s="5">
        <v>65093440641</v>
      </c>
      <c r="V112" s="5">
        <v>56790716922</v>
      </c>
      <c r="W112" s="5">
        <v>64771476199</v>
      </c>
    </row>
    <row r="113" spans="3:23" ht="15.5" x14ac:dyDescent="0.35">
      <c r="C113" t="s">
        <v>138</v>
      </c>
    </row>
    <row r="114" spans="3:23" ht="15.5" x14ac:dyDescent="0.35">
      <c r="C114" t="s">
        <v>139</v>
      </c>
      <c r="D114" s="5">
        <v>21374438337</v>
      </c>
      <c r="E114" s="5">
        <v>23774626564</v>
      </c>
      <c r="F114" s="5">
        <v>23777465277</v>
      </c>
      <c r="G114" s="5">
        <v>23859575761</v>
      </c>
      <c r="I114" s="5">
        <v>23859575761</v>
      </c>
      <c r="J114" s="5">
        <v>18161780363</v>
      </c>
      <c r="K114" s="5">
        <v>15610455324</v>
      </c>
      <c r="L114" s="5">
        <v>42988774743</v>
      </c>
      <c r="M114" s="5">
        <v>13355123552</v>
      </c>
      <c r="N114" s="5">
        <v>15772998975</v>
      </c>
      <c r="O114" s="5">
        <v>34491296312</v>
      </c>
      <c r="P114" s="5">
        <v>187577856171</v>
      </c>
      <c r="Q114" s="5">
        <v>117429754431</v>
      </c>
      <c r="R114" s="5">
        <v>52587988623</v>
      </c>
      <c r="S114" s="5">
        <v>119439204105</v>
      </c>
      <c r="T114" s="5">
        <v>50965043275</v>
      </c>
      <c r="U114" s="5">
        <v>85027139383</v>
      </c>
      <c r="V114" s="5">
        <v>177244015084</v>
      </c>
      <c r="W114" s="5">
        <v>37115929474</v>
      </c>
    </row>
    <row r="115" spans="3:23" ht="15.5" x14ac:dyDescent="0.35">
      <c r="C115" t="s">
        <v>140</v>
      </c>
    </row>
    <row r="116" spans="3:23" ht="15.5" x14ac:dyDescent="0.35">
      <c r="C116" t="s">
        <v>141</v>
      </c>
      <c r="K116" s="5">
        <v>226427100120</v>
      </c>
      <c r="L116" s="5">
        <v>214981794247</v>
      </c>
      <c r="M116" s="5">
        <v>198682018713</v>
      </c>
      <c r="N116" s="5">
        <v>162086200444</v>
      </c>
      <c r="O116" s="5">
        <v>179991491149</v>
      </c>
    </row>
    <row r="117" spans="3:23" ht="15.5" x14ac:dyDescent="0.35">
      <c r="C117" t="s">
        <v>129</v>
      </c>
      <c r="D117" s="5">
        <v>265667950325</v>
      </c>
      <c r="E117" s="5">
        <v>266202365851</v>
      </c>
      <c r="F117" s="5">
        <v>265812349678</v>
      </c>
      <c r="G117" s="5">
        <v>252319233392</v>
      </c>
      <c r="I117" s="5">
        <v>252319233392</v>
      </c>
      <c r="J117" s="5">
        <v>193178651174</v>
      </c>
      <c r="K117" s="5">
        <v>141261092778</v>
      </c>
      <c r="L117" s="5">
        <v>282847451224</v>
      </c>
      <c r="M117" s="5">
        <v>216203622723</v>
      </c>
      <c r="N117" s="5">
        <v>147438362450</v>
      </c>
      <c r="O117" s="5">
        <v>45468221314</v>
      </c>
      <c r="P117" s="5">
        <v>6626002757</v>
      </c>
      <c r="Q117" s="5">
        <v>7100980984</v>
      </c>
      <c r="R117" s="5">
        <v>5378502448</v>
      </c>
      <c r="S117" s="5">
        <v>4876919523</v>
      </c>
      <c r="T117" s="5">
        <v>2630312656</v>
      </c>
      <c r="U117" s="5">
        <v>1678077774</v>
      </c>
      <c r="V117" s="5">
        <v>972952458</v>
      </c>
      <c r="W117" s="5">
        <v>1552181213</v>
      </c>
    </row>
    <row r="118" spans="3:23" ht="15.5" x14ac:dyDescent="0.35">
      <c r="C118" t="s">
        <v>143</v>
      </c>
      <c r="D118" s="5">
        <v>21127367837</v>
      </c>
      <c r="E118" s="5">
        <v>21109860198</v>
      </c>
      <c r="F118" s="5">
        <v>20082729567</v>
      </c>
      <c r="G118" s="5">
        <v>20063272236</v>
      </c>
      <c r="I118" s="5">
        <v>20063272236</v>
      </c>
      <c r="J118" s="5">
        <v>17981576675</v>
      </c>
      <c r="K118" s="5">
        <v>14030966969</v>
      </c>
      <c r="L118" s="5">
        <v>11750658434</v>
      </c>
      <c r="M118" s="5">
        <v>8002190458</v>
      </c>
      <c r="N118" s="5">
        <v>5568029306</v>
      </c>
      <c r="O118" s="5">
        <v>1553376354</v>
      </c>
      <c r="P118" s="5">
        <v>1348601198</v>
      </c>
      <c r="Q118" s="5">
        <v>971078991</v>
      </c>
      <c r="R118" s="5">
        <v>4808853561</v>
      </c>
      <c r="S118" s="5">
        <v>15081408819</v>
      </c>
      <c r="T118" s="5">
        <v>6977832818</v>
      </c>
      <c r="U118" s="5">
        <v>3378708025</v>
      </c>
      <c r="V118" s="5">
        <v>1402399006</v>
      </c>
      <c r="W118" s="5">
        <v>1316961135</v>
      </c>
    </row>
    <row r="119" spans="3:23" ht="15.5" x14ac:dyDescent="0.35">
      <c r="C119" t="s">
        <v>147</v>
      </c>
    </row>
    <row r="120" spans="3:23" ht="15.5" x14ac:dyDescent="0.35">
      <c r="C120" t="s">
        <v>415</v>
      </c>
      <c r="D120" s="5">
        <v>817997063240</v>
      </c>
      <c r="E120" s="5">
        <v>806951279240</v>
      </c>
      <c r="F120" s="5">
        <v>807746575688</v>
      </c>
      <c r="G120" s="5">
        <v>822525834680</v>
      </c>
      <c r="I120" s="5">
        <v>822525834680</v>
      </c>
      <c r="J120" s="5">
        <v>802387970842</v>
      </c>
      <c r="K120" s="5">
        <v>802387970842</v>
      </c>
      <c r="L120" s="5">
        <v>276906332860</v>
      </c>
      <c r="M120" s="5">
        <v>277425953402</v>
      </c>
      <c r="N120" s="5">
        <v>761849603213</v>
      </c>
      <c r="O120" s="5">
        <v>790011778387</v>
      </c>
      <c r="P120" s="5">
        <v>793518944657</v>
      </c>
      <c r="Q120" s="5">
        <v>365777033059</v>
      </c>
      <c r="R120" s="5">
        <v>304204649145</v>
      </c>
      <c r="S120" s="5">
        <v>125175276338</v>
      </c>
    </row>
    <row r="121" spans="3:23" ht="15.5" x14ac:dyDescent="0.35">
      <c r="C121" t="s">
        <v>591</v>
      </c>
      <c r="P121" s="5">
        <v>120103226</v>
      </c>
      <c r="Q121" s="5">
        <v>364949505</v>
      </c>
      <c r="R121" s="5">
        <v>549940687</v>
      </c>
      <c r="S121" s="5">
        <v>982865127</v>
      </c>
      <c r="T121" s="5">
        <v>449490763</v>
      </c>
      <c r="U121" s="5">
        <v>84586089</v>
      </c>
      <c r="V121" s="5">
        <v>61597733</v>
      </c>
      <c r="W121" s="5">
        <v>305067329</v>
      </c>
    </row>
    <row r="122" spans="3:23" ht="15.5" x14ac:dyDescent="0.35">
      <c r="C122" t="s">
        <v>150</v>
      </c>
      <c r="P122" s="5">
        <v>22921500</v>
      </c>
      <c r="Q122" s="5">
        <v>276903145</v>
      </c>
      <c r="R122" s="5">
        <v>36242489</v>
      </c>
      <c r="S122" s="5">
        <v>1457219291</v>
      </c>
      <c r="T122" s="5">
        <v>4291362496</v>
      </c>
      <c r="U122" s="5">
        <v>2138324777</v>
      </c>
      <c r="V122" s="5">
        <v>59009704</v>
      </c>
    </row>
    <row r="123" spans="3:23" ht="15.5" x14ac:dyDescent="0.35">
      <c r="C123" t="s">
        <v>152</v>
      </c>
      <c r="D123" s="5">
        <v>26278114000</v>
      </c>
      <c r="E123" s="5">
        <v>26278114000</v>
      </c>
      <c r="F123" s="5">
        <v>26278114000</v>
      </c>
      <c r="G123" s="5">
        <v>26278114000</v>
      </c>
      <c r="I123" s="5">
        <v>26278114000</v>
      </c>
      <c r="J123" s="5">
        <v>10117668225</v>
      </c>
      <c r="K123" s="5">
        <v>15117668225</v>
      </c>
      <c r="L123" s="5">
        <v>532889338278</v>
      </c>
      <c r="M123" s="5">
        <v>545555464559</v>
      </c>
      <c r="N123" s="5">
        <v>39841483848</v>
      </c>
      <c r="O123" s="5">
        <v>8634970425</v>
      </c>
      <c r="P123" s="5">
        <v>1426656907</v>
      </c>
      <c r="Q123" s="5">
        <v>30375467978</v>
      </c>
      <c r="R123" s="5">
        <v>22832505764</v>
      </c>
      <c r="S123" s="5">
        <v>3190797868</v>
      </c>
      <c r="T123" s="5">
        <v>2339746752</v>
      </c>
      <c r="U123" s="5">
        <v>1498132618</v>
      </c>
      <c r="V123" s="5">
        <v>280092296</v>
      </c>
      <c r="W123" s="5">
        <v>366733829</v>
      </c>
    </row>
    <row r="124" spans="3:23" ht="15.5" x14ac:dyDescent="0.35">
      <c r="C124" t="s">
        <v>96</v>
      </c>
    </row>
    <row r="125" spans="3:23" ht="15.5" x14ac:dyDescent="0.35">
      <c r="C125" t="s">
        <v>153</v>
      </c>
      <c r="D125" s="5">
        <v>843945084513</v>
      </c>
      <c r="E125" s="5">
        <v>831720581565</v>
      </c>
      <c r="F125" s="5">
        <v>829210218013</v>
      </c>
      <c r="G125" s="5">
        <v>842048890005</v>
      </c>
      <c r="I125" s="5">
        <v>842048890005</v>
      </c>
      <c r="J125" s="5">
        <v>808069645186</v>
      </c>
      <c r="K125" s="5">
        <v>1034227106219</v>
      </c>
      <c r="L125" s="5">
        <v>502153185056</v>
      </c>
      <c r="M125" s="5">
        <v>485151671455</v>
      </c>
      <c r="N125" s="5">
        <v>932441600117</v>
      </c>
      <c r="O125" s="5">
        <v>981499675650</v>
      </c>
      <c r="P125" s="5">
        <v>816396492400</v>
      </c>
      <c r="Q125" s="5">
        <v>381724536604</v>
      </c>
      <c r="R125" s="5">
        <v>320816847815</v>
      </c>
      <c r="S125" s="5">
        <v>139728624229</v>
      </c>
      <c r="T125" s="5">
        <v>11824085447</v>
      </c>
      <c r="U125" s="5">
        <v>6609939354</v>
      </c>
      <c r="V125" s="5">
        <v>3062415463</v>
      </c>
      <c r="W125" s="5">
        <v>35266892424</v>
      </c>
    </row>
    <row r="126" spans="3:23" ht="15.5" x14ac:dyDescent="0.35">
      <c r="C126" t="s">
        <v>154</v>
      </c>
      <c r="D126" s="5">
        <v>843945084513</v>
      </c>
      <c r="E126" s="5">
        <v>831720581565</v>
      </c>
      <c r="F126" s="5">
        <v>829210218013</v>
      </c>
      <c r="G126" s="5">
        <v>842048890005</v>
      </c>
      <c r="I126" s="5">
        <v>842048890005</v>
      </c>
      <c r="J126" s="5">
        <v>808069645186</v>
      </c>
      <c r="K126" s="5">
        <v>1034227106219</v>
      </c>
      <c r="L126" s="5">
        <v>502153185056</v>
      </c>
      <c r="M126" s="5">
        <v>485151671455</v>
      </c>
      <c r="N126" s="5">
        <v>932441600117</v>
      </c>
      <c r="O126" s="5">
        <v>981499675650</v>
      </c>
      <c r="P126" s="5">
        <v>816396492400</v>
      </c>
      <c r="Q126" s="5">
        <v>381724536604</v>
      </c>
      <c r="R126" s="5">
        <v>320816847815</v>
      </c>
      <c r="S126" s="5">
        <v>139728624229</v>
      </c>
      <c r="T126" s="5">
        <v>11824085447</v>
      </c>
      <c r="U126" s="5">
        <v>6609939354</v>
      </c>
      <c r="V126" s="5">
        <v>3062415463</v>
      </c>
      <c r="W126" s="5">
        <v>35266892424</v>
      </c>
    </row>
    <row r="127" spans="3:23" ht="15.5" x14ac:dyDescent="0.35">
      <c r="C127" t="s">
        <v>155</v>
      </c>
      <c r="D127" s="5">
        <v>980435868</v>
      </c>
      <c r="E127" s="5">
        <v>980435868</v>
      </c>
      <c r="F127" s="5">
        <v>980435868</v>
      </c>
      <c r="G127" s="5">
        <v>980435868</v>
      </c>
      <c r="I127" s="5">
        <v>980435868</v>
      </c>
      <c r="J127" s="5">
        <v>361463775</v>
      </c>
      <c r="K127" s="5">
        <v>399335156</v>
      </c>
      <c r="L127" s="5">
        <v>692187172</v>
      </c>
      <c r="M127" s="5">
        <v>47072736</v>
      </c>
      <c r="N127" s="5">
        <v>47072736</v>
      </c>
      <c r="O127" s="5">
        <v>72871277</v>
      </c>
      <c r="P127" s="5">
        <v>47736236</v>
      </c>
      <c r="Q127" s="5">
        <v>16307025</v>
      </c>
      <c r="R127" s="5">
        <v>6212554624</v>
      </c>
      <c r="S127" s="5">
        <v>3322352164</v>
      </c>
      <c r="T127" s="5">
        <v>2979066258</v>
      </c>
    </row>
    <row r="128" spans="3:23" ht="15.5" x14ac:dyDescent="0.35">
      <c r="C128" t="s">
        <v>592</v>
      </c>
      <c r="V128" s="5">
        <v>232112622</v>
      </c>
      <c r="W128" s="5">
        <v>33002982365</v>
      </c>
    </row>
    <row r="129" spans="2:23" ht="15.5" x14ac:dyDescent="0.35">
      <c r="C129" t="s">
        <v>156</v>
      </c>
    </row>
    <row r="130" spans="2:23" ht="15.5" x14ac:dyDescent="0.35">
      <c r="C130" t="s">
        <v>159</v>
      </c>
      <c r="D130" s="5">
        <v>817997063240</v>
      </c>
      <c r="E130" s="5">
        <v>806951279240</v>
      </c>
      <c r="F130" s="5">
        <v>807746575688</v>
      </c>
      <c r="G130" s="5">
        <v>822525834680</v>
      </c>
      <c r="I130" s="5">
        <v>822525834680</v>
      </c>
      <c r="J130" s="5">
        <v>802387970842</v>
      </c>
      <c r="K130" s="5">
        <v>802387970842</v>
      </c>
      <c r="L130" s="5">
        <v>276906332860</v>
      </c>
      <c r="M130" s="5">
        <v>277425953402</v>
      </c>
      <c r="N130" s="5">
        <v>761849603213</v>
      </c>
      <c r="O130" s="5">
        <v>790011778387</v>
      </c>
      <c r="P130" s="5">
        <v>793661969383</v>
      </c>
      <c r="Q130" s="5">
        <v>366418885709</v>
      </c>
      <c r="R130" s="5">
        <v>304790832321</v>
      </c>
      <c r="S130" s="5">
        <v>127615360756</v>
      </c>
      <c r="T130" s="5">
        <v>4740853259</v>
      </c>
      <c r="U130" s="5">
        <v>2222910866</v>
      </c>
      <c r="V130" s="5">
        <v>120607437</v>
      </c>
      <c r="W130" s="5">
        <v>305067329</v>
      </c>
    </row>
    <row r="131" spans="2:23" ht="15.5" x14ac:dyDescent="0.35">
      <c r="C131" t="s">
        <v>160</v>
      </c>
      <c r="D131" s="5">
        <v>1314062031865</v>
      </c>
      <c r="E131" s="5">
        <v>1299665531871</v>
      </c>
      <c r="F131" s="5">
        <v>1296750443836</v>
      </c>
      <c r="G131" s="5">
        <v>1293268807314</v>
      </c>
      <c r="I131" s="5">
        <v>1293268807314</v>
      </c>
      <c r="J131" s="5">
        <v>1168371468945</v>
      </c>
      <c r="K131" s="5">
        <v>1323840658770</v>
      </c>
      <c r="L131" s="5">
        <v>1469796558566</v>
      </c>
      <c r="M131" s="5">
        <v>1349487510140</v>
      </c>
      <c r="N131" s="5">
        <v>1235873364699</v>
      </c>
      <c r="O131" s="5">
        <v>1151833904006</v>
      </c>
      <c r="P131" s="5">
        <v>1256957157713</v>
      </c>
      <c r="Q131" s="5">
        <v>1029096728617</v>
      </c>
      <c r="R131" s="5">
        <v>846050835530</v>
      </c>
      <c r="S131" s="5">
        <v>523207574539</v>
      </c>
      <c r="T131" s="5">
        <v>244753971248</v>
      </c>
      <c r="U131" s="5">
        <v>230385913439</v>
      </c>
      <c r="V131" s="5">
        <v>270972109843</v>
      </c>
      <c r="W131" s="5">
        <v>168085918406</v>
      </c>
    </row>
    <row r="132" spans="2:23" ht="15.5" x14ac:dyDescent="0.35">
      <c r="C132" t="s">
        <v>161</v>
      </c>
    </row>
    <row r="133" spans="2:23" ht="15.5" x14ac:dyDescent="0.35">
      <c r="C133" t="s">
        <v>162</v>
      </c>
      <c r="D133" s="5">
        <v>572337520000</v>
      </c>
      <c r="E133" s="5">
        <v>572337520000</v>
      </c>
      <c r="F133" s="5">
        <v>572337520000</v>
      </c>
      <c r="G133" s="5">
        <v>572337520000</v>
      </c>
      <c r="I133" s="5">
        <v>572337520000</v>
      </c>
      <c r="J133" s="5">
        <v>572337520000</v>
      </c>
      <c r="K133" s="5">
        <v>387318800000</v>
      </c>
      <c r="L133" s="5">
        <v>387318800000</v>
      </c>
      <c r="M133" s="5">
        <v>387318800000</v>
      </c>
      <c r="N133" s="5">
        <v>387318800000</v>
      </c>
      <c r="O133" s="5">
        <v>387318800000</v>
      </c>
      <c r="P133" s="5">
        <v>387318800000</v>
      </c>
      <c r="Q133" s="5">
        <v>387318800000</v>
      </c>
      <c r="R133" s="5">
        <v>387318800000</v>
      </c>
      <c r="S133" s="5">
        <v>387318800000</v>
      </c>
      <c r="T133" s="5">
        <v>484148500000</v>
      </c>
      <c r="U133" s="5">
        <v>484148500000</v>
      </c>
      <c r="V133" s="5">
        <v>484148500000</v>
      </c>
      <c r="W133" s="5">
        <v>484148500000</v>
      </c>
    </row>
    <row r="134" spans="2:23" ht="15.5" x14ac:dyDescent="0.35">
      <c r="C134" t="s">
        <v>163</v>
      </c>
      <c r="D134" s="5">
        <v>112006488522</v>
      </c>
      <c r="E134" s="5">
        <v>112006488522</v>
      </c>
      <c r="F134" s="5">
        <v>112006488522</v>
      </c>
      <c r="G134" s="5">
        <v>112006488522</v>
      </c>
      <c r="I134" s="5">
        <v>112006488522</v>
      </c>
      <c r="J134" s="5">
        <v>112006488522</v>
      </c>
      <c r="K134" s="5">
        <v>19497125240</v>
      </c>
      <c r="L134" s="5">
        <v>19497125240</v>
      </c>
      <c r="M134" s="5">
        <v>19497125240</v>
      </c>
      <c r="N134" s="5">
        <v>19497125240</v>
      </c>
      <c r="O134" s="5">
        <v>19497125240</v>
      </c>
      <c r="P134" s="5">
        <v>19497125240</v>
      </c>
      <c r="Q134" s="5">
        <v>19497125240</v>
      </c>
      <c r="R134" s="5">
        <v>19497125240</v>
      </c>
      <c r="S134" s="5">
        <v>19497125240</v>
      </c>
      <c r="T134" s="5">
        <v>203367307912</v>
      </c>
      <c r="U134" s="5">
        <v>203367307912</v>
      </c>
      <c r="V134" s="5">
        <v>203367307912</v>
      </c>
      <c r="W134" s="5">
        <v>203367307912</v>
      </c>
    </row>
    <row r="135" spans="2:23" ht="15.5" x14ac:dyDescent="0.35">
      <c r="C135" t="s">
        <v>164</v>
      </c>
      <c r="D135" s="5">
        <v>-1115256853952</v>
      </c>
      <c r="E135" s="5">
        <v>-1096478407489</v>
      </c>
      <c r="F135" s="5">
        <v>-1089503332018</v>
      </c>
      <c r="G135" s="5">
        <v>-1081887609528</v>
      </c>
      <c r="I135" s="5">
        <v>-1081887609528</v>
      </c>
      <c r="J135" s="5">
        <v>-799351124176</v>
      </c>
      <c r="K135" s="5">
        <v>-675410349678</v>
      </c>
      <c r="L135" s="5">
        <v>-752956797223</v>
      </c>
      <c r="M135" s="5">
        <v>-665805766988</v>
      </c>
      <c r="N135" s="5">
        <v>-528652074034</v>
      </c>
      <c r="O135" s="5">
        <v>-400428164500</v>
      </c>
      <c r="P135" s="5">
        <v>-331785266635</v>
      </c>
      <c r="Q135" s="5">
        <v>-105906835881</v>
      </c>
      <c r="R135" s="5">
        <v>37473521596</v>
      </c>
      <c r="S135" s="5">
        <v>29614576706</v>
      </c>
      <c r="T135" s="5">
        <v>-317595397113</v>
      </c>
      <c r="U135" s="5">
        <v>-390238002584</v>
      </c>
      <c r="V135" s="5">
        <v>-428276335879</v>
      </c>
      <c r="W135" s="5">
        <v>-438693222129</v>
      </c>
    </row>
    <row r="136" spans="2:23" ht="15.5" x14ac:dyDescent="0.35">
      <c r="C136" t="s">
        <v>165</v>
      </c>
      <c r="D136" s="5">
        <v>100000000</v>
      </c>
      <c r="E136" s="5">
        <v>100000000</v>
      </c>
      <c r="F136" s="5">
        <v>100000000</v>
      </c>
      <c r="G136" s="5">
        <v>100000000</v>
      </c>
      <c r="I136" s="5">
        <v>100000000</v>
      </c>
      <c r="J136" s="5">
        <v>100000000</v>
      </c>
      <c r="K136" s="5">
        <v>100000000</v>
      </c>
      <c r="L136" s="5">
        <v>100000000</v>
      </c>
      <c r="M136" s="5">
        <v>100000000</v>
      </c>
      <c r="N136" s="5">
        <v>100000000</v>
      </c>
      <c r="O136" s="5">
        <v>100000000</v>
      </c>
      <c r="P136" s="5">
        <v>100000000</v>
      </c>
      <c r="Q136" s="5">
        <v>100000000</v>
      </c>
    </row>
    <row r="137" spans="2:23" ht="15.5" x14ac:dyDescent="0.35">
      <c r="C137" t="s">
        <v>166</v>
      </c>
      <c r="D137" s="5">
        <v>-1115356853952</v>
      </c>
      <c r="E137" s="5">
        <v>-1096578407489</v>
      </c>
      <c r="F137" s="5">
        <v>-1089603332018</v>
      </c>
      <c r="G137" s="5">
        <v>-1081987609528</v>
      </c>
      <c r="I137" s="5">
        <v>-1081987609528</v>
      </c>
      <c r="J137" s="5">
        <v>-799451124176</v>
      </c>
      <c r="K137" s="5">
        <v>-675510349678</v>
      </c>
      <c r="L137" s="5">
        <v>-753056797223</v>
      </c>
      <c r="M137" s="5">
        <v>-665905766988</v>
      </c>
      <c r="N137" s="5">
        <v>-528752074034</v>
      </c>
      <c r="O137" s="5">
        <v>-400528164500</v>
      </c>
      <c r="P137" s="5">
        <v>-331885266635</v>
      </c>
      <c r="Q137" s="5">
        <v>-106006835881</v>
      </c>
    </row>
    <row r="138" spans="2:23" ht="15.5" x14ac:dyDescent="0.35">
      <c r="C138" t="s">
        <v>167</v>
      </c>
      <c r="D138" s="5">
        <v>-1115256853952</v>
      </c>
      <c r="E138" s="5">
        <v>-1096478407489</v>
      </c>
      <c r="F138" s="5">
        <v>-1089503332018</v>
      </c>
      <c r="G138" s="5">
        <v>-1081887609528</v>
      </c>
      <c r="I138" s="5">
        <v>-1081887609528</v>
      </c>
      <c r="J138" s="5">
        <v>-799351124176</v>
      </c>
      <c r="K138" s="5">
        <v>-675410349678</v>
      </c>
      <c r="L138" s="5">
        <v>-752956797223</v>
      </c>
      <c r="M138" s="5">
        <v>-665805766988</v>
      </c>
      <c r="N138" s="5">
        <v>-528652074034</v>
      </c>
      <c r="O138" s="5">
        <v>-400428164500</v>
      </c>
      <c r="P138" s="5">
        <v>-331785266635</v>
      </c>
      <c r="Q138" s="5">
        <v>-105906835881</v>
      </c>
      <c r="R138" s="5">
        <v>37473521596</v>
      </c>
      <c r="S138" s="5">
        <v>29614576706</v>
      </c>
      <c r="T138" s="5">
        <v>-317595397113</v>
      </c>
      <c r="U138" s="5">
        <v>-390238002584</v>
      </c>
      <c r="V138" s="5">
        <v>-428276335879</v>
      </c>
      <c r="W138" s="5">
        <v>-438693222129</v>
      </c>
    </row>
    <row r="139" spans="2:23" ht="15.5" x14ac:dyDescent="0.35">
      <c r="C139" t="s">
        <v>168</v>
      </c>
      <c r="D139" s="5">
        <v>-563434882</v>
      </c>
      <c r="E139" s="5">
        <v>-493506116</v>
      </c>
      <c r="F139" s="5">
        <v>-494651990</v>
      </c>
      <c r="G139" s="5">
        <v>-520753368</v>
      </c>
      <c r="I139" s="5">
        <v>-520753368</v>
      </c>
      <c r="J139" s="5">
        <v>190695377</v>
      </c>
      <c r="K139" s="5">
        <v>424848724</v>
      </c>
      <c r="L139" s="5">
        <v>169998429</v>
      </c>
      <c r="M139" s="5">
        <v>160910604</v>
      </c>
      <c r="N139" s="5">
        <v>531355991</v>
      </c>
      <c r="O139" s="5">
        <v>713906288</v>
      </c>
      <c r="P139" s="5">
        <v>743346818</v>
      </c>
      <c r="Q139" s="5">
        <v>1043235247</v>
      </c>
      <c r="R139" s="5">
        <v>1370988013</v>
      </c>
      <c r="S139" s="5">
        <v>1318731899</v>
      </c>
      <c r="T139" s="5">
        <v>1130224179</v>
      </c>
      <c r="U139" s="5">
        <v>811784451</v>
      </c>
      <c r="V139" s="5">
        <v>680143740</v>
      </c>
      <c r="W139" s="5">
        <v>640170951</v>
      </c>
    </row>
    <row r="140" spans="2:23" ht="15.5" x14ac:dyDescent="0.35">
      <c r="C140" t="s">
        <v>9</v>
      </c>
      <c r="D140" s="5">
        <v>-431476280312</v>
      </c>
      <c r="E140" s="5">
        <v>-412627905083</v>
      </c>
      <c r="F140" s="5">
        <v>-405653975486</v>
      </c>
      <c r="G140" s="5">
        <v>-398064354374</v>
      </c>
      <c r="I140" s="5">
        <v>-398064354374</v>
      </c>
      <c r="J140" s="5">
        <v>-114816420277</v>
      </c>
      <c r="K140" s="5">
        <v>-268169575714</v>
      </c>
      <c r="L140" s="5">
        <v>-345970873554</v>
      </c>
      <c r="M140" s="5">
        <v>-258828931144</v>
      </c>
      <c r="N140" s="5">
        <v>-121304792803</v>
      </c>
      <c r="O140" s="5">
        <v>7101667028</v>
      </c>
      <c r="P140" s="5">
        <v>75774005423</v>
      </c>
      <c r="Q140" s="5">
        <v>301952324606</v>
      </c>
      <c r="R140" s="5">
        <v>445660434849</v>
      </c>
      <c r="S140" s="5">
        <v>437749233845</v>
      </c>
      <c r="T140" s="5">
        <v>375955480827</v>
      </c>
      <c r="U140" s="5">
        <v>302994435628</v>
      </c>
      <c r="V140" s="5">
        <v>264824461622</v>
      </c>
      <c r="W140" s="5">
        <v>249462756734</v>
      </c>
    </row>
    <row r="141" spans="2:23" ht="15.5" x14ac:dyDescent="0.35">
      <c r="C141" t="s">
        <v>169</v>
      </c>
      <c r="D141" s="5">
        <v>882585751553</v>
      </c>
      <c r="E141" s="5">
        <v>887037626788</v>
      </c>
      <c r="F141" s="5">
        <v>891096468350</v>
      </c>
      <c r="G141" s="5">
        <v>895204452940</v>
      </c>
      <c r="I141" s="5">
        <v>895204452940</v>
      </c>
      <c r="J141" s="5">
        <v>1053555048668</v>
      </c>
      <c r="K141" s="5">
        <v>1055671083056</v>
      </c>
      <c r="L141" s="5">
        <v>1123825685012</v>
      </c>
      <c r="M141" s="5">
        <v>1090658578996</v>
      </c>
      <c r="N141" s="5">
        <v>1114568571896</v>
      </c>
      <c r="O141" s="5">
        <v>1158935571034</v>
      </c>
      <c r="P141" s="5">
        <v>1332731163136</v>
      </c>
      <c r="Q141" s="5">
        <v>1331049053223</v>
      </c>
      <c r="R141" s="5">
        <v>1291711270379</v>
      </c>
      <c r="S141" s="5">
        <v>960956808384</v>
      </c>
      <c r="T141" s="5">
        <v>620709452075</v>
      </c>
      <c r="U141" s="5">
        <v>533380349067</v>
      </c>
      <c r="V141" s="5">
        <v>535796571465</v>
      </c>
      <c r="W141" s="5">
        <v>417548675140</v>
      </c>
    </row>
    <row r="142" spans="2:23" ht="15.5" x14ac:dyDescent="0.35">
      <c r="C142" t="s">
        <v>170</v>
      </c>
      <c r="D142" s="5">
        <v>4668671400</v>
      </c>
      <c r="E142" s="5">
        <v>4668671400</v>
      </c>
      <c r="F142" s="5">
        <v>4668671400</v>
      </c>
      <c r="G142" s="5">
        <v>4668671400</v>
      </c>
      <c r="I142" s="5">
        <v>4668671400</v>
      </c>
      <c r="J142" s="5">
        <v>4668671400</v>
      </c>
      <c r="K142" s="5">
        <v>968297000</v>
      </c>
      <c r="L142" s="5">
        <v>968297000</v>
      </c>
      <c r="M142" s="5">
        <v>968297000</v>
      </c>
      <c r="N142" s="5">
        <v>968297000</v>
      </c>
      <c r="O142" s="5">
        <v>968297000</v>
      </c>
      <c r="P142" s="5">
        <v>968297000</v>
      </c>
      <c r="Q142" s="5">
        <v>968297000</v>
      </c>
      <c r="R142" s="5">
        <v>968297000</v>
      </c>
      <c r="S142" s="5">
        <v>968297000</v>
      </c>
      <c r="T142" s="5">
        <v>968297000</v>
      </c>
      <c r="U142" s="5">
        <v>968297000</v>
      </c>
      <c r="V142" s="5">
        <v>968297000</v>
      </c>
      <c r="W142" s="5">
        <v>968297000</v>
      </c>
    </row>
    <row r="144" spans="2:23" ht="15.5" x14ac:dyDescent="0.35">
      <c r="B144" t="s">
        <v>171</v>
      </c>
      <c r="C144" t="s">
        <v>172</v>
      </c>
      <c r="D144" s="5">
        <v>-1192059697</v>
      </c>
      <c r="E144" s="5">
        <v>-2300160863</v>
      </c>
      <c r="F144" s="5">
        <v>-1919211586</v>
      </c>
      <c r="G144" s="5">
        <v>-990330549</v>
      </c>
      <c r="I144" s="5">
        <v>-14417530918</v>
      </c>
      <c r="J144" s="5">
        <v>-21830418175</v>
      </c>
      <c r="K144" s="5">
        <v>11984940571</v>
      </c>
      <c r="L144" s="5">
        <v>-9513631012</v>
      </c>
      <c r="M144" s="5">
        <v>21133817027</v>
      </c>
      <c r="N144" s="5">
        <v>-9837000718</v>
      </c>
      <c r="O144" s="5">
        <v>76620066830</v>
      </c>
      <c r="P144" s="5">
        <v>39690065583</v>
      </c>
      <c r="Q144" s="5">
        <v>176214206577</v>
      </c>
      <c r="R144" s="5">
        <v>-226069588983</v>
      </c>
      <c r="S144" s="5">
        <v>53434113078</v>
      </c>
      <c r="T144" s="5">
        <v>-72595323695</v>
      </c>
      <c r="U144" s="5">
        <v>-150767486193</v>
      </c>
      <c r="V144" s="5">
        <v>-1025273940</v>
      </c>
      <c r="W144" s="5">
        <v>21053693376</v>
      </c>
    </row>
    <row r="145" spans="3:23" ht="15.5" x14ac:dyDescent="0.35">
      <c r="C145" t="s">
        <v>173</v>
      </c>
      <c r="D145" s="5">
        <v>6682771</v>
      </c>
      <c r="F145" s="5">
        <v>7914527</v>
      </c>
      <c r="G145" s="5">
        <v>69740968</v>
      </c>
      <c r="I145" s="5">
        <v>45301676119</v>
      </c>
      <c r="J145" s="5">
        <v>3604621388</v>
      </c>
      <c r="K145" s="5">
        <v>57150966196</v>
      </c>
      <c r="L145" s="5">
        <v>156413325193</v>
      </c>
      <c r="M145" s="5">
        <v>44206998343</v>
      </c>
      <c r="N145" s="5">
        <v>85212956361</v>
      </c>
      <c r="O145" s="5">
        <v>378689145813</v>
      </c>
      <c r="P145" s="5">
        <v>461215593910</v>
      </c>
      <c r="Q145" s="5">
        <v>1049918755768</v>
      </c>
      <c r="R145" s="5">
        <v>1124864971060</v>
      </c>
      <c r="S145" s="5">
        <v>920132750917</v>
      </c>
      <c r="T145" s="5">
        <v>919185459043</v>
      </c>
      <c r="U145" s="5">
        <v>798003836386</v>
      </c>
      <c r="V145" s="5">
        <v>679651246648</v>
      </c>
      <c r="W145" s="5">
        <v>743323500979</v>
      </c>
    </row>
    <row r="146" spans="3:23" ht="15.5" x14ac:dyDescent="0.35">
      <c r="C146" t="s">
        <v>2354</v>
      </c>
      <c r="K146" s="5">
        <v>6616756064</v>
      </c>
    </row>
    <row r="147" spans="3:23" ht="15.5" x14ac:dyDescent="0.35">
      <c r="C147" t="s">
        <v>659</v>
      </c>
      <c r="D147" s="5">
        <v>2082191351</v>
      </c>
      <c r="E147" s="5">
        <v>-2361512697</v>
      </c>
      <c r="F147" s="5">
        <v>-1718218484</v>
      </c>
      <c r="G147" s="5">
        <v>-5638905310</v>
      </c>
      <c r="I147" s="5">
        <v>-58986887357</v>
      </c>
      <c r="J147" s="5">
        <v>-24885310376</v>
      </c>
      <c r="K147" s="5">
        <v>-50370800853</v>
      </c>
      <c r="L147" s="5">
        <v>-157700331046</v>
      </c>
      <c r="M147" s="5">
        <v>-16252917790</v>
      </c>
      <c r="N147" s="5">
        <v>-89698721292</v>
      </c>
      <c r="O147" s="5">
        <v>-300867600183</v>
      </c>
      <c r="P147" s="5">
        <v>-407738584559</v>
      </c>
      <c r="Q147" s="5">
        <v>-918159892233</v>
      </c>
      <c r="R147" s="5">
        <v>-1280193399007</v>
      </c>
      <c r="S147" s="5">
        <v>-833681285045</v>
      </c>
      <c r="T147" s="5">
        <v>-963679499435</v>
      </c>
      <c r="U147" s="5">
        <v>-941979734504</v>
      </c>
      <c r="V147" s="5">
        <v>-669896699269</v>
      </c>
      <c r="W147" s="5">
        <v>-720882119136</v>
      </c>
    </row>
    <row r="148" spans="3:23" ht="15.5" x14ac:dyDescent="0.35">
      <c r="C148" t="s">
        <v>844</v>
      </c>
      <c r="D148" s="5">
        <v>-3277322158</v>
      </c>
      <c r="G148" s="5">
        <v>4592638136</v>
      </c>
    </row>
    <row r="149" spans="3:23" ht="15.5" x14ac:dyDescent="0.35">
      <c r="C149" t="s">
        <v>668</v>
      </c>
      <c r="D149" s="5">
        <v>462679</v>
      </c>
      <c r="E149" s="5">
        <v>571421</v>
      </c>
      <c r="F149" s="5">
        <v>448230</v>
      </c>
      <c r="G149" s="5">
        <v>513694</v>
      </c>
      <c r="I149" s="5">
        <v>5517061</v>
      </c>
      <c r="J149" s="5">
        <v>4346193</v>
      </c>
      <c r="K149" s="5">
        <v>3442721</v>
      </c>
      <c r="L149" s="5">
        <v>14270388</v>
      </c>
      <c r="M149" s="5">
        <v>20469574</v>
      </c>
      <c r="N149" s="5">
        <v>12541292</v>
      </c>
      <c r="O149" s="5">
        <v>4515503904</v>
      </c>
      <c r="P149" s="5">
        <v>65045842</v>
      </c>
      <c r="Q149" s="5">
        <v>351441488</v>
      </c>
      <c r="R149" s="5">
        <v>280072055</v>
      </c>
      <c r="S149" s="5">
        <v>138989441</v>
      </c>
      <c r="T149" s="5">
        <v>227614703</v>
      </c>
      <c r="U149" s="5">
        <v>8903046112</v>
      </c>
      <c r="V149" s="5">
        <v>12756546</v>
      </c>
      <c r="W149" s="5">
        <v>59345030</v>
      </c>
    </row>
    <row r="150" spans="3:23" ht="15.5" x14ac:dyDescent="0.35">
      <c r="C150" t="s">
        <v>605</v>
      </c>
      <c r="D150" s="5">
        <v>-1711061</v>
      </c>
      <c r="E150" s="5">
        <v>-1878380</v>
      </c>
      <c r="F150" s="5">
        <v>-1903379</v>
      </c>
      <c r="G150" s="5">
        <v>1342811</v>
      </c>
      <c r="I150" s="5">
        <v>-6848501</v>
      </c>
      <c r="J150" s="5">
        <v>-4397455</v>
      </c>
      <c r="K150" s="5">
        <v>-739784129</v>
      </c>
      <c r="L150" s="5">
        <v>-5498929544</v>
      </c>
      <c r="M150" s="5">
        <v>-6509358719</v>
      </c>
      <c r="N150" s="5">
        <v>-5290843599</v>
      </c>
      <c r="O150" s="5">
        <v>-26359402588</v>
      </c>
      <c r="P150" s="5">
        <v>-59915649245</v>
      </c>
      <c r="Q150" s="5">
        <v>-50024253635</v>
      </c>
      <c r="R150" s="5">
        <v>-41227248178</v>
      </c>
      <c r="S150" s="5">
        <v>-14908451370</v>
      </c>
      <c r="T150" s="5">
        <v>-11525320181</v>
      </c>
      <c r="U150" s="5">
        <v>-7662248716</v>
      </c>
      <c r="V150" s="5">
        <v>-5498296679</v>
      </c>
      <c r="W150" s="5">
        <v>-81220375</v>
      </c>
    </row>
    <row r="151" spans="3:23" ht="15.5" x14ac:dyDescent="0.35">
      <c r="C151" t="s">
        <v>180</v>
      </c>
      <c r="O151" s="5">
        <v>23113000178</v>
      </c>
      <c r="P151" s="5">
        <v>9729770503</v>
      </c>
      <c r="Q151" s="5">
        <v>109783711176</v>
      </c>
    </row>
    <row r="152" spans="3:23" ht="15.5" x14ac:dyDescent="0.35">
      <c r="C152" t="s">
        <v>177</v>
      </c>
      <c r="D152" s="5">
        <v>-2363279</v>
      </c>
      <c r="E152" s="5">
        <v>-53411007</v>
      </c>
      <c r="F152" s="5">
        <v>-91382680</v>
      </c>
      <c r="G152" s="5">
        <v>-15660848</v>
      </c>
      <c r="I152" s="5">
        <v>-934127540</v>
      </c>
      <c r="J152" s="5">
        <v>-549677925</v>
      </c>
      <c r="K152" s="5">
        <v>-675639428</v>
      </c>
      <c r="L152" s="5">
        <v>-2741966003</v>
      </c>
      <c r="M152" s="5">
        <v>-331374381</v>
      </c>
      <c r="N152" s="5">
        <v>-72933480</v>
      </c>
      <c r="O152" s="5">
        <v>-2470580294</v>
      </c>
      <c r="P152" s="5">
        <v>-4881837932</v>
      </c>
      <c r="Q152" s="5">
        <v>-15655555987</v>
      </c>
      <c r="R152" s="5">
        <v>-29793984913</v>
      </c>
      <c r="S152" s="5">
        <v>-18247890865</v>
      </c>
      <c r="T152" s="5">
        <v>-16803577825</v>
      </c>
      <c r="U152" s="5">
        <v>-8032385471</v>
      </c>
      <c r="V152" s="5">
        <v>-5294281186</v>
      </c>
      <c r="W152" s="5">
        <v>-1365813122</v>
      </c>
    </row>
    <row r="153" spans="3:23" ht="15.5" x14ac:dyDescent="0.35">
      <c r="C153" t="s">
        <v>2355</v>
      </c>
      <c r="P153" s="5">
        <v>41215727064</v>
      </c>
    </row>
    <row r="154" spans="3:23" ht="15.5" x14ac:dyDescent="0.35">
      <c r="C154" t="s">
        <v>2356</v>
      </c>
      <c r="E154" s="5">
        <v>116069800</v>
      </c>
      <c r="F154" s="5">
        <v>-116069800</v>
      </c>
      <c r="I154" s="5">
        <v>-116069800</v>
      </c>
    </row>
    <row r="155" spans="3:23" ht="15.5" x14ac:dyDescent="0.35">
      <c r="C155" t="s">
        <v>1672</v>
      </c>
      <c r="I155" s="5">
        <v>319209100</v>
      </c>
    </row>
    <row r="156" spans="3:23" ht="15.5" x14ac:dyDescent="0.35">
      <c r="C156" t="s">
        <v>96</v>
      </c>
    </row>
    <row r="157" spans="3:23" ht="15.5" x14ac:dyDescent="0.35">
      <c r="C157" t="s">
        <v>183</v>
      </c>
      <c r="D157" s="5">
        <v>1178718948</v>
      </c>
      <c r="E157" s="5">
        <v>2305660000</v>
      </c>
      <c r="F157" s="5">
        <v>1940587000</v>
      </c>
      <c r="G157" s="5">
        <v>479353000</v>
      </c>
      <c r="I157" s="5">
        <v>-515442000</v>
      </c>
      <c r="J157" s="5">
        <v>48773992079</v>
      </c>
      <c r="K157" s="5">
        <v>-13970248199</v>
      </c>
      <c r="L157" s="5">
        <v>11246564310</v>
      </c>
      <c r="M157" s="5">
        <v>-13900252185</v>
      </c>
      <c r="N157" s="5">
        <v>10997511563</v>
      </c>
      <c r="O157" s="5">
        <v>-73288356453</v>
      </c>
      <c r="P157" s="5">
        <v>56940444383</v>
      </c>
      <c r="Q157" s="5">
        <v>79105441281</v>
      </c>
      <c r="R157" s="5">
        <v>329068733561</v>
      </c>
      <c r="S157" s="5">
        <v>145685964449</v>
      </c>
      <c r="T157" s="5">
        <v>79297881823</v>
      </c>
      <c r="U157" s="5">
        <v>21845467735</v>
      </c>
      <c r="V157" s="5">
        <v>-531422936</v>
      </c>
      <c r="W157" s="5">
        <v>-22198899333</v>
      </c>
    </row>
    <row r="158" spans="3:23" ht="15.5" x14ac:dyDescent="0.35">
      <c r="C158" t="s">
        <v>184</v>
      </c>
      <c r="J158" s="5">
        <v>-12007765000</v>
      </c>
      <c r="L158" s="5">
        <v>-183888709</v>
      </c>
      <c r="M158" s="5">
        <v>-7108935023</v>
      </c>
      <c r="N158" s="5">
        <v>-1349738804</v>
      </c>
      <c r="O158" s="5">
        <v>-8653787881</v>
      </c>
      <c r="P158" s="5">
        <v>-85156569489</v>
      </c>
      <c r="Q158" s="5">
        <v>-266473649751</v>
      </c>
      <c r="R158" s="5">
        <v>-67417559813</v>
      </c>
      <c r="S158" s="5">
        <v>-237205440007</v>
      </c>
      <c r="T158" s="5">
        <v>-1182070853</v>
      </c>
      <c r="U158" s="5">
        <v>129889515910</v>
      </c>
      <c r="V158" s="5">
        <v>127294986</v>
      </c>
      <c r="W158" s="5">
        <v>-179838584</v>
      </c>
    </row>
    <row r="159" spans="3:23" ht="15.5" x14ac:dyDescent="0.35">
      <c r="C159" t="s">
        <v>207</v>
      </c>
      <c r="L159" s="5">
        <v>-340752625</v>
      </c>
      <c r="M159" s="5">
        <v>-772832775</v>
      </c>
      <c r="N159" s="5">
        <v>-5000000</v>
      </c>
      <c r="O159" s="5">
        <v>-70390000</v>
      </c>
      <c r="P159" s="5">
        <v>-1354471925</v>
      </c>
      <c r="Q159" s="5">
        <v>-35367749854</v>
      </c>
      <c r="R159" s="5">
        <v>-6255101172</v>
      </c>
      <c r="S159" s="5">
        <v>-147797098745</v>
      </c>
      <c r="T159" s="5">
        <v>-1182070853</v>
      </c>
      <c r="U159" s="5">
        <v>-6674791352</v>
      </c>
      <c r="V159" s="5">
        <v>-13624714347</v>
      </c>
      <c r="W159" s="5">
        <v>-285838584</v>
      </c>
    </row>
    <row r="160" spans="3:23" ht="15.5" x14ac:dyDescent="0.35">
      <c r="C160" t="s">
        <v>208</v>
      </c>
      <c r="L160" s="5">
        <v>156863916</v>
      </c>
      <c r="M160" s="5">
        <v>568691800</v>
      </c>
      <c r="N160" s="5">
        <v>369400000</v>
      </c>
      <c r="O160" s="5">
        <v>435262500</v>
      </c>
      <c r="P160" s="5">
        <v>357837132</v>
      </c>
      <c r="Q160" s="5">
        <v>8372250</v>
      </c>
      <c r="R160" s="5">
        <v>96678900</v>
      </c>
      <c r="U160" s="5">
        <v>245447400</v>
      </c>
      <c r="V160" s="5">
        <v>70000000</v>
      </c>
      <c r="W160" s="5">
        <v>106000000</v>
      </c>
    </row>
    <row r="161" spans="3:23" ht="15.5" x14ac:dyDescent="0.35">
      <c r="C161" t="s">
        <v>275</v>
      </c>
      <c r="J161" s="5">
        <v>12524750000</v>
      </c>
    </row>
    <row r="162" spans="3:23" ht="15.5" x14ac:dyDescent="0.35">
      <c r="C162" t="s">
        <v>2357</v>
      </c>
      <c r="J162" s="5">
        <v>-24532515000</v>
      </c>
    </row>
    <row r="163" spans="3:23" ht="15.5" x14ac:dyDescent="0.35">
      <c r="C163" t="s">
        <v>2358</v>
      </c>
    </row>
    <row r="164" spans="3:23" ht="15.5" x14ac:dyDescent="0.35">
      <c r="C164" t="s">
        <v>2140</v>
      </c>
      <c r="U164" s="5">
        <v>204878899112</v>
      </c>
      <c r="V164" s="5">
        <v>61185520333</v>
      </c>
    </row>
    <row r="165" spans="3:23" ht="15.5" x14ac:dyDescent="0.35">
      <c r="C165" t="s">
        <v>213</v>
      </c>
      <c r="M165" s="5">
        <v>-6904794048</v>
      </c>
      <c r="N165" s="5">
        <v>-1714138804</v>
      </c>
      <c r="O165" s="5">
        <v>-9018660381</v>
      </c>
      <c r="P165" s="5">
        <v>-84159934696</v>
      </c>
      <c r="Q165" s="5">
        <v>-230901580147</v>
      </c>
      <c r="R165" s="5">
        <v>-56122861609</v>
      </c>
      <c r="S165" s="5">
        <v>-61898788221</v>
      </c>
    </row>
    <row r="166" spans="3:23" ht="15.5" x14ac:dyDescent="0.35">
      <c r="C166" t="s">
        <v>2359</v>
      </c>
      <c r="G166" s="5">
        <v>4016172000</v>
      </c>
      <c r="I166" s="5">
        <v>4016172000</v>
      </c>
      <c r="J166" s="5">
        <v>45000000000</v>
      </c>
    </row>
    <row r="167" spans="3:23" ht="15.5" x14ac:dyDescent="0.35">
      <c r="C167" t="s">
        <v>2360</v>
      </c>
      <c r="Q167" s="5">
        <v>-212692000</v>
      </c>
      <c r="R167" s="5">
        <v>-5136275932</v>
      </c>
      <c r="S167" s="5">
        <v>-27509553041</v>
      </c>
    </row>
    <row r="168" spans="3:23" ht="15.5" x14ac:dyDescent="0.35">
      <c r="C168" t="s">
        <v>241</v>
      </c>
      <c r="D168" s="5">
        <v>1178718948</v>
      </c>
      <c r="E168" s="5">
        <v>2305660000</v>
      </c>
      <c r="F168" s="5">
        <v>1940587000</v>
      </c>
      <c r="G168" s="5">
        <v>479353000</v>
      </c>
      <c r="I168" s="5">
        <v>-515442000</v>
      </c>
      <c r="J168" s="5">
        <v>48773992079</v>
      </c>
      <c r="K168" s="5">
        <v>-13970248199</v>
      </c>
      <c r="L168" s="5">
        <v>11246564310</v>
      </c>
      <c r="M168" s="5">
        <v>-13900252185</v>
      </c>
      <c r="N168" s="5">
        <v>10997511563</v>
      </c>
      <c r="O168" s="5">
        <v>-73288356453</v>
      </c>
      <c r="P168" s="5">
        <v>56940444383</v>
      </c>
      <c r="Q168" s="5">
        <v>79105441281</v>
      </c>
      <c r="R168" s="5">
        <v>329068733561</v>
      </c>
      <c r="S168" s="5">
        <v>145685964449</v>
      </c>
      <c r="T168" s="5">
        <v>79297881823</v>
      </c>
      <c r="U168" s="5">
        <v>21845467735</v>
      </c>
      <c r="V168" s="5">
        <v>-531422936</v>
      </c>
      <c r="W168" s="5">
        <v>-22198899333</v>
      </c>
    </row>
    <row r="169" spans="3:23" ht="15.5" x14ac:dyDescent="0.35">
      <c r="C169" t="s">
        <v>1449</v>
      </c>
      <c r="E169" s="5">
        <v>-1000000000</v>
      </c>
      <c r="G169" s="5">
        <v>2468386000</v>
      </c>
      <c r="I169" s="5">
        <v>-1281614000</v>
      </c>
      <c r="J169" s="5">
        <v>-5000000000</v>
      </c>
      <c r="L169" s="5">
        <v>-7050240000</v>
      </c>
      <c r="M169" s="5">
        <v>-13900252185</v>
      </c>
      <c r="N169" s="5">
        <v>11140252185</v>
      </c>
      <c r="O169" s="5">
        <v>-72736300133</v>
      </c>
      <c r="P169" s="5">
        <v>57843601908</v>
      </c>
      <c r="Q169" s="5">
        <v>83537974615</v>
      </c>
      <c r="R169" s="5">
        <v>332847169128</v>
      </c>
      <c r="S169" s="5">
        <v>149824421447</v>
      </c>
      <c r="T169" s="5">
        <v>93022416381</v>
      </c>
      <c r="U169" s="5">
        <v>15506459647</v>
      </c>
      <c r="W169" s="5">
        <v>-270469223</v>
      </c>
    </row>
    <row r="170" spans="3:23" ht="15.5" x14ac:dyDescent="0.35">
      <c r="C170" t="s">
        <v>1193</v>
      </c>
      <c r="D170" s="5">
        <v>-5246247000</v>
      </c>
      <c r="E170" s="5">
        <v>5246247000</v>
      </c>
      <c r="K170" s="5">
        <v>8058951801</v>
      </c>
      <c r="L170" s="5">
        <v>18296804310</v>
      </c>
    </row>
    <row r="171" spans="3:23" ht="15.5" x14ac:dyDescent="0.35">
      <c r="C171" t="s">
        <v>1176</v>
      </c>
      <c r="E171" s="5">
        <v>-1940587000</v>
      </c>
      <c r="F171" s="5">
        <v>1940587000</v>
      </c>
      <c r="G171" s="5">
        <v>-3250000000</v>
      </c>
      <c r="I171" s="5">
        <v>-3250000000</v>
      </c>
      <c r="J171" s="5">
        <v>8773992079</v>
      </c>
      <c r="K171" s="5">
        <v>-22029200000</v>
      </c>
    </row>
    <row r="172" spans="3:23" ht="15.5" x14ac:dyDescent="0.35">
      <c r="C172" t="s">
        <v>2017</v>
      </c>
      <c r="T172" s="5">
        <v>-12087739239</v>
      </c>
      <c r="U172" s="5">
        <v>-143332570295</v>
      </c>
      <c r="V172" s="5">
        <v>-7949837030</v>
      </c>
    </row>
    <row r="173" spans="3:23" ht="15.5" x14ac:dyDescent="0.35">
      <c r="C173" t="s">
        <v>233</v>
      </c>
      <c r="D173" s="5">
        <v>6424965948</v>
      </c>
      <c r="G173" s="5">
        <v>-2755205000</v>
      </c>
    </row>
    <row r="174" spans="3:23" ht="15.5" x14ac:dyDescent="0.35">
      <c r="C174" t="s">
        <v>863</v>
      </c>
      <c r="U174" s="5">
        <v>-4040687944</v>
      </c>
      <c r="W174" s="5">
        <v>-33784419970</v>
      </c>
    </row>
    <row r="175" spans="3:23" ht="15.5" x14ac:dyDescent="0.35">
      <c r="C175" t="s">
        <v>2361</v>
      </c>
      <c r="W175" s="5">
        <v>11855989860</v>
      </c>
    </row>
    <row r="176" spans="3:23" ht="15.5" x14ac:dyDescent="0.35">
      <c r="C176" t="s">
        <v>2362</v>
      </c>
      <c r="U176" s="5">
        <v>154346023210</v>
      </c>
      <c r="V176" s="5">
        <v>7854204625</v>
      </c>
    </row>
    <row r="177" spans="2:23" ht="15.5" x14ac:dyDescent="0.35">
      <c r="C177" t="s">
        <v>2363</v>
      </c>
      <c r="Q177" s="5">
        <v>-1567374427</v>
      </c>
    </row>
    <row r="178" spans="2:23" ht="15.5" x14ac:dyDescent="0.35">
      <c r="C178" t="s">
        <v>683</v>
      </c>
      <c r="N178" s="5">
        <v>-142740622</v>
      </c>
      <c r="O178" s="5">
        <v>-552056320</v>
      </c>
      <c r="P178" s="5">
        <v>-903157525</v>
      </c>
      <c r="Q178" s="5">
        <v>-2865158907</v>
      </c>
      <c r="R178" s="5">
        <v>-3778435567</v>
      </c>
      <c r="S178" s="5">
        <v>-4138456998</v>
      </c>
      <c r="T178" s="5">
        <v>-1636795319</v>
      </c>
      <c r="U178" s="5">
        <v>-633756883</v>
      </c>
      <c r="V178" s="5">
        <v>-435790531</v>
      </c>
    </row>
    <row r="179" spans="2:23" ht="15.5" x14ac:dyDescent="0.35">
      <c r="C179" t="s">
        <v>278</v>
      </c>
      <c r="D179" s="5">
        <v>-13340749</v>
      </c>
      <c r="E179" s="5">
        <v>5499137</v>
      </c>
      <c r="F179" s="5">
        <v>21375414</v>
      </c>
      <c r="G179" s="5">
        <v>-510977549</v>
      </c>
      <c r="I179" s="5">
        <v>-14932972918</v>
      </c>
      <c r="J179" s="5">
        <v>14935808904</v>
      </c>
      <c r="K179" s="5">
        <v>-1985307628</v>
      </c>
      <c r="L179" s="5">
        <v>1549044589</v>
      </c>
      <c r="M179" s="5">
        <v>124629819</v>
      </c>
      <c r="N179" s="5">
        <v>-189227959</v>
      </c>
      <c r="O179" s="5">
        <v>-5322077504</v>
      </c>
      <c r="P179" s="5">
        <v>11473940477</v>
      </c>
      <c r="Q179" s="5">
        <v>-11154001893</v>
      </c>
      <c r="R179" s="5">
        <v>35581584765</v>
      </c>
      <c r="S179" s="5">
        <v>-38085362480</v>
      </c>
      <c r="T179" s="5">
        <v>5520487275</v>
      </c>
      <c r="U179" s="5">
        <v>967497452</v>
      </c>
      <c r="V179" s="5">
        <v>-1429401890</v>
      </c>
      <c r="W179" s="5">
        <v>-1325044541</v>
      </c>
    </row>
    <row r="180" spans="2:23" ht="15.5" x14ac:dyDescent="0.35">
      <c r="C180" t="s">
        <v>279</v>
      </c>
      <c r="F180" s="5">
        <v>300750817</v>
      </c>
      <c r="I180" s="5">
        <v>15230255152</v>
      </c>
      <c r="J180" s="5">
        <v>294263994</v>
      </c>
      <c r="K180" s="5">
        <v>2278584863</v>
      </c>
      <c r="L180" s="5">
        <v>738833137</v>
      </c>
      <c r="M180" s="5">
        <v>616432772</v>
      </c>
      <c r="N180" s="5">
        <v>810373599</v>
      </c>
      <c r="O180" s="5">
        <v>6176733250</v>
      </c>
      <c r="P180" s="5">
        <v>-6087982660</v>
      </c>
      <c r="Q180" s="5">
        <v>4576555669</v>
      </c>
      <c r="R180" s="5">
        <v>-30319619254</v>
      </c>
      <c r="S180" s="5">
        <v>6907645405</v>
      </c>
      <c r="T180" s="5">
        <v>3124152714</v>
      </c>
      <c r="U180" s="5">
        <v>2291289573</v>
      </c>
      <c r="V180" s="5">
        <v>3879767886</v>
      </c>
      <c r="W180" s="5">
        <v>4046728525</v>
      </c>
    </row>
    <row r="181" spans="2:23" ht="15.5" x14ac:dyDescent="0.35">
      <c r="C181" t="s">
        <v>280</v>
      </c>
      <c r="D181" s="5">
        <v>1040594</v>
      </c>
      <c r="E181" s="5">
        <v>-86692</v>
      </c>
      <c r="F181" s="5">
        <v>-1487078</v>
      </c>
      <c r="G181" s="5">
        <v>1105307</v>
      </c>
      <c r="I181" s="5">
        <v>3468583</v>
      </c>
      <c r="J181" s="5">
        <v>182254</v>
      </c>
      <c r="K181" s="5">
        <v>986759</v>
      </c>
      <c r="L181" s="5">
        <v>-9292863</v>
      </c>
      <c r="M181" s="5">
        <v>-2229454</v>
      </c>
      <c r="N181" s="5">
        <v>-4712868</v>
      </c>
      <c r="O181" s="5">
        <v>-44282147</v>
      </c>
      <c r="P181" s="5">
        <v>790775433</v>
      </c>
      <c r="Q181" s="5">
        <v>489463564</v>
      </c>
      <c r="R181" s="5">
        <v>-685409842</v>
      </c>
      <c r="S181" s="5">
        <v>858097821</v>
      </c>
      <c r="T181" s="5">
        <v>-659120062</v>
      </c>
      <c r="U181" s="5">
        <v>-498614403</v>
      </c>
      <c r="V181" s="5">
        <v>-159076423</v>
      </c>
      <c r="W181" s="5">
        <v>353883745</v>
      </c>
    </row>
    <row r="182" spans="2:23" ht="15.5" x14ac:dyDescent="0.35">
      <c r="C182" t="s">
        <v>2364</v>
      </c>
      <c r="U182" s="5">
        <v>363980092</v>
      </c>
      <c r="W182" s="5">
        <v>804200157</v>
      </c>
    </row>
    <row r="183" spans="2:23" ht="15.5" x14ac:dyDescent="0.35">
      <c r="C183" t="s">
        <v>282</v>
      </c>
      <c r="D183" s="5">
        <v>-12300155</v>
      </c>
      <c r="E183" s="5">
        <v>5412445</v>
      </c>
      <c r="F183" s="5">
        <v>320639153</v>
      </c>
      <c r="G183" s="5">
        <v>-509872242</v>
      </c>
      <c r="I183" s="5">
        <v>300750817</v>
      </c>
      <c r="J183" s="5">
        <v>15230255152</v>
      </c>
      <c r="K183" s="5">
        <v>294263994</v>
      </c>
      <c r="L183" s="5">
        <v>2278584863</v>
      </c>
      <c r="M183" s="5">
        <v>738833137</v>
      </c>
      <c r="N183" s="5">
        <v>616432772</v>
      </c>
      <c r="O183" s="5">
        <v>810373599</v>
      </c>
      <c r="P183" s="5">
        <v>6176733250</v>
      </c>
      <c r="Q183" s="5">
        <v>-6087982660</v>
      </c>
      <c r="R183" s="5">
        <v>4576555669</v>
      </c>
      <c r="S183" s="5">
        <v>-30319619254</v>
      </c>
      <c r="T183" s="5">
        <v>7985519927</v>
      </c>
      <c r="U183" s="5">
        <v>3124152714</v>
      </c>
      <c r="V183" s="5">
        <v>2291289573</v>
      </c>
      <c r="W183" s="5">
        <v>3879767886</v>
      </c>
    </row>
    <row r="185" spans="2:23" ht="15.5" x14ac:dyDescent="0.35">
      <c r="B185" t="s">
        <v>283</v>
      </c>
      <c r="C185" t="s">
        <v>11</v>
      </c>
      <c r="D185" s="5">
        <v>4670000000</v>
      </c>
      <c r="E185" s="5">
        <v>4670000000</v>
      </c>
      <c r="F185" s="5">
        <v>4670000000</v>
      </c>
      <c r="G185" s="5">
        <v>4670000000</v>
      </c>
      <c r="I185" s="5">
        <v>4670000000</v>
      </c>
      <c r="J185" s="5">
        <v>4670000000</v>
      </c>
      <c r="K185" s="5">
        <v>970000000</v>
      </c>
      <c r="L185" s="5">
        <v>970000000</v>
      </c>
      <c r="M185" s="5">
        <v>970000000</v>
      </c>
      <c r="N185" s="5">
        <v>970000000</v>
      </c>
      <c r="O185" s="5">
        <v>970000000</v>
      </c>
      <c r="P185" s="5">
        <v>970000000</v>
      </c>
      <c r="Q185" s="5">
        <v>970000000</v>
      </c>
      <c r="R185" s="5">
        <v>970000000</v>
      </c>
      <c r="S185" s="5">
        <v>970000000</v>
      </c>
      <c r="T185" s="5">
        <v>970000000</v>
      </c>
      <c r="U185" s="5">
        <v>970000000</v>
      </c>
      <c r="V185" s="5">
        <v>970000000</v>
      </c>
      <c r="W185" s="5">
        <v>970000000</v>
      </c>
    </row>
    <row r="186" spans="2:23" ht="15.5" x14ac:dyDescent="0.35">
      <c r="C186" t="s">
        <v>284</v>
      </c>
      <c r="D186" s="6">
        <v>-4.0199999999999996</v>
      </c>
      <c r="E186" s="6">
        <v>-1.49</v>
      </c>
      <c r="F186" s="6">
        <v>-1.63</v>
      </c>
      <c r="G186" s="6">
        <v>-9.43</v>
      </c>
    </row>
    <row r="187" spans="2:23" ht="15.5" x14ac:dyDescent="0.35">
      <c r="C187" t="s">
        <v>285</v>
      </c>
      <c r="D187" s="6">
        <v>-27.36</v>
      </c>
      <c r="E187" s="6">
        <v>-100.67</v>
      </c>
      <c r="F187" s="6">
        <v>-214.72</v>
      </c>
      <c r="G187" s="6">
        <v>-18.98</v>
      </c>
    </row>
    <row r="188" spans="2:23" ht="15.5" x14ac:dyDescent="0.35">
      <c r="C188" t="s">
        <v>72</v>
      </c>
      <c r="D188" s="6">
        <v>85300.67</v>
      </c>
      <c r="E188" s="5">
        <v>0</v>
      </c>
      <c r="F188" s="5">
        <v>0</v>
      </c>
      <c r="G188" s="6">
        <v>28771.42</v>
      </c>
    </row>
    <row r="189" spans="2:23" ht="15.5" x14ac:dyDescent="0.35">
      <c r="C189" t="s">
        <v>286</v>
      </c>
      <c r="D189" s="5">
        <v>6940000000</v>
      </c>
      <c r="E189" s="5">
        <v>-3320000000</v>
      </c>
      <c r="F189" s="5">
        <v>-2190000000</v>
      </c>
      <c r="G189" s="5">
        <v>-780000000</v>
      </c>
    </row>
    <row r="190" spans="2:23" ht="15.5" x14ac:dyDescent="0.35">
      <c r="C190" t="s">
        <v>287</v>
      </c>
      <c r="D190" s="6">
        <v>-2.1299999999999999E-2</v>
      </c>
      <c r="E190" s="6">
        <v>-7.9000000000000008E-3</v>
      </c>
      <c r="F190" s="6">
        <v>-8.5000000000000006E-3</v>
      </c>
      <c r="G190" s="6">
        <v>-4.9200000000000001E-2</v>
      </c>
    </row>
    <row r="191" spans="2:23" ht="15.5" x14ac:dyDescent="0.35">
      <c r="C191" t="s">
        <v>288</v>
      </c>
      <c r="D191" s="6">
        <v>4.36E-2</v>
      </c>
      <c r="E191" s="6">
        <v>1.6899999999999998E-2</v>
      </c>
      <c r="F191" s="6">
        <v>1.8799999999999997E-2</v>
      </c>
      <c r="G191" s="6">
        <v>0.1108</v>
      </c>
    </row>
    <row r="192" spans="2:23" ht="15.5" x14ac:dyDescent="0.35">
      <c r="C192" t="s">
        <v>289</v>
      </c>
      <c r="D192" s="6">
        <v>-1.38E-2</v>
      </c>
      <c r="E192" s="6">
        <v>-1.7899999999999999E-2</v>
      </c>
      <c r="F192" s="6">
        <v>-1.4800000000000001E-2</v>
      </c>
      <c r="G192" s="6">
        <v>-1.11E-2</v>
      </c>
    </row>
    <row r="193" spans="3:23" ht="15.5" x14ac:dyDescent="0.35">
      <c r="C193" t="s">
        <v>290</v>
      </c>
      <c r="D193" s="6">
        <v>-2.42</v>
      </c>
      <c r="E193" s="6">
        <v>-3812.69</v>
      </c>
      <c r="F193" s="6">
        <v>-0.4</v>
      </c>
      <c r="G193" s="6">
        <v>-0.2</v>
      </c>
    </row>
    <row r="194" spans="3:23" ht="15.5" x14ac:dyDescent="0.35">
      <c r="C194" t="s">
        <v>292</v>
      </c>
      <c r="D194" s="6">
        <v>-1.19</v>
      </c>
      <c r="E194" s="6">
        <v>-1.7</v>
      </c>
      <c r="F194" s="6">
        <v>-4.03</v>
      </c>
      <c r="G194" s="6">
        <v>-2.1</v>
      </c>
    </row>
    <row r="195" spans="3:23" ht="15.5" x14ac:dyDescent="0.35">
      <c r="C195" t="s">
        <v>293</v>
      </c>
      <c r="D195" s="6">
        <v>-92.3</v>
      </c>
      <c r="E195" s="6">
        <v>-88.28</v>
      </c>
      <c r="F195" s="6">
        <v>-86.78</v>
      </c>
      <c r="G195" s="6">
        <v>-85.15</v>
      </c>
    </row>
    <row r="196" spans="3:23" ht="15.5" x14ac:dyDescent="0.35">
      <c r="C196" t="s">
        <v>294</v>
      </c>
      <c r="D196" s="6">
        <v>-1.18</v>
      </c>
      <c r="E196" s="6">
        <v>-1.69</v>
      </c>
      <c r="F196" s="5">
        <v>-4</v>
      </c>
      <c r="G196" s="6">
        <v>-2.08</v>
      </c>
    </row>
    <row r="197" spans="3:23" ht="15.5" x14ac:dyDescent="0.35">
      <c r="C197" t="s">
        <v>295</v>
      </c>
      <c r="D197" s="6">
        <v>-93.03</v>
      </c>
      <c r="E197" s="6">
        <v>-89.01</v>
      </c>
      <c r="F197" s="6">
        <v>-87.52</v>
      </c>
      <c r="G197" s="6">
        <v>-85.89</v>
      </c>
    </row>
    <row r="198" spans="3:23" ht="15.5" x14ac:dyDescent="0.35">
      <c r="C198" t="s">
        <v>296</v>
      </c>
      <c r="D198" s="5">
        <v>143000000000</v>
      </c>
      <c r="E198" s="5">
        <v>143000000000</v>
      </c>
      <c r="F198" s="5">
        <v>144000000000</v>
      </c>
      <c r="G198" s="5">
        <v>140000000000</v>
      </c>
    </row>
    <row r="199" spans="3:23" ht="15.5" x14ac:dyDescent="0.35">
      <c r="C199" t="s">
        <v>297</v>
      </c>
      <c r="D199" s="5">
        <v>818000000000</v>
      </c>
      <c r="E199" s="5">
        <v>807000000000</v>
      </c>
      <c r="F199" s="5">
        <v>808000000000</v>
      </c>
      <c r="G199" s="5">
        <v>823000000000</v>
      </c>
    </row>
    <row r="200" spans="3:23" ht="15.5" x14ac:dyDescent="0.35">
      <c r="C200" t="s">
        <v>392</v>
      </c>
      <c r="D200" s="5">
        <v>-431000000000</v>
      </c>
      <c r="E200" s="5">
        <v>-412000000000</v>
      </c>
      <c r="F200" s="5">
        <v>-405000000000</v>
      </c>
      <c r="G200" s="5">
        <v>-398000000000</v>
      </c>
    </row>
    <row r="201" spans="3:23" ht="15.5" x14ac:dyDescent="0.35">
      <c r="C201" t="s">
        <v>23</v>
      </c>
      <c r="D201" s="5">
        <v>961000000000</v>
      </c>
      <c r="E201" s="5">
        <v>950000000000</v>
      </c>
      <c r="F201" s="5">
        <v>951000000000</v>
      </c>
      <c r="G201" s="5">
        <v>963000000000</v>
      </c>
    </row>
    <row r="202" spans="3:23" ht="15.5" x14ac:dyDescent="0.35">
      <c r="C202" t="s">
        <v>20</v>
      </c>
      <c r="D202" s="5">
        <v>960000000000</v>
      </c>
      <c r="E202" s="5">
        <v>949000000000</v>
      </c>
      <c r="F202" s="5">
        <v>951000000000</v>
      </c>
      <c r="G202" s="5">
        <v>962000000000</v>
      </c>
    </row>
    <row r="203" spans="3:23" ht="15.5" x14ac:dyDescent="0.35">
      <c r="C203" t="s">
        <v>299</v>
      </c>
      <c r="D203" s="5">
        <v>-407000000000</v>
      </c>
      <c r="E203" s="5">
        <v>-405000000000</v>
      </c>
      <c r="F203" s="5">
        <v>-405000000000</v>
      </c>
      <c r="G203" s="5">
        <v>-388000000000</v>
      </c>
    </row>
    <row r="204" spans="3:23" ht="15.5" x14ac:dyDescent="0.35">
      <c r="C204" t="s">
        <v>300</v>
      </c>
      <c r="D204" s="5">
        <v>-1000000000</v>
      </c>
      <c r="E204" s="5">
        <v>-2000000000</v>
      </c>
      <c r="F204" s="5">
        <v>-2000000000</v>
      </c>
      <c r="G204" s="5">
        <v>-1000000000</v>
      </c>
    </row>
    <row r="205" spans="3:23" ht="15.5" x14ac:dyDescent="0.35">
      <c r="C205" t="s">
        <v>301</v>
      </c>
    </row>
    <row r="206" spans="3:23" ht="15.5" x14ac:dyDescent="0.35">
      <c r="C206" t="s">
        <v>12</v>
      </c>
      <c r="D206" s="5">
        <v>-1000000000</v>
      </c>
      <c r="E206" s="5">
        <v>-2000000000</v>
      </c>
      <c r="F206" s="5">
        <v>-2000000000</v>
      </c>
      <c r="G206" s="5">
        <v>-1000000000</v>
      </c>
    </row>
    <row r="207" spans="3:23" ht="15.5" x14ac:dyDescent="0.35">
      <c r="C207" t="s">
        <v>15</v>
      </c>
      <c r="D207" s="6">
        <v>-0.26</v>
      </c>
      <c r="E207" s="6">
        <v>-0.49</v>
      </c>
      <c r="F207" s="6">
        <v>-0.41</v>
      </c>
      <c r="G207" s="6">
        <v>-0.21</v>
      </c>
    </row>
    <row r="208" spans="3:23" ht="15.5" x14ac:dyDescent="0.35">
      <c r="C208" t="s">
        <v>57</v>
      </c>
      <c r="I208" s="6">
        <v>-60.42</v>
      </c>
      <c r="J208" s="6">
        <v>-26.64</v>
      </c>
      <c r="K208" s="6">
        <v>74.77</v>
      </c>
      <c r="L208" s="6">
        <v>-92.42</v>
      </c>
      <c r="M208" s="6">
        <v>-142.68</v>
      </c>
      <c r="N208" s="6">
        <v>-131.51</v>
      </c>
      <c r="O208" s="6">
        <v>-70.7</v>
      </c>
      <c r="P208" s="6">
        <v>-231.27</v>
      </c>
      <c r="Q208" s="6">
        <v>-146.44999999999999</v>
      </c>
      <c r="R208" s="6">
        <v>8.1199999999999992</v>
      </c>
      <c r="S208" s="6">
        <v>39.76</v>
      </c>
      <c r="T208" s="6">
        <v>75.02</v>
      </c>
      <c r="U208" s="6">
        <v>39.28</v>
      </c>
      <c r="V208" s="6">
        <v>10.76</v>
      </c>
      <c r="W208" s="6">
        <v>637.41999999999996</v>
      </c>
    </row>
    <row r="209" spans="3:23" ht="15.5" x14ac:dyDescent="0.35">
      <c r="C209" t="s">
        <v>71</v>
      </c>
      <c r="I209" s="6">
        <v>-2.96</v>
      </c>
      <c r="J209" s="6">
        <v>-2.33</v>
      </c>
      <c r="K209" s="6">
        <v>0.83</v>
      </c>
      <c r="L209" s="6">
        <v>-0.69</v>
      </c>
      <c r="M209" s="6">
        <v>-0.56999999999999995</v>
      </c>
      <c r="N209" s="6">
        <v>-0.48</v>
      </c>
      <c r="O209" s="6">
        <v>-1.1599999999999999</v>
      </c>
      <c r="P209" s="6">
        <v>-0.34</v>
      </c>
      <c r="Q209" s="6">
        <v>-1.78</v>
      </c>
      <c r="R209" s="6">
        <v>44.95</v>
      </c>
      <c r="S209" s="6">
        <v>7.8</v>
      </c>
      <c r="T209" s="6">
        <v>5.73</v>
      </c>
      <c r="U209" s="6">
        <v>5.86</v>
      </c>
      <c r="V209" s="6">
        <v>19.05</v>
      </c>
      <c r="W209" s="6">
        <v>0.15</v>
      </c>
    </row>
    <row r="210" spans="3:23" ht="15.5" x14ac:dyDescent="0.35">
      <c r="C210" t="s">
        <v>74</v>
      </c>
      <c r="I210" s="6">
        <v>17.3</v>
      </c>
      <c r="J210" s="6">
        <v>77.900000000000006</v>
      </c>
      <c r="K210" s="6">
        <v>128.44999999999999</v>
      </c>
      <c r="L210" s="6">
        <v>0.28000000000000003</v>
      </c>
      <c r="M210" s="6">
        <v>3.28</v>
      </c>
      <c r="N210" s="6">
        <v>1.18</v>
      </c>
      <c r="O210" s="6">
        <v>0.33</v>
      </c>
      <c r="P210" s="6">
        <v>0.19</v>
      </c>
      <c r="Q210" s="6">
        <v>0.25</v>
      </c>
      <c r="R210" s="6">
        <v>0.28999999999999998</v>
      </c>
      <c r="S210" s="6">
        <v>0.3</v>
      </c>
      <c r="T210" s="6">
        <v>0.46</v>
      </c>
      <c r="U210" s="6">
        <v>0.27</v>
      </c>
      <c r="V210" s="6">
        <v>0.26</v>
      </c>
      <c r="W210" s="6">
        <v>0.13</v>
      </c>
    </row>
    <row r="211" spans="3:23" ht="15.5" x14ac:dyDescent="0.35">
      <c r="C211" t="s">
        <v>302</v>
      </c>
      <c r="I211" s="5">
        <v>-17040000000</v>
      </c>
      <c r="J211" s="5">
        <v>-15230000000</v>
      </c>
      <c r="K211" s="5">
        <v>-10310000000</v>
      </c>
      <c r="L211" s="5">
        <v>-22340000000</v>
      </c>
      <c r="M211" s="5">
        <v>-14000000000</v>
      </c>
    </row>
    <row r="212" spans="3:23" ht="15.5" x14ac:dyDescent="0.35">
      <c r="C212" t="s">
        <v>303</v>
      </c>
      <c r="I212" s="6">
        <v>-0.31509999999999999</v>
      </c>
      <c r="J212" s="6">
        <v>-0.11810000000000001</v>
      </c>
      <c r="K212" s="6">
        <v>6.8600000000000008E-2</v>
      </c>
      <c r="L212" s="6">
        <v>-7.9600000000000004E-2</v>
      </c>
      <c r="M212" s="6">
        <v>-0.12670000000000001</v>
      </c>
      <c r="N212" s="6">
        <v>-0.1142</v>
      </c>
      <c r="O212" s="6">
        <v>-5.91E-2</v>
      </c>
      <c r="P212" s="6">
        <v>-0.16800000000000001</v>
      </c>
      <c r="Q212" s="6">
        <v>-0.1065</v>
      </c>
      <c r="R212" s="6">
        <v>6.0999999999999995E-3</v>
      </c>
      <c r="S212" s="6">
        <v>4.0099999999999997E-2</v>
      </c>
      <c r="T212" s="6">
        <v>0.11699999999999999</v>
      </c>
      <c r="U212" s="6">
        <v>7.1300000000000002E-2</v>
      </c>
      <c r="V212" s="6">
        <v>1.9400000000000001E-2</v>
      </c>
      <c r="W212" s="6">
        <v>1.4782</v>
      </c>
    </row>
    <row r="213" spans="3:23" ht="15.5" x14ac:dyDescent="0.35">
      <c r="C213" t="s">
        <v>304</v>
      </c>
      <c r="I213" s="6">
        <v>0.70950000000000002</v>
      </c>
      <c r="J213" s="6">
        <v>1.0815000000000001</v>
      </c>
      <c r="K213" s="6">
        <v>-0.26950000000000002</v>
      </c>
      <c r="L213" s="6">
        <v>0.2586</v>
      </c>
      <c r="M213" s="6">
        <v>0.53339999999999999</v>
      </c>
      <c r="N213" s="6">
        <v>1.0451999999999999</v>
      </c>
      <c r="O213" s="6">
        <v>-10.716900000000001</v>
      </c>
      <c r="P213" s="6">
        <v>-2.9845999999999999</v>
      </c>
      <c r="Q213" s="6">
        <v>-0.47130000000000005</v>
      </c>
      <c r="R213" s="6">
        <v>1.77E-2</v>
      </c>
      <c r="S213" s="6">
        <v>8.8200000000000001E-2</v>
      </c>
      <c r="T213" s="6">
        <v>0.1938</v>
      </c>
      <c r="U213" s="6">
        <v>0.12590000000000001</v>
      </c>
      <c r="V213" s="6">
        <v>3.9399999999999998E-2</v>
      </c>
      <c r="W213" s="6">
        <v>2.4805000000000001</v>
      </c>
    </row>
    <row r="214" spans="3:23" ht="15.5" x14ac:dyDescent="0.35">
      <c r="C214" t="s">
        <v>305</v>
      </c>
      <c r="I214" s="6">
        <v>-7.0099999999999996E-2</v>
      </c>
      <c r="J214" s="6">
        <v>-5.5E-2</v>
      </c>
      <c r="K214" s="6">
        <v>-7.690000000000001E-2</v>
      </c>
      <c r="L214" s="6">
        <v>-0.2651</v>
      </c>
      <c r="M214" s="6">
        <v>-5.1399999999999994E-2</v>
      </c>
      <c r="N214" s="6">
        <v>-5.2600000000000001E-2</v>
      </c>
      <c r="O214" s="6">
        <v>-4.8000000000000001E-2</v>
      </c>
      <c r="P214" s="6">
        <v>-9.2100000000000015E-2</v>
      </c>
      <c r="Q214" s="6">
        <v>-0.1318</v>
      </c>
      <c r="R214" s="6">
        <v>0.16699999999999998</v>
      </c>
      <c r="S214" s="6">
        <v>0.16469999999999999</v>
      </c>
      <c r="T214" s="6">
        <v>0.19829999999999998</v>
      </c>
      <c r="U214" s="6">
        <v>0.1244</v>
      </c>
      <c r="V214" s="6">
        <v>4.3899999999999995E-2</v>
      </c>
      <c r="W214" s="6">
        <v>4.5499999999999999E-2</v>
      </c>
    </row>
    <row r="215" spans="3:23" ht="15.5" x14ac:dyDescent="0.35">
      <c r="C215" t="s">
        <v>306</v>
      </c>
      <c r="I215" s="6">
        <v>-0.52</v>
      </c>
      <c r="J215" s="6">
        <v>-0.57999999999999996</v>
      </c>
      <c r="K215" s="6">
        <v>-4.2300000000000004</v>
      </c>
      <c r="L215" s="6">
        <v>-0.77</v>
      </c>
      <c r="M215" s="6">
        <v>-0.35</v>
      </c>
      <c r="N215" s="6">
        <v>-0.54</v>
      </c>
      <c r="O215" s="6">
        <v>-0.68</v>
      </c>
      <c r="P215" s="6">
        <v>-1.07</v>
      </c>
      <c r="Q215" s="6">
        <v>-1.72</v>
      </c>
      <c r="R215" s="6">
        <v>2.71</v>
      </c>
      <c r="S215" s="6">
        <v>5.01</v>
      </c>
      <c r="T215" s="5">
        <v>6</v>
      </c>
      <c r="U215" s="6">
        <v>4.47</v>
      </c>
      <c r="V215" s="6">
        <v>2.08</v>
      </c>
      <c r="W215" s="6">
        <v>79.72</v>
      </c>
    </row>
    <row r="216" spans="3:23" ht="15.5" x14ac:dyDescent="0.35">
      <c r="C216" t="s">
        <v>68</v>
      </c>
      <c r="I216" s="6">
        <v>-2.1</v>
      </c>
      <c r="J216" s="6">
        <v>-2.52</v>
      </c>
      <c r="K216" s="6">
        <v>-0.22</v>
      </c>
      <c r="L216" s="6">
        <v>-0.18</v>
      </c>
      <c r="M216" s="6">
        <v>-0.3</v>
      </c>
      <c r="N216" s="6">
        <v>-0.5</v>
      </c>
      <c r="O216" s="6">
        <v>12.42</v>
      </c>
      <c r="P216" s="6">
        <v>1.01</v>
      </c>
      <c r="Q216" s="6">
        <v>0.84</v>
      </c>
      <c r="R216" s="6">
        <v>0.8</v>
      </c>
      <c r="S216" s="6">
        <v>0.69</v>
      </c>
      <c r="T216" s="6">
        <v>1.1100000000000001</v>
      </c>
      <c r="U216" s="6">
        <v>0.74</v>
      </c>
      <c r="V216" s="6">
        <v>0.75</v>
      </c>
      <c r="W216" s="6">
        <v>0.38</v>
      </c>
    </row>
    <row r="217" spans="3:23" ht="15.5" x14ac:dyDescent="0.35">
      <c r="C217" t="s">
        <v>65</v>
      </c>
      <c r="I217" s="6">
        <v>-85.15</v>
      </c>
      <c r="J217" s="6">
        <v>-24.63</v>
      </c>
      <c r="K217" s="6">
        <v>-277.39</v>
      </c>
      <c r="L217" s="6">
        <v>-357.47</v>
      </c>
      <c r="M217" s="6">
        <v>-267.47000000000003</v>
      </c>
      <c r="N217" s="6">
        <v>-125.83</v>
      </c>
      <c r="O217" s="6">
        <v>6.6</v>
      </c>
      <c r="P217" s="6">
        <v>77.489999999999995</v>
      </c>
      <c r="Q217" s="6">
        <v>310.76</v>
      </c>
      <c r="R217" s="6">
        <v>458.84</v>
      </c>
      <c r="S217" s="6">
        <v>450.72</v>
      </c>
      <c r="T217" s="6">
        <v>387.1</v>
      </c>
      <c r="U217" s="6">
        <v>312.08</v>
      </c>
      <c r="V217" s="6">
        <v>272.79000000000002</v>
      </c>
      <c r="W217" s="6">
        <v>256.97000000000003</v>
      </c>
    </row>
    <row r="218" spans="3:23" ht="15.5" x14ac:dyDescent="0.35">
      <c r="C218" t="s">
        <v>307</v>
      </c>
      <c r="I218" s="6">
        <v>-2.08</v>
      </c>
      <c r="J218" s="6">
        <v>-2.44</v>
      </c>
      <c r="K218" s="6">
        <v>-0.22</v>
      </c>
      <c r="L218" s="6">
        <v>-0.18</v>
      </c>
      <c r="M218" s="6">
        <v>-0.3</v>
      </c>
      <c r="N218" s="6">
        <v>-0.49</v>
      </c>
      <c r="O218" s="6">
        <v>26.89</v>
      </c>
      <c r="P218" s="6">
        <v>1.05</v>
      </c>
      <c r="Q218" s="6">
        <v>0.85</v>
      </c>
      <c r="R218" s="6">
        <v>0.8</v>
      </c>
      <c r="S218" s="6">
        <v>0.69</v>
      </c>
      <c r="T218" s="6">
        <v>1.1200000000000001</v>
      </c>
      <c r="U218" s="6">
        <v>0.75</v>
      </c>
      <c r="V218" s="6">
        <v>0.75</v>
      </c>
      <c r="W218" s="6">
        <v>0.38</v>
      </c>
    </row>
    <row r="219" spans="3:23" ht="15.5" x14ac:dyDescent="0.35">
      <c r="C219" t="s">
        <v>308</v>
      </c>
      <c r="I219" s="6">
        <v>-85.89</v>
      </c>
      <c r="J219" s="6">
        <v>-25.37</v>
      </c>
      <c r="K219" s="6">
        <v>-280.94</v>
      </c>
      <c r="L219" s="6">
        <v>-361.02</v>
      </c>
      <c r="M219" s="6">
        <v>-271.02</v>
      </c>
      <c r="N219" s="6">
        <v>-129.37</v>
      </c>
      <c r="O219" s="6">
        <v>3.05</v>
      </c>
      <c r="P219" s="6">
        <v>73.94</v>
      </c>
      <c r="Q219" s="6">
        <v>307.20999999999998</v>
      </c>
      <c r="R219" s="6">
        <v>455.29</v>
      </c>
      <c r="S219" s="6">
        <v>447.17</v>
      </c>
      <c r="T219" s="6">
        <v>383.55</v>
      </c>
      <c r="U219" s="6">
        <v>308.52999999999997</v>
      </c>
      <c r="V219" s="6">
        <v>272.79000000000002</v>
      </c>
      <c r="W219" s="6">
        <v>256.97000000000003</v>
      </c>
    </row>
    <row r="220" spans="3:23" ht="15.5" x14ac:dyDescent="0.35">
      <c r="C220" t="s">
        <v>309</v>
      </c>
      <c r="I220" s="5">
        <v>140000000000</v>
      </c>
      <c r="J220" s="5">
        <v>109000000000</v>
      </c>
      <c r="K220" s="5">
        <v>99000000000</v>
      </c>
      <c r="L220" s="5">
        <v>611000000000</v>
      </c>
      <c r="M220" s="5">
        <v>607000000000</v>
      </c>
      <c r="N220" s="5">
        <v>116000000000</v>
      </c>
      <c r="O220" s="5">
        <v>73000000000</v>
      </c>
      <c r="P220" s="5">
        <v>131000000000</v>
      </c>
      <c r="Q220" s="5">
        <v>492000000000</v>
      </c>
      <c r="R220" s="5">
        <v>448000000000</v>
      </c>
      <c r="S220" s="5">
        <v>229000000000</v>
      </c>
      <c r="T220" s="5">
        <v>160000000000</v>
      </c>
      <c r="U220" s="5">
        <v>67000000000</v>
      </c>
      <c r="V220" s="5">
        <v>57000000000</v>
      </c>
      <c r="W220" s="5">
        <v>65000000000</v>
      </c>
    </row>
    <row r="221" spans="3:23" ht="15.5" x14ac:dyDescent="0.35">
      <c r="C221" t="s">
        <v>310</v>
      </c>
      <c r="I221" s="5">
        <v>823000000000</v>
      </c>
      <c r="J221" s="5">
        <v>802000000000</v>
      </c>
      <c r="K221" s="5">
        <v>802000000000</v>
      </c>
      <c r="L221" s="5">
        <v>277000000000</v>
      </c>
      <c r="M221" s="5">
        <v>277000000000</v>
      </c>
      <c r="N221" s="5">
        <v>762000000000</v>
      </c>
      <c r="O221" s="5">
        <v>790000000000</v>
      </c>
      <c r="P221" s="5">
        <v>794000000000</v>
      </c>
      <c r="Q221" s="5">
        <v>366000000000</v>
      </c>
      <c r="R221" s="5">
        <v>305000000000</v>
      </c>
      <c r="S221" s="5">
        <v>128000000000</v>
      </c>
      <c r="T221" s="5">
        <v>5000000000</v>
      </c>
      <c r="U221" s="5">
        <v>2000000000</v>
      </c>
      <c r="V221" s="5">
        <v>0</v>
      </c>
      <c r="W221" s="5">
        <v>33000000000</v>
      </c>
    </row>
    <row r="222" spans="3:23" ht="15.5" x14ac:dyDescent="0.35">
      <c r="C222" t="s">
        <v>25</v>
      </c>
      <c r="I222" s="5">
        <v>963000000000</v>
      </c>
      <c r="J222" s="5">
        <v>911000000000</v>
      </c>
      <c r="K222" s="5">
        <v>902000000000</v>
      </c>
      <c r="L222" s="5">
        <v>888000000000</v>
      </c>
      <c r="M222" s="5">
        <v>885000000000</v>
      </c>
      <c r="N222" s="5">
        <v>877000000000</v>
      </c>
      <c r="O222" s="5">
        <v>863000000000</v>
      </c>
      <c r="P222" s="5">
        <v>924000000000</v>
      </c>
      <c r="Q222" s="5">
        <v>858000000000</v>
      </c>
      <c r="R222" s="5">
        <v>753000000000</v>
      </c>
      <c r="S222" s="5">
        <v>356000000000</v>
      </c>
      <c r="T222" s="5">
        <v>165000000000</v>
      </c>
      <c r="U222" s="5">
        <v>69000000000</v>
      </c>
      <c r="V222" s="5">
        <v>57000000000</v>
      </c>
      <c r="W222" s="5">
        <v>98000000000</v>
      </c>
    </row>
    <row r="223" spans="3:23" ht="15.5" x14ac:dyDescent="0.35">
      <c r="C223" t="s">
        <v>22</v>
      </c>
      <c r="I223" s="5">
        <v>962000000000</v>
      </c>
      <c r="J223" s="5">
        <v>896000000000</v>
      </c>
      <c r="K223" s="5">
        <v>901000000000</v>
      </c>
      <c r="L223" s="5">
        <v>886000000000</v>
      </c>
      <c r="M223" s="5">
        <v>884000000000</v>
      </c>
      <c r="N223" s="5">
        <v>877000000000</v>
      </c>
      <c r="O223" s="5">
        <v>862000000000</v>
      </c>
      <c r="P223" s="5">
        <v>918000000000</v>
      </c>
      <c r="Q223" s="5">
        <v>845000000000</v>
      </c>
      <c r="R223" s="5">
        <v>729000000000</v>
      </c>
      <c r="S223" s="5">
        <v>349000000000</v>
      </c>
      <c r="T223" s="5">
        <v>157000000000</v>
      </c>
      <c r="U223" s="5">
        <v>66000000000</v>
      </c>
      <c r="V223" s="5">
        <v>55000000000</v>
      </c>
      <c r="W223" s="5">
        <v>95000000000</v>
      </c>
    </row>
    <row r="224" spans="3:23" ht="15.5" x14ac:dyDescent="0.35">
      <c r="C224" t="s">
        <v>311</v>
      </c>
      <c r="I224" s="5">
        <v>-388000000000</v>
      </c>
      <c r="J224" s="5">
        <v>-288000000000</v>
      </c>
      <c r="K224" s="5">
        <v>-261000000000</v>
      </c>
      <c r="L224" s="5">
        <v>-912000000000</v>
      </c>
      <c r="M224" s="5">
        <v>-846000000000</v>
      </c>
      <c r="N224" s="5">
        <v>-263000000000</v>
      </c>
      <c r="O224" s="5">
        <v>-88000000000</v>
      </c>
      <c r="P224" s="5">
        <v>-162000000000</v>
      </c>
      <c r="Q224" s="5">
        <v>-340000000000</v>
      </c>
      <c r="R224" s="5">
        <v>27000000000</v>
      </c>
      <c r="S224" s="5">
        <v>-88000000000</v>
      </c>
      <c r="T224" s="5">
        <v>2000000000</v>
      </c>
      <c r="U224" s="5">
        <v>32000000000</v>
      </c>
      <c r="V224" s="5">
        <v>153000000000</v>
      </c>
      <c r="W224" s="5">
        <v>236000000000</v>
      </c>
    </row>
    <row r="225" spans="2:23" ht="15.5" x14ac:dyDescent="0.35">
      <c r="C225" t="s">
        <v>312</v>
      </c>
      <c r="I225" s="5">
        <v>-14000000000</v>
      </c>
      <c r="J225" s="5">
        <v>-22000000000</v>
      </c>
      <c r="K225" s="5">
        <v>12000000000</v>
      </c>
      <c r="L225" s="5">
        <v>-10000000000</v>
      </c>
      <c r="M225" s="5">
        <v>21000000000</v>
      </c>
      <c r="N225" s="5">
        <v>-10000000000</v>
      </c>
      <c r="O225" s="5">
        <v>77000000000</v>
      </c>
      <c r="P225" s="5">
        <v>40000000000</v>
      </c>
      <c r="Q225" s="5">
        <v>176000000000</v>
      </c>
      <c r="R225" s="5">
        <v>-226000000000</v>
      </c>
      <c r="S225" s="5">
        <v>53000000000</v>
      </c>
      <c r="T225" s="5">
        <v>-73000000000</v>
      </c>
      <c r="U225" s="5">
        <v>-151000000000</v>
      </c>
      <c r="V225" s="5">
        <v>-1000000000</v>
      </c>
      <c r="W225" s="5">
        <v>21000000000</v>
      </c>
    </row>
    <row r="226" spans="2:23" ht="15.5" x14ac:dyDescent="0.35">
      <c r="C226" t="s">
        <v>313</v>
      </c>
      <c r="L226" s="5">
        <v>0</v>
      </c>
      <c r="M226" s="5">
        <v>-8000000000</v>
      </c>
      <c r="N226" s="5">
        <v>-2000000000</v>
      </c>
      <c r="O226" s="5">
        <v>-9000000000</v>
      </c>
      <c r="P226" s="5">
        <v>-86000000000</v>
      </c>
      <c r="Q226" s="5">
        <v>-266000000000</v>
      </c>
      <c r="R226" s="5">
        <v>-62000000000</v>
      </c>
      <c r="S226" s="5">
        <v>-210000000000</v>
      </c>
      <c r="T226" s="5">
        <v>-1000000000</v>
      </c>
      <c r="U226" s="5">
        <v>-7000000000</v>
      </c>
      <c r="V226" s="5">
        <v>-14000000000</v>
      </c>
      <c r="W226" s="5">
        <v>0</v>
      </c>
    </row>
    <row r="227" spans="2:23" ht="15.5" x14ac:dyDescent="0.35">
      <c r="C227" t="s">
        <v>14</v>
      </c>
      <c r="I227" s="5">
        <v>-14000000000</v>
      </c>
      <c r="J227" s="5">
        <v>-22000000000</v>
      </c>
      <c r="K227" s="5">
        <v>12000000000</v>
      </c>
      <c r="L227" s="5">
        <v>-10000000000</v>
      </c>
      <c r="M227" s="5">
        <v>13000000000</v>
      </c>
      <c r="N227" s="5">
        <v>-12000000000</v>
      </c>
      <c r="O227" s="5">
        <v>68000000000</v>
      </c>
      <c r="P227" s="5">
        <v>-46000000000</v>
      </c>
      <c r="Q227" s="5">
        <v>-90000000000</v>
      </c>
      <c r="R227" s="5">
        <v>-288000000000</v>
      </c>
      <c r="S227" s="5">
        <v>-156000000000</v>
      </c>
      <c r="T227" s="5">
        <v>-74000000000</v>
      </c>
      <c r="U227" s="5">
        <v>-157000000000</v>
      </c>
      <c r="V227" s="5">
        <v>-15000000000</v>
      </c>
      <c r="W227" s="5">
        <v>21000000000</v>
      </c>
    </row>
    <row r="228" spans="2:23" ht="15.5" x14ac:dyDescent="0.35">
      <c r="C228" t="s">
        <v>16</v>
      </c>
      <c r="I228" s="6">
        <v>-3.09</v>
      </c>
      <c r="J228" s="6">
        <v>-4.68</v>
      </c>
      <c r="K228" s="6">
        <v>12.38</v>
      </c>
      <c r="L228" s="6">
        <v>-10.18</v>
      </c>
      <c r="M228" s="6">
        <v>13.9</v>
      </c>
      <c r="N228" s="6">
        <v>-11.93</v>
      </c>
      <c r="O228" s="6">
        <v>69.739999999999995</v>
      </c>
      <c r="P228" s="6">
        <v>-47.32</v>
      </c>
      <c r="Q228" s="5">
        <v>-93</v>
      </c>
      <c r="R228" s="6">
        <v>-297.89</v>
      </c>
      <c r="S228" s="6">
        <v>-161.38</v>
      </c>
      <c r="T228" s="6">
        <v>-76.19</v>
      </c>
      <c r="U228" s="6">
        <v>-162.6</v>
      </c>
      <c r="V228" s="6">
        <v>-15.13</v>
      </c>
      <c r="W228" s="6">
        <v>21.45</v>
      </c>
    </row>
    <row r="230" spans="2:23" ht="15.5" x14ac:dyDescent="0.35">
      <c r="B230" t="s">
        <v>314</v>
      </c>
      <c r="C230" t="s">
        <v>315</v>
      </c>
      <c r="D230" s="5">
        <v>-19000000000</v>
      </c>
      <c r="E230" s="5">
        <v>-7000000000</v>
      </c>
      <c r="F230" s="5">
        <v>-8000000000</v>
      </c>
      <c r="G230" s="5">
        <v>-44000000000</v>
      </c>
      <c r="H230" s="5">
        <v>-44000000000</v>
      </c>
      <c r="I230" s="5">
        <v>-282000000000</v>
      </c>
      <c r="J230" s="5">
        <v>-124000000000</v>
      </c>
      <c r="K230" s="5">
        <v>72000000000</v>
      </c>
      <c r="L230" s="5">
        <v>-89000000000</v>
      </c>
      <c r="M230" s="5">
        <v>-138000000000</v>
      </c>
      <c r="N230" s="5">
        <v>-127000000000</v>
      </c>
      <c r="O230" s="5">
        <v>-68000000000</v>
      </c>
      <c r="P230" s="5">
        <v>-224000000000</v>
      </c>
      <c r="Q230" s="5">
        <v>-142000000000</v>
      </c>
    </row>
    <row r="231" spans="2:23" ht="15.5" x14ac:dyDescent="0.35">
      <c r="C231" t="s">
        <v>56</v>
      </c>
      <c r="D231" s="6">
        <v>-4.0199999999999996</v>
      </c>
      <c r="E231" s="6">
        <v>-1.49</v>
      </c>
      <c r="F231" s="6">
        <v>-1.63</v>
      </c>
      <c r="G231" s="6">
        <v>-9.43</v>
      </c>
      <c r="H231" s="6">
        <v>-9.5299999999999994</v>
      </c>
      <c r="I231" s="6">
        <v>-60.42</v>
      </c>
      <c r="J231" s="6">
        <v>-26.64</v>
      </c>
      <c r="K231" s="6">
        <v>15.51</v>
      </c>
      <c r="L231" s="6">
        <v>-19.170000000000002</v>
      </c>
      <c r="M231" s="6">
        <v>-29.59</v>
      </c>
      <c r="N231" s="6">
        <v>-27.27</v>
      </c>
      <c r="O231" s="6">
        <v>-14.66</v>
      </c>
      <c r="P231" s="6">
        <v>-47.97</v>
      </c>
      <c r="Q231" s="6">
        <v>-30.37</v>
      </c>
    </row>
    <row r="232" spans="2:23" ht="15.5" x14ac:dyDescent="0.35">
      <c r="C232" t="s">
        <v>322</v>
      </c>
      <c r="D232" s="5">
        <v>6000000</v>
      </c>
      <c r="E232" s="5">
        <v>29000000</v>
      </c>
      <c r="F232" s="5">
        <v>16000000000</v>
      </c>
      <c r="G232" s="5">
        <v>11000000000</v>
      </c>
      <c r="H232" s="5">
        <v>8000000</v>
      </c>
      <c r="I232" s="5">
        <v>48000000000</v>
      </c>
      <c r="J232" s="5">
        <v>4000000000</v>
      </c>
      <c r="K232" s="5">
        <v>467000000</v>
      </c>
      <c r="L232" s="5">
        <v>224000000000</v>
      </c>
      <c r="M232" s="5">
        <v>24000000000</v>
      </c>
      <c r="N232" s="5">
        <v>52000000000</v>
      </c>
      <c r="O232" s="5">
        <v>243000000000</v>
      </c>
      <c r="P232" s="5">
        <v>396000000000</v>
      </c>
      <c r="Q232" s="5">
        <v>1000000000000</v>
      </c>
    </row>
    <row r="233" spans="2:23" ht="15.5" x14ac:dyDescent="0.35">
      <c r="C233" t="s">
        <v>327</v>
      </c>
      <c r="I233" s="6">
        <v>-7.35</v>
      </c>
    </row>
    <row r="234" spans="2:23" ht="15.5" x14ac:dyDescent="0.35">
      <c r="C234" t="s">
        <v>328</v>
      </c>
      <c r="I234" s="6">
        <v>-4.22</v>
      </c>
    </row>
    <row r="235" spans="2:23" ht="15.5" x14ac:dyDescent="0.35">
      <c r="C235" t="s">
        <v>329</v>
      </c>
      <c r="I235" s="6">
        <v>7.49</v>
      </c>
    </row>
    <row r="236" spans="2:23" ht="15.5" x14ac:dyDescent="0.35">
      <c r="C236" t="s">
        <v>330</v>
      </c>
      <c r="I236" s="6">
        <v>-0.23680000000000001</v>
      </c>
    </row>
    <row r="237" spans="2:23" ht="15.5" x14ac:dyDescent="0.35">
      <c r="C237" t="s">
        <v>331</v>
      </c>
      <c r="I237" s="6">
        <v>9319.65</v>
      </c>
    </row>
    <row r="238" spans="2:23" ht="15.5" x14ac:dyDescent="0.35">
      <c r="C238" t="s">
        <v>332</v>
      </c>
      <c r="I238" s="6">
        <v>-0.76</v>
      </c>
    </row>
    <row r="239" spans="2:23" ht="15.5" x14ac:dyDescent="0.35">
      <c r="C239" t="s">
        <v>333</v>
      </c>
      <c r="I239" s="6">
        <v>-51.05</v>
      </c>
    </row>
    <row r="240" spans="2:23" ht="15.5" x14ac:dyDescent="0.35">
      <c r="C240" t="s">
        <v>334</v>
      </c>
      <c r="I240" s="6">
        <v>-51.05</v>
      </c>
    </row>
    <row r="241" spans="3:9" ht="15.5" x14ac:dyDescent="0.35">
      <c r="C241" t="s">
        <v>335</v>
      </c>
      <c r="I241" s="6">
        <v>-52.13</v>
      </c>
    </row>
    <row r="242" spans="3:9" ht="15.5" x14ac:dyDescent="0.35">
      <c r="C242" t="s">
        <v>336</v>
      </c>
      <c r="I242" s="6">
        <v>-107.1</v>
      </c>
    </row>
    <row r="243" spans="3:9" ht="15.5" x14ac:dyDescent="0.35">
      <c r="C243" t="s">
        <v>339</v>
      </c>
      <c r="I243" s="6">
        <v>-16.579999999999998</v>
      </c>
    </row>
    <row r="244" spans="3:9" ht="15.5" x14ac:dyDescent="0.35">
      <c r="C244" t="s">
        <v>340</v>
      </c>
      <c r="I244" s="6">
        <v>-9.5299999999999994</v>
      </c>
    </row>
    <row r="245" spans="3:9" ht="15.5" x14ac:dyDescent="0.35">
      <c r="C245" t="s">
        <v>341</v>
      </c>
      <c r="I245" s="6">
        <v>0.01</v>
      </c>
    </row>
    <row r="246" spans="3:9" ht="15.5" x14ac:dyDescent="0.35">
      <c r="C246" t="s">
        <v>342</v>
      </c>
      <c r="D246" s="6">
        <v>7.0000000000000007E-2</v>
      </c>
    </row>
    <row r="247" spans="3:9" ht="15.5" x14ac:dyDescent="0.35">
      <c r="C247" t="s">
        <v>343</v>
      </c>
      <c r="I247" s="6">
        <v>-92.3</v>
      </c>
    </row>
    <row r="248" spans="3:9" ht="15.5" x14ac:dyDescent="0.35">
      <c r="C248" t="s">
        <v>344</v>
      </c>
      <c r="I248" s="6">
        <v>-1.37</v>
      </c>
    </row>
    <row r="249" spans="3:9" ht="15.5" x14ac:dyDescent="0.35">
      <c r="C249" t="s">
        <v>345</v>
      </c>
      <c r="D249" s="6">
        <v>0.13</v>
      </c>
    </row>
    <row r="250" spans="3:9" ht="15.5" x14ac:dyDescent="0.35">
      <c r="C250" t="s">
        <v>346</v>
      </c>
      <c r="D250" s="6">
        <v>0.13</v>
      </c>
    </row>
    <row r="251" spans="3:9" ht="15.5" x14ac:dyDescent="0.35">
      <c r="C251" t="s">
        <v>347</v>
      </c>
      <c r="D251" s="6">
        <v>-2.23</v>
      </c>
    </row>
    <row r="252" spans="3:9" ht="15.5" x14ac:dyDescent="0.35">
      <c r="C252" t="s">
        <v>348</v>
      </c>
      <c r="D252" s="6">
        <v>-1.9</v>
      </c>
    </row>
    <row r="253" spans="3:9" ht="15.5" x14ac:dyDescent="0.35">
      <c r="C253" t="s">
        <v>349</v>
      </c>
      <c r="D253" s="6">
        <v>-3.05</v>
      </c>
    </row>
    <row r="254" spans="3:9" ht="15.5" x14ac:dyDescent="0.35">
      <c r="C254" t="s">
        <v>350</v>
      </c>
      <c r="D254" s="6">
        <v>1.0900000000000001</v>
      </c>
    </row>
    <row r="255" spans="3:9" ht="15.5" x14ac:dyDescent="0.35">
      <c r="C255" t="s">
        <v>351</v>
      </c>
      <c r="D255" s="6">
        <v>-2.0499999999999998</v>
      </c>
    </row>
    <row r="256" spans="3:9" ht="15.5" x14ac:dyDescent="0.35">
      <c r="C256" t="s">
        <v>352</v>
      </c>
      <c r="I256" s="6">
        <v>-0.57999999999999996</v>
      </c>
    </row>
    <row r="257" spans="3:9" ht="15.5" x14ac:dyDescent="0.35">
      <c r="C257" t="s">
        <v>12</v>
      </c>
      <c r="D257" s="5">
        <v>-1000000000</v>
      </c>
    </row>
    <row r="258" spans="3:9" ht="15.5" x14ac:dyDescent="0.35">
      <c r="C258" t="s">
        <v>353</v>
      </c>
      <c r="I258" s="6">
        <v>-7.68</v>
      </c>
    </row>
    <row r="259" spans="3:9" ht="15.5" x14ac:dyDescent="0.35">
      <c r="C259" t="s">
        <v>354</v>
      </c>
      <c r="I259" s="6">
        <v>-8.77E-2</v>
      </c>
    </row>
    <row r="260" spans="3:9" ht="15.5" x14ac:dyDescent="0.35">
      <c r="C260" t="s">
        <v>355</v>
      </c>
      <c r="I260" s="6">
        <v>0.17960000000000001</v>
      </c>
    </row>
    <row r="261" spans="3:9" ht="15.5" x14ac:dyDescent="0.35">
      <c r="C261" t="s">
        <v>356</v>
      </c>
      <c r="I261" s="6">
        <v>-5.9400000000000001E-2</v>
      </c>
    </row>
    <row r="262" spans="3:9" ht="15.5" x14ac:dyDescent="0.35">
      <c r="C262" t="s">
        <v>357</v>
      </c>
      <c r="I262" s="6">
        <v>-4.6399999999999997E-2</v>
      </c>
    </row>
    <row r="263" spans="3:9" ht="15.5" x14ac:dyDescent="0.35">
      <c r="C263" t="s">
        <v>358</v>
      </c>
      <c r="D263" s="6">
        <v>439174.17</v>
      </c>
    </row>
    <row r="264" spans="3:9" ht="15.5" x14ac:dyDescent="0.35">
      <c r="C264" t="s">
        <v>359</v>
      </c>
      <c r="D264" s="6">
        <v>35.35</v>
      </c>
    </row>
    <row r="265" spans="3:9" ht="15.5" x14ac:dyDescent="0.35">
      <c r="C265" t="s">
        <v>360</v>
      </c>
      <c r="D265" s="6">
        <v>500.36</v>
      </c>
    </row>
    <row r="266" spans="3:9" ht="15.5" x14ac:dyDescent="0.35">
      <c r="C266" t="s">
        <v>361</v>
      </c>
      <c r="D266" s="6">
        <v>438709.16</v>
      </c>
    </row>
    <row r="267" spans="3:9" ht="15.5" x14ac:dyDescent="0.35">
      <c r="C267" t="s">
        <v>364</v>
      </c>
      <c r="I267" s="6">
        <v>10.87</v>
      </c>
    </row>
    <row r="268" spans="3:9" ht="15.5" x14ac:dyDescent="0.35">
      <c r="C268" t="s">
        <v>52</v>
      </c>
      <c r="I268" s="5">
        <v>327000000000</v>
      </c>
    </row>
    <row r="269" spans="3:9" ht="15.5" x14ac:dyDescent="0.35">
      <c r="C269" t="s">
        <v>365</v>
      </c>
      <c r="I269" s="5">
        <v>1287000000000</v>
      </c>
    </row>
    <row r="270" spans="3:9" ht="15.5" x14ac:dyDescent="0.35">
      <c r="C270" t="s">
        <v>366</v>
      </c>
      <c r="I270" s="5">
        <v>4670000000</v>
      </c>
    </row>
    <row r="271" spans="3:9" ht="15.5" x14ac:dyDescent="0.35">
      <c r="C271" t="s">
        <v>367</v>
      </c>
      <c r="I271" s="6">
        <v>0.15620000000000001</v>
      </c>
    </row>
    <row r="272" spans="3:9" ht="15.5" x14ac:dyDescent="0.35">
      <c r="C272" t="s">
        <v>368</v>
      </c>
      <c r="D272" s="6">
        <v>-680.93309999999997</v>
      </c>
    </row>
    <row r="273" spans="3:9" ht="15.5" x14ac:dyDescent="0.35">
      <c r="C273" t="s">
        <v>369</v>
      </c>
      <c r="D273" s="6">
        <v>-951.79139999999995</v>
      </c>
    </row>
    <row r="274" spans="3:9" ht="15.5" x14ac:dyDescent="0.35">
      <c r="C274" t="s">
        <v>370</v>
      </c>
      <c r="D274" s="6">
        <v>-3119.0770000000002</v>
      </c>
    </row>
    <row r="275" spans="3:9" ht="15.5" x14ac:dyDescent="0.35">
      <c r="C275" t="s">
        <v>371</v>
      </c>
      <c r="D275" s="6">
        <v>-0.99959999999999993</v>
      </c>
    </row>
    <row r="276" spans="3:9" ht="15.5" x14ac:dyDescent="0.35">
      <c r="C276" t="s">
        <v>372</v>
      </c>
      <c r="D276" s="6">
        <v>1.32E-2</v>
      </c>
    </row>
    <row r="277" spans="3:9" ht="15.5" x14ac:dyDescent="0.35">
      <c r="C277" t="s">
        <v>373</v>
      </c>
      <c r="D277" s="6">
        <v>0.89430000000000009</v>
      </c>
    </row>
    <row r="278" spans="3:9" ht="15.5" x14ac:dyDescent="0.35">
      <c r="C278" t="s">
        <v>374</v>
      </c>
      <c r="I278" s="6">
        <v>1.62</v>
      </c>
    </row>
    <row r="279" spans="3:9" ht="15.5" x14ac:dyDescent="0.35">
      <c r="C279" t="s">
        <v>375</v>
      </c>
      <c r="I279" t="s">
        <v>2365</v>
      </c>
    </row>
    <row r="280" spans="3:9" ht="15.5" x14ac:dyDescent="0.35">
      <c r="C280" t="s">
        <v>377</v>
      </c>
      <c r="I280" s="5">
        <v>3</v>
      </c>
    </row>
    <row r="281" spans="3:9" ht="15.5" x14ac:dyDescent="0.35">
      <c r="C281" t="s">
        <v>378</v>
      </c>
      <c r="I281" s="6">
        <v>0.64</v>
      </c>
    </row>
    <row r="282" spans="3:9" ht="15.5" x14ac:dyDescent="0.35">
      <c r="C282" t="s">
        <v>379</v>
      </c>
      <c r="I282" s="6">
        <v>0.28999999999999998</v>
      </c>
    </row>
    <row r="283" spans="3:9" ht="15.5" x14ac:dyDescent="0.35">
      <c r="C283" t="s">
        <v>381</v>
      </c>
      <c r="I283" s="6">
        <v>0.12</v>
      </c>
    </row>
    <row r="284" spans="3:9" ht="15.5" x14ac:dyDescent="0.35">
      <c r="C284" t="s">
        <v>383</v>
      </c>
      <c r="I284" s="5">
        <v>0</v>
      </c>
    </row>
    <row r="285" spans="3:9" ht="15.5" x14ac:dyDescent="0.35">
      <c r="C285" t="s">
        <v>384</v>
      </c>
      <c r="I285" s="6">
        <v>0.95</v>
      </c>
    </row>
    <row r="286" spans="3:9" ht="15.5" x14ac:dyDescent="0.35">
      <c r="C286" t="s">
        <v>385</v>
      </c>
      <c r="I286" s="5">
        <v>0</v>
      </c>
    </row>
    <row r="287" spans="3:9" ht="15.5" x14ac:dyDescent="0.35">
      <c r="C287" t="s">
        <v>386</v>
      </c>
      <c r="I287" s="5">
        <v>-17000000000</v>
      </c>
    </row>
    <row r="288" spans="3:9" ht="15.5" x14ac:dyDescent="0.35">
      <c r="C288" t="s">
        <v>387</v>
      </c>
      <c r="I288" s="5">
        <v>-12000000000</v>
      </c>
    </row>
    <row r="289" spans="3:9" ht="15.5" x14ac:dyDescent="0.35">
      <c r="C289" t="s">
        <v>388</v>
      </c>
      <c r="I289" s="5">
        <v>-77000000000</v>
      </c>
    </row>
    <row r="290" spans="3:9" ht="15.5" x14ac:dyDescent="0.35">
      <c r="C290" t="s">
        <v>389</v>
      </c>
      <c r="D290" s="5">
        <v>0</v>
      </c>
    </row>
    <row r="291" spans="3:9" ht="15.5" x14ac:dyDescent="0.35">
      <c r="C291" t="s">
        <v>390</v>
      </c>
      <c r="D291" s="5">
        <v>883000000000</v>
      </c>
    </row>
    <row r="292" spans="3:9" ht="15.5" x14ac:dyDescent="0.35">
      <c r="C292" t="s">
        <v>391</v>
      </c>
      <c r="D292" s="5">
        <v>1314000000000</v>
      </c>
    </row>
    <row r="293" spans="3:9" ht="15.5" x14ac:dyDescent="0.35">
      <c r="C293" t="s">
        <v>299</v>
      </c>
      <c r="D293" s="5">
        <v>-407000000000</v>
      </c>
    </row>
    <row r="294" spans="3:9" ht="15.5" x14ac:dyDescent="0.35">
      <c r="C294" t="s">
        <v>298</v>
      </c>
      <c r="I294" s="5">
        <v>-431000000000</v>
      </c>
    </row>
    <row r="295" spans="3:9" ht="15.5" x14ac:dyDescent="0.35">
      <c r="C295" t="s">
        <v>297</v>
      </c>
      <c r="D295" s="5">
        <v>818000000000</v>
      </c>
    </row>
    <row r="296" spans="3:9" ht="15.5" x14ac:dyDescent="0.35">
      <c r="C296" t="s">
        <v>296</v>
      </c>
      <c r="D296" s="5">
        <v>143000000000</v>
      </c>
    </row>
    <row r="297" spans="3:9" ht="15.5" x14ac:dyDescent="0.35">
      <c r="C297" t="s">
        <v>23</v>
      </c>
      <c r="D297" s="5">
        <v>961000000000</v>
      </c>
    </row>
    <row r="298" spans="3:9" ht="15.5" x14ac:dyDescent="0.35">
      <c r="C298" t="s">
        <v>20</v>
      </c>
      <c r="D298" s="5">
        <v>960000000000</v>
      </c>
    </row>
    <row r="299" spans="3:9" ht="15.5" x14ac:dyDescent="0.35">
      <c r="C299" t="s">
        <v>392</v>
      </c>
      <c r="I299" s="5">
        <v>-431000000000</v>
      </c>
    </row>
    <row r="300" spans="3:9" ht="15.5" x14ac:dyDescent="0.35">
      <c r="C300" t="s">
        <v>393</v>
      </c>
      <c r="I300" s="5">
        <v>-6000000000</v>
      </c>
    </row>
    <row r="301" spans="3:9" ht="15.5" x14ac:dyDescent="0.35">
      <c r="C301" t="s">
        <v>395</v>
      </c>
      <c r="I301" s="5">
        <v>6000000000</v>
      </c>
    </row>
    <row r="302" spans="3:9" ht="15.5" x14ac:dyDescent="0.35">
      <c r="C302" t="s">
        <v>397</v>
      </c>
      <c r="I302" s="5">
        <v>-6000000000</v>
      </c>
    </row>
  </sheetData>
  <pageMargins left="0.7" right="0.7" top="0.75" bottom="0.75" header="0.3" footer="0.3"/>
  <ignoredErrors>
    <ignoredError sqref="A1:W303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B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2366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  <c r="AB1" s="1">
        <v>39081</v>
      </c>
    </row>
    <row r="2" spans="1:28" ht="15.5" x14ac:dyDescent="0.35">
      <c r="C2" t="s">
        <v>2367</v>
      </c>
      <c r="D2" s="2" vm="606">
        <f ca="1">IFERROR(_xlfn.STOCKHISTORY("XIDX:" &amp; $C$1, D3, , 0, 0, 1), "Libur")</f>
        <v>2850</v>
      </c>
      <c r="H2" s="2" vm="606">
        <f ca="1">IFERROR(INDEX(D2:G2,COUNT(D2:G2)),"")</f>
        <v>2850</v>
      </c>
      <c r="I2" s="2" vm="607">
        <f t="shared" ref="I2:AB2" ca="1" si="0">IFERROR(_xlfn.STOCKHISTORY("XIDX:" &amp; $C$1, I1, , 0, 0, 1), "Libur")</f>
        <v>3750</v>
      </c>
      <c r="J2" s="2" vm="249">
        <f t="shared" ca="1" si="0"/>
        <v>2250</v>
      </c>
      <c r="K2" s="2" vm="327">
        <f t="shared" ca="1" si="0"/>
        <v>2000</v>
      </c>
      <c r="L2" s="2" vm="608">
        <f t="shared" ca="1" si="0"/>
        <v>2140</v>
      </c>
      <c r="M2" s="2" vm="609">
        <f t="shared" ca="1" si="0"/>
        <v>3170</v>
      </c>
      <c r="N2" s="2" vm="610">
        <f t="shared" ca="1" si="0"/>
        <v>2730</v>
      </c>
      <c r="O2" s="2" vm="611">
        <f t="shared" ca="1" si="0"/>
        <v>3150</v>
      </c>
      <c r="P2" s="2" vm="63">
        <f t="shared" ca="1" si="0"/>
        <v>1980</v>
      </c>
      <c r="Q2" s="2" vm="612">
        <f t="shared" ca="1" si="0"/>
        <v>2960</v>
      </c>
      <c r="R2" s="2" vm="613">
        <f t="shared" ca="1" si="0"/>
        <v>2310</v>
      </c>
      <c r="S2" s="2" vm="614">
        <f t="shared" ca="1" si="0"/>
        <v>3600.3272000000002</v>
      </c>
      <c r="T2" s="2" vm="615">
        <f t="shared" ca="1" si="0"/>
        <v>4798.7921999999999</v>
      </c>
      <c r="U2" s="2" vm="616">
        <f t="shared" ca="1" si="0"/>
        <v>5129.2331999999997</v>
      </c>
      <c r="V2" s="2" vm="617">
        <f t="shared" ca="1" si="0"/>
        <v>5622.4287000000004</v>
      </c>
      <c r="W2" s="2" vm="618">
        <f t="shared" ca="1" si="0"/>
        <v>4463.4192999999996</v>
      </c>
      <c r="X2" s="2" vm="619">
        <f t="shared" ca="1" si="0"/>
        <v>5227.8723</v>
      </c>
      <c r="Y2" s="2" vm="620">
        <f t="shared" ca="1" si="0"/>
        <v>1884.0068000000001</v>
      </c>
      <c r="Z2" s="2" t="str">
        <f t="shared" ca="1" si="0"/>
        <v>Libur</v>
      </c>
      <c r="AA2" s="2" t="str">
        <f t="shared" ca="1" si="0"/>
        <v>Libur</v>
      </c>
      <c r="AB2" s="2" t="str">
        <f t="shared" ca="1" si="0"/>
        <v>Libur</v>
      </c>
    </row>
    <row r="3" spans="1:28" ht="15.5" x14ac:dyDescent="0.35">
      <c r="D3" s="1">
        <v>46111</v>
      </c>
      <c r="H3" s="1">
        <f>IFERROR(INDEX(D3:G3,COUNT(D3:G3)),"")</f>
        <v>46111</v>
      </c>
    </row>
    <row r="4" spans="1:28" ht="15.5" x14ac:dyDescent="0.35">
      <c r="B4" t="s">
        <v>4</v>
      </c>
      <c r="C4" t="s">
        <v>5</v>
      </c>
      <c r="D4" s="2">
        <f>IFERROR(INDEX(D51:D500,MATCH($C$4,$C$51:$C$500,0)),"")</f>
        <v>11819341000000</v>
      </c>
      <c r="H4" s="2">
        <f>IFERROR(SUM(D4:G4)*(4/MAX(1,COUNT(D4:G4))),"")</f>
        <v>47277364000000</v>
      </c>
      <c r="I4" s="2">
        <f t="shared" ref="I4:AB4" si="1">IFERROR(INDEX(I51:I500,MATCH($C$4,$C$51:$C$500,0)),"")</f>
        <v>42445960000000</v>
      </c>
      <c r="J4" s="2">
        <f t="shared" si="1"/>
        <v>34391597000000</v>
      </c>
      <c r="K4" s="2">
        <f t="shared" si="1"/>
        <v>32322651000000</v>
      </c>
      <c r="L4" s="2">
        <f t="shared" si="1"/>
        <v>29141994000000</v>
      </c>
      <c r="M4" s="2">
        <f t="shared" si="1"/>
        <v>26754050000000</v>
      </c>
      <c r="N4" s="2">
        <f t="shared" si="1"/>
        <v>26009095000000</v>
      </c>
      <c r="O4" s="2">
        <f t="shared" si="1"/>
        <v>25132628000000</v>
      </c>
      <c r="P4" s="2">
        <f t="shared" si="1"/>
        <v>22938812000000</v>
      </c>
      <c r="Q4" s="2">
        <f t="shared" si="1"/>
        <v>22875662000000</v>
      </c>
      <c r="R4" s="2">
        <f t="shared" si="1"/>
        <v>21341425000000</v>
      </c>
      <c r="S4" s="2">
        <f t="shared" si="1"/>
        <v>22876182000000</v>
      </c>
      <c r="T4" s="2">
        <f t="shared" si="1"/>
        <v>23460015000000</v>
      </c>
      <c r="U4" s="2">
        <f t="shared" si="1"/>
        <v>21265060000000</v>
      </c>
      <c r="V4" s="2">
        <f t="shared" si="1"/>
        <v>20969806000000</v>
      </c>
      <c r="W4" s="2">
        <f t="shared" si="1"/>
        <v>18712778000000</v>
      </c>
      <c r="X4" s="2">
        <f t="shared" si="1"/>
        <v>17458639000000</v>
      </c>
      <c r="Y4" s="2">
        <f t="shared" si="1"/>
        <v>13706051000000</v>
      </c>
      <c r="Z4" s="2">
        <f t="shared" si="1"/>
        <v>12061207000000</v>
      </c>
      <c r="AA4" s="2">
        <f t="shared" si="1"/>
        <v>7989519000000</v>
      </c>
      <c r="AB4" s="2">
        <f t="shared" si="1"/>
        <v>5777657000000</v>
      </c>
    </row>
    <row r="5" spans="1:28" ht="15.5" x14ac:dyDescent="0.35">
      <c r="B5" t="s">
        <v>6</v>
      </c>
      <c r="C5" t="s">
        <v>7</v>
      </c>
      <c r="D5" s="2">
        <f>IFERROR(INDEX(D51:D500,MATCH($C$5,$C$51:$C$500,0)),"")</f>
        <v>-691497000000</v>
      </c>
      <c r="H5" s="2">
        <f>IFERROR(SUM(D5:G5)*(4/MAX(1,COUNT(D5:G5))),"")</f>
        <v>-2765988000000</v>
      </c>
      <c r="I5" s="2">
        <f t="shared" ref="I5:AB5" si="2">IFERROR(INDEX(I51:I500,MATCH($C$5,$C$51:$C$500,0)),"")</f>
        <v>-4438923000000</v>
      </c>
      <c r="J5" s="2">
        <f t="shared" si="2"/>
        <v>1828170000000</v>
      </c>
      <c r="K5" s="2">
        <f t="shared" si="2"/>
        <v>1266238000000</v>
      </c>
      <c r="L5" s="2">
        <f t="shared" si="2"/>
        <v>1159922000000</v>
      </c>
      <c r="M5" s="2">
        <f t="shared" si="2"/>
        <v>1303500000000</v>
      </c>
      <c r="N5" s="2">
        <f t="shared" si="2"/>
        <v>345176000000</v>
      </c>
      <c r="O5" s="2">
        <f t="shared" si="2"/>
        <v>725857000000</v>
      </c>
      <c r="P5" s="2">
        <f t="shared" si="2"/>
        <v>-3280113000000</v>
      </c>
      <c r="Q5" s="2">
        <f t="shared" si="2"/>
        <v>403443000000</v>
      </c>
      <c r="R5" s="2">
        <f t="shared" si="2"/>
        <v>396549000000</v>
      </c>
      <c r="S5" s="2">
        <f t="shared" si="2"/>
        <v>7871000000</v>
      </c>
      <c r="T5" s="2">
        <f t="shared" si="2"/>
        <v>-917315000000</v>
      </c>
      <c r="U5" s="2">
        <f t="shared" si="2"/>
        <v>1055965000000</v>
      </c>
      <c r="V5" s="2">
        <f t="shared" si="2"/>
        <v>2743915000000</v>
      </c>
      <c r="W5" s="2">
        <f t="shared" si="2"/>
        <v>2830101000000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8</v>
      </c>
      <c r="C6" t="s">
        <v>9</v>
      </c>
      <c r="D6" s="2">
        <f>IFERROR(INDEX(D51:D500,MATCH($C$6,$C$51:$C$500,0)),"")</f>
        <v>29317869000000</v>
      </c>
      <c r="H6" s="2">
        <f>IFERROR(INDEX(D6:G6,COUNT(D6:G6)),"")</f>
        <v>29317869000000</v>
      </c>
      <c r="I6" s="2">
        <f t="shared" ref="I6:AB6" si="3">IFERROR(INDEX(I51:I500,MATCH($C$6,$C$51:$C$500,0)),"")</f>
        <v>30008708000000</v>
      </c>
      <c r="J6" s="2">
        <f t="shared" si="3"/>
        <v>26222372000000</v>
      </c>
      <c r="K6" s="2">
        <f t="shared" si="3"/>
        <v>26504776000000</v>
      </c>
      <c r="L6" s="2">
        <f t="shared" si="3"/>
        <v>25774226000000</v>
      </c>
      <c r="M6" s="2">
        <f t="shared" si="3"/>
        <v>20088745000000</v>
      </c>
      <c r="N6" s="2">
        <f t="shared" si="3"/>
        <v>19137366000000</v>
      </c>
      <c r="O6" s="2">
        <f t="shared" si="3"/>
        <v>19121966000000</v>
      </c>
      <c r="P6" s="2">
        <f t="shared" si="3"/>
        <v>18343098000000</v>
      </c>
      <c r="Q6" s="2">
        <f t="shared" si="3"/>
        <v>21630850000000</v>
      </c>
      <c r="R6" s="2">
        <f t="shared" si="3"/>
        <v>21209145000000</v>
      </c>
      <c r="S6" s="2">
        <f t="shared" si="3"/>
        <v>14091635000000</v>
      </c>
      <c r="T6" s="2">
        <f t="shared" si="3"/>
        <v>13960625000000</v>
      </c>
      <c r="U6" s="2">
        <f t="shared" si="3"/>
        <v>15300147000000</v>
      </c>
      <c r="V6" s="2">
        <f t="shared" si="3"/>
        <v>15370036000000</v>
      </c>
      <c r="W6" s="2">
        <f t="shared" si="3"/>
        <v>13692512000000</v>
      </c>
      <c r="X6" s="2">
        <f t="shared" si="3"/>
        <v>11715074000000</v>
      </c>
      <c r="Y6" s="2">
        <f t="shared" si="3"/>
        <v>8803113000000</v>
      </c>
      <c r="Z6" s="2">
        <f t="shared" si="3"/>
        <v>4307897000000</v>
      </c>
      <c r="AA6" s="2">
        <f t="shared" si="3"/>
        <v>4464806000000</v>
      </c>
      <c r="AB6" s="2">
        <f t="shared" si="3"/>
        <v>4281194000000</v>
      </c>
    </row>
    <row r="7" spans="1:28" ht="15.5" x14ac:dyDescent="0.35">
      <c r="B7" t="s">
        <v>10</v>
      </c>
      <c r="C7" t="s">
        <v>11</v>
      </c>
      <c r="D7" s="3">
        <f>IFERROR(INDEX(D51:D500,MATCH($C$7,$C$51:$C$500,0))/1000000000,"")</f>
        <v>18.2</v>
      </c>
      <c r="H7" s="3">
        <f>IFERROR(INDEX(D7:G7,COUNT(D7:G7)),"")</f>
        <v>18.2</v>
      </c>
      <c r="I7" s="3">
        <f t="shared" ref="I7:AB7" si="4">IFERROR(INDEX(I51:I500,MATCH($C$7,$C$51:$C$500,0))/1000000000,"")</f>
        <v>18.2</v>
      </c>
      <c r="J7" s="3">
        <f t="shared" si="4"/>
        <v>13.13</v>
      </c>
      <c r="K7" s="3">
        <f t="shared" si="4"/>
        <v>13.13</v>
      </c>
      <c r="L7" s="3">
        <f t="shared" si="4"/>
        <v>13.13</v>
      </c>
      <c r="M7" s="3">
        <f t="shared" si="4"/>
        <v>10.72</v>
      </c>
      <c r="N7" s="3">
        <f t="shared" si="4"/>
        <v>10.71</v>
      </c>
      <c r="O7" s="3">
        <f t="shared" si="4"/>
        <v>10.69</v>
      </c>
      <c r="P7" s="3">
        <f t="shared" si="4"/>
        <v>10.69</v>
      </c>
      <c r="Q7" s="3">
        <f t="shared" si="4"/>
        <v>10.69</v>
      </c>
      <c r="R7" s="3">
        <f t="shared" si="4"/>
        <v>10.69</v>
      </c>
      <c r="S7" s="3">
        <f t="shared" si="4"/>
        <v>8.5399999999999991</v>
      </c>
      <c r="T7" s="3">
        <f t="shared" si="4"/>
        <v>8.5299999999999994</v>
      </c>
      <c r="U7" s="3">
        <f t="shared" si="4"/>
        <v>8.5299999999999994</v>
      </c>
      <c r="V7" s="3">
        <f t="shared" si="4"/>
        <v>8.5299999999999994</v>
      </c>
      <c r="W7" s="3">
        <f t="shared" si="4"/>
        <v>8.52</v>
      </c>
      <c r="X7" s="3">
        <f t="shared" si="4"/>
        <v>8.51</v>
      </c>
      <c r="Y7" s="3">
        <f t="shared" si="4"/>
        <v>7.09</v>
      </c>
      <c r="Z7" s="3">
        <f t="shared" si="4"/>
        <v>7.09</v>
      </c>
      <c r="AA7" s="3">
        <f t="shared" si="4"/>
        <v>7.09</v>
      </c>
      <c r="AB7" s="3">
        <f t="shared" si="4"/>
        <v>7.09</v>
      </c>
    </row>
    <row r="8" spans="1:2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4491000000000</v>
      </c>
      <c r="H8" s="2">
        <f>IFERROR(INDEX(D8:G8,COUNT(D8:G8)),"")</f>
        <v>4491000000000</v>
      </c>
      <c r="I8" s="2">
        <f t="shared" ref="I8:AB8" si="5">IFERROR(INDEX(I51:I500,MATCH($C$8,$C$51:$C$500,0)),"")</f>
        <v>8198000000000</v>
      </c>
      <c r="J8" s="2">
        <f t="shared" si="5"/>
        <v>8337000000000</v>
      </c>
      <c r="K8" s="2">
        <f t="shared" si="5"/>
        <v>5671000000000</v>
      </c>
      <c r="L8" s="2">
        <f t="shared" si="5"/>
        <v>5273000000000</v>
      </c>
      <c r="M8" s="2">
        <f t="shared" si="5"/>
        <v>4671000000000</v>
      </c>
      <c r="N8" s="2">
        <f t="shared" si="5"/>
        <v>6183000000000</v>
      </c>
      <c r="O8" s="2">
        <f t="shared" si="5"/>
        <v>3261000000000</v>
      </c>
      <c r="P8" s="2">
        <f t="shared" si="5"/>
        <v>3084000000000</v>
      </c>
      <c r="Q8" s="2">
        <f t="shared" si="5"/>
        <v>2915000000000</v>
      </c>
      <c r="R8" s="2">
        <f t="shared" si="5"/>
        <v>1728000000000</v>
      </c>
      <c r="S8" s="2">
        <f t="shared" si="5"/>
        <v>3361000000000</v>
      </c>
      <c r="T8" s="2">
        <f t="shared" si="5"/>
        <v>1445000000000</v>
      </c>
      <c r="U8" s="2">
        <f t="shared" si="5"/>
        <v>-740000000000</v>
      </c>
      <c r="V8" s="2">
        <f t="shared" si="5"/>
        <v>-1191000000000</v>
      </c>
      <c r="W8" s="2">
        <f t="shared" si="5"/>
        <v>1911000000000</v>
      </c>
      <c r="X8" s="2">
        <f t="shared" si="5"/>
        <v>3619000000000</v>
      </c>
      <c r="Y8" s="2">
        <f t="shared" si="5"/>
        <v>2436000000000</v>
      </c>
      <c r="Z8" s="2">
        <f t="shared" si="5"/>
        <v>-6672000000000</v>
      </c>
      <c r="AA8" s="2">
        <f t="shared" si="5"/>
        <v>-2882000000000</v>
      </c>
      <c r="AB8" s="2">
        <f t="shared" si="5"/>
        <v>-1167000000000</v>
      </c>
    </row>
    <row r="9" spans="1:28" ht="15.5" x14ac:dyDescent="0.35">
      <c r="A9" t="s">
        <v>15</v>
      </c>
      <c r="C9" t="s">
        <v>16</v>
      </c>
      <c r="D9" s="3">
        <f>IFERROR(INDEX(D51:D500,MATCH("Free cash flow per share (Quarter)",$C$51:$C$500,0)),"")</f>
        <v>246.74</v>
      </c>
      <c r="H9" s="3">
        <f>IFERROR(INDEX(D9:G9,COUNT(D9:G9)),"")</f>
        <v>246.74</v>
      </c>
      <c r="I9" s="3">
        <f t="shared" ref="I9:AB9" si="6">IFERROR(INDEX(I51:I500,MATCH($C$9,$C$51:$C$500,0)),"")</f>
        <v>450.44</v>
      </c>
      <c r="J9" s="3">
        <f t="shared" si="6"/>
        <v>635.01</v>
      </c>
      <c r="K9" s="3">
        <f t="shared" si="6"/>
        <v>431.96</v>
      </c>
      <c r="L9" s="3">
        <f t="shared" si="6"/>
        <v>401.68</v>
      </c>
      <c r="M9" s="3">
        <f t="shared" si="6"/>
        <v>435.51</v>
      </c>
      <c r="N9" s="3">
        <f t="shared" si="6"/>
        <v>577.54999999999995</v>
      </c>
      <c r="O9" s="3">
        <f t="shared" si="6"/>
        <v>305.10000000000002</v>
      </c>
      <c r="P9" s="3">
        <f t="shared" si="6"/>
        <v>288.55</v>
      </c>
      <c r="Q9" s="3">
        <f t="shared" si="6"/>
        <v>272.74</v>
      </c>
      <c r="R9" s="3">
        <f t="shared" si="6"/>
        <v>161.63999999999999</v>
      </c>
      <c r="S9" s="3">
        <f t="shared" si="6"/>
        <v>393.45</v>
      </c>
      <c r="T9" s="3">
        <f t="shared" si="6"/>
        <v>169.37</v>
      </c>
      <c r="U9" s="3">
        <f t="shared" si="6"/>
        <v>-86.71</v>
      </c>
      <c r="V9" s="3">
        <f t="shared" si="6"/>
        <v>-139.63</v>
      </c>
      <c r="W9" s="3">
        <f t="shared" si="6"/>
        <v>224.39</v>
      </c>
      <c r="X9" s="3">
        <f t="shared" si="6"/>
        <v>425.4</v>
      </c>
      <c r="Y9" s="3">
        <f t="shared" si="6"/>
        <v>343.52</v>
      </c>
      <c r="Z9" s="3">
        <f t="shared" si="6"/>
        <v>-941.07</v>
      </c>
      <c r="AA9" s="3">
        <f t="shared" si="6"/>
        <v>-406.53</v>
      </c>
      <c r="AB9" s="3">
        <f t="shared" si="6"/>
        <v>-164.58</v>
      </c>
    </row>
    <row r="10" spans="1:28" ht="15.5" x14ac:dyDescent="0.35">
      <c r="C10" t="s">
        <v>17</v>
      </c>
      <c r="D10" s="3">
        <f ca="1">IFERROR(IF(D9=0,"",D2/D9),"")</f>
        <v>11.550620085920402</v>
      </c>
      <c r="I10" s="3">
        <f t="shared" ref="I10:AB10" ca="1" si="7">IFERROR(IF(I9=0,"",I2/I9),"")</f>
        <v>8.3251931444809522</v>
      </c>
      <c r="J10" s="3">
        <f t="shared" ca="1" si="7"/>
        <v>3.5432512873813011</v>
      </c>
      <c r="K10" s="3">
        <f t="shared" ca="1" si="7"/>
        <v>4.6300583387350684</v>
      </c>
      <c r="L10" s="3">
        <f t="shared" ca="1" si="7"/>
        <v>5.3276239792869946</v>
      </c>
      <c r="M10" s="3">
        <f t="shared" ca="1" si="7"/>
        <v>7.2788225299074654</v>
      </c>
      <c r="N10" s="3">
        <f t="shared" ca="1" si="7"/>
        <v>4.7268634750238077</v>
      </c>
      <c r="O10" s="3">
        <f t="shared" ca="1" si="7"/>
        <v>10.324483775811208</v>
      </c>
      <c r="P10" s="3">
        <f t="shared" ca="1" si="7"/>
        <v>6.8618956853231676</v>
      </c>
      <c r="Q10" s="3">
        <f t="shared" ca="1" si="7"/>
        <v>10.852826868079489</v>
      </c>
      <c r="R10" s="3">
        <f t="shared" ca="1" si="7"/>
        <v>14.291017074981442</v>
      </c>
      <c r="S10" s="3">
        <f t="shared" ca="1" si="7"/>
        <v>9.1506600584572375</v>
      </c>
      <c r="T10" s="3">
        <f t="shared" ca="1" si="7"/>
        <v>28.333188876424394</v>
      </c>
      <c r="U10" s="3">
        <f t="shared" ca="1" si="7"/>
        <v>-59.153883058470768</v>
      </c>
      <c r="V10" s="3">
        <f t="shared" ca="1" si="7"/>
        <v>-40.266623934684524</v>
      </c>
      <c r="W10" s="3">
        <f t="shared" ca="1" si="7"/>
        <v>19.891346762333438</v>
      </c>
      <c r="X10" s="3">
        <f t="shared" ca="1" si="7"/>
        <v>12.289309590973202</v>
      </c>
      <c r="Y10" s="3">
        <f t="shared" ca="1" si="7"/>
        <v>5.4844166278528181</v>
      </c>
      <c r="Z10" s="3" t="str">
        <f t="shared" ca="1" si="7"/>
        <v/>
      </c>
      <c r="AA10" s="3" t="str">
        <f t="shared" ca="1" si="7"/>
        <v/>
      </c>
      <c r="AB10" s="3" t="str">
        <f t="shared" ca="1" si="7"/>
        <v/>
      </c>
    </row>
    <row r="11" spans="1:28" ht="15.5" x14ac:dyDescent="0.35">
      <c r="B11" t="s">
        <v>18</v>
      </c>
      <c r="C11" t="s">
        <v>19</v>
      </c>
      <c r="D11" s="2">
        <f>IFERROR(INDEX(D51:D500,MATCH($C$11,$C$51:$C$500,0)),"")</f>
        <v>2701618000000</v>
      </c>
      <c r="H11" s="2">
        <f>IFERROR(INDEX(D11:G11,COUNT(D11:G11)),"")</f>
        <v>2701618000000</v>
      </c>
      <c r="I11" s="2">
        <f t="shared" ref="I11:AB11" si="8">IFERROR(INDEX(I51:I500,MATCH($C$11,$C$51:$C$500,0)),"")</f>
        <v>2666146000000</v>
      </c>
      <c r="J11" s="2">
        <f t="shared" si="8"/>
        <v>1386637000000</v>
      </c>
      <c r="K11" s="2">
        <f t="shared" si="8"/>
        <v>966027000000</v>
      </c>
      <c r="L11" s="2">
        <f t="shared" si="8"/>
        <v>5184113000000</v>
      </c>
      <c r="M11" s="2">
        <f t="shared" si="8"/>
        <v>2664387000000</v>
      </c>
      <c r="N11" s="2">
        <f t="shared" si="8"/>
        <v>2965589000000</v>
      </c>
      <c r="O11" s="2">
        <f t="shared" si="8"/>
        <v>1603445000000</v>
      </c>
      <c r="P11" s="2">
        <f t="shared" si="8"/>
        <v>1047115000000</v>
      </c>
      <c r="Q11" s="2">
        <f t="shared" si="8"/>
        <v>2455343000000</v>
      </c>
      <c r="R11" s="2">
        <f t="shared" si="8"/>
        <v>1399910000000</v>
      </c>
      <c r="S11" s="2">
        <f t="shared" si="8"/>
        <v>3311867000000</v>
      </c>
      <c r="T11" s="2">
        <f t="shared" si="8"/>
        <v>6951316000000</v>
      </c>
      <c r="U11" s="2">
        <f t="shared" si="8"/>
        <v>1317996000000</v>
      </c>
      <c r="V11" s="2">
        <f t="shared" si="8"/>
        <v>791805000000</v>
      </c>
      <c r="W11" s="2">
        <f t="shared" si="8"/>
        <v>998113000000</v>
      </c>
      <c r="X11" s="2">
        <f t="shared" si="8"/>
        <v>366161000000</v>
      </c>
      <c r="Y11" s="2">
        <f t="shared" si="8"/>
        <v>747965000000</v>
      </c>
      <c r="Z11" s="2">
        <f t="shared" si="8"/>
        <v>1170203000000</v>
      </c>
      <c r="AA11" s="2">
        <f t="shared" si="8"/>
        <v>805769000000</v>
      </c>
      <c r="AB11" s="2">
        <f t="shared" si="8"/>
        <v>587176000000</v>
      </c>
    </row>
    <row r="12" spans="1:2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58584000000000</v>
      </c>
      <c r="H12" s="2">
        <f>IFERROR(INDEX(D12:G12,COUNT(D12:G12)),"")</f>
        <v>58584000000000</v>
      </c>
      <c r="I12" s="2">
        <f t="shared" ref="I12:AB12" si="9">IFERROR(INDEX(I51:I500,MATCH($C$12,$C$51:$C$500,0)),"")</f>
        <v>60161000000000</v>
      </c>
      <c r="J12" s="2">
        <f t="shared" si="9"/>
        <v>44701000000000</v>
      </c>
      <c r="K12" s="2">
        <f t="shared" si="9"/>
        <v>44952000000000</v>
      </c>
      <c r="L12" s="2">
        <f t="shared" si="9"/>
        <v>38776000000000</v>
      </c>
      <c r="M12" s="2">
        <f t="shared" si="9"/>
        <v>32984000000000</v>
      </c>
      <c r="N12" s="2">
        <f t="shared" si="9"/>
        <v>30662000000000</v>
      </c>
      <c r="O12" s="2">
        <f t="shared" si="9"/>
        <v>25326000000000</v>
      </c>
      <c r="P12" s="2">
        <f t="shared" si="9"/>
        <v>22024000000000</v>
      </c>
      <c r="Q12" s="2">
        <f t="shared" si="9"/>
        <v>16942000000000</v>
      </c>
      <c r="R12" s="2">
        <f t="shared" si="9"/>
        <v>16967000000000</v>
      </c>
      <c r="S12" s="2">
        <f t="shared" si="9"/>
        <v>19135000000000</v>
      </c>
      <c r="T12" s="2">
        <f t="shared" si="9"/>
        <v>18578000000000</v>
      </c>
      <c r="U12" s="2">
        <f t="shared" si="9"/>
        <v>16556000000000</v>
      </c>
      <c r="V12" s="2">
        <f t="shared" si="9"/>
        <v>12787000000000</v>
      </c>
      <c r="W12" s="2">
        <f t="shared" si="9"/>
        <v>9834000000000</v>
      </c>
      <c r="X12" s="2">
        <f t="shared" si="9"/>
        <v>9955000000000</v>
      </c>
      <c r="Y12" s="2">
        <f t="shared" si="9"/>
        <v>12946000000000</v>
      </c>
      <c r="Z12" s="2">
        <f t="shared" si="9"/>
        <v>17588000000000</v>
      </c>
      <c r="AA12" s="2">
        <f t="shared" si="9"/>
        <v>8858000000000</v>
      </c>
      <c r="AB12" s="2">
        <f t="shared" si="9"/>
        <v>4800000000000</v>
      </c>
    </row>
    <row r="13" spans="1:2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61286000000000</v>
      </c>
      <c r="H13" s="2">
        <f>IFERROR(INDEX(D13:G13,COUNT(D13:G13)),"")</f>
        <v>61286000000000</v>
      </c>
      <c r="I13" s="2">
        <f t="shared" ref="I13:AB13" si="10">IFERROR(INDEX(I51:I500,MATCH($C$13,$C$51:$C$500,0)),"")</f>
        <v>62827000000000</v>
      </c>
      <c r="J13" s="2">
        <f t="shared" si="10"/>
        <v>46088000000000</v>
      </c>
      <c r="K13" s="2">
        <f t="shared" si="10"/>
        <v>45918000000000</v>
      </c>
      <c r="L13" s="2">
        <f t="shared" si="10"/>
        <v>43960000000000</v>
      </c>
      <c r="M13" s="2">
        <f t="shared" si="10"/>
        <v>35649000000000</v>
      </c>
      <c r="N13" s="2">
        <f t="shared" si="10"/>
        <v>33628000000000</v>
      </c>
      <c r="O13" s="2">
        <f t="shared" si="10"/>
        <v>26929000000000</v>
      </c>
      <c r="P13" s="2">
        <f t="shared" si="10"/>
        <v>23071000000000</v>
      </c>
      <c r="Q13" s="2">
        <f t="shared" si="10"/>
        <v>19398000000000</v>
      </c>
      <c r="R13" s="2">
        <f t="shared" si="10"/>
        <v>18367000000000</v>
      </c>
      <c r="S13" s="2">
        <f t="shared" si="10"/>
        <v>22447000000000</v>
      </c>
      <c r="T13" s="2">
        <f t="shared" si="10"/>
        <v>25529000000000</v>
      </c>
      <c r="U13" s="2">
        <f t="shared" si="10"/>
        <v>17874000000000</v>
      </c>
      <c r="V13" s="2">
        <f t="shared" si="10"/>
        <v>13579000000000</v>
      </c>
      <c r="W13" s="2">
        <f t="shared" si="10"/>
        <v>10832000000000</v>
      </c>
      <c r="X13" s="2">
        <f t="shared" si="10"/>
        <v>10322000000000</v>
      </c>
      <c r="Y13" s="2">
        <f t="shared" si="10"/>
        <v>13694000000000</v>
      </c>
      <c r="Z13" s="2">
        <f t="shared" si="10"/>
        <v>18758000000000</v>
      </c>
      <c r="AA13" s="2">
        <f t="shared" si="10"/>
        <v>9664000000000</v>
      </c>
      <c r="AB13" s="2">
        <f t="shared" si="10"/>
        <v>5387000000000</v>
      </c>
    </row>
    <row r="14" spans="1:28" ht="15.5" x14ac:dyDescent="0.35">
      <c r="C14" t="s">
        <v>26</v>
      </c>
      <c r="D14" s="2">
        <f>IFERROR(INDEX(D51:D500,MATCH($C$14,$C$51:$C$500,0)),"")</f>
        <v>-987191000000</v>
      </c>
      <c r="H14" s="2">
        <f>IFERROR(SUM(D14:G14)*(4/MAX(1,COUNT(D14:G14))),"")</f>
        <v>-3948764000000</v>
      </c>
      <c r="I14" s="2">
        <f t="shared" ref="I14:AB14" si="11">IFERROR(INDEX(I51:I500,MATCH($C$14,$C$51:$C$500,0)),"")</f>
        <v>-4015661000000</v>
      </c>
      <c r="J14" s="2">
        <f t="shared" si="11"/>
        <v>-3112802000000</v>
      </c>
      <c r="K14" s="2">
        <f t="shared" si="11"/>
        <v>-2939979000000</v>
      </c>
      <c r="L14" s="2">
        <f t="shared" si="11"/>
        <v>-2777385000000</v>
      </c>
      <c r="M14" s="2">
        <f t="shared" si="11"/>
        <v>-2378186000000</v>
      </c>
      <c r="N14" s="2">
        <f t="shared" si="11"/>
        <v>-2667824000000</v>
      </c>
      <c r="O14" s="2">
        <f t="shared" si="11"/>
        <v>-2242505000000</v>
      </c>
      <c r="P14" s="2">
        <f t="shared" si="11"/>
        <v>-1746198000000</v>
      </c>
      <c r="Q14" s="2">
        <f t="shared" si="11"/>
        <v>-1539281000000</v>
      </c>
      <c r="R14" s="2">
        <f t="shared" si="11"/>
        <v>-1793508000000</v>
      </c>
      <c r="S14" s="2">
        <f t="shared" si="11"/>
        <v>-1807768000000</v>
      </c>
      <c r="T14" s="2">
        <f t="shared" si="11"/>
        <v>-1597626000000</v>
      </c>
      <c r="U14" s="2">
        <f t="shared" si="11"/>
        <v>-998211000000</v>
      </c>
      <c r="V14" s="2">
        <f t="shared" si="11"/>
        <v>-782334000000</v>
      </c>
      <c r="W14" s="2">
        <f t="shared" si="11"/>
        <v>-754786000000</v>
      </c>
      <c r="X14" s="2">
        <f t="shared" si="11"/>
        <v>-842604000000</v>
      </c>
      <c r="Y14" s="2">
        <f t="shared" si="11"/>
        <v>-1274077000000</v>
      </c>
      <c r="Z14" s="2">
        <f t="shared" si="11"/>
        <v>-1122294000000</v>
      </c>
      <c r="AA14" s="2">
        <f t="shared" si="11"/>
        <v>-694388000000</v>
      </c>
      <c r="AB14" s="2">
        <f t="shared" si="11"/>
        <v>-416203000000</v>
      </c>
    </row>
    <row r="15" spans="1:28" ht="15.5" x14ac:dyDescent="0.35">
      <c r="C15" t="s">
        <v>27</v>
      </c>
      <c r="D15" s="2">
        <f>IFERROR(INDEX(D51:D500,MATCH($C$15,$C$51:$C$500,0)),"")</f>
        <v>201112000000</v>
      </c>
      <c r="H15" s="2">
        <f>IFERROR(SUM(D15:G15)*(4/MAX(1,COUNT(D15:G15))),"")</f>
        <v>804448000000</v>
      </c>
      <c r="I15" s="2">
        <f t="shared" ref="I15:AB15" si="12">IFERROR(INDEX(I51:I500,MATCH($C$15,$C$51:$C$500,0)),"")</f>
        <v>848669000000</v>
      </c>
      <c r="J15" s="2">
        <f t="shared" si="12"/>
        <v>-579594000000</v>
      </c>
      <c r="K15" s="2">
        <f t="shared" si="12"/>
        <v>-420069000000</v>
      </c>
      <c r="L15" s="2">
        <f t="shared" si="12"/>
        <v>-231842000000</v>
      </c>
      <c r="M15" s="2">
        <f t="shared" si="12"/>
        <v>-419733000000</v>
      </c>
      <c r="N15" s="2">
        <f t="shared" si="12"/>
        <v>225387000000</v>
      </c>
      <c r="O15" s="2">
        <f t="shared" si="12"/>
        <v>-431538000000</v>
      </c>
      <c r="P15" s="2">
        <f t="shared" si="12"/>
        <v>1099390000000</v>
      </c>
      <c r="Q15" s="2">
        <f t="shared" si="12"/>
        <v>154006000000</v>
      </c>
      <c r="R15" s="2">
        <f t="shared" si="12"/>
        <v>189935000000</v>
      </c>
      <c r="S15" s="2">
        <f t="shared" si="12"/>
        <v>605188000000</v>
      </c>
      <c r="T15" s="2">
        <f t="shared" si="12"/>
        <v>178723000000</v>
      </c>
      <c r="U15" s="2">
        <f t="shared" si="12"/>
        <v>-356850000000</v>
      </c>
      <c r="V15" s="2">
        <f t="shared" si="12"/>
        <v>-986774000000</v>
      </c>
      <c r="W15" s="2">
        <f t="shared" si="12"/>
        <v>-1034542000000</v>
      </c>
      <c r="X15" s="2">
        <f t="shared" si="12"/>
        <v>-976720000000</v>
      </c>
      <c r="Y15" s="2">
        <f t="shared" si="12"/>
        <v>-653575000000</v>
      </c>
      <c r="Z15" s="2">
        <f t="shared" si="12"/>
        <v>60100000000</v>
      </c>
      <c r="AA15" s="2">
        <f t="shared" si="12"/>
        <v>-267251000000</v>
      </c>
      <c r="AB15" s="2">
        <f t="shared" si="12"/>
        <v>-350539000000</v>
      </c>
    </row>
    <row r="16" spans="1:28" ht="15.5" x14ac:dyDescent="0.35">
      <c r="C16" t="s">
        <v>28</v>
      </c>
      <c r="D16" s="2">
        <f>IFERROR(INDEX(D51:D500,MATCH($C$16,$C$51:$C$500,0)),"")</f>
        <v>-917384000000</v>
      </c>
      <c r="H16" s="2">
        <f>IFERROR(SUM(D16:G16)*(4/MAX(1,COUNT(D16:G16))),"")</f>
        <v>-3669536000000</v>
      </c>
      <c r="I16" s="2">
        <f t="shared" ref="I16:AB16" si="13">IFERROR(INDEX(I51:I500,MATCH($C$16,$C$51:$C$500,0)),"")</f>
        <v>-5262771000000</v>
      </c>
      <c r="J16" s="2">
        <f t="shared" si="13"/>
        <v>2427225000000</v>
      </c>
      <c r="K16" s="2">
        <f t="shared" si="13"/>
        <v>1704517000000</v>
      </c>
      <c r="L16" s="2">
        <f t="shared" si="13"/>
        <v>1353030000000</v>
      </c>
      <c r="M16" s="2">
        <f t="shared" si="13"/>
        <v>1707540000000</v>
      </c>
      <c r="N16" s="2">
        <f t="shared" si="13"/>
        <v>146211000000</v>
      </c>
      <c r="O16" s="2">
        <f t="shared" si="13"/>
        <v>1144117000000</v>
      </c>
      <c r="P16" s="2">
        <f t="shared" si="13"/>
        <v>-4396280000000</v>
      </c>
      <c r="Q16" s="2">
        <f t="shared" si="13"/>
        <v>221238000000</v>
      </c>
      <c r="R16" s="2">
        <f t="shared" si="13"/>
        <v>185581000000</v>
      </c>
      <c r="S16" s="2">
        <f t="shared" si="13"/>
        <v>-630526000000</v>
      </c>
      <c r="T16" s="2">
        <f t="shared" si="13"/>
        <v>-1069786000000</v>
      </c>
      <c r="U16" s="2">
        <f t="shared" si="13"/>
        <v>1389667000000</v>
      </c>
      <c r="V16" s="2">
        <f t="shared" si="13"/>
        <v>3751421000000</v>
      </c>
      <c r="W16" s="2">
        <f t="shared" si="13"/>
        <v>3864643000000</v>
      </c>
      <c r="X16" s="2">
        <f t="shared" si="13"/>
        <v>3867981000000</v>
      </c>
      <c r="Y16" s="2">
        <f t="shared" si="13"/>
        <v>2350266000000</v>
      </c>
      <c r="Z16" s="2">
        <f t="shared" si="13"/>
        <v>-75209000000</v>
      </c>
      <c r="AA16" s="2">
        <f t="shared" si="13"/>
        <v>518032000000</v>
      </c>
      <c r="AB16" s="2">
        <f t="shared" si="13"/>
        <v>1002422000000</v>
      </c>
    </row>
    <row r="17" spans="1:28" ht="15.5" x14ac:dyDescent="0.35">
      <c r="A17" t="s">
        <v>29</v>
      </c>
    </row>
    <row r="18" spans="1:2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700</v>
      </c>
      <c r="AB18" t="s">
        <v>2368</v>
      </c>
    </row>
    <row r="19" spans="1:28" ht="15.5" x14ac:dyDescent="0.35">
      <c r="A19" t="s">
        <v>49</v>
      </c>
      <c r="C19" t="s">
        <v>50</v>
      </c>
    </row>
    <row r="20" spans="1:28" ht="15.5" x14ac:dyDescent="0.35">
      <c r="A20" t="s">
        <v>51</v>
      </c>
      <c r="C20" t="s">
        <v>52</v>
      </c>
      <c r="D20" s="2">
        <f ca="1">IFERROR(D21*D2,"")</f>
        <v>51870000000000</v>
      </c>
      <c r="H20" s="2">
        <f t="shared" ref="H20:AB20" ca="1" si="14">IFERROR(H21*H2,"")</f>
        <v>51870000000000</v>
      </c>
      <c r="I20" s="2">
        <f t="shared" ca="1" si="14"/>
        <v>68250000000000</v>
      </c>
      <c r="J20" s="2">
        <f t="shared" ca="1" si="14"/>
        <v>29542500000000</v>
      </c>
      <c r="K20" s="2">
        <f t="shared" ca="1" si="14"/>
        <v>26260000000000</v>
      </c>
      <c r="L20" s="2">
        <f t="shared" ca="1" si="14"/>
        <v>28098200000000</v>
      </c>
      <c r="M20" s="2">
        <f t="shared" ca="1" si="14"/>
        <v>33982400000000</v>
      </c>
      <c r="N20" s="2">
        <f t="shared" ca="1" si="14"/>
        <v>29238300000000</v>
      </c>
      <c r="O20" s="2">
        <f t="shared" ca="1" si="14"/>
        <v>33673500000000</v>
      </c>
      <c r="P20" s="2">
        <f t="shared" ca="1" si="14"/>
        <v>21166200000000</v>
      </c>
      <c r="Q20" s="2">
        <f t="shared" ca="1" si="14"/>
        <v>31642400000000</v>
      </c>
      <c r="R20" s="2">
        <f t="shared" ca="1" si="14"/>
        <v>24693900000000</v>
      </c>
      <c r="S20" s="2">
        <f t="shared" ca="1" si="14"/>
        <v>30746794288000</v>
      </c>
      <c r="T20" s="2">
        <f t="shared" ca="1" si="14"/>
        <v>40933697465999.992</v>
      </c>
      <c r="U20" s="2">
        <f t="shared" ca="1" si="14"/>
        <v>43752359195999.992</v>
      </c>
      <c r="V20" s="2">
        <f t="shared" ca="1" si="14"/>
        <v>47959316811000</v>
      </c>
      <c r="W20" s="2">
        <f t="shared" ca="1" si="14"/>
        <v>38028332436000</v>
      </c>
      <c r="X20" s="2">
        <f t="shared" ca="1" si="14"/>
        <v>44489193273000</v>
      </c>
      <c r="Y20" s="2">
        <f t="shared" ca="1" si="14"/>
        <v>13357608212000</v>
      </c>
      <c r="Z20" s="2" t="str">
        <f t="shared" ca="1" si="14"/>
        <v/>
      </c>
      <c r="AA20" s="2" t="str">
        <f t="shared" ca="1" si="14"/>
        <v/>
      </c>
      <c r="AB20" s="2" t="str">
        <f t="shared" ca="1" si="14"/>
        <v/>
      </c>
    </row>
    <row r="21" spans="1:28" ht="15.5" x14ac:dyDescent="0.35">
      <c r="C21" t="s">
        <v>11</v>
      </c>
      <c r="D21" s="2">
        <f>IFERROR(INDEX(D51:D500,MATCH($C$7,$C$51:$C$500,0)),"")</f>
        <v>18200000000</v>
      </c>
      <c r="H21" s="2">
        <f>IFERROR(INDEX(D21:G21,COUNT(D21:G21)),"")</f>
        <v>18200000000</v>
      </c>
      <c r="I21" s="2">
        <f t="shared" ref="I21:AB21" si="15">IFERROR(INDEX(I51:I500,MATCH($C$7,$C$51:$C$500,0)),"")</f>
        <v>18200000000</v>
      </c>
      <c r="J21" s="2">
        <f t="shared" si="15"/>
        <v>13130000000</v>
      </c>
      <c r="K21" s="2">
        <f t="shared" si="15"/>
        <v>13130000000</v>
      </c>
      <c r="L21" s="2">
        <f t="shared" si="15"/>
        <v>13130000000</v>
      </c>
      <c r="M21" s="2">
        <f t="shared" si="15"/>
        <v>10720000000</v>
      </c>
      <c r="N21" s="2">
        <f t="shared" si="15"/>
        <v>10710000000</v>
      </c>
      <c r="O21" s="2">
        <f t="shared" si="15"/>
        <v>10690000000</v>
      </c>
      <c r="P21" s="2">
        <f t="shared" si="15"/>
        <v>10690000000</v>
      </c>
      <c r="Q21" s="2">
        <f t="shared" si="15"/>
        <v>10690000000</v>
      </c>
      <c r="R21" s="2">
        <f t="shared" si="15"/>
        <v>10690000000</v>
      </c>
      <c r="S21" s="2">
        <f t="shared" si="15"/>
        <v>8539999999.999999</v>
      </c>
      <c r="T21" s="2">
        <f t="shared" si="15"/>
        <v>8529999999.999999</v>
      </c>
      <c r="U21" s="2">
        <f t="shared" si="15"/>
        <v>8529999999.999999</v>
      </c>
      <c r="V21" s="2">
        <f t="shared" si="15"/>
        <v>8529999999.999999</v>
      </c>
      <c r="W21" s="2">
        <f t="shared" si="15"/>
        <v>8520000000</v>
      </c>
      <c r="X21" s="2">
        <f t="shared" si="15"/>
        <v>8510000000</v>
      </c>
      <c r="Y21" s="2">
        <f t="shared" si="15"/>
        <v>7090000000</v>
      </c>
      <c r="Z21" s="2">
        <f t="shared" si="15"/>
        <v>7090000000</v>
      </c>
      <c r="AA21" s="2">
        <f t="shared" si="15"/>
        <v>7090000000</v>
      </c>
      <c r="AB21" s="2">
        <f t="shared" si="15"/>
        <v>7090000000</v>
      </c>
    </row>
    <row r="23" spans="1:28" ht="15.5" x14ac:dyDescent="0.35">
      <c r="B23" t="s">
        <v>53</v>
      </c>
      <c r="C23" t="s">
        <v>54</v>
      </c>
      <c r="D23" s="3">
        <f>IFERROR(D5/D6*100,"")</f>
        <v>-2.3586195845271019</v>
      </c>
      <c r="H23" s="3">
        <f t="shared" ref="H23:AB23" si="16">IFERROR(H5/H6*100,"")</f>
        <v>-9.4344783381084074</v>
      </c>
      <c r="I23" s="3">
        <f t="shared" si="16"/>
        <v>-14.792116341696552</v>
      </c>
      <c r="J23" s="3">
        <f t="shared" si="16"/>
        <v>6.9717949238154349</v>
      </c>
      <c r="K23" s="3">
        <f t="shared" si="16"/>
        <v>4.777395590892751</v>
      </c>
      <c r="L23" s="3">
        <f t="shared" si="16"/>
        <v>4.5003174877103973</v>
      </c>
      <c r="M23" s="3">
        <f t="shared" si="16"/>
        <v>6.4887079805134666</v>
      </c>
      <c r="N23" s="3">
        <f t="shared" si="16"/>
        <v>1.8036755946455745</v>
      </c>
      <c r="O23" s="3">
        <f t="shared" si="16"/>
        <v>3.795932907735533</v>
      </c>
      <c r="P23" s="3">
        <f t="shared" si="16"/>
        <v>-17.882001175592041</v>
      </c>
      <c r="Q23" s="3">
        <f t="shared" si="16"/>
        <v>1.8651278151344028</v>
      </c>
      <c r="R23" s="3">
        <f t="shared" si="16"/>
        <v>1.8697076190482924</v>
      </c>
      <c r="S23" s="3">
        <f t="shared" si="16"/>
        <v>5.5855832201160478E-2</v>
      </c>
      <c r="T23" s="3">
        <f t="shared" si="16"/>
        <v>-6.5707301786273886</v>
      </c>
      <c r="U23" s="3">
        <f t="shared" si="16"/>
        <v>6.9016657160222055</v>
      </c>
      <c r="V23" s="3">
        <f t="shared" si="16"/>
        <v>17.852365472663827</v>
      </c>
      <c r="W23" s="3">
        <f t="shared" si="16"/>
        <v>20.668968557412988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55</v>
      </c>
      <c r="D24" s="4">
        <f>IFERROR(_xlfn.RRI(5,I23,D23),"")</f>
        <v>-0.3073313735246993</v>
      </c>
      <c r="H24" s="4" t="str">
        <f t="shared" ref="H24:AB24" si="17">IFERROR(_xlfn.RRI(5,M23,H23),"")</f>
        <v/>
      </c>
      <c r="I24" s="4" t="str">
        <f t="shared" si="17"/>
        <v/>
      </c>
      <c r="J24" s="4">
        <f t="shared" si="17"/>
        <v>0.12928930515168213</v>
      </c>
      <c r="K24" s="4" t="str">
        <f t="shared" si="17"/>
        <v/>
      </c>
      <c r="L24" s="4">
        <f t="shared" si="17"/>
        <v>0.19263324400852322</v>
      </c>
      <c r="M24" s="4">
        <f t="shared" si="17"/>
        <v>0.28255768221892197</v>
      </c>
      <c r="N24" s="4">
        <f t="shared" si="17"/>
        <v>1.003632097983397</v>
      </c>
      <c r="O24" s="4" t="str">
        <f t="shared" si="17"/>
        <v/>
      </c>
      <c r="P24" s="4" t="str">
        <f t="shared" si="17"/>
        <v/>
      </c>
      <c r="Q24" s="4">
        <f t="shared" si="17"/>
        <v>-0.36349390607752818</v>
      </c>
      <c r="R24" s="4">
        <f t="shared" si="17"/>
        <v>-0.38156938822570441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56</v>
      </c>
      <c r="C25" t="s">
        <v>57</v>
      </c>
      <c r="D25" s="3">
        <f>IFERROR(INDEX(D51:D500,MATCH($A$25,$C$51:$C$500,0)),"")</f>
        <v>-39.39</v>
      </c>
      <c r="H25" s="3">
        <f>IFERROR(INDEX(D25:G25,COUNT(D25:G25)),"")</f>
        <v>-39.39</v>
      </c>
      <c r="I25" s="3">
        <f t="shared" ref="I25:AB25" si="18">IFERROR(INDEX(I51:I500,MATCH($C$25,$C$51:$C$500,0)),"")</f>
        <v>-243.22</v>
      </c>
      <c r="J25" s="3">
        <f t="shared" si="18"/>
        <v>138.56</v>
      </c>
      <c r="K25" s="3">
        <f t="shared" si="18"/>
        <v>96.82</v>
      </c>
      <c r="L25" s="3">
        <f t="shared" si="18"/>
        <v>84.51</v>
      </c>
      <c r="M25" s="3">
        <f t="shared" si="18"/>
        <v>120.08</v>
      </c>
      <c r="N25" s="3">
        <f t="shared" si="18"/>
        <v>34.71</v>
      </c>
      <c r="O25" s="3">
        <f t="shared" si="18"/>
        <v>66.67</v>
      </c>
      <c r="P25" s="3">
        <f t="shared" si="18"/>
        <v>-308.47000000000003</v>
      </c>
      <c r="Q25" s="3">
        <f t="shared" si="18"/>
        <v>35.11</v>
      </c>
      <c r="R25" s="3">
        <f t="shared" si="18"/>
        <v>35.130000000000003</v>
      </c>
      <c r="S25" s="3">
        <f t="shared" si="18"/>
        <v>-2.97</v>
      </c>
      <c r="T25" s="3">
        <f t="shared" si="18"/>
        <v>-104.41</v>
      </c>
      <c r="U25" s="3">
        <f t="shared" si="18"/>
        <v>121.02</v>
      </c>
      <c r="V25" s="3">
        <f t="shared" si="18"/>
        <v>324.25</v>
      </c>
      <c r="W25" s="3">
        <f t="shared" si="18"/>
        <v>332.23</v>
      </c>
      <c r="X25" s="3">
        <f t="shared" si="18"/>
        <v>339.83</v>
      </c>
      <c r="Y25" s="3">
        <f t="shared" si="18"/>
        <v>239.31</v>
      </c>
      <c r="Z25" s="3">
        <f t="shared" si="18"/>
        <v>-2.13</v>
      </c>
      <c r="AA25" s="3">
        <f t="shared" si="18"/>
        <v>35.369999999999997</v>
      </c>
      <c r="AB25" s="3">
        <f t="shared" si="18"/>
        <v>91.94</v>
      </c>
    </row>
    <row r="26" spans="1:28" ht="15.5" x14ac:dyDescent="0.35">
      <c r="C26" t="s">
        <v>58</v>
      </c>
      <c r="D26" s="4">
        <f>IFERROR(_xlfn.RRI(5,I25,D25),"")</f>
        <v>-0.30517195501235028</v>
      </c>
      <c r="H26" s="4" t="str">
        <f t="shared" ref="H26:AB26" si="19">IFERROR(_xlfn.RRI(5,M25,H25),"")</f>
        <v/>
      </c>
      <c r="I26" s="4" t="str">
        <f t="shared" si="19"/>
        <v/>
      </c>
      <c r="J26" s="4">
        <f t="shared" si="19"/>
        <v>0.15755459669486704</v>
      </c>
      <c r="K26" s="4" t="str">
        <f t="shared" si="19"/>
        <v/>
      </c>
      <c r="L26" s="4">
        <f t="shared" si="19"/>
        <v>0.19205269642378431</v>
      </c>
      <c r="M26" s="4">
        <f t="shared" si="19"/>
        <v>0.27867008819964334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-0.35892303983162632</v>
      </c>
      <c r="R26" s="4">
        <f t="shared" si="19"/>
        <v>-0.36196006705526007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>
        <f t="shared" si="19"/>
        <v>0.55757506134140877</v>
      </c>
      <c r="W26" s="4">
        <f t="shared" si="19"/>
        <v>0.29296529914344971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59</v>
      </c>
      <c r="D27" s="3">
        <f>IFERROR(D4/D21,"")</f>
        <v>649.41434065934061</v>
      </c>
      <c r="H27" s="3">
        <f t="shared" ref="H27:AB27" si="20">IFERROR(H4/H21,"")</f>
        <v>2597.6573626373624</v>
      </c>
      <c r="I27" s="3">
        <f t="shared" si="20"/>
        <v>2332.1956043956043</v>
      </c>
      <c r="J27" s="3">
        <f t="shared" si="20"/>
        <v>2619.3143183549123</v>
      </c>
      <c r="K27" s="3">
        <f t="shared" si="20"/>
        <v>2461.740365575019</v>
      </c>
      <c r="L27" s="3">
        <f t="shared" si="20"/>
        <v>2219.4968773800456</v>
      </c>
      <c r="M27" s="3">
        <f t="shared" si="20"/>
        <v>2495.7136194029849</v>
      </c>
      <c r="N27" s="3">
        <f t="shared" si="20"/>
        <v>2428.4869281045753</v>
      </c>
      <c r="O27" s="3">
        <f t="shared" si="20"/>
        <v>2351.0409728718428</v>
      </c>
      <c r="P27" s="3">
        <f t="shared" si="20"/>
        <v>2145.8196445275958</v>
      </c>
      <c r="Q27" s="3">
        <f t="shared" si="20"/>
        <v>2139.9122544434049</v>
      </c>
      <c r="R27" s="3">
        <f t="shared" si="20"/>
        <v>1996.3914873713752</v>
      </c>
      <c r="S27" s="3">
        <f t="shared" si="20"/>
        <v>2678.7098360655741</v>
      </c>
      <c r="T27" s="3">
        <f t="shared" si="20"/>
        <v>2750.2948417350531</v>
      </c>
      <c r="U27" s="3">
        <f t="shared" si="20"/>
        <v>2492.9730363423214</v>
      </c>
      <c r="V27" s="3">
        <f t="shared" si="20"/>
        <v>2458.3594372801876</v>
      </c>
      <c r="W27" s="3">
        <f t="shared" si="20"/>
        <v>2196.3354460093897</v>
      </c>
      <c r="X27" s="3">
        <f t="shared" si="20"/>
        <v>2051.5439482961224</v>
      </c>
      <c r="Y27" s="3">
        <f t="shared" si="20"/>
        <v>1933.1524682651623</v>
      </c>
      <c r="Z27" s="3">
        <f t="shared" si="20"/>
        <v>1701.1575458392101</v>
      </c>
      <c r="AA27" s="3">
        <f t="shared" si="20"/>
        <v>1126.8715091678421</v>
      </c>
      <c r="AB27" s="3">
        <f t="shared" si="20"/>
        <v>814.90225669957692</v>
      </c>
    </row>
    <row r="28" spans="1:28" ht="15.5" x14ac:dyDescent="0.35">
      <c r="C28" t="s">
        <v>60</v>
      </c>
      <c r="D28" s="4">
        <f>IFERROR(_xlfn.RRI(5,I27,D27),"")</f>
        <v>-0.22562489886396997</v>
      </c>
      <c r="H28" s="4">
        <f t="shared" ref="H28:AB28" si="21">IFERROR(_xlfn.RRI(5,M27,H27),"")</f>
        <v>8.0392055405424934E-3</v>
      </c>
      <c r="I28" s="4">
        <f t="shared" si="21"/>
        <v>-8.0590020566728704E-3</v>
      </c>
      <c r="J28" s="4">
        <f t="shared" si="21"/>
        <v>2.1846081387018712E-2</v>
      </c>
      <c r="K28" s="4">
        <f t="shared" si="21"/>
        <v>2.7850155717118241E-2</v>
      </c>
      <c r="L28" s="4">
        <f t="shared" si="21"/>
        <v>7.3298755426409734E-3</v>
      </c>
      <c r="M28" s="4">
        <f t="shared" si="21"/>
        <v>4.5658345449976601E-2</v>
      </c>
      <c r="N28" s="4">
        <f t="shared" si="21"/>
        <v>-1.9422283930158324E-2</v>
      </c>
      <c r="O28" s="4">
        <f t="shared" si="21"/>
        <v>-3.0883051774552306E-2</v>
      </c>
      <c r="P28" s="4">
        <f t="shared" si="21"/>
        <v>-2.954561413964818E-2</v>
      </c>
      <c r="Q28" s="4">
        <f t="shared" si="21"/>
        <v>-2.7364499723912417E-2</v>
      </c>
      <c r="R28" s="4">
        <f t="shared" si="21"/>
        <v>-1.8908737931017994E-2</v>
      </c>
      <c r="S28" s="4">
        <f t="shared" si="21"/>
        <v>5.4797202987059368E-2</v>
      </c>
      <c r="T28" s="4">
        <f t="shared" si="21"/>
        <v>7.3056597790575495E-2</v>
      </c>
      <c r="U28" s="4">
        <f t="shared" si="21"/>
        <v>7.9430310853606745E-2</v>
      </c>
      <c r="V28" s="4">
        <f t="shared" si="21"/>
        <v>0.16883766112225818</v>
      </c>
      <c r="W28" s="4">
        <f t="shared" si="21"/>
        <v>0.21932261837516331</v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29" spans="1:28" ht="15.5" x14ac:dyDescent="0.35">
      <c r="C29" t="s">
        <v>61</v>
      </c>
      <c r="H29" s="4">
        <f t="shared" ref="H29:AB29" si="22">IFERROR(((H25-I25)/I25)*100%,"")</f>
        <v>-0.83804785790642211</v>
      </c>
      <c r="I29" s="4">
        <f t="shared" si="22"/>
        <v>-2.7553406466512698</v>
      </c>
      <c r="J29" s="4">
        <f t="shared" si="22"/>
        <v>0.43110927494319368</v>
      </c>
      <c r="K29" s="4">
        <f t="shared" si="22"/>
        <v>0.14566323512010398</v>
      </c>
      <c r="L29" s="4">
        <f t="shared" si="22"/>
        <v>-0.29621918720852758</v>
      </c>
      <c r="M29" s="4">
        <f t="shared" si="22"/>
        <v>2.4595217516565833</v>
      </c>
      <c r="N29" s="4">
        <f t="shared" si="22"/>
        <v>-0.47937603119844008</v>
      </c>
      <c r="O29" s="4">
        <f t="shared" si="22"/>
        <v>-1.2161312283204202</v>
      </c>
      <c r="P29" s="4">
        <f t="shared" si="22"/>
        <v>-9.7858160068356614</v>
      </c>
      <c r="Q29" s="4">
        <f t="shared" si="22"/>
        <v>-5.6931397665821589E-4</v>
      </c>
      <c r="R29" s="4">
        <f t="shared" si="22"/>
        <v>-12.828282828282829</v>
      </c>
      <c r="S29" s="4">
        <f t="shared" si="22"/>
        <v>-0.97155444880758546</v>
      </c>
      <c r="T29" s="4">
        <f t="shared" si="22"/>
        <v>-1.8627499586845151</v>
      </c>
      <c r="U29" s="4">
        <f t="shared" si="22"/>
        <v>-0.62676946800308408</v>
      </c>
      <c r="V29" s="4">
        <f t="shared" si="22"/>
        <v>-2.4019504560093965E-2</v>
      </c>
      <c r="W29" s="4">
        <f t="shared" si="22"/>
        <v>-2.2364123238089534E-2</v>
      </c>
      <c r="X29" s="4">
        <f t="shared" si="22"/>
        <v>0.42004095106765277</v>
      </c>
      <c r="Y29" s="4">
        <f t="shared" si="22"/>
        <v>-113.35211267605634</v>
      </c>
      <c r="Z29" s="4">
        <f t="shared" si="22"/>
        <v>-1.0602205258693809</v>
      </c>
      <c r="AA29" s="4">
        <f t="shared" si="22"/>
        <v>-0.61529258211877313</v>
      </c>
      <c r="AB29" s="4" t="str">
        <f t="shared" si="22"/>
        <v/>
      </c>
    </row>
    <row r="30" spans="1:28" ht="15.5" x14ac:dyDescent="0.35">
      <c r="C30" t="s">
        <v>62</v>
      </c>
      <c r="H30" s="4">
        <f t="shared" ref="H30:AB30" si="23">IFERROR(((H27-I27)/I27)*100%,"")</f>
        <v>0.11382482573135344</v>
      </c>
      <c r="I30" s="4">
        <f t="shared" si="23"/>
        <v>-0.10961598306370346</v>
      </c>
      <c r="J30" s="4">
        <f t="shared" si="23"/>
        <v>6.4009168059884644E-2</v>
      </c>
      <c r="K30" s="4">
        <f t="shared" si="23"/>
        <v>0.109143423747874</v>
      </c>
      <c r="L30" s="4">
        <f t="shared" si="23"/>
        <v>-0.11067645737695452</v>
      </c>
      <c r="M30" s="4">
        <f t="shared" si="23"/>
        <v>2.7682541964876781E-2</v>
      </c>
      <c r="N30" s="4">
        <f t="shared" si="23"/>
        <v>3.2941133789825362E-2</v>
      </c>
      <c r="O30" s="4">
        <f t="shared" si="23"/>
        <v>9.5637733985526399E-2</v>
      </c>
      <c r="P30" s="4">
        <f t="shared" si="23"/>
        <v>2.7605758469416253E-3</v>
      </c>
      <c r="Q30" s="4">
        <f t="shared" si="23"/>
        <v>7.1890091687879201E-2</v>
      </c>
      <c r="R30" s="4">
        <f t="shared" si="23"/>
        <v>-0.25471902163780907</v>
      </c>
      <c r="S30" s="4">
        <f t="shared" si="23"/>
        <v>-2.602812054300287E-2</v>
      </c>
      <c r="T30" s="4">
        <f t="shared" si="23"/>
        <v>0.10321884819511448</v>
      </c>
      <c r="U30" s="4">
        <f t="shared" si="23"/>
        <v>1.407995858426162E-2</v>
      </c>
      <c r="V30" s="4">
        <f t="shared" si="23"/>
        <v>0.11930053387194561</v>
      </c>
      <c r="W30" s="4">
        <f t="shared" si="23"/>
        <v>7.0576844251141482E-2</v>
      </c>
      <c r="X30" s="4">
        <f t="shared" si="23"/>
        <v>6.1242701739509589E-2</v>
      </c>
      <c r="Y30" s="4">
        <f t="shared" si="23"/>
        <v>0.13637474259416996</v>
      </c>
      <c r="Z30" s="4">
        <f t="shared" si="23"/>
        <v>0.50962867727080929</v>
      </c>
      <c r="AA30" s="4">
        <f t="shared" si="23"/>
        <v>0.38283027185587509</v>
      </c>
      <c r="AB30" s="4" t="str">
        <f t="shared" si="23"/>
        <v/>
      </c>
    </row>
    <row r="32" spans="1:2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1601.26</v>
      </c>
      <c r="H32" s="3">
        <f>IFERROR(INDEX(D32:G32,COUNT(D32:G32)),"")</f>
        <v>1601.26</v>
      </c>
      <c r="I32" s="3">
        <f t="shared" ref="I32:AB32" si="24">IFERROR(INDEX(I51:I500,MATCH($C$32,$C$51:$C$500,0)),"")</f>
        <v>1639.25</v>
      </c>
      <c r="J32" s="3">
        <f t="shared" si="24"/>
        <v>1985.03</v>
      </c>
      <c r="K32" s="3">
        <f t="shared" si="24"/>
        <v>2007.88</v>
      </c>
      <c r="L32" s="3">
        <f t="shared" si="24"/>
        <v>1953.25</v>
      </c>
      <c r="M32" s="3">
        <f t="shared" si="24"/>
        <v>1873.13</v>
      </c>
      <c r="N32" s="3">
        <f t="shared" si="24"/>
        <v>1787.53</v>
      </c>
      <c r="O32" s="3">
        <f t="shared" si="24"/>
        <v>1789.11</v>
      </c>
      <c r="P32" s="3">
        <f t="shared" si="24"/>
        <v>1716.24</v>
      </c>
      <c r="Q32" s="3">
        <f t="shared" si="24"/>
        <v>2023.85</v>
      </c>
      <c r="R32" s="3">
        <f t="shared" si="24"/>
        <v>1984.4</v>
      </c>
      <c r="S32" s="3">
        <f t="shared" si="24"/>
        <v>1649.81</v>
      </c>
      <c r="T32" s="3">
        <f t="shared" si="24"/>
        <v>1635.79</v>
      </c>
      <c r="U32" s="3">
        <f t="shared" si="24"/>
        <v>1792.74</v>
      </c>
      <c r="V32" s="3">
        <f t="shared" si="24"/>
        <v>1802.67</v>
      </c>
      <c r="W32" s="3">
        <f t="shared" si="24"/>
        <v>1607.37</v>
      </c>
      <c r="X32" s="3">
        <f t="shared" si="24"/>
        <v>1376.95</v>
      </c>
      <c r="Y32" s="3">
        <f t="shared" si="24"/>
        <v>1241.6199999999999</v>
      </c>
      <c r="Z32" s="3">
        <f t="shared" si="24"/>
        <v>607.6</v>
      </c>
      <c r="AA32" s="3">
        <f t="shared" si="24"/>
        <v>629.73</v>
      </c>
      <c r="AB32" s="3">
        <f t="shared" si="24"/>
        <v>603.84</v>
      </c>
    </row>
    <row r="33" spans="1:2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1.84</v>
      </c>
      <c r="H33" s="3">
        <f>IFERROR(INDEX(D33:G33,COUNT(D33:G33)),"")</f>
        <v>1.84</v>
      </c>
      <c r="I33" s="3">
        <f t="shared" ref="I33:AB33" si="25">IFERROR(INDEX(I51:I500,MATCH($C$33,$C$51:$C$500,0)),"")</f>
        <v>2.29</v>
      </c>
      <c r="J33" s="3">
        <f t="shared" si="25"/>
        <v>1.1299999999999999</v>
      </c>
      <c r="K33" s="3">
        <f t="shared" si="25"/>
        <v>1</v>
      </c>
      <c r="L33" s="3">
        <f t="shared" si="25"/>
        <v>1.1000000000000001</v>
      </c>
      <c r="M33" s="3">
        <f t="shared" si="25"/>
        <v>1.69</v>
      </c>
      <c r="N33" s="3">
        <f t="shared" si="25"/>
        <v>1.53</v>
      </c>
      <c r="O33" s="3">
        <f t="shared" si="25"/>
        <v>1.76</v>
      </c>
      <c r="P33" s="3">
        <f t="shared" si="25"/>
        <v>1.1499999999999999</v>
      </c>
      <c r="Q33" s="3">
        <f t="shared" si="25"/>
        <v>1.46</v>
      </c>
      <c r="R33" s="3">
        <f t="shared" si="25"/>
        <v>1.1599999999999999</v>
      </c>
      <c r="S33" s="3">
        <f t="shared" si="25"/>
        <v>2.73</v>
      </c>
      <c r="T33" s="3">
        <f t="shared" si="25"/>
        <v>3.67</v>
      </c>
      <c r="U33" s="3">
        <f t="shared" si="25"/>
        <v>3.58</v>
      </c>
      <c r="V33" s="3">
        <f t="shared" si="25"/>
        <v>3.9</v>
      </c>
      <c r="W33" s="3">
        <f t="shared" si="25"/>
        <v>3.47</v>
      </c>
      <c r="X33" s="3">
        <f t="shared" si="25"/>
        <v>4.75</v>
      </c>
      <c r="Y33" s="3">
        <f t="shared" si="25"/>
        <v>1.92</v>
      </c>
      <c r="Z33" s="3">
        <f t="shared" si="25"/>
        <v>1.95</v>
      </c>
      <c r="AA33" s="3">
        <f t="shared" si="25"/>
        <v>4.3099999999999996</v>
      </c>
      <c r="AB33" s="3">
        <f t="shared" si="25"/>
        <v>4.8</v>
      </c>
    </row>
    <row r="34" spans="1:2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-74.89</v>
      </c>
      <c r="H34" s="3">
        <f>IFERROR(INDEX(D34:G34,COUNT(D34:G34)),"")</f>
        <v>-74.89</v>
      </c>
      <c r="I34" s="3">
        <f t="shared" ref="I34:AB34" si="26">IFERROR(INDEX(I51:I500,MATCH($C$34,$C$51:$C$500,0)),"")</f>
        <v>-15.42</v>
      </c>
      <c r="J34" s="3">
        <f t="shared" si="26"/>
        <v>16.239999999999998</v>
      </c>
      <c r="K34" s="3">
        <f t="shared" si="26"/>
        <v>20.66</v>
      </c>
      <c r="L34" s="3">
        <f t="shared" si="26"/>
        <v>25.32</v>
      </c>
      <c r="M34" s="3">
        <f t="shared" si="26"/>
        <v>26.4</v>
      </c>
      <c r="N34" s="3">
        <f t="shared" si="26"/>
        <v>78.650000000000006</v>
      </c>
      <c r="O34" s="3">
        <f t="shared" si="26"/>
        <v>47.25</v>
      </c>
      <c r="P34" s="3">
        <f t="shared" si="26"/>
        <v>-6.42</v>
      </c>
      <c r="Q34" s="3">
        <f t="shared" si="26"/>
        <v>84.31</v>
      </c>
      <c r="R34" s="3">
        <f t="shared" si="26"/>
        <v>65.760000000000005</v>
      </c>
      <c r="S34" s="3">
        <f t="shared" si="26"/>
        <v>-1514.81</v>
      </c>
      <c r="T34" s="3">
        <f t="shared" si="26"/>
        <v>-57.44</v>
      </c>
      <c r="U34" s="3">
        <f t="shared" si="26"/>
        <v>52.97</v>
      </c>
      <c r="V34" s="3">
        <f t="shared" si="26"/>
        <v>21.67</v>
      </c>
      <c r="W34" s="3">
        <f t="shared" si="26"/>
        <v>16.79</v>
      </c>
      <c r="X34" s="3">
        <f t="shared" si="26"/>
        <v>19.23</v>
      </c>
      <c r="Y34" s="3">
        <f t="shared" si="26"/>
        <v>9.94</v>
      </c>
      <c r="Z34" s="3">
        <f t="shared" si="26"/>
        <v>-556.34</v>
      </c>
      <c r="AA34" s="3">
        <f t="shared" si="26"/>
        <v>76.680000000000007</v>
      </c>
      <c r="AB34" s="3">
        <f t="shared" si="26"/>
        <v>31.53</v>
      </c>
    </row>
    <row r="35" spans="1:2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4.54</v>
      </c>
      <c r="H35" s="3">
        <f>IFERROR(INDEX(D35:G35,COUNT(D35:G35)),"")</f>
        <v>4.54</v>
      </c>
      <c r="I35" s="3">
        <f t="shared" ref="I35:AB35" si="27">IFERROR(INDEX(I51:I500,MATCH($C$35,$C$51:$C$500,0)),"")</f>
        <v>1.61</v>
      </c>
      <c r="J35" s="3">
        <f t="shared" si="27"/>
        <v>0.86</v>
      </c>
      <c r="K35" s="3">
        <f t="shared" si="27"/>
        <v>0.81</v>
      </c>
      <c r="L35" s="3">
        <f t="shared" si="27"/>
        <v>0.96</v>
      </c>
      <c r="M35" s="3">
        <f t="shared" si="27"/>
        <v>1.27</v>
      </c>
      <c r="N35" s="3">
        <f t="shared" si="27"/>
        <v>1.1200000000000001</v>
      </c>
      <c r="O35" s="3">
        <f t="shared" si="27"/>
        <v>1.34</v>
      </c>
      <c r="P35" s="3">
        <f t="shared" si="27"/>
        <v>0.92</v>
      </c>
      <c r="Q35" s="3">
        <f t="shared" si="27"/>
        <v>1.38</v>
      </c>
      <c r="R35" s="3">
        <f t="shared" si="27"/>
        <v>1.1599999999999999</v>
      </c>
      <c r="S35" s="3">
        <f t="shared" si="27"/>
        <v>1.68</v>
      </c>
      <c r="T35" s="3">
        <f t="shared" si="27"/>
        <v>2.1800000000000002</v>
      </c>
      <c r="U35" s="3">
        <f t="shared" si="27"/>
        <v>2.57</v>
      </c>
      <c r="V35" s="3">
        <f t="shared" si="27"/>
        <v>2.86</v>
      </c>
      <c r="W35" s="3">
        <f t="shared" si="27"/>
        <v>2.54</v>
      </c>
      <c r="X35" s="3">
        <f t="shared" si="27"/>
        <v>3.18</v>
      </c>
      <c r="Y35" s="3">
        <f t="shared" si="27"/>
        <v>1.23</v>
      </c>
      <c r="Z35" s="3">
        <f t="shared" si="27"/>
        <v>0.7</v>
      </c>
      <c r="AA35" s="3">
        <f t="shared" si="27"/>
        <v>2.41</v>
      </c>
      <c r="AB35" s="3">
        <f t="shared" si="27"/>
        <v>3.56</v>
      </c>
    </row>
    <row r="36" spans="1:2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B36" si="28">IFERROR(INDEX(H51:H500,MATCH($C$36,$C$51:$C$500,0)),"")</f>
        <v>-1.5530000000000002</v>
      </c>
      <c r="I36" s="4">
        <f t="shared" si="28"/>
        <v>-1.0061</v>
      </c>
      <c r="J36" s="4">
        <f t="shared" si="28"/>
        <v>2.4483000000000001</v>
      </c>
      <c r="K36" s="4">
        <f t="shared" si="28"/>
        <v>0.69590000000000007</v>
      </c>
      <c r="L36" s="4">
        <f t="shared" si="28"/>
        <v>0.68900000000000006</v>
      </c>
      <c r="M36" s="4">
        <f t="shared" si="28"/>
        <v>0.7208</v>
      </c>
      <c r="N36" s="4">
        <f t="shared" si="28"/>
        <v>1.5526</v>
      </c>
      <c r="O36" s="4">
        <f t="shared" si="28"/>
        <v>0.51080000000000003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  <c r="AB36" s="4">
        <f t="shared" si="28"/>
        <v>0</v>
      </c>
    </row>
    <row r="37" spans="1:2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B37" si="29">IFERROR(INDEX(H51:H500,MATCH($C$37,$C$51:$C$500,0)),"")</f>
        <v>244.7</v>
      </c>
      <c r="I37" s="3">
        <f t="shared" si="29"/>
        <v>244.7</v>
      </c>
      <c r="J37" s="3">
        <f t="shared" si="29"/>
        <v>244.7</v>
      </c>
      <c r="K37" s="3">
        <f t="shared" si="29"/>
        <v>48.6</v>
      </c>
      <c r="L37" s="3">
        <f t="shared" si="29"/>
        <v>42</v>
      </c>
      <c r="M37" s="3">
        <f t="shared" si="29"/>
        <v>51</v>
      </c>
      <c r="N37" s="3">
        <f t="shared" si="29"/>
        <v>31.7</v>
      </c>
      <c r="O37" s="3">
        <f t="shared" si="29"/>
        <v>20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  <c r="AB37" s="3">
        <f t="shared" si="29"/>
        <v>0</v>
      </c>
    </row>
    <row r="50" spans="2:2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700</v>
      </c>
      <c r="AB50" t="s">
        <v>2368</v>
      </c>
    </row>
    <row r="51" spans="2:28" ht="15.5" x14ac:dyDescent="0.35">
      <c r="B51" t="s">
        <v>84</v>
      </c>
      <c r="C51" t="s">
        <v>5</v>
      </c>
      <c r="D51" s="5">
        <v>11819341000000</v>
      </c>
      <c r="E51" s="5">
        <v>11898497000000</v>
      </c>
      <c r="F51" s="5">
        <v>11452569000000</v>
      </c>
      <c r="G51" s="5">
        <v>10493717000000</v>
      </c>
      <c r="I51" s="5">
        <v>42445960000000</v>
      </c>
      <c r="J51" s="5">
        <v>34391597000000</v>
      </c>
      <c r="K51" s="5">
        <v>32322651000000</v>
      </c>
      <c r="L51" s="5">
        <v>29141994000000</v>
      </c>
      <c r="M51" s="5">
        <v>26754050000000</v>
      </c>
      <c r="N51" s="5">
        <v>26009095000000</v>
      </c>
      <c r="O51" s="5">
        <v>25132628000000</v>
      </c>
      <c r="P51" s="5">
        <v>22938812000000</v>
      </c>
      <c r="Q51" s="5">
        <v>22875662000000</v>
      </c>
      <c r="R51" s="5">
        <v>21341425000000</v>
      </c>
      <c r="S51" s="5">
        <v>22876182000000</v>
      </c>
      <c r="T51" s="5">
        <v>23460015000000</v>
      </c>
      <c r="U51" s="5">
        <v>21265060000000</v>
      </c>
      <c r="V51" s="5">
        <v>20969806000000</v>
      </c>
      <c r="W51" s="5">
        <v>18712778000000</v>
      </c>
      <c r="X51" s="5">
        <v>17458639000000</v>
      </c>
      <c r="Y51" s="5">
        <v>13706051000000</v>
      </c>
      <c r="Z51" s="5">
        <v>12061207000000</v>
      </c>
      <c r="AA51" s="2">
        <v>7989519000000</v>
      </c>
      <c r="AB51" s="2">
        <v>5777657000000</v>
      </c>
    </row>
    <row r="52" spans="2:28" ht="15.5" x14ac:dyDescent="0.35">
      <c r="C52" t="s">
        <v>1332</v>
      </c>
      <c r="D52" s="5">
        <v>11819341000000</v>
      </c>
      <c r="E52" s="5">
        <v>11898497000000</v>
      </c>
      <c r="F52" s="5">
        <v>11452569000000</v>
      </c>
      <c r="G52" s="5">
        <v>10493717000000</v>
      </c>
      <c r="I52" s="5">
        <v>42445960000000</v>
      </c>
      <c r="J52" s="5">
        <v>34391597000000</v>
      </c>
      <c r="K52" s="5">
        <v>32322651000000</v>
      </c>
      <c r="L52" s="5">
        <v>29141994000000</v>
      </c>
      <c r="M52" s="5">
        <v>26754050000000</v>
      </c>
      <c r="N52" s="5">
        <v>26009095000000</v>
      </c>
      <c r="O52" s="5">
        <v>25132628000000</v>
      </c>
      <c r="P52" s="5">
        <v>22938812000000</v>
      </c>
      <c r="Q52" s="5">
        <v>22875662000000</v>
      </c>
      <c r="R52" s="5">
        <v>21341425000000</v>
      </c>
      <c r="S52" s="5">
        <v>22876182000000</v>
      </c>
      <c r="T52" s="5">
        <v>23460015000000</v>
      </c>
      <c r="U52" s="5">
        <v>21265060000000</v>
      </c>
      <c r="V52" s="5">
        <v>20969806000000</v>
      </c>
      <c r="W52" s="5">
        <v>18921070000000</v>
      </c>
      <c r="X52" s="5">
        <v>17636895000000</v>
      </c>
      <c r="Y52" s="5">
        <v>13879513000000</v>
      </c>
      <c r="Z52" s="5">
        <v>12155991000000</v>
      </c>
      <c r="AA52" s="2">
        <v>8364711000000</v>
      </c>
      <c r="AB52" s="2">
        <v>6466057000000</v>
      </c>
    </row>
    <row r="53" spans="2:28" ht="15.5" x14ac:dyDescent="0.35">
      <c r="C53" t="s">
        <v>97</v>
      </c>
      <c r="D53" s="5">
        <v>658000000</v>
      </c>
      <c r="E53" s="5">
        <v>3032000000</v>
      </c>
      <c r="F53" s="5">
        <v>2336000000</v>
      </c>
      <c r="G53" s="5">
        <v>1495000000</v>
      </c>
      <c r="I53" s="5">
        <v>12516000000</v>
      </c>
      <c r="J53" s="5">
        <v>28612000000</v>
      </c>
      <c r="K53" s="5">
        <v>13335000000</v>
      </c>
      <c r="L53" s="5">
        <v>11748000000</v>
      </c>
    </row>
    <row r="54" spans="2:28" ht="15.5" x14ac:dyDescent="0.35">
      <c r="C54" t="s">
        <v>87</v>
      </c>
      <c r="D54" s="5">
        <v>-11711452000000</v>
      </c>
      <c r="E54" s="5">
        <v>-13069055000000</v>
      </c>
      <c r="F54" s="5">
        <v>-11945980000000</v>
      </c>
      <c r="G54" s="5">
        <v>-11327794000000</v>
      </c>
      <c r="I54" s="5">
        <v>-43584754000000</v>
      </c>
      <c r="J54" s="5">
        <v>-28633997000000</v>
      </c>
      <c r="K54" s="5">
        <v>-27586758000000</v>
      </c>
      <c r="L54" s="5">
        <v>-25127135000000</v>
      </c>
      <c r="M54" s="5">
        <v>-22764648000000</v>
      </c>
      <c r="N54" s="5">
        <v>-23377010000000</v>
      </c>
      <c r="O54" s="5">
        <v>-21858139000000</v>
      </c>
      <c r="P54" s="5">
        <v>-25710191000000</v>
      </c>
      <c r="Q54" s="5">
        <v>-21217401000000</v>
      </c>
      <c r="R54" s="5">
        <v>-19654551000000</v>
      </c>
      <c r="S54" s="5">
        <v>-19736905000000</v>
      </c>
      <c r="T54" s="5">
        <v>-23031603000000</v>
      </c>
      <c r="U54" s="5">
        <v>-19606772000000</v>
      </c>
      <c r="V54" s="5">
        <v>-16617343000000</v>
      </c>
      <c r="W54" s="5">
        <v>-14210511000000</v>
      </c>
      <c r="X54" s="5">
        <v>-12461580000000</v>
      </c>
      <c r="Y54" s="5">
        <v>-10497590000000</v>
      </c>
      <c r="Z54" s="5">
        <v>-10640369000000</v>
      </c>
      <c r="AA54" s="2">
        <v>-6434099000000</v>
      </c>
      <c r="AB54" s="2">
        <v>-4405002000000</v>
      </c>
    </row>
    <row r="55" spans="2:28" ht="15.5" x14ac:dyDescent="0.35">
      <c r="C55" t="s">
        <v>2369</v>
      </c>
      <c r="D55" s="5">
        <v>-3415089000000</v>
      </c>
      <c r="E55" s="5">
        <v>-3652218000000</v>
      </c>
      <c r="F55" s="5">
        <v>-3309604000000</v>
      </c>
      <c r="G55" s="5">
        <v>-3023716000000</v>
      </c>
      <c r="I55" s="5">
        <v>-12327392000000</v>
      </c>
      <c r="J55" s="5">
        <v>-8942323000000</v>
      </c>
      <c r="K55" s="5">
        <v>-8995646000000</v>
      </c>
      <c r="L55" s="5">
        <v>-7733947000000</v>
      </c>
      <c r="M55" s="5">
        <v>-7989540000000</v>
      </c>
      <c r="N55" s="5">
        <v>-7973636000000</v>
      </c>
      <c r="O55" s="5">
        <v>-9471130000000</v>
      </c>
      <c r="P55" s="5">
        <v>-8452928000000</v>
      </c>
      <c r="Q55" s="5">
        <v>-8576361000000</v>
      </c>
      <c r="R55" s="5">
        <v>-8269268000000</v>
      </c>
      <c r="S55" s="5">
        <v>-9286366000000</v>
      </c>
      <c r="T55" s="5">
        <v>-8229219000000</v>
      </c>
      <c r="U55" s="5">
        <v>-6026861000000</v>
      </c>
      <c r="V55" s="5">
        <v>-5206335000000</v>
      </c>
      <c r="X55" s="5">
        <v>-3120982000000</v>
      </c>
      <c r="Y55" s="5">
        <v>-3089094000000</v>
      </c>
      <c r="Z55" s="5">
        <v>-1988575000000</v>
      </c>
      <c r="AA55" s="2">
        <v>-1076676000000</v>
      </c>
      <c r="AB55" s="2">
        <v>-1508020000000</v>
      </c>
    </row>
    <row r="56" spans="2:28" ht="15.5" x14ac:dyDescent="0.35">
      <c r="C56" t="s">
        <v>525</v>
      </c>
      <c r="D56" s="5">
        <v>-5368173000000</v>
      </c>
      <c r="E56" s="5">
        <v>-5214830000000</v>
      </c>
      <c r="F56" s="5">
        <v>-5061041000000</v>
      </c>
      <c r="G56" s="5">
        <v>-4438343000000</v>
      </c>
      <c r="I56" s="5">
        <v>-17585538000000</v>
      </c>
      <c r="J56" s="5">
        <v>-12074335000000</v>
      </c>
      <c r="K56" s="5">
        <v>-11347758000000</v>
      </c>
      <c r="L56" s="5">
        <v>-10569622000000</v>
      </c>
      <c r="M56" s="5">
        <v>-9956227000000</v>
      </c>
      <c r="N56" s="5">
        <v>-12432846000000</v>
      </c>
      <c r="O56" s="5">
        <v>-7330432000000</v>
      </c>
      <c r="P56" s="5">
        <v>-11473609000000</v>
      </c>
      <c r="Q56" s="5">
        <v>-6757453000000</v>
      </c>
      <c r="R56" s="5">
        <v>-7827973000000</v>
      </c>
      <c r="S56" s="5">
        <v>-6889429000000</v>
      </c>
      <c r="T56" s="5">
        <v>-6338264000000</v>
      </c>
      <c r="U56" s="5">
        <v>-5643404000000</v>
      </c>
      <c r="V56" s="5">
        <v>-4993976000000</v>
      </c>
      <c r="W56" s="5">
        <v>-4610551000000</v>
      </c>
      <c r="X56" s="5">
        <v>-4071998000000</v>
      </c>
      <c r="Y56" s="5">
        <v>-3701880000000</v>
      </c>
      <c r="Z56" s="5">
        <v>-3335287000000</v>
      </c>
      <c r="AA56" s="2">
        <v>-1705410000000</v>
      </c>
      <c r="AB56" s="2">
        <v>-613351000000</v>
      </c>
    </row>
    <row r="57" spans="2:28" ht="15.5" x14ac:dyDescent="0.35">
      <c r="C57" t="s">
        <v>702</v>
      </c>
      <c r="D57" s="5">
        <v>-1179784000000</v>
      </c>
      <c r="E57" s="5">
        <v>-1400340000000</v>
      </c>
      <c r="F57" s="5">
        <v>-1386454000000</v>
      </c>
      <c r="G57" s="5">
        <v>-1172810000000</v>
      </c>
      <c r="I57" s="5">
        <v>-4909568000000</v>
      </c>
      <c r="J57" s="5">
        <v>-3284180000000</v>
      </c>
      <c r="K57" s="5">
        <v>-3172220000000</v>
      </c>
      <c r="L57" s="5">
        <v>-2876477000000</v>
      </c>
      <c r="M57" s="5">
        <v>-1536159000000</v>
      </c>
      <c r="N57" s="5">
        <v>-1560744000000</v>
      </c>
      <c r="O57" s="5">
        <v>-1914297000000</v>
      </c>
      <c r="P57" s="5">
        <v>-2421268000000</v>
      </c>
      <c r="Q57" s="5">
        <v>-2459401000000</v>
      </c>
      <c r="R57" s="5">
        <v>-1926396000000</v>
      </c>
      <c r="S57" s="5">
        <v>-2320957000000</v>
      </c>
      <c r="T57" s="5">
        <v>-3356261000000</v>
      </c>
      <c r="U57" s="5">
        <v>-3725898000000</v>
      </c>
      <c r="V57" s="5">
        <v>-3097391000000</v>
      </c>
      <c r="W57" s="5">
        <v>-2463303000000</v>
      </c>
      <c r="X57" s="5">
        <v>-2303762000000</v>
      </c>
      <c r="Y57" s="5">
        <v>-2027777000000</v>
      </c>
      <c r="Z57" s="5">
        <v>-2296381000000</v>
      </c>
      <c r="AA57" s="2">
        <v>-1529749000000</v>
      </c>
      <c r="AB57" s="2">
        <v>-1095982000000</v>
      </c>
    </row>
    <row r="58" spans="2:28" ht="15.5" x14ac:dyDescent="0.35">
      <c r="C58" t="s">
        <v>89</v>
      </c>
      <c r="D58" s="5">
        <v>-781633000000</v>
      </c>
      <c r="E58" s="5">
        <v>-792432000000</v>
      </c>
      <c r="F58" s="5">
        <v>-591186000000</v>
      </c>
      <c r="G58" s="5">
        <v>-526676000000</v>
      </c>
      <c r="I58" s="5">
        <v>-2299737000000</v>
      </c>
      <c r="J58" s="5">
        <v>-2094192000000</v>
      </c>
      <c r="K58" s="5">
        <v>-2454775000000</v>
      </c>
      <c r="L58" s="5">
        <v>-2617998000000</v>
      </c>
      <c r="M58" s="5">
        <v>-2566963000000</v>
      </c>
      <c r="N58" s="5">
        <v>-1805207000000</v>
      </c>
      <c r="O58" s="5">
        <v>-1970279000000</v>
      </c>
      <c r="P58" s="5">
        <v>-2038624000000</v>
      </c>
      <c r="Q58" s="5">
        <v>-1615500000000</v>
      </c>
      <c r="R58" s="5">
        <v>-1432730000000</v>
      </c>
      <c r="S58" s="5">
        <v>-1127023000000</v>
      </c>
      <c r="T58" s="5">
        <v>-1424475000000</v>
      </c>
      <c r="U58" s="5">
        <v>-1354517000000</v>
      </c>
      <c r="V58" s="5">
        <v>-1306482000000</v>
      </c>
      <c r="X58" s="5">
        <v>-1291324000000</v>
      </c>
      <c r="Y58" s="5">
        <v>-1030368000000</v>
      </c>
      <c r="Z58" s="5">
        <v>-1374475000000</v>
      </c>
      <c r="AA58" s="2">
        <v>-913837000000</v>
      </c>
      <c r="AB58" s="2">
        <v>-661538000000</v>
      </c>
    </row>
    <row r="59" spans="2:28" ht="15.5" x14ac:dyDescent="0.35">
      <c r="C59" t="s">
        <v>703</v>
      </c>
      <c r="D59" s="5">
        <v>-877429000000</v>
      </c>
      <c r="E59" s="5">
        <v>-1619268000000</v>
      </c>
      <c r="F59" s="5">
        <v>-1049552000000</v>
      </c>
      <c r="G59" s="5">
        <v>-1102598000000</v>
      </c>
      <c r="I59" s="5">
        <v>-4286366000000</v>
      </c>
      <c r="J59" s="5">
        <v>-1736074000000</v>
      </c>
      <c r="K59" s="5">
        <v>-1402242000000</v>
      </c>
      <c r="L59" s="5">
        <v>-1325529000000</v>
      </c>
      <c r="M59" s="5">
        <v>-1075801000000</v>
      </c>
      <c r="N59" s="5">
        <v>-1274264000000</v>
      </c>
      <c r="O59" s="5">
        <v>-1279376000000</v>
      </c>
      <c r="P59" s="5">
        <v>-1037244000000</v>
      </c>
      <c r="Q59" s="5">
        <v>-1351466000000</v>
      </c>
      <c r="R59" s="5">
        <v>-1156450000000</v>
      </c>
      <c r="S59" s="5">
        <v>-1089065000000</v>
      </c>
      <c r="T59" s="5">
        <v>-1159942000000</v>
      </c>
      <c r="U59" s="5">
        <v>-937497000000</v>
      </c>
      <c r="V59" s="5">
        <v>-941119000000</v>
      </c>
      <c r="W59" s="5">
        <v>-1199206000000</v>
      </c>
      <c r="X59" s="5">
        <v>-904408000000</v>
      </c>
      <c r="Y59" s="5">
        <v>-777833000000</v>
      </c>
      <c r="Z59" s="5">
        <v>-722515000000</v>
      </c>
      <c r="AA59" s="2">
        <v>-573907000000</v>
      </c>
      <c r="AB59" s="2">
        <v>-494408000000</v>
      </c>
    </row>
    <row r="60" spans="2:28" ht="15.5" x14ac:dyDescent="0.35">
      <c r="C60" t="s">
        <v>88</v>
      </c>
      <c r="D60" s="5">
        <v>-162995000000</v>
      </c>
      <c r="E60" s="5">
        <v>-318498000000</v>
      </c>
      <c r="F60" s="5">
        <v>-258369000000</v>
      </c>
      <c r="G60" s="5">
        <v>-181243000000</v>
      </c>
      <c r="I60" s="5">
        <v>-841999000000</v>
      </c>
      <c r="J60" s="5">
        <v>-454990000000</v>
      </c>
      <c r="K60" s="5">
        <v>-413040000000</v>
      </c>
      <c r="L60" s="5">
        <v>-352698000000</v>
      </c>
      <c r="M60" s="5">
        <v>-298802000000</v>
      </c>
      <c r="N60" s="5">
        <v>-335218000000</v>
      </c>
      <c r="O60" s="5">
        <v>-531193000000</v>
      </c>
      <c r="P60" s="5">
        <v>-476441000000</v>
      </c>
      <c r="Q60" s="5">
        <v>-551691000000</v>
      </c>
      <c r="R60" s="5">
        <v>-498320000000</v>
      </c>
      <c r="S60" s="5">
        <v>-659727000000</v>
      </c>
      <c r="T60" s="5">
        <v>-666679000000</v>
      </c>
      <c r="U60" s="5">
        <v>-560827000000</v>
      </c>
      <c r="V60" s="5">
        <v>-673153000000</v>
      </c>
      <c r="X60" s="5">
        <v>-551178000000</v>
      </c>
      <c r="Y60" s="5">
        <v>-575676000000</v>
      </c>
      <c r="Z60" s="5">
        <v>-547741000000</v>
      </c>
      <c r="AA60" s="2">
        <v>-386127000000</v>
      </c>
      <c r="AB60" s="2">
        <v>-358851000000</v>
      </c>
    </row>
    <row r="61" spans="2:28" ht="15.5" x14ac:dyDescent="0.35">
      <c r="C61" t="s">
        <v>94</v>
      </c>
      <c r="P61" s="5">
        <v>-366200000000</v>
      </c>
      <c r="Q61" s="5">
        <v>-39200000000</v>
      </c>
      <c r="R61" s="5">
        <v>286050000000</v>
      </c>
      <c r="S61" s="5">
        <v>-2542545000000</v>
      </c>
    </row>
    <row r="62" spans="2:28" ht="15.5" x14ac:dyDescent="0.35">
      <c r="C62" t="s">
        <v>90</v>
      </c>
      <c r="D62" s="5">
        <v>107889000000</v>
      </c>
      <c r="E62" s="5">
        <v>-1170558000000</v>
      </c>
      <c r="F62" s="5">
        <v>-493411000000</v>
      </c>
      <c r="G62" s="5">
        <v>-834077000000</v>
      </c>
      <c r="I62" s="5">
        <v>-1138794000000</v>
      </c>
      <c r="J62" s="5">
        <v>5757600000000</v>
      </c>
      <c r="K62" s="5">
        <v>4735893000000</v>
      </c>
      <c r="L62" s="5">
        <v>4014859000000</v>
      </c>
      <c r="M62" s="5">
        <v>3989402000000</v>
      </c>
      <c r="N62" s="5">
        <v>2632085000000</v>
      </c>
      <c r="O62" s="5">
        <v>3274489000000</v>
      </c>
      <c r="P62" s="5">
        <v>-2771379000000</v>
      </c>
      <c r="Q62" s="5">
        <v>1658261000000</v>
      </c>
      <c r="R62" s="5">
        <v>1686874000000</v>
      </c>
      <c r="S62" s="5">
        <v>3139277000000</v>
      </c>
      <c r="T62" s="5">
        <v>428412000000</v>
      </c>
      <c r="U62" s="5">
        <v>1658288000000</v>
      </c>
      <c r="V62" s="5">
        <v>4352463000000</v>
      </c>
      <c r="W62" s="5">
        <v>4502267000000</v>
      </c>
      <c r="X62" s="5">
        <v>4997059000000</v>
      </c>
      <c r="Y62" s="5">
        <v>3208461000000</v>
      </c>
      <c r="Z62" s="5">
        <v>1420838000000</v>
      </c>
      <c r="AA62" s="2">
        <v>1555420000000</v>
      </c>
      <c r="AB62" s="2">
        <v>1372655000000</v>
      </c>
    </row>
    <row r="63" spans="2:28" ht="15.5" x14ac:dyDescent="0.35">
      <c r="C63" t="s">
        <v>91</v>
      </c>
      <c r="D63" s="5">
        <v>-1025273000000</v>
      </c>
      <c r="E63" s="5">
        <v>-1095078000000</v>
      </c>
      <c r="F63" s="5">
        <v>-1161980000000</v>
      </c>
      <c r="G63" s="5">
        <v>-1030818000000</v>
      </c>
      <c r="I63" s="5">
        <v>-4123977000000</v>
      </c>
      <c r="J63" s="5">
        <v>-3330375000000</v>
      </c>
      <c r="K63" s="5">
        <v>-3031376000000</v>
      </c>
      <c r="L63" s="5">
        <v>-2661829000000</v>
      </c>
      <c r="M63" s="5">
        <v>-2281862000000</v>
      </c>
      <c r="N63" s="5">
        <v>-2485874000000</v>
      </c>
      <c r="O63" s="5">
        <v>-2130372000000</v>
      </c>
      <c r="P63" s="5">
        <v>-1624901000000</v>
      </c>
      <c r="Q63" s="5">
        <v>-1437023000000</v>
      </c>
      <c r="R63" s="5">
        <v>-1501293000000</v>
      </c>
      <c r="S63" s="5">
        <v>-3769803000000</v>
      </c>
      <c r="T63" s="5">
        <v>-1498198000000</v>
      </c>
      <c r="U63" s="5">
        <v>-268621000000</v>
      </c>
      <c r="V63" s="5">
        <v>-601042000000</v>
      </c>
      <c r="W63" s="5">
        <v>-637624000000</v>
      </c>
      <c r="X63" s="5">
        <v>-1129078000000</v>
      </c>
      <c r="Y63" s="5">
        <v>-858195000000</v>
      </c>
      <c r="Z63" s="5">
        <v>-1496047000000</v>
      </c>
      <c r="AA63" s="2">
        <v>-1037388000000</v>
      </c>
      <c r="AB63" s="2">
        <v>-370233000000</v>
      </c>
    </row>
    <row r="64" spans="2:28" ht="15.5" x14ac:dyDescent="0.35">
      <c r="C64" t="s">
        <v>26</v>
      </c>
      <c r="D64" s="5">
        <v>-987191000000</v>
      </c>
      <c r="E64" s="5">
        <v>-1042372000000</v>
      </c>
      <c r="F64" s="5">
        <v>-1106351000000</v>
      </c>
      <c r="G64" s="5">
        <v>-1091020000000</v>
      </c>
      <c r="I64" s="5">
        <v>-4015661000000</v>
      </c>
      <c r="J64" s="5">
        <v>-3112802000000</v>
      </c>
      <c r="K64" s="5">
        <v>-2939979000000</v>
      </c>
      <c r="L64" s="5">
        <v>-2777385000000</v>
      </c>
      <c r="M64" s="5">
        <v>-2378186000000</v>
      </c>
      <c r="N64" s="5">
        <v>-2667824000000</v>
      </c>
      <c r="O64" s="5">
        <v>-2242505000000</v>
      </c>
      <c r="P64" s="5">
        <v>-1746198000000</v>
      </c>
      <c r="Q64" s="5">
        <v>-1539281000000</v>
      </c>
      <c r="R64" s="5">
        <v>-1793508000000</v>
      </c>
      <c r="S64" s="5">
        <v>-1807768000000</v>
      </c>
      <c r="T64" s="5">
        <v>-1597626000000</v>
      </c>
      <c r="U64" s="5">
        <v>-998211000000</v>
      </c>
      <c r="V64" s="5">
        <v>-782334000000</v>
      </c>
      <c r="W64" s="5">
        <v>-754786000000</v>
      </c>
      <c r="X64" s="5">
        <v>-842604000000</v>
      </c>
      <c r="Y64" s="5">
        <v>-1274077000000</v>
      </c>
      <c r="Z64" s="5">
        <v>-1122294000000</v>
      </c>
      <c r="AA64" s="2">
        <v>-694388000000</v>
      </c>
      <c r="AB64" s="2">
        <v>-416203000000</v>
      </c>
    </row>
    <row r="65" spans="3:28" ht="15.5" x14ac:dyDescent="0.35">
      <c r="C65" t="s">
        <v>92</v>
      </c>
      <c r="D65" s="5">
        <v>48028000000</v>
      </c>
      <c r="E65" s="5">
        <v>32896000000</v>
      </c>
      <c r="F65" s="5">
        <v>8494000000</v>
      </c>
      <c r="G65" s="5">
        <v>24567000000</v>
      </c>
      <c r="I65" s="5">
        <v>97860000000</v>
      </c>
      <c r="J65" s="5">
        <v>80256000000</v>
      </c>
      <c r="K65" s="5">
        <v>100096000000</v>
      </c>
      <c r="L65" s="5">
        <v>111718000000</v>
      </c>
      <c r="M65" s="5">
        <v>87715000000</v>
      </c>
      <c r="N65" s="5">
        <v>182557000000</v>
      </c>
      <c r="O65" s="5">
        <v>111092000000</v>
      </c>
      <c r="P65" s="5">
        <v>487497000000</v>
      </c>
      <c r="Q65" s="5">
        <v>244365000000</v>
      </c>
      <c r="R65" s="5">
        <v>260869000000</v>
      </c>
      <c r="S65" s="5">
        <v>727526000000</v>
      </c>
      <c r="T65" s="5">
        <v>201120000000</v>
      </c>
      <c r="U65" s="5">
        <v>705605000000</v>
      </c>
      <c r="V65" s="5">
        <v>181292000000</v>
      </c>
      <c r="W65" s="5">
        <v>117162000000</v>
      </c>
      <c r="X65" s="5">
        <v>62367000000</v>
      </c>
      <c r="Y65" s="5">
        <v>55825000000</v>
      </c>
      <c r="Z65" s="5">
        <v>27649000000</v>
      </c>
      <c r="AA65" s="2">
        <v>50749000000</v>
      </c>
      <c r="AB65" s="2">
        <v>51668000000</v>
      </c>
    </row>
    <row r="66" spans="3:28" ht="15.5" x14ac:dyDescent="0.35">
      <c r="C66" t="s">
        <v>93</v>
      </c>
      <c r="D66" s="5">
        <v>-86110000000</v>
      </c>
      <c r="E66" s="5">
        <v>-85602000000</v>
      </c>
      <c r="F66" s="5">
        <v>-64123000000</v>
      </c>
      <c r="G66" s="5">
        <v>35635000000</v>
      </c>
      <c r="I66" s="5">
        <v>-206176000000</v>
      </c>
      <c r="J66" s="5">
        <v>-297829000000</v>
      </c>
      <c r="K66" s="5">
        <v>-191493000000</v>
      </c>
      <c r="L66" s="5">
        <v>3838000000</v>
      </c>
      <c r="M66" s="5">
        <v>8609000000</v>
      </c>
      <c r="N66" s="5">
        <v>-607000000</v>
      </c>
      <c r="O66" s="5">
        <v>1041000000</v>
      </c>
    </row>
    <row r="67" spans="3:28" ht="15.5" x14ac:dyDescent="0.35">
      <c r="C67" t="s">
        <v>98</v>
      </c>
      <c r="D67" s="5">
        <v>-1025273000000</v>
      </c>
      <c r="E67" s="5">
        <v>-1095078000000</v>
      </c>
      <c r="F67" s="5">
        <v>-1161980000000</v>
      </c>
      <c r="G67" s="5">
        <v>-1030818000000</v>
      </c>
      <c r="I67" s="5">
        <v>-4123977000000</v>
      </c>
      <c r="J67" s="5">
        <v>-3330375000000</v>
      </c>
      <c r="K67" s="5">
        <v>-3031376000000</v>
      </c>
      <c r="L67" s="5">
        <v>-2661829000000</v>
      </c>
      <c r="M67" s="5">
        <v>-2281862000000</v>
      </c>
      <c r="N67" s="5">
        <v>-2485874000000</v>
      </c>
      <c r="O67" s="5">
        <v>-2130372000000</v>
      </c>
      <c r="P67" s="5">
        <v>-1624901000000</v>
      </c>
      <c r="Q67" s="5">
        <v>-1437023000000</v>
      </c>
      <c r="R67" s="5">
        <v>-1501293000000</v>
      </c>
      <c r="S67" s="5">
        <v>-3769803000000</v>
      </c>
      <c r="T67" s="5">
        <v>-1498198000000</v>
      </c>
      <c r="U67" s="5">
        <v>-268621000000</v>
      </c>
      <c r="V67" s="5">
        <v>-601042000000</v>
      </c>
      <c r="W67" s="5">
        <v>-637624000000</v>
      </c>
      <c r="X67" s="5">
        <v>-1129078000000</v>
      </c>
      <c r="Y67" s="5">
        <v>-858195000000</v>
      </c>
      <c r="Z67" s="5">
        <v>-1496047000000</v>
      </c>
      <c r="AA67" s="2">
        <v>-1037388000000</v>
      </c>
      <c r="AB67" s="2">
        <v>-370233000000</v>
      </c>
    </row>
    <row r="68" spans="3:28" ht="15.5" x14ac:dyDescent="0.35">
      <c r="C68" t="s">
        <v>28</v>
      </c>
      <c r="D68" s="5">
        <v>-917384000000</v>
      </c>
      <c r="E68" s="5">
        <v>-2265636000000</v>
      </c>
      <c r="F68" s="5">
        <v>-1655391000000</v>
      </c>
      <c r="G68" s="5">
        <v>-1864895000000</v>
      </c>
      <c r="I68" s="5">
        <v>-5262771000000</v>
      </c>
      <c r="J68" s="5">
        <v>2427225000000</v>
      </c>
      <c r="K68" s="5">
        <v>1704517000000</v>
      </c>
      <c r="L68" s="5">
        <v>1353030000000</v>
      </c>
      <c r="M68" s="5">
        <v>1707540000000</v>
      </c>
      <c r="N68" s="5">
        <v>146211000000</v>
      </c>
      <c r="O68" s="5">
        <v>1144117000000</v>
      </c>
      <c r="P68" s="5">
        <v>-4396280000000</v>
      </c>
      <c r="Q68" s="5">
        <v>221238000000</v>
      </c>
      <c r="R68" s="5">
        <v>185581000000</v>
      </c>
      <c r="S68" s="5">
        <v>-630526000000</v>
      </c>
      <c r="T68" s="5">
        <v>-1069786000000</v>
      </c>
      <c r="U68" s="5">
        <v>1389667000000</v>
      </c>
      <c r="V68" s="5">
        <v>3751421000000</v>
      </c>
      <c r="W68" s="5">
        <v>3864643000000</v>
      </c>
      <c r="X68" s="5">
        <v>3867981000000</v>
      </c>
      <c r="Y68" s="5">
        <v>2350266000000</v>
      </c>
      <c r="Z68" s="5">
        <v>-75209000000</v>
      </c>
      <c r="AA68" s="2">
        <v>518032000000</v>
      </c>
      <c r="AB68" s="2">
        <v>1002422000000</v>
      </c>
    </row>
    <row r="69" spans="3:28" ht="15.5" x14ac:dyDescent="0.35">
      <c r="C69" t="s">
        <v>27</v>
      </c>
      <c r="D69" s="5">
        <v>201112000000</v>
      </c>
      <c r="E69" s="5">
        <v>447139000000</v>
      </c>
      <c r="F69" s="5">
        <v>278166000000</v>
      </c>
      <c r="G69" s="5">
        <v>258283000000</v>
      </c>
      <c r="I69" s="5">
        <v>848669000000</v>
      </c>
      <c r="J69" s="5">
        <v>-579594000000</v>
      </c>
      <c r="K69" s="5">
        <v>-420069000000</v>
      </c>
      <c r="L69" s="5">
        <v>-231842000000</v>
      </c>
      <c r="M69" s="5">
        <v>-419733000000</v>
      </c>
      <c r="N69" s="5">
        <v>225387000000</v>
      </c>
      <c r="O69" s="5">
        <v>-431538000000</v>
      </c>
      <c r="P69" s="5">
        <v>1099390000000</v>
      </c>
      <c r="Q69" s="5">
        <v>154006000000</v>
      </c>
      <c r="R69" s="5">
        <v>189935000000</v>
      </c>
      <c r="S69" s="5">
        <v>605188000000</v>
      </c>
      <c r="T69" s="5">
        <v>178723000000</v>
      </c>
      <c r="U69" s="5">
        <v>-356850000000</v>
      </c>
      <c r="V69" s="5">
        <v>-986774000000</v>
      </c>
      <c r="W69" s="5">
        <v>-1034542000000</v>
      </c>
      <c r="X69" s="5">
        <v>-976720000000</v>
      </c>
      <c r="Y69" s="5">
        <v>-653575000000</v>
      </c>
      <c r="Z69" s="5">
        <v>60100000000</v>
      </c>
      <c r="AA69" s="2">
        <v>-267251000000</v>
      </c>
      <c r="AB69" s="2">
        <v>-350539000000</v>
      </c>
    </row>
    <row r="70" spans="3:28" ht="15.5" x14ac:dyDescent="0.35">
      <c r="C70" t="s">
        <v>405</v>
      </c>
      <c r="W70" s="5">
        <v>-961368000000</v>
      </c>
      <c r="X70" s="5">
        <v>-877050000000</v>
      </c>
      <c r="Y70" s="5">
        <v>-23527000000</v>
      </c>
      <c r="AA70" s="2">
        <v>-675000000</v>
      </c>
      <c r="AB70" s="2">
        <v>-2031000000</v>
      </c>
    </row>
    <row r="71" spans="3:28" ht="15.5" x14ac:dyDescent="0.35">
      <c r="C71" t="s">
        <v>406</v>
      </c>
      <c r="W71" s="5">
        <v>-73174000000</v>
      </c>
      <c r="X71" s="5">
        <v>-99670000000</v>
      </c>
      <c r="Y71" s="5">
        <v>-630048000000</v>
      </c>
      <c r="Z71" s="5">
        <v>60100000000</v>
      </c>
      <c r="AA71" s="2">
        <v>-266576000000</v>
      </c>
      <c r="AB71" s="2">
        <v>-348508000000</v>
      </c>
    </row>
    <row r="72" spans="3:28" ht="15.5" x14ac:dyDescent="0.35">
      <c r="C72" t="s">
        <v>407</v>
      </c>
      <c r="D72" s="5">
        <v>201112000000</v>
      </c>
      <c r="E72" s="5">
        <v>447139000000</v>
      </c>
      <c r="F72" s="5">
        <v>278166000000</v>
      </c>
      <c r="G72" s="5">
        <v>258283000000</v>
      </c>
      <c r="I72" s="5">
        <v>848669000000</v>
      </c>
      <c r="J72" s="5">
        <v>-579594000000</v>
      </c>
      <c r="K72" s="5">
        <v>-420069000000</v>
      </c>
      <c r="L72" s="5">
        <v>-231842000000</v>
      </c>
      <c r="M72" s="5">
        <v>-419733000000</v>
      </c>
      <c r="N72" s="5">
        <v>225387000000</v>
      </c>
      <c r="O72" s="5">
        <v>-431538000000</v>
      </c>
      <c r="P72" s="5">
        <v>1099390000000</v>
      </c>
      <c r="Q72" s="5">
        <v>154006000000</v>
      </c>
      <c r="R72" s="5">
        <v>189935000000</v>
      </c>
      <c r="S72" s="5">
        <v>605188000000</v>
      </c>
      <c r="T72" s="5">
        <v>178723000000</v>
      </c>
      <c r="U72" s="5">
        <v>-356850000000</v>
      </c>
      <c r="V72" s="5">
        <v>-986774000000</v>
      </c>
      <c r="W72" s="5">
        <v>-1034542000000</v>
      </c>
      <c r="X72" s="5">
        <v>-976720000000</v>
      </c>
      <c r="Y72" s="5">
        <v>-653575000000</v>
      </c>
      <c r="Z72" s="5">
        <v>60100000000</v>
      </c>
      <c r="AA72" s="2">
        <v>-267251000000</v>
      </c>
      <c r="AB72" s="2">
        <v>-350539000000</v>
      </c>
    </row>
    <row r="73" spans="3:28" ht="15.5" x14ac:dyDescent="0.35">
      <c r="C73" t="s">
        <v>102</v>
      </c>
      <c r="D73" s="5">
        <v>-716272000000</v>
      </c>
      <c r="E73" s="5">
        <v>-1818497000000</v>
      </c>
      <c r="F73" s="5">
        <v>-1377225000000</v>
      </c>
      <c r="G73" s="5">
        <v>-1606612000000</v>
      </c>
      <c r="I73" s="5">
        <v>-4414102000000</v>
      </c>
      <c r="J73" s="5">
        <v>1847631000000</v>
      </c>
      <c r="K73" s="5">
        <v>1284448000000</v>
      </c>
      <c r="L73" s="5">
        <v>1121188000000</v>
      </c>
      <c r="M73" s="5">
        <v>1287807000000</v>
      </c>
      <c r="N73" s="5">
        <v>371598000000</v>
      </c>
      <c r="O73" s="5">
        <v>712579000000</v>
      </c>
      <c r="P73" s="5">
        <v>-3296890000000</v>
      </c>
      <c r="Q73" s="5">
        <v>375244000000</v>
      </c>
      <c r="R73" s="5">
        <v>375516000000</v>
      </c>
      <c r="S73" s="5">
        <v>-25338000000</v>
      </c>
      <c r="T73" s="5">
        <v>-891063000000</v>
      </c>
      <c r="U73" s="5">
        <v>1032817000000</v>
      </c>
      <c r="V73" s="5">
        <v>2764647000000</v>
      </c>
      <c r="W73" s="5">
        <v>2830101000000</v>
      </c>
      <c r="X73" s="5">
        <v>2891261000000</v>
      </c>
      <c r="Y73" s="5">
        <v>1696691000000</v>
      </c>
      <c r="Z73" s="5">
        <v>-15109000000</v>
      </c>
      <c r="AA73" s="2">
        <v>250781000000</v>
      </c>
      <c r="AB73" s="2">
        <v>651883000000</v>
      </c>
    </row>
    <row r="74" spans="3:28" ht="15.5" x14ac:dyDescent="0.35">
      <c r="C74" t="s">
        <v>103</v>
      </c>
      <c r="D74" s="5">
        <v>25433000000</v>
      </c>
      <c r="E74" s="5">
        <v>-17573000000</v>
      </c>
      <c r="F74" s="5">
        <v>-2328000000</v>
      </c>
      <c r="G74" s="5">
        <v>4533000000</v>
      </c>
      <c r="I74" s="5">
        <v>-12305000000</v>
      </c>
      <c r="J74" s="5">
        <v>9151000000</v>
      </c>
      <c r="K74" s="5">
        <v>-4875000000</v>
      </c>
      <c r="L74" s="5">
        <v>50482000000</v>
      </c>
      <c r="M74" s="5">
        <v>15693000000</v>
      </c>
      <c r="N74" s="5">
        <v>-26422000000</v>
      </c>
      <c r="O74" s="5">
        <v>13278000000</v>
      </c>
      <c r="P74" s="5">
        <v>16777000000</v>
      </c>
      <c r="Q74" s="5">
        <v>28199000000</v>
      </c>
      <c r="R74" s="5">
        <v>21033000000</v>
      </c>
      <c r="S74" s="5">
        <v>33209000000</v>
      </c>
      <c r="T74" s="5">
        <v>-26252000000</v>
      </c>
      <c r="U74" s="5">
        <v>23148000000</v>
      </c>
      <c r="V74" s="5">
        <v>-20732000000</v>
      </c>
    </row>
    <row r="75" spans="3:28" ht="15.5" x14ac:dyDescent="0.35">
      <c r="C75" t="s">
        <v>104</v>
      </c>
      <c r="D75" s="5">
        <v>-690839000000</v>
      </c>
      <c r="E75" s="5">
        <v>-1836070000000</v>
      </c>
      <c r="F75" s="5">
        <v>-1379553000000</v>
      </c>
      <c r="G75" s="5">
        <v>-1602079000000</v>
      </c>
      <c r="I75" s="5">
        <v>-4426407000000</v>
      </c>
      <c r="J75" s="5">
        <v>1856782000000</v>
      </c>
      <c r="K75" s="5">
        <v>1279573000000</v>
      </c>
      <c r="L75" s="5">
        <v>1171670000000</v>
      </c>
      <c r="M75" s="5">
        <v>1303500000000</v>
      </c>
      <c r="N75" s="5">
        <v>345176000000</v>
      </c>
      <c r="O75" s="5">
        <v>725857000000</v>
      </c>
      <c r="P75" s="5">
        <v>-3280113000000</v>
      </c>
      <c r="Q75" s="5">
        <v>403443000000</v>
      </c>
      <c r="R75" s="5">
        <v>396549000000</v>
      </c>
      <c r="S75" s="5">
        <v>7871000000</v>
      </c>
      <c r="T75" s="5">
        <v>-917315000000</v>
      </c>
      <c r="U75" s="5">
        <v>1055965000000</v>
      </c>
      <c r="V75" s="5">
        <v>2743915000000</v>
      </c>
      <c r="W75" s="5">
        <v>2830101000000</v>
      </c>
    </row>
    <row r="76" spans="3:28" ht="15.5" x14ac:dyDescent="0.35">
      <c r="C76" t="s">
        <v>105</v>
      </c>
      <c r="D76" s="5">
        <v>-716272000000</v>
      </c>
      <c r="E76" s="5">
        <v>-1818497000000</v>
      </c>
      <c r="F76" s="5">
        <v>-1377225000000</v>
      </c>
      <c r="G76" s="5">
        <v>-1606612000000</v>
      </c>
      <c r="I76" s="5">
        <v>-4414102000000</v>
      </c>
      <c r="J76" s="5">
        <v>1847631000000</v>
      </c>
      <c r="K76" s="5">
        <v>1284448000000</v>
      </c>
      <c r="L76" s="5">
        <v>1121188000000</v>
      </c>
      <c r="M76" s="5">
        <v>1287807000000</v>
      </c>
      <c r="N76" s="5">
        <v>371598000000</v>
      </c>
      <c r="O76" s="5">
        <v>712579000000</v>
      </c>
      <c r="P76" s="5">
        <v>-3296890000000</v>
      </c>
      <c r="Q76" s="5">
        <v>375244000000</v>
      </c>
      <c r="R76" s="5">
        <v>375516000000</v>
      </c>
      <c r="S76" s="5">
        <v>-25338000000</v>
      </c>
      <c r="T76" s="5">
        <v>-891063000000</v>
      </c>
      <c r="U76" s="5">
        <v>1032817000000</v>
      </c>
      <c r="V76" s="5">
        <v>2764647000000</v>
      </c>
      <c r="W76" s="5">
        <v>2830101000000</v>
      </c>
      <c r="X76" s="5">
        <v>2891261000000</v>
      </c>
      <c r="Y76" s="5">
        <v>1696691000000</v>
      </c>
      <c r="Z76" s="5">
        <v>-15109000000</v>
      </c>
      <c r="AA76" s="2">
        <v>250781000000</v>
      </c>
      <c r="AB76" s="2">
        <v>651883000000</v>
      </c>
    </row>
    <row r="77" spans="3:28" ht="15.5" x14ac:dyDescent="0.35">
      <c r="C77" t="s">
        <v>7</v>
      </c>
      <c r="D77" s="5">
        <v>-691497000000</v>
      </c>
      <c r="E77" s="5">
        <v>-1839102000000</v>
      </c>
      <c r="F77" s="5">
        <v>-1381889000000</v>
      </c>
      <c r="G77" s="5">
        <v>-1603574000000</v>
      </c>
      <c r="I77" s="5">
        <v>-4438923000000</v>
      </c>
      <c r="J77" s="5">
        <v>1828170000000</v>
      </c>
      <c r="K77" s="5">
        <v>1266238000000</v>
      </c>
      <c r="L77" s="5">
        <v>1159922000000</v>
      </c>
      <c r="M77" s="5">
        <v>1303500000000</v>
      </c>
      <c r="N77" s="5">
        <v>345176000000</v>
      </c>
      <c r="O77" s="5">
        <v>725857000000</v>
      </c>
      <c r="P77" s="5">
        <v>-3280113000000</v>
      </c>
      <c r="Q77" s="5">
        <v>403443000000</v>
      </c>
      <c r="R77" s="5">
        <v>396549000000</v>
      </c>
      <c r="S77" s="5">
        <v>7871000000</v>
      </c>
      <c r="T77" s="5">
        <v>-917315000000</v>
      </c>
      <c r="U77" s="5">
        <v>1055965000000</v>
      </c>
      <c r="V77" s="5">
        <v>2743915000000</v>
      </c>
      <c r="W77" s="5">
        <v>2830101000000</v>
      </c>
    </row>
    <row r="78" spans="3:28" ht="15.5" x14ac:dyDescent="0.35">
      <c r="C78" t="s">
        <v>106</v>
      </c>
      <c r="D78" s="5">
        <v>-716272000000</v>
      </c>
      <c r="E78" s="5">
        <v>-1818497000000</v>
      </c>
      <c r="F78" s="5">
        <v>-1377225000000</v>
      </c>
      <c r="G78" s="5">
        <v>-1606612000000</v>
      </c>
      <c r="I78" s="5">
        <v>-4414102000000</v>
      </c>
      <c r="J78" s="5">
        <v>1847631000000</v>
      </c>
      <c r="K78" s="5">
        <v>1284448000000</v>
      </c>
      <c r="L78" s="5">
        <v>1121188000000</v>
      </c>
      <c r="M78" s="5">
        <v>1287807000000</v>
      </c>
      <c r="N78" s="5">
        <v>371598000000</v>
      </c>
      <c r="O78" s="5">
        <v>712579000000</v>
      </c>
      <c r="P78" s="5">
        <v>-3296890000000</v>
      </c>
      <c r="Q78" s="5">
        <v>375244000000</v>
      </c>
      <c r="R78" s="5">
        <v>375516000000</v>
      </c>
      <c r="S78" s="5">
        <v>-25338000000</v>
      </c>
      <c r="T78" s="5">
        <v>-891063000000</v>
      </c>
      <c r="U78" s="5">
        <v>1032817000000</v>
      </c>
      <c r="V78" s="5">
        <v>2764647000000</v>
      </c>
      <c r="W78" s="5">
        <v>2830101000000</v>
      </c>
      <c r="X78" s="5">
        <v>2891261000000</v>
      </c>
      <c r="Y78" s="5">
        <v>1696691000000</v>
      </c>
      <c r="Z78" s="5">
        <v>-15109000000</v>
      </c>
      <c r="AA78" s="2">
        <v>250781000000</v>
      </c>
      <c r="AB78" s="2">
        <v>651883000000</v>
      </c>
    </row>
    <row r="79" spans="3:28" ht="15.5" x14ac:dyDescent="0.35">
      <c r="C79" t="s">
        <v>107</v>
      </c>
      <c r="D79" s="5">
        <v>-690839000000</v>
      </c>
      <c r="E79" s="5">
        <v>-1836070000000</v>
      </c>
      <c r="F79" s="5">
        <v>-1379553000000</v>
      </c>
      <c r="G79" s="5">
        <v>-1602079000000</v>
      </c>
      <c r="I79" s="5">
        <v>-4426407000000</v>
      </c>
      <c r="J79" s="5">
        <v>1856782000000</v>
      </c>
      <c r="K79" s="5">
        <v>1279573000000</v>
      </c>
      <c r="L79" s="5">
        <v>1171670000000</v>
      </c>
      <c r="M79" s="5">
        <v>1303500000000</v>
      </c>
      <c r="N79" s="5">
        <v>345176000000</v>
      </c>
      <c r="O79" s="5">
        <v>725857000000</v>
      </c>
      <c r="P79" s="5">
        <v>-3280113000000</v>
      </c>
      <c r="Q79" s="5">
        <v>403443000000</v>
      </c>
      <c r="R79" s="5">
        <v>396549000000</v>
      </c>
      <c r="S79" s="5">
        <v>7871000000</v>
      </c>
      <c r="T79" s="5">
        <v>-917315000000</v>
      </c>
      <c r="U79" s="5">
        <v>1055965000000</v>
      </c>
      <c r="V79" s="5">
        <v>2743915000000</v>
      </c>
      <c r="W79" s="5">
        <v>2830101000000</v>
      </c>
    </row>
    <row r="80" spans="3:28" ht="15.5" x14ac:dyDescent="0.35">
      <c r="C80" t="s">
        <v>108</v>
      </c>
      <c r="D80" s="5">
        <v>-690839000000</v>
      </c>
      <c r="E80" s="5">
        <v>-1836070000000</v>
      </c>
      <c r="F80" s="5">
        <v>-1379553000000</v>
      </c>
      <c r="G80" s="5">
        <v>-1602079000000</v>
      </c>
      <c r="I80" s="5">
        <v>-4426407000000</v>
      </c>
      <c r="J80" s="5">
        <v>1856782000000</v>
      </c>
      <c r="K80" s="5">
        <v>1279573000000</v>
      </c>
      <c r="L80" s="5">
        <v>1171670000000</v>
      </c>
      <c r="M80" s="5">
        <v>1303500000000</v>
      </c>
      <c r="N80" s="5">
        <v>345176000000</v>
      </c>
      <c r="O80" s="5">
        <v>725857000000</v>
      </c>
      <c r="P80" s="5">
        <v>-3280113000000</v>
      </c>
      <c r="Q80" s="5">
        <v>403443000000</v>
      </c>
      <c r="R80" s="5">
        <v>396549000000</v>
      </c>
      <c r="S80" s="5">
        <v>7871000000</v>
      </c>
      <c r="T80" s="5">
        <v>-917315000000</v>
      </c>
      <c r="U80" s="5">
        <v>1055965000000</v>
      </c>
      <c r="V80" s="5">
        <v>2743915000000</v>
      </c>
      <c r="W80" s="5">
        <v>2830101000000</v>
      </c>
    </row>
    <row r="82" spans="2:28" ht="15.5" x14ac:dyDescent="0.35">
      <c r="B82" t="s">
        <v>109</v>
      </c>
      <c r="C82" t="s">
        <v>110</v>
      </c>
    </row>
    <row r="83" spans="2:28" ht="15.5" x14ac:dyDescent="0.35">
      <c r="C83" t="s">
        <v>111</v>
      </c>
    </row>
    <row r="84" spans="2:28" ht="15.5" x14ac:dyDescent="0.35">
      <c r="C84" t="s">
        <v>19</v>
      </c>
      <c r="D84" s="5">
        <v>2701618000000</v>
      </c>
      <c r="E84" s="5">
        <v>2666146000000</v>
      </c>
      <c r="F84" s="5">
        <v>1355438000000</v>
      </c>
      <c r="G84" s="5">
        <v>1198549000000</v>
      </c>
      <c r="I84" s="5">
        <v>2666146000000</v>
      </c>
      <c r="J84" s="5">
        <v>1386637000000</v>
      </c>
      <c r="K84" s="5">
        <v>966027000000</v>
      </c>
      <c r="L84" s="5">
        <v>5184113000000</v>
      </c>
      <c r="M84" s="5">
        <v>2664387000000</v>
      </c>
      <c r="N84" s="5">
        <v>2965589000000</v>
      </c>
      <c r="O84" s="5">
        <v>1603445000000</v>
      </c>
      <c r="P84" s="5">
        <v>1047115000000</v>
      </c>
      <c r="Q84" s="5">
        <v>2455343000000</v>
      </c>
      <c r="R84" s="5">
        <v>1399910000000</v>
      </c>
      <c r="S84" s="5">
        <v>3311867000000</v>
      </c>
      <c r="T84" s="5">
        <v>6951316000000</v>
      </c>
      <c r="U84" s="5">
        <v>1317996000000</v>
      </c>
      <c r="V84" s="5">
        <v>791805000000</v>
      </c>
      <c r="W84" s="5">
        <v>998113000000</v>
      </c>
      <c r="X84" s="5">
        <v>366161000000</v>
      </c>
      <c r="Y84" s="5">
        <v>747965000000</v>
      </c>
      <c r="Z84" s="5">
        <v>1170203000000</v>
      </c>
      <c r="AA84" s="2">
        <v>805769000000</v>
      </c>
      <c r="AB84" s="2">
        <v>587176000000</v>
      </c>
    </row>
    <row r="85" spans="2:28" ht="15.5" x14ac:dyDescent="0.35">
      <c r="C85" t="s">
        <v>113</v>
      </c>
      <c r="D85" s="5">
        <v>3537664000000</v>
      </c>
      <c r="E85" s="5">
        <v>5017180000000</v>
      </c>
      <c r="F85" s="5">
        <v>4454677000000</v>
      </c>
      <c r="G85" s="5">
        <v>3590635000000</v>
      </c>
      <c r="I85" s="5">
        <v>5017180000000</v>
      </c>
      <c r="J85" s="5">
        <v>1862607000000</v>
      </c>
      <c r="K85" s="5">
        <v>1385785000000</v>
      </c>
      <c r="L85" s="5">
        <v>738169000000</v>
      </c>
      <c r="M85" s="5">
        <v>524505000000</v>
      </c>
      <c r="N85" s="5">
        <v>450362000000</v>
      </c>
      <c r="O85" s="5">
        <v>662944000000</v>
      </c>
      <c r="P85" s="5">
        <v>569240000000</v>
      </c>
      <c r="Q85" s="5">
        <v>564946000000</v>
      </c>
      <c r="R85" s="5">
        <v>636527000000</v>
      </c>
      <c r="S85" s="5">
        <v>898027000000</v>
      </c>
      <c r="T85" s="5">
        <v>1130286000000</v>
      </c>
      <c r="U85" s="5">
        <v>1314200000000</v>
      </c>
      <c r="V85" s="5">
        <v>505687000000</v>
      </c>
      <c r="W85" s="5">
        <v>644404000000</v>
      </c>
      <c r="X85" s="5">
        <v>456965000000</v>
      </c>
      <c r="Y85" s="5">
        <v>332306000000</v>
      </c>
      <c r="Z85" s="5">
        <v>903760000000</v>
      </c>
      <c r="AA85" s="2">
        <v>308401000000</v>
      </c>
      <c r="AB85" s="2">
        <v>204298000000</v>
      </c>
    </row>
    <row r="86" spans="2:28" ht="15.5" x14ac:dyDescent="0.35">
      <c r="C86" t="s">
        <v>115</v>
      </c>
      <c r="X86" s="5">
        <v>942799000000</v>
      </c>
      <c r="Y86" s="5">
        <v>549333000000</v>
      </c>
      <c r="Z86" s="5">
        <v>428601000000</v>
      </c>
      <c r="AA86" s="2">
        <v>511968000000</v>
      </c>
      <c r="AB86" s="2">
        <v>325695000000</v>
      </c>
    </row>
    <row r="87" spans="2:28" ht="15.5" x14ac:dyDescent="0.35">
      <c r="C87" t="s">
        <v>114</v>
      </c>
      <c r="Y87" s="5">
        <v>153000000</v>
      </c>
      <c r="AA87" s="2">
        <v>4000000</v>
      </c>
    </row>
    <row r="88" spans="2:28" ht="15.5" x14ac:dyDescent="0.35">
      <c r="C88" t="s">
        <v>116</v>
      </c>
      <c r="D88" s="5">
        <v>3537664000000</v>
      </c>
      <c r="E88" s="5">
        <v>5017180000000</v>
      </c>
      <c r="F88" s="5">
        <v>4454677000000</v>
      </c>
      <c r="G88" s="5">
        <v>3590635000000</v>
      </c>
      <c r="I88" s="5">
        <v>5017180000000</v>
      </c>
      <c r="J88" s="5">
        <v>1862607000000</v>
      </c>
      <c r="K88" s="5">
        <v>1385785000000</v>
      </c>
      <c r="L88" s="5">
        <v>738169000000</v>
      </c>
      <c r="M88" s="5">
        <v>524505000000</v>
      </c>
      <c r="N88" s="5">
        <v>450362000000</v>
      </c>
      <c r="O88" s="5">
        <v>662944000000</v>
      </c>
      <c r="P88" s="5">
        <v>569240000000</v>
      </c>
      <c r="Q88" s="5">
        <v>564946000000</v>
      </c>
      <c r="R88" s="5">
        <v>636527000000</v>
      </c>
      <c r="S88" s="5">
        <v>898027000000</v>
      </c>
      <c r="T88" s="5">
        <v>1130286000000</v>
      </c>
      <c r="U88" s="5">
        <v>1314200000000</v>
      </c>
      <c r="V88" s="5">
        <v>505687000000</v>
      </c>
      <c r="W88" s="5">
        <v>644404000000</v>
      </c>
      <c r="X88" s="5">
        <v>456965000000</v>
      </c>
      <c r="Y88" s="5">
        <v>332306000000</v>
      </c>
      <c r="Z88" s="5">
        <v>903760000000</v>
      </c>
      <c r="AA88" s="2">
        <v>308401000000</v>
      </c>
      <c r="AB88" s="2">
        <v>204298000000</v>
      </c>
    </row>
    <row r="89" spans="2:28" ht="15.5" x14ac:dyDescent="0.35">
      <c r="C89" t="s">
        <v>117</v>
      </c>
      <c r="K89" s="5">
        <v>208537000000</v>
      </c>
      <c r="L89" s="5">
        <v>201652000000</v>
      </c>
    </row>
    <row r="90" spans="2:28" ht="15.5" x14ac:dyDescent="0.35">
      <c r="C90" t="s">
        <v>118</v>
      </c>
      <c r="K90" s="5">
        <v>208537000000</v>
      </c>
      <c r="L90" s="5">
        <v>201652000000</v>
      </c>
    </row>
    <row r="91" spans="2:28" ht="15.5" x14ac:dyDescent="0.35">
      <c r="C91" t="s">
        <v>119</v>
      </c>
      <c r="D91" s="5">
        <v>95608000000</v>
      </c>
      <c r="E91" s="5">
        <v>189544000000</v>
      </c>
      <c r="F91" s="5">
        <v>192893000000</v>
      </c>
      <c r="G91" s="5">
        <v>223580000000</v>
      </c>
      <c r="I91" s="5">
        <v>189544000000</v>
      </c>
      <c r="J91" s="5">
        <v>193554000000</v>
      </c>
      <c r="K91" s="5">
        <v>377884000000</v>
      </c>
      <c r="L91" s="5">
        <v>408178000000</v>
      </c>
      <c r="M91" s="5">
        <v>156440000000</v>
      </c>
      <c r="N91" s="5">
        <v>143377000000</v>
      </c>
      <c r="O91" s="5">
        <v>74608000000</v>
      </c>
      <c r="P91" s="5">
        <v>189063000000</v>
      </c>
      <c r="Q91" s="5">
        <v>143303000000</v>
      </c>
      <c r="R91" s="5">
        <v>161078000000</v>
      </c>
      <c r="S91" s="5">
        <v>78979000000</v>
      </c>
      <c r="T91" s="5">
        <v>77237000000</v>
      </c>
      <c r="U91" s="5">
        <v>49218000000</v>
      </c>
      <c r="V91" s="5">
        <v>49807000000</v>
      </c>
      <c r="W91" s="5">
        <v>66595000000</v>
      </c>
      <c r="X91" s="5">
        <v>61044000000</v>
      </c>
      <c r="Y91" s="5">
        <v>19886000000</v>
      </c>
      <c r="Z91" s="5">
        <v>127633000000</v>
      </c>
      <c r="AA91" s="2">
        <v>58961000000</v>
      </c>
      <c r="AB91" s="2">
        <v>35378000000</v>
      </c>
    </row>
    <row r="92" spans="2:28" ht="15.5" x14ac:dyDescent="0.35">
      <c r="C92" t="s">
        <v>97</v>
      </c>
      <c r="F92" s="5">
        <v>-2565978000000</v>
      </c>
      <c r="G92" s="5">
        <v>-2565978000000</v>
      </c>
      <c r="J92" s="5">
        <v>-134445000000</v>
      </c>
      <c r="K92" s="5">
        <v>-134445000000</v>
      </c>
      <c r="L92" s="5">
        <v>-134445000000</v>
      </c>
      <c r="M92" s="5">
        <v>-134445000000</v>
      </c>
      <c r="N92" s="5">
        <v>-134445000000</v>
      </c>
    </row>
    <row r="93" spans="2:28" ht="15.5" x14ac:dyDescent="0.35">
      <c r="C93" t="s">
        <v>121</v>
      </c>
      <c r="D93" s="5">
        <v>12298526000000</v>
      </c>
      <c r="E93" s="5">
        <v>15020150000000</v>
      </c>
      <c r="F93" s="5">
        <v>11660102000000</v>
      </c>
      <c r="G93" s="5">
        <v>11346779000000</v>
      </c>
      <c r="I93" s="5">
        <v>15020150000000</v>
      </c>
      <c r="J93" s="5">
        <v>8435813000000</v>
      </c>
      <c r="K93" s="5">
        <v>7173511000000</v>
      </c>
      <c r="L93" s="5">
        <v>10408358000000</v>
      </c>
      <c r="M93" s="5">
        <v>7733191000000</v>
      </c>
      <c r="N93" s="5">
        <v>7571123000000</v>
      </c>
      <c r="O93" s="5">
        <v>7145648000000</v>
      </c>
      <c r="P93" s="5">
        <v>7058652000000</v>
      </c>
      <c r="Q93" s="5">
        <v>7180742000000</v>
      </c>
      <c r="R93" s="5">
        <v>6806863000000</v>
      </c>
      <c r="S93" s="5">
        <v>10151586000000</v>
      </c>
      <c r="T93" s="5">
        <v>13309762000000</v>
      </c>
      <c r="U93" s="5">
        <v>5844114000000</v>
      </c>
      <c r="V93" s="5">
        <v>3658985000000</v>
      </c>
      <c r="W93" s="5">
        <v>3387237000000</v>
      </c>
      <c r="X93" s="5">
        <v>2228017000000</v>
      </c>
      <c r="Y93" s="5">
        <v>2007289000000</v>
      </c>
      <c r="Z93" s="5">
        <v>3719563000000</v>
      </c>
      <c r="AA93" s="2">
        <v>1679310000000</v>
      </c>
      <c r="AB93" s="2">
        <v>1183403000000</v>
      </c>
    </row>
    <row r="94" spans="2:28" ht="15.5" x14ac:dyDescent="0.35">
      <c r="C94" t="s">
        <v>122</v>
      </c>
    </row>
    <row r="95" spans="2:28" ht="15.5" x14ac:dyDescent="0.35">
      <c r="C95" t="s">
        <v>126</v>
      </c>
      <c r="D95" s="5">
        <v>64844442000000</v>
      </c>
      <c r="E95" s="5">
        <v>66978856000000</v>
      </c>
      <c r="F95" s="5">
        <v>65944472000000</v>
      </c>
      <c r="G95" s="5">
        <v>70101049000000</v>
      </c>
      <c r="I95" s="5">
        <v>66978856000000</v>
      </c>
      <c r="J95" s="5">
        <v>61034472000000</v>
      </c>
      <c r="K95" s="5">
        <v>63890454000000</v>
      </c>
      <c r="L95" s="5">
        <v>60473629000000</v>
      </c>
      <c r="M95" s="5">
        <v>51912214000000</v>
      </c>
      <c r="N95" s="5">
        <v>47162250000000</v>
      </c>
      <c r="O95" s="5">
        <v>42081680000000</v>
      </c>
      <c r="P95" s="5">
        <v>36759530000000</v>
      </c>
      <c r="Q95" s="5">
        <v>34933877000000</v>
      </c>
      <c r="R95" s="5">
        <v>33182920000000</v>
      </c>
      <c r="S95" s="5">
        <v>33426750000000</v>
      </c>
      <c r="T95" s="5">
        <v>35859030000000</v>
      </c>
      <c r="U95" s="5">
        <v>30928452000000</v>
      </c>
      <c r="V95" s="5">
        <v>29643274000000</v>
      </c>
      <c r="W95" s="5">
        <v>25614830000000</v>
      </c>
      <c r="X95" s="5">
        <v>23197199000000</v>
      </c>
      <c r="Y95" s="5">
        <v>23616394000000</v>
      </c>
      <c r="Z95" s="5">
        <v>23179767000000</v>
      </c>
      <c r="AA95" s="2">
        <v>15810223000000</v>
      </c>
      <c r="AB95" s="2">
        <v>10462010000000</v>
      </c>
    </row>
    <row r="96" spans="2:28" ht="15.5" x14ac:dyDescent="0.35">
      <c r="C96" t="s">
        <v>131</v>
      </c>
      <c r="D96" s="5">
        <v>13515391000000</v>
      </c>
      <c r="E96" s="5">
        <v>13589549000000</v>
      </c>
      <c r="F96" s="5">
        <v>13287897000000</v>
      </c>
      <c r="G96" s="5">
        <v>13311459000000</v>
      </c>
      <c r="I96" s="5">
        <v>13589549000000</v>
      </c>
      <c r="J96" s="5">
        <v>6885298000000</v>
      </c>
      <c r="K96" s="5">
        <v>6453886000000</v>
      </c>
      <c r="L96" s="5">
        <v>5988468000000</v>
      </c>
      <c r="M96" s="5">
        <v>5712558000000</v>
      </c>
      <c r="N96" s="5">
        <v>5716426000000</v>
      </c>
      <c r="O96" s="5">
        <v>5734185000000</v>
      </c>
      <c r="P96" s="5">
        <v>5766948000000</v>
      </c>
      <c r="Q96" s="5">
        <v>5914659000000</v>
      </c>
      <c r="R96" s="5">
        <v>6108241000000</v>
      </c>
      <c r="S96" s="5">
        <v>6326308000000</v>
      </c>
      <c r="T96" s="5">
        <v>6159394000000</v>
      </c>
      <c r="U96" s="5">
        <v>774626000000</v>
      </c>
      <c r="V96" s="5">
        <v>376513000000</v>
      </c>
    </row>
    <row r="97" spans="3:28" ht="15.5" x14ac:dyDescent="0.35">
      <c r="C97" t="s">
        <v>124</v>
      </c>
      <c r="D97" s="5">
        <v>1045353000000</v>
      </c>
      <c r="E97" s="5">
        <v>1131463000000</v>
      </c>
      <c r="F97" s="5">
        <v>1217067000000</v>
      </c>
      <c r="G97" s="5">
        <v>1568455000000</v>
      </c>
      <c r="I97" s="5">
        <v>1131463000000</v>
      </c>
      <c r="J97" s="5">
        <v>2539733000000</v>
      </c>
      <c r="K97" s="5">
        <v>2533736000000</v>
      </c>
      <c r="L97" s="5">
        <v>2750218000000</v>
      </c>
      <c r="M97" s="5">
        <v>200585000000</v>
      </c>
      <c r="N97" s="5">
        <v>177261000000</v>
      </c>
      <c r="O97" s="5">
        <v>143486000000</v>
      </c>
    </row>
    <row r="98" spans="3:28" ht="15.5" x14ac:dyDescent="0.35">
      <c r="C98" t="s">
        <v>128</v>
      </c>
      <c r="D98" s="5">
        <v>3853345000000</v>
      </c>
      <c r="E98" s="5">
        <v>3658155000000</v>
      </c>
      <c r="F98" s="5">
        <v>3204367000000</v>
      </c>
      <c r="G98" s="5">
        <v>3035893000000</v>
      </c>
      <c r="I98" s="5">
        <v>3658155000000</v>
      </c>
      <c r="J98" s="5">
        <v>11627000000</v>
      </c>
      <c r="K98" s="5">
        <v>6873000000</v>
      </c>
      <c r="L98" s="5">
        <v>5779000000</v>
      </c>
      <c r="N98" s="5">
        <v>85330000000</v>
      </c>
      <c r="P98" s="5">
        <v>283836000000</v>
      </c>
    </row>
    <row r="99" spans="3:28" ht="15.5" x14ac:dyDescent="0.35">
      <c r="C99" t="s">
        <v>130</v>
      </c>
      <c r="D99" s="5">
        <v>13348071000000</v>
      </c>
      <c r="E99" s="5">
        <v>13345600000000</v>
      </c>
      <c r="F99" s="5">
        <v>13231665000000</v>
      </c>
      <c r="G99" s="5">
        <v>13628723000000</v>
      </c>
      <c r="I99" s="5">
        <v>13345600000000</v>
      </c>
      <c r="J99" s="5">
        <v>6915592000000</v>
      </c>
      <c r="K99" s="5">
        <v>6915592000000</v>
      </c>
      <c r="L99" s="5">
        <v>6915592000000</v>
      </c>
      <c r="M99" s="5">
        <v>6681357000000</v>
      </c>
      <c r="N99" s="5">
        <v>6681357000000</v>
      </c>
      <c r="O99" s="5">
        <v>6681357000000</v>
      </c>
      <c r="P99" s="5">
        <v>6681357000000</v>
      </c>
      <c r="Q99" s="5">
        <v>6681357000000</v>
      </c>
      <c r="R99" s="5">
        <v>6681357000000</v>
      </c>
      <c r="S99" s="5">
        <v>6681357000000</v>
      </c>
      <c r="T99" s="5">
        <v>6105148000000</v>
      </c>
    </row>
    <row r="100" spans="3:28" ht="15.5" x14ac:dyDescent="0.35">
      <c r="C100" t="s">
        <v>133</v>
      </c>
      <c r="D100" s="5">
        <v>99551702000000</v>
      </c>
      <c r="E100" s="5">
        <v>100298288000000</v>
      </c>
      <c r="F100" s="5">
        <v>98158004000000</v>
      </c>
      <c r="G100" s="5">
        <v>102087123000000</v>
      </c>
      <c r="I100" s="5">
        <v>100298288000000</v>
      </c>
      <c r="J100" s="5">
        <v>77742752000000</v>
      </c>
      <c r="K100" s="5">
        <v>80514573000000</v>
      </c>
      <c r="L100" s="5">
        <v>76869422000000</v>
      </c>
      <c r="M100" s="5">
        <v>65020091000000</v>
      </c>
      <c r="N100" s="5">
        <v>60173674000000</v>
      </c>
      <c r="O100" s="5">
        <v>55579594000000</v>
      </c>
      <c r="P100" s="5">
        <v>50555302000000</v>
      </c>
      <c r="Q100" s="5">
        <v>49140699000000</v>
      </c>
      <c r="R100" s="5">
        <v>48089423000000</v>
      </c>
      <c r="S100" s="5">
        <v>48692734000000</v>
      </c>
      <c r="T100" s="5">
        <v>50396726000000</v>
      </c>
      <c r="U100" s="5">
        <v>34433512000000</v>
      </c>
      <c r="V100" s="5">
        <v>31796720000000</v>
      </c>
      <c r="W100" s="5">
        <v>27783417000000</v>
      </c>
      <c r="X100" s="5">
        <v>25023264000000</v>
      </c>
      <c r="Y100" s="5">
        <v>25372806000000</v>
      </c>
      <c r="Z100" s="5">
        <v>25192150000000</v>
      </c>
      <c r="AA100" s="2">
        <v>17121245000000</v>
      </c>
      <c r="AB100" s="2">
        <v>11453172000000</v>
      </c>
    </row>
    <row r="101" spans="3:28" ht="15.5" x14ac:dyDescent="0.35">
      <c r="C101" t="s">
        <v>134</v>
      </c>
      <c r="D101" s="5">
        <v>111850228000000</v>
      </c>
      <c r="E101" s="5">
        <v>115318438000000</v>
      </c>
      <c r="F101" s="5">
        <v>109818106000000</v>
      </c>
      <c r="G101" s="5">
        <v>113433902000000</v>
      </c>
      <c r="I101" s="5">
        <v>115318438000000</v>
      </c>
      <c r="J101" s="5">
        <v>86178565000000</v>
      </c>
      <c r="K101" s="5">
        <v>87688084000000</v>
      </c>
      <c r="L101" s="5">
        <v>87277780000000</v>
      </c>
      <c r="M101" s="5">
        <v>72753282000000</v>
      </c>
      <c r="N101" s="5">
        <v>67744797000000</v>
      </c>
      <c r="O101" s="5">
        <v>62725242000000</v>
      </c>
      <c r="P101" s="5">
        <v>57613954000000</v>
      </c>
      <c r="Q101" s="5">
        <v>56321441000000</v>
      </c>
      <c r="R101" s="5">
        <v>54896286000000</v>
      </c>
      <c r="S101" s="5">
        <v>58844320000000</v>
      </c>
      <c r="T101" s="5">
        <v>63706488000000</v>
      </c>
      <c r="U101" s="5">
        <v>40277626000000</v>
      </c>
      <c r="V101" s="5">
        <v>35455705000000</v>
      </c>
      <c r="W101" s="5">
        <v>31170654000000</v>
      </c>
      <c r="X101" s="5">
        <v>27251281000000</v>
      </c>
      <c r="Y101" s="5">
        <v>27380095000000</v>
      </c>
      <c r="Z101" s="5">
        <v>28911713000000</v>
      </c>
      <c r="AA101" s="2">
        <v>18800555000000</v>
      </c>
      <c r="AB101" s="2">
        <v>12636575000000</v>
      </c>
    </row>
    <row r="102" spans="3:28" ht="15.5" x14ac:dyDescent="0.35">
      <c r="C102" t="s">
        <v>135</v>
      </c>
    </row>
    <row r="103" spans="3:28" ht="15.5" x14ac:dyDescent="0.35">
      <c r="C103" t="s">
        <v>136</v>
      </c>
    </row>
    <row r="104" spans="3:28" ht="15.5" x14ac:dyDescent="0.35">
      <c r="C104" t="s">
        <v>137</v>
      </c>
      <c r="D104" s="5">
        <v>30454863000000</v>
      </c>
      <c r="E104" s="5">
        <v>31839607000000</v>
      </c>
      <c r="F104" s="5">
        <v>26794655000000</v>
      </c>
      <c r="G104" s="5">
        <v>28819552000000</v>
      </c>
      <c r="I104" s="5">
        <v>31839607000000</v>
      </c>
      <c r="J104" s="5">
        <v>21016639000000</v>
      </c>
      <c r="K104" s="5">
        <v>20141984000000</v>
      </c>
      <c r="L104" s="5">
        <v>26350500000000</v>
      </c>
      <c r="M104" s="5">
        <v>20953921000000</v>
      </c>
      <c r="N104" s="5">
        <v>18857026000000</v>
      </c>
      <c r="O104" s="5">
        <v>21292684000000</v>
      </c>
      <c r="P104" s="5">
        <v>15733294000000</v>
      </c>
      <c r="Q104" s="5">
        <v>15226516000000</v>
      </c>
      <c r="R104" s="5">
        <v>14477038000000</v>
      </c>
      <c r="S104" s="5">
        <v>15748214000000</v>
      </c>
      <c r="T104" s="5">
        <v>15398292000000</v>
      </c>
      <c r="U104" s="5">
        <v>7931046000000</v>
      </c>
      <c r="V104" s="5">
        <v>8739996000000</v>
      </c>
      <c r="W104" s="5">
        <v>8728212000000</v>
      </c>
      <c r="X104" s="5">
        <v>4563033000000</v>
      </c>
      <c r="Y104" s="5">
        <v>6008894000000</v>
      </c>
      <c r="Z104" s="5">
        <v>6196579000000</v>
      </c>
      <c r="AA104" s="2">
        <v>7019537000000</v>
      </c>
      <c r="AB104" s="2">
        <v>2300207000000</v>
      </c>
    </row>
    <row r="105" spans="3:28" ht="15.5" x14ac:dyDescent="0.35">
      <c r="C105" t="s">
        <v>146</v>
      </c>
      <c r="Z105" s="5">
        <v>547500000000</v>
      </c>
    </row>
    <row r="106" spans="3:28" ht="15.5" x14ac:dyDescent="0.35">
      <c r="C106" t="s">
        <v>138</v>
      </c>
      <c r="Y106" s="5">
        <v>32745000000</v>
      </c>
      <c r="Z106" s="5">
        <v>296944000000</v>
      </c>
      <c r="AA106" s="2">
        <v>295803000000</v>
      </c>
      <c r="AB106" s="2">
        <v>282170000000</v>
      </c>
    </row>
    <row r="107" spans="3:28" ht="15.5" x14ac:dyDescent="0.35">
      <c r="C107" t="s">
        <v>139</v>
      </c>
      <c r="D107" s="5">
        <v>13513295000000</v>
      </c>
      <c r="E107" s="5">
        <v>14024471000000</v>
      </c>
      <c r="F107" s="5">
        <v>9835091000000</v>
      </c>
      <c r="G107" s="5">
        <v>10232300000000</v>
      </c>
      <c r="I107" s="5">
        <v>14024471000000</v>
      </c>
      <c r="J107" s="5">
        <v>8251224000000</v>
      </c>
      <c r="K107" s="5">
        <v>9382500000000</v>
      </c>
      <c r="L107" s="5">
        <v>11337283000000</v>
      </c>
      <c r="M107" s="5">
        <v>10637997000000</v>
      </c>
      <c r="N107" s="5">
        <v>7378931000000</v>
      </c>
      <c r="O107" s="5">
        <v>8042098000000</v>
      </c>
      <c r="P107" s="5">
        <v>9105808000000</v>
      </c>
      <c r="Q107" s="5">
        <v>7475861000000</v>
      </c>
      <c r="R107" s="5">
        <v>6502815000000</v>
      </c>
      <c r="S107" s="5">
        <v>5283014000000</v>
      </c>
      <c r="T107" s="5">
        <v>4444464000000</v>
      </c>
      <c r="U107" s="5">
        <v>3225631000000</v>
      </c>
      <c r="V107" s="5">
        <v>2653621000000</v>
      </c>
      <c r="W107" s="5">
        <v>2815069000000</v>
      </c>
      <c r="X107" s="5">
        <v>1660051000000</v>
      </c>
      <c r="Y107" s="5">
        <v>2099502000000</v>
      </c>
      <c r="Z107" s="5">
        <v>3278863000000</v>
      </c>
      <c r="AA107" s="2">
        <v>2677678000000</v>
      </c>
      <c r="AB107" s="2">
        <v>1671505000000</v>
      </c>
    </row>
    <row r="108" spans="3:28" ht="15.5" x14ac:dyDescent="0.35">
      <c r="C108" t="s">
        <v>143</v>
      </c>
      <c r="W108" s="5">
        <v>129195000000</v>
      </c>
      <c r="X108" s="5">
        <v>396603000000</v>
      </c>
      <c r="Y108" s="5">
        <v>120304000000</v>
      </c>
      <c r="Z108" s="5">
        <v>100887000000</v>
      </c>
      <c r="AA108" s="2">
        <v>96035000000</v>
      </c>
      <c r="AB108" s="2">
        <v>46220000000</v>
      </c>
    </row>
    <row r="109" spans="3:28" ht="15.5" x14ac:dyDescent="0.35">
      <c r="C109" t="s">
        <v>749</v>
      </c>
      <c r="D109" s="5">
        <v>271130000000</v>
      </c>
      <c r="E109" s="5">
        <v>361261000000</v>
      </c>
      <c r="F109" s="5">
        <v>195628000000</v>
      </c>
      <c r="G109" s="5">
        <v>122322000000</v>
      </c>
      <c r="I109" s="5">
        <v>361261000000</v>
      </c>
      <c r="J109" s="5">
        <v>330770000000</v>
      </c>
      <c r="K109" s="5">
        <v>187187000000</v>
      </c>
      <c r="L109" s="5">
        <v>153724000000</v>
      </c>
      <c r="M109" s="5">
        <v>66515000000</v>
      </c>
      <c r="N109" s="5">
        <v>38307000000</v>
      </c>
      <c r="O109" s="5">
        <v>152313000000</v>
      </c>
      <c r="P109" s="5">
        <v>53418000000</v>
      </c>
      <c r="Q109" s="5">
        <v>212136000000</v>
      </c>
      <c r="R109" s="5">
        <v>171254000000</v>
      </c>
      <c r="S109" s="5">
        <v>256181000000</v>
      </c>
      <c r="T109" s="5">
        <v>620652000000</v>
      </c>
      <c r="U109" s="5">
        <v>69012000000</v>
      </c>
      <c r="V109" s="5">
        <v>102570000000</v>
      </c>
      <c r="W109" s="5">
        <v>129195000000</v>
      </c>
      <c r="X109" s="5">
        <v>396603000000</v>
      </c>
      <c r="Y109" s="5">
        <v>120304000000</v>
      </c>
      <c r="Z109" s="5">
        <v>100887000000</v>
      </c>
      <c r="AA109" s="2">
        <v>96035000000</v>
      </c>
      <c r="AB109" s="2">
        <v>46220000000</v>
      </c>
    </row>
    <row r="110" spans="3:28" ht="15.5" x14ac:dyDescent="0.35">
      <c r="C110" t="s">
        <v>129</v>
      </c>
      <c r="D110" s="5">
        <v>1388249000000</v>
      </c>
      <c r="E110" s="5">
        <v>1229391000000</v>
      </c>
      <c r="F110" s="5">
        <v>916569000000</v>
      </c>
      <c r="G110" s="5">
        <v>808212000000</v>
      </c>
      <c r="I110" s="5">
        <v>1229391000000</v>
      </c>
      <c r="J110" s="5">
        <v>606833000000</v>
      </c>
      <c r="K110" s="5">
        <v>632905000000</v>
      </c>
      <c r="L110" s="5">
        <v>563303000000</v>
      </c>
      <c r="M110" s="5">
        <v>593052000000</v>
      </c>
      <c r="N110" s="5">
        <v>602331000000</v>
      </c>
      <c r="O110" s="5">
        <v>986785000000</v>
      </c>
      <c r="P110" s="5">
        <v>872230000000</v>
      </c>
      <c r="Q110" s="5">
        <v>714242000000</v>
      </c>
      <c r="R110" s="5">
        <v>893459000000</v>
      </c>
      <c r="S110" s="5">
        <v>1128143000000</v>
      </c>
      <c r="T110" s="5">
        <v>817207000000</v>
      </c>
      <c r="U110" s="5">
        <v>635522000000</v>
      </c>
      <c r="V110" s="5">
        <v>576371000000</v>
      </c>
      <c r="W110" s="5">
        <v>886388000000</v>
      </c>
    </row>
    <row r="111" spans="3:28" ht="15.5" x14ac:dyDescent="0.35">
      <c r="C111" t="s">
        <v>1288</v>
      </c>
      <c r="D111" s="5">
        <v>1388249000000</v>
      </c>
      <c r="E111" s="5">
        <v>1229391000000</v>
      </c>
      <c r="F111" s="5">
        <v>916569000000</v>
      </c>
      <c r="G111" s="5">
        <v>808212000000</v>
      </c>
      <c r="I111" s="5">
        <v>1229391000000</v>
      </c>
      <c r="J111" s="5">
        <v>606833000000</v>
      </c>
      <c r="K111" s="5">
        <v>632905000000</v>
      </c>
      <c r="L111" s="5">
        <v>563303000000</v>
      </c>
      <c r="M111" s="5">
        <v>593052000000</v>
      </c>
      <c r="N111" s="5">
        <v>602331000000</v>
      </c>
      <c r="O111" s="5">
        <v>986785000000</v>
      </c>
      <c r="P111" s="5">
        <v>872230000000</v>
      </c>
      <c r="Q111" s="5">
        <v>714242000000</v>
      </c>
      <c r="R111" s="5">
        <v>893459000000</v>
      </c>
      <c r="S111" s="5">
        <v>1128143000000</v>
      </c>
      <c r="T111" s="5">
        <v>817207000000</v>
      </c>
      <c r="U111" s="5">
        <v>635522000000</v>
      </c>
      <c r="V111" s="5">
        <v>576371000000</v>
      </c>
      <c r="W111" s="5">
        <v>886388000000</v>
      </c>
      <c r="X111" s="5">
        <v>942799000000</v>
      </c>
      <c r="Y111" s="5">
        <v>549486000000</v>
      </c>
      <c r="Z111" s="5">
        <v>428601000000</v>
      </c>
      <c r="AA111" s="2">
        <v>511972000000</v>
      </c>
      <c r="AB111" s="2">
        <v>325695000000</v>
      </c>
    </row>
    <row r="112" spans="3:28" ht="15.5" x14ac:dyDescent="0.35">
      <c r="C112" t="s">
        <v>144</v>
      </c>
      <c r="T112" s="5">
        <v>31851000000</v>
      </c>
      <c r="U112" s="5">
        <v>52322000000</v>
      </c>
      <c r="V112" s="5">
        <v>58820000000</v>
      </c>
      <c r="W112" s="5">
        <v>105695000000</v>
      </c>
      <c r="X112" s="5">
        <v>142828000000</v>
      </c>
      <c r="Y112" s="5">
        <v>64479000000</v>
      </c>
      <c r="Z112" s="5">
        <v>36828000000</v>
      </c>
      <c r="AB112" s="2">
        <v>42155000000</v>
      </c>
    </row>
    <row r="113" spans="3:28" ht="15.5" x14ac:dyDescent="0.35">
      <c r="C113" t="s">
        <v>147</v>
      </c>
    </row>
    <row r="114" spans="3:28" ht="15.5" x14ac:dyDescent="0.35">
      <c r="C114" t="s">
        <v>150</v>
      </c>
      <c r="D114" s="5">
        <v>9908991000000</v>
      </c>
      <c r="E114" s="5">
        <v>8968367000000</v>
      </c>
      <c r="F114" s="5">
        <v>7264945000000</v>
      </c>
      <c r="G114" s="5">
        <v>9093431000000</v>
      </c>
      <c r="I114" s="5">
        <v>8968367000000</v>
      </c>
      <c r="J114" s="5">
        <v>5368871000000</v>
      </c>
      <c r="K114" s="5">
        <v>6022836000000</v>
      </c>
      <c r="L114" s="5">
        <v>5296565000000</v>
      </c>
      <c r="M114" s="5">
        <v>4531327000000</v>
      </c>
      <c r="N114" s="5">
        <v>4666545000000</v>
      </c>
      <c r="O114" s="5">
        <v>1997488000000</v>
      </c>
      <c r="P114" s="5">
        <v>1248959000000</v>
      </c>
      <c r="Q114" s="5">
        <v>435456000000</v>
      </c>
      <c r="R114" s="5">
        <v>327459000000</v>
      </c>
      <c r="S114" s="5">
        <v>367704000000</v>
      </c>
      <c r="T114" s="5">
        <v>155088000000</v>
      </c>
    </row>
    <row r="115" spans="3:28" ht="15.5" x14ac:dyDescent="0.35">
      <c r="C115" t="s">
        <v>415</v>
      </c>
      <c r="D115" s="5">
        <v>1096126000000</v>
      </c>
      <c r="E115" s="5">
        <v>2232249000000</v>
      </c>
      <c r="F115" s="5">
        <v>4514747000000</v>
      </c>
      <c r="G115" s="5">
        <v>3435083000000</v>
      </c>
      <c r="I115" s="5">
        <v>2232249000000</v>
      </c>
      <c r="J115" s="5">
        <v>2254112000000</v>
      </c>
      <c r="K115" s="5">
        <v>415892000000</v>
      </c>
      <c r="L115" s="5">
        <v>5342445000000</v>
      </c>
      <c r="M115" s="5">
        <v>877461000000</v>
      </c>
      <c r="N115" s="5">
        <v>727795000000</v>
      </c>
      <c r="O115" s="5">
        <v>4076202000000</v>
      </c>
      <c r="P115" s="5">
        <v>646095000000</v>
      </c>
      <c r="Q115" s="5">
        <v>2474424000000</v>
      </c>
      <c r="R115" s="5">
        <v>3645122000000</v>
      </c>
      <c r="S115" s="5">
        <v>3430720000000</v>
      </c>
      <c r="T115" s="5">
        <v>3921513000000</v>
      </c>
      <c r="U115" s="5">
        <v>3124652000000</v>
      </c>
      <c r="V115" s="5">
        <v>4306572000000</v>
      </c>
      <c r="W115" s="5">
        <v>2320821000000</v>
      </c>
      <c r="X115" s="5">
        <v>976866000000</v>
      </c>
      <c r="Y115" s="5">
        <v>1921604000000</v>
      </c>
      <c r="Z115" s="5">
        <v>730548000000</v>
      </c>
      <c r="AA115" s="2">
        <v>40000000000</v>
      </c>
    </row>
    <row r="116" spans="3:28" ht="15.5" x14ac:dyDescent="0.35">
      <c r="C116" t="s">
        <v>2370</v>
      </c>
      <c r="D116" s="5">
        <v>1238800000000</v>
      </c>
      <c r="E116" s="5">
        <v>1238580000000</v>
      </c>
      <c r="F116" s="5">
        <v>1238359000000</v>
      </c>
      <c r="G116" s="5">
        <v>1238139000000</v>
      </c>
      <c r="I116" s="5">
        <v>1238580000000</v>
      </c>
      <c r="J116" s="5">
        <v>1252690000000</v>
      </c>
      <c r="K116" s="5">
        <v>1964422000000</v>
      </c>
      <c r="L116" s="5">
        <v>2360826000000</v>
      </c>
      <c r="M116" s="5">
        <v>1016533000000</v>
      </c>
      <c r="N116" s="5">
        <v>1692167000000</v>
      </c>
      <c r="O116" s="5">
        <v>2088832000000</v>
      </c>
      <c r="P116" s="5">
        <v>2523058000000</v>
      </c>
      <c r="Q116" s="5">
        <v>1883223000000</v>
      </c>
      <c r="R116" s="5">
        <v>1001586000000</v>
      </c>
      <c r="S116" s="5">
        <v>1000394000000</v>
      </c>
    </row>
    <row r="117" spans="3:28" ht="15.5" x14ac:dyDescent="0.35">
      <c r="C117" t="s">
        <v>151</v>
      </c>
      <c r="D117" s="5">
        <v>927595000000</v>
      </c>
      <c r="E117" s="5">
        <v>927380000000</v>
      </c>
      <c r="F117" s="5">
        <v>927165000000</v>
      </c>
      <c r="G117" s="5">
        <v>926950000000</v>
      </c>
      <c r="I117" s="5">
        <v>927380000000</v>
      </c>
      <c r="J117" s="5">
        <v>926520000000</v>
      </c>
      <c r="K117" s="5">
        <v>1677304000000</v>
      </c>
      <c r="L117" s="5">
        <v>1715691000000</v>
      </c>
      <c r="M117" s="5">
        <v>354069000000</v>
      </c>
      <c r="N117" s="5">
        <v>544526000000</v>
      </c>
      <c r="O117" s="5">
        <v>992449000000</v>
      </c>
      <c r="P117" s="5">
        <v>668325000000</v>
      </c>
      <c r="X117" s="5">
        <v>1497794000000</v>
      </c>
      <c r="Y117" s="5">
        <v>1496329000000</v>
      </c>
      <c r="Z117" s="5">
        <v>2879248000000</v>
      </c>
      <c r="AA117" s="2">
        <v>3814082000000</v>
      </c>
      <c r="AB117" s="2">
        <v>5345185000000</v>
      </c>
    </row>
    <row r="118" spans="3:28" ht="15.5" x14ac:dyDescent="0.35">
      <c r="C118" t="s">
        <v>152</v>
      </c>
      <c r="D118" s="5">
        <v>11005117000000</v>
      </c>
      <c r="E118" s="5">
        <v>11215615000000</v>
      </c>
      <c r="F118" s="5">
        <v>11847687000000</v>
      </c>
      <c r="G118" s="5">
        <v>14012157000000</v>
      </c>
      <c r="I118" s="5">
        <v>11215615000000</v>
      </c>
      <c r="J118" s="5">
        <v>9090171000000</v>
      </c>
      <c r="K118" s="5">
        <v>6876690000000</v>
      </c>
      <c r="L118" s="5">
        <v>10918758000000</v>
      </c>
      <c r="M118" s="5">
        <v>6276412000000</v>
      </c>
      <c r="N118" s="5">
        <v>6242067000000</v>
      </c>
      <c r="O118" s="5">
        <v>7459004000000</v>
      </c>
      <c r="P118" s="5">
        <v>2577975000000</v>
      </c>
      <c r="Q118" s="5">
        <v>4206738000000</v>
      </c>
      <c r="R118" s="5">
        <v>3972581000000</v>
      </c>
      <c r="S118" s="5">
        <v>4289841000000</v>
      </c>
      <c r="T118" s="5">
        <v>4076601000000</v>
      </c>
      <c r="U118" s="5">
        <v>3124652000000</v>
      </c>
      <c r="V118" s="5">
        <v>4314819000000</v>
      </c>
      <c r="W118" s="5">
        <v>3820240000000</v>
      </c>
      <c r="X118" s="5">
        <v>976866000000</v>
      </c>
      <c r="Y118" s="5">
        <v>2475426000000</v>
      </c>
      <c r="Z118" s="5">
        <v>730548000000</v>
      </c>
      <c r="AA118" s="2">
        <v>3323434000000</v>
      </c>
    </row>
    <row r="119" spans="3:28" ht="15.5" x14ac:dyDescent="0.35">
      <c r="C119" t="s">
        <v>153</v>
      </c>
      <c r="D119" s="5">
        <v>52077496000000</v>
      </c>
      <c r="E119" s="5">
        <v>53470123000000</v>
      </c>
      <c r="F119" s="5">
        <v>51025366000000</v>
      </c>
      <c r="G119" s="5">
        <v>51236703000000</v>
      </c>
      <c r="I119" s="5">
        <v>53470123000000</v>
      </c>
      <c r="J119" s="5">
        <v>38939554000000</v>
      </c>
      <c r="K119" s="5">
        <v>41041324000000</v>
      </c>
      <c r="L119" s="5">
        <v>35153054000000</v>
      </c>
      <c r="M119" s="5">
        <v>31710616000000</v>
      </c>
      <c r="N119" s="5">
        <v>29750405000000</v>
      </c>
      <c r="O119" s="5">
        <v>22310592000000</v>
      </c>
      <c r="P119" s="5">
        <v>23537562000000</v>
      </c>
      <c r="Q119" s="5">
        <v>19464075000000</v>
      </c>
      <c r="R119" s="5">
        <v>19210103000000</v>
      </c>
      <c r="S119" s="5">
        <v>29004471000000</v>
      </c>
      <c r="T119" s="5">
        <v>34347571000000</v>
      </c>
      <c r="U119" s="5">
        <v>17046433000000</v>
      </c>
      <c r="V119" s="5">
        <v>11345673000000</v>
      </c>
      <c r="W119" s="5">
        <v>8749930000000</v>
      </c>
      <c r="X119" s="5">
        <v>10973174000000</v>
      </c>
      <c r="Y119" s="5">
        <v>12568088000000</v>
      </c>
      <c r="Z119" s="5">
        <v>18407237000000</v>
      </c>
      <c r="AA119" s="2">
        <v>7316212000000</v>
      </c>
      <c r="AB119" s="2">
        <v>6055174000000</v>
      </c>
    </row>
    <row r="120" spans="3:28" ht="15.5" x14ac:dyDescent="0.35">
      <c r="C120" t="s">
        <v>154</v>
      </c>
      <c r="D120" s="5">
        <v>52077496000000</v>
      </c>
      <c r="E120" s="5">
        <v>53470123000000</v>
      </c>
      <c r="F120" s="5">
        <v>51025366000000</v>
      </c>
      <c r="G120" s="5">
        <v>51236703000000</v>
      </c>
      <c r="I120" s="5">
        <v>53470123000000</v>
      </c>
      <c r="J120" s="5">
        <v>38939554000000</v>
      </c>
      <c r="K120" s="5">
        <v>41041324000000</v>
      </c>
      <c r="L120" s="5">
        <v>35153054000000</v>
      </c>
      <c r="M120" s="5">
        <v>31710616000000</v>
      </c>
      <c r="N120" s="5">
        <v>29750405000000</v>
      </c>
      <c r="O120" s="5">
        <v>22310592000000</v>
      </c>
      <c r="P120" s="5">
        <v>23537562000000</v>
      </c>
      <c r="Q120" s="5">
        <v>19464075000000</v>
      </c>
      <c r="R120" s="5">
        <v>19210103000000</v>
      </c>
      <c r="S120" s="5">
        <v>29004471000000</v>
      </c>
      <c r="T120" s="5">
        <v>34347571000000</v>
      </c>
      <c r="U120" s="5">
        <v>17046433000000</v>
      </c>
      <c r="V120" s="5">
        <v>11345673000000</v>
      </c>
      <c r="W120" s="5">
        <v>8749930000000</v>
      </c>
      <c r="X120" s="5">
        <v>10973174000000</v>
      </c>
      <c r="Y120" s="5">
        <v>12568088000000</v>
      </c>
      <c r="Z120" s="5">
        <v>18407237000000</v>
      </c>
      <c r="AA120" s="2">
        <v>7316212000000</v>
      </c>
      <c r="AB120" s="2">
        <v>6055174000000</v>
      </c>
    </row>
    <row r="121" spans="3:28" ht="15.5" x14ac:dyDescent="0.35">
      <c r="C121" t="s">
        <v>416</v>
      </c>
      <c r="D121" s="5">
        <v>17854991000000</v>
      </c>
      <c r="E121" s="5">
        <v>19248622000000</v>
      </c>
      <c r="F121" s="5">
        <v>15746708000000</v>
      </c>
      <c r="G121" s="5">
        <v>16104963000000</v>
      </c>
      <c r="I121" s="5">
        <v>19248622000000</v>
      </c>
      <c r="J121" s="5">
        <v>6592866000000</v>
      </c>
      <c r="K121" s="5">
        <v>5609008000000</v>
      </c>
      <c r="L121" s="5">
        <v>2411205000000</v>
      </c>
      <c r="M121" s="5">
        <v>7156544000000</v>
      </c>
      <c r="N121" s="5">
        <v>5535939000000</v>
      </c>
      <c r="O121" s="5">
        <v>4266534000000</v>
      </c>
      <c r="P121" s="5">
        <v>8043168000000</v>
      </c>
      <c r="Q121" s="5">
        <v>9096617000000</v>
      </c>
      <c r="R121" s="5">
        <v>10024059000000</v>
      </c>
      <c r="S121" s="5">
        <v>15133391000000</v>
      </c>
      <c r="T121" s="5">
        <v>19486902000000</v>
      </c>
      <c r="U121" s="5">
        <v>14696950000000</v>
      </c>
      <c r="V121" s="5">
        <v>9213417000000</v>
      </c>
      <c r="W121" s="5">
        <v>6906014000000</v>
      </c>
      <c r="X121" s="5">
        <v>7704157000000</v>
      </c>
      <c r="Y121" s="5">
        <v>9491908000000</v>
      </c>
      <c r="Z121" s="5">
        <v>14563676000000</v>
      </c>
      <c r="AA121" s="2">
        <v>2526370000000</v>
      </c>
    </row>
    <row r="122" spans="3:28" ht="15.5" x14ac:dyDescent="0.35">
      <c r="C122" t="s">
        <v>417</v>
      </c>
      <c r="D122" s="5">
        <v>30259546000000</v>
      </c>
      <c r="E122" s="5">
        <v>30196820000000</v>
      </c>
      <c r="F122" s="5">
        <v>31240153000000</v>
      </c>
      <c r="G122" s="5">
        <v>31075836000000</v>
      </c>
      <c r="I122" s="5">
        <v>30196820000000</v>
      </c>
      <c r="J122" s="5">
        <v>28225767000000</v>
      </c>
      <c r="K122" s="5">
        <v>29790610000000</v>
      </c>
      <c r="L122" s="5">
        <v>26553293000000</v>
      </c>
      <c r="M122" s="5">
        <v>20845080000000</v>
      </c>
      <c r="N122" s="5">
        <v>19613020000000</v>
      </c>
      <c r="O122" s="5">
        <v>12122370000000</v>
      </c>
      <c r="P122" s="5">
        <v>9258332000000</v>
      </c>
      <c r="Q122" s="5">
        <v>4211026000000</v>
      </c>
      <c r="R122" s="5">
        <v>3368344000000</v>
      </c>
      <c r="S122" s="5">
        <v>2023085000000</v>
      </c>
      <c r="T122" s="5">
        <v>1921033000000</v>
      </c>
    </row>
    <row r="123" spans="3:28" ht="15.5" x14ac:dyDescent="0.35">
      <c r="C123" t="s">
        <v>155</v>
      </c>
      <c r="J123" s="5">
        <v>608192000000</v>
      </c>
      <c r="K123" s="5">
        <v>609719000000</v>
      </c>
      <c r="L123" s="5">
        <v>532601000000</v>
      </c>
      <c r="M123" s="5">
        <v>338829000000</v>
      </c>
      <c r="O123" s="5">
        <v>152127000000</v>
      </c>
      <c r="Q123" s="5">
        <v>809961000000</v>
      </c>
      <c r="R123" s="5">
        <v>954567000000</v>
      </c>
      <c r="S123" s="5">
        <v>1137491000000</v>
      </c>
      <c r="T123" s="5">
        <v>1894563000000</v>
      </c>
      <c r="U123" s="5">
        <v>1690189000000</v>
      </c>
      <c r="V123" s="5">
        <v>1589908000000</v>
      </c>
      <c r="W123" s="5">
        <v>1356521000000</v>
      </c>
      <c r="X123" s="5">
        <v>1283347000000</v>
      </c>
      <c r="Y123" s="5">
        <v>1183677000000</v>
      </c>
      <c r="Z123" s="5">
        <v>553629000000</v>
      </c>
      <c r="AA123" s="2">
        <v>613729000000</v>
      </c>
      <c r="AB123" s="2">
        <v>347153000000</v>
      </c>
    </row>
    <row r="124" spans="3:28" ht="15.5" x14ac:dyDescent="0.35">
      <c r="C124" t="s">
        <v>160</v>
      </c>
      <c r="D124" s="5">
        <v>82532359000000</v>
      </c>
      <c r="E124" s="5">
        <v>85309730000000</v>
      </c>
      <c r="F124" s="5">
        <v>77820021000000</v>
      </c>
      <c r="G124" s="5">
        <v>80056255000000</v>
      </c>
      <c r="I124" s="5">
        <v>85309730000000</v>
      </c>
      <c r="J124" s="5">
        <v>59956193000000</v>
      </c>
      <c r="K124" s="5">
        <v>61183308000000</v>
      </c>
      <c r="L124" s="5">
        <v>61503554000000</v>
      </c>
      <c r="M124" s="5">
        <v>52664537000000</v>
      </c>
      <c r="N124" s="5">
        <v>48607431000000</v>
      </c>
      <c r="O124" s="5">
        <v>43603276000000</v>
      </c>
      <c r="P124" s="5">
        <v>39270856000000</v>
      </c>
      <c r="Q124" s="5">
        <v>34690591000000</v>
      </c>
      <c r="R124" s="5">
        <v>33687141000000</v>
      </c>
      <c r="S124" s="5">
        <v>44752685000000</v>
      </c>
      <c r="T124" s="5">
        <v>49745863000000</v>
      </c>
      <c r="U124" s="5">
        <v>24977479000000</v>
      </c>
      <c r="V124" s="5">
        <v>20085669000000</v>
      </c>
      <c r="W124" s="5">
        <v>17478142000000</v>
      </c>
      <c r="X124" s="5">
        <v>15536207000000</v>
      </c>
      <c r="Y124" s="5">
        <v>18576982000000</v>
      </c>
      <c r="Z124" s="5">
        <v>24603816000000</v>
      </c>
      <c r="AA124" s="2">
        <v>14335749000000</v>
      </c>
      <c r="AB124" s="2">
        <v>8355381000000</v>
      </c>
    </row>
    <row r="125" spans="3:28" ht="15.5" x14ac:dyDescent="0.35">
      <c r="C125" t="s">
        <v>161</v>
      </c>
    </row>
    <row r="126" spans="3:28" ht="15.5" x14ac:dyDescent="0.35">
      <c r="C126" t="s">
        <v>162</v>
      </c>
      <c r="D126" s="5">
        <v>1819986000000</v>
      </c>
      <c r="E126" s="5">
        <v>1819986000000</v>
      </c>
      <c r="F126" s="5">
        <v>1819986000000</v>
      </c>
      <c r="G126" s="5">
        <v>1819986000000</v>
      </c>
      <c r="I126" s="5">
        <v>1819986000000</v>
      </c>
      <c r="J126" s="5">
        <v>1312843000000</v>
      </c>
      <c r="K126" s="5">
        <v>1312843000000</v>
      </c>
      <c r="L126" s="5">
        <v>1312843000000</v>
      </c>
      <c r="M126" s="5">
        <v>1072467000000</v>
      </c>
      <c r="N126" s="5">
        <v>1070601000000</v>
      </c>
      <c r="O126" s="5">
        <v>1068796000000</v>
      </c>
      <c r="P126" s="5">
        <v>1068796000000</v>
      </c>
      <c r="Q126" s="5">
        <v>1068796000000</v>
      </c>
      <c r="R126" s="5">
        <v>1068796000000</v>
      </c>
      <c r="S126" s="5">
        <v>854138000000</v>
      </c>
      <c r="T126" s="5">
        <v>853449000000</v>
      </c>
      <c r="U126" s="5">
        <v>853449000000</v>
      </c>
      <c r="V126" s="5">
        <v>852628000000</v>
      </c>
      <c r="W126" s="5">
        <v>851857000000</v>
      </c>
      <c r="X126" s="5">
        <v>850800000000</v>
      </c>
      <c r="Y126" s="5">
        <v>850800000000</v>
      </c>
      <c r="Z126" s="5">
        <v>709000000000</v>
      </c>
      <c r="AA126" s="2">
        <v>709000000000</v>
      </c>
      <c r="AB126" s="2">
        <v>709000000000</v>
      </c>
    </row>
    <row r="127" spans="3:28" ht="15.5" x14ac:dyDescent="0.35">
      <c r="C127" t="s">
        <v>163</v>
      </c>
      <c r="D127" s="5">
        <v>27000270000000</v>
      </c>
      <c r="E127" s="5">
        <v>27000270000000</v>
      </c>
      <c r="F127" s="5">
        <v>26825777000000</v>
      </c>
      <c r="G127" s="5">
        <v>26825786000000</v>
      </c>
      <c r="I127" s="5">
        <v>27000270000000</v>
      </c>
      <c r="J127" s="5">
        <v>15415071000000</v>
      </c>
      <c r="K127" s="5">
        <v>16914496000000</v>
      </c>
      <c r="L127" s="5">
        <v>16914496000000</v>
      </c>
      <c r="M127" s="5">
        <v>12216315000000</v>
      </c>
      <c r="N127" s="5">
        <v>12232120000000</v>
      </c>
      <c r="O127" s="5">
        <v>12202382000000</v>
      </c>
      <c r="P127" s="5">
        <v>12149371000000</v>
      </c>
      <c r="Q127" s="5">
        <v>12157010000000</v>
      </c>
      <c r="R127" s="5">
        <v>12138748000000</v>
      </c>
      <c r="S127" s="5">
        <v>5632445000000</v>
      </c>
      <c r="T127" s="5">
        <v>5597344000000</v>
      </c>
      <c r="U127" s="5">
        <v>5479832000000</v>
      </c>
      <c r="V127" s="5">
        <v>5454351000000</v>
      </c>
      <c r="W127" s="5">
        <v>5414099000000</v>
      </c>
      <c r="X127" s="5">
        <v>5356332000000</v>
      </c>
      <c r="Y127" s="5">
        <v>5335632000000</v>
      </c>
      <c r="Z127" s="5">
        <v>2691684000000</v>
      </c>
      <c r="AA127" s="2">
        <v>2691684000000</v>
      </c>
      <c r="AB127" s="2">
        <v>2691684000000</v>
      </c>
    </row>
    <row r="128" spans="3:28" ht="15.5" x14ac:dyDescent="0.35">
      <c r="C128" t="s">
        <v>164</v>
      </c>
      <c r="D128" s="5">
        <v>322459000000</v>
      </c>
      <c r="E128" s="5">
        <v>1013956000000</v>
      </c>
      <c r="F128" s="5">
        <v>5746837000000</v>
      </c>
      <c r="G128" s="5">
        <v>7128725000000</v>
      </c>
      <c r="I128" s="5">
        <v>1013956000000</v>
      </c>
      <c r="J128" s="5">
        <v>9466923000000</v>
      </c>
      <c r="K128" s="5">
        <v>8267467000000</v>
      </c>
      <c r="L128" s="5">
        <v>7550252000000</v>
      </c>
      <c r="M128" s="5">
        <v>6934408000000</v>
      </c>
      <c r="N128" s="5">
        <v>5969090000000</v>
      </c>
      <c r="O128" s="5">
        <v>5850788000000</v>
      </c>
      <c r="P128" s="5">
        <v>5124931000000</v>
      </c>
      <c r="Q128" s="5">
        <v>8405044000000</v>
      </c>
      <c r="R128" s="5">
        <v>8001601000000</v>
      </c>
      <c r="S128" s="5">
        <v>7605052000000</v>
      </c>
      <c r="T128" s="5">
        <v>7509832000000</v>
      </c>
      <c r="U128" s="5">
        <v>8966866000000</v>
      </c>
      <c r="V128" s="5">
        <v>9063057000000</v>
      </c>
      <c r="W128" s="5">
        <v>7426556000000</v>
      </c>
      <c r="X128" s="5">
        <v>5507942000000</v>
      </c>
      <c r="Y128" s="5">
        <v>2616681000000</v>
      </c>
      <c r="Z128" s="5">
        <v>907213000000</v>
      </c>
      <c r="AA128" s="2">
        <v>1064122000000</v>
      </c>
      <c r="AB128" s="2">
        <v>880510000000</v>
      </c>
    </row>
    <row r="129" spans="2:28" ht="15.5" x14ac:dyDescent="0.35">
      <c r="C129" t="s">
        <v>165</v>
      </c>
      <c r="D129" s="5">
        <v>1500000000</v>
      </c>
      <c r="E129" s="5">
        <v>1500000000</v>
      </c>
      <c r="F129" s="5">
        <v>1500000000</v>
      </c>
      <c r="G129" s="5">
        <v>1500000000</v>
      </c>
      <c r="I129" s="5">
        <v>1500000000</v>
      </c>
      <c r="J129" s="5">
        <v>1400000000</v>
      </c>
      <c r="K129" s="5">
        <v>1300000000</v>
      </c>
      <c r="L129" s="5">
        <v>1200000000</v>
      </c>
      <c r="M129" s="5">
        <v>1100000000</v>
      </c>
      <c r="N129" s="5">
        <v>1000000000</v>
      </c>
      <c r="O129" s="5">
        <v>900000000</v>
      </c>
      <c r="P129" s="5">
        <v>900000000</v>
      </c>
      <c r="Q129" s="5">
        <v>800000000</v>
      </c>
      <c r="R129" s="5">
        <v>700000000</v>
      </c>
      <c r="S129" s="5">
        <v>700000000</v>
      </c>
      <c r="T129" s="5">
        <v>700000000</v>
      </c>
      <c r="U129" s="5">
        <v>600000000</v>
      </c>
      <c r="V129" s="5">
        <v>500000000</v>
      </c>
      <c r="W129" s="5">
        <v>400000000</v>
      </c>
      <c r="X129" s="5">
        <v>300000000</v>
      </c>
      <c r="Y129" s="5">
        <v>200000000</v>
      </c>
      <c r="Z129" s="5">
        <v>200000000</v>
      </c>
      <c r="AA129" s="2">
        <v>100000000</v>
      </c>
    </row>
    <row r="130" spans="2:28" ht="15.5" x14ac:dyDescent="0.35">
      <c r="C130" t="s">
        <v>166</v>
      </c>
      <c r="D130" s="5">
        <v>320959000000</v>
      </c>
      <c r="E130" s="5">
        <v>1012456000000</v>
      </c>
      <c r="F130" s="5">
        <v>5745337000000</v>
      </c>
      <c r="G130" s="5">
        <v>7127225000000</v>
      </c>
      <c r="I130" s="5">
        <v>1012456000000</v>
      </c>
      <c r="J130" s="5">
        <v>9465523000000</v>
      </c>
      <c r="K130" s="5">
        <v>8266167000000</v>
      </c>
      <c r="L130" s="5">
        <v>7549052000000</v>
      </c>
      <c r="M130" s="5">
        <v>6933308000000</v>
      </c>
      <c r="N130" s="5">
        <v>5968090000000</v>
      </c>
      <c r="O130" s="5">
        <v>5849888000000</v>
      </c>
      <c r="P130" s="5">
        <v>5124031000000</v>
      </c>
      <c r="Q130" s="5">
        <v>8404244000000</v>
      </c>
      <c r="R130" s="5">
        <v>8000901000000</v>
      </c>
      <c r="S130" s="5">
        <v>7604352000000</v>
      </c>
      <c r="T130" s="5">
        <v>7509132000000</v>
      </c>
      <c r="U130" s="5">
        <v>8966266000000</v>
      </c>
      <c r="V130" s="5">
        <v>9062557000000</v>
      </c>
      <c r="W130" s="5">
        <v>7426156000000</v>
      </c>
      <c r="X130" s="5">
        <v>5507642000000</v>
      </c>
      <c r="Y130" s="5">
        <v>2616481000000</v>
      </c>
      <c r="Z130" s="5">
        <v>907013000000</v>
      </c>
      <c r="AA130" s="2">
        <v>1064022000000</v>
      </c>
      <c r="AB130" s="2">
        <v>880510000000</v>
      </c>
    </row>
    <row r="131" spans="2:28" ht="15.5" x14ac:dyDescent="0.35">
      <c r="C131" t="s">
        <v>167</v>
      </c>
      <c r="D131" s="5">
        <v>322459000000</v>
      </c>
      <c r="E131" s="5">
        <v>1013956000000</v>
      </c>
      <c r="F131" s="5">
        <v>5746837000000</v>
      </c>
      <c r="G131" s="5">
        <v>7128725000000</v>
      </c>
      <c r="I131" s="5">
        <v>1013956000000</v>
      </c>
      <c r="J131" s="5">
        <v>9466923000000</v>
      </c>
      <c r="K131" s="5">
        <v>8267467000000</v>
      </c>
      <c r="L131" s="5">
        <v>7550252000000</v>
      </c>
      <c r="M131" s="5">
        <v>6934408000000</v>
      </c>
      <c r="N131" s="5">
        <v>5969090000000</v>
      </c>
      <c r="O131" s="5">
        <v>5850788000000</v>
      </c>
      <c r="P131" s="5">
        <v>5124931000000</v>
      </c>
      <c r="Q131" s="5">
        <v>8405044000000</v>
      </c>
      <c r="R131" s="5">
        <v>8001601000000</v>
      </c>
      <c r="S131" s="5">
        <v>7605052000000</v>
      </c>
      <c r="T131" s="5">
        <v>7509832000000</v>
      </c>
      <c r="U131" s="5">
        <v>8966866000000</v>
      </c>
      <c r="V131" s="5">
        <v>9063057000000</v>
      </c>
      <c r="W131" s="5">
        <v>7426556000000</v>
      </c>
      <c r="X131" s="5">
        <v>5507942000000</v>
      </c>
      <c r="Y131" s="5">
        <v>2616681000000</v>
      </c>
      <c r="Z131" s="5">
        <v>907213000000</v>
      </c>
      <c r="AA131" s="2">
        <v>1064122000000</v>
      </c>
      <c r="AB131" s="2">
        <v>880510000000</v>
      </c>
    </row>
    <row r="132" spans="2:28" ht="15.5" x14ac:dyDescent="0.35">
      <c r="C132" t="s">
        <v>168</v>
      </c>
      <c r="D132" s="5">
        <v>175154000000</v>
      </c>
      <c r="E132" s="5">
        <v>174496000000</v>
      </c>
      <c r="F132" s="5">
        <v>171463000000</v>
      </c>
      <c r="G132" s="5">
        <v>169128000000</v>
      </c>
      <c r="I132" s="5">
        <v>174496000000</v>
      </c>
      <c r="J132" s="5">
        <v>161980000000</v>
      </c>
      <c r="K132" s="5">
        <v>144415000000</v>
      </c>
      <c r="L132" s="5">
        <v>131080000000</v>
      </c>
    </row>
    <row r="133" spans="2:28" ht="15.5" x14ac:dyDescent="0.35">
      <c r="C133" t="s">
        <v>9</v>
      </c>
      <c r="D133" s="5">
        <v>29317869000000</v>
      </c>
      <c r="E133" s="5">
        <v>30008708000000</v>
      </c>
      <c r="F133" s="5">
        <v>31998085000000</v>
      </c>
      <c r="G133" s="5">
        <v>33377647000000</v>
      </c>
      <c r="I133" s="5">
        <v>30008708000000</v>
      </c>
      <c r="J133" s="5">
        <v>26222372000000</v>
      </c>
      <c r="K133" s="5">
        <v>26504776000000</v>
      </c>
      <c r="L133" s="5">
        <v>25774226000000</v>
      </c>
      <c r="M133" s="5">
        <v>20088745000000</v>
      </c>
      <c r="N133" s="5">
        <v>19137366000000</v>
      </c>
      <c r="O133" s="5">
        <v>19121966000000</v>
      </c>
      <c r="P133" s="5">
        <v>18343098000000</v>
      </c>
      <c r="Q133" s="5">
        <v>21630850000000</v>
      </c>
      <c r="R133" s="5">
        <v>21209145000000</v>
      </c>
      <c r="S133" s="5">
        <v>14091635000000</v>
      </c>
      <c r="T133" s="5">
        <v>13960625000000</v>
      </c>
      <c r="U133" s="5">
        <v>15300147000000</v>
      </c>
      <c r="V133" s="5">
        <v>15370036000000</v>
      </c>
      <c r="W133" s="5">
        <v>13692512000000</v>
      </c>
      <c r="X133" s="5">
        <v>11715074000000</v>
      </c>
      <c r="Y133" s="5">
        <v>8803113000000</v>
      </c>
      <c r="Z133" s="5">
        <v>4307897000000</v>
      </c>
      <c r="AA133" s="2">
        <v>4464806000000</v>
      </c>
      <c r="AB133" s="2">
        <v>4281194000000</v>
      </c>
    </row>
    <row r="134" spans="2:28" ht="15.5" x14ac:dyDescent="0.35">
      <c r="C134" t="s">
        <v>169</v>
      </c>
      <c r="D134" s="5">
        <v>111850228000000</v>
      </c>
      <c r="E134" s="5">
        <v>115318438000000</v>
      </c>
      <c r="F134" s="5">
        <v>109818106000000</v>
      </c>
      <c r="G134" s="5">
        <v>113433902000000</v>
      </c>
      <c r="I134" s="5">
        <v>115318438000000</v>
      </c>
      <c r="J134" s="5">
        <v>86178565000000</v>
      </c>
      <c r="K134" s="5">
        <v>87688084000000</v>
      </c>
      <c r="L134" s="5">
        <v>87277780000000</v>
      </c>
      <c r="M134" s="5">
        <v>72753282000000</v>
      </c>
      <c r="N134" s="5">
        <v>67744797000000</v>
      </c>
      <c r="O134" s="5">
        <v>62725242000000</v>
      </c>
      <c r="P134" s="5">
        <v>57613954000000</v>
      </c>
      <c r="Q134" s="5">
        <v>56321441000000</v>
      </c>
      <c r="R134" s="5">
        <v>54896286000000</v>
      </c>
      <c r="S134" s="5">
        <v>58844320000000</v>
      </c>
      <c r="T134" s="5">
        <v>63706488000000</v>
      </c>
      <c r="U134" s="5">
        <v>40277626000000</v>
      </c>
      <c r="V134" s="5">
        <v>35455705000000</v>
      </c>
      <c r="W134" s="5">
        <v>31170654000000</v>
      </c>
      <c r="X134" s="5">
        <v>27251281000000</v>
      </c>
      <c r="Y134" s="5">
        <v>27380095000000</v>
      </c>
      <c r="Z134" s="5">
        <v>28911713000000</v>
      </c>
      <c r="AA134" s="2">
        <v>18800555000000</v>
      </c>
      <c r="AB134" s="2">
        <v>12636575000000</v>
      </c>
    </row>
    <row r="135" spans="2:28" ht="15.5" x14ac:dyDescent="0.35">
      <c r="C135" t="s">
        <v>170</v>
      </c>
      <c r="D135" s="5">
        <v>18199862451</v>
      </c>
      <c r="E135" s="5">
        <v>18199862451</v>
      </c>
      <c r="F135" s="5">
        <v>18199862451</v>
      </c>
      <c r="G135" s="5">
        <v>18199862451</v>
      </c>
      <c r="I135" s="5">
        <v>18199862451</v>
      </c>
      <c r="J135" s="5">
        <v>13128430665</v>
      </c>
      <c r="K135" s="5">
        <v>13128430665</v>
      </c>
      <c r="L135" s="5">
        <v>13128430665</v>
      </c>
      <c r="M135" s="5">
        <v>10724674776</v>
      </c>
      <c r="N135" s="5">
        <v>10706012530</v>
      </c>
      <c r="O135" s="5">
        <v>10687960423</v>
      </c>
      <c r="P135" s="5">
        <v>10687960423</v>
      </c>
      <c r="Q135" s="5">
        <v>10687960423</v>
      </c>
      <c r="R135" s="5">
        <v>10687960423</v>
      </c>
      <c r="S135" s="5">
        <v>8541381670</v>
      </c>
      <c r="T135" s="5">
        <v>8534490667</v>
      </c>
      <c r="U135" s="5">
        <v>8534490667</v>
      </c>
      <c r="V135" s="5">
        <v>8526276611</v>
      </c>
      <c r="W135" s="5">
        <v>8518566332</v>
      </c>
      <c r="X135" s="5">
        <v>8508000000</v>
      </c>
      <c r="Y135" s="5">
        <v>7090000000</v>
      </c>
      <c r="Z135" s="5">
        <v>7090000000</v>
      </c>
      <c r="AA135" s="2">
        <v>7090000000</v>
      </c>
      <c r="AB135" s="2">
        <v>7090000000</v>
      </c>
    </row>
    <row r="137" spans="2:28" ht="15.5" x14ac:dyDescent="0.35">
      <c r="B137" t="s">
        <v>171</v>
      </c>
      <c r="C137" t="s">
        <v>172</v>
      </c>
      <c r="D137" s="5">
        <v>6732470000000</v>
      </c>
      <c r="E137" s="5">
        <v>2778533000000</v>
      </c>
      <c r="F137" s="5">
        <v>5903231000000</v>
      </c>
      <c r="G137" s="5">
        <v>4611642000000</v>
      </c>
      <c r="I137" s="5">
        <v>17501453000000</v>
      </c>
      <c r="J137" s="5">
        <v>17833645000000</v>
      </c>
      <c r="K137" s="5">
        <v>16095538000000</v>
      </c>
      <c r="L137" s="5">
        <v>14104495000000</v>
      </c>
      <c r="M137" s="5">
        <v>11963257000000</v>
      </c>
      <c r="N137" s="5">
        <v>13949485000000</v>
      </c>
      <c r="O137" s="5">
        <v>12357027000000</v>
      </c>
      <c r="P137" s="5">
        <v>9357786000000</v>
      </c>
      <c r="Q137" s="5">
        <v>9612170000000</v>
      </c>
      <c r="R137" s="5">
        <v>7311992000000</v>
      </c>
      <c r="S137" s="5">
        <v>7506407000000</v>
      </c>
      <c r="T137" s="5">
        <v>8540116000000</v>
      </c>
      <c r="U137" s="5">
        <v>7166911000000</v>
      </c>
      <c r="V137" s="5">
        <v>8985420000000</v>
      </c>
      <c r="W137" s="5">
        <v>8432997000000</v>
      </c>
      <c r="X137" s="5">
        <v>8794891000000</v>
      </c>
      <c r="Y137" s="5">
        <v>7718289000000</v>
      </c>
      <c r="Z137" s="5">
        <v>4709501000000</v>
      </c>
      <c r="AA137" s="2">
        <v>3986073000000</v>
      </c>
      <c r="AB137" s="2">
        <v>2860573000000</v>
      </c>
    </row>
    <row r="138" spans="2:28" ht="15.5" x14ac:dyDescent="0.35">
      <c r="C138" t="s">
        <v>2371</v>
      </c>
      <c r="D138" s="5">
        <v>13265769000000</v>
      </c>
      <c r="E138" s="5">
        <v>11429048000000</v>
      </c>
      <c r="F138" s="5">
        <v>10662812000000</v>
      </c>
      <c r="G138" s="5">
        <v>10522349000000</v>
      </c>
      <c r="I138" s="5">
        <v>39809266000000</v>
      </c>
      <c r="J138" s="5">
        <v>33314170000000</v>
      </c>
      <c r="K138" s="5">
        <v>31477327000000</v>
      </c>
      <c r="L138" s="5">
        <v>28959543000000</v>
      </c>
      <c r="M138" s="5">
        <v>25655307000000</v>
      </c>
      <c r="N138" s="5">
        <v>26443513000000</v>
      </c>
      <c r="O138" s="5">
        <v>26644737000000</v>
      </c>
      <c r="P138" s="5">
        <v>23754635000000</v>
      </c>
      <c r="Q138" s="5">
        <v>22799136000000</v>
      </c>
      <c r="R138" s="5">
        <v>21293411000000</v>
      </c>
      <c r="S138" s="5">
        <v>22940398000000</v>
      </c>
      <c r="T138" s="5">
        <v>24148706000000</v>
      </c>
      <c r="U138" s="5">
        <v>20249671000000</v>
      </c>
      <c r="V138" s="5">
        <v>21214831000000</v>
      </c>
      <c r="W138" s="5">
        <v>18735541000000</v>
      </c>
      <c r="X138" s="5">
        <v>17322790000000</v>
      </c>
      <c r="Y138" s="5">
        <v>13765228000000</v>
      </c>
      <c r="Z138" s="5">
        <v>12165611000000</v>
      </c>
      <c r="AA138" s="2">
        <v>8039046000000</v>
      </c>
      <c r="AB138" s="2">
        <v>5902480000000</v>
      </c>
    </row>
    <row r="139" spans="2:28" ht="15.5" x14ac:dyDescent="0.35">
      <c r="C139" t="s">
        <v>174</v>
      </c>
      <c r="D139" s="5">
        <v>-4923058000000</v>
      </c>
      <c r="E139" s="5">
        <v>-7730973000000</v>
      </c>
      <c r="F139" s="5">
        <v>-4160300000000</v>
      </c>
      <c r="G139" s="5">
        <v>-4912833000000</v>
      </c>
      <c r="I139" s="5">
        <v>-19057207000000</v>
      </c>
      <c r="J139" s="5">
        <v>-13383351000000</v>
      </c>
      <c r="K139" s="5">
        <v>-13811715000000</v>
      </c>
      <c r="L139" s="5">
        <v>-13417451000000</v>
      </c>
      <c r="M139" s="5">
        <v>-12565939000000</v>
      </c>
      <c r="N139" s="5">
        <v>-11337040000000</v>
      </c>
      <c r="O139" s="5">
        <v>-13222743000000</v>
      </c>
      <c r="P139" s="5">
        <v>-13089563000000</v>
      </c>
      <c r="Q139" s="5">
        <v>-12264284000000</v>
      </c>
      <c r="R139" s="5">
        <v>-12987540000000</v>
      </c>
      <c r="S139" s="5">
        <v>-15050549000000</v>
      </c>
      <c r="T139" s="5">
        <v>-14376557000000</v>
      </c>
      <c r="U139" s="5">
        <v>-11926416000000</v>
      </c>
      <c r="V139" s="5">
        <v>-10413421000000</v>
      </c>
      <c r="W139" s="5">
        <v>-8208553000000</v>
      </c>
      <c r="X139" s="5">
        <v>-7412054000000</v>
      </c>
      <c r="Y139" s="5">
        <v>-5412328000000</v>
      </c>
      <c r="Z139" s="5">
        <v>-6619752000000</v>
      </c>
      <c r="AA139" s="2">
        <v>-3602846000000</v>
      </c>
      <c r="AB139" s="2">
        <v>-2710191000000</v>
      </c>
    </row>
    <row r="140" spans="2:28" ht="15.5" x14ac:dyDescent="0.35">
      <c r="C140" t="s">
        <v>598</v>
      </c>
      <c r="D140" s="5">
        <v>-1494802000000</v>
      </c>
      <c r="E140" s="5">
        <v>-646256000000</v>
      </c>
      <c r="F140" s="5">
        <v>-593297000000</v>
      </c>
      <c r="G140" s="5">
        <v>-947289000000</v>
      </c>
      <c r="I140" s="5">
        <v>-2915700000000</v>
      </c>
      <c r="J140" s="5">
        <v>-1691858000000</v>
      </c>
      <c r="K140" s="5">
        <v>-1421867000000</v>
      </c>
      <c r="L140" s="5">
        <v>-1318418000000</v>
      </c>
      <c r="M140" s="5">
        <v>-1175406000000</v>
      </c>
      <c r="N140" s="5">
        <v>-1197547000000</v>
      </c>
      <c r="O140" s="5">
        <v>-1195185000000</v>
      </c>
      <c r="P140" s="5">
        <v>-1044156000000</v>
      </c>
      <c r="Q140" s="5">
        <v>-1114710000000</v>
      </c>
      <c r="R140" s="5">
        <v>-1023184000000</v>
      </c>
      <c r="S140" s="5">
        <v>-994193000000</v>
      </c>
      <c r="T140" s="5">
        <v>-1043181000000</v>
      </c>
      <c r="U140" s="5">
        <v>-906918000000</v>
      </c>
      <c r="V140" s="5">
        <v>-1145308000000</v>
      </c>
      <c r="W140" s="5">
        <v>-974531000000</v>
      </c>
      <c r="X140" s="5">
        <v>-786700000000</v>
      </c>
      <c r="Y140" s="5">
        <v>-682545000000</v>
      </c>
      <c r="Z140" s="5">
        <v>-650825000000</v>
      </c>
      <c r="AA140" s="2">
        <v>-460158000000</v>
      </c>
      <c r="AB140" s="2">
        <v>-389621000000</v>
      </c>
    </row>
    <row r="141" spans="2:28" ht="15.5" x14ac:dyDescent="0.35">
      <c r="C141" t="s">
        <v>2372</v>
      </c>
      <c r="D141" s="5">
        <v>47896000000</v>
      </c>
      <c r="E141" s="5">
        <v>33932000000</v>
      </c>
      <c r="F141" s="5">
        <v>6786000000</v>
      </c>
      <c r="G141" s="5">
        <v>25392000000</v>
      </c>
      <c r="I141" s="5">
        <v>99630000000</v>
      </c>
      <c r="J141" s="5">
        <v>75448000000</v>
      </c>
      <c r="K141" s="5">
        <v>98607000000</v>
      </c>
      <c r="L141" s="5">
        <v>109252000000</v>
      </c>
      <c r="M141" s="5">
        <v>88843000000</v>
      </c>
      <c r="N141" s="5">
        <v>179313000000</v>
      </c>
      <c r="O141" s="5">
        <v>110813000000</v>
      </c>
      <c r="P141" s="5">
        <v>121896000000</v>
      </c>
      <c r="Q141" s="5">
        <v>145338000000</v>
      </c>
      <c r="R141" s="5">
        <v>200945000000</v>
      </c>
      <c r="S141" s="5">
        <v>398509000000</v>
      </c>
      <c r="T141" s="5">
        <v>200226000000</v>
      </c>
      <c r="U141" s="5">
        <v>105032000000</v>
      </c>
      <c r="V141" s="5">
        <v>130446000000</v>
      </c>
      <c r="W141" s="5">
        <v>115602000000</v>
      </c>
      <c r="X141" s="5">
        <v>63151000000</v>
      </c>
      <c r="Y141" s="5">
        <v>57207000000</v>
      </c>
      <c r="Z141" s="5">
        <v>26304000000</v>
      </c>
      <c r="AA141" s="2">
        <v>51180000000</v>
      </c>
      <c r="AB141" s="2">
        <v>51589000000</v>
      </c>
    </row>
    <row r="142" spans="2:28" ht="15.5" x14ac:dyDescent="0.35">
      <c r="C142" t="s">
        <v>2373</v>
      </c>
      <c r="E142" s="5">
        <v>-32499000000</v>
      </c>
      <c r="I142" s="5">
        <v>-32499000000</v>
      </c>
    </row>
    <row r="143" spans="2:28" ht="15.5" x14ac:dyDescent="0.35">
      <c r="C143" t="s">
        <v>2341</v>
      </c>
      <c r="D143" s="5">
        <v>-403108000000</v>
      </c>
      <c r="E143" s="5">
        <v>-566241000000</v>
      </c>
      <c r="F143" s="5">
        <v>-465315000000</v>
      </c>
      <c r="G143" s="5">
        <v>-565748000000</v>
      </c>
      <c r="I143" s="5">
        <v>-1763834000000</v>
      </c>
      <c r="P143" s="5">
        <v>-348977000000</v>
      </c>
    </row>
    <row r="144" spans="2:28" ht="15.5" x14ac:dyDescent="0.35">
      <c r="C144" t="s">
        <v>1117</v>
      </c>
      <c r="P144" s="5">
        <v>8672000000</v>
      </c>
    </row>
    <row r="145" spans="3:28" ht="15.5" x14ac:dyDescent="0.35">
      <c r="C145" t="s">
        <v>827</v>
      </c>
      <c r="D145" s="5">
        <v>-34316000000</v>
      </c>
      <c r="G145" s="5">
        <v>165423000000</v>
      </c>
      <c r="M145" s="5">
        <v>8765000000</v>
      </c>
      <c r="N145" s="5">
        <v>27713000000</v>
      </c>
      <c r="O145" s="5">
        <v>66696000000</v>
      </c>
      <c r="P145" s="5">
        <v>23013000000</v>
      </c>
      <c r="Q145" s="5">
        <v>308345000000</v>
      </c>
      <c r="R145" s="5">
        <v>111338000000</v>
      </c>
      <c r="S145" s="5">
        <v>392631000000</v>
      </c>
      <c r="T145" s="5">
        <v>128686000000</v>
      </c>
      <c r="U145" s="5">
        <v>49863000000</v>
      </c>
    </row>
    <row r="146" spans="3:28" ht="15.5" x14ac:dyDescent="0.35">
      <c r="C146" t="s">
        <v>713</v>
      </c>
      <c r="D146" s="5">
        <v>274089000000</v>
      </c>
      <c r="E146" s="5">
        <v>521169000000</v>
      </c>
      <c r="F146" s="5">
        <v>545406000000</v>
      </c>
      <c r="G146" s="5">
        <v>543457000000</v>
      </c>
      <c r="I146" s="5">
        <v>1903414000000</v>
      </c>
    </row>
    <row r="147" spans="3:28" ht="15.5" x14ac:dyDescent="0.35">
      <c r="C147" t="s">
        <v>177</v>
      </c>
      <c r="E147" s="5">
        <v>-229647000000</v>
      </c>
      <c r="F147" s="5">
        <v>-92861000000</v>
      </c>
      <c r="G147" s="5">
        <v>-219109000000</v>
      </c>
      <c r="I147" s="5">
        <v>-541617000000</v>
      </c>
      <c r="J147" s="5">
        <v>-480764000000</v>
      </c>
      <c r="K147" s="5">
        <v>-246814000000</v>
      </c>
      <c r="L147" s="5">
        <v>-228431000000</v>
      </c>
      <c r="M147" s="5">
        <v>-48313000000</v>
      </c>
      <c r="N147" s="5">
        <v>-166467000000</v>
      </c>
      <c r="O147" s="5">
        <v>-47291000000</v>
      </c>
      <c r="P147" s="5">
        <v>-67734000000</v>
      </c>
      <c r="Q147" s="5">
        <v>-261655000000</v>
      </c>
      <c r="R147" s="5">
        <v>-282978000000</v>
      </c>
      <c r="S147" s="5">
        <v>-180389000000</v>
      </c>
      <c r="T147" s="5">
        <v>-517764000000</v>
      </c>
      <c r="U147" s="5">
        <v>-404321000000</v>
      </c>
      <c r="V147" s="5">
        <v>-801128000000</v>
      </c>
      <c r="W147" s="5">
        <v>-1235062000000</v>
      </c>
      <c r="X147" s="5">
        <v>-392296000000</v>
      </c>
      <c r="Y147" s="5">
        <v>-9273000000</v>
      </c>
      <c r="Z147" s="5">
        <v>-211837000000</v>
      </c>
      <c r="AA147" s="2">
        <v>-41149000000</v>
      </c>
      <c r="AB147" s="2">
        <v>6316000000</v>
      </c>
    </row>
    <row r="148" spans="3:28" ht="15.5" x14ac:dyDescent="0.35">
      <c r="C148" t="s">
        <v>183</v>
      </c>
      <c r="D148" s="5">
        <v>-4550143000000</v>
      </c>
      <c r="E148" s="5">
        <v>-760033000000</v>
      </c>
      <c r="F148" s="5">
        <v>-2970651000000</v>
      </c>
      <c r="G148" s="5">
        <v>-2878814000000</v>
      </c>
      <c r="I148" s="5">
        <v>-9063114000000</v>
      </c>
      <c r="J148" s="5">
        <v>-6054212000000</v>
      </c>
      <c r="K148" s="5">
        <v>-9935085000000</v>
      </c>
      <c r="L148" s="5">
        <v>-91372000000</v>
      </c>
      <c r="M148" s="5">
        <v>-5333962000000</v>
      </c>
      <c r="N148" s="5">
        <v>-7090575000000</v>
      </c>
      <c r="O148" s="5">
        <v>-3090754000000</v>
      </c>
      <c r="P148" s="5">
        <v>-4587698000000</v>
      </c>
      <c r="Q148" s="5">
        <v>-1926108000000</v>
      </c>
      <c r="R148" s="5">
        <v>-5368524000000</v>
      </c>
      <c r="S148" s="5">
        <v>-6556205000000</v>
      </c>
      <c r="T148" s="5">
        <v>13769335000000</v>
      </c>
      <c r="U148" s="5">
        <v>1323716000000</v>
      </c>
      <c r="V148" s="5">
        <v>806428000000</v>
      </c>
      <c r="W148" s="5">
        <v>-1117555000000</v>
      </c>
      <c r="X148" s="5">
        <v>-4118644000000</v>
      </c>
      <c r="Y148" s="5">
        <v>-3010888000000</v>
      </c>
      <c r="Z148" s="5">
        <v>7263277000000</v>
      </c>
      <c r="AA148" s="2">
        <v>3382880000000</v>
      </c>
      <c r="AB148" s="2">
        <v>1366798000000</v>
      </c>
    </row>
    <row r="149" spans="3:28" ht="15.5" x14ac:dyDescent="0.35">
      <c r="C149" t="s">
        <v>184</v>
      </c>
      <c r="D149" s="5">
        <v>-2149512000000</v>
      </c>
      <c r="E149" s="5">
        <v>-708960000000</v>
      </c>
      <c r="F149" s="5">
        <v>-2777741000000</v>
      </c>
      <c r="G149" s="5">
        <v>-1993849000000</v>
      </c>
      <c r="I149" s="5">
        <v>-7162367000000</v>
      </c>
      <c r="J149" s="5">
        <v>-11365554000000</v>
      </c>
      <c r="K149" s="5">
        <v>-10376600000000</v>
      </c>
      <c r="L149" s="5">
        <v>-11495464000000</v>
      </c>
      <c r="M149" s="5">
        <v>-6930963000000</v>
      </c>
      <c r="N149" s="5">
        <v>-5497947000000</v>
      </c>
      <c r="O149" s="5">
        <v>-8692413000000</v>
      </c>
      <c r="P149" s="5">
        <v>-6203352000000</v>
      </c>
      <c r="Q149" s="5">
        <v>-6634886000000</v>
      </c>
      <c r="R149" s="5">
        <v>-3849154000000</v>
      </c>
      <c r="S149" s="5">
        <v>-4605487000000</v>
      </c>
      <c r="T149" s="5">
        <v>-16677612000000</v>
      </c>
      <c r="U149" s="5">
        <v>-7981192000000</v>
      </c>
      <c r="V149" s="5">
        <v>-10000557000000</v>
      </c>
      <c r="W149" s="5">
        <v>-6683125000000</v>
      </c>
      <c r="X149" s="5">
        <v>-5057077000000</v>
      </c>
      <c r="Y149" s="5">
        <v>-5123428000000</v>
      </c>
      <c r="Z149" s="5">
        <v>-11514031000000</v>
      </c>
      <c r="AA149" s="2">
        <v>-7153988000000</v>
      </c>
      <c r="AB149" s="2">
        <v>-4517902000000</v>
      </c>
    </row>
    <row r="150" spans="3:28" ht="15.5" x14ac:dyDescent="0.35">
      <c r="C150" t="s">
        <v>207</v>
      </c>
      <c r="D150" s="5">
        <v>-2241802000000</v>
      </c>
      <c r="E150" s="5">
        <v>-2626133000000</v>
      </c>
      <c r="F150" s="5">
        <v>-2786871000000</v>
      </c>
      <c r="G150" s="5">
        <v>-2206392000000</v>
      </c>
      <c r="I150" s="5">
        <v>-9303595000000</v>
      </c>
      <c r="J150" s="5">
        <v>-9496912000000</v>
      </c>
      <c r="K150" s="5">
        <v>-10424633000000</v>
      </c>
      <c r="L150" s="5">
        <v>-8831071000000</v>
      </c>
      <c r="M150" s="5">
        <v>-7292595000000</v>
      </c>
      <c r="N150" s="5">
        <v>-7766226000000</v>
      </c>
      <c r="O150" s="5">
        <v>-9096137000000</v>
      </c>
      <c r="P150" s="5">
        <v>-6273753000000</v>
      </c>
      <c r="Q150" s="5">
        <v>-6697095000000</v>
      </c>
      <c r="R150" s="5">
        <v>-5584443000000</v>
      </c>
      <c r="S150" s="5">
        <v>-4145839000000</v>
      </c>
      <c r="T150" s="5">
        <v>-7094671000000</v>
      </c>
      <c r="U150" s="5">
        <v>-7393694000000</v>
      </c>
      <c r="V150" s="5">
        <v>-10175925000000</v>
      </c>
      <c r="W150" s="5">
        <v>-6521544000000</v>
      </c>
      <c r="X150" s="5">
        <v>-4847922000000</v>
      </c>
      <c r="Y150" s="5">
        <v>-5282741000000</v>
      </c>
      <c r="Z150" s="5">
        <v>-11381712000000</v>
      </c>
      <c r="AA150" s="2">
        <v>-6868396000000</v>
      </c>
      <c r="AB150" s="2">
        <v>-4027420000000</v>
      </c>
    </row>
    <row r="151" spans="3:28" ht="15.5" x14ac:dyDescent="0.35">
      <c r="C151" t="s">
        <v>1154</v>
      </c>
      <c r="D151" s="5">
        <v>82165000000</v>
      </c>
      <c r="E151" s="5">
        <v>-3327000000</v>
      </c>
      <c r="G151" s="5">
        <v>945000000</v>
      </c>
    </row>
    <row r="152" spans="3:28" ht="15.5" x14ac:dyDescent="0.35">
      <c r="C152" t="s">
        <v>711</v>
      </c>
      <c r="E152" s="5">
        <v>2736692000000</v>
      </c>
      <c r="I152" s="5">
        <v>2736692000000</v>
      </c>
      <c r="N152" s="5">
        <v>-134445000000</v>
      </c>
      <c r="T152" s="5">
        <v>1317527000000</v>
      </c>
    </row>
    <row r="153" spans="3:28" ht="15.5" x14ac:dyDescent="0.35">
      <c r="C153" t="s">
        <v>2374</v>
      </c>
      <c r="T153" s="5">
        <v>80441000000</v>
      </c>
      <c r="U153" s="5">
        <v>74170000000</v>
      </c>
      <c r="V153" s="5">
        <v>96067000000</v>
      </c>
      <c r="W153" s="5">
        <v>-216351000000</v>
      </c>
      <c r="X153" s="5">
        <v>93772000000</v>
      </c>
      <c r="Y153" s="5">
        <v>135583000000</v>
      </c>
      <c r="Z153" s="5">
        <v>-233217000000</v>
      </c>
      <c r="AA153" s="2">
        <v>-290686000000</v>
      </c>
      <c r="AB153" s="2">
        <v>-493098000000</v>
      </c>
    </row>
    <row r="154" spans="3:28" ht="15.5" x14ac:dyDescent="0.35">
      <c r="C154" t="s">
        <v>2375</v>
      </c>
      <c r="M154" s="5">
        <v>52208000000</v>
      </c>
      <c r="N154" s="5">
        <v>55205000000</v>
      </c>
      <c r="O154" s="5">
        <v>48287000000</v>
      </c>
      <c r="P154" s="5">
        <v>50995000000</v>
      </c>
      <c r="Q154" s="5">
        <v>88366000000</v>
      </c>
      <c r="R154" s="5">
        <v>83980000000</v>
      </c>
      <c r="S154" s="5">
        <v>81403000000</v>
      </c>
    </row>
    <row r="155" spans="3:28" ht="15.5" x14ac:dyDescent="0.35">
      <c r="C155" t="s">
        <v>2376</v>
      </c>
      <c r="L155" s="5">
        <v>-2641518000000</v>
      </c>
    </row>
    <row r="156" spans="3:28" ht="15.5" x14ac:dyDescent="0.35">
      <c r="C156" t="s">
        <v>2377</v>
      </c>
      <c r="J156" s="5">
        <v>-1875000000000</v>
      </c>
    </row>
    <row r="157" spans="3:28" ht="15.5" x14ac:dyDescent="0.35">
      <c r="C157" t="s">
        <v>889</v>
      </c>
      <c r="L157" s="5">
        <v>-329309000000</v>
      </c>
      <c r="T157" s="5">
        <v>22144000000</v>
      </c>
    </row>
    <row r="158" spans="3:28" ht="15.5" x14ac:dyDescent="0.35">
      <c r="C158" t="s">
        <v>2378</v>
      </c>
      <c r="T158" s="5">
        <v>-10079344000000</v>
      </c>
    </row>
    <row r="159" spans="3:28" ht="15.5" x14ac:dyDescent="0.35">
      <c r="C159" t="s">
        <v>2379</v>
      </c>
      <c r="U159" s="5">
        <v>-181700000000</v>
      </c>
    </row>
    <row r="160" spans="3:28" ht="15.5" x14ac:dyDescent="0.35">
      <c r="C160" t="s">
        <v>1503</v>
      </c>
      <c r="Q160" s="5">
        <v>-105600000000</v>
      </c>
      <c r="R160" s="5">
        <v>-314481000000</v>
      </c>
      <c r="S160" s="5">
        <v>-152037000000</v>
      </c>
    </row>
    <row r="161" spans="3:28" ht="15.5" x14ac:dyDescent="0.35">
      <c r="C161" t="s">
        <v>1842</v>
      </c>
    </row>
    <row r="162" spans="3:28" ht="15.5" x14ac:dyDescent="0.35">
      <c r="C162" t="s">
        <v>2380</v>
      </c>
      <c r="U162" s="5">
        <v>-513222000000</v>
      </c>
      <c r="X162" s="5">
        <v>-327627000000</v>
      </c>
    </row>
    <row r="163" spans="3:28" ht="15.5" x14ac:dyDescent="0.35">
      <c r="C163" t="s">
        <v>1694</v>
      </c>
      <c r="K163" s="5">
        <v>41628000000</v>
      </c>
      <c r="L163" s="5">
        <v>375627000000</v>
      </c>
      <c r="N163" s="5">
        <v>1924419000000</v>
      </c>
      <c r="R163" s="5">
        <v>1730409000000</v>
      </c>
      <c r="T163" s="5">
        <v>5299200000000</v>
      </c>
    </row>
    <row r="164" spans="3:28" ht="15.5" x14ac:dyDescent="0.35">
      <c r="C164" t="s">
        <v>2381</v>
      </c>
      <c r="S164" s="5">
        <v>-412787000000</v>
      </c>
    </row>
    <row r="165" spans="3:28" ht="15.5" x14ac:dyDescent="0.35">
      <c r="C165" t="s">
        <v>2382</v>
      </c>
      <c r="E165" s="5">
        <v>3643000000</v>
      </c>
      <c r="I165" s="5">
        <v>3643000000</v>
      </c>
      <c r="J165" s="5">
        <v>6358000000</v>
      </c>
      <c r="K165" s="5">
        <v>10955000000</v>
      </c>
      <c r="L165" s="5">
        <v>104130000000</v>
      </c>
      <c r="M165" s="5">
        <v>280135000000</v>
      </c>
      <c r="N165" s="5">
        <v>145278000000</v>
      </c>
      <c r="O165" s="5">
        <v>355437000000</v>
      </c>
      <c r="P165" s="5">
        <v>19406000000</v>
      </c>
      <c r="Q165" s="5">
        <v>79443000000</v>
      </c>
      <c r="R165" s="5">
        <v>128199000000</v>
      </c>
      <c r="S165" s="5">
        <v>23773000000</v>
      </c>
      <c r="T165" s="5">
        <v>93018000000</v>
      </c>
      <c r="U165" s="5">
        <v>33254000000</v>
      </c>
      <c r="V165" s="5">
        <v>79301000000</v>
      </c>
      <c r="W165" s="5">
        <v>54770000000</v>
      </c>
      <c r="X165" s="5">
        <v>24700000000</v>
      </c>
      <c r="Y165" s="5">
        <v>23730000000</v>
      </c>
      <c r="Z165" s="5">
        <v>100898000000</v>
      </c>
      <c r="AA165" s="2">
        <v>5094000000</v>
      </c>
      <c r="AB165" s="2">
        <v>2616000000</v>
      </c>
    </row>
    <row r="166" spans="3:28" ht="15.5" x14ac:dyDescent="0.35">
      <c r="C166" t="s">
        <v>1602</v>
      </c>
      <c r="K166" s="5">
        <v>24990000000</v>
      </c>
      <c r="L166" s="5">
        <v>106239000000</v>
      </c>
    </row>
    <row r="167" spans="3:28" ht="15.5" x14ac:dyDescent="0.35">
      <c r="C167" t="s">
        <v>2383</v>
      </c>
      <c r="G167" s="5">
        <v>230422000000</v>
      </c>
      <c r="I167" s="5">
        <v>230422000000</v>
      </c>
    </row>
    <row r="168" spans="3:28" ht="15.5" x14ac:dyDescent="0.35">
      <c r="C168" t="s">
        <v>2384</v>
      </c>
      <c r="E168" s="5">
        <v>32292000000</v>
      </c>
      <c r="F168" s="5">
        <v>-1647000000</v>
      </c>
      <c r="G168" s="5">
        <v>-30645000000</v>
      </c>
    </row>
    <row r="169" spans="3:28" ht="15.5" x14ac:dyDescent="0.35">
      <c r="C169" t="s">
        <v>1333</v>
      </c>
      <c r="D169" s="5">
        <v>10125000000</v>
      </c>
      <c r="E169" s="5">
        <v>13212000000</v>
      </c>
      <c r="F169" s="5">
        <v>10777000000</v>
      </c>
      <c r="G169" s="5">
        <v>11821000000</v>
      </c>
      <c r="I169" s="5">
        <v>35810000000</v>
      </c>
      <c r="L169" s="5">
        <v>3473000000</v>
      </c>
    </row>
    <row r="170" spans="3:28" ht="15.5" x14ac:dyDescent="0.35">
      <c r="C170" t="s">
        <v>241</v>
      </c>
      <c r="D170" s="5">
        <v>-4550143000000</v>
      </c>
      <c r="E170" s="5">
        <v>-760033000000</v>
      </c>
      <c r="F170" s="5">
        <v>-2970651000000</v>
      </c>
      <c r="G170" s="5">
        <v>-2878814000000</v>
      </c>
      <c r="I170" s="5">
        <v>-9063114000000</v>
      </c>
      <c r="J170" s="5">
        <v>-6054212000000</v>
      </c>
      <c r="K170" s="5">
        <v>-9935085000000</v>
      </c>
      <c r="L170" s="5">
        <v>-91372000000</v>
      </c>
      <c r="M170" s="5">
        <v>-5333962000000</v>
      </c>
      <c r="N170" s="5">
        <v>-7090575000000</v>
      </c>
      <c r="O170" s="5">
        <v>-3090754000000</v>
      </c>
      <c r="P170" s="5">
        <v>-4587698000000</v>
      </c>
      <c r="Q170" s="5">
        <v>-1926108000000</v>
      </c>
      <c r="R170" s="5">
        <v>-5368524000000</v>
      </c>
      <c r="S170" s="5">
        <v>-6556205000000</v>
      </c>
      <c r="T170" s="5">
        <v>13769335000000</v>
      </c>
      <c r="U170" s="5">
        <v>1323716000000</v>
      </c>
      <c r="V170" s="5">
        <v>806428000000</v>
      </c>
      <c r="W170" s="5">
        <v>-1117555000000</v>
      </c>
      <c r="X170" s="5">
        <v>-4118644000000</v>
      </c>
      <c r="Y170" s="5">
        <v>-3010888000000</v>
      </c>
      <c r="Z170" s="5">
        <v>7263277000000</v>
      </c>
      <c r="AA170" s="2">
        <v>3382880000000</v>
      </c>
      <c r="AB170" s="2">
        <v>1366798000000</v>
      </c>
    </row>
    <row r="171" spans="3:28" ht="15.5" x14ac:dyDescent="0.35">
      <c r="C171" t="s">
        <v>1429</v>
      </c>
      <c r="E171" s="5">
        <v>-19000000000</v>
      </c>
      <c r="F171" s="5">
        <v>-735225000000</v>
      </c>
      <c r="I171" s="5">
        <v>-754225000000</v>
      </c>
      <c r="J171" s="5">
        <v>-40000000000</v>
      </c>
      <c r="K171" s="5">
        <v>-131000000000</v>
      </c>
      <c r="L171" s="5">
        <v>-191000000000</v>
      </c>
      <c r="M171" s="5">
        <v>-450000000000</v>
      </c>
      <c r="N171" s="5">
        <v>-310000000000</v>
      </c>
      <c r="O171" s="5">
        <v>-328000000000</v>
      </c>
      <c r="V171" s="5">
        <v>-1500000000000</v>
      </c>
      <c r="X171" s="5">
        <v>-578566000000</v>
      </c>
      <c r="Y171" s="5">
        <v>-761254000000</v>
      </c>
      <c r="Z171" s="5">
        <v>-4459970000000</v>
      </c>
    </row>
    <row r="172" spans="3:28" ht="15.5" x14ac:dyDescent="0.35">
      <c r="C172" t="s">
        <v>2385</v>
      </c>
      <c r="D172" s="5">
        <v>-25872000000</v>
      </c>
      <c r="E172" s="5">
        <v>-20208000000</v>
      </c>
      <c r="F172" s="5">
        <v>-33234000000</v>
      </c>
      <c r="G172" s="5">
        <v>-37969000000</v>
      </c>
      <c r="I172" s="5">
        <v>-123219000000</v>
      </c>
      <c r="J172" s="5">
        <v>-128158000000</v>
      </c>
      <c r="K172" s="5">
        <v>-143509000000</v>
      </c>
      <c r="L172" s="5">
        <v>-66191000000</v>
      </c>
      <c r="M172" s="5">
        <v>-92383000000</v>
      </c>
      <c r="N172" s="5">
        <v>-99185000000</v>
      </c>
      <c r="O172" s="5">
        <v>-131181000000</v>
      </c>
      <c r="V172" s="5">
        <v>-77625000000</v>
      </c>
      <c r="W172" s="5">
        <v>-155250000000</v>
      </c>
      <c r="X172" s="5">
        <v>-175152000000</v>
      </c>
      <c r="Y172" s="5">
        <v>-267853000000</v>
      </c>
      <c r="Z172" s="5">
        <v>-444513000000</v>
      </c>
      <c r="AA172" s="2">
        <v>-494116000000</v>
      </c>
      <c r="AB172" s="2">
        <v>-351180000000</v>
      </c>
    </row>
    <row r="173" spans="3:28" ht="15.5" x14ac:dyDescent="0.35">
      <c r="C173" t="s">
        <v>487</v>
      </c>
      <c r="AA173" s="2">
        <v>1500000000000</v>
      </c>
      <c r="AB173" s="2">
        <v>2440863000000</v>
      </c>
    </row>
    <row r="174" spans="3:28" ht="15.5" x14ac:dyDescent="0.35">
      <c r="C174" t="s">
        <v>492</v>
      </c>
      <c r="L174" s="5">
        <v>-6684000000</v>
      </c>
      <c r="O174" s="5">
        <v>-2406000000</v>
      </c>
      <c r="P174" s="5">
        <v>-5801000000</v>
      </c>
      <c r="AA174" s="2">
        <v>-7865000000</v>
      </c>
      <c r="AB174" s="2">
        <v>-30598000000</v>
      </c>
    </row>
    <row r="175" spans="3:28" ht="15.5" x14ac:dyDescent="0.35">
      <c r="C175" t="s">
        <v>1254</v>
      </c>
      <c r="L175" s="5">
        <v>1500000000000</v>
      </c>
      <c r="O175" s="5">
        <v>634000000000</v>
      </c>
      <c r="P175" s="5">
        <v>1000000000000</v>
      </c>
    </row>
    <row r="176" spans="3:28" ht="15.5" x14ac:dyDescent="0.35">
      <c r="C176" t="s">
        <v>243</v>
      </c>
      <c r="D176" s="5">
        <v>-2538375000000</v>
      </c>
      <c r="E176" s="5">
        <v>-2604309000000</v>
      </c>
      <c r="F176" s="5">
        <v>-242907000000</v>
      </c>
      <c r="G176" s="5">
        <v>-559666000000</v>
      </c>
      <c r="I176" s="5">
        <v>-3564943000000</v>
      </c>
      <c r="J176" s="5">
        <v>-541530000000</v>
      </c>
      <c r="K176" s="5">
        <v>-5180000000000</v>
      </c>
      <c r="L176" s="5">
        <v>-4740000000000</v>
      </c>
      <c r="M176" s="5">
        <v>-730000000000</v>
      </c>
      <c r="N176" s="5">
        <v>-4079600000000</v>
      </c>
      <c r="O176" s="5">
        <v>-950000000000</v>
      </c>
      <c r="P176" s="5">
        <v>-6545600000000</v>
      </c>
      <c r="Q176" s="5">
        <v>-3650000000000</v>
      </c>
      <c r="R176" s="5">
        <v>-4425696000000</v>
      </c>
      <c r="S176" s="5">
        <v>-12422832000000</v>
      </c>
      <c r="T176" s="5">
        <v>-3119765000000</v>
      </c>
      <c r="U176" s="5">
        <v>-4365838000000</v>
      </c>
      <c r="V176" s="5">
        <v>-2370754000000</v>
      </c>
      <c r="W176" s="5">
        <v>-4558590000000</v>
      </c>
      <c r="X176" s="5">
        <v>-6622767000000</v>
      </c>
      <c r="Y176" s="5">
        <v>-5216675000000</v>
      </c>
      <c r="Z176" s="5">
        <v>-400000000000</v>
      </c>
    </row>
    <row r="177" spans="3:27" ht="15.5" x14ac:dyDescent="0.35">
      <c r="C177" t="s">
        <v>1438</v>
      </c>
      <c r="D177" s="5">
        <v>-331933000000</v>
      </c>
      <c r="E177" s="5">
        <v>-314775000000</v>
      </c>
      <c r="F177" s="5">
        <v>-357680000000</v>
      </c>
      <c r="G177" s="5">
        <v>-345851000000</v>
      </c>
      <c r="I177" s="5">
        <v>-1176529000000</v>
      </c>
      <c r="J177" s="5">
        <v>-561164000000</v>
      </c>
      <c r="K177" s="5">
        <v>-380999000000</v>
      </c>
      <c r="L177" s="5">
        <v>-525402000000</v>
      </c>
      <c r="M177" s="5">
        <v>-356231000000</v>
      </c>
      <c r="N177" s="5">
        <v>-545610000000</v>
      </c>
      <c r="O177" s="5">
        <v>-783801000000</v>
      </c>
      <c r="P177" s="5">
        <v>-836389000000</v>
      </c>
      <c r="Q177" s="5">
        <v>-848986000000</v>
      </c>
      <c r="R177" s="5">
        <v>-1336293000000</v>
      </c>
      <c r="S177" s="5">
        <v>-1260183000000</v>
      </c>
      <c r="T177" s="5">
        <v>-1390029000000</v>
      </c>
      <c r="U177" s="5">
        <v>-859765000000</v>
      </c>
      <c r="V177" s="5">
        <v>-612658000000</v>
      </c>
      <c r="W177" s="5">
        <v>-471478000000</v>
      </c>
      <c r="X177" s="5">
        <v>-715034000000</v>
      </c>
      <c r="Y177" s="5">
        <v>-1017530000000</v>
      </c>
      <c r="Z177" s="5">
        <v>-649051000000</v>
      </c>
      <c r="AA177" s="2">
        <v>-51425000000</v>
      </c>
    </row>
    <row r="178" spans="3:27" ht="15.5" x14ac:dyDescent="0.35">
      <c r="C178" t="s">
        <v>242</v>
      </c>
      <c r="D178" s="5">
        <v>3285000000</v>
      </c>
      <c r="E178" s="5">
        <v>3840477000000</v>
      </c>
      <c r="F178" s="5">
        <v>970775000000</v>
      </c>
      <c r="G178" s="5">
        <v>3502969000000</v>
      </c>
      <c r="I178" s="5">
        <v>9056594000000</v>
      </c>
      <c r="J178" s="5">
        <v>3353373000000</v>
      </c>
      <c r="K178" s="5">
        <v>3477945000000</v>
      </c>
      <c r="L178" s="5">
        <v>4455318000000</v>
      </c>
      <c r="M178" s="5">
        <v>2497750000000</v>
      </c>
      <c r="N178" s="5">
        <v>1997000000000</v>
      </c>
      <c r="O178" s="5">
        <v>599550000000</v>
      </c>
      <c r="P178" s="5">
        <v>3494750000000</v>
      </c>
      <c r="Q178" s="5">
        <v>1497750000000</v>
      </c>
      <c r="S178" s="5">
        <v>5635350000000</v>
      </c>
      <c r="T178" s="5">
        <v>8080900000000</v>
      </c>
      <c r="U178" s="5">
        <v>7701527000000</v>
      </c>
      <c r="V178" s="5">
        <v>6474910000000</v>
      </c>
      <c r="W178" s="5">
        <v>4980654000000</v>
      </c>
      <c r="X178" s="5">
        <v>3972875000000</v>
      </c>
      <c r="Y178" s="5">
        <v>2026133000000</v>
      </c>
      <c r="Z178" s="5">
        <v>12953122000000</v>
      </c>
      <c r="AA178" s="2">
        <v>2503455000000</v>
      </c>
    </row>
    <row r="179" spans="3:27" ht="15.5" x14ac:dyDescent="0.35">
      <c r="C179" t="s">
        <v>249</v>
      </c>
      <c r="D179" s="5">
        <v>-1130391000000</v>
      </c>
      <c r="E179" s="5">
        <v>-923606000000</v>
      </c>
      <c r="F179" s="5">
        <v>-1275910000000</v>
      </c>
      <c r="G179" s="5">
        <v>-1246149000000</v>
      </c>
      <c r="I179" s="5">
        <v>-5335879000000</v>
      </c>
      <c r="J179" s="5">
        <v>-4748170000000</v>
      </c>
      <c r="K179" s="5">
        <v>-4327247000000</v>
      </c>
      <c r="L179" s="5">
        <v>-5925660000000</v>
      </c>
      <c r="M179" s="5">
        <v>-5264868000000</v>
      </c>
      <c r="N179" s="5">
        <v>-4294592000000</v>
      </c>
      <c r="O179" s="5">
        <v>-2095427000000</v>
      </c>
      <c r="P179" s="5">
        <v>-1142786000000</v>
      </c>
      <c r="Q179" s="5">
        <v>-904879000000</v>
      </c>
      <c r="R179" s="5">
        <v>-598787000000</v>
      </c>
      <c r="T179" s="5">
        <v>-466045000000</v>
      </c>
    </row>
    <row r="180" spans="3:27" ht="15.5" x14ac:dyDescent="0.35">
      <c r="C180" t="s">
        <v>1862</v>
      </c>
      <c r="D180" s="5">
        <v>-484454000000</v>
      </c>
      <c r="E180" s="5">
        <v>-477897000000</v>
      </c>
      <c r="F180" s="5">
        <v>-575201000000</v>
      </c>
      <c r="G180" s="5">
        <v>-593592000000</v>
      </c>
      <c r="I180" s="5">
        <v>-2565689000000</v>
      </c>
      <c r="J180" s="5">
        <v>-2174460000000</v>
      </c>
      <c r="K180" s="5">
        <v>-2388416000000</v>
      </c>
    </row>
    <row r="181" spans="3:27" ht="15.5" x14ac:dyDescent="0.35">
      <c r="C181" t="s">
        <v>2192</v>
      </c>
      <c r="L181" s="5">
        <v>-61256000000</v>
      </c>
      <c r="M181" s="5">
        <v>-67000000</v>
      </c>
      <c r="N181" s="5">
        <v>-56000000</v>
      </c>
      <c r="R181" s="5">
        <v>-58223000000</v>
      </c>
      <c r="S181" s="5">
        <v>-33000000</v>
      </c>
      <c r="U181" s="5">
        <v>-52000000</v>
      </c>
      <c r="V181" s="5">
        <v>-43000000</v>
      </c>
      <c r="W181" s="5">
        <v>-1404000000</v>
      </c>
    </row>
    <row r="182" spans="3:27" ht="15.5" x14ac:dyDescent="0.35">
      <c r="C182" t="s">
        <v>246</v>
      </c>
      <c r="L182" s="5">
        <v>4999812000000</v>
      </c>
      <c r="R182" s="5">
        <v>2265041000000</v>
      </c>
    </row>
    <row r="183" spans="3:27" ht="15.5" x14ac:dyDescent="0.35">
      <c r="C183" t="s">
        <v>256</v>
      </c>
      <c r="E183" s="5">
        <v>-2893674000000</v>
      </c>
      <c r="G183" s="5">
        <v>-1120266000000</v>
      </c>
      <c r="I183" s="5">
        <v>-4013940000000</v>
      </c>
      <c r="J183" s="5">
        <v>-646346000000</v>
      </c>
      <c r="K183" s="5">
        <v>-549023000000</v>
      </c>
      <c r="L183" s="5">
        <v>-544078000000</v>
      </c>
      <c r="M183" s="5">
        <v>-338182000000</v>
      </c>
      <c r="N183" s="5">
        <v>-213024000000</v>
      </c>
      <c r="T183" s="5">
        <v>-539719000000</v>
      </c>
      <c r="U183" s="5">
        <v>-1152156000000</v>
      </c>
      <c r="V183" s="5">
        <v>-1107402000000</v>
      </c>
      <c r="W183" s="5">
        <v>-911487000000</v>
      </c>
      <c r="Z183" s="5">
        <v>-141800000000</v>
      </c>
      <c r="AA183" s="2">
        <v>-67169000000</v>
      </c>
    </row>
    <row r="184" spans="3:27" ht="15.5" x14ac:dyDescent="0.35">
      <c r="C184" t="s">
        <v>1144</v>
      </c>
    </row>
    <row r="185" spans="3:27" ht="15.5" x14ac:dyDescent="0.35">
      <c r="C185" t="s">
        <v>1193</v>
      </c>
      <c r="T185" s="5">
        <v>5810000000000</v>
      </c>
    </row>
    <row r="186" spans="3:27" ht="15.5" x14ac:dyDescent="0.35">
      <c r="C186" t="s">
        <v>1176</v>
      </c>
      <c r="R186" s="5">
        <v>-2299439000000</v>
      </c>
    </row>
    <row r="187" spans="3:27" ht="15.5" x14ac:dyDescent="0.35">
      <c r="C187" t="s">
        <v>2299</v>
      </c>
      <c r="E187" s="5">
        <v>-8211000000</v>
      </c>
      <c r="G187" s="5">
        <v>-2431533000000</v>
      </c>
      <c r="I187" s="5">
        <v>-2439744000000</v>
      </c>
      <c r="T187" s="5">
        <v>-1222734000000</v>
      </c>
    </row>
    <row r="188" spans="3:27" ht="15.5" x14ac:dyDescent="0.35">
      <c r="C188" t="s">
        <v>2386</v>
      </c>
      <c r="E188" s="5">
        <v>-13232000000</v>
      </c>
      <c r="I188" s="5">
        <v>-13232000000</v>
      </c>
    </row>
    <row r="189" spans="3:27" ht="15.5" x14ac:dyDescent="0.35">
      <c r="C189" t="s">
        <v>276</v>
      </c>
      <c r="Y189" s="5">
        <v>2785748000000</v>
      </c>
    </row>
    <row r="190" spans="3:27" ht="15.5" x14ac:dyDescent="0.35">
      <c r="C190" t="s">
        <v>2387</v>
      </c>
      <c r="L190" s="5">
        <v>-6164000000</v>
      </c>
      <c r="O190" s="5">
        <v>-2257000000</v>
      </c>
      <c r="P190" s="5">
        <v>-5531000000</v>
      </c>
      <c r="Q190" s="5">
        <v>-4464000000</v>
      </c>
      <c r="S190" s="5">
        <v>-8507000000</v>
      </c>
    </row>
    <row r="191" spans="3:27" ht="15.5" x14ac:dyDescent="0.35">
      <c r="C191" t="s">
        <v>2388</v>
      </c>
      <c r="D191" s="5">
        <v>-27403000000</v>
      </c>
      <c r="E191" s="5">
        <v>-28290000000</v>
      </c>
      <c r="F191" s="5">
        <v>-40354000000</v>
      </c>
      <c r="G191" s="5">
        <v>-46757000000</v>
      </c>
      <c r="I191" s="5">
        <v>-154085000000</v>
      </c>
      <c r="J191" s="5">
        <v>-169757000000</v>
      </c>
      <c r="K191" s="5">
        <v>-205464000000</v>
      </c>
      <c r="L191" s="5">
        <v>-178694000000</v>
      </c>
      <c r="M191" s="5">
        <v>-200981000000</v>
      </c>
      <c r="N191" s="5">
        <v>-259482000000</v>
      </c>
      <c r="O191" s="5">
        <v>-313232000000</v>
      </c>
      <c r="P191" s="5">
        <v>-248341000000</v>
      </c>
      <c r="Q191" s="5">
        <v>-195529000000</v>
      </c>
      <c r="R191" s="5">
        <v>-151536000000</v>
      </c>
    </row>
    <row r="192" spans="3:27" ht="15.5" x14ac:dyDescent="0.35">
      <c r="C192" t="s">
        <v>2389</v>
      </c>
      <c r="D192" s="5">
        <v>-15000000000</v>
      </c>
      <c r="E192" s="5">
        <v>-34000000000</v>
      </c>
      <c r="F192" s="5">
        <v>-680915000000</v>
      </c>
      <c r="I192" s="5">
        <v>-714915000000</v>
      </c>
      <c r="J192" s="5">
        <v>-398000000000</v>
      </c>
      <c r="K192" s="5">
        <v>-149000000000</v>
      </c>
      <c r="L192" s="5">
        <v>-677000000000</v>
      </c>
      <c r="M192" s="5">
        <v>-399000000000</v>
      </c>
      <c r="N192" s="5">
        <v>-1076000000000</v>
      </c>
      <c r="O192" s="5">
        <v>-358000000000</v>
      </c>
      <c r="P192" s="5">
        <v>-1298000000000</v>
      </c>
      <c r="R192" s="5">
        <v>-494000000000</v>
      </c>
    </row>
    <row r="193" spans="2:28" ht="15.5" x14ac:dyDescent="0.35">
      <c r="C193" t="s">
        <v>2390</v>
      </c>
      <c r="L193" s="5">
        <v>1500000000000</v>
      </c>
      <c r="O193" s="5">
        <v>640000000000</v>
      </c>
      <c r="P193" s="5">
        <v>1000000000000</v>
      </c>
      <c r="Q193" s="5">
        <v>2180000000000</v>
      </c>
      <c r="S193" s="5">
        <v>1500000000000</v>
      </c>
    </row>
    <row r="194" spans="2:28" ht="15.5" x14ac:dyDescent="0.35">
      <c r="C194" t="s">
        <v>278</v>
      </c>
      <c r="D194" s="5">
        <v>32815000000</v>
      </c>
      <c r="E194" s="5">
        <v>1309540000000</v>
      </c>
      <c r="F194" s="5">
        <v>154839000000</v>
      </c>
      <c r="G194" s="5">
        <v>-261021000000</v>
      </c>
      <c r="I194" s="5">
        <v>1275972000000</v>
      </c>
      <c r="J194" s="5">
        <v>413879000000</v>
      </c>
      <c r="K194" s="5">
        <v>-4216147000000</v>
      </c>
      <c r="L194" s="5">
        <v>2517659000000</v>
      </c>
      <c r="M194" s="5">
        <v>-301668000000</v>
      </c>
      <c r="N194" s="5">
        <v>1360963000000</v>
      </c>
      <c r="O194" s="5">
        <v>573860000000</v>
      </c>
      <c r="P194" s="5">
        <v>-1433264000000</v>
      </c>
      <c r="Q194" s="5">
        <v>1051176000000</v>
      </c>
      <c r="R194" s="5">
        <v>-1905686000000</v>
      </c>
      <c r="S194" s="5">
        <v>-3655285000000</v>
      </c>
      <c r="T194" s="5">
        <v>5631839000000</v>
      </c>
      <c r="U194" s="5">
        <v>509435000000</v>
      </c>
      <c r="V194" s="5">
        <v>-208709000000</v>
      </c>
      <c r="W194" s="5">
        <v>632317000000</v>
      </c>
      <c r="X194" s="5">
        <v>-380830000000</v>
      </c>
      <c r="Y194" s="5">
        <v>-416027000000</v>
      </c>
      <c r="Z194" s="5">
        <v>458747000000</v>
      </c>
      <c r="AA194" s="2">
        <v>214965000000</v>
      </c>
      <c r="AB194" s="2">
        <v>-290531000000</v>
      </c>
    </row>
    <row r="195" spans="2:28" ht="15.5" x14ac:dyDescent="0.35">
      <c r="C195" t="s">
        <v>279</v>
      </c>
      <c r="D195" s="5">
        <v>2666146000000</v>
      </c>
      <c r="I195" s="5">
        <v>1386637000000</v>
      </c>
      <c r="J195" s="5">
        <v>966027000000</v>
      </c>
      <c r="K195" s="5">
        <v>5184113000000</v>
      </c>
      <c r="L195" s="5">
        <v>2664387000000</v>
      </c>
      <c r="M195" s="5">
        <v>2965589000000</v>
      </c>
      <c r="N195" s="5">
        <v>1603445000000</v>
      </c>
      <c r="O195" s="5">
        <v>1047115000000</v>
      </c>
      <c r="P195" s="5">
        <v>2455343000000</v>
      </c>
      <c r="Q195" s="5">
        <v>1399910000000</v>
      </c>
      <c r="R195" s="5">
        <v>3311867000000</v>
      </c>
      <c r="S195" s="5">
        <v>6951316000000</v>
      </c>
      <c r="T195" s="5">
        <v>1317996000000</v>
      </c>
      <c r="U195" s="5">
        <v>791805000000</v>
      </c>
      <c r="V195" s="5">
        <v>998114000000</v>
      </c>
      <c r="W195" s="5">
        <v>366161000000</v>
      </c>
      <c r="X195" s="5">
        <v>747965000000</v>
      </c>
      <c r="Y195" s="5">
        <v>1170203000000</v>
      </c>
      <c r="Z195" s="5">
        <v>805769000000</v>
      </c>
      <c r="AA195" s="2">
        <v>587176000000</v>
      </c>
      <c r="AB195" s="2">
        <v>880485000000</v>
      </c>
    </row>
    <row r="196" spans="2:28" ht="15.5" x14ac:dyDescent="0.35">
      <c r="C196" t="s">
        <v>280</v>
      </c>
      <c r="D196" s="5">
        <v>2657000000</v>
      </c>
      <c r="E196" s="5">
        <v>1168000000</v>
      </c>
      <c r="F196" s="5">
        <v>2050000000</v>
      </c>
      <c r="G196" s="5">
        <v>-4166000000</v>
      </c>
      <c r="I196" s="5">
        <v>3537000000</v>
      </c>
      <c r="J196" s="5">
        <v>6731000000</v>
      </c>
      <c r="K196" s="5">
        <v>-1939000000</v>
      </c>
      <c r="L196" s="5">
        <v>2067000000</v>
      </c>
      <c r="M196" s="5">
        <v>466000000</v>
      </c>
      <c r="N196" s="5">
        <v>1181000000</v>
      </c>
      <c r="O196" s="5">
        <v>-17530000000</v>
      </c>
      <c r="P196" s="5">
        <v>25036000000</v>
      </c>
      <c r="Q196" s="5">
        <v>4257000000</v>
      </c>
      <c r="R196" s="5">
        <v>-6271000000</v>
      </c>
      <c r="S196" s="5">
        <v>15836000000</v>
      </c>
      <c r="T196" s="5">
        <v>1481000000</v>
      </c>
      <c r="U196" s="5">
        <v>16756000000</v>
      </c>
      <c r="V196" s="5">
        <v>2400000000</v>
      </c>
      <c r="W196" s="5">
        <v>-365000000</v>
      </c>
      <c r="X196" s="5">
        <v>-974000000</v>
      </c>
      <c r="Y196" s="5">
        <v>-6211000000</v>
      </c>
      <c r="Z196" s="5">
        <v>-94313000000</v>
      </c>
      <c r="AA196" s="2">
        <v>3628000000</v>
      </c>
      <c r="AB196" s="2">
        <v>-2778000000</v>
      </c>
    </row>
    <row r="197" spans="2:28" ht="15.5" x14ac:dyDescent="0.35">
      <c r="C197" t="s">
        <v>282</v>
      </c>
      <c r="D197" s="5">
        <v>2701618000000</v>
      </c>
      <c r="E197" s="5">
        <v>1310708000000</v>
      </c>
      <c r="F197" s="5">
        <v>156889000000</v>
      </c>
      <c r="G197" s="5">
        <v>-265187000000</v>
      </c>
      <c r="I197" s="5">
        <v>2666146000000</v>
      </c>
      <c r="J197" s="5">
        <v>1386637000000</v>
      </c>
      <c r="K197" s="5">
        <v>966027000000</v>
      </c>
      <c r="L197" s="5">
        <v>5184113000000</v>
      </c>
      <c r="M197" s="5">
        <v>2664387000000</v>
      </c>
      <c r="N197" s="5">
        <v>2965589000000</v>
      </c>
      <c r="O197" s="5">
        <v>1603445000000</v>
      </c>
      <c r="P197" s="5">
        <v>1047115000000</v>
      </c>
      <c r="Q197" s="5">
        <v>2455343000000</v>
      </c>
      <c r="R197" s="5">
        <v>1399910000000</v>
      </c>
      <c r="S197" s="5">
        <v>3311867000000</v>
      </c>
      <c r="T197" s="5">
        <v>6951316000000</v>
      </c>
      <c r="U197" s="5">
        <v>1317996000000</v>
      </c>
      <c r="V197" s="5">
        <v>791805000000</v>
      </c>
      <c r="W197" s="5">
        <v>998113000000</v>
      </c>
      <c r="X197" s="5">
        <v>366161000000</v>
      </c>
      <c r="Y197" s="5">
        <v>747965000000</v>
      </c>
      <c r="Z197" s="5">
        <v>1170203000000</v>
      </c>
      <c r="AA197" s="2">
        <v>805769000000</v>
      </c>
      <c r="AB197" s="2">
        <v>587176000000</v>
      </c>
    </row>
    <row r="199" spans="2:28" ht="15.5" x14ac:dyDescent="0.35">
      <c r="B199" t="s">
        <v>283</v>
      </c>
      <c r="C199" t="s">
        <v>11</v>
      </c>
      <c r="D199" s="5">
        <v>18200000000</v>
      </c>
      <c r="E199" s="5">
        <v>18200000000</v>
      </c>
      <c r="F199" s="5">
        <v>18200000000</v>
      </c>
      <c r="G199" s="5">
        <v>18200000000</v>
      </c>
      <c r="I199" s="5">
        <v>18200000000</v>
      </c>
      <c r="J199" s="5">
        <v>13130000000</v>
      </c>
      <c r="K199" s="5">
        <v>13130000000</v>
      </c>
      <c r="L199" s="5">
        <v>13130000000</v>
      </c>
      <c r="M199" s="5">
        <v>10720000000</v>
      </c>
      <c r="N199" s="5">
        <v>10710000000</v>
      </c>
      <c r="O199" s="5">
        <v>10690000000</v>
      </c>
      <c r="P199" s="5">
        <v>10690000000</v>
      </c>
      <c r="Q199" s="5">
        <v>10690000000</v>
      </c>
      <c r="R199" s="5">
        <v>10690000000</v>
      </c>
      <c r="S199" s="6">
        <v>8539999999.999999</v>
      </c>
      <c r="T199" s="6">
        <v>8529999999.999999</v>
      </c>
      <c r="U199" s="6">
        <v>8529999999.999999</v>
      </c>
      <c r="V199" s="6">
        <v>8529999999.999999</v>
      </c>
      <c r="W199" s="5">
        <v>8520000000</v>
      </c>
      <c r="X199" s="5">
        <v>8510000000</v>
      </c>
      <c r="Y199" s="5">
        <v>7090000000</v>
      </c>
      <c r="Z199" s="5">
        <v>7090000000</v>
      </c>
      <c r="AA199" s="2">
        <v>7090000000</v>
      </c>
      <c r="AB199" s="2">
        <v>7090000000</v>
      </c>
    </row>
    <row r="200" spans="2:28" ht="15.5" x14ac:dyDescent="0.35">
      <c r="C200" t="s">
        <v>284</v>
      </c>
      <c r="D200" s="6">
        <v>-39.39</v>
      </c>
      <c r="E200" s="6">
        <v>-100.2</v>
      </c>
      <c r="F200" s="6">
        <v>-75.8</v>
      </c>
      <c r="G200" s="6">
        <v>-88.36</v>
      </c>
    </row>
    <row r="201" spans="2:28" ht="15.5" x14ac:dyDescent="0.35">
      <c r="C201" t="s">
        <v>285</v>
      </c>
      <c r="D201" s="6">
        <v>-74.89</v>
      </c>
      <c r="E201" s="6">
        <v>-37.43</v>
      </c>
      <c r="F201" s="6">
        <v>-35.090000000000003</v>
      </c>
      <c r="G201" s="6">
        <v>-25.46</v>
      </c>
    </row>
    <row r="202" spans="2:28" ht="15.5" x14ac:dyDescent="0.35">
      <c r="C202" t="s">
        <v>72</v>
      </c>
      <c r="D202" s="6">
        <v>4.54</v>
      </c>
      <c r="E202" s="6">
        <v>5.74</v>
      </c>
      <c r="F202" s="6">
        <v>4.2300000000000004</v>
      </c>
      <c r="G202" s="6">
        <v>3.9</v>
      </c>
    </row>
    <row r="203" spans="2:28" ht="15.5" x14ac:dyDescent="0.35">
      <c r="C203" t="s">
        <v>286</v>
      </c>
      <c r="D203" s="5">
        <v>5613620000000</v>
      </c>
      <c r="E203" s="6">
        <v>4159220000000.0005</v>
      </c>
      <c r="F203" s="5">
        <v>4678210000000</v>
      </c>
      <c r="G203" s="5">
        <v>3682600000000</v>
      </c>
    </row>
    <row r="204" spans="2:28" ht="15.5" x14ac:dyDescent="0.35">
      <c r="C204" t="s">
        <v>287</v>
      </c>
      <c r="D204" s="6">
        <v>-6.4000000000000003E-3</v>
      </c>
      <c r="E204" s="6">
        <v>-1.5800000000000002E-2</v>
      </c>
      <c r="F204" s="6">
        <v>-1.26E-2</v>
      </c>
      <c r="G204" s="6">
        <v>-1.4199999999999999E-2</v>
      </c>
    </row>
    <row r="205" spans="2:28" ht="15.5" x14ac:dyDescent="0.35">
      <c r="C205" t="s">
        <v>288</v>
      </c>
      <c r="D205" s="6">
        <v>-2.46E-2</v>
      </c>
      <c r="E205" s="6">
        <v>-6.1100000000000002E-2</v>
      </c>
      <c r="F205" s="6">
        <v>-4.3299999999999998E-2</v>
      </c>
      <c r="G205" s="6">
        <v>-4.8399999999999999E-2</v>
      </c>
    </row>
    <row r="206" spans="2:28" ht="15.5" x14ac:dyDescent="0.35">
      <c r="C206" t="s">
        <v>289</v>
      </c>
      <c r="D206" s="6">
        <v>1.2999999999999999E-3</v>
      </c>
      <c r="E206" s="6">
        <v>-1.41E-2</v>
      </c>
      <c r="F206" s="6">
        <v>-5.8999999999999999E-3</v>
      </c>
      <c r="G206" s="6">
        <v>-1.15E-2</v>
      </c>
    </row>
    <row r="207" spans="2:28" ht="15.5" x14ac:dyDescent="0.35">
      <c r="C207" t="s">
        <v>290</v>
      </c>
      <c r="D207" s="6">
        <v>0.11</v>
      </c>
      <c r="E207" s="6">
        <v>-1.1200000000000001</v>
      </c>
      <c r="F207" s="6">
        <v>-0.45</v>
      </c>
      <c r="G207" s="6">
        <v>-0.76</v>
      </c>
    </row>
    <row r="208" spans="2:28" ht="15.5" x14ac:dyDescent="0.35">
      <c r="C208" t="s">
        <v>291</v>
      </c>
      <c r="D208" s="5">
        <v>29318000000000</v>
      </c>
      <c r="E208" s="5">
        <v>30009000000000</v>
      </c>
      <c r="F208" s="5">
        <v>31998000000000</v>
      </c>
      <c r="G208" s="5">
        <v>33378000000000</v>
      </c>
    </row>
    <row r="209" spans="3:28" ht="15.5" x14ac:dyDescent="0.35">
      <c r="C209" t="s">
        <v>292</v>
      </c>
      <c r="D209" s="6">
        <v>1.84</v>
      </c>
      <c r="E209" s="6">
        <v>2.29</v>
      </c>
      <c r="F209" s="6">
        <v>1.52</v>
      </c>
      <c r="G209" s="6">
        <v>1.23</v>
      </c>
    </row>
    <row r="210" spans="3:28" ht="15.5" x14ac:dyDescent="0.35">
      <c r="C210" t="s">
        <v>293</v>
      </c>
      <c r="D210" s="6">
        <v>1601.26</v>
      </c>
      <c r="E210" s="6">
        <v>1639.25</v>
      </c>
      <c r="F210" s="6">
        <v>1748.73</v>
      </c>
      <c r="G210" s="6">
        <v>1824.66</v>
      </c>
    </row>
    <row r="211" spans="3:28" ht="15.5" x14ac:dyDescent="0.35">
      <c r="C211" t="s">
        <v>294</v>
      </c>
      <c r="D211" s="6">
        <v>23.56</v>
      </c>
      <c r="E211" s="6">
        <v>23.54</v>
      </c>
      <c r="F211" s="6">
        <v>9.1199999999999992</v>
      </c>
      <c r="G211" s="6">
        <v>6.53</v>
      </c>
    </row>
    <row r="212" spans="3:28" ht="15.5" x14ac:dyDescent="0.35">
      <c r="C212" t="s">
        <v>295</v>
      </c>
      <c r="D212" s="6">
        <v>125.23</v>
      </c>
      <c r="E212" s="6">
        <v>159.29</v>
      </c>
      <c r="F212" s="6">
        <v>291.60000000000002</v>
      </c>
      <c r="G212" s="6">
        <v>344.42</v>
      </c>
    </row>
    <row r="213" spans="3:28" ht="15.5" x14ac:dyDescent="0.35">
      <c r="C213" t="s">
        <v>296</v>
      </c>
      <c r="D213" s="5">
        <v>11005000000000</v>
      </c>
      <c r="E213" s="5">
        <v>11216000000000</v>
      </c>
      <c r="F213" s="5">
        <v>11848000000000</v>
      </c>
      <c r="G213" s="5">
        <v>14012000000000</v>
      </c>
    </row>
    <row r="214" spans="3:28" ht="15.5" x14ac:dyDescent="0.35">
      <c r="C214" t="s">
        <v>297</v>
      </c>
      <c r="D214" s="5">
        <v>50281000000000</v>
      </c>
      <c r="E214" s="5">
        <v>51611000000000</v>
      </c>
      <c r="F214" s="5">
        <v>49152000000000</v>
      </c>
      <c r="G214" s="5">
        <v>49346000000000</v>
      </c>
    </row>
    <row r="215" spans="3:28" ht="15.5" x14ac:dyDescent="0.35">
      <c r="C215" t="s">
        <v>298</v>
      </c>
      <c r="D215" s="5">
        <v>29143000000000</v>
      </c>
      <c r="E215" s="5">
        <v>29834000000000</v>
      </c>
      <c r="F215" s="5">
        <v>31827000000000</v>
      </c>
      <c r="G215" s="5">
        <v>33209000000000</v>
      </c>
    </row>
    <row r="216" spans="3:28" ht="15.5" x14ac:dyDescent="0.35">
      <c r="C216" t="s">
        <v>23</v>
      </c>
      <c r="D216" s="5">
        <v>61286000000000</v>
      </c>
      <c r="E216" s="5">
        <v>62827000000000</v>
      </c>
      <c r="F216" s="5">
        <v>61000000000000</v>
      </c>
      <c r="G216" s="5">
        <v>63358000000000</v>
      </c>
    </row>
    <row r="217" spans="3:28" ht="15.5" x14ac:dyDescent="0.35">
      <c r="C217" t="s">
        <v>20</v>
      </c>
      <c r="D217" s="5">
        <v>58584000000000</v>
      </c>
      <c r="E217" s="5">
        <v>60161000000000</v>
      </c>
      <c r="F217" s="5">
        <v>59645000000000</v>
      </c>
      <c r="G217" s="5">
        <v>62159000000000</v>
      </c>
    </row>
    <row r="218" spans="3:28" ht="15.5" x14ac:dyDescent="0.35">
      <c r="C218" t="s">
        <v>299</v>
      </c>
      <c r="D218" s="5">
        <v>-18156000000000</v>
      </c>
      <c r="E218" s="5">
        <v>-16819000000000</v>
      </c>
      <c r="F218" s="5">
        <v>-15135000000000</v>
      </c>
      <c r="G218" s="5">
        <v>-17473000000000</v>
      </c>
    </row>
    <row r="219" spans="3:28" ht="15.5" x14ac:dyDescent="0.35">
      <c r="C219" t="s">
        <v>300</v>
      </c>
      <c r="D219" s="5">
        <v>6732000000000</v>
      </c>
      <c r="E219" s="5">
        <v>2779000000000</v>
      </c>
      <c r="F219" s="5">
        <v>5903000000000</v>
      </c>
      <c r="G219" s="5">
        <v>4612000000000</v>
      </c>
    </row>
    <row r="220" spans="3:28" ht="15.5" x14ac:dyDescent="0.35">
      <c r="C220" t="s">
        <v>301</v>
      </c>
      <c r="D220" s="5">
        <v>-2242000000000</v>
      </c>
      <c r="E220" s="5">
        <v>-2626000000000</v>
      </c>
      <c r="F220" s="5">
        <v>-2787000000000</v>
      </c>
      <c r="G220" s="5">
        <v>-2206000000000</v>
      </c>
    </row>
    <row r="221" spans="3:28" ht="15.5" x14ac:dyDescent="0.35">
      <c r="C221" t="s">
        <v>12</v>
      </c>
      <c r="D221" s="5">
        <v>4491000000000</v>
      </c>
      <c r="E221" s="5">
        <v>152000000000</v>
      </c>
      <c r="F221" s="5">
        <v>3116000000000</v>
      </c>
      <c r="G221" s="5">
        <v>2405000000000</v>
      </c>
    </row>
    <row r="222" spans="3:28" ht="15.5" x14ac:dyDescent="0.35">
      <c r="C222" t="s">
        <v>15</v>
      </c>
      <c r="D222" s="6">
        <v>246.74</v>
      </c>
      <c r="E222" s="6">
        <v>8.3699999999999992</v>
      </c>
      <c r="F222" s="6">
        <v>171.23</v>
      </c>
      <c r="G222" s="6">
        <v>132.16</v>
      </c>
    </row>
    <row r="223" spans="3:28" ht="15.5" x14ac:dyDescent="0.35">
      <c r="C223" t="s">
        <v>57</v>
      </c>
      <c r="I223" s="6">
        <v>-243.22</v>
      </c>
      <c r="J223" s="6">
        <v>138.56</v>
      </c>
      <c r="K223" s="6">
        <v>96.82</v>
      </c>
      <c r="L223" s="6">
        <v>84.51</v>
      </c>
      <c r="M223" s="6">
        <v>120.08</v>
      </c>
      <c r="N223" s="6">
        <v>34.71</v>
      </c>
      <c r="O223" s="6">
        <v>66.67</v>
      </c>
      <c r="P223" s="6">
        <v>-308.47000000000003</v>
      </c>
      <c r="Q223" s="6">
        <v>35.11</v>
      </c>
      <c r="R223" s="6">
        <v>35.130000000000003</v>
      </c>
      <c r="S223" s="6">
        <v>-2.97</v>
      </c>
      <c r="T223" s="6">
        <v>-104.41</v>
      </c>
      <c r="U223" s="6">
        <v>121.02</v>
      </c>
      <c r="V223" s="6">
        <v>324.25</v>
      </c>
      <c r="W223" s="6">
        <v>332.23</v>
      </c>
      <c r="X223" s="6">
        <v>339.83</v>
      </c>
      <c r="Y223" s="6">
        <v>239.31</v>
      </c>
      <c r="Z223" s="6">
        <v>-2.13</v>
      </c>
      <c r="AA223" s="3">
        <v>35.369999999999997</v>
      </c>
      <c r="AB223" s="3">
        <v>91.94</v>
      </c>
    </row>
    <row r="224" spans="3:28" ht="15.5" x14ac:dyDescent="0.35">
      <c r="C224" t="s">
        <v>71</v>
      </c>
      <c r="I224" s="6">
        <v>-15.42</v>
      </c>
      <c r="J224" s="6">
        <v>16.239999999999998</v>
      </c>
      <c r="K224" s="6">
        <v>20.66</v>
      </c>
      <c r="L224" s="6">
        <v>25.32</v>
      </c>
      <c r="M224" s="6">
        <v>26.4</v>
      </c>
      <c r="N224" s="6">
        <v>78.650000000000006</v>
      </c>
      <c r="O224" s="6">
        <v>47.25</v>
      </c>
      <c r="P224" s="6">
        <v>-6.42</v>
      </c>
      <c r="Q224" s="6">
        <v>84.31</v>
      </c>
      <c r="R224" s="6">
        <v>65.760000000000005</v>
      </c>
      <c r="S224" s="6">
        <v>-1514.81</v>
      </c>
      <c r="T224" s="6">
        <v>-57.44</v>
      </c>
      <c r="U224" s="6">
        <v>52.97</v>
      </c>
      <c r="V224" s="6">
        <v>21.67</v>
      </c>
      <c r="W224" s="6">
        <v>16.79</v>
      </c>
      <c r="X224" s="6">
        <v>19.23</v>
      </c>
      <c r="Y224" s="6">
        <v>9.94</v>
      </c>
      <c r="Z224" s="6">
        <v>-556.34</v>
      </c>
      <c r="AA224" s="3">
        <v>76.680000000000007</v>
      </c>
      <c r="AB224" s="3">
        <v>31.53</v>
      </c>
    </row>
    <row r="225" spans="3:28" ht="15.5" x14ac:dyDescent="0.35">
      <c r="C225" t="s">
        <v>74</v>
      </c>
      <c r="I225" s="6">
        <v>1.61</v>
      </c>
      <c r="J225" s="6">
        <v>0.86</v>
      </c>
      <c r="K225" s="6">
        <v>0.81</v>
      </c>
      <c r="L225" s="6">
        <v>0.96</v>
      </c>
      <c r="M225" s="6">
        <v>1.27</v>
      </c>
      <c r="N225" s="6">
        <v>1.1200000000000001</v>
      </c>
      <c r="O225" s="6">
        <v>1.34</v>
      </c>
      <c r="P225" s="6">
        <v>0.92</v>
      </c>
      <c r="Q225" s="6">
        <v>1.38</v>
      </c>
      <c r="R225" s="6">
        <v>1.1599999999999999</v>
      </c>
      <c r="S225" s="6">
        <v>1.68</v>
      </c>
      <c r="T225" s="6">
        <v>2.1800000000000002</v>
      </c>
      <c r="U225" s="6">
        <v>2.57</v>
      </c>
      <c r="V225" s="6">
        <v>2.86</v>
      </c>
      <c r="W225" s="6">
        <v>2.54</v>
      </c>
      <c r="X225" s="6">
        <v>3.18</v>
      </c>
      <c r="Y225" s="6">
        <v>1.23</v>
      </c>
      <c r="Z225" s="6">
        <v>0.7</v>
      </c>
      <c r="AA225" s="3">
        <v>2.41</v>
      </c>
      <c r="AB225" s="3">
        <v>3.56</v>
      </c>
    </row>
    <row r="226" spans="3:28" ht="15.5" x14ac:dyDescent="0.35">
      <c r="C226" t="s">
        <v>302</v>
      </c>
      <c r="I226" s="6">
        <v>16875259999999.998</v>
      </c>
      <c r="J226" s="5">
        <v>18199370000000</v>
      </c>
      <c r="K226" s="5">
        <v>16332490000000</v>
      </c>
      <c r="L226" s="5">
        <v>14604390000000</v>
      </c>
      <c r="M226" s="5">
        <v>13949660000000</v>
      </c>
      <c r="N226" s="5">
        <v>15086770000000</v>
      </c>
      <c r="O226" s="5">
        <v>10637680000000</v>
      </c>
      <c r="P226" s="5">
        <v>8849940000000</v>
      </c>
    </row>
    <row r="227" spans="3:28" ht="15.5" x14ac:dyDescent="0.35">
      <c r="C227" t="s">
        <v>303</v>
      </c>
      <c r="I227" s="6">
        <v>-3.8399999999999997E-2</v>
      </c>
      <c r="J227" s="6">
        <v>2.1099999999999997E-2</v>
      </c>
      <c r="K227" s="6">
        <v>1.4499999999999999E-2</v>
      </c>
      <c r="L227" s="6">
        <v>1.2699999999999999E-2</v>
      </c>
      <c r="M227" s="6">
        <v>1.77E-2</v>
      </c>
      <c r="N227" s="6">
        <v>5.5000000000000005E-3</v>
      </c>
      <c r="O227" s="6">
        <v>1.1399999999999999E-2</v>
      </c>
      <c r="P227" s="6">
        <v>-5.7200000000000001E-2</v>
      </c>
      <c r="Q227" s="6">
        <v>6.7000000000000002E-3</v>
      </c>
      <c r="R227" s="6">
        <v>6.8000000000000005E-3</v>
      </c>
      <c r="S227" s="6">
        <v>-4.0000000000000002E-4</v>
      </c>
      <c r="T227" s="6">
        <v>-1.3999999999999999E-2</v>
      </c>
      <c r="U227" s="6">
        <v>2.5600000000000001E-2</v>
      </c>
      <c r="V227" s="6">
        <v>7.8E-2</v>
      </c>
      <c r="W227" s="6">
        <v>9.0800000000000006E-2</v>
      </c>
      <c r="X227" s="6">
        <v>0.1061</v>
      </c>
      <c r="Y227" s="6">
        <v>6.2E-2</v>
      </c>
      <c r="Z227" s="6">
        <v>-5.0000000000000001E-4</v>
      </c>
      <c r="AA227" s="3">
        <v>1.3300000000000001E-2</v>
      </c>
      <c r="AB227" s="3">
        <v>5.16E-2</v>
      </c>
    </row>
    <row r="228" spans="3:28" ht="15.5" x14ac:dyDescent="0.35">
      <c r="C228" t="s">
        <v>304</v>
      </c>
      <c r="I228" s="6">
        <v>-0.1484</v>
      </c>
      <c r="J228" s="6">
        <v>6.9800000000000001E-2</v>
      </c>
      <c r="K228" s="6">
        <v>4.82E-2</v>
      </c>
      <c r="L228" s="6">
        <v>4.3299999999999998E-2</v>
      </c>
      <c r="M228" s="6">
        <v>6.4100000000000004E-2</v>
      </c>
      <c r="N228" s="6">
        <v>1.9400000000000001E-2</v>
      </c>
      <c r="O228" s="6">
        <v>3.73E-2</v>
      </c>
      <c r="P228" s="6">
        <v>-0.1797</v>
      </c>
      <c r="Q228" s="6">
        <v>1.7299999999999999E-2</v>
      </c>
      <c r="R228" s="6">
        <v>1.77E-2</v>
      </c>
      <c r="S228" s="6">
        <v>-1.8E-3</v>
      </c>
      <c r="T228" s="6">
        <v>-6.3799999999999996E-2</v>
      </c>
      <c r="U228" s="6">
        <v>6.7500000000000004E-2</v>
      </c>
      <c r="V228" s="6">
        <v>0.17989999999999998</v>
      </c>
      <c r="W228" s="6">
        <v>0.20670000000000002</v>
      </c>
      <c r="X228" s="6">
        <v>0.24679999999999999</v>
      </c>
      <c r="Y228" s="6">
        <v>0.19269999999999998</v>
      </c>
      <c r="Z228" s="6">
        <v>-3.4999999999999996E-3</v>
      </c>
      <c r="AA228" s="3">
        <v>5.62E-2</v>
      </c>
      <c r="AB228" s="3">
        <v>0.15229999999999999</v>
      </c>
    </row>
    <row r="229" spans="3:28" ht="15.5" x14ac:dyDescent="0.35">
      <c r="C229" t="s">
        <v>305</v>
      </c>
      <c r="I229" s="6">
        <v>-1.5300000000000001E-2</v>
      </c>
      <c r="J229" s="6">
        <v>8.6800000000000002E-2</v>
      </c>
      <c r="K229" s="6">
        <v>7.3700000000000002E-2</v>
      </c>
      <c r="L229" s="6">
        <v>7.1199999999999999E-2</v>
      </c>
      <c r="M229" s="6">
        <v>7.9199999999999993E-2</v>
      </c>
      <c r="N229" s="6">
        <v>5.8299999999999998E-2</v>
      </c>
      <c r="O229" s="6">
        <v>7.8600000000000003E-2</v>
      </c>
      <c r="P229" s="6">
        <v>-6.6799999999999998E-2</v>
      </c>
      <c r="Q229" s="6">
        <v>4.07E-2</v>
      </c>
      <c r="R229" s="6">
        <v>4.0399999999999998E-2</v>
      </c>
      <c r="S229" s="6">
        <v>6.8699999999999997E-2</v>
      </c>
      <c r="T229" s="6">
        <v>1.06E-2</v>
      </c>
      <c r="U229" s="6">
        <v>5.62E-2</v>
      </c>
      <c r="V229" s="6">
        <v>0.17710000000000001</v>
      </c>
      <c r="W229" s="6">
        <v>0.19949999999999998</v>
      </c>
      <c r="X229" s="6">
        <v>0.2268</v>
      </c>
      <c r="Y229" s="6">
        <v>0.14560000000000001</v>
      </c>
      <c r="Z229" s="6">
        <v>8.2400000000000001E-2</v>
      </c>
      <c r="AA229" s="3">
        <v>0.14069999999999999</v>
      </c>
      <c r="AB229" s="3">
        <v>0.2656</v>
      </c>
    </row>
    <row r="230" spans="3:28" ht="15.5" x14ac:dyDescent="0.35">
      <c r="C230" t="s">
        <v>306</v>
      </c>
      <c r="I230" s="6">
        <v>-0.28000000000000003</v>
      </c>
      <c r="J230" s="6">
        <v>1.85</v>
      </c>
      <c r="K230" s="6">
        <v>1.61</v>
      </c>
      <c r="L230" s="6">
        <v>1.45</v>
      </c>
      <c r="M230" s="6">
        <v>1.68</v>
      </c>
      <c r="N230" s="6">
        <v>0.99</v>
      </c>
      <c r="O230" s="6">
        <v>1.46</v>
      </c>
      <c r="P230" s="6">
        <v>-1.59</v>
      </c>
      <c r="Q230" s="6">
        <v>1.08</v>
      </c>
      <c r="R230" s="6">
        <v>0.94</v>
      </c>
      <c r="S230" s="6">
        <v>1.74</v>
      </c>
      <c r="T230" s="6">
        <v>0.27</v>
      </c>
      <c r="U230" s="6">
        <v>1.66</v>
      </c>
      <c r="V230" s="6">
        <v>5.56</v>
      </c>
      <c r="W230" s="6">
        <v>5.96</v>
      </c>
      <c r="X230" s="6">
        <v>5.93</v>
      </c>
      <c r="Y230" s="6">
        <v>2.52</v>
      </c>
      <c r="Z230" s="6">
        <v>1.27</v>
      </c>
      <c r="AA230" s="3">
        <v>2.2400000000000002</v>
      </c>
      <c r="AB230" s="3">
        <v>3.3</v>
      </c>
    </row>
    <row r="231" spans="3:28" ht="15.5" x14ac:dyDescent="0.35">
      <c r="C231" t="s">
        <v>68</v>
      </c>
      <c r="I231" s="6">
        <v>2.29</v>
      </c>
      <c r="J231" s="6">
        <v>1.1299999999999999</v>
      </c>
      <c r="K231" s="5">
        <v>1</v>
      </c>
      <c r="L231" s="6">
        <v>1.1000000000000001</v>
      </c>
      <c r="M231" s="6">
        <v>1.69</v>
      </c>
      <c r="N231" s="6">
        <v>1.53</v>
      </c>
      <c r="O231" s="6">
        <v>1.76</v>
      </c>
      <c r="P231" s="6">
        <v>1.1499999999999999</v>
      </c>
      <c r="Q231" s="6">
        <v>1.46</v>
      </c>
      <c r="R231" s="6">
        <v>1.1599999999999999</v>
      </c>
      <c r="S231" s="6">
        <v>2.73</v>
      </c>
      <c r="T231" s="6">
        <v>3.67</v>
      </c>
      <c r="U231" s="6">
        <v>3.58</v>
      </c>
      <c r="V231" s="6">
        <v>3.9</v>
      </c>
      <c r="W231" s="6">
        <v>3.47</v>
      </c>
      <c r="X231" s="6">
        <v>4.75</v>
      </c>
      <c r="Y231" s="6">
        <v>1.92</v>
      </c>
      <c r="Z231" s="6">
        <v>1.95</v>
      </c>
      <c r="AA231" s="3">
        <v>4.3099999999999996</v>
      </c>
      <c r="AB231" s="3">
        <v>4.8</v>
      </c>
    </row>
    <row r="232" spans="3:28" ht="15.5" x14ac:dyDescent="0.35">
      <c r="C232" t="s">
        <v>65</v>
      </c>
      <c r="I232" s="6">
        <v>1639.25</v>
      </c>
      <c r="J232" s="6">
        <v>1985.03</v>
      </c>
      <c r="K232" s="6">
        <v>2007.88</v>
      </c>
      <c r="L232" s="6">
        <v>1953.25</v>
      </c>
      <c r="M232" s="6">
        <v>1873.13</v>
      </c>
      <c r="N232" s="6">
        <v>1787.53</v>
      </c>
      <c r="O232" s="6">
        <v>1789.11</v>
      </c>
      <c r="P232" s="6">
        <v>1716.24</v>
      </c>
      <c r="Q232" s="6">
        <v>2023.85</v>
      </c>
      <c r="R232" s="6">
        <v>1984.4</v>
      </c>
      <c r="S232" s="6">
        <v>1649.81</v>
      </c>
      <c r="T232" s="6">
        <v>1635.79</v>
      </c>
      <c r="U232" s="6">
        <v>1792.74</v>
      </c>
      <c r="V232" s="6">
        <v>1802.67</v>
      </c>
      <c r="W232" s="6">
        <v>1607.37</v>
      </c>
      <c r="X232" s="6">
        <v>1376.95</v>
      </c>
      <c r="Y232" s="6">
        <v>1241.6199999999999</v>
      </c>
      <c r="Z232" s="6">
        <v>607.6</v>
      </c>
      <c r="AA232" s="3">
        <v>629.73</v>
      </c>
      <c r="AB232" s="3">
        <v>603.84</v>
      </c>
    </row>
    <row r="233" spans="3:28" ht="15.5" x14ac:dyDescent="0.35">
      <c r="C233" t="s">
        <v>307</v>
      </c>
      <c r="I233" s="6">
        <v>23.54</v>
      </c>
      <c r="J233" s="6">
        <v>2.41</v>
      </c>
      <c r="K233" s="6">
        <v>2.02</v>
      </c>
      <c r="L233" s="6">
        <v>2.21</v>
      </c>
      <c r="M233" s="6">
        <v>4.42</v>
      </c>
      <c r="N233" s="6">
        <v>4.34</v>
      </c>
      <c r="O233" s="6">
        <v>5.0199999999999996</v>
      </c>
      <c r="P233" s="6">
        <v>3.59</v>
      </c>
      <c r="Q233" s="6">
        <v>3.5</v>
      </c>
      <c r="R233" s="6">
        <v>2.93</v>
      </c>
      <c r="S233" s="6">
        <v>35.450000000000003</v>
      </c>
      <c r="T233" s="6">
        <v>30.18</v>
      </c>
      <c r="U233" s="6">
        <v>3.77</v>
      </c>
      <c r="V233" s="5">
        <v>4</v>
      </c>
      <c r="W233" s="6">
        <v>3.47</v>
      </c>
      <c r="X233" s="6">
        <v>4.75</v>
      </c>
      <c r="Y233" s="6">
        <v>1.92</v>
      </c>
      <c r="Z233" s="6">
        <v>1.95</v>
      </c>
      <c r="AA233" s="3">
        <v>4.3099999999999996</v>
      </c>
      <c r="AB233" s="3">
        <v>4.8</v>
      </c>
    </row>
    <row r="234" spans="3:28" ht="15.5" x14ac:dyDescent="0.35">
      <c r="C234" t="s">
        <v>308</v>
      </c>
      <c r="I234" s="6">
        <v>159.29</v>
      </c>
      <c r="J234" s="6">
        <v>933.81</v>
      </c>
      <c r="K234" s="6">
        <v>989.52</v>
      </c>
      <c r="L234" s="6">
        <v>970.34</v>
      </c>
      <c r="M234" s="6">
        <v>717.49</v>
      </c>
      <c r="N234" s="6">
        <v>629.51</v>
      </c>
      <c r="O234" s="6">
        <v>627.47</v>
      </c>
      <c r="P234" s="6">
        <v>551.54</v>
      </c>
      <c r="Q234" s="6">
        <v>845.33</v>
      </c>
      <c r="R234" s="6">
        <v>787.76</v>
      </c>
      <c r="S234" s="6">
        <v>126.91</v>
      </c>
      <c r="T234" s="6">
        <v>198.73</v>
      </c>
      <c r="U234" s="6">
        <v>1701.98</v>
      </c>
      <c r="V234" s="6">
        <v>1758.51</v>
      </c>
      <c r="W234" s="6">
        <v>1607.37</v>
      </c>
      <c r="X234" s="6">
        <v>1376.95</v>
      </c>
      <c r="Y234" s="6">
        <v>1241.6199999999999</v>
      </c>
      <c r="Z234" s="6">
        <v>607.6</v>
      </c>
      <c r="AA234" s="3">
        <v>629.73</v>
      </c>
      <c r="AB234" s="3">
        <v>603.84</v>
      </c>
    </row>
    <row r="235" spans="3:28" ht="15.5" x14ac:dyDescent="0.35">
      <c r="C235" t="s">
        <v>309</v>
      </c>
      <c r="I235" s="5">
        <v>11216000000000</v>
      </c>
      <c r="J235" s="5">
        <v>9090000000000</v>
      </c>
      <c r="K235" s="5">
        <v>6877000000000</v>
      </c>
      <c r="L235" s="5">
        <v>10919000000000</v>
      </c>
      <c r="M235" s="5">
        <v>6276000000000</v>
      </c>
      <c r="N235" s="5">
        <v>6242000000000</v>
      </c>
      <c r="O235" s="5">
        <v>7459000000000</v>
      </c>
      <c r="P235" s="5">
        <v>2578000000000</v>
      </c>
      <c r="Q235" s="5">
        <v>4207000000000</v>
      </c>
      <c r="R235" s="5">
        <v>3973000000000</v>
      </c>
      <c r="S235" s="5">
        <v>4290000000000</v>
      </c>
      <c r="T235" s="5">
        <v>4089000000000</v>
      </c>
      <c r="U235" s="5">
        <v>3125000000000</v>
      </c>
      <c r="V235" s="5">
        <v>4307000000000</v>
      </c>
      <c r="W235" s="5">
        <v>3820000000000</v>
      </c>
      <c r="X235" s="5">
        <v>977000000000</v>
      </c>
      <c r="Y235" s="5">
        <v>2642000000000</v>
      </c>
      <c r="Z235" s="5">
        <v>1278000000000</v>
      </c>
      <c r="AA235" s="2">
        <v>3323000000000</v>
      </c>
    </row>
    <row r="236" spans="3:28" ht="15.5" x14ac:dyDescent="0.35">
      <c r="C236" t="s">
        <v>310</v>
      </c>
      <c r="I236" s="5">
        <v>51611000000000</v>
      </c>
      <c r="J236" s="5">
        <v>36998000000000</v>
      </c>
      <c r="K236" s="5">
        <v>39041000000000</v>
      </c>
      <c r="L236" s="5">
        <v>33041000000000</v>
      </c>
      <c r="M236" s="5">
        <v>29372000000000</v>
      </c>
      <c r="N236" s="5">
        <v>27386000000000</v>
      </c>
      <c r="O236" s="5">
        <v>19470000000000</v>
      </c>
      <c r="P236" s="5">
        <v>20493000000000</v>
      </c>
      <c r="Q236" s="5">
        <v>15191000000000</v>
      </c>
      <c r="R236" s="5">
        <v>14394000000000</v>
      </c>
      <c r="S236" s="5">
        <v>18157000000000</v>
      </c>
      <c r="T236" s="5">
        <v>21440000000000</v>
      </c>
      <c r="U236" s="5">
        <v>14749000000000</v>
      </c>
      <c r="V236" s="5">
        <v>9272000000000</v>
      </c>
      <c r="W236" s="5">
        <v>7012000000000</v>
      </c>
      <c r="X236" s="5">
        <v>9345000000000</v>
      </c>
      <c r="Y236" s="5">
        <v>11053000000000</v>
      </c>
      <c r="Z236" s="5">
        <v>17480000000000</v>
      </c>
      <c r="AA236" s="2">
        <v>6340000000000</v>
      </c>
      <c r="AB236" s="2">
        <v>5387000000000</v>
      </c>
    </row>
    <row r="237" spans="3:28" ht="15.5" x14ac:dyDescent="0.35">
      <c r="C237" t="s">
        <v>25</v>
      </c>
      <c r="I237" s="5">
        <v>62827000000000</v>
      </c>
      <c r="J237" s="5">
        <v>46088000000000</v>
      </c>
      <c r="K237" s="5">
        <v>45918000000000</v>
      </c>
      <c r="L237" s="5">
        <v>43960000000000</v>
      </c>
      <c r="M237" s="5">
        <v>35649000000000</v>
      </c>
      <c r="N237" s="5">
        <v>33628000000000</v>
      </c>
      <c r="O237" s="5">
        <v>26929000000000</v>
      </c>
      <c r="P237" s="5">
        <v>23071000000000</v>
      </c>
      <c r="Q237" s="5">
        <v>19398000000000</v>
      </c>
      <c r="R237" s="5">
        <v>18367000000000</v>
      </c>
      <c r="S237" s="5">
        <v>22447000000000</v>
      </c>
      <c r="T237" s="5">
        <v>25529000000000</v>
      </c>
      <c r="U237" s="5">
        <v>17874000000000</v>
      </c>
      <c r="V237" s="5">
        <v>13579000000000</v>
      </c>
      <c r="W237" s="5">
        <v>10832000000000</v>
      </c>
      <c r="X237" s="5">
        <v>10322000000000</v>
      </c>
      <c r="Y237" s="5">
        <v>13694000000000</v>
      </c>
      <c r="Z237" s="5">
        <v>18758000000000</v>
      </c>
      <c r="AA237" s="2">
        <v>9664000000000</v>
      </c>
      <c r="AB237" s="2">
        <v>5387000000000</v>
      </c>
    </row>
    <row r="238" spans="3:28" ht="15.5" x14ac:dyDescent="0.35">
      <c r="C238" t="s">
        <v>22</v>
      </c>
      <c r="I238" s="5">
        <v>60161000000000</v>
      </c>
      <c r="J238" s="5">
        <v>44701000000000</v>
      </c>
      <c r="K238" s="5">
        <v>44952000000000</v>
      </c>
      <c r="L238" s="5">
        <v>38776000000000</v>
      </c>
      <c r="M238" s="5">
        <v>32984000000000</v>
      </c>
      <c r="N238" s="5">
        <v>30662000000000</v>
      </c>
      <c r="O238" s="5">
        <v>25326000000000</v>
      </c>
      <c r="P238" s="5">
        <v>22024000000000</v>
      </c>
      <c r="Q238" s="5">
        <v>16942000000000</v>
      </c>
      <c r="R238" s="5">
        <v>16967000000000</v>
      </c>
      <c r="S238" s="5">
        <v>19135000000000</v>
      </c>
      <c r="T238" s="5">
        <v>18578000000000</v>
      </c>
      <c r="U238" s="5">
        <v>16556000000000</v>
      </c>
      <c r="V238" s="5">
        <v>12787000000000</v>
      </c>
      <c r="W238" s="5">
        <v>9834000000000</v>
      </c>
      <c r="X238" s="5">
        <v>9955000000000</v>
      </c>
      <c r="Y238" s="5">
        <v>12946000000000</v>
      </c>
      <c r="Z238" s="5">
        <v>17588000000000</v>
      </c>
      <c r="AA238" s="2">
        <v>8858000000000</v>
      </c>
      <c r="AB238" s="2">
        <v>4800000000000</v>
      </c>
    </row>
    <row r="239" spans="3:28" ht="15.5" x14ac:dyDescent="0.35">
      <c r="C239" t="s">
        <v>311</v>
      </c>
      <c r="I239" s="5">
        <v>-16819000000000</v>
      </c>
      <c r="J239" s="5">
        <v>-12581000000000</v>
      </c>
      <c r="K239" s="5">
        <v>-12968000000000</v>
      </c>
      <c r="L239" s="5">
        <v>-15942000000000</v>
      </c>
      <c r="M239" s="5">
        <v>-13221000000000</v>
      </c>
      <c r="N239" s="5">
        <v>-11286000000000</v>
      </c>
      <c r="O239" s="5">
        <v>-14147000000000</v>
      </c>
      <c r="P239" s="5">
        <v>-8675000000000</v>
      </c>
      <c r="Q239" s="5">
        <v>-8046000000000</v>
      </c>
      <c r="R239" s="5">
        <v>-7670000000000</v>
      </c>
      <c r="S239" s="5">
        <v>-5597000000000</v>
      </c>
      <c r="T239" s="5">
        <v>-2089000000000</v>
      </c>
      <c r="U239" s="5">
        <v>-2087000000000</v>
      </c>
      <c r="V239" s="5">
        <v>-5081000000000</v>
      </c>
      <c r="W239" s="5">
        <v>-5341000000000</v>
      </c>
      <c r="X239" s="5">
        <v>-2335000000000</v>
      </c>
      <c r="Y239" s="5">
        <v>-4002000000000</v>
      </c>
      <c r="Z239" s="5">
        <v>-2477000000000</v>
      </c>
      <c r="AA239" s="2">
        <v>-5340000000000</v>
      </c>
      <c r="AB239" s="2">
        <v>-1117000000000</v>
      </c>
    </row>
    <row r="240" spans="3:28" ht="15.5" x14ac:dyDescent="0.35">
      <c r="C240" t="s">
        <v>312</v>
      </c>
      <c r="I240" s="5">
        <v>17501000000000</v>
      </c>
      <c r="J240" s="5">
        <v>17834000000000</v>
      </c>
      <c r="K240" s="5">
        <v>16096000000000</v>
      </c>
      <c r="L240" s="5">
        <v>14104000000000</v>
      </c>
      <c r="M240" s="5">
        <v>11963000000000</v>
      </c>
      <c r="N240" s="5">
        <v>13949000000000</v>
      </c>
      <c r="O240" s="5">
        <v>12357000000000</v>
      </c>
      <c r="P240" s="5">
        <v>9358000000000</v>
      </c>
      <c r="Q240" s="5">
        <v>9612000000000</v>
      </c>
      <c r="R240" s="5">
        <v>7312000000000</v>
      </c>
      <c r="S240" s="5">
        <v>7506000000000</v>
      </c>
      <c r="T240" s="5">
        <v>8540000000000</v>
      </c>
      <c r="U240" s="5">
        <v>7167000000000</v>
      </c>
      <c r="V240" s="5">
        <v>8985000000000</v>
      </c>
      <c r="W240" s="5">
        <v>8433000000000</v>
      </c>
      <c r="X240" s="5">
        <v>8795000000000</v>
      </c>
      <c r="Y240" s="5">
        <v>7718000000000</v>
      </c>
      <c r="Z240" s="5">
        <v>4710000000000</v>
      </c>
      <c r="AA240" s="2">
        <v>3986000000000</v>
      </c>
      <c r="AB240" s="2">
        <v>2861000000000</v>
      </c>
    </row>
    <row r="241" spans="2:28" ht="15.5" x14ac:dyDescent="0.35">
      <c r="C241" t="s">
        <v>313</v>
      </c>
      <c r="I241" s="5">
        <v>-9304000000000</v>
      </c>
      <c r="J241" s="5">
        <v>-9497000000000</v>
      </c>
      <c r="K241" s="5">
        <v>-10425000000000</v>
      </c>
      <c r="L241" s="5">
        <v>-8831000000000</v>
      </c>
      <c r="M241" s="5">
        <v>-7293000000000</v>
      </c>
      <c r="N241" s="5">
        <v>-7766000000000</v>
      </c>
      <c r="O241" s="5">
        <v>-9096000000000</v>
      </c>
      <c r="P241" s="5">
        <v>-6274000000000</v>
      </c>
      <c r="Q241" s="5">
        <v>-6697000000000</v>
      </c>
      <c r="R241" s="5">
        <v>-5584000000000</v>
      </c>
      <c r="S241" s="5">
        <v>-4146000000000</v>
      </c>
      <c r="T241" s="5">
        <v>-7095000000000</v>
      </c>
      <c r="U241" s="5">
        <v>-7907000000000</v>
      </c>
      <c r="V241" s="5">
        <v>-10176000000000</v>
      </c>
      <c r="W241" s="5">
        <v>-6522000000000</v>
      </c>
      <c r="X241" s="5">
        <v>-5176000000000</v>
      </c>
      <c r="Y241" s="5">
        <v>-5283000000000</v>
      </c>
      <c r="Z241" s="5">
        <v>-11382000000000</v>
      </c>
      <c r="AA241" s="2">
        <v>-6868000000000</v>
      </c>
      <c r="AB241" s="2">
        <v>-4027000000000</v>
      </c>
    </row>
    <row r="242" spans="2:28" ht="15.5" x14ac:dyDescent="0.35">
      <c r="C242" t="s">
        <v>14</v>
      </c>
      <c r="I242" s="5">
        <v>8198000000000</v>
      </c>
      <c r="J242" s="5">
        <v>8337000000000</v>
      </c>
      <c r="K242" s="5">
        <v>5671000000000</v>
      </c>
      <c r="L242" s="5">
        <v>5273000000000</v>
      </c>
      <c r="M242" s="5">
        <v>4671000000000</v>
      </c>
      <c r="N242" s="5">
        <v>6183000000000</v>
      </c>
      <c r="O242" s="5">
        <v>3261000000000</v>
      </c>
      <c r="P242" s="5">
        <v>3084000000000</v>
      </c>
      <c r="Q242" s="5">
        <v>2915000000000</v>
      </c>
      <c r="R242" s="5">
        <v>1728000000000</v>
      </c>
      <c r="S242" s="5">
        <v>3361000000000</v>
      </c>
      <c r="T242" s="5">
        <v>1445000000000</v>
      </c>
      <c r="U242" s="5">
        <v>-740000000000</v>
      </c>
      <c r="V242" s="5">
        <v>-1191000000000</v>
      </c>
      <c r="W242" s="5">
        <v>1911000000000</v>
      </c>
      <c r="X242" s="5">
        <v>3619000000000</v>
      </c>
      <c r="Y242" s="5">
        <v>2436000000000</v>
      </c>
      <c r="Z242" s="5">
        <v>-6672000000000</v>
      </c>
      <c r="AA242" s="2">
        <v>-2882000000000</v>
      </c>
      <c r="AB242" s="2">
        <v>-1167000000000</v>
      </c>
    </row>
    <row r="243" spans="2:28" ht="15.5" x14ac:dyDescent="0.35">
      <c r="C243" t="s">
        <v>16</v>
      </c>
      <c r="I243" s="6">
        <v>450.44</v>
      </c>
      <c r="J243" s="6">
        <v>635.01</v>
      </c>
      <c r="K243" s="6">
        <v>431.96</v>
      </c>
      <c r="L243" s="6">
        <v>401.68</v>
      </c>
      <c r="M243" s="6">
        <v>435.51</v>
      </c>
      <c r="N243" s="6">
        <v>577.54999999999995</v>
      </c>
      <c r="O243" s="6">
        <v>305.10000000000002</v>
      </c>
      <c r="P243" s="6">
        <v>288.55</v>
      </c>
      <c r="Q243" s="6">
        <v>272.74</v>
      </c>
      <c r="R243" s="6">
        <v>161.63999999999999</v>
      </c>
      <c r="S243" s="6">
        <v>393.45</v>
      </c>
      <c r="T243" s="6">
        <v>169.37</v>
      </c>
      <c r="U243" s="6">
        <v>-86.71</v>
      </c>
      <c r="V243" s="6">
        <v>-139.63</v>
      </c>
      <c r="W243" s="6">
        <v>224.39</v>
      </c>
      <c r="X243" s="6">
        <v>425.4</v>
      </c>
      <c r="Y243" s="6">
        <v>343.52</v>
      </c>
      <c r="Z243" s="6">
        <v>-941.07</v>
      </c>
      <c r="AA243" s="3">
        <v>-406.53</v>
      </c>
      <c r="AB243" s="3">
        <v>-164.58</v>
      </c>
    </row>
    <row r="245" spans="2:28" ht="15.5" x14ac:dyDescent="0.35">
      <c r="B245" t="s">
        <v>314</v>
      </c>
      <c r="C245" t="s">
        <v>315</v>
      </c>
      <c r="D245" s="5">
        <v>-717000000000</v>
      </c>
      <c r="E245" s="5">
        <v>-1824000000000</v>
      </c>
      <c r="F245" s="5">
        <v>-1380000000000</v>
      </c>
      <c r="G245" s="5">
        <v>-1608000000000</v>
      </c>
      <c r="H245" s="5">
        <v>-2868000000000</v>
      </c>
      <c r="I245" s="5">
        <v>-4427000000000</v>
      </c>
      <c r="J245" s="5">
        <v>1819000000000</v>
      </c>
      <c r="K245" s="5">
        <v>1271000000000</v>
      </c>
      <c r="L245" s="5">
        <v>1109000000000</v>
      </c>
      <c r="M245" s="5">
        <v>1288000000000</v>
      </c>
      <c r="N245" s="5">
        <v>372000000000</v>
      </c>
      <c r="O245" s="5">
        <v>713000000000</v>
      </c>
      <c r="P245" s="5">
        <v>-3297000000000</v>
      </c>
      <c r="Q245" s="5">
        <v>375000000000</v>
      </c>
    </row>
    <row r="246" spans="2:28" ht="15.5" x14ac:dyDescent="0.35">
      <c r="C246" t="s">
        <v>316</v>
      </c>
      <c r="H246" s="5">
        <v>-5528000000000</v>
      </c>
      <c r="I246" s="5">
        <v>-4427000000000</v>
      </c>
      <c r="J246" s="5">
        <v>1819000000000</v>
      </c>
      <c r="K246" s="5">
        <v>1271000000000</v>
      </c>
      <c r="L246" s="5">
        <v>1109000000000</v>
      </c>
      <c r="M246" s="5">
        <v>1288000000000</v>
      </c>
      <c r="N246" s="5">
        <v>372000000000</v>
      </c>
      <c r="O246" s="5">
        <v>713000000000</v>
      </c>
      <c r="P246" s="5">
        <v>-3297000000000</v>
      </c>
      <c r="Q246" s="5">
        <v>375000000000</v>
      </c>
    </row>
    <row r="247" spans="2:28" ht="15.5" x14ac:dyDescent="0.35">
      <c r="C247" t="s">
        <v>317</v>
      </c>
      <c r="H247" s="6">
        <v>244.7</v>
      </c>
      <c r="I247" s="6">
        <v>244.7</v>
      </c>
      <c r="J247" s="6">
        <v>244.7</v>
      </c>
      <c r="K247" s="6">
        <v>48.6</v>
      </c>
      <c r="L247" s="5">
        <v>42</v>
      </c>
      <c r="M247" s="5">
        <v>51</v>
      </c>
      <c r="N247" s="6">
        <v>31.7</v>
      </c>
      <c r="O247" s="5">
        <v>20</v>
      </c>
    </row>
    <row r="248" spans="2:28" ht="15.5" x14ac:dyDescent="0.35">
      <c r="C248" t="s">
        <v>76</v>
      </c>
      <c r="H248" s="6">
        <v>-1.5530000000000002</v>
      </c>
      <c r="I248" s="6">
        <v>-1.0061</v>
      </c>
      <c r="J248" s="6">
        <v>2.4483000000000001</v>
      </c>
      <c r="K248" s="6">
        <v>0.69590000000000007</v>
      </c>
      <c r="L248" s="6">
        <v>0.68900000000000006</v>
      </c>
      <c r="M248" s="6">
        <v>0.7208</v>
      </c>
      <c r="N248" s="6">
        <v>1.5526</v>
      </c>
      <c r="O248" s="6">
        <v>0.51080000000000003</v>
      </c>
    </row>
    <row r="249" spans="2:28" ht="15.5" x14ac:dyDescent="0.35">
      <c r="C249" t="s">
        <v>318</v>
      </c>
      <c r="H249" s="6">
        <v>9.8800000000000013E-2</v>
      </c>
      <c r="I249" s="6">
        <v>8.5600000000000009E-2</v>
      </c>
      <c r="J249" s="6">
        <v>8.5600000000000009E-2</v>
      </c>
      <c r="K249" s="6">
        <v>1.8799999999999997E-2</v>
      </c>
      <c r="L249" s="6">
        <v>2.1600000000000001E-2</v>
      </c>
      <c r="M249" s="6">
        <v>1.7100000000000001E-2</v>
      </c>
      <c r="N249" s="6">
        <v>1.54E-2</v>
      </c>
      <c r="O249" s="6">
        <v>7.7000000000000002E-3</v>
      </c>
    </row>
    <row r="250" spans="2:28" ht="15.5" x14ac:dyDescent="0.35">
      <c r="C250" t="s">
        <v>56</v>
      </c>
      <c r="D250" s="6">
        <v>-39.39</v>
      </c>
      <c r="E250" s="6">
        <v>-100.2</v>
      </c>
      <c r="F250" s="6">
        <v>-75.8</v>
      </c>
      <c r="G250" s="6">
        <v>-88.36</v>
      </c>
      <c r="H250" s="6">
        <v>-157.57</v>
      </c>
      <c r="I250" s="6">
        <v>-243.22</v>
      </c>
      <c r="J250" s="6">
        <v>99.95</v>
      </c>
      <c r="K250" s="6">
        <v>69.84</v>
      </c>
      <c r="L250" s="6">
        <v>60.96</v>
      </c>
      <c r="M250" s="6">
        <v>70.760000000000005</v>
      </c>
      <c r="N250" s="6">
        <v>20.420000000000002</v>
      </c>
      <c r="O250" s="6">
        <v>39.15</v>
      </c>
      <c r="P250" s="6">
        <v>-181.15</v>
      </c>
      <c r="Q250" s="6">
        <v>20.62</v>
      </c>
    </row>
    <row r="251" spans="2:28" ht="15.5" x14ac:dyDescent="0.35">
      <c r="C251" t="s">
        <v>319</v>
      </c>
      <c r="H251" s="6">
        <v>-303.74</v>
      </c>
      <c r="I251" s="6">
        <v>-243.22</v>
      </c>
      <c r="J251" s="6">
        <v>99.95</v>
      </c>
      <c r="K251" s="6">
        <v>69.84</v>
      </c>
      <c r="L251" s="6">
        <v>60.96</v>
      </c>
      <c r="M251" s="6">
        <v>70.760000000000005</v>
      </c>
      <c r="N251" s="6">
        <v>20.420000000000002</v>
      </c>
      <c r="O251" s="6">
        <v>39.15</v>
      </c>
      <c r="P251" s="6">
        <v>-181.15</v>
      </c>
      <c r="Q251" s="6">
        <v>20.62</v>
      </c>
    </row>
    <row r="252" spans="2:28" ht="15.5" x14ac:dyDescent="0.35">
      <c r="C252" t="s">
        <v>78</v>
      </c>
      <c r="H252" s="6">
        <v>244.7</v>
      </c>
      <c r="I252" s="6">
        <v>244.7</v>
      </c>
      <c r="J252" s="6">
        <v>244.7</v>
      </c>
      <c r="K252" s="6">
        <v>48.6</v>
      </c>
      <c r="L252" s="5">
        <v>42</v>
      </c>
      <c r="M252" s="5">
        <v>51</v>
      </c>
      <c r="N252" s="6">
        <v>31.7</v>
      </c>
      <c r="O252" s="5">
        <v>20</v>
      </c>
    </row>
    <row r="253" spans="2:28" ht="15.5" x14ac:dyDescent="0.35">
      <c r="C253" t="s">
        <v>320</v>
      </c>
      <c r="H253" s="6">
        <v>-1.5530000000000002</v>
      </c>
      <c r="I253" s="6">
        <v>-1.0061</v>
      </c>
      <c r="J253" s="6">
        <v>2.4483000000000001</v>
      </c>
      <c r="K253" s="6">
        <v>0.69590000000000007</v>
      </c>
      <c r="L253" s="6">
        <v>0.68900000000000006</v>
      </c>
      <c r="M253" s="6">
        <v>0.7208</v>
      </c>
      <c r="N253" s="6">
        <v>1.5526</v>
      </c>
      <c r="O253" s="6">
        <v>0.51080000000000003</v>
      </c>
    </row>
    <row r="254" spans="2:28" ht="15.5" x14ac:dyDescent="0.35">
      <c r="C254" t="s">
        <v>321</v>
      </c>
      <c r="H254" s="6">
        <v>9.8800000000000013E-2</v>
      </c>
      <c r="I254" s="6">
        <v>8.5600000000000009E-2</v>
      </c>
      <c r="J254" s="6">
        <v>8.5600000000000009E-2</v>
      </c>
      <c r="K254" s="6">
        <v>1.8799999999999997E-2</v>
      </c>
      <c r="L254" s="6">
        <v>2.1600000000000001E-2</v>
      </c>
      <c r="M254" s="6">
        <v>1.7100000000000001E-2</v>
      </c>
      <c r="N254" s="6">
        <v>1.54E-2</v>
      </c>
      <c r="O254" s="6">
        <v>7.7000000000000002E-3</v>
      </c>
    </row>
    <row r="255" spans="2:28" ht="15.5" x14ac:dyDescent="0.35">
      <c r="C255" t="s">
        <v>322</v>
      </c>
      <c r="D255" s="5">
        <v>11819000000000</v>
      </c>
      <c r="E255" s="5">
        <v>11898000000000</v>
      </c>
      <c r="F255" s="5">
        <v>11453000000000</v>
      </c>
      <c r="G255" s="5">
        <v>10494000000000</v>
      </c>
      <c r="H255" s="5">
        <v>47277000000000</v>
      </c>
      <c r="I255" s="5">
        <v>42446000000000</v>
      </c>
      <c r="J255" s="5">
        <v>34392000000000</v>
      </c>
      <c r="K255" s="5">
        <v>32323000000000</v>
      </c>
      <c r="L255" s="5">
        <v>29142000000000</v>
      </c>
      <c r="M255" s="5">
        <v>26754000000000</v>
      </c>
      <c r="N255" s="5">
        <v>26009000000000</v>
      </c>
      <c r="O255" s="5">
        <v>25133000000000</v>
      </c>
      <c r="P255" s="5">
        <v>22939000000000</v>
      </c>
      <c r="Q255" s="5">
        <v>22876000000000</v>
      </c>
    </row>
    <row r="256" spans="2:28" ht="15.5" x14ac:dyDescent="0.35">
      <c r="C256" t="s">
        <v>323</v>
      </c>
      <c r="H256" s="5">
        <v>45664000000000</v>
      </c>
      <c r="I256" s="5">
        <v>42446000000000</v>
      </c>
      <c r="J256" s="5">
        <v>34392000000000</v>
      </c>
      <c r="K256" s="5">
        <v>32323000000000</v>
      </c>
      <c r="L256" s="5">
        <v>29142000000000</v>
      </c>
      <c r="M256" s="5">
        <v>26754000000000</v>
      </c>
      <c r="N256" s="5">
        <v>26009000000000</v>
      </c>
      <c r="O256" s="5">
        <v>25133000000000</v>
      </c>
      <c r="P256" s="5">
        <v>22939000000000</v>
      </c>
      <c r="Q256" s="5">
        <v>22876000000000</v>
      </c>
    </row>
    <row r="257" spans="3:15" ht="15.5" x14ac:dyDescent="0.35">
      <c r="C257" t="s">
        <v>324</v>
      </c>
      <c r="H257" s="6">
        <v>244.7</v>
      </c>
      <c r="I257" s="6">
        <v>244.7</v>
      </c>
      <c r="J257" s="6">
        <v>244.7</v>
      </c>
      <c r="K257" s="6">
        <v>48.6</v>
      </c>
      <c r="L257" s="5">
        <v>42</v>
      </c>
      <c r="M257" s="5">
        <v>51</v>
      </c>
      <c r="N257" s="6">
        <v>31.7</v>
      </c>
      <c r="O257" s="5">
        <v>20</v>
      </c>
    </row>
    <row r="258" spans="3:15" ht="15.5" x14ac:dyDescent="0.35">
      <c r="C258" t="s">
        <v>325</v>
      </c>
      <c r="H258" s="6">
        <v>-1.5530000000000002</v>
      </c>
      <c r="I258" s="6">
        <v>-1.0061</v>
      </c>
      <c r="J258" s="6">
        <v>2.4483000000000001</v>
      </c>
      <c r="K258" s="6">
        <v>0.69590000000000007</v>
      </c>
      <c r="L258" s="6">
        <v>0.68900000000000006</v>
      </c>
      <c r="M258" s="6">
        <v>0.7208</v>
      </c>
      <c r="N258" s="6">
        <v>1.5526</v>
      </c>
      <c r="O258" s="6">
        <v>0.51080000000000003</v>
      </c>
    </row>
    <row r="259" spans="3:15" ht="15.5" x14ac:dyDescent="0.35">
      <c r="C259" t="s">
        <v>326</v>
      </c>
      <c r="H259" s="6">
        <v>9.8800000000000013E-2</v>
      </c>
      <c r="I259" s="6">
        <v>8.5600000000000009E-2</v>
      </c>
      <c r="J259" s="6">
        <v>8.5600000000000009E-2</v>
      </c>
      <c r="K259" s="6">
        <v>1.8799999999999997E-2</v>
      </c>
      <c r="L259" s="6">
        <v>2.1600000000000001E-2</v>
      </c>
      <c r="M259" s="6">
        <v>1.7100000000000001E-2</v>
      </c>
      <c r="N259" s="6">
        <v>1.54E-2</v>
      </c>
      <c r="O259" s="6">
        <v>7.7000000000000002E-3</v>
      </c>
    </row>
    <row r="260" spans="3:15" ht="15.5" x14ac:dyDescent="0.35">
      <c r="C260" t="s">
        <v>327</v>
      </c>
      <c r="I260" s="6">
        <v>-15.74</v>
      </c>
    </row>
    <row r="261" spans="3:15" ht="15.5" x14ac:dyDescent="0.35">
      <c r="C261" t="s">
        <v>328</v>
      </c>
      <c r="I261" s="6">
        <v>-8.16</v>
      </c>
    </row>
    <row r="262" spans="3:15" ht="15.5" x14ac:dyDescent="0.35">
      <c r="C262" t="s">
        <v>503</v>
      </c>
      <c r="I262" s="6">
        <v>51.05</v>
      </c>
    </row>
    <row r="263" spans="3:15" ht="15.5" x14ac:dyDescent="0.35">
      <c r="C263" t="s">
        <v>329</v>
      </c>
      <c r="I263" s="6">
        <v>7.49</v>
      </c>
    </row>
    <row r="264" spans="3:15" ht="15.5" x14ac:dyDescent="0.35">
      <c r="C264" t="s">
        <v>330</v>
      </c>
      <c r="I264" s="6">
        <v>-0.1225</v>
      </c>
    </row>
    <row r="265" spans="3:15" ht="15.5" x14ac:dyDescent="0.35">
      <c r="C265" t="s">
        <v>331</v>
      </c>
      <c r="I265" s="6">
        <v>0.99</v>
      </c>
    </row>
    <row r="266" spans="3:15" ht="15.5" x14ac:dyDescent="0.35">
      <c r="C266" t="s">
        <v>332</v>
      </c>
      <c r="I266" s="6">
        <v>1.55</v>
      </c>
    </row>
    <row r="267" spans="3:15" ht="15.5" x14ac:dyDescent="0.35">
      <c r="C267" t="s">
        <v>333</v>
      </c>
      <c r="I267" s="6">
        <v>2.25</v>
      </c>
    </row>
    <row r="268" spans="3:15" ht="15.5" x14ac:dyDescent="0.35">
      <c r="C268" t="s">
        <v>334</v>
      </c>
      <c r="I268" s="6">
        <v>4.4400000000000004</v>
      </c>
    </row>
    <row r="269" spans="3:15" ht="15.5" x14ac:dyDescent="0.35">
      <c r="C269" t="s">
        <v>335</v>
      </c>
      <c r="I269" s="6">
        <v>-47.05</v>
      </c>
    </row>
    <row r="270" spans="3:15" ht="15.5" x14ac:dyDescent="0.35">
      <c r="C270" t="s">
        <v>336</v>
      </c>
      <c r="I270" s="5">
        <v>6</v>
      </c>
    </row>
    <row r="271" spans="3:15" ht="15.5" x14ac:dyDescent="0.35">
      <c r="C271" t="s">
        <v>338</v>
      </c>
      <c r="I271" s="6">
        <v>-0.2</v>
      </c>
    </row>
    <row r="272" spans="3:15" ht="15.5" x14ac:dyDescent="0.35">
      <c r="C272" t="s">
        <v>504</v>
      </c>
      <c r="I272" s="6">
        <v>0.62</v>
      </c>
    </row>
    <row r="273" spans="3:9" ht="15.5" x14ac:dyDescent="0.35">
      <c r="C273" t="s">
        <v>339</v>
      </c>
      <c r="I273" s="6">
        <v>-303.74</v>
      </c>
    </row>
    <row r="274" spans="3:9" ht="15.5" x14ac:dyDescent="0.35">
      <c r="C274" t="s">
        <v>340</v>
      </c>
      <c r="I274" s="6">
        <v>-157.57</v>
      </c>
    </row>
    <row r="275" spans="3:9" ht="15.5" x14ac:dyDescent="0.35">
      <c r="C275" t="s">
        <v>341</v>
      </c>
      <c r="I275" s="6">
        <v>2509.04</v>
      </c>
    </row>
    <row r="276" spans="3:9" ht="15.5" x14ac:dyDescent="0.35">
      <c r="C276" t="s">
        <v>342</v>
      </c>
      <c r="D276" s="6">
        <v>148.44</v>
      </c>
    </row>
    <row r="277" spans="3:9" ht="15.5" x14ac:dyDescent="0.35">
      <c r="C277" t="s">
        <v>343</v>
      </c>
      <c r="I277" s="6">
        <v>1601.26</v>
      </c>
    </row>
    <row r="278" spans="3:9" ht="15.5" x14ac:dyDescent="0.35">
      <c r="C278" t="s">
        <v>344</v>
      </c>
      <c r="I278" s="6">
        <v>558.5</v>
      </c>
    </row>
    <row r="279" spans="3:9" ht="15.5" x14ac:dyDescent="0.35">
      <c r="C279" t="s">
        <v>345</v>
      </c>
      <c r="D279" s="6">
        <v>0.4</v>
      </c>
    </row>
    <row r="280" spans="3:9" ht="15.5" x14ac:dyDescent="0.35">
      <c r="C280" t="s">
        <v>346</v>
      </c>
      <c r="D280" s="6">
        <v>0.4</v>
      </c>
    </row>
    <row r="281" spans="3:9" ht="15.5" x14ac:dyDescent="0.35">
      <c r="C281" t="s">
        <v>347</v>
      </c>
      <c r="D281" s="6">
        <v>2.1</v>
      </c>
    </row>
    <row r="282" spans="3:9" ht="15.5" x14ac:dyDescent="0.35">
      <c r="C282" t="s">
        <v>348</v>
      </c>
      <c r="D282" s="6">
        <v>1.73</v>
      </c>
    </row>
    <row r="283" spans="3:9" ht="15.5" x14ac:dyDescent="0.35">
      <c r="C283" t="s">
        <v>349</v>
      </c>
      <c r="D283" s="6">
        <v>2.83</v>
      </c>
    </row>
    <row r="284" spans="3:9" ht="15.5" x14ac:dyDescent="0.35">
      <c r="C284" t="s">
        <v>350</v>
      </c>
      <c r="D284" s="6">
        <v>0.55000000000000004</v>
      </c>
    </row>
    <row r="285" spans="3:9" ht="15.5" x14ac:dyDescent="0.35">
      <c r="C285" t="s">
        <v>351</v>
      </c>
      <c r="D285" s="6">
        <v>3.84</v>
      </c>
    </row>
    <row r="286" spans="3:9" ht="15.5" x14ac:dyDescent="0.35">
      <c r="C286" t="s">
        <v>352</v>
      </c>
      <c r="I286" s="6">
        <v>-0.56999999999999995</v>
      </c>
    </row>
    <row r="287" spans="3:9" ht="15.5" x14ac:dyDescent="0.35">
      <c r="C287" t="s">
        <v>12</v>
      </c>
      <c r="D287" s="5">
        <v>4491000000000</v>
      </c>
    </row>
    <row r="288" spans="3:9" ht="15.5" x14ac:dyDescent="0.35">
      <c r="C288" t="s">
        <v>353</v>
      </c>
      <c r="I288" s="6">
        <v>-0.83</v>
      </c>
    </row>
    <row r="289" spans="3:9" ht="15.5" x14ac:dyDescent="0.35">
      <c r="C289" t="s">
        <v>354</v>
      </c>
      <c r="I289" s="6">
        <v>-4.9400000000000006E-2</v>
      </c>
    </row>
    <row r="290" spans="3:9" ht="15.5" x14ac:dyDescent="0.35">
      <c r="C290" t="s">
        <v>355</v>
      </c>
      <c r="I290" s="6">
        <v>-0.18969999999999998</v>
      </c>
    </row>
    <row r="291" spans="3:9" ht="15.5" x14ac:dyDescent="0.35">
      <c r="C291" t="s">
        <v>356</v>
      </c>
      <c r="I291" s="6">
        <v>-2.8999999999999998E-2</v>
      </c>
    </row>
    <row r="292" spans="3:9" ht="15.5" x14ac:dyDescent="0.35">
      <c r="C292" t="s">
        <v>357</v>
      </c>
      <c r="I292" s="6">
        <v>-3.0699999999999998E-2</v>
      </c>
    </row>
    <row r="293" spans="3:9" ht="15.5" x14ac:dyDescent="0.35">
      <c r="C293" t="s">
        <v>358</v>
      </c>
      <c r="D293" s="6">
        <v>32.93</v>
      </c>
    </row>
    <row r="294" spans="3:9" ht="15.5" x14ac:dyDescent="0.35">
      <c r="C294" t="s">
        <v>362</v>
      </c>
      <c r="D294" s="6">
        <v>2.76</v>
      </c>
    </row>
    <row r="295" spans="3:9" ht="15.5" x14ac:dyDescent="0.35">
      <c r="C295" t="s">
        <v>363</v>
      </c>
      <c r="I295" s="6">
        <v>0.4</v>
      </c>
    </row>
    <row r="296" spans="3:9" ht="15.5" x14ac:dyDescent="0.35">
      <c r="C296" t="s">
        <v>52</v>
      </c>
      <c r="I296" s="5">
        <v>45136000000000</v>
      </c>
    </row>
    <row r="297" spans="3:9" ht="15.5" x14ac:dyDescent="0.35">
      <c r="C297" t="s">
        <v>365</v>
      </c>
      <c r="I297" s="5">
        <v>103895000000000</v>
      </c>
    </row>
    <row r="298" spans="3:9" ht="15.5" x14ac:dyDescent="0.35">
      <c r="C298" t="s">
        <v>366</v>
      </c>
      <c r="I298" s="5">
        <v>18200000000</v>
      </c>
    </row>
    <row r="299" spans="3:9" ht="15.5" x14ac:dyDescent="0.35">
      <c r="C299" t="s">
        <v>367</v>
      </c>
      <c r="I299" s="6">
        <v>0.30570000000000003</v>
      </c>
    </row>
    <row r="300" spans="3:9" ht="15.5" x14ac:dyDescent="0.35">
      <c r="C300" t="s">
        <v>369</v>
      </c>
      <c r="D300" s="6">
        <v>9.1000000000000004E-3</v>
      </c>
    </row>
    <row r="301" spans="3:9" ht="15.5" x14ac:dyDescent="0.35">
      <c r="C301" t="s">
        <v>370</v>
      </c>
      <c r="D301" s="6">
        <v>-6.0700000000000004E-2</v>
      </c>
    </row>
    <row r="302" spans="3:9" ht="15.5" x14ac:dyDescent="0.35">
      <c r="C302" t="s">
        <v>371</v>
      </c>
      <c r="D302" s="6">
        <v>0.37420000000000003</v>
      </c>
    </row>
    <row r="303" spans="3:9" ht="15.5" x14ac:dyDescent="0.35">
      <c r="C303" t="s">
        <v>373</v>
      </c>
      <c r="D303" s="6">
        <v>-2.8643000000000001</v>
      </c>
    </row>
    <row r="304" spans="3:9" ht="15.5" x14ac:dyDescent="0.35">
      <c r="C304" t="s">
        <v>374</v>
      </c>
      <c r="I304" s="5">
        <v>159</v>
      </c>
    </row>
    <row r="305" spans="3:9" ht="15.5" x14ac:dyDescent="0.35">
      <c r="C305" t="s">
        <v>631</v>
      </c>
      <c r="I305" s="6">
        <v>244.7</v>
      </c>
    </row>
    <row r="306" spans="3:9" ht="15.5" x14ac:dyDescent="0.35">
      <c r="C306" t="s">
        <v>632</v>
      </c>
      <c r="I306" s="6">
        <v>-1.5530000000000002</v>
      </c>
    </row>
    <row r="307" spans="3:9" ht="15.5" x14ac:dyDescent="0.35">
      <c r="C307" t="s">
        <v>633</v>
      </c>
      <c r="I307" s="6">
        <v>9.8800000000000013E-2</v>
      </c>
    </row>
    <row r="308" spans="3:9" ht="15.5" x14ac:dyDescent="0.35">
      <c r="C308" t="s">
        <v>375</v>
      </c>
      <c r="I308" t="s">
        <v>2391</v>
      </c>
    </row>
    <row r="309" spans="3:9" ht="15.5" x14ac:dyDescent="0.35">
      <c r="C309" t="s">
        <v>377</v>
      </c>
      <c r="I309" s="5">
        <v>4</v>
      </c>
    </row>
    <row r="310" spans="3:9" ht="15.5" x14ac:dyDescent="0.35">
      <c r="C310" t="s">
        <v>378</v>
      </c>
      <c r="I310" s="6">
        <v>0.36</v>
      </c>
    </row>
    <row r="311" spans="3:9" ht="15.5" x14ac:dyDescent="0.35">
      <c r="C311" t="s">
        <v>379</v>
      </c>
      <c r="I311" s="6">
        <v>0.95</v>
      </c>
    </row>
    <row r="312" spans="3:9" ht="15.5" x14ac:dyDescent="0.35">
      <c r="C312" t="s">
        <v>380</v>
      </c>
      <c r="I312" s="6">
        <v>0.31</v>
      </c>
    </row>
    <row r="313" spans="3:9" ht="15.5" x14ac:dyDescent="0.35">
      <c r="C313" t="s">
        <v>381</v>
      </c>
      <c r="I313" s="6">
        <v>0.53</v>
      </c>
    </row>
    <row r="314" spans="3:9" ht="15.5" x14ac:dyDescent="0.35">
      <c r="C314" t="s">
        <v>382</v>
      </c>
      <c r="I314" s="6">
        <v>0.56999999999999995</v>
      </c>
    </row>
    <row r="315" spans="3:9" ht="15.5" x14ac:dyDescent="0.35">
      <c r="C315" t="s">
        <v>383</v>
      </c>
      <c r="I315" s="6">
        <v>0.4</v>
      </c>
    </row>
    <row r="316" spans="3:9" ht="15.5" x14ac:dyDescent="0.35">
      <c r="C316" t="s">
        <v>384</v>
      </c>
      <c r="I316" s="6">
        <v>0.49</v>
      </c>
    </row>
    <row r="317" spans="3:9" ht="15.5" x14ac:dyDescent="0.35">
      <c r="C317" t="s">
        <v>385</v>
      </c>
      <c r="I317" s="5">
        <v>45664000000000</v>
      </c>
    </row>
    <row r="318" spans="3:9" ht="15.5" x14ac:dyDescent="0.35">
      <c r="C318" t="s">
        <v>387</v>
      </c>
      <c r="I318" s="5">
        <v>18134000000000</v>
      </c>
    </row>
    <row r="319" spans="3:9" ht="15.5" x14ac:dyDescent="0.35">
      <c r="C319" t="s">
        <v>388</v>
      </c>
      <c r="I319" s="5">
        <v>-5528000000000</v>
      </c>
    </row>
    <row r="320" spans="3:9" ht="15.5" x14ac:dyDescent="0.35">
      <c r="C320" t="s">
        <v>389</v>
      </c>
      <c r="D320" s="5">
        <v>2702000000000</v>
      </c>
    </row>
    <row r="321" spans="3:9" ht="15.5" x14ac:dyDescent="0.35">
      <c r="C321" t="s">
        <v>390</v>
      </c>
      <c r="D321" s="5">
        <v>111850000000000</v>
      </c>
    </row>
    <row r="322" spans="3:9" ht="15.5" x14ac:dyDescent="0.35">
      <c r="C322" t="s">
        <v>391</v>
      </c>
      <c r="D322" s="5">
        <v>82532000000000</v>
      </c>
    </row>
    <row r="323" spans="3:9" ht="15.5" x14ac:dyDescent="0.35">
      <c r="C323" t="s">
        <v>299</v>
      </c>
      <c r="D323" s="5">
        <v>-18156000000000</v>
      </c>
    </row>
    <row r="324" spans="3:9" ht="15.5" x14ac:dyDescent="0.35">
      <c r="C324" t="s">
        <v>298</v>
      </c>
      <c r="I324" s="5">
        <v>29143000000000</v>
      </c>
    </row>
    <row r="325" spans="3:9" ht="15.5" x14ac:dyDescent="0.35">
      <c r="C325" t="s">
        <v>297</v>
      </c>
      <c r="D325" s="5">
        <v>50281000000000</v>
      </c>
    </row>
    <row r="326" spans="3:9" ht="15.5" x14ac:dyDescent="0.35">
      <c r="C326" t="s">
        <v>296</v>
      </c>
      <c r="D326" s="5">
        <v>11005000000000</v>
      </c>
    </row>
    <row r="327" spans="3:9" ht="15.5" x14ac:dyDescent="0.35">
      <c r="C327" t="s">
        <v>23</v>
      </c>
      <c r="D327" s="5">
        <v>61286000000000</v>
      </c>
    </row>
    <row r="328" spans="3:9" ht="15.5" x14ac:dyDescent="0.35">
      <c r="C328" t="s">
        <v>20</v>
      </c>
      <c r="D328" s="5">
        <v>58584000000000</v>
      </c>
    </row>
    <row r="329" spans="3:9" ht="15.5" x14ac:dyDescent="0.35">
      <c r="C329" t="s">
        <v>392</v>
      </c>
      <c r="I329" s="5">
        <v>29318000000000</v>
      </c>
    </row>
    <row r="330" spans="3:9" ht="15.5" x14ac:dyDescent="0.35">
      <c r="C330" t="s">
        <v>393</v>
      </c>
      <c r="I330" s="5">
        <v>20026000000000</v>
      </c>
    </row>
    <row r="331" spans="3:9" ht="15.5" x14ac:dyDescent="0.35">
      <c r="C331" t="s">
        <v>394</v>
      </c>
      <c r="I331" s="5">
        <v>-7630000000000</v>
      </c>
    </row>
    <row r="332" spans="3:9" ht="15.5" x14ac:dyDescent="0.35">
      <c r="C332" t="s">
        <v>395</v>
      </c>
      <c r="I332" s="5">
        <v>-11160000000000</v>
      </c>
    </row>
    <row r="333" spans="3:9" ht="15.5" x14ac:dyDescent="0.35">
      <c r="C333" t="s">
        <v>396</v>
      </c>
      <c r="I333" s="5">
        <v>-9861000000000</v>
      </c>
    </row>
    <row r="334" spans="3:9" ht="15.5" x14ac:dyDescent="0.35">
      <c r="C334" t="s">
        <v>397</v>
      </c>
      <c r="I334" s="5">
        <v>10165000000000</v>
      </c>
    </row>
  </sheetData>
  <pageMargins left="0.7" right="0.7" top="0.75" bottom="0.75" header="0.3" footer="0.3"/>
  <ignoredErrors>
    <ignoredError sqref="A1:AB335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2392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2393</v>
      </c>
      <c r="D2" s="2" vm="621">
        <f ca="1">IFERROR(_xlfn.STOCKHISTORY("XIDX:" &amp; $C$1, D3, , 0, 0, 1), "Libur")</f>
        <v>286</v>
      </c>
      <c r="H2" s="2" vm="621">
        <f ca="1">IFERROR(INDEX(D2:G2,COUNT(D2:G2)),"")</f>
        <v>286</v>
      </c>
      <c r="I2" s="2" vm="43">
        <f t="shared" ref="I2:Z2" ca="1" si="0">IFERROR(_xlfn.STOCKHISTORY("XIDX:" &amp; $C$1, I1, , 0, 0, 1), "Libur")</f>
        <v>585</v>
      </c>
      <c r="J2" s="2" vm="472">
        <f t="shared" ca="1" si="0"/>
        <v>292</v>
      </c>
      <c r="K2" s="2" vm="548">
        <f t="shared" ca="1" si="0"/>
        <v>740</v>
      </c>
      <c r="L2" s="2" vm="38">
        <f t="shared" ca="1" si="0"/>
        <v>820</v>
      </c>
      <c r="M2" s="2" vm="622">
        <f t="shared" ca="1" si="0"/>
        <v>975</v>
      </c>
      <c r="N2" s="2" vm="540">
        <f t="shared" ca="1" si="0"/>
        <v>1090</v>
      </c>
      <c r="O2" s="2" vm="623">
        <f t="shared" ca="1" si="0"/>
        <v>1275</v>
      </c>
      <c r="P2" s="2" vm="624">
        <f t="shared" ca="1" si="0"/>
        <v>835</v>
      </c>
      <c r="Q2" s="2" vm="625">
        <f t="shared" ca="1" si="0"/>
        <v>720</v>
      </c>
      <c r="R2" s="2" vm="147">
        <f t="shared" ca="1" si="0"/>
        <v>750</v>
      </c>
      <c r="S2" s="2" vm="626">
        <f t="shared" ca="1" si="0"/>
        <v>575</v>
      </c>
      <c r="T2" s="2" t="str">
        <f t="shared" ca="1" si="0"/>
        <v>Libur</v>
      </c>
      <c r="U2" s="2" vm="315">
        <f t="shared" ca="1" si="0"/>
        <v>950</v>
      </c>
      <c r="V2" s="2" vm="627">
        <f t="shared" ca="1" si="0"/>
        <v>1381.134</v>
      </c>
      <c r="W2" s="2" vm="628">
        <f t="shared" ca="1" si="0"/>
        <v>1145.1903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1423117899000</v>
      </c>
      <c r="H4" s="2">
        <f>IFERROR(SUM(D4:G4)*(4/MAX(1,COUNT(D4:G4))),"")</f>
        <v>5692471596000</v>
      </c>
      <c r="I4" s="2">
        <f t="shared" ref="I4:Z4" si="1">IFERROR(INDEX(I51:I500,MATCH($C$4,$C$51:$C$500,0)),"")</f>
        <v>4881502418000</v>
      </c>
      <c r="J4" s="2">
        <f t="shared" si="1"/>
        <v>4875792516000</v>
      </c>
      <c r="K4" s="2">
        <f t="shared" si="1"/>
        <v>5935004692000</v>
      </c>
      <c r="L4" s="2">
        <f t="shared" si="1"/>
        <v>5857474313000</v>
      </c>
      <c r="M4" s="2">
        <f t="shared" si="1"/>
        <v>4840596018000</v>
      </c>
      <c r="N4" s="2">
        <f t="shared" si="1"/>
        <v>4840363775000</v>
      </c>
      <c r="O4" s="2">
        <f t="shared" si="1"/>
        <v>6706376352000</v>
      </c>
      <c r="P4" s="2">
        <f t="shared" si="1"/>
        <v>6017492356000</v>
      </c>
      <c r="Q4" s="2">
        <f t="shared" si="1"/>
        <v>5302683924000</v>
      </c>
      <c r="R4" s="2">
        <f t="shared" si="1"/>
        <v>4883307267000</v>
      </c>
      <c r="S4" s="2">
        <f t="shared" si="1"/>
        <v>4475061326000</v>
      </c>
      <c r="T4" s="2">
        <f t="shared" si="1"/>
        <v>4208887158000</v>
      </c>
      <c r="U4" s="2">
        <f t="shared" si="1"/>
        <v>3960252775000</v>
      </c>
      <c r="V4" s="2">
        <f t="shared" si="1"/>
        <v>3559485575000</v>
      </c>
      <c r="W4" s="2">
        <f t="shared" si="1"/>
        <v>3316799653000</v>
      </c>
      <c r="X4" s="2">
        <f t="shared" si="1"/>
        <v>2913604568000</v>
      </c>
      <c r="Y4" s="2">
        <f t="shared" si="1"/>
        <v>2454359779000</v>
      </c>
      <c r="Z4" s="2">
        <f t="shared" si="1"/>
        <v>2022633479000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29463852000</v>
      </c>
      <c r="H5" s="2">
        <f>IFERROR(SUM(D5:G5)*(4/MAX(1,COUNT(D5:G5))),"")</f>
        <v>117855408000</v>
      </c>
      <c r="I5" s="2">
        <f t="shared" ref="I5:Z5" si="2">IFERROR(INDEX(I51:I500,MATCH($C$5,$C$51:$C$500,0)),"")</f>
        <v>120016017000</v>
      </c>
      <c r="J5" s="2">
        <f t="shared" si="2"/>
        <v>-663364642000</v>
      </c>
      <c r="K5" s="2">
        <f t="shared" si="2"/>
        <v>-349293089000</v>
      </c>
      <c r="L5" s="2">
        <f t="shared" si="2"/>
        <v>-56460548000</v>
      </c>
      <c r="M5" s="2">
        <f t="shared" si="2"/>
        <v>-327494849000</v>
      </c>
      <c r="N5" s="2">
        <f t="shared" si="2"/>
        <v>-409615879000</v>
      </c>
      <c r="O5" s="2">
        <f t="shared" si="2"/>
        <v>182923396000</v>
      </c>
      <c r="P5" s="2">
        <f t="shared" si="2"/>
        <v>296801295000</v>
      </c>
      <c r="Q5" s="2">
        <f t="shared" si="2"/>
        <v>120238289000</v>
      </c>
      <c r="R5" s="2">
        <f t="shared" si="2"/>
        <v>148196429000</v>
      </c>
      <c r="S5" s="2">
        <f t="shared" si="2"/>
        <v>123705602000</v>
      </c>
      <c r="T5" s="2">
        <f t="shared" si="2"/>
        <v>152046069000</v>
      </c>
      <c r="U5" s="2">
        <f t="shared" si="2"/>
        <v>156290628000</v>
      </c>
      <c r="V5" s="2">
        <f t="shared" si="2"/>
        <v>206045984000</v>
      </c>
      <c r="W5" s="2">
        <f t="shared" si="2"/>
        <v>229054524000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464696425000</v>
      </c>
      <c r="H6" s="2">
        <f>IFERROR(INDEX(D6:G6,COUNT(D6:G6)),"")</f>
        <v>464696425000</v>
      </c>
      <c r="I6" s="2">
        <f t="shared" ref="I6:Z6" si="3">IFERROR(INDEX(I51:I500,MATCH($C$6,$C$51:$C$500,0)),"")</f>
        <v>435857513000</v>
      </c>
      <c r="J6" s="2">
        <f t="shared" si="3"/>
        <v>127731594000</v>
      </c>
      <c r="K6" s="2">
        <f t="shared" si="3"/>
        <v>723877476000</v>
      </c>
      <c r="L6" s="2">
        <f t="shared" si="3"/>
        <v>1061022744000</v>
      </c>
      <c r="M6" s="2">
        <f t="shared" si="3"/>
        <v>919189352000</v>
      </c>
      <c r="N6" s="2">
        <f t="shared" si="3"/>
        <v>1246684201000</v>
      </c>
      <c r="O6" s="2">
        <f t="shared" si="3"/>
        <v>1659572605000</v>
      </c>
      <c r="P6" s="2">
        <f t="shared" si="3"/>
        <v>1540493643000</v>
      </c>
      <c r="Q6" s="2">
        <f t="shared" si="3"/>
        <v>1293570812000</v>
      </c>
      <c r="R6" s="2">
        <f t="shared" si="3"/>
        <v>1223210987000</v>
      </c>
      <c r="S6" s="2">
        <f t="shared" si="3"/>
        <v>1114917330000</v>
      </c>
      <c r="T6" s="2">
        <f t="shared" si="3"/>
        <v>1193163687000</v>
      </c>
      <c r="U6" s="2">
        <f t="shared" si="3"/>
        <v>1100971775000</v>
      </c>
      <c r="V6" s="2">
        <f t="shared" si="3"/>
        <v>990722807000</v>
      </c>
      <c r="W6" s="2">
        <f t="shared" si="3"/>
        <v>830718483000</v>
      </c>
      <c r="X6" s="2">
        <f t="shared" si="3"/>
        <v>801663959000</v>
      </c>
      <c r="Y6" s="2">
        <f t="shared" si="3"/>
        <v>639105532000</v>
      </c>
      <c r="Z6" s="2">
        <f t="shared" si="3"/>
        <v>482545198000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4.5199999999999996</v>
      </c>
      <c r="H7" s="3">
        <f>IFERROR(INDEX(D7:G7,COUNT(D7:G7)),"")</f>
        <v>4.5199999999999996</v>
      </c>
      <c r="I7" s="3">
        <f t="shared" ref="I7:Z7" si="4">IFERROR(INDEX(I51:I500,MATCH($C$7,$C$51:$C$500,0))/1000000000,"")</f>
        <v>4.5199999999999996</v>
      </c>
      <c r="J7" s="3">
        <f t="shared" si="4"/>
        <v>3.99</v>
      </c>
      <c r="K7" s="3">
        <f t="shared" si="4"/>
        <v>3.99</v>
      </c>
      <c r="L7" s="3">
        <f t="shared" si="4"/>
        <v>3.99</v>
      </c>
      <c r="M7" s="3">
        <f t="shared" si="4"/>
        <v>3.99</v>
      </c>
      <c r="N7" s="3">
        <f t="shared" si="4"/>
        <v>3.99</v>
      </c>
      <c r="O7" s="3">
        <f t="shared" si="4"/>
        <v>2</v>
      </c>
      <c r="P7" s="3">
        <f t="shared" si="4"/>
        <v>2</v>
      </c>
      <c r="Q7" s="3">
        <f t="shared" si="4"/>
        <v>2</v>
      </c>
      <c r="R7" s="3">
        <f t="shared" si="4"/>
        <v>2</v>
      </c>
      <c r="S7" s="3">
        <f t="shared" si="4"/>
        <v>2</v>
      </c>
      <c r="T7" s="3">
        <f t="shared" si="4"/>
        <v>2</v>
      </c>
      <c r="U7" s="3">
        <f t="shared" si="4"/>
        <v>2</v>
      </c>
      <c r="V7" s="3">
        <f t="shared" si="4"/>
        <v>0.46</v>
      </c>
      <c r="W7" s="3">
        <f t="shared" si="4"/>
        <v>0.46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 t="shared" ref="I8:Z8" si="5">IFERROR(INDEX(I51:I500,MATCH($C$8,$C$51:$C$500,0)),"")</f>
        <v>-826000000000</v>
      </c>
      <c r="J8" s="2">
        <f t="shared" si="5"/>
        <v>-155000000000</v>
      </c>
      <c r="K8" s="2">
        <f t="shared" si="5"/>
        <v>-339000000000</v>
      </c>
      <c r="L8" s="2">
        <f t="shared" si="5"/>
        <v>-78000000000</v>
      </c>
      <c r="M8" s="2">
        <f t="shared" si="5"/>
        <v>-420000000000</v>
      </c>
      <c r="N8" s="2">
        <f t="shared" si="5"/>
        <v>-104000000000</v>
      </c>
      <c r="O8" s="2">
        <f t="shared" si="5"/>
        <v>59000000000</v>
      </c>
      <c r="P8" s="2">
        <f t="shared" si="5"/>
        <v>286000000000</v>
      </c>
      <c r="Q8" s="2">
        <f t="shared" si="5"/>
        <v>84000000000</v>
      </c>
      <c r="R8" s="2">
        <f t="shared" si="5"/>
        <v>190000000000</v>
      </c>
      <c r="S8" s="2">
        <f t="shared" si="5"/>
        <v>78000000000</v>
      </c>
      <c r="T8" s="2">
        <f t="shared" si="5"/>
        <v>75000000000</v>
      </c>
      <c r="U8" s="2">
        <f t="shared" si="5"/>
        <v>123000000000</v>
      </c>
      <c r="V8" s="2">
        <f t="shared" si="5"/>
        <v>60000000000</v>
      </c>
      <c r="W8" s="2">
        <f t="shared" si="5"/>
        <v>192000000000</v>
      </c>
      <c r="X8" s="2">
        <f t="shared" si="5"/>
        <v>44000000000</v>
      </c>
      <c r="Y8" s="2">
        <f t="shared" si="5"/>
        <v>195000000000</v>
      </c>
      <c r="Z8" s="2">
        <f t="shared" si="5"/>
        <v>57000000000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-4.5999999999999996</v>
      </c>
      <c r="H9" s="3">
        <f>IFERROR(INDEX(D9:G9,COUNT(D9:G9)),"")</f>
        <v>-4.5999999999999996</v>
      </c>
      <c r="I9" s="3">
        <f t="shared" ref="I9:Z9" si="6">IFERROR(INDEX(I51:I500,MATCH($C$9,$C$51:$C$500,0)),"")</f>
        <v>-182.55</v>
      </c>
      <c r="J9" s="3">
        <f t="shared" si="6"/>
        <v>-38.85</v>
      </c>
      <c r="K9" s="3">
        <f t="shared" si="6"/>
        <v>-84.86</v>
      </c>
      <c r="L9" s="3">
        <f t="shared" si="6"/>
        <v>-19.54</v>
      </c>
      <c r="M9" s="3">
        <f t="shared" si="6"/>
        <v>-105.25</v>
      </c>
      <c r="N9" s="3">
        <f t="shared" si="6"/>
        <v>-25.97</v>
      </c>
      <c r="O9" s="3">
        <f t="shared" si="6"/>
        <v>29.41</v>
      </c>
      <c r="P9" s="3">
        <f t="shared" si="6"/>
        <v>143.41999999999999</v>
      </c>
      <c r="Q9" s="3">
        <f t="shared" si="6"/>
        <v>42.01</v>
      </c>
      <c r="R9" s="3">
        <f t="shared" si="6"/>
        <v>95</v>
      </c>
      <c r="S9" s="3">
        <f t="shared" si="6"/>
        <v>38.97</v>
      </c>
      <c r="T9" s="3">
        <f t="shared" si="6"/>
        <v>37.67</v>
      </c>
      <c r="U9" s="3">
        <f t="shared" si="6"/>
        <v>61.44</v>
      </c>
      <c r="V9" s="3">
        <f t="shared" si="6"/>
        <v>130.35</v>
      </c>
      <c r="W9" s="3">
        <f t="shared" si="6"/>
        <v>417.53</v>
      </c>
      <c r="X9" s="3">
        <f t="shared" si="6"/>
        <v>99.54</v>
      </c>
      <c r="Y9" s="3">
        <f t="shared" si="6"/>
        <v>437.08</v>
      </c>
      <c r="Z9" s="3">
        <f t="shared" si="6"/>
        <v>128.61000000000001</v>
      </c>
    </row>
    <row r="10" spans="1:26" ht="15.5" x14ac:dyDescent="0.35">
      <c r="C10" t="s">
        <v>17</v>
      </c>
      <c r="D10" s="3">
        <f ca="1">IFERROR(IF(D9=0,"",D2/D9),"")</f>
        <v>-62.173913043478265</v>
      </c>
      <c r="I10" s="3">
        <f t="shared" ref="I10:Z10" ca="1" si="7">IFERROR(IF(I9=0,"",I2/I9),"")</f>
        <v>-3.2046014790468362</v>
      </c>
      <c r="J10" s="3">
        <f t="shared" ca="1" si="7"/>
        <v>-7.5160875160875156</v>
      </c>
      <c r="K10" s="3">
        <f t="shared" ca="1" si="7"/>
        <v>-8.7202451095922697</v>
      </c>
      <c r="L10" s="3">
        <f t="shared" ca="1" si="7"/>
        <v>-41.965199590583417</v>
      </c>
      <c r="M10" s="3">
        <f t="shared" ca="1" si="7"/>
        <v>-9.2636579572446553</v>
      </c>
      <c r="N10" s="3">
        <f t="shared" ca="1" si="7"/>
        <v>-41.97150558336542</v>
      </c>
      <c r="O10" s="3">
        <f t="shared" ca="1" si="7"/>
        <v>43.352601156069362</v>
      </c>
      <c r="P10" s="3">
        <f t="shared" ca="1" si="7"/>
        <v>5.8220610793473719</v>
      </c>
      <c r="Q10" s="3">
        <f t="shared" ca="1" si="7"/>
        <v>17.13877648179005</v>
      </c>
      <c r="R10" s="3">
        <f t="shared" ca="1" si="7"/>
        <v>7.8947368421052628</v>
      </c>
      <c r="S10" s="3">
        <f t="shared" ca="1" si="7"/>
        <v>14.754939697202976</v>
      </c>
      <c r="T10" s="3" t="str">
        <f t="shared" ca="1" si="7"/>
        <v/>
      </c>
      <c r="U10" s="3">
        <f t="shared" ca="1" si="7"/>
        <v>15.462239583333334</v>
      </c>
      <c r="V10" s="3">
        <f t="shared" ca="1" si="7"/>
        <v>10.595581127733027</v>
      </c>
      <c r="W10" s="3">
        <f t="shared" ca="1" si="7"/>
        <v>2.742773692908294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243906769000</v>
      </c>
      <c r="H11" s="2">
        <f>IFERROR(INDEX(D11:G11,COUNT(D11:G11)),"")</f>
        <v>243906769000</v>
      </c>
      <c r="I11" s="2">
        <f t="shared" ref="I11:Z11" si="8">IFERROR(INDEX(I51:I500,MATCH($C$11,$C$51:$C$500,0)),"")</f>
        <v>147221637000</v>
      </c>
      <c r="J11" s="2">
        <f t="shared" si="8"/>
        <v>64829810000</v>
      </c>
      <c r="K11" s="2">
        <f t="shared" si="8"/>
        <v>208855281000</v>
      </c>
      <c r="L11" s="2">
        <f t="shared" si="8"/>
        <v>548930673000</v>
      </c>
      <c r="M11" s="2">
        <f t="shared" si="8"/>
        <v>601013535000</v>
      </c>
      <c r="N11" s="2">
        <f t="shared" si="8"/>
        <v>882912301000</v>
      </c>
      <c r="O11" s="2">
        <f t="shared" si="8"/>
        <v>861748299000</v>
      </c>
      <c r="P11" s="2">
        <f t="shared" si="8"/>
        <v>988009275000</v>
      </c>
      <c r="Q11" s="2">
        <f t="shared" si="8"/>
        <v>795508654000</v>
      </c>
      <c r="R11" s="2">
        <f t="shared" si="8"/>
        <v>791578534000</v>
      </c>
      <c r="S11" s="2">
        <f t="shared" si="8"/>
        <v>653553712000</v>
      </c>
      <c r="T11" s="2">
        <f t="shared" si="8"/>
        <v>645571294000</v>
      </c>
      <c r="U11" s="2">
        <f t="shared" si="8"/>
        <v>640581168000</v>
      </c>
      <c r="V11" s="2">
        <f t="shared" si="8"/>
        <v>567558921000</v>
      </c>
      <c r="W11" s="2">
        <f t="shared" si="8"/>
        <v>558725611000</v>
      </c>
      <c r="X11" s="2">
        <f t="shared" si="8"/>
        <v>374207101000</v>
      </c>
      <c r="Y11" s="2">
        <f t="shared" si="8"/>
        <v>374432253000</v>
      </c>
      <c r="Z11" s="2">
        <f t="shared" si="8"/>
        <v>211495305000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1893000000000</v>
      </c>
      <c r="H12" s="2">
        <f>IFERROR(INDEX(D12:G12,COUNT(D12:G12)),"")</f>
        <v>1893000000000</v>
      </c>
      <c r="I12" s="2">
        <f t="shared" ref="I12:Z12" si="9">IFERROR(INDEX(I51:I500,MATCH($C$12,$C$51:$C$500,0)),"")</f>
        <v>1842000000000</v>
      </c>
      <c r="J12" s="2">
        <f t="shared" si="9"/>
        <v>974000000000</v>
      </c>
      <c r="K12" s="2">
        <f t="shared" si="9"/>
        <v>697000000000</v>
      </c>
      <c r="L12" s="2">
        <f t="shared" si="9"/>
        <v>167000000000</v>
      </c>
      <c r="M12" s="2">
        <f t="shared" si="9"/>
        <v>-103000000000</v>
      </c>
      <c r="N12" s="2">
        <f t="shared" si="9"/>
        <v>-498000000000</v>
      </c>
      <c r="O12" s="2">
        <f t="shared" si="9"/>
        <v>-647000000000</v>
      </c>
      <c r="P12" s="2">
        <f t="shared" si="9"/>
        <v>-780000000000</v>
      </c>
      <c r="Q12" s="2">
        <f t="shared" si="9"/>
        <v>-592000000000</v>
      </c>
      <c r="R12" s="2">
        <f t="shared" si="9"/>
        <v>-584000000000</v>
      </c>
      <c r="S12" s="2">
        <f t="shared" si="9"/>
        <v>-442000000000</v>
      </c>
      <c r="T12" s="2">
        <f t="shared" si="9"/>
        <v>-431000000000</v>
      </c>
      <c r="U12" s="2">
        <f t="shared" si="9"/>
        <v>-435000000000</v>
      </c>
      <c r="V12" s="2">
        <f t="shared" si="9"/>
        <v>-363000000000</v>
      </c>
      <c r="W12" s="2">
        <f t="shared" si="9"/>
        <v>-360000000000</v>
      </c>
      <c r="X12" s="2">
        <f t="shared" si="9"/>
        <v>-369000000000</v>
      </c>
      <c r="Y12" s="2">
        <f t="shared" si="9"/>
        <v>-368000000000</v>
      </c>
      <c r="Z12" s="2">
        <f t="shared" si="9"/>
        <v>-205000000000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2137000000000</v>
      </c>
      <c r="H13" s="2">
        <f>IFERROR(INDEX(D13:G13,COUNT(D13:G13)),"")</f>
        <v>2137000000000</v>
      </c>
      <c r="I13" s="2">
        <f t="shared" ref="I13:Z13" si="10">IFERROR(INDEX(I51:I500,MATCH($C$13,$C$51:$C$500,0)),"")</f>
        <v>1989000000000</v>
      </c>
      <c r="J13" s="2">
        <f t="shared" si="10"/>
        <v>1038000000000</v>
      </c>
      <c r="K13" s="2">
        <f t="shared" si="10"/>
        <v>906000000000</v>
      </c>
      <c r="L13" s="2">
        <f t="shared" si="10"/>
        <v>716000000000</v>
      </c>
      <c r="M13" s="2">
        <f t="shared" si="10"/>
        <v>498000000000</v>
      </c>
      <c r="N13" s="2">
        <f t="shared" si="10"/>
        <v>385000000000</v>
      </c>
      <c r="O13" s="2">
        <f t="shared" si="10"/>
        <v>215000000000</v>
      </c>
      <c r="P13" s="2">
        <f t="shared" si="10"/>
        <v>208000000000</v>
      </c>
      <c r="Q13" s="2">
        <f t="shared" si="10"/>
        <v>204000000000</v>
      </c>
      <c r="R13" s="2">
        <f t="shared" si="10"/>
        <v>208000000000</v>
      </c>
      <c r="S13" s="2">
        <f t="shared" si="10"/>
        <v>212000000000</v>
      </c>
      <c r="T13" s="2">
        <f t="shared" si="10"/>
        <v>215000000000</v>
      </c>
      <c r="U13" s="2">
        <f t="shared" si="10"/>
        <v>205000000000</v>
      </c>
      <c r="V13" s="2">
        <f t="shared" si="10"/>
        <v>205000000000</v>
      </c>
      <c r="W13" s="2">
        <f t="shared" si="10"/>
        <v>198000000000</v>
      </c>
      <c r="X13" s="2">
        <f t="shared" si="10"/>
        <v>5000000000</v>
      </c>
      <c r="Y13" s="2">
        <f t="shared" si="10"/>
        <v>6000000000</v>
      </c>
      <c r="Z13" s="2">
        <f t="shared" si="10"/>
        <v>6000000000</v>
      </c>
    </row>
    <row r="14" spans="1:26" ht="15.5" x14ac:dyDescent="0.35">
      <c r="C14" t="s">
        <v>26</v>
      </c>
      <c r="D14" s="2">
        <f>IFERROR(INDEX(D51:D500,MATCH($C$14,$C$51:$C$500,0)),"")</f>
        <v>-22566537000</v>
      </c>
      <c r="H14" s="2">
        <f>IFERROR(SUM(D14:G14)*(4/MAX(1,COUNT(D14:G14))),"")</f>
        <v>-90266148000</v>
      </c>
      <c r="I14" s="2">
        <f t="shared" ref="I14:Z14" si="11">IFERROR(INDEX(I51:I500,MATCH($C$14,$C$51:$C$500,0)),"")</f>
        <v>-90068432000</v>
      </c>
      <c r="J14" s="2">
        <f t="shared" si="11"/>
        <v>-81454173000</v>
      </c>
      <c r="K14" s="2">
        <f t="shared" si="11"/>
        <v>-74047896000</v>
      </c>
      <c r="L14" s="2">
        <f t="shared" si="11"/>
        <v>-59154405000</v>
      </c>
      <c r="M14" s="2">
        <f t="shared" si="11"/>
        <v>-59273901000</v>
      </c>
      <c r="N14" s="2">
        <f t="shared" si="11"/>
        <v>-42168616000</v>
      </c>
      <c r="O14" s="2">
        <f t="shared" si="11"/>
        <v>-18498812000</v>
      </c>
      <c r="P14" s="2">
        <f t="shared" si="11"/>
        <v>-18327334000</v>
      </c>
      <c r="Q14" s="2">
        <f t="shared" si="11"/>
        <v>-18425720000</v>
      </c>
      <c r="R14" s="2">
        <f t="shared" si="11"/>
        <v>-19175864000</v>
      </c>
      <c r="S14" s="2">
        <f t="shared" si="11"/>
        <v>-21323553000</v>
      </c>
      <c r="T14" s="2">
        <f t="shared" si="11"/>
        <v>-20788643000</v>
      </c>
      <c r="U14" s="2">
        <f t="shared" si="11"/>
        <v>-20653987000</v>
      </c>
      <c r="V14" s="2">
        <f t="shared" si="11"/>
        <v>-20543240000</v>
      </c>
      <c r="W14" s="2">
        <f t="shared" si="11"/>
        <v>-9571296000</v>
      </c>
      <c r="X14" s="2">
        <f t="shared" si="11"/>
        <v>-251647000</v>
      </c>
      <c r="Y14" s="2">
        <f t="shared" si="11"/>
        <v>-603746000</v>
      </c>
      <c r="Z14" s="2">
        <f t="shared" si="11"/>
        <v>-441997000</v>
      </c>
    </row>
    <row r="15" spans="1:26" ht="15.5" x14ac:dyDescent="0.35">
      <c r="C15" t="s">
        <v>27</v>
      </c>
      <c r="D15" s="2">
        <f>IFERROR(INDEX(D51:D500,MATCH($C$15,$C$51:$C$500,0)),"")</f>
        <v>3075216000</v>
      </c>
      <c r="H15" s="2">
        <f>IFERROR(SUM(D15:G15)*(4/MAX(1,COUNT(D15:G15))),"")</f>
        <v>12300864000</v>
      </c>
      <c r="I15" s="2">
        <f t="shared" ref="I15:Z15" si="12">IFERROR(INDEX(I51:I500,MATCH($C$15,$C$51:$C$500,0)),"")</f>
        <v>28303615000</v>
      </c>
      <c r="J15" s="2">
        <f t="shared" si="12"/>
        <v>64312851000</v>
      </c>
      <c r="K15" s="2">
        <f t="shared" si="12"/>
        <v>-48290563000</v>
      </c>
      <c r="L15" s="2">
        <f t="shared" si="12"/>
        <v>15962424000</v>
      </c>
      <c r="M15" s="2">
        <f t="shared" si="12"/>
        <v>88874488000</v>
      </c>
      <c r="N15" s="2">
        <f t="shared" si="12"/>
        <v>83604388000</v>
      </c>
      <c r="O15" s="2">
        <f t="shared" si="12"/>
        <v>-68103261000</v>
      </c>
      <c r="P15" s="2">
        <f t="shared" si="12"/>
        <v>-67079434000</v>
      </c>
      <c r="Q15" s="2">
        <f t="shared" si="12"/>
        <v>2266808000</v>
      </c>
      <c r="R15" s="2">
        <f t="shared" si="12"/>
        <v>-53760084000</v>
      </c>
      <c r="S15" s="2">
        <f t="shared" si="12"/>
        <v>-28430897000</v>
      </c>
      <c r="T15" s="2">
        <f t="shared" si="12"/>
        <v>-59363505000</v>
      </c>
      <c r="U15" s="2">
        <f t="shared" si="12"/>
        <v>-46818521000</v>
      </c>
      <c r="V15" s="2">
        <f t="shared" si="12"/>
        <v>-63170880000</v>
      </c>
      <c r="W15" s="2">
        <f t="shared" si="12"/>
        <v>-69647628000</v>
      </c>
      <c r="X15" s="2">
        <f t="shared" si="12"/>
        <v>-61992635000</v>
      </c>
      <c r="Y15" s="2">
        <f t="shared" si="12"/>
        <v>-65151366000</v>
      </c>
      <c r="Z15" s="2">
        <f t="shared" si="12"/>
        <v>-42635634000</v>
      </c>
    </row>
    <row r="16" spans="1:26" ht="15.5" x14ac:dyDescent="0.35">
      <c r="C16" t="s">
        <v>28</v>
      </c>
      <c r="D16" s="2">
        <f>IFERROR(INDEX(D51:D500,MATCH($C$16,$C$51:$C$500,0)),"")</f>
        <v>9588976000</v>
      </c>
      <c r="H16" s="2">
        <f>IFERROR(SUM(D16:G16)*(4/MAX(1,COUNT(D16:G16))),"")</f>
        <v>38355904000</v>
      </c>
      <c r="I16" s="2">
        <f t="shared" ref="I16:Z16" si="13">IFERROR(INDEX(I51:I500,MATCH($C$16,$C$51:$C$500,0)),"")</f>
        <v>-397546691000</v>
      </c>
      <c r="J16" s="2">
        <f t="shared" si="13"/>
        <v>-862559960000</v>
      </c>
      <c r="K16" s="2">
        <f t="shared" si="13"/>
        <v>-369921848000</v>
      </c>
      <c r="L16" s="2">
        <f t="shared" si="13"/>
        <v>-93410093000</v>
      </c>
      <c r="M16" s="2">
        <f t="shared" si="13"/>
        <v>-384612238000</v>
      </c>
      <c r="N16" s="2">
        <f t="shared" si="13"/>
        <v>-460789090000</v>
      </c>
      <c r="O16" s="2">
        <f t="shared" si="13"/>
        <v>309651197000</v>
      </c>
      <c r="P16" s="2">
        <f t="shared" si="13"/>
        <v>279090590000</v>
      </c>
      <c r="Q16" s="2">
        <f t="shared" si="13"/>
        <v>164731770000</v>
      </c>
      <c r="R16" s="2">
        <f t="shared" si="13"/>
        <v>226365624000</v>
      </c>
      <c r="S16" s="2">
        <f t="shared" si="13"/>
        <v>133454625000</v>
      </c>
      <c r="T16" s="2">
        <f t="shared" si="13"/>
        <v>211409574000</v>
      </c>
      <c r="U16" s="2">
        <f t="shared" si="13"/>
        <v>203109149000</v>
      </c>
      <c r="V16" s="2">
        <f t="shared" si="13"/>
        <v>269216864000</v>
      </c>
      <c r="W16" s="2">
        <f t="shared" si="13"/>
        <v>298702152000</v>
      </c>
      <c r="X16" s="2">
        <f t="shared" si="13"/>
        <v>261589812000</v>
      </c>
      <c r="Y16" s="2">
        <f t="shared" si="13"/>
        <v>247147950000</v>
      </c>
      <c r="Z16" s="2">
        <f t="shared" si="13"/>
        <v>167903622000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1292720000000</v>
      </c>
      <c r="H20" s="2">
        <f t="shared" ref="H20:Z20" ca="1" si="14">IFERROR(H21*H2,"")</f>
        <v>1292720000000</v>
      </c>
      <c r="I20" s="2">
        <f t="shared" ca="1" si="14"/>
        <v>2644200000000</v>
      </c>
      <c r="J20" s="2">
        <f t="shared" ca="1" si="14"/>
        <v>1165080000000</v>
      </c>
      <c r="K20" s="2">
        <f t="shared" ca="1" si="14"/>
        <v>2952600000000</v>
      </c>
      <c r="L20" s="2">
        <f t="shared" ca="1" si="14"/>
        <v>3271800000000</v>
      </c>
      <c r="M20" s="2">
        <f t="shared" ca="1" si="14"/>
        <v>3890250000000</v>
      </c>
      <c r="N20" s="2">
        <f t="shared" ca="1" si="14"/>
        <v>4349100000000</v>
      </c>
      <c r="O20" s="2">
        <f t="shared" ca="1" si="14"/>
        <v>2550000000000</v>
      </c>
      <c r="P20" s="2">
        <f t="shared" ca="1" si="14"/>
        <v>1670000000000</v>
      </c>
      <c r="Q20" s="2">
        <f t="shared" ca="1" si="14"/>
        <v>1440000000000</v>
      </c>
      <c r="R20" s="2">
        <f t="shared" ca="1" si="14"/>
        <v>1500000000000</v>
      </c>
      <c r="S20" s="2">
        <f t="shared" ca="1" si="14"/>
        <v>1150000000000</v>
      </c>
      <c r="T20" s="2" t="str">
        <f t="shared" ca="1" si="14"/>
        <v/>
      </c>
      <c r="U20" s="2">
        <f t="shared" ca="1" si="14"/>
        <v>1900000000000</v>
      </c>
      <c r="V20" s="2">
        <f t="shared" ca="1" si="14"/>
        <v>635321640000</v>
      </c>
      <c r="W20" s="2">
        <f t="shared" ca="1" si="14"/>
        <v>526787538000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4520000000</v>
      </c>
      <c r="H21" s="2">
        <f>IFERROR(INDEX(D21:G21,COUNT(D21:G21)),"")</f>
        <v>4520000000</v>
      </c>
      <c r="I21" s="2">
        <f t="shared" ref="I21:Z21" si="15">IFERROR(INDEX(I51:I500,MATCH($C$7,$C$51:$C$500,0)),"")</f>
        <v>4520000000</v>
      </c>
      <c r="J21" s="2">
        <f t="shared" si="15"/>
        <v>3990000000</v>
      </c>
      <c r="K21" s="2">
        <f t="shared" si="15"/>
        <v>3990000000</v>
      </c>
      <c r="L21" s="2">
        <f t="shared" si="15"/>
        <v>3990000000</v>
      </c>
      <c r="M21" s="2">
        <f t="shared" si="15"/>
        <v>3990000000</v>
      </c>
      <c r="N21" s="2">
        <f t="shared" si="15"/>
        <v>3990000000</v>
      </c>
      <c r="O21" s="2">
        <f t="shared" si="15"/>
        <v>2000000000</v>
      </c>
      <c r="P21" s="2">
        <f t="shared" si="15"/>
        <v>2000000000</v>
      </c>
      <c r="Q21" s="2">
        <f t="shared" si="15"/>
        <v>2000000000</v>
      </c>
      <c r="R21" s="2">
        <f t="shared" si="15"/>
        <v>2000000000</v>
      </c>
      <c r="S21" s="2">
        <f t="shared" si="15"/>
        <v>2000000000</v>
      </c>
      <c r="T21" s="2">
        <f t="shared" si="15"/>
        <v>2000000000</v>
      </c>
      <c r="U21" s="2">
        <f t="shared" si="15"/>
        <v>2000000000</v>
      </c>
      <c r="V21" s="2">
        <f t="shared" si="15"/>
        <v>460000000</v>
      </c>
      <c r="W21" s="2">
        <f t="shared" si="15"/>
        <v>460000000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53</v>
      </c>
      <c r="C23" t="s">
        <v>54</v>
      </c>
      <c r="D23" s="3">
        <f>IFERROR(D5/D6*100,"")</f>
        <v>6.3404516184948054</v>
      </c>
      <c r="H23" s="3">
        <f t="shared" ref="H23:Z23" si="16">IFERROR(H5/H6*100,"")</f>
        <v>25.361806473979222</v>
      </c>
      <c r="I23" s="3">
        <f t="shared" si="16"/>
        <v>27.535608179363884</v>
      </c>
      <c r="J23" s="3">
        <f t="shared" si="16"/>
        <v>-519.34264752070658</v>
      </c>
      <c r="K23" s="3">
        <f t="shared" si="16"/>
        <v>-48.253067760876149</v>
      </c>
      <c r="L23" s="3">
        <f t="shared" si="16"/>
        <v>-5.3213324897397305</v>
      </c>
      <c r="M23" s="3">
        <f t="shared" si="16"/>
        <v>-35.628660002145018</v>
      </c>
      <c r="N23" s="3">
        <f t="shared" si="16"/>
        <v>-32.856426565078451</v>
      </c>
      <c r="O23" s="3">
        <f t="shared" si="16"/>
        <v>11.022319568838629</v>
      </c>
      <c r="P23" s="3">
        <f t="shared" si="16"/>
        <v>19.266635493672077</v>
      </c>
      <c r="Q23" s="3">
        <f t="shared" si="16"/>
        <v>9.2950681852583426</v>
      </c>
      <c r="R23" s="3">
        <f t="shared" si="16"/>
        <v>12.11536117440057</v>
      </c>
      <c r="S23" s="3">
        <f t="shared" si="16"/>
        <v>11.095495483956645</v>
      </c>
      <c r="T23" s="3">
        <f t="shared" si="16"/>
        <v>12.743102279813181</v>
      </c>
      <c r="U23" s="3">
        <f t="shared" si="16"/>
        <v>14.195697977816007</v>
      </c>
      <c r="V23" s="3">
        <f t="shared" si="16"/>
        <v>20.797541203671916</v>
      </c>
      <c r="W23" s="3">
        <f t="shared" si="16"/>
        <v>27.57306219705238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-0.25450436667479948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-2.8596719272094839E-2</v>
      </c>
      <c r="P24" s="4">
        <f t="shared" si="17"/>
        <v>6.299158380253167E-2</v>
      </c>
      <c r="Q24" s="4">
        <f t="shared" si="17"/>
        <v>-0.14876765541049908</v>
      </c>
      <c r="R24" s="4">
        <f t="shared" si="17"/>
        <v>-0.15165935899779537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2.94</v>
      </c>
      <c r="H25" s="3">
        <f>IFERROR(INDEX(D25:G25,COUNT(D25:G25)),"")</f>
        <v>2.94</v>
      </c>
      <c r="I25" s="3">
        <f t="shared" ref="I25:Z25" si="18">IFERROR(INDEX(I51:I500,MATCH($C$25,$C$51:$C$500,0)),"")</f>
        <v>-80.92</v>
      </c>
      <c r="J25" s="3">
        <f t="shared" si="18"/>
        <v>-199.66</v>
      </c>
      <c r="K25" s="3">
        <f t="shared" si="18"/>
        <v>-104.17</v>
      </c>
      <c r="L25" s="3">
        <f t="shared" si="18"/>
        <v>-19.41</v>
      </c>
      <c r="M25" s="3">
        <f t="shared" si="18"/>
        <v>-74.11</v>
      </c>
      <c r="N25" s="3">
        <f t="shared" si="18"/>
        <v>-94.53</v>
      </c>
      <c r="O25" s="3">
        <f t="shared" si="18"/>
        <v>121.07</v>
      </c>
      <c r="P25" s="3">
        <f t="shared" si="18"/>
        <v>106.26</v>
      </c>
      <c r="Q25" s="3">
        <f t="shared" si="18"/>
        <v>83.7</v>
      </c>
      <c r="R25" s="3">
        <f t="shared" si="18"/>
        <v>86.51</v>
      </c>
      <c r="S25" s="3">
        <f t="shared" si="18"/>
        <v>52.64</v>
      </c>
      <c r="T25" s="3">
        <f t="shared" si="18"/>
        <v>76.209999999999994</v>
      </c>
      <c r="U25" s="3">
        <f t="shared" si="18"/>
        <v>78.34</v>
      </c>
      <c r="V25" s="3">
        <f t="shared" si="18"/>
        <v>447.52</v>
      </c>
      <c r="W25" s="3">
        <f t="shared" si="18"/>
        <v>497.49</v>
      </c>
      <c r="X25" s="3">
        <f t="shared" si="18"/>
        <v>447.28</v>
      </c>
      <c r="Y25" s="3">
        <f t="shared" si="18"/>
        <v>407.84</v>
      </c>
      <c r="Z25" s="3">
        <f t="shared" si="18"/>
        <v>280.70999999999998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-3.0612884070853164E-2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9.699567707732637E-2</v>
      </c>
      <c r="P26" s="4">
        <f t="shared" si="19"/>
        <v>6.2862902248314922E-2</v>
      </c>
      <c r="Q26" s="4">
        <f t="shared" si="19"/>
        <v>-0.28487394447343362</v>
      </c>
      <c r="R26" s="4">
        <f t="shared" si="19"/>
        <v>-0.29521542366047848</v>
      </c>
      <c r="S26" s="4">
        <f t="shared" si="19"/>
        <v>-0.34815058475280714</v>
      </c>
      <c r="T26" s="4">
        <f t="shared" si="19"/>
        <v>-0.28500265572087391</v>
      </c>
      <c r="U26" s="4">
        <f t="shared" si="19"/>
        <v>-0.22527934203870603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314.84909269911503</v>
      </c>
      <c r="H27" s="3">
        <f t="shared" ref="H27:Z27" si="20">IFERROR(H4/H21,"")</f>
        <v>1259.3963707964601</v>
      </c>
      <c r="I27" s="3">
        <f t="shared" si="20"/>
        <v>1079.9784110619469</v>
      </c>
      <c r="J27" s="3">
        <f t="shared" si="20"/>
        <v>1222.0031368421053</v>
      </c>
      <c r="K27" s="3">
        <f t="shared" si="20"/>
        <v>1487.4698476190476</v>
      </c>
      <c r="L27" s="3">
        <f t="shared" si="20"/>
        <v>1468.0386749373433</v>
      </c>
      <c r="M27" s="3">
        <f t="shared" si="20"/>
        <v>1213.1819593984962</v>
      </c>
      <c r="N27" s="3">
        <f t="shared" si="20"/>
        <v>1213.123753132832</v>
      </c>
      <c r="O27" s="3">
        <f t="shared" si="20"/>
        <v>3353.1881760000001</v>
      </c>
      <c r="P27" s="3">
        <f t="shared" si="20"/>
        <v>3008.7461779999999</v>
      </c>
      <c r="Q27" s="3">
        <f t="shared" si="20"/>
        <v>2651.341962</v>
      </c>
      <c r="R27" s="3">
        <f t="shared" si="20"/>
        <v>2441.6536335000001</v>
      </c>
      <c r="S27" s="3">
        <f t="shared" si="20"/>
        <v>2237.530663</v>
      </c>
      <c r="T27" s="3">
        <f t="shared" si="20"/>
        <v>2104.4435790000002</v>
      </c>
      <c r="U27" s="3">
        <f t="shared" si="20"/>
        <v>1980.1263875</v>
      </c>
      <c r="V27" s="3">
        <f t="shared" si="20"/>
        <v>7738.0121195652173</v>
      </c>
      <c r="W27" s="3">
        <f t="shared" si="20"/>
        <v>7210.4340282608691</v>
      </c>
      <c r="X27" s="3">
        <f t="shared" si="20"/>
        <v>6474.6768177777776</v>
      </c>
      <c r="Y27" s="3">
        <f t="shared" si="20"/>
        <v>5454.1328422222223</v>
      </c>
      <c r="Z27" s="3">
        <f t="shared" si="20"/>
        <v>4494.7410644444444</v>
      </c>
    </row>
    <row r="28" spans="1:26" ht="15.5" x14ac:dyDescent="0.35">
      <c r="C28" t="s">
        <v>60</v>
      </c>
      <c r="D28" s="4">
        <f>IFERROR(_xlfn.RRI(5,I27,D27),"")</f>
        <v>-0.21848471860589458</v>
      </c>
      <c r="H28" s="4">
        <f t="shared" ref="H28:Z28" si="21">IFERROR(_xlfn.RRI(5,M27,H27),"")</f>
        <v>7.5052057099975755E-3</v>
      </c>
      <c r="I28" s="4">
        <f t="shared" si="21"/>
        <v>-2.2983285585415958E-2</v>
      </c>
      <c r="J28" s="4">
        <f t="shared" si="21"/>
        <v>-0.18281030967754652</v>
      </c>
      <c r="K28" s="4">
        <f t="shared" si="21"/>
        <v>-0.13141460237886549</v>
      </c>
      <c r="L28" s="4">
        <f t="shared" si="21"/>
        <v>-0.11150630485673041</v>
      </c>
      <c r="M28" s="4">
        <f t="shared" si="21"/>
        <v>-0.13054246117064572</v>
      </c>
      <c r="N28" s="4">
        <f t="shared" si="21"/>
        <v>-0.11523645071051136</v>
      </c>
      <c r="O28" s="4">
        <f t="shared" si="21"/>
        <v>9.7650622143112598E-2</v>
      </c>
      <c r="P28" s="4">
        <f t="shared" si="21"/>
        <v>8.7272811309957232E-2</v>
      </c>
      <c r="Q28" s="4">
        <f t="shared" si="21"/>
        <v>-0.19282580742267419</v>
      </c>
      <c r="R28" s="4">
        <f t="shared" si="21"/>
        <v>-0.19472441926851602</v>
      </c>
      <c r="S28" s="4">
        <f t="shared" si="21"/>
        <v>-0.19144385888251425</v>
      </c>
      <c r="T28" s="4">
        <f t="shared" si="21"/>
        <v>-0.17342490628493279</v>
      </c>
      <c r="U28" s="4">
        <f t="shared" si="21"/>
        <v>-0.15121509626132934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-1.0363321799307958</v>
      </c>
      <c r="I29" s="4">
        <f t="shared" si="22"/>
        <v>-0.59471100871481519</v>
      </c>
      <c r="J29" s="4">
        <f t="shared" si="22"/>
        <v>0.91667466641067474</v>
      </c>
      <c r="K29" s="4">
        <f t="shared" si="22"/>
        <v>4.3668212261720765</v>
      </c>
      <c r="L29" s="4">
        <f t="shared" si="22"/>
        <v>-0.73809202536769669</v>
      </c>
      <c r="M29" s="4">
        <f t="shared" si="22"/>
        <v>-0.21601607955146515</v>
      </c>
      <c r="N29" s="4">
        <f t="shared" si="22"/>
        <v>-1.780787973899397</v>
      </c>
      <c r="O29" s="4">
        <f t="shared" si="22"/>
        <v>0.13937511763598709</v>
      </c>
      <c r="P29" s="4">
        <f t="shared" si="22"/>
        <v>0.2695340501792115</v>
      </c>
      <c r="Q29" s="4">
        <f t="shared" si="22"/>
        <v>-3.2481794012252943E-2</v>
      </c>
      <c r="R29" s="4">
        <f t="shared" si="22"/>
        <v>0.64342705167173264</v>
      </c>
      <c r="S29" s="4">
        <f t="shared" si="22"/>
        <v>-0.30927699776932155</v>
      </c>
      <c r="T29" s="4">
        <f t="shared" si="22"/>
        <v>-2.718917538932869E-2</v>
      </c>
      <c r="U29" s="4">
        <f t="shared" si="22"/>
        <v>-0.8249463711119055</v>
      </c>
      <c r="V29" s="4">
        <f t="shared" si="22"/>
        <v>-0.10044423003477462</v>
      </c>
      <c r="W29" s="4">
        <f t="shared" si="22"/>
        <v>0.1122563047755322</v>
      </c>
      <c r="X29" s="4">
        <f t="shared" si="22"/>
        <v>9.6704590035307958E-2</v>
      </c>
      <c r="Y29" s="4">
        <f t="shared" si="22"/>
        <v>0.45288732143493288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0.16613106141454337</v>
      </c>
      <c r="I30" s="4">
        <f t="shared" si="23"/>
        <v>-0.11622288151172674</v>
      </c>
      <c r="J30" s="4">
        <f t="shared" si="23"/>
        <v>-0.1784686332982599</v>
      </c>
      <c r="K30" s="4">
        <f t="shared" si="23"/>
        <v>1.3236144941844699E-2</v>
      </c>
      <c r="L30" s="4">
        <f t="shared" si="23"/>
        <v>0.21007295201224946</v>
      </c>
      <c r="M30" s="4">
        <f t="shared" si="23"/>
        <v>4.7980484689978621E-5</v>
      </c>
      <c r="N30" s="4">
        <f t="shared" si="23"/>
        <v>-0.63821781258337829</v>
      </c>
      <c r="O30" s="4">
        <f t="shared" si="23"/>
        <v>0.11448024446813282</v>
      </c>
      <c r="P30" s="4">
        <f t="shared" si="23"/>
        <v>0.13480125201594043</v>
      </c>
      <c r="Q30" s="4">
        <f t="shared" si="23"/>
        <v>8.5879637317526139E-2</v>
      </c>
      <c r="R30" s="4">
        <f t="shared" si="23"/>
        <v>9.1226893054649538E-2</v>
      </c>
      <c r="S30" s="4">
        <f t="shared" si="23"/>
        <v>6.3240984613728984E-2</v>
      </c>
      <c r="T30" s="4">
        <f t="shared" si="23"/>
        <v>6.2782452819567944E-2</v>
      </c>
      <c r="U30" s="4">
        <f t="shared" si="23"/>
        <v>-0.74410399506956837</v>
      </c>
      <c r="V30" s="4">
        <f t="shared" si="23"/>
        <v>7.3168700973691325E-2</v>
      </c>
      <c r="W30" s="4">
        <f t="shared" si="23"/>
        <v>0.11363612905942945</v>
      </c>
      <c r="X30" s="4">
        <f t="shared" si="23"/>
        <v>0.18711388319242819</v>
      </c>
      <c r="Y30" s="4">
        <f t="shared" si="23"/>
        <v>0.21344761890001329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102.73</v>
      </c>
      <c r="H32" s="3">
        <f>IFERROR(INDEX(D32:G32,COUNT(D32:G32)),"")</f>
        <v>102.73</v>
      </c>
      <c r="I32" s="3">
        <f t="shared" ref="I32:Z32" si="24">IFERROR(INDEX(I51:I500,MATCH($C$32,$C$51:$C$500,0)),"")</f>
        <v>96.35</v>
      </c>
      <c r="J32" s="3">
        <f t="shared" si="24"/>
        <v>32.01</v>
      </c>
      <c r="K32" s="3">
        <f t="shared" si="24"/>
        <v>181.41</v>
      </c>
      <c r="L32" s="3">
        <f t="shared" si="24"/>
        <v>265.89999999999998</v>
      </c>
      <c r="M32" s="3">
        <f t="shared" si="24"/>
        <v>230.36</v>
      </c>
      <c r="N32" s="3">
        <f t="shared" si="24"/>
        <v>312.43</v>
      </c>
      <c r="O32" s="3">
        <f t="shared" si="24"/>
        <v>831.81</v>
      </c>
      <c r="P32" s="3">
        <f t="shared" si="24"/>
        <v>772.12</v>
      </c>
      <c r="Q32" s="3">
        <f t="shared" si="24"/>
        <v>648.36</v>
      </c>
      <c r="R32" s="3">
        <f t="shared" si="24"/>
        <v>613.1</v>
      </c>
      <c r="S32" s="3">
        <f t="shared" si="24"/>
        <v>558.82000000000005</v>
      </c>
      <c r="T32" s="3">
        <f t="shared" si="24"/>
        <v>598.04</v>
      </c>
      <c r="U32" s="3">
        <f t="shared" si="24"/>
        <v>551.83000000000004</v>
      </c>
      <c r="V32" s="3">
        <f t="shared" si="24"/>
        <v>2151.8000000000002</v>
      </c>
      <c r="W32" s="3">
        <f t="shared" si="24"/>
        <v>1804.28</v>
      </c>
      <c r="X32" s="3">
        <f t="shared" si="24"/>
        <v>1796.45</v>
      </c>
      <c r="Y32" s="3">
        <f t="shared" si="24"/>
        <v>1432.17</v>
      </c>
      <c r="Z32" s="3">
        <f t="shared" si="24"/>
        <v>1081.33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2.76</v>
      </c>
      <c r="H33" s="3">
        <f>IFERROR(INDEX(D33:G33,COUNT(D33:G33)),"")</f>
        <v>2.76</v>
      </c>
      <c r="I33" s="3">
        <f t="shared" ref="I33:Z33" si="25">IFERROR(INDEX(I51:I500,MATCH($C$33,$C$51:$C$500,0)),"")</f>
        <v>6.07</v>
      </c>
      <c r="J33" s="3">
        <f t="shared" si="25"/>
        <v>9.1199999999999992</v>
      </c>
      <c r="K33" s="3">
        <f t="shared" si="25"/>
        <v>4.08</v>
      </c>
      <c r="L33" s="3">
        <f t="shared" si="25"/>
        <v>3.08</v>
      </c>
      <c r="M33" s="3">
        <f t="shared" si="25"/>
        <v>4.2300000000000004</v>
      </c>
      <c r="N33" s="3">
        <f t="shared" si="25"/>
        <v>3.49</v>
      </c>
      <c r="O33" s="3">
        <f t="shared" si="25"/>
        <v>3.07</v>
      </c>
      <c r="P33" s="3">
        <f t="shared" si="25"/>
        <v>2.16</v>
      </c>
      <c r="Q33" s="3">
        <f t="shared" si="25"/>
        <v>2.2200000000000002</v>
      </c>
      <c r="R33" s="3">
        <f t="shared" si="25"/>
        <v>2.4500000000000002</v>
      </c>
      <c r="S33" s="3">
        <f t="shared" si="25"/>
        <v>2.06</v>
      </c>
      <c r="T33" s="3">
        <f t="shared" si="25"/>
        <v>3.51</v>
      </c>
      <c r="U33" s="3">
        <f t="shared" si="25"/>
        <v>3.44</v>
      </c>
      <c r="V33" s="3">
        <f t="shared" si="25"/>
        <v>5.58</v>
      </c>
      <c r="W33" s="3">
        <f t="shared" si="25"/>
        <v>5.51</v>
      </c>
      <c r="X33" s="3">
        <f t="shared" si="25"/>
        <v>4.96</v>
      </c>
      <c r="Y33" s="3">
        <f t="shared" si="25"/>
        <v>3.52</v>
      </c>
      <c r="Z33" s="3">
        <f t="shared" si="25"/>
        <v>2.78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96.6</v>
      </c>
      <c r="H34" s="3">
        <f>IFERROR(INDEX(D34:G34,COUNT(D34:G34)),"")</f>
        <v>96.6</v>
      </c>
      <c r="I34" s="3">
        <f t="shared" ref="I34:Z34" si="26">IFERROR(INDEX(I51:I500,MATCH($C$34,$C$51:$C$500,0)),"")</f>
        <v>-7.23</v>
      </c>
      <c r="J34" s="3">
        <f t="shared" si="26"/>
        <v>-1.46</v>
      </c>
      <c r="K34" s="3">
        <f t="shared" si="26"/>
        <v>-7.1</v>
      </c>
      <c r="L34" s="3">
        <f t="shared" si="26"/>
        <v>-42.25</v>
      </c>
      <c r="M34" s="3">
        <f t="shared" si="26"/>
        <v>-13.16</v>
      </c>
      <c r="N34" s="3">
        <f t="shared" si="26"/>
        <v>-11.53</v>
      </c>
      <c r="O34" s="3">
        <f t="shared" si="26"/>
        <v>21.06</v>
      </c>
      <c r="P34" s="3">
        <f t="shared" si="26"/>
        <v>15.72</v>
      </c>
      <c r="Q34" s="3">
        <f t="shared" si="26"/>
        <v>17.2</v>
      </c>
      <c r="R34" s="3">
        <f t="shared" si="26"/>
        <v>17.34</v>
      </c>
      <c r="S34" s="3">
        <f t="shared" si="26"/>
        <v>21.85</v>
      </c>
      <c r="T34" s="3">
        <f t="shared" si="26"/>
        <v>27.56</v>
      </c>
      <c r="U34" s="3">
        <f t="shared" si="26"/>
        <v>24.25</v>
      </c>
      <c r="V34" s="3">
        <f t="shared" si="26"/>
        <v>26.82</v>
      </c>
      <c r="W34" s="3">
        <f t="shared" si="26"/>
        <v>20</v>
      </c>
      <c r="X34" s="3">
        <f t="shared" si="26"/>
        <v>19.940000000000001</v>
      </c>
      <c r="Y34" s="3">
        <f t="shared" si="26"/>
        <v>12.37</v>
      </c>
      <c r="Z34" s="3">
        <f t="shared" si="26"/>
        <v>10.71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</v>
      </c>
      <c r="H35" s="3">
        <f>IFERROR(INDEX(D35:G35,COUNT(D35:G35)),"")</f>
        <v>0.9</v>
      </c>
      <c r="I35" s="3">
        <f t="shared" ref="I35:Z35" si="27">IFERROR(INDEX(I51:I500,MATCH($C$35,$C$51:$C$500,0)),"")</f>
        <v>0.54</v>
      </c>
      <c r="J35" s="3">
        <f t="shared" si="27"/>
        <v>0.24</v>
      </c>
      <c r="K35" s="3">
        <f t="shared" si="27"/>
        <v>0.5</v>
      </c>
      <c r="L35" s="3">
        <f t="shared" si="27"/>
        <v>0.56000000000000005</v>
      </c>
      <c r="M35" s="3">
        <f t="shared" si="27"/>
        <v>0.8</v>
      </c>
      <c r="N35" s="3">
        <f t="shared" si="27"/>
        <v>0.9</v>
      </c>
      <c r="O35" s="3">
        <f t="shared" si="27"/>
        <v>0.76</v>
      </c>
      <c r="P35" s="3">
        <f t="shared" si="27"/>
        <v>0.55000000000000004</v>
      </c>
      <c r="Q35" s="3">
        <f t="shared" si="27"/>
        <v>0.54</v>
      </c>
      <c r="R35" s="3">
        <f t="shared" si="27"/>
        <v>0.61</v>
      </c>
      <c r="S35" s="3">
        <f t="shared" si="27"/>
        <v>0.51</v>
      </c>
      <c r="T35" s="3">
        <f t="shared" si="27"/>
        <v>1</v>
      </c>
      <c r="U35" s="3">
        <f t="shared" si="27"/>
        <v>0.96</v>
      </c>
      <c r="V35" s="3">
        <f t="shared" si="27"/>
        <v>1.55</v>
      </c>
      <c r="W35" s="3">
        <f t="shared" si="27"/>
        <v>1.38</v>
      </c>
      <c r="X35" s="3">
        <f t="shared" si="27"/>
        <v>1.37</v>
      </c>
      <c r="Y35" s="3">
        <f t="shared" si="27"/>
        <v>0.92</v>
      </c>
      <c r="Z35" s="3">
        <f t="shared" si="27"/>
        <v>0.66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0.34139999999999998</v>
      </c>
      <c r="Q36" s="4">
        <f t="shared" si="28"/>
        <v>0.29870000000000002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16</v>
      </c>
      <c r="Q37" s="3">
        <f t="shared" si="29"/>
        <v>12.5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1423117899000</v>
      </c>
      <c r="E51" s="5">
        <v>1318810027000</v>
      </c>
      <c r="F51" s="5">
        <v>1159420952000</v>
      </c>
      <c r="G51" s="5">
        <v>1203305925000</v>
      </c>
      <c r="I51" s="5">
        <v>4881502418000</v>
      </c>
      <c r="J51" s="5">
        <v>4875792516000</v>
      </c>
      <c r="K51" s="5">
        <v>5935004692000</v>
      </c>
      <c r="L51" s="5">
        <v>5857474313000</v>
      </c>
      <c r="M51" s="5">
        <v>4840596018000</v>
      </c>
      <c r="N51" s="5">
        <v>4840363775000</v>
      </c>
      <c r="O51" s="5">
        <v>6706376352000</v>
      </c>
      <c r="P51" s="5">
        <v>6017492356000</v>
      </c>
      <c r="Q51" s="5">
        <v>5302683924000</v>
      </c>
      <c r="R51" s="5">
        <v>4883307267000</v>
      </c>
      <c r="S51" s="5">
        <v>4475061326000</v>
      </c>
      <c r="T51" s="5">
        <v>4208887158000</v>
      </c>
      <c r="U51" s="5">
        <v>3960252775000</v>
      </c>
      <c r="V51" s="5">
        <v>3559485575000</v>
      </c>
      <c r="W51" s="5">
        <v>3316799653000</v>
      </c>
      <c r="X51" s="5">
        <v>2913604568000</v>
      </c>
      <c r="Y51" s="5">
        <v>2454359779000</v>
      </c>
      <c r="Z51" s="5">
        <v>2022633479000</v>
      </c>
    </row>
    <row r="52" spans="2:26" ht="15.5" x14ac:dyDescent="0.35">
      <c r="C52" t="s">
        <v>1332</v>
      </c>
      <c r="W52" s="5">
        <v>3316799653000</v>
      </c>
      <c r="X52" s="5">
        <v>2913604568000</v>
      </c>
      <c r="Y52" s="5">
        <v>2454359779000</v>
      </c>
      <c r="Z52" s="5">
        <v>2022633479000</v>
      </c>
    </row>
    <row r="53" spans="2:26" ht="15.5" x14ac:dyDescent="0.35">
      <c r="C53" t="s">
        <v>97</v>
      </c>
      <c r="D53" s="5">
        <v>-624940000</v>
      </c>
      <c r="E53" s="5">
        <v>58034525000</v>
      </c>
      <c r="F53" s="5">
        <v>-802897000</v>
      </c>
      <c r="G53" s="5">
        <v>-259682000</v>
      </c>
      <c r="I53" s="5">
        <v>53669802000</v>
      </c>
      <c r="J53" s="5">
        <v>-1535240000</v>
      </c>
      <c r="K53" s="5">
        <v>-2557431000</v>
      </c>
    </row>
    <row r="54" spans="2:26" ht="15.5" x14ac:dyDescent="0.35">
      <c r="C54" t="s">
        <v>85</v>
      </c>
      <c r="D54" s="5">
        <v>-598597098000</v>
      </c>
      <c r="E54" s="5">
        <v>-562788291000</v>
      </c>
      <c r="F54" s="5">
        <v>-470818066000</v>
      </c>
      <c r="G54" s="5">
        <v>-475935441000</v>
      </c>
      <c r="I54" s="5">
        <v>-1995047676000</v>
      </c>
      <c r="J54" s="5">
        <v>-2034958565000</v>
      </c>
      <c r="K54" s="5">
        <v>-2269607291000</v>
      </c>
      <c r="L54" s="5">
        <v>-2192746165000</v>
      </c>
      <c r="M54" s="5">
        <v>-1904775878000</v>
      </c>
      <c r="N54" s="5">
        <v>-1971473070000</v>
      </c>
      <c r="O54" s="5">
        <v>-2511932560000</v>
      </c>
      <c r="P54" s="5">
        <v>-2277401709000</v>
      </c>
      <c r="Q54" s="5">
        <v>-1985664283000</v>
      </c>
      <c r="R54" s="5">
        <v>-1829228917000</v>
      </c>
      <c r="S54" s="5">
        <v>-1751378404000</v>
      </c>
      <c r="T54" s="5">
        <v>-1666316797000</v>
      </c>
      <c r="U54" s="5">
        <v>-1610838081000</v>
      </c>
      <c r="V54" s="5">
        <v>-1476700406000</v>
      </c>
      <c r="W54" s="5">
        <v>-1461949013000</v>
      </c>
      <c r="X54" s="5">
        <v>-1273156720000</v>
      </c>
      <c r="Y54" s="5">
        <v>-986532175000</v>
      </c>
      <c r="Z54" s="5">
        <v>-781627389000</v>
      </c>
    </row>
    <row r="55" spans="2:26" ht="15.5" x14ac:dyDescent="0.35">
      <c r="C55" t="s">
        <v>86</v>
      </c>
      <c r="D55" s="5">
        <v>824520801000</v>
      </c>
      <c r="E55" s="5">
        <v>756021736000</v>
      </c>
      <c r="F55" s="5">
        <v>688602886000</v>
      </c>
      <c r="G55" s="5">
        <v>727370484000</v>
      </c>
      <c r="I55" s="5">
        <v>2886454742000</v>
      </c>
      <c r="J55" s="5">
        <v>2840833951000</v>
      </c>
      <c r="K55" s="5">
        <v>3665397401000</v>
      </c>
      <c r="L55" s="5">
        <v>3664728148000</v>
      </c>
      <c r="M55" s="5">
        <v>2935820140000</v>
      </c>
      <c r="N55" s="5">
        <v>2868890705000</v>
      </c>
      <c r="O55" s="5">
        <v>4194443792000</v>
      </c>
      <c r="P55" s="5">
        <v>3740090647000</v>
      </c>
      <c r="Q55" s="5">
        <v>3317019641000</v>
      </c>
      <c r="R55" s="5">
        <v>3054078350000</v>
      </c>
      <c r="S55" s="5">
        <v>2723682922000</v>
      </c>
      <c r="T55" s="5">
        <v>2542570361000</v>
      </c>
      <c r="U55" s="5">
        <v>2349414694000</v>
      </c>
      <c r="V55" s="5">
        <v>2082785169000</v>
      </c>
      <c r="W55" s="5">
        <v>1854850640000</v>
      </c>
      <c r="X55" s="5">
        <v>1640447848000</v>
      </c>
      <c r="Y55" s="5">
        <v>1467827604000</v>
      </c>
      <c r="Z55" s="5">
        <v>1241006090000</v>
      </c>
    </row>
    <row r="56" spans="2:26" ht="15.5" x14ac:dyDescent="0.35">
      <c r="C56" t="s">
        <v>87</v>
      </c>
      <c r="D56" s="5">
        <v>-794381389000</v>
      </c>
      <c r="E56" s="5">
        <v>-823060675000</v>
      </c>
      <c r="F56" s="5">
        <v>-790049620000</v>
      </c>
      <c r="G56" s="5">
        <v>-834582900000</v>
      </c>
      <c r="I56" s="5">
        <v>-3198115528000</v>
      </c>
      <c r="J56" s="5">
        <v>-3624836175000</v>
      </c>
      <c r="K56" s="5">
        <v>-3967331752000</v>
      </c>
      <c r="L56" s="5">
        <v>-3706992337000</v>
      </c>
      <c r="M56" s="5">
        <v>-3275021938000</v>
      </c>
      <c r="N56" s="5">
        <v>-3316306453000</v>
      </c>
      <c r="O56" s="5">
        <v>-3907651989000</v>
      </c>
      <c r="P56" s="5">
        <v>-3473864449000</v>
      </c>
      <c r="Q56" s="5">
        <v>-3162053301000</v>
      </c>
      <c r="R56" s="5">
        <v>-2836026463000</v>
      </c>
      <c r="S56" s="5">
        <v>-2599841684000</v>
      </c>
      <c r="T56" s="5">
        <v>-2342443920000</v>
      </c>
      <c r="U56" s="5">
        <v>-2147564025000</v>
      </c>
      <c r="V56" s="5">
        <v>-1812229521000</v>
      </c>
      <c r="W56" s="5">
        <v>-1566921338000</v>
      </c>
      <c r="X56" s="5">
        <v>-1392782070000</v>
      </c>
      <c r="Y56" s="5">
        <v>-1233159328000</v>
      </c>
      <c r="Z56" s="5">
        <v>-1081108081000</v>
      </c>
    </row>
    <row r="57" spans="2:26" ht="15.5" x14ac:dyDescent="0.35">
      <c r="C57" t="s">
        <v>89</v>
      </c>
      <c r="D57" s="5">
        <v>-654859328000</v>
      </c>
      <c r="E57" s="5">
        <v>-687918265000</v>
      </c>
      <c r="F57" s="5">
        <v>-614491704000</v>
      </c>
      <c r="G57" s="5">
        <v>-646917977000</v>
      </c>
      <c r="I57" s="5">
        <v>-2606629162000</v>
      </c>
      <c r="J57" s="5">
        <v>-2717434776000</v>
      </c>
      <c r="K57" s="5">
        <v>-3191954131000</v>
      </c>
      <c r="L57" s="5">
        <v>-3029685440000</v>
      </c>
      <c r="M57" s="5">
        <v>-2602508494000</v>
      </c>
      <c r="N57" s="5">
        <v>-2761245533000</v>
      </c>
      <c r="O57" s="5">
        <v>-3200742623000</v>
      </c>
      <c r="P57" s="5">
        <v>-2865174513000</v>
      </c>
      <c r="Q57" s="5">
        <v>-2670198435000</v>
      </c>
      <c r="R57" s="5">
        <v>-2373915450000</v>
      </c>
      <c r="S57" s="5">
        <v>-2191783977000</v>
      </c>
      <c r="T57" s="5">
        <v>-1976583276000</v>
      </c>
      <c r="U57" s="5">
        <v>-1836134619000</v>
      </c>
      <c r="V57" s="5">
        <v>-1557777357000</v>
      </c>
      <c r="W57" s="5">
        <v>-1375788880000</v>
      </c>
      <c r="X57" s="5">
        <v>-1201503132000</v>
      </c>
      <c r="Y57" s="5">
        <v>-1032411337000</v>
      </c>
      <c r="Z57" s="5">
        <v>-919695525000</v>
      </c>
    </row>
    <row r="58" spans="2:26" ht="15.5" x14ac:dyDescent="0.35">
      <c r="C58" t="s">
        <v>88</v>
      </c>
      <c r="D58" s="5">
        <v>-141323799000</v>
      </c>
      <c r="E58" s="5">
        <v>-141824580000</v>
      </c>
      <c r="F58" s="5">
        <v>-173676888000</v>
      </c>
      <c r="G58" s="5">
        <v>-182746744000</v>
      </c>
      <c r="I58" s="5">
        <v>-665335320000</v>
      </c>
      <c r="J58" s="5">
        <v>-690452788000</v>
      </c>
      <c r="K58" s="5">
        <v>-788834847000</v>
      </c>
      <c r="L58" s="5">
        <v>-744702413000</v>
      </c>
      <c r="M58" s="5">
        <v>-680063191000</v>
      </c>
      <c r="N58" s="5">
        <v>-623556437000</v>
      </c>
      <c r="O58" s="5">
        <v>-753008632000</v>
      </c>
      <c r="P58" s="5">
        <v>-646201957000</v>
      </c>
      <c r="Q58" s="5">
        <v>-539850714000</v>
      </c>
      <c r="R58" s="5">
        <v>-497059776000</v>
      </c>
      <c r="S58" s="5">
        <v>-451078823000</v>
      </c>
      <c r="T58" s="5">
        <v>-391330730000</v>
      </c>
      <c r="U58" s="5">
        <v>-342368532000</v>
      </c>
      <c r="V58" s="5">
        <v>-296670635000</v>
      </c>
      <c r="W58" s="5">
        <v>-243111071000</v>
      </c>
      <c r="X58" s="5">
        <v>-235389869000</v>
      </c>
      <c r="Y58" s="5">
        <v>-210283446000</v>
      </c>
      <c r="Z58" s="5">
        <v>-180611717000</v>
      </c>
    </row>
    <row r="59" spans="2:26" ht="15.5" x14ac:dyDescent="0.35">
      <c r="C59" t="s">
        <v>94</v>
      </c>
      <c r="X59" s="5">
        <v>190330000</v>
      </c>
      <c r="Y59" s="5">
        <v>-1820298000</v>
      </c>
      <c r="Z59" s="5">
        <v>1811210000</v>
      </c>
    </row>
    <row r="60" spans="2:26" ht="15.5" x14ac:dyDescent="0.35">
      <c r="C60" t="s">
        <v>90</v>
      </c>
      <c r="D60" s="5">
        <v>30139412000</v>
      </c>
      <c r="E60" s="5">
        <v>-67038939000</v>
      </c>
      <c r="F60" s="5">
        <v>-101446734000</v>
      </c>
      <c r="G60" s="5">
        <v>-107212416000</v>
      </c>
      <c r="I60" s="5">
        <v>-311660786000</v>
      </c>
      <c r="J60" s="5">
        <v>-784002224000</v>
      </c>
      <c r="K60" s="5">
        <v>-301934351000</v>
      </c>
      <c r="L60" s="5">
        <v>-42264189000</v>
      </c>
      <c r="M60" s="5">
        <v>-339201798000</v>
      </c>
      <c r="N60" s="5">
        <v>-447415748000</v>
      </c>
      <c r="O60" s="5">
        <v>286791803000</v>
      </c>
      <c r="P60" s="5">
        <v>266226198000</v>
      </c>
      <c r="Q60" s="5">
        <v>154966340000</v>
      </c>
      <c r="R60" s="5">
        <v>218051887000</v>
      </c>
      <c r="S60" s="5">
        <v>123841238000</v>
      </c>
      <c r="T60" s="5">
        <v>200126441000</v>
      </c>
      <c r="U60" s="5">
        <v>201850669000</v>
      </c>
      <c r="V60" s="5">
        <v>270555648000</v>
      </c>
      <c r="W60" s="5">
        <v>287929302000</v>
      </c>
      <c r="X60" s="5">
        <v>247665778000</v>
      </c>
      <c r="Y60" s="5">
        <v>234668276000</v>
      </c>
      <c r="Z60" s="5">
        <v>159898009000</v>
      </c>
    </row>
    <row r="61" spans="2:26" ht="15.5" x14ac:dyDescent="0.35">
      <c r="C61" t="s">
        <v>91</v>
      </c>
      <c r="D61" s="5">
        <v>-20550436000</v>
      </c>
      <c r="E61" s="5">
        <v>-24577315000</v>
      </c>
      <c r="F61" s="5">
        <v>-19103018000</v>
      </c>
      <c r="G61" s="5">
        <v>-16014617000</v>
      </c>
      <c r="I61" s="5">
        <v>-85885905000</v>
      </c>
      <c r="J61" s="5">
        <v>-78557736000</v>
      </c>
      <c r="K61" s="5">
        <v>-67987497000</v>
      </c>
      <c r="L61" s="5">
        <v>-51145904000</v>
      </c>
      <c r="M61" s="5">
        <v>-45410440000</v>
      </c>
      <c r="N61" s="5">
        <v>-13373342000</v>
      </c>
      <c r="O61" s="5">
        <v>22859394000</v>
      </c>
      <c r="P61" s="5">
        <v>12864392000</v>
      </c>
      <c r="Q61" s="5">
        <v>9765430000</v>
      </c>
      <c r="R61" s="5">
        <v>8313737000</v>
      </c>
      <c r="S61" s="5">
        <v>9613387000</v>
      </c>
      <c r="T61" s="5">
        <v>11283133000</v>
      </c>
      <c r="U61" s="5">
        <v>1258480000</v>
      </c>
      <c r="V61" s="5">
        <v>-1338784000</v>
      </c>
      <c r="W61" s="5">
        <v>10772850000</v>
      </c>
      <c r="X61" s="5">
        <v>13924034000</v>
      </c>
      <c r="Y61" s="5">
        <v>12479674000</v>
      </c>
      <c r="Z61" s="5">
        <v>8005613000</v>
      </c>
    </row>
    <row r="62" spans="2:26" ht="15.5" x14ac:dyDescent="0.35">
      <c r="C62" t="s">
        <v>92</v>
      </c>
      <c r="D62" s="5">
        <v>510431000</v>
      </c>
      <c r="E62" s="5">
        <v>405835000</v>
      </c>
      <c r="F62" s="5">
        <v>387133000</v>
      </c>
      <c r="G62" s="5">
        <v>802778000</v>
      </c>
      <c r="I62" s="5">
        <v>1873543000</v>
      </c>
      <c r="J62" s="5">
        <v>3252307000</v>
      </c>
      <c r="K62" s="5">
        <v>6417381000</v>
      </c>
      <c r="L62" s="5">
        <v>7812035000</v>
      </c>
      <c r="M62" s="5">
        <v>14897855000</v>
      </c>
      <c r="N62" s="5">
        <v>27020555000</v>
      </c>
      <c r="O62" s="5">
        <v>42045318000</v>
      </c>
      <c r="P62" s="5">
        <v>33872092000</v>
      </c>
      <c r="Q62" s="5">
        <v>35238938000</v>
      </c>
      <c r="R62" s="5">
        <v>34362001000</v>
      </c>
      <c r="S62" s="5">
        <v>38671175000</v>
      </c>
      <c r="T62" s="5">
        <v>32071776000</v>
      </c>
      <c r="U62" s="5">
        <v>21912467000</v>
      </c>
      <c r="V62" s="5">
        <v>19204456000</v>
      </c>
      <c r="W62" s="5">
        <v>20344146000</v>
      </c>
      <c r="X62" s="5">
        <v>14175681000</v>
      </c>
      <c r="Y62" s="5">
        <v>13083420000</v>
      </c>
      <c r="Z62" s="5">
        <v>8447610000</v>
      </c>
    </row>
    <row r="63" spans="2:26" ht="15.5" x14ac:dyDescent="0.35">
      <c r="C63" t="s">
        <v>26</v>
      </c>
      <c r="D63" s="5">
        <v>-22566537000</v>
      </c>
      <c r="E63" s="5">
        <v>-24739881000</v>
      </c>
      <c r="F63" s="5">
        <v>-20461298000</v>
      </c>
      <c r="G63" s="5">
        <v>-18223016000</v>
      </c>
      <c r="I63" s="5">
        <v>-90068432000</v>
      </c>
      <c r="J63" s="5">
        <v>-81454173000</v>
      </c>
      <c r="K63" s="5">
        <v>-74047896000</v>
      </c>
      <c r="L63" s="5">
        <v>-59154405000</v>
      </c>
      <c r="M63" s="5">
        <v>-59273901000</v>
      </c>
      <c r="N63" s="5">
        <v>-42168616000</v>
      </c>
      <c r="O63" s="5">
        <v>-18498812000</v>
      </c>
      <c r="P63" s="5">
        <v>-18327334000</v>
      </c>
      <c r="Q63" s="5">
        <v>-18425720000</v>
      </c>
      <c r="R63" s="5">
        <v>-19175864000</v>
      </c>
      <c r="S63" s="5">
        <v>-21323553000</v>
      </c>
      <c r="T63" s="5">
        <v>-20788643000</v>
      </c>
      <c r="U63" s="5">
        <v>-20653987000</v>
      </c>
      <c r="V63" s="5">
        <v>-20543240000</v>
      </c>
      <c r="W63" s="5">
        <v>-9571296000</v>
      </c>
      <c r="X63" s="5">
        <v>-251647000</v>
      </c>
      <c r="Y63" s="5">
        <v>-603746000</v>
      </c>
      <c r="Z63" s="5">
        <v>-441997000</v>
      </c>
    </row>
    <row r="64" spans="2:26" ht="15.5" x14ac:dyDescent="0.35">
      <c r="C64" t="s">
        <v>93</v>
      </c>
      <c r="D64" s="5">
        <v>1607756000</v>
      </c>
      <c r="E64" s="5">
        <v>-162102000</v>
      </c>
      <c r="F64" s="5">
        <v>1048574000</v>
      </c>
      <c r="G64" s="5">
        <v>1566177000</v>
      </c>
      <c r="I64" s="5">
        <v>2683693000</v>
      </c>
      <c r="J64" s="5">
        <v>294591000</v>
      </c>
      <c r="K64" s="5">
        <v>926494000</v>
      </c>
      <c r="L64" s="5">
        <v>1758873000</v>
      </c>
      <c r="M64" s="5">
        <v>1945177000</v>
      </c>
      <c r="N64" s="5">
        <v>7178830000</v>
      </c>
      <c r="O64" s="5">
        <v>7721952000</v>
      </c>
      <c r="P64" s="5">
        <v>4094052000</v>
      </c>
    </row>
    <row r="65" spans="3:26" ht="15.5" x14ac:dyDescent="0.35">
      <c r="C65" t="s">
        <v>98</v>
      </c>
      <c r="D65" s="5">
        <v>-20550436000</v>
      </c>
      <c r="E65" s="5">
        <v>-24577315000</v>
      </c>
      <c r="F65" s="5">
        <v>-19103018000</v>
      </c>
      <c r="G65" s="5">
        <v>-16014617000</v>
      </c>
      <c r="I65" s="5">
        <v>-85885905000</v>
      </c>
      <c r="J65" s="5">
        <v>-78557736000</v>
      </c>
      <c r="K65" s="5">
        <v>-67987497000</v>
      </c>
      <c r="L65" s="5">
        <v>-51145904000</v>
      </c>
      <c r="M65" s="5">
        <v>-45410440000</v>
      </c>
      <c r="N65" s="5">
        <v>-13373342000</v>
      </c>
      <c r="O65" s="5">
        <v>22859394000</v>
      </c>
      <c r="P65" s="5">
        <v>12864392000</v>
      </c>
      <c r="Q65" s="5">
        <v>9765430000</v>
      </c>
      <c r="R65" s="5">
        <v>8313737000</v>
      </c>
      <c r="S65" s="5">
        <v>9613387000</v>
      </c>
      <c r="T65" s="5">
        <v>11283133000</v>
      </c>
      <c r="U65" s="5">
        <v>1258480000</v>
      </c>
      <c r="V65" s="5">
        <v>-1338784000</v>
      </c>
      <c r="W65" s="5">
        <v>10772850000</v>
      </c>
      <c r="X65" s="5">
        <v>13924034000</v>
      </c>
      <c r="Y65" s="5">
        <v>12479674000</v>
      </c>
      <c r="Z65" s="5">
        <v>8005613000</v>
      </c>
    </row>
    <row r="66" spans="3:26" ht="15.5" x14ac:dyDescent="0.35">
      <c r="C66" t="s">
        <v>28</v>
      </c>
      <c r="D66" s="5">
        <v>9588976000</v>
      </c>
      <c r="E66" s="5">
        <v>-91616254000</v>
      </c>
      <c r="F66" s="5">
        <v>-120549752000</v>
      </c>
      <c r="G66" s="5">
        <v>-123227033000</v>
      </c>
      <c r="I66" s="5">
        <v>-397546691000</v>
      </c>
      <c r="J66" s="5">
        <v>-862559960000</v>
      </c>
      <c r="K66" s="5">
        <v>-369921848000</v>
      </c>
      <c r="L66" s="5">
        <v>-93410093000</v>
      </c>
      <c r="M66" s="5">
        <v>-384612238000</v>
      </c>
      <c r="N66" s="5">
        <v>-460789090000</v>
      </c>
      <c r="O66" s="5">
        <v>309651197000</v>
      </c>
      <c r="P66" s="5">
        <v>279090590000</v>
      </c>
      <c r="Q66" s="5">
        <v>164731770000</v>
      </c>
      <c r="R66" s="5">
        <v>226365624000</v>
      </c>
      <c r="S66" s="5">
        <v>133454625000</v>
      </c>
      <c r="T66" s="5">
        <v>211409574000</v>
      </c>
      <c r="U66" s="5">
        <v>203109149000</v>
      </c>
      <c r="V66" s="5">
        <v>269216864000</v>
      </c>
      <c r="W66" s="5">
        <v>298702152000</v>
      </c>
      <c r="X66" s="5">
        <v>261589812000</v>
      </c>
      <c r="Y66" s="5">
        <v>247147950000</v>
      </c>
      <c r="Z66" s="5">
        <v>167903622000</v>
      </c>
    </row>
    <row r="67" spans="3:26" ht="15.5" x14ac:dyDescent="0.35">
      <c r="C67" t="s">
        <v>27</v>
      </c>
      <c r="D67" s="5">
        <v>3075216000</v>
      </c>
      <c r="E67" s="5">
        <v>-33680305000</v>
      </c>
      <c r="F67" s="5">
        <v>18915618000</v>
      </c>
      <c r="G67" s="5">
        <v>20994246000</v>
      </c>
      <c r="I67" s="5">
        <v>28303615000</v>
      </c>
      <c r="J67" s="5">
        <v>64312851000</v>
      </c>
      <c r="K67" s="5">
        <v>-48290563000</v>
      </c>
      <c r="L67" s="5">
        <v>15962424000</v>
      </c>
      <c r="M67" s="5">
        <v>88874488000</v>
      </c>
      <c r="N67" s="5">
        <v>83604388000</v>
      </c>
      <c r="O67" s="5">
        <v>-68103261000</v>
      </c>
      <c r="P67" s="5">
        <v>-67079434000</v>
      </c>
      <c r="Q67" s="5">
        <v>2266808000</v>
      </c>
      <c r="R67" s="5">
        <v>-53760084000</v>
      </c>
      <c r="S67" s="5">
        <v>-28430897000</v>
      </c>
      <c r="T67" s="5">
        <v>-59363505000</v>
      </c>
      <c r="U67" s="5">
        <v>-46818521000</v>
      </c>
      <c r="V67" s="5">
        <v>-63170880000</v>
      </c>
      <c r="W67" s="5">
        <v>-69647628000</v>
      </c>
      <c r="X67" s="5">
        <v>-61992635000</v>
      </c>
      <c r="Y67" s="5">
        <v>-65151366000</v>
      </c>
      <c r="Z67" s="5">
        <v>-42635634000</v>
      </c>
    </row>
    <row r="68" spans="3:26" ht="15.5" x14ac:dyDescent="0.35">
      <c r="C68" t="s">
        <v>405</v>
      </c>
      <c r="P68" s="5">
        <v>-67079434000</v>
      </c>
      <c r="Q68" s="5">
        <v>2266808000</v>
      </c>
      <c r="R68" s="5">
        <v>-53760084000</v>
      </c>
      <c r="S68" s="5">
        <v>-28430897000</v>
      </c>
      <c r="V68" s="5">
        <v>-57578970000</v>
      </c>
      <c r="W68" s="5">
        <v>-55618849000</v>
      </c>
      <c r="X68" s="5">
        <v>-56314001000</v>
      </c>
      <c r="Y68" s="5">
        <v>-61785911000</v>
      </c>
      <c r="Z68" s="5">
        <v>-39753497000</v>
      </c>
    </row>
    <row r="69" spans="3:26" ht="15.5" x14ac:dyDescent="0.35">
      <c r="C69" t="s">
        <v>406</v>
      </c>
      <c r="V69" s="5">
        <v>-5591910000</v>
      </c>
      <c r="W69" s="5">
        <v>-14028779000</v>
      </c>
      <c r="X69" s="5">
        <v>-5678634000</v>
      </c>
      <c r="Y69" s="5">
        <v>-3365455000</v>
      </c>
      <c r="Z69" s="5">
        <v>-2882137000</v>
      </c>
    </row>
    <row r="70" spans="3:26" ht="15.5" x14ac:dyDescent="0.35">
      <c r="C70" t="s">
        <v>402</v>
      </c>
    </row>
    <row r="71" spans="3:26" ht="15.5" x14ac:dyDescent="0.35">
      <c r="C71" t="s">
        <v>407</v>
      </c>
      <c r="D71" s="5">
        <v>3075216000</v>
      </c>
      <c r="E71" s="5">
        <v>-33680305000</v>
      </c>
      <c r="F71" s="5">
        <v>18915618000</v>
      </c>
      <c r="G71" s="5">
        <v>20994246000</v>
      </c>
      <c r="I71" s="5">
        <v>28303615000</v>
      </c>
      <c r="J71" s="5">
        <v>64312851000</v>
      </c>
      <c r="K71" s="5">
        <v>-48290563000</v>
      </c>
      <c r="L71" s="5">
        <v>15962424000</v>
      </c>
      <c r="M71" s="5">
        <v>88874488000</v>
      </c>
      <c r="N71" s="5">
        <v>83604388000</v>
      </c>
      <c r="O71" s="5">
        <v>-68103261000</v>
      </c>
      <c r="P71" s="5">
        <v>-67079434000</v>
      </c>
      <c r="Q71" s="5">
        <v>2266808000</v>
      </c>
      <c r="R71" s="5">
        <v>-53760084000</v>
      </c>
      <c r="S71" s="5">
        <v>-28430897000</v>
      </c>
      <c r="T71" s="5">
        <v>-59363505000</v>
      </c>
      <c r="U71" s="5">
        <v>-46818521000</v>
      </c>
      <c r="V71" s="5">
        <v>-63170880000</v>
      </c>
      <c r="W71" s="5">
        <v>-69647628000</v>
      </c>
      <c r="X71" s="5">
        <v>-61992635000</v>
      </c>
      <c r="Y71" s="5">
        <v>-65151366000</v>
      </c>
      <c r="Z71" s="5">
        <v>-42635634000</v>
      </c>
    </row>
    <row r="72" spans="3:26" ht="15.5" x14ac:dyDescent="0.35">
      <c r="C72" t="s">
        <v>102</v>
      </c>
      <c r="D72" s="5">
        <v>12664192000</v>
      </c>
      <c r="E72" s="5">
        <v>-125296559000</v>
      </c>
      <c r="F72" s="5">
        <v>-101634134000</v>
      </c>
      <c r="G72" s="5">
        <v>-102232787000</v>
      </c>
      <c r="I72" s="5">
        <v>-369243076000</v>
      </c>
      <c r="J72" s="5">
        <v>-798247109000</v>
      </c>
      <c r="K72" s="5">
        <v>-418212411000</v>
      </c>
      <c r="L72" s="5">
        <v>-77447669000</v>
      </c>
      <c r="M72" s="5">
        <v>-295737750000</v>
      </c>
      <c r="N72" s="5">
        <v>-377184702000</v>
      </c>
      <c r="O72" s="5">
        <v>241547936000</v>
      </c>
      <c r="P72" s="5">
        <v>212011156000</v>
      </c>
      <c r="Q72" s="5">
        <v>166998578000</v>
      </c>
      <c r="R72" s="5">
        <v>172605540000</v>
      </c>
      <c r="S72" s="5">
        <v>105023728000</v>
      </c>
      <c r="T72" s="5">
        <v>152046069000</v>
      </c>
      <c r="U72" s="5">
        <v>156290628000</v>
      </c>
      <c r="V72" s="5">
        <v>206045984000</v>
      </c>
      <c r="W72" s="5">
        <v>229054524000</v>
      </c>
      <c r="X72" s="5">
        <v>199597177000</v>
      </c>
      <c r="Y72" s="5">
        <v>181996584000</v>
      </c>
      <c r="Z72" s="5">
        <v>125267988000</v>
      </c>
    </row>
    <row r="73" spans="3:26" ht="15.5" x14ac:dyDescent="0.35">
      <c r="C73" t="s">
        <v>103</v>
      </c>
      <c r="D73" s="5">
        <v>16174720000</v>
      </c>
      <c r="E73" s="5">
        <v>544936747000</v>
      </c>
      <c r="F73" s="5">
        <v>-12096464000</v>
      </c>
      <c r="G73" s="5">
        <v>13354483000</v>
      </c>
      <c r="I73" s="5">
        <v>542928895000</v>
      </c>
      <c r="J73" s="5">
        <v>133347227000</v>
      </c>
      <c r="K73" s="5">
        <v>66361891000</v>
      </c>
      <c r="L73" s="5">
        <v>20987121000</v>
      </c>
      <c r="M73" s="5">
        <v>-31757099000</v>
      </c>
      <c r="N73" s="5">
        <v>-32431177000</v>
      </c>
      <c r="O73" s="5">
        <v>-58624540000</v>
      </c>
      <c r="P73" s="5">
        <v>84790139000</v>
      </c>
      <c r="Q73" s="5">
        <v>-46760289000</v>
      </c>
      <c r="R73" s="5">
        <v>-24409111000</v>
      </c>
      <c r="S73" s="5">
        <v>18681874000</v>
      </c>
    </row>
    <row r="74" spans="3:26" ht="15.5" x14ac:dyDescent="0.35">
      <c r="C74" t="s">
        <v>410</v>
      </c>
      <c r="D74" s="5">
        <v>16174720000</v>
      </c>
      <c r="E74" s="5">
        <v>544936747000</v>
      </c>
      <c r="F74" s="5">
        <v>-12096464000</v>
      </c>
      <c r="G74" s="5">
        <v>13354483000</v>
      </c>
      <c r="I74" s="5">
        <v>542928895000</v>
      </c>
      <c r="J74" s="5">
        <v>133347227000</v>
      </c>
      <c r="K74" s="5">
        <v>66361891000</v>
      </c>
      <c r="L74" s="5">
        <v>20987121000</v>
      </c>
      <c r="M74" s="5">
        <v>-31757099000</v>
      </c>
      <c r="N74" s="5">
        <v>-32431177000</v>
      </c>
      <c r="O74" s="5">
        <v>-58624540000</v>
      </c>
      <c r="P74" s="5">
        <v>84790139000</v>
      </c>
      <c r="Q74" s="5">
        <v>-46760289000</v>
      </c>
      <c r="R74" s="5">
        <v>-24409111000</v>
      </c>
      <c r="S74" s="5">
        <v>18681874000</v>
      </c>
    </row>
    <row r="75" spans="3:26" ht="15.5" x14ac:dyDescent="0.35">
      <c r="C75" t="s">
        <v>104</v>
      </c>
      <c r="D75" s="5">
        <v>28838912000</v>
      </c>
      <c r="E75" s="5">
        <v>419640188000</v>
      </c>
      <c r="F75" s="5">
        <v>-113730598000</v>
      </c>
      <c r="G75" s="5">
        <v>-88878304000</v>
      </c>
      <c r="I75" s="5">
        <v>173685819000</v>
      </c>
      <c r="J75" s="5">
        <v>-664899882000</v>
      </c>
      <c r="K75" s="5">
        <v>-351850520000</v>
      </c>
      <c r="L75" s="5">
        <v>-56460548000</v>
      </c>
      <c r="M75" s="5">
        <v>-327494849000</v>
      </c>
      <c r="N75" s="5">
        <v>-409615879000</v>
      </c>
      <c r="O75" s="5">
        <v>182923396000</v>
      </c>
      <c r="P75" s="5">
        <v>296801295000</v>
      </c>
      <c r="Q75" s="5">
        <v>120238289000</v>
      </c>
      <c r="R75" s="5">
        <v>148196429000</v>
      </c>
      <c r="S75" s="5">
        <v>123705602000</v>
      </c>
      <c r="T75" s="5">
        <v>152046069000</v>
      </c>
      <c r="U75" s="5">
        <v>156290628000</v>
      </c>
      <c r="V75" s="5">
        <v>206045984000</v>
      </c>
      <c r="W75" s="5">
        <v>229054524000</v>
      </c>
    </row>
    <row r="76" spans="3:26" ht="15.5" x14ac:dyDescent="0.35">
      <c r="C76" t="s">
        <v>105</v>
      </c>
      <c r="D76" s="5">
        <v>12664192000</v>
      </c>
      <c r="E76" s="5">
        <v>-125296559000</v>
      </c>
      <c r="F76" s="5">
        <v>-101634134000</v>
      </c>
      <c r="G76" s="5">
        <v>-102232787000</v>
      </c>
      <c r="I76" s="5">
        <v>-369243076000</v>
      </c>
      <c r="J76" s="5">
        <v>-798247109000</v>
      </c>
      <c r="K76" s="5">
        <v>-418212411000</v>
      </c>
      <c r="L76" s="5">
        <v>-77447669000</v>
      </c>
      <c r="M76" s="5">
        <v>-295737750000</v>
      </c>
      <c r="N76" s="5">
        <v>-377184702000</v>
      </c>
      <c r="O76" s="5">
        <v>241547936000</v>
      </c>
      <c r="P76" s="5">
        <v>212011156000</v>
      </c>
      <c r="Q76" s="5">
        <v>166998578000</v>
      </c>
      <c r="R76" s="5">
        <v>172605540000</v>
      </c>
      <c r="S76" s="5">
        <v>105023728000</v>
      </c>
      <c r="T76" s="5">
        <v>152046069000</v>
      </c>
      <c r="U76" s="5">
        <v>156290628000</v>
      </c>
      <c r="V76" s="5">
        <v>206045984000</v>
      </c>
      <c r="W76" s="5">
        <v>229054524000</v>
      </c>
      <c r="X76" s="5">
        <v>199597177000</v>
      </c>
      <c r="Y76" s="5">
        <v>181996584000</v>
      </c>
      <c r="Z76" s="5">
        <v>125267988000</v>
      </c>
    </row>
    <row r="77" spans="3:26" ht="15.5" x14ac:dyDescent="0.35">
      <c r="C77" t="s">
        <v>7</v>
      </c>
      <c r="D77" s="5">
        <v>29463852000</v>
      </c>
      <c r="E77" s="5">
        <v>361605663000</v>
      </c>
      <c r="F77" s="5">
        <v>-112927701000</v>
      </c>
      <c r="G77" s="5">
        <v>-88618622000</v>
      </c>
      <c r="I77" s="5">
        <v>120016017000</v>
      </c>
      <c r="J77" s="5">
        <v>-663364642000</v>
      </c>
      <c r="K77" s="5">
        <v>-349293089000</v>
      </c>
      <c r="L77" s="5">
        <v>-56460548000</v>
      </c>
      <c r="M77" s="5">
        <v>-327494849000</v>
      </c>
      <c r="N77" s="5">
        <v>-409615879000</v>
      </c>
      <c r="O77" s="5">
        <v>182923396000</v>
      </c>
      <c r="P77" s="5">
        <v>296801295000</v>
      </c>
      <c r="Q77" s="5">
        <v>120238289000</v>
      </c>
      <c r="R77" s="5">
        <v>148196429000</v>
      </c>
      <c r="S77" s="5">
        <v>123705602000</v>
      </c>
      <c r="T77" s="5">
        <v>152046069000</v>
      </c>
      <c r="U77" s="5">
        <v>156290628000</v>
      </c>
      <c r="V77" s="5">
        <v>206045984000</v>
      </c>
      <c r="W77" s="5">
        <v>229054524000</v>
      </c>
    </row>
    <row r="78" spans="3:26" ht="15.5" x14ac:dyDescent="0.35">
      <c r="C78" t="s">
        <v>106</v>
      </c>
      <c r="D78" s="5">
        <v>12664192000</v>
      </c>
      <c r="E78" s="5">
        <v>-125296559000</v>
      </c>
      <c r="F78" s="5">
        <v>-101634134000</v>
      </c>
      <c r="G78" s="5">
        <v>-102232787000</v>
      </c>
      <c r="I78" s="5">
        <v>-369243076000</v>
      </c>
      <c r="J78" s="5">
        <v>-798247109000</v>
      </c>
      <c r="K78" s="5">
        <v>-418212411000</v>
      </c>
      <c r="L78" s="5">
        <v>-77447669000</v>
      </c>
      <c r="M78" s="5">
        <v>-295737750000</v>
      </c>
      <c r="N78" s="5">
        <v>-377184702000</v>
      </c>
      <c r="O78" s="5">
        <v>241547936000</v>
      </c>
      <c r="P78" s="5">
        <v>212011156000</v>
      </c>
      <c r="Q78" s="5">
        <v>166998578000</v>
      </c>
      <c r="R78" s="5">
        <v>172605540000</v>
      </c>
      <c r="S78" s="5">
        <v>105023728000</v>
      </c>
      <c r="T78" s="5">
        <v>152046069000</v>
      </c>
      <c r="U78" s="5">
        <v>156290628000</v>
      </c>
      <c r="V78" s="5">
        <v>206045984000</v>
      </c>
      <c r="W78" s="5">
        <v>229054524000</v>
      </c>
      <c r="X78" s="5">
        <v>199597177000</v>
      </c>
      <c r="Y78" s="5">
        <v>181996584000</v>
      </c>
      <c r="Z78" s="5">
        <v>125267988000</v>
      </c>
    </row>
    <row r="79" spans="3:26" ht="15.5" x14ac:dyDescent="0.35">
      <c r="C79" t="s">
        <v>107</v>
      </c>
      <c r="D79" s="5">
        <v>28838912000</v>
      </c>
      <c r="E79" s="5">
        <v>419640188000</v>
      </c>
      <c r="F79" s="5">
        <v>-113730598000</v>
      </c>
      <c r="G79" s="5">
        <v>-88878304000</v>
      </c>
      <c r="I79" s="5">
        <v>173685819000</v>
      </c>
      <c r="J79" s="5">
        <v>-664899882000</v>
      </c>
      <c r="K79" s="5">
        <v>-351850520000</v>
      </c>
      <c r="L79" s="5">
        <v>-56460548000</v>
      </c>
      <c r="M79" s="5">
        <v>-327494849000</v>
      </c>
      <c r="N79" s="5">
        <v>-409615879000</v>
      </c>
      <c r="O79" s="5">
        <v>182923396000</v>
      </c>
      <c r="P79" s="5">
        <v>296801295000</v>
      </c>
      <c r="Q79" s="5">
        <v>120238289000</v>
      </c>
      <c r="R79" s="5">
        <v>148196429000</v>
      </c>
      <c r="S79" s="5">
        <v>123705602000</v>
      </c>
      <c r="T79" s="5">
        <v>152046069000</v>
      </c>
      <c r="U79" s="5">
        <v>156290628000</v>
      </c>
      <c r="V79" s="5">
        <v>206045984000</v>
      </c>
      <c r="W79" s="5">
        <v>229054524000</v>
      </c>
    </row>
    <row r="80" spans="3:26" ht="15.5" x14ac:dyDescent="0.35">
      <c r="C80" t="s">
        <v>108</v>
      </c>
      <c r="D80" s="5">
        <v>28838912000</v>
      </c>
      <c r="E80" s="5">
        <v>419640188000</v>
      </c>
      <c r="F80" s="5">
        <v>-113730598000</v>
      </c>
      <c r="G80" s="5">
        <v>-88878304000</v>
      </c>
      <c r="I80" s="5">
        <v>173685819000</v>
      </c>
      <c r="J80" s="5">
        <v>-664899882000</v>
      </c>
      <c r="K80" s="5">
        <v>-351850520000</v>
      </c>
      <c r="L80" s="5">
        <v>-56460548000</v>
      </c>
      <c r="M80" s="5">
        <v>-327494849000</v>
      </c>
      <c r="N80" s="5">
        <v>-409615879000</v>
      </c>
      <c r="O80" s="5">
        <v>182923396000</v>
      </c>
      <c r="P80" s="5">
        <v>296801295000</v>
      </c>
      <c r="Q80" s="5">
        <v>120238289000</v>
      </c>
      <c r="R80" s="5">
        <v>148196429000</v>
      </c>
      <c r="S80" s="5">
        <v>123705602000</v>
      </c>
      <c r="T80" s="5">
        <v>152046069000</v>
      </c>
      <c r="U80" s="5">
        <v>156290628000</v>
      </c>
      <c r="V80" s="5">
        <v>206045984000</v>
      </c>
      <c r="W80" s="5">
        <v>229054524000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243906769000</v>
      </c>
      <c r="E84" s="5">
        <v>147221637000</v>
      </c>
      <c r="F84" s="5">
        <v>102949469000</v>
      </c>
      <c r="G84" s="5">
        <v>120765340000</v>
      </c>
      <c r="I84" s="5">
        <v>147221637000</v>
      </c>
      <c r="J84" s="5">
        <v>64829810000</v>
      </c>
      <c r="K84" s="5">
        <v>208855281000</v>
      </c>
      <c r="L84" s="5">
        <v>548930673000</v>
      </c>
      <c r="M84" s="5">
        <v>601013535000</v>
      </c>
      <c r="N84" s="5">
        <v>882912301000</v>
      </c>
      <c r="O84" s="5">
        <v>861748299000</v>
      </c>
      <c r="P84" s="5">
        <v>988009275000</v>
      </c>
      <c r="Q84" s="5">
        <v>795508654000</v>
      </c>
      <c r="R84" s="5">
        <v>791578534000</v>
      </c>
      <c r="S84" s="5">
        <v>653553712000</v>
      </c>
      <c r="T84" s="5">
        <v>645571294000</v>
      </c>
      <c r="U84" s="5">
        <v>640581168000</v>
      </c>
      <c r="V84" s="5">
        <v>567558921000</v>
      </c>
      <c r="W84" s="5">
        <v>558725611000</v>
      </c>
      <c r="X84" s="5">
        <v>374207101000</v>
      </c>
      <c r="Y84" s="5">
        <v>374432253000</v>
      </c>
      <c r="Z84" s="5">
        <v>211495305000</v>
      </c>
    </row>
    <row r="85" spans="2:26" ht="15.5" x14ac:dyDescent="0.35">
      <c r="C85" t="s">
        <v>117</v>
      </c>
      <c r="D85" s="5">
        <v>146940077000</v>
      </c>
      <c r="E85" s="5">
        <v>137628046000</v>
      </c>
      <c r="F85" s="5">
        <v>136751125000</v>
      </c>
      <c r="G85" s="5">
        <v>181309118000</v>
      </c>
      <c r="I85" s="5">
        <v>137628046000</v>
      </c>
      <c r="J85" s="5">
        <v>178395042000</v>
      </c>
      <c r="K85" s="5">
        <v>300404387000</v>
      </c>
      <c r="L85" s="5">
        <v>186201521000</v>
      </c>
      <c r="M85" s="5">
        <v>120285024000</v>
      </c>
      <c r="N85" s="5">
        <v>235504113000</v>
      </c>
      <c r="O85" s="5">
        <v>183284517000</v>
      </c>
      <c r="P85" s="5">
        <v>94618958000</v>
      </c>
      <c r="Q85" s="5">
        <v>148820340000</v>
      </c>
      <c r="R85" s="5">
        <v>127141307000</v>
      </c>
      <c r="S85" s="5">
        <v>129348303000</v>
      </c>
      <c r="T85" s="5">
        <v>70839252000</v>
      </c>
      <c r="U85" s="5">
        <v>59326702000</v>
      </c>
      <c r="V85" s="5">
        <v>44960859000</v>
      </c>
      <c r="W85" s="5">
        <v>42297953000</v>
      </c>
      <c r="X85" s="5">
        <v>40801767000</v>
      </c>
      <c r="Y85" s="5">
        <v>7505630000</v>
      </c>
      <c r="Z85" s="5">
        <v>6343536000</v>
      </c>
    </row>
    <row r="86" spans="2:26" ht="15.5" x14ac:dyDescent="0.35">
      <c r="C86" t="s">
        <v>115</v>
      </c>
      <c r="D86" s="5">
        <v>443441139000</v>
      </c>
      <c r="E86" s="5">
        <v>495292940000</v>
      </c>
      <c r="F86" s="5">
        <v>358979828000</v>
      </c>
      <c r="G86" s="5">
        <v>445467699000</v>
      </c>
      <c r="I86" s="5">
        <v>495292940000</v>
      </c>
      <c r="J86" s="5">
        <v>415542907000</v>
      </c>
      <c r="K86" s="5">
        <v>402118488000</v>
      </c>
      <c r="L86" s="5">
        <v>226185061000</v>
      </c>
      <c r="M86" s="5">
        <v>145898609000</v>
      </c>
      <c r="N86" s="5">
        <v>166091734000</v>
      </c>
      <c r="O86" s="5">
        <v>185077800000</v>
      </c>
      <c r="P86" s="5">
        <v>141773546000</v>
      </c>
      <c r="Q86" s="5">
        <v>133026931000</v>
      </c>
      <c r="R86" s="5">
        <v>157107561000</v>
      </c>
      <c r="S86" s="5">
        <v>89412617000</v>
      </c>
      <c r="T86" s="5">
        <v>98225665000</v>
      </c>
      <c r="U86" s="5">
        <v>115393949000</v>
      </c>
      <c r="V86" s="5">
        <v>86192864000</v>
      </c>
      <c r="W86" s="5">
        <v>79530497000</v>
      </c>
      <c r="X86" s="5">
        <v>83210716000</v>
      </c>
      <c r="Y86" s="5">
        <v>56169662000</v>
      </c>
      <c r="Z86" s="5">
        <v>34553566000</v>
      </c>
    </row>
    <row r="87" spans="2:26" ht="15.5" x14ac:dyDescent="0.35">
      <c r="C87" t="s">
        <v>114</v>
      </c>
      <c r="E87" s="5">
        <v>54103000</v>
      </c>
      <c r="F87" s="5">
        <v>427909000</v>
      </c>
      <c r="G87" s="5">
        <v>425623000</v>
      </c>
      <c r="I87" s="5">
        <v>54103000</v>
      </c>
      <c r="J87" s="5">
        <v>1540870000</v>
      </c>
      <c r="K87" s="5">
        <v>395037000</v>
      </c>
      <c r="M87" s="5">
        <v>102183904000</v>
      </c>
      <c r="N87" s="5">
        <v>159601364000</v>
      </c>
      <c r="O87" s="5">
        <v>112077000</v>
      </c>
      <c r="P87" s="5">
        <v>196420000</v>
      </c>
      <c r="Q87" s="5">
        <v>71693000</v>
      </c>
      <c r="R87" s="5">
        <v>106085000</v>
      </c>
      <c r="S87" s="5">
        <v>125419000</v>
      </c>
      <c r="T87" s="5">
        <v>429583000</v>
      </c>
      <c r="U87" s="5">
        <v>765175000</v>
      </c>
      <c r="V87" s="5">
        <v>364592000</v>
      </c>
      <c r="W87" s="5">
        <v>546285000</v>
      </c>
      <c r="X87" s="5">
        <v>3779556000</v>
      </c>
      <c r="Y87" s="5">
        <v>13675127000</v>
      </c>
      <c r="Z87" s="5">
        <v>6083839000</v>
      </c>
    </row>
    <row r="88" spans="2:26" ht="15.5" x14ac:dyDescent="0.35">
      <c r="C88" t="s">
        <v>118</v>
      </c>
      <c r="D88" s="5">
        <v>146940077000</v>
      </c>
      <c r="E88" s="5">
        <v>137628046000</v>
      </c>
      <c r="F88" s="5">
        <v>136751125000</v>
      </c>
      <c r="G88" s="5">
        <v>181309118000</v>
      </c>
      <c r="I88" s="5">
        <v>137628046000</v>
      </c>
      <c r="J88" s="5">
        <v>178395042000</v>
      </c>
      <c r="K88" s="5">
        <v>300404387000</v>
      </c>
      <c r="L88" s="5">
        <v>186201521000</v>
      </c>
      <c r="M88" s="5">
        <v>120285024000</v>
      </c>
      <c r="N88" s="5">
        <v>235504113000</v>
      </c>
      <c r="O88" s="5">
        <v>183284517000</v>
      </c>
      <c r="P88" s="5">
        <v>94618958000</v>
      </c>
      <c r="Q88" s="5">
        <v>148820340000</v>
      </c>
      <c r="R88" s="5">
        <v>127141307000</v>
      </c>
      <c r="S88" s="5">
        <v>129348303000</v>
      </c>
      <c r="T88" s="5">
        <v>70839252000</v>
      </c>
      <c r="U88" s="5">
        <v>59326702000</v>
      </c>
      <c r="V88" s="5">
        <v>44960859000</v>
      </c>
      <c r="W88" s="5">
        <v>42297953000</v>
      </c>
      <c r="X88" s="5">
        <v>40801767000</v>
      </c>
      <c r="Y88" s="5">
        <v>7505630000</v>
      </c>
      <c r="Z88" s="5">
        <v>6343536000</v>
      </c>
    </row>
    <row r="89" spans="2:26" ht="15.5" x14ac:dyDescent="0.35">
      <c r="C89" t="s">
        <v>119</v>
      </c>
      <c r="D89" s="5">
        <v>217806376000</v>
      </c>
      <c r="E89" s="5">
        <v>228320840000</v>
      </c>
      <c r="F89" s="5">
        <v>223331264000</v>
      </c>
      <c r="G89" s="5">
        <v>218511655000</v>
      </c>
      <c r="I89" s="5">
        <v>228320840000</v>
      </c>
      <c r="J89" s="5">
        <v>244756505000</v>
      </c>
      <c r="K89" s="5">
        <v>302914170000</v>
      </c>
      <c r="L89" s="5">
        <v>346929837000</v>
      </c>
      <c r="M89" s="5">
        <v>280987188000</v>
      </c>
      <c r="N89" s="5">
        <v>245348925000</v>
      </c>
      <c r="O89" s="5">
        <v>288796357000</v>
      </c>
      <c r="P89" s="5">
        <v>222404674000</v>
      </c>
      <c r="Q89" s="5">
        <v>198439550000</v>
      </c>
      <c r="R89" s="5">
        <v>203264413000</v>
      </c>
      <c r="S89" s="5">
        <v>166545921000</v>
      </c>
      <c r="T89" s="5">
        <v>171848519000</v>
      </c>
      <c r="U89" s="5">
        <v>178869725000</v>
      </c>
      <c r="V89" s="5">
        <v>153175832000</v>
      </c>
      <c r="W89" s="5">
        <v>128904620000</v>
      </c>
      <c r="X89" s="5">
        <v>117652784000</v>
      </c>
      <c r="Y89" s="5">
        <v>95221572000</v>
      </c>
      <c r="Z89" s="5">
        <v>85894955000</v>
      </c>
    </row>
    <row r="90" spans="2:26" ht="15.5" x14ac:dyDescent="0.35">
      <c r="C90" t="s">
        <v>97</v>
      </c>
      <c r="D90" s="5">
        <v>662399277000</v>
      </c>
      <c r="E90" s="5">
        <v>663024217000</v>
      </c>
      <c r="F90" s="5">
        <v>126169433000</v>
      </c>
      <c r="G90" s="5">
        <v>126972330000</v>
      </c>
      <c r="I90" s="5">
        <v>663024217000</v>
      </c>
      <c r="J90" s="5">
        <v>76094056000</v>
      </c>
      <c r="K90" s="5">
        <v>8875296000</v>
      </c>
      <c r="L90" s="5">
        <v>-3272525000</v>
      </c>
      <c r="M90" s="5">
        <v>-3272525000</v>
      </c>
      <c r="N90" s="5">
        <v>-3272525000</v>
      </c>
    </row>
    <row r="91" spans="2:26" ht="15.5" x14ac:dyDescent="0.35">
      <c r="C91" t="s">
        <v>121</v>
      </c>
      <c r="D91" s="5">
        <v>735522730000</v>
      </c>
      <c r="E91" s="5">
        <v>667893194000</v>
      </c>
      <c r="F91" s="5">
        <v>686697317000</v>
      </c>
      <c r="G91" s="5">
        <v>720000935000</v>
      </c>
      <c r="I91" s="5">
        <v>667893194000</v>
      </c>
      <c r="J91" s="5">
        <v>616598946000</v>
      </c>
      <c r="K91" s="5">
        <v>947542386000</v>
      </c>
      <c r="L91" s="5">
        <v>1272159970000</v>
      </c>
      <c r="M91" s="5">
        <v>1178139902000</v>
      </c>
      <c r="N91" s="5">
        <v>1563156689000</v>
      </c>
      <c r="O91" s="5">
        <v>1412304520000</v>
      </c>
      <c r="P91" s="5">
        <v>1361078180000</v>
      </c>
      <c r="Q91" s="5">
        <v>1256248188000</v>
      </c>
      <c r="R91" s="5">
        <v>1210852255000</v>
      </c>
      <c r="S91" s="5">
        <v>996744541000</v>
      </c>
      <c r="T91" s="5">
        <v>939719765000</v>
      </c>
      <c r="U91" s="5">
        <v>912654898000</v>
      </c>
      <c r="V91" s="5">
        <v>802839688000</v>
      </c>
      <c r="W91" s="5">
        <v>758699088000</v>
      </c>
      <c r="X91" s="5">
        <v>558177333000</v>
      </c>
      <c r="Y91" s="5">
        <v>493309991000</v>
      </c>
      <c r="Z91" s="5">
        <v>314519923000</v>
      </c>
    </row>
    <row r="92" spans="2:26" ht="15.5" x14ac:dyDescent="0.35">
      <c r="C92" t="s">
        <v>122</v>
      </c>
    </row>
    <row r="93" spans="2:26" ht="15.5" x14ac:dyDescent="0.35">
      <c r="C93" t="s">
        <v>123</v>
      </c>
      <c r="Y93" s="5">
        <v>15331451000</v>
      </c>
      <c r="Z93" s="5">
        <v>13059915000</v>
      </c>
    </row>
    <row r="94" spans="2:26" ht="15.5" x14ac:dyDescent="0.35">
      <c r="C94" t="s">
        <v>128</v>
      </c>
      <c r="D94" s="5">
        <v>200465268000</v>
      </c>
      <c r="E94" s="5">
        <v>201952152000</v>
      </c>
      <c r="F94" s="5">
        <v>238242194000</v>
      </c>
      <c r="G94" s="5">
        <v>215914753000</v>
      </c>
      <c r="I94" s="5">
        <v>201952152000</v>
      </c>
      <c r="J94" s="5">
        <v>175691957000</v>
      </c>
      <c r="K94" s="5">
        <v>148989862000</v>
      </c>
      <c r="L94" s="5">
        <v>215914914000</v>
      </c>
      <c r="M94" s="5">
        <v>261800993000</v>
      </c>
      <c r="N94" s="5">
        <v>163969374000</v>
      </c>
      <c r="O94" s="5">
        <v>80466764000</v>
      </c>
      <c r="P94" s="5">
        <v>37838836000</v>
      </c>
      <c r="Q94" s="5">
        <v>48601173000</v>
      </c>
    </row>
    <row r="95" spans="2:26" ht="15.5" x14ac:dyDescent="0.35">
      <c r="C95" t="s">
        <v>126</v>
      </c>
      <c r="D95" s="5">
        <v>1845945378000</v>
      </c>
      <c r="E95" s="5">
        <v>1833986426000</v>
      </c>
      <c r="F95" s="5">
        <v>906328113000</v>
      </c>
      <c r="G95" s="5">
        <v>872857812000</v>
      </c>
      <c r="I95" s="5">
        <v>1833986426000</v>
      </c>
      <c r="J95" s="5">
        <v>879451487000</v>
      </c>
      <c r="K95" s="5">
        <v>909284410000</v>
      </c>
      <c r="L95" s="5">
        <v>618134040000</v>
      </c>
      <c r="M95" s="5">
        <v>636524826000</v>
      </c>
      <c r="N95" s="5">
        <v>666809535000</v>
      </c>
      <c r="O95" s="5">
        <v>595737161000</v>
      </c>
      <c r="P95" s="5">
        <v>487216596000</v>
      </c>
      <c r="Q95" s="5">
        <v>441381501000</v>
      </c>
      <c r="R95" s="5">
        <v>410374493000</v>
      </c>
      <c r="S95" s="5">
        <v>377532110000</v>
      </c>
      <c r="T95" s="5">
        <v>361532255000</v>
      </c>
      <c r="U95" s="5">
        <v>333549473000</v>
      </c>
      <c r="V95" s="5">
        <v>305158162000</v>
      </c>
      <c r="W95" s="5">
        <v>236301891000</v>
      </c>
      <c r="X95" s="5">
        <v>220934520000</v>
      </c>
      <c r="Y95" s="5">
        <v>187610617000</v>
      </c>
      <c r="Z95" s="5">
        <v>166690320000</v>
      </c>
    </row>
    <row r="96" spans="2:26" ht="15.5" x14ac:dyDescent="0.35">
      <c r="C96" t="s">
        <v>124</v>
      </c>
      <c r="D96" s="5">
        <v>46554620000</v>
      </c>
      <c r="E96" s="5">
        <v>44946864000</v>
      </c>
      <c r="F96" s="5">
        <v>45108966000</v>
      </c>
      <c r="G96" s="5">
        <v>44060392000</v>
      </c>
      <c r="I96" s="5">
        <v>44946864000</v>
      </c>
      <c r="J96" s="5">
        <v>42263171000</v>
      </c>
      <c r="K96" s="5">
        <v>48632411000</v>
      </c>
      <c r="L96" s="5">
        <v>47705917000</v>
      </c>
      <c r="M96" s="5">
        <v>45947044000</v>
      </c>
      <c r="N96" s="5">
        <v>44001868000</v>
      </c>
      <c r="O96" s="5">
        <v>40823038000</v>
      </c>
      <c r="P96" s="5">
        <v>33088217000</v>
      </c>
    </row>
    <row r="97" spans="3:26" ht="15.5" x14ac:dyDescent="0.35">
      <c r="C97" t="s">
        <v>133</v>
      </c>
      <c r="D97" s="5">
        <v>4458702829000</v>
      </c>
      <c r="E97" s="5">
        <v>4280922292000</v>
      </c>
      <c r="F97" s="5">
        <v>3449871057000</v>
      </c>
      <c r="G97" s="5">
        <v>3384276178000</v>
      </c>
      <c r="I97" s="5">
        <v>4280922292000</v>
      </c>
      <c r="J97" s="5">
        <v>2912621332000</v>
      </c>
      <c r="K97" s="5">
        <v>2963001905000</v>
      </c>
      <c r="L97" s="5">
        <v>2550245069000</v>
      </c>
      <c r="M97" s="5">
        <v>2378850543000</v>
      </c>
      <c r="N97" s="5">
        <v>2163842971000</v>
      </c>
      <c r="O97" s="5">
        <v>1992380904000</v>
      </c>
      <c r="P97" s="5">
        <v>1628615043000</v>
      </c>
      <c r="Q97" s="5">
        <v>1493174203000</v>
      </c>
      <c r="R97" s="5">
        <v>1366967318000</v>
      </c>
      <c r="S97" s="5">
        <v>1313791829000</v>
      </c>
      <c r="T97" s="5">
        <v>1222914045000</v>
      </c>
      <c r="U97" s="5">
        <v>1115469765000</v>
      </c>
      <c r="V97" s="5">
        <v>979066306000</v>
      </c>
      <c r="W97" s="5">
        <v>789282936000</v>
      </c>
      <c r="X97" s="5">
        <v>677865711000</v>
      </c>
      <c r="Y97" s="5">
        <v>548098843000</v>
      </c>
      <c r="Z97" s="5">
        <v>470238892000</v>
      </c>
    </row>
    <row r="98" spans="3:26" ht="15.5" x14ac:dyDescent="0.35">
      <c r="C98" t="s">
        <v>134</v>
      </c>
      <c r="D98" s="5">
        <v>5194225559000</v>
      </c>
      <c r="E98" s="5">
        <v>4948815486000</v>
      </c>
      <c r="F98" s="5">
        <v>4136568374000</v>
      </c>
      <c r="G98" s="5">
        <v>4104277113000</v>
      </c>
      <c r="I98" s="5">
        <v>4948815486000</v>
      </c>
      <c r="J98" s="5">
        <v>3529220278000</v>
      </c>
      <c r="K98" s="5">
        <v>3910544291000</v>
      </c>
      <c r="L98" s="5">
        <v>3822405039000</v>
      </c>
      <c r="M98" s="5">
        <v>3556990445000</v>
      </c>
      <c r="N98" s="5">
        <v>3726999660000</v>
      </c>
      <c r="O98" s="5">
        <v>3404685424000</v>
      </c>
      <c r="P98" s="5">
        <v>2989693223000</v>
      </c>
      <c r="Q98" s="5">
        <v>2749422391000</v>
      </c>
      <c r="R98" s="5">
        <v>2577819573000</v>
      </c>
      <c r="S98" s="5">
        <v>2310536370000</v>
      </c>
      <c r="T98" s="5">
        <v>2162633810000</v>
      </c>
      <c r="U98" s="5">
        <v>2028124663000</v>
      </c>
      <c r="V98" s="5">
        <v>1781905994000</v>
      </c>
      <c r="W98" s="5">
        <v>1547982024000</v>
      </c>
      <c r="X98" s="5">
        <v>1236043044000</v>
      </c>
      <c r="Y98" s="5">
        <v>1041408834000</v>
      </c>
      <c r="Z98" s="5">
        <v>784758815000</v>
      </c>
    </row>
    <row r="99" spans="3:26" ht="15.5" x14ac:dyDescent="0.35">
      <c r="C99" t="s">
        <v>135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2078230588000</v>
      </c>
      <c r="E101" s="5">
        <v>1994046289000</v>
      </c>
      <c r="F101" s="5">
        <v>1748369373000</v>
      </c>
      <c r="G101" s="5">
        <v>2345812364000</v>
      </c>
      <c r="I101" s="5">
        <v>1994046289000</v>
      </c>
      <c r="J101" s="5">
        <v>2291914466000</v>
      </c>
      <c r="K101" s="5">
        <v>1971043945000</v>
      </c>
      <c r="L101" s="5">
        <v>1606887945000</v>
      </c>
      <c r="M101" s="5">
        <v>1360687820000</v>
      </c>
      <c r="N101" s="5">
        <v>1480239065000</v>
      </c>
      <c r="O101" s="5">
        <v>856737178000</v>
      </c>
      <c r="P101" s="5">
        <v>714498002000</v>
      </c>
      <c r="Q101" s="5">
        <v>664008702000</v>
      </c>
      <c r="R101" s="5">
        <v>675247317000</v>
      </c>
      <c r="S101" s="5">
        <v>789861980000</v>
      </c>
      <c r="T101" s="5">
        <v>499173655000</v>
      </c>
      <c r="U101" s="5">
        <v>535524358000</v>
      </c>
      <c r="V101" s="5">
        <v>454121516000</v>
      </c>
      <c r="W101" s="5">
        <v>422292264000</v>
      </c>
      <c r="X101" s="5">
        <v>326766753000</v>
      </c>
      <c r="Y101" s="5">
        <v>320777724000</v>
      </c>
      <c r="Z101" s="5">
        <v>238320170000</v>
      </c>
    </row>
    <row r="102" spans="3:26" ht="15.5" x14ac:dyDescent="0.35">
      <c r="C102" t="s">
        <v>146</v>
      </c>
      <c r="D102" s="5">
        <v>150000000000</v>
      </c>
      <c r="E102" s="5">
        <v>150000000000</v>
      </c>
      <c r="F102" s="5">
        <v>138894832000</v>
      </c>
      <c r="G102" s="5">
        <v>420302000000</v>
      </c>
      <c r="I102" s="5">
        <v>150000000000</v>
      </c>
      <c r="J102" s="5">
        <v>377582000000</v>
      </c>
      <c r="K102" s="5">
        <v>381432000000</v>
      </c>
      <c r="L102" s="5">
        <v>434600000000</v>
      </c>
      <c r="M102" s="5">
        <v>283000000000</v>
      </c>
      <c r="N102" s="5">
        <v>182000000000</v>
      </c>
      <c r="X102" s="5">
        <v>1079829000</v>
      </c>
      <c r="Y102" s="5">
        <v>3601077000</v>
      </c>
      <c r="Z102" s="5">
        <v>4514828000</v>
      </c>
    </row>
    <row r="103" spans="3:26" ht="15.5" x14ac:dyDescent="0.35">
      <c r="C103" t="s">
        <v>138</v>
      </c>
    </row>
    <row r="104" spans="3:26" ht="15.5" x14ac:dyDescent="0.35">
      <c r="C104" t="s">
        <v>139</v>
      </c>
      <c r="D104" s="5">
        <v>544567006000</v>
      </c>
      <c r="E104" s="5">
        <v>510445281000</v>
      </c>
      <c r="F104" s="5">
        <v>462363763000</v>
      </c>
      <c r="G104" s="5">
        <v>470313409000</v>
      </c>
      <c r="I104" s="5">
        <v>510445281000</v>
      </c>
      <c r="J104" s="5">
        <v>472812805000</v>
      </c>
      <c r="K104" s="5">
        <v>502432333000</v>
      </c>
      <c r="L104" s="5">
        <v>406351770000</v>
      </c>
      <c r="M104" s="5">
        <v>319288830000</v>
      </c>
      <c r="N104" s="5">
        <v>333761520000</v>
      </c>
      <c r="O104" s="5">
        <v>338897425000</v>
      </c>
      <c r="P104" s="5">
        <v>303104478000</v>
      </c>
      <c r="Q104" s="5">
        <v>304271755000</v>
      </c>
      <c r="R104" s="5">
        <v>269280955000</v>
      </c>
      <c r="S104" s="5">
        <v>263724129000</v>
      </c>
      <c r="T104" s="5">
        <v>246512487000</v>
      </c>
      <c r="U104" s="5">
        <v>256361540000</v>
      </c>
      <c r="V104" s="5">
        <v>216725208000</v>
      </c>
      <c r="W104" s="5">
        <v>201006866000</v>
      </c>
      <c r="X104" s="5">
        <v>127909566000</v>
      </c>
      <c r="Y104" s="5">
        <v>133681754000</v>
      </c>
      <c r="Z104" s="5">
        <v>108612203000</v>
      </c>
    </row>
    <row r="105" spans="3:26" ht="15.5" x14ac:dyDescent="0.35">
      <c r="C105" t="s">
        <v>140</v>
      </c>
    </row>
    <row r="106" spans="3:26" ht="15.5" x14ac:dyDescent="0.35">
      <c r="C106" t="s">
        <v>141</v>
      </c>
      <c r="D106" s="5">
        <v>443441139000</v>
      </c>
      <c r="E106" s="5">
        <v>495347043000</v>
      </c>
      <c r="F106" s="5">
        <v>359407737000</v>
      </c>
      <c r="G106" s="5">
        <v>445893322000</v>
      </c>
      <c r="I106" s="5">
        <v>495347043000</v>
      </c>
      <c r="J106" s="5">
        <v>417083777000</v>
      </c>
      <c r="K106" s="5">
        <v>402513525000</v>
      </c>
      <c r="L106" s="5">
        <v>226185061000</v>
      </c>
      <c r="M106" s="5">
        <v>248082513000</v>
      </c>
      <c r="N106" s="5">
        <v>325693098000</v>
      </c>
      <c r="O106" s="5">
        <v>185189877000</v>
      </c>
      <c r="P106" s="5">
        <v>141969966000</v>
      </c>
      <c r="Q106" s="5">
        <v>133098624000</v>
      </c>
      <c r="R106" s="5">
        <v>157213646000</v>
      </c>
      <c r="S106" s="5">
        <v>89538036000</v>
      </c>
      <c r="T106" s="5">
        <v>98655248000</v>
      </c>
      <c r="U106" s="5">
        <v>116159124000</v>
      </c>
      <c r="V106" s="5">
        <v>86557456000</v>
      </c>
      <c r="W106" s="5">
        <v>80076782000</v>
      </c>
      <c r="X106" s="5">
        <v>86990272000</v>
      </c>
      <c r="Y106" s="5">
        <v>69844789000</v>
      </c>
      <c r="Z106" s="5">
        <v>40637405000</v>
      </c>
    </row>
    <row r="107" spans="3:26" ht="15.5" x14ac:dyDescent="0.35">
      <c r="C107" t="s">
        <v>143</v>
      </c>
      <c r="D107" s="5">
        <v>527544909000</v>
      </c>
      <c r="E107" s="5">
        <v>468370903000</v>
      </c>
      <c r="F107" s="5">
        <v>396121245000</v>
      </c>
      <c r="G107" s="5">
        <v>335019449000</v>
      </c>
      <c r="I107" s="5">
        <v>468370903000</v>
      </c>
      <c r="J107" s="5">
        <v>217700801000</v>
      </c>
      <c r="K107" s="5">
        <v>132132370000</v>
      </c>
      <c r="L107" s="5">
        <v>113576901000</v>
      </c>
      <c r="M107" s="5">
        <v>116155738000</v>
      </c>
      <c r="N107" s="5">
        <v>163792489000</v>
      </c>
      <c r="O107" s="5">
        <v>144804237000</v>
      </c>
      <c r="P107" s="5">
        <v>121348714000</v>
      </c>
      <c r="Q107" s="5">
        <v>92529256000</v>
      </c>
      <c r="R107" s="5">
        <v>106176203000</v>
      </c>
      <c r="S107" s="5">
        <v>82495104000</v>
      </c>
      <c r="T107" s="5">
        <v>68538525000</v>
      </c>
      <c r="U107" s="5">
        <v>59305046000</v>
      </c>
      <c r="V107" s="5">
        <v>54535975000</v>
      </c>
      <c r="W107" s="5">
        <v>50233671000</v>
      </c>
      <c r="X107" s="5">
        <v>48906770000</v>
      </c>
      <c r="Y107" s="5">
        <v>58406900000</v>
      </c>
      <c r="Z107" s="5">
        <v>36891682000</v>
      </c>
    </row>
    <row r="108" spans="3:26" ht="15.5" x14ac:dyDescent="0.35">
      <c r="C108" t="s">
        <v>129</v>
      </c>
      <c r="D108" s="5">
        <v>246088711000</v>
      </c>
      <c r="E108" s="5">
        <v>199594242000</v>
      </c>
      <c r="F108" s="5">
        <v>205462251000</v>
      </c>
      <c r="G108" s="5">
        <v>253251839000</v>
      </c>
      <c r="I108" s="5">
        <v>199594242000</v>
      </c>
      <c r="J108" s="5">
        <v>289121461000</v>
      </c>
      <c r="K108" s="5">
        <v>112640586000</v>
      </c>
      <c r="L108" s="5">
        <v>182728403000</v>
      </c>
      <c r="M108" s="5">
        <v>227900730000</v>
      </c>
      <c r="N108" s="5">
        <v>185091608000</v>
      </c>
      <c r="O108" s="5">
        <v>136608038000</v>
      </c>
      <c r="P108" s="5">
        <v>98973512000</v>
      </c>
      <c r="Q108" s="5">
        <v>86626590000</v>
      </c>
      <c r="R108" s="5">
        <v>76345535000</v>
      </c>
      <c r="S108" s="5">
        <v>92977201000</v>
      </c>
      <c r="T108" s="5">
        <v>65047920000</v>
      </c>
      <c r="U108" s="5">
        <v>63711332000</v>
      </c>
      <c r="V108" s="5">
        <v>57684717000</v>
      </c>
      <c r="W108" s="5">
        <v>46634974000</v>
      </c>
      <c r="X108" s="5">
        <v>43113671000</v>
      </c>
      <c r="Y108" s="5">
        <v>38351009000</v>
      </c>
      <c r="Z108" s="5">
        <v>30675943000</v>
      </c>
    </row>
    <row r="109" spans="3:26" ht="15.5" x14ac:dyDescent="0.35">
      <c r="C109" t="s">
        <v>147</v>
      </c>
    </row>
    <row r="110" spans="3:26" ht="15.5" x14ac:dyDescent="0.35">
      <c r="C110" t="s">
        <v>150</v>
      </c>
      <c r="O110" s="5">
        <v>6003909000</v>
      </c>
      <c r="P110" s="5">
        <v>1472273000</v>
      </c>
      <c r="Q110" s="5">
        <v>442941000</v>
      </c>
      <c r="R110" s="5">
        <v>199052000</v>
      </c>
      <c r="S110" s="5">
        <v>2085478000</v>
      </c>
      <c r="T110" s="5">
        <v>7422240000</v>
      </c>
      <c r="U110" s="5">
        <v>2991330000</v>
      </c>
      <c r="V110" s="5">
        <v>4404460000</v>
      </c>
      <c r="W110" s="5">
        <v>1452971000</v>
      </c>
      <c r="X110" s="5">
        <v>2033918000</v>
      </c>
      <c r="Y110" s="5">
        <v>1254152000</v>
      </c>
      <c r="Z110" s="5">
        <v>762058000</v>
      </c>
    </row>
    <row r="111" spans="3:26" ht="15.5" x14ac:dyDescent="0.35">
      <c r="C111" t="s">
        <v>415</v>
      </c>
      <c r="D111" s="5">
        <v>1974136693000</v>
      </c>
      <c r="E111" s="5">
        <v>1825134877000</v>
      </c>
      <c r="F111" s="5">
        <v>1672517305000</v>
      </c>
      <c r="G111" s="5">
        <v>931794610000</v>
      </c>
      <c r="I111" s="5">
        <v>1825134877000</v>
      </c>
      <c r="J111" s="5">
        <v>353606157000</v>
      </c>
      <c r="K111" s="5">
        <v>249719558000</v>
      </c>
      <c r="L111" s="5">
        <v>200000000000</v>
      </c>
      <c r="M111" s="5">
        <v>200000000000</v>
      </c>
    </row>
    <row r="112" spans="3:26" ht="15.5" x14ac:dyDescent="0.35">
      <c r="C112" t="s">
        <v>591</v>
      </c>
      <c r="D112" s="5">
        <v>1477916000</v>
      </c>
      <c r="E112" s="5">
        <v>1909824000</v>
      </c>
      <c r="F112" s="5">
        <v>2486634000</v>
      </c>
      <c r="G112" s="5">
        <v>2102824000</v>
      </c>
      <c r="I112" s="5">
        <v>1909824000</v>
      </c>
      <c r="J112" s="5">
        <v>1674253000</v>
      </c>
      <c r="K112" s="5">
        <v>5544316000</v>
      </c>
      <c r="L112" s="5">
        <v>6292418000</v>
      </c>
      <c r="M112" s="5">
        <v>4431989000</v>
      </c>
      <c r="N112" s="5">
        <v>131757000</v>
      </c>
      <c r="O112" s="5">
        <v>228460000</v>
      </c>
    </row>
    <row r="113" spans="3:26" ht="15.5" x14ac:dyDescent="0.35">
      <c r="C113" t="s">
        <v>151</v>
      </c>
      <c r="O113" s="5">
        <v>198800383000</v>
      </c>
      <c r="P113" s="5">
        <v>198222655000</v>
      </c>
      <c r="Q113" s="5">
        <v>197660390000</v>
      </c>
      <c r="R113" s="5">
        <v>197175524000</v>
      </c>
      <c r="T113" s="5">
        <v>197951672000</v>
      </c>
      <c r="U113" s="5">
        <v>196932718000</v>
      </c>
      <c r="V113" s="5">
        <v>196010910000</v>
      </c>
      <c r="W113" s="5">
        <v>195176988000</v>
      </c>
    </row>
    <row r="114" spans="3:26" ht="15.5" x14ac:dyDescent="0.35">
      <c r="C114" t="s">
        <v>152</v>
      </c>
      <c r="D114" s="5">
        <v>86743196000</v>
      </c>
      <c r="E114" s="5">
        <v>96622345000</v>
      </c>
      <c r="F114" s="5">
        <v>94347234000</v>
      </c>
      <c r="G114" s="5">
        <v>338449278000</v>
      </c>
      <c r="I114" s="5">
        <v>96622345000</v>
      </c>
      <c r="J114" s="5">
        <v>402548817000</v>
      </c>
      <c r="K114" s="5">
        <v>390965240000</v>
      </c>
      <c r="L114" s="5">
        <v>183520015000</v>
      </c>
      <c r="M114" s="5">
        <v>118043745000</v>
      </c>
      <c r="N114" s="5">
        <v>264045638000</v>
      </c>
      <c r="O114" s="5">
        <v>9601917000</v>
      </c>
      <c r="P114" s="5">
        <v>8504486000</v>
      </c>
      <c r="Q114" s="5">
        <v>5395354000</v>
      </c>
      <c r="R114" s="5">
        <v>9229576000</v>
      </c>
      <c r="S114" s="5">
        <v>208301801000</v>
      </c>
      <c r="T114" s="5">
        <v>9379906000</v>
      </c>
      <c r="U114" s="5">
        <v>4782313000</v>
      </c>
      <c r="V114" s="5">
        <v>3959175000</v>
      </c>
      <c r="W114" s="5">
        <v>1367815000</v>
      </c>
      <c r="X114" s="5">
        <v>1469086000</v>
      </c>
      <c r="Y114" s="5">
        <v>1236731000</v>
      </c>
      <c r="Z114" s="5">
        <v>1142952000</v>
      </c>
    </row>
    <row r="115" spans="3:26" ht="15.5" x14ac:dyDescent="0.35">
      <c r="C115" t="s">
        <v>96</v>
      </c>
    </row>
    <row r="116" spans="3:26" ht="15.5" x14ac:dyDescent="0.35">
      <c r="C116" t="s">
        <v>153</v>
      </c>
      <c r="D116" s="5">
        <v>2651298546000</v>
      </c>
      <c r="E116" s="5">
        <v>2518911684000</v>
      </c>
      <c r="F116" s="5">
        <v>2371981676000</v>
      </c>
      <c r="G116" s="5">
        <v>1628516826000</v>
      </c>
      <c r="I116" s="5">
        <v>2518911684000</v>
      </c>
      <c r="J116" s="5">
        <v>1109574218000</v>
      </c>
      <c r="K116" s="5">
        <v>1215622870000</v>
      </c>
      <c r="L116" s="5">
        <v>1154494350000</v>
      </c>
      <c r="M116" s="5">
        <v>1123551118000</v>
      </c>
      <c r="N116" s="5">
        <v>1000076394000</v>
      </c>
      <c r="O116" s="5">
        <v>888375641000</v>
      </c>
      <c r="P116" s="5">
        <v>734701578000</v>
      </c>
      <c r="Q116" s="5">
        <v>791842877000</v>
      </c>
      <c r="R116" s="5">
        <v>679361269000</v>
      </c>
      <c r="S116" s="5">
        <v>405757060000</v>
      </c>
      <c r="T116" s="5">
        <v>470296468000</v>
      </c>
      <c r="U116" s="5">
        <v>391628530000</v>
      </c>
      <c r="V116" s="5">
        <v>337061671000</v>
      </c>
      <c r="W116" s="5">
        <v>294971277000</v>
      </c>
      <c r="X116" s="5">
        <v>107612332000</v>
      </c>
      <c r="Y116" s="5">
        <v>81525578000</v>
      </c>
      <c r="Z116" s="5">
        <v>63893447000</v>
      </c>
    </row>
    <row r="117" spans="3:26" ht="15.5" x14ac:dyDescent="0.35">
      <c r="C117" t="s">
        <v>154</v>
      </c>
      <c r="D117" s="5">
        <v>2651298546000</v>
      </c>
      <c r="E117" s="5">
        <v>2518911684000</v>
      </c>
      <c r="F117" s="5">
        <v>2371981676000</v>
      </c>
      <c r="G117" s="5">
        <v>1628516826000</v>
      </c>
      <c r="I117" s="5">
        <v>2518911684000</v>
      </c>
      <c r="J117" s="5">
        <v>1109574218000</v>
      </c>
      <c r="K117" s="5">
        <v>1215622870000</v>
      </c>
      <c r="L117" s="5">
        <v>1154494350000</v>
      </c>
      <c r="M117" s="5">
        <v>1123551118000</v>
      </c>
      <c r="N117" s="5">
        <v>1000076394000</v>
      </c>
      <c r="O117" s="5">
        <v>888375641000</v>
      </c>
      <c r="P117" s="5">
        <v>734701578000</v>
      </c>
      <c r="Q117" s="5">
        <v>791842877000</v>
      </c>
      <c r="R117" s="5">
        <v>679361269000</v>
      </c>
      <c r="S117" s="5">
        <v>405757060000</v>
      </c>
      <c r="T117" s="5">
        <v>470296468000</v>
      </c>
      <c r="U117" s="5">
        <v>391628530000</v>
      </c>
      <c r="V117" s="5">
        <v>337061671000</v>
      </c>
      <c r="W117" s="5">
        <v>294971277000</v>
      </c>
      <c r="X117" s="5">
        <v>107612332000</v>
      </c>
      <c r="Y117" s="5">
        <v>81525578000</v>
      </c>
      <c r="Z117" s="5">
        <v>63893447000</v>
      </c>
    </row>
    <row r="118" spans="3:26" ht="15.5" x14ac:dyDescent="0.35">
      <c r="C118" t="s">
        <v>156</v>
      </c>
    </row>
    <row r="119" spans="3:26" ht="15.5" x14ac:dyDescent="0.35">
      <c r="C119" t="s">
        <v>159</v>
      </c>
      <c r="D119" s="5">
        <v>2105848216000</v>
      </c>
      <c r="E119" s="5">
        <v>1961267041000</v>
      </c>
      <c r="F119" s="5">
        <v>1820946982000</v>
      </c>
      <c r="G119" s="5">
        <v>1088602297000</v>
      </c>
      <c r="I119" s="5">
        <v>1961267041000</v>
      </c>
      <c r="J119" s="5">
        <v>539402228000</v>
      </c>
      <c r="K119" s="5">
        <v>482325184000</v>
      </c>
      <c r="L119" s="5">
        <v>430754582000</v>
      </c>
      <c r="M119" s="5">
        <v>204431989000</v>
      </c>
      <c r="N119" s="5">
        <v>192932874000</v>
      </c>
      <c r="O119" s="5">
        <v>6232369000</v>
      </c>
      <c r="P119" s="5">
        <v>1472273000</v>
      </c>
      <c r="Q119" s="5">
        <v>442941000</v>
      </c>
      <c r="R119" s="5">
        <v>199052000</v>
      </c>
      <c r="S119" s="5">
        <v>2085478000</v>
      </c>
      <c r="T119" s="5">
        <v>7422240000</v>
      </c>
      <c r="U119" s="5">
        <v>2991330000</v>
      </c>
      <c r="V119" s="5">
        <v>4404460000</v>
      </c>
      <c r="W119" s="5">
        <v>1452971000</v>
      </c>
      <c r="X119" s="5">
        <v>2033918000</v>
      </c>
      <c r="Y119" s="5">
        <v>1254152000</v>
      </c>
      <c r="Z119" s="5">
        <v>762058000</v>
      </c>
    </row>
    <row r="120" spans="3:26" ht="15.5" x14ac:dyDescent="0.35">
      <c r="C120" t="s">
        <v>155</v>
      </c>
      <c r="R120" s="5">
        <v>22219482000</v>
      </c>
      <c r="S120" s="5">
        <v>39680394000</v>
      </c>
      <c r="T120" s="5">
        <v>83846861000</v>
      </c>
      <c r="U120" s="5">
        <v>62455880000</v>
      </c>
      <c r="V120" s="5">
        <v>54914125000</v>
      </c>
      <c r="W120" s="5">
        <v>49322215000</v>
      </c>
      <c r="X120" s="5">
        <v>35293436000</v>
      </c>
      <c r="Y120" s="5">
        <v>29614802000</v>
      </c>
      <c r="Z120" s="5">
        <v>26249347000</v>
      </c>
    </row>
    <row r="121" spans="3:26" ht="15.5" x14ac:dyDescent="0.35">
      <c r="C121" t="s">
        <v>957</v>
      </c>
      <c r="P121" s="5">
        <v>238816000</v>
      </c>
      <c r="Q121" s="5">
        <v>196066000</v>
      </c>
      <c r="R121" s="5">
        <v>1284192000</v>
      </c>
      <c r="S121" s="5">
        <v>1442026000</v>
      </c>
      <c r="T121" s="5">
        <v>53242000</v>
      </c>
      <c r="U121" s="5">
        <v>441404000</v>
      </c>
      <c r="V121" s="5">
        <v>190626000</v>
      </c>
      <c r="W121" s="5">
        <v>478125000</v>
      </c>
      <c r="X121" s="5">
        <v>503043000</v>
      </c>
      <c r="Y121" s="5">
        <v>273812000</v>
      </c>
    </row>
    <row r="122" spans="3:26" ht="15.5" x14ac:dyDescent="0.35">
      <c r="C122" t="s">
        <v>142</v>
      </c>
    </row>
    <row r="123" spans="3:26" ht="15.5" x14ac:dyDescent="0.35">
      <c r="C123" t="s">
        <v>160</v>
      </c>
      <c r="D123" s="5">
        <v>4729529134000</v>
      </c>
      <c r="E123" s="5">
        <v>4512957973000</v>
      </c>
      <c r="F123" s="5">
        <v>4120351049000</v>
      </c>
      <c r="G123" s="5">
        <v>3974329190000</v>
      </c>
      <c r="I123" s="5">
        <v>4512957973000</v>
      </c>
      <c r="J123" s="5">
        <v>3401488684000</v>
      </c>
      <c r="K123" s="5">
        <v>3186666815000</v>
      </c>
      <c r="L123" s="5">
        <v>2761382295000</v>
      </c>
      <c r="M123" s="5">
        <v>2484238938000</v>
      </c>
      <c r="N123" s="5">
        <v>2480315459000</v>
      </c>
      <c r="O123" s="5">
        <v>1745112819000</v>
      </c>
      <c r="P123" s="5">
        <v>1449199580000</v>
      </c>
      <c r="Q123" s="5">
        <v>1455851579000</v>
      </c>
      <c r="R123" s="5">
        <v>1354608586000</v>
      </c>
      <c r="S123" s="5">
        <v>1195619040000</v>
      </c>
      <c r="T123" s="5">
        <v>969470123000</v>
      </c>
      <c r="U123" s="5">
        <v>927152888000</v>
      </c>
      <c r="V123" s="5">
        <v>791183187000</v>
      </c>
      <c r="W123" s="5">
        <v>717263541000</v>
      </c>
      <c r="X123" s="5">
        <v>434379085000</v>
      </c>
      <c r="Y123" s="5">
        <v>402303302000</v>
      </c>
      <c r="Z123" s="5">
        <v>302213617000</v>
      </c>
    </row>
    <row r="124" spans="3:26" ht="15.5" x14ac:dyDescent="0.35">
      <c r="C124" t="s">
        <v>161</v>
      </c>
    </row>
    <row r="125" spans="3:26" ht="15.5" x14ac:dyDescent="0.35">
      <c r="C125" t="s">
        <v>162</v>
      </c>
      <c r="D125" s="5">
        <v>226180525000</v>
      </c>
      <c r="E125" s="5">
        <v>226180525000</v>
      </c>
      <c r="F125" s="5">
        <v>226180525000</v>
      </c>
      <c r="G125" s="5">
        <v>226180525000</v>
      </c>
      <c r="I125" s="5">
        <v>226180525000</v>
      </c>
      <c r="J125" s="5">
        <v>199513858000</v>
      </c>
      <c r="K125" s="5">
        <v>199513858000</v>
      </c>
      <c r="L125" s="5">
        <v>199513858000</v>
      </c>
      <c r="M125" s="5">
        <v>199513858000</v>
      </c>
      <c r="N125" s="5">
        <v>199513858000</v>
      </c>
      <c r="O125" s="5">
        <v>199513858000</v>
      </c>
      <c r="P125" s="5">
        <v>199513858000</v>
      </c>
      <c r="Q125" s="5">
        <v>199513858000</v>
      </c>
      <c r="R125" s="5">
        <v>199513858000</v>
      </c>
      <c r="S125" s="5">
        <v>199513858000</v>
      </c>
      <c r="T125" s="5">
        <v>199513858000</v>
      </c>
      <c r="U125" s="5">
        <v>199513858000</v>
      </c>
      <c r="V125" s="5">
        <v>46041660000</v>
      </c>
      <c r="W125" s="5">
        <v>46041660000</v>
      </c>
      <c r="X125" s="5">
        <v>44625000000</v>
      </c>
      <c r="Y125" s="5">
        <v>44625000000</v>
      </c>
      <c r="Z125" s="5">
        <v>44625000000</v>
      </c>
    </row>
    <row r="126" spans="3:26" ht="15.5" x14ac:dyDescent="0.35">
      <c r="C126" t="s">
        <v>163</v>
      </c>
      <c r="D126" s="5">
        <v>54277802000</v>
      </c>
      <c r="E126" s="5">
        <v>54277802000</v>
      </c>
      <c r="F126" s="5">
        <v>54277802000</v>
      </c>
      <c r="G126" s="5">
        <v>54277802000</v>
      </c>
      <c r="I126" s="5">
        <v>54277802000</v>
      </c>
      <c r="J126" s="5">
        <v>944469000</v>
      </c>
      <c r="K126" s="5">
        <v>944469000</v>
      </c>
      <c r="L126" s="5">
        <v>944469000</v>
      </c>
      <c r="M126" s="5">
        <v>944469000</v>
      </c>
      <c r="N126" s="5">
        <v>944469000</v>
      </c>
      <c r="O126" s="5">
        <v>944469000</v>
      </c>
      <c r="P126" s="5">
        <v>944469000</v>
      </c>
      <c r="Q126" s="5">
        <v>944469000</v>
      </c>
      <c r="R126" s="5">
        <v>944469000</v>
      </c>
      <c r="S126" s="5">
        <v>944469000</v>
      </c>
      <c r="T126" s="5">
        <v>944469000</v>
      </c>
      <c r="U126" s="5">
        <v>944469000</v>
      </c>
      <c r="V126" s="5">
        <v>154416667000</v>
      </c>
      <c r="W126" s="5">
        <v>154416667000</v>
      </c>
    </row>
    <row r="127" spans="3:26" ht="15.5" x14ac:dyDescent="0.35">
      <c r="C127" t="s">
        <v>164</v>
      </c>
      <c r="D127" s="5">
        <v>-478161179000</v>
      </c>
      <c r="E127" s="5">
        <v>-507625031000</v>
      </c>
      <c r="F127" s="5">
        <v>-390410435000</v>
      </c>
      <c r="G127" s="5">
        <v>-277482734000</v>
      </c>
      <c r="I127" s="5">
        <v>-507625031000</v>
      </c>
      <c r="J127" s="5">
        <v>-148820789000</v>
      </c>
      <c r="K127" s="5">
        <v>514543853000</v>
      </c>
      <c r="L127" s="5">
        <v>863836942000</v>
      </c>
      <c r="M127" s="5">
        <v>722003550000</v>
      </c>
      <c r="N127" s="5">
        <v>1049498399000</v>
      </c>
      <c r="O127" s="5">
        <v>1459114278000</v>
      </c>
      <c r="P127" s="5">
        <v>1340035316000</v>
      </c>
      <c r="Q127" s="5">
        <v>1093112485000</v>
      </c>
      <c r="R127" s="5">
        <v>1022752660000</v>
      </c>
      <c r="S127" s="5">
        <v>914459003000</v>
      </c>
      <c r="T127" s="5">
        <v>992705360000</v>
      </c>
      <c r="U127" s="5">
        <v>900513448000</v>
      </c>
      <c r="V127" s="5">
        <v>790264480000</v>
      </c>
      <c r="W127" s="5">
        <v>630260156000</v>
      </c>
      <c r="X127" s="5">
        <v>757038959000</v>
      </c>
      <c r="Y127" s="5">
        <v>594480532000</v>
      </c>
      <c r="Z127" s="5">
        <v>437920198000</v>
      </c>
    </row>
    <row r="128" spans="3:26" ht="15.5" x14ac:dyDescent="0.35">
      <c r="C128" t="s">
        <v>165</v>
      </c>
      <c r="K128" s="5">
        <v>15925381000</v>
      </c>
      <c r="L128" s="5">
        <v>15925381000</v>
      </c>
      <c r="M128" s="5">
        <v>15925381000</v>
      </c>
      <c r="N128" s="5">
        <v>15925381000</v>
      </c>
      <c r="O128" s="5">
        <v>15925381000</v>
      </c>
      <c r="P128" s="5">
        <v>14865326000</v>
      </c>
      <c r="Q128" s="5">
        <v>14030333000</v>
      </c>
      <c r="R128" s="5">
        <v>13167305000</v>
      </c>
      <c r="S128" s="5">
        <v>12642186000</v>
      </c>
      <c r="T128" s="5">
        <v>11881956000</v>
      </c>
      <c r="U128" s="5">
        <v>11100503000</v>
      </c>
      <c r="V128" s="5">
        <v>10070273000</v>
      </c>
      <c r="W128" s="5">
        <v>8925000000</v>
      </c>
      <c r="X128" s="5">
        <v>7041659000</v>
      </c>
      <c r="Y128" s="5">
        <v>5221693000</v>
      </c>
      <c r="Z128" s="5">
        <v>3969013000</v>
      </c>
    </row>
    <row r="129" spans="2:26" ht="15.5" x14ac:dyDescent="0.35">
      <c r="C129" t="s">
        <v>166</v>
      </c>
      <c r="K129" s="5">
        <v>498618472000</v>
      </c>
      <c r="L129" s="5">
        <v>847911561000</v>
      </c>
      <c r="M129" s="5">
        <v>706078169000</v>
      </c>
      <c r="N129" s="5">
        <v>1033573018000</v>
      </c>
      <c r="O129" s="5">
        <v>1443188897000</v>
      </c>
      <c r="P129" s="5">
        <v>1325169990000</v>
      </c>
      <c r="Q129" s="5">
        <v>1079082152000</v>
      </c>
      <c r="R129" s="5">
        <v>1009585355000</v>
      </c>
      <c r="S129" s="5">
        <v>901816817000</v>
      </c>
      <c r="T129" s="5">
        <v>980823404000</v>
      </c>
      <c r="U129" s="5">
        <v>889412945000</v>
      </c>
      <c r="V129" s="5">
        <v>780194207000</v>
      </c>
      <c r="W129" s="5">
        <v>621335156000</v>
      </c>
      <c r="X129" s="5">
        <v>749997300000</v>
      </c>
      <c r="Y129" s="5">
        <v>589258839000</v>
      </c>
      <c r="Z129" s="5">
        <v>433951185000</v>
      </c>
    </row>
    <row r="130" spans="2:26" ht="15.5" x14ac:dyDescent="0.35">
      <c r="C130" t="s">
        <v>167</v>
      </c>
      <c r="D130" s="5">
        <v>-478161179000</v>
      </c>
      <c r="E130" s="5">
        <v>-507625031000</v>
      </c>
      <c r="F130" s="5">
        <v>-390410435000</v>
      </c>
      <c r="G130" s="5">
        <v>-277482734000</v>
      </c>
      <c r="I130" s="5">
        <v>-507625031000</v>
      </c>
      <c r="J130" s="5">
        <v>-148820789000</v>
      </c>
      <c r="K130" s="5">
        <v>514543853000</v>
      </c>
      <c r="L130" s="5">
        <v>863836942000</v>
      </c>
      <c r="M130" s="5">
        <v>722003550000</v>
      </c>
      <c r="N130" s="5">
        <v>1049498399000</v>
      </c>
      <c r="O130" s="5">
        <v>1459114278000</v>
      </c>
      <c r="P130" s="5">
        <v>1340035316000</v>
      </c>
      <c r="Q130" s="5">
        <v>1093112485000</v>
      </c>
      <c r="R130" s="5">
        <v>1022752660000</v>
      </c>
      <c r="S130" s="5">
        <v>914459003000</v>
      </c>
      <c r="T130" s="5">
        <v>992705360000</v>
      </c>
      <c r="U130" s="5">
        <v>900513448000</v>
      </c>
      <c r="V130" s="5">
        <v>790264480000</v>
      </c>
      <c r="W130" s="5">
        <v>630260156000</v>
      </c>
      <c r="X130" s="5">
        <v>757038959000</v>
      </c>
      <c r="Y130" s="5">
        <v>594480532000</v>
      </c>
      <c r="Z130" s="5">
        <v>437920198000</v>
      </c>
    </row>
    <row r="131" spans="2:26" ht="15.5" x14ac:dyDescent="0.35">
      <c r="C131" t="s">
        <v>9</v>
      </c>
      <c r="D131" s="5">
        <v>464696425000</v>
      </c>
      <c r="E131" s="5">
        <v>435857513000</v>
      </c>
      <c r="F131" s="5">
        <v>16217325000</v>
      </c>
      <c r="G131" s="5">
        <v>129947923000</v>
      </c>
      <c r="I131" s="5">
        <v>435857513000</v>
      </c>
      <c r="J131" s="5">
        <v>127731594000</v>
      </c>
      <c r="K131" s="5">
        <v>723877476000</v>
      </c>
      <c r="L131" s="5">
        <v>1061022744000</v>
      </c>
      <c r="M131" s="5">
        <v>919189352000</v>
      </c>
      <c r="N131" s="5">
        <v>1246684201000</v>
      </c>
      <c r="O131" s="5">
        <v>1659572605000</v>
      </c>
      <c r="P131" s="5">
        <v>1540493643000</v>
      </c>
      <c r="Q131" s="5">
        <v>1293570812000</v>
      </c>
      <c r="R131" s="5">
        <v>1223210987000</v>
      </c>
      <c r="S131" s="5">
        <v>1114917330000</v>
      </c>
      <c r="T131" s="5">
        <v>1193163687000</v>
      </c>
      <c r="U131" s="5">
        <v>1100971775000</v>
      </c>
      <c r="V131" s="5">
        <v>990722807000</v>
      </c>
      <c r="W131" s="5">
        <v>830718483000</v>
      </c>
      <c r="X131" s="5">
        <v>801663959000</v>
      </c>
      <c r="Y131" s="5">
        <v>639105532000</v>
      </c>
      <c r="Z131" s="5">
        <v>482545198000</v>
      </c>
    </row>
    <row r="132" spans="2:26" ht="15.5" x14ac:dyDescent="0.35">
      <c r="C132" t="s">
        <v>169</v>
      </c>
      <c r="D132" s="5">
        <v>5194225559000</v>
      </c>
      <c r="E132" s="5">
        <v>4948815486000</v>
      </c>
      <c r="F132" s="5">
        <v>4136568374000</v>
      </c>
      <c r="G132" s="5">
        <v>4104277113000</v>
      </c>
      <c r="I132" s="5">
        <v>4948815486000</v>
      </c>
      <c r="J132" s="5">
        <v>3529220278000</v>
      </c>
      <c r="K132" s="5">
        <v>3910544291000</v>
      </c>
      <c r="L132" s="5">
        <v>3822405039000</v>
      </c>
      <c r="M132" s="5">
        <v>3403428290000</v>
      </c>
      <c r="N132" s="5">
        <v>3726999660000</v>
      </c>
      <c r="O132" s="5">
        <v>3404685424000</v>
      </c>
      <c r="P132" s="5">
        <v>2989693223000</v>
      </c>
      <c r="Q132" s="5">
        <v>2749422391000</v>
      </c>
      <c r="R132" s="5">
        <v>2577819573000</v>
      </c>
      <c r="S132" s="5">
        <v>2310536370000</v>
      </c>
      <c r="T132" s="5">
        <v>2162633810000</v>
      </c>
      <c r="U132" s="5">
        <v>2028124663000</v>
      </c>
      <c r="V132" s="5">
        <v>1781905994000</v>
      </c>
      <c r="W132" s="5">
        <v>1547982024000</v>
      </c>
      <c r="X132" s="5">
        <v>1236043044000</v>
      </c>
      <c r="Y132" s="5">
        <v>1041408834000</v>
      </c>
      <c r="Z132" s="5">
        <v>784758815000</v>
      </c>
    </row>
    <row r="133" spans="2:26" ht="15.5" x14ac:dyDescent="0.35">
      <c r="C133" t="s">
        <v>170</v>
      </c>
      <c r="D133" s="5">
        <v>4523610492</v>
      </c>
      <c r="E133" s="5">
        <v>4523610492</v>
      </c>
      <c r="F133" s="5">
        <v>4523610492</v>
      </c>
      <c r="G133" s="5">
        <v>4523610492</v>
      </c>
      <c r="I133" s="5">
        <v>4523610492</v>
      </c>
      <c r="J133" s="5">
        <v>3990277158</v>
      </c>
      <c r="K133" s="5">
        <v>3990277158</v>
      </c>
      <c r="L133" s="5">
        <v>3990277158</v>
      </c>
      <c r="M133" s="5">
        <v>3990277158</v>
      </c>
      <c r="N133" s="5">
        <v>3990277158</v>
      </c>
      <c r="O133" s="5">
        <v>1995138579</v>
      </c>
      <c r="P133" s="5">
        <v>1995138579</v>
      </c>
      <c r="Q133" s="5">
        <v>1995138579</v>
      </c>
      <c r="R133" s="5">
        <v>1995138579</v>
      </c>
      <c r="S133" s="5">
        <v>1995138579</v>
      </c>
      <c r="T133" s="5">
        <v>1995138579</v>
      </c>
      <c r="U133" s="5">
        <v>1995138579</v>
      </c>
      <c r="V133" s="5">
        <v>460416595</v>
      </c>
      <c r="W133" s="5">
        <v>460416595</v>
      </c>
      <c r="X133" s="5">
        <v>446250000</v>
      </c>
      <c r="Y133" s="5">
        <v>446250000</v>
      </c>
      <c r="Z133" s="5">
        <v>446250000</v>
      </c>
    </row>
    <row r="135" spans="2:26" ht="15.5" x14ac:dyDescent="0.35">
      <c r="B135" t="s">
        <v>171</v>
      </c>
      <c r="C135" t="s">
        <v>172</v>
      </c>
      <c r="D135" s="5">
        <v>228719250000</v>
      </c>
      <c r="E135" s="5">
        <v>254084266000</v>
      </c>
      <c r="F135" s="5">
        <v>-132940894000</v>
      </c>
      <c r="G135" s="5">
        <v>-22249210000</v>
      </c>
      <c r="I135" s="5">
        <v>203923113000</v>
      </c>
      <c r="J135" s="5">
        <v>148560138000</v>
      </c>
      <c r="K135" s="5">
        <v>383332062000</v>
      </c>
      <c r="L135" s="5">
        <v>267500169000</v>
      </c>
      <c r="M135" s="5">
        <v>-18216474000</v>
      </c>
      <c r="N135" s="5">
        <v>203011514000</v>
      </c>
      <c r="O135" s="5">
        <v>490681223000</v>
      </c>
      <c r="P135" s="5">
        <v>573635923000</v>
      </c>
      <c r="Q135" s="5">
        <v>320003322000</v>
      </c>
      <c r="R135" s="5">
        <v>421122090000</v>
      </c>
      <c r="S135" s="5">
        <v>321899632000</v>
      </c>
      <c r="T135" s="5">
        <v>308151195000</v>
      </c>
      <c r="U135" s="5">
        <v>405256237000</v>
      </c>
      <c r="V135" s="5">
        <v>426809150000</v>
      </c>
      <c r="W135" s="5">
        <v>481023422000</v>
      </c>
      <c r="X135" s="5">
        <v>293572632000</v>
      </c>
      <c r="Y135" s="5">
        <v>367684651000</v>
      </c>
      <c r="Z135" s="5">
        <v>225582844000</v>
      </c>
    </row>
    <row r="136" spans="2:26" ht="15.5" x14ac:dyDescent="0.35">
      <c r="C136" t="s">
        <v>825</v>
      </c>
      <c r="D136" s="5">
        <v>1445044183000</v>
      </c>
      <c r="E136" s="5">
        <v>1327249580000</v>
      </c>
      <c r="F136" s="5">
        <v>1180559753000</v>
      </c>
      <c r="G136" s="5">
        <v>1234643146000</v>
      </c>
      <c r="I136" s="5">
        <v>4963043923000</v>
      </c>
      <c r="J136" s="5">
        <v>5006629223000</v>
      </c>
      <c r="K136" s="5">
        <v>6085233153000</v>
      </c>
      <c r="L136" s="5">
        <v>6033066484000</v>
      </c>
      <c r="M136" s="5">
        <v>4997962087000</v>
      </c>
      <c r="N136" s="5">
        <v>5025410519000</v>
      </c>
      <c r="O136" s="5">
        <v>6950552446000</v>
      </c>
      <c r="P136" s="5">
        <v>6170024185000</v>
      </c>
      <c r="Q136" s="5">
        <v>5458694052000</v>
      </c>
      <c r="R136" s="5">
        <v>5017996906000</v>
      </c>
      <c r="S136" s="5">
        <v>4633077510000</v>
      </c>
      <c r="T136" s="5">
        <v>4339410679000</v>
      </c>
      <c r="U136" s="5">
        <v>4149404587000</v>
      </c>
      <c r="V136" s="5">
        <v>3765647657000</v>
      </c>
      <c r="W136" s="5">
        <v>3316799653000</v>
      </c>
      <c r="X136" s="5">
        <v>2913604568000</v>
      </c>
      <c r="Y136" s="5">
        <v>2454359779000</v>
      </c>
      <c r="Z136" s="5">
        <v>2022633479000</v>
      </c>
    </row>
    <row r="137" spans="2:26" ht="15.5" x14ac:dyDescent="0.35">
      <c r="C137" t="s">
        <v>2394</v>
      </c>
    </row>
    <row r="138" spans="2:26" ht="15.5" x14ac:dyDescent="0.35">
      <c r="C138" t="s">
        <v>202</v>
      </c>
      <c r="D138" s="5">
        <v>408345000</v>
      </c>
      <c r="E138" s="5">
        <v>324668000</v>
      </c>
      <c r="F138" s="5">
        <v>309705000</v>
      </c>
      <c r="G138" s="5">
        <v>642224000</v>
      </c>
      <c r="I138" s="5">
        <v>1498834000</v>
      </c>
      <c r="J138" s="5">
        <v>2601846000</v>
      </c>
      <c r="K138" s="5">
        <v>5133903000</v>
      </c>
      <c r="L138" s="5">
        <v>6249627000</v>
      </c>
      <c r="M138" s="5">
        <v>11918284000</v>
      </c>
      <c r="N138" s="5">
        <v>21616444000</v>
      </c>
      <c r="O138" s="5">
        <v>33636255000</v>
      </c>
      <c r="P138" s="5">
        <v>27097673000</v>
      </c>
      <c r="Q138" s="5">
        <v>28191150000</v>
      </c>
      <c r="R138" s="5">
        <v>27489601000</v>
      </c>
      <c r="S138" s="5">
        <v>30936940000</v>
      </c>
      <c r="T138" s="5">
        <v>32071776000</v>
      </c>
      <c r="U138" s="5">
        <v>21912467000</v>
      </c>
      <c r="V138" s="5">
        <v>19204456000</v>
      </c>
      <c r="W138" s="5">
        <v>20344146000</v>
      </c>
      <c r="X138" s="5">
        <v>13314514000</v>
      </c>
      <c r="Y138" s="5">
        <v>13083420000</v>
      </c>
      <c r="Z138" s="5">
        <v>8447610000</v>
      </c>
    </row>
    <row r="139" spans="2:26" ht="15.5" x14ac:dyDescent="0.35">
      <c r="C139" t="s">
        <v>871</v>
      </c>
      <c r="D139" s="5">
        <v>-569411002000</v>
      </c>
      <c r="E139" s="5">
        <v>-532080256000</v>
      </c>
      <c r="F139" s="5">
        <v>-503051070000</v>
      </c>
      <c r="G139" s="5">
        <v>-530753571000</v>
      </c>
      <c r="I139" s="5">
        <v>-2017247031000</v>
      </c>
      <c r="J139" s="5">
        <v>-2079731089000</v>
      </c>
      <c r="K139" s="5">
        <v>-2250596396000</v>
      </c>
      <c r="L139" s="5">
        <v>-2328754567000</v>
      </c>
      <c r="M139" s="5">
        <v>-2179342309000</v>
      </c>
      <c r="N139" s="5">
        <v>-2133276051000</v>
      </c>
      <c r="O139" s="5">
        <v>-2783014530000</v>
      </c>
      <c r="P139" s="5">
        <v>-2451847566000</v>
      </c>
      <c r="Q139" s="5">
        <v>-2093551375000</v>
      </c>
      <c r="R139" s="5">
        <v>-1997737986000</v>
      </c>
      <c r="S139" s="5">
        <v>-1890327895000</v>
      </c>
      <c r="T139" s="5">
        <v>-1804248452000</v>
      </c>
      <c r="U139" s="5">
        <v>-1786047454000</v>
      </c>
      <c r="V139" s="5">
        <v>-1691415357000</v>
      </c>
      <c r="W139" s="5">
        <v>-1414614216000</v>
      </c>
      <c r="X139" s="5">
        <v>-1301360122000</v>
      </c>
      <c r="Y139" s="5">
        <v>-970789241000</v>
      </c>
      <c r="Z139" s="5">
        <v>-782997269000</v>
      </c>
    </row>
    <row r="140" spans="2:26" ht="15.5" x14ac:dyDescent="0.35">
      <c r="C140" t="s">
        <v>2395</v>
      </c>
      <c r="D140" s="5">
        <v>-280071777000</v>
      </c>
      <c r="E140" s="5">
        <v>-245993996000</v>
      </c>
      <c r="F140" s="5">
        <v>-500233601000</v>
      </c>
      <c r="G140" s="5">
        <v>-397874256000</v>
      </c>
      <c r="I140" s="5">
        <v>-1399772267000</v>
      </c>
      <c r="J140" s="5">
        <v>-1360628317000</v>
      </c>
      <c r="K140" s="5">
        <v>-2081660424000</v>
      </c>
      <c r="L140" s="5">
        <v>-2117144766000</v>
      </c>
      <c r="M140" s="5">
        <v>-1645045667000</v>
      </c>
      <c r="N140" s="5">
        <v>-1599772242000</v>
      </c>
      <c r="O140" s="5">
        <v>-2234449448000</v>
      </c>
      <c r="P140" s="5">
        <v>-1801375103000</v>
      </c>
      <c r="Q140" s="5">
        <v>-1805531587000</v>
      </c>
      <c r="R140" s="5">
        <v>-1536292815000</v>
      </c>
      <c r="S140" s="5">
        <v>-1462881520000</v>
      </c>
      <c r="T140" s="5">
        <v>-1363391049000</v>
      </c>
      <c r="U140" s="5">
        <v>-1186433686000</v>
      </c>
      <c r="V140" s="5">
        <v>-1067748010000</v>
      </c>
      <c r="W140" s="5">
        <v>-917730430000</v>
      </c>
      <c r="X140" s="5">
        <v>-898380192000</v>
      </c>
      <c r="Y140" s="5">
        <v>-757843507000</v>
      </c>
      <c r="Z140" s="5">
        <v>-697429838000</v>
      </c>
    </row>
    <row r="141" spans="2:26" ht="15.5" x14ac:dyDescent="0.35">
      <c r="C141" t="s">
        <v>598</v>
      </c>
      <c r="D141" s="5">
        <v>-345839327000</v>
      </c>
      <c r="E141" s="5">
        <v>-279164981000</v>
      </c>
      <c r="F141" s="5">
        <v>-295308453000</v>
      </c>
      <c r="G141" s="5">
        <v>-316172554000</v>
      </c>
      <c r="I141" s="5">
        <v>-1285882398000</v>
      </c>
      <c r="J141" s="5">
        <v>-1361715322000</v>
      </c>
      <c r="K141" s="5">
        <v>-1346933055000</v>
      </c>
      <c r="L141" s="5">
        <v>-1303908776000</v>
      </c>
      <c r="M141" s="5">
        <v>-1185752012000</v>
      </c>
      <c r="N141" s="5">
        <v>-1076106055000</v>
      </c>
      <c r="O141" s="5">
        <v>-1280270156000</v>
      </c>
      <c r="P141" s="5">
        <v>-1185712276000</v>
      </c>
      <c r="Q141" s="5">
        <v>-1089642874000</v>
      </c>
      <c r="R141" s="5">
        <v>-932246132000</v>
      </c>
      <c r="S141" s="5">
        <v>-840453733000</v>
      </c>
      <c r="T141" s="5">
        <v>-754535049000</v>
      </c>
      <c r="U141" s="5">
        <v>-645111514000</v>
      </c>
      <c r="V141" s="5">
        <v>-519635589000</v>
      </c>
      <c r="W141" s="5">
        <v>-460894144000</v>
      </c>
      <c r="X141" s="5">
        <v>-364581297000</v>
      </c>
      <c r="Y141" s="5">
        <v>-321632078000</v>
      </c>
      <c r="Z141" s="5">
        <v>-278545561000</v>
      </c>
    </row>
    <row r="142" spans="2:26" ht="15.5" x14ac:dyDescent="0.35">
      <c r="C142" t="s">
        <v>177</v>
      </c>
      <c r="E142" s="5">
        <v>-55146336000</v>
      </c>
      <c r="F142" s="5">
        <v>140508000</v>
      </c>
      <c r="G142" s="5">
        <v>-140508000</v>
      </c>
      <c r="I142" s="5">
        <v>-55146336000</v>
      </c>
      <c r="J142" s="5">
        <v>-54030108000</v>
      </c>
      <c r="K142" s="5">
        <v>-24079039000</v>
      </c>
      <c r="L142" s="5">
        <v>-20261962000</v>
      </c>
      <c r="N142" s="5">
        <v>-16652977000</v>
      </c>
      <c r="O142" s="5">
        <v>-81172497000</v>
      </c>
      <c r="P142" s="5">
        <v>-62806318000</v>
      </c>
      <c r="Q142" s="5">
        <v>-71740141000</v>
      </c>
      <c r="R142" s="5">
        <v>-39199635000</v>
      </c>
      <c r="S142" s="5">
        <v>-32767231000</v>
      </c>
      <c r="T142" s="5">
        <v>-40693843000</v>
      </c>
      <c r="U142" s="5">
        <v>-37137968000</v>
      </c>
      <c r="V142" s="5">
        <v>-59534690000</v>
      </c>
      <c r="W142" s="5">
        <v>-58256040000</v>
      </c>
      <c r="X142" s="5">
        <v>-68773192000</v>
      </c>
      <c r="Y142" s="5">
        <v>-48889976000</v>
      </c>
      <c r="Z142" s="5">
        <v>-46083580000</v>
      </c>
    </row>
    <row r="143" spans="2:26" ht="15.5" x14ac:dyDescent="0.35">
      <c r="C143" t="s">
        <v>2052</v>
      </c>
      <c r="O143" s="5">
        <v>-605148000</v>
      </c>
      <c r="P143" s="5">
        <v>-110136000</v>
      </c>
      <c r="Q143" s="5">
        <v>-106963000</v>
      </c>
      <c r="R143" s="5">
        <v>-387833000</v>
      </c>
      <c r="S143" s="5">
        <v>-1182872000</v>
      </c>
      <c r="T143" s="5">
        <v>-786508000</v>
      </c>
      <c r="U143" s="5">
        <v>-768682000</v>
      </c>
      <c r="V143" s="5">
        <v>-709317000</v>
      </c>
    </row>
    <row r="144" spans="2:26" ht="15.5" x14ac:dyDescent="0.35">
      <c r="C144" t="s">
        <v>1862</v>
      </c>
      <c r="D144" s="5">
        <v>-264926000</v>
      </c>
      <c r="E144" s="5">
        <v>-348727000</v>
      </c>
      <c r="F144" s="5">
        <v>-451121000</v>
      </c>
      <c r="G144" s="5">
        <v>-558531000</v>
      </c>
      <c r="I144" s="5">
        <v>-2025878000</v>
      </c>
      <c r="J144" s="5">
        <v>-3428488000</v>
      </c>
      <c r="K144" s="5">
        <v>-2084605000</v>
      </c>
      <c r="L144" s="5">
        <v>-406592000</v>
      </c>
      <c r="M144" s="5">
        <v>-221399000</v>
      </c>
      <c r="N144" s="5">
        <v>-439808000</v>
      </c>
    </row>
    <row r="145" spans="3:26" ht="15.5" x14ac:dyDescent="0.35">
      <c r="C145" t="s">
        <v>1732</v>
      </c>
      <c r="D145" s="5">
        <v>-545734000</v>
      </c>
      <c r="E145" s="5">
        <v>-125028000</v>
      </c>
      <c r="F145" s="5">
        <v>-420706000</v>
      </c>
      <c r="G145" s="5">
        <v>131952000</v>
      </c>
      <c r="I145" s="5">
        <v>-545734000</v>
      </c>
      <c r="J145" s="5">
        <v>-1137607000</v>
      </c>
      <c r="K145" s="5">
        <v>-1681475000</v>
      </c>
      <c r="L145" s="5">
        <v>-1339279000</v>
      </c>
      <c r="M145" s="5">
        <v>-735458000</v>
      </c>
      <c r="N145" s="5">
        <v>-768316000</v>
      </c>
      <c r="O145" s="5">
        <v>-308632000</v>
      </c>
      <c r="P145" s="5">
        <v>-667891000</v>
      </c>
      <c r="Q145" s="5">
        <v>-822496000</v>
      </c>
      <c r="R145" s="5">
        <v>-705247000</v>
      </c>
    </row>
    <row r="146" spans="3:26" ht="15.5" x14ac:dyDescent="0.35">
      <c r="C146" t="s">
        <v>1438</v>
      </c>
      <c r="D146" s="5">
        <v>-20600512000</v>
      </c>
      <c r="E146" s="5">
        <v>39369342000</v>
      </c>
      <c r="F146" s="5">
        <v>-14485909000</v>
      </c>
      <c r="G146" s="5">
        <v>-12167112000</v>
      </c>
      <c r="W146" s="5">
        <v>-4625547000</v>
      </c>
      <c r="X146" s="5">
        <v>-251647000</v>
      </c>
      <c r="Y146" s="5">
        <v>-603746000</v>
      </c>
      <c r="Z146" s="5">
        <v>-441997000</v>
      </c>
    </row>
    <row r="147" spans="3:26" ht="15.5" x14ac:dyDescent="0.35">
      <c r="C147" t="s">
        <v>706</v>
      </c>
    </row>
    <row r="148" spans="3:26" ht="15.5" x14ac:dyDescent="0.35">
      <c r="C148" t="s">
        <v>2396</v>
      </c>
      <c r="M148" s="5">
        <v>-17000000000</v>
      </c>
      <c r="N148" s="5">
        <v>-17000000000</v>
      </c>
      <c r="O148" s="5">
        <v>-17000000000</v>
      </c>
      <c r="P148" s="5">
        <v>-17000000000</v>
      </c>
      <c r="Q148" s="5">
        <v>-17000000000</v>
      </c>
      <c r="R148" s="5">
        <v>-19000000000</v>
      </c>
      <c r="S148" s="5">
        <v>-19000000000</v>
      </c>
      <c r="T148" s="5">
        <v>-19000000000</v>
      </c>
      <c r="U148" s="5">
        <v>-19000000000</v>
      </c>
      <c r="V148" s="5">
        <v>-19000000000</v>
      </c>
    </row>
    <row r="149" spans="3:26" ht="15.5" x14ac:dyDescent="0.35">
      <c r="C149" t="s">
        <v>1241</v>
      </c>
      <c r="O149" s="5">
        <v>-96687067000</v>
      </c>
      <c r="P149" s="5">
        <v>-103966645000</v>
      </c>
      <c r="Q149" s="5">
        <v>-88486444000</v>
      </c>
      <c r="R149" s="5">
        <v>-98794769000</v>
      </c>
      <c r="S149" s="5">
        <v>-95501567000</v>
      </c>
      <c r="T149" s="5">
        <v>-80676359000</v>
      </c>
      <c r="U149" s="5">
        <v>-91561513000</v>
      </c>
    </row>
    <row r="150" spans="3:26" ht="15.5" x14ac:dyDescent="0.35">
      <c r="C150" t="s">
        <v>1297</v>
      </c>
    </row>
    <row r="151" spans="3:26" ht="15.5" x14ac:dyDescent="0.35">
      <c r="C151" t="s">
        <v>183</v>
      </c>
      <c r="D151" s="5">
        <v>119251006000</v>
      </c>
      <c r="E151" s="5">
        <v>116476576000</v>
      </c>
      <c r="F151" s="5">
        <v>238688084000</v>
      </c>
      <c r="G151" s="5">
        <v>497250035000</v>
      </c>
      <c r="I151" s="5">
        <v>898225718000</v>
      </c>
      <c r="J151" s="5">
        <v>248319000</v>
      </c>
      <c r="K151" s="5">
        <v>-15564526000</v>
      </c>
      <c r="L151" s="5">
        <v>19640159000</v>
      </c>
      <c r="M151" s="5">
        <v>9825294000</v>
      </c>
      <c r="N151" s="5">
        <v>120478136000</v>
      </c>
      <c r="O151" s="5">
        <v>-79059255000</v>
      </c>
      <c r="P151" s="5">
        <v>-65689042000</v>
      </c>
      <c r="Q151" s="5">
        <v>-73877127000</v>
      </c>
      <c r="R151" s="5">
        <v>-51109309000</v>
      </c>
      <c r="S151" s="5">
        <v>-68601558000</v>
      </c>
      <c r="T151" s="5">
        <v>-66691957000</v>
      </c>
      <c r="U151" s="5">
        <v>-50753865000</v>
      </c>
      <c r="V151" s="5">
        <v>-49657072000</v>
      </c>
      <c r="W151" s="5">
        <v>-9018131000</v>
      </c>
      <c r="X151" s="5">
        <v>-41574774000</v>
      </c>
      <c r="Y151" s="5">
        <v>-28180499000</v>
      </c>
      <c r="Z151" s="5">
        <v>-17851315000</v>
      </c>
    </row>
    <row r="152" spans="3:26" ht="15.5" x14ac:dyDescent="0.35">
      <c r="C152" t="s">
        <v>184</v>
      </c>
      <c r="D152" s="5">
        <v>-249317503000</v>
      </c>
      <c r="E152" s="5">
        <v>-325748811000</v>
      </c>
      <c r="F152" s="5">
        <v>-124121422000</v>
      </c>
      <c r="G152" s="5">
        <v>-545492036000</v>
      </c>
      <c r="I152" s="5">
        <v>-1019777900000</v>
      </c>
      <c r="J152" s="5">
        <v>-293618610000</v>
      </c>
      <c r="K152" s="5">
        <v>-712019441000</v>
      </c>
      <c r="L152" s="5">
        <v>-341394707000</v>
      </c>
      <c r="M152" s="5">
        <v>-273879871000</v>
      </c>
      <c r="N152" s="5">
        <v>-307070167000</v>
      </c>
      <c r="O152" s="5">
        <v>-536257217000</v>
      </c>
      <c r="P152" s="5">
        <v>-317875182000</v>
      </c>
      <c r="Q152" s="5">
        <v>-242471729000</v>
      </c>
      <c r="R152" s="5">
        <v>-231117083000</v>
      </c>
      <c r="S152" s="5">
        <v>-247888602000</v>
      </c>
      <c r="T152" s="5">
        <v>-236858591000</v>
      </c>
      <c r="U152" s="5">
        <v>-283975538000</v>
      </c>
      <c r="V152" s="5">
        <v>-369789868000</v>
      </c>
      <c r="W152" s="5">
        <v>-287560130000</v>
      </c>
      <c r="X152" s="5">
        <v>-251808727000</v>
      </c>
      <c r="Y152" s="5">
        <v>-174735094000</v>
      </c>
      <c r="Z152" s="5">
        <v>-170284688000</v>
      </c>
    </row>
    <row r="153" spans="3:26" ht="15.5" x14ac:dyDescent="0.35">
      <c r="C153" t="s">
        <v>1337</v>
      </c>
    </row>
    <row r="154" spans="3:26" ht="15.5" x14ac:dyDescent="0.35">
      <c r="C154" t="s">
        <v>2397</v>
      </c>
      <c r="E154" s="5">
        <v>6884544000</v>
      </c>
      <c r="F154" s="5">
        <v>1029227000</v>
      </c>
      <c r="G154" s="5">
        <v>1131135000</v>
      </c>
      <c r="I154" s="5">
        <v>9310969000</v>
      </c>
      <c r="J154" s="5">
        <v>2446587000</v>
      </c>
      <c r="K154" s="5">
        <v>2637969000</v>
      </c>
      <c r="L154" s="5">
        <v>2891514000</v>
      </c>
      <c r="M154" s="5">
        <v>1137433000</v>
      </c>
      <c r="N154" s="5">
        <v>399088000</v>
      </c>
      <c r="O154" s="5">
        <v>1655862000</v>
      </c>
      <c r="P154" s="5">
        <v>1230645000</v>
      </c>
      <c r="Q154" s="5">
        <v>1616060000</v>
      </c>
      <c r="R154" s="5">
        <v>3790140000</v>
      </c>
      <c r="S154" s="5">
        <v>344423000</v>
      </c>
      <c r="T154" s="5">
        <v>1276206000</v>
      </c>
      <c r="U154" s="5">
        <v>491264000</v>
      </c>
      <c r="V154" s="5">
        <v>662077000</v>
      </c>
      <c r="W154" s="5">
        <v>309952000</v>
      </c>
    </row>
    <row r="155" spans="3:26" ht="15.5" x14ac:dyDescent="0.35">
      <c r="C155" t="s">
        <v>2398</v>
      </c>
      <c r="M155" s="5">
        <v>126672410000</v>
      </c>
    </row>
    <row r="156" spans="3:26" ht="15.5" x14ac:dyDescent="0.35">
      <c r="C156" t="s">
        <v>711</v>
      </c>
      <c r="D156" s="5">
        <v>363863000</v>
      </c>
      <c r="E156" s="5">
        <v>1100887000</v>
      </c>
      <c r="F156" s="5">
        <v>300511000</v>
      </c>
      <c r="G156" s="5">
        <v>1419852000</v>
      </c>
      <c r="I156" s="5">
        <v>2879080000</v>
      </c>
      <c r="J156" s="5">
        <v>10607771000</v>
      </c>
      <c r="K156" s="5">
        <v>9939016000</v>
      </c>
      <c r="L156" s="5">
        <v>5672661000</v>
      </c>
      <c r="M156" s="5">
        <v>2718622000</v>
      </c>
      <c r="N156" s="5">
        <v>534555000</v>
      </c>
      <c r="O156" s="5">
        <v>2845746000</v>
      </c>
      <c r="P156" s="5">
        <v>2686537000</v>
      </c>
      <c r="Q156" s="5">
        <v>137706000</v>
      </c>
      <c r="R156" s="5">
        <v>463123000</v>
      </c>
      <c r="S156" s="5">
        <v>1445400000</v>
      </c>
      <c r="T156" s="5">
        <v>1887445000</v>
      </c>
      <c r="U156" s="5">
        <v>622832000</v>
      </c>
      <c r="V156" s="5">
        <v>741580000</v>
      </c>
      <c r="W156" s="5">
        <v>2060262000</v>
      </c>
      <c r="X156" s="5">
        <v>9650000</v>
      </c>
      <c r="Y156" s="5">
        <v>39500000</v>
      </c>
      <c r="Z156" s="5">
        <v>202993000</v>
      </c>
    </row>
    <row r="157" spans="3:26" ht="15.5" x14ac:dyDescent="0.35">
      <c r="C157" t="s">
        <v>2399</v>
      </c>
    </row>
    <row r="158" spans="3:26" ht="15.5" x14ac:dyDescent="0.35">
      <c r="C158" t="s">
        <v>2400</v>
      </c>
      <c r="D158" s="5">
        <v>-13841866000</v>
      </c>
      <c r="E158" s="5">
        <v>-88536904000</v>
      </c>
      <c r="F158" s="5">
        <v>-9679975000</v>
      </c>
      <c r="G158" s="5">
        <v>-48400687000</v>
      </c>
      <c r="I158" s="5">
        <v>-150883555000</v>
      </c>
      <c r="J158" s="5">
        <v>-63207479000</v>
      </c>
      <c r="K158" s="5">
        <v>-190147687000</v>
      </c>
      <c r="L158" s="5">
        <v>-200326819000</v>
      </c>
      <c r="M158" s="5">
        <v>-278940992000</v>
      </c>
      <c r="N158" s="5">
        <v>-184202946000</v>
      </c>
      <c r="O158" s="5">
        <v>-163651946000</v>
      </c>
      <c r="P158" s="5">
        <v>-135403827000</v>
      </c>
      <c r="Q158" s="5">
        <v>-96760798000</v>
      </c>
      <c r="R158" s="5">
        <v>-82836885000</v>
      </c>
      <c r="S158" s="5">
        <v>-101744518000</v>
      </c>
      <c r="T158" s="5">
        <v>-118237597000</v>
      </c>
      <c r="U158" s="5">
        <v>-148895057000</v>
      </c>
      <c r="V158" s="5">
        <v>-130912089000</v>
      </c>
      <c r="W158" s="5">
        <v>-133555780000</v>
      </c>
      <c r="X158" s="5">
        <v>-104920905000</v>
      </c>
      <c r="Y158" s="5">
        <v>-64772789000</v>
      </c>
      <c r="Z158" s="5">
        <v>-47073305000</v>
      </c>
    </row>
    <row r="159" spans="3:26" ht="15.5" x14ac:dyDescent="0.35">
      <c r="C159" t="s">
        <v>1419</v>
      </c>
      <c r="D159" s="5">
        <v>-5303409000</v>
      </c>
      <c r="E159" s="5">
        <v>-66050189000</v>
      </c>
      <c r="F159" s="5">
        <v>-244777000</v>
      </c>
      <c r="G159" s="5">
        <v>-207981000</v>
      </c>
      <c r="I159" s="5">
        <v>-67135941000</v>
      </c>
      <c r="J159" s="5">
        <v>-19081524000</v>
      </c>
      <c r="K159" s="5">
        <v>-64205867000</v>
      </c>
      <c r="L159" s="5">
        <v>-76071254000</v>
      </c>
      <c r="M159" s="5">
        <v>-66879155000</v>
      </c>
      <c r="N159" s="5">
        <v>-15553466000</v>
      </c>
      <c r="O159" s="5">
        <v>-73781440000</v>
      </c>
      <c r="P159" s="5">
        <v>-32815188000</v>
      </c>
      <c r="Q159" s="5">
        <v>-37452665000</v>
      </c>
      <c r="R159" s="5">
        <v>-49073653000</v>
      </c>
      <c r="S159" s="5">
        <v>-60204963000</v>
      </c>
      <c r="T159" s="5">
        <v>-38201504000</v>
      </c>
      <c r="U159" s="5">
        <v>-51738639000</v>
      </c>
      <c r="V159" s="5">
        <v>-118071672000</v>
      </c>
      <c r="W159" s="5">
        <v>-96058915000</v>
      </c>
      <c r="X159" s="5">
        <v>-82777614000</v>
      </c>
      <c r="Y159" s="5">
        <v>-71436655000</v>
      </c>
      <c r="Z159" s="5">
        <v>-68193088000</v>
      </c>
    </row>
    <row r="160" spans="3:26" ht="15.5" x14ac:dyDescent="0.35">
      <c r="C160" t="s">
        <v>207</v>
      </c>
      <c r="D160" s="5">
        <v>-230379914000</v>
      </c>
      <c r="E160" s="5">
        <v>-178338971000</v>
      </c>
      <c r="F160" s="5">
        <v>-114546382000</v>
      </c>
      <c r="G160" s="5">
        <v>-499082550000</v>
      </c>
      <c r="I160" s="5">
        <v>-811678655000</v>
      </c>
      <c r="J160" s="5">
        <v>-221273544000</v>
      </c>
      <c r="K160" s="5">
        <v>-467606973000</v>
      </c>
      <c r="L160" s="5">
        <v>-69062560000</v>
      </c>
      <c r="M160" s="5">
        <v>-55939307000</v>
      </c>
      <c r="N160" s="5">
        <v>-106879301000</v>
      </c>
      <c r="O160" s="5">
        <v>-194574034000</v>
      </c>
      <c r="P160" s="5">
        <v>-119274976000</v>
      </c>
      <c r="Q160" s="5">
        <v>-101976339000</v>
      </c>
      <c r="R160" s="5">
        <v>-99672560000</v>
      </c>
      <c r="S160" s="5">
        <v>-82207068000</v>
      </c>
      <c r="T160" s="5">
        <v>-76562777000</v>
      </c>
      <c r="U160" s="5">
        <v>-82038146000</v>
      </c>
      <c r="V160" s="5">
        <v>-117810967000</v>
      </c>
      <c r="W160" s="5">
        <v>-59170337000</v>
      </c>
      <c r="X160" s="5">
        <v>-61454747000</v>
      </c>
      <c r="Y160" s="5">
        <v>-36428544000</v>
      </c>
      <c r="Z160" s="5">
        <v>-52924553000</v>
      </c>
    </row>
    <row r="161" spans="3:26" ht="15.5" x14ac:dyDescent="0.35">
      <c r="C161" t="s">
        <v>2401</v>
      </c>
    </row>
    <row r="162" spans="3:26" ht="15.5" x14ac:dyDescent="0.35">
      <c r="C162" t="s">
        <v>2402</v>
      </c>
      <c r="O162" s="5">
        <v>-100000000000</v>
      </c>
    </row>
    <row r="163" spans="3:26" ht="15.5" x14ac:dyDescent="0.35">
      <c r="C163" t="s">
        <v>2403</v>
      </c>
      <c r="P163" s="5">
        <v>-29000000000</v>
      </c>
    </row>
    <row r="164" spans="3:26" ht="15.5" x14ac:dyDescent="0.35">
      <c r="C164" t="s">
        <v>2404</v>
      </c>
    </row>
    <row r="165" spans="3:26" ht="15.5" x14ac:dyDescent="0.35">
      <c r="C165" t="s">
        <v>1762</v>
      </c>
      <c r="N165" s="5">
        <v>-3272525000</v>
      </c>
    </row>
    <row r="166" spans="3:26" ht="15.5" x14ac:dyDescent="0.35">
      <c r="C166" t="s">
        <v>1245</v>
      </c>
      <c r="D166" s="5">
        <v>-156177000</v>
      </c>
      <c r="E166" s="5">
        <v>-808178000</v>
      </c>
      <c r="F166" s="5">
        <v>-980026000</v>
      </c>
      <c r="G166" s="5">
        <v>-351805000</v>
      </c>
      <c r="I166" s="5">
        <v>-2269798000</v>
      </c>
      <c r="J166" s="5">
        <v>-3110421000</v>
      </c>
      <c r="K166" s="5">
        <v>-2635899000</v>
      </c>
      <c r="L166" s="5">
        <v>-4498249000</v>
      </c>
      <c r="M166" s="5">
        <v>-2648882000</v>
      </c>
      <c r="N166" s="5">
        <v>-1368097000</v>
      </c>
      <c r="O166" s="5">
        <v>-8751405000</v>
      </c>
      <c r="P166" s="5">
        <v>-5298373000</v>
      </c>
      <c r="Q166" s="5">
        <v>-8035693000</v>
      </c>
      <c r="R166" s="5">
        <v>-3787248000</v>
      </c>
      <c r="S166" s="5">
        <v>-5521876000</v>
      </c>
      <c r="T166" s="5">
        <v>-7020364000</v>
      </c>
      <c r="U166" s="5">
        <v>-2417792000</v>
      </c>
      <c r="V166" s="5">
        <v>-4398797000</v>
      </c>
      <c r="W166" s="5">
        <v>-1145312000</v>
      </c>
      <c r="X166" s="5">
        <v>-2665111000</v>
      </c>
      <c r="Y166" s="5">
        <v>-2136606000</v>
      </c>
      <c r="Z166" s="5">
        <v>-2296735000</v>
      </c>
    </row>
    <row r="167" spans="3:26" ht="15.5" x14ac:dyDescent="0.35">
      <c r="C167" t="s">
        <v>241</v>
      </c>
      <c r="D167" s="5">
        <v>119251006000</v>
      </c>
      <c r="E167" s="5">
        <v>116476576000</v>
      </c>
      <c r="F167" s="5">
        <v>238688084000</v>
      </c>
      <c r="G167" s="5">
        <v>497250035000</v>
      </c>
      <c r="I167" s="5">
        <v>898225718000</v>
      </c>
      <c r="J167" s="5">
        <v>248319000</v>
      </c>
      <c r="K167" s="5">
        <v>-15564526000</v>
      </c>
      <c r="L167" s="5">
        <v>19640159000</v>
      </c>
      <c r="M167" s="5">
        <v>9825294000</v>
      </c>
      <c r="N167" s="5">
        <v>120478136000</v>
      </c>
      <c r="O167" s="5">
        <v>-79059255000</v>
      </c>
      <c r="P167" s="5">
        <v>-65689042000</v>
      </c>
      <c r="Q167" s="5">
        <v>-73877127000</v>
      </c>
      <c r="R167" s="5">
        <v>-51109309000</v>
      </c>
      <c r="S167" s="5">
        <v>-68601558000</v>
      </c>
      <c r="T167" s="5">
        <v>-66691957000</v>
      </c>
      <c r="U167" s="5">
        <v>-50753865000</v>
      </c>
      <c r="V167" s="5">
        <v>-49657072000</v>
      </c>
      <c r="W167" s="5">
        <v>-9018131000</v>
      </c>
      <c r="X167" s="5">
        <v>-41574774000</v>
      </c>
      <c r="Y167" s="5">
        <v>-28180499000</v>
      </c>
      <c r="Z167" s="5">
        <v>-17851315000</v>
      </c>
    </row>
    <row r="168" spans="3:26" ht="15.5" x14ac:dyDescent="0.35">
      <c r="C168" t="s">
        <v>730</v>
      </c>
      <c r="O168" s="5">
        <v>-63844434000</v>
      </c>
      <c r="P168" s="5">
        <v>-49878464000</v>
      </c>
      <c r="Q168" s="5">
        <v>-60072586000</v>
      </c>
      <c r="R168" s="5">
        <v>-35825123000</v>
      </c>
      <c r="S168" s="5">
        <v>-59854157000</v>
      </c>
      <c r="T168" s="5">
        <v>-59854157000</v>
      </c>
      <c r="U168" s="5">
        <v>-46041660000</v>
      </c>
      <c r="V168" s="5">
        <v>-46041660000</v>
      </c>
      <c r="W168" s="5">
        <v>-200000000000</v>
      </c>
      <c r="X168" s="5">
        <v>-37038750000</v>
      </c>
      <c r="Y168" s="5">
        <v>-25218766000</v>
      </c>
      <c r="Z168" s="5">
        <v>-20081250000</v>
      </c>
    </row>
    <row r="169" spans="3:26" ht="15.5" x14ac:dyDescent="0.35">
      <c r="C169" t="s">
        <v>2405</v>
      </c>
      <c r="O169" s="5">
        <v>-7579425000</v>
      </c>
      <c r="P169" s="5">
        <v>-2175626000</v>
      </c>
      <c r="Q169" s="5">
        <v>-1924079000</v>
      </c>
      <c r="R169" s="5">
        <v>-5458166000</v>
      </c>
      <c r="S169" s="5">
        <v>-8747401000</v>
      </c>
      <c r="T169" s="5">
        <v>-6837800000</v>
      </c>
      <c r="U169" s="5">
        <v>-4712205000</v>
      </c>
      <c r="V169" s="5">
        <v>-3615412000</v>
      </c>
      <c r="W169" s="5">
        <v>-3115290000</v>
      </c>
      <c r="X169" s="5">
        <v>-2014776000</v>
      </c>
      <c r="Y169" s="5">
        <v>-2047982000</v>
      </c>
      <c r="Z169" s="5">
        <v>-2209824000</v>
      </c>
    </row>
    <row r="170" spans="3:26" ht="15.5" x14ac:dyDescent="0.35">
      <c r="C170" t="s">
        <v>2406</v>
      </c>
    </row>
    <row r="171" spans="3:26" ht="15.5" x14ac:dyDescent="0.35">
      <c r="C171" t="s">
        <v>246</v>
      </c>
      <c r="G171" s="5">
        <v>80000000000</v>
      </c>
      <c r="I171" s="5">
        <v>80000000000</v>
      </c>
    </row>
    <row r="172" spans="3:26" ht="15.5" x14ac:dyDescent="0.35">
      <c r="C172" t="s">
        <v>248</v>
      </c>
      <c r="E172" s="5">
        <v>1842643728000</v>
      </c>
      <c r="I172" s="5">
        <v>1842643728000</v>
      </c>
      <c r="J172" s="5">
        <v>245182199000</v>
      </c>
      <c r="K172" s="5">
        <v>304922268000</v>
      </c>
      <c r="L172" s="5">
        <v>100000000000</v>
      </c>
      <c r="M172" s="5">
        <v>-200000000000</v>
      </c>
      <c r="R172" s="5">
        <v>-200000000000</v>
      </c>
    </row>
    <row r="173" spans="3:26" ht="15.5" x14ac:dyDescent="0.35">
      <c r="C173" t="s">
        <v>2407</v>
      </c>
      <c r="K173" s="5">
        <v>24231941000</v>
      </c>
    </row>
    <row r="174" spans="3:26" ht="15.5" x14ac:dyDescent="0.35">
      <c r="C174" t="s">
        <v>1123</v>
      </c>
      <c r="E174" s="5">
        <v>-94440100000</v>
      </c>
      <c r="F174" s="5">
        <v>54440100000</v>
      </c>
      <c r="I174" s="5">
        <v>-40000000000</v>
      </c>
      <c r="J174" s="5">
        <v>40000000000</v>
      </c>
    </row>
    <row r="175" spans="3:26" ht="15.5" x14ac:dyDescent="0.35">
      <c r="C175" t="s">
        <v>2408</v>
      </c>
      <c r="E175" s="5">
        <v>40000000000</v>
      </c>
      <c r="G175" s="5">
        <v>-40000000000</v>
      </c>
    </row>
    <row r="176" spans="3:26" ht="15.5" x14ac:dyDescent="0.35">
      <c r="C176" t="s">
        <v>1336</v>
      </c>
      <c r="E176" s="5">
        <v>54440100000</v>
      </c>
      <c r="I176" s="5">
        <v>54440100000</v>
      </c>
    </row>
    <row r="177" spans="2:26" ht="15.5" x14ac:dyDescent="0.35">
      <c r="C177" t="s">
        <v>2409</v>
      </c>
      <c r="E177" s="5">
        <v>-1444621559000</v>
      </c>
      <c r="F177" s="5">
        <v>1444621559000</v>
      </c>
    </row>
    <row r="178" spans="2:26" ht="15.5" x14ac:dyDescent="0.35">
      <c r="C178" t="s">
        <v>1158</v>
      </c>
      <c r="D178" s="5">
        <v>10000000000</v>
      </c>
      <c r="E178" s="5">
        <v>-231558378000</v>
      </c>
      <c r="F178" s="5">
        <v>580698546000</v>
      </c>
      <c r="G178" s="5">
        <v>590458383000</v>
      </c>
      <c r="I178" s="5">
        <v>1455726727000</v>
      </c>
      <c r="J178" s="5">
        <v>1092610015000</v>
      </c>
      <c r="K178" s="5">
        <v>1327000000000</v>
      </c>
      <c r="L178" s="5">
        <v>440000000000</v>
      </c>
      <c r="M178" s="5">
        <v>921000000000</v>
      </c>
      <c r="N178" s="5">
        <v>222000000000</v>
      </c>
      <c r="W178" s="5">
        <v>200000000000</v>
      </c>
      <c r="Z178" s="5">
        <v>4514828000</v>
      </c>
    </row>
    <row r="179" spans="2:26" ht="15.5" x14ac:dyDescent="0.35">
      <c r="C179" t="s">
        <v>716</v>
      </c>
      <c r="D179" s="5">
        <v>-10000000000</v>
      </c>
      <c r="F179" s="5">
        <v>-619442168000</v>
      </c>
      <c r="G179" s="5">
        <v>-580043383000</v>
      </c>
      <c r="I179" s="5">
        <v>-1683308727000</v>
      </c>
      <c r="J179" s="5">
        <v>-1096460015000</v>
      </c>
      <c r="K179" s="5">
        <v>-1380168000000</v>
      </c>
      <c r="L179" s="5">
        <v>-288400000000</v>
      </c>
      <c r="M179" s="5">
        <v>-820000000000</v>
      </c>
      <c r="N179" s="5">
        <v>-40000000000</v>
      </c>
      <c r="W179" s="5">
        <v>-201079829000</v>
      </c>
      <c r="X179" s="5">
        <v>-2521248000</v>
      </c>
      <c r="Y179" s="5">
        <v>-913751000</v>
      </c>
    </row>
    <row r="180" spans="2:26" ht="15.5" x14ac:dyDescent="0.35">
      <c r="C180" t="s">
        <v>2410</v>
      </c>
      <c r="R180" s="5">
        <v>-2868514000</v>
      </c>
      <c r="W180" s="5">
        <v>-4823012000</v>
      </c>
    </row>
    <row r="181" spans="2:26" ht="15.5" x14ac:dyDescent="0.35">
      <c r="C181" t="s">
        <v>2411</v>
      </c>
    </row>
    <row r="182" spans="2:26" ht="15.5" x14ac:dyDescent="0.35">
      <c r="C182" t="s">
        <v>2412</v>
      </c>
      <c r="D182" s="5">
        <v>-1311690000</v>
      </c>
      <c r="E182" s="5">
        <v>-1694232000</v>
      </c>
      <c r="F182" s="5">
        <v>-2031581000</v>
      </c>
      <c r="G182" s="5">
        <v>-2041289000</v>
      </c>
      <c r="I182" s="5">
        <v>-7801623000</v>
      </c>
      <c r="J182" s="5">
        <v>-16620409000</v>
      </c>
      <c r="K182" s="5">
        <v>-24790647000</v>
      </c>
      <c r="L182" s="5">
        <v>-18673770000</v>
      </c>
      <c r="M182" s="5">
        <v>-11555784000</v>
      </c>
      <c r="N182" s="5">
        <v>-16801547000</v>
      </c>
      <c r="O182" s="5">
        <v>-7635396000</v>
      </c>
      <c r="P182" s="5">
        <v>-13634952000</v>
      </c>
      <c r="Q182" s="5">
        <v>-11880462000</v>
      </c>
      <c r="R182" s="5">
        <v>-6957506000</v>
      </c>
    </row>
    <row r="183" spans="2:26" ht="15.5" x14ac:dyDescent="0.35">
      <c r="C183" t="s">
        <v>249</v>
      </c>
      <c r="D183" s="5">
        <v>-28653867000</v>
      </c>
      <c r="E183" s="5">
        <v>-46535171000</v>
      </c>
      <c r="F183" s="5">
        <v>-36983449000</v>
      </c>
      <c r="G183" s="5">
        <v>-32863732000</v>
      </c>
      <c r="I183" s="5">
        <v>-147290205000</v>
      </c>
      <c r="J183" s="5">
        <v>-169463471000</v>
      </c>
      <c r="K183" s="5">
        <v>-201760088000</v>
      </c>
      <c r="L183" s="5">
        <v>-173286071000</v>
      </c>
      <c r="M183" s="5">
        <v>-79618922000</v>
      </c>
      <c r="N183" s="5">
        <v>-41447792000</v>
      </c>
    </row>
    <row r="184" spans="2:26" ht="15.5" x14ac:dyDescent="0.35">
      <c r="C184" t="s">
        <v>985</v>
      </c>
      <c r="D184" s="5">
        <v>151286876000</v>
      </c>
      <c r="F184" s="5">
        <v>-931794610000</v>
      </c>
      <c r="G184" s="5">
        <v>499710213000</v>
      </c>
      <c r="M184" s="5">
        <v>200000000000</v>
      </c>
    </row>
    <row r="185" spans="2:26" ht="15.5" x14ac:dyDescent="0.35">
      <c r="C185" t="s">
        <v>619</v>
      </c>
      <c r="D185" s="5">
        <v>-2070313000</v>
      </c>
      <c r="E185" s="5">
        <v>-1757812000</v>
      </c>
      <c r="F185" s="5">
        <v>-250820313000</v>
      </c>
      <c r="G185" s="5">
        <v>-17970157000</v>
      </c>
      <c r="I185" s="5">
        <v>-656184282000</v>
      </c>
      <c r="J185" s="5">
        <v>-95000000000</v>
      </c>
      <c r="K185" s="5">
        <v>-65000000000</v>
      </c>
      <c r="L185" s="5">
        <v>-40000000000</v>
      </c>
      <c r="Z185" s="5">
        <v>-75069000</v>
      </c>
    </row>
    <row r="186" spans="2:26" ht="15.5" x14ac:dyDescent="0.35">
      <c r="C186" t="s">
        <v>2413</v>
      </c>
      <c r="D186" s="5">
        <v>98652753000</v>
      </c>
      <c r="E186" s="5">
        <v>44812031000</v>
      </c>
      <c r="F186" s="5">
        <v>-18374232000</v>
      </c>
      <c r="G186" s="5">
        <v>-70491211000</v>
      </c>
      <c r="I186" s="5">
        <v>82370931000</v>
      </c>
      <c r="J186" s="5">
        <v>-144810153000</v>
      </c>
      <c r="K186" s="5">
        <v>-344251905000</v>
      </c>
      <c r="L186" s="5">
        <v>-54254379000</v>
      </c>
      <c r="M186" s="5">
        <v>-282271051000</v>
      </c>
      <c r="N186" s="5">
        <v>20419483000</v>
      </c>
      <c r="O186" s="5">
        <v>-124635249000</v>
      </c>
      <c r="P186" s="5">
        <v>190071699000</v>
      </c>
      <c r="Q186" s="5">
        <v>3654466000</v>
      </c>
      <c r="R186" s="5">
        <v>138895698000</v>
      </c>
      <c r="S186" s="5">
        <v>5409472000</v>
      </c>
      <c r="T186" s="5">
        <v>4600647000</v>
      </c>
      <c r="U186" s="5">
        <v>70526834000</v>
      </c>
      <c r="V186" s="5">
        <v>7362210000</v>
      </c>
      <c r="W186" s="5">
        <v>184445161000</v>
      </c>
      <c r="X186" s="5">
        <v>189131000</v>
      </c>
      <c r="Y186" s="5">
        <v>164769058000</v>
      </c>
      <c r="Z186" s="5">
        <v>37446841000</v>
      </c>
    </row>
    <row r="187" spans="2:26" ht="15.5" x14ac:dyDescent="0.35">
      <c r="C187" t="s">
        <v>280</v>
      </c>
      <c r="D187" s="5">
        <v>7105000</v>
      </c>
      <c r="E187" s="5">
        <v>-539863000</v>
      </c>
      <c r="F187" s="5">
        <v>558362000</v>
      </c>
      <c r="G187" s="5">
        <v>-11998000</v>
      </c>
      <c r="I187" s="5">
        <v>20896000</v>
      </c>
      <c r="J187" s="5">
        <v>784682000</v>
      </c>
      <c r="K187" s="5">
        <v>-601084000</v>
      </c>
      <c r="L187" s="5">
        <v>2171517000</v>
      </c>
      <c r="M187" s="5">
        <v>372285000</v>
      </c>
      <c r="N187" s="5">
        <v>744519000</v>
      </c>
      <c r="O187" s="5">
        <v>-1625727000</v>
      </c>
      <c r="P187" s="5">
        <v>2428922000</v>
      </c>
      <c r="Q187" s="5">
        <v>275654000</v>
      </c>
      <c r="R187" s="5">
        <v>-870876000</v>
      </c>
      <c r="S187" s="5">
        <v>2572946000</v>
      </c>
      <c r="T187" s="5">
        <v>389479000</v>
      </c>
      <c r="U187" s="5">
        <v>2495413000</v>
      </c>
      <c r="V187" s="5">
        <v>1471100000</v>
      </c>
      <c r="W187" s="5">
        <v>73349000</v>
      </c>
      <c r="X187" s="5">
        <v>374432253000</v>
      </c>
      <c r="Y187" s="5">
        <v>-1832110000</v>
      </c>
      <c r="Z187" s="5">
        <v>-787299000</v>
      </c>
    </row>
    <row r="188" spans="2:26" ht="15.5" x14ac:dyDescent="0.35">
      <c r="C188" t="s">
        <v>2414</v>
      </c>
      <c r="K188" s="5">
        <v>4777597000</v>
      </c>
    </row>
    <row r="189" spans="2:26" ht="15.5" x14ac:dyDescent="0.35">
      <c r="C189" t="s">
        <v>279</v>
      </c>
      <c r="D189" s="5">
        <v>145246911000</v>
      </c>
      <c r="I189" s="5">
        <v>64829810000</v>
      </c>
      <c r="J189" s="5">
        <v>208855281000</v>
      </c>
      <c r="K189" s="5">
        <v>548930673000</v>
      </c>
      <c r="L189" s="5">
        <v>601013535000</v>
      </c>
      <c r="M189" s="5">
        <v>882912301000</v>
      </c>
      <c r="N189" s="5">
        <v>861748299000</v>
      </c>
      <c r="O189" s="5">
        <v>988009275000</v>
      </c>
      <c r="P189" s="5">
        <v>795508654000</v>
      </c>
      <c r="Q189" s="5">
        <v>791578534000</v>
      </c>
      <c r="R189" s="5">
        <v>653553712000</v>
      </c>
      <c r="S189" s="5">
        <v>645571294000</v>
      </c>
      <c r="T189" s="5">
        <v>640581168000</v>
      </c>
      <c r="U189" s="5">
        <v>567558921000</v>
      </c>
      <c r="V189" s="5">
        <v>558725611000</v>
      </c>
      <c r="W189" s="5">
        <v>374207101000</v>
      </c>
      <c r="X189" s="5">
        <v>-414283000</v>
      </c>
      <c r="Y189" s="5">
        <v>211495305000</v>
      </c>
      <c r="Z189" s="5">
        <v>174835763000</v>
      </c>
    </row>
    <row r="190" spans="2:26" ht="15.5" x14ac:dyDescent="0.35">
      <c r="C190" t="s">
        <v>282</v>
      </c>
      <c r="D190" s="5">
        <v>243906769000</v>
      </c>
      <c r="E190" s="5">
        <v>44272168000</v>
      </c>
      <c r="F190" s="5">
        <v>-17815870000</v>
      </c>
      <c r="G190" s="5">
        <v>-70503209000</v>
      </c>
      <c r="I190" s="5">
        <v>147221637000</v>
      </c>
      <c r="J190" s="5">
        <v>64829810000</v>
      </c>
      <c r="K190" s="5">
        <v>208855281000</v>
      </c>
      <c r="L190" s="5">
        <v>548930673000</v>
      </c>
      <c r="M190" s="5">
        <v>601013535000</v>
      </c>
      <c r="N190" s="5">
        <v>882912301000</v>
      </c>
      <c r="O190" s="5">
        <v>861748299000</v>
      </c>
      <c r="P190" s="5">
        <v>988009275000</v>
      </c>
      <c r="Q190" s="5">
        <v>795508654000</v>
      </c>
      <c r="R190" s="5">
        <v>791578534000</v>
      </c>
      <c r="S190" s="5">
        <v>653553712000</v>
      </c>
      <c r="T190" s="5">
        <v>645571294000</v>
      </c>
      <c r="U190" s="5">
        <v>640581168000</v>
      </c>
      <c r="V190" s="5">
        <v>567558921000</v>
      </c>
      <c r="W190" s="5">
        <v>558725611000</v>
      </c>
      <c r="X190" s="5">
        <v>374207101000</v>
      </c>
      <c r="Y190" s="5">
        <v>374432253000</v>
      </c>
      <c r="Z190" s="5">
        <v>211495305000</v>
      </c>
    </row>
    <row r="192" spans="2:26" ht="15.5" x14ac:dyDescent="0.35">
      <c r="B192" t="s">
        <v>283</v>
      </c>
      <c r="C192" t="s">
        <v>11</v>
      </c>
      <c r="D192" s="5">
        <v>4520000000</v>
      </c>
      <c r="E192" s="5">
        <v>4520000000</v>
      </c>
      <c r="F192" s="5">
        <v>4520000000</v>
      </c>
      <c r="G192" s="5">
        <v>4520000000</v>
      </c>
      <c r="I192" s="5">
        <v>4520000000</v>
      </c>
      <c r="J192" s="5">
        <v>3990000000</v>
      </c>
      <c r="K192" s="5">
        <v>3990000000</v>
      </c>
      <c r="L192" s="5">
        <v>3990000000</v>
      </c>
      <c r="M192" s="5">
        <v>3990000000</v>
      </c>
      <c r="N192" s="5">
        <v>3990000000</v>
      </c>
      <c r="O192" s="5">
        <v>2000000000</v>
      </c>
      <c r="P192" s="5">
        <v>2000000000</v>
      </c>
      <c r="Q192" s="5">
        <v>2000000000</v>
      </c>
      <c r="R192" s="5">
        <v>2000000000</v>
      </c>
      <c r="S192" s="5">
        <v>2000000000</v>
      </c>
      <c r="T192" s="5">
        <v>2000000000</v>
      </c>
      <c r="U192" s="5">
        <v>2000000000</v>
      </c>
      <c r="V192" s="5">
        <v>460000000</v>
      </c>
      <c r="W192" s="5">
        <v>460000000</v>
      </c>
      <c r="X192" s="5">
        <v>450000000</v>
      </c>
      <c r="Y192" s="5">
        <v>450000000</v>
      </c>
      <c r="Z192" s="5">
        <v>450000000</v>
      </c>
    </row>
    <row r="193" spans="3:7" ht="15.5" x14ac:dyDescent="0.35">
      <c r="C193" t="s">
        <v>284</v>
      </c>
      <c r="D193" s="6">
        <v>2.94</v>
      </c>
      <c r="E193" s="6">
        <v>-27.96</v>
      </c>
      <c r="F193" s="6">
        <v>-22.29</v>
      </c>
      <c r="G193" s="6">
        <v>-22.54</v>
      </c>
    </row>
    <row r="194" spans="3:7" ht="15.5" x14ac:dyDescent="0.35">
      <c r="C194" t="s">
        <v>285</v>
      </c>
      <c r="D194" s="6">
        <v>96.6</v>
      </c>
      <c r="E194" s="6">
        <v>-20.92</v>
      </c>
      <c r="F194" s="6">
        <v>-32.53</v>
      </c>
      <c r="G194" s="6">
        <v>-12.16</v>
      </c>
    </row>
    <row r="195" spans="3:7" ht="15.5" x14ac:dyDescent="0.35">
      <c r="C195" t="s">
        <v>72</v>
      </c>
      <c r="D195" s="6">
        <v>0.9</v>
      </c>
      <c r="E195" s="6">
        <v>2.0099999999999998</v>
      </c>
      <c r="F195" s="6">
        <v>2.83</v>
      </c>
      <c r="G195" s="6">
        <v>1.03</v>
      </c>
    </row>
    <row r="196" spans="3:7" ht="15.5" x14ac:dyDescent="0.35">
      <c r="C196" t="s">
        <v>286</v>
      </c>
      <c r="E196" s="5">
        <v>32830000000</v>
      </c>
      <c r="F196" s="5">
        <v>-9830000000</v>
      </c>
      <c r="G196" s="5">
        <v>-13290000000</v>
      </c>
    </row>
    <row r="197" spans="3:7" ht="15.5" x14ac:dyDescent="0.35">
      <c r="C197" t="s">
        <v>287</v>
      </c>
      <c r="D197" s="6">
        <v>2.5999999999999999E-3</v>
      </c>
      <c r="E197" s="6">
        <v>-2.5600000000000001E-2</v>
      </c>
      <c r="F197" s="6">
        <v>-2.4399999999999998E-2</v>
      </c>
      <c r="G197" s="6">
        <v>-2.4799999999999999E-2</v>
      </c>
    </row>
    <row r="198" spans="3:7" ht="15.5" x14ac:dyDescent="0.35">
      <c r="C198" t="s">
        <v>288</v>
      </c>
      <c r="D198" s="6">
        <v>2.86E-2</v>
      </c>
      <c r="E198" s="6">
        <v>-0.29020000000000001</v>
      </c>
      <c r="F198" s="6">
        <v>-6.2175000000000002</v>
      </c>
      <c r="G198" s="6">
        <v>-0.78469999999999995</v>
      </c>
    </row>
    <row r="199" spans="3:7" ht="15.5" x14ac:dyDescent="0.35">
      <c r="C199" t="s">
        <v>289</v>
      </c>
      <c r="D199" s="6">
        <v>9.8999999999999991E-3</v>
      </c>
      <c r="E199" s="6">
        <v>-2.5099999999999997E-2</v>
      </c>
      <c r="F199" s="6">
        <v>-4.8899999999999999E-2</v>
      </c>
      <c r="G199" s="6">
        <v>-7.1199999999999999E-2</v>
      </c>
    </row>
    <row r="200" spans="3:7" ht="15.5" x14ac:dyDescent="0.35">
      <c r="C200" t="s">
        <v>290</v>
      </c>
      <c r="D200" s="6">
        <v>1.34</v>
      </c>
      <c r="E200" s="6">
        <v>-2.71</v>
      </c>
      <c r="F200" s="6">
        <v>-4.96</v>
      </c>
      <c r="G200" s="6">
        <v>-5.88</v>
      </c>
    </row>
    <row r="201" spans="3:7" ht="15.5" x14ac:dyDescent="0.35">
      <c r="C201" t="s">
        <v>291</v>
      </c>
      <c r="D201" s="5">
        <v>465000000000</v>
      </c>
      <c r="E201" s="5">
        <v>436000000000</v>
      </c>
      <c r="F201" s="5">
        <v>16000000000</v>
      </c>
      <c r="G201" s="5">
        <v>130000000000</v>
      </c>
    </row>
    <row r="202" spans="3:7" ht="15.5" x14ac:dyDescent="0.35">
      <c r="C202" t="s">
        <v>292</v>
      </c>
      <c r="D202" s="6">
        <v>2.76</v>
      </c>
      <c r="E202" s="6">
        <v>6.07</v>
      </c>
      <c r="F202" s="6">
        <v>201.95</v>
      </c>
      <c r="G202" s="6">
        <v>9.5399999999999991</v>
      </c>
    </row>
    <row r="203" spans="3:7" ht="15.5" x14ac:dyDescent="0.35">
      <c r="C203" t="s">
        <v>293</v>
      </c>
      <c r="D203" s="6">
        <v>102.73</v>
      </c>
      <c r="E203" s="6">
        <v>96.35</v>
      </c>
      <c r="F203" s="6">
        <v>3.59</v>
      </c>
      <c r="G203" s="6">
        <v>28.73</v>
      </c>
    </row>
    <row r="204" spans="3:7" ht="15.5" x14ac:dyDescent="0.35">
      <c r="C204" t="s">
        <v>294</v>
      </c>
      <c r="D204" s="6">
        <v>2.76</v>
      </c>
      <c r="E204" s="6">
        <v>6.07</v>
      </c>
      <c r="F204" s="6">
        <v>201.95</v>
      </c>
      <c r="G204" s="6">
        <v>9.5399999999999991</v>
      </c>
    </row>
    <row r="205" spans="3:7" ht="15.5" x14ac:dyDescent="0.35">
      <c r="C205" t="s">
        <v>295</v>
      </c>
      <c r="D205" s="6">
        <v>102.73</v>
      </c>
      <c r="E205" s="6">
        <v>96.35</v>
      </c>
      <c r="F205" s="6">
        <v>3.59</v>
      </c>
      <c r="G205" s="6">
        <v>28.73</v>
      </c>
    </row>
    <row r="206" spans="3:7" ht="15.5" x14ac:dyDescent="0.35">
      <c r="C206" t="s">
        <v>296</v>
      </c>
      <c r="D206" s="5">
        <v>161000000000</v>
      </c>
      <c r="E206" s="5">
        <v>162000000000</v>
      </c>
      <c r="F206" s="5">
        <v>151000000000</v>
      </c>
      <c r="G206" s="5">
        <v>676000000000</v>
      </c>
    </row>
    <row r="207" spans="3:7" ht="15.5" x14ac:dyDescent="0.35">
      <c r="C207" t="s">
        <v>297</v>
      </c>
      <c r="D207" s="5">
        <v>1976000000000</v>
      </c>
      <c r="E207" s="5">
        <v>1827000000000</v>
      </c>
      <c r="F207" s="5">
        <v>1675000000000</v>
      </c>
      <c r="G207" s="5">
        <v>934000000000</v>
      </c>
    </row>
    <row r="208" spans="3:7" ht="15.5" x14ac:dyDescent="0.35">
      <c r="C208" t="s">
        <v>298</v>
      </c>
      <c r="D208" s="5">
        <v>465000000000</v>
      </c>
      <c r="E208" s="5">
        <v>436000000000</v>
      </c>
      <c r="F208" s="5">
        <v>16000000000</v>
      </c>
      <c r="G208" s="5">
        <v>130000000000</v>
      </c>
    </row>
    <row r="209" spans="3:26" ht="15.5" x14ac:dyDescent="0.35">
      <c r="C209" t="s">
        <v>23</v>
      </c>
      <c r="D209" s="5">
        <v>2137000000000</v>
      </c>
      <c r="E209" s="5">
        <v>1989000000000</v>
      </c>
      <c r="F209" s="5">
        <v>1826000000000</v>
      </c>
      <c r="G209" s="5">
        <v>1610000000000</v>
      </c>
    </row>
    <row r="210" spans="3:26" ht="15.5" x14ac:dyDescent="0.35">
      <c r="C210" t="s">
        <v>20</v>
      </c>
      <c r="D210" s="5">
        <v>1893000000000</v>
      </c>
      <c r="E210" s="5">
        <v>1842000000000</v>
      </c>
      <c r="F210" s="5">
        <v>1723000000000</v>
      </c>
      <c r="G210" s="5">
        <v>1489000000000</v>
      </c>
    </row>
    <row r="211" spans="3:26" ht="15.5" x14ac:dyDescent="0.35">
      <c r="C211" t="s">
        <v>299</v>
      </c>
      <c r="D211" s="5">
        <v>-1343000000000</v>
      </c>
      <c r="E211" s="5">
        <v>-1326000000000</v>
      </c>
      <c r="F211" s="5">
        <v>-1062000000000</v>
      </c>
      <c r="G211" s="5">
        <v>-1626000000000</v>
      </c>
    </row>
    <row r="212" spans="3:26" ht="15.5" x14ac:dyDescent="0.35">
      <c r="C212" t="s">
        <v>300</v>
      </c>
      <c r="D212" s="5">
        <v>229000000000</v>
      </c>
      <c r="E212" s="5">
        <v>254000000000</v>
      </c>
      <c r="F212" s="5">
        <v>-133000000000</v>
      </c>
      <c r="G212" s="5">
        <v>-22000000000</v>
      </c>
    </row>
    <row r="213" spans="3:26" ht="15.5" x14ac:dyDescent="0.35">
      <c r="C213" t="s">
        <v>301</v>
      </c>
      <c r="D213" s="5">
        <v>-250000000000</v>
      </c>
      <c r="E213" s="5">
        <v>-333000000000</v>
      </c>
      <c r="F213" s="5">
        <v>-124000000000</v>
      </c>
      <c r="G213" s="5">
        <v>-548000000000</v>
      </c>
    </row>
    <row r="214" spans="3:26" ht="15.5" x14ac:dyDescent="0.35">
      <c r="C214" t="s">
        <v>12</v>
      </c>
      <c r="D214" s="5">
        <v>-21000000000</v>
      </c>
      <c r="E214" s="5">
        <v>-79000000000</v>
      </c>
      <c r="F214" s="5">
        <v>-257000000000</v>
      </c>
      <c r="G214" s="5">
        <v>-570000000000</v>
      </c>
    </row>
    <row r="215" spans="3:26" ht="15.5" x14ac:dyDescent="0.35">
      <c r="C215" t="s">
        <v>15</v>
      </c>
      <c r="D215" s="6">
        <v>-4.5999999999999996</v>
      </c>
      <c r="E215" s="6">
        <v>-17.43</v>
      </c>
      <c r="F215" s="6">
        <v>-56.9</v>
      </c>
      <c r="G215" s="6">
        <v>-125.99</v>
      </c>
    </row>
    <row r="216" spans="3:26" ht="15.5" x14ac:dyDescent="0.35">
      <c r="C216" t="s">
        <v>57</v>
      </c>
      <c r="I216" s="6">
        <v>-80.92</v>
      </c>
      <c r="J216" s="6">
        <v>-199.66</v>
      </c>
      <c r="K216" s="6">
        <v>-104.17</v>
      </c>
      <c r="L216" s="6">
        <v>-19.41</v>
      </c>
      <c r="M216" s="6">
        <v>-74.11</v>
      </c>
      <c r="N216" s="6">
        <v>-94.53</v>
      </c>
      <c r="O216" s="6">
        <v>121.07</v>
      </c>
      <c r="P216" s="6">
        <v>106.26</v>
      </c>
      <c r="Q216" s="6">
        <v>83.7</v>
      </c>
      <c r="R216" s="6">
        <v>86.51</v>
      </c>
      <c r="S216" s="6">
        <v>52.64</v>
      </c>
      <c r="T216" s="6">
        <v>76.209999999999994</v>
      </c>
      <c r="U216" s="6">
        <v>78.34</v>
      </c>
      <c r="V216" s="6">
        <v>447.52</v>
      </c>
      <c r="W216" s="6">
        <v>497.49</v>
      </c>
      <c r="X216" s="6">
        <v>447.28</v>
      </c>
      <c r="Y216" s="6">
        <v>407.84</v>
      </c>
      <c r="Z216" s="6">
        <v>280.70999999999998</v>
      </c>
    </row>
    <row r="217" spans="3:26" ht="15.5" x14ac:dyDescent="0.35">
      <c r="C217" t="s">
        <v>71</v>
      </c>
      <c r="I217" s="6">
        <v>-7.23</v>
      </c>
      <c r="J217" s="6">
        <v>-1.46</v>
      </c>
      <c r="K217" s="6">
        <v>-7.1</v>
      </c>
      <c r="L217" s="6">
        <v>-42.25</v>
      </c>
      <c r="M217" s="6">
        <v>-13.16</v>
      </c>
      <c r="N217" s="6">
        <v>-11.53</v>
      </c>
      <c r="O217" s="6">
        <v>21.06</v>
      </c>
      <c r="P217" s="6">
        <v>15.72</v>
      </c>
      <c r="Q217" s="6">
        <v>17.2</v>
      </c>
      <c r="R217" s="6">
        <v>17.34</v>
      </c>
      <c r="S217" s="6">
        <v>21.85</v>
      </c>
      <c r="T217" s="6">
        <v>27.56</v>
      </c>
      <c r="U217" s="6">
        <v>24.25</v>
      </c>
      <c r="V217" s="6">
        <v>26.82</v>
      </c>
      <c r="W217" s="5">
        <v>20</v>
      </c>
      <c r="X217" s="6">
        <v>19.940000000000001</v>
      </c>
      <c r="Y217" s="6">
        <v>12.37</v>
      </c>
      <c r="Z217" s="6">
        <v>10.71</v>
      </c>
    </row>
    <row r="218" spans="3:26" ht="15.5" x14ac:dyDescent="0.35">
      <c r="C218" t="s">
        <v>74</v>
      </c>
      <c r="I218" s="6">
        <v>0.54</v>
      </c>
      <c r="J218" s="6">
        <v>0.24</v>
      </c>
      <c r="K218" s="6">
        <v>0.5</v>
      </c>
      <c r="L218" s="6">
        <v>0.56000000000000005</v>
      </c>
      <c r="M218" s="6">
        <v>0.8</v>
      </c>
      <c r="N218" s="6">
        <v>0.9</v>
      </c>
      <c r="O218" s="6">
        <v>0.76</v>
      </c>
      <c r="P218" s="6">
        <v>0.55000000000000004</v>
      </c>
      <c r="Q218" s="6">
        <v>0.54</v>
      </c>
      <c r="R218" s="6">
        <v>0.61</v>
      </c>
      <c r="S218" s="6">
        <v>0.51</v>
      </c>
      <c r="T218" s="5">
        <v>1</v>
      </c>
      <c r="U218" s="6">
        <v>0.96</v>
      </c>
      <c r="V218" s="6">
        <v>1.55</v>
      </c>
      <c r="W218" s="6">
        <v>1.38</v>
      </c>
      <c r="X218" s="6">
        <v>1.37</v>
      </c>
      <c r="Y218" s="6">
        <v>0.92</v>
      </c>
      <c r="Z218" s="6">
        <v>0.66</v>
      </c>
    </row>
    <row r="219" spans="3:26" ht="15.5" x14ac:dyDescent="0.35">
      <c r="C219" t="s">
        <v>302</v>
      </c>
      <c r="I219" s="6">
        <v>68489999999.999992</v>
      </c>
      <c r="J219" s="5">
        <v>-339990000000</v>
      </c>
      <c r="K219" s="5">
        <v>-154430000000</v>
      </c>
      <c r="L219" s="5">
        <v>210770000000</v>
      </c>
      <c r="M219" s="5">
        <v>-103630000000</v>
      </c>
      <c r="N219" s="5">
        <v>-39270000000</v>
      </c>
      <c r="O219" s="5">
        <v>555050000000</v>
      </c>
      <c r="P219" s="5">
        <v>505320000000</v>
      </c>
    </row>
    <row r="220" spans="3:26" ht="15.5" x14ac:dyDescent="0.35">
      <c r="C220" t="s">
        <v>303</v>
      </c>
      <c r="I220" s="6">
        <v>-7.400000000000001E-2</v>
      </c>
      <c r="J220" s="6">
        <v>-0.22570000000000001</v>
      </c>
      <c r="K220" s="6">
        <v>-0.10630000000000001</v>
      </c>
      <c r="L220" s="6">
        <v>-2.0299999999999999E-2</v>
      </c>
      <c r="M220" s="6">
        <v>-8.3100000000000007E-2</v>
      </c>
      <c r="N220" s="6">
        <v>-0.1012</v>
      </c>
      <c r="O220" s="6">
        <v>7.0900000000000005E-2</v>
      </c>
      <c r="P220" s="6">
        <v>7.0900000000000005E-2</v>
      </c>
      <c r="Q220" s="6">
        <v>6.0700000000000004E-2</v>
      </c>
      <c r="R220" s="6">
        <v>6.7000000000000004E-2</v>
      </c>
      <c r="S220" s="6">
        <v>4.5499999999999999E-2</v>
      </c>
      <c r="T220" s="6">
        <v>7.0300000000000001E-2</v>
      </c>
      <c r="U220" s="6">
        <v>7.7100000000000002E-2</v>
      </c>
      <c r="V220" s="6">
        <v>0.11560000000000001</v>
      </c>
      <c r="W220" s="6">
        <v>0.14800000000000002</v>
      </c>
      <c r="X220" s="6">
        <v>0.16149999999999998</v>
      </c>
      <c r="Y220" s="6">
        <v>0.17480000000000001</v>
      </c>
      <c r="Z220" s="6">
        <v>0.15960000000000002</v>
      </c>
    </row>
    <row r="221" spans="3:26" ht="15.5" x14ac:dyDescent="0.35">
      <c r="C221" t="s">
        <v>304</v>
      </c>
      <c r="I221" s="6">
        <v>-0.83979999999999999</v>
      </c>
      <c r="J221" s="6">
        <v>-6.2374000000000001</v>
      </c>
      <c r="K221" s="6">
        <v>-0.57420000000000004</v>
      </c>
      <c r="L221" s="6">
        <v>-7.2999999999999995E-2</v>
      </c>
      <c r="M221" s="6">
        <v>-0.32170000000000004</v>
      </c>
      <c r="N221" s="6">
        <v>-0.30260000000000004</v>
      </c>
      <c r="O221" s="6">
        <v>0.14550000000000002</v>
      </c>
      <c r="P221" s="6">
        <v>0.1376</v>
      </c>
      <c r="Q221" s="6">
        <v>0.12909999999999999</v>
      </c>
      <c r="R221" s="6">
        <v>0.1411</v>
      </c>
      <c r="S221" s="6">
        <v>9.4200000000000006E-2</v>
      </c>
      <c r="T221" s="6">
        <v>0.12740000000000001</v>
      </c>
      <c r="U221" s="6">
        <v>0.14199999999999999</v>
      </c>
      <c r="V221" s="6">
        <v>0.20800000000000002</v>
      </c>
      <c r="W221" s="6">
        <v>0.2757</v>
      </c>
      <c r="X221" s="6">
        <v>0.249</v>
      </c>
      <c r="Y221" s="6">
        <v>0.2848</v>
      </c>
      <c r="Z221" s="6">
        <v>0.2596</v>
      </c>
    </row>
    <row r="222" spans="3:26" ht="15.5" x14ac:dyDescent="0.35">
      <c r="C222" t="s">
        <v>305</v>
      </c>
      <c r="I222" s="6">
        <v>-0.1487</v>
      </c>
      <c r="J222" s="6">
        <v>-0.49359999999999998</v>
      </c>
      <c r="K222" s="6">
        <v>-0.14529999999999998</v>
      </c>
      <c r="L222" s="6">
        <v>-1.9199999999999998E-2</v>
      </c>
      <c r="M222" s="6">
        <v>-0.1527</v>
      </c>
      <c r="N222" s="6">
        <v>-0.18659999999999999</v>
      </c>
      <c r="O222" s="6">
        <v>0.11890000000000001</v>
      </c>
      <c r="P222" s="6">
        <v>0.12210000000000001</v>
      </c>
      <c r="Q222" s="6">
        <v>7.7699999999999991E-2</v>
      </c>
      <c r="R222" s="6">
        <v>0.12740000000000001</v>
      </c>
      <c r="S222" s="6">
        <v>7.7800000000000008E-2</v>
      </c>
      <c r="T222" s="6">
        <v>0.1268</v>
      </c>
      <c r="U222" s="6">
        <v>0.1431</v>
      </c>
      <c r="V222" s="6">
        <v>0.2205</v>
      </c>
      <c r="W222" s="6">
        <v>0.28300000000000003</v>
      </c>
      <c r="X222" s="6">
        <v>0.3039</v>
      </c>
      <c r="Y222" s="6">
        <v>0.37040000000000001</v>
      </c>
      <c r="Z222" s="6">
        <v>0.58520000000000005</v>
      </c>
    </row>
    <row r="223" spans="3:26" ht="15.5" x14ac:dyDescent="0.35">
      <c r="C223" t="s">
        <v>306</v>
      </c>
      <c r="I223" s="6">
        <v>-3.46</v>
      </c>
      <c r="J223" s="6">
        <v>-9.6300000000000008</v>
      </c>
      <c r="K223" s="6">
        <v>-4.08</v>
      </c>
      <c r="L223" s="6">
        <v>-0.71</v>
      </c>
      <c r="M223" s="6">
        <v>-5.72</v>
      </c>
      <c r="N223" s="6">
        <v>-10.61</v>
      </c>
      <c r="O223" s="6">
        <v>15.5</v>
      </c>
      <c r="P223" s="6">
        <v>14.53</v>
      </c>
      <c r="Q223" s="6">
        <v>8.41</v>
      </c>
      <c r="R223" s="6">
        <v>11.37</v>
      </c>
      <c r="S223" s="6">
        <v>5.81</v>
      </c>
      <c r="T223" s="6">
        <v>9.6300000000000008</v>
      </c>
      <c r="U223" s="6">
        <v>9.77</v>
      </c>
      <c r="V223" s="6">
        <v>13.17</v>
      </c>
      <c r="W223" s="6">
        <v>30.08</v>
      </c>
      <c r="X223" s="6">
        <v>984.18</v>
      </c>
      <c r="Y223" s="6">
        <v>388.69</v>
      </c>
      <c r="Z223" s="6">
        <v>361.76</v>
      </c>
    </row>
    <row r="224" spans="3:26" ht="15.5" x14ac:dyDescent="0.35">
      <c r="C224" t="s">
        <v>68</v>
      </c>
      <c r="I224" s="6">
        <v>6.07</v>
      </c>
      <c r="J224" s="6">
        <v>9.1199999999999992</v>
      </c>
      <c r="K224" s="6">
        <v>4.08</v>
      </c>
      <c r="L224" s="6">
        <v>3.08</v>
      </c>
      <c r="M224" s="6">
        <v>4.2300000000000004</v>
      </c>
      <c r="N224" s="6">
        <v>3.49</v>
      </c>
      <c r="O224" s="6">
        <v>3.07</v>
      </c>
      <c r="P224" s="6">
        <v>2.16</v>
      </c>
      <c r="Q224" s="6">
        <v>2.2200000000000002</v>
      </c>
      <c r="R224" s="6">
        <v>2.4500000000000002</v>
      </c>
      <c r="S224" s="6">
        <v>2.06</v>
      </c>
      <c r="T224" s="6">
        <v>3.51</v>
      </c>
      <c r="U224" s="6">
        <v>3.44</v>
      </c>
      <c r="V224" s="6">
        <v>5.58</v>
      </c>
      <c r="W224" s="6">
        <v>5.51</v>
      </c>
      <c r="X224" s="6">
        <v>4.96</v>
      </c>
      <c r="Y224" s="6">
        <v>3.52</v>
      </c>
      <c r="Z224" s="6">
        <v>2.78</v>
      </c>
    </row>
    <row r="225" spans="2:26" ht="15.5" x14ac:dyDescent="0.35">
      <c r="C225" t="s">
        <v>65</v>
      </c>
      <c r="I225" s="6">
        <v>96.35</v>
      </c>
      <c r="J225" s="6">
        <v>32.01</v>
      </c>
      <c r="K225" s="6">
        <v>181.41</v>
      </c>
      <c r="L225" s="6">
        <v>265.89999999999998</v>
      </c>
      <c r="M225" s="6">
        <v>230.36</v>
      </c>
      <c r="N225" s="6">
        <v>312.43</v>
      </c>
      <c r="O225" s="6">
        <v>831.81</v>
      </c>
      <c r="P225" s="6">
        <v>772.12</v>
      </c>
      <c r="Q225" s="6">
        <v>648.36</v>
      </c>
      <c r="R225" s="6">
        <v>613.1</v>
      </c>
      <c r="S225" s="6">
        <v>558.82000000000005</v>
      </c>
      <c r="T225" s="6">
        <v>598.04</v>
      </c>
      <c r="U225" s="6">
        <v>551.83000000000004</v>
      </c>
      <c r="V225" s="6">
        <v>2151.8000000000002</v>
      </c>
      <c r="W225" s="6">
        <v>1804.28</v>
      </c>
      <c r="X225" s="6">
        <v>1796.45</v>
      </c>
      <c r="Y225" s="6">
        <v>1432.17</v>
      </c>
      <c r="Z225" s="6">
        <v>1081.33</v>
      </c>
    </row>
    <row r="226" spans="2:26" ht="15.5" x14ac:dyDescent="0.35">
      <c r="C226" t="s">
        <v>307</v>
      </c>
      <c r="I226" s="6">
        <v>6.07</v>
      </c>
      <c r="J226" s="6">
        <v>9.1199999999999992</v>
      </c>
      <c r="K226" s="6">
        <v>4.08</v>
      </c>
      <c r="L226" s="6">
        <v>3.08</v>
      </c>
      <c r="M226" s="6">
        <v>4.2300000000000004</v>
      </c>
      <c r="N226" s="6">
        <v>3.49</v>
      </c>
      <c r="O226" s="6">
        <v>3.07</v>
      </c>
      <c r="P226" s="6">
        <v>2.16</v>
      </c>
      <c r="Q226" s="6">
        <v>2.2200000000000002</v>
      </c>
      <c r="R226" s="6">
        <v>2.4500000000000002</v>
      </c>
      <c r="S226" s="6">
        <v>2.06</v>
      </c>
      <c r="T226" s="6">
        <v>3.51</v>
      </c>
      <c r="U226" s="6">
        <v>3.44</v>
      </c>
      <c r="V226" s="6">
        <v>5.58</v>
      </c>
      <c r="W226" s="6">
        <v>5.51</v>
      </c>
      <c r="X226" s="6">
        <v>4.96</v>
      </c>
      <c r="Y226" s="6">
        <v>3.52</v>
      </c>
      <c r="Z226" s="6">
        <v>2.78</v>
      </c>
    </row>
    <row r="227" spans="2:26" ht="15.5" x14ac:dyDescent="0.35">
      <c r="C227" t="s">
        <v>308</v>
      </c>
      <c r="I227" s="6">
        <v>96.35</v>
      </c>
      <c r="J227" s="6">
        <v>32.01</v>
      </c>
      <c r="K227" s="6">
        <v>181.41</v>
      </c>
      <c r="L227" s="6">
        <v>265.89999999999998</v>
      </c>
      <c r="M227" s="6">
        <v>230.36</v>
      </c>
      <c r="N227" s="6">
        <v>312.43</v>
      </c>
      <c r="O227" s="6">
        <v>831.81</v>
      </c>
      <c r="P227" s="6">
        <v>772.12</v>
      </c>
      <c r="Q227" s="6">
        <v>648.36</v>
      </c>
      <c r="R227" s="6">
        <v>613.1</v>
      </c>
      <c r="S227" s="6">
        <v>558.82000000000005</v>
      </c>
      <c r="T227" s="6">
        <v>598.04</v>
      </c>
      <c r="U227" s="6">
        <v>551.83000000000004</v>
      </c>
      <c r="V227" s="6">
        <v>2151.8000000000002</v>
      </c>
      <c r="W227" s="6">
        <v>1804.28</v>
      </c>
      <c r="X227" s="6">
        <v>1796.45</v>
      </c>
      <c r="Y227" s="6">
        <v>1432.17</v>
      </c>
      <c r="Z227" s="6">
        <v>1081.33</v>
      </c>
    </row>
    <row r="228" spans="2:26" ht="15.5" x14ac:dyDescent="0.35">
      <c r="C228" t="s">
        <v>309</v>
      </c>
      <c r="I228" s="5">
        <v>162000000000</v>
      </c>
      <c r="J228" s="5">
        <v>683000000000</v>
      </c>
      <c r="K228" s="5">
        <v>651000000000</v>
      </c>
      <c r="L228" s="5">
        <v>510000000000</v>
      </c>
      <c r="M228" s="5">
        <v>293000000000</v>
      </c>
      <c r="N228" s="5">
        <v>385000000000</v>
      </c>
      <c r="O228" s="5">
        <v>10000000000</v>
      </c>
      <c r="P228" s="5">
        <v>9000000000</v>
      </c>
      <c r="Q228" s="5">
        <v>5000000000</v>
      </c>
      <c r="R228" s="5">
        <v>9000000000</v>
      </c>
      <c r="S228" s="5">
        <v>208000000000</v>
      </c>
      <c r="T228" s="5">
        <v>9000000000</v>
      </c>
      <c r="U228" s="5">
        <v>5000000000</v>
      </c>
      <c r="V228" s="5">
        <v>4000000000</v>
      </c>
      <c r="W228" s="5">
        <v>1000000000</v>
      </c>
      <c r="X228" s="5">
        <v>3000000000</v>
      </c>
      <c r="Y228" s="5">
        <v>5000000000</v>
      </c>
      <c r="Z228" s="5">
        <v>6000000000</v>
      </c>
    </row>
    <row r="229" spans="2:26" ht="15.5" x14ac:dyDescent="0.35">
      <c r="C229" t="s">
        <v>310</v>
      </c>
      <c r="I229" s="5">
        <v>1827000000000</v>
      </c>
      <c r="J229" s="5">
        <v>355000000000</v>
      </c>
      <c r="K229" s="5">
        <v>255000000000</v>
      </c>
      <c r="L229" s="5">
        <v>206000000000</v>
      </c>
      <c r="M229" s="5">
        <v>204000000000</v>
      </c>
      <c r="N229" s="5">
        <v>0</v>
      </c>
      <c r="O229" s="5">
        <v>205000000000</v>
      </c>
      <c r="P229" s="5">
        <v>200000000000</v>
      </c>
      <c r="Q229" s="5">
        <v>198000000000</v>
      </c>
      <c r="R229" s="5">
        <v>199000000000</v>
      </c>
      <c r="S229" s="5">
        <v>4000000000</v>
      </c>
      <c r="T229" s="5">
        <v>205000000000</v>
      </c>
      <c r="U229" s="5">
        <v>200000000000</v>
      </c>
      <c r="V229" s="5">
        <v>201000000000</v>
      </c>
      <c r="W229" s="5">
        <v>197000000000</v>
      </c>
      <c r="X229" s="5">
        <v>3000000000</v>
      </c>
      <c r="Y229" s="5">
        <v>2000000000</v>
      </c>
      <c r="Z229" s="5">
        <v>1000000000</v>
      </c>
    </row>
    <row r="230" spans="2:26" ht="15.5" x14ac:dyDescent="0.35">
      <c r="C230" t="s">
        <v>25</v>
      </c>
      <c r="I230" s="5">
        <v>1989000000000</v>
      </c>
      <c r="J230" s="5">
        <v>1038000000000</v>
      </c>
      <c r="K230" s="5">
        <v>906000000000</v>
      </c>
      <c r="L230" s="5">
        <v>716000000000</v>
      </c>
      <c r="M230" s="5">
        <v>498000000000</v>
      </c>
      <c r="N230" s="5">
        <v>385000000000</v>
      </c>
      <c r="O230" s="5">
        <v>215000000000</v>
      </c>
      <c r="P230" s="5">
        <v>208000000000</v>
      </c>
      <c r="Q230" s="5">
        <v>204000000000</v>
      </c>
      <c r="R230" s="5">
        <v>208000000000</v>
      </c>
      <c r="S230" s="5">
        <v>212000000000</v>
      </c>
      <c r="T230" s="5">
        <v>215000000000</v>
      </c>
      <c r="U230" s="5">
        <v>205000000000</v>
      </c>
      <c r="V230" s="5">
        <v>205000000000</v>
      </c>
      <c r="W230" s="5">
        <v>198000000000</v>
      </c>
      <c r="X230" s="5">
        <v>5000000000</v>
      </c>
      <c r="Y230" s="5">
        <v>6000000000</v>
      </c>
      <c r="Z230" s="5">
        <v>6000000000</v>
      </c>
    </row>
    <row r="231" spans="2:26" ht="15.5" x14ac:dyDescent="0.35">
      <c r="C231" t="s">
        <v>22</v>
      </c>
      <c r="I231" s="5">
        <v>1842000000000</v>
      </c>
      <c r="J231" s="5">
        <v>974000000000</v>
      </c>
      <c r="K231" s="5">
        <v>697000000000</v>
      </c>
      <c r="L231" s="5">
        <v>167000000000</v>
      </c>
      <c r="M231" s="5">
        <v>-103000000000</v>
      </c>
      <c r="N231" s="5">
        <v>-498000000000</v>
      </c>
      <c r="O231" s="5">
        <v>-647000000000</v>
      </c>
      <c r="P231" s="5">
        <v>-780000000000</v>
      </c>
      <c r="Q231" s="5">
        <v>-592000000000</v>
      </c>
      <c r="R231" s="5">
        <v>-584000000000</v>
      </c>
      <c r="S231" s="5">
        <v>-442000000000</v>
      </c>
      <c r="T231" s="5">
        <v>-431000000000</v>
      </c>
      <c r="U231" s="5">
        <v>-435000000000</v>
      </c>
      <c r="V231" s="5">
        <v>-363000000000</v>
      </c>
      <c r="W231" s="5">
        <v>-360000000000</v>
      </c>
      <c r="X231" s="5">
        <v>-369000000000</v>
      </c>
      <c r="Y231" s="5">
        <v>-368000000000</v>
      </c>
      <c r="Z231" s="5">
        <v>-205000000000</v>
      </c>
    </row>
    <row r="232" spans="2:26" ht="15.5" x14ac:dyDescent="0.35">
      <c r="C232" t="s">
        <v>311</v>
      </c>
      <c r="I232" s="5">
        <v>-1326000000000</v>
      </c>
      <c r="J232" s="5">
        <v>-1675000000000</v>
      </c>
      <c r="K232" s="5">
        <v>-1024000000000</v>
      </c>
      <c r="L232" s="5">
        <v>-335000000000</v>
      </c>
      <c r="M232" s="5">
        <v>-183000000000</v>
      </c>
      <c r="N232" s="5">
        <v>83000000000</v>
      </c>
      <c r="O232" s="5">
        <v>556000000000</v>
      </c>
      <c r="P232" s="5">
        <v>647000000000</v>
      </c>
      <c r="Q232" s="5">
        <v>592000000000</v>
      </c>
      <c r="R232" s="5">
        <v>536000000000</v>
      </c>
      <c r="S232" s="5">
        <v>207000000000</v>
      </c>
      <c r="T232" s="5">
        <v>441000000000</v>
      </c>
      <c r="U232" s="5">
        <v>377000000000</v>
      </c>
      <c r="V232" s="5">
        <v>349000000000</v>
      </c>
      <c r="W232" s="5">
        <v>336000000000</v>
      </c>
      <c r="X232" s="5">
        <v>231000000000</v>
      </c>
      <c r="Y232" s="5">
        <v>173000000000</v>
      </c>
      <c r="Z232" s="5">
        <v>76000000000</v>
      </c>
    </row>
    <row r="233" spans="2:26" ht="15.5" x14ac:dyDescent="0.35">
      <c r="C233" t="s">
        <v>312</v>
      </c>
      <c r="I233" s="5">
        <v>204000000000</v>
      </c>
      <c r="J233" s="5">
        <v>149000000000</v>
      </c>
      <c r="K233" s="5">
        <v>383000000000</v>
      </c>
      <c r="L233" s="5">
        <v>268000000000</v>
      </c>
      <c r="M233" s="5">
        <v>-18000000000</v>
      </c>
      <c r="N233" s="5">
        <v>203000000000</v>
      </c>
      <c r="O233" s="5">
        <v>491000000000</v>
      </c>
      <c r="P233" s="5">
        <v>574000000000</v>
      </c>
      <c r="Q233" s="5">
        <v>320000000000</v>
      </c>
      <c r="R233" s="5">
        <v>421000000000</v>
      </c>
      <c r="S233" s="5">
        <v>322000000000</v>
      </c>
      <c r="T233" s="5">
        <v>308000000000</v>
      </c>
      <c r="U233" s="5">
        <v>405000000000</v>
      </c>
      <c r="V233" s="5">
        <v>427000000000</v>
      </c>
      <c r="W233" s="5">
        <v>481000000000</v>
      </c>
      <c r="X233" s="5">
        <v>294000000000</v>
      </c>
      <c r="Y233" s="5">
        <v>368000000000</v>
      </c>
      <c r="Z233" s="5">
        <v>226000000000</v>
      </c>
    </row>
    <row r="234" spans="2:26" ht="15.5" x14ac:dyDescent="0.35">
      <c r="C234" t="s">
        <v>313</v>
      </c>
      <c r="I234" s="5">
        <v>-1030000000000</v>
      </c>
      <c r="J234" s="5">
        <v>-304000000000</v>
      </c>
      <c r="K234" s="5">
        <v>-722000000000</v>
      </c>
      <c r="L234" s="5">
        <v>-345000000000</v>
      </c>
      <c r="M234" s="5">
        <v>-402000000000</v>
      </c>
      <c r="N234" s="5">
        <v>-307000000000</v>
      </c>
      <c r="O234" s="5">
        <v>-432000000000</v>
      </c>
      <c r="P234" s="5">
        <v>-287000000000</v>
      </c>
      <c r="Q234" s="5">
        <v>-236000000000</v>
      </c>
      <c r="R234" s="5">
        <v>-232000000000</v>
      </c>
      <c r="S234" s="5">
        <v>-244000000000</v>
      </c>
      <c r="T234" s="5">
        <v>-233000000000</v>
      </c>
      <c r="U234" s="5">
        <v>-283000000000</v>
      </c>
      <c r="V234" s="5">
        <v>-367000000000</v>
      </c>
      <c r="W234" s="5">
        <v>-289000000000</v>
      </c>
      <c r="X234" s="5">
        <v>-249000000000</v>
      </c>
      <c r="Y234" s="5">
        <v>-173000000000</v>
      </c>
      <c r="Z234" s="5">
        <v>-168000000000</v>
      </c>
    </row>
    <row r="235" spans="2:26" ht="15.5" x14ac:dyDescent="0.35">
      <c r="C235" t="s">
        <v>14</v>
      </c>
      <c r="I235" s="5">
        <v>-826000000000</v>
      </c>
      <c r="J235" s="5">
        <v>-155000000000</v>
      </c>
      <c r="K235" s="5">
        <v>-339000000000</v>
      </c>
      <c r="L235" s="5">
        <v>-78000000000</v>
      </c>
      <c r="M235" s="5">
        <v>-420000000000</v>
      </c>
      <c r="N235" s="5">
        <v>-104000000000</v>
      </c>
      <c r="O235" s="5">
        <v>59000000000</v>
      </c>
      <c r="P235" s="5">
        <v>286000000000</v>
      </c>
      <c r="Q235" s="5">
        <v>84000000000</v>
      </c>
      <c r="R235" s="5">
        <v>190000000000</v>
      </c>
      <c r="S235" s="5">
        <v>78000000000</v>
      </c>
      <c r="T235" s="5">
        <v>75000000000</v>
      </c>
      <c r="U235" s="5">
        <v>123000000000</v>
      </c>
      <c r="V235" s="5">
        <v>60000000000</v>
      </c>
      <c r="W235" s="5">
        <v>192000000000</v>
      </c>
      <c r="X235" s="5">
        <v>44000000000</v>
      </c>
      <c r="Y235" s="5">
        <v>195000000000</v>
      </c>
      <c r="Z235" s="5">
        <v>57000000000</v>
      </c>
    </row>
    <row r="236" spans="2:26" ht="15.5" x14ac:dyDescent="0.35">
      <c r="C236" t="s">
        <v>16</v>
      </c>
      <c r="I236" s="6">
        <v>-182.55</v>
      </c>
      <c r="J236" s="6">
        <v>-38.85</v>
      </c>
      <c r="K236" s="6">
        <v>-84.86</v>
      </c>
      <c r="L236" s="6">
        <v>-19.54</v>
      </c>
      <c r="M236" s="6">
        <v>-105.25</v>
      </c>
      <c r="N236" s="6">
        <v>-25.97</v>
      </c>
      <c r="O236" s="6">
        <v>29.41</v>
      </c>
      <c r="P236" s="6">
        <v>143.41999999999999</v>
      </c>
      <c r="Q236" s="6">
        <v>42.01</v>
      </c>
      <c r="R236" s="5">
        <v>95</v>
      </c>
      <c r="S236" s="6">
        <v>38.97</v>
      </c>
      <c r="T236" s="6">
        <v>37.67</v>
      </c>
      <c r="U236" s="6">
        <v>61.44</v>
      </c>
      <c r="V236" s="6">
        <v>130.35</v>
      </c>
      <c r="W236" s="6">
        <v>417.53</v>
      </c>
      <c r="X236" s="6">
        <v>99.54</v>
      </c>
      <c r="Y236" s="6">
        <v>437.08</v>
      </c>
      <c r="Z236" s="6">
        <v>128.61000000000001</v>
      </c>
    </row>
    <row r="238" spans="2:26" ht="15.5" x14ac:dyDescent="0.35">
      <c r="B238" t="s">
        <v>314</v>
      </c>
      <c r="C238" t="s">
        <v>315</v>
      </c>
      <c r="D238" s="5">
        <v>13000000000</v>
      </c>
      <c r="E238" s="5">
        <v>-126000000000</v>
      </c>
      <c r="F238" s="5">
        <v>-101000000000</v>
      </c>
      <c r="G238" s="5">
        <v>-102000000000</v>
      </c>
      <c r="H238" s="5">
        <v>53000000000</v>
      </c>
      <c r="I238" s="5">
        <v>-366000000000</v>
      </c>
      <c r="J238" s="5">
        <v>-797000000000</v>
      </c>
      <c r="K238" s="5">
        <v>-416000000000</v>
      </c>
      <c r="L238" s="5">
        <v>-77000000000</v>
      </c>
      <c r="M238" s="5">
        <v>-296000000000</v>
      </c>
      <c r="N238" s="5">
        <v>-377000000000</v>
      </c>
      <c r="O238" s="5">
        <v>242000000000</v>
      </c>
      <c r="P238" s="5">
        <v>212000000000</v>
      </c>
      <c r="Q238" s="5">
        <v>167000000000</v>
      </c>
    </row>
    <row r="239" spans="2:26" ht="15.5" x14ac:dyDescent="0.35">
      <c r="C239" t="s">
        <v>316</v>
      </c>
      <c r="H239" s="5">
        <v>-316000000000</v>
      </c>
      <c r="I239" s="5">
        <v>-366000000000</v>
      </c>
      <c r="J239" s="5">
        <v>-797000000000</v>
      </c>
      <c r="K239" s="5">
        <v>-416000000000</v>
      </c>
      <c r="L239" s="5">
        <v>-77000000000</v>
      </c>
      <c r="M239" s="5">
        <v>-296000000000</v>
      </c>
      <c r="N239" s="5">
        <v>-377000000000</v>
      </c>
      <c r="O239" s="5">
        <v>242000000000</v>
      </c>
      <c r="P239" s="5">
        <v>212000000000</v>
      </c>
      <c r="Q239" s="5">
        <v>167000000000</v>
      </c>
    </row>
    <row r="240" spans="2:26" ht="15.5" x14ac:dyDescent="0.35">
      <c r="C240" t="s">
        <v>317</v>
      </c>
      <c r="P240" s="5">
        <v>16</v>
      </c>
      <c r="Q240" s="6">
        <v>12.5</v>
      </c>
    </row>
    <row r="241" spans="3:17" ht="15.5" x14ac:dyDescent="0.35">
      <c r="C241" t="s">
        <v>76</v>
      </c>
      <c r="P241" s="6">
        <v>0.34139999999999998</v>
      </c>
      <c r="Q241" s="6">
        <v>0.29870000000000002</v>
      </c>
    </row>
    <row r="242" spans="3:17" ht="15.5" x14ac:dyDescent="0.35">
      <c r="C242" t="s">
        <v>318</v>
      </c>
      <c r="P242" s="6">
        <v>1.3600000000000001E-2</v>
      </c>
      <c r="Q242" s="6">
        <v>1.6899999999999998E-2</v>
      </c>
    </row>
    <row r="243" spans="3:17" ht="15.5" x14ac:dyDescent="0.35">
      <c r="C243" t="s">
        <v>56</v>
      </c>
      <c r="D243" s="6">
        <v>2.94</v>
      </c>
      <c r="E243" s="6">
        <v>-27.96</v>
      </c>
      <c r="F243" s="6">
        <v>-22.29</v>
      </c>
      <c r="G243" s="6">
        <v>-22.54</v>
      </c>
      <c r="H243" s="6">
        <v>11.75</v>
      </c>
      <c r="I243" s="6">
        <v>-80.92</v>
      </c>
      <c r="J243" s="6">
        <v>-176.12</v>
      </c>
      <c r="K243" s="6">
        <v>-91.89</v>
      </c>
      <c r="L243" s="6">
        <v>-17.12</v>
      </c>
      <c r="M243" s="6">
        <v>-65.38</v>
      </c>
      <c r="N243" s="6">
        <v>-83.38</v>
      </c>
      <c r="O243" s="6">
        <v>53.4</v>
      </c>
      <c r="P243" s="6">
        <v>46.87</v>
      </c>
      <c r="Q243" s="6">
        <v>36.92</v>
      </c>
    </row>
    <row r="244" spans="3:17" ht="15.5" x14ac:dyDescent="0.35">
      <c r="C244" t="s">
        <v>319</v>
      </c>
      <c r="H244" s="6">
        <v>-69.849999999999994</v>
      </c>
      <c r="I244" s="6">
        <v>-80.92</v>
      </c>
      <c r="J244" s="6">
        <v>-176.12</v>
      </c>
      <c r="K244" s="6">
        <v>-91.89</v>
      </c>
      <c r="L244" s="6">
        <v>-17.12</v>
      </c>
      <c r="M244" s="6">
        <v>-65.38</v>
      </c>
      <c r="N244" s="6">
        <v>-83.38</v>
      </c>
      <c r="O244" s="6">
        <v>53.4</v>
      </c>
      <c r="P244" s="6">
        <v>46.87</v>
      </c>
      <c r="Q244" s="6">
        <v>36.92</v>
      </c>
    </row>
    <row r="245" spans="3:17" ht="15.5" x14ac:dyDescent="0.35">
      <c r="C245" t="s">
        <v>78</v>
      </c>
      <c r="P245" s="5">
        <v>16</v>
      </c>
      <c r="Q245" s="6">
        <v>12.5</v>
      </c>
    </row>
    <row r="246" spans="3:17" ht="15.5" x14ac:dyDescent="0.35">
      <c r="C246" t="s">
        <v>320</v>
      </c>
      <c r="P246" s="6">
        <v>0.34139999999999998</v>
      </c>
      <c r="Q246" s="6">
        <v>0.29870000000000002</v>
      </c>
    </row>
    <row r="247" spans="3:17" ht="15.5" x14ac:dyDescent="0.35">
      <c r="C247" t="s">
        <v>321</v>
      </c>
      <c r="P247" s="6">
        <v>1.3600000000000001E-2</v>
      </c>
      <c r="Q247" s="6">
        <v>1.6899999999999998E-2</v>
      </c>
    </row>
    <row r="248" spans="3:17" ht="15.5" x14ac:dyDescent="0.35">
      <c r="C248" t="s">
        <v>322</v>
      </c>
      <c r="D248" s="5">
        <v>1423000000000</v>
      </c>
      <c r="E248" s="5">
        <v>1319000000000</v>
      </c>
      <c r="F248" s="5">
        <v>1159000000000</v>
      </c>
      <c r="G248" s="5">
        <v>1203000000000</v>
      </c>
      <c r="H248" s="5">
        <v>5692000000000</v>
      </c>
      <c r="I248" s="5">
        <v>4882000000000</v>
      </c>
      <c r="J248" s="5">
        <v>4876000000000</v>
      </c>
      <c r="K248" s="5">
        <v>5935000000000</v>
      </c>
      <c r="L248" s="5">
        <v>5857000000000</v>
      </c>
      <c r="M248" s="5">
        <v>4841000000000</v>
      </c>
      <c r="N248" s="5">
        <v>4840000000000</v>
      </c>
      <c r="O248" s="5">
        <v>6706000000000</v>
      </c>
      <c r="P248" s="5">
        <v>6017000000000</v>
      </c>
      <c r="Q248" s="5">
        <v>5303000000000</v>
      </c>
    </row>
    <row r="249" spans="3:17" ht="15.5" x14ac:dyDescent="0.35">
      <c r="C249" t="s">
        <v>323</v>
      </c>
      <c r="H249" s="5">
        <v>5105000000000</v>
      </c>
      <c r="I249" s="5">
        <v>4882000000000</v>
      </c>
      <c r="J249" s="5">
        <v>4876000000000</v>
      </c>
      <c r="K249" s="5">
        <v>5935000000000</v>
      </c>
      <c r="L249" s="5">
        <v>5857000000000</v>
      </c>
      <c r="M249" s="5">
        <v>4841000000000</v>
      </c>
      <c r="N249" s="5">
        <v>4840000000000</v>
      </c>
      <c r="O249" s="5">
        <v>6706000000000</v>
      </c>
      <c r="P249" s="5">
        <v>6017000000000</v>
      </c>
      <c r="Q249" s="5">
        <v>5303000000000</v>
      </c>
    </row>
    <row r="250" spans="3:17" ht="15.5" x14ac:dyDescent="0.35">
      <c r="C250" t="s">
        <v>324</v>
      </c>
      <c r="P250" s="5">
        <v>16</v>
      </c>
      <c r="Q250" s="6">
        <v>12.5</v>
      </c>
    </row>
    <row r="251" spans="3:17" ht="15.5" x14ac:dyDescent="0.35">
      <c r="C251" t="s">
        <v>325</v>
      </c>
      <c r="P251" s="6">
        <v>0.34139999999999998</v>
      </c>
      <c r="Q251" s="6">
        <v>0.29870000000000002</v>
      </c>
    </row>
    <row r="252" spans="3:17" ht="15.5" x14ac:dyDescent="0.35">
      <c r="C252" t="s">
        <v>326</v>
      </c>
      <c r="P252" s="6">
        <v>1.3600000000000001E-2</v>
      </c>
      <c r="Q252" s="6">
        <v>1.6899999999999998E-2</v>
      </c>
    </row>
    <row r="253" spans="3:17" ht="15.5" x14ac:dyDescent="0.35">
      <c r="C253" t="s">
        <v>327</v>
      </c>
      <c r="I253" s="6">
        <v>19.91</v>
      </c>
    </row>
    <row r="254" spans="3:17" ht="15.5" x14ac:dyDescent="0.35">
      <c r="C254" t="s">
        <v>328</v>
      </c>
      <c r="I254" s="6">
        <v>-3.35</v>
      </c>
    </row>
    <row r="255" spans="3:17" ht="15.5" x14ac:dyDescent="0.35">
      <c r="C255" t="s">
        <v>329</v>
      </c>
      <c r="I255" s="6">
        <v>7.49</v>
      </c>
    </row>
    <row r="256" spans="3:17" ht="15.5" x14ac:dyDescent="0.35">
      <c r="C256" t="s">
        <v>330</v>
      </c>
      <c r="I256" s="6">
        <v>-0.29849999999999999</v>
      </c>
    </row>
    <row r="257" spans="3:9" ht="15.5" x14ac:dyDescent="0.35">
      <c r="C257" t="s">
        <v>331</v>
      </c>
      <c r="I257" s="6">
        <v>0.21</v>
      </c>
    </row>
    <row r="258" spans="3:9" ht="15.5" x14ac:dyDescent="0.35">
      <c r="C258" t="s">
        <v>332</v>
      </c>
      <c r="I258" s="6">
        <v>2.2799999999999998</v>
      </c>
    </row>
    <row r="259" spans="3:9" ht="15.5" x14ac:dyDescent="0.35">
      <c r="C259" t="s">
        <v>333</v>
      </c>
      <c r="I259" s="6">
        <v>3.23</v>
      </c>
    </row>
    <row r="260" spans="3:9" ht="15.5" x14ac:dyDescent="0.35">
      <c r="C260" t="s">
        <v>334</v>
      </c>
      <c r="I260" s="6">
        <v>-1.1399999999999999</v>
      </c>
    </row>
    <row r="261" spans="3:9" ht="15.5" x14ac:dyDescent="0.35">
      <c r="C261" t="s">
        <v>335</v>
      </c>
      <c r="I261" s="6">
        <v>-12.94</v>
      </c>
    </row>
    <row r="262" spans="3:9" ht="15.5" x14ac:dyDescent="0.35">
      <c r="C262" t="s">
        <v>336</v>
      </c>
      <c r="I262" s="5">
        <v>43</v>
      </c>
    </row>
    <row r="263" spans="3:9" ht="15.5" x14ac:dyDescent="0.35">
      <c r="C263" t="s">
        <v>337</v>
      </c>
      <c r="I263" s="6">
        <v>-0.06</v>
      </c>
    </row>
    <row r="264" spans="3:9" ht="15.5" x14ac:dyDescent="0.35">
      <c r="C264" t="s">
        <v>338</v>
      </c>
      <c r="I264" s="6">
        <v>-0.06</v>
      </c>
    </row>
    <row r="265" spans="3:9" ht="15.5" x14ac:dyDescent="0.35">
      <c r="C265" t="s">
        <v>339</v>
      </c>
      <c r="I265" s="6">
        <v>-69.849999999999994</v>
      </c>
    </row>
    <row r="266" spans="3:9" ht="15.5" x14ac:dyDescent="0.35">
      <c r="C266" t="s">
        <v>340</v>
      </c>
      <c r="I266" s="6">
        <v>11.75</v>
      </c>
    </row>
    <row r="267" spans="3:9" ht="15.5" x14ac:dyDescent="0.35">
      <c r="C267" t="s">
        <v>341</v>
      </c>
      <c r="I267" s="6">
        <v>1128.45</v>
      </c>
    </row>
    <row r="268" spans="3:9" ht="15.5" x14ac:dyDescent="0.35">
      <c r="C268" t="s">
        <v>342</v>
      </c>
      <c r="D268" s="6">
        <v>53.92</v>
      </c>
    </row>
    <row r="269" spans="3:9" ht="15.5" x14ac:dyDescent="0.35">
      <c r="C269" t="s">
        <v>343</v>
      </c>
      <c r="I269" s="6">
        <v>102.73</v>
      </c>
    </row>
    <row r="270" spans="3:9" ht="15.5" x14ac:dyDescent="0.35">
      <c r="C270" t="s">
        <v>344</v>
      </c>
      <c r="I270" s="6">
        <v>-204.92</v>
      </c>
    </row>
    <row r="271" spans="3:9" ht="15.5" x14ac:dyDescent="0.35">
      <c r="C271" t="s">
        <v>345</v>
      </c>
      <c r="D271" s="6">
        <v>0.35</v>
      </c>
    </row>
    <row r="272" spans="3:9" ht="15.5" x14ac:dyDescent="0.35">
      <c r="C272" t="s">
        <v>346</v>
      </c>
      <c r="D272" s="6">
        <v>0.25</v>
      </c>
    </row>
    <row r="273" spans="3:9" ht="15.5" x14ac:dyDescent="0.35">
      <c r="C273" t="s">
        <v>347</v>
      </c>
      <c r="D273" s="6">
        <v>4.5999999999999996</v>
      </c>
    </row>
    <row r="274" spans="3:9" ht="15.5" x14ac:dyDescent="0.35">
      <c r="C274" t="s">
        <v>348</v>
      </c>
      <c r="D274" s="6">
        <v>4.25</v>
      </c>
    </row>
    <row r="275" spans="3:9" ht="15.5" x14ac:dyDescent="0.35">
      <c r="C275" t="s">
        <v>349</v>
      </c>
      <c r="D275" s="6">
        <v>10.18</v>
      </c>
    </row>
    <row r="276" spans="3:9" ht="15.5" x14ac:dyDescent="0.35">
      <c r="C276" t="s">
        <v>350</v>
      </c>
      <c r="D276" s="6">
        <v>0.41</v>
      </c>
    </row>
    <row r="277" spans="3:9" ht="15.5" x14ac:dyDescent="0.35">
      <c r="C277" t="s">
        <v>351</v>
      </c>
      <c r="D277" s="6">
        <v>11.18</v>
      </c>
    </row>
    <row r="278" spans="3:9" ht="15.5" x14ac:dyDescent="0.35">
      <c r="C278" t="s">
        <v>352</v>
      </c>
      <c r="I278" s="6">
        <v>-2.86</v>
      </c>
    </row>
    <row r="279" spans="3:9" ht="15.5" x14ac:dyDescent="0.35">
      <c r="C279" t="s">
        <v>12</v>
      </c>
      <c r="D279" s="5">
        <v>-21000000000</v>
      </c>
    </row>
    <row r="280" spans="3:9" ht="15.5" x14ac:dyDescent="0.35">
      <c r="C280" t="s">
        <v>353</v>
      </c>
      <c r="I280" s="6">
        <v>-2.21</v>
      </c>
    </row>
    <row r="281" spans="3:9" ht="15.5" x14ac:dyDescent="0.35">
      <c r="C281" t="s">
        <v>354</v>
      </c>
      <c r="I281" s="6">
        <v>-6.08E-2</v>
      </c>
    </row>
    <row r="282" spans="3:9" ht="15.5" x14ac:dyDescent="0.35">
      <c r="C282" t="s">
        <v>355</v>
      </c>
      <c r="I282" s="6">
        <v>-0.68</v>
      </c>
    </row>
    <row r="283" spans="3:9" ht="15.5" x14ac:dyDescent="0.35">
      <c r="C283" t="s">
        <v>356</v>
      </c>
      <c r="I283" s="6">
        <v>-8.09E-2</v>
      </c>
    </row>
    <row r="284" spans="3:9" ht="15.5" x14ac:dyDescent="0.35">
      <c r="C284" t="s">
        <v>357</v>
      </c>
      <c r="I284" s="6">
        <v>-0.10050000000000001</v>
      </c>
    </row>
    <row r="285" spans="3:9" ht="15.5" x14ac:dyDescent="0.35">
      <c r="C285" t="s">
        <v>359</v>
      </c>
      <c r="D285" s="6">
        <v>33.909999999999997</v>
      </c>
    </row>
    <row r="286" spans="3:9" ht="15.5" x14ac:dyDescent="0.35">
      <c r="C286" t="s">
        <v>360</v>
      </c>
      <c r="D286" s="6">
        <v>80.19</v>
      </c>
    </row>
    <row r="287" spans="3:9" ht="15.5" x14ac:dyDescent="0.35">
      <c r="C287" t="s">
        <v>363</v>
      </c>
      <c r="I287" s="6">
        <v>1.01</v>
      </c>
    </row>
    <row r="288" spans="3:9" ht="15.5" x14ac:dyDescent="0.35">
      <c r="C288" t="s">
        <v>364</v>
      </c>
      <c r="I288" s="6">
        <v>9.4499999999999993</v>
      </c>
    </row>
    <row r="289" spans="3:9" ht="15.5" x14ac:dyDescent="0.35">
      <c r="C289" t="s">
        <v>52</v>
      </c>
      <c r="I289" s="5">
        <v>1059000000000</v>
      </c>
    </row>
    <row r="290" spans="3:9" ht="15.5" x14ac:dyDescent="0.35">
      <c r="C290" t="s">
        <v>365</v>
      </c>
      <c r="I290" s="5">
        <v>2951000000000</v>
      </c>
    </row>
    <row r="291" spans="3:9" ht="15.5" x14ac:dyDescent="0.35">
      <c r="C291" t="s">
        <v>366</v>
      </c>
      <c r="I291" s="5">
        <v>4520000000</v>
      </c>
    </row>
    <row r="292" spans="3:9" ht="15.5" x14ac:dyDescent="0.35">
      <c r="C292" t="s">
        <v>367</v>
      </c>
      <c r="I292" s="6">
        <v>0.20960000000000001</v>
      </c>
    </row>
    <row r="293" spans="3:9" ht="15.5" x14ac:dyDescent="0.35">
      <c r="C293" t="s">
        <v>368</v>
      </c>
      <c r="D293" s="6">
        <v>0.57940000000000003</v>
      </c>
    </row>
    <row r="294" spans="3:9" ht="15.5" x14ac:dyDescent="0.35">
      <c r="C294" t="s">
        <v>369</v>
      </c>
      <c r="D294" s="6">
        <v>2.12E-2</v>
      </c>
    </row>
    <row r="295" spans="3:9" ht="15.5" x14ac:dyDescent="0.35">
      <c r="C295" t="s">
        <v>370</v>
      </c>
      <c r="D295" s="6">
        <v>9.300000000000001E-3</v>
      </c>
    </row>
    <row r="296" spans="3:9" ht="15.5" x14ac:dyDescent="0.35">
      <c r="C296" t="s">
        <v>371</v>
      </c>
      <c r="D296" s="6">
        <v>0.18600000000000003</v>
      </c>
    </row>
    <row r="297" spans="3:9" ht="15.5" x14ac:dyDescent="0.35">
      <c r="C297" t="s">
        <v>372</v>
      </c>
      <c r="D297" s="6">
        <v>0.154</v>
      </c>
    </row>
    <row r="298" spans="3:9" ht="15.5" x14ac:dyDescent="0.35">
      <c r="C298" t="s">
        <v>373</v>
      </c>
      <c r="D298" s="6">
        <v>1.3613</v>
      </c>
    </row>
    <row r="299" spans="3:9" ht="15.5" x14ac:dyDescent="0.35">
      <c r="C299" t="s">
        <v>374</v>
      </c>
      <c r="I299" s="5">
        <v>15</v>
      </c>
    </row>
    <row r="300" spans="3:9" ht="15.5" x14ac:dyDescent="0.35">
      <c r="C300" t="s">
        <v>375</v>
      </c>
      <c r="I300" t="s">
        <v>2415</v>
      </c>
    </row>
    <row r="301" spans="3:9" ht="15.5" x14ac:dyDescent="0.35">
      <c r="C301" t="s">
        <v>377</v>
      </c>
      <c r="I301" s="5">
        <v>4</v>
      </c>
    </row>
    <row r="302" spans="3:9" ht="15.5" x14ac:dyDescent="0.35">
      <c r="C302" t="s">
        <v>378</v>
      </c>
      <c r="I302" s="6">
        <v>0.15</v>
      </c>
    </row>
    <row r="303" spans="3:9" ht="15.5" x14ac:dyDescent="0.35">
      <c r="C303" t="s">
        <v>379</v>
      </c>
      <c r="I303" s="6">
        <v>0.52</v>
      </c>
    </row>
    <row r="304" spans="3:9" ht="15.5" x14ac:dyDescent="0.35">
      <c r="C304" t="s">
        <v>381</v>
      </c>
      <c r="I304" s="6">
        <v>0.18</v>
      </c>
    </row>
    <row r="305" spans="3:9" ht="15.5" x14ac:dyDescent="0.35">
      <c r="C305" t="s">
        <v>382</v>
      </c>
      <c r="I305" s="6">
        <v>0.91</v>
      </c>
    </row>
    <row r="306" spans="3:9" ht="15.5" x14ac:dyDescent="0.35">
      <c r="C306" t="s">
        <v>383</v>
      </c>
      <c r="I306" s="6">
        <v>0.28000000000000003</v>
      </c>
    </row>
    <row r="307" spans="3:9" ht="15.5" x14ac:dyDescent="0.35">
      <c r="C307" t="s">
        <v>384</v>
      </c>
      <c r="I307" s="6">
        <v>0.09</v>
      </c>
    </row>
    <row r="308" spans="3:9" ht="15.5" x14ac:dyDescent="0.35">
      <c r="C308" t="s">
        <v>385</v>
      </c>
      <c r="I308" s="5">
        <v>5105000000000</v>
      </c>
    </row>
    <row r="309" spans="3:9" ht="15.5" x14ac:dyDescent="0.35">
      <c r="C309" t="s">
        <v>386</v>
      </c>
      <c r="I309" s="5">
        <v>2997000000000</v>
      </c>
    </row>
    <row r="310" spans="3:9" ht="15.5" x14ac:dyDescent="0.35">
      <c r="C310" t="s">
        <v>387</v>
      </c>
      <c r="I310" s="5">
        <v>68000000000</v>
      </c>
    </row>
    <row r="311" spans="3:9" ht="15.5" x14ac:dyDescent="0.35">
      <c r="C311" t="s">
        <v>388</v>
      </c>
      <c r="I311" s="5">
        <v>-316000000000</v>
      </c>
    </row>
    <row r="312" spans="3:9" ht="15.5" x14ac:dyDescent="0.35">
      <c r="C312" t="s">
        <v>389</v>
      </c>
      <c r="D312" s="5">
        <v>244000000000</v>
      </c>
    </row>
    <row r="313" spans="3:9" ht="15.5" x14ac:dyDescent="0.35">
      <c r="C313" t="s">
        <v>390</v>
      </c>
      <c r="D313" s="5">
        <v>5194000000000</v>
      </c>
    </row>
    <row r="314" spans="3:9" ht="15.5" x14ac:dyDescent="0.35">
      <c r="C314" t="s">
        <v>391</v>
      </c>
      <c r="D314" s="5">
        <v>4730000000000</v>
      </c>
    </row>
    <row r="315" spans="3:9" ht="15.5" x14ac:dyDescent="0.35">
      <c r="C315" t="s">
        <v>299</v>
      </c>
      <c r="D315" s="5">
        <v>-1343000000000</v>
      </c>
    </row>
    <row r="316" spans="3:9" ht="15.5" x14ac:dyDescent="0.35">
      <c r="C316" t="s">
        <v>298</v>
      </c>
      <c r="I316" s="5">
        <v>465000000000</v>
      </c>
    </row>
    <row r="317" spans="3:9" ht="15.5" x14ac:dyDescent="0.35">
      <c r="C317" t="s">
        <v>297</v>
      </c>
      <c r="D317" s="5">
        <v>1976000000000</v>
      </c>
    </row>
    <row r="318" spans="3:9" ht="15.5" x14ac:dyDescent="0.35">
      <c r="C318" t="s">
        <v>296</v>
      </c>
      <c r="D318" s="5">
        <v>161000000000</v>
      </c>
    </row>
    <row r="319" spans="3:9" ht="15.5" x14ac:dyDescent="0.35">
      <c r="C319" t="s">
        <v>23</v>
      </c>
      <c r="D319" s="5">
        <v>2137000000000</v>
      </c>
    </row>
    <row r="320" spans="3:9" ht="15.5" x14ac:dyDescent="0.35">
      <c r="C320" t="s">
        <v>20</v>
      </c>
      <c r="D320" s="5">
        <v>1893000000000</v>
      </c>
    </row>
    <row r="321" spans="3:9" ht="15.5" x14ac:dyDescent="0.35">
      <c r="C321" t="s">
        <v>392</v>
      </c>
      <c r="I321" s="5">
        <v>465000000000</v>
      </c>
    </row>
    <row r="322" spans="3:9" ht="15.5" x14ac:dyDescent="0.35">
      <c r="C322" t="s">
        <v>393</v>
      </c>
      <c r="I322" s="5">
        <v>328000000000</v>
      </c>
    </row>
    <row r="323" spans="3:9" ht="15.5" x14ac:dyDescent="0.35">
      <c r="C323" t="s">
        <v>394</v>
      </c>
      <c r="I323" s="5">
        <v>-1245000000000</v>
      </c>
    </row>
    <row r="324" spans="3:9" ht="15.5" x14ac:dyDescent="0.35">
      <c r="C324" t="s">
        <v>395</v>
      </c>
      <c r="I324" s="5">
        <v>972000000000</v>
      </c>
    </row>
    <row r="325" spans="3:9" ht="15.5" x14ac:dyDescent="0.35">
      <c r="C325" t="s">
        <v>396</v>
      </c>
      <c r="I325" s="5">
        <v>-1255000000000</v>
      </c>
    </row>
    <row r="326" spans="3:9" ht="15.5" x14ac:dyDescent="0.35">
      <c r="C326" t="s">
        <v>397</v>
      </c>
      <c r="I326" s="5">
        <v>-927000000000</v>
      </c>
    </row>
  </sheetData>
  <pageMargins left="0.7" right="0.7" top="0.75" bottom="0.75" header="0.3" footer="0.3"/>
  <ignoredErrors>
    <ignoredError sqref="A1:Z327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2417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629">
        <f t="shared" ca="1" si="0"/>
        <v>7455.4480000000003</v>
      </c>
      <c r="P2" s="2" vm="630">
        <f t="shared" ca="1" si="0"/>
        <v>7528.0659999999998</v>
      </c>
      <c r="Q2" s="2" vm="631">
        <f t="shared" ca="1" si="0"/>
        <v>5228.4960000000001</v>
      </c>
      <c r="R2" s="2" vm="632">
        <f t="shared" ca="1" si="0"/>
        <v>3969.7840000000001</v>
      </c>
      <c r="S2" s="2" t="str">
        <f t="shared" ca="1" si="0"/>
        <v>Libur</v>
      </c>
      <c r="T2" s="2" vm="633">
        <f t="shared" ca="1" si="0"/>
        <v>1597.596</v>
      </c>
      <c r="U2" s="2" vm="634">
        <f t="shared" ca="1" si="0"/>
        <v>1960.6859999999999</v>
      </c>
      <c r="V2" s="2" vm="635">
        <f t="shared" ca="1" si="0"/>
        <v>2469.0120000000002</v>
      </c>
      <c r="W2" s="2" vm="636">
        <f t="shared" ca="1" si="0"/>
        <v>4236.05</v>
      </c>
      <c r="X2" s="2" vm="637">
        <f t="shared" ca="1" si="0"/>
        <v>2783.69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1953110000000</v>
      </c>
      <c r="H4" s="2">
        <f>IFERROR(SUM(D4:G4)*(4/MAX(1,COUNT(D4:G4))),"")</f>
        <v>7812440000000</v>
      </c>
      <c r="I4" s="2">
        <f t="shared" ref="I4:Z4" si="1">IFERROR(INDEX(I51:I500,MATCH($C$4,$C$51:$C$500,0)),"")</f>
        <v>8102378000000</v>
      </c>
      <c r="J4" s="2">
        <f t="shared" si="1"/>
        <v>7698331000000</v>
      </c>
      <c r="K4" s="2">
        <f t="shared" si="1"/>
        <v>7723193000000</v>
      </c>
      <c r="L4" s="2">
        <f t="shared" si="1"/>
        <v>10890282000000</v>
      </c>
      <c r="M4" s="2">
        <f t="shared" si="1"/>
        <v>11932773000000</v>
      </c>
      <c r="N4" s="2">
        <f t="shared" si="1"/>
        <v>7909812330437</v>
      </c>
      <c r="O4" s="2">
        <f t="shared" si="1"/>
        <v>8268503880196</v>
      </c>
      <c r="P4" s="2">
        <f t="shared" si="1"/>
        <v>9938310691326</v>
      </c>
      <c r="Q4" s="2">
        <f t="shared" si="1"/>
        <v>7337185138762</v>
      </c>
      <c r="R4" s="2">
        <f t="shared" si="1"/>
        <v>5874745032615</v>
      </c>
      <c r="S4" s="2">
        <f t="shared" si="1"/>
        <v>4959998929211</v>
      </c>
      <c r="T4" s="2">
        <f t="shared" si="1"/>
        <v>5456935920101</v>
      </c>
      <c r="U4" s="2">
        <f t="shared" si="1"/>
        <v>4960825518081</v>
      </c>
      <c r="V4" s="2">
        <f t="shared" si="1"/>
        <v>3987782936544</v>
      </c>
      <c r="W4" s="2">
        <f t="shared" si="1"/>
        <v>4123728086965</v>
      </c>
      <c r="X4" s="2">
        <f t="shared" si="1"/>
        <v>3385973456418</v>
      </c>
      <c r="Y4" s="2">
        <f t="shared" si="1"/>
        <v>2733300131019</v>
      </c>
      <c r="Z4" s="2">
        <f t="shared" si="1"/>
        <v>3027012493144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-19337000000</v>
      </c>
      <c r="H5" s="2">
        <f>IFERROR(SUM(D5:G5)*(4/MAX(1,COUNT(D5:G5))),"")</f>
        <v>-77348000000</v>
      </c>
      <c r="I5" s="2">
        <f t="shared" ref="I5:Z5" si="2">IFERROR(INDEX(I51:I500,MATCH($C$5,$C$51:$C$500,0)),"")</f>
        <v>-1135954000000</v>
      </c>
      <c r="J5" s="2">
        <f t="shared" si="2"/>
        <v>-1042024000000</v>
      </c>
      <c r="K5" s="2">
        <f t="shared" si="2"/>
        <v>-591185000000</v>
      </c>
      <c r="L5" s="2">
        <f t="shared" si="2"/>
        <v>181003000000</v>
      </c>
      <c r="M5" s="2">
        <f t="shared" si="2"/>
        <v>685067000000</v>
      </c>
      <c r="N5" s="2">
        <f t="shared" si="2"/>
        <v>346329396935</v>
      </c>
      <c r="O5" s="2">
        <f t="shared" si="2"/>
        <v>974175198762</v>
      </c>
      <c r="P5" s="2">
        <f t="shared" si="2"/>
        <v>1401437680302</v>
      </c>
      <c r="Q5" s="2">
        <f t="shared" si="2"/>
        <v>580849868491</v>
      </c>
      <c r="R5" s="2">
        <f t="shared" si="2"/>
        <v>772565614796</v>
      </c>
      <c r="S5" s="2">
        <f t="shared" si="2"/>
        <v>866413258124</v>
      </c>
      <c r="T5" s="2">
        <f t="shared" si="2"/>
        <v>86745854950</v>
      </c>
      <c r="U5" s="2">
        <f t="shared" si="2"/>
        <v>-249057875558</v>
      </c>
      <c r="V5" s="2">
        <f t="shared" si="2"/>
        <v>5292462870</v>
      </c>
      <c r="W5" s="2">
        <f t="shared" si="2"/>
        <v>132338923785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5719518000000</v>
      </c>
      <c r="H6" s="2">
        <f>IFERROR(INDEX(D6:G6,COUNT(D6:G6)),"")</f>
        <v>5719518000000</v>
      </c>
      <c r="I6" s="2">
        <f t="shared" ref="I6:Z6" si="3">IFERROR(INDEX(I51:I500,MATCH($C$6,$C$51:$C$500,0)),"")</f>
        <v>5738855000000</v>
      </c>
      <c r="J6" s="2">
        <f t="shared" si="3"/>
        <v>3321258000000</v>
      </c>
      <c r="K6" s="2">
        <f t="shared" si="3"/>
        <v>4363282000000</v>
      </c>
      <c r="L6" s="2">
        <f t="shared" si="3"/>
        <v>5011458000000</v>
      </c>
      <c r="M6" s="2">
        <f t="shared" si="3"/>
        <v>5125324000000</v>
      </c>
      <c r="N6" s="2">
        <f t="shared" si="3"/>
        <v>4582994996488</v>
      </c>
      <c r="O6" s="2">
        <f t="shared" si="3"/>
        <v>4692597823392</v>
      </c>
      <c r="P6" s="2">
        <f t="shared" si="3"/>
        <v>4288337297565</v>
      </c>
      <c r="Q6" s="2">
        <f t="shared" si="3"/>
        <v>3288317572389</v>
      </c>
      <c r="R6" s="2">
        <f t="shared" si="3"/>
        <v>3158442463132</v>
      </c>
      <c r="S6" s="2">
        <f t="shared" si="3"/>
        <v>2445346179224</v>
      </c>
      <c r="T6" s="2">
        <f t="shared" si="3"/>
        <v>1644677896139</v>
      </c>
      <c r="U6" s="2">
        <f t="shared" si="3"/>
        <v>1557932041189</v>
      </c>
      <c r="V6" s="2">
        <f t="shared" si="3"/>
        <v>1806989916747</v>
      </c>
      <c r="W6" s="2">
        <f t="shared" si="3"/>
        <v>1801697453877</v>
      </c>
      <c r="X6" s="2">
        <f t="shared" si="3"/>
        <v>1810598190951</v>
      </c>
      <c r="Y6" s="2">
        <f t="shared" si="3"/>
        <v>1584587808615</v>
      </c>
      <c r="Z6" s="2">
        <f t="shared" si="3"/>
        <v>1307859094338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3.22</v>
      </c>
      <c r="H7" s="3">
        <f>IFERROR(INDEX(D7:G7,COUNT(D7:G7)),"")</f>
        <v>3.22</v>
      </c>
      <c r="I7" s="3">
        <f t="shared" ref="I7:Z7" si="4">IFERROR(INDEX(I51:I500,MATCH($C$7,$C$51:$C$500,0))/1000000000,"")</f>
        <v>3.22</v>
      </c>
      <c r="J7" s="3">
        <f t="shared" si="4"/>
        <v>2.48</v>
      </c>
      <c r="K7" s="3">
        <f t="shared" si="4"/>
        <v>2.48</v>
      </c>
      <c r="L7" s="3">
        <f t="shared" si="4"/>
        <v>2.48</v>
      </c>
      <c r="M7" s="3">
        <f t="shared" si="4"/>
        <v>2.48</v>
      </c>
      <c r="N7" s="3">
        <f t="shared" si="4"/>
        <v>2.48</v>
      </c>
      <c r="O7" s="3">
        <f t="shared" si="4"/>
        <v>2.48</v>
      </c>
      <c r="P7" s="3">
        <f t="shared" si="4"/>
        <v>2.48</v>
      </c>
      <c r="Q7" s="3">
        <f t="shared" si="4"/>
        <v>2.48</v>
      </c>
      <c r="R7" s="3">
        <f t="shared" si="4"/>
        <v>2.48</v>
      </c>
      <c r="S7" s="3">
        <f t="shared" si="4"/>
        <v>2.48</v>
      </c>
      <c r="T7" s="3">
        <f t="shared" si="4"/>
        <v>2.48</v>
      </c>
      <c r="U7" s="3">
        <f t="shared" si="4"/>
        <v>2.48</v>
      </c>
      <c r="V7" s="3">
        <f t="shared" si="4"/>
        <v>2.48</v>
      </c>
      <c r="W7" s="3">
        <f t="shared" si="4"/>
        <v>2.48</v>
      </c>
      <c r="X7" s="3">
        <f t="shared" si="4"/>
        <v>2.48</v>
      </c>
      <c r="Y7" s="3">
        <f t="shared" si="4"/>
        <v>2.48</v>
      </c>
      <c r="Z7" s="3">
        <f t="shared" si="4"/>
        <v>2.48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-196000000000</v>
      </c>
      <c r="H8" s="2">
        <f>IFERROR(INDEX(D8:G8,COUNT(D8:G8)),"")</f>
        <v>-196000000000</v>
      </c>
      <c r="I8" s="2">
        <f t="shared" ref="I8:Z8" si="5">IFERROR(INDEX(I51:I500,MATCH($C$8,$C$51:$C$500,0)),"")</f>
        <v>-560000000000</v>
      </c>
      <c r="J8" s="2">
        <f t="shared" si="5"/>
        <v>-1067000000000</v>
      </c>
      <c r="K8" s="2">
        <f t="shared" si="5"/>
        <v>-209000000000</v>
      </c>
      <c r="L8" s="2">
        <f t="shared" si="5"/>
        <v>972000000000</v>
      </c>
      <c r="M8" s="2">
        <f t="shared" si="5"/>
        <v>-319000000000</v>
      </c>
      <c r="N8" s="2">
        <f t="shared" si="5"/>
        <v>-307000000000</v>
      </c>
      <c r="O8" s="2">
        <f t="shared" si="5"/>
        <v>306000000000</v>
      </c>
      <c r="P8" s="2">
        <f t="shared" si="5"/>
        <v>705000000000</v>
      </c>
      <c r="Q8" s="2">
        <f t="shared" si="5"/>
        <v>760000000000</v>
      </c>
      <c r="R8" s="2">
        <f t="shared" si="5"/>
        <v>921000000000</v>
      </c>
      <c r="S8" s="2">
        <f t="shared" si="5"/>
        <v>-458000000000</v>
      </c>
      <c r="T8" s="2">
        <f t="shared" si="5"/>
        <v>1132000000000</v>
      </c>
      <c r="U8" s="2">
        <f t="shared" si="5"/>
        <v>45000000000</v>
      </c>
      <c r="V8" s="2">
        <f t="shared" si="5"/>
        <v>128000000000</v>
      </c>
      <c r="W8" s="2">
        <f t="shared" si="5"/>
        <v>1262000000000</v>
      </c>
      <c r="X8" s="2">
        <f t="shared" si="5"/>
        <v>357000000000</v>
      </c>
      <c r="Y8" s="2">
        <f t="shared" si="5"/>
        <v>743000000000</v>
      </c>
      <c r="Z8" s="2">
        <f t="shared" si="5"/>
        <v>1071000000000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-60.79</v>
      </c>
      <c r="H9" s="3">
        <f>IFERROR(INDEX(D9:G9,COUNT(D9:G9)),"")</f>
        <v>-60.79</v>
      </c>
      <c r="I9" s="3">
        <f t="shared" ref="I9:Z9" si="6">IFERROR(INDEX(I51:I500,MATCH($C$9,$C$51:$C$500,0)),"")</f>
        <v>-173.75</v>
      </c>
      <c r="J9" s="3">
        <f t="shared" si="6"/>
        <v>-430.48</v>
      </c>
      <c r="K9" s="3">
        <f t="shared" si="6"/>
        <v>-84.43</v>
      </c>
      <c r="L9" s="3">
        <f t="shared" si="6"/>
        <v>392.27</v>
      </c>
      <c r="M9" s="3">
        <f t="shared" si="6"/>
        <v>-128.76</v>
      </c>
      <c r="N9" s="3">
        <f t="shared" si="6"/>
        <v>-124.07</v>
      </c>
      <c r="O9" s="3">
        <f t="shared" si="6"/>
        <v>123.51</v>
      </c>
      <c r="P9" s="3">
        <f t="shared" si="6"/>
        <v>284.54000000000002</v>
      </c>
      <c r="Q9" s="3">
        <f t="shared" si="6"/>
        <v>306.69</v>
      </c>
      <c r="R9" s="3">
        <f t="shared" si="6"/>
        <v>371.82</v>
      </c>
      <c r="S9" s="3">
        <f t="shared" si="6"/>
        <v>-184.8</v>
      </c>
      <c r="T9" s="3">
        <f t="shared" si="6"/>
        <v>457.04</v>
      </c>
      <c r="U9" s="3">
        <f t="shared" si="6"/>
        <v>18.22</v>
      </c>
      <c r="V9" s="3">
        <f t="shared" si="6"/>
        <v>51.61</v>
      </c>
      <c r="W9" s="3">
        <f t="shared" si="6"/>
        <v>509.41</v>
      </c>
      <c r="X9" s="3">
        <f t="shared" si="6"/>
        <v>144.12</v>
      </c>
      <c r="Y9" s="3">
        <f t="shared" si="6"/>
        <v>299.85000000000002</v>
      </c>
      <c r="Z9" s="3">
        <f t="shared" si="6"/>
        <v>432.36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60.363112298599304</v>
      </c>
      <c r="P10" s="3">
        <f t="shared" ca="1" si="7"/>
        <v>26.456969143178462</v>
      </c>
      <c r="Q10" s="3">
        <f t="shared" ca="1" si="7"/>
        <v>17.048146336691772</v>
      </c>
      <c r="R10" s="3">
        <f t="shared" ca="1" si="7"/>
        <v>10.676628476144371</v>
      </c>
      <c r="S10" s="3" t="str">
        <f t="shared" ca="1" si="7"/>
        <v/>
      </c>
      <c r="T10" s="3">
        <f t="shared" ca="1" si="7"/>
        <v>3.495527743742342</v>
      </c>
      <c r="U10" s="3">
        <f t="shared" ca="1" si="7"/>
        <v>107.61174533479694</v>
      </c>
      <c r="V10" s="3">
        <f t="shared" ca="1" si="7"/>
        <v>47.839798488664989</v>
      </c>
      <c r="W10" s="3">
        <f t="shared" ca="1" si="7"/>
        <v>8.3156004004632802</v>
      </c>
      <c r="X10" s="3">
        <f t="shared" ca="1" si="7"/>
        <v>19.315084651679157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104130000000</v>
      </c>
      <c r="H11" s="2">
        <f>IFERROR(INDEX(D11:G11,COUNT(D11:G11)),"")</f>
        <v>104130000000</v>
      </c>
      <c r="I11" s="2">
        <f t="shared" ref="I11:Z11" si="8">IFERROR(INDEX(I51:I500,MATCH($C$11,$C$51:$C$500,0)),"")</f>
        <v>112784000000</v>
      </c>
      <c r="J11" s="2">
        <f t="shared" si="8"/>
        <v>71962000000</v>
      </c>
      <c r="K11" s="2">
        <f t="shared" si="8"/>
        <v>75685000000</v>
      </c>
      <c r="L11" s="2">
        <f t="shared" si="8"/>
        <v>84477000000</v>
      </c>
      <c r="M11" s="2">
        <f t="shared" si="8"/>
        <v>145027000000</v>
      </c>
      <c r="N11" s="2">
        <f t="shared" si="8"/>
        <v>102305191504</v>
      </c>
      <c r="O11" s="2">
        <f t="shared" si="8"/>
        <v>101255876051</v>
      </c>
      <c r="P11" s="2">
        <f t="shared" si="8"/>
        <v>355227070733</v>
      </c>
      <c r="Q11" s="2">
        <f t="shared" si="8"/>
        <v>287857774721</v>
      </c>
      <c r="R11" s="2">
        <f t="shared" si="8"/>
        <v>223740032319</v>
      </c>
      <c r="S11" s="2">
        <f t="shared" si="8"/>
        <v>63784160640</v>
      </c>
      <c r="T11" s="2">
        <f t="shared" si="8"/>
        <v>60986237039</v>
      </c>
      <c r="U11" s="2">
        <f t="shared" si="8"/>
        <v>80305658406</v>
      </c>
      <c r="V11" s="2">
        <f t="shared" si="8"/>
        <v>72870958343</v>
      </c>
      <c r="W11" s="2">
        <f t="shared" si="8"/>
        <v>42218367909</v>
      </c>
      <c r="X11" s="2">
        <f t="shared" si="8"/>
        <v>169876792956</v>
      </c>
      <c r="Y11" s="2">
        <f t="shared" si="8"/>
        <v>168825519407</v>
      </c>
      <c r="Z11" s="2">
        <f t="shared" si="8"/>
        <v>168650812031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4433000000000</v>
      </c>
      <c r="H12" s="2">
        <f>IFERROR(INDEX(D12:G12,COUNT(D12:G12)),"")</f>
        <v>4433000000000</v>
      </c>
      <c r="I12" s="2">
        <f t="shared" ref="I12:Z12" si="9">IFERROR(INDEX(I51:I500,MATCH($C$12,$C$51:$C$500,0)),"")</f>
        <v>4243000000000</v>
      </c>
      <c r="J12" s="2">
        <f t="shared" si="9"/>
        <v>7286000000000</v>
      </c>
      <c r="K12" s="2">
        <f t="shared" si="9"/>
        <v>6285000000000</v>
      </c>
      <c r="L12" s="2">
        <f t="shared" si="9"/>
        <v>5977000000000</v>
      </c>
      <c r="M12" s="2">
        <f t="shared" si="9"/>
        <v>6191000000000</v>
      </c>
      <c r="N12" s="2">
        <f t="shared" si="9"/>
        <v>5242000000000</v>
      </c>
      <c r="O12" s="2">
        <f t="shared" si="9"/>
        <v>4148000000000</v>
      </c>
      <c r="P12" s="2">
        <f t="shared" si="9"/>
        <v>3862000000000</v>
      </c>
      <c r="Q12" s="2">
        <f t="shared" si="9"/>
        <v>3901000000000</v>
      </c>
      <c r="R12" s="2">
        <f t="shared" si="9"/>
        <v>3799000000000</v>
      </c>
      <c r="S12" s="2">
        <f t="shared" si="9"/>
        <v>3434000000000</v>
      </c>
      <c r="T12" s="2">
        <f t="shared" si="9"/>
        <v>2133000000000</v>
      </c>
      <c r="U12" s="2">
        <f t="shared" si="9"/>
        <v>2991000000000</v>
      </c>
      <c r="V12" s="2">
        <f t="shared" si="9"/>
        <v>2475000000000</v>
      </c>
      <c r="W12" s="2">
        <f t="shared" si="9"/>
        <v>2196000000000</v>
      </c>
      <c r="X12" s="2">
        <f t="shared" si="9"/>
        <v>1825000000000</v>
      </c>
      <c r="Y12" s="2">
        <f t="shared" si="9"/>
        <v>1288000000000</v>
      </c>
      <c r="Z12" s="2">
        <f t="shared" si="9"/>
        <v>1665000000000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4537000000000</v>
      </c>
      <c r="H13" s="2">
        <f>IFERROR(INDEX(D13:G13,COUNT(D13:G13)),"")</f>
        <v>4537000000000</v>
      </c>
      <c r="I13" s="2">
        <f t="shared" ref="I13:Z13" si="10">IFERROR(INDEX(I51:I500,MATCH($C$13,$C$51:$C$500,0)),"")</f>
        <v>4356000000000</v>
      </c>
      <c r="J13" s="2">
        <f t="shared" si="10"/>
        <v>7358000000000</v>
      </c>
      <c r="K13" s="2">
        <f t="shared" si="10"/>
        <v>6360000000000</v>
      </c>
      <c r="L13" s="2">
        <f t="shared" si="10"/>
        <v>6062000000000</v>
      </c>
      <c r="M13" s="2">
        <f t="shared" si="10"/>
        <v>6336000000000</v>
      </c>
      <c r="N13" s="2">
        <f t="shared" si="10"/>
        <v>5344000000000</v>
      </c>
      <c r="O13" s="2">
        <f t="shared" si="10"/>
        <v>4249000000000</v>
      </c>
      <c r="P13" s="2">
        <f t="shared" si="10"/>
        <v>4217000000000</v>
      </c>
      <c r="Q13" s="2">
        <f t="shared" si="10"/>
        <v>4188000000000</v>
      </c>
      <c r="R13" s="2">
        <f t="shared" si="10"/>
        <v>4023000000000</v>
      </c>
      <c r="S13" s="2">
        <f t="shared" si="10"/>
        <v>3498000000000</v>
      </c>
      <c r="T13" s="2">
        <f t="shared" si="10"/>
        <v>2194000000000</v>
      </c>
      <c r="U13" s="2">
        <f t="shared" si="10"/>
        <v>3071000000000</v>
      </c>
      <c r="V13" s="2">
        <f t="shared" si="10"/>
        <v>2548000000000</v>
      </c>
      <c r="W13" s="2">
        <f t="shared" si="10"/>
        <v>2238000000000</v>
      </c>
      <c r="X13" s="2">
        <f t="shared" si="10"/>
        <v>1995000000000</v>
      </c>
      <c r="Y13" s="2">
        <f t="shared" si="10"/>
        <v>1457000000000</v>
      </c>
      <c r="Z13" s="2">
        <f t="shared" si="10"/>
        <v>1834000000000</v>
      </c>
    </row>
    <row r="14" spans="1:26" ht="15.5" x14ac:dyDescent="0.35">
      <c r="C14" t="s">
        <v>26</v>
      </c>
      <c r="D14" s="2">
        <f>IFERROR(INDEX(D51:D500,MATCH($C$14,$C$51:$C$500,0)),"")</f>
        <v>-66078000000</v>
      </c>
      <c r="H14" s="2">
        <f>IFERROR(SUM(D14:G14)*(4/MAX(1,COUNT(D14:G14))),"")</f>
        <v>-264312000000</v>
      </c>
      <c r="I14" s="2">
        <f t="shared" ref="I14:Z14" si="11">IFERROR(INDEX(I51:I500,MATCH($C$14,$C$51:$C$500,0)),"")</f>
        <v>-404269000000</v>
      </c>
      <c r="J14" s="2">
        <f t="shared" si="11"/>
        <v>-499254000000</v>
      </c>
      <c r="K14" s="2">
        <f t="shared" si="11"/>
        <v>-417527000000</v>
      </c>
      <c r="L14" s="2">
        <f t="shared" si="11"/>
        <v>-271395000000</v>
      </c>
      <c r="M14" s="2">
        <f t="shared" si="11"/>
        <v>-216624000000</v>
      </c>
      <c r="N14" s="2">
        <f t="shared" si="11"/>
        <v>-333048001880</v>
      </c>
      <c r="O14" s="2">
        <f t="shared" si="11"/>
        <v>-300318863574</v>
      </c>
      <c r="P14" s="2">
        <f t="shared" si="11"/>
        <v>-319273173872</v>
      </c>
      <c r="Q14" s="2">
        <f t="shared" si="11"/>
        <v>-293418933628</v>
      </c>
      <c r="R14" s="2">
        <f t="shared" si="11"/>
        <v>-197218802309</v>
      </c>
      <c r="S14" s="2">
        <f t="shared" si="11"/>
        <v>-149990960539</v>
      </c>
      <c r="T14" s="2">
        <f t="shared" si="11"/>
        <v>-136949160176</v>
      </c>
      <c r="U14" s="2">
        <f t="shared" si="11"/>
        <v>-141431525098</v>
      </c>
      <c r="V14" s="2">
        <f t="shared" si="11"/>
        <v>-131107701318</v>
      </c>
      <c r="W14" s="2">
        <f t="shared" si="11"/>
        <v>-179439034432</v>
      </c>
      <c r="X14" s="2">
        <f t="shared" si="11"/>
        <v>-151792773684</v>
      </c>
      <c r="Y14" s="2">
        <f t="shared" si="11"/>
        <v>-177289271360</v>
      </c>
      <c r="Z14" s="2">
        <f t="shared" si="11"/>
        <v>-226567061927</v>
      </c>
    </row>
    <row r="15" spans="1:26" ht="15.5" x14ac:dyDescent="0.35">
      <c r="C15" t="s">
        <v>27</v>
      </c>
      <c r="D15" s="2">
        <f>IFERROR(INDEX(D51:D500,MATCH($C$15,$C$51:$C$500,0)),"")</f>
        <v>-14873000000</v>
      </c>
      <c r="H15" s="2">
        <f>IFERROR(SUM(D15:G15)*(4/MAX(1,COUNT(D15:G15))),"")</f>
        <v>-59492000000</v>
      </c>
      <c r="I15" s="2">
        <f t="shared" ref="I15:Z15" si="12">IFERROR(INDEX(I51:I500,MATCH($C$15,$C$51:$C$500,0)),"")</f>
        <v>-169207000000</v>
      </c>
      <c r="J15" s="2">
        <f t="shared" si="12"/>
        <v>280463000000</v>
      </c>
      <c r="K15" s="2">
        <f t="shared" si="12"/>
        <v>169419000000</v>
      </c>
      <c r="L15" s="2">
        <f t="shared" si="12"/>
        <v>-48674000000</v>
      </c>
      <c r="M15" s="2">
        <f t="shared" si="12"/>
        <v>-223629000000</v>
      </c>
      <c r="N15" s="2">
        <f t="shared" si="12"/>
        <v>-9507413696</v>
      </c>
      <c r="O15" s="2">
        <f t="shared" si="12"/>
        <v>-251762339014</v>
      </c>
      <c r="P15" s="2">
        <f t="shared" si="12"/>
        <v>-582722420085</v>
      </c>
      <c r="Q15" s="2">
        <f t="shared" si="12"/>
        <v>-228662496186</v>
      </c>
      <c r="R15" s="2">
        <f t="shared" si="12"/>
        <v>-48716855404</v>
      </c>
      <c r="S15" s="2">
        <f t="shared" si="12"/>
        <v>94049915767</v>
      </c>
      <c r="T15" s="2">
        <f t="shared" si="12"/>
        <v>-39697866011</v>
      </c>
      <c r="U15" s="2">
        <f t="shared" si="12"/>
        <v>80351854904</v>
      </c>
      <c r="V15" s="2">
        <f t="shared" si="12"/>
        <v>-5737018632</v>
      </c>
      <c r="W15" s="2">
        <f t="shared" si="12"/>
        <v>-49737499699</v>
      </c>
      <c r="X15" s="2">
        <f t="shared" si="12"/>
        <v>-97978657485</v>
      </c>
      <c r="Y15" s="2">
        <f t="shared" si="12"/>
        <v>-110821204327</v>
      </c>
      <c r="Z15" s="2">
        <f t="shared" si="12"/>
        <v>1059817078</v>
      </c>
    </row>
    <row r="16" spans="1:26" ht="15.5" x14ac:dyDescent="0.35">
      <c r="C16" t="s">
        <v>28</v>
      </c>
      <c r="D16" s="2">
        <f>IFERROR(INDEX(D51:D500,MATCH($C$16,$C$51:$C$500,0)),"")</f>
        <v>-4464000000</v>
      </c>
      <c r="H16" s="2">
        <f>IFERROR(SUM(D16:G16)*(4/MAX(1,COUNT(D16:G16))),"")</f>
        <v>-17856000000</v>
      </c>
      <c r="I16" s="2">
        <f t="shared" ref="I16:Z16" si="13">IFERROR(INDEX(I51:I500,MATCH($C$16,$C$51:$C$500,0)),"")</f>
        <v>-966747000000</v>
      </c>
      <c r="J16" s="2">
        <f t="shared" si="13"/>
        <v>-1385657000000</v>
      </c>
      <c r="K16" s="2">
        <f t="shared" si="13"/>
        <v>-795284000000</v>
      </c>
      <c r="L16" s="2">
        <f t="shared" si="13"/>
        <v>168600000000</v>
      </c>
      <c r="M16" s="2">
        <f t="shared" si="13"/>
        <v>841056000000</v>
      </c>
      <c r="N16" s="2">
        <f t="shared" si="13"/>
        <v>362806757676</v>
      </c>
      <c r="O16" s="2">
        <f t="shared" si="13"/>
        <v>1220595729710</v>
      </c>
      <c r="P16" s="2">
        <f t="shared" si="13"/>
        <v>1988090191158</v>
      </c>
      <c r="Q16" s="2">
        <f t="shared" si="13"/>
        <v>824530694900</v>
      </c>
      <c r="R16" s="2">
        <f t="shared" si="13"/>
        <v>826729617029</v>
      </c>
      <c r="S16" s="2">
        <f t="shared" si="13"/>
        <v>-402946517062</v>
      </c>
      <c r="T16" s="2">
        <f t="shared" si="13"/>
        <v>126443720961</v>
      </c>
      <c r="U16" s="2">
        <f t="shared" si="13"/>
        <v>-329409730462</v>
      </c>
      <c r="V16" s="2">
        <f t="shared" si="13"/>
        <v>11029481502</v>
      </c>
      <c r="W16" s="2">
        <f t="shared" si="13"/>
        <v>182076423484</v>
      </c>
      <c r="X16" s="2">
        <f t="shared" si="13"/>
        <v>380980481922</v>
      </c>
      <c r="Y16" s="2">
        <f t="shared" si="13"/>
        <v>387549918604</v>
      </c>
      <c r="Z16" s="2">
        <f t="shared" si="13"/>
        <v>35494052783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18489511040000</v>
      </c>
      <c r="P20" s="2">
        <f t="shared" ca="1" si="14"/>
        <v>18669603680000</v>
      </c>
      <c r="Q20" s="2">
        <f t="shared" ca="1" si="14"/>
        <v>12966670080000</v>
      </c>
      <c r="R20" s="2">
        <f t="shared" ca="1" si="14"/>
        <v>9845064320000</v>
      </c>
      <c r="S20" s="2" t="str">
        <f t="shared" ca="1" si="14"/>
        <v/>
      </c>
      <c r="T20" s="2">
        <f t="shared" ca="1" si="14"/>
        <v>3962038080000</v>
      </c>
      <c r="U20" s="2">
        <f t="shared" ca="1" si="14"/>
        <v>4862501280000</v>
      </c>
      <c r="V20" s="2">
        <f t="shared" ca="1" si="14"/>
        <v>6123149760000</v>
      </c>
      <c r="W20" s="2">
        <f t="shared" ca="1" si="14"/>
        <v>10505404000000</v>
      </c>
      <c r="X20" s="2">
        <f t="shared" ca="1" si="14"/>
        <v>6903551200000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3220000000</v>
      </c>
      <c r="H21" s="2">
        <f>IFERROR(INDEX(D21:G21,COUNT(D21:G21)),"")</f>
        <v>3220000000</v>
      </c>
      <c r="I21" s="2">
        <f t="shared" ref="I21:Z21" si="15">IFERROR(INDEX(I51:I500,MATCH($C$7,$C$51:$C$500,0)),"")</f>
        <v>3220000000</v>
      </c>
      <c r="J21" s="2">
        <f t="shared" si="15"/>
        <v>2480000000</v>
      </c>
      <c r="K21" s="2">
        <f t="shared" si="15"/>
        <v>2480000000</v>
      </c>
      <c r="L21" s="2">
        <f t="shared" si="15"/>
        <v>2480000000</v>
      </c>
      <c r="M21" s="2">
        <f t="shared" si="15"/>
        <v>2480000000</v>
      </c>
      <c r="N21" s="2">
        <f t="shared" si="15"/>
        <v>2480000000</v>
      </c>
      <c r="O21" s="2">
        <f t="shared" si="15"/>
        <v>2480000000</v>
      </c>
      <c r="P21" s="2">
        <f t="shared" si="15"/>
        <v>2480000000</v>
      </c>
      <c r="Q21" s="2">
        <f t="shared" si="15"/>
        <v>2480000000</v>
      </c>
      <c r="R21" s="2">
        <f t="shared" si="15"/>
        <v>2480000000</v>
      </c>
      <c r="S21" s="2">
        <f t="shared" si="15"/>
        <v>2480000000</v>
      </c>
      <c r="T21" s="2">
        <f t="shared" si="15"/>
        <v>2480000000</v>
      </c>
      <c r="U21" s="2">
        <f t="shared" si="15"/>
        <v>2480000000</v>
      </c>
      <c r="V21" s="2">
        <f t="shared" si="15"/>
        <v>2480000000</v>
      </c>
      <c r="W21" s="2">
        <f t="shared" si="15"/>
        <v>2480000000</v>
      </c>
      <c r="X21" s="2">
        <f t="shared" si="15"/>
        <v>2480000000</v>
      </c>
      <c r="Y21" s="2">
        <f t="shared" si="15"/>
        <v>2480000000</v>
      </c>
      <c r="Z21" s="2">
        <f t="shared" si="15"/>
        <v>2480000000</v>
      </c>
    </row>
    <row r="23" spans="1:26" ht="15.5" x14ac:dyDescent="0.35">
      <c r="B23" t="s">
        <v>53</v>
      </c>
      <c r="C23" t="s">
        <v>54</v>
      </c>
      <c r="D23" s="3">
        <f>IFERROR(D5/D6*100,"")</f>
        <v>-0.33808792978709046</v>
      </c>
      <c r="H23" s="3">
        <f t="shared" ref="H23:Z23" si="16">IFERROR(H5/H6*100,"")</f>
        <v>-1.3523517191483618</v>
      </c>
      <c r="I23" s="3">
        <f t="shared" si="16"/>
        <v>-19.79408784504923</v>
      </c>
      <c r="J23" s="3">
        <f t="shared" si="16"/>
        <v>-31.374376817458927</v>
      </c>
      <c r="K23" s="3">
        <f t="shared" si="16"/>
        <v>-13.549089882340862</v>
      </c>
      <c r="L23" s="3">
        <f t="shared" si="16"/>
        <v>3.6117832375328693</v>
      </c>
      <c r="M23" s="3">
        <f t="shared" si="16"/>
        <v>13.36631596363469</v>
      </c>
      <c r="N23" s="3">
        <f t="shared" si="16"/>
        <v>7.5568355889630263</v>
      </c>
      <c r="O23" s="3">
        <f t="shared" si="16"/>
        <v>20.75982718795677</v>
      </c>
      <c r="P23" s="3">
        <f t="shared" si="16"/>
        <v>32.680211071497645</v>
      </c>
      <c r="Q23" s="3">
        <f t="shared" si="16"/>
        <v>17.664044171652375</v>
      </c>
      <c r="R23" s="3">
        <f t="shared" si="16"/>
        <v>24.460335238461248</v>
      </c>
      <c r="S23" s="3">
        <f t="shared" si="16"/>
        <v>35.431108506646915</v>
      </c>
      <c r="T23" s="3">
        <f t="shared" si="16"/>
        <v>5.2743370087019565</v>
      </c>
      <c r="U23" s="3">
        <f t="shared" si="16"/>
        <v>-15.986440292217191</v>
      </c>
      <c r="V23" s="3">
        <f t="shared" si="16"/>
        <v>0.29288834547165921</v>
      </c>
      <c r="W23" s="3">
        <f t="shared" si="16"/>
        <v>7.3452356554217921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-0.55690297457146232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-0.27200850223719797</v>
      </c>
      <c r="M24" s="4">
        <f t="shared" si="17"/>
        <v>-0.1138446503270456</v>
      </c>
      <c r="N24" s="4">
        <f t="shared" si="17"/>
        <v>-0.26583944550146765</v>
      </c>
      <c r="O24" s="4">
        <f t="shared" si="17"/>
        <v>0.31525866487731169</v>
      </c>
      <c r="P24" s="4" t="str">
        <f t="shared" si="17"/>
        <v/>
      </c>
      <c r="Q24" s="4">
        <f t="shared" si="17"/>
        <v>1.2702705226441364</v>
      </c>
      <c r="R24" s="4">
        <f t="shared" si="17"/>
        <v>0.27201236854430411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-6</v>
      </c>
      <c r="H25" s="3">
        <f>IFERROR(INDEX(D25:G25,COUNT(D25:G25)),"")</f>
        <v>-6</v>
      </c>
      <c r="I25" s="3">
        <f t="shared" ref="I25:Z25" si="18">IFERROR(INDEX(I51:I500,MATCH($C$25,$C$51:$C$500,0)),"")</f>
        <v>-352.64</v>
      </c>
      <c r="J25" s="3">
        <f t="shared" si="18"/>
        <v>-446.02</v>
      </c>
      <c r="K25" s="3">
        <f t="shared" si="18"/>
        <v>-252.58</v>
      </c>
      <c r="L25" s="3">
        <f t="shared" si="18"/>
        <v>48.4</v>
      </c>
      <c r="M25" s="3">
        <f t="shared" si="18"/>
        <v>249.17</v>
      </c>
      <c r="N25" s="3">
        <f t="shared" si="18"/>
        <v>142.58000000000001</v>
      </c>
      <c r="O25" s="3">
        <f t="shared" si="18"/>
        <v>390.99</v>
      </c>
      <c r="P25" s="3">
        <f t="shared" si="18"/>
        <v>567.16</v>
      </c>
      <c r="Q25" s="3">
        <f t="shared" si="18"/>
        <v>240.47</v>
      </c>
      <c r="R25" s="3">
        <f t="shared" si="18"/>
        <v>313.98</v>
      </c>
      <c r="S25" s="3">
        <f t="shared" si="18"/>
        <v>-124.66</v>
      </c>
      <c r="T25" s="3">
        <f t="shared" si="18"/>
        <v>35.01</v>
      </c>
      <c r="U25" s="3">
        <f t="shared" si="18"/>
        <v>-100.51</v>
      </c>
      <c r="V25" s="3">
        <f t="shared" si="18"/>
        <v>2.14</v>
      </c>
      <c r="W25" s="3">
        <f t="shared" si="18"/>
        <v>53.41</v>
      </c>
      <c r="X25" s="3">
        <f t="shared" si="18"/>
        <v>114.21</v>
      </c>
      <c r="Y25" s="3">
        <f t="shared" si="18"/>
        <v>111.68</v>
      </c>
      <c r="Z25" s="3">
        <f t="shared" si="18"/>
        <v>14.75</v>
      </c>
    </row>
    <row r="26" spans="1:26" ht="15.5" x14ac:dyDescent="0.35">
      <c r="C26" t="s">
        <v>58</v>
      </c>
      <c r="D26" s="4">
        <f>IFERROR(_xlfn.RRI(5,I25,D25),"")</f>
        <v>-0.55724452985198525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-0.27430038671491375</v>
      </c>
      <c r="M26" s="4">
        <f t="shared" si="19"/>
        <v>-4.5186054584174462E-2</v>
      </c>
      <c r="N26" s="4" t="str">
        <f t="shared" si="19"/>
        <v/>
      </c>
      <c r="O26" s="4">
        <f t="shared" si="19"/>
        <v>0.62029729825572555</v>
      </c>
      <c r="P26" s="4" t="str">
        <f t="shared" si="19"/>
        <v/>
      </c>
      <c r="Q26" s="4">
        <f t="shared" si="19"/>
        <v>1.5711619118628803</v>
      </c>
      <c r="R26" s="4">
        <f t="shared" si="19"/>
        <v>0.42513459095300932</v>
      </c>
      <c r="S26" s="4" t="str">
        <f t="shared" si="19"/>
        <v/>
      </c>
      <c r="T26" s="4">
        <f t="shared" si="19"/>
        <v>-0.20705449583293878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606.55590062111798</v>
      </c>
      <c r="H27" s="3">
        <f t="shared" ref="H27:Z27" si="20">IFERROR(H4/H21,"")</f>
        <v>2426.2236024844719</v>
      </c>
      <c r="I27" s="3">
        <f t="shared" si="20"/>
        <v>2516.2664596273294</v>
      </c>
      <c r="J27" s="3">
        <f t="shared" si="20"/>
        <v>3104.1657258064515</v>
      </c>
      <c r="K27" s="3">
        <f t="shared" si="20"/>
        <v>3114.1907258064516</v>
      </c>
      <c r="L27" s="3">
        <f t="shared" si="20"/>
        <v>4391.2427419354835</v>
      </c>
      <c r="M27" s="3">
        <f t="shared" si="20"/>
        <v>4811.6020161290326</v>
      </c>
      <c r="N27" s="3">
        <f t="shared" si="20"/>
        <v>3189.440455821371</v>
      </c>
      <c r="O27" s="3">
        <f t="shared" si="20"/>
        <v>3334.0741452403227</v>
      </c>
      <c r="P27" s="3">
        <f t="shared" si="20"/>
        <v>4007.3833432766128</v>
      </c>
      <c r="Q27" s="3">
        <f t="shared" si="20"/>
        <v>2958.5423946620967</v>
      </c>
      <c r="R27" s="3">
        <f t="shared" si="20"/>
        <v>2368.8488034737902</v>
      </c>
      <c r="S27" s="3">
        <f t="shared" si="20"/>
        <v>1999.9995682302419</v>
      </c>
      <c r="T27" s="3">
        <f t="shared" si="20"/>
        <v>2200.3773871375001</v>
      </c>
      <c r="U27" s="3">
        <f t="shared" si="20"/>
        <v>2000.3328701939515</v>
      </c>
      <c r="V27" s="3">
        <f t="shared" si="20"/>
        <v>1607.9769905419355</v>
      </c>
      <c r="W27" s="3">
        <f t="shared" si="20"/>
        <v>1662.793583453629</v>
      </c>
      <c r="X27" s="3">
        <f t="shared" si="20"/>
        <v>1365.3118775879032</v>
      </c>
      <c r="Y27" s="3">
        <f t="shared" si="20"/>
        <v>1102.1371496044355</v>
      </c>
      <c r="Z27" s="3">
        <f t="shared" si="20"/>
        <v>1220.5695536870967</v>
      </c>
    </row>
    <row r="28" spans="1:26" ht="15.5" x14ac:dyDescent="0.35">
      <c r="C28" t="s">
        <v>60</v>
      </c>
      <c r="D28" s="4">
        <f>IFERROR(_xlfn.RRI(5,I27,D27),"")</f>
        <v>-0.24764494961393824</v>
      </c>
      <c r="H28" s="4">
        <f t="shared" ref="H28:Z28" si="21">IFERROR(_xlfn.RRI(5,M27,H27),"")</f>
        <v>-0.12797642730815606</v>
      </c>
      <c r="I28" s="4">
        <f t="shared" si="21"/>
        <v>-4.6307371012697107E-2</v>
      </c>
      <c r="J28" s="4">
        <f t="shared" si="21"/>
        <v>-1.4188388727658485E-2</v>
      </c>
      <c r="K28" s="4">
        <f t="shared" si="21"/>
        <v>-4.9183162820258142E-2</v>
      </c>
      <c r="L28" s="4">
        <f t="shared" si="21"/>
        <v>8.2186045727513868E-2</v>
      </c>
      <c r="M28" s="4">
        <f t="shared" si="21"/>
        <v>0.15225996121015495</v>
      </c>
      <c r="N28" s="4">
        <f t="shared" si="21"/>
        <v>9.7834613162972373E-2</v>
      </c>
      <c r="O28" s="4">
        <f t="shared" si="21"/>
        <v>8.6664842022741162E-2</v>
      </c>
      <c r="P28" s="4">
        <f t="shared" si="21"/>
        <v>0.14908385692737869</v>
      </c>
      <c r="Q28" s="4">
        <f t="shared" si="21"/>
        <v>0.12969080377580533</v>
      </c>
      <c r="R28" s="4">
        <f t="shared" si="21"/>
        <v>7.3346143913217476E-2</v>
      </c>
      <c r="S28" s="4">
        <f t="shared" si="21"/>
        <v>7.934331666238803E-2</v>
      </c>
      <c r="T28" s="4">
        <f t="shared" si="21"/>
        <v>0.14829191326299207</v>
      </c>
      <c r="U28" s="4">
        <f t="shared" si="21"/>
        <v>0.10384462634430447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-0.98298548094373861</v>
      </c>
      <c r="I29" s="4">
        <f t="shared" si="22"/>
        <v>-0.20936280884265279</v>
      </c>
      <c r="J29" s="4">
        <f t="shared" si="22"/>
        <v>0.76585636234064436</v>
      </c>
      <c r="K29" s="4">
        <f t="shared" si="22"/>
        <v>-6.218595041322315</v>
      </c>
      <c r="L29" s="4">
        <f t="shared" si="22"/>
        <v>-0.80575510695509089</v>
      </c>
      <c r="M29" s="4">
        <f t="shared" si="22"/>
        <v>0.74758030579323864</v>
      </c>
      <c r="N29" s="4">
        <f t="shared" si="22"/>
        <v>-0.63533594209570576</v>
      </c>
      <c r="O29" s="4">
        <f t="shared" si="22"/>
        <v>-0.31061781507863739</v>
      </c>
      <c r="P29" s="4">
        <f t="shared" si="22"/>
        <v>1.35854784380588</v>
      </c>
      <c r="Q29" s="4">
        <f t="shared" si="22"/>
        <v>-0.23412319256003572</v>
      </c>
      <c r="R29" s="4">
        <f t="shared" si="22"/>
        <v>-3.518690839082304</v>
      </c>
      <c r="S29" s="4">
        <f t="shared" si="22"/>
        <v>-4.5606969437303624</v>
      </c>
      <c r="T29" s="4">
        <f t="shared" si="22"/>
        <v>-1.3483235498955328</v>
      </c>
      <c r="U29" s="4">
        <f t="shared" si="22"/>
        <v>-47.967289719626166</v>
      </c>
      <c r="V29" s="4">
        <f t="shared" si="22"/>
        <v>-0.95993259689196775</v>
      </c>
      <c r="W29" s="4">
        <f t="shared" si="22"/>
        <v>-0.5323526836529201</v>
      </c>
      <c r="X29" s="4">
        <f t="shared" si="22"/>
        <v>2.2654011461317933E-2</v>
      </c>
      <c r="Y29" s="4">
        <f t="shared" si="22"/>
        <v>6.5715254237288141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-3.5784309248470127E-2</v>
      </c>
      <c r="I30" s="4">
        <f t="shared" si="23"/>
        <v>-0.18939042503163647</v>
      </c>
      <c r="J30" s="4">
        <f t="shared" si="23"/>
        <v>-3.2191348837197552E-3</v>
      </c>
      <c r="K30" s="4">
        <f t="shared" si="23"/>
        <v>-0.29081790535818991</v>
      </c>
      <c r="L30" s="4">
        <f t="shared" si="23"/>
        <v>-8.7363683194174688E-2</v>
      </c>
      <c r="M30" s="4">
        <f t="shared" si="23"/>
        <v>0.50860380771394875</v>
      </c>
      <c r="N30" s="4">
        <f t="shared" si="23"/>
        <v>-4.3380465796007781E-2</v>
      </c>
      <c r="O30" s="4">
        <f t="shared" si="23"/>
        <v>-0.16801716740324696</v>
      </c>
      <c r="P30" s="4">
        <f t="shared" si="23"/>
        <v>0.35451273252222809</v>
      </c>
      <c r="Q30" s="4">
        <f t="shared" si="23"/>
        <v>0.24893677904792927</v>
      </c>
      <c r="R30" s="4">
        <f t="shared" si="23"/>
        <v>0.18442465743626899</v>
      </c>
      <c r="S30" s="4">
        <f t="shared" si="23"/>
        <v>-9.1065205486379017E-2</v>
      </c>
      <c r="T30" s="4">
        <f t="shared" si="23"/>
        <v>0.10000561402770548</v>
      </c>
      <c r="U30" s="4">
        <f t="shared" si="23"/>
        <v>0.24400590428833224</v>
      </c>
      <c r="V30" s="4">
        <f t="shared" si="23"/>
        <v>-3.2966565096937198E-2</v>
      </c>
      <c r="W30" s="4">
        <f t="shared" si="23"/>
        <v>0.21788553278485123</v>
      </c>
      <c r="X30" s="4">
        <f t="shared" si="23"/>
        <v>0.23878582450280603</v>
      </c>
      <c r="Y30" s="4">
        <f t="shared" si="23"/>
        <v>-9.7030442652694823E-2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1775.56</v>
      </c>
      <c r="H32" s="3">
        <f>IFERROR(INDEX(D32:G32,COUNT(D32:G32)),"")</f>
        <v>1775.56</v>
      </c>
      <c r="I32" s="3">
        <f t="shared" ref="I32:Z32" si="24">IFERROR(INDEX(I51:I500,MATCH($C$32,$C$51:$C$500,0)),"")</f>
        <v>1781.56</v>
      </c>
      <c r="J32" s="3">
        <f t="shared" si="24"/>
        <v>1340.36</v>
      </c>
      <c r="K32" s="3">
        <f t="shared" si="24"/>
        <v>1760.89</v>
      </c>
      <c r="L32" s="3">
        <f t="shared" si="24"/>
        <v>2022.47</v>
      </c>
      <c r="M32" s="3">
        <f t="shared" si="24"/>
        <v>2068.42</v>
      </c>
      <c r="N32" s="3">
        <f t="shared" si="24"/>
        <v>1849.56</v>
      </c>
      <c r="O32" s="3">
        <f t="shared" si="24"/>
        <v>1893.79</v>
      </c>
      <c r="P32" s="3">
        <f t="shared" si="24"/>
        <v>1730.64</v>
      </c>
      <c r="Q32" s="3">
        <f t="shared" si="24"/>
        <v>1327.06</v>
      </c>
      <c r="R32" s="3">
        <f t="shared" si="24"/>
        <v>1274.6500000000001</v>
      </c>
      <c r="S32" s="3">
        <f t="shared" si="24"/>
        <v>986.87</v>
      </c>
      <c r="T32" s="3">
        <f t="shared" si="24"/>
        <v>663.74</v>
      </c>
      <c r="U32" s="3">
        <f t="shared" si="24"/>
        <v>628.73</v>
      </c>
      <c r="V32" s="3">
        <f t="shared" si="24"/>
        <v>729.25</v>
      </c>
      <c r="W32" s="3">
        <f t="shared" si="24"/>
        <v>727.11</v>
      </c>
      <c r="X32" s="3">
        <f t="shared" si="24"/>
        <v>730.7</v>
      </c>
      <c r="Y32" s="3">
        <f t="shared" si="24"/>
        <v>639.49</v>
      </c>
      <c r="Z32" s="3">
        <f t="shared" si="24"/>
        <v>527.80999999999995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2.97</v>
      </c>
      <c r="H33" s="3">
        <f>IFERROR(INDEX(D33:G33,COUNT(D33:G33)),"")</f>
        <v>2.97</v>
      </c>
      <c r="I33" s="3">
        <f t="shared" ref="I33:Z33" si="25">IFERROR(INDEX(I51:I500,MATCH($C$33,$C$51:$C$500,0)),"")</f>
        <v>2.96</v>
      </c>
      <c r="J33" s="3">
        <f t="shared" si="25"/>
        <v>3.6</v>
      </c>
      <c r="K33" s="3">
        <f t="shared" si="25"/>
        <v>3.29</v>
      </c>
      <c r="L33" s="3">
        <f t="shared" si="25"/>
        <v>2.89</v>
      </c>
      <c r="M33" s="3">
        <f t="shared" si="25"/>
        <v>3.67</v>
      </c>
      <c r="N33" s="3">
        <f t="shared" si="25"/>
        <v>4.04</v>
      </c>
      <c r="O33" s="3">
        <f t="shared" si="25"/>
        <v>4.07</v>
      </c>
      <c r="P33" s="3">
        <f t="shared" si="25"/>
        <v>4.49</v>
      </c>
      <c r="Q33" s="3">
        <f t="shared" si="25"/>
        <v>4.07</v>
      </c>
      <c r="R33" s="3">
        <f t="shared" si="25"/>
        <v>3.22</v>
      </c>
      <c r="S33" s="3">
        <f t="shared" si="25"/>
        <v>1.05</v>
      </c>
      <c r="T33" s="3">
        <f t="shared" si="25"/>
        <v>2.4900000000000002</v>
      </c>
      <c r="U33" s="3">
        <f t="shared" si="25"/>
        <v>3.22</v>
      </c>
      <c r="V33" s="3">
        <f t="shared" si="25"/>
        <v>3.5</v>
      </c>
      <c r="W33" s="3">
        <f t="shared" si="25"/>
        <v>6.02</v>
      </c>
      <c r="X33" s="3">
        <f t="shared" si="25"/>
        <v>3.93</v>
      </c>
      <c r="Y33" s="3">
        <f t="shared" si="25"/>
        <v>2.5</v>
      </c>
      <c r="Z33" s="3">
        <f t="shared" si="25"/>
        <v>2.88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-879.17</v>
      </c>
      <c r="H34" s="3">
        <f>IFERROR(INDEX(D34:G34,COUNT(D34:G34)),"")</f>
        <v>-879.17</v>
      </c>
      <c r="I34" s="3">
        <f t="shared" ref="I34:Z34" si="26">IFERROR(INDEX(I51:I500,MATCH($C$34,$C$51:$C$500,0)),"")</f>
        <v>-14.96</v>
      </c>
      <c r="J34" s="3">
        <f t="shared" si="26"/>
        <v>-10.83</v>
      </c>
      <c r="K34" s="3">
        <f t="shared" si="26"/>
        <v>-22.96</v>
      </c>
      <c r="L34" s="3">
        <f t="shared" si="26"/>
        <v>120.87</v>
      </c>
      <c r="M34" s="3">
        <f t="shared" si="26"/>
        <v>30.5</v>
      </c>
      <c r="N34" s="3">
        <f t="shared" si="26"/>
        <v>52.43</v>
      </c>
      <c r="O34" s="3">
        <f t="shared" si="26"/>
        <v>19.690000000000001</v>
      </c>
      <c r="P34" s="3">
        <f t="shared" si="26"/>
        <v>13.71</v>
      </c>
      <c r="Q34" s="3">
        <f t="shared" si="26"/>
        <v>22.46</v>
      </c>
      <c r="R34" s="3">
        <f t="shared" si="26"/>
        <v>13.06</v>
      </c>
      <c r="S34" s="3">
        <f t="shared" si="26"/>
        <v>-8.34</v>
      </c>
      <c r="T34" s="3">
        <f t="shared" si="26"/>
        <v>47.13</v>
      </c>
      <c r="U34" s="3">
        <f t="shared" si="26"/>
        <v>-20.149999999999999</v>
      </c>
      <c r="V34" s="3">
        <f t="shared" si="26"/>
        <v>1191.5899999999999</v>
      </c>
      <c r="W34" s="3">
        <f t="shared" si="26"/>
        <v>81.91</v>
      </c>
      <c r="X34" s="3">
        <f t="shared" si="26"/>
        <v>25.17</v>
      </c>
      <c r="Y34" s="3">
        <f t="shared" si="26"/>
        <v>14.33</v>
      </c>
      <c r="Z34" s="3">
        <f t="shared" si="26"/>
        <v>103.05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8.6999999999999993</v>
      </c>
      <c r="H35" s="3">
        <f>IFERROR(INDEX(D35:G35,COUNT(D35:G35)),"")</f>
        <v>8.6999999999999993</v>
      </c>
      <c r="I35" s="3">
        <f t="shared" ref="I35:Z35" si="27">IFERROR(INDEX(I51:I500,MATCH($C$35,$C$51:$C$500,0)),"")</f>
        <v>2.1</v>
      </c>
      <c r="J35" s="3">
        <f t="shared" si="27"/>
        <v>1.55</v>
      </c>
      <c r="K35" s="3">
        <f t="shared" si="27"/>
        <v>1.86</v>
      </c>
      <c r="L35" s="3">
        <f t="shared" si="27"/>
        <v>1.33</v>
      </c>
      <c r="M35" s="3">
        <f t="shared" si="27"/>
        <v>1.58</v>
      </c>
      <c r="N35" s="3">
        <f t="shared" si="27"/>
        <v>2.34</v>
      </c>
      <c r="O35" s="3">
        <f t="shared" si="27"/>
        <v>2.31</v>
      </c>
      <c r="P35" s="3">
        <f t="shared" si="27"/>
        <v>1.94</v>
      </c>
      <c r="Q35" s="3">
        <f t="shared" si="27"/>
        <v>1.82</v>
      </c>
      <c r="R35" s="3">
        <f t="shared" si="27"/>
        <v>1.73</v>
      </c>
      <c r="S35" s="3">
        <f t="shared" si="27"/>
        <v>0.52</v>
      </c>
      <c r="T35" s="3">
        <f t="shared" si="27"/>
        <v>0.75</v>
      </c>
      <c r="U35" s="3">
        <f t="shared" si="27"/>
        <v>1.01</v>
      </c>
      <c r="V35" s="3">
        <f t="shared" si="27"/>
        <v>1.58</v>
      </c>
      <c r="W35" s="3">
        <f t="shared" si="27"/>
        <v>2.63</v>
      </c>
      <c r="X35" s="3">
        <f t="shared" si="27"/>
        <v>2.1</v>
      </c>
      <c r="Y35" s="3">
        <f t="shared" si="27"/>
        <v>1.45</v>
      </c>
      <c r="Z35" s="3">
        <f t="shared" si="27"/>
        <v>1.24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0.61780000000000002</v>
      </c>
      <c r="M36" s="4">
        <f t="shared" si="28"/>
        <v>0.47759999999999997</v>
      </c>
      <c r="N36" s="4">
        <f t="shared" si="28"/>
        <v>0.49090000000000006</v>
      </c>
      <c r="O36" s="4">
        <f t="shared" si="28"/>
        <v>0.47060000000000002</v>
      </c>
      <c r="P36" s="4">
        <f t="shared" si="28"/>
        <v>0.58179999999999998</v>
      </c>
      <c r="Q36" s="4">
        <f t="shared" si="28"/>
        <v>0.48649999999999999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23</v>
      </c>
      <c r="M37" s="3">
        <f t="shared" si="29"/>
        <v>119</v>
      </c>
      <c r="N37" s="3">
        <f t="shared" si="29"/>
        <v>70</v>
      </c>
      <c r="O37" s="3">
        <f t="shared" si="29"/>
        <v>184</v>
      </c>
      <c r="P37" s="3">
        <f t="shared" si="29"/>
        <v>330</v>
      </c>
      <c r="Q37" s="3">
        <f t="shared" si="29"/>
        <v>117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1953110000000</v>
      </c>
      <c r="E51" s="5">
        <v>2177179000000</v>
      </c>
      <c r="F51" s="5">
        <v>1906852000000</v>
      </c>
      <c r="G51" s="5">
        <v>2010826000000</v>
      </c>
      <c r="I51" s="5">
        <v>8102378000000</v>
      </c>
      <c r="J51" s="5">
        <v>7698331000000</v>
      </c>
      <c r="K51" s="5">
        <v>7723193000000</v>
      </c>
      <c r="L51" s="5">
        <v>10890282000000</v>
      </c>
      <c r="M51" s="5">
        <v>11932773000000</v>
      </c>
      <c r="N51" s="5">
        <v>7909812330437</v>
      </c>
      <c r="O51" s="5">
        <v>8268503880196</v>
      </c>
      <c r="P51" s="5">
        <v>9938310691326</v>
      </c>
      <c r="Q51" s="5">
        <v>7337185138762</v>
      </c>
      <c r="R51" s="5">
        <v>5874745032615</v>
      </c>
      <c r="S51" s="5">
        <v>4959998929211</v>
      </c>
      <c r="T51" s="5">
        <v>5456935920101</v>
      </c>
      <c r="U51" s="5">
        <v>4960825518081</v>
      </c>
      <c r="V51" s="5">
        <v>3987782936544</v>
      </c>
      <c r="W51" s="5">
        <v>4123728086965</v>
      </c>
      <c r="X51" s="5">
        <v>3385973456418</v>
      </c>
      <c r="Y51" s="5">
        <v>2733300131019</v>
      </c>
      <c r="Z51" s="5">
        <v>3027012493144</v>
      </c>
    </row>
    <row r="52" spans="2:26" ht="15.5" x14ac:dyDescent="0.35">
      <c r="C52" t="s">
        <v>85</v>
      </c>
      <c r="D52" s="5">
        <v>-1785342000000</v>
      </c>
      <c r="E52" s="5">
        <v>-2214211000000</v>
      </c>
      <c r="F52" s="5">
        <v>-1934429000000</v>
      </c>
      <c r="G52" s="5">
        <v>-1975904000000</v>
      </c>
      <c r="I52" s="5">
        <v>-8173853000000</v>
      </c>
      <c r="J52" s="5">
        <v>-8112647000000</v>
      </c>
      <c r="K52" s="5">
        <v>-7695289000000</v>
      </c>
      <c r="L52" s="5">
        <v>-9898315000000</v>
      </c>
      <c r="M52" s="5">
        <v>-10315504000000</v>
      </c>
      <c r="N52" s="5">
        <v>-6677778392949</v>
      </c>
      <c r="O52" s="5">
        <v>-6458698980711</v>
      </c>
      <c r="P52" s="5">
        <v>-6919557020399</v>
      </c>
      <c r="Q52" s="5">
        <v>-5923997164012</v>
      </c>
      <c r="R52" s="5">
        <v>-4696162163506</v>
      </c>
      <c r="S52" s="5">
        <v>-4570043743783</v>
      </c>
      <c r="T52" s="5">
        <v>-4880425417320</v>
      </c>
      <c r="U52" s="5">
        <v>-4243133126286</v>
      </c>
      <c r="V52" s="5">
        <v>-3506340872855</v>
      </c>
      <c r="W52" s="5">
        <v>-3511918410513</v>
      </c>
      <c r="X52" s="5">
        <v>-2739477708582</v>
      </c>
      <c r="Y52" s="5">
        <v>-2196485263777</v>
      </c>
      <c r="Z52" s="5">
        <v>-2520687031856</v>
      </c>
    </row>
    <row r="53" spans="2:26" ht="15.5" x14ac:dyDescent="0.35">
      <c r="C53" t="s">
        <v>86</v>
      </c>
      <c r="D53" s="5">
        <v>167768000000</v>
      </c>
      <c r="E53" s="5">
        <v>-37032000000</v>
      </c>
      <c r="F53" s="5">
        <v>-27577000000</v>
      </c>
      <c r="G53" s="5">
        <v>34922000000</v>
      </c>
      <c r="I53" s="5">
        <v>-71475000000</v>
      </c>
      <c r="J53" s="5">
        <v>-414316000000</v>
      </c>
      <c r="K53" s="5">
        <v>27904000000</v>
      </c>
      <c r="L53" s="5">
        <v>991967000000</v>
      </c>
      <c r="M53" s="5">
        <v>1617269000000</v>
      </c>
      <c r="N53" s="5">
        <v>1232033937488</v>
      </c>
      <c r="O53" s="5">
        <v>1809804899485</v>
      </c>
      <c r="P53" s="5">
        <v>3018753670927</v>
      </c>
      <c r="Q53" s="5">
        <v>1413187974750</v>
      </c>
      <c r="R53" s="5">
        <v>1178582869109</v>
      </c>
      <c r="S53" s="5">
        <v>389955185428</v>
      </c>
      <c r="T53" s="5">
        <v>576510502781</v>
      </c>
      <c r="U53" s="5">
        <v>717692391795</v>
      </c>
      <c r="V53" s="5">
        <v>481442063689</v>
      </c>
      <c r="W53" s="5">
        <v>611809676452</v>
      </c>
      <c r="X53" s="5">
        <v>646495747836</v>
      </c>
      <c r="Y53" s="5">
        <v>536814867242</v>
      </c>
      <c r="Z53" s="5">
        <v>506325461288</v>
      </c>
    </row>
    <row r="54" spans="2:26" ht="15.5" x14ac:dyDescent="0.35">
      <c r="C54" t="s">
        <v>87</v>
      </c>
      <c r="D54" s="5">
        <v>-108311000000</v>
      </c>
      <c r="E54" s="5">
        <v>-111425000000</v>
      </c>
      <c r="F54" s="5">
        <v>-97165000000</v>
      </c>
      <c r="G54" s="5">
        <v>-108710000000</v>
      </c>
      <c r="I54" s="5">
        <v>-432226000000</v>
      </c>
      <c r="J54" s="5">
        <v>-440593000000</v>
      </c>
      <c r="K54" s="5">
        <v>-452596000000</v>
      </c>
      <c r="L54" s="5">
        <v>-500072000000</v>
      </c>
      <c r="M54" s="5">
        <v>-547683000000</v>
      </c>
      <c r="N54" s="5">
        <v>-456342490307</v>
      </c>
      <c r="O54" s="5">
        <v>-440186558958</v>
      </c>
      <c r="P54" s="5">
        <v>-463965145565</v>
      </c>
      <c r="Q54" s="5">
        <v>-255305809993</v>
      </c>
      <c r="R54" s="5">
        <v>-209985848626</v>
      </c>
      <c r="S54" s="5">
        <v>-236398886574</v>
      </c>
      <c r="T54" s="5">
        <v>-252470563597</v>
      </c>
      <c r="U54" s="5">
        <v>-227988599128</v>
      </c>
      <c r="V54" s="5">
        <v>-170462657229</v>
      </c>
      <c r="W54" s="5">
        <v>-180210581869</v>
      </c>
      <c r="X54" s="5">
        <v>-134655966242</v>
      </c>
      <c r="Y54" s="5">
        <v>-112276762028</v>
      </c>
      <c r="Z54" s="5">
        <v>-117030632905</v>
      </c>
    </row>
    <row r="55" spans="2:26" ht="15.5" x14ac:dyDescent="0.35">
      <c r="C55" t="s">
        <v>89</v>
      </c>
      <c r="D55" s="5">
        <v>-56162000000</v>
      </c>
      <c r="E55" s="5">
        <v>-64890000000</v>
      </c>
      <c r="F55" s="5">
        <v>-54533000000</v>
      </c>
      <c r="G55" s="5">
        <v>-59667000000</v>
      </c>
      <c r="I55" s="5">
        <v>-249361000000</v>
      </c>
      <c r="J55" s="5">
        <v>-266656000000</v>
      </c>
      <c r="K55" s="5">
        <v>-271669000000</v>
      </c>
      <c r="L55" s="5">
        <v>-332251000000</v>
      </c>
      <c r="M55" s="5">
        <v>-387219000000</v>
      </c>
      <c r="N55" s="5">
        <v>-284310273035</v>
      </c>
      <c r="O55" s="5">
        <v>-238844256097</v>
      </c>
      <c r="P55" s="5">
        <v>-281725953612</v>
      </c>
      <c r="Q55" s="5">
        <v>-149591070569</v>
      </c>
      <c r="R55" s="5">
        <v>-120230343864</v>
      </c>
      <c r="S55" s="5">
        <v>-167965462734</v>
      </c>
      <c r="T55" s="5">
        <v>-202870334233</v>
      </c>
      <c r="U55" s="5">
        <v>-176563457010</v>
      </c>
      <c r="V55" s="5">
        <v>-120284804114</v>
      </c>
      <c r="W55" s="5">
        <v>-121043848616</v>
      </c>
      <c r="X55" s="5">
        <v>-90316829262</v>
      </c>
      <c r="Y55" s="5">
        <v>-81262024077</v>
      </c>
      <c r="Z55" s="5">
        <v>-80532546590</v>
      </c>
    </row>
    <row r="56" spans="2:26" ht="15.5" x14ac:dyDescent="0.35">
      <c r="C56" t="s">
        <v>88</v>
      </c>
      <c r="D56" s="5">
        <v>-52149000000</v>
      </c>
      <c r="E56" s="5">
        <v>-46535000000</v>
      </c>
      <c r="F56" s="5">
        <v>-42632000000</v>
      </c>
      <c r="G56" s="5">
        <v>-49043000000</v>
      </c>
      <c r="I56" s="5">
        <v>-182865000000</v>
      </c>
      <c r="J56" s="5">
        <v>-173937000000</v>
      </c>
      <c r="K56" s="5">
        <v>-180927000000</v>
      </c>
      <c r="L56" s="5">
        <v>-167821000000</v>
      </c>
      <c r="M56" s="5">
        <v>-160464000000</v>
      </c>
      <c r="N56" s="5">
        <v>-172032217272</v>
      </c>
      <c r="O56" s="5">
        <v>-201342302861</v>
      </c>
      <c r="P56" s="5">
        <v>-182239191953</v>
      </c>
      <c r="Q56" s="5">
        <v>-105714739424</v>
      </c>
      <c r="R56" s="5">
        <v>-89755504762</v>
      </c>
      <c r="S56" s="5">
        <v>-68433423840</v>
      </c>
      <c r="T56" s="5">
        <v>-49600229364</v>
      </c>
      <c r="U56" s="5">
        <v>-51425142118</v>
      </c>
      <c r="V56" s="5">
        <v>-50177853115</v>
      </c>
      <c r="W56" s="5">
        <v>-59166733253</v>
      </c>
      <c r="X56" s="5">
        <v>-44339136980</v>
      </c>
      <c r="Y56" s="5">
        <v>-31014737951</v>
      </c>
      <c r="Z56" s="5">
        <v>-36498086315</v>
      </c>
    </row>
    <row r="57" spans="2:26" ht="15.5" x14ac:dyDescent="0.35">
      <c r="C57" t="s">
        <v>90</v>
      </c>
      <c r="D57" s="5">
        <v>59457000000</v>
      </c>
      <c r="E57" s="5">
        <v>-148457000000</v>
      </c>
      <c r="F57" s="5">
        <v>-124742000000</v>
      </c>
      <c r="G57" s="5">
        <v>-73788000000</v>
      </c>
      <c r="I57" s="5">
        <v>-503701000000</v>
      </c>
      <c r="J57" s="5">
        <v>-854909000000</v>
      </c>
      <c r="K57" s="5">
        <v>-424692000000</v>
      </c>
      <c r="L57" s="5">
        <v>491895000000</v>
      </c>
      <c r="M57" s="5">
        <v>1069586000000</v>
      </c>
      <c r="N57" s="5">
        <v>775691447181</v>
      </c>
      <c r="O57" s="5">
        <v>1369618340527</v>
      </c>
      <c r="P57" s="5">
        <v>2554788525362</v>
      </c>
      <c r="Q57" s="5">
        <v>1157882164757</v>
      </c>
      <c r="R57" s="5">
        <v>968597020483</v>
      </c>
      <c r="S57" s="5">
        <v>153556298854</v>
      </c>
      <c r="T57" s="5">
        <v>324039939184</v>
      </c>
      <c r="U57" s="5">
        <v>489703792667</v>
      </c>
      <c r="V57" s="5">
        <v>310979406460</v>
      </c>
      <c r="W57" s="5">
        <v>431599094583</v>
      </c>
      <c r="X57" s="5">
        <v>511839781594</v>
      </c>
      <c r="Y57" s="5">
        <v>424538105214</v>
      </c>
      <c r="Z57" s="5">
        <v>389294828383</v>
      </c>
    </row>
    <row r="58" spans="2:26" ht="15.5" x14ac:dyDescent="0.35">
      <c r="C58" t="s">
        <v>91</v>
      </c>
      <c r="D58" s="5">
        <v>-63921000000</v>
      </c>
      <c r="E58" s="5">
        <v>-131263000000</v>
      </c>
      <c r="F58" s="5">
        <v>-83324000000</v>
      </c>
      <c r="G58" s="5">
        <v>-104304000000</v>
      </c>
      <c r="I58" s="5">
        <v>-463046000000</v>
      </c>
      <c r="J58" s="5">
        <v>-530748000000</v>
      </c>
      <c r="K58" s="5">
        <v>-370592000000</v>
      </c>
      <c r="L58" s="5">
        <v>-323295000000</v>
      </c>
      <c r="M58" s="5">
        <v>-228530000000</v>
      </c>
      <c r="N58" s="5">
        <v>-412884689505</v>
      </c>
      <c r="O58" s="5">
        <v>-149022610817</v>
      </c>
      <c r="P58" s="5">
        <v>-566698334204</v>
      </c>
      <c r="Q58" s="5">
        <v>-333351469857</v>
      </c>
      <c r="R58" s="5">
        <v>-141867403454</v>
      </c>
      <c r="S58" s="5">
        <v>-556502815916</v>
      </c>
      <c r="T58" s="5">
        <v>-197596218223</v>
      </c>
      <c r="U58" s="5">
        <v>-819113523129</v>
      </c>
      <c r="V58" s="5">
        <v>-299949924958</v>
      </c>
      <c r="W58" s="5">
        <v>-249522671099</v>
      </c>
      <c r="X58" s="5">
        <v>-130859299672</v>
      </c>
      <c r="Y58" s="5">
        <v>-36988186610</v>
      </c>
      <c r="Z58" s="5">
        <v>-353800775600</v>
      </c>
    </row>
    <row r="59" spans="2:26" ht="15.5" x14ac:dyDescent="0.35">
      <c r="C59" t="s">
        <v>26</v>
      </c>
      <c r="D59" s="5">
        <v>-66078000000</v>
      </c>
      <c r="E59" s="5">
        <v>-66481000000</v>
      </c>
      <c r="F59" s="5">
        <v>-78302000000</v>
      </c>
      <c r="G59" s="5">
        <v>-132448000000</v>
      </c>
      <c r="I59" s="5">
        <v>-404269000000</v>
      </c>
      <c r="J59" s="5">
        <v>-499254000000</v>
      </c>
      <c r="K59" s="5">
        <v>-417527000000</v>
      </c>
      <c r="L59" s="5">
        <v>-271395000000</v>
      </c>
      <c r="M59" s="5">
        <v>-216624000000</v>
      </c>
      <c r="N59" s="5">
        <v>-333048001880</v>
      </c>
      <c r="O59" s="5">
        <v>-300318863574</v>
      </c>
      <c r="P59" s="5">
        <v>-319273173872</v>
      </c>
      <c r="Q59" s="5">
        <v>-293418933628</v>
      </c>
      <c r="R59" s="5">
        <v>-197218802309</v>
      </c>
      <c r="S59" s="5">
        <v>-149990960539</v>
      </c>
      <c r="T59" s="5">
        <v>-136949160176</v>
      </c>
      <c r="U59" s="5">
        <v>-141431525098</v>
      </c>
      <c r="V59" s="5">
        <v>-131107701318</v>
      </c>
      <c r="W59" s="5">
        <v>-179439034432</v>
      </c>
      <c r="X59" s="5">
        <v>-151792773684</v>
      </c>
      <c r="Y59" s="5">
        <v>-177289271360</v>
      </c>
      <c r="Z59" s="5">
        <v>-226567061927</v>
      </c>
    </row>
    <row r="60" spans="2:26" ht="15.5" x14ac:dyDescent="0.35">
      <c r="C60" t="s">
        <v>94</v>
      </c>
      <c r="D60" s="5">
        <v>-11437000000</v>
      </c>
      <c r="E60" s="5">
        <v>-5274000000</v>
      </c>
      <c r="F60" s="5">
        <v>-33819000000</v>
      </c>
      <c r="G60" s="5">
        <v>32611000000</v>
      </c>
      <c r="I60" s="5">
        <v>-46208000000</v>
      </c>
      <c r="J60" s="5">
        <v>-62633000000</v>
      </c>
      <c r="K60" s="5">
        <v>39962000000</v>
      </c>
      <c r="L60" s="5">
        <v>-205526000000</v>
      </c>
      <c r="M60" s="5">
        <v>-35179000000</v>
      </c>
      <c r="N60" s="5">
        <v>-110660894433</v>
      </c>
      <c r="O60" s="5">
        <v>153533902434</v>
      </c>
      <c r="P60" s="5">
        <v>-265869279249</v>
      </c>
      <c r="Q60" s="5">
        <v>-49219698020</v>
      </c>
      <c r="R60" s="5">
        <v>101000980968</v>
      </c>
      <c r="S60" s="5">
        <v>-384299789826</v>
      </c>
      <c r="T60" s="5">
        <v>-83287207688</v>
      </c>
      <c r="U60" s="5">
        <v>-702151598322</v>
      </c>
      <c r="V60" s="5">
        <v>-170745815567</v>
      </c>
      <c r="W60" s="5">
        <v>-64582246251</v>
      </c>
      <c r="X60" s="5">
        <v>33464119996</v>
      </c>
      <c r="Y60" s="5">
        <v>178159853154</v>
      </c>
      <c r="Z60" s="5">
        <v>-195879336770</v>
      </c>
    </row>
    <row r="61" spans="2:26" ht="15.5" x14ac:dyDescent="0.35">
      <c r="C61" t="s">
        <v>95</v>
      </c>
      <c r="O61" s="5">
        <v>-28960872439</v>
      </c>
      <c r="P61" s="5">
        <v>3300147013</v>
      </c>
      <c r="Q61" s="5">
        <v>-31139353736</v>
      </c>
      <c r="R61" s="5">
        <v>-41719899786</v>
      </c>
      <c r="S61" s="5">
        <v>-2636052116</v>
      </c>
      <c r="T61" s="5">
        <v>2948264002</v>
      </c>
      <c r="U61" s="5">
        <v>26667901767</v>
      </c>
      <c r="V61" s="5">
        <v>1565417551</v>
      </c>
      <c r="W61" s="5">
        <v>-12055402418</v>
      </c>
      <c r="X61" s="5">
        <v>-15166079264</v>
      </c>
      <c r="Y61" s="5">
        <v>-41703214249</v>
      </c>
      <c r="Z61" s="5">
        <v>69813778311</v>
      </c>
    </row>
    <row r="62" spans="2:26" ht="15.5" x14ac:dyDescent="0.35">
      <c r="C62" t="s">
        <v>92</v>
      </c>
      <c r="D62" s="5">
        <v>7458000000</v>
      </c>
      <c r="E62" s="5">
        <v>-2317000000</v>
      </c>
      <c r="F62" s="5">
        <v>14663000000</v>
      </c>
      <c r="G62" s="5">
        <v>-11885000000</v>
      </c>
      <c r="I62" s="5">
        <v>16901000000</v>
      </c>
      <c r="J62" s="5">
        <v>28609000000</v>
      </c>
      <c r="K62" s="5">
        <v>334000000</v>
      </c>
      <c r="L62" s="5">
        <v>149478000000</v>
      </c>
      <c r="M62" s="5">
        <v>2374000000</v>
      </c>
      <c r="X62" s="5">
        <v>2484450788</v>
      </c>
      <c r="Y62" s="5">
        <v>3204738263</v>
      </c>
      <c r="Z62" s="5">
        <v>3269934141</v>
      </c>
    </row>
    <row r="63" spans="2:26" ht="15.5" x14ac:dyDescent="0.35">
      <c r="C63" t="s">
        <v>97</v>
      </c>
      <c r="N63" s="5">
        <v>-418623</v>
      </c>
      <c r="O63" s="5">
        <v>-251925</v>
      </c>
      <c r="P63" s="5">
        <v>28368</v>
      </c>
    </row>
    <row r="64" spans="2:26" ht="15.5" x14ac:dyDescent="0.35">
      <c r="C64" t="s">
        <v>98</v>
      </c>
      <c r="D64" s="5">
        <v>-63921000000</v>
      </c>
      <c r="E64" s="5">
        <v>-131263000000</v>
      </c>
      <c r="F64" s="5">
        <v>-83324000000</v>
      </c>
      <c r="G64" s="5">
        <v>-104304000000</v>
      </c>
      <c r="I64" s="5">
        <v>-463046000000</v>
      </c>
      <c r="J64" s="5">
        <v>-530748000000</v>
      </c>
      <c r="K64" s="5">
        <v>-370592000000</v>
      </c>
      <c r="L64" s="5">
        <v>-323295000000</v>
      </c>
      <c r="M64" s="5">
        <v>-228530000000</v>
      </c>
      <c r="N64" s="5">
        <v>-412884689505</v>
      </c>
      <c r="O64" s="5">
        <v>-149022610817</v>
      </c>
      <c r="P64" s="5">
        <v>-566698334204</v>
      </c>
      <c r="Q64" s="5">
        <v>-333351469857</v>
      </c>
      <c r="R64" s="5">
        <v>-141867403454</v>
      </c>
      <c r="S64" s="5">
        <v>-556502815916</v>
      </c>
      <c r="T64" s="5">
        <v>-197596218223</v>
      </c>
      <c r="U64" s="5">
        <v>-819113523129</v>
      </c>
      <c r="V64" s="5">
        <v>-299949924958</v>
      </c>
      <c r="W64" s="5">
        <v>-249522671099</v>
      </c>
      <c r="X64" s="5">
        <v>-130859299672</v>
      </c>
      <c r="Y64" s="5">
        <v>-36988186610</v>
      </c>
      <c r="Z64" s="5">
        <v>-353800775600</v>
      </c>
    </row>
    <row r="65" spans="2:26" ht="15.5" x14ac:dyDescent="0.35">
      <c r="C65" t="s">
        <v>28</v>
      </c>
      <c r="D65" s="5">
        <v>-4464000000</v>
      </c>
      <c r="E65" s="5">
        <v>-279720000000</v>
      </c>
      <c r="F65" s="5">
        <v>-208066000000</v>
      </c>
      <c r="G65" s="5">
        <v>-178092000000</v>
      </c>
      <c r="I65" s="5">
        <v>-966747000000</v>
      </c>
      <c r="J65" s="5">
        <v>-1385657000000</v>
      </c>
      <c r="K65" s="5">
        <v>-795284000000</v>
      </c>
      <c r="L65" s="5">
        <v>168600000000</v>
      </c>
      <c r="M65" s="5">
        <v>841056000000</v>
      </c>
      <c r="N65" s="5">
        <v>362806757676</v>
      </c>
      <c r="O65" s="5">
        <v>1220595729710</v>
      </c>
      <c r="P65" s="5">
        <v>1988090191158</v>
      </c>
      <c r="Q65" s="5">
        <v>824530694900</v>
      </c>
      <c r="R65" s="5">
        <v>826729617029</v>
      </c>
      <c r="S65" s="5">
        <v>-402946517062</v>
      </c>
      <c r="T65" s="5">
        <v>126443720961</v>
      </c>
      <c r="U65" s="5">
        <v>-329409730462</v>
      </c>
      <c r="V65" s="5">
        <v>11029481502</v>
      </c>
      <c r="W65" s="5">
        <v>182076423484</v>
      </c>
      <c r="X65" s="5">
        <v>380980481922</v>
      </c>
      <c r="Y65" s="5">
        <v>387549918604</v>
      </c>
      <c r="Z65" s="5">
        <v>35494052783</v>
      </c>
    </row>
    <row r="66" spans="2:26" ht="15.5" x14ac:dyDescent="0.35">
      <c r="C66" t="s">
        <v>27</v>
      </c>
      <c r="D66" s="5">
        <v>-14873000000</v>
      </c>
      <c r="E66" s="5">
        <v>-124672000000</v>
      </c>
      <c r="F66" s="5">
        <v>-31832000000</v>
      </c>
      <c r="G66" s="5">
        <v>-6987000000</v>
      </c>
      <c r="I66" s="5">
        <v>-169207000000</v>
      </c>
      <c r="J66" s="5">
        <v>280463000000</v>
      </c>
      <c r="K66" s="5">
        <v>169419000000</v>
      </c>
      <c r="L66" s="5">
        <v>-48674000000</v>
      </c>
      <c r="M66" s="5">
        <v>-223629000000</v>
      </c>
      <c r="N66" s="5">
        <v>-9507413696</v>
      </c>
      <c r="O66" s="5">
        <v>-251762339014</v>
      </c>
      <c r="P66" s="5">
        <v>-582722420085</v>
      </c>
      <c r="Q66" s="5">
        <v>-228662496186</v>
      </c>
      <c r="R66" s="5">
        <v>-48716855404</v>
      </c>
      <c r="S66" s="5">
        <v>94049915767</v>
      </c>
      <c r="T66" s="5">
        <v>-39697866011</v>
      </c>
      <c r="U66" s="5">
        <v>80351854904</v>
      </c>
      <c r="V66" s="5">
        <v>-5737018632</v>
      </c>
      <c r="W66" s="5">
        <v>-49737499699</v>
      </c>
      <c r="X66" s="5">
        <v>-97978657485</v>
      </c>
      <c r="Y66" s="5">
        <v>-110821204327</v>
      </c>
      <c r="Z66" s="5">
        <v>1059817078</v>
      </c>
    </row>
    <row r="67" spans="2:26" ht="15.5" x14ac:dyDescent="0.35">
      <c r="C67" t="s">
        <v>102</v>
      </c>
      <c r="D67" s="5">
        <v>-19337000000</v>
      </c>
      <c r="E67" s="5">
        <v>-404392000000</v>
      </c>
      <c r="F67" s="5">
        <v>-239898000000</v>
      </c>
      <c r="G67" s="5">
        <v>-185079000000</v>
      </c>
      <c r="I67" s="5">
        <v>-1135954000000</v>
      </c>
      <c r="J67" s="5">
        <v>-1105194000000</v>
      </c>
      <c r="K67" s="5">
        <v>-625865000000</v>
      </c>
      <c r="L67" s="5">
        <v>119926000000</v>
      </c>
      <c r="M67" s="5">
        <v>617427000000</v>
      </c>
      <c r="N67" s="5">
        <v>353299343980</v>
      </c>
      <c r="O67" s="5">
        <v>968833390696</v>
      </c>
      <c r="P67" s="5">
        <v>1405367771073</v>
      </c>
      <c r="Q67" s="5">
        <v>595868198714</v>
      </c>
      <c r="R67" s="5">
        <v>778012761625</v>
      </c>
      <c r="S67" s="5">
        <v>-308896601295</v>
      </c>
      <c r="T67" s="5">
        <v>86745854950</v>
      </c>
      <c r="U67" s="5">
        <v>-249057875558</v>
      </c>
      <c r="V67" s="5">
        <v>5292462870</v>
      </c>
      <c r="W67" s="5">
        <v>132338923785</v>
      </c>
      <c r="X67" s="5">
        <v>283001824437</v>
      </c>
      <c r="Y67" s="5">
        <v>276728714277</v>
      </c>
      <c r="Z67" s="5">
        <v>36553869861</v>
      </c>
    </row>
    <row r="68" spans="2:26" ht="15.5" x14ac:dyDescent="0.35">
      <c r="C68" t="s">
        <v>103</v>
      </c>
      <c r="J68" s="5">
        <v>63170000000</v>
      </c>
      <c r="K68" s="5">
        <v>34680000000</v>
      </c>
      <c r="L68" s="5">
        <v>61077000000</v>
      </c>
      <c r="M68" s="5">
        <v>67640000000</v>
      </c>
      <c r="N68" s="5">
        <v>-6970365668</v>
      </c>
      <c r="O68" s="5">
        <v>5341556141</v>
      </c>
      <c r="P68" s="5">
        <v>-3930062403</v>
      </c>
      <c r="Q68" s="5">
        <v>-15018330223</v>
      </c>
      <c r="R68" s="5">
        <v>-5447146829</v>
      </c>
      <c r="S68" s="5">
        <v>1175309859419</v>
      </c>
    </row>
    <row r="69" spans="2:26" ht="15.5" x14ac:dyDescent="0.35">
      <c r="C69" t="s">
        <v>104</v>
      </c>
      <c r="D69" s="5">
        <v>-19337000000</v>
      </c>
      <c r="E69" s="5">
        <v>-404392000000</v>
      </c>
      <c r="F69" s="5">
        <v>-239898000000</v>
      </c>
      <c r="G69" s="5">
        <v>-185079000000</v>
      </c>
      <c r="I69" s="5">
        <v>-1135954000000</v>
      </c>
      <c r="J69" s="5">
        <v>-1042024000000</v>
      </c>
      <c r="K69" s="5">
        <v>-591185000000</v>
      </c>
      <c r="L69" s="5">
        <v>181003000000</v>
      </c>
      <c r="M69" s="5">
        <v>685067000000</v>
      </c>
      <c r="N69" s="5">
        <v>346328978312</v>
      </c>
      <c r="O69" s="5">
        <v>974174946837</v>
      </c>
      <c r="P69" s="5">
        <v>1401437708670</v>
      </c>
      <c r="Q69" s="5">
        <v>580849868491</v>
      </c>
      <c r="R69" s="5">
        <v>772565614796</v>
      </c>
      <c r="S69" s="5">
        <v>866413258124</v>
      </c>
      <c r="T69" s="5">
        <v>86745854950</v>
      </c>
      <c r="U69" s="5">
        <v>-249057875558</v>
      </c>
      <c r="V69" s="5">
        <v>5292462870</v>
      </c>
      <c r="W69" s="5">
        <v>132338923785</v>
      </c>
    </row>
    <row r="70" spans="2:26" ht="15.5" x14ac:dyDescent="0.35">
      <c r="C70" t="s">
        <v>105</v>
      </c>
      <c r="D70" s="5">
        <v>-19337000000</v>
      </c>
      <c r="E70" s="5">
        <v>-404392000000</v>
      </c>
      <c r="F70" s="5">
        <v>-239898000000</v>
      </c>
      <c r="G70" s="5">
        <v>-185079000000</v>
      </c>
      <c r="I70" s="5">
        <v>-1135954000000</v>
      </c>
      <c r="J70" s="5">
        <v>-1105194000000</v>
      </c>
      <c r="K70" s="5">
        <v>-625865000000</v>
      </c>
      <c r="L70" s="5">
        <v>119926000000</v>
      </c>
      <c r="M70" s="5">
        <v>617427000000</v>
      </c>
      <c r="N70" s="5">
        <v>353299343980</v>
      </c>
      <c r="O70" s="5">
        <v>968833390696</v>
      </c>
      <c r="P70" s="5">
        <v>1405367771073</v>
      </c>
      <c r="Q70" s="5">
        <v>595868198714</v>
      </c>
      <c r="R70" s="5">
        <v>778012761625</v>
      </c>
      <c r="S70" s="5">
        <v>-308896601295</v>
      </c>
      <c r="T70" s="5">
        <v>86745854950</v>
      </c>
      <c r="U70" s="5">
        <v>-249057875558</v>
      </c>
      <c r="V70" s="5">
        <v>5292462870</v>
      </c>
      <c r="W70" s="5">
        <v>132338923785</v>
      </c>
      <c r="X70" s="5">
        <v>283001824437</v>
      </c>
      <c r="Y70" s="5">
        <v>276728714277</v>
      </c>
      <c r="Z70" s="5">
        <v>36553869861</v>
      </c>
    </row>
    <row r="71" spans="2:26" ht="15.5" x14ac:dyDescent="0.35">
      <c r="C71" t="s">
        <v>7</v>
      </c>
      <c r="D71" s="5">
        <v>-19337000000</v>
      </c>
      <c r="E71" s="5">
        <v>-404392000000</v>
      </c>
      <c r="F71" s="5">
        <v>-239898000000</v>
      </c>
      <c r="G71" s="5">
        <v>-185079000000</v>
      </c>
      <c r="I71" s="5">
        <v>-1135954000000</v>
      </c>
      <c r="J71" s="5">
        <v>-1042024000000</v>
      </c>
      <c r="K71" s="5">
        <v>-591185000000</v>
      </c>
      <c r="L71" s="5">
        <v>181003000000</v>
      </c>
      <c r="M71" s="5">
        <v>685067000000</v>
      </c>
      <c r="N71" s="5">
        <v>346329396935</v>
      </c>
      <c r="O71" s="5">
        <v>974175198762</v>
      </c>
      <c r="P71" s="5">
        <v>1401437680302</v>
      </c>
      <c r="Q71" s="5">
        <v>580849868491</v>
      </c>
      <c r="R71" s="5">
        <v>772565614796</v>
      </c>
      <c r="S71" s="5">
        <v>866413258124</v>
      </c>
      <c r="T71" s="5">
        <v>86745854950</v>
      </c>
      <c r="U71" s="5">
        <v>-249057875558</v>
      </c>
      <c r="V71" s="5">
        <v>5292462870</v>
      </c>
      <c r="W71" s="5">
        <v>132338923785</v>
      </c>
    </row>
    <row r="72" spans="2:26" ht="15.5" x14ac:dyDescent="0.35">
      <c r="C72" t="s">
        <v>106</v>
      </c>
      <c r="D72" s="5">
        <v>-19337000000</v>
      </c>
      <c r="E72" s="5">
        <v>-404392000000</v>
      </c>
      <c r="F72" s="5">
        <v>-239898000000</v>
      </c>
      <c r="G72" s="5">
        <v>-185079000000</v>
      </c>
      <c r="I72" s="5">
        <v>-1135954000000</v>
      </c>
      <c r="J72" s="5">
        <v>-1105194000000</v>
      </c>
      <c r="K72" s="5">
        <v>-625865000000</v>
      </c>
      <c r="L72" s="5">
        <v>119926000000</v>
      </c>
      <c r="M72" s="5">
        <v>617427000000</v>
      </c>
      <c r="N72" s="5">
        <v>353299343980</v>
      </c>
      <c r="O72" s="5">
        <v>968833390696</v>
      </c>
      <c r="P72" s="5">
        <v>1405367771073</v>
      </c>
      <c r="Q72" s="5">
        <v>595868198714</v>
      </c>
      <c r="R72" s="5">
        <v>778012761625</v>
      </c>
      <c r="S72" s="5">
        <v>-308896601295</v>
      </c>
      <c r="T72" s="5">
        <v>86745854950</v>
      </c>
      <c r="U72" s="5">
        <v>-249057875558</v>
      </c>
      <c r="V72" s="5">
        <v>5292462870</v>
      </c>
      <c r="W72" s="5">
        <v>132338923785</v>
      </c>
      <c r="X72" s="5">
        <v>283001824437</v>
      </c>
      <c r="Y72" s="5">
        <v>276728714277</v>
      </c>
      <c r="Z72" s="5">
        <v>36553869861</v>
      </c>
    </row>
    <row r="73" spans="2:26" ht="15.5" x14ac:dyDescent="0.35">
      <c r="C73" t="s">
        <v>107</v>
      </c>
      <c r="D73" s="5">
        <v>-19337000000</v>
      </c>
      <c r="E73" s="5">
        <v>-404392000000</v>
      </c>
      <c r="F73" s="5">
        <v>-239898000000</v>
      </c>
      <c r="G73" s="5">
        <v>-185079000000</v>
      </c>
      <c r="I73" s="5">
        <v>-1135954000000</v>
      </c>
      <c r="J73" s="5">
        <v>-1042024000000</v>
      </c>
      <c r="K73" s="5">
        <v>-591185000000</v>
      </c>
      <c r="L73" s="5">
        <v>181003000000</v>
      </c>
      <c r="M73" s="5">
        <v>685067000000</v>
      </c>
      <c r="N73" s="5">
        <v>346328978312</v>
      </c>
      <c r="O73" s="5">
        <v>974174946837</v>
      </c>
      <c r="P73" s="5">
        <v>1401437708670</v>
      </c>
      <c r="Q73" s="5">
        <v>580849868491</v>
      </c>
      <c r="R73" s="5">
        <v>772565614796</v>
      </c>
      <c r="S73" s="5">
        <v>866413258124</v>
      </c>
      <c r="T73" s="5">
        <v>86745854950</v>
      </c>
      <c r="U73" s="5">
        <v>-249057875558</v>
      </c>
      <c r="V73" s="5">
        <v>5292462870</v>
      </c>
      <c r="W73" s="5">
        <v>132338923785</v>
      </c>
    </row>
    <row r="74" spans="2:26" ht="15.5" x14ac:dyDescent="0.35">
      <c r="C74" t="s">
        <v>108</v>
      </c>
      <c r="D74" s="5">
        <v>-19337000000</v>
      </c>
      <c r="E74" s="5">
        <v>-404392000000</v>
      </c>
      <c r="F74" s="5">
        <v>-239898000000</v>
      </c>
      <c r="G74" s="5">
        <v>-185079000000</v>
      </c>
      <c r="I74" s="5">
        <v>-1135954000000</v>
      </c>
      <c r="J74" s="5">
        <v>-1042024000000</v>
      </c>
      <c r="K74" s="5">
        <v>-591185000000</v>
      </c>
      <c r="L74" s="5">
        <v>181003000000</v>
      </c>
      <c r="M74" s="5">
        <v>685067000000</v>
      </c>
      <c r="N74" s="5">
        <v>346328978312</v>
      </c>
      <c r="O74" s="5">
        <v>974174946837</v>
      </c>
      <c r="P74" s="5">
        <v>1401437708670</v>
      </c>
      <c r="Q74" s="5">
        <v>580849868491</v>
      </c>
      <c r="R74" s="5">
        <v>772565614796</v>
      </c>
      <c r="S74" s="5">
        <v>866413258124</v>
      </c>
      <c r="T74" s="5">
        <v>86745854950</v>
      </c>
      <c r="U74" s="5">
        <v>-249057875558</v>
      </c>
      <c r="V74" s="5">
        <v>5292462870</v>
      </c>
      <c r="W74" s="5">
        <v>132338923785</v>
      </c>
    </row>
    <row r="76" spans="2:26" ht="15.5" x14ac:dyDescent="0.35">
      <c r="B76" t="s">
        <v>109</v>
      </c>
      <c r="C76" t="s">
        <v>110</v>
      </c>
    </row>
    <row r="77" spans="2:26" ht="15.5" x14ac:dyDescent="0.35">
      <c r="C77" t="s">
        <v>111</v>
      </c>
    </row>
    <row r="78" spans="2:26" ht="15.5" x14ac:dyDescent="0.35">
      <c r="C78" t="s">
        <v>19</v>
      </c>
      <c r="D78" s="5">
        <v>104130000000</v>
      </c>
      <c r="E78" s="5">
        <v>112784000000</v>
      </c>
      <c r="F78" s="5">
        <v>196668000000</v>
      </c>
      <c r="G78" s="5">
        <v>79854000000</v>
      </c>
      <c r="I78" s="5">
        <v>112784000000</v>
      </c>
      <c r="J78" s="5">
        <v>71962000000</v>
      </c>
      <c r="K78" s="5">
        <v>75685000000</v>
      </c>
      <c r="L78" s="5">
        <v>84477000000</v>
      </c>
      <c r="M78" s="5">
        <v>145027000000</v>
      </c>
      <c r="N78" s="5">
        <v>102305191504</v>
      </c>
      <c r="O78" s="5">
        <v>101255876051</v>
      </c>
      <c r="P78" s="5">
        <v>355227070733</v>
      </c>
      <c r="Q78" s="5">
        <v>287857774721</v>
      </c>
      <c r="R78" s="5">
        <v>223740032319</v>
      </c>
      <c r="S78" s="5">
        <v>63784160640</v>
      </c>
      <c r="T78" s="5">
        <v>60986237039</v>
      </c>
      <c r="U78" s="5">
        <v>80305658406</v>
      </c>
      <c r="V78" s="5">
        <v>72870958343</v>
      </c>
      <c r="W78" s="5">
        <v>42218367909</v>
      </c>
      <c r="X78" s="5">
        <v>169876792956</v>
      </c>
      <c r="Y78" s="5">
        <v>168825519407</v>
      </c>
      <c r="Z78" s="5">
        <v>168650812031</v>
      </c>
    </row>
    <row r="79" spans="2:26" ht="15.5" x14ac:dyDescent="0.35">
      <c r="C79" t="s">
        <v>113</v>
      </c>
      <c r="D79" s="5">
        <v>1592797000000</v>
      </c>
      <c r="E79" s="5">
        <v>1620285000000</v>
      </c>
      <c r="F79" s="5">
        <v>1613674000000</v>
      </c>
      <c r="G79" s="5">
        <v>1752208000000</v>
      </c>
      <c r="I79" s="5">
        <v>1620285000000</v>
      </c>
      <c r="J79" s="5">
        <v>1441461000000</v>
      </c>
      <c r="K79" s="5">
        <v>1229938000000</v>
      </c>
      <c r="L79" s="5">
        <v>1280600000000</v>
      </c>
      <c r="M79" s="5">
        <v>2194248000000</v>
      </c>
      <c r="N79" s="5">
        <v>1347482382895</v>
      </c>
      <c r="O79" s="5">
        <v>1283914002211</v>
      </c>
      <c r="P79" s="5">
        <v>1871628067676</v>
      </c>
      <c r="Q79" s="5">
        <v>1343802997582</v>
      </c>
      <c r="R79" s="5">
        <v>1112719990712</v>
      </c>
      <c r="S79" s="5">
        <v>680663107867</v>
      </c>
      <c r="T79" s="5">
        <v>811094229923</v>
      </c>
      <c r="U79" s="5">
        <v>887116633258</v>
      </c>
      <c r="V79" s="5">
        <v>878622048703</v>
      </c>
      <c r="W79" s="5">
        <v>336604363783</v>
      </c>
      <c r="X79" s="5">
        <v>527593443973</v>
      </c>
      <c r="Y79" s="5">
        <v>473111814757</v>
      </c>
      <c r="Z79" s="5">
        <v>347906989104</v>
      </c>
    </row>
    <row r="80" spans="2:26" ht="15.5" x14ac:dyDescent="0.35">
      <c r="C80" t="s">
        <v>114</v>
      </c>
      <c r="D80" s="5">
        <v>12184000000</v>
      </c>
      <c r="E80" s="5">
        <v>12056000000</v>
      </c>
      <c r="F80" s="5">
        <v>11316000000</v>
      </c>
      <c r="G80" s="5">
        <v>11931000000</v>
      </c>
      <c r="I80" s="5">
        <v>12056000000</v>
      </c>
      <c r="J80" s="5">
        <v>12339000000</v>
      </c>
      <c r="K80" s="5">
        <v>16750000000</v>
      </c>
      <c r="L80" s="5">
        <v>22940000000</v>
      </c>
      <c r="M80" s="5">
        <v>21734000000</v>
      </c>
    </row>
    <row r="81" spans="3:26" ht="15.5" x14ac:dyDescent="0.35">
      <c r="C81" t="s">
        <v>115</v>
      </c>
      <c r="D81" s="5">
        <v>90420000000</v>
      </c>
      <c r="E81" s="5">
        <v>94180000000</v>
      </c>
      <c r="F81" s="5">
        <v>119033000000</v>
      </c>
      <c r="G81" s="5">
        <v>121906000000</v>
      </c>
      <c r="I81" s="5">
        <v>94180000000</v>
      </c>
      <c r="J81" s="5">
        <v>99945000000</v>
      </c>
      <c r="K81" s="5">
        <v>109505000000</v>
      </c>
      <c r="L81" s="5">
        <v>116564000000</v>
      </c>
      <c r="M81" s="5">
        <v>105179000000</v>
      </c>
    </row>
    <row r="82" spans="3:26" ht="15.5" x14ac:dyDescent="0.35">
      <c r="C82" t="s">
        <v>116</v>
      </c>
      <c r="D82" s="5">
        <v>1592797000000</v>
      </c>
      <c r="E82" s="5">
        <v>1620285000000</v>
      </c>
      <c r="F82" s="5">
        <v>1613674000000</v>
      </c>
      <c r="G82" s="5">
        <v>1752208000000</v>
      </c>
      <c r="I82" s="5">
        <v>1620285000000</v>
      </c>
      <c r="J82" s="5">
        <v>1441461000000</v>
      </c>
      <c r="K82" s="5">
        <v>1229938000000</v>
      </c>
      <c r="L82" s="5">
        <v>1280600000000</v>
      </c>
      <c r="M82" s="5">
        <v>2194248000000</v>
      </c>
      <c r="N82" s="5">
        <v>1347482382895</v>
      </c>
      <c r="O82" s="5">
        <v>1283914002211</v>
      </c>
      <c r="P82" s="5">
        <v>1871628067676</v>
      </c>
      <c r="Q82" s="5">
        <v>1343802997582</v>
      </c>
      <c r="R82" s="5">
        <v>1112719990712</v>
      </c>
      <c r="S82" s="5">
        <v>680663107867</v>
      </c>
      <c r="T82" s="5">
        <v>811094229923</v>
      </c>
      <c r="U82" s="5">
        <v>887116633258</v>
      </c>
      <c r="V82" s="5">
        <v>878622048703</v>
      </c>
      <c r="W82" s="5">
        <v>336604363783</v>
      </c>
      <c r="X82" s="5">
        <v>527593443973</v>
      </c>
      <c r="Y82" s="5">
        <v>473111814757</v>
      </c>
      <c r="Z82" s="5">
        <v>347906989104</v>
      </c>
    </row>
    <row r="83" spans="3:26" ht="15.5" x14ac:dyDescent="0.35">
      <c r="C83" t="s">
        <v>117</v>
      </c>
      <c r="D83" s="5">
        <v>14809000000</v>
      </c>
      <c r="E83" s="5">
        <v>3520000000</v>
      </c>
      <c r="F83" s="5">
        <v>3219000000</v>
      </c>
      <c r="G83" s="5">
        <v>3174000000</v>
      </c>
      <c r="I83" s="5">
        <v>3520000000</v>
      </c>
      <c r="J83" s="5">
        <v>4096000000</v>
      </c>
      <c r="K83" s="5">
        <v>9097000000</v>
      </c>
      <c r="L83" s="5">
        <v>6320000000</v>
      </c>
      <c r="M83" s="5">
        <v>381000000</v>
      </c>
      <c r="N83" s="5">
        <v>34476007673</v>
      </c>
      <c r="O83" s="5">
        <v>94748250</v>
      </c>
      <c r="P83" s="5">
        <v>41471232811</v>
      </c>
      <c r="Q83" s="5">
        <v>3281280591</v>
      </c>
      <c r="R83" s="5">
        <v>513630000</v>
      </c>
      <c r="S83" s="5">
        <v>1758000000</v>
      </c>
      <c r="T83" s="5">
        <v>6834538660</v>
      </c>
      <c r="U83" s="5">
        <v>166496533221</v>
      </c>
      <c r="V83" s="5">
        <v>2144104020</v>
      </c>
      <c r="W83" s="5">
        <v>1639432288</v>
      </c>
      <c r="X83" s="5">
        <v>679281781</v>
      </c>
      <c r="Y83" s="5">
        <v>320393501</v>
      </c>
      <c r="Z83" s="5">
        <v>1709862429</v>
      </c>
    </row>
    <row r="84" spans="3:26" ht="15.5" x14ac:dyDescent="0.35">
      <c r="C84" t="s">
        <v>118</v>
      </c>
      <c r="D84" s="5">
        <v>14809000000</v>
      </c>
      <c r="E84" s="5">
        <v>3520000000</v>
      </c>
      <c r="F84" s="5">
        <v>3219000000</v>
      </c>
      <c r="G84" s="5">
        <v>3174000000</v>
      </c>
      <c r="I84" s="5">
        <v>3520000000</v>
      </c>
      <c r="J84" s="5">
        <v>4096000000</v>
      </c>
      <c r="K84" s="5">
        <v>9097000000</v>
      </c>
      <c r="L84" s="5">
        <v>6320000000</v>
      </c>
      <c r="M84" s="5">
        <v>381000000</v>
      </c>
      <c r="N84" s="5">
        <v>34476007673</v>
      </c>
      <c r="O84" s="5">
        <v>94748250</v>
      </c>
      <c r="P84" s="5">
        <v>41471232811</v>
      </c>
      <c r="Q84" s="5">
        <v>3281280591</v>
      </c>
      <c r="R84" s="5">
        <v>513630000</v>
      </c>
      <c r="S84" s="5">
        <v>1758000000</v>
      </c>
      <c r="T84" s="5">
        <v>6834538660</v>
      </c>
      <c r="U84" s="5">
        <v>166496533221</v>
      </c>
      <c r="V84" s="5">
        <v>2144104020</v>
      </c>
      <c r="W84" s="5">
        <v>1639432288</v>
      </c>
      <c r="X84" s="5">
        <v>679281781</v>
      </c>
      <c r="Y84" s="5">
        <v>320393501</v>
      </c>
      <c r="Z84" s="5">
        <v>1709862429</v>
      </c>
    </row>
    <row r="85" spans="3:26" ht="15.5" x14ac:dyDescent="0.35">
      <c r="C85" t="s">
        <v>119</v>
      </c>
      <c r="D85" s="5">
        <v>1168959000000</v>
      </c>
      <c r="E85" s="5">
        <v>1069202000000</v>
      </c>
      <c r="F85" s="5">
        <v>1169133000000</v>
      </c>
      <c r="G85" s="5">
        <v>1280464000000</v>
      </c>
      <c r="I85" s="5">
        <v>1069202000000</v>
      </c>
      <c r="J85" s="5">
        <v>1215073000000</v>
      </c>
      <c r="K85" s="5">
        <v>1395634000000</v>
      </c>
      <c r="L85" s="5">
        <v>1771888000000</v>
      </c>
      <c r="M85" s="5">
        <v>1721219000000</v>
      </c>
      <c r="N85" s="5">
        <v>1090466194209</v>
      </c>
      <c r="O85" s="5">
        <v>1094392607876</v>
      </c>
      <c r="P85" s="5">
        <v>1120994244084</v>
      </c>
      <c r="Q85" s="5">
        <v>1093924962306</v>
      </c>
      <c r="R85" s="5">
        <v>768429338957</v>
      </c>
      <c r="S85" s="5">
        <v>905574220303</v>
      </c>
      <c r="T85" s="5">
        <v>829904363829</v>
      </c>
      <c r="U85" s="5">
        <v>649109351590</v>
      </c>
      <c r="V85" s="5">
        <v>636373572306</v>
      </c>
      <c r="W85" s="5">
        <v>668283200651</v>
      </c>
      <c r="X85" s="5">
        <v>502124039249</v>
      </c>
      <c r="Y85" s="5">
        <v>386486864969</v>
      </c>
      <c r="Z85" s="5">
        <v>486000829006</v>
      </c>
    </row>
    <row r="86" spans="3:26" ht="15.5" x14ac:dyDescent="0.35">
      <c r="C86" t="s">
        <v>97</v>
      </c>
      <c r="D86" s="5">
        <v>1434877000000</v>
      </c>
      <c r="E86" s="5">
        <v>1434877000000</v>
      </c>
      <c r="F86" s="5">
        <v>1370548000000</v>
      </c>
      <c r="G86" s="5">
        <v>4165708000000</v>
      </c>
      <c r="I86" s="5">
        <v>1434877000000</v>
      </c>
      <c r="J86" s="5">
        <v>1370548000000</v>
      </c>
      <c r="K86" s="5">
        <v>1307378000000</v>
      </c>
      <c r="L86" s="5">
        <v>1272698000000</v>
      </c>
      <c r="M86" s="5">
        <v>1211621000000</v>
      </c>
      <c r="N86" s="5">
        <v>1114519871364</v>
      </c>
      <c r="O86" s="5">
        <v>1121490232044</v>
      </c>
      <c r="P86" s="5">
        <v>1116148732591</v>
      </c>
      <c r="Q86" s="5">
        <v>1120078860389</v>
      </c>
      <c r="R86" s="5">
        <v>1135097190612</v>
      </c>
      <c r="S86" s="5">
        <v>1140544337441</v>
      </c>
    </row>
    <row r="87" spans="3:26" ht="15.5" x14ac:dyDescent="0.35">
      <c r="C87" t="s">
        <v>121</v>
      </c>
      <c r="D87" s="5">
        <v>3058852000000</v>
      </c>
      <c r="E87" s="5">
        <v>2892878000000</v>
      </c>
      <c r="F87" s="5">
        <v>3133916000000</v>
      </c>
      <c r="G87" s="5">
        <v>3288466000000</v>
      </c>
      <c r="I87" s="5">
        <v>2892878000000</v>
      </c>
      <c r="J87" s="5">
        <v>2963990000000</v>
      </c>
      <c r="K87" s="5">
        <v>2931246000000</v>
      </c>
      <c r="L87" s="5">
        <v>3437981000000</v>
      </c>
      <c r="M87" s="5">
        <v>4254996000000</v>
      </c>
      <c r="N87" s="5">
        <v>2764166622523</v>
      </c>
      <c r="O87" s="5">
        <v>2641761193939</v>
      </c>
      <c r="P87" s="5">
        <v>3530218883678</v>
      </c>
      <c r="Q87" s="5">
        <v>2784006841253</v>
      </c>
      <c r="R87" s="5">
        <v>2167035553599</v>
      </c>
      <c r="S87" s="5">
        <v>1718541456788</v>
      </c>
      <c r="T87" s="5">
        <v>1795623302020</v>
      </c>
      <c r="U87" s="5">
        <v>1859839888550</v>
      </c>
      <c r="V87" s="5">
        <v>1680952250957</v>
      </c>
      <c r="W87" s="5">
        <v>1137863058240</v>
      </c>
      <c r="X87" s="5">
        <v>1210727028895</v>
      </c>
      <c r="Y87" s="5">
        <v>1066314016571</v>
      </c>
      <c r="Z87" s="5">
        <v>1094002846506</v>
      </c>
    </row>
    <row r="88" spans="3:26" ht="15.5" x14ac:dyDescent="0.35">
      <c r="C88" t="s">
        <v>122</v>
      </c>
    </row>
    <row r="89" spans="3:26" ht="15.5" x14ac:dyDescent="0.35">
      <c r="C89" t="s">
        <v>126</v>
      </c>
      <c r="D89" s="5">
        <v>9203451000000</v>
      </c>
      <c r="E89" s="5">
        <v>9255311000000</v>
      </c>
      <c r="F89" s="5">
        <v>9243530000000</v>
      </c>
      <c r="G89" s="5">
        <v>9291512000000</v>
      </c>
      <c r="I89" s="5">
        <v>9255311000000</v>
      </c>
      <c r="J89" s="5">
        <v>9403122000000</v>
      </c>
      <c r="K89" s="5">
        <v>9342544000000</v>
      </c>
      <c r="L89" s="5">
        <v>9178759000000</v>
      </c>
      <c r="M89" s="5">
        <v>8902641000000</v>
      </c>
      <c r="N89" s="5">
        <v>8485611471915</v>
      </c>
      <c r="O89" s="5">
        <v>7847119795753</v>
      </c>
      <c r="P89" s="5">
        <v>7263839935749</v>
      </c>
      <c r="Q89" s="5">
        <v>6434772710208</v>
      </c>
      <c r="R89" s="5">
        <v>6271722916197</v>
      </c>
      <c r="S89" s="5">
        <v>4916097744392</v>
      </c>
      <c r="T89" s="5">
        <v>3733099100092</v>
      </c>
      <c r="U89" s="5">
        <v>3795093179369</v>
      </c>
      <c r="V89" s="5">
        <v>3860973069153</v>
      </c>
      <c r="W89" s="5">
        <v>3734448692875</v>
      </c>
      <c r="X89" s="5">
        <v>3077945132559</v>
      </c>
      <c r="Y89" s="5">
        <v>2550452554913</v>
      </c>
      <c r="Z89" s="5">
        <v>2620337693858</v>
      </c>
    </row>
    <row r="90" spans="3:26" ht="15.5" x14ac:dyDescent="0.35">
      <c r="C90" t="s">
        <v>131</v>
      </c>
      <c r="D90" s="5">
        <v>3298000000</v>
      </c>
      <c r="E90" s="5">
        <v>3694000000</v>
      </c>
      <c r="F90" s="5">
        <v>4149000000</v>
      </c>
      <c r="G90" s="5">
        <v>3819000000</v>
      </c>
      <c r="I90" s="5">
        <v>3694000000</v>
      </c>
      <c r="J90" s="5">
        <v>4355000000</v>
      </c>
      <c r="K90" s="5">
        <v>5017000000</v>
      </c>
      <c r="L90" s="5">
        <v>4826000000</v>
      </c>
      <c r="M90" s="5">
        <v>3319000000</v>
      </c>
      <c r="N90" s="5">
        <v>3299262800</v>
      </c>
      <c r="O90" s="5">
        <v>1472464447</v>
      </c>
      <c r="P90" s="5">
        <v>1676668684</v>
      </c>
      <c r="Q90" s="5">
        <v>1648217812</v>
      </c>
      <c r="R90" s="5">
        <v>5261395894</v>
      </c>
      <c r="S90" s="5">
        <v>9426581624</v>
      </c>
      <c r="T90" s="5">
        <v>14703751594</v>
      </c>
      <c r="U90" s="5">
        <v>19904609653</v>
      </c>
      <c r="V90" s="5">
        <v>22865535787</v>
      </c>
    </row>
    <row r="91" spans="3:26" ht="15.5" x14ac:dyDescent="0.35">
      <c r="C91" t="s">
        <v>128</v>
      </c>
      <c r="E91" s="5">
        <v>702000000</v>
      </c>
      <c r="F91" s="5">
        <v>69055000000</v>
      </c>
      <c r="G91" s="5">
        <v>220734000000</v>
      </c>
      <c r="I91" s="5">
        <v>702000000</v>
      </c>
      <c r="J91" s="5">
        <v>224586000000</v>
      </c>
      <c r="K91" s="5">
        <v>180181000000</v>
      </c>
      <c r="L91" s="5">
        <v>129239000000</v>
      </c>
      <c r="M91" s="5">
        <v>86678000000</v>
      </c>
      <c r="N91" s="5">
        <v>41152620560</v>
      </c>
      <c r="O91" s="5">
        <v>26565849340</v>
      </c>
      <c r="P91" s="5">
        <v>2105950919</v>
      </c>
    </row>
    <row r="92" spans="3:26" ht="15.5" x14ac:dyDescent="0.35">
      <c r="C92" t="s">
        <v>133</v>
      </c>
      <c r="D92" s="5">
        <v>9286804000000</v>
      </c>
      <c r="E92" s="5">
        <v>9336759000000</v>
      </c>
      <c r="F92" s="5">
        <v>9358126000000</v>
      </c>
      <c r="G92" s="5">
        <v>9560026000000</v>
      </c>
      <c r="I92" s="5">
        <v>9336759000000</v>
      </c>
      <c r="J92" s="5">
        <v>9697581000000</v>
      </c>
      <c r="K92" s="5">
        <v>9613898000000</v>
      </c>
      <c r="L92" s="5">
        <v>9439865000000</v>
      </c>
      <c r="M92" s="5">
        <v>9047228000000</v>
      </c>
      <c r="N92" s="5">
        <v>8748877666198</v>
      </c>
      <c r="O92" s="5">
        <v>8110231750363</v>
      </c>
      <c r="P92" s="5">
        <v>7434899825106</v>
      </c>
      <c r="Q92" s="5">
        <v>6585884935522</v>
      </c>
      <c r="R92" s="5">
        <v>6416188282398</v>
      </c>
      <c r="S92" s="5">
        <v>5275092810181</v>
      </c>
      <c r="T92" s="5">
        <v>3785377421325</v>
      </c>
      <c r="U92" s="5">
        <v>3832220519131</v>
      </c>
      <c r="V92" s="5">
        <v>3897381956499</v>
      </c>
      <c r="W92" s="5">
        <v>3798230678329</v>
      </c>
      <c r="X92" s="5">
        <v>3284295375807</v>
      </c>
      <c r="Y92" s="5">
        <v>2604920890337</v>
      </c>
      <c r="Z92" s="5">
        <v>2624545082718</v>
      </c>
    </row>
    <row r="93" spans="3:26" ht="15.5" x14ac:dyDescent="0.35">
      <c r="C93" t="s">
        <v>134</v>
      </c>
      <c r="D93" s="5">
        <v>12345656000000</v>
      </c>
      <c r="E93" s="5">
        <v>12229637000000</v>
      </c>
      <c r="F93" s="5">
        <v>12492042000000</v>
      </c>
      <c r="G93" s="5">
        <v>12848492000000</v>
      </c>
      <c r="I93" s="5">
        <v>12229637000000</v>
      </c>
      <c r="J93" s="5">
        <v>12661571000000</v>
      </c>
      <c r="K93" s="5">
        <v>12545144000000</v>
      </c>
      <c r="L93" s="5">
        <v>12877846000000</v>
      </c>
      <c r="M93" s="5">
        <v>13302224000000</v>
      </c>
      <c r="N93" s="5">
        <v>11513044288721</v>
      </c>
      <c r="O93" s="5">
        <v>10751992944302</v>
      </c>
      <c r="P93" s="5">
        <v>10965118708784</v>
      </c>
      <c r="Q93" s="5">
        <v>9369891776775</v>
      </c>
      <c r="R93" s="5">
        <v>8583223835997</v>
      </c>
      <c r="S93" s="5">
        <v>6993634266969</v>
      </c>
      <c r="T93" s="5">
        <v>5581000723345</v>
      </c>
      <c r="U93" s="5">
        <v>5692060407681</v>
      </c>
      <c r="V93" s="5">
        <v>5578334207456</v>
      </c>
      <c r="W93" s="5">
        <v>4936093736569</v>
      </c>
      <c r="X93" s="5">
        <v>4495022404702</v>
      </c>
      <c r="Y93" s="5">
        <v>3671234906908</v>
      </c>
      <c r="Z93" s="5">
        <v>3718547929224</v>
      </c>
    </row>
    <row r="94" spans="3:26" ht="15.5" x14ac:dyDescent="0.35">
      <c r="C94" t="s">
        <v>135</v>
      </c>
    </row>
    <row r="95" spans="3:26" ht="15.5" x14ac:dyDescent="0.35">
      <c r="C95" t="s">
        <v>136</v>
      </c>
    </row>
    <row r="96" spans="3:26" ht="15.5" x14ac:dyDescent="0.35">
      <c r="C96" t="s">
        <v>137</v>
      </c>
      <c r="D96" s="5">
        <v>3985078000000</v>
      </c>
      <c r="E96" s="5">
        <v>3678129000000</v>
      </c>
      <c r="F96" s="5">
        <v>3512817000000</v>
      </c>
      <c r="G96" s="5">
        <v>4061250000000</v>
      </c>
      <c r="I96" s="5">
        <v>3678129000000</v>
      </c>
      <c r="J96" s="5">
        <v>7138522000000</v>
      </c>
      <c r="K96" s="5">
        <v>6242246000000</v>
      </c>
      <c r="L96" s="5">
        <v>5241768000000</v>
      </c>
      <c r="M96" s="5">
        <v>5137640000000</v>
      </c>
      <c r="N96" s="5">
        <v>3415011967990</v>
      </c>
      <c r="O96" s="5">
        <v>3752020296349</v>
      </c>
      <c r="P96" s="5">
        <v>3010538868185</v>
      </c>
      <c r="Q96" s="5">
        <v>3753070066277</v>
      </c>
      <c r="R96" s="5">
        <v>2015616872848</v>
      </c>
      <c r="S96" s="5">
        <v>1609497395686</v>
      </c>
      <c r="T96" s="5">
        <v>1838653252008</v>
      </c>
      <c r="U96" s="5">
        <v>1310179939827</v>
      </c>
      <c r="V96" s="5">
        <v>2879319498802</v>
      </c>
      <c r="W96" s="5">
        <v>861199320481</v>
      </c>
      <c r="X96" s="5">
        <v>1440959280341</v>
      </c>
      <c r="Y96" s="5">
        <v>462062564632</v>
      </c>
      <c r="Z96" s="5">
        <v>524873016108</v>
      </c>
    </row>
    <row r="97" spans="3:26" ht="15.5" x14ac:dyDescent="0.35">
      <c r="C97" t="s">
        <v>146</v>
      </c>
      <c r="D97" s="5">
        <v>1688301000000</v>
      </c>
      <c r="E97" s="5">
        <v>1358166000000</v>
      </c>
      <c r="F97" s="5">
        <v>1346940000000</v>
      </c>
      <c r="G97" s="5">
        <v>1952426000000</v>
      </c>
      <c r="I97" s="5">
        <v>1358166000000</v>
      </c>
      <c r="J97" s="5">
        <v>5030537000000</v>
      </c>
      <c r="K97" s="5">
        <v>4548616000000</v>
      </c>
      <c r="L97" s="5">
        <v>3656000000000</v>
      </c>
      <c r="M97" s="5">
        <v>3498994000000</v>
      </c>
      <c r="N97" s="5">
        <v>1961023873689</v>
      </c>
      <c r="O97" s="5">
        <v>1692335200000</v>
      </c>
      <c r="P97" s="5">
        <v>878202500000</v>
      </c>
      <c r="Q97" s="5">
        <v>1029595159339</v>
      </c>
      <c r="R97" s="5">
        <v>749015003481</v>
      </c>
      <c r="S97" s="5">
        <v>687677274384</v>
      </c>
      <c r="T97" s="5">
        <v>302219177854</v>
      </c>
      <c r="U97" s="5">
        <v>412585665982</v>
      </c>
      <c r="V97" s="5">
        <v>301673090910</v>
      </c>
      <c r="W97" s="5">
        <v>107698489425</v>
      </c>
      <c r="X97" s="5">
        <v>207525525900</v>
      </c>
      <c r="Y97" s="5">
        <v>229636264308</v>
      </c>
      <c r="Z97" s="5">
        <v>248421232302</v>
      </c>
    </row>
    <row r="98" spans="3:26" ht="15.5" x14ac:dyDescent="0.35">
      <c r="C98" t="s">
        <v>138</v>
      </c>
      <c r="Q98" s="5">
        <v>1081178518423</v>
      </c>
      <c r="R98" s="5">
        <v>775955891887</v>
      </c>
      <c r="S98" s="5">
        <v>523242769793</v>
      </c>
      <c r="T98" s="5">
        <v>1158294848996</v>
      </c>
      <c r="U98" s="5">
        <v>561319152124</v>
      </c>
      <c r="V98" s="5">
        <v>639631351281</v>
      </c>
      <c r="W98" s="5">
        <v>324129457901</v>
      </c>
      <c r="X98" s="5">
        <v>141052709120</v>
      </c>
      <c r="Y98" s="5">
        <v>91653916843</v>
      </c>
      <c r="Z98" s="5">
        <v>87069717411</v>
      </c>
    </row>
    <row r="99" spans="3:26" ht="15.5" x14ac:dyDescent="0.35">
      <c r="C99" t="s">
        <v>139</v>
      </c>
      <c r="D99" s="5">
        <v>1333059000000</v>
      </c>
      <c r="E99" s="5">
        <v>1374378000000</v>
      </c>
      <c r="F99" s="5">
        <v>1185468000000</v>
      </c>
      <c r="G99" s="5">
        <v>1147467000000</v>
      </c>
      <c r="I99" s="5">
        <v>1374378000000</v>
      </c>
      <c r="J99" s="5">
        <v>1042930000000</v>
      </c>
      <c r="K99" s="5">
        <v>787268000000</v>
      </c>
      <c r="L99" s="5">
        <v>686737000000</v>
      </c>
      <c r="M99" s="5">
        <v>690276000000</v>
      </c>
      <c r="N99" s="5">
        <v>536511302874</v>
      </c>
      <c r="O99" s="5">
        <v>834822350351</v>
      </c>
      <c r="P99" s="5">
        <v>1187866224271</v>
      </c>
      <c r="Q99" s="5">
        <v>1081178518423</v>
      </c>
      <c r="R99" s="5">
        <v>775955891887</v>
      </c>
      <c r="S99" s="5">
        <v>523242769793</v>
      </c>
      <c r="T99" s="5">
        <v>1158294848996</v>
      </c>
      <c r="U99" s="5">
        <v>561319152124</v>
      </c>
      <c r="V99" s="5">
        <v>639631351281</v>
      </c>
      <c r="W99" s="5">
        <v>324129457901</v>
      </c>
      <c r="X99" s="5">
        <v>141052709120</v>
      </c>
      <c r="Y99" s="5">
        <v>91653916843</v>
      </c>
      <c r="Z99" s="5">
        <v>87069717411</v>
      </c>
    </row>
    <row r="100" spans="3:26" ht="15.5" x14ac:dyDescent="0.35">
      <c r="C100" t="s">
        <v>140</v>
      </c>
      <c r="N100" s="5">
        <v>98109058213</v>
      </c>
      <c r="O100" s="5">
        <v>84815045093</v>
      </c>
      <c r="P100" s="5">
        <v>121938384878</v>
      </c>
      <c r="Q100" s="5">
        <v>41806037490</v>
      </c>
      <c r="R100" s="5">
        <v>122195088349</v>
      </c>
      <c r="S100" s="5">
        <v>47754241577</v>
      </c>
      <c r="T100" s="5">
        <v>64583278226</v>
      </c>
      <c r="U100" s="5">
        <v>29256031979</v>
      </c>
      <c r="V100" s="5">
        <v>45047464234</v>
      </c>
      <c r="W100" s="5">
        <v>60383340727</v>
      </c>
      <c r="X100" s="5">
        <v>65162562969</v>
      </c>
      <c r="Y100" s="5">
        <v>1591628794</v>
      </c>
      <c r="Z100" s="5">
        <v>1816949815</v>
      </c>
    </row>
    <row r="101" spans="3:26" ht="15.5" x14ac:dyDescent="0.35">
      <c r="C101" t="s">
        <v>141</v>
      </c>
      <c r="D101" s="5">
        <v>102604000000</v>
      </c>
      <c r="E101" s="5">
        <v>106236000000</v>
      </c>
      <c r="F101" s="5">
        <v>130349000000</v>
      </c>
      <c r="G101" s="5">
        <v>133837000000</v>
      </c>
      <c r="I101" s="5">
        <v>106236000000</v>
      </c>
      <c r="J101" s="5">
        <v>112284000000</v>
      </c>
      <c r="K101" s="5">
        <v>126255000000</v>
      </c>
      <c r="L101" s="5">
        <v>139504000000</v>
      </c>
      <c r="M101" s="5">
        <v>126913000000</v>
      </c>
      <c r="N101" s="5">
        <v>98109058213</v>
      </c>
      <c r="O101" s="5">
        <v>84815045093</v>
      </c>
      <c r="P101" s="5">
        <v>121938384878</v>
      </c>
      <c r="Q101" s="5">
        <v>41806037490</v>
      </c>
      <c r="R101" s="5">
        <v>122195088349</v>
      </c>
      <c r="S101" s="5">
        <v>47754241577</v>
      </c>
      <c r="T101" s="5">
        <v>64583278226</v>
      </c>
      <c r="U101" s="5">
        <v>29256031979</v>
      </c>
      <c r="V101" s="5">
        <v>45047464234</v>
      </c>
      <c r="W101" s="5">
        <v>60383340727</v>
      </c>
      <c r="X101" s="5">
        <v>65162562969</v>
      </c>
      <c r="Y101" s="5">
        <v>1591628794</v>
      </c>
      <c r="Z101" s="5">
        <v>1816949815</v>
      </c>
    </row>
    <row r="102" spans="3:26" ht="15.5" x14ac:dyDescent="0.35">
      <c r="C102" t="s">
        <v>143</v>
      </c>
      <c r="L102" s="5">
        <v>600000000</v>
      </c>
      <c r="M102" s="5">
        <v>36489000000</v>
      </c>
      <c r="N102" s="5">
        <v>46088925734</v>
      </c>
      <c r="O102" s="5">
        <v>16720190334</v>
      </c>
      <c r="P102" s="5">
        <v>256883138924</v>
      </c>
      <c r="Q102" s="5">
        <v>61976978181</v>
      </c>
      <c r="R102" s="5">
        <v>15643326420</v>
      </c>
      <c r="S102" s="5">
        <v>4390387058</v>
      </c>
      <c r="T102" s="5">
        <v>4017775377</v>
      </c>
      <c r="U102" s="5">
        <v>10912715434</v>
      </c>
      <c r="V102" s="5">
        <v>20392641357</v>
      </c>
      <c r="W102" s="5">
        <v>1797306750</v>
      </c>
      <c r="X102" s="5">
        <v>23931719295</v>
      </c>
      <c r="Y102" s="5">
        <v>85611477989</v>
      </c>
      <c r="Z102" s="5">
        <v>7570465682</v>
      </c>
    </row>
    <row r="103" spans="3:26" ht="15.5" x14ac:dyDescent="0.35">
      <c r="C103" t="s">
        <v>129</v>
      </c>
      <c r="D103" s="5">
        <v>180752000000</v>
      </c>
      <c r="E103" s="5">
        <v>183850000000</v>
      </c>
      <c r="F103" s="5">
        <v>178778000000</v>
      </c>
      <c r="G103" s="5">
        <v>183823000000</v>
      </c>
      <c r="I103" s="5">
        <v>183850000000</v>
      </c>
      <c r="J103" s="5">
        <v>199451000000</v>
      </c>
      <c r="K103" s="5">
        <v>193979000000</v>
      </c>
      <c r="L103" s="5">
        <v>170564000000</v>
      </c>
      <c r="M103" s="5">
        <v>216948000000</v>
      </c>
      <c r="N103" s="5">
        <v>173496768955</v>
      </c>
      <c r="O103" s="5">
        <v>141590393872</v>
      </c>
      <c r="P103" s="5">
        <v>154960297362</v>
      </c>
      <c r="Q103" s="5">
        <v>201965447237</v>
      </c>
      <c r="R103" s="5">
        <v>94977782391</v>
      </c>
      <c r="S103" s="5">
        <v>93914965662</v>
      </c>
      <c r="T103" s="5">
        <v>89105473770</v>
      </c>
      <c r="U103" s="5">
        <v>77063813048</v>
      </c>
      <c r="V103" s="5">
        <v>64608669978</v>
      </c>
      <c r="W103" s="5">
        <v>71248767420</v>
      </c>
      <c r="X103" s="5">
        <v>52202337747</v>
      </c>
      <c r="Y103" s="5">
        <v>46162685369</v>
      </c>
      <c r="Z103" s="5">
        <v>76975376985</v>
      </c>
    </row>
    <row r="104" spans="3:26" ht="15.5" x14ac:dyDescent="0.35">
      <c r="C104" t="s">
        <v>147</v>
      </c>
    </row>
    <row r="105" spans="3:26" ht="15.5" x14ac:dyDescent="0.35">
      <c r="C105" t="s">
        <v>1532</v>
      </c>
      <c r="M105" s="5">
        <v>41395000000</v>
      </c>
      <c r="N105" s="5">
        <v>79156512441</v>
      </c>
      <c r="O105" s="5">
        <v>635426665</v>
      </c>
      <c r="P105" s="5">
        <v>5317768427</v>
      </c>
      <c r="T105" s="5">
        <v>3017504619</v>
      </c>
      <c r="U105" s="5">
        <v>5975327294</v>
      </c>
      <c r="V105" s="5">
        <v>8198922241</v>
      </c>
      <c r="W105" s="5">
        <v>12797296612</v>
      </c>
      <c r="X105" s="5">
        <v>5680028286</v>
      </c>
    </row>
    <row r="106" spans="3:26" ht="15.5" x14ac:dyDescent="0.35">
      <c r="C106" t="s">
        <v>415</v>
      </c>
      <c r="D106" s="5">
        <v>2196586000000</v>
      </c>
      <c r="E106" s="5">
        <v>2348360000000</v>
      </c>
      <c r="F106" s="5">
        <v>2498871000000</v>
      </c>
      <c r="G106" s="5">
        <v>2642495000000</v>
      </c>
      <c r="I106" s="5">
        <v>2348360000000</v>
      </c>
      <c r="J106" s="5">
        <v>1702071000000</v>
      </c>
      <c r="K106" s="5">
        <v>1245768000000</v>
      </c>
      <c r="L106" s="5">
        <v>1823640000000</v>
      </c>
      <c r="M106" s="5">
        <v>2235075000000</v>
      </c>
      <c r="N106" s="5">
        <v>2739491333972</v>
      </c>
      <c r="O106" s="5">
        <v>1567244621301</v>
      </c>
      <c r="P106" s="5">
        <v>2888668132255</v>
      </c>
      <c r="Q106" s="5">
        <v>1801548169132</v>
      </c>
      <c r="R106" s="5">
        <v>3020140033100</v>
      </c>
      <c r="S106" s="5">
        <v>2564533137080</v>
      </c>
      <c r="T106" s="5">
        <v>1668484032381</v>
      </c>
      <c r="U106" s="5">
        <v>2433603428111</v>
      </c>
      <c r="V106" s="5">
        <v>426891435367</v>
      </c>
      <c r="W106" s="5">
        <v>1810795808382</v>
      </c>
      <c r="X106" s="5">
        <v>828603542633</v>
      </c>
      <c r="Y106" s="5">
        <v>304157241171</v>
      </c>
      <c r="Z106" s="5">
        <v>424206889956</v>
      </c>
    </row>
    <row r="107" spans="3:26" ht="15.5" x14ac:dyDescent="0.35">
      <c r="C107" t="s">
        <v>150</v>
      </c>
      <c r="D107" s="5">
        <v>11170000000</v>
      </c>
      <c r="E107" s="5">
        <v>15711000000</v>
      </c>
      <c r="F107" s="5">
        <v>21916000000</v>
      </c>
      <c r="G107" s="5">
        <v>24112000000</v>
      </c>
      <c r="I107" s="5">
        <v>15711000000</v>
      </c>
      <c r="J107" s="5">
        <v>25846000000</v>
      </c>
      <c r="K107" s="5">
        <v>4051000000</v>
      </c>
      <c r="L107" s="5">
        <v>6708000000</v>
      </c>
      <c r="M107" s="5">
        <v>16172000000</v>
      </c>
      <c r="N107" s="5">
        <v>3642075737</v>
      </c>
      <c r="O107" s="5">
        <v>14217649977</v>
      </c>
      <c r="P107" s="5">
        <v>50935470589</v>
      </c>
      <c r="Q107" s="5">
        <v>22531435221</v>
      </c>
      <c r="U107" s="5">
        <v>30706041</v>
      </c>
      <c r="V107" s="5">
        <v>3445493229</v>
      </c>
      <c r="W107" s="5">
        <v>11020121408</v>
      </c>
      <c r="X107" s="5">
        <v>2148265124</v>
      </c>
      <c r="Z107" s="5">
        <v>893035684</v>
      </c>
    </row>
    <row r="108" spans="3:26" ht="15.5" x14ac:dyDescent="0.35">
      <c r="C108" t="s">
        <v>151</v>
      </c>
      <c r="Y108" s="5">
        <v>915635989121</v>
      </c>
      <c r="Z108" s="5">
        <v>1057346528643</v>
      </c>
    </row>
    <row r="109" spans="3:26" ht="15.5" x14ac:dyDescent="0.35">
      <c r="C109" t="s">
        <v>152</v>
      </c>
      <c r="D109" s="5">
        <v>640817000000</v>
      </c>
      <c r="E109" s="5">
        <v>633799000000</v>
      </c>
      <c r="F109" s="5">
        <v>632194000000</v>
      </c>
      <c r="G109" s="5">
        <v>619147000000</v>
      </c>
      <c r="I109" s="5">
        <v>633799000000</v>
      </c>
      <c r="J109" s="5">
        <v>599779000000</v>
      </c>
      <c r="K109" s="5">
        <v>561998000000</v>
      </c>
      <c r="L109" s="5">
        <v>575539000000</v>
      </c>
      <c r="M109" s="5">
        <v>544772000000</v>
      </c>
      <c r="N109" s="5">
        <v>561096253077</v>
      </c>
      <c r="O109" s="5">
        <v>974427542263</v>
      </c>
      <c r="P109" s="5">
        <v>393945094676</v>
      </c>
      <c r="Q109" s="5">
        <v>1334733883431</v>
      </c>
      <c r="R109" s="5">
        <v>253351376667</v>
      </c>
      <c r="S109" s="5">
        <v>245963781865</v>
      </c>
      <c r="T109" s="5">
        <v>220247469172</v>
      </c>
      <c r="U109" s="5">
        <v>219042561260</v>
      </c>
      <c r="V109" s="5">
        <v>1807966281042</v>
      </c>
      <c r="W109" s="5">
        <v>295941958258</v>
      </c>
      <c r="X109" s="5">
        <v>951084425310</v>
      </c>
      <c r="Y109" s="5">
        <v>7406591329</v>
      </c>
      <c r="Z109" s="5">
        <v>103019273913</v>
      </c>
    </row>
    <row r="110" spans="3:26" ht="15.5" x14ac:dyDescent="0.35">
      <c r="C110" t="s">
        <v>153</v>
      </c>
      <c r="D110" s="5">
        <v>2641060000000</v>
      </c>
      <c r="E110" s="5">
        <v>2812653000000</v>
      </c>
      <c r="F110" s="5">
        <v>2900307000000</v>
      </c>
      <c r="G110" s="5">
        <v>3162488000000</v>
      </c>
      <c r="I110" s="5">
        <v>2812653000000</v>
      </c>
      <c r="J110" s="5">
        <v>2201791000000</v>
      </c>
      <c r="K110" s="5">
        <v>1939616000000</v>
      </c>
      <c r="L110" s="5">
        <v>2624620000000</v>
      </c>
      <c r="M110" s="5">
        <v>3039260000000</v>
      </c>
      <c r="N110" s="5">
        <v>3515037324243</v>
      </c>
      <c r="O110" s="5">
        <v>2307374824561</v>
      </c>
      <c r="P110" s="5">
        <v>3666242543034</v>
      </c>
      <c r="Q110" s="5">
        <v>2328504138109</v>
      </c>
      <c r="R110" s="5">
        <v>3409164500017</v>
      </c>
      <c r="S110" s="5">
        <v>2938790692059</v>
      </c>
      <c r="T110" s="5">
        <v>2097669575198</v>
      </c>
      <c r="U110" s="5">
        <v>2823948426665</v>
      </c>
      <c r="V110" s="5">
        <v>892024791907</v>
      </c>
      <c r="W110" s="5">
        <v>2273196962211</v>
      </c>
      <c r="X110" s="5">
        <v>1243464933410</v>
      </c>
      <c r="Y110" s="5">
        <v>1624584533661</v>
      </c>
      <c r="Z110" s="5">
        <v>1885815818778</v>
      </c>
    </row>
    <row r="111" spans="3:26" ht="15.5" x14ac:dyDescent="0.35">
      <c r="C111" t="s">
        <v>154</v>
      </c>
      <c r="D111" s="5">
        <v>2641060000000</v>
      </c>
      <c r="E111" s="5">
        <v>2812653000000</v>
      </c>
      <c r="F111" s="5">
        <v>2900307000000</v>
      </c>
      <c r="G111" s="5">
        <v>3162488000000</v>
      </c>
      <c r="I111" s="5">
        <v>2812653000000</v>
      </c>
      <c r="J111" s="5">
        <v>2201791000000</v>
      </c>
      <c r="K111" s="5">
        <v>1939616000000</v>
      </c>
      <c r="L111" s="5">
        <v>2624620000000</v>
      </c>
      <c r="M111" s="5">
        <v>3039260000000</v>
      </c>
      <c r="N111" s="5">
        <v>3515037324243</v>
      </c>
      <c r="O111" s="5">
        <v>2307374824561</v>
      </c>
      <c r="P111" s="5">
        <v>3666242543034</v>
      </c>
      <c r="Q111" s="5">
        <v>2328504138109</v>
      </c>
      <c r="R111" s="5">
        <v>3409164500017</v>
      </c>
      <c r="S111" s="5">
        <v>2938790692059</v>
      </c>
      <c r="T111" s="5">
        <v>2097669575198</v>
      </c>
      <c r="U111" s="5">
        <v>2823948426665</v>
      </c>
      <c r="V111" s="5">
        <v>892024791907</v>
      </c>
      <c r="W111" s="5">
        <v>2273196962211</v>
      </c>
      <c r="X111" s="5">
        <v>1243464933410</v>
      </c>
      <c r="Y111" s="5">
        <v>1624584533661</v>
      </c>
      <c r="Z111" s="5">
        <v>1885815818778</v>
      </c>
    </row>
    <row r="112" spans="3:26" ht="15.5" x14ac:dyDescent="0.35">
      <c r="C112" t="s">
        <v>155</v>
      </c>
      <c r="D112" s="5">
        <v>67913000000</v>
      </c>
      <c r="E112" s="5">
        <v>53741000000</v>
      </c>
      <c r="G112" s="5">
        <v>119847000000</v>
      </c>
      <c r="I112" s="5">
        <v>53741000000</v>
      </c>
      <c r="J112" s="5">
        <v>110996000000</v>
      </c>
      <c r="K112" s="5">
        <v>346388000000</v>
      </c>
      <c r="L112" s="5">
        <v>460909000000</v>
      </c>
      <c r="M112" s="5">
        <v>431578000000</v>
      </c>
      <c r="N112" s="5">
        <v>370925911238</v>
      </c>
      <c r="O112" s="5">
        <v>445818485938</v>
      </c>
      <c r="P112" s="5">
        <v>477873653212</v>
      </c>
      <c r="Q112" s="5">
        <v>301362684019</v>
      </c>
      <c r="R112" s="5">
        <v>222015689711</v>
      </c>
      <c r="S112" s="5">
        <v>233883029703</v>
      </c>
      <c r="T112" s="5">
        <v>337692144862</v>
      </c>
      <c r="U112" s="5">
        <v>297994278851</v>
      </c>
      <c r="V112" s="5">
        <v>378346133755</v>
      </c>
      <c r="W112" s="5">
        <v>372609115123</v>
      </c>
      <c r="X112" s="5">
        <v>350496866949</v>
      </c>
      <c r="Y112" s="5">
        <v>352993930054</v>
      </c>
      <c r="Z112" s="5">
        <v>356893518366</v>
      </c>
    </row>
    <row r="113" spans="2:26" ht="15.5" x14ac:dyDescent="0.35">
      <c r="C113" t="s">
        <v>156</v>
      </c>
    </row>
    <row r="114" spans="2:26" ht="15.5" x14ac:dyDescent="0.35">
      <c r="C114" t="s">
        <v>159</v>
      </c>
      <c r="D114" s="5">
        <v>2207756000000</v>
      </c>
      <c r="E114" s="5">
        <v>2364071000000</v>
      </c>
      <c r="F114" s="5">
        <v>2520787000000</v>
      </c>
      <c r="G114" s="5">
        <v>2666607000000</v>
      </c>
      <c r="I114" s="5">
        <v>2364071000000</v>
      </c>
      <c r="J114" s="5">
        <v>1727917000000</v>
      </c>
      <c r="K114" s="5">
        <v>1249819000000</v>
      </c>
      <c r="L114" s="5">
        <v>1830348000000</v>
      </c>
      <c r="M114" s="5">
        <v>2292642000000</v>
      </c>
      <c r="N114" s="5">
        <v>2822289922150</v>
      </c>
      <c r="O114" s="5">
        <v>1582097697943</v>
      </c>
      <c r="P114" s="5">
        <v>2944921371271</v>
      </c>
      <c r="Q114" s="5">
        <v>1824079604353</v>
      </c>
      <c r="R114" s="5">
        <v>3020140033100</v>
      </c>
      <c r="S114" s="5">
        <v>2564533137080</v>
      </c>
      <c r="T114" s="5">
        <v>1671501537000</v>
      </c>
      <c r="U114" s="5">
        <v>2439609461446</v>
      </c>
      <c r="V114" s="5">
        <v>438535850837</v>
      </c>
      <c r="W114" s="5">
        <v>1834613226402</v>
      </c>
      <c r="X114" s="5">
        <v>836431836043</v>
      </c>
      <c r="Y114" s="5">
        <v>1219793230292</v>
      </c>
      <c r="Z114" s="5">
        <v>1482446454283</v>
      </c>
    </row>
    <row r="115" spans="2:26" ht="15.5" x14ac:dyDescent="0.35">
      <c r="C115" t="s">
        <v>160</v>
      </c>
      <c r="D115" s="5">
        <v>6626138000000</v>
      </c>
      <c r="E115" s="5">
        <v>6490782000000</v>
      </c>
      <c r="F115" s="5">
        <v>6413124000000</v>
      </c>
      <c r="G115" s="5">
        <v>7223738000000</v>
      </c>
      <c r="I115" s="5">
        <v>6490782000000</v>
      </c>
      <c r="J115" s="5">
        <v>9340313000000</v>
      </c>
      <c r="K115" s="5">
        <v>8181862000000</v>
      </c>
      <c r="L115" s="5">
        <v>7866388000000</v>
      </c>
      <c r="M115" s="5">
        <v>8176900000000</v>
      </c>
      <c r="N115" s="5">
        <v>6930049292233</v>
      </c>
      <c r="O115" s="5">
        <v>6059395120910</v>
      </c>
      <c r="P115" s="5">
        <v>6676781411219</v>
      </c>
      <c r="Q115" s="5">
        <v>6081574204386</v>
      </c>
      <c r="R115" s="5">
        <v>5424781372865</v>
      </c>
      <c r="S115" s="5">
        <v>4548288087745</v>
      </c>
      <c r="T115" s="5">
        <v>3936322827206</v>
      </c>
      <c r="U115" s="5">
        <v>4134128366492</v>
      </c>
      <c r="V115" s="5">
        <v>3771344290709</v>
      </c>
      <c r="W115" s="5">
        <v>3134396282692</v>
      </c>
      <c r="X115" s="5">
        <v>2684424213751</v>
      </c>
      <c r="Y115" s="5">
        <v>2086647098293</v>
      </c>
      <c r="Z115" s="5">
        <v>2410688834886</v>
      </c>
    </row>
    <row r="116" spans="2:26" ht="15.5" x14ac:dyDescent="0.35">
      <c r="C116" t="s">
        <v>161</v>
      </c>
    </row>
    <row r="117" spans="2:26" ht="15.5" x14ac:dyDescent="0.35">
      <c r="C117" t="s">
        <v>162</v>
      </c>
      <c r="D117" s="5">
        <v>1610628000000</v>
      </c>
      <c r="E117" s="5">
        <v>1610628000000</v>
      </c>
      <c r="F117" s="5">
        <v>1610628000000</v>
      </c>
      <c r="G117" s="5">
        <v>1238944000000</v>
      </c>
      <c r="I117" s="5">
        <v>1610628000000</v>
      </c>
      <c r="J117" s="5">
        <v>1238944000000</v>
      </c>
      <c r="K117" s="5">
        <v>1238944000000</v>
      </c>
      <c r="L117" s="5">
        <v>1238944000000</v>
      </c>
      <c r="M117" s="5">
        <v>1238944000000</v>
      </c>
      <c r="N117" s="5">
        <v>1238944393500</v>
      </c>
      <c r="O117" s="5">
        <v>1238944393500</v>
      </c>
      <c r="P117" s="5">
        <v>1238944393500</v>
      </c>
      <c r="Q117" s="5">
        <v>1238944393500</v>
      </c>
      <c r="R117" s="5">
        <v>1238944393500</v>
      </c>
      <c r="S117" s="5">
        <v>1238944393500</v>
      </c>
      <c r="T117" s="5">
        <v>1238944393500</v>
      </c>
      <c r="U117" s="5">
        <v>1238944393500</v>
      </c>
      <c r="V117" s="5">
        <v>1238944393500</v>
      </c>
      <c r="W117" s="5">
        <v>1238944393500</v>
      </c>
      <c r="X117" s="5">
        <v>1238944393500</v>
      </c>
      <c r="Y117" s="5">
        <v>1238944393500</v>
      </c>
      <c r="Z117" s="5">
        <v>1238944393500</v>
      </c>
    </row>
    <row r="118" spans="2:26" ht="15.5" x14ac:dyDescent="0.35">
      <c r="C118" t="s">
        <v>163</v>
      </c>
      <c r="D118" s="5">
        <v>3121099000000</v>
      </c>
      <c r="E118" s="5">
        <v>3121099000000</v>
      </c>
      <c r="F118" s="5">
        <v>3121099000000</v>
      </c>
      <c r="G118" s="5">
        <v>3561000000</v>
      </c>
      <c r="I118" s="5">
        <v>3121099000000</v>
      </c>
      <c r="J118" s="5">
        <v>3561000000</v>
      </c>
      <c r="K118" s="5">
        <v>3561000000</v>
      </c>
      <c r="L118" s="5">
        <v>3561000000</v>
      </c>
      <c r="M118" s="5">
        <v>3561000000</v>
      </c>
      <c r="N118" s="5">
        <v>3560727824</v>
      </c>
      <c r="O118" s="5">
        <v>3560727824</v>
      </c>
      <c r="P118" s="5">
        <v>3560727824</v>
      </c>
      <c r="Q118" s="5">
        <v>3560727824</v>
      </c>
      <c r="R118" s="5">
        <v>3560727824</v>
      </c>
      <c r="S118" s="5">
        <v>3560727824</v>
      </c>
      <c r="T118" s="5">
        <v>3560727824</v>
      </c>
      <c r="U118" s="5">
        <v>3560727824</v>
      </c>
      <c r="V118" s="5">
        <v>3560727824</v>
      </c>
      <c r="W118" s="5">
        <v>3560727824</v>
      </c>
      <c r="X118" s="5">
        <v>3560727824</v>
      </c>
      <c r="Y118" s="5">
        <v>3560727824</v>
      </c>
      <c r="Z118" s="5">
        <v>3560727824</v>
      </c>
    </row>
    <row r="119" spans="2:26" ht="15.5" x14ac:dyDescent="0.35">
      <c r="C119" t="s">
        <v>164</v>
      </c>
      <c r="D119" s="5">
        <v>-447086000000</v>
      </c>
      <c r="E119" s="5">
        <v>-427749000000</v>
      </c>
      <c r="F119" s="5">
        <v>-23357000000</v>
      </c>
      <c r="G119" s="5">
        <v>216541000000</v>
      </c>
      <c r="I119" s="5">
        <v>-427749000000</v>
      </c>
      <c r="J119" s="5">
        <v>708205000000</v>
      </c>
      <c r="K119" s="5">
        <v>1813399000000</v>
      </c>
      <c r="L119" s="5">
        <v>2496255000000</v>
      </c>
      <c r="M119" s="5">
        <v>2671198000000</v>
      </c>
      <c r="N119" s="5">
        <v>2225969645980</v>
      </c>
      <c r="O119" s="5">
        <v>2328601693581</v>
      </c>
      <c r="P119" s="5">
        <v>1929682415282</v>
      </c>
      <c r="Q119" s="5">
        <v>925732590676</v>
      </c>
      <c r="R119" s="5">
        <v>780840151196</v>
      </c>
      <c r="S119" s="5">
        <v>62296720459</v>
      </c>
      <c r="T119" s="5">
        <v>402172774815</v>
      </c>
      <c r="U119" s="5">
        <v>315426919865</v>
      </c>
      <c r="V119" s="5">
        <v>564484795423</v>
      </c>
      <c r="W119" s="5">
        <v>559192332553</v>
      </c>
      <c r="X119" s="5">
        <v>568093069627</v>
      </c>
      <c r="Y119" s="5">
        <v>342082687291</v>
      </c>
      <c r="Z119" s="5">
        <v>65353973014</v>
      </c>
    </row>
    <row r="120" spans="2:26" ht="15.5" x14ac:dyDescent="0.35">
      <c r="C120" t="s">
        <v>165</v>
      </c>
      <c r="D120" s="5">
        <v>2200000000</v>
      </c>
      <c r="E120" s="5">
        <v>2200000000</v>
      </c>
      <c r="F120" s="5">
        <v>2200000000</v>
      </c>
      <c r="G120" s="5">
        <v>2200000000</v>
      </c>
      <c r="I120" s="5">
        <v>2200000000</v>
      </c>
      <c r="J120" s="5">
        <v>2200000000</v>
      </c>
      <c r="K120" s="5">
        <v>2200000000</v>
      </c>
      <c r="L120" s="5">
        <v>2000000000</v>
      </c>
      <c r="M120" s="5">
        <v>1800000000</v>
      </c>
      <c r="N120" s="5">
        <v>1600000000</v>
      </c>
      <c r="O120" s="5">
        <v>1400000000</v>
      </c>
      <c r="P120" s="5">
        <v>1200000000</v>
      </c>
      <c r="Q120" s="5">
        <v>1000000000</v>
      </c>
      <c r="R120" s="5">
        <v>800000000</v>
      </c>
      <c r="S120" s="5">
        <v>800000000</v>
      </c>
      <c r="T120" s="5">
        <v>600000000</v>
      </c>
      <c r="U120" s="5">
        <v>600000000</v>
      </c>
      <c r="V120" s="5">
        <v>600000000</v>
      </c>
      <c r="W120" s="5">
        <v>600000000</v>
      </c>
      <c r="X120" s="5">
        <v>400000000</v>
      </c>
      <c r="Y120" s="5">
        <v>200000000</v>
      </c>
      <c r="Z120" s="5">
        <v>200000000</v>
      </c>
    </row>
    <row r="121" spans="2:26" ht="15.5" x14ac:dyDescent="0.35">
      <c r="C121" t="s">
        <v>166</v>
      </c>
      <c r="D121" s="5">
        <v>-449286000000</v>
      </c>
      <c r="E121" s="5">
        <v>-429949000000</v>
      </c>
      <c r="F121" s="5">
        <v>-25557000000</v>
      </c>
      <c r="G121" s="5">
        <v>214341000000</v>
      </c>
      <c r="I121" s="5">
        <v>-429949000000</v>
      </c>
      <c r="J121" s="5">
        <v>706005000000</v>
      </c>
      <c r="K121" s="5">
        <v>1811199000000</v>
      </c>
      <c r="L121" s="5">
        <v>2494255000000</v>
      </c>
      <c r="M121" s="5">
        <v>2669398000000</v>
      </c>
      <c r="N121" s="5">
        <v>2224369645980</v>
      </c>
      <c r="O121" s="5">
        <v>2327201693581</v>
      </c>
      <c r="P121" s="5">
        <v>1928482415282</v>
      </c>
      <c r="Q121" s="5">
        <v>924732590676</v>
      </c>
      <c r="R121" s="5">
        <v>780040151196</v>
      </c>
      <c r="S121" s="5">
        <v>61496720459</v>
      </c>
      <c r="T121" s="5">
        <v>401572774815</v>
      </c>
      <c r="U121" s="5">
        <v>314826919865</v>
      </c>
      <c r="V121" s="5">
        <v>563884795423</v>
      </c>
      <c r="W121" s="5">
        <v>558592332553</v>
      </c>
      <c r="X121" s="5">
        <v>567693069627</v>
      </c>
      <c r="Y121" s="5">
        <v>341882687291</v>
      </c>
      <c r="Z121" s="5">
        <v>65153973014</v>
      </c>
    </row>
    <row r="122" spans="2:26" ht="15.5" x14ac:dyDescent="0.35">
      <c r="C122" t="s">
        <v>167</v>
      </c>
      <c r="D122" s="5">
        <v>-447086000000</v>
      </c>
      <c r="E122" s="5">
        <v>-427749000000</v>
      </c>
      <c r="F122" s="5">
        <v>-23357000000</v>
      </c>
      <c r="G122" s="5">
        <v>216541000000</v>
      </c>
      <c r="I122" s="5">
        <v>-427749000000</v>
      </c>
      <c r="J122" s="5">
        <v>708205000000</v>
      </c>
      <c r="K122" s="5">
        <v>1813399000000</v>
      </c>
      <c r="L122" s="5">
        <v>2496255000000</v>
      </c>
      <c r="M122" s="5">
        <v>2671198000000</v>
      </c>
      <c r="N122" s="5">
        <v>2225969645980</v>
      </c>
      <c r="O122" s="5">
        <v>2328601693581</v>
      </c>
      <c r="P122" s="5">
        <v>1929682415282</v>
      </c>
      <c r="Q122" s="5">
        <v>925732590676</v>
      </c>
      <c r="R122" s="5">
        <v>780840151196</v>
      </c>
      <c r="S122" s="5">
        <v>62296720459</v>
      </c>
      <c r="T122" s="5">
        <v>402172774815</v>
      </c>
      <c r="U122" s="5">
        <v>315426919865</v>
      </c>
      <c r="V122" s="5">
        <v>564484795423</v>
      </c>
      <c r="W122" s="5">
        <v>559192332553</v>
      </c>
      <c r="X122" s="5">
        <v>568093069627</v>
      </c>
      <c r="Y122" s="5">
        <v>342082687291</v>
      </c>
      <c r="Z122" s="5">
        <v>65353973014</v>
      </c>
    </row>
    <row r="123" spans="2:26" ht="15.5" x14ac:dyDescent="0.35">
      <c r="C123" t="s">
        <v>168</v>
      </c>
      <c r="N123" s="5">
        <v>357820</v>
      </c>
      <c r="O123" s="5">
        <v>776443</v>
      </c>
      <c r="P123" s="5">
        <v>1028368</v>
      </c>
      <c r="Q123" s="5">
        <v>1000000</v>
      </c>
    </row>
    <row r="124" spans="2:26" ht="15.5" x14ac:dyDescent="0.35">
      <c r="C124" t="s">
        <v>9</v>
      </c>
      <c r="D124" s="5">
        <v>5719518000000</v>
      </c>
      <c r="E124" s="5">
        <v>5738855000000</v>
      </c>
      <c r="F124" s="5">
        <v>6078918000000</v>
      </c>
      <c r="G124" s="5">
        <v>5624754000000</v>
      </c>
      <c r="I124" s="5">
        <v>5738855000000</v>
      </c>
      <c r="J124" s="5">
        <v>3321258000000</v>
      </c>
      <c r="K124" s="5">
        <v>4363282000000</v>
      </c>
      <c r="L124" s="5">
        <v>5011458000000</v>
      </c>
      <c r="M124" s="5">
        <v>5125324000000</v>
      </c>
      <c r="N124" s="5">
        <v>4582994996488</v>
      </c>
      <c r="O124" s="5">
        <v>4692597823392</v>
      </c>
      <c r="P124" s="5">
        <v>4288337297565</v>
      </c>
      <c r="Q124" s="5">
        <v>3288317572389</v>
      </c>
      <c r="R124" s="5">
        <v>3158442463132</v>
      </c>
      <c r="S124" s="5">
        <v>2445346179224</v>
      </c>
      <c r="T124" s="5">
        <v>1644677896139</v>
      </c>
      <c r="U124" s="5">
        <v>1557932041189</v>
      </c>
      <c r="V124" s="5">
        <v>1806989916747</v>
      </c>
      <c r="W124" s="5">
        <v>1801697453877</v>
      </c>
      <c r="X124" s="5">
        <v>1810598190951</v>
      </c>
      <c r="Y124" s="5">
        <v>1584587808615</v>
      </c>
      <c r="Z124" s="5">
        <v>1307859094338</v>
      </c>
    </row>
    <row r="125" spans="2:26" ht="15.5" x14ac:dyDescent="0.35">
      <c r="C125" t="s">
        <v>169</v>
      </c>
      <c r="D125" s="5">
        <v>12345656000000</v>
      </c>
      <c r="E125" s="5">
        <v>12229637000000</v>
      </c>
      <c r="F125" s="5">
        <v>12492042000000</v>
      </c>
      <c r="G125" s="5">
        <v>12848492000000</v>
      </c>
      <c r="I125" s="5">
        <v>12229637000000</v>
      </c>
      <c r="J125" s="5">
        <v>12661571000000</v>
      </c>
      <c r="K125" s="5">
        <v>12545144000000</v>
      </c>
      <c r="L125" s="5">
        <v>12877846000000</v>
      </c>
      <c r="M125" s="5">
        <v>13302224000000</v>
      </c>
      <c r="N125" s="5">
        <v>11513044288721</v>
      </c>
      <c r="O125" s="5">
        <v>10751992944302</v>
      </c>
      <c r="P125" s="5">
        <v>10965118708784</v>
      </c>
      <c r="Q125" s="5">
        <v>9369891776775</v>
      </c>
      <c r="R125" s="5">
        <v>8583223835997</v>
      </c>
      <c r="S125" s="5">
        <v>6993634266969</v>
      </c>
      <c r="T125" s="5">
        <v>5581000723345</v>
      </c>
      <c r="U125" s="5">
        <v>5692060407681</v>
      </c>
      <c r="V125" s="5">
        <v>5578334207456</v>
      </c>
      <c r="W125" s="5">
        <v>4936093736569</v>
      </c>
      <c r="X125" s="5">
        <v>4495022404702</v>
      </c>
      <c r="Y125" s="5">
        <v>3671234906908</v>
      </c>
      <c r="Z125" s="5">
        <v>3718547929224</v>
      </c>
    </row>
    <row r="126" spans="2:26" ht="15.5" x14ac:dyDescent="0.35">
      <c r="C126" t="s">
        <v>170</v>
      </c>
      <c r="D126" s="5">
        <v>3221255423</v>
      </c>
      <c r="E126" s="5">
        <v>3221255423</v>
      </c>
      <c r="F126" s="5">
        <v>3221255423</v>
      </c>
      <c r="G126" s="5">
        <v>3221255423</v>
      </c>
      <c r="I126" s="5">
        <v>3221255423</v>
      </c>
      <c r="J126" s="5">
        <v>2477888787</v>
      </c>
      <c r="K126" s="5">
        <v>2477888787</v>
      </c>
      <c r="L126" s="5">
        <v>2477888787</v>
      </c>
      <c r="M126" s="5">
        <v>2477888787</v>
      </c>
      <c r="N126" s="5">
        <v>2477888787</v>
      </c>
      <c r="O126" s="5">
        <v>2477888787</v>
      </c>
      <c r="P126" s="5">
        <v>2477888787</v>
      </c>
      <c r="Q126" s="5">
        <v>2477888787</v>
      </c>
      <c r="R126" s="5">
        <v>2477888787</v>
      </c>
      <c r="S126" s="5">
        <v>2477888787</v>
      </c>
      <c r="T126" s="5">
        <v>2477888787</v>
      </c>
      <c r="U126" s="5">
        <v>2477888787</v>
      </c>
      <c r="V126" s="5">
        <v>2477888787</v>
      </c>
      <c r="W126" s="5">
        <v>2477888787</v>
      </c>
      <c r="X126" s="5">
        <v>2477888787</v>
      </c>
      <c r="Y126" s="5">
        <v>2477888787</v>
      </c>
      <c r="Z126" s="5">
        <v>2477888787</v>
      </c>
    </row>
    <row r="128" spans="2:26" ht="15.5" x14ac:dyDescent="0.35">
      <c r="B128" t="s">
        <v>171</v>
      </c>
      <c r="C128" t="s">
        <v>172</v>
      </c>
      <c r="D128" s="5">
        <v>-102330000000</v>
      </c>
      <c r="E128" s="5">
        <v>95588000000</v>
      </c>
      <c r="F128" s="5">
        <v>73176000000</v>
      </c>
      <c r="G128" s="5">
        <v>-288334000000</v>
      </c>
      <c r="I128" s="5">
        <v>-370703000000</v>
      </c>
      <c r="J128" s="5">
        <v>-721985000000</v>
      </c>
      <c r="K128" s="5">
        <v>284188000000</v>
      </c>
      <c r="L128" s="5">
        <v>1573887000000</v>
      </c>
      <c r="M128" s="5">
        <v>171116000000</v>
      </c>
      <c r="N128" s="5">
        <v>454884704433</v>
      </c>
      <c r="O128" s="5">
        <v>1116219495805</v>
      </c>
      <c r="P128" s="5">
        <v>1733244001462</v>
      </c>
      <c r="Q128" s="5">
        <v>1113426743731</v>
      </c>
      <c r="R128" s="5">
        <v>2206943981547</v>
      </c>
      <c r="S128" s="5">
        <v>72901791421</v>
      </c>
      <c r="T128" s="5">
        <v>1327852701205</v>
      </c>
      <c r="U128" s="5">
        <v>209910765040</v>
      </c>
      <c r="V128" s="5">
        <v>422204679850</v>
      </c>
      <c r="W128" s="5">
        <v>1911187311872</v>
      </c>
      <c r="X128" s="5">
        <v>1164934536805</v>
      </c>
      <c r="Y128" s="5">
        <v>868140069724</v>
      </c>
      <c r="Z128" s="5">
        <v>1107948970952</v>
      </c>
    </row>
    <row r="129" spans="3:26" ht="15.5" x14ac:dyDescent="0.35">
      <c r="C129" t="s">
        <v>825</v>
      </c>
      <c r="D129" s="5">
        <v>2177447000000</v>
      </c>
      <c r="E129" s="5">
        <v>2361667000000</v>
      </c>
      <c r="F129" s="5">
        <v>2230269000000</v>
      </c>
      <c r="G129" s="5">
        <v>2110078000000</v>
      </c>
      <c r="I129" s="5">
        <v>8671475000000</v>
      </c>
      <c r="J129" s="5">
        <v>8149605000000</v>
      </c>
      <c r="K129" s="5">
        <v>8385158000000</v>
      </c>
      <c r="L129" s="5">
        <v>12735131000000</v>
      </c>
      <c r="M129" s="5">
        <v>11086008000000</v>
      </c>
      <c r="N129" s="5">
        <v>7850106586350</v>
      </c>
      <c r="O129" s="5">
        <v>8856217945661</v>
      </c>
      <c r="P129" s="5">
        <v>9410486970612</v>
      </c>
      <c r="Q129" s="5">
        <v>7106102131892</v>
      </c>
      <c r="R129" s="5">
        <v>5436270426063</v>
      </c>
      <c r="S129" s="5">
        <v>5090430051267</v>
      </c>
      <c r="T129" s="5">
        <v>5532958323436</v>
      </c>
      <c r="U129" s="5">
        <v>4952330933525</v>
      </c>
      <c r="V129" s="5">
        <v>3445765251624</v>
      </c>
      <c r="W129" s="5">
        <v>4306729967155</v>
      </c>
      <c r="X129" s="5">
        <v>3335744185271</v>
      </c>
      <c r="Y129" s="5">
        <v>2608095305366</v>
      </c>
      <c r="Z129" s="5">
        <v>3142074916079</v>
      </c>
    </row>
    <row r="130" spans="3:26" ht="15.5" x14ac:dyDescent="0.35">
      <c r="C130" t="s">
        <v>174</v>
      </c>
      <c r="D130" s="5">
        <v>-1696411000000</v>
      </c>
      <c r="E130" s="5">
        <v>-1740234000000</v>
      </c>
      <c r="F130" s="5">
        <v>-1649576000000</v>
      </c>
      <c r="G130" s="5">
        <v>-1923917000000</v>
      </c>
      <c r="I130" s="5">
        <v>-6941530000000</v>
      </c>
      <c r="J130" s="5">
        <v>-6751105000000</v>
      </c>
      <c r="K130" s="5">
        <v>-6250202000000</v>
      </c>
      <c r="L130" s="5">
        <v>-8690738000000</v>
      </c>
      <c r="M130" s="5">
        <v>-9897489000000</v>
      </c>
      <c r="N130" s="5">
        <v>-6499922266653</v>
      </c>
      <c r="O130" s="5">
        <v>-6329038936144</v>
      </c>
      <c r="P130" s="5">
        <v>-6708981561237</v>
      </c>
      <c r="Q130" s="5">
        <v>-5280457041043</v>
      </c>
      <c r="R130" s="5">
        <v>-2664570305911</v>
      </c>
      <c r="S130" s="5">
        <v>-4587808717195</v>
      </c>
      <c r="T130" s="5">
        <v>-3819703040204</v>
      </c>
      <c r="U130" s="5">
        <v>-4354851993689</v>
      </c>
      <c r="V130" s="5">
        <v>-2882920421605</v>
      </c>
      <c r="W130" s="5">
        <v>-2123377314222</v>
      </c>
      <c r="X130" s="5">
        <v>-1907277365072</v>
      </c>
      <c r="Y130" s="5">
        <v>-1512520698639</v>
      </c>
      <c r="Z130" s="5">
        <v>-1761215285783</v>
      </c>
    </row>
    <row r="131" spans="3:26" ht="15.5" x14ac:dyDescent="0.35">
      <c r="C131" t="s">
        <v>2418</v>
      </c>
      <c r="D131" s="5">
        <v>-300133000000</v>
      </c>
      <c r="E131" s="5">
        <v>-290279000000</v>
      </c>
      <c r="F131" s="5">
        <v>-248531000000</v>
      </c>
      <c r="G131" s="5">
        <v>-222403000000</v>
      </c>
      <c r="I131" s="5">
        <v>-1075629000000</v>
      </c>
      <c r="J131" s="5">
        <v>-944602000000</v>
      </c>
      <c r="K131" s="5">
        <v>-958309000000</v>
      </c>
      <c r="L131" s="5">
        <v>-1432308000000</v>
      </c>
    </row>
    <row r="132" spans="3:26" ht="15.5" x14ac:dyDescent="0.35">
      <c r="C132" t="s">
        <v>598</v>
      </c>
      <c r="D132" s="5">
        <v>-205984000000</v>
      </c>
      <c r="E132" s="5">
        <v>-166806000000</v>
      </c>
      <c r="F132" s="5">
        <v>-171997000000</v>
      </c>
      <c r="G132" s="5">
        <v>-194552000000</v>
      </c>
      <c r="I132" s="5">
        <v>-687353000000</v>
      </c>
      <c r="J132" s="5">
        <v>-691635000000</v>
      </c>
      <c r="K132" s="5">
        <v>-666463000000</v>
      </c>
      <c r="L132" s="5">
        <v>-644051000000</v>
      </c>
      <c r="M132" s="5">
        <v>-608935000000</v>
      </c>
      <c r="N132" s="5">
        <v>-603267953023</v>
      </c>
      <c r="O132" s="5">
        <v>-557320592492</v>
      </c>
      <c r="P132" s="5">
        <v>-450697584957</v>
      </c>
      <c r="Q132" s="5">
        <v>-379270967235</v>
      </c>
      <c r="R132" s="5">
        <v>-322286210700</v>
      </c>
      <c r="S132" s="5">
        <v>-311242771095</v>
      </c>
      <c r="T132" s="5">
        <v>-271389535099</v>
      </c>
      <c r="U132" s="5">
        <v>-236034075880</v>
      </c>
    </row>
    <row r="133" spans="3:26" ht="15.5" x14ac:dyDescent="0.35">
      <c r="C133" t="s">
        <v>1477</v>
      </c>
    </row>
    <row r="134" spans="3:26" ht="15.5" x14ac:dyDescent="0.35">
      <c r="C134" t="s">
        <v>26</v>
      </c>
      <c r="D134" s="5">
        <v>-65419000000</v>
      </c>
      <c r="E134" s="5">
        <v>-67302000000</v>
      </c>
      <c r="F134" s="5">
        <v>-80199000000</v>
      </c>
      <c r="G134" s="5">
        <v>-160275000000</v>
      </c>
      <c r="I134" s="5">
        <v>-417588000000</v>
      </c>
      <c r="J134" s="5">
        <v>-496407000000</v>
      </c>
      <c r="K134" s="5">
        <v>-409148000000</v>
      </c>
      <c r="L134" s="5">
        <v>-256019000000</v>
      </c>
      <c r="M134" s="5">
        <v>-200427000000</v>
      </c>
      <c r="N134" s="5">
        <v>-221111003645</v>
      </c>
      <c r="O134" s="5">
        <v>-326679365735</v>
      </c>
      <c r="P134" s="5">
        <v>-300046215094</v>
      </c>
      <c r="Q134" s="5">
        <v>-261189827425</v>
      </c>
      <c r="R134" s="5">
        <v>-196818084683</v>
      </c>
      <c r="S134" s="5">
        <v>-140058073219</v>
      </c>
      <c r="T134" s="5">
        <v>-124064264183</v>
      </c>
      <c r="U134" s="5">
        <v>-117914268074</v>
      </c>
      <c r="V134" s="5">
        <v>-125481841392</v>
      </c>
      <c r="W134" s="5">
        <v>-168798164741</v>
      </c>
      <c r="X134" s="5">
        <v>-140207563209</v>
      </c>
      <c r="Y134" s="5">
        <v>-190222984578</v>
      </c>
      <c r="Z134" s="5">
        <v>-199937490672</v>
      </c>
    </row>
    <row r="135" spans="3:26" ht="15.5" x14ac:dyDescent="0.35">
      <c r="C135" t="s">
        <v>1478</v>
      </c>
      <c r="D135" s="5">
        <v>-11910000000</v>
      </c>
      <c r="E135" s="5">
        <v>-1533000000</v>
      </c>
      <c r="F135" s="5">
        <v>-7758000000</v>
      </c>
      <c r="G135" s="5">
        <v>-14011000000</v>
      </c>
      <c r="I135" s="5">
        <v>-37908000000</v>
      </c>
      <c r="J135" s="5">
        <v>-30954000000</v>
      </c>
      <c r="K135" s="5">
        <v>-28577000000</v>
      </c>
      <c r="L135" s="5">
        <v>-139365000000</v>
      </c>
      <c r="M135" s="5">
        <v>-211242000000</v>
      </c>
      <c r="N135" s="5">
        <v>-77673147327</v>
      </c>
      <c r="O135" s="5">
        <v>-529197976136</v>
      </c>
      <c r="P135" s="5">
        <v>-220967658625</v>
      </c>
      <c r="Q135" s="5">
        <v>-88495020674</v>
      </c>
      <c r="R135" s="5">
        <v>-56418762120</v>
      </c>
      <c r="S135" s="5">
        <v>-14623471900</v>
      </c>
      <c r="T135" s="5">
        <v>-8729156737</v>
      </c>
      <c r="U135" s="5">
        <v>-35125299075</v>
      </c>
      <c r="V135" s="5">
        <v>-16211909868</v>
      </c>
      <c r="W135" s="5">
        <v>-106107361810</v>
      </c>
      <c r="X135" s="5">
        <v>-155807986150</v>
      </c>
      <c r="Y135" s="5">
        <v>-40416290688</v>
      </c>
      <c r="Z135" s="5">
        <v>-76243102813</v>
      </c>
    </row>
    <row r="136" spans="3:26" ht="15.5" x14ac:dyDescent="0.35">
      <c r="C136" t="s">
        <v>1479</v>
      </c>
      <c r="D136" s="5">
        <v>-77329000000</v>
      </c>
      <c r="E136" s="5">
        <v>-68835000000</v>
      </c>
      <c r="F136" s="5">
        <v>-87957000000</v>
      </c>
      <c r="G136" s="5">
        <v>-174286000000</v>
      </c>
      <c r="I136" s="5">
        <v>-455496000000</v>
      </c>
      <c r="J136" s="5">
        <v>-527361000000</v>
      </c>
      <c r="K136" s="5">
        <v>-437725000000</v>
      </c>
      <c r="L136" s="5">
        <v>-395384000000</v>
      </c>
      <c r="M136" s="5">
        <v>-411669000000</v>
      </c>
      <c r="N136" s="5">
        <v>-298784150972</v>
      </c>
      <c r="O136" s="5">
        <v>-855877341871</v>
      </c>
      <c r="P136" s="5">
        <v>-521013873719</v>
      </c>
      <c r="Q136" s="5">
        <v>-349684848099</v>
      </c>
      <c r="R136" s="5">
        <v>-253236846803</v>
      </c>
      <c r="S136" s="5">
        <v>-154681545119</v>
      </c>
      <c r="T136" s="5">
        <v>-132793420920</v>
      </c>
      <c r="U136" s="5">
        <v>-153039567149</v>
      </c>
      <c r="V136" s="5">
        <v>-141693751260</v>
      </c>
      <c r="W136" s="5">
        <v>-274905526551</v>
      </c>
      <c r="X136" s="5">
        <v>-296015549359</v>
      </c>
      <c r="Y136" s="5">
        <v>-230639275266</v>
      </c>
      <c r="Z136" s="5">
        <v>-276180593485</v>
      </c>
    </row>
    <row r="137" spans="3:26" ht="15.5" x14ac:dyDescent="0.35">
      <c r="C137" t="s">
        <v>1471</v>
      </c>
    </row>
    <row r="138" spans="3:26" ht="15.5" x14ac:dyDescent="0.35">
      <c r="C138" t="s">
        <v>873</v>
      </c>
      <c r="J138" s="5">
        <v>2571000000</v>
      </c>
      <c r="K138" s="5">
        <v>57719000000</v>
      </c>
    </row>
    <row r="139" spans="3:26" ht="15.5" x14ac:dyDescent="0.35">
      <c r="C139" t="s">
        <v>2419</v>
      </c>
      <c r="G139" s="5">
        <v>27977000000</v>
      </c>
      <c r="I139" s="5">
        <v>27977000000</v>
      </c>
      <c r="J139" s="5">
        <v>40324000000</v>
      </c>
      <c r="K139" s="5">
        <v>153676000000</v>
      </c>
      <c r="L139" s="5">
        <v>600000000</v>
      </c>
      <c r="M139" s="5">
        <v>827000000</v>
      </c>
      <c r="Q139" s="5">
        <v>14623471900</v>
      </c>
      <c r="R139" s="5">
        <v>8729156737</v>
      </c>
      <c r="S139" s="5">
        <v>35125299202</v>
      </c>
      <c r="T139" s="5">
        <v>16211909741</v>
      </c>
      <c r="X139" s="5">
        <v>29998815177</v>
      </c>
    </row>
    <row r="140" spans="3:26" ht="15.5" x14ac:dyDescent="0.35">
      <c r="C140" t="s">
        <v>2420</v>
      </c>
      <c r="G140" s="5">
        <v>87280000000</v>
      </c>
      <c r="I140" s="5">
        <v>87280000000</v>
      </c>
    </row>
    <row r="141" spans="3:26" ht="15.5" x14ac:dyDescent="0.35">
      <c r="C141" t="s">
        <v>668</v>
      </c>
      <c r="D141" s="5">
        <v>80000000</v>
      </c>
      <c r="E141" s="5">
        <v>75000000</v>
      </c>
      <c r="F141" s="5">
        <v>968000000</v>
      </c>
      <c r="G141" s="5">
        <v>1489000000</v>
      </c>
      <c r="I141" s="5">
        <v>2573000000</v>
      </c>
      <c r="J141" s="5">
        <v>218000000</v>
      </c>
      <c r="K141" s="5">
        <v>334000000</v>
      </c>
      <c r="L141" s="5">
        <v>637000000</v>
      </c>
      <c r="M141" s="5">
        <v>2374000000</v>
      </c>
      <c r="N141" s="5">
        <v>6752488731</v>
      </c>
      <c r="O141" s="5">
        <v>2238420651</v>
      </c>
      <c r="P141" s="5">
        <v>3450050763</v>
      </c>
      <c r="Q141" s="5">
        <v>2113996316</v>
      </c>
      <c r="R141" s="5">
        <v>2037762161</v>
      </c>
      <c r="S141" s="5">
        <v>1079474361</v>
      </c>
      <c r="T141" s="5">
        <v>2568464251</v>
      </c>
      <c r="U141" s="5">
        <v>1505468233</v>
      </c>
      <c r="V141" s="5">
        <v>1053601091</v>
      </c>
      <c r="W141" s="5">
        <v>2740185490</v>
      </c>
      <c r="X141" s="5">
        <v>2484450788</v>
      </c>
      <c r="Y141" s="5">
        <v>3204738263</v>
      </c>
      <c r="Z141" s="5">
        <v>3269934141</v>
      </c>
    </row>
    <row r="142" spans="3:26" ht="15.5" x14ac:dyDescent="0.35">
      <c r="C142" t="s">
        <v>1476</v>
      </c>
      <c r="D142" s="5">
        <v>80000000</v>
      </c>
      <c r="E142" s="5">
        <v>75000000</v>
      </c>
      <c r="F142" s="5">
        <v>968000000</v>
      </c>
      <c r="G142" s="5">
        <v>116746000000</v>
      </c>
      <c r="I142" s="5">
        <v>117830000000</v>
      </c>
      <c r="J142" s="5">
        <v>43113000000</v>
      </c>
      <c r="K142" s="5">
        <v>211729000000</v>
      </c>
      <c r="L142" s="5">
        <v>1237000000</v>
      </c>
      <c r="M142" s="5">
        <v>3201000000</v>
      </c>
      <c r="N142" s="5">
        <v>6752488731</v>
      </c>
      <c r="O142" s="5">
        <v>2238420651</v>
      </c>
      <c r="P142" s="5">
        <v>3450050763</v>
      </c>
      <c r="Q142" s="5">
        <v>16737468216</v>
      </c>
      <c r="R142" s="5">
        <v>10766918898</v>
      </c>
      <c r="S142" s="5">
        <v>36204773563</v>
      </c>
      <c r="T142" s="5">
        <v>18780373992</v>
      </c>
      <c r="U142" s="5">
        <v>1505468233</v>
      </c>
      <c r="V142" s="5">
        <v>1053601091</v>
      </c>
      <c r="W142" s="5">
        <v>2740185490</v>
      </c>
      <c r="X142" s="5">
        <v>32483265965</v>
      </c>
      <c r="Y142" s="5">
        <v>3204738263</v>
      </c>
      <c r="Z142" s="5">
        <v>3269934141</v>
      </c>
    </row>
    <row r="143" spans="3:26" ht="15.5" x14ac:dyDescent="0.35">
      <c r="C143" t="s">
        <v>183</v>
      </c>
      <c r="D143" s="5">
        <v>186779000000</v>
      </c>
      <c r="E143" s="5">
        <v>-129937000000</v>
      </c>
      <c r="F143" s="5">
        <v>102560000000</v>
      </c>
      <c r="G143" s="5">
        <v>330278000000</v>
      </c>
      <c r="I143" s="5">
        <v>707862000000</v>
      </c>
      <c r="J143" s="5">
        <v>951679000000</v>
      </c>
      <c r="K143" s="5">
        <v>198185000000</v>
      </c>
      <c r="L143" s="5">
        <v>-1032378000000</v>
      </c>
      <c r="M143" s="5">
        <v>364128000000</v>
      </c>
      <c r="N143" s="5">
        <v>314300004169</v>
      </c>
      <c r="O143" s="5">
        <v>-557863033051</v>
      </c>
      <c r="P143" s="5">
        <v>-635973723268</v>
      </c>
      <c r="Q143" s="5">
        <v>-708460433926</v>
      </c>
      <c r="R143" s="5">
        <v>-761948368852</v>
      </c>
      <c r="S143" s="5">
        <v>455691407070</v>
      </c>
      <c r="T143" s="5">
        <v>-1152098146124</v>
      </c>
      <c r="U143" s="5">
        <v>-27899984345</v>
      </c>
      <c r="V143" s="5">
        <v>-87678215180</v>
      </c>
      <c r="W143" s="5">
        <v>-1389989566246</v>
      </c>
      <c r="X143" s="5">
        <v>-353291053390</v>
      </c>
      <c r="Y143" s="5">
        <v>-742706512691</v>
      </c>
      <c r="Z143" s="5">
        <v>-1073331505342</v>
      </c>
    </row>
    <row r="144" spans="3:26" ht="15.5" x14ac:dyDescent="0.35">
      <c r="C144" t="s">
        <v>184</v>
      </c>
      <c r="D144" s="5">
        <v>-93103000000</v>
      </c>
      <c r="E144" s="5">
        <v>-49535000000</v>
      </c>
      <c r="F144" s="5">
        <v>-58922000000</v>
      </c>
      <c r="G144" s="5">
        <v>-45807000000</v>
      </c>
      <c r="I144" s="5">
        <v>-188088000000</v>
      </c>
      <c r="J144" s="5">
        <v>-341666000000</v>
      </c>
      <c r="K144" s="5">
        <v>-491165000000</v>
      </c>
      <c r="L144" s="5">
        <v>-602059000000</v>
      </c>
      <c r="M144" s="5">
        <v>-492522000000</v>
      </c>
      <c r="N144" s="5">
        <v>-768135393149</v>
      </c>
      <c r="O144" s="5">
        <v>-812327657436</v>
      </c>
      <c r="P144" s="5">
        <v>-1029900982182</v>
      </c>
      <c r="Q144" s="5">
        <v>-340848567403</v>
      </c>
      <c r="R144" s="5">
        <v>-1285039741016</v>
      </c>
      <c r="S144" s="5">
        <v>-525795274890</v>
      </c>
      <c r="T144" s="5">
        <v>-195073976448</v>
      </c>
      <c r="U144" s="5">
        <v>-174576080632</v>
      </c>
      <c r="V144" s="5">
        <v>-303873874236</v>
      </c>
      <c r="W144" s="5">
        <v>-648856170673</v>
      </c>
      <c r="X144" s="5">
        <v>-810592209866</v>
      </c>
      <c r="Y144" s="5">
        <v>-125258849657</v>
      </c>
      <c r="Z144" s="5">
        <v>-36004551679</v>
      </c>
    </row>
    <row r="145" spans="3:26" ht="15.5" x14ac:dyDescent="0.35">
      <c r="C145" t="s">
        <v>208</v>
      </c>
      <c r="D145" s="5">
        <v>378000000</v>
      </c>
      <c r="F145" s="5">
        <v>586000000</v>
      </c>
      <c r="G145" s="5">
        <v>7000000</v>
      </c>
      <c r="I145" s="5">
        <v>586000000</v>
      </c>
      <c r="J145" s="5">
        <v>919000000</v>
      </c>
      <c r="K145" s="5">
        <v>481000000</v>
      </c>
      <c r="L145" s="5">
        <v>215000000</v>
      </c>
      <c r="M145" s="5">
        <v>273000000</v>
      </c>
      <c r="N145" s="5">
        <v>118200000</v>
      </c>
      <c r="O145" s="5">
        <v>3468342728</v>
      </c>
      <c r="P145" s="5">
        <v>181818181</v>
      </c>
      <c r="Q145" s="5">
        <v>2727273</v>
      </c>
      <c r="R145" s="5">
        <v>353500000</v>
      </c>
      <c r="S145" s="5">
        <v>181818182</v>
      </c>
      <c r="T145" s="5">
        <v>65909091</v>
      </c>
      <c r="U145" s="5">
        <v>173636364</v>
      </c>
      <c r="V145" s="5">
        <v>100000000</v>
      </c>
      <c r="W145" s="5">
        <v>77272727</v>
      </c>
      <c r="X145" s="5">
        <v>223727273</v>
      </c>
      <c r="Y145" s="5">
        <v>186000000</v>
      </c>
      <c r="Z145" s="5">
        <v>630200000</v>
      </c>
    </row>
    <row r="146" spans="3:26" ht="15.5" x14ac:dyDescent="0.35">
      <c r="C146" t="s">
        <v>207</v>
      </c>
      <c r="D146" s="5">
        <v>-37660000000</v>
      </c>
      <c r="E146" s="5">
        <v>-43916000000</v>
      </c>
      <c r="F146" s="5">
        <v>-52015000000</v>
      </c>
      <c r="G146" s="5">
        <v>-44471000000</v>
      </c>
      <c r="I146" s="5">
        <v>-174086000000</v>
      </c>
      <c r="J146" s="5">
        <v>-337471000000</v>
      </c>
      <c r="K146" s="5">
        <v>-475735000000</v>
      </c>
      <c r="L146" s="5">
        <v>-564854000000</v>
      </c>
      <c r="M146" s="5">
        <v>-458371000000</v>
      </c>
      <c r="N146" s="5">
        <v>-628411529303</v>
      </c>
      <c r="O146" s="5">
        <v>-687306771296</v>
      </c>
      <c r="P146" s="5">
        <v>-1002138940338</v>
      </c>
      <c r="Q146" s="5">
        <v>-327919681313</v>
      </c>
      <c r="R146" s="5">
        <v>-1251113251256</v>
      </c>
      <c r="S146" s="5">
        <v>-237638654747</v>
      </c>
      <c r="T146" s="5">
        <v>-178499647395</v>
      </c>
      <c r="U146" s="5">
        <v>-161346220385</v>
      </c>
      <c r="V146" s="5">
        <v>-279756445091</v>
      </c>
      <c r="W146" s="5">
        <v>-643043148630</v>
      </c>
      <c r="X146" s="5">
        <v>-623379471839</v>
      </c>
      <c r="Y146" s="5">
        <v>-71734539059</v>
      </c>
      <c r="Z146" s="5">
        <v>-36611840489</v>
      </c>
    </row>
    <row r="147" spans="3:26" ht="15.5" x14ac:dyDescent="0.35">
      <c r="C147" t="s">
        <v>209</v>
      </c>
      <c r="D147" s="5">
        <v>-55821000000</v>
      </c>
      <c r="E147" s="5">
        <v>-5674000000</v>
      </c>
      <c r="F147" s="5">
        <v>-7600000000</v>
      </c>
      <c r="G147" s="5">
        <v>-1110000000</v>
      </c>
      <c r="I147" s="5">
        <v>-14517000000</v>
      </c>
      <c r="J147" s="5">
        <v>-7200000000</v>
      </c>
      <c r="K147" s="5">
        <v>-17667000000</v>
      </c>
      <c r="L147" s="5">
        <v>-35076000000</v>
      </c>
      <c r="M147" s="5">
        <v>-31796000000</v>
      </c>
      <c r="N147" s="5">
        <v>-133286477996</v>
      </c>
      <c r="O147" s="5">
        <v>-122416432241</v>
      </c>
      <c r="P147" s="5">
        <v>-25299346300</v>
      </c>
      <c r="Q147" s="5">
        <v>-25435243626</v>
      </c>
      <c r="R147" s="5">
        <v>-32752069090</v>
      </c>
      <c r="S147" s="5">
        <v>-292877036921</v>
      </c>
      <c r="T147" s="5">
        <v>-16594901171</v>
      </c>
      <c r="U147" s="5">
        <v>-1064423069</v>
      </c>
      <c r="V147" s="5">
        <v>-59863636</v>
      </c>
      <c r="W147" s="5">
        <v>-5893294770</v>
      </c>
      <c r="X147" s="5">
        <v>-184446935700</v>
      </c>
      <c r="Y147" s="5">
        <v>-53413251388</v>
      </c>
    </row>
    <row r="148" spans="3:26" ht="15.5" x14ac:dyDescent="0.35">
      <c r="C148" t="s">
        <v>187</v>
      </c>
      <c r="Q148" s="5">
        <v>13923052079</v>
      </c>
      <c r="V148" s="5">
        <v>-9465012923</v>
      </c>
    </row>
    <row r="149" spans="3:26" ht="15.5" x14ac:dyDescent="0.35">
      <c r="C149" t="s">
        <v>2421</v>
      </c>
      <c r="T149" s="5">
        <v>10000000000</v>
      </c>
      <c r="U149" s="5">
        <v>-10000000000</v>
      </c>
    </row>
    <row r="150" spans="3:26" ht="15.5" x14ac:dyDescent="0.35">
      <c r="C150" t="s">
        <v>2422</v>
      </c>
    </row>
    <row r="151" spans="3:26" ht="15.5" x14ac:dyDescent="0.35">
      <c r="C151" t="s">
        <v>453</v>
      </c>
      <c r="F151" s="5">
        <v>-153000000</v>
      </c>
      <c r="G151" s="5">
        <v>-233000000</v>
      </c>
      <c r="I151" s="5">
        <v>-386000000</v>
      </c>
      <c r="J151" s="5">
        <v>-17000000</v>
      </c>
      <c r="L151" s="5">
        <v>-1951000000</v>
      </c>
      <c r="N151" s="5">
        <v>-626081250</v>
      </c>
      <c r="O151" s="5">
        <v>-447105000</v>
      </c>
      <c r="P151" s="5">
        <v>-758388725</v>
      </c>
      <c r="Q151" s="5">
        <v>-124921816</v>
      </c>
      <c r="R151" s="5">
        <v>-1742920670</v>
      </c>
      <c r="S151" s="5">
        <v>-301341404</v>
      </c>
      <c r="T151" s="5">
        <v>-258237100</v>
      </c>
      <c r="U151" s="5">
        <v>-2345573542</v>
      </c>
      <c r="V151" s="5">
        <v>-14500577586</v>
      </c>
    </row>
    <row r="152" spans="3:26" ht="15.5" x14ac:dyDescent="0.35">
      <c r="C152" t="s">
        <v>1582</v>
      </c>
      <c r="E152" s="5">
        <v>55000000</v>
      </c>
      <c r="F152" s="5">
        <v>260000000</v>
      </c>
      <c r="I152" s="5">
        <v>315000000</v>
      </c>
      <c r="J152" s="5">
        <v>2103000000</v>
      </c>
      <c r="K152" s="5">
        <v>1756000000</v>
      </c>
      <c r="L152" s="5">
        <v>-393000000</v>
      </c>
      <c r="M152" s="5">
        <v>-2628000000</v>
      </c>
      <c r="N152" s="5">
        <v>-5929504600</v>
      </c>
      <c r="O152" s="5">
        <v>-5625691627</v>
      </c>
      <c r="P152" s="5">
        <v>-1886125000</v>
      </c>
      <c r="Q152" s="5">
        <v>-1294500000</v>
      </c>
      <c r="R152" s="5">
        <v>215000000</v>
      </c>
      <c r="S152" s="5">
        <v>4839940000</v>
      </c>
      <c r="T152" s="5">
        <v>-9787099873</v>
      </c>
      <c r="U152" s="5">
        <v>6500000</v>
      </c>
      <c r="V152" s="5">
        <v>-191975000</v>
      </c>
      <c r="W152" s="5">
        <v>3000000</v>
      </c>
      <c r="X152" s="5">
        <v>-2989529600</v>
      </c>
      <c r="Y152" s="5">
        <v>-297059210</v>
      </c>
      <c r="Z152" s="5">
        <v>-22911190</v>
      </c>
    </row>
    <row r="153" spans="3:26" ht="15.5" x14ac:dyDescent="0.35">
      <c r="C153" t="s">
        <v>241</v>
      </c>
      <c r="D153" s="5">
        <v>186779000000</v>
      </c>
      <c r="E153" s="5">
        <v>-129937000000</v>
      </c>
      <c r="F153" s="5">
        <v>102560000000</v>
      </c>
      <c r="G153" s="5">
        <v>330278000000</v>
      </c>
      <c r="I153" s="5">
        <v>707862000000</v>
      </c>
      <c r="J153" s="5">
        <v>951679000000</v>
      </c>
      <c r="K153" s="5">
        <v>198185000000</v>
      </c>
      <c r="L153" s="5">
        <v>-1032378000000</v>
      </c>
      <c r="M153" s="5">
        <v>364128000000</v>
      </c>
      <c r="N153" s="5">
        <v>314300004169</v>
      </c>
      <c r="O153" s="5">
        <v>-557863033051</v>
      </c>
      <c r="P153" s="5">
        <v>-635973723268</v>
      </c>
      <c r="Q153" s="5">
        <v>-708460433926</v>
      </c>
      <c r="R153" s="5">
        <v>-761948368852</v>
      </c>
      <c r="S153" s="5">
        <v>455691407070</v>
      </c>
      <c r="T153" s="5">
        <v>-1152098146124</v>
      </c>
      <c r="U153" s="5">
        <v>-27899984345</v>
      </c>
      <c r="V153" s="5">
        <v>-87678215180</v>
      </c>
      <c r="W153" s="5">
        <v>-1389989566246</v>
      </c>
      <c r="X153" s="5">
        <v>-353291053390</v>
      </c>
      <c r="Y153" s="5">
        <v>-742706512691</v>
      </c>
      <c r="Z153" s="5">
        <v>-1073331505342</v>
      </c>
    </row>
    <row r="154" spans="3:26" ht="15.5" x14ac:dyDescent="0.35">
      <c r="C154" t="s">
        <v>2423</v>
      </c>
      <c r="D154" s="5">
        <v>11285570000000</v>
      </c>
      <c r="E154" s="5">
        <v>7135873000000</v>
      </c>
      <c r="F154" s="5">
        <v>11988977000000</v>
      </c>
      <c r="G154" s="5">
        <v>12436454000000</v>
      </c>
      <c r="I154" s="5">
        <v>46023644000000</v>
      </c>
      <c r="J154" s="5">
        <v>44961411000000</v>
      </c>
      <c r="K154" s="5">
        <v>42641966000000</v>
      </c>
      <c r="L154" s="5">
        <v>25318597000000</v>
      </c>
      <c r="M154" s="5">
        <v>17327377000000</v>
      </c>
      <c r="T154" s="5">
        <v>692112455461</v>
      </c>
      <c r="U154" s="5">
        <v>113595000000</v>
      </c>
      <c r="V154" s="5">
        <v>497140000000</v>
      </c>
      <c r="W154" s="5">
        <v>129960000000</v>
      </c>
    </row>
    <row r="155" spans="3:26" ht="15.5" x14ac:dyDescent="0.35">
      <c r="C155" t="s">
        <v>1729</v>
      </c>
      <c r="G155" s="5">
        <v>950000000000</v>
      </c>
      <c r="I155" s="5">
        <v>1243750000000</v>
      </c>
      <c r="J155" s="5">
        <v>994375000000</v>
      </c>
      <c r="N155" s="5">
        <v>12007692745446</v>
      </c>
      <c r="O155" s="5">
        <v>5578233693089</v>
      </c>
      <c r="P155" s="5">
        <v>4340834600000</v>
      </c>
      <c r="Q155" s="5">
        <v>2537905340000</v>
      </c>
      <c r="R155" s="5">
        <v>857325000000</v>
      </c>
      <c r="S155" s="5">
        <v>1396398106950</v>
      </c>
      <c r="T155" s="5">
        <v>529397781399</v>
      </c>
      <c r="U155" s="5">
        <v>3193402988368</v>
      </c>
      <c r="V155" s="5">
        <v>806730816782</v>
      </c>
      <c r="W155" s="5">
        <v>1727126420851</v>
      </c>
      <c r="X155" s="5">
        <v>978752048506</v>
      </c>
      <c r="Y155" s="5">
        <v>235364229312</v>
      </c>
      <c r="Z155" s="5">
        <v>438836946166</v>
      </c>
    </row>
    <row r="156" spans="3:26" ht="15.5" x14ac:dyDescent="0.35">
      <c r="C156" t="s">
        <v>1253</v>
      </c>
      <c r="D156" s="5">
        <v>-10955867000000</v>
      </c>
      <c r="E156" s="5">
        <v>-7127113000000</v>
      </c>
      <c r="F156" s="5">
        <v>-12442860000000</v>
      </c>
      <c r="G156" s="5">
        <v>-15713062000000</v>
      </c>
      <c r="I156" s="5">
        <v>-49502529000000</v>
      </c>
      <c r="J156" s="5">
        <v>-44482523000000</v>
      </c>
      <c r="K156" s="5">
        <v>-41861985000000</v>
      </c>
      <c r="L156" s="5">
        <v>-25528080000000</v>
      </c>
      <c r="M156" s="5">
        <v>-16232277000000</v>
      </c>
      <c r="N156" s="5">
        <v>3197119550249</v>
      </c>
      <c r="O156" s="5">
        <v>888215922457</v>
      </c>
      <c r="P156" s="5">
        <v>1052437730158</v>
      </c>
      <c r="Q156" s="5">
        <v>2470962372428</v>
      </c>
      <c r="R156" s="5">
        <v>2473839999794</v>
      </c>
      <c r="S156" s="5">
        <v>2809542908031</v>
      </c>
      <c r="T156" s="5">
        <v>-1086644216067</v>
      </c>
      <c r="U156" s="5">
        <v>-331892378508</v>
      </c>
      <c r="V156" s="5">
        <v>-562663221458</v>
      </c>
      <c r="W156" s="5">
        <v>-1623715681529</v>
      </c>
      <c r="X156" s="5">
        <v>-874790869886</v>
      </c>
      <c r="Y156" s="5">
        <v>-495417211475</v>
      </c>
      <c r="Z156" s="5">
        <v>-666714639187</v>
      </c>
    </row>
    <row r="157" spans="3:26" ht="15.5" x14ac:dyDescent="0.35">
      <c r="C157" t="s">
        <v>245</v>
      </c>
      <c r="D157" s="5">
        <v>-133597000000</v>
      </c>
      <c r="E157" s="5">
        <v>-133597000000</v>
      </c>
      <c r="F157" s="5">
        <v>-133597000000</v>
      </c>
      <c r="G157" s="5">
        <v>-133597000000</v>
      </c>
      <c r="I157" s="5">
        <v>-528763000000</v>
      </c>
      <c r="J157" s="5">
        <v>-511888000000</v>
      </c>
      <c r="K157" s="5">
        <v>-511888000000</v>
      </c>
      <c r="L157" s="5">
        <v>-511888000000</v>
      </c>
      <c r="M157" s="5">
        <v>-511888000000</v>
      </c>
      <c r="N157" s="5">
        <v>-12000223831391</v>
      </c>
      <c r="O157" s="5">
        <v>-4994499975153</v>
      </c>
      <c r="P157" s="5">
        <v>-4608095107432</v>
      </c>
      <c r="Q157" s="5">
        <v>-2673349529918</v>
      </c>
      <c r="R157" s="5">
        <v>-2098701244932</v>
      </c>
      <c r="S157" s="5">
        <v>-1668982925320</v>
      </c>
      <c r="T157" s="5">
        <v>-1282655191205</v>
      </c>
      <c r="U157" s="5">
        <v>-2994692892798</v>
      </c>
      <c r="V157" s="5">
        <v>-814056975003</v>
      </c>
      <c r="W157" s="5">
        <v>-585153570044</v>
      </c>
      <c r="X157" s="5">
        <v>-387489724734</v>
      </c>
      <c r="Y157" s="5">
        <v>-481891418526</v>
      </c>
      <c r="Z157" s="5">
        <v>-818834175380</v>
      </c>
    </row>
    <row r="158" spans="3:26" ht="15.5" x14ac:dyDescent="0.35">
      <c r="C158" t="s">
        <v>230</v>
      </c>
      <c r="N158" s="5">
        <v>-2390123369201</v>
      </c>
      <c r="O158" s="5">
        <v>-1417089863538</v>
      </c>
      <c r="P158" s="5">
        <v>-1073983987256</v>
      </c>
      <c r="Q158" s="5">
        <v>-2612223191935</v>
      </c>
      <c r="R158" s="5">
        <v>-1934942792826</v>
      </c>
      <c r="S158" s="5">
        <v>-2044067010943</v>
      </c>
      <c r="X158" s="5">
        <v>-11112981628</v>
      </c>
    </row>
    <row r="159" spans="3:26" ht="15.5" x14ac:dyDescent="0.35">
      <c r="C159" t="s">
        <v>2424</v>
      </c>
      <c r="D159" s="5">
        <v>-9327000000</v>
      </c>
      <c r="E159" s="5">
        <v>-5100000000</v>
      </c>
      <c r="F159" s="5">
        <v>-4022000000</v>
      </c>
      <c r="G159" s="5">
        <v>-4677000000</v>
      </c>
      <c r="I159" s="5">
        <v>-17462000000</v>
      </c>
      <c r="J159" s="5">
        <v>-9696000000</v>
      </c>
      <c r="K159" s="5">
        <v>-12917000000</v>
      </c>
      <c r="L159" s="5">
        <v>-16138000000</v>
      </c>
      <c r="M159" s="5">
        <v>-45632000000</v>
      </c>
      <c r="N159" s="5">
        <v>-44233554126</v>
      </c>
      <c r="O159" s="5">
        <v>-42808388896</v>
      </c>
      <c r="P159" s="5">
        <v>-603275792931</v>
      </c>
      <c r="Q159" s="5">
        <v>-124712749524</v>
      </c>
      <c r="T159" s="5">
        <v>-4308975712</v>
      </c>
      <c r="U159" s="5">
        <v>-8312701407</v>
      </c>
      <c r="V159" s="5">
        <v>-14828835501</v>
      </c>
      <c r="W159" s="5">
        <v>-20526368665</v>
      </c>
      <c r="X159" s="5">
        <v>-1658083547</v>
      </c>
      <c r="Y159" s="5">
        <v>-762112002</v>
      </c>
      <c r="Z159" s="5">
        <v>-1840749071</v>
      </c>
    </row>
    <row r="160" spans="3:26" ht="15.5" x14ac:dyDescent="0.35">
      <c r="C160" t="s">
        <v>2425</v>
      </c>
      <c r="S160" s="5">
        <v>-31339843</v>
      </c>
      <c r="W160" s="5">
        <v>-876440706000</v>
      </c>
    </row>
    <row r="161" spans="2:26" ht="15.5" x14ac:dyDescent="0.35">
      <c r="C161" t="s">
        <v>256</v>
      </c>
      <c r="K161" s="5">
        <v>-56991000000</v>
      </c>
      <c r="L161" s="5">
        <v>-294869000000</v>
      </c>
      <c r="M161" s="5">
        <v>-173452000000</v>
      </c>
      <c r="N161" s="5">
        <v>-455931536808</v>
      </c>
      <c r="O161" s="5">
        <v>-569914421010</v>
      </c>
      <c r="P161" s="5">
        <v>-401417983494</v>
      </c>
      <c r="Q161" s="5">
        <v>-450975759234</v>
      </c>
      <c r="R161" s="5">
        <v>-59469330888</v>
      </c>
      <c r="S161" s="5">
        <v>-37168331805</v>
      </c>
      <c r="W161" s="5">
        <v>-141239660859</v>
      </c>
      <c r="X161" s="5">
        <v>-56991442101</v>
      </c>
      <c r="Z161" s="5">
        <v>-24778887870</v>
      </c>
    </row>
    <row r="162" spans="2:26" ht="15.5" x14ac:dyDescent="0.35">
      <c r="C162" t="s">
        <v>253</v>
      </c>
    </row>
    <row r="163" spans="2:26" ht="15.5" x14ac:dyDescent="0.35">
      <c r="C163" t="s">
        <v>2426</v>
      </c>
      <c r="P163" s="5">
        <v>657526817687</v>
      </c>
      <c r="Q163" s="5">
        <v>143932084257</v>
      </c>
    </row>
    <row r="164" spans="2:26" ht="15.5" x14ac:dyDescent="0.35">
      <c r="C164" t="s">
        <v>2427</v>
      </c>
      <c r="Q164" s="5">
        <v>1000000</v>
      </c>
    </row>
    <row r="165" spans="2:26" ht="15.5" x14ac:dyDescent="0.35">
      <c r="C165" t="s">
        <v>684</v>
      </c>
      <c r="F165" s="5">
        <v>-4602000000</v>
      </c>
      <c r="I165" s="5">
        <v>-4602000000</v>
      </c>
    </row>
    <row r="166" spans="2:26" ht="15.5" x14ac:dyDescent="0.35">
      <c r="C166" t="s">
        <v>246</v>
      </c>
      <c r="F166" s="5">
        <v>698664000000</v>
      </c>
      <c r="G166" s="5">
        <v>2795160000000</v>
      </c>
      <c r="I166" s="5">
        <v>3493824000000</v>
      </c>
    </row>
    <row r="167" spans="2:26" ht="15.5" x14ac:dyDescent="0.35">
      <c r="C167" t="s">
        <v>455</v>
      </c>
    </row>
    <row r="168" spans="2:26" ht="15.5" x14ac:dyDescent="0.35">
      <c r="C168" t="s">
        <v>267</v>
      </c>
    </row>
    <row r="169" spans="2:26" ht="15.5" x14ac:dyDescent="0.35">
      <c r="C169" t="s">
        <v>278</v>
      </c>
      <c r="D169" s="5">
        <v>-8654000000</v>
      </c>
      <c r="E169" s="5">
        <v>-83884000000</v>
      </c>
      <c r="F169" s="5">
        <v>116814000000</v>
      </c>
      <c r="G169" s="5">
        <v>-3863000000</v>
      </c>
      <c r="I169" s="5">
        <v>149071000000</v>
      </c>
      <c r="J169" s="5">
        <v>-111972000000</v>
      </c>
      <c r="K169" s="5">
        <v>-8792000000</v>
      </c>
      <c r="L169" s="5">
        <v>-60550000000</v>
      </c>
      <c r="M169" s="5">
        <v>42722000000</v>
      </c>
      <c r="N169" s="5">
        <v>1049315453</v>
      </c>
      <c r="O169" s="5">
        <v>-253971194682</v>
      </c>
      <c r="P169" s="5">
        <v>67369296012</v>
      </c>
      <c r="Q169" s="5">
        <v>64117742402</v>
      </c>
      <c r="R169" s="5">
        <v>159955871679</v>
      </c>
      <c r="S169" s="5">
        <v>2797923601</v>
      </c>
      <c r="T169" s="5">
        <v>-19319421367</v>
      </c>
      <c r="U169" s="5">
        <v>7434700063</v>
      </c>
      <c r="V169" s="5">
        <v>30652590434</v>
      </c>
      <c r="W169" s="5">
        <v>-127658425047</v>
      </c>
      <c r="X169" s="5">
        <v>1051273549</v>
      </c>
      <c r="Y169" s="5">
        <v>174707376</v>
      </c>
      <c r="Z169" s="5">
        <v>-1387086069</v>
      </c>
    </row>
    <row r="170" spans="2:26" ht="15.5" x14ac:dyDescent="0.35">
      <c r="C170" t="s">
        <v>279</v>
      </c>
      <c r="D170" s="5">
        <v>112784000000</v>
      </c>
      <c r="I170" s="5">
        <v>-36287000000</v>
      </c>
      <c r="J170" s="5">
        <v>75685000000</v>
      </c>
      <c r="K170" s="5">
        <v>84477000000</v>
      </c>
      <c r="L170" s="5">
        <v>145027000000</v>
      </c>
      <c r="M170" s="5">
        <v>102305000000</v>
      </c>
      <c r="N170" s="5">
        <v>101255876051</v>
      </c>
      <c r="O170" s="5">
        <v>355227070733</v>
      </c>
      <c r="P170" s="5">
        <v>287857774721</v>
      </c>
      <c r="Q170" s="5">
        <v>223740032319</v>
      </c>
      <c r="R170" s="5">
        <v>63784160640</v>
      </c>
      <c r="S170" s="5">
        <v>60986237039</v>
      </c>
      <c r="T170" s="5">
        <v>80305658406</v>
      </c>
      <c r="U170" s="5">
        <v>72870958343</v>
      </c>
      <c r="V170" s="5">
        <v>42218367909</v>
      </c>
      <c r="W170" s="5">
        <v>169876792956</v>
      </c>
      <c r="X170" s="5">
        <v>168825519407</v>
      </c>
      <c r="Y170" s="5">
        <v>168650812031</v>
      </c>
      <c r="Z170" s="5">
        <v>170037898100</v>
      </c>
    </row>
    <row r="171" spans="2:26" ht="15.5" x14ac:dyDescent="0.35">
      <c r="C171" t="s">
        <v>282</v>
      </c>
      <c r="D171" s="5">
        <v>104130000000</v>
      </c>
      <c r="E171" s="5">
        <v>-83884000000</v>
      </c>
      <c r="F171" s="5">
        <v>116814000000</v>
      </c>
      <c r="G171" s="5">
        <v>-3863000000</v>
      </c>
      <c r="I171" s="5">
        <v>112784000000</v>
      </c>
      <c r="J171" s="5">
        <v>-36287000000</v>
      </c>
      <c r="K171" s="5">
        <v>75685000000</v>
      </c>
      <c r="L171" s="5">
        <v>84477000000</v>
      </c>
      <c r="M171" s="5">
        <v>145027000000</v>
      </c>
      <c r="N171" s="5">
        <v>102305191504</v>
      </c>
      <c r="O171" s="5">
        <v>101255876051</v>
      </c>
      <c r="P171" s="5">
        <v>355227070733</v>
      </c>
      <c r="Q171" s="5">
        <v>287857774721</v>
      </c>
      <c r="R171" s="5">
        <v>223740032319</v>
      </c>
      <c r="S171" s="5">
        <v>63784160640</v>
      </c>
      <c r="T171" s="5">
        <v>60986237039</v>
      </c>
      <c r="U171" s="5">
        <v>80305658406</v>
      </c>
      <c r="V171" s="5">
        <v>72870958343</v>
      </c>
      <c r="W171" s="5">
        <v>42218367909</v>
      </c>
      <c r="X171" s="5">
        <v>169876792956</v>
      </c>
      <c r="Y171" s="5">
        <v>168825519407</v>
      </c>
      <c r="Z171" s="5">
        <v>168650812031</v>
      </c>
    </row>
    <row r="173" spans="2:26" ht="15.5" x14ac:dyDescent="0.35">
      <c r="B173" t="s">
        <v>283</v>
      </c>
      <c r="C173" t="s">
        <v>11</v>
      </c>
      <c r="D173" s="5">
        <v>3220000000</v>
      </c>
      <c r="E173" s="5">
        <v>3220000000</v>
      </c>
      <c r="F173" s="5">
        <v>3220000000</v>
      </c>
      <c r="G173" s="5">
        <v>3220000000</v>
      </c>
      <c r="I173" s="5">
        <v>3220000000</v>
      </c>
      <c r="J173" s="5">
        <v>2480000000</v>
      </c>
      <c r="K173" s="5">
        <v>2480000000</v>
      </c>
      <c r="L173" s="5">
        <v>2480000000</v>
      </c>
      <c r="M173" s="5">
        <v>2480000000</v>
      </c>
      <c r="N173" s="5">
        <v>2480000000</v>
      </c>
      <c r="O173" s="5">
        <v>2480000000</v>
      </c>
      <c r="P173" s="5">
        <v>2480000000</v>
      </c>
      <c r="Q173" s="5">
        <v>2480000000</v>
      </c>
      <c r="R173" s="5">
        <v>2480000000</v>
      </c>
      <c r="S173" s="5">
        <v>2480000000</v>
      </c>
      <c r="T173" s="5">
        <v>2480000000</v>
      </c>
      <c r="U173" s="5">
        <v>2480000000</v>
      </c>
      <c r="V173" s="5">
        <v>2480000000</v>
      </c>
      <c r="W173" s="5">
        <v>2480000000</v>
      </c>
      <c r="X173" s="5">
        <v>2480000000</v>
      </c>
      <c r="Y173" s="5">
        <v>2480000000</v>
      </c>
      <c r="Z173" s="5">
        <v>2480000000</v>
      </c>
    </row>
    <row r="174" spans="2:26" ht="15.5" x14ac:dyDescent="0.35">
      <c r="C174" t="s">
        <v>284</v>
      </c>
      <c r="D174" s="5">
        <v>-6</v>
      </c>
      <c r="E174" s="6">
        <v>-125.54</v>
      </c>
      <c r="F174" s="6">
        <v>-74.47</v>
      </c>
      <c r="G174" s="6">
        <v>-57.46</v>
      </c>
    </row>
    <row r="175" spans="2:26" ht="15.5" x14ac:dyDescent="0.35">
      <c r="C175" t="s">
        <v>285</v>
      </c>
      <c r="D175" s="6">
        <v>-879.17</v>
      </c>
      <c r="E175" s="6">
        <v>-42.02</v>
      </c>
      <c r="F175" s="6">
        <v>-70.83</v>
      </c>
      <c r="G175" s="6">
        <v>-91.8</v>
      </c>
    </row>
    <row r="176" spans="2:26" ht="15.5" x14ac:dyDescent="0.35">
      <c r="C176" t="s">
        <v>72</v>
      </c>
      <c r="D176" s="6">
        <v>8.6999999999999993</v>
      </c>
      <c r="E176" s="6">
        <v>7.8</v>
      </c>
      <c r="F176" s="6">
        <v>8.91</v>
      </c>
      <c r="G176" s="6">
        <v>8.4499999999999993</v>
      </c>
    </row>
    <row r="177" spans="3:7" ht="15.5" x14ac:dyDescent="0.35">
      <c r="C177" t="s">
        <v>286</v>
      </c>
      <c r="D177" s="5">
        <v>163380000000</v>
      </c>
      <c r="E177" s="5">
        <v>-44850000000</v>
      </c>
      <c r="F177" s="5">
        <v>-19940000000</v>
      </c>
      <c r="G177" s="5">
        <v>30740000000</v>
      </c>
    </row>
    <row r="178" spans="3:7" ht="15.5" x14ac:dyDescent="0.35">
      <c r="C178" t="s">
        <v>287</v>
      </c>
      <c r="D178" s="6">
        <v>-1.6000000000000001E-3</v>
      </c>
      <c r="E178" s="6">
        <v>-3.3099999999999997E-2</v>
      </c>
      <c r="F178" s="6">
        <v>-1.9199999999999998E-2</v>
      </c>
      <c r="G178" s="6">
        <v>-1.44E-2</v>
      </c>
    </row>
    <row r="179" spans="3:7" ht="15.5" x14ac:dyDescent="0.35">
      <c r="C179" t="s">
        <v>288</v>
      </c>
      <c r="D179" s="6">
        <v>-3.4000000000000002E-3</v>
      </c>
      <c r="E179" s="6">
        <v>-7.0499999999999993E-2</v>
      </c>
      <c r="F179" s="6">
        <v>-3.95E-2</v>
      </c>
      <c r="G179" s="6">
        <v>-3.2899999999999999E-2</v>
      </c>
    </row>
    <row r="180" spans="3:7" ht="15.5" x14ac:dyDescent="0.35">
      <c r="C180" t="s">
        <v>289</v>
      </c>
      <c r="D180" s="6">
        <v>6.9999999999999993E-3</v>
      </c>
      <c r="E180" s="6">
        <v>-1.6899999999999998E-2</v>
      </c>
      <c r="F180" s="6">
        <v>-1.3999999999999999E-2</v>
      </c>
      <c r="G180" s="6">
        <v>-1.04E-2</v>
      </c>
    </row>
    <row r="181" spans="3:7" ht="15.5" x14ac:dyDescent="0.35">
      <c r="C181" t="s">
        <v>290</v>
      </c>
      <c r="D181" s="6">
        <v>0.9</v>
      </c>
      <c r="E181" s="6">
        <v>-2.23</v>
      </c>
      <c r="F181" s="6">
        <v>-1.59</v>
      </c>
      <c r="G181" s="6">
        <v>-0.56000000000000005</v>
      </c>
    </row>
    <row r="182" spans="3:7" ht="15.5" x14ac:dyDescent="0.35">
      <c r="C182" t="s">
        <v>291</v>
      </c>
      <c r="D182" s="5">
        <v>5720000000000</v>
      </c>
      <c r="E182" s="5">
        <v>5739000000000</v>
      </c>
      <c r="F182" s="5">
        <v>6079000000000</v>
      </c>
      <c r="G182" s="5">
        <v>5625000000000</v>
      </c>
    </row>
    <row r="183" spans="3:7" ht="15.5" x14ac:dyDescent="0.35">
      <c r="C183" t="s">
        <v>292</v>
      </c>
      <c r="D183" s="6">
        <v>2.97</v>
      </c>
      <c r="E183" s="6">
        <v>2.96</v>
      </c>
      <c r="F183" s="6">
        <v>2.8</v>
      </c>
      <c r="G183" s="6">
        <v>3.02</v>
      </c>
    </row>
    <row r="184" spans="3:7" ht="15.5" x14ac:dyDescent="0.35">
      <c r="C184" t="s">
        <v>293</v>
      </c>
      <c r="D184" s="6">
        <v>1775.56</v>
      </c>
      <c r="E184" s="6">
        <v>1781.56</v>
      </c>
      <c r="F184" s="6">
        <v>1887.13</v>
      </c>
      <c r="G184" s="6">
        <v>1746.14</v>
      </c>
    </row>
    <row r="185" spans="3:7" ht="15.5" x14ac:dyDescent="0.35">
      <c r="C185" t="s">
        <v>294</v>
      </c>
      <c r="D185" s="6">
        <v>2.97</v>
      </c>
      <c r="E185" s="6">
        <v>2.96</v>
      </c>
      <c r="F185" s="6">
        <v>2.8</v>
      </c>
      <c r="G185" s="6">
        <v>3.02</v>
      </c>
    </row>
    <row r="186" spans="3:7" ht="15.5" x14ac:dyDescent="0.35">
      <c r="C186" t="s">
        <v>295</v>
      </c>
      <c r="D186" s="6">
        <v>1774.53</v>
      </c>
      <c r="E186" s="6">
        <v>1780.41</v>
      </c>
      <c r="F186" s="6">
        <v>1885.84</v>
      </c>
      <c r="G186" s="6">
        <v>1744.95</v>
      </c>
    </row>
    <row r="187" spans="3:7" ht="15.5" x14ac:dyDescent="0.35">
      <c r="C187" t="s">
        <v>296</v>
      </c>
      <c r="D187" s="5">
        <v>2329000000000</v>
      </c>
      <c r="E187" s="5">
        <v>1992000000000</v>
      </c>
      <c r="F187" s="5">
        <v>1979000000000</v>
      </c>
      <c r="G187" s="5">
        <v>2572000000000</v>
      </c>
    </row>
    <row r="188" spans="3:7" ht="15.5" x14ac:dyDescent="0.35">
      <c r="C188" t="s">
        <v>297</v>
      </c>
      <c r="D188" s="5">
        <v>2208000000000</v>
      </c>
      <c r="E188" s="5">
        <v>2364000000000</v>
      </c>
      <c r="F188" s="5">
        <v>2521000000000</v>
      </c>
      <c r="G188" s="5">
        <v>2667000000000</v>
      </c>
    </row>
    <row r="189" spans="3:7" ht="15.5" x14ac:dyDescent="0.35">
      <c r="C189" t="s">
        <v>298</v>
      </c>
      <c r="D189" s="5">
        <v>5720000000000</v>
      </c>
      <c r="E189" s="5">
        <v>5739000000000</v>
      </c>
      <c r="F189" s="5">
        <v>6079000000000</v>
      </c>
      <c r="G189" s="5">
        <v>5625000000000</v>
      </c>
    </row>
    <row r="190" spans="3:7" ht="15.5" x14ac:dyDescent="0.35">
      <c r="C190" t="s">
        <v>23</v>
      </c>
      <c r="D190" s="5">
        <v>4537000000000</v>
      </c>
      <c r="E190" s="5">
        <v>4356000000000</v>
      </c>
      <c r="F190" s="5">
        <v>4500000000000</v>
      </c>
      <c r="G190" s="5">
        <v>5238000000000</v>
      </c>
    </row>
    <row r="191" spans="3:7" ht="15.5" x14ac:dyDescent="0.35">
      <c r="C191" t="s">
        <v>20</v>
      </c>
      <c r="D191" s="5">
        <v>4433000000000</v>
      </c>
      <c r="E191" s="5">
        <v>4243000000000</v>
      </c>
      <c r="F191" s="5">
        <v>4303000000000</v>
      </c>
      <c r="G191" s="5">
        <v>5158000000000</v>
      </c>
    </row>
    <row r="192" spans="3:7" ht="15.5" x14ac:dyDescent="0.35">
      <c r="C192" t="s">
        <v>299</v>
      </c>
      <c r="D192" s="5">
        <v>-926000000000</v>
      </c>
      <c r="E192" s="5">
        <v>-785000000000</v>
      </c>
      <c r="F192" s="5">
        <v>-379000000000</v>
      </c>
      <c r="G192" s="5">
        <v>-773000000000</v>
      </c>
    </row>
    <row r="193" spans="3:26" ht="15.5" x14ac:dyDescent="0.35">
      <c r="C193" t="s">
        <v>300</v>
      </c>
      <c r="D193" s="5">
        <v>-102000000000</v>
      </c>
      <c r="E193" s="5">
        <v>96000000000</v>
      </c>
      <c r="F193" s="5">
        <v>73000000000</v>
      </c>
      <c r="G193" s="5">
        <v>-288000000000</v>
      </c>
    </row>
    <row r="194" spans="3:26" ht="15.5" x14ac:dyDescent="0.35">
      <c r="C194" t="s">
        <v>301</v>
      </c>
      <c r="D194" s="5">
        <v>-93000000000</v>
      </c>
      <c r="E194" s="5">
        <v>-50000000000</v>
      </c>
      <c r="F194" s="5">
        <v>-60000000000</v>
      </c>
      <c r="G194" s="5">
        <v>-46000000000</v>
      </c>
    </row>
    <row r="195" spans="3:26" ht="15.5" x14ac:dyDescent="0.35">
      <c r="C195" t="s">
        <v>12</v>
      </c>
      <c r="D195" s="5">
        <v>-196000000000</v>
      </c>
      <c r="E195" s="5">
        <v>46000000000</v>
      </c>
      <c r="F195" s="5">
        <v>13000000000</v>
      </c>
      <c r="G195" s="5">
        <v>-334000000000</v>
      </c>
    </row>
    <row r="196" spans="3:26" ht="15.5" x14ac:dyDescent="0.35">
      <c r="C196" t="s">
        <v>15</v>
      </c>
      <c r="D196" s="6">
        <v>-60.79</v>
      </c>
      <c r="E196" s="6">
        <v>14.28</v>
      </c>
      <c r="F196" s="6">
        <v>4.16</v>
      </c>
      <c r="G196" s="6">
        <v>-103.73</v>
      </c>
    </row>
    <row r="197" spans="3:26" ht="15.5" x14ac:dyDescent="0.35">
      <c r="C197" t="s">
        <v>57</v>
      </c>
      <c r="I197" s="6">
        <v>-352.64</v>
      </c>
      <c r="J197" s="6">
        <v>-446.02</v>
      </c>
      <c r="K197" s="6">
        <v>-252.58</v>
      </c>
      <c r="L197" s="6">
        <v>48.4</v>
      </c>
      <c r="M197" s="6">
        <v>249.17</v>
      </c>
      <c r="N197" s="6">
        <v>142.58000000000001</v>
      </c>
      <c r="O197" s="6">
        <v>390.99</v>
      </c>
      <c r="P197" s="6">
        <v>567.16</v>
      </c>
      <c r="Q197" s="6">
        <v>240.47</v>
      </c>
      <c r="R197" s="6">
        <v>313.98</v>
      </c>
      <c r="S197" s="6">
        <v>-124.66</v>
      </c>
      <c r="T197" s="6">
        <v>35.01</v>
      </c>
      <c r="U197" s="6">
        <v>-100.51</v>
      </c>
      <c r="V197" s="6">
        <v>2.14</v>
      </c>
      <c r="W197" s="6">
        <v>53.41</v>
      </c>
      <c r="X197" s="6">
        <v>114.21</v>
      </c>
      <c r="Y197" s="6">
        <v>111.68</v>
      </c>
      <c r="Z197" s="6">
        <v>14.75</v>
      </c>
    </row>
    <row r="198" spans="3:26" ht="15.5" x14ac:dyDescent="0.35">
      <c r="C198" t="s">
        <v>71</v>
      </c>
      <c r="I198" s="6">
        <v>-14.96</v>
      </c>
      <c r="J198" s="6">
        <v>-10.83</v>
      </c>
      <c r="K198" s="6">
        <v>-22.96</v>
      </c>
      <c r="L198" s="6">
        <v>120.87</v>
      </c>
      <c r="M198" s="6">
        <v>30.5</v>
      </c>
      <c r="N198" s="6">
        <v>52.43</v>
      </c>
      <c r="O198" s="6">
        <v>19.690000000000001</v>
      </c>
      <c r="P198" s="6">
        <v>13.71</v>
      </c>
      <c r="Q198" s="6">
        <v>22.46</v>
      </c>
      <c r="R198" s="6">
        <v>13.06</v>
      </c>
      <c r="S198" s="6">
        <v>-8.34</v>
      </c>
      <c r="T198" s="6">
        <v>47.13</v>
      </c>
      <c r="U198" s="6">
        <v>-20.149999999999999</v>
      </c>
      <c r="V198" s="6">
        <v>1191.5899999999999</v>
      </c>
      <c r="W198" s="6">
        <v>81.91</v>
      </c>
      <c r="X198" s="6">
        <v>25.17</v>
      </c>
      <c r="Y198" s="6">
        <v>14.33</v>
      </c>
      <c r="Z198" s="6">
        <v>103.05</v>
      </c>
    </row>
    <row r="199" spans="3:26" ht="15.5" x14ac:dyDescent="0.35">
      <c r="C199" t="s">
        <v>74</v>
      </c>
      <c r="I199" s="6">
        <v>2.1</v>
      </c>
      <c r="J199" s="6">
        <v>1.55</v>
      </c>
      <c r="K199" s="6">
        <v>1.86</v>
      </c>
      <c r="L199" s="6">
        <v>1.33</v>
      </c>
      <c r="M199" s="6">
        <v>1.58</v>
      </c>
      <c r="N199" s="6">
        <v>2.34</v>
      </c>
      <c r="O199" s="6">
        <v>2.31</v>
      </c>
      <c r="P199" s="6">
        <v>1.94</v>
      </c>
      <c r="Q199" s="6">
        <v>1.82</v>
      </c>
      <c r="R199" s="6">
        <v>1.73</v>
      </c>
      <c r="S199" s="6">
        <v>0.52</v>
      </c>
      <c r="T199" s="6">
        <v>0.75</v>
      </c>
      <c r="U199" s="6">
        <v>1.01</v>
      </c>
      <c r="V199" s="6">
        <v>1.58</v>
      </c>
      <c r="W199" s="6">
        <v>2.63</v>
      </c>
      <c r="X199" s="6">
        <v>2.1</v>
      </c>
      <c r="Y199" s="6">
        <v>1.45</v>
      </c>
      <c r="Z199" s="6">
        <v>1.24</v>
      </c>
    </row>
    <row r="200" spans="3:26" ht="15.5" x14ac:dyDescent="0.35">
      <c r="C200" t="s">
        <v>302</v>
      </c>
      <c r="I200" s="5">
        <v>-89140000000</v>
      </c>
      <c r="J200" s="5">
        <v>-463210000000</v>
      </c>
      <c r="K200" s="5">
        <v>-76150000000</v>
      </c>
      <c r="L200" s="5">
        <v>857790000000</v>
      </c>
      <c r="M200" s="5">
        <v>1402690000000</v>
      </c>
      <c r="N200" s="5">
        <v>1036530000000</v>
      </c>
      <c r="O200" s="5">
        <v>1598330000000</v>
      </c>
      <c r="P200" s="5">
        <v>2769580000000</v>
      </c>
    </row>
    <row r="201" spans="3:26" ht="15.5" x14ac:dyDescent="0.35">
      <c r="C201" t="s">
        <v>303</v>
      </c>
      <c r="I201" s="6">
        <v>-9.2899999999999996E-2</v>
      </c>
      <c r="J201" s="6">
        <v>-8.7300000000000003E-2</v>
      </c>
      <c r="K201" s="6">
        <v>-4.99E-2</v>
      </c>
      <c r="L201" s="6">
        <v>9.300000000000001E-3</v>
      </c>
      <c r="M201" s="6">
        <v>4.6399999999999997E-2</v>
      </c>
      <c r="N201" s="6">
        <v>3.0699999999999998E-2</v>
      </c>
      <c r="O201" s="6">
        <v>9.01E-2</v>
      </c>
      <c r="P201" s="6">
        <v>0.12820000000000001</v>
      </c>
      <c r="Q201" s="6">
        <v>6.3600000000000004E-2</v>
      </c>
      <c r="R201" s="6">
        <v>9.06E-2</v>
      </c>
      <c r="S201" s="6">
        <v>-4.4199999999999996E-2</v>
      </c>
      <c r="T201" s="6">
        <v>1.55E-2</v>
      </c>
      <c r="U201" s="6">
        <v>-4.3799999999999999E-2</v>
      </c>
      <c r="V201" s="6">
        <v>8.9999999999999998E-4</v>
      </c>
      <c r="W201" s="6">
        <v>2.6800000000000001E-2</v>
      </c>
      <c r="X201" s="6">
        <v>6.3E-2</v>
      </c>
      <c r="Y201" s="6">
        <v>7.5399999999999995E-2</v>
      </c>
      <c r="Z201" s="6">
        <v>9.7999999999999997E-3</v>
      </c>
    </row>
    <row r="202" spans="3:26" ht="15.5" x14ac:dyDescent="0.35">
      <c r="C202" t="s">
        <v>304</v>
      </c>
      <c r="I202" s="6">
        <v>-0.19789999999999999</v>
      </c>
      <c r="J202" s="6">
        <v>-0.33279999999999998</v>
      </c>
      <c r="K202" s="6">
        <v>-0.1434</v>
      </c>
      <c r="L202" s="6">
        <v>2.3900000000000001E-2</v>
      </c>
      <c r="M202" s="6">
        <v>0.12050000000000001</v>
      </c>
      <c r="N202" s="6">
        <v>7.7100000000000002E-2</v>
      </c>
      <c r="O202" s="6">
        <v>0.20649999999999999</v>
      </c>
      <c r="P202" s="6">
        <v>0.32770000000000005</v>
      </c>
      <c r="Q202" s="6">
        <v>0.1812</v>
      </c>
      <c r="R202" s="6">
        <v>0.24629999999999999</v>
      </c>
      <c r="S202" s="6">
        <v>-0.1263</v>
      </c>
      <c r="T202" s="6">
        <v>5.2699999999999997E-2</v>
      </c>
      <c r="U202" s="6">
        <v>-0.15990000000000001</v>
      </c>
      <c r="V202" s="6">
        <v>2.8999999999999998E-3</v>
      </c>
      <c r="W202" s="6">
        <v>7.3499999999999996E-2</v>
      </c>
      <c r="X202" s="6">
        <v>0.15629999999999999</v>
      </c>
      <c r="Y202" s="6">
        <v>0.17460000000000001</v>
      </c>
      <c r="Z202" s="6">
        <v>2.7900000000000001E-2</v>
      </c>
    </row>
    <row r="203" spans="3:26" ht="15.5" x14ac:dyDescent="0.35">
      <c r="C203" t="s">
        <v>305</v>
      </c>
      <c r="I203" s="6">
        <v>-7.1599999999999997E-2</v>
      </c>
      <c r="J203" s="6">
        <v>-0.14460000000000001</v>
      </c>
      <c r="K203" s="6">
        <v>-6.0899999999999996E-2</v>
      </c>
      <c r="L203" s="6">
        <v>6.2300000000000001E-2</v>
      </c>
      <c r="M203" s="6">
        <v>0.13150000000000001</v>
      </c>
      <c r="N203" s="6">
        <v>0.10279999999999999</v>
      </c>
      <c r="O203" s="6">
        <v>0.1832</v>
      </c>
      <c r="P203" s="6">
        <v>0.3765</v>
      </c>
      <c r="Q203" s="6">
        <v>0.19010000000000002</v>
      </c>
      <c r="R203" s="6">
        <v>0.16210000000000002</v>
      </c>
      <c r="S203" s="6">
        <v>3.3700000000000001E-2</v>
      </c>
      <c r="T203" s="6">
        <v>7.980000000000001E-2</v>
      </c>
      <c r="U203" s="6">
        <v>0.13830000000000001</v>
      </c>
      <c r="V203" s="6">
        <v>9.1799999999999993E-2</v>
      </c>
      <c r="W203" s="6">
        <v>0.1211</v>
      </c>
      <c r="X203" s="6">
        <v>0.16339999999999999</v>
      </c>
      <c r="Y203" s="6">
        <v>0.1326</v>
      </c>
      <c r="Z203" s="6">
        <v>0.24379999999999999</v>
      </c>
    </row>
    <row r="204" spans="3:26" ht="15.5" x14ac:dyDescent="0.35">
      <c r="C204" t="s">
        <v>306</v>
      </c>
      <c r="I204" s="6">
        <v>-1.25</v>
      </c>
      <c r="J204" s="6">
        <v>-1.71</v>
      </c>
      <c r="K204" s="6">
        <v>-1.02</v>
      </c>
      <c r="L204" s="6">
        <v>1.81</v>
      </c>
      <c r="M204" s="6">
        <v>4.9400000000000004</v>
      </c>
      <c r="N204" s="6">
        <v>2.33</v>
      </c>
      <c r="O204" s="6">
        <v>4.5599999999999996</v>
      </c>
      <c r="P204" s="5">
        <v>8</v>
      </c>
      <c r="Q204" s="6">
        <v>3.95</v>
      </c>
      <c r="R204" s="6">
        <v>4.91</v>
      </c>
      <c r="S204" s="6">
        <v>1.02</v>
      </c>
      <c r="T204" s="6">
        <v>2.37</v>
      </c>
      <c r="U204" s="6">
        <v>3.46</v>
      </c>
      <c r="V204" s="6">
        <v>2.37</v>
      </c>
      <c r="W204" s="6">
        <v>2.41</v>
      </c>
      <c r="X204" s="6">
        <v>3.37</v>
      </c>
      <c r="Y204" s="6">
        <v>2.39</v>
      </c>
      <c r="Z204" s="6">
        <v>1.72</v>
      </c>
    </row>
    <row r="205" spans="3:26" ht="15.5" x14ac:dyDescent="0.35">
      <c r="C205" t="s">
        <v>68</v>
      </c>
      <c r="I205" s="6">
        <v>2.96</v>
      </c>
      <c r="J205" s="6">
        <v>3.6</v>
      </c>
      <c r="K205" s="6">
        <v>3.29</v>
      </c>
      <c r="L205" s="6">
        <v>2.89</v>
      </c>
      <c r="M205" s="6">
        <v>3.67</v>
      </c>
      <c r="N205" s="6">
        <v>4.04</v>
      </c>
      <c r="O205" s="6">
        <v>4.07</v>
      </c>
      <c r="P205" s="6">
        <v>4.49</v>
      </c>
      <c r="Q205" s="6">
        <v>4.07</v>
      </c>
      <c r="R205" s="6">
        <v>3.22</v>
      </c>
      <c r="S205" s="6">
        <v>1.05</v>
      </c>
      <c r="T205" s="6">
        <v>2.4900000000000002</v>
      </c>
      <c r="U205" s="6">
        <v>3.22</v>
      </c>
      <c r="V205" s="6">
        <v>3.5</v>
      </c>
      <c r="W205" s="6">
        <v>6.02</v>
      </c>
      <c r="X205" s="6">
        <v>3.93</v>
      </c>
      <c r="Y205" s="6">
        <v>2.5</v>
      </c>
      <c r="Z205" s="6">
        <v>2.88</v>
      </c>
    </row>
    <row r="206" spans="3:26" ht="15.5" x14ac:dyDescent="0.35">
      <c r="C206" t="s">
        <v>65</v>
      </c>
      <c r="I206" s="6">
        <v>1781.56</v>
      </c>
      <c r="J206" s="6">
        <v>1340.36</v>
      </c>
      <c r="K206" s="6">
        <v>1760.89</v>
      </c>
      <c r="L206" s="6">
        <v>2022.47</v>
      </c>
      <c r="M206" s="6">
        <v>2068.42</v>
      </c>
      <c r="N206" s="6">
        <v>1849.56</v>
      </c>
      <c r="O206" s="6">
        <v>1893.79</v>
      </c>
      <c r="P206" s="6">
        <v>1730.64</v>
      </c>
      <c r="Q206" s="6">
        <v>1327.06</v>
      </c>
      <c r="R206" s="6">
        <v>1274.6500000000001</v>
      </c>
      <c r="S206" s="6">
        <v>986.87</v>
      </c>
      <c r="T206" s="6">
        <v>663.74</v>
      </c>
      <c r="U206" s="6">
        <v>628.73</v>
      </c>
      <c r="V206" s="6">
        <v>729.25</v>
      </c>
      <c r="W206" s="6">
        <v>727.11</v>
      </c>
      <c r="X206" s="6">
        <v>730.7</v>
      </c>
      <c r="Y206" s="6">
        <v>639.49</v>
      </c>
      <c r="Z206" s="6">
        <v>527.80999999999995</v>
      </c>
    </row>
    <row r="207" spans="3:26" ht="15.5" x14ac:dyDescent="0.35">
      <c r="C207" t="s">
        <v>307</v>
      </c>
      <c r="I207" s="6">
        <v>2.96</v>
      </c>
      <c r="J207" s="6">
        <v>3.61</v>
      </c>
      <c r="K207" s="6">
        <v>3.3</v>
      </c>
      <c r="L207" s="6">
        <v>2.9</v>
      </c>
      <c r="M207" s="6">
        <v>3.68</v>
      </c>
      <c r="N207" s="6">
        <v>4.04</v>
      </c>
      <c r="O207" s="6">
        <v>4.07</v>
      </c>
      <c r="P207" s="6">
        <v>4.49</v>
      </c>
      <c r="Q207" s="6">
        <v>4.07</v>
      </c>
      <c r="R207" s="6">
        <v>3.22</v>
      </c>
      <c r="S207" s="6">
        <v>1.06</v>
      </c>
      <c r="T207" s="6">
        <v>2.5099999999999998</v>
      </c>
      <c r="U207" s="6">
        <v>3.26</v>
      </c>
      <c r="V207" s="6">
        <v>3.54</v>
      </c>
      <c r="W207" s="6">
        <v>6.02</v>
      </c>
      <c r="X207" s="6">
        <v>3.93</v>
      </c>
      <c r="Y207" s="6">
        <v>2.5</v>
      </c>
      <c r="Z207" s="6">
        <v>2.88</v>
      </c>
    </row>
    <row r="208" spans="3:26" ht="15.5" x14ac:dyDescent="0.35">
      <c r="C208" t="s">
        <v>308</v>
      </c>
      <c r="I208" s="6">
        <v>1780.41</v>
      </c>
      <c r="J208" s="6">
        <v>1338.6</v>
      </c>
      <c r="K208" s="6">
        <v>1758.86</v>
      </c>
      <c r="L208" s="6">
        <v>2020.52</v>
      </c>
      <c r="M208" s="6">
        <v>2067.08</v>
      </c>
      <c r="N208" s="6">
        <v>1848.22</v>
      </c>
      <c r="O208" s="6">
        <v>1893.19</v>
      </c>
      <c r="P208" s="6">
        <v>1729.96</v>
      </c>
      <c r="Q208" s="6">
        <v>1326.4</v>
      </c>
      <c r="R208" s="6">
        <v>1272.53</v>
      </c>
      <c r="S208" s="6">
        <v>983.06</v>
      </c>
      <c r="T208" s="6">
        <v>657.81</v>
      </c>
      <c r="U208" s="6">
        <v>620.70000000000005</v>
      </c>
      <c r="V208" s="6">
        <v>720.02</v>
      </c>
      <c r="W208" s="6">
        <v>727.11</v>
      </c>
      <c r="X208" s="6">
        <v>730.7</v>
      </c>
      <c r="Y208" s="6">
        <v>639.49</v>
      </c>
      <c r="Z208" s="6">
        <v>527.80999999999995</v>
      </c>
    </row>
    <row r="209" spans="2:26" ht="15.5" x14ac:dyDescent="0.35">
      <c r="C209" t="s">
        <v>309</v>
      </c>
      <c r="I209" s="5">
        <v>1992000000000</v>
      </c>
      <c r="J209" s="5">
        <v>5630000000000</v>
      </c>
      <c r="K209" s="5">
        <v>5111000000000</v>
      </c>
      <c r="L209" s="5">
        <v>4232000000000</v>
      </c>
      <c r="M209" s="5">
        <v>4044000000000</v>
      </c>
      <c r="N209" s="5">
        <v>2522000000000</v>
      </c>
      <c r="O209" s="5">
        <v>2667000000000</v>
      </c>
      <c r="P209" s="5">
        <v>1272000000000</v>
      </c>
      <c r="Q209" s="5">
        <v>2364000000000</v>
      </c>
      <c r="R209" s="5">
        <v>1002000000000</v>
      </c>
      <c r="S209" s="5">
        <v>934000000000</v>
      </c>
      <c r="T209" s="5">
        <v>522000000000</v>
      </c>
      <c r="U209" s="5">
        <v>632000000000</v>
      </c>
      <c r="V209" s="5">
        <v>2110000000000</v>
      </c>
      <c r="W209" s="5">
        <v>404000000000</v>
      </c>
      <c r="X209" s="5">
        <v>1159000000000</v>
      </c>
      <c r="Y209" s="5">
        <v>237000000000</v>
      </c>
      <c r="Z209" s="5">
        <v>351000000000</v>
      </c>
    </row>
    <row r="210" spans="2:26" ht="15.5" x14ac:dyDescent="0.35">
      <c r="C210" t="s">
        <v>310</v>
      </c>
      <c r="I210" s="5">
        <v>2364000000000</v>
      </c>
      <c r="J210" s="5">
        <v>1728000000000</v>
      </c>
      <c r="K210" s="5">
        <v>1250000000000</v>
      </c>
      <c r="L210" s="5">
        <v>1830000000000</v>
      </c>
      <c r="M210" s="5">
        <v>2293000000000</v>
      </c>
      <c r="N210" s="5">
        <v>2822000000000</v>
      </c>
      <c r="O210" s="5">
        <v>1582000000000</v>
      </c>
      <c r="P210" s="5">
        <v>2945000000000</v>
      </c>
      <c r="Q210" s="5">
        <v>1824000000000</v>
      </c>
      <c r="R210" s="5">
        <v>3020000000000</v>
      </c>
      <c r="S210" s="5">
        <v>2565000000000</v>
      </c>
      <c r="T210" s="5">
        <v>1672000000000</v>
      </c>
      <c r="U210" s="5">
        <v>2440000000000</v>
      </c>
      <c r="V210" s="5">
        <v>439000000000</v>
      </c>
      <c r="W210" s="5">
        <v>1835000000000</v>
      </c>
      <c r="X210" s="5">
        <v>836000000000</v>
      </c>
      <c r="Y210" s="5">
        <v>1220000000000</v>
      </c>
      <c r="Z210" s="5">
        <v>1482000000000</v>
      </c>
    </row>
    <row r="211" spans="2:26" ht="15.5" x14ac:dyDescent="0.35">
      <c r="C211" t="s">
        <v>25</v>
      </c>
      <c r="I211" s="5">
        <v>4356000000000</v>
      </c>
      <c r="J211" s="5">
        <v>7358000000000</v>
      </c>
      <c r="K211" s="5">
        <v>6360000000000</v>
      </c>
      <c r="L211" s="5">
        <v>6062000000000</v>
      </c>
      <c r="M211" s="5">
        <v>6336000000000</v>
      </c>
      <c r="N211" s="5">
        <v>5344000000000</v>
      </c>
      <c r="O211" s="5">
        <v>4249000000000</v>
      </c>
      <c r="P211" s="5">
        <v>4217000000000</v>
      </c>
      <c r="Q211" s="5">
        <v>4188000000000</v>
      </c>
      <c r="R211" s="5">
        <v>4023000000000</v>
      </c>
      <c r="S211" s="5">
        <v>3498000000000</v>
      </c>
      <c r="T211" s="5">
        <v>2194000000000</v>
      </c>
      <c r="U211" s="5">
        <v>3071000000000</v>
      </c>
      <c r="V211" s="5">
        <v>2548000000000</v>
      </c>
      <c r="W211" s="5">
        <v>2238000000000</v>
      </c>
      <c r="X211" s="5">
        <v>1995000000000</v>
      </c>
      <c r="Y211" s="5">
        <v>1457000000000</v>
      </c>
      <c r="Z211" s="5">
        <v>1834000000000</v>
      </c>
    </row>
    <row r="212" spans="2:26" ht="15.5" x14ac:dyDescent="0.35">
      <c r="C212" t="s">
        <v>22</v>
      </c>
      <c r="I212" s="5">
        <v>4243000000000</v>
      </c>
      <c r="J212" s="5">
        <v>7286000000000</v>
      </c>
      <c r="K212" s="5">
        <v>6285000000000</v>
      </c>
      <c r="L212" s="5">
        <v>5977000000000</v>
      </c>
      <c r="M212" s="5">
        <v>6191000000000</v>
      </c>
      <c r="N212" s="5">
        <v>5242000000000</v>
      </c>
      <c r="O212" s="5">
        <v>4148000000000</v>
      </c>
      <c r="P212" s="5">
        <v>3862000000000</v>
      </c>
      <c r="Q212" s="5">
        <v>3901000000000</v>
      </c>
      <c r="R212" s="5">
        <v>3799000000000</v>
      </c>
      <c r="S212" s="5">
        <v>3434000000000</v>
      </c>
      <c r="T212" s="5">
        <v>2133000000000</v>
      </c>
      <c r="U212" s="5">
        <v>2991000000000</v>
      </c>
      <c r="V212" s="5">
        <v>2475000000000</v>
      </c>
      <c r="W212" s="5">
        <v>2196000000000</v>
      </c>
      <c r="X212" s="5">
        <v>1825000000000</v>
      </c>
      <c r="Y212" s="5">
        <v>1288000000000</v>
      </c>
      <c r="Z212" s="5">
        <v>1665000000000</v>
      </c>
    </row>
    <row r="213" spans="2:26" ht="15.5" x14ac:dyDescent="0.35">
      <c r="C213" t="s">
        <v>311</v>
      </c>
      <c r="I213" s="5">
        <v>-785000000000</v>
      </c>
      <c r="J213" s="5">
        <v>-4175000000000</v>
      </c>
      <c r="K213" s="5">
        <v>-3311000000000</v>
      </c>
      <c r="L213" s="5">
        <v>-1804000000000</v>
      </c>
      <c r="M213" s="5">
        <v>-883000000000</v>
      </c>
      <c r="N213" s="5">
        <v>-651000000000</v>
      </c>
      <c r="O213" s="5">
        <v>-1110000000000</v>
      </c>
      <c r="P213" s="5">
        <v>520000000000</v>
      </c>
      <c r="Q213" s="5">
        <v>-969000000000</v>
      </c>
      <c r="R213" s="5">
        <v>151000000000</v>
      </c>
      <c r="S213" s="5">
        <v>109000000000</v>
      </c>
      <c r="T213" s="5">
        <v>-43000000000</v>
      </c>
      <c r="U213" s="5">
        <v>550000000000</v>
      </c>
      <c r="V213" s="5">
        <v>-1198000000000</v>
      </c>
      <c r="W213" s="5">
        <v>277000000000</v>
      </c>
      <c r="X213" s="5">
        <v>-230000000000</v>
      </c>
      <c r="Y213" s="5">
        <v>604000000000</v>
      </c>
      <c r="Z213" s="5">
        <v>569000000000</v>
      </c>
    </row>
    <row r="214" spans="2:26" ht="15.5" x14ac:dyDescent="0.35">
      <c r="C214" t="s">
        <v>312</v>
      </c>
      <c r="I214" s="5">
        <v>-371000000000</v>
      </c>
      <c r="J214" s="5">
        <v>-722000000000</v>
      </c>
      <c r="K214" s="5">
        <v>284000000000</v>
      </c>
      <c r="L214" s="5">
        <v>1574000000000</v>
      </c>
      <c r="M214" s="5">
        <v>171000000000</v>
      </c>
      <c r="N214" s="5">
        <v>455000000000</v>
      </c>
      <c r="O214" s="5">
        <v>1116000000000</v>
      </c>
      <c r="P214" s="5">
        <v>1733000000000</v>
      </c>
      <c r="Q214" s="5">
        <v>1113000000000</v>
      </c>
      <c r="R214" s="5">
        <v>2207000000000</v>
      </c>
      <c r="S214" s="5">
        <v>73000000000</v>
      </c>
      <c r="T214" s="5">
        <v>1328000000000</v>
      </c>
      <c r="U214" s="5">
        <v>210000000000</v>
      </c>
      <c r="V214" s="5">
        <v>422000000000</v>
      </c>
      <c r="W214" s="5">
        <v>1911000000000</v>
      </c>
      <c r="X214" s="5">
        <v>1165000000000</v>
      </c>
      <c r="Y214" s="5">
        <v>868000000000</v>
      </c>
      <c r="Z214" s="5">
        <v>1108000000000</v>
      </c>
    </row>
    <row r="215" spans="2:26" ht="15.5" x14ac:dyDescent="0.35">
      <c r="C215" t="s">
        <v>313</v>
      </c>
      <c r="I215" s="5">
        <v>-189000000000</v>
      </c>
      <c r="J215" s="5">
        <v>-345000000000</v>
      </c>
      <c r="K215" s="5">
        <v>-493000000000</v>
      </c>
      <c r="L215" s="5">
        <v>-602000000000</v>
      </c>
      <c r="M215" s="5">
        <v>-490000000000</v>
      </c>
      <c r="N215" s="5">
        <v>-762000000000</v>
      </c>
      <c r="O215" s="5">
        <v>-810000000000</v>
      </c>
      <c r="P215" s="5">
        <v>-1028000000000</v>
      </c>
      <c r="Q215" s="5">
        <v>-353000000000</v>
      </c>
      <c r="R215" s="5">
        <v>-1286000000000</v>
      </c>
      <c r="S215" s="5">
        <v>-531000000000</v>
      </c>
      <c r="T215" s="5">
        <v>-195000000000</v>
      </c>
      <c r="U215" s="5">
        <v>-165000000000</v>
      </c>
      <c r="V215" s="5">
        <v>-294000000000</v>
      </c>
      <c r="W215" s="5">
        <v>-649000000000</v>
      </c>
      <c r="X215" s="5">
        <v>-808000000000</v>
      </c>
      <c r="Y215" s="5">
        <v>-125000000000</v>
      </c>
      <c r="Z215" s="5">
        <v>-37000000000</v>
      </c>
    </row>
    <row r="216" spans="2:26" ht="15.5" x14ac:dyDescent="0.35">
      <c r="C216" t="s">
        <v>14</v>
      </c>
      <c r="I216" s="5">
        <v>-560000000000</v>
      </c>
      <c r="J216" s="5">
        <v>-1067000000000</v>
      </c>
      <c r="K216" s="5">
        <v>-209000000000</v>
      </c>
      <c r="L216" s="5">
        <v>972000000000</v>
      </c>
      <c r="M216" s="5">
        <v>-319000000000</v>
      </c>
      <c r="N216" s="5">
        <v>-307000000000</v>
      </c>
      <c r="O216" s="5">
        <v>306000000000</v>
      </c>
      <c r="P216" s="5">
        <v>705000000000</v>
      </c>
      <c r="Q216" s="5">
        <v>760000000000</v>
      </c>
      <c r="R216" s="5">
        <v>921000000000</v>
      </c>
      <c r="S216" s="5">
        <v>-458000000000</v>
      </c>
      <c r="T216" s="5">
        <v>1132000000000</v>
      </c>
      <c r="U216" s="5">
        <v>45000000000</v>
      </c>
      <c r="V216" s="5">
        <v>128000000000</v>
      </c>
      <c r="W216" s="5">
        <v>1262000000000</v>
      </c>
      <c r="X216" s="5">
        <v>357000000000</v>
      </c>
      <c r="Y216" s="5">
        <v>743000000000</v>
      </c>
      <c r="Z216" s="5">
        <v>1071000000000</v>
      </c>
    </row>
    <row r="217" spans="2:26" ht="15.5" x14ac:dyDescent="0.35">
      <c r="C217" t="s">
        <v>16</v>
      </c>
      <c r="I217" s="6">
        <v>-173.75</v>
      </c>
      <c r="J217" s="6">
        <v>-430.48</v>
      </c>
      <c r="K217" s="6">
        <v>-84.43</v>
      </c>
      <c r="L217" s="6">
        <v>392.27</v>
      </c>
      <c r="M217" s="6">
        <v>-128.76</v>
      </c>
      <c r="N217" s="6">
        <v>-124.07</v>
      </c>
      <c r="O217" s="6">
        <v>123.51</v>
      </c>
      <c r="P217" s="6">
        <v>284.54000000000002</v>
      </c>
      <c r="Q217" s="6">
        <v>306.69</v>
      </c>
      <c r="R217" s="6">
        <v>371.82</v>
      </c>
      <c r="S217" s="6">
        <v>-184.8</v>
      </c>
      <c r="T217" s="6">
        <v>457.04</v>
      </c>
      <c r="U217" s="6">
        <v>18.22</v>
      </c>
      <c r="V217" s="6">
        <v>51.61</v>
      </c>
      <c r="W217" s="6">
        <v>509.41</v>
      </c>
      <c r="X217" s="6">
        <v>144.12</v>
      </c>
      <c r="Y217" s="6">
        <v>299.85000000000002</v>
      </c>
      <c r="Z217" s="6">
        <v>432.36</v>
      </c>
    </row>
    <row r="219" spans="2:26" ht="15.5" x14ac:dyDescent="0.35">
      <c r="B219" t="s">
        <v>314</v>
      </c>
      <c r="C219" t="s">
        <v>315</v>
      </c>
      <c r="D219" s="5">
        <v>-19000000000</v>
      </c>
      <c r="E219" s="5">
        <v>-404000000000</v>
      </c>
      <c r="F219" s="5">
        <v>-240000000000</v>
      </c>
      <c r="G219" s="5">
        <v>-185000000000</v>
      </c>
      <c r="H219" s="5">
        <v>-77000000000</v>
      </c>
      <c r="I219" s="5">
        <v>-1136000000000</v>
      </c>
      <c r="J219" s="5">
        <v>-1105000000000</v>
      </c>
      <c r="K219" s="5">
        <v>-626000000000</v>
      </c>
      <c r="L219" s="5">
        <v>120000000000</v>
      </c>
      <c r="M219" s="5">
        <v>617000000000</v>
      </c>
      <c r="N219" s="5">
        <v>353000000000</v>
      </c>
      <c r="O219" s="5">
        <v>969000000000</v>
      </c>
      <c r="P219" s="5">
        <v>1405000000000</v>
      </c>
      <c r="Q219" s="5">
        <v>596000000000</v>
      </c>
    </row>
    <row r="220" spans="2:26" ht="15.5" x14ac:dyDescent="0.35">
      <c r="C220" t="s">
        <v>316</v>
      </c>
      <c r="H220" s="5">
        <v>-849000000000</v>
      </c>
      <c r="I220" s="5">
        <v>-1136000000000</v>
      </c>
      <c r="J220" s="5">
        <v>-1105000000000</v>
      </c>
      <c r="K220" s="5">
        <v>-626000000000</v>
      </c>
      <c r="L220" s="5">
        <v>120000000000</v>
      </c>
      <c r="M220" s="5">
        <v>617000000000</v>
      </c>
      <c r="N220" s="5">
        <v>353000000000</v>
      </c>
      <c r="O220" s="5">
        <v>969000000000</v>
      </c>
      <c r="P220" s="5">
        <v>1405000000000</v>
      </c>
      <c r="Q220" s="5">
        <v>596000000000</v>
      </c>
    </row>
    <row r="221" spans="2:26" ht="15.5" x14ac:dyDescent="0.35">
      <c r="C221" t="s">
        <v>317</v>
      </c>
      <c r="L221" s="5">
        <v>23</v>
      </c>
      <c r="M221" s="5">
        <v>119</v>
      </c>
      <c r="N221" s="5">
        <v>70</v>
      </c>
      <c r="O221" s="5">
        <v>184</v>
      </c>
      <c r="P221" s="5">
        <v>330</v>
      </c>
      <c r="Q221" s="5">
        <v>117</v>
      </c>
    </row>
    <row r="222" spans="2:26" ht="15.5" x14ac:dyDescent="0.35">
      <c r="C222" t="s">
        <v>76</v>
      </c>
      <c r="L222" s="6">
        <v>0.61780000000000002</v>
      </c>
      <c r="M222" s="6">
        <v>0.47759999999999997</v>
      </c>
      <c r="N222" s="6">
        <v>0.49090000000000006</v>
      </c>
      <c r="O222" s="6">
        <v>0.47060000000000002</v>
      </c>
      <c r="P222" s="6">
        <v>0.58179999999999998</v>
      </c>
      <c r="Q222" s="6">
        <v>0.48649999999999999</v>
      </c>
    </row>
    <row r="223" spans="2:26" ht="15.5" x14ac:dyDescent="0.35">
      <c r="C223" t="s">
        <v>318</v>
      </c>
      <c r="L223" s="6">
        <v>4.0000000000000001E-3</v>
      </c>
      <c r="M223" s="6">
        <v>1.5900000000000001E-2</v>
      </c>
      <c r="N223" s="6">
        <v>9.1999999999999998E-3</v>
      </c>
      <c r="O223" s="6">
        <v>2.6099999999999998E-2</v>
      </c>
      <c r="P223" s="6">
        <v>0.04</v>
      </c>
      <c r="Q223" s="6">
        <v>1.9799999999999998E-2</v>
      </c>
    </row>
    <row r="224" spans="2:26" ht="15.5" x14ac:dyDescent="0.35">
      <c r="C224" t="s">
        <v>56</v>
      </c>
      <c r="D224" s="5">
        <v>-6</v>
      </c>
      <c r="E224" s="6">
        <v>-125.54</v>
      </c>
      <c r="F224" s="6">
        <v>-74.47</v>
      </c>
      <c r="G224" s="6">
        <v>-57.46</v>
      </c>
      <c r="H224" s="6">
        <v>-24.01</v>
      </c>
      <c r="I224" s="6">
        <v>-352.64</v>
      </c>
      <c r="J224" s="6">
        <v>-343.09</v>
      </c>
      <c r="K224" s="6">
        <v>-194.29</v>
      </c>
      <c r="L224" s="6">
        <v>37.229999999999997</v>
      </c>
      <c r="M224" s="6">
        <v>191.67</v>
      </c>
      <c r="N224" s="6">
        <v>109.68</v>
      </c>
      <c r="O224" s="6">
        <v>300.76</v>
      </c>
      <c r="P224" s="6">
        <v>436.28</v>
      </c>
      <c r="Q224" s="6">
        <v>184.98</v>
      </c>
    </row>
    <row r="225" spans="3:17" ht="15.5" x14ac:dyDescent="0.35">
      <c r="C225" t="s">
        <v>319</v>
      </c>
      <c r="H225" s="6">
        <v>-263.47000000000003</v>
      </c>
      <c r="I225" s="6">
        <v>-352.64</v>
      </c>
      <c r="J225" s="6">
        <v>-343.09</v>
      </c>
      <c r="K225" s="6">
        <v>-194.29</v>
      </c>
      <c r="L225" s="6">
        <v>37.229999999999997</v>
      </c>
      <c r="M225" s="6">
        <v>191.67</v>
      </c>
      <c r="N225" s="6">
        <v>109.68</v>
      </c>
      <c r="O225" s="6">
        <v>300.76</v>
      </c>
      <c r="P225" s="6">
        <v>436.28</v>
      </c>
      <c r="Q225" s="6">
        <v>184.98</v>
      </c>
    </row>
    <row r="226" spans="3:17" ht="15.5" x14ac:dyDescent="0.35">
      <c r="C226" t="s">
        <v>78</v>
      </c>
      <c r="L226" s="5">
        <v>23</v>
      </c>
      <c r="M226" s="5">
        <v>119</v>
      </c>
      <c r="N226" s="5">
        <v>70</v>
      </c>
      <c r="O226" s="5">
        <v>184</v>
      </c>
      <c r="P226" s="5">
        <v>330</v>
      </c>
      <c r="Q226" s="5">
        <v>117</v>
      </c>
    </row>
    <row r="227" spans="3:17" ht="15.5" x14ac:dyDescent="0.35">
      <c r="C227" t="s">
        <v>320</v>
      </c>
      <c r="L227" s="6">
        <v>0.61780000000000002</v>
      </c>
      <c r="M227" s="6">
        <v>0.47759999999999997</v>
      </c>
      <c r="N227" s="6">
        <v>0.49090000000000006</v>
      </c>
      <c r="O227" s="6">
        <v>0.47060000000000002</v>
      </c>
      <c r="P227" s="6">
        <v>0.58179999999999998</v>
      </c>
      <c r="Q227" s="6">
        <v>0.48649999999999999</v>
      </c>
    </row>
    <row r="228" spans="3:17" ht="15.5" x14ac:dyDescent="0.35">
      <c r="C228" t="s">
        <v>321</v>
      </c>
      <c r="L228" s="6">
        <v>4.0000000000000001E-3</v>
      </c>
      <c r="M228" s="6">
        <v>1.5900000000000001E-2</v>
      </c>
      <c r="N228" s="6">
        <v>9.1999999999999998E-3</v>
      </c>
      <c r="O228" s="6">
        <v>2.6099999999999998E-2</v>
      </c>
      <c r="P228" s="6">
        <v>0.04</v>
      </c>
      <c r="Q228" s="6">
        <v>1.9799999999999998E-2</v>
      </c>
    </row>
    <row r="229" spans="3:17" ht="15.5" x14ac:dyDescent="0.35">
      <c r="C229" t="s">
        <v>322</v>
      </c>
      <c r="D229" s="5">
        <v>1953000000000</v>
      </c>
      <c r="E229" s="5">
        <v>2177000000000</v>
      </c>
      <c r="F229" s="5">
        <v>1907000000000</v>
      </c>
      <c r="G229" s="5">
        <v>2011000000000</v>
      </c>
      <c r="H229" s="5">
        <v>7812000000000</v>
      </c>
      <c r="I229" s="5">
        <v>8102000000000</v>
      </c>
      <c r="J229" s="5">
        <v>7698000000000</v>
      </c>
      <c r="K229" s="5">
        <v>7723000000000</v>
      </c>
      <c r="L229" s="5">
        <v>10890000000000</v>
      </c>
      <c r="M229" s="5">
        <v>11933000000000</v>
      </c>
      <c r="N229" s="5">
        <v>7910000000000</v>
      </c>
      <c r="O229" s="5">
        <v>8269000000000</v>
      </c>
      <c r="P229" s="5">
        <v>9938000000000</v>
      </c>
      <c r="Q229" s="5">
        <v>7337000000000</v>
      </c>
    </row>
    <row r="230" spans="3:17" ht="15.5" x14ac:dyDescent="0.35">
      <c r="C230" t="s">
        <v>323</v>
      </c>
      <c r="H230" s="5">
        <v>8048000000000</v>
      </c>
      <c r="I230" s="5">
        <v>8102000000000</v>
      </c>
      <c r="J230" s="5">
        <v>7698000000000</v>
      </c>
      <c r="K230" s="5">
        <v>7723000000000</v>
      </c>
      <c r="L230" s="5">
        <v>10890000000000</v>
      </c>
      <c r="M230" s="5">
        <v>11933000000000</v>
      </c>
      <c r="N230" s="5">
        <v>7910000000000</v>
      </c>
      <c r="O230" s="5">
        <v>8269000000000</v>
      </c>
      <c r="P230" s="5">
        <v>9938000000000</v>
      </c>
      <c r="Q230" s="5">
        <v>7337000000000</v>
      </c>
    </row>
    <row r="231" spans="3:17" ht="15.5" x14ac:dyDescent="0.35">
      <c r="C231" t="s">
        <v>324</v>
      </c>
      <c r="L231" s="5">
        <v>23</v>
      </c>
      <c r="M231" s="5">
        <v>119</v>
      </c>
      <c r="N231" s="5">
        <v>70</v>
      </c>
      <c r="O231" s="5">
        <v>184</v>
      </c>
      <c r="P231" s="5">
        <v>330</v>
      </c>
      <c r="Q231" s="5">
        <v>117</v>
      </c>
    </row>
    <row r="232" spans="3:17" ht="15.5" x14ac:dyDescent="0.35">
      <c r="C232" t="s">
        <v>325</v>
      </c>
      <c r="L232" s="6">
        <v>0.61780000000000002</v>
      </c>
      <c r="M232" s="6">
        <v>0.47759999999999997</v>
      </c>
      <c r="N232" s="6">
        <v>0.49090000000000006</v>
      </c>
      <c r="O232" s="6">
        <v>0.47060000000000002</v>
      </c>
      <c r="P232" s="6">
        <v>0.58179999999999998</v>
      </c>
      <c r="Q232" s="6">
        <v>0.48649999999999999</v>
      </c>
    </row>
    <row r="233" spans="3:17" ht="15.5" x14ac:dyDescent="0.35">
      <c r="C233" t="s">
        <v>326</v>
      </c>
      <c r="L233" s="6">
        <v>4.0000000000000001E-3</v>
      </c>
      <c r="M233" s="6">
        <v>1.5900000000000001E-2</v>
      </c>
      <c r="N233" s="6">
        <v>9.1999999999999998E-3</v>
      </c>
      <c r="O233" s="6">
        <v>2.6099999999999998E-2</v>
      </c>
      <c r="P233" s="6">
        <v>0.04</v>
      </c>
      <c r="Q233" s="6">
        <v>1.9799999999999998E-2</v>
      </c>
    </row>
    <row r="234" spans="3:17" ht="15.5" x14ac:dyDescent="0.35">
      <c r="C234" t="s">
        <v>327</v>
      </c>
      <c r="I234" s="6">
        <v>-219.68</v>
      </c>
    </row>
    <row r="235" spans="3:17" ht="15.5" x14ac:dyDescent="0.35">
      <c r="C235" t="s">
        <v>328</v>
      </c>
      <c r="I235" s="6">
        <v>-20.02</v>
      </c>
    </row>
    <row r="236" spans="3:17" ht="15.5" x14ac:dyDescent="0.35">
      <c r="C236" t="s">
        <v>329</v>
      </c>
      <c r="I236" s="6">
        <v>7.49</v>
      </c>
    </row>
    <row r="237" spans="3:17" ht="15.5" x14ac:dyDescent="0.35">
      <c r="C237" t="s">
        <v>330</v>
      </c>
      <c r="I237" s="6">
        <v>-4.99E-2</v>
      </c>
    </row>
    <row r="238" spans="3:17" ht="15.5" x14ac:dyDescent="0.35">
      <c r="C238" t="s">
        <v>331</v>
      </c>
      <c r="I238" s="6">
        <v>2.11</v>
      </c>
    </row>
    <row r="239" spans="3:17" ht="15.5" x14ac:dyDescent="0.35">
      <c r="C239" t="s">
        <v>332</v>
      </c>
      <c r="I239" s="6">
        <v>2.97</v>
      </c>
    </row>
    <row r="240" spans="3:17" ht="15.5" x14ac:dyDescent="0.35">
      <c r="C240" t="s">
        <v>333</v>
      </c>
      <c r="I240" s="6">
        <v>-76.58</v>
      </c>
    </row>
    <row r="241" spans="3:9" ht="15.5" x14ac:dyDescent="0.35">
      <c r="C241" t="s">
        <v>334</v>
      </c>
      <c r="I241" s="6">
        <v>-36.11</v>
      </c>
    </row>
    <row r="242" spans="3:9" ht="15.5" x14ac:dyDescent="0.35">
      <c r="C242" t="s">
        <v>335</v>
      </c>
      <c r="I242" s="6">
        <v>-74.510000000000005</v>
      </c>
    </row>
    <row r="243" spans="3:9" ht="15.5" x14ac:dyDescent="0.35">
      <c r="C243" t="s">
        <v>336</v>
      </c>
      <c r="I243" s="6">
        <v>165.66</v>
      </c>
    </row>
    <row r="244" spans="3:9" ht="15.5" x14ac:dyDescent="0.35">
      <c r="C244" t="s">
        <v>337</v>
      </c>
      <c r="I244" s="6">
        <v>-0.96</v>
      </c>
    </row>
    <row r="245" spans="3:9" ht="15.5" x14ac:dyDescent="0.35">
      <c r="C245" t="s">
        <v>338</v>
      </c>
      <c r="I245" s="6">
        <v>-0.21</v>
      </c>
    </row>
    <row r="246" spans="3:9" ht="15.5" x14ac:dyDescent="0.35">
      <c r="C246" t="s">
        <v>339</v>
      </c>
      <c r="I246" s="6">
        <v>-263.47000000000003</v>
      </c>
    </row>
    <row r="247" spans="3:9" ht="15.5" x14ac:dyDescent="0.35">
      <c r="C247" t="s">
        <v>340</v>
      </c>
      <c r="I247" s="6">
        <v>-24.01</v>
      </c>
    </row>
    <row r="248" spans="3:9" ht="15.5" x14ac:dyDescent="0.35">
      <c r="C248" t="s">
        <v>341</v>
      </c>
      <c r="I248" s="6">
        <v>2498.39</v>
      </c>
    </row>
    <row r="249" spans="3:9" ht="15.5" x14ac:dyDescent="0.35">
      <c r="C249" t="s">
        <v>342</v>
      </c>
      <c r="D249" s="6">
        <v>32.33</v>
      </c>
    </row>
    <row r="250" spans="3:9" ht="15.5" x14ac:dyDescent="0.35">
      <c r="C250" t="s">
        <v>343</v>
      </c>
      <c r="I250" s="6">
        <v>1775.56</v>
      </c>
    </row>
    <row r="251" spans="3:9" ht="15.5" x14ac:dyDescent="0.35">
      <c r="C251" t="s">
        <v>344</v>
      </c>
      <c r="I251" s="6">
        <v>-146.08000000000001</v>
      </c>
    </row>
    <row r="252" spans="3:9" ht="15.5" x14ac:dyDescent="0.35">
      <c r="C252" t="s">
        <v>345</v>
      </c>
      <c r="D252" s="6">
        <v>0.77</v>
      </c>
    </row>
    <row r="253" spans="3:9" ht="15.5" x14ac:dyDescent="0.35">
      <c r="C253" t="s">
        <v>346</v>
      </c>
      <c r="D253" s="6">
        <v>0.47</v>
      </c>
    </row>
    <row r="254" spans="3:9" ht="15.5" x14ac:dyDescent="0.35">
      <c r="C254" t="s">
        <v>347</v>
      </c>
      <c r="D254" s="6">
        <v>0.79</v>
      </c>
    </row>
    <row r="255" spans="3:9" ht="15.5" x14ac:dyDescent="0.35">
      <c r="C255" t="s">
        <v>348</v>
      </c>
      <c r="D255" s="6">
        <v>0.39</v>
      </c>
    </row>
    <row r="256" spans="3:9" ht="15.5" x14ac:dyDescent="0.35">
      <c r="C256" t="s">
        <v>349</v>
      </c>
      <c r="D256" s="6">
        <v>1.1599999999999999</v>
      </c>
    </row>
    <row r="257" spans="3:9" ht="15.5" x14ac:dyDescent="0.35">
      <c r="C257" t="s">
        <v>350</v>
      </c>
      <c r="D257" s="6">
        <v>0.37</v>
      </c>
    </row>
    <row r="258" spans="3:9" ht="15.5" x14ac:dyDescent="0.35">
      <c r="C258" t="s">
        <v>351</v>
      </c>
      <c r="D258" s="6">
        <v>2.16</v>
      </c>
    </row>
    <row r="259" spans="3:9" ht="15.5" x14ac:dyDescent="0.35">
      <c r="C259" t="s">
        <v>352</v>
      </c>
      <c r="I259" s="6">
        <v>-0.84</v>
      </c>
    </row>
    <row r="260" spans="3:9" ht="15.5" x14ac:dyDescent="0.35">
      <c r="C260" t="s">
        <v>12</v>
      </c>
      <c r="D260" s="5">
        <v>-196000000000</v>
      </c>
    </row>
    <row r="261" spans="3:9" ht="15.5" x14ac:dyDescent="0.35">
      <c r="C261" t="s">
        <v>353</v>
      </c>
      <c r="I261" s="6">
        <v>0.14000000000000001</v>
      </c>
    </row>
    <row r="262" spans="3:9" ht="15.5" x14ac:dyDescent="0.35">
      <c r="C262" t="s">
        <v>354</v>
      </c>
      <c r="I262" s="6">
        <v>-6.8699999999999997E-2</v>
      </c>
    </row>
    <row r="263" spans="3:9" ht="15.5" x14ac:dyDescent="0.35">
      <c r="C263" t="s">
        <v>355</v>
      </c>
      <c r="I263" s="6">
        <v>-0.1484</v>
      </c>
    </row>
    <row r="264" spans="3:9" ht="15.5" x14ac:dyDescent="0.35">
      <c r="C264" t="s">
        <v>356</v>
      </c>
      <c r="I264" s="6">
        <v>-3.4000000000000002E-2</v>
      </c>
    </row>
    <row r="265" spans="3:9" ht="15.5" x14ac:dyDescent="0.35">
      <c r="C265" t="s">
        <v>357</v>
      </c>
      <c r="I265" s="6">
        <v>-2.07E-2</v>
      </c>
    </row>
    <row r="266" spans="3:9" ht="15.5" x14ac:dyDescent="0.35">
      <c r="C266" t="s">
        <v>358</v>
      </c>
      <c r="D266" s="6">
        <v>74.849999999999994</v>
      </c>
    </row>
    <row r="267" spans="3:9" ht="15.5" x14ac:dyDescent="0.35">
      <c r="C267" t="s">
        <v>359</v>
      </c>
      <c r="D267" s="6">
        <v>57.04</v>
      </c>
    </row>
    <row r="268" spans="3:9" ht="15.5" x14ac:dyDescent="0.35">
      <c r="C268" t="s">
        <v>360</v>
      </c>
      <c r="D268" s="5">
        <v>69</v>
      </c>
    </row>
    <row r="269" spans="3:9" ht="15.5" x14ac:dyDescent="0.35">
      <c r="C269" t="s">
        <v>361</v>
      </c>
      <c r="D269" s="6">
        <v>62.89</v>
      </c>
    </row>
    <row r="270" spans="3:9" ht="15.5" x14ac:dyDescent="0.35">
      <c r="C270" t="s">
        <v>362</v>
      </c>
      <c r="D270" s="6">
        <v>1.22</v>
      </c>
    </row>
    <row r="271" spans="3:9" ht="15.5" x14ac:dyDescent="0.35">
      <c r="C271" t="s">
        <v>363</v>
      </c>
      <c r="I271" s="6">
        <v>0.65</v>
      </c>
    </row>
    <row r="272" spans="3:9" ht="15.5" x14ac:dyDescent="0.35">
      <c r="C272" t="s">
        <v>364</v>
      </c>
      <c r="I272" s="6">
        <v>7.07</v>
      </c>
    </row>
    <row r="273" spans="3:9" ht="15.5" x14ac:dyDescent="0.35">
      <c r="C273" t="s">
        <v>52</v>
      </c>
      <c r="I273" s="5">
        <v>16992000000000</v>
      </c>
    </row>
    <row r="274" spans="3:9" ht="15.5" x14ac:dyDescent="0.35">
      <c r="C274" t="s">
        <v>365</v>
      </c>
      <c r="I274" s="5">
        <v>21425000000000</v>
      </c>
    </row>
    <row r="275" spans="3:9" ht="15.5" x14ac:dyDescent="0.35">
      <c r="C275" t="s">
        <v>366</v>
      </c>
      <c r="I275" s="5">
        <v>3220000000</v>
      </c>
    </row>
    <row r="276" spans="3:9" ht="15.5" x14ac:dyDescent="0.35">
      <c r="C276" t="s">
        <v>367</v>
      </c>
      <c r="I276" s="6">
        <v>1.7000000000000001E-3</v>
      </c>
    </row>
    <row r="277" spans="3:9" ht="15.5" x14ac:dyDescent="0.35">
      <c r="C277" t="s">
        <v>368</v>
      </c>
      <c r="D277" s="6">
        <v>8.5900000000000004E-2</v>
      </c>
    </row>
    <row r="278" spans="3:9" ht="15.5" x14ac:dyDescent="0.35">
      <c r="C278" t="s">
        <v>369</v>
      </c>
      <c r="D278" s="6">
        <v>3.04E-2</v>
      </c>
    </row>
    <row r="279" spans="3:9" ht="15.5" x14ac:dyDescent="0.35">
      <c r="C279" t="s">
        <v>370</v>
      </c>
      <c r="D279" s="6">
        <v>-9.8999999999999991E-3</v>
      </c>
    </row>
    <row r="280" spans="3:9" ht="15.5" x14ac:dyDescent="0.35">
      <c r="C280" t="s">
        <v>371</v>
      </c>
      <c r="D280" s="6">
        <v>-2.7099999999999999E-2</v>
      </c>
    </row>
    <row r="281" spans="3:9" ht="15.5" x14ac:dyDescent="0.35">
      <c r="C281" t="s">
        <v>372</v>
      </c>
      <c r="D281" s="6">
        <v>5.0147000000000004</v>
      </c>
    </row>
    <row r="282" spans="3:9" ht="15.5" x14ac:dyDescent="0.35">
      <c r="C282" t="s">
        <v>373</v>
      </c>
      <c r="D282" s="6">
        <v>0.93689999999999996</v>
      </c>
    </row>
    <row r="283" spans="3:9" ht="15.5" x14ac:dyDescent="0.35">
      <c r="C283" t="s">
        <v>374</v>
      </c>
      <c r="I283" s="5">
        <v>230</v>
      </c>
    </row>
    <row r="284" spans="3:9" ht="15.5" x14ac:dyDescent="0.35">
      <c r="C284" t="s">
        <v>375</v>
      </c>
      <c r="I284" t="s">
        <v>2428</v>
      </c>
    </row>
    <row r="285" spans="3:9" ht="15.5" x14ac:dyDescent="0.35">
      <c r="C285" t="s">
        <v>377</v>
      </c>
      <c r="I285" s="5">
        <v>6</v>
      </c>
    </row>
    <row r="286" spans="3:9" ht="15.5" x14ac:dyDescent="0.35">
      <c r="C286" t="s">
        <v>378</v>
      </c>
      <c r="I286" s="6">
        <v>0.64</v>
      </c>
    </row>
    <row r="287" spans="3:9" ht="15.5" x14ac:dyDescent="0.35">
      <c r="C287" t="s">
        <v>379</v>
      </c>
      <c r="I287" s="6">
        <v>0.89</v>
      </c>
    </row>
    <row r="288" spans="3:9" ht="15.5" x14ac:dyDescent="0.35">
      <c r="C288" t="s">
        <v>381</v>
      </c>
      <c r="I288" s="6">
        <v>0.21</v>
      </c>
    </row>
    <row r="289" spans="3:9" ht="15.5" x14ac:dyDescent="0.35">
      <c r="C289" t="s">
        <v>382</v>
      </c>
      <c r="I289" s="6">
        <v>0.39</v>
      </c>
    </row>
    <row r="290" spans="3:9" ht="15.5" x14ac:dyDescent="0.35">
      <c r="C290" t="s">
        <v>383</v>
      </c>
      <c r="I290" s="6">
        <v>0.22</v>
      </c>
    </row>
    <row r="291" spans="3:9" ht="15.5" x14ac:dyDescent="0.35">
      <c r="C291" t="s">
        <v>384</v>
      </c>
      <c r="I291" s="6">
        <v>0.95</v>
      </c>
    </row>
    <row r="292" spans="3:9" ht="15.5" x14ac:dyDescent="0.35">
      <c r="C292" t="s">
        <v>385</v>
      </c>
      <c r="I292" s="5">
        <v>8048000000000</v>
      </c>
    </row>
    <row r="293" spans="3:9" ht="15.5" x14ac:dyDescent="0.35">
      <c r="C293" t="s">
        <v>386</v>
      </c>
      <c r="I293" s="5">
        <v>138000000000</v>
      </c>
    </row>
    <row r="294" spans="3:9" ht="15.5" x14ac:dyDescent="0.35">
      <c r="C294" t="s">
        <v>387</v>
      </c>
      <c r="I294" s="5">
        <v>129000000000</v>
      </c>
    </row>
    <row r="295" spans="3:9" ht="15.5" x14ac:dyDescent="0.35">
      <c r="C295" t="s">
        <v>388</v>
      </c>
      <c r="I295" s="5">
        <v>-849000000000</v>
      </c>
    </row>
    <row r="296" spans="3:9" ht="15.5" x14ac:dyDescent="0.35">
      <c r="C296" t="s">
        <v>389</v>
      </c>
      <c r="D296" s="5">
        <v>104000000000</v>
      </c>
    </row>
    <row r="297" spans="3:9" ht="15.5" x14ac:dyDescent="0.35">
      <c r="C297" t="s">
        <v>390</v>
      </c>
      <c r="D297" s="5">
        <v>12346000000000</v>
      </c>
    </row>
    <row r="298" spans="3:9" ht="15.5" x14ac:dyDescent="0.35">
      <c r="C298" t="s">
        <v>391</v>
      </c>
      <c r="D298" s="5">
        <v>6626000000000</v>
      </c>
    </row>
    <row r="299" spans="3:9" ht="15.5" x14ac:dyDescent="0.35">
      <c r="C299" t="s">
        <v>299</v>
      </c>
      <c r="D299" s="5">
        <v>-926000000000</v>
      </c>
    </row>
    <row r="300" spans="3:9" ht="15.5" x14ac:dyDescent="0.35">
      <c r="C300" t="s">
        <v>298</v>
      </c>
      <c r="I300" s="5">
        <v>5720000000000</v>
      </c>
    </row>
    <row r="301" spans="3:9" ht="15.5" x14ac:dyDescent="0.35">
      <c r="C301" t="s">
        <v>297</v>
      </c>
      <c r="D301" s="5">
        <v>2208000000000</v>
      </c>
    </row>
    <row r="302" spans="3:9" ht="15.5" x14ac:dyDescent="0.35">
      <c r="C302" t="s">
        <v>296</v>
      </c>
      <c r="D302" s="5">
        <v>2329000000000</v>
      </c>
    </row>
    <row r="303" spans="3:9" ht="15.5" x14ac:dyDescent="0.35">
      <c r="C303" t="s">
        <v>23</v>
      </c>
      <c r="D303" s="5">
        <v>4537000000000</v>
      </c>
    </row>
    <row r="304" spans="3:9" ht="15.5" x14ac:dyDescent="0.35">
      <c r="C304" t="s">
        <v>20</v>
      </c>
      <c r="D304" s="5">
        <v>4433000000000</v>
      </c>
    </row>
    <row r="305" spans="3:9" ht="15.5" x14ac:dyDescent="0.35">
      <c r="C305" t="s">
        <v>392</v>
      </c>
      <c r="I305" s="5">
        <v>5720000000000</v>
      </c>
    </row>
    <row r="306" spans="3:9" ht="15.5" x14ac:dyDescent="0.35">
      <c r="C306" t="s">
        <v>393</v>
      </c>
      <c r="I306" s="5">
        <v>-222000000000</v>
      </c>
    </row>
    <row r="307" spans="3:9" ht="15.5" x14ac:dyDescent="0.35">
      <c r="C307" t="s">
        <v>394</v>
      </c>
      <c r="I307" s="5">
        <v>-247000000000</v>
      </c>
    </row>
    <row r="308" spans="3:9" ht="15.5" x14ac:dyDescent="0.35">
      <c r="C308" t="s">
        <v>395</v>
      </c>
      <c r="I308" s="5">
        <v>490000000000</v>
      </c>
    </row>
    <row r="309" spans="3:9" ht="15.5" x14ac:dyDescent="0.35">
      <c r="C309" t="s">
        <v>396</v>
      </c>
      <c r="I309" s="5">
        <v>-249000000000</v>
      </c>
    </row>
    <row r="310" spans="3:9" ht="15.5" x14ac:dyDescent="0.35">
      <c r="C310" t="s">
        <v>397</v>
      </c>
      <c r="I310" s="5">
        <v>-471000000000</v>
      </c>
    </row>
  </sheetData>
  <pageMargins left="0.7" right="0.7" top="0.75" bottom="0.75" header="0.3" footer="0.3"/>
  <ignoredErrors>
    <ignoredError sqref="A1:Z311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W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2429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2430</v>
      </c>
      <c r="D2" s="2" vm="20">
        <f ca="1">IFERROR(_xlfn.STOCKHISTORY("XIDX:" &amp; $C$1, D3, , 0, 0, 1), "Libur")</f>
        <v>730</v>
      </c>
      <c r="H2" s="2" vm="20">
        <f ca="1">IFERROR(INDEX(D2:G2,COUNT(D2:G2)),"")</f>
        <v>730</v>
      </c>
      <c r="I2" s="2" vm="638">
        <f t="shared" ref="I2:W2" ca="1" si="0">IFERROR(_xlfn.STOCKHISTORY("XIDX:" &amp; $C$1, I1, , 0, 0, 1), "Libur")</f>
        <v>1005</v>
      </c>
      <c r="J2" s="2" t="str">
        <f t="shared" ca="1" si="0"/>
        <v>Libur</v>
      </c>
      <c r="K2" s="2" vm="639">
        <f t="shared" ca="1" si="0"/>
        <v>552.5</v>
      </c>
      <c r="L2" s="2" vm="257">
        <f t="shared" ca="1" si="0"/>
        <v>675</v>
      </c>
      <c r="M2" s="2" vm="640">
        <f t="shared" ca="1" si="0"/>
        <v>765</v>
      </c>
      <c r="N2" s="2" vm="641">
        <f t="shared" ca="1" si="0"/>
        <v>262</v>
      </c>
      <c r="O2" s="2" t="str">
        <f t="shared" ca="1" si="0"/>
        <v>Libur</v>
      </c>
      <c r="P2" s="2" t="str">
        <f t="shared" ca="1" si="0"/>
        <v>Libur</v>
      </c>
      <c r="Q2" s="2" vm="133">
        <f t="shared" ca="1" si="0"/>
        <v>240</v>
      </c>
      <c r="R2" s="2" vm="214">
        <f t="shared" ca="1" si="0"/>
        <v>400</v>
      </c>
      <c r="S2" s="2" t="str">
        <f t="shared" ca="1" si="0"/>
        <v>Libur</v>
      </c>
      <c r="T2" s="2" vm="431">
        <f t="shared" ca="1" si="0"/>
        <v>182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274472671</v>
      </c>
      <c r="H4" s="2">
        <f>IFERROR(SUM(D4:G4)*(4/MAX(1,COUNT(D4:G4))),"")</f>
        <v>1097890684</v>
      </c>
      <c r="I4" s="2">
        <f t="shared" ref="I4:W4" si="1">IFERROR(INDEX(I51:I500,MATCH($C$4,$C$51:$C$500,0)),"")</f>
        <v>1174366434</v>
      </c>
      <c r="J4" s="2">
        <f t="shared" si="1"/>
        <v>1292650185</v>
      </c>
      <c r="K4" s="2">
        <f t="shared" si="1"/>
        <v>1401034930</v>
      </c>
      <c r="L4" s="2">
        <f t="shared" si="1"/>
        <v>1565130699</v>
      </c>
      <c r="M4" s="2">
        <f t="shared" si="1"/>
        <v>1235758502</v>
      </c>
      <c r="N4" s="2">
        <f t="shared" si="1"/>
        <v>989751556</v>
      </c>
      <c r="O4" s="2">
        <f t="shared" si="1"/>
        <v>1022192946</v>
      </c>
      <c r="P4" s="2">
        <f t="shared" si="1"/>
        <v>1022214489</v>
      </c>
      <c r="Q4" s="2">
        <f t="shared" si="1"/>
        <v>931768491</v>
      </c>
      <c r="R4" s="2">
        <f t="shared" si="1"/>
        <v>906028898</v>
      </c>
      <c r="S4" s="2">
        <f t="shared" si="1"/>
        <v>1006626552</v>
      </c>
      <c r="T4" s="2">
        <f t="shared" si="1"/>
        <v>1243238928</v>
      </c>
      <c r="U4" s="2">
        <f t="shared" si="1"/>
        <v>1318716014</v>
      </c>
      <c r="V4" s="2">
        <f t="shared" si="1"/>
        <v>1309590939</v>
      </c>
      <c r="W4" s="2">
        <f t="shared" si="1"/>
        <v>872200848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6902196</v>
      </c>
      <c r="H5" s="2">
        <f>IFERROR(SUM(D5:G5)*(4/MAX(1,COUNT(D5:G5))),"")</f>
        <v>27608784</v>
      </c>
      <c r="I5" s="2">
        <f t="shared" ref="I5:W5" si="2">IFERROR(INDEX(I51:I500,MATCH($C$5,$C$51:$C$500,0)),"")</f>
        <v>6650749</v>
      </c>
      <c r="J5" s="2">
        <f t="shared" si="2"/>
        <v>5897563</v>
      </c>
      <c r="K5" s="2">
        <f t="shared" si="2"/>
        <v>25469897</v>
      </c>
      <c r="L5" s="2">
        <f t="shared" si="2"/>
        <v>26559720</v>
      </c>
      <c r="M5" s="2">
        <f t="shared" si="2"/>
        <v>28440384</v>
      </c>
      <c r="N5" s="2">
        <f t="shared" si="2"/>
        <v>18700397</v>
      </c>
      <c r="O5" s="2">
        <f t="shared" si="2"/>
        <v>12756886</v>
      </c>
      <c r="P5" s="2">
        <f t="shared" si="2"/>
        <v>10826175</v>
      </c>
      <c r="Q5" s="2">
        <f t="shared" si="2"/>
        <v>15045849</v>
      </c>
      <c r="R5" s="2">
        <f t="shared" si="2"/>
        <v>20409437</v>
      </c>
      <c r="S5" s="2">
        <f t="shared" si="2"/>
        <v>9212859</v>
      </c>
      <c r="T5" s="2">
        <f t="shared" si="2"/>
        <v>7120666</v>
      </c>
      <c r="U5" s="2">
        <f t="shared" si="2"/>
        <v>12037734</v>
      </c>
      <c r="V5" s="2">
        <f t="shared" si="2"/>
        <v>11006399</v>
      </c>
      <c r="W5" s="2">
        <f t="shared" si="2"/>
        <v>4635986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185607546</v>
      </c>
      <c r="H6" s="2">
        <f>IFERROR(INDEX(D6:G6,COUNT(D6:G6)),"")</f>
        <v>185607546</v>
      </c>
      <c r="I6" s="2">
        <f t="shared" ref="I6:W6" si="3">IFERROR(INDEX(I51:I500,MATCH($C$6,$C$51:$C$500,0)),"")</f>
        <v>178611070</v>
      </c>
      <c r="J6" s="2">
        <f t="shared" si="3"/>
        <v>174955646</v>
      </c>
      <c r="K6" s="2">
        <f t="shared" si="3"/>
        <v>178664359</v>
      </c>
      <c r="L6" s="2">
        <f t="shared" si="3"/>
        <v>167393935</v>
      </c>
      <c r="M6" s="2">
        <f t="shared" si="3"/>
        <v>153278389</v>
      </c>
      <c r="N6" s="2">
        <f t="shared" si="3"/>
        <v>132922672</v>
      </c>
      <c r="O6" s="2">
        <f t="shared" si="3"/>
        <v>116947774</v>
      </c>
      <c r="P6" s="2">
        <f t="shared" si="3"/>
        <v>108798941</v>
      </c>
      <c r="Q6" s="2">
        <f t="shared" si="3"/>
        <v>100985962</v>
      </c>
      <c r="R6" s="2">
        <f t="shared" si="3"/>
        <v>82845437</v>
      </c>
      <c r="S6" s="2">
        <f t="shared" si="3"/>
        <v>63081576</v>
      </c>
      <c r="T6" s="2">
        <f t="shared" si="3"/>
        <v>52108199</v>
      </c>
      <c r="U6" s="2">
        <f t="shared" si="3"/>
        <v>45768559</v>
      </c>
      <c r="V6" s="2">
        <f t="shared" si="3"/>
        <v>34455390</v>
      </c>
      <c r="W6" s="2">
        <f t="shared" si="3"/>
        <v>233781268000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4.8</v>
      </c>
      <c r="H7" s="3">
        <f>IFERROR(INDEX(D7:G7,COUNT(D7:G7)),"")</f>
        <v>4.8</v>
      </c>
      <c r="I7" s="3">
        <f t="shared" ref="I7:W7" si="4">IFERROR(INDEX(I51:I500,MATCH($C$7,$C$51:$C$500,0))/1000000000,"")</f>
        <v>4.8</v>
      </c>
      <c r="J7" s="3">
        <f t="shared" si="4"/>
        <v>0.48</v>
      </c>
      <c r="K7" s="3">
        <f t="shared" si="4"/>
        <v>0.48</v>
      </c>
      <c r="L7" s="3">
        <f t="shared" si="4"/>
        <v>0.48</v>
      </c>
      <c r="M7" s="3">
        <f t="shared" si="4"/>
        <v>0.48</v>
      </c>
      <c r="N7" s="3">
        <f t="shared" si="4"/>
        <v>0.48</v>
      </c>
      <c r="O7" s="3">
        <f t="shared" si="4"/>
        <v>0.48</v>
      </c>
      <c r="P7" s="3">
        <f t="shared" si="4"/>
        <v>0.48</v>
      </c>
      <c r="Q7" s="3">
        <f t="shared" si="4"/>
        <v>0.48</v>
      </c>
      <c r="R7" s="3">
        <f t="shared" si="4"/>
        <v>0.48</v>
      </c>
      <c r="S7" s="3">
        <f t="shared" si="4"/>
        <v>0.48</v>
      </c>
      <c r="T7" s="3">
        <f t="shared" si="4"/>
        <v>0.48</v>
      </c>
      <c r="U7" s="3">
        <f t="shared" si="4"/>
        <v>0.48</v>
      </c>
      <c r="V7" s="3">
        <f t="shared" si="4"/>
        <v>0.48</v>
      </c>
      <c r="W7" s="3">
        <f t="shared" si="4"/>
        <v>0.48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-137000000000</v>
      </c>
      <c r="H8" s="2">
        <f>IFERROR(INDEX(D8:G8,COUNT(D8:G8)),"")</f>
        <v>-137000000000</v>
      </c>
      <c r="I8" s="2">
        <f t="shared" ref="I8:W8" si="5">IFERROR(INDEX(I51:I500,MATCH($C$8,$C$51:$C$500,0)),"")</f>
        <v>152000000000</v>
      </c>
      <c r="J8" s="2">
        <f t="shared" si="5"/>
        <v>667000000000</v>
      </c>
      <c r="K8" s="2">
        <f t="shared" si="5"/>
        <v>364000000000</v>
      </c>
      <c r="L8" s="2">
        <f t="shared" si="5"/>
        <v>274000000000</v>
      </c>
      <c r="M8" s="2">
        <f t="shared" si="5"/>
        <v>-869000000000</v>
      </c>
      <c r="N8" s="2">
        <f t="shared" si="5"/>
        <v>395000000000</v>
      </c>
      <c r="O8" s="2">
        <f t="shared" si="5"/>
        <v>16000000000</v>
      </c>
      <c r="P8" s="2">
        <f t="shared" si="5"/>
        <v>-196000000000</v>
      </c>
      <c r="Q8" s="2">
        <f t="shared" si="5"/>
        <v>162000000000</v>
      </c>
      <c r="R8" s="2">
        <f t="shared" si="5"/>
        <v>24000000000</v>
      </c>
      <c r="S8" s="2">
        <f t="shared" si="5"/>
        <v>-240000000000</v>
      </c>
      <c r="T8" s="2">
        <f t="shared" si="5"/>
        <v>-14000000000</v>
      </c>
      <c r="U8" s="2">
        <f t="shared" si="5"/>
        <v>470000000000</v>
      </c>
      <c r="V8" s="2">
        <f t="shared" si="5"/>
        <v>-26000000000</v>
      </c>
      <c r="W8" s="2">
        <f t="shared" si="5"/>
        <v>-394000000000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-28.58</v>
      </c>
      <c r="H9" s="3">
        <f>IFERROR(INDEX(D9:G9,COUNT(D9:G9)),"")</f>
        <v>-28.58</v>
      </c>
      <c r="I9" s="3">
        <f t="shared" ref="I9:W9" si="6">IFERROR(INDEX(I51:I500,MATCH($C$9,$C$51:$C$500,0)),"")</f>
        <v>31.61</v>
      </c>
      <c r="J9" s="3">
        <f t="shared" si="6"/>
        <v>1388.69</v>
      </c>
      <c r="K9" s="3">
        <f t="shared" si="6"/>
        <v>759.19</v>
      </c>
      <c r="L9" s="3">
        <f t="shared" si="6"/>
        <v>570</v>
      </c>
      <c r="M9" s="3">
        <f t="shared" si="6"/>
        <v>-1811.34</v>
      </c>
      <c r="N9" s="3">
        <f t="shared" si="6"/>
        <v>822.25</v>
      </c>
      <c r="O9" s="3">
        <f t="shared" si="6"/>
        <v>34.25</v>
      </c>
      <c r="P9" s="3">
        <f t="shared" si="6"/>
        <v>-409.11</v>
      </c>
      <c r="Q9" s="3">
        <f t="shared" si="6"/>
        <v>337.19</v>
      </c>
      <c r="R9" s="3">
        <f t="shared" si="6"/>
        <v>49.75</v>
      </c>
      <c r="S9" s="3">
        <f t="shared" si="6"/>
        <v>-499.04</v>
      </c>
      <c r="T9" s="3">
        <f t="shared" si="6"/>
        <v>-28.53</v>
      </c>
      <c r="U9" s="3">
        <f t="shared" si="6"/>
        <v>978.75</v>
      </c>
      <c r="V9" s="3">
        <f t="shared" si="6"/>
        <v>-53.83</v>
      </c>
      <c r="W9" s="3">
        <f t="shared" si="6"/>
        <v>-820.26</v>
      </c>
    </row>
    <row r="10" spans="1:23" ht="15.5" x14ac:dyDescent="0.35">
      <c r="C10" t="s">
        <v>17</v>
      </c>
      <c r="D10" s="3">
        <f ca="1">IFERROR(IF(D9=0,"",D2/D9),"")</f>
        <v>-25.542337298810359</v>
      </c>
      <c r="I10" s="3">
        <f t="shared" ref="I10:W10" ca="1" si="7">IFERROR(IF(I9=0,"",I2/I9),"")</f>
        <v>31.793736159443213</v>
      </c>
      <c r="J10" s="3" t="str">
        <f t="shared" ca="1" si="7"/>
        <v/>
      </c>
      <c r="K10" s="3">
        <f t="shared" ca="1" si="7"/>
        <v>0.72774931176648794</v>
      </c>
      <c r="L10" s="3">
        <f t="shared" ca="1" si="7"/>
        <v>1.1842105263157894</v>
      </c>
      <c r="M10" s="3">
        <f t="shared" ca="1" si="7"/>
        <v>-0.42233926264533439</v>
      </c>
      <c r="N10" s="3">
        <f t="shared" ca="1" si="7"/>
        <v>0.31863788385527514</v>
      </c>
      <c r="O10" s="3" t="str">
        <f t="shared" ca="1" si="7"/>
        <v/>
      </c>
      <c r="P10" s="3" t="str">
        <f t="shared" ca="1" si="7"/>
        <v/>
      </c>
      <c r="Q10" s="3">
        <f t="shared" ca="1" si="7"/>
        <v>0.71176488033452945</v>
      </c>
      <c r="R10" s="3">
        <f t="shared" ca="1" si="7"/>
        <v>8.0402010050251249</v>
      </c>
      <c r="S10" s="3" t="str">
        <f t="shared" ca="1" si="7"/>
        <v/>
      </c>
      <c r="T10" s="3">
        <f t="shared" ca="1" si="7"/>
        <v>-6.3792499123729405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90417973</v>
      </c>
      <c r="H11" s="2">
        <f>IFERROR(INDEX(D11:G11,COUNT(D11:G11)),"")</f>
        <v>90417973</v>
      </c>
      <c r="I11" s="2">
        <f t="shared" ref="I11:W11" si="8">IFERROR(INDEX(I51:I500,MATCH($C$11,$C$51:$C$500,0)),"")</f>
        <v>76387182</v>
      </c>
      <c r="J11" s="2">
        <f t="shared" si="8"/>
        <v>76426500</v>
      </c>
      <c r="K11" s="2">
        <f t="shared" si="8"/>
        <v>63352405</v>
      </c>
      <c r="L11" s="2">
        <f t="shared" si="8"/>
        <v>52097981</v>
      </c>
      <c r="M11" s="2">
        <f t="shared" si="8"/>
        <v>66986200</v>
      </c>
      <c r="N11" s="2">
        <f t="shared" si="8"/>
        <v>62984876</v>
      </c>
      <c r="O11" s="2">
        <f t="shared" si="8"/>
        <v>54154460</v>
      </c>
      <c r="P11" s="2">
        <f t="shared" si="8"/>
        <v>107054468</v>
      </c>
      <c r="Q11" s="2">
        <f t="shared" si="8"/>
        <v>40165948</v>
      </c>
      <c r="R11" s="2">
        <f t="shared" si="8"/>
        <v>36869628</v>
      </c>
      <c r="S11" s="2">
        <f t="shared" si="8"/>
        <v>20254547</v>
      </c>
      <c r="T11" s="2">
        <f t="shared" si="8"/>
        <v>12539813</v>
      </c>
      <c r="U11" s="2">
        <f t="shared" si="8"/>
        <v>11539735</v>
      </c>
      <c r="V11" s="2">
        <f t="shared" si="8"/>
        <v>9332509</v>
      </c>
      <c r="W11" s="2">
        <f t="shared" si="8"/>
        <v>81944811000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1045000000000</v>
      </c>
      <c r="H12" s="2">
        <f>IFERROR(INDEX(D12:G12,COUNT(D12:G12)),"")</f>
        <v>1045000000000</v>
      </c>
      <c r="I12" s="2">
        <f t="shared" ref="I12:W12" si="9">IFERROR(INDEX(I51:I500,MATCH($C$12,$C$51:$C$500,0)),"")</f>
        <v>911000000000</v>
      </c>
      <c r="J12" s="2">
        <f t="shared" si="9"/>
        <v>792000000000</v>
      </c>
      <c r="K12" s="2">
        <f t="shared" si="9"/>
        <v>1240000000000</v>
      </c>
      <c r="L12" s="2">
        <f t="shared" si="9"/>
        <v>1276000000000</v>
      </c>
      <c r="M12" s="2">
        <f t="shared" si="9"/>
        <v>1251000000000</v>
      </c>
      <c r="N12" s="2">
        <f t="shared" si="9"/>
        <v>249000000000</v>
      </c>
      <c r="O12" s="2">
        <f t="shared" si="9"/>
        <v>572000000000</v>
      </c>
      <c r="P12" s="2">
        <f t="shared" si="9"/>
        <v>499000000000</v>
      </c>
      <c r="Q12" s="2">
        <f t="shared" si="9"/>
        <v>258000000000</v>
      </c>
      <c r="R12" s="2">
        <f t="shared" si="9"/>
        <v>473000000000</v>
      </c>
      <c r="S12" s="2">
        <f t="shared" si="9"/>
        <v>505000000000</v>
      </c>
      <c r="T12" s="2">
        <f t="shared" si="9"/>
        <v>191000000000</v>
      </c>
      <c r="U12" s="2">
        <f t="shared" si="9"/>
        <v>127000000000</v>
      </c>
      <c r="V12" s="2">
        <f t="shared" si="9"/>
        <v>495000000000</v>
      </c>
      <c r="W12" s="2">
        <f t="shared" si="9"/>
        <v>431000000000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2582000000000</v>
      </c>
      <c r="H13" s="2">
        <f>IFERROR(INDEX(D13:G13,COUNT(D13:G13)),"")</f>
        <v>2582000000000</v>
      </c>
      <c r="I13" s="2">
        <f t="shared" ref="I13:W13" si="10">IFERROR(INDEX(I51:I500,MATCH($C$13,$C$51:$C$500,0)),"")</f>
        <v>2188000000000</v>
      </c>
      <c r="J13" s="2">
        <f t="shared" si="10"/>
        <v>2027000000000</v>
      </c>
      <c r="K13" s="2">
        <f t="shared" si="10"/>
        <v>2219000000000</v>
      </c>
      <c r="L13" s="2">
        <f t="shared" si="10"/>
        <v>2089000000000</v>
      </c>
      <c r="M13" s="2">
        <f t="shared" si="10"/>
        <v>2207000000000</v>
      </c>
      <c r="N13" s="2">
        <f t="shared" si="10"/>
        <v>1138000000000</v>
      </c>
      <c r="O13" s="2">
        <f t="shared" si="10"/>
        <v>1325000000000</v>
      </c>
      <c r="P13" s="2">
        <f t="shared" si="10"/>
        <v>2049000000000</v>
      </c>
      <c r="Q13" s="2">
        <f t="shared" si="10"/>
        <v>803000000000</v>
      </c>
      <c r="R13" s="2">
        <f t="shared" si="10"/>
        <v>968000000000</v>
      </c>
      <c r="S13" s="2">
        <f t="shared" si="10"/>
        <v>784000000000</v>
      </c>
      <c r="T13" s="2">
        <f t="shared" si="10"/>
        <v>347000000000</v>
      </c>
      <c r="U13" s="2">
        <f t="shared" si="10"/>
        <v>267000000000</v>
      </c>
      <c r="V13" s="2">
        <f t="shared" si="10"/>
        <v>585000000000</v>
      </c>
      <c r="W13" s="2">
        <f t="shared" si="10"/>
        <v>513000000000</v>
      </c>
    </row>
    <row r="14" spans="1:23" ht="15.5" x14ac:dyDescent="0.35">
      <c r="C14" t="s">
        <v>26</v>
      </c>
      <c r="D14" s="2">
        <f>IFERROR(INDEX(D51:D500,MATCH($C$14,$C$51:$C$500,0)),"")</f>
        <v>-2088831</v>
      </c>
      <c r="H14" s="2">
        <f>IFERROR(SUM(D14:G14)*(4/MAX(1,COUNT(D14:G14))),"")</f>
        <v>-8355324</v>
      </c>
      <c r="I14" s="2">
        <f t="shared" ref="I14:W14" si="11">IFERROR(INDEX(I51:I500,MATCH($C$14,$C$51:$C$500,0)),"")</f>
        <v>-8539593</v>
      </c>
      <c r="J14" s="2">
        <f t="shared" si="11"/>
        <v>-10199854</v>
      </c>
      <c r="K14" s="2">
        <f t="shared" si="11"/>
        <v>-11353946</v>
      </c>
      <c r="L14" s="2">
        <f t="shared" si="11"/>
        <v>-8476276</v>
      </c>
      <c r="M14" s="2">
        <f t="shared" si="11"/>
        <v>-5899279</v>
      </c>
      <c r="N14" s="2">
        <f t="shared" si="11"/>
        <v>-4871989</v>
      </c>
      <c r="O14" s="2">
        <f t="shared" si="11"/>
        <v>-6135209</v>
      </c>
      <c r="P14" s="2">
        <f t="shared" si="11"/>
        <v>-4364091</v>
      </c>
      <c r="Q14" s="2">
        <f t="shared" si="11"/>
        <v>-2883458</v>
      </c>
      <c r="R14" s="2">
        <f t="shared" si="11"/>
        <v>-2304285</v>
      </c>
      <c r="S14" s="2">
        <f t="shared" si="11"/>
        <v>-2573137</v>
      </c>
      <c r="T14" s="2">
        <f t="shared" si="11"/>
        <v>-3372189</v>
      </c>
      <c r="U14" s="2">
        <f t="shared" si="11"/>
        <v>-4525228</v>
      </c>
      <c r="V14" s="2">
        <f t="shared" si="11"/>
        <v>-2290256</v>
      </c>
      <c r="W14" s="2">
        <f t="shared" si="11"/>
        <v>-2006047</v>
      </c>
    </row>
    <row r="15" spans="1:23" ht="15.5" x14ac:dyDescent="0.35">
      <c r="C15" t="s">
        <v>27</v>
      </c>
      <c r="D15" s="2">
        <f>IFERROR(INDEX(D51:D500,MATCH($C$15,$C$51:$C$500,0)),"")</f>
        <v>-2269612</v>
      </c>
      <c r="H15" s="2">
        <f>IFERROR(SUM(D15:G15)*(4/MAX(1,COUNT(D15:G15))),"")</f>
        <v>-9078448</v>
      </c>
      <c r="I15" s="2">
        <f t="shared" ref="I15:W15" si="12">IFERROR(INDEX(I51:I500,MATCH($C$15,$C$51:$C$500,0)),"")</f>
        <v>-8615849</v>
      </c>
      <c r="J15" s="2">
        <f t="shared" si="12"/>
        <v>-5000602</v>
      </c>
      <c r="K15" s="2">
        <f t="shared" si="12"/>
        <v>-7968602</v>
      </c>
      <c r="L15" s="2">
        <f t="shared" si="12"/>
        <v>-9573640</v>
      </c>
      <c r="M15" s="2">
        <f t="shared" si="12"/>
        <v>-7834818</v>
      </c>
      <c r="N15" s="2">
        <f t="shared" si="12"/>
        <v>-5750610</v>
      </c>
      <c r="O15" s="2">
        <f t="shared" si="12"/>
        <v>-5363459</v>
      </c>
      <c r="P15" s="2">
        <f t="shared" si="12"/>
        <v>-4301144</v>
      </c>
      <c r="Q15" s="2">
        <f t="shared" si="12"/>
        <v>-4444529</v>
      </c>
      <c r="R15" s="2">
        <f t="shared" si="12"/>
        <v>-7338589</v>
      </c>
      <c r="S15" s="2">
        <f t="shared" si="12"/>
        <v>-3900704</v>
      </c>
      <c r="T15" s="2">
        <f t="shared" si="12"/>
        <v>-3395822</v>
      </c>
      <c r="U15" s="2">
        <f t="shared" si="12"/>
        <v>-4232105</v>
      </c>
      <c r="V15" s="2">
        <f t="shared" si="12"/>
        <v>-3955956</v>
      </c>
      <c r="W15" s="2">
        <f t="shared" si="12"/>
        <v>-1609928</v>
      </c>
    </row>
    <row r="16" spans="1:23" ht="15.5" x14ac:dyDescent="0.35">
      <c r="C16" t="s">
        <v>28</v>
      </c>
      <c r="D16" s="2">
        <f>IFERROR(INDEX(D51:D500,MATCH($C$16,$C$51:$C$500,0)),"")</f>
        <v>10142551</v>
      </c>
      <c r="H16" s="2">
        <f>IFERROR(SUM(D16:G16)*(4/MAX(1,COUNT(D16:G16))),"")</f>
        <v>40570204</v>
      </c>
      <c r="I16" s="2">
        <f t="shared" ref="I16:W16" si="13">IFERROR(INDEX(I51:I500,MATCH($C$16,$C$51:$C$500,0)),"")</f>
        <v>18304472</v>
      </c>
      <c r="J16" s="2">
        <f t="shared" si="13"/>
        <v>14595261</v>
      </c>
      <c r="K16" s="2">
        <f t="shared" si="13"/>
        <v>32702040</v>
      </c>
      <c r="L16" s="2">
        <f t="shared" si="13"/>
        <v>42400940</v>
      </c>
      <c r="M16" s="2">
        <f t="shared" si="13"/>
        <v>37325760</v>
      </c>
      <c r="N16" s="2">
        <f t="shared" si="13"/>
        <v>25441995</v>
      </c>
      <c r="O16" s="2">
        <f t="shared" si="13"/>
        <v>16875017</v>
      </c>
      <c r="P16" s="2">
        <f t="shared" si="13"/>
        <v>16244161</v>
      </c>
      <c r="Q16" s="2">
        <f t="shared" si="13"/>
        <v>20414015</v>
      </c>
      <c r="R16" s="2">
        <f t="shared" si="13"/>
        <v>28054787</v>
      </c>
      <c r="S16" s="2">
        <f t="shared" si="13"/>
        <v>13952881</v>
      </c>
      <c r="T16" s="2">
        <f t="shared" si="13"/>
        <v>10515630</v>
      </c>
      <c r="U16" s="2">
        <f t="shared" si="13"/>
        <v>16269839</v>
      </c>
      <c r="V16" s="2">
        <f t="shared" si="13"/>
        <v>14962355</v>
      </c>
      <c r="W16" s="2">
        <f t="shared" si="13"/>
        <v>6245914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3504000000000</v>
      </c>
      <c r="H20" s="2">
        <f t="shared" ref="H20:W20" ca="1" si="14">IFERROR(H21*H2,"")</f>
        <v>3504000000000</v>
      </c>
      <c r="I20" s="2">
        <f t="shared" ca="1" si="14"/>
        <v>4824000000000</v>
      </c>
      <c r="J20" s="2" t="str">
        <f t="shared" ca="1" si="14"/>
        <v/>
      </c>
      <c r="K20" s="2">
        <f t="shared" ca="1" si="14"/>
        <v>265200000000</v>
      </c>
      <c r="L20" s="2">
        <f t="shared" ca="1" si="14"/>
        <v>324000000000</v>
      </c>
      <c r="M20" s="2">
        <f t="shared" ca="1" si="14"/>
        <v>367200000000</v>
      </c>
      <c r="N20" s="2">
        <f t="shared" ca="1" si="14"/>
        <v>125760000000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115200000000</v>
      </c>
      <c r="R20" s="2">
        <f t="shared" ca="1" si="14"/>
        <v>192000000000</v>
      </c>
      <c r="S20" s="2" t="str">
        <f t="shared" ca="1" si="14"/>
        <v/>
      </c>
      <c r="T20" s="2">
        <f t="shared" ca="1" si="14"/>
        <v>87360000000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4800000000</v>
      </c>
      <c r="H21" s="2">
        <f>IFERROR(INDEX(D21:G21,COUNT(D21:G21)),"")</f>
        <v>4800000000</v>
      </c>
      <c r="I21" s="2">
        <f t="shared" ref="I21:W21" si="15">IFERROR(INDEX(I51:I500,MATCH($C$7,$C$51:$C$500,0)),"")</f>
        <v>4800000000</v>
      </c>
      <c r="J21" s="2">
        <f t="shared" si="15"/>
        <v>480000000</v>
      </c>
      <c r="K21" s="2">
        <f t="shared" si="15"/>
        <v>480000000</v>
      </c>
      <c r="L21" s="2">
        <f t="shared" si="15"/>
        <v>480000000</v>
      </c>
      <c r="M21" s="2">
        <f t="shared" si="15"/>
        <v>480000000</v>
      </c>
      <c r="N21" s="2">
        <f t="shared" si="15"/>
        <v>480000000</v>
      </c>
      <c r="O21" s="2">
        <f t="shared" si="15"/>
        <v>480000000</v>
      </c>
      <c r="P21" s="2">
        <f t="shared" si="15"/>
        <v>480000000</v>
      </c>
      <c r="Q21" s="2">
        <f t="shared" si="15"/>
        <v>480000000</v>
      </c>
      <c r="R21" s="2">
        <f t="shared" si="15"/>
        <v>480000000</v>
      </c>
      <c r="S21" s="2">
        <f t="shared" si="15"/>
        <v>480000000</v>
      </c>
      <c r="T21" s="2">
        <f t="shared" si="15"/>
        <v>480000000</v>
      </c>
      <c r="U21" s="2">
        <f t="shared" si="15"/>
        <v>480000000</v>
      </c>
      <c r="V21" s="2">
        <f t="shared" si="15"/>
        <v>480000000</v>
      </c>
      <c r="W21" s="2">
        <f t="shared" si="15"/>
        <v>480000000</v>
      </c>
    </row>
    <row r="23" spans="1:23" ht="15.5" x14ac:dyDescent="0.35">
      <c r="B23" t="s">
        <v>53</v>
      </c>
      <c r="C23" t="s">
        <v>54</v>
      </c>
      <c r="D23" s="3">
        <f>IFERROR(D5/D6*100,"")</f>
        <v>3.7187044108648468</v>
      </c>
      <c r="H23" s="3">
        <f t="shared" ref="H23:W23" si="16">IFERROR(H5/H6*100,"")</f>
        <v>14.874817643459387</v>
      </c>
      <c r="I23" s="3">
        <f t="shared" si="16"/>
        <v>3.7235928321799983</v>
      </c>
      <c r="J23" s="3">
        <f t="shared" si="16"/>
        <v>3.3708903569765329</v>
      </c>
      <c r="K23" s="3">
        <f t="shared" si="16"/>
        <v>14.255723493234596</v>
      </c>
      <c r="L23" s="3">
        <f t="shared" si="16"/>
        <v>15.866596361451208</v>
      </c>
      <c r="M23" s="3">
        <f t="shared" si="16"/>
        <v>18.554725284854083</v>
      </c>
      <c r="N23" s="3">
        <f t="shared" si="16"/>
        <v>14.068628563229604</v>
      </c>
      <c r="O23" s="3">
        <f t="shared" si="16"/>
        <v>10.908190522719996</v>
      </c>
      <c r="P23" s="3">
        <f t="shared" si="16"/>
        <v>9.9506253466198729</v>
      </c>
      <c r="Q23" s="3">
        <f t="shared" si="16"/>
        <v>14.898951004695087</v>
      </c>
      <c r="R23" s="3">
        <f t="shared" si="16"/>
        <v>24.635559590324814</v>
      </c>
      <c r="S23" s="3">
        <f t="shared" si="16"/>
        <v>14.604674746870625</v>
      </c>
      <c r="T23" s="3">
        <f t="shared" si="16"/>
        <v>13.66515469091534</v>
      </c>
      <c r="U23" s="3">
        <f t="shared" si="16"/>
        <v>26.301317461185526</v>
      </c>
      <c r="V23" s="3">
        <f t="shared" si="16"/>
        <v>31.943910662453685</v>
      </c>
      <c r="W23" s="3">
        <f t="shared" si="16"/>
        <v>1.9830442531434986E-3</v>
      </c>
    </row>
    <row r="24" spans="1:23" ht="15.5" x14ac:dyDescent="0.35">
      <c r="C24" t="s">
        <v>55</v>
      </c>
      <c r="D24" s="4">
        <f>IFERROR(_xlfn.RRI(5,I23,D23),"")</f>
        <v>-2.6270275048057012E-4</v>
      </c>
      <c r="H24" s="4">
        <f t="shared" ref="H24:W24" si="17">IFERROR(_xlfn.RRI(5,M23,H23),"")</f>
        <v>-4.3247899639995091E-2</v>
      </c>
      <c r="I24" s="4">
        <f t="shared" si="17"/>
        <v>-0.23344718224165151</v>
      </c>
      <c r="J24" s="4">
        <f t="shared" si="17"/>
        <v>-0.20932431701648446</v>
      </c>
      <c r="K24" s="4">
        <f t="shared" si="17"/>
        <v>7.4552843300880189E-2</v>
      </c>
      <c r="L24" s="4">
        <f t="shared" si="17"/>
        <v>1.266457164935475E-2</v>
      </c>
      <c r="M24" s="4">
        <f t="shared" si="17"/>
        <v>-5.5116164469011464E-2</v>
      </c>
      <c r="N24" s="4">
        <f t="shared" si="17"/>
        <v>-7.4509572859757789E-3</v>
      </c>
      <c r="O24" s="4">
        <f t="shared" si="17"/>
        <v>-4.406660769270776E-2</v>
      </c>
      <c r="P24" s="4">
        <f t="shared" si="17"/>
        <v>-0.17666879798854818</v>
      </c>
      <c r="Q24" s="4">
        <f t="shared" si="17"/>
        <v>-0.14147386200949641</v>
      </c>
      <c r="R24" s="4">
        <f t="shared" si="17"/>
        <v>5.5894020266165834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26.91</v>
      </c>
      <c r="H25" s="3">
        <f>IFERROR(INDEX(D25:G25,COUNT(D25:G25)),"")</f>
        <v>26.91</v>
      </c>
      <c r="I25" s="3">
        <f t="shared" ref="I25:W25" si="18">IFERROR(INDEX(I51:I500,MATCH($C$25,$C$51:$C$500,0)),"")</f>
        <v>29.94</v>
      </c>
      <c r="J25" s="3">
        <f t="shared" si="18"/>
        <v>288.18</v>
      </c>
      <c r="K25" s="3">
        <f t="shared" si="18"/>
        <v>768.54</v>
      </c>
      <c r="L25" s="3">
        <f t="shared" si="18"/>
        <v>999.27</v>
      </c>
      <c r="M25" s="3">
        <f t="shared" si="18"/>
        <v>861.5</v>
      </c>
      <c r="N25" s="3">
        <f t="shared" si="18"/>
        <v>594.34</v>
      </c>
      <c r="O25" s="3">
        <f t="shared" si="18"/>
        <v>330.19</v>
      </c>
      <c r="P25" s="3">
        <f t="shared" si="18"/>
        <v>366.8</v>
      </c>
      <c r="Q25" s="3">
        <f t="shared" si="18"/>
        <v>445.83</v>
      </c>
      <c r="R25" s="3">
        <f t="shared" si="18"/>
        <v>558.63</v>
      </c>
      <c r="S25" s="3">
        <f t="shared" si="18"/>
        <v>278.64999999999998</v>
      </c>
      <c r="T25" s="3">
        <f t="shared" si="18"/>
        <v>184.59</v>
      </c>
      <c r="U25" s="3">
        <f t="shared" si="18"/>
        <v>305.91000000000003</v>
      </c>
      <c r="V25" s="3">
        <f t="shared" si="18"/>
        <v>221.73</v>
      </c>
      <c r="W25" s="3">
        <f t="shared" si="18"/>
        <v>87.58</v>
      </c>
    </row>
    <row r="26" spans="1:23" ht="15.5" x14ac:dyDescent="0.35">
      <c r="C26" t="s">
        <v>58</v>
      </c>
      <c r="D26" s="4">
        <f>IFERROR(_xlfn.RRI(5,I25,D25),"")</f>
        <v>-2.1113407055503575E-2</v>
      </c>
      <c r="H26" s="4">
        <f t="shared" ref="H26:W26" si="19">IFERROR(_xlfn.RRI(5,M25,H25),"")</f>
        <v>-0.50004411689652928</v>
      </c>
      <c r="I26" s="4">
        <f t="shared" si="19"/>
        <v>-0.44989781848467048</v>
      </c>
      <c r="J26" s="4">
        <f t="shared" si="19"/>
        <v>-2.6849558185699007E-2</v>
      </c>
      <c r="K26" s="4">
        <f t="shared" si="19"/>
        <v>0.1594377323759979</v>
      </c>
      <c r="L26" s="4">
        <f t="shared" si="19"/>
        <v>0.17517545492950526</v>
      </c>
      <c r="M26" s="4">
        <f t="shared" si="19"/>
        <v>9.050134456736636E-2</v>
      </c>
      <c r="N26" s="4">
        <f t="shared" si="19"/>
        <v>0.1635771457175943</v>
      </c>
      <c r="O26" s="4">
        <f t="shared" si="19"/>
        <v>0.12333980789713062</v>
      </c>
      <c r="P26" s="4">
        <f t="shared" si="19"/>
        <v>3.6972240524724809E-2</v>
      </c>
      <c r="Q26" s="4">
        <f t="shared" si="19"/>
        <v>0.14992354504408811</v>
      </c>
      <c r="R26" s="4">
        <f t="shared" si="19"/>
        <v>0.44858459639179404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5.7181806458333331E-2</v>
      </c>
      <c r="H27" s="3">
        <f t="shared" ref="H27:W27" si="20">IFERROR(H4/H21,"")</f>
        <v>0.22872722583333333</v>
      </c>
      <c r="I27" s="3">
        <f t="shared" si="20"/>
        <v>0.24465967375</v>
      </c>
      <c r="J27" s="3">
        <f t="shared" si="20"/>
        <v>2.6930212187499998</v>
      </c>
      <c r="K27" s="3">
        <f t="shared" si="20"/>
        <v>2.9188227708333332</v>
      </c>
      <c r="L27" s="3">
        <f t="shared" si="20"/>
        <v>3.2606889562500001</v>
      </c>
      <c r="M27" s="3">
        <f t="shared" si="20"/>
        <v>2.5744968791666665</v>
      </c>
      <c r="N27" s="3">
        <f t="shared" si="20"/>
        <v>2.0619824083333333</v>
      </c>
      <c r="O27" s="3">
        <f t="shared" si="20"/>
        <v>2.1295686374999998</v>
      </c>
      <c r="P27" s="3">
        <f t="shared" si="20"/>
        <v>2.1296135187499998</v>
      </c>
      <c r="Q27" s="3">
        <f t="shared" si="20"/>
        <v>1.94118435625</v>
      </c>
      <c r="R27" s="3">
        <f t="shared" si="20"/>
        <v>1.8875602041666666</v>
      </c>
      <c r="S27" s="3">
        <f t="shared" si="20"/>
        <v>2.0971386500000002</v>
      </c>
      <c r="T27" s="3">
        <f t="shared" si="20"/>
        <v>2.5900810999999999</v>
      </c>
      <c r="U27" s="3">
        <f t="shared" si="20"/>
        <v>2.7473250291666669</v>
      </c>
      <c r="V27" s="3">
        <f t="shared" si="20"/>
        <v>2.7283144562500001</v>
      </c>
      <c r="W27" s="3">
        <f t="shared" si="20"/>
        <v>1.8170850999999999</v>
      </c>
    </row>
    <row r="28" spans="1:23" ht="15.5" x14ac:dyDescent="0.35">
      <c r="C28" t="s">
        <v>60</v>
      </c>
      <c r="D28" s="4">
        <f>IFERROR(_xlfn.RRI(5,I27,D27),"")</f>
        <v>-0.25227983042662538</v>
      </c>
      <c r="H28" s="4">
        <f t="shared" ref="H28:W28" si="21">IFERROR(_xlfn.RRI(5,M27,H27),"")</f>
        <v>-0.38379516936464597</v>
      </c>
      <c r="I28" s="4">
        <f t="shared" si="21"/>
        <v>-0.34708674222123526</v>
      </c>
      <c r="J28" s="4">
        <f t="shared" si="21"/>
        <v>4.806839930681317E-2</v>
      </c>
      <c r="K28" s="4">
        <f t="shared" si="21"/>
        <v>6.507793142457996E-2</v>
      </c>
      <c r="L28" s="4">
        <f t="shared" si="21"/>
        <v>0.10929873557582148</v>
      </c>
      <c r="M28" s="4">
        <f t="shared" si="21"/>
        <v>6.4040874518945134E-2</v>
      </c>
      <c r="N28" s="4">
        <f t="shared" si="21"/>
        <v>-3.3754929313263293E-3</v>
      </c>
      <c r="O28" s="4">
        <f t="shared" si="21"/>
        <v>-3.8397340278094383E-2</v>
      </c>
      <c r="P28" s="4">
        <f t="shared" si="21"/>
        <v>-4.966187911597586E-2</v>
      </c>
      <c r="Q28" s="4">
        <f t="shared" si="21"/>
        <v>-6.5811596889002399E-2</v>
      </c>
      <c r="R28" s="4">
        <f t="shared" si="21"/>
        <v>7.6393267178702651E-3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-0.10120240480961927</v>
      </c>
      <c r="I29" s="4">
        <f t="shared" si="22"/>
        <v>-0.89610660004164067</v>
      </c>
      <c r="J29" s="4">
        <f t="shared" si="22"/>
        <v>-0.62502927629010852</v>
      </c>
      <c r="K29" s="4">
        <f t="shared" si="22"/>
        <v>-0.23089855594584049</v>
      </c>
      <c r="L29" s="4">
        <f t="shared" si="22"/>
        <v>0.15991874637260589</v>
      </c>
      <c r="M29" s="4">
        <f t="shared" si="22"/>
        <v>0.4495070161860214</v>
      </c>
      <c r="N29" s="4">
        <f t="shared" si="22"/>
        <v>0.79999394288137149</v>
      </c>
      <c r="O29" s="4">
        <f t="shared" si="22"/>
        <v>-9.980916030534355E-2</v>
      </c>
      <c r="P29" s="4">
        <f t="shared" si="22"/>
        <v>-0.17726487674674199</v>
      </c>
      <c r="Q29" s="4">
        <f t="shared" si="22"/>
        <v>-0.20192256054991678</v>
      </c>
      <c r="R29" s="4">
        <f t="shared" si="22"/>
        <v>1.0047730127399965</v>
      </c>
      <c r="S29" s="4">
        <f t="shared" si="22"/>
        <v>0.50956173140473471</v>
      </c>
      <c r="T29" s="4">
        <f t="shared" si="22"/>
        <v>-0.39658723153868791</v>
      </c>
      <c r="U29" s="4">
        <f t="shared" si="22"/>
        <v>0.37965092680286855</v>
      </c>
      <c r="V29" s="4">
        <f t="shared" si="22"/>
        <v>1.5317424069422241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-6.5120858180113858E-2</v>
      </c>
      <c r="I30" s="4">
        <f t="shared" si="23"/>
        <v>-0.90915048420466504</v>
      </c>
      <c r="J30" s="4">
        <f t="shared" si="23"/>
        <v>-7.736048736486538E-2</v>
      </c>
      <c r="K30" s="4">
        <f t="shared" si="23"/>
        <v>-0.10484477053887249</v>
      </c>
      <c r="L30" s="4">
        <f t="shared" si="23"/>
        <v>0.26653443732487481</v>
      </c>
      <c r="M30" s="4">
        <f t="shared" si="23"/>
        <v>0.2485542402117728</v>
      </c>
      <c r="N30" s="4">
        <f t="shared" si="23"/>
        <v>-3.1737051333555089E-2</v>
      </c>
      <c r="O30" s="4">
        <f t="shared" si="23"/>
        <v>-2.1074833346456615E-5</v>
      </c>
      <c r="P30" s="4">
        <f t="shared" si="23"/>
        <v>9.7069174235469971E-2</v>
      </c>
      <c r="Q30" s="4">
        <f t="shared" si="23"/>
        <v>2.84092406509533E-2</v>
      </c>
      <c r="R30" s="4">
        <f t="shared" si="23"/>
        <v>-9.9935426698341379E-2</v>
      </c>
      <c r="S30" s="4">
        <f t="shared" si="23"/>
        <v>-0.19031931085092266</v>
      </c>
      <c r="T30" s="4">
        <f t="shared" si="23"/>
        <v>-5.7235284321041191E-2</v>
      </c>
      <c r="U30" s="4">
        <f t="shared" si="23"/>
        <v>6.9678818997998869E-3</v>
      </c>
      <c r="V30" s="4">
        <f t="shared" si="23"/>
        <v>0.5014786353429459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621.70000000000005</v>
      </c>
      <c r="H32" s="3">
        <f>IFERROR(INDEX(D32:G32,COUNT(D32:G32)),"")</f>
        <v>621.70000000000005</v>
      </c>
      <c r="I32" s="3">
        <f t="shared" ref="I32:W32" si="24">IFERROR(INDEX(I51:I500,MATCH($C$32,$C$51:$C$500,0)),"")</f>
        <v>587.46</v>
      </c>
      <c r="J32" s="3">
        <f t="shared" si="24"/>
        <v>5600.89</v>
      </c>
      <c r="K32" s="3">
        <f t="shared" si="24"/>
        <v>5483.5</v>
      </c>
      <c r="L32" s="3">
        <f t="shared" si="24"/>
        <v>5196.67</v>
      </c>
      <c r="M32" s="3">
        <f t="shared" si="24"/>
        <v>4331.8900000000003</v>
      </c>
      <c r="N32" s="3">
        <f t="shared" si="24"/>
        <v>3689.05</v>
      </c>
      <c r="O32" s="3">
        <f t="shared" si="24"/>
        <v>3166.17</v>
      </c>
      <c r="P32" s="3">
        <f t="shared" si="24"/>
        <v>3065.44</v>
      </c>
      <c r="Q32" s="3">
        <f t="shared" si="24"/>
        <v>2600.19</v>
      </c>
      <c r="R32" s="3">
        <f t="shared" si="24"/>
        <v>2213.9299999999998</v>
      </c>
      <c r="S32" s="3">
        <f t="shared" si="24"/>
        <v>1738.4</v>
      </c>
      <c r="T32" s="3">
        <f t="shared" si="24"/>
        <v>1349.75</v>
      </c>
      <c r="U32" s="3">
        <f t="shared" si="24"/>
        <v>1163.0899999999999</v>
      </c>
      <c r="V32" s="3">
        <f t="shared" si="24"/>
        <v>694.13</v>
      </c>
      <c r="W32" s="3">
        <f t="shared" si="24"/>
        <v>487.04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1.25</v>
      </c>
      <c r="H33" s="3">
        <f>IFERROR(INDEX(D33:G33,COUNT(D33:G33)),"")</f>
        <v>1.25</v>
      </c>
      <c r="I33" s="3">
        <f t="shared" ref="I33:W33" si="25">IFERROR(INDEX(I51:I500,MATCH($C$33,$C$51:$C$500,0)),"")</f>
        <v>1.71</v>
      </c>
      <c r="J33" s="3">
        <f t="shared" si="25"/>
        <v>1.9</v>
      </c>
      <c r="K33" s="3">
        <f t="shared" si="25"/>
        <v>1.01</v>
      </c>
      <c r="L33" s="3">
        <f t="shared" si="25"/>
        <v>1.3</v>
      </c>
      <c r="M33" s="3">
        <f t="shared" si="25"/>
        <v>1.77</v>
      </c>
      <c r="N33" s="3">
        <f t="shared" si="25"/>
        <v>0.71</v>
      </c>
      <c r="O33" s="3">
        <f t="shared" si="25"/>
        <v>1.2</v>
      </c>
      <c r="P33" s="3">
        <f t="shared" si="25"/>
        <v>1.32</v>
      </c>
      <c r="Q33" s="3">
        <f t="shared" si="25"/>
        <v>0.92</v>
      </c>
      <c r="R33" s="3">
        <f t="shared" si="25"/>
        <v>1.81</v>
      </c>
      <c r="S33" s="3">
        <f t="shared" si="25"/>
        <v>0.92</v>
      </c>
      <c r="T33" s="3">
        <f t="shared" si="25"/>
        <v>1.35</v>
      </c>
      <c r="U33" s="3">
        <f t="shared" si="25"/>
        <v>1.68</v>
      </c>
      <c r="V33" s="3">
        <f t="shared" si="25"/>
        <v>3.17</v>
      </c>
      <c r="W33" s="3">
        <f t="shared" si="25"/>
        <v>4.1100000000000003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28.99</v>
      </c>
      <c r="H34" s="3">
        <f>IFERROR(INDEX(D34:G34,COUNT(D34:G34)),"")</f>
        <v>28.99</v>
      </c>
      <c r="I34" s="3">
        <f t="shared" ref="I34:W34" si="26">IFERROR(INDEX(I51:I500,MATCH($C$34,$C$51:$C$500,0)),"")</f>
        <v>33.57</v>
      </c>
      <c r="J34" s="3">
        <f t="shared" si="26"/>
        <v>36.96</v>
      </c>
      <c r="K34" s="3">
        <f t="shared" si="26"/>
        <v>7.19</v>
      </c>
      <c r="L34" s="3">
        <f t="shared" si="26"/>
        <v>6.75</v>
      </c>
      <c r="M34" s="3">
        <f t="shared" si="26"/>
        <v>8.8800000000000008</v>
      </c>
      <c r="N34" s="3">
        <f t="shared" si="26"/>
        <v>4.41</v>
      </c>
      <c r="O34" s="3">
        <f t="shared" si="26"/>
        <v>11.51</v>
      </c>
      <c r="P34" s="3">
        <f t="shared" si="26"/>
        <v>11.07</v>
      </c>
      <c r="Q34" s="3">
        <f t="shared" si="26"/>
        <v>5.38</v>
      </c>
      <c r="R34" s="3">
        <f t="shared" si="26"/>
        <v>7.16</v>
      </c>
      <c r="S34" s="3">
        <f t="shared" si="26"/>
        <v>5.74</v>
      </c>
      <c r="T34" s="3">
        <f t="shared" si="26"/>
        <v>9.86</v>
      </c>
      <c r="U34" s="3">
        <f t="shared" si="26"/>
        <v>6.37</v>
      </c>
      <c r="V34" s="3">
        <f t="shared" si="26"/>
        <v>9.92</v>
      </c>
      <c r="W34" s="3">
        <f t="shared" si="26"/>
        <v>22.84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0.81</v>
      </c>
      <c r="H35" s="3">
        <f>IFERROR(INDEX(D35:G35,COUNT(D35:G35)),"")</f>
        <v>0.81</v>
      </c>
      <c r="I35" s="3">
        <f t="shared" ref="I35:W35" si="27">IFERROR(INDEX(I51:I500,MATCH($C$35,$C$51:$C$500,0)),"")</f>
        <v>0.25</v>
      </c>
      <c r="J35" s="3">
        <f t="shared" si="27"/>
        <v>0.25</v>
      </c>
      <c r="K35" s="3">
        <f t="shared" si="27"/>
        <v>0.12</v>
      </c>
      <c r="L35" s="3">
        <f t="shared" si="27"/>
        <v>0.14000000000000001</v>
      </c>
      <c r="M35" s="3">
        <f t="shared" si="27"/>
        <v>0.21</v>
      </c>
      <c r="N35" s="3">
        <f t="shared" si="27"/>
        <v>0.09</v>
      </c>
      <c r="O35" s="3">
        <f t="shared" si="27"/>
        <v>0.13</v>
      </c>
      <c r="P35" s="3">
        <f t="shared" si="27"/>
        <v>0.13</v>
      </c>
      <c r="Q35" s="3">
        <f t="shared" si="27"/>
        <v>0.09</v>
      </c>
      <c r="R35" s="3">
        <f t="shared" si="27"/>
        <v>0.16</v>
      </c>
      <c r="S35" s="3">
        <f t="shared" si="27"/>
        <v>0.06</v>
      </c>
      <c r="T35" s="3">
        <f t="shared" si="27"/>
        <v>0.06</v>
      </c>
      <c r="U35" s="3">
        <f t="shared" si="27"/>
        <v>0.06</v>
      </c>
      <c r="V35" s="3">
        <f t="shared" si="27"/>
        <v>0.08</v>
      </c>
      <c r="W35" s="3">
        <f t="shared" si="27"/>
        <v>0.12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0.13</v>
      </c>
      <c r="I36" s="4">
        <f t="shared" si="28"/>
        <v>0.46759999999999996</v>
      </c>
      <c r="J36" s="4">
        <f t="shared" si="28"/>
        <v>1.7002999999999999</v>
      </c>
      <c r="K36" s="4">
        <f t="shared" si="28"/>
        <v>0</v>
      </c>
      <c r="L36" s="4">
        <f t="shared" si="28"/>
        <v>0.4703</v>
      </c>
      <c r="M36" s="4">
        <f t="shared" si="28"/>
        <v>0.32500000000000001</v>
      </c>
      <c r="N36" s="4">
        <f t="shared" si="28"/>
        <v>0.42060000000000003</v>
      </c>
      <c r="O36" s="4">
        <f t="shared" si="28"/>
        <v>0.2271</v>
      </c>
      <c r="P36" s="4">
        <f t="shared" si="28"/>
        <v>0.40889999999999999</v>
      </c>
      <c r="Q36" s="4">
        <f t="shared" si="28"/>
        <v>8.9700000000000002E-2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14</v>
      </c>
      <c r="I37" s="3">
        <f t="shared" si="29"/>
        <v>14</v>
      </c>
      <c r="J37" s="3">
        <f t="shared" si="29"/>
        <v>49</v>
      </c>
      <c r="K37" s="3">
        <f t="shared" si="29"/>
        <v>0</v>
      </c>
      <c r="L37" s="3">
        <f t="shared" si="29"/>
        <v>47</v>
      </c>
      <c r="M37" s="3">
        <f t="shared" si="29"/>
        <v>28</v>
      </c>
      <c r="N37" s="3">
        <f t="shared" si="29"/>
        <v>25</v>
      </c>
      <c r="O37" s="3">
        <f t="shared" si="29"/>
        <v>7.5</v>
      </c>
      <c r="P37" s="3">
        <f t="shared" si="29"/>
        <v>15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274472671</v>
      </c>
      <c r="E51" s="5">
        <v>289377036</v>
      </c>
      <c r="F51" s="5">
        <v>302035210</v>
      </c>
      <c r="G51" s="5">
        <v>288531530</v>
      </c>
      <c r="I51" s="5">
        <v>1174366434</v>
      </c>
      <c r="J51" s="5">
        <v>1292650185</v>
      </c>
      <c r="K51" s="5">
        <v>1401034930</v>
      </c>
      <c r="L51" s="5">
        <v>1565130699</v>
      </c>
      <c r="M51" s="5">
        <v>1235758502</v>
      </c>
      <c r="N51" s="5">
        <v>989751556</v>
      </c>
      <c r="O51" s="5">
        <v>1022192946</v>
      </c>
      <c r="P51" s="5">
        <v>1022214489</v>
      </c>
      <c r="Q51" s="5">
        <v>931768491</v>
      </c>
      <c r="R51" s="5">
        <v>906028898</v>
      </c>
      <c r="S51" s="5">
        <v>1006626552</v>
      </c>
      <c r="T51" s="5">
        <v>1243238928</v>
      </c>
      <c r="U51" s="5">
        <v>1318716014</v>
      </c>
      <c r="V51" s="5">
        <v>1309590939</v>
      </c>
      <c r="W51" s="5">
        <v>872200848</v>
      </c>
    </row>
    <row r="52" spans="2:23" ht="15.5" x14ac:dyDescent="0.35">
      <c r="C52" t="s">
        <v>85</v>
      </c>
      <c r="D52" s="5">
        <v>-257182620</v>
      </c>
      <c r="E52" s="5">
        <v>-272957647</v>
      </c>
      <c r="F52" s="5">
        <v>-287605555</v>
      </c>
      <c r="G52" s="5">
        <v>-269974012</v>
      </c>
      <c r="I52" s="5">
        <v>-1111106892</v>
      </c>
      <c r="J52" s="5">
        <v>-1239365291</v>
      </c>
      <c r="K52" s="5">
        <v>-1329984875</v>
      </c>
      <c r="L52" s="5">
        <v>-1481401338</v>
      </c>
      <c r="M52" s="5">
        <v>-1167511640</v>
      </c>
      <c r="N52" s="5">
        <v>-931583745</v>
      </c>
      <c r="O52" s="5">
        <v>-970159075</v>
      </c>
      <c r="P52" s="5">
        <v>-977285885</v>
      </c>
      <c r="Q52" s="5">
        <v>-891226164</v>
      </c>
      <c r="R52" s="5">
        <v>-853710036</v>
      </c>
      <c r="S52" s="5">
        <v>-975119273</v>
      </c>
      <c r="T52" s="5">
        <v>-1216968762</v>
      </c>
      <c r="U52" s="5">
        <v>-1283775781</v>
      </c>
      <c r="V52" s="5">
        <v>-1273284383</v>
      </c>
      <c r="W52" s="5">
        <v>-844557497</v>
      </c>
    </row>
    <row r="53" spans="2:23" ht="15.5" x14ac:dyDescent="0.35">
      <c r="C53" t="s">
        <v>86</v>
      </c>
      <c r="D53" s="5">
        <v>17290051</v>
      </c>
      <c r="E53" s="5">
        <v>16419389</v>
      </c>
      <c r="F53" s="5">
        <v>14429655</v>
      </c>
      <c r="G53" s="5">
        <v>18557518</v>
      </c>
      <c r="I53" s="5">
        <v>63259542</v>
      </c>
      <c r="J53" s="5">
        <v>53284894</v>
      </c>
      <c r="K53" s="5">
        <v>71050055</v>
      </c>
      <c r="L53" s="5">
        <v>83729361</v>
      </c>
      <c r="M53" s="5">
        <v>68246862</v>
      </c>
      <c r="N53" s="5">
        <v>58167811</v>
      </c>
      <c r="O53" s="5">
        <v>52033871</v>
      </c>
      <c r="P53" s="5">
        <v>44928604</v>
      </c>
      <c r="Q53" s="5">
        <v>40542327</v>
      </c>
      <c r="R53" s="5">
        <v>52318862</v>
      </c>
      <c r="S53" s="5">
        <v>31507279</v>
      </c>
      <c r="T53" s="5">
        <v>26270166</v>
      </c>
      <c r="U53" s="5">
        <v>34940233</v>
      </c>
      <c r="V53" s="5">
        <v>36306556</v>
      </c>
      <c r="W53" s="5">
        <v>27643351</v>
      </c>
    </row>
    <row r="54" spans="2:23" ht="15.5" x14ac:dyDescent="0.35">
      <c r="C54" t="s">
        <v>87</v>
      </c>
      <c r="D54" s="5">
        <v>-5864464</v>
      </c>
      <c r="E54" s="5">
        <v>-14667345</v>
      </c>
      <c r="F54" s="5">
        <v>-7422742</v>
      </c>
      <c r="G54" s="5">
        <v>-11168423</v>
      </c>
      <c r="I54" s="5">
        <v>-38405466</v>
      </c>
      <c r="J54" s="5">
        <v>-30156998</v>
      </c>
      <c r="K54" s="5">
        <v>-27995551</v>
      </c>
      <c r="L54" s="5">
        <v>-33361932</v>
      </c>
      <c r="M54" s="5">
        <v>-25327391</v>
      </c>
      <c r="N54" s="5">
        <v>-28229708</v>
      </c>
      <c r="O54" s="5">
        <v>-29821064</v>
      </c>
      <c r="P54" s="5">
        <v>-25079164</v>
      </c>
      <c r="Q54" s="5">
        <v>-17692724</v>
      </c>
      <c r="R54" s="5">
        <v>-22129192</v>
      </c>
      <c r="S54" s="5">
        <v>-15059743</v>
      </c>
      <c r="T54" s="5">
        <v>-12544748</v>
      </c>
      <c r="U54" s="5">
        <v>-14213080</v>
      </c>
      <c r="V54" s="5">
        <v>-19143823</v>
      </c>
      <c r="W54" s="5">
        <v>-19584633</v>
      </c>
    </row>
    <row r="55" spans="2:23" ht="15.5" x14ac:dyDescent="0.35">
      <c r="C55" t="s">
        <v>89</v>
      </c>
      <c r="D55" s="5">
        <v>-2161359</v>
      </c>
      <c r="E55" s="5">
        <v>-3213296</v>
      </c>
      <c r="F55" s="5">
        <v>-2919318</v>
      </c>
      <c r="G55" s="5">
        <v>-2899878</v>
      </c>
      <c r="I55" s="5">
        <v>-11480255</v>
      </c>
      <c r="J55" s="5">
        <v>-11613732</v>
      </c>
      <c r="K55" s="5">
        <v>-10231585</v>
      </c>
      <c r="L55" s="5">
        <v>-12210001</v>
      </c>
      <c r="M55" s="5">
        <v>-6814449</v>
      </c>
      <c r="N55" s="5">
        <v>-8739160</v>
      </c>
      <c r="O55" s="5">
        <v>-9667807</v>
      </c>
      <c r="P55" s="5">
        <v>-8468023</v>
      </c>
      <c r="Q55" s="5">
        <v>-8443829</v>
      </c>
      <c r="R55" s="5">
        <v>-7798216</v>
      </c>
      <c r="S55" s="5">
        <v>-7374419</v>
      </c>
      <c r="T55" s="5">
        <v>-4677505</v>
      </c>
      <c r="U55" s="5">
        <v>-7726274</v>
      </c>
      <c r="V55" s="5">
        <v>-8654291</v>
      </c>
      <c r="W55" s="5">
        <v>-7722621</v>
      </c>
    </row>
    <row r="56" spans="2:23" ht="15.5" x14ac:dyDescent="0.35">
      <c r="C56" t="s">
        <v>88</v>
      </c>
      <c r="D56" s="5">
        <v>-4826203</v>
      </c>
      <c r="E56" s="5">
        <v>-6303130</v>
      </c>
      <c r="F56" s="5">
        <v>-6079220</v>
      </c>
      <c r="G56" s="5">
        <v>-6048133</v>
      </c>
      <c r="I56" s="5">
        <v>-22900023</v>
      </c>
      <c r="J56" s="5">
        <v>-21494680</v>
      </c>
      <c r="K56" s="5">
        <v>-21094399</v>
      </c>
      <c r="L56" s="5">
        <v>-23716064</v>
      </c>
      <c r="M56" s="5">
        <v>-19096945</v>
      </c>
      <c r="N56" s="5">
        <v>-20110364</v>
      </c>
      <c r="O56" s="5">
        <v>-17559931</v>
      </c>
      <c r="P56" s="5">
        <v>-15474857</v>
      </c>
      <c r="Q56" s="5">
        <v>-15149173</v>
      </c>
      <c r="R56" s="5">
        <v>-15649711</v>
      </c>
      <c r="S56" s="5">
        <v>-10419110</v>
      </c>
      <c r="T56" s="5">
        <v>-9459962</v>
      </c>
      <c r="U56" s="5">
        <v>-10287244</v>
      </c>
      <c r="V56" s="5">
        <v>-12039350</v>
      </c>
      <c r="W56" s="5">
        <v>-8255763</v>
      </c>
    </row>
    <row r="57" spans="2:23" ht="15.5" x14ac:dyDescent="0.35">
      <c r="C57" t="s">
        <v>97</v>
      </c>
      <c r="D57" s="5">
        <v>94280</v>
      </c>
      <c r="E57" s="5">
        <v>174503</v>
      </c>
      <c r="F57" s="5">
        <v>48223</v>
      </c>
      <c r="G57" s="5">
        <v>435188</v>
      </c>
      <c r="I57" s="5">
        <v>641869</v>
      </c>
      <c r="J57" s="5">
        <v>480496</v>
      </c>
      <c r="K57" s="5">
        <v>700707</v>
      </c>
      <c r="L57" s="5">
        <v>-233926</v>
      </c>
      <c r="M57" s="5">
        <v>270897</v>
      </c>
      <c r="N57" s="5">
        <v>-199889</v>
      </c>
      <c r="O57" s="5">
        <v>431130</v>
      </c>
      <c r="P57" s="5">
        <v>-922444</v>
      </c>
      <c r="Q57" s="5">
        <v>-147290</v>
      </c>
      <c r="R57" s="5">
        <v>647173</v>
      </c>
      <c r="S57" s="5">
        <v>-98596</v>
      </c>
      <c r="T57" s="5">
        <v>-2584</v>
      </c>
    </row>
    <row r="58" spans="2:23" ht="15.5" x14ac:dyDescent="0.35">
      <c r="C58" t="s">
        <v>90</v>
      </c>
      <c r="D58" s="5">
        <v>11425587</v>
      </c>
      <c r="E58" s="5">
        <v>1752044</v>
      </c>
      <c r="F58" s="5">
        <v>7006913</v>
      </c>
      <c r="G58" s="5">
        <v>7389095</v>
      </c>
      <c r="I58" s="5">
        <v>24854076</v>
      </c>
      <c r="J58" s="5">
        <v>23127896</v>
      </c>
      <c r="K58" s="5">
        <v>43054504</v>
      </c>
      <c r="L58" s="5">
        <v>50367429</v>
      </c>
      <c r="M58" s="5">
        <v>42919471</v>
      </c>
      <c r="N58" s="5">
        <v>29938103</v>
      </c>
      <c r="O58" s="5">
        <v>22212807</v>
      </c>
      <c r="P58" s="5">
        <v>19849440</v>
      </c>
      <c r="Q58" s="5">
        <v>22849603</v>
      </c>
      <c r="R58" s="5">
        <v>30189670</v>
      </c>
      <c r="S58" s="5">
        <v>16447536</v>
      </c>
      <c r="T58" s="5">
        <v>13725418</v>
      </c>
      <c r="U58" s="5">
        <v>20727153</v>
      </c>
      <c r="V58" s="5">
        <v>17162733</v>
      </c>
      <c r="W58" s="5">
        <v>8058718</v>
      </c>
    </row>
    <row r="59" spans="2:23" ht="15.5" x14ac:dyDescent="0.35">
      <c r="C59" t="s">
        <v>91</v>
      </c>
      <c r="D59" s="5">
        <v>-1283036</v>
      </c>
      <c r="E59" s="5">
        <v>-1210407</v>
      </c>
      <c r="F59" s="5">
        <v>-1553439</v>
      </c>
      <c r="G59" s="5">
        <v>-1806103</v>
      </c>
      <c r="I59" s="5">
        <v>-6549604</v>
      </c>
      <c r="J59" s="5">
        <v>-8532635</v>
      </c>
      <c r="K59" s="5">
        <v>-10352464</v>
      </c>
      <c r="L59" s="5">
        <v>-7966489</v>
      </c>
      <c r="M59" s="5">
        <v>-5593711</v>
      </c>
      <c r="N59" s="5">
        <v>-4496108</v>
      </c>
      <c r="O59" s="5">
        <v>-5337790</v>
      </c>
      <c r="P59" s="5">
        <v>-3605279</v>
      </c>
      <c r="Q59" s="5">
        <v>-2435588</v>
      </c>
      <c r="R59" s="5">
        <v>-2134883</v>
      </c>
      <c r="S59" s="5">
        <v>-2494655</v>
      </c>
      <c r="T59" s="5">
        <v>-3209788</v>
      </c>
      <c r="U59" s="5">
        <v>-4457314</v>
      </c>
      <c r="V59" s="5">
        <v>-2200378</v>
      </c>
      <c r="W59" s="5">
        <v>-1812804</v>
      </c>
    </row>
    <row r="60" spans="2:23" ht="15.5" x14ac:dyDescent="0.35">
      <c r="C60" t="s">
        <v>92</v>
      </c>
      <c r="D60" s="5">
        <v>805795</v>
      </c>
      <c r="E60" s="5">
        <v>490040</v>
      </c>
      <c r="F60" s="5">
        <v>494721</v>
      </c>
      <c r="G60" s="5">
        <v>535130</v>
      </c>
      <c r="I60" s="5">
        <v>1989989</v>
      </c>
      <c r="J60" s="5">
        <v>1667219</v>
      </c>
      <c r="K60" s="5">
        <v>1001482</v>
      </c>
      <c r="L60" s="5">
        <v>637218</v>
      </c>
      <c r="M60" s="5">
        <v>381960</v>
      </c>
      <c r="N60" s="5">
        <v>469851</v>
      </c>
      <c r="O60" s="5">
        <v>996774</v>
      </c>
      <c r="P60" s="5">
        <v>925199</v>
      </c>
      <c r="Q60" s="5">
        <v>547267</v>
      </c>
      <c r="R60" s="5">
        <v>197730</v>
      </c>
      <c r="S60" s="5">
        <v>81151</v>
      </c>
      <c r="T60" s="5">
        <v>162401</v>
      </c>
      <c r="U60" s="5">
        <v>67914</v>
      </c>
      <c r="V60" s="5">
        <v>89878</v>
      </c>
      <c r="W60" s="5">
        <v>193243</v>
      </c>
    </row>
    <row r="61" spans="2:23" ht="15.5" x14ac:dyDescent="0.35">
      <c r="C61" t="s">
        <v>26</v>
      </c>
      <c r="D61" s="5">
        <v>-2088831</v>
      </c>
      <c r="E61" s="5">
        <v>-1700447</v>
      </c>
      <c r="F61" s="5">
        <v>-2048160</v>
      </c>
      <c r="G61" s="5">
        <v>-2341233</v>
      </c>
      <c r="I61" s="5">
        <v>-8539593</v>
      </c>
      <c r="J61" s="5">
        <v>-10199854</v>
      </c>
      <c r="K61" s="5">
        <v>-11353946</v>
      </c>
      <c r="L61" s="5">
        <v>-8476276</v>
      </c>
      <c r="M61" s="5">
        <v>-5899279</v>
      </c>
      <c r="N61" s="5">
        <v>-4871989</v>
      </c>
      <c r="O61" s="5">
        <v>-6135209</v>
      </c>
      <c r="P61" s="5">
        <v>-4364091</v>
      </c>
      <c r="Q61" s="5">
        <v>-2883458</v>
      </c>
      <c r="R61" s="5">
        <v>-2304285</v>
      </c>
      <c r="S61" s="5">
        <v>-2573137</v>
      </c>
      <c r="T61" s="5">
        <v>-3372189</v>
      </c>
      <c r="U61" s="5">
        <v>-4525228</v>
      </c>
      <c r="V61" s="5">
        <v>-2290256</v>
      </c>
      <c r="W61" s="5">
        <v>-2006047</v>
      </c>
    </row>
    <row r="62" spans="2:23" ht="15.5" x14ac:dyDescent="0.35">
      <c r="C62" t="s">
        <v>94</v>
      </c>
    </row>
    <row r="63" spans="2:23" ht="15.5" x14ac:dyDescent="0.35">
      <c r="C63" t="s">
        <v>98</v>
      </c>
      <c r="D63" s="5">
        <v>-1283036</v>
      </c>
      <c r="E63" s="5">
        <v>-1210407</v>
      </c>
      <c r="F63" s="5">
        <v>-1553439</v>
      </c>
      <c r="G63" s="5">
        <v>-1806103</v>
      </c>
      <c r="I63" s="5">
        <v>-6549604</v>
      </c>
      <c r="J63" s="5">
        <v>-8532635</v>
      </c>
      <c r="K63" s="5">
        <v>-10352464</v>
      </c>
      <c r="L63" s="5">
        <v>-7966489</v>
      </c>
      <c r="M63" s="5">
        <v>-5593711</v>
      </c>
      <c r="N63" s="5">
        <v>-4496108</v>
      </c>
      <c r="O63" s="5">
        <v>-5337790</v>
      </c>
      <c r="P63" s="5">
        <v>-3605279</v>
      </c>
      <c r="Q63" s="5">
        <v>-2435588</v>
      </c>
      <c r="R63" s="5">
        <v>-2134883</v>
      </c>
      <c r="S63" s="5">
        <v>-2494655</v>
      </c>
      <c r="T63" s="5">
        <v>-3209788</v>
      </c>
      <c r="U63" s="5">
        <v>-4457314</v>
      </c>
      <c r="V63" s="5">
        <v>-2200378</v>
      </c>
      <c r="W63" s="5">
        <v>-1812804</v>
      </c>
    </row>
    <row r="64" spans="2:23" ht="15.5" x14ac:dyDescent="0.35">
      <c r="C64" t="s">
        <v>28</v>
      </c>
      <c r="D64" s="5">
        <v>10142551</v>
      </c>
      <c r="E64" s="5">
        <v>541637</v>
      </c>
      <c r="F64" s="5">
        <v>5453474</v>
      </c>
      <c r="G64" s="5">
        <v>5582992</v>
      </c>
      <c r="I64" s="5">
        <v>18304472</v>
      </c>
      <c r="J64" s="5">
        <v>14595261</v>
      </c>
      <c r="K64" s="5">
        <v>32702040</v>
      </c>
      <c r="L64" s="5">
        <v>42400940</v>
      </c>
      <c r="M64" s="5">
        <v>37325760</v>
      </c>
      <c r="N64" s="5">
        <v>25441995</v>
      </c>
      <c r="O64" s="5">
        <v>16875017</v>
      </c>
      <c r="P64" s="5">
        <v>16244161</v>
      </c>
      <c r="Q64" s="5">
        <v>20414015</v>
      </c>
      <c r="R64" s="5">
        <v>28054787</v>
      </c>
      <c r="S64" s="5">
        <v>13952881</v>
      </c>
      <c r="T64" s="5">
        <v>10515630</v>
      </c>
      <c r="U64" s="5">
        <v>16269839</v>
      </c>
      <c r="V64" s="5">
        <v>14962355</v>
      </c>
      <c r="W64" s="5">
        <v>6245914</v>
      </c>
    </row>
    <row r="65" spans="3:23" ht="15.5" x14ac:dyDescent="0.35">
      <c r="C65" t="s">
        <v>27</v>
      </c>
      <c r="D65" s="5">
        <v>-2269612</v>
      </c>
      <c r="E65" s="5">
        <v>-2700453</v>
      </c>
      <c r="F65" s="5">
        <v>-1832476</v>
      </c>
      <c r="G65" s="5">
        <v>-2307192</v>
      </c>
      <c r="I65" s="5">
        <v>-8615849</v>
      </c>
      <c r="J65" s="5">
        <v>-5000602</v>
      </c>
      <c r="K65" s="5">
        <v>-7968602</v>
      </c>
      <c r="L65" s="5">
        <v>-9573640</v>
      </c>
      <c r="M65" s="5">
        <v>-7834818</v>
      </c>
      <c r="N65" s="5">
        <v>-5750610</v>
      </c>
      <c r="O65" s="5">
        <v>-5363459</v>
      </c>
      <c r="P65" s="5">
        <v>-4301144</v>
      </c>
      <c r="Q65" s="5">
        <v>-4444529</v>
      </c>
      <c r="R65" s="5">
        <v>-7338589</v>
      </c>
      <c r="S65" s="5">
        <v>-3900704</v>
      </c>
      <c r="T65" s="5">
        <v>-3395822</v>
      </c>
      <c r="U65" s="5">
        <v>-4232105</v>
      </c>
      <c r="V65" s="5">
        <v>-3955956</v>
      </c>
      <c r="W65" s="5">
        <v>-1609928</v>
      </c>
    </row>
    <row r="66" spans="3:23" ht="15.5" x14ac:dyDescent="0.35">
      <c r="C66" t="s">
        <v>405</v>
      </c>
      <c r="D66" s="5">
        <v>-2269553</v>
      </c>
      <c r="E66" s="5">
        <v>-2700405</v>
      </c>
      <c r="F66" s="5">
        <v>-1830588</v>
      </c>
      <c r="G66" s="5">
        <v>-2273306</v>
      </c>
      <c r="I66" s="5">
        <v>-8576722</v>
      </c>
      <c r="J66" s="5">
        <v>-4962094</v>
      </c>
      <c r="K66" s="5">
        <v>-7775924</v>
      </c>
      <c r="L66" s="5">
        <v>-9367628</v>
      </c>
      <c r="P66" s="5">
        <v>-4172605</v>
      </c>
      <c r="Q66" s="5">
        <v>-4227789</v>
      </c>
      <c r="R66" s="5">
        <v>-7212078</v>
      </c>
      <c r="U66" s="5">
        <v>-4350020</v>
      </c>
      <c r="V66" s="5">
        <v>-4030524</v>
      </c>
      <c r="W66" s="5">
        <v>-1645232</v>
      </c>
    </row>
    <row r="67" spans="3:23" ht="15.5" x14ac:dyDescent="0.35">
      <c r="C67" t="s">
        <v>406</v>
      </c>
      <c r="U67" s="5">
        <v>117915</v>
      </c>
      <c r="V67" s="5">
        <v>74568</v>
      </c>
      <c r="W67" s="5">
        <v>35304</v>
      </c>
    </row>
    <row r="68" spans="3:23" ht="15.5" x14ac:dyDescent="0.35">
      <c r="C68" t="s">
        <v>402</v>
      </c>
      <c r="D68" s="5">
        <v>-59</v>
      </c>
      <c r="E68" s="5">
        <v>-48</v>
      </c>
      <c r="F68" s="5">
        <v>-1888</v>
      </c>
      <c r="G68" s="5">
        <v>-33886</v>
      </c>
      <c r="I68" s="5">
        <v>-39127</v>
      </c>
      <c r="J68" s="5">
        <v>-38508</v>
      </c>
      <c r="K68" s="5">
        <v>-192678</v>
      </c>
      <c r="L68" s="5">
        <v>-206012</v>
      </c>
      <c r="M68" s="5">
        <v>-253842</v>
      </c>
      <c r="N68" s="5">
        <v>-215150</v>
      </c>
      <c r="O68" s="5">
        <v>-168004</v>
      </c>
      <c r="P68" s="5">
        <v>-128539</v>
      </c>
      <c r="Q68" s="5">
        <v>-216740</v>
      </c>
      <c r="R68" s="5">
        <v>-126511</v>
      </c>
    </row>
    <row r="69" spans="3:23" ht="15.5" x14ac:dyDescent="0.35">
      <c r="C69" t="s">
        <v>407</v>
      </c>
      <c r="D69" s="5">
        <v>-2269612</v>
      </c>
      <c r="E69" s="5">
        <v>-2700453</v>
      </c>
      <c r="F69" s="5">
        <v>-1832476</v>
      </c>
      <c r="G69" s="5">
        <v>-2307192</v>
      </c>
      <c r="I69" s="5">
        <v>-8615849</v>
      </c>
      <c r="J69" s="5">
        <v>-5000602</v>
      </c>
      <c r="K69" s="5">
        <v>-7968602</v>
      </c>
      <c r="L69" s="5">
        <v>-9573640</v>
      </c>
      <c r="M69" s="5">
        <v>-7834818</v>
      </c>
      <c r="N69" s="5">
        <v>-5750610</v>
      </c>
      <c r="O69" s="5">
        <v>-5363459</v>
      </c>
      <c r="P69" s="5">
        <v>-4301144</v>
      </c>
      <c r="Q69" s="5">
        <v>-4444529</v>
      </c>
      <c r="R69" s="5">
        <v>-7338589</v>
      </c>
      <c r="S69" s="5">
        <v>-3900704</v>
      </c>
      <c r="T69" s="5">
        <v>-3395822</v>
      </c>
      <c r="U69" s="5">
        <v>-4232105</v>
      </c>
      <c r="V69" s="5">
        <v>-3955956</v>
      </c>
      <c r="W69" s="5">
        <v>-1609928</v>
      </c>
    </row>
    <row r="70" spans="3:23" ht="15.5" x14ac:dyDescent="0.35">
      <c r="C70" t="s">
        <v>840</v>
      </c>
      <c r="L70" s="5">
        <v>-70806</v>
      </c>
    </row>
    <row r="71" spans="3:23" ht="15.5" x14ac:dyDescent="0.35">
      <c r="C71" t="s">
        <v>102</v>
      </c>
      <c r="D71" s="5">
        <v>7872939</v>
      </c>
      <c r="E71" s="5">
        <v>-2158816</v>
      </c>
      <c r="F71" s="5">
        <v>3620998</v>
      </c>
      <c r="G71" s="5">
        <v>3275800</v>
      </c>
      <c r="I71" s="5">
        <v>9688623</v>
      </c>
      <c r="J71" s="5">
        <v>9594659</v>
      </c>
      <c r="K71" s="5">
        <v>24733438</v>
      </c>
      <c r="L71" s="5">
        <v>32756494</v>
      </c>
      <c r="M71" s="5">
        <v>29237100</v>
      </c>
      <c r="N71" s="5">
        <v>19476235</v>
      </c>
      <c r="O71" s="5">
        <v>11343554</v>
      </c>
      <c r="P71" s="5">
        <v>11943017</v>
      </c>
      <c r="Q71" s="5">
        <v>15969486</v>
      </c>
      <c r="R71" s="5">
        <v>20716198</v>
      </c>
      <c r="S71" s="5">
        <v>10052177</v>
      </c>
      <c r="T71" s="5">
        <v>7119808</v>
      </c>
      <c r="U71" s="5">
        <v>12037734</v>
      </c>
      <c r="V71" s="5">
        <v>11006399</v>
      </c>
      <c r="W71" s="5">
        <v>4635986</v>
      </c>
    </row>
    <row r="72" spans="3:23" ht="15.5" x14ac:dyDescent="0.35">
      <c r="C72" t="s">
        <v>103</v>
      </c>
      <c r="D72" s="5">
        <v>-876463</v>
      </c>
      <c r="E72" s="5">
        <v>94833</v>
      </c>
      <c r="F72" s="5">
        <v>-2066401</v>
      </c>
      <c r="G72" s="5">
        <v>1786364</v>
      </c>
      <c r="I72" s="5">
        <v>-2396005</v>
      </c>
      <c r="J72" s="5">
        <v>-3216600</v>
      </c>
      <c r="K72" s="5">
        <v>1437166</v>
      </c>
      <c r="L72" s="5">
        <v>-6513240</v>
      </c>
      <c r="M72" s="5">
        <v>-525819</v>
      </c>
      <c r="N72" s="5">
        <v>-975727</v>
      </c>
      <c r="O72" s="5">
        <v>1844462</v>
      </c>
      <c r="P72" s="5">
        <v>-2039286</v>
      </c>
      <c r="Q72" s="5">
        <v>-1070927</v>
      </c>
      <c r="R72" s="5">
        <v>340412</v>
      </c>
      <c r="S72" s="5">
        <v>-937914</v>
      </c>
      <c r="T72" s="5">
        <v>-1726</v>
      </c>
    </row>
    <row r="73" spans="3:23" ht="15.5" x14ac:dyDescent="0.35">
      <c r="C73" t="s">
        <v>410</v>
      </c>
      <c r="D73" s="5">
        <v>-876463</v>
      </c>
      <c r="E73" s="5">
        <v>94833</v>
      </c>
      <c r="F73" s="5">
        <v>-2066401</v>
      </c>
      <c r="G73" s="5">
        <v>1786364</v>
      </c>
      <c r="I73" s="5">
        <v>-2396005</v>
      </c>
      <c r="J73" s="5">
        <v>-3216600</v>
      </c>
      <c r="K73" s="5">
        <v>1437166</v>
      </c>
      <c r="L73" s="5">
        <v>-6513240</v>
      </c>
      <c r="M73" s="5">
        <v>-525819</v>
      </c>
      <c r="N73" s="5">
        <v>-975727</v>
      </c>
      <c r="O73" s="5">
        <v>1844462</v>
      </c>
      <c r="P73" s="5">
        <v>-2039286</v>
      </c>
      <c r="Q73" s="5">
        <v>-1070927</v>
      </c>
      <c r="R73" s="5">
        <v>340412</v>
      </c>
      <c r="S73" s="5">
        <v>-937914</v>
      </c>
      <c r="T73" s="5">
        <v>-1726</v>
      </c>
    </row>
    <row r="74" spans="3:23" ht="15.5" x14ac:dyDescent="0.35">
      <c r="C74" t="s">
        <v>104</v>
      </c>
      <c r="D74" s="5">
        <v>6996476</v>
      </c>
      <c r="E74" s="5">
        <v>-2063983</v>
      </c>
      <c r="F74" s="5">
        <v>1554597</v>
      </c>
      <c r="G74" s="5">
        <v>5062164</v>
      </c>
      <c r="I74" s="5">
        <v>7292618</v>
      </c>
      <c r="J74" s="5">
        <v>6378059</v>
      </c>
      <c r="K74" s="5">
        <v>26170604</v>
      </c>
      <c r="L74" s="5">
        <v>26325794</v>
      </c>
      <c r="M74" s="5">
        <v>28711281</v>
      </c>
      <c r="N74" s="5">
        <v>18500508</v>
      </c>
      <c r="O74" s="5">
        <v>13188016</v>
      </c>
      <c r="P74" s="5">
        <v>9903731</v>
      </c>
      <c r="Q74" s="5">
        <v>14898559</v>
      </c>
      <c r="R74" s="5">
        <v>21056610</v>
      </c>
      <c r="S74" s="5">
        <v>9114263</v>
      </c>
      <c r="T74" s="5">
        <v>7118082</v>
      </c>
      <c r="U74" s="5">
        <v>12037734</v>
      </c>
      <c r="V74" s="5">
        <v>11006399</v>
      </c>
      <c r="W74" s="5">
        <v>4635986</v>
      </c>
    </row>
    <row r="75" spans="3:23" ht="15.5" x14ac:dyDescent="0.35">
      <c r="C75" t="s">
        <v>105</v>
      </c>
      <c r="D75" s="5">
        <v>7872939</v>
      </c>
      <c r="E75" s="5">
        <v>-2158816</v>
      </c>
      <c r="F75" s="5">
        <v>3620998</v>
      </c>
      <c r="G75" s="5">
        <v>3275800</v>
      </c>
      <c r="I75" s="5">
        <v>9688623</v>
      </c>
      <c r="J75" s="5">
        <v>9594659</v>
      </c>
      <c r="K75" s="5">
        <v>24733438</v>
      </c>
      <c r="L75" s="5">
        <v>32756494</v>
      </c>
      <c r="M75" s="5">
        <v>29237100</v>
      </c>
      <c r="N75" s="5">
        <v>19476235</v>
      </c>
      <c r="O75" s="5">
        <v>11343554</v>
      </c>
      <c r="P75" s="5">
        <v>11943017</v>
      </c>
      <c r="Q75" s="5">
        <v>15969486</v>
      </c>
      <c r="R75" s="5">
        <v>20716198</v>
      </c>
      <c r="S75" s="5">
        <v>10052177</v>
      </c>
      <c r="T75" s="5">
        <v>7119808</v>
      </c>
      <c r="U75" s="5">
        <v>12037734</v>
      </c>
      <c r="V75" s="5">
        <v>11006399</v>
      </c>
      <c r="W75" s="5">
        <v>4635986</v>
      </c>
    </row>
    <row r="76" spans="3:23" ht="15.5" x14ac:dyDescent="0.35">
      <c r="C76" t="s">
        <v>7</v>
      </c>
      <c r="D76" s="5">
        <v>6902196</v>
      </c>
      <c r="E76" s="5">
        <v>-2238486</v>
      </c>
      <c r="F76" s="5">
        <v>1506374</v>
      </c>
      <c r="G76" s="5">
        <v>4626976</v>
      </c>
      <c r="I76" s="5">
        <v>6650749</v>
      </c>
      <c r="J76" s="5">
        <v>5897563</v>
      </c>
      <c r="K76" s="5">
        <v>25469897</v>
      </c>
      <c r="L76" s="5">
        <v>26559720</v>
      </c>
      <c r="M76" s="5">
        <v>28440384</v>
      </c>
      <c r="N76" s="5">
        <v>18700397</v>
      </c>
      <c r="O76" s="5">
        <v>12756886</v>
      </c>
      <c r="P76" s="5">
        <v>10826175</v>
      </c>
      <c r="Q76" s="5">
        <v>15045849</v>
      </c>
      <c r="R76" s="5">
        <v>20409437</v>
      </c>
      <c r="S76" s="5">
        <v>9212859</v>
      </c>
      <c r="T76" s="5">
        <v>7120666</v>
      </c>
      <c r="U76" s="5">
        <v>12037734</v>
      </c>
      <c r="V76" s="5">
        <v>11006399</v>
      </c>
      <c r="W76" s="5">
        <v>4635986</v>
      </c>
    </row>
    <row r="77" spans="3:23" ht="15.5" x14ac:dyDescent="0.35">
      <c r="C77" t="s">
        <v>106</v>
      </c>
      <c r="D77" s="5">
        <v>7872939</v>
      </c>
      <c r="E77" s="5">
        <v>-2158816</v>
      </c>
      <c r="F77" s="5">
        <v>3620998</v>
      </c>
      <c r="G77" s="5">
        <v>3275800</v>
      </c>
      <c r="I77" s="5">
        <v>9688623</v>
      </c>
      <c r="J77" s="5">
        <v>9594659</v>
      </c>
      <c r="K77" s="5">
        <v>24733438</v>
      </c>
      <c r="L77" s="5">
        <v>32756494</v>
      </c>
      <c r="M77" s="5">
        <v>29237100</v>
      </c>
      <c r="N77" s="5">
        <v>19476235</v>
      </c>
      <c r="O77" s="5">
        <v>11343554</v>
      </c>
      <c r="P77" s="5">
        <v>11943017</v>
      </c>
      <c r="Q77" s="5">
        <v>15969486</v>
      </c>
      <c r="R77" s="5">
        <v>20716198</v>
      </c>
      <c r="S77" s="5">
        <v>10052177</v>
      </c>
      <c r="T77" s="5">
        <v>7119808</v>
      </c>
      <c r="U77" s="5">
        <v>12037734</v>
      </c>
      <c r="V77" s="5">
        <v>11006399</v>
      </c>
      <c r="W77" s="5">
        <v>4635986</v>
      </c>
    </row>
    <row r="78" spans="3:23" ht="15.5" x14ac:dyDescent="0.35">
      <c r="C78" t="s">
        <v>107</v>
      </c>
      <c r="D78" s="5">
        <v>6996476</v>
      </c>
      <c r="E78" s="5">
        <v>-2063983</v>
      </c>
      <c r="F78" s="5">
        <v>1554597</v>
      </c>
      <c r="G78" s="5">
        <v>5062164</v>
      </c>
      <c r="I78" s="5">
        <v>7292618</v>
      </c>
      <c r="J78" s="5">
        <v>6378059</v>
      </c>
      <c r="K78" s="5">
        <v>26170604</v>
      </c>
      <c r="L78" s="5">
        <v>26325794</v>
      </c>
      <c r="M78" s="5">
        <v>28711281</v>
      </c>
      <c r="N78" s="5">
        <v>18500508</v>
      </c>
      <c r="O78" s="5">
        <v>13188016</v>
      </c>
      <c r="P78" s="5">
        <v>9903731</v>
      </c>
      <c r="Q78" s="5">
        <v>14898559</v>
      </c>
      <c r="R78" s="5">
        <v>21056610</v>
      </c>
      <c r="S78" s="5">
        <v>9114263</v>
      </c>
      <c r="T78" s="5">
        <v>7118082</v>
      </c>
      <c r="U78" s="5">
        <v>12037734</v>
      </c>
      <c r="V78" s="5">
        <v>11006399</v>
      </c>
      <c r="W78" s="5">
        <v>4635986</v>
      </c>
    </row>
    <row r="79" spans="3:23" ht="15.5" x14ac:dyDescent="0.35">
      <c r="C79" t="s">
        <v>108</v>
      </c>
      <c r="D79" s="5">
        <v>6996476</v>
      </c>
      <c r="E79" s="5">
        <v>-2063983</v>
      </c>
      <c r="F79" s="5">
        <v>1554597</v>
      </c>
      <c r="G79" s="5">
        <v>5062164</v>
      </c>
      <c r="I79" s="5">
        <v>7292618</v>
      </c>
      <c r="J79" s="5">
        <v>6378059</v>
      </c>
      <c r="K79" s="5">
        <v>26170604</v>
      </c>
      <c r="L79" s="5">
        <v>26325794</v>
      </c>
      <c r="M79" s="5">
        <v>28711281</v>
      </c>
      <c r="N79" s="5">
        <v>18500508</v>
      </c>
      <c r="O79" s="5">
        <v>13188016</v>
      </c>
      <c r="P79" s="5">
        <v>9903731</v>
      </c>
      <c r="Q79" s="5">
        <v>14898559</v>
      </c>
      <c r="R79" s="5">
        <v>21056610</v>
      </c>
      <c r="S79" s="5">
        <v>9114263</v>
      </c>
      <c r="T79" s="5">
        <v>7118082</v>
      </c>
      <c r="U79" s="5">
        <v>12037734</v>
      </c>
      <c r="V79" s="5">
        <v>11006399</v>
      </c>
      <c r="W79" s="5">
        <v>4635986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111</v>
      </c>
    </row>
    <row r="83" spans="2:23" ht="15.5" x14ac:dyDescent="0.35">
      <c r="C83" t="s">
        <v>19</v>
      </c>
      <c r="D83" s="5">
        <v>90417973</v>
      </c>
      <c r="E83" s="5">
        <v>76387182</v>
      </c>
      <c r="F83" s="5">
        <v>82960275</v>
      </c>
      <c r="G83" s="5">
        <v>58200756</v>
      </c>
      <c r="I83" s="5">
        <v>76387182</v>
      </c>
      <c r="J83" s="5">
        <v>76426500</v>
      </c>
      <c r="K83" s="5">
        <v>63352405</v>
      </c>
      <c r="L83" s="5">
        <v>52097981</v>
      </c>
      <c r="M83" s="5">
        <v>66986200</v>
      </c>
      <c r="N83" s="5">
        <v>62984876</v>
      </c>
      <c r="O83" s="5">
        <v>54154460</v>
      </c>
      <c r="P83" s="5">
        <v>107054468</v>
      </c>
      <c r="Q83" s="5">
        <v>40165948</v>
      </c>
      <c r="R83" s="5">
        <v>36869628</v>
      </c>
      <c r="S83" s="5">
        <v>20254547</v>
      </c>
      <c r="T83" s="5">
        <v>12539813</v>
      </c>
      <c r="U83" s="5">
        <v>11539735</v>
      </c>
      <c r="V83" s="5">
        <v>9332509</v>
      </c>
      <c r="W83" s="5">
        <v>81944811000</v>
      </c>
    </row>
    <row r="84" spans="2:23" ht="15.5" x14ac:dyDescent="0.35">
      <c r="C84" t="s">
        <v>113</v>
      </c>
      <c r="D84" s="5">
        <v>50523649</v>
      </c>
      <c r="E84" s="5">
        <v>56407679</v>
      </c>
      <c r="F84" s="5">
        <v>55213378</v>
      </c>
      <c r="G84" s="5">
        <v>58534243</v>
      </c>
      <c r="I84" s="5">
        <v>56407679</v>
      </c>
      <c r="J84" s="5">
        <v>61957316</v>
      </c>
      <c r="K84" s="5">
        <v>88032413</v>
      </c>
      <c r="L84" s="5">
        <v>82250074</v>
      </c>
      <c r="M84" s="5">
        <v>62909326</v>
      </c>
      <c r="N84" s="5">
        <v>80933503</v>
      </c>
      <c r="O84" s="5">
        <v>69553352</v>
      </c>
      <c r="P84" s="5">
        <v>65709625</v>
      </c>
      <c r="Q84" s="5">
        <v>73628282</v>
      </c>
      <c r="R84" s="5">
        <v>56227980</v>
      </c>
      <c r="S84" s="5">
        <v>57299581</v>
      </c>
      <c r="T84" s="5">
        <v>44829267</v>
      </c>
      <c r="U84" s="5">
        <v>54191767</v>
      </c>
      <c r="V84" s="5">
        <v>34364759</v>
      </c>
      <c r="W84" s="5">
        <v>224136556000</v>
      </c>
    </row>
    <row r="85" spans="2:23" ht="15.5" x14ac:dyDescent="0.35">
      <c r="C85" t="s">
        <v>115</v>
      </c>
      <c r="F85" s="5">
        <v>1370102</v>
      </c>
      <c r="G85" s="5">
        <v>1163605</v>
      </c>
      <c r="J85" s="5">
        <v>1468879</v>
      </c>
      <c r="K85" s="5">
        <v>587583</v>
      </c>
    </row>
    <row r="86" spans="2:23" ht="15.5" x14ac:dyDescent="0.35">
      <c r="C86" t="s">
        <v>114</v>
      </c>
      <c r="J86" s="5">
        <v>1654</v>
      </c>
      <c r="K86" s="5">
        <v>17819</v>
      </c>
    </row>
    <row r="87" spans="2:23" ht="15.5" x14ac:dyDescent="0.35">
      <c r="C87" t="s">
        <v>116</v>
      </c>
      <c r="D87" s="5">
        <v>50523649</v>
      </c>
      <c r="E87" s="5">
        <v>56407679</v>
      </c>
      <c r="F87" s="5">
        <v>55213378</v>
      </c>
      <c r="G87" s="5">
        <v>58534243</v>
      </c>
      <c r="I87" s="5">
        <v>56407679</v>
      </c>
      <c r="J87" s="5">
        <v>61957316</v>
      </c>
      <c r="K87" s="5">
        <v>88032413</v>
      </c>
      <c r="L87" s="5">
        <v>82250074</v>
      </c>
      <c r="M87" s="5">
        <v>62909326</v>
      </c>
      <c r="N87" s="5">
        <v>80933503</v>
      </c>
      <c r="O87" s="5">
        <v>69553352</v>
      </c>
      <c r="P87" s="5">
        <v>65709625</v>
      </c>
      <c r="Q87" s="5">
        <v>73628282</v>
      </c>
      <c r="R87" s="5">
        <v>56227980</v>
      </c>
      <c r="S87" s="5">
        <v>57299581</v>
      </c>
      <c r="T87" s="5">
        <v>44829267</v>
      </c>
      <c r="U87" s="5">
        <v>54191767</v>
      </c>
      <c r="V87" s="5">
        <v>34364759</v>
      </c>
      <c r="W87" s="5">
        <v>224136556000</v>
      </c>
    </row>
    <row r="88" spans="2:23" ht="15.5" x14ac:dyDescent="0.35">
      <c r="C88" t="s">
        <v>117</v>
      </c>
      <c r="F88" s="5">
        <v>453454</v>
      </c>
      <c r="G88" s="5">
        <v>1242031</v>
      </c>
      <c r="J88" s="5">
        <v>1377198</v>
      </c>
      <c r="K88" s="5">
        <v>2032772</v>
      </c>
      <c r="L88" s="5">
        <v>2598545</v>
      </c>
      <c r="M88" s="5">
        <v>3045735</v>
      </c>
      <c r="N88" s="5">
        <v>261148</v>
      </c>
      <c r="O88" s="5">
        <v>108032</v>
      </c>
      <c r="P88" s="5">
        <v>3260029</v>
      </c>
      <c r="Q88" s="5">
        <v>1145623</v>
      </c>
      <c r="R88" s="5">
        <v>83596</v>
      </c>
      <c r="S88" s="5">
        <v>1704020</v>
      </c>
      <c r="T88" s="5">
        <v>36415</v>
      </c>
      <c r="U88" s="5">
        <v>18576</v>
      </c>
      <c r="V88" s="5">
        <v>13346</v>
      </c>
    </row>
    <row r="89" spans="2:23" ht="15.5" x14ac:dyDescent="0.35">
      <c r="C89" t="s">
        <v>118</v>
      </c>
      <c r="F89" s="5">
        <v>453454</v>
      </c>
      <c r="G89" s="5">
        <v>1242031</v>
      </c>
      <c r="J89" s="5">
        <v>1377198</v>
      </c>
      <c r="K89" s="5">
        <v>2032772</v>
      </c>
      <c r="L89" s="5">
        <v>2598545</v>
      </c>
      <c r="M89" s="5">
        <v>3045735</v>
      </c>
      <c r="N89" s="5">
        <v>261148</v>
      </c>
      <c r="O89" s="5">
        <v>108032</v>
      </c>
      <c r="P89" s="5">
        <v>3260029</v>
      </c>
      <c r="Q89" s="5">
        <v>1145623</v>
      </c>
      <c r="R89" s="5">
        <v>83596</v>
      </c>
      <c r="S89" s="5">
        <v>1704020</v>
      </c>
      <c r="T89" s="5">
        <v>36415</v>
      </c>
      <c r="U89" s="5">
        <v>18576</v>
      </c>
      <c r="V89" s="5">
        <v>13346</v>
      </c>
    </row>
    <row r="90" spans="2:23" ht="15.5" x14ac:dyDescent="0.35">
      <c r="C90" t="s">
        <v>119</v>
      </c>
      <c r="D90" s="5">
        <v>162081788</v>
      </c>
      <c r="E90" s="5">
        <v>188972975</v>
      </c>
      <c r="F90" s="5">
        <v>132122495</v>
      </c>
      <c r="G90" s="5">
        <v>162689594</v>
      </c>
      <c r="I90" s="5">
        <v>188972975</v>
      </c>
      <c r="J90" s="5">
        <v>220481169</v>
      </c>
      <c r="K90" s="5">
        <v>156675449</v>
      </c>
      <c r="L90" s="5">
        <v>190580745</v>
      </c>
      <c r="M90" s="5">
        <v>184401907</v>
      </c>
      <c r="N90" s="5">
        <v>149699639</v>
      </c>
      <c r="O90" s="5">
        <v>145770296</v>
      </c>
      <c r="P90" s="5">
        <v>153922503</v>
      </c>
      <c r="Q90" s="5">
        <v>140587686</v>
      </c>
      <c r="R90" s="5">
        <v>95369667</v>
      </c>
      <c r="S90" s="5">
        <v>157540062</v>
      </c>
      <c r="T90" s="5">
        <v>110089109</v>
      </c>
      <c r="U90" s="5">
        <v>171263752</v>
      </c>
      <c r="V90" s="5">
        <v>181026585</v>
      </c>
      <c r="W90" s="5">
        <v>1491894957000</v>
      </c>
    </row>
    <row r="91" spans="2:23" ht="15.5" x14ac:dyDescent="0.35">
      <c r="C91" t="s">
        <v>97</v>
      </c>
      <c r="D91" s="5">
        <v>-13563251</v>
      </c>
      <c r="E91" s="5">
        <v>-12802359</v>
      </c>
      <c r="F91" s="5">
        <v>-12464231</v>
      </c>
      <c r="G91" s="5">
        <v>-10641914</v>
      </c>
      <c r="I91" s="5">
        <v>-12802359</v>
      </c>
      <c r="J91" s="5">
        <v>-10270914</v>
      </c>
      <c r="K91" s="5">
        <v>-6961854</v>
      </c>
      <c r="L91" s="5">
        <v>-8242706</v>
      </c>
      <c r="M91" s="5">
        <v>-2304498</v>
      </c>
      <c r="N91" s="5">
        <v>-1635808</v>
      </c>
      <c r="O91" s="5">
        <v>-758036</v>
      </c>
      <c r="P91" s="5">
        <v>-2289173</v>
      </c>
      <c r="Q91" s="5">
        <v>-367046</v>
      </c>
      <c r="R91" s="5">
        <v>11916</v>
      </c>
      <c r="S91" s="5">
        <v>-304335</v>
      </c>
      <c r="T91" s="5">
        <v>-1122</v>
      </c>
    </row>
    <row r="92" spans="2:23" ht="15.5" x14ac:dyDescent="0.35">
      <c r="C92" t="s">
        <v>121</v>
      </c>
      <c r="D92" s="5">
        <v>339789853</v>
      </c>
      <c r="E92" s="5">
        <v>358040347</v>
      </c>
      <c r="F92" s="5">
        <v>302264622</v>
      </c>
      <c r="G92" s="5">
        <v>332832528</v>
      </c>
      <c r="I92" s="5">
        <v>358040347</v>
      </c>
      <c r="J92" s="5">
        <v>380968968</v>
      </c>
      <c r="K92" s="5">
        <v>357687676</v>
      </c>
      <c r="L92" s="5">
        <v>339299923</v>
      </c>
      <c r="M92" s="5">
        <v>383261985</v>
      </c>
      <c r="N92" s="5">
        <v>318359007</v>
      </c>
      <c r="O92" s="5">
        <v>307407397</v>
      </c>
      <c r="P92" s="5">
        <v>343051766</v>
      </c>
      <c r="Q92" s="5">
        <v>261532164</v>
      </c>
      <c r="R92" s="5">
        <v>193621230</v>
      </c>
      <c r="S92" s="5">
        <v>253257022</v>
      </c>
      <c r="T92" s="5">
        <v>174395763</v>
      </c>
      <c r="U92" s="5">
        <v>253876588</v>
      </c>
      <c r="V92" s="5">
        <v>249748602</v>
      </c>
      <c r="W92" s="5">
        <v>1957346995000</v>
      </c>
    </row>
    <row r="93" spans="2:23" ht="15.5" x14ac:dyDescent="0.35">
      <c r="C93" t="s">
        <v>122</v>
      </c>
    </row>
    <row r="94" spans="2:23" ht="15.5" x14ac:dyDescent="0.35">
      <c r="C94" t="s">
        <v>1490</v>
      </c>
      <c r="D94" s="5">
        <v>3418863</v>
      </c>
      <c r="E94" s="5">
        <v>3573459</v>
      </c>
      <c r="F94" s="5">
        <v>3569491</v>
      </c>
      <c r="G94" s="5">
        <v>3602343</v>
      </c>
      <c r="I94" s="5">
        <v>3573459</v>
      </c>
      <c r="J94" s="5">
        <v>3781604</v>
      </c>
      <c r="K94" s="5">
        <v>4013099</v>
      </c>
    </row>
    <row r="95" spans="2:23" ht="15.5" x14ac:dyDescent="0.35">
      <c r="C95" t="s">
        <v>123</v>
      </c>
      <c r="W95" s="5">
        <v>12527000</v>
      </c>
    </row>
    <row r="96" spans="2:23" ht="15.5" x14ac:dyDescent="0.35">
      <c r="C96" t="s">
        <v>128</v>
      </c>
      <c r="D96" s="5">
        <v>4297179</v>
      </c>
      <c r="E96" s="5">
        <v>4142060</v>
      </c>
      <c r="F96" s="5">
        <v>5548941</v>
      </c>
      <c r="G96" s="5">
        <v>5566482</v>
      </c>
      <c r="I96" s="5">
        <v>4142060</v>
      </c>
      <c r="J96" s="5">
        <v>5601368</v>
      </c>
      <c r="K96" s="5">
        <v>5406567</v>
      </c>
      <c r="L96" s="5">
        <v>5523092</v>
      </c>
      <c r="M96" s="5">
        <v>3962290</v>
      </c>
      <c r="N96" s="5">
        <v>3617347</v>
      </c>
      <c r="O96" s="5">
        <v>2265302</v>
      </c>
      <c r="P96" s="5">
        <v>2273293</v>
      </c>
      <c r="Q96" s="5">
        <v>1543553</v>
      </c>
      <c r="R96" s="5">
        <v>366512</v>
      </c>
      <c r="S96" s="5">
        <v>90018</v>
      </c>
      <c r="T96" s="5">
        <v>228801</v>
      </c>
      <c r="U96" s="5">
        <v>174162</v>
      </c>
      <c r="V96" s="5">
        <v>56247</v>
      </c>
    </row>
    <row r="97" spans="3:23" ht="15.5" x14ac:dyDescent="0.35">
      <c r="C97" t="s">
        <v>126</v>
      </c>
      <c r="D97" s="5">
        <v>101348694</v>
      </c>
      <c r="E97" s="5">
        <v>99142946</v>
      </c>
      <c r="F97" s="5">
        <v>100030869</v>
      </c>
      <c r="G97" s="5">
        <v>101713618</v>
      </c>
      <c r="I97" s="5">
        <v>99142946</v>
      </c>
      <c r="J97" s="5">
        <v>103085969</v>
      </c>
      <c r="K97" s="5">
        <v>102555380</v>
      </c>
      <c r="L97" s="5">
        <v>93224769</v>
      </c>
      <c r="M97" s="5">
        <v>98062877</v>
      </c>
      <c r="N97" s="5">
        <v>100791426</v>
      </c>
      <c r="O97" s="5">
        <v>99698942</v>
      </c>
      <c r="P97" s="5">
        <v>76808593</v>
      </c>
      <c r="Q97" s="5">
        <v>68932882</v>
      </c>
      <c r="R97" s="5">
        <v>57066988</v>
      </c>
      <c r="S97" s="5">
        <v>34830690</v>
      </c>
      <c r="T97" s="5">
        <v>15331056</v>
      </c>
      <c r="U97" s="5">
        <v>6898495</v>
      </c>
      <c r="V97" s="5">
        <v>6660204</v>
      </c>
      <c r="W97" s="5">
        <v>61603235000</v>
      </c>
    </row>
    <row r="98" spans="3:23" ht="15.5" x14ac:dyDescent="0.35">
      <c r="C98" t="s">
        <v>131</v>
      </c>
      <c r="D98" s="5">
        <v>1770059</v>
      </c>
      <c r="E98" s="5">
        <v>1876658</v>
      </c>
      <c r="F98" s="5">
        <v>1864115</v>
      </c>
      <c r="G98" s="5">
        <v>1888255</v>
      </c>
      <c r="I98" s="5">
        <v>1876658</v>
      </c>
      <c r="J98" s="5">
        <v>259736</v>
      </c>
      <c r="K98" s="5">
        <v>273832</v>
      </c>
      <c r="L98" s="5">
        <v>396794</v>
      </c>
      <c r="M98" s="5">
        <v>248106</v>
      </c>
      <c r="N98" s="5">
        <v>251289</v>
      </c>
      <c r="O98" s="5">
        <v>176694</v>
      </c>
      <c r="P98" s="5">
        <v>265695</v>
      </c>
      <c r="Q98" s="5">
        <v>365375</v>
      </c>
      <c r="R98" s="5">
        <v>112347</v>
      </c>
      <c r="S98" s="5">
        <v>91556</v>
      </c>
    </row>
    <row r="99" spans="3:23" ht="15.5" x14ac:dyDescent="0.35">
      <c r="C99" t="s">
        <v>133</v>
      </c>
      <c r="D99" s="5">
        <v>147682490</v>
      </c>
      <c r="E99" s="5">
        <v>147257874</v>
      </c>
      <c r="F99" s="5">
        <v>140927092</v>
      </c>
      <c r="G99" s="5">
        <v>142140109</v>
      </c>
      <c r="I99" s="5">
        <v>147257874</v>
      </c>
      <c r="J99" s="5">
        <v>141190923</v>
      </c>
      <c r="K99" s="5">
        <v>133157759</v>
      </c>
      <c r="L99" s="5">
        <v>122163772</v>
      </c>
      <c r="M99" s="5">
        <v>127593954</v>
      </c>
      <c r="N99" s="5">
        <v>122558812</v>
      </c>
      <c r="O99" s="5">
        <v>118861642</v>
      </c>
      <c r="P99" s="5">
        <v>88488045</v>
      </c>
      <c r="Q99" s="5">
        <v>76848842</v>
      </c>
      <c r="R99" s="5">
        <v>65359995</v>
      </c>
      <c r="S99" s="5">
        <v>54763190</v>
      </c>
      <c r="T99" s="5">
        <v>26840141</v>
      </c>
      <c r="U99" s="5">
        <v>8261928</v>
      </c>
      <c r="V99" s="5">
        <v>6877833</v>
      </c>
      <c r="W99" s="5">
        <v>62753757000</v>
      </c>
    </row>
    <row r="100" spans="3:23" ht="15.5" x14ac:dyDescent="0.35">
      <c r="C100" t="s">
        <v>134</v>
      </c>
      <c r="D100" s="5">
        <v>487472343</v>
      </c>
      <c r="E100" s="5">
        <v>505298221</v>
      </c>
      <c r="F100" s="5">
        <v>443191714</v>
      </c>
      <c r="G100" s="5">
        <v>474972637</v>
      </c>
      <c r="I100" s="5">
        <v>505298221</v>
      </c>
      <c r="J100" s="5">
        <v>522159891</v>
      </c>
      <c r="K100" s="5">
        <v>490845435</v>
      </c>
      <c r="L100" s="5">
        <v>461463695</v>
      </c>
      <c r="M100" s="5">
        <v>510855939</v>
      </c>
      <c r="N100" s="5">
        <v>440917819</v>
      </c>
      <c r="O100" s="5">
        <v>426269039</v>
      </c>
      <c r="P100" s="5">
        <v>431539811</v>
      </c>
      <c r="Q100" s="5">
        <v>338381006</v>
      </c>
      <c r="R100" s="5">
        <v>258981225</v>
      </c>
      <c r="S100" s="5">
        <v>308020212</v>
      </c>
      <c r="T100" s="5">
        <v>201235904</v>
      </c>
      <c r="U100" s="5">
        <v>262138516</v>
      </c>
      <c r="V100" s="5">
        <v>256626435</v>
      </c>
      <c r="W100" s="5">
        <v>2020100752000</v>
      </c>
    </row>
    <row r="101" spans="3:23" ht="15.5" x14ac:dyDescent="0.35">
      <c r="C101" t="s">
        <v>135</v>
      </c>
    </row>
    <row r="102" spans="3:23" ht="15.5" x14ac:dyDescent="0.35">
      <c r="C102" t="s">
        <v>136</v>
      </c>
    </row>
    <row r="103" spans="3:23" ht="15.5" x14ac:dyDescent="0.35">
      <c r="C103" t="s">
        <v>137</v>
      </c>
      <c r="D103" s="5">
        <v>239802073</v>
      </c>
      <c r="E103" s="5">
        <v>273033775</v>
      </c>
      <c r="F103" s="5">
        <v>207711584</v>
      </c>
      <c r="G103" s="5">
        <v>246738621</v>
      </c>
      <c r="I103" s="5">
        <v>273033775</v>
      </c>
      <c r="J103" s="5">
        <v>293869813</v>
      </c>
      <c r="K103" s="5">
        <v>264713676</v>
      </c>
      <c r="L103" s="5">
        <v>234121571</v>
      </c>
      <c r="M103" s="5">
        <v>288273046</v>
      </c>
      <c r="N103" s="5">
        <v>263134605</v>
      </c>
      <c r="O103" s="5">
        <v>260746372</v>
      </c>
      <c r="P103" s="5">
        <v>265278767</v>
      </c>
      <c r="Q103" s="5">
        <v>207391707</v>
      </c>
      <c r="R103" s="5">
        <v>138746700</v>
      </c>
      <c r="S103" s="5">
        <v>221060493</v>
      </c>
      <c r="T103" s="5">
        <v>146675924</v>
      </c>
      <c r="U103" s="5">
        <v>206919087</v>
      </c>
      <c r="V103" s="5">
        <v>221358352</v>
      </c>
      <c r="W103" s="5">
        <v>1781982650000</v>
      </c>
    </row>
    <row r="104" spans="3:23" ht="15.5" x14ac:dyDescent="0.35">
      <c r="C104" t="s">
        <v>146</v>
      </c>
      <c r="D104" s="5">
        <v>95872967</v>
      </c>
      <c r="E104" s="5">
        <v>82579375</v>
      </c>
      <c r="F104" s="5">
        <v>79209722</v>
      </c>
      <c r="G104" s="5">
        <v>72561697</v>
      </c>
      <c r="I104" s="5">
        <v>82579375</v>
      </c>
      <c r="J104" s="5">
        <v>70539923</v>
      </c>
      <c r="K104" s="5">
        <v>93885738</v>
      </c>
      <c r="L104" s="5">
        <v>78114086</v>
      </c>
      <c r="M104" s="5">
        <v>87872490</v>
      </c>
      <c r="N104" s="5">
        <v>37849228</v>
      </c>
      <c r="O104" s="5">
        <v>40960569</v>
      </c>
      <c r="P104" s="5">
        <v>76997147</v>
      </c>
      <c r="Q104" s="5">
        <v>26113401</v>
      </c>
      <c r="R104" s="5">
        <v>31347459</v>
      </c>
      <c r="S104" s="5">
        <v>33467004</v>
      </c>
      <c r="T104" s="5">
        <v>26122256</v>
      </c>
      <c r="U104" s="5">
        <v>13714050</v>
      </c>
      <c r="V104" s="5">
        <v>60481819</v>
      </c>
      <c r="W104" s="5">
        <v>512791539000</v>
      </c>
    </row>
    <row r="105" spans="3:23" ht="15.5" x14ac:dyDescent="0.35">
      <c r="C105" t="s">
        <v>138</v>
      </c>
      <c r="S105" s="5">
        <v>167869329</v>
      </c>
      <c r="T105" s="5">
        <v>95222811</v>
      </c>
      <c r="U105" s="5">
        <v>120166122</v>
      </c>
      <c r="V105" s="5">
        <v>101565978</v>
      </c>
      <c r="W105" s="5">
        <v>1092782962000</v>
      </c>
    </row>
    <row r="106" spans="3:23" ht="15.5" x14ac:dyDescent="0.35">
      <c r="C106" t="s">
        <v>139</v>
      </c>
      <c r="D106" s="5">
        <v>115262478</v>
      </c>
      <c r="E106" s="5">
        <v>164792068</v>
      </c>
      <c r="F106" s="5">
        <v>104060880</v>
      </c>
      <c r="G106" s="5">
        <v>141231893</v>
      </c>
      <c r="I106" s="5">
        <v>164792068</v>
      </c>
      <c r="J106" s="5">
        <v>189308379</v>
      </c>
      <c r="K106" s="5">
        <v>137672797</v>
      </c>
      <c r="L106" s="5">
        <v>116911974</v>
      </c>
      <c r="M106" s="5">
        <v>160870363</v>
      </c>
      <c r="N106" s="5">
        <v>179273792</v>
      </c>
      <c r="O106" s="5">
        <v>170982856</v>
      </c>
      <c r="P106" s="5">
        <v>147967280</v>
      </c>
      <c r="Q106" s="5">
        <v>153471100</v>
      </c>
      <c r="R106" s="5">
        <v>85433559</v>
      </c>
      <c r="S106" s="5">
        <v>167869329</v>
      </c>
      <c r="T106" s="5">
        <v>95222811</v>
      </c>
      <c r="U106" s="5">
        <v>120166122</v>
      </c>
      <c r="V106" s="5">
        <v>101565978</v>
      </c>
      <c r="W106" s="5">
        <v>1092782962000</v>
      </c>
    </row>
    <row r="107" spans="3:23" ht="15.5" x14ac:dyDescent="0.35">
      <c r="C107" t="s">
        <v>143</v>
      </c>
      <c r="D107" s="5">
        <v>830100</v>
      </c>
      <c r="E107" s="5">
        <v>685234</v>
      </c>
      <c r="F107" s="5">
        <v>649080</v>
      </c>
      <c r="G107" s="5">
        <v>1247854</v>
      </c>
      <c r="I107" s="5">
        <v>685234</v>
      </c>
      <c r="J107" s="5">
        <v>560124</v>
      </c>
      <c r="K107" s="5">
        <v>650226</v>
      </c>
      <c r="L107" s="5">
        <v>2928896</v>
      </c>
      <c r="M107" s="5">
        <v>2872956</v>
      </c>
      <c r="N107" s="5">
        <v>3281679</v>
      </c>
      <c r="O107" s="5">
        <v>1058453</v>
      </c>
      <c r="P107" s="5">
        <v>323316</v>
      </c>
      <c r="Q107" s="5">
        <v>336865</v>
      </c>
      <c r="R107" s="5">
        <v>3524223</v>
      </c>
      <c r="S107" s="5">
        <v>606761</v>
      </c>
      <c r="T107" s="5">
        <v>167903</v>
      </c>
      <c r="U107" s="5">
        <v>106458</v>
      </c>
      <c r="V107" s="5">
        <v>143438</v>
      </c>
      <c r="W107" s="5">
        <v>1203138000</v>
      </c>
    </row>
    <row r="108" spans="3:23" ht="15.5" x14ac:dyDescent="0.35">
      <c r="C108" t="s">
        <v>129</v>
      </c>
      <c r="D108" s="5">
        <v>10607682</v>
      </c>
      <c r="E108" s="5">
        <v>8687394</v>
      </c>
      <c r="F108" s="5">
        <v>8362494</v>
      </c>
      <c r="G108" s="5">
        <v>8183466</v>
      </c>
      <c r="I108" s="5">
        <v>8687394</v>
      </c>
      <c r="J108" s="5">
        <v>6670919</v>
      </c>
      <c r="K108" s="5">
        <v>6800835</v>
      </c>
      <c r="L108" s="5">
        <v>10092686</v>
      </c>
      <c r="M108" s="5">
        <v>6507772</v>
      </c>
      <c r="N108" s="5">
        <v>5984907</v>
      </c>
      <c r="O108" s="5">
        <v>6535228</v>
      </c>
      <c r="P108" s="5">
        <v>2168724</v>
      </c>
      <c r="Q108" s="5">
        <v>2059360</v>
      </c>
      <c r="R108" s="5">
        <v>3097579</v>
      </c>
      <c r="S108" s="5">
        <v>559188</v>
      </c>
      <c r="T108" s="5">
        <v>206788</v>
      </c>
      <c r="U108" s="5">
        <v>857249</v>
      </c>
      <c r="V108" s="5">
        <v>915981</v>
      </c>
      <c r="W108" s="5">
        <v>18672060000</v>
      </c>
    </row>
    <row r="109" spans="3:23" ht="15.5" x14ac:dyDescent="0.35">
      <c r="C109" t="s">
        <v>140</v>
      </c>
      <c r="L109" s="5">
        <v>576092</v>
      </c>
      <c r="M109" s="5">
        <v>352013</v>
      </c>
      <c r="N109" s="5">
        <v>377561</v>
      </c>
      <c r="O109" s="5">
        <v>3389043</v>
      </c>
      <c r="P109" s="5">
        <v>2830486</v>
      </c>
      <c r="Q109" s="5">
        <v>6306313</v>
      </c>
      <c r="R109" s="5">
        <v>479964</v>
      </c>
    </row>
    <row r="110" spans="3:23" ht="15.5" x14ac:dyDescent="0.35">
      <c r="C110" t="s">
        <v>141</v>
      </c>
      <c r="F110" s="5">
        <v>1370102</v>
      </c>
      <c r="G110" s="5">
        <v>1163605</v>
      </c>
      <c r="J110" s="5">
        <v>1470533</v>
      </c>
      <c r="K110" s="5">
        <v>605402</v>
      </c>
      <c r="L110" s="5">
        <v>576092</v>
      </c>
      <c r="M110" s="5">
        <v>352013</v>
      </c>
      <c r="N110" s="5">
        <v>377561</v>
      </c>
      <c r="O110" s="5">
        <v>3389043</v>
      </c>
      <c r="P110" s="5">
        <v>2830486</v>
      </c>
      <c r="Q110" s="5">
        <v>6306313</v>
      </c>
      <c r="R110" s="5">
        <v>479964</v>
      </c>
    </row>
    <row r="111" spans="3:23" ht="15.5" x14ac:dyDescent="0.35">
      <c r="C111" t="s">
        <v>144</v>
      </c>
      <c r="E111" s="5">
        <v>295047</v>
      </c>
      <c r="F111" s="5">
        <v>115797</v>
      </c>
      <c r="G111" s="5">
        <v>360760</v>
      </c>
      <c r="I111" s="5">
        <v>295047</v>
      </c>
      <c r="K111" s="5">
        <v>240230</v>
      </c>
      <c r="L111" s="5">
        <v>66080</v>
      </c>
      <c r="M111" s="5">
        <v>126349</v>
      </c>
      <c r="N111" s="5">
        <v>860922</v>
      </c>
      <c r="O111" s="5">
        <v>1323305</v>
      </c>
      <c r="S111" s="5">
        <v>270283</v>
      </c>
      <c r="T111" s="5">
        <v>338916</v>
      </c>
    </row>
    <row r="112" spans="3:23" ht="15.5" x14ac:dyDescent="0.35">
      <c r="C112" t="s">
        <v>147</v>
      </c>
    </row>
    <row r="113" spans="3:23" ht="15.5" x14ac:dyDescent="0.35">
      <c r="C113" t="s">
        <v>415</v>
      </c>
      <c r="D113" s="5">
        <v>55020796</v>
      </c>
      <c r="E113" s="5">
        <v>47137197</v>
      </c>
      <c r="F113" s="5">
        <v>47627204</v>
      </c>
      <c r="G113" s="5">
        <v>41919285</v>
      </c>
      <c r="I113" s="5">
        <v>47137197</v>
      </c>
      <c r="J113" s="5">
        <v>46029990</v>
      </c>
      <c r="K113" s="5">
        <v>39068083</v>
      </c>
      <c r="L113" s="5">
        <v>49016620</v>
      </c>
      <c r="M113" s="5">
        <v>56818563</v>
      </c>
      <c r="N113" s="5">
        <v>34538799</v>
      </c>
      <c r="O113" s="5">
        <v>43976777</v>
      </c>
      <c r="P113" s="5">
        <v>53018411</v>
      </c>
      <c r="Q113" s="5">
        <v>24402954</v>
      </c>
      <c r="R113" s="5">
        <v>33046991</v>
      </c>
      <c r="S113" s="5">
        <v>19850456</v>
      </c>
    </row>
    <row r="114" spans="3:23" ht="15.5" x14ac:dyDescent="0.35">
      <c r="C114" t="s">
        <v>152</v>
      </c>
      <c r="D114" s="5">
        <v>2333578</v>
      </c>
      <c r="E114" s="5">
        <v>2560102</v>
      </c>
      <c r="F114" s="5">
        <v>2530911</v>
      </c>
      <c r="G114" s="5">
        <v>9850898</v>
      </c>
      <c r="I114" s="5">
        <v>2560102</v>
      </c>
      <c r="J114" s="5">
        <v>11020310</v>
      </c>
      <c r="K114" s="5">
        <v>12764534</v>
      </c>
      <c r="L114" s="5">
        <v>9792742</v>
      </c>
      <c r="M114" s="5">
        <v>12027677</v>
      </c>
      <c r="N114" s="5">
        <v>8015773</v>
      </c>
      <c r="O114" s="5">
        <v>9075000</v>
      </c>
      <c r="P114" s="5">
        <v>11475400</v>
      </c>
      <c r="Q114" s="5">
        <v>8723160</v>
      </c>
      <c r="R114" s="5">
        <v>7673160</v>
      </c>
      <c r="S114" s="5">
        <v>3255280</v>
      </c>
    </row>
    <row r="115" spans="3:23" ht="15.5" x14ac:dyDescent="0.35">
      <c r="C115" t="s">
        <v>153</v>
      </c>
      <c r="D115" s="5">
        <v>62062724</v>
      </c>
      <c r="E115" s="5">
        <v>53653376</v>
      </c>
      <c r="F115" s="5">
        <v>54805063</v>
      </c>
      <c r="G115" s="5">
        <v>49150281</v>
      </c>
      <c r="I115" s="5">
        <v>53653376</v>
      </c>
      <c r="J115" s="5">
        <v>53334432</v>
      </c>
      <c r="K115" s="5">
        <v>47467400</v>
      </c>
      <c r="L115" s="5">
        <v>59948189</v>
      </c>
      <c r="M115" s="5">
        <v>69304504</v>
      </c>
      <c r="N115" s="5">
        <v>44860542</v>
      </c>
      <c r="O115" s="5">
        <v>48574893</v>
      </c>
      <c r="P115" s="5">
        <v>57462103</v>
      </c>
      <c r="Q115" s="5">
        <v>30003337</v>
      </c>
      <c r="R115" s="5">
        <v>37389088</v>
      </c>
      <c r="S115" s="5">
        <v>23878143</v>
      </c>
      <c r="T115" s="5">
        <v>2451781</v>
      </c>
      <c r="U115" s="5">
        <v>9450870</v>
      </c>
      <c r="V115" s="5">
        <v>812693</v>
      </c>
      <c r="W115" s="5">
        <v>4336834000</v>
      </c>
    </row>
    <row r="116" spans="3:23" ht="15.5" x14ac:dyDescent="0.35">
      <c r="C116" t="s">
        <v>154</v>
      </c>
      <c r="D116" s="5">
        <v>62062724</v>
      </c>
      <c r="E116" s="5">
        <v>53653376</v>
      </c>
      <c r="F116" s="5">
        <v>54805063</v>
      </c>
      <c r="G116" s="5">
        <v>49150281</v>
      </c>
      <c r="I116" s="5">
        <v>53653376</v>
      </c>
      <c r="J116" s="5">
        <v>53334432</v>
      </c>
      <c r="K116" s="5">
        <v>47467400</v>
      </c>
      <c r="L116" s="5">
        <v>59948189</v>
      </c>
      <c r="M116" s="5">
        <v>69304504</v>
      </c>
      <c r="N116" s="5">
        <v>44860542</v>
      </c>
      <c r="O116" s="5">
        <v>48574893</v>
      </c>
      <c r="P116" s="5">
        <v>57462103</v>
      </c>
      <c r="Q116" s="5">
        <v>30003337</v>
      </c>
      <c r="R116" s="5">
        <v>37389088</v>
      </c>
      <c r="S116" s="5">
        <v>23878143</v>
      </c>
      <c r="T116" s="5">
        <v>2451781</v>
      </c>
      <c r="U116" s="5">
        <v>9450870</v>
      </c>
      <c r="V116" s="5">
        <v>812693</v>
      </c>
      <c r="W116" s="5">
        <v>4336834000</v>
      </c>
    </row>
    <row r="117" spans="3:23" ht="15.5" x14ac:dyDescent="0.35">
      <c r="C117" t="s">
        <v>156</v>
      </c>
    </row>
    <row r="118" spans="3:23" ht="15.5" x14ac:dyDescent="0.35">
      <c r="C118" t="s">
        <v>159</v>
      </c>
      <c r="D118" s="5">
        <v>57184802</v>
      </c>
      <c r="E118" s="5">
        <v>49328467</v>
      </c>
      <c r="F118" s="5">
        <v>49485760</v>
      </c>
      <c r="G118" s="5">
        <v>43862021</v>
      </c>
      <c r="I118" s="5">
        <v>49328467</v>
      </c>
      <c r="J118" s="5">
        <v>48668904</v>
      </c>
      <c r="K118" s="5">
        <v>42200103</v>
      </c>
      <c r="L118" s="5">
        <v>55109701</v>
      </c>
      <c r="M118" s="5">
        <v>65160401</v>
      </c>
      <c r="N118" s="5">
        <v>39509595</v>
      </c>
      <c r="O118" s="5">
        <v>43976777</v>
      </c>
      <c r="P118" s="5">
        <v>53018411</v>
      </c>
      <c r="Q118" s="5">
        <v>24402954</v>
      </c>
      <c r="R118" s="5">
        <v>33046991</v>
      </c>
      <c r="S118" s="5">
        <v>19850456</v>
      </c>
    </row>
    <row r="119" spans="3:23" ht="15.5" x14ac:dyDescent="0.35">
      <c r="C119" t="s">
        <v>155</v>
      </c>
      <c r="O119" s="5">
        <v>91177</v>
      </c>
      <c r="P119" s="5">
        <v>224393</v>
      </c>
      <c r="Q119" s="5">
        <v>315750</v>
      </c>
      <c r="R119" s="5">
        <v>573758</v>
      </c>
      <c r="S119" s="5">
        <v>1027478</v>
      </c>
      <c r="W119" s="5">
        <v>175408000</v>
      </c>
    </row>
    <row r="120" spans="3:23" ht="15.5" x14ac:dyDescent="0.35">
      <c r="C120" t="s">
        <v>956</v>
      </c>
    </row>
    <row r="121" spans="3:23" ht="15.5" x14ac:dyDescent="0.35">
      <c r="C121" t="s">
        <v>1113</v>
      </c>
      <c r="U121" s="5">
        <v>8204118</v>
      </c>
    </row>
    <row r="122" spans="3:23" ht="15.5" x14ac:dyDescent="0.35">
      <c r="C122" t="s">
        <v>957</v>
      </c>
      <c r="T122" s="5">
        <v>1428045</v>
      </c>
    </row>
    <row r="123" spans="3:23" ht="15.5" x14ac:dyDescent="0.35">
      <c r="C123" t="s">
        <v>160</v>
      </c>
      <c r="D123" s="5">
        <v>301864797</v>
      </c>
      <c r="E123" s="5">
        <v>326687151</v>
      </c>
      <c r="F123" s="5">
        <v>262516647</v>
      </c>
      <c r="G123" s="5">
        <v>295888902</v>
      </c>
      <c r="I123" s="5">
        <v>326687151</v>
      </c>
      <c r="J123" s="5">
        <v>347204245</v>
      </c>
      <c r="K123" s="5">
        <v>312181076</v>
      </c>
      <c r="L123" s="5">
        <v>294069760</v>
      </c>
      <c r="M123" s="5">
        <v>357577550</v>
      </c>
      <c r="N123" s="5">
        <v>307995147</v>
      </c>
      <c r="O123" s="5">
        <v>309321265</v>
      </c>
      <c r="P123" s="5">
        <v>322740870</v>
      </c>
      <c r="Q123" s="5">
        <v>237395044</v>
      </c>
      <c r="R123" s="5">
        <v>176135788</v>
      </c>
      <c r="S123" s="5">
        <v>244938636</v>
      </c>
      <c r="T123" s="5">
        <v>149127705</v>
      </c>
      <c r="U123" s="5">
        <v>216369957</v>
      </c>
      <c r="V123" s="5">
        <v>222171045</v>
      </c>
      <c r="W123" s="5">
        <v>1786319484000</v>
      </c>
    </row>
    <row r="124" spans="3:23" ht="15.5" x14ac:dyDescent="0.35">
      <c r="C124" t="s">
        <v>161</v>
      </c>
    </row>
    <row r="125" spans="3:23" ht="15.5" x14ac:dyDescent="0.35">
      <c r="C125" t="s">
        <v>162</v>
      </c>
      <c r="D125" s="5">
        <v>6120561</v>
      </c>
      <c r="E125" s="5">
        <v>6120561</v>
      </c>
      <c r="F125" s="5">
        <v>6120561</v>
      </c>
      <c r="G125" s="5">
        <v>6120561</v>
      </c>
      <c r="I125" s="5">
        <v>6120561</v>
      </c>
      <c r="J125" s="5">
        <v>6120561</v>
      </c>
      <c r="K125" s="5">
        <v>6120561</v>
      </c>
      <c r="L125" s="5">
        <v>6120561</v>
      </c>
      <c r="M125" s="5">
        <v>6120561</v>
      </c>
      <c r="N125" s="5">
        <v>6120561</v>
      </c>
      <c r="O125" s="5">
        <v>6120561</v>
      </c>
      <c r="P125" s="5">
        <v>6120561</v>
      </c>
      <c r="Q125" s="5">
        <v>6120561</v>
      </c>
      <c r="R125" s="5">
        <v>6120561</v>
      </c>
      <c r="S125" s="5">
        <v>6120561</v>
      </c>
      <c r="T125" s="5">
        <v>6120561</v>
      </c>
      <c r="U125" s="5">
        <v>6120561</v>
      </c>
      <c r="V125" s="5">
        <v>6120561</v>
      </c>
      <c r="W125" s="5">
        <v>48000000000</v>
      </c>
    </row>
    <row r="126" spans="3:23" ht="15.5" x14ac:dyDescent="0.35">
      <c r="C126" t="s">
        <v>163</v>
      </c>
      <c r="D126" s="5">
        <v>-2849354</v>
      </c>
      <c r="E126" s="5">
        <v>-2849354</v>
      </c>
      <c r="F126" s="5">
        <v>-2849354</v>
      </c>
      <c r="G126" s="5">
        <v>-2849354</v>
      </c>
      <c r="I126" s="5">
        <v>-2849354</v>
      </c>
      <c r="J126" s="5">
        <v>-2849354</v>
      </c>
      <c r="K126" s="5">
        <v>-2849354</v>
      </c>
      <c r="L126" s="5">
        <v>-2849354</v>
      </c>
      <c r="M126" s="5">
        <v>95775</v>
      </c>
      <c r="N126" s="5">
        <v>95775</v>
      </c>
      <c r="O126" s="5">
        <v>95775</v>
      </c>
      <c r="P126" s="5">
        <v>95775</v>
      </c>
      <c r="Q126" s="5">
        <v>95775</v>
      </c>
      <c r="R126" s="5">
        <v>95775</v>
      </c>
      <c r="S126" s="5">
        <v>95775</v>
      </c>
      <c r="T126" s="5">
        <v>95775</v>
      </c>
      <c r="U126" s="5">
        <v>95775</v>
      </c>
      <c r="V126" s="5">
        <v>95775</v>
      </c>
      <c r="W126" s="5">
        <v>996062000</v>
      </c>
    </row>
    <row r="127" spans="3:23" ht="15.5" x14ac:dyDescent="0.35">
      <c r="C127" t="s">
        <v>164</v>
      </c>
      <c r="D127" s="5">
        <v>185842371</v>
      </c>
      <c r="E127" s="5">
        <v>178179283</v>
      </c>
      <c r="F127" s="5">
        <v>180079641</v>
      </c>
      <c r="G127" s="5">
        <v>176750950</v>
      </c>
      <c r="I127" s="5">
        <v>178179283</v>
      </c>
      <c r="J127" s="5">
        <v>173393767</v>
      </c>
      <c r="K127" s="5">
        <v>174173071</v>
      </c>
      <c r="L127" s="5">
        <v>164951231</v>
      </c>
      <c r="M127" s="5">
        <v>141718435</v>
      </c>
      <c r="N127" s="5">
        <v>120959510</v>
      </c>
      <c r="O127" s="5">
        <v>103869246</v>
      </c>
      <c r="P127" s="5">
        <v>97682687</v>
      </c>
      <c r="Q127" s="5">
        <v>86274251</v>
      </c>
      <c r="R127" s="5">
        <v>72864281</v>
      </c>
      <c r="S127" s="5">
        <v>54575878</v>
      </c>
      <c r="T127" s="5">
        <v>45860865</v>
      </c>
      <c r="U127" s="5">
        <v>39552223</v>
      </c>
      <c r="V127" s="5">
        <v>28239054</v>
      </c>
      <c r="W127" s="5">
        <v>184785206000</v>
      </c>
    </row>
    <row r="128" spans="3:23" ht="15.5" x14ac:dyDescent="0.35">
      <c r="C128" t="s">
        <v>165</v>
      </c>
      <c r="D128" s="5">
        <v>1433919</v>
      </c>
      <c r="E128" s="5">
        <v>1433919</v>
      </c>
      <c r="F128" s="5">
        <v>1433919</v>
      </c>
      <c r="G128" s="5">
        <v>1433919</v>
      </c>
      <c r="I128" s="5">
        <v>1433919</v>
      </c>
      <c r="J128" s="5">
        <v>1433919</v>
      </c>
      <c r="K128" s="5">
        <v>1433919</v>
      </c>
      <c r="L128" s="5">
        <v>1433919</v>
      </c>
      <c r="M128" s="5">
        <v>1433919</v>
      </c>
      <c r="N128" s="5">
        <v>1433919</v>
      </c>
      <c r="O128" s="5">
        <v>1433919</v>
      </c>
      <c r="P128" s="5">
        <v>1433919</v>
      </c>
      <c r="Q128" s="5">
        <v>1433919</v>
      </c>
      <c r="R128" s="5">
        <v>1433919</v>
      </c>
      <c r="S128" s="5">
        <v>1433919</v>
      </c>
      <c r="T128" s="5">
        <v>1433919</v>
      </c>
      <c r="U128" s="5">
        <v>1010406</v>
      </c>
      <c r="V128" s="5">
        <v>507236</v>
      </c>
      <c r="W128" s="5">
        <v>900000000</v>
      </c>
    </row>
    <row r="129" spans="2:23" ht="15.5" x14ac:dyDescent="0.35">
      <c r="C129" t="s">
        <v>166</v>
      </c>
      <c r="D129" s="5">
        <v>184408452</v>
      </c>
      <c r="E129" s="5">
        <v>176745364</v>
      </c>
      <c r="F129" s="5">
        <v>178645722</v>
      </c>
      <c r="G129" s="5">
        <v>175317031</v>
      </c>
      <c r="I129" s="5">
        <v>176745364</v>
      </c>
      <c r="J129" s="5">
        <v>171959848</v>
      </c>
      <c r="K129" s="5">
        <v>172739152</v>
      </c>
      <c r="L129" s="5">
        <v>163517312</v>
      </c>
      <c r="M129" s="5">
        <v>140284516</v>
      </c>
      <c r="N129" s="5">
        <v>119525591</v>
      </c>
      <c r="O129" s="5">
        <v>102435327</v>
      </c>
      <c r="P129" s="5">
        <v>96248768</v>
      </c>
      <c r="Q129" s="5">
        <v>84840332</v>
      </c>
      <c r="R129" s="5">
        <v>71430362</v>
      </c>
      <c r="S129" s="5">
        <v>53141959</v>
      </c>
      <c r="T129" s="5">
        <v>44426946</v>
      </c>
      <c r="U129" s="5">
        <v>38541817</v>
      </c>
      <c r="V129" s="5">
        <v>27731818</v>
      </c>
      <c r="W129" s="5">
        <v>183885206000</v>
      </c>
    </row>
    <row r="130" spans="2:23" ht="15.5" x14ac:dyDescent="0.35">
      <c r="C130" t="s">
        <v>167</v>
      </c>
      <c r="D130" s="5">
        <v>185842371</v>
      </c>
      <c r="E130" s="5">
        <v>178179283</v>
      </c>
      <c r="F130" s="5">
        <v>180079641</v>
      </c>
      <c r="G130" s="5">
        <v>176750950</v>
      </c>
      <c r="I130" s="5">
        <v>178179283</v>
      </c>
      <c r="J130" s="5">
        <v>173393767</v>
      </c>
      <c r="K130" s="5">
        <v>174173071</v>
      </c>
      <c r="L130" s="5">
        <v>164951231</v>
      </c>
      <c r="M130" s="5">
        <v>141718435</v>
      </c>
      <c r="N130" s="5">
        <v>120959510</v>
      </c>
      <c r="O130" s="5">
        <v>103869246</v>
      </c>
      <c r="P130" s="5">
        <v>97682687</v>
      </c>
      <c r="Q130" s="5">
        <v>86274251</v>
      </c>
      <c r="R130" s="5">
        <v>72864281</v>
      </c>
      <c r="S130" s="5">
        <v>54575878</v>
      </c>
      <c r="T130" s="5">
        <v>45860865</v>
      </c>
      <c r="U130" s="5">
        <v>39552223</v>
      </c>
      <c r="V130" s="5">
        <v>28239054</v>
      </c>
      <c r="W130" s="5">
        <v>184785206000</v>
      </c>
    </row>
    <row r="131" spans="2:23" ht="15.5" x14ac:dyDescent="0.35">
      <c r="C131" t="s">
        <v>168</v>
      </c>
      <c r="D131" s="5">
        <v>10057219</v>
      </c>
      <c r="E131" s="5">
        <v>9962939</v>
      </c>
      <c r="F131" s="5">
        <v>9788450</v>
      </c>
      <c r="G131" s="5">
        <v>9703492</v>
      </c>
      <c r="I131" s="5">
        <v>9962939</v>
      </c>
      <c r="J131" s="5">
        <v>8561586</v>
      </c>
      <c r="K131" s="5">
        <v>8181935</v>
      </c>
      <c r="L131" s="5">
        <v>7414203</v>
      </c>
      <c r="M131" s="5">
        <v>7648116</v>
      </c>
      <c r="N131" s="5">
        <v>7382634</v>
      </c>
      <c r="O131" s="5">
        <v>7620228</v>
      </c>
      <c r="P131" s="5">
        <v>7189091</v>
      </c>
      <c r="Q131" s="5">
        <v>8862421</v>
      </c>
      <c r="R131" s="5">
        <v>3752904</v>
      </c>
      <c r="S131" s="5">
        <v>2593697</v>
      </c>
      <c r="T131" s="5">
        <v>32120</v>
      </c>
    </row>
    <row r="132" spans="2:23" ht="15.5" x14ac:dyDescent="0.35">
      <c r="C132" t="s">
        <v>9</v>
      </c>
      <c r="D132" s="5">
        <v>185607546</v>
      </c>
      <c r="E132" s="5">
        <v>178611070</v>
      </c>
      <c r="F132" s="5">
        <v>180675067</v>
      </c>
      <c r="G132" s="5">
        <v>179083735</v>
      </c>
      <c r="I132" s="5">
        <v>178611070</v>
      </c>
      <c r="J132" s="5">
        <v>174955646</v>
      </c>
      <c r="K132" s="5">
        <v>178664359</v>
      </c>
      <c r="L132" s="5">
        <v>167393935</v>
      </c>
      <c r="M132" s="5">
        <v>153278389</v>
      </c>
      <c r="N132" s="5">
        <v>132922672</v>
      </c>
      <c r="O132" s="5">
        <v>116947774</v>
      </c>
      <c r="P132" s="5">
        <v>108798941</v>
      </c>
      <c r="Q132" s="5">
        <v>100985962</v>
      </c>
      <c r="R132" s="5">
        <v>82845437</v>
      </c>
      <c r="S132" s="5">
        <v>63081576</v>
      </c>
      <c r="T132" s="5">
        <v>52108199</v>
      </c>
      <c r="U132" s="5">
        <v>45768559</v>
      </c>
      <c r="V132" s="5">
        <v>34455390</v>
      </c>
      <c r="W132" s="5">
        <v>233781268000</v>
      </c>
    </row>
    <row r="133" spans="2:23" ht="15.5" x14ac:dyDescent="0.35">
      <c r="C133" t="s">
        <v>169</v>
      </c>
      <c r="D133" s="5">
        <v>487472343</v>
      </c>
      <c r="E133" s="5">
        <v>505298221</v>
      </c>
      <c r="F133" s="5">
        <v>443191714</v>
      </c>
      <c r="G133" s="5">
        <v>474972637</v>
      </c>
      <c r="I133" s="5">
        <v>505298221</v>
      </c>
      <c r="J133" s="5">
        <v>522159891</v>
      </c>
      <c r="K133" s="5">
        <v>490845435</v>
      </c>
      <c r="L133" s="5">
        <v>461463695</v>
      </c>
      <c r="M133" s="5">
        <v>510855939</v>
      </c>
      <c r="N133" s="5">
        <v>440917819</v>
      </c>
      <c r="O133" s="5">
        <v>426269039</v>
      </c>
      <c r="P133" s="5">
        <v>431539811</v>
      </c>
      <c r="Q133" s="5">
        <v>338381006</v>
      </c>
      <c r="R133" s="5">
        <v>258981225</v>
      </c>
      <c r="S133" s="5">
        <v>308020212</v>
      </c>
      <c r="T133" s="5">
        <v>201235904</v>
      </c>
      <c r="U133" s="5">
        <v>262138516</v>
      </c>
      <c r="V133" s="5">
        <v>256626435</v>
      </c>
      <c r="W133" s="5">
        <v>2020100752000</v>
      </c>
    </row>
    <row r="134" spans="2:23" ht="15.5" x14ac:dyDescent="0.35">
      <c r="C134" t="s">
        <v>170</v>
      </c>
      <c r="D134" s="5">
        <v>4800000000</v>
      </c>
      <c r="E134" s="5">
        <v>4800000000</v>
      </c>
      <c r="F134" s="5">
        <v>4800000000</v>
      </c>
      <c r="G134" s="5">
        <v>480000000</v>
      </c>
      <c r="I134" s="5">
        <v>4800000000</v>
      </c>
      <c r="J134" s="5">
        <v>480000000</v>
      </c>
      <c r="K134" s="5">
        <v>480000000</v>
      </c>
      <c r="L134" s="5">
        <v>480000000</v>
      </c>
      <c r="M134" s="5">
        <v>480000000</v>
      </c>
      <c r="N134" s="5">
        <v>480000000</v>
      </c>
      <c r="O134" s="5">
        <v>480000000</v>
      </c>
      <c r="P134" s="5">
        <v>480000000</v>
      </c>
      <c r="Q134" s="5">
        <v>480000000</v>
      </c>
      <c r="R134" s="5">
        <v>480000000</v>
      </c>
      <c r="S134" s="5">
        <v>480000000</v>
      </c>
      <c r="T134" s="5">
        <v>480000000</v>
      </c>
      <c r="U134" s="5">
        <v>480000000</v>
      </c>
      <c r="V134" s="5">
        <v>480000000</v>
      </c>
      <c r="W134" s="5">
        <v>480000000</v>
      </c>
    </row>
    <row r="136" spans="2:23" ht="15.5" x14ac:dyDescent="0.35">
      <c r="B136" t="s">
        <v>171</v>
      </c>
      <c r="C136" t="s">
        <v>172</v>
      </c>
      <c r="D136" s="5">
        <v>-4225794</v>
      </c>
      <c r="E136" s="5">
        <v>2256744</v>
      </c>
      <c r="F136" s="5">
        <v>20722451</v>
      </c>
      <c r="G136" s="5">
        <v>-1914660</v>
      </c>
      <c r="I136" s="5">
        <v>19017921</v>
      </c>
      <c r="J136" s="5">
        <v>52355159</v>
      </c>
      <c r="K136" s="5">
        <v>38465706</v>
      </c>
      <c r="L136" s="5">
        <v>24651793</v>
      </c>
      <c r="M136" s="5">
        <v>-54311773</v>
      </c>
      <c r="N136" s="5">
        <v>37092757</v>
      </c>
      <c r="O136" s="5">
        <v>32774910</v>
      </c>
      <c r="P136" s="5">
        <v>1424017</v>
      </c>
      <c r="Q136" s="5">
        <v>24419601</v>
      </c>
      <c r="R136" s="5">
        <v>26437337</v>
      </c>
      <c r="S136" s="5">
        <v>-1763930</v>
      </c>
      <c r="T136" s="5">
        <v>6639372</v>
      </c>
      <c r="U136" s="5">
        <v>40684864</v>
      </c>
      <c r="V136" s="5">
        <v>-2195214</v>
      </c>
      <c r="W136" s="5">
        <v>-42414384</v>
      </c>
    </row>
    <row r="137" spans="2:23" ht="15.5" x14ac:dyDescent="0.35">
      <c r="C137" t="s">
        <v>825</v>
      </c>
      <c r="D137" s="5">
        <v>281920765</v>
      </c>
      <c r="E137" s="5">
        <v>288266270</v>
      </c>
      <c r="F137" s="5">
        <v>304156874</v>
      </c>
      <c r="G137" s="5">
        <v>290510929</v>
      </c>
      <c r="I137" s="5">
        <v>1178309154</v>
      </c>
      <c r="J137" s="5">
        <v>1320359090</v>
      </c>
      <c r="K137" s="5">
        <v>1393905167</v>
      </c>
      <c r="L137" s="5">
        <v>1557317051</v>
      </c>
      <c r="M137" s="5">
        <v>1244464708</v>
      </c>
      <c r="N137" s="5">
        <v>974090210</v>
      </c>
      <c r="O137" s="5">
        <v>1021486582</v>
      </c>
      <c r="P137" s="5">
        <v>1042010402</v>
      </c>
      <c r="Q137" s="5">
        <v>914167836</v>
      </c>
      <c r="R137" s="5">
        <v>900913029</v>
      </c>
      <c r="S137" s="5">
        <v>984406837</v>
      </c>
      <c r="T137" s="5">
        <v>1205305378</v>
      </c>
      <c r="U137" s="5">
        <v>1312705256</v>
      </c>
      <c r="V137" s="5">
        <v>1340335342</v>
      </c>
      <c r="W137" s="5">
        <v>882754563</v>
      </c>
    </row>
    <row r="138" spans="2:23" ht="15.5" x14ac:dyDescent="0.35">
      <c r="C138" t="s">
        <v>871</v>
      </c>
      <c r="D138" s="5">
        <v>-259810200</v>
      </c>
      <c r="E138" s="5">
        <v>-256083540</v>
      </c>
      <c r="F138" s="5">
        <v>-254254724</v>
      </c>
      <c r="G138" s="5">
        <v>-269577979</v>
      </c>
      <c r="I138" s="5">
        <v>-1049686473</v>
      </c>
      <c r="J138" s="5">
        <v>-1137855684</v>
      </c>
      <c r="K138" s="5">
        <v>-1291558785</v>
      </c>
      <c r="L138" s="5">
        <v>-1449035938</v>
      </c>
      <c r="M138" s="5">
        <v>-1213949029</v>
      </c>
      <c r="N138" s="5">
        <v>-870088698</v>
      </c>
      <c r="O138" s="5">
        <v>-919366694</v>
      </c>
      <c r="P138" s="5">
        <v>-965018072</v>
      </c>
      <c r="Q138" s="5">
        <v>-831908138</v>
      </c>
      <c r="R138" s="5">
        <v>-823241146</v>
      </c>
      <c r="S138" s="5">
        <v>-920006972</v>
      </c>
      <c r="T138" s="5">
        <v>-1147230875</v>
      </c>
      <c r="U138" s="5">
        <v>-1207971374</v>
      </c>
      <c r="V138" s="5">
        <v>-1258325468</v>
      </c>
      <c r="W138" s="5">
        <v>-895845206</v>
      </c>
    </row>
    <row r="139" spans="2:23" ht="15.5" x14ac:dyDescent="0.35">
      <c r="C139" t="s">
        <v>2431</v>
      </c>
      <c r="D139" s="5">
        <v>-16641966</v>
      </c>
      <c r="E139" s="5">
        <v>-19857867</v>
      </c>
      <c r="F139" s="5">
        <v>-17832416</v>
      </c>
      <c r="G139" s="5">
        <v>-12394491</v>
      </c>
      <c r="I139" s="5">
        <v>-67067941</v>
      </c>
      <c r="J139" s="5">
        <v>-87324358</v>
      </c>
      <c r="K139" s="5">
        <v>-26748934</v>
      </c>
      <c r="L139" s="5">
        <v>-48573310</v>
      </c>
      <c r="M139" s="5">
        <v>-56396615</v>
      </c>
      <c r="N139" s="5">
        <v>-46784226</v>
      </c>
      <c r="O139" s="5">
        <v>-49134852</v>
      </c>
      <c r="P139" s="5">
        <v>-51622350</v>
      </c>
      <c r="Q139" s="5">
        <v>-36607760</v>
      </c>
      <c r="R139" s="5">
        <v>-44319450</v>
      </c>
      <c r="S139" s="5">
        <v>-49963810</v>
      </c>
      <c r="T139" s="5">
        <v>-41119369</v>
      </c>
      <c r="U139" s="5">
        <v>-59313850</v>
      </c>
      <c r="V139" s="5">
        <v>-61450820</v>
      </c>
      <c r="W139" s="5">
        <v>-11528967</v>
      </c>
    </row>
    <row r="140" spans="2:23" ht="15.5" x14ac:dyDescent="0.35">
      <c r="C140" t="s">
        <v>2432</v>
      </c>
      <c r="D140" s="5">
        <v>-5346299</v>
      </c>
      <c r="E140" s="5">
        <v>-6627159</v>
      </c>
      <c r="F140" s="5">
        <v>-6094936</v>
      </c>
      <c r="G140" s="5">
        <v>-6182413</v>
      </c>
      <c r="I140" s="5">
        <v>-24186971</v>
      </c>
      <c r="J140" s="5">
        <v>-20690275</v>
      </c>
      <c r="K140" s="5">
        <v>-16787675</v>
      </c>
      <c r="L140" s="5">
        <v>-17459225</v>
      </c>
      <c r="M140" s="5">
        <v>-13517891</v>
      </c>
      <c r="N140" s="5">
        <v>-12299693</v>
      </c>
      <c r="O140" s="5">
        <v>-13068473</v>
      </c>
      <c r="P140" s="5">
        <v>-13565264</v>
      </c>
      <c r="Q140" s="5">
        <v>-13133356</v>
      </c>
      <c r="R140" s="5">
        <v>-10017784</v>
      </c>
      <c r="S140" s="5">
        <v>-7601247</v>
      </c>
      <c r="T140" s="5">
        <v>-7143723</v>
      </c>
      <c r="U140" s="5">
        <v>-6165669</v>
      </c>
      <c r="V140" s="5">
        <v>-4821949</v>
      </c>
      <c r="W140" s="5">
        <v>-2667571</v>
      </c>
    </row>
    <row r="141" spans="2:23" ht="15.5" x14ac:dyDescent="0.35">
      <c r="C141" t="s">
        <v>202</v>
      </c>
      <c r="D141" s="5">
        <v>749310</v>
      </c>
      <c r="E141" s="5">
        <v>490040</v>
      </c>
      <c r="F141" s="5">
        <v>494721</v>
      </c>
      <c r="G141" s="5">
        <v>535130</v>
      </c>
      <c r="I141" s="5">
        <v>1989989</v>
      </c>
      <c r="J141" s="5">
        <v>1667219</v>
      </c>
      <c r="K141" s="5">
        <v>1001482</v>
      </c>
      <c r="L141" s="5">
        <v>509774</v>
      </c>
      <c r="M141" s="5">
        <v>305568</v>
      </c>
      <c r="N141" s="5">
        <v>375881</v>
      </c>
      <c r="O141" s="5">
        <v>797419</v>
      </c>
      <c r="P141" s="5">
        <v>665547</v>
      </c>
      <c r="Q141" s="5">
        <v>397589</v>
      </c>
      <c r="R141" s="5">
        <v>158372</v>
      </c>
      <c r="S141" s="5">
        <v>79452</v>
      </c>
      <c r="T141" s="5">
        <v>134145</v>
      </c>
      <c r="U141" s="5">
        <v>67914</v>
      </c>
      <c r="V141" s="5">
        <v>89878</v>
      </c>
      <c r="W141" s="5">
        <v>193243</v>
      </c>
    </row>
    <row r="142" spans="2:23" ht="15.5" x14ac:dyDescent="0.35">
      <c r="C142" t="s">
        <v>2433</v>
      </c>
      <c r="M142" s="5">
        <v>-196237</v>
      </c>
    </row>
    <row r="143" spans="2:23" ht="15.5" x14ac:dyDescent="0.35">
      <c r="C143" t="s">
        <v>605</v>
      </c>
      <c r="D143" s="5">
        <v>-1854526</v>
      </c>
      <c r="E143" s="5">
        <v>-911790</v>
      </c>
      <c r="F143" s="5">
        <v>-2336648</v>
      </c>
      <c r="G143" s="5">
        <v>-2560576</v>
      </c>
      <c r="I143" s="5">
        <v>-8332160</v>
      </c>
      <c r="J143" s="5">
        <v>-10408167</v>
      </c>
      <c r="K143" s="5">
        <v>-10651831</v>
      </c>
      <c r="L143" s="5">
        <v>-7891494</v>
      </c>
      <c r="M143" s="5">
        <v>-5876027</v>
      </c>
      <c r="N143" s="5">
        <v>-4469430</v>
      </c>
      <c r="O143" s="5">
        <v>-5681865</v>
      </c>
      <c r="P143" s="5">
        <v>-3928753</v>
      </c>
      <c r="Q143" s="5">
        <v>-3187012</v>
      </c>
      <c r="R143" s="5">
        <v>-2091746</v>
      </c>
      <c r="S143" s="5">
        <v>-1847984</v>
      </c>
      <c r="T143" s="5">
        <v>-2472193</v>
      </c>
    </row>
    <row r="144" spans="2:23" ht="15.5" x14ac:dyDescent="0.35">
      <c r="C144" t="s">
        <v>177</v>
      </c>
      <c r="D144" s="5">
        <v>-3242878</v>
      </c>
      <c r="E144" s="5">
        <v>-2624994</v>
      </c>
      <c r="F144" s="5">
        <v>-3585533</v>
      </c>
      <c r="G144" s="5">
        <v>-3175775</v>
      </c>
      <c r="I144" s="5">
        <v>-12719089</v>
      </c>
      <c r="J144" s="5">
        <v>-13801940</v>
      </c>
      <c r="K144" s="5">
        <v>-11301183</v>
      </c>
      <c r="L144" s="5">
        <v>-10530431</v>
      </c>
      <c r="M144" s="5">
        <v>-9265702</v>
      </c>
      <c r="N144" s="5">
        <v>-4966854</v>
      </c>
      <c r="O144" s="5">
        <v>-5435289</v>
      </c>
      <c r="P144" s="5">
        <v>-7372039</v>
      </c>
      <c r="Q144" s="5">
        <v>-9171864</v>
      </c>
      <c r="R144" s="5">
        <v>-4737197</v>
      </c>
      <c r="S144" s="5">
        <v>-6830206</v>
      </c>
      <c r="T144" s="5">
        <v>-11541598</v>
      </c>
      <c r="U144" s="5">
        <v>1354336</v>
      </c>
      <c r="V144" s="5">
        <v>-11712537</v>
      </c>
      <c r="W144" s="5">
        <v>-6721755</v>
      </c>
    </row>
    <row r="145" spans="3:23" ht="15.5" x14ac:dyDescent="0.35">
      <c r="C145" t="s">
        <v>827</v>
      </c>
      <c r="F145" s="5">
        <v>-930515</v>
      </c>
      <c r="G145" s="5">
        <v>930515</v>
      </c>
    </row>
    <row r="146" spans="3:23" ht="15.5" x14ac:dyDescent="0.35">
      <c r="C146" t="s">
        <v>2071</v>
      </c>
      <c r="O146" s="5">
        <v>3107615</v>
      </c>
    </row>
    <row r="147" spans="3:23" ht="15.5" x14ac:dyDescent="0.35">
      <c r="C147" t="s">
        <v>696</v>
      </c>
      <c r="U147" s="5">
        <v>8251</v>
      </c>
      <c r="V147" s="5">
        <v>-6309660</v>
      </c>
      <c r="W147" s="5">
        <v>-8598691</v>
      </c>
    </row>
    <row r="148" spans="3:23" ht="15.5" x14ac:dyDescent="0.35">
      <c r="C148" t="s">
        <v>183</v>
      </c>
      <c r="D148" s="5">
        <v>22102223</v>
      </c>
      <c r="E148" s="5">
        <v>3138075</v>
      </c>
      <c r="F148" s="5">
        <v>6043891</v>
      </c>
      <c r="G148" s="5">
        <v>-5051219</v>
      </c>
      <c r="I148" s="5">
        <v>64110</v>
      </c>
      <c r="J148" s="5">
        <v>-28215113</v>
      </c>
      <c r="K148" s="5">
        <v>-10809343</v>
      </c>
      <c r="L148" s="5">
        <v>-27864869</v>
      </c>
      <c r="M148" s="5">
        <v>64954910</v>
      </c>
      <c r="N148" s="5">
        <v>-18166941</v>
      </c>
      <c r="O148" s="5">
        <v>-52583724</v>
      </c>
      <c r="P148" s="5">
        <v>80071323</v>
      </c>
      <c r="Q148" s="5">
        <v>-11207784</v>
      </c>
      <c r="R148" s="5">
        <v>16897691</v>
      </c>
      <c r="S148" s="5">
        <v>27139354</v>
      </c>
      <c r="T148" s="5">
        <v>2150268</v>
      </c>
      <c r="U148" s="5">
        <v>-37928466</v>
      </c>
      <c r="V148" s="5">
        <v>3425648</v>
      </c>
      <c r="W148" s="5">
        <v>47491564</v>
      </c>
    </row>
    <row r="149" spans="3:23" ht="15.5" x14ac:dyDescent="0.35">
      <c r="C149" t="s">
        <v>184</v>
      </c>
      <c r="D149" s="5">
        <v>-3785273</v>
      </c>
      <c r="E149" s="5">
        <v>-12055833</v>
      </c>
      <c r="F149" s="5">
        <v>-1804858</v>
      </c>
      <c r="G149" s="5">
        <v>-1571653</v>
      </c>
      <c r="I149" s="5">
        <v>-18796842</v>
      </c>
      <c r="J149" s="5">
        <v>-10951618</v>
      </c>
      <c r="K149" s="5">
        <v>-18420042</v>
      </c>
      <c r="L149" s="5">
        <v>-11235535</v>
      </c>
      <c r="M149" s="5">
        <v>-6492040</v>
      </c>
      <c r="N149" s="5">
        <v>-8620625</v>
      </c>
      <c r="O149" s="5">
        <v>-32204452</v>
      </c>
      <c r="P149" s="5">
        <v>-14895089</v>
      </c>
      <c r="Q149" s="5">
        <v>-11200874</v>
      </c>
      <c r="R149" s="5">
        <v>-24600546</v>
      </c>
      <c r="S149" s="5">
        <v>-20115819</v>
      </c>
      <c r="T149" s="5">
        <v>-7638928</v>
      </c>
      <c r="U149" s="5">
        <v>-1952349</v>
      </c>
      <c r="V149" s="5">
        <v>-464414</v>
      </c>
      <c r="W149" s="5">
        <v>-904241</v>
      </c>
    </row>
    <row r="150" spans="3:23" ht="15.5" x14ac:dyDescent="0.35">
      <c r="C150" t="s">
        <v>208</v>
      </c>
      <c r="D150" s="5">
        <v>60326</v>
      </c>
      <c r="E150" s="5">
        <v>66808</v>
      </c>
      <c r="F150" s="5">
        <v>70236</v>
      </c>
      <c r="G150" s="5">
        <v>17219</v>
      </c>
      <c r="I150" s="5">
        <v>157026</v>
      </c>
      <c r="J150" s="5">
        <v>147713</v>
      </c>
      <c r="K150" s="5">
        <v>455568</v>
      </c>
      <c r="L150" s="5">
        <v>205886</v>
      </c>
      <c r="M150" s="5">
        <v>89959</v>
      </c>
      <c r="N150" s="5">
        <v>490644</v>
      </c>
      <c r="O150" s="5">
        <v>97840</v>
      </c>
      <c r="P150" s="5">
        <v>89800</v>
      </c>
      <c r="Q150" s="5">
        <v>1272377</v>
      </c>
      <c r="R150" s="5">
        <v>59620</v>
      </c>
      <c r="S150" s="5">
        <v>21000</v>
      </c>
      <c r="T150" s="5">
        <v>38540</v>
      </c>
      <c r="U150" s="5">
        <v>217844</v>
      </c>
      <c r="V150" s="5">
        <v>12508</v>
      </c>
      <c r="W150" s="5">
        <v>100364</v>
      </c>
    </row>
    <row r="151" spans="3:23" ht="15.5" x14ac:dyDescent="0.35">
      <c r="C151" t="s">
        <v>1972</v>
      </c>
      <c r="P151" s="5">
        <v>-596244</v>
      </c>
    </row>
    <row r="152" spans="3:23" ht="15.5" x14ac:dyDescent="0.35">
      <c r="C152" t="s">
        <v>2434</v>
      </c>
      <c r="S152" s="5">
        <v>-7189140</v>
      </c>
      <c r="T152" s="5">
        <v>62544</v>
      </c>
    </row>
    <row r="153" spans="3:23" ht="15.5" x14ac:dyDescent="0.35">
      <c r="C153" t="s">
        <v>453</v>
      </c>
      <c r="E153" s="5">
        <v>-161304</v>
      </c>
      <c r="F153" s="5">
        <v>30045</v>
      </c>
      <c r="G153" s="5">
        <v>-1705270</v>
      </c>
      <c r="I153" s="5">
        <v>-1871777</v>
      </c>
      <c r="J153" s="5">
        <v>-197359</v>
      </c>
      <c r="K153" s="5">
        <v>-89844</v>
      </c>
      <c r="L153" s="5">
        <v>-59304</v>
      </c>
      <c r="M153" s="5">
        <v>-117321</v>
      </c>
      <c r="N153" s="5">
        <v>-177802</v>
      </c>
      <c r="O153" s="5">
        <v>-18548</v>
      </c>
      <c r="P153" s="5">
        <v>-39632</v>
      </c>
      <c r="Q153" s="5">
        <v>-354935</v>
      </c>
      <c r="T153" s="5">
        <v>-58652</v>
      </c>
    </row>
    <row r="154" spans="3:23" ht="15.5" x14ac:dyDescent="0.35">
      <c r="C154" t="s">
        <v>209</v>
      </c>
      <c r="E154" s="5">
        <v>-1706088</v>
      </c>
      <c r="I154" s="5">
        <v>-1706088</v>
      </c>
      <c r="J154" s="5">
        <v>-125936</v>
      </c>
      <c r="L154" s="5">
        <v>-667817</v>
      </c>
      <c r="M154" s="5">
        <v>-387635</v>
      </c>
      <c r="O154" s="5">
        <v>-8782569</v>
      </c>
      <c r="P154" s="5">
        <v>-3173128</v>
      </c>
      <c r="Q154" s="5">
        <v>-2142434</v>
      </c>
      <c r="R154" s="5">
        <v>-1432942</v>
      </c>
      <c r="S154" s="5">
        <v>-6051287</v>
      </c>
      <c r="T154" s="5">
        <v>-989084</v>
      </c>
      <c r="U154" s="5">
        <v>-1113828</v>
      </c>
      <c r="V154" s="5">
        <v>-4377</v>
      </c>
      <c r="W154" s="5">
        <v>-42645</v>
      </c>
    </row>
    <row r="155" spans="3:23" ht="15.5" x14ac:dyDescent="0.35">
      <c r="C155" t="s">
        <v>207</v>
      </c>
      <c r="D155" s="5">
        <v>-3845599</v>
      </c>
      <c r="E155" s="5">
        <v>-1244616</v>
      </c>
      <c r="F155" s="5">
        <v>-3387812</v>
      </c>
      <c r="G155" s="5">
        <v>116397</v>
      </c>
      <c r="I155" s="5">
        <v>-6365370</v>
      </c>
      <c r="J155" s="5">
        <v>-10776036</v>
      </c>
      <c r="K155" s="5">
        <v>-14772667</v>
      </c>
      <c r="L155" s="5">
        <v>-6377208</v>
      </c>
      <c r="M155" s="5">
        <v>-6077043</v>
      </c>
      <c r="N155" s="5">
        <v>-8933467</v>
      </c>
      <c r="O155" s="5">
        <v>-22791049</v>
      </c>
      <c r="P155" s="5">
        <v>-11772129</v>
      </c>
      <c r="Q155" s="5">
        <v>-9975882</v>
      </c>
      <c r="R155" s="5">
        <v>-23227224</v>
      </c>
      <c r="S155" s="5">
        <v>-9548866</v>
      </c>
      <c r="T155" s="5">
        <v>-6692276</v>
      </c>
      <c r="U155" s="5">
        <v>-1056365</v>
      </c>
      <c r="V155" s="5">
        <v>-472545</v>
      </c>
      <c r="W155" s="5">
        <v>-961960</v>
      </c>
    </row>
    <row r="156" spans="3:23" ht="15.5" x14ac:dyDescent="0.35">
      <c r="C156" t="s">
        <v>1179</v>
      </c>
      <c r="E156" s="5">
        <v>-9010633</v>
      </c>
      <c r="I156" s="5">
        <v>-9010633</v>
      </c>
    </row>
    <row r="157" spans="3:23" ht="15.5" x14ac:dyDescent="0.35">
      <c r="C157" t="s">
        <v>2435</v>
      </c>
      <c r="F157" s="5">
        <v>1482673</v>
      </c>
      <c r="G157" s="5">
        <v>1</v>
      </c>
    </row>
    <row r="158" spans="3:23" ht="15.5" x14ac:dyDescent="0.35">
      <c r="C158" t="s">
        <v>929</v>
      </c>
      <c r="K158" s="5">
        <v>-4013099</v>
      </c>
      <c r="L158" s="5">
        <v>-4337092</v>
      </c>
    </row>
    <row r="159" spans="3:23" ht="15.5" x14ac:dyDescent="0.35">
      <c r="C159" t="s">
        <v>857</v>
      </c>
      <c r="O159" s="5">
        <v>-710126</v>
      </c>
    </row>
    <row r="160" spans="3:23" ht="15.5" x14ac:dyDescent="0.35">
      <c r="C160" t="s">
        <v>2436</v>
      </c>
    </row>
    <row r="161" spans="3:23" ht="15.5" x14ac:dyDescent="0.35">
      <c r="C161" t="s">
        <v>2437</v>
      </c>
      <c r="S161" s="5">
        <v>2652474</v>
      </c>
    </row>
    <row r="162" spans="3:23" ht="15.5" x14ac:dyDescent="0.35">
      <c r="C162" t="s">
        <v>241</v>
      </c>
      <c r="D162" s="5">
        <v>22102223</v>
      </c>
      <c r="E162" s="5">
        <v>3138075</v>
      </c>
      <c r="F162" s="5">
        <v>6043891</v>
      </c>
      <c r="G162" s="5">
        <v>-5051219</v>
      </c>
      <c r="I162" s="5">
        <v>64110</v>
      </c>
      <c r="J162" s="5">
        <v>-28215113</v>
      </c>
      <c r="K162" s="5">
        <v>-10809343</v>
      </c>
      <c r="L162" s="5">
        <v>-27864869</v>
      </c>
      <c r="M162" s="5">
        <v>64954910</v>
      </c>
      <c r="N162" s="5">
        <v>-18166941</v>
      </c>
      <c r="O162" s="5">
        <v>-52583724</v>
      </c>
      <c r="P162" s="5">
        <v>80071323</v>
      </c>
      <c r="Q162" s="5">
        <v>-11207784</v>
      </c>
      <c r="R162" s="5">
        <v>16897691</v>
      </c>
      <c r="S162" s="5">
        <v>27139354</v>
      </c>
      <c r="T162" s="5">
        <v>2150268</v>
      </c>
      <c r="U162" s="5">
        <v>-37928466</v>
      </c>
      <c r="V162" s="5">
        <v>3425648</v>
      </c>
      <c r="W162" s="5">
        <v>47491564</v>
      </c>
    </row>
    <row r="163" spans="3:23" ht="15.5" x14ac:dyDescent="0.35">
      <c r="C163" t="s">
        <v>1480</v>
      </c>
      <c r="D163" s="5">
        <v>8953086</v>
      </c>
      <c r="E163" s="5">
        <v>-489200</v>
      </c>
      <c r="F163" s="5">
        <v>50963341</v>
      </c>
      <c r="I163" s="5">
        <v>50474141</v>
      </c>
      <c r="J163" s="5">
        <v>18829774</v>
      </c>
      <c r="L163" s="5">
        <v>52280459</v>
      </c>
      <c r="M163" s="5">
        <v>42019717</v>
      </c>
      <c r="N163" s="5">
        <v>28259273</v>
      </c>
      <c r="P163" s="5">
        <v>40000000</v>
      </c>
    </row>
    <row r="164" spans="3:23" ht="15.5" x14ac:dyDescent="0.35">
      <c r="C164" t="s">
        <v>245</v>
      </c>
      <c r="D164" s="5">
        <v>-243466</v>
      </c>
      <c r="E164" s="5">
        <v>420263</v>
      </c>
      <c r="F164" s="5">
        <v>-51849956</v>
      </c>
      <c r="G164" s="5">
        <v>-2497103</v>
      </c>
      <c r="I164" s="5">
        <v>-56426181</v>
      </c>
      <c r="J164" s="5">
        <v>-12212293</v>
      </c>
      <c r="K164" s="5">
        <v>-7124185</v>
      </c>
      <c r="L164" s="5">
        <v>-59458004</v>
      </c>
      <c r="M164" s="5">
        <v>-17631279</v>
      </c>
      <c r="N164" s="5">
        <v>-39475000</v>
      </c>
      <c r="O164" s="5">
        <v>-11475400</v>
      </c>
      <c r="P164" s="5">
        <v>-8723160</v>
      </c>
      <c r="Q164" s="5">
        <v>-7673160</v>
      </c>
      <c r="R164" s="5">
        <v>-3255280</v>
      </c>
    </row>
    <row r="165" spans="3:23" ht="15.5" x14ac:dyDescent="0.35">
      <c r="C165" t="s">
        <v>894</v>
      </c>
      <c r="R165" s="5">
        <v>21000000</v>
      </c>
      <c r="S165" s="5">
        <v>23252000</v>
      </c>
      <c r="U165" s="5">
        <v>8204118</v>
      </c>
    </row>
    <row r="166" spans="3:23" ht="15.5" x14ac:dyDescent="0.35">
      <c r="C166" t="s">
        <v>259</v>
      </c>
      <c r="E166" s="5">
        <v>934191</v>
      </c>
      <c r="I166" s="5">
        <v>934191</v>
      </c>
    </row>
    <row r="167" spans="3:23" ht="15.5" x14ac:dyDescent="0.35">
      <c r="C167" t="s">
        <v>1107</v>
      </c>
      <c r="S167" s="5">
        <v>-77617</v>
      </c>
      <c r="T167" s="5">
        <v>-8204118</v>
      </c>
    </row>
    <row r="168" spans="3:23" ht="15.5" x14ac:dyDescent="0.35">
      <c r="C168" t="s">
        <v>2438</v>
      </c>
      <c r="E168" s="5">
        <v>78</v>
      </c>
      <c r="F168" s="5">
        <v>-17955</v>
      </c>
      <c r="I168" s="5">
        <v>-17877</v>
      </c>
      <c r="J168" s="5">
        <v>-134612</v>
      </c>
    </row>
    <row r="169" spans="3:23" ht="15.5" x14ac:dyDescent="0.35">
      <c r="C169" t="s">
        <v>249</v>
      </c>
      <c r="D169" s="5">
        <v>-434516</v>
      </c>
      <c r="E169" s="5">
        <v>-1523842</v>
      </c>
      <c r="F169" s="5">
        <v>-407820</v>
      </c>
      <c r="G169" s="5">
        <v>-427008</v>
      </c>
      <c r="I169" s="5">
        <v>-3371618</v>
      </c>
      <c r="J169" s="5">
        <v>-3087677</v>
      </c>
      <c r="K169" s="5">
        <v>-4496553</v>
      </c>
      <c r="L169" s="5">
        <v>-3168807</v>
      </c>
      <c r="M169" s="5">
        <v>-1138846</v>
      </c>
      <c r="N169" s="5">
        <v>-1583809</v>
      </c>
    </row>
    <row r="170" spans="3:23" ht="15.5" x14ac:dyDescent="0.35">
      <c r="C170" t="s">
        <v>2233</v>
      </c>
      <c r="O170" s="5">
        <v>7</v>
      </c>
      <c r="Q170" s="5">
        <v>5260389</v>
      </c>
      <c r="R170" s="5">
        <v>512034</v>
      </c>
    </row>
    <row r="171" spans="3:23" ht="15.5" x14ac:dyDescent="0.35">
      <c r="C171" t="s">
        <v>256</v>
      </c>
      <c r="G171" s="5">
        <v>-4396678</v>
      </c>
      <c r="I171" s="5">
        <v>-4396678</v>
      </c>
      <c r="J171" s="5">
        <v>-9985927</v>
      </c>
      <c r="K171" s="5">
        <v>-14967205</v>
      </c>
      <c r="L171" s="5">
        <v>-9265132</v>
      </c>
      <c r="M171" s="5">
        <v>-8350149</v>
      </c>
      <c r="N171" s="5">
        <v>-2487905</v>
      </c>
      <c r="O171" s="5">
        <v>-5039190</v>
      </c>
      <c r="P171" s="5">
        <v>-1360159</v>
      </c>
      <c r="Q171" s="5">
        <v>-2014841</v>
      </c>
      <c r="R171" s="5">
        <v>-1804783</v>
      </c>
      <c r="S171" s="5">
        <v>-360143</v>
      </c>
      <c r="T171" s="5">
        <v>-813146</v>
      </c>
      <c r="U171" s="5">
        <v>-724565</v>
      </c>
      <c r="V171" s="5">
        <v>-506596</v>
      </c>
      <c r="W171" s="5">
        <v>-558010</v>
      </c>
    </row>
    <row r="172" spans="3:23" ht="15.5" x14ac:dyDescent="0.35">
      <c r="C172" t="s">
        <v>1144</v>
      </c>
      <c r="F172" s="5">
        <v>170040</v>
      </c>
      <c r="G172" s="5">
        <v>-170040</v>
      </c>
    </row>
    <row r="173" spans="3:23" ht="15.5" x14ac:dyDescent="0.35">
      <c r="C173" t="s">
        <v>2439</v>
      </c>
      <c r="E173" s="5">
        <v>-14</v>
      </c>
      <c r="F173" s="5">
        <v>-174693</v>
      </c>
      <c r="I173" s="5">
        <v>-174707</v>
      </c>
      <c r="J173" s="5">
        <v>-100845</v>
      </c>
      <c r="K173" s="5">
        <v>-93505</v>
      </c>
      <c r="L173" s="5">
        <v>-1734</v>
      </c>
      <c r="M173" s="5">
        <v>-5415</v>
      </c>
      <c r="N173" s="5">
        <v>-37705</v>
      </c>
      <c r="P173" s="5">
        <v>-134349</v>
      </c>
      <c r="Q173" s="5">
        <v>-3582</v>
      </c>
    </row>
    <row r="174" spans="3:23" ht="15.5" x14ac:dyDescent="0.35">
      <c r="C174" t="s">
        <v>278</v>
      </c>
      <c r="D174" s="5">
        <v>14091156</v>
      </c>
      <c r="E174" s="5">
        <v>-6661014</v>
      </c>
      <c r="F174" s="5">
        <v>24961484</v>
      </c>
      <c r="G174" s="5">
        <v>-8537532</v>
      </c>
      <c r="I174" s="5">
        <v>285189</v>
      </c>
      <c r="J174" s="5">
        <v>13188428</v>
      </c>
      <c r="K174" s="5">
        <v>9236321</v>
      </c>
      <c r="L174" s="5">
        <v>-14448611</v>
      </c>
      <c r="M174" s="5">
        <v>4151097</v>
      </c>
      <c r="N174" s="5">
        <v>10305191</v>
      </c>
      <c r="O174" s="5">
        <v>-52013266</v>
      </c>
      <c r="P174" s="5">
        <v>66600251</v>
      </c>
      <c r="Q174" s="5">
        <v>2010943</v>
      </c>
      <c r="R174" s="5">
        <v>18734482</v>
      </c>
      <c r="S174" s="5">
        <v>5259605</v>
      </c>
      <c r="T174" s="5">
        <v>1150712</v>
      </c>
      <c r="U174" s="5">
        <v>804049</v>
      </c>
      <c r="V174" s="5">
        <v>766020</v>
      </c>
      <c r="W174" s="5">
        <v>4172939</v>
      </c>
    </row>
    <row r="175" spans="3:23" ht="15.5" x14ac:dyDescent="0.35">
      <c r="C175" t="s">
        <v>279</v>
      </c>
      <c r="D175" s="5">
        <v>76387182</v>
      </c>
      <c r="I175" s="5">
        <v>76266539</v>
      </c>
      <c r="J175" s="5">
        <v>63352405</v>
      </c>
      <c r="K175" s="5">
        <v>52097981</v>
      </c>
      <c r="L175" s="5">
        <v>67435553</v>
      </c>
      <c r="M175" s="5">
        <v>62984876</v>
      </c>
      <c r="N175" s="5">
        <v>54154460</v>
      </c>
      <c r="O175" s="5">
        <v>105885114</v>
      </c>
      <c r="P175" s="5">
        <v>38788178</v>
      </c>
      <c r="Q175" s="5">
        <v>36869628</v>
      </c>
      <c r="R175" s="5">
        <v>17689282</v>
      </c>
      <c r="S175" s="5">
        <v>12539813</v>
      </c>
      <c r="T175" s="5">
        <v>11539735</v>
      </c>
      <c r="U175" s="5">
        <v>9332509</v>
      </c>
      <c r="V175" s="5">
        <v>9036701</v>
      </c>
      <c r="W175" s="5">
        <v>4572286</v>
      </c>
    </row>
    <row r="176" spans="3:23" ht="15.5" x14ac:dyDescent="0.35">
      <c r="C176" t="s">
        <v>280</v>
      </c>
      <c r="D176" s="5">
        <v>-60365</v>
      </c>
      <c r="E176" s="5">
        <v>87921</v>
      </c>
      <c r="F176" s="5">
        <v>-201965</v>
      </c>
      <c r="G176" s="5">
        <v>409759</v>
      </c>
      <c r="I176" s="5">
        <v>-164546</v>
      </c>
      <c r="J176" s="5">
        <v>-274294</v>
      </c>
      <c r="K176" s="5">
        <v>2018103</v>
      </c>
      <c r="L176" s="5">
        <v>-885961</v>
      </c>
      <c r="M176" s="5">
        <v>-149773</v>
      </c>
      <c r="N176" s="5">
        <v>-1474775</v>
      </c>
      <c r="O176" s="5">
        <v>282612</v>
      </c>
      <c r="P176" s="5">
        <v>496685</v>
      </c>
      <c r="Q176" s="5">
        <v>-92393</v>
      </c>
      <c r="R176" s="5">
        <v>445864</v>
      </c>
      <c r="S176" s="5">
        <v>-110136</v>
      </c>
      <c r="T176" s="5">
        <v>-150634</v>
      </c>
      <c r="U176" s="5">
        <v>1403177</v>
      </c>
      <c r="V176" s="5">
        <v>-470212</v>
      </c>
      <c r="W176" s="5">
        <v>291476</v>
      </c>
    </row>
    <row r="177" spans="2:23" ht="15.5" x14ac:dyDescent="0.35">
      <c r="C177" t="s">
        <v>282</v>
      </c>
      <c r="D177" s="5">
        <v>90417973</v>
      </c>
      <c r="E177" s="5">
        <v>-6573093</v>
      </c>
      <c r="F177" s="5">
        <v>24759519</v>
      </c>
      <c r="G177" s="5">
        <v>-8127773</v>
      </c>
      <c r="I177" s="5">
        <v>76387182</v>
      </c>
      <c r="J177" s="5">
        <v>76266539</v>
      </c>
      <c r="K177" s="5">
        <v>63352405</v>
      </c>
      <c r="L177" s="5">
        <v>52100981</v>
      </c>
      <c r="M177" s="5">
        <v>66986200</v>
      </c>
      <c r="N177" s="5">
        <v>62984876</v>
      </c>
      <c r="O177" s="5">
        <v>54154460</v>
      </c>
      <c r="P177" s="5">
        <v>105885114</v>
      </c>
      <c r="Q177" s="5">
        <v>38788178</v>
      </c>
      <c r="R177" s="5">
        <v>36869628</v>
      </c>
      <c r="S177" s="5">
        <v>17689282</v>
      </c>
      <c r="T177" s="5">
        <v>12539813</v>
      </c>
      <c r="U177" s="5">
        <v>11539735</v>
      </c>
      <c r="V177" s="5">
        <v>9332509</v>
      </c>
      <c r="W177" s="5">
        <v>9036701</v>
      </c>
    </row>
    <row r="179" spans="2:23" ht="15.5" x14ac:dyDescent="0.35">
      <c r="B179" t="s">
        <v>283</v>
      </c>
      <c r="C179" t="s">
        <v>11</v>
      </c>
      <c r="D179" s="5">
        <v>4800000000</v>
      </c>
      <c r="E179" s="5">
        <v>4800000000</v>
      </c>
      <c r="F179" s="5">
        <v>4800000000</v>
      </c>
      <c r="G179" s="5">
        <v>480000000</v>
      </c>
      <c r="I179" s="5">
        <v>4800000000</v>
      </c>
      <c r="J179" s="5">
        <v>480000000</v>
      </c>
      <c r="K179" s="5">
        <v>480000000</v>
      </c>
      <c r="L179" s="5">
        <v>480000000</v>
      </c>
      <c r="M179" s="5">
        <v>480000000</v>
      </c>
      <c r="N179" s="5">
        <v>480000000</v>
      </c>
      <c r="O179" s="5">
        <v>480000000</v>
      </c>
      <c r="P179" s="5">
        <v>480000000</v>
      </c>
      <c r="Q179" s="5">
        <v>480000000</v>
      </c>
      <c r="R179" s="5">
        <v>480000000</v>
      </c>
      <c r="S179" s="5">
        <v>480000000</v>
      </c>
      <c r="T179" s="5">
        <v>480000000</v>
      </c>
      <c r="U179" s="5">
        <v>480000000</v>
      </c>
      <c r="V179" s="5">
        <v>480000000</v>
      </c>
      <c r="W179" s="5">
        <v>480000000</v>
      </c>
    </row>
    <row r="180" spans="2:23" ht="15.5" x14ac:dyDescent="0.35">
      <c r="C180" t="s">
        <v>284</v>
      </c>
      <c r="D180" s="6">
        <v>26.91</v>
      </c>
      <c r="E180" s="6">
        <v>-8.27</v>
      </c>
      <c r="F180" s="6">
        <v>11.35</v>
      </c>
      <c r="G180" s="6">
        <v>104.27</v>
      </c>
    </row>
    <row r="181" spans="2:23" ht="15.5" x14ac:dyDescent="0.35">
      <c r="C181" t="s">
        <v>285</v>
      </c>
      <c r="D181" s="6">
        <v>28.99</v>
      </c>
      <c r="E181" s="6">
        <v>-121.52</v>
      </c>
      <c r="F181" s="6">
        <v>255.51</v>
      </c>
      <c r="G181" s="6">
        <v>99.26</v>
      </c>
    </row>
    <row r="182" spans="2:23" ht="15.5" x14ac:dyDescent="0.35">
      <c r="C182" t="s">
        <v>72</v>
      </c>
      <c r="D182" s="6">
        <v>0.81</v>
      </c>
      <c r="E182" s="5">
        <v>1</v>
      </c>
      <c r="F182" s="6">
        <v>2.82</v>
      </c>
      <c r="G182" s="6">
        <v>1.04</v>
      </c>
    </row>
    <row r="183" spans="2:23" ht="15.5" x14ac:dyDescent="0.35">
      <c r="C183" t="s">
        <v>286</v>
      </c>
      <c r="D183" s="5">
        <v>241550000000</v>
      </c>
      <c r="E183" s="5">
        <v>76870000000</v>
      </c>
      <c r="F183" s="5">
        <v>157660000000</v>
      </c>
      <c r="G183" s="5">
        <v>166110000000</v>
      </c>
    </row>
    <row r="184" spans="2:23" ht="15.5" x14ac:dyDescent="0.35">
      <c r="C184" t="s">
        <v>287</v>
      </c>
      <c r="D184" s="6">
        <v>1.5600000000000001E-2</v>
      </c>
      <c r="E184" s="6">
        <v>-4.6999999999999993E-3</v>
      </c>
      <c r="F184" s="6">
        <v>7.4000000000000003E-3</v>
      </c>
      <c r="G184" s="6">
        <v>6.5000000000000006E-3</v>
      </c>
    </row>
    <row r="185" spans="2:23" ht="15.5" x14ac:dyDescent="0.35">
      <c r="C185" t="s">
        <v>288</v>
      </c>
      <c r="D185" s="6">
        <v>4.3299999999999998E-2</v>
      </c>
      <c r="E185" s="6">
        <v>-1.41E-2</v>
      </c>
      <c r="F185" s="6">
        <v>1.9099999999999999E-2</v>
      </c>
      <c r="G185" s="6">
        <v>1.8200000000000001E-2</v>
      </c>
    </row>
    <row r="186" spans="2:23" ht="15.5" x14ac:dyDescent="0.35">
      <c r="C186" t="s">
        <v>289</v>
      </c>
      <c r="D186" s="6">
        <v>4.7599999999999996E-2</v>
      </c>
      <c r="E186" s="6">
        <v>7.4999999999999997E-3</v>
      </c>
      <c r="F186" s="6">
        <v>0.03</v>
      </c>
      <c r="G186" s="6">
        <v>3.2500000000000001E-2</v>
      </c>
    </row>
    <row r="187" spans="2:23" ht="15.5" x14ac:dyDescent="0.35">
      <c r="C187" t="s">
        <v>290</v>
      </c>
      <c r="D187" s="6">
        <v>5.47</v>
      </c>
      <c r="E187" s="6">
        <v>1.03</v>
      </c>
      <c r="F187" s="6">
        <v>3.42</v>
      </c>
      <c r="G187" s="6">
        <v>3.16</v>
      </c>
    </row>
    <row r="188" spans="2:23" ht="15.5" x14ac:dyDescent="0.35">
      <c r="C188" t="s">
        <v>291</v>
      </c>
      <c r="D188" s="5">
        <v>3155000000000</v>
      </c>
      <c r="E188" s="5">
        <v>2986000000000</v>
      </c>
      <c r="F188" s="5">
        <v>3016000000000</v>
      </c>
      <c r="G188" s="5">
        <v>2907000000000</v>
      </c>
    </row>
    <row r="189" spans="2:23" ht="15.5" x14ac:dyDescent="0.35">
      <c r="C189" t="s">
        <v>292</v>
      </c>
      <c r="D189" s="6">
        <v>1.25</v>
      </c>
      <c r="E189" s="6">
        <v>1.71</v>
      </c>
      <c r="F189" s="6">
        <v>4.88</v>
      </c>
      <c r="G189" s="6">
        <v>1.81</v>
      </c>
    </row>
    <row r="190" spans="2:23" ht="15.5" x14ac:dyDescent="0.35">
      <c r="C190" t="s">
        <v>293</v>
      </c>
      <c r="D190" s="6">
        <v>621.70000000000005</v>
      </c>
      <c r="E190" s="6">
        <v>587.46</v>
      </c>
      <c r="F190" s="6">
        <v>594.26</v>
      </c>
      <c r="G190" s="6">
        <v>5727.52</v>
      </c>
    </row>
    <row r="191" spans="2:23" ht="15.5" x14ac:dyDescent="0.35">
      <c r="C191" t="s">
        <v>294</v>
      </c>
      <c r="D191" s="6">
        <v>1.27</v>
      </c>
      <c r="E191" s="6">
        <v>1.73</v>
      </c>
      <c r="F191" s="6">
        <v>4.93</v>
      </c>
      <c r="G191" s="6">
        <v>1.83</v>
      </c>
    </row>
    <row r="192" spans="2:23" ht="15.5" x14ac:dyDescent="0.35">
      <c r="C192" t="s">
        <v>295</v>
      </c>
      <c r="D192" s="6">
        <v>615.44000000000005</v>
      </c>
      <c r="E192" s="6">
        <v>580.91999999999996</v>
      </c>
      <c r="F192" s="6">
        <v>587.78</v>
      </c>
      <c r="G192" s="6">
        <v>5663.67</v>
      </c>
    </row>
    <row r="193" spans="3:23" ht="15.5" x14ac:dyDescent="0.35">
      <c r="C193" t="s">
        <v>296</v>
      </c>
      <c r="D193" s="5">
        <v>1647000000000</v>
      </c>
      <c r="E193" s="5">
        <v>1400000000000</v>
      </c>
      <c r="F193" s="5">
        <v>1339000000000</v>
      </c>
      <c r="G193" s="5">
        <v>1312000000000</v>
      </c>
    </row>
    <row r="194" spans="3:23" ht="15.5" x14ac:dyDescent="0.35">
      <c r="C194" t="s">
        <v>297</v>
      </c>
      <c r="D194" s="5">
        <v>935000000000</v>
      </c>
      <c r="E194" s="5">
        <v>788000000000</v>
      </c>
      <c r="F194" s="5">
        <v>795000000000</v>
      </c>
      <c r="G194" s="5">
        <v>680000000000</v>
      </c>
    </row>
    <row r="195" spans="3:23" ht="15.5" x14ac:dyDescent="0.35">
      <c r="C195" t="s">
        <v>298</v>
      </c>
      <c r="D195" s="5">
        <v>2984000000000</v>
      </c>
      <c r="E195" s="5">
        <v>2820000000000</v>
      </c>
      <c r="F195" s="5">
        <v>2852000000000</v>
      </c>
      <c r="G195" s="5">
        <v>2749000000000</v>
      </c>
    </row>
    <row r="196" spans="3:23" ht="15.5" x14ac:dyDescent="0.35">
      <c r="C196" t="s">
        <v>23</v>
      </c>
      <c r="D196" s="5">
        <v>2582000000000</v>
      </c>
      <c r="E196" s="5">
        <v>2188000000000</v>
      </c>
      <c r="F196" s="5">
        <v>2134000000000</v>
      </c>
      <c r="G196" s="5">
        <v>1992000000000</v>
      </c>
    </row>
    <row r="197" spans="3:23" ht="15.5" x14ac:dyDescent="0.35">
      <c r="C197" t="s">
        <v>20</v>
      </c>
      <c r="D197" s="5">
        <v>1045000000000</v>
      </c>
      <c r="E197" s="5">
        <v>911000000000</v>
      </c>
      <c r="F197" s="5">
        <v>749000000000</v>
      </c>
      <c r="G197" s="5">
        <v>1048000000000</v>
      </c>
    </row>
    <row r="198" spans="3:23" ht="15.5" x14ac:dyDescent="0.35">
      <c r="C198" t="s">
        <v>299</v>
      </c>
      <c r="D198" s="5">
        <v>1700000000000</v>
      </c>
      <c r="E198" s="5">
        <v>1421000000000</v>
      </c>
      <c r="F198" s="5">
        <v>1578000000000</v>
      </c>
      <c r="G198" s="5">
        <v>1397000000000</v>
      </c>
    </row>
    <row r="199" spans="3:23" ht="15.5" x14ac:dyDescent="0.35">
      <c r="C199" t="s">
        <v>300</v>
      </c>
      <c r="D199" s="5">
        <v>-72000000000</v>
      </c>
      <c r="E199" s="5">
        <v>38000000000</v>
      </c>
      <c r="F199" s="5">
        <v>344000000000</v>
      </c>
      <c r="G199" s="5">
        <v>-30000000000</v>
      </c>
    </row>
    <row r="200" spans="3:23" ht="15.5" x14ac:dyDescent="0.35">
      <c r="C200" t="s">
        <v>301</v>
      </c>
      <c r="D200" s="5">
        <v>-65000000000</v>
      </c>
      <c r="E200" s="5">
        <v>-52000000000</v>
      </c>
      <c r="F200" s="5">
        <v>-58000000000</v>
      </c>
      <c r="G200" s="5">
        <v>-25000000000</v>
      </c>
    </row>
    <row r="201" spans="3:23" ht="15.5" x14ac:dyDescent="0.35">
      <c r="C201" t="s">
        <v>12</v>
      </c>
      <c r="D201" s="5">
        <v>-137000000000</v>
      </c>
      <c r="E201" s="5">
        <v>-14000000000</v>
      </c>
      <c r="F201" s="5">
        <v>286000000000</v>
      </c>
      <c r="G201" s="5">
        <v>-56000000000</v>
      </c>
    </row>
    <row r="202" spans="3:23" ht="15.5" x14ac:dyDescent="0.35">
      <c r="C202" t="s">
        <v>15</v>
      </c>
      <c r="D202" s="6">
        <v>-28.58</v>
      </c>
      <c r="E202" s="6">
        <v>-2.92</v>
      </c>
      <c r="F202" s="6">
        <v>59.67</v>
      </c>
      <c r="G202" s="6">
        <v>-115.73</v>
      </c>
    </row>
    <row r="203" spans="3:23" ht="15.5" x14ac:dyDescent="0.35">
      <c r="C203" t="s">
        <v>57</v>
      </c>
      <c r="I203" s="6">
        <v>29.94</v>
      </c>
      <c r="J203" s="6">
        <v>288.18</v>
      </c>
      <c r="K203" s="6">
        <v>768.54</v>
      </c>
      <c r="L203" s="6">
        <v>999.27</v>
      </c>
      <c r="M203" s="6">
        <v>861.5</v>
      </c>
      <c r="N203" s="6">
        <v>594.34</v>
      </c>
      <c r="O203" s="6">
        <v>330.19</v>
      </c>
      <c r="P203" s="6">
        <v>366.8</v>
      </c>
      <c r="Q203" s="6">
        <v>445.83</v>
      </c>
      <c r="R203" s="6">
        <v>558.63</v>
      </c>
      <c r="S203" s="6">
        <v>278.64999999999998</v>
      </c>
      <c r="T203" s="6">
        <v>184.59</v>
      </c>
      <c r="U203" s="6">
        <v>305.91000000000003</v>
      </c>
      <c r="V203" s="6">
        <v>221.73</v>
      </c>
      <c r="W203" s="6">
        <v>87.58</v>
      </c>
    </row>
    <row r="204" spans="3:23" ht="15.5" x14ac:dyDescent="0.35">
      <c r="C204" t="s">
        <v>71</v>
      </c>
      <c r="I204" s="6">
        <v>33.57</v>
      </c>
      <c r="J204" s="6">
        <v>36.96</v>
      </c>
      <c r="K204" s="6">
        <v>7.19</v>
      </c>
      <c r="L204" s="6">
        <v>6.75</v>
      </c>
      <c r="M204" s="6">
        <v>8.8800000000000008</v>
      </c>
      <c r="N204" s="6">
        <v>4.41</v>
      </c>
      <c r="O204" s="6">
        <v>11.51</v>
      </c>
      <c r="P204" s="6">
        <v>11.07</v>
      </c>
      <c r="Q204" s="6">
        <v>5.38</v>
      </c>
      <c r="R204" s="6">
        <v>7.16</v>
      </c>
      <c r="S204" s="6">
        <v>5.74</v>
      </c>
      <c r="T204" s="6">
        <v>9.86</v>
      </c>
      <c r="U204" s="6">
        <v>6.37</v>
      </c>
      <c r="V204" s="6">
        <v>9.92</v>
      </c>
      <c r="W204" s="6">
        <v>22.84</v>
      </c>
    </row>
    <row r="205" spans="3:23" ht="15.5" x14ac:dyDescent="0.35">
      <c r="C205" t="s">
        <v>74</v>
      </c>
      <c r="I205" s="6">
        <v>0.25</v>
      </c>
      <c r="J205" s="6">
        <v>0.25</v>
      </c>
      <c r="K205" s="6">
        <v>0.12</v>
      </c>
      <c r="L205" s="6">
        <v>0.14000000000000001</v>
      </c>
      <c r="M205" s="6">
        <v>0.21</v>
      </c>
      <c r="N205" s="6">
        <v>0.09</v>
      </c>
      <c r="O205" s="6">
        <v>0.13</v>
      </c>
      <c r="P205" s="6">
        <v>0.13</v>
      </c>
      <c r="Q205" s="6">
        <v>0.09</v>
      </c>
      <c r="R205" s="6">
        <v>0.16</v>
      </c>
      <c r="S205" s="6">
        <v>0.06</v>
      </c>
      <c r="T205" s="6">
        <v>0.06</v>
      </c>
      <c r="U205" s="6">
        <v>0.06</v>
      </c>
      <c r="V205" s="6">
        <v>0.08</v>
      </c>
      <c r="W205" s="6">
        <v>0.12</v>
      </c>
    </row>
    <row r="206" spans="3:23" ht="15.5" x14ac:dyDescent="0.35">
      <c r="C206" t="s">
        <v>302</v>
      </c>
      <c r="I206" s="5">
        <v>587720000000</v>
      </c>
      <c r="J206" s="6">
        <v>523929999999.99994</v>
      </c>
      <c r="K206" s="5">
        <v>806660000000</v>
      </c>
      <c r="L206" s="5">
        <v>898830000000</v>
      </c>
      <c r="M206" s="5">
        <v>759590000000</v>
      </c>
      <c r="N206" s="6">
        <v>531809999999.99994</v>
      </c>
      <c r="O206" s="5">
        <v>388750000000</v>
      </c>
      <c r="P206" s="5">
        <v>350640000000</v>
      </c>
    </row>
    <row r="207" spans="3:23" ht="15.5" x14ac:dyDescent="0.35">
      <c r="C207" t="s">
        <v>303</v>
      </c>
      <c r="I207" s="6">
        <v>1.7000000000000001E-2</v>
      </c>
      <c r="J207" s="6">
        <v>1.6399999999999998E-2</v>
      </c>
      <c r="K207" s="6">
        <v>4.87E-2</v>
      </c>
      <c r="L207" s="6">
        <v>6.6699999999999995E-2</v>
      </c>
      <c r="M207" s="6">
        <v>5.67E-2</v>
      </c>
      <c r="N207" s="6">
        <v>4.5899999999999996E-2</v>
      </c>
      <c r="O207" s="6">
        <v>2.6699999999999998E-2</v>
      </c>
      <c r="P207" s="6">
        <v>2.8199999999999999E-2</v>
      </c>
      <c r="Q207" s="6">
        <v>4.6699999999999998E-2</v>
      </c>
      <c r="R207" s="6">
        <v>7.7100000000000002E-2</v>
      </c>
      <c r="S207" s="6">
        <v>3.15E-2</v>
      </c>
      <c r="T207" s="6">
        <v>3.5400000000000001E-2</v>
      </c>
      <c r="U207" s="6">
        <v>4.5899999999999996E-2</v>
      </c>
      <c r="V207" s="6">
        <v>4.2900000000000001E-2</v>
      </c>
      <c r="W207" s="6">
        <v>2.0799999999999999E-2</v>
      </c>
    </row>
    <row r="208" spans="3:23" ht="15.5" x14ac:dyDescent="0.35">
      <c r="C208" t="s">
        <v>304</v>
      </c>
      <c r="I208" s="6">
        <v>5.0999999999999997E-2</v>
      </c>
      <c r="J208" s="6">
        <v>5.1500000000000004E-2</v>
      </c>
      <c r="K208" s="6">
        <v>0.14019999999999999</v>
      </c>
      <c r="L208" s="6">
        <v>0.1923</v>
      </c>
      <c r="M208" s="6">
        <v>0.19889999999999999</v>
      </c>
      <c r="N208" s="6">
        <v>0.16109999999999999</v>
      </c>
      <c r="O208" s="6">
        <v>0.1043</v>
      </c>
      <c r="P208" s="6">
        <v>0.1197</v>
      </c>
      <c r="Q208" s="6">
        <v>0.17149999999999999</v>
      </c>
      <c r="R208" s="6">
        <v>0.25230000000000002</v>
      </c>
      <c r="S208" s="6">
        <v>0.1603</v>
      </c>
      <c r="T208" s="6">
        <v>0.1368</v>
      </c>
      <c r="U208" s="6">
        <v>0.26300000000000001</v>
      </c>
      <c r="V208" s="6">
        <v>0.31940000000000002</v>
      </c>
      <c r="W208" s="6">
        <v>0.17980000000000002</v>
      </c>
    </row>
    <row r="209" spans="3:23" ht="15.5" x14ac:dyDescent="0.35">
      <c r="C209" t="s">
        <v>305</v>
      </c>
      <c r="I209" s="6">
        <v>0.1082</v>
      </c>
      <c r="J209" s="6">
        <v>0.10210000000000001</v>
      </c>
      <c r="K209" s="6">
        <v>0.1867</v>
      </c>
      <c r="L209" s="6">
        <v>0.22289999999999999</v>
      </c>
      <c r="M209" s="6">
        <v>0.21609999999999999</v>
      </c>
      <c r="N209" s="6">
        <v>0.18149999999999999</v>
      </c>
      <c r="O209" s="6">
        <v>0.13350000000000001</v>
      </c>
      <c r="P209" s="6">
        <v>0.1353</v>
      </c>
      <c r="Q209" s="6">
        <v>0.1804</v>
      </c>
      <c r="R209" s="6">
        <v>0.28539999999999999</v>
      </c>
      <c r="S209" s="6">
        <v>0.23449999999999999</v>
      </c>
      <c r="T209" s="6">
        <v>0.2525</v>
      </c>
      <c r="U209" s="6">
        <v>0.49840000000000001</v>
      </c>
      <c r="V209" s="6">
        <v>0.57310000000000005</v>
      </c>
      <c r="W209" s="6">
        <v>0.32899999999999996</v>
      </c>
    </row>
    <row r="210" spans="3:23" ht="15.5" x14ac:dyDescent="0.35">
      <c r="C210" t="s">
        <v>306</v>
      </c>
      <c r="I210" s="6">
        <v>2.91</v>
      </c>
      <c r="J210" s="6">
        <v>2.27</v>
      </c>
      <c r="K210" s="6">
        <v>3.79</v>
      </c>
      <c r="L210" s="6">
        <v>5.94</v>
      </c>
      <c r="M210" s="6">
        <v>7.28</v>
      </c>
      <c r="N210" s="6">
        <v>6.14</v>
      </c>
      <c r="O210" s="6">
        <v>3.62</v>
      </c>
      <c r="P210" s="6">
        <v>4.55</v>
      </c>
      <c r="Q210" s="6">
        <v>7.92</v>
      </c>
      <c r="R210" s="6">
        <v>13.1</v>
      </c>
      <c r="S210" s="6">
        <v>6.39</v>
      </c>
      <c r="T210" s="6">
        <v>4.07</v>
      </c>
      <c r="U210" s="6">
        <v>4.58</v>
      </c>
      <c r="V210" s="6">
        <v>7.49</v>
      </c>
      <c r="W210" s="6">
        <v>4.0199999999999996</v>
      </c>
    </row>
    <row r="211" spans="3:23" ht="15.5" x14ac:dyDescent="0.35">
      <c r="C211" t="s">
        <v>68</v>
      </c>
      <c r="I211" s="6">
        <v>1.71</v>
      </c>
      <c r="J211" s="6">
        <v>1.9</v>
      </c>
      <c r="K211" s="6">
        <v>1.01</v>
      </c>
      <c r="L211" s="6">
        <v>1.3</v>
      </c>
      <c r="M211" s="6">
        <v>1.77</v>
      </c>
      <c r="N211" s="6">
        <v>0.71</v>
      </c>
      <c r="O211" s="6">
        <v>1.2</v>
      </c>
      <c r="P211" s="6">
        <v>1.32</v>
      </c>
      <c r="Q211" s="6">
        <v>0.92</v>
      </c>
      <c r="R211" s="6">
        <v>1.81</v>
      </c>
      <c r="S211" s="6">
        <v>0.92</v>
      </c>
      <c r="T211" s="6">
        <v>1.35</v>
      </c>
      <c r="U211" s="6">
        <v>1.68</v>
      </c>
      <c r="V211" s="6">
        <v>3.17</v>
      </c>
      <c r="W211" s="6">
        <v>4.1100000000000003</v>
      </c>
    </row>
    <row r="212" spans="3:23" ht="15.5" x14ac:dyDescent="0.35">
      <c r="C212" t="s">
        <v>65</v>
      </c>
      <c r="I212" s="6">
        <v>587.46</v>
      </c>
      <c r="J212" s="6">
        <v>5600.89</v>
      </c>
      <c r="K212" s="6">
        <v>5483.5</v>
      </c>
      <c r="L212" s="6">
        <v>5196.67</v>
      </c>
      <c r="M212" s="6">
        <v>4331.8900000000003</v>
      </c>
      <c r="N212" s="6">
        <v>3689.05</v>
      </c>
      <c r="O212" s="6">
        <v>3166.17</v>
      </c>
      <c r="P212" s="6">
        <v>3065.44</v>
      </c>
      <c r="Q212" s="6">
        <v>2600.19</v>
      </c>
      <c r="R212" s="6">
        <v>2213.9299999999998</v>
      </c>
      <c r="S212" s="6">
        <v>1738.4</v>
      </c>
      <c r="T212" s="6">
        <v>1349.75</v>
      </c>
      <c r="U212" s="6">
        <v>1163.0899999999999</v>
      </c>
      <c r="V212" s="6">
        <v>694.13</v>
      </c>
      <c r="W212" s="6">
        <v>487.04</v>
      </c>
    </row>
    <row r="213" spans="3:23" ht="15.5" x14ac:dyDescent="0.35">
      <c r="C213" t="s">
        <v>307</v>
      </c>
      <c r="I213" s="6">
        <v>1.73</v>
      </c>
      <c r="J213" s="6">
        <v>1.9</v>
      </c>
      <c r="K213" s="6">
        <v>1.01</v>
      </c>
      <c r="L213" s="6">
        <v>1.3</v>
      </c>
      <c r="M213" s="6">
        <v>1.77</v>
      </c>
      <c r="N213" s="6">
        <v>0.71</v>
      </c>
      <c r="O213" s="6">
        <v>1.2</v>
      </c>
      <c r="P213" s="6">
        <v>1.33</v>
      </c>
      <c r="Q213" s="6">
        <v>0.93</v>
      </c>
      <c r="R213" s="6">
        <v>1.81</v>
      </c>
      <c r="S213" s="6">
        <v>0.92</v>
      </c>
      <c r="T213" s="6">
        <v>1.35</v>
      </c>
      <c r="U213" s="6">
        <v>1.68</v>
      </c>
      <c r="V213" s="6">
        <v>3.17</v>
      </c>
      <c r="W213" s="6">
        <v>4.1100000000000003</v>
      </c>
    </row>
    <row r="214" spans="3:23" ht="15.5" x14ac:dyDescent="0.35">
      <c r="C214" t="s">
        <v>308</v>
      </c>
      <c r="I214" s="6">
        <v>580.91999999999996</v>
      </c>
      <c r="J214" s="6">
        <v>5592.15</v>
      </c>
      <c r="K214" s="6">
        <v>5474.69</v>
      </c>
      <c r="L214" s="6">
        <v>5183.79</v>
      </c>
      <c r="M214" s="6">
        <v>4324.51</v>
      </c>
      <c r="N214" s="6">
        <v>3681.66</v>
      </c>
      <c r="O214" s="6">
        <v>3161.05</v>
      </c>
      <c r="P214" s="6">
        <v>3057.43</v>
      </c>
      <c r="Q214" s="6">
        <v>2589.87</v>
      </c>
      <c r="R214" s="6">
        <v>2210.79</v>
      </c>
      <c r="S214" s="6">
        <v>1735.77</v>
      </c>
      <c r="T214" s="6">
        <v>1349.75</v>
      </c>
      <c r="U214" s="6">
        <v>1163.0899999999999</v>
      </c>
      <c r="V214" s="6">
        <v>694.13</v>
      </c>
      <c r="W214" s="6">
        <v>487.04</v>
      </c>
    </row>
    <row r="215" spans="3:23" ht="15.5" x14ac:dyDescent="0.35">
      <c r="C215" t="s">
        <v>309</v>
      </c>
      <c r="I215" s="5">
        <v>1400000000000</v>
      </c>
      <c r="J215" s="5">
        <v>1283000000000</v>
      </c>
      <c r="K215" s="5">
        <v>1615000000000</v>
      </c>
      <c r="L215" s="5">
        <v>1324000000000</v>
      </c>
      <c r="M215" s="5">
        <v>1396000000000</v>
      </c>
      <c r="N215" s="5">
        <v>651000000000</v>
      </c>
      <c r="O215" s="5">
        <v>714000000000</v>
      </c>
      <c r="P215" s="5">
        <v>1281000000000</v>
      </c>
      <c r="Q215" s="5">
        <v>472000000000</v>
      </c>
      <c r="R215" s="5">
        <v>524000000000</v>
      </c>
      <c r="S215" s="5">
        <v>510000000000</v>
      </c>
      <c r="T215" s="5">
        <v>329000000000</v>
      </c>
      <c r="U215" s="5">
        <v>167000000000</v>
      </c>
      <c r="V215" s="5">
        <v>585000000000</v>
      </c>
      <c r="W215" s="5">
        <v>513000000000</v>
      </c>
    </row>
    <row r="216" spans="3:23" ht="15.5" x14ac:dyDescent="0.35">
      <c r="C216" t="s">
        <v>310</v>
      </c>
      <c r="I216" s="5">
        <v>788000000000</v>
      </c>
      <c r="J216" s="5">
        <v>744000000000</v>
      </c>
      <c r="K216" s="5">
        <v>603000000000</v>
      </c>
      <c r="L216" s="5">
        <v>764000000000</v>
      </c>
      <c r="M216" s="5">
        <v>811000000000</v>
      </c>
      <c r="N216" s="5">
        <v>487000000000</v>
      </c>
      <c r="O216" s="5">
        <v>611000000000</v>
      </c>
      <c r="P216" s="5">
        <v>768000000000</v>
      </c>
      <c r="Q216" s="5">
        <v>331000000000</v>
      </c>
      <c r="R216" s="5">
        <v>444000000000</v>
      </c>
      <c r="S216" s="5">
        <v>274000000000</v>
      </c>
      <c r="T216" s="5">
        <v>18000000000</v>
      </c>
      <c r="U216" s="5">
        <v>100000000000</v>
      </c>
    </row>
    <row r="217" spans="3:23" ht="15.5" x14ac:dyDescent="0.35">
      <c r="C217" t="s">
        <v>25</v>
      </c>
      <c r="I217" s="5">
        <v>2188000000000</v>
      </c>
      <c r="J217" s="5">
        <v>2027000000000</v>
      </c>
      <c r="K217" s="5">
        <v>2219000000000</v>
      </c>
      <c r="L217" s="5">
        <v>2089000000000</v>
      </c>
      <c r="M217" s="5">
        <v>2207000000000</v>
      </c>
      <c r="N217" s="5">
        <v>1138000000000</v>
      </c>
      <c r="O217" s="5">
        <v>1325000000000</v>
      </c>
      <c r="P217" s="5">
        <v>2049000000000</v>
      </c>
      <c r="Q217" s="5">
        <v>803000000000</v>
      </c>
      <c r="R217" s="5">
        <v>968000000000</v>
      </c>
      <c r="S217" s="5">
        <v>784000000000</v>
      </c>
      <c r="T217" s="5">
        <v>347000000000</v>
      </c>
      <c r="U217" s="5">
        <v>267000000000</v>
      </c>
      <c r="V217" s="5">
        <v>585000000000</v>
      </c>
      <c r="W217" s="5">
        <v>513000000000</v>
      </c>
    </row>
    <row r="218" spans="3:23" ht="15.5" x14ac:dyDescent="0.35">
      <c r="C218" t="s">
        <v>22</v>
      </c>
      <c r="I218" s="5">
        <v>911000000000</v>
      </c>
      <c r="J218" s="5">
        <v>792000000000</v>
      </c>
      <c r="K218" s="5">
        <v>1240000000000</v>
      </c>
      <c r="L218" s="5">
        <v>1276000000000</v>
      </c>
      <c r="M218" s="5">
        <v>1251000000000</v>
      </c>
      <c r="N218" s="5">
        <v>249000000000</v>
      </c>
      <c r="O218" s="5">
        <v>572000000000</v>
      </c>
      <c r="P218" s="5">
        <v>499000000000</v>
      </c>
      <c r="Q218" s="5">
        <v>258000000000</v>
      </c>
      <c r="R218" s="5">
        <v>473000000000</v>
      </c>
      <c r="S218" s="5">
        <v>505000000000</v>
      </c>
      <c r="T218" s="5">
        <v>191000000000</v>
      </c>
      <c r="U218" s="5">
        <v>127000000000</v>
      </c>
      <c r="V218" s="5">
        <v>495000000000</v>
      </c>
      <c r="W218" s="5">
        <v>431000000000</v>
      </c>
    </row>
    <row r="219" spans="3:23" ht="15.5" x14ac:dyDescent="0.35">
      <c r="C219" t="s">
        <v>311</v>
      </c>
      <c r="I219" s="5">
        <v>1421000000000</v>
      </c>
      <c r="J219" s="5">
        <v>1407000000000</v>
      </c>
      <c r="K219" s="5">
        <v>1435000000000</v>
      </c>
      <c r="L219" s="5">
        <v>1640000000000</v>
      </c>
      <c r="M219" s="5">
        <v>1356000000000</v>
      </c>
      <c r="N219" s="5">
        <v>779000000000</v>
      </c>
      <c r="O219" s="5">
        <v>649000000000</v>
      </c>
      <c r="P219" s="5">
        <v>1126000000000</v>
      </c>
      <c r="Q219" s="5">
        <v>733000000000</v>
      </c>
      <c r="R219" s="5">
        <v>737000000000</v>
      </c>
      <c r="S219" s="5">
        <v>444000000000</v>
      </c>
      <c r="T219" s="5">
        <v>345000000000</v>
      </c>
      <c r="U219" s="5">
        <v>573000000000</v>
      </c>
      <c r="V219" s="5">
        <v>275000000000</v>
      </c>
      <c r="W219" s="5">
        <v>175000000000</v>
      </c>
    </row>
    <row r="220" spans="3:23" ht="15.5" x14ac:dyDescent="0.35">
      <c r="C220" t="s">
        <v>312</v>
      </c>
      <c r="I220" s="5">
        <v>318000000000</v>
      </c>
      <c r="J220" s="5">
        <v>846000000000</v>
      </c>
      <c r="K220" s="5">
        <v>594000000000</v>
      </c>
      <c r="L220" s="5">
        <v>384000000000</v>
      </c>
      <c r="M220" s="5">
        <v>-775000000000</v>
      </c>
      <c r="N220" s="5">
        <v>523000000000</v>
      </c>
      <c r="O220" s="5">
        <v>456000000000</v>
      </c>
      <c r="P220" s="5">
        <v>21000000000</v>
      </c>
      <c r="Q220" s="5">
        <v>331000000000</v>
      </c>
      <c r="R220" s="5">
        <v>355000000000</v>
      </c>
      <c r="S220" s="5">
        <v>-24000000000</v>
      </c>
      <c r="T220" s="5">
        <v>83000000000</v>
      </c>
      <c r="U220" s="5">
        <v>496000000000</v>
      </c>
      <c r="V220" s="5">
        <v>-21000000000</v>
      </c>
      <c r="W220" s="5">
        <v>-385000000000</v>
      </c>
    </row>
    <row r="221" spans="3:23" ht="15.5" x14ac:dyDescent="0.35">
      <c r="C221" t="s">
        <v>313</v>
      </c>
      <c r="I221" s="5">
        <v>-166000000000</v>
      </c>
      <c r="J221" s="5">
        <v>-179000000000</v>
      </c>
      <c r="K221" s="5">
        <v>-229000000000</v>
      </c>
      <c r="L221" s="5">
        <v>-111000000000</v>
      </c>
      <c r="M221" s="5">
        <v>-94000000000</v>
      </c>
      <c r="N221" s="5">
        <v>-129000000000</v>
      </c>
      <c r="O221" s="5">
        <v>-439000000000</v>
      </c>
      <c r="P221" s="5">
        <v>-217000000000</v>
      </c>
      <c r="Q221" s="5">
        <v>-169000000000</v>
      </c>
      <c r="R221" s="5">
        <v>-331000000000</v>
      </c>
      <c r="S221" s="5">
        <v>-215000000000</v>
      </c>
      <c r="T221" s="5">
        <v>-96000000000</v>
      </c>
      <c r="U221" s="5">
        <v>-26000000000</v>
      </c>
      <c r="V221" s="5">
        <v>-5000000000</v>
      </c>
      <c r="W221" s="5">
        <v>-9000000000</v>
      </c>
    </row>
    <row r="222" spans="3:23" ht="15.5" x14ac:dyDescent="0.35">
      <c r="C222" t="s">
        <v>14</v>
      </c>
      <c r="I222" s="5">
        <v>152000000000</v>
      </c>
      <c r="J222" s="5">
        <v>667000000000</v>
      </c>
      <c r="K222" s="5">
        <v>364000000000</v>
      </c>
      <c r="L222" s="5">
        <v>274000000000</v>
      </c>
      <c r="M222" s="5">
        <v>-869000000000</v>
      </c>
      <c r="N222" s="5">
        <v>395000000000</v>
      </c>
      <c r="O222" s="5">
        <v>16000000000</v>
      </c>
      <c r="P222" s="5">
        <v>-196000000000</v>
      </c>
      <c r="Q222" s="5">
        <v>162000000000</v>
      </c>
      <c r="R222" s="5">
        <v>24000000000</v>
      </c>
      <c r="S222" s="5">
        <v>-240000000000</v>
      </c>
      <c r="T222" s="5">
        <v>-14000000000</v>
      </c>
      <c r="U222" s="5">
        <v>470000000000</v>
      </c>
      <c r="V222" s="5">
        <v>-26000000000</v>
      </c>
      <c r="W222" s="5">
        <v>-394000000000</v>
      </c>
    </row>
    <row r="223" spans="3:23" ht="15.5" x14ac:dyDescent="0.35">
      <c r="C223" t="s">
        <v>16</v>
      </c>
      <c r="I223" s="6">
        <v>31.61</v>
      </c>
      <c r="J223" s="6">
        <v>1388.69</v>
      </c>
      <c r="K223" s="6">
        <v>759.19</v>
      </c>
      <c r="L223" s="5">
        <v>570</v>
      </c>
      <c r="M223" s="6">
        <v>-1811.34</v>
      </c>
      <c r="N223" s="6">
        <v>822.25</v>
      </c>
      <c r="O223" s="6">
        <v>34.25</v>
      </c>
      <c r="P223" s="6">
        <v>-409.11</v>
      </c>
      <c r="Q223" s="6">
        <v>337.19</v>
      </c>
      <c r="R223" s="6">
        <v>49.75</v>
      </c>
      <c r="S223" s="6">
        <v>-499.04</v>
      </c>
      <c r="T223" s="6">
        <v>-28.53</v>
      </c>
      <c r="U223" s="6">
        <v>978.75</v>
      </c>
      <c r="V223" s="6">
        <v>-53.83</v>
      </c>
      <c r="W223" s="6">
        <v>-820.26</v>
      </c>
    </row>
    <row r="225" spans="2:17" ht="15.5" x14ac:dyDescent="0.35">
      <c r="B225" t="s">
        <v>314</v>
      </c>
      <c r="C225" t="s">
        <v>315</v>
      </c>
      <c r="D225" s="5">
        <v>129000000000</v>
      </c>
      <c r="E225" s="5">
        <v>-40000000000</v>
      </c>
      <c r="F225" s="5">
        <v>54000000000</v>
      </c>
      <c r="G225" s="5">
        <v>50000000000</v>
      </c>
      <c r="H225" s="5">
        <v>517000000000</v>
      </c>
      <c r="I225" s="5">
        <v>144000000000</v>
      </c>
      <c r="J225" s="5">
        <v>138000000000</v>
      </c>
      <c r="K225" s="5">
        <v>369000000000</v>
      </c>
      <c r="L225" s="5">
        <v>480000000000</v>
      </c>
      <c r="M225" s="5">
        <v>414000000000</v>
      </c>
      <c r="N225" s="5">
        <v>285000000000</v>
      </c>
      <c r="O225" s="5">
        <v>158000000000</v>
      </c>
      <c r="P225" s="5">
        <v>176000000000</v>
      </c>
      <c r="Q225" s="5">
        <v>214000000000</v>
      </c>
    </row>
    <row r="226" spans="2:17" ht="15.5" x14ac:dyDescent="0.35">
      <c r="C226" t="s">
        <v>316</v>
      </c>
      <c r="H226" s="5">
        <v>193000000000</v>
      </c>
      <c r="I226" s="5">
        <v>144000000000</v>
      </c>
      <c r="J226" s="5">
        <v>138000000000</v>
      </c>
      <c r="K226" s="5">
        <v>369000000000</v>
      </c>
      <c r="L226" s="5">
        <v>480000000000</v>
      </c>
      <c r="M226" s="5">
        <v>414000000000</v>
      </c>
      <c r="N226" s="5">
        <v>285000000000</v>
      </c>
      <c r="O226" s="5">
        <v>158000000000</v>
      </c>
      <c r="P226" s="5">
        <v>176000000000</v>
      </c>
      <c r="Q226" s="5">
        <v>214000000000</v>
      </c>
    </row>
    <row r="227" spans="2:17" ht="15.5" x14ac:dyDescent="0.35">
      <c r="C227" t="s">
        <v>317</v>
      </c>
      <c r="H227" s="5">
        <v>14</v>
      </c>
      <c r="I227" s="5">
        <v>14</v>
      </c>
      <c r="J227" s="5">
        <v>49</v>
      </c>
      <c r="L227" s="5">
        <v>47</v>
      </c>
      <c r="M227" s="5">
        <v>28</v>
      </c>
      <c r="N227" s="5">
        <v>25</v>
      </c>
      <c r="O227" s="6">
        <v>7.5</v>
      </c>
      <c r="P227" s="5">
        <v>15</v>
      </c>
      <c r="Q227" s="5">
        <v>4</v>
      </c>
    </row>
    <row r="228" spans="2:17" ht="15.5" x14ac:dyDescent="0.35">
      <c r="C228" t="s">
        <v>76</v>
      </c>
      <c r="H228" s="6">
        <v>0.13</v>
      </c>
      <c r="I228" s="6">
        <v>0.46759999999999996</v>
      </c>
      <c r="J228" s="6">
        <v>1.7002999999999999</v>
      </c>
      <c r="L228" s="6">
        <v>0.4703</v>
      </c>
      <c r="M228" s="6">
        <v>0.32500000000000001</v>
      </c>
      <c r="N228" s="6">
        <v>0.42060000000000003</v>
      </c>
      <c r="O228" s="6">
        <v>0.2271</v>
      </c>
      <c r="P228" s="6">
        <v>0.40889999999999999</v>
      </c>
      <c r="Q228" s="6">
        <v>8.9700000000000002E-2</v>
      </c>
    </row>
    <row r="229" spans="2:17" ht="15.5" x14ac:dyDescent="0.35">
      <c r="C229" t="s">
        <v>318</v>
      </c>
      <c r="H229" s="6">
        <v>2.3E-2</v>
      </c>
      <c r="I229" s="6">
        <v>1.3500000000000002E-2</v>
      </c>
      <c r="J229" s="6">
        <v>4.7300000000000002E-2</v>
      </c>
      <c r="L229" s="6">
        <v>6.9599999999999995E-2</v>
      </c>
      <c r="M229" s="6">
        <v>3.5699999999999996E-2</v>
      </c>
      <c r="N229" s="6">
        <v>3.6799999999999999E-2</v>
      </c>
      <c r="O229" s="6">
        <v>2.4700000000000003E-2</v>
      </c>
      <c r="P229" s="6">
        <v>4.2900000000000001E-2</v>
      </c>
      <c r="Q229" s="6">
        <v>1.43E-2</v>
      </c>
    </row>
    <row r="230" spans="2:17" ht="15.5" x14ac:dyDescent="0.35">
      <c r="C230" t="s">
        <v>56</v>
      </c>
      <c r="D230" s="6">
        <v>26.91</v>
      </c>
      <c r="E230" s="6">
        <v>-8.27</v>
      </c>
      <c r="F230" s="6">
        <v>11.35</v>
      </c>
      <c r="G230" s="6">
        <v>10.43</v>
      </c>
      <c r="H230" s="6">
        <v>107.65</v>
      </c>
      <c r="I230" s="6">
        <v>29.94</v>
      </c>
      <c r="J230" s="6">
        <v>28.82</v>
      </c>
      <c r="K230" s="6">
        <v>76.849999999999994</v>
      </c>
      <c r="L230" s="6">
        <v>99.93</v>
      </c>
      <c r="M230" s="6">
        <v>86.15</v>
      </c>
      <c r="N230" s="6">
        <v>59.43</v>
      </c>
      <c r="O230" s="6">
        <v>33.020000000000003</v>
      </c>
      <c r="P230" s="6">
        <v>36.68</v>
      </c>
      <c r="Q230" s="6">
        <v>44.58</v>
      </c>
    </row>
    <row r="231" spans="2:17" ht="15.5" x14ac:dyDescent="0.35">
      <c r="C231" t="s">
        <v>319</v>
      </c>
      <c r="H231" s="6">
        <v>40.25</v>
      </c>
      <c r="I231" s="6">
        <v>29.94</v>
      </c>
      <c r="J231" s="6">
        <v>28.82</v>
      </c>
      <c r="K231" s="6">
        <v>76.849999999999994</v>
      </c>
      <c r="L231" s="6">
        <v>99.93</v>
      </c>
      <c r="M231" s="6">
        <v>86.15</v>
      </c>
      <c r="N231" s="6">
        <v>59.43</v>
      </c>
      <c r="O231" s="6">
        <v>33.020000000000003</v>
      </c>
      <c r="P231" s="6">
        <v>36.68</v>
      </c>
      <c r="Q231" s="6">
        <v>44.58</v>
      </c>
    </row>
    <row r="232" spans="2:17" ht="15.5" x14ac:dyDescent="0.35">
      <c r="C232" t="s">
        <v>78</v>
      </c>
      <c r="H232" s="5">
        <v>14</v>
      </c>
      <c r="I232" s="5">
        <v>14</v>
      </c>
      <c r="J232" s="5">
        <v>49</v>
      </c>
      <c r="L232" s="5">
        <v>47</v>
      </c>
      <c r="M232" s="5">
        <v>28</v>
      </c>
      <c r="N232" s="5">
        <v>25</v>
      </c>
      <c r="O232" s="6">
        <v>7.5</v>
      </c>
      <c r="P232" s="5">
        <v>15</v>
      </c>
      <c r="Q232" s="5">
        <v>4</v>
      </c>
    </row>
    <row r="233" spans="2:17" ht="15.5" x14ac:dyDescent="0.35">
      <c r="C233" t="s">
        <v>320</v>
      </c>
      <c r="H233" s="6">
        <v>0.13</v>
      </c>
      <c r="I233" s="6">
        <v>0.46759999999999996</v>
      </c>
      <c r="J233" s="6">
        <v>1.7002999999999999</v>
      </c>
      <c r="L233" s="6">
        <v>0.4703</v>
      </c>
      <c r="M233" s="6">
        <v>0.32500000000000001</v>
      </c>
      <c r="N233" s="6">
        <v>0.42060000000000003</v>
      </c>
      <c r="O233" s="6">
        <v>0.2271</v>
      </c>
      <c r="P233" s="6">
        <v>0.40889999999999999</v>
      </c>
      <c r="Q233" s="6">
        <v>8.9700000000000002E-2</v>
      </c>
    </row>
    <row r="234" spans="2:17" ht="15.5" x14ac:dyDescent="0.35">
      <c r="C234" t="s">
        <v>321</v>
      </c>
      <c r="H234" s="6">
        <v>2.3E-2</v>
      </c>
      <c r="I234" s="6">
        <v>1.3500000000000002E-2</v>
      </c>
      <c r="J234" s="6">
        <v>4.7300000000000002E-2</v>
      </c>
      <c r="L234" s="6">
        <v>6.9599999999999995E-2</v>
      </c>
      <c r="M234" s="6">
        <v>3.5699999999999996E-2</v>
      </c>
      <c r="N234" s="6">
        <v>3.6799999999999999E-2</v>
      </c>
      <c r="O234" s="6">
        <v>2.4700000000000003E-2</v>
      </c>
      <c r="P234" s="6">
        <v>4.2900000000000001E-2</v>
      </c>
      <c r="Q234" s="6">
        <v>1.43E-2</v>
      </c>
    </row>
    <row r="235" spans="2:17" ht="15.5" x14ac:dyDescent="0.35">
      <c r="C235" t="s">
        <v>322</v>
      </c>
      <c r="D235" s="5">
        <v>4627000000000</v>
      </c>
      <c r="E235" s="5">
        <v>4823000000000</v>
      </c>
      <c r="F235" s="5">
        <v>4945000000000</v>
      </c>
      <c r="G235" s="5">
        <v>4763000000000</v>
      </c>
      <c r="H235" s="5">
        <v>18508000000000</v>
      </c>
      <c r="I235" s="5">
        <v>19351000000000</v>
      </c>
      <c r="J235" s="5">
        <v>20488000000000</v>
      </c>
      <c r="K235" s="5">
        <v>21372000000000</v>
      </c>
      <c r="L235" s="5">
        <v>23283000000000</v>
      </c>
      <c r="M235" s="5">
        <v>17686000000000</v>
      </c>
      <c r="N235" s="5">
        <v>14427000000000</v>
      </c>
      <c r="O235" s="5">
        <v>14460000000000</v>
      </c>
      <c r="P235" s="5">
        <v>14566000000000</v>
      </c>
      <c r="Q235" s="5">
        <v>12471000000000</v>
      </c>
    </row>
    <row r="236" spans="2:17" ht="15.5" x14ac:dyDescent="0.35">
      <c r="C236" t="s">
        <v>323</v>
      </c>
      <c r="H236" s="5">
        <v>19159000000000</v>
      </c>
      <c r="I236" s="5">
        <v>19351000000000</v>
      </c>
      <c r="J236" s="5">
        <v>20488000000000</v>
      </c>
      <c r="K236" s="5">
        <v>21372000000000</v>
      </c>
      <c r="L236" s="5">
        <v>23283000000000</v>
      </c>
      <c r="M236" s="5">
        <v>17686000000000</v>
      </c>
      <c r="N236" s="5">
        <v>14427000000000</v>
      </c>
      <c r="O236" s="5">
        <v>14460000000000</v>
      </c>
      <c r="P236" s="5">
        <v>14566000000000</v>
      </c>
      <c r="Q236" s="5">
        <v>12471000000000</v>
      </c>
    </row>
    <row r="237" spans="2:17" ht="15.5" x14ac:dyDescent="0.35">
      <c r="C237" t="s">
        <v>324</v>
      </c>
      <c r="H237" s="5">
        <v>14</v>
      </c>
      <c r="I237" s="5">
        <v>14</v>
      </c>
      <c r="J237" s="5">
        <v>49</v>
      </c>
      <c r="L237" s="5">
        <v>47</v>
      </c>
      <c r="M237" s="5">
        <v>28</v>
      </c>
      <c r="N237" s="5">
        <v>25</v>
      </c>
      <c r="O237" s="6">
        <v>7.5</v>
      </c>
      <c r="P237" s="5">
        <v>15</v>
      </c>
      <c r="Q237" s="5">
        <v>4</v>
      </c>
    </row>
    <row r="238" spans="2:17" ht="15.5" x14ac:dyDescent="0.35">
      <c r="C238" t="s">
        <v>325</v>
      </c>
      <c r="H238" s="6">
        <v>0.13</v>
      </c>
      <c r="I238" s="6">
        <v>0.46759999999999996</v>
      </c>
      <c r="J238" s="6">
        <v>1.7002999999999999</v>
      </c>
      <c r="L238" s="6">
        <v>0.4703</v>
      </c>
      <c r="M238" s="6">
        <v>0.32500000000000001</v>
      </c>
      <c r="N238" s="6">
        <v>0.42060000000000003</v>
      </c>
      <c r="O238" s="6">
        <v>0.2271</v>
      </c>
      <c r="P238" s="6">
        <v>0.40889999999999999</v>
      </c>
      <c r="Q238" s="6">
        <v>8.9700000000000002E-2</v>
      </c>
    </row>
    <row r="239" spans="2:17" ht="15.5" x14ac:dyDescent="0.35">
      <c r="C239" t="s">
        <v>326</v>
      </c>
      <c r="H239" s="6">
        <v>2.3E-2</v>
      </c>
      <c r="I239" s="6">
        <v>1.3500000000000002E-2</v>
      </c>
      <c r="J239" s="6">
        <v>4.7300000000000002E-2</v>
      </c>
      <c r="L239" s="6">
        <v>6.9599999999999995E-2</v>
      </c>
      <c r="M239" s="6">
        <v>3.5699999999999996E-2</v>
      </c>
      <c r="N239" s="6">
        <v>3.6799999999999999E-2</v>
      </c>
      <c r="O239" s="6">
        <v>2.4700000000000003E-2</v>
      </c>
      <c r="P239" s="6">
        <v>4.2900000000000001E-2</v>
      </c>
      <c r="Q239" s="6">
        <v>1.43E-2</v>
      </c>
    </row>
    <row r="240" spans="2:17" ht="15.5" x14ac:dyDescent="0.35">
      <c r="C240" t="s">
        <v>327</v>
      </c>
      <c r="I240" s="6">
        <v>5.67</v>
      </c>
    </row>
    <row r="241" spans="3:9" ht="15.5" x14ac:dyDescent="0.35">
      <c r="C241" t="s">
        <v>328</v>
      </c>
      <c r="I241" s="6">
        <v>15.15</v>
      </c>
    </row>
    <row r="242" spans="3:9" ht="15.5" x14ac:dyDescent="0.35">
      <c r="C242" t="s">
        <v>329</v>
      </c>
      <c r="I242" s="6">
        <v>7.49</v>
      </c>
    </row>
    <row r="243" spans="3:9" ht="15.5" x14ac:dyDescent="0.35">
      <c r="C243" t="s">
        <v>330</v>
      </c>
      <c r="I243" s="6">
        <v>6.6000000000000003E-2</v>
      </c>
    </row>
    <row r="244" spans="3:9" ht="15.5" x14ac:dyDescent="0.35">
      <c r="C244" t="s">
        <v>331</v>
      </c>
      <c r="I244" s="6">
        <v>0.15</v>
      </c>
    </row>
    <row r="245" spans="3:9" ht="15.5" x14ac:dyDescent="0.35">
      <c r="C245" t="s">
        <v>332</v>
      </c>
      <c r="I245" s="6">
        <v>0.98</v>
      </c>
    </row>
    <row r="246" spans="3:9" ht="15.5" x14ac:dyDescent="0.35">
      <c r="C246" t="s">
        <v>333</v>
      </c>
      <c r="I246" s="6">
        <v>10.46</v>
      </c>
    </row>
    <row r="247" spans="3:9" ht="15.5" x14ac:dyDescent="0.35">
      <c r="C247" t="s">
        <v>334</v>
      </c>
      <c r="I247" s="6">
        <v>36.76</v>
      </c>
    </row>
    <row r="248" spans="3:9" ht="15.5" x14ac:dyDescent="0.35">
      <c r="C248" t="s">
        <v>335</v>
      </c>
      <c r="I248" s="6">
        <v>10.84</v>
      </c>
    </row>
    <row r="249" spans="3:9" ht="15.5" x14ac:dyDescent="0.35">
      <c r="C249" t="s">
        <v>336</v>
      </c>
      <c r="I249" s="5">
        <v>6</v>
      </c>
    </row>
    <row r="250" spans="3:9" ht="15.5" x14ac:dyDescent="0.35">
      <c r="C250" t="s">
        <v>337</v>
      </c>
      <c r="I250" s="6">
        <v>-0.16</v>
      </c>
    </row>
    <row r="251" spans="3:9" ht="15.5" x14ac:dyDescent="0.35">
      <c r="C251" t="s">
        <v>338</v>
      </c>
      <c r="I251" s="6">
        <v>-0.21</v>
      </c>
    </row>
    <row r="252" spans="3:9" ht="15.5" x14ac:dyDescent="0.35">
      <c r="C252" t="s">
        <v>339</v>
      </c>
      <c r="I252" s="6">
        <v>40.25</v>
      </c>
    </row>
    <row r="253" spans="3:9" ht="15.5" x14ac:dyDescent="0.35">
      <c r="C253" t="s">
        <v>340</v>
      </c>
      <c r="I253" s="6">
        <v>107.65</v>
      </c>
    </row>
    <row r="254" spans="3:9" ht="15.5" x14ac:dyDescent="0.35">
      <c r="C254" t="s">
        <v>341</v>
      </c>
      <c r="I254" s="6">
        <v>3991.49</v>
      </c>
    </row>
    <row r="255" spans="3:9" ht="15.5" x14ac:dyDescent="0.35">
      <c r="C255" t="s">
        <v>342</v>
      </c>
      <c r="D255" s="6">
        <v>320.20999999999998</v>
      </c>
    </row>
    <row r="256" spans="3:9" ht="15.5" x14ac:dyDescent="0.35">
      <c r="C256" t="s">
        <v>343</v>
      </c>
      <c r="I256" s="6">
        <v>621.70000000000005</v>
      </c>
    </row>
    <row r="257" spans="3:9" ht="15.5" x14ac:dyDescent="0.35">
      <c r="C257" t="s">
        <v>344</v>
      </c>
      <c r="I257" s="6">
        <v>16.59</v>
      </c>
    </row>
    <row r="258" spans="3:9" ht="15.5" x14ac:dyDescent="0.35">
      <c r="C258" t="s">
        <v>345</v>
      </c>
      <c r="D258" s="6">
        <v>1.42</v>
      </c>
    </row>
    <row r="259" spans="3:9" ht="15.5" x14ac:dyDescent="0.35">
      <c r="C259" t="s">
        <v>346</v>
      </c>
      <c r="D259" s="6">
        <v>0.74</v>
      </c>
    </row>
    <row r="260" spans="3:9" ht="15.5" x14ac:dyDescent="0.35">
      <c r="C260" t="s">
        <v>347</v>
      </c>
      <c r="D260" s="6">
        <v>0.87</v>
      </c>
    </row>
    <row r="261" spans="3:9" ht="15.5" x14ac:dyDescent="0.35">
      <c r="C261" t="s">
        <v>348</v>
      </c>
      <c r="D261" s="6">
        <v>0.31</v>
      </c>
    </row>
    <row r="262" spans="3:9" ht="15.5" x14ac:dyDescent="0.35">
      <c r="C262" t="s">
        <v>349</v>
      </c>
      <c r="D262" s="6">
        <v>1.72</v>
      </c>
    </row>
    <row r="263" spans="3:9" ht="15.5" x14ac:dyDescent="0.35">
      <c r="C263" t="s">
        <v>350</v>
      </c>
      <c r="D263" s="6">
        <v>0.31</v>
      </c>
    </row>
    <row r="264" spans="3:9" ht="15.5" x14ac:dyDescent="0.35">
      <c r="C264" t="s">
        <v>351</v>
      </c>
      <c r="D264" s="6">
        <v>2.78</v>
      </c>
    </row>
    <row r="265" spans="3:9" ht="15.5" x14ac:dyDescent="0.35">
      <c r="C265" t="s">
        <v>352</v>
      </c>
      <c r="I265" s="6">
        <v>3.37</v>
      </c>
    </row>
    <row r="266" spans="3:9" ht="15.5" x14ac:dyDescent="0.35">
      <c r="C266" t="s">
        <v>12</v>
      </c>
      <c r="D266" s="5">
        <v>-137000000000</v>
      </c>
    </row>
    <row r="267" spans="3:9" ht="15.5" x14ac:dyDescent="0.35">
      <c r="C267" t="s">
        <v>353</v>
      </c>
      <c r="I267" s="6">
        <v>3.57</v>
      </c>
    </row>
    <row r="268" spans="3:9" ht="15.5" x14ac:dyDescent="0.35">
      <c r="C268" t="s">
        <v>354</v>
      </c>
      <c r="I268" s="6">
        <v>2.3300000000000001E-2</v>
      </c>
    </row>
    <row r="269" spans="3:9" ht="15.5" x14ac:dyDescent="0.35">
      <c r="C269" t="s">
        <v>355</v>
      </c>
      <c r="I269" s="6">
        <v>6.4699999999999994E-2</v>
      </c>
    </row>
    <row r="270" spans="3:9" ht="15.5" x14ac:dyDescent="0.35">
      <c r="C270" t="s">
        <v>356</v>
      </c>
      <c r="I270" s="6">
        <v>0.11310000000000001</v>
      </c>
    </row>
    <row r="271" spans="3:9" ht="15.5" x14ac:dyDescent="0.35">
      <c r="C271" t="s">
        <v>357</v>
      </c>
      <c r="I271" s="6">
        <v>4.87E-2</v>
      </c>
    </row>
    <row r="272" spans="3:9" ht="15.5" x14ac:dyDescent="0.35">
      <c r="C272" t="s">
        <v>358</v>
      </c>
      <c r="D272" s="6">
        <v>17.72</v>
      </c>
    </row>
    <row r="273" spans="3:9" ht="15.5" x14ac:dyDescent="0.35">
      <c r="C273" t="s">
        <v>359</v>
      </c>
      <c r="D273" s="6">
        <v>62.07</v>
      </c>
    </row>
    <row r="274" spans="3:9" ht="15.5" x14ac:dyDescent="0.35">
      <c r="C274" t="s">
        <v>360</v>
      </c>
      <c r="D274" s="6">
        <v>49.48</v>
      </c>
    </row>
    <row r="275" spans="3:9" ht="15.5" x14ac:dyDescent="0.35">
      <c r="C275" t="s">
        <v>361</v>
      </c>
      <c r="D275" s="6">
        <v>30.31</v>
      </c>
    </row>
    <row r="276" spans="3:9" ht="15.5" x14ac:dyDescent="0.35">
      <c r="C276" t="s">
        <v>362</v>
      </c>
      <c r="D276" s="6">
        <v>5.14</v>
      </c>
    </row>
    <row r="277" spans="3:9" ht="15.5" x14ac:dyDescent="0.35">
      <c r="C277" t="s">
        <v>363</v>
      </c>
      <c r="I277" s="6">
        <v>2.29</v>
      </c>
    </row>
    <row r="278" spans="3:9" ht="15.5" x14ac:dyDescent="0.35">
      <c r="C278" t="s">
        <v>364</v>
      </c>
      <c r="I278" s="6">
        <v>6.1</v>
      </c>
    </row>
    <row r="279" spans="3:9" ht="15.5" x14ac:dyDescent="0.35">
      <c r="C279" t="s">
        <v>52</v>
      </c>
      <c r="I279" s="5">
        <v>2928000000000</v>
      </c>
    </row>
    <row r="280" spans="3:9" ht="15.5" x14ac:dyDescent="0.35">
      <c r="C280" t="s">
        <v>365</v>
      </c>
      <c r="I280" s="5">
        <v>4144000000000</v>
      </c>
    </row>
    <row r="281" spans="3:9" ht="15.5" x14ac:dyDescent="0.35">
      <c r="C281" t="s">
        <v>366</v>
      </c>
      <c r="I281" s="5">
        <v>4800000000</v>
      </c>
    </row>
    <row r="282" spans="3:9" ht="15.5" x14ac:dyDescent="0.35">
      <c r="C282" t="s">
        <v>367</v>
      </c>
      <c r="I282" s="6">
        <v>8.5699999999999998E-2</v>
      </c>
    </row>
    <row r="283" spans="3:9" ht="15.5" x14ac:dyDescent="0.35">
      <c r="C283" t="s">
        <v>368</v>
      </c>
      <c r="D283" s="6">
        <v>6.3E-2</v>
      </c>
    </row>
    <row r="284" spans="3:9" ht="15.5" x14ac:dyDescent="0.35">
      <c r="C284" t="s">
        <v>369</v>
      </c>
      <c r="D284" s="6">
        <v>4.1599999999999998E-2</v>
      </c>
    </row>
    <row r="285" spans="3:9" ht="15.5" x14ac:dyDescent="0.35">
      <c r="C285" t="s">
        <v>370</v>
      </c>
      <c r="D285" s="6">
        <v>2.7900000000000001E-2</v>
      </c>
    </row>
    <row r="286" spans="3:9" ht="15.5" x14ac:dyDescent="0.35">
      <c r="C286" t="s">
        <v>371</v>
      </c>
      <c r="D286" s="6">
        <v>-3.9300000000000002E-2</v>
      </c>
    </row>
    <row r="287" spans="3:9" ht="15.5" x14ac:dyDescent="0.35">
      <c r="C287" t="s">
        <v>372</v>
      </c>
      <c r="D287" s="6">
        <v>0.28620000000000001</v>
      </c>
    </row>
    <row r="288" spans="3:9" ht="15.5" x14ac:dyDescent="0.35">
      <c r="C288" t="s">
        <v>373</v>
      </c>
      <c r="D288" s="6">
        <v>0.66520000000000001</v>
      </c>
    </row>
    <row r="289" spans="3:9" ht="15.5" x14ac:dyDescent="0.35">
      <c r="C289" t="s">
        <v>374</v>
      </c>
      <c r="I289" s="5">
        <v>14</v>
      </c>
    </row>
    <row r="290" spans="3:9" ht="15.5" x14ac:dyDescent="0.35">
      <c r="C290" t="s">
        <v>631</v>
      </c>
      <c r="I290" s="5">
        <v>14</v>
      </c>
    </row>
    <row r="291" spans="3:9" ht="15.5" x14ac:dyDescent="0.35">
      <c r="C291" t="s">
        <v>632</v>
      </c>
      <c r="I291" s="6">
        <v>0.13</v>
      </c>
    </row>
    <row r="292" spans="3:9" ht="15.5" x14ac:dyDescent="0.35">
      <c r="C292" t="s">
        <v>633</v>
      </c>
      <c r="I292" s="6">
        <v>2.3E-2</v>
      </c>
    </row>
    <row r="293" spans="3:9" ht="15.5" x14ac:dyDescent="0.35">
      <c r="C293" t="s">
        <v>375</v>
      </c>
      <c r="I293" t="s">
        <v>2440</v>
      </c>
    </row>
    <row r="294" spans="3:9" ht="15.5" x14ac:dyDescent="0.35">
      <c r="C294" t="s">
        <v>377</v>
      </c>
      <c r="I294" s="5">
        <v>8</v>
      </c>
    </row>
    <row r="295" spans="3:9" ht="15.5" x14ac:dyDescent="0.35">
      <c r="C295" t="s">
        <v>378</v>
      </c>
      <c r="I295" s="6">
        <v>0.04</v>
      </c>
    </row>
    <row r="296" spans="3:9" ht="15.5" x14ac:dyDescent="0.35">
      <c r="C296" t="s">
        <v>379</v>
      </c>
      <c r="I296" s="6">
        <v>0.69</v>
      </c>
    </row>
    <row r="297" spans="3:9" ht="15.5" x14ac:dyDescent="0.35">
      <c r="C297" t="s">
        <v>380</v>
      </c>
      <c r="I297" s="6">
        <v>0.49</v>
      </c>
    </row>
    <row r="298" spans="3:9" ht="15.5" x14ac:dyDescent="0.35">
      <c r="C298" t="s">
        <v>381</v>
      </c>
      <c r="I298" s="6">
        <v>0.9</v>
      </c>
    </row>
    <row r="299" spans="3:9" ht="15.5" x14ac:dyDescent="0.35">
      <c r="C299" t="s">
        <v>382</v>
      </c>
      <c r="I299" s="6">
        <v>0.95</v>
      </c>
    </row>
    <row r="300" spans="3:9" ht="15.5" x14ac:dyDescent="0.35">
      <c r="C300" t="s">
        <v>383</v>
      </c>
      <c r="I300" s="6">
        <v>0.56999999999999995</v>
      </c>
    </row>
    <row r="301" spans="3:9" ht="15.5" x14ac:dyDescent="0.35">
      <c r="C301" t="s">
        <v>384</v>
      </c>
      <c r="I301" s="6">
        <v>0.02</v>
      </c>
    </row>
    <row r="302" spans="3:9" ht="15.5" x14ac:dyDescent="0.35">
      <c r="C302" t="s">
        <v>385</v>
      </c>
      <c r="I302" s="5">
        <v>19159000000000</v>
      </c>
    </row>
    <row r="303" spans="3:9" ht="15.5" x14ac:dyDescent="0.35">
      <c r="C303" t="s">
        <v>386</v>
      </c>
      <c r="I303" s="5">
        <v>1107000000000</v>
      </c>
    </row>
    <row r="304" spans="3:9" ht="15.5" x14ac:dyDescent="0.35">
      <c r="C304" t="s">
        <v>387</v>
      </c>
      <c r="I304" s="5">
        <v>643000000000</v>
      </c>
    </row>
    <row r="305" spans="3:9" ht="15.5" x14ac:dyDescent="0.35">
      <c r="C305" t="s">
        <v>388</v>
      </c>
      <c r="I305" s="5">
        <v>193000000000</v>
      </c>
    </row>
    <row r="306" spans="3:9" ht="15.5" x14ac:dyDescent="0.35">
      <c r="C306" t="s">
        <v>389</v>
      </c>
      <c r="D306" s="5">
        <v>1537000000000</v>
      </c>
    </row>
    <row r="307" spans="3:9" ht="15.5" x14ac:dyDescent="0.35">
      <c r="C307" t="s">
        <v>390</v>
      </c>
      <c r="D307" s="5">
        <v>8287000000000</v>
      </c>
    </row>
    <row r="308" spans="3:9" ht="15.5" x14ac:dyDescent="0.35">
      <c r="C308" t="s">
        <v>391</v>
      </c>
      <c r="D308" s="5">
        <v>5131000000000</v>
      </c>
    </row>
    <row r="309" spans="3:9" ht="15.5" x14ac:dyDescent="0.35">
      <c r="C309" t="s">
        <v>299</v>
      </c>
      <c r="D309" s="5">
        <v>1700000000000</v>
      </c>
    </row>
    <row r="310" spans="3:9" ht="15.5" x14ac:dyDescent="0.35">
      <c r="C310" t="s">
        <v>298</v>
      </c>
      <c r="I310" s="5">
        <v>2984000000000</v>
      </c>
    </row>
    <row r="311" spans="3:9" ht="15.5" x14ac:dyDescent="0.35">
      <c r="C311" t="s">
        <v>297</v>
      </c>
      <c r="D311" s="5">
        <v>935000000000</v>
      </c>
    </row>
    <row r="312" spans="3:9" ht="15.5" x14ac:dyDescent="0.35">
      <c r="C312" t="s">
        <v>296</v>
      </c>
      <c r="D312" s="5">
        <v>1647000000000</v>
      </c>
    </row>
    <row r="313" spans="3:9" ht="15.5" x14ac:dyDescent="0.35">
      <c r="C313" t="s">
        <v>23</v>
      </c>
      <c r="D313" s="5">
        <v>2582000000000</v>
      </c>
    </row>
    <row r="314" spans="3:9" ht="15.5" x14ac:dyDescent="0.35">
      <c r="C314" t="s">
        <v>20</v>
      </c>
      <c r="D314" s="5">
        <v>1045000000000</v>
      </c>
    </row>
    <row r="315" spans="3:9" ht="15.5" x14ac:dyDescent="0.35">
      <c r="C315" t="s">
        <v>392</v>
      </c>
      <c r="I315" s="5">
        <v>3155000000000</v>
      </c>
    </row>
    <row r="316" spans="3:9" ht="15.5" x14ac:dyDescent="0.35">
      <c r="C316" t="s">
        <v>393</v>
      </c>
      <c r="I316" s="5">
        <v>280000000000</v>
      </c>
    </row>
    <row r="317" spans="3:9" ht="15.5" x14ac:dyDescent="0.35">
      <c r="C317" t="s">
        <v>394</v>
      </c>
      <c r="I317" s="5">
        <v>-323000000000</v>
      </c>
    </row>
    <row r="318" spans="3:9" ht="15.5" x14ac:dyDescent="0.35">
      <c r="C318" t="s">
        <v>395</v>
      </c>
      <c r="I318" s="5">
        <v>444000000000</v>
      </c>
    </row>
    <row r="319" spans="3:9" ht="15.5" x14ac:dyDescent="0.35">
      <c r="C319" t="s">
        <v>396</v>
      </c>
      <c r="I319" s="5">
        <v>-200000000000</v>
      </c>
    </row>
    <row r="320" spans="3:9" ht="15.5" x14ac:dyDescent="0.35">
      <c r="C320" t="s">
        <v>397</v>
      </c>
      <c r="I320" s="5">
        <v>80000000000</v>
      </c>
    </row>
  </sheetData>
  <pageMargins left="0.7" right="0.7" top="0.75" bottom="0.75" header="0.3" footer="0.3"/>
  <ignoredErrors>
    <ignoredError sqref="A1:W321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U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2441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2442</v>
      </c>
      <c r="D2" s="2" vm="195">
        <f ca="1">IFERROR(_xlfn.STOCKHISTORY("XIDX:" &amp; $C$1, D3, , 0, 0, 1), "Libur")</f>
        <v>236</v>
      </c>
      <c r="H2" s="2" vm="195">
        <f ca="1">IFERROR(INDEX(D2:G2,COUNT(D2:G2)),"")</f>
        <v>236</v>
      </c>
      <c r="I2" s="2" vm="469">
        <f t="shared" ref="I2:U2" ca="1" si="0">IFERROR(_xlfn.STOCKHISTORY("XIDX:" &amp; $C$1, I1, , 0, 0, 1), "Libur")</f>
        <v>296</v>
      </c>
      <c r="J2" s="2" t="str">
        <f t="shared" ca="1" si="0"/>
        <v>Libur</v>
      </c>
      <c r="K2" s="2" vm="642">
        <f t="shared" ca="1" si="0"/>
        <v>320</v>
      </c>
      <c r="L2" s="2" vm="643">
        <f t="shared" ca="1" si="0"/>
        <v>108.8413</v>
      </c>
      <c r="M2" s="2" vm="644">
        <f t="shared" ca="1" si="0"/>
        <v>161.56139999999999</v>
      </c>
      <c r="N2" s="2" vm="645">
        <f t="shared" ca="1" si="0"/>
        <v>284.85820000000001</v>
      </c>
      <c r="O2" s="2" t="str">
        <f t="shared" ca="1" si="0"/>
        <v>Libur</v>
      </c>
      <c r="P2" s="2" vm="646">
        <f t="shared" ca="1" si="0"/>
        <v>297.613</v>
      </c>
      <c r="Q2" s="2" vm="647">
        <f t="shared" ca="1" si="0"/>
        <v>218.95820000000001</v>
      </c>
      <c r="R2" s="2" vm="648">
        <f t="shared" ca="1" si="0"/>
        <v>212.58070000000001</v>
      </c>
      <c r="S2" s="2" vm="649">
        <f t="shared" ca="1" si="0"/>
        <v>340.12920000000003</v>
      </c>
      <c r="T2" s="2" t="str">
        <f t="shared" ca="1" si="0"/>
        <v>Libur</v>
      </c>
      <c r="U2" s="2" vm="650">
        <f t="shared" ca="1" si="0"/>
        <v>163.68719999999999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U4" si="1">IFERROR(INDEX(I51:I500,MATCH($C$4,$C$51:$C$500,0)),"")</f>
        <v>32025615338</v>
      </c>
      <c r="J4" s="2">
        <f t="shared" si="1"/>
        <v>35317779779</v>
      </c>
      <c r="K4" s="2">
        <f t="shared" si="1"/>
        <v>42580151783</v>
      </c>
      <c r="L4" s="2">
        <f t="shared" si="1"/>
        <v>52372680139</v>
      </c>
      <c r="M4" s="2">
        <f t="shared" si="1"/>
        <v>52738265883</v>
      </c>
      <c r="N4" s="2">
        <f t="shared" si="1"/>
        <v>51320798915</v>
      </c>
      <c r="O4" s="2">
        <f t="shared" si="1"/>
        <v>84249947508</v>
      </c>
      <c r="P4" s="2">
        <f t="shared" si="1"/>
        <v>43232413637</v>
      </c>
      <c r="Q4" s="2">
        <f t="shared" si="1"/>
        <v>35261236363</v>
      </c>
      <c r="R4" s="2">
        <f t="shared" si="1"/>
        <v>402073435600</v>
      </c>
      <c r="S4" s="2">
        <f t="shared" si="1"/>
        <v>238860628545</v>
      </c>
      <c r="T4" s="2">
        <f t="shared" si="1"/>
        <v>44485466213</v>
      </c>
      <c r="U4" s="2">
        <f t="shared" si="1"/>
        <v>50720539334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-1925235305</v>
      </c>
      <c r="H5" s="2">
        <f>IFERROR(SUM(D5:G5)*(4/MAX(1,COUNT(D5:G5))),"")</f>
        <v>-7700941220</v>
      </c>
      <c r="I5" s="2">
        <f t="shared" ref="I5:U5" si="2">IFERROR(INDEX(I51:I500,MATCH($C$5,$C$51:$C$500,0)),"")</f>
        <v>15074161803</v>
      </c>
      <c r="J5" s="2">
        <f t="shared" si="2"/>
        <v>10347122240</v>
      </c>
      <c r="K5" s="2">
        <f t="shared" si="2"/>
        <v>17318498465</v>
      </c>
      <c r="L5" s="2">
        <f t="shared" si="2"/>
        <v>16299701657</v>
      </c>
      <c r="M5" s="2">
        <f t="shared" si="2"/>
        <v>10511574600</v>
      </c>
      <c r="N5" s="2">
        <f t="shared" si="2"/>
        <v>-728497927</v>
      </c>
      <c r="O5" s="2">
        <f t="shared" si="2"/>
        <v>4252260299</v>
      </c>
      <c r="P5" s="2">
        <f t="shared" si="2"/>
        <v>6753307233</v>
      </c>
      <c r="Q5" s="2">
        <f t="shared" si="2"/>
        <v>-32158984456</v>
      </c>
      <c r="R5" s="2">
        <f t="shared" si="2"/>
        <v>251059733652</v>
      </c>
      <c r="S5" s="2">
        <f t="shared" si="2"/>
        <v>82892938631</v>
      </c>
      <c r="T5" s="2">
        <f t="shared" si="2"/>
        <v>2521171891</v>
      </c>
      <c r="U5" s="2">
        <f t="shared" si="2"/>
        <v>33702417178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692810851542</v>
      </c>
      <c r="H6" s="2">
        <f>IFERROR(INDEX(D6:G6,COUNT(D6:G6)),"")</f>
        <v>692810851542</v>
      </c>
      <c r="I6" s="2">
        <f t="shared" ref="I6:U6" si="3">IFERROR(INDEX(I51:I500,MATCH($C$6,$C$51:$C$500,0)),"")</f>
        <v>694736723719</v>
      </c>
      <c r="J6" s="2">
        <f t="shared" si="3"/>
        <v>679664632684</v>
      </c>
      <c r="K6" s="2">
        <f t="shared" si="3"/>
        <v>669318605877</v>
      </c>
      <c r="L6" s="2">
        <f t="shared" si="3"/>
        <v>651997884387</v>
      </c>
      <c r="M6" s="2">
        <f t="shared" si="3"/>
        <v>635698367058</v>
      </c>
      <c r="N6" s="2">
        <f t="shared" si="3"/>
        <v>625182803176</v>
      </c>
      <c r="O6" s="2">
        <f t="shared" si="3"/>
        <v>627467278500</v>
      </c>
      <c r="P6" s="2">
        <f t="shared" si="3"/>
        <v>675492776561</v>
      </c>
      <c r="Q6" s="2">
        <f t="shared" si="3"/>
        <v>681891747861</v>
      </c>
      <c r="R6" s="2">
        <f t="shared" si="3"/>
        <v>672709453979</v>
      </c>
      <c r="S6" s="2">
        <f t="shared" si="3"/>
        <v>445270320036</v>
      </c>
      <c r="T6" s="2">
        <f t="shared" si="3"/>
        <v>285821460437</v>
      </c>
      <c r="U6" s="2">
        <f t="shared" si="3"/>
        <v>283397785520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6.4</v>
      </c>
      <c r="H7" s="3">
        <f>IFERROR(INDEX(D7:G7,COUNT(D7:G7)),"")</f>
        <v>6.4</v>
      </c>
      <c r="I7" s="3">
        <f t="shared" ref="I7:U7" si="4">IFERROR(INDEX(I51:I500,MATCH($C$7,$C$51:$C$500,0))/1000000000,"")</f>
        <v>6.4</v>
      </c>
      <c r="J7" s="3">
        <f t="shared" si="4"/>
        <v>6.4</v>
      </c>
      <c r="K7" s="3">
        <f t="shared" si="4"/>
        <v>6.4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2.72</v>
      </c>
      <c r="R7" s="3">
        <f t="shared" si="4"/>
        <v>2.72</v>
      </c>
      <c r="S7" s="3">
        <f t="shared" si="4"/>
        <v>2.72</v>
      </c>
      <c r="T7" s="3">
        <f t="shared" si="4"/>
        <v>2.72</v>
      </c>
      <c r="U7" s="3">
        <f t="shared" si="4"/>
        <v>2.72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U8" si="5">IFERROR(INDEX(I51:I500,MATCH($C$8,$C$51:$C$500,0)),"")</f>
        <v>-4000000000</v>
      </c>
      <c r="J8" s="2">
        <f t="shared" si="5"/>
        <v>10000000000</v>
      </c>
      <c r="K8" s="2">
        <f t="shared" si="5"/>
        <v>20000000000</v>
      </c>
      <c r="L8" s="2">
        <f t="shared" si="5"/>
        <v>9000000000</v>
      </c>
      <c r="M8" s="2">
        <f t="shared" si="5"/>
        <v>15000000000</v>
      </c>
      <c r="N8" s="2">
        <f t="shared" si="5"/>
        <v>-16000000000</v>
      </c>
      <c r="O8" s="2">
        <f t="shared" si="5"/>
        <v>84000000000</v>
      </c>
      <c r="P8" s="2">
        <f t="shared" si="5"/>
        <v>9000000000</v>
      </c>
      <c r="Q8" s="2">
        <f t="shared" si="5"/>
        <v>12000000000</v>
      </c>
      <c r="R8" s="2">
        <f t="shared" si="5"/>
        <v>97000000000</v>
      </c>
      <c r="S8" s="2">
        <f t="shared" si="5"/>
        <v>19000000000</v>
      </c>
      <c r="T8" s="2">
        <f t="shared" si="5"/>
        <v>7000000000</v>
      </c>
      <c r="U8" s="2">
        <f t="shared" si="5"/>
        <v>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</v>
      </c>
      <c r="H9" s="3">
        <f>IFERROR(INDEX(D9:G9,COUNT(D9:G9)),"")</f>
        <v>-0.5</v>
      </c>
      <c r="I9" s="3">
        <f t="shared" ref="I9:U9" si="6">IFERROR(INDEX(I51:I500,MATCH($C$9,$C$51:$C$500,0)),"")</f>
        <v>-0.62</v>
      </c>
      <c r="J9" s="3">
        <f t="shared" si="6"/>
        <v>1.49</v>
      </c>
      <c r="K9" s="3">
        <f t="shared" si="6"/>
        <v>3.15</v>
      </c>
      <c r="L9" s="3">
        <f t="shared" si="6"/>
        <v>3.26</v>
      </c>
      <c r="M9" s="3">
        <f t="shared" si="6"/>
        <v>5.59</v>
      </c>
      <c r="N9" s="3">
        <f t="shared" si="6"/>
        <v>-5.72</v>
      </c>
      <c r="O9" s="3">
        <f t="shared" si="6"/>
        <v>31.03</v>
      </c>
      <c r="P9" s="3">
        <f t="shared" si="6"/>
        <v>3.15</v>
      </c>
      <c r="Q9" s="3">
        <f t="shared" si="6"/>
        <v>4.4800000000000004</v>
      </c>
      <c r="R9" s="3">
        <f t="shared" si="6"/>
        <v>35.630000000000003</v>
      </c>
      <c r="S9" s="3">
        <f t="shared" si="6"/>
        <v>6.82</v>
      </c>
      <c r="T9" s="3">
        <f t="shared" si="6"/>
        <v>2.5299999999999998</v>
      </c>
      <c r="U9" s="3">
        <f t="shared" si="6"/>
        <v>2.0499999999999998</v>
      </c>
    </row>
    <row r="10" spans="1:21" ht="15.5" x14ac:dyDescent="0.35">
      <c r="C10" t="s">
        <v>17</v>
      </c>
      <c r="D10" s="3">
        <f ca="1">IFERROR(IF(D9=0,"",D2/D9),"")</f>
        <v>-472</v>
      </c>
      <c r="I10" s="3">
        <f t="shared" ref="I10:U10" ca="1" si="7">IFERROR(IF(I9=0,"",I2/I9),"")</f>
        <v>-477.41935483870969</v>
      </c>
      <c r="J10" s="3" t="str">
        <f t="shared" ca="1" si="7"/>
        <v/>
      </c>
      <c r="K10" s="3">
        <f t="shared" ca="1" si="7"/>
        <v>101.5873015873016</v>
      </c>
      <c r="L10" s="3">
        <f t="shared" ca="1" si="7"/>
        <v>33.3869018404908</v>
      </c>
      <c r="M10" s="3">
        <f t="shared" ca="1" si="7"/>
        <v>28.901860465116279</v>
      </c>
      <c r="N10" s="3">
        <f t="shared" ca="1" si="7"/>
        <v>-49.800384615384623</v>
      </c>
      <c r="O10" s="3" t="str">
        <f t="shared" ca="1" si="7"/>
        <v/>
      </c>
      <c r="P10" s="3">
        <f t="shared" ca="1" si="7"/>
        <v>94.480317460317465</v>
      </c>
      <c r="Q10" s="3">
        <f t="shared" ca="1" si="7"/>
        <v>48.874598214285712</v>
      </c>
      <c r="R10" s="3">
        <f t="shared" ca="1" si="7"/>
        <v>5.9663401627841708</v>
      </c>
      <c r="S10" s="3">
        <f t="shared" ca="1" si="7"/>
        <v>49.872316715542524</v>
      </c>
      <c r="T10" s="3" t="str">
        <f t="shared" ca="1" si="7"/>
        <v/>
      </c>
      <c r="U10" s="3">
        <f t="shared" ca="1" si="7"/>
        <v>79.847414634146347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1612472493</v>
      </c>
      <c r="H11" s="2">
        <f>IFERROR(INDEX(D11:G11,COUNT(D11:G11)),"")</f>
        <v>1612472493</v>
      </c>
      <c r="I11" s="2">
        <f t="shared" ref="I11:U11" si="8">IFERROR(INDEX(I51:I500,MATCH($C$11,$C$51:$C$500,0)),"")</f>
        <v>1591709494</v>
      </c>
      <c r="J11" s="2">
        <f t="shared" si="8"/>
        <v>1969461671</v>
      </c>
      <c r="K11" s="2">
        <f t="shared" si="8"/>
        <v>1611102737</v>
      </c>
      <c r="L11" s="2">
        <f t="shared" si="8"/>
        <v>1963934760</v>
      </c>
      <c r="M11" s="2">
        <f t="shared" si="8"/>
        <v>7980382862</v>
      </c>
      <c r="N11" s="2">
        <f t="shared" si="8"/>
        <v>2017445915</v>
      </c>
      <c r="O11" s="2">
        <f t="shared" si="8"/>
        <v>45803772595</v>
      </c>
      <c r="P11" s="2">
        <f t="shared" si="8"/>
        <v>43373347816</v>
      </c>
      <c r="Q11" s="2">
        <f t="shared" si="8"/>
        <v>2783733226</v>
      </c>
      <c r="R11" s="2">
        <f t="shared" si="8"/>
        <v>3155270149</v>
      </c>
      <c r="S11" s="2">
        <f t="shared" si="8"/>
        <v>5723110918</v>
      </c>
      <c r="T11" s="2">
        <f t="shared" si="8"/>
        <v>1832370888</v>
      </c>
      <c r="U11" s="2">
        <f t="shared" si="8"/>
        <v>2844917029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62000000000</v>
      </c>
      <c r="H12" s="2">
        <f>IFERROR(INDEX(D12:G12,COUNT(D12:G12)),"")</f>
        <v>62000000000</v>
      </c>
      <c r="I12" s="2">
        <f t="shared" ref="I12:U12" si="9">IFERROR(INDEX(I51:I500,MATCH($C$12,$C$51:$C$500,0)),"")</f>
        <v>70000000000</v>
      </c>
      <c r="J12" s="2">
        <f t="shared" si="9"/>
        <v>71000000000</v>
      </c>
      <c r="K12" s="2">
        <f t="shared" si="9"/>
        <v>67000000000</v>
      </c>
      <c r="L12" s="2">
        <f t="shared" si="9"/>
        <v>45000000000</v>
      </c>
      <c r="M12" s="2">
        <f t="shared" si="9"/>
        <v>39000000000</v>
      </c>
      <c r="N12" s="2">
        <f t="shared" si="9"/>
        <v>159000000000</v>
      </c>
      <c r="O12" s="2">
        <f t="shared" si="9"/>
        <v>118000000000</v>
      </c>
      <c r="P12" s="2">
        <f t="shared" si="9"/>
        <v>158000000000</v>
      </c>
      <c r="Q12" s="2">
        <f t="shared" si="9"/>
        <v>61000000000</v>
      </c>
      <c r="R12" s="2">
        <f t="shared" si="9"/>
        <v>45000000000</v>
      </c>
      <c r="S12" s="2">
        <f t="shared" si="9"/>
        <v>89000000000</v>
      </c>
      <c r="T12" s="2">
        <f t="shared" si="9"/>
        <v>118000000000</v>
      </c>
      <c r="U12" s="2">
        <f t="shared" si="9"/>
        <v>75000000000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U13" si="10">IFERROR(INDEX(I51:I500,MATCH($C$13,$C$51:$C$500,0)),"")</f>
        <v>72000000000</v>
      </c>
      <c r="J13" s="2">
        <f t="shared" si="10"/>
        <v>73000000000</v>
      </c>
      <c r="K13" s="2">
        <f t="shared" si="10"/>
        <v>68000000000</v>
      </c>
      <c r="L13" s="2">
        <f t="shared" si="10"/>
        <v>47000000000</v>
      </c>
      <c r="M13" s="2">
        <f t="shared" si="10"/>
        <v>47000000000</v>
      </c>
      <c r="N13" s="2">
        <f t="shared" si="10"/>
        <v>161000000000</v>
      </c>
      <c r="O13" s="2">
        <f t="shared" si="10"/>
        <v>164000000000</v>
      </c>
      <c r="P13" s="2">
        <f t="shared" si="10"/>
        <v>201000000000</v>
      </c>
      <c r="Q13" s="2">
        <f t="shared" si="10"/>
        <v>64000000000</v>
      </c>
      <c r="R13" s="2">
        <f t="shared" si="10"/>
        <v>48000000000</v>
      </c>
      <c r="S13" s="2">
        <f t="shared" si="10"/>
        <v>94000000000</v>
      </c>
      <c r="T13" s="2">
        <f t="shared" si="10"/>
        <v>120000000000</v>
      </c>
      <c r="U13" s="2">
        <f t="shared" si="10"/>
        <v>78000000000</v>
      </c>
    </row>
    <row r="14" spans="1:21" ht="15.5" x14ac:dyDescent="0.35">
      <c r="C14" t="s">
        <v>26</v>
      </c>
      <c r="D14" s="2">
        <f>IFERROR(INDEX(D51:D500,MATCH($C$14,$C$51:$C$500,0)),"")</f>
        <v>-18714533</v>
      </c>
      <c r="H14" s="2">
        <f>IFERROR(SUM(D14:G14)*(4/MAX(1,COUNT(D14:G14))),"")</f>
        <v>-74858132</v>
      </c>
      <c r="I14" s="2">
        <f t="shared" ref="I14:U14" si="11">IFERROR(INDEX(I51:I500,MATCH($C$14,$C$51:$C$500,0)),"")</f>
        <v>-346717741</v>
      </c>
      <c r="J14" s="2">
        <f t="shared" si="11"/>
        <v>-83897209</v>
      </c>
      <c r="K14" s="2">
        <f t="shared" si="11"/>
        <v>-157651156</v>
      </c>
      <c r="L14" s="2">
        <f t="shared" si="11"/>
        <v>-4162082288</v>
      </c>
      <c r="M14" s="2">
        <f t="shared" si="11"/>
        <v>-16351875000</v>
      </c>
      <c r="N14" s="2">
        <f t="shared" si="11"/>
        <v>-16785208334</v>
      </c>
      <c r="O14" s="2">
        <f t="shared" si="11"/>
        <v>-18533617026</v>
      </c>
      <c r="P14" s="2">
        <f t="shared" si="11"/>
        <v>-11832706755</v>
      </c>
      <c r="Q14" s="2">
        <f t="shared" si="11"/>
        <v>-1913032022</v>
      </c>
      <c r="R14" s="2">
        <f t="shared" si="11"/>
        <v>-10607009079</v>
      </c>
      <c r="S14" s="2">
        <f t="shared" si="11"/>
        <v>-14313759067</v>
      </c>
      <c r="T14" s="2">
        <f t="shared" si="11"/>
        <v>-15791197307</v>
      </c>
      <c r="U14" s="2">
        <f t="shared" si="11"/>
        <v>-3212700998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-859363154</v>
      </c>
      <c r="J15" s="2">
        <f t="shared" si="12"/>
        <v>-651446679</v>
      </c>
      <c r="K15" s="2">
        <f t="shared" si="12"/>
        <v>-1068128541</v>
      </c>
      <c r="L15" s="2">
        <f t="shared" si="12"/>
        <v>-1327680636</v>
      </c>
      <c r="M15" s="2">
        <f t="shared" si="12"/>
        <v>-1359419402</v>
      </c>
      <c r="N15" s="2">
        <f t="shared" si="12"/>
        <v>-1313019970</v>
      </c>
      <c r="O15" s="2">
        <f t="shared" si="12"/>
        <v>-2122307029</v>
      </c>
      <c r="P15" s="2">
        <f t="shared" si="12"/>
        <v>-1282933788</v>
      </c>
      <c r="Q15" s="2">
        <f t="shared" si="12"/>
        <v>-1201936259</v>
      </c>
      <c r="R15" s="2">
        <f t="shared" si="12"/>
        <v>-20043524906</v>
      </c>
      <c r="S15" s="2">
        <f t="shared" si="12"/>
        <v>-11945369371</v>
      </c>
      <c r="T15" s="2">
        <f t="shared" si="12"/>
        <v>-1961612051</v>
      </c>
      <c r="U15" s="2">
        <f t="shared" si="12"/>
        <v>-5353212927</v>
      </c>
    </row>
    <row r="16" spans="1:21" ht="15.5" x14ac:dyDescent="0.35">
      <c r="C16" t="s">
        <v>28</v>
      </c>
      <c r="D16" s="2">
        <f>IFERROR(INDEX(D51:D500,MATCH($C$16,$C$51:$C$500,0)),"")</f>
        <v>-1925872177</v>
      </c>
      <c r="H16" s="2">
        <f>IFERROR(SUM(D16:G16)*(4/MAX(1,COUNT(D16:G16))),"")</f>
        <v>-7703488708</v>
      </c>
      <c r="I16" s="2">
        <f t="shared" ref="I16:U16" si="13">IFERROR(INDEX(I51:I500,MATCH($C$16,$C$51:$C$500,0)),"")</f>
        <v>15394786729</v>
      </c>
      <c r="J16" s="2">
        <f t="shared" si="13"/>
        <v>11015570801</v>
      </c>
      <c r="K16" s="2">
        <f t="shared" si="13"/>
        <v>18430893510</v>
      </c>
      <c r="L16" s="2">
        <f t="shared" si="13"/>
        <v>18621524595</v>
      </c>
      <c r="M16" s="2">
        <f t="shared" si="13"/>
        <v>9921736515</v>
      </c>
      <c r="N16" s="2">
        <f t="shared" si="13"/>
        <v>-168731033</v>
      </c>
      <c r="O16" s="2">
        <f t="shared" si="13"/>
        <v>4841104604</v>
      </c>
      <c r="P16" s="2">
        <f t="shared" si="13"/>
        <v>7191190892</v>
      </c>
      <c r="Q16" s="2">
        <f t="shared" si="13"/>
        <v>9933130616</v>
      </c>
      <c r="R16" s="2">
        <f t="shared" si="13"/>
        <v>296952677638</v>
      </c>
      <c r="S16" s="2">
        <f t="shared" si="13"/>
        <v>171450508491</v>
      </c>
      <c r="T16" s="2">
        <f t="shared" si="13"/>
        <v>4385286967</v>
      </c>
      <c r="U16" s="2">
        <f t="shared" si="13"/>
        <v>-2604859339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1510400000000</v>
      </c>
      <c r="H20" s="2">
        <f t="shared" ref="H20:U20" ca="1" si="14">IFERROR(H21*H2,"")</f>
        <v>1510400000000</v>
      </c>
      <c r="I20" s="2">
        <f t="shared" ca="1" si="14"/>
        <v>1894400000000</v>
      </c>
      <c r="J20" s="2" t="str">
        <f t="shared" ca="1" si="14"/>
        <v/>
      </c>
      <c r="K20" s="2">
        <f t="shared" ca="1" si="14"/>
        <v>2048000000000</v>
      </c>
      <c r="L20" s="2">
        <f t="shared" ca="1" si="14"/>
        <v>296048336000</v>
      </c>
      <c r="M20" s="2">
        <f t="shared" ca="1" si="14"/>
        <v>439447008000</v>
      </c>
      <c r="N20" s="2">
        <f t="shared" ca="1" si="14"/>
        <v>774814304000</v>
      </c>
      <c r="O20" s="2" t="str">
        <f t="shared" ca="1" si="14"/>
        <v/>
      </c>
      <c r="P20" s="2">
        <f t="shared" ca="1" si="14"/>
        <v>809507360000</v>
      </c>
      <c r="Q20" s="2">
        <f t="shared" ca="1" si="14"/>
        <v>595566304000</v>
      </c>
      <c r="R20" s="2">
        <f t="shared" ca="1" si="14"/>
        <v>578219504000</v>
      </c>
      <c r="S20" s="2">
        <f t="shared" ca="1" si="14"/>
        <v>925151424000.00012</v>
      </c>
      <c r="T20" s="2" t="str">
        <f t="shared" ca="1" si="14"/>
        <v/>
      </c>
      <c r="U20" s="2">
        <f t="shared" ca="1" si="14"/>
        <v>445229184000</v>
      </c>
    </row>
    <row r="21" spans="1:21" ht="15.5" x14ac:dyDescent="0.35">
      <c r="C21" t="s">
        <v>11</v>
      </c>
      <c r="D21" s="2">
        <f>IFERROR(INDEX(D51:D500,MATCH($C$7,$C$51:$C$500,0)),"")</f>
        <v>6400000000</v>
      </c>
      <c r="H21" s="2">
        <f>IFERROR(INDEX(D21:G21,COUNT(D21:G21)),"")</f>
        <v>6400000000</v>
      </c>
      <c r="I21" s="2">
        <f t="shared" ref="I21:U21" si="15">IFERROR(INDEX(I51:I500,MATCH($C$7,$C$51:$C$500,0)),"")</f>
        <v>6400000000</v>
      </c>
      <c r="J21" s="2">
        <f t="shared" si="15"/>
        <v>6400000000</v>
      </c>
      <c r="K21" s="2">
        <f t="shared" si="15"/>
        <v>6400000000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2720000000</v>
      </c>
      <c r="R21" s="2">
        <f t="shared" si="15"/>
        <v>2720000000</v>
      </c>
      <c r="S21" s="2">
        <f t="shared" si="15"/>
        <v>2720000000</v>
      </c>
      <c r="T21" s="2">
        <f t="shared" si="15"/>
        <v>2720000000</v>
      </c>
      <c r="U21" s="2">
        <f t="shared" si="15"/>
        <v>2720000000</v>
      </c>
    </row>
    <row r="23" spans="1:21" ht="15.5" x14ac:dyDescent="0.35">
      <c r="B23" t="s">
        <v>53</v>
      </c>
      <c r="C23" t="s">
        <v>54</v>
      </c>
      <c r="D23" s="3">
        <f>IFERROR(D5/D6*100,"")</f>
        <v>-0.27788757937537695</v>
      </c>
      <c r="H23" s="3">
        <f t="shared" ref="H23:U23" si="16">IFERROR(H5/H6*100,"")</f>
        <v>-1.1115503175015078</v>
      </c>
      <c r="I23" s="3">
        <f t="shared" si="16"/>
        <v>2.1697660838060209</v>
      </c>
      <c r="J23" s="3">
        <f t="shared" si="16"/>
        <v>1.5223864450823559</v>
      </c>
      <c r="K23" s="3">
        <f t="shared" si="16"/>
        <v>2.5874820022831702</v>
      </c>
      <c r="L23" s="3">
        <f t="shared" si="16"/>
        <v>2.4999623537620477</v>
      </c>
      <c r="M23" s="3">
        <f t="shared" si="16"/>
        <v>1.6535475226477878</v>
      </c>
      <c r="N23" s="3">
        <f t="shared" si="16"/>
        <v>-0.11652558632437543</v>
      </c>
      <c r="O23" s="3">
        <f t="shared" si="16"/>
        <v>0.67768638217522603</v>
      </c>
      <c r="P23" s="3">
        <f t="shared" si="16"/>
        <v>0.99976009623400419</v>
      </c>
      <c r="Q23" s="3">
        <f t="shared" si="16"/>
        <v>-4.7161421965991348</v>
      </c>
      <c r="R23" s="3">
        <f t="shared" si="16"/>
        <v>37.320678662535542</v>
      </c>
      <c r="S23" s="3">
        <f t="shared" si="16"/>
        <v>18.616317976077571</v>
      </c>
      <c r="T23" s="3">
        <f t="shared" si="16"/>
        <v>0.88207928374073574</v>
      </c>
      <c r="U23" s="3">
        <f t="shared" si="16"/>
        <v>11.892265536288585</v>
      </c>
    </row>
    <row r="24" spans="1:21" ht="15.5" x14ac:dyDescent="0.35">
      <c r="C24" t="s">
        <v>55</v>
      </c>
      <c r="D24" s="4" t="str">
        <f>IFERROR(_xlfn.RRI(5,I23,D23),"")</f>
        <v/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0.17570734111070996</v>
      </c>
      <c r="K24" s="4">
        <f t="shared" si="17"/>
        <v>0.20947336229816704</v>
      </c>
      <c r="L24" s="4" t="str">
        <f t="shared" si="17"/>
        <v/>
      </c>
      <c r="M24" s="4">
        <f t="shared" si="17"/>
        <v>-0.4638412108770763</v>
      </c>
      <c r="N24" s="4" t="str">
        <f t="shared" si="17"/>
        <v/>
      </c>
      <c r="O24" s="4">
        <f t="shared" si="17"/>
        <v>-5.1353896421553746E-2</v>
      </c>
      <c r="P24" s="4">
        <f t="shared" si="17"/>
        <v>-0.39056661667363501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-0.3</v>
      </c>
      <c r="H25" s="3">
        <f>IFERROR(INDEX(D25:G25,COUNT(D25:G25)),"")</f>
        <v>-0.3</v>
      </c>
      <c r="I25" s="3">
        <f t="shared" ref="I25:U25" si="18">IFERROR(INDEX(I51:I500,MATCH($C$25,$C$51:$C$500,0)),"")</f>
        <v>2.27</v>
      </c>
      <c r="J25" s="3">
        <f t="shared" si="18"/>
        <v>1.62</v>
      </c>
      <c r="K25" s="3">
        <f t="shared" si="18"/>
        <v>2.71</v>
      </c>
      <c r="L25" s="3">
        <f t="shared" si="18"/>
        <v>6.36</v>
      </c>
      <c r="M25" s="3">
        <f t="shared" si="18"/>
        <v>3.15</v>
      </c>
      <c r="N25" s="3">
        <f t="shared" si="18"/>
        <v>-0.54</v>
      </c>
      <c r="O25" s="3">
        <f t="shared" si="18"/>
        <v>1</v>
      </c>
      <c r="P25" s="3">
        <f t="shared" si="18"/>
        <v>2.17</v>
      </c>
      <c r="Q25" s="3">
        <f t="shared" si="18"/>
        <v>3.25</v>
      </c>
      <c r="R25" s="3">
        <f t="shared" si="18"/>
        <v>92.16</v>
      </c>
      <c r="S25" s="3">
        <f t="shared" si="18"/>
        <v>30.22</v>
      </c>
      <c r="T25" s="3">
        <f t="shared" si="18"/>
        <v>0.93</v>
      </c>
      <c r="U25" s="3">
        <f t="shared" si="18"/>
        <v>-2.87</v>
      </c>
    </row>
    <row r="26" spans="1:21" ht="15.5" x14ac:dyDescent="0.35">
      <c r="C26" t="s">
        <v>58</v>
      </c>
      <c r="D26" s="4" t="str">
        <f>IFERROR(_xlfn.RRI(5,I25,D25),"")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0.10129331475495595</v>
      </c>
      <c r="K26" s="4">
        <f t="shared" si="19"/>
        <v>4.5446736876040283E-2</v>
      </c>
      <c r="L26" s="4">
        <f t="shared" si="19"/>
        <v>0.14370692557856657</v>
      </c>
      <c r="M26" s="4">
        <f t="shared" si="19"/>
        <v>-0.49095799883990054</v>
      </c>
      <c r="N26" s="4" t="str">
        <f t="shared" si="19"/>
        <v/>
      </c>
      <c r="O26" s="4">
        <f t="shared" si="19"/>
        <v>1.4619980122523524E-2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0</v>
      </c>
      <c r="H27" s="3">
        <f t="shared" ref="H27:U27" si="20">IFERROR(H4/H21,"")</f>
        <v>0</v>
      </c>
      <c r="I27" s="3">
        <f t="shared" si="20"/>
        <v>5.0040023965625</v>
      </c>
      <c r="J27" s="3">
        <f t="shared" si="20"/>
        <v>5.51840309046875</v>
      </c>
      <c r="K27" s="3">
        <f t="shared" si="20"/>
        <v>6.6531487160937504</v>
      </c>
      <c r="L27" s="3">
        <f t="shared" si="20"/>
        <v>19.254661815808824</v>
      </c>
      <c r="M27" s="3">
        <f t="shared" si="20"/>
        <v>19.389068339338234</v>
      </c>
      <c r="N27" s="3">
        <f t="shared" si="20"/>
        <v>18.86794077757353</v>
      </c>
      <c r="O27" s="3">
        <f t="shared" si="20"/>
        <v>30.974245407352942</v>
      </c>
      <c r="P27" s="3">
        <f t="shared" si="20"/>
        <v>15.894269719485294</v>
      </c>
      <c r="Q27" s="3">
        <f t="shared" si="20"/>
        <v>12.963689839338235</v>
      </c>
      <c r="R27" s="3">
        <f t="shared" si="20"/>
        <v>147.82111602941177</v>
      </c>
      <c r="S27" s="3">
        <f t="shared" si="20"/>
        <v>87.816407553308821</v>
      </c>
      <c r="T27" s="3">
        <f t="shared" si="20"/>
        <v>16.35495081360294</v>
      </c>
      <c r="U27" s="3">
        <f t="shared" si="20"/>
        <v>18.647257108088237</v>
      </c>
    </row>
    <row r="28" spans="1:21" ht="15.5" x14ac:dyDescent="0.35">
      <c r="C28" t="s">
        <v>60</v>
      </c>
      <c r="D28" s="4">
        <f>IFERROR(_xlfn.RRI(5,I27,D27),"")</f>
        <v>-1</v>
      </c>
      <c r="H28" s="4">
        <f t="shared" ref="H28:U28" si="21">IFERROR(_xlfn.RRI(5,M27,H27),"")</f>
        <v>-1</v>
      </c>
      <c r="I28" s="4">
        <f t="shared" si="21"/>
        <v>-0.23313555788230922</v>
      </c>
      <c r="J28" s="4">
        <f t="shared" si="21"/>
        <v>-0.29178921348259379</v>
      </c>
      <c r="K28" s="4">
        <f t="shared" si="21"/>
        <v>-0.15984903504152104</v>
      </c>
      <c r="L28" s="4">
        <f t="shared" si="21"/>
        <v>8.2334376957341027E-2</v>
      </c>
      <c r="M28" s="4">
        <f t="shared" si="21"/>
        <v>-0.33386217774790139</v>
      </c>
      <c r="N28" s="4">
        <f t="shared" si="21"/>
        <v>-0.26475891455583278</v>
      </c>
      <c r="O28" s="4">
        <f t="shared" si="21"/>
        <v>0.13624058729012267</v>
      </c>
      <c r="P28" s="4">
        <f t="shared" si="21"/>
        <v>-3.1443134476050516E-2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-1.13215859030837</v>
      </c>
      <c r="I29" s="4">
        <f t="shared" si="22"/>
        <v>0.40123456790123446</v>
      </c>
      <c r="J29" s="4">
        <f t="shared" si="22"/>
        <v>-0.40221402214022134</v>
      </c>
      <c r="K29" s="4">
        <f t="shared" si="22"/>
        <v>-0.57389937106918243</v>
      </c>
      <c r="L29" s="4">
        <f t="shared" si="22"/>
        <v>1.0190476190476192</v>
      </c>
      <c r="M29" s="4">
        <f t="shared" si="22"/>
        <v>-6.833333333333333</v>
      </c>
      <c r="N29" s="4">
        <f t="shared" si="22"/>
        <v>-1.54</v>
      </c>
      <c r="O29" s="4">
        <f t="shared" si="22"/>
        <v>-0.53917050691244239</v>
      </c>
      <c r="P29" s="4">
        <f t="shared" si="22"/>
        <v>-0.3323076923076923</v>
      </c>
      <c r="Q29" s="4">
        <f t="shared" si="22"/>
        <v>-0.96473524305555558</v>
      </c>
      <c r="R29" s="4">
        <f t="shared" si="22"/>
        <v>2.0496360026472535</v>
      </c>
      <c r="S29" s="4">
        <f t="shared" si="22"/>
        <v>31.494623655913976</v>
      </c>
      <c r="T29" s="4">
        <f t="shared" si="22"/>
        <v>-1.3240418118466899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-1</v>
      </c>
      <c r="I30" s="4">
        <f t="shared" si="23"/>
        <v>-9.3215498301439811E-2</v>
      </c>
      <c r="J30" s="4">
        <f t="shared" si="23"/>
        <v>-0.1705576823918106</v>
      </c>
      <c r="K30" s="4">
        <f t="shared" si="23"/>
        <v>-0.65446556373006481</v>
      </c>
      <c r="L30" s="4">
        <f t="shared" si="23"/>
        <v>-6.9320774560742877E-3</v>
      </c>
      <c r="M30" s="4">
        <f t="shared" si="23"/>
        <v>2.7619736987097035E-2</v>
      </c>
      <c r="N30" s="4">
        <f t="shared" si="23"/>
        <v>-0.39085067192324596</v>
      </c>
      <c r="O30" s="4">
        <f t="shared" si="23"/>
        <v>0.94876807516237271</v>
      </c>
      <c r="P30" s="4">
        <f t="shared" si="23"/>
        <v>0.22606062906983726</v>
      </c>
      <c r="Q30" s="4">
        <f t="shared" si="23"/>
        <v>-0.91230150206172933</v>
      </c>
      <c r="R30" s="4">
        <f t="shared" si="23"/>
        <v>0.68329723508305873</v>
      </c>
      <c r="S30" s="4">
        <f t="shared" si="23"/>
        <v>4.3694082332714252</v>
      </c>
      <c r="T30" s="4">
        <f t="shared" si="23"/>
        <v>-0.12292994520309425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108.21</v>
      </c>
      <c r="H32" s="3">
        <f>IFERROR(INDEX(D32:G32,COUNT(D32:G32)),"")</f>
        <v>108.21</v>
      </c>
      <c r="I32" s="3">
        <f t="shared" ref="I32:U32" si="24">IFERROR(INDEX(I51:I500,MATCH($C$32,$C$51:$C$500,0)),"")</f>
        <v>108.51</v>
      </c>
      <c r="J32" s="3">
        <f t="shared" si="24"/>
        <v>106.15</v>
      </c>
      <c r="K32" s="3">
        <f t="shared" si="24"/>
        <v>104.54</v>
      </c>
      <c r="L32" s="3">
        <f t="shared" si="24"/>
        <v>239.51</v>
      </c>
      <c r="M32" s="3">
        <f t="shared" si="24"/>
        <v>233.52</v>
      </c>
      <c r="N32" s="3">
        <f t="shared" si="24"/>
        <v>229.66</v>
      </c>
      <c r="O32" s="3">
        <f t="shared" si="24"/>
        <v>230.5</v>
      </c>
      <c r="P32" s="3">
        <f t="shared" si="24"/>
        <v>228.95</v>
      </c>
      <c r="Q32" s="3">
        <f t="shared" si="24"/>
        <v>225.7</v>
      </c>
      <c r="R32" s="3">
        <f t="shared" si="24"/>
        <v>222.28</v>
      </c>
      <c r="S32" s="3">
        <f t="shared" si="24"/>
        <v>129.91999999999999</v>
      </c>
      <c r="T32" s="3">
        <f t="shared" si="24"/>
        <v>99.72</v>
      </c>
      <c r="U32" s="3">
        <f t="shared" si="24"/>
        <v>98.79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2.0699999999999998</v>
      </c>
      <c r="H33" s="3">
        <f>IFERROR(INDEX(D33:G33,COUNT(D33:G33)),"")</f>
        <v>2.0699999999999998</v>
      </c>
      <c r="I33" s="3">
        <f t="shared" ref="I33:U33" si="25">IFERROR(INDEX(I51:I500,MATCH($C$33,$C$51:$C$500,0)),"")</f>
        <v>2.73</v>
      </c>
      <c r="J33" s="3">
        <f t="shared" si="25"/>
        <v>5.13</v>
      </c>
      <c r="K33" s="3">
        <f t="shared" si="25"/>
        <v>3.06</v>
      </c>
      <c r="L33" s="3">
        <f t="shared" si="25"/>
        <v>1.07</v>
      </c>
      <c r="M33" s="3">
        <f t="shared" si="25"/>
        <v>1.63</v>
      </c>
      <c r="N33" s="3">
        <f t="shared" si="25"/>
        <v>2.92</v>
      </c>
      <c r="O33" s="3">
        <f t="shared" si="25"/>
        <v>2.04</v>
      </c>
      <c r="P33" s="3">
        <f t="shared" si="25"/>
        <v>3.06</v>
      </c>
      <c r="Q33" s="3">
        <f t="shared" si="25"/>
        <v>2.2799999999999998</v>
      </c>
      <c r="R33" s="3">
        <f t="shared" si="25"/>
        <v>2.25</v>
      </c>
      <c r="S33" s="3">
        <f t="shared" si="25"/>
        <v>6.16</v>
      </c>
      <c r="T33" s="3">
        <f t="shared" si="25"/>
        <v>4.5</v>
      </c>
      <c r="U33" s="3">
        <f t="shared" si="25"/>
        <v>3.9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-746.67</v>
      </c>
      <c r="H34" s="3">
        <f>IFERROR(INDEX(D34:G34,COUNT(D34:G34)),"")</f>
        <v>-746.67</v>
      </c>
      <c r="I34" s="3">
        <f t="shared" ref="I34:U34" si="26">IFERROR(INDEX(I51:I500,MATCH($C$34,$C$51:$C$500,0)),"")</f>
        <v>130.4</v>
      </c>
      <c r="J34" s="3">
        <f t="shared" si="26"/>
        <v>336.42</v>
      </c>
      <c r="K34" s="3">
        <f t="shared" si="26"/>
        <v>118.08</v>
      </c>
      <c r="L34" s="3">
        <f t="shared" si="26"/>
        <v>40.25</v>
      </c>
      <c r="M34" s="3">
        <f t="shared" si="26"/>
        <v>120.63</v>
      </c>
      <c r="N34" s="3">
        <f t="shared" si="26"/>
        <v>-1240.74</v>
      </c>
      <c r="O34" s="3">
        <f t="shared" si="26"/>
        <v>470</v>
      </c>
      <c r="P34" s="3">
        <f t="shared" si="26"/>
        <v>322.58</v>
      </c>
      <c r="Q34" s="3">
        <f t="shared" si="26"/>
        <v>158.46</v>
      </c>
      <c r="R34" s="3">
        <f t="shared" si="26"/>
        <v>5.43</v>
      </c>
      <c r="S34" s="3">
        <f t="shared" si="26"/>
        <v>26.47</v>
      </c>
      <c r="T34" s="3">
        <f t="shared" si="26"/>
        <v>482.8</v>
      </c>
      <c r="U34" s="3">
        <f t="shared" si="26"/>
        <v>-134.15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U35" si="27">IFERROR(INDEX(I51:I500,MATCH($C$35,$C$51:$C$500,0)),"")</f>
        <v>59.15</v>
      </c>
      <c r="J35" s="3">
        <f t="shared" si="27"/>
        <v>98.76</v>
      </c>
      <c r="K35" s="3">
        <f t="shared" si="27"/>
        <v>48.1</v>
      </c>
      <c r="L35" s="3">
        <f t="shared" si="27"/>
        <v>13.3</v>
      </c>
      <c r="M35" s="3">
        <f t="shared" si="27"/>
        <v>19.61</v>
      </c>
      <c r="N35" s="3">
        <f t="shared" si="27"/>
        <v>35.520000000000003</v>
      </c>
      <c r="O35" s="3">
        <f t="shared" si="27"/>
        <v>15.18</v>
      </c>
      <c r="P35" s="3">
        <f t="shared" si="27"/>
        <v>44.06</v>
      </c>
      <c r="Q35" s="3">
        <f t="shared" si="27"/>
        <v>39.74</v>
      </c>
      <c r="R35" s="3">
        <f t="shared" si="27"/>
        <v>3.38</v>
      </c>
      <c r="S35" s="3">
        <f t="shared" si="27"/>
        <v>9.11</v>
      </c>
      <c r="T35" s="3">
        <f t="shared" si="27"/>
        <v>27.46</v>
      </c>
      <c r="U35" s="3">
        <f t="shared" si="27"/>
        <v>20.65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I51" s="5">
        <v>32025615338</v>
      </c>
      <c r="J51" s="5">
        <v>35317779779</v>
      </c>
      <c r="K51" s="5">
        <v>42580151783</v>
      </c>
      <c r="L51" s="5">
        <v>52372680139</v>
      </c>
      <c r="M51" s="5">
        <v>52738265883</v>
      </c>
      <c r="N51" s="5">
        <v>51320798915</v>
      </c>
      <c r="O51" s="5">
        <v>84249947508</v>
      </c>
      <c r="P51" s="5">
        <v>43232413637</v>
      </c>
      <c r="Q51" s="5">
        <v>35261236363</v>
      </c>
      <c r="R51" s="5">
        <v>402073435600</v>
      </c>
      <c r="S51" s="5">
        <v>238860628545</v>
      </c>
      <c r="T51" s="5">
        <v>44485466213</v>
      </c>
      <c r="U51" s="5">
        <v>50720539334</v>
      </c>
    </row>
    <row r="52" spans="2:21" ht="15.5" x14ac:dyDescent="0.35">
      <c r="C52" t="s">
        <v>85</v>
      </c>
      <c r="E52" s="5">
        <v>-1</v>
      </c>
      <c r="I52" s="5">
        <v>-7669573725</v>
      </c>
      <c r="J52" s="5">
        <v>-14257461880</v>
      </c>
      <c r="K52" s="5">
        <v>-12669062200</v>
      </c>
      <c r="L52" s="5">
        <v>-21536141636</v>
      </c>
      <c r="M52" s="5">
        <v>-19519070726</v>
      </c>
      <c r="N52" s="5">
        <v>-20047726784</v>
      </c>
      <c r="O52" s="5">
        <v>-47767171754</v>
      </c>
      <c r="P52" s="5">
        <v>-13481206866</v>
      </c>
      <c r="Q52" s="5">
        <v>-10978310043</v>
      </c>
      <c r="R52" s="5">
        <v>-82670334227</v>
      </c>
      <c r="S52" s="5">
        <v>-40200877108</v>
      </c>
      <c r="T52" s="5">
        <v>-17011122016</v>
      </c>
      <c r="U52" s="5">
        <v>-24063364962</v>
      </c>
    </row>
    <row r="53" spans="2:21" ht="15.5" x14ac:dyDescent="0.35">
      <c r="C53" t="s">
        <v>86</v>
      </c>
      <c r="E53" s="5">
        <v>-1</v>
      </c>
      <c r="I53" s="5">
        <v>24356041613</v>
      </c>
      <c r="J53" s="5">
        <v>21060317899</v>
      </c>
      <c r="K53" s="5">
        <v>29911089583</v>
      </c>
      <c r="L53" s="5">
        <v>30836538503</v>
      </c>
      <c r="M53" s="5">
        <v>33219195157</v>
      </c>
      <c r="N53" s="5">
        <v>31273072131</v>
      </c>
      <c r="O53" s="5">
        <v>36482775754</v>
      </c>
      <c r="P53" s="5">
        <v>29751206771</v>
      </c>
      <c r="Q53" s="5">
        <v>24282926320</v>
      </c>
      <c r="R53" s="5">
        <v>319403101373</v>
      </c>
      <c r="S53" s="5">
        <v>198659751437</v>
      </c>
      <c r="T53" s="5">
        <v>27474344197</v>
      </c>
      <c r="U53" s="5">
        <v>26657174372</v>
      </c>
    </row>
    <row r="54" spans="2:21" ht="15.5" x14ac:dyDescent="0.35">
      <c r="C54" t="s">
        <v>1706</v>
      </c>
    </row>
    <row r="55" spans="2:21" ht="15.5" x14ac:dyDescent="0.35">
      <c r="C55" t="s">
        <v>1707</v>
      </c>
      <c r="E55" s="5">
        <v>-1</v>
      </c>
      <c r="I55" s="5">
        <v>24356041613</v>
      </c>
      <c r="J55" s="5">
        <v>21060317899</v>
      </c>
      <c r="K55" s="5">
        <v>29911089583</v>
      </c>
      <c r="L55" s="5">
        <v>30836538503</v>
      </c>
      <c r="M55" s="5">
        <v>33219195157</v>
      </c>
      <c r="N55" s="5">
        <v>31273072131</v>
      </c>
      <c r="O55" s="5">
        <v>36482775754</v>
      </c>
      <c r="P55" s="5">
        <v>29751206771</v>
      </c>
      <c r="Q55" s="5">
        <v>24282926320</v>
      </c>
      <c r="R55" s="5">
        <v>319403101373</v>
      </c>
      <c r="S55" s="5">
        <v>198659751437</v>
      </c>
      <c r="T55" s="5">
        <v>27474344197</v>
      </c>
      <c r="U55" s="5">
        <v>26657174372</v>
      </c>
    </row>
    <row r="56" spans="2:21" ht="15.5" x14ac:dyDescent="0.35">
      <c r="C56" t="s">
        <v>87</v>
      </c>
      <c r="D56" s="5">
        <v>-1980073633</v>
      </c>
      <c r="E56" s="5">
        <v>-615455270</v>
      </c>
      <c r="F56" s="5">
        <v>-1927216426</v>
      </c>
      <c r="G56" s="5">
        <v>-2589876760</v>
      </c>
      <c r="I56" s="5">
        <v>-8877921631</v>
      </c>
      <c r="J56" s="5">
        <v>-10129324902</v>
      </c>
      <c r="K56" s="5">
        <v>-11914840082</v>
      </c>
      <c r="L56" s="5">
        <v>-9659420928</v>
      </c>
      <c r="M56" s="5">
        <v>-11599388438</v>
      </c>
      <c r="N56" s="5">
        <v>-17682583540</v>
      </c>
      <c r="O56" s="5">
        <v>-13958410773</v>
      </c>
      <c r="P56" s="5">
        <v>-11731436673</v>
      </c>
      <c r="Q56" s="5">
        <v>-12693460460</v>
      </c>
      <c r="R56" s="5">
        <v>-12754044704</v>
      </c>
      <c r="S56" s="5">
        <v>-13483113968</v>
      </c>
      <c r="T56" s="5">
        <v>-13205812144</v>
      </c>
      <c r="U56" s="5">
        <v>-12315499593</v>
      </c>
    </row>
    <row r="57" spans="2:21" ht="15.5" x14ac:dyDescent="0.35">
      <c r="C57" t="s">
        <v>92</v>
      </c>
      <c r="D57" s="5">
        <v>8016692</v>
      </c>
    </row>
    <row r="58" spans="2:21" ht="15.5" x14ac:dyDescent="0.35">
      <c r="C58" t="s">
        <v>403</v>
      </c>
    </row>
    <row r="59" spans="2:21" ht="15.5" x14ac:dyDescent="0.35">
      <c r="C59" t="s">
        <v>94</v>
      </c>
    </row>
    <row r="60" spans="2:21" ht="15.5" x14ac:dyDescent="0.35">
      <c r="C60" t="s">
        <v>88</v>
      </c>
      <c r="D60" s="5">
        <v>-1958724991</v>
      </c>
      <c r="E60" s="5">
        <v>-579773131</v>
      </c>
      <c r="F60" s="5">
        <v>-1909183778</v>
      </c>
      <c r="G60" s="5">
        <v>-2450113474</v>
      </c>
      <c r="I60" s="5">
        <v>-7556105847</v>
      </c>
      <c r="J60" s="5">
        <v>-7823789848</v>
      </c>
      <c r="K60" s="5">
        <v>-8065412661</v>
      </c>
      <c r="L60" s="5">
        <v>-7658329675</v>
      </c>
      <c r="M60" s="5">
        <v>-8477678681</v>
      </c>
      <c r="N60" s="5">
        <v>-16888104274</v>
      </c>
      <c r="O60" s="5">
        <v>-13453467801</v>
      </c>
      <c r="P60" s="5">
        <v>-10842011194</v>
      </c>
      <c r="Q60" s="5">
        <v>-11651828960</v>
      </c>
      <c r="R60" s="5">
        <v>-11836232474</v>
      </c>
      <c r="S60" s="5">
        <v>-12862385776</v>
      </c>
      <c r="T60" s="5">
        <v>-12175341767</v>
      </c>
      <c r="U60" s="5">
        <v>-10932118768</v>
      </c>
    </row>
    <row r="61" spans="2:21" ht="15.5" x14ac:dyDescent="0.35">
      <c r="C61" t="s">
        <v>89</v>
      </c>
      <c r="D61" s="5">
        <v>-29365334</v>
      </c>
      <c r="E61" s="5">
        <v>-35682139</v>
      </c>
      <c r="F61" s="5">
        <v>-18032648</v>
      </c>
      <c r="G61" s="5">
        <v>-139763286</v>
      </c>
      <c r="I61" s="5">
        <v>-1321815784</v>
      </c>
      <c r="J61" s="5">
        <v>-2305535054</v>
      </c>
      <c r="K61" s="5">
        <v>-3849427421</v>
      </c>
      <c r="L61" s="5">
        <v>-2001091253</v>
      </c>
      <c r="M61" s="5">
        <v>-3121709757</v>
      </c>
      <c r="N61" s="5">
        <v>-794479266</v>
      </c>
      <c r="O61" s="5">
        <v>-504942972</v>
      </c>
      <c r="P61" s="5">
        <v>-889425479</v>
      </c>
      <c r="Q61" s="5">
        <v>-1041631500</v>
      </c>
      <c r="R61" s="5">
        <v>-917812230</v>
      </c>
      <c r="S61" s="5">
        <v>-620728192</v>
      </c>
      <c r="T61" s="5">
        <v>-1030470377</v>
      </c>
      <c r="U61" s="5">
        <v>-1383380825</v>
      </c>
    </row>
    <row r="62" spans="2:21" ht="15.5" x14ac:dyDescent="0.35">
      <c r="C62" t="s">
        <v>97</v>
      </c>
      <c r="D62" s="5">
        <v>-636872</v>
      </c>
      <c r="E62" s="5">
        <v>-511032</v>
      </c>
      <c r="F62" s="5">
        <v>-449371</v>
      </c>
      <c r="G62" s="5">
        <v>-482751</v>
      </c>
      <c r="I62" s="5">
        <v>-2070768</v>
      </c>
      <c r="J62" s="5">
        <v>-1095433</v>
      </c>
      <c r="K62" s="5">
        <v>2223025</v>
      </c>
      <c r="L62" s="5">
        <v>-184328</v>
      </c>
      <c r="M62" s="5">
        <v>3989282</v>
      </c>
      <c r="N62" s="5">
        <v>-977397</v>
      </c>
      <c r="O62" s="5">
        <v>200993</v>
      </c>
      <c r="P62" s="5">
        <v>-7278533</v>
      </c>
      <c r="Q62" s="5">
        <v>-103256687</v>
      </c>
      <c r="R62" s="5">
        <v>26154200290</v>
      </c>
      <c r="S62" s="5">
        <v>77272612812</v>
      </c>
      <c r="T62" s="5">
        <v>-97496975</v>
      </c>
      <c r="U62" s="5">
        <v>-141420167</v>
      </c>
    </row>
    <row r="63" spans="2:21" ht="15.5" x14ac:dyDescent="0.35">
      <c r="C63" t="s">
        <v>90</v>
      </c>
      <c r="D63" s="5">
        <v>-1980073633</v>
      </c>
      <c r="E63" s="5">
        <v>-615455271</v>
      </c>
      <c r="F63" s="5">
        <v>-1927216426</v>
      </c>
      <c r="G63" s="5">
        <v>-2589876760</v>
      </c>
      <c r="I63" s="5">
        <v>15478119982</v>
      </c>
      <c r="J63" s="5">
        <v>10930992997</v>
      </c>
      <c r="K63" s="5">
        <v>17996249501</v>
      </c>
      <c r="L63" s="5">
        <v>21177117575</v>
      </c>
      <c r="M63" s="5">
        <v>21619806719</v>
      </c>
      <c r="N63" s="5">
        <v>13590488591</v>
      </c>
      <c r="O63" s="5">
        <v>22524364981</v>
      </c>
      <c r="P63" s="5">
        <v>18019770098</v>
      </c>
      <c r="Q63" s="5">
        <v>11589465860</v>
      </c>
      <c r="R63" s="5">
        <v>306649056669</v>
      </c>
      <c r="S63" s="5">
        <v>185176637469</v>
      </c>
      <c r="T63" s="5">
        <v>14268532053</v>
      </c>
      <c r="U63" s="5">
        <v>14341674779</v>
      </c>
    </row>
    <row r="64" spans="2:21" ht="15.5" x14ac:dyDescent="0.35">
      <c r="C64" t="s">
        <v>91</v>
      </c>
      <c r="D64" s="5">
        <v>54201456</v>
      </c>
      <c r="E64" s="5">
        <v>-206437088</v>
      </c>
      <c r="F64" s="5">
        <v>13820613</v>
      </c>
      <c r="G64" s="5">
        <v>57775751</v>
      </c>
      <c r="I64" s="5">
        <v>-83333253</v>
      </c>
      <c r="J64" s="5">
        <v>84577804</v>
      </c>
      <c r="K64" s="5">
        <v>434644009</v>
      </c>
      <c r="L64" s="5">
        <v>-2555592980</v>
      </c>
      <c r="M64" s="5">
        <v>-11698070204</v>
      </c>
      <c r="N64" s="5">
        <v>-13759219624</v>
      </c>
      <c r="O64" s="5">
        <v>-17683260377</v>
      </c>
      <c r="P64" s="5">
        <v>-10828579206</v>
      </c>
      <c r="Q64" s="5">
        <v>-1656335244</v>
      </c>
      <c r="R64" s="5">
        <v>-9696379031</v>
      </c>
      <c r="S64" s="5">
        <v>-13726128978</v>
      </c>
      <c r="T64" s="5">
        <v>-9883245086</v>
      </c>
      <c r="U64" s="5">
        <v>-16946534118</v>
      </c>
    </row>
    <row r="65" spans="3:21" ht="15.5" x14ac:dyDescent="0.35">
      <c r="C65" t="s">
        <v>26</v>
      </c>
      <c r="D65" s="5">
        <v>-18714533</v>
      </c>
      <c r="E65" s="5">
        <v>-270087875</v>
      </c>
      <c r="F65" s="5">
        <v>-26015761</v>
      </c>
      <c r="G65" s="5">
        <v>-2473062</v>
      </c>
      <c r="I65" s="5">
        <v>-346717741</v>
      </c>
      <c r="J65" s="5">
        <v>-83897209</v>
      </c>
      <c r="K65" s="5">
        <v>-157651156</v>
      </c>
      <c r="L65" s="5">
        <v>-4162082288</v>
      </c>
      <c r="M65" s="5">
        <v>-16351875000</v>
      </c>
      <c r="N65" s="5">
        <v>-16785208334</v>
      </c>
      <c r="O65" s="5">
        <v>-18533617026</v>
      </c>
      <c r="P65" s="5">
        <v>-11832706755</v>
      </c>
      <c r="Q65" s="5">
        <v>-1913032022</v>
      </c>
      <c r="R65" s="5">
        <v>-10607009079</v>
      </c>
      <c r="S65" s="5">
        <v>-14313759067</v>
      </c>
      <c r="T65" s="5">
        <v>-15791197307</v>
      </c>
      <c r="U65" s="5">
        <v>-3212700998</v>
      </c>
    </row>
    <row r="66" spans="3:21" ht="15.5" x14ac:dyDescent="0.35">
      <c r="C66" t="s">
        <v>98</v>
      </c>
      <c r="D66" s="5">
        <v>54201456</v>
      </c>
      <c r="E66" s="5">
        <v>-206437088</v>
      </c>
      <c r="F66" s="5">
        <v>13820613</v>
      </c>
      <c r="G66" s="5">
        <v>57775751</v>
      </c>
      <c r="I66" s="5">
        <v>-83333253</v>
      </c>
      <c r="J66" s="5">
        <v>84577804</v>
      </c>
      <c r="K66" s="5">
        <v>434644009</v>
      </c>
      <c r="L66" s="5">
        <v>-2555592980</v>
      </c>
      <c r="M66" s="5">
        <v>-11698070204</v>
      </c>
      <c r="N66" s="5">
        <v>-13759219624</v>
      </c>
      <c r="O66" s="5">
        <v>-17683260377</v>
      </c>
      <c r="P66" s="5">
        <v>-10828579206</v>
      </c>
      <c r="Q66" s="5">
        <v>-1656335244</v>
      </c>
      <c r="R66" s="5">
        <v>-9696379031</v>
      </c>
      <c r="S66" s="5">
        <v>-13726128978</v>
      </c>
      <c r="T66" s="5">
        <v>-9883245086</v>
      </c>
      <c r="U66" s="5">
        <v>-16946534118</v>
      </c>
    </row>
    <row r="67" spans="3:21" ht="15.5" x14ac:dyDescent="0.35">
      <c r="C67" t="s">
        <v>28</v>
      </c>
      <c r="D67" s="5">
        <v>-1925872177</v>
      </c>
      <c r="E67" s="5">
        <v>-821892359</v>
      </c>
      <c r="F67" s="5">
        <v>-1913395813</v>
      </c>
      <c r="G67" s="5">
        <v>-2532101009</v>
      </c>
      <c r="I67" s="5">
        <v>15394786729</v>
      </c>
      <c r="J67" s="5">
        <v>11015570801</v>
      </c>
      <c r="K67" s="5">
        <v>18430893510</v>
      </c>
      <c r="L67" s="5">
        <v>18621524595</v>
      </c>
      <c r="M67" s="5">
        <v>9921736515</v>
      </c>
      <c r="N67" s="5">
        <v>-168731033</v>
      </c>
      <c r="O67" s="5">
        <v>4841104604</v>
      </c>
      <c r="P67" s="5">
        <v>7191190892</v>
      </c>
      <c r="Q67" s="5">
        <v>9933130616</v>
      </c>
      <c r="R67" s="5">
        <v>296952677638</v>
      </c>
      <c r="S67" s="5">
        <v>171450508491</v>
      </c>
      <c r="T67" s="5">
        <v>4385286967</v>
      </c>
      <c r="U67" s="5">
        <v>-2604859339</v>
      </c>
    </row>
    <row r="68" spans="3:21" ht="15.5" x14ac:dyDescent="0.35">
      <c r="C68" t="s">
        <v>27</v>
      </c>
      <c r="E68" s="5">
        <v>-43972772</v>
      </c>
      <c r="F68" s="5">
        <v>-3250000</v>
      </c>
      <c r="G68" s="5">
        <v>-5250000</v>
      </c>
      <c r="I68" s="5">
        <v>-859363154</v>
      </c>
      <c r="J68" s="5">
        <v>-651446679</v>
      </c>
      <c r="K68" s="5">
        <v>-1068128541</v>
      </c>
      <c r="L68" s="5">
        <v>-1327680636</v>
      </c>
      <c r="M68" s="5">
        <v>-1359419402</v>
      </c>
      <c r="N68" s="5">
        <v>-1313019970</v>
      </c>
      <c r="O68" s="5">
        <v>-2122307029</v>
      </c>
      <c r="P68" s="5">
        <v>-1282933788</v>
      </c>
      <c r="Q68" s="5">
        <v>-1201936259</v>
      </c>
      <c r="R68" s="5">
        <v>-20043524906</v>
      </c>
      <c r="S68" s="5">
        <v>-11945369371</v>
      </c>
      <c r="T68" s="5">
        <v>-1961612051</v>
      </c>
      <c r="U68" s="5">
        <v>-5353212927</v>
      </c>
    </row>
    <row r="69" spans="3:21" ht="15.5" x14ac:dyDescent="0.35">
      <c r="C69" t="s">
        <v>405</v>
      </c>
    </row>
    <row r="70" spans="3:21" ht="15.5" x14ac:dyDescent="0.35">
      <c r="C70" t="s">
        <v>406</v>
      </c>
      <c r="U70" s="5">
        <v>-2528331051</v>
      </c>
    </row>
    <row r="71" spans="3:21" ht="15.5" x14ac:dyDescent="0.35">
      <c r="C71" t="s">
        <v>402</v>
      </c>
      <c r="E71" s="5">
        <v>-43972772</v>
      </c>
      <c r="F71" s="5">
        <v>-3250000</v>
      </c>
      <c r="G71" s="5">
        <v>-5250000</v>
      </c>
      <c r="I71" s="5">
        <v>-859363154</v>
      </c>
      <c r="J71" s="5">
        <v>-651446679</v>
      </c>
      <c r="K71" s="5">
        <v>-1068128541</v>
      </c>
      <c r="L71" s="5">
        <v>-1327680636</v>
      </c>
      <c r="M71" s="5">
        <v>-1359419402</v>
      </c>
      <c r="N71" s="5">
        <v>-1313019970</v>
      </c>
      <c r="O71" s="5">
        <v>-2122307029</v>
      </c>
      <c r="P71" s="5">
        <v>-1282933788</v>
      </c>
      <c r="Q71" s="5">
        <v>-1201936259</v>
      </c>
      <c r="R71" s="5">
        <v>-20043524906</v>
      </c>
      <c r="S71" s="5">
        <v>-11945369371</v>
      </c>
      <c r="T71" s="5">
        <v>-1961612051</v>
      </c>
      <c r="U71" s="5">
        <v>-2824881876</v>
      </c>
    </row>
    <row r="72" spans="3:21" ht="15.5" x14ac:dyDescent="0.35">
      <c r="C72" t="s">
        <v>407</v>
      </c>
      <c r="E72" s="5">
        <v>-43972772</v>
      </c>
      <c r="F72" s="5">
        <v>-3250000</v>
      </c>
      <c r="G72" s="5">
        <v>-5250000</v>
      </c>
      <c r="I72" s="5">
        <v>-859363154</v>
      </c>
      <c r="J72" s="5">
        <v>-651446679</v>
      </c>
      <c r="K72" s="5">
        <v>-1068128541</v>
      </c>
      <c r="L72" s="5">
        <v>-1327680636</v>
      </c>
      <c r="M72" s="5">
        <v>-1359419402</v>
      </c>
      <c r="N72" s="5">
        <v>-1313019970</v>
      </c>
      <c r="O72" s="5">
        <v>-2122307029</v>
      </c>
      <c r="P72" s="5">
        <v>-1282933788</v>
      </c>
      <c r="Q72" s="5">
        <v>-1201936259</v>
      </c>
      <c r="R72" s="5">
        <v>-20043524906</v>
      </c>
      <c r="S72" s="5">
        <v>-11945369371</v>
      </c>
      <c r="T72" s="5">
        <v>-1961612051</v>
      </c>
      <c r="U72" s="5">
        <v>-5353212927</v>
      </c>
    </row>
    <row r="73" spans="3:21" ht="15.5" x14ac:dyDescent="0.35">
      <c r="C73" t="s">
        <v>99</v>
      </c>
      <c r="D73" s="5">
        <v>-1925872177</v>
      </c>
      <c r="E73" s="5">
        <v>-865865131</v>
      </c>
      <c r="F73" s="5">
        <v>-1916645813</v>
      </c>
      <c r="G73" s="5">
        <v>-2537351009</v>
      </c>
      <c r="I73" s="5">
        <v>14535423575</v>
      </c>
      <c r="J73" s="5">
        <v>10364124122</v>
      </c>
      <c r="K73" s="5">
        <v>17362764969</v>
      </c>
      <c r="L73" s="5">
        <v>17293843959</v>
      </c>
      <c r="M73" s="5">
        <v>8562317113</v>
      </c>
      <c r="N73" s="5">
        <v>-1481751003</v>
      </c>
      <c r="O73" s="5">
        <v>2718797575</v>
      </c>
      <c r="P73" s="5">
        <v>5908257104</v>
      </c>
      <c r="Q73" s="5">
        <v>8731194357</v>
      </c>
      <c r="R73" s="5">
        <v>276909152732</v>
      </c>
      <c r="S73" s="5">
        <v>159505139120</v>
      </c>
      <c r="T73" s="5">
        <v>2423674916</v>
      </c>
      <c r="U73" s="5">
        <v>-7958072266</v>
      </c>
    </row>
    <row r="74" spans="3:21" ht="15.5" x14ac:dyDescent="0.35">
      <c r="C74" t="s">
        <v>100</v>
      </c>
    </row>
    <row r="75" spans="3:21" ht="15.5" x14ac:dyDescent="0.35">
      <c r="C75" t="s">
        <v>102</v>
      </c>
      <c r="D75" s="5">
        <v>-1925872177</v>
      </c>
      <c r="E75" s="5">
        <v>-865865131</v>
      </c>
      <c r="F75" s="5">
        <v>-1916645813</v>
      </c>
      <c r="G75" s="5">
        <v>-2537351009</v>
      </c>
      <c r="I75" s="5">
        <v>14535423575</v>
      </c>
      <c r="J75" s="5">
        <v>10364124122</v>
      </c>
      <c r="K75" s="5">
        <v>17362764969</v>
      </c>
      <c r="L75" s="5">
        <v>17293843959</v>
      </c>
      <c r="M75" s="5">
        <v>8562317113</v>
      </c>
      <c r="N75" s="5">
        <v>-1481751003</v>
      </c>
      <c r="O75" s="5">
        <v>2718797575</v>
      </c>
      <c r="P75" s="5">
        <v>5908257104</v>
      </c>
      <c r="Q75" s="5">
        <v>8731194357</v>
      </c>
      <c r="R75" s="5">
        <v>276909152732</v>
      </c>
      <c r="S75" s="5">
        <v>159505139120</v>
      </c>
      <c r="T75" s="5">
        <v>2423674916</v>
      </c>
      <c r="U75" s="5">
        <v>-7958072266</v>
      </c>
    </row>
    <row r="76" spans="3:21" ht="15.5" x14ac:dyDescent="0.35">
      <c r="C76" t="s">
        <v>103</v>
      </c>
      <c r="E76" s="5">
        <v>536667460</v>
      </c>
      <c r="I76" s="5">
        <v>536667460</v>
      </c>
    </row>
    <row r="77" spans="3:21" ht="15.5" x14ac:dyDescent="0.35">
      <c r="C77" t="s">
        <v>104</v>
      </c>
      <c r="D77" s="5">
        <v>-1925872177</v>
      </c>
      <c r="E77" s="5">
        <v>-329197671</v>
      </c>
      <c r="F77" s="5">
        <v>-1916645813</v>
      </c>
      <c r="G77" s="5">
        <v>-2537351009</v>
      </c>
      <c r="I77" s="5">
        <v>15072091035</v>
      </c>
      <c r="J77" s="5">
        <v>10346026807</v>
      </c>
      <c r="K77" s="5">
        <v>17320721490</v>
      </c>
      <c r="L77" s="5">
        <v>16299517330</v>
      </c>
      <c r="M77" s="5">
        <v>10515563882</v>
      </c>
      <c r="N77" s="5">
        <v>-729475324</v>
      </c>
      <c r="O77" s="5">
        <v>4252461292</v>
      </c>
      <c r="P77" s="5">
        <v>6746028700</v>
      </c>
      <c r="Q77" s="5">
        <v>-32262241143</v>
      </c>
      <c r="R77" s="5">
        <v>277213933942</v>
      </c>
      <c r="S77" s="5">
        <v>160165551443</v>
      </c>
      <c r="T77" s="5">
        <v>2423674916</v>
      </c>
      <c r="U77" s="5">
        <v>33560997011</v>
      </c>
    </row>
    <row r="78" spans="3:21" ht="15.5" x14ac:dyDescent="0.35">
      <c r="C78" t="s">
        <v>105</v>
      </c>
      <c r="D78" s="5">
        <v>-1925872177</v>
      </c>
      <c r="E78" s="5">
        <v>-865865131</v>
      </c>
      <c r="F78" s="5">
        <v>-1916645811</v>
      </c>
      <c r="G78" s="5">
        <v>-2537351011</v>
      </c>
      <c r="I78" s="5">
        <v>14535423575</v>
      </c>
      <c r="J78" s="5">
        <v>10364124122</v>
      </c>
      <c r="K78" s="5">
        <v>17362764969</v>
      </c>
      <c r="L78" s="5">
        <v>17293843958</v>
      </c>
      <c r="M78" s="5">
        <v>8562317113</v>
      </c>
      <c r="N78" s="5">
        <v>-1481751003</v>
      </c>
      <c r="O78" s="5">
        <v>2718797575</v>
      </c>
      <c r="P78" s="5">
        <v>5908257104</v>
      </c>
      <c r="Q78" s="5">
        <v>8731194357</v>
      </c>
      <c r="R78" s="5">
        <v>276909152732</v>
      </c>
      <c r="S78" s="5">
        <v>159505139120</v>
      </c>
      <c r="T78" s="5">
        <v>2423674916</v>
      </c>
      <c r="U78" s="5">
        <v>-7958072267</v>
      </c>
    </row>
    <row r="79" spans="3:21" ht="15.5" x14ac:dyDescent="0.35">
      <c r="C79" t="s">
        <v>7</v>
      </c>
      <c r="D79" s="5">
        <v>-1925235305</v>
      </c>
      <c r="E79" s="5">
        <v>-328686639</v>
      </c>
      <c r="F79" s="5">
        <v>-1916196440</v>
      </c>
      <c r="G79" s="5">
        <v>-2536868260</v>
      </c>
      <c r="I79" s="5">
        <v>15074161803</v>
      </c>
      <c r="J79" s="5">
        <v>10347122240</v>
      </c>
      <c r="K79" s="5">
        <v>17318498465</v>
      </c>
      <c r="L79" s="5">
        <v>16299701657</v>
      </c>
      <c r="M79" s="5">
        <v>10511574600</v>
      </c>
      <c r="N79" s="5">
        <v>-728497927</v>
      </c>
      <c r="O79" s="5">
        <v>4252260299</v>
      </c>
      <c r="P79" s="5">
        <v>6753307233</v>
      </c>
      <c r="Q79" s="5">
        <v>-32158984456</v>
      </c>
      <c r="R79" s="5">
        <v>251059733652</v>
      </c>
      <c r="S79" s="5">
        <v>82892938631</v>
      </c>
      <c r="T79" s="5">
        <v>2521171891</v>
      </c>
      <c r="U79" s="5">
        <v>33702417178</v>
      </c>
    </row>
    <row r="80" spans="3:21" ht="15.5" x14ac:dyDescent="0.35">
      <c r="C80" t="s">
        <v>106</v>
      </c>
      <c r="D80" s="5">
        <v>-1925872177</v>
      </c>
      <c r="E80" s="5">
        <v>-865865131</v>
      </c>
      <c r="F80" s="5">
        <v>-1916645811</v>
      </c>
      <c r="G80" s="5">
        <v>-2537351011</v>
      </c>
      <c r="I80" s="5">
        <v>14535423575</v>
      </c>
      <c r="J80" s="5">
        <v>10364124122</v>
      </c>
      <c r="K80" s="5">
        <v>17362764969</v>
      </c>
      <c r="L80" s="5">
        <v>17293843958</v>
      </c>
      <c r="M80" s="5">
        <v>8562317113</v>
      </c>
      <c r="N80" s="5">
        <v>-1481751003</v>
      </c>
      <c r="O80" s="5">
        <v>2718797575</v>
      </c>
      <c r="P80" s="5">
        <v>5908257104</v>
      </c>
      <c r="Q80" s="5">
        <v>8731194357</v>
      </c>
      <c r="R80" s="5">
        <v>276909152732</v>
      </c>
      <c r="S80" s="5">
        <v>159505139120</v>
      </c>
      <c r="T80" s="5">
        <v>2423674916</v>
      </c>
      <c r="U80" s="5">
        <v>-7958072267</v>
      </c>
    </row>
    <row r="81" spans="2:21" ht="15.5" x14ac:dyDescent="0.35">
      <c r="C81" t="s">
        <v>107</v>
      </c>
      <c r="D81" s="5">
        <v>-1925872177</v>
      </c>
      <c r="E81" s="5">
        <v>-329197671</v>
      </c>
      <c r="F81" s="5">
        <v>-1916645811</v>
      </c>
      <c r="G81" s="5">
        <v>-2537351011</v>
      </c>
      <c r="I81" s="5">
        <v>15072091035</v>
      </c>
      <c r="J81" s="5">
        <v>10346026807</v>
      </c>
      <c r="K81" s="5">
        <v>17320721490</v>
      </c>
      <c r="L81" s="5">
        <v>16299517329</v>
      </c>
      <c r="M81" s="5">
        <v>10515563882</v>
      </c>
      <c r="N81" s="5">
        <v>-729475324</v>
      </c>
      <c r="O81" s="5">
        <v>4252461292</v>
      </c>
      <c r="P81" s="5">
        <v>6746028700</v>
      </c>
      <c r="Q81" s="5">
        <v>-32262241143</v>
      </c>
      <c r="R81" s="5">
        <v>277213933942</v>
      </c>
      <c r="S81" s="5">
        <v>160165551443</v>
      </c>
      <c r="T81" s="5">
        <v>2423674916</v>
      </c>
      <c r="U81" s="5">
        <v>33560997011</v>
      </c>
    </row>
    <row r="82" spans="2:21" ht="15.5" x14ac:dyDescent="0.35">
      <c r="C82" t="s">
        <v>108</v>
      </c>
      <c r="D82" s="5">
        <v>-1925872177</v>
      </c>
      <c r="E82" s="5">
        <v>-329197671</v>
      </c>
      <c r="F82" s="5">
        <v>-1916645811</v>
      </c>
      <c r="G82" s="5">
        <v>-2537351011</v>
      </c>
      <c r="I82" s="5">
        <v>15072091035</v>
      </c>
      <c r="J82" s="5">
        <v>10346026807</v>
      </c>
      <c r="K82" s="5">
        <v>17320721490</v>
      </c>
      <c r="L82" s="5">
        <v>16299517329</v>
      </c>
      <c r="M82" s="5">
        <v>10515563882</v>
      </c>
      <c r="N82" s="5">
        <v>-729475324</v>
      </c>
      <c r="O82" s="5">
        <v>4252461292</v>
      </c>
      <c r="P82" s="5">
        <v>6746028700</v>
      </c>
      <c r="Q82" s="5">
        <v>-32262241143</v>
      </c>
      <c r="R82" s="5">
        <v>277213933942</v>
      </c>
      <c r="S82" s="5">
        <v>160165551443</v>
      </c>
      <c r="T82" s="5">
        <v>2423674916</v>
      </c>
      <c r="U82" s="5">
        <v>33560997011</v>
      </c>
    </row>
    <row r="84" spans="2:21" ht="15.5" x14ac:dyDescent="0.35">
      <c r="B84" t="s">
        <v>109</v>
      </c>
      <c r="C84" t="s">
        <v>110</v>
      </c>
    </row>
    <row r="85" spans="2:21" ht="15.5" x14ac:dyDescent="0.35">
      <c r="C85" t="s">
        <v>111</v>
      </c>
    </row>
    <row r="86" spans="2:21" ht="15.5" x14ac:dyDescent="0.35">
      <c r="C86" t="s">
        <v>19</v>
      </c>
      <c r="D86" s="5">
        <v>1612472493</v>
      </c>
      <c r="E86" s="5">
        <v>1591709494</v>
      </c>
      <c r="F86" s="5">
        <v>1410274273</v>
      </c>
      <c r="G86" s="5">
        <v>1412610954</v>
      </c>
      <c r="I86" s="5">
        <v>1591709494</v>
      </c>
      <c r="J86" s="5">
        <v>1969461671</v>
      </c>
      <c r="K86" s="5">
        <v>1611102737</v>
      </c>
      <c r="L86" s="5">
        <v>1963934760</v>
      </c>
      <c r="M86" s="5">
        <v>7980382862</v>
      </c>
      <c r="N86" s="5">
        <v>2017445915</v>
      </c>
      <c r="O86" s="5">
        <v>45803772595</v>
      </c>
      <c r="P86" s="5">
        <v>43373347816</v>
      </c>
      <c r="Q86" s="5">
        <v>2783733226</v>
      </c>
      <c r="R86" s="5">
        <v>3155270149</v>
      </c>
      <c r="S86" s="5">
        <v>5723110918</v>
      </c>
      <c r="T86" s="5">
        <v>1832370888</v>
      </c>
      <c r="U86" s="5">
        <v>2844917029</v>
      </c>
    </row>
    <row r="87" spans="2:21" ht="15.5" x14ac:dyDescent="0.35">
      <c r="C87" t="s">
        <v>412</v>
      </c>
      <c r="R87" s="5">
        <v>75376000</v>
      </c>
      <c r="S87" s="5">
        <v>352781000</v>
      </c>
      <c r="T87" s="5">
        <v>932951000</v>
      </c>
      <c r="U87" s="5">
        <v>3853477800</v>
      </c>
    </row>
    <row r="88" spans="2:21" ht="15.5" x14ac:dyDescent="0.35">
      <c r="C88" t="s">
        <v>113</v>
      </c>
      <c r="D88" s="5">
        <v>30987037</v>
      </c>
      <c r="E88" s="5">
        <v>11315134</v>
      </c>
      <c r="I88" s="5">
        <v>11315134</v>
      </c>
      <c r="J88" s="5">
        <v>13903493</v>
      </c>
      <c r="K88" s="5">
        <v>563220448</v>
      </c>
      <c r="L88" s="5">
        <v>1826270648</v>
      </c>
      <c r="M88" s="5">
        <v>2013997008</v>
      </c>
      <c r="N88" s="5">
        <v>52846500</v>
      </c>
      <c r="O88" s="5">
        <v>67342750</v>
      </c>
      <c r="P88" s="5">
        <v>112942750</v>
      </c>
      <c r="Q88" s="5">
        <v>209842750</v>
      </c>
      <c r="R88" s="5">
        <v>808718386</v>
      </c>
      <c r="S88" s="5">
        <v>8143637065</v>
      </c>
      <c r="T88" s="5">
        <v>2002650065</v>
      </c>
      <c r="U88" s="5">
        <v>7400856100</v>
      </c>
    </row>
    <row r="89" spans="2:21" ht="15.5" x14ac:dyDescent="0.35">
      <c r="C89" t="s">
        <v>115</v>
      </c>
    </row>
    <row r="90" spans="2:21" ht="15.5" x14ac:dyDescent="0.35">
      <c r="C90" t="s">
        <v>114</v>
      </c>
    </row>
    <row r="91" spans="2:21" ht="15.5" x14ac:dyDescent="0.35">
      <c r="C91" t="s">
        <v>116</v>
      </c>
      <c r="D91" s="5">
        <v>30987037</v>
      </c>
      <c r="E91" s="5">
        <v>11315134</v>
      </c>
      <c r="I91" s="5">
        <v>11315134</v>
      </c>
      <c r="J91" s="5">
        <v>13903493</v>
      </c>
      <c r="K91" s="5">
        <v>563220448</v>
      </c>
      <c r="L91" s="5">
        <v>1826270648</v>
      </c>
      <c r="M91" s="5">
        <v>2013997008</v>
      </c>
      <c r="N91" s="5">
        <v>52846500</v>
      </c>
      <c r="O91" s="5">
        <v>67342750</v>
      </c>
      <c r="P91" s="5">
        <v>112942750</v>
      </c>
      <c r="Q91" s="5">
        <v>209842750</v>
      </c>
      <c r="R91" s="5">
        <v>808718386</v>
      </c>
      <c r="S91" s="5">
        <v>8143637065</v>
      </c>
      <c r="T91" s="5">
        <v>2002650065</v>
      </c>
      <c r="U91" s="5">
        <v>7400856100</v>
      </c>
    </row>
    <row r="92" spans="2:21" ht="15.5" x14ac:dyDescent="0.35">
      <c r="C92" t="s">
        <v>123</v>
      </c>
    </row>
    <row r="93" spans="2:21" ht="15.5" x14ac:dyDescent="0.35">
      <c r="C93" t="s">
        <v>117</v>
      </c>
      <c r="D93" s="5">
        <v>161457702</v>
      </c>
      <c r="E93" s="5">
        <v>160770336</v>
      </c>
      <c r="F93" s="5">
        <v>196226311</v>
      </c>
      <c r="G93" s="5">
        <v>680478527</v>
      </c>
      <c r="I93" s="5">
        <v>160770336</v>
      </c>
      <c r="J93" s="5">
        <v>131115832</v>
      </c>
      <c r="M93" s="5">
        <v>1273707</v>
      </c>
      <c r="Q93" s="5">
        <v>14928017</v>
      </c>
      <c r="R93" s="5">
        <v>8989963145</v>
      </c>
      <c r="S93" s="5">
        <v>127250550</v>
      </c>
      <c r="T93" s="5">
        <v>143992197</v>
      </c>
      <c r="U93" s="5">
        <v>191468884</v>
      </c>
    </row>
    <row r="94" spans="2:21" ht="15.5" x14ac:dyDescent="0.35">
      <c r="C94" t="s">
        <v>118</v>
      </c>
      <c r="D94" s="5">
        <v>161457702</v>
      </c>
      <c r="E94" s="5">
        <v>160770336</v>
      </c>
      <c r="F94" s="5">
        <v>196226311</v>
      </c>
      <c r="G94" s="5">
        <v>680478527</v>
      </c>
      <c r="I94" s="5">
        <v>160770336</v>
      </c>
      <c r="J94" s="5">
        <v>131115832</v>
      </c>
      <c r="M94" s="5">
        <v>1273707</v>
      </c>
      <c r="Q94" s="5">
        <v>14928017</v>
      </c>
      <c r="R94" s="5">
        <v>8989963145</v>
      </c>
      <c r="S94" s="5">
        <v>127250550</v>
      </c>
      <c r="T94" s="5">
        <v>143992197</v>
      </c>
      <c r="U94" s="5">
        <v>191468884</v>
      </c>
    </row>
    <row r="95" spans="2:21" ht="15.5" x14ac:dyDescent="0.35">
      <c r="C95" t="s">
        <v>119</v>
      </c>
      <c r="D95" s="5">
        <v>272755362706</v>
      </c>
      <c r="E95" s="5">
        <v>277713091826</v>
      </c>
      <c r="F95" s="5">
        <v>281840118681</v>
      </c>
      <c r="G95" s="5">
        <v>285790875517</v>
      </c>
      <c r="I95" s="5">
        <v>277713091826</v>
      </c>
      <c r="J95" s="5">
        <v>287681485770</v>
      </c>
      <c r="K95" s="5">
        <v>285116587172</v>
      </c>
      <c r="L95" s="5">
        <v>246162516051</v>
      </c>
      <c r="M95" s="5">
        <v>278492431170</v>
      </c>
      <c r="N95" s="5">
        <v>277219421260</v>
      </c>
      <c r="O95" s="5">
        <v>321620376028</v>
      </c>
      <c r="P95" s="5">
        <v>314634427877</v>
      </c>
      <c r="Q95" s="5">
        <v>280678620957</v>
      </c>
      <c r="R95" s="5">
        <v>136248891634</v>
      </c>
      <c r="S95" s="5">
        <v>184064279386</v>
      </c>
      <c r="T95" s="5">
        <v>194657832842</v>
      </c>
      <c r="U95" s="5">
        <v>238565416505</v>
      </c>
    </row>
    <row r="96" spans="2:21" ht="15.5" x14ac:dyDescent="0.35">
      <c r="C96" t="s">
        <v>97</v>
      </c>
      <c r="D96" s="5">
        <v>8421490825</v>
      </c>
      <c r="E96" s="5">
        <v>8421490825</v>
      </c>
      <c r="F96" s="5">
        <v>7884798516</v>
      </c>
      <c r="G96" s="5">
        <v>7884798516</v>
      </c>
      <c r="I96" s="5">
        <v>8421490825</v>
      </c>
      <c r="J96" s="5">
        <v>7884798516</v>
      </c>
      <c r="K96" s="5">
        <v>7902885626</v>
      </c>
      <c r="L96" s="5">
        <v>5845266056</v>
      </c>
      <c r="M96" s="5">
        <v>6839408357</v>
      </c>
      <c r="N96" s="5">
        <v>4886161588</v>
      </c>
      <c r="O96" s="5">
        <v>5682195083</v>
      </c>
      <c r="P96" s="5">
        <v>4199531366</v>
      </c>
      <c r="Q96" s="5">
        <v>1263543490</v>
      </c>
      <c r="R96" s="5">
        <v>42181986491</v>
      </c>
      <c r="S96" s="5">
        <v>41726538613</v>
      </c>
      <c r="T96" s="5">
        <v>41855912371</v>
      </c>
      <c r="U96" s="5">
        <v>41855912371</v>
      </c>
    </row>
    <row r="97" spans="3:21" ht="15.5" x14ac:dyDescent="0.35">
      <c r="C97" t="s">
        <v>121</v>
      </c>
      <c r="D97" s="5">
        <v>169717999059</v>
      </c>
      <c r="E97" s="5">
        <v>168876296333</v>
      </c>
      <c r="F97" s="5">
        <v>168931087857</v>
      </c>
      <c r="G97" s="5">
        <v>169314762753</v>
      </c>
      <c r="I97" s="5">
        <v>168876296333</v>
      </c>
      <c r="J97" s="5">
        <v>177129927079</v>
      </c>
      <c r="K97" s="5">
        <v>184695899175</v>
      </c>
      <c r="L97" s="5">
        <v>194478486688</v>
      </c>
      <c r="M97" s="5">
        <v>248069247814</v>
      </c>
      <c r="N97" s="5">
        <v>267196924710</v>
      </c>
      <c r="O97" s="5">
        <v>274783145871</v>
      </c>
      <c r="P97" s="5">
        <v>383811502955</v>
      </c>
      <c r="Q97" s="5">
        <v>284022424348</v>
      </c>
      <c r="R97" s="5">
        <v>378172654730</v>
      </c>
      <c r="S97" s="5">
        <v>324764064236</v>
      </c>
      <c r="T97" s="5">
        <v>166637809491</v>
      </c>
      <c r="U97" s="5">
        <v>91735732325</v>
      </c>
    </row>
    <row r="98" spans="3:21" ht="15.5" x14ac:dyDescent="0.35">
      <c r="C98" t="s">
        <v>122</v>
      </c>
    </row>
    <row r="99" spans="3:21" ht="15.5" x14ac:dyDescent="0.35">
      <c r="C99" t="s">
        <v>1230</v>
      </c>
      <c r="M99" s="5">
        <v>30681007468</v>
      </c>
      <c r="N99" s="5">
        <v>30651794902</v>
      </c>
    </row>
    <row r="100" spans="3:21" ht="15.5" x14ac:dyDescent="0.35">
      <c r="C100" t="s">
        <v>130</v>
      </c>
      <c r="D100" s="5">
        <v>136067616</v>
      </c>
      <c r="E100" s="5">
        <v>136067616</v>
      </c>
      <c r="F100" s="5">
        <v>136067616</v>
      </c>
      <c r="G100" s="5">
        <v>136067616</v>
      </c>
      <c r="I100" s="5">
        <v>136067616</v>
      </c>
      <c r="J100" s="5">
        <v>136067616</v>
      </c>
      <c r="K100" s="5">
        <v>136067616</v>
      </c>
      <c r="L100" s="5">
        <v>136067616</v>
      </c>
      <c r="M100" s="5">
        <v>136067616</v>
      </c>
      <c r="N100" s="5">
        <v>136067616</v>
      </c>
      <c r="O100" s="5">
        <v>136067616</v>
      </c>
      <c r="P100" s="5">
        <v>136067616</v>
      </c>
      <c r="Q100" s="5">
        <v>136067616</v>
      </c>
    </row>
    <row r="101" spans="3:21" ht="15.5" x14ac:dyDescent="0.35">
      <c r="C101" t="s">
        <v>413</v>
      </c>
    </row>
    <row r="102" spans="3:21" ht="15.5" x14ac:dyDescent="0.35">
      <c r="C102" t="s">
        <v>124</v>
      </c>
    </row>
    <row r="103" spans="3:21" ht="15.5" x14ac:dyDescent="0.35">
      <c r="C103" t="s">
        <v>127</v>
      </c>
      <c r="R103" s="5">
        <v>21558652723</v>
      </c>
      <c r="T103" s="5">
        <v>21568182932</v>
      </c>
      <c r="U103" s="5">
        <v>21846501943</v>
      </c>
    </row>
    <row r="104" spans="3:21" ht="15.5" x14ac:dyDescent="0.35">
      <c r="C104" t="s">
        <v>590</v>
      </c>
    </row>
    <row r="105" spans="3:21" ht="15.5" x14ac:dyDescent="0.35">
      <c r="C105" t="s">
        <v>132</v>
      </c>
    </row>
    <row r="106" spans="3:21" ht="15.5" x14ac:dyDescent="0.35">
      <c r="C106" t="s">
        <v>126</v>
      </c>
      <c r="D106" s="5">
        <v>407558289</v>
      </c>
      <c r="E106" s="5">
        <v>458383539</v>
      </c>
      <c r="F106" s="5">
        <v>510660707</v>
      </c>
      <c r="G106" s="5">
        <v>563610040</v>
      </c>
      <c r="I106" s="5">
        <v>458383539</v>
      </c>
      <c r="J106" s="5">
        <v>696623707</v>
      </c>
      <c r="K106" s="5">
        <v>963534375</v>
      </c>
      <c r="L106" s="5">
        <v>145057332</v>
      </c>
      <c r="M106" s="5">
        <v>217699095</v>
      </c>
      <c r="N106" s="5">
        <v>342796806</v>
      </c>
      <c r="O106" s="5">
        <v>152607850</v>
      </c>
      <c r="P106" s="5">
        <v>237016895</v>
      </c>
      <c r="Q106" s="5">
        <v>414962606</v>
      </c>
      <c r="R106" s="5">
        <v>350912346</v>
      </c>
      <c r="S106" s="5">
        <v>75172192534</v>
      </c>
      <c r="T106" s="5">
        <v>76582340909</v>
      </c>
      <c r="U106" s="5">
        <v>77831721104</v>
      </c>
    </row>
    <row r="107" spans="3:21" ht="15.5" x14ac:dyDescent="0.35">
      <c r="C107" t="s">
        <v>128</v>
      </c>
    </row>
    <row r="108" spans="3:21" ht="15.5" x14ac:dyDescent="0.35">
      <c r="C108" t="s">
        <v>133</v>
      </c>
      <c r="D108" s="5">
        <v>585176748554</v>
      </c>
      <c r="E108" s="5">
        <v>589729914633</v>
      </c>
      <c r="F108" s="5">
        <v>593970070960</v>
      </c>
      <c r="G108" s="5">
        <v>598034579702</v>
      </c>
      <c r="I108" s="5">
        <v>589729914633</v>
      </c>
      <c r="J108" s="5">
        <v>600179808282</v>
      </c>
      <c r="K108" s="5">
        <v>597639511714</v>
      </c>
      <c r="L108" s="5">
        <v>558387356384</v>
      </c>
      <c r="M108" s="5">
        <v>620961426811</v>
      </c>
      <c r="N108" s="5">
        <v>603510528360</v>
      </c>
      <c r="O108" s="5">
        <v>617083840395</v>
      </c>
      <c r="P108" s="5">
        <v>557143888388</v>
      </c>
      <c r="Q108" s="5">
        <v>517457527179</v>
      </c>
      <c r="R108" s="5">
        <v>393374956703</v>
      </c>
      <c r="S108" s="5">
        <v>259236471920</v>
      </c>
      <c r="T108" s="5">
        <v>292808356683</v>
      </c>
      <c r="U108" s="5">
        <v>338243639552</v>
      </c>
    </row>
    <row r="109" spans="3:21" ht="15.5" x14ac:dyDescent="0.35">
      <c r="C109" t="s">
        <v>134</v>
      </c>
      <c r="D109" s="5">
        <v>754894747613</v>
      </c>
      <c r="E109" s="5">
        <v>758606210966</v>
      </c>
      <c r="F109" s="5">
        <v>762901158817</v>
      </c>
      <c r="G109" s="5">
        <v>767349342455</v>
      </c>
      <c r="I109" s="5">
        <v>758606210966</v>
      </c>
      <c r="J109" s="5">
        <v>777309735361</v>
      </c>
      <c r="K109" s="5">
        <v>782335410889</v>
      </c>
      <c r="L109" s="5">
        <v>752865843072</v>
      </c>
      <c r="M109" s="5">
        <v>869030674625</v>
      </c>
      <c r="N109" s="5">
        <v>870707453070</v>
      </c>
      <c r="O109" s="5">
        <v>891866986266</v>
      </c>
      <c r="P109" s="5">
        <v>940955391343</v>
      </c>
      <c r="Q109" s="5">
        <v>801479951527</v>
      </c>
      <c r="R109" s="5">
        <v>771547611433</v>
      </c>
      <c r="S109" s="5">
        <v>584000536156</v>
      </c>
      <c r="T109" s="5">
        <v>459446166174</v>
      </c>
      <c r="U109" s="5">
        <v>429979371877</v>
      </c>
    </row>
    <row r="110" spans="3:21" ht="15.5" x14ac:dyDescent="0.35">
      <c r="C110" t="s">
        <v>135</v>
      </c>
    </row>
    <row r="111" spans="3:21" ht="15.5" x14ac:dyDescent="0.35">
      <c r="C111" t="s">
        <v>136</v>
      </c>
    </row>
    <row r="112" spans="3:21" ht="15.5" x14ac:dyDescent="0.35">
      <c r="C112" t="s">
        <v>137</v>
      </c>
      <c r="D112" s="5">
        <v>59788861346</v>
      </c>
      <c r="E112" s="5">
        <v>61885708169</v>
      </c>
      <c r="F112" s="5">
        <v>62819255061</v>
      </c>
      <c r="G112" s="5">
        <v>62537928106</v>
      </c>
      <c r="I112" s="5">
        <v>61885708169</v>
      </c>
      <c r="J112" s="5">
        <v>84398200320</v>
      </c>
      <c r="K112" s="5">
        <v>89641904121</v>
      </c>
      <c r="L112" s="5">
        <v>68336742190</v>
      </c>
      <c r="M112" s="5">
        <v>193806868880</v>
      </c>
      <c r="N112" s="5">
        <v>81634525401</v>
      </c>
      <c r="O112" s="5">
        <v>94605074884</v>
      </c>
      <c r="P112" s="5">
        <v>118630021417</v>
      </c>
      <c r="Q112" s="5">
        <v>80118701639</v>
      </c>
      <c r="R112" s="5">
        <v>96092215801</v>
      </c>
      <c r="S112" s="5">
        <v>105801761071</v>
      </c>
      <c r="T112" s="5">
        <v>125029837717</v>
      </c>
      <c r="U112" s="5">
        <v>78396465061</v>
      </c>
    </row>
    <row r="113" spans="3:21" ht="15.5" x14ac:dyDescent="0.35">
      <c r="C113" t="s">
        <v>146</v>
      </c>
      <c r="D113" s="5">
        <v>39963440937</v>
      </c>
      <c r="E113" s="5">
        <v>39964322380</v>
      </c>
      <c r="F113" s="5">
        <v>39967899252</v>
      </c>
      <c r="G113" s="5">
        <v>39970291452</v>
      </c>
      <c r="I113" s="5">
        <v>39964322380</v>
      </c>
      <c r="J113" s="5">
        <v>39975595808</v>
      </c>
      <c r="K113" s="5">
        <v>39981969292</v>
      </c>
      <c r="L113" s="5">
        <v>22485823191</v>
      </c>
      <c r="M113" s="5">
        <v>24494171660</v>
      </c>
      <c r="N113" s="5">
        <v>24993382169</v>
      </c>
      <c r="O113" s="5">
        <v>30593669737</v>
      </c>
      <c r="P113" s="5">
        <v>56588336205</v>
      </c>
      <c r="Q113" s="5">
        <v>37958007495</v>
      </c>
      <c r="R113" s="5">
        <v>36072440480</v>
      </c>
      <c r="S113" s="5">
        <v>46528720672</v>
      </c>
      <c r="T113" s="5">
        <v>46978863172</v>
      </c>
      <c r="U113" s="5">
        <v>18314491601</v>
      </c>
    </row>
    <row r="114" spans="3:21" ht="15.5" x14ac:dyDescent="0.35">
      <c r="C114" t="s">
        <v>138</v>
      </c>
    </row>
    <row r="115" spans="3:21" ht="15.5" x14ac:dyDescent="0.35">
      <c r="C115" t="s">
        <v>139</v>
      </c>
    </row>
    <row r="116" spans="3:21" ht="15.5" x14ac:dyDescent="0.35">
      <c r="C116" t="s">
        <v>140</v>
      </c>
    </row>
    <row r="117" spans="3:21" ht="15.5" x14ac:dyDescent="0.35">
      <c r="C117" t="s">
        <v>141</v>
      </c>
      <c r="D117" s="5">
        <v>1267239237</v>
      </c>
      <c r="E117" s="5">
        <v>1195594237</v>
      </c>
      <c r="F117" s="5">
        <v>1254371237</v>
      </c>
      <c r="G117" s="5">
        <v>1269962237</v>
      </c>
      <c r="I117" s="5">
        <v>1195594237</v>
      </c>
      <c r="J117" s="5">
        <v>1244570537</v>
      </c>
      <c r="K117" s="5">
        <v>1028706553</v>
      </c>
      <c r="L117" s="5">
        <v>329503692</v>
      </c>
      <c r="M117" s="5">
        <v>899176909</v>
      </c>
      <c r="N117" s="5">
        <v>637856898</v>
      </c>
      <c r="O117" s="5">
        <v>584424291</v>
      </c>
      <c r="P117" s="5">
        <v>636401800</v>
      </c>
      <c r="Q117" s="5">
        <v>359418452</v>
      </c>
      <c r="R117" s="5">
        <v>22562712178</v>
      </c>
      <c r="S117" s="5">
        <v>2441975156</v>
      </c>
      <c r="T117" s="5">
        <v>3685410338</v>
      </c>
      <c r="U117" s="5">
        <v>13556648518</v>
      </c>
    </row>
    <row r="118" spans="3:21" ht="15.5" x14ac:dyDescent="0.35">
      <c r="C118" t="s">
        <v>129</v>
      </c>
      <c r="D118" s="5">
        <v>745872539</v>
      </c>
      <c r="E118" s="5">
        <v>404542538</v>
      </c>
      <c r="F118" s="5">
        <v>740674580</v>
      </c>
      <c r="G118" s="5">
        <v>810858949</v>
      </c>
      <c r="I118" s="5">
        <v>404542538</v>
      </c>
      <c r="J118" s="5">
        <v>831740670</v>
      </c>
      <c r="K118" s="5">
        <v>846018483</v>
      </c>
      <c r="L118" s="5">
        <v>1118573477</v>
      </c>
      <c r="M118" s="5">
        <v>3494497606</v>
      </c>
      <c r="N118" s="5">
        <v>3409359673</v>
      </c>
      <c r="O118" s="5">
        <v>6204704700</v>
      </c>
      <c r="P118" s="5">
        <v>1875062736</v>
      </c>
      <c r="Q118" s="5">
        <v>1667587471</v>
      </c>
      <c r="S118" s="5">
        <v>3110819195</v>
      </c>
      <c r="T118" s="5">
        <v>1251794757</v>
      </c>
      <c r="U118" s="5">
        <v>558825082</v>
      </c>
    </row>
    <row r="119" spans="3:21" ht="15.5" x14ac:dyDescent="0.35">
      <c r="C119" t="s">
        <v>156</v>
      </c>
    </row>
    <row r="120" spans="3:21" ht="15.5" x14ac:dyDescent="0.35">
      <c r="C120" t="s">
        <v>479</v>
      </c>
      <c r="F120" s="5">
        <v>1929849872</v>
      </c>
      <c r="G120" s="5">
        <v>4765226171</v>
      </c>
      <c r="J120" s="5">
        <v>10228535481</v>
      </c>
      <c r="K120" s="5">
        <v>20371928359</v>
      </c>
      <c r="L120" s="5">
        <v>30334154807</v>
      </c>
      <c r="M120" s="5">
        <v>37783624427</v>
      </c>
      <c r="N120" s="5">
        <v>45101335290</v>
      </c>
      <c r="O120" s="5">
        <v>51660076279</v>
      </c>
      <c r="P120" s="5">
        <v>29386270184</v>
      </c>
      <c r="Q120" s="5">
        <v>36562500000</v>
      </c>
      <c r="S120" s="5">
        <v>30337084555</v>
      </c>
      <c r="T120" s="5">
        <v>46437136317</v>
      </c>
      <c r="U120" s="5">
        <v>66550212959</v>
      </c>
    </row>
    <row r="121" spans="3:21" ht="15.5" x14ac:dyDescent="0.35">
      <c r="C121" t="s">
        <v>824</v>
      </c>
    </row>
    <row r="122" spans="3:21" ht="15.5" x14ac:dyDescent="0.35">
      <c r="C122" t="s">
        <v>150</v>
      </c>
      <c r="D122" s="5">
        <v>253546995</v>
      </c>
      <c r="E122" s="5">
        <v>38241008</v>
      </c>
      <c r="F122" s="5">
        <v>70274050</v>
      </c>
      <c r="G122" s="5">
        <v>126734177</v>
      </c>
      <c r="I122" s="5">
        <v>38241008</v>
      </c>
      <c r="J122" s="5">
        <v>239423364</v>
      </c>
      <c r="K122" s="5">
        <v>444650412</v>
      </c>
    </row>
    <row r="123" spans="3:21" ht="15.5" x14ac:dyDescent="0.35">
      <c r="C123" t="s">
        <v>159</v>
      </c>
      <c r="D123" s="5">
        <v>253546995</v>
      </c>
      <c r="E123" s="5">
        <v>38241008</v>
      </c>
      <c r="F123" s="5">
        <v>2000123922</v>
      </c>
      <c r="G123" s="5">
        <v>4891960348</v>
      </c>
      <c r="I123" s="5">
        <v>38241008</v>
      </c>
      <c r="J123" s="5">
        <v>10467958845</v>
      </c>
      <c r="K123" s="5">
        <v>20816578771</v>
      </c>
      <c r="L123" s="5">
        <v>30334154807</v>
      </c>
      <c r="M123" s="5">
        <v>37783624427</v>
      </c>
      <c r="N123" s="5">
        <v>45101335290</v>
      </c>
      <c r="O123" s="5">
        <v>51660076279</v>
      </c>
      <c r="P123" s="5">
        <v>29386270184</v>
      </c>
      <c r="Q123" s="5">
        <v>36562500000</v>
      </c>
      <c r="S123" s="5">
        <v>30430334005</v>
      </c>
      <c r="T123" s="5">
        <v>46737186794</v>
      </c>
      <c r="U123" s="5">
        <v>66960423473</v>
      </c>
    </row>
    <row r="124" spans="3:21" ht="15.5" x14ac:dyDescent="0.35">
      <c r="C124" t="s">
        <v>143</v>
      </c>
      <c r="S124" s="5">
        <v>390757315</v>
      </c>
      <c r="T124" s="5">
        <v>962362080</v>
      </c>
      <c r="U124" s="5">
        <v>358500111</v>
      </c>
    </row>
    <row r="125" spans="3:21" ht="15.5" x14ac:dyDescent="0.35">
      <c r="C125" t="s">
        <v>1366</v>
      </c>
    </row>
    <row r="126" spans="3:21" ht="15.5" x14ac:dyDescent="0.35">
      <c r="C126" t="s">
        <v>153</v>
      </c>
      <c r="D126" s="5">
        <v>2295034727</v>
      </c>
      <c r="E126" s="5">
        <v>1983779078</v>
      </c>
      <c r="F126" s="5">
        <v>5015982366</v>
      </c>
      <c r="G126" s="5">
        <v>7828847149</v>
      </c>
      <c r="I126" s="5">
        <v>1983779078</v>
      </c>
      <c r="J126" s="5">
        <v>13246902357</v>
      </c>
      <c r="K126" s="5">
        <v>23374900891</v>
      </c>
      <c r="L126" s="5">
        <v>32531216495</v>
      </c>
      <c r="M126" s="5">
        <v>39525438687</v>
      </c>
      <c r="N126" s="5">
        <v>163890124493</v>
      </c>
      <c r="O126" s="5">
        <v>169794632882</v>
      </c>
      <c r="P126" s="5">
        <v>146832593365</v>
      </c>
      <c r="Q126" s="5">
        <v>39469502027</v>
      </c>
      <c r="R126" s="5">
        <v>2745941653</v>
      </c>
      <c r="S126" s="5">
        <v>32928455048</v>
      </c>
      <c r="T126" s="5">
        <v>48594868020</v>
      </c>
      <c r="U126" s="5">
        <v>68185121296</v>
      </c>
    </row>
    <row r="127" spans="3:21" ht="15.5" x14ac:dyDescent="0.35">
      <c r="C127" t="s">
        <v>154</v>
      </c>
      <c r="D127" s="5">
        <v>2295034727</v>
      </c>
      <c r="E127" s="5">
        <v>1983779078</v>
      </c>
      <c r="F127" s="5">
        <v>5015982366</v>
      </c>
      <c r="G127" s="5">
        <v>7828847149</v>
      </c>
      <c r="I127" s="5">
        <v>1983779078</v>
      </c>
      <c r="J127" s="5">
        <v>13246902357</v>
      </c>
      <c r="K127" s="5">
        <v>23374900891</v>
      </c>
      <c r="L127" s="5">
        <v>32531216495</v>
      </c>
      <c r="M127" s="5">
        <v>39525438687</v>
      </c>
      <c r="N127" s="5">
        <v>163890124493</v>
      </c>
      <c r="O127" s="5">
        <v>169794632882</v>
      </c>
      <c r="P127" s="5">
        <v>146832593365</v>
      </c>
      <c r="Q127" s="5">
        <v>39469502027</v>
      </c>
      <c r="R127" s="5">
        <v>2745941653</v>
      </c>
      <c r="S127" s="5">
        <v>32928455048</v>
      </c>
      <c r="T127" s="5">
        <v>48594868020</v>
      </c>
      <c r="U127" s="5">
        <v>68185121296</v>
      </c>
    </row>
    <row r="128" spans="3:21" ht="15.5" x14ac:dyDescent="0.35">
      <c r="C128" t="s">
        <v>2443</v>
      </c>
    </row>
    <row r="129" spans="3:21" ht="15.5" x14ac:dyDescent="0.35">
      <c r="C129" t="s">
        <v>415</v>
      </c>
    </row>
    <row r="130" spans="3:21" ht="15.5" x14ac:dyDescent="0.35">
      <c r="C130" t="s">
        <v>592</v>
      </c>
    </row>
    <row r="131" spans="3:21" ht="15.5" x14ac:dyDescent="0.35">
      <c r="C131" t="s">
        <v>751</v>
      </c>
      <c r="N131" s="5">
        <v>114750000000</v>
      </c>
      <c r="O131" s="5">
        <v>114750000000</v>
      </c>
      <c r="P131" s="5">
        <v>114750000000</v>
      </c>
    </row>
    <row r="132" spans="3:21" ht="15.5" x14ac:dyDescent="0.35">
      <c r="C132" t="s">
        <v>160</v>
      </c>
      <c r="D132" s="5">
        <v>62083896073</v>
      </c>
      <c r="E132" s="5">
        <v>63869487247</v>
      </c>
      <c r="F132" s="5">
        <v>67835237427</v>
      </c>
      <c r="G132" s="5">
        <v>70366775255</v>
      </c>
      <c r="I132" s="5">
        <v>63869487247</v>
      </c>
      <c r="J132" s="5">
        <v>97645102677</v>
      </c>
      <c r="K132" s="5">
        <v>113016805012</v>
      </c>
      <c r="L132" s="5">
        <v>100867958685</v>
      </c>
      <c r="M132" s="5">
        <v>233332307567</v>
      </c>
      <c r="N132" s="5">
        <v>245524649894</v>
      </c>
      <c r="O132" s="5">
        <v>264399707766</v>
      </c>
      <c r="P132" s="5">
        <v>265462614782</v>
      </c>
      <c r="Q132" s="5">
        <v>119588203666</v>
      </c>
      <c r="R132" s="5">
        <v>98838157454</v>
      </c>
      <c r="S132" s="5">
        <v>138730216119</v>
      </c>
      <c r="T132" s="5">
        <v>173624705737</v>
      </c>
      <c r="U132" s="5">
        <v>146581586357</v>
      </c>
    </row>
    <row r="133" spans="3:21" ht="15.5" x14ac:dyDescent="0.35">
      <c r="C133" t="s">
        <v>161</v>
      </c>
    </row>
    <row r="134" spans="3:21" ht="15.5" x14ac:dyDescent="0.35">
      <c r="C134" t="s">
        <v>162</v>
      </c>
      <c r="D134" s="5">
        <v>640000000000</v>
      </c>
      <c r="E134" s="5">
        <v>640000000000</v>
      </c>
      <c r="F134" s="5">
        <v>640000000000</v>
      </c>
      <c r="G134" s="5">
        <v>640000000000</v>
      </c>
      <c r="I134" s="5">
        <v>640000000000</v>
      </c>
      <c r="J134" s="5">
        <v>640000000000</v>
      </c>
      <c r="K134" s="5">
        <v>640000000000</v>
      </c>
      <c r="L134" s="5">
        <v>272100000000</v>
      </c>
      <c r="M134" s="5">
        <v>272100000000</v>
      </c>
      <c r="N134" s="5">
        <v>272100000000</v>
      </c>
      <c r="O134" s="5">
        <v>272100000000</v>
      </c>
      <c r="P134" s="5">
        <v>272100000000</v>
      </c>
      <c r="Q134" s="5">
        <v>272100000000</v>
      </c>
      <c r="R134" s="5">
        <v>272100000000</v>
      </c>
      <c r="S134" s="5">
        <v>272100000000</v>
      </c>
      <c r="T134" s="5">
        <v>272100000000</v>
      </c>
      <c r="U134" s="5">
        <v>272100000000</v>
      </c>
    </row>
    <row r="135" spans="3:21" ht="15.5" x14ac:dyDescent="0.35">
      <c r="C135" t="s">
        <v>163</v>
      </c>
      <c r="D135" s="5">
        <v>-2964909509</v>
      </c>
      <c r="E135" s="5">
        <v>-2964909509</v>
      </c>
      <c r="F135" s="5">
        <v>-2964909509</v>
      </c>
      <c r="G135" s="5">
        <v>-2964909509</v>
      </c>
      <c r="I135" s="5">
        <v>-2964909509</v>
      </c>
      <c r="J135" s="5">
        <v>-2964909509</v>
      </c>
      <c r="K135" s="5">
        <v>-2964909509</v>
      </c>
      <c r="L135" s="5">
        <v>-2964909509</v>
      </c>
      <c r="M135" s="5">
        <v>-2964909509</v>
      </c>
      <c r="N135" s="5">
        <v>-2964909509</v>
      </c>
      <c r="O135" s="5">
        <v>-2964909509</v>
      </c>
      <c r="P135" s="5">
        <v>-2964909509</v>
      </c>
      <c r="Q135" s="5">
        <v>-2964909509</v>
      </c>
      <c r="R135" s="5">
        <v>-2964909509</v>
      </c>
      <c r="S135" s="5">
        <v>-3064909509</v>
      </c>
      <c r="T135" s="5">
        <v>-3064909509</v>
      </c>
      <c r="U135" s="5">
        <v>-3064909509</v>
      </c>
    </row>
    <row r="136" spans="3:21" ht="15.5" x14ac:dyDescent="0.35">
      <c r="C136" t="s">
        <v>164</v>
      </c>
      <c r="D136" s="5">
        <v>47070250614</v>
      </c>
      <c r="E136" s="5">
        <v>48995485919</v>
      </c>
      <c r="F136" s="5">
        <v>49860864867</v>
      </c>
      <c r="G136" s="5">
        <v>51777061307</v>
      </c>
      <c r="I136" s="5">
        <v>48995485919</v>
      </c>
      <c r="J136" s="5">
        <v>34458016425</v>
      </c>
      <c r="K136" s="5">
        <v>24092807075</v>
      </c>
      <c r="L136" s="5">
        <v>376731928180</v>
      </c>
      <c r="M136" s="5">
        <v>359437331557</v>
      </c>
      <c r="N136" s="5">
        <v>350879003726</v>
      </c>
      <c r="O136" s="5">
        <v>352359777332</v>
      </c>
      <c r="P136" s="5">
        <v>349641180750</v>
      </c>
      <c r="Q136" s="5">
        <v>343725645113</v>
      </c>
      <c r="R136" s="5">
        <v>293496828209</v>
      </c>
      <c r="S136" s="5">
        <v>42741875767</v>
      </c>
      <c r="T136" s="5">
        <v>-39564306152</v>
      </c>
      <c r="U136" s="5">
        <v>-42085478043</v>
      </c>
    </row>
    <row r="137" spans="3:21" ht="15.5" x14ac:dyDescent="0.35">
      <c r="C137" t="s">
        <v>165</v>
      </c>
      <c r="D137" s="5">
        <v>3000000000</v>
      </c>
      <c r="E137" s="5">
        <v>3000000000</v>
      </c>
      <c r="F137" s="5">
        <v>3000000000</v>
      </c>
      <c r="G137" s="5">
        <v>3000000000</v>
      </c>
      <c r="I137" s="5">
        <v>3000000000</v>
      </c>
      <c r="J137" s="5">
        <v>3000000000</v>
      </c>
      <c r="K137" s="5">
        <v>3000000000</v>
      </c>
      <c r="L137" s="5">
        <v>3000000000</v>
      </c>
      <c r="M137" s="5">
        <v>3000000000</v>
      </c>
      <c r="N137" s="5">
        <v>3000000000</v>
      </c>
      <c r="O137" s="5">
        <v>3000000000</v>
      </c>
      <c r="P137" s="5">
        <v>3000000000</v>
      </c>
      <c r="Q137" s="5">
        <v>3000000000</v>
      </c>
      <c r="R137" s="5">
        <v>3000000000</v>
      </c>
    </row>
    <row r="138" spans="3:21" ht="15.5" x14ac:dyDescent="0.35">
      <c r="C138" t="s">
        <v>166</v>
      </c>
      <c r="D138" s="5">
        <v>44070250614</v>
      </c>
      <c r="E138" s="5">
        <v>45995485919</v>
      </c>
      <c r="F138" s="5">
        <v>46860864867</v>
      </c>
      <c r="G138" s="5">
        <v>48777061307</v>
      </c>
      <c r="I138" s="5">
        <v>45995485919</v>
      </c>
      <c r="J138" s="5">
        <v>31458016425</v>
      </c>
      <c r="K138" s="5">
        <v>21092807075</v>
      </c>
      <c r="L138" s="5">
        <v>373731928180</v>
      </c>
      <c r="M138" s="5">
        <v>356437331557</v>
      </c>
      <c r="N138" s="5">
        <v>347879003726</v>
      </c>
      <c r="O138" s="5">
        <v>349359777332</v>
      </c>
      <c r="P138" s="5">
        <v>346641180750</v>
      </c>
      <c r="Q138" s="5">
        <v>340725645113</v>
      </c>
      <c r="R138" s="5">
        <v>290496828209</v>
      </c>
    </row>
    <row r="139" spans="3:21" ht="15.5" x14ac:dyDescent="0.35">
      <c r="C139" t="s">
        <v>167</v>
      </c>
      <c r="D139" s="5">
        <v>47070250614</v>
      </c>
      <c r="E139" s="5">
        <v>48995485919</v>
      </c>
      <c r="F139" s="5">
        <v>49860864867</v>
      </c>
      <c r="G139" s="5">
        <v>51777061307</v>
      </c>
      <c r="I139" s="5">
        <v>48995485919</v>
      </c>
      <c r="J139" s="5">
        <v>34458016425</v>
      </c>
      <c r="K139" s="5">
        <v>24092807075</v>
      </c>
      <c r="L139" s="5">
        <v>376731928180</v>
      </c>
      <c r="M139" s="5">
        <v>359437331557</v>
      </c>
      <c r="N139" s="5">
        <v>350879003726</v>
      </c>
      <c r="O139" s="5">
        <v>352359777332</v>
      </c>
      <c r="P139" s="5">
        <v>349641180750</v>
      </c>
      <c r="Q139" s="5">
        <v>343725645113</v>
      </c>
      <c r="R139" s="5">
        <v>293496828209</v>
      </c>
      <c r="S139" s="5">
        <v>42741875767</v>
      </c>
      <c r="T139" s="5">
        <v>-39564306152</v>
      </c>
      <c r="U139" s="5">
        <v>-42085478043</v>
      </c>
    </row>
    <row r="140" spans="3:21" ht="15.5" x14ac:dyDescent="0.35">
      <c r="C140" t="s">
        <v>168</v>
      </c>
      <c r="D140" s="5">
        <v>284019612</v>
      </c>
      <c r="E140" s="5">
        <v>284656484</v>
      </c>
      <c r="F140" s="5">
        <v>285167516</v>
      </c>
      <c r="G140" s="5">
        <v>285616887</v>
      </c>
      <c r="I140" s="5">
        <v>284656484</v>
      </c>
      <c r="J140" s="5">
        <v>286727252</v>
      </c>
      <c r="K140" s="5">
        <v>287822685</v>
      </c>
      <c r="L140" s="5">
        <v>285599660</v>
      </c>
      <c r="M140" s="5">
        <v>286536653</v>
      </c>
      <c r="N140" s="5">
        <v>282547371</v>
      </c>
      <c r="O140" s="5">
        <v>290215594</v>
      </c>
      <c r="P140" s="5">
        <v>52516973954</v>
      </c>
      <c r="Q140" s="5">
        <v>67767468767</v>
      </c>
      <c r="R140" s="5">
        <v>67895548788</v>
      </c>
      <c r="S140" s="5">
        <v>91766815165</v>
      </c>
      <c r="T140" s="5">
        <v>14494763727</v>
      </c>
      <c r="U140" s="5">
        <v>14592260701</v>
      </c>
    </row>
    <row r="141" spans="3:21" ht="15.5" x14ac:dyDescent="0.35">
      <c r="C141" t="s">
        <v>9</v>
      </c>
      <c r="D141" s="5">
        <v>692810851542</v>
      </c>
      <c r="E141" s="5">
        <v>694736723719</v>
      </c>
      <c r="F141" s="5">
        <v>695065921390</v>
      </c>
      <c r="G141" s="5">
        <v>696982567201</v>
      </c>
      <c r="I141" s="5">
        <v>694736723719</v>
      </c>
      <c r="J141" s="5">
        <v>679664632684</v>
      </c>
      <c r="K141" s="5">
        <v>669318605877</v>
      </c>
      <c r="L141" s="5">
        <v>651997884387</v>
      </c>
      <c r="M141" s="5">
        <v>635698367058</v>
      </c>
      <c r="N141" s="5">
        <v>625182803176</v>
      </c>
      <c r="O141" s="5">
        <v>627467278500</v>
      </c>
      <c r="P141" s="5">
        <v>675492776561</v>
      </c>
      <c r="Q141" s="5">
        <v>681891747861</v>
      </c>
      <c r="R141" s="5">
        <v>672709453979</v>
      </c>
      <c r="S141" s="5">
        <v>445270320036</v>
      </c>
      <c r="T141" s="5">
        <v>285821460437</v>
      </c>
      <c r="U141" s="5">
        <v>283397785520</v>
      </c>
    </row>
    <row r="142" spans="3:21" ht="15.5" x14ac:dyDescent="0.35">
      <c r="C142" t="s">
        <v>169</v>
      </c>
      <c r="D142" s="5">
        <v>754894747615</v>
      </c>
      <c r="E142" s="5">
        <v>758606210966</v>
      </c>
      <c r="F142" s="5">
        <v>762901158817</v>
      </c>
      <c r="G142" s="5">
        <v>767349342456</v>
      </c>
      <c r="I142" s="5">
        <v>758606210966</v>
      </c>
      <c r="J142" s="5">
        <v>777309735361</v>
      </c>
      <c r="K142" s="5">
        <v>782335410889</v>
      </c>
      <c r="L142" s="5">
        <v>752865843072</v>
      </c>
      <c r="M142" s="5">
        <v>869030674625</v>
      </c>
      <c r="N142" s="5">
        <v>870707453070</v>
      </c>
      <c r="O142" s="5">
        <v>891866986266</v>
      </c>
      <c r="P142" s="5">
        <v>940955391343</v>
      </c>
      <c r="Q142" s="5">
        <v>801479951527</v>
      </c>
      <c r="R142" s="5">
        <v>771547611433</v>
      </c>
      <c r="S142" s="5">
        <v>584000536155</v>
      </c>
      <c r="T142" s="5">
        <v>459446166174</v>
      </c>
      <c r="U142" s="5">
        <v>429979371877</v>
      </c>
    </row>
    <row r="143" spans="3:21" ht="15.5" x14ac:dyDescent="0.35">
      <c r="C143" t="s">
        <v>170</v>
      </c>
      <c r="D143" s="5">
        <v>6400000000</v>
      </c>
      <c r="E143" s="5">
        <v>6400000000</v>
      </c>
      <c r="F143" s="5">
        <v>6400000000</v>
      </c>
      <c r="G143" s="5">
        <v>6400000000</v>
      </c>
      <c r="I143" s="5">
        <v>6400000000</v>
      </c>
      <c r="J143" s="5">
        <v>6400000000</v>
      </c>
      <c r="K143" s="5">
        <v>6400000000</v>
      </c>
      <c r="L143" s="5">
        <v>2721000000</v>
      </c>
      <c r="M143" s="5">
        <v>2721000000</v>
      </c>
      <c r="N143" s="5">
        <v>2721000000</v>
      </c>
      <c r="O143" s="5">
        <v>2721000000</v>
      </c>
      <c r="P143" s="5">
        <v>2721000000</v>
      </c>
      <c r="Q143" s="5">
        <v>2721000000</v>
      </c>
      <c r="R143" s="5">
        <v>2721000000</v>
      </c>
      <c r="S143" s="5">
        <v>2721000000</v>
      </c>
      <c r="T143" s="5">
        <v>2721000000</v>
      </c>
      <c r="U143" s="5">
        <v>2721000000</v>
      </c>
    </row>
    <row r="145" spans="2:21" ht="15.5" x14ac:dyDescent="0.35">
      <c r="B145" t="s">
        <v>171</v>
      </c>
      <c r="C145" t="s">
        <v>172</v>
      </c>
      <c r="D145" s="5">
        <v>-3205691026</v>
      </c>
      <c r="E145" s="5">
        <v>-4365370023</v>
      </c>
      <c r="F145" s="5">
        <v>-4081843239</v>
      </c>
      <c r="G145" s="5">
        <v>2018245030</v>
      </c>
      <c r="I145" s="5">
        <v>-3978458604</v>
      </c>
      <c r="J145" s="5">
        <v>9536970795</v>
      </c>
      <c r="K145" s="5">
        <v>21227843351</v>
      </c>
      <c r="L145" s="5">
        <v>9172971165</v>
      </c>
      <c r="M145" s="5">
        <v>15366535222</v>
      </c>
      <c r="N145" s="5">
        <v>-11426596611</v>
      </c>
      <c r="O145" s="5">
        <v>14587104665</v>
      </c>
      <c r="P145" s="5">
        <v>32020108672</v>
      </c>
      <c r="Q145" s="5">
        <v>12182400866</v>
      </c>
      <c r="R145" s="5">
        <v>96951659627</v>
      </c>
      <c r="S145" s="5">
        <v>64231764463</v>
      </c>
      <c r="T145" s="5">
        <v>7041553503</v>
      </c>
      <c r="U145" s="5">
        <v>6236342338</v>
      </c>
    </row>
    <row r="146" spans="2:21" ht="15.5" x14ac:dyDescent="0.35">
      <c r="C146" t="s">
        <v>825</v>
      </c>
      <c r="E146" s="5">
        <v>243292079</v>
      </c>
      <c r="F146" s="5">
        <v>-32500000</v>
      </c>
      <c r="G146" s="5">
        <v>-52500000</v>
      </c>
      <c r="I146" s="5">
        <v>10832671380</v>
      </c>
      <c r="J146" s="5">
        <v>31572222986</v>
      </c>
      <c r="K146" s="5">
        <v>45522800385</v>
      </c>
      <c r="L146" s="5">
        <v>45872264301</v>
      </c>
      <c r="M146" s="5">
        <v>47189251440</v>
      </c>
      <c r="N146" s="5">
        <v>50031492998</v>
      </c>
      <c r="O146" s="5">
        <v>80879233375</v>
      </c>
      <c r="P146" s="5">
        <v>63022766657</v>
      </c>
      <c r="Q146" s="5">
        <v>37634530690</v>
      </c>
      <c r="R146" s="5">
        <v>401522043682</v>
      </c>
      <c r="S146" s="5">
        <v>222850974729</v>
      </c>
      <c r="T146" s="5">
        <v>76721798801</v>
      </c>
      <c r="U146" s="5">
        <v>64982447326</v>
      </c>
    </row>
    <row r="147" spans="2:21" ht="15.5" x14ac:dyDescent="0.35">
      <c r="C147" t="s">
        <v>659</v>
      </c>
      <c r="D147" s="5">
        <v>-2289707094</v>
      </c>
      <c r="E147" s="5">
        <v>-3622015067</v>
      </c>
      <c r="F147" s="5">
        <v>-2872756115</v>
      </c>
      <c r="G147" s="5">
        <v>3313601931</v>
      </c>
      <c r="I147" s="5">
        <v>-9652764793</v>
      </c>
      <c r="J147" s="5">
        <v>-15714946044</v>
      </c>
      <c r="K147" s="5">
        <v>-17515765836</v>
      </c>
      <c r="L147" s="5">
        <v>-26012356829</v>
      </c>
      <c r="M147" s="5">
        <v>-18758741445</v>
      </c>
      <c r="N147" s="5">
        <v>-37916337598</v>
      </c>
      <c r="O147" s="5">
        <v>-47995611965</v>
      </c>
      <c r="P147" s="5">
        <v>-18891215055</v>
      </c>
      <c r="Q147" s="5">
        <v>-22593901011</v>
      </c>
      <c r="R147" s="5">
        <v>-274888925620</v>
      </c>
      <c r="S147" s="5">
        <v>-132991534634</v>
      </c>
      <c r="T147" s="5">
        <v>-67063833895</v>
      </c>
      <c r="U147" s="5">
        <v>-53169895820</v>
      </c>
    </row>
    <row r="148" spans="2:21" ht="15.5" x14ac:dyDescent="0.35">
      <c r="C148" t="s">
        <v>648</v>
      </c>
      <c r="E148" s="5">
        <v>-43972772</v>
      </c>
      <c r="F148" s="5">
        <v>-3250000</v>
      </c>
      <c r="G148" s="5">
        <v>-5250000</v>
      </c>
      <c r="I148" s="5">
        <v>-859363154</v>
      </c>
      <c r="J148" s="5">
        <v>-651446679</v>
      </c>
      <c r="K148" s="5">
        <v>-1068128541</v>
      </c>
      <c r="L148" s="5">
        <v>-1327680636</v>
      </c>
      <c r="M148" s="5">
        <v>-1359419402</v>
      </c>
      <c r="N148" s="5">
        <v>-1313019971</v>
      </c>
      <c r="O148" s="5">
        <v>-2122307029</v>
      </c>
      <c r="P148" s="5">
        <v>-1282933788</v>
      </c>
      <c r="Q148" s="5">
        <v>-1201936259</v>
      </c>
      <c r="R148" s="5">
        <v>-20043524906</v>
      </c>
      <c r="S148" s="5">
        <v>-11945369371</v>
      </c>
      <c r="T148" s="5">
        <v>-3729198974</v>
      </c>
      <c r="U148" s="5">
        <v>-2824881876</v>
      </c>
    </row>
    <row r="149" spans="2:21" ht="15.5" x14ac:dyDescent="0.35">
      <c r="C149" t="s">
        <v>605</v>
      </c>
    </row>
    <row r="150" spans="2:21" ht="15.5" x14ac:dyDescent="0.35">
      <c r="C150" t="s">
        <v>2444</v>
      </c>
      <c r="D150" s="5">
        <v>96564702</v>
      </c>
      <c r="E150" s="5">
        <v>152864451</v>
      </c>
      <c r="F150" s="5">
        <v>32502919</v>
      </c>
      <c r="G150" s="5">
        <v>52507185</v>
      </c>
      <c r="I150" s="5">
        <v>328430343</v>
      </c>
      <c r="J150" s="5">
        <v>132142986</v>
      </c>
      <c r="K150" s="5">
        <v>558411083</v>
      </c>
      <c r="L150" s="5">
        <v>658685898</v>
      </c>
      <c r="M150" s="5">
        <v>999769777</v>
      </c>
      <c r="N150" s="5">
        <v>300021081</v>
      </c>
      <c r="O150" s="5">
        <v>200537651</v>
      </c>
      <c r="P150" s="5">
        <v>34931733</v>
      </c>
      <c r="Q150" s="5">
        <v>229672079</v>
      </c>
      <c r="R150" s="5">
        <v>864140744</v>
      </c>
      <c r="S150" s="5">
        <v>605457828</v>
      </c>
      <c r="T150" s="5">
        <v>5922193576</v>
      </c>
      <c r="U150" s="5">
        <v>324000000</v>
      </c>
    </row>
    <row r="151" spans="2:21" ht="15.5" x14ac:dyDescent="0.35">
      <c r="C151" t="s">
        <v>183</v>
      </c>
      <c r="D151" s="5">
        <v>-2749840421</v>
      </c>
      <c r="E151" s="5">
        <v>-2751291404</v>
      </c>
      <c r="F151" s="5">
        <v>-2635907832</v>
      </c>
      <c r="G151" s="5">
        <v>-2404072926</v>
      </c>
      <c r="I151" s="5">
        <v>-10411754611</v>
      </c>
      <c r="J151" s="5">
        <v>-9177661861</v>
      </c>
      <c r="K151" s="5">
        <v>9905214624</v>
      </c>
      <c r="L151" s="5">
        <v>-60393162094</v>
      </c>
      <c r="M151" s="5">
        <v>-6457951498</v>
      </c>
      <c r="N151" s="5">
        <v>-11425344037</v>
      </c>
      <c r="O151" s="5">
        <v>-99728862746</v>
      </c>
      <c r="P151" s="5">
        <v>112722104488</v>
      </c>
      <c r="Q151" s="5">
        <v>39215746353</v>
      </c>
      <c r="R151" s="5">
        <v>-39158200396</v>
      </c>
      <c r="S151" s="5">
        <v>-25240391245</v>
      </c>
      <c r="T151" s="5">
        <v>-7885099644</v>
      </c>
      <c r="U151" s="5">
        <v>-5443315548</v>
      </c>
    </row>
    <row r="152" spans="2:21" ht="15.5" x14ac:dyDescent="0.35">
      <c r="C152" t="s">
        <v>184</v>
      </c>
      <c r="D152" s="5">
        <v>5976294445</v>
      </c>
      <c r="E152" s="5">
        <v>7298096649</v>
      </c>
      <c r="F152" s="5">
        <v>6715414389</v>
      </c>
      <c r="I152" s="5">
        <v>14012461038</v>
      </c>
      <c r="J152" s="5">
        <v>-950000</v>
      </c>
      <c r="K152" s="5">
        <v>-31485889998</v>
      </c>
      <c r="L152" s="5">
        <v>45203742827</v>
      </c>
      <c r="M152" s="5">
        <v>-2945646777</v>
      </c>
      <c r="N152" s="5">
        <v>-20934386032</v>
      </c>
      <c r="O152" s="5">
        <v>87681061178</v>
      </c>
      <c r="P152" s="5">
        <v>-104152598570</v>
      </c>
      <c r="Q152" s="5">
        <v>-51769684142</v>
      </c>
      <c r="R152" s="5">
        <v>-60361300000</v>
      </c>
      <c r="S152" s="5">
        <v>-35100633187</v>
      </c>
      <c r="T152" s="5">
        <v>-169000000</v>
      </c>
      <c r="U152" s="5">
        <v>-573916473</v>
      </c>
    </row>
    <row r="153" spans="2:21" ht="15.5" x14ac:dyDescent="0.35">
      <c r="C153" t="s">
        <v>225</v>
      </c>
      <c r="L153" s="5">
        <v>-307085943</v>
      </c>
      <c r="M153" s="5">
        <v>-156632757</v>
      </c>
      <c r="N153" s="5">
        <v>-3842717883</v>
      </c>
      <c r="O153" s="5">
        <v>69854297823</v>
      </c>
      <c r="P153" s="5">
        <v>-23445412261</v>
      </c>
      <c r="S153" s="5">
        <v>-45674186643</v>
      </c>
    </row>
    <row r="154" spans="2:21" ht="15.5" x14ac:dyDescent="0.35">
      <c r="C154" t="s">
        <v>2445</v>
      </c>
    </row>
    <row r="155" spans="2:21" ht="15.5" x14ac:dyDescent="0.35">
      <c r="C155" t="s">
        <v>2446</v>
      </c>
    </row>
    <row r="156" spans="2:21" ht="15.5" x14ac:dyDescent="0.35">
      <c r="C156" t="s">
        <v>207</v>
      </c>
      <c r="D156" s="5">
        <v>-2000000</v>
      </c>
      <c r="E156" s="5">
        <v>1050000</v>
      </c>
      <c r="J156" s="5">
        <v>-950000</v>
      </c>
      <c r="K156" s="5">
        <v>-1050926671</v>
      </c>
      <c r="L156" s="5">
        <v>-1700000</v>
      </c>
      <c r="N156" s="5">
        <v>-286360000</v>
      </c>
      <c r="T156" s="5">
        <v>-169000000</v>
      </c>
      <c r="U156" s="5">
        <v>-668900000</v>
      </c>
    </row>
    <row r="157" spans="2:21" ht="15.5" x14ac:dyDescent="0.35">
      <c r="C157" t="s">
        <v>432</v>
      </c>
      <c r="R157" s="5">
        <v>174855200000</v>
      </c>
    </row>
    <row r="158" spans="2:21" ht="15.5" x14ac:dyDescent="0.35">
      <c r="C158" t="s">
        <v>2447</v>
      </c>
    </row>
    <row r="159" spans="2:21" ht="15.5" x14ac:dyDescent="0.35">
      <c r="C159" t="s">
        <v>796</v>
      </c>
    </row>
    <row r="160" spans="2:21" ht="15.5" x14ac:dyDescent="0.35">
      <c r="C160" t="s">
        <v>1369</v>
      </c>
      <c r="N160" s="5">
        <v>-8016500000</v>
      </c>
      <c r="O160" s="5">
        <v>-5873600000</v>
      </c>
      <c r="P160" s="5">
        <v>-698400000</v>
      </c>
      <c r="Q160" s="5">
        <v>-144000000</v>
      </c>
    </row>
    <row r="161" spans="3:21" ht="15.5" x14ac:dyDescent="0.35">
      <c r="C161" t="s">
        <v>2448</v>
      </c>
      <c r="E161" s="5">
        <v>-6728210344</v>
      </c>
      <c r="F161" s="5">
        <v>6715414389</v>
      </c>
      <c r="I161" s="5">
        <v>-12795955</v>
      </c>
      <c r="K161" s="5">
        <v>-86468801</v>
      </c>
      <c r="L161" s="5">
        <v>-129867224</v>
      </c>
      <c r="M161" s="5">
        <v>-1234724251</v>
      </c>
      <c r="N161" s="5">
        <v>8451920391</v>
      </c>
      <c r="O161" s="5">
        <v>11393111352</v>
      </c>
      <c r="P161" s="5">
        <v>-40499474203</v>
      </c>
    </row>
    <row r="162" spans="3:21" ht="15.5" x14ac:dyDescent="0.35">
      <c r="C162" t="s">
        <v>2449</v>
      </c>
      <c r="L162" s="5">
        <v>30681007468</v>
      </c>
      <c r="N162" s="5">
        <v>-30000000000</v>
      </c>
    </row>
    <row r="163" spans="3:21" ht="15.5" x14ac:dyDescent="0.35">
      <c r="C163" t="s">
        <v>2450</v>
      </c>
    </row>
    <row r="164" spans="3:21" ht="15.5" x14ac:dyDescent="0.35">
      <c r="C164" t="s">
        <v>2451</v>
      </c>
      <c r="O164" s="5">
        <v>600000000</v>
      </c>
    </row>
    <row r="165" spans="3:21" ht="15.5" x14ac:dyDescent="0.35">
      <c r="C165" t="s">
        <v>2452</v>
      </c>
      <c r="D165" s="5">
        <v>5978294445</v>
      </c>
      <c r="E165" s="5">
        <v>14026851993</v>
      </c>
      <c r="I165" s="5">
        <v>14026851993</v>
      </c>
      <c r="K165" s="5">
        <v>-30548656689</v>
      </c>
      <c r="L165" s="5">
        <v>14961388526</v>
      </c>
      <c r="M165" s="5">
        <v>-1554289769</v>
      </c>
      <c r="N165" s="5">
        <v>12759271460</v>
      </c>
      <c r="O165" s="5">
        <v>11707252003</v>
      </c>
      <c r="P165" s="5">
        <v>-33475812106</v>
      </c>
      <c r="Q165" s="5">
        <v>-40690684142</v>
      </c>
      <c r="S165" s="5">
        <v>10573553456</v>
      </c>
    </row>
    <row r="166" spans="3:21" ht="15.5" x14ac:dyDescent="0.35">
      <c r="C166" t="s">
        <v>887</v>
      </c>
      <c r="E166" s="5">
        <v>-1595000</v>
      </c>
      <c r="I166" s="5">
        <v>-1595000</v>
      </c>
      <c r="K166" s="5">
        <v>200162163</v>
      </c>
      <c r="U166" s="5">
        <v>94983527</v>
      </c>
    </row>
    <row r="167" spans="3:21" ht="15.5" x14ac:dyDescent="0.35">
      <c r="C167" t="s">
        <v>1184</v>
      </c>
      <c r="P167" s="5">
        <v>-6033500000</v>
      </c>
      <c r="Q167" s="5">
        <v>-10935000000</v>
      </c>
      <c r="R167" s="5">
        <v>-235216500000</v>
      </c>
    </row>
    <row r="168" spans="3:21" ht="15.5" x14ac:dyDescent="0.35">
      <c r="C168" t="s">
        <v>2453</v>
      </c>
    </row>
    <row r="169" spans="3:21" ht="15.5" x14ac:dyDescent="0.35">
      <c r="C169" t="s">
        <v>241</v>
      </c>
      <c r="D169" s="5">
        <v>-2749840421</v>
      </c>
      <c r="E169" s="5">
        <v>-2751291404</v>
      </c>
      <c r="F169" s="5">
        <v>-2635907832</v>
      </c>
      <c r="G169" s="5">
        <v>-2404072926</v>
      </c>
      <c r="I169" s="5">
        <v>-10411754611</v>
      </c>
      <c r="J169" s="5">
        <v>-9177661861</v>
      </c>
      <c r="K169" s="5">
        <v>9905214624</v>
      </c>
      <c r="L169" s="5">
        <v>-60393162094</v>
      </c>
      <c r="M169" s="5">
        <v>-6457951498</v>
      </c>
      <c r="N169" s="5">
        <v>-11425344037</v>
      </c>
      <c r="O169" s="5">
        <v>-99728862746</v>
      </c>
      <c r="P169" s="5">
        <v>112722104488</v>
      </c>
      <c r="Q169" s="5">
        <v>39215746353</v>
      </c>
      <c r="R169" s="5">
        <v>-39158200396</v>
      </c>
      <c r="S169" s="5">
        <v>-25240391245</v>
      </c>
      <c r="T169" s="5">
        <v>-7885099644</v>
      </c>
      <c r="U169" s="5">
        <v>-5443315548</v>
      </c>
    </row>
    <row r="170" spans="3:21" ht="15.5" x14ac:dyDescent="0.35">
      <c r="C170" t="s">
        <v>2454</v>
      </c>
      <c r="D170" s="5">
        <v>-2697652216</v>
      </c>
      <c r="E170" s="5">
        <v>-2631319513</v>
      </c>
      <c r="F170" s="5">
        <v>-2566617870</v>
      </c>
      <c r="G170" s="5">
        <v>-2503507178</v>
      </c>
      <c r="I170" s="5">
        <v>-10143392878</v>
      </c>
      <c r="J170" s="5">
        <v>-9181925312</v>
      </c>
      <c r="K170" s="5">
        <v>-8229770754</v>
      </c>
      <c r="L170" s="5">
        <v>-7317710863</v>
      </c>
      <c r="M170" s="5">
        <v>-6558740989</v>
      </c>
      <c r="N170" s="5">
        <v>-5878489075</v>
      </c>
      <c r="P170" s="5">
        <v>-6083224222</v>
      </c>
      <c r="Q170" s="5">
        <v>45000000000</v>
      </c>
      <c r="R170" s="5">
        <v>-42323323973</v>
      </c>
      <c r="S170" s="5">
        <v>-26576741943</v>
      </c>
      <c r="T170" s="5">
        <v>-31061632613</v>
      </c>
      <c r="U170" s="5">
        <v>-1366795798</v>
      </c>
    </row>
    <row r="171" spans="3:21" ht="15.5" x14ac:dyDescent="0.35">
      <c r="C171" t="s">
        <v>1500</v>
      </c>
      <c r="L171" s="5">
        <v>-50479414653</v>
      </c>
      <c r="N171" s="5">
        <v>-62797520</v>
      </c>
      <c r="T171" s="5">
        <v>-5907287688</v>
      </c>
      <c r="U171" s="5">
        <v>-84357892</v>
      </c>
    </row>
    <row r="172" spans="3:21" ht="15.5" x14ac:dyDescent="0.35">
      <c r="C172" t="s">
        <v>2455</v>
      </c>
      <c r="G172" s="5">
        <v>30000000</v>
      </c>
      <c r="O172" s="5">
        <v>-92599070729</v>
      </c>
      <c r="Q172" s="5">
        <v>-12484939665</v>
      </c>
      <c r="R172" s="5">
        <v>22484116365</v>
      </c>
      <c r="S172" s="5">
        <v>-1713704402</v>
      </c>
      <c r="T172" s="5">
        <v>-4025549454</v>
      </c>
      <c r="U172" s="5">
        <v>-115670874017</v>
      </c>
    </row>
    <row r="173" spans="3:21" ht="15.5" x14ac:dyDescent="0.35">
      <c r="C173" t="s">
        <v>2456</v>
      </c>
    </row>
    <row r="174" spans="3:21" ht="15.5" x14ac:dyDescent="0.35">
      <c r="C174" t="s">
        <v>140</v>
      </c>
      <c r="F174" s="5">
        <v>-28818000</v>
      </c>
      <c r="G174" s="5">
        <v>-10394000</v>
      </c>
    </row>
    <row r="175" spans="3:21" ht="15.5" x14ac:dyDescent="0.35">
      <c r="C175" t="s">
        <v>1552</v>
      </c>
      <c r="E175" s="5">
        <v>-182088305</v>
      </c>
      <c r="I175" s="5">
        <v>-182088305</v>
      </c>
      <c r="J175" s="5">
        <v>-205227048</v>
      </c>
      <c r="K175" s="5">
        <v>649877460</v>
      </c>
    </row>
    <row r="176" spans="3:21" ht="15.5" x14ac:dyDescent="0.35">
      <c r="C176" t="s">
        <v>2457</v>
      </c>
    </row>
    <row r="177" spans="3:21" ht="15.5" x14ac:dyDescent="0.35">
      <c r="C177" t="s">
        <v>2458</v>
      </c>
    </row>
    <row r="178" spans="3:21" ht="15.5" x14ac:dyDescent="0.35">
      <c r="C178" t="s">
        <v>256</v>
      </c>
      <c r="P178" s="5">
        <v>-14575000000</v>
      </c>
    </row>
    <row r="179" spans="3:21" ht="15.5" x14ac:dyDescent="0.35">
      <c r="C179" t="s">
        <v>2459</v>
      </c>
      <c r="P179" s="5">
        <v>18630328710</v>
      </c>
      <c r="Q179" s="5">
        <v>-2149349111</v>
      </c>
      <c r="R179" s="5">
        <v>-10456280193</v>
      </c>
      <c r="S179" s="5">
        <v>3050055100</v>
      </c>
    </row>
    <row r="180" spans="3:21" ht="15.5" x14ac:dyDescent="0.35">
      <c r="C180" t="s">
        <v>2460</v>
      </c>
      <c r="D180" s="5">
        <v>-51306762</v>
      </c>
      <c r="E180" s="5">
        <v>-88227000</v>
      </c>
      <c r="F180" s="5">
        <v>115840524</v>
      </c>
      <c r="G180" s="5">
        <v>-51306762</v>
      </c>
      <c r="I180" s="5">
        <v>-75000000</v>
      </c>
      <c r="J180" s="5">
        <v>196601518</v>
      </c>
      <c r="O180" s="5">
        <v>243084875</v>
      </c>
    </row>
    <row r="181" spans="3:21" ht="15.5" x14ac:dyDescent="0.35">
      <c r="C181" t="s">
        <v>1257</v>
      </c>
    </row>
    <row r="182" spans="3:21" ht="15.5" x14ac:dyDescent="0.35">
      <c r="C182" t="s">
        <v>2461</v>
      </c>
    </row>
    <row r="183" spans="3:21" ht="15.5" x14ac:dyDescent="0.35">
      <c r="C183" t="s">
        <v>2462</v>
      </c>
      <c r="P183" s="5">
        <v>114750000000</v>
      </c>
    </row>
    <row r="184" spans="3:21" ht="15.5" x14ac:dyDescent="0.35">
      <c r="C184" t="s">
        <v>2463</v>
      </c>
      <c r="E184" s="5">
        <v>153920286</v>
      </c>
      <c r="F184" s="5">
        <v>-153920286</v>
      </c>
      <c r="O184" s="5">
        <v>18621789576</v>
      </c>
      <c r="U184" s="5">
        <v>74325000000</v>
      </c>
    </row>
    <row r="185" spans="3:21" ht="15.5" x14ac:dyDescent="0.35">
      <c r="C185" t="s">
        <v>2464</v>
      </c>
      <c r="L185" s="5">
        <v>-600000000</v>
      </c>
      <c r="M185" s="5">
        <v>600000000</v>
      </c>
      <c r="N185" s="5">
        <v>116230127</v>
      </c>
      <c r="U185" s="5">
        <v>21063870546</v>
      </c>
    </row>
    <row r="186" spans="3:21" ht="15.5" x14ac:dyDescent="0.35">
      <c r="C186" t="s">
        <v>2465</v>
      </c>
      <c r="L186" s="5">
        <v>1273708</v>
      </c>
    </row>
    <row r="187" spans="3:21" ht="15.5" x14ac:dyDescent="0.35">
      <c r="C187" t="s">
        <v>1981</v>
      </c>
      <c r="J187" s="5">
        <v>19262465</v>
      </c>
      <c r="K187" s="5">
        <v>-11038183</v>
      </c>
      <c r="L187" s="5">
        <v>11038183</v>
      </c>
      <c r="Q187" s="5">
        <v>8850035129</v>
      </c>
      <c r="R187" s="5">
        <v>-8862712595</v>
      </c>
      <c r="U187" s="5">
        <v>466750012</v>
      </c>
    </row>
    <row r="188" spans="3:21" ht="15.5" x14ac:dyDescent="0.35">
      <c r="C188" t="s">
        <v>278</v>
      </c>
      <c r="D188" s="5">
        <v>20762998</v>
      </c>
      <c r="E188" s="5">
        <v>181435222</v>
      </c>
      <c r="F188" s="5">
        <v>-2336682</v>
      </c>
      <c r="G188" s="5">
        <v>-385827896</v>
      </c>
      <c r="I188" s="5">
        <v>-377752177</v>
      </c>
      <c r="J188" s="5">
        <v>358358934</v>
      </c>
      <c r="K188" s="5">
        <v>-352832023</v>
      </c>
      <c r="L188" s="5">
        <v>-6016448102</v>
      </c>
      <c r="M188" s="5">
        <v>5962936947</v>
      </c>
      <c r="N188" s="5">
        <v>-43786326680</v>
      </c>
      <c r="O188" s="5">
        <v>2539303097</v>
      </c>
      <c r="P188" s="5">
        <v>40589614590</v>
      </c>
      <c r="Q188" s="5">
        <v>-371536923</v>
      </c>
      <c r="R188" s="5">
        <v>-2567840769</v>
      </c>
      <c r="S188" s="5">
        <v>3890740031</v>
      </c>
      <c r="T188" s="5">
        <v>-1012546141</v>
      </c>
      <c r="U188" s="5">
        <v>219110317</v>
      </c>
    </row>
    <row r="189" spans="3:21" ht="15.5" x14ac:dyDescent="0.35">
      <c r="C189" t="s">
        <v>279</v>
      </c>
      <c r="D189" s="5">
        <v>1591709494</v>
      </c>
      <c r="I189" s="5">
        <v>1969461671</v>
      </c>
      <c r="J189" s="5">
        <v>1611102737</v>
      </c>
      <c r="K189" s="5">
        <v>1963934760</v>
      </c>
      <c r="L189" s="5">
        <v>7980382862</v>
      </c>
      <c r="M189" s="5">
        <v>2017445915</v>
      </c>
      <c r="N189" s="5">
        <v>45803772595</v>
      </c>
      <c r="O189" s="5">
        <v>43373347816</v>
      </c>
      <c r="P189" s="5">
        <v>2783733226</v>
      </c>
      <c r="Q189" s="5">
        <v>3155270149</v>
      </c>
      <c r="R189" s="5">
        <v>5723110918</v>
      </c>
      <c r="S189" s="5">
        <v>1832370888</v>
      </c>
      <c r="T189" s="5">
        <v>2844917029</v>
      </c>
      <c r="U189" s="5">
        <v>2625806712</v>
      </c>
    </row>
    <row r="190" spans="3:21" ht="15.5" x14ac:dyDescent="0.35">
      <c r="C190" t="s">
        <v>2466</v>
      </c>
      <c r="O190" s="5">
        <v>-108878321</v>
      </c>
    </row>
    <row r="191" spans="3:21" ht="15.5" x14ac:dyDescent="0.35">
      <c r="C191" t="s">
        <v>2467</v>
      </c>
    </row>
    <row r="192" spans="3:21" ht="15.5" x14ac:dyDescent="0.35">
      <c r="C192" t="s">
        <v>280</v>
      </c>
    </row>
    <row r="193" spans="2:21" ht="15.5" x14ac:dyDescent="0.35">
      <c r="C193" t="s">
        <v>282</v>
      </c>
      <c r="D193" s="5">
        <v>1612472492</v>
      </c>
      <c r="E193" s="5">
        <v>181435222</v>
      </c>
      <c r="F193" s="5">
        <v>-2336682</v>
      </c>
      <c r="G193" s="5">
        <v>-385827896</v>
      </c>
      <c r="I193" s="5">
        <v>1591709494</v>
      </c>
      <c r="J193" s="5">
        <v>1969461671</v>
      </c>
      <c r="K193" s="5">
        <v>1611102737</v>
      </c>
      <c r="L193" s="5">
        <v>1963934760</v>
      </c>
      <c r="M193" s="5">
        <v>7980382862</v>
      </c>
      <c r="N193" s="5">
        <v>2017445915</v>
      </c>
      <c r="O193" s="5">
        <v>45803772592</v>
      </c>
      <c r="P193" s="5">
        <v>43373347816</v>
      </c>
      <c r="Q193" s="5">
        <v>2783733226</v>
      </c>
      <c r="R193" s="5">
        <v>3155270149</v>
      </c>
      <c r="S193" s="5">
        <v>5723110919</v>
      </c>
      <c r="T193" s="5">
        <v>1832370888</v>
      </c>
      <c r="U193" s="5">
        <v>2844917029</v>
      </c>
    </row>
    <row r="195" spans="2:21" ht="15.5" x14ac:dyDescent="0.35">
      <c r="B195" t="s">
        <v>283</v>
      </c>
      <c r="C195" t="s">
        <v>11</v>
      </c>
      <c r="D195" s="5">
        <v>6400000000</v>
      </c>
      <c r="E195" s="5">
        <v>6400000000</v>
      </c>
      <c r="F195" s="5">
        <v>6400000000</v>
      </c>
      <c r="G195" s="5">
        <v>6400000000</v>
      </c>
      <c r="I195" s="5">
        <v>6400000000</v>
      </c>
      <c r="J195" s="5">
        <v>6400000000</v>
      </c>
      <c r="K195" s="5">
        <v>6400000000</v>
      </c>
      <c r="L195" s="5">
        <v>2720000000</v>
      </c>
      <c r="M195" s="5">
        <v>2720000000</v>
      </c>
      <c r="N195" s="5">
        <v>2720000000</v>
      </c>
      <c r="O195" s="5">
        <v>2720000000</v>
      </c>
      <c r="P195" s="5">
        <v>2720000000</v>
      </c>
      <c r="Q195" s="5">
        <v>2720000000</v>
      </c>
      <c r="R195" s="5">
        <v>2720000000</v>
      </c>
      <c r="S195" s="5">
        <v>2720000000</v>
      </c>
      <c r="T195" s="5">
        <v>2720000000</v>
      </c>
      <c r="U195" s="5">
        <v>2720000000</v>
      </c>
    </row>
    <row r="196" spans="2:21" ht="15.5" x14ac:dyDescent="0.35">
      <c r="C196" t="s">
        <v>284</v>
      </c>
      <c r="D196" s="6">
        <v>-0.3</v>
      </c>
      <c r="E196" s="6">
        <v>-0.14000000000000001</v>
      </c>
      <c r="F196" s="6">
        <v>-0.3</v>
      </c>
      <c r="G196" s="6">
        <v>-0.4</v>
      </c>
    </row>
    <row r="197" spans="2:21" ht="15.5" x14ac:dyDescent="0.35">
      <c r="C197" t="s">
        <v>285</v>
      </c>
      <c r="D197" s="6">
        <v>-746.67</v>
      </c>
      <c r="E197" s="6">
        <v>-2114.29</v>
      </c>
      <c r="F197" s="6">
        <v>-1226.67</v>
      </c>
      <c r="G197" s="5">
        <v>-870</v>
      </c>
    </row>
    <row r="198" spans="2:21" ht="15.5" x14ac:dyDescent="0.35">
      <c r="C198" t="s">
        <v>72</v>
      </c>
      <c r="D198" s="5">
        <v>0</v>
      </c>
      <c r="E198" s="5">
        <v>0</v>
      </c>
      <c r="F198" s="5">
        <v>0</v>
      </c>
      <c r="G198" s="5">
        <v>0</v>
      </c>
    </row>
    <row r="199" spans="2:21" ht="15.5" x14ac:dyDescent="0.35">
      <c r="C199" t="s">
        <v>286</v>
      </c>
      <c r="D199" s="5">
        <v>-1920000000</v>
      </c>
      <c r="E199" s="5">
        <v>-260000000</v>
      </c>
      <c r="F199" s="5">
        <v>-1810000000</v>
      </c>
      <c r="G199" s="5">
        <v>-2460000000</v>
      </c>
    </row>
    <row r="200" spans="2:21" ht="15.5" x14ac:dyDescent="0.35">
      <c r="C200" t="s">
        <v>287</v>
      </c>
      <c r="D200" s="6">
        <v>-2.5999999999999999E-3</v>
      </c>
      <c r="E200" s="6">
        <v>-1.1000000000000001E-3</v>
      </c>
      <c r="F200" s="6">
        <v>-2.5000000000000001E-3</v>
      </c>
      <c r="G200" s="6">
        <v>-3.3E-3</v>
      </c>
    </row>
    <row r="201" spans="2:21" ht="15.5" x14ac:dyDescent="0.35">
      <c r="C201" t="s">
        <v>288</v>
      </c>
      <c r="D201" s="6">
        <v>-2.8000000000000004E-3</v>
      </c>
      <c r="E201" s="6">
        <v>-1.1999999999999999E-3</v>
      </c>
      <c r="F201" s="6">
        <v>-2.8000000000000004E-3</v>
      </c>
      <c r="G201" s="6">
        <v>-3.5999999999999999E-3</v>
      </c>
    </row>
    <row r="202" spans="2:21" ht="15.5" x14ac:dyDescent="0.35">
      <c r="C202" t="s">
        <v>289</v>
      </c>
      <c r="D202" s="6">
        <v>-2.8000000000000004E-3</v>
      </c>
      <c r="E202" s="6">
        <v>-8.9999999999999998E-4</v>
      </c>
      <c r="F202" s="6">
        <v>-2.7000000000000001E-3</v>
      </c>
      <c r="G202" s="6">
        <v>-3.7000000000000002E-3</v>
      </c>
    </row>
    <row r="203" spans="2:21" ht="15.5" x14ac:dyDescent="0.35">
      <c r="C203" t="s">
        <v>290</v>
      </c>
      <c r="D203" s="6">
        <v>-105.8</v>
      </c>
      <c r="E203" s="6">
        <v>-2.2799999999999998</v>
      </c>
      <c r="F203" s="6">
        <v>-74.08</v>
      </c>
      <c r="G203" s="6">
        <v>-1047.23</v>
      </c>
    </row>
    <row r="204" spans="2:21" ht="15.5" x14ac:dyDescent="0.35">
      <c r="C204" t="s">
        <v>291</v>
      </c>
      <c r="D204" s="5">
        <v>693000000000</v>
      </c>
      <c r="E204" s="5">
        <v>695000000000</v>
      </c>
      <c r="F204" s="5">
        <v>695000000000</v>
      </c>
      <c r="G204" s="5">
        <v>697000000000</v>
      </c>
    </row>
    <row r="205" spans="2:21" ht="15.5" x14ac:dyDescent="0.35">
      <c r="C205" t="s">
        <v>292</v>
      </c>
      <c r="D205" s="6">
        <v>2.0699999999999998</v>
      </c>
      <c r="E205" s="6">
        <v>2.73</v>
      </c>
      <c r="F205" s="6">
        <v>3.39</v>
      </c>
      <c r="G205" s="6">
        <v>3.2</v>
      </c>
    </row>
    <row r="206" spans="2:21" ht="15.5" x14ac:dyDescent="0.35">
      <c r="C206" t="s">
        <v>293</v>
      </c>
      <c r="D206" s="6">
        <v>108.21</v>
      </c>
      <c r="E206" s="6">
        <v>108.51</v>
      </c>
      <c r="F206" s="6">
        <v>108.56</v>
      </c>
      <c r="G206" s="6">
        <v>108.86</v>
      </c>
    </row>
    <row r="207" spans="2:21" ht="15.5" x14ac:dyDescent="0.35">
      <c r="C207" t="s">
        <v>294</v>
      </c>
      <c r="D207" s="6">
        <v>2.0699999999999998</v>
      </c>
      <c r="E207" s="6">
        <v>2.73</v>
      </c>
      <c r="F207" s="6">
        <v>3.39</v>
      </c>
      <c r="G207" s="6">
        <v>3.2</v>
      </c>
    </row>
    <row r="208" spans="2:21" ht="15.5" x14ac:dyDescent="0.35">
      <c r="C208" t="s">
        <v>295</v>
      </c>
      <c r="D208" s="6">
        <v>108.19</v>
      </c>
      <c r="E208" s="6">
        <v>108.49</v>
      </c>
      <c r="F208" s="6">
        <v>108.54</v>
      </c>
      <c r="G208" s="6">
        <v>108.84</v>
      </c>
    </row>
    <row r="209" spans="3:21" ht="15.5" x14ac:dyDescent="0.35">
      <c r="C209" t="s">
        <v>296</v>
      </c>
      <c r="D209" s="5">
        <v>56000000000</v>
      </c>
      <c r="E209" s="5">
        <v>61000000000</v>
      </c>
      <c r="F209" s="5">
        <v>62000000000</v>
      </c>
      <c r="G209" s="5">
        <v>62000000000</v>
      </c>
    </row>
    <row r="210" spans="3:21" ht="15.5" x14ac:dyDescent="0.35">
      <c r="C210" t="s">
        <v>297</v>
      </c>
      <c r="D210" s="5">
        <v>8000000000</v>
      </c>
      <c r="E210" s="5">
        <v>10000000000</v>
      </c>
      <c r="F210" s="5">
        <v>11000000000</v>
      </c>
      <c r="G210" s="5">
        <v>11000000000</v>
      </c>
    </row>
    <row r="211" spans="3:21" ht="15.5" x14ac:dyDescent="0.35">
      <c r="C211" t="s">
        <v>298</v>
      </c>
      <c r="D211" s="5">
        <v>693000000000</v>
      </c>
      <c r="E211" s="5">
        <v>694000000000</v>
      </c>
      <c r="F211" s="5">
        <v>695000000000</v>
      </c>
      <c r="G211" s="5">
        <v>697000000000</v>
      </c>
    </row>
    <row r="212" spans="3:21" ht="15.5" x14ac:dyDescent="0.35">
      <c r="C212" t="s">
        <v>23</v>
      </c>
      <c r="D212" s="5">
        <v>8000000000</v>
      </c>
      <c r="E212" s="5">
        <v>72000000000</v>
      </c>
      <c r="F212" s="5">
        <v>74000000000</v>
      </c>
      <c r="G212" s="5">
        <v>73000000000</v>
      </c>
    </row>
    <row r="213" spans="3:21" ht="15.5" x14ac:dyDescent="0.35">
      <c r="C213" t="s">
        <v>20</v>
      </c>
      <c r="D213" s="5">
        <v>62000000000</v>
      </c>
      <c r="E213" s="5">
        <v>70000000000</v>
      </c>
      <c r="F213" s="5">
        <v>72000000000</v>
      </c>
      <c r="G213" s="5">
        <v>72000000000</v>
      </c>
    </row>
    <row r="214" spans="3:21" ht="15.5" x14ac:dyDescent="0.35">
      <c r="C214" t="s">
        <v>299</v>
      </c>
      <c r="D214" s="5">
        <v>110000000000</v>
      </c>
      <c r="E214" s="5">
        <v>107000000000</v>
      </c>
      <c r="F214" s="5">
        <v>106000000000</v>
      </c>
      <c r="G214" s="5">
        <v>107000000000</v>
      </c>
    </row>
    <row r="215" spans="3:21" ht="15.5" x14ac:dyDescent="0.35">
      <c r="C215" t="s">
        <v>300</v>
      </c>
      <c r="D215" s="5">
        <v>-3000000000</v>
      </c>
      <c r="E215" s="5">
        <v>-4000000000</v>
      </c>
      <c r="F215" s="5">
        <v>-4000000000</v>
      </c>
      <c r="G215" s="5">
        <v>2000000000</v>
      </c>
    </row>
    <row r="216" spans="3:21" ht="15.5" x14ac:dyDescent="0.35">
      <c r="C216" t="s">
        <v>301</v>
      </c>
      <c r="D216" s="5">
        <v>0</v>
      </c>
      <c r="E216" s="5">
        <v>0</v>
      </c>
    </row>
    <row r="217" spans="3:21" ht="15.5" x14ac:dyDescent="0.35">
      <c r="C217" t="s">
        <v>12</v>
      </c>
      <c r="D217" s="5">
        <v>-3000000000</v>
      </c>
      <c r="E217" s="5">
        <v>-4000000000</v>
      </c>
      <c r="F217" s="5">
        <v>-4000000000</v>
      </c>
      <c r="G217" s="5">
        <v>2000000000</v>
      </c>
    </row>
    <row r="218" spans="3:21" ht="15.5" x14ac:dyDescent="0.35">
      <c r="C218" t="s">
        <v>15</v>
      </c>
      <c r="D218" s="6">
        <v>-0.5</v>
      </c>
      <c r="E218" s="6">
        <v>-0.68</v>
      </c>
      <c r="F218" s="6">
        <v>-0.64</v>
      </c>
      <c r="G218" s="6">
        <v>0.32</v>
      </c>
    </row>
    <row r="219" spans="3:21" ht="15.5" x14ac:dyDescent="0.35">
      <c r="C219" t="s">
        <v>57</v>
      </c>
      <c r="I219" s="6">
        <v>2.27</v>
      </c>
      <c r="J219" s="6">
        <v>1.62</v>
      </c>
      <c r="K219" s="6">
        <v>2.71</v>
      </c>
      <c r="L219" s="6">
        <v>6.36</v>
      </c>
      <c r="M219" s="6">
        <v>3.15</v>
      </c>
      <c r="N219" s="6">
        <v>-0.54</v>
      </c>
      <c r="O219" s="5">
        <v>1</v>
      </c>
      <c r="P219" s="6">
        <v>2.17</v>
      </c>
      <c r="Q219" s="6">
        <v>3.25</v>
      </c>
      <c r="R219" s="6">
        <v>92.16</v>
      </c>
      <c r="S219" s="6">
        <v>30.22</v>
      </c>
      <c r="T219" s="6">
        <v>0.93</v>
      </c>
      <c r="U219" s="6">
        <v>-2.87</v>
      </c>
    </row>
    <row r="220" spans="3:21" ht="15.5" x14ac:dyDescent="0.35">
      <c r="C220" t="s">
        <v>71</v>
      </c>
      <c r="I220" s="6">
        <v>130.4</v>
      </c>
      <c r="J220" s="6">
        <v>336.42</v>
      </c>
      <c r="K220" s="6">
        <v>118.08</v>
      </c>
      <c r="L220" s="6">
        <v>40.25</v>
      </c>
      <c r="M220" s="6">
        <v>120.63</v>
      </c>
      <c r="N220" s="6">
        <v>-1240.74</v>
      </c>
      <c r="O220" s="5">
        <v>470</v>
      </c>
      <c r="P220" s="6">
        <v>322.58</v>
      </c>
      <c r="Q220" s="6">
        <v>158.46</v>
      </c>
      <c r="R220" s="6">
        <v>5.43</v>
      </c>
      <c r="S220" s="6">
        <v>26.47</v>
      </c>
      <c r="T220" s="6">
        <v>482.8</v>
      </c>
      <c r="U220" s="6">
        <v>-134.15</v>
      </c>
    </row>
    <row r="221" spans="3:21" ht="15.5" x14ac:dyDescent="0.35">
      <c r="C221" t="s">
        <v>74</v>
      </c>
      <c r="I221" s="6">
        <v>59.15</v>
      </c>
      <c r="J221" s="6">
        <v>98.76</v>
      </c>
      <c r="K221" s="6">
        <v>48.1</v>
      </c>
      <c r="L221" s="6">
        <v>13.3</v>
      </c>
      <c r="M221" s="6">
        <v>19.61</v>
      </c>
      <c r="N221" s="6">
        <v>35.520000000000003</v>
      </c>
      <c r="O221" s="6">
        <v>15.18</v>
      </c>
      <c r="P221" s="6">
        <v>44.06</v>
      </c>
      <c r="Q221" s="6">
        <v>39.74</v>
      </c>
      <c r="R221" s="6">
        <v>3.38</v>
      </c>
      <c r="S221" s="6">
        <v>9.11</v>
      </c>
      <c r="T221" s="6">
        <v>27.46</v>
      </c>
      <c r="U221" s="6">
        <v>20.65</v>
      </c>
    </row>
    <row r="222" spans="3:21" ht="15.5" x14ac:dyDescent="0.35">
      <c r="C222" t="s">
        <v>302</v>
      </c>
      <c r="I222" s="5">
        <v>16200000000</v>
      </c>
      <c r="J222" s="5">
        <v>11380000000</v>
      </c>
      <c r="K222" s="5">
        <v>18620000000</v>
      </c>
      <c r="L222" s="5">
        <v>21250000000</v>
      </c>
      <c r="M222" s="5">
        <v>21740000000</v>
      </c>
      <c r="N222" s="5">
        <v>13690000000</v>
      </c>
      <c r="O222" s="5">
        <v>22610000000</v>
      </c>
      <c r="P222" s="5">
        <v>18200000000</v>
      </c>
    </row>
    <row r="223" spans="3:21" ht="15.5" x14ac:dyDescent="0.35">
      <c r="C223" t="s">
        <v>303</v>
      </c>
      <c r="I223" s="6">
        <v>1.9199999999999998E-2</v>
      </c>
      <c r="J223" s="6">
        <v>1.3300000000000001E-2</v>
      </c>
      <c r="K223" s="6">
        <v>2.2200000000000001E-2</v>
      </c>
      <c r="L223" s="6">
        <v>2.3E-2</v>
      </c>
      <c r="M223" s="6">
        <v>9.7999999999999997E-3</v>
      </c>
      <c r="N223" s="6">
        <v>-1.7000000000000001E-3</v>
      </c>
      <c r="O223" s="6">
        <v>3.0000000000000001E-3</v>
      </c>
      <c r="P223" s="6">
        <v>6.3E-3</v>
      </c>
      <c r="Q223" s="6">
        <v>1.1000000000000001E-2</v>
      </c>
      <c r="R223" s="6">
        <v>0.32500000000000001</v>
      </c>
      <c r="S223" s="6">
        <v>0.14080000000000001</v>
      </c>
      <c r="T223" s="6">
        <v>5.5000000000000005E-3</v>
      </c>
      <c r="U223" s="6">
        <v>-1.8200000000000001E-2</v>
      </c>
    </row>
    <row r="224" spans="3:21" ht="15.5" x14ac:dyDescent="0.35">
      <c r="C224" t="s">
        <v>304</v>
      </c>
      <c r="I224" s="6">
        <v>2.0899999999999998E-2</v>
      </c>
      <c r="J224" s="6">
        <v>1.5300000000000001E-2</v>
      </c>
      <c r="K224" s="6">
        <v>2.5899999999999999E-2</v>
      </c>
      <c r="L224" s="6">
        <v>2.6499999999999999E-2</v>
      </c>
      <c r="M224" s="6">
        <v>1.3500000000000002E-2</v>
      </c>
      <c r="N224" s="6">
        <v>-2.3999999999999998E-3</v>
      </c>
      <c r="O224" s="6">
        <v>4.3E-3</v>
      </c>
      <c r="P224" s="6">
        <v>9.4999999999999998E-3</v>
      </c>
      <c r="Q224" s="6">
        <v>1.44E-2</v>
      </c>
      <c r="R224" s="6">
        <v>0.41460000000000002</v>
      </c>
      <c r="S224" s="6">
        <v>0.23260000000000003</v>
      </c>
      <c r="T224" s="6">
        <v>9.300000000000001E-3</v>
      </c>
      <c r="U224" s="6">
        <v>-2.9100000000000001E-2</v>
      </c>
    </row>
    <row r="225" spans="3:21" ht="15.5" x14ac:dyDescent="0.35">
      <c r="C225" t="s">
        <v>305</v>
      </c>
      <c r="I225" s="6">
        <v>2.23E-2</v>
      </c>
      <c r="J225" s="6">
        <v>1.5800000000000002E-2</v>
      </c>
      <c r="K225" s="6">
        <v>2.6099999999999998E-2</v>
      </c>
      <c r="L225" s="6">
        <v>3.1099999999999999E-2</v>
      </c>
      <c r="M225" s="6">
        <v>2.9500000000000002E-2</v>
      </c>
      <c r="N225" s="6">
        <v>1.7100000000000001E-2</v>
      </c>
      <c r="O225" s="6">
        <v>2.7799999999999998E-2</v>
      </c>
      <c r="P225" s="6">
        <v>2.3300000000000001E-2</v>
      </c>
      <c r="Q225" s="6">
        <v>1.66E-2</v>
      </c>
      <c r="R225" s="6">
        <v>0.53159999999999996</v>
      </c>
      <c r="S225" s="6">
        <v>0.45579999999999998</v>
      </c>
      <c r="T225" s="6">
        <v>4.1599999999999998E-2</v>
      </c>
      <c r="U225" s="6">
        <v>8.1600000000000006E-2</v>
      </c>
    </row>
    <row r="226" spans="3:21" ht="15.5" x14ac:dyDescent="0.35">
      <c r="C226" t="s">
        <v>306</v>
      </c>
      <c r="I226" s="6">
        <v>44.64</v>
      </c>
      <c r="J226" s="6">
        <v>130.29</v>
      </c>
      <c r="K226" s="6">
        <v>114.15</v>
      </c>
      <c r="L226" s="6">
        <v>5.09</v>
      </c>
      <c r="M226" s="6">
        <v>1.32</v>
      </c>
      <c r="N226" s="6">
        <v>0.81</v>
      </c>
      <c r="O226" s="6">
        <v>1.22</v>
      </c>
      <c r="P226" s="6">
        <v>1.52</v>
      </c>
      <c r="Q226" s="6">
        <v>6.06</v>
      </c>
      <c r="R226" s="6">
        <v>28.91</v>
      </c>
      <c r="S226" s="6">
        <v>12.94</v>
      </c>
      <c r="T226" s="6">
        <v>0.9</v>
      </c>
      <c r="U226" s="6">
        <v>4.46</v>
      </c>
    </row>
    <row r="227" spans="3:21" ht="15.5" x14ac:dyDescent="0.35">
      <c r="C227" t="s">
        <v>68</v>
      </c>
      <c r="I227" s="6">
        <v>2.73</v>
      </c>
      <c r="J227" s="6">
        <v>5.13</v>
      </c>
      <c r="K227" s="6">
        <v>3.06</v>
      </c>
      <c r="L227" s="6">
        <v>1.07</v>
      </c>
      <c r="M227" s="6">
        <v>1.63</v>
      </c>
      <c r="N227" s="6">
        <v>2.92</v>
      </c>
      <c r="O227" s="6">
        <v>2.04</v>
      </c>
      <c r="P227" s="6">
        <v>3.06</v>
      </c>
      <c r="Q227" s="6">
        <v>2.2799999999999998</v>
      </c>
      <c r="R227" s="6">
        <v>2.25</v>
      </c>
      <c r="S227" s="6">
        <v>6.16</v>
      </c>
      <c r="T227" s="6">
        <v>4.5</v>
      </c>
      <c r="U227" s="6">
        <v>3.9</v>
      </c>
    </row>
    <row r="228" spans="3:21" ht="15.5" x14ac:dyDescent="0.35">
      <c r="C228" t="s">
        <v>65</v>
      </c>
      <c r="I228" s="6">
        <v>108.51</v>
      </c>
      <c r="J228" s="6">
        <v>106.15</v>
      </c>
      <c r="K228" s="6">
        <v>104.54</v>
      </c>
      <c r="L228" s="6">
        <v>239.51</v>
      </c>
      <c r="M228" s="6">
        <v>233.52</v>
      </c>
      <c r="N228" s="6">
        <v>229.66</v>
      </c>
      <c r="O228" s="6">
        <v>230.5</v>
      </c>
      <c r="P228" s="6">
        <v>228.95</v>
      </c>
      <c r="Q228" s="6">
        <v>225.7</v>
      </c>
      <c r="R228" s="6">
        <v>222.28</v>
      </c>
      <c r="S228" s="6">
        <v>129.91999999999999</v>
      </c>
      <c r="T228" s="6">
        <v>99.72</v>
      </c>
      <c r="U228" s="6">
        <v>98.79</v>
      </c>
    </row>
    <row r="229" spans="3:21" ht="15.5" x14ac:dyDescent="0.35">
      <c r="C229" t="s">
        <v>307</v>
      </c>
      <c r="I229" s="6">
        <v>2.73</v>
      </c>
      <c r="J229" s="6">
        <v>5.14</v>
      </c>
      <c r="K229" s="6">
        <v>3.06</v>
      </c>
      <c r="L229" s="6">
        <v>1.07</v>
      </c>
      <c r="M229" s="6">
        <v>1.63</v>
      </c>
      <c r="N229" s="6">
        <v>2.92</v>
      </c>
      <c r="O229" s="6">
        <v>2.04</v>
      </c>
      <c r="P229" s="6">
        <v>3.06</v>
      </c>
      <c r="Q229" s="6">
        <v>2.2799999999999998</v>
      </c>
      <c r="R229" s="6">
        <v>2.25</v>
      </c>
      <c r="S229" s="6">
        <v>6.16</v>
      </c>
      <c r="T229" s="6">
        <v>4.5</v>
      </c>
      <c r="U229" s="6">
        <v>3.9</v>
      </c>
    </row>
    <row r="230" spans="3:21" ht="15.5" x14ac:dyDescent="0.35">
      <c r="C230" t="s">
        <v>308</v>
      </c>
      <c r="I230" s="6">
        <v>108.49</v>
      </c>
      <c r="J230" s="6">
        <v>106.13</v>
      </c>
      <c r="K230" s="6">
        <v>104.51</v>
      </c>
      <c r="L230" s="6">
        <v>239.46</v>
      </c>
      <c r="M230" s="6">
        <v>233.47</v>
      </c>
      <c r="N230" s="6">
        <v>229.61</v>
      </c>
      <c r="O230" s="6">
        <v>230.45</v>
      </c>
      <c r="P230" s="6">
        <v>228.9</v>
      </c>
      <c r="Q230" s="6">
        <v>225.65</v>
      </c>
      <c r="R230" s="6">
        <v>222.28</v>
      </c>
      <c r="S230" s="6">
        <v>129.91999999999999</v>
      </c>
      <c r="T230" s="6">
        <v>99.72</v>
      </c>
      <c r="U230" s="6">
        <v>98.79</v>
      </c>
    </row>
    <row r="231" spans="3:21" ht="15.5" x14ac:dyDescent="0.35">
      <c r="C231" t="s">
        <v>309</v>
      </c>
      <c r="I231" s="5">
        <v>61000000000</v>
      </c>
      <c r="J231" s="5">
        <v>62000000000</v>
      </c>
      <c r="K231" s="5">
        <v>59000000000</v>
      </c>
      <c r="L231" s="5">
        <v>39000000000</v>
      </c>
      <c r="M231" s="5">
        <v>40000000000</v>
      </c>
      <c r="N231" s="5">
        <v>39000000000</v>
      </c>
      <c r="O231" s="5">
        <v>43000000000</v>
      </c>
      <c r="P231" s="5">
        <v>77000000000</v>
      </c>
      <c r="Q231" s="5">
        <v>55000000000</v>
      </c>
      <c r="R231" s="5">
        <v>44000000000</v>
      </c>
      <c r="S231" s="5">
        <v>78000000000</v>
      </c>
      <c r="T231" s="5">
        <v>96000000000</v>
      </c>
      <c r="U231" s="5">
        <v>58000000000</v>
      </c>
    </row>
    <row r="232" spans="3:21" ht="15.5" x14ac:dyDescent="0.35">
      <c r="C232" t="s">
        <v>310</v>
      </c>
      <c r="I232" s="5">
        <v>10000000000</v>
      </c>
      <c r="J232" s="5">
        <v>11000000000</v>
      </c>
      <c r="K232" s="5">
        <v>9000000000</v>
      </c>
      <c r="L232" s="5">
        <v>8000000000</v>
      </c>
      <c r="M232" s="5">
        <v>7000000000</v>
      </c>
      <c r="N232" s="5">
        <v>121000000000</v>
      </c>
      <c r="O232" s="5">
        <v>121000000000</v>
      </c>
      <c r="P232" s="5">
        <v>124000000000</v>
      </c>
      <c r="Q232" s="5">
        <v>8000000000</v>
      </c>
      <c r="R232" s="5">
        <v>4000000000</v>
      </c>
      <c r="S232" s="5">
        <v>16000000000</v>
      </c>
      <c r="T232" s="5">
        <v>24000000000</v>
      </c>
      <c r="U232" s="5">
        <v>20000000000</v>
      </c>
    </row>
    <row r="233" spans="3:21" ht="15.5" x14ac:dyDescent="0.35">
      <c r="C233" t="s">
        <v>25</v>
      </c>
      <c r="I233" s="5">
        <v>72000000000</v>
      </c>
      <c r="J233" s="5">
        <v>73000000000</v>
      </c>
      <c r="K233" s="5">
        <v>68000000000</v>
      </c>
      <c r="L233" s="5">
        <v>47000000000</v>
      </c>
      <c r="M233" s="5">
        <v>47000000000</v>
      </c>
      <c r="N233" s="5">
        <v>161000000000</v>
      </c>
      <c r="O233" s="5">
        <v>164000000000</v>
      </c>
      <c r="P233" s="5">
        <v>201000000000</v>
      </c>
      <c r="Q233" s="5">
        <v>64000000000</v>
      </c>
      <c r="R233" s="5">
        <v>48000000000</v>
      </c>
      <c r="S233" s="5">
        <v>94000000000</v>
      </c>
      <c r="T233" s="5">
        <v>120000000000</v>
      </c>
      <c r="U233" s="5">
        <v>78000000000</v>
      </c>
    </row>
    <row r="234" spans="3:21" ht="15.5" x14ac:dyDescent="0.35">
      <c r="C234" t="s">
        <v>22</v>
      </c>
      <c r="I234" s="5">
        <v>70000000000</v>
      </c>
      <c r="J234" s="5">
        <v>71000000000</v>
      </c>
      <c r="K234" s="5">
        <v>67000000000</v>
      </c>
      <c r="L234" s="5">
        <v>45000000000</v>
      </c>
      <c r="M234" s="5">
        <v>39000000000</v>
      </c>
      <c r="N234" s="5">
        <v>159000000000</v>
      </c>
      <c r="O234" s="5">
        <v>118000000000</v>
      </c>
      <c r="P234" s="5">
        <v>158000000000</v>
      </c>
      <c r="Q234" s="5">
        <v>61000000000</v>
      </c>
      <c r="R234" s="5">
        <v>45000000000</v>
      </c>
      <c r="S234" s="5">
        <v>89000000000</v>
      </c>
      <c r="T234" s="5">
        <v>118000000000</v>
      </c>
      <c r="U234" s="5">
        <v>75000000000</v>
      </c>
    </row>
    <row r="235" spans="3:21" ht="15.5" x14ac:dyDescent="0.35">
      <c r="C235" t="s">
        <v>311</v>
      </c>
      <c r="I235" s="5">
        <v>107000000000</v>
      </c>
      <c r="J235" s="5">
        <v>93000000000</v>
      </c>
      <c r="K235" s="5">
        <v>95000000000</v>
      </c>
      <c r="L235" s="5">
        <v>126000000000</v>
      </c>
      <c r="M235" s="5">
        <v>54000000000</v>
      </c>
      <c r="N235" s="5">
        <v>186000000000</v>
      </c>
      <c r="O235" s="5">
        <v>180000000000</v>
      </c>
      <c r="P235" s="5">
        <v>265000000000</v>
      </c>
      <c r="Q235" s="5">
        <v>204000000000</v>
      </c>
      <c r="R235" s="5">
        <v>282000000000</v>
      </c>
      <c r="S235" s="5">
        <v>219000000000</v>
      </c>
      <c r="T235" s="5">
        <v>42000000000</v>
      </c>
      <c r="U235" s="5">
        <v>13000000000</v>
      </c>
    </row>
    <row r="236" spans="3:21" ht="15.5" x14ac:dyDescent="0.35">
      <c r="C236" t="s">
        <v>312</v>
      </c>
      <c r="I236" s="5">
        <v>-4000000000</v>
      </c>
      <c r="J236" s="5">
        <v>10000000000</v>
      </c>
      <c r="K236" s="5">
        <v>21000000000</v>
      </c>
      <c r="L236" s="5">
        <v>9000000000</v>
      </c>
      <c r="M236" s="5">
        <v>15000000000</v>
      </c>
      <c r="N236" s="5">
        <v>-11000000000</v>
      </c>
      <c r="O236" s="5">
        <v>15000000000</v>
      </c>
      <c r="P236" s="5">
        <v>32000000000</v>
      </c>
      <c r="Q236" s="5">
        <v>12000000000</v>
      </c>
      <c r="R236" s="5">
        <v>97000000000</v>
      </c>
      <c r="S236" s="5">
        <v>64000000000</v>
      </c>
      <c r="T236" s="5">
        <v>7000000000</v>
      </c>
      <c r="U236" s="5">
        <v>6000000000</v>
      </c>
    </row>
    <row r="237" spans="3:21" ht="15.5" x14ac:dyDescent="0.35">
      <c r="C237" t="s">
        <v>313</v>
      </c>
      <c r="J237" s="5">
        <v>0</v>
      </c>
      <c r="K237" s="5">
        <v>-1000000000</v>
      </c>
      <c r="L237" s="5">
        <v>0</v>
      </c>
      <c r="M237" s="5">
        <v>0</v>
      </c>
      <c r="N237" s="5">
        <v>-4000000000</v>
      </c>
      <c r="O237" s="5">
        <v>70000000000</v>
      </c>
      <c r="P237" s="5">
        <v>-23000000000</v>
      </c>
      <c r="S237" s="5">
        <v>-46000000000</v>
      </c>
      <c r="T237" s="5">
        <v>0</v>
      </c>
      <c r="U237" s="5">
        <v>-1000000000</v>
      </c>
    </row>
    <row r="238" spans="3:21" ht="15.5" x14ac:dyDescent="0.35">
      <c r="C238" t="s">
        <v>14</v>
      </c>
      <c r="I238" s="5">
        <v>-4000000000</v>
      </c>
      <c r="J238" s="5">
        <v>10000000000</v>
      </c>
      <c r="K238" s="5">
        <v>20000000000</v>
      </c>
      <c r="L238" s="5">
        <v>9000000000</v>
      </c>
      <c r="M238" s="5">
        <v>15000000000</v>
      </c>
      <c r="N238" s="5">
        <v>-16000000000</v>
      </c>
      <c r="O238" s="5">
        <v>84000000000</v>
      </c>
      <c r="P238" s="5">
        <v>9000000000</v>
      </c>
      <c r="Q238" s="5">
        <v>12000000000</v>
      </c>
      <c r="R238" s="5">
        <v>97000000000</v>
      </c>
      <c r="S238" s="5">
        <v>19000000000</v>
      </c>
      <c r="T238" s="5">
        <v>7000000000</v>
      </c>
      <c r="U238" s="5">
        <v>6000000000</v>
      </c>
    </row>
    <row r="239" spans="3:21" ht="15.5" x14ac:dyDescent="0.35">
      <c r="C239" t="s">
        <v>16</v>
      </c>
      <c r="I239" s="6">
        <v>-0.62</v>
      </c>
      <c r="J239" s="6">
        <v>1.49</v>
      </c>
      <c r="K239" s="6">
        <v>3.15</v>
      </c>
      <c r="L239" s="6">
        <v>3.26</v>
      </c>
      <c r="M239" s="6">
        <v>5.59</v>
      </c>
      <c r="N239" s="6">
        <v>-5.72</v>
      </c>
      <c r="O239" s="6">
        <v>31.03</v>
      </c>
      <c r="P239" s="6">
        <v>3.15</v>
      </c>
      <c r="Q239" s="6">
        <v>4.4800000000000004</v>
      </c>
      <c r="R239" s="6">
        <v>35.630000000000003</v>
      </c>
      <c r="S239" s="6">
        <v>6.82</v>
      </c>
      <c r="T239" s="6">
        <v>2.5299999999999998</v>
      </c>
      <c r="U239" s="6">
        <v>2.0499999999999998</v>
      </c>
    </row>
    <row r="241" spans="2:17" ht="15.5" x14ac:dyDescent="0.35">
      <c r="B241" t="s">
        <v>314</v>
      </c>
      <c r="C241" t="s">
        <v>315</v>
      </c>
      <c r="D241" s="5">
        <v>-2000000000</v>
      </c>
      <c r="E241" s="5">
        <v>-865000000</v>
      </c>
      <c r="F241" s="5">
        <v>-2000000000</v>
      </c>
      <c r="G241" s="5">
        <v>-3000000000</v>
      </c>
      <c r="H241" s="5">
        <v>-8000000000</v>
      </c>
      <c r="I241" s="5">
        <v>15000000000</v>
      </c>
      <c r="J241" s="5">
        <v>10000000000</v>
      </c>
      <c r="K241" s="5">
        <v>17000000000</v>
      </c>
      <c r="L241" s="5">
        <v>17000000000</v>
      </c>
      <c r="M241" s="5">
        <v>9000000000</v>
      </c>
      <c r="N241" s="5">
        <v>-1000000000</v>
      </c>
      <c r="O241" s="5">
        <v>3000000000</v>
      </c>
      <c r="P241" s="5">
        <v>6000000000</v>
      </c>
      <c r="Q241" s="5">
        <v>9000000000</v>
      </c>
    </row>
    <row r="242" spans="2:17" ht="15.5" x14ac:dyDescent="0.35">
      <c r="C242" t="s">
        <v>316</v>
      </c>
      <c r="H242" s="5">
        <v>-7000000000</v>
      </c>
      <c r="I242" s="5">
        <v>15000000000</v>
      </c>
      <c r="J242" s="5">
        <v>10000000000</v>
      </c>
      <c r="K242" s="5">
        <v>17000000000</v>
      </c>
      <c r="L242" s="5">
        <v>17000000000</v>
      </c>
      <c r="M242" s="5">
        <v>9000000000</v>
      </c>
      <c r="N242" s="5">
        <v>-1000000000</v>
      </c>
      <c r="O242" s="5">
        <v>3000000000</v>
      </c>
      <c r="P242" s="5">
        <v>6000000000</v>
      </c>
      <c r="Q242" s="5">
        <v>9000000000</v>
      </c>
    </row>
    <row r="243" spans="2:17" ht="15.5" x14ac:dyDescent="0.35">
      <c r="C243" t="s">
        <v>56</v>
      </c>
      <c r="D243" s="6">
        <v>-0.3</v>
      </c>
      <c r="E243" s="6">
        <v>-0.14000000000000001</v>
      </c>
      <c r="F243" s="6">
        <v>-0.3</v>
      </c>
      <c r="G243" s="6">
        <v>-0.4</v>
      </c>
      <c r="H243" s="6">
        <v>-1.2</v>
      </c>
      <c r="I243" s="6">
        <v>2.27</v>
      </c>
      <c r="J243" s="6">
        <v>1.62</v>
      </c>
      <c r="K243" s="6">
        <v>2.71</v>
      </c>
      <c r="L243" s="6">
        <v>2.7</v>
      </c>
      <c r="M243" s="6">
        <v>1.34</v>
      </c>
      <c r="N243" s="6">
        <v>-0.23</v>
      </c>
      <c r="O243" s="6">
        <v>0.42</v>
      </c>
      <c r="P243" s="6">
        <v>0.92</v>
      </c>
      <c r="Q243" s="6">
        <v>1.38</v>
      </c>
    </row>
    <row r="244" spans="2:17" ht="15.5" x14ac:dyDescent="0.35">
      <c r="C244" t="s">
        <v>319</v>
      </c>
      <c r="H244" s="6">
        <v>-1.1299999999999999</v>
      </c>
      <c r="I244" s="6">
        <v>2.27</v>
      </c>
      <c r="J244" s="6">
        <v>1.62</v>
      </c>
      <c r="K244" s="6">
        <v>2.71</v>
      </c>
      <c r="L244" s="6">
        <v>2.7</v>
      </c>
      <c r="M244" s="6">
        <v>1.34</v>
      </c>
      <c r="N244" s="6">
        <v>-0.23</v>
      </c>
      <c r="O244" s="6">
        <v>0.42</v>
      </c>
      <c r="P244" s="6">
        <v>0.92</v>
      </c>
      <c r="Q244" s="6">
        <v>1.38</v>
      </c>
    </row>
    <row r="245" spans="2:17" ht="15.5" x14ac:dyDescent="0.35">
      <c r="C245" t="s">
        <v>322</v>
      </c>
      <c r="D245" s="5">
        <v>32000000000</v>
      </c>
      <c r="E245" s="5">
        <v>16000000000</v>
      </c>
      <c r="F245" s="5">
        <v>4000000000</v>
      </c>
      <c r="G245" s="5">
        <v>5000000000</v>
      </c>
      <c r="I245" s="5">
        <v>32000000000</v>
      </c>
      <c r="J245" s="5">
        <v>35000000000</v>
      </c>
      <c r="K245" s="5">
        <v>43000000000</v>
      </c>
      <c r="L245" s="5">
        <v>52000000000</v>
      </c>
      <c r="M245" s="5">
        <v>53000000000</v>
      </c>
      <c r="N245" s="5">
        <v>51000000000</v>
      </c>
      <c r="O245" s="5">
        <v>84000000000</v>
      </c>
      <c r="P245" s="5">
        <v>43000000000</v>
      </c>
      <c r="Q245" s="5">
        <v>35000000000</v>
      </c>
    </row>
    <row r="246" spans="2:17" ht="15.5" x14ac:dyDescent="0.35">
      <c r="C246" t="s">
        <v>323</v>
      </c>
      <c r="I246" s="5">
        <v>32000000000</v>
      </c>
      <c r="J246" s="5">
        <v>35000000000</v>
      </c>
      <c r="K246" s="5">
        <v>43000000000</v>
      </c>
      <c r="L246" s="5">
        <v>52000000000</v>
      </c>
      <c r="M246" s="5">
        <v>53000000000</v>
      </c>
      <c r="N246" s="5">
        <v>51000000000</v>
      </c>
      <c r="O246" s="5">
        <v>84000000000</v>
      </c>
      <c r="P246" s="5">
        <v>43000000000</v>
      </c>
      <c r="Q246" s="5">
        <v>35000000000</v>
      </c>
    </row>
    <row r="247" spans="2:17" ht="15.5" x14ac:dyDescent="0.35">
      <c r="C247" t="s">
        <v>327</v>
      </c>
      <c r="I247" s="6">
        <v>-212.75</v>
      </c>
    </row>
    <row r="248" spans="2:17" ht="15.5" x14ac:dyDescent="0.35">
      <c r="C248" t="s">
        <v>328</v>
      </c>
      <c r="I248" s="6">
        <v>-226.18</v>
      </c>
    </row>
    <row r="249" spans="2:17" ht="15.5" x14ac:dyDescent="0.35">
      <c r="C249" t="s">
        <v>329</v>
      </c>
      <c r="I249" s="6">
        <v>7.49</v>
      </c>
    </row>
    <row r="250" spans="2:17" ht="15.5" x14ac:dyDescent="0.35">
      <c r="C250" t="s">
        <v>330</v>
      </c>
      <c r="I250" s="6">
        <v>-4.4000000000000003E-3</v>
      </c>
    </row>
    <row r="251" spans="2:17" ht="15.5" x14ac:dyDescent="0.35">
      <c r="C251" t="s">
        <v>332</v>
      </c>
      <c r="I251" s="6">
        <v>2.37</v>
      </c>
    </row>
    <row r="252" spans="2:17" ht="15.5" x14ac:dyDescent="0.35">
      <c r="C252" t="s">
        <v>333</v>
      </c>
      <c r="I252" s="6">
        <v>-170.05</v>
      </c>
    </row>
    <row r="253" spans="2:17" ht="15.5" x14ac:dyDescent="0.35">
      <c r="C253" t="s">
        <v>334</v>
      </c>
      <c r="I253" s="6">
        <v>-170.04</v>
      </c>
    </row>
    <row r="254" spans="2:17" ht="15.5" x14ac:dyDescent="0.35">
      <c r="C254" t="s">
        <v>335</v>
      </c>
      <c r="I254" s="6">
        <v>-210.38</v>
      </c>
    </row>
    <row r="255" spans="2:17" ht="15.5" x14ac:dyDescent="0.35">
      <c r="C255" t="s">
        <v>336</v>
      </c>
      <c r="I255" s="5">
        <v>-270</v>
      </c>
    </row>
    <row r="256" spans="2:17" ht="15.5" x14ac:dyDescent="0.35">
      <c r="C256" t="s">
        <v>337</v>
      </c>
      <c r="I256" s="6">
        <v>-5.51</v>
      </c>
    </row>
    <row r="257" spans="3:9" ht="15.5" x14ac:dyDescent="0.35">
      <c r="C257" t="s">
        <v>339</v>
      </c>
      <c r="I257" s="6">
        <v>-1.1299999999999999</v>
      </c>
    </row>
    <row r="258" spans="3:9" ht="15.5" x14ac:dyDescent="0.35">
      <c r="C258" t="s">
        <v>340</v>
      </c>
      <c r="I258" s="6">
        <v>-1.2</v>
      </c>
    </row>
    <row r="259" spans="3:9" ht="15.5" x14ac:dyDescent="0.35">
      <c r="C259" t="s">
        <v>342</v>
      </c>
      <c r="D259" s="6">
        <v>0.25</v>
      </c>
    </row>
    <row r="260" spans="3:9" ht="15.5" x14ac:dyDescent="0.35">
      <c r="C260" t="s">
        <v>343</v>
      </c>
      <c r="I260" s="6">
        <v>108.21</v>
      </c>
    </row>
    <row r="261" spans="3:9" ht="15.5" x14ac:dyDescent="0.35">
      <c r="C261" t="s">
        <v>344</v>
      </c>
      <c r="I261" s="6">
        <v>-1.51</v>
      </c>
    </row>
    <row r="262" spans="3:9" ht="15.5" x14ac:dyDescent="0.35">
      <c r="C262" t="s">
        <v>345</v>
      </c>
      <c r="D262" s="6">
        <v>2.84</v>
      </c>
    </row>
    <row r="263" spans="3:9" ht="15.5" x14ac:dyDescent="0.35">
      <c r="C263" t="s">
        <v>346</v>
      </c>
      <c r="D263" s="6">
        <v>0.72</v>
      </c>
    </row>
    <row r="264" spans="3:9" ht="15.5" x14ac:dyDescent="0.35">
      <c r="C264" t="s">
        <v>347</v>
      </c>
      <c r="D264" s="6">
        <v>0.09</v>
      </c>
    </row>
    <row r="265" spans="3:9" ht="15.5" x14ac:dyDescent="0.35">
      <c r="C265" t="s">
        <v>348</v>
      </c>
      <c r="D265" s="6">
        <v>0.01</v>
      </c>
    </row>
    <row r="266" spans="3:9" ht="15.5" x14ac:dyDescent="0.35">
      <c r="C266" t="s">
        <v>349</v>
      </c>
      <c r="D266" s="6">
        <v>0.09</v>
      </c>
    </row>
    <row r="267" spans="3:9" ht="15.5" x14ac:dyDescent="0.35">
      <c r="C267" t="s">
        <v>350</v>
      </c>
      <c r="D267" s="6">
        <v>0.08</v>
      </c>
    </row>
    <row r="268" spans="3:9" ht="15.5" x14ac:dyDescent="0.35">
      <c r="C268" t="s">
        <v>351</v>
      </c>
      <c r="D268" s="6">
        <v>1.0900000000000001</v>
      </c>
    </row>
    <row r="269" spans="3:9" ht="15.5" x14ac:dyDescent="0.35">
      <c r="C269" t="s">
        <v>352</v>
      </c>
      <c r="I269" s="6">
        <v>-22.42</v>
      </c>
    </row>
    <row r="270" spans="3:9" ht="15.5" x14ac:dyDescent="0.35">
      <c r="C270" t="s">
        <v>12</v>
      </c>
      <c r="D270" s="5">
        <v>-3000000000</v>
      </c>
    </row>
    <row r="271" spans="3:9" ht="15.5" x14ac:dyDescent="0.35">
      <c r="C271" t="s">
        <v>353</v>
      </c>
      <c r="I271" s="6">
        <v>12.81</v>
      </c>
    </row>
    <row r="272" spans="3:9" ht="15.5" x14ac:dyDescent="0.35">
      <c r="C272" t="s">
        <v>354</v>
      </c>
      <c r="I272" s="6">
        <v>-9.5999999999999992E-3</v>
      </c>
    </row>
    <row r="273" spans="3:9" ht="15.5" x14ac:dyDescent="0.35">
      <c r="C273" t="s">
        <v>355</v>
      </c>
      <c r="I273" s="6">
        <v>-1.0500000000000001E-2</v>
      </c>
    </row>
    <row r="274" spans="3:9" ht="15.5" x14ac:dyDescent="0.35">
      <c r="C274" t="s">
        <v>356</v>
      </c>
      <c r="I274" s="6">
        <v>-1.0200000000000001E-2</v>
      </c>
    </row>
    <row r="275" spans="3:9" ht="15.5" x14ac:dyDescent="0.35">
      <c r="C275" t="s">
        <v>357</v>
      </c>
      <c r="I275" s="6">
        <v>-9.300000000000001E-3</v>
      </c>
    </row>
    <row r="276" spans="3:9" ht="15.5" x14ac:dyDescent="0.35">
      <c r="C276" t="s">
        <v>52</v>
      </c>
      <c r="I276" s="5">
        <v>1638000000000</v>
      </c>
    </row>
    <row r="277" spans="3:9" ht="15.5" x14ac:dyDescent="0.35">
      <c r="C277" t="s">
        <v>365</v>
      </c>
      <c r="I277" s="5">
        <v>1701000000000</v>
      </c>
    </row>
    <row r="278" spans="3:9" ht="15.5" x14ac:dyDescent="0.35">
      <c r="C278" t="s">
        <v>366</v>
      </c>
      <c r="I278" s="5">
        <v>6400000000</v>
      </c>
    </row>
    <row r="279" spans="3:9" ht="15.5" x14ac:dyDescent="0.35">
      <c r="C279" t="s">
        <v>367</v>
      </c>
      <c r="I279" s="6">
        <v>0.12130000000000001</v>
      </c>
    </row>
    <row r="280" spans="3:9" ht="15.5" x14ac:dyDescent="0.35">
      <c r="C280" t="s">
        <v>371</v>
      </c>
      <c r="D280" s="5">
        <v>-1</v>
      </c>
    </row>
    <row r="281" spans="3:9" ht="15.5" x14ac:dyDescent="0.35">
      <c r="C281" t="s">
        <v>372</v>
      </c>
      <c r="D281" s="5">
        <v>-1</v>
      </c>
    </row>
    <row r="282" spans="3:9" ht="15.5" x14ac:dyDescent="0.35">
      <c r="C282" t="s">
        <v>373</v>
      </c>
      <c r="D282" s="6">
        <v>-1.097</v>
      </c>
    </row>
    <row r="283" spans="3:9" ht="15.5" x14ac:dyDescent="0.35">
      <c r="C283" t="s">
        <v>377</v>
      </c>
      <c r="I283" s="5">
        <v>2</v>
      </c>
    </row>
    <row r="284" spans="3:9" ht="15.5" x14ac:dyDescent="0.35">
      <c r="C284" t="s">
        <v>378</v>
      </c>
      <c r="I284" s="6">
        <v>0.34</v>
      </c>
    </row>
    <row r="285" spans="3:9" ht="15.5" x14ac:dyDescent="0.35">
      <c r="C285" t="s">
        <v>379</v>
      </c>
      <c r="I285" s="6">
        <v>0.59</v>
      </c>
    </row>
    <row r="286" spans="3:9" ht="15.5" x14ac:dyDescent="0.35">
      <c r="C286" t="s">
        <v>380</v>
      </c>
      <c r="I286" s="6">
        <v>0.12</v>
      </c>
    </row>
    <row r="287" spans="3:9" ht="15.5" x14ac:dyDescent="0.35">
      <c r="C287" t="s">
        <v>381</v>
      </c>
      <c r="I287" s="6">
        <v>0.41</v>
      </c>
    </row>
    <row r="288" spans="3:9" ht="15.5" x14ac:dyDescent="0.35">
      <c r="C288" t="s">
        <v>382</v>
      </c>
      <c r="I288" s="6">
        <v>0.05</v>
      </c>
    </row>
    <row r="289" spans="3:9" ht="15.5" x14ac:dyDescent="0.35">
      <c r="C289" t="s">
        <v>383</v>
      </c>
      <c r="I289" s="6">
        <v>0.28000000000000003</v>
      </c>
    </row>
    <row r="290" spans="3:9" ht="15.5" x14ac:dyDescent="0.35">
      <c r="C290" t="s">
        <v>384</v>
      </c>
      <c r="I290" s="6">
        <v>0.48</v>
      </c>
    </row>
    <row r="291" spans="3:9" ht="15.5" x14ac:dyDescent="0.35">
      <c r="C291" t="s">
        <v>386</v>
      </c>
      <c r="I291" s="5">
        <v>0</v>
      </c>
    </row>
    <row r="292" spans="3:9" ht="15.5" x14ac:dyDescent="0.35">
      <c r="C292" t="s">
        <v>387</v>
      </c>
      <c r="I292" s="5">
        <v>-6000000000</v>
      </c>
    </row>
    <row r="293" spans="3:9" ht="15.5" x14ac:dyDescent="0.35">
      <c r="C293" t="s">
        <v>388</v>
      </c>
      <c r="I293" s="5">
        <v>-7000000000</v>
      </c>
    </row>
    <row r="294" spans="3:9" ht="15.5" x14ac:dyDescent="0.35">
      <c r="C294" t="s">
        <v>389</v>
      </c>
      <c r="D294" s="5">
        <v>2000000000</v>
      </c>
    </row>
    <row r="295" spans="3:9" ht="15.5" x14ac:dyDescent="0.35">
      <c r="C295" t="s">
        <v>390</v>
      </c>
      <c r="D295" s="5">
        <v>755000000000</v>
      </c>
    </row>
    <row r="296" spans="3:9" ht="15.5" x14ac:dyDescent="0.35">
      <c r="C296" t="s">
        <v>391</v>
      </c>
      <c r="D296" s="5">
        <v>62000000000</v>
      </c>
    </row>
    <row r="297" spans="3:9" ht="15.5" x14ac:dyDescent="0.35">
      <c r="C297" t="s">
        <v>299</v>
      </c>
      <c r="D297" s="5">
        <v>110000000000</v>
      </c>
    </row>
    <row r="298" spans="3:9" ht="15.5" x14ac:dyDescent="0.35">
      <c r="C298" t="s">
        <v>298</v>
      </c>
      <c r="I298" s="5">
        <v>693000000000</v>
      </c>
    </row>
    <row r="299" spans="3:9" ht="15.5" x14ac:dyDescent="0.35">
      <c r="C299" t="s">
        <v>297</v>
      </c>
      <c r="D299" s="5">
        <v>8000000000</v>
      </c>
    </row>
    <row r="300" spans="3:9" ht="15.5" x14ac:dyDescent="0.35">
      <c r="C300" t="s">
        <v>296</v>
      </c>
      <c r="D300" s="5">
        <v>56000000000</v>
      </c>
    </row>
    <row r="301" spans="3:9" ht="15.5" x14ac:dyDescent="0.35">
      <c r="C301" t="s">
        <v>23</v>
      </c>
      <c r="D301" s="5">
        <v>8000000000</v>
      </c>
    </row>
    <row r="302" spans="3:9" ht="15.5" x14ac:dyDescent="0.35">
      <c r="C302" t="s">
        <v>20</v>
      </c>
      <c r="D302" s="5">
        <v>62000000000</v>
      </c>
    </row>
    <row r="303" spans="3:9" ht="15.5" x14ac:dyDescent="0.35">
      <c r="C303" t="s">
        <v>392</v>
      </c>
      <c r="I303" s="5">
        <v>693000000000</v>
      </c>
    </row>
    <row r="304" spans="3:9" ht="15.5" x14ac:dyDescent="0.35">
      <c r="C304" t="s">
        <v>393</v>
      </c>
      <c r="I304" s="5">
        <v>-10000000000</v>
      </c>
    </row>
    <row r="305" spans="3:9" ht="15.5" x14ac:dyDescent="0.35">
      <c r="C305" t="s">
        <v>394</v>
      </c>
      <c r="I305" s="5">
        <v>20000000000</v>
      </c>
    </row>
    <row r="306" spans="3:9" ht="15.5" x14ac:dyDescent="0.35">
      <c r="C306" t="s">
        <v>395</v>
      </c>
      <c r="I306" s="5">
        <v>-11000000000</v>
      </c>
    </row>
    <row r="307" spans="3:9" ht="15.5" x14ac:dyDescent="0.35">
      <c r="C307" t="s">
        <v>396</v>
      </c>
      <c r="I307" s="5">
        <v>0</v>
      </c>
    </row>
    <row r="308" spans="3:9" ht="15.5" x14ac:dyDescent="0.35">
      <c r="C308" t="s">
        <v>397</v>
      </c>
      <c r="I308" s="5">
        <v>-10000000000</v>
      </c>
    </row>
  </sheetData>
  <pageMargins left="0.7" right="0.7" top="0.75" bottom="0.75" header="0.3" footer="0.3"/>
  <ignoredErrors>
    <ignoredError sqref="A1:U309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2469</v>
      </c>
      <c r="D2" s="2" vm="651">
        <f ca="1">IFERROR(_xlfn.STOCKHISTORY("XIDX:" &amp; $C$1, D3, , 0, 0, 1), "Libur")</f>
        <v>1190</v>
      </c>
      <c r="H2" s="2" vm="651">
        <f ca="1">IFERROR(INDEX(D2:G2,COUNT(D2:G2)),"")</f>
        <v>1190</v>
      </c>
      <c r="I2" s="2" vm="652">
        <f t="shared" ref="I2:Z2" ca="1" si="0">IFERROR(_xlfn.STOCKHISTORY("XIDX:" &amp; $C$1, I1, , 0, 0, 1), "Libur")</f>
        <v>1680</v>
      </c>
      <c r="J2" s="2" vm="455">
        <f t="shared" ca="1" si="0"/>
        <v>3740</v>
      </c>
      <c r="K2" s="2" vm="97">
        <f t="shared" ca="1" si="0"/>
        <v>135</v>
      </c>
      <c r="L2" s="2" vm="346">
        <f t="shared" ca="1" si="0"/>
        <v>218</v>
      </c>
      <c r="M2" s="2" vm="653">
        <f t="shared" ca="1" si="0"/>
        <v>222</v>
      </c>
      <c r="N2" s="2" vm="436">
        <f t="shared" ca="1" si="0"/>
        <v>137</v>
      </c>
      <c r="O2" s="2" t="str">
        <f t="shared" ca="1" si="0"/>
        <v>Libur</v>
      </c>
      <c r="P2" s="2" vm="654">
        <f t="shared" ca="1" si="0"/>
        <v>110</v>
      </c>
      <c r="Q2" s="2" vm="197">
        <f t="shared" ca="1" si="0"/>
        <v>125</v>
      </c>
      <c r="R2" s="2" t="str">
        <f t="shared" ca="1" si="0"/>
        <v>Libur</v>
      </c>
      <c r="S2" s="2" t="str">
        <f t="shared" ca="1" si="0"/>
        <v>Libur</v>
      </c>
      <c r="T2" s="2" vm="148">
        <f t="shared" ca="1" si="0"/>
        <v>700</v>
      </c>
      <c r="U2" s="2" vm="655">
        <f t="shared" ca="1" si="0"/>
        <v>167</v>
      </c>
      <c r="V2" s="2" t="str">
        <f t="shared" ca="1" si="0"/>
        <v>Libur</v>
      </c>
      <c r="W2" s="2" t="str">
        <f t="shared" ca="1" si="0"/>
        <v>Libur</v>
      </c>
      <c r="X2" s="2" vm="237">
        <f t="shared" ca="1" si="0"/>
        <v>112</v>
      </c>
      <c r="Y2" s="2" vm="191">
        <f t="shared" ca="1" si="0"/>
        <v>89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5409583765</v>
      </c>
      <c r="H4" s="2">
        <f>IFERROR(SUM(D4:G4)*(4/MAX(1,COUNT(D4:G4))),"")</f>
        <v>21638335060</v>
      </c>
      <c r="I4" s="2">
        <f t="shared" ref="I4:Z4" si="1">IFERROR(INDEX(I51:I500,MATCH($C$4,$C$51:$C$500,0)),"")</f>
        <v>45028014086</v>
      </c>
      <c r="J4" s="2">
        <f t="shared" si="1"/>
        <v>39482296000</v>
      </c>
      <c r="K4" s="2">
        <f t="shared" si="1"/>
        <v>42587432479</v>
      </c>
      <c r="L4" s="2">
        <f t="shared" si="1"/>
        <v>46859969995</v>
      </c>
      <c r="M4" s="2">
        <f t="shared" si="1"/>
        <v>47065204472</v>
      </c>
      <c r="N4" s="2">
        <f t="shared" si="1"/>
        <v>42368551741</v>
      </c>
      <c r="O4" s="2">
        <f t="shared" si="1"/>
        <v>87598981860</v>
      </c>
      <c r="P4" s="2">
        <f t="shared" si="1"/>
        <v>155992601627</v>
      </c>
      <c r="Q4" s="2">
        <f t="shared" si="1"/>
        <v>300018283227</v>
      </c>
      <c r="R4" s="2">
        <f t="shared" si="1"/>
        <v>354200998847</v>
      </c>
      <c r="S4" s="2">
        <f t="shared" si="1"/>
        <v>431916385406</v>
      </c>
      <c r="T4" s="2">
        <f t="shared" si="1"/>
        <v>404324184368</v>
      </c>
      <c r="U4" s="2">
        <f t="shared" si="1"/>
        <v>407406719849</v>
      </c>
      <c r="V4" s="2">
        <f t="shared" si="1"/>
        <v>480147066931</v>
      </c>
      <c r="W4" s="2">
        <f t="shared" si="1"/>
        <v>505625250158</v>
      </c>
      <c r="X4" s="2">
        <f t="shared" si="1"/>
        <v>489309527553</v>
      </c>
      <c r="Y4" s="2">
        <f t="shared" si="1"/>
        <v>408279495873</v>
      </c>
      <c r="Z4" s="2">
        <f t="shared" si="1"/>
        <v>361023381025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-4160935052</v>
      </c>
      <c r="H5" s="2">
        <f>IFERROR(SUM(D5:G5)*(4/MAX(1,COUNT(D5:G5))),"")</f>
        <v>-16643740208</v>
      </c>
      <c r="I5" s="2">
        <f t="shared" ref="I5:Z5" si="2">IFERROR(INDEX(I51:I500,MATCH($C$5,$C$51:$C$500,0)),"")</f>
        <v>-2572485556</v>
      </c>
      <c r="J5" s="2">
        <f t="shared" si="2"/>
        <v>-7955642998</v>
      </c>
      <c r="K5" s="2">
        <f t="shared" si="2"/>
        <v>-2734710730</v>
      </c>
      <c r="L5" s="2">
        <f t="shared" si="2"/>
        <v>-3852869828</v>
      </c>
      <c r="M5" s="2">
        <f t="shared" si="2"/>
        <v>1505382393</v>
      </c>
      <c r="N5" s="2">
        <f t="shared" si="2"/>
        <v>-24568394055</v>
      </c>
      <c r="O5" s="2">
        <f t="shared" si="2"/>
        <v>845802647</v>
      </c>
      <c r="P5" s="2">
        <f t="shared" si="2"/>
        <v>-7747131627</v>
      </c>
      <c r="Q5" s="2">
        <f t="shared" si="2"/>
        <v>-56615879981</v>
      </c>
      <c r="R5" s="2">
        <f t="shared" si="2"/>
        <v>-7003398445</v>
      </c>
      <c r="S5" s="2">
        <f t="shared" si="2"/>
        <v>3632799005</v>
      </c>
      <c r="T5" s="2">
        <f t="shared" si="2"/>
        <v>3855778694</v>
      </c>
      <c r="U5" s="2">
        <f t="shared" si="2"/>
        <v>10534726962</v>
      </c>
      <c r="V5" s="2">
        <f t="shared" si="2"/>
        <v>12585002049</v>
      </c>
      <c r="W5" s="2">
        <f t="shared" si="2"/>
        <v>12925046128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19218852780</v>
      </c>
      <c r="H6" s="2">
        <f>IFERROR(INDEX(D6:G6,COUNT(D6:G6)),"")</f>
        <v>19218852780</v>
      </c>
      <c r="I6" s="2">
        <f t="shared" ref="I6:Z6" si="3">IFERROR(INDEX(I51:I500,MATCH($C$6,$C$51:$C$500,0)),"")</f>
        <v>23379787832</v>
      </c>
      <c r="J6" s="2">
        <f t="shared" si="3"/>
        <v>25952273388</v>
      </c>
      <c r="K6" s="2">
        <f t="shared" si="3"/>
        <v>33907916386</v>
      </c>
      <c r="L6" s="2">
        <f t="shared" si="3"/>
        <v>36642627116</v>
      </c>
      <c r="M6" s="2">
        <f t="shared" si="3"/>
        <v>40495496944</v>
      </c>
      <c r="N6" s="2">
        <f t="shared" si="3"/>
        <v>38990114551</v>
      </c>
      <c r="O6" s="2">
        <f t="shared" si="3"/>
        <v>63558508606</v>
      </c>
      <c r="P6" s="2">
        <f t="shared" si="3"/>
        <v>62712705959</v>
      </c>
      <c r="Q6" s="2">
        <f t="shared" si="3"/>
        <v>70459837586</v>
      </c>
      <c r="R6" s="2">
        <f t="shared" si="3"/>
        <v>127129417567</v>
      </c>
      <c r="S6" s="2">
        <f t="shared" si="3"/>
        <v>134089589605</v>
      </c>
      <c r="T6" s="2">
        <f t="shared" si="3"/>
        <v>132210638353</v>
      </c>
      <c r="U6" s="2">
        <f t="shared" si="3"/>
        <v>132974168250</v>
      </c>
      <c r="V6" s="2">
        <f t="shared" si="3"/>
        <v>125649448686</v>
      </c>
      <c r="W6" s="2">
        <f t="shared" si="3"/>
        <v>116286108843</v>
      </c>
      <c r="X6" s="2">
        <f t="shared" si="3"/>
        <v>105193044847</v>
      </c>
      <c r="Y6" s="2">
        <f t="shared" si="3"/>
        <v>97409944012</v>
      </c>
      <c r="Z6" s="2">
        <f t="shared" si="3"/>
        <v>92681655992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0.47</v>
      </c>
      <c r="H7" s="3">
        <f>IFERROR(INDEX(D7:G7,COUNT(D7:G7)),"")</f>
        <v>0.47</v>
      </c>
      <c r="I7" s="3">
        <f t="shared" ref="I7:Z7" si="4">IFERROR(INDEX(I51:I500,MATCH($C$7,$C$51:$C$500,0))/1000000000,"")</f>
        <v>0.47</v>
      </c>
      <c r="J7" s="3">
        <f t="shared" si="4"/>
        <v>0.47</v>
      </c>
      <c r="K7" s="3">
        <f t="shared" si="4"/>
        <v>0.47</v>
      </c>
      <c r="L7" s="3">
        <f t="shared" si="4"/>
        <v>0.47</v>
      </c>
      <c r="M7" s="3">
        <f t="shared" si="4"/>
        <v>0.47</v>
      </c>
      <c r="N7" s="3">
        <f t="shared" si="4"/>
        <v>0.47</v>
      </c>
      <c r="O7" s="3">
        <f t="shared" si="4"/>
        <v>0.47</v>
      </c>
      <c r="P7" s="3">
        <f t="shared" si="4"/>
        <v>0.47</v>
      </c>
      <c r="Q7" s="3">
        <f t="shared" si="4"/>
        <v>0.47</v>
      </c>
      <c r="R7" s="3">
        <f t="shared" si="4"/>
        <v>0.47</v>
      </c>
      <c r="S7" s="3">
        <f t="shared" si="4"/>
        <v>0.47</v>
      </c>
      <c r="T7" s="3">
        <f t="shared" si="4"/>
        <v>0.47</v>
      </c>
      <c r="U7" s="3">
        <f t="shared" si="4"/>
        <v>0.47</v>
      </c>
      <c r="V7" s="3">
        <f t="shared" si="4"/>
        <v>0.47</v>
      </c>
      <c r="W7" s="3">
        <f t="shared" si="4"/>
        <v>0.47</v>
      </c>
      <c r="X7" s="3">
        <f t="shared" si="4"/>
        <v>0.47</v>
      </c>
      <c r="Y7" s="3">
        <f t="shared" si="4"/>
        <v>0.47</v>
      </c>
      <c r="Z7" s="3">
        <f t="shared" si="4"/>
        <v>0.47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Z8" si="5">IFERROR(INDEX(I51:I500,MATCH($C$8,$C$51:$C$500,0)),"")</f>
        <v>0</v>
      </c>
      <c r="J8" s="2">
        <f t="shared" si="5"/>
        <v>-11000000000</v>
      </c>
      <c r="K8" s="2">
        <f t="shared" si="5"/>
        <v>1000000000</v>
      </c>
      <c r="L8" s="2">
        <f t="shared" si="5"/>
        <v>-2000000000</v>
      </c>
      <c r="M8" s="2">
        <f t="shared" si="5"/>
        <v>1000000000</v>
      </c>
      <c r="N8" s="2">
        <f t="shared" si="5"/>
        <v>-10000000000</v>
      </c>
      <c r="O8" s="2">
        <f t="shared" si="5"/>
        <v>-3000000000</v>
      </c>
      <c r="P8" s="2">
        <f t="shared" si="5"/>
        <v>-9000000000</v>
      </c>
      <c r="Q8" s="2">
        <f t="shared" si="5"/>
        <v>18000000000</v>
      </c>
      <c r="R8" s="2">
        <f t="shared" si="5"/>
        <v>-6000000000</v>
      </c>
      <c r="S8" s="2">
        <f t="shared" si="5"/>
        <v>9000000000</v>
      </c>
      <c r="T8" s="2">
        <f t="shared" si="5"/>
        <v>8000000000</v>
      </c>
      <c r="U8" s="2">
        <f t="shared" si="5"/>
        <v>28000000000</v>
      </c>
      <c r="V8" s="2">
        <f t="shared" si="5"/>
        <v>-24000000000</v>
      </c>
      <c r="W8" s="2">
        <f t="shared" si="5"/>
        <v>-14000000000</v>
      </c>
      <c r="X8" s="2">
        <f t="shared" si="5"/>
        <v>9000000000</v>
      </c>
      <c r="Y8" s="2">
        <f t="shared" si="5"/>
        <v>-9000000000</v>
      </c>
      <c r="Z8" s="2">
        <f t="shared" si="5"/>
        <v>13000000000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8.1999999999999993</v>
      </c>
      <c r="H9" s="3">
        <f>IFERROR(INDEX(D9:G9,COUNT(D9:G9)),"")</f>
        <v>8.1999999999999993</v>
      </c>
      <c r="I9" s="3">
        <f t="shared" ref="I9:Z9" si="6">IFERROR(INDEX(I51:I500,MATCH($C$9,$C$51:$C$500,0)),"")</f>
        <v>0.55000000000000004</v>
      </c>
      <c r="J9" s="3">
        <f t="shared" si="6"/>
        <v>-23.77</v>
      </c>
      <c r="K9" s="3">
        <f t="shared" si="6"/>
        <v>1.6</v>
      </c>
      <c r="L9" s="3">
        <f t="shared" si="6"/>
        <v>-3.46</v>
      </c>
      <c r="M9" s="3">
        <f t="shared" si="6"/>
        <v>1.35</v>
      </c>
      <c r="N9" s="3">
        <f t="shared" si="6"/>
        <v>-20.57</v>
      </c>
      <c r="O9" s="3">
        <f t="shared" si="6"/>
        <v>-6.98</v>
      </c>
      <c r="P9" s="3">
        <f t="shared" si="6"/>
        <v>-19.32</v>
      </c>
      <c r="Q9" s="3">
        <f t="shared" si="6"/>
        <v>37.82</v>
      </c>
      <c r="R9" s="3">
        <f t="shared" si="6"/>
        <v>-12.81</v>
      </c>
      <c r="S9" s="3">
        <f t="shared" si="6"/>
        <v>18.68</v>
      </c>
      <c r="T9" s="3">
        <f t="shared" si="6"/>
        <v>16.82</v>
      </c>
      <c r="U9" s="3">
        <f t="shared" si="6"/>
        <v>60.08</v>
      </c>
      <c r="V9" s="3">
        <f t="shared" si="6"/>
        <v>-52.14</v>
      </c>
      <c r="W9" s="3">
        <f t="shared" si="6"/>
        <v>-30.92</v>
      </c>
      <c r="X9" s="3">
        <f t="shared" si="6"/>
        <v>20.399999999999999</v>
      </c>
      <c r="Y9" s="3">
        <f t="shared" si="6"/>
        <v>-18.27</v>
      </c>
      <c r="Z9" s="3">
        <f t="shared" si="6"/>
        <v>28.9</v>
      </c>
    </row>
    <row r="10" spans="1:26" ht="15.5" x14ac:dyDescent="0.35">
      <c r="C10" t="s">
        <v>17</v>
      </c>
      <c r="D10" s="3">
        <f ca="1">IFERROR(IF(D9=0,"",D2/D9),"")</f>
        <v>145.1219512195122</v>
      </c>
      <c r="I10" s="3">
        <f t="shared" ref="I10:Z10" ca="1" si="7">IFERROR(IF(I9=0,"",I2/I9),"")</f>
        <v>3054.5454545454545</v>
      </c>
      <c r="J10" s="3">
        <f t="shared" ca="1" si="7"/>
        <v>-157.34118636937316</v>
      </c>
      <c r="K10" s="3">
        <f t="shared" ca="1" si="7"/>
        <v>84.375</v>
      </c>
      <c r="L10" s="3">
        <f t="shared" ca="1" si="7"/>
        <v>-63.005780346820806</v>
      </c>
      <c r="M10" s="3">
        <f t="shared" ca="1" si="7"/>
        <v>164.44444444444443</v>
      </c>
      <c r="N10" s="3">
        <f t="shared" ca="1" si="7"/>
        <v>-6.660184735051045</v>
      </c>
      <c r="O10" s="3" t="str">
        <f t="shared" ca="1" si="7"/>
        <v/>
      </c>
      <c r="P10" s="3">
        <f t="shared" ca="1" si="7"/>
        <v>-5.6935817805383024</v>
      </c>
      <c r="Q10" s="3">
        <f t="shared" ca="1" si="7"/>
        <v>3.3051295610787941</v>
      </c>
      <c r="R10" s="3" t="str">
        <f t="shared" ca="1" si="7"/>
        <v/>
      </c>
      <c r="S10" s="3" t="str">
        <f t="shared" ca="1" si="7"/>
        <v/>
      </c>
      <c r="T10" s="3">
        <f t="shared" ca="1" si="7"/>
        <v>41.617122473246134</v>
      </c>
      <c r="U10" s="3">
        <f t="shared" ca="1" si="7"/>
        <v>2.7796271637816248</v>
      </c>
      <c r="V10" s="3" t="str">
        <f t="shared" ca="1" si="7"/>
        <v/>
      </c>
      <c r="W10" s="3" t="str">
        <f t="shared" ca="1" si="7"/>
        <v/>
      </c>
      <c r="X10" s="3">
        <f t="shared" ca="1" si="7"/>
        <v>5.4901960784313726</v>
      </c>
      <c r="Y10" s="3">
        <f t="shared" ca="1" si="7"/>
        <v>-4.8713738368910784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25183177368</v>
      </c>
      <c r="H11" s="2">
        <f>IFERROR(INDEX(D11:G11,COUNT(D11:G11)),"")</f>
        <v>25183177368</v>
      </c>
      <c r="I11" s="2">
        <f t="shared" ref="I11:Z11" si="8">IFERROR(INDEX(I51:I500,MATCH($C$11,$C$51:$C$500,0)),"")</f>
        <v>20544126251</v>
      </c>
      <c r="J11" s="2">
        <f t="shared" si="8"/>
        <v>18085926571</v>
      </c>
      <c r="K11" s="2">
        <f t="shared" si="8"/>
        <v>30243481877</v>
      </c>
      <c r="L11" s="2">
        <f t="shared" si="8"/>
        <v>29405324885</v>
      </c>
      <c r="M11" s="2">
        <f t="shared" si="8"/>
        <v>31472017176</v>
      </c>
      <c r="N11" s="2">
        <f t="shared" si="8"/>
        <v>30835221388</v>
      </c>
      <c r="O11" s="2">
        <f t="shared" si="8"/>
        <v>40186221555</v>
      </c>
      <c r="P11" s="2">
        <f t="shared" si="8"/>
        <v>33148687953</v>
      </c>
      <c r="Q11" s="2">
        <f t="shared" si="8"/>
        <v>41992132837</v>
      </c>
      <c r="R11" s="2">
        <f t="shared" si="8"/>
        <v>35472588264</v>
      </c>
      <c r="S11" s="2">
        <f t="shared" si="8"/>
        <v>46578592771</v>
      </c>
      <c r="T11" s="2">
        <f t="shared" si="8"/>
        <v>38392982308</v>
      </c>
      <c r="U11" s="2">
        <f t="shared" si="8"/>
        <v>33959407363</v>
      </c>
      <c r="V11" s="2">
        <f t="shared" si="8"/>
        <v>24788912492</v>
      </c>
      <c r="W11" s="2">
        <f t="shared" si="8"/>
        <v>29258977257</v>
      </c>
      <c r="X11" s="2">
        <f t="shared" si="8"/>
        <v>42841577739</v>
      </c>
      <c r="Y11" s="2">
        <f t="shared" si="8"/>
        <v>34399436409</v>
      </c>
      <c r="Z11" s="2">
        <f t="shared" si="8"/>
        <v>44343834549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-21000000000</v>
      </c>
      <c r="H12" s="2">
        <f>IFERROR(INDEX(D12:G12,COUNT(D12:G12)),"")</f>
        <v>-21000000000</v>
      </c>
      <c r="I12" s="2">
        <f t="shared" ref="I12:Z12" si="9">IFERROR(INDEX(I51:I500,MATCH($C$12,$C$51:$C$500,0)),"")</f>
        <v>-17000000000</v>
      </c>
      <c r="J12" s="2">
        <f t="shared" si="9"/>
        <v>-18000000000</v>
      </c>
      <c r="K12" s="2">
        <f t="shared" si="9"/>
        <v>-30000000000</v>
      </c>
      <c r="L12" s="2">
        <f t="shared" si="9"/>
        <v>-29000000000</v>
      </c>
      <c r="M12" s="2">
        <f t="shared" si="9"/>
        <v>-31000000000</v>
      </c>
      <c r="N12" s="2">
        <f t="shared" si="9"/>
        <v>-31000000000</v>
      </c>
      <c r="O12" s="2">
        <f t="shared" si="9"/>
        <v>-40000000000</v>
      </c>
      <c r="P12" s="2">
        <f t="shared" si="9"/>
        <v>-33000000000</v>
      </c>
      <c r="Q12" s="2">
        <f t="shared" si="9"/>
        <v>-34000000000</v>
      </c>
      <c r="R12" s="2">
        <f t="shared" si="9"/>
        <v>-10000000000</v>
      </c>
      <c r="S12" s="2">
        <f t="shared" si="9"/>
        <v>-16000000000</v>
      </c>
      <c r="T12" s="2">
        <f t="shared" si="9"/>
        <v>-8000000000</v>
      </c>
      <c r="U12" s="2">
        <f t="shared" si="9"/>
        <v>-3000000000</v>
      </c>
      <c r="V12" s="2">
        <f t="shared" si="9"/>
        <v>17000000000</v>
      </c>
      <c r="W12" s="2">
        <f t="shared" si="9"/>
        <v>-22000000000</v>
      </c>
      <c r="X12" s="2">
        <f t="shared" si="9"/>
        <v>-41000000000</v>
      </c>
      <c r="Y12" s="2">
        <f t="shared" si="9"/>
        <v>-33000000000</v>
      </c>
      <c r="Z12" s="2">
        <f t="shared" si="9"/>
        <v>-43000000000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3000000000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8000000000</v>
      </c>
      <c r="R13" s="2">
        <f t="shared" si="10"/>
        <v>26000000000</v>
      </c>
      <c r="S13" s="2">
        <f t="shared" si="10"/>
        <v>31000000000</v>
      </c>
      <c r="T13" s="2">
        <f t="shared" si="10"/>
        <v>30000000000</v>
      </c>
      <c r="U13" s="2">
        <f t="shared" si="10"/>
        <v>31000000000</v>
      </c>
      <c r="V13" s="2">
        <f t="shared" si="10"/>
        <v>42000000000</v>
      </c>
      <c r="W13" s="2">
        <f t="shared" si="10"/>
        <v>7000000000</v>
      </c>
      <c r="X13" s="2">
        <f t="shared" si="10"/>
        <v>2000000000</v>
      </c>
      <c r="Y13" s="2">
        <f t="shared" si="10"/>
        <v>1000000000</v>
      </c>
      <c r="Z13" s="2">
        <f t="shared" si="10"/>
        <v>2000000000</v>
      </c>
    </row>
    <row r="14" spans="1:26" ht="15.5" x14ac:dyDescent="0.35">
      <c r="C14" t="s">
        <v>26</v>
      </c>
      <c r="D14" s="2">
        <f>IFERROR(INDEX(D51:D500,MATCH($C$14,$C$51:$C$500,0)),"")</f>
        <v>-91338011</v>
      </c>
      <c r="H14" s="2">
        <f>IFERROR(SUM(D14:G14)*(4/MAX(1,COUNT(D14:G14))),"")</f>
        <v>-365352044</v>
      </c>
      <c r="I14" s="2">
        <f t="shared" ref="I14:Z14" si="11">IFERROR(INDEX(I51:I500,MATCH($C$14,$C$51:$C$500,0)),"")</f>
        <v>-277596870</v>
      </c>
      <c r="J14" s="2">
        <f t="shared" si="11"/>
        <v>-99041637</v>
      </c>
      <c r="K14" s="2">
        <f t="shared" si="11"/>
        <v>-50744774</v>
      </c>
      <c r="L14" s="2">
        <f t="shared" si="11"/>
        <v>-87549074</v>
      </c>
      <c r="M14" s="2">
        <f t="shared" si="11"/>
        <v>-17670106</v>
      </c>
      <c r="N14" s="2">
        <f t="shared" si="11"/>
        <v>-27289484</v>
      </c>
      <c r="O14" s="2">
        <f t="shared" si="11"/>
        <v>-39532054</v>
      </c>
      <c r="P14" s="2">
        <f t="shared" si="11"/>
        <v>-312243367</v>
      </c>
      <c r="Q14" s="2">
        <f t="shared" si="11"/>
        <v>-982906603</v>
      </c>
      <c r="R14" s="2">
        <f t="shared" si="11"/>
        <v>-3618397995</v>
      </c>
      <c r="S14" s="2">
        <f t="shared" si="11"/>
        <v>-4120995281</v>
      </c>
      <c r="T14" s="2">
        <f t="shared" si="11"/>
        <v>-4031840171</v>
      </c>
      <c r="U14" s="2">
        <f t="shared" si="11"/>
        <v>-3391167536</v>
      </c>
      <c r="V14" s="2">
        <f t="shared" si="11"/>
        <v>-1165799369</v>
      </c>
      <c r="W14" s="2">
        <f t="shared" si="11"/>
        <v>-989194821</v>
      </c>
      <c r="X14" s="2">
        <f t="shared" si="11"/>
        <v>-180154892</v>
      </c>
      <c r="Y14" s="2">
        <f t="shared" si="11"/>
        <v>-99554106</v>
      </c>
      <c r="Z14" s="2">
        <f t="shared" si="11"/>
        <v>-76764108</v>
      </c>
    </row>
    <row r="15" spans="1:26" ht="15.5" x14ac:dyDescent="0.35">
      <c r="C15" t="s">
        <v>27</v>
      </c>
      <c r="D15" s="2">
        <f>IFERROR(INDEX(D51:D500,MATCH($C$15,$C$51:$C$500,0)),"")</f>
        <v>-238346090</v>
      </c>
      <c r="H15" s="2">
        <f>IFERROR(SUM(D15:G15)*(4/MAX(1,COUNT(D15:G15))),"")</f>
        <v>-953384360</v>
      </c>
      <c r="I15" s="2">
        <f t="shared" ref="I15:Z15" si="12">IFERROR(INDEX(I51:I500,MATCH($C$15,$C$51:$C$500,0)),"")</f>
        <v>-2830726573</v>
      </c>
      <c r="J15" s="2">
        <f t="shared" si="12"/>
        <v>-176154815</v>
      </c>
      <c r="K15" s="2">
        <f t="shared" si="12"/>
        <v>-679349119</v>
      </c>
      <c r="L15" s="2">
        <f t="shared" si="12"/>
        <v>1058363006</v>
      </c>
      <c r="M15" s="2">
        <f t="shared" si="12"/>
        <v>1025828088</v>
      </c>
      <c r="N15" s="2">
        <f t="shared" si="12"/>
        <v>-8957220</v>
      </c>
      <c r="O15" s="2">
        <f t="shared" si="12"/>
        <v>-552948393</v>
      </c>
      <c r="P15" s="2">
        <f t="shared" si="12"/>
        <v>-762474049</v>
      </c>
      <c r="Q15" s="2">
        <f t="shared" si="12"/>
        <v>-380235622</v>
      </c>
      <c r="R15" s="2">
        <f t="shared" si="12"/>
        <v>-4390455375</v>
      </c>
      <c r="S15" s="2">
        <f t="shared" si="12"/>
        <v>-2476809166</v>
      </c>
      <c r="T15" s="2">
        <f t="shared" si="12"/>
        <v>-2292331488</v>
      </c>
      <c r="U15" s="2">
        <f t="shared" si="12"/>
        <v>-3228311748</v>
      </c>
      <c r="V15" s="2">
        <f t="shared" si="12"/>
        <v>-4359602717</v>
      </c>
      <c r="W15" s="2">
        <f t="shared" si="12"/>
        <v>-4934815832</v>
      </c>
      <c r="X15" s="2">
        <f t="shared" si="12"/>
        <v>-3884302187</v>
      </c>
      <c r="Y15" s="2">
        <f t="shared" si="12"/>
        <v>-3499697326</v>
      </c>
      <c r="Z15" s="2">
        <f t="shared" si="12"/>
        <v>-4848413229</v>
      </c>
    </row>
    <row r="16" spans="1:26" ht="15.5" x14ac:dyDescent="0.35">
      <c r="C16" t="s">
        <v>28</v>
      </c>
      <c r="D16" s="2">
        <f>IFERROR(INDEX(D51:D500,MATCH($C$16,$C$51:$C$500,0)),"")</f>
        <v>-3922588962</v>
      </c>
      <c r="H16" s="2">
        <f>IFERROR(SUM(D16:G16)*(4/MAX(1,COUNT(D16:G16))),"")</f>
        <v>-15690355848</v>
      </c>
      <c r="I16" s="2">
        <f t="shared" ref="I16:Z16" si="13">IFERROR(INDEX(I51:I500,MATCH($C$16,$C$51:$C$500,0)),"")</f>
        <v>314978217</v>
      </c>
      <c r="J16" s="2">
        <f t="shared" si="13"/>
        <v>-7773932243</v>
      </c>
      <c r="K16" s="2">
        <f t="shared" si="13"/>
        <v>-2039916831</v>
      </c>
      <c r="L16" s="2">
        <f t="shared" si="13"/>
        <v>-4918229434</v>
      </c>
      <c r="M16" s="2">
        <f t="shared" si="13"/>
        <v>482890365</v>
      </c>
      <c r="N16" s="2">
        <f t="shared" si="13"/>
        <v>-24441514875</v>
      </c>
      <c r="O16" s="2">
        <f t="shared" si="13"/>
        <v>1221265790</v>
      </c>
      <c r="P16" s="2">
        <f t="shared" si="13"/>
        <v>-6907025828</v>
      </c>
      <c r="Q16" s="2">
        <f t="shared" si="13"/>
        <v>-56938865359</v>
      </c>
      <c r="R16" s="2">
        <f t="shared" si="13"/>
        <v>-1731524913</v>
      </c>
      <c r="S16" s="2">
        <f t="shared" si="13"/>
        <v>4548280169</v>
      </c>
      <c r="T16" s="2">
        <f t="shared" si="13"/>
        <v>6181041591</v>
      </c>
      <c r="U16" s="2">
        <f t="shared" si="13"/>
        <v>13809599312</v>
      </c>
      <c r="V16" s="2">
        <f t="shared" si="13"/>
        <v>17018214550</v>
      </c>
      <c r="W16" s="2">
        <f t="shared" si="13"/>
        <v>17888775826</v>
      </c>
      <c r="X16" s="2">
        <f t="shared" si="13"/>
        <v>13528299021</v>
      </c>
      <c r="Y16" s="2">
        <f t="shared" si="13"/>
        <v>10088881347</v>
      </c>
      <c r="Z16" s="2">
        <f t="shared" si="13"/>
        <v>13980912657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559300000000</v>
      </c>
      <c r="H20" s="2">
        <f t="shared" ref="H20:Z20" ca="1" si="14">IFERROR(H21*H2,"")</f>
        <v>559300000000</v>
      </c>
      <c r="I20" s="2">
        <f t="shared" ca="1" si="14"/>
        <v>789600000000</v>
      </c>
      <c r="J20" s="2">
        <f t="shared" ca="1" si="14"/>
        <v>1757800000000</v>
      </c>
      <c r="K20" s="2">
        <f t="shared" ca="1" si="14"/>
        <v>63450000000</v>
      </c>
      <c r="L20" s="2">
        <f t="shared" ca="1" si="14"/>
        <v>102460000000</v>
      </c>
      <c r="M20" s="2">
        <f t="shared" ca="1" si="14"/>
        <v>104340000000</v>
      </c>
      <c r="N20" s="2">
        <f t="shared" ca="1" si="14"/>
        <v>64390000000</v>
      </c>
      <c r="O20" s="2" t="str">
        <f t="shared" ca="1" si="14"/>
        <v/>
      </c>
      <c r="P20" s="2">
        <f t="shared" ca="1" si="14"/>
        <v>51700000000</v>
      </c>
      <c r="Q20" s="2">
        <f t="shared" ca="1" si="14"/>
        <v>58750000000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329000000000</v>
      </c>
      <c r="U20" s="2">
        <f t="shared" ca="1" si="14"/>
        <v>78490000000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52640000000</v>
      </c>
      <c r="Y20" s="2">
        <f t="shared" ca="1" si="14"/>
        <v>41830000000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470000000</v>
      </c>
      <c r="H21" s="2">
        <f>IFERROR(INDEX(D21:G21,COUNT(D21:G21)),"")</f>
        <v>470000000</v>
      </c>
      <c r="I21" s="2">
        <f t="shared" ref="I21:Z21" si="15">IFERROR(INDEX(I51:I500,MATCH($C$7,$C$51:$C$500,0)),"")</f>
        <v>470000000</v>
      </c>
      <c r="J21" s="2">
        <f t="shared" si="15"/>
        <v>470000000</v>
      </c>
      <c r="K21" s="2">
        <f t="shared" si="15"/>
        <v>470000000</v>
      </c>
      <c r="L21" s="2">
        <f t="shared" si="15"/>
        <v>470000000</v>
      </c>
      <c r="M21" s="2">
        <f t="shared" si="15"/>
        <v>470000000</v>
      </c>
      <c r="N21" s="2">
        <f t="shared" si="15"/>
        <v>470000000</v>
      </c>
      <c r="O21" s="2">
        <f t="shared" si="15"/>
        <v>470000000</v>
      </c>
      <c r="P21" s="2">
        <f t="shared" si="15"/>
        <v>470000000</v>
      </c>
      <c r="Q21" s="2">
        <f t="shared" si="15"/>
        <v>470000000</v>
      </c>
      <c r="R21" s="2">
        <f t="shared" si="15"/>
        <v>470000000</v>
      </c>
      <c r="S21" s="2">
        <f t="shared" si="15"/>
        <v>470000000</v>
      </c>
      <c r="T21" s="2">
        <f t="shared" si="15"/>
        <v>470000000</v>
      </c>
      <c r="U21" s="2">
        <f t="shared" si="15"/>
        <v>470000000</v>
      </c>
      <c r="V21" s="2">
        <f t="shared" si="15"/>
        <v>470000000</v>
      </c>
      <c r="W21" s="2">
        <f t="shared" si="15"/>
        <v>470000000</v>
      </c>
      <c r="X21" s="2">
        <f t="shared" si="15"/>
        <v>470000000</v>
      </c>
      <c r="Y21" s="2">
        <f t="shared" si="15"/>
        <v>470000000</v>
      </c>
      <c r="Z21" s="2">
        <f t="shared" si="15"/>
        <v>470000000</v>
      </c>
    </row>
    <row r="23" spans="1:26" ht="15.5" x14ac:dyDescent="0.35">
      <c r="B23" t="s">
        <v>53</v>
      </c>
      <c r="C23" t="s">
        <v>54</v>
      </c>
      <c r="D23" s="3">
        <f>IFERROR(D5/D6*100,"")</f>
        <v>-21.650277982929634</v>
      </c>
      <c r="H23" s="3">
        <f t="shared" ref="H23:Z23" si="16">IFERROR(H5/H6*100,"")</f>
        <v>-86.601111931718535</v>
      </c>
      <c r="I23" s="3">
        <f t="shared" si="16"/>
        <v>-11.003032082605255</v>
      </c>
      <c r="J23" s="3">
        <f t="shared" si="16"/>
        <v>-30.654898239776511</v>
      </c>
      <c r="K23" s="3">
        <f t="shared" si="16"/>
        <v>-8.0651099255662775</v>
      </c>
      <c r="L23" s="3">
        <f t="shared" si="16"/>
        <v>-10.514720507901696</v>
      </c>
      <c r="M23" s="3">
        <f t="shared" si="16"/>
        <v>3.7174068886764076</v>
      </c>
      <c r="N23" s="3">
        <f t="shared" si="16"/>
        <v>-63.011853999207815</v>
      </c>
      <c r="O23" s="3">
        <f t="shared" si="16"/>
        <v>1.3307465287506057</v>
      </c>
      <c r="P23" s="3">
        <f t="shared" si="16"/>
        <v>-12.353368441898969</v>
      </c>
      <c r="Q23" s="3">
        <f t="shared" si="16"/>
        <v>-80.351987629686619</v>
      </c>
      <c r="R23" s="3">
        <f t="shared" si="16"/>
        <v>-5.5088732246484611</v>
      </c>
      <c r="S23" s="3">
        <f t="shared" si="16"/>
        <v>2.7092326971105432</v>
      </c>
      <c r="T23" s="3">
        <f t="shared" si="16"/>
        <v>2.9163906490679978</v>
      </c>
      <c r="U23" s="3">
        <f t="shared" si="16"/>
        <v>7.9223860548569363</v>
      </c>
      <c r="V23" s="3">
        <f t="shared" si="16"/>
        <v>10.015962808121923</v>
      </c>
      <c r="W23" s="3">
        <f t="shared" si="16"/>
        <v>11.114866819948666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0.14495974949300483</v>
      </c>
      <c r="H24" s="4" t="str">
        <f t="shared" ref="H24:Z24" si="17">IFERROR(_xlfn.RRI(5,M23,H23),"")</f>
        <v/>
      </c>
      <c r="I24" s="4">
        <f t="shared" si="17"/>
        <v>-0.29462831176404169</v>
      </c>
      <c r="J24" s="4" t="str">
        <f t="shared" si="17"/>
        <v/>
      </c>
      <c r="K24" s="4">
        <f t="shared" si="17"/>
        <v>-8.1741453140514952E-2</v>
      </c>
      <c r="L24" s="4">
        <f t="shared" si="17"/>
        <v>-0.33417480982463255</v>
      </c>
      <c r="M24" s="4" t="str">
        <f t="shared" si="17"/>
        <v/>
      </c>
      <c r="N24" s="4" t="str">
        <f t="shared" si="17"/>
        <v/>
      </c>
      <c r="O24" s="4">
        <f t="shared" si="17"/>
        <v>-0.14522870547245859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-8.94</v>
      </c>
      <c r="H25" s="3">
        <f>IFERROR(INDEX(D25:G25,COUNT(D25:G25)),"")</f>
        <v>-8.94</v>
      </c>
      <c r="I25" s="3">
        <f t="shared" ref="I25:Z25" si="18">IFERROR(INDEX(I51:I500,MATCH($C$25,$C$51:$C$500,0)),"")</f>
        <v>-5.41</v>
      </c>
      <c r="J25" s="3">
        <f t="shared" si="18"/>
        <v>-17.09</v>
      </c>
      <c r="K25" s="3">
        <f t="shared" si="18"/>
        <v>-5.85</v>
      </c>
      <c r="L25" s="3">
        <f t="shared" si="18"/>
        <v>-8.3000000000000007</v>
      </c>
      <c r="M25" s="3">
        <f t="shared" si="18"/>
        <v>3.24</v>
      </c>
      <c r="N25" s="3">
        <f t="shared" si="18"/>
        <v>-52.56</v>
      </c>
      <c r="O25" s="3">
        <f t="shared" si="18"/>
        <v>1.44</v>
      </c>
      <c r="P25" s="3">
        <f t="shared" si="18"/>
        <v>-16.489999999999998</v>
      </c>
      <c r="Q25" s="3">
        <f t="shared" si="18"/>
        <v>-123.21</v>
      </c>
      <c r="R25" s="3">
        <f t="shared" si="18"/>
        <v>-13.25</v>
      </c>
      <c r="S25" s="3">
        <f t="shared" si="18"/>
        <v>4.3899999999999997</v>
      </c>
      <c r="T25" s="3">
        <f t="shared" si="18"/>
        <v>8.2899999999999991</v>
      </c>
      <c r="U25" s="3">
        <f t="shared" si="18"/>
        <v>22.64</v>
      </c>
      <c r="V25" s="3">
        <f t="shared" si="18"/>
        <v>27.05</v>
      </c>
      <c r="W25" s="3">
        <f t="shared" si="18"/>
        <v>27.78</v>
      </c>
      <c r="X25" s="3">
        <f t="shared" si="18"/>
        <v>20.73</v>
      </c>
      <c r="Y25" s="3">
        <f t="shared" si="18"/>
        <v>14.16</v>
      </c>
      <c r="Z25" s="3">
        <f t="shared" si="18"/>
        <v>19.63</v>
      </c>
    </row>
    <row r="26" spans="1:26" ht="15.5" x14ac:dyDescent="0.35">
      <c r="C26" t="s">
        <v>58</v>
      </c>
      <c r="D26" s="4">
        <f>IFERROR(_xlfn.RRI(5,I25,D25),"")</f>
        <v>0.10567642750036699</v>
      </c>
      <c r="H26" s="4" t="str">
        <f t="shared" ref="H26:Z26" si="19">IFERROR(_xlfn.RRI(5,M25,H25),"")</f>
        <v/>
      </c>
      <c r="I26" s="4">
        <f t="shared" si="19"/>
        <v>-0.3653878513745441</v>
      </c>
      <c r="J26" s="4" t="str">
        <f t="shared" si="19"/>
        <v/>
      </c>
      <c r="K26" s="4">
        <f t="shared" si="19"/>
        <v>-0.1871937356511808</v>
      </c>
      <c r="L26" s="4">
        <f t="shared" si="19"/>
        <v>-0.4169760077359338</v>
      </c>
      <c r="M26" s="4" t="str">
        <f t="shared" si="19"/>
        <v/>
      </c>
      <c r="N26" s="4" t="str">
        <f t="shared" si="19"/>
        <v/>
      </c>
      <c r="O26" s="4">
        <f t="shared" si="19"/>
        <v>-0.29536924920176322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-0.26688341644495761</v>
      </c>
      <c r="T26" s="4">
        <f t="shared" si="19"/>
        <v>-0.10154101654580627</v>
      </c>
      <c r="U26" s="4">
        <f t="shared" si="19"/>
        <v>2.8942781120898875E-2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11.509752691489362</v>
      </c>
      <c r="H27" s="3">
        <f t="shared" ref="H27:Z27" si="20">IFERROR(H4/H21,"")</f>
        <v>46.03901076595745</v>
      </c>
      <c r="I27" s="3">
        <f t="shared" si="20"/>
        <v>95.804285289361701</v>
      </c>
      <c r="J27" s="3">
        <f t="shared" si="20"/>
        <v>84.004885106382986</v>
      </c>
      <c r="K27" s="3">
        <f t="shared" si="20"/>
        <v>90.611558465957444</v>
      </c>
      <c r="L27" s="3">
        <f t="shared" si="20"/>
        <v>99.702063819148933</v>
      </c>
      <c r="M27" s="3">
        <f t="shared" si="20"/>
        <v>100.13873291914894</v>
      </c>
      <c r="N27" s="3">
        <f t="shared" si="20"/>
        <v>90.145854768085101</v>
      </c>
      <c r="O27" s="3">
        <f t="shared" si="20"/>
        <v>186.38081246808511</v>
      </c>
      <c r="P27" s="3">
        <f t="shared" si="20"/>
        <v>331.89915239787234</v>
      </c>
      <c r="Q27" s="3">
        <f t="shared" si="20"/>
        <v>638.3367728234042</v>
      </c>
      <c r="R27" s="3">
        <f t="shared" si="20"/>
        <v>753.61914648297875</v>
      </c>
      <c r="S27" s="3">
        <f t="shared" si="20"/>
        <v>918.97103277872338</v>
      </c>
      <c r="T27" s="3">
        <f t="shared" si="20"/>
        <v>860.26422205957442</v>
      </c>
      <c r="U27" s="3">
        <f t="shared" si="20"/>
        <v>866.82280818936169</v>
      </c>
      <c r="V27" s="3">
        <f t="shared" si="20"/>
        <v>1021.5895041085106</v>
      </c>
      <c r="W27" s="3">
        <f t="shared" si="20"/>
        <v>1075.7984045914893</v>
      </c>
      <c r="X27" s="3">
        <f t="shared" si="20"/>
        <v>1041.0841011765958</v>
      </c>
      <c r="Y27" s="3">
        <f t="shared" si="20"/>
        <v>868.67977845319149</v>
      </c>
      <c r="Z27" s="3">
        <f t="shared" si="20"/>
        <v>768.13485324468081</v>
      </c>
    </row>
    <row r="28" spans="1:26" ht="15.5" x14ac:dyDescent="0.35">
      <c r="C28" t="s">
        <v>60</v>
      </c>
      <c r="D28" s="4">
        <f>IFERROR(_xlfn.RRI(5,I27,D27),"")</f>
        <v>-0.3454599710401558</v>
      </c>
      <c r="H28" s="4">
        <f t="shared" ref="H28:Z28" si="21">IFERROR(_xlfn.RRI(5,M27,H27),"")</f>
        <v>-0.14393886954024004</v>
      </c>
      <c r="I28" s="4">
        <f t="shared" si="21"/>
        <v>1.2250115164066377E-2</v>
      </c>
      <c r="J28" s="4">
        <f t="shared" si="21"/>
        <v>-0.14733061823577009</v>
      </c>
      <c r="K28" s="4">
        <f t="shared" si="21"/>
        <v>-0.22867840374893833</v>
      </c>
      <c r="L28" s="4">
        <f t="shared" si="21"/>
        <v>-0.31018782240119858</v>
      </c>
      <c r="M28" s="4">
        <f t="shared" si="21"/>
        <v>-0.33213292527599414</v>
      </c>
      <c r="N28" s="4">
        <f t="shared" si="21"/>
        <v>-0.37146598209925685</v>
      </c>
      <c r="O28" s="4">
        <f t="shared" si="21"/>
        <v>-0.26353202262816722</v>
      </c>
      <c r="P28" s="4">
        <f t="shared" si="21"/>
        <v>-0.17469369560114811</v>
      </c>
      <c r="Q28" s="4">
        <f t="shared" si="21"/>
        <v>-8.9762574086935443E-2</v>
      </c>
      <c r="R28" s="4">
        <f t="shared" si="21"/>
        <v>-6.8711574112715001E-2</v>
      </c>
      <c r="S28" s="4">
        <f t="shared" si="21"/>
        <v>-2.4643906480393496E-2</v>
      </c>
      <c r="T28" s="4">
        <f t="shared" si="21"/>
        <v>-1.9451030386504753E-3</v>
      </c>
      <c r="U28" s="4">
        <f t="shared" si="21"/>
        <v>2.4468411264940704E-2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0.6524953789279111</v>
      </c>
      <c r="I29" s="4">
        <f t="shared" si="22"/>
        <v>-0.68344060854300759</v>
      </c>
      <c r="J29" s="4">
        <f t="shared" si="22"/>
        <v>1.9213675213675214</v>
      </c>
      <c r="K29" s="4">
        <f t="shared" si="22"/>
        <v>-0.29518072289156638</v>
      </c>
      <c r="L29" s="4">
        <f t="shared" si="22"/>
        <v>-3.5617283950617282</v>
      </c>
      <c r="M29" s="4">
        <f t="shared" si="22"/>
        <v>-1.0616438356164384</v>
      </c>
      <c r="N29" s="4">
        <f t="shared" si="22"/>
        <v>-37.5</v>
      </c>
      <c r="O29" s="4">
        <f t="shared" si="22"/>
        <v>-1.0873256519102488</v>
      </c>
      <c r="P29" s="4">
        <f t="shared" si="22"/>
        <v>-0.86616346075805539</v>
      </c>
      <c r="Q29" s="4">
        <f t="shared" si="22"/>
        <v>8.2988679245283006</v>
      </c>
      <c r="R29" s="4">
        <f t="shared" si="22"/>
        <v>-4.0182232346241458</v>
      </c>
      <c r="S29" s="4">
        <f t="shared" si="22"/>
        <v>-0.47044632086851629</v>
      </c>
      <c r="T29" s="4">
        <f t="shared" si="22"/>
        <v>-0.63383392226148416</v>
      </c>
      <c r="U29" s="4">
        <f t="shared" si="22"/>
        <v>-0.16303142329020331</v>
      </c>
      <c r="V29" s="4">
        <f t="shared" si="22"/>
        <v>-2.627789776817856E-2</v>
      </c>
      <c r="W29" s="4">
        <f t="shared" si="22"/>
        <v>0.3400868306801737</v>
      </c>
      <c r="X29" s="4">
        <f t="shared" si="22"/>
        <v>0.46398305084745767</v>
      </c>
      <c r="Y29" s="4">
        <f t="shared" si="22"/>
        <v>-0.27865511971472234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-0.51944727078852582</v>
      </c>
      <c r="I30" s="4">
        <f t="shared" si="23"/>
        <v>0.14046088115037675</v>
      </c>
      <c r="J30" s="4">
        <f t="shared" si="23"/>
        <v>-7.2912037618871439E-2</v>
      </c>
      <c r="K30" s="4">
        <f t="shared" si="23"/>
        <v>-9.1176701915427677E-2</v>
      </c>
      <c r="L30" s="4">
        <f t="shared" si="23"/>
        <v>-4.3606413549546873E-3</v>
      </c>
      <c r="M30" s="4">
        <f t="shared" si="23"/>
        <v>0.11085233122224135</v>
      </c>
      <c r="N30" s="4">
        <f t="shared" si="23"/>
        <v>-0.51633511210537719</v>
      </c>
      <c r="O30" s="4">
        <f t="shared" si="23"/>
        <v>-0.43844143282217096</v>
      </c>
      <c r="P30" s="4">
        <f t="shared" si="23"/>
        <v>-0.48005634873601083</v>
      </c>
      <c r="Q30" s="4">
        <f t="shared" si="23"/>
        <v>-0.15297166240743634</v>
      </c>
      <c r="R30" s="4">
        <f t="shared" si="23"/>
        <v>-0.17993155431217958</v>
      </c>
      <c r="S30" s="4">
        <f t="shared" si="23"/>
        <v>6.8242766831099755E-2</v>
      </c>
      <c r="T30" s="4">
        <f t="shared" si="23"/>
        <v>-7.5662362224720291E-3</v>
      </c>
      <c r="U30" s="4">
        <f t="shared" si="23"/>
        <v>-0.15149597298790374</v>
      </c>
      <c r="V30" s="4">
        <f t="shared" si="23"/>
        <v>-5.0389459820367882E-2</v>
      </c>
      <c r="W30" s="4">
        <f t="shared" si="23"/>
        <v>3.3344379551719823E-2</v>
      </c>
      <c r="X30" s="4">
        <f t="shared" si="23"/>
        <v>0.19846706116538695</v>
      </c>
      <c r="Y30" s="4">
        <f t="shared" si="23"/>
        <v>0.13089488751070016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41.31</v>
      </c>
      <c r="H32" s="3">
        <f>IFERROR(INDEX(D32:G32,COUNT(D32:G32)),"")</f>
        <v>41.31</v>
      </c>
      <c r="I32" s="3">
        <f t="shared" ref="I32:Z32" si="24">IFERROR(INDEX(I51:I500,MATCH($C$32,$C$51:$C$500,0)),"")</f>
        <v>50.25</v>
      </c>
      <c r="J32" s="3">
        <f t="shared" si="24"/>
        <v>55.78</v>
      </c>
      <c r="K32" s="3">
        <f t="shared" si="24"/>
        <v>72.89</v>
      </c>
      <c r="L32" s="3">
        <f t="shared" si="24"/>
        <v>78.760000000000005</v>
      </c>
      <c r="M32" s="3">
        <f t="shared" si="24"/>
        <v>87.05</v>
      </c>
      <c r="N32" s="3">
        <f t="shared" si="24"/>
        <v>83.81</v>
      </c>
      <c r="O32" s="3">
        <f t="shared" si="24"/>
        <v>136.62</v>
      </c>
      <c r="P32" s="3">
        <f t="shared" si="24"/>
        <v>134.80000000000001</v>
      </c>
      <c r="Q32" s="3">
        <f t="shared" si="24"/>
        <v>151.44999999999999</v>
      </c>
      <c r="R32" s="3">
        <f t="shared" si="24"/>
        <v>272.3</v>
      </c>
      <c r="S32" s="3">
        <f t="shared" si="24"/>
        <v>287.35000000000002</v>
      </c>
      <c r="T32" s="3">
        <f t="shared" si="24"/>
        <v>283.37</v>
      </c>
      <c r="U32" s="3">
        <f t="shared" si="24"/>
        <v>285.08</v>
      </c>
      <c r="V32" s="3">
        <f t="shared" si="24"/>
        <v>269.44</v>
      </c>
      <c r="W32" s="3">
        <f t="shared" si="24"/>
        <v>249.39</v>
      </c>
      <c r="X32" s="3">
        <f t="shared" si="24"/>
        <v>225.6</v>
      </c>
      <c r="Y32" s="3">
        <f t="shared" si="24"/>
        <v>208.86</v>
      </c>
      <c r="Z32" s="3">
        <f t="shared" si="24"/>
        <v>198.72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29.05</v>
      </c>
      <c r="H33" s="3">
        <f>IFERROR(INDEX(D33:G33,COUNT(D33:G33)),"")</f>
        <v>29.05</v>
      </c>
      <c r="I33" s="3">
        <f t="shared" ref="I33:Z33" si="25">IFERROR(INDEX(I51:I500,MATCH($C$33,$C$51:$C$500,0)),"")</f>
        <v>33.43</v>
      </c>
      <c r="J33" s="3">
        <f t="shared" si="25"/>
        <v>67.05</v>
      </c>
      <c r="K33" s="3">
        <f t="shared" si="25"/>
        <v>1.85</v>
      </c>
      <c r="L33" s="3">
        <f t="shared" si="25"/>
        <v>2.77</v>
      </c>
      <c r="M33" s="3">
        <f t="shared" si="25"/>
        <v>2.5499999999999998</v>
      </c>
      <c r="N33" s="3">
        <f t="shared" si="25"/>
        <v>1.63</v>
      </c>
      <c r="O33" s="3">
        <f t="shared" si="25"/>
        <v>0.72</v>
      </c>
      <c r="P33" s="3">
        <f t="shared" si="25"/>
        <v>0.82</v>
      </c>
      <c r="Q33" s="3">
        <f t="shared" si="25"/>
        <v>0.83</v>
      </c>
      <c r="R33" s="3">
        <f t="shared" si="25"/>
        <v>1.17</v>
      </c>
      <c r="S33" s="3">
        <f t="shared" si="25"/>
        <v>2.44</v>
      </c>
      <c r="T33" s="3">
        <f t="shared" si="25"/>
        <v>2.4700000000000002</v>
      </c>
      <c r="U33" s="3">
        <f t="shared" si="25"/>
        <v>0.59</v>
      </c>
      <c r="V33" s="3">
        <f t="shared" si="25"/>
        <v>0.49</v>
      </c>
      <c r="W33" s="3">
        <f t="shared" si="25"/>
        <v>0.57999999999999996</v>
      </c>
      <c r="X33" s="3">
        <f t="shared" si="25"/>
        <v>0.5</v>
      </c>
      <c r="Y33" s="3">
        <f t="shared" si="25"/>
        <v>0.43</v>
      </c>
      <c r="Z33" s="3">
        <f t="shared" si="25"/>
        <v>0.25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-134.22999999999999</v>
      </c>
      <c r="H34" s="3">
        <f>IFERROR(INDEX(D34:G34,COUNT(D34:G34)),"")</f>
        <v>-134.22999999999999</v>
      </c>
      <c r="I34" s="3">
        <f t="shared" ref="I34:Z34" si="26">IFERROR(INDEX(I51:I500,MATCH($C$34,$C$51:$C$500,0)),"")</f>
        <v>-310.54000000000002</v>
      </c>
      <c r="J34" s="3">
        <f t="shared" si="26"/>
        <v>-218.84</v>
      </c>
      <c r="K34" s="3">
        <f t="shared" si="26"/>
        <v>-23.08</v>
      </c>
      <c r="L34" s="3">
        <f t="shared" si="26"/>
        <v>-26.27</v>
      </c>
      <c r="M34" s="3">
        <f t="shared" si="26"/>
        <v>68.52</v>
      </c>
      <c r="N34" s="3">
        <f t="shared" si="26"/>
        <v>-2.61</v>
      </c>
      <c r="O34" s="3">
        <f t="shared" si="26"/>
        <v>68.75</v>
      </c>
      <c r="P34" s="3">
        <f t="shared" si="26"/>
        <v>-6.67</v>
      </c>
      <c r="Q34" s="3">
        <f t="shared" si="26"/>
        <v>-1.01</v>
      </c>
      <c r="R34" s="3">
        <f t="shared" si="26"/>
        <v>-24</v>
      </c>
      <c r="S34" s="3">
        <f t="shared" si="26"/>
        <v>159.44999999999999</v>
      </c>
      <c r="T34" s="3">
        <f t="shared" si="26"/>
        <v>84.44</v>
      </c>
      <c r="U34" s="3">
        <f t="shared" si="26"/>
        <v>7.38</v>
      </c>
      <c r="V34" s="3">
        <f t="shared" si="26"/>
        <v>4.84</v>
      </c>
      <c r="W34" s="3">
        <f t="shared" si="26"/>
        <v>5.22</v>
      </c>
      <c r="X34" s="3">
        <f t="shared" si="26"/>
        <v>5.4</v>
      </c>
      <c r="Y34" s="3">
        <f t="shared" si="26"/>
        <v>6.36</v>
      </c>
      <c r="Z34" s="3">
        <f t="shared" si="26"/>
        <v>2.5499999999999998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103.2</v>
      </c>
      <c r="H35" s="3">
        <f>IFERROR(INDEX(D35:G35,COUNT(D35:G35)),"")</f>
        <v>103.2</v>
      </c>
      <c r="I35" s="3">
        <f t="shared" ref="I35:Z35" si="27">IFERROR(INDEX(I51:I500,MATCH($C$35,$C$51:$C$500,0)),"")</f>
        <v>17.36</v>
      </c>
      <c r="J35" s="3">
        <f t="shared" si="27"/>
        <v>44.07</v>
      </c>
      <c r="K35" s="3">
        <f t="shared" si="27"/>
        <v>1.47</v>
      </c>
      <c r="L35" s="3">
        <f t="shared" si="27"/>
        <v>2.16</v>
      </c>
      <c r="M35" s="3">
        <f t="shared" si="27"/>
        <v>2.19</v>
      </c>
      <c r="N35" s="3">
        <f t="shared" si="27"/>
        <v>1.5</v>
      </c>
      <c r="O35" s="3">
        <f t="shared" si="27"/>
        <v>0.53</v>
      </c>
      <c r="P35" s="3">
        <f t="shared" si="27"/>
        <v>0.33</v>
      </c>
      <c r="Q35" s="3">
        <f t="shared" si="27"/>
        <v>0.19</v>
      </c>
      <c r="R35" s="3">
        <f t="shared" si="27"/>
        <v>0.42</v>
      </c>
      <c r="S35" s="3">
        <f t="shared" si="27"/>
        <v>0.75</v>
      </c>
      <c r="T35" s="3">
        <f t="shared" si="27"/>
        <v>0.81</v>
      </c>
      <c r="U35" s="3">
        <f t="shared" si="27"/>
        <v>0.19</v>
      </c>
      <c r="V35" s="3">
        <f t="shared" si="27"/>
        <v>0.13</v>
      </c>
      <c r="W35" s="3">
        <f t="shared" si="27"/>
        <v>0.13</v>
      </c>
      <c r="X35" s="3">
        <f t="shared" si="27"/>
        <v>0.11</v>
      </c>
      <c r="Y35" s="3">
        <f t="shared" si="27"/>
        <v>0.1</v>
      </c>
      <c r="Z35" s="3">
        <f t="shared" si="27"/>
        <v>0.06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5409583765</v>
      </c>
      <c r="E51" s="5">
        <v>14783086657</v>
      </c>
      <c r="F51" s="5">
        <v>6008335107</v>
      </c>
      <c r="G51" s="5">
        <v>5707471508</v>
      </c>
      <c r="I51" s="5">
        <v>45028014086</v>
      </c>
      <c r="J51" s="5">
        <v>39482296000</v>
      </c>
      <c r="K51" s="5">
        <v>42587432479</v>
      </c>
      <c r="L51" s="5">
        <v>46859969995</v>
      </c>
      <c r="M51" s="5">
        <v>47065204472</v>
      </c>
      <c r="N51" s="5">
        <v>42368551741</v>
      </c>
      <c r="O51" s="5">
        <v>87598981860</v>
      </c>
      <c r="P51" s="5">
        <v>155992601627</v>
      </c>
      <c r="Q51" s="5">
        <v>300018283227</v>
      </c>
      <c r="R51" s="5">
        <v>354200998847</v>
      </c>
      <c r="S51" s="5">
        <v>431916385406</v>
      </c>
      <c r="T51" s="5">
        <v>404324184368</v>
      </c>
      <c r="U51" s="5">
        <v>407406719849</v>
      </c>
      <c r="V51" s="5">
        <v>480147066931</v>
      </c>
      <c r="W51" s="5">
        <v>505625250158</v>
      </c>
      <c r="X51" s="5">
        <v>489309527553</v>
      </c>
      <c r="Y51" s="5">
        <v>408279495873</v>
      </c>
      <c r="Z51" s="5">
        <v>361023381025</v>
      </c>
    </row>
    <row r="52" spans="2:26" ht="15.5" x14ac:dyDescent="0.35">
      <c r="C52" t="s">
        <v>85</v>
      </c>
      <c r="D52" s="5">
        <v>-1496413116</v>
      </c>
      <c r="E52" s="5">
        <v>-7056808388</v>
      </c>
      <c r="F52" s="5">
        <v>-1734587541</v>
      </c>
      <c r="G52" s="5">
        <v>-1135884791</v>
      </c>
      <c r="I52" s="5">
        <v>-21585437250</v>
      </c>
      <c r="J52" s="5">
        <v>-19754457304</v>
      </c>
      <c r="K52" s="5">
        <v>-21807329693</v>
      </c>
      <c r="L52" s="5">
        <v>-26900213060</v>
      </c>
      <c r="M52" s="5">
        <v>-21189446093</v>
      </c>
      <c r="N52" s="5">
        <v>-24214661589</v>
      </c>
      <c r="O52" s="5">
        <v>-60212689628</v>
      </c>
      <c r="P52" s="5">
        <v>-125538798472</v>
      </c>
      <c r="Q52" s="5">
        <v>-240241466934</v>
      </c>
      <c r="R52" s="5">
        <v>-289130991386</v>
      </c>
      <c r="S52" s="5">
        <v>-353064407183</v>
      </c>
      <c r="T52" s="5">
        <v>-322568452857</v>
      </c>
      <c r="U52" s="5">
        <v>-326394831677</v>
      </c>
      <c r="V52" s="5">
        <v>-394323412730</v>
      </c>
      <c r="W52" s="5">
        <v>-423668212017</v>
      </c>
      <c r="X52" s="5">
        <v>-427221085169</v>
      </c>
      <c r="Y52" s="5">
        <v>-353512235789</v>
      </c>
      <c r="Z52" s="5">
        <v>-303981917562</v>
      </c>
    </row>
    <row r="53" spans="2:26" ht="15.5" x14ac:dyDescent="0.35">
      <c r="C53" t="s">
        <v>86</v>
      </c>
      <c r="D53" s="5">
        <v>3913170649</v>
      </c>
      <c r="E53" s="5">
        <v>7726278269</v>
      </c>
      <c r="F53" s="5">
        <v>4273747566</v>
      </c>
      <c r="G53" s="5">
        <v>4571586717</v>
      </c>
      <c r="I53" s="5">
        <v>23442576836</v>
      </c>
      <c r="J53" s="5">
        <v>19727838696</v>
      </c>
      <c r="K53" s="5">
        <v>20780102786</v>
      </c>
      <c r="L53" s="5">
        <v>19959756935</v>
      </c>
      <c r="M53" s="5">
        <v>25875758379</v>
      </c>
      <c r="N53" s="5">
        <v>18153890152</v>
      </c>
      <c r="O53" s="5">
        <v>27386292232</v>
      </c>
      <c r="P53" s="5">
        <v>30453803155</v>
      </c>
      <c r="Q53" s="5">
        <v>59776816293</v>
      </c>
      <c r="R53" s="5">
        <v>65070007461</v>
      </c>
      <c r="S53" s="5">
        <v>78851978223</v>
      </c>
      <c r="T53" s="5">
        <v>81755731511</v>
      </c>
      <c r="U53" s="5">
        <v>81011888172</v>
      </c>
      <c r="V53" s="5">
        <v>85823654201</v>
      </c>
      <c r="W53" s="5">
        <v>81957038141</v>
      </c>
      <c r="X53" s="5">
        <v>62088442384</v>
      </c>
      <c r="Y53" s="5">
        <v>54767260084</v>
      </c>
      <c r="Z53" s="5">
        <v>57041463463</v>
      </c>
    </row>
    <row r="54" spans="2:26" ht="15.5" x14ac:dyDescent="0.35">
      <c r="C54" t="s">
        <v>87</v>
      </c>
      <c r="D54" s="5">
        <v>-7825524227</v>
      </c>
      <c r="E54" s="5">
        <v>-5894018151</v>
      </c>
      <c r="F54" s="5">
        <v>-5242178758</v>
      </c>
      <c r="G54" s="5">
        <v>-6029633885</v>
      </c>
      <c r="I54" s="5">
        <v>-23301607660</v>
      </c>
      <c r="J54" s="5">
        <v>-27717176966</v>
      </c>
      <c r="K54" s="5">
        <v>-23430637908</v>
      </c>
      <c r="L54" s="5">
        <v>-26036782669</v>
      </c>
      <c r="M54" s="5">
        <v>-26172237834</v>
      </c>
      <c r="N54" s="5">
        <v>-38656820145</v>
      </c>
      <c r="O54" s="5">
        <v>-36916642377</v>
      </c>
      <c r="P54" s="5">
        <v>-39997180079</v>
      </c>
      <c r="Q54" s="5">
        <v>-55156281124</v>
      </c>
      <c r="R54" s="5">
        <v>-65059284545</v>
      </c>
      <c r="S54" s="5">
        <v>-73192575090</v>
      </c>
      <c r="T54" s="5">
        <v>-72400519410</v>
      </c>
      <c r="U54" s="5">
        <v>-66523632643</v>
      </c>
      <c r="V54" s="5">
        <v>-69311996531</v>
      </c>
      <c r="W54" s="5">
        <v>-64360320237</v>
      </c>
      <c r="X54" s="5">
        <v>-49912065813</v>
      </c>
      <c r="Y54" s="5">
        <v>-45904265141</v>
      </c>
      <c r="Z54" s="5">
        <v>-45929281161</v>
      </c>
    </row>
    <row r="55" spans="2:26" ht="15.5" x14ac:dyDescent="0.35">
      <c r="C55" t="s">
        <v>90</v>
      </c>
      <c r="D55" s="5">
        <v>-3912353578</v>
      </c>
      <c r="E55" s="5">
        <v>1832260118</v>
      </c>
      <c r="F55" s="5">
        <v>-968431192</v>
      </c>
      <c r="G55" s="5">
        <v>-1458047168</v>
      </c>
      <c r="I55" s="5">
        <v>140969176</v>
      </c>
      <c r="J55" s="5">
        <v>-7989338270</v>
      </c>
      <c r="K55" s="5">
        <v>-2650535122</v>
      </c>
      <c r="L55" s="5">
        <v>-6077025734</v>
      </c>
      <c r="M55" s="5">
        <v>-296479455</v>
      </c>
      <c r="N55" s="5">
        <v>-20502929993</v>
      </c>
      <c r="O55" s="5">
        <v>-9530350145</v>
      </c>
      <c r="P55" s="5">
        <v>-9543376924</v>
      </c>
      <c r="Q55" s="5">
        <v>4620535169</v>
      </c>
      <c r="R55" s="5">
        <v>10722916</v>
      </c>
      <c r="S55" s="5">
        <v>5659403133</v>
      </c>
      <c r="T55" s="5">
        <v>9355212101</v>
      </c>
      <c r="U55" s="5">
        <v>14488255529</v>
      </c>
      <c r="V55" s="5">
        <v>16511657670</v>
      </c>
      <c r="W55" s="5">
        <v>17596717904</v>
      </c>
      <c r="X55" s="5">
        <v>12176376571</v>
      </c>
      <c r="Y55" s="5">
        <v>8862994943</v>
      </c>
      <c r="Z55" s="5">
        <v>11112182302</v>
      </c>
    </row>
    <row r="56" spans="2:26" ht="15.5" x14ac:dyDescent="0.35">
      <c r="C56" t="s">
        <v>91</v>
      </c>
      <c r="D56" s="5">
        <v>-10235384</v>
      </c>
      <c r="E56" s="5">
        <v>216565392</v>
      </c>
      <c r="F56" s="5">
        <v>-16019264</v>
      </c>
      <c r="G56" s="5">
        <v>-8967964</v>
      </c>
      <c r="I56" s="5">
        <v>174009041</v>
      </c>
      <c r="J56" s="5">
        <v>215406027</v>
      </c>
      <c r="K56" s="5">
        <v>610618291</v>
      </c>
      <c r="L56" s="5">
        <v>1158796300</v>
      </c>
      <c r="M56" s="5">
        <v>779369820</v>
      </c>
      <c r="N56" s="5">
        <v>-3938584882</v>
      </c>
      <c r="O56" s="5">
        <v>10751615935</v>
      </c>
      <c r="P56" s="5">
        <v>2636351096</v>
      </c>
      <c r="Q56" s="5">
        <v>-61559400528</v>
      </c>
      <c r="R56" s="5">
        <v>-1742247829</v>
      </c>
      <c r="S56" s="5">
        <v>-1111122964</v>
      </c>
      <c r="T56" s="5">
        <v>-3174170510</v>
      </c>
      <c r="U56" s="5">
        <v>-678656217</v>
      </c>
      <c r="V56" s="5">
        <v>506556880</v>
      </c>
      <c r="W56" s="5">
        <v>292057922</v>
      </c>
      <c r="X56" s="5">
        <v>1351922450</v>
      </c>
      <c r="Y56" s="5">
        <v>1225886404</v>
      </c>
      <c r="Z56" s="5">
        <v>2868730355</v>
      </c>
    </row>
    <row r="57" spans="2:26" ht="15.5" x14ac:dyDescent="0.35">
      <c r="C57" t="s">
        <v>92</v>
      </c>
      <c r="D57" s="5">
        <v>76602515</v>
      </c>
      <c r="E57" s="5">
        <v>47262866</v>
      </c>
      <c r="F57" s="5">
        <v>22890019</v>
      </c>
      <c r="G57" s="5">
        <v>37881797</v>
      </c>
      <c r="I57" s="5">
        <v>141706572</v>
      </c>
      <c r="J57" s="5">
        <v>424925472</v>
      </c>
      <c r="K57" s="5">
        <v>514050363</v>
      </c>
      <c r="L57" s="5">
        <v>378472520</v>
      </c>
      <c r="M57" s="5">
        <v>483010406</v>
      </c>
      <c r="N57" s="5">
        <v>878820407</v>
      </c>
      <c r="O57" s="5">
        <v>957958586</v>
      </c>
      <c r="P57" s="5">
        <v>869847817</v>
      </c>
      <c r="Q57" s="5">
        <v>1191822778</v>
      </c>
      <c r="R57" s="5">
        <v>1738481798</v>
      </c>
      <c r="S57" s="5">
        <v>2294804759</v>
      </c>
      <c r="T57" s="5">
        <v>2075220933</v>
      </c>
      <c r="U57" s="5">
        <v>1012024011</v>
      </c>
      <c r="V57" s="5">
        <v>1175388132</v>
      </c>
      <c r="W57" s="5">
        <v>1175301553</v>
      </c>
      <c r="X57" s="5">
        <v>924701612</v>
      </c>
      <c r="Y57" s="5">
        <v>998869193</v>
      </c>
      <c r="Z57" s="5">
        <v>929072959</v>
      </c>
    </row>
    <row r="58" spans="2:26" ht="15.5" x14ac:dyDescent="0.35">
      <c r="C58" t="s">
        <v>403</v>
      </c>
      <c r="J58" s="5">
        <v>132815361</v>
      </c>
      <c r="K58" s="5">
        <v>62687387</v>
      </c>
      <c r="N58" s="5">
        <v>69766267</v>
      </c>
      <c r="O58" s="5">
        <v>8906494067</v>
      </c>
      <c r="P58" s="5">
        <v>102040041</v>
      </c>
      <c r="Q58" s="5">
        <v>344595866</v>
      </c>
      <c r="R58" s="5">
        <v>3200000</v>
      </c>
      <c r="S58" s="5">
        <v>36000000</v>
      </c>
      <c r="T58" s="5">
        <v>34817917</v>
      </c>
      <c r="U58" s="5">
        <v>69375000</v>
      </c>
      <c r="V58" s="5">
        <v>93632250</v>
      </c>
      <c r="W58" s="5">
        <v>119581818</v>
      </c>
      <c r="X58" s="5">
        <v>475811738</v>
      </c>
      <c r="Y58" s="5">
        <v>385570311</v>
      </c>
      <c r="Z58" s="5">
        <v>20000000</v>
      </c>
    </row>
    <row r="59" spans="2:26" ht="15.5" x14ac:dyDescent="0.35">
      <c r="C59" t="s">
        <v>94</v>
      </c>
      <c r="E59" s="5">
        <v>4417</v>
      </c>
      <c r="F59" s="5">
        <v>-1195336</v>
      </c>
      <c r="G59" s="5">
        <v>-132207</v>
      </c>
      <c r="I59" s="5">
        <v>-991041</v>
      </c>
      <c r="J59" s="5">
        <v>17894585</v>
      </c>
      <c r="K59" s="5">
        <v>-20095686</v>
      </c>
      <c r="L59" s="5">
        <v>267371144</v>
      </c>
      <c r="M59" s="5">
        <v>84969105</v>
      </c>
      <c r="N59" s="5">
        <v>24021783</v>
      </c>
      <c r="R59" s="5">
        <v>17567705</v>
      </c>
      <c r="S59" s="5">
        <v>629480942</v>
      </c>
      <c r="T59" s="5">
        <v>-108123031</v>
      </c>
      <c r="U59" s="5">
        <v>1256732459</v>
      </c>
      <c r="V59" s="5">
        <v>81537326</v>
      </c>
      <c r="W59" s="5">
        <v>91492433</v>
      </c>
      <c r="X59" s="5">
        <v>-121388827</v>
      </c>
      <c r="Y59" s="5">
        <v>-186867322</v>
      </c>
      <c r="Z59" s="5">
        <v>168550602</v>
      </c>
    </row>
    <row r="60" spans="2:26" ht="15.5" x14ac:dyDescent="0.35">
      <c r="C60" t="s">
        <v>26</v>
      </c>
      <c r="D60" s="5">
        <v>-91338011</v>
      </c>
      <c r="E60" s="5">
        <v>-141592271</v>
      </c>
      <c r="F60" s="5">
        <v>-37713947</v>
      </c>
      <c r="G60" s="5">
        <v>-46717554</v>
      </c>
      <c r="I60" s="5">
        <v>-277596870</v>
      </c>
      <c r="J60" s="5">
        <v>-99041637</v>
      </c>
      <c r="K60" s="5">
        <v>-50744774</v>
      </c>
      <c r="L60" s="5">
        <v>-87549074</v>
      </c>
      <c r="M60" s="5">
        <v>-17670106</v>
      </c>
      <c r="N60" s="5">
        <v>-27289484</v>
      </c>
      <c r="O60" s="5">
        <v>-39532054</v>
      </c>
      <c r="P60" s="5">
        <v>-312243367</v>
      </c>
      <c r="Q60" s="5">
        <v>-982906603</v>
      </c>
      <c r="R60" s="5">
        <v>-3618397995</v>
      </c>
      <c r="S60" s="5">
        <v>-4120995281</v>
      </c>
      <c r="T60" s="5">
        <v>-4031840171</v>
      </c>
      <c r="U60" s="5">
        <v>-3391167536</v>
      </c>
      <c r="V60" s="5">
        <v>-1165799369</v>
      </c>
      <c r="W60" s="5">
        <v>-989194821</v>
      </c>
      <c r="X60" s="5">
        <v>-180154892</v>
      </c>
      <c r="Y60" s="5">
        <v>-99554106</v>
      </c>
      <c r="Z60" s="5">
        <v>-76764108</v>
      </c>
    </row>
    <row r="61" spans="2:26" ht="15.5" x14ac:dyDescent="0.35">
      <c r="C61" t="s">
        <v>93</v>
      </c>
      <c r="T61" s="5">
        <v>-53837248</v>
      </c>
      <c r="U61" s="5">
        <v>63745168</v>
      </c>
      <c r="V61" s="5">
        <v>219412561</v>
      </c>
    </row>
    <row r="62" spans="2:26" ht="15.5" x14ac:dyDescent="0.35">
      <c r="C62" t="s">
        <v>822</v>
      </c>
      <c r="T62" s="5">
        <v>-1813715507</v>
      </c>
    </row>
    <row r="63" spans="2:26" ht="15.5" x14ac:dyDescent="0.35">
      <c r="C63" t="s">
        <v>96</v>
      </c>
    </row>
    <row r="64" spans="2:26" ht="15.5" x14ac:dyDescent="0.35">
      <c r="C64" t="s">
        <v>97</v>
      </c>
      <c r="R64" s="5">
        <v>43226407</v>
      </c>
      <c r="S64" s="5">
        <v>26340248</v>
      </c>
      <c r="T64" s="5">
        <v>32931409</v>
      </c>
      <c r="U64" s="5">
        <v>46560602</v>
      </c>
      <c r="V64" s="5">
        <v>73609784</v>
      </c>
      <c r="W64" s="5">
        <v>28913866</v>
      </c>
    </row>
    <row r="65" spans="3:26" ht="15.5" x14ac:dyDescent="0.35">
      <c r="C65" t="s">
        <v>98</v>
      </c>
      <c r="D65" s="5">
        <v>-10235384</v>
      </c>
      <c r="E65" s="5">
        <v>216565392</v>
      </c>
      <c r="F65" s="5">
        <v>-16019264</v>
      </c>
      <c r="G65" s="5">
        <v>-8967964</v>
      </c>
      <c r="I65" s="5">
        <v>174009041</v>
      </c>
      <c r="J65" s="5">
        <v>215406027</v>
      </c>
      <c r="K65" s="5">
        <v>610618291</v>
      </c>
      <c r="L65" s="5">
        <v>1158796300</v>
      </c>
      <c r="M65" s="5">
        <v>779369820</v>
      </c>
      <c r="N65" s="5">
        <v>-3938584882</v>
      </c>
      <c r="O65" s="5">
        <v>10751615935</v>
      </c>
      <c r="P65" s="5">
        <v>2636351096</v>
      </c>
      <c r="Q65" s="5">
        <v>-61559400528</v>
      </c>
      <c r="R65" s="5">
        <v>-1742247829</v>
      </c>
      <c r="S65" s="5">
        <v>-1111122964</v>
      </c>
      <c r="T65" s="5">
        <v>-3174170510</v>
      </c>
      <c r="U65" s="5">
        <v>-678656217</v>
      </c>
      <c r="V65" s="5">
        <v>506556880</v>
      </c>
      <c r="W65" s="5">
        <v>292057922</v>
      </c>
      <c r="X65" s="5">
        <v>1351922450</v>
      </c>
      <c r="Y65" s="5">
        <v>1225886404</v>
      </c>
      <c r="Z65" s="5">
        <v>2868730355</v>
      </c>
    </row>
    <row r="66" spans="3:26" ht="15.5" x14ac:dyDescent="0.35">
      <c r="C66" t="s">
        <v>28</v>
      </c>
      <c r="D66" s="5">
        <v>-3922588962</v>
      </c>
      <c r="E66" s="5">
        <v>2048825510</v>
      </c>
      <c r="F66" s="5">
        <v>-984450456</v>
      </c>
      <c r="G66" s="5">
        <v>-1467015132</v>
      </c>
      <c r="I66" s="5">
        <v>314978217</v>
      </c>
      <c r="J66" s="5">
        <v>-7773932243</v>
      </c>
      <c r="K66" s="5">
        <v>-2039916831</v>
      </c>
      <c r="L66" s="5">
        <v>-4918229434</v>
      </c>
      <c r="M66" s="5">
        <v>482890365</v>
      </c>
      <c r="N66" s="5">
        <v>-24441514875</v>
      </c>
      <c r="O66" s="5">
        <v>1221265790</v>
      </c>
      <c r="P66" s="5">
        <v>-6907025828</v>
      </c>
      <c r="Q66" s="5">
        <v>-56938865359</v>
      </c>
      <c r="R66" s="5">
        <v>-1731524913</v>
      </c>
      <c r="S66" s="5">
        <v>4548280169</v>
      </c>
      <c r="T66" s="5">
        <v>6181041591</v>
      </c>
      <c r="U66" s="5">
        <v>13809599312</v>
      </c>
      <c r="V66" s="5">
        <v>17018214550</v>
      </c>
      <c r="W66" s="5">
        <v>17888775826</v>
      </c>
      <c r="X66" s="5">
        <v>13528299021</v>
      </c>
      <c r="Y66" s="5">
        <v>10088881347</v>
      </c>
      <c r="Z66" s="5">
        <v>13980912657</v>
      </c>
    </row>
    <row r="67" spans="3:26" ht="15.5" x14ac:dyDescent="0.35">
      <c r="C67" t="s">
        <v>27</v>
      </c>
      <c r="D67" s="5">
        <v>-238346090</v>
      </c>
      <c r="E67" s="5">
        <v>-2864396175</v>
      </c>
      <c r="F67" s="5">
        <v>20951015</v>
      </c>
      <c r="G67" s="5">
        <v>-8232426</v>
      </c>
      <c r="I67" s="5">
        <v>-2830726573</v>
      </c>
      <c r="J67" s="5">
        <v>-176154815</v>
      </c>
      <c r="K67" s="5">
        <v>-679349119</v>
      </c>
      <c r="L67" s="5">
        <v>1058363006</v>
      </c>
      <c r="M67" s="5">
        <v>1025828088</v>
      </c>
      <c r="N67" s="5">
        <v>-8957220</v>
      </c>
      <c r="O67" s="5">
        <v>-552948393</v>
      </c>
      <c r="P67" s="5">
        <v>-762474049</v>
      </c>
      <c r="Q67" s="5">
        <v>-380235622</v>
      </c>
      <c r="R67" s="5">
        <v>-4390455375</v>
      </c>
      <c r="S67" s="5">
        <v>-2476809166</v>
      </c>
      <c r="T67" s="5">
        <v>-2292331488</v>
      </c>
      <c r="U67" s="5">
        <v>-3228311748</v>
      </c>
      <c r="V67" s="5">
        <v>-4359602717</v>
      </c>
      <c r="W67" s="5">
        <v>-4934815832</v>
      </c>
      <c r="X67" s="5">
        <v>-3884302187</v>
      </c>
      <c r="Y67" s="5">
        <v>-3499697326</v>
      </c>
      <c r="Z67" s="5">
        <v>-4848413229</v>
      </c>
    </row>
    <row r="68" spans="3:26" ht="15.5" x14ac:dyDescent="0.35">
      <c r="C68" t="s">
        <v>405</v>
      </c>
      <c r="W68" s="5">
        <v>-4256587909</v>
      </c>
      <c r="X68" s="5">
        <v>-4742854195</v>
      </c>
      <c r="Y68" s="5">
        <v>-3755369498</v>
      </c>
      <c r="Z68" s="5">
        <v>-5690636000</v>
      </c>
    </row>
    <row r="69" spans="3:26" ht="15.5" x14ac:dyDescent="0.35">
      <c r="C69" t="s">
        <v>406</v>
      </c>
      <c r="W69" s="5">
        <v>-678227923</v>
      </c>
      <c r="X69" s="5">
        <v>858552008</v>
      </c>
      <c r="Y69" s="5">
        <v>255672172</v>
      </c>
      <c r="Z69" s="5">
        <v>842222771</v>
      </c>
    </row>
    <row r="70" spans="3:26" ht="15.5" x14ac:dyDescent="0.35">
      <c r="C70" t="s">
        <v>407</v>
      </c>
      <c r="D70" s="5">
        <v>-238346090</v>
      </c>
      <c r="E70" s="5">
        <v>-2864396175</v>
      </c>
      <c r="F70" s="5">
        <v>20951015</v>
      </c>
      <c r="G70" s="5">
        <v>-8232426</v>
      </c>
      <c r="I70" s="5">
        <v>-2830726573</v>
      </c>
      <c r="J70" s="5">
        <v>-176154815</v>
      </c>
      <c r="K70" s="5">
        <v>-679349119</v>
      </c>
      <c r="L70" s="5">
        <v>1058363006</v>
      </c>
      <c r="M70" s="5">
        <v>1025828088</v>
      </c>
      <c r="N70" s="5">
        <v>-8957220</v>
      </c>
      <c r="O70" s="5">
        <v>-552948393</v>
      </c>
      <c r="P70" s="5">
        <v>-762474049</v>
      </c>
      <c r="Q70" s="5">
        <v>-380235622</v>
      </c>
      <c r="R70" s="5">
        <v>-4390455375</v>
      </c>
      <c r="S70" s="5">
        <v>-2476809166</v>
      </c>
      <c r="T70" s="5">
        <v>-2292331488</v>
      </c>
      <c r="U70" s="5">
        <v>-3228311748</v>
      </c>
      <c r="V70" s="5">
        <v>-4359602717</v>
      </c>
      <c r="W70" s="5">
        <v>-4934815832</v>
      </c>
      <c r="X70" s="5">
        <v>-3884302187</v>
      </c>
      <c r="Y70" s="5">
        <v>-3499697326</v>
      </c>
      <c r="Z70" s="5">
        <v>-4848413229</v>
      </c>
    </row>
    <row r="71" spans="3:26" ht="15.5" x14ac:dyDescent="0.35">
      <c r="C71" t="s">
        <v>99</v>
      </c>
      <c r="D71" s="5">
        <v>-4160935052</v>
      </c>
      <c r="E71" s="5">
        <v>-815570665</v>
      </c>
      <c r="F71" s="5">
        <v>-963499441</v>
      </c>
      <c r="G71" s="5">
        <v>-1475247558</v>
      </c>
      <c r="I71" s="5">
        <v>-2515748356</v>
      </c>
      <c r="J71" s="5">
        <v>-7950087058</v>
      </c>
      <c r="K71" s="5">
        <v>-2719265950</v>
      </c>
      <c r="L71" s="5">
        <v>-3859866428</v>
      </c>
      <c r="M71" s="5">
        <v>1508718453</v>
      </c>
      <c r="N71" s="5">
        <v>-24450472095</v>
      </c>
      <c r="O71" s="5">
        <v>668317397</v>
      </c>
      <c r="P71" s="5">
        <v>-7669499877</v>
      </c>
      <c r="Q71" s="5">
        <v>-57319100981</v>
      </c>
      <c r="R71" s="5">
        <v>-6121980288</v>
      </c>
      <c r="S71" s="5">
        <v>2071471003</v>
      </c>
      <c r="T71" s="5">
        <v>3888710103</v>
      </c>
      <c r="U71" s="5">
        <v>10581287564</v>
      </c>
      <c r="V71" s="5">
        <v>12658611833</v>
      </c>
      <c r="W71" s="5">
        <v>12953959994</v>
      </c>
      <c r="X71" s="5">
        <v>9643996834</v>
      </c>
      <c r="Y71" s="5">
        <v>6589184021</v>
      </c>
      <c r="Z71" s="5">
        <v>9132499428</v>
      </c>
    </row>
    <row r="72" spans="3:26" ht="15.5" x14ac:dyDescent="0.35">
      <c r="C72" t="s">
        <v>100</v>
      </c>
      <c r="X72" s="5">
        <v>4828431</v>
      </c>
      <c r="Y72" s="5">
        <v>-9274564</v>
      </c>
      <c r="Z72" s="5">
        <v>-30461638</v>
      </c>
    </row>
    <row r="73" spans="3:26" ht="15.5" x14ac:dyDescent="0.35">
      <c r="C73" t="s">
        <v>102</v>
      </c>
      <c r="D73" s="5">
        <v>-4160935052</v>
      </c>
      <c r="E73" s="5">
        <v>-815570665</v>
      </c>
      <c r="F73" s="5">
        <v>-963499441</v>
      </c>
      <c r="G73" s="5">
        <v>-1475247558</v>
      </c>
      <c r="I73" s="5">
        <v>-2515748356</v>
      </c>
      <c r="J73" s="5">
        <v>-7950087058</v>
      </c>
      <c r="K73" s="5">
        <v>-2719265950</v>
      </c>
      <c r="L73" s="5">
        <v>-3859866428</v>
      </c>
      <c r="M73" s="5">
        <v>1508718453</v>
      </c>
      <c r="N73" s="5">
        <v>-24450472095</v>
      </c>
      <c r="O73" s="5">
        <v>668317397</v>
      </c>
      <c r="P73" s="5">
        <v>-7669499877</v>
      </c>
      <c r="Q73" s="5">
        <v>-57319100981</v>
      </c>
      <c r="R73" s="5">
        <v>-6121980288</v>
      </c>
      <c r="S73" s="5">
        <v>2071471003</v>
      </c>
      <c r="T73" s="5">
        <v>3888710103</v>
      </c>
      <c r="U73" s="5">
        <v>10581287564</v>
      </c>
      <c r="V73" s="5">
        <v>12658611833</v>
      </c>
      <c r="W73" s="5">
        <v>12953959994</v>
      </c>
      <c r="X73" s="5">
        <v>9648825265</v>
      </c>
      <c r="Y73" s="5">
        <v>6579909457</v>
      </c>
      <c r="Z73" s="5">
        <v>9102037790</v>
      </c>
    </row>
    <row r="74" spans="3:26" ht="15.5" x14ac:dyDescent="0.35">
      <c r="C74" t="s">
        <v>103</v>
      </c>
      <c r="E74" s="5">
        <v>-56737200</v>
      </c>
      <c r="I74" s="5">
        <v>-56737200</v>
      </c>
      <c r="J74" s="5">
        <v>-5555940</v>
      </c>
      <c r="K74" s="5">
        <v>-15444780</v>
      </c>
      <c r="L74" s="5">
        <v>6996600</v>
      </c>
      <c r="M74" s="5">
        <v>-3336060</v>
      </c>
      <c r="N74" s="5">
        <v>-117921960</v>
      </c>
      <c r="O74" s="5">
        <v>177485250</v>
      </c>
      <c r="P74" s="5">
        <v>-77631750</v>
      </c>
      <c r="Q74" s="5">
        <v>703221000</v>
      </c>
      <c r="R74" s="5">
        <v>-838191750</v>
      </c>
      <c r="S74" s="5">
        <v>1587668250</v>
      </c>
    </row>
    <row r="75" spans="3:26" ht="15.5" x14ac:dyDescent="0.35">
      <c r="C75" t="s">
        <v>104</v>
      </c>
      <c r="D75" s="5">
        <v>-4160935052</v>
      </c>
      <c r="E75" s="5">
        <v>-872307865</v>
      </c>
      <c r="F75" s="5">
        <v>-963499441</v>
      </c>
      <c r="G75" s="5">
        <v>-1475247558</v>
      </c>
      <c r="I75" s="5">
        <v>-2572485556</v>
      </c>
      <c r="J75" s="5">
        <v>-7955642998</v>
      </c>
      <c r="K75" s="5">
        <v>-2734710730</v>
      </c>
      <c r="L75" s="5">
        <v>-3852869828</v>
      </c>
      <c r="M75" s="5">
        <v>1505382393</v>
      </c>
      <c r="N75" s="5">
        <v>-24568394055</v>
      </c>
      <c r="O75" s="5">
        <v>845802647</v>
      </c>
      <c r="P75" s="5">
        <v>-7747131627</v>
      </c>
      <c r="Q75" s="5">
        <v>-56615879981</v>
      </c>
      <c r="R75" s="5">
        <v>-6960172038</v>
      </c>
      <c r="S75" s="5">
        <v>3659139253</v>
      </c>
      <c r="T75" s="5">
        <v>3888710103</v>
      </c>
      <c r="U75" s="5">
        <v>10581287564</v>
      </c>
      <c r="V75" s="5">
        <v>12658611833</v>
      </c>
      <c r="W75" s="5">
        <v>12953959994</v>
      </c>
    </row>
    <row r="76" spans="3:26" ht="15.5" x14ac:dyDescent="0.35">
      <c r="C76" t="s">
        <v>105</v>
      </c>
      <c r="D76" s="5">
        <v>-4160935052</v>
      </c>
      <c r="E76" s="5">
        <v>-815570665</v>
      </c>
      <c r="F76" s="5">
        <v>-963499441</v>
      </c>
      <c r="G76" s="5">
        <v>-1475247558</v>
      </c>
      <c r="I76" s="5">
        <v>-2515748356</v>
      </c>
      <c r="J76" s="5">
        <v>-7950087058</v>
      </c>
      <c r="K76" s="5">
        <v>-2719265950</v>
      </c>
      <c r="L76" s="5">
        <v>-3859866428</v>
      </c>
      <c r="M76" s="5">
        <v>1508718453</v>
      </c>
      <c r="N76" s="5">
        <v>-24450472095</v>
      </c>
      <c r="O76" s="5">
        <v>668317397</v>
      </c>
      <c r="P76" s="5">
        <v>-7669499877</v>
      </c>
      <c r="Q76" s="5">
        <v>-57319100981</v>
      </c>
      <c r="R76" s="5">
        <v>-6121980288</v>
      </c>
      <c r="S76" s="5">
        <v>2071471003</v>
      </c>
      <c r="T76" s="5">
        <v>3888710103</v>
      </c>
      <c r="U76" s="5">
        <v>10581287564</v>
      </c>
      <c r="V76" s="5">
        <v>12658611833</v>
      </c>
      <c r="W76" s="5">
        <v>12953959994</v>
      </c>
      <c r="X76" s="5">
        <v>9648825265</v>
      </c>
      <c r="Y76" s="5">
        <v>6579909457</v>
      </c>
      <c r="Z76" s="5">
        <v>9102037790</v>
      </c>
    </row>
    <row r="77" spans="3:26" ht="15.5" x14ac:dyDescent="0.35">
      <c r="C77" t="s">
        <v>7</v>
      </c>
      <c r="D77" s="5">
        <v>-4160935052</v>
      </c>
      <c r="E77" s="5">
        <v>-872307865</v>
      </c>
      <c r="F77" s="5">
        <v>-963499441</v>
      </c>
      <c r="G77" s="5">
        <v>-1475247558</v>
      </c>
      <c r="I77" s="5">
        <v>-2572485556</v>
      </c>
      <c r="J77" s="5">
        <v>-7955642998</v>
      </c>
      <c r="K77" s="5">
        <v>-2734710730</v>
      </c>
      <c r="L77" s="5">
        <v>-3852869828</v>
      </c>
      <c r="M77" s="5">
        <v>1505382393</v>
      </c>
      <c r="N77" s="5">
        <v>-24568394055</v>
      </c>
      <c r="O77" s="5">
        <v>845802647</v>
      </c>
      <c r="P77" s="5">
        <v>-7747131627</v>
      </c>
      <c r="Q77" s="5">
        <v>-56615879981</v>
      </c>
      <c r="R77" s="5">
        <v>-7003398445</v>
      </c>
      <c r="S77" s="5">
        <v>3632799005</v>
      </c>
      <c r="T77" s="5">
        <v>3855778694</v>
      </c>
      <c r="U77" s="5">
        <v>10534726962</v>
      </c>
      <c r="V77" s="5">
        <v>12585002049</v>
      </c>
      <c r="W77" s="5">
        <v>12925046128</v>
      </c>
    </row>
    <row r="78" spans="3:26" ht="15.5" x14ac:dyDescent="0.35">
      <c r="C78" t="s">
        <v>106</v>
      </c>
      <c r="D78" s="5">
        <v>-4160935052</v>
      </c>
      <c r="E78" s="5">
        <v>-815570665</v>
      </c>
      <c r="F78" s="5">
        <v>-963499441</v>
      </c>
      <c r="G78" s="5">
        <v>-1475247558</v>
      </c>
      <c r="I78" s="5">
        <v>-2515748356</v>
      </c>
      <c r="J78" s="5">
        <v>-7950087058</v>
      </c>
      <c r="K78" s="5">
        <v>-2719265950</v>
      </c>
      <c r="L78" s="5">
        <v>-3859866428</v>
      </c>
      <c r="M78" s="5">
        <v>1508718453</v>
      </c>
      <c r="N78" s="5">
        <v>-24450472095</v>
      </c>
      <c r="O78" s="5">
        <v>668317397</v>
      </c>
      <c r="P78" s="5">
        <v>-7669499877</v>
      </c>
      <c r="Q78" s="5">
        <v>-57319100981</v>
      </c>
      <c r="R78" s="5">
        <v>-6121980288</v>
      </c>
      <c r="S78" s="5">
        <v>2071471003</v>
      </c>
      <c r="T78" s="5">
        <v>3888710103</v>
      </c>
      <c r="U78" s="5">
        <v>10581287564</v>
      </c>
      <c r="V78" s="5">
        <v>12658611833</v>
      </c>
      <c r="W78" s="5">
        <v>12953959994</v>
      </c>
      <c r="X78" s="5">
        <v>9648825265</v>
      </c>
      <c r="Y78" s="5">
        <v>6579909457</v>
      </c>
      <c r="Z78" s="5">
        <v>9102037790</v>
      </c>
    </row>
    <row r="79" spans="3:26" ht="15.5" x14ac:dyDescent="0.35">
      <c r="C79" t="s">
        <v>107</v>
      </c>
      <c r="D79" s="5">
        <v>-4160935052</v>
      </c>
      <c r="E79" s="5">
        <v>-872307865</v>
      </c>
      <c r="F79" s="5">
        <v>-963499441</v>
      </c>
      <c r="G79" s="5">
        <v>-1475247558</v>
      </c>
      <c r="I79" s="5">
        <v>-2572485556</v>
      </c>
      <c r="J79" s="5">
        <v>-7955642998</v>
      </c>
      <c r="K79" s="5">
        <v>-2734710730</v>
      </c>
      <c r="L79" s="5">
        <v>-3852869828</v>
      </c>
      <c r="M79" s="5">
        <v>1505382393</v>
      </c>
      <c r="N79" s="5">
        <v>-24568394055</v>
      </c>
      <c r="O79" s="5">
        <v>845802647</v>
      </c>
      <c r="P79" s="5">
        <v>-7747131627</v>
      </c>
      <c r="Q79" s="5">
        <v>-56615879981</v>
      </c>
      <c r="R79" s="5">
        <v>-6960172038</v>
      </c>
      <c r="S79" s="5">
        <v>3659139253</v>
      </c>
      <c r="T79" s="5">
        <v>3888710103</v>
      </c>
      <c r="U79" s="5">
        <v>10581287564</v>
      </c>
      <c r="V79" s="5">
        <v>12658611833</v>
      </c>
      <c r="W79" s="5">
        <v>12953959994</v>
      </c>
    </row>
    <row r="80" spans="3:26" ht="15.5" x14ac:dyDescent="0.35">
      <c r="C80" t="s">
        <v>108</v>
      </c>
      <c r="D80" s="5">
        <v>-4160935052</v>
      </c>
      <c r="E80" s="5">
        <v>-872307865</v>
      </c>
      <c r="F80" s="5">
        <v>-963499441</v>
      </c>
      <c r="G80" s="5">
        <v>-1475247558</v>
      </c>
      <c r="I80" s="5">
        <v>-2572485556</v>
      </c>
      <c r="J80" s="5">
        <v>-7955642998</v>
      </c>
      <c r="K80" s="5">
        <v>-2734710730</v>
      </c>
      <c r="L80" s="5">
        <v>-3852869828</v>
      </c>
      <c r="M80" s="5">
        <v>1505382393</v>
      </c>
      <c r="N80" s="5">
        <v>-24568394055</v>
      </c>
      <c r="O80" s="5">
        <v>845802647</v>
      </c>
      <c r="P80" s="5">
        <v>-7747131627</v>
      </c>
      <c r="Q80" s="5">
        <v>-56615879981</v>
      </c>
      <c r="R80" s="5">
        <v>-6960172038</v>
      </c>
      <c r="S80" s="5">
        <v>3659139253</v>
      </c>
      <c r="T80" s="5">
        <v>3888710103</v>
      </c>
      <c r="U80" s="5">
        <v>10581287564</v>
      </c>
      <c r="V80" s="5">
        <v>12658611833</v>
      </c>
      <c r="W80" s="5">
        <v>12953959994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25183177368</v>
      </c>
      <c r="E84" s="5">
        <v>20544126251</v>
      </c>
      <c r="F84" s="5">
        <v>17691782361</v>
      </c>
      <c r="G84" s="5">
        <v>19457433061</v>
      </c>
      <c r="I84" s="5">
        <v>20544126251</v>
      </c>
      <c r="J84" s="5">
        <v>18085926571</v>
      </c>
      <c r="K84" s="5">
        <v>30243481877</v>
      </c>
      <c r="L84" s="5">
        <v>29405324885</v>
      </c>
      <c r="M84" s="5">
        <v>31472017176</v>
      </c>
      <c r="N84" s="5">
        <v>30835221388</v>
      </c>
      <c r="O84" s="5">
        <v>40186221555</v>
      </c>
      <c r="P84" s="5">
        <v>33148687953</v>
      </c>
      <c r="Q84" s="5">
        <v>41992132837</v>
      </c>
      <c r="R84" s="5">
        <v>35472588264</v>
      </c>
      <c r="S84" s="5">
        <v>46578592771</v>
      </c>
      <c r="T84" s="5">
        <v>38392982308</v>
      </c>
      <c r="U84" s="5">
        <v>33959407363</v>
      </c>
      <c r="V84" s="5">
        <v>24788912492</v>
      </c>
      <c r="W84" s="5">
        <v>29258977257</v>
      </c>
      <c r="X84" s="5">
        <v>42841577739</v>
      </c>
      <c r="Y84" s="5">
        <v>34399436409</v>
      </c>
      <c r="Z84" s="5">
        <v>44343834549</v>
      </c>
    </row>
    <row r="85" spans="2:26" ht="15.5" x14ac:dyDescent="0.35">
      <c r="C85" t="s">
        <v>113</v>
      </c>
      <c r="D85" s="5">
        <v>4205719743</v>
      </c>
      <c r="E85" s="5">
        <v>13409367123</v>
      </c>
      <c r="F85" s="5">
        <v>4209988455</v>
      </c>
      <c r="G85" s="5">
        <v>2976254567</v>
      </c>
      <c r="I85" s="5">
        <v>13409367123</v>
      </c>
      <c r="J85" s="5">
        <v>7999107944</v>
      </c>
      <c r="K85" s="5">
        <v>5501691670</v>
      </c>
      <c r="L85" s="5">
        <v>13556433818</v>
      </c>
      <c r="M85" s="5">
        <v>8495947412</v>
      </c>
      <c r="N85" s="5">
        <v>10751998702</v>
      </c>
      <c r="O85" s="5">
        <v>30128265497</v>
      </c>
      <c r="P85" s="5">
        <v>55584051472</v>
      </c>
      <c r="Q85" s="5">
        <v>86476429547</v>
      </c>
      <c r="R85" s="5">
        <v>110206006593</v>
      </c>
      <c r="S85" s="5">
        <v>116660273839</v>
      </c>
      <c r="T85" s="5">
        <v>111646285061</v>
      </c>
      <c r="U85" s="5">
        <v>112300906283</v>
      </c>
      <c r="V85" s="5">
        <v>132164956278</v>
      </c>
      <c r="W85" s="5">
        <v>149615054647</v>
      </c>
      <c r="X85" s="5">
        <v>160299014947</v>
      </c>
      <c r="Y85" s="5">
        <v>115995285830</v>
      </c>
      <c r="Z85" s="5">
        <v>77063534859</v>
      </c>
    </row>
    <row r="86" spans="2:26" ht="15.5" x14ac:dyDescent="0.35">
      <c r="C86" t="s">
        <v>115</v>
      </c>
      <c r="D86" s="5">
        <v>147082226</v>
      </c>
      <c r="E86" s="5">
        <v>60535213</v>
      </c>
      <c r="F86" s="5">
        <v>662653206</v>
      </c>
      <c r="G86" s="5">
        <v>602785364</v>
      </c>
      <c r="I86" s="5">
        <v>60535213</v>
      </c>
      <c r="J86" s="5">
        <v>226386326</v>
      </c>
      <c r="K86" s="5">
        <v>122738548</v>
      </c>
      <c r="L86" s="5">
        <v>149360395</v>
      </c>
      <c r="M86" s="5">
        <v>288700865</v>
      </c>
      <c r="N86" s="5">
        <v>1212771306</v>
      </c>
      <c r="O86" s="5">
        <v>3236140877</v>
      </c>
      <c r="P86" s="5">
        <v>4025141012</v>
      </c>
      <c r="Q86" s="5">
        <v>4012566045</v>
      </c>
      <c r="R86" s="5">
        <v>2127447056</v>
      </c>
      <c r="S86" s="5">
        <v>1434384461</v>
      </c>
    </row>
    <row r="87" spans="2:26" ht="15.5" x14ac:dyDescent="0.35">
      <c r="C87" t="s">
        <v>114</v>
      </c>
      <c r="R87" s="5">
        <v>819980</v>
      </c>
      <c r="S87" s="5">
        <v>5128235</v>
      </c>
    </row>
    <row r="88" spans="2:26" ht="15.5" x14ac:dyDescent="0.35">
      <c r="C88" t="s">
        <v>116</v>
      </c>
      <c r="D88" s="5">
        <v>4205719743</v>
      </c>
      <c r="E88" s="5">
        <v>13409367123</v>
      </c>
      <c r="F88" s="5">
        <v>4209988455</v>
      </c>
      <c r="G88" s="5">
        <v>2976254567</v>
      </c>
      <c r="I88" s="5">
        <v>13409367123</v>
      </c>
      <c r="J88" s="5">
        <v>7999107944</v>
      </c>
      <c r="K88" s="5">
        <v>5501691670</v>
      </c>
      <c r="L88" s="5">
        <v>13556433818</v>
      </c>
      <c r="M88" s="5">
        <v>8495947412</v>
      </c>
      <c r="N88" s="5">
        <v>10751998702</v>
      </c>
      <c r="O88" s="5">
        <v>30128265497</v>
      </c>
      <c r="P88" s="5">
        <v>55584051472</v>
      </c>
      <c r="Q88" s="5">
        <v>86476429547</v>
      </c>
      <c r="R88" s="5">
        <v>110206006593</v>
      </c>
      <c r="S88" s="5">
        <v>116660273839</v>
      </c>
      <c r="T88" s="5">
        <v>111646285061</v>
      </c>
      <c r="U88" s="5">
        <v>112300906283</v>
      </c>
      <c r="V88" s="5">
        <v>132164956278</v>
      </c>
      <c r="W88" s="5">
        <v>149615054647</v>
      </c>
      <c r="X88" s="5">
        <v>160299014947</v>
      </c>
      <c r="Y88" s="5">
        <v>115995285830</v>
      </c>
      <c r="Z88" s="5">
        <v>77063534859</v>
      </c>
    </row>
    <row r="89" spans="2:26" ht="15.5" x14ac:dyDescent="0.35">
      <c r="C89" t="s">
        <v>117</v>
      </c>
      <c r="N89" s="5">
        <v>106380000</v>
      </c>
      <c r="O89" s="5">
        <v>3410293431</v>
      </c>
      <c r="P89" s="5">
        <v>5292640672</v>
      </c>
      <c r="Q89" s="5">
        <v>7519389070</v>
      </c>
      <c r="R89" s="5">
        <v>7313246688</v>
      </c>
      <c r="S89" s="5">
        <v>8602806612</v>
      </c>
      <c r="T89" s="5">
        <v>3825143939</v>
      </c>
      <c r="U89" s="5">
        <v>5351969997</v>
      </c>
      <c r="V89" s="5">
        <v>4359317818</v>
      </c>
      <c r="W89" s="5">
        <v>5508237555</v>
      </c>
      <c r="X89" s="5">
        <v>4253193279</v>
      </c>
      <c r="Y89" s="5">
        <v>2036057063</v>
      </c>
      <c r="Z89" s="5">
        <v>1574152940</v>
      </c>
    </row>
    <row r="90" spans="2:26" ht="15.5" x14ac:dyDescent="0.35">
      <c r="C90" t="s">
        <v>118</v>
      </c>
      <c r="N90" s="5">
        <v>106380000</v>
      </c>
      <c r="O90" s="5">
        <v>3410293431</v>
      </c>
      <c r="P90" s="5">
        <v>5292640672</v>
      </c>
      <c r="Q90" s="5">
        <v>7519389070</v>
      </c>
      <c r="R90" s="5">
        <v>7313246688</v>
      </c>
      <c r="S90" s="5">
        <v>8602806612</v>
      </c>
      <c r="T90" s="5">
        <v>3825143939</v>
      </c>
      <c r="U90" s="5">
        <v>5351969997</v>
      </c>
      <c r="V90" s="5">
        <v>4359317818</v>
      </c>
      <c r="W90" s="5">
        <v>5508237555</v>
      </c>
      <c r="X90" s="5">
        <v>4253193279</v>
      </c>
      <c r="Y90" s="5">
        <v>2036057063</v>
      </c>
      <c r="Z90" s="5">
        <v>1574152940</v>
      </c>
    </row>
    <row r="91" spans="2:26" ht="15.5" x14ac:dyDescent="0.35">
      <c r="C91" t="s">
        <v>97</v>
      </c>
      <c r="V91" s="5">
        <v>3553096441</v>
      </c>
      <c r="W91" s="5">
        <v>7148969337</v>
      </c>
      <c r="X91" s="5">
        <v>3553096441</v>
      </c>
      <c r="Y91" s="5">
        <v>3553096441</v>
      </c>
      <c r="Z91" s="5">
        <v>3553096441</v>
      </c>
    </row>
    <row r="92" spans="2:26" ht="15.5" x14ac:dyDescent="0.35">
      <c r="C92" t="s">
        <v>121</v>
      </c>
      <c r="D92" s="5">
        <v>30013113581</v>
      </c>
      <c r="E92" s="5">
        <v>34602553048</v>
      </c>
      <c r="F92" s="5">
        <v>22760066652</v>
      </c>
      <c r="G92" s="5">
        <v>23553508894</v>
      </c>
      <c r="I92" s="5">
        <v>34602553048</v>
      </c>
      <c r="J92" s="5">
        <v>26898318304</v>
      </c>
      <c r="K92" s="5">
        <v>36592188027</v>
      </c>
      <c r="L92" s="5">
        <v>43649666066</v>
      </c>
      <c r="M92" s="5">
        <v>42570929424</v>
      </c>
      <c r="N92" s="5">
        <v>45199523854</v>
      </c>
      <c r="O92" s="5">
        <v>79694114283</v>
      </c>
      <c r="P92" s="5">
        <v>108977024496</v>
      </c>
      <c r="Q92" s="5">
        <v>156845037285</v>
      </c>
      <c r="R92" s="5">
        <v>227094391919</v>
      </c>
      <c r="S92" s="5">
        <v>250112774723</v>
      </c>
      <c r="T92" s="5">
        <v>228471260416</v>
      </c>
      <c r="U92" s="5">
        <v>226617680439</v>
      </c>
      <c r="V92" s="5">
        <v>224695497091</v>
      </c>
      <c r="W92" s="5">
        <v>245994380225</v>
      </c>
      <c r="X92" s="5">
        <v>258851789904</v>
      </c>
      <c r="Y92" s="5">
        <v>211837643043</v>
      </c>
      <c r="Z92" s="5">
        <v>175106471587</v>
      </c>
    </row>
    <row r="93" spans="2:26" ht="15.5" x14ac:dyDescent="0.35">
      <c r="C93" t="s">
        <v>122</v>
      </c>
    </row>
    <row r="94" spans="2:26" ht="15.5" x14ac:dyDescent="0.35">
      <c r="C94" t="s">
        <v>123</v>
      </c>
      <c r="O94" s="5">
        <v>4132601872</v>
      </c>
      <c r="P94" s="5">
        <v>4152116872</v>
      </c>
      <c r="Q94" s="5">
        <v>4185541727</v>
      </c>
      <c r="R94" s="5">
        <v>6608996128</v>
      </c>
      <c r="S94" s="5">
        <v>6639147967</v>
      </c>
      <c r="T94" s="5">
        <v>6377065163</v>
      </c>
      <c r="U94" s="5">
        <v>5652494980</v>
      </c>
      <c r="V94" s="5">
        <v>1168007910</v>
      </c>
    </row>
    <row r="95" spans="2:26" ht="15.5" x14ac:dyDescent="0.35">
      <c r="C95" t="s">
        <v>124</v>
      </c>
      <c r="U95" s="5">
        <v>4117552758</v>
      </c>
      <c r="V95" s="5">
        <v>4053807590</v>
      </c>
      <c r="X95" s="5">
        <v>500000000</v>
      </c>
      <c r="Y95" s="5">
        <v>500000000</v>
      </c>
      <c r="Z95" s="5">
        <v>500000000</v>
      </c>
    </row>
    <row r="96" spans="2:26" ht="15.5" x14ac:dyDescent="0.35">
      <c r="C96" t="s">
        <v>126</v>
      </c>
      <c r="D96" s="5">
        <v>2837524615</v>
      </c>
      <c r="E96" s="5">
        <v>3148664246</v>
      </c>
      <c r="F96" s="5">
        <v>3471538210</v>
      </c>
      <c r="G96" s="5">
        <v>3762019637</v>
      </c>
      <c r="I96" s="5">
        <v>3148664246</v>
      </c>
      <c r="J96" s="5">
        <v>4364162564</v>
      </c>
      <c r="K96" s="5">
        <v>805184912</v>
      </c>
      <c r="L96" s="5">
        <v>3337060183</v>
      </c>
      <c r="M96" s="5">
        <v>423316704</v>
      </c>
      <c r="N96" s="5">
        <v>331963267</v>
      </c>
      <c r="O96" s="5">
        <v>876068893</v>
      </c>
      <c r="P96" s="5">
        <v>2134433056</v>
      </c>
      <c r="Q96" s="5">
        <v>3359010816</v>
      </c>
      <c r="R96" s="5">
        <v>5276845379</v>
      </c>
      <c r="S96" s="5">
        <v>6741695159</v>
      </c>
      <c r="T96" s="5">
        <v>7063875171</v>
      </c>
      <c r="U96" s="5">
        <v>7920702341</v>
      </c>
      <c r="V96" s="5">
        <v>8799589739</v>
      </c>
      <c r="W96" s="5">
        <v>10092896159</v>
      </c>
      <c r="X96" s="5">
        <v>9446728959</v>
      </c>
      <c r="Y96" s="5">
        <v>9819621832</v>
      </c>
      <c r="Z96" s="5">
        <v>9787432445</v>
      </c>
    </row>
    <row r="97" spans="3:26" ht="15.5" x14ac:dyDescent="0.35">
      <c r="C97" t="s">
        <v>128</v>
      </c>
      <c r="D97" s="5">
        <v>281453861</v>
      </c>
      <c r="E97" s="5">
        <v>519799951</v>
      </c>
      <c r="F97" s="5">
        <v>3368193326</v>
      </c>
      <c r="G97" s="5">
        <v>3347242313</v>
      </c>
      <c r="I97" s="5">
        <v>519799951</v>
      </c>
      <c r="J97" s="5">
        <v>3334523724</v>
      </c>
      <c r="K97" s="5">
        <v>3509111479</v>
      </c>
      <c r="L97" s="5">
        <v>4184104378</v>
      </c>
      <c r="M97" s="5">
        <v>3127714772</v>
      </c>
      <c r="N97" s="5">
        <v>376795980</v>
      </c>
      <c r="O97" s="5">
        <v>992557836</v>
      </c>
      <c r="P97" s="5">
        <v>1604667979</v>
      </c>
      <c r="Q97" s="5">
        <v>1768748605</v>
      </c>
      <c r="R97" s="5">
        <v>2079483628</v>
      </c>
      <c r="S97" s="5">
        <v>4678030563</v>
      </c>
      <c r="T97" s="5">
        <v>5517648863</v>
      </c>
      <c r="U97" s="5">
        <v>4890867890</v>
      </c>
      <c r="V97" s="5">
        <v>4279858402</v>
      </c>
      <c r="W97" s="5">
        <v>3904123720</v>
      </c>
      <c r="X97" s="5">
        <v>4582351643</v>
      </c>
      <c r="Y97" s="5">
        <v>3723799635</v>
      </c>
      <c r="Z97" s="5">
        <v>3468127462</v>
      </c>
    </row>
    <row r="98" spans="3:26" ht="15.5" x14ac:dyDescent="0.35">
      <c r="C98" t="s">
        <v>133</v>
      </c>
      <c r="D98" s="5">
        <v>3492782826</v>
      </c>
      <c r="E98" s="5">
        <v>4042268547</v>
      </c>
      <c r="F98" s="5">
        <v>7213535886</v>
      </c>
      <c r="G98" s="5">
        <v>7483066300</v>
      </c>
      <c r="I98" s="5">
        <v>4042268547</v>
      </c>
      <c r="J98" s="5">
        <v>8072490638</v>
      </c>
      <c r="K98" s="5">
        <v>4314296391</v>
      </c>
      <c r="L98" s="5">
        <v>7521164561</v>
      </c>
      <c r="M98" s="5">
        <v>4056614568</v>
      </c>
      <c r="N98" s="5">
        <v>3390352235</v>
      </c>
      <c r="O98" s="5">
        <v>10409835332</v>
      </c>
      <c r="P98" s="5">
        <v>13991878557</v>
      </c>
      <c r="Q98" s="5">
        <v>22680513831</v>
      </c>
      <c r="R98" s="5">
        <v>30737907981</v>
      </c>
      <c r="S98" s="5">
        <v>33578895611</v>
      </c>
      <c r="T98" s="5">
        <v>32713856564</v>
      </c>
      <c r="U98" s="5">
        <v>36899875002</v>
      </c>
      <c r="V98" s="5">
        <v>32557088846</v>
      </c>
      <c r="W98" s="5">
        <v>19998515309</v>
      </c>
      <c r="X98" s="5">
        <v>17158717649</v>
      </c>
      <c r="Y98" s="5">
        <v>18438217877</v>
      </c>
      <c r="Z98" s="5">
        <v>17626185343</v>
      </c>
    </row>
    <row r="99" spans="3:26" ht="15.5" x14ac:dyDescent="0.35">
      <c r="C99" t="s">
        <v>134</v>
      </c>
      <c r="D99" s="5">
        <v>33505896407</v>
      </c>
      <c r="E99" s="5">
        <v>38644821595</v>
      </c>
      <c r="F99" s="5">
        <v>29973602538</v>
      </c>
      <c r="G99" s="5">
        <v>31036575194</v>
      </c>
      <c r="I99" s="5">
        <v>38644821595</v>
      </c>
      <c r="J99" s="5">
        <v>34970808942</v>
      </c>
      <c r="K99" s="5">
        <v>40906484418</v>
      </c>
      <c r="L99" s="5">
        <v>51170830627</v>
      </c>
      <c r="M99" s="5">
        <v>46627543992</v>
      </c>
      <c r="N99" s="5">
        <v>48589876089</v>
      </c>
      <c r="O99" s="5">
        <v>90103949615</v>
      </c>
      <c r="P99" s="5">
        <v>122968903053</v>
      </c>
      <c r="Q99" s="5">
        <v>179525551116</v>
      </c>
      <c r="R99" s="5">
        <v>257832299900</v>
      </c>
      <c r="S99" s="5">
        <v>283691670334</v>
      </c>
      <c r="T99" s="5">
        <v>261185116980</v>
      </c>
      <c r="U99" s="5">
        <v>263517555441</v>
      </c>
      <c r="V99" s="5">
        <v>257252585937</v>
      </c>
      <c r="W99" s="5">
        <v>265992895534</v>
      </c>
      <c r="X99" s="5">
        <v>276010507553</v>
      </c>
      <c r="Y99" s="5">
        <v>230275860920</v>
      </c>
      <c r="Z99" s="5">
        <v>192732656930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13608341948</v>
      </c>
      <c r="E102" s="5">
        <v>13336169971</v>
      </c>
      <c r="F102" s="5">
        <v>3999368399</v>
      </c>
      <c r="G102" s="5">
        <v>3952916196</v>
      </c>
      <c r="I102" s="5">
        <v>13336169971</v>
      </c>
      <c r="J102" s="5">
        <v>6824992435</v>
      </c>
      <c r="K102" s="5">
        <v>5350982032</v>
      </c>
      <c r="L102" s="5">
        <v>9666032414</v>
      </c>
      <c r="M102" s="5">
        <v>4506273048</v>
      </c>
      <c r="N102" s="5">
        <v>7887052538</v>
      </c>
      <c r="O102" s="5">
        <v>25038511009</v>
      </c>
      <c r="P102" s="5">
        <v>57120520094</v>
      </c>
      <c r="Q102" s="5">
        <v>104693972015</v>
      </c>
      <c r="R102" s="5">
        <v>123703496442</v>
      </c>
      <c r="S102" s="5">
        <v>136713887711</v>
      </c>
      <c r="T102" s="5">
        <v>116251940457</v>
      </c>
      <c r="U102" s="5">
        <v>118697287847</v>
      </c>
      <c r="V102" s="5">
        <v>121397194023</v>
      </c>
      <c r="W102" s="5">
        <v>141276788601</v>
      </c>
      <c r="X102" s="5">
        <v>159243477706</v>
      </c>
      <c r="Y102" s="5">
        <v>123264044908</v>
      </c>
      <c r="Z102" s="5">
        <v>92395269938</v>
      </c>
    </row>
    <row r="103" spans="3:26" ht="15.5" x14ac:dyDescent="0.35">
      <c r="C103" t="s">
        <v>146</v>
      </c>
      <c r="D103" s="5">
        <v>4026002685</v>
      </c>
      <c r="E103" s="5">
        <v>3052277301</v>
      </c>
      <c r="I103" s="5">
        <v>3052277301</v>
      </c>
      <c r="Q103" s="5">
        <v>7500000000</v>
      </c>
      <c r="R103" s="5">
        <v>25000000000</v>
      </c>
      <c r="S103" s="5">
        <v>30000200000</v>
      </c>
      <c r="T103" s="5">
        <v>30000200000</v>
      </c>
      <c r="U103" s="5">
        <v>30000200000</v>
      </c>
      <c r="V103" s="5">
        <v>41018957787</v>
      </c>
      <c r="W103" s="5">
        <v>6464962385</v>
      </c>
      <c r="X103" s="5">
        <v>1747718763</v>
      </c>
      <c r="Y103" s="5">
        <v>1411653746</v>
      </c>
      <c r="Z103" s="5">
        <v>1500000000</v>
      </c>
    </row>
    <row r="104" spans="3:26" ht="15.5" x14ac:dyDescent="0.35">
      <c r="C104" t="s">
        <v>138</v>
      </c>
    </row>
    <row r="105" spans="3:26" ht="15.5" x14ac:dyDescent="0.35">
      <c r="C105" t="s">
        <v>139</v>
      </c>
      <c r="D105" s="5">
        <v>1705371086</v>
      </c>
      <c r="E105" s="5">
        <v>1912534024</v>
      </c>
      <c r="F105" s="5">
        <v>1291884140</v>
      </c>
      <c r="G105" s="5">
        <v>1412057057</v>
      </c>
      <c r="I105" s="5">
        <v>1912534024</v>
      </c>
      <c r="J105" s="5">
        <v>2623504679</v>
      </c>
      <c r="K105" s="5">
        <v>3060158233</v>
      </c>
      <c r="L105" s="5">
        <v>7779931188</v>
      </c>
      <c r="M105" s="5">
        <v>2555302704</v>
      </c>
      <c r="N105" s="5">
        <v>4020752846</v>
      </c>
      <c r="O105" s="5">
        <v>20066888482</v>
      </c>
      <c r="P105" s="5">
        <v>49369650893</v>
      </c>
      <c r="Q105" s="5">
        <v>88572976961</v>
      </c>
      <c r="R105" s="5">
        <v>93291115779</v>
      </c>
      <c r="S105" s="5">
        <v>101747931349</v>
      </c>
      <c r="T105" s="5">
        <v>81134801636</v>
      </c>
      <c r="U105" s="5">
        <v>76894162959</v>
      </c>
      <c r="V105" s="5">
        <v>66853633298</v>
      </c>
      <c r="W105" s="5">
        <v>117496121252</v>
      </c>
      <c r="X105" s="5">
        <v>143586922553</v>
      </c>
      <c r="Y105" s="5">
        <v>112846710705</v>
      </c>
      <c r="Z105" s="5">
        <v>82987493495</v>
      </c>
    </row>
    <row r="106" spans="3:26" ht="15.5" x14ac:dyDescent="0.35">
      <c r="C106" t="s">
        <v>140</v>
      </c>
      <c r="T106" s="5">
        <v>1357541598</v>
      </c>
      <c r="U106" s="5">
        <v>1689829457</v>
      </c>
      <c r="V106" s="5">
        <v>1193770542</v>
      </c>
      <c r="W106" s="5">
        <v>3430637903</v>
      </c>
      <c r="X106" s="5">
        <v>3672350470</v>
      </c>
      <c r="Y106" s="5">
        <v>1344766927</v>
      </c>
      <c r="Z106" s="5">
        <v>1480411572</v>
      </c>
    </row>
    <row r="107" spans="3:26" ht="15.5" x14ac:dyDescent="0.35">
      <c r="C107" t="s">
        <v>141</v>
      </c>
      <c r="D107" s="5">
        <v>147082226</v>
      </c>
      <c r="E107" s="5">
        <v>60535213</v>
      </c>
      <c r="F107" s="5">
        <v>662653206</v>
      </c>
      <c r="G107" s="5">
        <v>602785364</v>
      </c>
      <c r="I107" s="5">
        <v>60535213</v>
      </c>
      <c r="J107" s="5">
        <v>226386326</v>
      </c>
      <c r="K107" s="5">
        <v>122738548</v>
      </c>
      <c r="L107" s="5">
        <v>149360395</v>
      </c>
      <c r="M107" s="5">
        <v>288700865</v>
      </c>
      <c r="N107" s="5">
        <v>1212771306</v>
      </c>
      <c r="O107" s="5">
        <v>3236140877</v>
      </c>
      <c r="P107" s="5">
        <v>4025141012</v>
      </c>
      <c r="Q107" s="5">
        <v>4012566045</v>
      </c>
      <c r="R107" s="5">
        <v>2128267036</v>
      </c>
      <c r="S107" s="5">
        <v>1439512696</v>
      </c>
      <c r="T107" s="5">
        <v>1357541598</v>
      </c>
      <c r="U107" s="5">
        <v>1689829457</v>
      </c>
      <c r="V107" s="5">
        <v>1193770542</v>
      </c>
      <c r="W107" s="5">
        <v>3430637903</v>
      </c>
      <c r="X107" s="5">
        <v>3672350470</v>
      </c>
      <c r="Y107" s="5">
        <v>1344766927</v>
      </c>
      <c r="Z107" s="5">
        <v>1480411572</v>
      </c>
    </row>
    <row r="108" spans="3:26" ht="15.5" x14ac:dyDescent="0.35">
      <c r="C108" t="s">
        <v>143</v>
      </c>
      <c r="D108" s="5">
        <v>513449253</v>
      </c>
      <c r="E108" s="5">
        <v>1255494395</v>
      </c>
      <c r="F108" s="5">
        <v>337705157</v>
      </c>
      <c r="G108" s="5">
        <v>386675375</v>
      </c>
      <c r="I108" s="5">
        <v>1255494395</v>
      </c>
      <c r="J108" s="5">
        <v>394357526</v>
      </c>
      <c r="K108" s="5">
        <v>593933822</v>
      </c>
      <c r="L108" s="5">
        <v>217746148</v>
      </c>
      <c r="M108" s="5">
        <v>541039556</v>
      </c>
      <c r="N108" s="5">
        <v>818527570</v>
      </c>
      <c r="O108" s="5">
        <v>907947525</v>
      </c>
      <c r="P108" s="5">
        <v>1546539330</v>
      </c>
      <c r="Q108" s="5">
        <v>3287882556</v>
      </c>
      <c r="R108" s="5">
        <v>2870984501</v>
      </c>
      <c r="S108" s="5">
        <v>3127774000</v>
      </c>
      <c r="T108" s="5">
        <v>3397437569</v>
      </c>
      <c r="U108" s="5">
        <v>9627868206</v>
      </c>
      <c r="V108" s="5">
        <v>11804287086</v>
      </c>
      <c r="W108" s="5">
        <v>13258075206</v>
      </c>
      <c r="X108" s="5">
        <v>10080895320</v>
      </c>
      <c r="Y108" s="5">
        <v>7497367918</v>
      </c>
      <c r="Z108" s="5">
        <v>6314590695</v>
      </c>
    </row>
    <row r="109" spans="3:26" ht="15.5" x14ac:dyDescent="0.35">
      <c r="C109" t="s">
        <v>129</v>
      </c>
      <c r="D109" s="5">
        <v>3540856339</v>
      </c>
      <c r="E109" s="5">
        <v>5338968296</v>
      </c>
      <c r="F109" s="5">
        <v>235049632</v>
      </c>
      <c r="G109" s="5">
        <v>309641321</v>
      </c>
      <c r="I109" s="5">
        <v>5338968296</v>
      </c>
      <c r="J109" s="5">
        <v>2015246199</v>
      </c>
      <c r="K109" s="5">
        <v>1344688829</v>
      </c>
      <c r="L109" s="5">
        <v>1003363993</v>
      </c>
      <c r="M109" s="5">
        <v>1121229923</v>
      </c>
      <c r="N109" s="5">
        <v>1835000816</v>
      </c>
      <c r="O109" s="5">
        <v>827534125</v>
      </c>
      <c r="P109" s="5">
        <v>2057086334</v>
      </c>
      <c r="Q109" s="5">
        <v>1115465927</v>
      </c>
      <c r="R109" s="5">
        <v>213500000</v>
      </c>
      <c r="S109" s="5">
        <v>211967249</v>
      </c>
      <c r="T109" s="5">
        <v>197478310</v>
      </c>
      <c r="U109" s="5">
        <v>187745897</v>
      </c>
      <c r="V109" s="5">
        <v>183505892</v>
      </c>
      <c r="W109" s="5">
        <v>246348382</v>
      </c>
      <c r="X109" s="5">
        <v>155590600</v>
      </c>
      <c r="Y109" s="5">
        <v>163545612</v>
      </c>
      <c r="Z109" s="5">
        <v>112774176</v>
      </c>
    </row>
    <row r="110" spans="3:26" ht="15.5" x14ac:dyDescent="0.35">
      <c r="C110" t="s">
        <v>147</v>
      </c>
    </row>
    <row r="111" spans="3:26" ht="15.5" x14ac:dyDescent="0.35">
      <c r="C111" t="s">
        <v>824</v>
      </c>
      <c r="Q111" s="5">
        <v>87588487</v>
      </c>
      <c r="R111" s="5">
        <v>96570765</v>
      </c>
      <c r="S111" s="5">
        <v>96104835</v>
      </c>
      <c r="T111" s="5">
        <v>133000000</v>
      </c>
      <c r="U111" s="5">
        <v>266000000</v>
      </c>
      <c r="V111" s="5">
        <v>311558090</v>
      </c>
      <c r="W111" s="5">
        <v>380643473</v>
      </c>
    </row>
    <row r="112" spans="3:26" ht="15.5" x14ac:dyDescent="0.35">
      <c r="C112" t="s">
        <v>591</v>
      </c>
    </row>
    <row r="113" spans="3:26" ht="15.5" x14ac:dyDescent="0.35">
      <c r="C113" t="s">
        <v>150</v>
      </c>
      <c r="P113" s="5">
        <v>122102525</v>
      </c>
      <c r="Q113" s="5">
        <v>117492039</v>
      </c>
      <c r="R113" s="5">
        <v>103058361</v>
      </c>
      <c r="S113" s="5">
        <v>90397582</v>
      </c>
      <c r="T113" s="5">
        <v>31481344</v>
      </c>
      <c r="U113" s="5">
        <v>31481328</v>
      </c>
      <c r="V113" s="5">
        <v>31481328</v>
      </c>
    </row>
    <row r="114" spans="3:26" ht="15.5" x14ac:dyDescent="0.35">
      <c r="C114" t="s">
        <v>152</v>
      </c>
      <c r="D114" s="5">
        <v>890359563</v>
      </c>
      <c r="E114" s="5">
        <v>870973326</v>
      </c>
      <c r="F114" s="5">
        <v>852009195</v>
      </c>
      <c r="G114" s="5">
        <v>833457980</v>
      </c>
      <c r="I114" s="5">
        <v>870973326</v>
      </c>
      <c r="J114" s="5">
        <v>797558530</v>
      </c>
      <c r="K114" s="5">
        <v>229462600</v>
      </c>
      <c r="L114" s="5">
        <v>515630690</v>
      </c>
      <c r="P114" s="5">
        <v>122102525</v>
      </c>
      <c r="Q114" s="5">
        <v>205080526</v>
      </c>
      <c r="R114" s="5">
        <v>199629126</v>
      </c>
      <c r="S114" s="5">
        <v>186502417</v>
      </c>
      <c r="T114" s="5">
        <v>164481344</v>
      </c>
      <c r="U114" s="5">
        <v>297481328</v>
      </c>
      <c r="V114" s="5">
        <v>343039418</v>
      </c>
      <c r="W114" s="5">
        <v>380643473</v>
      </c>
    </row>
    <row r="115" spans="3:26" ht="15.5" x14ac:dyDescent="0.35">
      <c r="C115" t="s">
        <v>153</v>
      </c>
      <c r="D115" s="5">
        <v>678701679</v>
      </c>
      <c r="E115" s="5">
        <v>1928863792</v>
      </c>
      <c r="F115" s="5">
        <v>1722138442</v>
      </c>
      <c r="G115" s="5">
        <v>1868063860</v>
      </c>
      <c r="I115" s="5">
        <v>1928863792</v>
      </c>
      <c r="J115" s="5">
        <v>2193543119</v>
      </c>
      <c r="K115" s="5">
        <v>1647586000</v>
      </c>
      <c r="L115" s="5">
        <v>4862171097</v>
      </c>
      <c r="M115" s="5">
        <v>1625774000</v>
      </c>
      <c r="N115" s="5">
        <v>1712709000</v>
      </c>
      <c r="O115" s="5">
        <v>1506930000</v>
      </c>
      <c r="P115" s="5">
        <v>3135677000</v>
      </c>
      <c r="Q115" s="5">
        <v>4371741515</v>
      </c>
      <c r="R115" s="5">
        <v>6999385891</v>
      </c>
      <c r="S115" s="5">
        <v>12888193018</v>
      </c>
      <c r="T115" s="5">
        <v>12722538170</v>
      </c>
      <c r="U115" s="5">
        <v>11846099344</v>
      </c>
      <c r="V115" s="5">
        <v>10205943228</v>
      </c>
      <c r="W115" s="5">
        <v>8429998090</v>
      </c>
      <c r="X115" s="5">
        <v>11573985000</v>
      </c>
      <c r="Y115" s="5">
        <v>9601872000</v>
      </c>
      <c r="Z115" s="5">
        <v>7655731000</v>
      </c>
    </row>
    <row r="116" spans="3:26" ht="15.5" x14ac:dyDescent="0.35">
      <c r="C116" t="s">
        <v>154</v>
      </c>
      <c r="D116" s="5">
        <v>678701679</v>
      </c>
      <c r="E116" s="5">
        <v>1928863792</v>
      </c>
      <c r="F116" s="5">
        <v>1722138442</v>
      </c>
      <c r="G116" s="5">
        <v>1868063860</v>
      </c>
      <c r="I116" s="5">
        <v>1928863792</v>
      </c>
      <c r="J116" s="5">
        <v>2193543119</v>
      </c>
      <c r="K116" s="5">
        <v>1647586000</v>
      </c>
      <c r="L116" s="5">
        <v>4862171097</v>
      </c>
      <c r="M116" s="5">
        <v>1625774000</v>
      </c>
      <c r="N116" s="5">
        <v>1712709000</v>
      </c>
      <c r="O116" s="5">
        <v>1506930000</v>
      </c>
      <c r="P116" s="5">
        <v>3135677000</v>
      </c>
      <c r="Q116" s="5">
        <v>4371741515</v>
      </c>
      <c r="R116" s="5">
        <v>6999385891</v>
      </c>
      <c r="S116" s="5">
        <v>12888193018</v>
      </c>
      <c r="T116" s="5">
        <v>12722538170</v>
      </c>
      <c r="U116" s="5">
        <v>11846099344</v>
      </c>
      <c r="V116" s="5">
        <v>10205943228</v>
      </c>
      <c r="W116" s="5">
        <v>8429998090</v>
      </c>
      <c r="X116" s="5">
        <v>11573985000</v>
      </c>
      <c r="Y116" s="5">
        <v>9601872000</v>
      </c>
      <c r="Z116" s="5">
        <v>7655731000</v>
      </c>
    </row>
    <row r="117" spans="3:26" ht="15.5" x14ac:dyDescent="0.35">
      <c r="C117" t="s">
        <v>592</v>
      </c>
      <c r="R117" s="5">
        <v>200000000</v>
      </c>
      <c r="S117" s="5">
        <v>200000000</v>
      </c>
      <c r="T117" s="5">
        <v>200000000</v>
      </c>
      <c r="U117" s="5">
        <v>200000000</v>
      </c>
      <c r="V117" s="5">
        <v>200000000</v>
      </c>
    </row>
    <row r="118" spans="3:26" ht="15.5" x14ac:dyDescent="0.35">
      <c r="C118" t="s">
        <v>156</v>
      </c>
    </row>
    <row r="119" spans="3:26" ht="15.5" x14ac:dyDescent="0.35">
      <c r="C119" t="s">
        <v>160</v>
      </c>
      <c r="D119" s="5">
        <v>14287043627</v>
      </c>
      <c r="E119" s="5">
        <v>15265033763</v>
      </c>
      <c r="F119" s="5">
        <v>5721506841</v>
      </c>
      <c r="G119" s="5">
        <v>5820980056</v>
      </c>
      <c r="I119" s="5">
        <v>15265033763</v>
      </c>
      <c r="J119" s="5">
        <v>9018535554</v>
      </c>
      <c r="K119" s="5">
        <v>6998568032</v>
      </c>
      <c r="L119" s="5">
        <v>14528203511</v>
      </c>
      <c r="M119" s="5">
        <v>6132047048</v>
      </c>
      <c r="N119" s="5">
        <v>9599761538</v>
      </c>
      <c r="O119" s="5">
        <v>26545441009</v>
      </c>
      <c r="P119" s="5">
        <v>60256197094</v>
      </c>
      <c r="Q119" s="5">
        <v>109065713530</v>
      </c>
      <c r="R119" s="5">
        <v>130702882333</v>
      </c>
      <c r="S119" s="5">
        <v>149602080729</v>
      </c>
      <c r="T119" s="5">
        <v>128974478627</v>
      </c>
      <c r="U119" s="5">
        <v>130543387191</v>
      </c>
      <c r="V119" s="5">
        <v>131603137251</v>
      </c>
      <c r="W119" s="5">
        <v>149706786691</v>
      </c>
      <c r="X119" s="5">
        <v>170817462706</v>
      </c>
      <c r="Y119" s="5">
        <v>132865916908</v>
      </c>
      <c r="Z119" s="5">
        <v>100051000938</v>
      </c>
    </row>
    <row r="120" spans="3:26" ht="15.5" x14ac:dyDescent="0.35">
      <c r="C120" t="s">
        <v>161</v>
      </c>
    </row>
    <row r="121" spans="3:26" ht="15.5" x14ac:dyDescent="0.35">
      <c r="C121" t="s">
        <v>162</v>
      </c>
      <c r="D121" s="5">
        <v>46522400000</v>
      </c>
      <c r="E121" s="5">
        <v>46522400000</v>
      </c>
      <c r="F121" s="5">
        <v>46522400000</v>
      </c>
      <c r="G121" s="5">
        <v>46522400000</v>
      </c>
      <c r="I121" s="5">
        <v>46522400000</v>
      </c>
      <c r="J121" s="5">
        <v>46522400000</v>
      </c>
      <c r="K121" s="5">
        <v>46522400000</v>
      </c>
      <c r="L121" s="5">
        <v>46522400000</v>
      </c>
      <c r="M121" s="5">
        <v>46522400000</v>
      </c>
      <c r="N121" s="5">
        <v>46522400000</v>
      </c>
      <c r="O121" s="5">
        <v>46522400000</v>
      </c>
      <c r="P121" s="5">
        <v>46522400000</v>
      </c>
      <c r="Q121" s="5">
        <v>46522400000</v>
      </c>
      <c r="R121" s="5">
        <v>46522400000</v>
      </c>
      <c r="S121" s="5">
        <v>46522400000</v>
      </c>
      <c r="T121" s="5">
        <v>46522400000</v>
      </c>
      <c r="U121" s="5">
        <v>46522400000</v>
      </c>
      <c r="V121" s="5">
        <v>46522400000</v>
      </c>
      <c r="W121" s="5">
        <v>46522400000</v>
      </c>
      <c r="X121" s="5">
        <v>46522400000</v>
      </c>
      <c r="Y121" s="5">
        <v>46522400000</v>
      </c>
      <c r="Z121" s="5">
        <v>46522400000</v>
      </c>
    </row>
    <row r="122" spans="3:26" ht="15.5" x14ac:dyDescent="0.35">
      <c r="C122" t="s">
        <v>163</v>
      </c>
      <c r="D122" s="5">
        <v>7148969337</v>
      </c>
      <c r="E122" s="5">
        <v>7148969337</v>
      </c>
      <c r="F122" s="5">
        <v>7148969337</v>
      </c>
      <c r="G122" s="5">
        <v>7148969337</v>
      </c>
      <c r="I122" s="5">
        <v>7148969337</v>
      </c>
      <c r="J122" s="5">
        <v>7148969337</v>
      </c>
      <c r="K122" s="5">
        <v>7148969337</v>
      </c>
      <c r="L122" s="5">
        <v>7148969337</v>
      </c>
      <c r="M122" s="5">
        <v>7148969337</v>
      </c>
      <c r="N122" s="5">
        <v>7148969337</v>
      </c>
      <c r="O122" s="5">
        <v>7148969337</v>
      </c>
      <c r="P122" s="5">
        <v>7148969337</v>
      </c>
      <c r="Q122" s="5">
        <v>7148969337</v>
      </c>
      <c r="R122" s="5">
        <v>7148969337</v>
      </c>
      <c r="S122" s="5">
        <v>7148969337</v>
      </c>
      <c r="T122" s="5">
        <v>7148969337</v>
      </c>
      <c r="U122" s="5">
        <v>7148969337</v>
      </c>
      <c r="V122" s="5">
        <v>3595872896</v>
      </c>
      <c r="X122" s="5">
        <v>3595872896</v>
      </c>
      <c r="Y122" s="5">
        <v>3595872896</v>
      </c>
      <c r="Z122" s="5">
        <v>3595872896</v>
      </c>
    </row>
    <row r="123" spans="3:26" ht="15.5" x14ac:dyDescent="0.35">
      <c r="C123" t="s">
        <v>164</v>
      </c>
      <c r="D123" s="5">
        <v>-34452516557</v>
      </c>
      <c r="E123" s="5">
        <v>-30291581505</v>
      </c>
      <c r="F123" s="5">
        <v>-29419273640</v>
      </c>
      <c r="G123" s="5">
        <v>-28455774199</v>
      </c>
      <c r="I123" s="5">
        <v>-30291581505</v>
      </c>
      <c r="J123" s="5">
        <v>-27719095949</v>
      </c>
      <c r="K123" s="5">
        <v>-19763452951</v>
      </c>
      <c r="L123" s="5">
        <v>-17028742221</v>
      </c>
      <c r="M123" s="5">
        <v>-13175872393</v>
      </c>
      <c r="N123" s="5">
        <v>-14681254786</v>
      </c>
      <c r="O123" s="5">
        <v>9887139269</v>
      </c>
      <c r="P123" s="5">
        <v>9041336622</v>
      </c>
      <c r="Q123" s="5">
        <v>16788468249</v>
      </c>
      <c r="R123" s="5">
        <v>73008594928</v>
      </c>
      <c r="S123" s="5">
        <v>80011993373</v>
      </c>
      <c r="T123" s="5">
        <v>78159576401</v>
      </c>
      <c r="U123" s="5">
        <v>78956037707</v>
      </c>
      <c r="V123" s="5">
        <v>71677878745</v>
      </c>
      <c r="W123" s="5">
        <v>62349444696</v>
      </c>
      <c r="X123" s="5">
        <v>51285294566</v>
      </c>
      <c r="Y123" s="5">
        <v>43497365299</v>
      </c>
      <c r="Z123" s="5">
        <v>38778351842</v>
      </c>
    </row>
    <row r="124" spans="3:26" ht="15.5" x14ac:dyDescent="0.35">
      <c r="C124" t="s">
        <v>165</v>
      </c>
      <c r="D124" s="5">
        <v>13629523449</v>
      </c>
      <c r="E124" s="5">
        <v>13629523449</v>
      </c>
      <c r="F124" s="5">
        <v>13629523449</v>
      </c>
      <c r="G124" s="5">
        <v>13629523449</v>
      </c>
      <c r="I124" s="5">
        <v>13629523449</v>
      </c>
      <c r="J124" s="5">
        <v>13629523449</v>
      </c>
      <c r="K124" s="5">
        <v>13629523449</v>
      </c>
      <c r="L124" s="5">
        <v>13629523449</v>
      </c>
      <c r="M124" s="5">
        <v>13629523449</v>
      </c>
      <c r="N124" s="5">
        <v>13629523449</v>
      </c>
      <c r="O124" s="5">
        <v>13629523449</v>
      </c>
      <c r="P124" s="5">
        <v>13629523449</v>
      </c>
      <c r="Q124" s="5">
        <v>13629523449</v>
      </c>
      <c r="R124" s="5">
        <v>13629523449</v>
      </c>
      <c r="S124" s="5">
        <v>13080652561</v>
      </c>
      <c r="T124" s="5">
        <v>12497346061</v>
      </c>
      <c r="U124" s="5">
        <v>10910071061</v>
      </c>
      <c r="V124" s="5">
        <v>9022320754</v>
      </c>
      <c r="W124" s="5">
        <v>7083563835</v>
      </c>
      <c r="X124" s="5">
        <v>5636240045</v>
      </c>
      <c r="Y124" s="5">
        <v>4649253627</v>
      </c>
      <c r="Z124" s="5">
        <v>3283947958</v>
      </c>
    </row>
    <row r="125" spans="3:26" ht="15.5" x14ac:dyDescent="0.35">
      <c r="C125" t="s">
        <v>166</v>
      </c>
      <c r="D125" s="5">
        <v>-48082040006</v>
      </c>
      <c r="E125" s="5">
        <v>-43921104954</v>
      </c>
      <c r="F125" s="5">
        <v>-43048797089</v>
      </c>
      <c r="G125" s="5">
        <v>-42085297648</v>
      </c>
      <c r="I125" s="5">
        <v>-43921104954</v>
      </c>
      <c r="J125" s="5">
        <v>-41348619398</v>
      </c>
      <c r="K125" s="5">
        <v>-33392976400</v>
      </c>
      <c r="L125" s="5">
        <v>-30658265670</v>
      </c>
      <c r="M125" s="5">
        <v>-26805395842</v>
      </c>
      <c r="N125" s="5">
        <v>-28310778235</v>
      </c>
      <c r="O125" s="5">
        <v>-3742384180</v>
      </c>
      <c r="P125" s="5">
        <v>-4588186827</v>
      </c>
      <c r="Q125" s="5">
        <v>3158944800</v>
      </c>
      <c r="R125" s="5">
        <v>59379071479</v>
      </c>
      <c r="S125" s="5">
        <v>66931340812</v>
      </c>
      <c r="T125" s="5">
        <v>65662230340</v>
      </c>
      <c r="U125" s="5">
        <v>68045966646</v>
      </c>
      <c r="V125" s="5">
        <v>62655557991</v>
      </c>
      <c r="W125" s="5">
        <v>55265880861</v>
      </c>
      <c r="X125" s="5">
        <v>45649054521</v>
      </c>
      <c r="Y125" s="5">
        <v>38848111672</v>
      </c>
      <c r="Z125" s="5">
        <v>35494403884</v>
      </c>
    </row>
    <row r="126" spans="3:26" ht="15.5" x14ac:dyDescent="0.35">
      <c r="C126" t="s">
        <v>167</v>
      </c>
      <c r="D126" s="5">
        <v>-34452516557</v>
      </c>
      <c r="E126" s="5">
        <v>-30291581505</v>
      </c>
      <c r="F126" s="5">
        <v>-29419273640</v>
      </c>
      <c r="G126" s="5">
        <v>-28455774199</v>
      </c>
      <c r="I126" s="5">
        <v>-30291581505</v>
      </c>
      <c r="J126" s="5">
        <v>-27719095949</v>
      </c>
      <c r="K126" s="5">
        <v>-19763452951</v>
      </c>
      <c r="L126" s="5">
        <v>-17028742221</v>
      </c>
      <c r="M126" s="5">
        <v>-13175872393</v>
      </c>
      <c r="N126" s="5">
        <v>-14681254786</v>
      </c>
      <c r="O126" s="5">
        <v>9887139269</v>
      </c>
      <c r="P126" s="5">
        <v>9041336622</v>
      </c>
      <c r="Q126" s="5">
        <v>16788468249</v>
      </c>
      <c r="R126" s="5">
        <v>73008594928</v>
      </c>
      <c r="S126" s="5">
        <v>80011993373</v>
      </c>
      <c r="T126" s="5">
        <v>78159576401</v>
      </c>
      <c r="U126" s="5">
        <v>78956037707</v>
      </c>
      <c r="V126" s="5">
        <v>71677878745</v>
      </c>
      <c r="W126" s="5">
        <v>62349444696</v>
      </c>
      <c r="X126" s="5">
        <v>51285294566</v>
      </c>
      <c r="Y126" s="5">
        <v>43497365299</v>
      </c>
      <c r="Z126" s="5">
        <v>38778351842</v>
      </c>
    </row>
    <row r="127" spans="3:26" ht="15.5" x14ac:dyDescent="0.35">
      <c r="C127" t="s">
        <v>168</v>
      </c>
      <c r="R127" s="5">
        <v>449453302</v>
      </c>
      <c r="S127" s="5">
        <v>406226895</v>
      </c>
      <c r="T127" s="5">
        <v>379692615</v>
      </c>
      <c r="U127" s="5">
        <v>346761206</v>
      </c>
      <c r="V127" s="5">
        <v>300200604</v>
      </c>
      <c r="W127" s="5">
        <v>265294810</v>
      </c>
      <c r="X127" s="5">
        <v>236380944</v>
      </c>
      <c r="Y127" s="5">
        <v>241209376</v>
      </c>
      <c r="Z127" s="5">
        <v>231934813</v>
      </c>
    </row>
    <row r="128" spans="3:26" ht="15.5" x14ac:dyDescent="0.35">
      <c r="C128" t="s">
        <v>9</v>
      </c>
      <c r="D128" s="5">
        <v>19218852780</v>
      </c>
      <c r="E128" s="5">
        <v>23379787832</v>
      </c>
      <c r="F128" s="5">
        <v>24252095697</v>
      </c>
      <c r="G128" s="5">
        <v>25215595138</v>
      </c>
      <c r="I128" s="5">
        <v>23379787832</v>
      </c>
      <c r="J128" s="5">
        <v>25952273388</v>
      </c>
      <c r="K128" s="5">
        <v>33907916386</v>
      </c>
      <c r="L128" s="5">
        <v>36642627116</v>
      </c>
      <c r="M128" s="5">
        <v>40495496944</v>
      </c>
      <c r="N128" s="5">
        <v>38990114551</v>
      </c>
      <c r="O128" s="5">
        <v>63558508606</v>
      </c>
      <c r="P128" s="5">
        <v>62712705959</v>
      </c>
      <c r="Q128" s="5">
        <v>70459837586</v>
      </c>
      <c r="R128" s="5">
        <v>127129417567</v>
      </c>
      <c r="S128" s="5">
        <v>134089589605</v>
      </c>
      <c r="T128" s="5">
        <v>132210638353</v>
      </c>
      <c r="U128" s="5">
        <v>132974168250</v>
      </c>
      <c r="V128" s="5">
        <v>125649448686</v>
      </c>
      <c r="W128" s="5">
        <v>116286108843</v>
      </c>
      <c r="X128" s="5">
        <v>105193044847</v>
      </c>
      <c r="Y128" s="5">
        <v>97409944012</v>
      </c>
      <c r="Z128" s="5">
        <v>92681655992</v>
      </c>
    </row>
    <row r="129" spans="2:26" ht="15.5" x14ac:dyDescent="0.35">
      <c r="C129" t="s">
        <v>169</v>
      </c>
      <c r="D129" s="5">
        <v>33505896407</v>
      </c>
      <c r="E129" s="5">
        <v>38644821595</v>
      </c>
      <c r="F129" s="5">
        <v>29973602538</v>
      </c>
      <c r="G129" s="5">
        <v>31036575194</v>
      </c>
      <c r="I129" s="5">
        <v>38644821595</v>
      </c>
      <c r="J129" s="5">
        <v>34970808942</v>
      </c>
      <c r="K129" s="5">
        <v>40906484418</v>
      </c>
      <c r="L129" s="5">
        <v>51170830627</v>
      </c>
      <c r="M129" s="5">
        <v>46627543992</v>
      </c>
      <c r="N129" s="5">
        <v>48589876089</v>
      </c>
      <c r="O129" s="5">
        <v>90103949615</v>
      </c>
      <c r="P129" s="5">
        <v>122968903053</v>
      </c>
      <c r="Q129" s="5">
        <v>179525551116</v>
      </c>
      <c r="R129" s="5">
        <v>257832299900</v>
      </c>
      <c r="S129" s="5">
        <v>283691670334</v>
      </c>
      <c r="T129" s="5">
        <v>261185116980</v>
      </c>
      <c r="U129" s="5">
        <v>263517555441</v>
      </c>
      <c r="V129" s="5">
        <v>257252585937</v>
      </c>
      <c r="W129" s="5">
        <v>265992895534</v>
      </c>
      <c r="X129" s="5">
        <v>276010507553</v>
      </c>
      <c r="Y129" s="5">
        <v>230275860920</v>
      </c>
      <c r="Z129" s="5">
        <v>192732656930</v>
      </c>
    </row>
    <row r="130" spans="2:26" ht="15.5" x14ac:dyDescent="0.35">
      <c r="C130" t="s">
        <v>170</v>
      </c>
      <c r="D130" s="5">
        <v>465224000</v>
      </c>
      <c r="E130" s="5">
        <v>465224000</v>
      </c>
      <c r="F130" s="5">
        <v>465224000</v>
      </c>
      <c r="G130" s="5">
        <v>465224000</v>
      </c>
      <c r="I130" s="5">
        <v>465224000</v>
      </c>
      <c r="J130" s="5">
        <v>465224000</v>
      </c>
      <c r="K130" s="5">
        <v>465224000</v>
      </c>
      <c r="L130" s="5">
        <v>465224000</v>
      </c>
      <c r="M130" s="5">
        <v>465224000</v>
      </c>
      <c r="N130" s="5">
        <v>465224000</v>
      </c>
      <c r="O130" s="5">
        <v>465224000</v>
      </c>
      <c r="P130" s="5">
        <v>465224000</v>
      </c>
      <c r="Q130" s="5">
        <v>465224000</v>
      </c>
      <c r="R130" s="5">
        <v>465224000</v>
      </c>
      <c r="S130" s="5">
        <v>465224000</v>
      </c>
      <c r="T130" s="5">
        <v>465224000</v>
      </c>
      <c r="U130" s="5">
        <v>465224000</v>
      </c>
      <c r="V130" s="5">
        <v>465224000</v>
      </c>
      <c r="W130" s="5">
        <v>465224000</v>
      </c>
      <c r="X130" s="5">
        <v>465224000</v>
      </c>
      <c r="Y130" s="5">
        <v>465224000</v>
      </c>
      <c r="Z130" s="5">
        <v>465224000</v>
      </c>
    </row>
    <row r="132" spans="2:26" ht="15.5" x14ac:dyDescent="0.35">
      <c r="B132" t="s">
        <v>171</v>
      </c>
      <c r="C132" t="s">
        <v>172</v>
      </c>
      <c r="D132" s="5">
        <v>3862093734</v>
      </c>
      <c r="E132" s="5">
        <v>116974315</v>
      </c>
      <c r="F132" s="5">
        <v>-1474401106</v>
      </c>
      <c r="G132" s="5">
        <v>702094592</v>
      </c>
      <c r="I132" s="5">
        <v>467434036</v>
      </c>
      <c r="J132" s="5">
        <v>-8948827882</v>
      </c>
      <c r="K132" s="5">
        <v>1068224372</v>
      </c>
      <c r="L132" s="5">
        <v>-1399562765</v>
      </c>
      <c r="M132" s="5">
        <v>839102774</v>
      </c>
      <c r="N132" s="5">
        <v>-9437948721</v>
      </c>
      <c r="O132" s="5">
        <v>-3098911590</v>
      </c>
      <c r="P132" s="5">
        <v>-8683226542</v>
      </c>
      <c r="Q132" s="5">
        <v>17810699373</v>
      </c>
      <c r="R132" s="5">
        <v>-5755075464</v>
      </c>
      <c r="S132" s="5">
        <v>9250110095</v>
      </c>
      <c r="T132" s="5">
        <v>8736855901</v>
      </c>
      <c r="U132" s="5">
        <v>28732285415</v>
      </c>
      <c r="V132" s="5">
        <v>-22020338941</v>
      </c>
      <c r="W132" s="5">
        <v>-11982829409</v>
      </c>
      <c r="X132" s="5">
        <v>11008719022</v>
      </c>
      <c r="Y132" s="5">
        <v>-6684838922</v>
      </c>
      <c r="Z132" s="5">
        <v>14134784643</v>
      </c>
    </row>
    <row r="133" spans="2:26" ht="15.5" x14ac:dyDescent="0.35">
      <c r="C133" t="s">
        <v>173</v>
      </c>
      <c r="D133" s="5">
        <v>15100093684</v>
      </c>
      <c r="E133" s="5">
        <v>6487399478</v>
      </c>
      <c r="F133" s="5">
        <v>4774601219</v>
      </c>
      <c r="G133" s="5">
        <v>14281553435</v>
      </c>
      <c r="I133" s="5">
        <v>40521446396</v>
      </c>
      <c r="J133" s="5">
        <v>36710499422</v>
      </c>
      <c r="K133" s="5">
        <v>51078975602</v>
      </c>
      <c r="L133" s="5">
        <v>41790589756</v>
      </c>
      <c r="M133" s="5">
        <v>49321255762</v>
      </c>
      <c r="N133" s="5">
        <v>58188432780</v>
      </c>
      <c r="O133" s="5">
        <v>113092353925</v>
      </c>
      <c r="P133" s="5">
        <v>186628710454</v>
      </c>
      <c r="Q133" s="5">
        <v>322285535515</v>
      </c>
      <c r="R133" s="5">
        <v>361127526402</v>
      </c>
      <c r="S133" s="5">
        <v>427800548696</v>
      </c>
      <c r="T133" s="5">
        <v>404978805592</v>
      </c>
      <c r="U133" s="5">
        <v>427270769843</v>
      </c>
      <c r="V133" s="5">
        <v>495652453834</v>
      </c>
      <c r="W133" s="5">
        <v>516349274677</v>
      </c>
      <c r="X133" s="5">
        <v>445007438436</v>
      </c>
      <c r="Y133" s="5">
        <v>369231470378</v>
      </c>
      <c r="Z133" s="5">
        <v>352062871321</v>
      </c>
    </row>
    <row r="134" spans="2:26" ht="15.5" x14ac:dyDescent="0.35">
      <c r="C134" t="s">
        <v>871</v>
      </c>
      <c r="D134" s="5">
        <v>-3409724850</v>
      </c>
      <c r="E134" s="5">
        <v>-1785820917</v>
      </c>
      <c r="F134" s="5">
        <v>-1633258757</v>
      </c>
      <c r="G134" s="5">
        <v>-6678416225</v>
      </c>
      <c r="I134" s="5">
        <v>-18972962926</v>
      </c>
      <c r="J134" s="5">
        <v>-18876088850</v>
      </c>
      <c r="K134" s="5">
        <v>-26228426946</v>
      </c>
      <c r="L134" s="5">
        <v>-40224520310</v>
      </c>
      <c r="M134" s="5">
        <v>-44445258484</v>
      </c>
      <c r="N134" s="5">
        <v>-64572947087</v>
      </c>
      <c r="O134" s="5">
        <v>-110657471464</v>
      </c>
      <c r="P134" s="5">
        <v>-189275390449</v>
      </c>
      <c r="Q134" s="5">
        <v>-294852803807</v>
      </c>
      <c r="R134" s="5">
        <v>-347407185475</v>
      </c>
      <c r="S134" s="5">
        <v>-393093882397</v>
      </c>
      <c r="T134" s="5">
        <v>-374025201618</v>
      </c>
      <c r="U134" s="5">
        <v>-383513175165</v>
      </c>
      <c r="V134" s="5">
        <v>-499734281425</v>
      </c>
      <c r="W134" s="5">
        <v>-520037172778</v>
      </c>
      <c r="X134" s="5">
        <v>-427245045642</v>
      </c>
      <c r="Y134" s="5">
        <v>-365761443114</v>
      </c>
      <c r="Z134" s="5">
        <v>-315114067874</v>
      </c>
    </row>
    <row r="135" spans="2:26" ht="15.5" x14ac:dyDescent="0.35">
      <c r="C135" t="s">
        <v>598</v>
      </c>
      <c r="D135" s="5">
        <v>-6400274189</v>
      </c>
      <c r="E135" s="5">
        <v>-3795021130</v>
      </c>
      <c r="F135" s="5">
        <v>-1785220539</v>
      </c>
      <c r="G135" s="5">
        <v>-7177825650</v>
      </c>
      <c r="I135" s="5">
        <v>-17342969431</v>
      </c>
      <c r="J135" s="5">
        <v>-22514194973</v>
      </c>
      <c r="K135" s="5">
        <v>-19589493431</v>
      </c>
    </row>
    <row r="136" spans="2:26" ht="15.5" x14ac:dyDescent="0.35">
      <c r="C136" t="s">
        <v>2470</v>
      </c>
    </row>
    <row r="137" spans="2:26" ht="15.5" x14ac:dyDescent="0.35">
      <c r="C137" t="s">
        <v>668</v>
      </c>
      <c r="D137" s="5">
        <v>76602515</v>
      </c>
      <c r="E137" s="5">
        <v>47262866</v>
      </c>
      <c r="F137" s="5">
        <v>22890019</v>
      </c>
      <c r="G137" s="5">
        <v>37881797</v>
      </c>
      <c r="I137" s="5">
        <v>141706572</v>
      </c>
      <c r="J137" s="5">
        <v>424925472</v>
      </c>
      <c r="K137" s="5">
        <v>514050363</v>
      </c>
      <c r="L137" s="5">
        <v>378472520</v>
      </c>
      <c r="M137" s="5">
        <v>483010406</v>
      </c>
      <c r="N137" s="5">
        <v>878820407</v>
      </c>
      <c r="O137" s="5">
        <v>957958586</v>
      </c>
      <c r="P137" s="5">
        <v>869847817</v>
      </c>
      <c r="Q137" s="5">
        <v>1191822778</v>
      </c>
      <c r="R137" s="5">
        <v>1738481798</v>
      </c>
      <c r="S137" s="5">
        <v>2294804759</v>
      </c>
      <c r="T137" s="5">
        <v>2075220933</v>
      </c>
      <c r="U137" s="5">
        <v>1012024011</v>
      </c>
      <c r="V137" s="5">
        <v>1175388132</v>
      </c>
      <c r="W137" s="5">
        <v>1175301553</v>
      </c>
      <c r="X137" s="5">
        <v>924701612</v>
      </c>
      <c r="Y137" s="5">
        <v>998869193</v>
      </c>
      <c r="Z137" s="5">
        <v>929072959</v>
      </c>
    </row>
    <row r="138" spans="2:26" ht="15.5" x14ac:dyDescent="0.35">
      <c r="C138" t="s">
        <v>657</v>
      </c>
      <c r="D138" s="5">
        <v>-1255107450</v>
      </c>
      <c r="E138" s="5">
        <v>3319672450</v>
      </c>
      <c r="F138" s="5">
        <v>-3319672450</v>
      </c>
      <c r="G138" s="5">
        <v>1404311669</v>
      </c>
    </row>
    <row r="139" spans="2:26" ht="15.5" x14ac:dyDescent="0.35">
      <c r="C139" t="s">
        <v>26</v>
      </c>
      <c r="D139" s="5">
        <v>-91338011</v>
      </c>
      <c r="E139" s="5">
        <v>-141592271</v>
      </c>
      <c r="F139" s="5">
        <v>-37713947</v>
      </c>
      <c r="G139" s="5">
        <v>-46717554</v>
      </c>
      <c r="I139" s="5">
        <v>-277596870</v>
      </c>
      <c r="J139" s="5">
        <v>-122343643</v>
      </c>
      <c r="K139" s="5">
        <v>-33074921</v>
      </c>
      <c r="L139" s="5">
        <v>-87549074</v>
      </c>
      <c r="M139" s="5">
        <v>-17670106</v>
      </c>
      <c r="N139" s="5">
        <v>-27289484</v>
      </c>
      <c r="O139" s="5">
        <v>-39532054</v>
      </c>
      <c r="P139" s="5">
        <v>-312243367</v>
      </c>
      <c r="Q139" s="5">
        <v>-982906603</v>
      </c>
      <c r="R139" s="5">
        <v>-3618397995</v>
      </c>
      <c r="S139" s="5">
        <v>-4120995281</v>
      </c>
      <c r="T139" s="5">
        <v>-4031840171</v>
      </c>
      <c r="U139" s="5">
        <v>-3391167536</v>
      </c>
      <c r="V139" s="5">
        <v>-1165799369</v>
      </c>
      <c r="W139" s="5">
        <v>-989194821</v>
      </c>
      <c r="X139" s="5">
        <v>-180154892</v>
      </c>
      <c r="Y139" s="5">
        <v>-99554106</v>
      </c>
      <c r="Z139" s="5">
        <v>-76764108</v>
      </c>
    </row>
    <row r="140" spans="2:26" ht="15.5" x14ac:dyDescent="0.35">
      <c r="C140" t="s">
        <v>1478</v>
      </c>
      <c r="D140" s="5">
        <v>-244704978</v>
      </c>
      <c r="E140" s="5">
        <v>659515837</v>
      </c>
      <c r="F140" s="5">
        <v>-180036553</v>
      </c>
      <c r="G140" s="5">
        <v>-1531559304</v>
      </c>
      <c r="I140" s="5">
        <v>-42554620</v>
      </c>
      <c r="J140" s="5">
        <v>-654065774</v>
      </c>
      <c r="K140" s="5">
        <v>-909781820</v>
      </c>
      <c r="L140" s="5">
        <v>-1033517104</v>
      </c>
      <c r="M140" s="5">
        <v>-78968062</v>
      </c>
      <c r="N140" s="5">
        <v>-2634534500</v>
      </c>
      <c r="O140" s="5">
        <v>-4449313551</v>
      </c>
      <c r="P140" s="5">
        <v>-3711828480</v>
      </c>
      <c r="Q140" s="5">
        <v>-3156817315</v>
      </c>
      <c r="R140" s="5">
        <v>-1714949998</v>
      </c>
      <c r="S140" s="5">
        <v>-7706060284</v>
      </c>
      <c r="T140" s="5">
        <v>-13843631280</v>
      </c>
      <c r="U140" s="5">
        <v>-5404730630</v>
      </c>
      <c r="V140" s="5">
        <v>-6406562884</v>
      </c>
      <c r="W140" s="5">
        <v>-1253474415</v>
      </c>
      <c r="X140" s="5">
        <v>-310793733</v>
      </c>
      <c r="Y140" s="5">
        <v>-1959204242</v>
      </c>
      <c r="Z140" s="5">
        <v>-6568451599</v>
      </c>
    </row>
    <row r="141" spans="2:26" ht="15.5" x14ac:dyDescent="0.35">
      <c r="C141" t="s">
        <v>2471</v>
      </c>
      <c r="L141" s="5">
        <v>2081991123</v>
      </c>
      <c r="M141" s="5">
        <v>1123186996</v>
      </c>
      <c r="N141" s="5">
        <v>2311332207</v>
      </c>
      <c r="O141" s="5">
        <v>4811754839</v>
      </c>
    </row>
    <row r="142" spans="2:26" ht="15.5" x14ac:dyDescent="0.35">
      <c r="C142" t="s">
        <v>696</v>
      </c>
      <c r="J142" s="5">
        <v>-373804350</v>
      </c>
    </row>
    <row r="143" spans="2:26" ht="15.5" x14ac:dyDescent="0.35">
      <c r="C143" t="s">
        <v>2273</v>
      </c>
      <c r="D143" s="5">
        <v>86547013</v>
      </c>
      <c r="E143" s="5">
        <v>-4875948559</v>
      </c>
      <c r="F143" s="5">
        <v>684009902</v>
      </c>
      <c r="G143" s="5">
        <v>412866424</v>
      </c>
      <c r="I143" s="5">
        <v>-3761141646</v>
      </c>
      <c r="J143" s="5">
        <v>-3802305143</v>
      </c>
      <c r="K143" s="5">
        <v>-3764024475</v>
      </c>
      <c r="L143" s="5">
        <v>-4305029676</v>
      </c>
      <c r="M143" s="5">
        <v>-5546453738</v>
      </c>
      <c r="N143" s="5">
        <v>-3581763044</v>
      </c>
      <c r="O143" s="5">
        <v>-6814661871</v>
      </c>
      <c r="P143" s="5">
        <v>-2882322517</v>
      </c>
      <c r="Q143" s="5">
        <v>-6674131195</v>
      </c>
      <c r="R143" s="5">
        <v>-15880550196</v>
      </c>
      <c r="S143" s="5">
        <v>-15924305398</v>
      </c>
      <c r="T143" s="5">
        <v>-6416497555</v>
      </c>
      <c r="U143" s="5">
        <v>-7241435108</v>
      </c>
      <c r="V143" s="5">
        <v>-11541537229</v>
      </c>
      <c r="W143" s="5">
        <v>-7227563625</v>
      </c>
      <c r="X143" s="5">
        <v>-7187426759</v>
      </c>
      <c r="Y143" s="5">
        <v>-9094977031</v>
      </c>
      <c r="Z143" s="5">
        <v>-17097876056</v>
      </c>
    </row>
    <row r="144" spans="2:26" ht="15.5" x14ac:dyDescent="0.35">
      <c r="C144" t="s">
        <v>183</v>
      </c>
      <c r="D144" s="5">
        <v>826340829</v>
      </c>
      <c r="E144" s="5">
        <v>2772439121</v>
      </c>
      <c r="F144" s="5">
        <v>-222606083</v>
      </c>
      <c r="G144" s="5">
        <v>-217759173</v>
      </c>
      <c r="I144" s="5">
        <v>2202441469</v>
      </c>
      <c r="J144" s="5">
        <v>-899130964</v>
      </c>
      <c r="L144" s="5">
        <v>-631039178</v>
      </c>
      <c r="O144" s="5">
        <v>-102587525</v>
      </c>
      <c r="P144" s="5">
        <v>-7671655661</v>
      </c>
      <c r="Q144" s="5">
        <v>-16446184345</v>
      </c>
      <c r="R144" s="5">
        <v>-5148583579</v>
      </c>
      <c r="S144" s="5">
        <v>-543266713</v>
      </c>
      <c r="T144" s="5">
        <v>-5674291511</v>
      </c>
      <c r="U144" s="5">
        <v>-19461228833</v>
      </c>
      <c r="V144" s="5">
        <v>30676379091</v>
      </c>
      <c r="W144" s="5">
        <v>3548549187</v>
      </c>
      <c r="X144" s="5">
        <v>-1524830981</v>
      </c>
      <c r="Y144" s="5">
        <v>-1949242254</v>
      </c>
      <c r="Z144" s="5">
        <v>-1330247661</v>
      </c>
    </row>
    <row r="145" spans="3:26" ht="15.5" x14ac:dyDescent="0.35">
      <c r="C145" t="s">
        <v>184</v>
      </c>
      <c r="D145" s="5">
        <v>-49383446</v>
      </c>
      <c r="E145" s="5">
        <v>-36757405</v>
      </c>
      <c r="F145" s="5">
        <v>-68852000</v>
      </c>
      <c r="G145" s="5">
        <v>-102027027</v>
      </c>
      <c r="I145" s="5">
        <v>-211684420</v>
      </c>
      <c r="J145" s="5">
        <v>-2308464882</v>
      </c>
      <c r="K145" s="5">
        <v>-237024734</v>
      </c>
      <c r="L145" s="5">
        <v>-209880047</v>
      </c>
      <c r="M145" s="5">
        <v>-209464937</v>
      </c>
      <c r="N145" s="5">
        <v>51001715</v>
      </c>
      <c r="O145" s="5">
        <v>10315357023</v>
      </c>
      <c r="P145" s="5">
        <v>7444001848</v>
      </c>
      <c r="Q145" s="5">
        <v>5155029545</v>
      </c>
      <c r="R145" s="5">
        <v>-202345464</v>
      </c>
      <c r="S145" s="5">
        <v>-521232919</v>
      </c>
      <c r="T145" s="5">
        <v>1371010555</v>
      </c>
      <c r="U145" s="5">
        <v>-100561711</v>
      </c>
      <c r="V145" s="5">
        <v>-10495503782</v>
      </c>
      <c r="W145" s="5">
        <v>-5148320260</v>
      </c>
      <c r="X145" s="5">
        <v>-1041746711</v>
      </c>
      <c r="Y145" s="5">
        <v>-1310316964</v>
      </c>
      <c r="Z145" s="5">
        <v>-667988623</v>
      </c>
    </row>
    <row r="146" spans="3:26" ht="15.5" x14ac:dyDescent="0.35">
      <c r="C146" t="s">
        <v>208</v>
      </c>
      <c r="N146" s="5">
        <v>184444700</v>
      </c>
      <c r="O146" s="5">
        <v>9803413672</v>
      </c>
      <c r="P146" s="5">
        <v>411781448</v>
      </c>
      <c r="Q146" s="5">
        <v>868250000</v>
      </c>
      <c r="R146" s="5">
        <v>3200000</v>
      </c>
      <c r="S146" s="5">
        <v>36000000</v>
      </c>
      <c r="T146" s="5">
        <v>35000000</v>
      </c>
      <c r="U146" s="5">
        <v>630000000</v>
      </c>
      <c r="V146" s="5">
        <v>740425000</v>
      </c>
      <c r="W146" s="5">
        <v>119581818</v>
      </c>
      <c r="X146" s="5">
        <v>478121724</v>
      </c>
      <c r="Y146" s="5">
        <v>506235000</v>
      </c>
      <c r="Z146" s="5">
        <v>20000000</v>
      </c>
    </row>
    <row r="147" spans="3:26" ht="15.5" x14ac:dyDescent="0.35">
      <c r="C147" t="s">
        <v>1154</v>
      </c>
      <c r="J147" s="5">
        <v>175405406</v>
      </c>
      <c r="K147" s="5">
        <v>87387387</v>
      </c>
      <c r="T147" s="5">
        <v>2250000000</v>
      </c>
    </row>
    <row r="148" spans="3:26" ht="15.5" x14ac:dyDescent="0.35">
      <c r="C148" t="s">
        <v>2345</v>
      </c>
    </row>
    <row r="149" spans="3:26" ht="15.5" x14ac:dyDescent="0.35">
      <c r="C149" t="s">
        <v>1333</v>
      </c>
      <c r="S149" s="5">
        <v>4373606</v>
      </c>
      <c r="U149" s="5">
        <v>49482784</v>
      </c>
      <c r="V149" s="5">
        <v>133300000</v>
      </c>
    </row>
    <row r="150" spans="3:26" ht="15.5" x14ac:dyDescent="0.35">
      <c r="C150" t="s">
        <v>221</v>
      </c>
      <c r="P150" s="5">
        <v>500000000</v>
      </c>
    </row>
    <row r="151" spans="3:26" ht="15.5" x14ac:dyDescent="0.35">
      <c r="C151" t="s">
        <v>1569</v>
      </c>
      <c r="O151" s="5">
        <v>662500000</v>
      </c>
      <c r="P151" s="5">
        <v>6837500000</v>
      </c>
      <c r="Q151" s="5">
        <v>4500530000</v>
      </c>
      <c r="V151" s="5">
        <v>-9135000000</v>
      </c>
      <c r="W151" s="5">
        <v>-2865530000</v>
      </c>
    </row>
    <row r="152" spans="3:26" ht="15.5" x14ac:dyDescent="0.35">
      <c r="C152" t="s">
        <v>207</v>
      </c>
      <c r="D152" s="5">
        <v>-49383446</v>
      </c>
      <c r="E152" s="5">
        <v>-36757405</v>
      </c>
      <c r="F152" s="5">
        <v>-68852000</v>
      </c>
      <c r="G152" s="5">
        <v>-102027027</v>
      </c>
      <c r="I152" s="5">
        <v>-211684420</v>
      </c>
      <c r="J152" s="5">
        <v>-2110065938</v>
      </c>
      <c r="K152" s="5">
        <v>-324412121</v>
      </c>
      <c r="L152" s="5">
        <v>-209880047</v>
      </c>
      <c r="M152" s="5">
        <v>-209464937</v>
      </c>
      <c r="N152" s="5">
        <v>-133442985</v>
      </c>
      <c r="O152" s="5">
        <v>-150556649</v>
      </c>
      <c r="P152" s="5">
        <v>-305279600</v>
      </c>
      <c r="Q152" s="5">
        <v>-213750455</v>
      </c>
      <c r="R152" s="5">
        <v>-205545464</v>
      </c>
      <c r="S152" s="5">
        <v>-561606525</v>
      </c>
      <c r="T152" s="5">
        <v>-913989445</v>
      </c>
      <c r="U152" s="5">
        <v>-780044495</v>
      </c>
      <c r="V152" s="5">
        <v>-2234228782</v>
      </c>
      <c r="W152" s="5">
        <v>-2402372078</v>
      </c>
      <c r="X152" s="5">
        <v>-1519868435</v>
      </c>
      <c r="Y152" s="5">
        <v>-1816551964</v>
      </c>
      <c r="Z152" s="5">
        <v>-687988623</v>
      </c>
    </row>
    <row r="153" spans="3:26" ht="15.5" x14ac:dyDescent="0.35">
      <c r="C153" t="s">
        <v>96</v>
      </c>
    </row>
    <row r="154" spans="3:26" ht="15.5" x14ac:dyDescent="0.35">
      <c r="C154" t="s">
        <v>241</v>
      </c>
      <c r="D154" s="5">
        <v>826340829</v>
      </c>
      <c r="E154" s="5">
        <v>2772439121</v>
      </c>
      <c r="F154" s="5">
        <v>-222606083</v>
      </c>
      <c r="G154" s="5">
        <v>-217759173</v>
      </c>
      <c r="I154" s="5">
        <v>2202441469</v>
      </c>
      <c r="J154" s="5">
        <v>-899130964</v>
      </c>
      <c r="L154" s="5">
        <v>-631039178</v>
      </c>
      <c r="O154" s="5">
        <v>-102587525</v>
      </c>
      <c r="P154" s="5">
        <v>-7671655661</v>
      </c>
      <c r="Q154" s="5">
        <v>-16446184345</v>
      </c>
      <c r="R154" s="5">
        <v>-5148583579</v>
      </c>
      <c r="S154" s="5">
        <v>-543266713</v>
      </c>
      <c r="T154" s="5">
        <v>-5674291511</v>
      </c>
      <c r="U154" s="5">
        <v>-19461228833</v>
      </c>
      <c r="V154" s="5">
        <v>30676379091</v>
      </c>
      <c r="W154" s="5">
        <v>3548549187</v>
      </c>
      <c r="X154" s="5">
        <v>-1524830981</v>
      </c>
      <c r="Y154" s="5">
        <v>-1949242254</v>
      </c>
      <c r="Z154" s="5">
        <v>-1330247661</v>
      </c>
    </row>
    <row r="155" spans="3:26" ht="15.5" x14ac:dyDescent="0.35">
      <c r="C155" t="s">
        <v>1311</v>
      </c>
      <c r="D155" s="5">
        <v>-3026274616</v>
      </c>
      <c r="E155" s="5">
        <v>3000000000</v>
      </c>
      <c r="I155" s="5">
        <v>3000000000</v>
      </c>
      <c r="P155" s="5">
        <v>-7500000000</v>
      </c>
      <c r="Q155" s="5">
        <v>-17500000000</v>
      </c>
      <c r="R155" s="5">
        <v>-5000200000</v>
      </c>
      <c r="U155" s="5">
        <v>-11018757787</v>
      </c>
      <c r="V155" s="5">
        <v>34553995402</v>
      </c>
      <c r="W155" s="5">
        <v>4717243622</v>
      </c>
      <c r="X155" s="5">
        <v>336065017</v>
      </c>
      <c r="Y155" s="5">
        <v>-88346254</v>
      </c>
      <c r="Z155" s="5">
        <v>65424339</v>
      </c>
    </row>
    <row r="156" spans="3:26" ht="15.5" x14ac:dyDescent="0.35">
      <c r="C156" t="s">
        <v>1253</v>
      </c>
      <c r="D156" s="5">
        <v>4000000000</v>
      </c>
    </row>
    <row r="157" spans="3:26" ht="15.5" x14ac:dyDescent="0.35">
      <c r="C157" t="s">
        <v>808</v>
      </c>
      <c r="E157" s="5">
        <v>-227560879</v>
      </c>
      <c r="F157" s="5">
        <v>-569997652</v>
      </c>
      <c r="I157" s="5">
        <v>-797558531</v>
      </c>
      <c r="J157" s="5">
        <v>-899130964</v>
      </c>
    </row>
    <row r="158" spans="3:26" ht="15.5" x14ac:dyDescent="0.35">
      <c r="C158" t="s">
        <v>730</v>
      </c>
      <c r="T158" s="5">
        <v>-4652240000</v>
      </c>
      <c r="U158" s="5">
        <v>-3256568000</v>
      </c>
      <c r="V158" s="5">
        <v>-3256568000</v>
      </c>
      <c r="W158" s="5">
        <v>-1860895998</v>
      </c>
      <c r="X158" s="5">
        <v>-1860895998</v>
      </c>
      <c r="Y158" s="5">
        <v>-1860896000</v>
      </c>
      <c r="Z158" s="5">
        <v>-1395672000</v>
      </c>
    </row>
    <row r="159" spans="3:26" ht="15.5" x14ac:dyDescent="0.35">
      <c r="C159" t="s">
        <v>265</v>
      </c>
      <c r="P159" s="5">
        <v>-87588487</v>
      </c>
      <c r="Q159" s="5">
        <v>-96570765</v>
      </c>
      <c r="R159" s="5">
        <v>-88137839</v>
      </c>
      <c r="S159" s="5">
        <v>-268502909</v>
      </c>
      <c r="T159" s="5">
        <v>-266000000</v>
      </c>
      <c r="U159" s="5">
        <v>-672558092</v>
      </c>
      <c r="V159" s="5">
        <v>-380643473</v>
      </c>
      <c r="W159" s="5">
        <v>692201563</v>
      </c>
    </row>
    <row r="160" spans="3:26" ht="15.5" x14ac:dyDescent="0.35">
      <c r="C160" t="s">
        <v>1482</v>
      </c>
      <c r="V160" s="5">
        <v>-133544794</v>
      </c>
    </row>
    <row r="161" spans="2:26" ht="15.5" x14ac:dyDescent="0.35">
      <c r="C161" t="s">
        <v>2465</v>
      </c>
      <c r="O161" s="5">
        <v>19515000</v>
      </c>
      <c r="P161" s="5">
        <v>33424855</v>
      </c>
      <c r="Q161" s="5">
        <v>1253444631</v>
      </c>
      <c r="R161" s="5">
        <v>30151839</v>
      </c>
      <c r="S161" s="5">
        <v>-262082804</v>
      </c>
      <c r="T161" s="5">
        <v>-724570183</v>
      </c>
      <c r="U161" s="5">
        <v>-4484487070</v>
      </c>
      <c r="V161" s="5">
        <v>-63760600</v>
      </c>
    </row>
    <row r="162" spans="2:26" ht="15.5" x14ac:dyDescent="0.35">
      <c r="C162" t="s">
        <v>683</v>
      </c>
      <c r="F162" s="5">
        <v>347391569</v>
      </c>
      <c r="G162" s="5">
        <v>-347391569</v>
      </c>
      <c r="O162" s="5">
        <v>-122102525</v>
      </c>
      <c r="P162" s="5">
        <v>-117492029</v>
      </c>
      <c r="Q162" s="5">
        <v>-103058211</v>
      </c>
      <c r="R162" s="5">
        <v>-90397579</v>
      </c>
      <c r="S162" s="5">
        <v>-12681000</v>
      </c>
      <c r="T162" s="5">
        <v>-31481328</v>
      </c>
      <c r="U162" s="5">
        <v>-28857884</v>
      </c>
      <c r="V162" s="5">
        <v>-43099444</v>
      </c>
    </row>
    <row r="163" spans="2:26" ht="15.5" x14ac:dyDescent="0.35">
      <c r="C163" t="s">
        <v>1890</v>
      </c>
      <c r="D163" s="5">
        <v>-147384555</v>
      </c>
      <c r="G163" s="5">
        <v>129632396</v>
      </c>
      <c r="L163" s="5">
        <v>-631039178</v>
      </c>
    </row>
    <row r="164" spans="2:26" ht="15.5" x14ac:dyDescent="0.35">
      <c r="C164" t="s">
        <v>278</v>
      </c>
      <c r="D164" s="5">
        <v>4639051117</v>
      </c>
      <c r="E164" s="5">
        <v>2852656031</v>
      </c>
      <c r="F164" s="5">
        <v>-1765859189</v>
      </c>
      <c r="G164" s="5">
        <v>382308392</v>
      </c>
      <c r="I164" s="5">
        <v>2458191085</v>
      </c>
      <c r="J164" s="5">
        <v>-12156423728</v>
      </c>
      <c r="K164" s="5">
        <v>831199638</v>
      </c>
      <c r="L164" s="5">
        <v>-2240481990</v>
      </c>
      <c r="M164" s="5">
        <v>629637837</v>
      </c>
      <c r="N164" s="5">
        <v>-9386947006</v>
      </c>
      <c r="O164" s="5">
        <v>7113857908</v>
      </c>
      <c r="P164" s="5">
        <v>-8910880355</v>
      </c>
      <c r="Q164" s="5">
        <v>6519544573</v>
      </c>
      <c r="R164" s="5">
        <v>-11106004507</v>
      </c>
      <c r="S164" s="5">
        <v>8185610463</v>
      </c>
      <c r="T164" s="5">
        <v>4433574945</v>
      </c>
      <c r="U164" s="5">
        <v>9170494871</v>
      </c>
      <c r="V164" s="5">
        <v>-1839463632</v>
      </c>
      <c r="W164" s="5">
        <v>-13582600482</v>
      </c>
      <c r="X164" s="5">
        <v>8442141330</v>
      </c>
      <c r="Y164" s="5">
        <v>-9944398140</v>
      </c>
      <c r="Z164" s="5">
        <v>12136548359</v>
      </c>
    </row>
    <row r="165" spans="2:26" ht="15.5" x14ac:dyDescent="0.35">
      <c r="C165" t="s">
        <v>279</v>
      </c>
      <c r="D165" s="5">
        <v>20544126251</v>
      </c>
      <c r="I165" s="5">
        <v>18085926571</v>
      </c>
      <c r="J165" s="5">
        <v>30243481877</v>
      </c>
      <c r="K165" s="5">
        <v>29405324885</v>
      </c>
      <c r="L165" s="5">
        <v>31472017176</v>
      </c>
      <c r="M165" s="5">
        <v>30835221388</v>
      </c>
      <c r="N165" s="5">
        <v>40186221555</v>
      </c>
      <c r="O165" s="5">
        <v>33148687953</v>
      </c>
      <c r="P165" s="5">
        <v>41992132837</v>
      </c>
      <c r="Q165" s="5">
        <v>35472588264</v>
      </c>
      <c r="R165" s="5">
        <v>46578592771</v>
      </c>
      <c r="S165" s="5">
        <v>38392982308</v>
      </c>
      <c r="T165" s="5">
        <v>33959407363</v>
      </c>
      <c r="U165" s="5">
        <v>24788912492</v>
      </c>
      <c r="V165" s="5">
        <v>29258977257</v>
      </c>
      <c r="W165" s="5">
        <v>42841577739</v>
      </c>
      <c r="X165" s="5">
        <v>34399436409</v>
      </c>
      <c r="Y165" s="5">
        <v>44343834549</v>
      </c>
      <c r="Z165" s="5">
        <v>32207286190</v>
      </c>
    </row>
    <row r="166" spans="2:26" ht="15.5" x14ac:dyDescent="0.35">
      <c r="C166" t="s">
        <v>2472</v>
      </c>
      <c r="O166" s="5">
        <v>-76324306</v>
      </c>
      <c r="P166" s="5">
        <v>67435471</v>
      </c>
      <c r="V166" s="5">
        <v>-2630601133</v>
      </c>
    </row>
    <row r="167" spans="2:26" ht="15.5" x14ac:dyDescent="0.35">
      <c r="C167" t="s">
        <v>2473</v>
      </c>
      <c r="E167" s="5">
        <v>-312141</v>
      </c>
      <c r="F167" s="5">
        <v>208489</v>
      </c>
      <c r="G167" s="5">
        <v>-414896</v>
      </c>
      <c r="I167" s="5">
        <v>8595</v>
      </c>
      <c r="J167" s="5">
        <v>-1131577</v>
      </c>
      <c r="K167" s="5">
        <v>6957354</v>
      </c>
      <c r="L167" s="5">
        <v>173789699</v>
      </c>
      <c r="M167" s="5">
        <v>7157951</v>
      </c>
      <c r="N167" s="5">
        <v>35946839</v>
      </c>
    </row>
    <row r="168" spans="2:26" ht="15.5" x14ac:dyDescent="0.35">
      <c r="C168" t="s">
        <v>282</v>
      </c>
      <c r="D168" s="5">
        <v>25183177368</v>
      </c>
      <c r="E168" s="5">
        <v>2852343890</v>
      </c>
      <c r="F168" s="5">
        <v>-1765650700</v>
      </c>
      <c r="G168" s="5">
        <v>381893496</v>
      </c>
      <c r="I168" s="5">
        <v>20544126251</v>
      </c>
      <c r="J168" s="5">
        <v>18085926572</v>
      </c>
      <c r="K168" s="5">
        <v>30243481877</v>
      </c>
      <c r="L168" s="5">
        <v>29405324885</v>
      </c>
      <c r="M168" s="5">
        <v>31472017176</v>
      </c>
      <c r="N168" s="5">
        <v>30835221388</v>
      </c>
      <c r="O168" s="5">
        <v>40186221555</v>
      </c>
      <c r="P168" s="5">
        <v>33148687953</v>
      </c>
      <c r="Q168" s="5">
        <v>41992132837</v>
      </c>
      <c r="R168" s="5">
        <v>35472588264</v>
      </c>
      <c r="S168" s="5">
        <v>46578592771</v>
      </c>
      <c r="T168" s="5">
        <v>38392982308</v>
      </c>
      <c r="U168" s="5">
        <v>33959407363</v>
      </c>
      <c r="V168" s="5">
        <v>24788912492</v>
      </c>
      <c r="W168" s="5">
        <v>29258977257</v>
      </c>
      <c r="X168" s="5">
        <v>42841577739</v>
      </c>
      <c r="Y168" s="5">
        <v>34399436409</v>
      </c>
      <c r="Z168" s="5">
        <v>44343834549</v>
      </c>
    </row>
    <row r="170" spans="2:26" ht="15.5" x14ac:dyDescent="0.35">
      <c r="B170" t="s">
        <v>283</v>
      </c>
      <c r="C170" t="s">
        <v>11</v>
      </c>
      <c r="D170" s="5">
        <v>470000000</v>
      </c>
      <c r="E170" s="5">
        <v>470000000</v>
      </c>
      <c r="F170" s="5">
        <v>470000000</v>
      </c>
      <c r="G170" s="5">
        <v>470000000</v>
      </c>
      <c r="I170" s="5">
        <v>470000000</v>
      </c>
      <c r="J170" s="5">
        <v>470000000</v>
      </c>
      <c r="K170" s="5">
        <v>470000000</v>
      </c>
      <c r="L170" s="5">
        <v>470000000</v>
      </c>
      <c r="M170" s="5">
        <v>470000000</v>
      </c>
      <c r="N170" s="5">
        <v>470000000</v>
      </c>
      <c r="O170" s="5">
        <v>470000000</v>
      </c>
      <c r="P170" s="5">
        <v>470000000</v>
      </c>
      <c r="Q170" s="5">
        <v>470000000</v>
      </c>
      <c r="R170" s="5">
        <v>470000000</v>
      </c>
      <c r="S170" s="5">
        <v>470000000</v>
      </c>
      <c r="T170" s="5">
        <v>470000000</v>
      </c>
      <c r="U170" s="5">
        <v>470000000</v>
      </c>
      <c r="V170" s="5">
        <v>470000000</v>
      </c>
      <c r="W170" s="5">
        <v>470000000</v>
      </c>
      <c r="X170" s="5">
        <v>470000000</v>
      </c>
      <c r="Y170" s="5">
        <v>470000000</v>
      </c>
      <c r="Z170" s="5">
        <v>470000000</v>
      </c>
    </row>
    <row r="171" spans="2:26" ht="15.5" x14ac:dyDescent="0.35">
      <c r="C171" t="s">
        <v>284</v>
      </c>
      <c r="D171" s="6">
        <v>-8.94</v>
      </c>
      <c r="E171" s="6">
        <v>-1.75</v>
      </c>
      <c r="F171" s="6">
        <v>-2.0699999999999998</v>
      </c>
      <c r="G171" s="6">
        <v>-3.17</v>
      </c>
    </row>
    <row r="172" spans="2:26" ht="15.5" x14ac:dyDescent="0.35">
      <c r="C172" t="s">
        <v>285</v>
      </c>
      <c r="D172" s="6">
        <v>-134.22999999999999</v>
      </c>
      <c r="E172" s="5">
        <v>-960</v>
      </c>
      <c r="F172" s="6">
        <v>-567.63</v>
      </c>
      <c r="G172" s="6">
        <v>-429.02</v>
      </c>
    </row>
    <row r="173" spans="2:26" ht="15.5" x14ac:dyDescent="0.35">
      <c r="C173" t="s">
        <v>72</v>
      </c>
      <c r="D173" s="6">
        <v>103.2</v>
      </c>
      <c r="E173" s="6">
        <v>52.87</v>
      </c>
      <c r="F173" s="6">
        <v>90.98</v>
      </c>
      <c r="G173" s="6">
        <v>110.86</v>
      </c>
    </row>
    <row r="174" spans="2:26" ht="15.5" x14ac:dyDescent="0.35">
      <c r="C174" t="s">
        <v>286</v>
      </c>
      <c r="D174" s="5">
        <v>-3550000000</v>
      </c>
      <c r="E174" s="5">
        <v>2190000000</v>
      </c>
      <c r="F174" s="5">
        <v>-610000000</v>
      </c>
      <c r="G174" s="5">
        <v>-1100000000</v>
      </c>
    </row>
    <row r="175" spans="2:26" ht="15.5" x14ac:dyDescent="0.35">
      <c r="C175" t="s">
        <v>287</v>
      </c>
      <c r="D175" s="6">
        <v>-0.1242</v>
      </c>
      <c r="E175" s="6">
        <v>-2.1099999999999997E-2</v>
      </c>
      <c r="F175" s="6">
        <v>-3.2099999999999997E-2</v>
      </c>
      <c r="G175" s="6">
        <v>-4.7500000000000001E-2</v>
      </c>
    </row>
    <row r="176" spans="2:26" ht="15.5" x14ac:dyDescent="0.35">
      <c r="C176" t="s">
        <v>288</v>
      </c>
      <c r="D176" s="6">
        <v>-0.2165</v>
      </c>
      <c r="E176" s="6">
        <v>-3.49E-2</v>
      </c>
      <c r="F176" s="6">
        <v>-3.9699999999999999E-2</v>
      </c>
      <c r="G176" s="6">
        <v>-5.8499999999999996E-2</v>
      </c>
    </row>
    <row r="177" spans="3:7" ht="15.5" x14ac:dyDescent="0.35">
      <c r="C177" t="s">
        <v>289</v>
      </c>
      <c r="D177" s="6">
        <v>-0.17309999999999998</v>
      </c>
      <c r="E177" s="6">
        <v>7.1500000000000008E-2</v>
      </c>
      <c r="F177" s="6">
        <v>-3.6499999999999998E-2</v>
      </c>
      <c r="G177" s="6">
        <v>-5.2199999999999996E-2</v>
      </c>
    </row>
    <row r="178" spans="3:7" ht="15.5" x14ac:dyDescent="0.35">
      <c r="C178" t="s">
        <v>290</v>
      </c>
      <c r="D178" s="6">
        <v>-42.83</v>
      </c>
      <c r="E178" s="6">
        <v>12.94</v>
      </c>
      <c r="F178" s="6">
        <v>-25.68</v>
      </c>
      <c r="G178" s="6">
        <v>-31.21</v>
      </c>
    </row>
    <row r="179" spans="3:7" ht="15.5" x14ac:dyDescent="0.35">
      <c r="C179" t="s">
        <v>291</v>
      </c>
      <c r="D179" s="5">
        <v>19000000000</v>
      </c>
      <c r="E179" s="5">
        <v>23000000000</v>
      </c>
      <c r="F179" s="5">
        <v>24000000000</v>
      </c>
      <c r="G179" s="5">
        <v>25000000000</v>
      </c>
    </row>
    <row r="180" spans="3:7" ht="15.5" x14ac:dyDescent="0.35">
      <c r="C180" t="s">
        <v>292</v>
      </c>
      <c r="D180" s="6">
        <v>29.05</v>
      </c>
      <c r="E180" s="6">
        <v>33.43</v>
      </c>
      <c r="F180" s="6">
        <v>22.54</v>
      </c>
      <c r="G180" s="6">
        <v>25.09</v>
      </c>
    </row>
    <row r="181" spans="3:7" ht="15.5" x14ac:dyDescent="0.35">
      <c r="C181" t="s">
        <v>293</v>
      </c>
      <c r="D181" s="6">
        <v>41.31</v>
      </c>
      <c r="E181" s="6">
        <v>50.25</v>
      </c>
      <c r="F181" s="6">
        <v>52.13</v>
      </c>
      <c r="G181" s="6">
        <v>54.2</v>
      </c>
    </row>
    <row r="182" spans="3:7" ht="15.5" x14ac:dyDescent="0.35">
      <c r="C182" t="s">
        <v>294</v>
      </c>
      <c r="D182" s="6">
        <v>29.05</v>
      </c>
      <c r="E182" s="6">
        <v>33.43</v>
      </c>
      <c r="F182" s="6">
        <v>22.54</v>
      </c>
      <c r="G182" s="6">
        <v>25.09</v>
      </c>
    </row>
    <row r="183" spans="3:7" ht="15.5" x14ac:dyDescent="0.35">
      <c r="C183" t="s">
        <v>295</v>
      </c>
      <c r="D183" s="6">
        <v>41.31</v>
      </c>
      <c r="E183" s="6">
        <v>50.25</v>
      </c>
      <c r="F183" s="6">
        <v>52.13</v>
      </c>
      <c r="G183" s="6">
        <v>54.2</v>
      </c>
    </row>
    <row r="184" spans="3:7" ht="15.5" x14ac:dyDescent="0.35">
      <c r="C184" t="s">
        <v>296</v>
      </c>
      <c r="D184" s="5">
        <v>4000000000</v>
      </c>
      <c r="E184" s="5">
        <v>3000000000</v>
      </c>
    </row>
    <row r="185" spans="3:7" ht="15.5" x14ac:dyDescent="0.35">
      <c r="C185" t="s">
        <v>297</v>
      </c>
    </row>
    <row r="186" spans="3:7" ht="15.5" x14ac:dyDescent="0.35">
      <c r="C186" t="s">
        <v>298</v>
      </c>
      <c r="D186" s="5">
        <v>19000000000</v>
      </c>
      <c r="E186" s="5">
        <v>23000000000</v>
      </c>
      <c r="F186" s="5">
        <v>24000000000</v>
      </c>
      <c r="G186" s="5">
        <v>25000000000</v>
      </c>
    </row>
    <row r="187" spans="3:7" ht="15.5" x14ac:dyDescent="0.35">
      <c r="C187" t="s">
        <v>23</v>
      </c>
      <c r="D187" s="5">
        <v>4000000000</v>
      </c>
      <c r="E187" s="5">
        <v>3000000000</v>
      </c>
    </row>
    <row r="188" spans="3:7" ht="15.5" x14ac:dyDescent="0.35">
      <c r="C188" t="s">
        <v>20</v>
      </c>
      <c r="D188" s="5">
        <v>-21000000000</v>
      </c>
      <c r="E188" s="5">
        <v>-17000000000</v>
      </c>
      <c r="F188" s="5">
        <v>-18000000000</v>
      </c>
      <c r="G188" s="5">
        <v>-19000000000</v>
      </c>
    </row>
    <row r="189" spans="3:7" ht="15.5" x14ac:dyDescent="0.35">
      <c r="C189" t="s">
        <v>299</v>
      </c>
      <c r="D189" s="5">
        <v>16000000000</v>
      </c>
      <c r="E189" s="5">
        <v>21000000000</v>
      </c>
      <c r="F189" s="5">
        <v>19000000000</v>
      </c>
      <c r="G189" s="5">
        <v>20000000000</v>
      </c>
    </row>
    <row r="190" spans="3:7" ht="15.5" x14ac:dyDescent="0.35">
      <c r="C190" t="s">
        <v>300</v>
      </c>
      <c r="D190" s="5">
        <v>4000000000</v>
      </c>
      <c r="E190" s="5">
        <v>0</v>
      </c>
      <c r="F190" s="5">
        <v>-1000000000</v>
      </c>
      <c r="G190" s="5">
        <v>1000000000</v>
      </c>
    </row>
    <row r="191" spans="3:7" ht="15.5" x14ac:dyDescent="0.35">
      <c r="C191" t="s">
        <v>301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4000000000</v>
      </c>
      <c r="E192" s="5">
        <v>0</v>
      </c>
      <c r="F192" s="5">
        <v>-2000000000</v>
      </c>
      <c r="G192" s="5">
        <v>1000000000</v>
      </c>
    </row>
    <row r="193" spans="3:26" ht="15.5" x14ac:dyDescent="0.35">
      <c r="C193" t="s">
        <v>15</v>
      </c>
      <c r="D193" s="6">
        <v>8.1999999999999993</v>
      </c>
      <c r="E193" s="6">
        <v>0.17</v>
      </c>
      <c r="F193" s="6">
        <v>-3.32</v>
      </c>
      <c r="G193" s="6">
        <v>1.29</v>
      </c>
    </row>
    <row r="194" spans="3:26" ht="15.5" x14ac:dyDescent="0.35">
      <c r="C194" t="s">
        <v>57</v>
      </c>
      <c r="I194" s="6">
        <v>-5.41</v>
      </c>
      <c r="J194" s="6">
        <v>-17.09</v>
      </c>
      <c r="K194" s="6">
        <v>-5.85</v>
      </c>
      <c r="L194" s="6">
        <v>-8.3000000000000007</v>
      </c>
      <c r="M194" s="6">
        <v>3.24</v>
      </c>
      <c r="N194" s="6">
        <v>-52.56</v>
      </c>
      <c r="O194" s="6">
        <v>1.44</v>
      </c>
      <c r="P194" s="6">
        <v>-16.489999999999998</v>
      </c>
      <c r="Q194" s="6">
        <v>-123.21</v>
      </c>
      <c r="R194" s="6">
        <v>-13.25</v>
      </c>
      <c r="S194" s="6">
        <v>4.3899999999999997</v>
      </c>
      <c r="T194" s="6">
        <v>8.2899999999999991</v>
      </c>
      <c r="U194" s="6">
        <v>22.64</v>
      </c>
      <c r="V194" s="6">
        <v>27.05</v>
      </c>
      <c r="W194" s="6">
        <v>27.78</v>
      </c>
      <c r="X194" s="6">
        <v>20.73</v>
      </c>
      <c r="Y194" s="6">
        <v>14.16</v>
      </c>
      <c r="Z194" s="6">
        <v>19.63</v>
      </c>
    </row>
    <row r="195" spans="3:26" ht="15.5" x14ac:dyDescent="0.35">
      <c r="C195" t="s">
        <v>71</v>
      </c>
      <c r="I195" s="6">
        <v>-310.54000000000002</v>
      </c>
      <c r="J195" s="6">
        <v>-218.84</v>
      </c>
      <c r="K195" s="6">
        <v>-23.08</v>
      </c>
      <c r="L195" s="6">
        <v>-26.27</v>
      </c>
      <c r="M195" s="6">
        <v>68.52</v>
      </c>
      <c r="N195" s="6">
        <v>-2.61</v>
      </c>
      <c r="O195" s="6">
        <v>68.75</v>
      </c>
      <c r="P195" s="6">
        <v>-6.67</v>
      </c>
      <c r="Q195" s="6">
        <v>-1.01</v>
      </c>
      <c r="R195" s="5">
        <v>-24</v>
      </c>
      <c r="S195" s="6">
        <v>159.44999999999999</v>
      </c>
      <c r="T195" s="6">
        <v>84.44</v>
      </c>
      <c r="U195" s="6">
        <v>7.38</v>
      </c>
      <c r="V195" s="6">
        <v>4.84</v>
      </c>
      <c r="W195" s="6">
        <v>5.22</v>
      </c>
      <c r="X195" s="6">
        <v>5.4</v>
      </c>
      <c r="Y195" s="6">
        <v>6.36</v>
      </c>
      <c r="Z195" s="6">
        <v>2.5499999999999998</v>
      </c>
    </row>
    <row r="196" spans="3:26" ht="15.5" x14ac:dyDescent="0.35">
      <c r="C196" t="s">
        <v>74</v>
      </c>
      <c r="I196" s="6">
        <v>17.36</v>
      </c>
      <c r="J196" s="6">
        <v>44.07</v>
      </c>
      <c r="K196" s="6">
        <v>1.47</v>
      </c>
      <c r="L196" s="6">
        <v>2.16</v>
      </c>
      <c r="M196" s="6">
        <v>2.19</v>
      </c>
      <c r="N196" s="6">
        <v>1.5</v>
      </c>
      <c r="O196" s="6">
        <v>0.53</v>
      </c>
      <c r="P196" s="6">
        <v>0.33</v>
      </c>
      <c r="Q196" s="6">
        <v>0.19</v>
      </c>
      <c r="R196" s="6">
        <v>0.42</v>
      </c>
      <c r="S196" s="6">
        <v>0.75</v>
      </c>
      <c r="T196" s="6">
        <v>0.81</v>
      </c>
      <c r="U196" s="6">
        <v>0.19</v>
      </c>
      <c r="V196" s="6">
        <v>0.13</v>
      </c>
      <c r="W196" s="6">
        <v>0.13</v>
      </c>
      <c r="X196" s="6">
        <v>0.11</v>
      </c>
      <c r="Y196" s="6">
        <v>0.1</v>
      </c>
      <c r="Z196" s="6">
        <v>0.06</v>
      </c>
    </row>
    <row r="197" spans="3:26" ht="15.5" x14ac:dyDescent="0.35">
      <c r="C197" t="s">
        <v>302</v>
      </c>
      <c r="I197" s="5">
        <v>1570000000</v>
      </c>
      <c r="J197" s="5">
        <v>-6980000000</v>
      </c>
      <c r="K197" s="5">
        <v>-1900000000</v>
      </c>
      <c r="L197" s="5">
        <v>-5800000000</v>
      </c>
      <c r="M197" s="5">
        <v>-180000000</v>
      </c>
      <c r="N197" s="5">
        <v>-19770000000</v>
      </c>
      <c r="O197" s="5">
        <v>-8890000000</v>
      </c>
      <c r="P197" s="5">
        <v>-8320000000</v>
      </c>
    </row>
    <row r="198" spans="3:26" ht="15.5" x14ac:dyDescent="0.35">
      <c r="C198" t="s">
        <v>303</v>
      </c>
      <c r="I198" s="6">
        <v>-6.5099999999999991E-2</v>
      </c>
      <c r="J198" s="6">
        <v>-0.2273</v>
      </c>
      <c r="K198" s="6">
        <v>-6.6500000000000004E-2</v>
      </c>
      <c r="L198" s="6">
        <v>-7.5399999999999995E-2</v>
      </c>
      <c r="M198" s="6">
        <v>3.2400000000000005E-2</v>
      </c>
      <c r="N198" s="6">
        <v>-0.50319999999999998</v>
      </c>
      <c r="O198" s="6">
        <v>7.4000000000000003E-3</v>
      </c>
      <c r="P198" s="6">
        <v>-6.2400000000000004E-2</v>
      </c>
      <c r="Q198" s="6">
        <v>-0.31929999999999997</v>
      </c>
      <c r="R198" s="6">
        <v>-2.3900000000000001E-2</v>
      </c>
      <c r="S198" s="6">
        <v>7.1999999999999998E-3</v>
      </c>
      <c r="T198" s="6">
        <v>1.4800000000000001E-2</v>
      </c>
      <c r="U198" s="6">
        <v>0.04</v>
      </c>
      <c r="V198" s="6">
        <v>4.8899999999999999E-2</v>
      </c>
      <c r="W198" s="6">
        <v>4.8600000000000004E-2</v>
      </c>
      <c r="X198" s="6">
        <v>3.49E-2</v>
      </c>
      <c r="Y198" s="6">
        <v>2.86E-2</v>
      </c>
      <c r="Z198" s="6">
        <v>4.7400000000000005E-2</v>
      </c>
    </row>
    <row r="199" spans="3:26" ht="15.5" x14ac:dyDescent="0.35">
      <c r="C199" t="s">
        <v>304</v>
      </c>
      <c r="I199" s="6">
        <v>-0.1076</v>
      </c>
      <c r="J199" s="6">
        <v>-0.30630000000000002</v>
      </c>
      <c r="K199" s="6">
        <v>-8.0199999999999994E-2</v>
      </c>
      <c r="L199" s="6">
        <v>-0.10529999999999999</v>
      </c>
      <c r="M199" s="6">
        <v>3.73E-2</v>
      </c>
      <c r="N199" s="6">
        <v>-0.62709999999999999</v>
      </c>
      <c r="O199" s="6">
        <v>1.0500000000000001E-2</v>
      </c>
      <c r="P199" s="6">
        <v>-0.12230000000000001</v>
      </c>
      <c r="Q199" s="6">
        <v>-0.81349999999999989</v>
      </c>
      <c r="R199" s="6">
        <v>-4.87E-2</v>
      </c>
      <c r="S199" s="6">
        <v>1.5300000000000001E-2</v>
      </c>
      <c r="T199" s="6">
        <v>2.92E-2</v>
      </c>
      <c r="U199" s="6">
        <v>7.9399999999999998E-2</v>
      </c>
      <c r="V199" s="6">
        <v>0.10039999999999999</v>
      </c>
      <c r="W199" s="6">
        <v>0.1114</v>
      </c>
      <c r="X199" s="6">
        <v>9.1899999999999996E-2</v>
      </c>
      <c r="Y199" s="6">
        <v>6.7799999999999999E-2</v>
      </c>
      <c r="Z199" s="6">
        <v>9.8800000000000013E-2</v>
      </c>
    </row>
    <row r="200" spans="3:26" ht="15.5" x14ac:dyDescent="0.35">
      <c r="C200" t="s">
        <v>305</v>
      </c>
      <c r="I200" s="6">
        <v>5.3E-3</v>
      </c>
      <c r="J200" s="6">
        <v>-0.25079999999999997</v>
      </c>
      <c r="K200" s="6">
        <v>-6.88E-2</v>
      </c>
      <c r="L200" s="6">
        <v>-0.14529999999999998</v>
      </c>
      <c r="M200" s="6">
        <v>-7.1999999999999998E-3</v>
      </c>
      <c r="N200" s="6">
        <v>-0.38770000000000004</v>
      </c>
      <c r="O200" s="6">
        <v>-0.14560000000000001</v>
      </c>
      <c r="P200" s="6">
        <v>-0.13570000000000002</v>
      </c>
      <c r="Q200" s="6">
        <v>4.4199999999999996E-2</v>
      </c>
      <c r="R200" s="6">
        <v>1E-4</v>
      </c>
      <c r="S200" s="6">
        <v>3.8800000000000001E-2</v>
      </c>
      <c r="T200" s="6">
        <v>6.4600000000000005E-2</v>
      </c>
      <c r="U200" s="6">
        <v>0.1032</v>
      </c>
      <c r="V200" s="6">
        <v>0.12670000000000001</v>
      </c>
      <c r="W200" s="6">
        <v>0.1457</v>
      </c>
      <c r="X200" s="6">
        <v>0.10880000000000001</v>
      </c>
      <c r="Y200" s="6">
        <v>8.5500000000000007E-2</v>
      </c>
      <c r="Z200" s="6">
        <v>0.22149999999999997</v>
      </c>
    </row>
    <row r="201" spans="3:26" ht="15.5" x14ac:dyDescent="0.35">
      <c r="C201" t="s">
        <v>306</v>
      </c>
      <c r="I201" s="6">
        <v>0.51</v>
      </c>
      <c r="J201" s="6">
        <v>-80.67</v>
      </c>
      <c r="K201" s="6">
        <v>-52.23</v>
      </c>
      <c r="L201" s="6">
        <v>-69.41</v>
      </c>
      <c r="M201" s="6">
        <v>-16.78</v>
      </c>
      <c r="N201" s="6">
        <v>-751.31</v>
      </c>
      <c r="O201" s="6">
        <v>-241.08</v>
      </c>
      <c r="P201" s="6">
        <v>-30.56</v>
      </c>
      <c r="Q201" s="6">
        <v>4.7</v>
      </c>
      <c r="S201" s="6">
        <v>1.37</v>
      </c>
      <c r="T201" s="6">
        <v>2.3199999999999998</v>
      </c>
      <c r="U201" s="6">
        <v>4.2699999999999996</v>
      </c>
      <c r="V201" s="6">
        <v>14.16</v>
      </c>
      <c r="W201" s="6">
        <v>17.79</v>
      </c>
      <c r="X201" s="6">
        <v>67.59</v>
      </c>
      <c r="Y201" s="6">
        <v>89.03</v>
      </c>
      <c r="Z201" s="6">
        <v>144.76</v>
      </c>
    </row>
    <row r="202" spans="3:26" ht="15.5" x14ac:dyDescent="0.35">
      <c r="C202" t="s">
        <v>68</v>
      </c>
      <c r="I202" s="6">
        <v>33.43</v>
      </c>
      <c r="J202" s="6">
        <v>67.05</v>
      </c>
      <c r="K202" s="6">
        <v>1.85</v>
      </c>
      <c r="L202" s="6">
        <v>2.77</v>
      </c>
      <c r="M202" s="6">
        <v>2.5499999999999998</v>
      </c>
      <c r="N202" s="6">
        <v>1.63</v>
      </c>
      <c r="O202" s="6">
        <v>0.72</v>
      </c>
      <c r="P202" s="6">
        <v>0.82</v>
      </c>
      <c r="Q202" s="6">
        <v>0.83</v>
      </c>
      <c r="R202" s="6">
        <v>1.17</v>
      </c>
      <c r="S202" s="6">
        <v>2.44</v>
      </c>
      <c r="T202" s="6">
        <v>2.4700000000000002</v>
      </c>
      <c r="U202" s="6">
        <v>0.59</v>
      </c>
      <c r="V202" s="6">
        <v>0.49</v>
      </c>
      <c r="W202" s="6">
        <v>0.57999999999999996</v>
      </c>
      <c r="X202" s="6">
        <v>0.5</v>
      </c>
      <c r="Y202" s="6">
        <v>0.43</v>
      </c>
      <c r="Z202" s="6">
        <v>0.25</v>
      </c>
    </row>
    <row r="203" spans="3:26" ht="15.5" x14ac:dyDescent="0.35">
      <c r="C203" t="s">
        <v>65</v>
      </c>
      <c r="I203" s="6">
        <v>50.25</v>
      </c>
      <c r="J203" s="6">
        <v>55.78</v>
      </c>
      <c r="K203" s="6">
        <v>72.89</v>
      </c>
      <c r="L203" s="6">
        <v>78.760000000000005</v>
      </c>
      <c r="M203" s="6">
        <v>87.05</v>
      </c>
      <c r="N203" s="6">
        <v>83.81</v>
      </c>
      <c r="O203" s="6">
        <v>136.62</v>
      </c>
      <c r="P203" s="6">
        <v>134.80000000000001</v>
      </c>
      <c r="Q203" s="6">
        <v>151.44999999999999</v>
      </c>
      <c r="R203" s="6">
        <v>272.3</v>
      </c>
      <c r="S203" s="6">
        <v>287.35000000000002</v>
      </c>
      <c r="T203" s="6">
        <v>283.37</v>
      </c>
      <c r="U203" s="6">
        <v>285.08</v>
      </c>
      <c r="V203" s="6">
        <v>269.44</v>
      </c>
      <c r="W203" s="6">
        <v>249.39</v>
      </c>
      <c r="X203" s="6">
        <v>225.6</v>
      </c>
      <c r="Y203" s="6">
        <v>208.86</v>
      </c>
      <c r="Z203" s="6">
        <v>198.72</v>
      </c>
    </row>
    <row r="204" spans="3:26" ht="15.5" x14ac:dyDescent="0.35">
      <c r="C204" t="s">
        <v>307</v>
      </c>
      <c r="I204" s="6">
        <v>33.43</v>
      </c>
      <c r="J204" s="6">
        <v>67.05</v>
      </c>
      <c r="K204" s="6">
        <v>1.85</v>
      </c>
      <c r="L204" s="6">
        <v>2.77</v>
      </c>
      <c r="M204" s="6">
        <v>2.5499999999999998</v>
      </c>
      <c r="N204" s="6">
        <v>1.63</v>
      </c>
      <c r="O204" s="6">
        <v>0.72</v>
      </c>
      <c r="P204" s="6">
        <v>0.82</v>
      </c>
      <c r="Q204" s="6">
        <v>0.83</v>
      </c>
      <c r="R204" s="6">
        <v>1.17</v>
      </c>
      <c r="S204" s="6">
        <v>2.44</v>
      </c>
      <c r="T204" s="6">
        <v>2.4700000000000002</v>
      </c>
      <c r="U204" s="6">
        <v>0.59</v>
      </c>
      <c r="V204" s="6">
        <v>0.49</v>
      </c>
      <c r="W204" s="6">
        <v>0.57999999999999996</v>
      </c>
      <c r="X204" s="6">
        <v>0.5</v>
      </c>
      <c r="Y204" s="6">
        <v>0.43</v>
      </c>
      <c r="Z204" s="6">
        <v>0.25</v>
      </c>
    </row>
    <row r="205" spans="3:26" ht="15.5" x14ac:dyDescent="0.35">
      <c r="C205" t="s">
        <v>308</v>
      </c>
      <c r="I205" s="6">
        <v>50.25</v>
      </c>
      <c r="J205" s="6">
        <v>55.78</v>
      </c>
      <c r="K205" s="6">
        <v>72.89</v>
      </c>
      <c r="L205" s="6">
        <v>78.760000000000005</v>
      </c>
      <c r="M205" s="6">
        <v>87.05</v>
      </c>
      <c r="N205" s="6">
        <v>83.81</v>
      </c>
      <c r="O205" s="6">
        <v>136.62</v>
      </c>
      <c r="P205" s="6">
        <v>134.80000000000001</v>
      </c>
      <c r="Q205" s="6">
        <v>151.44999999999999</v>
      </c>
      <c r="R205" s="6">
        <v>272.3</v>
      </c>
      <c r="S205" s="6">
        <v>287.35000000000002</v>
      </c>
      <c r="T205" s="6">
        <v>283.37</v>
      </c>
      <c r="U205" s="6">
        <v>285.08</v>
      </c>
      <c r="V205" s="6">
        <v>269.44</v>
      </c>
      <c r="W205" s="6">
        <v>249.39</v>
      </c>
      <c r="X205" s="6">
        <v>225.6</v>
      </c>
      <c r="Y205" s="6">
        <v>208.86</v>
      </c>
      <c r="Z205" s="6">
        <v>198.72</v>
      </c>
    </row>
    <row r="206" spans="3:26" ht="15.5" x14ac:dyDescent="0.35">
      <c r="C206" t="s">
        <v>309</v>
      </c>
      <c r="I206" s="5">
        <v>3000000000</v>
      </c>
      <c r="P206" s="5">
        <v>0</v>
      </c>
      <c r="Q206" s="5">
        <v>8000000000</v>
      </c>
      <c r="R206" s="5">
        <v>25000000000</v>
      </c>
      <c r="S206" s="5">
        <v>30000000000</v>
      </c>
      <c r="T206" s="5">
        <v>30000000000</v>
      </c>
      <c r="U206" s="5">
        <v>30000000000</v>
      </c>
      <c r="V206" s="5">
        <v>41000000000</v>
      </c>
      <c r="W206" s="5">
        <v>7000000000</v>
      </c>
      <c r="X206" s="5">
        <v>2000000000</v>
      </c>
      <c r="Y206" s="5">
        <v>1000000000</v>
      </c>
      <c r="Z206" s="5">
        <v>2000000000</v>
      </c>
    </row>
    <row r="207" spans="3:26" ht="15.5" x14ac:dyDescent="0.35">
      <c r="C207" t="s">
        <v>310</v>
      </c>
      <c r="Q207" s="5">
        <v>0</v>
      </c>
      <c r="R207" s="5">
        <v>1000000000</v>
      </c>
      <c r="S207" s="5">
        <v>1000000000</v>
      </c>
      <c r="T207" s="5">
        <v>0</v>
      </c>
      <c r="U207" s="5">
        <v>0</v>
      </c>
      <c r="V207" s="5">
        <v>0</v>
      </c>
      <c r="W207" s="5">
        <v>0</v>
      </c>
    </row>
    <row r="208" spans="3:26" ht="15.5" x14ac:dyDescent="0.35">
      <c r="C208" t="s">
        <v>25</v>
      </c>
      <c r="I208" s="5">
        <v>3000000000</v>
      </c>
      <c r="P208" s="5">
        <v>0</v>
      </c>
      <c r="Q208" s="5">
        <v>8000000000</v>
      </c>
      <c r="R208" s="5">
        <v>26000000000</v>
      </c>
      <c r="S208" s="5">
        <v>31000000000</v>
      </c>
      <c r="T208" s="5">
        <v>30000000000</v>
      </c>
      <c r="U208" s="5">
        <v>31000000000</v>
      </c>
      <c r="V208" s="5">
        <v>42000000000</v>
      </c>
      <c r="W208" s="5">
        <v>7000000000</v>
      </c>
      <c r="X208" s="5">
        <v>2000000000</v>
      </c>
      <c r="Y208" s="5">
        <v>1000000000</v>
      </c>
      <c r="Z208" s="5">
        <v>2000000000</v>
      </c>
    </row>
    <row r="209" spans="2:26" ht="15.5" x14ac:dyDescent="0.35">
      <c r="C209" t="s">
        <v>22</v>
      </c>
      <c r="I209" s="5">
        <v>-17000000000</v>
      </c>
      <c r="J209" s="5">
        <v>-18000000000</v>
      </c>
      <c r="K209" s="5">
        <v>-30000000000</v>
      </c>
      <c r="L209" s="5">
        <v>-29000000000</v>
      </c>
      <c r="M209" s="5">
        <v>-31000000000</v>
      </c>
      <c r="N209" s="5">
        <v>-31000000000</v>
      </c>
      <c r="O209" s="5">
        <v>-40000000000</v>
      </c>
      <c r="P209" s="5">
        <v>-33000000000</v>
      </c>
      <c r="Q209" s="5">
        <v>-34000000000</v>
      </c>
      <c r="R209" s="5">
        <v>-10000000000</v>
      </c>
      <c r="S209" s="5">
        <v>-16000000000</v>
      </c>
      <c r="T209" s="5">
        <v>-8000000000</v>
      </c>
      <c r="U209" s="5">
        <v>-3000000000</v>
      </c>
      <c r="V209" s="5">
        <v>17000000000</v>
      </c>
      <c r="W209" s="5">
        <v>-22000000000</v>
      </c>
      <c r="X209" s="5">
        <v>-41000000000</v>
      </c>
      <c r="Y209" s="5">
        <v>-33000000000</v>
      </c>
      <c r="Z209" s="5">
        <v>-43000000000</v>
      </c>
    </row>
    <row r="210" spans="2:26" ht="15.5" x14ac:dyDescent="0.35">
      <c r="C210" t="s">
        <v>311</v>
      </c>
      <c r="I210" s="5">
        <v>21000000000</v>
      </c>
      <c r="J210" s="5">
        <v>20000000000</v>
      </c>
      <c r="K210" s="5">
        <v>31000000000</v>
      </c>
      <c r="L210" s="5">
        <v>34000000000</v>
      </c>
      <c r="M210" s="5">
        <v>38000000000</v>
      </c>
      <c r="N210" s="5">
        <v>37000000000</v>
      </c>
      <c r="O210" s="5">
        <v>55000000000</v>
      </c>
      <c r="P210" s="5">
        <v>52000000000</v>
      </c>
      <c r="Q210" s="5">
        <v>52000000000</v>
      </c>
      <c r="R210" s="5">
        <v>103000000000</v>
      </c>
      <c r="S210" s="5">
        <v>113000000000</v>
      </c>
      <c r="T210" s="5">
        <v>112000000000</v>
      </c>
      <c r="U210" s="5">
        <v>108000000000</v>
      </c>
      <c r="V210" s="5">
        <v>103000000000</v>
      </c>
      <c r="W210" s="5">
        <v>105000000000</v>
      </c>
      <c r="X210" s="5">
        <v>100000000000</v>
      </c>
      <c r="Y210" s="5">
        <v>89000000000</v>
      </c>
      <c r="Z210" s="5">
        <v>83000000000</v>
      </c>
    </row>
    <row r="211" spans="2:26" ht="15.5" x14ac:dyDescent="0.35">
      <c r="C211" t="s">
        <v>312</v>
      </c>
      <c r="I211" s="5">
        <v>0</v>
      </c>
      <c r="J211" s="5">
        <v>-9000000000</v>
      </c>
      <c r="K211" s="5">
        <v>1000000000</v>
      </c>
      <c r="L211" s="5">
        <v>-1000000000</v>
      </c>
      <c r="M211" s="5">
        <v>1000000000</v>
      </c>
      <c r="N211" s="5">
        <v>-9000000000</v>
      </c>
      <c r="O211" s="5">
        <v>-3000000000</v>
      </c>
      <c r="P211" s="5">
        <v>-9000000000</v>
      </c>
      <c r="Q211" s="5">
        <v>18000000000</v>
      </c>
      <c r="R211" s="5">
        <v>-6000000000</v>
      </c>
      <c r="S211" s="5">
        <v>9000000000</v>
      </c>
      <c r="T211" s="5">
        <v>9000000000</v>
      </c>
      <c r="U211" s="5">
        <v>29000000000</v>
      </c>
      <c r="V211" s="5">
        <v>-22000000000</v>
      </c>
      <c r="W211" s="5">
        <v>-12000000000</v>
      </c>
      <c r="X211" s="5">
        <v>11000000000</v>
      </c>
      <c r="Y211" s="5">
        <v>-7000000000</v>
      </c>
      <c r="Z211" s="5">
        <v>14000000000</v>
      </c>
    </row>
    <row r="212" spans="2:26" ht="15.5" x14ac:dyDescent="0.35">
      <c r="C212" t="s">
        <v>313</v>
      </c>
      <c r="I212" s="5">
        <v>0</v>
      </c>
      <c r="J212" s="5">
        <v>-2000000000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-1000000000</v>
      </c>
      <c r="T212" s="5">
        <v>-1000000000</v>
      </c>
      <c r="U212" s="5">
        <v>-1000000000</v>
      </c>
      <c r="V212" s="5">
        <v>-2000000000</v>
      </c>
      <c r="W212" s="5">
        <v>-2000000000</v>
      </c>
      <c r="X212" s="5">
        <v>-2000000000</v>
      </c>
      <c r="Y212" s="5">
        <v>-2000000000</v>
      </c>
      <c r="Z212" s="5">
        <v>-1000000000</v>
      </c>
    </row>
    <row r="213" spans="2:26" ht="15.5" x14ac:dyDescent="0.35">
      <c r="C213" t="s">
        <v>14</v>
      </c>
      <c r="I213" s="5">
        <v>0</v>
      </c>
      <c r="J213" s="5">
        <v>-11000000000</v>
      </c>
      <c r="K213" s="5">
        <v>1000000000</v>
      </c>
      <c r="L213" s="5">
        <v>-2000000000</v>
      </c>
      <c r="M213" s="5">
        <v>1000000000</v>
      </c>
      <c r="N213" s="5">
        <v>-10000000000</v>
      </c>
      <c r="O213" s="5">
        <v>-3000000000</v>
      </c>
      <c r="P213" s="5">
        <v>-9000000000</v>
      </c>
      <c r="Q213" s="5">
        <v>18000000000</v>
      </c>
      <c r="R213" s="5">
        <v>-6000000000</v>
      </c>
      <c r="S213" s="5">
        <v>9000000000</v>
      </c>
      <c r="T213" s="5">
        <v>8000000000</v>
      </c>
      <c r="U213" s="5">
        <v>28000000000</v>
      </c>
      <c r="V213" s="5">
        <v>-24000000000</v>
      </c>
      <c r="W213" s="5">
        <v>-14000000000</v>
      </c>
      <c r="X213" s="5">
        <v>9000000000</v>
      </c>
      <c r="Y213" s="5">
        <v>-9000000000</v>
      </c>
      <c r="Z213" s="5">
        <v>13000000000</v>
      </c>
    </row>
    <row r="214" spans="2:26" ht="15.5" x14ac:dyDescent="0.35">
      <c r="C214" t="s">
        <v>16</v>
      </c>
      <c r="I214" s="6">
        <v>0.55000000000000004</v>
      </c>
      <c r="J214" s="6">
        <v>-23.77</v>
      </c>
      <c r="K214" s="6">
        <v>1.6</v>
      </c>
      <c r="L214" s="6">
        <v>-3.46</v>
      </c>
      <c r="M214" s="6">
        <v>1.35</v>
      </c>
      <c r="N214" s="6">
        <v>-20.57</v>
      </c>
      <c r="O214" s="6">
        <v>-6.98</v>
      </c>
      <c r="P214" s="6">
        <v>-19.32</v>
      </c>
      <c r="Q214" s="6">
        <v>37.82</v>
      </c>
      <c r="R214" s="6">
        <v>-12.81</v>
      </c>
      <c r="S214" s="6">
        <v>18.68</v>
      </c>
      <c r="T214" s="6">
        <v>16.82</v>
      </c>
      <c r="U214" s="6">
        <v>60.08</v>
      </c>
      <c r="V214" s="6">
        <v>-52.14</v>
      </c>
      <c r="W214" s="6">
        <v>-30.92</v>
      </c>
      <c r="X214" s="6">
        <v>20.399999999999999</v>
      </c>
      <c r="Y214" s="6">
        <v>-18.27</v>
      </c>
      <c r="Z214" s="6">
        <v>28.9</v>
      </c>
    </row>
    <row r="216" spans="2:26" ht="15.5" x14ac:dyDescent="0.35">
      <c r="B216" t="s">
        <v>314</v>
      </c>
      <c r="C216" t="s">
        <v>315</v>
      </c>
      <c r="D216" s="5">
        <v>-4000000000</v>
      </c>
      <c r="E216" s="5">
        <v>-816000000</v>
      </c>
      <c r="F216" s="5">
        <v>-963000000</v>
      </c>
      <c r="G216" s="5">
        <v>-1000000000</v>
      </c>
      <c r="H216" s="5">
        <v>-17000000000</v>
      </c>
      <c r="I216" s="5">
        <v>-3000000000</v>
      </c>
      <c r="J216" s="5">
        <v>-8000000000</v>
      </c>
      <c r="K216" s="5">
        <v>-3000000000</v>
      </c>
      <c r="L216" s="5">
        <v>-4000000000</v>
      </c>
      <c r="M216" s="5">
        <v>2000000000</v>
      </c>
      <c r="N216" s="5">
        <v>-24000000000</v>
      </c>
      <c r="O216" s="5">
        <v>668000000</v>
      </c>
      <c r="P216" s="5">
        <v>-8000000000</v>
      </c>
      <c r="Q216" s="5">
        <v>-57000000000</v>
      </c>
    </row>
    <row r="217" spans="2:26" ht="15.5" x14ac:dyDescent="0.35">
      <c r="C217" t="s">
        <v>316</v>
      </c>
      <c r="H217" s="5">
        <v>-7000000000</v>
      </c>
      <c r="I217" s="5">
        <v>-3000000000</v>
      </c>
      <c r="J217" s="5">
        <v>-8000000000</v>
      </c>
      <c r="K217" s="5">
        <v>-3000000000</v>
      </c>
      <c r="L217" s="5">
        <v>-4000000000</v>
      </c>
      <c r="M217" s="5">
        <v>2000000000</v>
      </c>
      <c r="N217" s="5">
        <v>-24000000000</v>
      </c>
      <c r="O217" s="5">
        <v>668000000</v>
      </c>
      <c r="P217" s="5">
        <v>-8000000000</v>
      </c>
      <c r="Q217" s="5">
        <v>-57000000000</v>
      </c>
    </row>
    <row r="218" spans="2:26" ht="15.5" x14ac:dyDescent="0.35">
      <c r="C218" t="s">
        <v>56</v>
      </c>
      <c r="D218" s="6">
        <v>-8.94</v>
      </c>
      <c r="E218" s="6">
        <v>-1.75</v>
      </c>
      <c r="F218" s="6">
        <v>-2.0699999999999998</v>
      </c>
      <c r="G218" s="6">
        <v>-3.17</v>
      </c>
      <c r="H218" s="6">
        <v>-35.78</v>
      </c>
      <c r="I218" s="6">
        <v>-5.41</v>
      </c>
      <c r="J218" s="6">
        <v>-17.09</v>
      </c>
      <c r="K218" s="6">
        <v>-5.85</v>
      </c>
      <c r="L218" s="6">
        <v>-8.3000000000000007</v>
      </c>
      <c r="M218" s="6">
        <v>3.24</v>
      </c>
      <c r="N218" s="6">
        <v>-52.56</v>
      </c>
      <c r="O218" s="6">
        <v>1.44</v>
      </c>
      <c r="P218" s="6">
        <v>-16.489999999999998</v>
      </c>
      <c r="Q218" s="6">
        <v>-123.21</v>
      </c>
    </row>
    <row r="219" spans="2:26" ht="15.5" x14ac:dyDescent="0.35">
      <c r="C219" t="s">
        <v>319</v>
      </c>
      <c r="H219" s="6">
        <v>-15.94</v>
      </c>
      <c r="I219" s="6">
        <v>-5.41</v>
      </c>
      <c r="J219" s="6">
        <v>-17.09</v>
      </c>
      <c r="K219" s="6">
        <v>-5.85</v>
      </c>
      <c r="L219" s="6">
        <v>-8.3000000000000007</v>
      </c>
      <c r="M219" s="6">
        <v>3.24</v>
      </c>
      <c r="N219" s="6">
        <v>-52.56</v>
      </c>
      <c r="O219" s="6">
        <v>1.44</v>
      </c>
      <c r="P219" s="6">
        <v>-16.489999999999998</v>
      </c>
      <c r="Q219" s="6">
        <v>-123.21</v>
      </c>
    </row>
    <row r="220" spans="2:26" ht="15.5" x14ac:dyDescent="0.35">
      <c r="C220" t="s">
        <v>322</v>
      </c>
      <c r="D220" s="5">
        <v>5000000000</v>
      </c>
      <c r="E220" s="5">
        <v>15000000000</v>
      </c>
      <c r="F220" s="5">
        <v>6000000000</v>
      </c>
      <c r="G220" s="5">
        <v>6000000000</v>
      </c>
      <c r="H220" s="5">
        <v>22000000000</v>
      </c>
      <c r="I220" s="5">
        <v>45000000000</v>
      </c>
      <c r="J220" s="5">
        <v>39000000000</v>
      </c>
      <c r="K220" s="5">
        <v>43000000000</v>
      </c>
      <c r="L220" s="5">
        <v>47000000000</v>
      </c>
      <c r="M220" s="5">
        <v>47000000000</v>
      </c>
      <c r="N220" s="5">
        <v>42000000000</v>
      </c>
      <c r="O220" s="5">
        <v>88000000000</v>
      </c>
      <c r="P220" s="5">
        <v>156000000000</v>
      </c>
      <c r="Q220" s="5">
        <v>300000000000</v>
      </c>
    </row>
    <row r="221" spans="2:26" ht="15.5" x14ac:dyDescent="0.35">
      <c r="C221" t="s">
        <v>323</v>
      </c>
      <c r="H221" s="5">
        <v>32000000000</v>
      </c>
      <c r="I221" s="5">
        <v>45000000000</v>
      </c>
      <c r="J221" s="5">
        <v>39000000000</v>
      </c>
      <c r="K221" s="5">
        <v>43000000000</v>
      </c>
      <c r="L221" s="5">
        <v>47000000000</v>
      </c>
      <c r="M221" s="5">
        <v>47000000000</v>
      </c>
      <c r="N221" s="5">
        <v>42000000000</v>
      </c>
      <c r="O221" s="5">
        <v>88000000000</v>
      </c>
      <c r="P221" s="5">
        <v>156000000000</v>
      </c>
      <c r="Q221" s="5">
        <v>300000000000</v>
      </c>
    </row>
    <row r="222" spans="2:26" ht="15.5" x14ac:dyDescent="0.35">
      <c r="C222" t="s">
        <v>327</v>
      </c>
      <c r="I222" s="6">
        <v>-105.38</v>
      </c>
    </row>
    <row r="223" spans="2:26" ht="15.5" x14ac:dyDescent="0.35">
      <c r="C223" t="s">
        <v>328</v>
      </c>
      <c r="I223" s="6">
        <v>-236.53</v>
      </c>
    </row>
    <row r="224" spans="2:26" ht="15.5" x14ac:dyDescent="0.35">
      <c r="C224" t="s">
        <v>329</v>
      </c>
      <c r="I224" s="6">
        <v>7.49</v>
      </c>
    </row>
    <row r="225" spans="3:9" ht="15.5" x14ac:dyDescent="0.35">
      <c r="C225" t="s">
        <v>330</v>
      </c>
      <c r="I225" s="6">
        <v>-4.1999999999999997E-3</v>
      </c>
    </row>
    <row r="226" spans="3:9" ht="15.5" x14ac:dyDescent="0.35">
      <c r="C226" t="s">
        <v>331</v>
      </c>
      <c r="I226" s="6">
        <v>54.97</v>
      </c>
    </row>
    <row r="227" spans="3:9" ht="15.5" x14ac:dyDescent="0.35">
      <c r="C227" t="s">
        <v>332</v>
      </c>
      <c r="I227" s="6">
        <v>91.26</v>
      </c>
    </row>
    <row r="228" spans="3:9" ht="15.5" x14ac:dyDescent="0.35">
      <c r="C228" t="s">
        <v>333</v>
      </c>
      <c r="I228" s="6">
        <v>546.94000000000005</v>
      </c>
    </row>
    <row r="229" spans="3:9" ht="15.5" x14ac:dyDescent="0.35">
      <c r="C229" t="s">
        <v>334</v>
      </c>
      <c r="I229" s="6">
        <v>594.59</v>
      </c>
    </row>
    <row r="230" spans="3:9" ht="15.5" x14ac:dyDescent="0.35">
      <c r="C230" t="s">
        <v>335</v>
      </c>
      <c r="I230" s="6">
        <v>-384.49</v>
      </c>
    </row>
    <row r="231" spans="3:9" ht="15.5" x14ac:dyDescent="0.35">
      <c r="C231" t="s">
        <v>336</v>
      </c>
      <c r="I231" s="6">
        <v>-564.1</v>
      </c>
    </row>
    <row r="232" spans="3:9" ht="15.5" x14ac:dyDescent="0.35">
      <c r="C232" t="s">
        <v>337</v>
      </c>
      <c r="I232" s="6">
        <v>-3.46</v>
      </c>
    </row>
    <row r="233" spans="3:9" ht="15.5" x14ac:dyDescent="0.35">
      <c r="C233" t="s">
        <v>339</v>
      </c>
      <c r="I233" s="6">
        <v>-15.94</v>
      </c>
    </row>
    <row r="234" spans="3:9" ht="15.5" x14ac:dyDescent="0.35">
      <c r="C234" t="s">
        <v>340</v>
      </c>
      <c r="I234" s="6">
        <v>-35.78</v>
      </c>
    </row>
    <row r="235" spans="3:9" ht="15.5" x14ac:dyDescent="0.35">
      <c r="C235" t="s">
        <v>341</v>
      </c>
      <c r="I235" s="6">
        <v>68.59</v>
      </c>
    </row>
    <row r="236" spans="3:9" ht="15.5" x14ac:dyDescent="0.35">
      <c r="C236" t="s">
        <v>342</v>
      </c>
      <c r="D236" s="6">
        <v>54.13</v>
      </c>
    </row>
    <row r="237" spans="3:9" ht="15.5" x14ac:dyDescent="0.35">
      <c r="C237" t="s">
        <v>343</v>
      </c>
      <c r="I237" s="6">
        <v>41.31</v>
      </c>
    </row>
    <row r="238" spans="3:9" ht="15.5" x14ac:dyDescent="0.35">
      <c r="C238" t="s">
        <v>344</v>
      </c>
      <c r="I238" s="6">
        <v>6.34</v>
      </c>
    </row>
    <row r="239" spans="3:9" ht="15.5" x14ac:dyDescent="0.35">
      <c r="C239" t="s">
        <v>345</v>
      </c>
      <c r="D239" s="6">
        <v>2.21</v>
      </c>
    </row>
    <row r="240" spans="3:9" ht="15.5" x14ac:dyDescent="0.35">
      <c r="C240" t="s">
        <v>346</v>
      </c>
      <c r="D240" s="6">
        <v>2.21</v>
      </c>
    </row>
    <row r="241" spans="3:9" ht="15.5" x14ac:dyDescent="0.35">
      <c r="C241" t="s">
        <v>347</v>
      </c>
      <c r="D241" s="6">
        <v>0.21</v>
      </c>
    </row>
    <row r="242" spans="3:9" ht="15.5" x14ac:dyDescent="0.35">
      <c r="C242" t="s">
        <v>349</v>
      </c>
      <c r="D242" s="6">
        <v>0.74</v>
      </c>
    </row>
    <row r="243" spans="3:9" ht="15.5" x14ac:dyDescent="0.35">
      <c r="C243" t="s">
        <v>350</v>
      </c>
      <c r="D243" s="6">
        <v>0.12</v>
      </c>
    </row>
    <row r="244" spans="3:9" ht="15.5" x14ac:dyDescent="0.35">
      <c r="C244" t="s">
        <v>351</v>
      </c>
      <c r="D244" s="6">
        <v>1.74</v>
      </c>
    </row>
    <row r="245" spans="3:9" ht="15.5" x14ac:dyDescent="0.35">
      <c r="C245" t="s">
        <v>352</v>
      </c>
      <c r="I245" s="6">
        <v>-14.2</v>
      </c>
    </row>
    <row r="246" spans="3:9" ht="15.5" x14ac:dyDescent="0.35">
      <c r="C246" t="s">
        <v>12</v>
      </c>
      <c r="D246" s="5">
        <v>4000000000</v>
      </c>
    </row>
    <row r="247" spans="3:9" ht="15.5" x14ac:dyDescent="0.35">
      <c r="C247" t="s">
        <v>353</v>
      </c>
      <c r="I247" s="6">
        <v>0.37</v>
      </c>
    </row>
    <row r="248" spans="3:9" ht="15.5" x14ac:dyDescent="0.35">
      <c r="C248" t="s">
        <v>354</v>
      </c>
      <c r="I248" s="6">
        <v>-0.2213</v>
      </c>
    </row>
    <row r="249" spans="3:9" ht="15.5" x14ac:dyDescent="0.35">
      <c r="C249" t="s">
        <v>355</v>
      </c>
      <c r="I249" s="6">
        <v>-0.38579999999999998</v>
      </c>
    </row>
    <row r="250" spans="3:9" ht="15.5" x14ac:dyDescent="0.35">
      <c r="C250" t="s">
        <v>356</v>
      </c>
      <c r="I250" s="6">
        <v>-0.19940000000000002</v>
      </c>
    </row>
    <row r="251" spans="3:9" ht="15.5" x14ac:dyDescent="0.35">
      <c r="C251" t="s">
        <v>357</v>
      </c>
      <c r="I251" s="6">
        <v>-5.1799999999999999E-2</v>
      </c>
    </row>
    <row r="252" spans="3:9" ht="15.5" x14ac:dyDescent="0.35">
      <c r="C252" t="s">
        <v>358</v>
      </c>
      <c r="D252" s="6">
        <v>148.16</v>
      </c>
    </row>
    <row r="253" spans="3:9" ht="15.5" x14ac:dyDescent="0.35">
      <c r="C253" t="s">
        <v>360</v>
      </c>
      <c r="D253" s="6">
        <v>110.01</v>
      </c>
    </row>
    <row r="254" spans="3:9" ht="15.5" x14ac:dyDescent="0.35">
      <c r="C254" t="s">
        <v>362</v>
      </c>
      <c r="D254" s="6">
        <v>0.61</v>
      </c>
    </row>
    <row r="255" spans="3:9" ht="15.5" x14ac:dyDescent="0.35">
      <c r="C255" t="s">
        <v>363</v>
      </c>
      <c r="I255" s="6">
        <v>0.88</v>
      </c>
    </row>
    <row r="256" spans="3:9" ht="15.5" x14ac:dyDescent="0.35">
      <c r="C256" t="s">
        <v>52</v>
      </c>
      <c r="I256" s="5">
        <v>1754000000000</v>
      </c>
    </row>
    <row r="257" spans="3:9" ht="15.5" x14ac:dyDescent="0.35">
      <c r="C257" t="s">
        <v>365</v>
      </c>
      <c r="I257" s="5">
        <v>1733000000000</v>
      </c>
    </row>
    <row r="258" spans="3:9" ht="15.5" x14ac:dyDescent="0.35">
      <c r="C258" t="s">
        <v>366</v>
      </c>
      <c r="I258" s="5">
        <v>465220000</v>
      </c>
    </row>
    <row r="259" spans="3:9" ht="15.5" x14ac:dyDescent="0.35">
      <c r="C259" t="s">
        <v>367</v>
      </c>
      <c r="I259" s="6">
        <v>0.1157</v>
      </c>
    </row>
    <row r="260" spans="3:9" ht="15.5" x14ac:dyDescent="0.35">
      <c r="C260" t="s">
        <v>368</v>
      </c>
      <c r="D260" s="6">
        <v>0.72340000000000004</v>
      </c>
    </row>
    <row r="261" spans="3:9" ht="15.5" x14ac:dyDescent="0.35">
      <c r="C261" t="s">
        <v>369</v>
      </c>
      <c r="D261" s="6">
        <v>-0.72319999999999995</v>
      </c>
    </row>
    <row r="262" spans="3:9" ht="15.5" x14ac:dyDescent="0.35">
      <c r="C262" t="s">
        <v>370</v>
      </c>
      <c r="D262" s="6">
        <v>-0.76919999999999999</v>
      </c>
    </row>
    <row r="263" spans="3:9" ht="15.5" x14ac:dyDescent="0.35">
      <c r="C263" t="s">
        <v>371</v>
      </c>
      <c r="D263" s="6">
        <v>-0.70799999999999996</v>
      </c>
    </row>
    <row r="264" spans="3:9" ht="15.5" x14ac:dyDescent="0.35">
      <c r="C264" t="s">
        <v>372</v>
      </c>
      <c r="D264" s="6">
        <v>-0.43049999999999999</v>
      </c>
    </row>
    <row r="265" spans="3:9" ht="15.5" x14ac:dyDescent="0.35">
      <c r="C265" t="s">
        <v>373</v>
      </c>
      <c r="D265" s="6">
        <v>-6.6337999999999999</v>
      </c>
    </row>
    <row r="266" spans="3:9" ht="15.5" x14ac:dyDescent="0.35">
      <c r="C266" t="s">
        <v>374</v>
      </c>
      <c r="I266" s="5">
        <v>4</v>
      </c>
    </row>
    <row r="267" spans="3:9" ht="15.5" x14ac:dyDescent="0.35">
      <c r="C267" t="s">
        <v>375</v>
      </c>
      <c r="I267" t="s">
        <v>2474</v>
      </c>
    </row>
    <row r="268" spans="3:9" ht="15.5" x14ac:dyDescent="0.35">
      <c r="C268" t="s">
        <v>377</v>
      </c>
      <c r="I268" s="5">
        <v>5</v>
      </c>
    </row>
    <row r="269" spans="3:9" ht="15.5" x14ac:dyDescent="0.35">
      <c r="C269" t="s">
        <v>378</v>
      </c>
      <c r="I269" s="6">
        <v>0.98</v>
      </c>
    </row>
    <row r="270" spans="3:9" ht="15.5" x14ac:dyDescent="0.35">
      <c r="C270" t="s">
        <v>379</v>
      </c>
      <c r="I270" s="6">
        <v>0.61</v>
      </c>
    </row>
    <row r="271" spans="3:9" ht="15.5" x14ac:dyDescent="0.35">
      <c r="C271" t="s">
        <v>381</v>
      </c>
      <c r="I271" s="6">
        <v>0.22</v>
      </c>
    </row>
    <row r="272" spans="3:9" ht="15.5" x14ac:dyDescent="0.35">
      <c r="C272" t="s">
        <v>382</v>
      </c>
      <c r="I272" s="6">
        <v>0.03</v>
      </c>
    </row>
    <row r="273" spans="3:9" ht="15.5" x14ac:dyDescent="0.35">
      <c r="C273" t="s">
        <v>383</v>
      </c>
      <c r="I273" s="6">
        <v>0.01</v>
      </c>
    </row>
    <row r="274" spans="3:9" ht="15.5" x14ac:dyDescent="0.35">
      <c r="C274" t="s">
        <v>384</v>
      </c>
      <c r="I274" s="6">
        <v>0.9</v>
      </c>
    </row>
    <row r="275" spans="3:9" ht="15.5" x14ac:dyDescent="0.35">
      <c r="C275" t="s">
        <v>385</v>
      </c>
      <c r="I275" s="5">
        <v>32000000000</v>
      </c>
    </row>
    <row r="276" spans="3:9" ht="15.5" x14ac:dyDescent="0.35">
      <c r="C276" t="s">
        <v>386</v>
      </c>
      <c r="I276" s="5">
        <v>20000000000</v>
      </c>
    </row>
    <row r="277" spans="3:9" ht="15.5" x14ac:dyDescent="0.35">
      <c r="C277" t="s">
        <v>387</v>
      </c>
      <c r="I277" s="5">
        <v>-3000000000</v>
      </c>
    </row>
    <row r="278" spans="3:9" ht="15.5" x14ac:dyDescent="0.35">
      <c r="C278" t="s">
        <v>388</v>
      </c>
      <c r="I278" s="5">
        <v>-7000000000</v>
      </c>
    </row>
    <row r="279" spans="3:9" ht="15.5" x14ac:dyDescent="0.35">
      <c r="C279" t="s">
        <v>389</v>
      </c>
      <c r="D279" s="5">
        <v>25000000000</v>
      </c>
    </row>
    <row r="280" spans="3:9" ht="15.5" x14ac:dyDescent="0.35">
      <c r="C280" t="s">
        <v>390</v>
      </c>
      <c r="D280" s="5">
        <v>34000000000</v>
      </c>
    </row>
    <row r="281" spans="3:9" ht="15.5" x14ac:dyDescent="0.35">
      <c r="C281" t="s">
        <v>391</v>
      </c>
      <c r="D281" s="5">
        <v>14000000000</v>
      </c>
    </row>
    <row r="282" spans="3:9" ht="15.5" x14ac:dyDescent="0.35">
      <c r="C282" t="s">
        <v>299</v>
      </c>
      <c r="D282" s="5">
        <v>16000000000</v>
      </c>
    </row>
    <row r="283" spans="3:9" ht="15.5" x14ac:dyDescent="0.35">
      <c r="C283" t="s">
        <v>298</v>
      </c>
      <c r="I283" s="5">
        <v>19000000000</v>
      </c>
    </row>
    <row r="284" spans="3:9" ht="15.5" x14ac:dyDescent="0.35">
      <c r="C284" t="s">
        <v>296</v>
      </c>
      <c r="D284" s="5">
        <v>4000000000</v>
      </c>
    </row>
    <row r="285" spans="3:9" ht="15.5" x14ac:dyDescent="0.35">
      <c r="C285" t="s">
        <v>23</v>
      </c>
      <c r="D285" s="5">
        <v>4000000000</v>
      </c>
    </row>
    <row r="286" spans="3:9" ht="15.5" x14ac:dyDescent="0.35">
      <c r="C286" t="s">
        <v>20</v>
      </c>
      <c r="D286" s="5">
        <v>-21000000000</v>
      </c>
    </row>
    <row r="287" spans="3:9" ht="15.5" x14ac:dyDescent="0.35">
      <c r="C287" t="s">
        <v>392</v>
      </c>
      <c r="I287" s="5">
        <v>19000000000</v>
      </c>
    </row>
    <row r="288" spans="3:9" ht="15.5" x14ac:dyDescent="0.35">
      <c r="C288" t="s">
        <v>393</v>
      </c>
      <c r="I288" s="5">
        <v>3000000000</v>
      </c>
    </row>
    <row r="289" spans="3:9" ht="15.5" x14ac:dyDescent="0.35">
      <c r="C289" t="s">
        <v>394</v>
      </c>
      <c r="I289" s="5">
        <v>0</v>
      </c>
    </row>
    <row r="290" spans="3:9" ht="15.5" x14ac:dyDescent="0.35">
      <c r="C290" t="s">
        <v>395</v>
      </c>
      <c r="I290" s="5">
        <v>3000000000</v>
      </c>
    </row>
    <row r="291" spans="3:9" ht="15.5" x14ac:dyDescent="0.35">
      <c r="C291" t="s">
        <v>396</v>
      </c>
      <c r="I291" s="5">
        <v>0</v>
      </c>
    </row>
    <row r="292" spans="3:9" ht="15.5" x14ac:dyDescent="0.35">
      <c r="C292" t="s">
        <v>397</v>
      </c>
      <c r="I292" s="5">
        <v>3000000000</v>
      </c>
    </row>
  </sheetData>
  <pageMargins left="0.7" right="0.7" top="0.75" bottom="0.75" header="0.3" footer="0.3"/>
  <ignoredErrors>
    <ignoredError sqref="A1:Z293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V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2475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2476</v>
      </c>
      <c r="D2" s="2" vm="583">
        <f ca="1">IFERROR(_xlfn.STOCKHISTORY("XIDX:" &amp; $C$1, D3, , 0, 0, 1), "Libur")</f>
        <v>404</v>
      </c>
      <c r="H2" s="2" vm="583">
        <f ca="1">IFERROR(INDEX(D2:G2,COUNT(D2:G2)),"")</f>
        <v>404</v>
      </c>
      <c r="I2" s="2" vm="21">
        <f t="shared" ref="I2:V2" ca="1" si="0">IFERROR(_xlfn.STOCKHISTORY("XIDX:" &amp; $C$1, I1, , 0, 0, 1), "Libur")</f>
        <v>905</v>
      </c>
      <c r="J2" s="2" vm="656">
        <f t="shared" ca="1" si="0"/>
        <v>188</v>
      </c>
      <c r="K2" s="2" vm="433">
        <f t="shared" ca="1" si="0"/>
        <v>197</v>
      </c>
      <c r="L2" s="2" vm="346">
        <f t="shared" ca="1" si="0"/>
        <v>218</v>
      </c>
      <c r="M2" s="2" vm="657">
        <f t="shared" ca="1" si="0"/>
        <v>464</v>
      </c>
      <c r="N2" s="2" vm="297">
        <f t="shared" ca="1" si="0"/>
        <v>362</v>
      </c>
      <c r="O2" s="2" vm="268">
        <f t="shared" ca="1" si="0"/>
        <v>119</v>
      </c>
      <c r="P2" s="2" vm="558">
        <f t="shared" ca="1" si="0"/>
        <v>160</v>
      </c>
      <c r="Q2" s="2" vm="656">
        <f t="shared" ca="1" si="0"/>
        <v>188</v>
      </c>
      <c r="R2" s="2" vm="198">
        <f t="shared" ca="1" si="0"/>
        <v>129</v>
      </c>
      <c r="S2" s="2" t="str">
        <f t="shared" ca="1" si="0"/>
        <v>Libur</v>
      </c>
      <c r="T2" s="2" vm="499">
        <f t="shared" ca="1" si="0"/>
        <v>91</v>
      </c>
      <c r="U2" s="2" t="str">
        <f t="shared" ca="1" si="0"/>
        <v>Libur</v>
      </c>
      <c r="V2" s="2" vm="190">
        <f t="shared" ca="1" si="0"/>
        <v>115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80049000</v>
      </c>
      <c r="H4" s="2">
        <f>IFERROR(SUM(D4:G4)*(4/MAX(1,COUNT(D4:G4))),"")</f>
        <v>320196000</v>
      </c>
      <c r="I4" s="2">
        <f t="shared" ref="I4:V4" si="1">IFERROR(INDEX(I51:I500,MATCH($C$4,$C$51:$C$500,0)),"")</f>
        <v>320670000</v>
      </c>
      <c r="J4" s="2">
        <f t="shared" si="1"/>
        <v>367977000</v>
      </c>
      <c r="K4" s="2">
        <f t="shared" si="1"/>
        <v>376213000</v>
      </c>
      <c r="L4" s="2">
        <f t="shared" si="1"/>
        <v>473879000</v>
      </c>
      <c r="M4" s="2">
        <f t="shared" si="1"/>
        <v>412096000</v>
      </c>
      <c r="N4" s="2">
        <f t="shared" si="1"/>
        <v>309367000</v>
      </c>
      <c r="O4" s="2">
        <f t="shared" si="1"/>
        <v>331945000</v>
      </c>
      <c r="P4" s="2">
        <f t="shared" si="1"/>
        <v>433868000</v>
      </c>
      <c r="Q4" s="2">
        <f t="shared" si="1"/>
        <v>433346000</v>
      </c>
      <c r="R4" s="2">
        <f t="shared" si="1"/>
        <v>441825000</v>
      </c>
      <c r="S4" s="2">
        <f t="shared" si="1"/>
        <v>457333000</v>
      </c>
      <c r="T4" s="2">
        <f t="shared" si="1"/>
        <v>621731000</v>
      </c>
      <c r="U4" s="2">
        <f t="shared" si="1"/>
        <v>586375000</v>
      </c>
      <c r="V4" s="2">
        <f t="shared" si="1"/>
        <v>570089000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1641000</v>
      </c>
      <c r="H5" s="2">
        <f>IFERROR(SUM(D5:G5)*(4/MAX(1,COUNT(D5:G5))),"")</f>
        <v>6564000</v>
      </c>
      <c r="I5" s="2">
        <f t="shared" ref="I5:V5" si="2">IFERROR(INDEX(I51:I500,MATCH($C$5,$C$51:$C$500,0)),"")</f>
        <v>3977000</v>
      </c>
      <c r="J5" s="2">
        <f t="shared" si="2"/>
        <v>-8384000</v>
      </c>
      <c r="K5" s="2">
        <f t="shared" si="2"/>
        <v>-499000</v>
      </c>
      <c r="L5" s="2">
        <f t="shared" si="2"/>
        <v>2853000</v>
      </c>
      <c r="M5" s="2">
        <f t="shared" si="2"/>
        <v>9457000</v>
      </c>
      <c r="N5" s="2">
        <f t="shared" si="2"/>
        <v>-4168000</v>
      </c>
      <c r="O5" s="2">
        <f t="shared" si="2"/>
        <v>-3339000</v>
      </c>
      <c r="P5" s="2">
        <f t="shared" si="2"/>
        <v>6633000</v>
      </c>
      <c r="Q5" s="2">
        <f t="shared" si="2"/>
        <v>-2042000</v>
      </c>
      <c r="R5" s="2">
        <f t="shared" si="2"/>
        <v>1856000</v>
      </c>
      <c r="S5" s="2">
        <f t="shared" si="2"/>
        <v>3197000</v>
      </c>
      <c r="T5" s="2">
        <f t="shared" si="2"/>
        <v>-6442000</v>
      </c>
      <c r="U5" s="2">
        <f t="shared" si="2"/>
        <v>-6150000</v>
      </c>
      <c r="V5" s="2">
        <f t="shared" si="2"/>
        <v>-16474000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104220000</v>
      </c>
      <c r="H6" s="2">
        <f>IFERROR(INDEX(D6:G6,COUNT(D6:G6)),"")</f>
        <v>104220000</v>
      </c>
      <c r="I6" s="2">
        <f t="shared" ref="I6:V6" si="3">IFERROR(INDEX(I51:I500,MATCH($C$6,$C$51:$C$500,0)),"")</f>
        <v>102577000</v>
      </c>
      <c r="J6" s="2">
        <f t="shared" si="3"/>
        <v>98593000</v>
      </c>
      <c r="K6" s="2">
        <f t="shared" si="3"/>
        <v>106989000</v>
      </c>
      <c r="L6" s="2">
        <f t="shared" si="3"/>
        <v>107489000</v>
      </c>
      <c r="M6" s="2">
        <f t="shared" si="3"/>
        <v>104632000</v>
      </c>
      <c r="N6" s="2">
        <f t="shared" si="3"/>
        <v>95162000</v>
      </c>
      <c r="O6" s="2">
        <f t="shared" si="3"/>
        <v>99196000</v>
      </c>
      <c r="P6" s="2">
        <f t="shared" si="3"/>
        <v>102535000</v>
      </c>
      <c r="Q6" s="2">
        <f t="shared" si="3"/>
        <v>95902000</v>
      </c>
      <c r="R6" s="2">
        <f t="shared" si="3"/>
        <v>97944000</v>
      </c>
      <c r="S6" s="2">
        <f t="shared" si="3"/>
        <v>96088000</v>
      </c>
      <c r="T6" s="2">
        <f t="shared" si="3"/>
        <v>92846000</v>
      </c>
      <c r="U6" s="2">
        <f t="shared" si="3"/>
        <v>99288000</v>
      </c>
      <c r="V6" s="2">
        <f t="shared" si="3"/>
        <v>105438000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5.57</v>
      </c>
      <c r="H7" s="3">
        <f>IFERROR(INDEX(D7:G7,COUNT(D7:G7)),"")</f>
        <v>5.57</v>
      </c>
      <c r="I7" s="3">
        <f t="shared" ref="I7:V7" si="4">IFERROR(INDEX(I51:I500,MATCH($C$7,$C$51:$C$500,0))/1000000000,"")</f>
        <v>5.57</v>
      </c>
      <c r="J7" s="3">
        <f t="shared" si="4"/>
        <v>5.57</v>
      </c>
      <c r="K7" s="3">
        <f t="shared" si="4"/>
        <v>5.57</v>
      </c>
      <c r="L7" s="3">
        <f t="shared" si="4"/>
        <v>5.57</v>
      </c>
      <c r="M7" s="3">
        <f t="shared" si="4"/>
        <v>5.57</v>
      </c>
      <c r="N7" s="3">
        <f t="shared" si="4"/>
        <v>5.57</v>
      </c>
      <c r="O7" s="3">
        <f t="shared" si="4"/>
        <v>5.57</v>
      </c>
      <c r="P7" s="3">
        <f t="shared" si="4"/>
        <v>5.57</v>
      </c>
      <c r="Q7" s="3">
        <f t="shared" si="4"/>
        <v>5.57</v>
      </c>
      <c r="R7" s="3">
        <f t="shared" si="4"/>
        <v>5.57</v>
      </c>
      <c r="S7" s="3">
        <f t="shared" si="4"/>
        <v>5.57</v>
      </c>
      <c r="T7" s="3">
        <f t="shared" si="4"/>
        <v>5.57</v>
      </c>
      <c r="U7" s="3">
        <f t="shared" si="4"/>
        <v>5.57</v>
      </c>
      <c r="V7" s="3">
        <f t="shared" si="4"/>
        <v>5.57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-153000000000</v>
      </c>
      <c r="H8" s="2">
        <f>IFERROR(INDEX(D8:G8,COUNT(D8:G8)),"")</f>
        <v>-153000000000</v>
      </c>
      <c r="I8" s="2">
        <f t="shared" ref="I8:V8" si="5">IFERROR(INDEX(I51:I500,MATCH($C$8,$C$51:$C$500,0)),"")</f>
        <v>516000000000</v>
      </c>
      <c r="J8" s="2">
        <f t="shared" si="5"/>
        <v>-210000000000</v>
      </c>
      <c r="K8" s="2">
        <f t="shared" si="5"/>
        <v>-180000000000</v>
      </c>
      <c r="L8" s="2">
        <f t="shared" si="5"/>
        <v>-5000000000</v>
      </c>
      <c r="M8" s="2">
        <f t="shared" si="5"/>
        <v>512000000000</v>
      </c>
      <c r="N8" s="2">
        <f t="shared" si="5"/>
        <v>-7000000000</v>
      </c>
      <c r="O8" s="2">
        <f t="shared" si="5"/>
        <v>7000000000</v>
      </c>
      <c r="P8" s="2">
        <f t="shared" si="5"/>
        <v>12000000000</v>
      </c>
      <c r="Q8" s="2">
        <f t="shared" si="5"/>
        <v>-9000000000</v>
      </c>
      <c r="R8" s="2">
        <f t="shared" si="5"/>
        <v>-1000000000</v>
      </c>
      <c r="S8" s="2">
        <f t="shared" si="5"/>
        <v>438000000000</v>
      </c>
      <c r="T8" s="2">
        <f t="shared" si="5"/>
        <v>-18000000000</v>
      </c>
      <c r="U8" s="2">
        <f t="shared" si="5"/>
        <v>99000000000</v>
      </c>
      <c r="V8" s="2">
        <f t="shared" si="5"/>
        <v>22000000000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-27.47</v>
      </c>
      <c r="H9" s="3">
        <f>IFERROR(INDEX(D9:G9,COUNT(D9:G9)),"")</f>
        <v>-27.47</v>
      </c>
      <c r="I9" s="3">
        <f t="shared" ref="I9:V9" si="6">IFERROR(INDEX(I51:I500,MATCH($C$9,$C$51:$C$500,0)),"")</f>
        <v>92.77</v>
      </c>
      <c r="J9" s="3">
        <f t="shared" si="6"/>
        <v>-37.68</v>
      </c>
      <c r="K9" s="3">
        <f t="shared" si="6"/>
        <v>-32.299999999999997</v>
      </c>
      <c r="L9" s="3">
        <f t="shared" si="6"/>
        <v>-0.94</v>
      </c>
      <c r="M9" s="3">
        <f t="shared" si="6"/>
        <v>91.96</v>
      </c>
      <c r="N9" s="3">
        <f t="shared" si="6"/>
        <v>-1.26</v>
      </c>
      <c r="O9" s="3">
        <f t="shared" si="6"/>
        <v>1.33</v>
      </c>
      <c r="P9" s="3">
        <f t="shared" si="6"/>
        <v>2.17</v>
      </c>
      <c r="Q9" s="3">
        <f t="shared" si="6"/>
        <v>-1.7</v>
      </c>
      <c r="R9" s="3">
        <f t="shared" si="6"/>
        <v>-0.16</v>
      </c>
      <c r="S9" s="3">
        <f t="shared" si="6"/>
        <v>78.67</v>
      </c>
      <c r="T9" s="3">
        <f t="shared" si="6"/>
        <v>-3.27</v>
      </c>
      <c r="U9" s="3">
        <f t="shared" si="6"/>
        <v>17.77</v>
      </c>
      <c r="V9" s="3">
        <f t="shared" si="6"/>
        <v>3.87</v>
      </c>
    </row>
    <row r="10" spans="1:22" ht="15.5" x14ac:dyDescent="0.35">
      <c r="C10" t="s">
        <v>17</v>
      </c>
      <c r="D10" s="3">
        <f ca="1">IFERROR(IF(D9=0,"",D2/D9),"")</f>
        <v>-14.706953039679652</v>
      </c>
      <c r="I10" s="3">
        <f t="shared" ref="I10:V10" ca="1" si="7">IFERROR(IF(I9=0,"",I2/I9),"")</f>
        <v>9.7553088282850062</v>
      </c>
      <c r="J10" s="3">
        <f t="shared" ca="1" si="7"/>
        <v>-4.9893842887473463</v>
      </c>
      <c r="K10" s="3">
        <f t="shared" ca="1" si="7"/>
        <v>-6.0990712074303408</v>
      </c>
      <c r="L10" s="3">
        <f t="shared" ca="1" si="7"/>
        <v>-231.91489361702128</v>
      </c>
      <c r="M10" s="3">
        <f t="shared" ca="1" si="7"/>
        <v>5.0456720313179648</v>
      </c>
      <c r="N10" s="3">
        <f t="shared" ca="1" si="7"/>
        <v>-287.30158730158729</v>
      </c>
      <c r="O10" s="3">
        <f t="shared" ca="1" si="7"/>
        <v>89.473684210526315</v>
      </c>
      <c r="P10" s="3">
        <f t="shared" ca="1" si="7"/>
        <v>73.732718894009224</v>
      </c>
      <c r="Q10" s="3">
        <f t="shared" ca="1" si="7"/>
        <v>-110.58823529411765</v>
      </c>
      <c r="R10" s="3">
        <f t="shared" ca="1" si="7"/>
        <v>-806.25</v>
      </c>
      <c r="S10" s="3" t="str">
        <f t="shared" ca="1" si="7"/>
        <v/>
      </c>
      <c r="T10" s="3">
        <f t="shared" ca="1" si="7"/>
        <v>-27.828746177370032</v>
      </c>
      <c r="U10" s="3" t="str">
        <f t="shared" ca="1" si="7"/>
        <v/>
      </c>
      <c r="V10" s="3">
        <f t="shared" ca="1" si="7"/>
        <v>29.715762273901809</v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32317000</v>
      </c>
      <c r="H11" s="2">
        <f>IFERROR(INDEX(D11:G11,COUNT(D11:G11)),"")</f>
        <v>32317000</v>
      </c>
      <c r="I11" s="2">
        <f t="shared" ref="I11:V11" si="8">IFERROR(INDEX(I51:I500,MATCH($C$11,$C$51:$C$500,0)),"")</f>
        <v>39776000</v>
      </c>
      <c r="J11" s="2">
        <f t="shared" si="8"/>
        <v>14487000</v>
      </c>
      <c r="K11" s="2">
        <f t="shared" si="8"/>
        <v>25757000</v>
      </c>
      <c r="L11" s="2">
        <f t="shared" si="8"/>
        <v>31225000</v>
      </c>
      <c r="M11" s="2">
        <f t="shared" si="8"/>
        <v>38411000</v>
      </c>
      <c r="N11" s="2">
        <f t="shared" si="8"/>
        <v>4823000</v>
      </c>
      <c r="O11" s="2">
        <f t="shared" si="8"/>
        <v>3130000</v>
      </c>
      <c r="P11" s="2">
        <f t="shared" si="8"/>
        <v>2818000</v>
      </c>
      <c r="Q11" s="2">
        <f t="shared" si="8"/>
        <v>3092000</v>
      </c>
      <c r="R11" s="2">
        <f t="shared" si="8"/>
        <v>4221000</v>
      </c>
      <c r="S11" s="2">
        <f t="shared" si="8"/>
        <v>1885000</v>
      </c>
      <c r="T11" s="2">
        <f t="shared" si="8"/>
        <v>2661000</v>
      </c>
      <c r="U11" s="2">
        <f t="shared" si="8"/>
        <v>5686000</v>
      </c>
      <c r="V11" s="2">
        <f t="shared" si="8"/>
        <v>2438000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-549000000000</v>
      </c>
      <c r="H12" s="2">
        <f>IFERROR(INDEX(D12:G12,COUNT(D12:G12)),"")</f>
        <v>-549000000000</v>
      </c>
      <c r="I12" s="2">
        <f t="shared" ref="I12:V12" si="9">IFERROR(INDEX(I51:I500,MATCH($C$12,$C$51:$C$500,0)),"")</f>
        <v>-665000000000</v>
      </c>
      <c r="J12" s="2">
        <f t="shared" si="9"/>
        <v>-234000000000</v>
      </c>
      <c r="K12" s="2">
        <f t="shared" si="9"/>
        <v>-398000000000</v>
      </c>
      <c r="L12" s="2">
        <f t="shared" si="9"/>
        <v>-487000000000</v>
      </c>
      <c r="M12" s="2">
        <f t="shared" si="9"/>
        <v>-548000000000</v>
      </c>
      <c r="N12" s="2">
        <f t="shared" si="9"/>
        <v>-68000000000</v>
      </c>
      <c r="O12" s="2">
        <f t="shared" si="9"/>
        <v>113000000000</v>
      </c>
      <c r="P12" s="2">
        <f t="shared" si="9"/>
        <v>123000000000</v>
      </c>
      <c r="Q12" s="2">
        <f t="shared" si="9"/>
        <v>111000000000</v>
      </c>
      <c r="R12" s="2">
        <f t="shared" si="9"/>
        <v>95000000000</v>
      </c>
      <c r="S12" s="2">
        <f t="shared" si="9"/>
        <v>130000000000</v>
      </c>
      <c r="T12" s="2">
        <f t="shared" si="9"/>
        <v>478000000000</v>
      </c>
      <c r="U12" s="2">
        <f t="shared" si="9"/>
        <v>445000000000</v>
      </c>
      <c r="V12" s="2">
        <f t="shared" si="9"/>
        <v>371000000000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157000000000</v>
      </c>
      <c r="P13" s="2">
        <f t="shared" si="10"/>
        <v>163000000000</v>
      </c>
      <c r="Q13" s="2">
        <f t="shared" si="10"/>
        <v>153000000000</v>
      </c>
      <c r="R13" s="2">
        <f t="shared" si="10"/>
        <v>152000000000</v>
      </c>
      <c r="S13" s="2">
        <f t="shared" si="10"/>
        <v>156000000000</v>
      </c>
      <c r="T13" s="2">
        <f t="shared" si="10"/>
        <v>511000000000</v>
      </c>
      <c r="U13" s="2">
        <f t="shared" si="10"/>
        <v>514000000000</v>
      </c>
      <c r="V13" s="2">
        <f t="shared" si="10"/>
        <v>395000000000</v>
      </c>
    </row>
    <row r="14" spans="1:22" ht="15.5" x14ac:dyDescent="0.35">
      <c r="C14" t="s">
        <v>26</v>
      </c>
      <c r="D14" s="2">
        <f>IFERROR(INDEX(D51:D500,MATCH($C$14,$C$51:$C$500,0)),"")</f>
        <v>-24000</v>
      </c>
      <c r="H14" s="2">
        <f>IFERROR(SUM(D14:G14)*(4/MAX(1,COUNT(D14:G14))),"")</f>
        <v>-96000</v>
      </c>
      <c r="I14" s="2">
        <f t="shared" ref="I14:V14" si="11">IFERROR(INDEX(I51:I500,MATCH($C$14,$C$51:$C$500,0)),"")</f>
        <v>-51000</v>
      </c>
      <c r="J14" s="2">
        <f t="shared" si="11"/>
        <v>-61000</v>
      </c>
      <c r="K14" s="2">
        <f t="shared" si="11"/>
        <v>-36000</v>
      </c>
      <c r="L14" s="2">
        <f t="shared" si="11"/>
        <v>-92000</v>
      </c>
      <c r="M14" s="2">
        <f t="shared" si="11"/>
        <v>-93000</v>
      </c>
      <c r="N14" s="2">
        <f t="shared" si="11"/>
        <v>-101000</v>
      </c>
      <c r="O14" s="2">
        <f t="shared" si="11"/>
        <v>-52000</v>
      </c>
      <c r="P14" s="2">
        <f t="shared" si="11"/>
        <v>-64000</v>
      </c>
      <c r="Q14" s="2">
        <f t="shared" si="11"/>
        <v>-82000</v>
      </c>
      <c r="R14" s="2">
        <f t="shared" si="11"/>
        <v>-132000</v>
      </c>
      <c r="S14" s="2">
        <f t="shared" si="11"/>
        <v>-2243000</v>
      </c>
      <c r="T14" s="2">
        <f t="shared" si="11"/>
        <v>-1968000</v>
      </c>
      <c r="U14" s="2">
        <f t="shared" si="11"/>
        <v>-9664000</v>
      </c>
      <c r="V14" s="2">
        <f t="shared" si="11"/>
        <v>-4234000</v>
      </c>
    </row>
    <row r="15" spans="1:22" ht="15.5" x14ac:dyDescent="0.35">
      <c r="C15" t="s">
        <v>27</v>
      </c>
      <c r="D15" s="2">
        <f>IFERROR(INDEX(D51:D500,MATCH($C$15,$C$51:$C$500,0)),"")</f>
        <v>-271000</v>
      </c>
      <c r="H15" s="2">
        <f>IFERROR(SUM(D15:G15)*(4/MAX(1,COUNT(D15:G15))),"")</f>
        <v>-1084000</v>
      </c>
      <c r="I15" s="2">
        <f t="shared" ref="I15:V15" si="12">IFERROR(INDEX(I51:I500,MATCH($C$15,$C$51:$C$500,0)),"")</f>
        <v>1551000</v>
      </c>
      <c r="J15" s="2">
        <f t="shared" si="12"/>
        <v>2880000</v>
      </c>
      <c r="K15" s="2">
        <f t="shared" si="12"/>
        <v>740000</v>
      </c>
      <c r="L15" s="2">
        <f t="shared" si="12"/>
        <v>-251000</v>
      </c>
      <c r="M15" s="2">
        <f t="shared" si="12"/>
        <v>-2668000</v>
      </c>
      <c r="N15" s="2">
        <f t="shared" si="12"/>
        <v>2880000</v>
      </c>
      <c r="O15" s="2">
        <f t="shared" si="12"/>
        <v>1047000</v>
      </c>
      <c r="P15" s="2">
        <f t="shared" si="12"/>
        <v>-2437000</v>
      </c>
      <c r="Q15" s="2">
        <f t="shared" si="12"/>
        <v>460000</v>
      </c>
      <c r="R15" s="2">
        <f t="shared" si="12"/>
        <v>-2220000</v>
      </c>
      <c r="S15" s="2">
        <f t="shared" si="12"/>
        <v>-4108000</v>
      </c>
      <c r="T15" s="2">
        <f t="shared" si="12"/>
        <v>-1970000</v>
      </c>
      <c r="U15" s="2">
        <f t="shared" si="12"/>
        <v>654000</v>
      </c>
      <c r="V15" s="2">
        <f t="shared" si="12"/>
        <v>-7173000</v>
      </c>
    </row>
    <row r="16" spans="1:22" ht="15.5" x14ac:dyDescent="0.35">
      <c r="C16" t="s">
        <v>28</v>
      </c>
      <c r="D16" s="2">
        <f>IFERROR(INDEX(D51:D500,MATCH($C$16,$C$51:$C$500,0)),"")</f>
        <v>1914000</v>
      </c>
      <c r="H16" s="2">
        <f>IFERROR(SUM(D16:G16)*(4/MAX(1,COUNT(D16:G16))),"")</f>
        <v>7656000</v>
      </c>
      <c r="I16" s="2">
        <f t="shared" ref="I16:V16" si="13">IFERROR(INDEX(I51:I500,MATCH($C$16,$C$51:$C$500,0)),"")</f>
        <v>2708000</v>
      </c>
      <c r="J16" s="2">
        <f t="shared" si="13"/>
        <v>-11174000</v>
      </c>
      <c r="K16" s="2">
        <f t="shared" si="13"/>
        <v>-1140000</v>
      </c>
      <c r="L16" s="2">
        <f t="shared" si="13"/>
        <v>3147000</v>
      </c>
      <c r="M16" s="2">
        <f t="shared" si="13"/>
        <v>12232000</v>
      </c>
      <c r="N16" s="2">
        <f t="shared" si="13"/>
        <v>-7825000</v>
      </c>
      <c r="O16" s="2">
        <f t="shared" si="13"/>
        <v>-4333000</v>
      </c>
      <c r="P16" s="2">
        <f t="shared" si="13"/>
        <v>8562000</v>
      </c>
      <c r="Q16" s="2">
        <f t="shared" si="13"/>
        <v>-2206000</v>
      </c>
      <c r="R16" s="2">
        <f t="shared" si="13"/>
        <v>4389000</v>
      </c>
      <c r="S16" s="2">
        <f t="shared" si="13"/>
        <v>7088000</v>
      </c>
      <c r="T16" s="2">
        <f t="shared" si="13"/>
        <v>-4472000</v>
      </c>
      <c r="U16" s="2">
        <f t="shared" si="13"/>
        <v>-6804000</v>
      </c>
      <c r="V16" s="2">
        <f t="shared" si="13"/>
        <v>-9301000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2250280000000</v>
      </c>
      <c r="H20" s="2">
        <f t="shared" ref="H20:V20" ca="1" si="14">IFERROR(H21*H2,"")</f>
        <v>2250280000000</v>
      </c>
      <c r="I20" s="2">
        <f t="shared" ca="1" si="14"/>
        <v>5040850000000</v>
      </c>
      <c r="J20" s="2">
        <f t="shared" ca="1" si="14"/>
        <v>1047160000000</v>
      </c>
      <c r="K20" s="2">
        <f t="shared" ca="1" si="14"/>
        <v>1097290000000</v>
      </c>
      <c r="L20" s="2">
        <f t="shared" ca="1" si="14"/>
        <v>1214260000000</v>
      </c>
      <c r="M20" s="2">
        <f t="shared" ca="1" si="14"/>
        <v>2584480000000</v>
      </c>
      <c r="N20" s="2">
        <f t="shared" ca="1" si="14"/>
        <v>2016340000000</v>
      </c>
      <c r="O20" s="2">
        <f t="shared" ca="1" si="14"/>
        <v>662830000000</v>
      </c>
      <c r="P20" s="2">
        <f t="shared" ca="1" si="14"/>
        <v>891200000000</v>
      </c>
      <c r="Q20" s="2">
        <f t="shared" ca="1" si="14"/>
        <v>1047160000000</v>
      </c>
      <c r="R20" s="2">
        <f t="shared" ca="1" si="14"/>
        <v>718530000000</v>
      </c>
      <c r="S20" s="2" t="str">
        <f t="shared" ca="1" si="14"/>
        <v/>
      </c>
      <c r="T20" s="2">
        <f t="shared" ca="1" si="14"/>
        <v>506870000000</v>
      </c>
      <c r="U20" s="2" t="str">
        <f t="shared" ca="1" si="14"/>
        <v/>
      </c>
      <c r="V20" s="2">
        <f t="shared" ca="1" si="14"/>
        <v>640550000000</v>
      </c>
    </row>
    <row r="21" spans="1:22" ht="15.5" x14ac:dyDescent="0.35">
      <c r="C21" t="s">
        <v>11</v>
      </c>
      <c r="D21" s="2">
        <f>IFERROR(INDEX(D51:D500,MATCH($C$7,$C$51:$C$500,0)),"")</f>
        <v>5570000000</v>
      </c>
      <c r="H21" s="2">
        <f>IFERROR(INDEX(D21:G21,COUNT(D21:G21)),"")</f>
        <v>5570000000</v>
      </c>
      <c r="I21" s="2">
        <f t="shared" ref="I21:V21" si="15">IFERROR(INDEX(I51:I500,MATCH($C$7,$C$51:$C$500,0)),"")</f>
        <v>5570000000</v>
      </c>
      <c r="J21" s="2">
        <f t="shared" si="15"/>
        <v>5570000000</v>
      </c>
      <c r="K21" s="2">
        <f t="shared" si="15"/>
        <v>5570000000</v>
      </c>
      <c r="L21" s="2">
        <f t="shared" si="15"/>
        <v>5570000000</v>
      </c>
      <c r="M21" s="2">
        <f t="shared" si="15"/>
        <v>5570000000</v>
      </c>
      <c r="N21" s="2">
        <f t="shared" si="15"/>
        <v>5570000000</v>
      </c>
      <c r="O21" s="2">
        <f t="shared" si="15"/>
        <v>5570000000</v>
      </c>
      <c r="P21" s="2">
        <f t="shared" si="15"/>
        <v>5570000000</v>
      </c>
      <c r="Q21" s="2">
        <f t="shared" si="15"/>
        <v>5570000000</v>
      </c>
      <c r="R21" s="2">
        <f t="shared" si="15"/>
        <v>5570000000</v>
      </c>
      <c r="S21" s="2">
        <f t="shared" si="15"/>
        <v>5570000000</v>
      </c>
      <c r="T21" s="2">
        <f t="shared" si="15"/>
        <v>5570000000</v>
      </c>
      <c r="U21" s="2">
        <f t="shared" si="15"/>
        <v>5570000000</v>
      </c>
      <c r="V21" s="2">
        <f t="shared" si="15"/>
        <v>5570000000</v>
      </c>
    </row>
    <row r="23" spans="1:22" ht="15.5" x14ac:dyDescent="0.35">
      <c r="B23" t="s">
        <v>53</v>
      </c>
      <c r="C23" t="s">
        <v>54</v>
      </c>
      <c r="D23" s="3">
        <f>IFERROR(D5/D6*100,"")</f>
        <v>1.5745538284398386</v>
      </c>
      <c r="H23" s="3">
        <f t="shared" ref="H23:V23" si="16">IFERROR(H5/H6*100,"")</f>
        <v>6.2982153137593544</v>
      </c>
      <c r="I23" s="3">
        <f t="shared" si="16"/>
        <v>3.8770874562523758</v>
      </c>
      <c r="J23" s="3">
        <f t="shared" si="16"/>
        <v>-8.5036463034901058</v>
      </c>
      <c r="K23" s="3">
        <f t="shared" si="16"/>
        <v>-0.46640308816794251</v>
      </c>
      <c r="L23" s="3">
        <f t="shared" si="16"/>
        <v>2.6542250834969159</v>
      </c>
      <c r="M23" s="3">
        <f t="shared" si="16"/>
        <v>9.038343910084869</v>
      </c>
      <c r="N23" s="3">
        <f t="shared" si="16"/>
        <v>-4.3798995397322464</v>
      </c>
      <c r="O23" s="3">
        <f t="shared" si="16"/>
        <v>-3.3660631477075689</v>
      </c>
      <c r="P23" s="3">
        <f t="shared" si="16"/>
        <v>6.4690105817525723</v>
      </c>
      <c r="Q23" s="3">
        <f t="shared" si="16"/>
        <v>-2.1292569498029237</v>
      </c>
      <c r="R23" s="3">
        <f t="shared" si="16"/>
        <v>1.8949603855264234</v>
      </c>
      <c r="S23" s="3">
        <f t="shared" si="16"/>
        <v>3.3271584380984098</v>
      </c>
      <c r="T23" s="3">
        <f t="shared" si="16"/>
        <v>-6.9383710660663898</v>
      </c>
      <c r="U23" s="3">
        <f t="shared" si="16"/>
        <v>-6.1941020062847478</v>
      </c>
      <c r="V23" s="3">
        <f t="shared" si="16"/>
        <v>-15.624347958041692</v>
      </c>
    </row>
    <row r="24" spans="1:22" ht="15.5" x14ac:dyDescent="0.35">
      <c r="C24" t="s">
        <v>55</v>
      </c>
      <c r="D24" s="4">
        <f>IFERROR(_xlfn.RRI(5,I23,D23),"")</f>
        <v>-0.16491557671069812</v>
      </c>
      <c r="H24" s="4">
        <f t="shared" ref="H24:V24" si="17">IFERROR(_xlfn.RRI(5,M23,H23),"")</f>
        <v>-6.9694200689250585E-2</v>
      </c>
      <c r="I24" s="4" t="str">
        <f t="shared" si="17"/>
        <v/>
      </c>
      <c r="J24" s="4">
        <f t="shared" si="17"/>
        <v>0.20363992731722758</v>
      </c>
      <c r="K24" s="4" t="str">
        <f t="shared" si="17"/>
        <v/>
      </c>
      <c r="L24" s="4" t="str">
        <f t="shared" si="17"/>
        <v/>
      </c>
      <c r="M24" s="4">
        <f t="shared" si="17"/>
        <v>0.36677726263987331</v>
      </c>
      <c r="N24" s="4" t="str">
        <f t="shared" si="17"/>
        <v/>
      </c>
      <c r="O24" s="4">
        <f t="shared" si="17"/>
        <v>-0.13468755990153625</v>
      </c>
      <c r="P24" s="4" t="str">
        <f t="shared" si="17"/>
        <v/>
      </c>
      <c r="Q24" s="4">
        <f t="shared" si="17"/>
        <v>-0.32874855402791137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4.97</v>
      </c>
      <c r="H25" s="3">
        <f>IFERROR(INDEX(D25:G25,COUNT(D25:G25)),"")</f>
        <v>4.97</v>
      </c>
      <c r="I25" s="3">
        <f t="shared" ref="I25:V25" si="18">IFERROR(INDEX(I51:I500,MATCH($C$25,$C$51:$C$500,0)),"")</f>
        <v>12.59</v>
      </c>
      <c r="J25" s="3">
        <f t="shared" si="18"/>
        <v>-23.58</v>
      </c>
      <c r="K25" s="3">
        <f t="shared" si="18"/>
        <v>-1.0900000000000001</v>
      </c>
      <c r="L25" s="3">
        <f t="shared" si="18"/>
        <v>7.73</v>
      </c>
      <c r="M25" s="3">
        <f t="shared" si="18"/>
        <v>24.55</v>
      </c>
      <c r="N25" s="3">
        <f t="shared" si="18"/>
        <v>-12.94</v>
      </c>
      <c r="O25" s="3">
        <f t="shared" si="18"/>
        <v>-8.35</v>
      </c>
      <c r="P25" s="3">
        <f t="shared" si="18"/>
        <v>15.68</v>
      </c>
      <c r="Q25" s="3">
        <f t="shared" si="18"/>
        <v>-4.2</v>
      </c>
      <c r="R25" s="3">
        <f t="shared" si="18"/>
        <v>5.19</v>
      </c>
      <c r="S25" s="3">
        <f t="shared" si="18"/>
        <v>7.17</v>
      </c>
      <c r="T25" s="3">
        <f t="shared" si="18"/>
        <v>-14.4</v>
      </c>
      <c r="U25" s="3">
        <f t="shared" si="18"/>
        <v>-13.48</v>
      </c>
      <c r="V25" s="3">
        <f t="shared" si="18"/>
        <v>-28.62</v>
      </c>
    </row>
    <row r="26" spans="1:22" ht="15.5" x14ac:dyDescent="0.35">
      <c r="C26" t="s">
        <v>58</v>
      </c>
      <c r="D26" s="4">
        <f>IFERROR(_xlfn.RRI(5,I25,D25),"")</f>
        <v>-0.16964055160962588</v>
      </c>
      <c r="H26" s="4">
        <f t="shared" ref="H26:V26" si="19">IFERROR(_xlfn.RRI(5,M25,H25),"")</f>
        <v>-0.27345757614124699</v>
      </c>
      <c r="I26" s="4" t="str">
        <f t="shared" si="19"/>
        <v/>
      </c>
      <c r="J26" s="4">
        <f t="shared" si="19"/>
        <v>0.23075459266680043</v>
      </c>
      <c r="K26" s="4" t="str">
        <f t="shared" si="19"/>
        <v/>
      </c>
      <c r="L26" s="4" t="str">
        <f t="shared" si="19"/>
        <v/>
      </c>
      <c r="M26" s="4">
        <f t="shared" si="19"/>
        <v>0.36451032964016217</v>
      </c>
      <c r="N26" s="4" t="str">
        <f t="shared" si="19"/>
        <v/>
      </c>
      <c r="O26" s="4">
        <f t="shared" si="19"/>
        <v>-0.10326360446782124</v>
      </c>
      <c r="P26" s="4" t="str">
        <f t="shared" si="19"/>
        <v/>
      </c>
      <c r="Q26" s="4">
        <f t="shared" si="19"/>
        <v>-0.31873522813472055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1.437145421903052E-2</v>
      </c>
      <c r="H27" s="3">
        <f t="shared" ref="H27:V27" si="20">IFERROR(H4/H21,"")</f>
        <v>5.748581687612208E-2</v>
      </c>
      <c r="I27" s="3">
        <f t="shared" si="20"/>
        <v>5.7570915619389589E-2</v>
      </c>
      <c r="J27" s="3">
        <f t="shared" si="20"/>
        <v>6.6064093357271092E-2</v>
      </c>
      <c r="K27" s="3">
        <f t="shared" si="20"/>
        <v>6.7542728904847402E-2</v>
      </c>
      <c r="L27" s="3">
        <f t="shared" si="20"/>
        <v>8.5077019748653504E-2</v>
      </c>
      <c r="M27" s="3">
        <f t="shared" si="20"/>
        <v>7.3984919210053859E-2</v>
      </c>
      <c r="N27" s="3">
        <f t="shared" si="20"/>
        <v>5.5541651705565527E-2</v>
      </c>
      <c r="O27" s="3">
        <f t="shared" si="20"/>
        <v>5.9595152603231595E-2</v>
      </c>
      <c r="P27" s="3">
        <f t="shared" si="20"/>
        <v>7.7893716337522442E-2</v>
      </c>
      <c r="Q27" s="3">
        <f t="shared" si="20"/>
        <v>7.7799999999999994E-2</v>
      </c>
      <c r="R27" s="3">
        <f t="shared" si="20"/>
        <v>7.9322262118491915E-2</v>
      </c>
      <c r="S27" s="3">
        <f t="shared" si="20"/>
        <v>8.2106463195691204E-2</v>
      </c>
      <c r="T27" s="3">
        <f t="shared" si="20"/>
        <v>0.1116213644524237</v>
      </c>
      <c r="U27" s="3">
        <f t="shared" si="20"/>
        <v>0.1052737881508079</v>
      </c>
      <c r="V27" s="3">
        <f t="shared" si="20"/>
        <v>0.10234991023339318</v>
      </c>
    </row>
    <row r="28" spans="1:22" ht="15.5" x14ac:dyDescent="0.35">
      <c r="C28" t="s">
        <v>60</v>
      </c>
      <c r="D28" s="4">
        <f>IFERROR(_xlfn.RRI(5,I27,D27),"")</f>
        <v>-0.24236589575177758</v>
      </c>
      <c r="H28" s="4">
        <f t="shared" ref="H28:V28" si="21">IFERROR(_xlfn.RRI(5,M27,H27),"")</f>
        <v>-4.921241853505598E-2</v>
      </c>
      <c r="I28" s="4">
        <f t="shared" si="21"/>
        <v>7.2026718656730271E-3</v>
      </c>
      <c r="J28" s="4">
        <f t="shared" si="21"/>
        <v>2.082408618907805E-2</v>
      </c>
      <c r="K28" s="4">
        <f t="shared" si="21"/>
        <v>-2.8114202397687249E-2</v>
      </c>
      <c r="L28" s="4">
        <f t="shared" si="21"/>
        <v>1.8043966146134904E-2</v>
      </c>
      <c r="M28" s="4">
        <f t="shared" si="21"/>
        <v>-1.3834914451633318E-2</v>
      </c>
      <c r="N28" s="4">
        <f t="shared" si="21"/>
        <v>-7.5199003255868369E-2</v>
      </c>
      <c r="O28" s="4">
        <f t="shared" si="21"/>
        <v>-0.11795097988103365</v>
      </c>
      <c r="P28" s="4">
        <f t="shared" si="21"/>
        <v>-5.8465073816785562E-2</v>
      </c>
      <c r="Q28" s="4">
        <f t="shared" si="21"/>
        <v>-5.3374005309886008E-2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-0.60524225575853852</v>
      </c>
      <c r="I29" s="4">
        <f t="shared" si="22"/>
        <v>-1.5339270568278203</v>
      </c>
      <c r="J29" s="4">
        <f t="shared" si="22"/>
        <v>20.633027522935777</v>
      </c>
      <c r="K29" s="4">
        <f t="shared" si="22"/>
        <v>-1.1410090556274255</v>
      </c>
      <c r="L29" s="4">
        <f t="shared" si="22"/>
        <v>-0.68513238289205702</v>
      </c>
      <c r="M29" s="4">
        <f t="shared" si="22"/>
        <v>-2.8972179289026276</v>
      </c>
      <c r="N29" s="4">
        <f t="shared" si="22"/>
        <v>0.54970059880239519</v>
      </c>
      <c r="O29" s="4">
        <f t="shared" si="22"/>
        <v>-1.5325255102040818</v>
      </c>
      <c r="P29" s="4">
        <f t="shared" si="22"/>
        <v>-4.7333333333333325</v>
      </c>
      <c r="Q29" s="4">
        <f t="shared" si="22"/>
        <v>-1.8092485549132948</v>
      </c>
      <c r="R29" s="4">
        <f t="shared" si="22"/>
        <v>-0.2761506276150627</v>
      </c>
      <c r="S29" s="4">
        <f t="shared" si="22"/>
        <v>-1.4979166666666666</v>
      </c>
      <c r="T29" s="4">
        <f t="shared" si="22"/>
        <v>6.8249258160237386E-2</v>
      </c>
      <c r="U29" s="4">
        <f t="shared" si="22"/>
        <v>-0.52900069881201961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-1.4781551127327902E-3</v>
      </c>
      <c r="I30" s="4">
        <f t="shared" si="23"/>
        <v>-0.1285596654138709</v>
      </c>
      <c r="J30" s="4">
        <f t="shared" si="23"/>
        <v>-2.1891853816853869E-2</v>
      </c>
      <c r="K30" s="4">
        <f t="shared" si="23"/>
        <v>-0.20609902527860485</v>
      </c>
      <c r="L30" s="4">
        <f t="shared" si="23"/>
        <v>0.14992380416213702</v>
      </c>
      <c r="M30" s="4">
        <f t="shared" si="23"/>
        <v>0.33206191998500167</v>
      </c>
      <c r="N30" s="4">
        <f t="shared" si="23"/>
        <v>-6.8017292021268577E-2</v>
      </c>
      <c r="O30" s="4">
        <f t="shared" si="23"/>
        <v>-0.23491707155171623</v>
      </c>
      <c r="P30" s="4">
        <f t="shared" si="23"/>
        <v>1.2045801738103873E-3</v>
      </c>
      <c r="Q30" s="4">
        <f t="shared" si="23"/>
        <v>-1.9190856108187632E-2</v>
      </c>
      <c r="R30" s="4">
        <f t="shared" si="23"/>
        <v>-3.3909645706738933E-2</v>
      </c>
      <c r="S30" s="4">
        <f t="shared" si="23"/>
        <v>-0.26441982143402853</v>
      </c>
      <c r="T30" s="4">
        <f t="shared" si="23"/>
        <v>6.0295885738648441E-2</v>
      </c>
      <c r="U30" s="4">
        <f t="shared" si="23"/>
        <v>2.8567469289882779E-2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317.82</v>
      </c>
      <c r="H32" s="3">
        <f>IFERROR(INDEX(D32:G32,COUNT(D32:G32)),"")</f>
        <v>317.82</v>
      </c>
      <c r="I32" s="3">
        <f t="shared" ref="I32:V32" si="24">IFERROR(INDEX(I51:I500,MATCH($C$32,$C$51:$C$500,0)),"")</f>
        <v>307.68</v>
      </c>
      <c r="J32" s="3">
        <f t="shared" si="24"/>
        <v>285.77</v>
      </c>
      <c r="K32" s="3">
        <f t="shared" si="24"/>
        <v>296.33</v>
      </c>
      <c r="L32" s="3">
        <f t="shared" si="24"/>
        <v>300.66000000000003</v>
      </c>
      <c r="M32" s="3">
        <f t="shared" si="24"/>
        <v>268.01</v>
      </c>
      <c r="N32" s="3">
        <f t="shared" si="24"/>
        <v>240.8</v>
      </c>
      <c r="O32" s="3">
        <f t="shared" si="24"/>
        <v>247.72</v>
      </c>
      <c r="P32" s="3">
        <f t="shared" si="24"/>
        <v>266.74</v>
      </c>
      <c r="Q32" s="3">
        <f t="shared" si="24"/>
        <v>233.41</v>
      </c>
      <c r="R32" s="3">
        <f t="shared" si="24"/>
        <v>236.41</v>
      </c>
      <c r="S32" s="3">
        <f t="shared" si="24"/>
        <v>238.13</v>
      </c>
      <c r="T32" s="3">
        <f t="shared" si="24"/>
        <v>207.51</v>
      </c>
      <c r="U32" s="3">
        <f t="shared" si="24"/>
        <v>217.58</v>
      </c>
      <c r="V32" s="3">
        <f t="shared" si="24"/>
        <v>183.17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V33" si="25">IFERROR(INDEX(I51:I500,MATCH($C$33,$C$51:$C$500,0)),"")</f>
        <v>2.94</v>
      </c>
      <c r="J33" s="3">
        <f t="shared" si="25"/>
        <v>0.66</v>
      </c>
      <c r="K33" s="3">
        <f t="shared" si="25"/>
        <v>0.66</v>
      </c>
      <c r="L33" s="3">
        <f t="shared" si="25"/>
        <v>0.73</v>
      </c>
      <c r="M33" s="3">
        <f t="shared" si="25"/>
        <v>1.73</v>
      </c>
      <c r="N33" s="3">
        <f t="shared" si="25"/>
        <v>1.5</v>
      </c>
      <c r="O33" s="3">
        <f t="shared" si="25"/>
        <v>0.48</v>
      </c>
      <c r="P33" s="3">
        <f t="shared" si="25"/>
        <v>0.6</v>
      </c>
      <c r="Q33" s="3">
        <f t="shared" si="25"/>
        <v>0.81</v>
      </c>
      <c r="R33" s="3">
        <f t="shared" si="25"/>
        <v>0.55000000000000004</v>
      </c>
      <c r="S33" s="3">
        <f t="shared" si="25"/>
        <v>0.39</v>
      </c>
      <c r="T33" s="3">
        <f t="shared" si="25"/>
        <v>0.44</v>
      </c>
      <c r="U33" s="3">
        <f t="shared" si="25"/>
        <v>0.51</v>
      </c>
      <c r="V33" s="3">
        <f t="shared" si="25"/>
        <v>0.63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79.28</v>
      </c>
      <c r="H34" s="3">
        <f>IFERROR(INDEX(D34:G34,COUNT(D34:G34)),"")</f>
        <v>79.28</v>
      </c>
      <c r="I34" s="3">
        <f t="shared" ref="I34:V34" si="26">IFERROR(INDEX(I51:I500,MATCH($C$34,$C$51:$C$500,0)),"")</f>
        <v>71.88</v>
      </c>
      <c r="J34" s="3">
        <f t="shared" si="26"/>
        <v>-7.97</v>
      </c>
      <c r="K34" s="3">
        <f t="shared" si="26"/>
        <v>-180.73</v>
      </c>
      <c r="L34" s="3">
        <f t="shared" si="26"/>
        <v>28.2</v>
      </c>
      <c r="M34" s="3">
        <f t="shared" si="26"/>
        <v>18.899999999999999</v>
      </c>
      <c r="N34" s="3">
        <f t="shared" si="26"/>
        <v>-27.98</v>
      </c>
      <c r="O34" s="3">
        <f t="shared" si="26"/>
        <v>-14.25</v>
      </c>
      <c r="P34" s="3">
        <f t="shared" si="26"/>
        <v>10.199999999999999</v>
      </c>
      <c r="Q34" s="3">
        <f t="shared" si="26"/>
        <v>-44.76</v>
      </c>
      <c r="R34" s="3">
        <f t="shared" si="26"/>
        <v>24.86</v>
      </c>
      <c r="S34" s="3">
        <f t="shared" si="26"/>
        <v>12.83</v>
      </c>
      <c r="T34" s="3">
        <f t="shared" si="26"/>
        <v>-6.32</v>
      </c>
      <c r="U34" s="3">
        <f t="shared" si="26"/>
        <v>-8.23</v>
      </c>
      <c r="V34" s="3">
        <f t="shared" si="26"/>
        <v>-4.0199999999999996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1.63</v>
      </c>
      <c r="H35" s="3">
        <f>IFERROR(INDEX(D35:G35,COUNT(D35:G35)),"")</f>
        <v>1.63</v>
      </c>
      <c r="I35" s="3">
        <f t="shared" ref="I35:V35" si="27">IFERROR(INDEX(I51:I500,MATCH($C$35,$C$51:$C$500,0)),"")</f>
        <v>0.95</v>
      </c>
      <c r="J35" s="3">
        <f t="shared" si="27"/>
        <v>0.18</v>
      </c>
      <c r="K35" s="3">
        <f t="shared" si="27"/>
        <v>0.19</v>
      </c>
      <c r="L35" s="3">
        <f t="shared" si="27"/>
        <v>0.17</v>
      </c>
      <c r="M35" s="3">
        <f t="shared" si="27"/>
        <v>0.44</v>
      </c>
      <c r="N35" s="3">
        <f t="shared" si="27"/>
        <v>0.45</v>
      </c>
      <c r="O35" s="3">
        <f t="shared" si="27"/>
        <v>0.14000000000000001</v>
      </c>
      <c r="P35" s="3">
        <f t="shared" si="27"/>
        <v>0.14000000000000001</v>
      </c>
      <c r="Q35" s="3">
        <f t="shared" si="27"/>
        <v>0.18</v>
      </c>
      <c r="R35" s="3">
        <f t="shared" si="27"/>
        <v>0.12</v>
      </c>
      <c r="S35" s="3">
        <f t="shared" si="27"/>
        <v>0.08</v>
      </c>
      <c r="T35" s="3">
        <f t="shared" si="27"/>
        <v>7.0000000000000007E-2</v>
      </c>
      <c r="U35" s="3">
        <f t="shared" si="27"/>
        <v>0.09</v>
      </c>
      <c r="V35" s="3">
        <f t="shared" si="27"/>
        <v>0.12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80049000</v>
      </c>
      <c r="E51" s="5">
        <v>86763000</v>
      </c>
      <c r="F51" s="5">
        <v>80327000</v>
      </c>
      <c r="G51" s="5">
        <v>68227000</v>
      </c>
      <c r="I51" s="5">
        <v>320670000</v>
      </c>
      <c r="J51" s="5">
        <v>367977000</v>
      </c>
      <c r="K51" s="5">
        <v>376213000</v>
      </c>
      <c r="L51" s="5">
        <v>473879000</v>
      </c>
      <c r="M51" s="5">
        <v>412096000</v>
      </c>
      <c r="N51" s="5">
        <v>309367000</v>
      </c>
      <c r="O51" s="5">
        <v>331945000</v>
      </c>
      <c r="P51" s="5">
        <v>433868000</v>
      </c>
      <c r="Q51" s="5">
        <v>433346000</v>
      </c>
      <c r="R51" s="5">
        <v>441825000</v>
      </c>
      <c r="S51" s="5">
        <v>457333000</v>
      </c>
      <c r="T51" s="5">
        <v>621731000</v>
      </c>
      <c r="U51" s="5">
        <v>586375000</v>
      </c>
      <c r="V51" s="5">
        <v>570089000</v>
      </c>
    </row>
    <row r="52" spans="2:22" ht="15.5" x14ac:dyDescent="0.35">
      <c r="C52" t="s">
        <v>85</v>
      </c>
      <c r="D52" s="5">
        <v>-76364000</v>
      </c>
      <c r="E52" s="5">
        <v>-85329000</v>
      </c>
      <c r="F52" s="5">
        <v>-78366000</v>
      </c>
      <c r="G52" s="5">
        <v>-70118000</v>
      </c>
      <c r="I52" s="5">
        <v>-319306000</v>
      </c>
      <c r="J52" s="5">
        <v>-372021000</v>
      </c>
      <c r="K52" s="5">
        <v>-369780000</v>
      </c>
      <c r="L52" s="5">
        <v>-459389000</v>
      </c>
      <c r="M52" s="5">
        <v>-388501000</v>
      </c>
      <c r="N52" s="5">
        <v>-307424000</v>
      </c>
      <c r="O52" s="5">
        <v>-327389000</v>
      </c>
      <c r="P52" s="5">
        <v>-415763000</v>
      </c>
      <c r="Q52" s="5">
        <v>-426548000</v>
      </c>
      <c r="R52" s="5">
        <v>-428326000</v>
      </c>
      <c r="S52" s="5">
        <v>-439514000</v>
      </c>
      <c r="T52" s="5">
        <v>-613802000</v>
      </c>
      <c r="U52" s="5">
        <v>-577090000</v>
      </c>
      <c r="V52" s="5">
        <v>-562139000</v>
      </c>
    </row>
    <row r="53" spans="2:22" ht="15.5" x14ac:dyDescent="0.35">
      <c r="C53" t="s">
        <v>86</v>
      </c>
      <c r="D53" s="5">
        <v>3685000</v>
      </c>
      <c r="E53" s="5">
        <v>1434000</v>
      </c>
      <c r="F53" s="5">
        <v>1961000</v>
      </c>
      <c r="G53" s="5">
        <v>-1891000</v>
      </c>
      <c r="I53" s="5">
        <v>1364000</v>
      </c>
      <c r="J53" s="5">
        <v>-4044000</v>
      </c>
      <c r="K53" s="5">
        <v>6433000</v>
      </c>
      <c r="L53" s="5">
        <v>14490000</v>
      </c>
      <c r="M53" s="5">
        <v>23595000</v>
      </c>
      <c r="N53" s="5">
        <v>1943000</v>
      </c>
      <c r="O53" s="5">
        <v>4556000</v>
      </c>
      <c r="P53" s="5">
        <v>18105000</v>
      </c>
      <c r="Q53" s="5">
        <v>6798000</v>
      </c>
      <c r="R53" s="5">
        <v>13499000</v>
      </c>
      <c r="S53" s="5">
        <v>17819000</v>
      </c>
      <c r="T53" s="5">
        <v>7929000</v>
      </c>
      <c r="U53" s="5">
        <v>9285000</v>
      </c>
      <c r="V53" s="5">
        <v>7950000</v>
      </c>
    </row>
    <row r="54" spans="2:22" ht="15.5" x14ac:dyDescent="0.35">
      <c r="C54" t="s">
        <v>87</v>
      </c>
      <c r="D54" s="5">
        <v>-2672000</v>
      </c>
      <c r="E54" s="5">
        <v>-2559000</v>
      </c>
      <c r="F54" s="5">
        <v>-2616000</v>
      </c>
      <c r="G54" s="5">
        <v>-2199000</v>
      </c>
      <c r="I54" s="5">
        <v>-9695000</v>
      </c>
      <c r="J54" s="5">
        <v>-10632000</v>
      </c>
      <c r="K54" s="5">
        <v>-11661000</v>
      </c>
      <c r="L54" s="5">
        <v>-12167000</v>
      </c>
      <c r="M54" s="5">
        <v>-14348000</v>
      </c>
      <c r="N54" s="5">
        <v>-10916000</v>
      </c>
      <c r="O54" s="5">
        <v>-10181000</v>
      </c>
      <c r="P54" s="5">
        <v>-9153000</v>
      </c>
      <c r="Q54" s="5">
        <v>-9677000</v>
      </c>
      <c r="R54" s="5">
        <v>-9427000</v>
      </c>
      <c r="S54" s="5">
        <v>-9818000</v>
      </c>
      <c r="T54" s="5">
        <v>-11631000</v>
      </c>
      <c r="U54" s="5">
        <v>-11658000</v>
      </c>
      <c r="V54" s="5">
        <v>-13648000</v>
      </c>
    </row>
    <row r="55" spans="2:22" ht="15.5" x14ac:dyDescent="0.35">
      <c r="C55" t="s">
        <v>89</v>
      </c>
      <c r="D55" s="5">
        <v>-1568000</v>
      </c>
      <c r="E55" s="5">
        <v>-1665000</v>
      </c>
      <c r="F55" s="5">
        <v>-1526000</v>
      </c>
      <c r="G55" s="5">
        <v>-1172000</v>
      </c>
      <c r="I55" s="5">
        <v>-5680000</v>
      </c>
      <c r="J55" s="5">
        <v>-5589000</v>
      </c>
      <c r="K55" s="5">
        <v>-6608000</v>
      </c>
      <c r="L55" s="5">
        <v>-7428000</v>
      </c>
      <c r="M55" s="5">
        <v>-9123000</v>
      </c>
      <c r="N55" s="5">
        <v>-5961000</v>
      </c>
      <c r="O55" s="5">
        <v>-5420000</v>
      </c>
      <c r="P55" s="5">
        <v>-4837000</v>
      </c>
      <c r="Q55" s="5">
        <v>-5175000</v>
      </c>
      <c r="R55" s="5">
        <v>-5367000</v>
      </c>
      <c r="S55" s="5">
        <v>-5836000</v>
      </c>
      <c r="T55" s="5">
        <v>-7445000</v>
      </c>
      <c r="U55" s="5">
        <v>-7339000</v>
      </c>
      <c r="V55" s="5">
        <v>-7570000</v>
      </c>
    </row>
    <row r="56" spans="2:22" ht="15.5" x14ac:dyDescent="0.35">
      <c r="C56" t="s">
        <v>88</v>
      </c>
      <c r="D56" s="5">
        <v>-1104000</v>
      </c>
      <c r="E56" s="5">
        <v>-894000</v>
      </c>
      <c r="F56" s="5">
        <v>-1090000</v>
      </c>
      <c r="G56" s="5">
        <v>-1027000</v>
      </c>
      <c r="I56" s="5">
        <v>-4015000</v>
      </c>
      <c r="J56" s="5">
        <v>-5043000</v>
      </c>
      <c r="K56" s="5">
        <v>-5053000</v>
      </c>
      <c r="L56" s="5">
        <v>-4739000</v>
      </c>
      <c r="M56" s="5">
        <v>-5225000</v>
      </c>
      <c r="N56" s="5">
        <v>-4955000</v>
      </c>
      <c r="O56" s="5">
        <v>-4761000</v>
      </c>
      <c r="P56" s="5">
        <v>-4316000</v>
      </c>
      <c r="Q56" s="5">
        <v>-4502000</v>
      </c>
      <c r="R56" s="5">
        <v>-4060000</v>
      </c>
      <c r="S56" s="5">
        <v>-3982000</v>
      </c>
      <c r="T56" s="5">
        <v>-4186000</v>
      </c>
      <c r="U56" s="5">
        <v>-4319000</v>
      </c>
      <c r="V56" s="5">
        <v>-6078000</v>
      </c>
    </row>
    <row r="57" spans="2:22" ht="15.5" x14ac:dyDescent="0.35">
      <c r="C57" t="s">
        <v>90</v>
      </c>
      <c r="D57" s="5">
        <v>1013000</v>
      </c>
      <c r="E57" s="5">
        <v>-1125000</v>
      </c>
      <c r="F57" s="5">
        <v>-655000</v>
      </c>
      <c r="G57" s="5">
        <v>-4090000</v>
      </c>
      <c r="I57" s="5">
        <v>-8331000</v>
      </c>
      <c r="J57" s="5">
        <v>-14676000</v>
      </c>
      <c r="K57" s="5">
        <v>-5228000</v>
      </c>
      <c r="L57" s="5">
        <v>2323000</v>
      </c>
      <c r="M57" s="5">
        <v>9247000</v>
      </c>
      <c r="N57" s="5">
        <v>-8973000</v>
      </c>
      <c r="O57" s="5">
        <v>-5625000</v>
      </c>
      <c r="P57" s="5">
        <v>8952000</v>
      </c>
      <c r="Q57" s="5">
        <v>-2879000</v>
      </c>
      <c r="R57" s="5">
        <v>4072000</v>
      </c>
      <c r="S57" s="5">
        <v>8001000</v>
      </c>
      <c r="T57" s="5">
        <v>-3702000</v>
      </c>
      <c r="U57" s="5">
        <v>-2373000</v>
      </c>
      <c r="V57" s="5">
        <v>-5698000</v>
      </c>
    </row>
    <row r="58" spans="2:22" ht="15.5" x14ac:dyDescent="0.35">
      <c r="C58" t="s">
        <v>91</v>
      </c>
      <c r="D58" s="5">
        <v>901000</v>
      </c>
      <c r="E58" s="5">
        <v>-362000</v>
      </c>
      <c r="F58" s="5">
        <v>10005000</v>
      </c>
      <c r="G58" s="5">
        <v>953000</v>
      </c>
      <c r="I58" s="5">
        <v>11039000</v>
      </c>
      <c r="J58" s="5">
        <v>3502000</v>
      </c>
      <c r="K58" s="5">
        <v>4088000</v>
      </c>
      <c r="L58" s="5">
        <v>824000</v>
      </c>
      <c r="M58" s="5">
        <v>2985000</v>
      </c>
      <c r="N58" s="5">
        <v>1148000</v>
      </c>
      <c r="O58" s="5">
        <v>1292000</v>
      </c>
      <c r="P58" s="5">
        <v>-390000</v>
      </c>
      <c r="Q58" s="5">
        <v>673000</v>
      </c>
      <c r="R58" s="5">
        <v>317000</v>
      </c>
      <c r="S58" s="5">
        <v>-913000</v>
      </c>
      <c r="T58" s="5">
        <v>-770000</v>
      </c>
      <c r="U58" s="5">
        <v>-4431000</v>
      </c>
      <c r="V58" s="5">
        <v>-3603000</v>
      </c>
    </row>
    <row r="59" spans="2:22" ht="15.5" x14ac:dyDescent="0.35">
      <c r="C59" t="s">
        <v>26</v>
      </c>
      <c r="D59" s="5">
        <v>-24000</v>
      </c>
      <c r="E59" s="5">
        <v>-14000</v>
      </c>
      <c r="F59" s="5">
        <v>-13000</v>
      </c>
      <c r="G59" s="5">
        <v>-11000</v>
      </c>
      <c r="I59" s="5">
        <v>-51000</v>
      </c>
      <c r="J59" s="5">
        <v>-61000</v>
      </c>
      <c r="K59" s="5">
        <v>-36000</v>
      </c>
      <c r="L59" s="5">
        <v>-92000</v>
      </c>
      <c r="M59" s="5">
        <v>-93000</v>
      </c>
      <c r="N59" s="5">
        <v>-101000</v>
      </c>
      <c r="O59" s="5">
        <v>-52000</v>
      </c>
      <c r="P59" s="5">
        <v>-64000</v>
      </c>
      <c r="Q59" s="5">
        <v>-82000</v>
      </c>
      <c r="R59" s="5">
        <v>-132000</v>
      </c>
      <c r="S59" s="5">
        <v>-2243000</v>
      </c>
      <c r="T59" s="5">
        <v>-1968000</v>
      </c>
      <c r="U59" s="5">
        <v>-9664000</v>
      </c>
      <c r="V59" s="5">
        <v>-4234000</v>
      </c>
    </row>
    <row r="60" spans="2:22" ht="15.5" x14ac:dyDescent="0.35">
      <c r="C60" t="s">
        <v>94</v>
      </c>
      <c r="D60" s="5">
        <v>73000</v>
      </c>
      <c r="E60" s="5">
        <v>-265000</v>
      </c>
      <c r="F60" s="5">
        <v>127000</v>
      </c>
      <c r="G60" s="5">
        <v>-95000</v>
      </c>
      <c r="I60" s="5">
        <v>-283000</v>
      </c>
      <c r="J60" s="5">
        <v>-43000</v>
      </c>
      <c r="K60" s="5">
        <v>723000</v>
      </c>
      <c r="L60" s="5">
        <v>-2145000</v>
      </c>
      <c r="M60" s="5">
        <v>240000</v>
      </c>
      <c r="N60" s="5">
        <v>253000</v>
      </c>
      <c r="O60" s="5">
        <v>379000</v>
      </c>
      <c r="P60" s="5">
        <v>-1063000</v>
      </c>
      <c r="Q60" s="5">
        <v>-74000</v>
      </c>
      <c r="R60" s="5">
        <v>-309000</v>
      </c>
      <c r="S60" s="5">
        <v>830000</v>
      </c>
      <c r="T60" s="5">
        <v>540000</v>
      </c>
      <c r="U60" s="5">
        <v>2578000</v>
      </c>
      <c r="V60" s="5">
        <v>-341000</v>
      </c>
    </row>
    <row r="61" spans="2:22" ht="15.5" x14ac:dyDescent="0.35">
      <c r="C61" t="s">
        <v>92</v>
      </c>
      <c r="D61" s="5">
        <v>511000</v>
      </c>
      <c r="E61" s="5">
        <v>430000</v>
      </c>
      <c r="F61" s="5">
        <v>299000</v>
      </c>
      <c r="G61" s="5">
        <v>148000</v>
      </c>
      <c r="I61" s="5">
        <v>1018000</v>
      </c>
      <c r="J61" s="5">
        <v>779000</v>
      </c>
      <c r="K61" s="5">
        <v>922000</v>
      </c>
      <c r="L61" s="5">
        <v>861000</v>
      </c>
      <c r="M61" s="5">
        <v>850000</v>
      </c>
      <c r="N61" s="5">
        <v>76000</v>
      </c>
      <c r="O61" s="5">
        <v>64000</v>
      </c>
      <c r="P61" s="5">
        <v>27000</v>
      </c>
      <c r="Q61" s="5">
        <v>26000</v>
      </c>
      <c r="R61" s="5">
        <v>38000</v>
      </c>
      <c r="S61" s="5">
        <v>23000</v>
      </c>
      <c r="T61" s="5">
        <v>14000</v>
      </c>
      <c r="U61" s="5">
        <v>19000</v>
      </c>
      <c r="V61" s="5">
        <v>51000</v>
      </c>
    </row>
    <row r="62" spans="2:22" ht="15.5" x14ac:dyDescent="0.35">
      <c r="C62" t="s">
        <v>97</v>
      </c>
      <c r="D62" s="5">
        <v>2000</v>
      </c>
      <c r="E62" s="5">
        <v>-1000</v>
      </c>
      <c r="F62" s="5">
        <v>14000</v>
      </c>
      <c r="G62" s="5">
        <v>-4000</v>
      </c>
      <c r="I62" s="5">
        <v>7000</v>
      </c>
      <c r="J62" s="5">
        <v>-12000</v>
      </c>
      <c r="K62" s="5">
        <v>-1000</v>
      </c>
      <c r="L62" s="5">
        <v>4000</v>
      </c>
      <c r="M62" s="5">
        <v>13000</v>
      </c>
      <c r="N62" s="5">
        <v>-4000</v>
      </c>
    </row>
    <row r="63" spans="2:22" ht="15.5" x14ac:dyDescent="0.35">
      <c r="C63" t="s">
        <v>98</v>
      </c>
      <c r="D63" s="5">
        <v>901000</v>
      </c>
      <c r="E63" s="5">
        <v>-362000</v>
      </c>
      <c r="F63" s="5">
        <v>10005000</v>
      </c>
      <c r="G63" s="5">
        <v>953000</v>
      </c>
      <c r="I63" s="5">
        <v>11039000</v>
      </c>
      <c r="J63" s="5">
        <v>3502000</v>
      </c>
      <c r="K63" s="5">
        <v>4088000</v>
      </c>
      <c r="L63" s="5">
        <v>824000</v>
      </c>
      <c r="M63" s="5">
        <v>2985000</v>
      </c>
      <c r="N63" s="5">
        <v>1148000</v>
      </c>
      <c r="O63" s="5">
        <v>1292000</v>
      </c>
      <c r="P63" s="5">
        <v>-390000</v>
      </c>
      <c r="Q63" s="5">
        <v>673000</v>
      </c>
      <c r="R63" s="5">
        <v>317000</v>
      </c>
      <c r="S63" s="5">
        <v>-913000</v>
      </c>
      <c r="T63" s="5">
        <v>-770000</v>
      </c>
      <c r="U63" s="5">
        <v>-4431000</v>
      </c>
      <c r="V63" s="5">
        <v>-3603000</v>
      </c>
    </row>
    <row r="64" spans="2:22" ht="15.5" x14ac:dyDescent="0.35">
      <c r="C64" t="s">
        <v>28</v>
      </c>
      <c r="D64" s="5">
        <v>1914000</v>
      </c>
      <c r="E64" s="5">
        <v>-1487000</v>
      </c>
      <c r="F64" s="5">
        <v>9350000</v>
      </c>
      <c r="G64" s="5">
        <v>-3137000</v>
      </c>
      <c r="I64" s="5">
        <v>2708000</v>
      </c>
      <c r="J64" s="5">
        <v>-11174000</v>
      </c>
      <c r="K64" s="5">
        <v>-1140000</v>
      </c>
      <c r="L64" s="5">
        <v>3147000</v>
      </c>
      <c r="M64" s="5">
        <v>12232000</v>
      </c>
      <c r="N64" s="5">
        <v>-7825000</v>
      </c>
      <c r="O64" s="5">
        <v>-4333000</v>
      </c>
      <c r="P64" s="5">
        <v>8562000</v>
      </c>
      <c r="Q64" s="5">
        <v>-2206000</v>
      </c>
      <c r="R64" s="5">
        <v>4389000</v>
      </c>
      <c r="S64" s="5">
        <v>7088000</v>
      </c>
      <c r="T64" s="5">
        <v>-4472000</v>
      </c>
      <c r="U64" s="5">
        <v>-6804000</v>
      </c>
      <c r="V64" s="5">
        <v>-9301000</v>
      </c>
    </row>
    <row r="65" spans="2:22" ht="15.5" x14ac:dyDescent="0.35">
      <c r="C65" t="s">
        <v>27</v>
      </c>
      <c r="D65" s="5">
        <v>-271000</v>
      </c>
      <c r="E65" s="5">
        <v>193000</v>
      </c>
      <c r="F65" s="5">
        <v>31000</v>
      </c>
      <c r="G65" s="5">
        <v>810000</v>
      </c>
      <c r="I65" s="5">
        <v>1551000</v>
      </c>
      <c r="J65" s="5">
        <v>2880000</v>
      </c>
      <c r="K65" s="5">
        <v>740000</v>
      </c>
      <c r="L65" s="5">
        <v>-251000</v>
      </c>
      <c r="M65" s="5">
        <v>-2668000</v>
      </c>
      <c r="N65" s="5">
        <v>2880000</v>
      </c>
      <c r="O65" s="5">
        <v>1047000</v>
      </c>
      <c r="P65" s="5">
        <v>-2437000</v>
      </c>
      <c r="Q65" s="5">
        <v>460000</v>
      </c>
      <c r="R65" s="5">
        <v>-2220000</v>
      </c>
      <c r="S65" s="5">
        <v>-4108000</v>
      </c>
      <c r="T65" s="5">
        <v>-1970000</v>
      </c>
      <c r="U65" s="5">
        <v>654000</v>
      </c>
      <c r="V65" s="5">
        <v>-7173000</v>
      </c>
    </row>
    <row r="66" spans="2:22" ht="15.5" x14ac:dyDescent="0.35">
      <c r="C66" t="s">
        <v>102</v>
      </c>
      <c r="D66" s="5">
        <v>1643000</v>
      </c>
      <c r="E66" s="5">
        <v>-1294000</v>
      </c>
      <c r="F66" s="5">
        <v>9381000</v>
      </c>
      <c r="G66" s="5">
        <v>-2327000</v>
      </c>
      <c r="I66" s="5">
        <v>4259000</v>
      </c>
      <c r="J66" s="5">
        <v>-8294000</v>
      </c>
      <c r="K66" s="5">
        <v>-400000</v>
      </c>
      <c r="L66" s="5">
        <v>2896000</v>
      </c>
      <c r="M66" s="5">
        <v>9564000</v>
      </c>
      <c r="N66" s="5">
        <v>-4945000</v>
      </c>
      <c r="O66" s="5">
        <v>-3286000</v>
      </c>
      <c r="P66" s="5">
        <v>6125000</v>
      </c>
      <c r="Q66" s="5">
        <v>-1746000</v>
      </c>
      <c r="R66" s="5">
        <v>2169000</v>
      </c>
      <c r="S66" s="5">
        <v>2980000</v>
      </c>
      <c r="T66" s="5">
        <v>-6442000</v>
      </c>
      <c r="U66" s="5">
        <v>-6150000</v>
      </c>
      <c r="V66" s="5">
        <v>-16474000</v>
      </c>
    </row>
    <row r="67" spans="2:22" ht="15.5" x14ac:dyDescent="0.35">
      <c r="C67" t="s">
        <v>103</v>
      </c>
      <c r="E67" s="5">
        <v>-275000</v>
      </c>
      <c r="I67" s="5">
        <v>-275000</v>
      </c>
      <c r="J67" s="5">
        <v>-102000</v>
      </c>
      <c r="K67" s="5">
        <v>-100000</v>
      </c>
      <c r="L67" s="5">
        <v>-39000</v>
      </c>
      <c r="M67" s="5">
        <v>-94000</v>
      </c>
      <c r="N67" s="5">
        <v>773000</v>
      </c>
      <c r="O67" s="5">
        <v>-53000</v>
      </c>
      <c r="P67" s="5">
        <v>508000</v>
      </c>
      <c r="Q67" s="5">
        <v>-296000</v>
      </c>
      <c r="R67" s="5">
        <v>-313000</v>
      </c>
      <c r="S67" s="5">
        <v>217000</v>
      </c>
    </row>
    <row r="68" spans="2:22" ht="15.5" x14ac:dyDescent="0.35">
      <c r="C68" t="s">
        <v>104</v>
      </c>
      <c r="D68" s="5">
        <v>1643000</v>
      </c>
      <c r="E68" s="5">
        <v>-1569000</v>
      </c>
      <c r="F68" s="5">
        <v>9381000</v>
      </c>
      <c r="G68" s="5">
        <v>-2327000</v>
      </c>
      <c r="I68" s="5">
        <v>3984000</v>
      </c>
      <c r="J68" s="5">
        <v>-8396000</v>
      </c>
      <c r="K68" s="5">
        <v>-500000</v>
      </c>
      <c r="L68" s="5">
        <v>2857000</v>
      </c>
      <c r="M68" s="5">
        <v>9470000</v>
      </c>
      <c r="N68" s="5">
        <v>-4172000</v>
      </c>
      <c r="O68" s="5">
        <v>-3339000</v>
      </c>
      <c r="P68" s="5">
        <v>6633000</v>
      </c>
      <c r="Q68" s="5">
        <v>-2042000</v>
      </c>
      <c r="R68" s="5">
        <v>1856000</v>
      </c>
      <c r="S68" s="5">
        <v>3197000</v>
      </c>
      <c r="T68" s="5">
        <v>-6442000</v>
      </c>
      <c r="U68" s="5">
        <v>-6150000</v>
      </c>
      <c r="V68" s="5">
        <v>-16474000</v>
      </c>
    </row>
    <row r="69" spans="2:22" ht="15.5" x14ac:dyDescent="0.35">
      <c r="C69" t="s">
        <v>105</v>
      </c>
      <c r="D69" s="5">
        <v>1643000</v>
      </c>
      <c r="E69" s="5">
        <v>-1294000</v>
      </c>
      <c r="F69" s="5">
        <v>9381000</v>
      </c>
      <c r="G69" s="5">
        <v>-2327000</v>
      </c>
      <c r="I69" s="5">
        <v>4259000</v>
      </c>
      <c r="J69" s="5">
        <v>-8294000</v>
      </c>
      <c r="K69" s="5">
        <v>-400000</v>
      </c>
      <c r="L69" s="5">
        <v>2896000</v>
      </c>
      <c r="M69" s="5">
        <v>9564000</v>
      </c>
      <c r="N69" s="5">
        <v>-4945000</v>
      </c>
      <c r="O69" s="5">
        <v>-3286000</v>
      </c>
      <c r="P69" s="5">
        <v>6125000</v>
      </c>
      <c r="Q69" s="5">
        <v>-1746000</v>
      </c>
      <c r="R69" s="5">
        <v>2169000</v>
      </c>
      <c r="S69" s="5">
        <v>2980000</v>
      </c>
      <c r="T69" s="5">
        <v>-6442000</v>
      </c>
      <c r="U69" s="5">
        <v>-6150000</v>
      </c>
      <c r="V69" s="5">
        <v>-16474000</v>
      </c>
    </row>
    <row r="70" spans="2:22" ht="15.5" x14ac:dyDescent="0.35">
      <c r="C70" t="s">
        <v>7</v>
      </c>
      <c r="D70" s="5">
        <v>1641000</v>
      </c>
      <c r="E70" s="5">
        <v>-1568000</v>
      </c>
      <c r="F70" s="5">
        <v>9367000</v>
      </c>
      <c r="G70" s="5">
        <v>-2323000</v>
      </c>
      <c r="I70" s="5">
        <v>3977000</v>
      </c>
      <c r="J70" s="5">
        <v>-8384000</v>
      </c>
      <c r="K70" s="5">
        <v>-499000</v>
      </c>
      <c r="L70" s="5">
        <v>2853000</v>
      </c>
      <c r="M70" s="5">
        <v>9457000</v>
      </c>
      <c r="N70" s="5">
        <v>-4168000</v>
      </c>
      <c r="O70" s="5">
        <v>-3339000</v>
      </c>
      <c r="P70" s="5">
        <v>6633000</v>
      </c>
      <c r="Q70" s="5">
        <v>-2042000</v>
      </c>
      <c r="R70" s="5">
        <v>1856000</v>
      </c>
      <c r="S70" s="5">
        <v>3197000</v>
      </c>
      <c r="T70" s="5">
        <v>-6442000</v>
      </c>
      <c r="U70" s="5">
        <v>-6150000</v>
      </c>
      <c r="V70" s="5">
        <v>-16474000</v>
      </c>
    </row>
    <row r="71" spans="2:22" ht="15.5" x14ac:dyDescent="0.35">
      <c r="C71" t="s">
        <v>106</v>
      </c>
      <c r="D71" s="5">
        <v>1643000</v>
      </c>
      <c r="E71" s="5">
        <v>-1294000</v>
      </c>
      <c r="F71" s="5">
        <v>9381000</v>
      </c>
      <c r="G71" s="5">
        <v>-2327000</v>
      </c>
      <c r="I71" s="5">
        <v>4259000</v>
      </c>
      <c r="J71" s="5">
        <v>-8294000</v>
      </c>
      <c r="K71" s="5">
        <v>-400000</v>
      </c>
      <c r="L71" s="5">
        <v>2896000</v>
      </c>
      <c r="M71" s="5">
        <v>9564000</v>
      </c>
      <c r="N71" s="5">
        <v>-4945000</v>
      </c>
      <c r="O71" s="5">
        <v>-3286000</v>
      </c>
      <c r="P71" s="5">
        <v>6125000</v>
      </c>
      <c r="Q71" s="5">
        <v>-1746000</v>
      </c>
      <c r="R71" s="5">
        <v>2169000</v>
      </c>
      <c r="S71" s="5">
        <v>2980000</v>
      </c>
      <c r="T71" s="5">
        <v>-6442000</v>
      </c>
      <c r="U71" s="5">
        <v>-6150000</v>
      </c>
      <c r="V71" s="5">
        <v>-16474000</v>
      </c>
    </row>
    <row r="72" spans="2:22" ht="15.5" x14ac:dyDescent="0.35">
      <c r="C72" t="s">
        <v>107</v>
      </c>
      <c r="D72" s="5">
        <v>1643000</v>
      </c>
      <c r="E72" s="5">
        <v>-1569000</v>
      </c>
      <c r="F72" s="5">
        <v>9381000</v>
      </c>
      <c r="G72" s="5">
        <v>-2327000</v>
      </c>
      <c r="I72" s="5">
        <v>3984000</v>
      </c>
      <c r="J72" s="5">
        <v>-8396000</v>
      </c>
      <c r="K72" s="5">
        <v>-500000</v>
      </c>
      <c r="L72" s="5">
        <v>2857000</v>
      </c>
      <c r="M72" s="5">
        <v>9470000</v>
      </c>
      <c r="N72" s="5">
        <v>-4172000</v>
      </c>
      <c r="O72" s="5">
        <v>-3339000</v>
      </c>
      <c r="P72" s="5">
        <v>6633000</v>
      </c>
      <c r="Q72" s="5">
        <v>-2042000</v>
      </c>
      <c r="R72" s="5">
        <v>1856000</v>
      </c>
      <c r="S72" s="5">
        <v>3197000</v>
      </c>
      <c r="T72" s="5">
        <v>-6442000</v>
      </c>
      <c r="U72" s="5">
        <v>-6150000</v>
      </c>
      <c r="V72" s="5">
        <v>-16474000</v>
      </c>
    </row>
    <row r="73" spans="2:22" ht="15.5" x14ac:dyDescent="0.35">
      <c r="C73" t="s">
        <v>108</v>
      </c>
      <c r="D73" s="5">
        <v>1643000</v>
      </c>
      <c r="E73" s="5">
        <v>-1569000</v>
      </c>
      <c r="F73" s="5">
        <v>9381000</v>
      </c>
      <c r="G73" s="5">
        <v>-2327000</v>
      </c>
      <c r="I73" s="5">
        <v>3984000</v>
      </c>
      <c r="J73" s="5">
        <v>-8396000</v>
      </c>
      <c r="K73" s="5">
        <v>-500000</v>
      </c>
      <c r="L73" s="5">
        <v>2857000</v>
      </c>
      <c r="M73" s="5">
        <v>9470000</v>
      </c>
      <c r="N73" s="5">
        <v>-4172000</v>
      </c>
      <c r="O73" s="5">
        <v>-3339000</v>
      </c>
      <c r="P73" s="5">
        <v>6633000</v>
      </c>
      <c r="Q73" s="5">
        <v>-2042000</v>
      </c>
      <c r="R73" s="5">
        <v>1856000</v>
      </c>
      <c r="S73" s="5">
        <v>3197000</v>
      </c>
      <c r="T73" s="5">
        <v>-6442000</v>
      </c>
      <c r="U73" s="5">
        <v>-6150000</v>
      </c>
      <c r="V73" s="5">
        <v>-16474000</v>
      </c>
    </row>
    <row r="75" spans="2:22" ht="15.5" x14ac:dyDescent="0.35">
      <c r="B75" t="s">
        <v>109</v>
      </c>
      <c r="C75" t="s">
        <v>110</v>
      </c>
    </row>
    <row r="76" spans="2:22" ht="15.5" x14ac:dyDescent="0.35">
      <c r="C76" t="s">
        <v>111</v>
      </c>
    </row>
    <row r="77" spans="2:22" ht="15.5" x14ac:dyDescent="0.35">
      <c r="C77" t="s">
        <v>19</v>
      </c>
      <c r="D77" s="5">
        <v>32317000</v>
      </c>
      <c r="E77" s="5">
        <v>39776000</v>
      </c>
      <c r="F77" s="5">
        <v>33915000</v>
      </c>
      <c r="G77" s="5">
        <v>14922000</v>
      </c>
      <c r="I77" s="5">
        <v>39776000</v>
      </c>
      <c r="J77" s="5">
        <v>14487000</v>
      </c>
      <c r="K77" s="5">
        <v>25757000</v>
      </c>
      <c r="L77" s="5">
        <v>31225000</v>
      </c>
      <c r="M77" s="5">
        <v>38411000</v>
      </c>
      <c r="N77" s="5">
        <v>4823000</v>
      </c>
      <c r="O77" s="5">
        <v>3130000</v>
      </c>
      <c r="P77" s="5">
        <v>2818000</v>
      </c>
      <c r="Q77" s="5">
        <v>3092000</v>
      </c>
      <c r="R77" s="5">
        <v>4221000</v>
      </c>
      <c r="S77" s="5">
        <v>1885000</v>
      </c>
      <c r="T77" s="5">
        <v>2661000</v>
      </c>
      <c r="U77" s="5">
        <v>5686000</v>
      </c>
      <c r="V77" s="5">
        <v>2438000</v>
      </c>
    </row>
    <row r="78" spans="2:22" ht="15.5" x14ac:dyDescent="0.35">
      <c r="C78" t="s">
        <v>412</v>
      </c>
      <c r="D78" s="5">
        <v>4000000</v>
      </c>
      <c r="E78" s="5">
        <v>5000000</v>
      </c>
      <c r="I78" s="5">
        <v>5000000</v>
      </c>
      <c r="L78" s="5">
        <v>8500000</v>
      </c>
    </row>
    <row r="79" spans="2:22" ht="15.5" x14ac:dyDescent="0.35">
      <c r="C79" t="s">
        <v>113</v>
      </c>
      <c r="D79" s="5">
        <v>7053000</v>
      </c>
      <c r="E79" s="5">
        <v>8986000</v>
      </c>
      <c r="F79" s="5">
        <v>9094000</v>
      </c>
      <c r="G79" s="5">
        <v>7387000</v>
      </c>
      <c r="I79" s="5">
        <v>8986000</v>
      </c>
      <c r="J79" s="5">
        <v>7530000</v>
      </c>
      <c r="K79" s="5">
        <v>12654000</v>
      </c>
      <c r="L79" s="5">
        <v>14475000</v>
      </c>
      <c r="M79" s="5">
        <v>16469000</v>
      </c>
      <c r="N79" s="5">
        <v>13185000</v>
      </c>
      <c r="O79" s="5">
        <v>11536000</v>
      </c>
      <c r="P79" s="5">
        <v>21847000</v>
      </c>
      <c r="Q79" s="5">
        <v>22217000</v>
      </c>
      <c r="R79" s="5">
        <v>27843000</v>
      </c>
      <c r="S79" s="5">
        <v>29695000</v>
      </c>
      <c r="T79" s="5">
        <v>35234000</v>
      </c>
      <c r="U79" s="5">
        <v>50098000</v>
      </c>
      <c r="V79" s="5">
        <v>57686000</v>
      </c>
    </row>
    <row r="80" spans="2:22" ht="15.5" x14ac:dyDescent="0.35">
      <c r="C80" t="s">
        <v>115</v>
      </c>
      <c r="D80" s="5">
        <v>139000</v>
      </c>
      <c r="E80" s="5">
        <v>410000</v>
      </c>
      <c r="F80" s="5">
        <v>329000</v>
      </c>
      <c r="G80" s="5">
        <v>517000</v>
      </c>
      <c r="I80" s="5">
        <v>410000</v>
      </c>
      <c r="J80" s="5">
        <v>939000</v>
      </c>
      <c r="K80" s="5">
        <v>1300000</v>
      </c>
      <c r="L80" s="5">
        <v>783000</v>
      </c>
      <c r="M80" s="5">
        <v>931000</v>
      </c>
      <c r="N80" s="5">
        <v>428000</v>
      </c>
      <c r="O80" s="5">
        <v>509000</v>
      </c>
      <c r="P80" s="5">
        <v>1386000</v>
      </c>
      <c r="Q80" s="5">
        <v>639000</v>
      </c>
      <c r="R80" s="5">
        <v>1136000</v>
      </c>
      <c r="S80" s="5">
        <v>1128000</v>
      </c>
      <c r="T80" s="5">
        <v>976000</v>
      </c>
      <c r="U80" s="5">
        <v>1151000</v>
      </c>
      <c r="V80" s="5">
        <v>1360000</v>
      </c>
    </row>
    <row r="81" spans="3:22" ht="15.5" x14ac:dyDescent="0.35">
      <c r="C81" t="s">
        <v>114</v>
      </c>
      <c r="D81" s="5">
        <v>926000</v>
      </c>
      <c r="E81" s="5">
        <v>380000</v>
      </c>
      <c r="F81" s="5">
        <v>456000</v>
      </c>
      <c r="G81" s="5">
        <v>654000</v>
      </c>
      <c r="I81" s="5">
        <v>380000</v>
      </c>
      <c r="J81" s="5">
        <v>642000</v>
      </c>
      <c r="K81" s="5">
        <v>743000</v>
      </c>
      <c r="L81" s="5">
        <v>808000</v>
      </c>
      <c r="M81" s="5">
        <v>718000</v>
      </c>
      <c r="N81" s="5">
        <v>718000</v>
      </c>
      <c r="O81" s="5">
        <v>536000</v>
      </c>
      <c r="P81" s="5">
        <v>234000</v>
      </c>
      <c r="Q81" s="5">
        <v>77000</v>
      </c>
      <c r="R81" s="5">
        <v>27000</v>
      </c>
      <c r="S81" s="5">
        <v>54000</v>
      </c>
      <c r="T81" s="5">
        <v>42000</v>
      </c>
      <c r="U81" s="5">
        <v>30000</v>
      </c>
      <c r="V81" s="5">
        <v>2606000</v>
      </c>
    </row>
    <row r="82" spans="3:22" ht="15.5" x14ac:dyDescent="0.35">
      <c r="C82" t="s">
        <v>116</v>
      </c>
      <c r="D82" s="5">
        <v>7053000</v>
      </c>
      <c r="E82" s="5">
        <v>8986000</v>
      </c>
      <c r="F82" s="5">
        <v>9094000</v>
      </c>
      <c r="G82" s="5">
        <v>7387000</v>
      </c>
      <c r="I82" s="5">
        <v>8986000</v>
      </c>
      <c r="J82" s="5">
        <v>7530000</v>
      </c>
      <c r="K82" s="5">
        <v>12654000</v>
      </c>
      <c r="L82" s="5">
        <v>14475000</v>
      </c>
      <c r="M82" s="5">
        <v>16469000</v>
      </c>
      <c r="N82" s="5">
        <v>13185000</v>
      </c>
      <c r="O82" s="5">
        <v>11536000</v>
      </c>
      <c r="P82" s="5">
        <v>21847000</v>
      </c>
      <c r="Q82" s="5">
        <v>22217000</v>
      </c>
      <c r="R82" s="5">
        <v>27843000</v>
      </c>
      <c r="S82" s="5">
        <v>29695000</v>
      </c>
      <c r="T82" s="5">
        <v>35234000</v>
      </c>
      <c r="U82" s="5">
        <v>50098000</v>
      </c>
      <c r="V82" s="5">
        <v>57686000</v>
      </c>
    </row>
    <row r="83" spans="3:22" ht="15.5" x14ac:dyDescent="0.35">
      <c r="C83" t="s">
        <v>117</v>
      </c>
      <c r="D83" s="5">
        <v>224000</v>
      </c>
      <c r="E83" s="5">
        <v>335000</v>
      </c>
      <c r="F83" s="5">
        <v>1738000</v>
      </c>
      <c r="G83" s="5">
        <v>1105000</v>
      </c>
      <c r="I83" s="5">
        <v>335000</v>
      </c>
      <c r="J83" s="5">
        <v>186000</v>
      </c>
      <c r="K83" s="5">
        <v>2124000</v>
      </c>
      <c r="L83" s="5">
        <v>724000</v>
      </c>
      <c r="M83" s="5">
        <v>2148000</v>
      </c>
      <c r="N83" s="5">
        <v>159000</v>
      </c>
      <c r="O83" s="5">
        <v>2663000</v>
      </c>
      <c r="P83" s="5">
        <v>2030000</v>
      </c>
      <c r="Q83" s="5">
        <v>768000</v>
      </c>
      <c r="R83" s="5">
        <v>468000</v>
      </c>
      <c r="S83" s="5">
        <v>2728000</v>
      </c>
      <c r="T83" s="5">
        <v>982000</v>
      </c>
      <c r="U83" s="5">
        <v>2460000</v>
      </c>
      <c r="V83" s="5">
        <v>1044000</v>
      </c>
    </row>
    <row r="84" spans="3:22" ht="15.5" x14ac:dyDescent="0.35">
      <c r="C84" t="s">
        <v>118</v>
      </c>
      <c r="D84" s="5">
        <v>224000</v>
      </c>
      <c r="E84" s="5">
        <v>335000</v>
      </c>
      <c r="F84" s="5">
        <v>1738000</v>
      </c>
      <c r="G84" s="5">
        <v>1105000</v>
      </c>
      <c r="I84" s="5">
        <v>335000</v>
      </c>
      <c r="J84" s="5">
        <v>186000</v>
      </c>
      <c r="K84" s="5">
        <v>2124000</v>
      </c>
      <c r="L84" s="5">
        <v>724000</v>
      </c>
      <c r="M84" s="5">
        <v>2148000</v>
      </c>
      <c r="N84" s="5">
        <v>159000</v>
      </c>
      <c r="O84" s="5">
        <v>2663000</v>
      </c>
      <c r="P84" s="5">
        <v>2030000</v>
      </c>
      <c r="Q84" s="5">
        <v>768000</v>
      </c>
      <c r="R84" s="5">
        <v>468000</v>
      </c>
      <c r="S84" s="5">
        <v>2728000</v>
      </c>
      <c r="T84" s="5">
        <v>982000</v>
      </c>
      <c r="U84" s="5">
        <v>2460000</v>
      </c>
      <c r="V84" s="5">
        <v>1044000</v>
      </c>
    </row>
    <row r="85" spans="3:22" ht="15.5" x14ac:dyDescent="0.35">
      <c r="C85" t="s">
        <v>119</v>
      </c>
      <c r="D85" s="5">
        <v>28833000</v>
      </c>
      <c r="E85" s="5">
        <v>26770000</v>
      </c>
      <c r="F85" s="5">
        <v>25362000</v>
      </c>
      <c r="G85" s="5">
        <v>25998000</v>
      </c>
      <c r="I85" s="5">
        <v>26770000</v>
      </c>
      <c r="J85" s="5">
        <v>47309000</v>
      </c>
      <c r="K85" s="5">
        <v>49815000</v>
      </c>
      <c r="L85" s="5">
        <v>60361000</v>
      </c>
      <c r="M85" s="5">
        <v>54554000</v>
      </c>
      <c r="N85" s="5">
        <v>44761000</v>
      </c>
      <c r="O85" s="5">
        <v>45367000</v>
      </c>
      <c r="P85" s="5">
        <v>58943000</v>
      </c>
      <c r="Q85" s="5">
        <v>50150000</v>
      </c>
      <c r="R85" s="5">
        <v>52079000</v>
      </c>
      <c r="S85" s="5">
        <v>57840000</v>
      </c>
      <c r="T85" s="5">
        <v>61691000</v>
      </c>
      <c r="U85" s="5">
        <v>62470000</v>
      </c>
      <c r="V85" s="5">
        <v>72711000</v>
      </c>
    </row>
    <row r="86" spans="3:22" ht="15.5" x14ac:dyDescent="0.35">
      <c r="C86" t="s">
        <v>97</v>
      </c>
      <c r="V86" s="5">
        <v>-7512000</v>
      </c>
    </row>
    <row r="87" spans="3:22" ht="15.5" x14ac:dyDescent="0.35">
      <c r="C87" t="s">
        <v>121</v>
      </c>
      <c r="D87" s="5">
        <v>78251000</v>
      </c>
      <c r="E87" s="5">
        <v>85171000</v>
      </c>
      <c r="F87" s="5">
        <v>77775000</v>
      </c>
      <c r="G87" s="5">
        <v>54933000</v>
      </c>
      <c r="I87" s="5">
        <v>85171000</v>
      </c>
      <c r="J87" s="5">
        <v>74767000</v>
      </c>
      <c r="K87" s="5">
        <v>94738000</v>
      </c>
      <c r="L87" s="5">
        <v>119314000</v>
      </c>
      <c r="M87" s="5">
        <v>117158000</v>
      </c>
      <c r="N87" s="5">
        <v>71563000</v>
      </c>
      <c r="O87" s="5">
        <v>71356000</v>
      </c>
      <c r="P87" s="5">
        <v>92279000</v>
      </c>
      <c r="Q87" s="5">
        <v>87720000</v>
      </c>
      <c r="R87" s="5">
        <v>87547000</v>
      </c>
      <c r="S87" s="5">
        <v>104596000</v>
      </c>
      <c r="T87" s="5">
        <v>115787000</v>
      </c>
      <c r="U87" s="5">
        <v>137976000</v>
      </c>
      <c r="V87" s="5">
        <v>155382000</v>
      </c>
    </row>
    <row r="88" spans="3:22" ht="15.5" x14ac:dyDescent="0.35">
      <c r="C88" t="s">
        <v>122</v>
      </c>
    </row>
    <row r="89" spans="3:22" ht="15.5" x14ac:dyDescent="0.35">
      <c r="C89" t="s">
        <v>128</v>
      </c>
      <c r="D89" s="5">
        <v>3293000</v>
      </c>
      <c r="E89" s="5">
        <v>3564000</v>
      </c>
      <c r="F89" s="5">
        <v>3289000</v>
      </c>
      <c r="G89" s="5">
        <v>3262000</v>
      </c>
      <c r="I89" s="5">
        <v>3564000</v>
      </c>
      <c r="J89" s="5">
        <v>1935000</v>
      </c>
      <c r="L89" s="5">
        <v>3000</v>
      </c>
      <c r="P89" s="5">
        <v>8000</v>
      </c>
      <c r="R89" s="5">
        <v>36000</v>
      </c>
      <c r="S89" s="5">
        <v>212000</v>
      </c>
      <c r="T89" s="5">
        <v>549000</v>
      </c>
      <c r="U89" s="5">
        <v>951000</v>
      </c>
    </row>
    <row r="90" spans="3:22" ht="15.5" x14ac:dyDescent="0.35">
      <c r="C90" t="s">
        <v>126</v>
      </c>
      <c r="D90" s="5">
        <v>57720000</v>
      </c>
      <c r="E90" s="5">
        <v>59282000</v>
      </c>
      <c r="F90" s="5">
        <v>61554000</v>
      </c>
      <c r="G90" s="5">
        <v>55286000</v>
      </c>
      <c r="I90" s="5">
        <v>59282000</v>
      </c>
      <c r="J90" s="5">
        <v>57835000</v>
      </c>
      <c r="K90" s="5">
        <v>58193000</v>
      </c>
      <c r="L90" s="5">
        <v>50848000</v>
      </c>
      <c r="M90" s="5">
        <v>52676000</v>
      </c>
      <c r="N90" s="5">
        <v>60206000</v>
      </c>
      <c r="O90" s="5">
        <v>69087000</v>
      </c>
      <c r="P90" s="5">
        <v>85121000</v>
      </c>
      <c r="Q90" s="5">
        <v>95614000</v>
      </c>
      <c r="R90" s="5">
        <v>106458000</v>
      </c>
      <c r="S90" s="5">
        <v>117748000</v>
      </c>
      <c r="T90" s="5">
        <v>128928000</v>
      </c>
      <c r="U90" s="5">
        <v>139928000</v>
      </c>
      <c r="V90" s="5">
        <v>150665000</v>
      </c>
    </row>
    <row r="91" spans="3:22" ht="15.5" x14ac:dyDescent="0.35">
      <c r="C91" t="s">
        <v>127</v>
      </c>
      <c r="D91" s="5">
        <v>3503000</v>
      </c>
      <c r="E91" s="5">
        <v>3503000</v>
      </c>
      <c r="F91" s="5">
        <v>2765000</v>
      </c>
      <c r="G91" s="5">
        <v>9371000</v>
      </c>
      <c r="I91" s="5">
        <v>3503000</v>
      </c>
      <c r="J91" s="5">
        <v>9371000</v>
      </c>
      <c r="K91" s="5">
        <v>10108000</v>
      </c>
      <c r="L91" s="5">
        <v>10108000</v>
      </c>
      <c r="M91" s="5">
        <v>8123000</v>
      </c>
      <c r="N91" s="5">
        <v>8123000</v>
      </c>
      <c r="O91" s="5">
        <v>8123000</v>
      </c>
    </row>
    <row r="92" spans="3:22" ht="15.5" x14ac:dyDescent="0.35">
      <c r="C92" t="s">
        <v>130</v>
      </c>
      <c r="O92" s="5">
        <v>7809000</v>
      </c>
      <c r="P92" s="5">
        <v>7809000</v>
      </c>
      <c r="Q92" s="5">
        <v>7809000</v>
      </c>
      <c r="R92" s="5">
        <v>7809000</v>
      </c>
      <c r="S92" s="5">
        <v>7809000</v>
      </c>
      <c r="T92" s="5">
        <v>7809000</v>
      </c>
      <c r="U92" s="5">
        <v>7809000</v>
      </c>
      <c r="V92" s="5">
        <v>7809000</v>
      </c>
    </row>
    <row r="93" spans="3:22" ht="15.5" x14ac:dyDescent="0.35">
      <c r="C93" t="s">
        <v>131</v>
      </c>
      <c r="D93" s="5">
        <v>42000</v>
      </c>
      <c r="E93" s="5">
        <v>47000</v>
      </c>
      <c r="F93" s="5">
        <v>52000</v>
      </c>
      <c r="G93" s="5">
        <v>57000</v>
      </c>
      <c r="I93" s="5">
        <v>47000</v>
      </c>
      <c r="J93" s="5">
        <v>76000</v>
      </c>
      <c r="K93" s="5">
        <v>87000</v>
      </c>
      <c r="L93" s="5">
        <v>159000</v>
      </c>
      <c r="M93" s="5">
        <v>238000</v>
      </c>
      <c r="N93" s="5">
        <v>274000</v>
      </c>
      <c r="O93" s="5">
        <v>102000</v>
      </c>
      <c r="P93" s="5">
        <v>171000</v>
      </c>
      <c r="Q93" s="5">
        <v>115000</v>
      </c>
      <c r="R93" s="5">
        <v>329000</v>
      </c>
      <c r="S93" s="5">
        <v>555000</v>
      </c>
      <c r="T93" s="5">
        <v>737000</v>
      </c>
      <c r="U93" s="5">
        <v>781000</v>
      </c>
    </row>
    <row r="94" spans="3:22" ht="15.5" x14ac:dyDescent="0.35">
      <c r="C94" t="s">
        <v>133</v>
      </c>
      <c r="D94" s="5">
        <v>84629000</v>
      </c>
      <c r="E94" s="5">
        <v>86663000</v>
      </c>
      <c r="F94" s="5">
        <v>85214000</v>
      </c>
      <c r="G94" s="5">
        <v>77620000</v>
      </c>
      <c r="I94" s="5">
        <v>86663000</v>
      </c>
      <c r="J94" s="5">
        <v>87147000</v>
      </c>
      <c r="K94" s="5">
        <v>87932000</v>
      </c>
      <c r="L94" s="5">
        <v>72910000</v>
      </c>
      <c r="M94" s="5">
        <v>65864000</v>
      </c>
      <c r="N94" s="5">
        <v>77814000</v>
      </c>
      <c r="O94" s="5">
        <v>94372000</v>
      </c>
      <c r="P94" s="5">
        <v>103547000</v>
      </c>
      <c r="Q94" s="5">
        <v>104137000</v>
      </c>
      <c r="R94" s="5">
        <v>117162000</v>
      </c>
      <c r="S94" s="5">
        <v>128535000</v>
      </c>
      <c r="T94" s="5">
        <v>140420000</v>
      </c>
      <c r="U94" s="5">
        <v>151853000</v>
      </c>
      <c r="V94" s="5">
        <v>162856000</v>
      </c>
    </row>
    <row r="95" spans="3:22" ht="15.5" x14ac:dyDescent="0.35">
      <c r="C95" t="s">
        <v>134</v>
      </c>
      <c r="D95" s="5">
        <v>162880000</v>
      </c>
      <c r="E95" s="5">
        <v>171834000</v>
      </c>
      <c r="F95" s="5">
        <v>162989000</v>
      </c>
      <c r="G95" s="5">
        <v>132553000</v>
      </c>
      <c r="I95" s="5">
        <v>171834000</v>
      </c>
      <c r="J95" s="5">
        <v>161914000</v>
      </c>
      <c r="K95" s="5">
        <v>182670000</v>
      </c>
      <c r="L95" s="5">
        <v>192224000</v>
      </c>
      <c r="M95" s="5">
        <v>183022000</v>
      </c>
      <c r="N95" s="5">
        <v>149377000</v>
      </c>
      <c r="O95" s="5">
        <v>165728000</v>
      </c>
      <c r="P95" s="5">
        <v>195826000</v>
      </c>
      <c r="Q95" s="5">
        <v>191857000</v>
      </c>
      <c r="R95" s="5">
        <v>204709000</v>
      </c>
      <c r="S95" s="5">
        <v>233131000</v>
      </c>
      <c r="T95" s="5">
        <v>256207000</v>
      </c>
      <c r="U95" s="5">
        <v>289829000</v>
      </c>
      <c r="V95" s="5">
        <v>318238000</v>
      </c>
    </row>
    <row r="96" spans="3:22" ht="15.5" x14ac:dyDescent="0.35">
      <c r="C96" t="s">
        <v>135</v>
      </c>
    </row>
    <row r="97" spans="3:22" ht="15.5" x14ac:dyDescent="0.35">
      <c r="C97" t="s">
        <v>136</v>
      </c>
    </row>
    <row r="98" spans="3:22" ht="15.5" x14ac:dyDescent="0.35">
      <c r="C98" t="s">
        <v>137</v>
      </c>
      <c r="D98" s="5">
        <v>53497000</v>
      </c>
      <c r="E98" s="5">
        <v>64146000</v>
      </c>
      <c r="F98" s="5">
        <v>53662000</v>
      </c>
      <c r="G98" s="5">
        <v>32584000</v>
      </c>
      <c r="I98" s="5">
        <v>64146000</v>
      </c>
      <c r="J98" s="5">
        <v>58417000</v>
      </c>
      <c r="K98" s="5">
        <v>69677000</v>
      </c>
      <c r="L98" s="5">
        <v>78846000</v>
      </c>
      <c r="M98" s="5">
        <v>70867000</v>
      </c>
      <c r="N98" s="5">
        <v>45164000</v>
      </c>
      <c r="O98" s="5">
        <v>54106000</v>
      </c>
      <c r="P98" s="5">
        <v>79199000</v>
      </c>
      <c r="Q98" s="5">
        <v>78404000</v>
      </c>
      <c r="R98" s="5">
        <v>87257000</v>
      </c>
      <c r="S98" s="5">
        <v>118558000</v>
      </c>
      <c r="T98" s="5">
        <v>148539000</v>
      </c>
      <c r="U98" s="5">
        <v>146716000</v>
      </c>
      <c r="V98" s="5">
        <v>170256000</v>
      </c>
    </row>
    <row r="99" spans="3:22" ht="15.5" x14ac:dyDescent="0.35">
      <c r="C99" t="s">
        <v>138</v>
      </c>
    </row>
    <row r="100" spans="3:22" ht="15.5" x14ac:dyDescent="0.35">
      <c r="C100" t="s">
        <v>139</v>
      </c>
      <c r="D100" s="5">
        <v>43809000</v>
      </c>
      <c r="E100" s="5">
        <v>56030000</v>
      </c>
      <c r="F100" s="5">
        <v>45539000</v>
      </c>
      <c r="G100" s="5">
        <v>20411000</v>
      </c>
      <c r="I100" s="5">
        <v>56030000</v>
      </c>
      <c r="J100" s="5">
        <v>52656000</v>
      </c>
      <c r="K100" s="5">
        <v>61545000</v>
      </c>
      <c r="L100" s="5">
        <v>72002000</v>
      </c>
      <c r="M100" s="5">
        <v>53244000</v>
      </c>
      <c r="N100" s="5">
        <v>37700000</v>
      </c>
      <c r="O100" s="5">
        <v>36928000</v>
      </c>
      <c r="P100" s="5">
        <v>57619000</v>
      </c>
      <c r="Q100" s="5">
        <v>49813000</v>
      </c>
      <c r="R100" s="5">
        <v>57872000</v>
      </c>
      <c r="S100" s="5">
        <v>98084000</v>
      </c>
      <c r="T100" s="5">
        <v>92947000</v>
      </c>
      <c r="U100" s="5">
        <v>122651000</v>
      </c>
      <c r="V100" s="5">
        <v>147713000</v>
      </c>
    </row>
    <row r="101" spans="3:22" ht="15.5" x14ac:dyDescent="0.35">
      <c r="C101" t="s">
        <v>140</v>
      </c>
    </row>
    <row r="102" spans="3:22" ht="15.5" x14ac:dyDescent="0.35">
      <c r="C102" t="s">
        <v>141</v>
      </c>
      <c r="D102" s="5">
        <v>1065000</v>
      </c>
      <c r="E102" s="5">
        <v>790000</v>
      </c>
      <c r="F102" s="5">
        <v>785000</v>
      </c>
      <c r="G102" s="5">
        <v>1171000</v>
      </c>
      <c r="I102" s="5">
        <v>790000</v>
      </c>
      <c r="J102" s="5">
        <v>1581000</v>
      </c>
      <c r="K102" s="5">
        <v>2043000</v>
      </c>
      <c r="L102" s="5">
        <v>1591000</v>
      </c>
      <c r="M102" s="5">
        <v>1649000</v>
      </c>
      <c r="N102" s="5">
        <v>1146000</v>
      </c>
      <c r="O102" s="5">
        <v>1045000</v>
      </c>
      <c r="P102" s="5">
        <v>1620000</v>
      </c>
      <c r="Q102" s="5">
        <v>716000</v>
      </c>
      <c r="R102" s="5">
        <v>1163000</v>
      </c>
      <c r="S102" s="5">
        <v>1182000</v>
      </c>
      <c r="T102" s="5">
        <v>1018000</v>
      </c>
      <c r="U102" s="5">
        <v>1181000</v>
      </c>
      <c r="V102" s="5">
        <v>3966000</v>
      </c>
    </row>
    <row r="103" spans="3:22" ht="15.5" x14ac:dyDescent="0.35">
      <c r="C103" t="s">
        <v>129</v>
      </c>
      <c r="D103" s="5">
        <v>3341000</v>
      </c>
      <c r="E103" s="5">
        <v>4435000</v>
      </c>
      <c r="F103" s="5">
        <v>3470000</v>
      </c>
      <c r="G103" s="5">
        <v>2435000</v>
      </c>
      <c r="I103" s="5">
        <v>4435000</v>
      </c>
      <c r="J103" s="5">
        <v>3538000</v>
      </c>
      <c r="K103" s="5">
        <v>4060000</v>
      </c>
      <c r="L103" s="5">
        <v>3614000</v>
      </c>
      <c r="M103" s="5">
        <v>5720000</v>
      </c>
      <c r="N103" s="5">
        <v>3875000</v>
      </c>
      <c r="O103" s="5">
        <v>3357000</v>
      </c>
      <c r="P103" s="5">
        <v>7027000</v>
      </c>
      <c r="Q103" s="5">
        <v>11574000</v>
      </c>
      <c r="R103" s="5">
        <v>12455000</v>
      </c>
      <c r="S103" s="5">
        <v>4741000</v>
      </c>
      <c r="T103" s="5">
        <v>7693000</v>
      </c>
      <c r="U103" s="5">
        <v>9853000</v>
      </c>
      <c r="V103" s="5">
        <v>6860000</v>
      </c>
    </row>
    <row r="104" spans="3:22" ht="15.5" x14ac:dyDescent="0.35">
      <c r="C104" t="s">
        <v>143</v>
      </c>
      <c r="D104" s="5">
        <v>557000</v>
      </c>
      <c r="E104" s="5">
        <v>915000</v>
      </c>
      <c r="F104" s="5">
        <v>77000</v>
      </c>
      <c r="G104" s="5">
        <v>74000</v>
      </c>
      <c r="I104" s="5">
        <v>915000</v>
      </c>
      <c r="J104" s="5">
        <v>17000</v>
      </c>
      <c r="K104" s="5">
        <v>92000</v>
      </c>
      <c r="L104" s="5">
        <v>145000</v>
      </c>
      <c r="M104" s="5">
        <v>289000</v>
      </c>
      <c r="N104" s="5">
        <v>64000</v>
      </c>
      <c r="O104" s="5">
        <v>67000</v>
      </c>
      <c r="P104" s="5">
        <v>54000</v>
      </c>
      <c r="Q104" s="5">
        <v>40000</v>
      </c>
      <c r="R104" s="5">
        <v>66000</v>
      </c>
      <c r="S104" s="5">
        <v>33000</v>
      </c>
      <c r="T104" s="5">
        <v>41000</v>
      </c>
      <c r="U104" s="5">
        <v>102000</v>
      </c>
      <c r="V104" s="5">
        <v>48000</v>
      </c>
    </row>
    <row r="105" spans="3:22" ht="15.5" x14ac:dyDescent="0.35">
      <c r="C105" t="s">
        <v>823</v>
      </c>
      <c r="O105" s="5">
        <v>11281000</v>
      </c>
      <c r="P105" s="5">
        <v>11281000</v>
      </c>
      <c r="Q105" s="5">
        <v>11281000</v>
      </c>
      <c r="R105" s="5">
        <v>11283000</v>
      </c>
      <c r="S105" s="5">
        <v>11290000</v>
      </c>
      <c r="T105" s="5">
        <v>11289000</v>
      </c>
      <c r="U105" s="5">
        <v>11280000</v>
      </c>
      <c r="V105" s="5">
        <v>11194000</v>
      </c>
    </row>
    <row r="106" spans="3:22" ht="15.5" x14ac:dyDescent="0.35">
      <c r="C106" t="s">
        <v>147</v>
      </c>
    </row>
    <row r="107" spans="3:22" ht="15.5" x14ac:dyDescent="0.35">
      <c r="C107" t="s">
        <v>1532</v>
      </c>
      <c r="U107" s="5">
        <v>8674000</v>
      </c>
      <c r="V107" s="5">
        <v>1743000</v>
      </c>
    </row>
    <row r="108" spans="3:22" ht="15.5" x14ac:dyDescent="0.35">
      <c r="C108" t="s">
        <v>151</v>
      </c>
      <c r="U108" s="5">
        <v>22174000</v>
      </c>
      <c r="V108" s="5">
        <v>27897000</v>
      </c>
    </row>
    <row r="109" spans="3:22" ht="15.5" x14ac:dyDescent="0.35">
      <c r="C109" t="s">
        <v>152</v>
      </c>
      <c r="D109" s="5">
        <v>111000</v>
      </c>
      <c r="E109" s="5">
        <v>148000</v>
      </c>
      <c r="F109" s="5">
        <v>98000</v>
      </c>
      <c r="G109" s="5">
        <v>154000</v>
      </c>
      <c r="I109" s="5">
        <v>148000</v>
      </c>
      <c r="J109" s="5">
        <v>138000</v>
      </c>
      <c r="K109" s="5">
        <v>77000</v>
      </c>
      <c r="L109" s="5">
        <v>218000</v>
      </c>
      <c r="M109" s="5">
        <v>240000</v>
      </c>
      <c r="N109" s="5">
        <v>327000</v>
      </c>
      <c r="T109" s="5">
        <v>29822000</v>
      </c>
    </row>
    <row r="110" spans="3:22" ht="15.5" x14ac:dyDescent="0.35">
      <c r="C110" t="s">
        <v>153</v>
      </c>
      <c r="D110" s="5">
        <v>5163000</v>
      </c>
      <c r="E110" s="5">
        <v>5111000</v>
      </c>
      <c r="F110" s="5">
        <v>5181000</v>
      </c>
      <c r="G110" s="5">
        <v>5204000</v>
      </c>
      <c r="I110" s="5">
        <v>5111000</v>
      </c>
      <c r="J110" s="5">
        <v>4904000</v>
      </c>
      <c r="K110" s="5">
        <v>6004000</v>
      </c>
      <c r="L110" s="5">
        <v>5889000</v>
      </c>
      <c r="M110" s="5">
        <v>7523000</v>
      </c>
      <c r="N110" s="5">
        <v>9051000</v>
      </c>
      <c r="O110" s="5">
        <v>12426000</v>
      </c>
      <c r="P110" s="5">
        <v>14092000</v>
      </c>
      <c r="Q110" s="5">
        <v>17551000</v>
      </c>
      <c r="R110" s="5">
        <v>19508000</v>
      </c>
      <c r="S110" s="5">
        <v>18485000</v>
      </c>
      <c r="T110" s="5">
        <v>14822000</v>
      </c>
      <c r="U110" s="5">
        <v>43825000</v>
      </c>
      <c r="V110" s="5">
        <v>42544000</v>
      </c>
    </row>
    <row r="111" spans="3:22" ht="15.5" x14ac:dyDescent="0.35">
      <c r="C111" t="s">
        <v>154</v>
      </c>
      <c r="D111" s="5">
        <v>5163000</v>
      </c>
      <c r="E111" s="5">
        <v>5111000</v>
      </c>
      <c r="F111" s="5">
        <v>5181000</v>
      </c>
      <c r="G111" s="5">
        <v>5204000</v>
      </c>
      <c r="I111" s="5">
        <v>5111000</v>
      </c>
      <c r="J111" s="5">
        <v>4904000</v>
      </c>
      <c r="K111" s="5">
        <v>6004000</v>
      </c>
      <c r="L111" s="5">
        <v>5889000</v>
      </c>
      <c r="M111" s="5">
        <v>7523000</v>
      </c>
      <c r="N111" s="5">
        <v>9051000</v>
      </c>
      <c r="O111" s="5">
        <v>12426000</v>
      </c>
      <c r="P111" s="5">
        <v>14092000</v>
      </c>
      <c r="Q111" s="5">
        <v>17551000</v>
      </c>
      <c r="R111" s="5">
        <v>19508000</v>
      </c>
      <c r="S111" s="5">
        <v>18485000</v>
      </c>
      <c r="T111" s="5">
        <v>14822000</v>
      </c>
      <c r="U111" s="5">
        <v>43825000</v>
      </c>
      <c r="V111" s="5">
        <v>42544000</v>
      </c>
    </row>
    <row r="112" spans="3:22" ht="15.5" x14ac:dyDescent="0.35">
      <c r="C112" t="s">
        <v>156</v>
      </c>
    </row>
    <row r="113" spans="2:22" ht="15.5" x14ac:dyDescent="0.35">
      <c r="C113" t="s">
        <v>159</v>
      </c>
      <c r="D113" s="5">
        <v>48000</v>
      </c>
      <c r="E113" s="5">
        <v>116000</v>
      </c>
      <c r="F113" s="5">
        <v>168000</v>
      </c>
      <c r="G113" s="5">
        <v>225000</v>
      </c>
      <c r="I113" s="5">
        <v>116000</v>
      </c>
      <c r="J113" s="5">
        <v>249000</v>
      </c>
      <c r="K113" s="5">
        <v>408000</v>
      </c>
      <c r="L113" s="5">
        <v>27000</v>
      </c>
      <c r="M113" s="5">
        <v>278000</v>
      </c>
      <c r="N113" s="5">
        <v>511000</v>
      </c>
      <c r="U113" s="5">
        <v>30848000</v>
      </c>
      <c r="V113" s="5">
        <v>29640000</v>
      </c>
    </row>
    <row r="114" spans="2:22" ht="15.5" x14ac:dyDescent="0.35">
      <c r="C114" t="s">
        <v>155</v>
      </c>
      <c r="K114" s="5">
        <v>974000</v>
      </c>
      <c r="L114" s="5">
        <v>1757000</v>
      </c>
      <c r="M114" s="5">
        <v>2140000</v>
      </c>
      <c r="N114" s="5">
        <v>3750000</v>
      </c>
      <c r="O114" s="5">
        <v>7198000</v>
      </c>
      <c r="P114" s="5">
        <v>9935000</v>
      </c>
      <c r="Q114" s="5">
        <v>13122000</v>
      </c>
      <c r="R114" s="5">
        <v>16172000</v>
      </c>
      <c r="S114" s="5">
        <v>16170000</v>
      </c>
      <c r="T114" s="5">
        <v>12313000</v>
      </c>
      <c r="U114" s="5">
        <v>10745000</v>
      </c>
      <c r="V114" s="5">
        <v>10448000</v>
      </c>
    </row>
    <row r="115" spans="2:22" ht="15.5" x14ac:dyDescent="0.35">
      <c r="C115" t="s">
        <v>160</v>
      </c>
      <c r="D115" s="5">
        <v>58660000</v>
      </c>
      <c r="E115" s="5">
        <v>69257000</v>
      </c>
      <c r="F115" s="5">
        <v>58843000</v>
      </c>
      <c r="G115" s="5">
        <v>37788000</v>
      </c>
      <c r="I115" s="5">
        <v>69257000</v>
      </c>
      <c r="J115" s="5">
        <v>63321000</v>
      </c>
      <c r="K115" s="5">
        <v>75681000</v>
      </c>
      <c r="L115" s="5">
        <v>84735000</v>
      </c>
      <c r="M115" s="5">
        <v>78390000</v>
      </c>
      <c r="N115" s="5">
        <v>54215000</v>
      </c>
      <c r="O115" s="5">
        <v>66532000</v>
      </c>
      <c r="P115" s="5">
        <v>93291000</v>
      </c>
      <c r="Q115" s="5">
        <v>95955000</v>
      </c>
      <c r="R115" s="5">
        <v>106765000</v>
      </c>
      <c r="S115" s="5">
        <v>137043000</v>
      </c>
      <c r="T115" s="5">
        <v>163361000</v>
      </c>
      <c r="U115" s="5">
        <v>190541000</v>
      </c>
      <c r="V115" s="5">
        <v>212800000</v>
      </c>
    </row>
    <row r="116" spans="2:22" ht="15.5" x14ac:dyDescent="0.35">
      <c r="C116" t="s">
        <v>161</v>
      </c>
    </row>
    <row r="117" spans="2:22" ht="15.5" x14ac:dyDescent="0.35">
      <c r="C117" t="s">
        <v>162</v>
      </c>
      <c r="D117" s="5">
        <v>163838000</v>
      </c>
      <c r="E117" s="5">
        <v>163838000</v>
      </c>
      <c r="F117" s="5">
        <v>163838000</v>
      </c>
      <c r="G117" s="5">
        <v>163838000</v>
      </c>
      <c r="I117" s="5">
        <v>163838000</v>
      </c>
      <c r="J117" s="5">
        <v>163838000</v>
      </c>
      <c r="K117" s="5">
        <v>163838000</v>
      </c>
      <c r="L117" s="5">
        <v>163838000</v>
      </c>
      <c r="M117" s="5">
        <v>163838000</v>
      </c>
      <c r="N117" s="5">
        <v>163838000</v>
      </c>
      <c r="O117" s="5">
        <v>163838000</v>
      </c>
      <c r="P117" s="5">
        <v>163838000</v>
      </c>
      <c r="Q117" s="5">
        <v>163838000</v>
      </c>
      <c r="R117" s="5">
        <v>163838000</v>
      </c>
      <c r="S117" s="5">
        <v>163838000</v>
      </c>
      <c r="T117" s="5">
        <v>163838000</v>
      </c>
      <c r="U117" s="5">
        <v>163838000</v>
      </c>
      <c r="V117" s="5">
        <v>163838000</v>
      </c>
    </row>
    <row r="118" spans="2:22" ht="15.5" x14ac:dyDescent="0.35">
      <c r="C118" t="s">
        <v>163</v>
      </c>
      <c r="D118" s="5">
        <v>45880000</v>
      </c>
      <c r="E118" s="5">
        <v>45880000</v>
      </c>
      <c r="F118" s="5">
        <v>45880000</v>
      </c>
      <c r="G118" s="5">
        <v>45880000</v>
      </c>
      <c r="I118" s="5">
        <v>45880000</v>
      </c>
      <c r="J118" s="5">
        <v>45880000</v>
      </c>
      <c r="K118" s="5">
        <v>45880000</v>
      </c>
      <c r="L118" s="5">
        <v>45880000</v>
      </c>
      <c r="M118" s="5">
        <v>45880000</v>
      </c>
      <c r="N118" s="5">
        <v>45880000</v>
      </c>
      <c r="O118" s="5">
        <v>45880000</v>
      </c>
      <c r="P118" s="5">
        <v>45880000</v>
      </c>
      <c r="Q118" s="5">
        <v>45880000</v>
      </c>
      <c r="R118" s="5">
        <v>45880000</v>
      </c>
      <c r="S118" s="5">
        <v>45880000</v>
      </c>
      <c r="T118" s="5">
        <v>45880000</v>
      </c>
      <c r="U118" s="5">
        <v>45880000</v>
      </c>
      <c r="V118" s="5">
        <v>53392000</v>
      </c>
    </row>
    <row r="119" spans="2:22" ht="15.5" x14ac:dyDescent="0.35">
      <c r="C119" t="s">
        <v>164</v>
      </c>
      <c r="D119" s="5">
        <v>-105645000</v>
      </c>
      <c r="E119" s="5">
        <v>-107286000</v>
      </c>
      <c r="F119" s="5">
        <v>-105718000</v>
      </c>
      <c r="G119" s="5">
        <v>-115085000</v>
      </c>
      <c r="I119" s="5">
        <v>-107286000</v>
      </c>
      <c r="J119" s="5">
        <v>-111263000</v>
      </c>
      <c r="K119" s="5">
        <v>-102879000</v>
      </c>
      <c r="L119" s="5">
        <v>-102380000</v>
      </c>
      <c r="M119" s="5">
        <v>-105233000</v>
      </c>
      <c r="N119" s="5">
        <v>-114690000</v>
      </c>
      <c r="O119" s="5">
        <v>-110522000</v>
      </c>
      <c r="P119" s="5">
        <v>-107183000</v>
      </c>
      <c r="Q119" s="5">
        <v>-113816000</v>
      </c>
      <c r="R119" s="5">
        <v>-111774000</v>
      </c>
      <c r="S119" s="5">
        <v>-113630000</v>
      </c>
      <c r="T119" s="5">
        <v>-116872000</v>
      </c>
      <c r="U119" s="5">
        <v>-110430000</v>
      </c>
      <c r="V119" s="5">
        <v>-104280000</v>
      </c>
    </row>
    <row r="120" spans="2:22" ht="15.5" x14ac:dyDescent="0.35">
      <c r="C120" t="s">
        <v>165</v>
      </c>
      <c r="D120" s="5">
        <v>140000</v>
      </c>
      <c r="E120" s="5">
        <v>140000</v>
      </c>
      <c r="F120" s="5">
        <v>140000</v>
      </c>
      <c r="G120" s="5">
        <v>140000</v>
      </c>
      <c r="I120" s="5">
        <v>140000</v>
      </c>
      <c r="J120" s="5">
        <v>140000</v>
      </c>
      <c r="K120" s="5">
        <v>140000</v>
      </c>
      <c r="L120" s="5">
        <v>140000</v>
      </c>
      <c r="M120" s="5">
        <v>140000</v>
      </c>
      <c r="N120" s="5">
        <v>140000</v>
      </c>
      <c r="O120" s="5">
        <v>140000</v>
      </c>
      <c r="P120" s="5">
        <v>140000</v>
      </c>
      <c r="Q120" s="5">
        <v>140000</v>
      </c>
      <c r="R120" s="5">
        <v>140000</v>
      </c>
      <c r="S120" s="5">
        <v>140000</v>
      </c>
      <c r="T120" s="5">
        <v>140000</v>
      </c>
      <c r="U120" s="5">
        <v>140000</v>
      </c>
      <c r="V120" s="5">
        <v>140000</v>
      </c>
    </row>
    <row r="121" spans="2:22" ht="15.5" x14ac:dyDescent="0.35">
      <c r="C121" t="s">
        <v>166</v>
      </c>
      <c r="D121" s="5">
        <v>-105785000</v>
      </c>
      <c r="E121" s="5">
        <v>-107426000</v>
      </c>
      <c r="F121" s="5">
        <v>-105858000</v>
      </c>
      <c r="G121" s="5">
        <v>-115225000</v>
      </c>
      <c r="I121" s="5">
        <v>-107426000</v>
      </c>
      <c r="J121" s="5">
        <v>-111403000</v>
      </c>
      <c r="K121" s="5">
        <v>-103019000</v>
      </c>
      <c r="L121" s="5">
        <v>-102520000</v>
      </c>
      <c r="M121" s="5">
        <v>-105373000</v>
      </c>
      <c r="N121" s="5">
        <v>-114830000</v>
      </c>
      <c r="O121" s="5">
        <v>-110662000</v>
      </c>
      <c r="P121" s="5">
        <v>-107323000</v>
      </c>
      <c r="Q121" s="5">
        <v>-113956000</v>
      </c>
      <c r="R121" s="5">
        <v>-111914000</v>
      </c>
      <c r="S121" s="5">
        <v>-113770000</v>
      </c>
      <c r="T121" s="5">
        <v>-117012000</v>
      </c>
      <c r="U121" s="5">
        <v>-110570000</v>
      </c>
      <c r="V121" s="5">
        <v>-104420000</v>
      </c>
    </row>
    <row r="122" spans="2:22" ht="15.5" x14ac:dyDescent="0.35">
      <c r="C122" t="s">
        <v>167</v>
      </c>
      <c r="D122" s="5">
        <v>-105645000</v>
      </c>
      <c r="E122" s="5">
        <v>-107286000</v>
      </c>
      <c r="F122" s="5">
        <v>-105718000</v>
      </c>
      <c r="G122" s="5">
        <v>-115085000</v>
      </c>
      <c r="I122" s="5">
        <v>-107286000</v>
      </c>
      <c r="J122" s="5">
        <v>-111263000</v>
      </c>
      <c r="K122" s="5">
        <v>-102879000</v>
      </c>
      <c r="L122" s="5">
        <v>-102380000</v>
      </c>
      <c r="M122" s="5">
        <v>-105233000</v>
      </c>
      <c r="N122" s="5">
        <v>-114690000</v>
      </c>
      <c r="O122" s="5">
        <v>-110522000</v>
      </c>
      <c r="P122" s="5">
        <v>-107183000</v>
      </c>
      <c r="Q122" s="5">
        <v>-113816000</v>
      </c>
      <c r="R122" s="5">
        <v>-111774000</v>
      </c>
      <c r="S122" s="5">
        <v>-113630000</v>
      </c>
      <c r="T122" s="5">
        <v>-116872000</v>
      </c>
      <c r="U122" s="5">
        <v>-110430000</v>
      </c>
      <c r="V122" s="5">
        <v>-104280000</v>
      </c>
    </row>
    <row r="123" spans="2:22" ht="15.5" x14ac:dyDescent="0.35">
      <c r="C123" t="s">
        <v>168</v>
      </c>
      <c r="D123" s="5">
        <v>147000</v>
      </c>
      <c r="E123" s="5">
        <v>145000</v>
      </c>
      <c r="F123" s="5">
        <v>146000</v>
      </c>
      <c r="G123" s="5">
        <v>132000</v>
      </c>
      <c r="I123" s="5">
        <v>145000</v>
      </c>
      <c r="J123" s="5">
        <v>138000</v>
      </c>
      <c r="K123" s="5">
        <v>150000</v>
      </c>
      <c r="L123" s="5">
        <v>151000</v>
      </c>
      <c r="M123" s="5">
        <v>147000</v>
      </c>
      <c r="N123" s="5">
        <v>134000</v>
      </c>
    </row>
    <row r="124" spans="2:22" ht="15.5" x14ac:dyDescent="0.35">
      <c r="C124" t="s">
        <v>9</v>
      </c>
      <c r="D124" s="5">
        <v>104220000</v>
      </c>
      <c r="E124" s="5">
        <v>102577000</v>
      </c>
      <c r="F124" s="5">
        <v>104146000</v>
      </c>
      <c r="G124" s="5">
        <v>94765000</v>
      </c>
      <c r="I124" s="5">
        <v>102577000</v>
      </c>
      <c r="J124" s="5">
        <v>98593000</v>
      </c>
      <c r="K124" s="5">
        <v>106989000</v>
      </c>
      <c r="L124" s="5">
        <v>107489000</v>
      </c>
      <c r="M124" s="5">
        <v>104632000</v>
      </c>
      <c r="N124" s="5">
        <v>95162000</v>
      </c>
      <c r="O124" s="5">
        <v>99196000</v>
      </c>
      <c r="P124" s="5">
        <v>102535000</v>
      </c>
      <c r="Q124" s="5">
        <v>95902000</v>
      </c>
      <c r="R124" s="5">
        <v>97944000</v>
      </c>
      <c r="S124" s="5">
        <v>96088000</v>
      </c>
      <c r="T124" s="5">
        <v>92846000</v>
      </c>
      <c r="U124" s="5">
        <v>99288000</v>
      </c>
      <c r="V124" s="5">
        <v>105438000</v>
      </c>
    </row>
    <row r="125" spans="2:22" ht="15.5" x14ac:dyDescent="0.35">
      <c r="C125" t="s">
        <v>169</v>
      </c>
      <c r="D125" s="5">
        <v>162880000</v>
      </c>
      <c r="E125" s="5">
        <v>171834000</v>
      </c>
      <c r="F125" s="5">
        <v>162989000</v>
      </c>
      <c r="G125" s="5">
        <v>132553000</v>
      </c>
      <c r="I125" s="5">
        <v>171834000</v>
      </c>
      <c r="J125" s="5">
        <v>161914000</v>
      </c>
      <c r="K125" s="5">
        <v>182670000</v>
      </c>
      <c r="L125" s="5">
        <v>192224000</v>
      </c>
      <c r="M125" s="5">
        <v>183022000</v>
      </c>
      <c r="N125" s="5">
        <v>149377000</v>
      </c>
      <c r="O125" s="5">
        <v>165728000</v>
      </c>
      <c r="P125" s="5">
        <v>195826000</v>
      </c>
      <c r="Q125" s="5">
        <v>191857000</v>
      </c>
      <c r="R125" s="5">
        <v>204709000</v>
      </c>
      <c r="S125" s="5">
        <v>233131000</v>
      </c>
      <c r="T125" s="5">
        <v>256207000</v>
      </c>
      <c r="U125" s="5">
        <v>289829000</v>
      </c>
      <c r="V125" s="5">
        <v>318238000</v>
      </c>
    </row>
    <row r="126" spans="2:22" ht="15.5" x14ac:dyDescent="0.35">
      <c r="C126" t="s">
        <v>170</v>
      </c>
      <c r="D126" s="5">
        <v>5566414000</v>
      </c>
      <c r="E126" s="5">
        <v>5566414000</v>
      </c>
      <c r="F126" s="5">
        <v>5566414000</v>
      </c>
      <c r="G126" s="5">
        <v>5566414000</v>
      </c>
      <c r="I126" s="5">
        <v>5566414000</v>
      </c>
      <c r="J126" s="5">
        <v>5566414000</v>
      </c>
      <c r="K126" s="5">
        <v>5566414000</v>
      </c>
      <c r="L126" s="5">
        <v>5566414000</v>
      </c>
      <c r="M126" s="5">
        <v>5566414000</v>
      </c>
      <c r="N126" s="5">
        <v>5566414000</v>
      </c>
      <c r="O126" s="5">
        <v>5566414000</v>
      </c>
      <c r="P126" s="5">
        <v>5566414000</v>
      </c>
      <c r="Q126" s="5">
        <v>5566414000</v>
      </c>
      <c r="R126" s="5">
        <v>5566414000</v>
      </c>
      <c r="S126" s="5">
        <v>5566414000</v>
      </c>
      <c r="T126" s="5">
        <v>5566414000</v>
      </c>
      <c r="U126" s="5">
        <v>5566414000</v>
      </c>
      <c r="V126" s="5">
        <v>5566414000</v>
      </c>
    </row>
    <row r="128" spans="2:22" ht="15.5" x14ac:dyDescent="0.35">
      <c r="B128" t="s">
        <v>171</v>
      </c>
      <c r="C128" t="s">
        <v>172</v>
      </c>
      <c r="D128" s="5">
        <v>-8702000</v>
      </c>
      <c r="E128" s="5">
        <v>10343000</v>
      </c>
      <c r="F128" s="5">
        <v>21766000</v>
      </c>
      <c r="G128" s="5">
        <v>479000</v>
      </c>
      <c r="I128" s="5">
        <v>33811000</v>
      </c>
      <c r="J128" s="5">
        <v>-7593000</v>
      </c>
      <c r="K128" s="5">
        <v>1196000</v>
      </c>
      <c r="L128" s="5">
        <v>4757000</v>
      </c>
      <c r="M128" s="5">
        <v>38890000</v>
      </c>
      <c r="N128" s="5">
        <v>3968000</v>
      </c>
      <c r="O128" s="5">
        <v>5393000</v>
      </c>
      <c r="P128" s="5">
        <v>3252000</v>
      </c>
      <c r="Q128" s="5">
        <v>1238000</v>
      </c>
      <c r="R128" s="5">
        <v>1318000</v>
      </c>
      <c r="S128" s="5">
        <v>33262000</v>
      </c>
      <c r="T128" s="5">
        <v>339000</v>
      </c>
      <c r="U128" s="5">
        <v>9917000</v>
      </c>
      <c r="V128" s="5">
        <v>2925000</v>
      </c>
    </row>
    <row r="129" spans="3:22" ht="15.5" x14ac:dyDescent="0.35">
      <c r="C129" t="s">
        <v>825</v>
      </c>
      <c r="D129" s="5">
        <v>84769000</v>
      </c>
      <c r="E129" s="5">
        <v>85006000</v>
      </c>
      <c r="F129" s="5">
        <v>73974000</v>
      </c>
      <c r="G129" s="5">
        <v>77663000</v>
      </c>
      <c r="I129" s="5">
        <v>320555000</v>
      </c>
      <c r="J129" s="5">
        <v>371728000</v>
      </c>
      <c r="K129" s="5">
        <v>378618000</v>
      </c>
      <c r="L129" s="5">
        <v>467424000</v>
      </c>
      <c r="M129" s="5">
        <v>416485000</v>
      </c>
      <c r="N129" s="5">
        <v>307719000</v>
      </c>
      <c r="O129" s="5">
        <v>342256000</v>
      </c>
      <c r="P129" s="5">
        <v>434239000</v>
      </c>
      <c r="Q129" s="5">
        <v>438972000</v>
      </c>
      <c r="R129" s="5">
        <v>443677000</v>
      </c>
      <c r="S129" s="5">
        <v>463060000</v>
      </c>
      <c r="T129" s="5">
        <v>636595000</v>
      </c>
      <c r="U129" s="5">
        <v>593963000</v>
      </c>
      <c r="V129" s="5">
        <v>579234000</v>
      </c>
    </row>
    <row r="130" spans="3:22" ht="15.5" x14ac:dyDescent="0.35">
      <c r="C130" t="s">
        <v>871</v>
      </c>
      <c r="D130" s="5">
        <v>-88828000</v>
      </c>
      <c r="E130" s="5">
        <v>-74126000</v>
      </c>
      <c r="F130" s="5">
        <v>-50601000</v>
      </c>
      <c r="G130" s="5">
        <v>-82507000</v>
      </c>
      <c r="I130" s="5">
        <v>-284895000</v>
      </c>
      <c r="J130" s="5">
        <v>-368943000</v>
      </c>
      <c r="K130" s="5">
        <v>-360547000</v>
      </c>
      <c r="L130" s="5">
        <v>-457758000</v>
      </c>
      <c r="M130" s="5">
        <v>-381149000</v>
      </c>
      <c r="N130" s="5">
        <v>-301815000</v>
      </c>
      <c r="O130" s="5">
        <v>-336418000</v>
      </c>
      <c r="P130" s="5">
        <v>-421937000</v>
      </c>
      <c r="Q130" s="5">
        <v>-432005000</v>
      </c>
      <c r="R130" s="5">
        <v>-447372000</v>
      </c>
      <c r="S130" s="5">
        <v>-434017000</v>
      </c>
      <c r="T130" s="5">
        <v>-644316000</v>
      </c>
      <c r="U130" s="5">
        <v>-591194000</v>
      </c>
      <c r="V130" s="5">
        <v>-583214000</v>
      </c>
    </row>
    <row r="131" spans="3:22" ht="15.5" x14ac:dyDescent="0.35">
      <c r="C131" t="s">
        <v>598</v>
      </c>
      <c r="D131" s="5">
        <v>-1560000</v>
      </c>
      <c r="E131" s="5">
        <v>-1204000</v>
      </c>
      <c r="F131" s="5">
        <v>-1167000</v>
      </c>
      <c r="G131" s="5">
        <v>-1160000</v>
      </c>
      <c r="I131" s="5">
        <v>-5091000</v>
      </c>
      <c r="J131" s="5">
        <v>-5458000</v>
      </c>
      <c r="K131" s="5">
        <v>-5885000</v>
      </c>
    </row>
    <row r="132" spans="3:22" ht="15.5" x14ac:dyDescent="0.35">
      <c r="C132" t="s">
        <v>2477</v>
      </c>
      <c r="E132" s="5">
        <v>65000</v>
      </c>
      <c r="F132" s="5">
        <v>-3810000</v>
      </c>
      <c r="I132" s="5">
        <v>-3745000</v>
      </c>
      <c r="J132" s="5">
        <v>-7710000</v>
      </c>
      <c r="K132" s="5">
        <v>-5649000</v>
      </c>
    </row>
    <row r="133" spans="3:22" ht="15.5" x14ac:dyDescent="0.35">
      <c r="C133" t="s">
        <v>1297</v>
      </c>
      <c r="D133" s="5">
        <v>511000</v>
      </c>
      <c r="E133" s="5">
        <v>430000</v>
      </c>
      <c r="F133" s="5">
        <v>299000</v>
      </c>
      <c r="G133" s="5">
        <v>148000</v>
      </c>
      <c r="I133" s="5">
        <v>1018000</v>
      </c>
      <c r="J133" s="5">
        <v>779000</v>
      </c>
      <c r="K133" s="5">
        <v>922000</v>
      </c>
      <c r="L133" s="5">
        <v>861000</v>
      </c>
      <c r="M133" s="5">
        <v>850000</v>
      </c>
      <c r="N133" s="5">
        <v>76000</v>
      </c>
      <c r="O133" s="5">
        <v>64000</v>
      </c>
      <c r="P133" s="5">
        <v>27000</v>
      </c>
      <c r="Q133" s="5">
        <v>25000</v>
      </c>
      <c r="R133" s="5">
        <v>37000</v>
      </c>
      <c r="S133" s="5">
        <v>20000</v>
      </c>
      <c r="T133" s="5">
        <v>14000</v>
      </c>
      <c r="U133" s="5">
        <v>19000</v>
      </c>
      <c r="V133" s="5">
        <v>51000</v>
      </c>
    </row>
    <row r="134" spans="3:22" ht="15.5" x14ac:dyDescent="0.35">
      <c r="C134" t="s">
        <v>2478</v>
      </c>
      <c r="D134" s="5">
        <v>-3677000</v>
      </c>
      <c r="F134" s="5">
        <v>2881000</v>
      </c>
      <c r="G134" s="5">
        <v>-1099000</v>
      </c>
    </row>
    <row r="135" spans="3:22" ht="15.5" x14ac:dyDescent="0.35">
      <c r="C135" t="s">
        <v>1019</v>
      </c>
      <c r="N135" s="5">
        <v>-4743000</v>
      </c>
    </row>
    <row r="136" spans="3:22" ht="15.5" x14ac:dyDescent="0.35">
      <c r="C136" t="s">
        <v>1327</v>
      </c>
      <c r="D136" s="5">
        <v>-122000</v>
      </c>
      <c r="E136" s="5">
        <v>102000</v>
      </c>
      <c r="F136" s="5">
        <v>-106000</v>
      </c>
      <c r="G136" s="5">
        <v>-1068000</v>
      </c>
      <c r="I136" s="5">
        <v>-3036000</v>
      </c>
      <c r="J136" s="5">
        <v>-8464000</v>
      </c>
      <c r="K136" s="5">
        <v>-8277000</v>
      </c>
      <c r="L136" s="5">
        <v>-10502000</v>
      </c>
      <c r="M136" s="5">
        <v>-5192000</v>
      </c>
      <c r="N136" s="5">
        <v>-2840000</v>
      </c>
      <c r="O136" s="5">
        <v>-7145000</v>
      </c>
      <c r="P136" s="5">
        <v>-9234000</v>
      </c>
      <c r="Q136" s="5">
        <v>-8944000</v>
      </c>
      <c r="R136" s="5">
        <v>-1830000</v>
      </c>
      <c r="S136" s="5">
        <v>-2185000</v>
      </c>
      <c r="T136" s="5">
        <v>-1746000</v>
      </c>
      <c r="U136" s="5">
        <v>-1924000</v>
      </c>
      <c r="V136" s="5">
        <v>-2910000</v>
      </c>
    </row>
    <row r="137" spans="3:22" ht="15.5" x14ac:dyDescent="0.35">
      <c r="C137" t="s">
        <v>1213</v>
      </c>
      <c r="G137" s="5">
        <v>8506000</v>
      </c>
      <c r="I137" s="5">
        <v>8649000</v>
      </c>
      <c r="J137" s="5">
        <v>10505000</v>
      </c>
      <c r="K137" s="5">
        <v>2050000</v>
      </c>
      <c r="L137" s="5">
        <v>4783000</v>
      </c>
      <c r="M137" s="5">
        <v>7947000</v>
      </c>
      <c r="N137" s="5">
        <v>5608000</v>
      </c>
      <c r="O137" s="5">
        <v>6687000</v>
      </c>
      <c r="P137" s="5">
        <v>206000</v>
      </c>
      <c r="Q137" s="5">
        <v>3249000</v>
      </c>
      <c r="R137" s="5">
        <v>6878000</v>
      </c>
      <c r="S137" s="5">
        <v>6673000</v>
      </c>
      <c r="T137" s="5">
        <v>9371000</v>
      </c>
      <c r="U137" s="5">
        <v>9662000</v>
      </c>
      <c r="V137" s="5">
        <v>10591000</v>
      </c>
    </row>
    <row r="138" spans="3:22" ht="15.5" x14ac:dyDescent="0.35">
      <c r="C138" t="s">
        <v>1333</v>
      </c>
      <c r="T138" s="5">
        <v>969000</v>
      </c>
    </row>
    <row r="139" spans="3:22" ht="15.5" x14ac:dyDescent="0.35">
      <c r="C139" t="s">
        <v>2007</v>
      </c>
      <c r="D139" s="5">
        <v>225000</v>
      </c>
      <c r="E139" s="5">
        <v>79000</v>
      </c>
      <c r="F139" s="5">
        <v>303000</v>
      </c>
      <c r="I139" s="5">
        <v>382000</v>
      </c>
    </row>
    <row r="140" spans="3:22" ht="15.5" x14ac:dyDescent="0.35">
      <c r="C140" t="s">
        <v>2479</v>
      </c>
      <c r="D140" s="5">
        <v>-20000</v>
      </c>
      <c r="E140" s="5">
        <v>-9000</v>
      </c>
      <c r="F140" s="5">
        <v>-7000</v>
      </c>
      <c r="G140" s="5">
        <v>-4000</v>
      </c>
      <c r="I140" s="5">
        <v>-26000</v>
      </c>
      <c r="J140" s="5">
        <v>-30000</v>
      </c>
      <c r="K140" s="5">
        <v>-36000</v>
      </c>
      <c r="L140" s="5">
        <v>-51000</v>
      </c>
      <c r="M140" s="5">
        <v>-51000</v>
      </c>
      <c r="N140" s="5">
        <v>-37000</v>
      </c>
      <c r="O140" s="5">
        <v>-51000</v>
      </c>
      <c r="P140" s="5">
        <v>-49000</v>
      </c>
      <c r="Q140" s="5">
        <v>-59000</v>
      </c>
      <c r="R140" s="5">
        <v>-72000</v>
      </c>
      <c r="S140" s="5">
        <v>-289000</v>
      </c>
      <c r="T140" s="5">
        <v>-548000</v>
      </c>
      <c r="U140" s="5">
        <v>-609000</v>
      </c>
      <c r="V140" s="5">
        <v>-827000</v>
      </c>
    </row>
    <row r="141" spans="3:22" ht="15.5" x14ac:dyDescent="0.35">
      <c r="C141" t="s">
        <v>183</v>
      </c>
      <c r="D141" s="5">
        <v>535000</v>
      </c>
      <c r="E141" s="5">
        <v>744000</v>
      </c>
      <c r="F141" s="5">
        <v>-1259000</v>
      </c>
      <c r="G141" s="5">
        <v>-139000</v>
      </c>
      <c r="I141" s="5">
        <v>-597000</v>
      </c>
      <c r="J141" s="5">
        <v>1701000</v>
      </c>
      <c r="K141" s="5">
        <v>-2328000</v>
      </c>
      <c r="L141" s="5">
        <v>1650000</v>
      </c>
      <c r="M141" s="5">
        <v>-2264000</v>
      </c>
      <c r="N141" s="5">
        <v>2183000</v>
      </c>
      <c r="O141" s="5">
        <v>-220000</v>
      </c>
      <c r="P141" s="5">
        <v>-1115000</v>
      </c>
      <c r="Q141" s="5">
        <v>-433000</v>
      </c>
      <c r="R141" s="5">
        <v>2400000</v>
      </c>
      <c r="S141" s="5">
        <v>-32522000</v>
      </c>
      <c r="T141" s="5">
        <v>-1563000</v>
      </c>
      <c r="U141" s="5">
        <v>-4948000</v>
      </c>
      <c r="V141" s="5">
        <v>-2947000</v>
      </c>
    </row>
    <row r="142" spans="3:22" ht="15.5" x14ac:dyDescent="0.35">
      <c r="C142" t="s">
        <v>184</v>
      </c>
      <c r="D142" s="5">
        <v>708000</v>
      </c>
      <c r="E142" s="5">
        <v>-5226000</v>
      </c>
      <c r="F142" s="5">
        <v>-1514000</v>
      </c>
      <c r="G142" s="5">
        <v>-647000</v>
      </c>
      <c r="I142" s="5">
        <v>-7925000</v>
      </c>
      <c r="J142" s="5">
        <v>-5378000</v>
      </c>
      <c r="K142" s="5">
        <v>-4336000</v>
      </c>
      <c r="L142" s="5">
        <v>-13593000</v>
      </c>
      <c r="M142" s="5">
        <v>-3038000</v>
      </c>
      <c r="N142" s="5">
        <v>-4458000</v>
      </c>
      <c r="O142" s="5">
        <v>-4861000</v>
      </c>
      <c r="P142" s="5">
        <v>-2411000</v>
      </c>
      <c r="Q142" s="5">
        <v>-1934000</v>
      </c>
      <c r="R142" s="5">
        <v>-1382000</v>
      </c>
      <c r="S142" s="5">
        <v>-1516000</v>
      </c>
      <c r="T142" s="5">
        <v>-1801000</v>
      </c>
      <c r="U142" s="5">
        <v>-1721000</v>
      </c>
      <c r="V142" s="5">
        <v>-697000</v>
      </c>
    </row>
    <row r="143" spans="3:22" ht="15.5" x14ac:dyDescent="0.35">
      <c r="C143" t="s">
        <v>207</v>
      </c>
      <c r="D143" s="5">
        <v>-292000</v>
      </c>
      <c r="E143" s="5">
        <v>-226000</v>
      </c>
      <c r="F143" s="5">
        <v>-1514000</v>
      </c>
      <c r="G143" s="5">
        <v>-648000</v>
      </c>
      <c r="I143" s="5">
        <v>-2926000</v>
      </c>
      <c r="J143" s="5">
        <v>-5390000</v>
      </c>
      <c r="K143" s="5">
        <v>-12841000</v>
      </c>
      <c r="L143" s="5">
        <v>-5093000</v>
      </c>
      <c r="M143" s="5">
        <v>-3038000</v>
      </c>
      <c r="N143" s="5">
        <v>-4466000</v>
      </c>
      <c r="O143" s="5">
        <v>-4861000</v>
      </c>
      <c r="P143" s="5">
        <v>-2418000</v>
      </c>
      <c r="Q143" s="5">
        <v>-1935000</v>
      </c>
      <c r="R143" s="5">
        <v>-1385000</v>
      </c>
      <c r="S143" s="5">
        <v>-1516000</v>
      </c>
      <c r="T143" s="5">
        <v>-1801000</v>
      </c>
      <c r="U143" s="5">
        <v>-1809000</v>
      </c>
      <c r="V143" s="5">
        <v>-697000</v>
      </c>
    </row>
    <row r="144" spans="3:22" ht="15.5" x14ac:dyDescent="0.35">
      <c r="C144" t="s">
        <v>711</v>
      </c>
      <c r="G144" s="5">
        <v>1000</v>
      </c>
      <c r="I144" s="5">
        <v>1000</v>
      </c>
      <c r="J144" s="5">
        <v>12000</v>
      </c>
      <c r="K144" s="5">
        <v>5000</v>
      </c>
      <c r="N144" s="5">
        <v>8000</v>
      </c>
      <c r="P144" s="5">
        <v>7000</v>
      </c>
      <c r="Q144" s="5">
        <v>1000</v>
      </c>
      <c r="R144" s="5">
        <v>3000</v>
      </c>
      <c r="U144" s="5">
        <v>88000</v>
      </c>
    </row>
    <row r="145" spans="2:22" ht="15.5" x14ac:dyDescent="0.35">
      <c r="C145" t="s">
        <v>1915</v>
      </c>
      <c r="D145" s="5">
        <v>1000000</v>
      </c>
      <c r="E145" s="5">
        <v>-5000000</v>
      </c>
      <c r="I145" s="5">
        <v>-5000000</v>
      </c>
      <c r="K145" s="5">
        <v>8500000</v>
      </c>
      <c r="L145" s="5">
        <v>-8500000</v>
      </c>
    </row>
    <row r="146" spans="2:22" ht="15.5" x14ac:dyDescent="0.35">
      <c r="C146" t="s">
        <v>241</v>
      </c>
      <c r="D146" s="5">
        <v>535000</v>
      </c>
      <c r="E146" s="5">
        <v>744000</v>
      </c>
      <c r="F146" s="5">
        <v>-1259000</v>
      </c>
      <c r="G146" s="5">
        <v>-139000</v>
      </c>
      <c r="I146" s="5">
        <v>-597000</v>
      </c>
      <c r="J146" s="5">
        <v>1701000</v>
      </c>
      <c r="K146" s="5">
        <v>-2328000</v>
      </c>
      <c r="L146" s="5">
        <v>1650000</v>
      </c>
      <c r="M146" s="5">
        <v>-2264000</v>
      </c>
      <c r="N146" s="5">
        <v>2183000</v>
      </c>
      <c r="O146" s="5">
        <v>-220000</v>
      </c>
      <c r="P146" s="5">
        <v>-1115000</v>
      </c>
      <c r="Q146" s="5">
        <v>-433000</v>
      </c>
      <c r="R146" s="5">
        <v>2400000</v>
      </c>
      <c r="S146" s="5">
        <v>-32522000</v>
      </c>
      <c r="T146" s="5">
        <v>-1563000</v>
      </c>
      <c r="U146" s="5">
        <v>-4948000</v>
      </c>
      <c r="V146" s="5">
        <v>-2947000</v>
      </c>
    </row>
    <row r="147" spans="2:22" ht="15.5" x14ac:dyDescent="0.35">
      <c r="C147" t="s">
        <v>664</v>
      </c>
      <c r="D147" s="5">
        <v>644000</v>
      </c>
      <c r="E147" s="5">
        <v>751000</v>
      </c>
      <c r="F147" s="5">
        <v>-1139000</v>
      </c>
      <c r="G147" s="5">
        <v>-83000</v>
      </c>
      <c r="I147" s="5">
        <v>-363000</v>
      </c>
      <c r="J147" s="5">
        <v>1830000</v>
      </c>
      <c r="K147" s="5">
        <v>-1978000</v>
      </c>
      <c r="L147" s="5">
        <v>1964000</v>
      </c>
      <c r="M147" s="5">
        <v>-1902000</v>
      </c>
      <c r="N147" s="5">
        <v>2523000</v>
      </c>
      <c r="O147" s="5">
        <v>-220000</v>
      </c>
      <c r="P147" s="5">
        <v>-1115000</v>
      </c>
      <c r="Q147" s="5">
        <v>-433000</v>
      </c>
      <c r="R147" s="5">
        <v>2400000</v>
      </c>
      <c r="S147" s="5">
        <v>-1779000</v>
      </c>
      <c r="T147" s="5">
        <v>431000</v>
      </c>
      <c r="U147" s="5">
        <v>-2936000</v>
      </c>
      <c r="V147" s="5">
        <v>-886000</v>
      </c>
    </row>
    <row r="148" spans="2:22" ht="15.5" x14ac:dyDescent="0.35">
      <c r="C148" t="s">
        <v>249</v>
      </c>
      <c r="D148" s="5">
        <v>-109000</v>
      </c>
      <c r="E148" s="5">
        <v>-7000</v>
      </c>
      <c r="F148" s="5">
        <v>-120000</v>
      </c>
      <c r="G148" s="5">
        <v>-56000</v>
      </c>
      <c r="I148" s="5">
        <v>-234000</v>
      </c>
      <c r="J148" s="5">
        <v>-129000</v>
      </c>
      <c r="K148" s="5">
        <v>-350000</v>
      </c>
      <c r="L148" s="5">
        <v>-314000</v>
      </c>
      <c r="M148" s="5">
        <v>-362000</v>
      </c>
      <c r="N148" s="5">
        <v>-340000</v>
      </c>
    </row>
    <row r="149" spans="2:22" ht="15.5" x14ac:dyDescent="0.35">
      <c r="C149" t="s">
        <v>2480</v>
      </c>
      <c r="S149" s="5">
        <v>-1298000</v>
      </c>
      <c r="T149" s="5">
        <v>-2838000</v>
      </c>
      <c r="U149" s="5">
        <v>-3224000</v>
      </c>
      <c r="V149" s="5">
        <v>-3598000</v>
      </c>
    </row>
    <row r="150" spans="2:22" ht="15.5" x14ac:dyDescent="0.35">
      <c r="C150" t="s">
        <v>2481</v>
      </c>
      <c r="S150" s="5">
        <v>-20665000</v>
      </c>
    </row>
    <row r="151" spans="2:22" ht="15.5" x14ac:dyDescent="0.35">
      <c r="C151" t="s">
        <v>2482</v>
      </c>
      <c r="S151" s="5">
        <v>-8780000</v>
      </c>
      <c r="T151" s="5">
        <v>844000</v>
      </c>
      <c r="U151" s="5">
        <v>1212000</v>
      </c>
      <c r="V151" s="5">
        <v>1537000</v>
      </c>
    </row>
    <row r="152" spans="2:22" ht="15.5" x14ac:dyDescent="0.35">
      <c r="C152" t="s">
        <v>278</v>
      </c>
      <c r="D152" s="5">
        <v>-7459000</v>
      </c>
      <c r="E152" s="5">
        <v>5861000</v>
      </c>
      <c r="F152" s="5">
        <v>18993000</v>
      </c>
      <c r="G152" s="5">
        <v>-307000</v>
      </c>
      <c r="I152" s="5">
        <v>25289000</v>
      </c>
      <c r="J152" s="5">
        <v>-11270000</v>
      </c>
      <c r="K152" s="5">
        <v>-5468000</v>
      </c>
      <c r="L152" s="5">
        <v>-7186000</v>
      </c>
      <c r="M152" s="5">
        <v>33588000</v>
      </c>
      <c r="N152" s="5">
        <v>1693000</v>
      </c>
      <c r="O152" s="5">
        <v>312000</v>
      </c>
      <c r="P152" s="5">
        <v>-274000</v>
      </c>
      <c r="Q152" s="5">
        <v>-1129000</v>
      </c>
      <c r="R152" s="5">
        <v>2336000</v>
      </c>
      <c r="S152" s="5">
        <v>-776000</v>
      </c>
      <c r="T152" s="5">
        <v>-3025000</v>
      </c>
      <c r="U152" s="5">
        <v>3248000</v>
      </c>
      <c r="V152" s="5">
        <v>-719000</v>
      </c>
    </row>
    <row r="153" spans="2:22" ht="15.5" x14ac:dyDescent="0.35">
      <c r="C153" t="s">
        <v>279</v>
      </c>
      <c r="D153" s="5">
        <v>39776000</v>
      </c>
      <c r="I153" s="5">
        <v>14487000</v>
      </c>
      <c r="J153" s="5">
        <v>25757000</v>
      </c>
      <c r="K153" s="5">
        <v>31225000</v>
      </c>
      <c r="L153" s="5">
        <v>38411000</v>
      </c>
      <c r="M153" s="5">
        <v>4823000</v>
      </c>
      <c r="N153" s="5">
        <v>3130000</v>
      </c>
      <c r="O153" s="5">
        <v>2818000</v>
      </c>
      <c r="P153" s="5">
        <v>3092000</v>
      </c>
      <c r="Q153" s="5">
        <v>4221000</v>
      </c>
      <c r="R153" s="5">
        <v>1885000</v>
      </c>
      <c r="S153" s="5">
        <v>2661000</v>
      </c>
      <c r="T153" s="5">
        <v>5686000</v>
      </c>
      <c r="U153" s="5">
        <v>2438000</v>
      </c>
      <c r="V153" s="5">
        <v>3157000</v>
      </c>
    </row>
    <row r="154" spans="2:22" ht="15.5" x14ac:dyDescent="0.35">
      <c r="C154" t="s">
        <v>280</v>
      </c>
    </row>
    <row r="155" spans="2:22" ht="15.5" x14ac:dyDescent="0.35">
      <c r="C155" t="s">
        <v>282</v>
      </c>
      <c r="D155" s="5">
        <v>32317000</v>
      </c>
      <c r="E155" s="5">
        <v>5861000</v>
      </c>
      <c r="F155" s="5">
        <v>18993000</v>
      </c>
      <c r="G155" s="5">
        <v>-307000</v>
      </c>
      <c r="I155" s="5">
        <v>39776000</v>
      </c>
      <c r="J155" s="5">
        <v>14487000</v>
      </c>
      <c r="K155" s="5">
        <v>25757000</v>
      </c>
      <c r="L155" s="5">
        <v>31225000</v>
      </c>
      <c r="M155" s="5">
        <v>38411000</v>
      </c>
      <c r="N155" s="5">
        <v>4823000</v>
      </c>
      <c r="O155" s="5">
        <v>3130000</v>
      </c>
      <c r="P155" s="5">
        <v>2818000</v>
      </c>
      <c r="Q155" s="5">
        <v>3092000</v>
      </c>
      <c r="R155" s="5">
        <v>4221000</v>
      </c>
      <c r="S155" s="5">
        <v>1885000</v>
      </c>
      <c r="T155" s="5">
        <v>2661000</v>
      </c>
      <c r="U155" s="5">
        <v>5686000</v>
      </c>
      <c r="V155" s="5">
        <v>2438000</v>
      </c>
    </row>
    <row r="157" spans="2:22" ht="15.5" x14ac:dyDescent="0.35">
      <c r="B157" t="s">
        <v>283</v>
      </c>
      <c r="C157" t="s">
        <v>11</v>
      </c>
      <c r="D157" s="5">
        <v>5570000000</v>
      </c>
      <c r="E157" s="5">
        <v>5570000000</v>
      </c>
      <c r="F157" s="5">
        <v>5570000000</v>
      </c>
      <c r="G157" s="5">
        <v>5570000000</v>
      </c>
      <c r="I157" s="5">
        <v>5570000000</v>
      </c>
      <c r="J157" s="5">
        <v>5570000000</v>
      </c>
      <c r="K157" s="5">
        <v>5570000000</v>
      </c>
      <c r="L157" s="5">
        <v>5570000000</v>
      </c>
      <c r="M157" s="5">
        <v>5570000000</v>
      </c>
      <c r="N157" s="5">
        <v>5570000000</v>
      </c>
      <c r="O157" s="5">
        <v>5570000000</v>
      </c>
      <c r="P157" s="5">
        <v>5570000000</v>
      </c>
      <c r="Q157" s="5">
        <v>5570000000</v>
      </c>
      <c r="R157" s="5">
        <v>5570000000</v>
      </c>
      <c r="S157" s="5">
        <v>5570000000</v>
      </c>
      <c r="T157" s="5">
        <v>5570000000</v>
      </c>
      <c r="U157" s="5">
        <v>5570000000</v>
      </c>
      <c r="V157" s="5">
        <v>5570000000</v>
      </c>
    </row>
    <row r="158" spans="2:22" ht="15.5" x14ac:dyDescent="0.35">
      <c r="C158" t="s">
        <v>284</v>
      </c>
      <c r="D158" s="6">
        <v>4.97</v>
      </c>
      <c r="E158" s="6">
        <v>-3.87</v>
      </c>
      <c r="F158" s="6">
        <v>27.55</v>
      </c>
      <c r="G158" s="6">
        <v>-6.89</v>
      </c>
    </row>
    <row r="159" spans="2:22" ht="15.5" x14ac:dyDescent="0.35">
      <c r="C159" t="s">
        <v>285</v>
      </c>
      <c r="D159" s="6">
        <v>79.28</v>
      </c>
      <c r="E159" s="6">
        <v>-233.85</v>
      </c>
      <c r="F159" s="6">
        <v>6.93</v>
      </c>
      <c r="G159" s="6">
        <v>-28.59</v>
      </c>
    </row>
    <row r="160" spans="2:22" ht="15.5" x14ac:dyDescent="0.35">
      <c r="C160" t="s">
        <v>72</v>
      </c>
      <c r="D160" s="6">
        <v>1.63</v>
      </c>
      <c r="E160" s="6">
        <v>3.48</v>
      </c>
      <c r="F160" s="6">
        <v>0.81</v>
      </c>
      <c r="G160" s="6">
        <v>0.97</v>
      </c>
    </row>
    <row r="161" spans="3:7" ht="15.5" x14ac:dyDescent="0.35">
      <c r="C161" t="s">
        <v>286</v>
      </c>
      <c r="D161" s="5">
        <v>49240000000</v>
      </c>
      <c r="E161" s="5">
        <v>13010000000</v>
      </c>
      <c r="F161" s="5">
        <v>20580000000</v>
      </c>
      <c r="G161" s="5">
        <v>-36120000000</v>
      </c>
    </row>
    <row r="162" spans="3:7" ht="15.5" x14ac:dyDescent="0.35">
      <c r="C162" t="s">
        <v>287</v>
      </c>
      <c r="D162" s="6">
        <v>0.01</v>
      </c>
      <c r="E162" s="6">
        <v>-7.4999999999999997E-3</v>
      </c>
      <c r="F162" s="6">
        <v>5.6399999999999999E-2</v>
      </c>
      <c r="G162" s="6">
        <v>-1.78E-2</v>
      </c>
    </row>
    <row r="163" spans="3:7" ht="15.5" x14ac:dyDescent="0.35">
      <c r="C163" t="s">
        <v>288</v>
      </c>
      <c r="D163" s="6">
        <v>1.5600000000000001E-2</v>
      </c>
      <c r="E163" s="6">
        <v>-1.26E-2</v>
      </c>
      <c r="F163" s="6">
        <v>8.8300000000000003E-2</v>
      </c>
      <c r="G163" s="6">
        <v>-2.5000000000000001E-2</v>
      </c>
    </row>
    <row r="164" spans="3:7" ht="15.5" x14ac:dyDescent="0.35">
      <c r="C164" t="s">
        <v>289</v>
      </c>
      <c r="D164" s="6">
        <v>9.300000000000001E-3</v>
      </c>
      <c r="E164" s="6">
        <v>-1.03E-2</v>
      </c>
      <c r="F164" s="6">
        <v>-6.1999999999999998E-3</v>
      </c>
      <c r="G164" s="6">
        <v>-4.0800000000000003E-2</v>
      </c>
    </row>
    <row r="165" spans="3:7" ht="15.5" x14ac:dyDescent="0.35">
      <c r="C165" t="s">
        <v>290</v>
      </c>
      <c r="D165" s="6">
        <v>42.21</v>
      </c>
      <c r="E165" s="6">
        <v>-80.36</v>
      </c>
      <c r="F165" s="6">
        <v>-50.38</v>
      </c>
      <c r="G165" s="6">
        <v>-371.82</v>
      </c>
    </row>
    <row r="166" spans="3:7" ht="15.5" x14ac:dyDescent="0.35">
      <c r="C166" t="s">
        <v>291</v>
      </c>
      <c r="D166" s="5">
        <v>1772000000000</v>
      </c>
      <c r="E166" s="5">
        <v>1715000000000</v>
      </c>
      <c r="F166" s="5">
        <v>1738000000000</v>
      </c>
      <c r="G166" s="5">
        <v>1538000000000</v>
      </c>
    </row>
    <row r="167" spans="3:7" ht="15.5" x14ac:dyDescent="0.35">
      <c r="C167" t="s">
        <v>292</v>
      </c>
      <c r="D167" s="6">
        <v>1.24</v>
      </c>
      <c r="E167" s="6">
        <v>2.94</v>
      </c>
      <c r="F167" s="6">
        <v>0.61</v>
      </c>
      <c r="G167" s="6">
        <v>0.71</v>
      </c>
    </row>
    <row r="168" spans="3:7" ht="15.5" x14ac:dyDescent="0.35">
      <c r="C168" t="s">
        <v>293</v>
      </c>
      <c r="D168" s="6">
        <v>317.82</v>
      </c>
      <c r="E168" s="6">
        <v>307.68</v>
      </c>
      <c r="F168" s="6">
        <v>311.86</v>
      </c>
      <c r="G168" s="6">
        <v>275.94</v>
      </c>
    </row>
    <row r="169" spans="3:7" ht="15.5" x14ac:dyDescent="0.35">
      <c r="C169" t="s">
        <v>294</v>
      </c>
      <c r="D169" s="6">
        <v>1.24</v>
      </c>
      <c r="E169" s="6">
        <v>2.94</v>
      </c>
      <c r="F169" s="6">
        <v>0.61</v>
      </c>
      <c r="G169" s="6">
        <v>0.71</v>
      </c>
    </row>
    <row r="170" spans="3:7" ht="15.5" x14ac:dyDescent="0.35">
      <c r="C170" t="s">
        <v>295</v>
      </c>
      <c r="D170" s="6">
        <v>317.7</v>
      </c>
      <c r="E170" s="6">
        <v>307.54000000000002</v>
      </c>
      <c r="F170" s="6">
        <v>311.70999999999998</v>
      </c>
      <c r="G170" s="6">
        <v>275.77</v>
      </c>
    </row>
    <row r="171" spans="3:7" ht="15.5" x14ac:dyDescent="0.35">
      <c r="C171" t="s">
        <v>296</v>
      </c>
    </row>
    <row r="172" spans="3:7" ht="15.5" x14ac:dyDescent="0.35">
      <c r="C172" t="s">
        <v>297</v>
      </c>
    </row>
    <row r="173" spans="3:7" ht="15.5" x14ac:dyDescent="0.35">
      <c r="C173" t="s">
        <v>298</v>
      </c>
      <c r="D173" s="5">
        <v>1769000000000</v>
      </c>
      <c r="E173" s="5">
        <v>1713000000000</v>
      </c>
      <c r="F173" s="5">
        <v>1736000000000</v>
      </c>
      <c r="G173" s="5">
        <v>1536000000000</v>
      </c>
    </row>
    <row r="174" spans="3:7" ht="15.5" x14ac:dyDescent="0.35">
      <c r="C174" t="s">
        <v>23</v>
      </c>
    </row>
    <row r="175" spans="3:7" ht="15.5" x14ac:dyDescent="0.35">
      <c r="C175" t="s">
        <v>20</v>
      </c>
      <c r="D175" s="5">
        <v>-549000000000</v>
      </c>
      <c r="E175" s="5">
        <v>-665000000000</v>
      </c>
      <c r="F175" s="5">
        <v>-566000000000</v>
      </c>
      <c r="G175" s="5">
        <v>-242000000000</v>
      </c>
    </row>
    <row r="176" spans="3:7" ht="15.5" x14ac:dyDescent="0.35">
      <c r="C176" t="s">
        <v>299</v>
      </c>
      <c r="D176" s="5">
        <v>421000000000</v>
      </c>
      <c r="E176" s="5">
        <v>352000000000</v>
      </c>
      <c r="F176" s="5">
        <v>402000000000</v>
      </c>
      <c r="G176" s="5">
        <v>363000000000</v>
      </c>
    </row>
    <row r="177" spans="3:22" ht="15.5" x14ac:dyDescent="0.35">
      <c r="C177" t="s">
        <v>300</v>
      </c>
      <c r="D177" s="5">
        <v>-148000000000</v>
      </c>
      <c r="E177" s="5">
        <v>174000000000</v>
      </c>
      <c r="F177" s="5">
        <v>364000000000</v>
      </c>
      <c r="G177" s="5">
        <v>7000000000</v>
      </c>
    </row>
    <row r="178" spans="3:22" ht="15.5" x14ac:dyDescent="0.35">
      <c r="C178" t="s">
        <v>301</v>
      </c>
      <c r="D178" s="5">
        <v>-5000000000</v>
      </c>
      <c r="E178" s="5">
        <v>-4000000000</v>
      </c>
      <c r="F178" s="5">
        <v>-26000000000</v>
      </c>
      <c r="G178" s="5">
        <v>-10000000000</v>
      </c>
    </row>
    <row r="179" spans="3:22" ht="15.5" x14ac:dyDescent="0.35">
      <c r="C179" t="s">
        <v>12</v>
      </c>
      <c r="D179" s="5">
        <v>-153000000000</v>
      </c>
      <c r="E179" s="5">
        <v>170000000000</v>
      </c>
      <c r="F179" s="5">
        <v>338000000000</v>
      </c>
      <c r="G179" s="5">
        <v>-3000000000</v>
      </c>
    </row>
    <row r="180" spans="3:22" ht="15.5" x14ac:dyDescent="0.35">
      <c r="C180" t="s">
        <v>15</v>
      </c>
      <c r="D180" s="6">
        <v>-27.47</v>
      </c>
      <c r="E180" s="6">
        <v>30.49</v>
      </c>
      <c r="F180" s="6">
        <v>60.77</v>
      </c>
      <c r="G180" s="6">
        <v>-0.53</v>
      </c>
    </row>
    <row r="181" spans="3:22" ht="15.5" x14ac:dyDescent="0.35">
      <c r="C181" t="s">
        <v>57</v>
      </c>
      <c r="I181" s="6">
        <v>12.59</v>
      </c>
      <c r="J181" s="6">
        <v>-23.58</v>
      </c>
      <c r="K181" s="6">
        <v>-1.0900000000000001</v>
      </c>
      <c r="L181" s="6">
        <v>7.73</v>
      </c>
      <c r="M181" s="6">
        <v>24.55</v>
      </c>
      <c r="N181" s="6">
        <v>-12.94</v>
      </c>
      <c r="O181" s="6">
        <v>-8.35</v>
      </c>
      <c r="P181" s="6">
        <v>15.68</v>
      </c>
      <c r="Q181" s="6">
        <v>-4.2</v>
      </c>
      <c r="R181" s="6">
        <v>5.19</v>
      </c>
      <c r="S181" s="6">
        <v>7.17</v>
      </c>
      <c r="T181" s="6">
        <v>-14.4</v>
      </c>
      <c r="U181" s="6">
        <v>-13.48</v>
      </c>
      <c r="V181" s="6">
        <v>-28.62</v>
      </c>
    </row>
    <row r="182" spans="3:22" ht="15.5" x14ac:dyDescent="0.35">
      <c r="C182" t="s">
        <v>71</v>
      </c>
      <c r="I182" s="6">
        <v>71.88</v>
      </c>
      <c r="J182" s="6">
        <v>-7.97</v>
      </c>
      <c r="K182" s="6">
        <v>-180.73</v>
      </c>
      <c r="L182" s="6">
        <v>28.2</v>
      </c>
      <c r="M182" s="6">
        <v>18.899999999999999</v>
      </c>
      <c r="N182" s="6">
        <v>-27.98</v>
      </c>
      <c r="O182" s="6">
        <v>-14.25</v>
      </c>
      <c r="P182" s="6">
        <v>10.199999999999999</v>
      </c>
      <c r="Q182" s="6">
        <v>-44.76</v>
      </c>
      <c r="R182" s="6">
        <v>24.86</v>
      </c>
      <c r="S182" s="6">
        <v>12.83</v>
      </c>
      <c r="T182" s="6">
        <v>-6.32</v>
      </c>
      <c r="U182" s="6">
        <v>-8.23</v>
      </c>
      <c r="V182" s="6">
        <v>-4.0199999999999996</v>
      </c>
    </row>
    <row r="183" spans="3:22" ht="15.5" x14ac:dyDescent="0.35">
      <c r="C183" t="s">
        <v>74</v>
      </c>
      <c r="I183" s="6">
        <v>0.95</v>
      </c>
      <c r="J183" s="6">
        <v>0.18</v>
      </c>
      <c r="K183" s="6">
        <v>0.19</v>
      </c>
      <c r="L183" s="6">
        <v>0.17</v>
      </c>
      <c r="M183" s="6">
        <v>0.44</v>
      </c>
      <c r="N183" s="6">
        <v>0.45</v>
      </c>
      <c r="O183" s="6">
        <v>0.14000000000000001</v>
      </c>
      <c r="P183" s="6">
        <v>0.14000000000000001</v>
      </c>
      <c r="Q183" s="6">
        <v>0.18</v>
      </c>
      <c r="R183" s="6">
        <v>0.12</v>
      </c>
      <c r="S183" s="6">
        <v>0.08</v>
      </c>
      <c r="T183" s="6">
        <v>7.0000000000000007E-2</v>
      </c>
      <c r="U183" s="6">
        <v>0.09</v>
      </c>
      <c r="V183" s="6">
        <v>0.12</v>
      </c>
    </row>
    <row r="184" spans="3:22" ht="15.5" x14ac:dyDescent="0.35">
      <c r="C184" t="s">
        <v>302</v>
      </c>
      <c r="I184" s="5">
        <v>-12230000000</v>
      </c>
      <c r="J184" s="5">
        <v>-125570000000</v>
      </c>
      <c r="K184" s="5">
        <v>8650000000</v>
      </c>
      <c r="L184" s="5">
        <v>107860000000</v>
      </c>
      <c r="M184" s="5">
        <v>283000000000</v>
      </c>
      <c r="N184" s="5">
        <v>60140000000</v>
      </c>
      <c r="O184" s="5">
        <v>101060000000</v>
      </c>
      <c r="P184" s="5">
        <v>310060000000</v>
      </c>
    </row>
    <row r="185" spans="3:22" ht="15.5" x14ac:dyDescent="0.35">
      <c r="C185" t="s">
        <v>303</v>
      </c>
      <c r="I185" s="6">
        <v>2.4399999999999998E-2</v>
      </c>
      <c r="J185" s="6">
        <v>-5.0199999999999995E-2</v>
      </c>
      <c r="K185" s="6">
        <v>-2.2000000000000001E-3</v>
      </c>
      <c r="L185" s="6">
        <v>1.44E-2</v>
      </c>
      <c r="M185" s="6">
        <v>5.2300000000000006E-2</v>
      </c>
      <c r="N185" s="6">
        <v>-3.4200000000000001E-2</v>
      </c>
      <c r="O185" s="6">
        <v>-2.0199999999999999E-2</v>
      </c>
      <c r="P185" s="6">
        <v>3.0800000000000001E-2</v>
      </c>
      <c r="Q185" s="6">
        <v>-9.0000000000000011E-3</v>
      </c>
      <c r="R185" s="6">
        <v>1.0500000000000001E-2</v>
      </c>
      <c r="S185" s="6">
        <v>1.24E-2</v>
      </c>
      <c r="T185" s="6">
        <v>-2.5099999999999997E-2</v>
      </c>
      <c r="U185" s="6">
        <v>-2.12E-2</v>
      </c>
      <c r="V185" s="6">
        <v>-5.1799999999999999E-2</v>
      </c>
    </row>
    <row r="186" spans="3:22" ht="15.5" x14ac:dyDescent="0.35">
      <c r="C186" t="s">
        <v>304</v>
      </c>
      <c r="I186" s="6">
        <v>4.0899999999999999E-2</v>
      </c>
      <c r="J186" s="6">
        <v>-8.2500000000000004E-2</v>
      </c>
      <c r="K186" s="6">
        <v>-3.7000000000000002E-3</v>
      </c>
      <c r="L186" s="6">
        <v>2.5699999999999997E-2</v>
      </c>
      <c r="M186" s="6">
        <v>9.1600000000000001E-2</v>
      </c>
      <c r="N186" s="6">
        <v>-5.3699999999999998E-2</v>
      </c>
      <c r="O186" s="6">
        <v>-3.3700000000000001E-2</v>
      </c>
      <c r="P186" s="6">
        <v>5.8799999999999998E-2</v>
      </c>
      <c r="Q186" s="6">
        <v>-1.8000000000000002E-2</v>
      </c>
      <c r="R186" s="6">
        <v>2.1899999999999999E-2</v>
      </c>
      <c r="S186" s="6">
        <v>3.0099999999999998E-2</v>
      </c>
      <c r="T186" s="6">
        <v>-6.9400000000000003E-2</v>
      </c>
      <c r="U186" s="6">
        <v>-6.1900000000000004E-2</v>
      </c>
      <c r="V186" s="6">
        <v>-0.15620000000000001</v>
      </c>
    </row>
    <row r="187" spans="3:22" ht="15.5" x14ac:dyDescent="0.35">
      <c r="C187" t="s">
        <v>305</v>
      </c>
      <c r="I187" s="6">
        <v>-7.9100000000000004E-2</v>
      </c>
      <c r="J187" s="6">
        <v>-0.13619999999999999</v>
      </c>
      <c r="K187" s="6">
        <v>-4.5400000000000003E-2</v>
      </c>
      <c r="L187" s="6">
        <v>2.0499999999999997E-2</v>
      </c>
      <c r="M187" s="6">
        <v>8.6199999999999999E-2</v>
      </c>
      <c r="N187" s="6">
        <v>-8.6599999999999996E-2</v>
      </c>
      <c r="O187" s="6">
        <v>-4.9100000000000005E-2</v>
      </c>
      <c r="P187" s="6">
        <v>7.9100000000000004E-2</v>
      </c>
      <c r="Q187" s="6">
        <v>-2.4700000000000003E-2</v>
      </c>
      <c r="R187" s="6">
        <v>3.4300000000000004E-2</v>
      </c>
      <c r="S187" s="6">
        <v>7.3399999999999993E-2</v>
      </c>
      <c r="T187" s="6">
        <v>-2.9900000000000003E-2</v>
      </c>
      <c r="U187" s="6">
        <v>-1.8200000000000001E-2</v>
      </c>
      <c r="V187" s="6">
        <v>-7.6999999999999999E-2</v>
      </c>
    </row>
    <row r="188" spans="3:22" ht="15.5" x14ac:dyDescent="0.35">
      <c r="C188" t="s">
        <v>306</v>
      </c>
      <c r="I188" s="6">
        <v>-163.35</v>
      </c>
      <c r="J188" s="6">
        <v>-240.59</v>
      </c>
      <c r="K188" s="6">
        <v>-145.22</v>
      </c>
      <c r="L188" s="6">
        <v>25.25</v>
      </c>
      <c r="M188" s="6">
        <v>99.43</v>
      </c>
      <c r="N188" s="6">
        <v>-88.84</v>
      </c>
      <c r="O188" s="6">
        <v>-108.17</v>
      </c>
      <c r="P188" s="6">
        <v>139.88</v>
      </c>
      <c r="Q188" s="6">
        <v>-35.11</v>
      </c>
      <c r="R188" s="6">
        <v>30.85</v>
      </c>
      <c r="S188" s="6">
        <v>3.57</v>
      </c>
      <c r="T188" s="6">
        <v>-1.88</v>
      </c>
      <c r="U188" s="6">
        <v>-0.25</v>
      </c>
      <c r="V188" s="6">
        <v>-1.35</v>
      </c>
    </row>
    <row r="189" spans="3:22" ht="15.5" x14ac:dyDescent="0.35">
      <c r="C189" t="s">
        <v>68</v>
      </c>
      <c r="I189" s="6">
        <v>2.94</v>
      </c>
      <c r="J189" s="6">
        <v>0.66</v>
      </c>
      <c r="K189" s="6">
        <v>0.66</v>
      </c>
      <c r="L189" s="6">
        <v>0.73</v>
      </c>
      <c r="M189" s="6">
        <v>1.73</v>
      </c>
      <c r="N189" s="6">
        <v>1.5</v>
      </c>
      <c r="O189" s="6">
        <v>0.48</v>
      </c>
      <c r="P189" s="6">
        <v>0.6</v>
      </c>
      <c r="Q189" s="6">
        <v>0.81</v>
      </c>
      <c r="R189" s="6">
        <v>0.55000000000000004</v>
      </c>
      <c r="S189" s="6">
        <v>0.39</v>
      </c>
      <c r="T189" s="6">
        <v>0.44</v>
      </c>
      <c r="U189" s="6">
        <v>0.51</v>
      </c>
      <c r="V189" s="6">
        <v>0.63</v>
      </c>
    </row>
    <row r="190" spans="3:22" ht="15.5" x14ac:dyDescent="0.35">
      <c r="C190" t="s">
        <v>65</v>
      </c>
      <c r="I190" s="6">
        <v>307.68</v>
      </c>
      <c r="J190" s="6">
        <v>285.77</v>
      </c>
      <c r="K190" s="6">
        <v>296.33</v>
      </c>
      <c r="L190" s="6">
        <v>300.66000000000003</v>
      </c>
      <c r="M190" s="6">
        <v>268.01</v>
      </c>
      <c r="N190" s="6">
        <v>240.8</v>
      </c>
      <c r="O190" s="6">
        <v>247.72</v>
      </c>
      <c r="P190" s="6">
        <v>266.74</v>
      </c>
      <c r="Q190" s="6">
        <v>233.41</v>
      </c>
      <c r="R190" s="6">
        <v>236.41</v>
      </c>
      <c r="S190" s="6">
        <v>238.13</v>
      </c>
      <c r="T190" s="6">
        <v>207.51</v>
      </c>
      <c r="U190" s="6">
        <v>217.58</v>
      </c>
      <c r="V190" s="6">
        <v>183.17</v>
      </c>
    </row>
    <row r="191" spans="3:22" ht="15.5" x14ac:dyDescent="0.35">
      <c r="C191" t="s">
        <v>307</v>
      </c>
      <c r="I191" s="6">
        <v>2.94</v>
      </c>
      <c r="J191" s="6">
        <v>0.66</v>
      </c>
      <c r="K191" s="6">
        <v>0.67</v>
      </c>
      <c r="L191" s="6">
        <v>0.73</v>
      </c>
      <c r="M191" s="6">
        <v>1.74</v>
      </c>
      <c r="N191" s="6">
        <v>1.51</v>
      </c>
      <c r="O191" s="6">
        <v>0.52</v>
      </c>
      <c r="P191" s="6">
        <v>0.65</v>
      </c>
      <c r="Q191" s="6">
        <v>0.88</v>
      </c>
      <c r="R191" s="6">
        <v>0.6</v>
      </c>
      <c r="S191" s="6">
        <v>0.42</v>
      </c>
      <c r="T191" s="6">
        <v>0.48</v>
      </c>
      <c r="U191" s="6">
        <v>0.56000000000000005</v>
      </c>
      <c r="V191" s="6">
        <v>0.68</v>
      </c>
    </row>
    <row r="192" spans="3:22" ht="15.5" x14ac:dyDescent="0.35">
      <c r="C192" t="s">
        <v>308</v>
      </c>
      <c r="I192" s="6">
        <v>307.54000000000002</v>
      </c>
      <c r="J192" s="6">
        <v>285.55</v>
      </c>
      <c r="K192" s="6">
        <v>296.08999999999997</v>
      </c>
      <c r="L192" s="6">
        <v>300.22000000000003</v>
      </c>
      <c r="M192" s="6">
        <v>267.39999999999998</v>
      </c>
      <c r="N192" s="6">
        <v>240.1</v>
      </c>
      <c r="O192" s="6">
        <v>227.97</v>
      </c>
      <c r="P192" s="6">
        <v>245.98</v>
      </c>
      <c r="Q192" s="6">
        <v>214.13</v>
      </c>
      <c r="R192" s="6">
        <v>216.77</v>
      </c>
      <c r="S192" s="6">
        <v>217.4</v>
      </c>
      <c r="T192" s="6">
        <v>188.41</v>
      </c>
      <c r="U192" s="6">
        <v>198.75</v>
      </c>
      <c r="V192" s="6">
        <v>169.6</v>
      </c>
    </row>
    <row r="193" spans="2:22" ht="15.5" x14ac:dyDescent="0.35">
      <c r="C193" t="s">
        <v>309</v>
      </c>
      <c r="O193" s="5">
        <v>157000000000</v>
      </c>
      <c r="P193" s="5">
        <v>163000000000</v>
      </c>
      <c r="Q193" s="5">
        <v>153000000000</v>
      </c>
      <c r="R193" s="5">
        <v>152000000000</v>
      </c>
      <c r="S193" s="5">
        <v>156000000000</v>
      </c>
      <c r="T193" s="5">
        <v>511000000000</v>
      </c>
      <c r="U193" s="5">
        <v>138000000000</v>
      </c>
      <c r="V193" s="5">
        <v>108000000000</v>
      </c>
    </row>
    <row r="194" spans="2:22" ht="15.5" x14ac:dyDescent="0.35">
      <c r="C194" t="s">
        <v>310</v>
      </c>
      <c r="U194" s="5">
        <v>376000000000</v>
      </c>
      <c r="V194" s="5">
        <v>287000000000</v>
      </c>
    </row>
    <row r="195" spans="2:22" ht="15.5" x14ac:dyDescent="0.35">
      <c r="C195" t="s">
        <v>25</v>
      </c>
      <c r="O195" s="5">
        <v>157000000000</v>
      </c>
      <c r="P195" s="5">
        <v>163000000000</v>
      </c>
      <c r="Q195" s="5">
        <v>153000000000</v>
      </c>
      <c r="R195" s="5">
        <v>152000000000</v>
      </c>
      <c r="S195" s="5">
        <v>156000000000</v>
      </c>
      <c r="T195" s="5">
        <v>511000000000</v>
      </c>
      <c r="U195" s="5">
        <v>514000000000</v>
      </c>
      <c r="V195" s="5">
        <v>395000000000</v>
      </c>
    </row>
    <row r="196" spans="2:22" ht="15.5" x14ac:dyDescent="0.35">
      <c r="C196" t="s">
        <v>22</v>
      </c>
      <c r="I196" s="5">
        <v>-665000000000</v>
      </c>
      <c r="J196" s="5">
        <v>-234000000000</v>
      </c>
      <c r="K196" s="5">
        <v>-398000000000</v>
      </c>
      <c r="L196" s="5">
        <v>-487000000000</v>
      </c>
      <c r="M196" s="5">
        <v>-548000000000</v>
      </c>
      <c r="N196" s="5">
        <v>-68000000000</v>
      </c>
      <c r="O196" s="5">
        <v>113000000000</v>
      </c>
      <c r="P196" s="5">
        <v>123000000000</v>
      </c>
      <c r="Q196" s="5">
        <v>111000000000</v>
      </c>
      <c r="R196" s="5">
        <v>95000000000</v>
      </c>
      <c r="S196" s="5">
        <v>130000000000</v>
      </c>
      <c r="T196" s="5">
        <v>478000000000</v>
      </c>
      <c r="U196" s="5">
        <v>445000000000</v>
      </c>
      <c r="V196" s="5">
        <v>371000000000</v>
      </c>
    </row>
    <row r="197" spans="2:22" ht="15.5" x14ac:dyDescent="0.35">
      <c r="C197" t="s">
        <v>311</v>
      </c>
      <c r="I197" s="5">
        <v>352000000000</v>
      </c>
      <c r="J197" s="5">
        <v>264000000000</v>
      </c>
      <c r="K197" s="5">
        <v>387000000000</v>
      </c>
      <c r="L197" s="5">
        <v>631000000000</v>
      </c>
      <c r="M197" s="5">
        <v>661000000000</v>
      </c>
      <c r="N197" s="5">
        <v>372000000000</v>
      </c>
      <c r="O197" s="5">
        <v>240000000000</v>
      </c>
      <c r="P197" s="5">
        <v>189000000000</v>
      </c>
      <c r="Q197" s="5">
        <v>126000000000</v>
      </c>
      <c r="R197" s="5">
        <v>4000000000</v>
      </c>
      <c r="S197" s="5">
        <v>-193000000000</v>
      </c>
      <c r="T197" s="5">
        <v>-407000000000</v>
      </c>
      <c r="U197" s="5">
        <v>-107000000000</v>
      </c>
      <c r="V197" s="5">
        <v>-144000000000</v>
      </c>
    </row>
    <row r="198" spans="2:22" ht="15.5" x14ac:dyDescent="0.35">
      <c r="C198" t="s">
        <v>312</v>
      </c>
      <c r="I198" s="5">
        <v>565000000000</v>
      </c>
      <c r="J198" s="5">
        <v>-123000000000</v>
      </c>
      <c r="K198" s="5">
        <v>18000000000</v>
      </c>
      <c r="L198" s="5">
        <v>74000000000</v>
      </c>
      <c r="M198" s="5">
        <v>555000000000</v>
      </c>
      <c r="N198" s="5">
        <v>56000000000</v>
      </c>
      <c r="O198" s="5">
        <v>75000000000</v>
      </c>
      <c r="P198" s="5">
        <v>47000000000</v>
      </c>
      <c r="Q198" s="5">
        <v>17000000000</v>
      </c>
      <c r="R198" s="5">
        <v>18000000000</v>
      </c>
      <c r="S198" s="5">
        <v>459000000000</v>
      </c>
      <c r="T198" s="5">
        <v>4000000000</v>
      </c>
      <c r="U198" s="5">
        <v>121000000000</v>
      </c>
      <c r="V198" s="5">
        <v>28000000000</v>
      </c>
    </row>
    <row r="199" spans="2:22" ht="15.5" x14ac:dyDescent="0.35">
      <c r="C199" t="s">
        <v>313</v>
      </c>
      <c r="I199" s="5">
        <v>-49000000000</v>
      </c>
      <c r="J199" s="5">
        <v>-87000000000</v>
      </c>
      <c r="K199" s="5">
        <v>-198000000000</v>
      </c>
      <c r="L199" s="5">
        <v>-79000000000</v>
      </c>
      <c r="M199" s="5">
        <v>-43000000000</v>
      </c>
      <c r="N199" s="5">
        <v>-63000000000</v>
      </c>
      <c r="O199" s="5">
        <v>-68000000000</v>
      </c>
      <c r="P199" s="5">
        <v>-35000000000</v>
      </c>
      <c r="Q199" s="5">
        <v>-26000000000</v>
      </c>
      <c r="R199" s="5">
        <v>-19000000000</v>
      </c>
      <c r="S199" s="5">
        <v>-21000000000</v>
      </c>
      <c r="T199" s="5">
        <v>-22000000000</v>
      </c>
      <c r="U199" s="5">
        <v>-22000000000</v>
      </c>
      <c r="V199" s="5">
        <v>-7000000000</v>
      </c>
    </row>
    <row r="200" spans="2:22" ht="15.5" x14ac:dyDescent="0.35">
      <c r="C200" t="s">
        <v>14</v>
      </c>
      <c r="I200" s="5">
        <v>516000000000</v>
      </c>
      <c r="J200" s="5">
        <v>-210000000000</v>
      </c>
      <c r="K200" s="5">
        <v>-180000000000</v>
      </c>
      <c r="L200" s="5">
        <v>-5000000000</v>
      </c>
      <c r="M200" s="5">
        <v>512000000000</v>
      </c>
      <c r="N200" s="5">
        <v>-7000000000</v>
      </c>
      <c r="O200" s="5">
        <v>7000000000</v>
      </c>
      <c r="P200" s="5">
        <v>12000000000</v>
      </c>
      <c r="Q200" s="5">
        <v>-9000000000</v>
      </c>
      <c r="R200" s="5">
        <v>-1000000000</v>
      </c>
      <c r="S200" s="5">
        <v>438000000000</v>
      </c>
      <c r="T200" s="5">
        <v>-18000000000</v>
      </c>
      <c r="U200" s="5">
        <v>99000000000</v>
      </c>
      <c r="V200" s="5">
        <v>22000000000</v>
      </c>
    </row>
    <row r="201" spans="2:22" ht="15.5" x14ac:dyDescent="0.35">
      <c r="C201" t="s">
        <v>16</v>
      </c>
      <c r="I201" s="6">
        <v>92.77</v>
      </c>
      <c r="J201" s="6">
        <v>-37.68</v>
      </c>
      <c r="K201" s="6">
        <v>-32.299999999999997</v>
      </c>
      <c r="L201" s="6">
        <v>-0.94</v>
      </c>
      <c r="M201" s="6">
        <v>91.96</v>
      </c>
      <c r="N201" s="6">
        <v>-1.26</v>
      </c>
      <c r="O201" s="6">
        <v>1.33</v>
      </c>
      <c r="P201" s="6">
        <v>2.17</v>
      </c>
      <c r="Q201" s="6">
        <v>-1.7</v>
      </c>
      <c r="R201" s="6">
        <v>-0.16</v>
      </c>
      <c r="S201" s="6">
        <v>78.67</v>
      </c>
      <c r="T201" s="6">
        <v>-3.27</v>
      </c>
      <c r="U201" s="6">
        <v>17.77</v>
      </c>
      <c r="V201" s="6">
        <v>3.87</v>
      </c>
    </row>
    <row r="203" spans="2:22" ht="15.5" x14ac:dyDescent="0.35">
      <c r="B203" t="s">
        <v>314</v>
      </c>
      <c r="C203" t="s">
        <v>315</v>
      </c>
      <c r="D203" s="5">
        <v>28000000000</v>
      </c>
      <c r="E203" s="5">
        <v>-22000000000</v>
      </c>
      <c r="F203" s="5">
        <v>153000000000</v>
      </c>
      <c r="G203" s="5">
        <v>-38000000000</v>
      </c>
      <c r="H203" s="5">
        <v>111000000000</v>
      </c>
      <c r="I203" s="5">
        <v>70000000000</v>
      </c>
      <c r="J203" s="5">
        <v>-131000000000</v>
      </c>
      <c r="K203" s="5">
        <v>-6000000000</v>
      </c>
      <c r="L203" s="5">
        <v>43000000000</v>
      </c>
      <c r="M203" s="5">
        <v>137000000000</v>
      </c>
      <c r="N203" s="5">
        <v>-72000000000</v>
      </c>
      <c r="O203" s="5">
        <v>-46000000000</v>
      </c>
      <c r="P203" s="5">
        <v>87000000000</v>
      </c>
      <c r="Q203" s="5">
        <v>-23000000000</v>
      </c>
    </row>
    <row r="204" spans="2:22" ht="15.5" x14ac:dyDescent="0.35">
      <c r="C204" t="s">
        <v>316</v>
      </c>
      <c r="H204" s="5">
        <v>123000000000</v>
      </c>
      <c r="I204" s="5">
        <v>70000000000</v>
      </c>
      <c r="J204" s="5">
        <v>-131000000000</v>
      </c>
      <c r="K204" s="5">
        <v>-6000000000</v>
      </c>
      <c r="L204" s="5">
        <v>43000000000</v>
      </c>
      <c r="M204" s="5">
        <v>137000000000</v>
      </c>
      <c r="N204" s="5">
        <v>-72000000000</v>
      </c>
      <c r="O204" s="5">
        <v>-46000000000</v>
      </c>
      <c r="P204" s="5">
        <v>87000000000</v>
      </c>
      <c r="Q204" s="5">
        <v>-23000000000</v>
      </c>
    </row>
    <row r="205" spans="2:22" ht="15.5" x14ac:dyDescent="0.35">
      <c r="C205" t="s">
        <v>56</v>
      </c>
      <c r="D205" s="6">
        <v>4.97</v>
      </c>
      <c r="E205" s="6">
        <v>-3.87</v>
      </c>
      <c r="F205" s="6">
        <v>27.55</v>
      </c>
      <c r="G205" s="6">
        <v>-6.89</v>
      </c>
      <c r="H205" s="6">
        <v>19.88</v>
      </c>
      <c r="I205" s="6">
        <v>12.59</v>
      </c>
      <c r="J205" s="6">
        <v>-23.58</v>
      </c>
      <c r="K205" s="6">
        <v>-1.0900000000000001</v>
      </c>
      <c r="L205" s="6">
        <v>7.73</v>
      </c>
      <c r="M205" s="6">
        <v>24.55</v>
      </c>
      <c r="N205" s="6">
        <v>-12.94</v>
      </c>
      <c r="O205" s="6">
        <v>-8.35</v>
      </c>
      <c r="P205" s="6">
        <v>15.68</v>
      </c>
      <c r="Q205" s="6">
        <v>-4.2</v>
      </c>
    </row>
    <row r="206" spans="2:22" ht="15.5" x14ac:dyDescent="0.35">
      <c r="C206" t="s">
        <v>319</v>
      </c>
      <c r="H206" s="6">
        <v>22.04</v>
      </c>
      <c r="I206" s="6">
        <v>12.59</v>
      </c>
      <c r="J206" s="6">
        <v>-23.58</v>
      </c>
      <c r="K206" s="6">
        <v>-1.0900000000000001</v>
      </c>
      <c r="L206" s="6">
        <v>7.73</v>
      </c>
      <c r="M206" s="6">
        <v>24.55</v>
      </c>
      <c r="N206" s="6">
        <v>-12.94</v>
      </c>
      <c r="O206" s="6">
        <v>-8.35</v>
      </c>
      <c r="P206" s="6">
        <v>15.68</v>
      </c>
      <c r="Q206" s="6">
        <v>-4.2</v>
      </c>
    </row>
    <row r="207" spans="2:22" ht="15.5" x14ac:dyDescent="0.35">
      <c r="C207" t="s">
        <v>322</v>
      </c>
      <c r="D207" s="5">
        <v>1349000000000</v>
      </c>
      <c r="E207" s="5">
        <v>1446000000000</v>
      </c>
      <c r="F207" s="5">
        <v>1315000000000</v>
      </c>
      <c r="G207" s="5">
        <v>1126000000000</v>
      </c>
      <c r="H207" s="5">
        <v>5398000000000</v>
      </c>
      <c r="I207" s="5">
        <v>5284000000000</v>
      </c>
      <c r="J207" s="5">
        <v>5832000000000</v>
      </c>
      <c r="K207" s="5">
        <v>5739000000000</v>
      </c>
      <c r="L207" s="5">
        <v>7049000000000</v>
      </c>
      <c r="M207" s="5">
        <v>5898000000000</v>
      </c>
      <c r="N207" s="5">
        <v>4510000000000</v>
      </c>
      <c r="O207" s="5">
        <v>4696000000000</v>
      </c>
      <c r="P207" s="5">
        <v>6182000000000</v>
      </c>
      <c r="Q207" s="5">
        <v>5800000000000</v>
      </c>
    </row>
    <row r="208" spans="2:22" ht="15.5" x14ac:dyDescent="0.35">
      <c r="C208" t="s">
        <v>323</v>
      </c>
      <c r="H208" s="5">
        <v>5234000000000</v>
      </c>
      <c r="I208" s="5">
        <v>5284000000000</v>
      </c>
      <c r="J208" s="5">
        <v>5832000000000</v>
      </c>
      <c r="K208" s="5">
        <v>5739000000000</v>
      </c>
      <c r="L208" s="5">
        <v>7049000000000</v>
      </c>
      <c r="M208" s="5">
        <v>5898000000000</v>
      </c>
      <c r="N208" s="5">
        <v>4510000000000</v>
      </c>
      <c r="O208" s="5">
        <v>4696000000000</v>
      </c>
      <c r="P208" s="5">
        <v>6182000000000</v>
      </c>
      <c r="Q208" s="5">
        <v>5800000000000</v>
      </c>
    </row>
    <row r="209" spans="3:9" ht="15.5" x14ac:dyDescent="0.35">
      <c r="C209" t="s">
        <v>327</v>
      </c>
      <c r="I209" s="6">
        <v>17.61</v>
      </c>
    </row>
    <row r="210" spans="3:9" ht="15.5" x14ac:dyDescent="0.35">
      <c r="C210" t="s">
        <v>328</v>
      </c>
      <c r="I210" s="6">
        <v>15.88</v>
      </c>
    </row>
    <row r="211" spans="3:9" ht="15.5" x14ac:dyDescent="0.35">
      <c r="C211" t="s">
        <v>329</v>
      </c>
      <c r="I211" s="6">
        <v>7.49</v>
      </c>
    </row>
    <row r="212" spans="3:9" ht="15.5" x14ac:dyDescent="0.35">
      <c r="C212" t="s">
        <v>330</v>
      </c>
      <c r="I212" s="6">
        <v>6.3E-2</v>
      </c>
    </row>
    <row r="213" spans="3:9" ht="15.5" x14ac:dyDescent="0.35">
      <c r="C213" t="s">
        <v>331</v>
      </c>
      <c r="I213" s="6">
        <v>0.37</v>
      </c>
    </row>
    <row r="214" spans="3:9" ht="15.5" x14ac:dyDescent="0.35">
      <c r="C214" t="s">
        <v>332</v>
      </c>
      <c r="I214" s="6">
        <v>1.1000000000000001</v>
      </c>
    </row>
    <row r="215" spans="3:9" ht="15.5" x14ac:dyDescent="0.35">
      <c r="C215" t="s">
        <v>333</v>
      </c>
      <c r="I215" s="6">
        <v>4.91</v>
      </c>
    </row>
    <row r="216" spans="3:9" ht="15.5" x14ac:dyDescent="0.35">
      <c r="C216" t="s">
        <v>334</v>
      </c>
      <c r="I216" s="6">
        <v>5.53</v>
      </c>
    </row>
    <row r="217" spans="3:9" ht="15.5" x14ac:dyDescent="0.35">
      <c r="C217" t="s">
        <v>335</v>
      </c>
      <c r="I217" s="6">
        <v>-20.420000000000002</v>
      </c>
    </row>
    <row r="218" spans="3:9" ht="15.5" x14ac:dyDescent="0.35">
      <c r="C218" t="s">
        <v>336</v>
      </c>
      <c r="I218" s="5">
        <v>30</v>
      </c>
    </row>
    <row r="219" spans="3:9" ht="15.5" x14ac:dyDescent="0.35">
      <c r="C219" t="s">
        <v>337</v>
      </c>
      <c r="I219" s="6">
        <v>0.1</v>
      </c>
    </row>
    <row r="220" spans="3:9" ht="15.5" x14ac:dyDescent="0.35">
      <c r="C220" t="s">
        <v>338</v>
      </c>
      <c r="I220" s="6">
        <v>0.9</v>
      </c>
    </row>
    <row r="221" spans="3:9" ht="15.5" x14ac:dyDescent="0.35">
      <c r="C221" t="s">
        <v>339</v>
      </c>
      <c r="I221" s="6">
        <v>22.04</v>
      </c>
    </row>
    <row r="222" spans="3:9" ht="15.5" x14ac:dyDescent="0.35">
      <c r="C222" t="s">
        <v>340</v>
      </c>
      <c r="I222" s="6">
        <v>19.88</v>
      </c>
    </row>
    <row r="223" spans="3:9" ht="15.5" x14ac:dyDescent="0.35">
      <c r="C223" t="s">
        <v>341</v>
      </c>
      <c r="I223" s="6">
        <v>940.27</v>
      </c>
    </row>
    <row r="224" spans="3:9" ht="15.5" x14ac:dyDescent="0.35">
      <c r="C224" t="s">
        <v>342</v>
      </c>
      <c r="D224" s="6">
        <v>98.69</v>
      </c>
    </row>
    <row r="225" spans="3:9" ht="15.5" x14ac:dyDescent="0.35">
      <c r="C225" t="s">
        <v>343</v>
      </c>
      <c r="I225" s="6">
        <v>317.82</v>
      </c>
    </row>
    <row r="226" spans="3:9" ht="15.5" x14ac:dyDescent="0.35">
      <c r="C226" t="s">
        <v>344</v>
      </c>
      <c r="I226" s="6">
        <v>63.27</v>
      </c>
    </row>
    <row r="227" spans="3:9" ht="15.5" x14ac:dyDescent="0.35">
      <c r="C227" t="s">
        <v>345</v>
      </c>
      <c r="D227" s="6">
        <v>1.46</v>
      </c>
    </row>
    <row r="228" spans="3:9" ht="15.5" x14ac:dyDescent="0.35">
      <c r="C228" t="s">
        <v>346</v>
      </c>
      <c r="D228" s="6">
        <v>0.92</v>
      </c>
    </row>
    <row r="229" spans="3:9" ht="15.5" x14ac:dyDescent="0.35">
      <c r="C229" t="s">
        <v>349</v>
      </c>
      <c r="D229" s="6">
        <v>0.56000000000000005</v>
      </c>
    </row>
    <row r="230" spans="3:9" ht="15.5" x14ac:dyDescent="0.35">
      <c r="C230" t="s">
        <v>351</v>
      </c>
      <c r="D230" s="6">
        <v>1.57</v>
      </c>
    </row>
    <row r="231" spans="3:9" ht="15.5" x14ac:dyDescent="0.35">
      <c r="C231" t="s">
        <v>352</v>
      </c>
      <c r="I231" s="6">
        <v>-78.34</v>
      </c>
    </row>
    <row r="232" spans="3:9" ht="15.5" x14ac:dyDescent="0.35">
      <c r="C232" t="s">
        <v>12</v>
      </c>
      <c r="D232" s="5">
        <v>-153000000000</v>
      </c>
    </row>
    <row r="233" spans="3:9" ht="15.5" x14ac:dyDescent="0.35">
      <c r="C233" t="s">
        <v>353</v>
      </c>
      <c r="I233" s="6">
        <v>0.55000000000000004</v>
      </c>
    </row>
    <row r="234" spans="3:9" ht="15.5" x14ac:dyDescent="0.35">
      <c r="C234" t="s">
        <v>354</v>
      </c>
      <c r="I234" s="6">
        <v>4.4299999999999999E-2</v>
      </c>
    </row>
    <row r="235" spans="3:9" ht="15.5" x14ac:dyDescent="0.35">
      <c r="C235" t="s">
        <v>355</v>
      </c>
      <c r="I235" s="6">
        <v>6.93E-2</v>
      </c>
    </row>
    <row r="236" spans="3:9" ht="15.5" x14ac:dyDescent="0.35">
      <c r="C236" t="s">
        <v>356</v>
      </c>
      <c r="I236" s="6">
        <v>-4.4000000000000004E-2</v>
      </c>
    </row>
    <row r="237" spans="3:9" ht="15.5" x14ac:dyDescent="0.35">
      <c r="C237" t="s">
        <v>357</v>
      </c>
      <c r="I237" s="6">
        <v>-5.16E-2</v>
      </c>
    </row>
    <row r="238" spans="3:9" ht="15.5" x14ac:dyDescent="0.35">
      <c r="C238" t="s">
        <v>358</v>
      </c>
      <c r="D238" s="6">
        <v>9.11</v>
      </c>
    </row>
    <row r="239" spans="3:9" ht="15.5" x14ac:dyDescent="0.35">
      <c r="C239" t="s">
        <v>359</v>
      </c>
      <c r="D239" s="6">
        <v>33.14</v>
      </c>
    </row>
    <row r="240" spans="3:9" ht="15.5" x14ac:dyDescent="0.35">
      <c r="C240" t="s">
        <v>360</v>
      </c>
      <c r="D240" s="6">
        <v>59.43</v>
      </c>
    </row>
    <row r="241" spans="3:9" ht="15.5" x14ac:dyDescent="0.35">
      <c r="C241" t="s">
        <v>361</v>
      </c>
      <c r="D241" s="6">
        <v>-17.18</v>
      </c>
    </row>
    <row r="242" spans="3:9" ht="15.5" x14ac:dyDescent="0.35">
      <c r="C242" t="s">
        <v>362</v>
      </c>
      <c r="D242" s="6">
        <v>9.99</v>
      </c>
    </row>
    <row r="243" spans="3:9" ht="15.5" x14ac:dyDescent="0.35">
      <c r="C243" t="s">
        <v>363</v>
      </c>
      <c r="I243" s="6">
        <v>1.86</v>
      </c>
    </row>
    <row r="244" spans="3:9" ht="15.5" x14ac:dyDescent="0.35">
      <c r="C244" t="s">
        <v>364</v>
      </c>
      <c r="I244" s="6">
        <v>10.98</v>
      </c>
    </row>
    <row r="245" spans="3:9" ht="15.5" x14ac:dyDescent="0.35">
      <c r="C245" t="s">
        <v>52</v>
      </c>
      <c r="I245" s="5">
        <v>1948000000000</v>
      </c>
    </row>
    <row r="246" spans="3:9" ht="15.5" x14ac:dyDescent="0.35">
      <c r="C246" t="s">
        <v>365</v>
      </c>
      <c r="I246" s="5">
        <v>1401000000000</v>
      </c>
    </row>
    <row r="247" spans="3:9" ht="15.5" x14ac:dyDescent="0.35">
      <c r="C247" t="s">
        <v>366</v>
      </c>
      <c r="I247" s="5">
        <v>5570000000</v>
      </c>
    </row>
    <row r="248" spans="3:9" ht="15.5" x14ac:dyDescent="0.35">
      <c r="C248" t="s">
        <v>367</v>
      </c>
      <c r="I248" s="6">
        <v>7.4999999999999997E-2</v>
      </c>
    </row>
    <row r="249" spans="3:9" ht="15.5" x14ac:dyDescent="0.35">
      <c r="C249" t="s">
        <v>368</v>
      </c>
      <c r="D249" s="6">
        <v>4.5999999999999999E-2</v>
      </c>
    </row>
    <row r="250" spans="3:9" ht="15.5" x14ac:dyDescent="0.35">
      <c r="C250" t="s">
        <v>369</v>
      </c>
      <c r="D250" s="6">
        <v>1.2699999999999999E-2</v>
      </c>
    </row>
    <row r="251" spans="3:9" ht="15.5" x14ac:dyDescent="0.35">
      <c r="C251" t="s">
        <v>370</v>
      </c>
      <c r="D251" s="6">
        <v>2.0499999999999997E-2</v>
      </c>
    </row>
    <row r="252" spans="3:9" ht="15.5" x14ac:dyDescent="0.35">
      <c r="C252" t="s">
        <v>371</v>
      </c>
      <c r="D252" s="6">
        <v>-3.3500000000000002E-2</v>
      </c>
    </row>
    <row r="253" spans="3:9" ht="15.5" x14ac:dyDescent="0.35">
      <c r="C253" t="s">
        <v>372</v>
      </c>
      <c r="D253" s="6">
        <v>28.124899999999997</v>
      </c>
    </row>
    <row r="254" spans="3:9" ht="15.5" x14ac:dyDescent="0.35">
      <c r="C254" t="s">
        <v>373</v>
      </c>
      <c r="D254" s="6">
        <v>2.1280999999999999</v>
      </c>
    </row>
    <row r="255" spans="3:9" ht="15.5" x14ac:dyDescent="0.35">
      <c r="C255" t="s">
        <v>377</v>
      </c>
      <c r="I255" s="5">
        <v>8</v>
      </c>
    </row>
    <row r="256" spans="3:9" ht="15.5" x14ac:dyDescent="0.35">
      <c r="C256" t="s">
        <v>378</v>
      </c>
      <c r="I256" s="6">
        <v>0.82</v>
      </c>
    </row>
    <row r="257" spans="3:9" ht="15.5" x14ac:dyDescent="0.35">
      <c r="C257" t="s">
        <v>379</v>
      </c>
      <c r="I257" s="6">
        <v>0.62</v>
      </c>
    </row>
    <row r="258" spans="3:9" ht="15.5" x14ac:dyDescent="0.35">
      <c r="C258" t="s">
        <v>380</v>
      </c>
      <c r="I258" s="6">
        <v>0.47</v>
      </c>
    </row>
    <row r="259" spans="3:9" ht="15.5" x14ac:dyDescent="0.35">
      <c r="C259" t="s">
        <v>381</v>
      </c>
      <c r="I259" s="6">
        <v>0.59</v>
      </c>
    </row>
    <row r="260" spans="3:9" ht="15.5" x14ac:dyDescent="0.35">
      <c r="C260" t="s">
        <v>382</v>
      </c>
      <c r="I260" s="6">
        <v>0.82</v>
      </c>
    </row>
    <row r="261" spans="3:9" ht="15.5" x14ac:dyDescent="0.35">
      <c r="C261" t="s">
        <v>383</v>
      </c>
      <c r="I261" s="6">
        <v>0.52</v>
      </c>
    </row>
    <row r="262" spans="3:9" ht="15.5" x14ac:dyDescent="0.35">
      <c r="C262" t="s">
        <v>384</v>
      </c>
      <c r="I262" s="6">
        <v>0.03</v>
      </c>
    </row>
    <row r="263" spans="3:9" ht="15.5" x14ac:dyDescent="0.35">
      <c r="C263" t="s">
        <v>385</v>
      </c>
      <c r="I263" s="5">
        <v>5234000000000</v>
      </c>
    </row>
    <row r="264" spans="3:9" ht="15.5" x14ac:dyDescent="0.35">
      <c r="C264" t="s">
        <v>386</v>
      </c>
      <c r="I264" s="5">
        <v>86000000000</v>
      </c>
    </row>
    <row r="265" spans="3:9" ht="15.5" x14ac:dyDescent="0.35">
      <c r="C265" t="s">
        <v>387</v>
      </c>
      <c r="I265" s="5">
        <v>184000000000</v>
      </c>
    </row>
    <row r="266" spans="3:9" ht="15.5" x14ac:dyDescent="0.35">
      <c r="C266" t="s">
        <v>388</v>
      </c>
      <c r="I266" s="5">
        <v>123000000000</v>
      </c>
    </row>
    <row r="267" spans="3:9" ht="15.5" x14ac:dyDescent="0.35">
      <c r="C267" t="s">
        <v>389</v>
      </c>
      <c r="D267" s="5">
        <v>549000000000</v>
      </c>
    </row>
    <row r="268" spans="3:9" ht="15.5" x14ac:dyDescent="0.35">
      <c r="C268" t="s">
        <v>390</v>
      </c>
      <c r="D268" s="5">
        <v>2769000000000</v>
      </c>
    </row>
    <row r="269" spans="3:9" ht="15.5" x14ac:dyDescent="0.35">
      <c r="C269" t="s">
        <v>391</v>
      </c>
      <c r="D269" s="5">
        <v>997000000000</v>
      </c>
    </row>
    <row r="270" spans="3:9" ht="15.5" x14ac:dyDescent="0.35">
      <c r="C270" t="s">
        <v>299</v>
      </c>
      <c r="D270" s="5">
        <v>421000000000</v>
      </c>
    </row>
    <row r="271" spans="3:9" ht="15.5" x14ac:dyDescent="0.35">
      <c r="C271" t="s">
        <v>298</v>
      </c>
      <c r="I271" s="5">
        <v>1769000000000</v>
      </c>
    </row>
    <row r="272" spans="3:9" ht="15.5" x14ac:dyDescent="0.35">
      <c r="C272" t="s">
        <v>20</v>
      </c>
      <c r="D272" s="5">
        <v>-549000000000</v>
      </c>
    </row>
    <row r="273" spans="3:9" ht="15.5" x14ac:dyDescent="0.35">
      <c r="C273" t="s">
        <v>392</v>
      </c>
      <c r="I273" s="5">
        <v>1772000000000</v>
      </c>
    </row>
    <row r="274" spans="3:9" ht="15.5" x14ac:dyDescent="0.35">
      <c r="C274" t="s">
        <v>393</v>
      </c>
      <c r="I274" s="5">
        <v>397000000000</v>
      </c>
    </row>
    <row r="275" spans="3:9" ht="15.5" x14ac:dyDescent="0.35">
      <c r="C275" t="s">
        <v>394</v>
      </c>
      <c r="I275" s="5">
        <v>-112000000000</v>
      </c>
    </row>
    <row r="276" spans="3:9" ht="15.5" x14ac:dyDescent="0.35">
      <c r="C276" t="s">
        <v>395</v>
      </c>
      <c r="I276" s="5">
        <v>-2000000000</v>
      </c>
    </row>
    <row r="277" spans="3:9" ht="15.5" x14ac:dyDescent="0.35">
      <c r="C277" t="s">
        <v>396</v>
      </c>
      <c r="I277" s="5">
        <v>-45000000000</v>
      </c>
    </row>
    <row r="278" spans="3:9" ht="15.5" x14ac:dyDescent="0.35">
      <c r="C278" t="s">
        <v>397</v>
      </c>
      <c r="I278" s="5">
        <v>352000000000</v>
      </c>
    </row>
  </sheetData>
  <pageMargins left="0.7" right="0.7" top="0.75" bottom="0.75" header="0.3" footer="0.3"/>
  <ignoredErrors>
    <ignoredError sqref="A1:V279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2483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  <c r="R1" s="1">
        <v>41271</v>
      </c>
      <c r="S1" s="1">
        <v>40907</v>
      </c>
    </row>
    <row r="2" spans="1:19" ht="15.5" x14ac:dyDescent="0.35">
      <c r="C2" t="s">
        <v>2484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71">
        <f t="shared" ref="I2:S2" ca="1" si="0">IFERROR(_xlfn.STOCKHISTORY("XIDX:" &amp; $C$1, I1, , 0, 0, 1), "Libur")</f>
        <v>50</v>
      </c>
      <c r="J2" s="2" t="str">
        <f t="shared" ca="1" si="0"/>
        <v>Libur</v>
      </c>
      <c r="K2" s="2" vm="71">
        <f t="shared" ca="1" si="0"/>
        <v>50</v>
      </c>
      <c r="L2" s="2" vm="408">
        <f t="shared" ca="1" si="0"/>
        <v>58</v>
      </c>
      <c r="M2" s="2" vm="658">
        <f t="shared" ca="1" si="0"/>
        <v>69</v>
      </c>
      <c r="N2" s="2" vm="71">
        <f t="shared" ca="1" si="0"/>
        <v>50</v>
      </c>
      <c r="O2" s="2" vm="263">
        <f t="shared" ca="1" si="0"/>
        <v>55</v>
      </c>
      <c r="P2" s="2" vm="85">
        <f t="shared" ca="1" si="0"/>
        <v>51</v>
      </c>
      <c r="Q2" s="2" vm="659">
        <f t="shared" ca="1" si="0"/>
        <v>88</v>
      </c>
      <c r="R2" s="2" vm="155">
        <f t="shared" ca="1" si="0"/>
        <v>350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1308189189</v>
      </c>
      <c r="H4" s="2">
        <f>IFERROR(SUM(D4:G4)*(4/MAX(1,COUNT(D4:G4))),"")</f>
        <v>5232756756</v>
      </c>
      <c r="I4" s="2">
        <f t="shared" ref="I4:S4" si="1">IFERROR(INDEX(I51:I500,MATCH($C$4,$C$51:$C$500,0)),"")</f>
        <v>24919411410</v>
      </c>
      <c r="J4" s="2">
        <f t="shared" si="1"/>
        <v>40264350922</v>
      </c>
      <c r="K4" s="2">
        <f t="shared" si="1"/>
        <v>74159226110</v>
      </c>
      <c r="L4" s="2">
        <f t="shared" si="1"/>
        <v>77542232036</v>
      </c>
      <c r="M4" s="2">
        <f t="shared" si="1"/>
        <v>66581958479</v>
      </c>
      <c r="N4" s="2">
        <f t="shared" si="1"/>
        <v>53677931667</v>
      </c>
      <c r="O4" s="2">
        <f t="shared" si="1"/>
        <v>119810618136</v>
      </c>
      <c r="P4" s="2">
        <f t="shared" si="1"/>
        <v>154187673595</v>
      </c>
      <c r="Q4" s="2">
        <f t="shared" si="1"/>
        <v>120925114528</v>
      </c>
      <c r="R4" s="2">
        <f t="shared" si="1"/>
        <v>81090378630</v>
      </c>
      <c r="S4" s="2">
        <f t="shared" si="1"/>
        <v>56079399370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-7371653452</v>
      </c>
      <c r="H5" s="2">
        <f>IFERROR(SUM(D5:G5)*(4/MAX(1,COUNT(D5:G5))),"")</f>
        <v>-29486613808</v>
      </c>
      <c r="I5" s="2">
        <f t="shared" ref="I5:S5" si="2">IFERROR(INDEX(I51:I500,MATCH($C$5,$C$51:$C$500,0)),"")</f>
        <v>-17455032032</v>
      </c>
      <c r="J5" s="2">
        <f t="shared" si="2"/>
        <v>-13275921706</v>
      </c>
      <c r="K5" s="2">
        <f t="shared" si="2"/>
        <v>1793162553</v>
      </c>
      <c r="L5" s="2">
        <f t="shared" si="2"/>
        <v>1184861000</v>
      </c>
      <c r="M5" s="2">
        <f t="shared" si="2"/>
        <v>285470963</v>
      </c>
      <c r="N5" s="2">
        <f t="shared" si="2"/>
        <v>1128724613</v>
      </c>
      <c r="O5" s="2">
        <f t="shared" si="2"/>
        <v>5043901640</v>
      </c>
      <c r="P5" s="2">
        <f t="shared" si="2"/>
        <v>47259114755</v>
      </c>
      <c r="Q5" s="2">
        <f t="shared" si="2"/>
        <v>19964061848</v>
      </c>
      <c r="R5" s="2">
        <f t="shared" si="2"/>
        <v>4424394478</v>
      </c>
      <c r="S5" s="2">
        <f t="shared" si="2"/>
        <v>3937558615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1048372804224</v>
      </c>
      <c r="H6" s="2">
        <f>IFERROR(INDEX(D6:G6,COUNT(D6:G6)),"")</f>
        <v>1048372804224</v>
      </c>
      <c r="I6" s="2">
        <f t="shared" ref="I6:S6" si="3">IFERROR(INDEX(I51:I500,MATCH($C$6,$C$51:$C$500,0)),"")</f>
        <v>1070641388367</v>
      </c>
      <c r="J6" s="2">
        <f t="shared" si="3"/>
        <v>1088466716917</v>
      </c>
      <c r="K6" s="2">
        <f t="shared" si="3"/>
        <v>1101797907080</v>
      </c>
      <c r="L6" s="2">
        <f t="shared" si="3"/>
        <v>1099691968365</v>
      </c>
      <c r="M6" s="2">
        <f t="shared" si="3"/>
        <v>1098164523621</v>
      </c>
      <c r="N6" s="2">
        <f t="shared" si="3"/>
        <v>1097670948750</v>
      </c>
      <c r="O6" s="2">
        <f t="shared" si="3"/>
        <v>1096560457723</v>
      </c>
      <c r="P6" s="2">
        <f t="shared" si="3"/>
        <v>1091623255383</v>
      </c>
      <c r="Q6" s="2">
        <f t="shared" si="3"/>
        <v>1044340697163</v>
      </c>
      <c r="R6" s="2">
        <f t="shared" si="3"/>
        <v>1027302133786</v>
      </c>
      <c r="S6" s="2">
        <f t="shared" si="3"/>
        <v>620477642305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10.01</v>
      </c>
      <c r="H7" s="3">
        <f>IFERROR(INDEX(D7:G7,COUNT(D7:G7)),"")</f>
        <v>10.01</v>
      </c>
      <c r="I7" s="3">
        <f t="shared" ref="I7:S7" si="4">IFERROR(INDEX(I51:I500,MATCH($C$7,$C$51:$C$500,0))/1000000000,"")</f>
        <v>10.01</v>
      </c>
      <c r="J7" s="3">
        <f t="shared" si="4"/>
        <v>10.01</v>
      </c>
      <c r="K7" s="3">
        <f t="shared" si="4"/>
        <v>10.01</v>
      </c>
      <c r="L7" s="3">
        <f t="shared" si="4"/>
        <v>10.01</v>
      </c>
      <c r="M7" s="3">
        <f t="shared" si="4"/>
        <v>10.01</v>
      </c>
      <c r="N7" s="3">
        <f t="shared" si="4"/>
        <v>10.01</v>
      </c>
      <c r="O7" s="3">
        <f t="shared" si="4"/>
        <v>10.01</v>
      </c>
      <c r="P7" s="3">
        <f t="shared" si="4"/>
        <v>10.01</v>
      </c>
      <c r="Q7" s="3">
        <f t="shared" si="4"/>
        <v>10.01</v>
      </c>
      <c r="R7" s="3">
        <f t="shared" si="4"/>
        <v>10.01</v>
      </c>
      <c r="S7" s="3">
        <f t="shared" si="4"/>
        <v>1.2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S8" si="5">IFERROR(INDEX(I51:I500,MATCH($C$8,$C$51:$C$500,0)),"")</f>
        <v>-39000000000</v>
      </c>
      <c r="J8" s="2">
        <f t="shared" si="5"/>
        <v>0</v>
      </c>
      <c r="K8" s="2">
        <f t="shared" si="5"/>
        <v>-13000000000</v>
      </c>
      <c r="L8" s="2">
        <f t="shared" si="5"/>
        <v>44000000000</v>
      </c>
      <c r="M8" s="2">
        <f t="shared" si="5"/>
        <v>-80000000000</v>
      </c>
      <c r="N8" s="2">
        <f t="shared" si="5"/>
        <v>-30000000000</v>
      </c>
      <c r="O8" s="2">
        <f t="shared" si="5"/>
        <v>-2000000000</v>
      </c>
      <c r="P8" s="2">
        <f t="shared" si="5"/>
        <v>-29000000000</v>
      </c>
      <c r="Q8" s="2">
        <f t="shared" si="5"/>
        <v>-17000000000</v>
      </c>
      <c r="R8" s="2">
        <f t="shared" si="5"/>
        <v>-133000000000</v>
      </c>
      <c r="S8" s="2">
        <f t="shared" si="5"/>
        <v>-73000000000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-0.67</v>
      </c>
      <c r="H9" s="3">
        <f>IFERROR(INDEX(D9:G9,COUNT(D9:G9)),"")</f>
        <v>-0.67</v>
      </c>
      <c r="I9" s="3">
        <f t="shared" ref="I9:S9" si="6">IFERROR(INDEX(I51:I500,MATCH($C$9,$C$51:$C$500,0)),"")</f>
        <v>-3.85</v>
      </c>
      <c r="J9" s="3">
        <f t="shared" si="6"/>
        <v>0.03</v>
      </c>
      <c r="K9" s="3">
        <f t="shared" si="6"/>
        <v>-1.3</v>
      </c>
      <c r="L9" s="3">
        <f t="shared" si="6"/>
        <v>4.3600000000000003</v>
      </c>
      <c r="M9" s="3">
        <f t="shared" si="6"/>
        <v>-8.01</v>
      </c>
      <c r="N9" s="3">
        <f t="shared" si="6"/>
        <v>-3.01</v>
      </c>
      <c r="O9" s="3">
        <f t="shared" si="6"/>
        <v>-0.15</v>
      </c>
      <c r="P9" s="3">
        <f t="shared" si="6"/>
        <v>-2.9</v>
      </c>
      <c r="Q9" s="3">
        <f t="shared" si="6"/>
        <v>-1.66</v>
      </c>
      <c r="R9" s="3">
        <f t="shared" si="6"/>
        <v>-13.33</v>
      </c>
      <c r="S9" s="3">
        <f t="shared" si="6"/>
        <v>-60.77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-12.987012987012987</v>
      </c>
      <c r="J10" s="3" t="str">
        <f t="shared" ca="1" si="7"/>
        <v/>
      </c>
      <c r="K10" s="3">
        <f t="shared" ca="1" si="7"/>
        <v>-38.46153846153846</v>
      </c>
      <c r="L10" s="3">
        <f t="shared" ca="1" si="7"/>
        <v>13.302752293577981</v>
      </c>
      <c r="M10" s="3">
        <f t="shared" ca="1" si="7"/>
        <v>-8.6142322097378283</v>
      </c>
      <c r="N10" s="3">
        <f t="shared" ca="1" si="7"/>
        <v>-16.611295681063122</v>
      </c>
      <c r="O10" s="3">
        <f t="shared" ca="1" si="7"/>
        <v>-366.66666666666669</v>
      </c>
      <c r="P10" s="3">
        <f t="shared" ca="1" si="7"/>
        <v>-17.586206896551726</v>
      </c>
      <c r="Q10" s="3">
        <f t="shared" ca="1" si="7"/>
        <v>-53.01204819277109</v>
      </c>
      <c r="R10" s="3">
        <f t="shared" ca="1" si="7"/>
        <v>-26.256564141035259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1639998491</v>
      </c>
      <c r="H11" s="2">
        <f>IFERROR(INDEX(D11:G11,COUNT(D11:G11)),"")</f>
        <v>1639998491</v>
      </c>
      <c r="I11" s="2">
        <f t="shared" ref="I11:S11" si="8">IFERROR(INDEX(I51:I500,MATCH($C$11,$C$51:$C$500,0)),"")</f>
        <v>5108610848</v>
      </c>
      <c r="J11" s="2">
        <f t="shared" si="8"/>
        <v>43167404949</v>
      </c>
      <c r="K11" s="2">
        <f t="shared" si="8"/>
        <v>45797271163</v>
      </c>
      <c r="L11" s="2">
        <f t="shared" si="8"/>
        <v>57239689509</v>
      </c>
      <c r="M11" s="2">
        <f t="shared" si="8"/>
        <v>43561392367</v>
      </c>
      <c r="N11" s="2">
        <f t="shared" si="8"/>
        <v>57031612270</v>
      </c>
      <c r="O11" s="2">
        <f t="shared" si="8"/>
        <v>57144557936</v>
      </c>
      <c r="P11" s="2">
        <f t="shared" si="8"/>
        <v>95326382553</v>
      </c>
      <c r="Q11" s="2">
        <f t="shared" si="8"/>
        <v>58972249517</v>
      </c>
      <c r="R11" s="2">
        <f t="shared" si="8"/>
        <v>63989827098</v>
      </c>
      <c r="S11" s="2">
        <f t="shared" si="8"/>
        <v>11807387087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95000000000</v>
      </c>
      <c r="H12" s="2">
        <f>IFERROR(INDEX(D12:G12,COUNT(D12:G12)),"")</f>
        <v>95000000000</v>
      </c>
      <c r="I12" s="2">
        <f t="shared" ref="I12:S12" si="9">IFERROR(INDEX(I51:I500,MATCH($C$12,$C$51:$C$500,0)),"")</f>
        <v>121000000000</v>
      </c>
      <c r="J12" s="2">
        <f t="shared" si="9"/>
        <v>83000000000</v>
      </c>
      <c r="K12" s="2">
        <f t="shared" si="9"/>
        <v>174000000000</v>
      </c>
      <c r="L12" s="2">
        <f t="shared" si="9"/>
        <v>163000000000</v>
      </c>
      <c r="M12" s="2">
        <f t="shared" si="9"/>
        <v>222000000000</v>
      </c>
      <c r="N12" s="2">
        <f t="shared" si="9"/>
        <v>145000000000</v>
      </c>
      <c r="O12" s="2">
        <f t="shared" si="9"/>
        <v>130000000000</v>
      </c>
      <c r="P12" s="2">
        <f t="shared" si="9"/>
        <v>99000000000</v>
      </c>
      <c r="Q12" s="2">
        <f t="shared" si="9"/>
        <v>105000000000</v>
      </c>
      <c r="R12" s="2">
        <f t="shared" si="9"/>
        <v>107000000000</v>
      </c>
      <c r="S12" s="2">
        <f t="shared" si="9"/>
        <v>258000000000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97000000000</v>
      </c>
      <c r="H13" s="2">
        <f>IFERROR(INDEX(D13:G13,COUNT(D13:G13)),"")</f>
        <v>97000000000</v>
      </c>
      <c r="I13" s="2">
        <f t="shared" ref="I13:S13" si="10">IFERROR(INDEX(I51:I500,MATCH($C$13,$C$51:$C$500,0)),"")</f>
        <v>126000000000</v>
      </c>
      <c r="J13" s="2">
        <f t="shared" si="10"/>
        <v>126000000000</v>
      </c>
      <c r="K13" s="2">
        <f t="shared" si="10"/>
        <v>220000000000</v>
      </c>
      <c r="L13" s="2">
        <f t="shared" si="10"/>
        <v>221000000000</v>
      </c>
      <c r="M13" s="2">
        <f t="shared" si="10"/>
        <v>266000000000</v>
      </c>
      <c r="N13" s="2">
        <f t="shared" si="10"/>
        <v>202000000000</v>
      </c>
      <c r="O13" s="2">
        <f t="shared" si="10"/>
        <v>187000000000</v>
      </c>
      <c r="P13" s="2">
        <f t="shared" si="10"/>
        <v>195000000000</v>
      </c>
      <c r="Q13" s="2">
        <f t="shared" si="10"/>
        <v>164000000000</v>
      </c>
      <c r="R13" s="2">
        <f t="shared" si="10"/>
        <v>171000000000</v>
      </c>
      <c r="S13" s="2">
        <f t="shared" si="10"/>
        <v>270000000000</v>
      </c>
    </row>
    <row r="14" spans="1:19" ht="15.5" x14ac:dyDescent="0.35">
      <c r="C14" t="s">
        <v>26</v>
      </c>
      <c r="D14" s="2">
        <f>IFERROR(INDEX(D51:D500,MATCH($C$14,$C$51:$C$500,0)),"")</f>
        <v>-4588405851</v>
      </c>
      <c r="H14" s="2">
        <f>IFERROR(SUM(D14:G14)*(4/MAX(1,COUNT(D14:G14))),"")</f>
        <v>-18353623404</v>
      </c>
      <c r="I14" s="2">
        <f t="shared" ref="I14:S14" si="11">IFERROR(INDEX(I51:I500,MATCH($C$14,$C$51:$C$500,0)),"")</f>
        <v>-10688544967</v>
      </c>
      <c r="J14" s="2">
        <f t="shared" si="11"/>
        <v>-6077545574</v>
      </c>
      <c r="K14" s="2">
        <f t="shared" si="11"/>
        <v>-10332543154</v>
      </c>
      <c r="L14" s="2">
        <f t="shared" si="11"/>
        <v>-10592584533</v>
      </c>
      <c r="M14" s="2">
        <f t="shared" si="11"/>
        <v>-6064889888</v>
      </c>
      <c r="N14" s="2">
        <f t="shared" si="11"/>
        <v>-6971313399</v>
      </c>
      <c r="O14" s="2">
        <f t="shared" si="11"/>
        <v>-456038760</v>
      </c>
      <c r="P14" s="2">
        <f t="shared" si="11"/>
        <v>-878910319</v>
      </c>
      <c r="Q14" s="2">
        <f t="shared" si="11"/>
        <v>-216544487</v>
      </c>
      <c r="R14" s="2">
        <f t="shared" si="11"/>
        <v>-3940823660</v>
      </c>
      <c r="S14" s="2">
        <f t="shared" si="11"/>
        <v>-2037109446</v>
      </c>
    </row>
    <row r="15" spans="1:19" ht="15.5" x14ac:dyDescent="0.35">
      <c r="C15" t="s">
        <v>27</v>
      </c>
      <c r="D15" s="2">
        <f>IFERROR(INDEX(D51:D500,MATCH($C$15,$C$51:$C$500,0)),"")</f>
        <v>-20858656</v>
      </c>
      <c r="H15" s="2">
        <f>IFERROR(SUM(D15:G15)*(4/MAX(1,COUNT(D15:G15))),"")</f>
        <v>-83434624</v>
      </c>
      <c r="I15" s="2">
        <f t="shared" ref="I15:S15" si="12">IFERROR(INDEX(I51:I500,MATCH($C$15,$C$51:$C$500,0)),"")</f>
        <v>83862136</v>
      </c>
      <c r="J15" s="2">
        <f t="shared" si="12"/>
        <v>-130377594</v>
      </c>
      <c r="K15" s="2">
        <f t="shared" si="12"/>
        <v>-97716429</v>
      </c>
      <c r="L15" s="2">
        <f t="shared" si="12"/>
        <v>-86046150</v>
      </c>
      <c r="M15" s="2">
        <f t="shared" si="12"/>
        <v>81897554</v>
      </c>
      <c r="N15" s="2">
        <f t="shared" si="12"/>
        <v>68891670</v>
      </c>
      <c r="O15" s="2">
        <f t="shared" si="12"/>
        <v>-5364137520</v>
      </c>
      <c r="P15" s="2">
        <f t="shared" si="12"/>
        <v>-7097549365</v>
      </c>
      <c r="Q15" s="2">
        <f t="shared" si="12"/>
        <v>-5087920438</v>
      </c>
      <c r="R15" s="2">
        <f t="shared" si="12"/>
        <v>-2327759590</v>
      </c>
      <c r="S15" s="2">
        <f t="shared" si="12"/>
        <v>-210190528</v>
      </c>
    </row>
    <row r="16" spans="1:19" ht="15.5" x14ac:dyDescent="0.35">
      <c r="C16" t="s">
        <v>28</v>
      </c>
      <c r="D16" s="2">
        <f>IFERROR(INDEX(D51:D500,MATCH($C$16,$C$51:$C$500,0)),"")</f>
        <v>-7497511993</v>
      </c>
      <c r="H16" s="2">
        <f>IFERROR(SUM(D16:G16)*(4/MAX(1,COUNT(D16:G16))),"")</f>
        <v>-29990047972</v>
      </c>
      <c r="I16" s="2">
        <f t="shared" ref="I16:S16" si="13">IFERROR(INDEX(I51:I500,MATCH($C$16,$C$51:$C$500,0)),"")</f>
        <v>-17957531748</v>
      </c>
      <c r="J16" s="2">
        <f t="shared" si="13"/>
        <v>-13107860711</v>
      </c>
      <c r="K16" s="2">
        <f t="shared" si="13"/>
        <v>2081452623</v>
      </c>
      <c r="L16" s="2">
        <f t="shared" si="13"/>
        <v>1649822157</v>
      </c>
      <c r="M16" s="2">
        <f t="shared" si="13"/>
        <v>348332472</v>
      </c>
      <c r="N16" s="2">
        <f t="shared" si="13"/>
        <v>1129945297</v>
      </c>
      <c r="O16" s="2">
        <f t="shared" si="13"/>
        <v>10344244004</v>
      </c>
      <c r="P16" s="2">
        <f t="shared" si="13"/>
        <v>54380102335</v>
      </c>
      <c r="Q16" s="2">
        <f t="shared" si="13"/>
        <v>25225421679</v>
      </c>
      <c r="R16" s="2">
        <f t="shared" si="13"/>
        <v>9152251071</v>
      </c>
      <c r="S16" s="2">
        <f t="shared" si="13"/>
        <v>4214411380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45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500500000000</v>
      </c>
      <c r="J20" s="2" t="str">
        <f t="shared" ca="1" si="14"/>
        <v/>
      </c>
      <c r="K20" s="2">
        <f t="shared" ca="1" si="14"/>
        <v>500500000000</v>
      </c>
      <c r="L20" s="2">
        <f t="shared" ca="1" si="14"/>
        <v>580580000000</v>
      </c>
      <c r="M20" s="2">
        <f t="shared" ca="1" si="14"/>
        <v>690690000000</v>
      </c>
      <c r="N20" s="2">
        <f t="shared" ca="1" si="14"/>
        <v>500500000000</v>
      </c>
      <c r="O20" s="2">
        <f t="shared" ca="1" si="14"/>
        <v>550550000000</v>
      </c>
      <c r="P20" s="2">
        <f t="shared" ca="1" si="14"/>
        <v>510510000000</v>
      </c>
      <c r="Q20" s="2">
        <f t="shared" ca="1" si="14"/>
        <v>880880000000</v>
      </c>
      <c r="R20" s="2">
        <f t="shared" ca="1" si="14"/>
        <v>3503500000000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10010000000</v>
      </c>
      <c r="H21" s="2">
        <f>IFERROR(INDEX(D21:G21,COUNT(D21:G21)),"")</f>
        <v>10010000000</v>
      </c>
      <c r="I21" s="2">
        <f t="shared" ref="I21:S21" si="15">IFERROR(INDEX(I51:I500,MATCH($C$7,$C$51:$C$500,0)),"")</f>
        <v>10010000000</v>
      </c>
      <c r="J21" s="2">
        <f t="shared" si="15"/>
        <v>10010000000</v>
      </c>
      <c r="K21" s="2">
        <f t="shared" si="15"/>
        <v>10010000000</v>
      </c>
      <c r="L21" s="2">
        <f t="shared" si="15"/>
        <v>10010000000</v>
      </c>
      <c r="M21" s="2">
        <f t="shared" si="15"/>
        <v>10010000000</v>
      </c>
      <c r="N21" s="2">
        <f t="shared" si="15"/>
        <v>10010000000</v>
      </c>
      <c r="O21" s="2">
        <f t="shared" si="15"/>
        <v>10010000000</v>
      </c>
      <c r="P21" s="2">
        <f t="shared" si="15"/>
        <v>10010000000</v>
      </c>
      <c r="Q21" s="2">
        <f t="shared" si="15"/>
        <v>10010000000</v>
      </c>
      <c r="R21" s="2">
        <f t="shared" si="15"/>
        <v>10010000000</v>
      </c>
      <c r="S21" s="2">
        <f t="shared" si="15"/>
        <v>1200000000</v>
      </c>
    </row>
    <row r="23" spans="1:19" ht="15.5" x14ac:dyDescent="0.35">
      <c r="B23" t="s">
        <v>53</v>
      </c>
      <c r="C23" t="s">
        <v>54</v>
      </c>
      <c r="D23" s="3">
        <f>IFERROR(D5/D6*100,"")</f>
        <v>-0.70315191526324061</v>
      </c>
      <c r="H23" s="3">
        <f t="shared" ref="H23:S23" si="16">IFERROR(H5/H6*100,"")</f>
        <v>-2.8126076610529624</v>
      </c>
      <c r="I23" s="3">
        <f t="shared" si="16"/>
        <v>-1.6303341363090171</v>
      </c>
      <c r="J23" s="3">
        <f t="shared" si="16"/>
        <v>-1.2196901843359114</v>
      </c>
      <c r="K23" s="3">
        <f t="shared" si="16"/>
        <v>0.16274877102936819</v>
      </c>
      <c r="L23" s="3">
        <f t="shared" si="16"/>
        <v>0.10774480800852149</v>
      </c>
      <c r="M23" s="3">
        <f t="shared" si="16"/>
        <v>2.5995281841623408E-2</v>
      </c>
      <c r="N23" s="3">
        <f t="shared" si="16"/>
        <v>0.10282905038940524</v>
      </c>
      <c r="O23" s="3">
        <f t="shared" si="16"/>
        <v>0.45997478793587232</v>
      </c>
      <c r="P23" s="3">
        <f t="shared" si="16"/>
        <v>4.3292513714742151</v>
      </c>
      <c r="Q23" s="3">
        <f t="shared" si="16"/>
        <v>1.9116426183747603</v>
      </c>
      <c r="R23" s="3">
        <f t="shared" si="16"/>
        <v>0.43068093917944278</v>
      </c>
      <c r="S23" s="3">
        <f t="shared" si="16"/>
        <v>0.63460120825183042</v>
      </c>
    </row>
    <row r="24" spans="1:19" ht="15.5" x14ac:dyDescent="0.35">
      <c r="C24" t="s">
        <v>55</v>
      </c>
      <c r="D24" s="4">
        <f>IFERROR(_xlfn.RRI(5,I23,D23),"")</f>
        <v>-0.15480969169168868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-0.48117489467554531</v>
      </c>
      <c r="L24" s="4">
        <f t="shared" si="17"/>
        <v>-0.43740232962563375</v>
      </c>
      <c r="M24" s="4">
        <f t="shared" si="17"/>
        <v>-0.42964168699341321</v>
      </c>
      <c r="N24" s="4">
        <f t="shared" si="17"/>
        <v>-0.30509892086947499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-0.74</v>
      </c>
      <c r="H25" s="3">
        <f>IFERROR(INDEX(D25:G25,COUNT(D25:G25)),"")</f>
        <v>-0.74</v>
      </c>
      <c r="I25" s="3">
        <f t="shared" ref="I25:S25" si="18">IFERROR(INDEX(I51:I500,MATCH($C$25,$C$51:$C$500,0)),"")</f>
        <v>-1.75</v>
      </c>
      <c r="J25" s="3">
        <f t="shared" si="18"/>
        <v>-1.32</v>
      </c>
      <c r="K25" s="3">
        <f t="shared" si="18"/>
        <v>0.17</v>
      </c>
      <c r="L25" s="3">
        <f t="shared" si="18"/>
        <v>0.12</v>
      </c>
      <c r="M25" s="3">
        <f t="shared" si="18"/>
        <v>0.02</v>
      </c>
      <c r="N25" s="3">
        <f t="shared" si="18"/>
        <v>0.12</v>
      </c>
      <c r="O25" s="3">
        <f t="shared" si="18"/>
        <v>0.51</v>
      </c>
      <c r="P25" s="3">
        <f t="shared" si="18"/>
        <v>4.72</v>
      </c>
      <c r="Q25" s="3">
        <f t="shared" si="18"/>
        <v>1.99</v>
      </c>
      <c r="R25" s="3">
        <f t="shared" si="18"/>
        <v>0.44</v>
      </c>
      <c r="S25" s="3">
        <f t="shared" si="18"/>
        <v>3.28</v>
      </c>
    </row>
    <row r="26" spans="1:19" ht="15.5" x14ac:dyDescent="0.35">
      <c r="C26" t="s">
        <v>58</v>
      </c>
      <c r="D26" s="4">
        <f>IFERROR(_xlfn.RRI(5,I25,D25),"")</f>
        <v>-0.15814221139131623</v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-0.4855994970436831</v>
      </c>
      <c r="L26" s="4">
        <f t="shared" si="19"/>
        <v>-0.42974955359082323</v>
      </c>
      <c r="M26" s="4">
        <f t="shared" si="19"/>
        <v>-0.46109096614363709</v>
      </c>
      <c r="N26" s="4">
        <f t="shared" si="19"/>
        <v>-0.48398600497104149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0.13068823066933066</v>
      </c>
      <c r="H27" s="3">
        <f t="shared" ref="H27:S27" si="20">IFERROR(H4/H21,"")</f>
        <v>0.52275292267732265</v>
      </c>
      <c r="I27" s="3">
        <f t="shared" si="20"/>
        <v>2.4894516893106893</v>
      </c>
      <c r="J27" s="3">
        <f t="shared" si="20"/>
        <v>4.0224126795204791</v>
      </c>
      <c r="K27" s="3">
        <f t="shared" si="20"/>
        <v>7.4085140969030965</v>
      </c>
      <c r="L27" s="3">
        <f t="shared" si="20"/>
        <v>7.7464767268731265</v>
      </c>
      <c r="M27" s="3">
        <f t="shared" si="20"/>
        <v>6.6515443035964035</v>
      </c>
      <c r="N27" s="3">
        <f t="shared" si="20"/>
        <v>5.3624307359640362</v>
      </c>
      <c r="O27" s="3">
        <f t="shared" si="20"/>
        <v>11.969092720879122</v>
      </c>
      <c r="P27" s="3">
        <f t="shared" si="20"/>
        <v>15.403363995504495</v>
      </c>
      <c r="Q27" s="3">
        <f t="shared" si="20"/>
        <v>12.080431021778221</v>
      </c>
      <c r="R27" s="3">
        <f t="shared" si="20"/>
        <v>8.1009369260739259</v>
      </c>
      <c r="S27" s="3">
        <f t="shared" si="20"/>
        <v>46.732832808333335</v>
      </c>
    </row>
    <row r="28" spans="1:19" ht="15.5" x14ac:dyDescent="0.35">
      <c r="C28" t="s">
        <v>60</v>
      </c>
      <c r="D28" s="4">
        <f>IFERROR(_xlfn.RRI(5,I27,D27),"")</f>
        <v>-0.44534037318782937</v>
      </c>
      <c r="H28" s="4">
        <f t="shared" ref="H28:S28" si="21">IFERROR(_xlfn.RRI(5,M27,H27),"")</f>
        <v>-0.39872271654687697</v>
      </c>
      <c r="I28" s="4">
        <f t="shared" si="21"/>
        <v>-0.14227434267688888</v>
      </c>
      <c r="J28" s="4">
        <f t="shared" si="21"/>
        <v>-0.19594625562154844</v>
      </c>
      <c r="K28" s="4">
        <f t="shared" si="21"/>
        <v>-0.13618029513028973</v>
      </c>
      <c r="L28" s="4">
        <f t="shared" si="21"/>
        <v>-8.5035259731157442E-2</v>
      </c>
      <c r="M28" s="4">
        <f t="shared" si="21"/>
        <v>-3.8659038424793901E-2</v>
      </c>
      <c r="N28" s="4">
        <f t="shared" si="21"/>
        <v>-0.35144334867861293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-0.57714285714285718</v>
      </c>
      <c r="I29" s="4">
        <f t="shared" si="22"/>
        <v>0.32575757575757569</v>
      </c>
      <c r="J29" s="4">
        <f t="shared" si="22"/>
        <v>-8.7647058823529402</v>
      </c>
      <c r="K29" s="4">
        <f t="shared" si="22"/>
        <v>0.4166666666666668</v>
      </c>
      <c r="L29" s="4">
        <f t="shared" si="22"/>
        <v>4.9999999999999991</v>
      </c>
      <c r="M29" s="4">
        <f t="shared" si="22"/>
        <v>-0.83333333333333326</v>
      </c>
      <c r="N29" s="4">
        <f t="shared" si="22"/>
        <v>-0.76470588235294124</v>
      </c>
      <c r="O29" s="4">
        <f t="shared" si="22"/>
        <v>-0.89194915254237295</v>
      </c>
      <c r="P29" s="4">
        <f t="shared" si="22"/>
        <v>1.3718592964824119</v>
      </c>
      <c r="Q29" s="4">
        <f t="shared" si="22"/>
        <v>3.5227272727272729</v>
      </c>
      <c r="R29" s="4">
        <f t="shared" si="22"/>
        <v>-0.86585365853658536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-0.79001282695223984</v>
      </c>
      <c r="I30" s="4">
        <f t="shared" si="23"/>
        <v>-0.38110485232274516</v>
      </c>
      <c r="J30" s="4">
        <f t="shared" si="23"/>
        <v>-0.45705540586041049</v>
      </c>
      <c r="K30" s="4">
        <f t="shared" si="23"/>
        <v>-4.3627915229850434E-2</v>
      </c>
      <c r="L30" s="4">
        <f t="shared" si="23"/>
        <v>0.16461326472481094</v>
      </c>
      <c r="M30" s="4">
        <f t="shared" si="23"/>
        <v>0.24039724354604938</v>
      </c>
      <c r="N30" s="4">
        <f t="shared" si="23"/>
        <v>-0.55197684059964658</v>
      </c>
      <c r="O30" s="4">
        <f t="shared" si="23"/>
        <v>-0.22295592544769269</v>
      </c>
      <c r="P30" s="4">
        <f t="shared" si="23"/>
        <v>0.27506741835086806</v>
      </c>
      <c r="Q30" s="4">
        <f t="shared" si="23"/>
        <v>0.49123874584133254</v>
      </c>
      <c r="R30" s="4">
        <f t="shared" si="23"/>
        <v>-0.8266542719698049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104.71</v>
      </c>
      <c r="H32" s="3">
        <f>IFERROR(INDEX(D32:G32,COUNT(D32:G32)),"")</f>
        <v>104.71</v>
      </c>
      <c r="I32" s="3">
        <f t="shared" ref="I32:S32" si="24">IFERROR(INDEX(I51:I500,MATCH($C$32,$C$51:$C$500,0)),"")</f>
        <v>106.89</v>
      </c>
      <c r="J32" s="3">
        <f t="shared" si="24"/>
        <v>108.63</v>
      </c>
      <c r="K32" s="3">
        <f t="shared" si="24"/>
        <v>109.96</v>
      </c>
      <c r="L32" s="3">
        <f t="shared" si="24"/>
        <v>109.78</v>
      </c>
      <c r="M32" s="3">
        <f t="shared" si="24"/>
        <v>109.66</v>
      </c>
      <c r="N32" s="3">
        <f t="shared" si="24"/>
        <v>109.63</v>
      </c>
      <c r="O32" s="3">
        <f t="shared" si="24"/>
        <v>109.52</v>
      </c>
      <c r="P32" s="3">
        <f t="shared" si="24"/>
        <v>109.02</v>
      </c>
      <c r="Q32" s="3">
        <f t="shared" si="24"/>
        <v>104.3</v>
      </c>
      <c r="R32" s="3">
        <f t="shared" si="24"/>
        <v>102.02</v>
      </c>
      <c r="S32" s="3">
        <f t="shared" si="24"/>
        <v>513.16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S33" si="25">IFERROR(INDEX(I51:I500,MATCH($C$33,$C$51:$C$500,0)),"")</f>
        <v>0.47</v>
      </c>
      <c r="J33" s="3">
        <f t="shared" si="25"/>
        <v>0.46</v>
      </c>
      <c r="K33" s="3">
        <f t="shared" si="25"/>
        <v>0.45</v>
      </c>
      <c r="L33" s="3">
        <f t="shared" si="25"/>
        <v>0.53</v>
      </c>
      <c r="M33" s="3">
        <f t="shared" si="25"/>
        <v>0.63</v>
      </c>
      <c r="N33" s="3">
        <f t="shared" si="25"/>
        <v>0.46</v>
      </c>
      <c r="O33" s="3">
        <f t="shared" si="25"/>
        <v>0.5</v>
      </c>
      <c r="P33" s="3">
        <f t="shared" si="25"/>
        <v>0.47</v>
      </c>
      <c r="Q33" s="3">
        <f t="shared" si="25"/>
        <v>0.84</v>
      </c>
      <c r="R33" s="3">
        <f t="shared" si="25"/>
        <v>3.43</v>
      </c>
      <c r="S33" s="3">
        <f t="shared" si="25"/>
        <v>0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-67.569999999999993</v>
      </c>
      <c r="H34" s="3">
        <f>IFERROR(INDEX(D34:G34,COUNT(D34:G34)),"")</f>
        <v>-67.569999999999993</v>
      </c>
      <c r="I34" s="3">
        <f t="shared" ref="I34:S34" si="26">IFERROR(INDEX(I51:I500,MATCH($C$34,$C$51:$C$500,0)),"")</f>
        <v>-28.57</v>
      </c>
      <c r="J34" s="3">
        <f t="shared" si="26"/>
        <v>-37.880000000000003</v>
      </c>
      <c r="K34" s="3">
        <f t="shared" si="26"/>
        <v>294.12</v>
      </c>
      <c r="L34" s="3">
        <f t="shared" si="26"/>
        <v>483.33</v>
      </c>
      <c r="M34" s="3">
        <f t="shared" si="26"/>
        <v>3450</v>
      </c>
      <c r="N34" s="3">
        <f t="shared" si="26"/>
        <v>416.67</v>
      </c>
      <c r="O34" s="3">
        <f t="shared" si="26"/>
        <v>107.84</v>
      </c>
      <c r="P34" s="3">
        <f t="shared" si="26"/>
        <v>10.81</v>
      </c>
      <c r="Q34" s="3">
        <f t="shared" si="26"/>
        <v>44.22</v>
      </c>
      <c r="R34" s="3">
        <f t="shared" si="26"/>
        <v>795.45</v>
      </c>
      <c r="S34" s="3">
        <f t="shared" si="26"/>
        <v>0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382.63</v>
      </c>
      <c r="H35" s="3">
        <f>IFERROR(INDEX(D35:G35,COUNT(D35:G35)),"")</f>
        <v>382.63</v>
      </c>
      <c r="I35" s="3">
        <f t="shared" ref="I35:S35" si="27">IFERROR(INDEX(I51:I500,MATCH($C$35,$C$51:$C$500,0)),"")</f>
        <v>20.09</v>
      </c>
      <c r="J35" s="3">
        <f t="shared" si="27"/>
        <v>12.43</v>
      </c>
      <c r="K35" s="3">
        <f t="shared" si="27"/>
        <v>6.75</v>
      </c>
      <c r="L35" s="3">
        <f t="shared" si="27"/>
        <v>7.49</v>
      </c>
      <c r="M35" s="3">
        <f t="shared" si="27"/>
        <v>10.37</v>
      </c>
      <c r="N35" s="3">
        <f t="shared" si="27"/>
        <v>9.33</v>
      </c>
      <c r="O35" s="3">
        <f t="shared" si="27"/>
        <v>4.5999999999999996</v>
      </c>
      <c r="P35" s="3">
        <f t="shared" si="27"/>
        <v>3.31</v>
      </c>
      <c r="Q35" s="3">
        <f t="shared" si="27"/>
        <v>7.29</v>
      </c>
      <c r="R35" s="3">
        <f t="shared" si="27"/>
        <v>43.18</v>
      </c>
      <c r="S35" s="3">
        <f t="shared" si="27"/>
        <v>0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2485</v>
      </c>
      <c r="E50" t="s">
        <v>2486</v>
      </c>
      <c r="F50" t="s">
        <v>2487</v>
      </c>
      <c r="G50" t="s">
        <v>2488</v>
      </c>
      <c r="H50" t="s">
        <v>1463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  <c r="R50" t="s">
        <v>44</v>
      </c>
      <c r="S50" t="s">
        <v>45</v>
      </c>
    </row>
    <row r="51" spans="2:19" ht="15.5" x14ac:dyDescent="0.35">
      <c r="B51" t="s">
        <v>84</v>
      </c>
      <c r="C51" t="s">
        <v>5</v>
      </c>
      <c r="D51" s="5">
        <v>1308189189</v>
      </c>
      <c r="E51" s="5">
        <v>1732459460</v>
      </c>
      <c r="F51" s="5">
        <v>8454144144</v>
      </c>
      <c r="G51" s="5">
        <v>6475128900</v>
      </c>
      <c r="I51" s="5">
        <v>24919411410</v>
      </c>
      <c r="J51" s="5">
        <v>40264350922</v>
      </c>
      <c r="K51" s="5">
        <v>74159226110</v>
      </c>
      <c r="L51" s="5">
        <v>77542232036</v>
      </c>
      <c r="M51" s="5">
        <v>66581958479</v>
      </c>
      <c r="N51" s="5">
        <v>53677931667</v>
      </c>
      <c r="O51" s="5">
        <v>119810618136</v>
      </c>
      <c r="P51" s="5">
        <v>154187673595</v>
      </c>
      <c r="Q51" s="5">
        <v>120925114528</v>
      </c>
      <c r="R51" s="5">
        <v>81090378630</v>
      </c>
      <c r="S51" s="5">
        <v>56079399370</v>
      </c>
    </row>
    <row r="52" spans="2:19" ht="15.5" x14ac:dyDescent="0.35">
      <c r="C52" t="s">
        <v>85</v>
      </c>
      <c r="D52" s="5">
        <v>-588685135</v>
      </c>
      <c r="E52" s="5">
        <v>-262068919</v>
      </c>
      <c r="F52" s="5">
        <v>-4903403604</v>
      </c>
      <c r="G52" s="5">
        <v>-2985845056</v>
      </c>
      <c r="I52" s="5">
        <v>-13001244249</v>
      </c>
      <c r="J52" s="5">
        <v>-25489473009</v>
      </c>
      <c r="K52" s="5">
        <v>-37891579965</v>
      </c>
      <c r="L52" s="5">
        <v>-45109601927</v>
      </c>
      <c r="M52" s="5">
        <v>-41745715145</v>
      </c>
      <c r="N52" s="5">
        <v>-31115404758</v>
      </c>
      <c r="O52" s="5">
        <v>-81919468938</v>
      </c>
      <c r="P52" s="5">
        <v>-80808196500</v>
      </c>
      <c r="Q52" s="5">
        <v>-76035713268</v>
      </c>
      <c r="R52" s="5">
        <v>-59764975564</v>
      </c>
      <c r="S52" s="5">
        <v>-41836609923</v>
      </c>
    </row>
    <row r="53" spans="2:19" ht="15.5" x14ac:dyDescent="0.35">
      <c r="C53" t="s">
        <v>86</v>
      </c>
      <c r="D53" s="5">
        <v>719504054</v>
      </c>
      <c r="E53" s="5">
        <v>1470390541</v>
      </c>
      <c r="F53" s="5">
        <v>3550740540</v>
      </c>
      <c r="G53" s="5">
        <v>3489283844</v>
      </c>
      <c r="I53" s="5">
        <v>11918167161</v>
      </c>
      <c r="J53" s="5">
        <v>14774877913</v>
      </c>
      <c r="K53" s="5">
        <v>36267646145</v>
      </c>
      <c r="L53" s="5">
        <v>32432630109</v>
      </c>
      <c r="M53" s="5">
        <v>24836243334</v>
      </c>
      <c r="N53" s="5">
        <v>22562526909</v>
      </c>
      <c r="O53" s="5">
        <v>37891149198</v>
      </c>
      <c r="P53" s="5">
        <v>73379477095</v>
      </c>
      <c r="Q53" s="5">
        <v>44889401260</v>
      </c>
      <c r="R53" s="5">
        <v>21325403066</v>
      </c>
      <c r="S53" s="5">
        <v>14242789447</v>
      </c>
    </row>
    <row r="54" spans="2:19" ht="15.5" x14ac:dyDescent="0.35">
      <c r="C54" t="s">
        <v>87</v>
      </c>
      <c r="D54" s="5">
        <v>-3595905467</v>
      </c>
      <c r="E54" s="5">
        <v>-4547284391</v>
      </c>
      <c r="F54" s="5">
        <v>-3358884530</v>
      </c>
      <c r="G54" s="5">
        <v>-5971271562</v>
      </c>
      <c r="I54" s="5">
        <v>-19443417511</v>
      </c>
      <c r="J54" s="5">
        <v>-23159770630</v>
      </c>
      <c r="K54" s="5">
        <v>-24932496939</v>
      </c>
      <c r="L54" s="5">
        <v>-23144084809</v>
      </c>
      <c r="M54" s="5">
        <v>-23507079012</v>
      </c>
      <c r="N54" s="5">
        <v>-19088227349</v>
      </c>
      <c r="O54" s="5">
        <v>-31226170819</v>
      </c>
      <c r="P54" s="5">
        <v>-22356246324</v>
      </c>
      <c r="Q54" s="5">
        <v>-21236600804</v>
      </c>
      <c r="R54" s="5">
        <v>-9956548797</v>
      </c>
      <c r="S54" s="5">
        <v>-7429655368</v>
      </c>
    </row>
    <row r="55" spans="2:19" ht="15.5" x14ac:dyDescent="0.35">
      <c r="C55" t="s">
        <v>89</v>
      </c>
      <c r="D55" s="5">
        <v>-1208618752</v>
      </c>
      <c r="E55" s="5">
        <v>-393620214</v>
      </c>
      <c r="F55" s="5">
        <v>-696446131</v>
      </c>
      <c r="G55" s="5">
        <v>-1020856228</v>
      </c>
      <c r="I55" s="5">
        <v>-2859664539</v>
      </c>
      <c r="J55" s="5">
        <v>-3346295776</v>
      </c>
      <c r="K55" s="5">
        <v>-2739730079</v>
      </c>
      <c r="L55" s="5">
        <v>-2094324010</v>
      </c>
      <c r="M55" s="5">
        <v>-2965470325</v>
      </c>
      <c r="N55" s="5">
        <v>-3378348572</v>
      </c>
      <c r="O55" s="5">
        <v>-9249972071</v>
      </c>
      <c r="P55" s="5">
        <v>-6300939843</v>
      </c>
      <c r="Q55" s="5">
        <v>-4037159636</v>
      </c>
      <c r="R55" s="5">
        <v>-1954673974</v>
      </c>
      <c r="S55" s="5">
        <v>-1637438124</v>
      </c>
    </row>
    <row r="56" spans="2:19" ht="15.5" x14ac:dyDescent="0.35">
      <c r="C56" t="s">
        <v>88</v>
      </c>
      <c r="D56" s="5">
        <v>-2376729851</v>
      </c>
      <c r="E56" s="5">
        <v>-4229192586</v>
      </c>
      <c r="F56" s="5">
        <v>-3065978733</v>
      </c>
      <c r="G56" s="5">
        <v>-4531429866</v>
      </c>
      <c r="I56" s="5">
        <v>-16583752972</v>
      </c>
      <c r="J56" s="5">
        <v>-19813474854</v>
      </c>
      <c r="K56" s="5">
        <v>-22192766860</v>
      </c>
      <c r="L56" s="5">
        <v>-21049760799</v>
      </c>
      <c r="M56" s="5">
        <v>-20541608687</v>
      </c>
      <c r="N56" s="5">
        <v>-15709878777</v>
      </c>
      <c r="O56" s="5">
        <v>-23156363692</v>
      </c>
      <c r="P56" s="5">
        <v>-17390886815</v>
      </c>
      <c r="Q56" s="5">
        <v>-17682845356</v>
      </c>
      <c r="R56" s="5">
        <v>-8001874823</v>
      </c>
      <c r="S56" s="5">
        <v>-5792217244</v>
      </c>
    </row>
    <row r="57" spans="2:19" ht="15.5" x14ac:dyDescent="0.35">
      <c r="C57" t="s">
        <v>97</v>
      </c>
      <c r="G57" s="5">
        <v>353651434</v>
      </c>
      <c r="I57" s="5">
        <v>353651434</v>
      </c>
      <c r="J57" s="5">
        <v>254493688</v>
      </c>
      <c r="K57" s="5">
        <v>899253629</v>
      </c>
      <c r="L57" s="5">
        <v>1810994345</v>
      </c>
      <c r="M57" s="5">
        <v>3849385676</v>
      </c>
      <c r="N57" s="5">
        <v>4818474592</v>
      </c>
      <c r="R57" s="5">
        <v>1724220462</v>
      </c>
      <c r="S57" s="5">
        <v>-561613253</v>
      </c>
    </row>
    <row r="58" spans="2:19" ht="15.5" x14ac:dyDescent="0.35">
      <c r="C58" t="s">
        <v>90</v>
      </c>
      <c r="D58" s="5">
        <v>-2876401413</v>
      </c>
      <c r="E58" s="5">
        <v>-3076893850</v>
      </c>
      <c r="F58" s="5">
        <v>191856010</v>
      </c>
      <c r="G58" s="5">
        <v>-2481987718</v>
      </c>
      <c r="I58" s="5">
        <v>-7525250350</v>
      </c>
      <c r="J58" s="5">
        <v>-8384892717</v>
      </c>
      <c r="K58" s="5">
        <v>11335149206</v>
      </c>
      <c r="L58" s="5">
        <v>9288545300</v>
      </c>
      <c r="M58" s="5">
        <v>1329164322</v>
      </c>
      <c r="N58" s="5">
        <v>3474299560</v>
      </c>
      <c r="O58" s="5">
        <v>6664978379</v>
      </c>
      <c r="P58" s="5">
        <v>51023230771</v>
      </c>
      <c r="Q58" s="5">
        <v>23652800456</v>
      </c>
      <c r="R58" s="5">
        <v>11368854269</v>
      </c>
      <c r="S58" s="5">
        <v>6813134079</v>
      </c>
    </row>
    <row r="59" spans="2:19" ht="15.5" x14ac:dyDescent="0.35">
      <c r="C59" t="s">
        <v>91</v>
      </c>
      <c r="D59" s="5">
        <v>-4621110580</v>
      </c>
      <c r="E59" s="5">
        <v>-6547784133</v>
      </c>
      <c r="F59" s="5">
        <v>-5311561305</v>
      </c>
      <c r="G59" s="5">
        <v>-10491150334</v>
      </c>
      <c r="I59" s="5">
        <v>-10432281398</v>
      </c>
      <c r="J59" s="5">
        <v>-4722967994</v>
      </c>
      <c r="K59" s="5">
        <v>-9253696583</v>
      </c>
      <c r="L59" s="5">
        <v>-7638723143</v>
      </c>
      <c r="M59" s="5">
        <v>-980831850</v>
      </c>
      <c r="N59" s="5">
        <v>-2344354263</v>
      </c>
      <c r="O59" s="5">
        <v>3679265625</v>
      </c>
      <c r="P59" s="5">
        <v>3356871564</v>
      </c>
      <c r="Q59" s="5">
        <v>1572621223</v>
      </c>
      <c r="R59" s="5">
        <v>-2216603198</v>
      </c>
      <c r="S59" s="5">
        <v>-2598722699</v>
      </c>
    </row>
    <row r="60" spans="2:19" ht="15.5" x14ac:dyDescent="0.35">
      <c r="C60" t="s">
        <v>26</v>
      </c>
      <c r="D60" s="5">
        <v>-4588405851</v>
      </c>
      <c r="E60" s="5">
        <v>-6504472647</v>
      </c>
      <c r="F60" s="5">
        <v>-5100207701</v>
      </c>
      <c r="G60" s="5">
        <v>-10688544967</v>
      </c>
      <c r="I60" s="5">
        <v>-10688544967</v>
      </c>
      <c r="J60" s="5">
        <v>-6077545574</v>
      </c>
      <c r="K60" s="5">
        <v>-10332543154</v>
      </c>
      <c r="L60" s="5">
        <v>-10592584533</v>
      </c>
      <c r="M60" s="5">
        <v>-6064889888</v>
      </c>
      <c r="N60" s="5">
        <v>-6971313399</v>
      </c>
      <c r="O60" s="5">
        <v>-456038760</v>
      </c>
      <c r="P60" s="5">
        <v>-878910319</v>
      </c>
      <c r="Q60" s="5">
        <v>-216544487</v>
      </c>
      <c r="R60" s="5">
        <v>-3940823660</v>
      </c>
      <c r="S60" s="5">
        <v>-2037109446</v>
      </c>
    </row>
    <row r="61" spans="2:19" ht="15.5" x14ac:dyDescent="0.35">
      <c r="C61" t="s">
        <v>92</v>
      </c>
      <c r="G61" s="5">
        <v>5621421</v>
      </c>
      <c r="I61" s="5">
        <v>505077420</v>
      </c>
      <c r="J61" s="5">
        <v>1441538642</v>
      </c>
      <c r="K61" s="5">
        <v>2033573595</v>
      </c>
      <c r="L61" s="5">
        <v>2704913409</v>
      </c>
      <c r="M61" s="5">
        <v>2522565813</v>
      </c>
      <c r="N61" s="5">
        <v>2492381127</v>
      </c>
      <c r="O61" s="5">
        <v>4135304385</v>
      </c>
      <c r="P61" s="5">
        <v>4235781883</v>
      </c>
      <c r="Q61" s="5">
        <v>1789165710</v>
      </c>
    </row>
    <row r="62" spans="2:19" ht="15.5" x14ac:dyDescent="0.35">
      <c r="C62" t="s">
        <v>402</v>
      </c>
      <c r="D62" s="5">
        <v>-32704729</v>
      </c>
      <c r="E62" s="5">
        <v>-43311486</v>
      </c>
      <c r="F62" s="5">
        <v>-211353604</v>
      </c>
      <c r="G62" s="5">
        <v>-161878222</v>
      </c>
      <c r="I62" s="5">
        <v>-602465285</v>
      </c>
      <c r="J62" s="5">
        <v>-341454750</v>
      </c>
      <c r="K62" s="5">
        <v>-1853980653</v>
      </c>
      <c r="L62" s="5">
        <v>-1562046364</v>
      </c>
      <c r="M62" s="5">
        <v>-1287893451</v>
      </c>
      <c r="N62" s="5">
        <v>-2683896583</v>
      </c>
    </row>
    <row r="63" spans="2:19" ht="15.5" x14ac:dyDescent="0.35">
      <c r="C63" t="s">
        <v>98</v>
      </c>
      <c r="D63" s="5">
        <v>-4621110580</v>
      </c>
      <c r="E63" s="5">
        <v>-6547784133</v>
      </c>
      <c r="F63" s="5">
        <v>-5311561305</v>
      </c>
      <c r="G63" s="5">
        <v>-10491150334</v>
      </c>
      <c r="I63" s="5">
        <v>-10432281398</v>
      </c>
      <c r="J63" s="5">
        <v>-4722967994</v>
      </c>
      <c r="K63" s="5">
        <v>-9253696583</v>
      </c>
      <c r="L63" s="5">
        <v>-7638723143</v>
      </c>
      <c r="M63" s="5">
        <v>-980831850</v>
      </c>
      <c r="N63" s="5">
        <v>-2344354263</v>
      </c>
      <c r="O63" s="5">
        <v>3679265625</v>
      </c>
      <c r="P63" s="5">
        <v>3356871564</v>
      </c>
      <c r="Q63" s="5">
        <v>1572621223</v>
      </c>
      <c r="R63" s="5">
        <v>-2216603198</v>
      </c>
      <c r="S63" s="5">
        <v>-2598722699</v>
      </c>
    </row>
    <row r="64" spans="2:19" ht="15.5" x14ac:dyDescent="0.35">
      <c r="C64" t="s">
        <v>28</v>
      </c>
      <c r="D64" s="5">
        <v>-7497511993</v>
      </c>
      <c r="E64" s="5">
        <v>-9624677983</v>
      </c>
      <c r="F64" s="5">
        <v>-5119705295</v>
      </c>
      <c r="G64" s="5">
        <v>-12973138052</v>
      </c>
      <c r="I64" s="5">
        <v>-17957531748</v>
      </c>
      <c r="J64" s="5">
        <v>-13107860711</v>
      </c>
      <c r="K64" s="5">
        <v>2081452623</v>
      </c>
      <c r="L64" s="5">
        <v>1649822157</v>
      </c>
      <c r="M64" s="5">
        <v>348332472</v>
      </c>
      <c r="N64" s="5">
        <v>1129945297</v>
      </c>
      <c r="O64" s="5">
        <v>10344244004</v>
      </c>
      <c r="P64" s="5">
        <v>54380102335</v>
      </c>
      <c r="Q64" s="5">
        <v>25225421679</v>
      </c>
      <c r="R64" s="5">
        <v>9152251071</v>
      </c>
      <c r="S64" s="5">
        <v>4214411380</v>
      </c>
    </row>
    <row r="65" spans="3:19" ht="15.5" x14ac:dyDescent="0.35">
      <c r="C65" t="s">
        <v>27</v>
      </c>
      <c r="D65" s="5">
        <v>-20858656</v>
      </c>
      <c r="E65" s="5">
        <v>-5226035</v>
      </c>
      <c r="F65" s="5">
        <v>-36136416</v>
      </c>
      <c r="G65" s="5">
        <v>187976877</v>
      </c>
      <c r="I65" s="5">
        <v>83862136</v>
      </c>
      <c r="J65" s="5">
        <v>-130377594</v>
      </c>
      <c r="K65" s="5">
        <v>-97716429</v>
      </c>
      <c r="L65" s="5">
        <v>-86046150</v>
      </c>
      <c r="M65" s="5">
        <v>81897554</v>
      </c>
      <c r="N65" s="5">
        <v>68891670</v>
      </c>
      <c r="O65" s="5">
        <v>-5364137520</v>
      </c>
      <c r="P65" s="5">
        <v>-7097549365</v>
      </c>
      <c r="Q65" s="5">
        <v>-5087920438</v>
      </c>
      <c r="R65" s="5">
        <v>-2327759590</v>
      </c>
      <c r="S65" s="5">
        <v>-210190528</v>
      </c>
    </row>
    <row r="66" spans="3:19" ht="15.5" x14ac:dyDescent="0.35">
      <c r="C66" t="s">
        <v>405</v>
      </c>
      <c r="J66" s="5">
        <v>-14388660</v>
      </c>
      <c r="K66" s="5">
        <v>-37463250</v>
      </c>
      <c r="L66" s="5">
        <v>-86046150</v>
      </c>
      <c r="M66" s="5">
        <v>81897554</v>
      </c>
      <c r="N66" s="5">
        <v>-58995619</v>
      </c>
      <c r="O66" s="5">
        <v>-5247632985</v>
      </c>
      <c r="P66" s="5">
        <v>-7136033826</v>
      </c>
      <c r="Q66" s="5">
        <v>-5218562757</v>
      </c>
      <c r="R66" s="5">
        <v>-2342112636</v>
      </c>
      <c r="S66" s="5">
        <v>-221470231</v>
      </c>
    </row>
    <row r="67" spans="3:19" ht="15.5" x14ac:dyDescent="0.35">
      <c r="C67" t="s">
        <v>406</v>
      </c>
      <c r="J67" s="5">
        <v>-115988934</v>
      </c>
      <c r="K67" s="5">
        <v>-60253179</v>
      </c>
      <c r="N67" s="5">
        <v>127887289</v>
      </c>
      <c r="O67" s="5">
        <v>-116504535</v>
      </c>
      <c r="P67" s="5">
        <v>38484461</v>
      </c>
      <c r="Q67" s="5">
        <v>130642319</v>
      </c>
      <c r="R67" s="5">
        <v>14353046</v>
      </c>
      <c r="S67" s="5">
        <v>11279703</v>
      </c>
    </row>
    <row r="68" spans="3:19" ht="15.5" x14ac:dyDescent="0.35">
      <c r="C68" t="s">
        <v>407</v>
      </c>
      <c r="D68" s="5">
        <v>-20858656</v>
      </c>
      <c r="E68" s="5">
        <v>-5226035</v>
      </c>
      <c r="F68" s="5">
        <v>-36136416</v>
      </c>
      <c r="G68" s="5">
        <v>187976877</v>
      </c>
      <c r="I68" s="5">
        <v>83862136</v>
      </c>
      <c r="J68" s="5">
        <v>-130377594</v>
      </c>
      <c r="K68" s="5">
        <v>-97716429</v>
      </c>
      <c r="L68" s="5">
        <v>-86046150</v>
      </c>
      <c r="M68" s="5">
        <v>81897554</v>
      </c>
      <c r="N68" s="5">
        <v>68891670</v>
      </c>
      <c r="O68" s="5">
        <v>-5364137520</v>
      </c>
      <c r="P68" s="5">
        <v>-7097549365</v>
      </c>
      <c r="Q68" s="5">
        <v>-5087920438</v>
      </c>
      <c r="R68" s="5">
        <v>-2327759590</v>
      </c>
      <c r="S68" s="5">
        <v>-210190528</v>
      </c>
    </row>
    <row r="69" spans="3:19" ht="15.5" x14ac:dyDescent="0.35">
      <c r="C69" t="s">
        <v>99</v>
      </c>
      <c r="D69" s="5">
        <v>-7518370649</v>
      </c>
      <c r="E69" s="5">
        <v>-9629904018</v>
      </c>
      <c r="F69" s="5">
        <v>-5155841711</v>
      </c>
      <c r="G69" s="5">
        <v>-12785161175</v>
      </c>
      <c r="I69" s="5">
        <v>-17873669612</v>
      </c>
      <c r="J69" s="5">
        <v>-13238238305</v>
      </c>
      <c r="K69" s="5">
        <v>1983736194</v>
      </c>
      <c r="L69" s="5">
        <v>1563776007</v>
      </c>
      <c r="M69" s="5">
        <v>430230026</v>
      </c>
      <c r="N69" s="5">
        <v>1198836967</v>
      </c>
      <c r="O69" s="5">
        <v>4980106484</v>
      </c>
      <c r="P69" s="5">
        <v>47282552970</v>
      </c>
      <c r="Q69" s="5">
        <v>20137501241</v>
      </c>
      <c r="R69" s="5">
        <v>6824491481</v>
      </c>
      <c r="S69" s="5">
        <v>4004220852</v>
      </c>
    </row>
    <row r="70" spans="3:19" ht="15.5" x14ac:dyDescent="0.35">
      <c r="C70" t="s">
        <v>101</v>
      </c>
      <c r="Q70" s="5">
        <v>390061713</v>
      </c>
    </row>
    <row r="71" spans="3:19" ht="15.5" x14ac:dyDescent="0.35">
      <c r="C71" t="s">
        <v>102</v>
      </c>
      <c r="D71" s="5">
        <v>-7518370649</v>
      </c>
      <c r="E71" s="5">
        <v>-9629904018</v>
      </c>
      <c r="F71" s="5">
        <v>-5155841711</v>
      </c>
      <c r="G71" s="5">
        <v>-12785161175</v>
      </c>
      <c r="I71" s="5">
        <v>-17873669612</v>
      </c>
      <c r="J71" s="5">
        <v>-13238238305</v>
      </c>
      <c r="K71" s="5">
        <v>1983736194</v>
      </c>
      <c r="L71" s="5">
        <v>1563776007</v>
      </c>
      <c r="M71" s="5">
        <v>430230026</v>
      </c>
      <c r="N71" s="5">
        <v>1198836967</v>
      </c>
      <c r="O71" s="5">
        <v>4980106484</v>
      </c>
      <c r="P71" s="5">
        <v>47282552970</v>
      </c>
      <c r="Q71" s="5">
        <v>20527562954</v>
      </c>
      <c r="R71" s="5">
        <v>6824491481</v>
      </c>
      <c r="S71" s="5">
        <v>4004220852</v>
      </c>
    </row>
    <row r="72" spans="3:19" ht="15.5" x14ac:dyDescent="0.35">
      <c r="C72" t="s">
        <v>103</v>
      </c>
      <c r="D72" s="5">
        <v>11844077</v>
      </c>
      <c r="E72" s="5">
        <v>11844079</v>
      </c>
      <c r="F72" s="5">
        <v>11844079</v>
      </c>
      <c r="G72" s="5">
        <v>135332763</v>
      </c>
      <c r="I72" s="5">
        <v>48341062</v>
      </c>
      <c r="J72" s="5">
        <v>-92951858</v>
      </c>
      <c r="K72" s="5">
        <v>122202521</v>
      </c>
      <c r="L72" s="5">
        <v>-36331263</v>
      </c>
      <c r="M72" s="5">
        <v>63344845</v>
      </c>
      <c r="N72" s="5">
        <v>-88345940</v>
      </c>
      <c r="O72" s="5">
        <v>-42915274</v>
      </c>
    </row>
    <row r="73" spans="3:19" ht="15.5" x14ac:dyDescent="0.35">
      <c r="C73" t="s">
        <v>104</v>
      </c>
      <c r="D73" s="5">
        <v>-7506526572</v>
      </c>
      <c r="E73" s="5">
        <v>-9618059939</v>
      </c>
      <c r="F73" s="5">
        <v>-5143997632</v>
      </c>
      <c r="G73" s="5">
        <v>-12649828412</v>
      </c>
      <c r="I73" s="5">
        <v>-17825328550</v>
      </c>
      <c r="J73" s="5">
        <v>-13331190163</v>
      </c>
      <c r="K73" s="5">
        <v>2105938715</v>
      </c>
      <c r="L73" s="5">
        <v>1527444744</v>
      </c>
      <c r="M73" s="5">
        <v>493574871</v>
      </c>
      <c r="N73" s="5">
        <v>1110491027</v>
      </c>
      <c r="O73" s="5">
        <v>4937191210</v>
      </c>
      <c r="P73" s="5">
        <v>47282552970</v>
      </c>
      <c r="Q73" s="5">
        <v>20527562954</v>
      </c>
      <c r="R73" s="5">
        <v>6824491481</v>
      </c>
      <c r="S73" s="5">
        <v>4004220852</v>
      </c>
    </row>
    <row r="74" spans="3:19" ht="15.5" x14ac:dyDescent="0.35">
      <c r="C74" t="s">
        <v>105</v>
      </c>
      <c r="D74" s="5">
        <v>-7518370649</v>
      </c>
      <c r="E74" s="5">
        <v>-9629904018</v>
      </c>
      <c r="F74" s="5">
        <v>-5155841711</v>
      </c>
      <c r="G74" s="5">
        <v>-12785161175</v>
      </c>
      <c r="I74" s="5">
        <v>-17873669612</v>
      </c>
      <c r="J74" s="5">
        <v>-13238238305</v>
      </c>
      <c r="K74" s="5">
        <v>1983736194</v>
      </c>
      <c r="L74" s="5">
        <v>1563776007</v>
      </c>
      <c r="M74" s="5">
        <v>430230026</v>
      </c>
      <c r="N74" s="5">
        <v>1198836967</v>
      </c>
      <c r="O74" s="5">
        <v>4980106484</v>
      </c>
      <c r="P74" s="5">
        <v>47282552970</v>
      </c>
      <c r="Q74" s="5">
        <v>20527562954</v>
      </c>
      <c r="R74" s="5">
        <v>6824491481</v>
      </c>
      <c r="S74" s="5">
        <v>4004220852</v>
      </c>
    </row>
    <row r="75" spans="3:19" ht="15.5" x14ac:dyDescent="0.35">
      <c r="C75" t="s">
        <v>7</v>
      </c>
      <c r="D75" s="5">
        <v>-7371653452</v>
      </c>
      <c r="E75" s="5">
        <v>-9448020817</v>
      </c>
      <c r="F75" s="5">
        <v>-5027685887</v>
      </c>
      <c r="G75" s="5">
        <v>-12333464270</v>
      </c>
      <c r="I75" s="5">
        <v>-17455032032</v>
      </c>
      <c r="J75" s="5">
        <v>-13275921706</v>
      </c>
      <c r="K75" s="5">
        <v>1793162553</v>
      </c>
      <c r="L75" s="5">
        <v>1184861000</v>
      </c>
      <c r="M75" s="5">
        <v>285470963</v>
      </c>
      <c r="N75" s="5">
        <v>1128724613</v>
      </c>
      <c r="O75" s="5">
        <v>5043901640</v>
      </c>
      <c r="P75" s="5">
        <v>47259114755</v>
      </c>
      <c r="Q75" s="5">
        <v>19964061848</v>
      </c>
      <c r="R75" s="5">
        <v>4424394478</v>
      </c>
      <c r="S75" s="5">
        <v>3937558615</v>
      </c>
    </row>
    <row r="76" spans="3:19" ht="15.5" x14ac:dyDescent="0.35">
      <c r="C76" t="s">
        <v>530</v>
      </c>
      <c r="D76" s="5">
        <v>-134873120</v>
      </c>
      <c r="E76" s="5">
        <v>-170039119</v>
      </c>
      <c r="F76" s="5">
        <v>-116311748</v>
      </c>
      <c r="G76" s="5">
        <v>-316364142</v>
      </c>
      <c r="I76" s="5">
        <v>-370296518</v>
      </c>
      <c r="J76" s="5">
        <v>-55268457</v>
      </c>
      <c r="K76" s="5">
        <v>312776162</v>
      </c>
      <c r="L76" s="5">
        <v>342583744</v>
      </c>
      <c r="M76" s="5">
        <v>208103908</v>
      </c>
      <c r="N76" s="5">
        <v>-18233586</v>
      </c>
      <c r="O76" s="5">
        <v>-106710430</v>
      </c>
      <c r="P76" s="5">
        <v>23438215</v>
      </c>
      <c r="Q76" s="5">
        <v>563501106</v>
      </c>
      <c r="R76" s="5">
        <v>2400097003</v>
      </c>
      <c r="S76" s="5">
        <v>66662237</v>
      </c>
    </row>
    <row r="77" spans="3:19" ht="15.5" x14ac:dyDescent="0.35">
      <c r="C77" t="s">
        <v>106</v>
      </c>
      <c r="D77" s="5">
        <v>-7518370649</v>
      </c>
      <c r="E77" s="5">
        <v>-9629904018</v>
      </c>
      <c r="F77" s="5">
        <v>-5155841711</v>
      </c>
      <c r="G77" s="5">
        <v>-12785161175</v>
      </c>
      <c r="I77" s="5">
        <v>-17873669612</v>
      </c>
      <c r="J77" s="5">
        <v>-13238238305</v>
      </c>
      <c r="K77" s="5">
        <v>1983736194</v>
      </c>
      <c r="L77" s="5">
        <v>1563776007</v>
      </c>
      <c r="M77" s="5">
        <v>430230026</v>
      </c>
      <c r="N77" s="5">
        <v>1198836967</v>
      </c>
      <c r="O77" s="5">
        <v>4980106484</v>
      </c>
      <c r="P77" s="5">
        <v>47282552970</v>
      </c>
      <c r="Q77" s="5">
        <v>20527562954</v>
      </c>
      <c r="R77" s="5">
        <v>6824491481</v>
      </c>
      <c r="S77" s="5">
        <v>4004220852</v>
      </c>
    </row>
    <row r="78" spans="3:19" ht="15.5" x14ac:dyDescent="0.35">
      <c r="C78" t="s">
        <v>107</v>
      </c>
      <c r="D78" s="5">
        <v>-7506526572</v>
      </c>
      <c r="E78" s="5">
        <v>-9618059936</v>
      </c>
      <c r="F78" s="5">
        <v>-5143997635</v>
      </c>
      <c r="G78" s="5">
        <v>-12649828412</v>
      </c>
      <c r="I78" s="5">
        <v>-17825328550</v>
      </c>
      <c r="J78" s="5">
        <v>-13331190163</v>
      </c>
      <c r="K78" s="5">
        <v>2105938715</v>
      </c>
      <c r="L78" s="5">
        <v>1527444744</v>
      </c>
      <c r="M78" s="5">
        <v>493574871</v>
      </c>
      <c r="N78" s="5">
        <v>1110491027</v>
      </c>
      <c r="O78" s="5">
        <v>4937191210</v>
      </c>
      <c r="P78" s="5">
        <v>47282552970</v>
      </c>
      <c r="Q78" s="5">
        <v>20527562954</v>
      </c>
      <c r="R78" s="5">
        <v>6824491481</v>
      </c>
      <c r="S78" s="5">
        <v>4004220852</v>
      </c>
    </row>
    <row r="79" spans="3:19" ht="15.5" x14ac:dyDescent="0.35">
      <c r="C79" t="s">
        <v>108</v>
      </c>
      <c r="D79" s="5">
        <v>-7506526572</v>
      </c>
      <c r="E79" s="5">
        <v>-9618059936</v>
      </c>
      <c r="F79" s="5">
        <v>-5143997635</v>
      </c>
      <c r="G79" s="5">
        <v>-12649828412</v>
      </c>
      <c r="I79" s="5">
        <v>-17825328550</v>
      </c>
      <c r="J79" s="5">
        <v>-13331190163</v>
      </c>
      <c r="K79" s="5">
        <v>2105938715</v>
      </c>
      <c r="L79" s="5">
        <v>1527444744</v>
      </c>
      <c r="M79" s="5">
        <v>493574871</v>
      </c>
      <c r="N79" s="5">
        <v>1110491027</v>
      </c>
      <c r="O79" s="5">
        <v>4937191210</v>
      </c>
      <c r="P79" s="5">
        <v>47282552970</v>
      </c>
      <c r="Q79" s="5">
        <v>20527562954</v>
      </c>
      <c r="R79" s="5">
        <v>6824491481</v>
      </c>
      <c r="S79" s="5">
        <v>4004220852</v>
      </c>
    </row>
    <row r="81" spans="2:19" ht="15.5" x14ac:dyDescent="0.35">
      <c r="B81" t="s">
        <v>109</v>
      </c>
      <c r="C81" t="s">
        <v>110</v>
      </c>
    </row>
    <row r="82" spans="2:19" ht="15.5" x14ac:dyDescent="0.35">
      <c r="C82" t="s">
        <v>111</v>
      </c>
    </row>
    <row r="83" spans="2:19" ht="15.5" x14ac:dyDescent="0.35">
      <c r="C83" t="s">
        <v>19</v>
      </c>
      <c r="D83" s="5">
        <v>1639998491</v>
      </c>
      <c r="E83" s="5">
        <v>2718734698</v>
      </c>
      <c r="F83" s="5">
        <v>4886640294</v>
      </c>
      <c r="G83" s="5">
        <v>5108610848</v>
      </c>
      <c r="I83" s="5">
        <v>5108610848</v>
      </c>
      <c r="J83" s="5">
        <v>43167404949</v>
      </c>
      <c r="K83" s="5">
        <v>45797271163</v>
      </c>
      <c r="L83" s="5">
        <v>57239689509</v>
      </c>
      <c r="M83" s="5">
        <v>43561392367</v>
      </c>
      <c r="N83" s="5">
        <v>57031612270</v>
      </c>
      <c r="O83" s="5">
        <v>57144557936</v>
      </c>
      <c r="P83" s="5">
        <v>95326382553</v>
      </c>
      <c r="Q83" s="5">
        <v>58972249517</v>
      </c>
      <c r="R83" s="5">
        <v>63989827098</v>
      </c>
      <c r="S83" s="5">
        <v>11807387087</v>
      </c>
    </row>
    <row r="84" spans="2:19" ht="15.5" x14ac:dyDescent="0.35">
      <c r="C84" t="s">
        <v>112</v>
      </c>
      <c r="M84" s="5">
        <v>11080674277</v>
      </c>
    </row>
    <row r="85" spans="2:19" ht="15.5" x14ac:dyDescent="0.35">
      <c r="C85" t="s">
        <v>113</v>
      </c>
      <c r="D85" s="5">
        <v>2577838067</v>
      </c>
      <c r="E85" s="5">
        <v>2577838067</v>
      </c>
      <c r="F85" s="5">
        <v>2564261145</v>
      </c>
      <c r="G85" s="5">
        <v>3337220714</v>
      </c>
      <c r="I85" s="5">
        <v>3337220714</v>
      </c>
      <c r="J85" s="5">
        <v>1071558205</v>
      </c>
      <c r="K85" s="5">
        <v>3446462120</v>
      </c>
      <c r="L85" s="5">
        <v>1898731086</v>
      </c>
      <c r="M85" s="5">
        <v>1756781250</v>
      </c>
      <c r="N85" s="5">
        <v>2402481783</v>
      </c>
      <c r="O85" s="5">
        <v>3229201147</v>
      </c>
      <c r="P85" s="5">
        <v>4252396344</v>
      </c>
      <c r="Q85" s="5">
        <v>6301559385</v>
      </c>
    </row>
    <row r="86" spans="2:19" ht="15.5" x14ac:dyDescent="0.35">
      <c r="C86" t="s">
        <v>117</v>
      </c>
      <c r="D86" s="5">
        <v>1931737586</v>
      </c>
      <c r="E86" s="5">
        <v>1925837588</v>
      </c>
      <c r="F86" s="5">
        <v>1933608987</v>
      </c>
      <c r="G86" s="5">
        <v>1927608987</v>
      </c>
      <c r="I86" s="5">
        <v>1927608987</v>
      </c>
      <c r="J86" s="5">
        <v>1489429152</v>
      </c>
      <c r="K86" s="5">
        <v>1209681032</v>
      </c>
      <c r="L86" s="5">
        <v>1940253311</v>
      </c>
      <c r="M86" s="5">
        <v>2339953701</v>
      </c>
      <c r="N86" s="5">
        <v>3672159490</v>
      </c>
      <c r="O86" s="5">
        <v>23906942810</v>
      </c>
      <c r="P86" s="5">
        <v>21581714126</v>
      </c>
      <c r="Q86" s="5">
        <v>25670151305</v>
      </c>
      <c r="R86" s="5">
        <v>26268230</v>
      </c>
      <c r="S86" s="5">
        <v>396088607</v>
      </c>
    </row>
    <row r="87" spans="2:19" ht="15.5" x14ac:dyDescent="0.35">
      <c r="C87" t="s">
        <v>114</v>
      </c>
      <c r="O87" s="5">
        <v>7994863062</v>
      </c>
      <c r="P87" s="5">
        <v>41340958082</v>
      </c>
      <c r="Q87" s="5">
        <v>9832276506</v>
      </c>
      <c r="R87" s="5">
        <v>5149150743</v>
      </c>
      <c r="S87" s="5">
        <v>122299873521</v>
      </c>
    </row>
    <row r="88" spans="2:19" ht="15.5" x14ac:dyDescent="0.35">
      <c r="C88" t="s">
        <v>115</v>
      </c>
      <c r="D88" s="5">
        <v>154340911049</v>
      </c>
      <c r="E88" s="5">
        <v>139592462030</v>
      </c>
      <c r="F88" s="5">
        <v>121391638511</v>
      </c>
      <c r="G88" s="5">
        <v>103808587806</v>
      </c>
      <c r="I88" s="5">
        <v>103808587806</v>
      </c>
      <c r="J88" s="5">
        <v>8464860253</v>
      </c>
      <c r="K88" s="5">
        <v>8161728000</v>
      </c>
      <c r="L88" s="5">
        <v>5546685193</v>
      </c>
      <c r="M88" s="5">
        <v>3250253524</v>
      </c>
      <c r="N88" s="5">
        <v>854689673</v>
      </c>
      <c r="O88" s="5">
        <v>735724808</v>
      </c>
      <c r="P88" s="5">
        <v>1652000</v>
      </c>
      <c r="Q88" s="5">
        <v>583731944</v>
      </c>
      <c r="R88" s="5">
        <v>244372500</v>
      </c>
      <c r="S88" s="5">
        <v>929377889</v>
      </c>
    </row>
    <row r="89" spans="2:19" ht="15.5" x14ac:dyDescent="0.35">
      <c r="C89" t="s">
        <v>118</v>
      </c>
      <c r="D89" s="5">
        <v>1931737586</v>
      </c>
      <c r="E89" s="5">
        <v>1925837588</v>
      </c>
      <c r="F89" s="5">
        <v>1933608987</v>
      </c>
      <c r="G89" s="5">
        <v>1927608987</v>
      </c>
      <c r="I89" s="5">
        <v>1927608987</v>
      </c>
      <c r="J89" s="5">
        <v>1489429152</v>
      </c>
      <c r="K89" s="5">
        <v>1209681032</v>
      </c>
      <c r="L89" s="5">
        <v>1940253311</v>
      </c>
      <c r="M89" s="5">
        <v>2339953701</v>
      </c>
      <c r="N89" s="5">
        <v>3672159490</v>
      </c>
      <c r="O89" s="5">
        <v>23906942810</v>
      </c>
      <c r="P89" s="5">
        <v>21581714126</v>
      </c>
      <c r="Q89" s="5">
        <v>25670151305</v>
      </c>
      <c r="R89" s="5">
        <v>26268230</v>
      </c>
      <c r="S89" s="5">
        <v>396088607</v>
      </c>
    </row>
    <row r="90" spans="2:19" ht="15.5" x14ac:dyDescent="0.35">
      <c r="C90" t="s">
        <v>954</v>
      </c>
      <c r="D90" s="5">
        <v>500049016224</v>
      </c>
      <c r="E90" s="5">
        <v>500570701359</v>
      </c>
      <c r="F90" s="5">
        <v>500281278979</v>
      </c>
      <c r="G90" s="5">
        <v>504096675630</v>
      </c>
      <c r="I90" s="5">
        <v>504096675630</v>
      </c>
      <c r="J90" s="5">
        <v>493050661133</v>
      </c>
      <c r="K90" s="5">
        <v>462088411389</v>
      </c>
      <c r="L90" s="5">
        <v>441569413198</v>
      </c>
      <c r="M90" s="5">
        <v>428514262906</v>
      </c>
      <c r="N90" s="5">
        <v>383210129192</v>
      </c>
      <c r="O90" s="5">
        <v>352939842953</v>
      </c>
      <c r="P90" s="5">
        <v>383137534251</v>
      </c>
      <c r="Q90" s="5">
        <v>270921867673</v>
      </c>
      <c r="R90" s="5">
        <v>396656843319</v>
      </c>
      <c r="S90" s="5">
        <v>84169008049</v>
      </c>
    </row>
    <row r="91" spans="2:19" ht="15.5" x14ac:dyDescent="0.35">
      <c r="C91" t="s">
        <v>97</v>
      </c>
      <c r="O91" s="5">
        <v>8623343910</v>
      </c>
      <c r="P91" s="5">
        <v>8623343910</v>
      </c>
      <c r="Q91" s="5">
        <v>8623343910</v>
      </c>
      <c r="R91" s="5">
        <v>5861309477</v>
      </c>
      <c r="S91" s="5">
        <v>5861309477</v>
      </c>
    </row>
    <row r="92" spans="2:19" ht="15.5" x14ac:dyDescent="0.35">
      <c r="C92" t="s">
        <v>121</v>
      </c>
      <c r="D92" s="5">
        <v>529305550440</v>
      </c>
      <c r="E92" s="5">
        <v>530426000758</v>
      </c>
      <c r="F92" s="5">
        <v>531533403938</v>
      </c>
      <c r="G92" s="5">
        <v>532039027209</v>
      </c>
      <c r="I92" s="5">
        <v>532039027209</v>
      </c>
      <c r="J92" s="5">
        <v>555224106557</v>
      </c>
      <c r="K92" s="5">
        <v>533904689182</v>
      </c>
      <c r="L92" s="5">
        <v>516788857884</v>
      </c>
      <c r="M92" s="5">
        <v>544418432081</v>
      </c>
      <c r="N92" s="5">
        <v>483415996874</v>
      </c>
      <c r="O92" s="5">
        <v>472921447493</v>
      </c>
      <c r="P92" s="5">
        <v>549895531259</v>
      </c>
      <c r="Q92" s="5">
        <v>462761167220</v>
      </c>
      <c r="R92" s="5">
        <v>493470938884</v>
      </c>
      <c r="S92" s="5">
        <v>107980073316</v>
      </c>
    </row>
    <row r="93" spans="2:19" ht="15.5" x14ac:dyDescent="0.35">
      <c r="C93" t="s">
        <v>122</v>
      </c>
    </row>
    <row r="94" spans="2:19" ht="15.5" x14ac:dyDescent="0.35">
      <c r="C94" t="s">
        <v>413</v>
      </c>
      <c r="D94" s="5">
        <v>754813631496</v>
      </c>
      <c r="E94" s="5">
        <v>754813631496</v>
      </c>
      <c r="F94" s="5">
        <v>754813631496</v>
      </c>
      <c r="G94" s="5">
        <v>754813631496</v>
      </c>
      <c r="I94" s="5">
        <v>754813631496</v>
      </c>
      <c r="J94" s="5">
        <v>754813631496</v>
      </c>
      <c r="K94" s="5">
        <v>754813631496</v>
      </c>
      <c r="L94" s="5">
        <v>754813631496</v>
      </c>
      <c r="M94" s="5">
        <v>754813631496</v>
      </c>
      <c r="N94" s="5">
        <v>754813631496</v>
      </c>
      <c r="O94" s="5">
        <v>754813631496</v>
      </c>
      <c r="P94" s="5">
        <v>754813631496</v>
      </c>
      <c r="Q94" s="5">
        <v>754813631496</v>
      </c>
      <c r="R94" s="5">
        <v>736865019375</v>
      </c>
      <c r="S94" s="5">
        <v>930648481903</v>
      </c>
    </row>
    <row r="95" spans="2:19" ht="15.5" x14ac:dyDescent="0.35">
      <c r="C95" t="s">
        <v>126</v>
      </c>
      <c r="D95" s="5">
        <v>46066145714</v>
      </c>
      <c r="E95" s="5">
        <v>46111154171</v>
      </c>
      <c r="F95" s="5">
        <v>46144087707</v>
      </c>
      <c r="G95" s="5">
        <v>46197642147</v>
      </c>
      <c r="I95" s="5">
        <v>46197642147</v>
      </c>
      <c r="J95" s="5">
        <v>46617962744</v>
      </c>
      <c r="K95" s="5">
        <v>47503057291</v>
      </c>
      <c r="L95" s="5">
        <v>48018342961</v>
      </c>
      <c r="M95" s="5">
        <v>48955779196</v>
      </c>
      <c r="N95" s="5">
        <v>50067273320</v>
      </c>
      <c r="O95" s="5">
        <v>53387422768</v>
      </c>
      <c r="P95" s="5">
        <v>28915539930</v>
      </c>
      <c r="Q95" s="5">
        <v>19244282420</v>
      </c>
    </row>
    <row r="96" spans="2:19" ht="15.5" x14ac:dyDescent="0.35">
      <c r="C96" t="s">
        <v>127</v>
      </c>
      <c r="D96" s="5">
        <v>562367806</v>
      </c>
      <c r="E96" s="5">
        <v>585271194</v>
      </c>
      <c r="F96" s="5">
        <v>594147081</v>
      </c>
      <c r="G96" s="5">
        <v>647768230</v>
      </c>
      <c r="I96" s="5">
        <v>647768230</v>
      </c>
      <c r="J96" s="5">
        <v>570754853</v>
      </c>
      <c r="K96" s="5">
        <v>454765919</v>
      </c>
      <c r="L96" s="5">
        <v>50331577017</v>
      </c>
      <c r="M96" s="5">
        <v>52129133342</v>
      </c>
      <c r="N96" s="5">
        <v>53926689665</v>
      </c>
      <c r="O96" s="5">
        <v>52122179220</v>
      </c>
      <c r="P96" s="5">
        <v>52020875018</v>
      </c>
      <c r="Q96" s="5">
        <v>47306684050</v>
      </c>
      <c r="R96" s="5">
        <v>3153259726</v>
      </c>
      <c r="S96" s="5">
        <v>2583942720</v>
      </c>
    </row>
    <row r="97" spans="3:19" ht="15.5" x14ac:dyDescent="0.35">
      <c r="C97" t="s">
        <v>128</v>
      </c>
      <c r="D97" s="5">
        <v>43590740809</v>
      </c>
      <c r="E97" s="5">
        <v>44040129890</v>
      </c>
      <c r="F97" s="5">
        <v>44489518971</v>
      </c>
      <c r="G97" s="5">
        <v>44938908048</v>
      </c>
      <c r="I97" s="5">
        <v>44938908048</v>
      </c>
      <c r="J97" s="5">
        <v>46736464371</v>
      </c>
      <c r="K97" s="5">
        <v>48534020694</v>
      </c>
      <c r="L97" s="5">
        <v>501078648</v>
      </c>
      <c r="M97" s="5">
        <v>482465910</v>
      </c>
      <c r="N97" s="5">
        <v>242294979</v>
      </c>
      <c r="O97" s="5">
        <v>88838239</v>
      </c>
      <c r="P97" s="5">
        <v>194759529</v>
      </c>
      <c r="Q97" s="5">
        <v>156275068</v>
      </c>
      <c r="R97" s="5">
        <v>25632749</v>
      </c>
      <c r="S97" s="5">
        <v>11279703</v>
      </c>
    </row>
    <row r="98" spans="3:19" ht="15.5" x14ac:dyDescent="0.35">
      <c r="C98" t="s">
        <v>133</v>
      </c>
      <c r="D98" s="5">
        <v>847610723892</v>
      </c>
      <c r="E98" s="5">
        <v>848128024818</v>
      </c>
      <c r="F98" s="5">
        <v>848605646400</v>
      </c>
      <c r="G98" s="5">
        <v>849935170635</v>
      </c>
      <c r="I98" s="5">
        <v>849935170635</v>
      </c>
      <c r="J98" s="5">
        <v>849810371669</v>
      </c>
      <c r="K98" s="5">
        <v>854751937520</v>
      </c>
      <c r="L98" s="5">
        <v>855563361208</v>
      </c>
      <c r="M98" s="5">
        <v>858137791194</v>
      </c>
      <c r="N98" s="5">
        <v>861452371243</v>
      </c>
      <c r="O98" s="5">
        <v>863641272870</v>
      </c>
      <c r="P98" s="5">
        <v>840197202317</v>
      </c>
      <c r="Q98" s="5">
        <v>827822432419</v>
      </c>
      <c r="R98" s="5">
        <v>740242661850</v>
      </c>
      <c r="S98" s="5">
        <v>933768879326</v>
      </c>
    </row>
    <row r="99" spans="3:19" ht="15.5" x14ac:dyDescent="0.35">
      <c r="C99" t="s">
        <v>134</v>
      </c>
      <c r="D99" s="5">
        <v>1376916274332</v>
      </c>
      <c r="E99" s="5">
        <v>1378554025576</v>
      </c>
      <c r="F99" s="5">
        <v>1380139050338</v>
      </c>
      <c r="G99" s="5">
        <v>1381974197844</v>
      </c>
      <c r="I99" s="5">
        <v>1381974197844</v>
      </c>
      <c r="J99" s="5">
        <v>1405034478226</v>
      </c>
      <c r="K99" s="5">
        <v>1388656626702</v>
      </c>
      <c r="L99" s="5">
        <v>1372352219092</v>
      </c>
      <c r="M99" s="5">
        <v>1402556223275</v>
      </c>
      <c r="N99" s="5">
        <v>1344868368117</v>
      </c>
      <c r="O99" s="5">
        <v>1336562720363</v>
      </c>
      <c r="P99" s="5">
        <v>1390092733576</v>
      </c>
      <c r="Q99" s="5">
        <v>1290583599639</v>
      </c>
      <c r="R99" s="5">
        <v>1233713600734</v>
      </c>
      <c r="S99" s="5">
        <v>1041748952642</v>
      </c>
    </row>
    <row r="100" spans="3:19" ht="15.5" x14ac:dyDescent="0.35">
      <c r="C100" t="s">
        <v>135</v>
      </c>
    </row>
    <row r="101" spans="3:19" ht="15.5" x14ac:dyDescent="0.35">
      <c r="C101" t="s">
        <v>136</v>
      </c>
    </row>
    <row r="102" spans="3:19" ht="15.5" x14ac:dyDescent="0.35">
      <c r="C102" t="s">
        <v>137</v>
      </c>
      <c r="D102" s="5">
        <v>269324330121</v>
      </c>
      <c r="E102" s="5">
        <v>254515562205</v>
      </c>
      <c r="F102" s="5">
        <v>236965163249</v>
      </c>
      <c r="G102" s="5">
        <v>212966161731</v>
      </c>
      <c r="I102" s="5">
        <v>212966161731</v>
      </c>
      <c r="J102" s="5">
        <v>227360775636</v>
      </c>
      <c r="K102" s="5">
        <v>152802474557</v>
      </c>
      <c r="L102" s="5">
        <v>140479803689</v>
      </c>
      <c r="M102" s="5">
        <v>173511729486</v>
      </c>
      <c r="N102" s="5">
        <v>205714540205</v>
      </c>
      <c r="O102" s="5">
        <v>217481089914</v>
      </c>
      <c r="P102" s="5">
        <v>270994571775</v>
      </c>
      <c r="Q102" s="5">
        <v>244665323511</v>
      </c>
      <c r="R102" s="5">
        <v>206411466948</v>
      </c>
      <c r="S102" s="5">
        <v>410310056316</v>
      </c>
    </row>
    <row r="103" spans="3:19" ht="15.5" x14ac:dyDescent="0.35">
      <c r="C103" t="s">
        <v>138</v>
      </c>
      <c r="D103" s="5">
        <v>29742973614</v>
      </c>
      <c r="E103" s="5">
        <v>29742973614</v>
      </c>
      <c r="F103" s="5">
        <v>31242973614</v>
      </c>
      <c r="G103" s="5">
        <v>30742973614</v>
      </c>
      <c r="I103" s="5">
        <v>30742973614</v>
      </c>
      <c r="J103" s="5">
        <v>47697887964</v>
      </c>
      <c r="K103" s="5">
        <v>25655408733</v>
      </c>
      <c r="L103" s="5">
        <v>19397138014</v>
      </c>
      <c r="M103" s="5">
        <v>12914053001</v>
      </c>
      <c r="N103" s="5">
        <v>1509285684</v>
      </c>
      <c r="O103" s="5">
        <v>13363831405</v>
      </c>
      <c r="P103" s="5">
        <v>24026033687</v>
      </c>
      <c r="Q103" s="5">
        <v>16946477931</v>
      </c>
      <c r="R103" s="5">
        <v>5054271254</v>
      </c>
      <c r="S103" s="5">
        <v>7136393203</v>
      </c>
    </row>
    <row r="104" spans="3:19" ht="15.5" x14ac:dyDescent="0.35">
      <c r="C104" t="s">
        <v>140</v>
      </c>
    </row>
    <row r="105" spans="3:19" ht="15.5" x14ac:dyDescent="0.35">
      <c r="C105" t="s">
        <v>141</v>
      </c>
      <c r="D105" s="5">
        <v>154340911049</v>
      </c>
      <c r="E105" s="5">
        <v>139592462030</v>
      </c>
      <c r="F105" s="5">
        <v>121391638511</v>
      </c>
      <c r="G105" s="5">
        <v>103808587806</v>
      </c>
      <c r="I105" s="5">
        <v>103808587806</v>
      </c>
      <c r="J105" s="5">
        <v>8464860253</v>
      </c>
      <c r="K105" s="5">
        <v>8161728000</v>
      </c>
      <c r="L105" s="5">
        <v>5546685193</v>
      </c>
      <c r="M105" s="5">
        <v>3250253524</v>
      </c>
      <c r="N105" s="5">
        <v>854689673</v>
      </c>
      <c r="O105" s="5">
        <v>8730587870</v>
      </c>
      <c r="P105" s="5">
        <v>41342610082</v>
      </c>
      <c r="Q105" s="5">
        <v>10416008450</v>
      </c>
      <c r="R105" s="5">
        <v>5393523243</v>
      </c>
      <c r="S105" s="5">
        <v>123229251410</v>
      </c>
    </row>
    <row r="106" spans="3:19" ht="15.5" x14ac:dyDescent="0.35">
      <c r="C106" t="s">
        <v>143</v>
      </c>
      <c r="D106" s="5">
        <v>31251682698</v>
      </c>
      <c r="E106" s="5">
        <v>31258984109</v>
      </c>
      <c r="F106" s="5">
        <v>31279388485</v>
      </c>
      <c r="G106" s="5">
        <v>31316376326</v>
      </c>
      <c r="I106" s="5">
        <v>31316376326</v>
      </c>
      <c r="J106" s="5">
        <v>28516657107</v>
      </c>
      <c r="K106" s="5">
        <v>27473588662</v>
      </c>
      <c r="L106" s="5">
        <v>20828430382</v>
      </c>
      <c r="M106" s="5">
        <v>19303928247</v>
      </c>
      <c r="N106" s="5">
        <v>17240821677</v>
      </c>
      <c r="O106" s="5">
        <v>11733700295</v>
      </c>
      <c r="P106" s="5">
        <v>12142578354</v>
      </c>
      <c r="Q106" s="5">
        <v>5745280090</v>
      </c>
      <c r="R106" s="5">
        <v>2393277863</v>
      </c>
      <c r="S106" s="5">
        <v>2120149444</v>
      </c>
    </row>
    <row r="107" spans="3:19" ht="15.5" x14ac:dyDescent="0.35">
      <c r="C107" t="s">
        <v>129</v>
      </c>
    </row>
    <row r="108" spans="3:19" ht="15.5" x14ac:dyDescent="0.35">
      <c r="C108" t="s">
        <v>147</v>
      </c>
    </row>
    <row r="109" spans="3:19" ht="15.5" x14ac:dyDescent="0.35">
      <c r="C109" t="s">
        <v>415</v>
      </c>
      <c r="S109" s="5">
        <v>10262044166</v>
      </c>
    </row>
    <row r="110" spans="3:19" ht="15.5" x14ac:dyDescent="0.35">
      <c r="C110" t="s">
        <v>150</v>
      </c>
      <c r="P110" s="5">
        <v>335712831</v>
      </c>
      <c r="Q110" s="5">
        <v>708450525</v>
      </c>
    </row>
    <row r="111" spans="3:19" ht="15.5" x14ac:dyDescent="0.35">
      <c r="C111" t="s">
        <v>152</v>
      </c>
      <c r="D111" s="5">
        <v>40853452296</v>
      </c>
      <c r="E111" s="5">
        <v>40853452296</v>
      </c>
      <c r="F111" s="5">
        <v>40853452296</v>
      </c>
      <c r="G111" s="5">
        <v>30640089222</v>
      </c>
      <c r="I111" s="5">
        <v>30640089222</v>
      </c>
      <c r="J111" s="5">
        <v>40853452296</v>
      </c>
      <c r="K111" s="5">
        <v>89363421863</v>
      </c>
      <c r="L111" s="5">
        <v>91259126215</v>
      </c>
      <c r="M111" s="5">
        <v>137305257505</v>
      </c>
      <c r="N111" s="5">
        <v>161814166698</v>
      </c>
      <c r="O111" s="5">
        <v>165713020128</v>
      </c>
      <c r="P111" s="5">
        <v>168215274639</v>
      </c>
      <c r="Q111" s="5">
        <v>162942409806</v>
      </c>
      <c r="R111" s="5">
        <v>171422013489</v>
      </c>
      <c r="S111" s="5">
        <v>259854909465</v>
      </c>
    </row>
    <row r="112" spans="3:19" ht="15.5" x14ac:dyDescent="0.35">
      <c r="C112" t="s">
        <v>153</v>
      </c>
      <c r="D112" s="5">
        <v>59219139987</v>
      </c>
      <c r="E112" s="5">
        <v>68159132575</v>
      </c>
      <c r="F112" s="5">
        <v>77676496354</v>
      </c>
      <c r="G112" s="5">
        <v>98366647746</v>
      </c>
      <c r="I112" s="5">
        <v>98366647746</v>
      </c>
      <c r="J112" s="5">
        <v>89206985673</v>
      </c>
      <c r="K112" s="5">
        <v>134056245065</v>
      </c>
      <c r="L112" s="5">
        <v>132180447038</v>
      </c>
      <c r="M112" s="5">
        <v>130879970168</v>
      </c>
      <c r="N112" s="5">
        <v>41482879162</v>
      </c>
      <c r="O112" s="5">
        <v>22521172726</v>
      </c>
      <c r="P112" s="5">
        <v>27474906418</v>
      </c>
      <c r="Q112" s="5">
        <v>1577578965</v>
      </c>
      <c r="S112" s="5">
        <v>10961254021</v>
      </c>
    </row>
    <row r="113" spans="3:19" ht="15.5" x14ac:dyDescent="0.35">
      <c r="C113" t="s">
        <v>154</v>
      </c>
      <c r="D113" s="5">
        <v>59219139987</v>
      </c>
      <c r="E113" s="5">
        <v>68159132575</v>
      </c>
      <c r="F113" s="5">
        <v>77676496354</v>
      </c>
      <c r="G113" s="5">
        <v>98366647746</v>
      </c>
      <c r="I113" s="5">
        <v>98366647746</v>
      </c>
      <c r="J113" s="5">
        <v>89206985673</v>
      </c>
      <c r="K113" s="5">
        <v>134056245065</v>
      </c>
      <c r="L113" s="5">
        <v>132180447038</v>
      </c>
      <c r="M113" s="5">
        <v>130879970168</v>
      </c>
      <c r="N113" s="5">
        <v>41482879162</v>
      </c>
      <c r="O113" s="5">
        <v>22521172726</v>
      </c>
      <c r="P113" s="5">
        <v>27474906418</v>
      </c>
      <c r="Q113" s="5">
        <v>1577578965</v>
      </c>
      <c r="S113" s="5">
        <v>10961254021</v>
      </c>
    </row>
    <row r="114" spans="3:19" ht="15.5" x14ac:dyDescent="0.35">
      <c r="C114" t="s">
        <v>156</v>
      </c>
    </row>
    <row r="115" spans="3:19" ht="15.5" x14ac:dyDescent="0.35">
      <c r="C115" t="s">
        <v>1068</v>
      </c>
      <c r="D115" s="5">
        <v>55753414316</v>
      </c>
      <c r="E115" s="5">
        <v>64867898596</v>
      </c>
      <c r="F115" s="5">
        <v>74997671010</v>
      </c>
      <c r="G115" s="5">
        <v>95424397152</v>
      </c>
      <c r="I115" s="5">
        <v>95424397152</v>
      </c>
      <c r="J115" s="5">
        <v>85211034078</v>
      </c>
      <c r="K115" s="5">
        <v>130894486374</v>
      </c>
      <c r="L115" s="5">
        <v>129394499802</v>
      </c>
      <c r="M115" s="5">
        <v>128675526442</v>
      </c>
      <c r="N115" s="5">
        <v>39929253490</v>
      </c>
      <c r="O115" s="5">
        <v>21674582279</v>
      </c>
      <c r="P115" s="5">
        <v>26269201855</v>
      </c>
    </row>
    <row r="116" spans="3:19" ht="15.5" x14ac:dyDescent="0.35">
      <c r="C116" t="s">
        <v>159</v>
      </c>
      <c r="D116" s="5">
        <v>55753414316</v>
      </c>
      <c r="E116" s="5">
        <v>64867898596</v>
      </c>
      <c r="F116" s="5">
        <v>74997671010</v>
      </c>
      <c r="G116" s="5">
        <v>95424397152</v>
      </c>
      <c r="I116" s="5">
        <v>95424397152</v>
      </c>
      <c r="J116" s="5">
        <v>85211034078</v>
      </c>
      <c r="K116" s="5">
        <v>130894486374</v>
      </c>
      <c r="L116" s="5">
        <v>129394499802</v>
      </c>
      <c r="M116" s="5">
        <v>128675526442</v>
      </c>
      <c r="N116" s="5">
        <v>39929253490</v>
      </c>
      <c r="O116" s="5">
        <v>21674582279</v>
      </c>
      <c r="P116" s="5">
        <v>26604914686</v>
      </c>
      <c r="Q116" s="5">
        <v>708450525</v>
      </c>
      <c r="S116" s="5">
        <v>10262044166</v>
      </c>
    </row>
    <row r="117" spans="3:19" ht="15.5" x14ac:dyDescent="0.35">
      <c r="C117" t="s">
        <v>160</v>
      </c>
      <c r="D117" s="5">
        <v>328543470108</v>
      </c>
      <c r="E117" s="5">
        <v>322674694780</v>
      </c>
      <c r="F117" s="5">
        <v>314641659603</v>
      </c>
      <c r="G117" s="5">
        <v>311332809477</v>
      </c>
      <c r="I117" s="5">
        <v>311332809477</v>
      </c>
      <c r="J117" s="5">
        <v>316567761309</v>
      </c>
      <c r="K117" s="5">
        <v>286858719622</v>
      </c>
      <c r="L117" s="5">
        <v>272660250727</v>
      </c>
      <c r="M117" s="5">
        <v>304391699654</v>
      </c>
      <c r="N117" s="5">
        <v>247197419367</v>
      </c>
      <c r="O117" s="5">
        <v>240002262640</v>
      </c>
      <c r="P117" s="5">
        <v>298469478193</v>
      </c>
      <c r="Q117" s="5">
        <v>246242902476</v>
      </c>
      <c r="R117" s="5">
        <v>206411466948</v>
      </c>
      <c r="S117" s="5">
        <v>421271310337</v>
      </c>
    </row>
    <row r="118" spans="3:19" ht="15.5" x14ac:dyDescent="0.35">
      <c r="C118" t="s">
        <v>161</v>
      </c>
    </row>
    <row r="119" spans="3:19" ht="15.5" x14ac:dyDescent="0.35">
      <c r="C119" t="s">
        <v>162</v>
      </c>
      <c r="D119" s="5">
        <v>1001102765600</v>
      </c>
      <c r="E119" s="5">
        <v>1001102765600</v>
      </c>
      <c r="F119" s="5">
        <v>1001102765600</v>
      </c>
      <c r="G119" s="5">
        <v>1001102765600</v>
      </c>
      <c r="I119" s="5">
        <v>1001102765600</v>
      </c>
      <c r="J119" s="5">
        <v>1001102765600</v>
      </c>
      <c r="K119" s="5">
        <v>1001102765600</v>
      </c>
      <c r="L119" s="5">
        <v>1001102765600</v>
      </c>
      <c r="M119" s="5">
        <v>1001102765600</v>
      </c>
      <c r="N119" s="5">
        <v>1001102765600</v>
      </c>
      <c r="O119" s="5">
        <v>1001102765600</v>
      </c>
      <c r="P119" s="5">
        <v>1001088525000</v>
      </c>
      <c r="Q119" s="5">
        <v>1001088525000</v>
      </c>
      <c r="R119" s="5">
        <v>1000500000000</v>
      </c>
      <c r="S119" s="5">
        <v>600500000000</v>
      </c>
    </row>
    <row r="120" spans="3:19" ht="15.5" x14ac:dyDescent="0.35">
      <c r="C120" t="s">
        <v>163</v>
      </c>
      <c r="D120" s="5">
        <v>8653482190</v>
      </c>
      <c r="E120" s="5">
        <v>8653482190</v>
      </c>
      <c r="F120" s="5">
        <v>8653482190</v>
      </c>
      <c r="G120" s="5">
        <v>8653482190</v>
      </c>
      <c r="I120" s="5">
        <v>8653482190</v>
      </c>
      <c r="J120" s="5">
        <v>8653482190</v>
      </c>
      <c r="K120" s="5">
        <v>8653482190</v>
      </c>
      <c r="L120" s="5">
        <v>8653482190</v>
      </c>
      <c r="M120" s="5">
        <v>8653482190</v>
      </c>
      <c r="N120" s="5">
        <v>8653482190</v>
      </c>
      <c r="O120" s="5">
        <v>30138280</v>
      </c>
      <c r="P120" s="5">
        <v>44367750</v>
      </c>
      <c r="Q120" s="5">
        <v>44362500</v>
      </c>
    </row>
    <row r="121" spans="3:19" ht="15.5" x14ac:dyDescent="0.35">
      <c r="C121" t="s">
        <v>164</v>
      </c>
      <c r="D121" s="5">
        <v>38454850008</v>
      </c>
      <c r="E121" s="5">
        <v>45826503460</v>
      </c>
      <c r="F121" s="5">
        <v>55274524280</v>
      </c>
      <c r="G121" s="5">
        <v>60302210164</v>
      </c>
      <c r="I121" s="5">
        <v>60302210164</v>
      </c>
      <c r="J121" s="5">
        <v>77757242196</v>
      </c>
      <c r="K121" s="5">
        <v>91033163902</v>
      </c>
      <c r="L121" s="5">
        <v>89240001349</v>
      </c>
      <c r="M121" s="5">
        <v>88055140349</v>
      </c>
      <c r="N121" s="5">
        <v>87769669386</v>
      </c>
      <c r="O121" s="5">
        <v>86640944773</v>
      </c>
      <c r="P121" s="5">
        <v>81597043133</v>
      </c>
      <c r="Q121" s="5">
        <v>34337928378</v>
      </c>
      <c r="R121" s="5">
        <v>14373866481</v>
      </c>
      <c r="S121" s="5">
        <v>9949472003</v>
      </c>
    </row>
    <row r="122" spans="3:19" ht="15.5" x14ac:dyDescent="0.35">
      <c r="C122" t="s">
        <v>165</v>
      </c>
      <c r="D122" s="5">
        <v>2172000000</v>
      </c>
      <c r="E122" s="5">
        <v>2172000000</v>
      </c>
      <c r="F122" s="5">
        <v>2172000000</v>
      </c>
      <c r="G122" s="5">
        <v>2172000000</v>
      </c>
      <c r="I122" s="5">
        <v>2172000000</v>
      </c>
      <c r="J122" s="5">
        <v>2172000000</v>
      </c>
      <c r="K122" s="5">
        <v>2172000000</v>
      </c>
      <c r="L122" s="5">
        <v>2147000000</v>
      </c>
      <c r="M122" s="5">
        <v>2122000000</v>
      </c>
      <c r="N122" s="5">
        <v>2098000000</v>
      </c>
      <c r="O122" s="5">
        <v>2000000000</v>
      </c>
      <c r="P122" s="5">
        <v>1000000000</v>
      </c>
      <c r="Q122" s="5">
        <v>1000000000</v>
      </c>
    </row>
    <row r="123" spans="3:19" ht="15.5" x14ac:dyDescent="0.35">
      <c r="C123" t="s">
        <v>166</v>
      </c>
      <c r="D123" s="5">
        <v>36282850008</v>
      </c>
      <c r="E123" s="5">
        <v>43654503460</v>
      </c>
      <c r="F123" s="5">
        <v>53102524280</v>
      </c>
      <c r="G123" s="5">
        <v>58130210164</v>
      </c>
      <c r="I123" s="5">
        <v>58130210164</v>
      </c>
      <c r="J123" s="5">
        <v>75585242196</v>
      </c>
      <c r="K123" s="5">
        <v>88861163902</v>
      </c>
      <c r="L123" s="5">
        <v>87093001349</v>
      </c>
      <c r="M123" s="5">
        <v>85933140349</v>
      </c>
      <c r="N123" s="5">
        <v>85671669386</v>
      </c>
      <c r="O123" s="5">
        <v>84640944773</v>
      </c>
      <c r="P123" s="5">
        <v>80597043133</v>
      </c>
      <c r="Q123" s="5">
        <v>33337928378</v>
      </c>
      <c r="R123" s="5">
        <v>14373866481</v>
      </c>
      <c r="S123" s="5">
        <v>9949472003</v>
      </c>
    </row>
    <row r="124" spans="3:19" ht="15.5" x14ac:dyDescent="0.35">
      <c r="C124" t="s">
        <v>167</v>
      </c>
      <c r="D124" s="5">
        <v>38454850008</v>
      </c>
      <c r="E124" s="5">
        <v>45826503460</v>
      </c>
      <c r="F124" s="5">
        <v>55274524280</v>
      </c>
      <c r="G124" s="5">
        <v>60302210164</v>
      </c>
      <c r="I124" s="5">
        <v>60302210164</v>
      </c>
      <c r="J124" s="5">
        <v>77757242196</v>
      </c>
      <c r="K124" s="5">
        <v>91033163902</v>
      </c>
      <c r="L124" s="5">
        <v>89240001349</v>
      </c>
      <c r="M124" s="5">
        <v>88055140349</v>
      </c>
      <c r="N124" s="5">
        <v>87769669386</v>
      </c>
      <c r="O124" s="5">
        <v>86640944773</v>
      </c>
      <c r="P124" s="5">
        <v>81597043133</v>
      </c>
      <c r="Q124" s="5">
        <v>34337928378</v>
      </c>
      <c r="R124" s="5">
        <v>14373866481</v>
      </c>
      <c r="S124" s="5">
        <v>9949472003</v>
      </c>
    </row>
    <row r="125" spans="3:19" ht="15.5" x14ac:dyDescent="0.35">
      <c r="C125" t="s">
        <v>168</v>
      </c>
      <c r="D125" s="5">
        <v>161706426</v>
      </c>
      <c r="E125" s="5">
        <v>296579546</v>
      </c>
      <c r="F125" s="5">
        <v>466618665</v>
      </c>
      <c r="G125" s="5">
        <v>582930413</v>
      </c>
      <c r="I125" s="5">
        <v>582930413</v>
      </c>
      <c r="J125" s="5">
        <v>953226931</v>
      </c>
      <c r="K125" s="5">
        <v>1008495388</v>
      </c>
      <c r="L125" s="5">
        <v>695719226</v>
      </c>
      <c r="M125" s="5">
        <v>353135482</v>
      </c>
      <c r="N125" s="5">
        <v>145031574</v>
      </c>
      <c r="O125" s="5">
        <v>163265160</v>
      </c>
      <c r="P125" s="5">
        <v>269975590</v>
      </c>
      <c r="Q125" s="5">
        <v>246537375</v>
      </c>
      <c r="R125" s="5">
        <v>6566957828</v>
      </c>
      <c r="S125" s="5">
        <v>4166860825</v>
      </c>
    </row>
    <row r="126" spans="3:19" ht="15.5" x14ac:dyDescent="0.35">
      <c r="C126" t="s">
        <v>9</v>
      </c>
      <c r="D126" s="5">
        <v>1048372804224</v>
      </c>
      <c r="E126" s="5">
        <v>1055879330796</v>
      </c>
      <c r="F126" s="5">
        <v>1065497390735</v>
      </c>
      <c r="G126" s="5">
        <v>1070641388367</v>
      </c>
      <c r="I126" s="5">
        <v>1070641388367</v>
      </c>
      <c r="J126" s="5">
        <v>1088466716917</v>
      </c>
      <c r="K126" s="5">
        <v>1101797907080</v>
      </c>
      <c r="L126" s="5">
        <v>1099691968365</v>
      </c>
      <c r="M126" s="5">
        <v>1098164523621</v>
      </c>
      <c r="N126" s="5">
        <v>1097670948750</v>
      </c>
      <c r="O126" s="5">
        <v>1096560457723</v>
      </c>
      <c r="P126" s="5">
        <v>1091623255383</v>
      </c>
      <c r="Q126" s="5">
        <v>1044340697163</v>
      </c>
      <c r="R126" s="5">
        <v>1027302133786</v>
      </c>
      <c r="S126" s="5">
        <v>620477642305</v>
      </c>
    </row>
    <row r="127" spans="3:19" ht="15.5" x14ac:dyDescent="0.35">
      <c r="C127" t="s">
        <v>169</v>
      </c>
      <c r="D127" s="5">
        <v>1376916274332</v>
      </c>
      <c r="E127" s="5">
        <v>1378554025576</v>
      </c>
      <c r="F127" s="5">
        <v>1380139050338</v>
      </c>
      <c r="G127" s="5">
        <v>1381974197844</v>
      </c>
      <c r="I127" s="5">
        <v>1381974197844</v>
      </c>
      <c r="J127" s="5">
        <v>1405034478226</v>
      </c>
      <c r="K127" s="5">
        <v>1388656626702</v>
      </c>
      <c r="L127" s="5">
        <v>1372352219092</v>
      </c>
      <c r="M127" s="5">
        <v>1402556223275</v>
      </c>
      <c r="N127" s="5">
        <v>1344868368117</v>
      </c>
      <c r="O127" s="5">
        <v>1336562720363</v>
      </c>
      <c r="P127" s="5">
        <v>1390092733576</v>
      </c>
      <c r="Q127" s="5">
        <v>1290583599639</v>
      </c>
      <c r="R127" s="5">
        <v>1233713600734</v>
      </c>
      <c r="S127" s="5">
        <v>1041748952642</v>
      </c>
    </row>
    <row r="128" spans="3:19" ht="15.5" x14ac:dyDescent="0.35">
      <c r="C128" t="s">
        <v>170</v>
      </c>
      <c r="D128" s="5">
        <v>10011027656</v>
      </c>
      <c r="E128" s="5">
        <v>10011027656</v>
      </c>
      <c r="F128" s="5">
        <v>10011027656</v>
      </c>
      <c r="G128" s="5">
        <v>10011027656</v>
      </c>
      <c r="I128" s="5">
        <v>10011027656</v>
      </c>
      <c r="J128" s="5">
        <v>10011027656</v>
      </c>
      <c r="K128" s="5">
        <v>10011027656</v>
      </c>
      <c r="L128" s="5">
        <v>10011027656</v>
      </c>
      <c r="M128" s="5">
        <v>10011027656</v>
      </c>
      <c r="N128" s="5">
        <v>10011027656</v>
      </c>
      <c r="O128" s="5">
        <v>10011027656</v>
      </c>
      <c r="P128" s="5">
        <v>10011027500</v>
      </c>
      <c r="Q128" s="5">
        <v>10010885250</v>
      </c>
      <c r="R128" s="5">
        <v>10005000000</v>
      </c>
      <c r="S128" s="5">
        <v>1201000000</v>
      </c>
    </row>
    <row r="130" spans="2:19" ht="15.5" x14ac:dyDescent="0.35">
      <c r="B130" t="s">
        <v>171</v>
      </c>
      <c r="C130" t="s">
        <v>172</v>
      </c>
      <c r="D130" s="5">
        <v>-6712700946</v>
      </c>
      <c r="E130" s="5">
        <v>-12310544694</v>
      </c>
      <c r="F130" s="5">
        <v>-5520070198</v>
      </c>
      <c r="G130" s="5">
        <v>40714275</v>
      </c>
      <c r="I130" s="5">
        <v>-38539665718</v>
      </c>
      <c r="J130" s="5">
        <v>375168782</v>
      </c>
      <c r="K130" s="5">
        <v>-12957149358</v>
      </c>
      <c r="L130" s="5">
        <v>43732373077</v>
      </c>
      <c r="M130" s="5">
        <v>-80194620091</v>
      </c>
      <c r="N130" s="5">
        <v>-29361404834</v>
      </c>
      <c r="O130" s="5">
        <v>24315650291</v>
      </c>
      <c r="P130" s="5">
        <v>-13476847432</v>
      </c>
      <c r="Q130" s="5">
        <v>9269532424</v>
      </c>
      <c r="R130" s="5">
        <v>-132178744884</v>
      </c>
      <c r="S130" s="5">
        <v>-71191035680</v>
      </c>
    </row>
    <row r="131" spans="2:19" ht="15.5" x14ac:dyDescent="0.35">
      <c r="C131" t="s">
        <v>2489</v>
      </c>
      <c r="D131" s="5">
        <v>2601303664</v>
      </c>
      <c r="E131" s="5">
        <v>1201896466</v>
      </c>
      <c r="F131" s="5">
        <v>4386910722</v>
      </c>
      <c r="G131" s="5">
        <v>6106233741</v>
      </c>
      <c r="I131" s="5">
        <v>24560951133</v>
      </c>
      <c r="J131" s="5">
        <v>54800969300</v>
      </c>
      <c r="K131" s="5">
        <v>61714329982</v>
      </c>
      <c r="L131" s="5">
        <v>107683104214</v>
      </c>
      <c r="M131" s="5">
        <v>31373448628</v>
      </c>
      <c r="N131" s="5">
        <v>63591157255</v>
      </c>
      <c r="O131" s="5">
        <v>116505513372</v>
      </c>
      <c r="P131" s="5">
        <v>157360091143</v>
      </c>
      <c r="Q131" s="5">
        <v>111832247005</v>
      </c>
      <c r="R131" s="5">
        <v>68224722396</v>
      </c>
      <c r="S131" s="5">
        <v>55571875247</v>
      </c>
    </row>
    <row r="132" spans="2:19" ht="15.5" x14ac:dyDescent="0.35">
      <c r="C132" t="s">
        <v>1402</v>
      </c>
      <c r="D132" s="5">
        <v>-3632222080</v>
      </c>
      <c r="E132" s="5">
        <v>-5379533546</v>
      </c>
      <c r="F132" s="5">
        <v>-2719855735</v>
      </c>
      <c r="G132" s="5">
        <v>8582644469</v>
      </c>
      <c r="I132" s="5">
        <v>-41874664827</v>
      </c>
      <c r="J132" s="5">
        <v>-37561965215</v>
      </c>
      <c r="K132" s="5">
        <v>-51425138220</v>
      </c>
      <c r="L132" s="5">
        <v>-42502110407</v>
      </c>
      <c r="M132" s="5">
        <v>-95010112073</v>
      </c>
      <c r="N132" s="5">
        <v>-55669540505</v>
      </c>
    </row>
    <row r="133" spans="2:19" ht="15.5" x14ac:dyDescent="0.35">
      <c r="C133" t="s">
        <v>2490</v>
      </c>
      <c r="O133" s="5">
        <v>-37718282971</v>
      </c>
      <c r="P133" s="5">
        <v>-66112889570</v>
      </c>
      <c r="Q133" s="5">
        <v>-56493473307</v>
      </c>
      <c r="R133" s="5">
        <v>-143768699845</v>
      </c>
      <c r="S133" s="5">
        <v>-25231321140</v>
      </c>
    </row>
    <row r="134" spans="2:19" ht="15.5" x14ac:dyDescent="0.35">
      <c r="C134" t="s">
        <v>908</v>
      </c>
      <c r="O134" s="5">
        <v>-11586582141</v>
      </c>
      <c r="P134" s="5">
        <v>-70930416854</v>
      </c>
      <c r="Q134" s="5">
        <v>-19305552947</v>
      </c>
      <c r="R134" s="5">
        <v>-16349760255</v>
      </c>
      <c r="S134" s="5">
        <v>-58491561579</v>
      </c>
    </row>
    <row r="135" spans="2:19" ht="15.5" x14ac:dyDescent="0.35">
      <c r="C135" t="s">
        <v>604</v>
      </c>
      <c r="D135" s="5">
        <v>-3632222080</v>
      </c>
      <c r="E135" s="5">
        <v>-5379533546</v>
      </c>
      <c r="F135" s="5">
        <v>-2719855735</v>
      </c>
      <c r="G135" s="5">
        <v>8582644469</v>
      </c>
      <c r="I135" s="5">
        <v>-41874664827</v>
      </c>
      <c r="J135" s="5">
        <v>-37561965215</v>
      </c>
      <c r="K135" s="5">
        <v>-51425138220</v>
      </c>
      <c r="L135" s="5">
        <v>-42502110407</v>
      </c>
      <c r="M135" s="5">
        <v>-95010112073</v>
      </c>
      <c r="N135" s="5">
        <v>-55669540505</v>
      </c>
      <c r="O135" s="5">
        <v>-49304865112</v>
      </c>
      <c r="P135" s="5">
        <v>-137043306424</v>
      </c>
      <c r="Q135" s="5">
        <v>-75799026254</v>
      </c>
      <c r="R135" s="5">
        <v>-160118460100</v>
      </c>
      <c r="S135" s="5">
        <v>-83722882719</v>
      </c>
    </row>
    <row r="136" spans="2:19" ht="15.5" x14ac:dyDescent="0.35">
      <c r="C136" t="s">
        <v>2491</v>
      </c>
    </row>
    <row r="137" spans="2:19" ht="15.5" x14ac:dyDescent="0.35">
      <c r="C137" t="s">
        <v>598</v>
      </c>
      <c r="D137" s="5">
        <v>-1060671950</v>
      </c>
      <c r="E137" s="5">
        <v>-1585123481</v>
      </c>
      <c r="F137" s="5">
        <v>-1875563880</v>
      </c>
      <c r="G137" s="5">
        <v>-3797740746</v>
      </c>
      <c r="I137" s="5">
        <v>-9934941772</v>
      </c>
      <c r="J137" s="5">
        <v>-10444834979</v>
      </c>
      <c r="K137" s="5">
        <v>-11105243043</v>
      </c>
      <c r="L137" s="5">
        <v>-9293989833</v>
      </c>
      <c r="M137" s="5">
        <v>-8830927477</v>
      </c>
      <c r="N137" s="5">
        <v>-9152435770</v>
      </c>
      <c r="O137" s="5">
        <v>-9770844964</v>
      </c>
      <c r="P137" s="5">
        <v>-10003178377</v>
      </c>
      <c r="Q137" s="5">
        <v>-8040014218</v>
      </c>
      <c r="R137" s="5">
        <v>-5162244496</v>
      </c>
      <c r="S137" s="5">
        <v>-3067067114</v>
      </c>
    </row>
    <row r="138" spans="2:19" ht="15.5" x14ac:dyDescent="0.35">
      <c r="C138" t="s">
        <v>175</v>
      </c>
      <c r="D138" s="5">
        <v>-4588405851</v>
      </c>
      <c r="E138" s="5">
        <v>-6504472647</v>
      </c>
      <c r="F138" s="5">
        <v>-5100207701</v>
      </c>
      <c r="G138" s="5">
        <v>-10688544967</v>
      </c>
      <c r="I138" s="5">
        <v>-10688544967</v>
      </c>
      <c r="J138" s="5">
        <v>-6077545574</v>
      </c>
      <c r="K138" s="5">
        <v>-10287117424</v>
      </c>
      <c r="L138" s="5">
        <v>-10592584533</v>
      </c>
      <c r="M138" s="5">
        <v>-6064889888</v>
      </c>
      <c r="N138" s="5">
        <v>-26687713447</v>
      </c>
      <c r="O138" s="5">
        <v>-24665696953</v>
      </c>
      <c r="P138" s="5">
        <v>-21280968583</v>
      </c>
      <c r="Q138" s="5">
        <v>-17825156216</v>
      </c>
      <c r="R138" s="5">
        <v>-34943744363</v>
      </c>
      <c r="S138" s="5">
        <v>-39756003445</v>
      </c>
    </row>
    <row r="139" spans="2:19" ht="15.5" x14ac:dyDescent="0.35">
      <c r="C139" t="s">
        <v>706</v>
      </c>
      <c r="D139" s="5">
        <v>-32704729</v>
      </c>
      <c r="E139" s="5">
        <v>-43311486</v>
      </c>
      <c r="F139" s="5">
        <v>-211353604</v>
      </c>
      <c r="G139" s="5">
        <v>-161878222</v>
      </c>
      <c r="I139" s="5">
        <v>-602465285</v>
      </c>
      <c r="J139" s="5">
        <v>-341454750</v>
      </c>
      <c r="K139" s="5">
        <v>-1853980653</v>
      </c>
      <c r="L139" s="5">
        <v>-1562046364</v>
      </c>
      <c r="M139" s="5">
        <v>-1662139281</v>
      </c>
      <c r="N139" s="5">
        <v>-1442872367</v>
      </c>
      <c r="O139" s="5">
        <v>-8448456052</v>
      </c>
      <c r="P139" s="5">
        <v>-2509485191</v>
      </c>
      <c r="Q139" s="5">
        <v>-898517893</v>
      </c>
      <c r="R139" s="5">
        <v>-179018321</v>
      </c>
      <c r="S139" s="5">
        <v>-216957649</v>
      </c>
    </row>
    <row r="140" spans="2:19" ht="15.5" x14ac:dyDescent="0.35">
      <c r="C140" t="s">
        <v>183</v>
      </c>
      <c r="D140" s="5">
        <v>5633964739</v>
      </c>
      <c r="E140" s="5">
        <v>10142639098</v>
      </c>
      <c r="F140" s="5">
        <v>5298099644</v>
      </c>
      <c r="J140" s="5">
        <v>-94193421863</v>
      </c>
      <c r="K140" s="5">
        <v>-395717780</v>
      </c>
      <c r="L140" s="5">
        <v>-43664520144</v>
      </c>
      <c r="M140" s="5">
        <v>64240123876</v>
      </c>
      <c r="N140" s="5">
        <v>6360954719</v>
      </c>
      <c r="O140" s="5">
        <v>-40778670810</v>
      </c>
      <c r="P140" s="5">
        <v>62678015820</v>
      </c>
      <c r="Q140" s="5">
        <v>10547657389</v>
      </c>
      <c r="R140" s="5">
        <v>184154337080</v>
      </c>
      <c r="S140" s="5">
        <v>73019496674</v>
      </c>
    </row>
    <row r="141" spans="2:19" ht="15.5" x14ac:dyDescent="0.35">
      <c r="C141" t="s">
        <v>184</v>
      </c>
      <c r="G141" s="5">
        <v>5621423</v>
      </c>
      <c r="I141" s="5">
        <v>480871617</v>
      </c>
      <c r="J141" s="5">
        <v>91188386867</v>
      </c>
      <c r="K141" s="5">
        <v>1910448792</v>
      </c>
      <c r="L141" s="5">
        <v>13610444209</v>
      </c>
      <c r="M141" s="5">
        <v>2484276312</v>
      </c>
      <c r="N141" s="5">
        <v>22887504449</v>
      </c>
      <c r="O141" s="5">
        <v>-21718804098</v>
      </c>
      <c r="P141" s="5">
        <v>-12847035352</v>
      </c>
      <c r="Q141" s="5">
        <v>-24834767394</v>
      </c>
      <c r="R141" s="5">
        <v>206847815</v>
      </c>
      <c r="S141" s="5">
        <v>-3850356837</v>
      </c>
    </row>
    <row r="142" spans="2:19" ht="15.5" x14ac:dyDescent="0.35">
      <c r="C142" t="s">
        <v>207</v>
      </c>
      <c r="G142" s="5">
        <v>2</v>
      </c>
      <c r="I142" s="5">
        <v>-24205803</v>
      </c>
      <c r="J142" s="5">
        <v>-86076745</v>
      </c>
      <c r="K142" s="5">
        <v>-79382990</v>
      </c>
      <c r="L142" s="5">
        <v>-119405181</v>
      </c>
      <c r="M142" s="5">
        <v>-38289500</v>
      </c>
      <c r="N142" s="5">
        <v>-240037000</v>
      </c>
      <c r="O142" s="5">
        <v>-1382225645</v>
      </c>
      <c r="P142" s="5">
        <v>-5846693945</v>
      </c>
      <c r="Q142" s="5">
        <v>-6684192029</v>
      </c>
      <c r="R142" s="5">
        <v>-1223666450</v>
      </c>
      <c r="S142" s="5">
        <v>-1792864299</v>
      </c>
    </row>
    <row r="143" spans="2:19" ht="15.5" x14ac:dyDescent="0.35">
      <c r="C143" t="s">
        <v>442</v>
      </c>
      <c r="N143" s="5">
        <v>-539266897</v>
      </c>
      <c r="O143" s="5">
        <v>-24471882838</v>
      </c>
      <c r="P143" s="5">
        <v>-9671257510</v>
      </c>
      <c r="Q143" s="5">
        <v>-19244282420</v>
      </c>
    </row>
    <row r="144" spans="2:19" ht="15.5" x14ac:dyDescent="0.35">
      <c r="C144" t="s">
        <v>2492</v>
      </c>
      <c r="G144" s="5">
        <v>5621421</v>
      </c>
      <c r="I144" s="5">
        <v>505077420</v>
      </c>
      <c r="J144" s="5">
        <v>1441538642</v>
      </c>
      <c r="K144" s="5">
        <v>1989831782</v>
      </c>
      <c r="L144" s="5">
        <v>2649175113</v>
      </c>
      <c r="M144" s="5">
        <v>2522565812</v>
      </c>
      <c r="N144" s="5">
        <v>2492381127</v>
      </c>
      <c r="O144" s="5">
        <v>4135304385</v>
      </c>
      <c r="P144" s="5">
        <v>2670916103</v>
      </c>
      <c r="Q144" s="5">
        <v>1789165710</v>
      </c>
      <c r="R144" s="5">
        <v>1430514265</v>
      </c>
    </row>
    <row r="145" spans="3:19" ht="15.5" x14ac:dyDescent="0.35">
      <c r="C145" t="s">
        <v>711</v>
      </c>
      <c r="J145" s="5">
        <v>89832924970</v>
      </c>
    </row>
    <row r="146" spans="3:19" ht="15.5" x14ac:dyDescent="0.35">
      <c r="C146" t="s">
        <v>1154</v>
      </c>
      <c r="N146" s="5">
        <v>651416670</v>
      </c>
    </row>
    <row r="147" spans="3:19" ht="15.5" x14ac:dyDescent="0.35">
      <c r="C147" t="s">
        <v>2010</v>
      </c>
      <c r="Q147" s="5">
        <v>-124000000</v>
      </c>
      <c r="S147" s="5">
        <v>-2257492538</v>
      </c>
    </row>
    <row r="148" spans="3:19" ht="15.5" x14ac:dyDescent="0.35">
      <c r="C148" t="s">
        <v>2493</v>
      </c>
    </row>
    <row r="149" spans="3:19" ht="15.5" x14ac:dyDescent="0.35">
      <c r="C149" t="s">
        <v>2494</v>
      </c>
      <c r="N149" s="5">
        <v>20523010549</v>
      </c>
    </row>
    <row r="150" spans="3:19" ht="15.5" x14ac:dyDescent="0.35">
      <c r="C150" t="s">
        <v>732</v>
      </c>
      <c r="L150" s="5">
        <v>11080674277</v>
      </c>
    </row>
    <row r="151" spans="3:19" ht="15.5" x14ac:dyDescent="0.35">
      <c r="C151" t="s">
        <v>1939</v>
      </c>
    </row>
    <row r="152" spans="3:19" ht="15.5" x14ac:dyDescent="0.35">
      <c r="C152" t="s">
        <v>2495</v>
      </c>
      <c r="S152" s="5">
        <v>200000000</v>
      </c>
    </row>
    <row r="153" spans="3:19" ht="15.5" x14ac:dyDescent="0.35">
      <c r="C153" t="s">
        <v>2496</v>
      </c>
      <c r="Q153" s="5">
        <v>-571458655</v>
      </c>
    </row>
    <row r="154" spans="3:19" ht="15.5" x14ac:dyDescent="0.35">
      <c r="C154" t="s">
        <v>241</v>
      </c>
      <c r="D154" s="5">
        <v>5633964739</v>
      </c>
      <c r="E154" s="5">
        <v>10142639098</v>
      </c>
      <c r="F154" s="5">
        <v>5298099644</v>
      </c>
      <c r="J154" s="5">
        <v>-94193421863</v>
      </c>
      <c r="K154" s="5">
        <v>-395717780</v>
      </c>
      <c r="L154" s="5">
        <v>-43664520144</v>
      </c>
      <c r="M154" s="5">
        <v>64240123876</v>
      </c>
      <c r="N154" s="5">
        <v>6360954719</v>
      </c>
      <c r="O154" s="5">
        <v>-40778670810</v>
      </c>
      <c r="P154" s="5">
        <v>62678015820</v>
      </c>
      <c r="Q154" s="5">
        <v>10547657389</v>
      </c>
      <c r="R154" s="5">
        <v>184154337080</v>
      </c>
      <c r="S154" s="5">
        <v>73019496674</v>
      </c>
    </row>
    <row r="155" spans="3:19" ht="15.5" x14ac:dyDescent="0.35">
      <c r="C155" t="s">
        <v>2497</v>
      </c>
      <c r="N155" s="5">
        <v>-7994863062</v>
      </c>
      <c r="O155" s="5">
        <v>-51723143684</v>
      </c>
      <c r="P155" s="5">
        <v>-1416761700</v>
      </c>
      <c r="Q155" s="5">
        <v>-5149150743</v>
      </c>
      <c r="R155" s="5">
        <v>-117150722778</v>
      </c>
      <c r="S155" s="5">
        <v>-103741493738</v>
      </c>
    </row>
    <row r="156" spans="3:19" ht="15.5" x14ac:dyDescent="0.35">
      <c r="C156" t="s">
        <v>2498</v>
      </c>
      <c r="O156" s="5">
        <v>18377048664</v>
      </c>
      <c r="P156" s="5">
        <v>32925443276</v>
      </c>
      <c r="Q156" s="5">
        <v>9832276506</v>
      </c>
    </row>
    <row r="157" spans="3:19" ht="15.5" x14ac:dyDescent="0.35">
      <c r="C157" t="s">
        <v>2233</v>
      </c>
      <c r="O157" s="5">
        <v>11130</v>
      </c>
      <c r="P157" s="5">
        <v>5250</v>
      </c>
      <c r="R157" s="5">
        <v>400000000000</v>
      </c>
    </row>
    <row r="158" spans="3:19" ht="15.5" x14ac:dyDescent="0.35">
      <c r="C158" t="s">
        <v>628</v>
      </c>
      <c r="Q158" s="5">
        <v>632887500</v>
      </c>
    </row>
    <row r="159" spans="3:19" ht="15.5" x14ac:dyDescent="0.35">
      <c r="C159" t="s">
        <v>261</v>
      </c>
      <c r="N159" s="5">
        <v>-335470368</v>
      </c>
      <c r="O159" s="5">
        <v>-370220042</v>
      </c>
      <c r="P159" s="5">
        <v>-342409807</v>
      </c>
      <c r="Q159" s="5">
        <v>-62139669</v>
      </c>
    </row>
    <row r="160" spans="3:19" ht="15.5" x14ac:dyDescent="0.35">
      <c r="C160" t="s">
        <v>2499</v>
      </c>
      <c r="D160" s="5">
        <v>14748449019</v>
      </c>
      <c r="E160" s="5">
        <v>19921527120</v>
      </c>
      <c r="F160" s="5">
        <v>15862347104</v>
      </c>
    </row>
    <row r="161" spans="2:19" ht="15.5" x14ac:dyDescent="0.35">
      <c r="C161" t="s">
        <v>1660</v>
      </c>
      <c r="D161" s="5">
        <v>-9114484280</v>
      </c>
      <c r="E161" s="5">
        <v>-9778888022</v>
      </c>
      <c r="F161" s="5">
        <v>-10564247460</v>
      </c>
      <c r="J161" s="5">
        <v>-94193421863</v>
      </c>
      <c r="K161" s="5">
        <v>-21783313372</v>
      </c>
      <c r="L161" s="5">
        <v>-172769041534</v>
      </c>
      <c r="M161" s="5">
        <v>-107497413385</v>
      </c>
      <c r="N161" s="5">
        <v>-29862972203</v>
      </c>
      <c r="O161" s="5">
        <v>-41402934507</v>
      </c>
      <c r="P161" s="5">
        <v>-168488261199</v>
      </c>
      <c r="Q161" s="5">
        <v>-15306216205</v>
      </c>
      <c r="R161" s="5">
        <v>-204294940142</v>
      </c>
      <c r="S161" s="5">
        <v>-36943209440</v>
      </c>
    </row>
    <row r="162" spans="2:19" ht="15.5" x14ac:dyDescent="0.35">
      <c r="C162" t="s">
        <v>2500</v>
      </c>
      <c r="K162" s="5">
        <v>21387595592</v>
      </c>
      <c r="L162" s="5">
        <v>129104521390</v>
      </c>
      <c r="M162" s="5">
        <v>171737537261</v>
      </c>
      <c r="N162" s="5">
        <v>44554260352</v>
      </c>
      <c r="O162" s="5">
        <v>34340567629</v>
      </c>
      <c r="P162" s="5">
        <v>200000000000</v>
      </c>
      <c r="Q162" s="5">
        <v>20600000000</v>
      </c>
      <c r="R162" s="5">
        <v>105600000000</v>
      </c>
      <c r="S162" s="5">
        <v>213704199852</v>
      </c>
    </row>
    <row r="163" spans="2:19" ht="15.5" x14ac:dyDescent="0.35">
      <c r="C163" t="s">
        <v>278</v>
      </c>
      <c r="D163" s="5">
        <v>-1078736207</v>
      </c>
      <c r="E163" s="5">
        <v>-2167905596</v>
      </c>
      <c r="F163" s="5">
        <v>-221970554</v>
      </c>
      <c r="G163" s="5">
        <v>46335698</v>
      </c>
      <c r="I163" s="5">
        <v>-38058794101</v>
      </c>
      <c r="J163" s="5">
        <v>-2629866214</v>
      </c>
      <c r="K163" s="5">
        <v>-11442418346</v>
      </c>
      <c r="L163" s="5">
        <v>13678297142</v>
      </c>
      <c r="M163" s="5">
        <v>-13470219903</v>
      </c>
      <c r="N163" s="5">
        <v>-112945666</v>
      </c>
      <c r="O163" s="5">
        <v>-38181824617</v>
      </c>
      <c r="P163" s="5">
        <v>36354133036</v>
      </c>
      <c r="Q163" s="5">
        <v>-5017577581</v>
      </c>
      <c r="R163" s="5">
        <v>52182440011</v>
      </c>
      <c r="S163" s="5">
        <v>-2021895843</v>
      </c>
    </row>
    <row r="164" spans="2:19" ht="15.5" x14ac:dyDescent="0.35">
      <c r="C164" t="s">
        <v>279</v>
      </c>
      <c r="F164" s="5">
        <v>5108610848</v>
      </c>
      <c r="I164" s="5">
        <v>43167404949</v>
      </c>
      <c r="J164" s="5">
        <v>45797271163</v>
      </c>
      <c r="K164" s="5">
        <v>57239689509</v>
      </c>
      <c r="L164" s="5">
        <v>43561392367</v>
      </c>
      <c r="M164" s="5">
        <v>57031612270</v>
      </c>
      <c r="N164" s="5">
        <v>57144557936</v>
      </c>
      <c r="O164" s="5">
        <v>95326382553</v>
      </c>
      <c r="P164" s="5">
        <v>58972249517</v>
      </c>
      <c r="Q164" s="5">
        <v>63989827098</v>
      </c>
      <c r="R164" s="5">
        <v>11807387087</v>
      </c>
      <c r="S164" s="5">
        <v>13829282930</v>
      </c>
    </row>
    <row r="165" spans="2:19" ht="15.5" x14ac:dyDescent="0.35">
      <c r="C165" t="s">
        <v>282</v>
      </c>
      <c r="D165" s="5">
        <v>-1078736207</v>
      </c>
      <c r="E165" s="5">
        <v>-2167905596</v>
      </c>
      <c r="F165" s="5">
        <v>4886640294</v>
      </c>
      <c r="G165" s="5">
        <v>46335698</v>
      </c>
      <c r="I165" s="5">
        <v>5108610848</v>
      </c>
      <c r="J165" s="5">
        <v>43167404949</v>
      </c>
      <c r="K165" s="5">
        <v>45797271163</v>
      </c>
      <c r="L165" s="5">
        <v>57239689509</v>
      </c>
      <c r="M165" s="5">
        <v>43561392367</v>
      </c>
      <c r="N165" s="5">
        <v>57031612270</v>
      </c>
      <c r="O165" s="5">
        <v>57144557936</v>
      </c>
      <c r="P165" s="5">
        <v>95326382553</v>
      </c>
      <c r="Q165" s="5">
        <v>58972249517</v>
      </c>
      <c r="R165" s="5">
        <v>63989827098</v>
      </c>
      <c r="S165" s="5">
        <v>11807387087</v>
      </c>
    </row>
    <row r="167" spans="2:19" ht="15.5" x14ac:dyDescent="0.35">
      <c r="B167" t="s">
        <v>283</v>
      </c>
      <c r="C167" t="s">
        <v>11</v>
      </c>
      <c r="D167" s="5">
        <v>10010000000</v>
      </c>
      <c r="E167" s="5">
        <v>10010000000</v>
      </c>
      <c r="F167" s="5">
        <v>10010000000</v>
      </c>
      <c r="G167" s="5">
        <v>10010000000</v>
      </c>
      <c r="I167" s="5">
        <v>10010000000</v>
      </c>
      <c r="J167" s="5">
        <v>10010000000</v>
      </c>
      <c r="K167" s="5">
        <v>10010000000</v>
      </c>
      <c r="L167" s="5">
        <v>10010000000</v>
      </c>
      <c r="M167" s="5">
        <v>10010000000</v>
      </c>
      <c r="N167" s="5">
        <v>10010000000</v>
      </c>
      <c r="O167" s="5">
        <v>10010000000</v>
      </c>
      <c r="P167" s="5">
        <v>10010000000</v>
      </c>
      <c r="Q167" s="5">
        <v>10010000000</v>
      </c>
      <c r="R167" s="5">
        <v>10010000000</v>
      </c>
      <c r="S167" s="5">
        <v>1200000000</v>
      </c>
    </row>
    <row r="168" spans="2:19" ht="15.5" x14ac:dyDescent="0.35">
      <c r="C168" t="s">
        <v>284</v>
      </c>
      <c r="D168" s="6">
        <v>-0.74</v>
      </c>
      <c r="E168" s="6">
        <v>-0.94</v>
      </c>
      <c r="F168" s="6">
        <v>-0.5</v>
      </c>
      <c r="G168" s="6">
        <v>-1.25</v>
      </c>
    </row>
    <row r="169" spans="2:19" ht="15.5" x14ac:dyDescent="0.35">
      <c r="C169" t="s">
        <v>285</v>
      </c>
      <c r="D169" s="6">
        <v>-67.569999999999993</v>
      </c>
      <c r="E169" s="6">
        <v>-53.19</v>
      </c>
      <c r="F169" s="5">
        <v>-100</v>
      </c>
      <c r="G169" s="5">
        <v>-40</v>
      </c>
    </row>
    <row r="170" spans="2:19" ht="15.5" x14ac:dyDescent="0.35">
      <c r="C170" t="s">
        <v>72</v>
      </c>
      <c r="D170" s="6">
        <v>382.63</v>
      </c>
      <c r="E170" s="6">
        <v>288.93</v>
      </c>
      <c r="F170" s="6">
        <v>59.21</v>
      </c>
      <c r="G170" s="6">
        <v>77.3</v>
      </c>
    </row>
    <row r="171" spans="2:19" ht="15.5" x14ac:dyDescent="0.35">
      <c r="C171" t="s">
        <v>286</v>
      </c>
      <c r="D171" s="5">
        <v>-3280000000</v>
      </c>
      <c r="E171" s="5">
        <v>-1700000000</v>
      </c>
      <c r="F171" s="5">
        <v>690000000</v>
      </c>
      <c r="G171" s="5">
        <v>-2000000000</v>
      </c>
    </row>
    <row r="172" spans="2:19" ht="15.5" x14ac:dyDescent="0.35">
      <c r="C172" t="s">
        <v>287</v>
      </c>
      <c r="D172" s="6">
        <v>-5.4000000000000003E-3</v>
      </c>
      <c r="E172" s="6">
        <v>-6.8999999999999999E-3</v>
      </c>
      <c r="F172" s="6">
        <v>-3.7000000000000002E-3</v>
      </c>
      <c r="G172" s="6">
        <v>-9.0000000000000011E-3</v>
      </c>
    </row>
    <row r="173" spans="2:19" ht="15.5" x14ac:dyDescent="0.35">
      <c r="C173" t="s">
        <v>288</v>
      </c>
      <c r="D173" s="6">
        <v>-6.9999999999999993E-3</v>
      </c>
      <c r="E173" s="6">
        <v>-9.0000000000000011E-3</v>
      </c>
      <c r="F173" s="6">
        <v>-4.6999999999999993E-3</v>
      </c>
      <c r="G173" s="6">
        <v>-1.1699999999999999E-2</v>
      </c>
    </row>
    <row r="174" spans="2:19" ht="15.5" x14ac:dyDescent="0.35">
      <c r="C174" t="s">
        <v>289</v>
      </c>
      <c r="D174" s="6">
        <v>-2.5999999999999999E-3</v>
      </c>
      <c r="E174" s="6">
        <v>-2.7000000000000001E-3</v>
      </c>
      <c r="F174" s="6">
        <v>2.0000000000000001E-4</v>
      </c>
      <c r="G174" s="6">
        <v>-2.0999999999999999E-3</v>
      </c>
    </row>
    <row r="175" spans="2:19" ht="15.5" x14ac:dyDescent="0.35">
      <c r="C175" t="s">
        <v>290</v>
      </c>
      <c r="D175" s="6">
        <v>-0.63</v>
      </c>
      <c r="E175" s="6">
        <v>-0.47</v>
      </c>
      <c r="F175" s="6">
        <v>0.04</v>
      </c>
      <c r="G175" s="6">
        <v>-0.23</v>
      </c>
    </row>
    <row r="176" spans="2:19" ht="15.5" x14ac:dyDescent="0.35">
      <c r="C176" t="s">
        <v>292</v>
      </c>
      <c r="D176" s="6">
        <v>0.48</v>
      </c>
      <c r="E176" s="6">
        <v>0.47</v>
      </c>
      <c r="F176" s="6">
        <v>0.47</v>
      </c>
      <c r="G176" s="6">
        <v>0.47</v>
      </c>
    </row>
    <row r="177" spans="3:19" ht="15.5" x14ac:dyDescent="0.35">
      <c r="C177" t="s">
        <v>293</v>
      </c>
      <c r="D177" s="6">
        <v>104.71</v>
      </c>
      <c r="E177" s="6">
        <v>105.44</v>
      </c>
      <c r="F177" s="6">
        <v>106.39</v>
      </c>
      <c r="G177" s="6">
        <v>106.89</v>
      </c>
    </row>
    <row r="178" spans="3:19" ht="15.5" x14ac:dyDescent="0.35">
      <c r="C178" t="s">
        <v>294</v>
      </c>
      <c r="D178" s="6">
        <v>0.48</v>
      </c>
      <c r="E178" s="6">
        <v>0.47</v>
      </c>
      <c r="F178" s="6">
        <v>0.47</v>
      </c>
      <c r="G178" s="6">
        <v>0.47</v>
      </c>
    </row>
    <row r="179" spans="3:19" ht="15.5" x14ac:dyDescent="0.35">
      <c r="C179" t="s">
        <v>295</v>
      </c>
      <c r="D179" s="6">
        <v>104.71</v>
      </c>
      <c r="E179" s="6">
        <v>105.44</v>
      </c>
      <c r="F179" s="6">
        <v>106.39</v>
      </c>
      <c r="G179" s="6">
        <v>106.89</v>
      </c>
    </row>
    <row r="180" spans="3:19" ht="15.5" x14ac:dyDescent="0.35">
      <c r="C180" t="s">
        <v>296</v>
      </c>
      <c r="D180" s="5">
        <v>41000000000</v>
      </c>
      <c r="E180" s="5">
        <v>41000000000</v>
      </c>
      <c r="F180" s="5">
        <v>41000000000</v>
      </c>
      <c r="G180" s="5">
        <v>31000000000</v>
      </c>
    </row>
    <row r="181" spans="3:19" ht="15.5" x14ac:dyDescent="0.35">
      <c r="C181" t="s">
        <v>297</v>
      </c>
      <c r="D181" s="5">
        <v>56000000000</v>
      </c>
      <c r="E181" s="5">
        <v>65000000000</v>
      </c>
      <c r="F181" s="5">
        <v>75000000000</v>
      </c>
      <c r="G181" s="5">
        <v>95000000000</v>
      </c>
    </row>
    <row r="182" spans="3:19" ht="15.5" x14ac:dyDescent="0.35">
      <c r="C182" t="s">
        <v>392</v>
      </c>
      <c r="D182" s="5">
        <v>1048000000000</v>
      </c>
      <c r="E182" s="5">
        <v>1056000000000</v>
      </c>
      <c r="F182" s="5">
        <v>1065000000000</v>
      </c>
      <c r="G182" s="5">
        <v>1070000000000</v>
      </c>
    </row>
    <row r="183" spans="3:19" ht="15.5" x14ac:dyDescent="0.35">
      <c r="C183" t="s">
        <v>23</v>
      </c>
      <c r="D183" s="5">
        <v>97000000000</v>
      </c>
      <c r="E183" s="5">
        <v>106000000000</v>
      </c>
      <c r="F183" s="5">
        <v>116000000000</v>
      </c>
      <c r="G183" s="5">
        <v>126000000000</v>
      </c>
    </row>
    <row r="184" spans="3:19" ht="15.5" x14ac:dyDescent="0.35">
      <c r="C184" t="s">
        <v>20</v>
      </c>
      <c r="D184" s="5">
        <v>95000000000</v>
      </c>
      <c r="E184" s="5">
        <v>103000000000</v>
      </c>
      <c r="F184" s="5">
        <v>111000000000</v>
      </c>
      <c r="G184" s="5">
        <v>121000000000</v>
      </c>
    </row>
    <row r="185" spans="3:19" ht="15.5" x14ac:dyDescent="0.35">
      <c r="C185" t="s">
        <v>299</v>
      </c>
      <c r="D185" s="5">
        <v>260000000000</v>
      </c>
      <c r="E185" s="5">
        <v>276000000000</v>
      </c>
      <c r="F185" s="5">
        <v>295000000000</v>
      </c>
      <c r="G185" s="5">
        <v>319000000000</v>
      </c>
    </row>
    <row r="186" spans="3:19" ht="15.5" x14ac:dyDescent="0.35">
      <c r="C186" t="s">
        <v>300</v>
      </c>
      <c r="D186" s="5">
        <v>-7000000000</v>
      </c>
      <c r="E186" s="5">
        <v>-12000000000</v>
      </c>
      <c r="F186" s="5">
        <v>-6000000000</v>
      </c>
      <c r="G186" s="5">
        <v>0</v>
      </c>
    </row>
    <row r="187" spans="3:19" ht="15.5" x14ac:dyDescent="0.35">
      <c r="C187" t="s">
        <v>301</v>
      </c>
      <c r="G187" s="5">
        <v>0</v>
      </c>
    </row>
    <row r="188" spans="3:19" ht="15.5" x14ac:dyDescent="0.35">
      <c r="C188" t="s">
        <v>12</v>
      </c>
      <c r="D188" s="5">
        <v>-7000000000</v>
      </c>
      <c r="E188" s="5">
        <v>-12000000000</v>
      </c>
      <c r="F188" s="5">
        <v>-6000000000</v>
      </c>
      <c r="G188" s="5">
        <v>0</v>
      </c>
    </row>
    <row r="189" spans="3:19" ht="15.5" x14ac:dyDescent="0.35">
      <c r="C189" t="s">
        <v>15</v>
      </c>
      <c r="D189" s="6">
        <v>-0.67</v>
      </c>
      <c r="E189" s="6">
        <v>-1.23</v>
      </c>
      <c r="F189" s="6">
        <v>-0.55000000000000004</v>
      </c>
      <c r="G189" s="5">
        <v>0</v>
      </c>
    </row>
    <row r="190" spans="3:19" ht="15.5" x14ac:dyDescent="0.35">
      <c r="C190" t="s">
        <v>57</v>
      </c>
      <c r="I190" s="6">
        <v>-1.75</v>
      </c>
      <c r="J190" s="6">
        <v>-1.32</v>
      </c>
      <c r="K190" s="6">
        <v>0.17</v>
      </c>
      <c r="L190" s="6">
        <v>0.12</v>
      </c>
      <c r="M190" s="6">
        <v>0.02</v>
      </c>
      <c r="N190" s="6">
        <v>0.12</v>
      </c>
      <c r="O190" s="6">
        <v>0.51</v>
      </c>
      <c r="P190" s="6">
        <v>4.72</v>
      </c>
      <c r="Q190" s="6">
        <v>1.99</v>
      </c>
      <c r="R190" s="6">
        <v>0.44</v>
      </c>
      <c r="S190" s="6">
        <v>3.28</v>
      </c>
    </row>
    <row r="191" spans="3:19" ht="15.5" x14ac:dyDescent="0.35">
      <c r="C191" t="s">
        <v>71</v>
      </c>
      <c r="I191" s="6">
        <v>-28.57</v>
      </c>
      <c r="J191" s="6">
        <v>-37.880000000000003</v>
      </c>
      <c r="K191" s="6">
        <v>294.12</v>
      </c>
      <c r="L191" s="6">
        <v>483.33</v>
      </c>
      <c r="M191" s="5">
        <v>3450</v>
      </c>
      <c r="N191" s="6">
        <v>416.67</v>
      </c>
      <c r="O191" s="6">
        <v>107.84</v>
      </c>
      <c r="P191" s="6">
        <v>10.81</v>
      </c>
      <c r="Q191" s="6">
        <v>44.22</v>
      </c>
      <c r="R191" s="6">
        <v>795.45</v>
      </c>
      <c r="S191" s="5">
        <v>0</v>
      </c>
    </row>
    <row r="192" spans="3:19" ht="15.5" x14ac:dyDescent="0.35">
      <c r="C192" t="s">
        <v>74</v>
      </c>
      <c r="I192" s="6">
        <v>20.09</v>
      </c>
      <c r="J192" s="6">
        <v>12.43</v>
      </c>
      <c r="K192" s="6">
        <v>6.75</v>
      </c>
      <c r="L192" s="6">
        <v>7.49</v>
      </c>
      <c r="M192" s="6">
        <v>10.37</v>
      </c>
      <c r="N192" s="6">
        <v>9.33</v>
      </c>
      <c r="O192" s="6">
        <v>4.5999999999999996</v>
      </c>
      <c r="P192" s="6">
        <v>3.31</v>
      </c>
      <c r="Q192" s="6">
        <v>7.29</v>
      </c>
      <c r="R192" s="6">
        <v>43.18</v>
      </c>
      <c r="S192" s="5">
        <v>0</v>
      </c>
    </row>
    <row r="193" spans="3:19" ht="15.5" x14ac:dyDescent="0.35">
      <c r="C193" t="s">
        <v>302</v>
      </c>
      <c r="I193" s="5">
        <v>-5280000000</v>
      </c>
      <c r="J193" s="5">
        <v>-5620000000</v>
      </c>
      <c r="K193" s="5">
        <v>13730000000</v>
      </c>
      <c r="L193" s="5">
        <v>12140000000</v>
      </c>
    </row>
    <row r="194" spans="3:19" ht="15.5" x14ac:dyDescent="0.35">
      <c r="C194" t="s">
        <v>303</v>
      </c>
      <c r="I194" s="6">
        <v>-1.2699999999999999E-2</v>
      </c>
      <c r="J194" s="6">
        <v>-9.3999999999999986E-3</v>
      </c>
      <c r="K194" s="6">
        <v>1.1999999999999999E-3</v>
      </c>
      <c r="L194" s="6">
        <v>8.9999999999999998E-4</v>
      </c>
      <c r="M194" s="6">
        <v>2.0000000000000001E-4</v>
      </c>
      <c r="N194" s="6">
        <v>8.9999999999999998E-4</v>
      </c>
      <c r="O194" s="6">
        <v>3.8E-3</v>
      </c>
      <c r="P194" s="6">
        <v>3.4000000000000002E-2</v>
      </c>
      <c r="Q194" s="6">
        <v>1.55E-2</v>
      </c>
      <c r="R194" s="6">
        <v>3.5999999999999999E-3</v>
      </c>
      <c r="S194" s="6">
        <v>3.8E-3</v>
      </c>
    </row>
    <row r="195" spans="3:19" ht="15.5" x14ac:dyDescent="0.35">
      <c r="C195" t="s">
        <v>304</v>
      </c>
      <c r="I195" s="6">
        <v>-1.6399999999999998E-2</v>
      </c>
      <c r="J195" s="6">
        <v>-1.21E-2</v>
      </c>
      <c r="K195" s="6">
        <v>1.5E-3</v>
      </c>
      <c r="L195" s="6">
        <v>1.1000000000000001E-3</v>
      </c>
      <c r="M195" s="6">
        <v>2.0000000000000001E-4</v>
      </c>
      <c r="N195" s="6">
        <v>1.1000000000000001E-3</v>
      </c>
      <c r="O195" s="6">
        <v>4.5999999999999999E-3</v>
      </c>
      <c r="P195" s="6">
        <v>4.3299999999999998E-2</v>
      </c>
      <c r="Q195" s="6">
        <v>1.9099999999999999E-2</v>
      </c>
      <c r="R195" s="6">
        <v>4.3E-3</v>
      </c>
      <c r="S195" s="6">
        <v>6.4000000000000003E-3</v>
      </c>
    </row>
    <row r="196" spans="3:19" ht="15.5" x14ac:dyDescent="0.35">
      <c r="C196" t="s">
        <v>305</v>
      </c>
      <c r="I196" s="6">
        <v>-6.4000000000000003E-3</v>
      </c>
      <c r="J196" s="6">
        <v>-6.8999999999999999E-3</v>
      </c>
      <c r="K196" s="6">
        <v>9.1999999999999998E-3</v>
      </c>
      <c r="L196" s="6">
        <v>7.4999999999999997E-3</v>
      </c>
      <c r="M196" s="6">
        <v>1.1000000000000001E-3</v>
      </c>
      <c r="N196" s="6">
        <v>3.0999999999999999E-3</v>
      </c>
      <c r="O196" s="6">
        <v>6.0000000000000001E-3</v>
      </c>
      <c r="P196" s="6">
        <v>4.7100000000000003E-2</v>
      </c>
      <c r="Q196" s="6">
        <v>2.2799999999999997E-2</v>
      </c>
      <c r="R196" s="6">
        <v>1.37E-2</v>
      </c>
      <c r="S196" s="6">
        <v>1.03E-2</v>
      </c>
    </row>
    <row r="197" spans="3:19" ht="15.5" x14ac:dyDescent="0.35">
      <c r="C197" t="s">
        <v>306</v>
      </c>
      <c r="I197" s="6">
        <v>-0.7</v>
      </c>
      <c r="J197" s="6">
        <v>-1.38</v>
      </c>
      <c r="K197" s="6">
        <v>1.1000000000000001</v>
      </c>
      <c r="L197" s="6">
        <v>0.88</v>
      </c>
      <c r="M197" s="6">
        <v>0.22</v>
      </c>
      <c r="N197" s="6">
        <v>0.5</v>
      </c>
      <c r="O197" s="6">
        <v>14.61</v>
      </c>
      <c r="P197" s="6">
        <v>58.05</v>
      </c>
      <c r="Q197" s="6">
        <v>109.23</v>
      </c>
      <c r="R197" s="6">
        <v>2.88</v>
      </c>
      <c r="S197" s="6">
        <v>3.34</v>
      </c>
    </row>
    <row r="198" spans="3:19" ht="15.5" x14ac:dyDescent="0.35">
      <c r="C198" t="s">
        <v>68</v>
      </c>
      <c r="I198" s="6">
        <v>0.47</v>
      </c>
      <c r="J198" s="6">
        <v>0.46</v>
      </c>
      <c r="K198" s="6">
        <v>0.45</v>
      </c>
      <c r="L198" s="6">
        <v>0.53</v>
      </c>
      <c r="M198" s="6">
        <v>0.63</v>
      </c>
      <c r="N198" s="6">
        <v>0.46</v>
      </c>
      <c r="O198" s="6">
        <v>0.5</v>
      </c>
      <c r="P198" s="6">
        <v>0.47</v>
      </c>
      <c r="Q198" s="6">
        <v>0.84</v>
      </c>
      <c r="R198" s="6">
        <v>3.43</v>
      </c>
      <c r="S198" s="5">
        <v>0</v>
      </c>
    </row>
    <row r="199" spans="3:19" ht="15.5" x14ac:dyDescent="0.35">
      <c r="C199" t="s">
        <v>65</v>
      </c>
      <c r="I199" s="6">
        <v>106.89</v>
      </c>
      <c r="J199" s="6">
        <v>108.63</v>
      </c>
      <c r="K199" s="6">
        <v>109.96</v>
      </c>
      <c r="L199" s="6">
        <v>109.78</v>
      </c>
      <c r="M199" s="6">
        <v>109.66</v>
      </c>
      <c r="N199" s="6">
        <v>109.63</v>
      </c>
      <c r="O199" s="6">
        <v>109.52</v>
      </c>
      <c r="P199" s="6">
        <v>109.02</v>
      </c>
      <c r="Q199" s="6">
        <v>104.3</v>
      </c>
      <c r="R199" s="6">
        <v>102.02</v>
      </c>
      <c r="S199" s="6">
        <v>513.16</v>
      </c>
    </row>
    <row r="200" spans="3:19" ht="15.5" x14ac:dyDescent="0.35">
      <c r="C200" t="s">
        <v>307</v>
      </c>
      <c r="I200" s="6">
        <v>0.47</v>
      </c>
      <c r="J200" s="6">
        <v>0.46</v>
      </c>
      <c r="K200" s="6">
        <v>0.45</v>
      </c>
      <c r="L200" s="6">
        <v>0.53</v>
      </c>
      <c r="M200" s="6">
        <v>0.63</v>
      </c>
      <c r="N200" s="6">
        <v>0.46</v>
      </c>
      <c r="O200" s="6">
        <v>0.5</v>
      </c>
      <c r="P200" s="6">
        <v>0.47</v>
      </c>
      <c r="Q200" s="6">
        <v>0.84</v>
      </c>
      <c r="R200" s="6">
        <v>3.43</v>
      </c>
      <c r="S200" s="5">
        <v>0</v>
      </c>
    </row>
    <row r="201" spans="3:19" ht="15.5" x14ac:dyDescent="0.35">
      <c r="C201" t="s">
        <v>308</v>
      </c>
      <c r="I201" s="6">
        <v>106.89</v>
      </c>
      <c r="J201" s="6">
        <v>108.63</v>
      </c>
      <c r="K201" s="6">
        <v>109.96</v>
      </c>
      <c r="L201" s="6">
        <v>109.78</v>
      </c>
      <c r="M201" s="6">
        <v>109.66</v>
      </c>
      <c r="N201" s="6">
        <v>109.63</v>
      </c>
      <c r="O201" s="6">
        <v>109.52</v>
      </c>
      <c r="P201" s="6">
        <v>109.02</v>
      </c>
      <c r="Q201" s="6">
        <v>104.3</v>
      </c>
      <c r="R201" s="6">
        <v>102.02</v>
      </c>
      <c r="S201" s="6">
        <v>513.16</v>
      </c>
    </row>
    <row r="202" spans="3:19" ht="15.5" x14ac:dyDescent="0.35">
      <c r="C202" t="s">
        <v>309</v>
      </c>
      <c r="I202" s="5">
        <v>31000000000</v>
      </c>
      <c r="J202" s="5">
        <v>41000000000</v>
      </c>
      <c r="K202" s="5">
        <v>89000000000</v>
      </c>
      <c r="L202" s="5">
        <v>91000000000</v>
      </c>
      <c r="M202" s="5">
        <v>137000000000</v>
      </c>
      <c r="N202" s="5">
        <v>162000000000</v>
      </c>
      <c r="O202" s="5">
        <v>166000000000</v>
      </c>
      <c r="P202" s="5">
        <v>168000000000</v>
      </c>
      <c r="Q202" s="5">
        <v>163000000000</v>
      </c>
      <c r="R202" s="5">
        <v>171000000000</v>
      </c>
      <c r="S202" s="5">
        <v>260000000000</v>
      </c>
    </row>
    <row r="203" spans="3:19" ht="15.5" x14ac:dyDescent="0.35">
      <c r="C203" t="s">
        <v>310</v>
      </c>
      <c r="I203" s="5">
        <v>95000000000</v>
      </c>
      <c r="J203" s="5">
        <v>85000000000</v>
      </c>
      <c r="K203" s="5">
        <v>131000000000</v>
      </c>
      <c r="L203" s="5">
        <v>129000000000</v>
      </c>
      <c r="M203" s="5">
        <v>129000000000</v>
      </c>
      <c r="N203" s="5">
        <v>40000000000</v>
      </c>
      <c r="O203" s="5">
        <v>22000000000</v>
      </c>
      <c r="P203" s="5">
        <v>27000000000</v>
      </c>
      <c r="Q203" s="5">
        <v>1000000000</v>
      </c>
      <c r="S203" s="5">
        <v>10000000000</v>
      </c>
    </row>
    <row r="204" spans="3:19" ht="15.5" x14ac:dyDescent="0.35">
      <c r="C204" t="s">
        <v>25</v>
      </c>
      <c r="I204" s="5">
        <v>126000000000</v>
      </c>
      <c r="J204" s="5">
        <v>126000000000</v>
      </c>
      <c r="K204" s="5">
        <v>220000000000</v>
      </c>
      <c r="L204" s="5">
        <v>221000000000</v>
      </c>
      <c r="M204" s="5">
        <v>266000000000</v>
      </c>
      <c r="N204" s="5">
        <v>202000000000</v>
      </c>
      <c r="O204" s="5">
        <v>187000000000</v>
      </c>
      <c r="P204" s="5">
        <v>195000000000</v>
      </c>
      <c r="Q204" s="5">
        <v>164000000000</v>
      </c>
      <c r="R204" s="5">
        <v>171000000000</v>
      </c>
      <c r="S204" s="5">
        <v>270000000000</v>
      </c>
    </row>
    <row r="205" spans="3:19" ht="15.5" x14ac:dyDescent="0.35">
      <c r="C205" t="s">
        <v>22</v>
      </c>
      <c r="I205" s="5">
        <v>121000000000</v>
      </c>
      <c r="J205" s="5">
        <v>83000000000</v>
      </c>
      <c r="K205" s="5">
        <v>174000000000</v>
      </c>
      <c r="L205" s="5">
        <v>163000000000</v>
      </c>
      <c r="M205" s="5">
        <v>222000000000</v>
      </c>
      <c r="N205" s="5">
        <v>145000000000</v>
      </c>
      <c r="O205" s="5">
        <v>130000000000</v>
      </c>
      <c r="P205" s="5">
        <v>99000000000</v>
      </c>
      <c r="Q205" s="5">
        <v>105000000000</v>
      </c>
      <c r="R205" s="5">
        <v>107000000000</v>
      </c>
      <c r="S205" s="5">
        <v>258000000000</v>
      </c>
    </row>
    <row r="206" spans="3:19" ht="15.5" x14ac:dyDescent="0.35">
      <c r="C206" t="s">
        <v>311</v>
      </c>
      <c r="I206" s="5">
        <v>319000000000</v>
      </c>
      <c r="J206" s="5">
        <v>328000000000</v>
      </c>
      <c r="K206" s="5">
        <v>381000000000</v>
      </c>
      <c r="L206" s="5">
        <v>376000000000</v>
      </c>
      <c r="M206" s="5">
        <v>371000000000</v>
      </c>
      <c r="N206" s="5">
        <v>278000000000</v>
      </c>
      <c r="O206" s="5">
        <v>255000000000</v>
      </c>
      <c r="P206" s="5">
        <v>279000000000</v>
      </c>
      <c r="Q206" s="5">
        <v>218000000000</v>
      </c>
      <c r="R206" s="5">
        <v>287000000000</v>
      </c>
      <c r="S206" s="5">
        <v>-302000000000</v>
      </c>
    </row>
    <row r="207" spans="3:19" ht="15.5" x14ac:dyDescent="0.35">
      <c r="C207" t="s">
        <v>312</v>
      </c>
      <c r="I207" s="5">
        <v>-39000000000</v>
      </c>
      <c r="J207" s="5">
        <v>0</v>
      </c>
      <c r="K207" s="5">
        <v>-13000000000</v>
      </c>
      <c r="L207" s="5">
        <v>44000000000</v>
      </c>
      <c r="M207" s="5">
        <v>-80000000000</v>
      </c>
      <c r="N207" s="5">
        <v>-29000000000</v>
      </c>
      <c r="O207" s="5">
        <v>24000000000</v>
      </c>
      <c r="P207" s="5">
        <v>-13000000000</v>
      </c>
      <c r="Q207" s="5">
        <v>9000000000</v>
      </c>
      <c r="R207" s="5">
        <v>-132000000000</v>
      </c>
      <c r="S207" s="5">
        <v>-71000000000</v>
      </c>
    </row>
    <row r="208" spans="3:19" ht="15.5" x14ac:dyDescent="0.35">
      <c r="C208" t="s">
        <v>313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-1000000000</v>
      </c>
      <c r="O208" s="5">
        <v>-26000000000</v>
      </c>
      <c r="P208" s="5">
        <v>-16000000000</v>
      </c>
      <c r="Q208" s="5">
        <v>-26000000000</v>
      </c>
      <c r="R208" s="5">
        <v>-1000000000</v>
      </c>
      <c r="S208" s="5">
        <v>-2000000000</v>
      </c>
    </row>
    <row r="209" spans="2:19" ht="15.5" x14ac:dyDescent="0.35">
      <c r="C209" t="s">
        <v>14</v>
      </c>
      <c r="I209" s="5">
        <v>-39000000000</v>
      </c>
      <c r="J209" s="5">
        <v>0</v>
      </c>
      <c r="K209" s="5">
        <v>-13000000000</v>
      </c>
      <c r="L209" s="5">
        <v>44000000000</v>
      </c>
      <c r="M209" s="5">
        <v>-80000000000</v>
      </c>
      <c r="N209" s="5">
        <v>-30000000000</v>
      </c>
      <c r="O209" s="5">
        <v>-2000000000</v>
      </c>
      <c r="P209" s="5">
        <v>-29000000000</v>
      </c>
      <c r="Q209" s="5">
        <v>-17000000000</v>
      </c>
      <c r="R209" s="5">
        <v>-133000000000</v>
      </c>
      <c r="S209" s="5">
        <v>-73000000000</v>
      </c>
    </row>
    <row r="210" spans="2:19" ht="15.5" x14ac:dyDescent="0.35">
      <c r="C210" t="s">
        <v>16</v>
      </c>
      <c r="I210" s="6">
        <v>-3.85</v>
      </c>
      <c r="J210" s="6">
        <v>0.03</v>
      </c>
      <c r="K210" s="6">
        <v>-1.3</v>
      </c>
      <c r="L210" s="6">
        <v>4.3600000000000003</v>
      </c>
      <c r="M210" s="6">
        <v>-8.01</v>
      </c>
      <c r="N210" s="6">
        <v>-3.01</v>
      </c>
      <c r="O210" s="6">
        <v>-0.15</v>
      </c>
      <c r="P210" s="6">
        <v>-2.9</v>
      </c>
      <c r="Q210" s="6">
        <v>-1.66</v>
      </c>
      <c r="R210" s="6">
        <v>-13.33</v>
      </c>
      <c r="S210" s="6">
        <v>-60.77</v>
      </c>
    </row>
    <row r="212" spans="2:19" ht="15.5" x14ac:dyDescent="0.35">
      <c r="B212" t="s">
        <v>314</v>
      </c>
      <c r="C212" t="s">
        <v>315</v>
      </c>
      <c r="D212" s="5">
        <v>-7000000000</v>
      </c>
      <c r="E212" s="5">
        <v>-9000000000</v>
      </c>
      <c r="F212" s="5">
        <v>-5000000000</v>
      </c>
      <c r="G212" s="5">
        <v>-12000000000</v>
      </c>
      <c r="H212" s="5">
        <v>-29000000000</v>
      </c>
      <c r="I212" s="5">
        <v>-18000000000</v>
      </c>
      <c r="J212" s="5">
        <v>-13000000000</v>
      </c>
      <c r="K212" s="5">
        <v>2000000000</v>
      </c>
      <c r="L212" s="5">
        <v>1000000000</v>
      </c>
      <c r="M212" s="5">
        <v>222000000</v>
      </c>
      <c r="N212" s="5">
        <v>1000000000</v>
      </c>
      <c r="O212" s="5">
        <v>5000000000</v>
      </c>
      <c r="P212" s="5">
        <v>47000000000</v>
      </c>
      <c r="Q212" s="5">
        <v>20000000000</v>
      </c>
    </row>
    <row r="213" spans="2:19" ht="15.5" x14ac:dyDescent="0.35">
      <c r="C213" t="s">
        <v>56</v>
      </c>
      <c r="D213" s="6">
        <v>-0.74</v>
      </c>
      <c r="E213" s="6">
        <v>-0.94</v>
      </c>
      <c r="F213" s="6">
        <v>-0.5</v>
      </c>
      <c r="G213" s="6">
        <v>-1.25</v>
      </c>
      <c r="H213" s="6">
        <v>-2.91</v>
      </c>
      <c r="I213" s="6">
        <v>-1.75</v>
      </c>
      <c r="J213" s="6">
        <v>-1.32</v>
      </c>
      <c r="K213" s="6">
        <v>0.17</v>
      </c>
      <c r="L213" s="6">
        <v>0.12</v>
      </c>
      <c r="M213" s="6">
        <v>0.02</v>
      </c>
      <c r="N213" s="6">
        <v>0.12</v>
      </c>
      <c r="O213" s="6">
        <v>0.51</v>
      </c>
      <c r="P213" s="6">
        <v>4.72</v>
      </c>
      <c r="Q213" s="6">
        <v>1.99</v>
      </c>
    </row>
    <row r="214" spans="2:19" ht="15.5" x14ac:dyDescent="0.35">
      <c r="C214" t="s">
        <v>322</v>
      </c>
      <c r="D214" s="5">
        <v>1000000000</v>
      </c>
      <c r="E214" s="5">
        <v>2000000000</v>
      </c>
      <c r="F214" s="5">
        <v>8000000000</v>
      </c>
      <c r="G214" s="5">
        <v>6000000000</v>
      </c>
      <c r="H214" s="5">
        <v>15000000000</v>
      </c>
      <c r="I214" s="5">
        <v>25000000000</v>
      </c>
      <c r="J214" s="5">
        <v>40000000000</v>
      </c>
      <c r="K214" s="5">
        <v>74000000000</v>
      </c>
      <c r="L214" s="5">
        <v>78000000000</v>
      </c>
      <c r="M214" s="5">
        <v>67000000000</v>
      </c>
      <c r="N214" s="5">
        <v>54000000000</v>
      </c>
      <c r="O214" s="5">
        <v>120000000000</v>
      </c>
      <c r="P214" s="5">
        <v>154000000000</v>
      </c>
      <c r="Q214" s="5">
        <v>121000000000</v>
      </c>
    </row>
    <row r="215" spans="2:19" ht="15.5" x14ac:dyDescent="0.35">
      <c r="C215" t="s">
        <v>327</v>
      </c>
      <c r="I215" s="6">
        <v>-6.18</v>
      </c>
    </row>
    <row r="216" spans="2:19" ht="15.5" x14ac:dyDescent="0.35">
      <c r="C216" t="s">
        <v>328</v>
      </c>
      <c r="I216" s="6">
        <v>-5.25</v>
      </c>
    </row>
    <row r="217" spans="2:19" ht="15.5" x14ac:dyDescent="0.35">
      <c r="C217" t="s">
        <v>329</v>
      </c>
      <c r="I217" s="6">
        <v>7.49</v>
      </c>
    </row>
    <row r="218" spans="2:19" ht="15.5" x14ac:dyDescent="0.35">
      <c r="C218" t="s">
        <v>330</v>
      </c>
      <c r="I218" s="6">
        <v>-0.19059999999999999</v>
      </c>
    </row>
    <row r="219" spans="2:19" ht="15.5" x14ac:dyDescent="0.35">
      <c r="C219" t="s">
        <v>331</v>
      </c>
      <c r="I219" s="6">
        <v>10.029999999999999</v>
      </c>
    </row>
    <row r="220" spans="2:19" ht="15.5" x14ac:dyDescent="0.35">
      <c r="C220" t="s">
        <v>332</v>
      </c>
      <c r="I220" s="6">
        <v>0.17</v>
      </c>
    </row>
    <row r="221" spans="2:19" ht="15.5" x14ac:dyDescent="0.35">
      <c r="C221" t="s">
        <v>333</v>
      </c>
      <c r="I221" s="6">
        <v>-7.35</v>
      </c>
    </row>
    <row r="222" spans="2:19" ht="15.5" x14ac:dyDescent="0.35">
      <c r="C222" t="s">
        <v>334</v>
      </c>
      <c r="I222" s="6">
        <v>-7.35</v>
      </c>
    </row>
    <row r="223" spans="2:19" ht="15.5" x14ac:dyDescent="0.35">
      <c r="C223" t="s">
        <v>335</v>
      </c>
      <c r="I223" s="6">
        <v>-33.4</v>
      </c>
    </row>
    <row r="224" spans="2:19" ht="15.5" x14ac:dyDescent="0.35">
      <c r="C224" t="s">
        <v>336</v>
      </c>
      <c r="I224" s="6">
        <v>-43.83</v>
      </c>
    </row>
    <row r="225" spans="3:9" ht="15.5" x14ac:dyDescent="0.35">
      <c r="C225" t="s">
        <v>338</v>
      </c>
      <c r="I225" s="6">
        <v>-0.04</v>
      </c>
    </row>
    <row r="226" spans="3:9" ht="15.5" x14ac:dyDescent="0.35">
      <c r="C226" t="s">
        <v>339</v>
      </c>
      <c r="I226" s="6">
        <v>-3.43</v>
      </c>
    </row>
    <row r="227" spans="3:9" ht="15.5" x14ac:dyDescent="0.35">
      <c r="C227" t="s">
        <v>340</v>
      </c>
      <c r="I227" s="6">
        <v>-2.91</v>
      </c>
    </row>
    <row r="228" spans="3:9" ht="15.5" x14ac:dyDescent="0.35">
      <c r="C228" t="s">
        <v>341</v>
      </c>
      <c r="I228" s="6">
        <v>1.8</v>
      </c>
    </row>
    <row r="229" spans="3:9" ht="15.5" x14ac:dyDescent="0.35">
      <c r="C229" t="s">
        <v>342</v>
      </c>
      <c r="D229" s="6">
        <v>0.16</v>
      </c>
    </row>
    <row r="230" spans="3:9" ht="15.5" x14ac:dyDescent="0.35">
      <c r="C230" t="s">
        <v>343</v>
      </c>
      <c r="I230" s="6">
        <v>104.71</v>
      </c>
    </row>
    <row r="231" spans="3:9" ht="15.5" x14ac:dyDescent="0.35">
      <c r="C231" t="s">
        <v>344</v>
      </c>
      <c r="I231" s="6">
        <v>-2.4500000000000002</v>
      </c>
    </row>
    <row r="232" spans="3:9" ht="15.5" x14ac:dyDescent="0.35">
      <c r="C232" t="s">
        <v>345</v>
      </c>
      <c r="D232" s="6">
        <v>1.97</v>
      </c>
    </row>
    <row r="233" spans="3:9" ht="15.5" x14ac:dyDescent="0.35">
      <c r="C233" t="s">
        <v>346</v>
      </c>
      <c r="D233" s="6">
        <v>1.97</v>
      </c>
    </row>
    <row r="234" spans="3:9" ht="15.5" x14ac:dyDescent="0.35">
      <c r="C234" t="s">
        <v>347</v>
      </c>
      <c r="D234" s="6">
        <v>0.09</v>
      </c>
    </row>
    <row r="235" spans="3:9" ht="15.5" x14ac:dyDescent="0.35">
      <c r="C235" t="s">
        <v>348</v>
      </c>
      <c r="D235" s="6">
        <v>0.05</v>
      </c>
    </row>
    <row r="236" spans="3:9" ht="15.5" x14ac:dyDescent="0.35">
      <c r="C236" t="s">
        <v>349</v>
      </c>
      <c r="D236" s="6">
        <v>0.31</v>
      </c>
    </row>
    <row r="237" spans="3:9" ht="15.5" x14ac:dyDescent="0.35">
      <c r="C237" t="s">
        <v>350</v>
      </c>
      <c r="D237" s="6">
        <v>7.0000000000000007E-2</v>
      </c>
    </row>
    <row r="238" spans="3:9" ht="15.5" x14ac:dyDescent="0.35">
      <c r="C238" t="s">
        <v>351</v>
      </c>
      <c r="D238" s="6">
        <v>1.31</v>
      </c>
    </row>
    <row r="239" spans="3:9" ht="15.5" x14ac:dyDescent="0.35">
      <c r="C239" t="s">
        <v>352</v>
      </c>
      <c r="I239" s="6">
        <v>-0.31</v>
      </c>
    </row>
    <row r="240" spans="3:9" ht="15.5" x14ac:dyDescent="0.35">
      <c r="C240" t="s">
        <v>12</v>
      </c>
      <c r="D240" s="5">
        <v>-7000000000</v>
      </c>
    </row>
    <row r="241" spans="3:9" ht="15.5" x14ac:dyDescent="0.35">
      <c r="C241" t="s">
        <v>353</v>
      </c>
      <c r="I241" s="6">
        <v>4.6399999999999997</v>
      </c>
    </row>
    <row r="242" spans="3:9" ht="15.5" x14ac:dyDescent="0.35">
      <c r="C242" t="s">
        <v>354</v>
      </c>
      <c r="I242" s="6">
        <v>-2.4900000000000002E-2</v>
      </c>
    </row>
    <row r="243" spans="3:9" ht="15.5" x14ac:dyDescent="0.35">
      <c r="C243" t="s">
        <v>355</v>
      </c>
      <c r="I243" s="6">
        <v>-3.2799999999999996E-2</v>
      </c>
    </row>
    <row r="244" spans="3:9" ht="15.5" x14ac:dyDescent="0.35">
      <c r="C244" t="s">
        <v>356</v>
      </c>
      <c r="I244" s="6">
        <v>-7.4000000000000003E-3</v>
      </c>
    </row>
    <row r="245" spans="3:9" ht="15.5" x14ac:dyDescent="0.35">
      <c r="C245" t="s">
        <v>357</v>
      </c>
      <c r="I245" s="6">
        <v>-7.1999999999999998E-3</v>
      </c>
    </row>
    <row r="246" spans="3:9" ht="15.5" x14ac:dyDescent="0.35">
      <c r="C246" t="s">
        <v>358</v>
      </c>
      <c r="D246" s="6">
        <v>1420.97</v>
      </c>
    </row>
    <row r="247" spans="3:9" ht="15.5" x14ac:dyDescent="0.35">
      <c r="C247" t="s">
        <v>360</v>
      </c>
      <c r="D247" s="6">
        <v>4597.72</v>
      </c>
    </row>
    <row r="248" spans="3:9" ht="15.5" x14ac:dyDescent="0.35">
      <c r="C248" t="s">
        <v>362</v>
      </c>
      <c r="D248" s="6">
        <v>0.06</v>
      </c>
    </row>
    <row r="249" spans="3:9" ht="15.5" x14ac:dyDescent="0.35">
      <c r="C249" t="s">
        <v>363</v>
      </c>
      <c r="I249" s="6">
        <v>0.01</v>
      </c>
    </row>
    <row r="250" spans="3:9" ht="15.5" x14ac:dyDescent="0.35">
      <c r="C250" t="s">
        <v>52</v>
      </c>
      <c r="I250" s="5">
        <v>180000000000</v>
      </c>
    </row>
    <row r="251" spans="3:9" ht="15.5" x14ac:dyDescent="0.35">
      <c r="C251" t="s">
        <v>365</v>
      </c>
      <c r="I251" s="5">
        <v>275000000000</v>
      </c>
    </row>
    <row r="252" spans="3:9" ht="15.5" x14ac:dyDescent="0.35">
      <c r="C252" t="s">
        <v>366</v>
      </c>
      <c r="I252" s="5">
        <v>10010000000</v>
      </c>
    </row>
    <row r="253" spans="3:9" ht="15.5" x14ac:dyDescent="0.35">
      <c r="C253" t="s">
        <v>367</v>
      </c>
      <c r="I253" s="6">
        <v>0.68930000000000002</v>
      </c>
    </row>
    <row r="254" spans="3:9" ht="15.5" x14ac:dyDescent="0.35">
      <c r="C254" t="s">
        <v>368</v>
      </c>
      <c r="D254" s="6">
        <v>0.55000000000000004</v>
      </c>
    </row>
    <row r="255" spans="3:9" ht="15.5" x14ac:dyDescent="0.35">
      <c r="C255" t="s">
        <v>369</v>
      </c>
      <c r="D255" s="6">
        <v>-2.1987999999999999</v>
      </c>
    </row>
    <row r="256" spans="3:9" ht="15.5" x14ac:dyDescent="0.35">
      <c r="C256" t="s">
        <v>370</v>
      </c>
      <c r="D256" s="6">
        <v>-5.6440999999999999</v>
      </c>
    </row>
    <row r="257" spans="3:9" ht="15.5" x14ac:dyDescent="0.35">
      <c r="C257" t="s">
        <v>371</v>
      </c>
      <c r="D257" s="6">
        <v>-0.78969999999999996</v>
      </c>
    </row>
    <row r="258" spans="3:9" ht="15.5" x14ac:dyDescent="0.35">
      <c r="C258" t="s">
        <v>372</v>
      </c>
      <c r="D258" s="6">
        <v>-0.78590000000000004</v>
      </c>
    </row>
    <row r="259" spans="3:9" ht="15.5" x14ac:dyDescent="0.35">
      <c r="C259" t="s">
        <v>373</v>
      </c>
      <c r="D259" s="6">
        <v>-3.2191000000000001</v>
      </c>
    </row>
    <row r="260" spans="3:9" ht="15.5" x14ac:dyDescent="0.35">
      <c r="C260" t="s">
        <v>377</v>
      </c>
      <c r="I260" s="5">
        <v>4</v>
      </c>
    </row>
    <row r="261" spans="3:9" ht="15.5" x14ac:dyDescent="0.35">
      <c r="C261" t="s">
        <v>378</v>
      </c>
      <c r="I261" s="6">
        <v>0.64</v>
      </c>
    </row>
    <row r="262" spans="3:9" ht="15.5" x14ac:dyDescent="0.35">
      <c r="C262" t="s">
        <v>379</v>
      </c>
      <c r="I262" s="6">
        <v>0.19</v>
      </c>
    </row>
    <row r="263" spans="3:9" ht="15.5" x14ac:dyDescent="0.35">
      <c r="C263" t="s">
        <v>381</v>
      </c>
      <c r="I263" s="6">
        <v>0.11</v>
      </c>
    </row>
    <row r="264" spans="3:9" ht="15.5" x14ac:dyDescent="0.35">
      <c r="C264" t="s">
        <v>382</v>
      </c>
      <c r="I264" s="6">
        <v>0.14000000000000001</v>
      </c>
    </row>
    <row r="265" spans="3:9" ht="15.5" x14ac:dyDescent="0.35">
      <c r="C265" t="s">
        <v>383</v>
      </c>
      <c r="I265" s="6">
        <v>0.98</v>
      </c>
    </row>
    <row r="266" spans="3:9" ht="15.5" x14ac:dyDescent="0.35">
      <c r="C266" t="s">
        <v>384</v>
      </c>
      <c r="I266" s="6">
        <v>0.95</v>
      </c>
    </row>
    <row r="267" spans="3:9" ht="15.5" x14ac:dyDescent="0.35">
      <c r="C267" t="s">
        <v>385</v>
      </c>
      <c r="I267" s="5">
        <v>18000000000</v>
      </c>
    </row>
    <row r="268" spans="3:9" ht="15.5" x14ac:dyDescent="0.35">
      <c r="C268" t="s">
        <v>386</v>
      </c>
      <c r="I268" s="5">
        <v>9000000000</v>
      </c>
    </row>
    <row r="269" spans="3:9" ht="15.5" x14ac:dyDescent="0.35">
      <c r="C269" t="s">
        <v>387</v>
      </c>
      <c r="I269" s="5">
        <v>-6000000000</v>
      </c>
    </row>
    <row r="270" spans="3:9" ht="15.5" x14ac:dyDescent="0.35">
      <c r="C270" t="s">
        <v>388</v>
      </c>
      <c r="I270" s="5">
        <v>-34000000000</v>
      </c>
    </row>
    <row r="271" spans="3:9" ht="15.5" x14ac:dyDescent="0.35">
      <c r="C271" t="s">
        <v>389</v>
      </c>
      <c r="D271" s="5">
        <v>2000000000</v>
      </c>
    </row>
    <row r="272" spans="3:9" ht="15.5" x14ac:dyDescent="0.35">
      <c r="C272" t="s">
        <v>390</v>
      </c>
      <c r="D272" s="5">
        <v>1377000000000</v>
      </c>
    </row>
    <row r="273" spans="3:9" ht="15.5" x14ac:dyDescent="0.35">
      <c r="C273" t="s">
        <v>391</v>
      </c>
      <c r="D273" s="5">
        <v>329000000000</v>
      </c>
    </row>
    <row r="274" spans="3:9" ht="15.5" x14ac:dyDescent="0.35">
      <c r="C274" t="s">
        <v>299</v>
      </c>
      <c r="D274" s="5">
        <v>260000000000</v>
      </c>
    </row>
    <row r="275" spans="3:9" ht="15.5" x14ac:dyDescent="0.35">
      <c r="C275" t="s">
        <v>298</v>
      </c>
      <c r="I275" s="5">
        <v>1048000000000</v>
      </c>
    </row>
    <row r="276" spans="3:9" ht="15.5" x14ac:dyDescent="0.35">
      <c r="C276" t="s">
        <v>297</v>
      </c>
      <c r="D276" s="5">
        <v>56000000000</v>
      </c>
    </row>
    <row r="277" spans="3:9" ht="15.5" x14ac:dyDescent="0.35">
      <c r="C277" t="s">
        <v>296</v>
      </c>
      <c r="D277" s="5">
        <v>41000000000</v>
      </c>
    </row>
    <row r="278" spans="3:9" ht="15.5" x14ac:dyDescent="0.35">
      <c r="C278" t="s">
        <v>23</v>
      </c>
      <c r="D278" s="5">
        <v>97000000000</v>
      </c>
    </row>
    <row r="279" spans="3:9" ht="15.5" x14ac:dyDescent="0.35">
      <c r="C279" t="s">
        <v>20</v>
      </c>
      <c r="D279" s="5">
        <v>95000000000</v>
      </c>
    </row>
    <row r="280" spans="3:9" ht="15.5" x14ac:dyDescent="0.35">
      <c r="C280" t="s">
        <v>392</v>
      </c>
      <c r="I280" s="5">
        <v>1048000000000</v>
      </c>
    </row>
    <row r="281" spans="3:9" ht="15.5" x14ac:dyDescent="0.35">
      <c r="C281" t="s">
        <v>393</v>
      </c>
      <c r="I281" s="5">
        <v>-25000000000</v>
      </c>
    </row>
    <row r="282" spans="3:9" ht="15.5" x14ac:dyDescent="0.35">
      <c r="C282" t="s">
        <v>394</v>
      </c>
      <c r="I282" s="5">
        <v>0</v>
      </c>
    </row>
    <row r="283" spans="3:9" ht="15.5" x14ac:dyDescent="0.35">
      <c r="C283" t="s">
        <v>395</v>
      </c>
      <c r="I283" s="5">
        <v>21000000000</v>
      </c>
    </row>
    <row r="284" spans="3:9" ht="15.5" x14ac:dyDescent="0.35">
      <c r="C284" t="s">
        <v>396</v>
      </c>
      <c r="I284" s="5">
        <v>0</v>
      </c>
    </row>
    <row r="285" spans="3:9" ht="15.5" x14ac:dyDescent="0.35">
      <c r="C285" t="s">
        <v>397</v>
      </c>
      <c r="I285" s="5">
        <v>-25000000000</v>
      </c>
    </row>
  </sheetData>
  <pageMargins left="0.7" right="0.7" top="0.75" bottom="0.75" header="0.3" footer="0.3"/>
  <ignoredErrors>
    <ignoredError sqref="A1:S286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2501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2502</v>
      </c>
      <c r="D2" s="2" vm="568">
        <f ca="1">IFERROR(_xlfn.STOCKHISTORY("XIDX:" &amp; $C$1, D3, , 0, 0, 1), "Libur")</f>
        <v>102</v>
      </c>
      <c r="H2" s="2" vm="568">
        <f ca="1">IFERROR(INDEX(D2:G2,COUNT(D2:G2)),"")</f>
        <v>102</v>
      </c>
      <c r="I2" s="2" vm="202">
        <f t="shared" ref="I2:Z2" ca="1" si="0">IFERROR(_xlfn.STOCKHISTORY("XIDX:" &amp; $C$1, I1, , 0, 0, 1), "Libur")</f>
        <v>123</v>
      </c>
      <c r="J2" s="2" vm="126">
        <f t="shared" ca="1" si="0"/>
        <v>96</v>
      </c>
      <c r="K2" s="2" vm="432">
        <f t="shared" ca="1" si="0"/>
        <v>132</v>
      </c>
      <c r="L2" s="2" vm="660">
        <f t="shared" ca="1" si="0"/>
        <v>151</v>
      </c>
      <c r="M2" s="2" vm="260">
        <f t="shared" ca="1" si="0"/>
        <v>100</v>
      </c>
      <c r="N2" s="2" vm="654">
        <f t="shared" ca="1" si="0"/>
        <v>110</v>
      </c>
      <c r="O2" s="2" vm="661">
        <f t="shared" ca="1" si="0"/>
        <v>62</v>
      </c>
      <c r="P2" s="2" vm="127">
        <f t="shared" ca="1" si="0"/>
        <v>94</v>
      </c>
      <c r="Q2" s="2" vm="500">
        <f t="shared" ca="1" si="0"/>
        <v>82</v>
      </c>
      <c r="R2" s="2" vm="94">
        <f t="shared" ca="1" si="0"/>
        <v>113</v>
      </c>
      <c r="S2" s="2" vm="204">
        <f t="shared" ca="1" si="0"/>
        <v>59</v>
      </c>
      <c r="T2" s="2" vm="125">
        <f t="shared" ca="1" si="0"/>
        <v>103</v>
      </c>
      <c r="U2" s="2" vm="267">
        <f t="shared" ca="1" si="0"/>
        <v>86</v>
      </c>
      <c r="V2" s="2" vm="662">
        <f t="shared" ca="1" si="0"/>
        <v>108</v>
      </c>
      <c r="W2" s="2" vm="198">
        <f t="shared" ca="1" si="0"/>
        <v>129</v>
      </c>
      <c r="X2" s="2" vm="558">
        <f t="shared" ca="1" si="0"/>
        <v>160</v>
      </c>
      <c r="Y2" s="2" vm="157">
        <f t="shared" ca="1" si="0"/>
        <v>117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469426208229</v>
      </c>
      <c r="H4" s="2">
        <f>IFERROR(SUM(D4:G4)*(4/MAX(1,COUNT(D4:G4))),"")</f>
        <v>1877704832916</v>
      </c>
      <c r="I4" s="2">
        <f t="shared" ref="I4:Z4" si="1">IFERROR(INDEX(I51:I500,MATCH($C$4,$C$51:$C$500,0)),"")</f>
        <v>2342567626820</v>
      </c>
      <c r="J4" s="2">
        <f t="shared" si="1"/>
        <v>2594517811912</v>
      </c>
      <c r="K4" s="2">
        <f t="shared" si="1"/>
        <v>2524984145491</v>
      </c>
      <c r="L4" s="2">
        <f t="shared" si="1"/>
        <v>2594504651438</v>
      </c>
      <c r="M4" s="2">
        <f t="shared" si="1"/>
        <v>1672251184142</v>
      </c>
      <c r="N4" s="2">
        <f t="shared" si="1"/>
        <v>1331774939496</v>
      </c>
      <c r="O4" s="2">
        <f t="shared" si="1"/>
        <v>1852766916975</v>
      </c>
      <c r="P4" s="2">
        <f t="shared" si="1"/>
        <v>1556287984166</v>
      </c>
      <c r="Q4" s="2">
        <f t="shared" si="1"/>
        <v>1228528694746</v>
      </c>
      <c r="R4" s="2">
        <f t="shared" si="1"/>
        <v>757282528180</v>
      </c>
      <c r="S4" s="2">
        <f t="shared" si="1"/>
        <v>913792626540</v>
      </c>
      <c r="T4" s="2">
        <f t="shared" si="1"/>
        <v>1215611781842</v>
      </c>
      <c r="U4" s="2">
        <f t="shared" si="1"/>
        <v>1410117393010</v>
      </c>
      <c r="V4" s="2">
        <f t="shared" si="1"/>
        <v>1647928004308</v>
      </c>
      <c r="W4" s="2">
        <f t="shared" si="1"/>
        <v>2093544754762</v>
      </c>
      <c r="X4" s="2">
        <f t="shared" si="1"/>
        <v>1710131747278</v>
      </c>
      <c r="Y4" s="2">
        <f t="shared" si="1"/>
        <v>1641555178128</v>
      </c>
      <c r="Z4" s="2">
        <f t="shared" si="1"/>
        <v>3020530044668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13385472627</v>
      </c>
      <c r="H5" s="2">
        <f>IFERROR(SUM(D5:G5)*(4/MAX(1,COUNT(D5:G5))),"")</f>
        <v>53541890508</v>
      </c>
      <c r="I5" s="2">
        <f t="shared" ref="I5:Z5" si="2">IFERROR(INDEX(I51:I500,MATCH($C$5,$C$51:$C$500,0)),"")</f>
        <v>77208844138</v>
      </c>
      <c r="J5" s="2">
        <f t="shared" si="2"/>
        <v>104514701967</v>
      </c>
      <c r="K5" s="2">
        <f t="shared" si="2"/>
        <v>213796241649</v>
      </c>
      <c r="L5" s="2">
        <f t="shared" si="2"/>
        <v>270869280653</v>
      </c>
      <c r="M5" s="2">
        <f t="shared" si="2"/>
        <v>-59381414410</v>
      </c>
      <c r="N5" s="2">
        <f t="shared" si="2"/>
        <v>-76780185267</v>
      </c>
      <c r="O5" s="2">
        <f t="shared" si="2"/>
        <v>21414219012</v>
      </c>
      <c r="P5" s="2">
        <f t="shared" si="2"/>
        <v>-86838297236</v>
      </c>
      <c r="Q5" s="2">
        <f t="shared" si="2"/>
        <v>13156452056</v>
      </c>
      <c r="R5" s="2">
        <f t="shared" si="2"/>
        <v>27712960143</v>
      </c>
      <c r="S5" s="2">
        <f t="shared" si="2"/>
        <v>-56108991583</v>
      </c>
      <c r="T5" s="2">
        <f t="shared" si="2"/>
        <v>-13964803727</v>
      </c>
      <c r="U5" s="2">
        <f t="shared" si="2"/>
        <v>91488056551</v>
      </c>
      <c r="V5" s="2">
        <f t="shared" si="2"/>
        <v>47551790582</v>
      </c>
      <c r="W5" s="2">
        <f t="shared" si="2"/>
        <v>99659384805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1423692361956</v>
      </c>
      <c r="H6" s="2">
        <f>IFERROR(INDEX(D6:G6,COUNT(D6:G6)),"")</f>
        <v>1423692361956</v>
      </c>
      <c r="I6" s="2">
        <f t="shared" ref="I6:Z6" si="3">IFERROR(INDEX(I51:I500,MATCH($C$6,$C$51:$C$500,0)),"")</f>
        <v>1410306891330</v>
      </c>
      <c r="J6" s="2">
        <f t="shared" si="3"/>
        <v>1356204297192</v>
      </c>
      <c r="K6" s="2">
        <f t="shared" si="3"/>
        <v>1273902400032</v>
      </c>
      <c r="L6" s="2">
        <f t="shared" si="3"/>
        <v>1059842880978</v>
      </c>
      <c r="M6" s="2">
        <f t="shared" si="3"/>
        <v>788097313365</v>
      </c>
      <c r="N6" s="2">
        <f t="shared" si="3"/>
        <v>846884835664</v>
      </c>
      <c r="O6" s="2">
        <f t="shared" si="3"/>
        <v>917390621410</v>
      </c>
      <c r="P6" s="2">
        <f t="shared" si="3"/>
        <v>895976402398</v>
      </c>
      <c r="Q6" s="2">
        <f t="shared" si="3"/>
        <v>845279412176</v>
      </c>
      <c r="R6" s="2">
        <f t="shared" si="3"/>
        <v>832122960120</v>
      </c>
      <c r="S6" s="2">
        <f t="shared" si="3"/>
        <v>804409999977</v>
      </c>
      <c r="T6" s="2">
        <f t="shared" si="3"/>
        <v>870447715291</v>
      </c>
      <c r="U6" s="2">
        <f t="shared" si="3"/>
        <v>884412519018</v>
      </c>
      <c r="V6" s="2">
        <f t="shared" si="3"/>
        <v>792924462467</v>
      </c>
      <c r="W6" s="2">
        <f t="shared" si="3"/>
        <v>745372671885</v>
      </c>
      <c r="X6" s="2">
        <f t="shared" si="3"/>
        <v>645713287080</v>
      </c>
      <c r="Y6" s="2">
        <f t="shared" si="3"/>
        <v>474285672235</v>
      </c>
      <c r="Z6" s="2">
        <f t="shared" si="3"/>
        <v>173213238731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9.24</v>
      </c>
      <c r="H7" s="3">
        <f>IFERROR(INDEX(D7:G7,COUNT(D7:G7)),"")</f>
        <v>9.24</v>
      </c>
      <c r="I7" s="3">
        <f t="shared" ref="I7:Z7" si="4">IFERROR(INDEX(I51:I500,MATCH($C$7,$C$51:$C$500,0))/1000000000,"")</f>
        <v>9.24</v>
      </c>
      <c r="J7" s="3">
        <f t="shared" si="4"/>
        <v>9.24</v>
      </c>
      <c r="K7" s="3">
        <f t="shared" si="4"/>
        <v>9.24</v>
      </c>
      <c r="L7" s="3">
        <f t="shared" si="4"/>
        <v>9.24</v>
      </c>
      <c r="M7" s="3">
        <f t="shared" si="4"/>
        <v>9.24</v>
      </c>
      <c r="N7" s="3">
        <f t="shared" si="4"/>
        <v>9.24</v>
      </c>
      <c r="O7" s="3">
        <f t="shared" si="4"/>
        <v>9.24</v>
      </c>
      <c r="P7" s="3">
        <f t="shared" si="4"/>
        <v>9.24</v>
      </c>
      <c r="Q7" s="3">
        <f t="shared" si="4"/>
        <v>8.1999999999999993</v>
      </c>
      <c r="R7" s="3">
        <f t="shared" si="4"/>
        <v>8.1999999999999993</v>
      </c>
      <c r="S7" s="3">
        <f t="shared" si="4"/>
        <v>8.1999999999999993</v>
      </c>
      <c r="T7" s="3">
        <f t="shared" si="4"/>
        <v>8.1999999999999993</v>
      </c>
      <c r="U7" s="3">
        <f t="shared" si="4"/>
        <v>8.1999999999999993</v>
      </c>
      <c r="V7" s="3">
        <f t="shared" si="4"/>
        <v>8.1999999999999993</v>
      </c>
      <c r="W7" s="3">
        <f t="shared" si="4"/>
        <v>8.1999999999999993</v>
      </c>
      <c r="X7" s="3">
        <f t="shared" si="4"/>
        <v>8.1999999999999993</v>
      </c>
      <c r="Y7" s="3">
        <f t="shared" si="4"/>
        <v>8.1999999999999993</v>
      </c>
      <c r="Z7" s="3">
        <f t="shared" si="4"/>
        <v>0.43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96000000000</v>
      </c>
      <c r="H8" s="2">
        <f>IFERROR(INDEX(D8:G8,COUNT(D8:G8)),"")</f>
        <v>96000000000</v>
      </c>
      <c r="I8" s="2">
        <f t="shared" ref="I8:Z8" si="5">IFERROR(INDEX(I51:I500,MATCH($C$8,$C$51:$C$500,0)),"")</f>
        <v>-305000000000</v>
      </c>
      <c r="J8" s="2">
        <f t="shared" si="5"/>
        <v>-83000000000</v>
      </c>
      <c r="K8" s="2">
        <f t="shared" si="5"/>
        <v>-121000000000</v>
      </c>
      <c r="L8" s="2">
        <f t="shared" si="5"/>
        <v>144000000000</v>
      </c>
      <c r="M8" s="2">
        <f t="shared" si="5"/>
        <v>-36000000000</v>
      </c>
      <c r="N8" s="2">
        <f t="shared" si="5"/>
        <v>-48000000000</v>
      </c>
      <c r="O8" s="2">
        <f t="shared" si="5"/>
        <v>-143000000000</v>
      </c>
      <c r="P8" s="2">
        <f t="shared" si="5"/>
        <v>-99000000000</v>
      </c>
      <c r="Q8" s="2">
        <f t="shared" si="5"/>
        <v>-30000000000</v>
      </c>
      <c r="R8" s="2">
        <f t="shared" si="5"/>
        <v>25000000000</v>
      </c>
      <c r="S8" s="2">
        <f t="shared" si="5"/>
        <v>-86000000000</v>
      </c>
      <c r="T8" s="2">
        <f t="shared" si="5"/>
        <v>84000000000</v>
      </c>
      <c r="U8" s="2">
        <f t="shared" si="5"/>
        <v>-50000000000</v>
      </c>
      <c r="V8" s="2">
        <f t="shared" si="5"/>
        <v>330000000000</v>
      </c>
      <c r="W8" s="2">
        <f t="shared" si="5"/>
        <v>1000000000</v>
      </c>
      <c r="X8" s="2">
        <f t="shared" si="5"/>
        <v>-37000000000</v>
      </c>
      <c r="Y8" s="2">
        <f t="shared" si="5"/>
        <v>-53000000000</v>
      </c>
      <c r="Z8" s="2">
        <f t="shared" si="5"/>
        <v>214000000000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10.36</v>
      </c>
      <c r="H9" s="3">
        <f>IFERROR(INDEX(D9:G9,COUNT(D9:G9)),"")</f>
        <v>10.36</v>
      </c>
      <c r="I9" s="3">
        <f t="shared" ref="I9:Z9" si="6">IFERROR(INDEX(I51:I500,MATCH($C$9,$C$51:$C$500,0)),"")</f>
        <v>-32.979999999999997</v>
      </c>
      <c r="J9" s="3">
        <f t="shared" si="6"/>
        <v>-9.0299999999999994</v>
      </c>
      <c r="K9" s="3">
        <f t="shared" si="6"/>
        <v>-13.05</v>
      </c>
      <c r="L9" s="3">
        <f t="shared" si="6"/>
        <v>15.54</v>
      </c>
      <c r="M9" s="3">
        <f t="shared" si="6"/>
        <v>-3.93</v>
      </c>
      <c r="N9" s="3">
        <f t="shared" si="6"/>
        <v>-5.21</v>
      </c>
      <c r="O9" s="3">
        <f t="shared" si="6"/>
        <v>-15.51</v>
      </c>
      <c r="P9" s="3">
        <f t="shared" si="6"/>
        <v>-10.75</v>
      </c>
      <c r="Q9" s="3">
        <f t="shared" si="6"/>
        <v>-3.63</v>
      </c>
      <c r="R9" s="3">
        <f t="shared" si="6"/>
        <v>3.04</v>
      </c>
      <c r="S9" s="3">
        <f t="shared" si="6"/>
        <v>-10.49</v>
      </c>
      <c r="T9" s="3">
        <f t="shared" si="6"/>
        <v>10.27</v>
      </c>
      <c r="U9" s="3">
        <f t="shared" si="6"/>
        <v>-6.08</v>
      </c>
      <c r="V9" s="3">
        <f t="shared" si="6"/>
        <v>40.28</v>
      </c>
      <c r="W9" s="3">
        <f t="shared" si="6"/>
        <v>0.1</v>
      </c>
      <c r="X9" s="3">
        <f t="shared" si="6"/>
        <v>-4.53</v>
      </c>
      <c r="Y9" s="3">
        <f t="shared" si="6"/>
        <v>-6.48</v>
      </c>
      <c r="Z9" s="3">
        <f t="shared" si="6"/>
        <v>502.42</v>
      </c>
    </row>
    <row r="10" spans="1:26" ht="15.5" x14ac:dyDescent="0.35">
      <c r="C10" t="s">
        <v>17</v>
      </c>
      <c r="D10" s="3">
        <f ca="1">IFERROR(IF(D9=0,"",D2/D9),"")</f>
        <v>9.8455598455598459</v>
      </c>
      <c r="I10" s="3">
        <f t="shared" ref="I10:Z10" ca="1" si="7">IFERROR(IF(I9=0,"",I2/I9),"")</f>
        <v>-3.729533050333536</v>
      </c>
      <c r="J10" s="3">
        <f t="shared" ca="1" si="7"/>
        <v>-10.631229235880399</v>
      </c>
      <c r="K10" s="3">
        <f t="shared" ca="1" si="7"/>
        <v>-10.114942528735632</v>
      </c>
      <c r="L10" s="3">
        <f t="shared" ca="1" si="7"/>
        <v>9.7168597168597177</v>
      </c>
      <c r="M10" s="3">
        <f t="shared" ca="1" si="7"/>
        <v>-25.445292620865139</v>
      </c>
      <c r="N10" s="3">
        <f t="shared" ca="1" si="7"/>
        <v>-21.113243761996163</v>
      </c>
      <c r="O10" s="3">
        <f t="shared" ca="1" si="7"/>
        <v>-3.9974210186976147</v>
      </c>
      <c r="P10" s="3">
        <f t="shared" ca="1" si="7"/>
        <v>-8.7441860465116275</v>
      </c>
      <c r="Q10" s="3">
        <f t="shared" ca="1" si="7"/>
        <v>-22.589531680440771</v>
      </c>
      <c r="R10" s="3">
        <f t="shared" ca="1" si="7"/>
        <v>37.171052631578945</v>
      </c>
      <c r="S10" s="3">
        <f t="shared" ca="1" si="7"/>
        <v>-5.6244041944709249</v>
      </c>
      <c r="T10" s="3">
        <f t="shared" ca="1" si="7"/>
        <v>10.029211295034081</v>
      </c>
      <c r="U10" s="3">
        <f t="shared" ca="1" si="7"/>
        <v>-14.144736842105264</v>
      </c>
      <c r="V10" s="3">
        <f t="shared" ca="1" si="7"/>
        <v>2.6812313803376364</v>
      </c>
      <c r="W10" s="3">
        <f t="shared" ca="1" si="7"/>
        <v>1290</v>
      </c>
      <c r="X10" s="3">
        <f t="shared" ca="1" si="7"/>
        <v>-35.320088300220746</v>
      </c>
      <c r="Y10" s="3">
        <f t="shared" ca="1" si="7"/>
        <v>-18.055555555555554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445857167816</v>
      </c>
      <c r="H11" s="2">
        <f>IFERROR(INDEX(D11:G11,COUNT(D11:G11)),"")</f>
        <v>445857167816</v>
      </c>
      <c r="I11" s="2">
        <f t="shared" ref="I11:Z11" si="8">IFERROR(INDEX(I51:I500,MATCH($C$11,$C$51:$C$500,0)),"")</f>
        <v>405291007109</v>
      </c>
      <c r="J11" s="2">
        <f t="shared" si="8"/>
        <v>49531154405</v>
      </c>
      <c r="K11" s="2">
        <f t="shared" si="8"/>
        <v>6786815364</v>
      </c>
      <c r="L11" s="2">
        <f t="shared" si="8"/>
        <v>56074605534</v>
      </c>
      <c r="M11" s="2">
        <f t="shared" si="8"/>
        <v>4134530883</v>
      </c>
      <c r="N11" s="2">
        <f t="shared" si="8"/>
        <v>1012185197</v>
      </c>
      <c r="O11" s="2">
        <f t="shared" si="8"/>
        <v>12247337977</v>
      </c>
      <c r="P11" s="2">
        <f t="shared" si="8"/>
        <v>28194475689</v>
      </c>
      <c r="Q11" s="2">
        <f t="shared" si="8"/>
        <v>159461198670</v>
      </c>
      <c r="R11" s="2">
        <f t="shared" si="8"/>
        <v>194256146977</v>
      </c>
      <c r="S11" s="2">
        <f t="shared" si="8"/>
        <v>162331953598</v>
      </c>
      <c r="T11" s="2">
        <f t="shared" si="8"/>
        <v>270344148270</v>
      </c>
      <c r="U11" s="2">
        <f t="shared" si="8"/>
        <v>222544224015</v>
      </c>
      <c r="V11" s="2">
        <f t="shared" si="8"/>
        <v>336958754409</v>
      </c>
      <c r="W11" s="2">
        <f t="shared" si="8"/>
        <v>3539659781</v>
      </c>
      <c r="X11" s="2">
        <f t="shared" si="8"/>
        <v>3720875161</v>
      </c>
      <c r="Y11" s="2">
        <f t="shared" si="8"/>
        <v>40234402367</v>
      </c>
      <c r="Z11" s="2">
        <f t="shared" si="8"/>
        <v>204843409985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1091000000000</v>
      </c>
      <c r="H12" s="2">
        <f>IFERROR(INDEX(D12:G12,COUNT(D12:G12)),"")</f>
        <v>1091000000000</v>
      </c>
      <c r="I12" s="2">
        <f t="shared" ref="I12:Z12" si="9">IFERROR(INDEX(I51:I500,MATCH($C$12,$C$51:$C$500,0)),"")</f>
        <v>1093000000000</v>
      </c>
      <c r="J12" s="2">
        <f t="shared" si="9"/>
        <v>1027000000000</v>
      </c>
      <c r="K12" s="2">
        <f t="shared" si="9"/>
        <v>551000000000</v>
      </c>
      <c r="L12" s="2">
        <f t="shared" si="9"/>
        <v>338000000000</v>
      </c>
      <c r="M12" s="2">
        <f t="shared" si="9"/>
        <v>188000000000</v>
      </c>
      <c r="N12" s="2">
        <f t="shared" si="9"/>
        <v>163000000000</v>
      </c>
      <c r="O12" s="2">
        <f t="shared" si="9"/>
        <v>117000000000</v>
      </c>
      <c r="P12" s="2">
        <f t="shared" si="9"/>
        <v>-28000000000</v>
      </c>
      <c r="Q12" s="2">
        <f t="shared" si="9"/>
        <v>-159000000000</v>
      </c>
      <c r="R12" s="2">
        <f t="shared" si="9"/>
        <v>-194000000000</v>
      </c>
      <c r="S12" s="2">
        <f t="shared" si="9"/>
        <v>-162000000000</v>
      </c>
      <c r="T12" s="2">
        <f t="shared" si="9"/>
        <v>-270000000000</v>
      </c>
      <c r="U12" s="2">
        <f t="shared" si="9"/>
        <v>-223000000000</v>
      </c>
      <c r="V12" s="2">
        <f t="shared" si="9"/>
        <v>-337000000000</v>
      </c>
      <c r="W12" s="2">
        <f t="shared" si="9"/>
        <v>-4000000000</v>
      </c>
      <c r="X12" s="2">
        <f t="shared" si="9"/>
        <v>-4000000000</v>
      </c>
      <c r="Y12" s="2">
        <f t="shared" si="9"/>
        <v>-40000000000</v>
      </c>
      <c r="Z12" s="2">
        <f t="shared" si="9"/>
        <v>354000000000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1537000000000</v>
      </c>
      <c r="H13" s="2">
        <f>IFERROR(INDEX(D13:G13,COUNT(D13:G13)),"")</f>
        <v>1537000000000</v>
      </c>
      <c r="I13" s="2">
        <f t="shared" ref="I13:Z13" si="10">IFERROR(INDEX(I51:I500,MATCH($C$13,$C$51:$C$500,0)),"")</f>
        <v>1499000000000</v>
      </c>
      <c r="J13" s="2">
        <f t="shared" si="10"/>
        <v>1077000000000</v>
      </c>
      <c r="K13" s="2">
        <f t="shared" si="10"/>
        <v>557000000000</v>
      </c>
      <c r="L13" s="2">
        <f t="shared" si="10"/>
        <v>394000000000</v>
      </c>
      <c r="M13" s="2">
        <f t="shared" si="10"/>
        <v>192000000000</v>
      </c>
      <c r="N13" s="2">
        <f t="shared" si="10"/>
        <v>164000000000</v>
      </c>
      <c r="O13" s="2">
        <f t="shared" si="10"/>
        <v>129000000000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558000000000</v>
      </c>
    </row>
    <row r="14" spans="1:26" ht="15.5" x14ac:dyDescent="0.35">
      <c r="C14" t="s">
        <v>26</v>
      </c>
      <c r="D14" s="2">
        <f>IFERROR(INDEX(D51:D500,MATCH($C$14,$C$51:$C$500,0)),"")</f>
        <v>-23188211169</v>
      </c>
      <c r="H14" s="2">
        <f>IFERROR(SUM(D14:G14)*(4/MAX(1,COUNT(D14:G14))),"")</f>
        <v>-92752844676</v>
      </c>
      <c r="I14" s="2">
        <f t="shared" ref="I14:Z14" si="11">IFERROR(INDEX(I51:I500,MATCH($C$14,$C$51:$C$500,0)),"")</f>
        <v>-101685032115</v>
      </c>
      <c r="J14" s="2">
        <f t="shared" si="11"/>
        <v>-60926434233</v>
      </c>
      <c r="K14" s="2">
        <f t="shared" si="11"/>
        <v>-55442245552</v>
      </c>
      <c r="L14" s="2">
        <f t="shared" si="11"/>
        <v>-38789190913</v>
      </c>
      <c r="M14" s="2">
        <f t="shared" si="11"/>
        <v>-38675417101</v>
      </c>
      <c r="N14" s="2">
        <f t="shared" si="11"/>
        <v>-27901608213</v>
      </c>
      <c r="O14" s="2">
        <f t="shared" si="11"/>
        <v>-24406999492</v>
      </c>
      <c r="P14" s="2">
        <f t="shared" si="11"/>
        <v>-12254968044</v>
      </c>
      <c r="Q14" s="2">
        <f t="shared" si="11"/>
        <v>-12605186192</v>
      </c>
      <c r="R14" s="2">
        <f t="shared" si="11"/>
        <v>-10239099310</v>
      </c>
      <c r="S14" s="2">
        <f t="shared" si="11"/>
        <v>-13816545313</v>
      </c>
      <c r="T14" s="2">
        <f t="shared" si="11"/>
        <v>-13543858755</v>
      </c>
      <c r="U14" s="2">
        <f t="shared" si="11"/>
        <v>-11887211546</v>
      </c>
      <c r="V14" s="2">
        <f t="shared" si="11"/>
        <v>-7015787063</v>
      </c>
      <c r="W14" s="2">
        <f t="shared" si="11"/>
        <v>-6928215924</v>
      </c>
      <c r="X14" s="2">
        <f t="shared" si="11"/>
        <v>-10964498646</v>
      </c>
      <c r="Y14" s="2">
        <f t="shared" si="11"/>
        <v>-32607064974</v>
      </c>
      <c r="Z14" s="2">
        <f t="shared" si="11"/>
        <v>-79058055235</v>
      </c>
    </row>
    <row r="15" spans="1:26" ht="15.5" x14ac:dyDescent="0.35">
      <c r="C15" t="s">
        <v>27</v>
      </c>
      <c r="D15" s="2">
        <f>IFERROR(INDEX(D51:D500,MATCH($C$15,$C$51:$C$500,0)),"")</f>
        <v>-1701146511</v>
      </c>
      <c r="H15" s="2">
        <f>IFERROR(SUM(D15:G15)*(4/MAX(1,COUNT(D15:G15))),"")</f>
        <v>-6804586044</v>
      </c>
      <c r="I15" s="2">
        <f t="shared" ref="I15:Z15" si="12">IFERROR(INDEX(I51:I500,MATCH($C$15,$C$51:$C$500,0)),"")</f>
        <v>-2657611179</v>
      </c>
      <c r="J15" s="2">
        <f t="shared" si="12"/>
        <v>-22300779197</v>
      </c>
      <c r="K15" s="2">
        <f t="shared" si="12"/>
        <v>-64934627919</v>
      </c>
      <c r="L15" s="2">
        <f t="shared" si="12"/>
        <v>-78500614613</v>
      </c>
      <c r="M15" s="2">
        <f t="shared" si="12"/>
        <v>13221469970</v>
      </c>
      <c r="N15" s="2">
        <f t="shared" si="12"/>
        <v>-10127095730</v>
      </c>
      <c r="O15" s="2">
        <f t="shared" si="12"/>
        <v>-4500747982</v>
      </c>
      <c r="P15" s="2">
        <f t="shared" si="12"/>
        <v>38667918493</v>
      </c>
      <c r="Q15" s="2">
        <f t="shared" si="12"/>
        <v>-11620978441</v>
      </c>
      <c r="R15" s="2">
        <f t="shared" si="12"/>
        <v>-13809580895</v>
      </c>
      <c r="S15" s="2">
        <f t="shared" si="12"/>
        <v>18133395026</v>
      </c>
      <c r="T15" s="2">
        <f t="shared" si="12"/>
        <v>4979839268</v>
      </c>
      <c r="U15" s="2">
        <f t="shared" si="12"/>
        <v>-29699714531</v>
      </c>
      <c r="V15" s="2">
        <f t="shared" si="12"/>
        <v>-15198021164</v>
      </c>
      <c r="W15" s="2">
        <f t="shared" si="12"/>
        <v>-40180348839</v>
      </c>
      <c r="X15" s="2">
        <f t="shared" si="12"/>
        <v>-60025818648</v>
      </c>
      <c r="Y15" s="2">
        <f t="shared" si="12"/>
        <v>50241329289</v>
      </c>
      <c r="Z15" s="2">
        <f t="shared" si="12"/>
        <v>-61885115726</v>
      </c>
    </row>
    <row r="16" spans="1:26" ht="15.5" x14ac:dyDescent="0.35">
      <c r="C16" t="s">
        <v>28</v>
      </c>
      <c r="D16" s="2">
        <f>IFERROR(INDEX(D51:D500,MATCH($C$16,$C$51:$C$500,0)),"")</f>
        <v>15003899234</v>
      </c>
      <c r="H16" s="2">
        <f>IFERROR(SUM(D16:G16)*(4/MAX(1,COUNT(D16:G16))),"")</f>
        <v>60015596936</v>
      </c>
      <c r="I16" s="2">
        <f t="shared" ref="I16:Z16" si="13">IFERROR(INDEX(I51:I500,MATCH($C$16,$C$51:$C$500,0)),"")</f>
        <v>75895899977</v>
      </c>
      <c r="J16" s="2">
        <f t="shared" si="13"/>
        <v>126978778495</v>
      </c>
      <c r="K16" s="2">
        <f t="shared" si="13"/>
        <v>277922744389</v>
      </c>
      <c r="L16" s="2">
        <f t="shared" si="13"/>
        <v>352174528488</v>
      </c>
      <c r="M16" s="2">
        <f t="shared" si="13"/>
        <v>-76933015238</v>
      </c>
      <c r="N16" s="2">
        <f t="shared" si="13"/>
        <v>-67718233075</v>
      </c>
      <c r="O16" s="2">
        <f t="shared" si="13"/>
        <v>31308164703</v>
      </c>
      <c r="P16" s="2">
        <f t="shared" si="13"/>
        <v>-126466776202</v>
      </c>
      <c r="Q16" s="2">
        <f t="shared" si="13"/>
        <v>21905675755</v>
      </c>
      <c r="R16" s="2">
        <f t="shared" si="13"/>
        <v>45514137913</v>
      </c>
      <c r="S16" s="2">
        <f t="shared" si="13"/>
        <v>-73346098878</v>
      </c>
      <c r="T16" s="2">
        <f t="shared" si="13"/>
        <v>-18918134245</v>
      </c>
      <c r="U16" s="2">
        <f t="shared" si="13"/>
        <v>121585402332</v>
      </c>
      <c r="V16" s="2">
        <f t="shared" si="13"/>
        <v>61789063883</v>
      </c>
      <c r="W16" s="2">
        <f t="shared" si="13"/>
        <v>139855298019</v>
      </c>
      <c r="X16" s="2">
        <f t="shared" si="13"/>
        <v>214649422699</v>
      </c>
      <c r="Y16" s="2">
        <f t="shared" si="13"/>
        <v>-209230070555</v>
      </c>
      <c r="Z16" s="2">
        <f t="shared" si="13"/>
        <v>144955007707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942480000000</v>
      </c>
      <c r="H20" s="2">
        <f t="shared" ref="H20:Z20" ca="1" si="14">IFERROR(H21*H2,"")</f>
        <v>942480000000</v>
      </c>
      <c r="I20" s="2">
        <f t="shared" ca="1" si="14"/>
        <v>1136520000000</v>
      </c>
      <c r="J20" s="2">
        <f t="shared" ca="1" si="14"/>
        <v>887040000000</v>
      </c>
      <c r="K20" s="2">
        <f t="shared" ca="1" si="14"/>
        <v>1219680000000</v>
      </c>
      <c r="L20" s="2">
        <f t="shared" ca="1" si="14"/>
        <v>1395240000000</v>
      </c>
      <c r="M20" s="2">
        <f t="shared" ca="1" si="14"/>
        <v>924000000000</v>
      </c>
      <c r="N20" s="2">
        <f t="shared" ca="1" si="14"/>
        <v>1016400000000</v>
      </c>
      <c r="O20" s="2">
        <f t="shared" ca="1" si="14"/>
        <v>572880000000</v>
      </c>
      <c r="P20" s="2">
        <f t="shared" ca="1" si="14"/>
        <v>868560000000</v>
      </c>
      <c r="Q20" s="2">
        <f t="shared" ca="1" si="14"/>
        <v>672399999999.99988</v>
      </c>
      <c r="R20" s="2">
        <f t="shared" ca="1" si="14"/>
        <v>926599999999.99988</v>
      </c>
      <c r="S20" s="2">
        <f t="shared" ca="1" si="14"/>
        <v>483799999999.99994</v>
      </c>
      <c r="T20" s="2">
        <f t="shared" ca="1" si="14"/>
        <v>844599999999.99988</v>
      </c>
      <c r="U20" s="2">
        <f t="shared" ca="1" si="14"/>
        <v>705199999999.99988</v>
      </c>
      <c r="V20" s="2">
        <f t="shared" ca="1" si="14"/>
        <v>885599999999.99988</v>
      </c>
      <c r="W20" s="2">
        <f t="shared" ca="1" si="14"/>
        <v>1057799999999.9999</v>
      </c>
      <c r="X20" s="2">
        <f t="shared" ca="1" si="14"/>
        <v>1311999999999.9998</v>
      </c>
      <c r="Y20" s="2">
        <f t="shared" ca="1" si="14"/>
        <v>959399999999.99988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9240000000</v>
      </c>
      <c r="H21" s="2">
        <f>IFERROR(INDEX(D21:G21,COUNT(D21:G21)),"")</f>
        <v>9240000000</v>
      </c>
      <c r="I21" s="2">
        <f t="shared" ref="I21:Z21" si="15">IFERROR(INDEX(I51:I500,MATCH($C$7,$C$51:$C$500,0)),"")</f>
        <v>9240000000</v>
      </c>
      <c r="J21" s="2">
        <f t="shared" si="15"/>
        <v>9240000000</v>
      </c>
      <c r="K21" s="2">
        <f t="shared" si="15"/>
        <v>9240000000</v>
      </c>
      <c r="L21" s="2">
        <f t="shared" si="15"/>
        <v>9240000000</v>
      </c>
      <c r="M21" s="2">
        <f t="shared" si="15"/>
        <v>9240000000</v>
      </c>
      <c r="N21" s="2">
        <f t="shared" si="15"/>
        <v>9240000000</v>
      </c>
      <c r="O21" s="2">
        <f t="shared" si="15"/>
        <v>9240000000</v>
      </c>
      <c r="P21" s="2">
        <f t="shared" si="15"/>
        <v>9240000000</v>
      </c>
      <c r="Q21" s="2">
        <f t="shared" si="15"/>
        <v>8199999999.999999</v>
      </c>
      <c r="R21" s="2">
        <f t="shared" si="15"/>
        <v>8199999999.999999</v>
      </c>
      <c r="S21" s="2">
        <f t="shared" si="15"/>
        <v>8199999999.999999</v>
      </c>
      <c r="T21" s="2">
        <f t="shared" si="15"/>
        <v>8199999999.999999</v>
      </c>
      <c r="U21" s="2">
        <f t="shared" si="15"/>
        <v>8199999999.999999</v>
      </c>
      <c r="V21" s="2">
        <f t="shared" si="15"/>
        <v>8199999999.999999</v>
      </c>
      <c r="W21" s="2">
        <f t="shared" si="15"/>
        <v>8199999999.999999</v>
      </c>
      <c r="X21" s="2">
        <f t="shared" si="15"/>
        <v>8199999999.999999</v>
      </c>
      <c r="Y21" s="2">
        <f t="shared" si="15"/>
        <v>8199999999.999999</v>
      </c>
      <c r="Z21" s="2">
        <f t="shared" si="15"/>
        <v>430000000</v>
      </c>
    </row>
    <row r="23" spans="1:26" ht="15.5" x14ac:dyDescent="0.35">
      <c r="B23" t="s">
        <v>53</v>
      </c>
      <c r="C23" t="s">
        <v>54</v>
      </c>
      <c r="D23" s="3">
        <f>IFERROR(D5/D6*100,"")</f>
        <v>0.94019417289067997</v>
      </c>
      <c r="H23" s="3">
        <f t="shared" ref="H23:Z23" si="16">IFERROR(H5/H6*100,"")</f>
        <v>3.7607766915627199</v>
      </c>
      <c r="I23" s="3">
        <f t="shared" si="16"/>
        <v>5.4746129805256531</v>
      </c>
      <c r="J23" s="3">
        <f t="shared" si="16"/>
        <v>7.7064128305297421</v>
      </c>
      <c r="K23" s="3">
        <f t="shared" si="16"/>
        <v>16.782780348292736</v>
      </c>
      <c r="L23" s="3">
        <f t="shared" si="16"/>
        <v>25.557493994114271</v>
      </c>
      <c r="M23" s="3">
        <f t="shared" si="16"/>
        <v>-7.5347819873226811</v>
      </c>
      <c r="N23" s="3">
        <f t="shared" si="16"/>
        <v>-9.0661896439319882</v>
      </c>
      <c r="O23" s="3">
        <f t="shared" si="16"/>
        <v>2.3342530991963959</v>
      </c>
      <c r="P23" s="3">
        <f t="shared" si="16"/>
        <v>-9.6920295002842849</v>
      </c>
      <c r="Q23" s="3">
        <f t="shared" si="16"/>
        <v>1.5564619067358316</v>
      </c>
      <c r="R23" s="3">
        <f t="shared" si="16"/>
        <v>3.3303924385169625</v>
      </c>
      <c r="S23" s="3">
        <f t="shared" si="16"/>
        <v>-6.9751733052304532</v>
      </c>
      <c r="T23" s="3">
        <f t="shared" si="16"/>
        <v>-1.6043242439129635</v>
      </c>
      <c r="U23" s="3">
        <f t="shared" si="16"/>
        <v>10.344500398138075</v>
      </c>
      <c r="V23" s="3">
        <f t="shared" si="16"/>
        <v>5.9970139443111217</v>
      </c>
      <c r="W23" s="3">
        <f t="shared" si="16"/>
        <v>13.370410341576889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-0.29697166951382892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0.26981620542335083</v>
      </c>
      <c r="K24" s="4" t="str">
        <f t="shared" si="17"/>
        <v/>
      </c>
      <c r="L24" s="4">
        <f t="shared" si="17"/>
        <v>0.75015274808155818</v>
      </c>
      <c r="M24" s="4" t="str">
        <f t="shared" si="17"/>
        <v/>
      </c>
      <c r="N24" s="4">
        <f t="shared" si="17"/>
        <v>5.3838254151965748E-2</v>
      </c>
      <c r="O24" s="4" t="str">
        <f t="shared" si="17"/>
        <v/>
      </c>
      <c r="P24" s="4" t="str">
        <f t="shared" si="17"/>
        <v/>
      </c>
      <c r="Q24" s="4">
        <f t="shared" si="17"/>
        <v>-0.23644436338457553</v>
      </c>
      <c r="R24" s="4">
        <f t="shared" si="17"/>
        <v>-0.24269620153957627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1.44</v>
      </c>
      <c r="H25" s="3">
        <f>IFERROR(INDEX(D25:G25,COUNT(D25:G25)),"")</f>
        <v>1.44</v>
      </c>
      <c r="I25" s="3">
        <f t="shared" ref="I25:Z25" si="18">IFERROR(INDEX(I51:I500,MATCH($C$25,$C$51:$C$500,0)),"")</f>
        <v>7.92</v>
      </c>
      <c r="J25" s="3">
        <f t="shared" si="18"/>
        <v>11.33</v>
      </c>
      <c r="K25" s="3">
        <f t="shared" si="18"/>
        <v>23.04</v>
      </c>
      <c r="L25" s="3">
        <f t="shared" si="18"/>
        <v>29.61</v>
      </c>
      <c r="M25" s="3">
        <f t="shared" si="18"/>
        <v>-6.89</v>
      </c>
      <c r="N25" s="3">
        <f t="shared" si="18"/>
        <v>-8.42</v>
      </c>
      <c r="O25" s="3">
        <f t="shared" si="18"/>
        <v>2.9</v>
      </c>
      <c r="P25" s="3">
        <f t="shared" si="18"/>
        <v>-9.5</v>
      </c>
      <c r="Q25" s="3">
        <f t="shared" si="18"/>
        <v>1.25</v>
      </c>
      <c r="R25" s="3">
        <f t="shared" si="18"/>
        <v>3.87</v>
      </c>
      <c r="S25" s="3">
        <f t="shared" si="18"/>
        <v>-6.73</v>
      </c>
      <c r="T25" s="3">
        <f t="shared" si="18"/>
        <v>-1.7</v>
      </c>
      <c r="U25" s="3">
        <f t="shared" si="18"/>
        <v>11.21</v>
      </c>
      <c r="V25" s="3">
        <f t="shared" si="18"/>
        <v>5.68</v>
      </c>
      <c r="W25" s="3">
        <f t="shared" si="18"/>
        <v>12.16</v>
      </c>
      <c r="X25" s="3">
        <f t="shared" si="18"/>
        <v>18.86</v>
      </c>
      <c r="Y25" s="3">
        <f t="shared" si="18"/>
        <v>-19.39</v>
      </c>
      <c r="Z25" s="3">
        <f t="shared" si="18"/>
        <v>195.33</v>
      </c>
    </row>
    <row r="26" spans="1:26" ht="15.5" x14ac:dyDescent="0.35">
      <c r="C26" t="s">
        <v>58</v>
      </c>
      <c r="D26" s="4">
        <f>IFERROR(_xlfn.RRI(5,I25,D25),"")</f>
        <v>-0.28890526663955163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0.31330737288757882</v>
      </c>
      <c r="K26" s="4" t="str">
        <f t="shared" si="19"/>
        <v/>
      </c>
      <c r="L26" s="4">
        <f t="shared" si="19"/>
        <v>0.88324003845530297</v>
      </c>
      <c r="M26" s="4" t="str">
        <f t="shared" si="19"/>
        <v/>
      </c>
      <c r="N26" s="4">
        <f t="shared" si="19"/>
        <v>4.5825930041043295E-2</v>
      </c>
      <c r="O26" s="4" t="str">
        <f t="shared" si="19"/>
        <v/>
      </c>
      <c r="P26" s="4" t="str">
        <f t="shared" si="19"/>
        <v/>
      </c>
      <c r="Q26" s="4">
        <f t="shared" si="19"/>
        <v>-0.26122475354232544</v>
      </c>
      <c r="R26" s="4">
        <f t="shared" si="19"/>
        <v>-0.20465514133376539</v>
      </c>
      <c r="S26" s="4" t="str">
        <f t="shared" si="19"/>
        <v/>
      </c>
      <c r="T26" s="4">
        <f t="shared" si="19"/>
        <v>-0.38542594439356825</v>
      </c>
      <c r="U26" s="4">
        <f t="shared" si="19"/>
        <v>-0.43536560160269056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50.803702189285715</v>
      </c>
      <c r="H27" s="3">
        <f t="shared" ref="H27:Z27" si="20">IFERROR(H4/H21,"")</f>
        <v>203.21480875714286</v>
      </c>
      <c r="I27" s="3">
        <f t="shared" si="20"/>
        <v>253.52463493722945</v>
      </c>
      <c r="J27" s="3">
        <f t="shared" si="20"/>
        <v>280.79197098614719</v>
      </c>
      <c r="K27" s="3">
        <f t="shared" si="20"/>
        <v>273.2666824124459</v>
      </c>
      <c r="L27" s="3">
        <f t="shared" si="20"/>
        <v>280.79054669242424</v>
      </c>
      <c r="M27" s="3">
        <f t="shared" si="20"/>
        <v>180.97956538333332</v>
      </c>
      <c r="N27" s="3">
        <f t="shared" si="20"/>
        <v>144.13148695844157</v>
      </c>
      <c r="O27" s="3">
        <f t="shared" si="20"/>
        <v>200.51590010551948</v>
      </c>
      <c r="P27" s="3">
        <f t="shared" si="20"/>
        <v>168.42943551580086</v>
      </c>
      <c r="Q27" s="3">
        <f t="shared" si="20"/>
        <v>149.82057253000002</v>
      </c>
      <c r="R27" s="3">
        <f t="shared" si="20"/>
        <v>92.351527826829283</v>
      </c>
      <c r="S27" s="3">
        <f t="shared" si="20"/>
        <v>111.43812518780489</v>
      </c>
      <c r="T27" s="3">
        <f t="shared" si="20"/>
        <v>148.2453392490244</v>
      </c>
      <c r="U27" s="3">
        <f t="shared" si="20"/>
        <v>171.96553573292684</v>
      </c>
      <c r="V27" s="3">
        <f t="shared" si="20"/>
        <v>200.96682979365855</v>
      </c>
      <c r="W27" s="3">
        <f t="shared" si="20"/>
        <v>255.31033594658538</v>
      </c>
      <c r="X27" s="3">
        <f t="shared" si="20"/>
        <v>208.55265210707319</v>
      </c>
      <c r="Y27" s="3">
        <f t="shared" si="20"/>
        <v>200.18965586926831</v>
      </c>
      <c r="Z27" s="3">
        <f t="shared" si="20"/>
        <v>7024.4884759720926</v>
      </c>
    </row>
    <row r="28" spans="1:26" ht="15.5" x14ac:dyDescent="0.35">
      <c r="C28" t="s">
        <v>60</v>
      </c>
      <c r="D28" s="4">
        <f>IFERROR(_xlfn.RRI(5,I27,D27),"")</f>
        <v>-0.27493817621411798</v>
      </c>
      <c r="H28" s="4">
        <f t="shared" ref="H28:Z28" si="21">IFERROR(_xlfn.RRI(5,M27,H27),"")</f>
        <v>2.3446540662150905E-2</v>
      </c>
      <c r="I28" s="4">
        <f t="shared" si="21"/>
        <v>0.1195725964291976</v>
      </c>
      <c r="J28" s="4">
        <f t="shared" si="21"/>
        <v>6.9663493016658862E-2</v>
      </c>
      <c r="K28" s="4">
        <f t="shared" si="21"/>
        <v>0.10162488610882692</v>
      </c>
      <c r="L28" s="4">
        <f t="shared" si="21"/>
        <v>0.13386723552951474</v>
      </c>
      <c r="M28" s="4">
        <f t="shared" si="21"/>
        <v>0.14402915207379263</v>
      </c>
      <c r="N28" s="4">
        <f t="shared" si="21"/>
        <v>5.2797909786823416E-2</v>
      </c>
      <c r="O28" s="4">
        <f t="shared" si="21"/>
        <v>6.2266666170794682E-2</v>
      </c>
      <c r="P28" s="4">
        <f t="shared" si="21"/>
        <v>-4.1468183713015971E-3</v>
      </c>
      <c r="Q28" s="4">
        <f t="shared" si="21"/>
        <v>-5.7048373118465112E-2</v>
      </c>
      <c r="R28" s="4">
        <f t="shared" si="21"/>
        <v>-0.18402822306671285</v>
      </c>
      <c r="S28" s="4">
        <f t="shared" si="21"/>
        <v>-0.11780698259879707</v>
      </c>
      <c r="T28" s="4">
        <f t="shared" si="21"/>
        <v>-5.831016377021836E-2</v>
      </c>
      <c r="U28" s="4">
        <f t="shared" si="21"/>
        <v>-0.52382636827402185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-0.81818181818181823</v>
      </c>
      <c r="I29" s="4">
        <f t="shared" si="22"/>
        <v>-0.3009708737864078</v>
      </c>
      <c r="J29" s="4">
        <f t="shared" si="22"/>
        <v>-0.50824652777777779</v>
      </c>
      <c r="K29" s="4">
        <f t="shared" si="22"/>
        <v>-0.22188449848024316</v>
      </c>
      <c r="L29" s="4">
        <f t="shared" si="22"/>
        <v>-5.2975326560232219</v>
      </c>
      <c r="M29" s="4">
        <f t="shared" si="22"/>
        <v>-0.18171021377672211</v>
      </c>
      <c r="N29" s="4">
        <f t="shared" si="22"/>
        <v>-3.9034482758620692</v>
      </c>
      <c r="O29" s="4">
        <f t="shared" si="22"/>
        <v>-1.3052631578947369</v>
      </c>
      <c r="P29" s="4">
        <f t="shared" si="22"/>
        <v>-8.6</v>
      </c>
      <c r="Q29" s="4">
        <f t="shared" si="22"/>
        <v>-0.67700258397932822</v>
      </c>
      <c r="R29" s="4">
        <f t="shared" si="22"/>
        <v>-1.5750371471025262</v>
      </c>
      <c r="S29" s="4">
        <f t="shared" si="22"/>
        <v>2.9588235294117649</v>
      </c>
      <c r="T29" s="4">
        <f t="shared" si="22"/>
        <v>-1.1516503122212309</v>
      </c>
      <c r="U29" s="4">
        <f t="shared" si="22"/>
        <v>0.97359154929577485</v>
      </c>
      <c r="V29" s="4">
        <f t="shared" si="22"/>
        <v>-0.53289473684210531</v>
      </c>
      <c r="W29" s="4">
        <f t="shared" si="22"/>
        <v>-0.35524920466595966</v>
      </c>
      <c r="X29" s="4">
        <f t="shared" si="22"/>
        <v>-1.9726663228468282</v>
      </c>
      <c r="Y29" s="4">
        <f t="shared" si="22"/>
        <v>-1.0992679055956587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-0.19844156838069354</v>
      </c>
      <c r="I30" s="4">
        <f t="shared" si="23"/>
        <v>-9.710867427282302E-2</v>
      </c>
      <c r="J30" s="4">
        <f t="shared" si="23"/>
        <v>2.7538258624383805E-2</v>
      </c>
      <c r="K30" s="4">
        <f t="shared" si="23"/>
        <v>-2.6795290541671696E-2</v>
      </c>
      <c r="L30" s="4">
        <f t="shared" si="23"/>
        <v>0.55150414964076744</v>
      </c>
      <c r="M30" s="4">
        <f t="shared" si="23"/>
        <v>0.25565599302750835</v>
      </c>
      <c r="N30" s="4">
        <f t="shared" si="23"/>
        <v>-0.28119671865126994</v>
      </c>
      <c r="O30" s="4">
        <f t="shared" si="23"/>
        <v>0.19050390147931412</v>
      </c>
      <c r="P30" s="4">
        <f t="shared" si="23"/>
        <v>0.12420766168194029</v>
      </c>
      <c r="Q30" s="4">
        <f t="shared" si="23"/>
        <v>0.62228580355413732</v>
      </c>
      <c r="R30" s="4">
        <f t="shared" si="23"/>
        <v>-0.17127529136737779</v>
      </c>
      <c r="S30" s="4">
        <f t="shared" si="23"/>
        <v>-0.24828580950791504</v>
      </c>
      <c r="T30" s="4">
        <f t="shared" si="23"/>
        <v>-0.1379357577831257</v>
      </c>
      <c r="U30" s="4">
        <f t="shared" si="23"/>
        <v>-0.144308859778047</v>
      </c>
      <c r="V30" s="4">
        <f t="shared" si="23"/>
        <v>-0.2128527462526871</v>
      </c>
      <c r="W30" s="4">
        <f t="shared" si="23"/>
        <v>0.2242008594333593</v>
      </c>
      <c r="X30" s="4">
        <f t="shared" si="23"/>
        <v>4.1775366471813326E-2</v>
      </c>
      <c r="Y30" s="4">
        <f t="shared" si="23"/>
        <v>-0.97150117669720226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154.04</v>
      </c>
      <c r="H32" s="3">
        <f>IFERROR(INDEX(D32:G32,COUNT(D32:G32)),"")</f>
        <v>154.04</v>
      </c>
      <c r="I32" s="3">
        <f t="shared" ref="I32:Z32" si="24">IFERROR(INDEX(I51:I500,MATCH($C$32,$C$51:$C$500,0)),"")</f>
        <v>152.59</v>
      </c>
      <c r="J32" s="3">
        <f t="shared" si="24"/>
        <v>146.74</v>
      </c>
      <c r="K32" s="3">
        <f t="shared" si="24"/>
        <v>137.83000000000001</v>
      </c>
      <c r="L32" s="3">
        <f t="shared" si="24"/>
        <v>114.67</v>
      </c>
      <c r="M32" s="3">
        <f t="shared" si="24"/>
        <v>85.27</v>
      </c>
      <c r="N32" s="3">
        <f t="shared" si="24"/>
        <v>91.63</v>
      </c>
      <c r="O32" s="3">
        <f t="shared" si="24"/>
        <v>99.26</v>
      </c>
      <c r="P32" s="3">
        <f t="shared" si="24"/>
        <v>96.94</v>
      </c>
      <c r="Q32" s="3">
        <f t="shared" si="24"/>
        <v>103.08</v>
      </c>
      <c r="R32" s="3">
        <f t="shared" si="24"/>
        <v>101.48</v>
      </c>
      <c r="S32" s="3">
        <f t="shared" si="24"/>
        <v>98.1</v>
      </c>
      <c r="T32" s="3">
        <f t="shared" si="24"/>
        <v>106.15</v>
      </c>
      <c r="U32" s="3">
        <f t="shared" si="24"/>
        <v>107.86</v>
      </c>
      <c r="V32" s="3">
        <f t="shared" si="24"/>
        <v>96.7</v>
      </c>
      <c r="W32" s="3">
        <f t="shared" si="24"/>
        <v>90.9</v>
      </c>
      <c r="X32" s="3">
        <f t="shared" si="24"/>
        <v>78.75</v>
      </c>
      <c r="Y32" s="3">
        <f t="shared" si="24"/>
        <v>57.84</v>
      </c>
      <c r="Z32" s="3">
        <f t="shared" si="24"/>
        <v>407.29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0.67</v>
      </c>
      <c r="H33" s="3">
        <f>IFERROR(INDEX(D33:G33,COUNT(D33:G33)),"")</f>
        <v>0.67</v>
      </c>
      <c r="I33" s="3">
        <f t="shared" ref="I33:Z33" si="25">IFERROR(INDEX(I51:I500,MATCH($C$33,$C$51:$C$500,0)),"")</f>
        <v>0.81</v>
      </c>
      <c r="J33" s="3">
        <f t="shared" si="25"/>
        <v>0.65</v>
      </c>
      <c r="K33" s="3">
        <f t="shared" si="25"/>
        <v>0.96</v>
      </c>
      <c r="L33" s="3">
        <f t="shared" si="25"/>
        <v>1.32</v>
      </c>
      <c r="M33" s="3">
        <f t="shared" si="25"/>
        <v>1.17</v>
      </c>
      <c r="N33" s="3">
        <f t="shared" si="25"/>
        <v>1.2</v>
      </c>
      <c r="O33" s="3">
        <f t="shared" si="25"/>
        <v>0.62</v>
      </c>
      <c r="P33" s="3">
        <f t="shared" si="25"/>
        <v>0.97</v>
      </c>
      <c r="Q33" s="3">
        <f t="shared" si="25"/>
        <v>0.8</v>
      </c>
      <c r="R33" s="3">
        <f t="shared" si="25"/>
        <v>1.1100000000000001</v>
      </c>
      <c r="S33" s="3">
        <f t="shared" si="25"/>
        <v>0.6</v>
      </c>
      <c r="T33" s="3">
        <f t="shared" si="25"/>
        <v>0.97</v>
      </c>
      <c r="U33" s="3">
        <f t="shared" si="25"/>
        <v>0.8</v>
      </c>
      <c r="V33" s="3">
        <f t="shared" si="25"/>
        <v>1.1200000000000001</v>
      </c>
      <c r="W33" s="3">
        <f t="shared" si="25"/>
        <v>1.42</v>
      </c>
      <c r="X33" s="3">
        <f t="shared" si="25"/>
        <v>2.0299999999999998</v>
      </c>
      <c r="Y33" s="3">
        <f t="shared" si="25"/>
        <v>2.02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71.53</v>
      </c>
      <c r="H34" s="3">
        <f>IFERROR(INDEX(D34:G34,COUNT(D34:G34)),"")</f>
        <v>71.53</v>
      </c>
      <c r="I34" s="3">
        <f t="shared" ref="I34:Z34" si="26">IFERROR(INDEX(I51:I500,MATCH($C$34,$C$51:$C$500,0)),"")</f>
        <v>15.53</v>
      </c>
      <c r="J34" s="3">
        <f t="shared" si="26"/>
        <v>8.4700000000000006</v>
      </c>
      <c r="K34" s="3">
        <f t="shared" si="26"/>
        <v>5.73</v>
      </c>
      <c r="L34" s="3">
        <f t="shared" si="26"/>
        <v>5.0999999999999996</v>
      </c>
      <c r="M34" s="3">
        <f t="shared" si="26"/>
        <v>-14.51</v>
      </c>
      <c r="N34" s="3">
        <f t="shared" si="26"/>
        <v>-13.06</v>
      </c>
      <c r="O34" s="3">
        <f t="shared" si="26"/>
        <v>21.38</v>
      </c>
      <c r="P34" s="3">
        <f t="shared" si="26"/>
        <v>-9.89</v>
      </c>
      <c r="Q34" s="3">
        <f t="shared" si="26"/>
        <v>65.599999999999994</v>
      </c>
      <c r="R34" s="3">
        <f t="shared" si="26"/>
        <v>29.2</v>
      </c>
      <c r="S34" s="3">
        <f t="shared" si="26"/>
        <v>-8.77</v>
      </c>
      <c r="T34" s="3">
        <f t="shared" si="26"/>
        <v>-60.59</v>
      </c>
      <c r="U34" s="3">
        <f t="shared" si="26"/>
        <v>7.67</v>
      </c>
      <c r="V34" s="3">
        <f t="shared" si="26"/>
        <v>19.010000000000002</v>
      </c>
      <c r="W34" s="3">
        <f t="shared" si="26"/>
        <v>10.61</v>
      </c>
      <c r="X34" s="3">
        <f t="shared" si="26"/>
        <v>8.48</v>
      </c>
      <c r="Y34" s="3">
        <f t="shared" si="26"/>
        <v>-6.03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2.0299999999999998</v>
      </c>
      <c r="H35" s="3">
        <f>IFERROR(INDEX(D35:G35,COUNT(D35:G35)),"")</f>
        <v>2.0299999999999998</v>
      </c>
      <c r="I35" s="3">
        <f t="shared" ref="I35:Z35" si="27">IFERROR(INDEX(I51:I500,MATCH($C$35,$C$51:$C$500,0)),"")</f>
        <v>0.49</v>
      </c>
      <c r="J35" s="3">
        <f t="shared" si="27"/>
        <v>0.34</v>
      </c>
      <c r="K35" s="3">
        <f t="shared" si="27"/>
        <v>0.48</v>
      </c>
      <c r="L35" s="3">
        <f t="shared" si="27"/>
        <v>0.54</v>
      </c>
      <c r="M35" s="3">
        <f t="shared" si="27"/>
        <v>0.55000000000000004</v>
      </c>
      <c r="N35" s="3">
        <f t="shared" si="27"/>
        <v>0.76</v>
      </c>
      <c r="O35" s="3">
        <f t="shared" si="27"/>
        <v>0.31</v>
      </c>
      <c r="P35" s="3">
        <f t="shared" si="27"/>
        <v>0.56000000000000005</v>
      </c>
      <c r="Q35" s="3">
        <f t="shared" si="27"/>
        <v>0.55000000000000004</v>
      </c>
      <c r="R35" s="3">
        <f t="shared" si="27"/>
        <v>1.22</v>
      </c>
      <c r="S35" s="3">
        <f t="shared" si="27"/>
        <v>0.53</v>
      </c>
      <c r="T35" s="3">
        <f t="shared" si="27"/>
        <v>0.69</v>
      </c>
      <c r="U35" s="3">
        <f t="shared" si="27"/>
        <v>0.5</v>
      </c>
      <c r="V35" s="3">
        <f t="shared" si="27"/>
        <v>0.54</v>
      </c>
      <c r="W35" s="3">
        <f t="shared" si="27"/>
        <v>0.51</v>
      </c>
      <c r="X35" s="3">
        <f t="shared" si="27"/>
        <v>0.77</v>
      </c>
      <c r="Y35" s="3">
        <f t="shared" si="27"/>
        <v>0.57999999999999996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0.43420000000000003</v>
      </c>
      <c r="I36" s="4">
        <f t="shared" si="28"/>
        <v>0.3155</v>
      </c>
      <c r="J36" s="4">
        <f t="shared" si="28"/>
        <v>0.76910000000000001</v>
      </c>
      <c r="K36" s="4">
        <f t="shared" si="28"/>
        <v>0.26039999999999996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2.5</v>
      </c>
      <c r="I37" s="3">
        <f t="shared" si="29"/>
        <v>2.5</v>
      </c>
      <c r="J37" s="3">
        <f t="shared" si="29"/>
        <v>7.5</v>
      </c>
      <c r="K37" s="3">
        <f t="shared" si="29"/>
        <v>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469426208229</v>
      </c>
      <c r="E51" s="5">
        <v>554483332162</v>
      </c>
      <c r="F51" s="5">
        <v>503114187021</v>
      </c>
      <c r="G51" s="5">
        <v>645232620005</v>
      </c>
      <c r="I51" s="5">
        <v>2342567626820</v>
      </c>
      <c r="J51" s="5">
        <v>2594517811912</v>
      </c>
      <c r="K51" s="5">
        <v>2524984145491</v>
      </c>
      <c r="L51" s="5">
        <v>2594504651438</v>
      </c>
      <c r="M51" s="5">
        <v>1672251184142</v>
      </c>
      <c r="N51" s="5">
        <v>1331774939496</v>
      </c>
      <c r="O51" s="5">
        <v>1852766916975</v>
      </c>
      <c r="P51" s="5">
        <v>1556287984166</v>
      </c>
      <c r="Q51" s="5">
        <v>1228528694746</v>
      </c>
      <c r="R51" s="5">
        <v>757282528180</v>
      </c>
      <c r="S51" s="5">
        <v>913792626540</v>
      </c>
      <c r="T51" s="5">
        <v>1215611781842</v>
      </c>
      <c r="U51" s="5">
        <v>1410117393010</v>
      </c>
      <c r="V51" s="5">
        <v>1647928004308</v>
      </c>
      <c r="W51" s="5">
        <v>2093544754762</v>
      </c>
      <c r="X51" s="5">
        <v>1710131747278</v>
      </c>
      <c r="Y51" s="5">
        <v>1641555178128</v>
      </c>
      <c r="Z51" s="5">
        <v>3020530044668</v>
      </c>
    </row>
    <row r="52" spans="2:26" ht="15.5" x14ac:dyDescent="0.35">
      <c r="C52" t="s">
        <v>85</v>
      </c>
      <c r="D52" s="5">
        <v>-422430381643</v>
      </c>
      <c r="E52" s="5">
        <v>-483991003639</v>
      </c>
      <c r="F52" s="5">
        <v>-447703624489</v>
      </c>
      <c r="G52" s="5">
        <v>-568537326833</v>
      </c>
      <c r="I52" s="5">
        <v>-2062048760978</v>
      </c>
      <c r="J52" s="5">
        <v>-2290290339421</v>
      </c>
      <c r="K52" s="5">
        <v>-2062255515845</v>
      </c>
      <c r="L52" s="5">
        <v>-2105990242478</v>
      </c>
      <c r="M52" s="5">
        <v>-1596978488567</v>
      </c>
      <c r="N52" s="5">
        <v>-1249199154803</v>
      </c>
      <c r="O52" s="5">
        <v>-1705714518834</v>
      </c>
      <c r="P52" s="5">
        <v>-1555731948764</v>
      </c>
      <c r="Q52" s="5">
        <v>-1101594363771</v>
      </c>
      <c r="R52" s="5">
        <v>-647653123099</v>
      </c>
      <c r="S52" s="5">
        <v>-904111212203</v>
      </c>
      <c r="T52" s="5">
        <v>-1153721252048</v>
      </c>
      <c r="U52" s="5">
        <v>-1195084143835</v>
      </c>
      <c r="V52" s="5">
        <v>-1512090652332</v>
      </c>
      <c r="W52" s="5">
        <v>-1846950280693</v>
      </c>
      <c r="X52" s="5">
        <v>-1413250956160</v>
      </c>
      <c r="Y52" s="5">
        <v>-1829359302348</v>
      </c>
      <c r="Z52" s="5">
        <v>-2460754841017</v>
      </c>
    </row>
    <row r="53" spans="2:26" ht="15.5" x14ac:dyDescent="0.35">
      <c r="C53" t="s">
        <v>86</v>
      </c>
      <c r="D53" s="5">
        <v>46995826586</v>
      </c>
      <c r="E53" s="5">
        <v>70492328523</v>
      </c>
      <c r="F53" s="5">
        <v>55410562532</v>
      </c>
      <c r="G53" s="5">
        <v>76695293172</v>
      </c>
      <c r="I53" s="5">
        <v>280518865842</v>
      </c>
      <c r="J53" s="5">
        <v>304227472491</v>
      </c>
      <c r="K53" s="5">
        <v>462728629646</v>
      </c>
      <c r="L53" s="5">
        <v>488514408960</v>
      </c>
      <c r="M53" s="5">
        <v>75272695575</v>
      </c>
      <c r="N53" s="5">
        <v>82575784693</v>
      </c>
      <c r="O53" s="5">
        <v>147052398141</v>
      </c>
      <c r="P53" s="5">
        <v>556035402</v>
      </c>
      <c r="Q53" s="5">
        <v>126934330975</v>
      </c>
      <c r="R53" s="5">
        <v>109629405081</v>
      </c>
      <c r="S53" s="5">
        <v>9681414337</v>
      </c>
      <c r="T53" s="5">
        <v>61890529794</v>
      </c>
      <c r="U53" s="5">
        <v>215033249175</v>
      </c>
      <c r="V53" s="5">
        <v>135837351976</v>
      </c>
      <c r="W53" s="5">
        <v>246594474069</v>
      </c>
      <c r="X53" s="5">
        <v>296880791118</v>
      </c>
      <c r="Y53" s="5">
        <v>-187804124220</v>
      </c>
      <c r="Z53" s="5">
        <v>559775203651</v>
      </c>
    </row>
    <row r="54" spans="2:26" ht="15.5" x14ac:dyDescent="0.35">
      <c r="C54" t="s">
        <v>87</v>
      </c>
      <c r="D54" s="5">
        <v>-33148925561</v>
      </c>
      <c r="E54" s="5">
        <v>-51312463506</v>
      </c>
      <c r="F54" s="5">
        <v>-41556182042</v>
      </c>
      <c r="G54" s="5">
        <v>-40123901797</v>
      </c>
      <c r="I54" s="5">
        <v>-173680958303</v>
      </c>
      <c r="J54" s="5">
        <v>-167509226583</v>
      </c>
      <c r="K54" s="5">
        <v>-147018463300</v>
      </c>
      <c r="L54" s="5">
        <v>-125906530749</v>
      </c>
      <c r="M54" s="5">
        <v>-106903711349</v>
      </c>
      <c r="N54" s="5">
        <v>-94057093247</v>
      </c>
      <c r="O54" s="5">
        <v>-120031217834</v>
      </c>
      <c r="P54" s="5">
        <v>-104859344203</v>
      </c>
      <c r="Q54" s="5">
        <v>-82683475634</v>
      </c>
      <c r="R54" s="5">
        <v>-63744147163</v>
      </c>
      <c r="S54" s="5">
        <v>-76490955606</v>
      </c>
      <c r="T54" s="5">
        <v>-65907256677</v>
      </c>
      <c r="U54" s="5">
        <v>-62904150051</v>
      </c>
      <c r="V54" s="5">
        <v>-75386097476</v>
      </c>
      <c r="W54" s="5">
        <v>-113098974754</v>
      </c>
      <c r="X54" s="5">
        <v>-86789408078</v>
      </c>
      <c r="Y54" s="5">
        <v>-85622266352</v>
      </c>
      <c r="Z54" s="5">
        <v>-142500234528</v>
      </c>
    </row>
    <row r="55" spans="2:26" ht="15.5" x14ac:dyDescent="0.35">
      <c r="C55" t="s">
        <v>89</v>
      </c>
      <c r="D55" s="5">
        <v>-18818665058</v>
      </c>
      <c r="E55" s="5">
        <v>-27860411487</v>
      </c>
      <c r="F55" s="5">
        <v>-21197516595</v>
      </c>
      <c r="G55" s="5">
        <v>-17639873464</v>
      </c>
      <c r="I55" s="5">
        <v>-87514807533</v>
      </c>
      <c r="J55" s="5">
        <v>-77212651645</v>
      </c>
      <c r="K55" s="5">
        <v>-61786420235</v>
      </c>
      <c r="L55" s="5">
        <v>-51625328783</v>
      </c>
      <c r="M55" s="5">
        <v>-44506016848</v>
      </c>
      <c r="N55" s="5">
        <v>-31695746178</v>
      </c>
      <c r="O55" s="5">
        <v>-42024196809</v>
      </c>
      <c r="P55" s="5">
        <v>-37586111310</v>
      </c>
      <c r="Q55" s="5">
        <v>-29848673722</v>
      </c>
      <c r="R55" s="5">
        <v>-21784556119</v>
      </c>
      <c r="S55" s="5">
        <v>-37619642965</v>
      </c>
      <c r="T55" s="5">
        <v>-29863091174</v>
      </c>
      <c r="U55" s="5">
        <v>-30031387572</v>
      </c>
      <c r="V55" s="5">
        <v>-47543697418</v>
      </c>
      <c r="W55" s="5">
        <v>-82730175435</v>
      </c>
      <c r="X55" s="5">
        <v>-58973826887</v>
      </c>
      <c r="Y55" s="5">
        <v>-62824380817</v>
      </c>
      <c r="Z55" s="5">
        <v>-120072068944</v>
      </c>
    </row>
    <row r="56" spans="2:26" ht="15.5" x14ac:dyDescent="0.35">
      <c r="C56" t="s">
        <v>88</v>
      </c>
      <c r="D56" s="5">
        <v>-14330260503</v>
      </c>
      <c r="E56" s="5">
        <v>-23674098309</v>
      </c>
      <c r="F56" s="5">
        <v>-20136619157</v>
      </c>
      <c r="G56" s="5">
        <v>-22484028333</v>
      </c>
      <c r="I56" s="5">
        <v>-86166150770</v>
      </c>
      <c r="J56" s="5">
        <v>-90296574938</v>
      </c>
      <c r="K56" s="5">
        <v>-85232043065</v>
      </c>
      <c r="L56" s="5">
        <v>-74281201966</v>
      </c>
      <c r="M56" s="5">
        <v>-62397694501</v>
      </c>
      <c r="N56" s="5">
        <v>-62361347069</v>
      </c>
      <c r="O56" s="5">
        <v>-78007021025</v>
      </c>
      <c r="P56" s="5">
        <v>-67273232893</v>
      </c>
      <c r="Q56" s="5">
        <v>-52834801912</v>
      </c>
      <c r="R56" s="5">
        <v>-41959591044</v>
      </c>
      <c r="S56" s="5">
        <v>-38871312641</v>
      </c>
      <c r="T56" s="5">
        <v>-36044165503</v>
      </c>
      <c r="U56" s="5">
        <v>-32872762479</v>
      </c>
      <c r="V56" s="5">
        <v>-27842400058</v>
      </c>
      <c r="W56" s="5">
        <v>-30368799319</v>
      </c>
      <c r="X56" s="5">
        <v>-31783049131</v>
      </c>
      <c r="Y56" s="5">
        <v>-22797705862</v>
      </c>
      <c r="Z56" s="5">
        <v>-22500990405</v>
      </c>
    </row>
    <row r="57" spans="2:26" ht="15.5" x14ac:dyDescent="0.35">
      <c r="C57" t="s">
        <v>97</v>
      </c>
    </row>
    <row r="58" spans="2:26" ht="15.5" x14ac:dyDescent="0.35">
      <c r="C58" t="s">
        <v>90</v>
      </c>
      <c r="D58" s="5">
        <v>13846901025</v>
      </c>
      <c r="E58" s="5">
        <v>19179865017</v>
      </c>
      <c r="F58" s="5">
        <v>13854380490</v>
      </c>
      <c r="G58" s="5">
        <v>36571391375</v>
      </c>
      <c r="I58" s="5">
        <v>106837907539</v>
      </c>
      <c r="J58" s="5">
        <v>136718245908</v>
      </c>
      <c r="K58" s="5">
        <v>315710166346</v>
      </c>
      <c r="L58" s="5">
        <v>362607878211</v>
      </c>
      <c r="M58" s="5">
        <v>-31631015774</v>
      </c>
      <c r="N58" s="5">
        <v>-11481308554</v>
      </c>
      <c r="O58" s="5">
        <v>27021180307</v>
      </c>
      <c r="P58" s="5">
        <v>-104303308801</v>
      </c>
      <c r="Q58" s="5">
        <v>44250855341</v>
      </c>
      <c r="R58" s="5">
        <v>45885257918</v>
      </c>
      <c r="S58" s="5">
        <v>-66809541269</v>
      </c>
      <c r="T58" s="5">
        <v>-4016726883</v>
      </c>
      <c r="U58" s="5">
        <v>152129099124</v>
      </c>
      <c r="V58" s="5">
        <v>60451254500</v>
      </c>
      <c r="W58" s="5">
        <v>133495499315</v>
      </c>
      <c r="X58" s="5">
        <v>210091383040</v>
      </c>
      <c r="Y58" s="5">
        <v>-273426390572</v>
      </c>
      <c r="Z58" s="5">
        <v>417274969123</v>
      </c>
    </row>
    <row r="59" spans="2:26" ht="15.5" x14ac:dyDescent="0.35">
      <c r="C59" t="s">
        <v>91</v>
      </c>
      <c r="D59" s="5">
        <v>1156998209</v>
      </c>
      <c r="E59" s="5">
        <v>-12916390702</v>
      </c>
      <c r="F59" s="5">
        <v>4965441088</v>
      </c>
      <c r="G59" s="5">
        <v>-28643809122</v>
      </c>
      <c r="I59" s="5">
        <v>-30942007562</v>
      </c>
      <c r="J59" s="5">
        <v>-9739467413</v>
      </c>
      <c r="K59" s="5">
        <v>-37787421957</v>
      </c>
      <c r="L59" s="5">
        <v>-10433349723</v>
      </c>
      <c r="M59" s="5">
        <v>-45301999464</v>
      </c>
      <c r="N59" s="5">
        <v>-56236924521</v>
      </c>
      <c r="O59" s="5">
        <v>4286984396</v>
      </c>
      <c r="P59" s="5">
        <v>-22163467401</v>
      </c>
      <c r="Q59" s="5">
        <v>-22345179586</v>
      </c>
      <c r="R59" s="5">
        <v>-371120005</v>
      </c>
      <c r="S59" s="5">
        <v>-6536557609</v>
      </c>
      <c r="T59" s="5">
        <v>-14901407362</v>
      </c>
      <c r="U59" s="5">
        <v>-30543696792</v>
      </c>
      <c r="V59" s="5">
        <v>1337809383</v>
      </c>
      <c r="W59" s="5">
        <v>6359798704</v>
      </c>
      <c r="X59" s="5">
        <v>4558039659</v>
      </c>
      <c r="Y59" s="5">
        <v>64196320017</v>
      </c>
      <c r="Z59" s="5">
        <v>-272319961416</v>
      </c>
    </row>
    <row r="60" spans="2:26" ht="15.5" x14ac:dyDescent="0.35">
      <c r="C60" t="s">
        <v>94</v>
      </c>
      <c r="X60" s="5">
        <v>13365437122</v>
      </c>
      <c r="Y60" s="5">
        <v>94378650330</v>
      </c>
      <c r="Z60" s="5">
        <v>-197384617318</v>
      </c>
    </row>
    <row r="61" spans="2:26" ht="15.5" x14ac:dyDescent="0.35">
      <c r="C61" t="s">
        <v>26</v>
      </c>
      <c r="D61" s="5">
        <v>-23188211169</v>
      </c>
      <c r="E61" s="5">
        <v>-32140892622</v>
      </c>
      <c r="F61" s="5">
        <v>-29386257422</v>
      </c>
      <c r="G61" s="5">
        <v>-20669385457</v>
      </c>
      <c r="I61" s="5">
        <v>-101685032115</v>
      </c>
      <c r="J61" s="5">
        <v>-60926434233</v>
      </c>
      <c r="K61" s="5">
        <v>-55442245552</v>
      </c>
      <c r="L61" s="5">
        <v>-38789190913</v>
      </c>
      <c r="M61" s="5">
        <v>-38675417101</v>
      </c>
      <c r="N61" s="5">
        <v>-27901608213</v>
      </c>
      <c r="O61" s="5">
        <v>-24406999492</v>
      </c>
      <c r="P61" s="5">
        <v>-12254968044</v>
      </c>
      <c r="Q61" s="5">
        <v>-12605186192</v>
      </c>
      <c r="R61" s="5">
        <v>-10239099310</v>
      </c>
      <c r="S61" s="5">
        <v>-13816545313</v>
      </c>
      <c r="T61" s="5">
        <v>-13543858755</v>
      </c>
      <c r="U61" s="5">
        <v>-11887211546</v>
      </c>
      <c r="V61" s="5">
        <v>-7015787063</v>
      </c>
      <c r="W61" s="5">
        <v>-6928215924</v>
      </c>
      <c r="X61" s="5">
        <v>-10964498646</v>
      </c>
      <c r="Y61" s="5">
        <v>-32607064974</v>
      </c>
      <c r="Z61" s="5">
        <v>-79058055235</v>
      </c>
    </row>
    <row r="62" spans="2:26" ht="15.5" x14ac:dyDescent="0.35">
      <c r="C62" t="s">
        <v>403</v>
      </c>
      <c r="X62" s="5">
        <v>685639633</v>
      </c>
      <c r="Y62" s="5">
        <v>211000000</v>
      </c>
      <c r="Z62" s="5">
        <v>106114086</v>
      </c>
    </row>
    <row r="63" spans="2:26" ht="15.5" x14ac:dyDescent="0.35">
      <c r="C63" t="s">
        <v>92</v>
      </c>
      <c r="X63" s="5">
        <v>329033104</v>
      </c>
      <c r="Y63" s="5">
        <v>1571813501</v>
      </c>
      <c r="Z63" s="5">
        <v>2165241961</v>
      </c>
    </row>
    <row r="64" spans="2:26" ht="15.5" x14ac:dyDescent="0.35">
      <c r="C64" t="s">
        <v>402</v>
      </c>
      <c r="P64" s="5">
        <v>-3724025000</v>
      </c>
    </row>
    <row r="65" spans="3:26" ht="15.5" x14ac:dyDescent="0.35">
      <c r="C65" t="s">
        <v>98</v>
      </c>
      <c r="D65" s="5">
        <v>1156998209</v>
      </c>
      <c r="E65" s="5">
        <v>-12916390702</v>
      </c>
      <c r="F65" s="5">
        <v>4965441088</v>
      </c>
      <c r="G65" s="5">
        <v>-28643809122</v>
      </c>
      <c r="I65" s="5">
        <v>-30942007562</v>
      </c>
      <c r="J65" s="5">
        <v>-9739467413</v>
      </c>
      <c r="K65" s="5">
        <v>-37787421957</v>
      </c>
      <c r="L65" s="5">
        <v>-10433349723</v>
      </c>
      <c r="M65" s="5">
        <v>-45301999464</v>
      </c>
      <c r="N65" s="5">
        <v>-56236924521</v>
      </c>
      <c r="O65" s="5">
        <v>4286984396</v>
      </c>
      <c r="P65" s="5">
        <v>-22163467401</v>
      </c>
      <c r="Q65" s="5">
        <v>-22345179586</v>
      </c>
      <c r="R65" s="5">
        <v>-371120005</v>
      </c>
      <c r="S65" s="5">
        <v>-6536557609</v>
      </c>
      <c r="T65" s="5">
        <v>-14901407362</v>
      </c>
      <c r="U65" s="5">
        <v>-30543696792</v>
      </c>
      <c r="V65" s="5">
        <v>1337809383</v>
      </c>
      <c r="W65" s="5">
        <v>6359798704</v>
      </c>
      <c r="X65" s="5">
        <v>4558039659</v>
      </c>
      <c r="Y65" s="5">
        <v>64196320017</v>
      </c>
      <c r="Z65" s="5">
        <v>-272319961416</v>
      </c>
    </row>
    <row r="66" spans="3:26" ht="15.5" x14ac:dyDescent="0.35">
      <c r="C66" t="s">
        <v>28</v>
      </c>
      <c r="D66" s="5">
        <v>15003899234</v>
      </c>
      <c r="E66" s="5">
        <v>6263474315</v>
      </c>
      <c r="F66" s="5">
        <v>18819821578</v>
      </c>
      <c r="G66" s="5">
        <v>7927582253</v>
      </c>
      <c r="I66" s="5">
        <v>75895899977</v>
      </c>
      <c r="J66" s="5">
        <v>126978778495</v>
      </c>
      <c r="K66" s="5">
        <v>277922744389</v>
      </c>
      <c r="L66" s="5">
        <v>352174528488</v>
      </c>
      <c r="M66" s="5">
        <v>-76933015238</v>
      </c>
      <c r="N66" s="5">
        <v>-67718233075</v>
      </c>
      <c r="O66" s="5">
        <v>31308164703</v>
      </c>
      <c r="P66" s="5">
        <v>-126466776202</v>
      </c>
      <c r="Q66" s="5">
        <v>21905675755</v>
      </c>
      <c r="R66" s="5">
        <v>45514137913</v>
      </c>
      <c r="S66" s="5">
        <v>-73346098878</v>
      </c>
      <c r="T66" s="5">
        <v>-18918134245</v>
      </c>
      <c r="U66" s="5">
        <v>121585402332</v>
      </c>
      <c r="V66" s="5">
        <v>61789063883</v>
      </c>
      <c r="W66" s="5">
        <v>139855298019</v>
      </c>
      <c r="X66" s="5">
        <v>214649422699</v>
      </c>
      <c r="Y66" s="5">
        <v>-209230070555</v>
      </c>
      <c r="Z66" s="5">
        <v>144955007707</v>
      </c>
    </row>
    <row r="67" spans="3:26" ht="15.5" x14ac:dyDescent="0.35">
      <c r="C67" t="s">
        <v>27</v>
      </c>
      <c r="D67" s="5">
        <v>-1701146511</v>
      </c>
      <c r="E67" s="5">
        <v>2011993036</v>
      </c>
      <c r="F67" s="5">
        <v>3180549084</v>
      </c>
      <c r="G67" s="5">
        <v>-3995848792</v>
      </c>
      <c r="I67" s="5">
        <v>-2657611179</v>
      </c>
      <c r="J67" s="5">
        <v>-22300779197</v>
      </c>
      <c r="K67" s="5">
        <v>-64934627919</v>
      </c>
      <c r="L67" s="5">
        <v>-78500614613</v>
      </c>
      <c r="M67" s="5">
        <v>13221469970</v>
      </c>
      <c r="N67" s="5">
        <v>-10127095730</v>
      </c>
      <c r="O67" s="5">
        <v>-4500747982</v>
      </c>
      <c r="P67" s="5">
        <v>38667918493</v>
      </c>
      <c r="Q67" s="5">
        <v>-11620978441</v>
      </c>
      <c r="R67" s="5">
        <v>-13809580895</v>
      </c>
      <c r="S67" s="5">
        <v>18133395026</v>
      </c>
      <c r="T67" s="5">
        <v>4979839268</v>
      </c>
      <c r="U67" s="5">
        <v>-29699714531</v>
      </c>
      <c r="V67" s="5">
        <v>-15198021164</v>
      </c>
      <c r="W67" s="5">
        <v>-40180348839</v>
      </c>
      <c r="X67" s="5">
        <v>-60025818648</v>
      </c>
      <c r="Y67" s="5">
        <v>50241329289</v>
      </c>
      <c r="Z67" s="5">
        <v>-61885115726</v>
      </c>
    </row>
    <row r="68" spans="3:26" ht="15.5" x14ac:dyDescent="0.35">
      <c r="C68" t="s">
        <v>405</v>
      </c>
      <c r="D68" s="5">
        <v>-1856828905</v>
      </c>
      <c r="G68" s="5">
        <v>-4149890833</v>
      </c>
      <c r="I68" s="5">
        <v>-2533220800</v>
      </c>
      <c r="J68" s="5">
        <v>-21689161560</v>
      </c>
      <c r="K68" s="5">
        <v>-62888128600</v>
      </c>
      <c r="L68" s="5">
        <v>-41435228340</v>
      </c>
    </row>
    <row r="69" spans="3:26" ht="15.5" x14ac:dyDescent="0.35">
      <c r="C69" t="s">
        <v>406</v>
      </c>
      <c r="D69" s="5">
        <v>155682394</v>
      </c>
      <c r="G69" s="5">
        <v>154042041</v>
      </c>
      <c r="I69" s="5">
        <v>-124390379</v>
      </c>
      <c r="J69" s="5">
        <v>-611617637</v>
      </c>
      <c r="K69" s="5">
        <v>-2046499319</v>
      </c>
      <c r="L69" s="5">
        <v>-37065386273</v>
      </c>
    </row>
    <row r="70" spans="3:26" ht="15.5" x14ac:dyDescent="0.35">
      <c r="C70" t="s">
        <v>407</v>
      </c>
      <c r="D70" s="5">
        <v>-1701146511</v>
      </c>
      <c r="E70" s="5">
        <v>2011993036</v>
      </c>
      <c r="F70" s="5">
        <v>3180549084</v>
      </c>
      <c r="G70" s="5">
        <v>-3995848792</v>
      </c>
      <c r="I70" s="5">
        <v>-2657611179</v>
      </c>
      <c r="J70" s="5">
        <v>-22300779197</v>
      </c>
      <c r="K70" s="5">
        <v>-64934627919</v>
      </c>
      <c r="L70" s="5">
        <v>-78500614613</v>
      </c>
      <c r="M70" s="5">
        <v>13221469970</v>
      </c>
      <c r="N70" s="5">
        <v>-10127095730</v>
      </c>
      <c r="O70" s="5">
        <v>-4500747982</v>
      </c>
      <c r="P70" s="5">
        <v>38667918493</v>
      </c>
      <c r="Q70" s="5">
        <v>-11620978441</v>
      </c>
      <c r="R70" s="5">
        <v>-13809580895</v>
      </c>
      <c r="S70" s="5">
        <v>18133395026</v>
      </c>
      <c r="T70" s="5">
        <v>4979839268</v>
      </c>
      <c r="U70" s="5">
        <v>-29699714531</v>
      </c>
      <c r="V70" s="5">
        <v>-15198021164</v>
      </c>
      <c r="W70" s="5">
        <v>-40180348839</v>
      </c>
      <c r="X70" s="5">
        <v>-60025818648</v>
      </c>
      <c r="Y70" s="5">
        <v>50241329289</v>
      </c>
      <c r="Z70" s="5">
        <v>-61885115726</v>
      </c>
    </row>
    <row r="71" spans="3:26" ht="15.5" x14ac:dyDescent="0.35">
      <c r="C71" t="s">
        <v>99</v>
      </c>
      <c r="D71" s="5">
        <v>13302752723</v>
      </c>
      <c r="E71" s="5">
        <v>8275467351</v>
      </c>
      <c r="F71" s="5">
        <v>22000370662</v>
      </c>
      <c r="G71" s="5">
        <v>3931733461</v>
      </c>
      <c r="I71" s="5">
        <v>73238288798</v>
      </c>
      <c r="J71" s="5">
        <v>104677999298</v>
      </c>
      <c r="K71" s="5">
        <v>212988116470</v>
      </c>
      <c r="L71" s="5">
        <v>273673913875</v>
      </c>
      <c r="M71" s="5">
        <v>-63711545268</v>
      </c>
      <c r="N71" s="5">
        <v>-77845328805</v>
      </c>
      <c r="O71" s="5">
        <v>26807416721</v>
      </c>
      <c r="P71" s="5">
        <v>-87798857709</v>
      </c>
      <c r="Q71" s="5">
        <v>10284697314</v>
      </c>
      <c r="R71" s="5">
        <v>31704557018</v>
      </c>
      <c r="S71" s="5">
        <v>-55212703852</v>
      </c>
      <c r="T71" s="5">
        <v>-13938294977</v>
      </c>
      <c r="U71" s="5">
        <v>91885687801</v>
      </c>
      <c r="V71" s="5">
        <v>46591042719</v>
      </c>
      <c r="W71" s="5">
        <v>99674949180</v>
      </c>
      <c r="X71" s="5">
        <v>154623604051</v>
      </c>
      <c r="Y71" s="5">
        <v>-158988741266</v>
      </c>
      <c r="Z71" s="5">
        <v>83069891981</v>
      </c>
    </row>
    <row r="72" spans="3:26" ht="15.5" x14ac:dyDescent="0.35">
      <c r="C72" t="s">
        <v>1396</v>
      </c>
    </row>
    <row r="73" spans="3:26" ht="15.5" x14ac:dyDescent="0.35">
      <c r="C73" t="s">
        <v>2503</v>
      </c>
      <c r="X73" s="5">
        <v>16804010794</v>
      </c>
      <c r="Y73" s="5">
        <v>8933619755</v>
      </c>
    </row>
    <row r="74" spans="3:26" ht="15.5" x14ac:dyDescent="0.35">
      <c r="C74" t="s">
        <v>102</v>
      </c>
      <c r="D74" s="5">
        <v>13302752723</v>
      </c>
      <c r="E74" s="5">
        <v>8275467351</v>
      </c>
      <c r="F74" s="5">
        <v>22000370662</v>
      </c>
      <c r="G74" s="5">
        <v>3931733461</v>
      </c>
      <c r="I74" s="5">
        <v>73238288798</v>
      </c>
      <c r="J74" s="5">
        <v>104677999298</v>
      </c>
      <c r="K74" s="5">
        <v>212988116470</v>
      </c>
      <c r="L74" s="5">
        <v>273673913875</v>
      </c>
      <c r="M74" s="5">
        <v>-63711545268</v>
      </c>
      <c r="N74" s="5">
        <v>-77845328805</v>
      </c>
      <c r="O74" s="5">
        <v>26807416721</v>
      </c>
      <c r="P74" s="5">
        <v>-87798857709</v>
      </c>
      <c r="Q74" s="5">
        <v>10284697314</v>
      </c>
      <c r="R74" s="5">
        <v>31704557018</v>
      </c>
      <c r="S74" s="5">
        <v>-55212703852</v>
      </c>
      <c r="T74" s="5">
        <v>-13938294977</v>
      </c>
      <c r="U74" s="5">
        <v>91885687801</v>
      </c>
      <c r="V74" s="5">
        <v>46591042719</v>
      </c>
      <c r="W74" s="5">
        <v>99674949180</v>
      </c>
      <c r="X74" s="5">
        <v>171427614845</v>
      </c>
      <c r="Y74" s="5">
        <v>-150055121511</v>
      </c>
      <c r="Z74" s="5">
        <v>83069891981</v>
      </c>
    </row>
    <row r="75" spans="3:26" ht="15.5" x14ac:dyDescent="0.35">
      <c r="C75" t="s">
        <v>103</v>
      </c>
      <c r="D75" s="5">
        <v>82719904</v>
      </c>
      <c r="E75" s="5">
        <v>4093028339</v>
      </c>
      <c r="F75" s="5">
        <v>-86882554</v>
      </c>
      <c r="G75" s="5">
        <v>-40824334</v>
      </c>
      <c r="I75" s="5">
        <v>3970555340</v>
      </c>
      <c r="J75" s="5">
        <v>-163297331</v>
      </c>
      <c r="K75" s="5">
        <v>808125179</v>
      </c>
      <c r="L75" s="5">
        <v>-2804633222</v>
      </c>
      <c r="M75" s="5">
        <v>4330130858</v>
      </c>
      <c r="N75" s="5">
        <v>1065143538</v>
      </c>
      <c r="O75" s="5">
        <v>-5393197709</v>
      </c>
      <c r="P75" s="5">
        <v>960560473</v>
      </c>
      <c r="Q75" s="5">
        <v>2871754742</v>
      </c>
      <c r="R75" s="5">
        <v>-3991596875</v>
      </c>
      <c r="S75" s="5">
        <v>-896287731</v>
      </c>
      <c r="T75" s="5">
        <v>-26508750</v>
      </c>
      <c r="U75" s="5">
        <v>-397631250</v>
      </c>
      <c r="V75" s="5">
        <v>960747863</v>
      </c>
      <c r="W75" s="5">
        <v>-15564375</v>
      </c>
    </row>
    <row r="76" spans="3:26" ht="15.5" x14ac:dyDescent="0.35">
      <c r="C76" t="s">
        <v>104</v>
      </c>
      <c r="D76" s="5">
        <v>13385472627</v>
      </c>
      <c r="E76" s="5">
        <v>12368495690</v>
      </c>
      <c r="F76" s="5">
        <v>21913488108</v>
      </c>
      <c r="G76" s="5">
        <v>3890909127</v>
      </c>
      <c r="I76" s="5">
        <v>77208844138</v>
      </c>
      <c r="J76" s="5">
        <v>104514701967</v>
      </c>
      <c r="K76" s="5">
        <v>213796241649</v>
      </c>
      <c r="L76" s="5">
        <v>270869280653</v>
      </c>
      <c r="M76" s="5">
        <v>-59381414410</v>
      </c>
      <c r="N76" s="5">
        <v>-76780185267</v>
      </c>
      <c r="O76" s="5">
        <v>21414219012</v>
      </c>
      <c r="P76" s="5">
        <v>-86838297236</v>
      </c>
      <c r="Q76" s="5">
        <v>13156452056</v>
      </c>
      <c r="R76" s="5">
        <v>27712960143</v>
      </c>
      <c r="S76" s="5">
        <v>-56108991583</v>
      </c>
      <c r="T76" s="5">
        <v>-13964803727</v>
      </c>
      <c r="U76" s="5">
        <v>91488056551</v>
      </c>
      <c r="V76" s="5">
        <v>47551790582</v>
      </c>
      <c r="W76" s="5">
        <v>99659384805</v>
      </c>
    </row>
    <row r="77" spans="3:26" ht="15.5" x14ac:dyDescent="0.35">
      <c r="C77" t="s">
        <v>105</v>
      </c>
      <c r="D77" s="5">
        <v>13302752723</v>
      </c>
      <c r="E77" s="5">
        <v>8275467351</v>
      </c>
      <c r="F77" s="5">
        <v>22000370662</v>
      </c>
      <c r="G77" s="5">
        <v>3931733461</v>
      </c>
      <c r="I77" s="5">
        <v>73238288798</v>
      </c>
      <c r="J77" s="5">
        <v>104677999298</v>
      </c>
      <c r="K77" s="5">
        <v>212988116470</v>
      </c>
      <c r="L77" s="5">
        <v>273673913875</v>
      </c>
      <c r="M77" s="5">
        <v>-63711545268</v>
      </c>
      <c r="N77" s="5">
        <v>-77845328805</v>
      </c>
      <c r="O77" s="5">
        <v>26807416721</v>
      </c>
      <c r="P77" s="5">
        <v>-87798857709</v>
      </c>
      <c r="Q77" s="5">
        <v>10284697314</v>
      </c>
      <c r="R77" s="5">
        <v>31704557018</v>
      </c>
      <c r="S77" s="5">
        <v>-55212703852</v>
      </c>
      <c r="T77" s="5">
        <v>-13938294977</v>
      </c>
      <c r="U77" s="5">
        <v>91885687801</v>
      </c>
      <c r="V77" s="5">
        <v>46591042719</v>
      </c>
      <c r="W77" s="5">
        <v>99674949180</v>
      </c>
      <c r="X77" s="5">
        <v>171427614845</v>
      </c>
      <c r="Y77" s="5">
        <v>-150055121511</v>
      </c>
      <c r="Z77" s="5">
        <v>83069891981</v>
      </c>
    </row>
    <row r="78" spans="3:26" ht="15.5" x14ac:dyDescent="0.35">
      <c r="C78" t="s">
        <v>7</v>
      </c>
      <c r="D78" s="5">
        <v>13385472627</v>
      </c>
      <c r="E78" s="5">
        <v>12368495690</v>
      </c>
      <c r="F78" s="5">
        <v>21913488108</v>
      </c>
      <c r="G78" s="5">
        <v>3890909127</v>
      </c>
      <c r="I78" s="5">
        <v>77208844138</v>
      </c>
      <c r="J78" s="5">
        <v>104514701967</v>
      </c>
      <c r="K78" s="5">
        <v>213796241649</v>
      </c>
      <c r="L78" s="5">
        <v>270869280653</v>
      </c>
      <c r="M78" s="5">
        <v>-59381414410</v>
      </c>
      <c r="N78" s="5">
        <v>-76780185267</v>
      </c>
      <c r="O78" s="5">
        <v>21414219012</v>
      </c>
      <c r="P78" s="5">
        <v>-86838297236</v>
      </c>
      <c r="Q78" s="5">
        <v>13156452056</v>
      </c>
      <c r="R78" s="5">
        <v>27712960143</v>
      </c>
      <c r="S78" s="5">
        <v>-56108991583</v>
      </c>
      <c r="T78" s="5">
        <v>-13964803727</v>
      </c>
      <c r="U78" s="5">
        <v>91488056551</v>
      </c>
      <c r="V78" s="5">
        <v>47551790582</v>
      </c>
      <c r="W78" s="5">
        <v>99659384805</v>
      </c>
    </row>
    <row r="79" spans="3:26" ht="15.5" x14ac:dyDescent="0.35">
      <c r="C79" t="s">
        <v>106</v>
      </c>
      <c r="D79" s="5">
        <v>13302752723</v>
      </c>
      <c r="E79" s="5">
        <v>8275467351</v>
      </c>
      <c r="F79" s="5">
        <v>22000370662</v>
      </c>
      <c r="G79" s="5">
        <v>3931733461</v>
      </c>
      <c r="I79" s="5">
        <v>73238288798</v>
      </c>
      <c r="J79" s="5">
        <v>104677999298</v>
      </c>
      <c r="K79" s="5">
        <v>212988116470</v>
      </c>
      <c r="L79" s="5">
        <v>273673913875</v>
      </c>
      <c r="M79" s="5">
        <v>-63711545268</v>
      </c>
      <c r="N79" s="5">
        <v>-77845328805</v>
      </c>
      <c r="O79" s="5">
        <v>26807416721</v>
      </c>
      <c r="P79" s="5">
        <v>-87798857709</v>
      </c>
      <c r="Q79" s="5">
        <v>10284697314</v>
      </c>
      <c r="R79" s="5">
        <v>31704557018</v>
      </c>
      <c r="S79" s="5">
        <v>-55212703852</v>
      </c>
      <c r="T79" s="5">
        <v>-13938294977</v>
      </c>
      <c r="U79" s="5">
        <v>91885687801</v>
      </c>
      <c r="V79" s="5">
        <v>46591042719</v>
      </c>
      <c r="W79" s="5">
        <v>99674949180</v>
      </c>
      <c r="X79" s="5">
        <v>171427614845</v>
      </c>
      <c r="Y79" s="5">
        <v>-150055121511</v>
      </c>
      <c r="Z79" s="5">
        <v>83069891981</v>
      </c>
    </row>
    <row r="80" spans="3:26" ht="15.5" x14ac:dyDescent="0.35">
      <c r="C80" t="s">
        <v>107</v>
      </c>
      <c r="D80" s="5">
        <v>13385472627</v>
      </c>
      <c r="E80" s="5">
        <v>12368495690</v>
      </c>
      <c r="F80" s="5">
        <v>21913488108</v>
      </c>
      <c r="G80" s="5">
        <v>3890909127</v>
      </c>
      <c r="I80" s="5">
        <v>77208844138</v>
      </c>
      <c r="J80" s="5">
        <v>104514701967</v>
      </c>
      <c r="K80" s="5">
        <v>213796241649</v>
      </c>
      <c r="L80" s="5">
        <v>270869280653</v>
      </c>
      <c r="M80" s="5">
        <v>-59381414410</v>
      </c>
      <c r="N80" s="5">
        <v>-76780185267</v>
      </c>
      <c r="O80" s="5">
        <v>21414219012</v>
      </c>
      <c r="P80" s="5">
        <v>-86838297236</v>
      </c>
      <c r="Q80" s="5">
        <v>13156452056</v>
      </c>
      <c r="R80" s="5">
        <v>27712960143</v>
      </c>
      <c r="S80" s="5">
        <v>-56108991583</v>
      </c>
      <c r="T80" s="5">
        <v>-13964803727</v>
      </c>
      <c r="U80" s="5">
        <v>91488056551</v>
      </c>
      <c r="V80" s="5">
        <v>47551790582</v>
      </c>
      <c r="W80" s="5">
        <v>99659384805</v>
      </c>
    </row>
    <row r="81" spans="2:26" ht="15.5" x14ac:dyDescent="0.35">
      <c r="C81" t="s">
        <v>108</v>
      </c>
      <c r="D81" s="5">
        <v>13385472627</v>
      </c>
      <c r="E81" s="5">
        <v>12368495690</v>
      </c>
      <c r="F81" s="5">
        <v>21913488108</v>
      </c>
      <c r="G81" s="5">
        <v>3890909127</v>
      </c>
      <c r="I81" s="5">
        <v>77208844138</v>
      </c>
      <c r="J81" s="5">
        <v>104514701967</v>
      </c>
      <c r="K81" s="5">
        <v>213796241649</v>
      </c>
      <c r="L81" s="5">
        <v>270869280653</v>
      </c>
      <c r="M81" s="5">
        <v>-59381414410</v>
      </c>
      <c r="N81" s="5">
        <v>-76780185267</v>
      </c>
      <c r="O81" s="5">
        <v>21414219012</v>
      </c>
      <c r="P81" s="5">
        <v>-86838297236</v>
      </c>
      <c r="Q81" s="5">
        <v>13156452056</v>
      </c>
      <c r="R81" s="5">
        <v>27712960143</v>
      </c>
      <c r="S81" s="5">
        <v>-56108991583</v>
      </c>
      <c r="T81" s="5">
        <v>-13964803727</v>
      </c>
      <c r="U81" s="5">
        <v>91488056551</v>
      </c>
      <c r="V81" s="5">
        <v>47551790582</v>
      </c>
      <c r="W81" s="5">
        <v>99659384805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111</v>
      </c>
    </row>
    <row r="85" spans="2:26" ht="15.5" x14ac:dyDescent="0.35">
      <c r="C85" t="s">
        <v>19</v>
      </c>
      <c r="D85" s="5">
        <v>445857167816</v>
      </c>
      <c r="E85" s="5">
        <v>405291007109</v>
      </c>
      <c r="F85" s="5">
        <v>14637025195</v>
      </c>
      <c r="G85" s="5">
        <v>10680774987</v>
      </c>
      <c r="I85" s="5">
        <v>405291007109</v>
      </c>
      <c r="J85" s="5">
        <v>49531154405</v>
      </c>
      <c r="K85" s="5">
        <v>6786815364</v>
      </c>
      <c r="L85" s="5">
        <v>56074605534</v>
      </c>
      <c r="M85" s="5">
        <v>4134530883</v>
      </c>
      <c r="N85" s="5">
        <v>1012185197</v>
      </c>
      <c r="O85" s="5">
        <v>12247337977</v>
      </c>
      <c r="P85" s="5">
        <v>28194475689</v>
      </c>
      <c r="Q85" s="5">
        <v>159461198670</v>
      </c>
      <c r="R85" s="5">
        <v>194256146977</v>
      </c>
      <c r="S85" s="5">
        <v>162331953598</v>
      </c>
      <c r="T85" s="5">
        <v>270344148270</v>
      </c>
      <c r="U85" s="5">
        <v>222544224015</v>
      </c>
      <c r="V85" s="5">
        <v>336958754409</v>
      </c>
      <c r="W85" s="5">
        <v>3539659781</v>
      </c>
      <c r="X85" s="5">
        <v>3720875161</v>
      </c>
      <c r="Y85" s="5">
        <v>40234402367</v>
      </c>
      <c r="Z85" s="5">
        <v>204843409985</v>
      </c>
    </row>
    <row r="86" spans="2:26" ht="15.5" x14ac:dyDescent="0.35">
      <c r="C86" t="s">
        <v>412</v>
      </c>
      <c r="D86" s="5">
        <v>697439960540</v>
      </c>
      <c r="E86" s="5">
        <v>688779933960</v>
      </c>
      <c r="F86" s="5">
        <v>984349850400</v>
      </c>
      <c r="G86" s="5">
        <v>873421110240</v>
      </c>
      <c r="I86" s="5">
        <v>688779933960</v>
      </c>
      <c r="J86" s="5">
        <v>836145595360</v>
      </c>
      <c r="K86" s="5">
        <v>435275076480</v>
      </c>
      <c r="L86" s="5">
        <v>351964706083</v>
      </c>
      <c r="M86" s="5">
        <v>8209555569</v>
      </c>
      <c r="N86" s="5">
        <v>8115199474</v>
      </c>
      <c r="O86" s="5">
        <v>9006041191</v>
      </c>
      <c r="P86" s="5">
        <v>6593138190</v>
      </c>
      <c r="Q86" s="5">
        <v>8825174687</v>
      </c>
      <c r="R86" s="5">
        <v>8961123320</v>
      </c>
      <c r="S86" s="5">
        <v>7956234245</v>
      </c>
      <c r="T86" s="5">
        <v>18670186694</v>
      </c>
      <c r="U86" s="5">
        <v>98881626949</v>
      </c>
      <c r="V86" s="5">
        <v>12153486644</v>
      </c>
      <c r="W86" s="5">
        <v>7141108555</v>
      </c>
      <c r="X86" s="5">
        <v>6046577601</v>
      </c>
    </row>
    <row r="87" spans="2:26" ht="15.5" x14ac:dyDescent="0.35">
      <c r="C87" t="s">
        <v>113</v>
      </c>
      <c r="D87" s="5">
        <v>200891987079</v>
      </c>
      <c r="E87" s="5">
        <v>166397489899</v>
      </c>
      <c r="F87" s="5">
        <v>175822456029</v>
      </c>
      <c r="G87" s="5">
        <v>190243952882</v>
      </c>
      <c r="I87" s="5">
        <v>166397489899</v>
      </c>
      <c r="J87" s="5">
        <v>146078172823</v>
      </c>
      <c r="K87" s="5">
        <v>125188210296</v>
      </c>
      <c r="L87" s="5">
        <v>131206745994</v>
      </c>
      <c r="M87" s="5">
        <v>82558442884</v>
      </c>
      <c r="N87" s="5">
        <v>75849370883</v>
      </c>
      <c r="O87" s="5">
        <v>153531617016</v>
      </c>
      <c r="P87" s="5">
        <v>90802916449</v>
      </c>
      <c r="Q87" s="5">
        <v>88898661742</v>
      </c>
      <c r="R87" s="5">
        <v>89453546278</v>
      </c>
      <c r="S87" s="5">
        <v>118600025773</v>
      </c>
      <c r="T87" s="5">
        <v>123727140038</v>
      </c>
      <c r="U87" s="5">
        <v>141979420614</v>
      </c>
      <c r="V87" s="5">
        <v>175819267097</v>
      </c>
      <c r="W87" s="5">
        <v>114577569707</v>
      </c>
      <c r="X87" s="5">
        <v>89918675022</v>
      </c>
      <c r="Y87" s="5">
        <v>196962760520</v>
      </c>
      <c r="Z87" s="5">
        <v>124682508724</v>
      </c>
    </row>
    <row r="88" spans="2:26" ht="15.5" x14ac:dyDescent="0.35">
      <c r="C88" t="s">
        <v>115</v>
      </c>
      <c r="D88" s="5">
        <v>12914865248</v>
      </c>
      <c r="E88" s="5">
        <v>73058125983</v>
      </c>
      <c r="F88" s="5">
        <v>14019290695</v>
      </c>
      <c r="G88" s="5">
        <v>52635685066</v>
      </c>
      <c r="I88" s="5">
        <v>73058125983</v>
      </c>
      <c r="J88" s="5">
        <v>1607561884</v>
      </c>
      <c r="K88" s="5">
        <v>16260151746</v>
      </c>
      <c r="L88" s="5">
        <v>10483602125</v>
      </c>
      <c r="M88" s="5">
        <v>5178931661</v>
      </c>
      <c r="N88" s="5">
        <v>1522776907</v>
      </c>
      <c r="O88" s="5">
        <v>2878240746</v>
      </c>
      <c r="P88" s="5">
        <v>5493351785</v>
      </c>
      <c r="Q88" s="5">
        <v>930928752</v>
      </c>
      <c r="R88" s="5">
        <v>1877004003</v>
      </c>
      <c r="S88" s="5">
        <v>5393879132</v>
      </c>
      <c r="T88" s="5">
        <v>1065482000</v>
      </c>
      <c r="U88" s="5">
        <v>219402000</v>
      </c>
      <c r="V88" s="5">
        <v>7017142261</v>
      </c>
      <c r="W88" s="5">
        <v>849133348</v>
      </c>
      <c r="X88" s="5">
        <v>1900803124</v>
      </c>
    </row>
    <row r="89" spans="2:26" ht="15.5" x14ac:dyDescent="0.35">
      <c r="C89" t="s">
        <v>114</v>
      </c>
      <c r="O89" s="5">
        <v>1760695000</v>
      </c>
      <c r="P89" s="5">
        <v>434430000</v>
      </c>
      <c r="Q89" s="5">
        <v>9111030000</v>
      </c>
      <c r="R89" s="5">
        <v>13570360000</v>
      </c>
      <c r="V89" s="5">
        <v>2245616814</v>
      </c>
    </row>
    <row r="90" spans="2:26" ht="15.5" x14ac:dyDescent="0.35">
      <c r="C90" t="s">
        <v>116</v>
      </c>
      <c r="D90" s="5">
        <v>200891987079</v>
      </c>
      <c r="E90" s="5">
        <v>166397489899</v>
      </c>
      <c r="F90" s="5">
        <v>175822456029</v>
      </c>
      <c r="G90" s="5">
        <v>190243952882</v>
      </c>
      <c r="I90" s="5">
        <v>166397489899</v>
      </c>
      <c r="J90" s="5">
        <v>146078172823</v>
      </c>
      <c r="K90" s="5">
        <v>125188210296</v>
      </c>
      <c r="L90" s="5">
        <v>131206745994</v>
      </c>
      <c r="M90" s="5">
        <v>82558442884</v>
      </c>
      <c r="N90" s="5">
        <v>75849370883</v>
      </c>
      <c r="O90" s="5">
        <v>153531617016</v>
      </c>
      <c r="P90" s="5">
        <v>90802916449</v>
      </c>
      <c r="Q90" s="5">
        <v>88898661742</v>
      </c>
      <c r="R90" s="5">
        <v>89453546278</v>
      </c>
      <c r="S90" s="5">
        <v>118600025773</v>
      </c>
      <c r="T90" s="5">
        <v>123727140038</v>
      </c>
      <c r="U90" s="5">
        <v>141979420614</v>
      </c>
      <c r="V90" s="5">
        <v>175819267097</v>
      </c>
      <c r="W90" s="5">
        <v>114577569707</v>
      </c>
      <c r="X90" s="5">
        <v>89918675022</v>
      </c>
      <c r="Y90" s="5">
        <v>196962760520</v>
      </c>
      <c r="Z90" s="5">
        <v>124682508724</v>
      </c>
    </row>
    <row r="91" spans="2:26" ht="15.5" x14ac:dyDescent="0.35">
      <c r="C91" t="s">
        <v>117</v>
      </c>
      <c r="D91" s="5">
        <v>1189510000</v>
      </c>
      <c r="E91" s="5">
        <v>1174740000</v>
      </c>
      <c r="F91" s="5">
        <v>30059835</v>
      </c>
      <c r="G91" s="5">
        <v>1116098373</v>
      </c>
      <c r="I91" s="5">
        <v>1174740000</v>
      </c>
      <c r="J91" s="5">
        <v>1885700000</v>
      </c>
      <c r="K91" s="5">
        <v>3520272000</v>
      </c>
      <c r="L91" s="5">
        <v>295024946</v>
      </c>
      <c r="M91" s="5">
        <v>4362925</v>
      </c>
      <c r="N91" s="5">
        <v>3965747384</v>
      </c>
      <c r="O91" s="5">
        <v>254511137</v>
      </c>
      <c r="P91" s="5">
        <v>2252272616</v>
      </c>
      <c r="Q91" s="5">
        <v>273506929</v>
      </c>
      <c r="R91" s="5">
        <v>306587942</v>
      </c>
      <c r="S91" s="5">
        <v>161737510</v>
      </c>
      <c r="T91" s="5">
        <v>790000000</v>
      </c>
      <c r="V91" s="5">
        <v>5095496014</v>
      </c>
      <c r="W91" s="5">
        <v>4545797447</v>
      </c>
      <c r="X91" s="5">
        <v>4158879344</v>
      </c>
      <c r="Y91" s="5">
        <v>5330937180</v>
      </c>
      <c r="Z91" s="5">
        <v>3121275803</v>
      </c>
    </row>
    <row r="92" spans="2:26" ht="15.5" x14ac:dyDescent="0.35">
      <c r="C92" t="s">
        <v>118</v>
      </c>
      <c r="D92" s="5">
        <v>1189510000</v>
      </c>
      <c r="E92" s="5">
        <v>1174740000</v>
      </c>
      <c r="F92" s="5">
        <v>30059835</v>
      </c>
      <c r="G92" s="5">
        <v>1116098373</v>
      </c>
      <c r="I92" s="5">
        <v>1174740000</v>
      </c>
      <c r="J92" s="5">
        <v>1885700000</v>
      </c>
      <c r="K92" s="5">
        <v>3520272000</v>
      </c>
      <c r="L92" s="5">
        <v>295024946</v>
      </c>
      <c r="M92" s="5">
        <v>4362925</v>
      </c>
      <c r="N92" s="5">
        <v>3965747384</v>
      </c>
      <c r="O92" s="5">
        <v>254511137</v>
      </c>
      <c r="P92" s="5">
        <v>2252272616</v>
      </c>
      <c r="Q92" s="5">
        <v>273506929</v>
      </c>
      <c r="R92" s="5">
        <v>306587942</v>
      </c>
      <c r="S92" s="5">
        <v>161737510</v>
      </c>
      <c r="T92" s="5">
        <v>790000000</v>
      </c>
      <c r="V92" s="5">
        <v>5095496014</v>
      </c>
      <c r="W92" s="5">
        <v>4545797447</v>
      </c>
      <c r="X92" s="5">
        <v>4158879344</v>
      </c>
      <c r="Y92" s="5">
        <v>5330937180</v>
      </c>
      <c r="Z92" s="5">
        <v>3121275803</v>
      </c>
    </row>
    <row r="93" spans="2:26" ht="15.5" x14ac:dyDescent="0.35">
      <c r="C93" t="s">
        <v>119</v>
      </c>
      <c r="D93" s="5">
        <v>392395435437</v>
      </c>
      <c r="E93" s="5">
        <v>333349867927</v>
      </c>
      <c r="F93" s="5">
        <v>275002088662</v>
      </c>
      <c r="G93" s="5">
        <v>434921800249</v>
      </c>
      <c r="I93" s="5">
        <v>333349867927</v>
      </c>
      <c r="J93" s="5">
        <v>189655849537</v>
      </c>
      <c r="K93" s="5">
        <v>194502511715</v>
      </c>
      <c r="L93" s="5">
        <v>255878407170</v>
      </c>
      <c r="M93" s="5">
        <v>167411441784</v>
      </c>
      <c r="N93" s="5">
        <v>273964320018</v>
      </c>
      <c r="O93" s="5">
        <v>370488011177</v>
      </c>
      <c r="P93" s="5">
        <v>128778641537</v>
      </c>
      <c r="Q93" s="5">
        <v>159301167748</v>
      </c>
      <c r="R93" s="5">
        <v>157354192666</v>
      </c>
      <c r="S93" s="5">
        <v>108193612870</v>
      </c>
      <c r="T93" s="5">
        <v>208434322075</v>
      </c>
      <c r="U93" s="5">
        <v>140464144159</v>
      </c>
      <c r="V93" s="5">
        <v>257229052211</v>
      </c>
      <c r="W93" s="5">
        <v>470310785235</v>
      </c>
      <c r="X93" s="5">
        <v>556893664606</v>
      </c>
      <c r="Y93" s="5">
        <v>234313675542</v>
      </c>
      <c r="Z93" s="5">
        <v>1347395155421</v>
      </c>
    </row>
    <row r="94" spans="2:26" ht="15.5" x14ac:dyDescent="0.35">
      <c r="C94" t="s">
        <v>97</v>
      </c>
      <c r="D94" s="5">
        <v>-9761350043</v>
      </c>
      <c r="E94" s="5">
        <v>-9844069947</v>
      </c>
      <c r="F94" s="5">
        <v>-13937098286</v>
      </c>
      <c r="G94" s="5">
        <v>-13850215732</v>
      </c>
      <c r="I94" s="5">
        <v>-9844069947</v>
      </c>
      <c r="J94" s="5">
        <v>-13814625287</v>
      </c>
      <c r="K94" s="5">
        <v>-87789057956</v>
      </c>
      <c r="L94" s="5">
        <v>-88727183135</v>
      </c>
      <c r="M94" s="5">
        <v>-86322549913</v>
      </c>
      <c r="N94" s="5">
        <v>-91085620771</v>
      </c>
      <c r="O94" s="5">
        <v>-96775474309</v>
      </c>
      <c r="P94" s="5">
        <v>-91382276600</v>
      </c>
      <c r="Q94" s="5">
        <v>-12617457073</v>
      </c>
      <c r="R94" s="5">
        <v>-15489211815</v>
      </c>
      <c r="S94" s="5">
        <v>-11497614940</v>
      </c>
      <c r="T94" s="5">
        <v>521043488</v>
      </c>
      <c r="U94" s="5">
        <v>547552238</v>
      </c>
      <c r="V94" s="5">
        <v>945183488</v>
      </c>
      <c r="W94" s="5">
        <v>-15564375</v>
      </c>
    </row>
    <row r="95" spans="2:26" ht="15.5" x14ac:dyDescent="0.35">
      <c r="C95" t="s">
        <v>121</v>
      </c>
      <c r="D95" s="5">
        <v>1795345315169</v>
      </c>
      <c r="E95" s="5">
        <v>1886494382059</v>
      </c>
      <c r="F95" s="5">
        <v>1487996397306</v>
      </c>
      <c r="G95" s="5">
        <v>1538900299181</v>
      </c>
      <c r="I95" s="5">
        <v>1886421598934</v>
      </c>
      <c r="J95" s="5">
        <v>1254967433217</v>
      </c>
      <c r="K95" s="5">
        <v>814910480948</v>
      </c>
      <c r="L95" s="5">
        <v>830499000031</v>
      </c>
      <c r="M95" s="5">
        <v>353310177226</v>
      </c>
      <c r="N95" s="5">
        <v>412410310473</v>
      </c>
      <c r="O95" s="5">
        <v>597839130021</v>
      </c>
      <c r="P95" s="5">
        <v>297658998332</v>
      </c>
      <c r="Q95" s="5">
        <v>452019244440</v>
      </c>
      <c r="R95" s="5">
        <v>467637658247</v>
      </c>
      <c r="S95" s="5">
        <v>414761913939</v>
      </c>
      <c r="T95" s="5">
        <v>650517689794</v>
      </c>
      <c r="U95" s="5">
        <v>865831610675</v>
      </c>
      <c r="V95" s="5">
        <v>825948822141</v>
      </c>
      <c r="W95" s="5">
        <v>666846887686</v>
      </c>
      <c r="X95" s="5">
        <v>709597600204</v>
      </c>
      <c r="Y95" s="5">
        <v>541001941059</v>
      </c>
      <c r="Z95" s="5">
        <v>1714823924393</v>
      </c>
    </row>
    <row r="96" spans="2:26" ht="15.5" x14ac:dyDescent="0.35">
      <c r="C96" t="s">
        <v>122</v>
      </c>
    </row>
    <row r="97" spans="3:26" ht="15.5" x14ac:dyDescent="0.35">
      <c r="C97" t="s">
        <v>128</v>
      </c>
      <c r="D97" s="5">
        <v>11985949341</v>
      </c>
      <c r="E97" s="5">
        <v>11853598201</v>
      </c>
      <c r="F97" s="5">
        <v>13192005035</v>
      </c>
      <c r="G97" s="5">
        <v>12567633609</v>
      </c>
      <c r="I97" s="5">
        <v>11853598201</v>
      </c>
      <c r="J97" s="5">
        <v>13097888804</v>
      </c>
      <c r="K97" s="5">
        <v>13663448219</v>
      </c>
      <c r="L97" s="5">
        <v>15937880281</v>
      </c>
      <c r="M97" s="5">
        <v>52212216158</v>
      </c>
      <c r="N97" s="5">
        <v>40212065147</v>
      </c>
      <c r="O97" s="5">
        <v>51513949788</v>
      </c>
      <c r="P97" s="5">
        <v>54216965201</v>
      </c>
      <c r="Q97" s="5">
        <v>11369271163</v>
      </c>
      <c r="R97" s="5">
        <v>15486294185</v>
      </c>
      <c r="S97" s="5">
        <v>27965342789</v>
      </c>
      <c r="T97" s="5">
        <v>6223610609</v>
      </c>
      <c r="U97" s="5">
        <v>1234935091</v>
      </c>
      <c r="V97" s="5">
        <v>2533587122</v>
      </c>
      <c r="W97" s="5">
        <v>16625996813</v>
      </c>
      <c r="X97" s="5">
        <v>56801157527</v>
      </c>
      <c r="Y97" s="5">
        <v>116826976175</v>
      </c>
      <c r="Z97" s="5">
        <v>66585646886</v>
      </c>
    </row>
    <row r="98" spans="3:26" ht="15.5" x14ac:dyDescent="0.35">
      <c r="C98" t="s">
        <v>127</v>
      </c>
      <c r="D98" s="5">
        <v>1794007137</v>
      </c>
      <c r="E98" s="5">
        <v>1794007137</v>
      </c>
      <c r="F98" s="5">
        <v>1794007137</v>
      </c>
      <c r="G98" s="5">
        <v>1794007137</v>
      </c>
      <c r="I98" s="5">
        <v>1794007137</v>
      </c>
      <c r="J98" s="5">
        <v>1794007137</v>
      </c>
      <c r="K98" s="5">
        <v>1794007137</v>
      </c>
      <c r="L98" s="5">
        <v>1794007137</v>
      </c>
      <c r="M98" s="5">
        <v>1794007137</v>
      </c>
      <c r="N98" s="5">
        <v>1794007137</v>
      </c>
      <c r="O98" s="5">
        <v>1794007137</v>
      </c>
      <c r="P98" s="5">
        <v>1794007137</v>
      </c>
      <c r="Q98" s="5">
        <v>981311177</v>
      </c>
      <c r="R98" s="5">
        <v>981311177</v>
      </c>
      <c r="S98" s="5">
        <v>981311177</v>
      </c>
      <c r="T98" s="5">
        <v>981311177</v>
      </c>
      <c r="U98" s="5">
        <v>981311177</v>
      </c>
      <c r="V98" s="5">
        <v>981311177</v>
      </c>
      <c r="W98" s="5">
        <v>981311177</v>
      </c>
      <c r="X98" s="5">
        <v>981311177</v>
      </c>
      <c r="Y98" s="5">
        <v>2345311177</v>
      </c>
      <c r="Z98" s="5">
        <v>2235311177</v>
      </c>
    </row>
    <row r="99" spans="3:26" ht="15.5" x14ac:dyDescent="0.35">
      <c r="C99" t="s">
        <v>126</v>
      </c>
      <c r="D99" s="5">
        <v>1593852430196</v>
      </c>
      <c r="E99" s="5">
        <v>1577559662639</v>
      </c>
      <c r="F99" s="5">
        <v>1533635523196</v>
      </c>
      <c r="G99" s="5">
        <v>1503974211269</v>
      </c>
      <c r="I99" s="5">
        <v>1577559662639</v>
      </c>
      <c r="J99" s="5">
        <v>1475591928649</v>
      </c>
      <c r="K99" s="5">
        <v>1397641095848</v>
      </c>
      <c r="L99" s="5">
        <v>1254871539583</v>
      </c>
      <c r="M99" s="5">
        <v>1165659949983</v>
      </c>
      <c r="N99" s="5">
        <v>1115768297113</v>
      </c>
      <c r="O99" s="5">
        <v>1063118620711</v>
      </c>
      <c r="P99" s="5">
        <v>928656308043</v>
      </c>
      <c r="Q99" s="5">
        <v>803665227329</v>
      </c>
      <c r="R99" s="5">
        <v>753802085246</v>
      </c>
      <c r="S99" s="5">
        <v>711868978631</v>
      </c>
      <c r="T99" s="5">
        <v>677473284056</v>
      </c>
      <c r="U99" s="5">
        <v>309819502723</v>
      </c>
      <c r="V99" s="5">
        <v>320878076916</v>
      </c>
      <c r="W99" s="5">
        <v>253003551355</v>
      </c>
      <c r="X99" s="5">
        <v>246469275174</v>
      </c>
      <c r="Y99" s="5">
        <v>255836745163</v>
      </c>
      <c r="Z99" s="5">
        <v>284867683810</v>
      </c>
    </row>
    <row r="100" spans="3:26" ht="15.5" x14ac:dyDescent="0.35">
      <c r="C100" t="s">
        <v>133</v>
      </c>
      <c r="D100" s="5">
        <v>1617653899683</v>
      </c>
      <c r="E100" s="5">
        <v>1609210459543</v>
      </c>
      <c r="F100" s="5">
        <v>1558582106289</v>
      </c>
      <c r="G100" s="5">
        <v>1528296422936</v>
      </c>
      <c r="I100" s="5">
        <v>1609210459543</v>
      </c>
      <c r="J100" s="5">
        <v>1500444395511</v>
      </c>
      <c r="K100" s="5">
        <v>1413098551204</v>
      </c>
      <c r="L100" s="5">
        <v>1275947579055</v>
      </c>
      <c r="M100" s="5">
        <v>1230668839196</v>
      </c>
      <c r="N100" s="5">
        <v>1175726161176</v>
      </c>
      <c r="O100" s="5">
        <v>1160739039974</v>
      </c>
      <c r="P100" s="5">
        <v>1054202758662</v>
      </c>
      <c r="Q100" s="5">
        <v>834935476025</v>
      </c>
      <c r="R100" s="5">
        <v>789972211663</v>
      </c>
      <c r="S100" s="5">
        <v>769172269318</v>
      </c>
      <c r="T100" s="5">
        <v>704104880151</v>
      </c>
      <c r="U100" s="5">
        <v>325665008477</v>
      </c>
      <c r="V100" s="5">
        <v>338022234701</v>
      </c>
      <c r="W100" s="5">
        <v>310615788324</v>
      </c>
      <c r="X100" s="5">
        <v>364972012548</v>
      </c>
      <c r="Y100" s="5">
        <v>429735143036</v>
      </c>
      <c r="Z100" s="5">
        <v>377956370665</v>
      </c>
    </row>
    <row r="101" spans="3:26" ht="15.5" x14ac:dyDescent="0.35">
      <c r="C101" t="s">
        <v>134</v>
      </c>
      <c r="D101" s="5">
        <v>3412999214852</v>
      </c>
      <c r="E101" s="5">
        <v>3495704841602</v>
      </c>
      <c r="F101" s="5">
        <v>3046578503595</v>
      </c>
      <c r="G101" s="5">
        <v>3067196722117</v>
      </c>
      <c r="I101" s="5">
        <v>3495632058477</v>
      </c>
      <c r="J101" s="5">
        <v>2755411828728</v>
      </c>
      <c r="K101" s="5">
        <v>2228009032152</v>
      </c>
      <c r="L101" s="5">
        <v>2106446579086</v>
      </c>
      <c r="M101" s="5">
        <v>1583979016422</v>
      </c>
      <c r="N101" s="5">
        <v>1588136471649</v>
      </c>
      <c r="O101" s="5">
        <v>1758578169995</v>
      </c>
      <c r="P101" s="5">
        <v>1351861756994</v>
      </c>
      <c r="Q101" s="5">
        <v>1286954720465</v>
      </c>
      <c r="R101" s="5">
        <v>1257609869910</v>
      </c>
      <c r="S101" s="5">
        <v>1183934183257</v>
      </c>
      <c r="T101" s="5">
        <v>1354622569945</v>
      </c>
      <c r="U101" s="5">
        <v>1191496619152</v>
      </c>
      <c r="V101" s="5">
        <v>1163971056842</v>
      </c>
      <c r="W101" s="5">
        <v>977462676010</v>
      </c>
      <c r="X101" s="5">
        <v>1074569612752</v>
      </c>
      <c r="Y101" s="5">
        <v>970737084095</v>
      </c>
      <c r="Z101" s="5">
        <v>2092780295058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1809812226388</v>
      </c>
      <c r="E104" s="5">
        <v>1914240153638</v>
      </c>
      <c r="F104" s="5">
        <v>1213169831154</v>
      </c>
      <c r="G104" s="5">
        <v>1411338724041</v>
      </c>
      <c r="I104" s="5">
        <v>1914240153638</v>
      </c>
      <c r="J104" s="5">
        <v>1141681972708</v>
      </c>
      <c r="K104" s="5">
        <v>794243185564</v>
      </c>
      <c r="L104" s="5">
        <v>953526289429</v>
      </c>
      <c r="M104" s="5">
        <v>727757214191</v>
      </c>
      <c r="N104" s="5">
        <v>676672074796</v>
      </c>
      <c r="O104" s="5">
        <v>759246184010</v>
      </c>
      <c r="P104" s="5">
        <v>382679320708</v>
      </c>
      <c r="Q104" s="5">
        <v>392632933617</v>
      </c>
      <c r="R104" s="5">
        <v>377013051111</v>
      </c>
      <c r="S104" s="5">
        <v>341082784842</v>
      </c>
      <c r="T104" s="5">
        <v>462845556161</v>
      </c>
      <c r="U104" s="5">
        <v>289689021437</v>
      </c>
      <c r="V104" s="5">
        <v>356946246804</v>
      </c>
      <c r="W104" s="5">
        <v>220681090241</v>
      </c>
      <c r="X104" s="5">
        <v>419815817120</v>
      </c>
      <c r="Y104" s="5">
        <v>488515367520</v>
      </c>
      <c r="Z104" s="5">
        <v>1913424083846</v>
      </c>
    </row>
    <row r="105" spans="3:26" ht="15.5" x14ac:dyDescent="0.35">
      <c r="C105" t="s">
        <v>138</v>
      </c>
    </row>
    <row r="106" spans="3:26" ht="15.5" x14ac:dyDescent="0.35">
      <c r="C106" t="s">
        <v>139</v>
      </c>
      <c r="D106" s="5">
        <v>263499478187</v>
      </c>
      <c r="E106" s="5">
        <v>327966226193</v>
      </c>
      <c r="F106" s="5">
        <v>276235542574</v>
      </c>
      <c r="G106" s="5">
        <v>246125599941</v>
      </c>
      <c r="I106" s="5">
        <v>327966226193</v>
      </c>
      <c r="J106" s="5">
        <v>112945453955</v>
      </c>
      <c r="K106" s="5">
        <v>173100349997</v>
      </c>
      <c r="L106" s="5">
        <v>432835066973</v>
      </c>
      <c r="M106" s="5">
        <v>440040577512</v>
      </c>
      <c r="N106" s="5">
        <v>402832910131</v>
      </c>
      <c r="O106" s="5">
        <v>522554900249</v>
      </c>
      <c r="P106" s="5">
        <v>273087124463</v>
      </c>
      <c r="Q106" s="5">
        <v>333398046528</v>
      </c>
      <c r="R106" s="5">
        <v>303947851389</v>
      </c>
      <c r="S106" s="5">
        <v>296325888101</v>
      </c>
      <c r="T106" s="5">
        <v>377163670664</v>
      </c>
      <c r="U106" s="5">
        <v>252343313049</v>
      </c>
      <c r="V106" s="5">
        <v>319703199880</v>
      </c>
      <c r="W106" s="5">
        <v>195479373016</v>
      </c>
      <c r="X106" s="5">
        <v>377022637832</v>
      </c>
      <c r="Y106" s="5">
        <v>417472825717</v>
      </c>
      <c r="Z106" s="5">
        <v>1290538029351</v>
      </c>
    </row>
    <row r="107" spans="3:26" ht="15.5" x14ac:dyDescent="0.35">
      <c r="C107" t="s">
        <v>140</v>
      </c>
      <c r="Y107" s="5">
        <v>1272740647</v>
      </c>
      <c r="Z107" s="5">
        <v>2974802569</v>
      </c>
    </row>
    <row r="108" spans="3:26" ht="15.5" x14ac:dyDescent="0.35">
      <c r="C108" t="s">
        <v>141</v>
      </c>
      <c r="D108" s="5">
        <v>12914865248</v>
      </c>
      <c r="E108" s="5">
        <v>73058125983</v>
      </c>
      <c r="F108" s="5">
        <v>14019290695</v>
      </c>
      <c r="G108" s="5">
        <v>52635685066</v>
      </c>
      <c r="I108" s="5">
        <v>73058125983</v>
      </c>
      <c r="J108" s="5">
        <v>1607561884</v>
      </c>
      <c r="K108" s="5">
        <v>16260151746</v>
      </c>
      <c r="L108" s="5">
        <v>10483602125</v>
      </c>
      <c r="M108" s="5">
        <v>5178931661</v>
      </c>
      <c r="N108" s="5">
        <v>1522776907</v>
      </c>
      <c r="O108" s="5">
        <v>4638935746</v>
      </c>
      <c r="P108" s="5">
        <v>5927781785</v>
      </c>
      <c r="Q108" s="5">
        <v>10041958752</v>
      </c>
      <c r="R108" s="5">
        <v>15447364003</v>
      </c>
      <c r="S108" s="5">
        <v>5393879132</v>
      </c>
      <c r="T108" s="5">
        <v>1065482000</v>
      </c>
      <c r="U108" s="5">
        <v>219402000</v>
      </c>
      <c r="V108" s="5">
        <v>9262759075</v>
      </c>
      <c r="W108" s="5">
        <v>849133348</v>
      </c>
      <c r="X108" s="5">
        <v>1900803124</v>
      </c>
      <c r="Y108" s="5">
        <v>1272740647</v>
      </c>
      <c r="Z108" s="5">
        <v>2974802569</v>
      </c>
    </row>
    <row r="109" spans="3:26" ht="15.5" x14ac:dyDescent="0.35">
      <c r="C109" t="s">
        <v>146</v>
      </c>
      <c r="D109" s="5">
        <v>1375050825784</v>
      </c>
      <c r="E109" s="5">
        <v>1320991597554</v>
      </c>
      <c r="F109" s="5">
        <v>648798134046</v>
      </c>
      <c r="G109" s="5">
        <v>906960144672</v>
      </c>
      <c r="I109" s="5">
        <v>1320991597554</v>
      </c>
      <c r="J109" s="5">
        <v>787937559909</v>
      </c>
      <c r="K109" s="5">
        <v>405136432192</v>
      </c>
      <c r="L109" s="5">
        <v>331570992439</v>
      </c>
      <c r="M109" s="5">
        <v>153112782688</v>
      </c>
    </row>
    <row r="110" spans="3:26" ht="15.5" x14ac:dyDescent="0.35">
      <c r="C110" t="s">
        <v>143</v>
      </c>
      <c r="D110" s="5">
        <v>708960260</v>
      </c>
      <c r="E110" s="5">
        <v>1127817167</v>
      </c>
      <c r="F110" s="5">
        <v>8914017039</v>
      </c>
      <c r="G110" s="5">
        <v>1938586026</v>
      </c>
      <c r="I110" s="5">
        <v>1127817167</v>
      </c>
      <c r="J110" s="5">
        <v>1863375098</v>
      </c>
      <c r="K110" s="5">
        <v>27215455175</v>
      </c>
      <c r="L110" s="5">
        <v>46477590952</v>
      </c>
      <c r="M110" s="5">
        <v>1211944496</v>
      </c>
      <c r="N110" s="5">
        <v>1826962588</v>
      </c>
      <c r="O110" s="5">
        <v>3747745467</v>
      </c>
      <c r="P110" s="5">
        <v>5013963320</v>
      </c>
      <c r="Q110" s="5">
        <v>1481750080</v>
      </c>
      <c r="R110" s="5">
        <v>926898379</v>
      </c>
      <c r="S110" s="5">
        <v>1137515543</v>
      </c>
      <c r="T110" s="5">
        <v>1129853787</v>
      </c>
      <c r="U110" s="5">
        <v>2844840927</v>
      </c>
      <c r="V110" s="5">
        <v>1108962690</v>
      </c>
      <c r="W110" s="5">
        <v>5323674964</v>
      </c>
      <c r="X110" s="5">
        <v>7019337231</v>
      </c>
      <c r="Y110" s="5">
        <v>6588010178</v>
      </c>
      <c r="Z110" s="5">
        <v>15427377100</v>
      </c>
    </row>
    <row r="111" spans="3:26" ht="15.5" x14ac:dyDescent="0.35">
      <c r="C111" t="s">
        <v>129</v>
      </c>
      <c r="D111" s="5">
        <v>29701216087</v>
      </c>
      <c r="E111" s="5">
        <v>47236030775</v>
      </c>
      <c r="F111" s="5">
        <v>31291704088</v>
      </c>
      <c r="G111" s="5">
        <v>29585565942</v>
      </c>
      <c r="I111" s="5">
        <v>47236030775</v>
      </c>
      <c r="J111" s="5">
        <v>33929560863</v>
      </c>
      <c r="K111" s="5">
        <v>41468570280</v>
      </c>
      <c r="L111" s="5">
        <v>26040413158</v>
      </c>
      <c r="M111" s="5">
        <v>22523117434</v>
      </c>
      <c r="N111" s="5">
        <v>20052457040</v>
      </c>
      <c r="O111" s="5">
        <v>30013522658</v>
      </c>
      <c r="P111" s="5">
        <v>24492287596</v>
      </c>
      <c r="Q111" s="5">
        <v>22957176989</v>
      </c>
      <c r="R111" s="5">
        <v>14476106750</v>
      </c>
      <c r="S111" s="5">
        <v>24270279344</v>
      </c>
      <c r="T111" s="5">
        <v>19152774685</v>
      </c>
      <c r="U111" s="5">
        <v>13868556035</v>
      </c>
      <c r="V111" s="5">
        <v>11235860582</v>
      </c>
      <c r="W111" s="5">
        <v>10830998954</v>
      </c>
      <c r="X111" s="5">
        <v>9989883707</v>
      </c>
      <c r="Y111" s="5">
        <v>63181790978</v>
      </c>
      <c r="Z111" s="5">
        <v>46033874826</v>
      </c>
    </row>
    <row r="112" spans="3:26" ht="15.5" x14ac:dyDescent="0.35">
      <c r="C112" t="s">
        <v>147</v>
      </c>
    </row>
    <row r="113" spans="3:26" ht="15.5" x14ac:dyDescent="0.35">
      <c r="C113" t="s">
        <v>1068</v>
      </c>
      <c r="Z113" s="5">
        <v>558450000000</v>
      </c>
    </row>
    <row r="114" spans="3:26" ht="15.5" x14ac:dyDescent="0.35">
      <c r="C114" t="s">
        <v>479</v>
      </c>
      <c r="D114" s="5">
        <v>130500000005</v>
      </c>
      <c r="E114" s="5">
        <v>122000000000</v>
      </c>
      <c r="F114" s="5">
        <v>359249999667</v>
      </c>
      <c r="G114" s="5">
        <v>204722222222</v>
      </c>
      <c r="I114" s="5">
        <v>122000000000</v>
      </c>
      <c r="J114" s="5">
        <v>207222222222</v>
      </c>
      <c r="K114" s="5">
        <v>110555555556</v>
      </c>
      <c r="L114" s="5">
        <v>42777777778</v>
      </c>
      <c r="M114" s="5">
        <v>15555555556</v>
      </c>
    </row>
    <row r="115" spans="3:26" ht="15.5" x14ac:dyDescent="0.35">
      <c r="C115" t="s">
        <v>152</v>
      </c>
      <c r="D115" s="5">
        <v>31555555551</v>
      </c>
      <c r="E115" s="5">
        <v>55722222222</v>
      </c>
      <c r="F115" s="5">
        <v>138488888889</v>
      </c>
      <c r="G115" s="5">
        <v>91666666667</v>
      </c>
      <c r="I115" s="5">
        <v>55722222222</v>
      </c>
      <c r="J115" s="5">
        <v>81666666667</v>
      </c>
      <c r="K115" s="5">
        <v>41666666667</v>
      </c>
      <c r="L115" s="5">
        <v>19444444445</v>
      </c>
      <c r="M115" s="5">
        <v>23569203297</v>
      </c>
      <c r="N115" s="5">
        <v>164378940421</v>
      </c>
      <c r="O115" s="5">
        <v>129376504061</v>
      </c>
      <c r="Z115" s="5">
        <v>558450000000</v>
      </c>
    </row>
    <row r="116" spans="3:26" ht="15.5" x14ac:dyDescent="0.35">
      <c r="C116" t="s">
        <v>153</v>
      </c>
      <c r="D116" s="5">
        <v>179494626508</v>
      </c>
      <c r="E116" s="5">
        <v>171157796634</v>
      </c>
      <c r="F116" s="5">
        <v>412364026801</v>
      </c>
      <c r="G116" s="5">
        <v>256726840544</v>
      </c>
      <c r="I116" s="5">
        <v>171157796634</v>
      </c>
      <c r="J116" s="5">
        <v>257588888920</v>
      </c>
      <c r="K116" s="5">
        <v>159983562007</v>
      </c>
      <c r="L116" s="5">
        <v>93077408679</v>
      </c>
      <c r="M116" s="5">
        <v>68124488866</v>
      </c>
      <c r="N116" s="5">
        <v>64579561189</v>
      </c>
      <c r="O116" s="5">
        <v>81941364575</v>
      </c>
      <c r="P116" s="5">
        <v>73206033888</v>
      </c>
      <c r="Q116" s="5">
        <v>49042374672</v>
      </c>
      <c r="R116" s="5">
        <v>48473858679</v>
      </c>
      <c r="S116" s="5">
        <v>38441398438</v>
      </c>
      <c r="T116" s="5">
        <v>21329298493</v>
      </c>
      <c r="U116" s="5">
        <v>17395078697</v>
      </c>
      <c r="V116" s="5">
        <v>14100347571</v>
      </c>
      <c r="W116" s="5">
        <v>11408913884</v>
      </c>
      <c r="X116" s="5">
        <v>9040508552</v>
      </c>
      <c r="Y116" s="5">
        <v>7936044340</v>
      </c>
      <c r="Z116" s="5">
        <v>6142972481</v>
      </c>
    </row>
    <row r="117" spans="3:26" ht="15.5" x14ac:dyDescent="0.35">
      <c r="C117" t="s">
        <v>154</v>
      </c>
      <c r="D117" s="5">
        <v>179494626508</v>
      </c>
      <c r="E117" s="5">
        <v>171157796634</v>
      </c>
      <c r="F117" s="5">
        <v>412364026801</v>
      </c>
      <c r="G117" s="5">
        <v>256726840544</v>
      </c>
      <c r="I117" s="5">
        <v>171157796634</v>
      </c>
      <c r="J117" s="5">
        <v>257588888920</v>
      </c>
      <c r="K117" s="5">
        <v>159983562007</v>
      </c>
      <c r="L117" s="5">
        <v>93077408679</v>
      </c>
      <c r="M117" s="5">
        <v>68124488866</v>
      </c>
      <c r="N117" s="5">
        <v>64579561189</v>
      </c>
      <c r="O117" s="5">
        <v>81941364575</v>
      </c>
      <c r="P117" s="5">
        <v>73206033888</v>
      </c>
      <c r="Q117" s="5">
        <v>49042374672</v>
      </c>
      <c r="R117" s="5">
        <v>48473858679</v>
      </c>
      <c r="S117" s="5">
        <v>38441398438</v>
      </c>
      <c r="T117" s="5">
        <v>21329298493</v>
      </c>
      <c r="U117" s="5">
        <v>17395078697</v>
      </c>
      <c r="V117" s="5">
        <v>14100347571</v>
      </c>
      <c r="W117" s="5">
        <v>11408913884</v>
      </c>
      <c r="X117" s="5">
        <v>9040508552</v>
      </c>
      <c r="Y117" s="5">
        <v>7936044340</v>
      </c>
      <c r="Z117" s="5">
        <v>6142972481</v>
      </c>
    </row>
    <row r="118" spans="3:26" ht="15.5" x14ac:dyDescent="0.35">
      <c r="C118" t="s">
        <v>156</v>
      </c>
    </row>
    <row r="119" spans="3:26" ht="15.5" x14ac:dyDescent="0.35">
      <c r="C119" t="s">
        <v>159</v>
      </c>
      <c r="D119" s="5">
        <v>130500000005</v>
      </c>
      <c r="E119" s="5">
        <v>122000000000</v>
      </c>
      <c r="F119" s="5">
        <v>359249999667</v>
      </c>
      <c r="G119" s="5">
        <v>204722222222</v>
      </c>
      <c r="I119" s="5">
        <v>122000000000</v>
      </c>
      <c r="J119" s="5">
        <v>207222222222</v>
      </c>
      <c r="K119" s="5">
        <v>110555555556</v>
      </c>
      <c r="L119" s="5">
        <v>43674051804</v>
      </c>
      <c r="M119" s="5">
        <v>15966627349</v>
      </c>
      <c r="N119" s="5">
        <v>772187989</v>
      </c>
    </row>
    <row r="120" spans="3:26" ht="15.5" x14ac:dyDescent="0.35">
      <c r="C120" t="s">
        <v>160</v>
      </c>
      <c r="D120" s="5">
        <v>1989306852896</v>
      </c>
      <c r="E120" s="5">
        <v>2085397950272</v>
      </c>
      <c r="F120" s="5">
        <v>1625533857955</v>
      </c>
      <c r="G120" s="5">
        <v>1668065564585</v>
      </c>
      <c r="I120" s="5">
        <v>2085397950272</v>
      </c>
      <c r="J120" s="5">
        <v>1399270861628</v>
      </c>
      <c r="K120" s="5">
        <v>954226747571</v>
      </c>
      <c r="L120" s="5">
        <v>1046603698108</v>
      </c>
      <c r="M120" s="5">
        <v>795881703057</v>
      </c>
      <c r="N120" s="5">
        <v>741251635985</v>
      </c>
      <c r="O120" s="5">
        <v>841187548585</v>
      </c>
      <c r="P120" s="5">
        <v>455885354596</v>
      </c>
      <c r="Q120" s="5">
        <v>441675308289</v>
      </c>
      <c r="R120" s="5">
        <v>425486909790</v>
      </c>
      <c r="S120" s="5">
        <v>379524183280</v>
      </c>
      <c r="T120" s="5">
        <v>484174854654</v>
      </c>
      <c r="U120" s="5">
        <v>307084100134</v>
      </c>
      <c r="V120" s="5">
        <v>371046594375</v>
      </c>
      <c r="W120" s="5">
        <v>232090004125</v>
      </c>
      <c r="X120" s="5">
        <v>428856325672</v>
      </c>
      <c r="Y120" s="5">
        <v>496451411860</v>
      </c>
      <c r="Z120" s="5">
        <v>1919567056327</v>
      </c>
    </row>
    <row r="121" spans="3:26" ht="15.5" x14ac:dyDescent="0.35">
      <c r="C121" t="s">
        <v>161</v>
      </c>
    </row>
    <row r="122" spans="3:26" ht="15.5" x14ac:dyDescent="0.35">
      <c r="C122" t="s">
        <v>162</v>
      </c>
      <c r="D122" s="5">
        <v>924250000000</v>
      </c>
      <c r="E122" s="5">
        <v>924250000000</v>
      </c>
      <c r="F122" s="5">
        <v>924250000000</v>
      </c>
      <c r="G122" s="5">
        <v>924250000000</v>
      </c>
      <c r="I122" s="5">
        <v>924250000000</v>
      </c>
      <c r="J122" s="5">
        <v>924250000000</v>
      </c>
      <c r="K122" s="5">
        <v>924250000000</v>
      </c>
      <c r="L122" s="5">
        <v>924250000000</v>
      </c>
      <c r="M122" s="5">
        <v>924250000000</v>
      </c>
      <c r="N122" s="5">
        <v>924250000000</v>
      </c>
      <c r="O122" s="5">
        <v>924250000000</v>
      </c>
      <c r="P122" s="5">
        <v>924250000000</v>
      </c>
      <c r="Q122" s="5">
        <v>820000000000</v>
      </c>
      <c r="R122" s="5">
        <v>820000000000</v>
      </c>
      <c r="S122" s="5">
        <v>820000000000</v>
      </c>
      <c r="T122" s="5">
        <v>820000000000</v>
      </c>
      <c r="U122" s="5">
        <v>820000000000</v>
      </c>
      <c r="V122" s="5">
        <v>820000000000</v>
      </c>
      <c r="W122" s="5">
        <v>820000000000</v>
      </c>
      <c r="X122" s="5">
        <v>820000000000</v>
      </c>
      <c r="Y122" s="5">
        <v>820000000000</v>
      </c>
      <c r="Z122" s="5">
        <v>425286000000</v>
      </c>
    </row>
    <row r="123" spans="3:26" ht="15.5" x14ac:dyDescent="0.35">
      <c r="C123" t="s">
        <v>163</v>
      </c>
      <c r="D123" s="5">
        <v>169474139015</v>
      </c>
      <c r="E123" s="5">
        <v>169474139015</v>
      </c>
      <c r="F123" s="5">
        <v>169474139015</v>
      </c>
      <c r="G123" s="5">
        <v>169474139015</v>
      </c>
      <c r="I123" s="5">
        <v>169474139015</v>
      </c>
      <c r="J123" s="5">
        <v>169474139015</v>
      </c>
      <c r="K123" s="5">
        <v>147632357422</v>
      </c>
      <c r="L123" s="5">
        <v>147499080017</v>
      </c>
      <c r="M123" s="5">
        <v>147022793057</v>
      </c>
      <c r="N123" s="5">
        <v>146861840946</v>
      </c>
      <c r="O123" s="5">
        <v>145212151425</v>
      </c>
      <c r="P123" s="5">
        <v>145212151425</v>
      </c>
      <c r="Q123" s="5">
        <v>56413555015</v>
      </c>
      <c r="R123" s="5">
        <v>56413555015</v>
      </c>
      <c r="S123" s="5">
        <v>56413555015</v>
      </c>
      <c r="T123" s="5">
        <v>56413555015</v>
      </c>
      <c r="U123" s="5">
        <v>56413555015</v>
      </c>
      <c r="V123" s="5">
        <v>56413555015</v>
      </c>
      <c r="W123" s="5">
        <v>56413555015</v>
      </c>
      <c r="X123" s="5">
        <v>56413555015</v>
      </c>
      <c r="Y123" s="5">
        <v>56413555015</v>
      </c>
    </row>
    <row r="124" spans="3:26" ht="15.5" x14ac:dyDescent="0.35">
      <c r="C124" t="s">
        <v>164</v>
      </c>
      <c r="D124" s="5">
        <v>339729572984</v>
      </c>
      <c r="E124" s="5">
        <v>326426822262</v>
      </c>
      <c r="F124" s="5">
        <v>341257604911</v>
      </c>
      <c r="G124" s="5">
        <v>319257234249</v>
      </c>
      <c r="I124" s="5">
        <v>326426822262</v>
      </c>
      <c r="J124" s="5">
        <v>276294783464</v>
      </c>
      <c r="K124" s="5">
        <v>289809100566</v>
      </c>
      <c r="L124" s="5">
        <v>76820984096</v>
      </c>
      <c r="M124" s="5">
        <v>-196852929779</v>
      </c>
      <c r="N124" s="5">
        <v>-133141384511</v>
      </c>
      <c r="O124" s="5">
        <v>-55296055706</v>
      </c>
      <c r="P124" s="5">
        <v>-82103472427</v>
      </c>
      <c r="Q124" s="5">
        <v>-18516685766</v>
      </c>
      <c r="R124" s="5">
        <v>-28801383080</v>
      </c>
      <c r="S124" s="5">
        <v>-60505940098</v>
      </c>
      <c r="T124" s="5">
        <v>-6486883212</v>
      </c>
      <c r="U124" s="5">
        <v>7451411765</v>
      </c>
      <c r="V124" s="5">
        <v>-84434276036</v>
      </c>
      <c r="W124" s="5">
        <v>-131025318755</v>
      </c>
      <c r="X124" s="5">
        <v>-230700267935</v>
      </c>
      <c r="Y124" s="5">
        <v>-402127882780</v>
      </c>
      <c r="Z124" s="5">
        <v>-252072761269</v>
      </c>
    </row>
    <row r="125" spans="3:26" ht="15.5" x14ac:dyDescent="0.35">
      <c r="C125" t="s">
        <v>9</v>
      </c>
      <c r="D125" s="5">
        <v>1423692361956</v>
      </c>
      <c r="E125" s="5">
        <v>1410306891330</v>
      </c>
      <c r="F125" s="5">
        <v>1421044645640</v>
      </c>
      <c r="G125" s="5">
        <v>1399131157532</v>
      </c>
      <c r="I125" s="5">
        <v>1410306891330</v>
      </c>
      <c r="J125" s="5">
        <v>1356204297192</v>
      </c>
      <c r="K125" s="5">
        <v>1273902400032</v>
      </c>
      <c r="L125" s="5">
        <v>1059842880978</v>
      </c>
      <c r="M125" s="5">
        <v>788097313365</v>
      </c>
      <c r="N125" s="5">
        <v>846884835664</v>
      </c>
      <c r="O125" s="5">
        <v>917390621410</v>
      </c>
      <c r="P125" s="5">
        <v>895976402398</v>
      </c>
      <c r="Q125" s="5">
        <v>845279412176</v>
      </c>
      <c r="R125" s="5">
        <v>832122960120</v>
      </c>
      <c r="S125" s="5">
        <v>804409999977</v>
      </c>
      <c r="T125" s="5">
        <v>870447715291</v>
      </c>
      <c r="U125" s="5">
        <v>884412519018</v>
      </c>
      <c r="V125" s="5">
        <v>792924462467</v>
      </c>
      <c r="W125" s="5">
        <v>745372671885</v>
      </c>
      <c r="X125" s="5">
        <v>645713287080</v>
      </c>
      <c r="Y125" s="5">
        <v>474285672235</v>
      </c>
      <c r="Z125" s="5">
        <v>173213238731</v>
      </c>
    </row>
    <row r="126" spans="3:26" ht="15.5" x14ac:dyDescent="0.35">
      <c r="C126" t="s">
        <v>169</v>
      </c>
      <c r="D126" s="5">
        <v>3412999214852</v>
      </c>
      <c r="E126" s="5">
        <v>3495704841602</v>
      </c>
      <c r="F126" s="5">
        <v>3046578503595</v>
      </c>
      <c r="G126" s="5">
        <v>3067196722117</v>
      </c>
      <c r="I126" s="5">
        <v>3495704841602</v>
      </c>
      <c r="J126" s="5">
        <v>2755475158820</v>
      </c>
      <c r="K126" s="5">
        <v>2228129147603</v>
      </c>
      <c r="L126" s="5">
        <v>2106446579086</v>
      </c>
      <c r="M126" s="5">
        <v>1583979016422</v>
      </c>
      <c r="N126" s="5">
        <v>1588136471649</v>
      </c>
      <c r="O126" s="5">
        <v>1758578169995</v>
      </c>
      <c r="P126" s="5">
        <v>1351861756994</v>
      </c>
      <c r="Q126" s="5">
        <v>1286954720465</v>
      </c>
      <c r="R126" s="5">
        <v>1257609869910</v>
      </c>
      <c r="S126" s="5">
        <v>1183934183257</v>
      </c>
      <c r="T126" s="5">
        <v>1354622569945</v>
      </c>
      <c r="U126" s="5">
        <v>1191496619152</v>
      </c>
      <c r="V126" s="5">
        <v>1163971056842</v>
      </c>
      <c r="W126" s="5">
        <v>977462676010</v>
      </c>
      <c r="X126" s="5">
        <v>1074569612752</v>
      </c>
      <c r="Y126" s="5">
        <v>970737084095</v>
      </c>
      <c r="Z126" s="5">
        <v>2092780295058</v>
      </c>
    </row>
    <row r="127" spans="3:26" ht="15.5" x14ac:dyDescent="0.35">
      <c r="C127" t="s">
        <v>170</v>
      </c>
      <c r="D127" s="5">
        <v>9242500000</v>
      </c>
      <c r="E127" s="5">
        <v>9242500000</v>
      </c>
      <c r="F127" s="5">
        <v>9242500000</v>
      </c>
      <c r="G127" s="5">
        <v>9242500000</v>
      </c>
      <c r="I127" s="5">
        <v>9242500000</v>
      </c>
      <c r="J127" s="5">
        <v>9242500000</v>
      </c>
      <c r="K127" s="5">
        <v>9242500000</v>
      </c>
      <c r="L127" s="5">
        <v>9242500000</v>
      </c>
      <c r="M127" s="5">
        <v>9242500000</v>
      </c>
      <c r="N127" s="5">
        <v>9242500000</v>
      </c>
      <c r="O127" s="5">
        <v>9242500000</v>
      </c>
      <c r="P127" s="5">
        <v>9242500000</v>
      </c>
      <c r="Q127" s="5">
        <v>8200000000</v>
      </c>
      <c r="R127" s="5">
        <v>8200000000</v>
      </c>
      <c r="S127" s="5">
        <v>8200000000</v>
      </c>
      <c r="T127" s="5">
        <v>8200000000</v>
      </c>
      <c r="U127" s="5">
        <v>8200000000</v>
      </c>
      <c r="V127" s="5">
        <v>8200000000</v>
      </c>
      <c r="W127" s="5">
        <v>8200000000</v>
      </c>
      <c r="X127" s="5">
        <v>8200000000</v>
      </c>
      <c r="Y127" s="5">
        <v>8200000000</v>
      </c>
      <c r="Z127" s="5">
        <v>425286000</v>
      </c>
    </row>
    <row r="129" spans="2:26" ht="15.5" x14ac:dyDescent="0.35">
      <c r="B129" t="s">
        <v>171</v>
      </c>
      <c r="C129" t="s">
        <v>172</v>
      </c>
      <c r="D129" s="5">
        <v>114338209383</v>
      </c>
      <c r="E129" s="5">
        <v>-292891727203</v>
      </c>
      <c r="F129" s="5">
        <v>103051453704</v>
      </c>
      <c r="G129" s="5">
        <v>-44461590156</v>
      </c>
      <c r="I129" s="5">
        <v>-198085642776</v>
      </c>
      <c r="J129" s="5">
        <v>5316017409</v>
      </c>
      <c r="K129" s="5">
        <v>19242738663</v>
      </c>
      <c r="L129" s="5">
        <v>213020142290</v>
      </c>
      <c r="M129" s="5">
        <v>24267580741</v>
      </c>
      <c r="N129" s="5">
        <v>2779567394</v>
      </c>
      <c r="O129" s="5">
        <v>-60367965848</v>
      </c>
      <c r="P129" s="5">
        <v>6606782082</v>
      </c>
      <c r="Q129" s="5">
        <v>31357855008</v>
      </c>
      <c r="R129" s="5">
        <v>87280999316</v>
      </c>
      <c r="S129" s="5">
        <v>-39316274672</v>
      </c>
      <c r="T129" s="5">
        <v>220244499811</v>
      </c>
      <c r="U129" s="5">
        <v>192924779196</v>
      </c>
      <c r="V129" s="5">
        <v>370214801681</v>
      </c>
      <c r="W129" s="5">
        <v>20585967602</v>
      </c>
      <c r="X129" s="5">
        <v>-34995025328</v>
      </c>
      <c r="Y129" s="5">
        <v>-52402082152</v>
      </c>
      <c r="Z129" s="5">
        <v>213874201718</v>
      </c>
    </row>
    <row r="130" spans="2:26" ht="15.5" x14ac:dyDescent="0.35">
      <c r="C130" t="s">
        <v>173</v>
      </c>
      <c r="D130" s="5">
        <v>492051004962</v>
      </c>
      <c r="E130" s="5">
        <v>566108888772</v>
      </c>
      <c r="F130" s="5">
        <v>610770833834</v>
      </c>
      <c r="G130" s="5">
        <v>612340515351</v>
      </c>
      <c r="I130" s="5">
        <v>2448199695539</v>
      </c>
      <c r="J130" s="5">
        <v>2858445209122</v>
      </c>
      <c r="K130" s="5">
        <v>2491140173311</v>
      </c>
      <c r="L130" s="5">
        <v>2486324568576</v>
      </c>
      <c r="M130" s="5">
        <v>1781066717109</v>
      </c>
      <c r="N130" s="5">
        <v>1550919392393</v>
      </c>
      <c r="O130" s="5">
        <v>1949321476385</v>
      </c>
      <c r="P130" s="5">
        <v>1732220086195</v>
      </c>
      <c r="Q130" s="5">
        <v>1325165452661</v>
      </c>
      <c r="R130" s="5">
        <v>885528858036</v>
      </c>
      <c r="S130" s="5">
        <v>964090758566</v>
      </c>
      <c r="T130" s="5">
        <v>1358489135928</v>
      </c>
      <c r="U130" s="5">
        <v>1588440632099</v>
      </c>
      <c r="V130" s="5">
        <v>1713785076989</v>
      </c>
      <c r="W130" s="5">
        <v>2164576246742</v>
      </c>
      <c r="X130" s="5">
        <v>1902956859819</v>
      </c>
      <c r="Y130" s="5">
        <v>1648522531641</v>
      </c>
      <c r="Z130" s="5">
        <v>3087931920219</v>
      </c>
    </row>
    <row r="131" spans="2:26" ht="15.5" x14ac:dyDescent="0.35">
      <c r="C131" t="s">
        <v>174</v>
      </c>
      <c r="D131" s="5">
        <v>-359482658032</v>
      </c>
      <c r="E131" s="5">
        <v>-843130893936</v>
      </c>
      <c r="F131" s="5">
        <v>-486040200807</v>
      </c>
      <c r="G131" s="5">
        <v>-646244203792</v>
      </c>
      <c r="I131" s="5">
        <v>-2572765485674</v>
      </c>
      <c r="J131" s="5">
        <v>-2791172888911</v>
      </c>
      <c r="K131" s="5">
        <v>-2335539355169</v>
      </c>
      <c r="L131" s="5">
        <v>-2274835755986</v>
      </c>
      <c r="M131" s="5">
        <v>-1750021673144</v>
      </c>
      <c r="N131" s="5">
        <v>-1547313654722</v>
      </c>
      <c r="O131" s="5">
        <v>-2032450343289</v>
      </c>
      <c r="P131" s="5">
        <v>-1719297597035</v>
      </c>
      <c r="Q131" s="5">
        <v>-1280423097898</v>
      </c>
      <c r="R131" s="5">
        <v>-795919573561</v>
      </c>
      <c r="S131" s="5">
        <v>-986026316293</v>
      </c>
      <c r="T131" s="5">
        <v>-1127405584471</v>
      </c>
      <c r="U131" s="5">
        <v>-1365133583024</v>
      </c>
      <c r="V131" s="5">
        <v>-1335712000072</v>
      </c>
      <c r="W131" s="5">
        <v>-2141179581970</v>
      </c>
      <c r="X131" s="5">
        <v>-1879455341444</v>
      </c>
      <c r="Y131" s="5">
        <v>-1642334080742</v>
      </c>
      <c r="Z131" s="5">
        <v>-2711811729358</v>
      </c>
    </row>
    <row r="132" spans="2:26" ht="15.5" x14ac:dyDescent="0.35">
      <c r="C132" t="s">
        <v>96</v>
      </c>
    </row>
    <row r="133" spans="2:26" ht="15.5" x14ac:dyDescent="0.35">
      <c r="C133" t="s">
        <v>1684</v>
      </c>
      <c r="D133" s="5">
        <v>9937618758</v>
      </c>
      <c r="E133" s="5">
        <v>8342295807</v>
      </c>
      <c r="F133" s="5">
        <v>7684744580</v>
      </c>
      <c r="G133" s="5">
        <v>10162650692</v>
      </c>
      <c r="I133" s="5">
        <v>35051283417</v>
      </c>
      <c r="J133" s="5">
        <v>25290745991</v>
      </c>
      <c r="K133" s="5">
        <v>11617648469</v>
      </c>
      <c r="L133" s="5">
        <v>2067836157</v>
      </c>
      <c r="M133" s="5">
        <v>59570197</v>
      </c>
      <c r="N133" s="5">
        <v>139250740</v>
      </c>
      <c r="O133" s="5">
        <v>278808631</v>
      </c>
      <c r="P133" s="5">
        <v>2090162978</v>
      </c>
      <c r="Q133" s="5">
        <v>2476827875</v>
      </c>
      <c r="R133" s="5">
        <v>1681720951</v>
      </c>
      <c r="S133" s="5">
        <v>6122664689</v>
      </c>
      <c r="T133" s="5">
        <v>6832973112</v>
      </c>
      <c r="U133" s="5">
        <v>8434220456</v>
      </c>
      <c r="V133" s="5">
        <v>4663389207</v>
      </c>
      <c r="W133" s="5">
        <v>384000156</v>
      </c>
      <c r="X133" s="5">
        <v>329033104</v>
      </c>
      <c r="Y133" s="5">
        <v>1571813501</v>
      </c>
      <c r="Z133" s="5">
        <v>2165241961</v>
      </c>
    </row>
    <row r="134" spans="2:26" ht="15.5" x14ac:dyDescent="0.35">
      <c r="C134" t="s">
        <v>826</v>
      </c>
      <c r="D134" s="5">
        <v>-31129474561</v>
      </c>
      <c r="E134" s="5">
        <v>-24199629230</v>
      </c>
      <c r="F134" s="5">
        <v>-29386257422</v>
      </c>
      <c r="G134" s="5">
        <v>-20669385457</v>
      </c>
      <c r="I134" s="5">
        <v>-97420183277</v>
      </c>
      <c r="J134" s="5">
        <v>-60858945979</v>
      </c>
      <c r="K134" s="5">
        <v>-53377818299</v>
      </c>
      <c r="L134" s="5">
        <v>-37867505803</v>
      </c>
      <c r="M134" s="5">
        <v>-39644584191</v>
      </c>
      <c r="N134" s="5">
        <v>-26657505902</v>
      </c>
      <c r="O134" s="5">
        <v>-24059120776</v>
      </c>
      <c r="P134" s="5">
        <v>-12254968044</v>
      </c>
      <c r="Q134" s="5">
        <v>-8182975329</v>
      </c>
      <c r="R134" s="5">
        <v>-10643802526</v>
      </c>
      <c r="S134" s="5">
        <v>-14573139649</v>
      </c>
      <c r="T134" s="5">
        <v>-11259142543</v>
      </c>
      <c r="U134" s="5">
        <v>-11214166338</v>
      </c>
      <c r="V134" s="5">
        <v>-6841738885</v>
      </c>
      <c r="W134" s="5">
        <v>-19500597272</v>
      </c>
      <c r="X134" s="5">
        <v>-45681824995</v>
      </c>
      <c r="Y134" s="5">
        <v>-21929499775</v>
      </c>
      <c r="Z134" s="5">
        <v>-44781424607</v>
      </c>
    </row>
    <row r="135" spans="2:26" ht="15.5" x14ac:dyDescent="0.35">
      <c r="C135" t="s">
        <v>180</v>
      </c>
      <c r="D135" s="5">
        <v>7969436281</v>
      </c>
      <c r="K135" s="5">
        <v>2432597001</v>
      </c>
      <c r="L135" s="5">
        <v>39924908382</v>
      </c>
      <c r="M135" s="5">
        <v>35692413944</v>
      </c>
      <c r="N135" s="5">
        <v>33330530320</v>
      </c>
      <c r="O135" s="5">
        <v>59893489201</v>
      </c>
      <c r="P135" s="5">
        <v>13501407627</v>
      </c>
      <c r="Q135" s="5">
        <v>8929962413</v>
      </c>
      <c r="R135" s="5">
        <v>17406355059</v>
      </c>
      <c r="T135" s="5">
        <v>12809305547</v>
      </c>
      <c r="V135" s="5">
        <v>3892524681</v>
      </c>
      <c r="W135" s="5">
        <v>16305899946</v>
      </c>
    </row>
    <row r="136" spans="2:26" ht="15.5" x14ac:dyDescent="0.35">
      <c r="C136" t="s">
        <v>2504</v>
      </c>
    </row>
    <row r="137" spans="2:26" ht="15.5" x14ac:dyDescent="0.35">
      <c r="C137" t="s">
        <v>2505</v>
      </c>
    </row>
    <row r="138" spans="2:26" ht="15.5" x14ac:dyDescent="0.35">
      <c r="C138" t="s">
        <v>177</v>
      </c>
      <c r="D138" s="5">
        <v>-5007718025</v>
      </c>
      <c r="E138" s="5">
        <v>-12388616</v>
      </c>
      <c r="F138" s="5">
        <v>22333519</v>
      </c>
      <c r="G138" s="5">
        <v>-51166950</v>
      </c>
      <c r="I138" s="5">
        <v>-11150952781</v>
      </c>
      <c r="J138" s="5">
        <v>-26388102814</v>
      </c>
      <c r="K138" s="5">
        <v>-97030506650</v>
      </c>
      <c r="L138" s="5">
        <v>-2593909036</v>
      </c>
      <c r="M138" s="5">
        <v>-2884863174</v>
      </c>
      <c r="N138" s="5">
        <v>-7638445435</v>
      </c>
      <c r="O138" s="5">
        <v>-13352276000</v>
      </c>
      <c r="P138" s="5">
        <v>-9652309639</v>
      </c>
      <c r="Q138" s="5">
        <v>-16608314714</v>
      </c>
      <c r="R138" s="5">
        <v>-10772558643</v>
      </c>
      <c r="S138" s="5">
        <v>-8930241985</v>
      </c>
      <c r="T138" s="5">
        <v>-20093662762</v>
      </c>
      <c r="U138" s="5">
        <v>-27602323997</v>
      </c>
      <c r="V138" s="5">
        <v>-15055120247</v>
      </c>
      <c r="X138" s="5">
        <v>-13143751812</v>
      </c>
      <c r="Y138" s="5">
        <v>-38232846777</v>
      </c>
      <c r="Z138" s="5">
        <v>-119629806497</v>
      </c>
    </row>
    <row r="139" spans="2:26" ht="15.5" x14ac:dyDescent="0.35">
      <c r="C139" t="s">
        <v>2157</v>
      </c>
      <c r="T139" s="5">
        <v>871475000</v>
      </c>
      <c r="V139" s="5">
        <v>5482670008</v>
      </c>
    </row>
    <row r="140" spans="2:26" ht="15.5" x14ac:dyDescent="0.35">
      <c r="C140" t="s">
        <v>183</v>
      </c>
      <c r="D140" s="5">
        <v>-31856810115</v>
      </c>
      <c r="E140" s="5">
        <v>424175747589</v>
      </c>
      <c r="F140" s="5">
        <v>23258658458</v>
      </c>
      <c r="G140" s="5">
        <v>37975012580</v>
      </c>
      <c r="I140" s="5">
        <v>467747890315</v>
      </c>
      <c r="J140" s="5">
        <v>497369589638</v>
      </c>
      <c r="K140" s="5">
        <v>163828717158</v>
      </c>
      <c r="L140" s="5">
        <v>202667830044</v>
      </c>
      <c r="M140" s="5">
        <v>31932574329</v>
      </c>
      <c r="N140" s="5">
        <v>38798670343</v>
      </c>
      <c r="O140" s="5">
        <v>128087658022</v>
      </c>
      <c r="P140" s="5">
        <v>-52032622197</v>
      </c>
      <c r="Q140" s="5">
        <v>-5405405251</v>
      </c>
      <c r="R140" s="5">
        <v>9486490868</v>
      </c>
      <c r="S140" s="5">
        <v>-33243702868</v>
      </c>
      <c r="T140" s="5">
        <v>32004906250</v>
      </c>
      <c r="Y140" s="5">
        <v>-98851000000</v>
      </c>
      <c r="Z140" s="5">
        <v>9926632</v>
      </c>
    </row>
    <row r="141" spans="2:26" ht="15.5" x14ac:dyDescent="0.35">
      <c r="C141" t="s">
        <v>184</v>
      </c>
      <c r="D141" s="5">
        <v>-42639642917</v>
      </c>
      <c r="E141" s="5">
        <v>256488841988</v>
      </c>
      <c r="F141" s="5">
        <v>-122792393994</v>
      </c>
      <c r="G141" s="5">
        <v>14078899482</v>
      </c>
      <c r="I141" s="5">
        <v>82765113036</v>
      </c>
      <c r="J141" s="5">
        <v>-460593247728</v>
      </c>
      <c r="K141" s="5">
        <v>-232363527792</v>
      </c>
      <c r="L141" s="5">
        <v>-364282658638</v>
      </c>
      <c r="M141" s="5">
        <v>-53058962691</v>
      </c>
      <c r="N141" s="5">
        <v>-52812992283</v>
      </c>
      <c r="O141" s="5">
        <v>-83659670367</v>
      </c>
      <c r="P141" s="5">
        <v>-88191461066</v>
      </c>
      <c r="Q141" s="5">
        <v>-61096081530</v>
      </c>
      <c r="R141" s="5">
        <v>-63295742924</v>
      </c>
      <c r="S141" s="5">
        <v>-34925962011</v>
      </c>
      <c r="T141" s="5">
        <v>-216824103349</v>
      </c>
      <c r="U141" s="5">
        <v>-311189219933</v>
      </c>
      <c r="V141" s="5">
        <v>-38979219996</v>
      </c>
      <c r="W141" s="5">
        <v>-20720137520</v>
      </c>
      <c r="X141" s="5">
        <v>-1336490768</v>
      </c>
      <c r="Y141" s="5">
        <v>-542765450</v>
      </c>
      <c r="Z141" s="5">
        <v>-89714475</v>
      </c>
    </row>
    <row r="142" spans="2:26" ht="15.5" x14ac:dyDescent="0.35">
      <c r="C142" t="s">
        <v>1053</v>
      </c>
      <c r="S142" s="5">
        <v>70690000</v>
      </c>
      <c r="V142" s="5">
        <v>70690000</v>
      </c>
    </row>
    <row r="143" spans="2:26" ht="15.5" x14ac:dyDescent="0.35">
      <c r="C143" t="s">
        <v>226</v>
      </c>
      <c r="D143" s="5">
        <v>-21817800000</v>
      </c>
      <c r="E143" s="5">
        <v>302443300000</v>
      </c>
      <c r="F143" s="5">
        <v>-119425558865</v>
      </c>
      <c r="G143" s="5">
        <v>48755000000</v>
      </c>
      <c r="I143" s="5">
        <v>183017741135</v>
      </c>
      <c r="J143" s="5">
        <v>-372851874340</v>
      </c>
      <c r="K143" s="5">
        <v>-92605408652</v>
      </c>
      <c r="L143" s="5">
        <v>-325851371242</v>
      </c>
      <c r="N143" s="5">
        <v>1037834524</v>
      </c>
      <c r="O143" s="5">
        <v>-2732394879</v>
      </c>
      <c r="P143" s="5">
        <v>2916688500</v>
      </c>
      <c r="R143" s="5">
        <v>-886741355</v>
      </c>
      <c r="S143" s="5">
        <v>10983152446</v>
      </c>
      <c r="T143" s="5">
        <v>-80377508559</v>
      </c>
      <c r="U143" s="5">
        <v>-68550100000</v>
      </c>
      <c r="V143" s="5">
        <v>-132681636</v>
      </c>
      <c r="W143" s="5">
        <v>-1081223713</v>
      </c>
    </row>
    <row r="144" spans="2:26" ht="15.5" x14ac:dyDescent="0.35">
      <c r="C144" t="s">
        <v>221</v>
      </c>
      <c r="F144" s="5">
        <v>34193160000</v>
      </c>
      <c r="G144" s="5">
        <v>-34193160000</v>
      </c>
      <c r="P144" s="5">
        <v>1796815200</v>
      </c>
    </row>
    <row r="145" spans="3:26" ht="15.5" x14ac:dyDescent="0.35">
      <c r="C145" t="s">
        <v>2506</v>
      </c>
      <c r="P145" s="5">
        <v>14786340440</v>
      </c>
    </row>
    <row r="146" spans="3:26" ht="15.5" x14ac:dyDescent="0.35">
      <c r="C146" t="s">
        <v>208</v>
      </c>
      <c r="E146" s="5">
        <v>7207207207</v>
      </c>
      <c r="I146" s="5">
        <v>7207207207</v>
      </c>
      <c r="J146" s="5">
        <v>1062467203</v>
      </c>
      <c r="K146" s="5">
        <v>134000000</v>
      </c>
      <c r="L146" s="5">
        <v>30943184305</v>
      </c>
      <c r="M146" s="5">
        <v>227000000</v>
      </c>
      <c r="N146" s="5">
        <v>1336772727</v>
      </c>
      <c r="P146" s="5">
        <v>237000000</v>
      </c>
      <c r="R146" s="5">
        <v>81250000</v>
      </c>
      <c r="S146" s="5">
        <v>72500000</v>
      </c>
      <c r="T146" s="5">
        <v>383200000</v>
      </c>
      <c r="U146" s="5">
        <v>126000000</v>
      </c>
      <c r="V146" s="5">
        <v>985350000</v>
      </c>
      <c r="W146" s="5">
        <v>138181818</v>
      </c>
      <c r="X146" s="5">
        <v>848636364</v>
      </c>
      <c r="Y146" s="5">
        <v>211000000</v>
      </c>
      <c r="Z146" s="5">
        <v>112000000</v>
      </c>
    </row>
    <row r="147" spans="3:26" ht="15.5" x14ac:dyDescent="0.35">
      <c r="C147" t="s">
        <v>207</v>
      </c>
      <c r="D147" s="5">
        <v>-18597082561</v>
      </c>
      <c r="E147" s="5">
        <v>-50484581791</v>
      </c>
      <c r="F147" s="5">
        <v>-37565160209</v>
      </c>
      <c r="G147" s="5">
        <v>-7493879546</v>
      </c>
      <c r="I147" s="5">
        <v>-106701722135</v>
      </c>
      <c r="J147" s="5">
        <v>-76164967051</v>
      </c>
      <c r="K147" s="5">
        <v>-87465407816</v>
      </c>
      <c r="L147" s="5">
        <v>-56631474951</v>
      </c>
      <c r="M147" s="5">
        <v>-20954768706</v>
      </c>
      <c r="N147" s="5">
        <v>-38400334708</v>
      </c>
      <c r="O147" s="5">
        <v>-69138333226</v>
      </c>
      <c r="P147" s="5">
        <v>-76328174921</v>
      </c>
      <c r="Q147" s="5">
        <v>-61129162543</v>
      </c>
      <c r="R147" s="5">
        <v>-62345401137</v>
      </c>
      <c r="S147" s="5">
        <v>-46680566947</v>
      </c>
      <c r="T147" s="5">
        <v>-136039794790</v>
      </c>
      <c r="U147" s="5">
        <v>-3272225520</v>
      </c>
      <c r="V147" s="5">
        <v>-39902578360</v>
      </c>
      <c r="W147" s="5">
        <v>-19777095625</v>
      </c>
      <c r="X147" s="5">
        <v>-2185127132</v>
      </c>
      <c r="Y147" s="5">
        <v>-643765450</v>
      </c>
      <c r="Z147" s="5">
        <v>-201714475</v>
      </c>
    </row>
    <row r="148" spans="3:26" ht="15.5" x14ac:dyDescent="0.35">
      <c r="C148" t="s">
        <v>209</v>
      </c>
      <c r="J148" s="5">
        <v>-12638873540</v>
      </c>
      <c r="K148" s="5">
        <v>-52426711324</v>
      </c>
      <c r="L148" s="5">
        <v>-12742996750</v>
      </c>
      <c r="M148" s="5">
        <v>-39626641987</v>
      </c>
      <c r="N148" s="5">
        <v>-12576028579</v>
      </c>
      <c r="O148" s="5">
        <v>-13888942262</v>
      </c>
      <c r="P148" s="5">
        <v>-29624765138</v>
      </c>
    </row>
    <row r="149" spans="3:26" ht="15.5" x14ac:dyDescent="0.35">
      <c r="C149" t="s">
        <v>442</v>
      </c>
      <c r="U149" s="5">
        <v>-239492894413</v>
      </c>
      <c r="Y149" s="5">
        <v>-110000000</v>
      </c>
    </row>
    <row r="150" spans="3:26" ht="15.5" x14ac:dyDescent="0.35">
      <c r="C150" t="s">
        <v>1981</v>
      </c>
      <c r="D150" s="5">
        <v>39816954</v>
      </c>
      <c r="E150" s="5">
        <v>-1208010257</v>
      </c>
      <c r="F150" s="5">
        <v>5165080</v>
      </c>
      <c r="G150" s="5">
        <v>1881467079</v>
      </c>
      <c r="I150" s="5">
        <v>710960000</v>
      </c>
      <c r="N150" s="5">
        <v>-3711236247</v>
      </c>
      <c r="O150" s="5">
        <v>2100000000</v>
      </c>
      <c r="P150" s="5">
        <v>-1975365147</v>
      </c>
      <c r="Q150" s="5">
        <v>33081013</v>
      </c>
      <c r="R150" s="5">
        <v>-144850432</v>
      </c>
      <c r="S150" s="5">
        <v>628262490</v>
      </c>
      <c r="T150" s="5">
        <v>-790000000</v>
      </c>
    </row>
    <row r="151" spans="3:26" ht="15.5" x14ac:dyDescent="0.35">
      <c r="C151" t="s">
        <v>2507</v>
      </c>
      <c r="N151" s="5">
        <v>-500000000</v>
      </c>
    </row>
    <row r="152" spans="3:26" ht="15.5" x14ac:dyDescent="0.35">
      <c r="C152" t="s">
        <v>2508</v>
      </c>
      <c r="M152" s="5">
        <v>3334063543</v>
      </c>
    </row>
    <row r="153" spans="3:26" ht="15.5" x14ac:dyDescent="0.35">
      <c r="C153" t="s">
        <v>2319</v>
      </c>
      <c r="E153" s="5">
        <v>-1469073171</v>
      </c>
      <c r="I153" s="5">
        <v>-1469073171</v>
      </c>
    </row>
    <row r="154" spans="3:26" ht="15.5" x14ac:dyDescent="0.35">
      <c r="C154" t="s">
        <v>2509</v>
      </c>
      <c r="M154" s="5">
        <v>3961384459</v>
      </c>
    </row>
    <row r="155" spans="3:26" ht="15.5" x14ac:dyDescent="0.35">
      <c r="C155" t="s">
        <v>1340</v>
      </c>
      <c r="D155" s="5">
        <v>-2264577310</v>
      </c>
      <c r="G155" s="5">
        <v>5129471949</v>
      </c>
    </row>
    <row r="156" spans="3:26" ht="15.5" x14ac:dyDescent="0.35">
      <c r="C156" t="s">
        <v>1078</v>
      </c>
    </row>
    <row r="157" spans="3:26" ht="15.5" x14ac:dyDescent="0.35">
      <c r="C157" t="s">
        <v>241</v>
      </c>
      <c r="D157" s="5">
        <v>-31856810115</v>
      </c>
      <c r="E157" s="5">
        <v>424175747589</v>
      </c>
      <c r="F157" s="5">
        <v>23258658458</v>
      </c>
      <c r="G157" s="5">
        <v>37975012580</v>
      </c>
      <c r="I157" s="5">
        <v>467747890315</v>
      </c>
      <c r="J157" s="5">
        <v>497369589638</v>
      </c>
      <c r="K157" s="5">
        <v>163828717158</v>
      </c>
      <c r="L157" s="5">
        <v>202667830044</v>
      </c>
      <c r="M157" s="5">
        <v>31932574329</v>
      </c>
      <c r="N157" s="5">
        <v>38798670343</v>
      </c>
      <c r="O157" s="5">
        <v>128087658022</v>
      </c>
      <c r="P157" s="5">
        <v>-52032622197</v>
      </c>
      <c r="Q157" s="5">
        <v>-5405405251</v>
      </c>
      <c r="R157" s="5">
        <v>9486490868</v>
      </c>
      <c r="S157" s="5">
        <v>-33243702868</v>
      </c>
      <c r="T157" s="5">
        <v>32004906250</v>
      </c>
      <c r="Y157" s="5">
        <v>-98851000000</v>
      </c>
      <c r="Z157" s="5">
        <v>9926632</v>
      </c>
    </row>
    <row r="158" spans="3:26" ht="15.5" x14ac:dyDescent="0.35">
      <c r="C158" t="s">
        <v>1480</v>
      </c>
      <c r="E158" s="5">
        <v>298000000000</v>
      </c>
      <c r="I158" s="5">
        <v>298000000000</v>
      </c>
      <c r="J158" s="5">
        <v>200000000000</v>
      </c>
      <c r="K158" s="5">
        <v>125000000000</v>
      </c>
      <c r="L158" s="5">
        <v>50000000000</v>
      </c>
    </row>
    <row r="159" spans="3:26" ht="15.5" x14ac:dyDescent="0.35">
      <c r="C159" t="s">
        <v>256</v>
      </c>
      <c r="D159" s="5">
        <v>-10106110942</v>
      </c>
      <c r="E159" s="5">
        <v>-7139480663</v>
      </c>
      <c r="I159" s="5">
        <v>-7139480663</v>
      </c>
      <c r="J159" s="5">
        <v>-118077716338</v>
      </c>
    </row>
    <row r="160" spans="3:26" ht="15.5" x14ac:dyDescent="0.35">
      <c r="C160" t="s">
        <v>245</v>
      </c>
      <c r="E160" s="5">
        <v>-409166666667</v>
      </c>
      <c r="I160" s="5">
        <v>-409166666667</v>
      </c>
      <c r="J160" s="5">
        <v>-63333333334</v>
      </c>
      <c r="K160" s="5">
        <v>-35000000000</v>
      </c>
      <c r="L160" s="5">
        <v>-26666666667</v>
      </c>
    </row>
    <row r="161" spans="2:26" ht="15.5" x14ac:dyDescent="0.35">
      <c r="C161" t="s">
        <v>2510</v>
      </c>
      <c r="Z161" s="5">
        <v>9926632</v>
      </c>
    </row>
    <row r="162" spans="2:26" ht="15.5" x14ac:dyDescent="0.35">
      <c r="C162" t="s">
        <v>276</v>
      </c>
      <c r="Y162" s="5">
        <v>160000000000</v>
      </c>
    </row>
    <row r="163" spans="2:26" ht="15.5" x14ac:dyDescent="0.35">
      <c r="C163" t="s">
        <v>1409</v>
      </c>
      <c r="D163" s="5">
        <v>38392561564</v>
      </c>
      <c r="E163" s="5">
        <v>40588271189</v>
      </c>
      <c r="F163" s="5">
        <v>-38616394371</v>
      </c>
      <c r="G163" s="5">
        <v>99408614503</v>
      </c>
      <c r="I163" s="5">
        <v>53000000000</v>
      </c>
      <c r="M163" s="5">
        <v>3656154754</v>
      </c>
      <c r="N163" s="5">
        <v>-2418369231</v>
      </c>
      <c r="O163" s="5">
        <v>-1288846039</v>
      </c>
      <c r="P163" s="5">
        <v>-4193625452</v>
      </c>
      <c r="Q163" s="5">
        <v>-5405405251</v>
      </c>
      <c r="R163" s="5">
        <v>9486490868</v>
      </c>
      <c r="S163" s="5">
        <v>4328397132</v>
      </c>
      <c r="T163" s="5">
        <v>833346250</v>
      </c>
    </row>
    <row r="164" spans="2:26" ht="15.5" x14ac:dyDescent="0.35">
      <c r="C164" t="s">
        <v>2511</v>
      </c>
      <c r="D164" s="5">
        <v>-60143260737</v>
      </c>
      <c r="E164" s="5">
        <v>-31160413915</v>
      </c>
      <c r="F164" s="5">
        <v>61875052829</v>
      </c>
      <c r="G164" s="5">
        <v>-61433601923</v>
      </c>
      <c r="M164" s="5">
        <v>27682527464</v>
      </c>
      <c r="N164" s="5">
        <v>34942640053</v>
      </c>
      <c r="O164" s="5">
        <v>129376504061</v>
      </c>
      <c r="S164" s="5">
        <v>-37572100000</v>
      </c>
      <c r="T164" s="5">
        <v>31171560000</v>
      </c>
    </row>
    <row r="165" spans="2:26" ht="15.5" x14ac:dyDescent="0.35">
      <c r="C165" t="s">
        <v>1389</v>
      </c>
      <c r="J165" s="5">
        <v>95979511593</v>
      </c>
      <c r="K165" s="5">
        <v>263277405</v>
      </c>
      <c r="L165" s="5">
        <v>876286960</v>
      </c>
      <c r="M165" s="5">
        <v>593892111</v>
      </c>
      <c r="N165" s="5">
        <v>6274399521</v>
      </c>
    </row>
    <row r="166" spans="2:26" ht="15.5" x14ac:dyDescent="0.35">
      <c r="C166" t="s">
        <v>1762</v>
      </c>
      <c r="P166" s="5">
        <v>-47838996745</v>
      </c>
    </row>
    <row r="167" spans="2:26" ht="15.5" x14ac:dyDescent="0.35">
      <c r="C167" t="s">
        <v>2512</v>
      </c>
      <c r="Y167" s="5">
        <v>-258851000000</v>
      </c>
    </row>
    <row r="168" spans="2:26" ht="15.5" x14ac:dyDescent="0.35">
      <c r="C168" t="s">
        <v>278</v>
      </c>
      <c r="D168" s="5">
        <v>39841756351</v>
      </c>
      <c r="E168" s="5">
        <v>387772862374</v>
      </c>
      <c r="F168" s="5">
        <v>3517718168</v>
      </c>
      <c r="G168" s="5">
        <v>7592321906</v>
      </c>
      <c r="I168" s="5">
        <v>352427360575</v>
      </c>
      <c r="J168" s="5">
        <v>42092359319</v>
      </c>
      <c r="K168" s="5">
        <v>-49292071971</v>
      </c>
      <c r="L168" s="5">
        <v>51405313696</v>
      </c>
      <c r="M168" s="5">
        <v>3141192379</v>
      </c>
      <c r="N168" s="5">
        <v>-11234754546</v>
      </c>
      <c r="O168" s="5">
        <v>-15939978193</v>
      </c>
      <c r="P168" s="5">
        <v>-133617301181</v>
      </c>
      <c r="Q168" s="5">
        <v>-35143631773</v>
      </c>
      <c r="R168" s="5">
        <v>33471747260</v>
      </c>
      <c r="S168" s="5">
        <v>-107485939551</v>
      </c>
      <c r="T168" s="5">
        <v>35425302712</v>
      </c>
      <c r="U168" s="5">
        <v>-118264440737</v>
      </c>
      <c r="V168" s="5">
        <v>331235581685</v>
      </c>
      <c r="W168" s="5">
        <v>-134169918</v>
      </c>
      <c r="X168" s="5">
        <v>-36331516096</v>
      </c>
      <c r="Y168" s="5">
        <v>-151795847602</v>
      </c>
      <c r="Z168" s="5">
        <v>213794413875</v>
      </c>
    </row>
    <row r="169" spans="2:26" ht="15.5" x14ac:dyDescent="0.35">
      <c r="C169" t="s">
        <v>279</v>
      </c>
      <c r="D169" s="5">
        <v>405291007109</v>
      </c>
      <c r="F169" s="5">
        <v>49531154405</v>
      </c>
      <c r="G169" s="5">
        <v>-49531154405</v>
      </c>
      <c r="I169" s="5">
        <v>49531154405</v>
      </c>
      <c r="J169" s="5">
        <v>6786815364</v>
      </c>
      <c r="K169" s="5">
        <v>56074605534</v>
      </c>
      <c r="L169" s="5">
        <v>4134530883</v>
      </c>
      <c r="M169" s="5">
        <v>1012185197</v>
      </c>
      <c r="N169" s="5">
        <v>12247337977</v>
      </c>
      <c r="O169" s="5">
        <v>28194475689</v>
      </c>
      <c r="P169" s="5">
        <v>161872912196</v>
      </c>
      <c r="Q169" s="5">
        <v>194256146977</v>
      </c>
      <c r="R169" s="5">
        <v>162331953598</v>
      </c>
      <c r="S169" s="5">
        <v>270344148270</v>
      </c>
      <c r="T169" s="5">
        <v>222544224015</v>
      </c>
      <c r="U169" s="5">
        <v>336958754409</v>
      </c>
      <c r="V169" s="5">
        <v>3539659781</v>
      </c>
      <c r="W169" s="5">
        <v>3720875161</v>
      </c>
      <c r="X169" s="5">
        <v>40234402367</v>
      </c>
      <c r="Y169" s="5">
        <v>204843409985</v>
      </c>
      <c r="Z169" s="5">
        <v>6795451150</v>
      </c>
    </row>
    <row r="170" spans="2:26" ht="15.5" x14ac:dyDescent="0.35">
      <c r="C170" t="s">
        <v>280</v>
      </c>
      <c r="D170" s="5">
        <v>724404356</v>
      </c>
      <c r="E170" s="5">
        <v>2881119540</v>
      </c>
      <c r="F170" s="5">
        <v>451372589</v>
      </c>
      <c r="G170" s="5">
        <v>-70068861</v>
      </c>
      <c r="I170" s="5">
        <v>3332492129</v>
      </c>
      <c r="J170" s="5">
        <v>651979722</v>
      </c>
      <c r="K170" s="5">
        <v>4281801</v>
      </c>
      <c r="L170" s="5">
        <v>534760955</v>
      </c>
      <c r="M170" s="5">
        <v>-18846693</v>
      </c>
      <c r="N170" s="5">
        <v>-398234</v>
      </c>
      <c r="O170" s="5">
        <v>-7159519</v>
      </c>
      <c r="P170" s="5">
        <v>-61135326</v>
      </c>
      <c r="Q170" s="5">
        <v>348683466</v>
      </c>
      <c r="R170" s="5">
        <v>-1547553881</v>
      </c>
      <c r="S170" s="5">
        <v>-526255121</v>
      </c>
      <c r="T170" s="5">
        <v>12374621543</v>
      </c>
      <c r="U170" s="5">
        <v>3849910343</v>
      </c>
      <c r="V170" s="5">
        <v>2183512943</v>
      </c>
      <c r="W170" s="5">
        <v>-47045462</v>
      </c>
      <c r="X170" s="5">
        <v>-182011110</v>
      </c>
      <c r="Y170" s="5">
        <v>-12813160016</v>
      </c>
      <c r="Z170" s="5">
        <v>-15746455040</v>
      </c>
    </row>
    <row r="171" spans="2:26" ht="15.5" x14ac:dyDescent="0.35">
      <c r="C171" t="s">
        <v>282</v>
      </c>
      <c r="D171" s="5">
        <v>445857167816</v>
      </c>
      <c r="E171" s="5">
        <v>390653981914</v>
      </c>
      <c r="F171" s="5">
        <v>3956250208</v>
      </c>
      <c r="G171" s="5">
        <v>7535093594</v>
      </c>
      <c r="I171" s="5">
        <v>405291007109</v>
      </c>
      <c r="J171" s="5">
        <v>49531154405</v>
      </c>
      <c r="K171" s="5">
        <v>6786815364</v>
      </c>
      <c r="L171" s="5">
        <v>56074605534</v>
      </c>
      <c r="M171" s="5">
        <v>4134530883</v>
      </c>
      <c r="N171" s="5">
        <v>1012185197</v>
      </c>
      <c r="O171" s="5">
        <v>12247337977</v>
      </c>
      <c r="P171" s="5">
        <v>28194475689</v>
      </c>
      <c r="Q171" s="5">
        <v>159461198670</v>
      </c>
      <c r="R171" s="5">
        <v>194256146977</v>
      </c>
      <c r="S171" s="5">
        <v>162331953598</v>
      </c>
      <c r="T171" s="5">
        <v>270344148270</v>
      </c>
      <c r="U171" s="5">
        <v>222544224015</v>
      </c>
      <c r="V171" s="5">
        <v>336958754409</v>
      </c>
      <c r="W171" s="5">
        <v>3539659781</v>
      </c>
      <c r="X171" s="5">
        <v>3720875161</v>
      </c>
      <c r="Y171" s="5">
        <v>40234402367</v>
      </c>
      <c r="Z171" s="5">
        <v>204843409985</v>
      </c>
    </row>
    <row r="173" spans="2:26" ht="15.5" x14ac:dyDescent="0.35">
      <c r="B173" t="s">
        <v>283</v>
      </c>
      <c r="C173" t="s">
        <v>11</v>
      </c>
      <c r="D173" s="5">
        <v>9240000000</v>
      </c>
      <c r="E173" s="5">
        <v>9240000000</v>
      </c>
      <c r="F173" s="5">
        <v>9240000000</v>
      </c>
      <c r="G173" s="5">
        <v>9240000000</v>
      </c>
      <c r="I173" s="5">
        <v>9240000000</v>
      </c>
      <c r="J173" s="5">
        <v>9240000000</v>
      </c>
      <c r="K173" s="5">
        <v>9240000000</v>
      </c>
      <c r="L173" s="5">
        <v>9240000000</v>
      </c>
      <c r="M173" s="5">
        <v>9240000000</v>
      </c>
      <c r="N173" s="5">
        <v>9240000000</v>
      </c>
      <c r="O173" s="5">
        <v>9240000000</v>
      </c>
      <c r="P173" s="5">
        <v>9240000000</v>
      </c>
      <c r="Q173" s="6">
        <v>8199999999.999999</v>
      </c>
      <c r="R173" s="6">
        <v>8199999999.999999</v>
      </c>
      <c r="S173" s="6">
        <v>8199999999.999999</v>
      </c>
      <c r="T173" s="6">
        <v>8199999999.999999</v>
      </c>
      <c r="U173" s="6">
        <v>8199999999.999999</v>
      </c>
      <c r="V173" s="6">
        <v>8199999999.999999</v>
      </c>
      <c r="W173" s="6">
        <v>8199999999.999999</v>
      </c>
      <c r="X173" s="6">
        <v>8199999999.999999</v>
      </c>
      <c r="Y173" s="6">
        <v>8199999999.999999</v>
      </c>
      <c r="Z173" s="5">
        <v>430000000</v>
      </c>
    </row>
    <row r="174" spans="2:26" ht="15.5" x14ac:dyDescent="0.35">
      <c r="C174" t="s">
        <v>284</v>
      </c>
      <c r="D174" s="6">
        <v>1.44</v>
      </c>
      <c r="E174" s="6">
        <v>0.9</v>
      </c>
      <c r="F174" s="6">
        <v>2.38</v>
      </c>
      <c r="G174" s="6">
        <v>0.43</v>
      </c>
    </row>
    <row r="175" spans="2:26" ht="15.5" x14ac:dyDescent="0.35">
      <c r="C175" t="s">
        <v>285</v>
      </c>
      <c r="D175" s="6">
        <v>71.53</v>
      </c>
      <c r="E175" s="6">
        <v>136.66999999999999</v>
      </c>
      <c r="F175" s="6">
        <v>44.96</v>
      </c>
      <c r="G175" s="6">
        <v>237.21</v>
      </c>
    </row>
    <row r="176" spans="2:26" ht="15.5" x14ac:dyDescent="0.35">
      <c r="C176" t="s">
        <v>72</v>
      </c>
      <c r="D176" s="6">
        <v>2.0299999999999998</v>
      </c>
      <c r="E176" s="6">
        <v>2.0499999999999998</v>
      </c>
      <c r="F176" s="6">
        <v>1.97</v>
      </c>
      <c r="G176" s="6">
        <v>1.46</v>
      </c>
    </row>
    <row r="177" spans="3:7" ht="15.5" x14ac:dyDescent="0.35">
      <c r="C177" t="s">
        <v>286</v>
      </c>
      <c r="D177" s="5">
        <v>16770000000</v>
      </c>
      <c r="E177" s="5">
        <v>22130000000</v>
      </c>
      <c r="F177" s="5">
        <v>16860000000</v>
      </c>
      <c r="G177" s="5">
        <v>39660000000</v>
      </c>
    </row>
    <row r="178" spans="3:7" ht="15.5" x14ac:dyDescent="0.35">
      <c r="C178" t="s">
        <v>287</v>
      </c>
      <c r="D178" s="6">
        <v>3.9000000000000003E-3</v>
      </c>
      <c r="E178" s="6">
        <v>2.3999999999999998E-3</v>
      </c>
      <c r="F178" s="6">
        <v>7.1999999999999998E-3</v>
      </c>
      <c r="G178" s="6">
        <v>1.2999999999999999E-3</v>
      </c>
    </row>
    <row r="179" spans="3:7" ht="15.5" x14ac:dyDescent="0.35">
      <c r="C179" t="s">
        <v>288</v>
      </c>
      <c r="D179" s="6">
        <v>9.300000000000001E-3</v>
      </c>
      <c r="E179" s="6">
        <v>5.8999999999999999E-3</v>
      </c>
      <c r="F179" s="6">
        <v>1.55E-2</v>
      </c>
      <c r="G179" s="6">
        <v>2.8000000000000004E-3</v>
      </c>
    </row>
    <row r="180" spans="3:7" ht="15.5" x14ac:dyDescent="0.35">
      <c r="C180" t="s">
        <v>289</v>
      </c>
      <c r="D180" s="6">
        <v>8.6999999999999994E-3</v>
      </c>
      <c r="E180" s="6">
        <v>1.1200000000000002E-2</v>
      </c>
      <c r="F180" s="6">
        <v>7.9000000000000008E-3</v>
      </c>
      <c r="G180" s="6">
        <v>2.2200000000000001E-2</v>
      </c>
    </row>
    <row r="181" spans="3:7" ht="15.5" x14ac:dyDescent="0.35">
      <c r="C181" t="s">
        <v>290</v>
      </c>
      <c r="D181" s="6">
        <v>0.6</v>
      </c>
      <c r="E181" s="6">
        <v>0.6</v>
      </c>
      <c r="F181" s="6">
        <v>0.47</v>
      </c>
      <c r="G181" s="6">
        <v>1.77</v>
      </c>
    </row>
    <row r="182" spans="3:7" ht="15.5" x14ac:dyDescent="0.35">
      <c r="C182" t="s">
        <v>291</v>
      </c>
      <c r="D182" s="5">
        <v>1424000000000</v>
      </c>
      <c r="E182" s="5">
        <v>1410000000000</v>
      </c>
      <c r="F182" s="5">
        <v>1421000000000</v>
      </c>
      <c r="G182" s="5">
        <v>1399000000000</v>
      </c>
    </row>
    <row r="183" spans="3:7" ht="15.5" x14ac:dyDescent="0.35">
      <c r="C183" t="s">
        <v>292</v>
      </c>
      <c r="D183" s="6">
        <v>0.67</v>
      </c>
      <c r="E183" s="6">
        <v>0.81</v>
      </c>
      <c r="F183" s="6">
        <v>0.7</v>
      </c>
      <c r="G183" s="6">
        <v>0.67</v>
      </c>
    </row>
    <row r="184" spans="3:7" ht="15.5" x14ac:dyDescent="0.35">
      <c r="C184" t="s">
        <v>293</v>
      </c>
      <c r="D184" s="6">
        <v>154.04</v>
      </c>
      <c r="E184" s="6">
        <v>152.59</v>
      </c>
      <c r="F184" s="6">
        <v>153.75</v>
      </c>
      <c r="G184" s="6">
        <v>151.38</v>
      </c>
    </row>
    <row r="185" spans="3:7" ht="15.5" x14ac:dyDescent="0.35">
      <c r="C185" t="s">
        <v>294</v>
      </c>
      <c r="D185" s="6">
        <v>0.67</v>
      </c>
      <c r="E185" s="6">
        <v>0.81</v>
      </c>
      <c r="F185" s="6">
        <v>0.7</v>
      </c>
      <c r="G185" s="6">
        <v>0.67</v>
      </c>
    </row>
    <row r="186" spans="3:7" ht="15.5" x14ac:dyDescent="0.35">
      <c r="C186" t="s">
        <v>295</v>
      </c>
      <c r="D186" s="6">
        <v>154.04</v>
      </c>
      <c r="E186" s="6">
        <v>152.59</v>
      </c>
      <c r="F186" s="6">
        <v>153.75</v>
      </c>
      <c r="G186" s="6">
        <v>151.38</v>
      </c>
    </row>
    <row r="187" spans="3:7" ht="15.5" x14ac:dyDescent="0.35">
      <c r="C187" t="s">
        <v>296</v>
      </c>
      <c r="D187" s="5">
        <v>1407000000000</v>
      </c>
      <c r="E187" s="5">
        <v>1377000000000</v>
      </c>
      <c r="F187" s="5">
        <v>787000000000</v>
      </c>
      <c r="G187" s="5">
        <v>999000000000</v>
      </c>
    </row>
    <row r="188" spans="3:7" ht="15.5" x14ac:dyDescent="0.35">
      <c r="C188" t="s">
        <v>297</v>
      </c>
      <c r="D188" s="5">
        <v>131000000000</v>
      </c>
      <c r="E188" s="5">
        <v>122000000000</v>
      </c>
      <c r="F188" s="5">
        <v>359000000000</v>
      </c>
      <c r="G188" s="5">
        <v>205000000000</v>
      </c>
    </row>
    <row r="189" spans="3:7" ht="15.5" x14ac:dyDescent="0.35">
      <c r="C189" t="s">
        <v>298</v>
      </c>
      <c r="D189" s="5">
        <v>1424000000000</v>
      </c>
      <c r="E189" s="5">
        <v>1410000000000</v>
      </c>
      <c r="F189" s="5">
        <v>1421000000000</v>
      </c>
      <c r="G189" s="5">
        <v>1399000000000</v>
      </c>
    </row>
    <row r="190" spans="3:7" ht="15.5" x14ac:dyDescent="0.35">
      <c r="C190" t="s">
        <v>23</v>
      </c>
      <c r="D190" s="5">
        <v>1537000000000</v>
      </c>
      <c r="E190" s="5">
        <v>1499000000000</v>
      </c>
      <c r="F190" s="5">
        <v>1147000000000</v>
      </c>
      <c r="G190" s="5">
        <v>205000000000</v>
      </c>
    </row>
    <row r="191" spans="3:7" ht="15.5" x14ac:dyDescent="0.35">
      <c r="C191" t="s">
        <v>20</v>
      </c>
      <c r="D191" s="5">
        <v>1091000000000</v>
      </c>
      <c r="E191" s="5">
        <v>1093000000000</v>
      </c>
      <c r="F191" s="5">
        <v>1132000000000</v>
      </c>
      <c r="G191" s="5">
        <v>1193000000000</v>
      </c>
    </row>
    <row r="192" spans="3:7" ht="15.5" x14ac:dyDescent="0.35">
      <c r="C192" t="s">
        <v>299</v>
      </c>
      <c r="D192" s="5">
        <v>-14000000000</v>
      </c>
      <c r="E192" s="5">
        <v>-28000000000</v>
      </c>
      <c r="F192" s="5">
        <v>275000000000</v>
      </c>
      <c r="G192" s="5">
        <v>128000000000</v>
      </c>
    </row>
    <row r="193" spans="3:26" ht="15.5" x14ac:dyDescent="0.35">
      <c r="C193" t="s">
        <v>300</v>
      </c>
      <c r="D193" s="5">
        <v>114000000000</v>
      </c>
      <c r="E193" s="5">
        <v>-293000000000</v>
      </c>
      <c r="F193" s="5">
        <v>103000000000</v>
      </c>
      <c r="G193" s="5">
        <v>-44000000000</v>
      </c>
    </row>
    <row r="194" spans="3:26" ht="15.5" x14ac:dyDescent="0.35">
      <c r="C194" t="s">
        <v>301</v>
      </c>
      <c r="D194" s="5">
        <v>-19000000000</v>
      </c>
      <c r="E194" s="5">
        <v>-50000000000</v>
      </c>
      <c r="F194" s="5">
        <v>-38000000000</v>
      </c>
      <c r="G194" s="5">
        <v>-7000000000</v>
      </c>
    </row>
    <row r="195" spans="3:26" ht="15.5" x14ac:dyDescent="0.35">
      <c r="C195" t="s">
        <v>12</v>
      </c>
      <c r="D195" s="5">
        <v>96000000000</v>
      </c>
      <c r="E195" s="5">
        <v>-343000000000</v>
      </c>
      <c r="F195" s="5">
        <v>65000000000</v>
      </c>
      <c r="G195" s="5">
        <v>-52000000000</v>
      </c>
    </row>
    <row r="196" spans="3:26" ht="15.5" x14ac:dyDescent="0.35">
      <c r="C196" t="s">
        <v>15</v>
      </c>
      <c r="D196" s="6">
        <v>10.36</v>
      </c>
      <c r="E196" s="6">
        <v>-37.15</v>
      </c>
      <c r="F196" s="6">
        <v>7.09</v>
      </c>
      <c r="G196" s="6">
        <v>-5.62</v>
      </c>
    </row>
    <row r="197" spans="3:26" ht="15.5" x14ac:dyDescent="0.35">
      <c r="C197" t="s">
        <v>57</v>
      </c>
      <c r="I197" s="6">
        <v>7.92</v>
      </c>
      <c r="J197" s="6">
        <v>11.33</v>
      </c>
      <c r="K197" s="6">
        <v>23.04</v>
      </c>
      <c r="L197" s="6">
        <v>29.61</v>
      </c>
      <c r="M197" s="6">
        <v>-6.89</v>
      </c>
      <c r="N197" s="6">
        <v>-8.42</v>
      </c>
      <c r="O197" s="6">
        <v>2.9</v>
      </c>
      <c r="P197" s="6">
        <v>-9.5</v>
      </c>
      <c r="Q197" s="6">
        <v>1.25</v>
      </c>
      <c r="R197" s="6">
        <v>3.87</v>
      </c>
      <c r="S197" s="6">
        <v>-6.73</v>
      </c>
      <c r="T197" s="6">
        <v>-1.7</v>
      </c>
      <c r="U197" s="6">
        <v>11.21</v>
      </c>
      <c r="V197" s="6">
        <v>5.68</v>
      </c>
      <c r="W197" s="6">
        <v>12.16</v>
      </c>
      <c r="X197" s="6">
        <v>18.86</v>
      </c>
      <c r="Y197" s="6">
        <v>-19.39</v>
      </c>
      <c r="Z197" s="6">
        <v>195.33</v>
      </c>
    </row>
    <row r="198" spans="3:26" ht="15.5" x14ac:dyDescent="0.35">
      <c r="C198" t="s">
        <v>71</v>
      </c>
      <c r="I198" s="6">
        <v>15.53</v>
      </c>
      <c r="J198" s="6">
        <v>8.4700000000000006</v>
      </c>
      <c r="K198" s="6">
        <v>5.73</v>
      </c>
      <c r="L198" s="6">
        <v>5.0999999999999996</v>
      </c>
      <c r="M198" s="6">
        <v>-14.51</v>
      </c>
      <c r="N198" s="6">
        <v>-13.06</v>
      </c>
      <c r="O198" s="6">
        <v>21.38</v>
      </c>
      <c r="P198" s="6">
        <v>-9.89</v>
      </c>
      <c r="Q198" s="6">
        <v>65.599999999999994</v>
      </c>
      <c r="R198" s="6">
        <v>29.2</v>
      </c>
      <c r="S198" s="6">
        <v>-8.77</v>
      </c>
      <c r="T198" s="6">
        <v>-60.59</v>
      </c>
      <c r="U198" s="6">
        <v>7.67</v>
      </c>
      <c r="V198" s="6">
        <v>19.010000000000002</v>
      </c>
      <c r="W198" s="6">
        <v>10.61</v>
      </c>
      <c r="X198" s="6">
        <v>8.48</v>
      </c>
      <c r="Y198" s="6">
        <v>-6.03</v>
      </c>
      <c r="Z198" s="5">
        <v>0</v>
      </c>
    </row>
    <row r="199" spans="3:26" ht="15.5" x14ac:dyDescent="0.35">
      <c r="C199" t="s">
        <v>74</v>
      </c>
      <c r="I199" s="6">
        <v>0.49</v>
      </c>
      <c r="J199" s="6">
        <v>0.34</v>
      </c>
      <c r="K199" s="6">
        <v>0.48</v>
      </c>
      <c r="L199" s="6">
        <v>0.54</v>
      </c>
      <c r="M199" s="6">
        <v>0.55000000000000004</v>
      </c>
      <c r="N199" s="6">
        <v>0.76</v>
      </c>
      <c r="O199" s="6">
        <v>0.31</v>
      </c>
      <c r="P199" s="6">
        <v>0.56000000000000005</v>
      </c>
      <c r="Q199" s="6">
        <v>0.55000000000000004</v>
      </c>
      <c r="R199" s="6">
        <v>1.22</v>
      </c>
      <c r="S199" s="6">
        <v>0.53</v>
      </c>
      <c r="T199" s="6">
        <v>0.69</v>
      </c>
      <c r="U199" s="6">
        <v>0.5</v>
      </c>
      <c r="V199" s="6">
        <v>0.54</v>
      </c>
      <c r="W199" s="6">
        <v>0.51</v>
      </c>
      <c r="X199" s="6">
        <v>0.77</v>
      </c>
      <c r="Y199" s="6">
        <v>0.57999999999999996</v>
      </c>
      <c r="Z199" s="5">
        <v>0</v>
      </c>
    </row>
    <row r="200" spans="3:26" ht="15.5" x14ac:dyDescent="0.35">
      <c r="C200" t="s">
        <v>302</v>
      </c>
      <c r="I200" s="5">
        <v>119010000000</v>
      </c>
      <c r="J200" s="5">
        <v>149040000000</v>
      </c>
      <c r="K200" s="5">
        <v>327980000000</v>
      </c>
      <c r="L200" s="5">
        <v>375900000000</v>
      </c>
      <c r="M200" s="5">
        <v>-18250000000</v>
      </c>
      <c r="N200" s="5">
        <v>1830000000</v>
      </c>
      <c r="O200" s="5">
        <v>39260000000</v>
      </c>
      <c r="P200" s="5">
        <v>-88550000000</v>
      </c>
    </row>
    <row r="201" spans="3:26" ht="15.5" x14ac:dyDescent="0.35">
      <c r="C201" t="s">
        <v>303</v>
      </c>
      <c r="I201" s="6">
        <v>2.1000000000000001E-2</v>
      </c>
      <c r="J201" s="6">
        <v>3.7999999999999999E-2</v>
      </c>
      <c r="K201" s="6">
        <v>9.5600000000000004E-2</v>
      </c>
      <c r="L201" s="6">
        <v>0.12990000000000002</v>
      </c>
      <c r="M201" s="6">
        <v>-4.0199999999999993E-2</v>
      </c>
      <c r="N201" s="6">
        <v>-4.9000000000000002E-2</v>
      </c>
      <c r="O201" s="6">
        <v>1.52E-2</v>
      </c>
      <c r="P201" s="6">
        <v>-6.4899999999999999E-2</v>
      </c>
      <c r="Q201" s="6">
        <v>8.0000000000000002E-3</v>
      </c>
      <c r="R201" s="6">
        <v>2.52E-2</v>
      </c>
      <c r="S201" s="6">
        <v>-4.6600000000000003E-2</v>
      </c>
      <c r="T201" s="6">
        <v>-1.03E-2</v>
      </c>
      <c r="U201" s="6">
        <v>7.7100000000000002E-2</v>
      </c>
      <c r="V201" s="6">
        <v>0.04</v>
      </c>
      <c r="W201" s="6">
        <v>0.10199999999999999</v>
      </c>
      <c r="X201" s="6">
        <v>0.1439</v>
      </c>
      <c r="Y201" s="6">
        <v>-0.1638</v>
      </c>
      <c r="Z201" s="6">
        <v>3.9699999999999999E-2</v>
      </c>
    </row>
    <row r="202" spans="3:26" ht="15.5" x14ac:dyDescent="0.35">
      <c r="C202" t="s">
        <v>304</v>
      </c>
      <c r="I202" s="6">
        <v>5.1900000000000002E-2</v>
      </c>
      <c r="J202" s="6">
        <v>7.7199999999999991E-2</v>
      </c>
      <c r="K202" s="6">
        <v>0.16719999999999999</v>
      </c>
      <c r="L202" s="6">
        <v>0.25819999999999999</v>
      </c>
      <c r="M202" s="6">
        <v>-8.0799999999999997E-2</v>
      </c>
      <c r="N202" s="6">
        <v>-9.1899999999999996E-2</v>
      </c>
      <c r="O202" s="6">
        <v>2.92E-2</v>
      </c>
      <c r="P202" s="6">
        <v>-9.8000000000000004E-2</v>
      </c>
      <c r="Q202" s="6">
        <v>1.2199999999999999E-2</v>
      </c>
      <c r="R202" s="6">
        <v>3.8100000000000002E-2</v>
      </c>
      <c r="S202" s="6">
        <v>-6.8600000000000008E-2</v>
      </c>
      <c r="T202" s="6">
        <v>-1.6E-2</v>
      </c>
      <c r="U202" s="6">
        <v>0.10390000000000001</v>
      </c>
      <c r="V202" s="6">
        <v>5.8799999999999998E-2</v>
      </c>
      <c r="W202" s="6">
        <v>0.13369999999999999</v>
      </c>
      <c r="X202" s="6">
        <v>0.23949999999999999</v>
      </c>
      <c r="Y202" s="6">
        <v>-0.33520000000000005</v>
      </c>
      <c r="Z202" s="6">
        <v>0.47960000000000003</v>
      </c>
    </row>
    <row r="203" spans="3:26" ht="15.5" x14ac:dyDescent="0.35">
      <c r="C203" t="s">
        <v>305</v>
      </c>
      <c r="I203" s="6">
        <v>6.6900000000000001E-2</v>
      </c>
      <c r="J203" s="6">
        <v>8.9700000000000002E-2</v>
      </c>
      <c r="K203" s="6">
        <v>0.24410000000000001</v>
      </c>
      <c r="L203" s="6">
        <v>0.36099999999999999</v>
      </c>
      <c r="M203" s="6">
        <v>-3.5799999999999998E-2</v>
      </c>
      <c r="N203" s="6">
        <v>-1.2E-2</v>
      </c>
      <c r="O203" s="6">
        <v>2.75E-2</v>
      </c>
      <c r="P203" s="6">
        <v>-0.1119</v>
      </c>
      <c r="Q203" s="6">
        <v>4.99E-2</v>
      </c>
      <c r="R203" s="6">
        <v>5.3200000000000004E-2</v>
      </c>
      <c r="S203" s="6">
        <v>-7.6999999999999999E-2</v>
      </c>
      <c r="T203" s="6">
        <v>-4.5000000000000005E-3</v>
      </c>
      <c r="U203" s="6">
        <v>0.17809999999999998</v>
      </c>
      <c r="V203" s="6">
        <v>7.7300000000000008E-2</v>
      </c>
      <c r="W203" s="6">
        <v>0.18909999999999999</v>
      </c>
      <c r="X203" s="6">
        <v>0.36959999999999998</v>
      </c>
      <c r="Y203" s="6">
        <v>-0.8266</v>
      </c>
      <c r="Z203" s="6">
        <v>4.6530000000000005</v>
      </c>
    </row>
    <row r="204" spans="3:26" ht="15.5" x14ac:dyDescent="0.35">
      <c r="C204" t="s">
        <v>306</v>
      </c>
      <c r="I204" s="6">
        <v>1.05</v>
      </c>
      <c r="J204" s="6">
        <v>2.2400000000000002</v>
      </c>
      <c r="K204" s="6">
        <v>5.69</v>
      </c>
      <c r="L204" s="6">
        <v>9.35</v>
      </c>
      <c r="M204" s="6">
        <v>-0.82</v>
      </c>
      <c r="N204" s="6">
        <v>-0.41</v>
      </c>
      <c r="O204" s="6">
        <v>1.1100000000000001</v>
      </c>
      <c r="P204" s="6">
        <v>-8.51</v>
      </c>
      <c r="Q204" s="6">
        <v>3.51</v>
      </c>
      <c r="R204" s="6">
        <v>4.4800000000000004</v>
      </c>
      <c r="S204" s="6">
        <v>-4.84</v>
      </c>
      <c r="T204" s="6">
        <v>-0.3</v>
      </c>
      <c r="U204" s="6">
        <v>12.8</v>
      </c>
      <c r="V204" s="6">
        <v>8.6199999999999992</v>
      </c>
      <c r="W204" s="6">
        <v>19.27</v>
      </c>
      <c r="X204" s="6">
        <v>19.16</v>
      </c>
      <c r="Y204" s="6">
        <v>-8.39</v>
      </c>
      <c r="Z204" s="6">
        <v>5.28</v>
      </c>
    </row>
    <row r="205" spans="3:26" ht="15.5" x14ac:dyDescent="0.35">
      <c r="C205" t="s">
        <v>68</v>
      </c>
      <c r="I205" s="6">
        <v>0.81</v>
      </c>
      <c r="J205" s="6">
        <v>0.65</v>
      </c>
      <c r="K205" s="6">
        <v>0.96</v>
      </c>
      <c r="L205" s="6">
        <v>1.32</v>
      </c>
      <c r="M205" s="6">
        <v>1.17</v>
      </c>
      <c r="N205" s="6">
        <v>1.2</v>
      </c>
      <c r="O205" s="6">
        <v>0.62</v>
      </c>
      <c r="P205" s="6">
        <v>0.97</v>
      </c>
      <c r="Q205" s="6">
        <v>0.8</v>
      </c>
      <c r="R205" s="6">
        <v>1.1100000000000001</v>
      </c>
      <c r="S205" s="6">
        <v>0.6</v>
      </c>
      <c r="T205" s="6">
        <v>0.97</v>
      </c>
      <c r="U205" s="6">
        <v>0.8</v>
      </c>
      <c r="V205" s="6">
        <v>1.1200000000000001</v>
      </c>
      <c r="W205" s="6">
        <v>1.42</v>
      </c>
      <c r="X205" s="6">
        <v>2.0299999999999998</v>
      </c>
      <c r="Y205" s="6">
        <v>2.02</v>
      </c>
      <c r="Z205" s="5">
        <v>0</v>
      </c>
    </row>
    <row r="206" spans="3:26" ht="15.5" x14ac:dyDescent="0.35">
      <c r="C206" t="s">
        <v>65</v>
      </c>
      <c r="I206" s="6">
        <v>152.59</v>
      </c>
      <c r="J206" s="6">
        <v>146.74</v>
      </c>
      <c r="K206" s="6">
        <v>137.83000000000001</v>
      </c>
      <c r="L206" s="6">
        <v>114.67</v>
      </c>
      <c r="M206" s="6">
        <v>85.27</v>
      </c>
      <c r="N206" s="6">
        <v>91.63</v>
      </c>
      <c r="O206" s="6">
        <v>99.26</v>
      </c>
      <c r="P206" s="6">
        <v>96.94</v>
      </c>
      <c r="Q206" s="6">
        <v>103.08</v>
      </c>
      <c r="R206" s="6">
        <v>101.48</v>
      </c>
      <c r="S206" s="6">
        <v>98.1</v>
      </c>
      <c r="T206" s="6">
        <v>106.15</v>
      </c>
      <c r="U206" s="6">
        <v>107.86</v>
      </c>
      <c r="V206" s="6">
        <v>96.7</v>
      </c>
      <c r="W206" s="6">
        <v>90.9</v>
      </c>
      <c r="X206" s="6">
        <v>78.75</v>
      </c>
      <c r="Y206" s="6">
        <v>57.84</v>
      </c>
      <c r="Z206" s="6">
        <v>407.29</v>
      </c>
    </row>
    <row r="207" spans="3:26" ht="15.5" x14ac:dyDescent="0.35">
      <c r="C207" t="s">
        <v>307</v>
      </c>
      <c r="I207" s="6">
        <v>0.81</v>
      </c>
      <c r="J207" s="6">
        <v>0.65</v>
      </c>
      <c r="K207" s="6">
        <v>0.96</v>
      </c>
      <c r="L207" s="6">
        <v>1.32</v>
      </c>
      <c r="M207" s="6">
        <v>1.17</v>
      </c>
      <c r="N207" s="6">
        <v>1.2</v>
      </c>
      <c r="O207" s="6">
        <v>0.62</v>
      </c>
      <c r="P207" s="6">
        <v>0.97</v>
      </c>
      <c r="Q207" s="6">
        <v>0.8</v>
      </c>
      <c r="R207" s="6">
        <v>1.1100000000000001</v>
      </c>
      <c r="S207" s="6">
        <v>0.6</v>
      </c>
      <c r="T207" s="6">
        <v>0.97</v>
      </c>
      <c r="U207" s="6">
        <v>0.8</v>
      </c>
      <c r="V207" s="6">
        <v>1.1200000000000001</v>
      </c>
      <c r="W207" s="6">
        <v>1.42</v>
      </c>
      <c r="X207" s="6">
        <v>2.0299999999999998</v>
      </c>
      <c r="Y207" s="6">
        <v>2.02</v>
      </c>
      <c r="Z207" s="5">
        <v>0</v>
      </c>
    </row>
    <row r="208" spans="3:26" ht="15.5" x14ac:dyDescent="0.35">
      <c r="C208" t="s">
        <v>308</v>
      </c>
      <c r="I208" s="6">
        <v>152.59</v>
      </c>
      <c r="J208" s="6">
        <v>146.74</v>
      </c>
      <c r="K208" s="6">
        <v>137.83000000000001</v>
      </c>
      <c r="L208" s="6">
        <v>114.67</v>
      </c>
      <c r="M208" s="6">
        <v>85.27</v>
      </c>
      <c r="N208" s="6">
        <v>91.63</v>
      </c>
      <c r="O208" s="6">
        <v>99.26</v>
      </c>
      <c r="P208" s="6">
        <v>96.94</v>
      </c>
      <c r="Q208" s="6">
        <v>103.08</v>
      </c>
      <c r="R208" s="6">
        <v>101.48</v>
      </c>
      <c r="S208" s="6">
        <v>98.1</v>
      </c>
      <c r="T208" s="6">
        <v>106.15</v>
      </c>
      <c r="U208" s="6">
        <v>107.86</v>
      </c>
      <c r="V208" s="6">
        <v>96.7</v>
      </c>
      <c r="W208" s="6">
        <v>90.9</v>
      </c>
      <c r="X208" s="6">
        <v>78.75</v>
      </c>
      <c r="Y208" s="6">
        <v>57.84</v>
      </c>
      <c r="Z208" s="6">
        <v>407.29</v>
      </c>
    </row>
    <row r="209" spans="2:26" ht="15.5" x14ac:dyDescent="0.35">
      <c r="C209" t="s">
        <v>309</v>
      </c>
      <c r="I209" s="5">
        <v>1377000000000</v>
      </c>
      <c r="J209" s="5">
        <v>870000000000</v>
      </c>
      <c r="K209" s="5">
        <v>447000000000</v>
      </c>
      <c r="L209" s="5">
        <v>351000000000</v>
      </c>
      <c r="M209" s="5">
        <v>176000000000</v>
      </c>
      <c r="N209" s="5">
        <v>164000000000</v>
      </c>
      <c r="O209" s="5">
        <v>129000000000</v>
      </c>
      <c r="Z209" s="5">
        <v>558000000000</v>
      </c>
    </row>
    <row r="210" spans="2:26" ht="15.5" x14ac:dyDescent="0.35">
      <c r="C210" t="s">
        <v>310</v>
      </c>
      <c r="I210" s="5">
        <v>122000000000</v>
      </c>
      <c r="J210" s="5">
        <v>207000000000</v>
      </c>
      <c r="K210" s="5">
        <v>111000000000</v>
      </c>
      <c r="L210" s="5">
        <v>43000000000</v>
      </c>
      <c r="M210" s="5">
        <v>16000000000</v>
      </c>
    </row>
    <row r="211" spans="2:26" ht="15.5" x14ac:dyDescent="0.35">
      <c r="C211" t="s">
        <v>25</v>
      </c>
      <c r="I211" s="5">
        <v>1499000000000</v>
      </c>
      <c r="J211" s="5">
        <v>1077000000000</v>
      </c>
      <c r="K211" s="5">
        <v>557000000000</v>
      </c>
      <c r="L211" s="5">
        <v>394000000000</v>
      </c>
      <c r="M211" s="5">
        <v>192000000000</v>
      </c>
      <c r="N211" s="5">
        <v>164000000000</v>
      </c>
      <c r="O211" s="5">
        <v>129000000000</v>
      </c>
      <c r="Z211" s="5">
        <v>558000000000</v>
      </c>
    </row>
    <row r="212" spans="2:26" ht="15.5" x14ac:dyDescent="0.35">
      <c r="C212" t="s">
        <v>22</v>
      </c>
      <c r="I212" s="5">
        <v>1093000000000</v>
      </c>
      <c r="J212" s="5">
        <v>1027000000000</v>
      </c>
      <c r="K212" s="5">
        <v>551000000000</v>
      </c>
      <c r="L212" s="5">
        <v>338000000000</v>
      </c>
      <c r="M212" s="5">
        <v>188000000000</v>
      </c>
      <c r="N212" s="5">
        <v>163000000000</v>
      </c>
      <c r="O212" s="5">
        <v>117000000000</v>
      </c>
      <c r="P212" s="5">
        <v>-28000000000</v>
      </c>
      <c r="Q212" s="5">
        <v>-159000000000</v>
      </c>
      <c r="R212" s="5">
        <v>-194000000000</v>
      </c>
      <c r="S212" s="5">
        <v>-162000000000</v>
      </c>
      <c r="T212" s="5">
        <v>-270000000000</v>
      </c>
      <c r="U212" s="5">
        <v>-223000000000</v>
      </c>
      <c r="V212" s="5">
        <v>-337000000000</v>
      </c>
      <c r="W212" s="5">
        <v>-4000000000</v>
      </c>
      <c r="X212" s="5">
        <v>-4000000000</v>
      </c>
      <c r="Y212" s="5">
        <v>-40000000000</v>
      </c>
      <c r="Z212" s="5">
        <v>354000000000</v>
      </c>
    </row>
    <row r="213" spans="2:26" ht="15.5" x14ac:dyDescent="0.35">
      <c r="C213" t="s">
        <v>311</v>
      </c>
      <c r="I213" s="5">
        <v>-28000000000</v>
      </c>
      <c r="J213" s="5">
        <v>113000000000</v>
      </c>
      <c r="K213" s="5">
        <v>21000000000</v>
      </c>
      <c r="L213" s="5">
        <v>-123000000000</v>
      </c>
      <c r="M213" s="5">
        <v>-374000000000</v>
      </c>
      <c r="N213" s="5">
        <v>-264000000000</v>
      </c>
      <c r="O213" s="5">
        <v>-161000000000</v>
      </c>
      <c r="P213" s="5">
        <v>-85000000000</v>
      </c>
      <c r="Q213" s="5">
        <v>59000000000</v>
      </c>
      <c r="R213" s="5">
        <v>91000000000</v>
      </c>
      <c r="S213" s="5">
        <v>74000000000</v>
      </c>
      <c r="T213" s="5">
        <v>188000000000</v>
      </c>
      <c r="U213" s="5">
        <v>576000000000</v>
      </c>
      <c r="V213" s="5">
        <v>469000000000</v>
      </c>
      <c r="W213" s="5">
        <v>446000000000</v>
      </c>
      <c r="X213" s="5">
        <v>290000000000</v>
      </c>
      <c r="Y213" s="5">
        <v>52000000000</v>
      </c>
      <c r="Z213" s="5">
        <v>-199000000000</v>
      </c>
    </row>
    <row r="214" spans="2:26" ht="15.5" x14ac:dyDescent="0.35">
      <c r="C214" t="s">
        <v>312</v>
      </c>
      <c r="I214" s="5">
        <v>-198000000000</v>
      </c>
      <c r="J214" s="5">
        <v>5000000000</v>
      </c>
      <c r="K214" s="5">
        <v>19000000000</v>
      </c>
      <c r="L214" s="5">
        <v>213000000000</v>
      </c>
      <c r="M214" s="5">
        <v>24000000000</v>
      </c>
      <c r="N214" s="5">
        <v>3000000000</v>
      </c>
      <c r="O214" s="5">
        <v>-60000000000</v>
      </c>
      <c r="P214" s="5">
        <v>7000000000</v>
      </c>
      <c r="Q214" s="5">
        <v>31000000000</v>
      </c>
      <c r="R214" s="5">
        <v>87000000000</v>
      </c>
      <c r="S214" s="5">
        <v>-39000000000</v>
      </c>
      <c r="T214" s="5">
        <v>220000000000</v>
      </c>
      <c r="U214" s="5">
        <v>193000000000</v>
      </c>
      <c r="V214" s="5">
        <v>370000000000</v>
      </c>
      <c r="W214" s="5">
        <v>21000000000</v>
      </c>
      <c r="X214" s="5">
        <v>-35000000000</v>
      </c>
      <c r="Y214" s="5">
        <v>-52000000000</v>
      </c>
      <c r="Z214" s="5">
        <v>214000000000</v>
      </c>
    </row>
    <row r="215" spans="2:26" ht="15.5" x14ac:dyDescent="0.35">
      <c r="C215" t="s">
        <v>313</v>
      </c>
      <c r="I215" s="5">
        <v>-107000000000</v>
      </c>
      <c r="J215" s="5">
        <v>-89000000000</v>
      </c>
      <c r="K215" s="5">
        <v>-140000000000</v>
      </c>
      <c r="L215" s="5">
        <v>-69000000000</v>
      </c>
      <c r="M215" s="5">
        <v>-61000000000</v>
      </c>
      <c r="N215" s="5">
        <v>-51000000000</v>
      </c>
      <c r="O215" s="5">
        <v>-83000000000</v>
      </c>
      <c r="P215" s="5">
        <v>-106000000000</v>
      </c>
      <c r="Q215" s="5">
        <v>-61000000000</v>
      </c>
      <c r="R215" s="5">
        <v>-62000000000</v>
      </c>
      <c r="S215" s="5">
        <v>-47000000000</v>
      </c>
      <c r="T215" s="5">
        <v>-136000000000</v>
      </c>
      <c r="U215" s="5">
        <v>-243000000000</v>
      </c>
      <c r="V215" s="5">
        <v>-40000000000</v>
      </c>
      <c r="W215" s="5">
        <v>-20000000000</v>
      </c>
      <c r="X215" s="5">
        <v>-2000000000</v>
      </c>
      <c r="Y215" s="5">
        <v>-1000000000</v>
      </c>
      <c r="Z215" s="5">
        <v>0</v>
      </c>
    </row>
    <row r="216" spans="2:26" ht="15.5" x14ac:dyDescent="0.35">
      <c r="C216" t="s">
        <v>14</v>
      </c>
      <c r="I216" s="5">
        <v>-305000000000</v>
      </c>
      <c r="J216" s="5">
        <v>-83000000000</v>
      </c>
      <c r="K216" s="5">
        <v>-121000000000</v>
      </c>
      <c r="L216" s="5">
        <v>144000000000</v>
      </c>
      <c r="M216" s="5">
        <v>-36000000000</v>
      </c>
      <c r="N216" s="5">
        <v>-48000000000</v>
      </c>
      <c r="O216" s="5">
        <v>-143000000000</v>
      </c>
      <c r="P216" s="5">
        <v>-99000000000</v>
      </c>
      <c r="Q216" s="5">
        <v>-30000000000</v>
      </c>
      <c r="R216" s="5">
        <v>25000000000</v>
      </c>
      <c r="S216" s="5">
        <v>-86000000000</v>
      </c>
      <c r="T216" s="5">
        <v>84000000000</v>
      </c>
      <c r="U216" s="5">
        <v>-50000000000</v>
      </c>
      <c r="V216" s="5">
        <v>330000000000</v>
      </c>
      <c r="W216" s="5">
        <v>1000000000</v>
      </c>
      <c r="X216" s="5">
        <v>-37000000000</v>
      </c>
      <c r="Y216" s="5">
        <v>-53000000000</v>
      </c>
      <c r="Z216" s="5">
        <v>214000000000</v>
      </c>
    </row>
    <row r="217" spans="2:26" ht="15.5" x14ac:dyDescent="0.35">
      <c r="C217" t="s">
        <v>16</v>
      </c>
      <c r="I217" s="6">
        <v>-32.979999999999997</v>
      </c>
      <c r="J217" s="6">
        <v>-9.0299999999999994</v>
      </c>
      <c r="K217" s="6">
        <v>-13.05</v>
      </c>
      <c r="L217" s="6">
        <v>15.54</v>
      </c>
      <c r="M217" s="6">
        <v>-3.93</v>
      </c>
      <c r="N217" s="6">
        <v>-5.21</v>
      </c>
      <c r="O217" s="6">
        <v>-15.51</v>
      </c>
      <c r="P217" s="6">
        <v>-10.75</v>
      </c>
      <c r="Q217" s="6">
        <v>-3.63</v>
      </c>
      <c r="R217" s="6">
        <v>3.04</v>
      </c>
      <c r="S217" s="6">
        <v>-10.49</v>
      </c>
      <c r="T217" s="6">
        <v>10.27</v>
      </c>
      <c r="U217" s="6">
        <v>-6.08</v>
      </c>
      <c r="V217" s="6">
        <v>40.28</v>
      </c>
      <c r="W217" s="6">
        <v>0.1</v>
      </c>
      <c r="X217" s="6">
        <v>-4.53</v>
      </c>
      <c r="Y217" s="6">
        <v>-6.48</v>
      </c>
      <c r="Z217" s="6">
        <v>502.42</v>
      </c>
    </row>
    <row r="219" spans="2:26" ht="15.5" x14ac:dyDescent="0.35">
      <c r="B219" t="s">
        <v>314</v>
      </c>
      <c r="C219" t="s">
        <v>315</v>
      </c>
      <c r="D219" s="5">
        <v>13000000000</v>
      </c>
      <c r="E219" s="5">
        <v>8000000000</v>
      </c>
      <c r="F219" s="5">
        <v>22000000000</v>
      </c>
      <c r="G219" s="5">
        <v>4000000000</v>
      </c>
      <c r="H219" s="5">
        <v>53000000000</v>
      </c>
      <c r="I219" s="5">
        <v>73000000000</v>
      </c>
      <c r="J219" s="5">
        <v>105000000000</v>
      </c>
      <c r="K219" s="5">
        <v>213000000000</v>
      </c>
      <c r="L219" s="5">
        <v>274000000000</v>
      </c>
      <c r="M219" s="5">
        <v>-64000000000</v>
      </c>
      <c r="N219" s="5">
        <v>-78000000000</v>
      </c>
      <c r="O219" s="5">
        <v>27000000000</v>
      </c>
      <c r="P219" s="5">
        <v>-88000000000</v>
      </c>
      <c r="Q219" s="5">
        <v>10000000000</v>
      </c>
    </row>
    <row r="220" spans="2:26" ht="15.5" x14ac:dyDescent="0.35">
      <c r="C220" t="s">
        <v>316</v>
      </c>
      <c r="H220" s="5">
        <v>48000000000</v>
      </c>
      <c r="I220" s="5">
        <v>73000000000</v>
      </c>
      <c r="J220" s="5">
        <v>105000000000</v>
      </c>
      <c r="K220" s="5">
        <v>213000000000</v>
      </c>
      <c r="L220" s="5">
        <v>274000000000</v>
      </c>
      <c r="M220" s="5">
        <v>-64000000000</v>
      </c>
      <c r="N220" s="5">
        <v>-78000000000</v>
      </c>
      <c r="O220" s="5">
        <v>27000000000</v>
      </c>
      <c r="P220" s="5">
        <v>-88000000000</v>
      </c>
      <c r="Q220" s="5">
        <v>10000000000</v>
      </c>
    </row>
    <row r="221" spans="2:26" ht="15.5" x14ac:dyDescent="0.35">
      <c r="C221" t="s">
        <v>317</v>
      </c>
      <c r="H221" s="6">
        <v>2.5</v>
      </c>
      <c r="I221" s="6">
        <v>2.5</v>
      </c>
      <c r="J221" s="6">
        <v>7.5</v>
      </c>
      <c r="K221" s="5">
        <v>6</v>
      </c>
    </row>
    <row r="222" spans="2:26" ht="15.5" x14ac:dyDescent="0.35">
      <c r="C222" t="s">
        <v>76</v>
      </c>
      <c r="H222" s="6">
        <v>0.43420000000000003</v>
      </c>
      <c r="I222" s="6">
        <v>0.3155</v>
      </c>
      <c r="J222" s="6">
        <v>0.76910000000000001</v>
      </c>
      <c r="K222" s="6">
        <v>0.26039999999999996</v>
      </c>
    </row>
    <row r="223" spans="2:26" ht="15.5" x14ac:dyDescent="0.35">
      <c r="C223" t="s">
        <v>318</v>
      </c>
      <c r="H223" s="6">
        <v>2.3799999999999998E-2</v>
      </c>
      <c r="I223" s="6">
        <v>1.8799999999999997E-2</v>
      </c>
      <c r="J223" s="6">
        <v>6.4100000000000004E-2</v>
      </c>
      <c r="K223" s="6">
        <v>4.6900000000000004E-2</v>
      </c>
    </row>
    <row r="224" spans="2:26" ht="15.5" x14ac:dyDescent="0.35">
      <c r="C224" t="s">
        <v>56</v>
      </c>
      <c r="D224" s="6">
        <v>1.44</v>
      </c>
      <c r="E224" s="6">
        <v>0.9</v>
      </c>
      <c r="F224" s="6">
        <v>2.38</v>
      </c>
      <c r="G224" s="6">
        <v>0.43</v>
      </c>
      <c r="H224" s="6">
        <v>5.76</v>
      </c>
      <c r="I224" s="6">
        <v>7.92</v>
      </c>
      <c r="J224" s="6">
        <v>11.33</v>
      </c>
      <c r="K224" s="6">
        <v>23.04</v>
      </c>
      <c r="L224" s="6">
        <v>29.61</v>
      </c>
      <c r="M224" s="6">
        <v>-6.89</v>
      </c>
      <c r="N224" s="6">
        <v>-8.42</v>
      </c>
      <c r="O224" s="6">
        <v>2.9</v>
      </c>
      <c r="P224" s="6">
        <v>-9.5</v>
      </c>
      <c r="Q224" s="6">
        <v>1.1100000000000001</v>
      </c>
    </row>
    <row r="225" spans="3:17" ht="15.5" x14ac:dyDescent="0.35">
      <c r="C225" t="s">
        <v>319</v>
      </c>
      <c r="H225" s="6">
        <v>5.14</v>
      </c>
      <c r="I225" s="6">
        <v>7.92</v>
      </c>
      <c r="J225" s="6">
        <v>11.33</v>
      </c>
      <c r="K225" s="6">
        <v>23.04</v>
      </c>
      <c r="L225" s="6">
        <v>29.61</v>
      </c>
      <c r="M225" s="6">
        <v>-6.89</v>
      </c>
      <c r="N225" s="6">
        <v>-8.42</v>
      </c>
      <c r="O225" s="6">
        <v>2.9</v>
      </c>
      <c r="P225" s="6">
        <v>-9.5</v>
      </c>
      <c r="Q225" s="6">
        <v>1.1100000000000001</v>
      </c>
    </row>
    <row r="226" spans="3:17" ht="15.5" x14ac:dyDescent="0.35">
      <c r="C226" t="s">
        <v>78</v>
      </c>
      <c r="H226" s="6">
        <v>2.5</v>
      </c>
      <c r="I226" s="6">
        <v>2.5</v>
      </c>
      <c r="J226" s="6">
        <v>7.5</v>
      </c>
      <c r="K226" s="5">
        <v>6</v>
      </c>
    </row>
    <row r="227" spans="3:17" ht="15.5" x14ac:dyDescent="0.35">
      <c r="C227" t="s">
        <v>320</v>
      </c>
      <c r="H227" s="6">
        <v>0.43420000000000003</v>
      </c>
      <c r="I227" s="6">
        <v>0.3155</v>
      </c>
      <c r="J227" s="6">
        <v>0.76910000000000001</v>
      </c>
      <c r="K227" s="6">
        <v>0.26039999999999996</v>
      </c>
    </row>
    <row r="228" spans="3:17" ht="15.5" x14ac:dyDescent="0.35">
      <c r="C228" t="s">
        <v>321</v>
      </c>
      <c r="H228" s="6">
        <v>2.3799999999999998E-2</v>
      </c>
      <c r="I228" s="6">
        <v>1.8799999999999997E-2</v>
      </c>
      <c r="J228" s="6">
        <v>6.4100000000000004E-2</v>
      </c>
      <c r="K228" s="6">
        <v>4.6900000000000004E-2</v>
      </c>
    </row>
    <row r="229" spans="3:17" ht="15.5" x14ac:dyDescent="0.35">
      <c r="C229" t="s">
        <v>322</v>
      </c>
      <c r="D229" s="5">
        <v>469000000000</v>
      </c>
      <c r="E229" s="5">
        <v>554000000000</v>
      </c>
      <c r="F229" s="5">
        <v>503000000000</v>
      </c>
      <c r="G229" s="5">
        <v>645000000000</v>
      </c>
      <c r="H229" s="5">
        <v>1878000000000</v>
      </c>
      <c r="I229" s="5">
        <v>2343000000000</v>
      </c>
      <c r="J229" s="5">
        <v>2595000000000</v>
      </c>
      <c r="K229" s="5">
        <v>2525000000000</v>
      </c>
      <c r="L229" s="5">
        <v>2595000000000</v>
      </c>
      <c r="M229" s="5">
        <v>1672000000000</v>
      </c>
      <c r="N229" s="5">
        <v>1332000000000</v>
      </c>
      <c r="O229" s="5">
        <v>1853000000000</v>
      </c>
      <c r="P229" s="5">
        <v>1556000000000</v>
      </c>
      <c r="Q229" s="5">
        <v>1229000000000</v>
      </c>
    </row>
    <row r="230" spans="3:17" ht="15.5" x14ac:dyDescent="0.35">
      <c r="C230" t="s">
        <v>323</v>
      </c>
      <c r="H230" s="5">
        <v>2172000000000</v>
      </c>
      <c r="I230" s="5">
        <v>2343000000000</v>
      </c>
      <c r="J230" s="5">
        <v>2595000000000</v>
      </c>
      <c r="K230" s="5">
        <v>2525000000000</v>
      </c>
      <c r="L230" s="5">
        <v>2595000000000</v>
      </c>
      <c r="M230" s="5">
        <v>1672000000000</v>
      </c>
      <c r="N230" s="5">
        <v>1332000000000</v>
      </c>
      <c r="O230" s="5">
        <v>1853000000000</v>
      </c>
      <c r="P230" s="5">
        <v>1556000000000</v>
      </c>
      <c r="Q230" s="5">
        <v>1229000000000</v>
      </c>
    </row>
    <row r="231" spans="3:17" ht="15.5" x14ac:dyDescent="0.35">
      <c r="C231" t="s">
        <v>324</v>
      </c>
      <c r="H231" s="6">
        <v>2.5</v>
      </c>
      <c r="I231" s="6">
        <v>2.5</v>
      </c>
      <c r="J231" s="6">
        <v>7.5</v>
      </c>
      <c r="K231" s="5">
        <v>6</v>
      </c>
    </row>
    <row r="232" spans="3:17" ht="15.5" x14ac:dyDescent="0.35">
      <c r="C232" t="s">
        <v>325</v>
      </c>
      <c r="H232" s="6">
        <v>0.43420000000000003</v>
      </c>
      <c r="I232" s="6">
        <v>0.3155</v>
      </c>
      <c r="J232" s="6">
        <v>0.76910000000000001</v>
      </c>
      <c r="K232" s="6">
        <v>0.26039999999999996</v>
      </c>
    </row>
    <row r="233" spans="3:17" ht="15.5" x14ac:dyDescent="0.35">
      <c r="C233" t="s">
        <v>326</v>
      </c>
      <c r="H233" s="6">
        <v>2.3799999999999998E-2</v>
      </c>
      <c r="I233" s="6">
        <v>1.8799999999999997E-2</v>
      </c>
      <c r="J233" s="6">
        <v>6.4100000000000004E-2</v>
      </c>
      <c r="K233" s="6">
        <v>4.6900000000000004E-2</v>
      </c>
    </row>
    <row r="234" spans="3:17" ht="15.5" x14ac:dyDescent="0.35">
      <c r="C234" t="s">
        <v>327</v>
      </c>
      <c r="I234" s="6">
        <v>14.59</v>
      </c>
    </row>
    <row r="235" spans="3:17" ht="15.5" x14ac:dyDescent="0.35">
      <c r="C235" t="s">
        <v>328</v>
      </c>
      <c r="I235" s="6">
        <v>16.34</v>
      </c>
    </row>
    <row r="236" spans="3:17" ht="15.5" x14ac:dyDescent="0.35">
      <c r="C236" t="s">
        <v>329</v>
      </c>
      <c r="I236" s="6">
        <v>7.49</v>
      </c>
    </row>
    <row r="237" spans="3:17" ht="15.5" x14ac:dyDescent="0.35">
      <c r="C237" t="s">
        <v>330</v>
      </c>
      <c r="I237" s="6">
        <v>6.1200000000000004E-2</v>
      </c>
    </row>
    <row r="238" spans="3:17" ht="15.5" x14ac:dyDescent="0.35">
      <c r="C238" t="s">
        <v>331</v>
      </c>
      <c r="I238" s="6">
        <v>0.36</v>
      </c>
    </row>
    <row r="239" spans="3:17" ht="15.5" x14ac:dyDescent="0.35">
      <c r="C239" t="s">
        <v>332</v>
      </c>
      <c r="I239" s="6">
        <v>0.55000000000000004</v>
      </c>
    </row>
    <row r="240" spans="3:17" ht="15.5" x14ac:dyDescent="0.35">
      <c r="C240" t="s">
        <v>333</v>
      </c>
      <c r="I240" s="6">
        <v>-6.47</v>
      </c>
    </row>
    <row r="241" spans="3:9" ht="15.5" x14ac:dyDescent="0.35">
      <c r="C241" t="s">
        <v>334</v>
      </c>
      <c r="I241" s="6">
        <v>-3.32</v>
      </c>
    </row>
    <row r="242" spans="3:9" ht="15.5" x14ac:dyDescent="0.35">
      <c r="C242" t="s">
        <v>335</v>
      </c>
      <c r="I242" s="6">
        <v>24.48</v>
      </c>
    </row>
    <row r="243" spans="3:9" ht="15.5" x14ac:dyDescent="0.35">
      <c r="C243" t="s">
        <v>336</v>
      </c>
      <c r="I243" s="5">
        <v>20</v>
      </c>
    </row>
    <row r="244" spans="3:9" ht="15.5" x14ac:dyDescent="0.35">
      <c r="C244" t="s">
        <v>337</v>
      </c>
      <c r="I244" s="6">
        <v>-0.54</v>
      </c>
    </row>
    <row r="245" spans="3:9" ht="15.5" x14ac:dyDescent="0.35">
      <c r="C245" t="s">
        <v>338</v>
      </c>
      <c r="I245" s="6">
        <v>-0.45</v>
      </c>
    </row>
    <row r="246" spans="3:9" ht="15.5" x14ac:dyDescent="0.35">
      <c r="C246" t="s">
        <v>339</v>
      </c>
      <c r="I246" s="6">
        <v>5.14</v>
      </c>
    </row>
    <row r="247" spans="3:9" ht="15.5" x14ac:dyDescent="0.35">
      <c r="C247" t="s">
        <v>340</v>
      </c>
      <c r="I247" s="6">
        <v>5.76</v>
      </c>
    </row>
    <row r="248" spans="3:9" ht="15.5" x14ac:dyDescent="0.35">
      <c r="C248" t="s">
        <v>341</v>
      </c>
      <c r="I248" s="6">
        <v>235.03</v>
      </c>
    </row>
    <row r="249" spans="3:9" ht="15.5" x14ac:dyDescent="0.35">
      <c r="C249" t="s">
        <v>342</v>
      </c>
      <c r="D249" s="6">
        <v>48.24</v>
      </c>
    </row>
    <row r="250" spans="3:9" ht="15.5" x14ac:dyDescent="0.35">
      <c r="C250" t="s">
        <v>343</v>
      </c>
      <c r="I250" s="6">
        <v>154.04</v>
      </c>
    </row>
    <row r="251" spans="3:9" ht="15.5" x14ac:dyDescent="0.35">
      <c r="C251" t="s">
        <v>344</v>
      </c>
      <c r="I251" s="6">
        <v>-25.33</v>
      </c>
    </row>
    <row r="252" spans="3:9" ht="15.5" x14ac:dyDescent="0.35">
      <c r="C252" t="s">
        <v>345</v>
      </c>
      <c r="D252" s="6">
        <v>0.99</v>
      </c>
    </row>
    <row r="253" spans="3:9" ht="15.5" x14ac:dyDescent="0.35">
      <c r="C253" t="s">
        <v>346</v>
      </c>
      <c r="D253" s="6">
        <v>0.78</v>
      </c>
    </row>
    <row r="254" spans="3:9" ht="15.5" x14ac:dyDescent="0.35">
      <c r="C254" t="s">
        <v>347</v>
      </c>
      <c r="D254" s="6">
        <v>1.08</v>
      </c>
    </row>
    <row r="255" spans="3:9" ht="15.5" x14ac:dyDescent="0.35">
      <c r="C255" t="s">
        <v>348</v>
      </c>
      <c r="D255" s="6">
        <v>0.09</v>
      </c>
    </row>
    <row r="256" spans="3:9" ht="15.5" x14ac:dyDescent="0.35">
      <c r="C256" t="s">
        <v>349</v>
      </c>
      <c r="D256" s="6">
        <v>1.4</v>
      </c>
    </row>
    <row r="257" spans="3:9" ht="15.5" x14ac:dyDescent="0.35">
      <c r="C257" t="s">
        <v>350</v>
      </c>
      <c r="D257" s="6">
        <v>0.45</v>
      </c>
    </row>
    <row r="258" spans="3:9" ht="15.5" x14ac:dyDescent="0.35">
      <c r="C258" t="s">
        <v>351</v>
      </c>
      <c r="D258" s="6">
        <v>2.4</v>
      </c>
    </row>
    <row r="259" spans="3:9" ht="15.5" x14ac:dyDescent="0.35">
      <c r="C259" t="s">
        <v>352</v>
      </c>
      <c r="I259" s="6">
        <v>0.79</v>
      </c>
    </row>
    <row r="260" spans="3:9" ht="15.5" x14ac:dyDescent="0.35">
      <c r="C260" t="s">
        <v>12</v>
      </c>
      <c r="D260" s="5">
        <v>96000000000</v>
      </c>
    </row>
    <row r="261" spans="3:9" ht="15.5" x14ac:dyDescent="0.35">
      <c r="C261" t="s">
        <v>353</v>
      </c>
      <c r="I261" s="6">
        <v>1.21</v>
      </c>
    </row>
    <row r="262" spans="3:9" ht="15.5" x14ac:dyDescent="0.35">
      <c r="C262" t="s">
        <v>354</v>
      </c>
      <c r="I262" s="6">
        <v>1.3899999999999999E-2</v>
      </c>
    </row>
    <row r="263" spans="3:9" ht="15.5" x14ac:dyDescent="0.35">
      <c r="C263" t="s">
        <v>355</v>
      </c>
      <c r="I263" s="6">
        <v>3.3399999999999999E-2</v>
      </c>
    </row>
    <row r="264" spans="3:9" ht="15.5" x14ac:dyDescent="0.35">
      <c r="C264" t="s">
        <v>356</v>
      </c>
      <c r="I264" s="6">
        <v>5.2400000000000002E-2</v>
      </c>
    </row>
    <row r="265" spans="3:9" ht="15.5" x14ac:dyDescent="0.35">
      <c r="C265" t="s">
        <v>357</v>
      </c>
      <c r="I265" s="6">
        <v>2.81E-2</v>
      </c>
    </row>
    <row r="266" spans="3:9" ht="15.5" x14ac:dyDescent="0.35">
      <c r="C266" t="s">
        <v>358</v>
      </c>
      <c r="D266" s="6">
        <v>35.6</v>
      </c>
    </row>
    <row r="267" spans="3:9" ht="15.5" x14ac:dyDescent="0.35">
      <c r="C267" t="s">
        <v>359</v>
      </c>
      <c r="D267" s="6">
        <v>78.17</v>
      </c>
    </row>
    <row r="268" spans="3:9" ht="15.5" x14ac:dyDescent="0.35">
      <c r="C268" t="s">
        <v>360</v>
      </c>
      <c r="D268" s="6">
        <v>63.71</v>
      </c>
    </row>
    <row r="269" spans="3:9" ht="15.5" x14ac:dyDescent="0.35">
      <c r="C269" t="s">
        <v>361</v>
      </c>
      <c r="D269" s="6">
        <v>50.06</v>
      </c>
    </row>
    <row r="270" spans="3:9" ht="15.5" x14ac:dyDescent="0.35">
      <c r="C270" t="s">
        <v>362</v>
      </c>
      <c r="D270" s="6">
        <v>2.56</v>
      </c>
    </row>
    <row r="271" spans="3:9" ht="15.5" x14ac:dyDescent="0.35">
      <c r="C271" t="s">
        <v>363</v>
      </c>
      <c r="I271" s="6">
        <v>0.63</v>
      </c>
    </row>
    <row r="272" spans="3:9" ht="15.5" x14ac:dyDescent="0.35">
      <c r="C272" t="s">
        <v>364</v>
      </c>
      <c r="I272" s="6">
        <v>5.3</v>
      </c>
    </row>
    <row r="273" spans="3:9" ht="15.5" x14ac:dyDescent="0.35">
      <c r="C273" t="s">
        <v>52</v>
      </c>
      <c r="I273" s="5">
        <v>776000000000</v>
      </c>
    </row>
    <row r="274" spans="3:9" ht="15.5" x14ac:dyDescent="0.35">
      <c r="C274" t="s">
        <v>365</v>
      </c>
      <c r="I274" s="5">
        <v>1868000000000</v>
      </c>
    </row>
    <row r="275" spans="3:9" ht="15.5" x14ac:dyDescent="0.35">
      <c r="C275" t="s">
        <v>366</v>
      </c>
      <c r="I275" s="5">
        <v>9240000000</v>
      </c>
    </row>
    <row r="276" spans="3:9" ht="15.5" x14ac:dyDescent="0.35">
      <c r="C276" t="s">
        <v>367</v>
      </c>
      <c r="I276" s="6">
        <v>0.10869999999999999</v>
      </c>
    </row>
    <row r="277" spans="3:9" ht="15.5" x14ac:dyDescent="0.35">
      <c r="C277" t="s">
        <v>368</v>
      </c>
      <c r="D277" s="6">
        <v>0.10009999999999999</v>
      </c>
    </row>
    <row r="278" spans="3:9" ht="15.5" x14ac:dyDescent="0.35">
      <c r="C278" t="s">
        <v>369</v>
      </c>
      <c r="D278" s="6">
        <v>2.9500000000000002E-2</v>
      </c>
    </row>
    <row r="279" spans="3:9" ht="15.5" x14ac:dyDescent="0.35">
      <c r="C279" t="s">
        <v>370</v>
      </c>
      <c r="D279" s="6">
        <v>2.8300000000000002E-2</v>
      </c>
    </row>
    <row r="280" spans="3:9" ht="15.5" x14ac:dyDescent="0.35">
      <c r="C280" t="s">
        <v>371</v>
      </c>
      <c r="D280" s="6">
        <v>-0.26619999999999999</v>
      </c>
    </row>
    <row r="281" spans="3:9" ht="15.5" x14ac:dyDescent="0.35">
      <c r="C281" t="s">
        <v>372</v>
      </c>
      <c r="D281" s="6">
        <v>-0.39689999999999998</v>
      </c>
    </row>
    <row r="282" spans="3:9" ht="15.5" x14ac:dyDescent="0.35">
      <c r="C282" t="s">
        <v>373</v>
      </c>
      <c r="D282" s="6">
        <v>-0.65920000000000001</v>
      </c>
    </row>
    <row r="283" spans="3:9" ht="15.5" x14ac:dyDescent="0.35">
      <c r="C283" t="s">
        <v>374</v>
      </c>
      <c r="I283" s="6">
        <v>2.5</v>
      </c>
    </row>
    <row r="284" spans="3:9" ht="15.5" x14ac:dyDescent="0.35">
      <c r="C284" t="s">
        <v>631</v>
      </c>
      <c r="I284" s="6">
        <v>2.5</v>
      </c>
    </row>
    <row r="285" spans="3:9" ht="15.5" x14ac:dyDescent="0.35">
      <c r="C285" t="s">
        <v>632</v>
      </c>
      <c r="I285" s="6">
        <v>0.43420000000000003</v>
      </c>
    </row>
    <row r="286" spans="3:9" ht="15.5" x14ac:dyDescent="0.35">
      <c r="C286" t="s">
        <v>633</v>
      </c>
      <c r="I286" s="6">
        <v>2.3799999999999998E-2</v>
      </c>
    </row>
    <row r="287" spans="3:9" ht="15.5" x14ac:dyDescent="0.35">
      <c r="C287" t="s">
        <v>375</v>
      </c>
      <c r="I287" t="s">
        <v>2513</v>
      </c>
    </row>
    <row r="288" spans="3:9" ht="15.5" x14ac:dyDescent="0.35">
      <c r="C288" t="s">
        <v>377</v>
      </c>
      <c r="I288" s="5">
        <v>4</v>
      </c>
    </row>
    <row r="289" spans="3:9" ht="15.5" x14ac:dyDescent="0.35">
      <c r="C289" t="s">
        <v>378</v>
      </c>
      <c r="I289" s="6">
        <v>0.2</v>
      </c>
    </row>
    <row r="290" spans="3:9" ht="15.5" x14ac:dyDescent="0.35">
      <c r="C290" t="s">
        <v>379</v>
      </c>
      <c r="I290" s="6">
        <v>0.46</v>
      </c>
    </row>
    <row r="291" spans="3:9" ht="15.5" x14ac:dyDescent="0.35">
      <c r="C291" t="s">
        <v>380</v>
      </c>
      <c r="I291" s="6">
        <v>0.46</v>
      </c>
    </row>
    <row r="292" spans="3:9" ht="15.5" x14ac:dyDescent="0.35">
      <c r="C292" t="s">
        <v>381</v>
      </c>
      <c r="I292" s="6">
        <v>0.94</v>
      </c>
    </row>
    <row r="293" spans="3:9" ht="15.5" x14ac:dyDescent="0.35">
      <c r="C293" t="s">
        <v>382</v>
      </c>
      <c r="I293" s="6">
        <v>0.84</v>
      </c>
    </row>
    <row r="294" spans="3:9" ht="15.5" x14ac:dyDescent="0.35">
      <c r="C294" t="s">
        <v>383</v>
      </c>
      <c r="I294" s="6">
        <v>0.78</v>
      </c>
    </row>
    <row r="295" spans="3:9" ht="15.5" x14ac:dyDescent="0.35">
      <c r="C295" t="s">
        <v>384</v>
      </c>
      <c r="I295" s="6">
        <v>0.54</v>
      </c>
    </row>
    <row r="296" spans="3:9" ht="15.5" x14ac:dyDescent="0.35">
      <c r="C296" t="s">
        <v>385</v>
      </c>
      <c r="I296" s="5">
        <v>2172000000000</v>
      </c>
    </row>
    <row r="297" spans="3:9" ht="15.5" x14ac:dyDescent="0.35">
      <c r="C297" t="s">
        <v>386</v>
      </c>
      <c r="I297" s="5">
        <v>250000000000</v>
      </c>
    </row>
    <row r="298" spans="3:9" ht="15.5" x14ac:dyDescent="0.35">
      <c r="C298" t="s">
        <v>387</v>
      </c>
      <c r="I298" s="5">
        <v>95000000000</v>
      </c>
    </row>
    <row r="299" spans="3:9" ht="15.5" x14ac:dyDescent="0.35">
      <c r="C299" t="s">
        <v>388</v>
      </c>
      <c r="I299" s="5">
        <v>48000000000</v>
      </c>
    </row>
    <row r="300" spans="3:9" ht="15.5" x14ac:dyDescent="0.35">
      <c r="C300" t="s">
        <v>389</v>
      </c>
      <c r="D300" s="5">
        <v>446000000000</v>
      </c>
    </row>
    <row r="301" spans="3:9" ht="15.5" x14ac:dyDescent="0.35">
      <c r="C301" t="s">
        <v>390</v>
      </c>
      <c r="D301" s="5">
        <v>3413000000000</v>
      </c>
    </row>
    <row r="302" spans="3:9" ht="15.5" x14ac:dyDescent="0.35">
      <c r="C302" t="s">
        <v>391</v>
      </c>
      <c r="D302" s="5">
        <v>1989000000000</v>
      </c>
    </row>
    <row r="303" spans="3:9" ht="15.5" x14ac:dyDescent="0.35">
      <c r="C303" t="s">
        <v>299</v>
      </c>
      <c r="D303" s="5">
        <v>-14000000000</v>
      </c>
    </row>
    <row r="304" spans="3:9" ht="15.5" x14ac:dyDescent="0.35">
      <c r="C304" t="s">
        <v>298</v>
      </c>
      <c r="I304" s="5">
        <v>1424000000000</v>
      </c>
    </row>
    <row r="305" spans="3:9" ht="15.5" x14ac:dyDescent="0.35">
      <c r="C305" t="s">
        <v>297</v>
      </c>
      <c r="D305" s="5">
        <v>131000000000</v>
      </c>
    </row>
    <row r="306" spans="3:9" ht="15.5" x14ac:dyDescent="0.35">
      <c r="C306" t="s">
        <v>296</v>
      </c>
      <c r="D306" s="5">
        <v>1407000000000</v>
      </c>
    </row>
    <row r="307" spans="3:9" ht="15.5" x14ac:dyDescent="0.35">
      <c r="C307" t="s">
        <v>23</v>
      </c>
      <c r="D307" s="5">
        <v>1537000000000</v>
      </c>
    </row>
    <row r="308" spans="3:9" ht="15.5" x14ac:dyDescent="0.35">
      <c r="C308" t="s">
        <v>20</v>
      </c>
      <c r="D308" s="5">
        <v>1091000000000</v>
      </c>
    </row>
    <row r="309" spans="3:9" ht="15.5" x14ac:dyDescent="0.35">
      <c r="C309" t="s">
        <v>392</v>
      </c>
      <c r="I309" s="5">
        <v>1424000000000</v>
      </c>
    </row>
    <row r="310" spans="3:9" ht="15.5" x14ac:dyDescent="0.35">
      <c r="C310" t="s">
        <v>393</v>
      </c>
      <c r="I310" s="5">
        <v>-120000000000</v>
      </c>
    </row>
    <row r="311" spans="3:9" ht="15.5" x14ac:dyDescent="0.35">
      <c r="C311" t="s">
        <v>394</v>
      </c>
      <c r="I311" s="5">
        <v>105000000000</v>
      </c>
    </row>
    <row r="312" spans="3:9" ht="15.5" x14ac:dyDescent="0.35">
      <c r="C312" t="s">
        <v>395</v>
      </c>
      <c r="I312" s="5">
        <v>454000000000</v>
      </c>
    </row>
    <row r="313" spans="3:9" ht="15.5" x14ac:dyDescent="0.35">
      <c r="C313" t="s">
        <v>396</v>
      </c>
      <c r="I313" s="5">
        <v>-114000000000</v>
      </c>
    </row>
    <row r="314" spans="3:9" ht="15.5" x14ac:dyDescent="0.35">
      <c r="C314" t="s">
        <v>397</v>
      </c>
      <c r="I314" s="5">
        <v>-234000000000</v>
      </c>
    </row>
  </sheetData>
  <pageMargins left="0.7" right="0.7" top="0.75" bottom="0.75" header="0.3" footer="0.3"/>
  <ignoredErrors>
    <ignoredError sqref="A1:Z315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2515</v>
      </c>
      <c r="D2" s="2" vm="143">
        <f ca="1">IFERROR(_xlfn.STOCKHISTORY("XIDX:" &amp; $C$1, D3, , 0, 0, 1), "Libur")</f>
        <v>1105</v>
      </c>
      <c r="H2" s="2" vm="143">
        <f ca="1">IFERROR(INDEX(D2:G2,COUNT(D2:G2)),"")</f>
        <v>1105</v>
      </c>
      <c r="I2" s="2" vm="139">
        <f t="shared" ref="I2:Z2" ca="1" si="0">IFERROR(_xlfn.STOCKHISTORY("XIDX:" &amp; $C$1, I1, , 0, 0, 1), "Libur")</f>
        <v>885</v>
      </c>
      <c r="J2" s="2" vm="24">
        <f t="shared" ca="1" si="0"/>
        <v>1010</v>
      </c>
      <c r="K2" s="2" vm="319">
        <f t="shared" ca="1" si="0"/>
        <v>1460</v>
      </c>
      <c r="L2" s="2" vm="663">
        <f t="shared" ca="1" si="0"/>
        <v>1395</v>
      </c>
      <c r="M2" s="2" vm="320">
        <f t="shared" ca="1" si="0"/>
        <v>1340</v>
      </c>
      <c r="N2" s="2" vm="664">
        <f t="shared" ca="1" si="0"/>
        <v>1420</v>
      </c>
      <c r="O2" s="2" t="str">
        <f t="shared" ca="1" si="0"/>
        <v>Libur</v>
      </c>
      <c r="P2" s="2" vm="529">
        <f t="shared" ca="1" si="0"/>
        <v>1940</v>
      </c>
      <c r="Q2" s="2" t="str">
        <f t="shared" ca="1" si="0"/>
        <v>Libur</v>
      </c>
      <c r="R2" s="2" vm="138">
        <f t="shared" ca="1" si="0"/>
        <v>1920</v>
      </c>
      <c r="S2" s="2" t="str">
        <f t="shared" ca="1" si="0"/>
        <v>Libur</v>
      </c>
      <c r="T2" s="2" vm="524">
        <f t="shared" ca="1" si="0"/>
        <v>1600</v>
      </c>
      <c r="U2" s="2" t="str">
        <f t="shared" ca="1" si="0"/>
        <v>Libur</v>
      </c>
      <c r="V2" s="2" t="str">
        <f t="shared" ca="1" si="0"/>
        <v>Libur</v>
      </c>
      <c r="W2" s="2" vm="665">
        <f t="shared" ca="1" si="0"/>
        <v>955</v>
      </c>
      <c r="X2" s="2" vm="247">
        <f t="shared" ca="1" si="0"/>
        <v>1250</v>
      </c>
      <c r="Y2" s="2" vm="666">
        <f t="shared" ca="1" si="0"/>
        <v>960</v>
      </c>
      <c r="Z2" s="2" vm="440">
        <f t="shared" ca="1" si="0"/>
        <v>500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35128992</v>
      </c>
      <c r="H4" s="2">
        <f>IFERROR(SUM(D4:G4)*(4/MAX(1,COUNT(D4:G4))),"")</f>
        <v>140515968</v>
      </c>
      <c r="I4" s="2">
        <f t="shared" ref="I4:Z4" si="1">IFERROR(INDEX(I51:I500,MATCH($C$4,$C$51:$C$500,0)),"")</f>
        <v>156075099</v>
      </c>
      <c r="J4" s="2">
        <f t="shared" si="1"/>
        <v>175735501</v>
      </c>
      <c r="K4" s="2">
        <f t="shared" si="1"/>
        <v>171023844</v>
      </c>
      <c r="L4" s="2">
        <f t="shared" si="1"/>
        <v>172468175</v>
      </c>
      <c r="M4" s="2">
        <f t="shared" si="1"/>
        <v>150216504</v>
      </c>
      <c r="N4" s="2">
        <f t="shared" si="1"/>
        <v>108268268</v>
      </c>
      <c r="O4" s="2">
        <f t="shared" si="1"/>
        <v>139315838</v>
      </c>
      <c r="P4" s="2">
        <f t="shared" si="1"/>
        <v>159928209</v>
      </c>
      <c r="Q4" s="2">
        <f t="shared" si="1"/>
        <v>161261509</v>
      </c>
      <c r="R4" s="2">
        <f t="shared" si="1"/>
        <v>154505164</v>
      </c>
      <c r="S4" s="2">
        <f t="shared" si="1"/>
        <v>154399432</v>
      </c>
      <c r="T4" s="2">
        <f t="shared" si="1"/>
        <v>160765072</v>
      </c>
      <c r="U4" s="2">
        <f t="shared" si="1"/>
        <v>184379700</v>
      </c>
      <c r="V4" s="2">
        <f t="shared" si="1"/>
        <v>203402375</v>
      </c>
      <c r="W4" s="2">
        <f t="shared" si="1"/>
        <v>207310260</v>
      </c>
      <c r="X4" s="2">
        <f t="shared" si="1"/>
        <v>193371346</v>
      </c>
      <c r="Y4" s="2">
        <f t="shared" si="1"/>
        <v>1292819431000</v>
      </c>
      <c r="Z4" s="2">
        <f t="shared" si="1"/>
        <v>1244519327000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968579</v>
      </c>
      <c r="H5" s="2">
        <f>IFERROR(SUM(D5:G5)*(4/MAX(1,COUNT(D5:G5))),"")</f>
        <v>3874316</v>
      </c>
      <c r="I5" s="2">
        <f t="shared" ref="I5:Z5" si="2">IFERROR(INDEX(I51:I500,MATCH($C$5,$C$51:$C$500,0)),"")</f>
        <v>2491007</v>
      </c>
      <c r="J5" s="2">
        <f t="shared" si="2"/>
        <v>6259081</v>
      </c>
      <c r="K5" s="2">
        <f t="shared" si="2"/>
        <v>5624515</v>
      </c>
      <c r="L5" s="2">
        <f t="shared" si="2"/>
        <v>-2996405</v>
      </c>
      <c r="M5" s="2">
        <f t="shared" si="2"/>
        <v>3278254</v>
      </c>
      <c r="N5" s="2">
        <f t="shared" si="2"/>
        <v>-7279360</v>
      </c>
      <c r="O5" s="2">
        <f t="shared" si="2"/>
        <v>-1104146</v>
      </c>
      <c r="P5" s="2">
        <f t="shared" si="2"/>
        <v>810675</v>
      </c>
      <c r="Q5" s="2">
        <f t="shared" si="2"/>
        <v>-2288028</v>
      </c>
      <c r="R5" s="2">
        <f t="shared" si="2"/>
        <v>765201</v>
      </c>
      <c r="S5" s="2">
        <f t="shared" si="2"/>
        <v>-190552</v>
      </c>
      <c r="T5" s="2">
        <f t="shared" si="2"/>
        <v>2741756</v>
      </c>
      <c r="U5" s="2">
        <f t="shared" si="2"/>
        <v>4634391</v>
      </c>
      <c r="V5" s="2">
        <f t="shared" si="2"/>
        <v>6673997</v>
      </c>
      <c r="W5" s="2">
        <f t="shared" si="2"/>
        <v>2156464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60717495</v>
      </c>
      <c r="H6" s="2">
        <f>IFERROR(INDEX(D6:G6,COUNT(D6:G6)),"")</f>
        <v>60717495</v>
      </c>
      <c r="I6" s="2">
        <f t="shared" ref="I6:Z6" si="3">IFERROR(INDEX(I51:I500,MATCH($C$6,$C$51:$C$500,0)),"")</f>
        <v>59748916</v>
      </c>
      <c r="J6" s="2">
        <f t="shared" si="3"/>
        <v>57257909</v>
      </c>
      <c r="K6" s="2">
        <f t="shared" si="3"/>
        <v>50997990</v>
      </c>
      <c r="L6" s="2">
        <f t="shared" si="3"/>
        <v>45359957</v>
      </c>
      <c r="M6" s="2">
        <f t="shared" si="3"/>
        <v>48356362</v>
      </c>
      <c r="N6" s="2">
        <f t="shared" si="3"/>
        <v>45078108</v>
      </c>
      <c r="O6" s="2">
        <f t="shared" si="3"/>
        <v>53289682</v>
      </c>
      <c r="P6" s="2">
        <f t="shared" si="3"/>
        <v>54393828</v>
      </c>
      <c r="Q6" s="2">
        <f t="shared" si="3"/>
        <v>53577623</v>
      </c>
      <c r="R6" s="2">
        <f t="shared" si="3"/>
        <v>56277449</v>
      </c>
      <c r="S6" s="2">
        <f t="shared" si="3"/>
        <v>55482077</v>
      </c>
      <c r="T6" s="2">
        <f t="shared" si="3"/>
        <v>57897562</v>
      </c>
      <c r="U6" s="2">
        <f t="shared" si="3"/>
        <v>56225906</v>
      </c>
      <c r="V6" s="2">
        <f t="shared" si="3"/>
        <v>52730292</v>
      </c>
      <c r="W6" s="2">
        <f t="shared" si="3"/>
        <v>47175595</v>
      </c>
      <c r="X6" s="2">
        <f t="shared" si="3"/>
        <v>46223880</v>
      </c>
      <c r="Y6" s="2">
        <f t="shared" si="3"/>
        <v>415354057000</v>
      </c>
      <c r="Z6" s="2">
        <f t="shared" si="3"/>
        <v>296728308000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0.41</v>
      </c>
      <c r="H7" s="3">
        <f>IFERROR(INDEX(D7:G7,COUNT(D7:G7)),"")</f>
        <v>0.41</v>
      </c>
      <c r="I7" s="3">
        <f t="shared" ref="I7:Z7" si="4">IFERROR(INDEX(I51:I500,MATCH($C$7,$C$51:$C$500,0))/1000000000,"")</f>
        <v>0.41</v>
      </c>
      <c r="J7" s="3">
        <f t="shared" si="4"/>
        <v>0.41</v>
      </c>
      <c r="K7" s="3">
        <f t="shared" si="4"/>
        <v>0.41</v>
      </c>
      <c r="L7" s="3">
        <f t="shared" si="4"/>
        <v>0.41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0.41</v>
      </c>
      <c r="R7" s="3">
        <f t="shared" si="4"/>
        <v>0.41</v>
      </c>
      <c r="S7" s="3">
        <f t="shared" si="4"/>
        <v>0.41</v>
      </c>
      <c r="T7" s="3">
        <f t="shared" si="4"/>
        <v>0.04</v>
      </c>
      <c r="U7" s="3">
        <f t="shared" si="4"/>
        <v>0.04</v>
      </c>
      <c r="V7" s="3">
        <f t="shared" si="4"/>
        <v>0.04</v>
      </c>
      <c r="W7" s="3">
        <f t="shared" si="4"/>
        <v>0.04</v>
      </c>
      <c r="X7" s="3">
        <f t="shared" si="4"/>
        <v>0.04</v>
      </c>
      <c r="Y7" s="3">
        <f t="shared" si="4"/>
        <v>0.04</v>
      </c>
      <c r="Z7" s="3">
        <f t="shared" si="4"/>
        <v>0.04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75000000000</v>
      </c>
      <c r="H8" s="2">
        <f>IFERROR(INDEX(D8:G8,COUNT(D8:G8)),"")</f>
        <v>75000000000</v>
      </c>
      <c r="I8" s="2">
        <f t="shared" ref="I8:Z8" si="5">IFERROR(INDEX(I51:I500,MATCH($C$8,$C$51:$C$500,0)),"")</f>
        <v>7000000000</v>
      </c>
      <c r="J8" s="2">
        <f t="shared" si="5"/>
        <v>166000000000</v>
      </c>
      <c r="K8" s="2">
        <f t="shared" si="5"/>
        <v>72000000000</v>
      </c>
      <c r="L8" s="2">
        <f t="shared" si="5"/>
        <v>-83000000000</v>
      </c>
      <c r="M8" s="2">
        <f t="shared" si="5"/>
        <v>186000000000</v>
      </c>
      <c r="N8" s="2">
        <f t="shared" si="5"/>
        <v>79000000000</v>
      </c>
      <c r="O8" s="2">
        <f t="shared" si="5"/>
        <v>-147000000000</v>
      </c>
      <c r="P8" s="2">
        <f t="shared" si="5"/>
        <v>-184000000000</v>
      </c>
      <c r="Q8" s="2">
        <f t="shared" si="5"/>
        <v>103000000000</v>
      </c>
      <c r="R8" s="2">
        <f t="shared" si="5"/>
        <v>-32000000000</v>
      </c>
      <c r="S8" s="2">
        <f t="shared" si="5"/>
        <v>32000000000</v>
      </c>
      <c r="T8" s="2">
        <f t="shared" si="5"/>
        <v>52000000000</v>
      </c>
      <c r="U8" s="2">
        <f t="shared" si="5"/>
        <v>100000000000</v>
      </c>
      <c r="V8" s="2">
        <f t="shared" si="5"/>
        <v>57000000000</v>
      </c>
      <c r="W8" s="2">
        <f t="shared" si="5"/>
        <v>86000000000</v>
      </c>
      <c r="X8" s="2">
        <f t="shared" si="5"/>
        <v>92000000000</v>
      </c>
      <c r="Y8" s="2">
        <f t="shared" si="5"/>
        <v>32000000000</v>
      </c>
      <c r="Z8" s="2">
        <f t="shared" si="5"/>
        <v>-245000000000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182.6</v>
      </c>
      <c r="H9" s="3">
        <f>IFERROR(INDEX(D9:G9,COUNT(D9:G9)),"")</f>
        <v>182.6</v>
      </c>
      <c r="I9" s="3">
        <f t="shared" ref="I9:Z9" si="6">IFERROR(INDEX(I51:I500,MATCH($C$9,$C$51:$C$500,0)),"")</f>
        <v>17.39</v>
      </c>
      <c r="J9" s="3">
        <f t="shared" si="6"/>
        <v>404.04</v>
      </c>
      <c r="K9" s="3">
        <f t="shared" si="6"/>
        <v>175.85</v>
      </c>
      <c r="L9" s="3">
        <f t="shared" si="6"/>
        <v>-203.57</v>
      </c>
      <c r="M9" s="3">
        <f t="shared" si="6"/>
        <v>453.81</v>
      </c>
      <c r="N9" s="3">
        <f t="shared" si="6"/>
        <v>192.2</v>
      </c>
      <c r="O9" s="3">
        <f t="shared" si="6"/>
        <v>-358.06</v>
      </c>
      <c r="P9" s="3">
        <f t="shared" si="6"/>
        <v>-448.53</v>
      </c>
      <c r="Q9" s="3">
        <f t="shared" si="6"/>
        <v>252.02</v>
      </c>
      <c r="R9" s="3">
        <f t="shared" si="6"/>
        <v>-77.31</v>
      </c>
      <c r="S9" s="3">
        <f t="shared" si="6"/>
        <v>77.290000000000006</v>
      </c>
      <c r="T9" s="3">
        <f t="shared" si="6"/>
        <v>1266.9000000000001</v>
      </c>
      <c r="U9" s="3">
        <f t="shared" si="6"/>
        <v>2450.86</v>
      </c>
      <c r="V9" s="3">
        <f t="shared" si="6"/>
        <v>1392.88</v>
      </c>
      <c r="W9" s="3">
        <f t="shared" si="6"/>
        <v>2092.92</v>
      </c>
      <c r="X9" s="3">
        <f t="shared" si="6"/>
        <v>2254.64</v>
      </c>
      <c r="Y9" s="3">
        <f t="shared" si="6"/>
        <v>784.13</v>
      </c>
      <c r="Z9" s="3">
        <f t="shared" si="6"/>
        <v>-5969.38</v>
      </c>
    </row>
    <row r="10" spans="1:26" ht="15.5" x14ac:dyDescent="0.35">
      <c r="C10" t="s">
        <v>17</v>
      </c>
      <c r="D10" s="3">
        <f ca="1">IFERROR(IF(D9=0,"",D2/D9),"")</f>
        <v>6.0514786418400881</v>
      </c>
      <c r="I10" s="3">
        <f t="shared" ref="I10:Z10" ca="1" si="7">IFERROR(IF(I9=0,"",I2/I9),"")</f>
        <v>50.891316848763658</v>
      </c>
      <c r="J10" s="3">
        <f t="shared" ca="1" si="7"/>
        <v>2.4997524997524998</v>
      </c>
      <c r="K10" s="3">
        <f t="shared" ca="1" si="7"/>
        <v>8.3025305658231456</v>
      </c>
      <c r="L10" s="3">
        <f t="shared" ca="1" si="7"/>
        <v>-6.8526796679274948</v>
      </c>
      <c r="M10" s="3">
        <f t="shared" ca="1" si="7"/>
        <v>2.9527775941473302</v>
      </c>
      <c r="N10" s="3">
        <f t="shared" ca="1" si="7"/>
        <v>7.3881373569198754</v>
      </c>
      <c r="O10" s="3" t="str">
        <f t="shared" ca="1" si="7"/>
        <v/>
      </c>
      <c r="P10" s="3">
        <f t="shared" ca="1" si="7"/>
        <v>-4.3252402291931427</v>
      </c>
      <c r="Q10" s="3" t="str">
        <f t="shared" ca="1" si="7"/>
        <v/>
      </c>
      <c r="R10" s="3">
        <f t="shared" ca="1" si="7"/>
        <v>-24.835079549864183</v>
      </c>
      <c r="S10" s="3" t="str">
        <f t="shared" ca="1" si="7"/>
        <v/>
      </c>
      <c r="T10" s="3">
        <f t="shared" ca="1" si="7"/>
        <v>1.2629252506117292</v>
      </c>
      <c r="U10" s="3" t="str">
        <f t="shared" ca="1" si="7"/>
        <v/>
      </c>
      <c r="V10" s="3" t="str">
        <f t="shared" ca="1" si="7"/>
        <v/>
      </c>
      <c r="W10" s="3">
        <f t="shared" ca="1" si="7"/>
        <v>0.45630028859201499</v>
      </c>
      <c r="X10" s="3">
        <f t="shared" ca="1" si="7"/>
        <v>0.55441223432565734</v>
      </c>
      <c r="Y10" s="3">
        <f t="shared" ca="1" si="7"/>
        <v>1.2242867891803655</v>
      </c>
      <c r="Z10" s="3">
        <f t="shared" ca="1" si="7"/>
        <v>-8.3760792578123688E-2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13703829</v>
      </c>
      <c r="H11" s="2">
        <f>IFERROR(INDEX(D11:G11,COUNT(D11:G11)),"")</f>
        <v>13703829</v>
      </c>
      <c r="I11" s="2">
        <f t="shared" ref="I11:Z11" si="8">IFERROR(INDEX(I51:I500,MATCH($C$11,$C$51:$C$500,0)),"")</f>
        <v>9600090</v>
      </c>
      <c r="J11" s="2">
        <f t="shared" si="8"/>
        <v>8876772</v>
      </c>
      <c r="K11" s="2">
        <f t="shared" si="8"/>
        <v>6084950</v>
      </c>
      <c r="L11" s="2">
        <f t="shared" si="8"/>
        <v>9064627</v>
      </c>
      <c r="M11" s="2">
        <f t="shared" si="8"/>
        <v>12360240</v>
      </c>
      <c r="N11" s="2">
        <f t="shared" si="8"/>
        <v>15217304</v>
      </c>
      <c r="O11" s="2">
        <f t="shared" si="8"/>
        <v>8510973</v>
      </c>
      <c r="P11" s="2">
        <f t="shared" si="8"/>
        <v>12553943</v>
      </c>
      <c r="Q11" s="2">
        <f t="shared" si="8"/>
        <v>18953225</v>
      </c>
      <c r="R11" s="2">
        <f t="shared" si="8"/>
        <v>12505721</v>
      </c>
      <c r="S11" s="2">
        <f t="shared" si="8"/>
        <v>10289450</v>
      </c>
      <c r="T11" s="2">
        <f t="shared" si="8"/>
        <v>10530286</v>
      </c>
      <c r="U11" s="2">
        <f t="shared" si="8"/>
        <v>8418999</v>
      </c>
      <c r="V11" s="2">
        <f t="shared" si="8"/>
        <v>8723245</v>
      </c>
      <c r="W11" s="2">
        <f t="shared" si="8"/>
        <v>12720231</v>
      </c>
      <c r="X11" s="2">
        <f t="shared" si="8"/>
        <v>12513738</v>
      </c>
      <c r="Y11" s="2">
        <f t="shared" si="8"/>
        <v>90833120000</v>
      </c>
      <c r="Z11" s="2">
        <f t="shared" si="8"/>
        <v>161867147000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-215000000000</v>
      </c>
      <c r="H12" s="2">
        <f>IFERROR(INDEX(D12:G12,COUNT(D12:G12)),"")</f>
        <v>-215000000000</v>
      </c>
      <c r="I12" s="2">
        <f t="shared" ref="I12:Z12" si="9">IFERROR(INDEX(I51:I500,MATCH($C$12,$C$51:$C$500,0)),"")</f>
        <v>-141000000000</v>
      </c>
      <c r="J12" s="2">
        <f t="shared" si="9"/>
        <v>-120000000000</v>
      </c>
      <c r="K12" s="2">
        <f t="shared" si="9"/>
        <v>38000000000</v>
      </c>
      <c r="L12" s="2">
        <f t="shared" si="9"/>
        <v>55000000000</v>
      </c>
      <c r="M12" s="2">
        <f t="shared" si="9"/>
        <v>-31000000000</v>
      </c>
      <c r="N12" s="2">
        <f t="shared" si="9"/>
        <v>140000000000</v>
      </c>
      <c r="O12" s="2">
        <f t="shared" si="9"/>
        <v>174000000000</v>
      </c>
      <c r="P12" s="2">
        <f t="shared" si="9"/>
        <v>-9000000000</v>
      </c>
      <c r="Q12" s="2">
        <f t="shared" si="9"/>
        <v>-187000000000</v>
      </c>
      <c r="R12" s="2">
        <f t="shared" si="9"/>
        <v>-96000000000</v>
      </c>
      <c r="S12" s="2">
        <f t="shared" si="9"/>
        <v>-142000000000</v>
      </c>
      <c r="T12" s="2">
        <f t="shared" si="9"/>
        <v>-131000000000</v>
      </c>
      <c r="U12" s="2">
        <f t="shared" si="9"/>
        <v>-103000000000</v>
      </c>
      <c r="V12" s="2">
        <f t="shared" si="9"/>
        <v>-30000000000</v>
      </c>
      <c r="W12" s="2">
        <f t="shared" si="9"/>
        <v>4000000000</v>
      </c>
      <c r="X12" s="2">
        <f t="shared" si="9"/>
        <v>73000000000</v>
      </c>
      <c r="Y12" s="2">
        <f t="shared" si="9"/>
        <v>238000000000</v>
      </c>
      <c r="Z12" s="2">
        <f t="shared" si="9"/>
        <v>274000000000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19000000000</v>
      </c>
      <c r="J13" s="2">
        <f t="shared" si="10"/>
        <v>24000000000</v>
      </c>
      <c r="K13" s="2">
        <f t="shared" si="10"/>
        <v>132000000000</v>
      </c>
      <c r="L13" s="2">
        <f t="shared" si="10"/>
        <v>197000000000</v>
      </c>
      <c r="M13" s="2">
        <f t="shared" si="10"/>
        <v>146000000000</v>
      </c>
      <c r="N13" s="2">
        <f t="shared" si="10"/>
        <v>355000000000</v>
      </c>
      <c r="O13" s="2">
        <f t="shared" si="10"/>
        <v>292000000000</v>
      </c>
      <c r="P13" s="2">
        <f t="shared" si="10"/>
        <v>173000000000</v>
      </c>
      <c r="Q13" s="2">
        <f t="shared" si="10"/>
        <v>70000000000</v>
      </c>
      <c r="R13" s="2">
        <f t="shared" si="10"/>
        <v>72000000000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54000000000</v>
      </c>
      <c r="W13" s="2">
        <f t="shared" si="10"/>
        <v>119000000000</v>
      </c>
      <c r="X13" s="2">
        <f t="shared" si="10"/>
        <v>185000000000</v>
      </c>
      <c r="Y13" s="2">
        <f t="shared" si="10"/>
        <v>329000000000</v>
      </c>
      <c r="Z13" s="2">
        <f t="shared" si="10"/>
        <v>436000000000</v>
      </c>
    </row>
    <row r="14" spans="1:26" ht="15.5" x14ac:dyDescent="0.35">
      <c r="C14" t="s">
        <v>26</v>
      </c>
      <c r="D14" s="2">
        <f>IFERROR(INDEX(D51:D500,MATCH($C$14,$C$51:$C$500,0)),"")</f>
        <v>-20312</v>
      </c>
      <c r="H14" s="2">
        <f>IFERROR(SUM(D14:G14)*(4/MAX(1,COUNT(D14:G14))),"")</f>
        <v>-81248</v>
      </c>
      <c r="I14" s="2">
        <f t="shared" ref="I14:Z14" si="11">IFERROR(INDEX(I51:I500,MATCH($C$14,$C$51:$C$500,0)),"")</f>
        <v>-357234</v>
      </c>
      <c r="J14" s="2">
        <f t="shared" si="11"/>
        <v>-427722</v>
      </c>
      <c r="K14" s="2">
        <f t="shared" si="11"/>
        <v>-1647386</v>
      </c>
      <c r="L14" s="2">
        <f t="shared" si="11"/>
        <v>-155525</v>
      </c>
      <c r="M14" s="2">
        <f t="shared" si="11"/>
        <v>-639280</v>
      </c>
      <c r="N14" s="2">
        <f t="shared" si="11"/>
        <v>-2237145</v>
      </c>
      <c r="O14" s="2">
        <f t="shared" si="11"/>
        <v>-2069061</v>
      </c>
      <c r="P14" s="2">
        <f t="shared" si="11"/>
        <v>-1029546</v>
      </c>
      <c r="Q14" s="2">
        <f t="shared" si="11"/>
        <v>-659615</v>
      </c>
      <c r="R14" s="2">
        <f t="shared" si="11"/>
        <v>-858248</v>
      </c>
      <c r="S14" s="2">
        <f t="shared" si="11"/>
        <v>-1001974</v>
      </c>
      <c r="T14" s="2">
        <f t="shared" si="11"/>
        <v>-791639</v>
      </c>
      <c r="U14" s="2">
        <f t="shared" si="11"/>
        <v>-861458</v>
      </c>
      <c r="V14" s="2">
        <f t="shared" si="11"/>
        <v>-1009453</v>
      </c>
      <c r="W14" s="2">
        <f t="shared" si="11"/>
        <v>-856869</v>
      </c>
      <c r="X14" s="2">
        <f t="shared" si="11"/>
        <v>-1258208</v>
      </c>
      <c r="Y14" s="2">
        <f t="shared" si="11"/>
        <v>-15863863000</v>
      </c>
      <c r="Z14" s="2">
        <f t="shared" si="11"/>
        <v>-4959119000</v>
      </c>
    </row>
    <row r="15" spans="1:26" ht="15.5" x14ac:dyDescent="0.35">
      <c r="C15" t="s">
        <v>27</v>
      </c>
      <c r="D15" s="2">
        <f>IFERROR(INDEX(D51:D500,MATCH($C$15,$C$51:$C$500,0)),"")</f>
        <v>-186187</v>
      </c>
      <c r="H15" s="2">
        <f>IFERROR(SUM(D15:G15)*(4/MAX(1,COUNT(D15:G15))),"")</f>
        <v>-744748</v>
      </c>
      <c r="I15" s="2">
        <f t="shared" ref="I15:Z15" si="12">IFERROR(INDEX(I51:I500,MATCH($C$15,$C$51:$C$500,0)),"")</f>
        <v>-980988</v>
      </c>
      <c r="J15" s="2">
        <f t="shared" si="12"/>
        <v>-2061551</v>
      </c>
      <c r="K15" s="2">
        <f t="shared" si="12"/>
        <v>-890756</v>
      </c>
      <c r="L15" s="2">
        <f t="shared" si="12"/>
        <v>-2680194</v>
      </c>
      <c r="M15" s="2">
        <f t="shared" si="12"/>
        <v>-29120</v>
      </c>
      <c r="N15" s="2">
        <f t="shared" si="12"/>
        <v>-4180504</v>
      </c>
      <c r="O15" s="2">
        <f t="shared" si="12"/>
        <v>-266762</v>
      </c>
      <c r="P15" s="2">
        <f t="shared" si="12"/>
        <v>-522844</v>
      </c>
      <c r="Q15" s="2">
        <f t="shared" si="12"/>
        <v>-628283</v>
      </c>
      <c r="R15" s="2">
        <f t="shared" si="12"/>
        <v>-910900</v>
      </c>
      <c r="S15" s="2">
        <f t="shared" si="12"/>
        <v>-1618295</v>
      </c>
      <c r="T15" s="2">
        <f t="shared" si="12"/>
        <v>-1960961</v>
      </c>
      <c r="U15" s="2">
        <f t="shared" si="12"/>
        <v>-2009152</v>
      </c>
      <c r="V15" s="2">
        <f t="shared" si="12"/>
        <v>-2426462</v>
      </c>
      <c r="W15" s="2">
        <f t="shared" si="12"/>
        <v>-973660</v>
      </c>
      <c r="X15" s="2">
        <f t="shared" si="12"/>
        <v>-1204559</v>
      </c>
      <c r="Y15" s="2">
        <f t="shared" si="12"/>
        <v>-48232848000</v>
      </c>
      <c r="Z15" s="2">
        <f t="shared" si="12"/>
        <v>-5798833000</v>
      </c>
    </row>
    <row r="16" spans="1:26" ht="15.5" x14ac:dyDescent="0.35">
      <c r="C16" t="s">
        <v>28</v>
      </c>
      <c r="D16" s="2">
        <f>IFERROR(INDEX(D51:D500,MATCH($C$16,$C$51:$C$500,0)),"")</f>
        <v>1154766</v>
      </c>
      <c r="H16" s="2">
        <f>IFERROR(SUM(D16:G16)*(4/MAX(1,COUNT(D16:G16))),"")</f>
        <v>4619064</v>
      </c>
      <c r="I16" s="2">
        <f t="shared" ref="I16:Z16" si="13">IFERROR(INDEX(I51:I500,MATCH($C$16,$C$51:$C$500,0)),"")</f>
        <v>3487942</v>
      </c>
      <c r="J16" s="2">
        <f t="shared" si="13"/>
        <v>8301347</v>
      </c>
      <c r="K16" s="2">
        <f t="shared" si="13"/>
        <v>6617814</v>
      </c>
      <c r="L16" s="2">
        <f t="shared" si="13"/>
        <v>-434720</v>
      </c>
      <c r="M16" s="2">
        <f t="shared" si="13"/>
        <v>2463143</v>
      </c>
      <c r="N16" s="2">
        <f t="shared" si="13"/>
        <v>-2930768</v>
      </c>
      <c r="O16" s="2">
        <f t="shared" si="13"/>
        <v>2184</v>
      </c>
      <c r="P16" s="2">
        <f t="shared" si="13"/>
        <v>1028150</v>
      </c>
      <c r="Q16" s="2">
        <f t="shared" si="13"/>
        <v>-265931</v>
      </c>
      <c r="R16" s="2">
        <f t="shared" si="13"/>
        <v>2567025</v>
      </c>
      <c r="S16" s="2">
        <f t="shared" si="13"/>
        <v>1507317</v>
      </c>
      <c r="T16" s="2">
        <f t="shared" si="13"/>
        <v>4702717</v>
      </c>
      <c r="U16" s="2">
        <f t="shared" si="13"/>
        <v>6643543</v>
      </c>
      <c r="V16" s="2">
        <f t="shared" si="13"/>
        <v>9100459</v>
      </c>
      <c r="W16" s="2">
        <f t="shared" si="13"/>
        <v>3130124</v>
      </c>
      <c r="X16" s="2">
        <f t="shared" si="13"/>
        <v>8620427</v>
      </c>
      <c r="Y16" s="2">
        <f t="shared" si="13"/>
        <v>169318597000</v>
      </c>
      <c r="Z16" s="2">
        <f t="shared" si="13"/>
        <v>6610886000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453050000000</v>
      </c>
      <c r="H20" s="2">
        <f t="shared" ref="H20:Z20" ca="1" si="14">IFERROR(H21*H2,"")</f>
        <v>453050000000</v>
      </c>
      <c r="I20" s="2">
        <f t="shared" ca="1" si="14"/>
        <v>362850000000</v>
      </c>
      <c r="J20" s="2">
        <f t="shared" ca="1" si="14"/>
        <v>414100000000</v>
      </c>
      <c r="K20" s="2">
        <f t="shared" ca="1" si="14"/>
        <v>598600000000</v>
      </c>
      <c r="L20" s="2">
        <f t="shared" ca="1" si="14"/>
        <v>571950000000</v>
      </c>
      <c r="M20" s="2">
        <f t="shared" ca="1" si="14"/>
        <v>549400000000</v>
      </c>
      <c r="N20" s="2">
        <f t="shared" ca="1" si="14"/>
        <v>582200000000</v>
      </c>
      <c r="O20" s="2" t="str">
        <f t="shared" ca="1" si="14"/>
        <v/>
      </c>
      <c r="P20" s="2">
        <f t="shared" ca="1" si="14"/>
        <v>795400000000</v>
      </c>
      <c r="Q20" s="2" t="str">
        <f t="shared" ca="1" si="14"/>
        <v/>
      </c>
      <c r="R20" s="2">
        <f t="shared" ca="1" si="14"/>
        <v>787200000000</v>
      </c>
      <c r="S20" s="2" t="str">
        <f t="shared" ca="1" si="14"/>
        <v/>
      </c>
      <c r="T20" s="2">
        <f t="shared" ca="1" si="14"/>
        <v>64000000000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38200000000</v>
      </c>
      <c r="X20" s="2">
        <f t="shared" ca="1" si="14"/>
        <v>50000000000</v>
      </c>
      <c r="Y20" s="2">
        <f t="shared" ca="1" si="14"/>
        <v>38400000000</v>
      </c>
      <c r="Z20" s="2">
        <f t="shared" ca="1" si="14"/>
        <v>20000000000</v>
      </c>
    </row>
    <row r="21" spans="1:26" ht="15.5" x14ac:dyDescent="0.35">
      <c r="C21" t="s">
        <v>11</v>
      </c>
      <c r="D21" s="2">
        <f>IFERROR(INDEX(D51:D500,MATCH($C$7,$C$51:$C$500,0)),"")</f>
        <v>410000000</v>
      </c>
      <c r="H21" s="2">
        <f>IFERROR(INDEX(D21:G21,COUNT(D21:G21)),"")</f>
        <v>410000000</v>
      </c>
      <c r="I21" s="2">
        <f t="shared" ref="I21:Z21" si="15">IFERROR(INDEX(I51:I500,MATCH($C$7,$C$51:$C$500,0)),"")</f>
        <v>410000000</v>
      </c>
      <c r="J21" s="2">
        <f t="shared" si="15"/>
        <v>410000000</v>
      </c>
      <c r="K21" s="2">
        <f t="shared" si="15"/>
        <v>410000000</v>
      </c>
      <c r="L21" s="2">
        <f t="shared" si="15"/>
        <v>410000000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410000000</v>
      </c>
      <c r="R21" s="2">
        <f t="shared" si="15"/>
        <v>410000000</v>
      </c>
      <c r="S21" s="2">
        <f t="shared" si="15"/>
        <v>410000000</v>
      </c>
      <c r="T21" s="2">
        <f t="shared" si="15"/>
        <v>40000000</v>
      </c>
      <c r="U21" s="2">
        <f t="shared" si="15"/>
        <v>40000000</v>
      </c>
      <c r="V21" s="2">
        <f t="shared" si="15"/>
        <v>40000000</v>
      </c>
      <c r="W21" s="2">
        <f t="shared" si="15"/>
        <v>40000000</v>
      </c>
      <c r="X21" s="2">
        <f t="shared" si="15"/>
        <v>40000000</v>
      </c>
      <c r="Y21" s="2">
        <f t="shared" si="15"/>
        <v>40000000</v>
      </c>
      <c r="Z21" s="2">
        <f t="shared" si="15"/>
        <v>40000000</v>
      </c>
    </row>
    <row r="23" spans="1:26" ht="15.5" x14ac:dyDescent="0.35">
      <c r="B23" t="s">
        <v>53</v>
      </c>
      <c r="C23" t="s">
        <v>54</v>
      </c>
      <c r="D23" s="3">
        <f>IFERROR(D5/D6*100,"")</f>
        <v>1.5952222666630105</v>
      </c>
      <c r="H23" s="3">
        <f t="shared" ref="H23:Z23" si="16">IFERROR(H5/H6*100,"")</f>
        <v>6.3808890666520419</v>
      </c>
      <c r="I23" s="3">
        <f t="shared" si="16"/>
        <v>4.1691250097323937</v>
      </c>
      <c r="J23" s="3">
        <f t="shared" si="16"/>
        <v>10.931382422644878</v>
      </c>
      <c r="K23" s="3">
        <f t="shared" si="16"/>
        <v>11.028895452546267</v>
      </c>
      <c r="L23" s="3">
        <f t="shared" si="16"/>
        <v>-6.6058373908952337</v>
      </c>
      <c r="M23" s="3">
        <f t="shared" si="16"/>
        <v>6.7793644195152645</v>
      </c>
      <c r="N23" s="3">
        <f t="shared" si="16"/>
        <v>-16.148326367202458</v>
      </c>
      <c r="O23" s="3">
        <f t="shared" si="16"/>
        <v>-2.0719695794018813</v>
      </c>
      <c r="P23" s="3">
        <f t="shared" si="16"/>
        <v>1.4903804894923005</v>
      </c>
      <c r="Q23" s="3">
        <f t="shared" si="16"/>
        <v>-4.2704918058794803</v>
      </c>
      <c r="R23" s="3">
        <f t="shared" si="16"/>
        <v>1.359693826918132</v>
      </c>
      <c r="S23" s="3">
        <f t="shared" si="16"/>
        <v>-0.34344784893326902</v>
      </c>
      <c r="T23" s="3">
        <f t="shared" si="16"/>
        <v>4.7355292784176299</v>
      </c>
      <c r="U23" s="3">
        <f t="shared" si="16"/>
        <v>8.2424478851439051</v>
      </c>
      <c r="V23" s="3">
        <f t="shared" si="16"/>
        <v>12.656855759493993</v>
      </c>
      <c r="W23" s="3">
        <f t="shared" si="16"/>
        <v>4.571143193848429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-0.17480752849627268</v>
      </c>
      <c r="H24" s="4">
        <f t="shared" ref="H24:Z24" si="17">IFERROR(_xlfn.RRI(5,M23,H23),"")</f>
        <v>-1.2042089516763999E-2</v>
      </c>
      <c r="I24" s="4" t="str">
        <f t="shared" si="17"/>
        <v/>
      </c>
      <c r="J24" s="4" t="str">
        <f t="shared" si="17"/>
        <v/>
      </c>
      <c r="K24" s="4">
        <f t="shared" si="17"/>
        <v>0.49226850347438766</v>
      </c>
      <c r="L24" s="4">
        <f t="shared" si="17"/>
        <v>9.1163919661635839E-2</v>
      </c>
      <c r="M24" s="4">
        <f t="shared" si="17"/>
        <v>0.37895333899582617</v>
      </c>
      <c r="N24" s="4">
        <f t="shared" si="17"/>
        <v>1.1599979725217158</v>
      </c>
      <c r="O24" s="4" t="str">
        <f t="shared" si="17"/>
        <v/>
      </c>
      <c r="P24" s="4">
        <f t="shared" si="17"/>
        <v>-0.28968957398642214</v>
      </c>
      <c r="Q24" s="4" t="str">
        <f t="shared" si="17"/>
        <v/>
      </c>
      <c r="R24" s="4">
        <f t="shared" si="17"/>
        <v>-0.21533684536213527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39.83</v>
      </c>
      <c r="H25" s="3">
        <f>IFERROR(INDEX(D25:G25,COUNT(D25:G25)),"")</f>
        <v>39.83</v>
      </c>
      <c r="I25" s="3">
        <f t="shared" ref="I25:Z25" si="18">IFERROR(INDEX(I51:I500,MATCH($C$25,$C$51:$C$500,0)),"")</f>
        <v>100.75</v>
      </c>
      <c r="J25" s="3">
        <f t="shared" si="18"/>
        <v>241.22</v>
      </c>
      <c r="K25" s="3">
        <f t="shared" si="18"/>
        <v>213.08</v>
      </c>
      <c r="L25" s="3">
        <f t="shared" si="18"/>
        <v>-113.02</v>
      </c>
      <c r="M25" s="3">
        <f t="shared" si="18"/>
        <v>84.96</v>
      </c>
      <c r="N25" s="3">
        <f t="shared" si="18"/>
        <v>-252.83</v>
      </c>
      <c r="O25" s="3">
        <f t="shared" si="18"/>
        <v>-9.1300000000000008</v>
      </c>
      <c r="P25" s="3">
        <f t="shared" si="18"/>
        <v>17.559999999999999</v>
      </c>
      <c r="Q25" s="3">
        <f t="shared" si="18"/>
        <v>-29.19</v>
      </c>
      <c r="R25" s="3">
        <f t="shared" si="18"/>
        <v>53.75</v>
      </c>
      <c r="S25" s="3">
        <f t="shared" si="18"/>
        <v>-3.62</v>
      </c>
      <c r="T25" s="3">
        <f t="shared" si="18"/>
        <v>831.96</v>
      </c>
      <c r="U25" s="3">
        <f t="shared" si="18"/>
        <v>1378.79</v>
      </c>
      <c r="V25" s="3">
        <f t="shared" si="18"/>
        <v>1574.09</v>
      </c>
      <c r="W25" s="3">
        <f t="shared" si="18"/>
        <v>476.95</v>
      </c>
      <c r="X25" s="3">
        <f t="shared" si="18"/>
        <v>1626.25</v>
      </c>
      <c r="Y25" s="3">
        <f t="shared" si="18"/>
        <v>2953.31</v>
      </c>
      <c r="Z25" s="3">
        <f t="shared" si="18"/>
        <v>19.809999999999999</v>
      </c>
    </row>
    <row r="26" spans="1:26" ht="15.5" x14ac:dyDescent="0.35">
      <c r="C26" t="s">
        <v>58</v>
      </c>
      <c r="D26" s="4">
        <f>IFERROR(_xlfn.RRI(5,I25,D25),"")</f>
        <v>-0.16939785118615125</v>
      </c>
      <c r="H26" s="4">
        <f t="shared" ref="H26:Z26" si="19">IFERROR(_xlfn.RRI(5,M25,H25),"")</f>
        <v>-0.14059245823240174</v>
      </c>
      <c r="I26" s="4" t="str">
        <f t="shared" si="19"/>
        <v/>
      </c>
      <c r="J26" s="4" t="str">
        <f t="shared" si="19"/>
        <v/>
      </c>
      <c r="K26" s="4">
        <f t="shared" si="19"/>
        <v>0.64741734926165639</v>
      </c>
      <c r="L26" s="4">
        <f t="shared" si="19"/>
        <v>0.31094430608221324</v>
      </c>
      <c r="M26" s="4">
        <f t="shared" si="19"/>
        <v>9.5890613229257848E-2</v>
      </c>
      <c r="N26" s="4">
        <f t="shared" si="19"/>
        <v>1.3378896420050754</v>
      </c>
      <c r="O26" s="4" t="str">
        <f t="shared" si="19"/>
        <v/>
      </c>
      <c r="P26" s="4">
        <f t="shared" si="19"/>
        <v>-0.58216455605701589</v>
      </c>
      <c r="Q26" s="4" t="str">
        <f t="shared" si="19"/>
        <v/>
      </c>
      <c r="R26" s="4">
        <f t="shared" si="19"/>
        <v>-0.35377891655712734</v>
      </c>
      <c r="S26" s="4" t="str">
        <f t="shared" si="19"/>
        <v/>
      </c>
      <c r="T26" s="4">
        <f t="shared" si="19"/>
        <v>-0.22382673050837021</v>
      </c>
      <c r="U26" s="4">
        <f t="shared" si="19"/>
        <v>1.3362683734095779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8.5680468292682929E-2</v>
      </c>
      <c r="H27" s="3">
        <f t="shared" ref="H27:Z27" si="20">IFERROR(H4/H21,"")</f>
        <v>0.34272187317073172</v>
      </c>
      <c r="I27" s="3">
        <f t="shared" si="20"/>
        <v>0.38067097317073173</v>
      </c>
      <c r="J27" s="3">
        <f t="shared" si="20"/>
        <v>0.42862317317073173</v>
      </c>
      <c r="K27" s="3">
        <f t="shared" si="20"/>
        <v>0.41713132682926829</v>
      </c>
      <c r="L27" s="3">
        <f t="shared" si="20"/>
        <v>0.42065408536585364</v>
      </c>
      <c r="M27" s="3">
        <f t="shared" si="20"/>
        <v>0.36638171707317074</v>
      </c>
      <c r="N27" s="3">
        <f t="shared" si="20"/>
        <v>0.26406894634146344</v>
      </c>
      <c r="O27" s="3">
        <f t="shared" si="20"/>
        <v>0.33979472682926831</v>
      </c>
      <c r="P27" s="3">
        <f t="shared" si="20"/>
        <v>0.39006880243902436</v>
      </c>
      <c r="Q27" s="3">
        <f t="shared" si="20"/>
        <v>0.39332075365853658</v>
      </c>
      <c r="R27" s="3">
        <f t="shared" si="20"/>
        <v>0.37684186341463416</v>
      </c>
      <c r="S27" s="3">
        <f t="shared" si="20"/>
        <v>0.37658398048780489</v>
      </c>
      <c r="T27" s="3">
        <f t="shared" si="20"/>
        <v>4.0191268000000004</v>
      </c>
      <c r="U27" s="3">
        <f t="shared" si="20"/>
        <v>4.6094925</v>
      </c>
      <c r="V27" s="3">
        <f t="shared" si="20"/>
        <v>5.0850593750000002</v>
      </c>
      <c r="W27" s="3">
        <f t="shared" si="20"/>
        <v>5.1827565</v>
      </c>
      <c r="X27" s="3">
        <f t="shared" si="20"/>
        <v>4.8342836499999997</v>
      </c>
      <c r="Y27" s="3">
        <f t="shared" si="20"/>
        <v>32320.485775000001</v>
      </c>
      <c r="Z27" s="3">
        <f t="shared" si="20"/>
        <v>31112.983175000001</v>
      </c>
    </row>
    <row r="28" spans="1:26" ht="15.5" x14ac:dyDescent="0.35">
      <c r="C28" t="s">
        <v>60</v>
      </c>
      <c r="D28" s="4">
        <f>IFERROR(_xlfn.RRI(5,I27,D27),"")</f>
        <v>-0.25789319532532151</v>
      </c>
      <c r="H28" s="4">
        <f t="shared" ref="H28:Z28" si="21">IFERROR(_xlfn.RRI(5,M27,H27),"")</f>
        <v>-1.3262562766333308E-2</v>
      </c>
      <c r="I28" s="4">
        <f t="shared" si="21"/>
        <v>7.5886568982677094E-2</v>
      </c>
      <c r="J28" s="4">
        <f t="shared" si="21"/>
        <v>4.7542863313901229E-2</v>
      </c>
      <c r="K28" s="4">
        <f t="shared" si="21"/>
        <v>1.3505985756427252E-2</v>
      </c>
      <c r="L28" s="4">
        <f t="shared" si="21"/>
        <v>1.3527763261772519E-2</v>
      </c>
      <c r="M28" s="4">
        <f t="shared" si="21"/>
        <v>-5.6141626104841968E-3</v>
      </c>
      <c r="N28" s="4">
        <f t="shared" si="21"/>
        <v>-6.8525225418892388E-2</v>
      </c>
      <c r="O28" s="4">
        <f t="shared" si="21"/>
        <v>-0.38987757832801206</v>
      </c>
      <c r="P28" s="4">
        <f t="shared" si="21"/>
        <v>-0.38976428633974669</v>
      </c>
      <c r="Q28" s="4">
        <f t="shared" si="21"/>
        <v>-0.40063667237111367</v>
      </c>
      <c r="R28" s="4">
        <f t="shared" si="21"/>
        <v>-0.40800277967867804</v>
      </c>
      <c r="S28" s="4">
        <f t="shared" si="21"/>
        <v>-0.39978624681938424</v>
      </c>
      <c r="T28" s="4">
        <f t="shared" si="21"/>
        <v>-0.83444939748426528</v>
      </c>
      <c r="U28" s="4">
        <f t="shared" si="21"/>
        <v>-0.82854810416194957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-0.60466501240694792</v>
      </c>
      <c r="I29" s="4">
        <f t="shared" si="22"/>
        <v>-0.58233148163502202</v>
      </c>
      <c r="J29" s="4">
        <f t="shared" si="22"/>
        <v>0.13206307490144539</v>
      </c>
      <c r="K29" s="4">
        <f t="shared" si="22"/>
        <v>-2.8853300300831712</v>
      </c>
      <c r="L29" s="4">
        <f t="shared" si="22"/>
        <v>-2.3302730696798495</v>
      </c>
      <c r="M29" s="4">
        <f t="shared" si="22"/>
        <v>-1.3360360716687103</v>
      </c>
      <c r="N29" s="4">
        <f t="shared" si="22"/>
        <v>26.692223439211389</v>
      </c>
      <c r="O29" s="4">
        <f t="shared" si="22"/>
        <v>-1.5199316628701594</v>
      </c>
      <c r="P29" s="4">
        <f t="shared" si="22"/>
        <v>-1.6015758821514217</v>
      </c>
      <c r="Q29" s="4">
        <f t="shared" si="22"/>
        <v>-1.5430697674418605</v>
      </c>
      <c r="R29" s="4">
        <f t="shared" si="22"/>
        <v>-15.848066298342541</v>
      </c>
      <c r="S29" s="4">
        <f t="shared" si="22"/>
        <v>-1.004351170729362</v>
      </c>
      <c r="T29" s="4">
        <f t="shared" si="22"/>
        <v>-0.3966013678660274</v>
      </c>
      <c r="U29" s="4">
        <f t="shared" si="22"/>
        <v>-0.12407168586294301</v>
      </c>
      <c r="V29" s="4">
        <f t="shared" si="22"/>
        <v>2.3003249816542612</v>
      </c>
      <c r="W29" s="4">
        <f t="shared" si="22"/>
        <v>-0.70671790930053802</v>
      </c>
      <c r="X29" s="4">
        <f t="shared" si="22"/>
        <v>-0.44934666526710709</v>
      </c>
      <c r="Y29" s="4">
        <f t="shared" si="22"/>
        <v>148.08177688036346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-9.9690028067834224E-2</v>
      </c>
      <c r="I30" s="4">
        <f t="shared" si="23"/>
        <v>-0.11187495917515265</v>
      </c>
      <c r="J30" s="4">
        <f t="shared" si="23"/>
        <v>2.7549708214955167E-2</v>
      </c>
      <c r="K30" s="4">
        <f t="shared" si="23"/>
        <v>-8.3744783639068034E-3</v>
      </c>
      <c r="L30" s="4">
        <f t="shared" si="23"/>
        <v>0.14813066745315806</v>
      </c>
      <c r="M30" s="4">
        <f t="shared" si="23"/>
        <v>0.38744718812718043</v>
      </c>
      <c r="N30" s="4">
        <f t="shared" si="23"/>
        <v>-0.2228574327636747</v>
      </c>
      <c r="O30" s="4">
        <f t="shared" si="23"/>
        <v>-0.1288851487106942</v>
      </c>
      <c r="P30" s="4">
        <f t="shared" si="23"/>
        <v>-8.2679370189944635E-3</v>
      </c>
      <c r="Q30" s="4">
        <f t="shared" si="23"/>
        <v>4.3728926756130902E-2</v>
      </c>
      <c r="R30" s="4">
        <f t="shared" si="23"/>
        <v>6.847952653090038E-4</v>
      </c>
      <c r="S30" s="4">
        <f t="shared" si="23"/>
        <v>-0.90630204041141349</v>
      </c>
      <c r="T30" s="4">
        <f t="shared" si="23"/>
        <v>-0.12807607345060212</v>
      </c>
      <c r="U30" s="4">
        <f t="shared" si="23"/>
        <v>-9.3522383895468311E-2</v>
      </c>
      <c r="V30" s="4">
        <f t="shared" si="23"/>
        <v>-1.8850417726551466E-2</v>
      </c>
      <c r="W30" s="4">
        <f t="shared" si="23"/>
        <v>7.2083658144469931E-2</v>
      </c>
      <c r="X30" s="4">
        <f t="shared" si="23"/>
        <v>-0.99985042664012991</v>
      </c>
      <c r="Y30" s="4">
        <f t="shared" si="23"/>
        <v>3.8810248223650118E-2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2517.41</v>
      </c>
      <c r="H32" s="3">
        <f>IFERROR(INDEX(D32:G32,COUNT(D32:G32)),"")</f>
        <v>2517.41</v>
      </c>
      <c r="I32" s="3">
        <f t="shared" ref="I32:Z32" si="24">IFERROR(INDEX(I51:I500,MATCH($C$32,$C$51:$C$500,0)),"")</f>
        <v>2436.59</v>
      </c>
      <c r="J32" s="3">
        <f t="shared" si="24"/>
        <v>2256.38</v>
      </c>
      <c r="K32" s="3">
        <f t="shared" si="24"/>
        <v>1920.39</v>
      </c>
      <c r="L32" s="3">
        <f t="shared" si="24"/>
        <v>1725.01</v>
      </c>
      <c r="M32" s="3">
        <f t="shared" si="24"/>
        <v>1683.98</v>
      </c>
      <c r="N32" s="3">
        <f t="shared" si="24"/>
        <v>1550.8</v>
      </c>
      <c r="O32" s="3">
        <f t="shared" si="24"/>
        <v>1806.78</v>
      </c>
      <c r="P32" s="3">
        <f t="shared" si="24"/>
        <v>1921.16</v>
      </c>
      <c r="Q32" s="3">
        <f t="shared" si="24"/>
        <v>1770.41</v>
      </c>
      <c r="R32" s="3">
        <f t="shared" si="24"/>
        <v>1844.25</v>
      </c>
      <c r="S32" s="3">
        <f t="shared" si="24"/>
        <v>1866.77</v>
      </c>
      <c r="T32" s="3">
        <f t="shared" si="24"/>
        <v>17568.38</v>
      </c>
      <c r="U32" s="3">
        <f t="shared" si="24"/>
        <v>16727.89</v>
      </c>
      <c r="V32" s="3">
        <f t="shared" si="24"/>
        <v>12436.63</v>
      </c>
      <c r="W32" s="3">
        <f t="shared" si="24"/>
        <v>10433.86</v>
      </c>
      <c r="X32" s="3">
        <f t="shared" si="24"/>
        <v>10136.56</v>
      </c>
      <c r="Y32" s="3">
        <f t="shared" si="24"/>
        <v>10130.59</v>
      </c>
      <c r="Z32" s="3">
        <f t="shared" si="24"/>
        <v>7237.28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Z33" si="25">IFERROR(INDEX(I51:I500,MATCH($C$33,$C$51:$C$500,0)),"")</f>
        <v>0.36</v>
      </c>
      <c r="J33" s="3">
        <f t="shared" si="25"/>
        <v>0.45</v>
      </c>
      <c r="K33" s="3">
        <f t="shared" si="25"/>
        <v>0.76</v>
      </c>
      <c r="L33" s="3">
        <f t="shared" si="25"/>
        <v>0.81</v>
      </c>
      <c r="M33" s="3">
        <f t="shared" si="25"/>
        <v>0.8</v>
      </c>
      <c r="N33" s="3">
        <f t="shared" si="25"/>
        <v>0.92</v>
      </c>
      <c r="O33" s="3">
        <f t="shared" si="25"/>
        <v>1.1100000000000001</v>
      </c>
      <c r="P33" s="3">
        <f t="shared" si="25"/>
        <v>1.01</v>
      </c>
      <c r="Q33" s="3">
        <f t="shared" si="25"/>
        <v>0.96</v>
      </c>
      <c r="R33" s="3">
        <f t="shared" si="25"/>
        <v>1.04</v>
      </c>
      <c r="S33" s="3">
        <f t="shared" si="25"/>
        <v>1.46</v>
      </c>
      <c r="T33" s="3">
        <f t="shared" si="25"/>
        <v>0.91</v>
      </c>
      <c r="U33" s="3">
        <f t="shared" si="25"/>
        <v>1.1399999999999999</v>
      </c>
      <c r="V33" s="3">
        <f t="shared" si="25"/>
        <v>0.99</v>
      </c>
      <c r="W33" s="3">
        <f t="shared" si="25"/>
        <v>0.92</v>
      </c>
      <c r="X33" s="3">
        <f t="shared" si="25"/>
        <v>1.23</v>
      </c>
      <c r="Y33" s="3">
        <f t="shared" si="25"/>
        <v>0.95</v>
      </c>
      <c r="Z33" s="3">
        <f t="shared" si="25"/>
        <v>0.69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27.87</v>
      </c>
      <c r="H34" s="3">
        <f>IFERROR(INDEX(D34:G34,COUNT(D34:G34)),"")</f>
        <v>27.87</v>
      </c>
      <c r="I34" s="3">
        <f t="shared" ref="I34:Z34" si="26">IFERROR(INDEX(I51:I500,MATCH($C$34,$C$51:$C$500,0)),"")</f>
        <v>8.7799999999999994</v>
      </c>
      <c r="J34" s="3">
        <f t="shared" si="26"/>
        <v>4.1900000000000004</v>
      </c>
      <c r="K34" s="3">
        <f t="shared" si="26"/>
        <v>6.85</v>
      </c>
      <c r="L34" s="3">
        <f t="shared" si="26"/>
        <v>-12.34</v>
      </c>
      <c r="M34" s="3">
        <f t="shared" si="26"/>
        <v>15.77</v>
      </c>
      <c r="N34" s="3">
        <f t="shared" si="26"/>
        <v>-5.62</v>
      </c>
      <c r="O34" s="3">
        <f t="shared" si="26"/>
        <v>-219.06</v>
      </c>
      <c r="P34" s="3">
        <f t="shared" si="26"/>
        <v>110.48</v>
      </c>
      <c r="Q34" s="3">
        <f t="shared" si="26"/>
        <v>-58.24</v>
      </c>
      <c r="R34" s="3">
        <f t="shared" si="26"/>
        <v>35.72</v>
      </c>
      <c r="S34" s="3">
        <f t="shared" si="26"/>
        <v>-752.76</v>
      </c>
      <c r="T34" s="3">
        <f t="shared" si="26"/>
        <v>19.23</v>
      </c>
      <c r="U34" s="3">
        <f t="shared" si="26"/>
        <v>13.78</v>
      </c>
      <c r="V34" s="3">
        <f t="shared" si="26"/>
        <v>7.81</v>
      </c>
      <c r="W34" s="3">
        <f t="shared" si="26"/>
        <v>20.02</v>
      </c>
      <c r="X34" s="3">
        <f t="shared" si="26"/>
        <v>7.69</v>
      </c>
      <c r="Y34" s="3">
        <f t="shared" si="26"/>
        <v>3.25</v>
      </c>
      <c r="Z34" s="3">
        <f t="shared" si="26"/>
        <v>252.4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0.77</v>
      </c>
      <c r="H35" s="3">
        <f>IFERROR(INDEX(D35:G35,COUNT(D35:G35)),"")</f>
        <v>0.77</v>
      </c>
      <c r="I35" s="3">
        <f t="shared" ref="I35:Z35" si="27">IFERROR(INDEX(I51:I500,MATCH($C$35,$C$51:$C$500,0)),"")</f>
        <v>0.14000000000000001</v>
      </c>
      <c r="J35" s="3">
        <f t="shared" si="27"/>
        <v>0.15</v>
      </c>
      <c r="K35" s="3">
        <f t="shared" si="27"/>
        <v>0.23</v>
      </c>
      <c r="L35" s="3">
        <f t="shared" si="27"/>
        <v>0.22</v>
      </c>
      <c r="M35" s="3">
        <f t="shared" si="27"/>
        <v>0.26</v>
      </c>
      <c r="N35" s="3">
        <f t="shared" si="27"/>
        <v>0.37</v>
      </c>
      <c r="O35" s="3">
        <f t="shared" si="27"/>
        <v>0.42</v>
      </c>
      <c r="P35" s="3">
        <f t="shared" si="27"/>
        <v>0.35</v>
      </c>
      <c r="Q35" s="3">
        <f t="shared" si="27"/>
        <v>0.32</v>
      </c>
      <c r="R35" s="3">
        <f t="shared" si="27"/>
        <v>0.38</v>
      </c>
      <c r="S35" s="3">
        <f t="shared" si="27"/>
        <v>0.54</v>
      </c>
      <c r="T35" s="3">
        <f t="shared" si="27"/>
        <v>0.33</v>
      </c>
      <c r="U35" s="3">
        <f t="shared" si="27"/>
        <v>0.35</v>
      </c>
      <c r="V35" s="3">
        <f t="shared" si="27"/>
        <v>0.26</v>
      </c>
      <c r="W35" s="3">
        <f t="shared" si="27"/>
        <v>0.21</v>
      </c>
      <c r="X35" s="3">
        <f t="shared" si="27"/>
        <v>0.28999999999999998</v>
      </c>
      <c r="Y35" s="3">
        <f t="shared" si="27"/>
        <v>0.3</v>
      </c>
      <c r="Z35" s="3">
        <f t="shared" si="27"/>
        <v>0.16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35128992</v>
      </c>
      <c r="E51" s="5">
        <v>35795839</v>
      </c>
      <c r="F51" s="5">
        <v>36307715</v>
      </c>
      <c r="G51" s="5">
        <v>37175939</v>
      </c>
      <c r="I51" s="5">
        <v>156075099</v>
      </c>
      <c r="J51" s="5">
        <v>175735501</v>
      </c>
      <c r="K51" s="5">
        <v>171023844</v>
      </c>
      <c r="L51" s="5">
        <v>172468175</v>
      </c>
      <c r="M51" s="5">
        <v>150216504</v>
      </c>
      <c r="N51" s="5">
        <v>108268268</v>
      </c>
      <c r="O51" s="5">
        <v>139315838</v>
      </c>
      <c r="P51" s="5">
        <v>159928209</v>
      </c>
      <c r="Q51" s="5">
        <v>161261509</v>
      </c>
      <c r="R51" s="5">
        <v>154505164</v>
      </c>
      <c r="S51" s="5">
        <v>154399432</v>
      </c>
      <c r="T51" s="5">
        <v>160765072</v>
      </c>
      <c r="U51" s="5">
        <v>184379700</v>
      </c>
      <c r="V51" s="5">
        <v>203402375</v>
      </c>
      <c r="W51" s="5">
        <v>207310260</v>
      </c>
      <c r="X51" s="5">
        <v>193371346</v>
      </c>
      <c r="Y51" s="5">
        <v>1292819431000</v>
      </c>
      <c r="Z51" s="5">
        <v>1244519327000</v>
      </c>
    </row>
    <row r="52" spans="2:26" ht="15.5" x14ac:dyDescent="0.35">
      <c r="C52" t="s">
        <v>85</v>
      </c>
      <c r="D52" s="5">
        <v>-31210305</v>
      </c>
      <c r="E52" s="5">
        <v>-33923562</v>
      </c>
      <c r="F52" s="5">
        <v>-31673197</v>
      </c>
      <c r="G52" s="5">
        <v>-32505692</v>
      </c>
      <c r="I52" s="5">
        <v>-141340438</v>
      </c>
      <c r="J52" s="5">
        <v>-155815640</v>
      </c>
      <c r="K52" s="5">
        <v>-150780671</v>
      </c>
      <c r="L52" s="5">
        <v>-162253776</v>
      </c>
      <c r="M52" s="5">
        <v>-136222337</v>
      </c>
      <c r="N52" s="5">
        <v>-98024017</v>
      </c>
      <c r="O52" s="5">
        <v>-122136543</v>
      </c>
      <c r="P52" s="5">
        <v>-145814787</v>
      </c>
      <c r="Q52" s="5">
        <v>-146072236</v>
      </c>
      <c r="R52" s="5">
        <v>-137271604</v>
      </c>
      <c r="S52" s="5">
        <v>-138262715</v>
      </c>
      <c r="T52" s="5">
        <v>-139978690</v>
      </c>
      <c r="U52" s="5">
        <v>-159627355</v>
      </c>
      <c r="V52" s="5">
        <v>-180408287</v>
      </c>
      <c r="W52" s="5">
        <v>-193290214</v>
      </c>
      <c r="X52" s="5">
        <v>-174150448</v>
      </c>
      <c r="Y52" s="5">
        <v>-1100244222000</v>
      </c>
      <c r="Z52" s="5">
        <v>-1149962296000</v>
      </c>
    </row>
    <row r="53" spans="2:26" ht="15.5" x14ac:dyDescent="0.35">
      <c r="C53" t="s">
        <v>96</v>
      </c>
    </row>
    <row r="54" spans="2:26" ht="15.5" x14ac:dyDescent="0.35">
      <c r="C54" t="s">
        <v>86</v>
      </c>
      <c r="D54" s="5">
        <v>3918687</v>
      </c>
      <c r="E54" s="5">
        <v>1872277</v>
      </c>
      <c r="F54" s="5">
        <v>4634518</v>
      </c>
      <c r="G54" s="5">
        <v>4670247</v>
      </c>
      <c r="I54" s="5">
        <v>14734661</v>
      </c>
      <c r="J54" s="5">
        <v>19919861</v>
      </c>
      <c r="K54" s="5">
        <v>20243173</v>
      </c>
      <c r="L54" s="5">
        <v>10214399</v>
      </c>
      <c r="M54" s="5">
        <v>13994167</v>
      </c>
      <c r="N54" s="5">
        <v>10244251</v>
      </c>
      <c r="O54" s="5">
        <v>17179295</v>
      </c>
      <c r="P54" s="5">
        <v>14113422</v>
      </c>
      <c r="Q54" s="5">
        <v>15189273</v>
      </c>
      <c r="R54" s="5">
        <v>17233560</v>
      </c>
      <c r="S54" s="5">
        <v>16136717</v>
      </c>
      <c r="T54" s="5">
        <v>20786382</v>
      </c>
      <c r="U54" s="5">
        <v>24752345</v>
      </c>
      <c r="V54" s="5">
        <v>22994088</v>
      </c>
      <c r="W54" s="5">
        <v>14020046</v>
      </c>
      <c r="X54" s="5">
        <v>19220898</v>
      </c>
      <c r="Y54" s="5">
        <v>192575209000</v>
      </c>
      <c r="Z54" s="5">
        <v>94557031000</v>
      </c>
    </row>
    <row r="55" spans="2:26" ht="15.5" x14ac:dyDescent="0.35">
      <c r="C55" t="s">
        <v>87</v>
      </c>
      <c r="D55" s="5">
        <v>-2747659</v>
      </c>
      <c r="E55" s="5">
        <v>-2707359</v>
      </c>
      <c r="F55" s="5">
        <v>-2650677</v>
      </c>
      <c r="G55" s="5">
        <v>-3781815</v>
      </c>
      <c r="I55" s="5">
        <v>-10901652</v>
      </c>
      <c r="J55" s="5">
        <v>-11200306</v>
      </c>
      <c r="K55" s="5">
        <v>-11979303</v>
      </c>
      <c r="L55" s="5">
        <v>-10495037</v>
      </c>
      <c r="M55" s="5">
        <v>-10898534</v>
      </c>
      <c r="N55" s="5">
        <v>-10942290</v>
      </c>
      <c r="O55" s="5">
        <v>-15108050</v>
      </c>
      <c r="P55" s="5">
        <v>-12055726</v>
      </c>
      <c r="Q55" s="5">
        <v>-14806746</v>
      </c>
      <c r="R55" s="5">
        <v>-13835324</v>
      </c>
      <c r="S55" s="5">
        <v>-13689737</v>
      </c>
      <c r="T55" s="5">
        <v>-15336589</v>
      </c>
      <c r="U55" s="5">
        <v>-16909182</v>
      </c>
      <c r="V55" s="5">
        <v>-12977112</v>
      </c>
      <c r="W55" s="5">
        <v>-10142085</v>
      </c>
      <c r="X55" s="5">
        <v>-9512041</v>
      </c>
      <c r="Y55" s="5">
        <v>-63620584000</v>
      </c>
      <c r="Z55" s="5">
        <v>-51154556000</v>
      </c>
    </row>
    <row r="56" spans="2:26" ht="15.5" x14ac:dyDescent="0.35">
      <c r="C56" t="s">
        <v>89</v>
      </c>
      <c r="D56" s="5">
        <v>-750734</v>
      </c>
      <c r="E56" s="5">
        <v>-825497</v>
      </c>
      <c r="F56" s="5">
        <v>-841090</v>
      </c>
      <c r="G56" s="5">
        <v>-939097</v>
      </c>
      <c r="I56" s="5">
        <v>-3658232</v>
      </c>
      <c r="J56" s="5">
        <v>-4340512</v>
      </c>
      <c r="K56" s="5">
        <v>-3985690</v>
      </c>
      <c r="L56" s="5">
        <v>-4384255</v>
      </c>
      <c r="M56" s="5">
        <v>-4105851</v>
      </c>
      <c r="N56" s="5">
        <v>-3951586</v>
      </c>
      <c r="O56" s="5">
        <v>-7280614</v>
      </c>
      <c r="P56" s="5">
        <v>-6630803</v>
      </c>
      <c r="Q56" s="5">
        <v>-7776281</v>
      </c>
      <c r="R56" s="5">
        <v>-6792703</v>
      </c>
      <c r="S56" s="5">
        <v>-5988888</v>
      </c>
      <c r="T56" s="5">
        <v>-8343333</v>
      </c>
      <c r="U56" s="5">
        <v>-7689108</v>
      </c>
      <c r="V56" s="5">
        <v>-6036026</v>
      </c>
      <c r="W56" s="5">
        <v>-5614530</v>
      </c>
      <c r="X56" s="5">
        <v>-5270052</v>
      </c>
      <c r="Y56" s="5">
        <v>-31219757000</v>
      </c>
      <c r="Z56" s="5">
        <v>-26339794000</v>
      </c>
    </row>
    <row r="57" spans="2:26" ht="15.5" x14ac:dyDescent="0.35">
      <c r="C57" t="s">
        <v>88</v>
      </c>
      <c r="D57" s="5">
        <v>-2069378</v>
      </c>
      <c r="E57" s="5">
        <v>-2333551</v>
      </c>
      <c r="F57" s="5">
        <v>-2133929</v>
      </c>
      <c r="G57" s="5">
        <v>-1986685</v>
      </c>
      <c r="I57" s="5">
        <v>-8617631</v>
      </c>
      <c r="J57" s="5">
        <v>-7909776</v>
      </c>
      <c r="K57" s="5">
        <v>-7607341</v>
      </c>
      <c r="L57" s="5">
        <v>-7590002</v>
      </c>
      <c r="M57" s="5">
        <v>-7069813</v>
      </c>
      <c r="N57" s="5">
        <v>-6177293</v>
      </c>
      <c r="O57" s="5">
        <v>-6414512</v>
      </c>
      <c r="P57" s="5">
        <v>-6995660</v>
      </c>
      <c r="Q57" s="5">
        <v>-6740925</v>
      </c>
      <c r="R57" s="5">
        <v>-6582757</v>
      </c>
      <c r="S57" s="5">
        <v>-7347071</v>
      </c>
      <c r="T57" s="5">
        <v>-6955575</v>
      </c>
      <c r="U57" s="5">
        <v>-5849079</v>
      </c>
      <c r="V57" s="5">
        <v>-6354786</v>
      </c>
      <c r="W57" s="5">
        <v>-4763305</v>
      </c>
      <c r="X57" s="5">
        <v>-4242913</v>
      </c>
      <c r="Y57" s="5">
        <v>-33237958000</v>
      </c>
      <c r="Z57" s="5">
        <v>-24818524000</v>
      </c>
    </row>
    <row r="58" spans="2:26" ht="15.5" x14ac:dyDescent="0.35">
      <c r="C58" t="s">
        <v>97</v>
      </c>
    </row>
    <row r="59" spans="2:26" ht="15.5" x14ac:dyDescent="0.35">
      <c r="C59" t="s">
        <v>90</v>
      </c>
      <c r="D59" s="5">
        <v>1171028</v>
      </c>
      <c r="E59" s="5">
        <v>-835082</v>
      </c>
      <c r="F59" s="5">
        <v>1983841</v>
      </c>
      <c r="G59" s="5">
        <v>888432</v>
      </c>
      <c r="I59" s="5">
        <v>3833009</v>
      </c>
      <c r="J59" s="5">
        <v>8719555</v>
      </c>
      <c r="K59" s="5">
        <v>8263870</v>
      </c>
      <c r="L59" s="5">
        <v>-280638</v>
      </c>
      <c r="M59" s="5">
        <v>3095633</v>
      </c>
      <c r="N59" s="5">
        <v>-698039</v>
      </c>
      <c r="O59" s="5">
        <v>2071245</v>
      </c>
      <c r="P59" s="5">
        <v>2057696</v>
      </c>
      <c r="Q59" s="5">
        <v>382527</v>
      </c>
      <c r="R59" s="5">
        <v>3398236</v>
      </c>
      <c r="S59" s="5">
        <v>2446980</v>
      </c>
      <c r="T59" s="5">
        <v>5449793</v>
      </c>
      <c r="U59" s="5">
        <v>7843163</v>
      </c>
      <c r="V59" s="5">
        <v>10016976</v>
      </c>
      <c r="W59" s="5">
        <v>3877961</v>
      </c>
      <c r="X59" s="5">
        <v>9708857</v>
      </c>
      <c r="Y59" s="5">
        <v>128954625000</v>
      </c>
      <c r="Z59" s="5">
        <v>43402475000</v>
      </c>
    </row>
    <row r="60" spans="2:26" ht="15.5" x14ac:dyDescent="0.35">
      <c r="C60" t="s">
        <v>91</v>
      </c>
      <c r="D60" s="5">
        <v>-16262</v>
      </c>
      <c r="E60" s="5">
        <v>-10795</v>
      </c>
      <c r="F60" s="5">
        <v>-76397</v>
      </c>
      <c r="G60" s="5">
        <v>-139767</v>
      </c>
      <c r="I60" s="5">
        <v>-345067</v>
      </c>
      <c r="J60" s="5">
        <v>-418208</v>
      </c>
      <c r="K60" s="5">
        <v>-1646056</v>
      </c>
      <c r="L60" s="5">
        <v>-154082</v>
      </c>
      <c r="M60" s="5">
        <v>-632490</v>
      </c>
      <c r="N60" s="5">
        <v>-2232729</v>
      </c>
      <c r="O60" s="5">
        <v>-2069061</v>
      </c>
      <c r="P60" s="5">
        <v>-1029546</v>
      </c>
      <c r="Q60" s="5">
        <v>-648458</v>
      </c>
      <c r="R60" s="5">
        <v>-831211</v>
      </c>
      <c r="S60" s="5">
        <v>-939663</v>
      </c>
      <c r="T60" s="5">
        <v>-747076</v>
      </c>
      <c r="U60" s="5">
        <v>-1199620</v>
      </c>
      <c r="V60" s="5">
        <v>-916517</v>
      </c>
      <c r="W60" s="5">
        <v>-747837</v>
      </c>
      <c r="X60" s="5">
        <v>-1088430</v>
      </c>
      <c r="Y60" s="5">
        <v>40363972000</v>
      </c>
      <c r="Z60" s="5">
        <v>-36791589000</v>
      </c>
    </row>
    <row r="61" spans="2:26" ht="15.5" x14ac:dyDescent="0.35">
      <c r="C61" t="s">
        <v>94</v>
      </c>
      <c r="X61" s="5">
        <v>-12504</v>
      </c>
      <c r="Y61" s="5">
        <v>55548232000</v>
      </c>
      <c r="Z61" s="5">
        <v>-34312396000</v>
      </c>
    </row>
    <row r="62" spans="2:26" ht="15.5" x14ac:dyDescent="0.35">
      <c r="C62" t="s">
        <v>403</v>
      </c>
      <c r="X62" s="5">
        <v>89487</v>
      </c>
      <c r="Y62" s="5">
        <v>68067000</v>
      </c>
      <c r="Z62" s="5">
        <v>1434806000</v>
      </c>
    </row>
    <row r="63" spans="2:26" ht="15.5" x14ac:dyDescent="0.35">
      <c r="C63" t="s">
        <v>92</v>
      </c>
      <c r="D63" s="5">
        <v>4050</v>
      </c>
      <c r="E63" s="5">
        <v>2840</v>
      </c>
      <c r="F63" s="5">
        <v>4204</v>
      </c>
      <c r="G63" s="5">
        <v>3331</v>
      </c>
      <c r="I63" s="5">
        <v>12167</v>
      </c>
      <c r="J63" s="5">
        <v>9514</v>
      </c>
      <c r="K63" s="5">
        <v>1330</v>
      </c>
      <c r="L63" s="5">
        <v>1443</v>
      </c>
      <c r="M63" s="5">
        <v>6790</v>
      </c>
      <c r="N63" s="5">
        <v>4416</v>
      </c>
      <c r="Q63" s="5">
        <v>11157</v>
      </c>
      <c r="R63" s="5">
        <v>27037</v>
      </c>
      <c r="S63" s="5">
        <v>62311</v>
      </c>
      <c r="T63" s="5">
        <v>44563</v>
      </c>
      <c r="U63" s="5">
        <v>82649</v>
      </c>
      <c r="V63" s="5">
        <v>92936</v>
      </c>
      <c r="W63" s="5">
        <v>109032</v>
      </c>
      <c r="X63" s="5">
        <v>92795</v>
      </c>
      <c r="Y63" s="5">
        <v>611536000</v>
      </c>
      <c r="Z63" s="5">
        <v>1045120000</v>
      </c>
    </row>
    <row r="64" spans="2:26" ht="15.5" x14ac:dyDescent="0.35">
      <c r="C64" t="s">
        <v>26</v>
      </c>
      <c r="D64" s="5">
        <v>-20312</v>
      </c>
      <c r="E64" s="5">
        <v>-13635</v>
      </c>
      <c r="F64" s="5">
        <v>-80601</v>
      </c>
      <c r="G64" s="5">
        <v>-143098</v>
      </c>
      <c r="I64" s="5">
        <v>-357234</v>
      </c>
      <c r="J64" s="5">
        <v>-427722</v>
      </c>
      <c r="K64" s="5">
        <v>-1647386</v>
      </c>
      <c r="L64" s="5">
        <v>-155525</v>
      </c>
      <c r="M64" s="5">
        <v>-639280</v>
      </c>
      <c r="N64" s="5">
        <v>-2237145</v>
      </c>
      <c r="O64" s="5">
        <v>-2069061</v>
      </c>
      <c r="P64" s="5">
        <v>-1029546</v>
      </c>
      <c r="Q64" s="5">
        <v>-659615</v>
      </c>
      <c r="R64" s="5">
        <v>-858248</v>
      </c>
      <c r="S64" s="5">
        <v>-1001974</v>
      </c>
      <c r="T64" s="5">
        <v>-791639</v>
      </c>
      <c r="U64" s="5">
        <v>-861458</v>
      </c>
      <c r="V64" s="5">
        <v>-1009453</v>
      </c>
      <c r="W64" s="5">
        <v>-856869</v>
      </c>
      <c r="X64" s="5">
        <v>-1258208</v>
      </c>
      <c r="Y64" s="5">
        <v>-15863863000</v>
      </c>
      <c r="Z64" s="5">
        <v>-4959119000</v>
      </c>
    </row>
    <row r="65" spans="2:26" ht="15.5" x14ac:dyDescent="0.35">
      <c r="C65" t="s">
        <v>98</v>
      </c>
      <c r="D65" s="5">
        <v>-16262</v>
      </c>
      <c r="E65" s="5">
        <v>-10795</v>
      </c>
      <c r="F65" s="5">
        <v>-76397</v>
      </c>
      <c r="G65" s="5">
        <v>-139767</v>
      </c>
      <c r="I65" s="5">
        <v>-345067</v>
      </c>
      <c r="J65" s="5">
        <v>-418208</v>
      </c>
      <c r="K65" s="5">
        <v>-1646056</v>
      </c>
      <c r="L65" s="5">
        <v>-154082</v>
      </c>
      <c r="M65" s="5">
        <v>-632490</v>
      </c>
      <c r="N65" s="5">
        <v>-2232729</v>
      </c>
      <c r="O65" s="5">
        <v>-2069061</v>
      </c>
      <c r="P65" s="5">
        <v>-1029546</v>
      </c>
      <c r="Q65" s="5">
        <v>-648458</v>
      </c>
      <c r="R65" s="5">
        <v>-831211</v>
      </c>
      <c r="S65" s="5">
        <v>-939663</v>
      </c>
      <c r="T65" s="5">
        <v>-747076</v>
      </c>
      <c r="U65" s="5">
        <v>-1199620</v>
      </c>
      <c r="V65" s="5">
        <v>-916517</v>
      </c>
      <c r="W65" s="5">
        <v>-747837</v>
      </c>
      <c r="X65" s="5">
        <v>-1088430</v>
      </c>
      <c r="Y65" s="5">
        <v>40363972000</v>
      </c>
      <c r="Z65" s="5">
        <v>-36791589000</v>
      </c>
    </row>
    <row r="66" spans="2:26" ht="15.5" x14ac:dyDescent="0.35">
      <c r="C66" t="s">
        <v>28</v>
      </c>
      <c r="D66" s="5">
        <v>1154766</v>
      </c>
      <c r="E66" s="5">
        <v>-845877</v>
      </c>
      <c r="F66" s="5">
        <v>1907444</v>
      </c>
      <c r="G66" s="5">
        <v>748665</v>
      </c>
      <c r="I66" s="5">
        <v>3487942</v>
      </c>
      <c r="J66" s="5">
        <v>8301347</v>
      </c>
      <c r="K66" s="5">
        <v>6617814</v>
      </c>
      <c r="L66" s="5">
        <v>-434720</v>
      </c>
      <c r="M66" s="5">
        <v>2463143</v>
      </c>
      <c r="N66" s="5">
        <v>-2930768</v>
      </c>
      <c r="O66" s="5">
        <v>2184</v>
      </c>
      <c r="P66" s="5">
        <v>1028150</v>
      </c>
      <c r="Q66" s="5">
        <v>-265931</v>
      </c>
      <c r="R66" s="5">
        <v>2567025</v>
      </c>
      <c r="S66" s="5">
        <v>1507317</v>
      </c>
      <c r="T66" s="5">
        <v>4702717</v>
      </c>
      <c r="U66" s="5">
        <v>6643543</v>
      </c>
      <c r="V66" s="5">
        <v>9100459</v>
      </c>
      <c r="W66" s="5">
        <v>3130124</v>
      </c>
      <c r="X66" s="5">
        <v>8620427</v>
      </c>
      <c r="Y66" s="5">
        <v>169318597000</v>
      </c>
      <c r="Z66" s="5">
        <v>6610886000</v>
      </c>
    </row>
    <row r="67" spans="2:26" ht="15.5" x14ac:dyDescent="0.35">
      <c r="C67" t="s">
        <v>27</v>
      </c>
      <c r="D67" s="5">
        <v>-186187</v>
      </c>
      <c r="E67" s="5">
        <v>8977</v>
      </c>
      <c r="F67" s="5">
        <v>-418383</v>
      </c>
      <c r="G67" s="5">
        <v>-241470</v>
      </c>
      <c r="I67" s="5">
        <v>-980988</v>
      </c>
      <c r="J67" s="5">
        <v>-2061551</v>
      </c>
      <c r="K67" s="5">
        <v>-890756</v>
      </c>
      <c r="L67" s="5">
        <v>-2680194</v>
      </c>
      <c r="M67" s="5">
        <v>-29120</v>
      </c>
      <c r="N67" s="5">
        <v>-4180504</v>
      </c>
      <c r="O67" s="5">
        <v>-266762</v>
      </c>
      <c r="P67" s="5">
        <v>-522844</v>
      </c>
      <c r="Q67" s="5">
        <v>-628283</v>
      </c>
      <c r="R67" s="5">
        <v>-910900</v>
      </c>
      <c r="S67" s="5">
        <v>-1618295</v>
      </c>
      <c r="T67" s="5">
        <v>-1960961</v>
      </c>
      <c r="U67" s="5">
        <v>-2009152</v>
      </c>
      <c r="V67" s="5">
        <v>-2426462</v>
      </c>
      <c r="W67" s="5">
        <v>-973660</v>
      </c>
      <c r="X67" s="5">
        <v>-1204559</v>
      </c>
      <c r="Y67" s="5">
        <v>-48232848000</v>
      </c>
      <c r="Z67" s="5">
        <v>-5798833000</v>
      </c>
    </row>
    <row r="68" spans="2:26" ht="15.5" x14ac:dyDescent="0.35">
      <c r="C68" t="s">
        <v>102</v>
      </c>
      <c r="D68" s="5">
        <v>968579</v>
      </c>
      <c r="E68" s="5">
        <v>-836900</v>
      </c>
      <c r="F68" s="5">
        <v>1489061</v>
      </c>
      <c r="G68" s="5">
        <v>507195</v>
      </c>
      <c r="I68" s="5">
        <v>2506954</v>
      </c>
      <c r="J68" s="5">
        <v>6239796</v>
      </c>
      <c r="K68" s="5">
        <v>5727058</v>
      </c>
      <c r="L68" s="5">
        <v>-3114914</v>
      </c>
      <c r="M68" s="5">
        <v>2434023</v>
      </c>
      <c r="N68" s="5">
        <v>-7111272</v>
      </c>
      <c r="O68" s="5">
        <v>-264578</v>
      </c>
      <c r="P68" s="5">
        <v>505306</v>
      </c>
      <c r="Q68" s="5">
        <v>-894214</v>
      </c>
      <c r="R68" s="5">
        <v>1656125</v>
      </c>
      <c r="S68" s="5">
        <v>-110978</v>
      </c>
      <c r="T68" s="5">
        <v>2741756</v>
      </c>
      <c r="U68" s="5">
        <v>4634391</v>
      </c>
      <c r="V68" s="5">
        <v>6673997</v>
      </c>
      <c r="W68" s="5">
        <v>2156464</v>
      </c>
      <c r="X68" s="5">
        <v>7415868</v>
      </c>
      <c r="Y68" s="5">
        <v>121085749000</v>
      </c>
      <c r="Z68" s="5">
        <v>812053000</v>
      </c>
    </row>
    <row r="69" spans="2:26" ht="15.5" x14ac:dyDescent="0.35">
      <c r="C69" t="s">
        <v>103</v>
      </c>
      <c r="E69" s="5">
        <v>-15947</v>
      </c>
      <c r="I69" s="5">
        <v>-15947</v>
      </c>
      <c r="J69" s="5">
        <v>19285</v>
      </c>
      <c r="K69" s="5">
        <v>-102543</v>
      </c>
      <c r="L69" s="5">
        <v>118509</v>
      </c>
      <c r="M69" s="5">
        <v>844231</v>
      </c>
      <c r="N69" s="5">
        <v>-168088</v>
      </c>
      <c r="O69" s="5">
        <v>-839568</v>
      </c>
      <c r="P69" s="5">
        <v>305369</v>
      </c>
      <c r="Q69" s="5">
        <v>-1393814</v>
      </c>
      <c r="R69" s="5">
        <v>-890924</v>
      </c>
      <c r="S69" s="5">
        <v>-79574</v>
      </c>
    </row>
    <row r="70" spans="2:26" ht="15.5" x14ac:dyDescent="0.35">
      <c r="C70" t="s">
        <v>104</v>
      </c>
      <c r="D70" s="5">
        <v>968579</v>
      </c>
      <c r="E70" s="5">
        <v>-852847</v>
      </c>
      <c r="F70" s="5">
        <v>1489061</v>
      </c>
      <c r="G70" s="5">
        <v>507195</v>
      </c>
      <c r="I70" s="5">
        <v>2491007</v>
      </c>
      <c r="J70" s="5">
        <v>6259081</v>
      </c>
      <c r="K70" s="5">
        <v>5624515</v>
      </c>
      <c r="L70" s="5">
        <v>-2996405</v>
      </c>
      <c r="M70" s="5">
        <v>3278254</v>
      </c>
      <c r="N70" s="5">
        <v>-7279360</v>
      </c>
      <c r="O70" s="5">
        <v>-1104146</v>
      </c>
      <c r="P70" s="5">
        <v>810675</v>
      </c>
      <c r="Q70" s="5">
        <v>-2288028</v>
      </c>
      <c r="R70" s="5">
        <v>765201</v>
      </c>
      <c r="S70" s="5">
        <v>-190552</v>
      </c>
      <c r="T70" s="5">
        <v>2741756</v>
      </c>
      <c r="U70" s="5">
        <v>4634391</v>
      </c>
      <c r="V70" s="5">
        <v>6673997</v>
      </c>
      <c r="W70" s="5">
        <v>2156464</v>
      </c>
    </row>
    <row r="71" spans="2:26" ht="15.5" x14ac:dyDescent="0.35">
      <c r="C71" t="s">
        <v>105</v>
      </c>
      <c r="D71" s="5">
        <v>968579</v>
      </c>
      <c r="E71" s="5">
        <v>-836900</v>
      </c>
      <c r="F71" s="5">
        <v>1489061</v>
      </c>
      <c r="G71" s="5">
        <v>507195</v>
      </c>
      <c r="I71" s="5">
        <v>2506954</v>
      </c>
      <c r="J71" s="5">
        <v>6239796</v>
      </c>
      <c r="K71" s="5">
        <v>5727058</v>
      </c>
      <c r="L71" s="5">
        <v>-3114914</v>
      </c>
      <c r="M71" s="5">
        <v>2434023</v>
      </c>
      <c r="N71" s="5">
        <v>-7111272</v>
      </c>
      <c r="O71" s="5">
        <v>-264578</v>
      </c>
      <c r="P71" s="5">
        <v>505306</v>
      </c>
      <c r="Q71" s="5">
        <v>-894214</v>
      </c>
      <c r="R71" s="5">
        <v>1656125</v>
      </c>
      <c r="S71" s="5">
        <v>-110978</v>
      </c>
      <c r="T71" s="5">
        <v>2741756</v>
      </c>
      <c r="U71" s="5">
        <v>4634391</v>
      </c>
      <c r="V71" s="5">
        <v>6673997</v>
      </c>
      <c r="W71" s="5">
        <v>2156464</v>
      </c>
      <c r="X71" s="5">
        <v>7415868</v>
      </c>
      <c r="Y71" s="5">
        <v>121085749000</v>
      </c>
      <c r="Z71" s="5">
        <v>812053000</v>
      </c>
    </row>
    <row r="72" spans="2:26" ht="15.5" x14ac:dyDescent="0.35">
      <c r="C72" t="s">
        <v>7</v>
      </c>
      <c r="D72" s="5">
        <v>968579</v>
      </c>
      <c r="E72" s="5">
        <v>-852847</v>
      </c>
      <c r="F72" s="5">
        <v>1489061</v>
      </c>
      <c r="G72" s="5">
        <v>507195</v>
      </c>
      <c r="I72" s="5">
        <v>2491007</v>
      </c>
      <c r="J72" s="5">
        <v>6259081</v>
      </c>
      <c r="K72" s="5">
        <v>5624515</v>
      </c>
      <c r="L72" s="5">
        <v>-2996405</v>
      </c>
      <c r="M72" s="5">
        <v>3278254</v>
      </c>
      <c r="N72" s="5">
        <v>-7279360</v>
      </c>
      <c r="O72" s="5">
        <v>-1104146</v>
      </c>
      <c r="P72" s="5">
        <v>810675</v>
      </c>
      <c r="Q72" s="5">
        <v>-2288028</v>
      </c>
      <c r="R72" s="5">
        <v>765201</v>
      </c>
      <c r="S72" s="5">
        <v>-190552</v>
      </c>
      <c r="T72" s="5">
        <v>2741756</v>
      </c>
      <c r="U72" s="5">
        <v>4634391</v>
      </c>
      <c r="V72" s="5">
        <v>6673997</v>
      </c>
      <c r="W72" s="5">
        <v>2156464</v>
      </c>
    </row>
    <row r="73" spans="2:26" ht="15.5" x14ac:dyDescent="0.35">
      <c r="C73" t="s">
        <v>106</v>
      </c>
      <c r="D73" s="5">
        <v>968579</v>
      </c>
      <c r="E73" s="5">
        <v>-836900</v>
      </c>
      <c r="F73" s="5">
        <v>1489061</v>
      </c>
      <c r="G73" s="5">
        <v>507195</v>
      </c>
      <c r="I73" s="5">
        <v>2506954</v>
      </c>
      <c r="J73" s="5">
        <v>6239796</v>
      </c>
      <c r="K73" s="5">
        <v>5727058</v>
      </c>
      <c r="L73" s="5">
        <v>-3114914</v>
      </c>
      <c r="M73" s="5">
        <v>2434023</v>
      </c>
      <c r="N73" s="5">
        <v>-7111272</v>
      </c>
      <c r="O73" s="5">
        <v>-264578</v>
      </c>
      <c r="P73" s="5">
        <v>505306</v>
      </c>
      <c r="Q73" s="5">
        <v>-894214</v>
      </c>
      <c r="R73" s="5">
        <v>1656125</v>
      </c>
      <c r="S73" s="5">
        <v>-110978</v>
      </c>
      <c r="T73" s="5">
        <v>2741756</v>
      </c>
      <c r="U73" s="5">
        <v>4634391</v>
      </c>
      <c r="V73" s="5">
        <v>6673997</v>
      </c>
      <c r="W73" s="5">
        <v>2156464</v>
      </c>
      <c r="X73" s="5">
        <v>7415868</v>
      </c>
      <c r="Y73" s="5">
        <v>121085749000</v>
      </c>
      <c r="Z73" s="5">
        <v>812053000</v>
      </c>
    </row>
    <row r="74" spans="2:26" ht="15.5" x14ac:dyDescent="0.35">
      <c r="C74" t="s">
        <v>107</v>
      </c>
      <c r="D74" s="5">
        <v>968579</v>
      </c>
      <c r="E74" s="5">
        <v>-852847</v>
      </c>
      <c r="F74" s="5">
        <v>1489061</v>
      </c>
      <c r="G74" s="5">
        <v>507195</v>
      </c>
      <c r="I74" s="5">
        <v>2491007</v>
      </c>
      <c r="J74" s="5">
        <v>6259081</v>
      </c>
      <c r="K74" s="5">
        <v>5624515</v>
      </c>
      <c r="L74" s="5">
        <v>-2996405</v>
      </c>
      <c r="M74" s="5">
        <v>3278254</v>
      </c>
      <c r="N74" s="5">
        <v>-7279360</v>
      </c>
      <c r="O74" s="5">
        <v>-1104146</v>
      </c>
      <c r="P74" s="5">
        <v>810675</v>
      </c>
      <c r="Q74" s="5">
        <v>-2288028</v>
      </c>
      <c r="R74" s="5">
        <v>765201</v>
      </c>
      <c r="S74" s="5">
        <v>-190552</v>
      </c>
      <c r="T74" s="5">
        <v>2741756</v>
      </c>
      <c r="U74" s="5">
        <v>4634391</v>
      </c>
      <c r="V74" s="5">
        <v>6673997</v>
      </c>
      <c r="W74" s="5">
        <v>2156464</v>
      </c>
    </row>
    <row r="75" spans="2:26" ht="15.5" x14ac:dyDescent="0.35">
      <c r="C75" t="s">
        <v>108</v>
      </c>
      <c r="D75" s="5">
        <v>968579</v>
      </c>
      <c r="E75" s="5">
        <v>-852847</v>
      </c>
      <c r="F75" s="5">
        <v>1489061</v>
      </c>
      <c r="G75" s="5">
        <v>507195</v>
      </c>
      <c r="I75" s="5">
        <v>2491007</v>
      </c>
      <c r="J75" s="5">
        <v>6259081</v>
      </c>
      <c r="K75" s="5">
        <v>5624515</v>
      </c>
      <c r="L75" s="5">
        <v>-2996405</v>
      </c>
      <c r="M75" s="5">
        <v>3278254</v>
      </c>
      <c r="N75" s="5">
        <v>-7279360</v>
      </c>
      <c r="O75" s="5">
        <v>-1104146</v>
      </c>
      <c r="P75" s="5">
        <v>810675</v>
      </c>
      <c r="Q75" s="5">
        <v>-2288028</v>
      </c>
      <c r="R75" s="5">
        <v>765201</v>
      </c>
      <c r="S75" s="5">
        <v>-190552</v>
      </c>
      <c r="T75" s="5">
        <v>2741756</v>
      </c>
      <c r="U75" s="5">
        <v>4634391</v>
      </c>
      <c r="V75" s="5">
        <v>6673997</v>
      </c>
      <c r="W75" s="5">
        <v>2156464</v>
      </c>
    </row>
    <row r="77" spans="2:26" ht="15.5" x14ac:dyDescent="0.35">
      <c r="B77" t="s">
        <v>109</v>
      </c>
      <c r="C77" t="s">
        <v>110</v>
      </c>
    </row>
    <row r="78" spans="2:26" ht="15.5" x14ac:dyDescent="0.35">
      <c r="C78" t="s">
        <v>111</v>
      </c>
    </row>
    <row r="79" spans="2:26" ht="15.5" x14ac:dyDescent="0.35">
      <c r="C79" t="s">
        <v>19</v>
      </c>
      <c r="D79" s="5">
        <v>13703829</v>
      </c>
      <c r="E79" s="5">
        <v>9600090</v>
      </c>
      <c r="F79" s="5">
        <v>9634812</v>
      </c>
      <c r="G79" s="5">
        <v>10832981</v>
      </c>
      <c r="I79" s="5">
        <v>9600090</v>
      </c>
      <c r="J79" s="5">
        <v>8876772</v>
      </c>
      <c r="K79" s="5">
        <v>6084950</v>
      </c>
      <c r="L79" s="5">
        <v>9064627</v>
      </c>
      <c r="M79" s="5">
        <v>12360240</v>
      </c>
      <c r="N79" s="5">
        <v>15217304</v>
      </c>
      <c r="O79" s="5">
        <v>8510973</v>
      </c>
      <c r="P79" s="5">
        <v>12553943</v>
      </c>
      <c r="Q79" s="5">
        <v>18953225</v>
      </c>
      <c r="R79" s="5">
        <v>12505721</v>
      </c>
      <c r="S79" s="5">
        <v>10289450</v>
      </c>
      <c r="T79" s="5">
        <v>10530286</v>
      </c>
      <c r="U79" s="5">
        <v>8418999</v>
      </c>
      <c r="V79" s="5">
        <v>8723245</v>
      </c>
      <c r="W79" s="5">
        <v>12720231</v>
      </c>
      <c r="X79" s="5">
        <v>12513738</v>
      </c>
      <c r="Y79" s="5">
        <v>90833120000</v>
      </c>
      <c r="Z79" s="5">
        <v>161867147000</v>
      </c>
    </row>
    <row r="80" spans="2:26" ht="15.5" x14ac:dyDescent="0.35">
      <c r="C80" t="s">
        <v>113</v>
      </c>
      <c r="D80" s="5">
        <v>10185838</v>
      </c>
      <c r="E80" s="5">
        <v>9202801</v>
      </c>
      <c r="F80" s="5">
        <v>11319926</v>
      </c>
      <c r="G80" s="5">
        <v>13313141</v>
      </c>
      <c r="I80" s="5">
        <v>9202801</v>
      </c>
      <c r="J80" s="5">
        <v>14960303</v>
      </c>
      <c r="K80" s="5">
        <v>12170439</v>
      </c>
      <c r="L80" s="5">
        <v>17060262</v>
      </c>
      <c r="M80" s="5">
        <v>11609460</v>
      </c>
      <c r="N80" s="5">
        <v>11876170</v>
      </c>
      <c r="O80" s="5">
        <v>8266816</v>
      </c>
      <c r="P80" s="5">
        <v>8262778</v>
      </c>
      <c r="Q80" s="5">
        <v>8836152</v>
      </c>
      <c r="R80" s="5">
        <v>8397183</v>
      </c>
      <c r="S80" s="5">
        <v>12338464</v>
      </c>
      <c r="T80" s="5">
        <v>12626012</v>
      </c>
      <c r="U80" s="5">
        <v>10138978</v>
      </c>
      <c r="V80" s="5">
        <v>14909446</v>
      </c>
      <c r="W80" s="5">
        <v>13969864</v>
      </c>
      <c r="X80" s="5">
        <v>17063440</v>
      </c>
      <c r="Y80" s="5">
        <v>107871938000</v>
      </c>
      <c r="Z80" s="5">
        <v>96544040000</v>
      </c>
    </row>
    <row r="81" spans="3:26" ht="15.5" x14ac:dyDescent="0.35">
      <c r="C81" t="s">
        <v>115</v>
      </c>
      <c r="D81" s="5">
        <v>5418407</v>
      </c>
      <c r="E81" s="5">
        <v>5936123</v>
      </c>
      <c r="F81" s="5">
        <v>5979427</v>
      </c>
      <c r="G81" s="5">
        <v>7523920</v>
      </c>
      <c r="I81" s="5">
        <v>5936123</v>
      </c>
      <c r="J81" s="5">
        <v>8416744</v>
      </c>
      <c r="K81" s="5">
        <v>7234496</v>
      </c>
      <c r="L81" s="5">
        <v>8580909</v>
      </c>
      <c r="M81" s="5">
        <v>8171585</v>
      </c>
      <c r="N81" s="5">
        <v>5345614</v>
      </c>
      <c r="O81" s="5">
        <v>6395593</v>
      </c>
      <c r="P81" s="5">
        <v>7532140</v>
      </c>
      <c r="Q81" s="5">
        <v>6497690</v>
      </c>
      <c r="R81" s="5">
        <v>5602646</v>
      </c>
      <c r="S81" s="5">
        <v>6391905</v>
      </c>
      <c r="T81" s="5">
        <v>7248445</v>
      </c>
      <c r="U81" s="5">
        <v>5733955</v>
      </c>
      <c r="V81" s="5">
        <v>5873715</v>
      </c>
      <c r="W81" s="5">
        <v>5849163</v>
      </c>
      <c r="X81" s="5">
        <v>3679251</v>
      </c>
    </row>
    <row r="82" spans="3:26" ht="15.5" x14ac:dyDescent="0.35">
      <c r="C82" t="s">
        <v>114</v>
      </c>
      <c r="D82" s="5">
        <v>3349475</v>
      </c>
      <c r="E82" s="5">
        <v>2884082</v>
      </c>
      <c r="F82" s="5">
        <v>2681424</v>
      </c>
      <c r="G82" s="5">
        <v>2576942</v>
      </c>
      <c r="I82" s="5">
        <v>2884082</v>
      </c>
      <c r="J82" s="5">
        <v>4348286</v>
      </c>
      <c r="K82" s="5">
        <v>3624403</v>
      </c>
      <c r="L82" s="5">
        <v>3780827</v>
      </c>
      <c r="M82" s="5">
        <v>3645029</v>
      </c>
      <c r="N82" s="5">
        <v>2309964</v>
      </c>
      <c r="O82" s="5">
        <v>2317847</v>
      </c>
      <c r="P82" s="5">
        <v>2892567</v>
      </c>
      <c r="Q82" s="5">
        <v>2332374</v>
      </c>
      <c r="R82" s="5">
        <v>2738801</v>
      </c>
      <c r="S82" s="5">
        <v>2337737</v>
      </c>
      <c r="T82" s="5">
        <v>13366497</v>
      </c>
      <c r="U82" s="5">
        <v>4669745</v>
      </c>
      <c r="V82" s="5">
        <v>8912333</v>
      </c>
      <c r="W82" s="5">
        <v>6688211</v>
      </c>
      <c r="X82" s="5">
        <v>5379656</v>
      </c>
    </row>
    <row r="83" spans="3:26" ht="15.5" x14ac:dyDescent="0.35">
      <c r="C83" t="s">
        <v>116</v>
      </c>
      <c r="D83" s="5">
        <v>10185838</v>
      </c>
      <c r="E83" s="5">
        <v>9202801</v>
      </c>
      <c r="F83" s="5">
        <v>11319926</v>
      </c>
      <c r="G83" s="5">
        <v>13313141</v>
      </c>
      <c r="I83" s="5">
        <v>9202801</v>
      </c>
      <c r="J83" s="5">
        <v>14960303</v>
      </c>
      <c r="K83" s="5">
        <v>12170439</v>
      </c>
      <c r="L83" s="5">
        <v>17060262</v>
      </c>
      <c r="M83" s="5">
        <v>11609460</v>
      </c>
      <c r="N83" s="5">
        <v>11876170</v>
      </c>
      <c r="O83" s="5">
        <v>8266816</v>
      </c>
      <c r="P83" s="5">
        <v>8262778</v>
      </c>
      <c r="Q83" s="5">
        <v>8836152</v>
      </c>
      <c r="R83" s="5">
        <v>8397183</v>
      </c>
      <c r="S83" s="5">
        <v>12338464</v>
      </c>
      <c r="T83" s="5">
        <v>12626012</v>
      </c>
      <c r="U83" s="5">
        <v>10138978</v>
      </c>
      <c r="V83" s="5">
        <v>14909446</v>
      </c>
      <c r="W83" s="5">
        <v>13969864</v>
      </c>
      <c r="X83" s="5">
        <v>17063440</v>
      </c>
      <c r="Y83" s="5">
        <v>107871938000</v>
      </c>
      <c r="Z83" s="5">
        <v>96544040000</v>
      </c>
    </row>
    <row r="84" spans="3:26" ht="15.5" x14ac:dyDescent="0.35">
      <c r="C84" t="s">
        <v>117</v>
      </c>
      <c r="D84" s="5">
        <v>486804</v>
      </c>
      <c r="E84" s="5">
        <v>525496</v>
      </c>
      <c r="F84" s="5">
        <v>396481</v>
      </c>
      <c r="G84" s="5">
        <v>509091</v>
      </c>
      <c r="I84" s="5">
        <v>525496</v>
      </c>
      <c r="J84" s="5">
        <v>457714</v>
      </c>
      <c r="K84" s="5">
        <v>472445</v>
      </c>
      <c r="L84" s="5">
        <v>686732</v>
      </c>
      <c r="M84" s="5">
        <v>403442</v>
      </c>
      <c r="N84" s="5">
        <v>320850</v>
      </c>
      <c r="O84" s="5">
        <v>435621</v>
      </c>
      <c r="P84" s="5">
        <v>1159284</v>
      </c>
      <c r="Q84" s="5">
        <v>1015928</v>
      </c>
      <c r="R84" s="5">
        <v>809689</v>
      </c>
      <c r="S84" s="5">
        <v>1015240</v>
      </c>
      <c r="T84" s="5">
        <v>773538</v>
      </c>
      <c r="U84" s="5">
        <v>792266</v>
      </c>
      <c r="V84" s="5">
        <v>786250</v>
      </c>
      <c r="W84" s="5">
        <v>1587565</v>
      </c>
      <c r="X84" s="5">
        <v>1961281</v>
      </c>
      <c r="Y84" s="5">
        <v>1607600000</v>
      </c>
      <c r="Z84" s="5">
        <v>4478842000</v>
      </c>
    </row>
    <row r="85" spans="3:26" ht="15.5" x14ac:dyDescent="0.35">
      <c r="C85" t="s">
        <v>118</v>
      </c>
      <c r="D85" s="5">
        <v>486804</v>
      </c>
      <c r="E85" s="5">
        <v>525496</v>
      </c>
      <c r="F85" s="5">
        <v>396481</v>
      </c>
      <c r="G85" s="5">
        <v>509091</v>
      </c>
      <c r="I85" s="5">
        <v>525496</v>
      </c>
      <c r="J85" s="5">
        <v>457714</v>
      </c>
      <c r="K85" s="5">
        <v>472445</v>
      </c>
      <c r="L85" s="5">
        <v>686732</v>
      </c>
      <c r="M85" s="5">
        <v>403442</v>
      </c>
      <c r="N85" s="5">
        <v>320850</v>
      </c>
      <c r="O85" s="5">
        <v>435621</v>
      </c>
      <c r="P85" s="5">
        <v>1159284</v>
      </c>
      <c r="Q85" s="5">
        <v>1015928</v>
      </c>
      <c r="R85" s="5">
        <v>809689</v>
      </c>
      <c r="S85" s="5">
        <v>1015240</v>
      </c>
      <c r="T85" s="5">
        <v>773538</v>
      </c>
      <c r="U85" s="5">
        <v>792266</v>
      </c>
      <c r="V85" s="5">
        <v>786250</v>
      </c>
      <c r="W85" s="5">
        <v>1587565</v>
      </c>
      <c r="X85" s="5">
        <v>1961281</v>
      </c>
      <c r="Y85" s="5">
        <v>1607600000</v>
      </c>
      <c r="Z85" s="5">
        <v>4478842000</v>
      </c>
    </row>
    <row r="86" spans="3:26" ht="15.5" x14ac:dyDescent="0.35">
      <c r="C86" t="s">
        <v>119</v>
      </c>
      <c r="D86" s="5">
        <v>19897610</v>
      </c>
      <c r="E86" s="5">
        <v>20608667</v>
      </c>
      <c r="F86" s="5">
        <v>27749775</v>
      </c>
      <c r="G86" s="5">
        <v>29102113</v>
      </c>
      <c r="I86" s="5">
        <v>20608667</v>
      </c>
      <c r="J86" s="5">
        <v>28927881</v>
      </c>
      <c r="K86" s="5">
        <v>23580699</v>
      </c>
      <c r="L86" s="5">
        <v>25803186</v>
      </c>
      <c r="M86" s="5">
        <v>23725804</v>
      </c>
      <c r="N86" s="5">
        <v>16575644</v>
      </c>
      <c r="O86" s="5">
        <v>21424367</v>
      </c>
      <c r="P86" s="5">
        <v>22377804</v>
      </c>
      <c r="Q86" s="5">
        <v>18925770</v>
      </c>
      <c r="R86" s="5">
        <v>17071711</v>
      </c>
      <c r="S86" s="5">
        <v>26288115</v>
      </c>
      <c r="T86" s="5">
        <v>30650846</v>
      </c>
      <c r="U86" s="5">
        <v>23796001</v>
      </c>
      <c r="V86" s="5">
        <v>25501127</v>
      </c>
      <c r="W86" s="5">
        <v>25606417</v>
      </c>
      <c r="X86" s="5">
        <v>23630848</v>
      </c>
      <c r="Y86" s="5">
        <v>180333384000</v>
      </c>
      <c r="Z86" s="5">
        <v>150949721000</v>
      </c>
    </row>
    <row r="87" spans="3:26" ht="15.5" x14ac:dyDescent="0.35">
      <c r="C87" t="s">
        <v>96</v>
      </c>
    </row>
    <row r="88" spans="3:26" ht="15.5" x14ac:dyDescent="0.35">
      <c r="C88" t="s">
        <v>97</v>
      </c>
      <c r="D88" s="5">
        <v>-74508088</v>
      </c>
      <c r="E88" s="5">
        <v>-74508088</v>
      </c>
      <c r="F88" s="5">
        <v>-74508088</v>
      </c>
      <c r="G88" s="5">
        <v>-74508088</v>
      </c>
      <c r="I88" s="5">
        <v>-74508088</v>
      </c>
      <c r="J88" s="5">
        <v>-74508088</v>
      </c>
      <c r="K88" s="5">
        <v>-74508088</v>
      </c>
      <c r="L88" s="5">
        <v>-74508088</v>
      </c>
      <c r="M88" s="5">
        <v>-74508088</v>
      </c>
      <c r="N88" s="5">
        <v>-74508088</v>
      </c>
      <c r="O88" s="5">
        <v>-74508088</v>
      </c>
      <c r="P88" s="5">
        <v>-74508088</v>
      </c>
      <c r="Q88" s="5">
        <v>-74508088</v>
      </c>
      <c r="R88" s="5">
        <v>-74508088</v>
      </c>
      <c r="S88" s="5">
        <v>-74508088</v>
      </c>
      <c r="T88" s="5">
        <v>-74508088</v>
      </c>
      <c r="U88" s="5">
        <v>-74508088</v>
      </c>
      <c r="V88" s="5">
        <v>-74508088</v>
      </c>
      <c r="W88" s="5">
        <v>-74508088</v>
      </c>
      <c r="X88" s="5">
        <v>-74508088</v>
      </c>
    </row>
    <row r="89" spans="3:26" ht="15.5" x14ac:dyDescent="0.35">
      <c r="C89" t="s">
        <v>121</v>
      </c>
      <c r="D89" s="5">
        <v>45350605</v>
      </c>
      <c r="E89" s="5">
        <v>41615248</v>
      </c>
      <c r="F89" s="5">
        <v>50701085</v>
      </c>
      <c r="G89" s="5">
        <v>59336121</v>
      </c>
      <c r="I89" s="5">
        <v>41615248</v>
      </c>
      <c r="J89" s="5">
        <v>56521443</v>
      </c>
      <c r="K89" s="5">
        <v>43737623</v>
      </c>
      <c r="L89" s="5">
        <v>55617286</v>
      </c>
      <c r="M89" s="5">
        <v>50349305</v>
      </c>
      <c r="N89" s="5">
        <v>45615095</v>
      </c>
      <c r="O89" s="5">
        <v>41558754</v>
      </c>
      <c r="P89" s="5">
        <v>48087436</v>
      </c>
      <c r="Q89" s="5">
        <v>58017512</v>
      </c>
      <c r="R89" s="5">
        <v>46840216</v>
      </c>
      <c r="S89" s="5">
        <v>58140275</v>
      </c>
      <c r="T89" s="5">
        <v>62895398</v>
      </c>
      <c r="U89" s="5">
        <v>49903040</v>
      </c>
      <c r="V89" s="5">
        <v>62158076</v>
      </c>
      <c r="W89" s="5">
        <v>65428752</v>
      </c>
      <c r="X89" s="5">
        <v>58187135</v>
      </c>
      <c r="Y89" s="5">
        <v>398615880000</v>
      </c>
      <c r="Z89" s="5">
        <v>445533916000</v>
      </c>
    </row>
    <row r="90" spans="3:26" ht="15.5" x14ac:dyDescent="0.35">
      <c r="C90" t="s">
        <v>122</v>
      </c>
    </row>
    <row r="91" spans="3:26" ht="15.5" x14ac:dyDescent="0.35">
      <c r="C91" t="s">
        <v>123</v>
      </c>
      <c r="Y91" s="5">
        <v>2553960000</v>
      </c>
      <c r="Z91" s="5">
        <v>4460505000</v>
      </c>
    </row>
    <row r="92" spans="3:26" ht="15.5" x14ac:dyDescent="0.35">
      <c r="C92" t="s">
        <v>128</v>
      </c>
      <c r="J92" s="5">
        <v>127080</v>
      </c>
      <c r="K92" s="5">
        <v>2194071</v>
      </c>
      <c r="L92" s="5">
        <v>3055904</v>
      </c>
      <c r="M92" s="5">
        <v>3831982</v>
      </c>
      <c r="N92" s="5">
        <v>3956643</v>
      </c>
      <c r="O92" s="5">
        <v>5064797</v>
      </c>
      <c r="P92" s="5">
        <v>5051703</v>
      </c>
      <c r="Q92" s="5">
        <v>5676337</v>
      </c>
      <c r="R92" s="5">
        <v>5368579</v>
      </c>
      <c r="S92" s="5">
        <v>4571547</v>
      </c>
      <c r="T92" s="5">
        <v>3475389</v>
      </c>
      <c r="U92" s="5">
        <v>3118892</v>
      </c>
      <c r="V92" s="5">
        <v>2879160</v>
      </c>
      <c r="W92" s="5">
        <v>2222139</v>
      </c>
      <c r="X92" s="5">
        <v>2770177</v>
      </c>
      <c r="Y92" s="5">
        <v>16919862000</v>
      </c>
      <c r="Z92" s="5">
        <v>16325639000</v>
      </c>
    </row>
    <row r="93" spans="3:26" ht="15.5" x14ac:dyDescent="0.35">
      <c r="C93" t="s">
        <v>126</v>
      </c>
      <c r="D93" s="5">
        <v>51993451</v>
      </c>
      <c r="E93" s="5">
        <v>53483825</v>
      </c>
      <c r="F93" s="5">
        <v>54792672</v>
      </c>
      <c r="G93" s="5">
        <v>55713140</v>
      </c>
      <c r="I93" s="5">
        <v>53483825</v>
      </c>
      <c r="J93" s="5">
        <v>57336703</v>
      </c>
      <c r="K93" s="5">
        <v>58786490</v>
      </c>
      <c r="L93" s="5">
        <v>60355312</v>
      </c>
      <c r="M93" s="5">
        <v>60586569</v>
      </c>
      <c r="N93" s="5">
        <v>60852679</v>
      </c>
      <c r="O93" s="5">
        <v>64540436</v>
      </c>
      <c r="P93" s="5">
        <v>63473170</v>
      </c>
      <c r="Q93" s="5">
        <v>59021052</v>
      </c>
      <c r="R93" s="5">
        <v>59685138</v>
      </c>
      <c r="S93" s="5">
        <v>55568963</v>
      </c>
      <c r="T93" s="5">
        <v>58068226</v>
      </c>
      <c r="U93" s="5">
        <v>56835490</v>
      </c>
      <c r="V93" s="5">
        <v>57448404</v>
      </c>
      <c r="W93" s="5">
        <v>61719888</v>
      </c>
      <c r="X93" s="5">
        <v>65215676</v>
      </c>
      <c r="Y93" s="5">
        <v>695737001000</v>
      </c>
      <c r="Z93" s="5">
        <v>548290052000</v>
      </c>
    </row>
    <row r="94" spans="3:26" ht="15.5" x14ac:dyDescent="0.35">
      <c r="C94" t="s">
        <v>131</v>
      </c>
      <c r="D94" s="5">
        <v>163290</v>
      </c>
      <c r="E94" s="5">
        <v>168945</v>
      </c>
      <c r="F94" s="5">
        <v>174306</v>
      </c>
      <c r="G94" s="5">
        <v>176481</v>
      </c>
      <c r="I94" s="5">
        <v>168945</v>
      </c>
      <c r="J94" s="5">
        <v>180831</v>
      </c>
      <c r="K94" s="5">
        <v>189531</v>
      </c>
      <c r="L94" s="5">
        <v>198231</v>
      </c>
      <c r="M94" s="5">
        <v>188400</v>
      </c>
      <c r="N94" s="5">
        <v>143826</v>
      </c>
      <c r="O94" s="5">
        <v>155092</v>
      </c>
      <c r="P94" s="5">
        <v>166357</v>
      </c>
      <c r="Q94" s="5">
        <v>274789</v>
      </c>
      <c r="R94" s="5">
        <v>217989</v>
      </c>
      <c r="S94" s="5">
        <v>367512</v>
      </c>
      <c r="T94" s="5">
        <v>372583</v>
      </c>
      <c r="U94" s="5">
        <v>465291</v>
      </c>
    </row>
    <row r="95" spans="3:26" ht="15.5" x14ac:dyDescent="0.35">
      <c r="C95" t="s">
        <v>133</v>
      </c>
      <c r="D95" s="5">
        <v>58578427</v>
      </c>
      <c r="E95" s="5">
        <v>59860728</v>
      </c>
      <c r="F95" s="5">
        <v>60714149</v>
      </c>
      <c r="G95" s="5">
        <v>61352931</v>
      </c>
      <c r="I95" s="5">
        <v>59860728</v>
      </c>
      <c r="J95" s="5">
        <v>65562563</v>
      </c>
      <c r="K95" s="5">
        <v>69317699</v>
      </c>
      <c r="L95" s="5">
        <v>68773934</v>
      </c>
      <c r="M95" s="5">
        <v>69585299</v>
      </c>
      <c r="N95" s="5">
        <v>70895349</v>
      </c>
      <c r="O95" s="5">
        <v>79733601</v>
      </c>
      <c r="P95" s="5">
        <v>77928920</v>
      </c>
      <c r="Q95" s="5">
        <v>65748088</v>
      </c>
      <c r="R95" s="5">
        <v>66000625</v>
      </c>
      <c r="S95" s="5">
        <v>61175588</v>
      </c>
      <c r="T95" s="5">
        <v>62602851</v>
      </c>
      <c r="U95" s="5">
        <v>61145124</v>
      </c>
      <c r="V95" s="5">
        <v>61757255</v>
      </c>
      <c r="W95" s="5">
        <v>65373558</v>
      </c>
      <c r="X95" s="5">
        <v>69497950</v>
      </c>
      <c r="Y95" s="5">
        <v>729013926000</v>
      </c>
      <c r="Z95" s="5">
        <v>576795289000</v>
      </c>
    </row>
    <row r="96" spans="3:26" ht="15.5" x14ac:dyDescent="0.35">
      <c r="C96" t="s">
        <v>134</v>
      </c>
      <c r="D96" s="5">
        <v>103929032</v>
      </c>
      <c r="E96" s="5">
        <v>101475976</v>
      </c>
      <c r="F96" s="5">
        <v>111415234</v>
      </c>
      <c r="G96" s="5">
        <v>120689052</v>
      </c>
      <c r="I96" s="5">
        <v>101475976</v>
      </c>
      <c r="J96" s="5">
        <v>122084006</v>
      </c>
      <c r="K96" s="5">
        <v>113055322</v>
      </c>
      <c r="L96" s="5">
        <v>124391220</v>
      </c>
      <c r="M96" s="5">
        <v>119934604</v>
      </c>
      <c r="N96" s="5">
        <v>116510444</v>
      </c>
      <c r="O96" s="5">
        <v>121292355</v>
      </c>
      <c r="P96" s="5">
        <v>126016356</v>
      </c>
      <c r="Q96" s="5">
        <v>123765600</v>
      </c>
      <c r="R96" s="5">
        <v>112840841</v>
      </c>
      <c r="S96" s="5">
        <v>119315863</v>
      </c>
      <c r="T96" s="5">
        <v>125498249</v>
      </c>
      <c r="U96" s="5">
        <v>111048164</v>
      </c>
      <c r="V96" s="5">
        <v>123915331</v>
      </c>
      <c r="W96" s="5">
        <v>130802310</v>
      </c>
      <c r="X96" s="5">
        <v>127685085</v>
      </c>
      <c r="Y96" s="5">
        <v>1127629806000</v>
      </c>
      <c r="Z96" s="5">
        <v>1022329205000</v>
      </c>
    </row>
    <row r="97" spans="3:26" ht="15.5" x14ac:dyDescent="0.35">
      <c r="C97" t="s">
        <v>135</v>
      </c>
    </row>
    <row r="98" spans="3:26" ht="15.5" x14ac:dyDescent="0.35">
      <c r="C98" t="s">
        <v>136</v>
      </c>
    </row>
    <row r="99" spans="3:26" ht="15.5" x14ac:dyDescent="0.35">
      <c r="C99" t="s">
        <v>137</v>
      </c>
      <c r="D99" s="5">
        <v>40553095</v>
      </c>
      <c r="E99" s="5">
        <v>39113678</v>
      </c>
      <c r="F99" s="5">
        <v>48103302</v>
      </c>
      <c r="G99" s="5">
        <v>59015694</v>
      </c>
      <c r="I99" s="5">
        <v>39113678</v>
      </c>
      <c r="J99" s="5">
        <v>63533373</v>
      </c>
      <c r="K99" s="5">
        <v>60463314</v>
      </c>
      <c r="L99" s="5">
        <v>78716663</v>
      </c>
      <c r="M99" s="5">
        <v>70839900</v>
      </c>
      <c r="N99" s="5">
        <v>69452287</v>
      </c>
      <c r="O99" s="5">
        <v>66159539</v>
      </c>
      <c r="P99" s="5">
        <v>69802905</v>
      </c>
      <c r="Q99" s="5">
        <v>67407325</v>
      </c>
      <c r="R99" s="5">
        <v>54467410</v>
      </c>
      <c r="S99" s="5">
        <v>62078390</v>
      </c>
      <c r="T99" s="5">
        <v>66606518</v>
      </c>
      <c r="U99" s="5">
        <v>53178435</v>
      </c>
      <c r="V99" s="5">
        <v>69464592</v>
      </c>
      <c r="W99" s="5">
        <v>76667805</v>
      </c>
      <c r="X99" s="5">
        <v>67331761</v>
      </c>
      <c r="Y99" s="5">
        <v>440561995000</v>
      </c>
      <c r="Z99" s="5">
        <v>299429291000</v>
      </c>
    </row>
    <row r="100" spans="3:26" ht="15.5" x14ac:dyDescent="0.35">
      <c r="C100" t="s">
        <v>145</v>
      </c>
      <c r="G100" s="5">
        <v>2914000</v>
      </c>
      <c r="K100" s="5">
        <v>6825000</v>
      </c>
      <c r="L100" s="5">
        <v>12192000</v>
      </c>
      <c r="M100" s="5">
        <v>9415000</v>
      </c>
      <c r="N100" s="5">
        <v>24140000</v>
      </c>
      <c r="O100" s="5">
        <v>21023998</v>
      </c>
      <c r="P100" s="5">
        <v>11937000</v>
      </c>
      <c r="Q100" s="5">
        <v>5180000</v>
      </c>
      <c r="R100" s="5">
        <v>5328000</v>
      </c>
    </row>
    <row r="101" spans="3:26" ht="15.5" x14ac:dyDescent="0.35">
      <c r="C101" t="s">
        <v>138</v>
      </c>
    </row>
    <row r="102" spans="3:26" ht="15.5" x14ac:dyDescent="0.35">
      <c r="C102" t="s">
        <v>139</v>
      </c>
      <c r="D102" s="5">
        <v>24263820</v>
      </c>
      <c r="E102" s="5">
        <v>20844357</v>
      </c>
      <c r="F102" s="5">
        <v>28101287</v>
      </c>
      <c r="G102" s="5">
        <v>37807737</v>
      </c>
      <c r="I102" s="5">
        <v>20844357</v>
      </c>
      <c r="J102" s="5">
        <v>42812785</v>
      </c>
      <c r="K102" s="5">
        <v>33023321</v>
      </c>
      <c r="L102" s="5">
        <v>40645139</v>
      </c>
      <c r="M102" s="5">
        <v>37060502</v>
      </c>
      <c r="N102" s="5">
        <v>24661669</v>
      </c>
      <c r="O102" s="5">
        <v>23738858</v>
      </c>
      <c r="P102" s="5">
        <v>25025904</v>
      </c>
      <c r="Q102" s="5">
        <v>29297236</v>
      </c>
      <c r="R102" s="5">
        <v>25358735</v>
      </c>
      <c r="S102" s="5">
        <v>30783591</v>
      </c>
      <c r="T102" s="5">
        <v>21670906</v>
      </c>
      <c r="U102" s="5">
        <v>23107779</v>
      </c>
      <c r="V102" s="5">
        <v>24853327</v>
      </c>
      <c r="W102" s="5">
        <v>24816609</v>
      </c>
      <c r="X102" s="5">
        <v>23036402</v>
      </c>
      <c r="Y102" s="5">
        <v>126776858000</v>
      </c>
      <c r="Z102" s="5">
        <v>131116430000</v>
      </c>
    </row>
    <row r="103" spans="3:26" ht="15.5" x14ac:dyDescent="0.35">
      <c r="C103" t="s">
        <v>140</v>
      </c>
      <c r="Y103" s="5">
        <v>43231566000</v>
      </c>
      <c r="Z103" s="5">
        <v>108983378000</v>
      </c>
    </row>
    <row r="104" spans="3:26" ht="15.5" x14ac:dyDescent="0.35">
      <c r="C104" t="s">
        <v>141</v>
      </c>
      <c r="D104" s="5">
        <v>8767882</v>
      </c>
      <c r="E104" s="5">
        <v>8820205</v>
      </c>
      <c r="F104" s="5">
        <v>8660851</v>
      </c>
      <c r="G104" s="5">
        <v>10100862</v>
      </c>
      <c r="I104" s="5">
        <v>8820205</v>
      </c>
      <c r="J104" s="5">
        <v>12765030</v>
      </c>
      <c r="K104" s="5">
        <v>10858899</v>
      </c>
      <c r="L104" s="5">
        <v>12361736</v>
      </c>
      <c r="M104" s="5">
        <v>11816614</v>
      </c>
      <c r="N104" s="5">
        <v>7655578</v>
      </c>
      <c r="O104" s="5">
        <v>8713440</v>
      </c>
      <c r="P104" s="5">
        <v>10424707</v>
      </c>
      <c r="Q104" s="5">
        <v>8830064</v>
      </c>
      <c r="R104" s="5">
        <v>8341447</v>
      </c>
      <c r="S104" s="5">
        <v>8729642</v>
      </c>
      <c r="T104" s="5">
        <v>20614942</v>
      </c>
      <c r="U104" s="5">
        <v>10403700</v>
      </c>
      <c r="V104" s="5">
        <v>14786048</v>
      </c>
      <c r="W104" s="5">
        <v>12537374</v>
      </c>
      <c r="X104" s="5">
        <v>9058907</v>
      </c>
      <c r="Y104" s="5">
        <v>43231566000</v>
      </c>
      <c r="Z104" s="5">
        <v>108983378000</v>
      </c>
    </row>
    <row r="105" spans="3:26" ht="15.5" x14ac:dyDescent="0.35">
      <c r="C105" t="s">
        <v>129</v>
      </c>
      <c r="D105" s="5">
        <v>2195124</v>
      </c>
      <c r="E105" s="5">
        <v>2226014</v>
      </c>
      <c r="F105" s="5">
        <v>2447543</v>
      </c>
      <c r="G105" s="5">
        <v>1986019</v>
      </c>
      <c r="I105" s="5">
        <v>2226014</v>
      </c>
      <c r="J105" s="5">
        <v>1631348</v>
      </c>
      <c r="K105" s="5">
        <v>2443107</v>
      </c>
      <c r="L105" s="5">
        <v>3366112</v>
      </c>
      <c r="M105" s="5">
        <v>5860806</v>
      </c>
      <c r="N105" s="5">
        <v>4979804</v>
      </c>
      <c r="O105" s="5">
        <v>4093691</v>
      </c>
      <c r="P105" s="5">
        <v>3938008</v>
      </c>
      <c r="Q105" s="5">
        <v>3839465</v>
      </c>
      <c r="R105" s="5">
        <v>4949272</v>
      </c>
      <c r="S105" s="5">
        <v>4383323</v>
      </c>
      <c r="T105" s="5">
        <v>4717460</v>
      </c>
      <c r="U105" s="5">
        <v>3602594</v>
      </c>
      <c r="V105" s="5">
        <v>3920844</v>
      </c>
      <c r="W105" s="5">
        <v>2580536</v>
      </c>
      <c r="X105" s="5">
        <v>3283014</v>
      </c>
      <c r="Y105" s="5">
        <v>32456418000</v>
      </c>
      <c r="Z105" s="5">
        <v>23899374000</v>
      </c>
    </row>
    <row r="106" spans="3:26" ht="15.5" x14ac:dyDescent="0.35">
      <c r="C106" t="s">
        <v>143</v>
      </c>
      <c r="D106" s="5">
        <v>248806</v>
      </c>
      <c r="E106" s="5">
        <v>233411</v>
      </c>
      <c r="F106" s="5">
        <v>180861</v>
      </c>
      <c r="G106" s="5">
        <v>201209</v>
      </c>
      <c r="I106" s="5">
        <v>233411</v>
      </c>
      <c r="J106" s="5">
        <v>310311</v>
      </c>
      <c r="K106" s="5">
        <v>301039</v>
      </c>
      <c r="L106" s="5">
        <v>253488</v>
      </c>
      <c r="M106" s="5">
        <v>269755</v>
      </c>
      <c r="N106" s="5">
        <v>320254</v>
      </c>
      <c r="X106" s="5">
        <v>195137</v>
      </c>
      <c r="Y106" s="5">
        <v>20786420000</v>
      </c>
      <c r="Z106" s="5">
        <v>2521548000</v>
      </c>
    </row>
    <row r="107" spans="3:26" ht="15.5" x14ac:dyDescent="0.35">
      <c r="C107" t="s">
        <v>749</v>
      </c>
      <c r="D107" s="5">
        <v>248806</v>
      </c>
      <c r="E107" s="5">
        <v>233411</v>
      </c>
      <c r="F107" s="5">
        <v>180861</v>
      </c>
      <c r="G107" s="5">
        <v>201209</v>
      </c>
      <c r="I107" s="5">
        <v>233411</v>
      </c>
      <c r="J107" s="5">
        <v>310311</v>
      </c>
      <c r="K107" s="5">
        <v>301039</v>
      </c>
      <c r="L107" s="5">
        <v>253488</v>
      </c>
      <c r="M107" s="5">
        <v>269755</v>
      </c>
      <c r="N107" s="5">
        <v>320254</v>
      </c>
      <c r="O107" s="5">
        <v>250507</v>
      </c>
      <c r="P107" s="5">
        <v>268817</v>
      </c>
      <c r="Q107" s="5">
        <v>584470</v>
      </c>
      <c r="R107" s="5">
        <v>253543</v>
      </c>
      <c r="S107" s="5">
        <v>489994</v>
      </c>
      <c r="T107" s="5">
        <v>129643</v>
      </c>
      <c r="U107" s="5">
        <v>108418</v>
      </c>
      <c r="V107" s="5">
        <v>291624</v>
      </c>
      <c r="W107" s="5">
        <v>202627</v>
      </c>
      <c r="X107" s="5">
        <v>195137</v>
      </c>
      <c r="Y107" s="5">
        <v>20786420000</v>
      </c>
      <c r="Z107" s="5">
        <v>2521548000</v>
      </c>
    </row>
    <row r="108" spans="3:26" ht="15.5" x14ac:dyDescent="0.35">
      <c r="C108" t="s">
        <v>147</v>
      </c>
    </row>
    <row r="109" spans="3:26" ht="15.5" x14ac:dyDescent="0.35">
      <c r="C109" t="s">
        <v>415</v>
      </c>
      <c r="W109" s="5">
        <v>5625000</v>
      </c>
      <c r="X109" s="5">
        <v>13125000</v>
      </c>
      <c r="Y109" s="5">
        <v>176250042000</v>
      </c>
      <c r="Z109" s="5">
        <v>310781250000</v>
      </c>
    </row>
    <row r="110" spans="3:26" ht="15.5" x14ac:dyDescent="0.35">
      <c r="C110" t="s">
        <v>150</v>
      </c>
      <c r="D110" s="5">
        <v>538369</v>
      </c>
      <c r="E110" s="5">
        <v>652345</v>
      </c>
      <c r="F110" s="5">
        <v>705386</v>
      </c>
      <c r="G110" s="5">
        <v>816871</v>
      </c>
      <c r="I110" s="5">
        <v>652345</v>
      </c>
      <c r="J110" s="5">
        <v>1036413</v>
      </c>
      <c r="K110" s="5">
        <v>1338976</v>
      </c>
      <c r="L110" s="5">
        <v>43903</v>
      </c>
      <c r="M110" s="5">
        <v>418016</v>
      </c>
      <c r="N110" s="5">
        <v>706273</v>
      </c>
    </row>
    <row r="111" spans="3:26" ht="15.5" x14ac:dyDescent="0.35">
      <c r="C111" t="s">
        <v>152</v>
      </c>
      <c r="D111" s="5">
        <v>884345</v>
      </c>
      <c r="E111" s="5">
        <v>883092</v>
      </c>
      <c r="F111" s="5">
        <v>551393</v>
      </c>
      <c r="G111" s="5">
        <v>572832</v>
      </c>
      <c r="I111" s="5">
        <v>883092</v>
      </c>
      <c r="J111" s="5">
        <v>583583</v>
      </c>
      <c r="K111" s="5">
        <v>513747</v>
      </c>
      <c r="L111" s="5">
        <v>540816</v>
      </c>
      <c r="M111" s="5">
        <v>613767</v>
      </c>
      <c r="N111" s="5">
        <v>568713</v>
      </c>
      <c r="O111" s="5">
        <v>260646</v>
      </c>
      <c r="V111" s="5">
        <v>5625000</v>
      </c>
      <c r="W111" s="5">
        <v>7500000</v>
      </c>
      <c r="X111" s="5">
        <v>7500000</v>
      </c>
      <c r="Y111" s="5">
        <v>70500017000</v>
      </c>
      <c r="Z111" s="5">
        <v>20718750000</v>
      </c>
    </row>
    <row r="112" spans="3:26" ht="15.5" x14ac:dyDescent="0.35">
      <c r="C112" t="s">
        <v>153</v>
      </c>
      <c r="D112" s="5">
        <v>2658442</v>
      </c>
      <c r="E112" s="5">
        <v>2613382</v>
      </c>
      <c r="F112" s="5">
        <v>2710169</v>
      </c>
      <c r="G112" s="5">
        <v>2560656</v>
      </c>
      <c r="I112" s="5">
        <v>2613382</v>
      </c>
      <c r="J112" s="5">
        <v>1292724</v>
      </c>
      <c r="K112" s="5">
        <v>1594018</v>
      </c>
      <c r="L112" s="5">
        <v>314600</v>
      </c>
      <c r="M112" s="5">
        <v>738342</v>
      </c>
      <c r="N112" s="5">
        <v>1980049</v>
      </c>
      <c r="O112" s="5">
        <v>1843134</v>
      </c>
      <c r="P112" s="5">
        <v>1819623</v>
      </c>
      <c r="Q112" s="5">
        <v>2780652</v>
      </c>
      <c r="R112" s="5">
        <v>2095982</v>
      </c>
      <c r="S112" s="5">
        <v>1755396</v>
      </c>
      <c r="T112" s="5">
        <v>994169</v>
      </c>
      <c r="U112" s="5">
        <v>1643823</v>
      </c>
      <c r="V112" s="5">
        <v>1720447</v>
      </c>
      <c r="W112" s="5">
        <v>6958910</v>
      </c>
      <c r="X112" s="5">
        <v>14129444</v>
      </c>
      <c r="Y112" s="5">
        <v>271713754000</v>
      </c>
      <c r="Z112" s="5">
        <v>426171606000</v>
      </c>
    </row>
    <row r="113" spans="3:26" ht="15.5" x14ac:dyDescent="0.35">
      <c r="C113" t="s">
        <v>154</v>
      </c>
      <c r="D113" s="5">
        <v>2658442</v>
      </c>
      <c r="E113" s="5">
        <v>2613382</v>
      </c>
      <c r="F113" s="5">
        <v>2710169</v>
      </c>
      <c r="G113" s="5">
        <v>2560656</v>
      </c>
      <c r="I113" s="5">
        <v>2613382</v>
      </c>
      <c r="J113" s="5">
        <v>1292724</v>
      </c>
      <c r="K113" s="5">
        <v>1594018</v>
      </c>
      <c r="L113" s="5">
        <v>314600</v>
      </c>
      <c r="M113" s="5">
        <v>738342</v>
      </c>
      <c r="N113" s="5">
        <v>1980049</v>
      </c>
      <c r="O113" s="5">
        <v>1843134</v>
      </c>
      <c r="P113" s="5">
        <v>1819623</v>
      </c>
      <c r="Q113" s="5">
        <v>2780652</v>
      </c>
      <c r="R113" s="5">
        <v>2095982</v>
      </c>
      <c r="S113" s="5">
        <v>1755396</v>
      </c>
      <c r="T113" s="5">
        <v>994169</v>
      </c>
      <c r="U113" s="5">
        <v>1643823</v>
      </c>
      <c r="V113" s="5">
        <v>1720447</v>
      </c>
      <c r="W113" s="5">
        <v>6958910</v>
      </c>
      <c r="X113" s="5">
        <v>14129444</v>
      </c>
      <c r="Y113" s="5">
        <v>271713754000</v>
      </c>
      <c r="Z113" s="5">
        <v>426171606000</v>
      </c>
    </row>
    <row r="114" spans="3:26" ht="15.5" x14ac:dyDescent="0.35">
      <c r="C114" t="s">
        <v>592</v>
      </c>
      <c r="Y114" s="5">
        <v>82512954000</v>
      </c>
      <c r="Z114" s="5">
        <v>104516008000</v>
      </c>
    </row>
    <row r="115" spans="3:26" ht="15.5" x14ac:dyDescent="0.35">
      <c r="C115" t="s">
        <v>156</v>
      </c>
    </row>
    <row r="116" spans="3:26" ht="15.5" x14ac:dyDescent="0.35">
      <c r="C116" t="s">
        <v>159</v>
      </c>
      <c r="D116" s="5">
        <v>1447713</v>
      </c>
      <c r="E116" s="5">
        <v>1560294</v>
      </c>
      <c r="F116" s="5">
        <v>795634</v>
      </c>
      <c r="G116" s="5">
        <v>949373</v>
      </c>
      <c r="I116" s="5">
        <v>1560294</v>
      </c>
      <c r="J116" s="5">
        <v>1116125</v>
      </c>
      <c r="K116" s="5">
        <v>1421508</v>
      </c>
      <c r="L116" s="5">
        <v>147771</v>
      </c>
      <c r="M116" s="5">
        <v>536371</v>
      </c>
      <c r="N116" s="5">
        <v>796791</v>
      </c>
      <c r="O116" s="5">
        <v>66215</v>
      </c>
      <c r="P116" s="5">
        <v>55457</v>
      </c>
      <c r="Q116" s="5">
        <v>53778</v>
      </c>
      <c r="R116" s="5">
        <v>55499</v>
      </c>
      <c r="W116" s="5">
        <v>5625000</v>
      </c>
      <c r="X116" s="5">
        <v>13125000</v>
      </c>
      <c r="Y116" s="5">
        <v>176250042000</v>
      </c>
      <c r="Z116" s="5">
        <v>310781250000</v>
      </c>
    </row>
    <row r="117" spans="3:26" ht="15.5" x14ac:dyDescent="0.35">
      <c r="C117" t="s">
        <v>160</v>
      </c>
      <c r="D117" s="5">
        <v>43211537</v>
      </c>
      <c r="E117" s="5">
        <v>41727060</v>
      </c>
      <c r="F117" s="5">
        <v>50813471</v>
      </c>
      <c r="G117" s="5">
        <v>61576350</v>
      </c>
      <c r="I117" s="5">
        <v>41727060</v>
      </c>
      <c r="J117" s="5">
        <v>64826097</v>
      </c>
      <c r="K117" s="5">
        <v>62057332</v>
      </c>
      <c r="L117" s="5">
        <v>79031263</v>
      </c>
      <c r="M117" s="5">
        <v>71578242</v>
      </c>
      <c r="N117" s="5">
        <v>71432336</v>
      </c>
      <c r="O117" s="5">
        <v>68002673</v>
      </c>
      <c r="P117" s="5">
        <v>71622528</v>
      </c>
      <c r="Q117" s="5">
        <v>70187977</v>
      </c>
      <c r="R117" s="5">
        <v>56563392</v>
      </c>
      <c r="S117" s="5">
        <v>63833786</v>
      </c>
      <c r="T117" s="5">
        <v>67600687</v>
      </c>
      <c r="U117" s="5">
        <v>54822258</v>
      </c>
      <c r="V117" s="5">
        <v>71185039</v>
      </c>
      <c r="W117" s="5">
        <v>83626715</v>
      </c>
      <c r="X117" s="5">
        <v>81461205</v>
      </c>
      <c r="Y117" s="5">
        <v>712275749000</v>
      </c>
      <c r="Z117" s="5">
        <v>725600897000</v>
      </c>
    </row>
    <row r="118" spans="3:26" ht="15.5" x14ac:dyDescent="0.35">
      <c r="C118" t="s">
        <v>161</v>
      </c>
    </row>
    <row r="119" spans="3:26" ht="15.5" x14ac:dyDescent="0.35">
      <c r="C119" t="s">
        <v>162</v>
      </c>
      <c r="D119" s="5">
        <v>78378525</v>
      </c>
      <c r="E119" s="5">
        <v>78378525</v>
      </c>
      <c r="F119" s="5">
        <v>78378525</v>
      </c>
      <c r="G119" s="5">
        <v>78378525</v>
      </c>
      <c r="I119" s="5">
        <v>78378525</v>
      </c>
      <c r="J119" s="5">
        <v>78378525</v>
      </c>
      <c r="K119" s="5">
        <v>78378525</v>
      </c>
      <c r="L119" s="5">
        <v>78378525</v>
      </c>
      <c r="M119" s="5">
        <v>78378525</v>
      </c>
      <c r="N119" s="5">
        <v>78378525</v>
      </c>
      <c r="O119" s="5">
        <v>78378525</v>
      </c>
      <c r="P119" s="5">
        <v>78378525</v>
      </c>
      <c r="Q119" s="5">
        <v>78378525</v>
      </c>
      <c r="R119" s="5">
        <v>78378525</v>
      </c>
      <c r="S119" s="5">
        <v>78378525</v>
      </c>
      <c r="T119" s="5">
        <v>78378525</v>
      </c>
      <c r="U119" s="5">
        <v>78378525</v>
      </c>
      <c r="V119" s="5">
        <v>78378525</v>
      </c>
      <c r="W119" s="5">
        <v>78378525</v>
      </c>
      <c r="X119" s="5">
        <v>78378525</v>
      </c>
      <c r="Y119" s="5">
        <v>41000000000</v>
      </c>
      <c r="Z119" s="5">
        <v>41000000000</v>
      </c>
    </row>
    <row r="120" spans="3:26" ht="15.5" x14ac:dyDescent="0.35">
      <c r="C120" t="s">
        <v>164</v>
      </c>
      <c r="D120" s="5">
        <v>56847058</v>
      </c>
      <c r="E120" s="5">
        <v>55878479</v>
      </c>
      <c r="F120" s="5">
        <v>56731326</v>
      </c>
      <c r="G120" s="5">
        <v>55242265</v>
      </c>
      <c r="I120" s="5">
        <v>55878479</v>
      </c>
      <c r="J120" s="5">
        <v>53387472</v>
      </c>
      <c r="K120" s="5">
        <v>47127553</v>
      </c>
      <c r="L120" s="5">
        <v>41489520</v>
      </c>
      <c r="M120" s="5">
        <v>44485925</v>
      </c>
      <c r="N120" s="5">
        <v>41207671</v>
      </c>
      <c r="O120" s="5">
        <v>49419245</v>
      </c>
      <c r="P120" s="5">
        <v>50523391</v>
      </c>
      <c r="Q120" s="5">
        <v>49707186</v>
      </c>
      <c r="R120" s="5">
        <v>52407012</v>
      </c>
      <c r="S120" s="5">
        <v>51611640</v>
      </c>
      <c r="T120" s="5">
        <v>54027125</v>
      </c>
      <c r="U120" s="5">
        <v>52355469</v>
      </c>
      <c r="V120" s="5">
        <v>48859855</v>
      </c>
      <c r="W120" s="5">
        <v>43305158</v>
      </c>
      <c r="X120" s="5">
        <v>42353443</v>
      </c>
      <c r="Y120" s="5">
        <v>374354057000</v>
      </c>
      <c r="Z120" s="5">
        <v>255728308000</v>
      </c>
    </row>
    <row r="121" spans="3:26" ht="15.5" x14ac:dyDescent="0.35">
      <c r="C121" t="s">
        <v>165</v>
      </c>
      <c r="D121" s="5">
        <v>80991</v>
      </c>
      <c r="E121" s="5">
        <v>80991</v>
      </c>
      <c r="F121" s="5">
        <v>80991</v>
      </c>
      <c r="G121" s="5">
        <v>80991</v>
      </c>
      <c r="I121" s="5">
        <v>80991</v>
      </c>
      <c r="J121" s="5">
        <v>80991</v>
      </c>
      <c r="K121" s="5">
        <v>80991</v>
      </c>
      <c r="L121" s="5">
        <v>80991</v>
      </c>
      <c r="M121" s="5">
        <v>80991</v>
      </c>
      <c r="N121" s="5">
        <v>80991</v>
      </c>
      <c r="O121" s="5">
        <v>80991</v>
      </c>
      <c r="P121" s="5">
        <v>80991</v>
      </c>
      <c r="Q121" s="5">
        <v>80991</v>
      </c>
      <c r="R121" s="5">
        <v>77241</v>
      </c>
      <c r="S121" s="5">
        <v>77241</v>
      </c>
      <c r="T121" s="5">
        <v>73491</v>
      </c>
      <c r="U121" s="5">
        <v>69291</v>
      </c>
      <c r="V121" s="5">
        <v>64241</v>
      </c>
      <c r="W121" s="5">
        <v>58991</v>
      </c>
      <c r="X121" s="5">
        <v>53191</v>
      </c>
      <c r="Y121" s="5">
        <v>500000000</v>
      </c>
      <c r="Z121" s="5">
        <v>450000000</v>
      </c>
    </row>
    <row r="122" spans="3:26" ht="15.5" x14ac:dyDescent="0.35">
      <c r="C122" t="s">
        <v>166</v>
      </c>
      <c r="D122" s="5">
        <v>56766067</v>
      </c>
      <c r="E122" s="5">
        <v>55797488</v>
      </c>
      <c r="F122" s="5">
        <v>56650335</v>
      </c>
      <c r="G122" s="5">
        <v>55161274</v>
      </c>
      <c r="I122" s="5">
        <v>55797488</v>
      </c>
      <c r="J122" s="5">
        <v>53306481</v>
      </c>
      <c r="K122" s="5">
        <v>47046562</v>
      </c>
      <c r="L122" s="5">
        <v>41408529</v>
      </c>
      <c r="M122" s="5">
        <v>44404934</v>
      </c>
      <c r="N122" s="5">
        <v>41126680</v>
      </c>
      <c r="O122" s="5">
        <v>49338254</v>
      </c>
      <c r="P122" s="5">
        <v>50442400</v>
      </c>
      <c r="Q122" s="5">
        <v>49626195</v>
      </c>
      <c r="R122" s="5">
        <v>52329771</v>
      </c>
      <c r="S122" s="5">
        <v>51534399</v>
      </c>
      <c r="T122" s="5">
        <v>53953634</v>
      </c>
      <c r="U122" s="5">
        <v>52286178</v>
      </c>
      <c r="V122" s="5">
        <v>48795614</v>
      </c>
      <c r="W122" s="5">
        <v>43246167</v>
      </c>
      <c r="X122" s="5">
        <v>42300252</v>
      </c>
      <c r="Y122" s="5">
        <v>373854057000</v>
      </c>
      <c r="Z122" s="5">
        <v>255278308000</v>
      </c>
    </row>
    <row r="123" spans="3:26" ht="15.5" x14ac:dyDescent="0.35">
      <c r="C123" t="s">
        <v>167</v>
      </c>
      <c r="D123" s="5">
        <v>56847058</v>
      </c>
      <c r="E123" s="5">
        <v>55878479</v>
      </c>
      <c r="F123" s="5">
        <v>56731326</v>
      </c>
      <c r="G123" s="5">
        <v>55242265</v>
      </c>
      <c r="I123" s="5">
        <v>55878479</v>
      </c>
      <c r="J123" s="5">
        <v>53387472</v>
      </c>
      <c r="K123" s="5">
        <v>47127553</v>
      </c>
      <c r="L123" s="5">
        <v>41489520</v>
      </c>
      <c r="M123" s="5">
        <v>44485925</v>
      </c>
      <c r="N123" s="5">
        <v>41207671</v>
      </c>
      <c r="O123" s="5">
        <v>49419245</v>
      </c>
      <c r="P123" s="5">
        <v>50523391</v>
      </c>
      <c r="Q123" s="5">
        <v>49707186</v>
      </c>
      <c r="R123" s="5">
        <v>52407012</v>
      </c>
      <c r="S123" s="5">
        <v>51611640</v>
      </c>
      <c r="T123" s="5">
        <v>54027125</v>
      </c>
      <c r="U123" s="5">
        <v>52355469</v>
      </c>
      <c r="V123" s="5">
        <v>48859855</v>
      </c>
      <c r="W123" s="5">
        <v>43305158</v>
      </c>
      <c r="X123" s="5">
        <v>42353443</v>
      </c>
      <c r="Y123" s="5">
        <v>374354057000</v>
      </c>
      <c r="Z123" s="5">
        <v>255728308000</v>
      </c>
    </row>
    <row r="124" spans="3:26" ht="15.5" x14ac:dyDescent="0.35">
      <c r="C124" t="s">
        <v>168</v>
      </c>
    </row>
    <row r="125" spans="3:26" ht="15.5" x14ac:dyDescent="0.35">
      <c r="C125" t="s">
        <v>9</v>
      </c>
      <c r="D125" s="5">
        <v>60717495</v>
      </c>
      <c r="E125" s="5">
        <v>59748916</v>
      </c>
      <c r="F125" s="5">
        <v>60601763</v>
      </c>
      <c r="G125" s="5">
        <v>59112702</v>
      </c>
      <c r="I125" s="5">
        <v>59748916</v>
      </c>
      <c r="J125" s="5">
        <v>57257909</v>
      </c>
      <c r="K125" s="5">
        <v>50997990</v>
      </c>
      <c r="L125" s="5">
        <v>45359957</v>
      </c>
      <c r="M125" s="5">
        <v>48356362</v>
      </c>
      <c r="N125" s="5">
        <v>45078108</v>
      </c>
      <c r="O125" s="5">
        <v>53289682</v>
      </c>
      <c r="P125" s="5">
        <v>54393828</v>
      </c>
      <c r="Q125" s="5">
        <v>53577623</v>
      </c>
      <c r="R125" s="5">
        <v>56277449</v>
      </c>
      <c r="S125" s="5">
        <v>55482077</v>
      </c>
      <c r="T125" s="5">
        <v>57897562</v>
      </c>
      <c r="U125" s="5">
        <v>56225906</v>
      </c>
      <c r="V125" s="5">
        <v>52730292</v>
      </c>
      <c r="W125" s="5">
        <v>47175595</v>
      </c>
      <c r="X125" s="5">
        <v>46223880</v>
      </c>
      <c r="Y125" s="5">
        <v>415354057000</v>
      </c>
      <c r="Z125" s="5">
        <v>296728308000</v>
      </c>
    </row>
    <row r="126" spans="3:26" ht="15.5" x14ac:dyDescent="0.35">
      <c r="C126" t="s">
        <v>169</v>
      </c>
      <c r="D126" s="5">
        <v>103929032</v>
      </c>
      <c r="E126" s="5">
        <v>101475976</v>
      </c>
      <c r="F126" s="5">
        <v>111415234</v>
      </c>
      <c r="G126" s="5">
        <v>120689052</v>
      </c>
      <c r="I126" s="5">
        <v>101475976</v>
      </c>
      <c r="J126" s="5">
        <v>122084006</v>
      </c>
      <c r="K126" s="5">
        <v>113055322</v>
      </c>
      <c r="L126" s="5">
        <v>124391220</v>
      </c>
      <c r="M126" s="5">
        <v>119934604</v>
      </c>
      <c r="N126" s="5">
        <v>116510444</v>
      </c>
      <c r="O126" s="5">
        <v>121292355</v>
      </c>
      <c r="P126" s="5">
        <v>126016356</v>
      </c>
      <c r="Q126" s="5">
        <v>123765600</v>
      </c>
      <c r="R126" s="5">
        <v>112840841</v>
      </c>
      <c r="S126" s="5">
        <v>119315863</v>
      </c>
      <c r="T126" s="5">
        <v>125498249</v>
      </c>
      <c r="U126" s="5">
        <v>111048164</v>
      </c>
      <c r="V126" s="5">
        <v>123915331</v>
      </c>
      <c r="W126" s="5">
        <v>130802310</v>
      </c>
      <c r="X126" s="5">
        <v>127685085</v>
      </c>
      <c r="Y126" s="5">
        <v>1127629806000</v>
      </c>
      <c r="Z126" s="5">
        <v>1022329205000</v>
      </c>
    </row>
    <row r="127" spans="3:26" ht="15.5" x14ac:dyDescent="0.35">
      <c r="C127" t="s">
        <v>170</v>
      </c>
      <c r="D127" s="5">
        <v>410000000</v>
      </c>
      <c r="E127" s="5">
        <v>410000000</v>
      </c>
      <c r="F127" s="5">
        <v>410000000</v>
      </c>
      <c r="G127" s="5">
        <v>410000000</v>
      </c>
      <c r="I127" s="5">
        <v>410000000</v>
      </c>
      <c r="J127" s="5">
        <v>410000000</v>
      </c>
      <c r="K127" s="5">
        <v>410000000</v>
      </c>
      <c r="L127" s="5">
        <v>410000000</v>
      </c>
      <c r="M127" s="5">
        <v>410000000</v>
      </c>
      <c r="N127" s="5">
        <v>410000000</v>
      </c>
      <c r="O127" s="5">
        <v>410000000</v>
      </c>
      <c r="P127" s="5">
        <v>410000000</v>
      </c>
      <c r="Q127" s="5">
        <v>410000000</v>
      </c>
      <c r="R127" s="5">
        <v>410000000</v>
      </c>
      <c r="S127" s="5">
        <v>410000000</v>
      </c>
      <c r="T127" s="5">
        <v>41000000</v>
      </c>
      <c r="U127" s="5">
        <v>41000000</v>
      </c>
      <c r="V127" s="5">
        <v>41000000</v>
      </c>
      <c r="W127" s="5">
        <v>41000000</v>
      </c>
      <c r="X127" s="5">
        <v>41000000</v>
      </c>
      <c r="Y127" s="5">
        <v>41000000</v>
      </c>
      <c r="Z127" s="5">
        <v>41000000</v>
      </c>
    </row>
    <row r="129" spans="2:26" ht="15.5" x14ac:dyDescent="0.35">
      <c r="B129" t="s">
        <v>171</v>
      </c>
      <c r="C129" t="s">
        <v>172</v>
      </c>
      <c r="D129" s="5">
        <v>5308374</v>
      </c>
      <c r="E129" s="5">
        <v>-151966</v>
      </c>
      <c r="F129" s="5">
        <v>3607158</v>
      </c>
      <c r="G129" s="5">
        <v>6371505</v>
      </c>
      <c r="I129" s="5">
        <v>6067110</v>
      </c>
      <c r="J129" s="5">
        <v>15315942</v>
      </c>
      <c r="K129" s="5">
        <v>12194089</v>
      </c>
      <c r="L129" s="5">
        <v>2029093</v>
      </c>
      <c r="M129" s="5">
        <v>18585553</v>
      </c>
      <c r="N129" s="5">
        <v>10363734</v>
      </c>
      <c r="O129" s="5">
        <v>-2303996</v>
      </c>
      <c r="P129" s="5">
        <v>-2561495</v>
      </c>
      <c r="Q129" s="5">
        <v>16476806</v>
      </c>
      <c r="R129" s="5">
        <v>6251943</v>
      </c>
      <c r="S129" s="5">
        <v>12145268</v>
      </c>
      <c r="T129" s="5">
        <v>15574051</v>
      </c>
      <c r="U129" s="5">
        <v>18862318</v>
      </c>
      <c r="V129" s="5">
        <v>13992822</v>
      </c>
      <c r="W129" s="5">
        <v>16294712</v>
      </c>
      <c r="X129" s="5">
        <v>19523845</v>
      </c>
      <c r="Y129" s="5">
        <v>389391836000</v>
      </c>
      <c r="Z129" s="5">
        <v>-44561723000</v>
      </c>
    </row>
    <row r="130" spans="2:26" ht="15.5" x14ac:dyDescent="0.35">
      <c r="C130" t="s">
        <v>173</v>
      </c>
      <c r="D130" s="5">
        <v>38529309</v>
      </c>
      <c r="E130" s="5">
        <v>39527257</v>
      </c>
      <c r="F130" s="5">
        <v>43511304</v>
      </c>
      <c r="G130" s="5">
        <v>48765519</v>
      </c>
      <c r="I130" s="5">
        <v>175444984</v>
      </c>
      <c r="J130" s="5">
        <v>184020998</v>
      </c>
      <c r="K130" s="5">
        <v>185199081</v>
      </c>
      <c r="L130" s="5">
        <v>180332090</v>
      </c>
      <c r="M130" s="5">
        <v>158366248</v>
      </c>
      <c r="N130" s="5">
        <v>110216525</v>
      </c>
      <c r="O130" s="5">
        <v>130080063</v>
      </c>
      <c r="P130" s="5">
        <v>159724144</v>
      </c>
      <c r="Q130" s="5">
        <v>169830195</v>
      </c>
      <c r="R130" s="5">
        <v>151316197</v>
      </c>
      <c r="S130" s="5">
        <v>152870030</v>
      </c>
      <c r="T130" s="5">
        <v>161889768</v>
      </c>
      <c r="U130" s="5">
        <v>185374496</v>
      </c>
      <c r="V130" s="5">
        <v>193369875</v>
      </c>
      <c r="W130" s="5">
        <v>215399389</v>
      </c>
      <c r="X130" s="5">
        <v>195034103</v>
      </c>
      <c r="Y130" s="5">
        <v>1418514879000</v>
      </c>
      <c r="Z130" s="5">
        <v>1268862069000</v>
      </c>
    </row>
    <row r="131" spans="2:26" ht="15.5" x14ac:dyDescent="0.35">
      <c r="C131" t="s">
        <v>871</v>
      </c>
      <c r="D131" s="5">
        <v>-18480799</v>
      </c>
      <c r="E131" s="5">
        <v>-34087191</v>
      </c>
      <c r="F131" s="5">
        <v>-29278127</v>
      </c>
      <c r="G131" s="5">
        <v>-26241475</v>
      </c>
      <c r="I131" s="5">
        <v>-121751622</v>
      </c>
      <c r="J131" s="5">
        <v>-108006466</v>
      </c>
      <c r="K131" s="5">
        <v>-111278307</v>
      </c>
      <c r="L131" s="5">
        <v>-116660104</v>
      </c>
      <c r="M131" s="5">
        <v>-99919221</v>
      </c>
      <c r="N131" s="5">
        <v>-68488996</v>
      </c>
      <c r="O131" s="5">
        <v>-100576879</v>
      </c>
      <c r="P131" s="5">
        <v>-133888209</v>
      </c>
      <c r="Q131" s="5">
        <v>-118787158</v>
      </c>
      <c r="R131" s="5">
        <v>-110038014</v>
      </c>
      <c r="S131" s="5">
        <v>-94981416</v>
      </c>
      <c r="T131" s="5">
        <v>-97867465</v>
      </c>
      <c r="U131" s="5">
        <v>-119112946</v>
      </c>
      <c r="V131" s="5">
        <v>-139180018</v>
      </c>
      <c r="W131" s="5">
        <v>-165411746</v>
      </c>
      <c r="X131" s="5">
        <v>-139096636</v>
      </c>
      <c r="Y131" s="5">
        <v>-855302693000</v>
      </c>
      <c r="Z131" s="5">
        <v>-1190715370000</v>
      </c>
    </row>
    <row r="132" spans="2:26" ht="15.5" x14ac:dyDescent="0.35">
      <c r="C132" t="s">
        <v>598</v>
      </c>
      <c r="D132" s="5">
        <v>-4306513</v>
      </c>
      <c r="E132" s="5">
        <v>-3691728</v>
      </c>
      <c r="F132" s="5">
        <v>-3127174</v>
      </c>
      <c r="G132" s="5">
        <v>-3477239</v>
      </c>
      <c r="I132" s="5">
        <v>-14764978</v>
      </c>
      <c r="J132" s="5">
        <v>-14877201</v>
      </c>
      <c r="K132" s="5">
        <v>-14215488</v>
      </c>
      <c r="L132" s="5">
        <v>-15184306</v>
      </c>
      <c r="M132" s="5">
        <v>-14875781</v>
      </c>
      <c r="N132" s="5">
        <v>-14042668</v>
      </c>
      <c r="O132" s="5">
        <v>-14697296</v>
      </c>
      <c r="P132" s="5">
        <v>-15593510</v>
      </c>
      <c r="Q132" s="5">
        <v>-14593947</v>
      </c>
      <c r="R132" s="5">
        <v>-13844583</v>
      </c>
      <c r="S132" s="5">
        <v>-12386856</v>
      </c>
      <c r="T132" s="5">
        <v>-13325653</v>
      </c>
      <c r="U132" s="5">
        <v>-13970816</v>
      </c>
      <c r="V132" s="5">
        <v>-12202620</v>
      </c>
      <c r="W132" s="5">
        <v>-13000915</v>
      </c>
      <c r="X132" s="5">
        <v>-11334370</v>
      </c>
      <c r="Y132" s="5">
        <v>-82455336000</v>
      </c>
      <c r="Z132" s="5">
        <v>-78953621000</v>
      </c>
    </row>
    <row r="133" spans="2:26" ht="15.5" x14ac:dyDescent="0.35">
      <c r="C133" t="s">
        <v>2516</v>
      </c>
      <c r="D133" s="5">
        <v>4050</v>
      </c>
      <c r="E133" s="5">
        <v>2840</v>
      </c>
      <c r="F133" s="5">
        <v>4204</v>
      </c>
      <c r="G133" s="5">
        <v>3331</v>
      </c>
      <c r="I133" s="5">
        <v>12167</v>
      </c>
      <c r="J133" s="5">
        <v>9514</v>
      </c>
      <c r="K133" s="5">
        <v>1330</v>
      </c>
      <c r="L133" s="5">
        <v>1443</v>
      </c>
      <c r="M133" s="5">
        <v>6790</v>
      </c>
      <c r="N133" s="5">
        <v>4416</v>
      </c>
      <c r="O133" s="5">
        <v>33474</v>
      </c>
      <c r="P133" s="5">
        <v>49062</v>
      </c>
      <c r="Q133" s="5">
        <v>11157</v>
      </c>
      <c r="R133" s="5">
        <v>27037</v>
      </c>
      <c r="S133" s="5">
        <v>62311</v>
      </c>
      <c r="T133" s="5">
        <v>44563</v>
      </c>
      <c r="U133" s="5">
        <v>82649</v>
      </c>
      <c r="V133" s="5">
        <v>92936</v>
      </c>
      <c r="W133" s="5">
        <v>109032</v>
      </c>
      <c r="X133" s="5">
        <v>92795</v>
      </c>
      <c r="Y133" s="5">
        <v>611536000</v>
      </c>
      <c r="Z133" s="5">
        <v>1045120000</v>
      </c>
    </row>
    <row r="134" spans="2:26" ht="15.5" x14ac:dyDescent="0.35">
      <c r="C134" t="s">
        <v>180</v>
      </c>
      <c r="E134" s="5">
        <v>-3196832</v>
      </c>
      <c r="F134" s="5">
        <v>3196832</v>
      </c>
    </row>
    <row r="135" spans="2:26" ht="15.5" x14ac:dyDescent="0.35">
      <c r="C135" t="s">
        <v>2517</v>
      </c>
      <c r="D135" s="5">
        <v>213062</v>
      </c>
      <c r="E135" s="5">
        <v>4261707</v>
      </c>
      <c r="F135" s="5">
        <v>-2546702</v>
      </c>
      <c r="G135" s="5">
        <v>388939</v>
      </c>
      <c r="I135" s="5">
        <v>4261707</v>
      </c>
      <c r="J135" s="5">
        <v>2320452</v>
      </c>
      <c r="K135" s="5">
        <v>2661295</v>
      </c>
    </row>
    <row r="136" spans="2:26" ht="15.5" x14ac:dyDescent="0.35">
      <c r="C136" t="s">
        <v>2518</v>
      </c>
      <c r="D136" s="5">
        <v>-241979</v>
      </c>
      <c r="E136" s="5">
        <v>-140024</v>
      </c>
      <c r="I136" s="5">
        <v>-140024</v>
      </c>
    </row>
    <row r="137" spans="2:26" ht="15.5" x14ac:dyDescent="0.35">
      <c r="C137" t="s">
        <v>2519</v>
      </c>
      <c r="D137" s="5">
        <v>-248564</v>
      </c>
      <c r="E137" s="5">
        <v>-254655</v>
      </c>
      <c r="F137" s="5">
        <v>-263203</v>
      </c>
      <c r="G137" s="5">
        <v>-238319</v>
      </c>
      <c r="I137" s="5">
        <v>-995002</v>
      </c>
      <c r="J137" s="5">
        <v>-1012355</v>
      </c>
      <c r="K137" s="5">
        <v>-1018068</v>
      </c>
      <c r="L137" s="5">
        <v>-899869</v>
      </c>
      <c r="M137" s="5">
        <v>-1121504</v>
      </c>
      <c r="N137" s="5">
        <v>-1371217</v>
      </c>
      <c r="O137" s="5">
        <v>-1677925</v>
      </c>
      <c r="P137" s="5">
        <v>-1713714</v>
      </c>
      <c r="Q137" s="5">
        <v>-1809939</v>
      </c>
      <c r="R137" s="5">
        <v>-1749476</v>
      </c>
      <c r="S137" s="5">
        <v>-1677480</v>
      </c>
      <c r="T137" s="5">
        <v>-1332274</v>
      </c>
      <c r="U137" s="5">
        <v>-951335</v>
      </c>
      <c r="V137" s="5">
        <v>-746838</v>
      </c>
      <c r="W137" s="5">
        <v>-1123585</v>
      </c>
      <c r="X137" s="5">
        <v>-1090430</v>
      </c>
      <c r="Y137" s="5">
        <v>-7873868000</v>
      </c>
      <c r="Z137" s="5">
        <v>-5389457000</v>
      </c>
    </row>
    <row r="138" spans="2:26" ht="15.5" x14ac:dyDescent="0.35">
      <c r="C138" t="s">
        <v>177</v>
      </c>
      <c r="D138" s="5">
        <v>-330434</v>
      </c>
      <c r="E138" s="5">
        <v>-443964</v>
      </c>
      <c r="F138" s="5">
        <v>-366043</v>
      </c>
      <c r="G138" s="5">
        <v>-556538</v>
      </c>
      <c r="I138" s="5">
        <v>-1783749</v>
      </c>
      <c r="J138" s="5">
        <v>-3055452</v>
      </c>
      <c r="K138" s="5">
        <v>-3178710</v>
      </c>
      <c r="L138" s="5">
        <v>-3659579</v>
      </c>
      <c r="M138" s="5">
        <v>-1238155</v>
      </c>
      <c r="N138" s="5">
        <v>-530765</v>
      </c>
      <c r="O138" s="5">
        <v>-1720274</v>
      </c>
      <c r="P138" s="5">
        <v>-1749039</v>
      </c>
      <c r="Q138" s="5">
        <v>-1786434</v>
      </c>
      <c r="R138" s="5">
        <v>-1630234</v>
      </c>
      <c r="S138" s="5">
        <v>-2832308</v>
      </c>
      <c r="T138" s="5">
        <v>-2542702</v>
      </c>
      <c r="U138" s="5">
        <v>-3080601</v>
      </c>
      <c r="V138" s="5">
        <v>-2951119</v>
      </c>
      <c r="W138" s="5">
        <v>-2581263</v>
      </c>
      <c r="X138" s="5">
        <v>-5632950</v>
      </c>
      <c r="Y138" s="5">
        <v>-30163707000</v>
      </c>
      <c r="Z138" s="5">
        <v>-31344442000</v>
      </c>
    </row>
    <row r="139" spans="2:26" ht="15.5" x14ac:dyDescent="0.35">
      <c r="C139" t="s">
        <v>1016</v>
      </c>
      <c r="D139" s="5">
        <v>-9829758</v>
      </c>
      <c r="E139" s="5">
        <v>-1135344</v>
      </c>
      <c r="F139" s="5">
        <v>-11714797</v>
      </c>
      <c r="G139" s="5">
        <v>-12272713</v>
      </c>
      <c r="I139" s="5">
        <v>-37413205</v>
      </c>
      <c r="J139" s="5">
        <v>-47111563</v>
      </c>
      <c r="K139" s="5">
        <v>-47846464</v>
      </c>
      <c r="L139" s="5">
        <v>-47423497</v>
      </c>
      <c r="M139" s="5">
        <v>-28446521</v>
      </c>
      <c r="N139" s="5">
        <v>-20412750</v>
      </c>
      <c r="O139" s="5">
        <v>-18341431</v>
      </c>
      <c r="P139" s="5">
        <v>-15245765</v>
      </c>
      <c r="Q139" s="5">
        <v>-19043967</v>
      </c>
      <c r="R139" s="5">
        <v>-22382866</v>
      </c>
      <c r="S139" s="5">
        <v>-33403857</v>
      </c>
      <c r="T139" s="5">
        <v>-34078940</v>
      </c>
      <c r="U139" s="5">
        <v>-37877282</v>
      </c>
      <c r="V139" s="5">
        <v>-29656800</v>
      </c>
      <c r="W139" s="5">
        <v>-18923777</v>
      </c>
      <c r="X139" s="5">
        <v>-25421451</v>
      </c>
      <c r="Y139" s="5">
        <v>-77398797000</v>
      </c>
      <c r="Z139" s="5">
        <v>-59016221000</v>
      </c>
    </row>
    <row r="140" spans="2:26" ht="15.5" x14ac:dyDescent="0.35">
      <c r="C140" t="s">
        <v>96</v>
      </c>
    </row>
    <row r="141" spans="2:26" ht="15.5" x14ac:dyDescent="0.35">
      <c r="C141" t="s">
        <v>183</v>
      </c>
      <c r="D141" s="5">
        <v>-145607</v>
      </c>
      <c r="E141" s="5">
        <v>-201999</v>
      </c>
      <c r="F141" s="5">
        <v>-3126779</v>
      </c>
      <c r="G141" s="5">
        <v>353104</v>
      </c>
      <c r="I141" s="5">
        <v>-907819</v>
      </c>
      <c r="J141" s="5">
        <v>-7397412</v>
      </c>
      <c r="K141" s="5">
        <v>-7579361</v>
      </c>
      <c r="L141" s="5">
        <v>2253084</v>
      </c>
      <c r="M141" s="5">
        <v>-15963908</v>
      </c>
      <c r="N141" s="5">
        <v>698908</v>
      </c>
      <c r="O141" s="5">
        <v>6316037</v>
      </c>
      <c r="P141" s="5">
        <v>6383186</v>
      </c>
      <c r="Q141" s="5">
        <v>-1251116</v>
      </c>
      <c r="R141" s="5">
        <v>4507057</v>
      </c>
      <c r="S141" s="5">
        <v>-1953795</v>
      </c>
      <c r="T141" s="5">
        <v>-1827283</v>
      </c>
      <c r="U141" s="5">
        <v>-7695820</v>
      </c>
      <c r="V141" s="5">
        <v>-9600044</v>
      </c>
      <c r="W141" s="5">
        <v>-9657170</v>
      </c>
      <c r="X141" s="5">
        <v>-7637699</v>
      </c>
      <c r="Y141" s="5">
        <v>-103033405000</v>
      </c>
      <c r="Z141" s="5">
        <v>325979007000</v>
      </c>
    </row>
    <row r="142" spans="2:26" ht="15.5" x14ac:dyDescent="0.35">
      <c r="C142" t="s">
        <v>184</v>
      </c>
      <c r="D142" s="5">
        <v>-904182</v>
      </c>
      <c r="E142" s="5">
        <v>278664</v>
      </c>
      <c r="F142" s="5">
        <v>-1372363</v>
      </c>
      <c r="G142" s="5">
        <v>-1530838</v>
      </c>
      <c r="I142" s="5">
        <v>-4315972</v>
      </c>
      <c r="J142" s="5">
        <v>-5043190</v>
      </c>
      <c r="K142" s="5">
        <v>-7524194</v>
      </c>
      <c r="L142" s="5">
        <v>-7368618</v>
      </c>
      <c r="M142" s="5">
        <v>-5509994</v>
      </c>
      <c r="N142" s="5">
        <v>-4662519</v>
      </c>
      <c r="O142" s="5">
        <v>-8140970</v>
      </c>
      <c r="P142" s="5">
        <v>-10127872</v>
      </c>
      <c r="Q142" s="5">
        <v>-8761738</v>
      </c>
      <c r="R142" s="5">
        <v>-8501579</v>
      </c>
      <c r="S142" s="5">
        <v>-9717922</v>
      </c>
      <c r="T142" s="5">
        <v>-11368144</v>
      </c>
      <c r="U142" s="5">
        <v>-10550967</v>
      </c>
      <c r="V142" s="5">
        <v>-7802643</v>
      </c>
      <c r="W142" s="5">
        <v>-6375074</v>
      </c>
      <c r="X142" s="5">
        <v>-9110018</v>
      </c>
      <c r="Y142" s="5">
        <v>-355958264000</v>
      </c>
      <c r="Z142" s="5">
        <v>-198711672000</v>
      </c>
    </row>
    <row r="143" spans="2:26" ht="15.5" x14ac:dyDescent="0.35">
      <c r="C143" t="s">
        <v>208</v>
      </c>
      <c r="E143" s="5">
        <v>-17740</v>
      </c>
      <c r="F143" s="5">
        <v>3719</v>
      </c>
      <c r="I143" s="5">
        <v>3720</v>
      </c>
      <c r="J143" s="5">
        <v>19844</v>
      </c>
      <c r="L143" s="5">
        <v>13359</v>
      </c>
      <c r="M143" s="5">
        <v>44055</v>
      </c>
      <c r="N143" s="5">
        <v>114346</v>
      </c>
      <c r="O143" s="5">
        <v>115744</v>
      </c>
      <c r="P143" s="5">
        <v>9811</v>
      </c>
      <c r="Q143" s="5">
        <v>88171</v>
      </c>
      <c r="R143" s="5">
        <v>109618</v>
      </c>
      <c r="S143" s="5">
        <v>130201</v>
      </c>
      <c r="T143" s="5">
        <v>30753</v>
      </c>
      <c r="U143" s="5">
        <v>73511</v>
      </c>
      <c r="V143" s="5">
        <v>284477</v>
      </c>
      <c r="W143" s="5">
        <v>456743</v>
      </c>
      <c r="X143" s="5">
        <v>132412</v>
      </c>
      <c r="Y143" s="5">
        <v>1284213000</v>
      </c>
      <c r="Z143" s="5">
        <v>1471062000</v>
      </c>
    </row>
    <row r="144" spans="2:26" ht="15.5" x14ac:dyDescent="0.35">
      <c r="C144" t="s">
        <v>277</v>
      </c>
      <c r="E144" s="5">
        <v>1320986</v>
      </c>
      <c r="I144" s="5">
        <v>1320986</v>
      </c>
    </row>
    <row r="145" spans="3:26" ht="15.5" x14ac:dyDescent="0.35">
      <c r="C145" t="s">
        <v>207</v>
      </c>
      <c r="D145" s="5">
        <v>-904182</v>
      </c>
      <c r="E145" s="5">
        <v>-1024582</v>
      </c>
      <c r="F145" s="5">
        <v>-1376082</v>
      </c>
      <c r="G145" s="5">
        <v>-1530838</v>
      </c>
      <c r="I145" s="5">
        <v>-5640678</v>
      </c>
      <c r="J145" s="5">
        <v>-5063034</v>
      </c>
      <c r="K145" s="5">
        <v>-7524194</v>
      </c>
      <c r="L145" s="5">
        <v>-7381977</v>
      </c>
      <c r="M145" s="5">
        <v>-5554049</v>
      </c>
      <c r="N145" s="5">
        <v>-4776865</v>
      </c>
      <c r="O145" s="5">
        <v>-8256714</v>
      </c>
      <c r="P145" s="5">
        <v>-10137683</v>
      </c>
      <c r="Q145" s="5">
        <v>-8849909</v>
      </c>
      <c r="R145" s="5">
        <v>-8611197</v>
      </c>
      <c r="S145" s="5">
        <v>-9848123</v>
      </c>
      <c r="T145" s="5">
        <v>-11398897</v>
      </c>
      <c r="U145" s="5">
        <v>-10624478</v>
      </c>
      <c r="V145" s="5">
        <v>-8087120</v>
      </c>
      <c r="W145" s="5">
        <v>-6831817</v>
      </c>
      <c r="X145" s="5">
        <v>-9242430</v>
      </c>
      <c r="Y145" s="5">
        <v>-357242477000</v>
      </c>
      <c r="Z145" s="5">
        <v>-200182734000</v>
      </c>
    </row>
    <row r="146" spans="3:26" ht="15.5" x14ac:dyDescent="0.35">
      <c r="C146" t="s">
        <v>241</v>
      </c>
      <c r="D146" s="5">
        <v>-145607</v>
      </c>
      <c r="E146" s="5">
        <v>-201999</v>
      </c>
      <c r="F146" s="5">
        <v>-3126779</v>
      </c>
      <c r="G146" s="5">
        <v>353104</v>
      </c>
      <c r="I146" s="5">
        <v>-907819</v>
      </c>
      <c r="J146" s="5">
        <v>-7397412</v>
      </c>
      <c r="K146" s="5">
        <v>-7579361</v>
      </c>
      <c r="L146" s="5">
        <v>2253084</v>
      </c>
      <c r="M146" s="5">
        <v>-15963908</v>
      </c>
      <c r="N146" s="5">
        <v>698908</v>
      </c>
      <c r="O146" s="5">
        <v>6316037</v>
      </c>
      <c r="P146" s="5">
        <v>6383186</v>
      </c>
      <c r="Q146" s="5">
        <v>-1251116</v>
      </c>
      <c r="R146" s="5">
        <v>4507057</v>
      </c>
      <c r="S146" s="5">
        <v>-1953795</v>
      </c>
      <c r="T146" s="5">
        <v>-1827283</v>
      </c>
      <c r="U146" s="5">
        <v>-7695820</v>
      </c>
      <c r="V146" s="5">
        <v>-9600044</v>
      </c>
      <c r="W146" s="5">
        <v>-9657170</v>
      </c>
      <c r="X146" s="5">
        <v>-7637699</v>
      </c>
      <c r="Y146" s="5">
        <v>-103033405000</v>
      </c>
      <c r="Z146" s="5">
        <v>325979007000</v>
      </c>
    </row>
    <row r="147" spans="3:26" ht="15.5" x14ac:dyDescent="0.35">
      <c r="C147" t="s">
        <v>2520</v>
      </c>
      <c r="Q147" s="5">
        <v>-412923</v>
      </c>
      <c r="S147" s="5">
        <v>-957188</v>
      </c>
      <c r="T147" s="5">
        <v>-1071245</v>
      </c>
      <c r="U147" s="5">
        <v>-1145242</v>
      </c>
      <c r="V147" s="5">
        <v>-1115494</v>
      </c>
      <c r="W147" s="5">
        <v>-1204749</v>
      </c>
      <c r="X147" s="5">
        <v>-987075</v>
      </c>
      <c r="Y147" s="5">
        <v>-2460000000</v>
      </c>
      <c r="Z147" s="5">
        <v>-3608000000</v>
      </c>
    </row>
    <row r="148" spans="3:26" ht="15.5" x14ac:dyDescent="0.35">
      <c r="C148" t="s">
        <v>2521</v>
      </c>
      <c r="J148" s="5">
        <v>838</v>
      </c>
      <c r="K148" s="5">
        <v>13518</v>
      </c>
      <c r="P148" s="5">
        <v>5530</v>
      </c>
      <c r="Q148" s="5">
        <v>2378</v>
      </c>
      <c r="R148" s="5">
        <v>30171</v>
      </c>
      <c r="S148" s="5">
        <v>15771</v>
      </c>
    </row>
    <row r="149" spans="3:26" ht="15.5" x14ac:dyDescent="0.35">
      <c r="C149" t="s">
        <v>2522</v>
      </c>
      <c r="D149" s="5">
        <v>-21837</v>
      </c>
      <c r="E149" s="5">
        <v>-15469</v>
      </c>
      <c r="F149" s="5">
        <v>-89249</v>
      </c>
      <c r="G149" s="5">
        <v>-137226</v>
      </c>
      <c r="I149" s="5">
        <v>-357234</v>
      </c>
      <c r="J149" s="5">
        <v>-432901</v>
      </c>
      <c r="K149" s="5">
        <v>-1681105</v>
      </c>
      <c r="L149" s="5">
        <v>-938628</v>
      </c>
      <c r="M149" s="5">
        <v>-1317993</v>
      </c>
      <c r="N149" s="5">
        <v>-2200582</v>
      </c>
      <c r="O149" s="5">
        <v>-2058963</v>
      </c>
      <c r="P149" s="5">
        <v>-1019941</v>
      </c>
      <c r="Q149" s="5">
        <v>-692571</v>
      </c>
      <c r="R149" s="5">
        <v>-851114</v>
      </c>
      <c r="S149" s="5">
        <v>-1012378</v>
      </c>
      <c r="T149" s="5">
        <v>-756038</v>
      </c>
      <c r="U149" s="5">
        <v>-925578</v>
      </c>
      <c r="V149" s="5">
        <v>-984550</v>
      </c>
      <c r="W149" s="5">
        <v>-952421</v>
      </c>
      <c r="X149" s="5">
        <v>-1025624</v>
      </c>
      <c r="Y149" s="5">
        <v>-15823464000</v>
      </c>
      <c r="Z149" s="5">
        <v>-1912993000</v>
      </c>
    </row>
    <row r="150" spans="3:26" ht="15.5" x14ac:dyDescent="0.35">
      <c r="C150" t="s">
        <v>2523</v>
      </c>
    </row>
    <row r="151" spans="3:26" ht="15.5" x14ac:dyDescent="0.35">
      <c r="C151" t="s">
        <v>2524</v>
      </c>
      <c r="U151" s="5">
        <v>-5625000</v>
      </c>
      <c r="V151" s="5">
        <v>-7500000</v>
      </c>
      <c r="W151" s="5">
        <v>-7500000</v>
      </c>
      <c r="X151" s="5">
        <v>-5625000</v>
      </c>
      <c r="Y151" s="5">
        <v>-84749941000</v>
      </c>
    </row>
    <row r="152" spans="3:26" ht="15.5" x14ac:dyDescent="0.35">
      <c r="C152" t="s">
        <v>687</v>
      </c>
      <c r="Z152" s="5">
        <v>331500000000</v>
      </c>
    </row>
    <row r="153" spans="3:26" ht="15.5" x14ac:dyDescent="0.35">
      <c r="C153" t="s">
        <v>2525</v>
      </c>
      <c r="U153" s="5">
        <v>-5625000</v>
      </c>
      <c r="V153" s="5">
        <v>-7500000</v>
      </c>
      <c r="W153" s="5">
        <v>-7500000</v>
      </c>
      <c r="X153" s="5">
        <v>-5625000</v>
      </c>
      <c r="Y153" s="5">
        <v>-84749941000</v>
      </c>
      <c r="Z153" s="5">
        <v>331500000000</v>
      </c>
    </row>
    <row r="154" spans="3:26" ht="15.5" x14ac:dyDescent="0.35">
      <c r="C154" t="s">
        <v>1051</v>
      </c>
      <c r="D154" s="5">
        <v>-123770</v>
      </c>
      <c r="E154" s="5">
        <v>-186530</v>
      </c>
      <c r="F154" s="5">
        <v>-143530</v>
      </c>
      <c r="G154" s="5">
        <v>-109670</v>
      </c>
      <c r="I154" s="5">
        <v>-550585</v>
      </c>
      <c r="J154" s="5">
        <v>-475349</v>
      </c>
      <c r="K154" s="5">
        <v>-312724</v>
      </c>
      <c r="L154" s="5">
        <v>-396501</v>
      </c>
      <c r="M154" s="5">
        <v>-260915</v>
      </c>
      <c r="N154" s="5">
        <v>-560510</v>
      </c>
    </row>
    <row r="155" spans="3:26" ht="15.5" x14ac:dyDescent="0.35">
      <c r="C155" t="s">
        <v>242</v>
      </c>
      <c r="G155" s="5">
        <v>600000</v>
      </c>
      <c r="I155" s="5">
        <v>2894000</v>
      </c>
      <c r="J155" s="5">
        <v>6435000</v>
      </c>
      <c r="K155" s="5">
        <v>29604200</v>
      </c>
      <c r="L155" s="5">
        <v>27106107</v>
      </c>
      <c r="M155" s="5">
        <v>1820000</v>
      </c>
      <c r="N155" s="5">
        <v>40104000</v>
      </c>
      <c r="O155" s="5">
        <v>24467600</v>
      </c>
      <c r="P155" s="5">
        <v>32833600</v>
      </c>
      <c r="Q155" s="5">
        <v>24374000</v>
      </c>
      <c r="R155" s="5">
        <v>12028000</v>
      </c>
      <c r="S155" s="5">
        <v>10500000</v>
      </c>
    </row>
    <row r="156" spans="3:26" ht="15.5" x14ac:dyDescent="0.35">
      <c r="C156" t="s">
        <v>243</v>
      </c>
      <c r="F156" s="5">
        <v>-2894000</v>
      </c>
      <c r="I156" s="5">
        <v>-2894000</v>
      </c>
      <c r="J156" s="5">
        <v>-12925000</v>
      </c>
      <c r="K156" s="5">
        <v>-35203250</v>
      </c>
      <c r="L156" s="5">
        <v>-23517894</v>
      </c>
      <c r="M156" s="5">
        <v>-16205000</v>
      </c>
      <c r="N156" s="5">
        <v>-36644000</v>
      </c>
      <c r="O156" s="5">
        <v>-16092600</v>
      </c>
      <c r="P156" s="5">
        <v>-25436003</v>
      </c>
      <c r="Q156" s="5">
        <v>-24522000</v>
      </c>
      <c r="R156" s="5">
        <v>-6700000</v>
      </c>
      <c r="S156" s="5">
        <v>-10500000</v>
      </c>
    </row>
    <row r="157" spans="3:26" ht="15.5" x14ac:dyDescent="0.35">
      <c r="C157" t="s">
        <v>630</v>
      </c>
      <c r="D157" s="5">
        <v>4258585</v>
      </c>
      <c r="E157" s="5">
        <v>-75301</v>
      </c>
      <c r="F157" s="5">
        <v>-891984</v>
      </c>
      <c r="G157" s="5">
        <v>5193771</v>
      </c>
      <c r="I157" s="5">
        <v>843319</v>
      </c>
      <c r="J157" s="5">
        <v>2875340</v>
      </c>
      <c r="K157" s="5">
        <v>-2909466</v>
      </c>
      <c r="L157" s="5">
        <v>-3086441</v>
      </c>
      <c r="M157" s="5">
        <v>-2888349</v>
      </c>
      <c r="N157" s="5">
        <v>6400123</v>
      </c>
      <c r="O157" s="5">
        <v>-4128929</v>
      </c>
      <c r="P157" s="5">
        <v>-6306181</v>
      </c>
      <c r="Q157" s="5">
        <v>6463952</v>
      </c>
      <c r="R157" s="5">
        <v>2257421</v>
      </c>
      <c r="S157" s="5">
        <v>473551</v>
      </c>
      <c r="T157" s="5">
        <v>2378624</v>
      </c>
      <c r="U157" s="5">
        <v>615531</v>
      </c>
      <c r="V157" s="5">
        <v>-3409865</v>
      </c>
      <c r="W157" s="5">
        <v>262468</v>
      </c>
      <c r="X157" s="5">
        <v>2776128</v>
      </c>
      <c r="Y157" s="5">
        <v>-69599833000</v>
      </c>
      <c r="Z157" s="5">
        <v>82705612000</v>
      </c>
    </row>
    <row r="158" spans="3:26" ht="15.5" x14ac:dyDescent="0.35">
      <c r="C158" t="s">
        <v>280</v>
      </c>
      <c r="D158" s="5">
        <v>-154846</v>
      </c>
      <c r="E158" s="5">
        <v>40579</v>
      </c>
      <c r="F158" s="5">
        <v>-306185</v>
      </c>
      <c r="G158" s="5">
        <v>235664</v>
      </c>
      <c r="I158" s="5">
        <v>-120001</v>
      </c>
      <c r="J158" s="5">
        <v>-83518</v>
      </c>
      <c r="K158" s="5">
        <v>-70211</v>
      </c>
      <c r="L158" s="5">
        <v>-209172</v>
      </c>
      <c r="M158" s="5">
        <v>31285</v>
      </c>
      <c r="N158" s="5">
        <v>306208</v>
      </c>
      <c r="O158" s="5">
        <v>85959</v>
      </c>
      <c r="P158" s="5">
        <v>-93101</v>
      </c>
      <c r="Q158" s="5">
        <v>-16448</v>
      </c>
      <c r="R158" s="5">
        <v>-41150</v>
      </c>
      <c r="S158" s="5">
        <v>-714387</v>
      </c>
      <c r="T158" s="5">
        <v>-267337</v>
      </c>
      <c r="U158" s="5">
        <v>-919777</v>
      </c>
      <c r="V158" s="5">
        <v>-587121</v>
      </c>
      <c r="W158" s="5">
        <v>-55975</v>
      </c>
      <c r="X158" s="5">
        <v>99686</v>
      </c>
      <c r="Y158" s="5">
        <v>-1434194000</v>
      </c>
      <c r="Z158" s="5">
        <v>15901135000</v>
      </c>
    </row>
    <row r="159" spans="3:26" ht="15.5" x14ac:dyDescent="0.35">
      <c r="C159" t="s">
        <v>2526</v>
      </c>
    </row>
    <row r="160" spans="3:26" ht="15.5" x14ac:dyDescent="0.35">
      <c r="C160" t="s">
        <v>279</v>
      </c>
      <c r="D160" s="5">
        <v>9600090</v>
      </c>
      <c r="I160" s="5">
        <v>8876772</v>
      </c>
      <c r="J160" s="5">
        <v>6084950</v>
      </c>
      <c r="K160" s="5">
        <v>9064627</v>
      </c>
      <c r="L160" s="5">
        <v>12360240</v>
      </c>
      <c r="M160" s="5">
        <v>15217304</v>
      </c>
      <c r="N160" s="5">
        <v>8510973</v>
      </c>
      <c r="O160" s="5">
        <v>12553943</v>
      </c>
      <c r="P160" s="5">
        <v>18953225</v>
      </c>
      <c r="Q160" s="5">
        <v>12505721</v>
      </c>
      <c r="R160" s="5">
        <v>10289450</v>
      </c>
      <c r="S160" s="5">
        <v>10530286</v>
      </c>
      <c r="T160" s="5">
        <v>8418999</v>
      </c>
      <c r="U160" s="5">
        <v>8723245</v>
      </c>
      <c r="V160" s="5">
        <v>12720231</v>
      </c>
      <c r="W160" s="5">
        <v>12513738</v>
      </c>
      <c r="X160" s="5">
        <v>9637924</v>
      </c>
      <c r="Y160" s="5">
        <v>161867147000</v>
      </c>
      <c r="Z160" s="5">
        <v>63260400000</v>
      </c>
    </row>
    <row r="161" spans="2:26" ht="15.5" x14ac:dyDescent="0.35">
      <c r="C161" t="s">
        <v>282</v>
      </c>
      <c r="D161" s="5">
        <v>13703829</v>
      </c>
      <c r="E161" s="5">
        <v>-34722</v>
      </c>
      <c r="F161" s="5">
        <v>-1198169</v>
      </c>
      <c r="G161" s="5">
        <v>5429435</v>
      </c>
      <c r="I161" s="5">
        <v>9600090</v>
      </c>
      <c r="J161" s="5">
        <v>8876772</v>
      </c>
      <c r="K161" s="5">
        <v>6084950</v>
      </c>
      <c r="L161" s="5">
        <v>9064627</v>
      </c>
      <c r="M161" s="5">
        <v>12360240</v>
      </c>
      <c r="N161" s="5">
        <v>15217304</v>
      </c>
      <c r="O161" s="5">
        <v>8510973</v>
      </c>
      <c r="P161" s="5">
        <v>12553943</v>
      </c>
      <c r="Q161" s="5">
        <v>18953225</v>
      </c>
      <c r="R161" s="5">
        <v>12505721</v>
      </c>
      <c r="S161" s="5">
        <v>10289450</v>
      </c>
      <c r="T161" s="5">
        <v>10530286</v>
      </c>
      <c r="U161" s="5">
        <v>8418999</v>
      </c>
      <c r="V161" s="5">
        <v>8723245</v>
      </c>
      <c r="W161" s="5">
        <v>12720231</v>
      </c>
      <c r="X161" s="5">
        <v>12513738</v>
      </c>
      <c r="Y161" s="5">
        <v>90833120000</v>
      </c>
      <c r="Z161" s="5">
        <v>161867147000</v>
      </c>
    </row>
    <row r="163" spans="2:26" ht="15.5" x14ac:dyDescent="0.35">
      <c r="B163" t="s">
        <v>283</v>
      </c>
      <c r="C163" t="s">
        <v>11</v>
      </c>
      <c r="D163" s="5">
        <v>410000000</v>
      </c>
      <c r="E163" s="5">
        <v>410000000</v>
      </c>
      <c r="F163" s="5">
        <v>410000000</v>
      </c>
      <c r="G163" s="5">
        <v>410000000</v>
      </c>
      <c r="I163" s="5">
        <v>410000000</v>
      </c>
      <c r="J163" s="5">
        <v>410000000</v>
      </c>
      <c r="K163" s="5">
        <v>410000000</v>
      </c>
      <c r="L163" s="5">
        <v>410000000</v>
      </c>
      <c r="M163" s="5">
        <v>410000000</v>
      </c>
      <c r="N163" s="5">
        <v>410000000</v>
      </c>
      <c r="O163" s="5">
        <v>410000000</v>
      </c>
      <c r="P163" s="5">
        <v>410000000</v>
      </c>
      <c r="Q163" s="5">
        <v>410000000</v>
      </c>
      <c r="R163" s="5">
        <v>410000000</v>
      </c>
      <c r="S163" s="5">
        <v>410000000</v>
      </c>
      <c r="T163" s="5">
        <v>40000000</v>
      </c>
      <c r="U163" s="5">
        <v>40000000</v>
      </c>
      <c r="V163" s="5">
        <v>40000000</v>
      </c>
      <c r="W163" s="5">
        <v>40000000</v>
      </c>
      <c r="X163" s="5">
        <v>40000000</v>
      </c>
      <c r="Y163" s="5">
        <v>40000000</v>
      </c>
      <c r="Z163" s="5">
        <v>40000000</v>
      </c>
    </row>
    <row r="164" spans="2:26" ht="15.5" x14ac:dyDescent="0.35">
      <c r="C164" t="s">
        <v>284</v>
      </c>
      <c r="D164" s="6">
        <v>39.83</v>
      </c>
      <c r="E164" s="6">
        <v>-34.020000000000003</v>
      </c>
      <c r="F164" s="6">
        <v>59.46</v>
      </c>
      <c r="G164" s="6">
        <v>20.420000000000002</v>
      </c>
    </row>
    <row r="165" spans="2:26" ht="15.5" x14ac:dyDescent="0.35">
      <c r="C165" t="s">
        <v>285</v>
      </c>
      <c r="D165" s="6">
        <v>27.87</v>
      </c>
      <c r="E165" s="6">
        <v>-26.01</v>
      </c>
      <c r="F165" s="6">
        <v>19.760000000000002</v>
      </c>
      <c r="G165" s="6">
        <v>54.11</v>
      </c>
    </row>
    <row r="166" spans="2:26" ht="15.5" x14ac:dyDescent="0.35">
      <c r="C166" t="s">
        <v>72</v>
      </c>
      <c r="D166" s="6">
        <v>0.77</v>
      </c>
      <c r="E166" s="6">
        <v>0.61</v>
      </c>
      <c r="F166" s="6">
        <v>0.81</v>
      </c>
      <c r="G166" s="6">
        <v>0.74</v>
      </c>
    </row>
    <row r="167" spans="2:26" ht="15.5" x14ac:dyDescent="0.35">
      <c r="C167" t="s">
        <v>286</v>
      </c>
      <c r="D167" s="5">
        <v>49540000000</v>
      </c>
      <c r="E167" s="5">
        <v>17190000000</v>
      </c>
      <c r="F167" s="5">
        <v>62010000000</v>
      </c>
      <c r="G167" s="5">
        <v>43180000000</v>
      </c>
    </row>
    <row r="168" spans="2:26" ht="15.5" x14ac:dyDescent="0.35">
      <c r="C168" t="s">
        <v>287</v>
      </c>
      <c r="D168" s="6">
        <v>9.1999999999999998E-3</v>
      </c>
      <c r="E168" s="6">
        <v>-8.199999999999999E-3</v>
      </c>
      <c r="F168" s="6">
        <v>1.3100000000000001E-2</v>
      </c>
      <c r="G168" s="6">
        <v>4.3E-3</v>
      </c>
    </row>
    <row r="169" spans="2:26" ht="15.5" x14ac:dyDescent="0.35">
      <c r="C169" t="s">
        <v>288</v>
      </c>
      <c r="D169" s="6">
        <v>1.5800000000000002E-2</v>
      </c>
      <c r="E169" s="6">
        <v>-1.3999999999999999E-2</v>
      </c>
      <c r="F169" s="6">
        <v>2.41E-2</v>
      </c>
      <c r="G169" s="6">
        <v>8.6999999999999994E-3</v>
      </c>
    </row>
    <row r="170" spans="2:26" ht="15.5" x14ac:dyDescent="0.35">
      <c r="C170" t="s">
        <v>289</v>
      </c>
      <c r="D170" s="6">
        <v>1.8600000000000002E-2</v>
      </c>
      <c r="E170" s="6">
        <v>-1.3300000000000001E-2</v>
      </c>
      <c r="F170" s="6">
        <v>3.1600000000000003E-2</v>
      </c>
      <c r="G170" s="6">
        <v>1.46E-2</v>
      </c>
    </row>
    <row r="171" spans="2:26" ht="15.5" x14ac:dyDescent="0.35">
      <c r="C171" t="s">
        <v>290</v>
      </c>
      <c r="D171" s="6">
        <v>57.65</v>
      </c>
      <c r="E171" s="6">
        <v>-61.25</v>
      </c>
      <c r="F171" s="6">
        <v>24.61</v>
      </c>
      <c r="G171" s="6">
        <v>6.21</v>
      </c>
    </row>
    <row r="172" spans="2:26" ht="15.5" x14ac:dyDescent="0.35">
      <c r="C172" t="s">
        <v>291</v>
      </c>
      <c r="D172" s="5">
        <v>1032000000000</v>
      </c>
      <c r="E172" s="5">
        <v>999000000000</v>
      </c>
      <c r="F172" s="5">
        <v>1012000000000</v>
      </c>
      <c r="G172" s="5">
        <v>959000000000</v>
      </c>
    </row>
    <row r="173" spans="2:26" ht="15.5" x14ac:dyDescent="0.35">
      <c r="C173" t="s">
        <v>292</v>
      </c>
      <c r="D173" s="6">
        <v>0.44</v>
      </c>
      <c r="E173" s="6">
        <v>0.36</v>
      </c>
      <c r="F173" s="6">
        <v>0.48</v>
      </c>
      <c r="G173" s="6">
        <v>0.47</v>
      </c>
    </row>
    <row r="174" spans="2:26" ht="15.5" x14ac:dyDescent="0.35">
      <c r="C174" t="s">
        <v>293</v>
      </c>
      <c r="D174" s="6">
        <v>2517.41</v>
      </c>
      <c r="E174" s="6">
        <v>2436.59</v>
      </c>
      <c r="F174" s="6">
        <v>2467.23</v>
      </c>
      <c r="G174" s="6">
        <v>2340.14</v>
      </c>
    </row>
    <row r="175" spans="2:26" ht="15.5" x14ac:dyDescent="0.35">
      <c r="C175" t="s">
        <v>294</v>
      </c>
      <c r="D175" s="6">
        <v>0.44</v>
      </c>
      <c r="E175" s="6">
        <v>0.36</v>
      </c>
      <c r="F175" s="6">
        <v>0.48</v>
      </c>
      <c r="G175" s="6">
        <v>0.47</v>
      </c>
    </row>
    <row r="176" spans="2:26" ht="15.5" x14ac:dyDescent="0.35">
      <c r="C176" t="s">
        <v>295</v>
      </c>
      <c r="D176" s="6">
        <v>2510.64</v>
      </c>
      <c r="E176" s="6">
        <v>2429.6999999999998</v>
      </c>
      <c r="F176" s="6">
        <v>2460.13</v>
      </c>
      <c r="G176" s="6">
        <v>2333.16</v>
      </c>
    </row>
    <row r="177" spans="3:26" ht="15.5" x14ac:dyDescent="0.35">
      <c r="C177" t="s">
        <v>296</v>
      </c>
      <c r="D177" s="5">
        <v>8000000000</v>
      </c>
      <c r="E177" s="5">
        <v>8000000000</v>
      </c>
      <c r="F177" s="5">
        <v>7000000000</v>
      </c>
      <c r="G177" s="5">
        <v>54000000000</v>
      </c>
    </row>
    <row r="178" spans="3:26" ht="15.5" x14ac:dyDescent="0.35">
      <c r="C178" t="s">
        <v>297</v>
      </c>
      <c r="D178" s="5">
        <v>9000000000</v>
      </c>
      <c r="E178" s="5">
        <v>11000000000</v>
      </c>
      <c r="F178" s="5">
        <v>12000000000</v>
      </c>
      <c r="G178" s="5">
        <v>13000000000</v>
      </c>
    </row>
    <row r="179" spans="3:26" ht="15.5" x14ac:dyDescent="0.35">
      <c r="C179" t="s">
        <v>298</v>
      </c>
      <c r="D179" s="5">
        <v>1032000000000</v>
      </c>
      <c r="E179" s="5">
        <v>999000000000</v>
      </c>
      <c r="F179" s="5">
        <v>1012000000000</v>
      </c>
      <c r="G179" s="5">
        <v>959000000000</v>
      </c>
    </row>
    <row r="180" spans="3:26" ht="15.5" x14ac:dyDescent="0.35">
      <c r="C180" t="s">
        <v>23</v>
      </c>
      <c r="D180" s="5">
        <v>17000000000</v>
      </c>
      <c r="E180" s="5">
        <v>19000000000</v>
      </c>
      <c r="F180" s="5">
        <v>19000000000</v>
      </c>
      <c r="G180" s="5">
        <v>68000000000</v>
      </c>
    </row>
    <row r="181" spans="3:26" ht="15.5" x14ac:dyDescent="0.35">
      <c r="C181" t="s">
        <v>20</v>
      </c>
      <c r="D181" s="5">
        <v>-215000000000</v>
      </c>
      <c r="E181" s="5">
        <v>-141000000000</v>
      </c>
      <c r="F181" s="5">
        <v>-142000000000</v>
      </c>
      <c r="G181" s="5">
        <v>-108000000000</v>
      </c>
    </row>
    <row r="182" spans="3:26" ht="15.5" x14ac:dyDescent="0.35">
      <c r="C182" t="s">
        <v>299</v>
      </c>
      <c r="D182" s="5">
        <v>82000000000</v>
      </c>
      <c r="E182" s="5">
        <v>42000000000</v>
      </c>
      <c r="F182" s="5">
        <v>43000000000</v>
      </c>
      <c r="G182" s="5">
        <v>5000000000</v>
      </c>
    </row>
    <row r="183" spans="3:26" ht="15.5" x14ac:dyDescent="0.35">
      <c r="C183" t="s">
        <v>300</v>
      </c>
      <c r="D183" s="5">
        <v>90000000000</v>
      </c>
      <c r="E183" s="5">
        <v>-2000000000</v>
      </c>
      <c r="F183" s="5">
        <v>61000000000</v>
      </c>
      <c r="G183" s="5">
        <v>105000000000</v>
      </c>
    </row>
    <row r="184" spans="3:26" ht="15.5" x14ac:dyDescent="0.35">
      <c r="C184" t="s">
        <v>301</v>
      </c>
      <c r="D184" s="5">
        <v>-15000000000</v>
      </c>
      <c r="E184" s="5">
        <v>-17000000000</v>
      </c>
      <c r="F184" s="5">
        <v>-24000000000</v>
      </c>
      <c r="G184" s="5">
        <v>-24000000000</v>
      </c>
    </row>
    <row r="185" spans="3:26" ht="15.5" x14ac:dyDescent="0.35">
      <c r="C185" t="s">
        <v>12</v>
      </c>
      <c r="D185" s="5">
        <v>75000000000</v>
      </c>
      <c r="E185" s="5">
        <v>-20000000000</v>
      </c>
      <c r="F185" s="5">
        <v>37000000000</v>
      </c>
      <c r="G185" s="5">
        <v>80000000000</v>
      </c>
    </row>
    <row r="186" spans="3:26" ht="15.5" x14ac:dyDescent="0.35">
      <c r="C186" t="s">
        <v>15</v>
      </c>
      <c r="D186" s="6">
        <v>182.6</v>
      </c>
      <c r="E186" s="6">
        <v>-47.87</v>
      </c>
      <c r="F186" s="6">
        <v>90.13</v>
      </c>
      <c r="G186" s="6">
        <v>196.1</v>
      </c>
    </row>
    <row r="187" spans="3:26" ht="15.5" x14ac:dyDescent="0.35">
      <c r="C187" t="s">
        <v>57</v>
      </c>
      <c r="I187" s="6">
        <v>100.75</v>
      </c>
      <c r="J187" s="6">
        <v>241.22</v>
      </c>
      <c r="K187" s="6">
        <v>213.08</v>
      </c>
      <c r="L187" s="6">
        <v>-113.02</v>
      </c>
      <c r="M187" s="6">
        <v>84.96</v>
      </c>
      <c r="N187" s="6">
        <v>-252.83</v>
      </c>
      <c r="O187" s="6">
        <v>-9.1300000000000008</v>
      </c>
      <c r="P187" s="6">
        <v>17.559999999999999</v>
      </c>
      <c r="Q187" s="6">
        <v>-29.19</v>
      </c>
      <c r="R187" s="6">
        <v>53.75</v>
      </c>
      <c r="S187" s="6">
        <v>-3.62</v>
      </c>
      <c r="T187" s="6">
        <v>831.96</v>
      </c>
      <c r="U187" s="6">
        <v>1378.79</v>
      </c>
      <c r="V187" s="6">
        <v>1574.09</v>
      </c>
      <c r="W187" s="6">
        <v>476.95</v>
      </c>
      <c r="X187" s="6">
        <v>1626.25</v>
      </c>
      <c r="Y187" s="6">
        <v>2953.31</v>
      </c>
      <c r="Z187" s="6">
        <v>19.809999999999999</v>
      </c>
    </row>
    <row r="188" spans="3:26" ht="15.5" x14ac:dyDescent="0.35">
      <c r="C188" t="s">
        <v>71</v>
      </c>
      <c r="I188" s="6">
        <v>8.7799999999999994</v>
      </c>
      <c r="J188" s="6">
        <v>4.1900000000000004</v>
      </c>
      <c r="K188" s="6">
        <v>6.85</v>
      </c>
      <c r="L188" s="6">
        <v>-12.34</v>
      </c>
      <c r="M188" s="6">
        <v>15.77</v>
      </c>
      <c r="N188" s="6">
        <v>-5.62</v>
      </c>
      <c r="O188" s="6">
        <v>-219.06</v>
      </c>
      <c r="P188" s="6">
        <v>110.48</v>
      </c>
      <c r="Q188" s="6">
        <v>-58.24</v>
      </c>
      <c r="R188" s="6">
        <v>35.72</v>
      </c>
      <c r="S188" s="6">
        <v>-752.76</v>
      </c>
      <c r="T188" s="6">
        <v>19.23</v>
      </c>
      <c r="U188" s="6">
        <v>13.78</v>
      </c>
      <c r="V188" s="6">
        <v>7.81</v>
      </c>
      <c r="W188" s="6">
        <v>20.02</v>
      </c>
      <c r="X188" s="6">
        <v>7.69</v>
      </c>
      <c r="Y188" s="6">
        <v>3.25</v>
      </c>
      <c r="Z188" s="6">
        <v>252.4</v>
      </c>
    </row>
    <row r="189" spans="3:26" ht="15.5" x14ac:dyDescent="0.35">
      <c r="C189" t="s">
        <v>74</v>
      </c>
      <c r="I189" s="6">
        <v>0.14000000000000001</v>
      </c>
      <c r="J189" s="6">
        <v>0.15</v>
      </c>
      <c r="K189" s="6">
        <v>0.23</v>
      </c>
      <c r="L189" s="6">
        <v>0.22</v>
      </c>
      <c r="M189" s="6">
        <v>0.26</v>
      </c>
      <c r="N189" s="6">
        <v>0.37</v>
      </c>
      <c r="O189" s="6">
        <v>0.42</v>
      </c>
      <c r="P189" s="6">
        <v>0.35</v>
      </c>
      <c r="Q189" s="6">
        <v>0.32</v>
      </c>
      <c r="R189" s="6">
        <v>0.38</v>
      </c>
      <c r="S189" s="6">
        <v>0.54</v>
      </c>
      <c r="T189" s="6">
        <v>0.33</v>
      </c>
      <c r="U189" s="6">
        <v>0.35</v>
      </c>
      <c r="V189" s="6">
        <v>0.26</v>
      </c>
      <c r="W189" s="6">
        <v>0.21</v>
      </c>
      <c r="X189" s="6">
        <v>0.28999999999999998</v>
      </c>
      <c r="Y189" s="6">
        <v>0.3</v>
      </c>
      <c r="Z189" s="6">
        <v>0.16</v>
      </c>
    </row>
    <row r="190" spans="3:26" ht="15.5" x14ac:dyDescent="0.35">
      <c r="C190" t="s">
        <v>302</v>
      </c>
      <c r="I190" s="5">
        <v>181850000000</v>
      </c>
      <c r="J190" s="5">
        <v>246330000000</v>
      </c>
      <c r="K190" s="5">
        <v>232290000000</v>
      </c>
      <c r="L190" s="5">
        <v>96010000000</v>
      </c>
      <c r="M190" s="5">
        <v>134630000000</v>
      </c>
      <c r="N190" s="5">
        <v>81650000000</v>
      </c>
      <c r="O190" s="5">
        <v>111400000000</v>
      </c>
      <c r="P190" s="5">
        <v>106170000000</v>
      </c>
    </row>
    <row r="191" spans="3:26" ht="15.5" x14ac:dyDescent="0.35">
      <c r="C191" t="s">
        <v>303</v>
      </c>
      <c r="I191" s="6">
        <v>2.4300000000000002E-2</v>
      </c>
      <c r="J191" s="6">
        <v>5.0099999999999999E-2</v>
      </c>
      <c r="K191" s="6">
        <v>5.0099999999999999E-2</v>
      </c>
      <c r="L191" s="6">
        <v>-2.3900000000000001E-2</v>
      </c>
      <c r="M191" s="6">
        <v>2.0299999999999999E-2</v>
      </c>
      <c r="N191" s="6">
        <v>-6.3099999999999989E-2</v>
      </c>
      <c r="O191" s="6">
        <v>-2.2000000000000001E-3</v>
      </c>
      <c r="P191" s="6">
        <v>3.9000000000000003E-3</v>
      </c>
      <c r="Q191" s="6">
        <v>-7.0999999999999995E-3</v>
      </c>
      <c r="R191" s="6">
        <v>1.4499999999999999E-2</v>
      </c>
      <c r="S191" s="6">
        <v>-8.9999999999999998E-4</v>
      </c>
      <c r="T191" s="6">
        <v>2.18E-2</v>
      </c>
      <c r="U191" s="6">
        <v>4.1700000000000001E-2</v>
      </c>
      <c r="V191" s="6">
        <v>5.3899999999999997E-2</v>
      </c>
      <c r="W191" s="6">
        <v>1.6500000000000001E-2</v>
      </c>
      <c r="X191" s="6">
        <v>5.8099999999999999E-2</v>
      </c>
      <c r="Y191" s="6">
        <v>0.1074</v>
      </c>
      <c r="Z191" s="6">
        <v>8.0000000000000004E-4</v>
      </c>
    </row>
    <row r="192" spans="3:26" ht="15.5" x14ac:dyDescent="0.35">
      <c r="C192" t="s">
        <v>304</v>
      </c>
      <c r="I192" s="6">
        <v>4.1299999999999996E-2</v>
      </c>
      <c r="J192" s="6">
        <v>0.1069</v>
      </c>
      <c r="K192" s="6">
        <v>0.111</v>
      </c>
      <c r="L192" s="6">
        <v>-6.5500000000000003E-2</v>
      </c>
      <c r="M192" s="6">
        <v>5.0499999999999996E-2</v>
      </c>
      <c r="N192" s="6">
        <v>-0.16300000000000001</v>
      </c>
      <c r="O192" s="6">
        <v>-5.1000000000000004E-3</v>
      </c>
      <c r="P192" s="6">
        <v>9.1000000000000004E-3</v>
      </c>
      <c r="Q192" s="6">
        <v>-1.6500000000000001E-2</v>
      </c>
      <c r="R192" s="6">
        <v>2.9100000000000001E-2</v>
      </c>
      <c r="S192" s="6">
        <v>-1.9E-3</v>
      </c>
      <c r="T192" s="6">
        <v>4.7400000000000005E-2</v>
      </c>
      <c r="U192" s="6">
        <v>8.2400000000000001E-2</v>
      </c>
      <c r="V192" s="6">
        <v>0.12659999999999999</v>
      </c>
      <c r="W192" s="6">
        <v>4.5700000000000005E-2</v>
      </c>
      <c r="X192" s="6">
        <v>0.16039999999999999</v>
      </c>
      <c r="Y192" s="6">
        <v>0.29149999999999998</v>
      </c>
      <c r="Z192" s="6">
        <v>2.7000000000000001E-3</v>
      </c>
    </row>
    <row r="193" spans="3:26" ht="15.5" x14ac:dyDescent="0.35">
      <c r="C193" t="s">
        <v>305</v>
      </c>
      <c r="I193" s="6">
        <v>6.3500000000000001E-2</v>
      </c>
      <c r="J193" s="6">
        <v>0.15720000000000001</v>
      </c>
      <c r="K193" s="6">
        <v>0.16539999999999999</v>
      </c>
      <c r="L193" s="6">
        <v>-5.8999999999999999E-3</v>
      </c>
      <c r="M193" s="6">
        <v>6.4899999999999999E-2</v>
      </c>
      <c r="N193" s="6">
        <v>-1.4199999999999999E-2</v>
      </c>
      <c r="O193" s="6">
        <v>3.7100000000000001E-2</v>
      </c>
      <c r="P193" s="6">
        <v>3.7200000000000004E-2</v>
      </c>
      <c r="Q193" s="6">
        <v>6.6E-3</v>
      </c>
      <c r="R193" s="6">
        <v>5.7500000000000002E-2</v>
      </c>
      <c r="S193" s="6">
        <v>4.3099999999999999E-2</v>
      </c>
      <c r="T193" s="6">
        <v>9.4299999999999995E-2</v>
      </c>
      <c r="U193" s="6">
        <v>0.15529999999999999</v>
      </c>
      <c r="V193" s="6">
        <v>0.19039999999999999</v>
      </c>
      <c r="W193" s="6">
        <v>6.8000000000000005E-2</v>
      </c>
      <c r="X193" s="6">
        <v>0.14199999999999999</v>
      </c>
      <c r="Y193" s="6">
        <v>0.18289999999999998</v>
      </c>
      <c r="Z193" s="6">
        <v>0.1201</v>
      </c>
    </row>
    <row r="194" spans="3:26" ht="15.5" x14ac:dyDescent="0.35">
      <c r="C194" t="s">
        <v>306</v>
      </c>
      <c r="I194" s="6">
        <v>10.73</v>
      </c>
      <c r="J194" s="6">
        <v>20.39</v>
      </c>
      <c r="K194" s="6">
        <v>5.0199999999999996</v>
      </c>
      <c r="L194" s="6">
        <v>-1.8</v>
      </c>
      <c r="M194" s="6">
        <v>4.84</v>
      </c>
      <c r="N194" s="6">
        <v>-0.31</v>
      </c>
      <c r="O194" s="5">
        <v>1</v>
      </c>
      <c r="P194" s="5">
        <v>2</v>
      </c>
      <c r="Q194" s="6">
        <v>0.57999999999999996</v>
      </c>
      <c r="R194" s="6">
        <v>3.96</v>
      </c>
      <c r="S194" s="6">
        <v>2.44</v>
      </c>
      <c r="T194" s="6">
        <v>6.88</v>
      </c>
      <c r="U194" s="6">
        <v>9.1</v>
      </c>
      <c r="V194" s="6">
        <v>9.92</v>
      </c>
      <c r="W194" s="6">
        <v>4.53</v>
      </c>
      <c r="X194" s="6">
        <v>7.72</v>
      </c>
      <c r="Y194" s="6">
        <v>8.1300000000000008</v>
      </c>
      <c r="Z194" s="6">
        <v>8.75</v>
      </c>
    </row>
    <row r="195" spans="3:26" ht="15.5" x14ac:dyDescent="0.35">
      <c r="C195" t="s">
        <v>68</v>
      </c>
      <c r="I195" s="6">
        <v>0.36</v>
      </c>
      <c r="J195" s="6">
        <v>0.45</v>
      </c>
      <c r="K195" s="6">
        <v>0.76</v>
      </c>
      <c r="L195" s="6">
        <v>0.81</v>
      </c>
      <c r="M195" s="6">
        <v>0.8</v>
      </c>
      <c r="N195" s="6">
        <v>0.92</v>
      </c>
      <c r="O195" s="6">
        <v>1.1100000000000001</v>
      </c>
      <c r="P195" s="6">
        <v>1.01</v>
      </c>
      <c r="Q195" s="6">
        <v>0.96</v>
      </c>
      <c r="R195" s="6">
        <v>1.04</v>
      </c>
      <c r="S195" s="6">
        <v>1.46</v>
      </c>
      <c r="T195" s="6">
        <v>0.91</v>
      </c>
      <c r="U195" s="6">
        <v>1.1399999999999999</v>
      </c>
      <c r="V195" s="6">
        <v>0.99</v>
      </c>
      <c r="W195" s="6">
        <v>0.92</v>
      </c>
      <c r="X195" s="6">
        <v>1.23</v>
      </c>
      <c r="Y195" s="6">
        <v>0.95</v>
      </c>
      <c r="Z195" s="6">
        <v>0.69</v>
      </c>
    </row>
    <row r="196" spans="3:26" ht="15.5" x14ac:dyDescent="0.35">
      <c r="C196" t="s">
        <v>65</v>
      </c>
      <c r="I196" s="6">
        <v>2436.59</v>
      </c>
      <c r="J196" s="6">
        <v>2256.38</v>
      </c>
      <c r="K196" s="6">
        <v>1920.39</v>
      </c>
      <c r="L196" s="6">
        <v>1725.01</v>
      </c>
      <c r="M196" s="6">
        <v>1683.98</v>
      </c>
      <c r="N196" s="6">
        <v>1550.8</v>
      </c>
      <c r="O196" s="6">
        <v>1806.78</v>
      </c>
      <c r="P196" s="6">
        <v>1921.16</v>
      </c>
      <c r="Q196" s="6">
        <v>1770.41</v>
      </c>
      <c r="R196" s="6">
        <v>1844.25</v>
      </c>
      <c r="S196" s="6">
        <v>1866.77</v>
      </c>
      <c r="T196" s="6">
        <v>17568.38</v>
      </c>
      <c r="U196" s="6">
        <v>16727.89</v>
      </c>
      <c r="V196" s="6">
        <v>12436.63</v>
      </c>
      <c r="W196" s="6">
        <v>10433.86</v>
      </c>
      <c r="X196" s="6">
        <v>10136.56</v>
      </c>
      <c r="Y196" s="6">
        <v>10130.59</v>
      </c>
      <c r="Z196" s="6">
        <v>7237.28</v>
      </c>
    </row>
    <row r="197" spans="3:26" ht="15.5" x14ac:dyDescent="0.35">
      <c r="C197" t="s">
        <v>307</v>
      </c>
      <c r="I197" s="6">
        <v>0.36</v>
      </c>
      <c r="J197" s="6">
        <v>0.45</v>
      </c>
      <c r="K197" s="6">
        <v>0.76</v>
      </c>
      <c r="L197" s="6">
        <v>0.81</v>
      </c>
      <c r="M197" s="6">
        <v>0.8</v>
      </c>
      <c r="N197" s="6">
        <v>0.92</v>
      </c>
      <c r="O197" s="6">
        <v>1.1100000000000001</v>
      </c>
      <c r="P197" s="6">
        <v>1.01</v>
      </c>
      <c r="Q197" s="6">
        <v>0.97</v>
      </c>
      <c r="R197" s="6">
        <v>1.05</v>
      </c>
      <c r="S197" s="6">
        <v>1.47</v>
      </c>
      <c r="T197" s="6">
        <v>0.92</v>
      </c>
      <c r="U197" s="6">
        <v>1.1499999999999999</v>
      </c>
      <c r="V197" s="6">
        <v>0.99</v>
      </c>
      <c r="W197" s="6">
        <v>0.92</v>
      </c>
      <c r="X197" s="6">
        <v>1.23</v>
      </c>
      <c r="Y197" s="6">
        <v>0.95</v>
      </c>
      <c r="Z197" s="6">
        <v>0.69</v>
      </c>
    </row>
    <row r="198" spans="3:26" ht="15.5" x14ac:dyDescent="0.35">
      <c r="C198" t="s">
        <v>308</v>
      </c>
      <c r="I198" s="6">
        <v>2429.6999999999998</v>
      </c>
      <c r="J198" s="6">
        <v>2249.25</v>
      </c>
      <c r="K198" s="6">
        <v>1913.25</v>
      </c>
      <c r="L198" s="6">
        <v>1717.47</v>
      </c>
      <c r="M198" s="6">
        <v>1677.42</v>
      </c>
      <c r="N198" s="6">
        <v>1545.85</v>
      </c>
      <c r="O198" s="6">
        <v>1801.52</v>
      </c>
      <c r="P198" s="6">
        <v>1915.29</v>
      </c>
      <c r="Q198" s="6">
        <v>1761.33</v>
      </c>
      <c r="R198" s="6">
        <v>1837.11</v>
      </c>
      <c r="S198" s="6">
        <v>1854.4</v>
      </c>
      <c r="T198" s="6">
        <v>17455.32</v>
      </c>
      <c r="U198" s="6">
        <v>16589.46</v>
      </c>
      <c r="V198" s="6">
        <v>12436.63</v>
      </c>
      <c r="W198" s="6">
        <v>10433.86</v>
      </c>
      <c r="X198" s="6">
        <v>10136.56</v>
      </c>
      <c r="Y198" s="6">
        <v>10130.59</v>
      </c>
      <c r="Z198" s="6">
        <v>7237.28</v>
      </c>
    </row>
    <row r="199" spans="3:26" ht="15.5" x14ac:dyDescent="0.35">
      <c r="C199" t="s">
        <v>309</v>
      </c>
      <c r="I199" s="5">
        <v>8000000000</v>
      </c>
      <c r="J199" s="5">
        <v>7000000000</v>
      </c>
      <c r="K199" s="5">
        <v>111000000000</v>
      </c>
      <c r="L199" s="5">
        <v>196000000000</v>
      </c>
      <c r="M199" s="5">
        <v>140000000000</v>
      </c>
      <c r="N199" s="5">
        <v>345000000000</v>
      </c>
      <c r="O199" s="5">
        <v>292000000000</v>
      </c>
      <c r="P199" s="5">
        <v>173000000000</v>
      </c>
      <c r="Q199" s="5">
        <v>70000000000</v>
      </c>
      <c r="R199" s="5">
        <v>72000000000</v>
      </c>
      <c r="V199" s="5">
        <v>54000000000</v>
      </c>
      <c r="W199" s="5">
        <v>68000000000</v>
      </c>
      <c r="X199" s="5">
        <v>67000000000</v>
      </c>
      <c r="Y199" s="5">
        <v>71000000000</v>
      </c>
      <c r="Z199" s="5">
        <v>21000000000</v>
      </c>
    </row>
    <row r="200" spans="3:26" ht="15.5" x14ac:dyDescent="0.35">
      <c r="C200" t="s">
        <v>310</v>
      </c>
      <c r="I200" s="5">
        <v>11000000000</v>
      </c>
      <c r="J200" s="5">
        <v>17000000000</v>
      </c>
      <c r="K200" s="5">
        <v>21000000000</v>
      </c>
      <c r="L200" s="5">
        <v>1000000000</v>
      </c>
      <c r="M200" s="5">
        <v>6000000000</v>
      </c>
      <c r="N200" s="5">
        <v>10000000000</v>
      </c>
      <c r="W200" s="5">
        <v>51000000000</v>
      </c>
      <c r="X200" s="5">
        <v>118000000000</v>
      </c>
      <c r="Y200" s="5">
        <v>259000000000</v>
      </c>
      <c r="Z200" s="5">
        <v>415000000000</v>
      </c>
    </row>
    <row r="201" spans="3:26" ht="15.5" x14ac:dyDescent="0.35">
      <c r="C201" t="s">
        <v>25</v>
      </c>
      <c r="I201" s="5">
        <v>19000000000</v>
      </c>
      <c r="J201" s="5">
        <v>24000000000</v>
      </c>
      <c r="K201" s="5">
        <v>132000000000</v>
      </c>
      <c r="L201" s="5">
        <v>197000000000</v>
      </c>
      <c r="M201" s="5">
        <v>146000000000</v>
      </c>
      <c r="N201" s="5">
        <v>355000000000</v>
      </c>
      <c r="O201" s="5">
        <v>292000000000</v>
      </c>
      <c r="P201" s="5">
        <v>173000000000</v>
      </c>
      <c r="Q201" s="5">
        <v>70000000000</v>
      </c>
      <c r="R201" s="5">
        <v>72000000000</v>
      </c>
      <c r="V201" s="5">
        <v>54000000000</v>
      </c>
      <c r="W201" s="5">
        <v>119000000000</v>
      </c>
      <c r="X201" s="5">
        <v>185000000000</v>
      </c>
      <c r="Y201" s="5">
        <v>329000000000</v>
      </c>
      <c r="Z201" s="5">
        <v>436000000000</v>
      </c>
    </row>
    <row r="202" spans="3:26" ht="15.5" x14ac:dyDescent="0.35">
      <c r="C202" t="s">
        <v>22</v>
      </c>
      <c r="I202" s="5">
        <v>-141000000000</v>
      </c>
      <c r="J202" s="5">
        <v>-120000000000</v>
      </c>
      <c r="K202" s="5">
        <v>38000000000</v>
      </c>
      <c r="L202" s="5">
        <v>55000000000</v>
      </c>
      <c r="M202" s="5">
        <v>-31000000000</v>
      </c>
      <c r="N202" s="5">
        <v>140000000000</v>
      </c>
      <c r="O202" s="5">
        <v>174000000000</v>
      </c>
      <c r="P202" s="5">
        <v>-9000000000</v>
      </c>
      <c r="Q202" s="5">
        <v>-187000000000</v>
      </c>
      <c r="R202" s="5">
        <v>-96000000000</v>
      </c>
      <c r="S202" s="5">
        <v>-142000000000</v>
      </c>
      <c r="T202" s="5">
        <v>-131000000000</v>
      </c>
      <c r="U202" s="5">
        <v>-103000000000</v>
      </c>
      <c r="V202" s="5">
        <v>-30000000000</v>
      </c>
      <c r="W202" s="5">
        <v>4000000000</v>
      </c>
      <c r="X202" s="5">
        <v>73000000000</v>
      </c>
      <c r="Y202" s="5">
        <v>238000000000</v>
      </c>
      <c r="Z202" s="5">
        <v>274000000000</v>
      </c>
    </row>
    <row r="203" spans="3:26" ht="15.5" x14ac:dyDescent="0.35">
      <c r="C203" t="s">
        <v>311</v>
      </c>
      <c r="I203" s="5">
        <v>42000000000</v>
      </c>
      <c r="J203" s="5">
        <v>-113000000000</v>
      </c>
      <c r="K203" s="5">
        <v>-258000000000</v>
      </c>
      <c r="L203" s="5">
        <v>-360000000000</v>
      </c>
      <c r="M203" s="5">
        <v>-293000000000</v>
      </c>
      <c r="N203" s="5">
        <v>-336000000000</v>
      </c>
      <c r="O203" s="5">
        <v>-342000000000</v>
      </c>
      <c r="P203" s="5">
        <v>-314000000000</v>
      </c>
      <c r="Q203" s="5">
        <v>-127000000000</v>
      </c>
      <c r="R203" s="5">
        <v>-102000000000</v>
      </c>
      <c r="S203" s="5">
        <v>-54000000000</v>
      </c>
      <c r="T203" s="5">
        <v>-46000000000</v>
      </c>
      <c r="U203" s="5">
        <v>-40000000000</v>
      </c>
      <c r="V203" s="5">
        <v>-71000000000</v>
      </c>
      <c r="W203" s="5">
        <v>-102000000000</v>
      </c>
      <c r="X203" s="5">
        <v>-82000000000</v>
      </c>
      <c r="Y203" s="5">
        <v>-42000000000</v>
      </c>
      <c r="Z203" s="5">
        <v>146000000000</v>
      </c>
    </row>
    <row r="204" spans="3:26" ht="15.5" x14ac:dyDescent="0.35">
      <c r="C204" t="s">
        <v>312</v>
      </c>
      <c r="I204" s="5">
        <v>101000000000</v>
      </c>
      <c r="J204" s="5">
        <v>247000000000</v>
      </c>
      <c r="K204" s="5">
        <v>188000000000</v>
      </c>
      <c r="L204" s="5">
        <v>32000000000</v>
      </c>
      <c r="M204" s="5">
        <v>265000000000</v>
      </c>
      <c r="N204" s="5">
        <v>146000000000</v>
      </c>
      <c r="O204" s="5">
        <v>-32000000000</v>
      </c>
      <c r="P204" s="5">
        <v>-37000000000</v>
      </c>
      <c r="Q204" s="5">
        <v>223000000000</v>
      </c>
      <c r="R204" s="5">
        <v>84000000000</v>
      </c>
      <c r="S204" s="5">
        <v>168000000000</v>
      </c>
      <c r="T204" s="5">
        <v>194000000000</v>
      </c>
      <c r="U204" s="5">
        <v>230000000000</v>
      </c>
      <c r="V204" s="5">
        <v>135000000000</v>
      </c>
      <c r="W204" s="5">
        <v>148000000000</v>
      </c>
      <c r="X204" s="5">
        <v>176000000000</v>
      </c>
      <c r="Y204" s="5">
        <v>389000000000</v>
      </c>
      <c r="Z204" s="5">
        <v>-45000000000</v>
      </c>
    </row>
    <row r="205" spans="3:26" ht="15.5" x14ac:dyDescent="0.35">
      <c r="C205" t="s">
        <v>313</v>
      </c>
      <c r="I205" s="5">
        <v>-94000000000</v>
      </c>
      <c r="J205" s="5">
        <v>-82000000000</v>
      </c>
      <c r="K205" s="5">
        <v>-116000000000</v>
      </c>
      <c r="L205" s="5">
        <v>-115000000000</v>
      </c>
      <c r="M205" s="5">
        <v>-79000000000</v>
      </c>
      <c r="N205" s="5">
        <v>-67000000000</v>
      </c>
      <c r="O205" s="5">
        <v>-115000000000</v>
      </c>
      <c r="P205" s="5">
        <v>-147000000000</v>
      </c>
      <c r="Q205" s="5">
        <v>-120000000000</v>
      </c>
      <c r="R205" s="5">
        <v>-116000000000</v>
      </c>
      <c r="S205" s="5">
        <v>-136000000000</v>
      </c>
      <c r="T205" s="5">
        <v>-142000000000</v>
      </c>
      <c r="U205" s="5">
        <v>-130000000000</v>
      </c>
      <c r="V205" s="5">
        <v>-78000000000</v>
      </c>
      <c r="W205" s="5">
        <v>-62000000000</v>
      </c>
      <c r="X205" s="5">
        <v>-83000000000</v>
      </c>
      <c r="Y205" s="5">
        <v>-357000000000</v>
      </c>
      <c r="Z205" s="5">
        <v>-200000000000</v>
      </c>
    </row>
    <row r="206" spans="3:26" ht="15.5" x14ac:dyDescent="0.35">
      <c r="C206" t="s">
        <v>14</v>
      </c>
      <c r="I206" s="5">
        <v>7000000000</v>
      </c>
      <c r="J206" s="5">
        <v>166000000000</v>
      </c>
      <c r="K206" s="5">
        <v>72000000000</v>
      </c>
      <c r="L206" s="5">
        <v>-83000000000</v>
      </c>
      <c r="M206" s="5">
        <v>186000000000</v>
      </c>
      <c r="N206" s="5">
        <v>79000000000</v>
      </c>
      <c r="O206" s="5">
        <v>-147000000000</v>
      </c>
      <c r="P206" s="5">
        <v>-184000000000</v>
      </c>
      <c r="Q206" s="5">
        <v>103000000000</v>
      </c>
      <c r="R206" s="5">
        <v>-32000000000</v>
      </c>
      <c r="S206" s="5">
        <v>32000000000</v>
      </c>
      <c r="T206" s="5">
        <v>52000000000</v>
      </c>
      <c r="U206" s="5">
        <v>100000000000</v>
      </c>
      <c r="V206" s="5">
        <v>57000000000</v>
      </c>
      <c r="W206" s="5">
        <v>86000000000</v>
      </c>
      <c r="X206" s="5">
        <v>92000000000</v>
      </c>
      <c r="Y206" s="5">
        <v>32000000000</v>
      </c>
      <c r="Z206" s="5">
        <v>-245000000000</v>
      </c>
    </row>
    <row r="207" spans="3:26" ht="15.5" x14ac:dyDescent="0.35">
      <c r="C207" t="s">
        <v>16</v>
      </c>
      <c r="I207" s="6">
        <v>17.39</v>
      </c>
      <c r="J207" s="6">
        <v>404.04</v>
      </c>
      <c r="K207" s="6">
        <v>175.85</v>
      </c>
      <c r="L207" s="6">
        <v>-203.57</v>
      </c>
      <c r="M207" s="6">
        <v>453.81</v>
      </c>
      <c r="N207" s="6">
        <v>192.2</v>
      </c>
      <c r="O207" s="6">
        <v>-358.06</v>
      </c>
      <c r="P207" s="6">
        <v>-448.53</v>
      </c>
      <c r="Q207" s="6">
        <v>252.02</v>
      </c>
      <c r="R207" s="6">
        <v>-77.31</v>
      </c>
      <c r="S207" s="6">
        <v>77.290000000000006</v>
      </c>
      <c r="T207" s="6">
        <v>1266.9000000000001</v>
      </c>
      <c r="U207" s="6">
        <v>2450.86</v>
      </c>
      <c r="V207" s="6">
        <v>1392.88</v>
      </c>
      <c r="W207" s="6">
        <v>2092.92</v>
      </c>
      <c r="X207" s="6">
        <v>2254.64</v>
      </c>
      <c r="Y207" s="6">
        <v>784.13</v>
      </c>
      <c r="Z207" s="6">
        <v>-5969.38</v>
      </c>
    </row>
    <row r="209" spans="2:17" ht="15.5" x14ac:dyDescent="0.35">
      <c r="B209" t="s">
        <v>314</v>
      </c>
      <c r="C209" t="s">
        <v>315</v>
      </c>
      <c r="D209" s="5">
        <v>16000000000</v>
      </c>
      <c r="E209" s="5">
        <v>-14000000000</v>
      </c>
      <c r="F209" s="5">
        <v>24000000000</v>
      </c>
      <c r="G209" s="5">
        <v>8000000000</v>
      </c>
      <c r="H209" s="5">
        <v>65000000000</v>
      </c>
      <c r="I209" s="5">
        <v>41000000000</v>
      </c>
      <c r="J209" s="5">
        <v>99000000000</v>
      </c>
      <c r="K209" s="5">
        <v>87000000000</v>
      </c>
      <c r="L209" s="5">
        <v>-46000000000</v>
      </c>
      <c r="M209" s="5">
        <v>35000000000</v>
      </c>
      <c r="N209" s="5">
        <v>-104000000000</v>
      </c>
      <c r="O209" s="5">
        <v>-4000000000</v>
      </c>
      <c r="P209" s="5">
        <v>7000000000</v>
      </c>
      <c r="Q209" s="5">
        <v>-12000000000</v>
      </c>
    </row>
    <row r="210" spans="2:17" ht="15.5" x14ac:dyDescent="0.35">
      <c r="C210" t="s">
        <v>316</v>
      </c>
      <c r="H210" s="5">
        <v>35000000000</v>
      </c>
      <c r="I210" s="5">
        <v>41000000000</v>
      </c>
      <c r="J210" s="5">
        <v>99000000000</v>
      </c>
      <c r="K210" s="5">
        <v>87000000000</v>
      </c>
      <c r="L210" s="5">
        <v>-46000000000</v>
      </c>
      <c r="M210" s="5">
        <v>35000000000</v>
      </c>
      <c r="N210" s="5">
        <v>-104000000000</v>
      </c>
      <c r="O210" s="5">
        <v>-4000000000</v>
      </c>
      <c r="P210" s="5">
        <v>7000000000</v>
      </c>
      <c r="Q210" s="5">
        <v>-12000000000</v>
      </c>
    </row>
    <row r="211" spans="2:17" ht="15.5" x14ac:dyDescent="0.35">
      <c r="C211" t="s">
        <v>56</v>
      </c>
      <c r="D211" s="6">
        <v>39.83</v>
      </c>
      <c r="E211" s="6">
        <v>-34.020000000000003</v>
      </c>
      <c r="F211" s="6">
        <v>59.46</v>
      </c>
      <c r="G211" s="6">
        <v>20.420000000000002</v>
      </c>
      <c r="H211" s="6">
        <v>159.30000000000001</v>
      </c>
      <c r="I211" s="6">
        <v>100.75</v>
      </c>
      <c r="J211" s="6">
        <v>241.22</v>
      </c>
      <c r="K211" s="6">
        <v>213.08</v>
      </c>
      <c r="L211" s="6">
        <v>-113.02</v>
      </c>
      <c r="M211" s="6">
        <v>84.96</v>
      </c>
      <c r="N211" s="6">
        <v>-252.83</v>
      </c>
      <c r="O211" s="6">
        <v>-9.1300000000000008</v>
      </c>
      <c r="P211" s="6">
        <v>17.559999999999999</v>
      </c>
      <c r="Q211" s="6">
        <v>-29.19</v>
      </c>
    </row>
    <row r="212" spans="2:17" ht="15.5" x14ac:dyDescent="0.35">
      <c r="C212" t="s">
        <v>319</v>
      </c>
      <c r="H212" s="6">
        <v>86.14</v>
      </c>
      <c r="I212" s="6">
        <v>100.75</v>
      </c>
      <c r="J212" s="6">
        <v>241.22</v>
      </c>
      <c r="K212" s="6">
        <v>213.08</v>
      </c>
      <c r="L212" s="6">
        <v>-113.02</v>
      </c>
      <c r="M212" s="6">
        <v>84.96</v>
      </c>
      <c r="N212" s="6">
        <v>-252.83</v>
      </c>
      <c r="O212" s="6">
        <v>-9.1300000000000008</v>
      </c>
      <c r="P212" s="6">
        <v>17.559999999999999</v>
      </c>
      <c r="Q212" s="6">
        <v>-29.19</v>
      </c>
    </row>
    <row r="213" spans="2:17" ht="15.5" x14ac:dyDescent="0.35">
      <c r="C213" t="s">
        <v>322</v>
      </c>
      <c r="D213" s="5">
        <v>592000000000</v>
      </c>
      <c r="E213" s="5">
        <v>597000000000</v>
      </c>
      <c r="F213" s="5">
        <v>594000000000</v>
      </c>
      <c r="G213" s="5">
        <v>614000000000</v>
      </c>
      <c r="H213" s="5">
        <v>2369000000000</v>
      </c>
      <c r="I213" s="5">
        <v>2572000000000</v>
      </c>
      <c r="J213" s="5">
        <v>2785000000000</v>
      </c>
      <c r="K213" s="5">
        <v>2609000000000</v>
      </c>
      <c r="L213" s="5">
        <v>2566000000000</v>
      </c>
      <c r="M213" s="5">
        <v>2150000000000</v>
      </c>
      <c r="N213" s="5">
        <v>1578000000000</v>
      </c>
      <c r="O213" s="5">
        <v>1971000000000</v>
      </c>
      <c r="P213" s="5">
        <v>2279000000000</v>
      </c>
      <c r="Q213" s="5">
        <v>2158000000000</v>
      </c>
    </row>
    <row r="214" spans="2:17" ht="15.5" x14ac:dyDescent="0.35">
      <c r="C214" t="s">
        <v>323</v>
      </c>
      <c r="H214" s="5">
        <v>2397000000000</v>
      </c>
      <c r="I214" s="5">
        <v>2572000000000</v>
      </c>
      <c r="J214" s="5">
        <v>2785000000000</v>
      </c>
      <c r="K214" s="5">
        <v>2609000000000</v>
      </c>
      <c r="L214" s="5">
        <v>2566000000000</v>
      </c>
      <c r="M214" s="5">
        <v>2150000000000</v>
      </c>
      <c r="N214" s="5">
        <v>1578000000000</v>
      </c>
      <c r="O214" s="5">
        <v>1971000000000</v>
      </c>
      <c r="P214" s="5">
        <v>2279000000000</v>
      </c>
      <c r="Q214" s="5">
        <v>2158000000000</v>
      </c>
    </row>
    <row r="215" spans="2:17" ht="15.5" x14ac:dyDescent="0.35">
      <c r="C215" t="s">
        <v>327</v>
      </c>
      <c r="I215" s="6">
        <v>6.91</v>
      </c>
    </row>
    <row r="216" spans="2:17" ht="15.5" x14ac:dyDescent="0.35">
      <c r="C216" t="s">
        <v>328</v>
      </c>
      <c r="I216" s="6">
        <v>12.77</v>
      </c>
    </row>
    <row r="217" spans="2:17" ht="15.5" x14ac:dyDescent="0.35">
      <c r="C217" t="s">
        <v>329</v>
      </c>
      <c r="I217" s="6">
        <v>7.49</v>
      </c>
    </row>
    <row r="218" spans="2:17" ht="15.5" x14ac:dyDescent="0.35">
      <c r="C218" t="s">
        <v>330</v>
      </c>
      <c r="I218" s="6">
        <v>7.8299999999999995E-2</v>
      </c>
    </row>
    <row r="219" spans="2:17" ht="15.5" x14ac:dyDescent="0.35">
      <c r="C219" t="s">
        <v>331</v>
      </c>
      <c r="I219" s="6">
        <v>0.19</v>
      </c>
    </row>
    <row r="220" spans="2:17" ht="15.5" x14ac:dyDescent="0.35">
      <c r="C220" t="s">
        <v>332</v>
      </c>
      <c r="I220" s="6">
        <v>0.44</v>
      </c>
    </row>
    <row r="221" spans="2:17" ht="15.5" x14ac:dyDescent="0.35">
      <c r="C221" t="s">
        <v>333</v>
      </c>
      <c r="I221" s="6">
        <v>1.78</v>
      </c>
    </row>
    <row r="222" spans="2:17" ht="15.5" x14ac:dyDescent="0.35">
      <c r="C222" t="s">
        <v>334</v>
      </c>
      <c r="I222" s="6">
        <v>2.61</v>
      </c>
    </row>
    <row r="223" spans="2:17" ht="15.5" x14ac:dyDescent="0.35">
      <c r="C223" t="s">
        <v>335</v>
      </c>
      <c r="I223" s="6">
        <v>4.5</v>
      </c>
    </row>
    <row r="224" spans="2:17" ht="15.5" x14ac:dyDescent="0.35">
      <c r="C224" t="s">
        <v>336</v>
      </c>
      <c r="I224" s="5">
        <v>1</v>
      </c>
    </row>
    <row r="225" spans="3:9" ht="15.5" x14ac:dyDescent="0.35">
      <c r="C225" t="s">
        <v>337</v>
      </c>
      <c r="I225" s="6">
        <v>-0.22</v>
      </c>
    </row>
    <row r="226" spans="3:9" ht="15.5" x14ac:dyDescent="0.35">
      <c r="C226" t="s">
        <v>338</v>
      </c>
      <c r="I226" s="6">
        <v>-3.36</v>
      </c>
    </row>
    <row r="227" spans="3:9" ht="15.5" x14ac:dyDescent="0.35">
      <c r="C227" t="s">
        <v>339</v>
      </c>
      <c r="I227" s="6">
        <v>86.14</v>
      </c>
    </row>
    <row r="228" spans="3:9" ht="15.5" x14ac:dyDescent="0.35">
      <c r="C228" t="s">
        <v>340</v>
      </c>
      <c r="I228" s="6">
        <v>159.30000000000001</v>
      </c>
    </row>
    <row r="229" spans="3:9" ht="15.5" x14ac:dyDescent="0.35">
      <c r="C229" t="s">
        <v>341</v>
      </c>
      <c r="I229" s="6">
        <v>5845.52</v>
      </c>
    </row>
    <row r="230" spans="3:9" ht="15.5" x14ac:dyDescent="0.35">
      <c r="C230" t="s">
        <v>342</v>
      </c>
      <c r="D230" s="6">
        <v>568.16999999999996</v>
      </c>
    </row>
    <row r="231" spans="3:9" ht="15.5" x14ac:dyDescent="0.35">
      <c r="C231" t="s">
        <v>343</v>
      </c>
      <c r="I231" s="6">
        <v>2517.41</v>
      </c>
    </row>
    <row r="232" spans="3:9" ht="15.5" x14ac:dyDescent="0.35">
      <c r="C232" t="s">
        <v>344</v>
      </c>
      <c r="I232" s="6">
        <v>420.96</v>
      </c>
    </row>
    <row r="233" spans="3:9" ht="15.5" x14ac:dyDescent="0.35">
      <c r="C233" t="s">
        <v>345</v>
      </c>
      <c r="D233" s="6">
        <v>1.1200000000000001</v>
      </c>
    </row>
    <row r="234" spans="3:9" ht="15.5" x14ac:dyDescent="0.35">
      <c r="C234" t="s">
        <v>346</v>
      </c>
      <c r="D234" s="6">
        <v>0.63</v>
      </c>
    </row>
    <row r="235" spans="3:9" ht="15.5" x14ac:dyDescent="0.35">
      <c r="C235" t="s">
        <v>347</v>
      </c>
      <c r="D235" s="6">
        <v>0.02</v>
      </c>
    </row>
    <row r="236" spans="3:9" ht="15.5" x14ac:dyDescent="0.35">
      <c r="C236" t="s">
        <v>348</v>
      </c>
      <c r="D236" s="6">
        <v>0.01</v>
      </c>
    </row>
    <row r="237" spans="3:9" ht="15.5" x14ac:dyDescent="0.35">
      <c r="C237" t="s">
        <v>349</v>
      </c>
      <c r="D237" s="6">
        <v>0.71</v>
      </c>
    </row>
    <row r="238" spans="3:9" ht="15.5" x14ac:dyDescent="0.35">
      <c r="C238" t="s">
        <v>350</v>
      </c>
      <c r="D238" s="6">
        <v>0.01</v>
      </c>
    </row>
    <row r="239" spans="3:9" ht="15.5" x14ac:dyDescent="0.35">
      <c r="C239" t="s">
        <v>351</v>
      </c>
      <c r="D239" s="6">
        <v>1.71</v>
      </c>
    </row>
    <row r="240" spans="3:9" ht="15.5" x14ac:dyDescent="0.35">
      <c r="C240" t="s">
        <v>352</v>
      </c>
      <c r="I240" s="6">
        <v>12.45</v>
      </c>
    </row>
    <row r="241" spans="3:9" ht="15.5" x14ac:dyDescent="0.35">
      <c r="C241" t="s">
        <v>12</v>
      </c>
      <c r="D241" s="5">
        <v>75000000000</v>
      </c>
    </row>
    <row r="242" spans="3:9" ht="15.5" x14ac:dyDescent="0.35">
      <c r="C242" t="s">
        <v>353</v>
      </c>
      <c r="I242" s="6">
        <v>3.76</v>
      </c>
    </row>
    <row r="243" spans="3:9" ht="15.5" x14ac:dyDescent="0.35">
      <c r="C243" t="s">
        <v>354</v>
      </c>
      <c r="I243" s="6">
        <v>0.02</v>
      </c>
    </row>
    <row r="244" spans="3:9" ht="15.5" x14ac:dyDescent="0.35">
      <c r="C244" t="s">
        <v>355</v>
      </c>
      <c r="I244" s="6">
        <v>3.4200000000000001E-2</v>
      </c>
    </row>
    <row r="245" spans="3:9" ht="15.5" x14ac:dyDescent="0.35">
      <c r="C245" t="s">
        <v>356</v>
      </c>
      <c r="I245" s="6">
        <v>5.0199999999999995E-2</v>
      </c>
    </row>
    <row r="246" spans="3:9" ht="15.5" x14ac:dyDescent="0.35">
      <c r="C246" t="s">
        <v>357</v>
      </c>
      <c r="I246" s="6">
        <v>3.7000000000000005E-2</v>
      </c>
    </row>
    <row r="247" spans="3:9" ht="15.5" x14ac:dyDescent="0.35">
      <c r="C247" t="s">
        <v>358</v>
      </c>
      <c r="D247" s="6">
        <v>25.13</v>
      </c>
    </row>
    <row r="248" spans="3:9" ht="15.5" x14ac:dyDescent="0.35">
      <c r="C248" t="s">
        <v>359</v>
      </c>
      <c r="D248" s="6">
        <v>59.05</v>
      </c>
    </row>
    <row r="249" spans="3:9" ht="15.5" x14ac:dyDescent="0.35">
      <c r="C249" t="s">
        <v>360</v>
      </c>
      <c r="D249" s="6">
        <v>65.81</v>
      </c>
    </row>
    <row r="250" spans="3:9" ht="15.5" x14ac:dyDescent="0.35">
      <c r="C250" t="s">
        <v>361</v>
      </c>
      <c r="D250" s="6">
        <v>18.37</v>
      </c>
    </row>
    <row r="251" spans="3:9" ht="15.5" x14ac:dyDescent="0.35">
      <c r="C251" t="s">
        <v>362</v>
      </c>
      <c r="D251" s="6">
        <v>3.62</v>
      </c>
    </row>
    <row r="252" spans="3:9" ht="15.5" x14ac:dyDescent="0.35">
      <c r="C252" t="s">
        <v>363</v>
      </c>
      <c r="I252" s="6">
        <v>1.38</v>
      </c>
    </row>
    <row r="253" spans="3:9" ht="15.5" x14ac:dyDescent="0.35">
      <c r="C253" t="s">
        <v>364</v>
      </c>
      <c r="I253" s="6">
        <v>6.29</v>
      </c>
    </row>
    <row r="254" spans="3:9" ht="15.5" x14ac:dyDescent="0.35">
      <c r="C254" t="s">
        <v>52</v>
      </c>
      <c r="I254" s="5">
        <v>451000000000</v>
      </c>
    </row>
    <row r="255" spans="3:9" ht="15.5" x14ac:dyDescent="0.35">
      <c r="C255" t="s">
        <v>365</v>
      </c>
      <c r="I255" s="5">
        <v>236000000000</v>
      </c>
    </row>
    <row r="256" spans="3:9" ht="15.5" x14ac:dyDescent="0.35">
      <c r="C256" t="s">
        <v>366</v>
      </c>
      <c r="I256" s="5">
        <v>410000000</v>
      </c>
    </row>
    <row r="257" spans="3:9" ht="15.5" x14ac:dyDescent="0.35">
      <c r="C257" t="s">
        <v>367</v>
      </c>
      <c r="I257" s="6">
        <v>0.13930000000000001</v>
      </c>
    </row>
    <row r="258" spans="3:9" ht="15.5" x14ac:dyDescent="0.35">
      <c r="C258" t="s">
        <v>368</v>
      </c>
      <c r="D258" s="6">
        <v>0.1116</v>
      </c>
    </row>
    <row r="259" spans="3:9" ht="15.5" x14ac:dyDescent="0.35">
      <c r="C259" t="s">
        <v>369</v>
      </c>
      <c r="D259" s="6">
        <v>3.3300000000000003E-2</v>
      </c>
    </row>
    <row r="260" spans="3:9" ht="15.5" x14ac:dyDescent="0.35">
      <c r="C260" t="s">
        <v>370</v>
      </c>
      <c r="D260" s="6">
        <v>2.76E-2</v>
      </c>
    </row>
    <row r="261" spans="3:9" ht="15.5" x14ac:dyDescent="0.35">
      <c r="C261" t="s">
        <v>371</v>
      </c>
      <c r="D261" s="6">
        <v>-0.22640000000000002</v>
      </c>
    </row>
    <row r="262" spans="3:9" ht="15.5" x14ac:dyDescent="0.35">
      <c r="C262" t="s">
        <v>372</v>
      </c>
      <c r="D262" s="6">
        <v>0.1351</v>
      </c>
    </row>
    <row r="263" spans="3:9" ht="15.5" x14ac:dyDescent="0.35">
      <c r="C263" t="s">
        <v>373</v>
      </c>
      <c r="D263" s="6">
        <v>-0.25929999999999997</v>
      </c>
    </row>
    <row r="264" spans="3:9" ht="15.5" x14ac:dyDescent="0.35">
      <c r="C264" t="s">
        <v>374</v>
      </c>
      <c r="I264" s="5">
        <v>6</v>
      </c>
    </row>
    <row r="265" spans="3:9" ht="15.5" x14ac:dyDescent="0.35">
      <c r="C265" t="s">
        <v>375</v>
      </c>
      <c r="I265" t="s">
        <v>2527</v>
      </c>
    </row>
    <row r="266" spans="3:9" ht="15.5" x14ac:dyDescent="0.35">
      <c r="C266" t="s">
        <v>377</v>
      </c>
      <c r="I266" s="5">
        <v>6</v>
      </c>
    </row>
    <row r="267" spans="3:9" ht="15.5" x14ac:dyDescent="0.35">
      <c r="C267" t="s">
        <v>378</v>
      </c>
      <c r="I267" s="6">
        <v>0.54</v>
      </c>
    </row>
    <row r="268" spans="3:9" ht="15.5" x14ac:dyDescent="0.35">
      <c r="C268" t="s">
        <v>379</v>
      </c>
      <c r="I268" s="6">
        <v>0.36</v>
      </c>
    </row>
    <row r="269" spans="3:9" ht="15.5" x14ac:dyDescent="0.35">
      <c r="C269" t="s">
        <v>380</v>
      </c>
      <c r="I269" s="6">
        <v>0.53</v>
      </c>
    </row>
    <row r="270" spans="3:9" ht="15.5" x14ac:dyDescent="0.35">
      <c r="C270" t="s">
        <v>381</v>
      </c>
      <c r="I270" s="6">
        <v>0.84</v>
      </c>
    </row>
    <row r="271" spans="3:9" ht="15.5" x14ac:dyDescent="0.35">
      <c r="C271" t="s">
        <v>382</v>
      </c>
      <c r="I271" s="6">
        <v>0.93</v>
      </c>
    </row>
    <row r="272" spans="3:9" ht="15.5" x14ac:dyDescent="0.35">
      <c r="C272" t="s">
        <v>383</v>
      </c>
      <c r="I272" s="6">
        <v>0.85</v>
      </c>
    </row>
    <row r="273" spans="3:9" ht="15.5" x14ac:dyDescent="0.35">
      <c r="C273" t="s">
        <v>384</v>
      </c>
      <c r="I273" s="6">
        <v>0.76</v>
      </c>
    </row>
    <row r="274" spans="3:9" ht="15.5" x14ac:dyDescent="0.35">
      <c r="C274" t="s">
        <v>385</v>
      </c>
      <c r="I274" s="5">
        <v>2397000000000</v>
      </c>
    </row>
    <row r="275" spans="3:9" ht="15.5" x14ac:dyDescent="0.35">
      <c r="C275" t="s">
        <v>386</v>
      </c>
      <c r="I275" s="5">
        <v>251000000000</v>
      </c>
    </row>
    <row r="276" spans="3:9" ht="15.5" x14ac:dyDescent="0.35">
      <c r="C276" t="s">
        <v>387</v>
      </c>
      <c r="I276" s="5">
        <v>172000000000</v>
      </c>
    </row>
    <row r="277" spans="3:9" ht="15.5" x14ac:dyDescent="0.35">
      <c r="C277" t="s">
        <v>388</v>
      </c>
      <c r="I277" s="5">
        <v>35000000000</v>
      </c>
    </row>
    <row r="278" spans="3:9" ht="15.5" x14ac:dyDescent="0.35">
      <c r="C278" t="s">
        <v>389</v>
      </c>
      <c r="D278" s="5">
        <v>233000000000</v>
      </c>
    </row>
    <row r="279" spans="3:9" ht="15.5" x14ac:dyDescent="0.35">
      <c r="C279" t="s">
        <v>390</v>
      </c>
      <c r="D279" s="5">
        <v>1767000000000</v>
      </c>
    </row>
    <row r="280" spans="3:9" ht="15.5" x14ac:dyDescent="0.35">
      <c r="C280" t="s">
        <v>391</v>
      </c>
      <c r="D280" s="5">
        <v>735000000000</v>
      </c>
    </row>
    <row r="281" spans="3:9" ht="15.5" x14ac:dyDescent="0.35">
      <c r="C281" t="s">
        <v>299</v>
      </c>
      <c r="D281" s="5">
        <v>82000000000</v>
      </c>
    </row>
    <row r="282" spans="3:9" ht="15.5" x14ac:dyDescent="0.35">
      <c r="C282" t="s">
        <v>298</v>
      </c>
      <c r="I282" s="5">
        <v>1032000000000</v>
      </c>
    </row>
    <row r="283" spans="3:9" ht="15.5" x14ac:dyDescent="0.35">
      <c r="C283" t="s">
        <v>297</v>
      </c>
      <c r="D283" s="5">
        <v>9000000000</v>
      </c>
    </row>
    <row r="284" spans="3:9" ht="15.5" x14ac:dyDescent="0.35">
      <c r="C284" t="s">
        <v>296</v>
      </c>
      <c r="D284" s="5">
        <v>8000000000</v>
      </c>
    </row>
    <row r="285" spans="3:9" ht="15.5" x14ac:dyDescent="0.35">
      <c r="C285" t="s">
        <v>23</v>
      </c>
      <c r="D285" s="5">
        <v>17000000000</v>
      </c>
    </row>
    <row r="286" spans="3:9" ht="15.5" x14ac:dyDescent="0.35">
      <c r="C286" t="s">
        <v>20</v>
      </c>
      <c r="D286" s="5">
        <v>-215000000000</v>
      </c>
    </row>
    <row r="287" spans="3:9" ht="15.5" x14ac:dyDescent="0.35">
      <c r="C287" t="s">
        <v>392</v>
      </c>
      <c r="I287" s="5">
        <v>1032000000000</v>
      </c>
    </row>
    <row r="288" spans="3:9" ht="15.5" x14ac:dyDescent="0.35">
      <c r="C288" t="s">
        <v>393</v>
      </c>
      <c r="I288" s="5">
        <v>254000000000</v>
      </c>
    </row>
    <row r="289" spans="3:9" ht="15.5" x14ac:dyDescent="0.35">
      <c r="C289" t="s">
        <v>394</v>
      </c>
      <c r="I289" s="5">
        <v>-60000000000</v>
      </c>
    </row>
    <row r="290" spans="3:9" ht="15.5" x14ac:dyDescent="0.35">
      <c r="C290" t="s">
        <v>395</v>
      </c>
      <c r="I290" s="5">
        <v>-52000000000</v>
      </c>
    </row>
    <row r="291" spans="3:9" ht="15.5" x14ac:dyDescent="0.35">
      <c r="C291" t="s">
        <v>396</v>
      </c>
      <c r="I291" s="5">
        <v>-81000000000</v>
      </c>
    </row>
    <row r="292" spans="3:9" ht="15.5" x14ac:dyDescent="0.35">
      <c r="C292" t="s">
        <v>397</v>
      </c>
      <c r="I292" s="5">
        <v>173000000000</v>
      </c>
    </row>
  </sheetData>
  <pageMargins left="0.7" right="0.7" top="0.75" bottom="0.75" header="0.3" footer="0.3"/>
  <ignoredErrors>
    <ignoredError sqref="A1:Z293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3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2529</v>
      </c>
      <c r="D2" s="2" vm="128">
        <f ca="1">IFERROR(_xlfn.STOCKHISTORY("XIDX:" &amp; $C$1, D3, , 0, 0, 1), "Libur")</f>
        <v>87</v>
      </c>
      <c r="H2" s="2" vm="128">
        <f ca="1">IFERROR(INDEX(D2:G2,COUNT(D2:G2)),"")</f>
        <v>87</v>
      </c>
      <c r="I2" s="2" vm="667">
        <f t="shared" ref="I2:Z2" ca="1" si="0">IFERROR(_xlfn.STOCKHISTORY("XIDX:" &amp; $C$1, I1, , 0, 0, 1), "Libur")</f>
        <v>97</v>
      </c>
      <c r="J2" s="2" vm="156">
        <f t="shared" ca="1" si="0"/>
        <v>162</v>
      </c>
      <c r="K2" s="2" vm="283">
        <f t="shared" ca="1" si="0"/>
        <v>280</v>
      </c>
      <c r="L2" s="2" vm="91">
        <f t="shared" ca="1" si="0"/>
        <v>300</v>
      </c>
      <c r="M2" s="2" vm="668">
        <f t="shared" ca="1" si="0"/>
        <v>354</v>
      </c>
      <c r="N2" s="2" t="str">
        <f t="shared" ca="1" si="0"/>
        <v>Libur</v>
      </c>
      <c r="O2" s="2" vm="296">
        <f t="shared" ca="1" si="0"/>
        <v>338</v>
      </c>
      <c r="P2" s="2" vm="295">
        <f t="shared" ca="1" si="0"/>
        <v>316</v>
      </c>
      <c r="Q2" s="2" vm="289">
        <f t="shared" ca="1" si="0"/>
        <v>194</v>
      </c>
      <c r="R2" s="2" vm="669">
        <f t="shared" ca="1" si="0"/>
        <v>83.6</v>
      </c>
      <c r="S2" s="2" vm="670">
        <f t="shared" ca="1" si="0"/>
        <v>65.599999999999994</v>
      </c>
      <c r="T2" s="2" vm="671">
        <f t="shared" ca="1" si="0"/>
        <v>79</v>
      </c>
      <c r="U2" s="2" t="str">
        <f t="shared" ca="1" si="0"/>
        <v>Libur</v>
      </c>
      <c r="V2" s="2" vm="671">
        <f t="shared" ca="1" si="0"/>
        <v>79</v>
      </c>
      <c r="W2" s="2" vm="343">
        <f t="shared" ca="1" si="0"/>
        <v>60</v>
      </c>
      <c r="X2" s="2" vm="373">
        <f t="shared" ca="1" si="0"/>
        <v>56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336757756640</v>
      </c>
      <c r="H4" s="2">
        <f>IFERROR(SUM(D4:G4)*(4/MAX(1,COUNT(D4:G4))),"")</f>
        <v>1347031026560</v>
      </c>
      <c r="I4" s="2">
        <f t="shared" ref="I4:Z4" si="1">IFERROR(INDEX(I51:I500,MATCH($C$4,$C$51:$C$500,0)),"")</f>
        <v>1496503517434</v>
      </c>
      <c r="J4" s="2">
        <f t="shared" si="1"/>
        <v>1434109952734</v>
      </c>
      <c r="K4" s="2">
        <f t="shared" si="1"/>
        <v>1267990712443</v>
      </c>
      <c r="L4" s="2">
        <f t="shared" si="1"/>
        <v>1109283319347</v>
      </c>
      <c r="M4" s="2">
        <f t="shared" si="1"/>
        <v>1110431789918</v>
      </c>
      <c r="N4" s="2">
        <f t="shared" si="1"/>
        <v>984347363283</v>
      </c>
      <c r="O4" s="2">
        <f t="shared" si="1"/>
        <v>1187269670295</v>
      </c>
      <c r="P4" s="2">
        <f t="shared" si="1"/>
        <v>1176679314139</v>
      </c>
      <c r="Q4" s="2">
        <f t="shared" si="1"/>
        <v>884588704411</v>
      </c>
      <c r="R4" s="2">
        <f t="shared" si="1"/>
        <v>942776150083</v>
      </c>
      <c r="S4" s="2">
        <f t="shared" si="1"/>
        <v>837433083193</v>
      </c>
      <c r="T4" s="2">
        <f t="shared" si="1"/>
        <v>631523900384</v>
      </c>
      <c r="U4" s="2">
        <f t="shared" si="1"/>
        <v>657525519639</v>
      </c>
      <c r="V4" s="2">
        <f t="shared" si="1"/>
        <v>598109147815</v>
      </c>
      <c r="W4" s="2">
        <f t="shared" si="1"/>
        <v>518236803981</v>
      </c>
      <c r="X4" s="2">
        <f t="shared" si="1"/>
        <v>448318183872</v>
      </c>
      <c r="Y4" s="2">
        <f t="shared" si="1"/>
        <v>381641832749</v>
      </c>
      <c r="Z4" s="2">
        <f t="shared" si="1"/>
        <v>446889819996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-7909506185</v>
      </c>
      <c r="H5" s="2">
        <f>IFERROR(SUM(D5:G5)*(4/MAX(1,COUNT(D5:G5))),"")</f>
        <v>-31638024740</v>
      </c>
      <c r="I5" s="2">
        <f t="shared" ref="I5:Z5" si="2">IFERROR(INDEX(I51:I500,MATCH($C$5,$C$51:$C$500,0)),"")</f>
        <v>18368128410</v>
      </c>
      <c r="J5" s="2">
        <f t="shared" si="2"/>
        <v>32545969695</v>
      </c>
      <c r="K5" s="2">
        <f t="shared" si="2"/>
        <v>9620657980</v>
      </c>
      <c r="L5" s="2">
        <f t="shared" si="2"/>
        <v>688796239</v>
      </c>
      <c r="M5" s="2">
        <f t="shared" si="2"/>
        <v>19432115915</v>
      </c>
      <c r="N5" s="2">
        <f t="shared" si="2"/>
        <v>5115309916</v>
      </c>
      <c r="O5" s="2">
        <f t="shared" si="2"/>
        <v>22190112935</v>
      </c>
      <c r="P5" s="2">
        <f t="shared" si="2"/>
        <v>28270378575</v>
      </c>
      <c r="Q5" s="2">
        <f t="shared" si="2"/>
        <v>21646151093</v>
      </c>
      <c r="R5" s="2">
        <f t="shared" si="2"/>
        <v>211367931429</v>
      </c>
      <c r="S5" s="2">
        <f t="shared" si="2"/>
        <v>26559229334</v>
      </c>
      <c r="T5" s="2">
        <f t="shared" si="2"/>
        <v>18021725654</v>
      </c>
      <c r="U5" s="2">
        <f t="shared" si="2"/>
        <v>18498663542</v>
      </c>
      <c r="V5" s="2">
        <f t="shared" si="2"/>
        <v>28649460217</v>
      </c>
      <c r="W5" s="2">
        <f t="shared" si="2"/>
        <v>27638383558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431317990647</v>
      </c>
      <c r="H6" s="2">
        <f>IFERROR(INDEX(D6:G6,COUNT(D6:G6)),"")</f>
        <v>431317990647</v>
      </c>
      <c r="I6" s="2">
        <f t="shared" ref="I6:Z6" si="3">IFERROR(INDEX(I51:I500,MATCH($C$6,$C$51:$C$500,0)),"")</f>
        <v>439226302063</v>
      </c>
      <c r="J6" s="2">
        <f t="shared" si="3"/>
        <v>425797119393</v>
      </c>
      <c r="K6" s="2">
        <f t="shared" si="3"/>
        <v>401239613884</v>
      </c>
      <c r="L6" s="2">
        <f t="shared" si="3"/>
        <v>391645853301</v>
      </c>
      <c r="M6" s="2">
        <f t="shared" si="3"/>
        <v>390477923188</v>
      </c>
      <c r="N6" s="2">
        <f t="shared" si="3"/>
        <v>370843358175</v>
      </c>
      <c r="O6" s="2">
        <f t="shared" si="3"/>
        <v>408270862423</v>
      </c>
      <c r="P6" s="2">
        <f t="shared" si="3"/>
        <v>426043392675</v>
      </c>
      <c r="Q6" s="2">
        <f t="shared" si="3"/>
        <v>405917673284</v>
      </c>
      <c r="R6" s="2">
        <f t="shared" si="3"/>
        <v>395462744829</v>
      </c>
      <c r="S6" s="2">
        <f t="shared" si="3"/>
        <v>188172274177</v>
      </c>
      <c r="T6" s="2">
        <f t="shared" si="3"/>
        <v>166375888797</v>
      </c>
      <c r="U6" s="2">
        <f t="shared" si="3"/>
        <v>150661179797</v>
      </c>
      <c r="V6" s="2">
        <f t="shared" si="3"/>
        <v>142073886068</v>
      </c>
      <c r="W6" s="2">
        <f t="shared" si="3"/>
        <v>113330590618</v>
      </c>
      <c r="X6" s="2">
        <f t="shared" si="3"/>
        <v>86632678726</v>
      </c>
      <c r="Y6" s="2">
        <f t="shared" si="3"/>
        <v>60487967933</v>
      </c>
      <c r="Z6" s="2">
        <f t="shared" si="3"/>
        <v>52668486097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1.6</v>
      </c>
      <c r="H7" s="3">
        <f>IFERROR(INDEX(D7:G7,COUNT(D7:G7)),"")</f>
        <v>1.6</v>
      </c>
      <c r="I7" s="3">
        <f t="shared" ref="I7:Z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1.6</v>
      </c>
      <c r="Q7" s="3">
        <f t="shared" si="4"/>
        <v>0.32</v>
      </c>
      <c r="R7" s="3">
        <f t="shared" si="4"/>
        <v>0.32</v>
      </c>
      <c r="S7" s="3">
        <f t="shared" si="4"/>
        <v>0.32</v>
      </c>
      <c r="T7" s="3">
        <f t="shared" si="4"/>
        <v>0.32</v>
      </c>
      <c r="U7" s="3">
        <f t="shared" si="4"/>
        <v>0.32</v>
      </c>
      <c r="V7" s="3">
        <f t="shared" si="4"/>
        <v>0.32</v>
      </c>
      <c r="W7" s="3">
        <f t="shared" si="4"/>
        <v>0.32</v>
      </c>
      <c r="X7" s="3">
        <f t="shared" si="4"/>
        <v>0.32</v>
      </c>
      <c r="Y7" s="3">
        <f t="shared" si="4"/>
        <v>0.32</v>
      </c>
      <c r="Z7" s="3">
        <f t="shared" si="4"/>
        <v>0.32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-35000000000</v>
      </c>
      <c r="J8" s="2">
        <f t="shared" si="5"/>
        <v>9000000000</v>
      </c>
      <c r="K8" s="2">
        <f t="shared" si="5"/>
        <v>-21000000000</v>
      </c>
      <c r="L8" s="2">
        <f t="shared" si="5"/>
        <v>-21000000000</v>
      </c>
      <c r="M8" s="2">
        <f t="shared" si="5"/>
        <v>-44000000000</v>
      </c>
      <c r="N8" s="2">
        <f t="shared" si="5"/>
        <v>18000000000</v>
      </c>
      <c r="O8" s="2">
        <f t="shared" si="5"/>
        <v>113000000000</v>
      </c>
      <c r="P8" s="2">
        <f t="shared" si="5"/>
        <v>-31000000000</v>
      </c>
      <c r="Q8" s="2">
        <f t="shared" si="5"/>
        <v>-75000000000</v>
      </c>
      <c r="R8" s="2">
        <f t="shared" si="5"/>
        <v>-30000000000</v>
      </c>
      <c r="S8" s="2">
        <f t="shared" si="5"/>
        <v>-5000000000</v>
      </c>
      <c r="T8" s="2">
        <f t="shared" si="5"/>
        <v>-2000000000</v>
      </c>
      <c r="U8" s="2">
        <f t="shared" si="5"/>
        <v>4000000000</v>
      </c>
      <c r="V8" s="2">
        <f t="shared" si="5"/>
        <v>9000000000</v>
      </c>
      <c r="W8" s="2">
        <f t="shared" si="5"/>
        <v>16000000000</v>
      </c>
      <c r="X8" s="2">
        <f t="shared" si="5"/>
        <v>32000000000</v>
      </c>
      <c r="Y8" s="2">
        <f t="shared" si="5"/>
        <v>-13000000000</v>
      </c>
      <c r="Z8" s="2">
        <f t="shared" si="5"/>
        <v>38000000000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-10.74</v>
      </c>
      <c r="H9" s="3">
        <f>IFERROR(INDEX(D9:G9,COUNT(D9:G9)),"")</f>
        <v>-10.74</v>
      </c>
      <c r="I9" s="3">
        <f t="shared" ref="I9:Z9" si="6">IFERROR(INDEX(I51:I500,MATCH($C$9,$C$51:$C$500,0)),"")</f>
        <v>-22.07</v>
      </c>
      <c r="J9" s="3">
        <f t="shared" si="6"/>
        <v>5.91</v>
      </c>
      <c r="K9" s="3">
        <f t="shared" si="6"/>
        <v>-13.32</v>
      </c>
      <c r="L9" s="3">
        <f t="shared" si="6"/>
        <v>-12.84</v>
      </c>
      <c r="M9" s="3">
        <f t="shared" si="6"/>
        <v>-27.49</v>
      </c>
      <c r="N9" s="3">
        <f t="shared" si="6"/>
        <v>11.54</v>
      </c>
      <c r="O9" s="3">
        <f t="shared" si="6"/>
        <v>70.67</v>
      </c>
      <c r="P9" s="3">
        <f t="shared" si="6"/>
        <v>-19.239999999999998</v>
      </c>
      <c r="Q9" s="3">
        <f t="shared" si="6"/>
        <v>-235.35</v>
      </c>
      <c r="R9" s="3">
        <f t="shared" si="6"/>
        <v>-94.85</v>
      </c>
      <c r="S9" s="3">
        <f t="shared" si="6"/>
        <v>-14.9</v>
      </c>
      <c r="T9" s="3">
        <f t="shared" si="6"/>
        <v>-5.39</v>
      </c>
      <c r="U9" s="3">
        <f t="shared" si="6"/>
        <v>13.8</v>
      </c>
      <c r="V9" s="3">
        <f t="shared" si="6"/>
        <v>28.71</v>
      </c>
      <c r="W9" s="3">
        <f t="shared" si="6"/>
        <v>48.74</v>
      </c>
      <c r="X9" s="3">
        <f t="shared" si="6"/>
        <v>101.15</v>
      </c>
      <c r="Y9" s="3">
        <f t="shared" si="6"/>
        <v>-41.74</v>
      </c>
      <c r="Z9" s="3">
        <f t="shared" si="6"/>
        <v>117.28</v>
      </c>
    </row>
    <row r="10" spans="1:26" ht="15.5" x14ac:dyDescent="0.35">
      <c r="C10" t="s">
        <v>17</v>
      </c>
      <c r="D10" s="3">
        <f ca="1">IFERROR(IF(D9=0,"",D2/D9),"")</f>
        <v>-8.1005586592178762</v>
      </c>
      <c r="I10" s="3">
        <f t="shared" ref="I10:Z10" ca="1" si="7">IFERROR(IF(I9=0,"",I2/I9),"")</f>
        <v>-4.3951064793837791</v>
      </c>
      <c r="J10" s="3">
        <f t="shared" ca="1" si="7"/>
        <v>27.411167512690355</v>
      </c>
      <c r="K10" s="3">
        <f t="shared" ca="1" si="7"/>
        <v>-21.021021021021021</v>
      </c>
      <c r="L10" s="3">
        <f t="shared" ca="1" si="7"/>
        <v>-23.364485981308412</v>
      </c>
      <c r="M10" s="3">
        <f t="shared" ca="1" si="7"/>
        <v>-12.877409967260823</v>
      </c>
      <c r="N10" s="3" t="str">
        <f t="shared" ca="1" si="7"/>
        <v/>
      </c>
      <c r="O10" s="3">
        <f t="shared" ca="1" si="7"/>
        <v>4.7827932644686566</v>
      </c>
      <c r="P10" s="3">
        <f t="shared" ca="1" si="7"/>
        <v>-16.424116424116427</v>
      </c>
      <c r="Q10" s="3">
        <f t="shared" ca="1" si="7"/>
        <v>-0.82430422774591039</v>
      </c>
      <c r="R10" s="3">
        <f t="shared" ca="1" si="7"/>
        <v>-0.88139167105956773</v>
      </c>
      <c r="S10" s="3">
        <f t="shared" ca="1" si="7"/>
        <v>-4.4026845637583891</v>
      </c>
      <c r="T10" s="3">
        <f t="shared" ca="1" si="7"/>
        <v>-14.656771799628943</v>
      </c>
      <c r="U10" s="3" t="str">
        <f t="shared" ca="1" si="7"/>
        <v/>
      </c>
      <c r="V10" s="3">
        <f t="shared" ca="1" si="7"/>
        <v>2.7516544757924066</v>
      </c>
      <c r="W10" s="3">
        <f t="shared" ca="1" si="7"/>
        <v>1.2310217480508823</v>
      </c>
      <c r="X10" s="3">
        <f t="shared" ca="1" si="7"/>
        <v>0.55363321799307952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34587008026</v>
      </c>
      <c r="H11" s="2">
        <f>IFERROR(INDEX(D11:G11,COUNT(D11:G11)),"")</f>
        <v>34587008026</v>
      </c>
      <c r="I11" s="2">
        <f t="shared" ref="I11:Z11" si="8">IFERROR(INDEX(I51:I500,MATCH($C$11,$C$51:$C$500,0)),"")</f>
        <v>34350478065</v>
      </c>
      <c r="J11" s="2">
        <f t="shared" si="8"/>
        <v>58267238041</v>
      </c>
      <c r="K11" s="2">
        <f t="shared" si="8"/>
        <v>35008777443</v>
      </c>
      <c r="L11" s="2">
        <f t="shared" si="8"/>
        <v>57720001643</v>
      </c>
      <c r="M11" s="2">
        <f t="shared" si="8"/>
        <v>94420540508</v>
      </c>
      <c r="N11" s="2">
        <f t="shared" si="8"/>
        <v>73024509442</v>
      </c>
      <c r="O11" s="2">
        <f t="shared" si="8"/>
        <v>76122730616</v>
      </c>
      <c r="P11" s="2">
        <f t="shared" si="8"/>
        <v>52947247161</v>
      </c>
      <c r="Q11" s="2">
        <f t="shared" si="8"/>
        <v>6242171576</v>
      </c>
      <c r="R11" s="2">
        <f t="shared" si="8"/>
        <v>13660523870</v>
      </c>
      <c r="S11" s="2">
        <f t="shared" si="8"/>
        <v>15607632154</v>
      </c>
      <c r="T11" s="2">
        <f t="shared" si="8"/>
        <v>18742018169</v>
      </c>
      <c r="U11" s="2">
        <f t="shared" si="8"/>
        <v>10483284174</v>
      </c>
      <c r="V11" s="2">
        <f t="shared" si="8"/>
        <v>19097877613</v>
      </c>
      <c r="W11" s="2">
        <f t="shared" si="8"/>
        <v>11972614675</v>
      </c>
      <c r="X11" s="2">
        <f t="shared" si="8"/>
        <v>12627654241</v>
      </c>
      <c r="Y11" s="2">
        <f t="shared" si="8"/>
        <v>8616398728</v>
      </c>
      <c r="Z11" s="2">
        <f t="shared" si="8"/>
        <v>7368683421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449000000000</v>
      </c>
      <c r="H12" s="2">
        <f>IFERROR(INDEX(D12:G12,COUNT(D12:G12)),"")</f>
        <v>449000000000</v>
      </c>
      <c r="I12" s="2">
        <f t="shared" ref="I12:Z12" si="9">IFERROR(INDEX(I51:I500,MATCH($C$12,$C$51:$C$500,0)),"")</f>
        <v>430000000000</v>
      </c>
      <c r="J12" s="2">
        <f t="shared" si="9"/>
        <v>385000000000</v>
      </c>
      <c r="K12" s="2">
        <f t="shared" si="9"/>
        <v>372000000000</v>
      </c>
      <c r="L12" s="2">
        <f t="shared" si="9"/>
        <v>327000000000</v>
      </c>
      <c r="M12" s="2">
        <f t="shared" si="9"/>
        <v>280000000000</v>
      </c>
      <c r="N12" s="2">
        <f t="shared" si="9"/>
        <v>209000000000</v>
      </c>
      <c r="O12" s="2">
        <f t="shared" si="9"/>
        <v>160000000000</v>
      </c>
      <c r="P12" s="2">
        <f t="shared" si="9"/>
        <v>241000000000</v>
      </c>
      <c r="Q12" s="2">
        <f t="shared" si="9"/>
        <v>201000000000</v>
      </c>
      <c r="R12" s="2">
        <f t="shared" si="9"/>
        <v>115000000000</v>
      </c>
      <c r="S12" s="2">
        <f t="shared" si="9"/>
        <v>79000000000</v>
      </c>
      <c r="T12" s="2">
        <f t="shared" si="9"/>
        <v>75000000000</v>
      </c>
      <c r="U12" s="2">
        <f t="shared" si="9"/>
        <v>67000000000</v>
      </c>
      <c r="V12" s="2">
        <f t="shared" si="9"/>
        <v>62000000000</v>
      </c>
      <c r="W12" s="2">
        <f t="shared" si="9"/>
        <v>67000000000</v>
      </c>
      <c r="X12" s="2">
        <f t="shared" si="9"/>
        <v>82000000000</v>
      </c>
      <c r="Y12" s="2">
        <f t="shared" si="9"/>
        <v>113000000000</v>
      </c>
      <c r="Z12" s="2">
        <f t="shared" si="9"/>
        <v>101000000000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484000000000</v>
      </c>
      <c r="H13" s="2">
        <f>IFERROR(INDEX(D13:G13,COUNT(D13:G13)),"")</f>
        <v>484000000000</v>
      </c>
      <c r="I13" s="2">
        <f t="shared" ref="I13:Z13" si="10">IFERROR(INDEX(I51:I500,MATCH($C$13,$C$51:$C$500,0)),"")</f>
        <v>465000000000</v>
      </c>
      <c r="J13" s="2">
        <f t="shared" si="10"/>
        <v>444000000000</v>
      </c>
      <c r="K13" s="2">
        <f t="shared" si="10"/>
        <v>407000000000</v>
      </c>
      <c r="L13" s="2">
        <f t="shared" si="10"/>
        <v>385000000000</v>
      </c>
      <c r="M13" s="2">
        <f t="shared" si="10"/>
        <v>375000000000</v>
      </c>
      <c r="N13" s="2">
        <f t="shared" si="10"/>
        <v>282000000000</v>
      </c>
      <c r="O13" s="2">
        <f t="shared" si="10"/>
        <v>236000000000</v>
      </c>
      <c r="P13" s="2">
        <f t="shared" si="10"/>
        <v>294000000000</v>
      </c>
      <c r="Q13" s="2">
        <f t="shared" si="10"/>
        <v>208000000000</v>
      </c>
      <c r="R13" s="2">
        <f t="shared" si="10"/>
        <v>129000000000</v>
      </c>
      <c r="S13" s="2">
        <f t="shared" si="10"/>
        <v>95000000000</v>
      </c>
      <c r="T13" s="2">
        <f t="shared" si="10"/>
        <v>93000000000</v>
      </c>
      <c r="U13" s="2">
        <f t="shared" si="10"/>
        <v>78000000000</v>
      </c>
      <c r="V13" s="2">
        <f t="shared" si="10"/>
        <v>82000000000</v>
      </c>
      <c r="W13" s="2">
        <f t="shared" si="10"/>
        <v>79000000000</v>
      </c>
      <c r="X13" s="2">
        <f t="shared" si="10"/>
        <v>94000000000</v>
      </c>
      <c r="Y13" s="2">
        <f t="shared" si="10"/>
        <v>122000000000</v>
      </c>
      <c r="Z13" s="2">
        <f t="shared" si="10"/>
        <v>108000000000</v>
      </c>
    </row>
    <row r="14" spans="1:26" ht="15.5" x14ac:dyDescent="0.35">
      <c r="C14" t="s">
        <v>26</v>
      </c>
      <c r="D14" s="2">
        <f>IFERROR(INDEX(D51:D500,MATCH($C$14,$C$51:$C$500,0)),"")</f>
        <v>-10270485968</v>
      </c>
      <c r="H14" s="2">
        <f>IFERROR(SUM(D14:G14)*(4/MAX(1,COUNT(D14:G14))),"")</f>
        <v>-41081943872</v>
      </c>
      <c r="I14" s="2">
        <f t="shared" ref="I14:Z14" si="11">IFERROR(INDEX(I51:I500,MATCH($C$14,$C$51:$C$500,0)),"")</f>
        <v>-37016981515</v>
      </c>
      <c r="J14" s="2">
        <f t="shared" si="11"/>
        <v>-41660507748</v>
      </c>
      <c r="K14" s="2">
        <f t="shared" si="11"/>
        <v>-35241506847</v>
      </c>
      <c r="L14" s="2">
        <f t="shared" si="11"/>
        <v>-38333450469</v>
      </c>
      <c r="M14" s="2">
        <f t="shared" si="11"/>
        <v>-35819100907</v>
      </c>
      <c r="N14" s="2">
        <f t="shared" si="11"/>
        <v>-33007072160</v>
      </c>
      <c r="O14" s="2">
        <f t="shared" si="11"/>
        <v>-39287052761</v>
      </c>
      <c r="P14" s="2">
        <f t="shared" si="11"/>
        <v>-25974020819</v>
      </c>
      <c r="Q14" s="2">
        <f t="shared" si="11"/>
        <v>-19590199419</v>
      </c>
      <c r="R14" s="2">
        <f t="shared" si="11"/>
        <v>-13004606053</v>
      </c>
      <c r="S14" s="2">
        <f t="shared" si="11"/>
        <v>-12567694137</v>
      </c>
      <c r="T14" s="2">
        <f t="shared" si="11"/>
        <v>-12686879165</v>
      </c>
      <c r="U14" s="2">
        <f t="shared" si="11"/>
        <v>-7172621570</v>
      </c>
      <c r="V14" s="2">
        <f t="shared" si="11"/>
        <v>-7907625282</v>
      </c>
      <c r="W14" s="2">
        <f t="shared" si="11"/>
        <v>-7846044233</v>
      </c>
      <c r="X14" s="2">
        <f t="shared" si="11"/>
        <v>-10066766255</v>
      </c>
      <c r="Y14" s="2">
        <f t="shared" si="11"/>
        <v>-14410503466</v>
      </c>
      <c r="Z14" s="2">
        <f t="shared" si="11"/>
        <v>-14900295193</v>
      </c>
    </row>
    <row r="15" spans="1:26" ht="15.5" x14ac:dyDescent="0.35">
      <c r="C15" t="s">
        <v>27</v>
      </c>
      <c r="D15" s="2">
        <f>IFERROR(INDEX(D51:D500,MATCH($C$15,$C$51:$C$500,0)),"")</f>
        <v>-466209744</v>
      </c>
      <c r="H15" s="2">
        <f>IFERROR(SUM(D15:G15)*(4/MAX(1,COUNT(D15:G15))),"")</f>
        <v>-1864838976</v>
      </c>
      <c r="I15" s="2">
        <f t="shared" ref="I15:Z15" si="12">IFERROR(INDEX(I51:I500,MATCH($C$15,$C$51:$C$500,0)),"")</f>
        <v>-5439732630</v>
      </c>
      <c r="J15" s="2">
        <f t="shared" si="12"/>
        <v>-15567129952</v>
      </c>
      <c r="K15" s="2">
        <f t="shared" si="12"/>
        <v>-14747655430</v>
      </c>
      <c r="L15" s="2">
        <f t="shared" si="12"/>
        <v>-11532388436</v>
      </c>
      <c r="M15" s="2">
        <f t="shared" si="12"/>
        <v>-3860445204</v>
      </c>
      <c r="N15" s="2">
        <f t="shared" si="12"/>
        <v>-9302921992</v>
      </c>
      <c r="O15" s="2">
        <f t="shared" si="12"/>
        <v>-9250909950</v>
      </c>
      <c r="P15" s="2">
        <f t="shared" si="12"/>
        <v>-10204993370</v>
      </c>
      <c r="Q15" s="2">
        <f t="shared" si="12"/>
        <v>-18223582196</v>
      </c>
      <c r="R15" s="2">
        <f t="shared" si="12"/>
        <v>-22219469270</v>
      </c>
      <c r="S15" s="2">
        <f t="shared" si="12"/>
        <v>-20244070747</v>
      </c>
      <c r="T15" s="2">
        <f t="shared" si="12"/>
        <v>-14144390062</v>
      </c>
      <c r="U15" s="2">
        <f t="shared" si="12"/>
        <v>-14850839686</v>
      </c>
      <c r="V15" s="2">
        <f t="shared" si="12"/>
        <v>-15647534520</v>
      </c>
      <c r="W15" s="2">
        <f t="shared" si="12"/>
        <v>-12479441075</v>
      </c>
      <c r="X15" s="2">
        <f t="shared" si="12"/>
        <v>-12883286178</v>
      </c>
      <c r="Y15" s="2">
        <f t="shared" si="12"/>
        <v>-8037124316</v>
      </c>
      <c r="Z15" s="2">
        <f t="shared" si="12"/>
        <v>-7617662266</v>
      </c>
    </row>
    <row r="16" spans="1:26" ht="15.5" x14ac:dyDescent="0.35">
      <c r="C16" t="s">
        <v>28</v>
      </c>
      <c r="D16" s="2">
        <f>IFERROR(INDEX(D51:D500,MATCH($C$16,$C$51:$C$500,0)),"")</f>
        <v>-6722880569</v>
      </c>
      <c r="H16" s="2">
        <f>IFERROR(SUM(D16:G16)*(4/MAX(1,COUNT(D16:G16))),"")</f>
        <v>-26891522276</v>
      </c>
      <c r="I16" s="2">
        <f t="shared" ref="I16:Z16" si="13">IFERROR(INDEX(I51:I500,MATCH($C$16,$C$51:$C$500,0)),"")</f>
        <v>26954207615</v>
      </c>
      <c r="J16" s="2">
        <f t="shared" si="13"/>
        <v>34656599861</v>
      </c>
      <c r="K16" s="2">
        <f t="shared" si="13"/>
        <v>29180998256</v>
      </c>
      <c r="L16" s="2">
        <f t="shared" si="13"/>
        <v>12230471659</v>
      </c>
      <c r="M16" s="2">
        <f t="shared" si="13"/>
        <v>17000480788</v>
      </c>
      <c r="N16" s="2">
        <f t="shared" si="13"/>
        <v>10902705411</v>
      </c>
      <c r="O16" s="2">
        <f t="shared" si="13"/>
        <v>41383924614</v>
      </c>
      <c r="P16" s="2">
        <f t="shared" si="13"/>
        <v>31823506073</v>
      </c>
      <c r="Q16" s="2">
        <f t="shared" si="13"/>
        <v>42129532666</v>
      </c>
      <c r="R16" s="2">
        <f t="shared" si="13"/>
        <v>52946091320</v>
      </c>
      <c r="S16" s="2">
        <f t="shared" si="13"/>
        <v>45166137341</v>
      </c>
      <c r="T16" s="2">
        <f t="shared" si="13"/>
        <v>32203936217</v>
      </c>
      <c r="U16" s="2">
        <f t="shared" si="13"/>
        <v>33393745010</v>
      </c>
      <c r="V16" s="2">
        <f t="shared" si="13"/>
        <v>44390829970</v>
      </c>
      <c r="W16" s="2">
        <f t="shared" si="13"/>
        <v>40144552967</v>
      </c>
      <c r="X16" s="2">
        <f t="shared" si="13"/>
        <v>39027996971</v>
      </c>
      <c r="Y16" s="2">
        <f t="shared" si="13"/>
        <v>13849818237</v>
      </c>
      <c r="Z16" s="2">
        <f t="shared" si="13"/>
        <v>1870523945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139200000000</v>
      </c>
      <c r="H20" s="2">
        <f t="shared" ref="H20:Z20" ca="1" si="14">IFERROR(H21*H2,"")</f>
        <v>139200000000</v>
      </c>
      <c r="I20" s="2">
        <f t="shared" ca="1" si="14"/>
        <v>155200000000</v>
      </c>
      <c r="J20" s="2">
        <f t="shared" ca="1" si="14"/>
        <v>259200000000</v>
      </c>
      <c r="K20" s="2">
        <f t="shared" ca="1" si="14"/>
        <v>448000000000</v>
      </c>
      <c r="L20" s="2">
        <f t="shared" ca="1" si="14"/>
        <v>480000000000</v>
      </c>
      <c r="M20" s="2">
        <f t="shared" ca="1" si="14"/>
        <v>566400000000</v>
      </c>
      <c r="N20" s="2" t="str">
        <f t="shared" ca="1" si="14"/>
        <v/>
      </c>
      <c r="O20" s="2">
        <f t="shared" ca="1" si="14"/>
        <v>540800000000</v>
      </c>
      <c r="P20" s="2">
        <f t="shared" ca="1" si="14"/>
        <v>505600000000</v>
      </c>
      <c r="Q20" s="2">
        <f t="shared" ca="1" si="14"/>
        <v>62080000000</v>
      </c>
      <c r="R20" s="2">
        <f t="shared" ca="1" si="14"/>
        <v>26752000000</v>
      </c>
      <c r="S20" s="2">
        <f t="shared" ca="1" si="14"/>
        <v>20992000000</v>
      </c>
      <c r="T20" s="2">
        <f t="shared" ca="1" si="14"/>
        <v>25280000000</v>
      </c>
      <c r="U20" s="2" t="str">
        <f t="shared" ca="1" si="14"/>
        <v/>
      </c>
      <c r="V20" s="2">
        <f t="shared" ca="1" si="14"/>
        <v>25280000000</v>
      </c>
      <c r="W20" s="2">
        <f t="shared" ca="1" si="14"/>
        <v>19200000000</v>
      </c>
      <c r="X20" s="2">
        <f t="shared" ca="1" si="14"/>
        <v>17920000000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1600000000</v>
      </c>
      <c r="H21" s="2">
        <f>IFERROR(INDEX(D21:G21,COUNT(D21:G21)),"")</f>
        <v>1600000000</v>
      </c>
      <c r="I21" s="2">
        <f t="shared" ref="I21:Z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1600000000</v>
      </c>
      <c r="Q21" s="2">
        <f t="shared" si="15"/>
        <v>320000000</v>
      </c>
      <c r="R21" s="2">
        <f t="shared" si="15"/>
        <v>320000000</v>
      </c>
      <c r="S21" s="2">
        <f t="shared" si="15"/>
        <v>320000000</v>
      </c>
      <c r="T21" s="2">
        <f t="shared" si="15"/>
        <v>320000000</v>
      </c>
      <c r="U21" s="2">
        <f t="shared" si="15"/>
        <v>320000000</v>
      </c>
      <c r="V21" s="2">
        <f t="shared" si="15"/>
        <v>320000000</v>
      </c>
      <c r="W21" s="2">
        <f t="shared" si="15"/>
        <v>320000000</v>
      </c>
      <c r="X21" s="2">
        <f t="shared" si="15"/>
        <v>320000000</v>
      </c>
      <c r="Y21" s="2">
        <f t="shared" si="15"/>
        <v>320000000</v>
      </c>
      <c r="Z21" s="2">
        <f t="shared" si="15"/>
        <v>320000000</v>
      </c>
    </row>
    <row r="23" spans="1:26" ht="15.5" x14ac:dyDescent="0.35">
      <c r="B23" t="s">
        <v>53</v>
      </c>
      <c r="C23" t="s">
        <v>54</v>
      </c>
      <c r="D23" s="3">
        <f>IFERROR(D5/D6*100,"")</f>
        <v>-1.8337992749004786</v>
      </c>
      <c r="H23" s="3">
        <f t="shared" ref="H23:Z23" si="16">IFERROR(H5/H6*100,"")</f>
        <v>-7.3351970996019142</v>
      </c>
      <c r="I23" s="3">
        <f t="shared" si="16"/>
        <v>4.1819281595220552</v>
      </c>
      <c r="J23" s="3">
        <f t="shared" si="16"/>
        <v>7.6435391910110342</v>
      </c>
      <c r="K23" s="3">
        <f t="shared" si="16"/>
        <v>2.3977338346211674</v>
      </c>
      <c r="L23" s="3">
        <f t="shared" si="16"/>
        <v>0.17587221547080306</v>
      </c>
      <c r="M23" s="3">
        <f t="shared" si="16"/>
        <v>4.9764954075634611</v>
      </c>
      <c r="N23" s="3">
        <f t="shared" si="16"/>
        <v>1.3793721265963994</v>
      </c>
      <c r="O23" s="3">
        <f t="shared" si="16"/>
        <v>5.4351448945698539</v>
      </c>
      <c r="P23" s="3">
        <f t="shared" si="16"/>
        <v>6.6355631987386738</v>
      </c>
      <c r="Q23" s="3">
        <f t="shared" si="16"/>
        <v>5.3326456367065562</v>
      </c>
      <c r="R23" s="3">
        <f t="shared" si="16"/>
        <v>53.44825377176717</v>
      </c>
      <c r="S23" s="3">
        <f t="shared" si="16"/>
        <v>14.114315964007353</v>
      </c>
      <c r="T23" s="3">
        <f t="shared" si="16"/>
        <v>10.831933511705429</v>
      </c>
      <c r="U23" s="3">
        <f t="shared" si="16"/>
        <v>12.278321175318679</v>
      </c>
      <c r="V23" s="3">
        <f t="shared" si="16"/>
        <v>20.165183771553679</v>
      </c>
      <c r="W23" s="3">
        <f t="shared" si="16"/>
        <v>24.387399207297758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0.24835764260194559</v>
      </c>
      <c r="J24" s="4">
        <f t="shared" si="17"/>
        <v>7.0573956081610101E-2</v>
      </c>
      <c r="K24" s="4">
        <f t="shared" si="17"/>
        <v>-0.18419824292567522</v>
      </c>
      <c r="L24" s="4">
        <f t="shared" si="17"/>
        <v>-0.49458177071262832</v>
      </c>
      <c r="M24" s="4">
        <f t="shared" si="17"/>
        <v>-0.37798906831993939</v>
      </c>
      <c r="N24" s="4">
        <f t="shared" si="17"/>
        <v>-0.37193539072688209</v>
      </c>
      <c r="O24" s="4">
        <f t="shared" si="17"/>
        <v>-0.12883377776341531</v>
      </c>
      <c r="P24" s="4">
        <f t="shared" si="17"/>
        <v>-0.11580559982044669</v>
      </c>
      <c r="Q24" s="4">
        <f t="shared" si="17"/>
        <v>-0.23357774310021084</v>
      </c>
      <c r="R24" s="4">
        <f t="shared" si="17"/>
        <v>0.1699131072334521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-4.5</v>
      </c>
      <c r="H25" s="3">
        <f>IFERROR(INDEX(D25:G25,COUNT(D25:G25)),"")</f>
        <v>-4.5</v>
      </c>
      <c r="I25" s="3">
        <f t="shared" ref="I25:Z25" si="18">IFERROR(INDEX(I51:I500,MATCH($C$25,$C$51:$C$500,0)),"")</f>
        <v>13.27</v>
      </c>
      <c r="J25" s="3">
        <f t="shared" si="18"/>
        <v>11.46</v>
      </c>
      <c r="K25" s="3">
        <f t="shared" si="18"/>
        <v>8.52</v>
      </c>
      <c r="L25" s="3">
        <f t="shared" si="18"/>
        <v>0.13</v>
      </c>
      <c r="M25" s="3">
        <f t="shared" si="18"/>
        <v>8.0299999999999994</v>
      </c>
      <c r="N25" s="3">
        <f t="shared" si="18"/>
        <v>0.79</v>
      </c>
      <c r="O25" s="3">
        <f t="shared" si="18"/>
        <v>16.149999999999999</v>
      </c>
      <c r="P25" s="3">
        <f t="shared" si="18"/>
        <v>13.51</v>
      </c>
      <c r="Q25" s="3">
        <f t="shared" si="18"/>
        <v>74.66</v>
      </c>
      <c r="R25" s="3">
        <f t="shared" si="18"/>
        <v>95.99</v>
      </c>
      <c r="S25" s="3">
        <f t="shared" si="18"/>
        <v>77.67</v>
      </c>
      <c r="T25" s="3">
        <f t="shared" si="18"/>
        <v>56.32</v>
      </c>
      <c r="U25" s="3">
        <f t="shared" si="18"/>
        <v>57.81</v>
      </c>
      <c r="V25" s="3">
        <f t="shared" si="18"/>
        <v>89.53</v>
      </c>
      <c r="W25" s="3">
        <f t="shared" si="18"/>
        <v>86.37</v>
      </c>
      <c r="X25" s="3">
        <f t="shared" si="18"/>
        <v>81.7</v>
      </c>
      <c r="Y25" s="3">
        <f t="shared" si="18"/>
        <v>18.16</v>
      </c>
      <c r="Z25" s="3">
        <f t="shared" si="18"/>
        <v>-17.96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0.75812101980475055</v>
      </c>
      <c r="J26" s="4">
        <f t="shared" si="19"/>
        <v>-6.6310621882729515E-2</v>
      </c>
      <c r="K26" s="4">
        <f t="shared" si="19"/>
        <v>-8.8079772177334981E-2</v>
      </c>
      <c r="L26" s="4">
        <f t="shared" si="19"/>
        <v>-0.71934610533922982</v>
      </c>
      <c r="M26" s="4">
        <f t="shared" si="19"/>
        <v>-0.39116738318298361</v>
      </c>
      <c r="N26" s="4">
        <f t="shared" si="19"/>
        <v>-0.60053865751071722</v>
      </c>
      <c r="O26" s="4">
        <f t="shared" si="19"/>
        <v>-0.221063641174291</v>
      </c>
      <c r="P26" s="4">
        <f t="shared" si="19"/>
        <v>-0.25229467100960012</v>
      </c>
      <c r="Q26" s="4">
        <f t="shared" si="19"/>
        <v>-3.5673991288434403E-2</v>
      </c>
      <c r="R26" s="4">
        <f t="shared" si="19"/>
        <v>2.1345346333200288E-2</v>
      </c>
      <c r="S26" s="4">
        <f t="shared" si="19"/>
        <v>-1.0065979354323518E-2</v>
      </c>
      <c r="T26" s="4">
        <f t="shared" si="19"/>
        <v>0.25403414127260215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210.47359789999999</v>
      </c>
      <c r="H27" s="3">
        <f t="shared" ref="H27:Z27" si="20">IFERROR(H4/H21,"")</f>
        <v>841.89439159999995</v>
      </c>
      <c r="I27" s="3">
        <f t="shared" si="20"/>
        <v>935.31469839625004</v>
      </c>
      <c r="J27" s="3">
        <f t="shared" si="20"/>
        <v>896.31872045875002</v>
      </c>
      <c r="K27" s="3">
        <f t="shared" si="20"/>
        <v>792.49419527687496</v>
      </c>
      <c r="L27" s="3">
        <f t="shared" si="20"/>
        <v>693.302074591875</v>
      </c>
      <c r="M27" s="3">
        <f t="shared" si="20"/>
        <v>694.01986869874997</v>
      </c>
      <c r="N27" s="3">
        <f t="shared" si="20"/>
        <v>615.21710205187503</v>
      </c>
      <c r="O27" s="3">
        <f t="shared" si="20"/>
        <v>742.04354393437495</v>
      </c>
      <c r="P27" s="3">
        <f t="shared" si="20"/>
        <v>735.42457133687503</v>
      </c>
      <c r="Q27" s="3">
        <f t="shared" si="20"/>
        <v>2764.3397012843752</v>
      </c>
      <c r="R27" s="3">
        <f t="shared" si="20"/>
        <v>2946.1754690093749</v>
      </c>
      <c r="S27" s="3">
        <f t="shared" si="20"/>
        <v>2616.9783849781252</v>
      </c>
      <c r="T27" s="3">
        <f t="shared" si="20"/>
        <v>1973.5121887</v>
      </c>
      <c r="U27" s="3">
        <f t="shared" si="20"/>
        <v>2054.7672488718749</v>
      </c>
      <c r="V27" s="3">
        <f t="shared" si="20"/>
        <v>1869.0910869218751</v>
      </c>
      <c r="W27" s="3">
        <f t="shared" si="20"/>
        <v>1619.4900124406249</v>
      </c>
      <c r="X27" s="3">
        <f t="shared" si="20"/>
        <v>1400.9943246</v>
      </c>
      <c r="Y27" s="3">
        <f t="shared" si="20"/>
        <v>1192.6307273406251</v>
      </c>
      <c r="Z27" s="3">
        <f t="shared" si="20"/>
        <v>1396.5306874875</v>
      </c>
    </row>
    <row r="28" spans="1:26" ht="15.5" x14ac:dyDescent="0.35">
      <c r="C28" t="s">
        <v>60</v>
      </c>
      <c r="D28" s="4">
        <f>IFERROR(_xlfn.RRI(5,I27,D27),"")</f>
        <v>-0.25792470541150825</v>
      </c>
      <c r="H28" s="4">
        <f t="shared" ref="H28:Z28" si="21">IFERROR(_xlfn.RRI(5,M27,H27),"")</f>
        <v>3.9386669451145995E-2</v>
      </c>
      <c r="I28" s="4">
        <f t="shared" si="21"/>
        <v>8.7391344951808225E-2</v>
      </c>
      <c r="J28" s="4">
        <f t="shared" si="21"/>
        <v>3.850027351140084E-2</v>
      </c>
      <c r="K28" s="4">
        <f t="shared" si="21"/>
        <v>1.5059711804500164E-2</v>
      </c>
      <c r="L28" s="4">
        <f t="shared" si="21"/>
        <v>-0.24165606505899262</v>
      </c>
      <c r="M28" s="4">
        <f t="shared" si="21"/>
        <v>-0.2511020203872909</v>
      </c>
      <c r="N28" s="4">
        <f t="shared" si="21"/>
        <v>-0.25140718779693683</v>
      </c>
      <c r="O28" s="4">
        <f t="shared" si="21"/>
        <v>-0.17768556197074259</v>
      </c>
      <c r="P28" s="4">
        <f t="shared" si="21"/>
        <v>-0.18575500029088032</v>
      </c>
      <c r="Q28" s="4">
        <f t="shared" si="21"/>
        <v>8.1414501162905273E-2</v>
      </c>
      <c r="R28" s="4">
        <f t="shared" si="21"/>
        <v>0.12713534058798515</v>
      </c>
      <c r="S28" s="4">
        <f t="shared" si="21"/>
        <v>0.13311177311591504</v>
      </c>
      <c r="T28" s="4">
        <f t="shared" si="21"/>
        <v>0.10597870183236457</v>
      </c>
      <c r="U28" s="4">
        <f t="shared" si="21"/>
        <v>8.0295159879680167E-2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-1.3391107761868877</v>
      </c>
      <c r="I29" s="4">
        <f t="shared" si="22"/>
        <v>0.15794066317626515</v>
      </c>
      <c r="J29" s="4">
        <f t="shared" si="22"/>
        <v>0.34507042253521142</v>
      </c>
      <c r="K29" s="4">
        <f t="shared" si="22"/>
        <v>64.538461538461533</v>
      </c>
      <c r="L29" s="4">
        <f t="shared" si="22"/>
        <v>-0.98381070983810714</v>
      </c>
      <c r="M29" s="4">
        <f t="shared" si="22"/>
        <v>9.1645569620253156</v>
      </c>
      <c r="N29" s="4">
        <f t="shared" si="22"/>
        <v>-0.95108359133126941</v>
      </c>
      <c r="O29" s="4">
        <f t="shared" si="22"/>
        <v>0.19541080680977047</v>
      </c>
      <c r="P29" s="4">
        <f t="shared" si="22"/>
        <v>-0.81904634342352001</v>
      </c>
      <c r="Q29" s="4">
        <f t="shared" si="22"/>
        <v>-0.22221064694238982</v>
      </c>
      <c r="R29" s="4">
        <f t="shared" si="22"/>
        <v>0.23586970516286845</v>
      </c>
      <c r="S29" s="4">
        <f t="shared" si="22"/>
        <v>0.37908380681818182</v>
      </c>
      <c r="T29" s="4">
        <f t="shared" si="22"/>
        <v>-2.5774087528109356E-2</v>
      </c>
      <c r="U29" s="4">
        <f t="shared" si="22"/>
        <v>-0.3542946498380431</v>
      </c>
      <c r="V29" s="4">
        <f t="shared" si="22"/>
        <v>3.6586777816371381E-2</v>
      </c>
      <c r="W29" s="4">
        <f t="shared" si="22"/>
        <v>5.7160342717258283E-2</v>
      </c>
      <c r="X29" s="4">
        <f t="shared" si="22"/>
        <v>3.4988986784140974</v>
      </c>
      <c r="Y29" s="4">
        <f t="shared" si="22"/>
        <v>-2.0111358574610247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-9.9881149046876394E-2</v>
      </c>
      <c r="I30" s="4">
        <f t="shared" si="23"/>
        <v>4.350682078529082E-2</v>
      </c>
      <c r="J30" s="4">
        <f t="shared" si="23"/>
        <v>0.13100982417366694</v>
      </c>
      <c r="K30" s="4">
        <f t="shared" si="23"/>
        <v>0.14307200904222192</v>
      </c>
      <c r="L30" s="4">
        <f t="shared" si="23"/>
        <v>-1.0342558466241052E-3</v>
      </c>
      <c r="M30" s="4">
        <f t="shared" si="23"/>
        <v>0.12808936289978218</v>
      </c>
      <c r="N30" s="4">
        <f t="shared" si="23"/>
        <v>-0.1709150937558945</v>
      </c>
      <c r="O30" s="4">
        <f t="shared" si="23"/>
        <v>9.000205942898765E-3</v>
      </c>
      <c r="P30" s="4">
        <f t="shared" si="23"/>
        <v>-0.73396013124031756</v>
      </c>
      <c r="Q30" s="4">
        <f t="shared" si="23"/>
        <v>-6.1719259303363992E-2</v>
      </c>
      <c r="R30" s="4">
        <f t="shared" si="23"/>
        <v>0.12579281736558989</v>
      </c>
      <c r="S30" s="4">
        <f t="shared" si="23"/>
        <v>0.32605129066975352</v>
      </c>
      <c r="T30" s="4">
        <f t="shared" si="23"/>
        <v>-3.9544654128824672E-2</v>
      </c>
      <c r="U30" s="4">
        <f t="shared" si="23"/>
        <v>9.9340349568400016E-2</v>
      </c>
      <c r="V30" s="4">
        <f t="shared" si="23"/>
        <v>0.15412325643496444</v>
      </c>
      <c r="W30" s="4">
        <f t="shared" si="23"/>
        <v>0.15595758241419566</v>
      </c>
      <c r="X30" s="4">
        <f t="shared" si="23"/>
        <v>0.17470923101569946</v>
      </c>
      <c r="Y30" s="4">
        <f t="shared" si="23"/>
        <v>-0.14600463990785023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274.51</v>
      </c>
      <c r="H32" s="3">
        <f>IFERROR(INDEX(D32:G32,COUNT(D32:G32)),"")</f>
        <v>274.51</v>
      </c>
      <c r="I32" s="3">
        <f t="shared" ref="I32:Z32" si="24">IFERROR(INDEX(I51:I500,MATCH($C$32,$C$51:$C$500,0)),"")</f>
        <v>279.45</v>
      </c>
      <c r="J32" s="3">
        <f t="shared" si="24"/>
        <v>271.14999999999998</v>
      </c>
      <c r="K32" s="3">
        <f t="shared" si="24"/>
        <v>255.81</v>
      </c>
      <c r="L32" s="3">
        <f t="shared" si="24"/>
        <v>249.79</v>
      </c>
      <c r="M32" s="3">
        <f t="shared" si="24"/>
        <v>249.36</v>
      </c>
      <c r="N32" s="3">
        <f t="shared" si="24"/>
        <v>237.22</v>
      </c>
      <c r="O32" s="3">
        <f t="shared" si="24"/>
        <v>241.29</v>
      </c>
      <c r="P32" s="3">
        <f t="shared" si="24"/>
        <v>266.08999999999997</v>
      </c>
      <c r="Q32" s="3">
        <f t="shared" si="24"/>
        <v>1266.93</v>
      </c>
      <c r="R32" s="3">
        <f t="shared" si="24"/>
        <v>1233.3699999999999</v>
      </c>
      <c r="S32" s="3">
        <f t="shared" si="24"/>
        <v>586.89</v>
      </c>
      <c r="T32" s="3">
        <f t="shared" si="24"/>
        <v>518.87</v>
      </c>
      <c r="U32" s="3">
        <f t="shared" si="24"/>
        <v>469.55</v>
      </c>
      <c r="V32" s="3">
        <f t="shared" si="24"/>
        <v>442.74</v>
      </c>
      <c r="W32" s="3">
        <f t="shared" si="24"/>
        <v>353.21</v>
      </c>
      <c r="X32" s="3">
        <f t="shared" si="24"/>
        <v>269.83999999999997</v>
      </c>
      <c r="Y32" s="3">
        <f t="shared" si="24"/>
        <v>188.63</v>
      </c>
      <c r="Z32" s="3">
        <f t="shared" si="24"/>
        <v>164.23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0.35</v>
      </c>
      <c r="J33" s="3">
        <f t="shared" si="25"/>
        <v>0.6</v>
      </c>
      <c r="K33" s="3">
        <f t="shared" si="25"/>
        <v>1.0900000000000001</v>
      </c>
      <c r="L33" s="3">
        <f t="shared" si="25"/>
        <v>1.2</v>
      </c>
      <c r="M33" s="3">
        <f t="shared" si="25"/>
        <v>1.42</v>
      </c>
      <c r="N33" s="3">
        <f t="shared" si="25"/>
        <v>1.46</v>
      </c>
      <c r="O33" s="3">
        <f t="shared" si="25"/>
        <v>1.4</v>
      </c>
      <c r="P33" s="3">
        <f t="shared" si="25"/>
        <v>1.19</v>
      </c>
      <c r="Q33" s="3">
        <f t="shared" si="25"/>
        <v>0.77</v>
      </c>
      <c r="R33" s="3">
        <f t="shared" si="25"/>
        <v>0.34</v>
      </c>
      <c r="S33" s="3">
        <f t="shared" si="25"/>
        <v>0.56000000000000005</v>
      </c>
      <c r="T33" s="3">
        <f t="shared" si="25"/>
        <v>0.76</v>
      </c>
      <c r="U33" s="3">
        <f t="shared" si="25"/>
        <v>1</v>
      </c>
      <c r="V33" s="3">
        <f t="shared" si="25"/>
        <v>0.89</v>
      </c>
      <c r="W33" s="3">
        <f t="shared" si="25"/>
        <v>0.85</v>
      </c>
      <c r="X33" s="3">
        <f t="shared" si="25"/>
        <v>1.04</v>
      </c>
      <c r="Y33" s="3">
        <f t="shared" si="25"/>
        <v>0.5</v>
      </c>
      <c r="Z33" s="3">
        <f t="shared" si="25"/>
        <v>0.85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-19.329999999999998</v>
      </c>
      <c r="H34" s="3">
        <f>IFERROR(INDEX(D34:G34,COUNT(D34:G34)),"")</f>
        <v>-19.329999999999998</v>
      </c>
      <c r="I34" s="3">
        <f t="shared" ref="I34:Z34" si="26">IFERROR(INDEX(I51:I500,MATCH($C$34,$C$51:$C$500,0)),"")</f>
        <v>7.31</v>
      </c>
      <c r="J34" s="3">
        <f t="shared" si="26"/>
        <v>14.14</v>
      </c>
      <c r="K34" s="3">
        <f t="shared" si="26"/>
        <v>32.86</v>
      </c>
      <c r="L34" s="3">
        <f t="shared" si="26"/>
        <v>2307.69</v>
      </c>
      <c r="M34" s="3">
        <f t="shared" si="26"/>
        <v>44.08</v>
      </c>
      <c r="N34" s="3">
        <f t="shared" si="26"/>
        <v>437.97</v>
      </c>
      <c r="O34" s="3">
        <f t="shared" si="26"/>
        <v>20.93</v>
      </c>
      <c r="P34" s="3">
        <f t="shared" si="26"/>
        <v>23.39</v>
      </c>
      <c r="Q34" s="3">
        <f t="shared" si="26"/>
        <v>12.99</v>
      </c>
      <c r="R34" s="3">
        <f t="shared" si="26"/>
        <v>4.38</v>
      </c>
      <c r="S34" s="3">
        <f t="shared" si="26"/>
        <v>4.25</v>
      </c>
      <c r="T34" s="3">
        <f t="shared" si="26"/>
        <v>7.01</v>
      </c>
      <c r="U34" s="3">
        <f t="shared" si="26"/>
        <v>8.1300000000000008</v>
      </c>
      <c r="V34" s="3">
        <f t="shared" si="26"/>
        <v>4.41</v>
      </c>
      <c r="W34" s="3">
        <f t="shared" si="26"/>
        <v>3.47</v>
      </c>
      <c r="X34" s="3">
        <f t="shared" si="26"/>
        <v>3.43</v>
      </c>
      <c r="Y34" s="3">
        <f t="shared" si="26"/>
        <v>5.23</v>
      </c>
      <c r="Z34" s="3">
        <f t="shared" si="26"/>
        <v>-7.8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0.41</v>
      </c>
      <c r="H35" s="3">
        <f>IFERROR(INDEX(D35:G35,COUNT(D35:G35)),"")</f>
        <v>0.41</v>
      </c>
      <c r="I35" s="3">
        <f t="shared" ref="I35:Z35" si="27">IFERROR(INDEX(I51:I500,MATCH($C$35,$C$51:$C$500,0)),"")</f>
        <v>0.1</v>
      </c>
      <c r="J35" s="3">
        <f t="shared" si="27"/>
        <v>0.18</v>
      </c>
      <c r="K35" s="3">
        <f t="shared" si="27"/>
        <v>0.35</v>
      </c>
      <c r="L35" s="3">
        <f t="shared" si="27"/>
        <v>0.43</v>
      </c>
      <c r="M35" s="3">
        <f t="shared" si="27"/>
        <v>0.51</v>
      </c>
      <c r="N35" s="3">
        <f t="shared" si="27"/>
        <v>0.56000000000000005</v>
      </c>
      <c r="O35" s="3">
        <f t="shared" si="27"/>
        <v>0.46</v>
      </c>
      <c r="P35" s="3">
        <f t="shared" si="27"/>
        <v>0.43</v>
      </c>
      <c r="Q35" s="3">
        <f t="shared" si="27"/>
        <v>0.35</v>
      </c>
      <c r="R35" s="3">
        <f t="shared" si="27"/>
        <v>0.14000000000000001</v>
      </c>
      <c r="S35" s="3">
        <f t="shared" si="27"/>
        <v>0.13</v>
      </c>
      <c r="T35" s="3">
        <f t="shared" si="27"/>
        <v>0.2</v>
      </c>
      <c r="U35" s="3">
        <f t="shared" si="27"/>
        <v>0.23</v>
      </c>
      <c r="V35" s="3">
        <f t="shared" si="27"/>
        <v>0.21</v>
      </c>
      <c r="W35" s="3">
        <f t="shared" si="27"/>
        <v>0.19</v>
      </c>
      <c r="X35" s="3">
        <f t="shared" si="27"/>
        <v>0.2</v>
      </c>
      <c r="Y35" s="3">
        <f t="shared" si="27"/>
        <v>0.08</v>
      </c>
      <c r="Z35" s="3">
        <f t="shared" si="27"/>
        <v>0.1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-0.11119999999999999</v>
      </c>
      <c r="I36" s="4">
        <f t="shared" si="28"/>
        <v>0.1507</v>
      </c>
      <c r="J36" s="4">
        <f t="shared" si="28"/>
        <v>0.26190000000000002</v>
      </c>
      <c r="K36" s="4">
        <f t="shared" si="28"/>
        <v>0.58660000000000001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0.3095</v>
      </c>
      <c r="P36" s="4">
        <f t="shared" si="28"/>
        <v>0.37</v>
      </c>
      <c r="Q36" s="4">
        <f t="shared" si="28"/>
        <v>0.33490000000000003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</v>
      </c>
      <c r="I37" s="3">
        <f t="shared" si="29"/>
        <v>2</v>
      </c>
      <c r="J37" s="3">
        <f t="shared" si="29"/>
        <v>3</v>
      </c>
      <c r="K37" s="3">
        <f t="shared" si="29"/>
        <v>5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5</v>
      </c>
      <c r="P37" s="3">
        <f t="shared" si="29"/>
        <v>5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336757756640</v>
      </c>
      <c r="E51" s="5">
        <v>456788898961</v>
      </c>
      <c r="F51" s="5">
        <v>305251459591</v>
      </c>
      <c r="G51" s="5">
        <v>355076488691</v>
      </c>
      <c r="I51" s="5">
        <v>1496503517434</v>
      </c>
      <c r="J51" s="5">
        <v>1434109952734</v>
      </c>
      <c r="K51" s="5">
        <v>1267990712443</v>
      </c>
      <c r="L51" s="5">
        <v>1109283319347</v>
      </c>
      <c r="M51" s="5">
        <v>1110431789918</v>
      </c>
      <c r="N51" s="5">
        <v>984347363283</v>
      </c>
      <c r="O51" s="5">
        <v>1187269670295</v>
      </c>
      <c r="P51" s="5">
        <v>1176679314139</v>
      </c>
      <c r="Q51" s="5">
        <v>884588704411</v>
      </c>
      <c r="R51" s="5">
        <v>942776150083</v>
      </c>
      <c r="S51" s="5">
        <v>837433083193</v>
      </c>
      <c r="T51" s="5">
        <v>631523900384</v>
      </c>
      <c r="U51" s="5">
        <v>657525519639</v>
      </c>
      <c r="V51" s="5">
        <v>598109147815</v>
      </c>
      <c r="W51" s="5">
        <v>518236803981</v>
      </c>
      <c r="X51" s="5">
        <v>448318183872</v>
      </c>
      <c r="Y51" s="5">
        <v>381641832749</v>
      </c>
      <c r="Z51" s="5">
        <v>446889819996</v>
      </c>
    </row>
    <row r="52" spans="2:26" ht="15.5" x14ac:dyDescent="0.35">
      <c r="C52" t="s">
        <v>85</v>
      </c>
      <c r="D52" s="5">
        <v>-254693119520</v>
      </c>
      <c r="E52" s="5">
        <v>-347727269252</v>
      </c>
      <c r="F52" s="5">
        <v>-219932826905</v>
      </c>
      <c r="G52" s="5">
        <v>-265309385647</v>
      </c>
      <c r="I52" s="5">
        <v>-1119503955130</v>
      </c>
      <c r="J52" s="5">
        <v>-1060233556331</v>
      </c>
      <c r="K52" s="5">
        <v>-952862253069</v>
      </c>
      <c r="L52" s="5">
        <v>-822703315299</v>
      </c>
      <c r="M52" s="5">
        <v>-837066396674</v>
      </c>
      <c r="N52" s="5">
        <v>-745766889459</v>
      </c>
      <c r="O52" s="5">
        <v>-891846999972</v>
      </c>
      <c r="P52" s="5">
        <v>-947170542507</v>
      </c>
      <c r="Q52" s="5">
        <v>-677966511966</v>
      </c>
      <c r="R52" s="5">
        <v>-736346426676</v>
      </c>
      <c r="S52" s="5">
        <v>-652296366105</v>
      </c>
      <c r="T52" s="5">
        <v>-470916431964</v>
      </c>
      <c r="U52" s="5">
        <v>-501653987062</v>
      </c>
      <c r="V52" s="5">
        <v>-444141757568</v>
      </c>
      <c r="W52" s="5">
        <v>-388957499205</v>
      </c>
      <c r="X52" s="5">
        <v>-332809197682</v>
      </c>
      <c r="Y52" s="5">
        <v>-295922985275</v>
      </c>
      <c r="Z52" s="5">
        <v>-363074985839</v>
      </c>
    </row>
    <row r="53" spans="2:26" ht="15.5" x14ac:dyDescent="0.35">
      <c r="C53" t="s">
        <v>96</v>
      </c>
    </row>
    <row r="54" spans="2:26" ht="15.5" x14ac:dyDescent="0.35">
      <c r="C54" t="s">
        <v>86</v>
      </c>
      <c r="D54" s="5">
        <v>82064637120</v>
      </c>
      <c r="E54" s="5">
        <v>109061629709</v>
      </c>
      <c r="F54" s="5">
        <v>85318632686</v>
      </c>
      <c r="G54" s="5">
        <v>89767103044</v>
      </c>
      <c r="I54" s="5">
        <v>376999562304</v>
      </c>
      <c r="J54" s="5">
        <v>373876396403</v>
      </c>
      <c r="K54" s="5">
        <v>315128459374</v>
      </c>
      <c r="L54" s="5">
        <v>286580004048</v>
      </c>
      <c r="M54" s="5">
        <v>273365393244</v>
      </c>
      <c r="N54" s="5">
        <v>238580473824</v>
      </c>
      <c r="O54" s="5">
        <v>295422670323</v>
      </c>
      <c r="P54" s="5">
        <v>229508771632</v>
      </c>
      <c r="Q54" s="5">
        <v>206622192445</v>
      </c>
      <c r="R54" s="5">
        <v>206429723407</v>
      </c>
      <c r="S54" s="5">
        <v>185136717088</v>
      </c>
      <c r="T54" s="5">
        <v>160607468420</v>
      </c>
      <c r="U54" s="5">
        <v>155871532577</v>
      </c>
      <c r="V54" s="5">
        <v>153967390247</v>
      </c>
      <c r="W54" s="5">
        <v>129279304776</v>
      </c>
      <c r="X54" s="5">
        <v>115508986190</v>
      </c>
      <c r="Y54" s="5">
        <v>85718847474</v>
      </c>
      <c r="Z54" s="5">
        <v>83814834157</v>
      </c>
    </row>
    <row r="55" spans="2:26" ht="15.5" x14ac:dyDescent="0.35">
      <c r="C55" t="s">
        <v>87</v>
      </c>
      <c r="D55" s="5">
        <v>-73799710710</v>
      </c>
      <c r="E55" s="5">
        <v>-79903760166</v>
      </c>
      <c r="F55" s="5">
        <v>-81441138180</v>
      </c>
      <c r="G55" s="5">
        <v>-77114018648</v>
      </c>
      <c r="I55" s="5">
        <v>-315958915749</v>
      </c>
      <c r="J55" s="5">
        <v>-294905818984</v>
      </c>
      <c r="K55" s="5">
        <v>-259807062485</v>
      </c>
      <c r="L55" s="5">
        <v>-236606007619</v>
      </c>
      <c r="M55" s="5">
        <v>-223632767004</v>
      </c>
      <c r="N55" s="5">
        <v>-199519075943</v>
      </c>
      <c r="O55" s="5">
        <v>-224703877674</v>
      </c>
      <c r="P55" s="5">
        <v>-174558313184</v>
      </c>
      <c r="Q55" s="5">
        <v>-151398320006</v>
      </c>
      <c r="R55" s="5">
        <v>-139511016905</v>
      </c>
      <c r="S55" s="5">
        <v>-123079663241</v>
      </c>
      <c r="T55" s="5">
        <v>-113896085625</v>
      </c>
      <c r="U55" s="5">
        <v>-111039380015</v>
      </c>
      <c r="V55" s="5">
        <v>-95071579815</v>
      </c>
      <c r="W55" s="5">
        <v>-76258502511</v>
      </c>
      <c r="X55" s="5">
        <v>-61604842282</v>
      </c>
      <c r="Y55" s="5">
        <v>-49349626560</v>
      </c>
      <c r="Z55" s="5">
        <v>-57431573759</v>
      </c>
    </row>
    <row r="56" spans="2:26" ht="15.5" x14ac:dyDescent="0.35">
      <c r="C56" t="s">
        <v>89</v>
      </c>
      <c r="D56" s="5">
        <v>-38759416135</v>
      </c>
      <c r="E56" s="5">
        <v>-41659096826</v>
      </c>
      <c r="F56" s="5">
        <v>-41836502076</v>
      </c>
      <c r="G56" s="5">
        <v>-39148959055</v>
      </c>
      <c r="I56" s="5">
        <v>-164690555011</v>
      </c>
      <c r="J56" s="5">
        <v>-157146375530</v>
      </c>
      <c r="K56" s="5">
        <v>-129230791944</v>
      </c>
      <c r="L56" s="5">
        <v>-120755006275</v>
      </c>
      <c r="M56" s="5">
        <v>-102626920384</v>
      </c>
      <c r="N56" s="5">
        <v>-89502036723</v>
      </c>
      <c r="O56" s="5">
        <v>-102004300872</v>
      </c>
      <c r="P56" s="5">
        <v>-71543613482</v>
      </c>
      <c r="Q56" s="5">
        <v>-74209305477</v>
      </c>
      <c r="R56" s="5">
        <v>-65922571764</v>
      </c>
      <c r="S56" s="5">
        <v>-58656589835</v>
      </c>
      <c r="T56" s="5">
        <v>-51883323477</v>
      </c>
      <c r="U56" s="5">
        <v>-50207657274</v>
      </c>
      <c r="V56" s="5">
        <v>-42988941561</v>
      </c>
      <c r="W56" s="5">
        <v>-34027296950</v>
      </c>
      <c r="X56" s="5">
        <v>-26659639341</v>
      </c>
      <c r="Y56" s="5">
        <v>-19662054801</v>
      </c>
      <c r="Z56" s="5">
        <v>-24034954793</v>
      </c>
    </row>
    <row r="57" spans="2:26" ht="15.5" x14ac:dyDescent="0.35">
      <c r="C57" t="s">
        <v>88</v>
      </c>
      <c r="D57" s="5">
        <v>-30926629750</v>
      </c>
      <c r="E57" s="5">
        <v>-32065909499</v>
      </c>
      <c r="F57" s="5">
        <v>-36245290772</v>
      </c>
      <c r="G57" s="5">
        <v>-32799507440</v>
      </c>
      <c r="I57" s="5">
        <v>-131400628213</v>
      </c>
      <c r="J57" s="5">
        <v>-121063251254</v>
      </c>
      <c r="K57" s="5">
        <v>-115511436006</v>
      </c>
      <c r="L57" s="5">
        <v>-102958319990</v>
      </c>
      <c r="M57" s="5">
        <v>-100723154064</v>
      </c>
      <c r="N57" s="5">
        <v>-95964998695</v>
      </c>
      <c r="O57" s="5">
        <v>-105116481079</v>
      </c>
      <c r="P57" s="5">
        <v>-83320967011</v>
      </c>
      <c r="Q57" s="5">
        <v>-77189014529</v>
      </c>
      <c r="R57" s="5">
        <v>-73588445141</v>
      </c>
      <c r="S57" s="5">
        <v>-64423073406</v>
      </c>
      <c r="T57" s="5">
        <v>-62012762148</v>
      </c>
      <c r="U57" s="5">
        <v>-60831722741</v>
      </c>
      <c r="V57" s="5">
        <v>-52082638254</v>
      </c>
      <c r="W57" s="5">
        <v>-42231205561</v>
      </c>
      <c r="X57" s="5">
        <v>-34945202941</v>
      </c>
      <c r="Y57" s="5">
        <v>-29687571759</v>
      </c>
      <c r="Z57" s="5">
        <v>-33396618966</v>
      </c>
    </row>
    <row r="58" spans="2:26" ht="15.5" x14ac:dyDescent="0.35">
      <c r="C58" t="s">
        <v>402</v>
      </c>
      <c r="Q58" s="5">
        <v>-15090838804</v>
      </c>
      <c r="R58" s="5">
        <v>-17588378212</v>
      </c>
      <c r="S58" s="5">
        <v>-14507826186</v>
      </c>
      <c r="T58" s="5">
        <v>-7948827936</v>
      </c>
      <c r="U58" s="5">
        <v>-10431751132</v>
      </c>
      <c r="V58" s="5">
        <v>-11191211561</v>
      </c>
      <c r="W58" s="5">
        <v>-7669104600</v>
      </c>
      <c r="X58" s="5">
        <v>-8698806160</v>
      </c>
      <c r="Y58" s="5">
        <v>-5403603665</v>
      </c>
      <c r="Z58" s="5">
        <v>-4400266300</v>
      </c>
    </row>
    <row r="59" spans="2:26" ht="15.5" x14ac:dyDescent="0.35">
      <c r="C59" t="s">
        <v>90</v>
      </c>
      <c r="D59" s="5">
        <v>8264926410</v>
      </c>
      <c r="E59" s="5">
        <v>29157869543</v>
      </c>
      <c r="F59" s="5">
        <v>3877494506</v>
      </c>
      <c r="G59" s="5">
        <v>12653084396</v>
      </c>
      <c r="I59" s="5">
        <v>61040646555</v>
      </c>
      <c r="J59" s="5">
        <v>78970577419</v>
      </c>
      <c r="K59" s="5">
        <v>55321396889</v>
      </c>
      <c r="L59" s="5">
        <v>49973996429</v>
      </c>
      <c r="M59" s="5">
        <v>49732626240</v>
      </c>
      <c r="N59" s="5">
        <v>39061397881</v>
      </c>
      <c r="O59" s="5">
        <v>70718792649</v>
      </c>
      <c r="P59" s="5">
        <v>54950458448</v>
      </c>
      <c r="Q59" s="5">
        <v>55223872439</v>
      </c>
      <c r="R59" s="5">
        <v>66918706502</v>
      </c>
      <c r="S59" s="5">
        <v>62057053847</v>
      </c>
      <c r="T59" s="5">
        <v>46711382795</v>
      </c>
      <c r="U59" s="5">
        <v>44832152562</v>
      </c>
      <c r="V59" s="5">
        <v>58895810432</v>
      </c>
      <c r="W59" s="5">
        <v>53020802265</v>
      </c>
      <c r="X59" s="5">
        <v>53904143908</v>
      </c>
      <c r="Y59" s="5">
        <v>36369220914</v>
      </c>
      <c r="Z59" s="5">
        <v>26383260398</v>
      </c>
    </row>
    <row r="60" spans="2:26" ht="15.5" x14ac:dyDescent="0.35">
      <c r="C60" t="s">
        <v>91</v>
      </c>
      <c r="D60" s="5">
        <v>-14987806979</v>
      </c>
      <c r="E60" s="5">
        <v>-11372446434</v>
      </c>
      <c r="F60" s="5">
        <v>-11091434567</v>
      </c>
      <c r="G60" s="5">
        <v>-515618595</v>
      </c>
      <c r="I60" s="5">
        <v>-34086438940</v>
      </c>
      <c r="J60" s="5">
        <v>-44313977558</v>
      </c>
      <c r="K60" s="5">
        <v>-26140398633</v>
      </c>
      <c r="L60" s="5">
        <v>-37743524770</v>
      </c>
      <c r="M60" s="5">
        <v>-32732145452</v>
      </c>
      <c r="N60" s="5">
        <v>-28158692470</v>
      </c>
      <c r="O60" s="5">
        <v>-29334868035</v>
      </c>
      <c r="P60" s="5">
        <v>-23126952375</v>
      </c>
      <c r="Q60" s="5">
        <v>-13094339773</v>
      </c>
      <c r="R60" s="5">
        <v>-13972615182</v>
      </c>
      <c r="S60" s="5">
        <v>-16890916506</v>
      </c>
      <c r="T60" s="5">
        <v>-14507446578</v>
      </c>
      <c r="U60" s="5">
        <v>-11438407552</v>
      </c>
      <c r="V60" s="5">
        <v>-14504980462</v>
      </c>
      <c r="W60" s="5">
        <v>-12876249298</v>
      </c>
      <c r="X60" s="5">
        <v>-14876146937</v>
      </c>
      <c r="Y60" s="5">
        <v>-22519402677</v>
      </c>
      <c r="Z60" s="5">
        <v>-24512736453</v>
      </c>
    </row>
    <row r="61" spans="2:26" ht="15.5" x14ac:dyDescent="0.35">
      <c r="C61" t="s">
        <v>403</v>
      </c>
      <c r="U61" s="5">
        <v>623018335</v>
      </c>
      <c r="V61" s="5">
        <v>177865750</v>
      </c>
      <c r="W61" s="5">
        <v>860047839</v>
      </c>
    </row>
    <row r="62" spans="2:26" ht="15.5" x14ac:dyDescent="0.35">
      <c r="C62" t="s">
        <v>92</v>
      </c>
      <c r="D62" s="5">
        <v>160017622</v>
      </c>
      <c r="E62" s="5">
        <v>103950827</v>
      </c>
      <c r="F62" s="5">
        <v>85996789</v>
      </c>
      <c r="G62" s="5">
        <v>88166712</v>
      </c>
      <c r="I62" s="5">
        <v>453272934</v>
      </c>
      <c r="J62" s="5">
        <v>627083527</v>
      </c>
      <c r="K62" s="5">
        <v>352387848</v>
      </c>
      <c r="L62" s="5">
        <v>560186241</v>
      </c>
      <c r="M62" s="5">
        <v>914922865</v>
      </c>
      <c r="N62" s="5">
        <v>1421260848</v>
      </c>
      <c r="O62" s="5">
        <v>1995018217</v>
      </c>
      <c r="P62" s="5">
        <v>138663156</v>
      </c>
      <c r="Q62" s="5">
        <v>148054239</v>
      </c>
      <c r="R62" s="5">
        <v>140545024</v>
      </c>
      <c r="S62" s="5">
        <v>112393536</v>
      </c>
      <c r="T62" s="5">
        <v>2523753170</v>
      </c>
    </row>
    <row r="63" spans="2:26" ht="15.5" x14ac:dyDescent="0.35">
      <c r="C63" t="s">
        <v>26</v>
      </c>
      <c r="D63" s="5">
        <v>-10270485968</v>
      </c>
      <c r="E63" s="5">
        <v>-9298676501</v>
      </c>
      <c r="F63" s="5">
        <v>-9303242735</v>
      </c>
      <c r="G63" s="5">
        <v>-8648451071</v>
      </c>
      <c r="I63" s="5">
        <v>-37016981515</v>
      </c>
      <c r="J63" s="5">
        <v>-41660507748</v>
      </c>
      <c r="K63" s="5">
        <v>-35241506847</v>
      </c>
      <c r="L63" s="5">
        <v>-38333450469</v>
      </c>
      <c r="M63" s="5">
        <v>-35819100907</v>
      </c>
      <c r="N63" s="5">
        <v>-33007072160</v>
      </c>
      <c r="O63" s="5">
        <v>-39287052761</v>
      </c>
      <c r="P63" s="5">
        <v>-25974020819</v>
      </c>
      <c r="Q63" s="5">
        <v>-19590199419</v>
      </c>
      <c r="R63" s="5">
        <v>-13004606053</v>
      </c>
      <c r="S63" s="5">
        <v>-12567694137</v>
      </c>
      <c r="T63" s="5">
        <v>-12686879165</v>
      </c>
      <c r="U63" s="5">
        <v>-7172621570</v>
      </c>
      <c r="V63" s="5">
        <v>-7907625282</v>
      </c>
      <c r="W63" s="5">
        <v>-7846044233</v>
      </c>
      <c r="X63" s="5">
        <v>-10066766255</v>
      </c>
      <c r="Y63" s="5">
        <v>-14410503466</v>
      </c>
      <c r="Z63" s="5">
        <v>-14900295193</v>
      </c>
    </row>
    <row r="64" spans="2:26" ht="15.5" x14ac:dyDescent="0.35">
      <c r="C64" t="s">
        <v>94</v>
      </c>
      <c r="U64" s="5">
        <v>-4713991988</v>
      </c>
      <c r="V64" s="5">
        <v>-2190473621</v>
      </c>
      <c r="W64" s="5">
        <v>-1188076426</v>
      </c>
      <c r="X64" s="5">
        <v>774686962</v>
      </c>
      <c r="Y64" s="5">
        <v>1140230106</v>
      </c>
      <c r="Z64" s="5">
        <v>-8493820197</v>
      </c>
    </row>
    <row r="65" spans="3:26" ht="15.5" x14ac:dyDescent="0.35">
      <c r="C65" t="s">
        <v>509</v>
      </c>
      <c r="T65" s="5">
        <v>-8454752143</v>
      </c>
    </row>
    <row r="66" spans="3:26" ht="15.5" x14ac:dyDescent="0.35">
      <c r="C66" t="s">
        <v>2530</v>
      </c>
      <c r="U66" s="5">
        <v>754296892</v>
      </c>
    </row>
    <row r="67" spans="3:26" ht="15.5" x14ac:dyDescent="0.35">
      <c r="C67" t="s">
        <v>97</v>
      </c>
      <c r="D67" s="5">
        <v>1194769</v>
      </c>
      <c r="E67" s="5">
        <v>42671894</v>
      </c>
      <c r="F67" s="5">
        <v>93334913</v>
      </c>
      <c r="G67" s="5">
        <v>50330589</v>
      </c>
      <c r="I67" s="5">
        <v>264554260</v>
      </c>
      <c r="J67" s="5">
        <v>825535814</v>
      </c>
      <c r="K67" s="5">
        <v>725102603</v>
      </c>
      <c r="L67" s="5">
        <v>493383874</v>
      </c>
      <c r="M67" s="5">
        <v>304449098</v>
      </c>
      <c r="N67" s="5">
        <v>336912204</v>
      </c>
      <c r="O67" s="5">
        <v>6057570548</v>
      </c>
      <c r="P67" s="5">
        <v>4352616</v>
      </c>
      <c r="Q67" s="5">
        <v>8777362</v>
      </c>
      <c r="R67" s="5">
        <v>31239220</v>
      </c>
      <c r="S67" s="5">
        <v>52007413</v>
      </c>
      <c r="T67" s="5">
        <v>37820501</v>
      </c>
      <c r="U67" s="5">
        <v>44241782</v>
      </c>
      <c r="V67" s="5">
        <v>93835233</v>
      </c>
      <c r="W67" s="5">
        <v>26728334</v>
      </c>
    </row>
    <row r="68" spans="3:26" ht="15.5" x14ac:dyDescent="0.35">
      <c r="C68" t="s">
        <v>98</v>
      </c>
      <c r="D68" s="5">
        <v>-14987806979</v>
      </c>
      <c r="E68" s="5">
        <v>-11372446434</v>
      </c>
      <c r="F68" s="5">
        <v>-11091434567</v>
      </c>
      <c r="G68" s="5">
        <v>-515618595</v>
      </c>
      <c r="I68" s="5">
        <v>-34086438940</v>
      </c>
      <c r="J68" s="5">
        <v>-44313977558</v>
      </c>
      <c r="K68" s="5">
        <v>-26140398633</v>
      </c>
      <c r="L68" s="5">
        <v>-37743524770</v>
      </c>
      <c r="M68" s="5">
        <v>-32732145452</v>
      </c>
      <c r="N68" s="5">
        <v>-28158692470</v>
      </c>
      <c r="O68" s="5">
        <v>-29334868035</v>
      </c>
      <c r="P68" s="5">
        <v>-23126952375</v>
      </c>
      <c r="Q68" s="5">
        <v>-13094339773</v>
      </c>
      <c r="R68" s="5">
        <v>-13972615182</v>
      </c>
      <c r="S68" s="5">
        <v>-16890916506</v>
      </c>
      <c r="T68" s="5">
        <v>-14507446578</v>
      </c>
      <c r="U68" s="5">
        <v>-11438407552</v>
      </c>
      <c r="V68" s="5">
        <v>-14504980462</v>
      </c>
      <c r="W68" s="5">
        <v>-12876249298</v>
      </c>
      <c r="X68" s="5">
        <v>-14876146937</v>
      </c>
      <c r="Y68" s="5">
        <v>-22519402677</v>
      </c>
      <c r="Z68" s="5">
        <v>-24512736453</v>
      </c>
    </row>
    <row r="69" spans="3:26" ht="15.5" x14ac:dyDescent="0.35">
      <c r="C69" t="s">
        <v>28</v>
      </c>
      <c r="D69" s="5">
        <v>-6722880569</v>
      </c>
      <c r="E69" s="5">
        <v>17785423109</v>
      </c>
      <c r="F69" s="5">
        <v>-7213940061</v>
      </c>
      <c r="G69" s="5">
        <v>12137465801</v>
      </c>
      <c r="I69" s="5">
        <v>26954207615</v>
      </c>
      <c r="J69" s="5">
        <v>34656599861</v>
      </c>
      <c r="K69" s="5">
        <v>29180998256</v>
      </c>
      <c r="L69" s="5">
        <v>12230471659</v>
      </c>
      <c r="M69" s="5">
        <v>17000480788</v>
      </c>
      <c r="N69" s="5">
        <v>10902705411</v>
      </c>
      <c r="O69" s="5">
        <v>41383924614</v>
      </c>
      <c r="P69" s="5">
        <v>31823506073</v>
      </c>
      <c r="Q69" s="5">
        <v>42129532666</v>
      </c>
      <c r="R69" s="5">
        <v>52946091320</v>
      </c>
      <c r="S69" s="5">
        <v>45166137341</v>
      </c>
      <c r="T69" s="5">
        <v>32203936217</v>
      </c>
      <c r="U69" s="5">
        <v>33393745010</v>
      </c>
      <c r="V69" s="5">
        <v>44390829970</v>
      </c>
      <c r="W69" s="5">
        <v>40144552967</v>
      </c>
      <c r="X69" s="5">
        <v>39027996971</v>
      </c>
      <c r="Y69" s="5">
        <v>13849818237</v>
      </c>
      <c r="Z69" s="5">
        <v>1870523945</v>
      </c>
    </row>
    <row r="70" spans="3:26" ht="15.5" x14ac:dyDescent="0.35">
      <c r="C70" t="s">
        <v>27</v>
      </c>
      <c r="D70" s="5">
        <v>-466209744</v>
      </c>
      <c r="E70" s="5">
        <v>-1564056414</v>
      </c>
      <c r="F70" s="5">
        <v>-1543301867</v>
      </c>
      <c r="G70" s="5">
        <v>-789258800</v>
      </c>
      <c r="I70" s="5">
        <v>-5439732630</v>
      </c>
      <c r="J70" s="5">
        <v>-15567129952</v>
      </c>
      <c r="K70" s="5">
        <v>-14747655430</v>
      </c>
      <c r="L70" s="5">
        <v>-11532388436</v>
      </c>
      <c r="M70" s="5">
        <v>-3860445204</v>
      </c>
      <c r="N70" s="5">
        <v>-9302921992</v>
      </c>
      <c r="O70" s="5">
        <v>-9250909950</v>
      </c>
      <c r="P70" s="5">
        <v>-10204993370</v>
      </c>
      <c r="Q70" s="5">
        <v>-18223582196</v>
      </c>
      <c r="R70" s="5">
        <v>-22219469270</v>
      </c>
      <c r="S70" s="5">
        <v>-20244070747</v>
      </c>
      <c r="T70" s="5">
        <v>-14144390062</v>
      </c>
      <c r="U70" s="5">
        <v>-14850839686</v>
      </c>
      <c r="V70" s="5">
        <v>-15647534520</v>
      </c>
      <c r="W70" s="5">
        <v>-12479441075</v>
      </c>
      <c r="X70" s="5">
        <v>-12883286178</v>
      </c>
      <c r="Y70" s="5">
        <v>-8037124316</v>
      </c>
      <c r="Z70" s="5">
        <v>-7617662266</v>
      </c>
    </row>
    <row r="71" spans="3:26" ht="15.5" x14ac:dyDescent="0.35">
      <c r="C71" t="s">
        <v>405</v>
      </c>
      <c r="D71" s="5">
        <v>-1455971000</v>
      </c>
      <c r="E71" s="5">
        <v>-1167934020</v>
      </c>
      <c r="F71" s="5">
        <v>-1960633400</v>
      </c>
      <c r="G71" s="5">
        <v>-1059334980</v>
      </c>
      <c r="I71" s="5">
        <v>-5843970660</v>
      </c>
      <c r="J71" s="5">
        <v>-15377524360</v>
      </c>
      <c r="K71" s="5">
        <v>-15249560700</v>
      </c>
      <c r="L71" s="5">
        <v>-10927351820</v>
      </c>
      <c r="M71" s="5">
        <v>-6552435120</v>
      </c>
      <c r="N71" s="5">
        <v>-6663182900</v>
      </c>
      <c r="O71" s="5">
        <v>-10351823000</v>
      </c>
      <c r="P71" s="5">
        <v>-7970143000</v>
      </c>
      <c r="Q71" s="5">
        <v>-3119176000</v>
      </c>
      <c r="R71" s="5">
        <v>-5324923750</v>
      </c>
      <c r="S71" s="5">
        <v>-6598330000</v>
      </c>
      <c r="T71" s="5">
        <v>-6791929750</v>
      </c>
      <c r="U71" s="5">
        <v>-5283593250</v>
      </c>
      <c r="V71" s="5">
        <v>-4669383500</v>
      </c>
      <c r="W71" s="5">
        <v>-4266131500</v>
      </c>
      <c r="X71" s="5">
        <v>-2704183250</v>
      </c>
      <c r="Y71" s="5">
        <v>-1762017972</v>
      </c>
      <c r="Z71" s="5">
        <v>-2295770400</v>
      </c>
    </row>
    <row r="72" spans="3:26" ht="15.5" x14ac:dyDescent="0.35">
      <c r="C72" t="s">
        <v>406</v>
      </c>
      <c r="D72" s="5">
        <v>989761256</v>
      </c>
      <c r="E72" s="5">
        <v>-396122394</v>
      </c>
      <c r="F72" s="5">
        <v>417331533</v>
      </c>
      <c r="G72" s="5">
        <v>270076180</v>
      </c>
      <c r="I72" s="5">
        <v>404238030</v>
      </c>
      <c r="J72" s="5">
        <v>-189605592</v>
      </c>
      <c r="K72" s="5">
        <v>501905270</v>
      </c>
      <c r="L72" s="5">
        <v>-605036616</v>
      </c>
      <c r="M72" s="5">
        <v>2691989916</v>
      </c>
      <c r="N72" s="5">
        <v>-2639739092</v>
      </c>
      <c r="O72" s="5">
        <v>1100913050</v>
      </c>
      <c r="P72" s="5">
        <v>-2234850370</v>
      </c>
      <c r="Q72" s="5">
        <v>-13567392</v>
      </c>
      <c r="R72" s="5">
        <v>693832692</v>
      </c>
      <c r="S72" s="5">
        <v>862085439</v>
      </c>
      <c r="T72" s="5">
        <v>596367624</v>
      </c>
      <c r="U72" s="5">
        <v>864504696</v>
      </c>
      <c r="V72" s="5">
        <v>213060541</v>
      </c>
      <c r="W72" s="5">
        <v>-544204975</v>
      </c>
      <c r="X72" s="5">
        <v>-1480296768</v>
      </c>
      <c r="Y72" s="5">
        <v>-871502679</v>
      </c>
      <c r="Z72" s="5">
        <v>-921625566</v>
      </c>
    </row>
    <row r="73" spans="3:26" ht="15.5" x14ac:dyDescent="0.35">
      <c r="C73" t="s">
        <v>407</v>
      </c>
      <c r="D73" s="5">
        <v>-466209744</v>
      </c>
      <c r="E73" s="5">
        <v>-1564056414</v>
      </c>
      <c r="F73" s="5">
        <v>-1543301867</v>
      </c>
      <c r="G73" s="5">
        <v>-789258800</v>
      </c>
      <c r="I73" s="5">
        <v>-5439732630</v>
      </c>
      <c r="J73" s="5">
        <v>-15567129952</v>
      </c>
      <c r="K73" s="5">
        <v>-14747655430</v>
      </c>
      <c r="L73" s="5">
        <v>-11532388436</v>
      </c>
      <c r="M73" s="5">
        <v>-3860445204</v>
      </c>
      <c r="N73" s="5">
        <v>-9302921992</v>
      </c>
      <c r="O73" s="5">
        <v>-9250909950</v>
      </c>
      <c r="P73" s="5">
        <v>-10204993370</v>
      </c>
      <c r="Q73" s="5">
        <v>-18223582196</v>
      </c>
      <c r="R73" s="5">
        <v>-22219469270</v>
      </c>
      <c r="S73" s="5">
        <v>-20244070747</v>
      </c>
      <c r="T73" s="5">
        <v>-14144390062</v>
      </c>
      <c r="U73" s="5">
        <v>-14850839686</v>
      </c>
      <c r="V73" s="5">
        <v>-15647534520</v>
      </c>
      <c r="W73" s="5">
        <v>-12479441075</v>
      </c>
      <c r="X73" s="5">
        <v>-12883286178</v>
      </c>
      <c r="Y73" s="5">
        <v>-8037124316</v>
      </c>
      <c r="Z73" s="5">
        <v>-7617662266</v>
      </c>
    </row>
    <row r="74" spans="3:26" ht="15.5" x14ac:dyDescent="0.35">
      <c r="C74" t="s">
        <v>99</v>
      </c>
      <c r="D74" s="5">
        <v>-7189090313</v>
      </c>
      <c r="E74" s="5">
        <v>16221366695</v>
      </c>
      <c r="F74" s="5">
        <v>-8757241928</v>
      </c>
      <c r="G74" s="5">
        <v>11348207001</v>
      </c>
      <c r="I74" s="5">
        <v>21514474985</v>
      </c>
      <c r="J74" s="5">
        <v>19089469909</v>
      </c>
      <c r="K74" s="5">
        <v>14433342826</v>
      </c>
      <c r="L74" s="5">
        <v>698083223</v>
      </c>
      <c r="M74" s="5">
        <v>13140035584</v>
      </c>
      <c r="N74" s="5">
        <v>1599783419</v>
      </c>
      <c r="O74" s="5">
        <v>32133014664</v>
      </c>
      <c r="P74" s="5">
        <v>21618512703</v>
      </c>
      <c r="Q74" s="5">
        <v>23905950470</v>
      </c>
      <c r="R74" s="5">
        <v>30726622050</v>
      </c>
      <c r="S74" s="5">
        <v>24922066594</v>
      </c>
      <c r="T74" s="5">
        <v>18059546155</v>
      </c>
      <c r="U74" s="5">
        <v>18542905324</v>
      </c>
      <c r="V74" s="5">
        <v>28743295450</v>
      </c>
      <c r="W74" s="5">
        <v>27665111892</v>
      </c>
      <c r="X74" s="5">
        <v>26144710793</v>
      </c>
      <c r="Y74" s="5">
        <v>5812693921</v>
      </c>
      <c r="Z74" s="5">
        <v>-5747138321</v>
      </c>
    </row>
    <row r="75" spans="3:26" ht="15.5" x14ac:dyDescent="0.35">
      <c r="C75" t="s">
        <v>100</v>
      </c>
      <c r="X75" s="5">
        <v>-155877363</v>
      </c>
      <c r="Y75" s="5">
        <v>-25208364</v>
      </c>
      <c r="Z75" s="5">
        <v>-23186149</v>
      </c>
    </row>
    <row r="76" spans="3:26" ht="15.5" x14ac:dyDescent="0.35">
      <c r="C76" t="s">
        <v>102</v>
      </c>
      <c r="D76" s="5">
        <v>-7189090313</v>
      </c>
      <c r="E76" s="5">
        <v>16221366695</v>
      </c>
      <c r="F76" s="5">
        <v>-8757241928</v>
      </c>
      <c r="G76" s="5">
        <v>11348207001</v>
      </c>
      <c r="I76" s="5">
        <v>21514474985</v>
      </c>
      <c r="J76" s="5">
        <v>19089469909</v>
      </c>
      <c r="K76" s="5">
        <v>14433342826</v>
      </c>
      <c r="L76" s="5">
        <v>698083223</v>
      </c>
      <c r="M76" s="5">
        <v>13140035584</v>
      </c>
      <c r="N76" s="5">
        <v>1599783419</v>
      </c>
      <c r="O76" s="5">
        <v>32133014664</v>
      </c>
      <c r="P76" s="5">
        <v>21618512703</v>
      </c>
      <c r="Q76" s="5">
        <v>23905950470</v>
      </c>
      <c r="R76" s="5">
        <v>30726622050</v>
      </c>
      <c r="S76" s="5">
        <v>24922066594</v>
      </c>
      <c r="T76" s="5">
        <v>18059546155</v>
      </c>
      <c r="U76" s="5">
        <v>18542905324</v>
      </c>
      <c r="V76" s="5">
        <v>28743295450</v>
      </c>
      <c r="W76" s="5">
        <v>27665111892</v>
      </c>
      <c r="X76" s="5">
        <v>25988833430</v>
      </c>
      <c r="Y76" s="5">
        <v>5787485557</v>
      </c>
      <c r="Z76" s="5">
        <v>-5770324470</v>
      </c>
    </row>
    <row r="77" spans="3:26" ht="15.5" x14ac:dyDescent="0.35">
      <c r="C77" t="s">
        <v>103</v>
      </c>
      <c r="D77" s="5">
        <v>-719221103</v>
      </c>
      <c r="E77" s="5">
        <v>-1220868342</v>
      </c>
      <c r="F77" s="5">
        <v>-553035604</v>
      </c>
      <c r="G77" s="5">
        <v>-554025061</v>
      </c>
      <c r="I77" s="5">
        <v>-2881792315</v>
      </c>
      <c r="J77" s="5">
        <v>14282035600</v>
      </c>
      <c r="K77" s="5">
        <v>-4087582243</v>
      </c>
      <c r="L77" s="5">
        <v>484096890</v>
      </c>
      <c r="M77" s="5">
        <v>6596529429</v>
      </c>
      <c r="N77" s="5">
        <v>3852438701</v>
      </c>
      <c r="O77" s="5">
        <v>-3885331181</v>
      </c>
      <c r="P77" s="5">
        <v>6656218488</v>
      </c>
      <c r="Q77" s="5">
        <v>-2251022015</v>
      </c>
      <c r="R77" s="5">
        <v>180672548599</v>
      </c>
      <c r="S77" s="5">
        <v>1689170153</v>
      </c>
    </row>
    <row r="78" spans="3:26" ht="15.5" x14ac:dyDescent="0.35">
      <c r="C78" t="s">
        <v>104</v>
      </c>
      <c r="D78" s="5">
        <v>-7908311416</v>
      </c>
      <c r="E78" s="5">
        <v>15000498353</v>
      </c>
      <c r="F78" s="5">
        <v>-9310277532</v>
      </c>
      <c r="G78" s="5">
        <v>10794181940</v>
      </c>
      <c r="I78" s="5">
        <v>18632682670</v>
      </c>
      <c r="J78" s="5">
        <v>33371505509</v>
      </c>
      <c r="K78" s="5">
        <v>10345760583</v>
      </c>
      <c r="L78" s="5">
        <v>1182180113</v>
      </c>
      <c r="M78" s="5">
        <v>19736565013</v>
      </c>
      <c r="N78" s="5">
        <v>5452222120</v>
      </c>
      <c r="O78" s="5">
        <v>28247683483</v>
      </c>
      <c r="P78" s="5">
        <v>28274731191</v>
      </c>
      <c r="Q78" s="5">
        <v>21654928455</v>
      </c>
      <c r="R78" s="5">
        <v>211399170649</v>
      </c>
      <c r="S78" s="5">
        <v>26611236747</v>
      </c>
      <c r="T78" s="5">
        <v>18059546155</v>
      </c>
      <c r="U78" s="5">
        <v>18542905324</v>
      </c>
      <c r="V78" s="5">
        <v>28743295450</v>
      </c>
      <c r="W78" s="5">
        <v>27665111892</v>
      </c>
      <c r="X78" s="5">
        <v>25988833430</v>
      </c>
      <c r="Y78" s="5">
        <v>5787485557</v>
      </c>
      <c r="Z78" s="5">
        <v>-5770324470</v>
      </c>
    </row>
    <row r="79" spans="3:26" ht="15.5" x14ac:dyDescent="0.35">
      <c r="C79" t="s">
        <v>105</v>
      </c>
      <c r="D79" s="5">
        <v>-7189090313</v>
      </c>
      <c r="E79" s="5">
        <v>16221366695</v>
      </c>
      <c r="F79" s="5">
        <v>-8757241928</v>
      </c>
      <c r="G79" s="5">
        <v>11348207001</v>
      </c>
      <c r="I79" s="5">
        <v>21514474985</v>
      </c>
      <c r="J79" s="5">
        <v>19089469909</v>
      </c>
      <c r="K79" s="5">
        <v>14433342826</v>
      </c>
      <c r="L79" s="5">
        <v>698083223</v>
      </c>
      <c r="M79" s="5">
        <v>13140035584</v>
      </c>
      <c r="N79" s="5">
        <v>1599783419</v>
      </c>
      <c r="O79" s="5">
        <v>32133014664</v>
      </c>
      <c r="P79" s="5">
        <v>21618512703</v>
      </c>
      <c r="Q79" s="5">
        <v>23905950470</v>
      </c>
      <c r="R79" s="5">
        <v>30726622050</v>
      </c>
      <c r="S79" s="5">
        <v>24922066594</v>
      </c>
      <c r="T79" s="5">
        <v>18059546155</v>
      </c>
      <c r="U79" s="5">
        <v>18542905324</v>
      </c>
      <c r="V79" s="5">
        <v>28743295450</v>
      </c>
      <c r="W79" s="5">
        <v>27665111892</v>
      </c>
      <c r="X79" s="5">
        <v>25988833430</v>
      </c>
      <c r="Y79" s="5">
        <v>5787485557</v>
      </c>
      <c r="Z79" s="5">
        <v>-5770324470</v>
      </c>
    </row>
    <row r="80" spans="3:26" ht="15.5" x14ac:dyDescent="0.35">
      <c r="C80" t="s">
        <v>7</v>
      </c>
      <c r="D80" s="5">
        <v>-7909506185</v>
      </c>
      <c r="E80" s="5">
        <v>14957826459</v>
      </c>
      <c r="F80" s="5">
        <v>-9403612445</v>
      </c>
      <c r="G80" s="5">
        <v>10743851351</v>
      </c>
      <c r="I80" s="5">
        <v>18368128410</v>
      </c>
      <c r="J80" s="5">
        <v>32545969695</v>
      </c>
      <c r="K80" s="5">
        <v>9620657980</v>
      </c>
      <c r="L80" s="5">
        <v>688796239</v>
      </c>
      <c r="M80" s="5">
        <v>19432115915</v>
      </c>
      <c r="N80" s="5">
        <v>5115309916</v>
      </c>
      <c r="O80" s="5">
        <v>22190112935</v>
      </c>
      <c r="P80" s="5">
        <v>28270378575</v>
      </c>
      <c r="Q80" s="5">
        <v>21646151093</v>
      </c>
      <c r="R80" s="5">
        <v>211367931429</v>
      </c>
      <c r="S80" s="5">
        <v>26559229334</v>
      </c>
      <c r="T80" s="5">
        <v>18021725654</v>
      </c>
      <c r="U80" s="5">
        <v>18498663542</v>
      </c>
      <c r="V80" s="5">
        <v>28649460217</v>
      </c>
      <c r="W80" s="5">
        <v>27638383558</v>
      </c>
    </row>
    <row r="81" spans="2:26" ht="15.5" x14ac:dyDescent="0.35">
      <c r="C81" t="s">
        <v>106</v>
      </c>
      <c r="D81" s="5">
        <v>-7189090313</v>
      </c>
      <c r="E81" s="5">
        <v>16221366695</v>
      </c>
      <c r="F81" s="5">
        <v>-8757241928</v>
      </c>
      <c r="G81" s="5">
        <v>11348207001</v>
      </c>
      <c r="I81" s="5">
        <v>21514474985</v>
      </c>
      <c r="J81" s="5">
        <v>19089469909</v>
      </c>
      <c r="K81" s="5">
        <v>14433342826</v>
      </c>
      <c r="L81" s="5">
        <v>698083223</v>
      </c>
      <c r="M81" s="5">
        <v>13140035584</v>
      </c>
      <c r="N81" s="5">
        <v>1599783419</v>
      </c>
      <c r="O81" s="5">
        <v>32133014664</v>
      </c>
      <c r="P81" s="5">
        <v>21618512703</v>
      </c>
      <c r="Q81" s="5">
        <v>23905950470</v>
      </c>
      <c r="R81" s="5">
        <v>30726622050</v>
      </c>
      <c r="S81" s="5">
        <v>24922066594</v>
      </c>
      <c r="T81" s="5">
        <v>18059546155</v>
      </c>
      <c r="U81" s="5">
        <v>18542905324</v>
      </c>
      <c r="V81" s="5">
        <v>28743295450</v>
      </c>
      <c r="W81" s="5">
        <v>27665111892</v>
      </c>
      <c r="X81" s="5">
        <v>25988833430</v>
      </c>
      <c r="Y81" s="5">
        <v>5787485557</v>
      </c>
      <c r="Z81" s="5">
        <v>-5770324470</v>
      </c>
    </row>
    <row r="82" spans="2:26" ht="15.5" x14ac:dyDescent="0.35">
      <c r="C82" t="s">
        <v>107</v>
      </c>
      <c r="D82" s="5">
        <v>-7908311416</v>
      </c>
      <c r="E82" s="5">
        <v>15000498353</v>
      </c>
      <c r="F82" s="5">
        <v>-9310277532</v>
      </c>
      <c r="G82" s="5">
        <v>10794181940</v>
      </c>
      <c r="I82" s="5">
        <v>18632682670</v>
      </c>
      <c r="J82" s="5">
        <v>33371505509</v>
      </c>
      <c r="K82" s="5">
        <v>10345760583</v>
      </c>
      <c r="L82" s="5">
        <v>1182180113</v>
      </c>
      <c r="M82" s="5">
        <v>19736565013</v>
      </c>
      <c r="N82" s="5">
        <v>5452222120</v>
      </c>
      <c r="O82" s="5">
        <v>28247683483</v>
      </c>
      <c r="P82" s="5">
        <v>28274731191</v>
      </c>
      <c r="Q82" s="5">
        <v>21654928455</v>
      </c>
      <c r="R82" s="5">
        <v>211399170649</v>
      </c>
      <c r="S82" s="5">
        <v>26611236747</v>
      </c>
      <c r="T82" s="5">
        <v>18059546155</v>
      </c>
      <c r="U82" s="5">
        <v>18542905324</v>
      </c>
      <c r="V82" s="5">
        <v>28743295450</v>
      </c>
      <c r="W82" s="5">
        <v>27665111892</v>
      </c>
    </row>
    <row r="83" spans="2:26" ht="15.5" x14ac:dyDescent="0.35">
      <c r="C83" t="s">
        <v>108</v>
      </c>
      <c r="D83" s="5">
        <v>-7908311416</v>
      </c>
      <c r="E83" s="5">
        <v>15000498353</v>
      </c>
      <c r="F83" s="5">
        <v>-9310277532</v>
      </c>
      <c r="G83" s="5">
        <v>10794181940</v>
      </c>
      <c r="I83" s="5">
        <v>18632682670</v>
      </c>
      <c r="J83" s="5">
        <v>33371505509</v>
      </c>
      <c r="K83" s="5">
        <v>10345760583</v>
      </c>
      <c r="L83" s="5">
        <v>1182180113</v>
      </c>
      <c r="M83" s="5">
        <v>19736565013</v>
      </c>
      <c r="N83" s="5">
        <v>5452222120</v>
      </c>
      <c r="O83" s="5">
        <v>28247683483</v>
      </c>
      <c r="P83" s="5">
        <v>28274731191</v>
      </c>
      <c r="Q83" s="5">
        <v>21654928455</v>
      </c>
      <c r="R83" s="5">
        <v>211399170649</v>
      </c>
      <c r="S83" s="5">
        <v>26611236747</v>
      </c>
      <c r="T83" s="5">
        <v>18059546155</v>
      </c>
      <c r="U83" s="5">
        <v>18542905324</v>
      </c>
      <c r="V83" s="5">
        <v>28743295450</v>
      </c>
      <c r="W83" s="5">
        <v>27665111892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111</v>
      </c>
    </row>
    <row r="87" spans="2:26" ht="15.5" x14ac:dyDescent="0.35">
      <c r="C87" t="s">
        <v>19</v>
      </c>
      <c r="D87" s="5">
        <v>34587008026</v>
      </c>
      <c r="E87" s="5">
        <v>34350478065</v>
      </c>
      <c r="F87" s="5">
        <v>25397240720</v>
      </c>
      <c r="G87" s="5">
        <v>19919261256</v>
      </c>
      <c r="I87" s="5">
        <v>34350478065</v>
      </c>
      <c r="J87" s="5">
        <v>58267238041</v>
      </c>
      <c r="K87" s="5">
        <v>35008777443</v>
      </c>
      <c r="L87" s="5">
        <v>57720001643</v>
      </c>
      <c r="M87" s="5">
        <v>94420540508</v>
      </c>
      <c r="N87" s="5">
        <v>73024509442</v>
      </c>
      <c r="O87" s="5">
        <v>76122730616</v>
      </c>
      <c r="P87" s="5">
        <v>52947247161</v>
      </c>
      <c r="Q87" s="5">
        <v>6242171576</v>
      </c>
      <c r="R87" s="5">
        <v>13660523870</v>
      </c>
      <c r="S87" s="5">
        <v>15607632154</v>
      </c>
      <c r="T87" s="5">
        <v>18742018169</v>
      </c>
      <c r="U87" s="5">
        <v>10483284174</v>
      </c>
      <c r="V87" s="5">
        <v>19097877613</v>
      </c>
      <c r="W87" s="5">
        <v>11972614675</v>
      </c>
      <c r="X87" s="5">
        <v>12627654241</v>
      </c>
      <c r="Y87" s="5">
        <v>8616398728</v>
      </c>
      <c r="Z87" s="5">
        <v>7368683421</v>
      </c>
    </row>
    <row r="88" spans="2:26" ht="15.5" x14ac:dyDescent="0.35">
      <c r="C88" t="s">
        <v>112</v>
      </c>
      <c r="Z88" s="5">
        <v>733475355</v>
      </c>
    </row>
    <row r="89" spans="2:26" ht="15.5" x14ac:dyDescent="0.35">
      <c r="C89" t="s">
        <v>113</v>
      </c>
      <c r="D89" s="5">
        <v>213364506013</v>
      </c>
      <c r="E89" s="5">
        <v>182297714670</v>
      </c>
      <c r="F89" s="5">
        <v>127263628820</v>
      </c>
      <c r="G89" s="5">
        <v>167050430870</v>
      </c>
      <c r="I89" s="5">
        <v>182297714670</v>
      </c>
      <c r="J89" s="5">
        <v>199850713623</v>
      </c>
      <c r="K89" s="5">
        <v>166912045686</v>
      </c>
      <c r="L89" s="5">
        <v>140702987625</v>
      </c>
      <c r="M89" s="5">
        <v>124825791657</v>
      </c>
      <c r="N89" s="5">
        <v>137629222141</v>
      </c>
      <c r="O89" s="5">
        <v>130892921969</v>
      </c>
      <c r="P89" s="5">
        <v>110018057059</v>
      </c>
      <c r="Q89" s="5">
        <v>101011936044</v>
      </c>
      <c r="R89" s="5">
        <v>104100271120</v>
      </c>
      <c r="S89" s="5">
        <v>83756456835</v>
      </c>
      <c r="T89" s="5">
        <v>44782199743</v>
      </c>
      <c r="U89" s="5">
        <v>59854021136</v>
      </c>
      <c r="V89" s="5">
        <v>60718422698</v>
      </c>
      <c r="W89" s="5">
        <v>41426399259</v>
      </c>
      <c r="X89" s="5">
        <v>82004186462</v>
      </c>
      <c r="Y89" s="5">
        <v>46039073997</v>
      </c>
      <c r="Z89" s="5">
        <v>47673860286</v>
      </c>
    </row>
    <row r="90" spans="2:26" ht="15.5" x14ac:dyDescent="0.35">
      <c r="C90" t="s">
        <v>114</v>
      </c>
      <c r="P90" s="5">
        <v>2424218741</v>
      </c>
      <c r="Q90" s="5">
        <v>6754488442</v>
      </c>
      <c r="R90" s="5">
        <v>1077520930</v>
      </c>
      <c r="S90" s="5">
        <v>2597975737</v>
      </c>
      <c r="T90" s="5">
        <v>2703243834</v>
      </c>
      <c r="U90" s="5">
        <v>691254109</v>
      </c>
      <c r="V90" s="5">
        <v>3793328643</v>
      </c>
      <c r="W90" s="5">
        <v>1750560894</v>
      </c>
      <c r="X90" s="5">
        <v>264871777</v>
      </c>
      <c r="Y90" s="5">
        <v>6307384029</v>
      </c>
      <c r="Z90" s="5">
        <v>14581393236</v>
      </c>
    </row>
    <row r="91" spans="2:26" ht="15.5" x14ac:dyDescent="0.35">
      <c r="C91" t="s">
        <v>115</v>
      </c>
      <c r="D91" s="5">
        <v>216073721551</v>
      </c>
      <c r="E91" s="5">
        <v>141595746061</v>
      </c>
      <c r="F91" s="5">
        <v>213622600009</v>
      </c>
      <c r="G91" s="5">
        <v>173958001094</v>
      </c>
      <c r="I91" s="5">
        <v>141595746061</v>
      </c>
      <c r="J91" s="5">
        <v>170714328430</v>
      </c>
      <c r="K91" s="5">
        <v>175301439946</v>
      </c>
      <c r="L91" s="5">
        <v>204774056922</v>
      </c>
      <c r="M91" s="5">
        <v>211350199725</v>
      </c>
      <c r="N91" s="5">
        <v>131777643343</v>
      </c>
      <c r="O91" s="5">
        <v>164408139710</v>
      </c>
      <c r="P91" s="5">
        <v>175637523653</v>
      </c>
      <c r="Q91" s="5">
        <v>107276958369</v>
      </c>
      <c r="R91" s="5">
        <v>93861100992</v>
      </c>
      <c r="S91" s="5">
        <v>94420268032</v>
      </c>
      <c r="T91" s="5">
        <v>78310804951</v>
      </c>
      <c r="U91" s="5">
        <v>67976727856</v>
      </c>
      <c r="V91" s="5">
        <v>78016736826</v>
      </c>
      <c r="W91" s="5">
        <v>67428884083</v>
      </c>
      <c r="X91" s="5">
        <v>53170657085</v>
      </c>
      <c r="Y91" s="5">
        <v>63853361891</v>
      </c>
      <c r="Z91" s="5">
        <v>74683252427</v>
      </c>
    </row>
    <row r="92" spans="2:26" ht="15.5" x14ac:dyDescent="0.35">
      <c r="C92" t="s">
        <v>116</v>
      </c>
      <c r="D92" s="5">
        <v>213364506013</v>
      </c>
      <c r="E92" s="5">
        <v>182297714670</v>
      </c>
      <c r="F92" s="5">
        <v>127263628820</v>
      </c>
      <c r="G92" s="5">
        <v>167050430870</v>
      </c>
      <c r="I92" s="5">
        <v>182297714670</v>
      </c>
      <c r="J92" s="5">
        <v>199850713623</v>
      </c>
      <c r="K92" s="5">
        <v>166912045686</v>
      </c>
      <c r="L92" s="5">
        <v>140702987625</v>
      </c>
      <c r="M92" s="5">
        <v>124825791657</v>
      </c>
      <c r="N92" s="5">
        <v>137629222141</v>
      </c>
      <c r="O92" s="5">
        <v>130892921969</v>
      </c>
      <c r="P92" s="5">
        <v>110018057059</v>
      </c>
      <c r="Q92" s="5">
        <v>101011936044</v>
      </c>
      <c r="R92" s="5">
        <v>104100271120</v>
      </c>
      <c r="S92" s="5">
        <v>83756456835</v>
      </c>
      <c r="T92" s="5">
        <v>44782199743</v>
      </c>
      <c r="U92" s="5">
        <v>59854021136</v>
      </c>
      <c r="V92" s="5">
        <v>60718422698</v>
      </c>
      <c r="W92" s="5">
        <v>41426399259</v>
      </c>
      <c r="X92" s="5">
        <v>82004186462</v>
      </c>
      <c r="Y92" s="5">
        <v>46039073997</v>
      </c>
      <c r="Z92" s="5">
        <v>47673860286</v>
      </c>
    </row>
    <row r="93" spans="2:26" ht="15.5" x14ac:dyDescent="0.35">
      <c r="C93" t="s">
        <v>117</v>
      </c>
      <c r="D93" s="5">
        <v>80000000</v>
      </c>
      <c r="E93" s="5">
        <v>140000000</v>
      </c>
      <c r="F93" s="5">
        <v>200000000</v>
      </c>
      <c r="G93" s="5">
        <v>260000000</v>
      </c>
      <c r="I93" s="5">
        <v>140000000</v>
      </c>
      <c r="J93" s="5">
        <v>380000000</v>
      </c>
      <c r="K93" s="5">
        <v>620000000</v>
      </c>
      <c r="L93" s="5">
        <v>860000000</v>
      </c>
      <c r="M93" s="5">
        <v>1064000000</v>
      </c>
      <c r="N93" s="5">
        <v>1114354816</v>
      </c>
      <c r="O93" s="5">
        <v>1000000000</v>
      </c>
      <c r="P93" s="5">
        <v>2508453038</v>
      </c>
      <c r="Q93" s="5">
        <v>1227210735</v>
      </c>
      <c r="R93" s="5">
        <v>166855153</v>
      </c>
      <c r="S93" s="5">
        <v>2511916363</v>
      </c>
      <c r="T93" s="5">
        <v>4798118847</v>
      </c>
      <c r="U93" s="5">
        <v>1079868722</v>
      </c>
      <c r="V93" s="5">
        <v>1019239540</v>
      </c>
      <c r="W93" s="5">
        <v>1134756199</v>
      </c>
      <c r="X93" s="5">
        <v>729870524</v>
      </c>
      <c r="Y93" s="5">
        <v>862987872</v>
      </c>
      <c r="Z93" s="5">
        <v>604241284</v>
      </c>
    </row>
    <row r="94" spans="2:26" ht="15.5" x14ac:dyDescent="0.35">
      <c r="C94" t="s">
        <v>119</v>
      </c>
      <c r="D94" s="5">
        <v>216727337731</v>
      </c>
      <c r="E94" s="5">
        <v>195213872774</v>
      </c>
      <c r="F94" s="5">
        <v>188200289716</v>
      </c>
      <c r="G94" s="5">
        <v>192913339820</v>
      </c>
      <c r="I94" s="5">
        <v>195213872774</v>
      </c>
      <c r="J94" s="5">
        <v>200784212035</v>
      </c>
      <c r="K94" s="5">
        <v>164675441261</v>
      </c>
      <c r="L94" s="5">
        <v>175043764749</v>
      </c>
      <c r="M94" s="5">
        <v>117696425650</v>
      </c>
      <c r="N94" s="5">
        <v>112123049356</v>
      </c>
      <c r="O94" s="5">
        <v>118106513730</v>
      </c>
      <c r="P94" s="5">
        <v>132186129279</v>
      </c>
      <c r="Q94" s="5">
        <v>77602253978</v>
      </c>
      <c r="R94" s="5">
        <v>58246559853</v>
      </c>
      <c r="S94" s="5">
        <v>64604062645</v>
      </c>
      <c r="T94" s="5">
        <v>58949056215</v>
      </c>
      <c r="U94" s="5">
        <v>51009421595</v>
      </c>
      <c r="V94" s="5">
        <v>40527530024</v>
      </c>
      <c r="W94" s="5">
        <v>38438772263</v>
      </c>
      <c r="X94" s="5">
        <v>53877272813</v>
      </c>
      <c r="Y94" s="5">
        <v>48679456408</v>
      </c>
      <c r="Z94" s="5">
        <v>63963102508</v>
      </c>
    </row>
    <row r="95" spans="2:26" ht="15.5" x14ac:dyDescent="0.35">
      <c r="C95" t="s">
        <v>97</v>
      </c>
      <c r="D95" s="5">
        <v>110647781539</v>
      </c>
      <c r="E95" s="5">
        <v>110647781539</v>
      </c>
      <c r="F95" s="5">
        <v>112608862737</v>
      </c>
      <c r="G95" s="5">
        <v>112608862737</v>
      </c>
      <c r="I95" s="5">
        <v>110647781539</v>
      </c>
      <c r="J95" s="5">
        <v>112608862737</v>
      </c>
      <c r="K95" s="5">
        <v>114283943935</v>
      </c>
      <c r="L95" s="5">
        <v>127571247139</v>
      </c>
      <c r="M95" s="5">
        <v>127571247139</v>
      </c>
      <c r="N95" s="5">
        <v>127571247139</v>
      </c>
      <c r="O95" s="5">
        <v>127319894067</v>
      </c>
      <c r="P95" s="5">
        <v>181183879165</v>
      </c>
      <c r="Q95" s="5">
        <v>181183879165</v>
      </c>
      <c r="R95" s="5">
        <v>181183879165</v>
      </c>
      <c r="V95" s="5">
        <v>-391727625</v>
      </c>
      <c r="W95" s="5">
        <v>-391727625</v>
      </c>
      <c r="X95" s="5">
        <v>-391727625</v>
      </c>
      <c r="Y95" s="5">
        <v>-391727625</v>
      </c>
      <c r="Z95" s="5">
        <v>-391727625</v>
      </c>
    </row>
    <row r="96" spans="2:26" ht="15.5" x14ac:dyDescent="0.35">
      <c r="C96" t="s">
        <v>121</v>
      </c>
      <c r="D96" s="5">
        <v>766562205186</v>
      </c>
      <c r="E96" s="5">
        <v>717705207525</v>
      </c>
      <c r="F96" s="5">
        <v>664594995952</v>
      </c>
      <c r="G96" s="5">
        <v>646968685939</v>
      </c>
      <c r="I96" s="5">
        <v>717705207525</v>
      </c>
      <c r="J96" s="5">
        <v>731073673312</v>
      </c>
      <c r="K96" s="5">
        <v>602491907656</v>
      </c>
      <c r="L96" s="5">
        <v>593061478723</v>
      </c>
      <c r="M96" s="5">
        <v>566523095195</v>
      </c>
      <c r="N96" s="5">
        <v>505972668218</v>
      </c>
      <c r="O96" s="5">
        <v>553095462520</v>
      </c>
      <c r="P96" s="5">
        <v>587179039123</v>
      </c>
      <c r="Q96" s="5">
        <v>470112590206</v>
      </c>
      <c r="R96" s="5">
        <v>374823963883</v>
      </c>
      <c r="S96" s="5">
        <v>349815873632</v>
      </c>
      <c r="T96" s="5">
        <v>325921380832</v>
      </c>
      <c r="U96" s="5">
        <v>286838221642</v>
      </c>
      <c r="V96" s="5">
        <v>348771795216</v>
      </c>
      <c r="W96" s="5">
        <v>298103912318</v>
      </c>
      <c r="X96" s="5">
        <v>270385397218</v>
      </c>
      <c r="Y96" s="5">
        <v>233776837199</v>
      </c>
      <c r="Z96" s="5">
        <v>220212094824</v>
      </c>
    </row>
    <row r="97" spans="3:26" ht="15.5" x14ac:dyDescent="0.35">
      <c r="C97" t="s">
        <v>122</v>
      </c>
    </row>
    <row r="98" spans="3:26" ht="15.5" x14ac:dyDescent="0.35">
      <c r="C98" t="s">
        <v>118</v>
      </c>
      <c r="D98" s="5">
        <v>80000000</v>
      </c>
      <c r="E98" s="5">
        <v>140000000</v>
      </c>
      <c r="F98" s="5">
        <v>200000000</v>
      </c>
      <c r="G98" s="5">
        <v>260000000</v>
      </c>
      <c r="I98" s="5">
        <v>140000000</v>
      </c>
      <c r="J98" s="5">
        <v>380000000</v>
      </c>
      <c r="K98" s="5">
        <v>620000000</v>
      </c>
      <c r="L98" s="5">
        <v>860000000</v>
      </c>
      <c r="M98" s="5">
        <v>1064000000</v>
      </c>
      <c r="N98" s="5">
        <v>1114354816</v>
      </c>
      <c r="O98" s="5">
        <v>1000000000</v>
      </c>
      <c r="P98" s="5">
        <v>2508453038</v>
      </c>
      <c r="Q98" s="5">
        <v>1227210735</v>
      </c>
      <c r="R98" s="5">
        <v>166855153</v>
      </c>
      <c r="S98" s="5">
        <v>2511916363</v>
      </c>
      <c r="T98" s="5">
        <v>4798118847</v>
      </c>
      <c r="U98" s="5">
        <v>1079868722</v>
      </c>
      <c r="V98" s="5">
        <v>1019239540</v>
      </c>
      <c r="W98" s="5">
        <v>1134756199</v>
      </c>
      <c r="X98" s="5">
        <v>729870524</v>
      </c>
      <c r="Y98" s="5">
        <v>862987872</v>
      </c>
      <c r="Z98" s="5">
        <v>604241284</v>
      </c>
    </row>
    <row r="99" spans="3:26" ht="15.5" x14ac:dyDescent="0.35">
      <c r="C99" t="s">
        <v>127</v>
      </c>
      <c r="D99" s="5">
        <v>22179554544</v>
      </c>
      <c r="E99" s="5">
        <v>26976554544</v>
      </c>
      <c r="F99" s="5">
        <v>26976554544</v>
      </c>
      <c r="G99" s="5">
        <v>26976554544</v>
      </c>
      <c r="I99" s="5">
        <v>26976554544</v>
      </c>
      <c r="J99" s="5">
        <v>26976554544</v>
      </c>
      <c r="K99" s="5">
        <v>31653840000</v>
      </c>
      <c r="L99" s="5">
        <v>13819090908</v>
      </c>
      <c r="M99" s="5">
        <v>8412400000</v>
      </c>
      <c r="N99" s="5">
        <v>8399400000</v>
      </c>
      <c r="O99" s="5">
        <v>70624222499</v>
      </c>
      <c r="P99" s="5">
        <v>47270210000</v>
      </c>
      <c r="Q99" s="5">
        <v>79785510000</v>
      </c>
      <c r="R99" s="5">
        <v>77951220000</v>
      </c>
      <c r="S99" s="5">
        <v>9045513753</v>
      </c>
      <c r="T99" s="5">
        <v>11338596577</v>
      </c>
      <c r="U99" s="5">
        <v>20122864085</v>
      </c>
      <c r="V99" s="5">
        <v>20986989322</v>
      </c>
    </row>
    <row r="100" spans="3:26" ht="15.5" x14ac:dyDescent="0.35">
      <c r="C100" t="s">
        <v>126</v>
      </c>
      <c r="D100" s="5">
        <v>354001849518</v>
      </c>
      <c r="E100" s="5">
        <v>357173821266</v>
      </c>
      <c r="F100" s="5">
        <v>358828543272</v>
      </c>
      <c r="G100" s="5">
        <v>365206082214</v>
      </c>
      <c r="I100" s="5">
        <v>357173821266</v>
      </c>
      <c r="J100" s="5">
        <v>372826845171</v>
      </c>
      <c r="K100" s="5">
        <v>389052557248</v>
      </c>
      <c r="L100" s="5">
        <v>413379819183</v>
      </c>
      <c r="M100" s="5">
        <v>415722199608</v>
      </c>
      <c r="N100" s="5">
        <v>385727013711</v>
      </c>
      <c r="O100" s="5">
        <v>297319143583</v>
      </c>
      <c r="P100" s="5">
        <v>313507248253</v>
      </c>
      <c r="Q100" s="5">
        <v>220503464915</v>
      </c>
      <c r="R100" s="5">
        <v>196476668882</v>
      </c>
      <c r="S100" s="5">
        <v>67145829442</v>
      </c>
      <c r="T100" s="5">
        <v>63644996346</v>
      </c>
      <c r="U100" s="5">
        <v>54771246337</v>
      </c>
      <c r="V100" s="5">
        <v>49585074772</v>
      </c>
      <c r="W100" s="5">
        <v>69648499891</v>
      </c>
      <c r="X100" s="5">
        <v>69812894108</v>
      </c>
      <c r="Y100" s="5">
        <v>74053721749</v>
      </c>
      <c r="Z100" s="5">
        <v>84800875228</v>
      </c>
    </row>
    <row r="101" spans="3:26" ht="15.5" x14ac:dyDescent="0.35">
      <c r="C101" t="s">
        <v>128</v>
      </c>
      <c r="D101" s="5">
        <v>3992046581</v>
      </c>
      <c r="E101" s="5">
        <v>3435609952</v>
      </c>
      <c r="F101" s="5">
        <v>3418553511</v>
      </c>
      <c r="G101" s="5">
        <v>2751599244</v>
      </c>
      <c r="I101" s="5">
        <v>3435609952</v>
      </c>
      <c r="J101" s="5">
        <v>2164785710</v>
      </c>
      <c r="K101" s="5">
        <v>4141231377</v>
      </c>
      <c r="L101" s="5">
        <v>2425545515</v>
      </c>
      <c r="M101" s="5">
        <v>2478717785</v>
      </c>
      <c r="N101" s="5">
        <v>1759290941</v>
      </c>
      <c r="O101" s="5">
        <v>3140239928</v>
      </c>
      <c r="P101" s="5">
        <v>1279186594</v>
      </c>
      <c r="Q101" s="5">
        <v>5126045827</v>
      </c>
      <c r="R101" s="5">
        <v>4925379226</v>
      </c>
      <c r="S101" s="5">
        <v>3749128235</v>
      </c>
      <c r="T101" s="5">
        <v>3252715908</v>
      </c>
      <c r="U101" s="5">
        <v>2656348284</v>
      </c>
      <c r="V101" s="5">
        <v>1791843588</v>
      </c>
      <c r="W101" s="5">
        <v>1578783047</v>
      </c>
      <c r="X101" s="5">
        <v>2122988022</v>
      </c>
      <c r="Y101" s="5">
        <v>3603284790</v>
      </c>
      <c r="Z101" s="5">
        <v>4474787469</v>
      </c>
    </row>
    <row r="102" spans="3:26" ht="15.5" x14ac:dyDescent="0.35">
      <c r="C102" t="s">
        <v>130</v>
      </c>
      <c r="D102" s="5">
        <v>7233953315</v>
      </c>
      <c r="E102" s="5">
        <v>7233953315</v>
      </c>
      <c r="F102" s="5">
        <v>7233953315</v>
      </c>
      <c r="G102" s="5">
        <v>7233953315</v>
      </c>
      <c r="I102" s="5">
        <v>7233953315</v>
      </c>
      <c r="J102" s="5">
        <v>7233953315</v>
      </c>
      <c r="K102" s="5">
        <v>7233953315</v>
      </c>
      <c r="L102" s="5">
        <v>7233953315</v>
      </c>
      <c r="M102" s="5">
        <v>7233953315</v>
      </c>
      <c r="N102" s="5">
        <v>7233953315</v>
      </c>
      <c r="O102" s="5">
        <v>7233953315</v>
      </c>
      <c r="P102" s="5">
        <v>7233953315</v>
      </c>
      <c r="Q102" s="5">
        <v>7233953315</v>
      </c>
      <c r="R102" s="5">
        <v>7233953315</v>
      </c>
    </row>
    <row r="103" spans="3:26" ht="15.5" x14ac:dyDescent="0.35">
      <c r="C103" t="s">
        <v>133</v>
      </c>
      <c r="D103" s="5">
        <v>456806224118</v>
      </c>
      <c r="E103" s="5">
        <v>463218699932</v>
      </c>
      <c r="F103" s="5">
        <v>470814385925</v>
      </c>
      <c r="G103" s="5">
        <v>454552090503</v>
      </c>
      <c r="I103" s="5">
        <v>463218699932</v>
      </c>
      <c r="J103" s="5">
        <v>463810923155</v>
      </c>
      <c r="K103" s="5">
        <v>496880364065</v>
      </c>
      <c r="L103" s="5">
        <v>501594410558</v>
      </c>
      <c r="M103" s="5">
        <v>500275366562</v>
      </c>
      <c r="N103" s="5">
        <v>466042691034</v>
      </c>
      <c r="O103" s="5">
        <v>408929686741</v>
      </c>
      <c r="P103" s="5">
        <v>399619647260</v>
      </c>
      <c r="Q103" s="5">
        <v>340991257253</v>
      </c>
      <c r="R103" s="5">
        <v>306421872337</v>
      </c>
      <c r="S103" s="5">
        <v>98083515736</v>
      </c>
      <c r="T103" s="5">
        <v>94691640701</v>
      </c>
      <c r="U103" s="5">
        <v>90765719184</v>
      </c>
      <c r="V103" s="5">
        <v>80109310847</v>
      </c>
      <c r="W103" s="5">
        <v>76532003878</v>
      </c>
      <c r="X103" s="5">
        <v>77225412944</v>
      </c>
      <c r="Y103" s="5">
        <v>85921201635</v>
      </c>
      <c r="Z103" s="5">
        <v>92711759571</v>
      </c>
    </row>
    <row r="104" spans="3:26" ht="15.5" x14ac:dyDescent="0.35">
      <c r="C104" t="s">
        <v>134</v>
      </c>
      <c r="D104" s="5">
        <v>1223368429304</v>
      </c>
      <c r="E104" s="5">
        <v>1180923907457</v>
      </c>
      <c r="F104" s="5">
        <v>1135409381877</v>
      </c>
      <c r="G104" s="5">
        <v>1101520776442</v>
      </c>
      <c r="I104" s="5">
        <v>1180923907457</v>
      </c>
      <c r="J104" s="5">
        <v>1194884596467</v>
      </c>
      <c r="K104" s="5">
        <v>1099372271721</v>
      </c>
      <c r="L104" s="5">
        <v>1094655889281</v>
      </c>
      <c r="M104" s="5">
        <v>1066798461757</v>
      </c>
      <c r="N104" s="5">
        <v>972015359252</v>
      </c>
      <c r="O104" s="5">
        <v>962025149261</v>
      </c>
      <c r="P104" s="5">
        <v>986798686383</v>
      </c>
      <c r="Q104" s="5">
        <v>811103847459</v>
      </c>
      <c r="R104" s="5">
        <v>681245836220</v>
      </c>
      <c r="S104" s="5">
        <v>447899389368</v>
      </c>
      <c r="T104" s="5">
        <v>420613021533</v>
      </c>
      <c r="U104" s="5">
        <v>377603940826</v>
      </c>
      <c r="V104" s="5">
        <v>428881106063</v>
      </c>
      <c r="W104" s="5">
        <v>374635916196</v>
      </c>
      <c r="X104" s="5">
        <v>347610810162</v>
      </c>
      <c r="Y104" s="5">
        <v>319698038834</v>
      </c>
      <c r="Z104" s="5">
        <v>312923854395</v>
      </c>
    </row>
    <row r="105" spans="3:26" ht="15.5" x14ac:dyDescent="0.35">
      <c r="C105" t="s">
        <v>135</v>
      </c>
    </row>
    <row r="106" spans="3:26" ht="15.5" x14ac:dyDescent="0.35">
      <c r="C106" t="s">
        <v>136</v>
      </c>
    </row>
    <row r="107" spans="3:26" ht="15.5" x14ac:dyDescent="0.35">
      <c r="C107" t="s">
        <v>137</v>
      </c>
      <c r="D107" s="5">
        <v>675609434496</v>
      </c>
      <c r="E107" s="5">
        <v>619059847913</v>
      </c>
      <c r="F107" s="5">
        <v>576918924265</v>
      </c>
      <c r="G107" s="5">
        <v>533510729499</v>
      </c>
      <c r="I107" s="5">
        <v>619059847913</v>
      </c>
      <c r="J107" s="5">
        <v>658289194257</v>
      </c>
      <c r="K107" s="5">
        <v>585937147498</v>
      </c>
      <c r="L107" s="5">
        <v>590384060167</v>
      </c>
      <c r="M107" s="5">
        <v>543037942422</v>
      </c>
      <c r="N107" s="5">
        <v>449422183563</v>
      </c>
      <c r="O107" s="5">
        <v>446938285435</v>
      </c>
      <c r="P107" s="5">
        <v>454054273803</v>
      </c>
      <c r="Q107" s="5">
        <v>358580630112</v>
      </c>
      <c r="R107" s="5">
        <v>257418271000</v>
      </c>
      <c r="S107" s="5">
        <v>230332826306</v>
      </c>
      <c r="T107" s="5">
        <v>222947875416</v>
      </c>
      <c r="U107" s="5">
        <v>161015133742</v>
      </c>
      <c r="V107" s="5">
        <v>216282948572</v>
      </c>
      <c r="W107" s="5">
        <v>191147795755</v>
      </c>
      <c r="X107" s="5">
        <v>195158075965</v>
      </c>
      <c r="Y107" s="5">
        <v>207072274360</v>
      </c>
      <c r="Z107" s="5">
        <v>230072185440</v>
      </c>
    </row>
    <row r="108" spans="3:26" ht="15.5" x14ac:dyDescent="0.35">
      <c r="C108" t="s">
        <v>146</v>
      </c>
      <c r="D108" s="5">
        <v>359111833417</v>
      </c>
      <c r="E108" s="5">
        <v>335427290804</v>
      </c>
      <c r="F108" s="5">
        <v>282830812138</v>
      </c>
      <c r="G108" s="5">
        <v>266398714279</v>
      </c>
      <c r="I108" s="5">
        <v>335427290804</v>
      </c>
      <c r="J108" s="5">
        <v>328272670716</v>
      </c>
      <c r="K108" s="5">
        <v>305440073456</v>
      </c>
      <c r="L108" s="5">
        <v>268034418491</v>
      </c>
      <c r="M108" s="5">
        <v>239241766841</v>
      </c>
      <c r="N108" s="5">
        <v>153508937824</v>
      </c>
      <c r="O108" s="5">
        <v>156083864096</v>
      </c>
      <c r="P108" s="5">
        <v>204760586814</v>
      </c>
      <c r="Q108" s="5">
        <v>191159329752</v>
      </c>
      <c r="R108" s="5">
        <v>125338871789</v>
      </c>
      <c r="S108" s="5">
        <v>59076104448</v>
      </c>
      <c r="T108" s="5">
        <v>55573161547</v>
      </c>
      <c r="U108" s="5">
        <v>20837238793</v>
      </c>
      <c r="V108" s="5">
        <v>15077595932</v>
      </c>
      <c r="W108" s="5">
        <v>11248559623</v>
      </c>
      <c r="X108" s="5">
        <v>28311737548</v>
      </c>
      <c r="Y108" s="5">
        <v>68256077360</v>
      </c>
      <c r="Z108" s="5">
        <v>70504126280</v>
      </c>
    </row>
    <row r="109" spans="3:26" ht="15.5" x14ac:dyDescent="0.35">
      <c r="C109" t="s">
        <v>138</v>
      </c>
    </row>
    <row r="110" spans="3:26" ht="15.5" x14ac:dyDescent="0.35">
      <c r="C110" t="s">
        <v>139</v>
      </c>
      <c r="D110" s="5">
        <v>216073721551</v>
      </c>
      <c r="E110" s="5">
        <v>141595746061</v>
      </c>
      <c r="F110" s="5">
        <v>213622600009</v>
      </c>
      <c r="G110" s="5">
        <v>173958001094</v>
      </c>
      <c r="I110" s="5">
        <v>141595746061</v>
      </c>
      <c r="J110" s="5">
        <v>170714328430</v>
      </c>
      <c r="K110" s="5">
        <v>175301439946</v>
      </c>
      <c r="L110" s="5">
        <v>204774056922</v>
      </c>
      <c r="M110" s="5">
        <v>211350199725</v>
      </c>
      <c r="N110" s="5">
        <v>131777643343</v>
      </c>
      <c r="O110" s="5">
        <v>164408139710</v>
      </c>
      <c r="P110" s="5">
        <v>178061742394</v>
      </c>
      <c r="Q110" s="5">
        <v>114031446811</v>
      </c>
      <c r="R110" s="5">
        <v>94938621922</v>
      </c>
      <c r="S110" s="5">
        <v>97018243769</v>
      </c>
      <c r="T110" s="5">
        <v>81014048785</v>
      </c>
      <c r="U110" s="5">
        <v>68667981965</v>
      </c>
      <c r="V110" s="5">
        <v>81810065469</v>
      </c>
      <c r="W110" s="5">
        <v>69179444977</v>
      </c>
      <c r="X110" s="5">
        <v>53435528862</v>
      </c>
      <c r="Y110" s="5">
        <v>70160745920</v>
      </c>
      <c r="Z110" s="5">
        <v>89264645663</v>
      </c>
    </row>
    <row r="111" spans="3:26" ht="15.5" x14ac:dyDescent="0.35">
      <c r="C111" t="s">
        <v>143</v>
      </c>
      <c r="D111" s="5">
        <v>9142915690</v>
      </c>
      <c r="E111" s="5">
        <v>8057940914</v>
      </c>
      <c r="F111" s="5">
        <v>6599555962</v>
      </c>
      <c r="G111" s="5">
        <v>7955061597</v>
      </c>
      <c r="I111" s="5">
        <v>8057940914</v>
      </c>
      <c r="J111" s="5">
        <v>7372855259</v>
      </c>
      <c r="K111" s="5">
        <v>9540975469</v>
      </c>
      <c r="U111" s="5">
        <v>16548100130</v>
      </c>
      <c r="V111" s="5">
        <v>15703875591</v>
      </c>
      <c r="W111" s="5">
        <v>11631179872</v>
      </c>
      <c r="X111" s="5">
        <v>12433007111</v>
      </c>
      <c r="Y111" s="5">
        <v>13254778009</v>
      </c>
      <c r="Z111" s="5">
        <v>26690209010</v>
      </c>
    </row>
    <row r="112" spans="3:26" ht="15.5" x14ac:dyDescent="0.35">
      <c r="C112" t="s">
        <v>749</v>
      </c>
      <c r="D112" s="5">
        <v>9142915690</v>
      </c>
      <c r="E112" s="5">
        <v>8057940914</v>
      </c>
      <c r="F112" s="5">
        <v>6599555962</v>
      </c>
      <c r="G112" s="5">
        <v>7955061597</v>
      </c>
      <c r="I112" s="5">
        <v>8057940914</v>
      </c>
      <c r="J112" s="5">
        <v>7372855259</v>
      </c>
      <c r="K112" s="5">
        <v>9540975469</v>
      </c>
      <c r="L112" s="5">
        <v>6452128217</v>
      </c>
      <c r="M112" s="5">
        <v>8377557457</v>
      </c>
      <c r="N112" s="5">
        <v>9701464702</v>
      </c>
      <c r="O112" s="5">
        <v>8319480575</v>
      </c>
      <c r="P112" s="5">
        <v>9384692180</v>
      </c>
      <c r="Q112" s="5">
        <v>8944933666</v>
      </c>
      <c r="R112" s="5">
        <v>8402408868</v>
      </c>
      <c r="S112" s="5">
        <v>5419069160</v>
      </c>
      <c r="T112" s="5">
        <v>9657290021</v>
      </c>
      <c r="U112" s="5">
        <v>16548100130</v>
      </c>
      <c r="V112" s="5">
        <v>15703875591</v>
      </c>
      <c r="W112" s="5">
        <v>11631179872</v>
      </c>
      <c r="X112" s="5">
        <v>12433007111</v>
      </c>
      <c r="Y112" s="5">
        <v>13254778009</v>
      </c>
      <c r="Z112" s="5">
        <v>26690209010</v>
      </c>
    </row>
    <row r="113" spans="3:26" ht="15.5" x14ac:dyDescent="0.35">
      <c r="C113" t="s">
        <v>140</v>
      </c>
      <c r="M113" s="5">
        <v>9034016789</v>
      </c>
      <c r="N113" s="5">
        <v>7972055459</v>
      </c>
      <c r="O113" s="5">
        <v>7096243966</v>
      </c>
      <c r="P113" s="5">
        <v>5381683916</v>
      </c>
      <c r="Q113" s="5">
        <v>7784719011</v>
      </c>
      <c r="R113" s="5">
        <v>4773558400</v>
      </c>
      <c r="S113" s="5">
        <v>14543717230</v>
      </c>
      <c r="T113" s="5">
        <v>15124392186</v>
      </c>
      <c r="U113" s="5">
        <v>10298514354</v>
      </c>
      <c r="V113" s="5">
        <v>9123112230</v>
      </c>
      <c r="W113" s="5">
        <v>11024011554</v>
      </c>
      <c r="X113" s="5">
        <v>2153429992</v>
      </c>
      <c r="Y113" s="5">
        <v>2349042385</v>
      </c>
      <c r="Z113" s="5">
        <v>1485964029</v>
      </c>
    </row>
    <row r="114" spans="3:26" ht="15.5" x14ac:dyDescent="0.35">
      <c r="C114" t="s">
        <v>129</v>
      </c>
      <c r="D114" s="5">
        <v>2314200048</v>
      </c>
      <c r="E114" s="5">
        <v>2370746321</v>
      </c>
      <c r="F114" s="5">
        <v>2318344482</v>
      </c>
      <c r="G114" s="5">
        <v>2287924422</v>
      </c>
      <c r="I114" s="5">
        <v>2370746321</v>
      </c>
      <c r="J114" s="5">
        <v>1097450155</v>
      </c>
      <c r="K114" s="5">
        <v>866649966</v>
      </c>
      <c r="L114" s="5">
        <v>3119384384</v>
      </c>
      <c r="M114" s="5">
        <v>4379286031</v>
      </c>
      <c r="N114" s="5">
        <v>6057341698</v>
      </c>
      <c r="O114" s="5">
        <v>3125707404</v>
      </c>
      <c r="P114" s="5">
        <v>840468198</v>
      </c>
      <c r="Q114" s="5">
        <v>1198776394</v>
      </c>
      <c r="R114" s="5">
        <v>1863134192</v>
      </c>
      <c r="S114" s="5">
        <v>1315160656</v>
      </c>
      <c r="T114" s="5">
        <v>2050968413</v>
      </c>
      <c r="U114" s="5">
        <v>4783469916</v>
      </c>
      <c r="V114" s="5">
        <v>3773370251</v>
      </c>
      <c r="W114" s="5">
        <v>2954928930</v>
      </c>
      <c r="X114" s="5">
        <v>3930258012</v>
      </c>
      <c r="Y114" s="5">
        <v>4687095753</v>
      </c>
      <c r="Z114" s="5">
        <v>4291533960</v>
      </c>
    </row>
    <row r="115" spans="3:26" ht="15.5" x14ac:dyDescent="0.35">
      <c r="C115" t="s">
        <v>147</v>
      </c>
    </row>
    <row r="116" spans="3:26" ht="15.5" x14ac:dyDescent="0.35">
      <c r="C116" t="s">
        <v>415</v>
      </c>
      <c r="D116" s="5">
        <v>72145662233</v>
      </c>
      <c r="E116" s="5">
        <v>76994834034</v>
      </c>
      <c r="F116" s="5">
        <v>80043325409</v>
      </c>
      <c r="G116" s="5">
        <v>85579842193</v>
      </c>
      <c r="I116" s="5">
        <v>76994834034</v>
      </c>
      <c r="J116" s="5">
        <v>68583506592</v>
      </c>
      <c r="K116" s="5">
        <v>49086776433</v>
      </c>
      <c r="L116" s="5">
        <v>66609578032</v>
      </c>
      <c r="M116" s="5">
        <v>79692459839</v>
      </c>
      <c r="N116" s="5">
        <v>94060386828</v>
      </c>
      <c r="O116" s="5">
        <v>69542496092</v>
      </c>
      <c r="P116" s="5">
        <v>79877609024</v>
      </c>
      <c r="Q116" s="5">
        <v>14307845944</v>
      </c>
      <c r="R116" s="5">
        <v>949953999</v>
      </c>
      <c r="S116" s="5">
        <v>501862656</v>
      </c>
      <c r="T116" s="5">
        <v>1750000000</v>
      </c>
      <c r="U116" s="5">
        <v>34130524505</v>
      </c>
      <c r="V116" s="5">
        <v>45188697255</v>
      </c>
      <c r="W116" s="5">
        <v>43427893343</v>
      </c>
      <c r="X116" s="5">
        <v>29419695669</v>
      </c>
      <c r="Y116" s="5">
        <v>20341829527</v>
      </c>
      <c r="Z116" s="5">
        <v>23970132577</v>
      </c>
    </row>
    <row r="117" spans="3:26" ht="15.5" x14ac:dyDescent="0.35">
      <c r="C117" t="s">
        <v>591</v>
      </c>
      <c r="R117" s="5">
        <v>8252219</v>
      </c>
      <c r="S117" s="5">
        <v>105623542</v>
      </c>
      <c r="T117" s="5">
        <v>183318545</v>
      </c>
      <c r="U117" s="5">
        <v>431944809</v>
      </c>
      <c r="V117" s="5">
        <v>391492555</v>
      </c>
      <c r="W117" s="5">
        <v>30187836</v>
      </c>
    </row>
    <row r="118" spans="3:26" ht="15.5" x14ac:dyDescent="0.35">
      <c r="C118" t="s">
        <v>150</v>
      </c>
      <c r="D118" s="5">
        <v>10734992772</v>
      </c>
      <c r="E118" s="5">
        <v>13157987891</v>
      </c>
      <c r="F118" s="5">
        <v>19410361598</v>
      </c>
      <c r="G118" s="5">
        <v>9840875235</v>
      </c>
      <c r="I118" s="5">
        <v>13157987891</v>
      </c>
      <c r="J118" s="5">
        <v>11628496640</v>
      </c>
      <c r="K118" s="5">
        <v>18820681294</v>
      </c>
      <c r="L118" s="5">
        <v>12396691526</v>
      </c>
      <c r="M118" s="5">
        <v>18502671074</v>
      </c>
      <c r="N118" s="5">
        <v>16464803353</v>
      </c>
      <c r="O118" s="5">
        <v>45921142</v>
      </c>
      <c r="P118" s="5">
        <v>321447994</v>
      </c>
      <c r="Q118" s="5">
        <v>9404804</v>
      </c>
      <c r="R118" s="5">
        <v>128234711</v>
      </c>
      <c r="S118" s="5">
        <v>111301091</v>
      </c>
      <c r="U118" s="5">
        <v>115165652</v>
      </c>
      <c r="V118" s="5">
        <v>562588702</v>
      </c>
      <c r="Y118" s="5">
        <v>62533352</v>
      </c>
      <c r="Z118" s="5">
        <v>181277773</v>
      </c>
    </row>
    <row r="119" spans="3:26" ht="15.5" x14ac:dyDescent="0.35">
      <c r="C119" t="s">
        <v>152</v>
      </c>
      <c r="D119" s="5">
        <v>41523370923</v>
      </c>
      <c r="E119" s="5">
        <v>38951111313</v>
      </c>
      <c r="F119" s="5">
        <v>39128924792</v>
      </c>
      <c r="G119" s="5">
        <v>29761367559</v>
      </c>
      <c r="I119" s="5">
        <v>38951111313</v>
      </c>
      <c r="J119" s="5">
        <v>35079410520</v>
      </c>
      <c r="K119" s="5">
        <v>34129863874</v>
      </c>
      <c r="L119" s="5">
        <v>38014907862</v>
      </c>
      <c r="M119" s="5">
        <v>37328845666</v>
      </c>
      <c r="N119" s="5">
        <v>18271958165</v>
      </c>
      <c r="O119" s="5">
        <v>10258197303</v>
      </c>
      <c r="P119" s="5">
        <v>9020480960</v>
      </c>
      <c r="Q119" s="5">
        <v>2236498646</v>
      </c>
      <c r="R119" s="5">
        <v>2608583708</v>
      </c>
      <c r="S119" s="5">
        <v>29570196154</v>
      </c>
      <c r="T119" s="5">
        <v>29037316433</v>
      </c>
      <c r="U119" s="5">
        <v>10646062132</v>
      </c>
      <c r="V119" s="5">
        <v>11025831997</v>
      </c>
      <c r="W119" s="5">
        <v>7961215392</v>
      </c>
      <c r="X119" s="5">
        <v>7039589257</v>
      </c>
      <c r="Y119" s="5">
        <v>6440798521</v>
      </c>
      <c r="Z119" s="5">
        <v>11002114552</v>
      </c>
    </row>
    <row r="120" spans="3:26" ht="15.5" x14ac:dyDescent="0.35">
      <c r="C120" t="s">
        <v>153</v>
      </c>
      <c r="D120" s="5">
        <v>116441004161</v>
      </c>
      <c r="E120" s="5">
        <v>122637757481</v>
      </c>
      <c r="F120" s="5">
        <v>133978653902</v>
      </c>
      <c r="G120" s="5">
        <v>129387965701</v>
      </c>
      <c r="I120" s="5">
        <v>122637757481</v>
      </c>
      <c r="J120" s="5">
        <v>110798282817</v>
      </c>
      <c r="K120" s="5">
        <v>112195510339</v>
      </c>
      <c r="L120" s="5">
        <v>112625975813</v>
      </c>
      <c r="M120" s="5">
        <v>133282596147</v>
      </c>
      <c r="N120" s="5">
        <v>151749817514</v>
      </c>
      <c r="O120" s="5">
        <v>106816001403</v>
      </c>
      <c r="P120" s="5">
        <v>106701019905</v>
      </c>
      <c r="Q120" s="5">
        <v>46605544063</v>
      </c>
      <c r="R120" s="5">
        <v>28364820391</v>
      </c>
      <c r="S120" s="5">
        <v>29394288885</v>
      </c>
      <c r="T120" s="5">
        <v>31289257320</v>
      </c>
      <c r="U120" s="5">
        <v>65927627287</v>
      </c>
      <c r="V120" s="5">
        <v>70524271423</v>
      </c>
      <c r="W120" s="5">
        <v>70157529823</v>
      </c>
      <c r="X120" s="5">
        <v>65820055471</v>
      </c>
      <c r="Y120" s="5">
        <v>52137796541</v>
      </c>
      <c r="Z120" s="5">
        <v>30183182858</v>
      </c>
    </row>
    <row r="121" spans="3:26" ht="15.5" x14ac:dyDescent="0.35">
      <c r="C121" t="s">
        <v>154</v>
      </c>
      <c r="D121" s="5">
        <v>116441004161</v>
      </c>
      <c r="E121" s="5">
        <v>122637757481</v>
      </c>
      <c r="F121" s="5">
        <v>133978653902</v>
      </c>
      <c r="G121" s="5">
        <v>129387965701</v>
      </c>
      <c r="I121" s="5">
        <v>122637757481</v>
      </c>
      <c r="J121" s="5">
        <v>110798282817</v>
      </c>
      <c r="K121" s="5">
        <v>112195510339</v>
      </c>
      <c r="L121" s="5">
        <v>112625975813</v>
      </c>
      <c r="M121" s="5">
        <v>133282596147</v>
      </c>
      <c r="N121" s="5">
        <v>151749817514</v>
      </c>
      <c r="O121" s="5">
        <v>106816001403</v>
      </c>
      <c r="P121" s="5">
        <v>106701019905</v>
      </c>
      <c r="Q121" s="5">
        <v>46605544063</v>
      </c>
      <c r="R121" s="5">
        <v>28364820391</v>
      </c>
      <c r="S121" s="5">
        <v>29394288885</v>
      </c>
      <c r="T121" s="5">
        <v>31289257320</v>
      </c>
      <c r="U121" s="5">
        <v>65927627287</v>
      </c>
      <c r="V121" s="5">
        <v>70524271423</v>
      </c>
      <c r="W121" s="5">
        <v>70157529823</v>
      </c>
      <c r="X121" s="5">
        <v>65820055471</v>
      </c>
      <c r="Y121" s="5">
        <v>52137796541</v>
      </c>
      <c r="Z121" s="5">
        <v>30183182858</v>
      </c>
    </row>
    <row r="122" spans="3:26" ht="15.5" x14ac:dyDescent="0.35">
      <c r="C122" t="s">
        <v>592</v>
      </c>
      <c r="Q122" s="5">
        <v>9955000</v>
      </c>
      <c r="R122" s="5">
        <v>400000</v>
      </c>
      <c r="S122" s="5">
        <v>5618304022</v>
      </c>
      <c r="T122" s="5">
        <v>6923621668</v>
      </c>
      <c r="U122" s="5">
        <v>11636155168</v>
      </c>
      <c r="V122" s="5">
        <v>9325293538</v>
      </c>
      <c r="W122" s="5">
        <v>16587382928</v>
      </c>
      <c r="X122" s="5">
        <v>29508209741</v>
      </c>
      <c r="Y122" s="5">
        <v>26768970294</v>
      </c>
      <c r="Z122" s="5">
        <v>2365522895</v>
      </c>
    </row>
    <row r="123" spans="3:26" ht="15.5" x14ac:dyDescent="0.35">
      <c r="C123" t="s">
        <v>155</v>
      </c>
      <c r="D123" s="5">
        <v>874167732</v>
      </c>
      <c r="E123" s="5">
        <v>1474356103</v>
      </c>
      <c r="F123" s="5">
        <v>1308067402</v>
      </c>
      <c r="G123" s="5">
        <v>1197602696</v>
      </c>
      <c r="I123" s="5">
        <v>1474356103</v>
      </c>
      <c r="J123" s="5">
        <v>1270316954</v>
      </c>
      <c r="K123" s="5">
        <v>963334881</v>
      </c>
      <c r="L123" s="5">
        <v>746440383</v>
      </c>
      <c r="M123" s="5">
        <v>620538941</v>
      </c>
      <c r="N123" s="5">
        <v>1762510130</v>
      </c>
      <c r="O123" s="5">
        <v>24349298</v>
      </c>
      <c r="P123" s="5">
        <v>25833558</v>
      </c>
    </row>
    <row r="124" spans="3:26" ht="15.5" x14ac:dyDescent="0.35">
      <c r="C124" t="s">
        <v>156</v>
      </c>
    </row>
    <row r="125" spans="3:26" ht="15.5" x14ac:dyDescent="0.35">
      <c r="C125" t="s">
        <v>159</v>
      </c>
      <c r="D125" s="5">
        <v>82880655005</v>
      </c>
      <c r="E125" s="5">
        <v>90152821925</v>
      </c>
      <c r="F125" s="5">
        <v>99453687007</v>
      </c>
      <c r="G125" s="5">
        <v>95420717428</v>
      </c>
      <c r="I125" s="5">
        <v>90152821925</v>
      </c>
      <c r="J125" s="5">
        <v>80212003232</v>
      </c>
      <c r="K125" s="5">
        <v>67907457727</v>
      </c>
      <c r="L125" s="5">
        <v>79006269558</v>
      </c>
      <c r="M125" s="5">
        <v>98195130913</v>
      </c>
      <c r="N125" s="5">
        <v>110525190181</v>
      </c>
      <c r="O125" s="5">
        <v>69588417234</v>
      </c>
      <c r="P125" s="5">
        <v>80199057018</v>
      </c>
      <c r="Q125" s="5">
        <v>14317250748</v>
      </c>
      <c r="R125" s="5">
        <v>1086440929</v>
      </c>
      <c r="S125" s="5">
        <v>718787289</v>
      </c>
      <c r="T125" s="5">
        <v>1933318545</v>
      </c>
      <c r="U125" s="5">
        <v>34677634966</v>
      </c>
      <c r="V125" s="5">
        <v>46142778512</v>
      </c>
      <c r="W125" s="5">
        <v>43458081179</v>
      </c>
      <c r="X125" s="5">
        <v>29419695669</v>
      </c>
      <c r="Y125" s="5">
        <v>20404362879</v>
      </c>
      <c r="Z125" s="5">
        <v>24151410350</v>
      </c>
    </row>
    <row r="126" spans="3:26" ht="15.5" x14ac:dyDescent="0.35">
      <c r="C126" t="s">
        <v>160</v>
      </c>
      <c r="D126" s="5">
        <v>792050438657</v>
      </c>
      <c r="E126" s="5">
        <v>741697605394</v>
      </c>
      <c r="F126" s="5">
        <v>710897578167</v>
      </c>
      <c r="G126" s="5">
        <v>662898695200</v>
      </c>
      <c r="I126" s="5">
        <v>741697605394</v>
      </c>
      <c r="J126" s="5">
        <v>769087477074</v>
      </c>
      <c r="K126" s="5">
        <v>698132657837</v>
      </c>
      <c r="L126" s="5">
        <v>703010035980</v>
      </c>
      <c r="M126" s="5">
        <v>676320538569</v>
      </c>
      <c r="N126" s="5">
        <v>601172001077</v>
      </c>
      <c r="O126" s="5">
        <v>553754286838</v>
      </c>
      <c r="P126" s="5">
        <v>560755293708</v>
      </c>
      <c r="Q126" s="5">
        <v>405186174175</v>
      </c>
      <c r="R126" s="5">
        <v>285783091391</v>
      </c>
      <c r="S126" s="5">
        <v>259727115191</v>
      </c>
      <c r="T126" s="5">
        <v>254237132736</v>
      </c>
      <c r="U126" s="5">
        <v>226942761029</v>
      </c>
      <c r="V126" s="5">
        <v>286807219995</v>
      </c>
      <c r="W126" s="5">
        <v>261305325578</v>
      </c>
      <c r="X126" s="5">
        <v>260978131436</v>
      </c>
      <c r="Y126" s="5">
        <v>259210070901</v>
      </c>
      <c r="Z126" s="5">
        <v>260255368298</v>
      </c>
    </row>
    <row r="127" spans="3:26" ht="15.5" x14ac:dyDescent="0.35">
      <c r="C127" t="s">
        <v>161</v>
      </c>
    </row>
    <row r="128" spans="3:26" ht="15.5" x14ac:dyDescent="0.35">
      <c r="C128" t="s">
        <v>162</v>
      </c>
      <c r="D128" s="5">
        <v>32000000000</v>
      </c>
      <c r="E128" s="5">
        <v>32000000000</v>
      </c>
      <c r="F128" s="5">
        <v>32000000000</v>
      </c>
      <c r="G128" s="5">
        <v>32000000000</v>
      </c>
      <c r="I128" s="5">
        <v>32000000000</v>
      </c>
      <c r="J128" s="5">
        <v>32000000000</v>
      </c>
      <c r="K128" s="5">
        <v>32000000000</v>
      </c>
      <c r="L128" s="5">
        <v>32000000000</v>
      </c>
      <c r="M128" s="5">
        <v>32000000000</v>
      </c>
      <c r="N128" s="5">
        <v>32000000000</v>
      </c>
      <c r="O128" s="5">
        <v>32000000000</v>
      </c>
      <c r="P128" s="5">
        <v>32000000000</v>
      </c>
      <c r="Q128" s="5">
        <v>32000000000</v>
      </c>
      <c r="R128" s="5">
        <v>32000000000</v>
      </c>
      <c r="S128" s="5">
        <v>32000000000</v>
      </c>
      <c r="T128" s="5">
        <v>32000000000</v>
      </c>
      <c r="U128" s="5">
        <v>32000000000</v>
      </c>
      <c r="V128" s="5">
        <v>32000000000</v>
      </c>
      <c r="W128" s="5">
        <v>32000000000</v>
      </c>
      <c r="X128" s="5">
        <v>32000000000</v>
      </c>
      <c r="Y128" s="5">
        <v>32000000000</v>
      </c>
      <c r="Z128" s="5">
        <v>32000000000</v>
      </c>
    </row>
    <row r="129" spans="2:26" ht="15.5" x14ac:dyDescent="0.35">
      <c r="C129" t="s">
        <v>163</v>
      </c>
      <c r="D129" s="5">
        <v>7942136270</v>
      </c>
      <c r="E129" s="5">
        <v>7942136270</v>
      </c>
      <c r="F129" s="5">
        <v>7942136270</v>
      </c>
      <c r="G129" s="5">
        <v>7942136270</v>
      </c>
      <c r="I129" s="5">
        <v>7942136270</v>
      </c>
      <c r="J129" s="5">
        <v>7942136270</v>
      </c>
      <c r="K129" s="5">
        <v>7942136270</v>
      </c>
      <c r="L129" s="5">
        <v>7942136270</v>
      </c>
      <c r="M129" s="5">
        <v>7942136270</v>
      </c>
      <c r="N129" s="5">
        <v>7942136270</v>
      </c>
      <c r="O129" s="5">
        <v>7942136270</v>
      </c>
      <c r="P129" s="5">
        <v>7942136270</v>
      </c>
      <c r="Q129" s="5">
        <v>7887595807</v>
      </c>
      <c r="R129" s="5">
        <v>7593665295</v>
      </c>
      <c r="S129" s="5">
        <v>6966270295</v>
      </c>
      <c r="T129" s="5">
        <v>6966270295</v>
      </c>
      <c r="U129" s="5">
        <v>6966270295</v>
      </c>
      <c r="V129" s="5">
        <v>7357997920</v>
      </c>
      <c r="W129" s="5">
        <v>7357997920</v>
      </c>
      <c r="X129" s="5">
        <v>7357997920</v>
      </c>
      <c r="Y129" s="5">
        <v>7357997920</v>
      </c>
      <c r="Z129" s="5">
        <v>7357997920</v>
      </c>
    </row>
    <row r="130" spans="2:26" ht="15.5" x14ac:dyDescent="0.35">
      <c r="C130" t="s">
        <v>164</v>
      </c>
      <c r="D130" s="5">
        <v>288620876485</v>
      </c>
      <c r="E130" s="5">
        <v>296530382670</v>
      </c>
      <c r="F130" s="5">
        <v>279897475013</v>
      </c>
      <c r="G130" s="5">
        <v>294101087458</v>
      </c>
      <c r="I130" s="5">
        <v>296530382670</v>
      </c>
      <c r="J130" s="5">
        <v>281287173062</v>
      </c>
      <c r="K130" s="5">
        <v>255066122169</v>
      </c>
      <c r="L130" s="5">
        <v>232158160985</v>
      </c>
      <c r="M130" s="5">
        <v>231469364746</v>
      </c>
      <c r="N130" s="5">
        <v>212037248831</v>
      </c>
      <c r="O130" s="5">
        <v>218807727608</v>
      </c>
      <c r="P130" s="5">
        <v>204617614673</v>
      </c>
      <c r="Q130" s="5">
        <v>184347236098</v>
      </c>
      <c r="R130" s="5">
        <v>173901085005</v>
      </c>
      <c r="S130" s="5">
        <v>148837032741</v>
      </c>
      <c r="T130" s="5">
        <v>127071180367</v>
      </c>
      <c r="U130" s="5">
        <v>111289454713</v>
      </c>
      <c r="V130" s="5">
        <v>102710791171</v>
      </c>
      <c r="W130" s="5">
        <v>74061330954</v>
      </c>
      <c r="X130" s="5">
        <v>47382947396</v>
      </c>
      <c r="Y130" s="5">
        <v>21394113966</v>
      </c>
      <c r="Z130" s="5">
        <v>13588892198</v>
      </c>
    </row>
    <row r="131" spans="2:26" ht="15.5" x14ac:dyDescent="0.35">
      <c r="C131" t="s">
        <v>168</v>
      </c>
      <c r="D131" s="5">
        <v>-7892803647</v>
      </c>
      <c r="E131" s="5">
        <v>-7893998416</v>
      </c>
      <c r="F131" s="5">
        <v>-7936670310</v>
      </c>
      <c r="G131" s="5">
        <v>-8030005223</v>
      </c>
      <c r="I131" s="5">
        <v>-7893998416</v>
      </c>
      <c r="J131" s="5">
        <v>-8041052676</v>
      </c>
      <c r="K131" s="5">
        <v>-8052588490</v>
      </c>
      <c r="L131" s="5">
        <v>-8025691093</v>
      </c>
      <c r="M131" s="5">
        <v>-8504824967</v>
      </c>
      <c r="N131" s="5">
        <v>-8707274065</v>
      </c>
      <c r="O131" s="5">
        <v>22201104478</v>
      </c>
      <c r="P131" s="5">
        <v>299762567</v>
      </c>
      <c r="Q131" s="5">
        <v>498962214</v>
      </c>
      <c r="R131" s="5">
        <v>784115364</v>
      </c>
      <c r="S131" s="5">
        <v>368971141</v>
      </c>
      <c r="T131" s="5">
        <v>338438135</v>
      </c>
      <c r="U131" s="5">
        <v>405454789</v>
      </c>
      <c r="V131" s="5">
        <v>396824602</v>
      </c>
      <c r="W131" s="5">
        <v>302989369</v>
      </c>
      <c r="X131" s="5">
        <v>283461035</v>
      </c>
      <c r="Y131" s="5">
        <v>127583672</v>
      </c>
      <c r="Z131" s="5">
        <v>113323604</v>
      </c>
    </row>
    <row r="132" spans="2:26" ht="15.5" x14ac:dyDescent="0.35">
      <c r="C132" t="s">
        <v>9</v>
      </c>
      <c r="D132" s="5">
        <v>431317990647</v>
      </c>
      <c r="E132" s="5">
        <v>439226302063</v>
      </c>
      <c r="F132" s="5">
        <v>424511803710</v>
      </c>
      <c r="G132" s="5">
        <v>438622081242</v>
      </c>
      <c r="I132" s="5">
        <v>439226302063</v>
      </c>
      <c r="J132" s="5">
        <v>425797119393</v>
      </c>
      <c r="K132" s="5">
        <v>401239613884</v>
      </c>
      <c r="L132" s="5">
        <v>391645853301</v>
      </c>
      <c r="M132" s="5">
        <v>390477923188</v>
      </c>
      <c r="N132" s="5">
        <v>370843358175</v>
      </c>
      <c r="O132" s="5">
        <v>408270862423</v>
      </c>
      <c r="P132" s="5">
        <v>426043392675</v>
      </c>
      <c r="Q132" s="5">
        <v>405917673284</v>
      </c>
      <c r="R132" s="5">
        <v>395462744829</v>
      </c>
      <c r="S132" s="5">
        <v>188172274177</v>
      </c>
      <c r="T132" s="5">
        <v>166375888797</v>
      </c>
      <c r="U132" s="5">
        <v>150661179797</v>
      </c>
      <c r="V132" s="5">
        <v>142073886068</v>
      </c>
      <c r="W132" s="5">
        <v>113330590618</v>
      </c>
      <c r="X132" s="5">
        <v>86632678726</v>
      </c>
      <c r="Y132" s="5">
        <v>60487967933</v>
      </c>
      <c r="Z132" s="5">
        <v>52668486097</v>
      </c>
    </row>
    <row r="133" spans="2:26" ht="15.5" x14ac:dyDescent="0.35">
      <c r="C133" t="s">
        <v>169</v>
      </c>
      <c r="D133" s="5">
        <v>1223368429304</v>
      </c>
      <c r="E133" s="5">
        <v>1180923907457</v>
      </c>
      <c r="F133" s="5">
        <v>1135409381877</v>
      </c>
      <c r="G133" s="5">
        <v>1101520776442</v>
      </c>
      <c r="I133" s="5">
        <v>1180923907457</v>
      </c>
      <c r="J133" s="5">
        <v>1194884596467</v>
      </c>
      <c r="K133" s="5">
        <v>1099372271721</v>
      </c>
      <c r="L133" s="5">
        <v>1094655889281</v>
      </c>
      <c r="M133" s="5">
        <v>1066798461757</v>
      </c>
      <c r="N133" s="5">
        <v>972015359252</v>
      </c>
      <c r="O133" s="5">
        <v>962025149261</v>
      </c>
      <c r="P133" s="5">
        <v>986798686383</v>
      </c>
      <c r="Q133" s="5">
        <v>811103847459</v>
      </c>
      <c r="R133" s="5">
        <v>681245836220</v>
      </c>
      <c r="S133" s="5">
        <v>447899389368</v>
      </c>
      <c r="T133" s="5">
        <v>420613021533</v>
      </c>
      <c r="U133" s="5">
        <v>377603940826</v>
      </c>
      <c r="V133" s="5">
        <v>428881106063</v>
      </c>
      <c r="W133" s="5">
        <v>374635916196</v>
      </c>
      <c r="X133" s="5">
        <v>347610810162</v>
      </c>
      <c r="Y133" s="5">
        <v>319698038834</v>
      </c>
      <c r="Z133" s="5">
        <v>312923854395</v>
      </c>
    </row>
    <row r="134" spans="2:26" ht="15.5" x14ac:dyDescent="0.35">
      <c r="C134" t="s">
        <v>170</v>
      </c>
      <c r="D134" s="5">
        <v>1600000000</v>
      </c>
      <c r="E134" s="5">
        <v>1600000000</v>
      </c>
      <c r="F134" s="5">
        <v>1600000000</v>
      </c>
      <c r="G134" s="5">
        <v>1600000000</v>
      </c>
      <c r="I134" s="5">
        <v>1600000000</v>
      </c>
      <c r="J134" s="5">
        <v>1600000000</v>
      </c>
      <c r="K134" s="5">
        <v>1600000000</v>
      </c>
      <c r="L134" s="5">
        <v>1600000000</v>
      </c>
      <c r="M134" s="5">
        <v>1600000000</v>
      </c>
      <c r="N134" s="5">
        <v>1600000000</v>
      </c>
      <c r="O134" s="5">
        <v>1600000000</v>
      </c>
      <c r="P134" s="5">
        <v>1600000000</v>
      </c>
      <c r="Q134" s="5">
        <v>320000000</v>
      </c>
      <c r="R134" s="5">
        <v>320000000</v>
      </c>
      <c r="S134" s="5">
        <v>320000000</v>
      </c>
      <c r="T134" s="5">
        <v>320000000</v>
      </c>
      <c r="U134" s="5">
        <v>320000000</v>
      </c>
      <c r="V134" s="5">
        <v>320000000</v>
      </c>
      <c r="W134" s="5">
        <v>320000000</v>
      </c>
      <c r="X134" s="5">
        <v>320000000</v>
      </c>
      <c r="Y134" s="5">
        <v>320000000</v>
      </c>
      <c r="Z134" s="5">
        <v>320000000</v>
      </c>
    </row>
    <row r="136" spans="2:26" ht="15.5" x14ac:dyDescent="0.35">
      <c r="B136" t="s">
        <v>171</v>
      </c>
      <c r="C136" t="s">
        <v>172</v>
      </c>
      <c r="D136" s="5">
        <v>-14531648445</v>
      </c>
      <c r="E136" s="5">
        <v>-53075914812</v>
      </c>
      <c r="F136" s="5">
        <v>6850370896</v>
      </c>
      <c r="G136" s="5">
        <v>18214752817</v>
      </c>
      <c r="I136" s="5">
        <v>-17348410345</v>
      </c>
      <c r="J136" s="5">
        <v>26320377307</v>
      </c>
      <c r="K136" s="5">
        <v>3534895347</v>
      </c>
      <c r="L136" s="5">
        <v>13347120754</v>
      </c>
      <c r="M136" s="5">
        <v>-4039344218</v>
      </c>
      <c r="N136" s="5">
        <v>63846407765</v>
      </c>
      <c r="O136" s="5">
        <v>137449463262</v>
      </c>
      <c r="P136" s="5">
        <v>39352528385</v>
      </c>
      <c r="Q136" s="5">
        <v>-37601380213</v>
      </c>
      <c r="R136" s="5">
        <v>-19705390136</v>
      </c>
      <c r="S136" s="5">
        <v>8412296213</v>
      </c>
      <c r="T136" s="5">
        <v>7522403005</v>
      </c>
      <c r="U136" s="5">
        <v>16071176645</v>
      </c>
      <c r="V136" s="5">
        <v>15820299859</v>
      </c>
      <c r="W136" s="5">
        <v>24507027484</v>
      </c>
      <c r="X136" s="5">
        <v>36163906092</v>
      </c>
      <c r="Y136" s="5">
        <v>-12104146492</v>
      </c>
      <c r="Z136" s="5">
        <v>39119555852</v>
      </c>
    </row>
    <row r="137" spans="2:26" ht="15.5" x14ac:dyDescent="0.35">
      <c r="C137" t="s">
        <v>173</v>
      </c>
      <c r="D137" s="5">
        <v>307095144165</v>
      </c>
      <c r="E137" s="5">
        <v>-1037207371145</v>
      </c>
      <c r="F137" s="5">
        <v>248963448295</v>
      </c>
      <c r="G137" s="5">
        <v>386019117008</v>
      </c>
      <c r="J137" s="5">
        <v>1412497531147</v>
      </c>
      <c r="K137" s="5">
        <v>1206840795958</v>
      </c>
      <c r="L137" s="5">
        <v>1068664461981</v>
      </c>
      <c r="M137" s="5">
        <v>1007441331012</v>
      </c>
      <c r="N137" s="5">
        <v>1100323357636</v>
      </c>
      <c r="O137" s="5">
        <v>1294692297747</v>
      </c>
      <c r="P137" s="5">
        <v>1204946170969</v>
      </c>
      <c r="Q137" s="5">
        <v>809492424731</v>
      </c>
      <c r="R137" s="5">
        <v>933701276958</v>
      </c>
      <c r="S137" s="5">
        <v>815975397148</v>
      </c>
      <c r="T137" s="5">
        <v>599130202149</v>
      </c>
      <c r="U137" s="5">
        <v>612622386435</v>
      </c>
      <c r="V137" s="5">
        <v>580491321219</v>
      </c>
      <c r="W137" s="5">
        <v>546597665790</v>
      </c>
      <c r="X137" s="5">
        <v>458358015909</v>
      </c>
      <c r="Y137" s="5">
        <v>398306921959</v>
      </c>
      <c r="Z137" s="5">
        <v>457128769142</v>
      </c>
    </row>
    <row r="138" spans="2:26" ht="15.5" x14ac:dyDescent="0.35">
      <c r="C138" t="s">
        <v>2531</v>
      </c>
    </row>
    <row r="139" spans="2:26" ht="15.5" x14ac:dyDescent="0.35">
      <c r="C139" t="s">
        <v>660</v>
      </c>
      <c r="D139" s="5">
        <v>-208534243339</v>
      </c>
      <c r="E139" s="5">
        <v>681777131125</v>
      </c>
      <c r="F139" s="5">
        <v>-136206115962</v>
      </c>
      <c r="G139" s="5">
        <v>-266080992443</v>
      </c>
      <c r="J139" s="5">
        <v>-1004553880083</v>
      </c>
      <c r="K139" s="5">
        <v>-883148115599</v>
      </c>
      <c r="L139" s="5">
        <v>-745487051144</v>
      </c>
      <c r="M139" s="5">
        <v>-717709699026</v>
      </c>
      <c r="N139" s="5">
        <v>-770516981918</v>
      </c>
      <c r="O139" s="5">
        <v>-830668285277</v>
      </c>
      <c r="P139" s="5">
        <v>-878314304239</v>
      </c>
      <c r="Q139" s="5">
        <v>-664261609675</v>
      </c>
      <c r="R139" s="5">
        <v>-759255729207</v>
      </c>
      <c r="S139" s="5">
        <v>-597322125573</v>
      </c>
      <c r="T139" s="5">
        <v>-425469386149</v>
      </c>
      <c r="U139" s="5">
        <v>-428686966261</v>
      </c>
      <c r="V139" s="5">
        <v>-427891513319</v>
      </c>
      <c r="W139" s="5">
        <v>-419204455680</v>
      </c>
      <c r="X139" s="5">
        <v>-328951017472</v>
      </c>
      <c r="Y139" s="5">
        <v>-315120169138</v>
      </c>
      <c r="Z139" s="5">
        <v>-337032515775</v>
      </c>
    </row>
    <row r="140" spans="2:26" ht="15.5" x14ac:dyDescent="0.35">
      <c r="C140" t="s">
        <v>1935</v>
      </c>
      <c r="D140" s="5">
        <v>-54072286331</v>
      </c>
      <c r="E140" s="5">
        <v>158990957861</v>
      </c>
      <c r="F140" s="5">
        <v>-49724850356</v>
      </c>
      <c r="G140" s="5">
        <v>-53647633734</v>
      </c>
      <c r="J140" s="5">
        <v>-190265833810</v>
      </c>
      <c r="K140" s="5">
        <v>-158621534506</v>
      </c>
      <c r="L140" s="5">
        <v>-145098493749</v>
      </c>
      <c r="M140" s="5">
        <v>-150100955367</v>
      </c>
      <c r="N140" s="5">
        <v>-139740402744</v>
      </c>
      <c r="O140" s="5">
        <v>-169897844130</v>
      </c>
      <c r="P140" s="5">
        <v>-157597210893</v>
      </c>
      <c r="Q140" s="5">
        <v>-145136149495</v>
      </c>
      <c r="R140" s="5">
        <v>-128858842623</v>
      </c>
      <c r="S140" s="5">
        <v>-117930823186</v>
      </c>
      <c r="T140" s="5">
        <v>-100631979604</v>
      </c>
      <c r="U140" s="5">
        <v>-93680201278</v>
      </c>
      <c r="V140" s="5">
        <v>-74312547614</v>
      </c>
      <c r="W140" s="5">
        <v>-59301559339</v>
      </c>
      <c r="X140" s="5">
        <v>-48085450261</v>
      </c>
      <c r="Y140" s="5">
        <v>-33060860084</v>
      </c>
      <c r="Z140" s="5">
        <v>-37000153595</v>
      </c>
    </row>
    <row r="141" spans="2:26" ht="15.5" x14ac:dyDescent="0.35">
      <c r="C141" t="s">
        <v>2532</v>
      </c>
      <c r="D141" s="5">
        <v>-38634944278</v>
      </c>
      <c r="E141" s="5">
        <v>106655035262</v>
      </c>
      <c r="F141" s="5">
        <v>-37035245834</v>
      </c>
      <c r="G141" s="5">
        <v>-30542378393</v>
      </c>
      <c r="J141" s="5">
        <v>-117643284622</v>
      </c>
      <c r="K141" s="5">
        <v>-99565930787</v>
      </c>
      <c r="L141" s="5">
        <v>-99204115333</v>
      </c>
      <c r="M141" s="5">
        <v>-86339647127</v>
      </c>
      <c r="N141" s="5">
        <v>-81154421263</v>
      </c>
      <c r="O141" s="5">
        <v>-93029654178</v>
      </c>
    </row>
    <row r="142" spans="2:26" ht="15.5" x14ac:dyDescent="0.35">
      <c r="C142" t="s">
        <v>662</v>
      </c>
      <c r="D142" s="5">
        <v>-301241473948</v>
      </c>
      <c r="E142" s="5">
        <v>947423124248</v>
      </c>
      <c r="F142" s="5">
        <v>-222966212152</v>
      </c>
      <c r="G142" s="5">
        <v>-350271004570</v>
      </c>
      <c r="J142" s="5">
        <v>-1312462998515</v>
      </c>
      <c r="K142" s="5">
        <v>-1141335580892</v>
      </c>
      <c r="L142" s="5">
        <v>-989789660226</v>
      </c>
      <c r="M142" s="5">
        <v>-954150301520</v>
      </c>
      <c r="N142" s="5">
        <v>-991411805925</v>
      </c>
      <c r="O142" s="5">
        <v>-1093595783585</v>
      </c>
      <c r="P142" s="5">
        <v>-1035911515132</v>
      </c>
      <c r="Q142" s="5">
        <v>-809397759170</v>
      </c>
      <c r="R142" s="5">
        <v>-888114571830</v>
      </c>
      <c r="S142" s="5">
        <v>-715252948759</v>
      </c>
      <c r="T142" s="5">
        <v>-526101365753</v>
      </c>
      <c r="U142" s="5">
        <v>-522367167539</v>
      </c>
      <c r="V142" s="5">
        <v>-502204060933</v>
      </c>
      <c r="W142" s="5">
        <v>-478506015019</v>
      </c>
      <c r="X142" s="5">
        <v>-377036467733</v>
      </c>
      <c r="Y142" s="5">
        <v>-348181029222</v>
      </c>
      <c r="Z142" s="5">
        <v>-374032669370</v>
      </c>
    </row>
    <row r="143" spans="2:26" ht="15.5" x14ac:dyDescent="0.35">
      <c r="C143" t="s">
        <v>657</v>
      </c>
      <c r="V143" s="5">
        <v>-35684742392</v>
      </c>
      <c r="W143" s="5">
        <v>-31735300117</v>
      </c>
      <c r="X143" s="5">
        <v>-22393343652</v>
      </c>
      <c r="Y143" s="5">
        <v>-22395006117</v>
      </c>
      <c r="Z143" s="5">
        <v>-24420029033</v>
      </c>
    </row>
    <row r="144" spans="2:26" ht="15.5" x14ac:dyDescent="0.35">
      <c r="C144" t="s">
        <v>2533</v>
      </c>
      <c r="P144" s="5">
        <v>-73648399960</v>
      </c>
      <c r="Q144" s="5">
        <v>10477182251</v>
      </c>
      <c r="R144" s="5">
        <v>-25511338233</v>
      </c>
      <c r="S144" s="5">
        <v>-49803855074</v>
      </c>
      <c r="T144" s="5">
        <v>-28731930636</v>
      </c>
      <c r="U144" s="5">
        <v>-52675435953</v>
      </c>
      <c r="V144" s="5">
        <v>-76321586</v>
      </c>
      <c r="W144" s="5">
        <v>966386289</v>
      </c>
      <c r="X144" s="5">
        <v>2232672013</v>
      </c>
      <c r="Y144" s="5">
        <v>-2645979520</v>
      </c>
      <c r="Z144" s="5">
        <v>-2595233118</v>
      </c>
    </row>
    <row r="145" spans="3:26" ht="15.5" x14ac:dyDescent="0.35">
      <c r="C145" t="s">
        <v>202</v>
      </c>
      <c r="D145" s="5">
        <v>160017622</v>
      </c>
      <c r="E145" s="5">
        <v>-349322107</v>
      </c>
      <c r="F145" s="5">
        <v>85996789</v>
      </c>
      <c r="G145" s="5">
        <v>88166712</v>
      </c>
      <c r="J145" s="5">
        <v>627083527</v>
      </c>
      <c r="K145" s="5">
        <v>352387848</v>
      </c>
      <c r="L145" s="5">
        <v>560186241</v>
      </c>
      <c r="M145" s="5">
        <v>914922865</v>
      </c>
      <c r="N145" s="5">
        <v>1421260848</v>
      </c>
      <c r="O145" s="5">
        <v>1995018217</v>
      </c>
      <c r="P145" s="5">
        <v>138663156</v>
      </c>
      <c r="Q145" s="5">
        <v>148054239</v>
      </c>
      <c r="R145" s="5">
        <v>140545024</v>
      </c>
      <c r="S145" s="5">
        <v>112393536</v>
      </c>
      <c r="T145" s="5">
        <v>111059484</v>
      </c>
    </row>
    <row r="146" spans="3:26" ht="15.5" x14ac:dyDescent="0.35">
      <c r="C146" t="s">
        <v>729</v>
      </c>
      <c r="D146" s="5">
        <v>-10270485968</v>
      </c>
      <c r="E146" s="5">
        <v>27718305014</v>
      </c>
      <c r="F146" s="5">
        <v>-9303242735</v>
      </c>
      <c r="G146" s="5">
        <v>-8648451071</v>
      </c>
      <c r="J146" s="5">
        <v>-41660507748</v>
      </c>
      <c r="K146" s="5">
        <v>-35241506847</v>
      </c>
      <c r="L146" s="5">
        <v>-36684484397</v>
      </c>
      <c r="M146" s="5">
        <v>-33978300555</v>
      </c>
      <c r="N146" s="5">
        <v>-29792847402</v>
      </c>
      <c r="O146" s="5">
        <v>-39011511095</v>
      </c>
      <c r="P146" s="5">
        <v>-27437697663</v>
      </c>
      <c r="Q146" s="5">
        <v>-19163411919</v>
      </c>
      <c r="R146" s="5">
        <v>-12841148759</v>
      </c>
      <c r="S146" s="5">
        <v>-12567694137</v>
      </c>
      <c r="T146" s="5">
        <v>-12686879165</v>
      </c>
      <c r="U146" s="5">
        <v>-8119979722</v>
      </c>
      <c r="V146" s="5">
        <v>-8927285260</v>
      </c>
      <c r="W146" s="5">
        <v>-8879812728</v>
      </c>
      <c r="X146" s="5">
        <v>-11248300196</v>
      </c>
      <c r="Y146" s="5">
        <v>-14786678960</v>
      </c>
      <c r="Z146" s="5">
        <v>-14932293640</v>
      </c>
    </row>
    <row r="147" spans="3:26" ht="15.5" x14ac:dyDescent="0.35">
      <c r="C147" t="s">
        <v>2534</v>
      </c>
      <c r="V147" s="5">
        <v>-2028747009</v>
      </c>
      <c r="W147" s="5">
        <v>-2168254490</v>
      </c>
      <c r="X147" s="5">
        <v>-1486996618</v>
      </c>
      <c r="Y147" s="5">
        <v>-1713530895</v>
      </c>
      <c r="Z147" s="5">
        <v>-2678105071</v>
      </c>
    </row>
    <row r="148" spans="3:26" ht="15.5" x14ac:dyDescent="0.35">
      <c r="C148" t="s">
        <v>177</v>
      </c>
      <c r="D148" s="5">
        <v>-4728246139</v>
      </c>
      <c r="E148" s="5">
        <v>13469507555</v>
      </c>
      <c r="F148" s="5">
        <v>-5165039678</v>
      </c>
      <c r="G148" s="5">
        <v>-4226052214</v>
      </c>
      <c r="J148" s="5">
        <v>-20548847219</v>
      </c>
      <c r="K148" s="5">
        <v>-13964495786</v>
      </c>
      <c r="L148" s="5">
        <v>-16186942815</v>
      </c>
      <c r="M148" s="5">
        <v>-10420318562</v>
      </c>
      <c r="N148" s="5">
        <v>-6863351986</v>
      </c>
      <c r="O148" s="5">
        <v>-15524503511</v>
      </c>
      <c r="P148" s="5">
        <v>-13271185724</v>
      </c>
      <c r="Q148" s="5">
        <v>-15418688927</v>
      </c>
      <c r="R148" s="5">
        <v>-11214621698</v>
      </c>
      <c r="S148" s="5">
        <v>-15543170315</v>
      </c>
      <c r="T148" s="5">
        <v>-24198683074</v>
      </c>
      <c r="U148" s="5">
        <v>-13388626576</v>
      </c>
      <c r="V148" s="5">
        <v>-13687086448</v>
      </c>
      <c r="W148" s="5">
        <v>-11898926088</v>
      </c>
      <c r="X148" s="5">
        <v>-10974231641</v>
      </c>
      <c r="Y148" s="5">
        <v>-9054043788</v>
      </c>
      <c r="Z148" s="5">
        <v>-9021102593</v>
      </c>
    </row>
    <row r="149" spans="3:26" ht="15.5" x14ac:dyDescent="0.35">
      <c r="C149" t="s">
        <v>1913</v>
      </c>
      <c r="F149" s="5">
        <v>-886052621</v>
      </c>
      <c r="G149" s="5">
        <v>886052621</v>
      </c>
      <c r="W149" s="5">
        <v>741837724</v>
      </c>
      <c r="X149" s="5">
        <v>3445693975</v>
      </c>
      <c r="Z149" s="5">
        <v>1358674380</v>
      </c>
    </row>
    <row r="150" spans="3:26" ht="15.5" x14ac:dyDescent="0.35">
      <c r="C150" t="s">
        <v>2535</v>
      </c>
      <c r="V150" s="5">
        <v>564196483</v>
      </c>
      <c r="W150" s="5">
        <v>2933038095</v>
      </c>
      <c r="X150" s="5">
        <v>-7072060614</v>
      </c>
      <c r="Y150" s="5">
        <v>-10085116937</v>
      </c>
      <c r="Z150" s="5">
        <v>12780104153</v>
      </c>
    </row>
    <row r="151" spans="3:26" ht="15.5" x14ac:dyDescent="0.35">
      <c r="C151" t="s">
        <v>2536</v>
      </c>
      <c r="E151" s="5">
        <v>-886052621</v>
      </c>
      <c r="F151" s="5">
        <v>886052621</v>
      </c>
      <c r="J151" s="5">
        <v>4191088423</v>
      </c>
      <c r="K151" s="5">
        <v>1034729536</v>
      </c>
      <c r="L151" s="5">
        <v>1485911442</v>
      </c>
      <c r="M151" s="5">
        <v>4378062606</v>
      </c>
      <c r="N151" s="5">
        <v>6140502429</v>
      </c>
      <c r="O151" s="5">
        <v>6655401605</v>
      </c>
      <c r="P151" s="5">
        <v>5713297416</v>
      </c>
    </row>
    <row r="152" spans="3:26" ht="15.5" x14ac:dyDescent="0.35">
      <c r="C152" t="s">
        <v>2537</v>
      </c>
      <c r="V152" s="5">
        <v>-1653509296</v>
      </c>
      <c r="W152" s="5">
        <v>-312901315</v>
      </c>
      <c r="X152" s="5">
        <v>2094398822</v>
      </c>
      <c r="Y152" s="5">
        <v>-2291568911</v>
      </c>
      <c r="Z152" s="5">
        <v>-582131155</v>
      </c>
    </row>
    <row r="153" spans="3:26" ht="15.5" x14ac:dyDescent="0.35">
      <c r="C153" t="s">
        <v>2456</v>
      </c>
      <c r="V153" s="5">
        <v>-303088522</v>
      </c>
      <c r="W153" s="5">
        <v>-1076670820</v>
      </c>
      <c r="X153" s="5">
        <v>657984372</v>
      </c>
      <c r="Y153" s="5">
        <v>-285728683</v>
      </c>
      <c r="Z153" s="5">
        <v>40681403</v>
      </c>
    </row>
    <row r="154" spans="3:26" ht="15.5" x14ac:dyDescent="0.35">
      <c r="C154" t="s">
        <v>140</v>
      </c>
      <c r="V154" s="5">
        <v>-670376397</v>
      </c>
      <c r="W154" s="5">
        <v>7845980163</v>
      </c>
      <c r="X154" s="5">
        <v>-413458545</v>
      </c>
      <c r="Y154" s="5">
        <v>1027614582</v>
      </c>
      <c r="Z154" s="5">
        <v>-3927109246</v>
      </c>
    </row>
    <row r="155" spans="3:26" ht="15.5" x14ac:dyDescent="0.35">
      <c r="C155" t="s">
        <v>430</v>
      </c>
      <c r="D155" s="5">
        <v>-5546604177</v>
      </c>
      <c r="E155" s="5">
        <v>-3244105756</v>
      </c>
      <c r="F155" s="5">
        <v>-4764579623</v>
      </c>
      <c r="G155" s="5">
        <v>-5633075669</v>
      </c>
      <c r="I155" s="5">
        <v>-17348410345</v>
      </c>
      <c r="J155" s="5">
        <v>-16322972308</v>
      </c>
      <c r="K155" s="5">
        <v>-14151434470</v>
      </c>
      <c r="L155" s="5">
        <v>-14702351472</v>
      </c>
      <c r="M155" s="5">
        <v>-18224740064</v>
      </c>
      <c r="N155" s="5">
        <v>-15970707835</v>
      </c>
      <c r="O155" s="5">
        <v>-17761456116</v>
      </c>
      <c r="P155" s="5">
        <v>-21176804677</v>
      </c>
      <c r="Q155" s="5">
        <v>-13739181418</v>
      </c>
      <c r="R155" s="5">
        <v>-15865531598</v>
      </c>
      <c r="S155" s="5">
        <v>-14507826186</v>
      </c>
    </row>
    <row r="156" spans="3:26" ht="15.5" x14ac:dyDescent="0.35">
      <c r="C156" t="s">
        <v>2538</v>
      </c>
    </row>
    <row r="157" spans="3:26" ht="15.5" x14ac:dyDescent="0.35">
      <c r="C157" t="s">
        <v>183</v>
      </c>
      <c r="D157" s="5">
        <v>14939470867</v>
      </c>
      <c r="E157" s="5">
        <v>44512184922</v>
      </c>
      <c r="F157" s="5">
        <v>302705557</v>
      </c>
      <c r="G157" s="5">
        <v>-16035953405</v>
      </c>
      <c r="I157" s="5">
        <v>-7830894722</v>
      </c>
      <c r="J157" s="5">
        <v>8047523129</v>
      </c>
      <c r="K157" s="5">
        <v>-6196660434</v>
      </c>
      <c r="L157" s="5">
        <v>-16496927661</v>
      </c>
      <c r="M157" s="5">
        <v>65385558119</v>
      </c>
      <c r="N157" s="5">
        <v>-2466493791</v>
      </c>
      <c r="O157" s="5">
        <v>-66040646159</v>
      </c>
      <c r="P157" s="5">
        <v>77499518246</v>
      </c>
      <c r="Q157" s="5">
        <v>67488737720</v>
      </c>
      <c r="R157" s="5">
        <v>27793904513</v>
      </c>
      <c r="S157" s="5">
        <v>-1548788434</v>
      </c>
      <c r="T157" s="5">
        <v>13255992328</v>
      </c>
      <c r="U157" s="5">
        <v>-14316285682</v>
      </c>
      <c r="V157" s="5">
        <v>-2632463256</v>
      </c>
      <c r="W157" s="5">
        <v>-19027348803</v>
      </c>
      <c r="X157" s="5">
        <v>-28392388950</v>
      </c>
      <c r="Y157" s="5">
        <v>13440379117</v>
      </c>
      <c r="Z157" s="5">
        <v>-37342076515</v>
      </c>
    </row>
    <row r="158" spans="3:26" ht="15.5" x14ac:dyDescent="0.35">
      <c r="C158" t="s">
        <v>184</v>
      </c>
      <c r="D158" s="5">
        <v>401257727</v>
      </c>
      <c r="E158" s="5">
        <v>-448566710</v>
      </c>
      <c r="F158" s="5">
        <v>-1779589751</v>
      </c>
      <c r="G158" s="5">
        <v>-12235463488</v>
      </c>
      <c r="I158" s="5">
        <v>-16826561600</v>
      </c>
      <c r="J158" s="5">
        <v>-10263130409</v>
      </c>
      <c r="K158" s="5">
        <v>-19986537620</v>
      </c>
      <c r="L158" s="5">
        <v>-33490106550</v>
      </c>
      <c r="M158" s="5">
        <v>-39898702838</v>
      </c>
      <c r="N158" s="5">
        <v>-64629602114</v>
      </c>
      <c r="O158" s="5">
        <v>-48143374508</v>
      </c>
      <c r="P158" s="5">
        <v>-70262854045</v>
      </c>
      <c r="Q158" s="5">
        <v>-37320696339</v>
      </c>
      <c r="R158" s="5">
        <v>-10008020860</v>
      </c>
      <c r="S158" s="5">
        <v>-10084686129</v>
      </c>
      <c r="T158" s="5">
        <v>-12501892127</v>
      </c>
      <c r="U158" s="5">
        <v>-11027286983</v>
      </c>
      <c r="V158" s="5">
        <v>-6453570109</v>
      </c>
      <c r="W158" s="5">
        <v>-6070269222</v>
      </c>
      <c r="X158" s="5">
        <v>-3763560838</v>
      </c>
      <c r="Y158" s="5">
        <v>-252342405</v>
      </c>
      <c r="Z158" s="5">
        <v>1001519951</v>
      </c>
    </row>
    <row r="159" spans="3:26" ht="15.5" x14ac:dyDescent="0.35">
      <c r="C159" t="s">
        <v>207</v>
      </c>
      <c r="D159" s="5">
        <v>-1453556723</v>
      </c>
      <c r="E159" s="5">
        <v>-100309226</v>
      </c>
      <c r="F159" s="5">
        <v>-1338117665</v>
      </c>
      <c r="G159" s="5">
        <v>-5739827254</v>
      </c>
      <c r="I159" s="5">
        <v>-9150645895</v>
      </c>
      <c r="J159" s="5">
        <v>-16421530620</v>
      </c>
      <c r="K159" s="5">
        <v>-24793312715</v>
      </c>
      <c r="L159" s="5">
        <v>-33035213503</v>
      </c>
      <c r="M159" s="5">
        <v>-45153056598</v>
      </c>
      <c r="N159" s="5">
        <v>-44096826238</v>
      </c>
      <c r="O159" s="5">
        <v>-21126709461</v>
      </c>
      <c r="P159" s="5">
        <v>-69849231868</v>
      </c>
      <c r="Q159" s="5">
        <v>-34670871238</v>
      </c>
      <c r="R159" s="5">
        <v>-9954716680</v>
      </c>
      <c r="S159" s="5">
        <v>-10577416199</v>
      </c>
      <c r="T159" s="5">
        <v>-7566362546</v>
      </c>
      <c r="U159" s="5">
        <v>-11654559712</v>
      </c>
      <c r="V159" s="5">
        <v>-6398047062</v>
      </c>
      <c r="W159" s="5">
        <v>-7281215854</v>
      </c>
      <c r="X159" s="5">
        <v>-3797230838</v>
      </c>
      <c r="Y159" s="5">
        <v>-1251868712</v>
      </c>
      <c r="Z159" s="5">
        <v>-1589211804</v>
      </c>
    </row>
    <row r="160" spans="3:26" ht="15.5" x14ac:dyDescent="0.35">
      <c r="C160" t="s">
        <v>1407</v>
      </c>
      <c r="D160" s="5">
        <v>2950000000</v>
      </c>
      <c r="J160" s="5">
        <v>5270270270</v>
      </c>
    </row>
    <row r="161" spans="3:26" ht="15.5" x14ac:dyDescent="0.35">
      <c r="C161" t="s">
        <v>208</v>
      </c>
      <c r="D161" s="5">
        <v>103666667</v>
      </c>
      <c r="E161" s="5">
        <v>592136757</v>
      </c>
      <c r="F161" s="5">
        <v>195360361</v>
      </c>
      <c r="G161" s="5">
        <v>185603603</v>
      </c>
      <c r="I161" s="5">
        <v>1144699820</v>
      </c>
      <c r="J161" s="5">
        <v>1337471441</v>
      </c>
      <c r="K161" s="5">
        <v>4861762089</v>
      </c>
      <c r="L161" s="5">
        <v>194106232</v>
      </c>
      <c r="M161" s="5">
        <v>43368560</v>
      </c>
      <c r="N161" s="5">
        <v>1347198125</v>
      </c>
      <c r="O161" s="5">
        <v>208786817</v>
      </c>
      <c r="P161" s="5">
        <v>1141661727</v>
      </c>
      <c r="Q161" s="5">
        <v>300545454</v>
      </c>
      <c r="R161" s="5">
        <v>684632709</v>
      </c>
      <c r="S161" s="5">
        <v>809552398</v>
      </c>
      <c r="T161" s="5">
        <v>102347114</v>
      </c>
      <c r="U161" s="5">
        <v>627272729</v>
      </c>
      <c r="V161" s="5">
        <v>179372728</v>
      </c>
      <c r="W161" s="5">
        <v>2840464607</v>
      </c>
      <c r="X161" s="5">
        <v>33670000</v>
      </c>
      <c r="Y161" s="5">
        <v>266050952</v>
      </c>
      <c r="Z161" s="5">
        <v>82000000</v>
      </c>
    </row>
    <row r="162" spans="3:26" ht="15.5" x14ac:dyDescent="0.35">
      <c r="C162" t="s">
        <v>2539</v>
      </c>
      <c r="K162" s="5">
        <v>3485964</v>
      </c>
    </row>
    <row r="163" spans="3:26" ht="15.5" x14ac:dyDescent="0.35">
      <c r="C163" t="s">
        <v>2540</v>
      </c>
      <c r="E163" s="5">
        <v>1000000</v>
      </c>
      <c r="G163" s="5">
        <v>-1000000</v>
      </c>
    </row>
    <row r="164" spans="3:26" ht="15.5" x14ac:dyDescent="0.35">
      <c r="C164" t="s">
        <v>576</v>
      </c>
    </row>
    <row r="165" spans="3:26" ht="15.5" x14ac:dyDescent="0.35">
      <c r="C165" t="s">
        <v>453</v>
      </c>
      <c r="D165" s="5">
        <v>-1198852217</v>
      </c>
      <c r="E165" s="5">
        <v>-941394241</v>
      </c>
      <c r="F165" s="5">
        <v>-636832447</v>
      </c>
      <c r="G165" s="5">
        <v>-6680239837</v>
      </c>
      <c r="I165" s="5">
        <v>-8820615525</v>
      </c>
      <c r="J165" s="5">
        <v>-449341500</v>
      </c>
      <c r="K165" s="5">
        <v>-58472958</v>
      </c>
      <c r="L165" s="5">
        <v>-852999279</v>
      </c>
      <c r="M165" s="5">
        <v>5210985200</v>
      </c>
      <c r="N165" s="5">
        <v>-1290974001</v>
      </c>
      <c r="O165" s="5">
        <v>-3251187776</v>
      </c>
      <c r="P165" s="5">
        <v>-283105000</v>
      </c>
      <c r="Q165" s="5">
        <v>-3038360950</v>
      </c>
      <c r="R165" s="5">
        <v>-693024022</v>
      </c>
      <c r="S165" s="5">
        <v>-2603024812</v>
      </c>
      <c r="T165" s="5">
        <v>-1679878902</v>
      </c>
    </row>
    <row r="166" spans="3:26" ht="15.5" x14ac:dyDescent="0.35">
      <c r="C166" t="s">
        <v>442</v>
      </c>
      <c r="V166" s="5">
        <v>-234895775</v>
      </c>
    </row>
    <row r="167" spans="3:26" ht="15.5" x14ac:dyDescent="0.35">
      <c r="C167" t="s">
        <v>209</v>
      </c>
      <c r="W167" s="5">
        <v>-1629517975</v>
      </c>
    </row>
    <row r="168" spans="3:26" ht="15.5" x14ac:dyDescent="0.35">
      <c r="C168" t="s">
        <v>2541</v>
      </c>
      <c r="Y168" s="5">
        <v>733475355</v>
      </c>
      <c r="Z168" s="5">
        <v>2508731755</v>
      </c>
    </row>
    <row r="169" spans="3:26" ht="15.5" x14ac:dyDescent="0.35">
      <c r="C169" t="s">
        <v>2542</v>
      </c>
      <c r="T169" s="5">
        <v>9066119005</v>
      </c>
    </row>
    <row r="170" spans="3:26" ht="15.5" x14ac:dyDescent="0.35">
      <c r="C170" t="s">
        <v>2543</v>
      </c>
      <c r="D170" s="5">
        <v>60000000</v>
      </c>
      <c r="G170" s="5">
        <v>-60000000</v>
      </c>
    </row>
    <row r="171" spans="3:26" ht="15.5" x14ac:dyDescent="0.35">
      <c r="C171" t="s">
        <v>2544</v>
      </c>
    </row>
    <row r="172" spans="3:26" ht="15.5" x14ac:dyDescent="0.35">
      <c r="C172" t="s">
        <v>2545</v>
      </c>
    </row>
    <row r="173" spans="3:26" ht="15.5" x14ac:dyDescent="0.35">
      <c r="C173" t="s">
        <v>679</v>
      </c>
      <c r="O173" s="5">
        <v>-26367683074</v>
      </c>
      <c r="R173" s="5">
        <v>-1286448983</v>
      </c>
    </row>
    <row r="174" spans="3:26" ht="15.5" x14ac:dyDescent="0.35">
      <c r="C174" t="s">
        <v>2546</v>
      </c>
    </row>
    <row r="175" spans="3:26" ht="15.5" x14ac:dyDescent="0.35">
      <c r="C175" t="s">
        <v>2547</v>
      </c>
      <c r="N175" s="5">
        <v>-20525000000</v>
      </c>
    </row>
    <row r="176" spans="3:26" ht="15.5" x14ac:dyDescent="0.35">
      <c r="C176" t="s">
        <v>260</v>
      </c>
    </row>
    <row r="177" spans="3:26" ht="15.5" x14ac:dyDescent="0.35">
      <c r="C177" t="s">
        <v>241</v>
      </c>
      <c r="D177" s="5">
        <v>14939470867</v>
      </c>
      <c r="E177" s="5">
        <v>44512184922</v>
      </c>
      <c r="F177" s="5">
        <v>302705557</v>
      </c>
      <c r="G177" s="5">
        <v>-16035953405</v>
      </c>
      <c r="I177" s="5">
        <v>-7830894722</v>
      </c>
      <c r="J177" s="5">
        <v>8047523129</v>
      </c>
      <c r="K177" s="5">
        <v>-6196660434</v>
      </c>
      <c r="L177" s="5">
        <v>-16496927661</v>
      </c>
      <c r="M177" s="5">
        <v>65385558119</v>
      </c>
      <c r="N177" s="5">
        <v>-2466493791</v>
      </c>
      <c r="O177" s="5">
        <v>-66040646159</v>
      </c>
      <c r="P177" s="5">
        <v>77499518246</v>
      </c>
      <c r="Q177" s="5">
        <v>67488737720</v>
      </c>
      <c r="R177" s="5">
        <v>27793904513</v>
      </c>
      <c r="S177" s="5">
        <v>-1548788434</v>
      </c>
      <c r="T177" s="5">
        <v>13255992328</v>
      </c>
      <c r="U177" s="5">
        <v>-14316285682</v>
      </c>
      <c r="V177" s="5">
        <v>-2632463256</v>
      </c>
      <c r="W177" s="5">
        <v>-19027348803</v>
      </c>
      <c r="X177" s="5">
        <v>-28392388950</v>
      </c>
      <c r="Y177" s="5">
        <v>13440379117</v>
      </c>
      <c r="Z177" s="5">
        <v>-37342076515</v>
      </c>
    </row>
    <row r="178" spans="3:26" ht="15.5" x14ac:dyDescent="0.35">
      <c r="C178" t="s">
        <v>1311</v>
      </c>
      <c r="U178" s="5">
        <v>92469102821</v>
      </c>
      <c r="V178" s="5">
        <v>114860382301</v>
      </c>
    </row>
    <row r="179" spans="3:26" ht="15.5" x14ac:dyDescent="0.35">
      <c r="C179" t="s">
        <v>474</v>
      </c>
      <c r="D179" s="5">
        <v>-766300785100</v>
      </c>
      <c r="E179" s="5">
        <v>-795732138621</v>
      </c>
      <c r="I179" s="5">
        <v>-3137153461787</v>
      </c>
      <c r="J179" s="5">
        <v>-3560971562610</v>
      </c>
      <c r="K179" s="5">
        <v>-2979729839934</v>
      </c>
      <c r="L179" s="5">
        <v>-2171617874215</v>
      </c>
      <c r="M179" s="5">
        <v>-1548360367756</v>
      </c>
      <c r="N179" s="5">
        <v>-2093416970792</v>
      </c>
      <c r="O179" s="5">
        <v>-2006108047094</v>
      </c>
      <c r="P179" s="5">
        <v>-2746505674097</v>
      </c>
      <c r="Q179" s="5">
        <v>-890039384713</v>
      </c>
      <c r="R179" s="5">
        <v>-529240535708</v>
      </c>
      <c r="S179" s="5">
        <v>-980313288809</v>
      </c>
      <c r="T179" s="5">
        <v>-626543810705</v>
      </c>
    </row>
    <row r="180" spans="3:26" ht="15.5" x14ac:dyDescent="0.35">
      <c r="C180" t="s">
        <v>473</v>
      </c>
      <c r="K180" s="5">
        <v>-19233561950</v>
      </c>
      <c r="L180" s="5">
        <v>-15344880692</v>
      </c>
      <c r="M180" s="5">
        <v>-7413854023</v>
      </c>
      <c r="N180" s="5">
        <v>-4185083097</v>
      </c>
      <c r="O180" s="5">
        <v>-9522396589</v>
      </c>
      <c r="P180" s="5">
        <v>-4483461433</v>
      </c>
      <c r="Q180" s="5">
        <v>-2070253574</v>
      </c>
      <c r="R180" s="5">
        <v>-42060885736</v>
      </c>
      <c r="S180" s="5">
        <v>-78848589135</v>
      </c>
      <c r="T180" s="5">
        <v>-71207163822</v>
      </c>
    </row>
    <row r="181" spans="3:26" ht="15.5" x14ac:dyDescent="0.35">
      <c r="C181" t="s">
        <v>1788</v>
      </c>
      <c r="D181" s="5">
        <v>785915815979</v>
      </c>
      <c r="E181" s="5">
        <v>846492220954</v>
      </c>
      <c r="F181" s="5">
        <v>761319400037</v>
      </c>
      <c r="G181" s="5">
        <v>687748317263</v>
      </c>
      <c r="I181" s="5">
        <v>3159067697187</v>
      </c>
      <c r="J181" s="5">
        <v>3604450833908</v>
      </c>
      <c r="K181" s="5">
        <v>3017135494899</v>
      </c>
      <c r="L181" s="5">
        <v>2205410525865</v>
      </c>
      <c r="M181" s="5">
        <v>1634093196773</v>
      </c>
      <c r="N181" s="5">
        <v>2116842044520</v>
      </c>
      <c r="O181" s="5">
        <v>1957856324376</v>
      </c>
      <c r="P181" s="5">
        <v>2836778825490</v>
      </c>
      <c r="Q181" s="5">
        <v>971455176851</v>
      </c>
      <c r="R181" s="5">
        <v>611013063049</v>
      </c>
      <c r="S181" s="5">
        <v>1061701471710</v>
      </c>
      <c r="T181" s="5">
        <v>719151733459</v>
      </c>
      <c r="U181" s="5">
        <v>92469102821</v>
      </c>
      <c r="V181" s="5">
        <v>114860382301</v>
      </c>
    </row>
    <row r="182" spans="3:26" ht="15.5" x14ac:dyDescent="0.35">
      <c r="C182" t="s">
        <v>1253</v>
      </c>
      <c r="F182" s="5">
        <v>-750133544822</v>
      </c>
      <c r="G182" s="5">
        <v>-697326563597</v>
      </c>
      <c r="U182" s="5">
        <v>-98003721958</v>
      </c>
      <c r="V182" s="5">
        <v>-107283344925</v>
      </c>
      <c r="W182" s="5">
        <v>-3542480242</v>
      </c>
      <c r="X182" s="5">
        <v>-30218001902</v>
      </c>
      <c r="Y182" s="5">
        <v>-10033616373</v>
      </c>
      <c r="Z182" s="5">
        <v>-35694914326</v>
      </c>
    </row>
    <row r="183" spans="3:26" ht="15.5" x14ac:dyDescent="0.35">
      <c r="C183" t="s">
        <v>621</v>
      </c>
      <c r="D183" s="5">
        <v>-766300785100</v>
      </c>
      <c r="E183" s="5">
        <v>-795732138621</v>
      </c>
      <c r="F183" s="5">
        <v>-750133544822</v>
      </c>
      <c r="G183" s="5">
        <v>-697326563597</v>
      </c>
      <c r="I183" s="5">
        <v>-3137153461787</v>
      </c>
      <c r="J183" s="5">
        <v>-3560971562610</v>
      </c>
      <c r="K183" s="5">
        <v>-2998963401884</v>
      </c>
      <c r="L183" s="5">
        <v>-2186962754907</v>
      </c>
      <c r="M183" s="5">
        <v>-1555774221779</v>
      </c>
      <c r="N183" s="5">
        <v>-2097602053889</v>
      </c>
      <c r="O183" s="5">
        <v>-2015630443683</v>
      </c>
      <c r="P183" s="5">
        <v>-2750989135530</v>
      </c>
      <c r="Q183" s="5">
        <v>-892109638287</v>
      </c>
      <c r="R183" s="5">
        <v>-571301421444</v>
      </c>
      <c r="S183" s="5">
        <v>-1059161877944</v>
      </c>
      <c r="T183" s="5">
        <v>-697750974527</v>
      </c>
      <c r="U183" s="5">
        <v>-98003721958</v>
      </c>
      <c r="V183" s="5">
        <v>-107283344925</v>
      </c>
      <c r="W183" s="5">
        <v>-3542480242</v>
      </c>
      <c r="X183" s="5">
        <v>-30218001902</v>
      </c>
      <c r="Y183" s="5">
        <v>-10033616373</v>
      </c>
      <c r="Z183" s="5">
        <v>-35694914326</v>
      </c>
    </row>
    <row r="184" spans="3:26" ht="15.5" x14ac:dyDescent="0.35">
      <c r="C184" t="s">
        <v>1482</v>
      </c>
      <c r="E184" s="5">
        <v>240000000</v>
      </c>
      <c r="I184" s="5">
        <v>240000000</v>
      </c>
      <c r="J184" s="5">
        <v>240000000</v>
      </c>
      <c r="K184" s="5">
        <v>240000000</v>
      </c>
      <c r="P184" s="5">
        <v>-9955000</v>
      </c>
      <c r="Q184" s="5">
        <v>9555000</v>
      </c>
      <c r="R184" s="5">
        <v>-5617904022</v>
      </c>
      <c r="S184" s="5">
        <v>-1305317646</v>
      </c>
      <c r="T184" s="5">
        <v>-10819911870</v>
      </c>
      <c r="V184" s="5">
        <v>-7697881087</v>
      </c>
      <c r="W184" s="5">
        <v>-13768561972</v>
      </c>
      <c r="Z184" s="5">
        <v>-1514503968</v>
      </c>
    </row>
    <row r="185" spans="3:26" ht="15.5" x14ac:dyDescent="0.35">
      <c r="C185" t="s">
        <v>1944</v>
      </c>
      <c r="E185" s="5">
        <v>-180000000</v>
      </c>
      <c r="F185" s="5">
        <v>180000000</v>
      </c>
      <c r="T185" s="5">
        <v>6038043565</v>
      </c>
      <c r="U185" s="5">
        <v>1812925324</v>
      </c>
      <c r="X185" s="5">
        <v>1910181848</v>
      </c>
      <c r="Y185" s="5">
        <v>23677950644</v>
      </c>
    </row>
    <row r="186" spans="3:26" ht="15.5" x14ac:dyDescent="0.35">
      <c r="C186" t="s">
        <v>2548</v>
      </c>
      <c r="J186" s="5">
        <v>-2424644969</v>
      </c>
      <c r="K186" s="5">
        <v>2424644969</v>
      </c>
      <c r="L186" s="5">
        <v>-1928359839</v>
      </c>
      <c r="M186" s="5">
        <v>1928359839</v>
      </c>
    </row>
    <row r="187" spans="3:26" ht="15.5" x14ac:dyDescent="0.35">
      <c r="C187" t="s">
        <v>2549</v>
      </c>
    </row>
    <row r="188" spans="3:26" ht="15.5" x14ac:dyDescent="0.35">
      <c r="C188" t="s">
        <v>2550</v>
      </c>
    </row>
    <row r="189" spans="3:26" ht="15.5" x14ac:dyDescent="0.35">
      <c r="C189" t="s">
        <v>1940</v>
      </c>
      <c r="U189" s="5">
        <v>501356015</v>
      </c>
      <c r="V189" s="5">
        <v>233024709</v>
      </c>
      <c r="W189" s="5">
        <v>-273920555</v>
      </c>
      <c r="X189" s="5">
        <v>96253019</v>
      </c>
      <c r="Y189" s="5">
        <v>116100398</v>
      </c>
      <c r="Z189" s="5">
        <v>120145494</v>
      </c>
    </row>
    <row r="190" spans="3:26" ht="15.5" x14ac:dyDescent="0.35">
      <c r="C190" t="s">
        <v>488</v>
      </c>
      <c r="E190" s="5">
        <v>-286000000</v>
      </c>
      <c r="I190" s="5">
        <v>-286000000</v>
      </c>
    </row>
    <row r="191" spans="3:26" ht="15.5" x14ac:dyDescent="0.35">
      <c r="C191" t="s">
        <v>258</v>
      </c>
      <c r="L191" s="5">
        <v>213750000</v>
      </c>
      <c r="M191" s="5">
        <v>240000000</v>
      </c>
      <c r="N191" s="5">
        <v>75000000</v>
      </c>
      <c r="O191" s="5">
        <v>9000000</v>
      </c>
      <c r="R191" s="5">
        <v>3000000</v>
      </c>
      <c r="S191" s="5">
        <v>2900000</v>
      </c>
    </row>
    <row r="192" spans="3:26" ht="15.5" x14ac:dyDescent="0.35">
      <c r="C192" t="s">
        <v>2551</v>
      </c>
    </row>
    <row r="193" spans="3:26" ht="15.5" x14ac:dyDescent="0.35">
      <c r="C193" t="s">
        <v>2552</v>
      </c>
      <c r="F193" s="5">
        <v>-120000000</v>
      </c>
      <c r="G193" s="5">
        <v>120000000</v>
      </c>
    </row>
    <row r="194" spans="3:26" ht="15.5" x14ac:dyDescent="0.35">
      <c r="C194" t="s">
        <v>2553</v>
      </c>
    </row>
    <row r="195" spans="3:26" ht="15.5" x14ac:dyDescent="0.35">
      <c r="C195" t="s">
        <v>268</v>
      </c>
      <c r="U195" s="5">
        <v>-31694198</v>
      </c>
      <c r="V195" s="5">
        <v>-1262217125</v>
      </c>
      <c r="W195" s="5">
        <v>-325699996</v>
      </c>
      <c r="X195" s="5">
        <v>-62077494</v>
      </c>
      <c r="Y195" s="5">
        <v>-184305800</v>
      </c>
      <c r="Z195" s="5">
        <v>-60559161</v>
      </c>
    </row>
    <row r="196" spans="3:26" ht="15.5" x14ac:dyDescent="0.35">
      <c r="C196" t="s">
        <v>683</v>
      </c>
      <c r="D196" s="5">
        <v>-4735560012</v>
      </c>
      <c r="E196" s="5">
        <v>-6021897411</v>
      </c>
      <c r="F196" s="5">
        <v>-6143149658</v>
      </c>
      <c r="G196" s="5">
        <v>-6400207071</v>
      </c>
      <c r="I196" s="5">
        <v>-24781630122</v>
      </c>
      <c r="J196" s="5">
        <v>-24433103200</v>
      </c>
      <c r="K196" s="5">
        <v>-26281398418</v>
      </c>
      <c r="L196" s="5">
        <v>-33002088780</v>
      </c>
      <c r="M196" s="5">
        <v>-14759776714</v>
      </c>
      <c r="N196" s="5">
        <v>-3250751864</v>
      </c>
      <c r="O196" s="5">
        <v>-275526852</v>
      </c>
      <c r="P196" s="5">
        <v>-131204914</v>
      </c>
      <c r="Q196" s="5">
        <v>-560732302</v>
      </c>
      <c r="R196" s="5">
        <v>-705240236</v>
      </c>
      <c r="S196" s="5">
        <v>-115165652</v>
      </c>
      <c r="T196" s="5">
        <v>-447423050</v>
      </c>
      <c r="U196" s="5">
        <v>-758634428</v>
      </c>
      <c r="V196" s="5">
        <v>-888016870</v>
      </c>
      <c r="W196" s="5">
        <v>-62533352</v>
      </c>
      <c r="X196" s="5">
        <v>-118744421</v>
      </c>
      <c r="Y196" s="5">
        <v>-135749752</v>
      </c>
      <c r="Z196" s="5">
        <v>-167408032</v>
      </c>
    </row>
    <row r="197" spans="3:26" ht="15.5" x14ac:dyDescent="0.35">
      <c r="C197" t="s">
        <v>1693</v>
      </c>
    </row>
    <row r="198" spans="3:26" ht="15.5" x14ac:dyDescent="0.35">
      <c r="C198" t="s">
        <v>1259</v>
      </c>
      <c r="Q198" s="5">
        <v>-105623542</v>
      </c>
      <c r="R198" s="5">
        <v>-477592834</v>
      </c>
      <c r="S198" s="5">
        <v>-405798902</v>
      </c>
      <c r="T198" s="5">
        <v>-570475249</v>
      </c>
      <c r="U198" s="5">
        <v>-385619258</v>
      </c>
      <c r="V198" s="5">
        <v>-594410259</v>
      </c>
      <c r="W198" s="5">
        <v>-94152686</v>
      </c>
      <c r="Z198" s="5">
        <v>-24836522</v>
      </c>
    </row>
    <row r="199" spans="3:26" ht="15.5" x14ac:dyDescent="0.35">
      <c r="C199" t="s">
        <v>2554</v>
      </c>
    </row>
    <row r="200" spans="3:26" ht="15.5" x14ac:dyDescent="0.35">
      <c r="C200" t="s">
        <v>2555</v>
      </c>
      <c r="P200" s="5">
        <v>-149011800</v>
      </c>
    </row>
    <row r="201" spans="3:26" ht="15.5" x14ac:dyDescent="0.35">
      <c r="C201" t="s">
        <v>259</v>
      </c>
    </row>
    <row r="202" spans="3:26" ht="15.5" x14ac:dyDescent="0.35">
      <c r="C202" t="s">
        <v>2556</v>
      </c>
    </row>
    <row r="203" spans="3:26" ht="15.5" x14ac:dyDescent="0.35">
      <c r="C203" t="s">
        <v>889</v>
      </c>
    </row>
    <row r="204" spans="3:26" ht="15.5" x14ac:dyDescent="0.35">
      <c r="C204" t="s">
        <v>730</v>
      </c>
      <c r="F204" s="5">
        <v>-4682500000</v>
      </c>
      <c r="G204" s="5">
        <v>-117500000</v>
      </c>
      <c r="I204" s="5">
        <v>-4800000000</v>
      </c>
      <c r="J204" s="5">
        <v>-8000000000</v>
      </c>
      <c r="N204" s="5">
        <v>-8000000000</v>
      </c>
      <c r="O204" s="5">
        <v>-8000000000</v>
      </c>
      <c r="P204" s="5">
        <v>-8000000000</v>
      </c>
      <c r="Q204" s="5">
        <v>-11200000000</v>
      </c>
      <c r="R204" s="5">
        <v>-5120000000</v>
      </c>
      <c r="S204" s="5">
        <v>-2265000000</v>
      </c>
      <c r="T204" s="5">
        <v>-2345000000</v>
      </c>
      <c r="U204" s="5">
        <v>-9920000000</v>
      </c>
      <c r="W204" s="5">
        <v>-960000000</v>
      </c>
    </row>
    <row r="205" spans="3:26" ht="15.5" x14ac:dyDescent="0.35">
      <c r="C205" t="s">
        <v>1144</v>
      </c>
      <c r="F205" s="5">
        <v>-117500000</v>
      </c>
      <c r="I205" s="5">
        <v>-117500000</v>
      </c>
      <c r="J205" s="5">
        <v>-814000000</v>
      </c>
      <c r="K205" s="5">
        <v>-752000000</v>
      </c>
      <c r="L205" s="5">
        <v>-228000000</v>
      </c>
      <c r="M205" s="5">
        <v>-342000000</v>
      </c>
      <c r="N205" s="5">
        <v>-10530732558</v>
      </c>
    </row>
    <row r="206" spans="3:26" ht="15.5" x14ac:dyDescent="0.35">
      <c r="C206" t="s">
        <v>278</v>
      </c>
      <c r="D206" s="5">
        <v>809080149</v>
      </c>
      <c r="E206" s="5">
        <v>9069240882</v>
      </c>
      <c r="F206" s="5">
        <v>5373486702</v>
      </c>
      <c r="G206" s="5">
        <v>-10056664076</v>
      </c>
      <c r="I206" s="5">
        <v>-23924329185</v>
      </c>
      <c r="J206" s="5">
        <v>24104770027</v>
      </c>
      <c r="K206" s="5">
        <v>-22648302707</v>
      </c>
      <c r="L206" s="5">
        <v>-36639913457</v>
      </c>
      <c r="M206" s="5">
        <v>21447511063</v>
      </c>
      <c r="N206" s="5">
        <v>-3249688140</v>
      </c>
      <c r="O206" s="5">
        <v>23265442595</v>
      </c>
      <c r="P206" s="5">
        <v>46589192586</v>
      </c>
      <c r="Q206" s="5">
        <v>-7433338832</v>
      </c>
      <c r="R206" s="5">
        <v>-1919506483</v>
      </c>
      <c r="S206" s="5">
        <v>-3221178350</v>
      </c>
      <c r="T206" s="5">
        <v>8276503206</v>
      </c>
      <c r="U206" s="5">
        <v>-9272396020</v>
      </c>
      <c r="V206" s="5">
        <v>6734266494</v>
      </c>
      <c r="W206" s="5">
        <v>-590590541</v>
      </c>
      <c r="X206" s="5">
        <v>4007956304</v>
      </c>
      <c r="Y206" s="5">
        <v>1083890220</v>
      </c>
      <c r="Z206" s="5">
        <v>2778999288</v>
      </c>
    </row>
    <row r="207" spans="3:26" ht="15.5" x14ac:dyDescent="0.35">
      <c r="C207" t="s">
        <v>279</v>
      </c>
      <c r="D207" s="5">
        <v>34350478065</v>
      </c>
      <c r="I207" s="5">
        <v>58267238041</v>
      </c>
      <c r="J207" s="5">
        <v>35008777443</v>
      </c>
      <c r="K207" s="5">
        <v>57720001643</v>
      </c>
      <c r="L207" s="5">
        <v>94420540508</v>
      </c>
      <c r="M207" s="5">
        <v>73024509442</v>
      </c>
      <c r="N207" s="5">
        <v>76122730616</v>
      </c>
      <c r="O207" s="5">
        <v>52947247161</v>
      </c>
      <c r="P207" s="5">
        <v>6242171576</v>
      </c>
      <c r="Q207" s="5">
        <v>13660523870</v>
      </c>
      <c r="R207" s="5">
        <v>15607632154</v>
      </c>
      <c r="S207" s="5">
        <v>18742018169</v>
      </c>
      <c r="T207" s="5">
        <v>10483284174</v>
      </c>
      <c r="U207" s="5">
        <v>19097877613</v>
      </c>
      <c r="V207" s="5">
        <v>11972614675</v>
      </c>
      <c r="W207" s="5">
        <v>12627654241</v>
      </c>
      <c r="X207" s="5">
        <v>8616398728</v>
      </c>
      <c r="Y207" s="5">
        <v>7368683421</v>
      </c>
      <c r="Z207" s="5">
        <v>4523442617</v>
      </c>
    </row>
    <row r="208" spans="3:26" ht="15.5" x14ac:dyDescent="0.35">
      <c r="C208" t="s">
        <v>280</v>
      </c>
      <c r="D208" s="5">
        <v>-572550188</v>
      </c>
      <c r="E208" s="5">
        <v>-116003537</v>
      </c>
      <c r="F208" s="5">
        <v>104492762</v>
      </c>
      <c r="G208" s="5">
        <v>-45103303</v>
      </c>
      <c r="I208" s="5">
        <v>7569209</v>
      </c>
      <c r="J208" s="5">
        <v>-846309429</v>
      </c>
      <c r="K208" s="5">
        <v>-62921493</v>
      </c>
      <c r="L208" s="5">
        <v>-60625408</v>
      </c>
      <c r="M208" s="5">
        <v>-51479997</v>
      </c>
      <c r="N208" s="5">
        <v>151466966</v>
      </c>
      <c r="O208" s="5">
        <v>-89959140</v>
      </c>
      <c r="P208" s="5">
        <v>115882999</v>
      </c>
      <c r="Q208" s="5">
        <v>14986538</v>
      </c>
      <c r="R208" s="5">
        <v>-27601801</v>
      </c>
      <c r="S208" s="5">
        <v>86792335</v>
      </c>
      <c r="T208" s="5">
        <v>-17769211</v>
      </c>
      <c r="U208" s="5">
        <v>657802581</v>
      </c>
      <c r="V208" s="5">
        <v>390996444</v>
      </c>
      <c r="W208" s="5">
        <v>-64449025</v>
      </c>
      <c r="X208" s="5">
        <v>3299209</v>
      </c>
      <c r="Y208" s="5">
        <v>163825087</v>
      </c>
      <c r="Z208" s="5">
        <v>66241516</v>
      </c>
    </row>
    <row r="209" spans="2:26" ht="15.5" x14ac:dyDescent="0.35">
      <c r="C209" t="s">
        <v>282</v>
      </c>
      <c r="D209" s="5">
        <v>34587008026</v>
      </c>
      <c r="E209" s="5">
        <v>8953237345</v>
      </c>
      <c r="F209" s="5">
        <v>5477979464</v>
      </c>
      <c r="G209" s="5">
        <v>-10101767379</v>
      </c>
      <c r="I209" s="5">
        <v>34350478065</v>
      </c>
      <c r="J209" s="5">
        <v>58267238041</v>
      </c>
      <c r="K209" s="5">
        <v>35008777443</v>
      </c>
      <c r="L209" s="5">
        <v>57720001643</v>
      </c>
      <c r="M209" s="5">
        <v>94420540508</v>
      </c>
      <c r="N209" s="5">
        <v>73024509442</v>
      </c>
      <c r="O209" s="5">
        <v>76122730616</v>
      </c>
      <c r="P209" s="5">
        <v>52947247161</v>
      </c>
      <c r="Q209" s="5">
        <v>6242171576</v>
      </c>
      <c r="R209" s="5">
        <v>13660523870</v>
      </c>
      <c r="S209" s="5">
        <v>15607632154</v>
      </c>
      <c r="T209" s="5">
        <v>18742018169</v>
      </c>
      <c r="U209" s="5">
        <v>10483284174</v>
      </c>
      <c r="V209" s="5">
        <v>19097877613</v>
      </c>
      <c r="W209" s="5">
        <v>11972614675</v>
      </c>
      <c r="X209" s="5">
        <v>12627654241</v>
      </c>
      <c r="Y209" s="5">
        <v>8616398728</v>
      </c>
      <c r="Z209" s="5">
        <v>7368683421</v>
      </c>
    </row>
    <row r="211" spans="2:26" ht="15.5" x14ac:dyDescent="0.35">
      <c r="B211" t="s">
        <v>283</v>
      </c>
      <c r="C211" t="s">
        <v>11</v>
      </c>
      <c r="D211" s="5">
        <v>1600000000</v>
      </c>
      <c r="E211" s="5">
        <v>1600000000</v>
      </c>
      <c r="F211" s="5">
        <v>1600000000</v>
      </c>
      <c r="G211" s="5">
        <v>1600000000</v>
      </c>
      <c r="I211" s="5">
        <v>1600000000</v>
      </c>
      <c r="J211" s="5">
        <v>1600000000</v>
      </c>
      <c r="K211" s="5">
        <v>1600000000</v>
      </c>
      <c r="L211" s="5">
        <v>1600000000</v>
      </c>
      <c r="M211" s="5">
        <v>1600000000</v>
      </c>
      <c r="N211" s="5">
        <v>1600000000</v>
      </c>
      <c r="O211" s="5">
        <v>1600000000</v>
      </c>
      <c r="P211" s="5">
        <v>1600000000</v>
      </c>
      <c r="Q211" s="5">
        <v>320000000</v>
      </c>
      <c r="R211" s="5">
        <v>320000000</v>
      </c>
      <c r="S211" s="5">
        <v>320000000</v>
      </c>
      <c r="T211" s="5">
        <v>320000000</v>
      </c>
      <c r="U211" s="5">
        <v>320000000</v>
      </c>
      <c r="V211" s="5">
        <v>320000000</v>
      </c>
      <c r="W211" s="5">
        <v>320000000</v>
      </c>
      <c r="X211" s="5">
        <v>320000000</v>
      </c>
      <c r="Y211" s="5">
        <v>320000000</v>
      </c>
      <c r="Z211" s="5">
        <v>320000000</v>
      </c>
    </row>
    <row r="212" spans="2:26" ht="15.5" x14ac:dyDescent="0.35">
      <c r="C212" t="s">
        <v>284</v>
      </c>
      <c r="D212" s="6">
        <v>-4.5</v>
      </c>
      <c r="E212" s="6">
        <v>10.1</v>
      </c>
      <c r="F212" s="6">
        <v>-5.53</v>
      </c>
      <c r="G212" s="6">
        <v>7.06</v>
      </c>
    </row>
    <row r="213" spans="2:26" ht="15.5" x14ac:dyDescent="0.35">
      <c r="C213" t="s">
        <v>285</v>
      </c>
      <c r="D213" s="6">
        <v>-19.329999999999998</v>
      </c>
      <c r="E213" s="6">
        <v>9.6</v>
      </c>
      <c r="F213" s="6">
        <v>-21.88</v>
      </c>
      <c r="G213" s="6">
        <v>13.6</v>
      </c>
    </row>
    <row r="214" spans="2:26" ht="15.5" x14ac:dyDescent="0.35">
      <c r="C214" t="s">
        <v>72</v>
      </c>
      <c r="D214" s="6">
        <v>0.41</v>
      </c>
      <c r="E214" s="6">
        <v>0.34</v>
      </c>
      <c r="F214" s="6">
        <v>0.63</v>
      </c>
      <c r="G214" s="6">
        <v>0.43</v>
      </c>
    </row>
    <row r="215" spans="2:26" ht="15.5" x14ac:dyDescent="0.35">
      <c r="C215" t="s">
        <v>286</v>
      </c>
      <c r="D215" s="5">
        <v>18260000000</v>
      </c>
      <c r="E215" s="5">
        <v>42350000000</v>
      </c>
      <c r="F215" s="5">
        <v>17110000000</v>
      </c>
      <c r="G215" s="5">
        <v>25830000000</v>
      </c>
    </row>
    <row r="216" spans="2:26" ht="15.5" x14ac:dyDescent="0.35">
      <c r="C216" t="s">
        <v>287</v>
      </c>
      <c r="D216" s="6">
        <v>-5.8999999999999999E-3</v>
      </c>
      <c r="E216" s="6">
        <v>1.37E-2</v>
      </c>
      <c r="F216" s="6">
        <v>-7.8000000000000005E-3</v>
      </c>
      <c r="G216" s="6">
        <v>1.03E-2</v>
      </c>
    </row>
    <row r="217" spans="2:26" ht="15.5" x14ac:dyDescent="0.35">
      <c r="C217" t="s">
        <v>288</v>
      </c>
      <c r="D217" s="6">
        <v>-1.6399999999999998E-2</v>
      </c>
      <c r="E217" s="6">
        <v>3.6200000000000003E-2</v>
      </c>
      <c r="F217" s="6">
        <v>-2.0499999999999997E-2</v>
      </c>
      <c r="G217" s="6">
        <v>2.53E-2</v>
      </c>
    </row>
    <row r="218" spans="2:26" ht="15.5" x14ac:dyDescent="0.35">
      <c r="C218" t="s">
        <v>289</v>
      </c>
      <c r="D218" s="6">
        <v>1.49E-2</v>
      </c>
      <c r="E218" s="6">
        <v>5.21E-2</v>
      </c>
      <c r="F218" s="6">
        <v>6.8999999999999999E-3</v>
      </c>
      <c r="G218" s="6">
        <v>2.3E-2</v>
      </c>
    </row>
    <row r="219" spans="2:26" ht="15.5" x14ac:dyDescent="0.35">
      <c r="C219" t="s">
        <v>290</v>
      </c>
      <c r="D219" s="6">
        <v>0.8</v>
      </c>
      <c r="E219" s="6">
        <v>3.14</v>
      </c>
      <c r="F219" s="6">
        <v>0.42</v>
      </c>
      <c r="G219" s="6">
        <v>1.46</v>
      </c>
    </row>
    <row r="220" spans="2:26" ht="15.5" x14ac:dyDescent="0.35">
      <c r="C220" t="s">
        <v>291</v>
      </c>
      <c r="D220" s="5">
        <v>431000000000</v>
      </c>
      <c r="E220" s="5">
        <v>439000000000</v>
      </c>
      <c r="F220" s="5">
        <v>425000000000</v>
      </c>
      <c r="G220" s="5">
        <v>439000000000</v>
      </c>
    </row>
    <row r="221" spans="2:26" ht="15.5" x14ac:dyDescent="0.35">
      <c r="C221" t="s">
        <v>292</v>
      </c>
      <c r="D221" s="6">
        <v>0.32</v>
      </c>
      <c r="E221" s="6">
        <v>0.35</v>
      </c>
      <c r="F221" s="6">
        <v>0.45</v>
      </c>
      <c r="G221" s="6">
        <v>0.34</v>
      </c>
    </row>
    <row r="222" spans="2:26" ht="15.5" x14ac:dyDescent="0.35">
      <c r="C222" t="s">
        <v>293</v>
      </c>
      <c r="D222" s="6">
        <v>274.51</v>
      </c>
      <c r="E222" s="6">
        <v>279.45</v>
      </c>
      <c r="F222" s="6">
        <v>270.27999999999997</v>
      </c>
      <c r="G222" s="6">
        <v>279.16000000000003</v>
      </c>
    </row>
    <row r="223" spans="2:26" ht="15.5" x14ac:dyDescent="0.35">
      <c r="C223" t="s">
        <v>294</v>
      </c>
      <c r="D223" s="6">
        <v>0.32</v>
      </c>
      <c r="E223" s="6">
        <v>0.35</v>
      </c>
      <c r="F223" s="6">
        <v>0.46</v>
      </c>
      <c r="G223" s="6">
        <v>0.35</v>
      </c>
    </row>
    <row r="224" spans="2:26" ht="15.5" x14ac:dyDescent="0.35">
      <c r="C224" t="s">
        <v>295</v>
      </c>
      <c r="D224" s="6">
        <v>269.99</v>
      </c>
      <c r="E224" s="6">
        <v>274.93</v>
      </c>
      <c r="F224" s="6">
        <v>265.76</v>
      </c>
      <c r="G224" s="6">
        <v>274.64</v>
      </c>
    </row>
    <row r="225" spans="3:26" ht="15.5" x14ac:dyDescent="0.35">
      <c r="C225" t="s">
        <v>296</v>
      </c>
      <c r="D225" s="5">
        <v>401000000000</v>
      </c>
      <c r="E225" s="5">
        <v>374000000000</v>
      </c>
      <c r="F225" s="5">
        <v>322000000000</v>
      </c>
      <c r="G225" s="5">
        <v>296000000000</v>
      </c>
    </row>
    <row r="226" spans="3:26" ht="15.5" x14ac:dyDescent="0.35">
      <c r="C226" t="s">
        <v>297</v>
      </c>
      <c r="D226" s="5">
        <v>83000000000</v>
      </c>
      <c r="E226" s="5">
        <v>90000000000</v>
      </c>
      <c r="F226" s="5">
        <v>99000000000</v>
      </c>
      <c r="G226" s="5">
        <v>95000000000</v>
      </c>
    </row>
    <row r="227" spans="3:26" ht="15.5" x14ac:dyDescent="0.35">
      <c r="C227" t="s">
        <v>298</v>
      </c>
      <c r="D227" s="5">
        <v>439000000000</v>
      </c>
      <c r="E227" s="5">
        <v>447000000000</v>
      </c>
      <c r="F227" s="5">
        <v>432000000000</v>
      </c>
      <c r="G227" s="5">
        <v>447000000000</v>
      </c>
    </row>
    <row r="228" spans="3:26" ht="15.5" x14ac:dyDescent="0.35">
      <c r="C228" t="s">
        <v>23</v>
      </c>
      <c r="D228" s="5">
        <v>484000000000</v>
      </c>
      <c r="E228" s="5">
        <v>465000000000</v>
      </c>
      <c r="F228" s="5">
        <v>421000000000</v>
      </c>
      <c r="G228" s="5">
        <v>392000000000</v>
      </c>
    </row>
    <row r="229" spans="3:26" ht="15.5" x14ac:dyDescent="0.35">
      <c r="C229" t="s">
        <v>20</v>
      </c>
      <c r="D229" s="5">
        <v>449000000000</v>
      </c>
      <c r="E229" s="5">
        <v>430000000000</v>
      </c>
      <c r="F229" s="5">
        <v>396000000000</v>
      </c>
      <c r="G229" s="5">
        <v>372000000000</v>
      </c>
    </row>
    <row r="230" spans="3:26" ht="15.5" x14ac:dyDescent="0.35">
      <c r="C230" t="s">
        <v>299</v>
      </c>
      <c r="D230" s="5">
        <v>91000000000</v>
      </c>
      <c r="E230" s="5">
        <v>99000000000</v>
      </c>
      <c r="F230" s="5">
        <v>88000000000</v>
      </c>
      <c r="G230" s="5">
        <v>113000000000</v>
      </c>
    </row>
    <row r="231" spans="3:26" ht="15.5" x14ac:dyDescent="0.35">
      <c r="C231" t="s">
        <v>300</v>
      </c>
      <c r="D231" s="5">
        <v>-15000000000</v>
      </c>
      <c r="E231" s="5">
        <v>-53000000000</v>
      </c>
      <c r="F231" s="5">
        <v>7000000000</v>
      </c>
      <c r="G231" s="5">
        <v>18000000000</v>
      </c>
    </row>
    <row r="232" spans="3:26" ht="15.5" x14ac:dyDescent="0.35">
      <c r="C232" t="s">
        <v>301</v>
      </c>
      <c r="D232" s="5">
        <v>-3000000000</v>
      </c>
      <c r="E232" s="5">
        <v>-1000000000</v>
      </c>
      <c r="F232" s="5">
        <v>-2000000000</v>
      </c>
      <c r="G232" s="5">
        <v>-12000000000</v>
      </c>
    </row>
    <row r="233" spans="3:26" ht="15.5" x14ac:dyDescent="0.35">
      <c r="C233" t="s">
        <v>12</v>
      </c>
      <c r="D233" s="5">
        <v>-17000000000</v>
      </c>
      <c r="E233" s="5">
        <v>-54000000000</v>
      </c>
      <c r="F233" s="5">
        <v>5000000000</v>
      </c>
      <c r="G233" s="5">
        <v>6000000000</v>
      </c>
    </row>
    <row r="234" spans="3:26" ht="15.5" x14ac:dyDescent="0.35">
      <c r="C234" t="s">
        <v>15</v>
      </c>
      <c r="D234" s="6">
        <v>-10.74</v>
      </c>
      <c r="E234" s="6">
        <v>-33.82</v>
      </c>
      <c r="F234" s="6">
        <v>3.05</v>
      </c>
      <c r="G234" s="6">
        <v>3.62</v>
      </c>
    </row>
    <row r="235" spans="3:26" ht="15.5" x14ac:dyDescent="0.35">
      <c r="C235" t="s">
        <v>57</v>
      </c>
      <c r="I235" s="6">
        <v>13.27</v>
      </c>
      <c r="J235" s="6">
        <v>11.46</v>
      </c>
      <c r="K235" s="6">
        <v>8.52</v>
      </c>
      <c r="L235" s="6">
        <v>0.13</v>
      </c>
      <c r="M235" s="6">
        <v>8.0299999999999994</v>
      </c>
      <c r="N235" s="6">
        <v>0.79</v>
      </c>
      <c r="O235" s="6">
        <v>16.149999999999999</v>
      </c>
      <c r="P235" s="6">
        <v>13.51</v>
      </c>
      <c r="Q235" s="6">
        <v>74.66</v>
      </c>
      <c r="R235" s="6">
        <v>95.99</v>
      </c>
      <c r="S235" s="6">
        <v>77.67</v>
      </c>
      <c r="T235" s="6">
        <v>56.32</v>
      </c>
      <c r="U235" s="6">
        <v>57.81</v>
      </c>
      <c r="V235" s="6">
        <v>89.53</v>
      </c>
      <c r="W235" s="6">
        <v>86.37</v>
      </c>
      <c r="X235" s="6">
        <v>81.7</v>
      </c>
      <c r="Y235" s="6">
        <v>18.16</v>
      </c>
      <c r="Z235" s="6">
        <v>-17.96</v>
      </c>
    </row>
    <row r="236" spans="3:26" ht="15.5" x14ac:dyDescent="0.35">
      <c r="C236" t="s">
        <v>71</v>
      </c>
      <c r="I236" s="6">
        <v>7.31</v>
      </c>
      <c r="J236" s="6">
        <v>14.14</v>
      </c>
      <c r="K236" s="6">
        <v>32.86</v>
      </c>
      <c r="L236" s="6">
        <v>2307.69</v>
      </c>
      <c r="M236" s="6">
        <v>44.08</v>
      </c>
      <c r="N236" s="6">
        <v>437.97</v>
      </c>
      <c r="O236" s="6">
        <v>20.93</v>
      </c>
      <c r="P236" s="6">
        <v>23.39</v>
      </c>
      <c r="Q236" s="6">
        <v>12.99</v>
      </c>
      <c r="R236" s="6">
        <v>4.38</v>
      </c>
      <c r="S236" s="6">
        <v>4.25</v>
      </c>
      <c r="T236" s="6">
        <v>7.01</v>
      </c>
      <c r="U236" s="6">
        <v>8.1300000000000008</v>
      </c>
      <c r="V236" s="6">
        <v>4.41</v>
      </c>
      <c r="W236" s="6">
        <v>3.47</v>
      </c>
      <c r="X236" s="6">
        <v>3.43</v>
      </c>
      <c r="Y236" s="6">
        <v>5.23</v>
      </c>
      <c r="Z236" s="6">
        <v>-7.8</v>
      </c>
    </row>
    <row r="237" spans="3:26" ht="15.5" x14ac:dyDescent="0.35">
      <c r="C237" t="s">
        <v>74</v>
      </c>
      <c r="I237" s="6">
        <v>0.1</v>
      </c>
      <c r="J237" s="6">
        <v>0.18</v>
      </c>
      <c r="K237" s="6">
        <v>0.35</v>
      </c>
      <c r="L237" s="6">
        <v>0.43</v>
      </c>
      <c r="M237" s="6">
        <v>0.51</v>
      </c>
      <c r="N237" s="6">
        <v>0.56000000000000005</v>
      </c>
      <c r="O237" s="6">
        <v>0.46</v>
      </c>
      <c r="P237" s="6">
        <v>0.43</v>
      </c>
      <c r="Q237" s="6">
        <v>0.35</v>
      </c>
      <c r="R237" s="6">
        <v>0.14000000000000001</v>
      </c>
      <c r="S237" s="6">
        <v>0.13</v>
      </c>
      <c r="T237" s="6">
        <v>0.2</v>
      </c>
      <c r="U237" s="6">
        <v>0.23</v>
      </c>
      <c r="V237" s="6">
        <v>0.21</v>
      </c>
      <c r="W237" s="6">
        <v>0.19</v>
      </c>
      <c r="X237" s="6">
        <v>0.2</v>
      </c>
      <c r="Y237" s="6">
        <v>0.08</v>
      </c>
      <c r="Z237" s="6">
        <v>0.1</v>
      </c>
    </row>
    <row r="238" spans="3:26" ht="15.5" x14ac:dyDescent="0.35">
      <c r="C238" t="s">
        <v>302</v>
      </c>
      <c r="I238" s="5">
        <v>113810000000</v>
      </c>
      <c r="J238" s="5">
        <v>109850000000</v>
      </c>
      <c r="K238" s="5">
        <v>107810000000</v>
      </c>
      <c r="L238" s="5">
        <v>105990000000</v>
      </c>
      <c r="M238" s="5">
        <v>86880000000</v>
      </c>
      <c r="N238" s="5">
        <v>57970000000</v>
      </c>
      <c r="O238" s="5">
        <v>86230000000</v>
      </c>
      <c r="P238" s="5">
        <v>68530000000</v>
      </c>
    </row>
    <row r="239" spans="3:26" ht="15.5" x14ac:dyDescent="0.35">
      <c r="C239" t="s">
        <v>303</v>
      </c>
      <c r="I239" s="6">
        <v>1.8000000000000002E-2</v>
      </c>
      <c r="J239" s="6">
        <v>1.5300000000000001E-2</v>
      </c>
      <c r="K239" s="6">
        <v>1.24E-2</v>
      </c>
      <c r="L239" s="6">
        <v>2.0000000000000001E-4</v>
      </c>
      <c r="M239" s="6">
        <v>1.2E-2</v>
      </c>
      <c r="N239" s="6">
        <v>1.2999999999999999E-3</v>
      </c>
      <c r="O239" s="6">
        <v>2.69E-2</v>
      </c>
      <c r="P239" s="6">
        <v>2.1899999999999999E-2</v>
      </c>
      <c r="Q239" s="6">
        <v>2.9500000000000002E-2</v>
      </c>
      <c r="R239" s="6">
        <v>4.5100000000000001E-2</v>
      </c>
      <c r="S239" s="6">
        <v>5.5500000000000001E-2</v>
      </c>
      <c r="T239" s="6">
        <v>4.2800000000000005E-2</v>
      </c>
      <c r="U239" s="6">
        <v>4.9000000000000002E-2</v>
      </c>
      <c r="V239" s="6">
        <v>6.6799999999999998E-2</v>
      </c>
      <c r="W239" s="6">
        <v>7.3800000000000004E-2</v>
      </c>
      <c r="X239" s="6">
        <v>7.5199999999999989E-2</v>
      </c>
      <c r="Y239" s="6">
        <v>1.8200000000000001E-2</v>
      </c>
      <c r="Z239" s="6">
        <v>-1.84E-2</v>
      </c>
    </row>
    <row r="240" spans="3:26" ht="15.5" x14ac:dyDescent="0.35">
      <c r="C240" t="s">
        <v>304</v>
      </c>
      <c r="I240" s="6">
        <v>4.7500000000000001E-2</v>
      </c>
      <c r="J240" s="6">
        <v>4.2300000000000004E-2</v>
      </c>
      <c r="K240" s="6">
        <v>3.3300000000000003E-2</v>
      </c>
      <c r="L240" s="6">
        <v>5.0000000000000001E-4</v>
      </c>
      <c r="M240" s="6">
        <v>3.2199999999999999E-2</v>
      </c>
      <c r="N240" s="6">
        <v>3.3E-3</v>
      </c>
      <c r="O240" s="6">
        <v>6.6900000000000001E-2</v>
      </c>
      <c r="P240" s="6">
        <v>5.0799999999999998E-2</v>
      </c>
      <c r="Q240" s="6">
        <v>5.8899999999999994E-2</v>
      </c>
      <c r="R240" s="6">
        <v>7.7800000000000008E-2</v>
      </c>
      <c r="S240" s="6">
        <v>0.13239999999999999</v>
      </c>
      <c r="T240" s="6">
        <v>0.1085</v>
      </c>
      <c r="U240" s="6">
        <v>0.1231</v>
      </c>
      <c r="V240" s="6">
        <v>0.20219999999999999</v>
      </c>
      <c r="W240" s="6">
        <v>0.2445</v>
      </c>
      <c r="X240" s="6">
        <v>0.30280000000000001</v>
      </c>
      <c r="Y240" s="6">
        <v>9.6300000000000011E-2</v>
      </c>
      <c r="Z240" s="6">
        <v>-0.1094</v>
      </c>
    </row>
    <row r="241" spans="3:26" ht="15.5" x14ac:dyDescent="0.35">
      <c r="C241" t="s">
        <v>305</v>
      </c>
      <c r="I241" s="6">
        <v>0.11109999999999999</v>
      </c>
      <c r="J241" s="6">
        <v>0.15039999999999998</v>
      </c>
      <c r="K241" s="6">
        <v>0.10869999999999999</v>
      </c>
      <c r="L241" s="6">
        <v>9.7200000000000009E-2</v>
      </c>
      <c r="M241" s="6">
        <v>9.5100000000000004E-2</v>
      </c>
      <c r="N241" s="6">
        <v>7.5300000000000006E-2</v>
      </c>
      <c r="O241" s="6">
        <v>0.13500000000000001</v>
      </c>
      <c r="P241" s="6">
        <v>0.1115</v>
      </c>
      <c r="Q241" s="6">
        <v>0.126</v>
      </c>
      <c r="R241" s="6">
        <v>0.2087</v>
      </c>
      <c r="S241" s="6">
        <v>0.2989</v>
      </c>
      <c r="T241" s="6">
        <v>0.22550000000000001</v>
      </c>
      <c r="U241" s="6">
        <v>0.2089</v>
      </c>
      <c r="V241" s="6">
        <v>0.2974</v>
      </c>
      <c r="W241" s="6">
        <v>0.31569999999999998</v>
      </c>
      <c r="X241" s="6">
        <v>0.40670000000000001</v>
      </c>
      <c r="Y241" s="6">
        <v>0.37209999999999999</v>
      </c>
      <c r="Z241" s="6">
        <v>0.63690000000000002</v>
      </c>
    </row>
    <row r="242" spans="3:26" ht="15.5" x14ac:dyDescent="0.35">
      <c r="C242" t="s">
        <v>306</v>
      </c>
      <c r="I242" s="6">
        <v>1.65</v>
      </c>
      <c r="J242" s="6">
        <v>1.9</v>
      </c>
      <c r="K242" s="6">
        <v>1.57</v>
      </c>
      <c r="L242" s="6">
        <v>1.3</v>
      </c>
      <c r="M242" s="6">
        <v>1.39</v>
      </c>
      <c r="N242" s="6">
        <v>1.18</v>
      </c>
      <c r="O242" s="6">
        <v>1.8</v>
      </c>
      <c r="P242" s="6">
        <v>2.12</v>
      </c>
      <c r="Q242" s="6">
        <v>2.82</v>
      </c>
      <c r="R242" s="6">
        <v>5.15</v>
      </c>
      <c r="S242" s="6">
        <v>4.9400000000000004</v>
      </c>
      <c r="T242" s="6">
        <v>3.68</v>
      </c>
      <c r="U242" s="6">
        <v>6.25</v>
      </c>
      <c r="V242" s="6">
        <v>7.45</v>
      </c>
      <c r="W242" s="6">
        <v>6.76</v>
      </c>
      <c r="X242" s="6">
        <v>5.35</v>
      </c>
      <c r="Y242" s="6">
        <v>2.52</v>
      </c>
      <c r="Z242" s="6">
        <v>1.77</v>
      </c>
    </row>
    <row r="243" spans="3:26" ht="15.5" x14ac:dyDescent="0.35">
      <c r="C243" t="s">
        <v>68</v>
      </c>
      <c r="I243" s="6">
        <v>0.35</v>
      </c>
      <c r="J243" s="6">
        <v>0.6</v>
      </c>
      <c r="K243" s="6">
        <v>1.0900000000000001</v>
      </c>
      <c r="L243" s="6">
        <v>1.2</v>
      </c>
      <c r="M243" s="6">
        <v>1.42</v>
      </c>
      <c r="N243" s="6">
        <v>1.46</v>
      </c>
      <c r="O243" s="6">
        <v>1.4</v>
      </c>
      <c r="P243" s="6">
        <v>1.19</v>
      </c>
      <c r="Q243" s="6">
        <v>0.77</v>
      </c>
      <c r="R243" s="6">
        <v>0.34</v>
      </c>
      <c r="S243" s="6">
        <v>0.56000000000000005</v>
      </c>
      <c r="T243" s="6">
        <v>0.76</v>
      </c>
      <c r="U243" s="5">
        <v>1</v>
      </c>
      <c r="V243" s="6">
        <v>0.89</v>
      </c>
      <c r="W243" s="6">
        <v>0.85</v>
      </c>
      <c r="X243" s="6">
        <v>1.04</v>
      </c>
      <c r="Y243" s="6">
        <v>0.5</v>
      </c>
      <c r="Z243" s="6">
        <v>0.85</v>
      </c>
    </row>
    <row r="244" spans="3:26" ht="15.5" x14ac:dyDescent="0.35">
      <c r="C244" t="s">
        <v>65</v>
      </c>
      <c r="I244" s="6">
        <v>279.45</v>
      </c>
      <c r="J244" s="6">
        <v>271.14999999999998</v>
      </c>
      <c r="K244" s="6">
        <v>255.81</v>
      </c>
      <c r="L244" s="6">
        <v>249.79</v>
      </c>
      <c r="M244" s="6">
        <v>249.36</v>
      </c>
      <c r="N244" s="6">
        <v>237.22</v>
      </c>
      <c r="O244" s="6">
        <v>241.29</v>
      </c>
      <c r="P244" s="6">
        <v>266.08999999999997</v>
      </c>
      <c r="Q244" s="6">
        <v>1266.93</v>
      </c>
      <c r="R244" s="6">
        <v>1233.3699999999999</v>
      </c>
      <c r="S244" s="6">
        <v>586.89</v>
      </c>
      <c r="T244" s="6">
        <v>518.87</v>
      </c>
      <c r="U244" s="6">
        <v>469.55</v>
      </c>
      <c r="V244" s="6">
        <v>442.74</v>
      </c>
      <c r="W244" s="6">
        <v>353.21</v>
      </c>
      <c r="X244" s="6">
        <v>269.83999999999997</v>
      </c>
      <c r="Y244" s="6">
        <v>188.63</v>
      </c>
      <c r="Z244" s="6">
        <v>164.23</v>
      </c>
    </row>
    <row r="245" spans="3:26" ht="15.5" x14ac:dyDescent="0.35">
      <c r="C245" t="s">
        <v>307</v>
      </c>
      <c r="I245" s="6">
        <v>0.35</v>
      </c>
      <c r="J245" s="6">
        <v>0.61</v>
      </c>
      <c r="K245" s="6">
        <v>1.1100000000000001</v>
      </c>
      <c r="L245" s="6">
        <v>1.22</v>
      </c>
      <c r="M245" s="6">
        <v>1.45</v>
      </c>
      <c r="N245" s="6">
        <v>1.49</v>
      </c>
      <c r="O245" s="6">
        <v>1.43</v>
      </c>
      <c r="P245" s="6">
        <v>1.21</v>
      </c>
      <c r="Q245" s="6">
        <v>0.78</v>
      </c>
      <c r="R245" s="6">
        <v>0.35</v>
      </c>
      <c r="S245" s="6">
        <v>0.56000000000000005</v>
      </c>
      <c r="T245" s="6">
        <v>0.76</v>
      </c>
      <c r="U245" s="5">
        <v>1</v>
      </c>
      <c r="V245" s="6">
        <v>0.89</v>
      </c>
      <c r="W245" s="6">
        <v>0.85</v>
      </c>
      <c r="X245" s="6">
        <v>1.04</v>
      </c>
      <c r="Y245" s="6">
        <v>0.5</v>
      </c>
      <c r="Z245" s="6">
        <v>0.85</v>
      </c>
    </row>
    <row r="246" spans="3:26" ht="15.5" x14ac:dyDescent="0.35">
      <c r="C246" t="s">
        <v>308</v>
      </c>
      <c r="I246" s="6">
        <v>274.93</v>
      </c>
      <c r="J246" s="6">
        <v>266.63</v>
      </c>
      <c r="K246" s="6">
        <v>251.29</v>
      </c>
      <c r="L246" s="6">
        <v>245.27</v>
      </c>
      <c r="M246" s="6">
        <v>244.84</v>
      </c>
      <c r="N246" s="6">
        <v>232.7</v>
      </c>
      <c r="O246" s="6">
        <v>236.77</v>
      </c>
      <c r="P246" s="6">
        <v>261.57</v>
      </c>
      <c r="Q246" s="6">
        <v>1244.33</v>
      </c>
      <c r="R246" s="6">
        <v>1210.76</v>
      </c>
      <c r="S246" s="6">
        <v>586.89</v>
      </c>
      <c r="T246" s="6">
        <v>518.87</v>
      </c>
      <c r="U246" s="6">
        <v>469.55</v>
      </c>
      <c r="V246" s="6">
        <v>442.74</v>
      </c>
      <c r="W246" s="6">
        <v>353.21</v>
      </c>
      <c r="X246" s="6">
        <v>269.83999999999997</v>
      </c>
      <c r="Y246" s="6">
        <v>188.63</v>
      </c>
      <c r="Z246" s="6">
        <v>164.23</v>
      </c>
    </row>
    <row r="247" spans="3:26" ht="15.5" x14ac:dyDescent="0.35">
      <c r="C247" t="s">
        <v>309</v>
      </c>
      <c r="I247" s="5">
        <v>374000000000</v>
      </c>
      <c r="J247" s="5">
        <v>363000000000</v>
      </c>
      <c r="K247" s="5">
        <v>340000000000</v>
      </c>
      <c r="L247" s="5">
        <v>306000000000</v>
      </c>
      <c r="M247" s="5">
        <v>277000000000</v>
      </c>
      <c r="N247" s="5">
        <v>172000000000</v>
      </c>
      <c r="O247" s="5">
        <v>166000000000</v>
      </c>
      <c r="P247" s="5">
        <v>214000000000</v>
      </c>
      <c r="Q247" s="5">
        <v>193000000000</v>
      </c>
      <c r="R247" s="5">
        <v>128000000000</v>
      </c>
      <c r="S247" s="5">
        <v>89000000000</v>
      </c>
      <c r="T247" s="5">
        <v>85000000000</v>
      </c>
      <c r="U247" s="5">
        <v>31000000000</v>
      </c>
      <c r="V247" s="5">
        <v>26000000000</v>
      </c>
      <c r="W247" s="5">
        <v>19000000000</v>
      </c>
      <c r="X247" s="5">
        <v>35000000000</v>
      </c>
      <c r="Y247" s="5">
        <v>75000000000</v>
      </c>
      <c r="Z247" s="5">
        <v>82000000000</v>
      </c>
    </row>
    <row r="248" spans="3:26" ht="15.5" x14ac:dyDescent="0.35">
      <c r="C248" t="s">
        <v>310</v>
      </c>
      <c r="I248" s="5">
        <v>90000000000</v>
      </c>
      <c r="J248" s="5">
        <v>80000000000</v>
      </c>
      <c r="K248" s="5">
        <v>68000000000</v>
      </c>
      <c r="L248" s="5">
        <v>79000000000</v>
      </c>
      <c r="M248" s="5">
        <v>98000000000</v>
      </c>
      <c r="N248" s="5">
        <v>111000000000</v>
      </c>
      <c r="O248" s="5">
        <v>70000000000</v>
      </c>
      <c r="P248" s="5">
        <v>80000000000</v>
      </c>
      <c r="Q248" s="5">
        <v>14000000000</v>
      </c>
      <c r="R248" s="5">
        <v>1000000000</v>
      </c>
      <c r="S248" s="5">
        <v>6000000000</v>
      </c>
      <c r="T248" s="5">
        <v>9000000000</v>
      </c>
      <c r="U248" s="5">
        <v>46000000000</v>
      </c>
      <c r="V248" s="5">
        <v>55000000000</v>
      </c>
      <c r="W248" s="5">
        <v>60000000000</v>
      </c>
      <c r="X248" s="5">
        <v>59000000000</v>
      </c>
      <c r="Y248" s="5">
        <v>47000000000</v>
      </c>
      <c r="Z248" s="5">
        <v>27000000000</v>
      </c>
    </row>
    <row r="249" spans="3:26" ht="15.5" x14ac:dyDescent="0.35">
      <c r="C249" t="s">
        <v>25</v>
      </c>
      <c r="I249" s="5">
        <v>465000000000</v>
      </c>
      <c r="J249" s="5">
        <v>444000000000</v>
      </c>
      <c r="K249" s="5">
        <v>407000000000</v>
      </c>
      <c r="L249" s="5">
        <v>385000000000</v>
      </c>
      <c r="M249" s="5">
        <v>375000000000</v>
      </c>
      <c r="N249" s="5">
        <v>282000000000</v>
      </c>
      <c r="O249" s="5">
        <v>236000000000</v>
      </c>
      <c r="P249" s="5">
        <v>294000000000</v>
      </c>
      <c r="Q249" s="5">
        <v>208000000000</v>
      </c>
      <c r="R249" s="5">
        <v>129000000000</v>
      </c>
      <c r="S249" s="5">
        <v>95000000000</v>
      </c>
      <c r="T249" s="5">
        <v>93000000000</v>
      </c>
      <c r="U249" s="5">
        <v>78000000000</v>
      </c>
      <c r="V249" s="5">
        <v>82000000000</v>
      </c>
      <c r="W249" s="5">
        <v>79000000000</v>
      </c>
      <c r="X249" s="5">
        <v>94000000000</v>
      </c>
      <c r="Y249" s="5">
        <v>122000000000</v>
      </c>
      <c r="Z249" s="5">
        <v>108000000000</v>
      </c>
    </row>
    <row r="250" spans="3:26" ht="15.5" x14ac:dyDescent="0.35">
      <c r="C250" t="s">
        <v>22</v>
      </c>
      <c r="I250" s="5">
        <v>430000000000</v>
      </c>
      <c r="J250" s="5">
        <v>385000000000</v>
      </c>
      <c r="K250" s="5">
        <v>372000000000</v>
      </c>
      <c r="L250" s="5">
        <v>327000000000</v>
      </c>
      <c r="M250" s="5">
        <v>280000000000</v>
      </c>
      <c r="N250" s="5">
        <v>209000000000</v>
      </c>
      <c r="O250" s="5">
        <v>160000000000</v>
      </c>
      <c r="P250" s="5">
        <v>241000000000</v>
      </c>
      <c r="Q250" s="5">
        <v>201000000000</v>
      </c>
      <c r="R250" s="5">
        <v>115000000000</v>
      </c>
      <c r="S250" s="5">
        <v>79000000000</v>
      </c>
      <c r="T250" s="5">
        <v>75000000000</v>
      </c>
      <c r="U250" s="5">
        <v>67000000000</v>
      </c>
      <c r="V250" s="5">
        <v>62000000000</v>
      </c>
      <c r="W250" s="5">
        <v>67000000000</v>
      </c>
      <c r="X250" s="5">
        <v>82000000000</v>
      </c>
      <c r="Y250" s="5">
        <v>113000000000</v>
      </c>
      <c r="Z250" s="5">
        <v>101000000000</v>
      </c>
    </row>
    <row r="251" spans="3:26" ht="15.5" x14ac:dyDescent="0.35">
      <c r="C251" t="s">
        <v>311</v>
      </c>
      <c r="I251" s="5">
        <v>99000000000</v>
      </c>
      <c r="J251" s="5">
        <v>73000000000</v>
      </c>
      <c r="K251" s="5">
        <v>17000000000</v>
      </c>
      <c r="L251" s="5">
        <v>3000000000</v>
      </c>
      <c r="M251" s="5">
        <v>23000000000</v>
      </c>
      <c r="N251" s="5">
        <v>57000000000</v>
      </c>
      <c r="O251" s="5">
        <v>106000000000</v>
      </c>
      <c r="P251" s="5">
        <v>133000000000</v>
      </c>
      <c r="Q251" s="5">
        <v>112000000000</v>
      </c>
      <c r="R251" s="5">
        <v>117000000000</v>
      </c>
      <c r="S251" s="5">
        <v>119000000000</v>
      </c>
      <c r="T251" s="5">
        <v>103000000000</v>
      </c>
      <c r="U251" s="5">
        <v>126000000000</v>
      </c>
      <c r="V251" s="5">
        <v>132000000000</v>
      </c>
      <c r="W251" s="5">
        <v>107000000000</v>
      </c>
      <c r="X251" s="5">
        <v>75000000000</v>
      </c>
      <c r="Y251" s="5">
        <v>27000000000</v>
      </c>
      <c r="Z251" s="5">
        <v>-10000000000</v>
      </c>
    </row>
    <row r="252" spans="3:26" ht="15.5" x14ac:dyDescent="0.35">
      <c r="C252" t="s">
        <v>312</v>
      </c>
      <c r="I252" s="5">
        <v>-17000000000</v>
      </c>
      <c r="J252" s="5">
        <v>26000000000</v>
      </c>
      <c r="K252" s="5">
        <v>4000000000</v>
      </c>
      <c r="L252" s="5">
        <v>13000000000</v>
      </c>
      <c r="M252" s="5">
        <v>-4000000000</v>
      </c>
      <c r="N252" s="5">
        <v>64000000000</v>
      </c>
      <c r="O252" s="5">
        <v>137000000000</v>
      </c>
      <c r="P252" s="5">
        <v>39000000000</v>
      </c>
      <c r="Q252" s="5">
        <v>-38000000000</v>
      </c>
      <c r="R252" s="5">
        <v>-20000000000</v>
      </c>
      <c r="S252" s="5">
        <v>8000000000</v>
      </c>
      <c r="T252" s="5">
        <v>8000000000</v>
      </c>
      <c r="U252" s="5">
        <v>16000000000</v>
      </c>
      <c r="V252" s="5">
        <v>16000000000</v>
      </c>
      <c r="W252" s="5">
        <v>25000000000</v>
      </c>
      <c r="X252" s="5">
        <v>36000000000</v>
      </c>
      <c r="Y252" s="5">
        <v>-12000000000</v>
      </c>
      <c r="Z252" s="5">
        <v>39000000000</v>
      </c>
    </row>
    <row r="253" spans="3:26" ht="15.5" x14ac:dyDescent="0.35">
      <c r="C253" t="s">
        <v>313</v>
      </c>
      <c r="I253" s="5">
        <v>-18000000000</v>
      </c>
      <c r="J253" s="5">
        <v>-17000000000</v>
      </c>
      <c r="K253" s="5">
        <v>-25000000000</v>
      </c>
      <c r="L253" s="5">
        <v>-34000000000</v>
      </c>
      <c r="M253" s="5">
        <v>-40000000000</v>
      </c>
      <c r="N253" s="5">
        <v>-45000000000</v>
      </c>
      <c r="O253" s="5">
        <v>-24000000000</v>
      </c>
      <c r="P253" s="5">
        <v>-70000000000</v>
      </c>
      <c r="Q253" s="5">
        <v>-38000000000</v>
      </c>
      <c r="R253" s="5">
        <v>-11000000000</v>
      </c>
      <c r="S253" s="5">
        <v>-13000000000</v>
      </c>
      <c r="T253" s="5">
        <v>-9000000000</v>
      </c>
      <c r="U253" s="5">
        <v>-12000000000</v>
      </c>
      <c r="V253" s="5">
        <v>-7000000000</v>
      </c>
      <c r="W253" s="5">
        <v>-9000000000</v>
      </c>
      <c r="X253" s="5">
        <v>-4000000000</v>
      </c>
      <c r="Y253" s="5">
        <v>-1000000000</v>
      </c>
      <c r="Z253" s="5">
        <v>-2000000000</v>
      </c>
    </row>
    <row r="254" spans="3:26" ht="15.5" x14ac:dyDescent="0.35">
      <c r="C254" t="s">
        <v>14</v>
      </c>
      <c r="I254" s="5">
        <v>-35000000000</v>
      </c>
      <c r="J254" s="5">
        <v>9000000000</v>
      </c>
      <c r="K254" s="5">
        <v>-21000000000</v>
      </c>
      <c r="L254" s="5">
        <v>-21000000000</v>
      </c>
      <c r="M254" s="5">
        <v>-44000000000</v>
      </c>
      <c r="N254" s="5">
        <v>18000000000</v>
      </c>
      <c r="O254" s="5">
        <v>113000000000</v>
      </c>
      <c r="P254" s="5">
        <v>-31000000000</v>
      </c>
      <c r="Q254" s="5">
        <v>-75000000000</v>
      </c>
      <c r="R254" s="5">
        <v>-30000000000</v>
      </c>
      <c r="S254" s="5">
        <v>-5000000000</v>
      </c>
      <c r="T254" s="5">
        <v>-2000000000</v>
      </c>
      <c r="U254" s="5">
        <v>4000000000</v>
      </c>
      <c r="V254" s="5">
        <v>9000000000</v>
      </c>
      <c r="W254" s="5">
        <v>16000000000</v>
      </c>
      <c r="X254" s="5">
        <v>32000000000</v>
      </c>
      <c r="Y254" s="5">
        <v>-13000000000</v>
      </c>
      <c r="Z254" s="5">
        <v>38000000000</v>
      </c>
    </row>
    <row r="255" spans="3:26" ht="15.5" x14ac:dyDescent="0.35">
      <c r="C255" t="s">
        <v>16</v>
      </c>
      <c r="I255" s="6">
        <v>-22.07</v>
      </c>
      <c r="J255" s="6">
        <v>5.91</v>
      </c>
      <c r="K255" s="6">
        <v>-13.32</v>
      </c>
      <c r="L255" s="6">
        <v>-12.84</v>
      </c>
      <c r="M255" s="6">
        <v>-27.49</v>
      </c>
      <c r="N255" s="6">
        <v>11.54</v>
      </c>
      <c r="O255" s="6">
        <v>70.67</v>
      </c>
      <c r="P255" s="6">
        <v>-19.239999999999998</v>
      </c>
      <c r="Q255" s="6">
        <v>-235.35</v>
      </c>
      <c r="R255" s="6">
        <v>-94.85</v>
      </c>
      <c r="S255" s="6">
        <v>-14.9</v>
      </c>
      <c r="T255" s="6">
        <v>-5.39</v>
      </c>
      <c r="U255" s="6">
        <v>13.8</v>
      </c>
      <c r="V255" s="6">
        <v>28.71</v>
      </c>
      <c r="W255" s="6">
        <v>48.74</v>
      </c>
      <c r="X255" s="6">
        <v>101.15</v>
      </c>
      <c r="Y255" s="6">
        <v>-41.74</v>
      </c>
      <c r="Z255" s="6">
        <v>117.28</v>
      </c>
    </row>
    <row r="257" spans="2:17" ht="15.5" x14ac:dyDescent="0.35">
      <c r="B257" t="s">
        <v>314</v>
      </c>
      <c r="C257" t="s">
        <v>315</v>
      </c>
      <c r="D257" s="5">
        <v>-7000000000</v>
      </c>
      <c r="E257" s="5">
        <v>16000000000</v>
      </c>
      <c r="F257" s="5">
        <v>-9000000000</v>
      </c>
      <c r="G257" s="5">
        <v>11000000000</v>
      </c>
      <c r="H257" s="5">
        <v>-29000000000</v>
      </c>
      <c r="I257" s="5">
        <v>21000000000</v>
      </c>
      <c r="J257" s="5">
        <v>18000000000</v>
      </c>
      <c r="K257" s="5">
        <v>14000000000</v>
      </c>
      <c r="L257" s="5">
        <v>208000000</v>
      </c>
      <c r="M257" s="5">
        <v>13000000000</v>
      </c>
      <c r="N257" s="5">
        <v>1000000000</v>
      </c>
      <c r="O257" s="5">
        <v>26000000000</v>
      </c>
      <c r="P257" s="5">
        <v>22000000000</v>
      </c>
      <c r="Q257" s="5">
        <v>24000000000</v>
      </c>
    </row>
    <row r="258" spans="2:17" ht="15.5" x14ac:dyDescent="0.35">
      <c r="C258" t="s">
        <v>316</v>
      </c>
      <c r="H258" s="5">
        <v>11000000000</v>
      </c>
      <c r="I258" s="5">
        <v>21000000000</v>
      </c>
      <c r="J258" s="5">
        <v>18000000000</v>
      </c>
      <c r="K258" s="5">
        <v>14000000000</v>
      </c>
      <c r="L258" s="5">
        <v>208000000</v>
      </c>
      <c r="M258" s="5">
        <v>13000000000</v>
      </c>
      <c r="N258" s="5">
        <v>1000000000</v>
      </c>
      <c r="O258" s="5">
        <v>26000000000</v>
      </c>
      <c r="P258" s="5">
        <v>22000000000</v>
      </c>
      <c r="Q258" s="5">
        <v>24000000000</v>
      </c>
    </row>
    <row r="259" spans="2:17" ht="15.5" x14ac:dyDescent="0.35">
      <c r="C259" t="s">
        <v>317</v>
      </c>
      <c r="H259" s="5">
        <v>2</v>
      </c>
      <c r="I259" s="5">
        <v>2</v>
      </c>
      <c r="J259" s="5">
        <v>3</v>
      </c>
      <c r="K259" s="5">
        <v>5</v>
      </c>
      <c r="O259" s="5">
        <v>5</v>
      </c>
      <c r="P259" s="5">
        <v>5</v>
      </c>
      <c r="Q259" s="5">
        <v>5</v>
      </c>
    </row>
    <row r="260" spans="2:17" ht="15.5" x14ac:dyDescent="0.35">
      <c r="C260" t="s">
        <v>76</v>
      </c>
      <c r="H260" s="6">
        <v>-0.11119999999999999</v>
      </c>
      <c r="I260" s="6">
        <v>0.1507</v>
      </c>
      <c r="J260" s="6">
        <v>0.26190000000000002</v>
      </c>
      <c r="K260" s="6">
        <v>0.58660000000000001</v>
      </c>
      <c r="O260" s="6">
        <v>0.3095</v>
      </c>
      <c r="P260" s="6">
        <v>0.37</v>
      </c>
      <c r="Q260" s="6">
        <v>0.33490000000000003</v>
      </c>
    </row>
    <row r="261" spans="2:17" ht="15.5" x14ac:dyDescent="0.35">
      <c r="C261" t="s">
        <v>318</v>
      </c>
      <c r="H261" s="6">
        <v>2.53E-2</v>
      </c>
      <c r="I261" s="6">
        <v>2.0799999999999999E-2</v>
      </c>
      <c r="J261" s="6">
        <v>3.1200000000000002E-2</v>
      </c>
      <c r="K261" s="6">
        <v>1.7899999999999999E-2</v>
      </c>
      <c r="O261" s="6">
        <v>1.3999999999999999E-2</v>
      </c>
      <c r="P261" s="6">
        <v>1.52E-2</v>
      </c>
      <c r="Q261" s="6">
        <v>1.8799999999999997E-2</v>
      </c>
    </row>
    <row r="262" spans="2:17" ht="15.5" x14ac:dyDescent="0.35">
      <c r="C262" t="s">
        <v>56</v>
      </c>
      <c r="D262" s="6">
        <v>-4.5</v>
      </c>
      <c r="E262" s="6">
        <v>10.1</v>
      </c>
      <c r="F262" s="6">
        <v>-5.53</v>
      </c>
      <c r="G262" s="6">
        <v>7.06</v>
      </c>
      <c r="H262" s="6">
        <v>-17.98</v>
      </c>
      <c r="I262" s="6">
        <v>13.27</v>
      </c>
      <c r="J262" s="6">
        <v>11.46</v>
      </c>
      <c r="K262" s="6">
        <v>8.52</v>
      </c>
      <c r="L262" s="6">
        <v>0.13</v>
      </c>
      <c r="M262" s="6">
        <v>8.0299999999999994</v>
      </c>
      <c r="N262" s="6">
        <v>0.79</v>
      </c>
      <c r="O262" s="6">
        <v>16.149999999999999</v>
      </c>
      <c r="P262" s="6">
        <v>13.51</v>
      </c>
      <c r="Q262" s="6">
        <v>14.93</v>
      </c>
    </row>
    <row r="263" spans="2:17" ht="15.5" x14ac:dyDescent="0.35">
      <c r="C263" t="s">
        <v>319</v>
      </c>
      <c r="H263" s="6">
        <v>7.14</v>
      </c>
      <c r="I263" s="6">
        <v>13.27</v>
      </c>
      <c r="J263" s="6">
        <v>11.46</v>
      </c>
      <c r="K263" s="6">
        <v>8.52</v>
      </c>
      <c r="L263" s="6">
        <v>0.13</v>
      </c>
      <c r="M263" s="6">
        <v>8.0299999999999994</v>
      </c>
      <c r="N263" s="6">
        <v>0.79</v>
      </c>
      <c r="O263" s="6">
        <v>16.149999999999999</v>
      </c>
      <c r="P263" s="6">
        <v>13.51</v>
      </c>
      <c r="Q263" s="6">
        <v>14.93</v>
      </c>
    </row>
    <row r="264" spans="2:17" ht="15.5" x14ac:dyDescent="0.35">
      <c r="C264" t="s">
        <v>78</v>
      </c>
      <c r="H264" s="5">
        <v>2</v>
      </c>
      <c r="I264" s="5">
        <v>2</v>
      </c>
      <c r="J264" s="5">
        <v>3</v>
      </c>
      <c r="K264" s="5">
        <v>5</v>
      </c>
      <c r="O264" s="5">
        <v>5</v>
      </c>
      <c r="P264" s="5">
        <v>5</v>
      </c>
      <c r="Q264" s="5">
        <v>5</v>
      </c>
    </row>
    <row r="265" spans="2:17" ht="15.5" x14ac:dyDescent="0.35">
      <c r="C265" t="s">
        <v>320</v>
      </c>
      <c r="H265" s="6">
        <v>-0.11119999999999999</v>
      </c>
      <c r="I265" s="6">
        <v>0.1507</v>
      </c>
      <c r="J265" s="6">
        <v>0.26190000000000002</v>
      </c>
      <c r="K265" s="6">
        <v>0.58660000000000001</v>
      </c>
      <c r="O265" s="6">
        <v>0.3095</v>
      </c>
      <c r="P265" s="6">
        <v>0.37</v>
      </c>
      <c r="Q265" s="6">
        <v>0.33490000000000003</v>
      </c>
    </row>
    <row r="266" spans="2:17" ht="15.5" x14ac:dyDescent="0.35">
      <c r="C266" t="s">
        <v>321</v>
      </c>
      <c r="H266" s="6">
        <v>2.53E-2</v>
      </c>
      <c r="I266" s="6">
        <v>2.0799999999999999E-2</v>
      </c>
      <c r="J266" s="6">
        <v>3.1200000000000002E-2</v>
      </c>
      <c r="K266" s="6">
        <v>1.7899999999999999E-2</v>
      </c>
      <c r="O266" s="6">
        <v>1.3999999999999999E-2</v>
      </c>
      <c r="P266" s="6">
        <v>1.52E-2</v>
      </c>
      <c r="Q266" s="6">
        <v>1.8799999999999997E-2</v>
      </c>
    </row>
    <row r="267" spans="2:17" ht="15.5" x14ac:dyDescent="0.35">
      <c r="C267" t="s">
        <v>322</v>
      </c>
      <c r="D267" s="5">
        <v>337000000000</v>
      </c>
      <c r="E267" s="5">
        <v>457000000000</v>
      </c>
      <c r="F267" s="5">
        <v>305000000000</v>
      </c>
      <c r="G267" s="5">
        <v>355000000000</v>
      </c>
      <c r="H267" s="5">
        <v>1347000000000</v>
      </c>
      <c r="I267" s="5">
        <v>1497000000000</v>
      </c>
      <c r="J267" s="5">
        <v>1434000000000</v>
      </c>
      <c r="K267" s="5">
        <v>1268000000000</v>
      </c>
      <c r="L267" s="5">
        <v>1109000000000</v>
      </c>
      <c r="M267" s="5">
        <v>1110000000000</v>
      </c>
      <c r="N267" s="5">
        <v>984000000000</v>
      </c>
      <c r="O267" s="5">
        <v>1187000000000</v>
      </c>
      <c r="P267" s="5">
        <v>1177000000000</v>
      </c>
      <c r="Q267" s="5">
        <v>885000000000</v>
      </c>
    </row>
    <row r="268" spans="2:17" ht="15.5" x14ac:dyDescent="0.35">
      <c r="C268" t="s">
        <v>323</v>
      </c>
      <c r="H268" s="5">
        <v>1454000000000</v>
      </c>
      <c r="I268" s="5">
        <v>1497000000000</v>
      </c>
      <c r="J268" s="5">
        <v>1434000000000</v>
      </c>
      <c r="K268" s="5">
        <v>1268000000000</v>
      </c>
      <c r="L268" s="5">
        <v>1109000000000</v>
      </c>
      <c r="M268" s="5">
        <v>1110000000000</v>
      </c>
      <c r="N268" s="5">
        <v>984000000000</v>
      </c>
      <c r="O268" s="5">
        <v>1187000000000</v>
      </c>
      <c r="P268" s="5">
        <v>1177000000000</v>
      </c>
      <c r="Q268" s="5">
        <v>885000000000</v>
      </c>
    </row>
    <row r="269" spans="2:17" ht="15.5" x14ac:dyDescent="0.35">
      <c r="C269" t="s">
        <v>324</v>
      </c>
      <c r="H269" s="5">
        <v>2</v>
      </c>
      <c r="I269" s="5">
        <v>2</v>
      </c>
      <c r="J269" s="5">
        <v>3</v>
      </c>
      <c r="K269" s="5">
        <v>5</v>
      </c>
      <c r="O269" s="5">
        <v>5</v>
      </c>
      <c r="P269" s="5">
        <v>5</v>
      </c>
      <c r="Q269" s="5">
        <v>5</v>
      </c>
    </row>
    <row r="270" spans="2:17" ht="15.5" x14ac:dyDescent="0.35">
      <c r="C270" t="s">
        <v>325</v>
      </c>
      <c r="H270" s="6">
        <v>-0.11119999999999999</v>
      </c>
      <c r="I270" s="6">
        <v>0.1507</v>
      </c>
      <c r="J270" s="6">
        <v>0.26190000000000002</v>
      </c>
      <c r="K270" s="6">
        <v>0.58660000000000001</v>
      </c>
      <c r="O270" s="6">
        <v>0.3095</v>
      </c>
      <c r="P270" s="6">
        <v>0.37</v>
      </c>
      <c r="Q270" s="6">
        <v>0.33490000000000003</v>
      </c>
    </row>
    <row r="271" spans="2:17" ht="15.5" x14ac:dyDescent="0.35">
      <c r="C271" t="s">
        <v>326</v>
      </c>
      <c r="H271" s="6">
        <v>2.53E-2</v>
      </c>
      <c r="I271" s="6">
        <v>2.0799999999999999E-2</v>
      </c>
      <c r="J271" s="6">
        <v>3.1200000000000002E-2</v>
      </c>
      <c r="K271" s="6">
        <v>1.7899999999999999E-2</v>
      </c>
      <c r="O271" s="6">
        <v>1.3999999999999999E-2</v>
      </c>
      <c r="P271" s="6">
        <v>1.52E-2</v>
      </c>
      <c r="Q271" s="6">
        <v>1.8799999999999997E-2</v>
      </c>
    </row>
    <row r="272" spans="2:17" ht="15.5" x14ac:dyDescent="0.35">
      <c r="C272" t="s">
        <v>327</v>
      </c>
      <c r="I272" s="6">
        <v>-4.3899999999999997</v>
      </c>
    </row>
    <row r="273" spans="3:9" ht="15.5" x14ac:dyDescent="0.35">
      <c r="C273" t="s">
        <v>328</v>
      </c>
      <c r="I273" s="6">
        <v>11.07</v>
      </c>
    </row>
    <row r="274" spans="3:9" ht="15.5" x14ac:dyDescent="0.35">
      <c r="C274" t="s">
        <v>329</v>
      </c>
      <c r="I274" s="6">
        <v>7.49</v>
      </c>
    </row>
    <row r="275" spans="3:9" ht="15.5" x14ac:dyDescent="0.35">
      <c r="C275" t="s">
        <v>330</v>
      </c>
      <c r="I275" s="6">
        <v>9.0299999999999991E-2</v>
      </c>
    </row>
    <row r="276" spans="3:9" ht="15.5" x14ac:dyDescent="0.35">
      <c r="C276" t="s">
        <v>331</v>
      </c>
      <c r="I276" s="6">
        <v>0.09</v>
      </c>
    </row>
    <row r="277" spans="3:9" ht="15.5" x14ac:dyDescent="0.35">
      <c r="C277" t="s">
        <v>332</v>
      </c>
      <c r="I277" s="6">
        <v>0.28999999999999998</v>
      </c>
    </row>
    <row r="278" spans="3:9" ht="15.5" x14ac:dyDescent="0.35">
      <c r="C278" t="s">
        <v>333</v>
      </c>
      <c r="I278" s="6">
        <v>-2.97</v>
      </c>
    </row>
    <row r="279" spans="3:9" ht="15.5" x14ac:dyDescent="0.35">
      <c r="C279" t="s">
        <v>334</v>
      </c>
      <c r="I279" s="6">
        <v>-2.08</v>
      </c>
    </row>
    <row r="280" spans="3:9" ht="15.5" x14ac:dyDescent="0.35">
      <c r="C280" t="s">
        <v>335</v>
      </c>
      <c r="I280" s="6">
        <v>10.75</v>
      </c>
    </row>
    <row r="281" spans="3:9" ht="15.5" x14ac:dyDescent="0.35">
      <c r="C281" t="s">
        <v>336</v>
      </c>
      <c r="I281" s="5">
        <v>5</v>
      </c>
    </row>
    <row r="282" spans="3:9" ht="15.5" x14ac:dyDescent="0.35">
      <c r="C282" t="s">
        <v>337</v>
      </c>
      <c r="I282" s="6">
        <v>0.7</v>
      </c>
    </row>
    <row r="283" spans="3:9" ht="15.5" x14ac:dyDescent="0.35">
      <c r="C283" t="s">
        <v>338</v>
      </c>
      <c r="I283" s="6">
        <v>0.03</v>
      </c>
    </row>
    <row r="284" spans="3:9" ht="15.5" x14ac:dyDescent="0.35">
      <c r="C284" t="s">
        <v>339</v>
      </c>
      <c r="I284" s="6">
        <v>7.14</v>
      </c>
    </row>
    <row r="285" spans="3:9" ht="15.5" x14ac:dyDescent="0.35">
      <c r="C285" t="s">
        <v>340</v>
      </c>
      <c r="I285" s="6">
        <v>-17.98</v>
      </c>
    </row>
    <row r="286" spans="3:9" ht="15.5" x14ac:dyDescent="0.35">
      <c r="C286" t="s">
        <v>341</v>
      </c>
      <c r="I286" s="6">
        <v>908.67</v>
      </c>
    </row>
    <row r="287" spans="3:9" ht="15.5" x14ac:dyDescent="0.35">
      <c r="C287" t="s">
        <v>342</v>
      </c>
      <c r="D287" s="6">
        <v>21.62</v>
      </c>
    </row>
    <row r="288" spans="3:9" ht="15.5" x14ac:dyDescent="0.35">
      <c r="C288" t="s">
        <v>343</v>
      </c>
      <c r="I288" s="6">
        <v>274.51</v>
      </c>
    </row>
    <row r="289" spans="3:9" ht="15.5" x14ac:dyDescent="0.35">
      <c r="C289" t="s">
        <v>344</v>
      </c>
      <c r="I289" s="6">
        <v>-37.89</v>
      </c>
    </row>
    <row r="290" spans="3:9" ht="15.5" x14ac:dyDescent="0.35">
      <c r="C290" t="s">
        <v>345</v>
      </c>
      <c r="D290" s="6">
        <v>1.1299999999999999</v>
      </c>
    </row>
    <row r="291" spans="3:9" ht="15.5" x14ac:dyDescent="0.35">
      <c r="C291" t="s">
        <v>346</v>
      </c>
      <c r="D291" s="6">
        <v>0.81</v>
      </c>
    </row>
    <row r="292" spans="3:9" ht="15.5" x14ac:dyDescent="0.35">
      <c r="C292" t="s">
        <v>347</v>
      </c>
      <c r="D292" s="6">
        <v>1.1000000000000001</v>
      </c>
    </row>
    <row r="293" spans="3:9" ht="15.5" x14ac:dyDescent="0.35">
      <c r="C293" t="s">
        <v>348</v>
      </c>
      <c r="D293" s="6">
        <v>0.19</v>
      </c>
    </row>
    <row r="294" spans="3:9" ht="15.5" x14ac:dyDescent="0.35">
      <c r="C294" t="s">
        <v>349</v>
      </c>
      <c r="D294" s="6">
        <v>1.8</v>
      </c>
    </row>
    <row r="295" spans="3:9" ht="15.5" x14ac:dyDescent="0.35">
      <c r="C295" t="s">
        <v>350</v>
      </c>
      <c r="D295" s="6">
        <v>0.4</v>
      </c>
    </row>
    <row r="296" spans="3:9" ht="15.5" x14ac:dyDescent="0.35">
      <c r="C296" t="s">
        <v>351</v>
      </c>
      <c r="D296" s="6">
        <v>2.79</v>
      </c>
    </row>
    <row r="297" spans="3:9" ht="15.5" x14ac:dyDescent="0.35">
      <c r="C297" t="s">
        <v>352</v>
      </c>
      <c r="I297" s="6">
        <v>1.44</v>
      </c>
    </row>
    <row r="298" spans="3:9" ht="15.5" x14ac:dyDescent="0.35">
      <c r="C298" t="s">
        <v>12</v>
      </c>
      <c r="D298" s="5">
        <v>-17000000000</v>
      </c>
    </row>
    <row r="299" spans="3:9" ht="15.5" x14ac:dyDescent="0.35">
      <c r="C299" t="s">
        <v>353</v>
      </c>
      <c r="I299" s="6">
        <v>2.14</v>
      </c>
    </row>
    <row r="300" spans="3:9" ht="15.5" x14ac:dyDescent="0.35">
      <c r="C300" t="s">
        <v>354</v>
      </c>
      <c r="I300" s="6">
        <v>9.300000000000001E-3</v>
      </c>
    </row>
    <row r="301" spans="3:9" ht="15.5" x14ac:dyDescent="0.35">
      <c r="C301" t="s">
        <v>355</v>
      </c>
      <c r="I301" s="6">
        <v>2.6000000000000002E-2</v>
      </c>
    </row>
    <row r="302" spans="3:9" ht="15.5" x14ac:dyDescent="0.35">
      <c r="C302" t="s">
        <v>356</v>
      </c>
      <c r="I302" s="6">
        <v>9.7200000000000009E-2</v>
      </c>
    </row>
    <row r="303" spans="3:9" ht="15.5" x14ac:dyDescent="0.35">
      <c r="C303" t="s">
        <v>357</v>
      </c>
      <c r="I303" s="6">
        <v>4.3099999999999999E-2</v>
      </c>
    </row>
    <row r="304" spans="3:9" ht="15.5" x14ac:dyDescent="0.35">
      <c r="C304" t="s">
        <v>358</v>
      </c>
      <c r="D304" s="6">
        <v>53.46</v>
      </c>
    </row>
    <row r="305" spans="3:9" ht="15.5" x14ac:dyDescent="0.35">
      <c r="C305" t="s">
        <v>359</v>
      </c>
      <c r="D305" s="6">
        <v>73.59</v>
      </c>
    </row>
    <row r="306" spans="3:9" ht="15.5" x14ac:dyDescent="0.35">
      <c r="C306" t="s">
        <v>360</v>
      </c>
      <c r="D306" s="6">
        <v>63.9</v>
      </c>
    </row>
    <row r="307" spans="3:9" ht="15.5" x14ac:dyDescent="0.35">
      <c r="C307" t="s">
        <v>361</v>
      </c>
      <c r="D307" s="6">
        <v>63.15</v>
      </c>
    </row>
    <row r="308" spans="3:9" ht="15.5" x14ac:dyDescent="0.35">
      <c r="C308" t="s">
        <v>362</v>
      </c>
      <c r="D308" s="6">
        <v>1.7</v>
      </c>
    </row>
    <row r="309" spans="3:9" ht="15.5" x14ac:dyDescent="0.35">
      <c r="C309" t="s">
        <v>363</v>
      </c>
      <c r="I309" s="6">
        <v>1.21</v>
      </c>
    </row>
    <row r="310" spans="3:9" ht="15.5" x14ac:dyDescent="0.35">
      <c r="C310" t="s">
        <v>364</v>
      </c>
      <c r="I310" s="6">
        <v>5.28</v>
      </c>
    </row>
    <row r="311" spans="3:9" ht="15.5" x14ac:dyDescent="0.35">
      <c r="C311" t="s">
        <v>52</v>
      </c>
      <c r="I311" s="5">
        <v>126000000000</v>
      </c>
    </row>
    <row r="312" spans="3:9" ht="15.5" x14ac:dyDescent="0.35">
      <c r="C312" t="s">
        <v>365</v>
      </c>
      <c r="I312" s="5">
        <v>567000000000</v>
      </c>
    </row>
    <row r="313" spans="3:9" ht="15.5" x14ac:dyDescent="0.35">
      <c r="C313" t="s">
        <v>366</v>
      </c>
      <c r="I313" s="5">
        <v>1600000000</v>
      </c>
    </row>
    <row r="314" spans="3:9" ht="15.5" x14ac:dyDescent="0.35">
      <c r="C314" t="s">
        <v>367</v>
      </c>
      <c r="I314" s="6">
        <v>0.20170000000000002</v>
      </c>
    </row>
    <row r="315" spans="3:9" ht="15.5" x14ac:dyDescent="0.35">
      <c r="C315" t="s">
        <v>368</v>
      </c>
      <c r="D315" s="6">
        <v>0.2437</v>
      </c>
    </row>
    <row r="316" spans="3:9" ht="15.5" x14ac:dyDescent="0.35">
      <c r="C316" t="s">
        <v>369</v>
      </c>
      <c r="D316" s="6">
        <v>2.4500000000000001E-2</v>
      </c>
    </row>
    <row r="317" spans="3:9" ht="15.5" x14ac:dyDescent="0.35">
      <c r="C317" t="s">
        <v>370</v>
      </c>
      <c r="D317" s="6">
        <v>-2.1400000000000002E-2</v>
      </c>
    </row>
    <row r="318" spans="3:9" ht="15.5" x14ac:dyDescent="0.35">
      <c r="C318" t="s">
        <v>371</v>
      </c>
      <c r="D318" s="6">
        <v>-0.1124</v>
      </c>
    </row>
    <row r="319" spans="3:9" ht="15.5" x14ac:dyDescent="0.35">
      <c r="C319" t="s">
        <v>372</v>
      </c>
      <c r="D319" s="6">
        <v>-0.1162</v>
      </c>
    </row>
    <row r="320" spans="3:9" ht="15.5" x14ac:dyDescent="0.35">
      <c r="C320" t="s">
        <v>373</v>
      </c>
      <c r="D320" s="6">
        <v>-3.7418</v>
      </c>
    </row>
    <row r="321" spans="3:9" ht="15.5" x14ac:dyDescent="0.35">
      <c r="C321" t="s">
        <v>374</v>
      </c>
      <c r="I321" s="5">
        <v>2</v>
      </c>
    </row>
    <row r="322" spans="3:9" ht="15.5" x14ac:dyDescent="0.35">
      <c r="C322" t="s">
        <v>631</v>
      </c>
      <c r="I322" s="5">
        <v>2</v>
      </c>
    </row>
    <row r="323" spans="3:9" ht="15.5" x14ac:dyDescent="0.35">
      <c r="C323" t="s">
        <v>632</v>
      </c>
      <c r="I323" s="6">
        <v>-0.11119999999999999</v>
      </c>
    </row>
    <row r="324" spans="3:9" ht="15.5" x14ac:dyDescent="0.35">
      <c r="C324" t="s">
        <v>633</v>
      </c>
      <c r="I324" s="6">
        <v>2.53E-2</v>
      </c>
    </row>
    <row r="325" spans="3:9" ht="15.5" x14ac:dyDescent="0.35">
      <c r="C325" t="s">
        <v>375</v>
      </c>
      <c r="I325" t="s">
        <v>1553</v>
      </c>
    </row>
    <row r="326" spans="3:9" ht="15.5" x14ac:dyDescent="0.35">
      <c r="C326" t="s">
        <v>377</v>
      </c>
      <c r="I326" s="5">
        <v>2</v>
      </c>
    </row>
    <row r="327" spans="3:9" ht="15.5" x14ac:dyDescent="0.35">
      <c r="C327" t="s">
        <v>378</v>
      </c>
      <c r="I327" s="6">
        <v>0.31</v>
      </c>
    </row>
    <row r="328" spans="3:9" ht="15.5" x14ac:dyDescent="0.35">
      <c r="C328" t="s">
        <v>379</v>
      </c>
      <c r="I328" s="6">
        <v>0.13</v>
      </c>
    </row>
    <row r="329" spans="3:9" ht="15.5" x14ac:dyDescent="0.35">
      <c r="C329" t="s">
        <v>380</v>
      </c>
      <c r="I329" s="6">
        <v>0.59</v>
      </c>
    </row>
    <row r="330" spans="3:9" ht="15.5" x14ac:dyDescent="0.35">
      <c r="C330" t="s">
        <v>381</v>
      </c>
      <c r="I330" s="6">
        <v>0.74</v>
      </c>
    </row>
    <row r="331" spans="3:9" ht="15.5" x14ac:dyDescent="0.35">
      <c r="C331" t="s">
        <v>382</v>
      </c>
      <c r="I331" s="6">
        <v>0.98</v>
      </c>
    </row>
    <row r="332" spans="3:9" ht="15.5" x14ac:dyDescent="0.35">
      <c r="C332" t="s">
        <v>383</v>
      </c>
      <c r="I332" s="6">
        <v>0.94</v>
      </c>
    </row>
    <row r="333" spans="3:9" ht="15.5" x14ac:dyDescent="0.35">
      <c r="C333" t="s">
        <v>384</v>
      </c>
      <c r="I333" s="6">
        <v>0.45</v>
      </c>
    </row>
    <row r="334" spans="3:9" ht="15.5" x14ac:dyDescent="0.35">
      <c r="C334" t="s">
        <v>385</v>
      </c>
      <c r="I334" s="5">
        <v>1454000000000</v>
      </c>
    </row>
    <row r="335" spans="3:9" ht="15.5" x14ac:dyDescent="0.35">
      <c r="C335" t="s">
        <v>386</v>
      </c>
      <c r="I335" s="5">
        <v>366000000000</v>
      </c>
    </row>
    <row r="336" spans="3:9" ht="15.5" x14ac:dyDescent="0.35">
      <c r="C336" t="s">
        <v>387</v>
      </c>
      <c r="I336" s="5">
        <v>104000000000</v>
      </c>
    </row>
    <row r="337" spans="3:9" ht="15.5" x14ac:dyDescent="0.35">
      <c r="C337" t="s">
        <v>388</v>
      </c>
      <c r="I337" s="5">
        <v>11000000000</v>
      </c>
    </row>
    <row r="338" spans="3:9" ht="15.5" x14ac:dyDescent="0.35">
      <c r="C338" t="s">
        <v>389</v>
      </c>
      <c r="D338" s="5">
        <v>35000000000</v>
      </c>
    </row>
    <row r="339" spans="3:9" ht="15.5" x14ac:dyDescent="0.35">
      <c r="C339" t="s">
        <v>390</v>
      </c>
      <c r="D339" s="5">
        <v>1223000000000</v>
      </c>
    </row>
    <row r="340" spans="3:9" ht="15.5" x14ac:dyDescent="0.35">
      <c r="C340" t="s">
        <v>391</v>
      </c>
      <c r="D340" s="5">
        <v>792000000000</v>
      </c>
    </row>
    <row r="341" spans="3:9" ht="15.5" x14ac:dyDescent="0.35">
      <c r="C341" t="s">
        <v>299</v>
      </c>
      <c r="D341" s="5">
        <v>91000000000</v>
      </c>
    </row>
    <row r="342" spans="3:9" ht="15.5" x14ac:dyDescent="0.35">
      <c r="C342" t="s">
        <v>298</v>
      </c>
      <c r="I342" s="5">
        <v>439000000000</v>
      </c>
    </row>
    <row r="343" spans="3:9" ht="15.5" x14ac:dyDescent="0.35">
      <c r="C343" t="s">
        <v>297</v>
      </c>
      <c r="D343" s="5">
        <v>83000000000</v>
      </c>
    </row>
    <row r="344" spans="3:9" ht="15.5" x14ac:dyDescent="0.35">
      <c r="C344" t="s">
        <v>296</v>
      </c>
      <c r="D344" s="5">
        <v>401000000000</v>
      </c>
    </row>
    <row r="345" spans="3:9" ht="15.5" x14ac:dyDescent="0.35">
      <c r="C345" t="s">
        <v>23</v>
      </c>
      <c r="D345" s="5">
        <v>484000000000</v>
      </c>
    </row>
    <row r="346" spans="3:9" ht="15.5" x14ac:dyDescent="0.35">
      <c r="C346" t="s">
        <v>20</v>
      </c>
      <c r="D346" s="5">
        <v>449000000000</v>
      </c>
    </row>
    <row r="347" spans="3:9" ht="15.5" x14ac:dyDescent="0.35">
      <c r="C347" t="s">
        <v>392</v>
      </c>
      <c r="I347" s="5">
        <v>431000000000</v>
      </c>
    </row>
    <row r="348" spans="3:9" ht="15.5" x14ac:dyDescent="0.35">
      <c r="C348" t="s">
        <v>393</v>
      </c>
      <c r="I348" s="5">
        <v>-43000000000</v>
      </c>
    </row>
    <row r="349" spans="3:9" ht="15.5" x14ac:dyDescent="0.35">
      <c r="C349" t="s">
        <v>394</v>
      </c>
      <c r="I349" s="5">
        <v>-14000000000</v>
      </c>
    </row>
    <row r="350" spans="3:9" ht="15.5" x14ac:dyDescent="0.35">
      <c r="C350" t="s">
        <v>395</v>
      </c>
      <c r="I350" s="5">
        <v>44000000000</v>
      </c>
    </row>
    <row r="351" spans="3:9" ht="15.5" x14ac:dyDescent="0.35">
      <c r="C351" t="s">
        <v>396</v>
      </c>
      <c r="I351" s="5">
        <v>-18000000000</v>
      </c>
    </row>
    <row r="352" spans="3:9" ht="15.5" x14ac:dyDescent="0.35">
      <c r="C352" t="s">
        <v>397</v>
      </c>
      <c r="I352" s="5">
        <v>-61000000000</v>
      </c>
    </row>
  </sheetData>
  <pageMargins left="0.7" right="0.7" top="0.75" bottom="0.75" header="0.3" footer="0.3"/>
  <ignoredErrors>
    <ignoredError sqref="A1:Z35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X3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2557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2558</v>
      </c>
      <c r="D2" s="2" vm="672">
        <f ca="1">IFERROR(_xlfn.STOCKHISTORY("XIDX:" &amp; $C$1, D3, , 0, 0, 1), "Libur")</f>
        <v>8700</v>
      </c>
      <c r="H2" s="2" vm="672">
        <f ca="1">IFERROR(INDEX(D2:G2,COUNT(D2:G2)),"")</f>
        <v>8700</v>
      </c>
      <c r="I2" s="2" vm="673">
        <f t="shared" ref="I2:X2" ca="1" si="0">IFERROR(_xlfn.STOCKHISTORY("XIDX:" &amp; $C$1, I1, , 0, 0, 1), "Libur")</f>
        <v>8125</v>
      </c>
      <c r="J2" s="2" vm="674">
        <f t="shared" ca="1" si="0"/>
        <v>10625</v>
      </c>
      <c r="K2" s="2" vm="675">
        <f t="shared" ca="1" si="0"/>
        <v>5800</v>
      </c>
      <c r="L2" s="2" vm="676">
        <f t="shared" ca="1" si="0"/>
        <v>7050</v>
      </c>
      <c r="M2" s="2" vm="677">
        <f t="shared" ca="1" si="0"/>
        <v>7950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171">
        <f t="shared" ca="1" si="0"/>
        <v>2175</v>
      </c>
      <c r="V2" s="2" t="str">
        <f t="shared" ca="1" si="0"/>
        <v>Libur</v>
      </c>
      <c r="W2" s="2" vm="678">
        <f t="shared" ca="1" si="0"/>
        <v>2725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582596487</v>
      </c>
      <c r="H4" s="2">
        <f>IFERROR(SUM(D4:G4)*(4/MAX(1,COUNT(D4:G4))),"")</f>
        <v>2330385948</v>
      </c>
      <c r="I4" s="2">
        <f t="shared" ref="I4:X4" si="1">IFERROR(INDEX(I51:I500,MATCH($C$4,$C$51:$C$500,0)),"")</f>
        <v>2414053508</v>
      </c>
      <c r="J4" s="2">
        <f t="shared" si="1"/>
        <v>2705520884</v>
      </c>
      <c r="K4" s="2">
        <f t="shared" si="1"/>
        <v>2901836296</v>
      </c>
      <c r="L4" s="2">
        <f t="shared" si="1"/>
        <v>2919964403</v>
      </c>
      <c r="M4" s="2">
        <f t="shared" si="1"/>
        <v>1585953591</v>
      </c>
      <c r="N4" s="2">
        <f t="shared" si="1"/>
        <v>1061409877</v>
      </c>
      <c r="O4" s="2">
        <f t="shared" si="1"/>
        <v>1107464101</v>
      </c>
      <c r="P4" s="2">
        <f t="shared" si="1"/>
        <v>1045058516</v>
      </c>
      <c r="Q4" s="2">
        <f t="shared" si="1"/>
        <v>759448383</v>
      </c>
      <c r="R4" s="2">
        <f t="shared" si="1"/>
        <v>384339836</v>
      </c>
      <c r="S4" s="2">
        <f t="shared" si="1"/>
        <v>353186003</v>
      </c>
      <c r="T4" s="2">
        <f t="shared" si="1"/>
        <v>5185585519326</v>
      </c>
      <c r="U4" s="2">
        <f t="shared" si="1"/>
        <v>4427626221656</v>
      </c>
      <c r="V4" s="2">
        <f t="shared" si="1"/>
        <v>3958897172445</v>
      </c>
      <c r="W4" s="2">
        <f t="shared" si="1"/>
        <v>2861548447435</v>
      </c>
      <c r="X4" s="2">
        <f t="shared" si="1"/>
        <v>927111965072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79898637</v>
      </c>
      <c r="H5" s="2">
        <f>IFERROR(SUM(D5:G5)*(4/MAX(1,COUNT(D5:G5))),"")</f>
        <v>319594548</v>
      </c>
      <c r="I5" s="2">
        <f t="shared" ref="I5:X5" si="2">IFERROR(INDEX(I51:I500,MATCH($C$5,$C$51:$C$500,0)),"")</f>
        <v>260375989</v>
      </c>
      <c r="J5" s="2">
        <f t="shared" si="2"/>
        <v>473408601</v>
      </c>
      <c r="K5" s="2">
        <f t="shared" si="2"/>
        <v>517145044</v>
      </c>
      <c r="L5" s="2">
        <f t="shared" si="2"/>
        <v>681575041</v>
      </c>
      <c r="M5" s="2">
        <f t="shared" si="2"/>
        <v>348499026</v>
      </c>
      <c r="N5" s="2">
        <f t="shared" si="2"/>
        <v>93605280</v>
      </c>
      <c r="O5" s="2">
        <f t="shared" si="2"/>
        <v>64324454</v>
      </c>
      <c r="P5" s="2">
        <f t="shared" si="2"/>
        <v>98718131</v>
      </c>
      <c r="Q5" s="2">
        <f t="shared" si="2"/>
        <v>116798068</v>
      </c>
      <c r="R5" s="2">
        <f t="shared" si="2"/>
        <v>33175896</v>
      </c>
      <c r="S5" s="2">
        <f t="shared" si="2"/>
        <v>2869605</v>
      </c>
      <c r="T5" s="2">
        <f t="shared" si="2"/>
        <v>138238357777</v>
      </c>
      <c r="U5" s="2">
        <f t="shared" si="2"/>
        <v>251756713536</v>
      </c>
      <c r="V5" s="2">
        <f t="shared" si="2"/>
        <v>196515007611</v>
      </c>
      <c r="W5" s="2">
        <f t="shared" si="2"/>
        <v>283666017971</v>
      </c>
      <c r="X5" s="2">
        <f t="shared" si="2"/>
        <v>36324549375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790403030</v>
      </c>
      <c r="H6" s="2">
        <f>IFERROR(INDEX(D6:G6,COUNT(D6:G6)),"")</f>
        <v>790403030</v>
      </c>
      <c r="I6" s="2">
        <f t="shared" ref="I6:X6" si="3">IFERROR(INDEX(I51:I500,MATCH($C$6,$C$51:$C$500,0)),"")</f>
        <v>708586730</v>
      </c>
      <c r="J6" s="2">
        <f t="shared" si="3"/>
        <v>661127889</v>
      </c>
      <c r="K6" s="2">
        <f t="shared" si="3"/>
        <v>663112087</v>
      </c>
      <c r="L6" s="2">
        <f t="shared" si="3"/>
        <v>558244639</v>
      </c>
      <c r="M6" s="2">
        <f t="shared" si="3"/>
        <v>316324043</v>
      </c>
      <c r="N6" s="2">
        <f t="shared" si="3"/>
        <v>349434544</v>
      </c>
      <c r="O6" s="2">
        <f t="shared" si="3"/>
        <v>358267010</v>
      </c>
      <c r="P6" s="2">
        <f t="shared" si="3"/>
        <v>315812916</v>
      </c>
      <c r="Q6" s="2">
        <f t="shared" si="3"/>
        <v>292218111</v>
      </c>
      <c r="R6" s="2">
        <f t="shared" si="3"/>
        <v>264918686</v>
      </c>
      <c r="S6" s="2">
        <f t="shared" si="3"/>
        <v>247511612</v>
      </c>
      <c r="T6" s="2">
        <f t="shared" si="3"/>
        <v>3080877517323</v>
      </c>
      <c r="U6" s="2">
        <f t="shared" si="3"/>
        <v>2968975546523</v>
      </c>
      <c r="V6" s="2">
        <f t="shared" si="3"/>
        <v>2901460793901</v>
      </c>
      <c r="W6" s="2">
        <f t="shared" si="3"/>
        <v>2840269876844</v>
      </c>
      <c r="X6" s="2">
        <f t="shared" si="3"/>
        <v>571226959975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5.88</v>
      </c>
      <c r="H7" s="3">
        <f>IFERROR(INDEX(D7:G7,COUNT(D7:G7)),"")</f>
        <v>5.88</v>
      </c>
      <c r="I7" s="3">
        <f t="shared" ref="I7:X7" si="4">IFERROR(INDEX(I51:I500,MATCH($C$7,$C$51:$C$500,0))/1000000000,"")</f>
        <v>5.88</v>
      </c>
      <c r="J7" s="3">
        <f t="shared" si="4"/>
        <v>5.88</v>
      </c>
      <c r="K7" s="3">
        <f t="shared" si="4"/>
        <v>5.88</v>
      </c>
      <c r="L7" s="3">
        <f t="shared" si="4"/>
        <v>5.88</v>
      </c>
      <c r="M7" s="3">
        <f t="shared" si="4"/>
        <v>5.88</v>
      </c>
      <c r="N7" s="3">
        <f t="shared" si="4"/>
        <v>5.88</v>
      </c>
      <c r="O7" s="3">
        <f t="shared" si="4"/>
        <v>5.88</v>
      </c>
      <c r="P7" s="3">
        <f t="shared" si="4"/>
        <v>5.88</v>
      </c>
      <c r="Q7" s="3">
        <f t="shared" si="4"/>
        <v>5.88</v>
      </c>
      <c r="R7" s="3">
        <f t="shared" si="4"/>
        <v>5.88</v>
      </c>
      <c r="S7" s="3">
        <f t="shared" si="4"/>
        <v>5.88</v>
      </c>
      <c r="T7" s="3">
        <f t="shared" si="4"/>
        <v>5.88</v>
      </c>
      <c r="U7" s="3">
        <f t="shared" si="4"/>
        <v>5.88</v>
      </c>
      <c r="V7" s="3">
        <f t="shared" si="4"/>
        <v>5.88</v>
      </c>
      <c r="W7" s="3">
        <f t="shared" si="4"/>
        <v>5.88</v>
      </c>
      <c r="X7" s="3">
        <f t="shared" si="4"/>
        <v>5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623000000000</v>
      </c>
      <c r="H8" s="2">
        <f>IFERROR(INDEX(D8:G8,COUNT(D8:G8)),"")</f>
        <v>623000000000</v>
      </c>
      <c r="I8" s="2">
        <f t="shared" ref="I8:X8" si="5">IFERROR(INDEX(I51:I500,MATCH($C$8,$C$51:$C$500,0)),"")</f>
        <v>3811000000000</v>
      </c>
      <c r="J8" s="2">
        <f t="shared" si="5"/>
        <v>8938000000000</v>
      </c>
      <c r="K8" s="2">
        <f t="shared" si="5"/>
        <v>5478000000000</v>
      </c>
      <c r="L8" s="2">
        <f t="shared" si="5"/>
        <v>10757000000000</v>
      </c>
      <c r="M8" s="2">
        <f t="shared" si="5"/>
        <v>5234000000000</v>
      </c>
      <c r="N8" s="2">
        <f t="shared" si="5"/>
        <v>1961000000000</v>
      </c>
      <c r="O8" s="2">
        <f t="shared" si="5"/>
        <v>1180000000000</v>
      </c>
      <c r="P8" s="2">
        <f t="shared" si="5"/>
        <v>897000000000</v>
      </c>
      <c r="Q8" s="2">
        <f t="shared" si="5"/>
        <v>2007000000000</v>
      </c>
      <c r="R8" s="2">
        <f t="shared" si="5"/>
        <v>647000000000</v>
      </c>
      <c r="S8" s="2">
        <f t="shared" si="5"/>
        <v>-149000000000</v>
      </c>
      <c r="T8" s="2">
        <f t="shared" si="5"/>
        <v>23000000000</v>
      </c>
      <c r="U8" s="2">
        <f t="shared" si="5"/>
        <v>93000000000</v>
      </c>
      <c r="V8" s="2">
        <f t="shared" si="5"/>
        <v>-818000000000</v>
      </c>
      <c r="W8" s="2">
        <f t="shared" si="5"/>
        <v>59000000000</v>
      </c>
      <c r="X8" s="2">
        <f t="shared" si="5"/>
        <v>-234000000000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105.92</v>
      </c>
      <c r="H9" s="3">
        <f>IFERROR(INDEX(D9:G9,COUNT(D9:G9)),"")</f>
        <v>105.92</v>
      </c>
      <c r="I9" s="3">
        <f t="shared" ref="I9:X9" si="6">IFERROR(INDEX(I51:I500,MATCH($C$9,$C$51:$C$500,0)),"")</f>
        <v>647.87</v>
      </c>
      <c r="J9" s="3">
        <f t="shared" si="6"/>
        <v>1519.52</v>
      </c>
      <c r="K9" s="3">
        <f t="shared" si="6"/>
        <v>931.26</v>
      </c>
      <c r="L9" s="3">
        <f t="shared" si="6"/>
        <v>1828.75</v>
      </c>
      <c r="M9" s="3">
        <f t="shared" si="6"/>
        <v>889.8</v>
      </c>
      <c r="N9" s="3">
        <f t="shared" si="6"/>
        <v>333.32</v>
      </c>
      <c r="O9" s="3">
        <f t="shared" si="6"/>
        <v>200.62</v>
      </c>
      <c r="P9" s="3">
        <f t="shared" si="6"/>
        <v>152.44999999999999</v>
      </c>
      <c r="Q9" s="3">
        <f t="shared" si="6"/>
        <v>341.26</v>
      </c>
      <c r="R9" s="3">
        <f t="shared" si="6"/>
        <v>109.94</v>
      </c>
      <c r="S9" s="3">
        <f t="shared" si="6"/>
        <v>-25.37</v>
      </c>
      <c r="T9" s="3">
        <f t="shared" si="6"/>
        <v>3.94</v>
      </c>
      <c r="U9" s="3">
        <f t="shared" si="6"/>
        <v>15.88</v>
      </c>
      <c r="V9" s="3">
        <f t="shared" si="6"/>
        <v>-139.08000000000001</v>
      </c>
      <c r="W9" s="3">
        <f t="shared" si="6"/>
        <v>10.029999999999999</v>
      </c>
      <c r="X9" s="3">
        <f t="shared" si="6"/>
        <v>-46.85</v>
      </c>
    </row>
    <row r="10" spans="1:24" ht="15.5" x14ac:dyDescent="0.35">
      <c r="C10" t="s">
        <v>17</v>
      </c>
      <c r="D10" s="3">
        <f ca="1">IFERROR(IF(D9=0,"",D2/D9),"")</f>
        <v>82.137462235649551</v>
      </c>
      <c r="I10" s="3">
        <f t="shared" ref="I10:X10" ca="1" si="7">IFERROR(IF(I9=0,"",I2/I9),"")</f>
        <v>12.541096207572506</v>
      </c>
      <c r="J10" s="3">
        <f t="shared" ca="1" si="7"/>
        <v>6.9923396862166998</v>
      </c>
      <c r="K10" s="3">
        <f t="shared" ca="1" si="7"/>
        <v>6.2281210403109766</v>
      </c>
      <c r="L10" s="3">
        <f t="shared" ca="1" si="7"/>
        <v>3.8550922761449078</v>
      </c>
      <c r="M10" s="3">
        <f t="shared" ca="1" si="7"/>
        <v>8.9345920431557655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136.9647355163728</v>
      </c>
      <c r="V10" s="3" t="str">
        <f t="shared" ca="1" si="7"/>
        <v/>
      </c>
      <c r="W10" s="3">
        <f t="shared" ca="1" si="7"/>
        <v>271.68494516450647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141001253</v>
      </c>
      <c r="H11" s="2">
        <f>IFERROR(INDEX(D11:G11,COUNT(D11:G11)),"")</f>
        <v>141001253</v>
      </c>
      <c r="I11" s="2">
        <f t="shared" ref="I11:X11" si="8">IFERROR(INDEX(I51:I500,MATCH($C$11,$C$51:$C$500,0)),"")</f>
        <v>112133494</v>
      </c>
      <c r="J11" s="2">
        <f t="shared" si="8"/>
        <v>326929041</v>
      </c>
      <c r="K11" s="2">
        <f t="shared" si="8"/>
        <v>318495046</v>
      </c>
      <c r="L11" s="2">
        <f t="shared" si="8"/>
        <v>329599981</v>
      </c>
      <c r="M11" s="2">
        <f t="shared" si="8"/>
        <v>193572821</v>
      </c>
      <c r="N11" s="2">
        <f t="shared" si="8"/>
        <v>202782114</v>
      </c>
      <c r="O11" s="2">
        <f t="shared" si="8"/>
        <v>134509807</v>
      </c>
      <c r="P11" s="2">
        <f t="shared" si="8"/>
        <v>78698801</v>
      </c>
      <c r="Q11" s="2">
        <f t="shared" si="8"/>
        <v>175045058</v>
      </c>
      <c r="R11" s="2">
        <f t="shared" si="8"/>
        <v>57769414</v>
      </c>
      <c r="S11" s="2">
        <f t="shared" si="8"/>
        <v>43421601</v>
      </c>
      <c r="T11" s="2">
        <f t="shared" si="8"/>
        <v>786436429465</v>
      </c>
      <c r="U11" s="2">
        <f t="shared" si="8"/>
        <v>780999288709</v>
      </c>
      <c r="V11" s="2">
        <f t="shared" si="8"/>
        <v>951348181514</v>
      </c>
      <c r="W11" s="2">
        <f t="shared" si="8"/>
        <v>1878790806278</v>
      </c>
      <c r="X11" s="2">
        <f t="shared" si="8"/>
        <v>250150020957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-169000000000</v>
      </c>
      <c r="H12" s="2">
        <f>IFERROR(INDEX(D12:G12,COUNT(D12:G12)),"")</f>
        <v>-169000000000</v>
      </c>
      <c r="I12" s="2">
        <f t="shared" ref="I12:X12" si="9">IFERROR(INDEX(I51:I500,MATCH($C$12,$C$51:$C$500,0)),"")</f>
        <v>373000000000</v>
      </c>
      <c r="J12" s="2">
        <f t="shared" si="9"/>
        <v>-716000000000</v>
      </c>
      <c r="K12" s="2">
        <f t="shared" si="9"/>
        <v>-1009000000000</v>
      </c>
      <c r="L12" s="2">
        <f t="shared" si="9"/>
        <v>-3065000000000</v>
      </c>
      <c r="M12" s="2">
        <f t="shared" si="9"/>
        <v>-1131000000000</v>
      </c>
      <c r="N12" s="2">
        <f t="shared" si="9"/>
        <v>-755000000000</v>
      </c>
      <c r="O12" s="2">
        <f t="shared" si="9"/>
        <v>23000000000</v>
      </c>
      <c r="P12" s="2">
        <f t="shared" si="9"/>
        <v>610000000000</v>
      </c>
      <c r="Q12" s="2">
        <f t="shared" si="9"/>
        <v>-1491000000000</v>
      </c>
      <c r="R12" s="2">
        <f t="shared" si="9"/>
        <v>-109000000000</v>
      </c>
      <c r="S12" s="2">
        <f t="shared" si="9"/>
        <v>127000000000</v>
      </c>
      <c r="T12" s="2">
        <f t="shared" si="9"/>
        <v>-724000000000</v>
      </c>
      <c r="U12" s="2">
        <f t="shared" si="9"/>
        <v>-723000000000</v>
      </c>
      <c r="V12" s="2">
        <f t="shared" si="9"/>
        <v>-951000000000</v>
      </c>
      <c r="W12" s="2">
        <f t="shared" si="9"/>
        <v>-1857000000000</v>
      </c>
      <c r="X12" s="2">
        <f t="shared" si="9"/>
        <v>106000000000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2228000000000</v>
      </c>
      <c r="H13" s="2">
        <f>IFERROR(INDEX(D13:G13,COUNT(D13:G13)),"")</f>
        <v>2228000000000</v>
      </c>
      <c r="I13" s="2">
        <f t="shared" ref="I13:X13" si="10">IFERROR(INDEX(I51:I500,MATCH($C$13,$C$51:$C$500,0)),"")</f>
        <v>2248000000000</v>
      </c>
      <c r="J13" s="2">
        <f t="shared" si="10"/>
        <v>4566000000000</v>
      </c>
      <c r="K13" s="2">
        <f t="shared" si="10"/>
        <v>3908000000000</v>
      </c>
      <c r="L13" s="2">
        <f t="shared" si="10"/>
        <v>2074000000000</v>
      </c>
      <c r="M13" s="2">
        <f t="shared" si="10"/>
        <v>1633000000000</v>
      </c>
      <c r="N13" s="2">
        <f t="shared" si="10"/>
        <v>2105000000000</v>
      </c>
      <c r="O13" s="2">
        <f t="shared" si="10"/>
        <v>1892000000000</v>
      </c>
      <c r="P13" s="2">
        <f t="shared" si="10"/>
        <v>1750000000000</v>
      </c>
      <c r="Q13" s="2">
        <f t="shared" si="10"/>
        <v>880000000000</v>
      </c>
      <c r="R13" s="2">
        <f t="shared" si="10"/>
        <v>667000000000</v>
      </c>
      <c r="S13" s="2">
        <f t="shared" si="10"/>
        <v>726000000000</v>
      </c>
      <c r="T13" s="2">
        <f t="shared" si="10"/>
        <v>62000000000</v>
      </c>
      <c r="U13" s="2">
        <f t="shared" si="10"/>
        <v>58000000000</v>
      </c>
      <c r="V13" s="2">
        <f t="shared" si="10"/>
        <v>0</v>
      </c>
      <c r="W13" s="2">
        <f t="shared" si="10"/>
        <v>22000000000</v>
      </c>
      <c r="X13" s="2">
        <f t="shared" si="10"/>
        <v>357000000000</v>
      </c>
    </row>
    <row r="14" spans="1:2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X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-65133356393</v>
      </c>
      <c r="U14" s="2">
        <f t="shared" si="11"/>
        <v>-8520112488</v>
      </c>
      <c r="V14" s="2">
        <f t="shared" si="11"/>
        <v>-3264877893</v>
      </c>
      <c r="W14" s="2">
        <f t="shared" si="11"/>
        <v>-24707861678</v>
      </c>
      <c r="X14" s="2">
        <f t="shared" si="11"/>
        <v>-25080745158</v>
      </c>
    </row>
    <row r="15" spans="1:24" ht="15.5" x14ac:dyDescent="0.35">
      <c r="C15" t="s">
        <v>27</v>
      </c>
      <c r="D15" s="2">
        <f>IFERROR(INDEX(D51:D500,MATCH($C$15,$C$51:$C$500,0)),"")</f>
        <v>-23985843</v>
      </c>
      <c r="H15" s="2">
        <f>IFERROR(SUM(D15:G15)*(4/MAX(1,COUNT(D15:G15))),"")</f>
        <v>-95943372</v>
      </c>
      <c r="I15" s="2">
        <f t="shared" ref="I15:X15" si="12">IFERROR(INDEX(I51:I500,MATCH($C$15,$C$51:$C$500,0)),"")</f>
        <v>-94387282</v>
      </c>
      <c r="J15" s="2">
        <f t="shared" si="12"/>
        <v>-152628587</v>
      </c>
      <c r="K15" s="2">
        <f t="shared" si="12"/>
        <v>-154232563</v>
      </c>
      <c r="L15" s="2">
        <f t="shared" si="12"/>
        <v>-202784670</v>
      </c>
      <c r="M15" s="2">
        <f t="shared" si="12"/>
        <v>-106816383</v>
      </c>
      <c r="N15" s="2">
        <f t="shared" si="12"/>
        <v>-31276094</v>
      </c>
      <c r="O15" s="2">
        <f t="shared" si="12"/>
        <v>-34265653</v>
      </c>
      <c r="P15" s="2">
        <f t="shared" si="12"/>
        <v>-35594929</v>
      </c>
      <c r="Q15" s="2">
        <f t="shared" si="12"/>
        <v>-47752942</v>
      </c>
      <c r="R15" s="2">
        <f t="shared" si="12"/>
        <v>-14276935</v>
      </c>
      <c r="S15" s="2">
        <f t="shared" si="12"/>
        <v>416800</v>
      </c>
      <c r="T15" s="2">
        <f t="shared" si="12"/>
        <v>-51854211562</v>
      </c>
      <c r="U15" s="2">
        <f t="shared" si="12"/>
        <v>-63735876104</v>
      </c>
      <c r="V15" s="2">
        <f t="shared" si="12"/>
        <v>-40050139218</v>
      </c>
      <c r="W15" s="2">
        <f t="shared" si="12"/>
        <v>-101684659667</v>
      </c>
      <c r="X15" s="2">
        <f t="shared" si="12"/>
        <v>-6732754993</v>
      </c>
    </row>
    <row r="16" spans="1:24" ht="15.5" x14ac:dyDescent="0.35">
      <c r="C16" t="s">
        <v>28</v>
      </c>
      <c r="D16" s="2">
        <f>IFERROR(INDEX(D51:D500,MATCH($C$16,$C$51:$C$500,0)),"")</f>
        <v>105305801</v>
      </c>
      <c r="H16" s="2">
        <f>IFERROR(SUM(D16:G16)*(4/MAX(1,COUNT(D16:G16))),"")</f>
        <v>421223204</v>
      </c>
      <c r="I16" s="2">
        <f t="shared" ref="I16:X16" si="13">IFERROR(INDEX(I51:I500,MATCH($C$16,$C$51:$C$500,0)),"")</f>
        <v>354175846</v>
      </c>
      <c r="J16" s="2">
        <f t="shared" si="13"/>
        <v>635760266</v>
      </c>
      <c r="K16" s="2">
        <f t="shared" si="13"/>
        <v>682980975</v>
      </c>
      <c r="L16" s="2">
        <f t="shared" si="13"/>
        <v>898692704</v>
      </c>
      <c r="M16" s="2">
        <f t="shared" si="13"/>
        <v>460840753</v>
      </c>
      <c r="N16" s="2">
        <f t="shared" si="13"/>
        <v>127132647</v>
      </c>
      <c r="O16" s="2">
        <f t="shared" si="13"/>
        <v>101031510</v>
      </c>
      <c r="P16" s="2">
        <f t="shared" si="13"/>
        <v>136143507</v>
      </c>
      <c r="Q16" s="2">
        <f t="shared" si="13"/>
        <v>167858982</v>
      </c>
      <c r="R16" s="2">
        <f t="shared" si="13"/>
        <v>49265183</v>
      </c>
      <c r="S16" s="2">
        <f t="shared" si="13"/>
        <v>1671981</v>
      </c>
      <c r="T16" s="2">
        <f t="shared" si="13"/>
        <v>185676112789</v>
      </c>
      <c r="U16" s="2">
        <f t="shared" si="13"/>
        <v>234004309899</v>
      </c>
      <c r="V16" s="2">
        <f t="shared" si="13"/>
        <v>218984664317</v>
      </c>
      <c r="W16" s="2">
        <f t="shared" si="13"/>
        <v>403344538050</v>
      </c>
      <c r="X16" s="2">
        <f t="shared" si="13"/>
        <v>40693824460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51156000000000</v>
      </c>
      <c r="H20" s="2">
        <f t="shared" ref="H20:X20" ca="1" si="14">IFERROR(H21*H2,"")</f>
        <v>51156000000000</v>
      </c>
      <c r="I20" s="2">
        <f t="shared" ca="1" si="14"/>
        <v>47775000000000</v>
      </c>
      <c r="J20" s="2">
        <f t="shared" ca="1" si="14"/>
        <v>62475000000000</v>
      </c>
      <c r="K20" s="2">
        <f t="shared" ca="1" si="14"/>
        <v>34104000000000</v>
      </c>
      <c r="L20" s="2">
        <f t="shared" ca="1" si="14"/>
        <v>41454000000000</v>
      </c>
      <c r="M20" s="2">
        <f t="shared" ca="1" si="14"/>
        <v>46746000000000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12789000000000</v>
      </c>
      <c r="V20" s="2" t="str">
        <f t="shared" ca="1" si="14"/>
        <v/>
      </c>
      <c r="W20" s="2">
        <f t="shared" ca="1" si="14"/>
        <v>16023000000000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5880000000</v>
      </c>
      <c r="H21" s="2">
        <f>IFERROR(INDEX(D21:G21,COUNT(D21:G21)),"")</f>
        <v>5880000000</v>
      </c>
      <c r="I21" s="2">
        <f t="shared" ref="I21:X21" si="15">IFERROR(INDEX(I51:I500,MATCH($C$7,$C$51:$C$500,0)),"")</f>
        <v>5880000000</v>
      </c>
      <c r="J21" s="2">
        <f t="shared" si="15"/>
        <v>5880000000</v>
      </c>
      <c r="K21" s="2">
        <f t="shared" si="15"/>
        <v>5880000000</v>
      </c>
      <c r="L21" s="2">
        <f t="shared" si="15"/>
        <v>5880000000</v>
      </c>
      <c r="M21" s="2">
        <f t="shared" si="15"/>
        <v>5880000000</v>
      </c>
      <c r="N21" s="2">
        <f t="shared" si="15"/>
        <v>5880000000</v>
      </c>
      <c r="O21" s="2">
        <f t="shared" si="15"/>
        <v>5880000000</v>
      </c>
      <c r="P21" s="2">
        <f t="shared" si="15"/>
        <v>5880000000</v>
      </c>
      <c r="Q21" s="2">
        <f t="shared" si="15"/>
        <v>5880000000</v>
      </c>
      <c r="R21" s="2">
        <f t="shared" si="15"/>
        <v>5880000000</v>
      </c>
      <c r="S21" s="2">
        <f t="shared" si="15"/>
        <v>5880000000</v>
      </c>
      <c r="T21" s="2">
        <f t="shared" si="15"/>
        <v>5880000000</v>
      </c>
      <c r="U21" s="2">
        <f t="shared" si="15"/>
        <v>5880000000</v>
      </c>
      <c r="V21" s="2">
        <f t="shared" si="15"/>
        <v>5880000000</v>
      </c>
      <c r="W21" s="2">
        <f t="shared" si="15"/>
        <v>5880000000</v>
      </c>
      <c r="X21" s="2">
        <f t="shared" si="15"/>
        <v>5000000000</v>
      </c>
    </row>
    <row r="23" spans="1:24" ht="15.5" x14ac:dyDescent="0.35">
      <c r="B23" t="s">
        <v>53</v>
      </c>
      <c r="C23" t="s">
        <v>54</v>
      </c>
      <c r="D23" s="3">
        <f>IFERROR(D5/D6*100,"")</f>
        <v>10.108594472366839</v>
      </c>
      <c r="H23" s="3">
        <f t="shared" ref="H23:X23" si="16">IFERROR(H5/H6*100,"")</f>
        <v>40.434377889467356</v>
      </c>
      <c r="I23" s="3">
        <f t="shared" si="16"/>
        <v>36.745817833760448</v>
      </c>
      <c r="J23" s="3">
        <f t="shared" si="16"/>
        <v>71.606206435499502</v>
      </c>
      <c r="K23" s="3">
        <f t="shared" si="16"/>
        <v>77.987576178806705</v>
      </c>
      <c r="L23" s="3">
        <f t="shared" si="16"/>
        <v>122.09253674534615</v>
      </c>
      <c r="M23" s="3">
        <f t="shared" si="16"/>
        <v>110.17152622824817</v>
      </c>
      <c r="N23" s="3">
        <f t="shared" si="16"/>
        <v>26.78764352502024</v>
      </c>
      <c r="O23" s="3">
        <f t="shared" si="16"/>
        <v>17.954333556974728</v>
      </c>
      <c r="P23" s="3">
        <f t="shared" si="16"/>
        <v>31.258421045705425</v>
      </c>
      <c r="Q23" s="3">
        <f t="shared" si="16"/>
        <v>39.96948293187755</v>
      </c>
      <c r="R23" s="3">
        <f t="shared" si="16"/>
        <v>12.523048676151141</v>
      </c>
      <c r="S23" s="3">
        <f t="shared" si="16"/>
        <v>1.1593819687134517</v>
      </c>
      <c r="T23" s="3">
        <f t="shared" si="16"/>
        <v>4.4869799918925848</v>
      </c>
      <c r="U23" s="3">
        <f t="shared" si="16"/>
        <v>8.4795819160866799</v>
      </c>
      <c r="V23" s="3">
        <f t="shared" si="16"/>
        <v>6.7729678796309534</v>
      </c>
      <c r="W23" s="3">
        <f t="shared" si="16"/>
        <v>9.9872910065222005</v>
      </c>
      <c r="X23" s="3">
        <f t="shared" si="16"/>
        <v>6.3590397373033234</v>
      </c>
    </row>
    <row r="24" spans="1:24" ht="15.5" x14ac:dyDescent="0.35">
      <c r="C24" t="s">
        <v>55</v>
      </c>
      <c r="D24" s="4">
        <f>IFERROR(_xlfn.RRI(5,I23,D23),"")</f>
        <v>-0.22750340947175618</v>
      </c>
      <c r="H24" s="4">
        <f t="shared" ref="H24:X24" si="17">IFERROR(_xlfn.RRI(5,M23,H23),"")</f>
        <v>-0.18165528889948424</v>
      </c>
      <c r="I24" s="4">
        <f t="shared" si="17"/>
        <v>6.5257698175439138E-2</v>
      </c>
      <c r="J24" s="4">
        <f t="shared" si="17"/>
        <v>0.31873118196096173</v>
      </c>
      <c r="K24" s="4">
        <f t="shared" si="17"/>
        <v>0.20063687380711048</v>
      </c>
      <c r="L24" s="4">
        <f t="shared" si="17"/>
        <v>0.25023633792106081</v>
      </c>
      <c r="M24" s="4">
        <f t="shared" si="17"/>
        <v>0.54479857244269425</v>
      </c>
      <c r="N24" s="4">
        <f t="shared" si="17"/>
        <v>0.87387921412404257</v>
      </c>
      <c r="O24" s="4">
        <f t="shared" si="17"/>
        <v>0.31960220105922144</v>
      </c>
      <c r="P24" s="4">
        <f t="shared" si="17"/>
        <v>0.29813099445968705</v>
      </c>
      <c r="Q24" s="4">
        <f t="shared" si="17"/>
        <v>0.42623110158696953</v>
      </c>
      <c r="R24" s="4">
        <f t="shared" si="17"/>
        <v>4.6290959613929816E-2</v>
      </c>
      <c r="S24" s="4">
        <f t="shared" si="17"/>
        <v>-0.28851294867630373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228.57</v>
      </c>
      <c r="H25" s="3">
        <f>IFERROR(INDEX(D25:G25,COUNT(D25:G25)),"")</f>
        <v>228.57</v>
      </c>
      <c r="I25" s="3">
        <f t="shared" ref="I25:X25" si="18">IFERROR(INDEX(I51:I500,MATCH($C$25,$C$51:$C$500,0)),"")</f>
        <v>723.36</v>
      </c>
      <c r="J25" s="3">
        <f t="shared" si="18"/>
        <v>1276.6600000000001</v>
      </c>
      <c r="K25" s="3">
        <f t="shared" si="18"/>
        <v>1344.29</v>
      </c>
      <c r="L25" s="3">
        <f t="shared" si="18"/>
        <v>1720.6</v>
      </c>
      <c r="M25" s="3">
        <f t="shared" si="18"/>
        <v>846.69</v>
      </c>
      <c r="N25" s="3">
        <f t="shared" si="18"/>
        <v>232.77</v>
      </c>
      <c r="O25" s="3">
        <f t="shared" si="18"/>
        <v>157.30000000000001</v>
      </c>
      <c r="P25" s="3">
        <f t="shared" si="18"/>
        <v>239.27</v>
      </c>
      <c r="Q25" s="3">
        <f t="shared" si="18"/>
        <v>267.85000000000002</v>
      </c>
      <c r="R25" s="3">
        <f t="shared" si="18"/>
        <v>77.930000000000007</v>
      </c>
      <c r="S25" s="3">
        <f t="shared" si="18"/>
        <v>4.59</v>
      </c>
      <c r="T25" s="3">
        <f t="shared" si="18"/>
        <v>22.68</v>
      </c>
      <c r="U25" s="3">
        <f t="shared" si="18"/>
        <v>28.75</v>
      </c>
      <c r="V25" s="3">
        <f t="shared" si="18"/>
        <v>30.22</v>
      </c>
      <c r="W25" s="3">
        <f t="shared" si="18"/>
        <v>48.41</v>
      </c>
      <c r="X25" s="3">
        <f t="shared" si="18"/>
        <v>6.15</v>
      </c>
    </row>
    <row r="26" spans="1:24" ht="15.5" x14ac:dyDescent="0.35">
      <c r="C26" t="s">
        <v>58</v>
      </c>
      <c r="D26" s="4">
        <f>IFERROR(_xlfn.RRI(5,I25,D25),"")</f>
        <v>-0.20579439498811225</v>
      </c>
      <c r="H26" s="4">
        <f t="shared" ref="H26:X26" si="19">IFERROR(_xlfn.RRI(5,M25,H25),"")</f>
        <v>-0.23041080860417884</v>
      </c>
      <c r="I26" s="4">
        <f t="shared" si="19"/>
        <v>0.25454284136722549</v>
      </c>
      <c r="J26" s="4">
        <f t="shared" si="19"/>
        <v>0.52009001317567405</v>
      </c>
      <c r="K26" s="4">
        <f t="shared" si="19"/>
        <v>0.4122804382966585</v>
      </c>
      <c r="L26" s="4">
        <f t="shared" si="19"/>
        <v>0.45063333636761915</v>
      </c>
      <c r="M26" s="4">
        <f t="shared" si="19"/>
        <v>0.61140219484418168</v>
      </c>
      <c r="N26" s="4">
        <f t="shared" si="19"/>
        <v>1.1929203825288641</v>
      </c>
      <c r="O26" s="4">
        <f t="shared" si="19"/>
        <v>0.47304879947246103</v>
      </c>
      <c r="P26" s="4">
        <f t="shared" si="19"/>
        <v>0.52774221772175522</v>
      </c>
      <c r="Q26" s="4">
        <f t="shared" si="19"/>
        <v>0.54710374762777714</v>
      </c>
      <c r="R26" s="4">
        <f t="shared" si="19"/>
        <v>9.9901815056300913E-2</v>
      </c>
      <c r="S26" s="4">
        <f t="shared" si="19"/>
        <v>-5.6835352161998975E-2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9.9081035204081638E-2</v>
      </c>
      <c r="H27" s="3">
        <f t="shared" ref="H27:X27" si="20">IFERROR(H4/H21,"")</f>
        <v>0.39632414081632655</v>
      </c>
      <c r="I27" s="3">
        <f t="shared" si="20"/>
        <v>0.41055331768707481</v>
      </c>
      <c r="J27" s="3">
        <f t="shared" si="20"/>
        <v>0.46012259931972788</v>
      </c>
      <c r="K27" s="3">
        <f t="shared" si="20"/>
        <v>0.49350957414965985</v>
      </c>
      <c r="L27" s="3">
        <f t="shared" si="20"/>
        <v>0.4965925855442177</v>
      </c>
      <c r="M27" s="3">
        <f t="shared" si="20"/>
        <v>0.26971999846938777</v>
      </c>
      <c r="N27" s="3">
        <f t="shared" si="20"/>
        <v>0.18051188384353742</v>
      </c>
      <c r="O27" s="3">
        <f t="shared" si="20"/>
        <v>0.18834423486394558</v>
      </c>
      <c r="P27" s="3">
        <f t="shared" si="20"/>
        <v>0.17773104013605442</v>
      </c>
      <c r="Q27" s="3">
        <f t="shared" si="20"/>
        <v>0.12915788826530611</v>
      </c>
      <c r="R27" s="3">
        <f t="shared" si="20"/>
        <v>6.5363917687074835E-2</v>
      </c>
      <c r="S27" s="3">
        <f t="shared" si="20"/>
        <v>6.006564676870748E-2</v>
      </c>
      <c r="T27" s="3">
        <f t="shared" si="20"/>
        <v>881.90229920510205</v>
      </c>
      <c r="U27" s="3">
        <f t="shared" si="20"/>
        <v>752.99765674421769</v>
      </c>
      <c r="V27" s="3">
        <f t="shared" si="20"/>
        <v>673.28183204846937</v>
      </c>
      <c r="W27" s="3">
        <f t="shared" si="20"/>
        <v>486.65789922363945</v>
      </c>
      <c r="X27" s="3">
        <f t="shared" si="20"/>
        <v>185.4223930144</v>
      </c>
    </row>
    <row r="28" spans="1:24" ht="15.5" x14ac:dyDescent="0.35">
      <c r="C28" t="s">
        <v>60</v>
      </c>
      <c r="D28" s="4">
        <f>IFERROR(_xlfn.RRI(5,I27,D27),"")</f>
        <v>-0.24746934864739889</v>
      </c>
      <c r="H28" s="4">
        <f t="shared" ref="H28:X28" si="21">IFERROR(_xlfn.RRI(5,M27,H27),"")</f>
        <v>8.0009251314911989E-2</v>
      </c>
      <c r="I28" s="4">
        <f t="shared" si="21"/>
        <v>0.17861714263041684</v>
      </c>
      <c r="J28" s="4">
        <f t="shared" si="21"/>
        <v>0.19559543091776677</v>
      </c>
      <c r="K28" s="4">
        <f t="shared" si="21"/>
        <v>0.22660988424011652</v>
      </c>
      <c r="L28" s="4">
        <f t="shared" si="21"/>
        <v>0.30910915208248868</v>
      </c>
      <c r="M28" s="4">
        <f t="shared" si="21"/>
        <v>0.32774604004505736</v>
      </c>
      <c r="N28" s="4">
        <f t="shared" si="21"/>
        <v>0.24616608674986407</v>
      </c>
      <c r="O28" s="4">
        <f t="shared" si="21"/>
        <v>-0.81553823013719906</v>
      </c>
      <c r="P28" s="4">
        <f t="shared" si="21"/>
        <v>-0.81181113127308113</v>
      </c>
      <c r="Q28" s="4">
        <f t="shared" si="21"/>
        <v>-0.8194552733708802</v>
      </c>
      <c r="R28" s="4">
        <f t="shared" si="21"/>
        <v>-0.83187865357014878</v>
      </c>
      <c r="S28" s="4">
        <f t="shared" si="21"/>
        <v>-0.79950996335470792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-0.68401625746516259</v>
      </c>
      <c r="I29" s="4">
        <f t="shared" si="22"/>
        <v>-0.43339651904187493</v>
      </c>
      <c r="J29" s="4">
        <f t="shared" si="22"/>
        <v>-5.0309085093246164E-2</v>
      </c>
      <c r="K29" s="4">
        <f t="shared" si="22"/>
        <v>-0.21870859002673484</v>
      </c>
      <c r="L29" s="4">
        <f t="shared" si="22"/>
        <v>1.0321487203108572</v>
      </c>
      <c r="M29" s="4">
        <f t="shared" si="22"/>
        <v>2.6374532800618637</v>
      </c>
      <c r="N29" s="4">
        <f t="shared" si="22"/>
        <v>0.47978385251112521</v>
      </c>
      <c r="O29" s="4">
        <f t="shared" si="22"/>
        <v>-0.34258369206335937</v>
      </c>
      <c r="P29" s="4">
        <f t="shared" si="22"/>
        <v>-0.10670151204032111</v>
      </c>
      <c r="Q29" s="4">
        <f t="shared" si="22"/>
        <v>2.4370588990119337</v>
      </c>
      <c r="R29" s="4">
        <f t="shared" si="22"/>
        <v>15.978213507625274</v>
      </c>
      <c r="S29" s="4">
        <f t="shared" si="22"/>
        <v>-0.79761904761904767</v>
      </c>
      <c r="T29" s="4">
        <f t="shared" si="22"/>
        <v>-0.21113043478260871</v>
      </c>
      <c r="U29" s="4">
        <f t="shared" si="22"/>
        <v>-4.8643282594308369E-2</v>
      </c>
      <c r="V29" s="4">
        <f t="shared" si="22"/>
        <v>-0.37574881222887829</v>
      </c>
      <c r="W29" s="4">
        <f t="shared" si="22"/>
        <v>6.8715447154471541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-3.4658535828941441E-2</v>
      </c>
      <c r="I30" s="4">
        <f t="shared" si="23"/>
        <v>-0.10773059551071645</v>
      </c>
      <c r="J30" s="4">
        <f t="shared" si="23"/>
        <v>-6.7652131951967287E-2</v>
      </c>
      <c r="K30" s="4">
        <f t="shared" si="23"/>
        <v>-6.2083315061564424E-3</v>
      </c>
      <c r="L30" s="4">
        <f t="shared" si="23"/>
        <v>0.84114114030213127</v>
      </c>
      <c r="M30" s="4">
        <f t="shared" si="23"/>
        <v>0.4941952448026824</v>
      </c>
      <c r="N30" s="4">
        <f t="shared" si="23"/>
        <v>-4.1585297400082495E-2</v>
      </c>
      <c r="O30" s="4">
        <f t="shared" si="23"/>
        <v>5.9714919350984934E-2</v>
      </c>
      <c r="P30" s="4">
        <f t="shared" si="23"/>
        <v>0.37607576682403726</v>
      </c>
      <c r="Q30" s="4">
        <f t="shared" si="23"/>
        <v>0.97598144107029239</v>
      </c>
      <c r="R30" s="4">
        <f t="shared" si="23"/>
        <v>8.8208005796877653E-2</v>
      </c>
      <c r="S30" s="4">
        <f t="shared" si="23"/>
        <v>-0.99993189081509037</v>
      </c>
      <c r="T30" s="4">
        <f t="shared" si="23"/>
        <v>0.17118863691852282</v>
      </c>
      <c r="U30" s="4">
        <f t="shared" si="23"/>
        <v>0.11839889464002291</v>
      </c>
      <c r="V30" s="4">
        <f t="shared" si="23"/>
        <v>0.38348074308985686</v>
      </c>
      <c r="W30" s="4">
        <f t="shared" si="23"/>
        <v>1.6245907590344029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2261.1</v>
      </c>
      <c r="H32" s="3">
        <f>IFERROR(INDEX(D32:G32,COUNT(D32:G32)),"")</f>
        <v>2261.1</v>
      </c>
      <c r="I32" s="3">
        <f t="shared" ref="I32:X32" si="24">IFERROR(INDEX(I51:I500,MATCH($C$32,$C$51:$C$500,0)),"")</f>
        <v>1996.89</v>
      </c>
      <c r="J32" s="3">
        <f t="shared" si="24"/>
        <v>1791.28</v>
      </c>
      <c r="K32" s="3">
        <f t="shared" si="24"/>
        <v>1715.85</v>
      </c>
      <c r="L32" s="3">
        <f t="shared" si="24"/>
        <v>1462.11</v>
      </c>
      <c r="M32" s="3">
        <f t="shared" si="24"/>
        <v>764.66</v>
      </c>
      <c r="N32" s="3">
        <f t="shared" si="24"/>
        <v>830.93</v>
      </c>
      <c r="O32" s="3">
        <f t="shared" si="24"/>
        <v>841.11</v>
      </c>
      <c r="P32" s="3">
        <f t="shared" si="24"/>
        <v>774.48</v>
      </c>
      <c r="Q32" s="3">
        <f t="shared" si="24"/>
        <v>669.95</v>
      </c>
      <c r="R32" s="3">
        <f t="shared" si="24"/>
        <v>603.20000000000005</v>
      </c>
      <c r="S32" s="3">
        <f t="shared" si="24"/>
        <v>579.03</v>
      </c>
      <c r="T32" s="3">
        <f t="shared" si="24"/>
        <v>522.26</v>
      </c>
      <c r="U32" s="3">
        <f t="shared" si="24"/>
        <v>503.56</v>
      </c>
      <c r="V32" s="3">
        <f t="shared" si="24"/>
        <v>492.28</v>
      </c>
      <c r="W32" s="3">
        <f t="shared" si="24"/>
        <v>481.94</v>
      </c>
      <c r="X32" s="3">
        <f t="shared" si="24"/>
        <v>107.2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3.86</v>
      </c>
      <c r="H33" s="3">
        <f>IFERROR(INDEX(D33:G33,COUNT(D33:G33)),"")</f>
        <v>3.86</v>
      </c>
      <c r="I33" s="3">
        <f t="shared" ref="I33:X33" si="25">IFERROR(INDEX(I51:I500,MATCH($C$33,$C$51:$C$500,0)),"")</f>
        <v>4.07</v>
      </c>
      <c r="J33" s="3">
        <f t="shared" si="25"/>
        <v>5.93</v>
      </c>
      <c r="K33" s="3">
        <f t="shared" si="25"/>
        <v>3.38</v>
      </c>
      <c r="L33" s="3">
        <f t="shared" si="25"/>
        <v>4.82</v>
      </c>
      <c r="M33" s="3">
        <f t="shared" si="25"/>
        <v>10.4</v>
      </c>
      <c r="N33" s="3">
        <f t="shared" si="25"/>
        <v>3.07</v>
      </c>
      <c r="O33" s="3">
        <f t="shared" si="25"/>
        <v>3.03</v>
      </c>
      <c r="P33" s="3">
        <f t="shared" si="25"/>
        <v>3.29</v>
      </c>
      <c r="Q33" s="3">
        <f t="shared" si="25"/>
        <v>4.0999999999999996</v>
      </c>
      <c r="R33" s="3">
        <f t="shared" si="25"/>
        <v>4.4800000000000004</v>
      </c>
      <c r="S33" s="3">
        <f t="shared" si="25"/>
        <v>2.42</v>
      </c>
      <c r="T33" s="3">
        <f t="shared" si="25"/>
        <v>3.83</v>
      </c>
      <c r="U33" s="3">
        <f t="shared" si="25"/>
        <v>4.32</v>
      </c>
      <c r="V33" s="3">
        <f t="shared" si="25"/>
        <v>4.82</v>
      </c>
      <c r="W33" s="3">
        <f t="shared" si="25"/>
        <v>5.65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38.17</v>
      </c>
      <c r="H34" s="3">
        <f>IFERROR(INDEX(D34:G34,COUNT(D34:G34)),"")</f>
        <v>38.17</v>
      </c>
      <c r="I34" s="3">
        <f t="shared" ref="I34:X34" si="26">IFERROR(INDEX(I51:I500,MATCH($C$34,$C$51:$C$500,0)),"")</f>
        <v>11.23</v>
      </c>
      <c r="J34" s="3">
        <f t="shared" si="26"/>
        <v>8.32</v>
      </c>
      <c r="K34" s="3">
        <f t="shared" si="26"/>
        <v>4.3099999999999996</v>
      </c>
      <c r="L34" s="3">
        <f t="shared" si="26"/>
        <v>4.0999999999999996</v>
      </c>
      <c r="M34" s="3">
        <f t="shared" si="26"/>
        <v>9.39</v>
      </c>
      <c r="N34" s="3">
        <f t="shared" si="26"/>
        <v>10.96</v>
      </c>
      <c r="O34" s="3">
        <f t="shared" si="26"/>
        <v>16.21</v>
      </c>
      <c r="P34" s="3">
        <f t="shared" si="26"/>
        <v>10.66</v>
      </c>
      <c r="Q34" s="3">
        <f t="shared" si="26"/>
        <v>10.27</v>
      </c>
      <c r="R34" s="3">
        <f t="shared" si="26"/>
        <v>34.65</v>
      </c>
      <c r="S34" s="3">
        <f t="shared" si="26"/>
        <v>305.01</v>
      </c>
      <c r="T34" s="3">
        <f t="shared" si="26"/>
        <v>88.18</v>
      </c>
      <c r="U34" s="3">
        <f t="shared" si="26"/>
        <v>75.650000000000006</v>
      </c>
      <c r="V34" s="3">
        <f t="shared" si="26"/>
        <v>78.59</v>
      </c>
      <c r="W34" s="3">
        <f t="shared" si="26"/>
        <v>56.29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5.23</v>
      </c>
      <c r="H35" s="3">
        <f>IFERROR(INDEX(D35:G35,COUNT(D35:G35)),"")</f>
        <v>5.23</v>
      </c>
      <c r="I35" s="3">
        <f t="shared" ref="I35:X35" si="27">IFERROR(INDEX(I51:I500,MATCH($C$35,$C$51:$C$500,0)),"")</f>
        <v>1.2</v>
      </c>
      <c r="J35" s="3">
        <f t="shared" si="27"/>
        <v>1.46</v>
      </c>
      <c r="K35" s="3">
        <f t="shared" si="27"/>
        <v>0.77</v>
      </c>
      <c r="L35" s="3">
        <f t="shared" si="27"/>
        <v>0.95</v>
      </c>
      <c r="M35" s="3">
        <f t="shared" si="27"/>
        <v>2.06</v>
      </c>
      <c r="N35" s="3">
        <f t="shared" si="27"/>
        <v>0.97</v>
      </c>
      <c r="O35" s="3">
        <f t="shared" si="27"/>
        <v>0.96</v>
      </c>
      <c r="P35" s="3">
        <f t="shared" si="27"/>
        <v>1.01</v>
      </c>
      <c r="Q35" s="3">
        <f t="shared" si="27"/>
        <v>1.59</v>
      </c>
      <c r="R35" s="3">
        <f t="shared" si="27"/>
        <v>3.11</v>
      </c>
      <c r="S35" s="3">
        <f t="shared" si="27"/>
        <v>1.74</v>
      </c>
      <c r="T35" s="3">
        <f t="shared" si="27"/>
        <v>2.27</v>
      </c>
      <c r="U35" s="3">
        <f t="shared" si="27"/>
        <v>2.89</v>
      </c>
      <c r="V35" s="3">
        <f t="shared" si="27"/>
        <v>3.53</v>
      </c>
      <c r="W35" s="3">
        <f t="shared" si="27"/>
        <v>5.6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0.56320000000000003</v>
      </c>
      <c r="I36" s="4">
        <f t="shared" si="28"/>
        <v>0.71189999999999998</v>
      </c>
      <c r="J36" s="4">
        <f t="shared" si="28"/>
        <v>1.0656999999999999</v>
      </c>
      <c r="K36" s="4">
        <f t="shared" si="28"/>
        <v>0.97939999999999994</v>
      </c>
      <c r="L36" s="4">
        <f t="shared" si="28"/>
        <v>0.68140000000000001</v>
      </c>
      <c r="M36" s="4">
        <f t="shared" si="28"/>
        <v>0.95169999999999999</v>
      </c>
      <c r="N36" s="4">
        <f t="shared" si="28"/>
        <v>1.3105000000000002</v>
      </c>
      <c r="O36" s="4">
        <f t="shared" si="28"/>
        <v>0.84299999999999997</v>
      </c>
      <c r="P36" s="4">
        <f t="shared" si="28"/>
        <v>0.58140000000000003</v>
      </c>
      <c r="Q36" s="4">
        <f t="shared" si="28"/>
        <v>0.99760000000000004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514.95000000000005</v>
      </c>
      <c r="I37" s="3">
        <f t="shared" si="29"/>
        <v>514.95000000000005</v>
      </c>
      <c r="J37" s="3">
        <f t="shared" si="29"/>
        <v>1360.57</v>
      </c>
      <c r="K37" s="3">
        <f t="shared" si="29"/>
        <v>1316.66</v>
      </c>
      <c r="L37" s="3">
        <f t="shared" si="29"/>
        <v>1068.27</v>
      </c>
      <c r="M37" s="3">
        <f t="shared" si="29"/>
        <v>805.82</v>
      </c>
      <c r="N37" s="3">
        <f t="shared" si="29"/>
        <v>305.04000000000002</v>
      </c>
      <c r="O37" s="3">
        <f t="shared" si="29"/>
        <v>132.6</v>
      </c>
      <c r="P37" s="3">
        <f t="shared" si="29"/>
        <v>139.12</v>
      </c>
      <c r="Q37" s="3">
        <f t="shared" si="29"/>
        <v>267.20999999999998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582596487</v>
      </c>
      <c r="E51" s="5">
        <v>676241351</v>
      </c>
      <c r="F51" s="5">
        <v>593395101</v>
      </c>
      <c r="G51" s="5">
        <v>496077917</v>
      </c>
      <c r="I51" s="5">
        <v>2414053508</v>
      </c>
      <c r="J51" s="5">
        <v>2705520884</v>
      </c>
      <c r="K51" s="5">
        <v>2901836296</v>
      </c>
      <c r="L51" s="5">
        <v>2919964403</v>
      </c>
      <c r="M51" s="5">
        <v>1585953591</v>
      </c>
      <c r="N51" s="5">
        <v>1061409877</v>
      </c>
      <c r="O51" s="5">
        <v>1107464101</v>
      </c>
      <c r="P51" s="5">
        <v>1045058516</v>
      </c>
      <c r="Q51" s="5">
        <v>759448383</v>
      </c>
      <c r="R51" s="5">
        <v>384339836</v>
      </c>
      <c r="S51" s="5">
        <v>353186003</v>
      </c>
      <c r="T51" s="5">
        <v>5185585519326</v>
      </c>
      <c r="U51" s="5">
        <v>4427626221656</v>
      </c>
      <c r="V51" s="5">
        <v>3958897172445</v>
      </c>
      <c r="W51" s="5">
        <v>2861548447435</v>
      </c>
      <c r="X51" s="5">
        <v>927111965072</v>
      </c>
    </row>
    <row r="52" spans="2:24" ht="15.5" x14ac:dyDescent="0.35">
      <c r="C52" t="s">
        <v>85</v>
      </c>
      <c r="D52" s="5">
        <v>-386026737</v>
      </c>
      <c r="E52" s="5">
        <v>-470359029</v>
      </c>
      <c r="F52" s="5">
        <v>-429115405</v>
      </c>
      <c r="G52" s="5">
        <v>-344485165</v>
      </c>
      <c r="I52" s="5">
        <v>-1642808747</v>
      </c>
      <c r="J52" s="5">
        <v>-1600942516</v>
      </c>
      <c r="K52" s="5">
        <v>-1755785215</v>
      </c>
      <c r="L52" s="5">
        <v>-1605491287</v>
      </c>
      <c r="M52" s="5">
        <v>-829193089</v>
      </c>
      <c r="N52" s="5">
        <v>-682310509</v>
      </c>
      <c r="O52" s="5">
        <v>-746006736</v>
      </c>
      <c r="P52" s="5">
        <v>-685079630</v>
      </c>
      <c r="Q52" s="5">
        <v>-444969466</v>
      </c>
      <c r="R52" s="5">
        <v>-246138018</v>
      </c>
      <c r="S52" s="5">
        <v>-242938302</v>
      </c>
      <c r="T52" s="5">
        <v>-3437249149784</v>
      </c>
      <c r="U52" s="5">
        <v>-3644017250925</v>
      </c>
      <c r="V52" s="5">
        <v>-3238659073969</v>
      </c>
      <c r="W52" s="5">
        <v>-2027645842094</v>
      </c>
      <c r="X52" s="5">
        <v>-679382743227</v>
      </c>
    </row>
    <row r="53" spans="2:24" ht="15.5" x14ac:dyDescent="0.35">
      <c r="C53" t="s">
        <v>86</v>
      </c>
      <c r="D53" s="5">
        <v>196569750</v>
      </c>
      <c r="E53" s="5">
        <v>205882322</v>
      </c>
      <c r="F53" s="5">
        <v>164279696</v>
      </c>
      <c r="G53" s="5">
        <v>151592752</v>
      </c>
      <c r="I53" s="5">
        <v>771244761</v>
      </c>
      <c r="J53" s="5">
        <v>1104578368</v>
      </c>
      <c r="K53" s="5">
        <v>1146051081</v>
      </c>
      <c r="L53" s="5">
        <v>1314473116</v>
      </c>
      <c r="M53" s="5">
        <v>756760502</v>
      </c>
      <c r="N53" s="5">
        <v>379099368</v>
      </c>
      <c r="O53" s="5">
        <v>361457365</v>
      </c>
      <c r="P53" s="5">
        <v>359978886</v>
      </c>
      <c r="Q53" s="5">
        <v>314478917</v>
      </c>
      <c r="R53" s="5">
        <v>138201818</v>
      </c>
      <c r="S53" s="5">
        <v>110247701</v>
      </c>
      <c r="T53" s="5">
        <v>1748336369542</v>
      </c>
      <c r="U53" s="5">
        <v>783608970731</v>
      </c>
      <c r="V53" s="5">
        <v>720238098476</v>
      </c>
      <c r="W53" s="5">
        <v>833902605341</v>
      </c>
      <c r="X53" s="5">
        <v>247729221845</v>
      </c>
    </row>
    <row r="54" spans="2:24" ht="15.5" x14ac:dyDescent="0.35">
      <c r="C54" t="s">
        <v>87</v>
      </c>
      <c r="D54" s="5">
        <v>-89364865</v>
      </c>
      <c r="E54" s="5">
        <v>-101563138</v>
      </c>
      <c r="F54" s="5">
        <v>-101821581</v>
      </c>
      <c r="G54" s="5">
        <v>-96537475</v>
      </c>
      <c r="I54" s="5">
        <v>-404562425</v>
      </c>
      <c r="J54" s="5">
        <v>-464088233</v>
      </c>
      <c r="K54" s="5">
        <v>-451991103</v>
      </c>
      <c r="L54" s="5">
        <v>-397659368</v>
      </c>
      <c r="M54" s="5">
        <v>-285535819</v>
      </c>
      <c r="N54" s="5">
        <v>-249441167</v>
      </c>
      <c r="O54" s="5">
        <v>-250174854</v>
      </c>
      <c r="P54" s="5">
        <v>-217456725</v>
      </c>
      <c r="Q54" s="5">
        <v>-145055787</v>
      </c>
      <c r="R54" s="5">
        <v>-86972055</v>
      </c>
      <c r="S54" s="5">
        <v>-100864406</v>
      </c>
      <c r="T54" s="5">
        <v>-1572502938190</v>
      </c>
      <c r="U54" s="5">
        <v>-738344866550</v>
      </c>
      <c r="V54" s="5">
        <v>-601562545521</v>
      </c>
      <c r="W54" s="5">
        <v>-447022242614</v>
      </c>
      <c r="X54" s="5">
        <v>-196086380987</v>
      </c>
    </row>
    <row r="55" spans="2:24" ht="15.5" x14ac:dyDescent="0.35">
      <c r="C55" t="s">
        <v>89</v>
      </c>
      <c r="D55" s="5">
        <v>-59326840</v>
      </c>
      <c r="E55" s="5">
        <v>-66350114</v>
      </c>
      <c r="F55" s="5">
        <v>-65277808</v>
      </c>
      <c r="G55" s="5">
        <v>-53768010</v>
      </c>
      <c r="I55" s="5">
        <v>-255154742</v>
      </c>
      <c r="J55" s="5">
        <v>-294704581</v>
      </c>
      <c r="K55" s="5">
        <v>-316463404</v>
      </c>
      <c r="L55" s="5">
        <v>-287481357</v>
      </c>
      <c r="M55" s="5">
        <v>-195965176</v>
      </c>
      <c r="N55" s="5">
        <v>-187130739</v>
      </c>
      <c r="O55" s="5">
        <v>-184050603</v>
      </c>
      <c r="P55" s="5">
        <v>-150606914</v>
      </c>
      <c r="Q55" s="5">
        <v>-98202771</v>
      </c>
      <c r="R55" s="5">
        <v>-55332302</v>
      </c>
      <c r="S55" s="5">
        <v>-66610009</v>
      </c>
      <c r="T55" s="5">
        <v>-1125823060347</v>
      </c>
      <c r="U55" s="5">
        <v>-326028976039</v>
      </c>
      <c r="V55" s="5">
        <v>-312325355890</v>
      </c>
      <c r="W55" s="5">
        <v>-182789926128</v>
      </c>
      <c r="X55" s="5">
        <v>-60439212208</v>
      </c>
    </row>
    <row r="56" spans="2:24" ht="15.5" x14ac:dyDescent="0.35">
      <c r="C56" t="s">
        <v>88</v>
      </c>
      <c r="D56" s="5">
        <v>-29923022</v>
      </c>
      <c r="E56" s="5">
        <v>-35112455</v>
      </c>
      <c r="F56" s="5">
        <v>-35887059</v>
      </c>
      <c r="G56" s="5">
        <v>-42380296</v>
      </c>
      <c r="I56" s="5">
        <v>-147590983</v>
      </c>
      <c r="J56" s="5">
        <v>-168893978</v>
      </c>
      <c r="K56" s="5">
        <v>-135106465</v>
      </c>
      <c r="L56" s="5">
        <v>-109410336</v>
      </c>
      <c r="M56" s="5">
        <v>-87721288</v>
      </c>
      <c r="N56" s="5">
        <v>-62068860</v>
      </c>
      <c r="O56" s="5">
        <v>-65772604</v>
      </c>
      <c r="P56" s="5">
        <v>-66260235</v>
      </c>
      <c r="Q56" s="5">
        <v>-46105358</v>
      </c>
      <c r="R56" s="5">
        <v>-31487810</v>
      </c>
      <c r="S56" s="5">
        <v>-34176620</v>
      </c>
      <c r="T56" s="5">
        <v>-445825392793</v>
      </c>
      <c r="U56" s="5">
        <v>-409068243251</v>
      </c>
      <c r="V56" s="5">
        <v>-283481483747</v>
      </c>
      <c r="W56" s="5">
        <v>-259295303118</v>
      </c>
      <c r="X56" s="5">
        <v>-134277582265</v>
      </c>
    </row>
    <row r="57" spans="2:24" ht="15.5" x14ac:dyDescent="0.35">
      <c r="C57" t="s">
        <v>900</v>
      </c>
      <c r="D57" s="5">
        <v>-115003</v>
      </c>
      <c r="E57" s="5">
        <v>-100569</v>
      </c>
      <c r="F57" s="5">
        <v>-656714</v>
      </c>
      <c r="G57" s="5">
        <v>-389169</v>
      </c>
      <c r="I57" s="5">
        <v>-1816700</v>
      </c>
      <c r="J57" s="5">
        <v>-489674</v>
      </c>
      <c r="K57" s="5">
        <v>-421234</v>
      </c>
      <c r="L57" s="5">
        <v>-767675</v>
      </c>
      <c r="M57" s="5">
        <v>-1849355</v>
      </c>
      <c r="N57" s="5">
        <v>-241568</v>
      </c>
      <c r="O57" s="5">
        <v>-351647</v>
      </c>
      <c r="P57" s="5">
        <v>-589576</v>
      </c>
      <c r="Q57" s="5">
        <v>-747658</v>
      </c>
      <c r="R57" s="5">
        <v>-151943</v>
      </c>
      <c r="S57" s="5">
        <v>-77777</v>
      </c>
      <c r="T57" s="5">
        <v>-854485050</v>
      </c>
      <c r="U57" s="5">
        <v>-3247647260</v>
      </c>
      <c r="V57" s="5">
        <v>-5755705884</v>
      </c>
      <c r="W57" s="5">
        <v>-4937013368</v>
      </c>
      <c r="X57" s="5">
        <v>-1369586514</v>
      </c>
    </row>
    <row r="58" spans="2:24" ht="15.5" x14ac:dyDescent="0.35">
      <c r="C58" t="s">
        <v>90</v>
      </c>
      <c r="D58" s="5">
        <v>107204885</v>
      </c>
      <c r="E58" s="5">
        <v>104319184</v>
      </c>
      <c r="F58" s="5">
        <v>62458115</v>
      </c>
      <c r="G58" s="5">
        <v>55055277</v>
      </c>
      <c r="I58" s="5">
        <v>366682336</v>
      </c>
      <c r="J58" s="5">
        <v>640490135</v>
      </c>
      <c r="K58" s="5">
        <v>694059978</v>
      </c>
      <c r="L58" s="5">
        <v>916813748</v>
      </c>
      <c r="M58" s="5">
        <v>471224683</v>
      </c>
      <c r="N58" s="5">
        <v>129658201</v>
      </c>
      <c r="O58" s="5">
        <v>111282511</v>
      </c>
      <c r="P58" s="5">
        <v>142522161</v>
      </c>
      <c r="Q58" s="5">
        <v>169423130</v>
      </c>
      <c r="R58" s="5">
        <v>51229763</v>
      </c>
      <c r="S58" s="5">
        <v>9383295</v>
      </c>
      <c r="T58" s="5">
        <v>175833431352</v>
      </c>
      <c r="U58" s="5">
        <v>45264104181</v>
      </c>
      <c r="V58" s="5">
        <v>118675552955</v>
      </c>
      <c r="W58" s="5">
        <v>386880362727</v>
      </c>
      <c r="X58" s="5">
        <v>51642840858</v>
      </c>
    </row>
    <row r="59" spans="2:24" ht="15.5" x14ac:dyDescent="0.35">
      <c r="C59" t="s">
        <v>91</v>
      </c>
      <c r="D59" s="5">
        <v>-1899084</v>
      </c>
      <c r="E59" s="5">
        <v>-11443847</v>
      </c>
      <c r="F59" s="5">
        <v>-251598</v>
      </c>
      <c r="G59" s="5">
        <v>-2783229</v>
      </c>
      <c r="I59" s="5">
        <v>-12506490</v>
      </c>
      <c r="J59" s="5">
        <v>-4729869</v>
      </c>
      <c r="K59" s="5">
        <v>-11079003</v>
      </c>
      <c r="L59" s="5">
        <v>-18121044</v>
      </c>
      <c r="M59" s="5">
        <v>-10383930</v>
      </c>
      <c r="N59" s="5">
        <v>-2525554</v>
      </c>
      <c r="O59" s="5">
        <v>-10251001</v>
      </c>
      <c r="P59" s="5">
        <v>-6378654</v>
      </c>
      <c r="Q59" s="5">
        <v>-1564148</v>
      </c>
      <c r="R59" s="5">
        <v>-1964580</v>
      </c>
      <c r="S59" s="5">
        <v>-7711314</v>
      </c>
      <c r="T59" s="5">
        <v>9842681437</v>
      </c>
      <c r="U59" s="5">
        <v>188740205718</v>
      </c>
      <c r="V59" s="5">
        <v>100309111362</v>
      </c>
      <c r="W59" s="5">
        <v>16464175323</v>
      </c>
      <c r="X59" s="5">
        <v>-10949016398</v>
      </c>
    </row>
    <row r="60" spans="2:24" ht="15.5" x14ac:dyDescent="0.35">
      <c r="C60" t="s">
        <v>92</v>
      </c>
      <c r="D60" s="5">
        <v>1896705</v>
      </c>
      <c r="E60" s="5">
        <v>1282605</v>
      </c>
      <c r="F60" s="5">
        <v>1696155</v>
      </c>
      <c r="G60" s="5">
        <v>2587742</v>
      </c>
      <c r="I60" s="5">
        <v>7760812</v>
      </c>
      <c r="J60" s="5">
        <v>10612680</v>
      </c>
      <c r="K60" s="5">
        <v>11115046</v>
      </c>
      <c r="L60" s="5">
        <v>2397077</v>
      </c>
      <c r="M60" s="5">
        <v>3304985</v>
      </c>
      <c r="N60" s="5">
        <v>6279935</v>
      </c>
      <c r="O60" s="5">
        <v>12863681</v>
      </c>
      <c r="P60" s="5">
        <v>7827170</v>
      </c>
      <c r="Q60" s="5">
        <v>7332930</v>
      </c>
      <c r="R60" s="5">
        <v>6404173</v>
      </c>
      <c r="S60" s="5">
        <v>4006724</v>
      </c>
      <c r="T60" s="5">
        <v>48995770846</v>
      </c>
      <c r="U60" s="5">
        <v>39530347161</v>
      </c>
      <c r="V60" s="5">
        <v>68429064642</v>
      </c>
      <c r="W60" s="5">
        <v>15367884034</v>
      </c>
      <c r="X60" s="5">
        <v>3401508691</v>
      </c>
    </row>
    <row r="61" spans="2:24" ht="15.5" x14ac:dyDescent="0.35">
      <c r="C61" t="s">
        <v>94</v>
      </c>
      <c r="D61" s="5">
        <v>-849870</v>
      </c>
      <c r="E61" s="5">
        <v>-2715378</v>
      </c>
      <c r="F61" s="5">
        <v>2230271</v>
      </c>
      <c r="G61" s="5">
        <v>-1924772</v>
      </c>
      <c r="I61" s="5">
        <v>189572</v>
      </c>
      <c r="J61" s="5">
        <v>6204443</v>
      </c>
      <c r="K61" s="5">
        <v>-6449322</v>
      </c>
      <c r="L61" s="5">
        <v>-6748886</v>
      </c>
      <c r="M61" s="5">
        <v>-708735</v>
      </c>
      <c r="N61" s="5">
        <v>-825399</v>
      </c>
      <c r="O61" s="5">
        <v>-2084960</v>
      </c>
      <c r="P61" s="5">
        <v>-4658716</v>
      </c>
      <c r="Q61" s="5">
        <v>-294486</v>
      </c>
      <c r="R61" s="5">
        <v>624510</v>
      </c>
      <c r="S61" s="5">
        <v>-4848719</v>
      </c>
      <c r="T61" s="5">
        <v>22198046675</v>
      </c>
      <c r="U61" s="5">
        <v>164503512126</v>
      </c>
      <c r="V61" s="5">
        <v>39913524404</v>
      </c>
      <c r="W61" s="5">
        <v>-10726653198</v>
      </c>
      <c r="X61" s="5">
        <v>13876627691</v>
      </c>
    </row>
    <row r="62" spans="2:24" ht="15.5" x14ac:dyDescent="0.35">
      <c r="C62" t="s">
        <v>26</v>
      </c>
      <c r="T62" s="5">
        <v>-65133356393</v>
      </c>
      <c r="U62" s="5">
        <v>-8520112488</v>
      </c>
      <c r="V62" s="5">
        <v>-3264877893</v>
      </c>
      <c r="W62" s="5">
        <v>-24707861678</v>
      </c>
      <c r="X62" s="5">
        <v>-25080745158</v>
      </c>
    </row>
    <row r="63" spans="2:24" ht="15.5" x14ac:dyDescent="0.35">
      <c r="C63" t="s">
        <v>509</v>
      </c>
      <c r="D63" s="5">
        <v>-1347162</v>
      </c>
      <c r="E63" s="5">
        <v>-826209</v>
      </c>
      <c r="F63" s="5">
        <v>-2792505</v>
      </c>
      <c r="G63" s="5">
        <v>-1120084</v>
      </c>
      <c r="I63" s="5">
        <v>-6174043</v>
      </c>
      <c r="J63" s="5">
        <v>-5774010</v>
      </c>
      <c r="K63" s="5">
        <v>-7208125</v>
      </c>
      <c r="L63" s="5">
        <v>-8282892</v>
      </c>
      <c r="M63" s="5">
        <v>-7511822</v>
      </c>
      <c r="N63" s="5">
        <v>-9046608</v>
      </c>
      <c r="O63" s="5">
        <v>-11398313</v>
      </c>
      <c r="P63" s="5">
        <v>-5262853</v>
      </c>
      <c r="Q63" s="5">
        <v>-4469973</v>
      </c>
      <c r="R63" s="5">
        <v>-5169732</v>
      </c>
      <c r="S63" s="5">
        <v>-2463952</v>
      </c>
    </row>
    <row r="64" spans="2:24" ht="15.5" x14ac:dyDescent="0.35">
      <c r="C64" t="s">
        <v>97</v>
      </c>
      <c r="D64" s="5">
        <v>-600548</v>
      </c>
      <c r="E64" s="5">
        <v>-6223518</v>
      </c>
      <c r="F64" s="5">
        <v>-142577</v>
      </c>
      <c r="G64" s="5">
        <v>-1275718</v>
      </c>
      <c r="I64" s="5">
        <v>-7880145</v>
      </c>
      <c r="J64" s="5">
        <v>-8822502</v>
      </c>
      <c r="K64" s="5">
        <v>-2789186</v>
      </c>
      <c r="L64" s="5">
        <v>134585</v>
      </c>
      <c r="M64" s="5">
        <v>723624</v>
      </c>
      <c r="N64" s="5">
        <v>6342203</v>
      </c>
      <c r="O64" s="5">
        <v>-5115658</v>
      </c>
      <c r="P64" s="5">
        <v>698141</v>
      </c>
      <c r="Q64" s="5">
        <v>893937</v>
      </c>
      <c r="R64" s="5">
        <v>654371</v>
      </c>
      <c r="S64" s="5">
        <v>-403189</v>
      </c>
      <c r="T64" s="5">
        <v>3782220309</v>
      </c>
      <c r="U64" s="5">
        <v>-6773541081</v>
      </c>
      <c r="V64" s="5">
        <v>-4768599791</v>
      </c>
      <c r="W64" s="5">
        <v>36530806165</v>
      </c>
      <c r="X64" s="5">
        <v>-3146407622</v>
      </c>
    </row>
    <row r="65" spans="3:24" ht="15.5" x14ac:dyDescent="0.35">
      <c r="C65" t="s">
        <v>953</v>
      </c>
      <c r="D65" s="5">
        <v>-2345371</v>
      </c>
      <c r="E65" s="5">
        <v>-3787556</v>
      </c>
      <c r="F65" s="5">
        <v>-4035447</v>
      </c>
      <c r="G65" s="5">
        <v>-2170481</v>
      </c>
      <c r="I65" s="5">
        <v>-12576729</v>
      </c>
      <c r="J65" s="5">
        <v>-12724490</v>
      </c>
      <c r="K65" s="5">
        <v>-12955541</v>
      </c>
      <c r="L65" s="5">
        <v>-13903820</v>
      </c>
      <c r="M65" s="5">
        <v>-13703804</v>
      </c>
      <c r="N65" s="5">
        <v>-14322293</v>
      </c>
      <c r="O65" s="5">
        <v>-15914064</v>
      </c>
      <c r="P65" s="5">
        <v>-10245249</v>
      </c>
      <c r="Q65" s="5">
        <v>-9496529</v>
      </c>
      <c r="R65" s="5">
        <v>-9647634</v>
      </c>
      <c r="S65" s="5">
        <v>-6466130</v>
      </c>
      <c r="T65" s="5">
        <v>-65133356393</v>
      </c>
      <c r="U65" s="5">
        <v>-8520112488</v>
      </c>
      <c r="V65" s="5">
        <v>-3264877893</v>
      </c>
      <c r="W65" s="5">
        <v>-24707861678</v>
      </c>
      <c r="X65" s="5">
        <v>-25080745158</v>
      </c>
    </row>
    <row r="66" spans="3:24" ht="15.5" x14ac:dyDescent="0.35">
      <c r="C66" t="s">
        <v>98</v>
      </c>
      <c r="D66" s="5">
        <v>-1899084</v>
      </c>
      <c r="E66" s="5">
        <v>-11443847</v>
      </c>
      <c r="F66" s="5">
        <v>-251598</v>
      </c>
      <c r="G66" s="5">
        <v>-2783229</v>
      </c>
      <c r="I66" s="5">
        <v>-12506490</v>
      </c>
      <c r="J66" s="5">
        <v>-4729869</v>
      </c>
      <c r="K66" s="5">
        <v>-11079003</v>
      </c>
      <c r="L66" s="5">
        <v>-18121044</v>
      </c>
      <c r="M66" s="5">
        <v>-10383930</v>
      </c>
      <c r="N66" s="5">
        <v>-2525554</v>
      </c>
      <c r="O66" s="5">
        <v>-10251001</v>
      </c>
      <c r="P66" s="5">
        <v>-6378654</v>
      </c>
      <c r="Q66" s="5">
        <v>-1564148</v>
      </c>
      <c r="R66" s="5">
        <v>-1964580</v>
      </c>
      <c r="S66" s="5">
        <v>-7711314</v>
      </c>
      <c r="T66" s="5">
        <v>9842681437</v>
      </c>
      <c r="U66" s="5">
        <v>188740205718</v>
      </c>
      <c r="V66" s="5">
        <v>100309111362</v>
      </c>
      <c r="W66" s="5">
        <v>16464175323</v>
      </c>
      <c r="X66" s="5">
        <v>-10949016398</v>
      </c>
    </row>
    <row r="67" spans="3:24" ht="15.5" x14ac:dyDescent="0.35">
      <c r="C67" t="s">
        <v>28</v>
      </c>
      <c r="D67" s="5">
        <v>105305801</v>
      </c>
      <c r="E67" s="5">
        <v>92875337</v>
      </c>
      <c r="F67" s="5">
        <v>62206517</v>
      </c>
      <c r="G67" s="5">
        <v>52272048</v>
      </c>
      <c r="I67" s="5">
        <v>354175846</v>
      </c>
      <c r="J67" s="5">
        <v>635760266</v>
      </c>
      <c r="K67" s="5">
        <v>682980975</v>
      </c>
      <c r="L67" s="5">
        <v>898692704</v>
      </c>
      <c r="M67" s="5">
        <v>460840753</v>
      </c>
      <c r="N67" s="5">
        <v>127132647</v>
      </c>
      <c r="O67" s="5">
        <v>101031510</v>
      </c>
      <c r="P67" s="5">
        <v>136143507</v>
      </c>
      <c r="Q67" s="5">
        <v>167858982</v>
      </c>
      <c r="R67" s="5">
        <v>49265183</v>
      </c>
      <c r="S67" s="5">
        <v>1671981</v>
      </c>
      <c r="T67" s="5">
        <v>185676112789</v>
      </c>
      <c r="U67" s="5">
        <v>234004309899</v>
      </c>
      <c r="V67" s="5">
        <v>218984664317</v>
      </c>
      <c r="W67" s="5">
        <v>403344538050</v>
      </c>
      <c r="X67" s="5">
        <v>40693824460</v>
      </c>
    </row>
    <row r="68" spans="3:24" ht="15.5" x14ac:dyDescent="0.35">
      <c r="C68" t="s">
        <v>27</v>
      </c>
      <c r="D68" s="5">
        <v>-23985843</v>
      </c>
      <c r="E68" s="5">
        <v>-33364839</v>
      </c>
      <c r="F68" s="5">
        <v>-14627568</v>
      </c>
      <c r="G68" s="5">
        <v>-13839220</v>
      </c>
      <c r="I68" s="5">
        <v>-94387282</v>
      </c>
      <c r="J68" s="5">
        <v>-152628587</v>
      </c>
      <c r="K68" s="5">
        <v>-154232563</v>
      </c>
      <c r="L68" s="5">
        <v>-202784670</v>
      </c>
      <c r="M68" s="5">
        <v>-106816383</v>
      </c>
      <c r="N68" s="5">
        <v>-31276094</v>
      </c>
      <c r="O68" s="5">
        <v>-34265653</v>
      </c>
      <c r="P68" s="5">
        <v>-35594929</v>
      </c>
      <c r="Q68" s="5">
        <v>-47752942</v>
      </c>
      <c r="R68" s="5">
        <v>-14276935</v>
      </c>
      <c r="S68" s="5">
        <v>416800</v>
      </c>
      <c r="T68" s="5">
        <v>-51854211562</v>
      </c>
      <c r="U68" s="5">
        <v>-63735876104</v>
      </c>
      <c r="V68" s="5">
        <v>-40050139218</v>
      </c>
      <c r="W68" s="5">
        <v>-101684659667</v>
      </c>
      <c r="X68" s="5">
        <v>-6732754993</v>
      </c>
    </row>
    <row r="69" spans="3:24" ht="15.5" x14ac:dyDescent="0.35">
      <c r="C69" t="s">
        <v>405</v>
      </c>
      <c r="D69" s="5">
        <v>-24043867</v>
      </c>
      <c r="E69" s="5">
        <v>-33230025</v>
      </c>
      <c r="I69" s="5">
        <v>-95043453</v>
      </c>
      <c r="J69" s="5">
        <v>-150674408</v>
      </c>
      <c r="K69" s="5">
        <v>-155122021</v>
      </c>
      <c r="L69" s="5">
        <v>-202929995</v>
      </c>
      <c r="M69" s="5">
        <v>-106772876</v>
      </c>
      <c r="N69" s="5">
        <v>-31706995</v>
      </c>
      <c r="O69" s="5">
        <v>-34501604</v>
      </c>
      <c r="P69" s="5">
        <v>-36652592</v>
      </c>
      <c r="Q69" s="5">
        <v>-44114126</v>
      </c>
      <c r="R69" s="5">
        <v>-12928738</v>
      </c>
      <c r="S69" s="5">
        <v>-2770435</v>
      </c>
      <c r="T69" s="5">
        <v>-65561598844</v>
      </c>
      <c r="U69" s="5">
        <v>-82876040741</v>
      </c>
      <c r="V69" s="5">
        <v>-58852034526</v>
      </c>
      <c r="W69" s="5">
        <v>-109885095000</v>
      </c>
      <c r="X69" s="5">
        <v>-9188532750</v>
      </c>
    </row>
    <row r="70" spans="3:24" ht="15.5" x14ac:dyDescent="0.35">
      <c r="C70" t="s">
        <v>406</v>
      </c>
      <c r="D70" s="5">
        <v>58024</v>
      </c>
      <c r="E70" s="5">
        <v>-134814</v>
      </c>
      <c r="I70" s="5">
        <v>656171</v>
      </c>
      <c r="J70" s="5">
        <v>-1954179</v>
      </c>
      <c r="K70" s="5">
        <v>889458</v>
      </c>
      <c r="L70" s="5">
        <v>145325</v>
      </c>
      <c r="M70" s="5">
        <v>-43507</v>
      </c>
      <c r="N70" s="5">
        <v>430901</v>
      </c>
      <c r="O70" s="5">
        <v>927301</v>
      </c>
      <c r="P70" s="5">
        <v>1670473</v>
      </c>
      <c r="Q70" s="5">
        <v>-3087510</v>
      </c>
      <c r="R70" s="5">
        <v>-999750</v>
      </c>
      <c r="S70" s="5">
        <v>3187235</v>
      </c>
      <c r="T70" s="5">
        <v>13707387282</v>
      </c>
      <c r="U70" s="5">
        <v>19140164637</v>
      </c>
      <c r="V70" s="5">
        <v>18801895308</v>
      </c>
      <c r="W70" s="5">
        <v>8200435333</v>
      </c>
      <c r="X70" s="5">
        <v>2455777757</v>
      </c>
    </row>
    <row r="71" spans="3:24" ht="15.5" x14ac:dyDescent="0.35">
      <c r="C71" t="s">
        <v>402</v>
      </c>
      <c r="O71" s="5">
        <v>-691350</v>
      </c>
      <c r="P71" s="5">
        <v>-612810</v>
      </c>
      <c r="Q71" s="5">
        <v>-551306</v>
      </c>
      <c r="R71" s="5">
        <v>-348447</v>
      </c>
    </row>
    <row r="72" spans="3:24" ht="15.5" x14ac:dyDescent="0.35">
      <c r="C72" t="s">
        <v>407</v>
      </c>
      <c r="D72" s="5">
        <v>-23985843</v>
      </c>
      <c r="E72" s="5">
        <v>-33364839</v>
      </c>
      <c r="F72" s="5">
        <v>-14627568</v>
      </c>
      <c r="G72" s="5">
        <v>-13839220</v>
      </c>
      <c r="I72" s="5">
        <v>-94387282</v>
      </c>
      <c r="J72" s="5">
        <v>-152628587</v>
      </c>
      <c r="K72" s="5">
        <v>-154232563</v>
      </c>
      <c r="L72" s="5">
        <v>-202784670</v>
      </c>
      <c r="M72" s="5">
        <v>-106816383</v>
      </c>
      <c r="N72" s="5">
        <v>-31276094</v>
      </c>
      <c r="O72" s="5">
        <v>-34265653</v>
      </c>
      <c r="P72" s="5">
        <v>-35594929</v>
      </c>
      <c r="Q72" s="5">
        <v>-47752942</v>
      </c>
      <c r="R72" s="5">
        <v>-14276935</v>
      </c>
      <c r="S72" s="5">
        <v>416800</v>
      </c>
      <c r="T72" s="5">
        <v>-51854211562</v>
      </c>
      <c r="U72" s="5">
        <v>-63735876104</v>
      </c>
      <c r="V72" s="5">
        <v>-40050139218</v>
      </c>
      <c r="W72" s="5">
        <v>-101684659667</v>
      </c>
      <c r="X72" s="5">
        <v>-6732754993</v>
      </c>
    </row>
    <row r="73" spans="3:24" ht="15.5" x14ac:dyDescent="0.35">
      <c r="C73" t="s">
        <v>102</v>
      </c>
      <c r="D73" s="5">
        <v>81319958</v>
      </c>
      <c r="E73" s="5">
        <v>59510498</v>
      </c>
      <c r="F73" s="5">
        <v>47578949</v>
      </c>
      <c r="G73" s="5">
        <v>38432828</v>
      </c>
      <c r="I73" s="5">
        <v>259788564</v>
      </c>
      <c r="J73" s="5">
        <v>483131679</v>
      </c>
      <c r="K73" s="5">
        <v>528748412</v>
      </c>
      <c r="L73" s="5">
        <v>695908034</v>
      </c>
      <c r="M73" s="5">
        <v>354024370</v>
      </c>
      <c r="N73" s="5">
        <v>95856553</v>
      </c>
      <c r="O73" s="5">
        <v>66765857</v>
      </c>
      <c r="P73" s="5">
        <v>100548578</v>
      </c>
      <c r="Q73" s="5">
        <v>120106040</v>
      </c>
      <c r="R73" s="5">
        <v>34988248</v>
      </c>
      <c r="S73" s="5">
        <v>2088781</v>
      </c>
      <c r="T73" s="5">
        <v>133821901227</v>
      </c>
      <c r="U73" s="5">
        <v>170268433795</v>
      </c>
      <c r="V73" s="5">
        <v>178934525099</v>
      </c>
      <c r="W73" s="5">
        <v>301659878383</v>
      </c>
      <c r="X73" s="5">
        <v>33961069467</v>
      </c>
    </row>
    <row r="74" spans="3:24" ht="15.5" x14ac:dyDescent="0.35">
      <c r="C74" t="s">
        <v>103</v>
      </c>
      <c r="D74" s="5">
        <v>496342</v>
      </c>
      <c r="E74" s="5">
        <v>87814</v>
      </c>
      <c r="F74" s="5">
        <v>837656</v>
      </c>
      <c r="G74" s="5">
        <v>584196</v>
      </c>
      <c r="I74" s="5">
        <v>1754061</v>
      </c>
      <c r="J74" s="5">
        <v>-852227</v>
      </c>
      <c r="K74" s="5">
        <v>-557823</v>
      </c>
      <c r="L74" s="5">
        <v>1412259</v>
      </c>
      <c r="M74" s="5">
        <v>538649</v>
      </c>
      <c r="N74" s="5">
        <v>-218561</v>
      </c>
      <c r="O74" s="5">
        <v>-1134491</v>
      </c>
      <c r="P74" s="5">
        <v>-60996</v>
      </c>
      <c r="Q74" s="5">
        <v>-988962</v>
      </c>
      <c r="R74" s="5">
        <v>-1199995</v>
      </c>
      <c r="S74" s="5">
        <v>453207</v>
      </c>
      <c r="T74" s="5">
        <v>4804654701</v>
      </c>
      <c r="U74" s="5">
        <v>83966544513</v>
      </c>
      <c r="V74" s="5">
        <v>19130545145</v>
      </c>
      <c r="W74" s="5">
        <v>-1110037804</v>
      </c>
      <c r="X74" s="5">
        <v>5572157110</v>
      </c>
    </row>
    <row r="75" spans="3:24" ht="15.5" x14ac:dyDescent="0.35">
      <c r="C75" t="s">
        <v>104</v>
      </c>
      <c r="D75" s="5">
        <v>81816300</v>
      </c>
      <c r="E75" s="5">
        <v>59598312</v>
      </c>
      <c r="F75" s="5">
        <v>48416605</v>
      </c>
      <c r="G75" s="5">
        <v>39017024</v>
      </c>
      <c r="I75" s="5">
        <v>261542625</v>
      </c>
      <c r="J75" s="5">
        <v>482279452</v>
      </c>
      <c r="K75" s="5">
        <v>528190589</v>
      </c>
      <c r="L75" s="5">
        <v>697320293</v>
      </c>
      <c r="M75" s="5">
        <v>354563019</v>
      </c>
      <c r="N75" s="5">
        <v>95637992</v>
      </c>
      <c r="O75" s="5">
        <v>65631366</v>
      </c>
      <c r="P75" s="5">
        <v>100487582</v>
      </c>
      <c r="Q75" s="5">
        <v>119117078</v>
      </c>
      <c r="R75" s="5">
        <v>33788253</v>
      </c>
      <c r="S75" s="5">
        <v>2541988</v>
      </c>
      <c r="T75" s="5">
        <v>138626555928</v>
      </c>
      <c r="U75" s="5">
        <v>254234978308</v>
      </c>
      <c r="V75" s="5">
        <v>198065070244</v>
      </c>
      <c r="W75" s="5">
        <v>300549840579</v>
      </c>
      <c r="X75" s="5">
        <v>39533226577</v>
      </c>
    </row>
    <row r="76" spans="3:24" ht="15.5" x14ac:dyDescent="0.35">
      <c r="C76" t="s">
        <v>105</v>
      </c>
      <c r="D76" s="5">
        <v>81319958</v>
      </c>
      <c r="E76" s="5">
        <v>59510498</v>
      </c>
      <c r="F76" s="5">
        <v>47578949</v>
      </c>
      <c r="G76" s="5">
        <v>38432828</v>
      </c>
      <c r="I76" s="5">
        <v>259788564</v>
      </c>
      <c r="J76" s="5">
        <v>483131679</v>
      </c>
      <c r="K76" s="5">
        <v>528748412</v>
      </c>
      <c r="L76" s="5">
        <v>695908034</v>
      </c>
      <c r="M76" s="5">
        <v>354024370</v>
      </c>
      <c r="N76" s="5">
        <v>95856553</v>
      </c>
      <c r="O76" s="5">
        <v>66765857</v>
      </c>
      <c r="P76" s="5">
        <v>100548578</v>
      </c>
      <c r="Q76" s="5">
        <v>120106040</v>
      </c>
      <c r="R76" s="5">
        <v>34988248</v>
      </c>
      <c r="S76" s="5">
        <v>2088781</v>
      </c>
      <c r="T76" s="5">
        <v>133821901227</v>
      </c>
      <c r="U76" s="5">
        <v>170268433795</v>
      </c>
      <c r="V76" s="5">
        <v>178934525099</v>
      </c>
      <c r="W76" s="5">
        <v>301659878383</v>
      </c>
      <c r="X76" s="5">
        <v>33961069467</v>
      </c>
    </row>
    <row r="77" spans="3:24" ht="15.5" x14ac:dyDescent="0.35">
      <c r="C77" t="s">
        <v>7</v>
      </c>
      <c r="D77" s="5">
        <v>79898637</v>
      </c>
      <c r="E77" s="5">
        <v>59054379</v>
      </c>
      <c r="F77" s="5">
        <v>49500713</v>
      </c>
      <c r="G77" s="5">
        <v>38349084</v>
      </c>
      <c r="I77" s="5">
        <v>260375989</v>
      </c>
      <c r="J77" s="5">
        <v>473408601</v>
      </c>
      <c r="K77" s="5">
        <v>517145044</v>
      </c>
      <c r="L77" s="5">
        <v>681575041</v>
      </c>
      <c r="M77" s="5">
        <v>348499026</v>
      </c>
      <c r="N77" s="5">
        <v>93605280</v>
      </c>
      <c r="O77" s="5">
        <v>64324454</v>
      </c>
      <c r="P77" s="5">
        <v>98718131</v>
      </c>
      <c r="Q77" s="5">
        <v>116798068</v>
      </c>
      <c r="R77" s="5">
        <v>33175896</v>
      </c>
      <c r="S77" s="5">
        <v>2869605</v>
      </c>
      <c r="T77" s="5">
        <v>138238357777</v>
      </c>
      <c r="U77" s="5">
        <v>251756713536</v>
      </c>
      <c r="V77" s="5">
        <v>196515007611</v>
      </c>
      <c r="W77" s="5">
        <v>283666017971</v>
      </c>
      <c r="X77" s="5">
        <v>36324549375</v>
      </c>
    </row>
    <row r="78" spans="3:24" ht="15.5" x14ac:dyDescent="0.35">
      <c r="C78" t="s">
        <v>530</v>
      </c>
      <c r="D78" s="5">
        <v>1917663</v>
      </c>
      <c r="E78" s="5">
        <v>543933</v>
      </c>
      <c r="F78" s="5">
        <v>-1084108</v>
      </c>
      <c r="G78" s="5">
        <v>667940</v>
      </c>
      <c r="I78" s="5">
        <v>1166636</v>
      </c>
      <c r="J78" s="5">
        <v>8870851</v>
      </c>
      <c r="K78" s="5">
        <v>11045545</v>
      </c>
      <c r="L78" s="5">
        <v>15745252</v>
      </c>
      <c r="M78" s="5">
        <v>6063993</v>
      </c>
      <c r="N78" s="5">
        <v>2032712</v>
      </c>
      <c r="O78" s="5">
        <v>1306912</v>
      </c>
      <c r="P78" s="5">
        <v>1769451</v>
      </c>
      <c r="Q78" s="5">
        <v>2319010</v>
      </c>
      <c r="R78" s="5">
        <v>612357</v>
      </c>
      <c r="S78" s="5">
        <v>-327617</v>
      </c>
      <c r="T78" s="5">
        <v>388198151</v>
      </c>
      <c r="U78" s="5">
        <v>2478264772</v>
      </c>
      <c r="V78" s="5">
        <v>1550062633</v>
      </c>
      <c r="W78" s="5">
        <v>16883822608</v>
      </c>
      <c r="X78" s="5">
        <v>3208677202</v>
      </c>
    </row>
    <row r="79" spans="3:24" ht="15.5" x14ac:dyDescent="0.35">
      <c r="C79" t="s">
        <v>106</v>
      </c>
      <c r="D79" s="5">
        <v>81319958</v>
      </c>
      <c r="E79" s="5">
        <v>59510498</v>
      </c>
      <c r="F79" s="5">
        <v>47578949</v>
      </c>
      <c r="G79" s="5">
        <v>38432828</v>
      </c>
      <c r="I79" s="5">
        <v>259788564</v>
      </c>
      <c r="J79" s="5">
        <v>483131679</v>
      </c>
      <c r="K79" s="5">
        <v>528748412</v>
      </c>
      <c r="L79" s="5">
        <v>695908034</v>
      </c>
      <c r="M79" s="5">
        <v>354024370</v>
      </c>
      <c r="N79" s="5">
        <v>95856553</v>
      </c>
      <c r="O79" s="5">
        <v>66765857</v>
      </c>
      <c r="P79" s="5">
        <v>100548578</v>
      </c>
      <c r="Q79" s="5">
        <v>120106040</v>
      </c>
      <c r="R79" s="5">
        <v>34988248</v>
      </c>
      <c r="S79" s="5">
        <v>2088781</v>
      </c>
      <c r="T79" s="5">
        <v>133821901227</v>
      </c>
      <c r="U79" s="5">
        <v>170268433795</v>
      </c>
      <c r="V79" s="5">
        <v>178934525099</v>
      </c>
      <c r="W79" s="5">
        <v>301659878383</v>
      </c>
      <c r="X79" s="5">
        <v>33961069467</v>
      </c>
    </row>
    <row r="80" spans="3:24" ht="15.5" x14ac:dyDescent="0.35">
      <c r="C80" t="s">
        <v>107</v>
      </c>
      <c r="D80" s="5">
        <v>81816300</v>
      </c>
      <c r="E80" s="5">
        <v>59598312</v>
      </c>
      <c r="F80" s="5">
        <v>48416605</v>
      </c>
      <c r="G80" s="5">
        <v>39017024</v>
      </c>
      <c r="I80" s="5">
        <v>261542625</v>
      </c>
      <c r="J80" s="5">
        <v>482279452</v>
      </c>
      <c r="K80" s="5">
        <v>528190589</v>
      </c>
      <c r="L80" s="5">
        <v>697320293</v>
      </c>
      <c r="M80" s="5">
        <v>354563019</v>
      </c>
      <c r="N80" s="5">
        <v>95637992</v>
      </c>
      <c r="O80" s="5">
        <v>65631366</v>
      </c>
      <c r="P80" s="5">
        <v>100487582</v>
      </c>
      <c r="Q80" s="5">
        <v>119117078</v>
      </c>
      <c r="R80" s="5">
        <v>33788253</v>
      </c>
      <c r="S80" s="5">
        <v>2541988</v>
      </c>
      <c r="T80" s="5">
        <v>138626555928</v>
      </c>
      <c r="U80" s="5">
        <v>254234978308</v>
      </c>
      <c r="V80" s="5">
        <v>198065070244</v>
      </c>
      <c r="W80" s="5">
        <v>300549840579</v>
      </c>
      <c r="X80" s="5">
        <v>39533226577</v>
      </c>
    </row>
    <row r="81" spans="2:24" ht="15.5" x14ac:dyDescent="0.35">
      <c r="C81" t="s">
        <v>108</v>
      </c>
      <c r="D81" s="5">
        <v>81816300</v>
      </c>
      <c r="E81" s="5">
        <v>59598312</v>
      </c>
      <c r="F81" s="5">
        <v>48416605</v>
      </c>
      <c r="G81" s="5">
        <v>39017024</v>
      </c>
      <c r="I81" s="5">
        <v>261542625</v>
      </c>
      <c r="J81" s="5">
        <v>482279452</v>
      </c>
      <c r="K81" s="5">
        <v>528190589</v>
      </c>
      <c r="L81" s="5">
        <v>697320293</v>
      </c>
      <c r="M81" s="5">
        <v>354563019</v>
      </c>
      <c r="N81" s="5">
        <v>95637992</v>
      </c>
      <c r="O81" s="5">
        <v>65631366</v>
      </c>
      <c r="P81" s="5">
        <v>100487582</v>
      </c>
      <c r="Q81" s="5">
        <v>119117078</v>
      </c>
      <c r="R81" s="5">
        <v>33788253</v>
      </c>
      <c r="S81" s="5">
        <v>2541988</v>
      </c>
      <c r="T81" s="5">
        <v>138626555928</v>
      </c>
      <c r="U81" s="5">
        <v>254234978308</v>
      </c>
      <c r="V81" s="5">
        <v>198065070244</v>
      </c>
      <c r="W81" s="5">
        <v>300549840579</v>
      </c>
      <c r="X81" s="5">
        <v>39533226577</v>
      </c>
    </row>
    <row r="83" spans="2:24" ht="15.5" x14ac:dyDescent="0.35">
      <c r="B83" t="s">
        <v>109</v>
      </c>
      <c r="C83" t="s">
        <v>110</v>
      </c>
    </row>
    <row r="84" spans="2:24" ht="15.5" x14ac:dyDescent="0.35">
      <c r="C84" t="s">
        <v>111</v>
      </c>
    </row>
    <row r="85" spans="2:24" ht="15.5" x14ac:dyDescent="0.35">
      <c r="C85" t="s">
        <v>19</v>
      </c>
      <c r="D85" s="5">
        <v>141001253</v>
      </c>
      <c r="E85" s="5">
        <v>112133494</v>
      </c>
      <c r="F85" s="5">
        <v>173138536</v>
      </c>
      <c r="G85" s="5">
        <v>113745121</v>
      </c>
      <c r="I85" s="5">
        <v>112133494</v>
      </c>
      <c r="J85" s="5">
        <v>326929041</v>
      </c>
      <c r="K85" s="5">
        <v>318495046</v>
      </c>
      <c r="L85" s="5">
        <v>329599981</v>
      </c>
      <c r="M85" s="5">
        <v>193572821</v>
      </c>
      <c r="N85" s="5">
        <v>202782114</v>
      </c>
      <c r="O85" s="5">
        <v>134509807</v>
      </c>
      <c r="P85" s="5">
        <v>78698801</v>
      </c>
      <c r="Q85" s="5">
        <v>175045058</v>
      </c>
      <c r="R85" s="5">
        <v>57769414</v>
      </c>
      <c r="S85" s="5">
        <v>43421601</v>
      </c>
      <c r="T85" s="5">
        <v>786436429465</v>
      </c>
      <c r="U85" s="5">
        <v>780999288709</v>
      </c>
      <c r="V85" s="5">
        <v>951348181514</v>
      </c>
      <c r="W85" s="5">
        <v>1878790806278</v>
      </c>
      <c r="X85" s="5">
        <v>250150020957</v>
      </c>
    </row>
    <row r="86" spans="2:24" ht="15.5" x14ac:dyDescent="0.35">
      <c r="C86" t="s">
        <v>113</v>
      </c>
      <c r="D86" s="5">
        <v>197295774</v>
      </c>
      <c r="E86" s="5">
        <v>240001741</v>
      </c>
      <c r="F86" s="5">
        <v>174842461</v>
      </c>
      <c r="G86" s="5">
        <v>174875702</v>
      </c>
      <c r="I86" s="5">
        <v>240001741</v>
      </c>
      <c r="J86" s="5">
        <v>202692042</v>
      </c>
      <c r="K86" s="5">
        <v>291907188</v>
      </c>
      <c r="L86" s="5">
        <v>193423900</v>
      </c>
      <c r="M86" s="5">
        <v>140496394</v>
      </c>
      <c r="N86" s="5">
        <v>102272118</v>
      </c>
      <c r="O86" s="5">
        <v>118328946</v>
      </c>
      <c r="P86" s="5">
        <v>104894003</v>
      </c>
      <c r="Q86" s="5">
        <v>98700357</v>
      </c>
      <c r="R86" s="5">
        <v>44306258</v>
      </c>
      <c r="S86" s="5">
        <v>56786206</v>
      </c>
      <c r="T86" s="5">
        <v>493658397433</v>
      </c>
      <c r="U86" s="5">
        <v>717168786759</v>
      </c>
      <c r="V86" s="5">
        <v>522301389273</v>
      </c>
      <c r="W86" s="5">
        <v>239712220903</v>
      </c>
      <c r="X86" s="5">
        <v>182129826325</v>
      </c>
    </row>
    <row r="87" spans="2:24" ht="15.5" x14ac:dyDescent="0.35">
      <c r="C87" t="s">
        <v>114</v>
      </c>
      <c r="J87" s="5">
        <v>8951</v>
      </c>
      <c r="K87" s="5">
        <v>9384</v>
      </c>
      <c r="L87" s="5">
        <v>9196</v>
      </c>
      <c r="M87" s="5">
        <v>121700</v>
      </c>
      <c r="N87" s="5">
        <v>314615</v>
      </c>
      <c r="O87" s="5">
        <v>4643716</v>
      </c>
      <c r="P87" s="5">
        <v>483814</v>
      </c>
      <c r="Q87" s="5">
        <v>9226</v>
      </c>
      <c r="R87" s="5">
        <v>9303</v>
      </c>
      <c r="S87" s="5">
        <v>65676</v>
      </c>
      <c r="T87" s="5">
        <v>125000000</v>
      </c>
    </row>
    <row r="88" spans="2:24" ht="15.5" x14ac:dyDescent="0.35">
      <c r="C88" t="s">
        <v>115</v>
      </c>
      <c r="D88" s="5">
        <v>125714</v>
      </c>
      <c r="E88" s="5">
        <v>191370</v>
      </c>
      <c r="F88" s="5">
        <v>171600</v>
      </c>
      <c r="G88" s="5">
        <v>152972</v>
      </c>
      <c r="I88" s="5">
        <v>191370</v>
      </c>
      <c r="J88" s="5">
        <v>380545</v>
      </c>
      <c r="K88" s="5">
        <v>211168</v>
      </c>
      <c r="L88" s="5">
        <v>142716</v>
      </c>
      <c r="M88" s="5">
        <v>241619</v>
      </c>
      <c r="N88" s="5">
        <v>106398</v>
      </c>
      <c r="O88" s="5">
        <v>345369</v>
      </c>
      <c r="P88" s="5">
        <v>8032592</v>
      </c>
      <c r="Q88" s="5">
        <v>253756</v>
      </c>
      <c r="R88" s="5">
        <v>223939</v>
      </c>
      <c r="S88" s="5">
        <v>5480170</v>
      </c>
      <c r="T88" s="5">
        <v>4445398735</v>
      </c>
      <c r="U88" s="5">
        <v>414828197540</v>
      </c>
      <c r="V88" s="5">
        <v>116051061763</v>
      </c>
      <c r="W88" s="5">
        <v>11973925249</v>
      </c>
      <c r="X88" s="5">
        <v>8605186130</v>
      </c>
    </row>
    <row r="89" spans="2:24" ht="15.5" x14ac:dyDescent="0.35">
      <c r="C89" t="s">
        <v>116</v>
      </c>
      <c r="D89" s="5">
        <v>197295774</v>
      </c>
      <c r="E89" s="5">
        <v>240001741</v>
      </c>
      <c r="F89" s="5">
        <v>174842461</v>
      </c>
      <c r="G89" s="5">
        <v>174875702</v>
      </c>
      <c r="I89" s="5">
        <v>240001741</v>
      </c>
      <c r="J89" s="5">
        <v>202692042</v>
      </c>
      <c r="K89" s="5">
        <v>291907188</v>
      </c>
      <c r="L89" s="5">
        <v>193423900</v>
      </c>
      <c r="M89" s="5">
        <v>140496394</v>
      </c>
      <c r="N89" s="5">
        <v>102272118</v>
      </c>
      <c r="O89" s="5">
        <v>118328946</v>
      </c>
      <c r="P89" s="5">
        <v>104894003</v>
      </c>
      <c r="Q89" s="5">
        <v>98700357</v>
      </c>
      <c r="R89" s="5">
        <v>44306258</v>
      </c>
      <c r="S89" s="5">
        <v>56786206</v>
      </c>
      <c r="T89" s="5">
        <v>493658397433</v>
      </c>
      <c r="U89" s="5">
        <v>717168786759</v>
      </c>
      <c r="V89" s="5">
        <v>522301389273</v>
      </c>
      <c r="W89" s="5">
        <v>239712220903</v>
      </c>
      <c r="X89" s="5">
        <v>182129826325</v>
      </c>
    </row>
    <row r="90" spans="2:24" ht="15.5" x14ac:dyDescent="0.35">
      <c r="C90" t="s">
        <v>117</v>
      </c>
      <c r="D90" s="5">
        <v>510717</v>
      </c>
      <c r="E90" s="5">
        <v>517138</v>
      </c>
      <c r="F90" s="5">
        <v>520300</v>
      </c>
      <c r="G90" s="5">
        <v>534628</v>
      </c>
      <c r="I90" s="5">
        <v>517138</v>
      </c>
      <c r="J90" s="5">
        <v>536976</v>
      </c>
      <c r="K90" s="5">
        <v>739649</v>
      </c>
      <c r="L90" s="5">
        <v>724838</v>
      </c>
      <c r="M90" s="5">
        <v>799105</v>
      </c>
      <c r="N90" s="5">
        <v>808396</v>
      </c>
      <c r="O90" s="5">
        <v>8974629</v>
      </c>
      <c r="P90" s="5">
        <v>165258</v>
      </c>
      <c r="Q90" s="5">
        <v>204350</v>
      </c>
      <c r="R90" s="5">
        <v>258702</v>
      </c>
      <c r="S90" s="5">
        <v>710213</v>
      </c>
      <c r="T90" s="5">
        <v>10921109498</v>
      </c>
      <c r="U90" s="5">
        <v>10676900368</v>
      </c>
      <c r="V90" s="5">
        <v>12651269204</v>
      </c>
      <c r="W90" s="5">
        <v>8788225564</v>
      </c>
      <c r="X90" s="5">
        <v>12497453064</v>
      </c>
    </row>
    <row r="91" spans="2:24" ht="15.5" x14ac:dyDescent="0.35">
      <c r="C91" t="s">
        <v>118</v>
      </c>
      <c r="D91" s="5">
        <v>510717</v>
      </c>
      <c r="E91" s="5">
        <v>517138</v>
      </c>
      <c r="F91" s="5">
        <v>520300</v>
      </c>
      <c r="G91" s="5">
        <v>534628</v>
      </c>
      <c r="I91" s="5">
        <v>517138</v>
      </c>
      <c r="J91" s="5">
        <v>536976</v>
      </c>
      <c r="K91" s="5">
        <v>739649</v>
      </c>
      <c r="L91" s="5">
        <v>724838</v>
      </c>
      <c r="M91" s="5">
        <v>799105</v>
      </c>
      <c r="N91" s="5">
        <v>808396</v>
      </c>
      <c r="O91" s="5">
        <v>8974629</v>
      </c>
      <c r="P91" s="5">
        <v>165258</v>
      </c>
      <c r="Q91" s="5">
        <v>204350</v>
      </c>
      <c r="R91" s="5">
        <v>258702</v>
      </c>
      <c r="S91" s="5">
        <v>710213</v>
      </c>
      <c r="T91" s="5">
        <v>10921109498</v>
      </c>
      <c r="U91" s="5">
        <v>10676900368</v>
      </c>
      <c r="V91" s="5">
        <v>12651269204</v>
      </c>
      <c r="W91" s="5">
        <v>8788225564</v>
      </c>
      <c r="X91" s="5">
        <v>12497453064</v>
      </c>
    </row>
    <row r="92" spans="2:24" ht="15.5" x14ac:dyDescent="0.35">
      <c r="C92" t="s">
        <v>119</v>
      </c>
      <c r="D92" s="5">
        <v>42464703</v>
      </c>
      <c r="E92" s="5">
        <v>40051705</v>
      </c>
      <c r="F92" s="5">
        <v>38295086</v>
      </c>
      <c r="G92" s="5">
        <v>45781646</v>
      </c>
      <c r="I92" s="5">
        <v>40051705</v>
      </c>
      <c r="J92" s="5">
        <v>23133833</v>
      </c>
      <c r="K92" s="5">
        <v>40366732</v>
      </c>
      <c r="L92" s="5">
        <v>42687552</v>
      </c>
      <c r="M92" s="5">
        <v>30079369</v>
      </c>
      <c r="N92" s="5">
        <v>19332525</v>
      </c>
      <c r="O92" s="5">
        <v>22552076</v>
      </c>
      <c r="P92" s="5">
        <v>19439560</v>
      </c>
      <c r="Q92" s="5">
        <v>15960923</v>
      </c>
      <c r="R92" s="5">
        <v>8547808</v>
      </c>
      <c r="S92" s="5">
        <v>16182172</v>
      </c>
      <c r="T92" s="5">
        <v>122374171018</v>
      </c>
      <c r="U92" s="5">
        <v>148445755562</v>
      </c>
      <c r="V92" s="5">
        <v>103220203378</v>
      </c>
      <c r="W92" s="5">
        <v>96197412402</v>
      </c>
      <c r="X92" s="5">
        <v>50570622934</v>
      </c>
    </row>
    <row r="93" spans="2:24" ht="15.5" x14ac:dyDescent="0.35">
      <c r="C93" t="s">
        <v>97</v>
      </c>
      <c r="D93" s="5">
        <v>-74565976</v>
      </c>
      <c r="E93" s="5">
        <v>-74709685</v>
      </c>
      <c r="F93" s="5">
        <v>-74848069</v>
      </c>
      <c r="G93" s="5">
        <v>-76702829</v>
      </c>
      <c r="I93" s="5">
        <v>-74709685</v>
      </c>
      <c r="J93" s="5">
        <v>-76851166</v>
      </c>
      <c r="K93" s="5">
        <v>-76453553</v>
      </c>
      <c r="L93" s="5">
        <v>-75217933</v>
      </c>
      <c r="M93" s="5">
        <v>-76421239</v>
      </c>
      <c r="N93" s="5">
        <v>-76915934</v>
      </c>
      <c r="O93" s="5">
        <v>-76589835</v>
      </c>
      <c r="P93" s="5">
        <v>-75505403</v>
      </c>
      <c r="Q93" s="5">
        <v>-75453192</v>
      </c>
      <c r="R93" s="5">
        <v>-74531073</v>
      </c>
      <c r="S93" s="5">
        <v>-73323080</v>
      </c>
      <c r="T93" s="5">
        <v>100637757877</v>
      </c>
      <c r="U93" s="5">
        <v>111417308754</v>
      </c>
      <c r="V93" s="5">
        <v>28792899110</v>
      </c>
      <c r="W93" s="5">
        <v>39171898823</v>
      </c>
      <c r="X93" s="5">
        <v>8512425575</v>
      </c>
    </row>
    <row r="94" spans="2:24" ht="15.5" x14ac:dyDescent="0.35">
      <c r="C94" t="s">
        <v>121</v>
      </c>
      <c r="D94" s="5">
        <v>598639671</v>
      </c>
      <c r="E94" s="5">
        <v>582041683</v>
      </c>
      <c r="F94" s="5">
        <v>601579565</v>
      </c>
      <c r="G94" s="5">
        <v>512626653</v>
      </c>
      <c r="I94" s="5">
        <v>582041683</v>
      </c>
      <c r="J94" s="5">
        <v>706062062</v>
      </c>
      <c r="K94" s="5">
        <v>841974181</v>
      </c>
      <c r="L94" s="5">
        <v>724319768</v>
      </c>
      <c r="M94" s="5">
        <v>434160312</v>
      </c>
      <c r="N94" s="5">
        <v>407856734</v>
      </c>
      <c r="O94" s="5">
        <v>367763825</v>
      </c>
      <c r="P94" s="5">
        <v>327576563</v>
      </c>
      <c r="Q94" s="5">
        <v>414782753</v>
      </c>
      <c r="R94" s="5">
        <v>203411699</v>
      </c>
      <c r="S94" s="5">
        <v>195737111</v>
      </c>
      <c r="T94" s="5">
        <v>1757801329334</v>
      </c>
      <c r="U94" s="5">
        <v>1861966556285</v>
      </c>
      <c r="V94" s="5">
        <v>1796212238774</v>
      </c>
      <c r="W94" s="5">
        <v>2479680319088</v>
      </c>
      <c r="X94" s="5">
        <v>540927786914</v>
      </c>
    </row>
    <row r="95" spans="2:24" ht="15.5" x14ac:dyDescent="0.35">
      <c r="C95" t="s">
        <v>122</v>
      </c>
    </row>
    <row r="96" spans="2:24" ht="15.5" x14ac:dyDescent="0.35">
      <c r="C96" t="s">
        <v>128</v>
      </c>
      <c r="D96" s="5">
        <v>7062443</v>
      </c>
      <c r="E96" s="5">
        <v>7090783</v>
      </c>
      <c r="F96" s="5">
        <v>7146482</v>
      </c>
      <c r="G96" s="5">
        <v>7250720</v>
      </c>
      <c r="I96" s="5">
        <v>7090783</v>
      </c>
      <c r="J96" s="5">
        <v>6417420</v>
      </c>
      <c r="K96" s="5">
        <v>8502938</v>
      </c>
      <c r="L96" s="5">
        <v>7639239</v>
      </c>
      <c r="M96" s="5">
        <v>7586994</v>
      </c>
      <c r="N96" s="5">
        <v>6905275</v>
      </c>
      <c r="O96" s="5">
        <v>7125962</v>
      </c>
      <c r="P96" s="5">
        <v>6018839</v>
      </c>
      <c r="Q96" s="5">
        <v>4666220</v>
      </c>
      <c r="R96" s="5">
        <v>7492986</v>
      </c>
      <c r="S96" s="5">
        <v>8347649</v>
      </c>
      <c r="T96" s="5">
        <v>66304375104</v>
      </c>
      <c r="U96" s="5">
        <v>42722171601</v>
      </c>
      <c r="V96" s="5">
        <v>22263890156</v>
      </c>
      <c r="W96" s="5">
        <v>13585019651</v>
      </c>
      <c r="X96" s="5">
        <v>5384584318</v>
      </c>
    </row>
    <row r="97" spans="3:24" ht="15.5" x14ac:dyDescent="0.35">
      <c r="C97" t="s">
        <v>126</v>
      </c>
      <c r="D97" s="5">
        <v>114868733</v>
      </c>
      <c r="E97" s="5">
        <v>112720683</v>
      </c>
      <c r="F97" s="5">
        <v>110242349</v>
      </c>
      <c r="G97" s="5">
        <v>109751483</v>
      </c>
      <c r="I97" s="5">
        <v>112720683</v>
      </c>
      <c r="J97" s="5">
        <v>109889241</v>
      </c>
      <c r="K97" s="5">
        <v>103927929</v>
      </c>
      <c r="L97" s="5">
        <v>78969296</v>
      </c>
      <c r="M97" s="5">
        <v>79083209</v>
      </c>
      <c r="N97" s="5">
        <v>81422764</v>
      </c>
      <c r="O97" s="5">
        <v>84856175</v>
      </c>
      <c r="P97" s="5">
        <v>71682384</v>
      </c>
      <c r="Q97" s="5">
        <v>55355314</v>
      </c>
      <c r="R97" s="5">
        <v>50349933</v>
      </c>
      <c r="S97" s="5">
        <v>52972131</v>
      </c>
      <c r="T97" s="5">
        <v>683585633245</v>
      </c>
      <c r="U97" s="5">
        <v>694183880714</v>
      </c>
      <c r="V97" s="5">
        <v>550663491903</v>
      </c>
      <c r="W97" s="5">
        <v>265069415077</v>
      </c>
      <c r="X97" s="5">
        <v>108403595710</v>
      </c>
    </row>
    <row r="98" spans="3:24" ht="15.5" x14ac:dyDescent="0.35">
      <c r="C98" t="s">
        <v>590</v>
      </c>
      <c r="D98" s="5">
        <v>286479707</v>
      </c>
      <c r="E98" s="5">
        <v>289793198</v>
      </c>
      <c r="F98" s="5">
        <v>298478386</v>
      </c>
      <c r="G98" s="5">
        <v>303611261</v>
      </c>
      <c r="I98" s="5">
        <v>289793198</v>
      </c>
      <c r="J98" s="5">
        <v>308953540</v>
      </c>
      <c r="K98" s="5">
        <v>256746088</v>
      </c>
      <c r="L98" s="5">
        <v>229417218</v>
      </c>
      <c r="M98" s="5">
        <v>216334292</v>
      </c>
      <c r="N98" s="5">
        <v>222015380</v>
      </c>
      <c r="O98" s="5">
        <v>226760401</v>
      </c>
      <c r="P98" s="5">
        <v>222528272</v>
      </c>
      <c r="Q98" s="5">
        <v>80705573</v>
      </c>
      <c r="R98" s="5">
        <v>83715917</v>
      </c>
      <c r="S98" s="5">
        <v>63523845</v>
      </c>
      <c r="T98" s="5">
        <v>1082281028044</v>
      </c>
      <c r="U98" s="5">
        <v>1034625123061</v>
      </c>
      <c r="V98" s="5">
        <v>912025950423</v>
      </c>
      <c r="W98" s="5">
        <v>48705991895</v>
      </c>
      <c r="X98" s="5">
        <v>55363359329</v>
      </c>
    </row>
    <row r="99" spans="3:24" ht="15.5" x14ac:dyDescent="0.35">
      <c r="C99" t="s">
        <v>130</v>
      </c>
      <c r="D99" s="5">
        <v>17206169</v>
      </c>
      <c r="E99" s="5">
        <v>17206169</v>
      </c>
      <c r="F99" s="5">
        <v>17206169</v>
      </c>
      <c r="G99" s="5">
        <v>17206169</v>
      </c>
      <c r="I99" s="5">
        <v>17206169</v>
      </c>
      <c r="J99" s="5">
        <v>17206169</v>
      </c>
      <c r="K99" s="5">
        <v>24391364</v>
      </c>
      <c r="L99" s="5">
        <v>24391364</v>
      </c>
      <c r="M99" s="5">
        <v>24391364</v>
      </c>
      <c r="N99" s="5">
        <v>24391364</v>
      </c>
      <c r="O99" s="5">
        <v>24391364</v>
      </c>
      <c r="P99" s="5">
        <v>24391364</v>
      </c>
      <c r="Q99" s="5">
        <v>7826415</v>
      </c>
      <c r="R99" s="5">
        <v>7854673</v>
      </c>
      <c r="S99" s="5">
        <v>694774</v>
      </c>
      <c r="T99" s="5">
        <v>8703582324</v>
      </c>
      <c r="U99" s="5">
        <v>8703582324</v>
      </c>
      <c r="V99" s="5">
        <v>8703582324</v>
      </c>
    </row>
    <row r="100" spans="3:24" ht="15.5" x14ac:dyDescent="0.35">
      <c r="C100" t="s">
        <v>904</v>
      </c>
      <c r="W100" s="5">
        <v>91756886816</v>
      </c>
      <c r="X100" s="5">
        <v>39351678015</v>
      </c>
    </row>
    <row r="101" spans="3:24" ht="15.5" x14ac:dyDescent="0.35">
      <c r="C101" t="s">
        <v>132</v>
      </c>
      <c r="D101" s="5">
        <v>429164</v>
      </c>
      <c r="E101" s="5">
        <v>434560</v>
      </c>
      <c r="F101" s="5">
        <v>437217</v>
      </c>
      <c r="G101" s="5">
        <v>449256</v>
      </c>
      <c r="I101" s="5">
        <v>434560</v>
      </c>
      <c r="J101" s="5">
        <v>451230</v>
      </c>
      <c r="K101" s="5">
        <v>473066</v>
      </c>
      <c r="L101" s="5">
        <v>463593</v>
      </c>
      <c r="M101" s="5">
        <v>448372</v>
      </c>
      <c r="N101" s="5">
        <v>427896</v>
      </c>
      <c r="O101" s="5">
        <v>434176</v>
      </c>
      <c r="P101" s="5">
        <v>416421</v>
      </c>
      <c r="Q101" s="5">
        <v>429201</v>
      </c>
      <c r="R101" s="5">
        <v>407270</v>
      </c>
    </row>
    <row r="102" spans="3:24" ht="15.5" x14ac:dyDescent="0.35">
      <c r="C102" t="s">
        <v>903</v>
      </c>
      <c r="W102" s="5">
        <v>310733801265</v>
      </c>
      <c r="X102" s="5">
        <v>227896505024</v>
      </c>
    </row>
    <row r="103" spans="3:24" ht="15.5" x14ac:dyDescent="0.35">
      <c r="C103" t="s">
        <v>131</v>
      </c>
      <c r="D103" s="5">
        <v>1458</v>
      </c>
      <c r="E103" s="5">
        <v>1990</v>
      </c>
      <c r="F103" s="5">
        <v>2661</v>
      </c>
      <c r="G103" s="5">
        <v>7441</v>
      </c>
      <c r="I103" s="5">
        <v>1990</v>
      </c>
      <c r="J103" s="5">
        <v>17090</v>
      </c>
      <c r="K103" s="5">
        <v>17862</v>
      </c>
      <c r="L103" s="5">
        <v>41866</v>
      </c>
      <c r="M103" s="5">
        <v>70684</v>
      </c>
      <c r="N103" s="5">
        <v>106981</v>
      </c>
    </row>
    <row r="104" spans="3:24" ht="15.5" x14ac:dyDescent="0.35">
      <c r="C104" t="s">
        <v>133</v>
      </c>
      <c r="D104" s="5">
        <v>627549323</v>
      </c>
      <c r="E104" s="5">
        <v>614562270</v>
      </c>
      <c r="F104" s="5">
        <v>523274402</v>
      </c>
      <c r="G104" s="5">
        <v>529262991</v>
      </c>
      <c r="I104" s="5">
        <v>614562270</v>
      </c>
      <c r="J104" s="5">
        <v>533509825</v>
      </c>
      <c r="K104" s="5">
        <v>470068064</v>
      </c>
      <c r="L104" s="5">
        <v>404767036</v>
      </c>
      <c r="M104" s="5">
        <v>394866625</v>
      </c>
      <c r="N104" s="5">
        <v>405861031</v>
      </c>
      <c r="O104" s="5">
        <v>412882342</v>
      </c>
      <c r="P104" s="5">
        <v>373470067</v>
      </c>
      <c r="Q104" s="5">
        <v>175686631</v>
      </c>
      <c r="R104" s="5">
        <v>174258301</v>
      </c>
      <c r="S104" s="5">
        <v>173930184</v>
      </c>
      <c r="T104" s="5">
        <v>2164002024184</v>
      </c>
      <c r="U104" s="5">
        <v>2160427011024</v>
      </c>
      <c r="V104" s="5">
        <v>1644113770659</v>
      </c>
      <c r="W104" s="5">
        <v>840621589319</v>
      </c>
      <c r="X104" s="5">
        <v>576342195543</v>
      </c>
    </row>
    <row r="105" spans="3:24" ht="15.5" x14ac:dyDescent="0.35">
      <c r="C105" t="s">
        <v>134</v>
      </c>
      <c r="D105" s="5">
        <v>1226188994</v>
      </c>
      <c r="E105" s="5">
        <v>1196603953</v>
      </c>
      <c r="F105" s="5">
        <v>1124853967</v>
      </c>
      <c r="G105" s="5">
        <v>1041889644</v>
      </c>
      <c r="I105" s="5">
        <v>1196603953</v>
      </c>
      <c r="J105" s="5">
        <v>1239571887</v>
      </c>
      <c r="K105" s="5">
        <v>1312042245</v>
      </c>
      <c r="L105" s="5">
        <v>1129086804</v>
      </c>
      <c r="M105" s="5">
        <v>829026937</v>
      </c>
      <c r="N105" s="5">
        <v>813717765</v>
      </c>
      <c r="O105" s="5">
        <v>780646167</v>
      </c>
      <c r="P105" s="5">
        <v>701046630</v>
      </c>
      <c r="Q105" s="5">
        <v>590469384</v>
      </c>
      <c r="R105" s="5">
        <v>377670000</v>
      </c>
      <c r="S105" s="5">
        <v>369667295</v>
      </c>
      <c r="T105" s="5">
        <v>3921803353518</v>
      </c>
      <c r="U105" s="5">
        <v>4022393567309</v>
      </c>
      <c r="V105" s="5">
        <v>3440326009433</v>
      </c>
      <c r="W105" s="5">
        <v>3320301908407</v>
      </c>
      <c r="X105" s="5">
        <v>1117269982457</v>
      </c>
    </row>
    <row r="106" spans="3:24" ht="15.5" x14ac:dyDescent="0.35">
      <c r="C106" t="s">
        <v>135</v>
      </c>
    </row>
    <row r="107" spans="3:24" ht="15.5" x14ac:dyDescent="0.35">
      <c r="C107" t="s">
        <v>136</v>
      </c>
    </row>
    <row r="108" spans="3:24" ht="15.5" x14ac:dyDescent="0.35">
      <c r="C108" t="s">
        <v>137</v>
      </c>
      <c r="D108" s="5">
        <v>339043446</v>
      </c>
      <c r="E108" s="5">
        <v>387850455</v>
      </c>
      <c r="F108" s="5">
        <v>426013171</v>
      </c>
      <c r="G108" s="5">
        <v>389129243</v>
      </c>
      <c r="I108" s="5">
        <v>387850455</v>
      </c>
      <c r="J108" s="5">
        <v>521585005</v>
      </c>
      <c r="K108" s="5">
        <v>615377606</v>
      </c>
      <c r="L108" s="5">
        <v>473259004</v>
      </c>
      <c r="M108" s="5">
        <v>425221593</v>
      </c>
      <c r="N108" s="5">
        <v>330623136</v>
      </c>
      <c r="O108" s="5">
        <v>277997670</v>
      </c>
      <c r="P108" s="5">
        <v>248222303</v>
      </c>
      <c r="Q108" s="5">
        <v>246554242</v>
      </c>
      <c r="R108" s="5">
        <v>53894292</v>
      </c>
      <c r="S108" s="5">
        <v>70048270</v>
      </c>
      <c r="T108" s="5">
        <v>796834747302</v>
      </c>
      <c r="U108" s="5">
        <v>1015810673088</v>
      </c>
      <c r="V108" s="5">
        <v>506386611524</v>
      </c>
      <c r="W108" s="5">
        <v>457483283483</v>
      </c>
      <c r="X108" s="5">
        <v>235901444484</v>
      </c>
    </row>
    <row r="109" spans="3:24" ht="15.5" x14ac:dyDescent="0.35">
      <c r="C109" t="s">
        <v>146</v>
      </c>
      <c r="D109" s="5">
        <v>50000000</v>
      </c>
      <c r="E109" s="5">
        <v>50208557</v>
      </c>
      <c r="F109" s="5">
        <v>125209832</v>
      </c>
      <c r="G109" s="5">
        <v>100709627</v>
      </c>
      <c r="I109" s="5">
        <v>50208557</v>
      </c>
      <c r="J109" s="5">
        <v>242060169</v>
      </c>
      <c r="K109" s="5">
        <v>251786567</v>
      </c>
      <c r="L109" s="5">
        <v>34326626</v>
      </c>
      <c r="M109" s="5">
        <v>38364691</v>
      </c>
      <c r="N109" s="5">
        <v>58557627</v>
      </c>
      <c r="O109" s="5">
        <v>38030534</v>
      </c>
      <c r="P109" s="5">
        <v>36982888</v>
      </c>
      <c r="Q109" s="5">
        <v>20506459</v>
      </c>
      <c r="R109" s="5">
        <v>1319832</v>
      </c>
      <c r="S109" s="5">
        <v>3369910</v>
      </c>
      <c r="T109" s="5">
        <v>62435946992</v>
      </c>
      <c r="U109" s="5">
        <v>58066371407</v>
      </c>
      <c r="X109" s="5">
        <v>50000000000</v>
      </c>
    </row>
    <row r="110" spans="3:24" ht="15.5" x14ac:dyDescent="0.35">
      <c r="C110" t="s">
        <v>138</v>
      </c>
    </row>
    <row r="111" spans="3:24" ht="15.5" x14ac:dyDescent="0.35">
      <c r="C111" t="s">
        <v>139</v>
      </c>
      <c r="D111" s="5">
        <v>228843114</v>
      </c>
      <c r="E111" s="5">
        <v>305077498</v>
      </c>
      <c r="F111" s="5">
        <v>260952003</v>
      </c>
      <c r="G111" s="5">
        <v>244235578</v>
      </c>
      <c r="I111" s="5">
        <v>305077498</v>
      </c>
      <c r="J111" s="5">
        <v>247993628</v>
      </c>
      <c r="K111" s="5">
        <v>337681820</v>
      </c>
      <c r="L111" s="5">
        <v>253795861</v>
      </c>
      <c r="M111" s="5">
        <v>161817628</v>
      </c>
      <c r="N111" s="5">
        <v>161122072</v>
      </c>
      <c r="O111" s="5">
        <v>170499313</v>
      </c>
      <c r="P111" s="5">
        <v>148656333</v>
      </c>
      <c r="Q111" s="5">
        <v>107606171</v>
      </c>
      <c r="R111" s="5">
        <v>34757779</v>
      </c>
      <c r="S111" s="5">
        <v>54325203</v>
      </c>
      <c r="T111" s="5">
        <v>621741274376</v>
      </c>
      <c r="U111" s="5">
        <v>429344658044</v>
      </c>
      <c r="V111" s="5">
        <v>287017751523</v>
      </c>
      <c r="W111" s="5">
        <v>223175839488</v>
      </c>
      <c r="X111" s="5">
        <v>119530853571</v>
      </c>
    </row>
    <row r="112" spans="3:24" ht="15.5" x14ac:dyDescent="0.35">
      <c r="C112" t="s">
        <v>140</v>
      </c>
      <c r="N112" s="5">
        <v>27182675</v>
      </c>
      <c r="O112" s="5">
        <v>25599649</v>
      </c>
      <c r="P112" s="5">
        <v>33821056</v>
      </c>
    </row>
    <row r="113" spans="3:24" ht="15.5" x14ac:dyDescent="0.35">
      <c r="C113" t="s">
        <v>141</v>
      </c>
      <c r="D113" s="5">
        <v>125714</v>
      </c>
      <c r="E113" s="5">
        <v>191370</v>
      </c>
      <c r="F113" s="5">
        <v>171600</v>
      </c>
      <c r="G113" s="5">
        <v>152972</v>
      </c>
      <c r="I113" s="5">
        <v>191370</v>
      </c>
      <c r="J113" s="5">
        <v>389496</v>
      </c>
      <c r="K113" s="5">
        <v>220552</v>
      </c>
      <c r="L113" s="5">
        <v>151912</v>
      </c>
      <c r="M113" s="5">
        <v>363319</v>
      </c>
      <c r="N113" s="5">
        <v>421013</v>
      </c>
      <c r="O113" s="5">
        <v>4989085</v>
      </c>
      <c r="P113" s="5">
        <v>8516406</v>
      </c>
      <c r="Q113" s="5">
        <v>262982</v>
      </c>
      <c r="R113" s="5">
        <v>233242</v>
      </c>
      <c r="S113" s="5">
        <v>5545846</v>
      </c>
      <c r="T113" s="5">
        <v>4570398735</v>
      </c>
      <c r="U113" s="5">
        <v>414828197540</v>
      </c>
      <c r="V113" s="5">
        <v>116051061763</v>
      </c>
      <c r="W113" s="5">
        <v>11973925249</v>
      </c>
      <c r="X113" s="5">
        <v>8605186130</v>
      </c>
    </row>
    <row r="114" spans="3:24" ht="15.5" x14ac:dyDescent="0.35">
      <c r="C114" t="s">
        <v>143</v>
      </c>
      <c r="D114" s="5">
        <v>25081927</v>
      </c>
      <c r="E114" s="5">
        <v>3888572</v>
      </c>
      <c r="F114" s="5">
        <v>3970819</v>
      </c>
      <c r="G114" s="5">
        <v>10042912</v>
      </c>
      <c r="I114" s="5">
        <v>3888572</v>
      </c>
      <c r="J114" s="5">
        <v>4547117</v>
      </c>
      <c r="K114" s="5">
        <v>8334307</v>
      </c>
      <c r="L114" s="5">
        <v>122659049</v>
      </c>
      <c r="M114" s="5">
        <v>71245785</v>
      </c>
      <c r="N114" s="5">
        <v>16367209</v>
      </c>
      <c r="O114" s="5">
        <v>4353401</v>
      </c>
      <c r="P114" s="5">
        <v>4818406</v>
      </c>
      <c r="Q114" s="5">
        <v>42624493</v>
      </c>
      <c r="R114" s="5">
        <v>9433175</v>
      </c>
      <c r="S114" s="5">
        <v>1415682</v>
      </c>
      <c r="T114" s="5">
        <v>23217613782</v>
      </c>
      <c r="U114" s="5">
        <v>20688503129</v>
      </c>
      <c r="V114" s="5">
        <v>40422390607</v>
      </c>
      <c r="W114" s="5">
        <v>109700684962</v>
      </c>
      <c r="X114" s="5">
        <v>14438104166</v>
      </c>
    </row>
    <row r="115" spans="3:24" ht="15.5" x14ac:dyDescent="0.35">
      <c r="C115" t="s">
        <v>129</v>
      </c>
      <c r="D115" s="5">
        <v>20719237</v>
      </c>
      <c r="E115" s="5">
        <v>16381961</v>
      </c>
      <c r="F115" s="5">
        <v>25319472</v>
      </c>
      <c r="G115" s="5">
        <v>22458058</v>
      </c>
      <c r="I115" s="5">
        <v>16381961</v>
      </c>
      <c r="J115" s="5">
        <v>16345798</v>
      </c>
      <c r="K115" s="5">
        <v>16438334</v>
      </c>
      <c r="L115" s="5">
        <v>27415596</v>
      </c>
      <c r="M115" s="5">
        <v>18112419</v>
      </c>
      <c r="N115" s="5">
        <v>46231985</v>
      </c>
      <c r="O115" s="5">
        <v>43371104</v>
      </c>
      <c r="P115" s="5">
        <v>26323275</v>
      </c>
      <c r="Q115" s="5">
        <v>16663914</v>
      </c>
      <c r="R115" s="5">
        <v>7000014</v>
      </c>
      <c r="S115" s="5">
        <v>4291379</v>
      </c>
      <c r="T115" s="5">
        <v>82378403417</v>
      </c>
      <c r="U115" s="5">
        <v>79364090523</v>
      </c>
      <c r="V115" s="5">
        <v>61255133881</v>
      </c>
      <c r="W115" s="5">
        <v>61437273207</v>
      </c>
      <c r="X115" s="5">
        <v>34294877343</v>
      </c>
    </row>
    <row r="116" spans="3:24" ht="15.5" x14ac:dyDescent="0.35">
      <c r="C116" t="s">
        <v>147</v>
      </c>
    </row>
    <row r="117" spans="3:24" ht="15.5" x14ac:dyDescent="0.35">
      <c r="C117" t="s">
        <v>150</v>
      </c>
      <c r="D117" s="5">
        <v>435930</v>
      </c>
      <c r="E117" s="5">
        <v>436287</v>
      </c>
      <c r="F117" s="5">
        <v>91683</v>
      </c>
      <c r="G117" s="5">
        <v>91683</v>
      </c>
      <c r="I117" s="5">
        <v>436287</v>
      </c>
      <c r="J117" s="5">
        <v>326601</v>
      </c>
      <c r="K117" s="5">
        <v>429181</v>
      </c>
      <c r="L117" s="5">
        <v>1098069</v>
      </c>
      <c r="M117" s="5">
        <v>1917606</v>
      </c>
      <c r="N117" s="5">
        <v>329727</v>
      </c>
      <c r="X117" s="5">
        <v>70538706</v>
      </c>
    </row>
    <row r="118" spans="3:24" ht="15.5" x14ac:dyDescent="0.35">
      <c r="C118" t="s">
        <v>415</v>
      </c>
      <c r="D118" s="5">
        <v>68088426</v>
      </c>
      <c r="E118" s="5">
        <v>71705357</v>
      </c>
      <c r="F118" s="5">
        <v>22500000</v>
      </c>
      <c r="G118" s="5">
        <v>25000000</v>
      </c>
      <c r="I118" s="5">
        <v>71705357</v>
      </c>
      <c r="J118" s="5">
        <v>30000000</v>
      </c>
      <c r="L118" s="5">
        <v>64756258</v>
      </c>
      <c r="M118" s="5">
        <v>52100083</v>
      </c>
      <c r="N118" s="5">
        <v>72760612</v>
      </c>
      <c r="O118" s="5">
        <v>85987472</v>
      </c>
      <c r="P118" s="5">
        <v>74660777</v>
      </c>
      <c r="Q118" s="5">
        <v>39773757</v>
      </c>
      <c r="R118" s="5">
        <v>47387500</v>
      </c>
      <c r="S118" s="5">
        <v>48337500</v>
      </c>
      <c r="W118" s="5">
        <v>982618837</v>
      </c>
      <c r="X118" s="5">
        <v>13747912628</v>
      </c>
    </row>
    <row r="119" spans="3:24" ht="15.5" x14ac:dyDescent="0.35">
      <c r="C119" t="s">
        <v>418</v>
      </c>
      <c r="W119" s="5">
        <v>20000000000</v>
      </c>
    </row>
    <row r="120" spans="3:24" ht="15.5" x14ac:dyDescent="0.35">
      <c r="C120" t="s">
        <v>152</v>
      </c>
      <c r="D120" s="5">
        <v>12563239</v>
      </c>
      <c r="E120" s="5">
        <v>12094272</v>
      </c>
      <c r="F120" s="5">
        <v>10381169</v>
      </c>
      <c r="G120" s="5">
        <v>10408182</v>
      </c>
      <c r="I120" s="5">
        <v>12094272</v>
      </c>
      <c r="J120" s="5">
        <v>10240256</v>
      </c>
      <c r="K120" s="5">
        <v>907072</v>
      </c>
      <c r="L120" s="5">
        <v>32814441</v>
      </c>
      <c r="M120" s="5">
        <v>21970558</v>
      </c>
      <c r="N120" s="5">
        <v>17620235</v>
      </c>
      <c r="O120" s="5">
        <v>12117456</v>
      </c>
      <c r="P120" s="5">
        <v>9183960</v>
      </c>
      <c r="Q120" s="5">
        <v>4702289</v>
      </c>
      <c r="R120" s="5">
        <v>950000</v>
      </c>
      <c r="S120" s="5">
        <v>900000</v>
      </c>
      <c r="W120" s="5">
        <v>20563916186</v>
      </c>
      <c r="X120" s="5">
        <v>8054652024</v>
      </c>
    </row>
    <row r="121" spans="3:24" ht="15.5" x14ac:dyDescent="0.35">
      <c r="C121" t="s">
        <v>153</v>
      </c>
      <c r="D121" s="5">
        <v>96742518</v>
      </c>
      <c r="E121" s="5">
        <v>100166768</v>
      </c>
      <c r="F121" s="5">
        <v>49852378</v>
      </c>
      <c r="G121" s="5">
        <v>52188588</v>
      </c>
      <c r="I121" s="5">
        <v>100166768</v>
      </c>
      <c r="J121" s="5">
        <v>56858993</v>
      </c>
      <c r="K121" s="5">
        <v>33552552</v>
      </c>
      <c r="L121" s="5">
        <v>97583161</v>
      </c>
      <c r="M121" s="5">
        <v>87481301</v>
      </c>
      <c r="N121" s="5">
        <v>133660085</v>
      </c>
      <c r="O121" s="5">
        <v>144381487</v>
      </c>
      <c r="P121" s="5">
        <v>137011411</v>
      </c>
      <c r="Q121" s="5">
        <v>51697031</v>
      </c>
      <c r="R121" s="5">
        <v>58857022</v>
      </c>
      <c r="S121" s="5">
        <v>52107413</v>
      </c>
      <c r="T121" s="5">
        <v>44091088893</v>
      </c>
      <c r="U121" s="5">
        <v>37607347698</v>
      </c>
      <c r="V121" s="5">
        <v>32478604008</v>
      </c>
      <c r="W121" s="5">
        <v>22548748080</v>
      </c>
      <c r="X121" s="5">
        <v>310141577998</v>
      </c>
    </row>
    <row r="122" spans="3:24" ht="15.5" x14ac:dyDescent="0.35">
      <c r="C122" t="s">
        <v>154</v>
      </c>
      <c r="D122" s="5">
        <v>96742518</v>
      </c>
      <c r="E122" s="5">
        <v>100166768</v>
      </c>
      <c r="F122" s="5">
        <v>49852378</v>
      </c>
      <c r="G122" s="5">
        <v>52188588</v>
      </c>
      <c r="I122" s="5">
        <v>100166768</v>
      </c>
      <c r="J122" s="5">
        <v>56858993</v>
      </c>
      <c r="K122" s="5">
        <v>33552552</v>
      </c>
      <c r="L122" s="5">
        <v>97583161</v>
      </c>
      <c r="M122" s="5">
        <v>87481301</v>
      </c>
      <c r="N122" s="5">
        <v>133660085</v>
      </c>
      <c r="O122" s="5">
        <v>144381487</v>
      </c>
      <c r="P122" s="5">
        <v>137011411</v>
      </c>
      <c r="Q122" s="5">
        <v>51697031</v>
      </c>
      <c r="R122" s="5">
        <v>58857022</v>
      </c>
      <c r="S122" s="5">
        <v>52107413</v>
      </c>
      <c r="T122" s="5">
        <v>44091088893</v>
      </c>
      <c r="U122" s="5">
        <v>37607347698</v>
      </c>
      <c r="V122" s="5">
        <v>32478604008</v>
      </c>
      <c r="W122" s="5">
        <v>22548748080</v>
      </c>
      <c r="X122" s="5">
        <v>310141577998</v>
      </c>
    </row>
    <row r="123" spans="3:24" ht="15.5" x14ac:dyDescent="0.35">
      <c r="C123" t="s">
        <v>592</v>
      </c>
      <c r="V123" s="5">
        <v>148750</v>
      </c>
      <c r="W123" s="5">
        <v>14869315</v>
      </c>
      <c r="X123" s="5">
        <v>284720916664</v>
      </c>
    </row>
    <row r="124" spans="3:24" ht="15.5" x14ac:dyDescent="0.35">
      <c r="C124" t="s">
        <v>155</v>
      </c>
      <c r="D124" s="5">
        <v>15642230</v>
      </c>
      <c r="E124" s="5">
        <v>15658538</v>
      </c>
      <c r="F124" s="5">
        <v>15692225</v>
      </c>
      <c r="G124" s="5">
        <v>15725278</v>
      </c>
      <c r="I124" s="5">
        <v>15658538</v>
      </c>
      <c r="J124" s="5">
        <v>15752245</v>
      </c>
      <c r="K124" s="5">
        <v>23026168</v>
      </c>
      <c r="L124" s="5">
        <v>23116688</v>
      </c>
      <c r="M124" s="5">
        <v>23251501</v>
      </c>
      <c r="N124" s="5">
        <v>23362708</v>
      </c>
      <c r="O124" s="5">
        <v>23475950</v>
      </c>
      <c r="P124" s="5">
        <v>23558413</v>
      </c>
      <c r="Q124" s="5">
        <v>7572264</v>
      </c>
      <c r="R124" s="5">
        <v>7631191</v>
      </c>
      <c r="S124" s="5">
        <v>480354</v>
      </c>
    </row>
    <row r="125" spans="3:24" ht="15.5" x14ac:dyDescent="0.35">
      <c r="C125" t="s">
        <v>156</v>
      </c>
    </row>
    <row r="126" spans="3:24" ht="15.5" x14ac:dyDescent="0.35">
      <c r="C126" t="s">
        <v>159</v>
      </c>
      <c r="D126" s="5">
        <v>68524356</v>
      </c>
      <c r="E126" s="5">
        <v>72141644</v>
      </c>
      <c r="F126" s="5">
        <v>22591683</v>
      </c>
      <c r="G126" s="5">
        <v>25091683</v>
      </c>
      <c r="I126" s="5">
        <v>72141644</v>
      </c>
      <c r="J126" s="5">
        <v>30326601</v>
      </c>
      <c r="K126" s="5">
        <v>429181</v>
      </c>
      <c r="L126" s="5">
        <v>65854327</v>
      </c>
      <c r="M126" s="5">
        <v>54017689</v>
      </c>
      <c r="N126" s="5">
        <v>73090339</v>
      </c>
      <c r="O126" s="5">
        <v>85987472</v>
      </c>
      <c r="P126" s="5">
        <v>74660777</v>
      </c>
      <c r="Q126" s="5">
        <v>39773757</v>
      </c>
      <c r="R126" s="5">
        <v>47387500</v>
      </c>
      <c r="S126" s="5">
        <v>48337500</v>
      </c>
      <c r="W126" s="5">
        <v>982618837</v>
      </c>
      <c r="X126" s="5">
        <v>13818451334</v>
      </c>
    </row>
    <row r="127" spans="3:24" ht="15.5" x14ac:dyDescent="0.35">
      <c r="C127" t="s">
        <v>160</v>
      </c>
      <c r="D127" s="5">
        <v>435785964</v>
      </c>
      <c r="E127" s="5">
        <v>488017223</v>
      </c>
      <c r="F127" s="5">
        <v>475865549</v>
      </c>
      <c r="G127" s="5">
        <v>441317831</v>
      </c>
      <c r="I127" s="5">
        <v>488017223</v>
      </c>
      <c r="J127" s="5">
        <v>578443998</v>
      </c>
      <c r="K127" s="5">
        <v>648930158</v>
      </c>
      <c r="L127" s="5">
        <v>570842165</v>
      </c>
      <c r="M127" s="5">
        <v>512702894</v>
      </c>
      <c r="N127" s="5">
        <v>464283221</v>
      </c>
      <c r="O127" s="5">
        <v>422379157</v>
      </c>
      <c r="P127" s="5">
        <v>385233714</v>
      </c>
      <c r="Q127" s="5">
        <v>298251273</v>
      </c>
      <c r="R127" s="5">
        <v>112751314</v>
      </c>
      <c r="S127" s="5">
        <v>122155683</v>
      </c>
      <c r="T127" s="5">
        <v>840925836195</v>
      </c>
      <c r="U127" s="5">
        <v>1053418020786</v>
      </c>
      <c r="V127" s="5">
        <v>538865215532</v>
      </c>
      <c r="W127" s="5">
        <v>480032031563</v>
      </c>
      <c r="X127" s="5">
        <v>546043022482</v>
      </c>
    </row>
    <row r="128" spans="3:24" ht="15.5" x14ac:dyDescent="0.35">
      <c r="C128" t="s">
        <v>161</v>
      </c>
    </row>
    <row r="129" spans="2:24" ht="15.5" x14ac:dyDescent="0.35">
      <c r="C129" t="s">
        <v>162</v>
      </c>
      <c r="D129" s="5">
        <v>65065961</v>
      </c>
      <c r="E129" s="5">
        <v>65065961</v>
      </c>
      <c r="F129" s="5">
        <v>65065961</v>
      </c>
      <c r="G129" s="5">
        <v>65065961</v>
      </c>
      <c r="I129" s="5">
        <v>65065961</v>
      </c>
      <c r="J129" s="5">
        <v>65065961</v>
      </c>
      <c r="K129" s="5">
        <v>65065961</v>
      </c>
      <c r="L129" s="5">
        <v>65065961</v>
      </c>
      <c r="M129" s="5">
        <v>65065961</v>
      </c>
      <c r="N129" s="5">
        <v>65065961</v>
      </c>
      <c r="O129" s="5">
        <v>65065961</v>
      </c>
      <c r="P129" s="5">
        <v>65065961</v>
      </c>
      <c r="Q129" s="5">
        <v>65065961</v>
      </c>
      <c r="R129" s="5">
        <v>65065961</v>
      </c>
      <c r="S129" s="5">
        <v>65065961</v>
      </c>
      <c r="T129" s="5">
        <v>588235300000</v>
      </c>
      <c r="U129" s="5">
        <v>588235300000</v>
      </c>
      <c r="V129" s="5">
        <v>588235300000</v>
      </c>
      <c r="W129" s="5">
        <v>588235300000</v>
      </c>
      <c r="X129" s="5">
        <v>500000000000</v>
      </c>
    </row>
    <row r="130" spans="2:24" ht="15.5" x14ac:dyDescent="0.35">
      <c r="C130" t="s">
        <v>163</v>
      </c>
      <c r="D130" s="5">
        <v>229019198</v>
      </c>
      <c r="E130" s="5">
        <v>229019198</v>
      </c>
      <c r="F130" s="5">
        <v>229019198</v>
      </c>
      <c r="G130" s="5">
        <v>229019198</v>
      </c>
      <c r="I130" s="5">
        <v>229019198</v>
      </c>
      <c r="J130" s="5">
        <v>229019198</v>
      </c>
      <c r="K130" s="5">
        <v>229019198</v>
      </c>
      <c r="L130" s="5">
        <v>229019198</v>
      </c>
      <c r="M130" s="5">
        <v>229019198</v>
      </c>
      <c r="N130" s="5">
        <v>229019198</v>
      </c>
      <c r="O130" s="5">
        <v>229019198</v>
      </c>
      <c r="P130" s="5">
        <v>229019198</v>
      </c>
      <c r="Q130" s="5">
        <v>229019198</v>
      </c>
      <c r="R130" s="5">
        <v>229019198</v>
      </c>
      <c r="S130" s="5">
        <v>229019198</v>
      </c>
      <c r="T130" s="5">
        <v>2062587414338</v>
      </c>
      <c r="U130" s="5">
        <v>2062587414338</v>
      </c>
      <c r="V130" s="5">
        <v>2062705870831</v>
      </c>
      <c r="W130" s="5">
        <v>2065277180390</v>
      </c>
    </row>
    <row r="131" spans="2:24" ht="15.5" x14ac:dyDescent="0.35">
      <c r="C131" t="s">
        <v>164</v>
      </c>
      <c r="D131" s="5">
        <v>562914457</v>
      </c>
      <c r="E131" s="5">
        <v>483159529</v>
      </c>
      <c r="F131" s="5">
        <v>424243534</v>
      </c>
      <c r="G131" s="5">
        <v>376597581</v>
      </c>
      <c r="I131" s="5">
        <v>483159529</v>
      </c>
      <c r="J131" s="5">
        <v>434925021</v>
      </c>
      <c r="K131" s="5">
        <v>436118807</v>
      </c>
      <c r="L131" s="5">
        <v>332738143</v>
      </c>
      <c r="M131" s="5">
        <v>97366408</v>
      </c>
      <c r="N131" s="5">
        <v>129362077</v>
      </c>
      <c r="O131" s="5">
        <v>138430698</v>
      </c>
      <c r="P131" s="5">
        <v>96021812</v>
      </c>
      <c r="Q131" s="5">
        <v>72251470</v>
      </c>
      <c r="R131" s="5">
        <v>44531283</v>
      </c>
      <c r="S131" s="5">
        <v>26144016</v>
      </c>
      <c r="T131" s="5">
        <v>320640138264</v>
      </c>
      <c r="U131" s="5">
        <v>199852729706</v>
      </c>
      <c r="V131" s="5">
        <v>216014545314</v>
      </c>
      <c r="W131" s="5">
        <v>142268259176</v>
      </c>
      <c r="X131" s="5">
        <v>27492203401</v>
      </c>
    </row>
    <row r="132" spans="2:24" ht="15.5" x14ac:dyDescent="0.35">
      <c r="C132" t="s">
        <v>165</v>
      </c>
      <c r="D132" s="5">
        <v>8516287</v>
      </c>
      <c r="E132" s="5">
        <v>8516287</v>
      </c>
      <c r="F132" s="5">
        <v>8516287</v>
      </c>
      <c r="G132" s="5">
        <v>8516287</v>
      </c>
      <c r="I132" s="5">
        <v>8516287</v>
      </c>
      <c r="J132" s="5">
        <v>7516287</v>
      </c>
      <c r="K132" s="5">
        <v>6516287</v>
      </c>
      <c r="L132" s="5">
        <v>5516287</v>
      </c>
      <c r="M132" s="5">
        <v>4516287</v>
      </c>
      <c r="N132" s="5">
        <v>3516287</v>
      </c>
      <c r="O132" s="5">
        <v>2516287</v>
      </c>
      <c r="P132" s="5">
        <v>1516287</v>
      </c>
      <c r="Q132" s="5">
        <v>516287</v>
      </c>
      <c r="R132" s="5">
        <v>441787</v>
      </c>
      <c r="S132" s="5">
        <v>368787</v>
      </c>
      <c r="T132" s="5">
        <v>3000000000</v>
      </c>
      <c r="U132" s="5">
        <v>2000000000</v>
      </c>
      <c r="V132" s="5">
        <v>1000000000</v>
      </c>
    </row>
    <row r="133" spans="2:24" ht="15.5" x14ac:dyDescent="0.35">
      <c r="C133" t="s">
        <v>166</v>
      </c>
      <c r="D133" s="5">
        <v>554398170</v>
      </c>
      <c r="E133" s="5">
        <v>474643242</v>
      </c>
      <c r="F133" s="5">
        <v>415727247</v>
      </c>
      <c r="G133" s="5">
        <v>368081294</v>
      </c>
      <c r="I133" s="5">
        <v>474643242</v>
      </c>
      <c r="J133" s="5">
        <v>427408734</v>
      </c>
      <c r="K133" s="5">
        <v>429602520</v>
      </c>
      <c r="L133" s="5">
        <v>327221856</v>
      </c>
      <c r="M133" s="5">
        <v>92850121</v>
      </c>
      <c r="N133" s="5">
        <v>125845790</v>
      </c>
      <c r="O133" s="5">
        <v>135914411</v>
      </c>
      <c r="P133" s="5">
        <v>94505525</v>
      </c>
      <c r="Q133" s="5">
        <v>71735183</v>
      </c>
      <c r="R133" s="5">
        <v>44089496</v>
      </c>
      <c r="S133" s="5">
        <v>25775229</v>
      </c>
      <c r="T133" s="5">
        <v>317640138264</v>
      </c>
      <c r="U133" s="5">
        <v>197852729706</v>
      </c>
      <c r="V133" s="5">
        <v>215014545314</v>
      </c>
    </row>
    <row r="134" spans="2:24" ht="15.5" x14ac:dyDescent="0.35">
      <c r="C134" t="s">
        <v>167</v>
      </c>
      <c r="D134" s="5">
        <v>562914457</v>
      </c>
      <c r="E134" s="5">
        <v>483159529</v>
      </c>
      <c r="F134" s="5">
        <v>424243534</v>
      </c>
      <c r="G134" s="5">
        <v>376597581</v>
      </c>
      <c r="I134" s="5">
        <v>483159529</v>
      </c>
      <c r="J134" s="5">
        <v>434925021</v>
      </c>
      <c r="K134" s="5">
        <v>436118807</v>
      </c>
      <c r="L134" s="5">
        <v>332738143</v>
      </c>
      <c r="M134" s="5">
        <v>97366408</v>
      </c>
      <c r="N134" s="5">
        <v>129362077</v>
      </c>
      <c r="O134" s="5">
        <v>138430698</v>
      </c>
      <c r="P134" s="5">
        <v>96021812</v>
      </c>
      <c r="Q134" s="5">
        <v>72251470</v>
      </c>
      <c r="R134" s="5">
        <v>44531283</v>
      </c>
      <c r="S134" s="5">
        <v>26144016</v>
      </c>
      <c r="T134" s="5">
        <v>320640138264</v>
      </c>
      <c r="U134" s="5">
        <v>199852729706</v>
      </c>
      <c r="V134" s="5">
        <v>216014545314</v>
      </c>
      <c r="W134" s="5">
        <v>142268259176</v>
      </c>
      <c r="X134" s="5">
        <v>27492203401</v>
      </c>
    </row>
    <row r="135" spans="2:24" ht="15.5" x14ac:dyDescent="0.35">
      <c r="C135" t="s">
        <v>168</v>
      </c>
      <c r="D135" s="5">
        <v>7969390</v>
      </c>
      <c r="E135" s="5">
        <v>6051727</v>
      </c>
      <c r="F135" s="5">
        <v>5507794</v>
      </c>
      <c r="G135" s="5">
        <v>6591902</v>
      </c>
      <c r="I135" s="5">
        <v>6051727</v>
      </c>
      <c r="J135" s="5">
        <v>8968875</v>
      </c>
      <c r="K135" s="5">
        <v>9361674</v>
      </c>
      <c r="L135" s="5">
        <v>6639270</v>
      </c>
      <c r="M135" s="5">
        <v>1293715</v>
      </c>
      <c r="N135" s="5">
        <v>2903242</v>
      </c>
      <c r="O135" s="5">
        <v>2340988</v>
      </c>
      <c r="P135" s="5">
        <v>1211348</v>
      </c>
      <c r="Q135" s="5">
        <v>1334674</v>
      </c>
      <c r="R135" s="5">
        <v>833317</v>
      </c>
      <c r="S135" s="5">
        <v>605517</v>
      </c>
      <c r="T135" s="5">
        <v>8776906844</v>
      </c>
      <c r="U135" s="5">
        <v>6882793725</v>
      </c>
      <c r="V135" s="5">
        <v>5712178646</v>
      </c>
      <c r="W135" s="5">
        <v>5317238455</v>
      </c>
      <c r="X135" s="5">
        <v>35222330999</v>
      </c>
    </row>
    <row r="136" spans="2:24" ht="15.5" x14ac:dyDescent="0.35">
      <c r="C136" t="s">
        <v>9</v>
      </c>
      <c r="D136" s="5">
        <v>790403030</v>
      </c>
      <c r="E136" s="5">
        <v>708586730</v>
      </c>
      <c r="F136" s="5">
        <v>648988418</v>
      </c>
      <c r="G136" s="5">
        <v>600571813</v>
      </c>
      <c r="I136" s="5">
        <v>708586730</v>
      </c>
      <c r="J136" s="5">
        <v>661127889</v>
      </c>
      <c r="K136" s="5">
        <v>663112087</v>
      </c>
      <c r="L136" s="5">
        <v>558244639</v>
      </c>
      <c r="M136" s="5">
        <v>316324043</v>
      </c>
      <c r="N136" s="5">
        <v>349434544</v>
      </c>
      <c r="O136" s="5">
        <v>358267010</v>
      </c>
      <c r="P136" s="5">
        <v>315812916</v>
      </c>
      <c r="Q136" s="5">
        <v>292218111</v>
      </c>
      <c r="R136" s="5">
        <v>264918686</v>
      </c>
      <c r="S136" s="5">
        <v>247511612</v>
      </c>
      <c r="T136" s="5">
        <v>3080877517323</v>
      </c>
      <c r="U136" s="5">
        <v>2968975546523</v>
      </c>
      <c r="V136" s="5">
        <v>2901460793901</v>
      </c>
      <c r="W136" s="5">
        <v>2840269876844</v>
      </c>
      <c r="X136" s="5">
        <v>571226959975</v>
      </c>
    </row>
    <row r="137" spans="2:24" ht="15.5" x14ac:dyDescent="0.35">
      <c r="C137" t="s">
        <v>169</v>
      </c>
      <c r="D137" s="5">
        <v>1226188994</v>
      </c>
      <c r="E137" s="5">
        <v>1196603953</v>
      </c>
      <c r="F137" s="5">
        <v>1124853967</v>
      </c>
      <c r="G137" s="5">
        <v>1041889644</v>
      </c>
      <c r="I137" s="5">
        <v>1196603953</v>
      </c>
      <c r="J137" s="5">
        <v>1239571887</v>
      </c>
      <c r="K137" s="5">
        <v>1312042245</v>
      </c>
      <c r="L137" s="5">
        <v>1129086804</v>
      </c>
      <c r="M137" s="5">
        <v>829026937</v>
      </c>
      <c r="N137" s="5">
        <v>813717765</v>
      </c>
      <c r="O137" s="5">
        <v>780646167</v>
      </c>
      <c r="P137" s="5">
        <v>701046630</v>
      </c>
      <c r="Q137" s="5">
        <v>590469384</v>
      </c>
      <c r="R137" s="5">
        <v>377670000</v>
      </c>
      <c r="S137" s="5">
        <v>369667295</v>
      </c>
      <c r="T137" s="5">
        <v>3921803353518</v>
      </c>
      <c r="U137" s="5">
        <v>4022393567309</v>
      </c>
      <c r="V137" s="5">
        <v>3440326009433</v>
      </c>
      <c r="W137" s="5">
        <v>3320301908407</v>
      </c>
      <c r="X137" s="5">
        <v>1117269982457</v>
      </c>
    </row>
    <row r="138" spans="2:24" ht="15.5" x14ac:dyDescent="0.35">
      <c r="C138" t="s">
        <v>170</v>
      </c>
      <c r="D138" s="5">
        <v>5882353000</v>
      </c>
      <c r="E138" s="5">
        <v>5882353000</v>
      </c>
      <c r="F138" s="5">
        <v>5882353000</v>
      </c>
      <c r="G138" s="5">
        <v>5882353000</v>
      </c>
      <c r="I138" s="5">
        <v>5882353000</v>
      </c>
      <c r="J138" s="5">
        <v>5882353000</v>
      </c>
      <c r="K138" s="5">
        <v>5882353000</v>
      </c>
      <c r="L138" s="5">
        <v>5882353000</v>
      </c>
      <c r="M138" s="5">
        <v>5882353000</v>
      </c>
      <c r="N138" s="5">
        <v>5882353000</v>
      </c>
      <c r="O138" s="5">
        <v>5882353000</v>
      </c>
      <c r="P138" s="5">
        <v>5882353000</v>
      </c>
      <c r="Q138" s="5">
        <v>5882353000</v>
      </c>
      <c r="R138" s="5">
        <v>5882353000</v>
      </c>
      <c r="S138" s="5">
        <v>5882353000</v>
      </c>
      <c r="T138" s="5">
        <v>5882353000</v>
      </c>
      <c r="U138" s="5">
        <v>5882353000</v>
      </c>
      <c r="V138" s="5">
        <v>5882353000</v>
      </c>
      <c r="W138" s="5">
        <v>5882353000</v>
      </c>
      <c r="X138" s="5">
        <v>5000000000</v>
      </c>
    </row>
    <row r="140" spans="2:24" ht="15.5" x14ac:dyDescent="0.35">
      <c r="B140" t="s">
        <v>171</v>
      </c>
      <c r="C140" t="s">
        <v>172</v>
      </c>
      <c r="D140" s="5">
        <v>41687395</v>
      </c>
      <c r="E140" s="5">
        <v>38684985</v>
      </c>
      <c r="F140" s="5">
        <v>42709584</v>
      </c>
      <c r="G140" s="5">
        <v>36133445</v>
      </c>
      <c r="I140" s="5">
        <v>246881062</v>
      </c>
      <c r="J140" s="5">
        <v>571780685</v>
      </c>
      <c r="K140" s="5">
        <v>390733071</v>
      </c>
      <c r="L140" s="5">
        <v>699787469</v>
      </c>
      <c r="M140" s="5">
        <v>373423682</v>
      </c>
      <c r="N140" s="5">
        <v>144990023</v>
      </c>
      <c r="O140" s="5">
        <v>105413246</v>
      </c>
      <c r="P140" s="5">
        <v>79634832</v>
      </c>
      <c r="Q140" s="5">
        <v>157716655</v>
      </c>
      <c r="R140" s="5">
        <v>50023864</v>
      </c>
      <c r="S140" s="5">
        <v>-8252391</v>
      </c>
      <c r="T140" s="5">
        <v>96999724370</v>
      </c>
      <c r="U140" s="5">
        <v>200995886835</v>
      </c>
      <c r="V140" s="5">
        <v>-472310970396</v>
      </c>
      <c r="W140" s="5">
        <v>315694903382</v>
      </c>
      <c r="X140" s="5">
        <v>-121892569833</v>
      </c>
    </row>
    <row r="141" spans="2:24" ht="15.5" x14ac:dyDescent="0.35">
      <c r="C141" t="s">
        <v>173</v>
      </c>
      <c r="D141" s="5">
        <v>627004443</v>
      </c>
      <c r="E141" s="5">
        <v>611082024</v>
      </c>
      <c r="F141" s="5">
        <v>592314702</v>
      </c>
      <c r="G141" s="5">
        <v>543235793</v>
      </c>
      <c r="I141" s="5">
        <v>2376743495</v>
      </c>
      <c r="J141" s="5">
        <v>2794735617</v>
      </c>
      <c r="K141" s="5">
        <v>2802261802</v>
      </c>
      <c r="L141" s="5">
        <v>2865837058</v>
      </c>
      <c r="M141" s="5">
        <v>1549757287</v>
      </c>
      <c r="N141" s="5">
        <v>1073101956</v>
      </c>
      <c r="O141" s="5">
        <v>1099514565</v>
      </c>
      <c r="P141" s="5">
        <v>1012563932</v>
      </c>
      <c r="Q141" s="5">
        <v>705005992</v>
      </c>
      <c r="R141" s="5">
        <v>397358936</v>
      </c>
      <c r="S141" s="5">
        <v>336222169</v>
      </c>
      <c r="T141" s="5">
        <v>5400104571194</v>
      </c>
      <c r="U141" s="5">
        <v>4244637402866</v>
      </c>
      <c r="V141" s="5">
        <v>3654724762133</v>
      </c>
      <c r="W141" s="5">
        <v>2881538365570</v>
      </c>
      <c r="X141" s="5">
        <v>857031874863</v>
      </c>
    </row>
    <row r="142" spans="2:24" ht="15.5" x14ac:dyDescent="0.35">
      <c r="C142" t="s">
        <v>1402</v>
      </c>
      <c r="D142" s="5">
        <v>-478453023</v>
      </c>
      <c r="E142" s="5">
        <v>-449037537</v>
      </c>
      <c r="F142" s="5">
        <v>-427688711</v>
      </c>
      <c r="G142" s="5">
        <v>-387968164</v>
      </c>
      <c r="I142" s="5">
        <v>-1625943777</v>
      </c>
      <c r="J142" s="5">
        <v>-1660523312</v>
      </c>
      <c r="K142" s="5">
        <v>-1643448997</v>
      </c>
      <c r="L142" s="5">
        <v>-1407955225</v>
      </c>
      <c r="M142" s="5">
        <v>-855411654</v>
      </c>
      <c r="N142" s="5">
        <v>-750544918</v>
      </c>
      <c r="O142" s="5">
        <v>-787524596</v>
      </c>
      <c r="P142" s="5">
        <v>-561184755</v>
      </c>
      <c r="Q142" s="5">
        <v>-451114291</v>
      </c>
      <c r="R142" s="5">
        <v>-300212733</v>
      </c>
      <c r="S142" s="5">
        <v>-295408533</v>
      </c>
      <c r="T142" s="5">
        <v>-4828964940971</v>
      </c>
      <c r="U142" s="5">
        <v>-3625288170730</v>
      </c>
      <c r="V142" s="5">
        <v>-3655370647750</v>
      </c>
      <c r="W142" s="5">
        <v>-2252723931189</v>
      </c>
      <c r="X142" s="5">
        <v>-847508097448</v>
      </c>
    </row>
    <row r="143" spans="2:24" ht="15.5" x14ac:dyDescent="0.35">
      <c r="C143" t="s">
        <v>598</v>
      </c>
      <c r="D143" s="5">
        <v>-9257811</v>
      </c>
      <c r="E143" s="5">
        <v>-5187178</v>
      </c>
      <c r="F143" s="5">
        <v>-12398382</v>
      </c>
      <c r="G143" s="5">
        <v>-21060792</v>
      </c>
      <c r="I143" s="5">
        <v>-48302438</v>
      </c>
      <c r="J143" s="5">
        <v>-47194477</v>
      </c>
      <c r="K143" s="5">
        <v>-38895903</v>
      </c>
      <c r="L143" s="5">
        <v>-45407377</v>
      </c>
      <c r="M143" s="5">
        <v>-41941611</v>
      </c>
      <c r="N143" s="5">
        <v>-23591202</v>
      </c>
      <c r="O143" s="5">
        <v>-21659412</v>
      </c>
      <c r="P143" s="5">
        <v>-19523021</v>
      </c>
      <c r="Q143" s="5">
        <v>-15728500</v>
      </c>
      <c r="R143" s="5">
        <v>-12153907</v>
      </c>
      <c r="S143" s="5">
        <v>-12062436</v>
      </c>
      <c r="T143" s="5">
        <v>-138934522279</v>
      </c>
      <c r="U143" s="5">
        <v>-136826904914</v>
      </c>
      <c r="V143" s="5">
        <v>-135472174935</v>
      </c>
      <c r="W143" s="5">
        <v>-129963159621</v>
      </c>
      <c r="X143" s="5">
        <v>-72489125433</v>
      </c>
    </row>
    <row r="144" spans="2:24" ht="15.5" x14ac:dyDescent="0.35">
      <c r="C144" t="s">
        <v>2559</v>
      </c>
      <c r="D144" s="5">
        <v>-83190583</v>
      </c>
      <c r="E144" s="5">
        <v>-80685449</v>
      </c>
      <c r="F144" s="5">
        <v>-73132736</v>
      </c>
      <c r="G144" s="5">
        <v>-65797895</v>
      </c>
      <c r="I144" s="5">
        <v>-311311248</v>
      </c>
      <c r="J144" s="5">
        <v>-338516623</v>
      </c>
      <c r="K144" s="5">
        <v>-456143875</v>
      </c>
      <c r="L144" s="5">
        <v>-547281089</v>
      </c>
      <c r="M144" s="5">
        <v>-227720050</v>
      </c>
      <c r="N144" s="5">
        <v>-124486320</v>
      </c>
      <c r="O144" s="5">
        <v>-132826828</v>
      </c>
      <c r="P144" s="5">
        <v>-280038066</v>
      </c>
      <c r="Q144" s="5">
        <v>-63411874</v>
      </c>
      <c r="R144" s="5">
        <v>-26819050</v>
      </c>
      <c r="S144" s="5">
        <v>-26642781</v>
      </c>
      <c r="T144" s="5">
        <v>-284532347075</v>
      </c>
      <c r="U144" s="5">
        <v>-223126626565</v>
      </c>
      <c r="V144" s="5">
        <v>-219210277944</v>
      </c>
      <c r="W144" s="5">
        <v>-155170762036</v>
      </c>
      <c r="X144" s="5">
        <v>-36247783910</v>
      </c>
    </row>
    <row r="145" spans="3:24" ht="15.5" x14ac:dyDescent="0.35">
      <c r="C145" t="s">
        <v>668</v>
      </c>
      <c r="D145" s="5">
        <v>1370208</v>
      </c>
      <c r="E145" s="5">
        <v>1285768</v>
      </c>
      <c r="F145" s="5">
        <v>1710482</v>
      </c>
      <c r="G145" s="5">
        <v>2576301</v>
      </c>
      <c r="I145" s="5">
        <v>7780651</v>
      </c>
      <c r="J145" s="5">
        <v>10612680</v>
      </c>
      <c r="K145" s="5">
        <v>11100235</v>
      </c>
      <c r="L145" s="5">
        <v>2471344</v>
      </c>
      <c r="M145" s="5">
        <v>3314276</v>
      </c>
      <c r="N145" s="5">
        <v>6166662</v>
      </c>
      <c r="O145" s="5">
        <v>3401404</v>
      </c>
      <c r="P145" s="5">
        <v>9138951</v>
      </c>
      <c r="Q145" s="5">
        <v>7416726</v>
      </c>
      <c r="R145" s="5">
        <v>5146995</v>
      </c>
      <c r="S145" s="5">
        <v>2605968</v>
      </c>
      <c r="T145" s="5">
        <v>51493009352</v>
      </c>
      <c r="U145" s="5">
        <v>40002475140</v>
      </c>
      <c r="V145" s="5">
        <v>68429064642</v>
      </c>
      <c r="W145" s="5">
        <v>15367884034</v>
      </c>
      <c r="X145" s="5">
        <v>3401508691</v>
      </c>
    </row>
    <row r="146" spans="3:24" ht="15.5" x14ac:dyDescent="0.35">
      <c r="C146" t="s">
        <v>267</v>
      </c>
      <c r="D146" s="5">
        <v>-2163315</v>
      </c>
      <c r="E146" s="5">
        <v>-3717502</v>
      </c>
      <c r="F146" s="5">
        <v>-3040031</v>
      </c>
      <c r="G146" s="5">
        <v>-2025217</v>
      </c>
      <c r="I146" s="5">
        <v>-11044737</v>
      </c>
      <c r="J146" s="5">
        <v>-10955373</v>
      </c>
      <c r="K146" s="5">
        <v>-12303253</v>
      </c>
      <c r="L146" s="5">
        <v>-12977140</v>
      </c>
      <c r="M146" s="5">
        <v>-12436084</v>
      </c>
      <c r="N146" s="5">
        <v>-14341573</v>
      </c>
      <c r="O146" s="5">
        <v>-13290111</v>
      </c>
      <c r="P146" s="5">
        <v>-10774904</v>
      </c>
      <c r="Q146" s="5">
        <v>-9500404</v>
      </c>
      <c r="R146" s="5">
        <v>-9562134</v>
      </c>
      <c r="S146" s="5">
        <v>-6985097</v>
      </c>
      <c r="T146" s="5">
        <v>-65055992757</v>
      </c>
      <c r="U146" s="5">
        <v>-8361017028</v>
      </c>
      <c r="V146" s="5">
        <v>-3264877893</v>
      </c>
      <c r="W146" s="5">
        <v>-24352300204</v>
      </c>
      <c r="X146" s="5">
        <v>-24383198324</v>
      </c>
    </row>
    <row r="147" spans="3:24" ht="15.5" x14ac:dyDescent="0.35">
      <c r="C147" t="s">
        <v>1213</v>
      </c>
      <c r="M147" s="5">
        <v>8019663</v>
      </c>
      <c r="P147" s="5">
        <v>107865</v>
      </c>
      <c r="Q147" s="5">
        <v>3055583</v>
      </c>
      <c r="R147" s="5">
        <v>1196908</v>
      </c>
      <c r="T147" s="5">
        <v>41655973814</v>
      </c>
    </row>
    <row r="148" spans="3:24" ht="15.5" x14ac:dyDescent="0.35">
      <c r="C148" t="s">
        <v>177</v>
      </c>
      <c r="D148" s="5">
        <v>-13622524</v>
      </c>
      <c r="E148" s="5">
        <v>-35055141</v>
      </c>
      <c r="F148" s="5">
        <v>-35055740</v>
      </c>
      <c r="G148" s="5">
        <v>-32826581</v>
      </c>
      <c r="I148" s="5">
        <v>-141040884</v>
      </c>
      <c r="J148" s="5">
        <v>-176377827</v>
      </c>
      <c r="K148" s="5">
        <v>-271836938</v>
      </c>
      <c r="L148" s="5">
        <v>-154900102</v>
      </c>
      <c r="M148" s="5">
        <v>-50158145</v>
      </c>
      <c r="N148" s="5">
        <v>-21314582</v>
      </c>
      <c r="O148" s="5">
        <v>-42201776</v>
      </c>
      <c r="P148" s="5">
        <v>-70655170</v>
      </c>
      <c r="Q148" s="5">
        <v>-18006577</v>
      </c>
      <c r="R148" s="5">
        <v>-4931151</v>
      </c>
      <c r="S148" s="5">
        <v>-5981681</v>
      </c>
      <c r="T148" s="5">
        <v>-78766026908</v>
      </c>
      <c r="U148" s="5">
        <v>-90041271934</v>
      </c>
      <c r="V148" s="5">
        <v>-182146818649</v>
      </c>
      <c r="W148" s="5">
        <v>-19001193172</v>
      </c>
      <c r="X148" s="5">
        <v>-1697748272</v>
      </c>
    </row>
    <row r="149" spans="3:24" ht="15.5" x14ac:dyDescent="0.35">
      <c r="C149" t="s">
        <v>183</v>
      </c>
      <c r="D149" s="5">
        <v>-3192913</v>
      </c>
      <c r="E149" s="5">
        <v>-32393209</v>
      </c>
      <c r="F149" s="5">
        <v>22009062</v>
      </c>
      <c r="G149" s="5">
        <v>-252700046</v>
      </c>
      <c r="I149" s="5">
        <v>-373459215</v>
      </c>
      <c r="J149" s="5">
        <v>-456626138</v>
      </c>
      <c r="K149" s="5">
        <v>-304762935</v>
      </c>
      <c r="L149" s="5">
        <v>-544862881</v>
      </c>
      <c r="M149" s="5">
        <v>-371129820</v>
      </c>
      <c r="N149" s="5">
        <v>-62933228</v>
      </c>
      <c r="O149" s="5">
        <v>-23401072</v>
      </c>
      <c r="P149" s="5">
        <v>-98193482</v>
      </c>
      <c r="Q149" s="5">
        <v>-16636214</v>
      </c>
      <c r="R149" s="5">
        <v>-19428700</v>
      </c>
      <c r="S149" s="5">
        <v>45025328</v>
      </c>
      <c r="T149" s="5">
        <v>8619436656</v>
      </c>
      <c r="U149" s="5">
        <v>-132143289865</v>
      </c>
      <c r="V149" s="5">
        <v>-142398094139</v>
      </c>
      <c r="W149" s="5">
        <v>1651860220546</v>
      </c>
      <c r="X149" s="5">
        <v>516584614938</v>
      </c>
    </row>
    <row r="150" spans="3:24" ht="15.5" x14ac:dyDescent="0.35">
      <c r="C150" t="s">
        <v>184</v>
      </c>
      <c r="D150" s="5">
        <v>-7747313</v>
      </c>
      <c r="E150" s="5">
        <v>-67389390</v>
      </c>
      <c r="F150" s="5">
        <v>-3648926</v>
      </c>
      <c r="G150" s="5">
        <v>-5187881</v>
      </c>
      <c r="I150" s="5">
        <v>-87438951</v>
      </c>
      <c r="J150" s="5">
        <v>-110460594</v>
      </c>
      <c r="K150" s="5">
        <v>-98309461</v>
      </c>
      <c r="L150" s="5">
        <v>-14011245</v>
      </c>
      <c r="M150" s="5">
        <v>-9991350</v>
      </c>
      <c r="N150" s="5">
        <v>-12655954</v>
      </c>
      <c r="O150" s="5">
        <v>-24660554</v>
      </c>
      <c r="P150" s="5">
        <v>-81537164</v>
      </c>
      <c r="Q150" s="5">
        <v>-23424374</v>
      </c>
      <c r="R150" s="5">
        <v>-19522798</v>
      </c>
      <c r="S150" s="5">
        <v>-55343696</v>
      </c>
      <c r="T150" s="5">
        <v>-100390077624</v>
      </c>
      <c r="U150" s="5">
        <v>-238988304205</v>
      </c>
      <c r="V150" s="5">
        <v>-313633151494</v>
      </c>
      <c r="W150" s="5">
        <v>-340721814386</v>
      </c>
      <c r="X150" s="5">
        <v>-181971178383</v>
      </c>
    </row>
    <row r="151" spans="3:24" ht="15.5" x14ac:dyDescent="0.35">
      <c r="C151" t="s">
        <v>887</v>
      </c>
      <c r="L151" s="5">
        <v>3330</v>
      </c>
      <c r="N151" s="5">
        <v>715</v>
      </c>
      <c r="Q151" s="5">
        <v>15613</v>
      </c>
      <c r="S151" s="5">
        <v>31789</v>
      </c>
      <c r="T151" s="5">
        <v>2323676528</v>
      </c>
      <c r="V151" s="5">
        <v>93431818</v>
      </c>
    </row>
    <row r="152" spans="3:24" ht="15.5" x14ac:dyDescent="0.35">
      <c r="C152" t="s">
        <v>207</v>
      </c>
      <c r="D152" s="5">
        <v>-5033449</v>
      </c>
      <c r="E152" s="5">
        <v>-8238572</v>
      </c>
      <c r="F152" s="5">
        <v>-4444148</v>
      </c>
      <c r="G152" s="5">
        <v>-3018960</v>
      </c>
      <c r="I152" s="5">
        <v>-18949925</v>
      </c>
      <c r="J152" s="5">
        <v>-18561725</v>
      </c>
      <c r="K152" s="5">
        <v>-35918998</v>
      </c>
      <c r="L152" s="5">
        <v>-9858326</v>
      </c>
      <c r="M152" s="5">
        <v>-6837113</v>
      </c>
      <c r="N152" s="5">
        <v>-5982554</v>
      </c>
      <c r="O152" s="5">
        <v>-20517004</v>
      </c>
      <c r="P152" s="5">
        <v>-17638328</v>
      </c>
      <c r="Q152" s="5">
        <v>-9522190</v>
      </c>
      <c r="R152" s="5">
        <v>-1864034</v>
      </c>
      <c r="S152" s="5">
        <v>-2473112</v>
      </c>
      <c r="T152" s="5">
        <v>-45107442064</v>
      </c>
      <c r="U152" s="5">
        <v>-93198105767</v>
      </c>
      <c r="V152" s="5">
        <v>-283341629699</v>
      </c>
      <c r="W152" s="5">
        <v>-163249074218</v>
      </c>
      <c r="X152" s="5">
        <v>-38924678106</v>
      </c>
    </row>
    <row r="153" spans="3:24" ht="15.5" x14ac:dyDescent="0.35">
      <c r="C153" t="s">
        <v>1120</v>
      </c>
      <c r="W153" s="5">
        <v>-93426904911</v>
      </c>
      <c r="X153" s="5">
        <v>-71395256478</v>
      </c>
    </row>
    <row r="154" spans="3:24" ht="15.5" x14ac:dyDescent="0.35">
      <c r="C154" t="s">
        <v>2560</v>
      </c>
      <c r="E154" s="5">
        <v>-257699</v>
      </c>
      <c r="I154" s="5">
        <v>-257699</v>
      </c>
      <c r="J154" s="5">
        <v>-86852864</v>
      </c>
      <c r="K154" s="5">
        <v>-53768786</v>
      </c>
    </row>
    <row r="155" spans="3:24" ht="15.5" x14ac:dyDescent="0.35">
      <c r="C155" t="s">
        <v>2002</v>
      </c>
      <c r="E155" s="5">
        <v>593896</v>
      </c>
      <c r="J155" s="5">
        <v>-593896</v>
      </c>
      <c r="K155" s="5">
        <v>-252065</v>
      </c>
      <c r="L155" s="5">
        <v>-778315</v>
      </c>
      <c r="M155" s="5">
        <v>-2161366</v>
      </c>
      <c r="N155" s="5">
        <v>-1675737</v>
      </c>
      <c r="O155" s="5">
        <v>-2041199</v>
      </c>
      <c r="P155" s="5">
        <v>-4327553</v>
      </c>
      <c r="Q155" s="5">
        <v>-4240018</v>
      </c>
      <c r="R155" s="5">
        <v>-1741990</v>
      </c>
      <c r="S155" s="5">
        <v>-4298496</v>
      </c>
      <c r="T155" s="5">
        <v>-17978100000</v>
      </c>
      <c r="U155" s="5">
        <v>-99326155500</v>
      </c>
    </row>
    <row r="156" spans="3:24" ht="15.5" x14ac:dyDescent="0.35">
      <c r="C156" t="s">
        <v>2456</v>
      </c>
    </row>
    <row r="157" spans="3:24" ht="15.5" x14ac:dyDescent="0.35">
      <c r="C157" t="s">
        <v>209</v>
      </c>
      <c r="U157" s="5">
        <v>-86960685</v>
      </c>
    </row>
    <row r="158" spans="3:24" ht="15.5" x14ac:dyDescent="0.35">
      <c r="C158" t="s">
        <v>991</v>
      </c>
      <c r="L158" s="5">
        <v>-1731956</v>
      </c>
      <c r="M158" s="5">
        <v>-186423</v>
      </c>
      <c r="N158" s="5">
        <v>-4333532</v>
      </c>
      <c r="O158" s="5">
        <v>-370988</v>
      </c>
      <c r="P158" s="5">
        <v>-200908</v>
      </c>
      <c r="Q158" s="5">
        <v>-23793</v>
      </c>
      <c r="R158" s="5">
        <v>21428517</v>
      </c>
      <c r="S158" s="5">
        <v>-19674620</v>
      </c>
      <c r="T158" s="5">
        <v>-5326906610</v>
      </c>
      <c r="U158" s="5">
        <v>-28759632389</v>
      </c>
    </row>
    <row r="159" spans="3:24" ht="15.5" x14ac:dyDescent="0.35">
      <c r="C159" t="s">
        <v>2561</v>
      </c>
      <c r="D159" s="5">
        <v>-285420</v>
      </c>
      <c r="E159" s="5">
        <v>1155787</v>
      </c>
      <c r="F159" s="5">
        <v>-1155787</v>
      </c>
      <c r="G159" s="5">
        <v>834848</v>
      </c>
    </row>
    <row r="160" spans="3:24" ht="15.5" x14ac:dyDescent="0.35">
      <c r="C160" t="s">
        <v>2004</v>
      </c>
      <c r="D160" s="5">
        <v>-2428444</v>
      </c>
      <c r="E160" s="5">
        <v>-329171</v>
      </c>
      <c r="F160" s="5">
        <v>-2319</v>
      </c>
      <c r="G160" s="5">
        <v>-1050441</v>
      </c>
      <c r="I160" s="5">
        <v>-7917696</v>
      </c>
      <c r="J160" s="5">
        <v>-4452109</v>
      </c>
      <c r="K160" s="5">
        <v>-8369612</v>
      </c>
      <c r="L160" s="5">
        <v>-1645978</v>
      </c>
      <c r="M160" s="5">
        <v>-806448</v>
      </c>
      <c r="N160" s="5">
        <v>-664846</v>
      </c>
      <c r="O160" s="5">
        <v>-1731363</v>
      </c>
      <c r="P160" s="5">
        <v>-2304430</v>
      </c>
      <c r="Q160" s="5">
        <v>-2671071</v>
      </c>
      <c r="R160" s="5">
        <v>-325429</v>
      </c>
      <c r="S160" s="5">
        <v>1115438</v>
      </c>
      <c r="T160" s="5">
        <v>-7632093283</v>
      </c>
      <c r="U160" s="5">
        <v>-3339367791</v>
      </c>
      <c r="V160" s="5">
        <v>-3808259151</v>
      </c>
      <c r="W160" s="5">
        <v>-2850514023</v>
      </c>
      <c r="X160" s="5">
        <v>109474550</v>
      </c>
    </row>
    <row r="161" spans="3:24" ht="15.5" x14ac:dyDescent="0.35">
      <c r="C161" t="s">
        <v>608</v>
      </c>
      <c r="R161" s="5">
        <v>6511</v>
      </c>
      <c r="S161" s="5">
        <v>-29952179</v>
      </c>
      <c r="T161" s="5">
        <v>2039093300</v>
      </c>
    </row>
    <row r="162" spans="3:24" ht="15.5" x14ac:dyDescent="0.35">
      <c r="C162" t="s">
        <v>2562</v>
      </c>
      <c r="V162" s="5">
        <v>24645541479</v>
      </c>
      <c r="W162" s="5">
        <v>-30709117603</v>
      </c>
      <c r="X162" s="5">
        <v>-7933387243</v>
      </c>
    </row>
    <row r="163" spans="3:24" ht="15.5" x14ac:dyDescent="0.35">
      <c r="C163" t="s">
        <v>969</v>
      </c>
    </row>
    <row r="164" spans="3:24" ht="15.5" x14ac:dyDescent="0.35">
      <c r="C164" t="s">
        <v>2146</v>
      </c>
      <c r="W164" s="5">
        <v>16657500000</v>
      </c>
      <c r="X164" s="5">
        <v>-16657500000</v>
      </c>
    </row>
    <row r="165" spans="3:24" ht="15.5" x14ac:dyDescent="0.35">
      <c r="C165" t="s">
        <v>2563</v>
      </c>
      <c r="Q165" s="5">
        <v>-8000000</v>
      </c>
      <c r="W165" s="5">
        <v>-125000000</v>
      </c>
    </row>
    <row r="166" spans="3:24" ht="15.5" x14ac:dyDescent="0.35">
      <c r="C166" t="s">
        <v>1686</v>
      </c>
      <c r="Q166" s="5">
        <v>1040110</v>
      </c>
      <c r="W166" s="5">
        <v>-2668621628</v>
      </c>
      <c r="X166" s="5">
        <v>31704054625</v>
      </c>
    </row>
    <row r="167" spans="3:24" ht="15.5" x14ac:dyDescent="0.35">
      <c r="C167" t="s">
        <v>790</v>
      </c>
      <c r="W167" s="5">
        <v>-12339078762</v>
      </c>
      <c r="X167" s="5">
        <v>-37000907463</v>
      </c>
    </row>
    <row r="168" spans="3:24" ht="15.5" x14ac:dyDescent="0.35">
      <c r="C168" t="s">
        <v>225</v>
      </c>
      <c r="X168" s="5">
        <v>-2044571000</v>
      </c>
    </row>
    <row r="169" spans="3:24" ht="15.5" x14ac:dyDescent="0.35">
      <c r="C169" t="s">
        <v>2564</v>
      </c>
      <c r="E169" s="5">
        <v>-60313631</v>
      </c>
      <c r="I169" s="5">
        <v>-60313631</v>
      </c>
      <c r="V169" s="5">
        <v>11255142915</v>
      </c>
      <c r="W169" s="5">
        <v>-52011003241</v>
      </c>
      <c r="X169" s="5">
        <v>-15498207268</v>
      </c>
    </row>
    <row r="170" spans="3:24" ht="15.5" x14ac:dyDescent="0.35">
      <c r="C170" t="s">
        <v>1504</v>
      </c>
      <c r="X170" s="5">
        <v>-24300000000</v>
      </c>
    </row>
    <row r="171" spans="3:24" ht="15.5" x14ac:dyDescent="0.35">
      <c r="C171" t="s">
        <v>463</v>
      </c>
      <c r="P171" s="5">
        <v>-56994542</v>
      </c>
      <c r="R171" s="5">
        <v>-37000000</v>
      </c>
      <c r="X171" s="5">
        <v>-30200000</v>
      </c>
    </row>
    <row r="172" spans="3:24" ht="15.5" x14ac:dyDescent="0.35">
      <c r="C172" t="s">
        <v>241</v>
      </c>
      <c r="D172" s="5">
        <v>-3192913</v>
      </c>
      <c r="E172" s="5">
        <v>-32393209</v>
      </c>
      <c r="F172" s="5">
        <v>22009062</v>
      </c>
      <c r="G172" s="5">
        <v>-252700046</v>
      </c>
      <c r="I172" s="5">
        <v>-373459215</v>
      </c>
      <c r="J172" s="5">
        <v>-456626138</v>
      </c>
      <c r="K172" s="5">
        <v>-304762935</v>
      </c>
      <c r="L172" s="5">
        <v>-544862881</v>
      </c>
      <c r="M172" s="5">
        <v>-371129820</v>
      </c>
      <c r="N172" s="5">
        <v>-62933228</v>
      </c>
      <c r="O172" s="5">
        <v>-23401072</v>
      </c>
      <c r="P172" s="5">
        <v>-98193482</v>
      </c>
      <c r="Q172" s="5">
        <v>-16636214</v>
      </c>
      <c r="R172" s="5">
        <v>-19428700</v>
      </c>
      <c r="S172" s="5">
        <v>45025328</v>
      </c>
      <c r="T172" s="5">
        <v>8619436656</v>
      </c>
      <c r="U172" s="5">
        <v>-132143289865</v>
      </c>
      <c r="V172" s="5">
        <v>-142398094139</v>
      </c>
      <c r="W172" s="5">
        <v>1651860220546</v>
      </c>
      <c r="X172" s="5">
        <v>516584614938</v>
      </c>
    </row>
    <row r="173" spans="3:24" ht="15.5" x14ac:dyDescent="0.35">
      <c r="C173" t="s">
        <v>2565</v>
      </c>
      <c r="V173" s="5">
        <v>-70538706</v>
      </c>
      <c r="W173" s="5">
        <v>-112666230</v>
      </c>
      <c r="X173" s="5">
        <v>-125081501</v>
      </c>
    </row>
    <row r="174" spans="3:24" ht="15.5" x14ac:dyDescent="0.35">
      <c r="C174" t="s">
        <v>2566</v>
      </c>
      <c r="K174" s="5">
        <v>-350467422</v>
      </c>
      <c r="L174" s="5">
        <v>-89417050</v>
      </c>
      <c r="M174" s="5">
        <v>-69465961</v>
      </c>
      <c r="N174" s="5">
        <v>-70389582</v>
      </c>
      <c r="O174" s="5">
        <v>-102567917</v>
      </c>
      <c r="P174" s="5">
        <v>-62487396</v>
      </c>
      <c r="Q174" s="5">
        <v>-103377270</v>
      </c>
      <c r="R174" s="5">
        <v>-21229738</v>
      </c>
      <c r="S174" s="5">
        <v>-10355276</v>
      </c>
      <c r="V174" s="5">
        <v>-1475996317</v>
      </c>
      <c r="W174" s="5">
        <v>-20675902105</v>
      </c>
      <c r="X174" s="5">
        <v>-178206934490</v>
      </c>
    </row>
    <row r="175" spans="3:24" ht="15.5" x14ac:dyDescent="0.35">
      <c r="C175" t="s">
        <v>893</v>
      </c>
      <c r="M175" s="5">
        <v>-26260246</v>
      </c>
      <c r="V175" s="5">
        <v>-1665688616</v>
      </c>
      <c r="W175" s="5">
        <v>-616948519179</v>
      </c>
    </row>
    <row r="176" spans="3:24" ht="15.5" x14ac:dyDescent="0.35">
      <c r="C176" t="s">
        <v>684</v>
      </c>
      <c r="V176" s="5">
        <v>-2421312000</v>
      </c>
      <c r="W176" s="5">
        <v>-49948707610</v>
      </c>
    </row>
    <row r="177" spans="3:24" ht="15.5" x14ac:dyDescent="0.35">
      <c r="C177" t="s">
        <v>256</v>
      </c>
      <c r="G177" s="5">
        <v>-210000000</v>
      </c>
      <c r="I177" s="5">
        <v>-210000000</v>
      </c>
      <c r="J177" s="5">
        <v>-475000000</v>
      </c>
      <c r="K177" s="5">
        <v>-415000000</v>
      </c>
      <c r="L177" s="5">
        <v>-555000000</v>
      </c>
      <c r="M177" s="5">
        <v>-300000000</v>
      </c>
      <c r="N177" s="5">
        <v>-73000000</v>
      </c>
      <c r="O177" s="5">
        <v>-38000000</v>
      </c>
      <c r="P177" s="5">
        <v>-122007639</v>
      </c>
      <c r="Q177" s="5">
        <v>-32399122</v>
      </c>
      <c r="R177" s="5">
        <v>-16329510</v>
      </c>
      <c r="S177" s="5">
        <v>-3081288</v>
      </c>
      <c r="U177" s="5">
        <v>-186397878814</v>
      </c>
      <c r="V177" s="5">
        <v>-136764558500</v>
      </c>
      <c r="W177" s="5">
        <v>-171165228200</v>
      </c>
    </row>
    <row r="178" spans="3:24" ht="15.5" x14ac:dyDescent="0.35">
      <c r="C178" t="s">
        <v>2567</v>
      </c>
      <c r="G178" s="5">
        <v>-4083784</v>
      </c>
      <c r="I178" s="5">
        <v>-4083784</v>
      </c>
      <c r="J178" s="5">
        <v>-9263650</v>
      </c>
      <c r="K178" s="5">
        <v>-9318500</v>
      </c>
      <c r="L178" s="5">
        <v>-9404337</v>
      </c>
      <c r="M178" s="5">
        <v>-7673520</v>
      </c>
      <c r="N178" s="5">
        <v>-1470458</v>
      </c>
      <c r="O178" s="5">
        <v>-544147</v>
      </c>
    </row>
    <row r="179" spans="3:24" ht="15.5" x14ac:dyDescent="0.35">
      <c r="C179" t="s">
        <v>2568</v>
      </c>
      <c r="O179" s="5">
        <v>17299</v>
      </c>
    </row>
    <row r="180" spans="3:24" ht="15.5" x14ac:dyDescent="0.35">
      <c r="C180" t="s">
        <v>2569</v>
      </c>
      <c r="W180" s="5">
        <v>2205882500000</v>
      </c>
    </row>
    <row r="181" spans="3:24" ht="15.5" x14ac:dyDescent="0.35">
      <c r="C181" t="s">
        <v>681</v>
      </c>
      <c r="W181" s="5">
        <v>334366743870</v>
      </c>
      <c r="X181" s="5">
        <v>268758505556</v>
      </c>
    </row>
    <row r="182" spans="3:24" ht="15.5" x14ac:dyDescent="0.35">
      <c r="C182" t="s">
        <v>2570</v>
      </c>
      <c r="W182" s="5">
        <v>20000000000</v>
      </c>
    </row>
    <row r="183" spans="3:24" ht="15.5" x14ac:dyDescent="0.35">
      <c r="C183" t="s">
        <v>985</v>
      </c>
      <c r="E183" s="5">
        <v>717107809</v>
      </c>
      <c r="I183" s="5">
        <v>717107809</v>
      </c>
      <c r="J183" s="5">
        <v>806084560</v>
      </c>
    </row>
    <row r="184" spans="3:24" ht="15.5" x14ac:dyDescent="0.35">
      <c r="C184" t="s">
        <v>2571</v>
      </c>
      <c r="D184" s="5">
        <v>50000865</v>
      </c>
      <c r="E184" s="5">
        <v>-755174601</v>
      </c>
      <c r="F184" s="5">
        <v>100598224</v>
      </c>
      <c r="G184" s="5">
        <v>323434532</v>
      </c>
      <c r="K184" s="5">
        <v>470022987</v>
      </c>
      <c r="L184" s="5">
        <v>108958506</v>
      </c>
      <c r="M184" s="5">
        <v>32269907</v>
      </c>
      <c r="N184" s="5">
        <v>81962812</v>
      </c>
      <c r="O184" s="5">
        <v>117693693</v>
      </c>
      <c r="P184" s="5">
        <v>86301553</v>
      </c>
      <c r="Q184" s="5">
        <v>119140178</v>
      </c>
      <c r="R184" s="5">
        <v>18130548</v>
      </c>
      <c r="S184" s="5">
        <v>58461892</v>
      </c>
      <c r="T184" s="5">
        <v>188780082402</v>
      </c>
      <c r="U184" s="5">
        <v>91590927173</v>
      </c>
      <c r="W184" s="5">
        <v>462000000</v>
      </c>
      <c r="X184" s="5">
        <v>35811165373</v>
      </c>
    </row>
    <row r="185" spans="3:24" ht="15.5" x14ac:dyDescent="0.35">
      <c r="C185" t="s">
        <v>245</v>
      </c>
      <c r="D185" s="5">
        <v>-2977553</v>
      </c>
      <c r="E185" s="5">
        <v>-2500000</v>
      </c>
      <c r="F185" s="5">
        <v>-2500000</v>
      </c>
      <c r="G185" s="5">
        <v>-2500000</v>
      </c>
      <c r="I185" s="5">
        <v>-10000000</v>
      </c>
      <c r="J185" s="5">
        <v>-10000000</v>
      </c>
    </row>
    <row r="186" spans="3:24" ht="15.5" x14ac:dyDescent="0.35">
      <c r="C186" t="s">
        <v>244</v>
      </c>
      <c r="J186" s="5">
        <v>50000000</v>
      </c>
    </row>
    <row r="187" spans="3:24" ht="15.5" x14ac:dyDescent="0.35">
      <c r="C187" t="s">
        <v>2572</v>
      </c>
    </row>
    <row r="188" spans="3:24" ht="15.5" x14ac:dyDescent="0.35">
      <c r="C188" t="s">
        <v>2573</v>
      </c>
      <c r="X188" s="5">
        <v>-5000000000</v>
      </c>
    </row>
    <row r="189" spans="3:24" ht="15.5" x14ac:dyDescent="0.35">
      <c r="C189" t="s">
        <v>587</v>
      </c>
      <c r="X189" s="5">
        <v>451198000000</v>
      </c>
    </row>
    <row r="190" spans="3:24" ht="15.5" x14ac:dyDescent="0.35">
      <c r="C190" t="s">
        <v>2025</v>
      </c>
      <c r="T190" s="5">
        <v>2000000000</v>
      </c>
    </row>
    <row r="191" spans="3:24" ht="15.5" x14ac:dyDescent="0.35">
      <c r="C191" t="s">
        <v>248</v>
      </c>
      <c r="X191" s="5">
        <v>-35851040000</v>
      </c>
    </row>
    <row r="192" spans="3:24" ht="15.5" x14ac:dyDescent="0.35">
      <c r="C192" t="s">
        <v>96</v>
      </c>
      <c r="N192" s="5">
        <v>-36000</v>
      </c>
    </row>
    <row r="193" spans="2:24" ht="15.5" x14ac:dyDescent="0.35">
      <c r="C193" t="s">
        <v>278</v>
      </c>
      <c r="D193" s="5">
        <v>30747169</v>
      </c>
      <c r="E193" s="5">
        <v>-61097614</v>
      </c>
      <c r="F193" s="5">
        <v>61069720</v>
      </c>
      <c r="G193" s="5">
        <v>-221754482</v>
      </c>
      <c r="I193" s="5">
        <v>-214017104</v>
      </c>
      <c r="J193" s="5">
        <v>4693953</v>
      </c>
      <c r="K193" s="5">
        <v>-12339325</v>
      </c>
      <c r="L193" s="5">
        <v>140913343</v>
      </c>
      <c r="M193" s="5">
        <v>-7697488</v>
      </c>
      <c r="N193" s="5">
        <v>69400841</v>
      </c>
      <c r="O193" s="5">
        <v>57351620</v>
      </c>
      <c r="P193" s="5">
        <v>-100095814</v>
      </c>
      <c r="Q193" s="5">
        <v>117656067</v>
      </c>
      <c r="R193" s="5">
        <v>11072366</v>
      </c>
      <c r="S193" s="5">
        <v>-18570759</v>
      </c>
      <c r="T193" s="5">
        <v>5229083402</v>
      </c>
      <c r="U193" s="5">
        <v>-170135707235</v>
      </c>
      <c r="V193" s="5">
        <v>-928271677323</v>
      </c>
      <c r="W193" s="5">
        <v>1626945975772</v>
      </c>
      <c r="X193" s="5">
        <v>212845948223</v>
      </c>
    </row>
    <row r="194" spans="2:24" ht="15.5" x14ac:dyDescent="0.35">
      <c r="C194" t="s">
        <v>279</v>
      </c>
      <c r="D194" s="5">
        <v>112133494</v>
      </c>
      <c r="I194" s="5">
        <v>326929041</v>
      </c>
      <c r="J194" s="5">
        <v>318495046</v>
      </c>
      <c r="K194" s="5">
        <v>329599981</v>
      </c>
      <c r="L194" s="5">
        <v>193572821</v>
      </c>
      <c r="M194" s="5">
        <v>202782114</v>
      </c>
      <c r="N194" s="5">
        <v>134509807</v>
      </c>
      <c r="O194" s="5">
        <v>78698801</v>
      </c>
      <c r="P194" s="5">
        <v>175045058</v>
      </c>
      <c r="Q194" s="5">
        <v>57769414</v>
      </c>
      <c r="R194" s="5">
        <v>43421601</v>
      </c>
      <c r="S194" s="5">
        <v>63218362</v>
      </c>
      <c r="T194" s="5">
        <v>780999288709</v>
      </c>
      <c r="U194" s="5">
        <v>951348181514</v>
      </c>
      <c r="V194" s="5">
        <v>1878790806278</v>
      </c>
      <c r="W194" s="5">
        <v>250150020957</v>
      </c>
      <c r="X194" s="5">
        <v>33683782917</v>
      </c>
    </row>
    <row r="195" spans="2:24" ht="15.5" x14ac:dyDescent="0.35">
      <c r="C195" t="s">
        <v>280</v>
      </c>
      <c r="D195" s="5">
        <v>-1879410</v>
      </c>
      <c r="E195" s="5">
        <v>92572</v>
      </c>
      <c r="F195" s="5">
        <v>-1676305</v>
      </c>
      <c r="G195" s="5">
        <v>194083</v>
      </c>
      <c r="I195" s="5">
        <v>-778443</v>
      </c>
      <c r="J195" s="5">
        <v>3740042</v>
      </c>
      <c r="K195" s="5">
        <v>1234390</v>
      </c>
      <c r="L195" s="5">
        <v>-4886183</v>
      </c>
      <c r="M195" s="5">
        <v>-1511805</v>
      </c>
      <c r="N195" s="5">
        <v>-1128534</v>
      </c>
      <c r="O195" s="5">
        <v>-1540614</v>
      </c>
      <c r="P195" s="5">
        <v>3749557</v>
      </c>
      <c r="Q195" s="5">
        <v>-380423</v>
      </c>
      <c r="R195" s="5">
        <v>3275447</v>
      </c>
      <c r="S195" s="5">
        <v>-1226002</v>
      </c>
      <c r="T195" s="5">
        <v>208057354</v>
      </c>
      <c r="U195" s="5">
        <v>-213185570</v>
      </c>
      <c r="V195" s="5">
        <v>1042537994</v>
      </c>
      <c r="W195" s="5">
        <v>-175542786</v>
      </c>
      <c r="X195" s="5">
        <v>-73501675</v>
      </c>
    </row>
    <row r="196" spans="2:24" ht="15.5" x14ac:dyDescent="0.35">
      <c r="C196" t="s">
        <v>2574</v>
      </c>
      <c r="W196" s="5">
        <v>2582939803</v>
      </c>
      <c r="X196" s="5">
        <v>-9120127007</v>
      </c>
    </row>
    <row r="197" spans="2:24" ht="15.5" x14ac:dyDescent="0.35">
      <c r="C197" t="s">
        <v>2575</v>
      </c>
      <c r="V197" s="5">
        <v>-142946729</v>
      </c>
    </row>
    <row r="198" spans="2:24" ht="15.5" x14ac:dyDescent="0.35">
      <c r="C198" t="s">
        <v>2026</v>
      </c>
      <c r="W198" s="5">
        <v>-599921238</v>
      </c>
      <c r="X198" s="5">
        <v>12939000000</v>
      </c>
    </row>
    <row r="199" spans="2:24" ht="15.5" x14ac:dyDescent="0.35">
      <c r="C199" t="s">
        <v>282</v>
      </c>
      <c r="D199" s="5">
        <v>141001253</v>
      </c>
      <c r="E199" s="5">
        <v>-61005042</v>
      </c>
      <c r="F199" s="5">
        <v>59393415</v>
      </c>
      <c r="G199" s="5">
        <v>-221560399</v>
      </c>
      <c r="I199" s="5">
        <v>112133494</v>
      </c>
      <c r="J199" s="5">
        <v>326929041</v>
      </c>
      <c r="K199" s="5">
        <v>318495046</v>
      </c>
      <c r="L199" s="5">
        <v>329599981</v>
      </c>
      <c r="M199" s="5">
        <v>193572821</v>
      </c>
      <c r="N199" s="5">
        <v>202782114</v>
      </c>
      <c r="O199" s="5">
        <v>134509807</v>
      </c>
      <c r="P199" s="5">
        <v>78698801</v>
      </c>
      <c r="Q199" s="5">
        <v>175045058</v>
      </c>
      <c r="R199" s="5">
        <v>57769414</v>
      </c>
      <c r="S199" s="5">
        <v>43421601</v>
      </c>
      <c r="T199" s="5">
        <v>786436429465</v>
      </c>
      <c r="U199" s="5">
        <v>780999288709</v>
      </c>
      <c r="V199" s="5">
        <v>951418720220</v>
      </c>
      <c r="W199" s="5">
        <v>1878903472508</v>
      </c>
      <c r="X199" s="5">
        <v>250275102458</v>
      </c>
    </row>
    <row r="201" spans="2:24" ht="15.5" x14ac:dyDescent="0.35">
      <c r="B201" t="s">
        <v>283</v>
      </c>
      <c r="C201" t="s">
        <v>11</v>
      </c>
      <c r="D201" s="5">
        <v>5880000000</v>
      </c>
      <c r="E201" s="5">
        <v>5880000000</v>
      </c>
      <c r="F201" s="5">
        <v>5880000000</v>
      </c>
      <c r="G201" s="5">
        <v>5880000000</v>
      </c>
      <c r="I201" s="5">
        <v>5880000000</v>
      </c>
      <c r="J201" s="5">
        <v>5880000000</v>
      </c>
      <c r="K201" s="5">
        <v>5880000000</v>
      </c>
      <c r="L201" s="5">
        <v>5880000000</v>
      </c>
      <c r="M201" s="5">
        <v>5880000000</v>
      </c>
      <c r="N201" s="5">
        <v>5880000000</v>
      </c>
      <c r="O201" s="5">
        <v>5880000000</v>
      </c>
      <c r="P201" s="5">
        <v>5880000000</v>
      </c>
      <c r="Q201" s="5">
        <v>5880000000</v>
      </c>
      <c r="R201" s="5">
        <v>5880000000</v>
      </c>
      <c r="S201" s="5">
        <v>5880000000</v>
      </c>
      <c r="T201" s="5">
        <v>5880000000</v>
      </c>
      <c r="U201" s="5">
        <v>5880000000</v>
      </c>
      <c r="V201" s="5">
        <v>5880000000</v>
      </c>
      <c r="W201" s="5">
        <v>5880000000</v>
      </c>
      <c r="X201" s="5">
        <v>5000000000</v>
      </c>
    </row>
    <row r="202" spans="2:24" ht="15.5" x14ac:dyDescent="0.35">
      <c r="C202" t="s">
        <v>284</v>
      </c>
      <c r="D202" s="6">
        <v>228.57</v>
      </c>
      <c r="E202" s="6">
        <v>166.94</v>
      </c>
      <c r="F202" s="6">
        <v>132.6</v>
      </c>
      <c r="G202" s="6">
        <v>108.41</v>
      </c>
    </row>
    <row r="203" spans="2:24" ht="15.5" x14ac:dyDescent="0.35">
      <c r="C203" t="s">
        <v>285</v>
      </c>
      <c r="D203" s="6">
        <v>38.17</v>
      </c>
      <c r="E203" s="6">
        <v>48.67</v>
      </c>
      <c r="F203" s="6">
        <v>67.5</v>
      </c>
      <c r="G203" s="6">
        <v>84.17</v>
      </c>
    </row>
    <row r="204" spans="2:24" ht="15.5" x14ac:dyDescent="0.35">
      <c r="C204" t="s">
        <v>72</v>
      </c>
      <c r="D204" s="6">
        <v>5.23</v>
      </c>
      <c r="E204" s="6">
        <v>4.24</v>
      </c>
      <c r="F204" s="6">
        <v>5.42</v>
      </c>
      <c r="G204" s="6">
        <v>6.55</v>
      </c>
    </row>
    <row r="205" spans="2:24" ht="15.5" x14ac:dyDescent="0.35">
      <c r="C205" t="s">
        <v>286</v>
      </c>
      <c r="E205" s="5">
        <v>1902710000000</v>
      </c>
      <c r="F205" s="5">
        <v>1167570000000</v>
      </c>
      <c r="G205" s="5">
        <v>1015550000000</v>
      </c>
    </row>
    <row r="206" spans="2:24" ht="15.5" x14ac:dyDescent="0.35">
      <c r="C206" t="s">
        <v>287</v>
      </c>
      <c r="D206" s="6">
        <v>6.4500000000000002E-2</v>
      </c>
      <c r="E206" s="6">
        <v>4.9100000000000005E-2</v>
      </c>
      <c r="F206" s="6">
        <v>4.1500000000000002E-2</v>
      </c>
      <c r="G206" s="6">
        <v>3.7699999999999997E-2</v>
      </c>
    </row>
    <row r="207" spans="2:24" ht="15.5" x14ac:dyDescent="0.35">
      <c r="C207" t="s">
        <v>288</v>
      </c>
      <c r="D207" s="6">
        <v>0.1011</v>
      </c>
      <c r="E207" s="6">
        <v>8.3599999999999994E-2</v>
      </c>
      <c r="F207" s="6">
        <v>7.2599999999999998E-2</v>
      </c>
      <c r="G207" s="6">
        <v>6.6100000000000006E-2</v>
      </c>
    </row>
    <row r="208" spans="2:24" ht="15.5" x14ac:dyDescent="0.35">
      <c r="C208" t="s">
        <v>289</v>
      </c>
      <c r="D208" s="6">
        <v>0.12640000000000001</v>
      </c>
      <c r="E208" s="6">
        <v>0.1381</v>
      </c>
      <c r="F208" s="6">
        <v>9.1899999999999996E-2</v>
      </c>
      <c r="G208" s="6">
        <v>7.4700000000000003E-2</v>
      </c>
    </row>
    <row r="209" spans="3:7" ht="15.5" x14ac:dyDescent="0.35">
      <c r="C209" t="s">
        <v>290</v>
      </c>
    </row>
    <row r="210" spans="3:7" ht="15.5" x14ac:dyDescent="0.35">
      <c r="C210" t="s">
        <v>291</v>
      </c>
      <c r="D210" s="5">
        <v>13436000000000</v>
      </c>
      <c r="E210" s="5">
        <v>11848000000000</v>
      </c>
      <c r="F210" s="5">
        <v>10833000000000</v>
      </c>
      <c r="G210" s="5">
        <v>9748000000000</v>
      </c>
    </row>
    <row r="211" spans="3:7" ht="15.5" x14ac:dyDescent="0.35">
      <c r="C211" t="s">
        <v>292</v>
      </c>
      <c r="D211" s="6">
        <v>3.86</v>
      </c>
      <c r="E211" s="6">
        <v>4.07</v>
      </c>
      <c r="F211" s="6">
        <v>4.9000000000000004</v>
      </c>
      <c r="G211" s="6">
        <v>5.57</v>
      </c>
    </row>
    <row r="212" spans="3:7" ht="15.5" x14ac:dyDescent="0.35">
      <c r="C212" t="s">
        <v>293</v>
      </c>
      <c r="D212" s="6">
        <v>2261.1</v>
      </c>
      <c r="E212" s="6">
        <v>1996.89</v>
      </c>
      <c r="F212" s="6">
        <v>1825.97</v>
      </c>
      <c r="G212" s="6">
        <v>1638.95</v>
      </c>
    </row>
    <row r="213" spans="3:7" ht="15.5" x14ac:dyDescent="0.35">
      <c r="C213" t="s">
        <v>294</v>
      </c>
      <c r="D213" s="6">
        <v>3.95</v>
      </c>
      <c r="E213" s="6">
        <v>4.17</v>
      </c>
      <c r="F213" s="6">
        <v>5.04</v>
      </c>
      <c r="G213" s="6">
        <v>5.73</v>
      </c>
    </row>
    <row r="214" spans="3:7" ht="15.5" x14ac:dyDescent="0.35">
      <c r="C214" t="s">
        <v>295</v>
      </c>
      <c r="D214" s="6">
        <v>2211.37</v>
      </c>
      <c r="E214" s="6">
        <v>1947.97</v>
      </c>
      <c r="F214" s="6">
        <v>1777.13</v>
      </c>
      <c r="G214" s="6">
        <v>1591.45</v>
      </c>
    </row>
    <row r="215" spans="3:7" ht="15.5" x14ac:dyDescent="0.35">
      <c r="C215" t="s">
        <v>296</v>
      </c>
      <c r="D215" s="5">
        <v>1064000000000</v>
      </c>
      <c r="E215" s="5">
        <v>1042000000000</v>
      </c>
      <c r="F215" s="5">
        <v>2263000000000</v>
      </c>
      <c r="G215" s="5">
        <v>1804000000000</v>
      </c>
    </row>
    <row r="216" spans="3:7" ht="15.5" x14ac:dyDescent="0.35">
      <c r="C216" t="s">
        <v>297</v>
      </c>
      <c r="D216" s="5">
        <v>1165000000000</v>
      </c>
      <c r="E216" s="5">
        <v>1206000000000</v>
      </c>
      <c r="F216" s="5">
        <v>377000000000</v>
      </c>
      <c r="G216" s="5">
        <v>407000000000</v>
      </c>
    </row>
    <row r="217" spans="3:7" ht="15.5" x14ac:dyDescent="0.35">
      <c r="C217" t="s">
        <v>298</v>
      </c>
      <c r="D217" s="5">
        <v>13301000000000</v>
      </c>
      <c r="E217" s="5">
        <v>11746000000000</v>
      </c>
      <c r="F217" s="5">
        <v>10741000000000</v>
      </c>
      <c r="G217" s="5">
        <v>9641000000000</v>
      </c>
    </row>
    <row r="218" spans="3:7" ht="15.5" x14ac:dyDescent="0.35">
      <c r="C218" t="s">
        <v>23</v>
      </c>
      <c r="D218" s="5">
        <v>2228000000000</v>
      </c>
      <c r="E218" s="5">
        <v>2248000000000</v>
      </c>
      <c r="F218" s="5">
        <v>2640000000000</v>
      </c>
      <c r="G218" s="5">
        <v>2211000000000</v>
      </c>
    </row>
    <row r="219" spans="3:7" ht="15.5" x14ac:dyDescent="0.35">
      <c r="C219" t="s">
        <v>20</v>
      </c>
      <c r="D219" s="5">
        <v>-169000000000</v>
      </c>
      <c r="E219" s="5">
        <v>373000000000</v>
      </c>
      <c r="F219" s="5">
        <v>-250000000000</v>
      </c>
      <c r="G219" s="5">
        <v>365000000000</v>
      </c>
    </row>
    <row r="220" spans="3:7" ht="15.5" x14ac:dyDescent="0.35">
      <c r="C220" t="s">
        <v>299</v>
      </c>
      <c r="D220" s="5">
        <v>4413000000000</v>
      </c>
      <c r="E220" s="5">
        <v>3247000000000</v>
      </c>
      <c r="F220" s="5">
        <v>2931000000000</v>
      </c>
      <c r="G220" s="5">
        <v>2004000000000</v>
      </c>
    </row>
    <row r="221" spans="3:7" ht="15.5" x14ac:dyDescent="0.35">
      <c r="C221" t="s">
        <v>300</v>
      </c>
      <c r="D221" s="5">
        <v>709000000000</v>
      </c>
      <c r="E221" s="5">
        <v>653000000000</v>
      </c>
      <c r="F221" s="5">
        <v>789000000000</v>
      </c>
      <c r="G221" s="5">
        <v>543000000000</v>
      </c>
    </row>
    <row r="222" spans="3:7" ht="15.5" x14ac:dyDescent="0.35">
      <c r="C222" t="s">
        <v>301</v>
      </c>
      <c r="D222" s="5">
        <v>-86000000000</v>
      </c>
      <c r="E222" s="5">
        <v>-138000000000</v>
      </c>
      <c r="F222" s="5">
        <v>-45000000000</v>
      </c>
      <c r="G222" s="5">
        <v>-80000000000</v>
      </c>
    </row>
    <row r="223" spans="3:7" ht="15.5" x14ac:dyDescent="0.35">
      <c r="C223" t="s">
        <v>12</v>
      </c>
      <c r="D223" s="5">
        <v>623000000000</v>
      </c>
      <c r="E223" s="5">
        <v>515000000000</v>
      </c>
      <c r="F223" s="5">
        <v>744000000000</v>
      </c>
      <c r="G223" s="5">
        <v>464000000000</v>
      </c>
    </row>
    <row r="224" spans="3:7" ht="15.5" x14ac:dyDescent="0.35">
      <c r="C224" t="s">
        <v>15</v>
      </c>
      <c r="D224" s="6">
        <v>105.92</v>
      </c>
      <c r="E224" s="6">
        <v>87.48</v>
      </c>
      <c r="F224" s="6">
        <v>126.45</v>
      </c>
      <c r="G224" s="6">
        <v>78.8</v>
      </c>
    </row>
    <row r="225" spans="3:24" ht="15.5" x14ac:dyDescent="0.35">
      <c r="C225" t="s">
        <v>57</v>
      </c>
      <c r="I225" s="6">
        <v>723.36</v>
      </c>
      <c r="J225" s="6">
        <v>1276.6600000000001</v>
      </c>
      <c r="K225" s="6">
        <v>1344.29</v>
      </c>
      <c r="L225" s="6">
        <v>1720.6</v>
      </c>
      <c r="M225" s="6">
        <v>846.69</v>
      </c>
      <c r="N225" s="6">
        <v>232.77</v>
      </c>
      <c r="O225" s="6">
        <v>157.30000000000001</v>
      </c>
      <c r="P225" s="6">
        <v>239.27</v>
      </c>
      <c r="Q225" s="6">
        <v>267.85000000000002</v>
      </c>
      <c r="R225" s="6">
        <v>77.930000000000007</v>
      </c>
      <c r="S225" s="6">
        <v>4.59</v>
      </c>
      <c r="T225" s="6">
        <v>22.68</v>
      </c>
      <c r="U225" s="6">
        <v>28.75</v>
      </c>
      <c r="V225" s="6">
        <v>30.22</v>
      </c>
      <c r="W225" s="6">
        <v>48.41</v>
      </c>
      <c r="X225" s="6">
        <v>6.15</v>
      </c>
    </row>
    <row r="226" spans="3:24" ht="15.5" x14ac:dyDescent="0.35">
      <c r="C226" t="s">
        <v>71</v>
      </c>
      <c r="I226" s="6">
        <v>11.23</v>
      </c>
      <c r="J226" s="6">
        <v>8.32</v>
      </c>
      <c r="K226" s="6">
        <v>4.3099999999999996</v>
      </c>
      <c r="L226" s="6">
        <v>4.0999999999999996</v>
      </c>
      <c r="M226" s="6">
        <v>9.39</v>
      </c>
      <c r="N226" s="6">
        <v>10.96</v>
      </c>
      <c r="O226" s="6">
        <v>16.21</v>
      </c>
      <c r="P226" s="6">
        <v>10.66</v>
      </c>
      <c r="Q226" s="6">
        <v>10.27</v>
      </c>
      <c r="R226" s="6">
        <v>34.65</v>
      </c>
      <c r="S226" s="6">
        <v>305.01</v>
      </c>
      <c r="T226" s="6">
        <v>88.18</v>
      </c>
      <c r="U226" s="6">
        <v>75.650000000000006</v>
      </c>
      <c r="V226" s="6">
        <v>78.59</v>
      </c>
      <c r="W226" s="6">
        <v>56.29</v>
      </c>
      <c r="X226" s="5">
        <v>0</v>
      </c>
    </row>
    <row r="227" spans="3:24" ht="15.5" x14ac:dyDescent="0.35">
      <c r="C227" t="s">
        <v>74</v>
      </c>
      <c r="I227" s="6">
        <v>1.2</v>
      </c>
      <c r="J227" s="6">
        <v>1.46</v>
      </c>
      <c r="K227" s="6">
        <v>0.77</v>
      </c>
      <c r="L227" s="6">
        <v>0.95</v>
      </c>
      <c r="M227" s="6">
        <v>2.06</v>
      </c>
      <c r="N227" s="6">
        <v>0.97</v>
      </c>
      <c r="O227" s="6">
        <v>0.96</v>
      </c>
      <c r="P227" s="6">
        <v>1.01</v>
      </c>
      <c r="Q227" s="6">
        <v>1.59</v>
      </c>
      <c r="R227" s="6">
        <v>3.11</v>
      </c>
      <c r="S227" s="6">
        <v>1.74</v>
      </c>
      <c r="T227" s="6">
        <v>2.27</v>
      </c>
      <c r="U227" s="6">
        <v>2.89</v>
      </c>
      <c r="V227" s="6">
        <v>3.53</v>
      </c>
      <c r="W227" s="6">
        <v>5.6</v>
      </c>
      <c r="X227" s="5">
        <v>0</v>
      </c>
    </row>
    <row r="228" spans="3:24" ht="15.5" x14ac:dyDescent="0.35">
      <c r="C228" t="s">
        <v>302</v>
      </c>
      <c r="I228" s="5">
        <v>6572600000000</v>
      </c>
      <c r="J228" s="5">
        <v>10783080000000</v>
      </c>
      <c r="K228" s="5">
        <v>11468950000000</v>
      </c>
      <c r="L228" s="5">
        <v>13890700000000</v>
      </c>
      <c r="M228" s="5">
        <v>6987600000000</v>
      </c>
      <c r="N228" s="6">
        <v>2119760000000.0002</v>
      </c>
      <c r="O228" s="5">
        <v>1748750000000</v>
      </c>
      <c r="P228" s="6">
        <v>2109780000000.0002</v>
      </c>
    </row>
    <row r="229" spans="3:24" ht="15.5" x14ac:dyDescent="0.35">
      <c r="C229" t="s">
        <v>303</v>
      </c>
      <c r="I229" s="6">
        <v>0.2127</v>
      </c>
      <c r="J229" s="6">
        <v>0.375</v>
      </c>
      <c r="K229" s="6">
        <v>0.39039999999999997</v>
      </c>
      <c r="L229" s="6">
        <v>0.57489999999999997</v>
      </c>
      <c r="M229" s="6">
        <v>0.42080000000000001</v>
      </c>
      <c r="N229" s="6">
        <v>0.1193</v>
      </c>
      <c r="O229" s="6">
        <v>8.5299999999999987E-2</v>
      </c>
      <c r="P229" s="6">
        <v>0.1386</v>
      </c>
      <c r="Q229" s="6">
        <v>0.19699999999999998</v>
      </c>
      <c r="R229" s="6">
        <v>9.0299999999999991E-2</v>
      </c>
      <c r="S229" s="6">
        <v>5.3E-3</v>
      </c>
      <c r="T229" s="6">
        <v>3.4000000000000002E-2</v>
      </c>
      <c r="U229" s="6">
        <v>4.2000000000000003E-2</v>
      </c>
      <c r="V229" s="6">
        <v>5.1699999999999996E-2</v>
      </c>
      <c r="W229" s="6">
        <v>8.5800000000000001E-2</v>
      </c>
      <c r="X229" s="6">
        <v>2.75E-2</v>
      </c>
    </row>
    <row r="230" spans="3:24" ht="15.5" x14ac:dyDescent="0.35">
      <c r="C230" t="s">
        <v>304</v>
      </c>
      <c r="I230" s="6">
        <v>0.36219999999999997</v>
      </c>
      <c r="J230" s="6">
        <v>0.7127</v>
      </c>
      <c r="K230" s="6">
        <v>0.78349999999999997</v>
      </c>
      <c r="L230" s="6">
        <v>1.1768000000000001</v>
      </c>
      <c r="M230" s="6">
        <v>1.1073</v>
      </c>
      <c r="N230" s="6">
        <v>0.28010000000000002</v>
      </c>
      <c r="O230" s="6">
        <v>0.187</v>
      </c>
      <c r="P230" s="6">
        <v>0.30890000000000001</v>
      </c>
      <c r="Q230" s="6">
        <v>0.39979999999999999</v>
      </c>
      <c r="R230" s="6">
        <v>0.12920000000000001</v>
      </c>
      <c r="S230" s="6">
        <v>7.9000000000000008E-3</v>
      </c>
      <c r="T230" s="6">
        <v>4.3400000000000001E-2</v>
      </c>
      <c r="U230" s="6">
        <v>5.7099999999999998E-2</v>
      </c>
      <c r="V230" s="6">
        <v>6.1399999999999996E-2</v>
      </c>
      <c r="W230" s="6">
        <v>0.10050000000000001</v>
      </c>
      <c r="X230" s="6">
        <v>5.74E-2</v>
      </c>
    </row>
    <row r="231" spans="3:24" ht="15.5" x14ac:dyDescent="0.35">
      <c r="C231" t="s">
        <v>305</v>
      </c>
      <c r="I231" s="6">
        <v>0.48100000000000004</v>
      </c>
      <c r="J231" s="6">
        <v>0.9081999999999999</v>
      </c>
      <c r="K231" s="6">
        <v>1.0092000000000001</v>
      </c>
      <c r="L231" s="6">
        <v>1.7057</v>
      </c>
      <c r="M231" s="6">
        <v>1.0722</v>
      </c>
      <c r="N231" s="6">
        <v>0.27390000000000003</v>
      </c>
      <c r="O231" s="6">
        <v>0.23250000000000001</v>
      </c>
      <c r="P231" s="6">
        <v>0.36210000000000003</v>
      </c>
      <c r="Q231" s="6">
        <v>0.50340000000000007</v>
      </c>
      <c r="R231" s="6">
        <v>0.16070000000000001</v>
      </c>
      <c r="S231" s="6">
        <v>3.4599999999999999E-2</v>
      </c>
      <c r="T231" s="6">
        <v>5.74E-2</v>
      </c>
      <c r="U231" s="6">
        <v>1.52E-2</v>
      </c>
      <c r="V231" s="6">
        <v>4.0899999999999999E-2</v>
      </c>
      <c r="W231" s="6">
        <v>0.20670000000000002</v>
      </c>
      <c r="X231" s="6">
        <v>0.11720000000000001</v>
      </c>
    </row>
    <row r="232" spans="3:24" ht="15.5" x14ac:dyDescent="0.35">
      <c r="C232" t="s">
        <v>306</v>
      </c>
      <c r="T232" s="6">
        <v>2.7</v>
      </c>
      <c r="U232" s="6">
        <v>5.31</v>
      </c>
      <c r="V232" s="6">
        <v>36.35</v>
      </c>
      <c r="W232" s="6">
        <v>15.66</v>
      </c>
      <c r="X232" s="6">
        <v>2.06</v>
      </c>
    </row>
    <row r="233" spans="3:24" ht="15.5" x14ac:dyDescent="0.35">
      <c r="C233" t="s">
        <v>68</v>
      </c>
      <c r="I233" s="6">
        <v>4.07</v>
      </c>
      <c r="J233" s="6">
        <v>5.93</v>
      </c>
      <c r="K233" s="6">
        <v>3.38</v>
      </c>
      <c r="L233" s="6">
        <v>4.82</v>
      </c>
      <c r="M233" s="6">
        <v>10.4</v>
      </c>
      <c r="N233" s="6">
        <v>3.07</v>
      </c>
      <c r="O233" s="6">
        <v>3.03</v>
      </c>
      <c r="P233" s="6">
        <v>3.29</v>
      </c>
      <c r="Q233" s="6">
        <v>4.0999999999999996</v>
      </c>
      <c r="R233" s="6">
        <v>4.4800000000000004</v>
      </c>
      <c r="S233" s="6">
        <v>2.42</v>
      </c>
      <c r="T233" s="6">
        <v>3.83</v>
      </c>
      <c r="U233" s="6">
        <v>4.32</v>
      </c>
      <c r="V233" s="6">
        <v>4.82</v>
      </c>
      <c r="W233" s="6">
        <v>5.65</v>
      </c>
      <c r="X233" s="5">
        <v>0</v>
      </c>
    </row>
    <row r="234" spans="3:24" ht="15.5" x14ac:dyDescent="0.35">
      <c r="C234" t="s">
        <v>65</v>
      </c>
      <c r="I234" s="6">
        <v>1996.89</v>
      </c>
      <c r="J234" s="6">
        <v>1791.28</v>
      </c>
      <c r="K234" s="6">
        <v>1715.85</v>
      </c>
      <c r="L234" s="6">
        <v>1462.11</v>
      </c>
      <c r="M234" s="6">
        <v>764.66</v>
      </c>
      <c r="N234" s="6">
        <v>830.93</v>
      </c>
      <c r="O234" s="6">
        <v>841.11</v>
      </c>
      <c r="P234" s="6">
        <v>774.48</v>
      </c>
      <c r="Q234" s="6">
        <v>669.95</v>
      </c>
      <c r="R234" s="6">
        <v>603.20000000000005</v>
      </c>
      <c r="S234" s="6">
        <v>579.03</v>
      </c>
      <c r="T234" s="6">
        <v>522.26</v>
      </c>
      <c r="U234" s="6">
        <v>503.56</v>
      </c>
      <c r="V234" s="6">
        <v>492.28</v>
      </c>
      <c r="W234" s="6">
        <v>481.94</v>
      </c>
      <c r="X234" s="6">
        <v>107.2</v>
      </c>
    </row>
    <row r="235" spans="3:24" ht="15.5" x14ac:dyDescent="0.35">
      <c r="C235" t="s">
        <v>307</v>
      </c>
      <c r="I235" s="6">
        <v>4.17</v>
      </c>
      <c r="J235" s="6">
        <v>6.09</v>
      </c>
      <c r="K235" s="6">
        <v>3.51</v>
      </c>
      <c r="L235" s="6">
        <v>5.05</v>
      </c>
      <c r="M235" s="6">
        <v>11.27</v>
      </c>
      <c r="N235" s="6">
        <v>3.3</v>
      </c>
      <c r="O235" s="6">
        <v>3.25</v>
      </c>
      <c r="P235" s="6">
        <v>3.57</v>
      </c>
      <c r="Q235" s="6">
        <v>4.22</v>
      </c>
      <c r="R235" s="6">
        <v>4.6100000000000003</v>
      </c>
      <c r="S235" s="6">
        <v>2.42</v>
      </c>
      <c r="T235" s="6">
        <v>3.84</v>
      </c>
      <c r="U235" s="6">
        <v>4.33</v>
      </c>
      <c r="V235" s="6">
        <v>4.84</v>
      </c>
      <c r="W235" s="6">
        <v>5.65</v>
      </c>
      <c r="X235" s="5">
        <v>0</v>
      </c>
    </row>
    <row r="236" spans="3:24" ht="15.5" x14ac:dyDescent="0.35">
      <c r="C236" t="s">
        <v>308</v>
      </c>
      <c r="I236" s="6">
        <v>1947.97</v>
      </c>
      <c r="J236" s="6">
        <v>1743.97</v>
      </c>
      <c r="K236" s="6">
        <v>1651.79</v>
      </c>
      <c r="L236" s="6">
        <v>1397.34</v>
      </c>
      <c r="M236" s="6">
        <v>705.28</v>
      </c>
      <c r="N236" s="6">
        <v>772.19</v>
      </c>
      <c r="O236" s="6">
        <v>783.47</v>
      </c>
      <c r="P236" s="6">
        <v>714.43</v>
      </c>
      <c r="Q236" s="6">
        <v>651.92999999999995</v>
      </c>
      <c r="R236" s="6">
        <v>585.26</v>
      </c>
      <c r="S236" s="6">
        <v>577.4</v>
      </c>
      <c r="T236" s="6">
        <v>520.78</v>
      </c>
      <c r="U236" s="6">
        <v>502.08</v>
      </c>
      <c r="V236" s="6">
        <v>490.8</v>
      </c>
      <c r="W236" s="6">
        <v>481.94</v>
      </c>
      <c r="X236" s="6">
        <v>107.2</v>
      </c>
    </row>
    <row r="237" spans="3:24" ht="15.5" x14ac:dyDescent="0.35">
      <c r="C237" t="s">
        <v>309</v>
      </c>
      <c r="I237" s="5">
        <v>1042000000000</v>
      </c>
      <c r="J237" s="5">
        <v>4076000000000</v>
      </c>
      <c r="K237" s="5">
        <v>3901000000000</v>
      </c>
      <c r="L237" s="5">
        <v>1047000000000</v>
      </c>
      <c r="M237" s="5">
        <v>861000000000</v>
      </c>
      <c r="N237" s="5">
        <v>1074000000000</v>
      </c>
      <c r="O237" s="5">
        <v>697000000000</v>
      </c>
      <c r="P237" s="5">
        <v>669000000000</v>
      </c>
      <c r="Q237" s="5">
        <v>342000000000</v>
      </c>
      <c r="R237" s="5">
        <v>30000000000</v>
      </c>
      <c r="S237" s="5">
        <v>59000000000</v>
      </c>
      <c r="T237" s="5">
        <v>62000000000</v>
      </c>
      <c r="U237" s="5">
        <v>58000000000</v>
      </c>
      <c r="W237" s="5">
        <v>21000000000</v>
      </c>
      <c r="X237" s="5">
        <v>58000000000</v>
      </c>
    </row>
    <row r="238" spans="3:24" ht="15.5" x14ac:dyDescent="0.35">
      <c r="C238" t="s">
        <v>310</v>
      </c>
      <c r="I238" s="5">
        <v>1206000000000</v>
      </c>
      <c r="J238" s="5">
        <v>490000000000</v>
      </c>
      <c r="K238" s="5">
        <v>7000000000</v>
      </c>
      <c r="L238" s="5">
        <v>1027000000000</v>
      </c>
      <c r="M238" s="5">
        <v>771000000000</v>
      </c>
      <c r="N238" s="5">
        <v>1031000000000</v>
      </c>
      <c r="O238" s="5">
        <v>1195000000000</v>
      </c>
      <c r="P238" s="5">
        <v>1081000000000</v>
      </c>
      <c r="Q238" s="5">
        <v>539000000000</v>
      </c>
      <c r="R238" s="5">
        <v>637000000000</v>
      </c>
      <c r="S238" s="5">
        <v>667000000000</v>
      </c>
      <c r="V238" s="5">
        <v>0</v>
      </c>
      <c r="W238" s="5">
        <v>1000000000</v>
      </c>
      <c r="X238" s="5">
        <v>299000000000</v>
      </c>
    </row>
    <row r="239" spans="3:24" ht="15.5" x14ac:dyDescent="0.35">
      <c r="C239" t="s">
        <v>25</v>
      </c>
      <c r="I239" s="5">
        <v>2248000000000</v>
      </c>
      <c r="J239" s="5">
        <v>4566000000000</v>
      </c>
      <c r="K239" s="5">
        <v>3908000000000</v>
      </c>
      <c r="L239" s="5">
        <v>2074000000000</v>
      </c>
      <c r="M239" s="5">
        <v>1633000000000</v>
      </c>
      <c r="N239" s="5">
        <v>2105000000000</v>
      </c>
      <c r="O239" s="5">
        <v>1892000000000</v>
      </c>
      <c r="P239" s="5">
        <v>1750000000000</v>
      </c>
      <c r="Q239" s="5">
        <v>880000000000</v>
      </c>
      <c r="R239" s="5">
        <v>667000000000</v>
      </c>
      <c r="S239" s="5">
        <v>726000000000</v>
      </c>
      <c r="T239" s="5">
        <v>62000000000</v>
      </c>
      <c r="U239" s="5">
        <v>58000000000</v>
      </c>
      <c r="V239" s="5">
        <v>0</v>
      </c>
      <c r="W239" s="5">
        <v>22000000000</v>
      </c>
      <c r="X239" s="5">
        <v>357000000000</v>
      </c>
    </row>
    <row r="240" spans="3:24" ht="15.5" x14ac:dyDescent="0.35">
      <c r="C240" t="s">
        <v>22</v>
      </c>
      <c r="I240" s="5">
        <v>373000000000</v>
      </c>
      <c r="J240" s="5">
        <v>-716000000000</v>
      </c>
      <c r="K240" s="5">
        <v>-1009000000000</v>
      </c>
      <c r="L240" s="5">
        <v>-3065000000000</v>
      </c>
      <c r="M240" s="5">
        <v>-1131000000000</v>
      </c>
      <c r="N240" s="5">
        <v>-755000000000</v>
      </c>
      <c r="O240" s="5">
        <v>23000000000</v>
      </c>
      <c r="P240" s="5">
        <v>610000000000</v>
      </c>
      <c r="Q240" s="5">
        <v>-1491000000000</v>
      </c>
      <c r="R240" s="5">
        <v>-109000000000</v>
      </c>
      <c r="S240" s="5">
        <v>127000000000</v>
      </c>
      <c r="T240" s="5">
        <v>-724000000000</v>
      </c>
      <c r="U240" s="5">
        <v>-723000000000</v>
      </c>
      <c r="V240" s="5">
        <v>-951000000000</v>
      </c>
      <c r="W240" s="5">
        <v>-1857000000000</v>
      </c>
      <c r="X240" s="5">
        <v>106000000000</v>
      </c>
    </row>
    <row r="241" spans="2:24" ht="15.5" x14ac:dyDescent="0.35">
      <c r="C241" t="s">
        <v>311</v>
      </c>
      <c r="I241" s="5">
        <v>3247000000000</v>
      </c>
      <c r="J241" s="5">
        <v>2981000000000</v>
      </c>
      <c r="K241" s="5">
        <v>3498000000000</v>
      </c>
      <c r="L241" s="5">
        <v>3915000000000</v>
      </c>
      <c r="M241" s="5">
        <v>128000000000</v>
      </c>
      <c r="N241" s="5">
        <v>1089000000000</v>
      </c>
      <c r="O241" s="5">
        <v>1248000000000</v>
      </c>
      <c r="P241" s="5">
        <v>1149000000000</v>
      </c>
      <c r="Q241" s="5">
        <v>2279000000000</v>
      </c>
      <c r="R241" s="5">
        <v>2009000000000</v>
      </c>
      <c r="S241" s="5">
        <v>1734000000000</v>
      </c>
      <c r="T241" s="5">
        <v>961000000000</v>
      </c>
      <c r="U241" s="5">
        <v>846000000000</v>
      </c>
      <c r="V241" s="5">
        <v>1290000000000</v>
      </c>
      <c r="W241" s="5">
        <v>2022000000000</v>
      </c>
      <c r="X241" s="5">
        <v>305000000000</v>
      </c>
    </row>
    <row r="242" spans="2:24" ht="15.5" x14ac:dyDescent="0.35">
      <c r="C242" t="s">
        <v>312</v>
      </c>
      <c r="I242" s="5">
        <v>4128000000000</v>
      </c>
      <c r="J242" s="5">
        <v>9238000000000</v>
      </c>
      <c r="K242" s="5">
        <v>6033000000000</v>
      </c>
      <c r="L242" s="5">
        <v>10911000000000</v>
      </c>
      <c r="M242" s="5">
        <v>5332000000000</v>
      </c>
      <c r="N242" s="5">
        <v>2045000000000</v>
      </c>
      <c r="O242" s="5">
        <v>1465000000000</v>
      </c>
      <c r="P242" s="5">
        <v>1153000000000</v>
      </c>
      <c r="Q242" s="5">
        <v>2137000000000</v>
      </c>
      <c r="R242" s="5">
        <v>672000000000</v>
      </c>
      <c r="S242" s="5">
        <v>-114000000000</v>
      </c>
      <c r="T242" s="5">
        <v>97000000000</v>
      </c>
      <c r="U242" s="5">
        <v>201000000000</v>
      </c>
      <c r="V242" s="5">
        <v>-472000000000</v>
      </c>
      <c r="W242" s="5">
        <v>316000000000</v>
      </c>
      <c r="X242" s="5">
        <v>-122000000000</v>
      </c>
    </row>
    <row r="243" spans="2:24" ht="15.5" x14ac:dyDescent="0.35">
      <c r="C243" t="s">
        <v>313</v>
      </c>
      <c r="I243" s="5">
        <v>-317000000000</v>
      </c>
      <c r="J243" s="5">
        <v>-300000000000</v>
      </c>
      <c r="K243" s="5">
        <v>-555000000000</v>
      </c>
      <c r="L243" s="5">
        <v>-154000000000</v>
      </c>
      <c r="M243" s="5">
        <v>-98000000000</v>
      </c>
      <c r="N243" s="5">
        <v>-84000000000</v>
      </c>
      <c r="O243" s="5">
        <v>-285000000000</v>
      </c>
      <c r="P243" s="5">
        <v>-256000000000</v>
      </c>
      <c r="Q243" s="5">
        <v>-129000000000</v>
      </c>
      <c r="R243" s="5">
        <v>-25000000000</v>
      </c>
      <c r="S243" s="5">
        <v>-35000000000</v>
      </c>
      <c r="T243" s="5">
        <v>-74000000000</v>
      </c>
      <c r="U243" s="5">
        <v>-108000000000</v>
      </c>
      <c r="V243" s="5">
        <v>-346000000000</v>
      </c>
      <c r="W243" s="5">
        <v>-257000000000</v>
      </c>
      <c r="X243" s="5">
        <v>-112000000000</v>
      </c>
    </row>
    <row r="244" spans="2:24" ht="15.5" x14ac:dyDescent="0.35">
      <c r="C244" t="s">
        <v>14</v>
      </c>
      <c r="I244" s="5">
        <v>3811000000000</v>
      </c>
      <c r="J244" s="5">
        <v>8938000000000</v>
      </c>
      <c r="K244" s="5">
        <v>5478000000000</v>
      </c>
      <c r="L244" s="5">
        <v>10757000000000</v>
      </c>
      <c r="M244" s="5">
        <v>5234000000000</v>
      </c>
      <c r="N244" s="5">
        <v>1961000000000</v>
      </c>
      <c r="O244" s="5">
        <v>1180000000000</v>
      </c>
      <c r="P244" s="5">
        <v>897000000000</v>
      </c>
      <c r="Q244" s="5">
        <v>2007000000000</v>
      </c>
      <c r="R244" s="5">
        <v>647000000000</v>
      </c>
      <c r="S244" s="5">
        <v>-149000000000</v>
      </c>
      <c r="T244" s="5">
        <v>23000000000</v>
      </c>
      <c r="U244" s="5">
        <v>93000000000</v>
      </c>
      <c r="V244" s="5">
        <v>-818000000000</v>
      </c>
      <c r="W244" s="5">
        <v>59000000000</v>
      </c>
      <c r="X244" s="5">
        <v>-234000000000</v>
      </c>
    </row>
    <row r="245" spans="2:24" ht="15.5" x14ac:dyDescent="0.35">
      <c r="C245" t="s">
        <v>16</v>
      </c>
      <c r="I245" s="6">
        <v>647.87</v>
      </c>
      <c r="J245" s="6">
        <v>1519.52</v>
      </c>
      <c r="K245" s="6">
        <v>931.26</v>
      </c>
      <c r="L245" s="6">
        <v>1828.75</v>
      </c>
      <c r="M245" s="6">
        <v>889.8</v>
      </c>
      <c r="N245" s="6">
        <v>333.32</v>
      </c>
      <c r="O245" s="6">
        <v>200.62</v>
      </c>
      <c r="P245" s="6">
        <v>152.44999999999999</v>
      </c>
      <c r="Q245" s="6">
        <v>341.26</v>
      </c>
      <c r="R245" s="6">
        <v>109.94</v>
      </c>
      <c r="S245" s="6">
        <v>-25.37</v>
      </c>
      <c r="T245" s="6">
        <v>3.94</v>
      </c>
      <c r="U245" s="6">
        <v>15.88</v>
      </c>
      <c r="V245" s="6">
        <v>-139.08000000000001</v>
      </c>
      <c r="W245" s="6">
        <v>10.029999999999999</v>
      </c>
      <c r="X245" s="6">
        <v>-46.85</v>
      </c>
    </row>
    <row r="247" spans="2:24" ht="15.5" x14ac:dyDescent="0.35">
      <c r="B247" t="s">
        <v>314</v>
      </c>
      <c r="C247" t="s">
        <v>315</v>
      </c>
      <c r="D247" s="5">
        <v>1345000000000</v>
      </c>
      <c r="E247" s="5">
        <v>982000000000</v>
      </c>
      <c r="F247" s="5">
        <v>780000000000</v>
      </c>
      <c r="G247" s="5">
        <v>638000000000</v>
      </c>
      <c r="H247" s="5">
        <v>5378000000000</v>
      </c>
      <c r="I247" s="5">
        <v>4255000000000</v>
      </c>
      <c r="J247" s="5">
        <v>7510000000000</v>
      </c>
      <c r="K247" s="5">
        <v>7908000000000</v>
      </c>
      <c r="L247" s="5">
        <v>10121000000000</v>
      </c>
      <c r="M247" s="5">
        <v>4981000000000</v>
      </c>
      <c r="N247" s="5">
        <v>1369000000000</v>
      </c>
      <c r="O247" s="5">
        <v>925000000000</v>
      </c>
      <c r="P247" s="5">
        <v>1407000000000</v>
      </c>
      <c r="Q247" s="5">
        <v>1576000000000</v>
      </c>
    </row>
    <row r="248" spans="2:24" ht="15.5" x14ac:dyDescent="0.35">
      <c r="C248" t="s">
        <v>316</v>
      </c>
      <c r="H248" s="5">
        <v>3733000000000</v>
      </c>
      <c r="I248" s="5">
        <v>4255000000000</v>
      </c>
      <c r="J248" s="5">
        <v>7510000000000</v>
      </c>
      <c r="K248" s="5">
        <v>7908000000000</v>
      </c>
      <c r="L248" s="5">
        <v>10121000000000</v>
      </c>
      <c r="M248" s="5">
        <v>4981000000000</v>
      </c>
      <c r="N248" s="5">
        <v>1369000000000</v>
      </c>
      <c r="O248" s="5">
        <v>925000000000</v>
      </c>
      <c r="P248" s="5">
        <v>1407000000000</v>
      </c>
      <c r="Q248" s="5">
        <v>1576000000000</v>
      </c>
    </row>
    <row r="249" spans="2:24" ht="15.5" x14ac:dyDescent="0.35">
      <c r="C249" t="s">
        <v>317</v>
      </c>
      <c r="H249" s="6">
        <v>514.95000000000005</v>
      </c>
      <c r="I249" s="6">
        <v>514.95000000000005</v>
      </c>
      <c r="J249" s="6">
        <v>1360.57</v>
      </c>
      <c r="K249" s="6">
        <v>1316.66</v>
      </c>
      <c r="L249" s="6">
        <v>1068.27</v>
      </c>
      <c r="M249" s="6">
        <v>805.82</v>
      </c>
      <c r="N249" s="6">
        <v>305.04000000000002</v>
      </c>
      <c r="O249" s="6">
        <v>132.6</v>
      </c>
      <c r="P249" s="6">
        <v>139.12</v>
      </c>
      <c r="Q249" s="6">
        <v>267.20999999999998</v>
      </c>
    </row>
    <row r="250" spans="2:24" ht="15.5" x14ac:dyDescent="0.35">
      <c r="C250" t="s">
        <v>76</v>
      </c>
      <c r="H250" s="6">
        <v>0.56320000000000003</v>
      </c>
      <c r="I250" s="6">
        <v>0.71189999999999998</v>
      </c>
      <c r="J250" s="6">
        <v>1.0656999999999999</v>
      </c>
      <c r="K250" s="6">
        <v>0.97939999999999994</v>
      </c>
      <c r="L250" s="6">
        <v>0.68140000000000001</v>
      </c>
      <c r="M250" s="6">
        <v>0.95169999999999999</v>
      </c>
      <c r="N250" s="6">
        <v>1.3105000000000002</v>
      </c>
      <c r="O250" s="6">
        <v>0.84299999999999997</v>
      </c>
      <c r="P250" s="6">
        <v>0.58140000000000003</v>
      </c>
      <c r="Q250" s="6">
        <v>0.99760000000000004</v>
      </c>
    </row>
    <row r="251" spans="2:24" ht="15.5" x14ac:dyDescent="0.35">
      <c r="C251" t="s">
        <v>318</v>
      </c>
      <c r="H251" s="6">
        <v>8.14E-2</v>
      </c>
      <c r="I251" s="6">
        <v>6.8400000000000002E-2</v>
      </c>
      <c r="J251" s="6">
        <v>0.14099999999999999</v>
      </c>
      <c r="K251" s="6">
        <v>0.2132</v>
      </c>
      <c r="L251" s="6">
        <v>0.14580000000000001</v>
      </c>
      <c r="M251" s="6">
        <v>0.11939999999999999</v>
      </c>
      <c r="N251" s="6">
        <v>8.0100000000000005E-2</v>
      </c>
      <c r="O251" s="6">
        <v>5.2000000000000005E-2</v>
      </c>
      <c r="P251" s="6">
        <v>5.4600000000000003E-2</v>
      </c>
      <c r="Q251" s="6">
        <v>0.1048</v>
      </c>
    </row>
    <row r="252" spans="2:24" ht="15.5" x14ac:dyDescent="0.35">
      <c r="C252" t="s">
        <v>56</v>
      </c>
      <c r="D252" s="6">
        <v>228.57</v>
      </c>
      <c r="E252" s="6">
        <v>166.94</v>
      </c>
      <c r="F252" s="6">
        <v>132.6</v>
      </c>
      <c r="G252" s="6">
        <v>108.41</v>
      </c>
      <c r="H252" s="6">
        <v>914.27</v>
      </c>
      <c r="I252" s="6">
        <v>723.36</v>
      </c>
      <c r="J252" s="6">
        <v>1276.6600000000001</v>
      </c>
      <c r="K252" s="6">
        <v>1344.29</v>
      </c>
      <c r="L252" s="6">
        <v>1720.6</v>
      </c>
      <c r="M252" s="6">
        <v>846.69</v>
      </c>
      <c r="N252" s="6">
        <v>232.77</v>
      </c>
      <c r="O252" s="6">
        <v>157.30000000000001</v>
      </c>
      <c r="P252" s="6">
        <v>239.27</v>
      </c>
      <c r="Q252" s="6">
        <v>267.85000000000002</v>
      </c>
    </row>
    <row r="253" spans="2:24" ht="15.5" x14ac:dyDescent="0.35">
      <c r="C253" t="s">
        <v>319</v>
      </c>
      <c r="H253" s="6">
        <v>634.66999999999996</v>
      </c>
      <c r="I253" s="6">
        <v>723.36</v>
      </c>
      <c r="J253" s="6">
        <v>1276.6600000000001</v>
      </c>
      <c r="K253" s="6">
        <v>1344.29</v>
      </c>
      <c r="L253" s="6">
        <v>1720.6</v>
      </c>
      <c r="M253" s="6">
        <v>846.69</v>
      </c>
      <c r="N253" s="6">
        <v>232.77</v>
      </c>
      <c r="O253" s="6">
        <v>157.30000000000001</v>
      </c>
      <c r="P253" s="6">
        <v>239.27</v>
      </c>
      <c r="Q253" s="6">
        <v>267.85000000000002</v>
      </c>
    </row>
    <row r="254" spans="2:24" ht="15.5" x14ac:dyDescent="0.35">
      <c r="C254" t="s">
        <v>78</v>
      </c>
      <c r="H254" s="6">
        <v>514.95000000000005</v>
      </c>
      <c r="I254" s="6">
        <v>514.95000000000005</v>
      </c>
      <c r="J254" s="6">
        <v>1360.57</v>
      </c>
      <c r="K254" s="6">
        <v>1316.66</v>
      </c>
      <c r="L254" s="6">
        <v>1068.27</v>
      </c>
      <c r="M254" s="6">
        <v>805.82</v>
      </c>
      <c r="N254" s="6">
        <v>305.04000000000002</v>
      </c>
      <c r="O254" s="6">
        <v>132.6</v>
      </c>
      <c r="P254" s="6">
        <v>139.12</v>
      </c>
      <c r="Q254" s="6">
        <v>267.20999999999998</v>
      </c>
    </row>
    <row r="255" spans="2:24" ht="15.5" x14ac:dyDescent="0.35">
      <c r="C255" t="s">
        <v>320</v>
      </c>
      <c r="H255" s="6">
        <v>0.56320000000000003</v>
      </c>
      <c r="I255" s="6">
        <v>0.71189999999999998</v>
      </c>
      <c r="J255" s="6">
        <v>1.0656999999999999</v>
      </c>
      <c r="K255" s="6">
        <v>0.97939999999999994</v>
      </c>
      <c r="L255" s="6">
        <v>0.68140000000000001</v>
      </c>
      <c r="M255" s="6">
        <v>0.95169999999999999</v>
      </c>
      <c r="N255" s="6">
        <v>1.3105000000000002</v>
      </c>
      <c r="O255" s="6">
        <v>0.84299999999999997</v>
      </c>
      <c r="P255" s="6">
        <v>0.58140000000000003</v>
      </c>
      <c r="Q255" s="6">
        <v>0.99760000000000004</v>
      </c>
    </row>
    <row r="256" spans="2:24" ht="15.5" x14ac:dyDescent="0.35">
      <c r="C256" t="s">
        <v>321</v>
      </c>
      <c r="H256" s="6">
        <v>8.14E-2</v>
      </c>
      <c r="I256" s="6">
        <v>6.8400000000000002E-2</v>
      </c>
      <c r="J256" s="6">
        <v>0.14099999999999999</v>
      </c>
      <c r="K256" s="6">
        <v>0.2132</v>
      </c>
      <c r="L256" s="6">
        <v>0.14580000000000001</v>
      </c>
      <c r="M256" s="6">
        <v>0.11939999999999999</v>
      </c>
      <c r="N256" s="6">
        <v>8.0100000000000005E-2</v>
      </c>
      <c r="O256" s="6">
        <v>5.2000000000000005E-2</v>
      </c>
      <c r="P256" s="6">
        <v>5.4600000000000003E-2</v>
      </c>
      <c r="Q256" s="6">
        <v>0.1048</v>
      </c>
    </row>
    <row r="257" spans="3:17" ht="15.5" x14ac:dyDescent="0.35">
      <c r="C257" t="s">
        <v>322</v>
      </c>
      <c r="D257" s="5">
        <v>9822000000000</v>
      </c>
      <c r="E257" s="5">
        <v>11271000000000</v>
      </c>
      <c r="F257" s="5">
        <v>9715000000000</v>
      </c>
      <c r="G257" s="5">
        <v>8189000000000</v>
      </c>
      <c r="H257" s="5">
        <v>39286000000000</v>
      </c>
      <c r="I257" s="5">
        <v>39778000000000</v>
      </c>
      <c r="J257" s="5">
        <v>42882000000000</v>
      </c>
      <c r="K257" s="5">
        <v>44266000000000</v>
      </c>
      <c r="L257" s="5">
        <v>43437000000000</v>
      </c>
      <c r="M257" s="5">
        <v>22698000000000</v>
      </c>
      <c r="N257" s="5">
        <v>15472000000000</v>
      </c>
      <c r="O257" s="5">
        <v>15667000000000</v>
      </c>
      <c r="P257" s="5">
        <v>14892000000000</v>
      </c>
      <c r="Q257" s="5">
        <v>10165000000000</v>
      </c>
    </row>
    <row r="258" spans="3:17" ht="15.5" x14ac:dyDescent="0.35">
      <c r="C258" t="s">
        <v>323</v>
      </c>
      <c r="H258" s="5">
        <v>38974000000000</v>
      </c>
      <c r="I258" s="5">
        <v>39778000000000</v>
      </c>
      <c r="J258" s="5">
        <v>42882000000000</v>
      </c>
      <c r="K258" s="5">
        <v>44266000000000</v>
      </c>
      <c r="L258" s="5">
        <v>43437000000000</v>
      </c>
      <c r="M258" s="5">
        <v>22698000000000</v>
      </c>
      <c r="N258" s="5">
        <v>15472000000000</v>
      </c>
      <c r="O258" s="5">
        <v>15667000000000</v>
      </c>
      <c r="P258" s="5">
        <v>14892000000000</v>
      </c>
      <c r="Q258" s="5">
        <v>10165000000000</v>
      </c>
    </row>
    <row r="259" spans="3:17" ht="15.5" x14ac:dyDescent="0.35">
      <c r="C259" t="s">
        <v>324</v>
      </c>
      <c r="H259" s="6">
        <v>514.95000000000005</v>
      </c>
      <c r="I259" s="6">
        <v>514.95000000000005</v>
      </c>
      <c r="J259" s="6">
        <v>1360.57</v>
      </c>
      <c r="K259" s="6">
        <v>1316.66</v>
      </c>
      <c r="L259" s="6">
        <v>1068.27</v>
      </c>
      <c r="M259" s="6">
        <v>805.82</v>
      </c>
      <c r="N259" s="6">
        <v>305.04000000000002</v>
      </c>
      <c r="O259" s="6">
        <v>132.6</v>
      </c>
      <c r="P259" s="6">
        <v>139.12</v>
      </c>
      <c r="Q259" s="6">
        <v>267.20999999999998</v>
      </c>
    </row>
    <row r="260" spans="3:17" ht="15.5" x14ac:dyDescent="0.35">
      <c r="C260" t="s">
        <v>325</v>
      </c>
      <c r="H260" s="6">
        <v>0.56320000000000003</v>
      </c>
      <c r="I260" s="6">
        <v>0.71189999999999998</v>
      </c>
      <c r="J260" s="6">
        <v>1.0656999999999999</v>
      </c>
      <c r="K260" s="6">
        <v>0.97939999999999994</v>
      </c>
      <c r="L260" s="6">
        <v>0.68140000000000001</v>
      </c>
      <c r="M260" s="6">
        <v>0.95169999999999999</v>
      </c>
      <c r="N260" s="6">
        <v>1.3105000000000002</v>
      </c>
      <c r="O260" s="6">
        <v>0.84299999999999997</v>
      </c>
      <c r="P260" s="6">
        <v>0.58140000000000003</v>
      </c>
      <c r="Q260" s="6">
        <v>0.99760000000000004</v>
      </c>
    </row>
    <row r="261" spans="3:17" ht="15.5" x14ac:dyDescent="0.35">
      <c r="C261" t="s">
        <v>326</v>
      </c>
      <c r="H261" s="6">
        <v>8.14E-2</v>
      </c>
      <c r="I261" s="6">
        <v>6.8400000000000002E-2</v>
      </c>
      <c r="J261" s="6">
        <v>0.14099999999999999</v>
      </c>
      <c r="K261" s="6">
        <v>0.2132</v>
      </c>
      <c r="L261" s="6">
        <v>0.14580000000000001</v>
      </c>
      <c r="M261" s="6">
        <v>0.11939999999999999</v>
      </c>
      <c r="N261" s="6">
        <v>8.0100000000000005E-2</v>
      </c>
      <c r="O261" s="6">
        <v>5.2000000000000005E-2</v>
      </c>
      <c r="P261" s="6">
        <v>5.4600000000000003E-2</v>
      </c>
      <c r="Q261" s="6">
        <v>0.1048</v>
      </c>
    </row>
    <row r="262" spans="3:17" ht="15.5" x14ac:dyDescent="0.35">
      <c r="C262" t="s">
        <v>327</v>
      </c>
      <c r="I262" s="6">
        <v>6.92</v>
      </c>
    </row>
    <row r="263" spans="3:17" ht="15.5" x14ac:dyDescent="0.35">
      <c r="C263" t="s">
        <v>328</v>
      </c>
      <c r="I263" s="6">
        <v>9.9700000000000006</v>
      </c>
    </row>
    <row r="264" spans="3:17" ht="15.5" x14ac:dyDescent="0.35">
      <c r="C264" t="s">
        <v>329</v>
      </c>
      <c r="I264" s="6">
        <v>7.49</v>
      </c>
    </row>
    <row r="265" spans="3:17" ht="15.5" x14ac:dyDescent="0.35">
      <c r="C265" t="s">
        <v>330</v>
      </c>
      <c r="I265" s="6">
        <v>0.1003</v>
      </c>
    </row>
    <row r="266" spans="3:17" ht="15.5" x14ac:dyDescent="0.35">
      <c r="C266" t="s">
        <v>331</v>
      </c>
      <c r="I266" s="6">
        <v>0.95</v>
      </c>
    </row>
    <row r="267" spans="3:17" ht="15.5" x14ac:dyDescent="0.35">
      <c r="C267" t="s">
        <v>332</v>
      </c>
      <c r="I267" s="6">
        <v>2.8</v>
      </c>
    </row>
    <row r="268" spans="3:17" ht="15.5" x14ac:dyDescent="0.35">
      <c r="C268" t="s">
        <v>333</v>
      </c>
      <c r="I268" s="6">
        <v>13.81</v>
      </c>
    </row>
    <row r="269" spans="3:17" ht="15.5" x14ac:dyDescent="0.35">
      <c r="C269" t="s">
        <v>334</v>
      </c>
      <c r="I269" s="6">
        <v>15.87</v>
      </c>
    </row>
    <row r="270" spans="3:17" ht="15.5" x14ac:dyDescent="0.35">
      <c r="C270" t="s">
        <v>335</v>
      </c>
      <c r="I270" s="6">
        <v>9.39</v>
      </c>
    </row>
    <row r="271" spans="3:17" ht="15.5" x14ac:dyDescent="0.35">
      <c r="C271" t="s">
        <v>336</v>
      </c>
      <c r="I271" s="5">
        <v>6</v>
      </c>
    </row>
    <row r="272" spans="3:17" ht="15.5" x14ac:dyDescent="0.35">
      <c r="C272" t="s">
        <v>337</v>
      </c>
      <c r="I272" s="6">
        <v>-0.23</v>
      </c>
    </row>
    <row r="273" spans="3:9" ht="15.5" x14ac:dyDescent="0.35">
      <c r="C273" t="s">
        <v>338</v>
      </c>
      <c r="I273" s="6">
        <v>-0.4</v>
      </c>
    </row>
    <row r="274" spans="3:9" ht="15.5" x14ac:dyDescent="0.35">
      <c r="C274" t="s">
        <v>339</v>
      </c>
      <c r="I274" s="6">
        <v>634.66999999999996</v>
      </c>
    </row>
    <row r="275" spans="3:9" ht="15.5" x14ac:dyDescent="0.35">
      <c r="C275" t="s">
        <v>340</v>
      </c>
      <c r="I275" s="6">
        <v>914.27</v>
      </c>
    </row>
    <row r="276" spans="3:9" ht="15.5" x14ac:dyDescent="0.35">
      <c r="C276" t="s">
        <v>341</v>
      </c>
      <c r="I276" s="6">
        <v>6625.5</v>
      </c>
    </row>
    <row r="277" spans="3:9" ht="15.5" x14ac:dyDescent="0.35">
      <c r="C277" t="s">
        <v>342</v>
      </c>
      <c r="D277" s="6">
        <v>407.47</v>
      </c>
    </row>
    <row r="278" spans="3:9" ht="15.5" x14ac:dyDescent="0.35">
      <c r="C278" t="s">
        <v>343</v>
      </c>
      <c r="I278" s="6">
        <v>2261.1</v>
      </c>
    </row>
    <row r="279" spans="3:9" ht="15.5" x14ac:dyDescent="0.35">
      <c r="C279" t="s">
        <v>344</v>
      </c>
      <c r="I279" s="6">
        <v>398.66</v>
      </c>
    </row>
    <row r="280" spans="3:9" ht="15.5" x14ac:dyDescent="0.35">
      <c r="C280" t="s">
        <v>345</v>
      </c>
      <c r="D280" s="6">
        <v>1.77</v>
      </c>
    </row>
    <row r="281" spans="3:9" ht="15.5" x14ac:dyDescent="0.35">
      <c r="C281" t="s">
        <v>346</v>
      </c>
      <c r="D281" s="6">
        <v>1.64</v>
      </c>
    </row>
    <row r="282" spans="3:9" ht="15.5" x14ac:dyDescent="0.35">
      <c r="C282" t="s">
        <v>347</v>
      </c>
      <c r="D282" s="6">
        <v>0.17</v>
      </c>
    </row>
    <row r="283" spans="3:9" ht="15.5" x14ac:dyDescent="0.35">
      <c r="C283" t="s">
        <v>348</v>
      </c>
      <c r="D283" s="6">
        <v>0.09</v>
      </c>
    </row>
    <row r="284" spans="3:9" ht="15.5" x14ac:dyDescent="0.35">
      <c r="C284" t="s">
        <v>349</v>
      </c>
      <c r="D284" s="6">
        <v>0.56000000000000005</v>
      </c>
    </row>
    <row r="285" spans="3:9" ht="15.5" x14ac:dyDescent="0.35">
      <c r="C285" t="s">
        <v>350</v>
      </c>
      <c r="D285" s="6">
        <v>0.11</v>
      </c>
    </row>
    <row r="286" spans="3:9" ht="15.5" x14ac:dyDescent="0.35">
      <c r="C286" t="s">
        <v>351</v>
      </c>
      <c r="D286" s="6">
        <v>1.57</v>
      </c>
    </row>
    <row r="287" spans="3:9" ht="15.5" x14ac:dyDescent="0.35">
      <c r="C287" t="s">
        <v>352</v>
      </c>
      <c r="I287" s="6">
        <v>26.67</v>
      </c>
    </row>
    <row r="288" spans="3:9" ht="15.5" x14ac:dyDescent="0.35">
      <c r="C288" t="s">
        <v>12</v>
      </c>
      <c r="D288" s="5">
        <v>623000000000</v>
      </c>
    </row>
    <row r="289" spans="3:9" ht="15.5" x14ac:dyDescent="0.35">
      <c r="C289" t="s">
        <v>353</v>
      </c>
      <c r="I289" s="6">
        <v>6.53</v>
      </c>
    </row>
    <row r="290" spans="3:9" ht="15.5" x14ac:dyDescent="0.35">
      <c r="C290" t="s">
        <v>354</v>
      </c>
      <c r="I290" s="6">
        <v>0.17910000000000001</v>
      </c>
    </row>
    <row r="291" spans="3:9" ht="15.5" x14ac:dyDescent="0.35">
      <c r="C291" t="s">
        <v>355</v>
      </c>
      <c r="I291" s="6">
        <v>0.28070000000000001</v>
      </c>
    </row>
    <row r="292" spans="3:9" ht="15.5" x14ac:dyDescent="0.35">
      <c r="C292" t="s">
        <v>356</v>
      </c>
      <c r="I292" s="6">
        <v>0.38179999999999997</v>
      </c>
    </row>
    <row r="293" spans="3:9" ht="15.5" x14ac:dyDescent="0.35">
      <c r="C293" t="s">
        <v>357</v>
      </c>
      <c r="I293" s="6">
        <v>0.26629999999999998</v>
      </c>
    </row>
    <row r="294" spans="3:9" ht="15.5" x14ac:dyDescent="0.35">
      <c r="C294" t="s">
        <v>358</v>
      </c>
      <c r="D294" s="6">
        <v>34.130000000000003</v>
      </c>
    </row>
    <row r="295" spans="3:9" ht="15.5" x14ac:dyDescent="0.35">
      <c r="C295" t="s">
        <v>359</v>
      </c>
      <c r="D295" s="6">
        <v>9.73</v>
      </c>
    </row>
    <row r="296" spans="3:9" ht="15.5" x14ac:dyDescent="0.35">
      <c r="C296" t="s">
        <v>360</v>
      </c>
      <c r="D296" s="6">
        <v>62.86</v>
      </c>
    </row>
    <row r="297" spans="3:9" ht="15.5" x14ac:dyDescent="0.35">
      <c r="C297" t="s">
        <v>361</v>
      </c>
      <c r="D297" s="5">
        <v>-19</v>
      </c>
    </row>
    <row r="298" spans="3:9" ht="15.5" x14ac:dyDescent="0.35">
      <c r="C298" t="s">
        <v>362</v>
      </c>
      <c r="D298" s="6">
        <v>2.67</v>
      </c>
    </row>
    <row r="299" spans="3:9" ht="15.5" x14ac:dyDescent="0.35">
      <c r="C299" t="s">
        <v>363</v>
      </c>
      <c r="I299" s="6">
        <v>1.91</v>
      </c>
    </row>
    <row r="300" spans="3:9" ht="15.5" x14ac:dyDescent="0.35">
      <c r="C300" t="s">
        <v>364</v>
      </c>
      <c r="I300" s="6">
        <v>38.880000000000003</v>
      </c>
    </row>
    <row r="301" spans="3:9" ht="15.5" x14ac:dyDescent="0.35">
      <c r="C301" t="s">
        <v>52</v>
      </c>
      <c r="I301" s="5">
        <v>37206000000000</v>
      </c>
    </row>
    <row r="302" spans="3:9" ht="15.5" x14ac:dyDescent="0.35">
      <c r="C302" t="s">
        <v>365</v>
      </c>
      <c r="I302" s="5">
        <v>37173000000000</v>
      </c>
    </row>
    <row r="303" spans="3:9" ht="15.5" x14ac:dyDescent="0.35">
      <c r="C303" t="s">
        <v>366</v>
      </c>
      <c r="I303" s="5">
        <v>5880000000</v>
      </c>
    </row>
    <row r="304" spans="3:9" ht="15.5" x14ac:dyDescent="0.35">
      <c r="C304" t="s">
        <v>367</v>
      </c>
      <c r="I304" s="6">
        <v>0.1009</v>
      </c>
    </row>
    <row r="305" spans="3:9" ht="15.5" x14ac:dyDescent="0.35">
      <c r="C305" t="s">
        <v>368</v>
      </c>
      <c r="D305" s="6">
        <v>0.33740000000000003</v>
      </c>
    </row>
    <row r="306" spans="3:9" ht="15.5" x14ac:dyDescent="0.35">
      <c r="C306" t="s">
        <v>369</v>
      </c>
      <c r="D306" s="6">
        <v>0.184</v>
      </c>
    </row>
    <row r="307" spans="3:9" ht="15.5" x14ac:dyDescent="0.35">
      <c r="C307" t="s">
        <v>370</v>
      </c>
      <c r="D307" s="6">
        <v>0.13689999999999999</v>
      </c>
    </row>
    <row r="308" spans="3:9" ht="15.5" x14ac:dyDescent="0.35">
      <c r="C308" t="s">
        <v>371</v>
      </c>
      <c r="D308" s="6">
        <v>-7.400000000000001E-2</v>
      </c>
    </row>
    <row r="309" spans="3:9" ht="15.5" x14ac:dyDescent="0.35">
      <c r="C309" t="s">
        <v>372</v>
      </c>
      <c r="D309" s="6">
        <v>-0.18809999999999999</v>
      </c>
    </row>
    <row r="310" spans="3:9" ht="15.5" x14ac:dyDescent="0.35">
      <c r="C310" t="s">
        <v>373</v>
      </c>
      <c r="D310" s="6">
        <v>-0.27289999999999998</v>
      </c>
    </row>
    <row r="311" spans="3:9" ht="15.5" x14ac:dyDescent="0.35">
      <c r="C311" t="s">
        <v>374</v>
      </c>
      <c r="I311" s="6">
        <v>237.95</v>
      </c>
    </row>
    <row r="312" spans="3:9" ht="15.5" x14ac:dyDescent="0.35">
      <c r="C312" t="s">
        <v>631</v>
      </c>
      <c r="I312" s="6">
        <v>514.95000000000005</v>
      </c>
    </row>
    <row r="313" spans="3:9" ht="15.5" x14ac:dyDescent="0.35">
      <c r="C313" t="s">
        <v>632</v>
      </c>
      <c r="I313" s="6">
        <v>0.56320000000000003</v>
      </c>
    </row>
    <row r="314" spans="3:9" ht="15.5" x14ac:dyDescent="0.35">
      <c r="C314" t="s">
        <v>633</v>
      </c>
      <c r="I314" s="6">
        <v>8.14E-2</v>
      </c>
    </row>
    <row r="315" spans="3:9" ht="15.5" x14ac:dyDescent="0.35">
      <c r="C315" t="s">
        <v>375</v>
      </c>
      <c r="I315" t="s">
        <v>2576</v>
      </c>
    </row>
    <row r="316" spans="3:9" ht="15.5" x14ac:dyDescent="0.35">
      <c r="C316" t="s">
        <v>377</v>
      </c>
      <c r="I316" s="5">
        <v>4</v>
      </c>
    </row>
    <row r="317" spans="3:9" ht="15.5" x14ac:dyDescent="0.35">
      <c r="C317" t="s">
        <v>378</v>
      </c>
      <c r="I317" s="6">
        <v>0.17</v>
      </c>
    </row>
    <row r="318" spans="3:9" ht="15.5" x14ac:dyDescent="0.35">
      <c r="C318" t="s">
        <v>379</v>
      </c>
      <c r="I318" s="6">
        <v>0.94</v>
      </c>
    </row>
    <row r="319" spans="3:9" ht="15.5" x14ac:dyDescent="0.35">
      <c r="C319" t="s">
        <v>380</v>
      </c>
      <c r="I319" s="6">
        <v>0.63</v>
      </c>
    </row>
    <row r="320" spans="3:9" ht="15.5" x14ac:dyDescent="0.35">
      <c r="C320" t="s">
        <v>381</v>
      </c>
      <c r="I320" s="6">
        <v>0.97</v>
      </c>
    </row>
    <row r="321" spans="3:9" ht="15.5" x14ac:dyDescent="0.35">
      <c r="C321" t="s">
        <v>382</v>
      </c>
      <c r="I321" s="6">
        <v>0.59</v>
      </c>
    </row>
    <row r="322" spans="3:9" ht="15.5" x14ac:dyDescent="0.35">
      <c r="C322" t="s">
        <v>383</v>
      </c>
      <c r="I322" s="6">
        <v>0.23</v>
      </c>
    </row>
    <row r="323" spans="3:9" ht="15.5" x14ac:dyDescent="0.35">
      <c r="C323" t="s">
        <v>384</v>
      </c>
      <c r="I323" s="6">
        <v>0.68</v>
      </c>
    </row>
    <row r="324" spans="3:9" ht="15.5" x14ac:dyDescent="0.35">
      <c r="C324" t="s">
        <v>385</v>
      </c>
      <c r="I324" s="5">
        <v>38974000000000</v>
      </c>
    </row>
    <row r="325" spans="3:9" ht="15.5" x14ac:dyDescent="0.35">
      <c r="C325" t="s">
        <v>386</v>
      </c>
      <c r="I325" s="5">
        <v>11922000000000</v>
      </c>
    </row>
    <row r="326" spans="3:9" ht="15.5" x14ac:dyDescent="0.35">
      <c r="C326" t="s">
        <v>387</v>
      </c>
      <c r="I326" s="5">
        <v>6573000000000</v>
      </c>
    </row>
    <row r="327" spans="3:9" ht="15.5" x14ac:dyDescent="0.35">
      <c r="C327" t="s">
        <v>388</v>
      </c>
      <c r="I327" s="5">
        <v>3733000000000</v>
      </c>
    </row>
    <row r="328" spans="3:9" ht="15.5" x14ac:dyDescent="0.35">
      <c r="C328" t="s">
        <v>389</v>
      </c>
      <c r="D328" s="5">
        <v>2397000000000</v>
      </c>
    </row>
    <row r="329" spans="3:9" ht="15.5" x14ac:dyDescent="0.35">
      <c r="C329" t="s">
        <v>390</v>
      </c>
      <c r="D329" s="5">
        <v>20844000000000</v>
      </c>
    </row>
    <row r="330" spans="3:9" ht="15.5" x14ac:dyDescent="0.35">
      <c r="C330" t="s">
        <v>391</v>
      </c>
      <c r="D330" s="5">
        <v>7408000000000</v>
      </c>
    </row>
    <row r="331" spans="3:9" ht="15.5" x14ac:dyDescent="0.35">
      <c r="C331" t="s">
        <v>299</v>
      </c>
      <c r="D331" s="5">
        <v>4413000000000</v>
      </c>
    </row>
    <row r="332" spans="3:9" ht="15.5" x14ac:dyDescent="0.35">
      <c r="C332" t="s">
        <v>298</v>
      </c>
      <c r="I332" s="5">
        <v>13301000000000</v>
      </c>
    </row>
    <row r="333" spans="3:9" ht="15.5" x14ac:dyDescent="0.35">
      <c r="C333" t="s">
        <v>297</v>
      </c>
      <c r="D333" s="5">
        <v>1165000000000</v>
      </c>
    </row>
    <row r="334" spans="3:9" ht="15.5" x14ac:dyDescent="0.35">
      <c r="C334" t="s">
        <v>296</v>
      </c>
      <c r="D334" s="5">
        <v>1064000000000</v>
      </c>
    </row>
    <row r="335" spans="3:9" ht="15.5" x14ac:dyDescent="0.35">
      <c r="C335" t="s">
        <v>23</v>
      </c>
      <c r="D335" s="5">
        <v>2228000000000</v>
      </c>
    </row>
    <row r="336" spans="3:9" ht="15.5" x14ac:dyDescent="0.35">
      <c r="C336" t="s">
        <v>20</v>
      </c>
      <c r="D336" s="5">
        <v>-169000000000</v>
      </c>
    </row>
    <row r="337" spans="3:9" ht="15.5" x14ac:dyDescent="0.35">
      <c r="C337" t="s">
        <v>392</v>
      </c>
      <c r="I337" s="5">
        <v>13436000000000</v>
      </c>
    </row>
    <row r="338" spans="3:9" ht="15.5" x14ac:dyDescent="0.35">
      <c r="C338" t="s">
        <v>393</v>
      </c>
      <c r="I338" s="5">
        <v>2694000000000</v>
      </c>
    </row>
    <row r="339" spans="3:9" ht="15.5" x14ac:dyDescent="0.35">
      <c r="C339" t="s">
        <v>394</v>
      </c>
      <c r="I339" s="5">
        <v>-1408000000000</v>
      </c>
    </row>
    <row r="340" spans="3:9" ht="15.5" x14ac:dyDescent="0.35">
      <c r="C340" t="s">
        <v>395</v>
      </c>
      <c r="I340" s="5">
        <v>-4470000000000</v>
      </c>
    </row>
    <row r="341" spans="3:9" ht="15.5" x14ac:dyDescent="0.35">
      <c r="C341" t="s">
        <v>396</v>
      </c>
      <c r="I341" s="5">
        <v>-349000000000</v>
      </c>
    </row>
    <row r="342" spans="3:9" ht="15.5" x14ac:dyDescent="0.35">
      <c r="C342" t="s">
        <v>397</v>
      </c>
      <c r="I342" s="5">
        <v>2345000000000</v>
      </c>
    </row>
  </sheetData>
  <pageMargins left="0.7" right="0.7" top="0.75" bottom="0.75" header="0.3" footer="0.3"/>
  <ignoredErrors>
    <ignoredError sqref="A1:X343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Z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2578</v>
      </c>
      <c r="D2" s="2" vm="679">
        <f ca="1">IFERROR(_xlfn.STOCKHISTORY("XIDX:" &amp; $C$1, D3, , 0, 0, 1), "Libur")</f>
        <v>13675</v>
      </c>
      <c r="H2" s="2" vm="679">
        <f ca="1">IFERROR(INDEX(D2:G2,COUNT(D2:G2)),"")</f>
        <v>13675</v>
      </c>
      <c r="I2" s="2" vm="680">
        <f t="shared" ref="I2:Z2" ca="1" si="0">IFERROR(_xlfn.STOCKHISTORY("XIDX:" &amp; $C$1, I1, , 0, 0, 1), "Libur")</f>
        <v>14000</v>
      </c>
      <c r="J2" s="2" vm="681">
        <f t="shared" ca="1" si="0"/>
        <v>13275</v>
      </c>
      <c r="K2" s="2" vm="682">
        <f t="shared" ca="1" si="0"/>
        <v>20325</v>
      </c>
      <c r="L2" s="2" vm="683">
        <f t="shared" ca="1" si="0"/>
        <v>18000</v>
      </c>
      <c r="M2" s="2" vm="684">
        <f t="shared" ca="1" si="0"/>
        <v>30600</v>
      </c>
      <c r="N2" s="2" vm="685">
        <f t="shared" ca="1" si="0"/>
        <v>41000</v>
      </c>
      <c r="O2" s="2" vm="686">
        <f t="shared" ca="1" si="0"/>
        <v>53000</v>
      </c>
      <c r="P2" s="2" vm="687">
        <f t="shared" ca="1" si="0"/>
        <v>83625</v>
      </c>
      <c r="Q2" s="2" vm="688">
        <f t="shared" ca="1" si="0"/>
        <v>83800</v>
      </c>
      <c r="R2" s="2" vm="689">
        <f t="shared" ca="1" si="0"/>
        <v>63900</v>
      </c>
      <c r="S2" s="2" vm="690">
        <f t="shared" ca="1" si="0"/>
        <v>55000</v>
      </c>
      <c r="T2" s="2" vm="691">
        <f t="shared" ca="1" si="0"/>
        <v>60700</v>
      </c>
      <c r="U2" s="2" vm="692">
        <f t="shared" ca="1" si="0"/>
        <v>42000</v>
      </c>
      <c r="V2" s="2" vm="693">
        <f t="shared" ca="1" si="0"/>
        <v>56300</v>
      </c>
      <c r="W2" s="2" vm="694">
        <f t="shared" ca="1" si="0"/>
        <v>62050</v>
      </c>
      <c r="X2" s="2" vm="695">
        <f t="shared" ca="1" si="0"/>
        <v>40000</v>
      </c>
      <c r="Y2" s="2" vm="696">
        <f t="shared" ca="1" si="0"/>
        <v>20700</v>
      </c>
      <c r="Z2" s="2" vm="697">
        <f t="shared" ca="1" si="0"/>
        <v>4250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20114143000000</v>
      </c>
      <c r="H4" s="2">
        <f>IFERROR(SUM(D4:G4)*(4/MAX(1,COUNT(D4:G4))),"")</f>
        <v>80456572000000</v>
      </c>
      <c r="I4" s="2">
        <f t="shared" ref="I4:Z4" si="1">IFERROR(INDEX(I51:I500,MATCH($C$4,$C$51:$C$500,0)),"")</f>
        <v>89369758000000</v>
      </c>
      <c r="J4" s="2">
        <f t="shared" si="1"/>
        <v>98655483000000</v>
      </c>
      <c r="K4" s="2">
        <f t="shared" si="1"/>
        <v>118952997000000</v>
      </c>
      <c r="L4" s="2">
        <f t="shared" si="1"/>
        <v>124682692000000</v>
      </c>
      <c r="M4" s="2">
        <f t="shared" si="1"/>
        <v>124881266000000</v>
      </c>
      <c r="N4" s="2">
        <f t="shared" si="1"/>
        <v>114477311000000</v>
      </c>
      <c r="O4" s="2">
        <f t="shared" si="1"/>
        <v>110523819000000</v>
      </c>
      <c r="P4" s="2">
        <f t="shared" si="1"/>
        <v>95707663000000</v>
      </c>
      <c r="Q4" s="2">
        <f t="shared" si="1"/>
        <v>83305925000000</v>
      </c>
      <c r="R4" s="2">
        <f t="shared" si="1"/>
        <v>76274147000000</v>
      </c>
      <c r="S4" s="2">
        <f t="shared" si="1"/>
        <v>70365573000000</v>
      </c>
      <c r="T4" s="2">
        <f t="shared" si="1"/>
        <v>65185850000000</v>
      </c>
      <c r="U4" s="2">
        <f t="shared" si="1"/>
        <v>55436954000000</v>
      </c>
      <c r="V4" s="2">
        <f t="shared" si="1"/>
        <v>49028696000000</v>
      </c>
      <c r="W4" s="2">
        <f t="shared" si="1"/>
        <v>41884352000000</v>
      </c>
      <c r="X4" s="2">
        <f t="shared" si="1"/>
        <v>37691997000000</v>
      </c>
      <c r="Y4" s="2">
        <f t="shared" si="1"/>
        <v>32973080000000</v>
      </c>
      <c r="Z4" s="2">
        <f t="shared" si="1"/>
        <v>30251643000000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1538215000000</v>
      </c>
      <c r="H5" s="2">
        <f>IFERROR(SUM(D5:G5)*(4/MAX(1,COUNT(D5:G5))),"")</f>
        <v>6152860000000</v>
      </c>
      <c r="I5" s="2">
        <f t="shared" ref="I5:Z5" si="2">IFERROR(INDEX(I51:I500,MATCH($C$5,$C$51:$C$500,0)),"")</f>
        <v>1613237000000</v>
      </c>
      <c r="J5" s="2">
        <f t="shared" si="2"/>
        <v>1053749000000</v>
      </c>
      <c r="K5" s="2">
        <f t="shared" si="2"/>
        <v>5315781000000</v>
      </c>
      <c r="L5" s="2">
        <f t="shared" si="2"/>
        <v>2896887000000</v>
      </c>
      <c r="M5" s="2">
        <f t="shared" si="2"/>
        <v>5768429000000</v>
      </c>
      <c r="N5" s="2">
        <f t="shared" si="2"/>
        <v>7591705000000</v>
      </c>
      <c r="O5" s="2">
        <f t="shared" si="2"/>
        <v>10800099000000</v>
      </c>
      <c r="P5" s="2">
        <f t="shared" si="2"/>
        <v>7966762000000</v>
      </c>
      <c r="Q5" s="2">
        <f t="shared" si="2"/>
        <v>7701923000000</v>
      </c>
      <c r="R5" s="2">
        <f t="shared" si="2"/>
        <v>6590482000000</v>
      </c>
      <c r="S5" s="2">
        <f t="shared" si="2"/>
        <v>6441336000000</v>
      </c>
      <c r="T5" s="2">
        <f t="shared" si="2"/>
        <v>5368568000000</v>
      </c>
      <c r="U5" s="2">
        <f t="shared" si="2"/>
        <v>4328736000000</v>
      </c>
      <c r="V5" s="2">
        <f t="shared" si="2"/>
        <v>4013758000000</v>
      </c>
      <c r="W5" s="2">
        <f t="shared" si="2"/>
        <v>4894057000000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64109054000000</v>
      </c>
      <c r="H6" s="2">
        <f>IFERROR(INDEX(D6:G6,COUNT(D6:G6)),"")</f>
        <v>64109054000000</v>
      </c>
      <c r="I6" s="2">
        <f t="shared" ref="I6:Z6" si="3">IFERROR(INDEX(I51:I500,MATCH($C$6,$C$51:$C$500,0)),"")</f>
        <v>62570837000000</v>
      </c>
      <c r="J6" s="2">
        <f t="shared" si="3"/>
        <v>61916591000000</v>
      </c>
      <c r="K6" s="2">
        <f t="shared" si="3"/>
        <v>60862843000000</v>
      </c>
      <c r="L6" s="2">
        <f t="shared" si="3"/>
        <v>57855966000000</v>
      </c>
      <c r="M6" s="2">
        <f t="shared" si="3"/>
        <v>59288274000000</v>
      </c>
      <c r="N6" s="2">
        <f t="shared" si="3"/>
        <v>58522468000000</v>
      </c>
      <c r="O6" s="2">
        <f t="shared" si="3"/>
        <v>50930758000000</v>
      </c>
      <c r="P6" s="2">
        <f t="shared" si="3"/>
        <v>45133285000000</v>
      </c>
      <c r="Q6" s="2">
        <f t="shared" si="3"/>
        <v>42187664000000</v>
      </c>
      <c r="R6" s="2">
        <f t="shared" si="3"/>
        <v>39564228000000</v>
      </c>
      <c r="S6" s="2">
        <f t="shared" si="3"/>
        <v>38007909000000</v>
      </c>
      <c r="T6" s="2">
        <f t="shared" si="3"/>
        <v>33228720000000</v>
      </c>
      <c r="U6" s="2">
        <f t="shared" si="3"/>
        <v>29416271000000</v>
      </c>
      <c r="V6" s="2">
        <f t="shared" si="3"/>
        <v>26605713000000</v>
      </c>
      <c r="W6" s="2">
        <f t="shared" si="3"/>
        <v>24550928000000</v>
      </c>
      <c r="X6" s="2">
        <f t="shared" si="3"/>
        <v>21320276000000</v>
      </c>
      <c r="Y6" s="2">
        <f t="shared" si="3"/>
        <v>18382541000000</v>
      </c>
      <c r="Z6" s="2">
        <f t="shared" si="3"/>
        <v>15519271000000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1.92</v>
      </c>
      <c r="H7" s="3">
        <f>IFERROR(INDEX(D7:G7,COUNT(D7:G7)),"")</f>
        <v>1.92</v>
      </c>
      <c r="I7" s="3">
        <f t="shared" ref="I7:Z7" si="4">IFERROR(INDEX(I51:I500,MATCH($C$7,$C$51:$C$500,0))/1000000000,"")</f>
        <v>1.92</v>
      </c>
      <c r="J7" s="3">
        <f t="shared" si="4"/>
        <v>1.92</v>
      </c>
      <c r="K7" s="3">
        <f t="shared" si="4"/>
        <v>1.92</v>
      </c>
      <c r="L7" s="3">
        <f t="shared" si="4"/>
        <v>1.92</v>
      </c>
      <c r="M7" s="3">
        <f t="shared" si="4"/>
        <v>1.92</v>
      </c>
      <c r="N7" s="3">
        <f t="shared" si="4"/>
        <v>1.92</v>
      </c>
      <c r="O7" s="3">
        <f t="shared" si="4"/>
        <v>1.92</v>
      </c>
      <c r="P7" s="3">
        <f t="shared" si="4"/>
        <v>1.92</v>
      </c>
      <c r="Q7" s="3">
        <f t="shared" si="4"/>
        <v>1.92</v>
      </c>
      <c r="R7" s="3">
        <f t="shared" si="4"/>
        <v>1.92</v>
      </c>
      <c r="S7" s="3">
        <f t="shared" si="4"/>
        <v>1.92</v>
      </c>
      <c r="T7" s="3">
        <f t="shared" si="4"/>
        <v>1.92</v>
      </c>
      <c r="U7" s="3">
        <f t="shared" si="4"/>
        <v>1.92</v>
      </c>
      <c r="V7" s="3">
        <f t="shared" si="4"/>
        <v>1.92</v>
      </c>
      <c r="W7" s="3">
        <f t="shared" si="4"/>
        <v>1.92</v>
      </c>
      <c r="X7" s="3">
        <f t="shared" si="4"/>
        <v>1.92</v>
      </c>
      <c r="Y7" s="3">
        <f t="shared" si="4"/>
        <v>1.92</v>
      </c>
      <c r="Z7" s="3">
        <f t="shared" si="4"/>
        <v>1.92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2126000000000</v>
      </c>
      <c r="H8" s="2">
        <f>IFERROR(INDEX(D8:G8,COUNT(D8:G8)),"")</f>
        <v>2126000000000</v>
      </c>
      <c r="I8" s="2">
        <f t="shared" ref="I8:Z8" si="5">IFERROR(INDEX(I51:I500,MATCH($C$8,$C$51:$C$500,0)),"")</f>
        <v>9128000000000</v>
      </c>
      <c r="J8" s="2">
        <f t="shared" si="5"/>
        <v>3342000000000</v>
      </c>
      <c r="K8" s="2">
        <f t="shared" si="5"/>
        <v>-1289000000000</v>
      </c>
      <c r="L8" s="2">
        <f t="shared" si="5"/>
        <v>4444000000000</v>
      </c>
      <c r="M8" s="2">
        <f t="shared" si="5"/>
        <v>391000000000</v>
      </c>
      <c r="N8" s="2">
        <f t="shared" si="5"/>
        <v>12126000000000</v>
      </c>
      <c r="O8" s="2">
        <f t="shared" si="5"/>
        <v>6188000000000</v>
      </c>
      <c r="P8" s="2">
        <f t="shared" si="5"/>
        <v>8114000000000</v>
      </c>
      <c r="Q8" s="2">
        <f t="shared" si="5"/>
        <v>4809000000000</v>
      </c>
      <c r="R8" s="2">
        <f t="shared" si="5"/>
        <v>4602000000000</v>
      </c>
      <c r="S8" s="2">
        <f t="shared" si="5"/>
        <v>277000000000</v>
      </c>
      <c r="T8" s="2">
        <f t="shared" si="5"/>
        <v>-3458000000000</v>
      </c>
      <c r="U8" s="2">
        <f t="shared" si="5"/>
        <v>-3205000000000</v>
      </c>
      <c r="V8" s="2">
        <f t="shared" si="5"/>
        <v>61000000000</v>
      </c>
      <c r="W8" s="2">
        <f t="shared" si="5"/>
        <v>-1919000000000</v>
      </c>
      <c r="X8" s="2">
        <f t="shared" si="5"/>
        <v>1775000000000</v>
      </c>
      <c r="Y8" s="2">
        <f t="shared" si="5"/>
        <v>1860000000000</v>
      </c>
      <c r="Z8" s="2">
        <f t="shared" si="5"/>
        <v>1209000000000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1104.81</v>
      </c>
      <c r="H9" s="3">
        <f>IFERROR(INDEX(D9:G9,COUNT(D9:G9)),"")</f>
        <v>1104.81</v>
      </c>
      <c r="I9" s="3">
        <f t="shared" ref="I9:Z9" si="6">IFERROR(INDEX(I51:I500,MATCH($C$9,$C$51:$C$500,0)),"")</f>
        <v>4744.2299999999996</v>
      </c>
      <c r="J9" s="3">
        <f t="shared" si="6"/>
        <v>1736.96</v>
      </c>
      <c r="K9" s="3">
        <f t="shared" si="6"/>
        <v>-669.85</v>
      </c>
      <c r="L9" s="3">
        <f t="shared" si="6"/>
        <v>2309.7199999999998</v>
      </c>
      <c r="M9" s="3">
        <f t="shared" si="6"/>
        <v>203</v>
      </c>
      <c r="N9" s="3">
        <f t="shared" si="6"/>
        <v>6302.36</v>
      </c>
      <c r="O9" s="3">
        <f t="shared" si="6"/>
        <v>3215.85</v>
      </c>
      <c r="P9" s="3">
        <f t="shared" si="6"/>
        <v>4216.91</v>
      </c>
      <c r="Q9" s="3">
        <f t="shared" si="6"/>
        <v>2499.2800000000002</v>
      </c>
      <c r="R9" s="3">
        <f t="shared" si="6"/>
        <v>2391.91</v>
      </c>
      <c r="S9" s="3">
        <f t="shared" si="6"/>
        <v>144.16999999999999</v>
      </c>
      <c r="T9" s="3">
        <f t="shared" si="6"/>
        <v>-1797.38</v>
      </c>
      <c r="U9" s="3">
        <f t="shared" si="6"/>
        <v>-1665.8</v>
      </c>
      <c r="V9" s="3">
        <f t="shared" si="6"/>
        <v>31.83</v>
      </c>
      <c r="W9" s="3">
        <f t="shared" si="6"/>
        <v>-997.24</v>
      </c>
      <c r="X9" s="3">
        <f t="shared" si="6"/>
        <v>922.74</v>
      </c>
      <c r="Y9" s="3">
        <f t="shared" si="6"/>
        <v>966.93</v>
      </c>
      <c r="Z9" s="3">
        <f t="shared" si="6"/>
        <v>628.24</v>
      </c>
    </row>
    <row r="10" spans="1:26" ht="15.5" x14ac:dyDescent="0.35">
      <c r="C10" t="s">
        <v>17</v>
      </c>
      <c r="D10" s="3">
        <f ca="1">IFERROR(IF(D9=0,"",D2/D9),"")</f>
        <v>12.377693902118917</v>
      </c>
      <c r="I10" s="3">
        <f t="shared" ref="I10:Z10" ca="1" si="7">IFERROR(IF(I9=0,"",I2/I9),"")</f>
        <v>2.9509530524447594</v>
      </c>
      <c r="J10" s="3">
        <f t="shared" ca="1" si="7"/>
        <v>7.6426630434782608</v>
      </c>
      <c r="K10" s="3">
        <f t="shared" ca="1" si="7"/>
        <v>-30.342614018063745</v>
      </c>
      <c r="L10" s="3">
        <f t="shared" ca="1" si="7"/>
        <v>7.7931524167431556</v>
      </c>
      <c r="M10" s="3">
        <f t="shared" ca="1" si="7"/>
        <v>150.73891625615764</v>
      </c>
      <c r="N10" s="3">
        <f t="shared" ca="1" si="7"/>
        <v>6.5054995271612546</v>
      </c>
      <c r="O10" s="3">
        <f t="shared" ca="1" si="7"/>
        <v>16.480868199698371</v>
      </c>
      <c r="P10" s="3">
        <f t="shared" ca="1" si="7"/>
        <v>19.830871420068249</v>
      </c>
      <c r="Q10" s="3">
        <f t="shared" ca="1" si="7"/>
        <v>33.529656541083831</v>
      </c>
      <c r="R10" s="3">
        <f t="shared" ca="1" si="7"/>
        <v>26.715051987742015</v>
      </c>
      <c r="S10" s="3">
        <f t="shared" ca="1" si="7"/>
        <v>381.49406950128326</v>
      </c>
      <c r="T10" s="3">
        <f t="shared" ca="1" si="7"/>
        <v>-33.771378339583165</v>
      </c>
      <c r="U10" s="3">
        <f t="shared" ca="1" si="7"/>
        <v>-25.213110817625164</v>
      </c>
      <c r="V10" s="3">
        <f t="shared" ca="1" si="7"/>
        <v>1768.7715991203268</v>
      </c>
      <c r="W10" s="3">
        <f t="shared" ca="1" si="7"/>
        <v>-62.221731980265531</v>
      </c>
      <c r="X10" s="3">
        <f t="shared" ca="1" si="7"/>
        <v>43.349155775191278</v>
      </c>
      <c r="Y10" s="3">
        <f t="shared" ca="1" si="7"/>
        <v>21.407961279513511</v>
      </c>
      <c r="Z10" s="3">
        <f t="shared" ca="1" si="7"/>
        <v>6.7649305997707883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5230860000000</v>
      </c>
      <c r="H11" s="2">
        <f>IFERROR(INDEX(D11:G11,COUNT(D11:G11)),"")</f>
        <v>5230860000000</v>
      </c>
      <c r="I11" s="2">
        <f t="shared" ref="I11:Z11" si="8">IFERROR(INDEX(I51:I500,MATCH($C$11,$C$51:$C$500,0)),"")</f>
        <v>3613292000000</v>
      </c>
      <c r="J11" s="2">
        <f t="shared" si="8"/>
        <v>3705754000000</v>
      </c>
      <c r="K11" s="2">
        <f t="shared" si="8"/>
        <v>4256264000000</v>
      </c>
      <c r="L11" s="2">
        <f t="shared" si="8"/>
        <v>4407033000000</v>
      </c>
      <c r="M11" s="2">
        <f t="shared" si="8"/>
        <v>4169740000000</v>
      </c>
      <c r="N11" s="2">
        <f t="shared" si="8"/>
        <v>4774272000000</v>
      </c>
      <c r="O11" s="2">
        <f t="shared" si="8"/>
        <v>3571886000000</v>
      </c>
      <c r="P11" s="2">
        <f t="shared" si="8"/>
        <v>2034169000000</v>
      </c>
      <c r="Q11" s="2">
        <f t="shared" si="8"/>
        <v>2329179000000</v>
      </c>
      <c r="R11" s="2">
        <f t="shared" si="8"/>
        <v>1595120000000</v>
      </c>
      <c r="S11" s="2">
        <f t="shared" si="8"/>
        <v>2725891000000</v>
      </c>
      <c r="T11" s="2">
        <f t="shared" si="8"/>
        <v>1588110000000</v>
      </c>
      <c r="U11" s="2">
        <f t="shared" si="8"/>
        <v>1404108000000</v>
      </c>
      <c r="V11" s="2">
        <f t="shared" si="8"/>
        <v>1285799000000</v>
      </c>
      <c r="W11" s="2">
        <f t="shared" si="8"/>
        <v>1094895000000</v>
      </c>
      <c r="X11" s="2">
        <f t="shared" si="8"/>
        <v>1249249000000</v>
      </c>
      <c r="Y11" s="2">
        <f t="shared" si="8"/>
        <v>1222897000000</v>
      </c>
      <c r="Z11" s="2">
        <f t="shared" si="8"/>
        <v>1134826000000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-5063000000000</v>
      </c>
      <c r="H12" s="2">
        <f>IFERROR(INDEX(D12:G12,COUNT(D12:G12)),"")</f>
        <v>-5063000000000</v>
      </c>
      <c r="I12" s="2">
        <f t="shared" ref="I12:Z12" si="9">IFERROR(INDEX(I51:I500,MATCH($C$12,$C$51:$C$500,0)),"")</f>
        <v>-2851000000000</v>
      </c>
      <c r="J12" s="2">
        <f t="shared" si="9"/>
        <v>5670000000000</v>
      </c>
      <c r="K12" s="2">
        <f t="shared" si="9"/>
        <v>9140000000000</v>
      </c>
      <c r="L12" s="2">
        <f t="shared" si="9"/>
        <v>5729000000000</v>
      </c>
      <c r="M12" s="2">
        <f t="shared" si="9"/>
        <v>5933000000000</v>
      </c>
      <c r="N12" s="2">
        <f t="shared" si="9"/>
        <v>1412000000000</v>
      </c>
      <c r="O12" s="2">
        <f t="shared" si="9"/>
        <v>13841000000000</v>
      </c>
      <c r="P12" s="2">
        <f t="shared" si="9"/>
        <v>15288000000000</v>
      </c>
      <c r="Q12" s="2">
        <f t="shared" si="9"/>
        <v>18271000000000</v>
      </c>
      <c r="R12" s="2">
        <f t="shared" si="9"/>
        <v>18158000000000</v>
      </c>
      <c r="S12" s="2">
        <f t="shared" si="9"/>
        <v>17835000000000</v>
      </c>
      <c r="T12" s="2">
        <f t="shared" si="9"/>
        <v>16559000000000</v>
      </c>
      <c r="U12" s="2">
        <f t="shared" si="9"/>
        <v>11575000000000</v>
      </c>
      <c r="V12" s="2">
        <f t="shared" si="9"/>
        <v>6879000000000</v>
      </c>
      <c r="W12" s="2">
        <f t="shared" si="9"/>
        <v>5069000000000</v>
      </c>
      <c r="X12" s="2">
        <f t="shared" si="9"/>
        <v>1434000000000</v>
      </c>
      <c r="Y12" s="2">
        <f t="shared" si="9"/>
        <v>1960000000000</v>
      </c>
      <c r="Z12" s="2">
        <f t="shared" si="9"/>
        <v>3197000000000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167000000000</v>
      </c>
      <c r="H13" s="2">
        <f>IFERROR(INDEX(D13:G13,COUNT(D13:G13)),"")</f>
        <v>167000000000</v>
      </c>
      <c r="I13" s="2">
        <f t="shared" ref="I13:Z13" si="10">IFERROR(INDEX(I51:I500,MATCH($C$13,$C$51:$C$500,0)),"")</f>
        <v>762000000000</v>
      </c>
      <c r="J13" s="2">
        <f t="shared" si="10"/>
        <v>9375000000000</v>
      </c>
      <c r="K13" s="2">
        <f t="shared" si="10"/>
        <v>13396000000000</v>
      </c>
      <c r="L13" s="2">
        <f t="shared" si="10"/>
        <v>10136000000000</v>
      </c>
      <c r="M13" s="2">
        <f t="shared" si="10"/>
        <v>10103000000000</v>
      </c>
      <c r="N13" s="2">
        <f t="shared" si="10"/>
        <v>6186000000000</v>
      </c>
      <c r="O13" s="2">
        <f t="shared" si="10"/>
        <v>17413000000000</v>
      </c>
      <c r="P13" s="2">
        <f t="shared" si="10"/>
        <v>17322000000000</v>
      </c>
      <c r="Q13" s="2">
        <f t="shared" si="10"/>
        <v>20600000000000</v>
      </c>
      <c r="R13" s="2">
        <f t="shared" si="10"/>
        <v>19753000000000</v>
      </c>
      <c r="S13" s="2">
        <f t="shared" si="10"/>
        <v>20561000000000</v>
      </c>
      <c r="T13" s="2">
        <f t="shared" si="10"/>
        <v>18147000000000</v>
      </c>
      <c r="U13" s="2">
        <f t="shared" si="10"/>
        <v>12979000000000</v>
      </c>
      <c r="V13" s="2">
        <f t="shared" si="10"/>
        <v>8164000000000</v>
      </c>
      <c r="W13" s="2">
        <f t="shared" si="10"/>
        <v>6164000000000</v>
      </c>
      <c r="X13" s="2">
        <f t="shared" si="10"/>
        <v>2684000000000</v>
      </c>
      <c r="Y13" s="2">
        <f t="shared" si="10"/>
        <v>3183000000000</v>
      </c>
      <c r="Z13" s="2">
        <f t="shared" si="10"/>
        <v>4332000000000</v>
      </c>
    </row>
    <row r="14" spans="1:26" ht="15.5" x14ac:dyDescent="0.35">
      <c r="C14" t="s">
        <v>26</v>
      </c>
      <c r="D14" s="2">
        <f>IFERROR(INDEX(D51:D500,MATCH($C$14,$C$51:$C$500,0)),"")</f>
        <v>-2935000000</v>
      </c>
      <c r="H14" s="2">
        <f>IFERROR(SUM(D14:G14)*(4/MAX(1,COUNT(D14:G14))),"")</f>
        <v>-11740000000</v>
      </c>
      <c r="I14" s="2">
        <f t="shared" ref="I14:Z14" si="11">IFERROR(INDEX(I51:I500,MATCH($C$14,$C$51:$C$500,0)),"")</f>
        <v>-278212000000</v>
      </c>
      <c r="J14" s="2">
        <f t="shared" si="11"/>
        <v>-502906000000</v>
      </c>
      <c r="K14" s="2">
        <f t="shared" si="11"/>
        <v>-578782000000</v>
      </c>
      <c r="L14" s="2">
        <f t="shared" si="11"/>
        <v>-262405000000</v>
      </c>
      <c r="M14" s="2">
        <f t="shared" si="11"/>
        <v>-74919000000</v>
      </c>
      <c r="N14" s="2">
        <f t="shared" si="11"/>
        <v>-382722000000</v>
      </c>
      <c r="O14" s="2">
        <f t="shared" si="11"/>
        <v>-585354000000</v>
      </c>
      <c r="P14" s="2">
        <f t="shared" si="11"/>
        <v>-677562000000</v>
      </c>
      <c r="Q14" s="2">
        <f t="shared" si="11"/>
        <v>-800741000000</v>
      </c>
      <c r="R14" s="2">
        <f t="shared" si="11"/>
        <v>-1190902000000</v>
      </c>
      <c r="S14" s="2">
        <f t="shared" si="11"/>
        <v>-1429592000000</v>
      </c>
      <c r="T14" s="2">
        <f t="shared" si="11"/>
        <v>-1371811000000</v>
      </c>
      <c r="U14" s="2">
        <f t="shared" si="11"/>
        <v>-755518000000</v>
      </c>
      <c r="V14" s="2">
        <f t="shared" si="11"/>
        <v>-495035000000</v>
      </c>
      <c r="W14" s="2">
        <f t="shared" si="11"/>
        <v>-253002000000</v>
      </c>
      <c r="X14" s="2">
        <f t="shared" si="11"/>
        <v>-238285000000</v>
      </c>
      <c r="Y14" s="2">
        <f t="shared" si="11"/>
        <v>-445230000000</v>
      </c>
      <c r="Z14" s="2">
        <f t="shared" si="11"/>
        <v>-553073000000</v>
      </c>
    </row>
    <row r="15" spans="1:26" ht="15.5" x14ac:dyDescent="0.35">
      <c r="C15" t="s">
        <v>27</v>
      </c>
      <c r="D15" s="2">
        <f>IFERROR(INDEX(D51:D500,MATCH($C$15,$C$51:$C$500,0)),"")</f>
        <v>-480684000000</v>
      </c>
      <c r="H15" s="2">
        <f>IFERROR(SUM(D15:G15)*(4/MAX(1,COUNT(D15:G15))),"")</f>
        <v>-1922736000000</v>
      </c>
      <c r="I15" s="2">
        <f t="shared" ref="I15:Z15" si="12">IFERROR(INDEX(I51:I500,MATCH($C$15,$C$51:$C$500,0)),"")</f>
        <v>-993959000000</v>
      </c>
      <c r="J15" s="2">
        <f t="shared" si="12"/>
        <v>-419750000000</v>
      </c>
      <c r="K15" s="2">
        <f t="shared" si="12"/>
        <v>-1536300000000</v>
      </c>
      <c r="L15" s="2">
        <f t="shared" si="12"/>
        <v>-866779000000</v>
      </c>
      <c r="M15" s="2">
        <f t="shared" si="12"/>
        <v>-1681525000000</v>
      </c>
      <c r="N15" s="2">
        <f t="shared" si="12"/>
        <v>-2015404000000</v>
      </c>
      <c r="O15" s="2">
        <f t="shared" si="12"/>
        <v>-3607032000000</v>
      </c>
      <c r="P15" s="2">
        <f t="shared" si="12"/>
        <v>-2686174000000</v>
      </c>
      <c r="Q15" s="2">
        <f t="shared" si="12"/>
        <v>-2681165000000</v>
      </c>
      <c r="R15" s="2">
        <f t="shared" si="12"/>
        <v>-2258454000000</v>
      </c>
      <c r="S15" s="2">
        <f t="shared" si="12"/>
        <v>-2182441000000</v>
      </c>
      <c r="T15" s="2">
        <f t="shared" si="12"/>
        <v>-1810552000000</v>
      </c>
      <c r="U15" s="2">
        <f t="shared" si="12"/>
        <v>-1552272000000</v>
      </c>
      <c r="V15" s="2">
        <f t="shared" si="12"/>
        <v>-1461935000000</v>
      </c>
      <c r="W15" s="2">
        <f t="shared" si="12"/>
        <v>-1656869000000</v>
      </c>
      <c r="X15" s="2">
        <f t="shared" si="12"/>
        <v>-1416507000000</v>
      </c>
      <c r="Y15" s="2">
        <f t="shared" si="12"/>
        <v>-1342312000000</v>
      </c>
      <c r="Z15" s="2">
        <f t="shared" si="12"/>
        <v>-775852000000</v>
      </c>
    </row>
    <row r="16" spans="1:26" ht="15.5" x14ac:dyDescent="0.35">
      <c r="C16" t="s">
        <v>28</v>
      </c>
      <c r="D16" s="2">
        <f>IFERROR(INDEX(D51:D500,MATCH($C$16,$C$51:$C$500,0)),"")</f>
        <v>2018901000000</v>
      </c>
      <c r="H16" s="2">
        <f>IFERROR(SUM(D16:G16)*(4/MAX(1,COUNT(D16:G16))),"")</f>
        <v>8075604000000</v>
      </c>
      <c r="I16" s="2">
        <f t="shared" ref="I16:Z16" si="13">IFERROR(INDEX(I51:I500,MATCH($C$16,$C$51:$C$500,0)),"")</f>
        <v>2553545000000</v>
      </c>
      <c r="J16" s="2">
        <f t="shared" si="13"/>
        <v>1400554000000</v>
      </c>
      <c r="K16" s="2">
        <f t="shared" si="13"/>
        <v>6860816000000</v>
      </c>
      <c r="L16" s="2">
        <f t="shared" si="13"/>
        <v>3646521000000</v>
      </c>
      <c r="M16" s="2">
        <f t="shared" si="13"/>
        <v>7286846000000</v>
      </c>
      <c r="N16" s="2">
        <f t="shared" si="13"/>
        <v>9663133000000</v>
      </c>
      <c r="O16" s="2">
        <f t="shared" si="13"/>
        <v>14487736000000</v>
      </c>
      <c r="P16" s="2">
        <f t="shared" si="13"/>
        <v>10479242000000</v>
      </c>
      <c r="Q16" s="2">
        <f t="shared" si="13"/>
        <v>10436512000000</v>
      </c>
      <c r="R16" s="2">
        <f t="shared" si="13"/>
        <v>8931136000000</v>
      </c>
      <c r="S16" s="2">
        <f t="shared" si="13"/>
        <v>8635275000000</v>
      </c>
      <c r="T16" s="2">
        <f t="shared" si="13"/>
        <v>7205845000000</v>
      </c>
      <c r="U16" s="2">
        <f t="shared" si="13"/>
        <v>5936204000000</v>
      </c>
      <c r="V16" s="2">
        <f t="shared" si="13"/>
        <v>5530646000000</v>
      </c>
      <c r="W16" s="2">
        <f t="shared" si="13"/>
        <v>6614971000000</v>
      </c>
      <c r="X16" s="2">
        <f t="shared" si="13"/>
        <v>5631296000000</v>
      </c>
      <c r="Y16" s="2">
        <f t="shared" si="13"/>
        <v>4828213000000</v>
      </c>
      <c r="Z16" s="2">
        <f t="shared" si="13"/>
        <v>2656344000000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26256000000000</v>
      </c>
      <c r="H20" s="2">
        <f t="shared" ref="H20:Z20" ca="1" si="14">IFERROR(H21*H2,"")</f>
        <v>26256000000000</v>
      </c>
      <c r="I20" s="2">
        <f t="shared" ca="1" si="14"/>
        <v>26880000000000</v>
      </c>
      <c r="J20" s="2">
        <f t="shared" ca="1" si="14"/>
        <v>25488000000000</v>
      </c>
      <c r="K20" s="2">
        <f t="shared" ca="1" si="14"/>
        <v>39024000000000</v>
      </c>
      <c r="L20" s="2">
        <f t="shared" ca="1" si="14"/>
        <v>34560000000000</v>
      </c>
      <c r="M20" s="2">
        <f t="shared" ca="1" si="14"/>
        <v>58752000000000</v>
      </c>
      <c r="N20" s="2">
        <f t="shared" ca="1" si="14"/>
        <v>78720000000000</v>
      </c>
      <c r="O20" s="2">
        <f t="shared" ca="1" si="14"/>
        <v>101760000000000</v>
      </c>
      <c r="P20" s="2">
        <f t="shared" ca="1" si="14"/>
        <v>160560000000000</v>
      </c>
      <c r="Q20" s="2">
        <f t="shared" ca="1" si="14"/>
        <v>160896000000000</v>
      </c>
      <c r="R20" s="2">
        <f t="shared" ca="1" si="14"/>
        <v>122688000000000</v>
      </c>
      <c r="S20" s="2">
        <f t="shared" ca="1" si="14"/>
        <v>105600000000000</v>
      </c>
      <c r="T20" s="2">
        <f t="shared" ca="1" si="14"/>
        <v>116544000000000</v>
      </c>
      <c r="U20" s="2">
        <f t="shared" ca="1" si="14"/>
        <v>80640000000000</v>
      </c>
      <c r="V20" s="2">
        <f t="shared" ca="1" si="14"/>
        <v>108096000000000</v>
      </c>
      <c r="W20" s="2">
        <f t="shared" ca="1" si="14"/>
        <v>119136000000000</v>
      </c>
      <c r="X20" s="2">
        <f t="shared" ca="1" si="14"/>
        <v>76800000000000</v>
      </c>
      <c r="Y20" s="2">
        <f t="shared" ca="1" si="14"/>
        <v>39744000000000</v>
      </c>
      <c r="Z20" s="2">
        <f t="shared" ca="1" si="14"/>
        <v>8160000000000</v>
      </c>
    </row>
    <row r="21" spans="1:26" ht="15.5" x14ac:dyDescent="0.35">
      <c r="C21" t="s">
        <v>11</v>
      </c>
      <c r="D21" s="2">
        <f>IFERROR(INDEX(D51:D500,MATCH($C$7,$C$51:$C$500,0)),"")</f>
        <v>1920000000</v>
      </c>
      <c r="H21" s="2">
        <f>IFERROR(INDEX(D21:G21,COUNT(D21:G21)),"")</f>
        <v>1920000000</v>
      </c>
      <c r="I21" s="2">
        <f t="shared" ref="I21:Z21" si="15">IFERROR(INDEX(I51:I500,MATCH($C$7,$C$51:$C$500,0)),"")</f>
        <v>1920000000</v>
      </c>
      <c r="J21" s="2">
        <f t="shared" si="15"/>
        <v>1920000000</v>
      </c>
      <c r="K21" s="2">
        <f t="shared" si="15"/>
        <v>1920000000</v>
      </c>
      <c r="L21" s="2">
        <f t="shared" si="15"/>
        <v>1920000000</v>
      </c>
      <c r="M21" s="2">
        <f t="shared" si="15"/>
        <v>1920000000</v>
      </c>
      <c r="N21" s="2">
        <f t="shared" si="15"/>
        <v>1920000000</v>
      </c>
      <c r="O21" s="2">
        <f t="shared" si="15"/>
        <v>1920000000</v>
      </c>
      <c r="P21" s="2">
        <f t="shared" si="15"/>
        <v>1920000000</v>
      </c>
      <c r="Q21" s="2">
        <f t="shared" si="15"/>
        <v>1920000000</v>
      </c>
      <c r="R21" s="2">
        <f t="shared" si="15"/>
        <v>1920000000</v>
      </c>
      <c r="S21" s="2">
        <f t="shared" si="15"/>
        <v>1920000000</v>
      </c>
      <c r="T21" s="2">
        <f t="shared" si="15"/>
        <v>1920000000</v>
      </c>
      <c r="U21" s="2">
        <f t="shared" si="15"/>
        <v>1920000000</v>
      </c>
      <c r="V21" s="2">
        <f t="shared" si="15"/>
        <v>1920000000</v>
      </c>
      <c r="W21" s="2">
        <f t="shared" si="15"/>
        <v>1920000000</v>
      </c>
      <c r="X21" s="2">
        <f t="shared" si="15"/>
        <v>1920000000</v>
      </c>
      <c r="Y21" s="2">
        <f t="shared" si="15"/>
        <v>1920000000</v>
      </c>
      <c r="Z21" s="2">
        <f t="shared" si="15"/>
        <v>1920000000</v>
      </c>
    </row>
    <row r="23" spans="1:26" ht="15.5" x14ac:dyDescent="0.35">
      <c r="B23" t="s">
        <v>53</v>
      </c>
      <c r="C23" t="s">
        <v>54</v>
      </c>
      <c r="D23" s="3">
        <f>IFERROR(D5/D6*100,"")</f>
        <v>2.3993724817714517</v>
      </c>
      <c r="H23" s="3">
        <f t="shared" ref="H23:Z23" si="16">IFERROR(H5/H6*100,"")</f>
        <v>9.5974899270858067</v>
      </c>
      <c r="I23" s="3">
        <f t="shared" si="16"/>
        <v>2.5782570241149245</v>
      </c>
      <c r="J23" s="3">
        <f t="shared" si="16"/>
        <v>1.7018847177810548</v>
      </c>
      <c r="K23" s="3">
        <f t="shared" si="16"/>
        <v>8.7340333411635083</v>
      </c>
      <c r="L23" s="3">
        <f t="shared" si="16"/>
        <v>5.0070670326375675</v>
      </c>
      <c r="M23" s="3">
        <f t="shared" si="16"/>
        <v>9.729460162729648</v>
      </c>
      <c r="N23" s="3">
        <f t="shared" si="16"/>
        <v>12.972291257436375</v>
      </c>
      <c r="O23" s="3">
        <f t="shared" si="16"/>
        <v>21.205455061163629</v>
      </c>
      <c r="P23" s="3">
        <f t="shared" si="16"/>
        <v>17.651633378780208</v>
      </c>
      <c r="Q23" s="3">
        <f t="shared" si="16"/>
        <v>18.256339104246209</v>
      </c>
      <c r="R23" s="3">
        <f t="shared" si="16"/>
        <v>16.657678749601786</v>
      </c>
      <c r="S23" s="3">
        <f t="shared" si="16"/>
        <v>16.947356930369413</v>
      </c>
      <c r="T23" s="3">
        <f t="shared" si="16"/>
        <v>16.156409274868246</v>
      </c>
      <c r="U23" s="3">
        <f t="shared" si="16"/>
        <v>14.715447787382704</v>
      </c>
      <c r="V23" s="3">
        <f t="shared" si="16"/>
        <v>15.086075686075393</v>
      </c>
      <c r="W23" s="3">
        <f t="shared" si="16"/>
        <v>19.934305538267232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-1.4278355720869329E-2</v>
      </c>
      <c r="H24" s="4">
        <f t="shared" ref="H24:Z24" si="17">IFERROR(_xlfn.RRI(5,M23,H23),"")</f>
        <v>-2.7276361357189138E-3</v>
      </c>
      <c r="I24" s="4">
        <f t="shared" si="17"/>
        <v>-0.27612779056266912</v>
      </c>
      <c r="J24" s="4">
        <f t="shared" si="17"/>
        <v>-0.39619527340655769</v>
      </c>
      <c r="K24" s="4">
        <f t="shared" si="17"/>
        <v>-0.13126765956787456</v>
      </c>
      <c r="L24" s="4">
        <f t="shared" si="17"/>
        <v>-0.22797041671208407</v>
      </c>
      <c r="M24" s="4">
        <f t="shared" si="17"/>
        <v>-0.10196171384296693</v>
      </c>
      <c r="N24" s="4">
        <f t="shared" si="17"/>
        <v>-5.2055430546293135E-2</v>
      </c>
      <c r="O24" s="4">
        <f t="shared" si="17"/>
        <v>5.5894554435044652E-2</v>
      </c>
      <c r="P24" s="4">
        <f t="shared" si="17"/>
        <v>3.7056178646860838E-2</v>
      </c>
      <c r="Q24" s="4">
        <f t="shared" si="17"/>
        <v>3.8885015851811255E-2</v>
      </c>
      <c r="R24" s="4">
        <f t="shared" si="17"/>
        <v>-3.5276907433201887E-2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799.45</v>
      </c>
      <c r="H25" s="3">
        <f>IFERROR(INDEX(D25:G25,COUNT(D25:G25)),"")</f>
        <v>799.45</v>
      </c>
      <c r="I25" s="3">
        <f t="shared" ref="I25:Z25" si="18">IFERROR(INDEX(I51:I500,MATCH($C$25,$C$51:$C$500,0)),"")</f>
        <v>808.97</v>
      </c>
      <c r="J25" s="3">
        <f t="shared" si="18"/>
        <v>509.75</v>
      </c>
      <c r="K25" s="3">
        <f t="shared" si="18"/>
        <v>2767.29</v>
      </c>
      <c r="L25" s="3">
        <f t="shared" si="18"/>
        <v>1444.7</v>
      </c>
      <c r="M25" s="3">
        <f t="shared" si="18"/>
        <v>2913.23</v>
      </c>
      <c r="N25" s="3">
        <f t="shared" si="18"/>
        <v>3974.73</v>
      </c>
      <c r="O25" s="3">
        <f t="shared" si="18"/>
        <v>5654.99</v>
      </c>
      <c r="P25" s="3">
        <f t="shared" si="18"/>
        <v>4049.62</v>
      </c>
      <c r="Q25" s="3">
        <f t="shared" si="18"/>
        <v>4029.78</v>
      </c>
      <c r="R25" s="3">
        <f t="shared" si="18"/>
        <v>3470.26</v>
      </c>
      <c r="S25" s="3">
        <f t="shared" si="18"/>
        <v>3344.78</v>
      </c>
      <c r="T25" s="3">
        <f t="shared" si="18"/>
        <v>2790.19</v>
      </c>
      <c r="U25" s="3">
        <f t="shared" si="18"/>
        <v>2249.7600000000002</v>
      </c>
      <c r="V25" s="3">
        <f t="shared" si="18"/>
        <v>2086.06</v>
      </c>
      <c r="W25" s="3">
        <f t="shared" si="18"/>
        <v>2543.5700000000002</v>
      </c>
      <c r="X25" s="3">
        <f t="shared" si="18"/>
        <v>2190.54</v>
      </c>
      <c r="Y25" s="3">
        <f t="shared" si="18"/>
        <v>1811.72</v>
      </c>
      <c r="Z25" s="3">
        <f t="shared" si="18"/>
        <v>977.34</v>
      </c>
    </row>
    <row r="26" spans="1:26" ht="15.5" x14ac:dyDescent="0.35">
      <c r="C26" t="s">
        <v>58</v>
      </c>
      <c r="D26" s="4">
        <f>IFERROR(_xlfn.RRI(5,I25,D25),"")</f>
        <v>-2.364767984565419E-3</v>
      </c>
      <c r="H26" s="4">
        <f t="shared" ref="H26:Z26" si="19">IFERROR(_xlfn.RRI(5,M25,H25),"")</f>
        <v>-0.22788265854373979</v>
      </c>
      <c r="I26" s="4">
        <f t="shared" si="19"/>
        <v>-0.2726809601411645</v>
      </c>
      <c r="J26" s="4">
        <f t="shared" si="19"/>
        <v>-0.38200483312738376</v>
      </c>
      <c r="K26" s="4">
        <f t="shared" si="19"/>
        <v>-7.3323648275230524E-2</v>
      </c>
      <c r="L26" s="4">
        <f t="shared" si="19"/>
        <v>-0.18548466145944276</v>
      </c>
      <c r="M26" s="4">
        <f t="shared" si="19"/>
        <v>-3.4388227690094753E-2</v>
      </c>
      <c r="N26" s="4">
        <f t="shared" si="19"/>
        <v>3.5113600810977141E-2</v>
      </c>
      <c r="O26" s="4">
        <f t="shared" si="19"/>
        <v>0.15175369094485225</v>
      </c>
      <c r="P26" s="4">
        <f t="shared" si="19"/>
        <v>0.1247490016723023</v>
      </c>
      <c r="Q26" s="4">
        <f t="shared" si="19"/>
        <v>0.14075113172102882</v>
      </c>
      <c r="R26" s="4">
        <f t="shared" si="19"/>
        <v>6.4102991347573246E-2</v>
      </c>
      <c r="S26" s="4">
        <f t="shared" si="19"/>
        <v>8.8336699016768883E-2</v>
      </c>
      <c r="T26" s="4">
        <f t="shared" si="19"/>
        <v>9.0205929687745323E-2</v>
      </c>
      <c r="U26" s="4">
        <f t="shared" si="19"/>
        <v>0.18145749961503799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10476.116145833334</v>
      </c>
      <c r="H27" s="3">
        <f t="shared" ref="H27:Z27" si="20">IFERROR(H4/H21,"")</f>
        <v>41904.464583333334</v>
      </c>
      <c r="I27" s="3">
        <f t="shared" si="20"/>
        <v>46546.74895833333</v>
      </c>
      <c r="J27" s="3">
        <f t="shared" si="20"/>
        <v>51383.064062500001</v>
      </c>
      <c r="K27" s="3">
        <f t="shared" si="20"/>
        <v>61954.685937499999</v>
      </c>
      <c r="L27" s="3">
        <f t="shared" si="20"/>
        <v>64938.902083333334</v>
      </c>
      <c r="M27" s="3">
        <f t="shared" si="20"/>
        <v>65042.326041666667</v>
      </c>
      <c r="N27" s="3">
        <f t="shared" si="20"/>
        <v>59623.599479166667</v>
      </c>
      <c r="O27" s="3">
        <f t="shared" si="20"/>
        <v>57564.489062499997</v>
      </c>
      <c r="P27" s="3">
        <f t="shared" si="20"/>
        <v>49847.74114583333</v>
      </c>
      <c r="Q27" s="3">
        <f t="shared" si="20"/>
        <v>43388.502604166664</v>
      </c>
      <c r="R27" s="3">
        <f t="shared" si="20"/>
        <v>39726.11822916667</v>
      </c>
      <c r="S27" s="3">
        <f t="shared" si="20"/>
        <v>36648.735937500001</v>
      </c>
      <c r="T27" s="3">
        <f t="shared" si="20"/>
        <v>33950.963541666664</v>
      </c>
      <c r="U27" s="3">
        <f t="shared" si="20"/>
        <v>28873.413541666665</v>
      </c>
      <c r="V27" s="3">
        <f t="shared" si="20"/>
        <v>25535.779166666667</v>
      </c>
      <c r="W27" s="3">
        <f t="shared" si="20"/>
        <v>21814.766666666666</v>
      </c>
      <c r="X27" s="3">
        <f t="shared" si="20"/>
        <v>19631.248437499999</v>
      </c>
      <c r="Y27" s="3">
        <f t="shared" si="20"/>
        <v>17173.479166666668</v>
      </c>
      <c r="Z27" s="3">
        <f t="shared" si="20"/>
        <v>15756.0640625</v>
      </c>
    </row>
    <row r="28" spans="1:26" ht="15.5" x14ac:dyDescent="0.35">
      <c r="C28" t="s">
        <v>60</v>
      </c>
      <c r="D28" s="4">
        <f>IFERROR(_xlfn.RRI(5,I27,D27),"")</f>
        <v>-0.25790041231696659</v>
      </c>
      <c r="H28" s="4">
        <f t="shared" ref="H28:Z28" si="21">IFERROR(_xlfn.RRI(5,M27,H27),"")</f>
        <v>-8.4174258240137578E-2</v>
      </c>
      <c r="I28" s="4">
        <f t="shared" si="21"/>
        <v>-4.8312790588512566E-2</v>
      </c>
      <c r="J28" s="4">
        <f t="shared" si="21"/>
        <v>-2.246330541153696E-2</v>
      </c>
      <c r="K28" s="4">
        <f t="shared" si="21"/>
        <v>4.4445385237534385E-2</v>
      </c>
      <c r="L28" s="4">
        <f t="shared" si="21"/>
        <v>8.3991947158195579E-2</v>
      </c>
      <c r="M28" s="4">
        <f t="shared" si="21"/>
        <v>0.10363124330559548</v>
      </c>
      <c r="N28" s="4">
        <f t="shared" si="21"/>
        <v>0.10222901252328076</v>
      </c>
      <c r="O28" s="4">
        <f t="shared" si="21"/>
        <v>0.1113747101877991</v>
      </c>
      <c r="P28" s="4">
        <f t="shared" si="21"/>
        <v>0.11539699566066464</v>
      </c>
      <c r="Q28" s="4">
        <f t="shared" si="21"/>
        <v>0.1118472075989787</v>
      </c>
      <c r="R28" s="4">
        <f t="shared" si="21"/>
        <v>0.1273664642814103</v>
      </c>
      <c r="S28" s="4">
        <f t="shared" si="21"/>
        <v>0.13297992855867258</v>
      </c>
      <c r="T28" s="4">
        <f t="shared" si="21"/>
        <v>0.1460373277525735</v>
      </c>
      <c r="U28" s="4">
        <f t="shared" si="21"/>
        <v>0.12878200848430144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-1.1768050731176658E-2</v>
      </c>
      <c r="I29" s="4">
        <f t="shared" si="22"/>
        <v>0.58699362432564983</v>
      </c>
      <c r="J29" s="4">
        <f t="shared" si="22"/>
        <v>-0.81579451376617562</v>
      </c>
      <c r="K29" s="4">
        <f t="shared" si="22"/>
        <v>0.91547726171523491</v>
      </c>
      <c r="L29" s="4">
        <f t="shared" si="22"/>
        <v>-0.50408996200094047</v>
      </c>
      <c r="M29" s="4">
        <f t="shared" si="22"/>
        <v>-0.26706216522883314</v>
      </c>
      <c r="N29" s="4">
        <f t="shared" si="22"/>
        <v>-0.29712873055478434</v>
      </c>
      <c r="O29" s="4">
        <f t="shared" si="22"/>
        <v>0.39642484973898784</v>
      </c>
      <c r="P29" s="4">
        <f t="shared" si="22"/>
        <v>4.9233456913279853E-3</v>
      </c>
      <c r="Q29" s="4">
        <f t="shared" si="22"/>
        <v>0.1612328759228415</v>
      </c>
      <c r="R29" s="4">
        <f t="shared" si="22"/>
        <v>3.75151728962742E-2</v>
      </c>
      <c r="S29" s="4">
        <f t="shared" si="22"/>
        <v>0.19876424186166539</v>
      </c>
      <c r="T29" s="4">
        <f t="shared" si="22"/>
        <v>0.24021673422942882</v>
      </c>
      <c r="U29" s="4">
        <f t="shared" si="22"/>
        <v>7.8473294152613199E-2</v>
      </c>
      <c r="V29" s="4">
        <f t="shared" si="22"/>
        <v>-0.17986923890437465</v>
      </c>
      <c r="W29" s="4">
        <f t="shared" si="22"/>
        <v>0.16116117487012344</v>
      </c>
      <c r="X29" s="4">
        <f t="shared" si="22"/>
        <v>0.20909412050427215</v>
      </c>
      <c r="Y29" s="4">
        <f t="shared" si="22"/>
        <v>0.85372541797122803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-9.9733804806766871E-2</v>
      </c>
      <c r="I30" s="4">
        <f t="shared" si="23"/>
        <v>-9.4122746325209408E-2</v>
      </c>
      <c r="J30" s="4">
        <f t="shared" si="23"/>
        <v>-0.17063474239324963</v>
      </c>
      <c r="K30" s="4">
        <f t="shared" si="23"/>
        <v>-4.595421311564242E-2</v>
      </c>
      <c r="L30" s="4">
        <f t="shared" si="23"/>
        <v>-1.5901023937409399E-3</v>
      </c>
      <c r="M30" s="4">
        <f t="shared" si="23"/>
        <v>9.0882244779491722E-2</v>
      </c>
      <c r="N30" s="4">
        <f t="shared" si="23"/>
        <v>3.57704975793499E-2</v>
      </c>
      <c r="O30" s="4">
        <f t="shared" si="23"/>
        <v>0.15480637114710452</v>
      </c>
      <c r="P30" s="4">
        <f t="shared" si="23"/>
        <v>0.14886981928356235</v>
      </c>
      <c r="Q30" s="4">
        <f t="shared" si="23"/>
        <v>9.2190844166372493E-2</v>
      </c>
      <c r="R30" s="4">
        <f t="shared" si="23"/>
        <v>8.3969670793414886E-2</v>
      </c>
      <c r="S30" s="4">
        <f t="shared" si="23"/>
        <v>7.946084924872511E-2</v>
      </c>
      <c r="T30" s="4">
        <f t="shared" si="23"/>
        <v>0.17585554935070927</v>
      </c>
      <c r="U30" s="4">
        <f t="shared" si="23"/>
        <v>0.13070423084472807</v>
      </c>
      <c r="V30" s="4">
        <f t="shared" si="23"/>
        <v>0.17057310567918066</v>
      </c>
      <c r="W30" s="4">
        <f t="shared" si="23"/>
        <v>0.11122666172344231</v>
      </c>
      <c r="X30" s="4">
        <f t="shared" si="23"/>
        <v>0.14311423136692097</v>
      </c>
      <c r="Y30" s="4">
        <f t="shared" si="23"/>
        <v>8.9959973413675523E-2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33317.57</v>
      </c>
      <c r="H32" s="3">
        <f>IFERROR(INDEX(D32:G32,COUNT(D32:G32)),"")</f>
        <v>33317.57</v>
      </c>
      <c r="I32" s="3">
        <f t="shared" ref="I32:Z32" si="24">IFERROR(INDEX(I51:I500,MATCH($C$32,$C$51:$C$500,0)),"")</f>
        <v>32518.11</v>
      </c>
      <c r="J32" s="3">
        <f t="shared" si="24"/>
        <v>32179.67</v>
      </c>
      <c r="K32" s="3">
        <f t="shared" si="24"/>
        <v>31632.01</v>
      </c>
      <c r="L32" s="3">
        <f t="shared" si="24"/>
        <v>30069.26</v>
      </c>
      <c r="M32" s="3">
        <f t="shared" si="24"/>
        <v>30813.67</v>
      </c>
      <c r="N32" s="3">
        <f t="shared" si="24"/>
        <v>30415.66</v>
      </c>
      <c r="O32" s="3">
        <f t="shared" si="24"/>
        <v>26470.05</v>
      </c>
      <c r="P32" s="3">
        <f t="shared" si="24"/>
        <v>23456.95</v>
      </c>
      <c r="Q32" s="3">
        <f t="shared" si="24"/>
        <v>21917.439999999999</v>
      </c>
      <c r="R32" s="3">
        <f t="shared" si="24"/>
        <v>20522.46</v>
      </c>
      <c r="S32" s="3">
        <f t="shared" si="24"/>
        <v>19697.689999999999</v>
      </c>
      <c r="T32" s="3">
        <f t="shared" si="24"/>
        <v>17199.5</v>
      </c>
      <c r="U32" s="3">
        <f t="shared" si="24"/>
        <v>15209.31</v>
      </c>
      <c r="V32" s="3">
        <f t="shared" si="24"/>
        <v>13759.55</v>
      </c>
      <c r="W32" s="3">
        <f t="shared" si="24"/>
        <v>12680.3</v>
      </c>
      <c r="X32" s="3">
        <f t="shared" si="24"/>
        <v>11016.73</v>
      </c>
      <c r="Y32" s="3">
        <f t="shared" si="24"/>
        <v>9511.7999999999993</v>
      </c>
      <c r="Z32" s="3">
        <f t="shared" si="24"/>
        <v>8065.78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0.42</v>
      </c>
      <c r="H33" s="3">
        <f>IFERROR(INDEX(D33:G33,COUNT(D33:G33)),"")</f>
        <v>0.42</v>
      </c>
      <c r="I33" s="3">
        <f t="shared" ref="I33:Z33" si="25">IFERROR(INDEX(I51:I500,MATCH($C$33,$C$51:$C$500,0)),"")</f>
        <v>0.43</v>
      </c>
      <c r="J33" s="3">
        <f t="shared" si="25"/>
        <v>0.41</v>
      </c>
      <c r="K33" s="3">
        <f t="shared" si="25"/>
        <v>0.64</v>
      </c>
      <c r="L33" s="3">
        <f t="shared" si="25"/>
        <v>0.6</v>
      </c>
      <c r="M33" s="3">
        <f t="shared" si="25"/>
        <v>0.99</v>
      </c>
      <c r="N33" s="3">
        <f t="shared" si="25"/>
        <v>1.35</v>
      </c>
      <c r="O33" s="3">
        <f t="shared" si="25"/>
        <v>2</v>
      </c>
      <c r="P33" s="3">
        <f t="shared" si="25"/>
        <v>3.57</v>
      </c>
      <c r="Q33" s="3">
        <f t="shared" si="25"/>
        <v>3.82</v>
      </c>
      <c r="R33" s="3">
        <f t="shared" si="25"/>
        <v>3.11</v>
      </c>
      <c r="S33" s="3">
        <f t="shared" si="25"/>
        <v>2.79</v>
      </c>
      <c r="T33" s="3">
        <f t="shared" si="25"/>
        <v>3.53</v>
      </c>
      <c r="U33" s="3">
        <f t="shared" si="25"/>
        <v>2.76</v>
      </c>
      <c r="V33" s="3">
        <f t="shared" si="25"/>
        <v>4.09</v>
      </c>
      <c r="W33" s="3">
        <f t="shared" si="25"/>
        <v>4.8899999999999997</v>
      </c>
      <c r="X33" s="3">
        <f t="shared" si="25"/>
        <v>3.63</v>
      </c>
      <c r="Y33" s="3">
        <f t="shared" si="25"/>
        <v>2.27</v>
      </c>
      <c r="Z33" s="3">
        <f t="shared" si="25"/>
        <v>0.53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17.64</v>
      </c>
      <c r="H34" s="3">
        <f>IFERROR(INDEX(D34:G34,COUNT(D34:G34)),"")</f>
        <v>17.64</v>
      </c>
      <c r="I34" s="3">
        <f t="shared" ref="I34:Z34" si="26">IFERROR(INDEX(I51:I500,MATCH($C$34,$C$51:$C$500,0)),"")</f>
        <v>17.309999999999999</v>
      </c>
      <c r="J34" s="3">
        <f t="shared" si="26"/>
        <v>26.04</v>
      </c>
      <c r="K34" s="3">
        <f t="shared" si="26"/>
        <v>7.34</v>
      </c>
      <c r="L34" s="3">
        <f t="shared" si="26"/>
        <v>12.46</v>
      </c>
      <c r="M34" s="3">
        <f t="shared" si="26"/>
        <v>10.5</v>
      </c>
      <c r="N34" s="3">
        <f t="shared" si="26"/>
        <v>10.32</v>
      </c>
      <c r="O34" s="3">
        <f t="shared" si="26"/>
        <v>9.3699999999999992</v>
      </c>
      <c r="P34" s="3">
        <f t="shared" si="26"/>
        <v>20.65</v>
      </c>
      <c r="Q34" s="3">
        <f t="shared" si="26"/>
        <v>20.8</v>
      </c>
      <c r="R34" s="3">
        <f t="shared" si="26"/>
        <v>18.41</v>
      </c>
      <c r="S34" s="3">
        <f t="shared" si="26"/>
        <v>16.440000000000001</v>
      </c>
      <c r="T34" s="3">
        <f t="shared" si="26"/>
        <v>21.75</v>
      </c>
      <c r="U34" s="3">
        <f t="shared" si="26"/>
        <v>18.670000000000002</v>
      </c>
      <c r="V34" s="3">
        <f t="shared" si="26"/>
        <v>26.99</v>
      </c>
      <c r="W34" s="3">
        <f t="shared" si="26"/>
        <v>24.39</v>
      </c>
      <c r="X34" s="3">
        <f t="shared" si="26"/>
        <v>18.260000000000002</v>
      </c>
      <c r="Y34" s="3">
        <f t="shared" si="26"/>
        <v>11.89</v>
      </c>
      <c r="Z34" s="3">
        <f t="shared" si="26"/>
        <v>4.3499999999999996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1.35</v>
      </c>
      <c r="H35" s="3">
        <f>IFERROR(INDEX(D35:G35,COUNT(D35:G35)),"")</f>
        <v>1.35</v>
      </c>
      <c r="I35" s="3">
        <f t="shared" ref="I35:Z35" si="27">IFERROR(INDEX(I51:I500,MATCH($C$35,$C$51:$C$500,0)),"")</f>
        <v>0.3</v>
      </c>
      <c r="J35" s="3">
        <f t="shared" si="27"/>
        <v>0.26</v>
      </c>
      <c r="K35" s="3">
        <f t="shared" si="27"/>
        <v>0.33</v>
      </c>
      <c r="L35" s="3">
        <f t="shared" si="27"/>
        <v>0.28000000000000003</v>
      </c>
      <c r="M35" s="3">
        <f t="shared" si="27"/>
        <v>0.47</v>
      </c>
      <c r="N35" s="3">
        <f t="shared" si="27"/>
        <v>0.69</v>
      </c>
      <c r="O35" s="3">
        <f t="shared" si="27"/>
        <v>0.92</v>
      </c>
      <c r="P35" s="3">
        <f t="shared" si="27"/>
        <v>1.68</v>
      </c>
      <c r="Q35" s="3">
        <f t="shared" si="27"/>
        <v>1.94</v>
      </c>
      <c r="R35" s="3">
        <f t="shared" si="27"/>
        <v>1.61</v>
      </c>
      <c r="S35" s="3">
        <f t="shared" si="27"/>
        <v>1.5</v>
      </c>
      <c r="T35" s="3">
        <f t="shared" si="27"/>
        <v>1.79</v>
      </c>
      <c r="U35" s="3">
        <f t="shared" si="27"/>
        <v>1.46</v>
      </c>
      <c r="V35" s="3">
        <f t="shared" si="27"/>
        <v>2.21</v>
      </c>
      <c r="W35" s="3">
        <f t="shared" si="27"/>
        <v>2.85</v>
      </c>
      <c r="X35" s="3">
        <f t="shared" si="27"/>
        <v>2.04</v>
      </c>
      <c r="Y35" s="3">
        <f t="shared" si="27"/>
        <v>1.26</v>
      </c>
      <c r="Z35" s="3">
        <f t="shared" si="27"/>
        <v>0.27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0.15640000000000001</v>
      </c>
      <c r="I36" s="4">
        <f t="shared" si="28"/>
        <v>0.61809999999999998</v>
      </c>
      <c r="J36" s="4">
        <f t="shared" si="28"/>
        <v>0.98089999999999999</v>
      </c>
      <c r="K36" s="4">
        <f t="shared" si="28"/>
        <v>0</v>
      </c>
      <c r="L36" s="4">
        <f t="shared" si="28"/>
        <v>0.8306</v>
      </c>
      <c r="M36" s="4">
        <f t="shared" si="28"/>
        <v>0.77229999999999999</v>
      </c>
      <c r="N36" s="4">
        <f t="shared" si="28"/>
        <v>0.65410000000000001</v>
      </c>
      <c r="O36" s="4">
        <f t="shared" si="28"/>
        <v>0</v>
      </c>
      <c r="P36" s="4">
        <f t="shared" si="28"/>
        <v>0.64200000000000002</v>
      </c>
      <c r="Q36" s="4">
        <f t="shared" si="28"/>
        <v>0.6452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500</v>
      </c>
      <c r="I37" s="3">
        <f t="shared" si="29"/>
        <v>500</v>
      </c>
      <c r="J37" s="3">
        <f t="shared" si="29"/>
        <v>500</v>
      </c>
      <c r="K37" s="3">
        <f t="shared" si="29"/>
        <v>0</v>
      </c>
      <c r="L37" s="3">
        <f t="shared" si="29"/>
        <v>1200</v>
      </c>
      <c r="M37" s="3">
        <f t="shared" si="29"/>
        <v>2250</v>
      </c>
      <c r="N37" s="3">
        <f t="shared" si="29"/>
        <v>2600</v>
      </c>
      <c r="O37" s="3">
        <f t="shared" si="29"/>
        <v>0</v>
      </c>
      <c r="P37" s="3">
        <f t="shared" si="29"/>
        <v>2600</v>
      </c>
      <c r="Q37" s="3">
        <f t="shared" si="29"/>
        <v>2600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20114143000000</v>
      </c>
      <c r="E51" s="5">
        <v>22042961000000</v>
      </c>
      <c r="F51" s="5">
        <v>22958263000000</v>
      </c>
      <c r="G51" s="5">
        <v>21302201000000</v>
      </c>
      <c r="I51" s="5">
        <v>89369758000000</v>
      </c>
      <c r="J51" s="5">
        <v>98655483000000</v>
      </c>
      <c r="K51" s="5">
        <v>118952997000000</v>
      </c>
      <c r="L51" s="5">
        <v>124682692000000</v>
      </c>
      <c r="M51" s="5">
        <v>124881266000000</v>
      </c>
      <c r="N51" s="5">
        <v>114477311000000</v>
      </c>
      <c r="O51" s="5">
        <v>110523819000000</v>
      </c>
      <c r="P51" s="5">
        <v>95707663000000</v>
      </c>
      <c r="Q51" s="5">
        <v>83305925000000</v>
      </c>
      <c r="R51" s="5">
        <v>76274147000000</v>
      </c>
      <c r="S51" s="5">
        <v>70365573000000</v>
      </c>
      <c r="T51" s="5">
        <v>65185850000000</v>
      </c>
      <c r="U51" s="5">
        <v>55436954000000</v>
      </c>
      <c r="V51" s="5">
        <v>49028696000000</v>
      </c>
      <c r="W51" s="5">
        <v>41884352000000</v>
      </c>
      <c r="X51" s="5">
        <v>37691997000000</v>
      </c>
      <c r="Y51" s="5">
        <v>32973080000000</v>
      </c>
      <c r="Z51" s="5">
        <v>30251643000000</v>
      </c>
    </row>
    <row r="52" spans="2:26" ht="15.5" x14ac:dyDescent="0.35">
      <c r="C52" t="s">
        <v>85</v>
      </c>
      <c r="D52" s="5">
        <v>-16972899000000</v>
      </c>
      <c r="E52" s="5">
        <v>-19362984000000</v>
      </c>
      <c r="F52" s="5">
        <v>-20441597000000</v>
      </c>
      <c r="G52" s="5">
        <v>-19519857000000</v>
      </c>
      <c r="I52" s="5">
        <v>-80385284000000</v>
      </c>
      <c r="J52" s="5">
        <v>-89275859000000</v>
      </c>
      <c r="K52" s="5">
        <v>-104357376000000</v>
      </c>
      <c r="L52" s="5">
        <v>-113587089000000</v>
      </c>
      <c r="M52" s="5">
        <v>-110608655000000</v>
      </c>
      <c r="N52" s="5">
        <v>-97089067000000</v>
      </c>
      <c r="O52" s="5">
        <v>-87740564000000</v>
      </c>
      <c r="P52" s="5">
        <v>-77063336000000</v>
      </c>
      <c r="Q52" s="5">
        <v>-65084263000000</v>
      </c>
      <c r="R52" s="5">
        <v>-59657431000000</v>
      </c>
      <c r="S52" s="5">
        <v>-54879962000000</v>
      </c>
      <c r="T52" s="5">
        <v>-51806284000000</v>
      </c>
      <c r="U52" s="5">
        <v>-44563096000000</v>
      </c>
      <c r="V52" s="5">
        <v>-39843974000000</v>
      </c>
      <c r="W52" s="5">
        <v>-31754984000000</v>
      </c>
      <c r="X52" s="5">
        <v>-28826410000000</v>
      </c>
      <c r="Y52" s="5">
        <v>-25807564000000</v>
      </c>
      <c r="Z52" s="5">
        <v>-25095136000000</v>
      </c>
    </row>
    <row r="53" spans="2:26" ht="15.5" x14ac:dyDescent="0.35">
      <c r="C53" t="s">
        <v>86</v>
      </c>
      <c r="D53" s="5">
        <v>3141244000000</v>
      </c>
      <c r="E53" s="5">
        <v>2679977000000</v>
      </c>
      <c r="F53" s="5">
        <v>2516666000000</v>
      </c>
      <c r="G53" s="5">
        <v>1782344000000</v>
      </c>
      <c r="I53" s="5">
        <v>8984474000000</v>
      </c>
      <c r="J53" s="5">
        <v>9379624000000</v>
      </c>
      <c r="K53" s="5">
        <v>14595621000000</v>
      </c>
      <c r="L53" s="5">
        <v>11095603000000</v>
      </c>
      <c r="M53" s="5">
        <v>14272611000000</v>
      </c>
      <c r="N53" s="5">
        <v>17388244000000</v>
      </c>
      <c r="O53" s="5">
        <v>22783255000000</v>
      </c>
      <c r="P53" s="5">
        <v>18644327000000</v>
      </c>
      <c r="Q53" s="5">
        <v>18221662000000</v>
      </c>
      <c r="R53" s="5">
        <v>16616716000000</v>
      </c>
      <c r="S53" s="5">
        <v>15485611000000</v>
      </c>
      <c r="T53" s="5">
        <v>13379566000000</v>
      </c>
      <c r="U53" s="5">
        <v>10873858000000</v>
      </c>
      <c r="V53" s="5">
        <v>9184722000000</v>
      </c>
      <c r="W53" s="5">
        <v>10129368000000</v>
      </c>
      <c r="X53" s="5">
        <v>8865587000000</v>
      </c>
      <c r="Y53" s="5">
        <v>7165516000000</v>
      </c>
      <c r="Z53" s="5">
        <v>5156507000000</v>
      </c>
    </row>
    <row r="54" spans="2:26" ht="15.5" x14ac:dyDescent="0.35">
      <c r="C54" t="s">
        <v>87</v>
      </c>
      <c r="D54" s="5">
        <v>-1119408000000</v>
      </c>
      <c r="E54" s="5">
        <v>-1739939000000</v>
      </c>
      <c r="F54" s="5">
        <v>-1138666000000</v>
      </c>
      <c r="G54" s="5">
        <v>-1584079000000</v>
      </c>
      <c r="I54" s="5">
        <v>-6152717000000</v>
      </c>
      <c r="J54" s="5">
        <v>-7476164000000</v>
      </c>
      <c r="K54" s="5">
        <v>-7156023000000</v>
      </c>
      <c r="L54" s="5">
        <v>-7186677000000</v>
      </c>
      <c r="M54" s="5">
        <v>-6910846000000</v>
      </c>
      <c r="N54" s="5">
        <v>-7342389000000</v>
      </c>
      <c r="O54" s="5">
        <v>-7710165000000</v>
      </c>
      <c r="P54" s="5">
        <v>-7487523000000</v>
      </c>
      <c r="Q54" s="5">
        <v>-6984409000000</v>
      </c>
      <c r="R54" s="5">
        <v>-6494678000000</v>
      </c>
      <c r="S54" s="5">
        <v>-5420744000000</v>
      </c>
      <c r="T54" s="5">
        <v>-4801910000000</v>
      </c>
      <c r="U54" s="5">
        <v>-4182136000000</v>
      </c>
      <c r="V54" s="5">
        <v>-3159041000000</v>
      </c>
      <c r="W54" s="5">
        <v>-3261395000000</v>
      </c>
      <c r="X54" s="5">
        <v>-3017883000000</v>
      </c>
      <c r="Y54" s="5">
        <v>-1999356000000</v>
      </c>
      <c r="Z54" s="5">
        <v>-1966141000000</v>
      </c>
    </row>
    <row r="55" spans="2:26" ht="15.5" x14ac:dyDescent="0.35">
      <c r="C55" t="s">
        <v>657</v>
      </c>
      <c r="D55" s="5">
        <v>-1175652000000</v>
      </c>
      <c r="E55" s="5">
        <v>-1814858000000</v>
      </c>
      <c r="F55" s="5">
        <v>-1394586000000</v>
      </c>
      <c r="G55" s="5">
        <v>-1611296000000</v>
      </c>
      <c r="I55" s="5">
        <v>-6628247000000</v>
      </c>
      <c r="J55" s="5">
        <v>-7690356000000</v>
      </c>
      <c r="K55" s="5">
        <v>-7334600000000</v>
      </c>
      <c r="L55" s="5">
        <v>-7324975000000</v>
      </c>
      <c r="M55" s="5">
        <v>-7159938000000</v>
      </c>
      <c r="N55" s="5">
        <v>-7581497000000</v>
      </c>
      <c r="O55" s="5">
        <v>-7993256000000</v>
      </c>
      <c r="P55" s="5">
        <v>-7551057000000</v>
      </c>
      <c r="Q55" s="5">
        <v>-7103026000000</v>
      </c>
      <c r="R55" s="5">
        <v>-6644400000000</v>
      </c>
      <c r="S55" s="5">
        <v>-5579370000000</v>
      </c>
      <c r="T55" s="5">
        <v>-4854713000000</v>
      </c>
      <c r="U55" s="5">
        <v>-4224052000000</v>
      </c>
      <c r="V55" s="5">
        <v>-3177516000000</v>
      </c>
    </row>
    <row r="56" spans="2:26" ht="15.5" x14ac:dyDescent="0.35">
      <c r="C56" t="s">
        <v>89</v>
      </c>
      <c r="W56" s="5">
        <v>-2028709000000</v>
      </c>
      <c r="X56" s="5">
        <v>-1833402000000</v>
      </c>
      <c r="Y56" s="5">
        <v>-1030558000000</v>
      </c>
      <c r="Z56" s="5">
        <v>-1014096000000</v>
      </c>
    </row>
    <row r="57" spans="2:26" ht="15.5" x14ac:dyDescent="0.35">
      <c r="C57" t="s">
        <v>520</v>
      </c>
      <c r="W57" s="5">
        <v>-1262017000000</v>
      </c>
      <c r="X57" s="5">
        <v>-1174324000000</v>
      </c>
      <c r="Y57" s="5">
        <v>-928121000000</v>
      </c>
      <c r="Z57" s="5">
        <v>-976776000000</v>
      </c>
    </row>
    <row r="58" spans="2:26" ht="15.5" x14ac:dyDescent="0.35">
      <c r="C58" t="s">
        <v>94</v>
      </c>
      <c r="D58" s="5">
        <v>1009000000</v>
      </c>
      <c r="E58" s="5">
        <v>1062000000</v>
      </c>
      <c r="F58" s="5">
        <v>12548000000</v>
      </c>
      <c r="G58" s="5">
        <v>-11573000000</v>
      </c>
      <c r="I58" s="5">
        <v>11823000000</v>
      </c>
      <c r="J58" s="5">
        <v>32708000000</v>
      </c>
      <c r="K58" s="5">
        <v>5693000000</v>
      </c>
      <c r="L58" s="5">
        <v>-9174000000</v>
      </c>
      <c r="M58" s="5">
        <v>16718000000</v>
      </c>
      <c r="N58" s="5">
        <v>-38692000000</v>
      </c>
      <c r="O58" s="5">
        <v>-20175000000</v>
      </c>
      <c r="P58" s="5">
        <v>34794000000</v>
      </c>
      <c r="Q58" s="5">
        <v>-14696000000</v>
      </c>
      <c r="R58" s="5">
        <v>1951000000</v>
      </c>
      <c r="S58" s="5">
        <v>72063000000</v>
      </c>
      <c r="T58" s="5">
        <v>16700000000</v>
      </c>
      <c r="U58" s="5">
        <v>-12965000000</v>
      </c>
      <c r="V58" s="5">
        <v>-17658000000</v>
      </c>
      <c r="W58" s="5">
        <v>-12480000000</v>
      </c>
      <c r="X58" s="5">
        <v>-10157000000</v>
      </c>
      <c r="Y58" s="5">
        <v>-40677000000</v>
      </c>
      <c r="Z58" s="5">
        <v>24731000000</v>
      </c>
    </row>
    <row r="59" spans="2:26" ht="15.5" x14ac:dyDescent="0.35">
      <c r="C59" t="s">
        <v>97</v>
      </c>
      <c r="D59" s="5">
        <v>2000000</v>
      </c>
      <c r="E59" s="5">
        <v>-30000000</v>
      </c>
      <c r="F59" s="5">
        <v>-1000000</v>
      </c>
      <c r="G59" s="5">
        <v>-4000000</v>
      </c>
      <c r="I59" s="5">
        <v>3053000000</v>
      </c>
      <c r="J59" s="5">
        <v>-1000000</v>
      </c>
      <c r="K59" s="5">
        <v>2000000</v>
      </c>
      <c r="L59" s="5">
        <v>3000000</v>
      </c>
      <c r="M59" s="5">
        <v>6000000</v>
      </c>
      <c r="N59" s="5">
        <v>4000000</v>
      </c>
      <c r="O59" s="5">
        <v>3000000</v>
      </c>
      <c r="P59" s="5">
        <v>1246000000</v>
      </c>
      <c r="Q59" s="5">
        <v>1699000000</v>
      </c>
      <c r="R59" s="5">
        <v>-4401000000</v>
      </c>
      <c r="S59" s="5">
        <v>17180000000</v>
      </c>
      <c r="T59" s="5">
        <v>26725000000</v>
      </c>
      <c r="U59" s="5">
        <v>55196000000</v>
      </c>
      <c r="V59" s="5">
        <v>54953000000</v>
      </c>
      <c r="W59" s="5">
        <v>64045000000</v>
      </c>
    </row>
    <row r="60" spans="2:26" ht="15.5" x14ac:dyDescent="0.35">
      <c r="C60" t="s">
        <v>90</v>
      </c>
      <c r="D60" s="5">
        <v>2021836000000</v>
      </c>
      <c r="E60" s="5">
        <v>940038000000</v>
      </c>
      <c r="F60" s="5">
        <v>1378000000000</v>
      </c>
      <c r="G60" s="5">
        <v>198265000000</v>
      </c>
      <c r="I60" s="5">
        <v>2831757000000</v>
      </c>
      <c r="J60" s="5">
        <v>1903460000000</v>
      </c>
      <c r="K60" s="5">
        <v>7439598000000</v>
      </c>
      <c r="L60" s="5">
        <v>3908926000000</v>
      </c>
      <c r="M60" s="5">
        <v>7361765000000</v>
      </c>
      <c r="N60" s="5">
        <v>10045855000000</v>
      </c>
      <c r="O60" s="5">
        <v>15073090000000</v>
      </c>
      <c r="P60" s="5">
        <v>11156804000000</v>
      </c>
      <c r="Q60" s="5">
        <v>11237253000000</v>
      </c>
      <c r="R60" s="5">
        <v>10122038000000</v>
      </c>
      <c r="S60" s="5">
        <v>10064867000000</v>
      </c>
      <c r="T60" s="5">
        <v>8577656000000</v>
      </c>
      <c r="U60" s="5">
        <v>6691722000000</v>
      </c>
      <c r="V60" s="5">
        <v>6025681000000</v>
      </c>
      <c r="W60" s="5">
        <v>6867973000000</v>
      </c>
      <c r="X60" s="5">
        <v>5847704000000</v>
      </c>
      <c r="Y60" s="5">
        <v>5166160000000</v>
      </c>
      <c r="Z60" s="5">
        <v>3190366000000</v>
      </c>
    </row>
    <row r="61" spans="2:26" ht="15.5" x14ac:dyDescent="0.35">
      <c r="C61" t="s">
        <v>91</v>
      </c>
      <c r="D61" s="5">
        <v>-2935000000</v>
      </c>
      <c r="E61" s="5">
        <v>-7806000000</v>
      </c>
      <c r="F61" s="5">
        <v>-51053000000</v>
      </c>
      <c r="G61" s="5">
        <v>-99009000000</v>
      </c>
      <c r="I61" s="5">
        <v>-278212000000</v>
      </c>
      <c r="J61" s="5">
        <v>-502906000000</v>
      </c>
      <c r="K61" s="5">
        <v>-578782000000</v>
      </c>
      <c r="L61" s="5">
        <v>-262405000000</v>
      </c>
      <c r="M61" s="5">
        <v>-74919000000</v>
      </c>
      <c r="N61" s="5">
        <v>-382722000000</v>
      </c>
      <c r="O61" s="5">
        <v>-585354000000</v>
      </c>
      <c r="P61" s="5">
        <v>-677562000000</v>
      </c>
      <c r="Q61" s="5">
        <v>-800741000000</v>
      </c>
      <c r="R61" s="5">
        <v>-1190902000000</v>
      </c>
      <c r="S61" s="5">
        <v>-1429592000000</v>
      </c>
      <c r="T61" s="5">
        <v>-1371811000000</v>
      </c>
      <c r="U61" s="5">
        <v>-755518000000</v>
      </c>
      <c r="V61" s="5">
        <v>-495035000000</v>
      </c>
      <c r="W61" s="5">
        <v>-253002000000</v>
      </c>
      <c r="X61" s="5">
        <v>-216408000000</v>
      </c>
      <c r="Y61" s="5">
        <v>-337947000000</v>
      </c>
      <c r="Z61" s="5">
        <v>-534022000000</v>
      </c>
    </row>
    <row r="62" spans="2:26" ht="15.5" x14ac:dyDescent="0.35">
      <c r="C62" t="s">
        <v>26</v>
      </c>
      <c r="D62" s="5">
        <v>-2935000000</v>
      </c>
      <c r="E62" s="5">
        <v>-7806000000</v>
      </c>
      <c r="F62" s="5">
        <v>-51053000000</v>
      </c>
      <c r="G62" s="5">
        <v>-99009000000</v>
      </c>
      <c r="I62" s="5">
        <v>-278212000000</v>
      </c>
      <c r="J62" s="5">
        <v>-502906000000</v>
      </c>
      <c r="K62" s="5">
        <v>-578782000000</v>
      </c>
      <c r="L62" s="5">
        <v>-262405000000</v>
      </c>
      <c r="M62" s="5">
        <v>-74919000000</v>
      </c>
      <c r="N62" s="5">
        <v>-382722000000</v>
      </c>
      <c r="O62" s="5">
        <v>-585354000000</v>
      </c>
      <c r="P62" s="5">
        <v>-677562000000</v>
      </c>
      <c r="Q62" s="5">
        <v>-800741000000</v>
      </c>
      <c r="R62" s="5">
        <v>-1190902000000</v>
      </c>
      <c r="S62" s="5">
        <v>-1429592000000</v>
      </c>
      <c r="T62" s="5">
        <v>-1371811000000</v>
      </c>
      <c r="U62" s="5">
        <v>-755518000000</v>
      </c>
      <c r="V62" s="5">
        <v>-495035000000</v>
      </c>
      <c r="W62" s="5">
        <v>-253002000000</v>
      </c>
      <c r="X62" s="5">
        <v>-238285000000</v>
      </c>
      <c r="Y62" s="5">
        <v>-445230000000</v>
      </c>
      <c r="Z62" s="5">
        <v>-553073000000</v>
      </c>
    </row>
    <row r="63" spans="2:26" ht="15.5" x14ac:dyDescent="0.35">
      <c r="C63" t="s">
        <v>93</v>
      </c>
      <c r="Y63" s="5">
        <v>-540000000</v>
      </c>
      <c r="Z63" s="5">
        <v>-189000000</v>
      </c>
    </row>
    <row r="64" spans="2:26" ht="15.5" x14ac:dyDescent="0.35">
      <c r="C64" t="s">
        <v>403</v>
      </c>
      <c r="X64" s="5">
        <v>-1627000000</v>
      </c>
      <c r="Y64" s="5">
        <v>15387000000</v>
      </c>
      <c r="Z64" s="5">
        <v>6358000000</v>
      </c>
    </row>
    <row r="65" spans="3:26" ht="15.5" x14ac:dyDescent="0.35">
      <c r="C65" t="s">
        <v>92</v>
      </c>
      <c r="X65" s="5">
        <v>32089000000</v>
      </c>
      <c r="Y65" s="5">
        <v>96253000000</v>
      </c>
      <c r="Z65" s="5">
        <v>14233000000</v>
      </c>
    </row>
    <row r="66" spans="3:26" ht="15.5" x14ac:dyDescent="0.35">
      <c r="C66" t="s">
        <v>98</v>
      </c>
      <c r="D66" s="5">
        <v>-2935000000</v>
      </c>
      <c r="E66" s="5">
        <v>-7806000000</v>
      </c>
      <c r="F66" s="5">
        <v>-51053000000</v>
      </c>
      <c r="G66" s="5">
        <v>-99009000000</v>
      </c>
      <c r="I66" s="5">
        <v>-278212000000</v>
      </c>
      <c r="J66" s="5">
        <v>-502906000000</v>
      </c>
      <c r="K66" s="5">
        <v>-578782000000</v>
      </c>
      <c r="L66" s="5">
        <v>-262405000000</v>
      </c>
      <c r="M66" s="5">
        <v>-74919000000</v>
      </c>
      <c r="N66" s="5">
        <v>-382722000000</v>
      </c>
      <c r="O66" s="5">
        <v>-585354000000</v>
      </c>
      <c r="P66" s="5">
        <v>-677562000000</v>
      </c>
      <c r="Q66" s="5">
        <v>-800741000000</v>
      </c>
      <c r="R66" s="5">
        <v>-1190902000000</v>
      </c>
      <c r="S66" s="5">
        <v>-1429592000000</v>
      </c>
      <c r="T66" s="5">
        <v>-1371811000000</v>
      </c>
      <c r="U66" s="5">
        <v>-755518000000</v>
      </c>
      <c r="V66" s="5">
        <v>-495035000000</v>
      </c>
      <c r="W66" s="5">
        <v>-253002000000</v>
      </c>
      <c r="X66" s="5">
        <v>-216408000000</v>
      </c>
      <c r="Y66" s="5">
        <v>-337947000000</v>
      </c>
      <c r="Z66" s="5">
        <v>-534022000000</v>
      </c>
    </row>
    <row r="67" spans="3:26" ht="15.5" x14ac:dyDescent="0.35">
      <c r="C67" t="s">
        <v>28</v>
      </c>
      <c r="D67" s="5">
        <v>2018901000000</v>
      </c>
      <c r="E67" s="5">
        <v>932232000000</v>
      </c>
      <c r="F67" s="5">
        <v>1326947000000</v>
      </c>
      <c r="G67" s="5">
        <v>99256000000</v>
      </c>
      <c r="I67" s="5">
        <v>2553545000000</v>
      </c>
      <c r="J67" s="5">
        <v>1400554000000</v>
      </c>
      <c r="K67" s="5">
        <v>6860816000000</v>
      </c>
      <c r="L67" s="5">
        <v>3646521000000</v>
      </c>
      <c r="M67" s="5">
        <v>7286846000000</v>
      </c>
      <c r="N67" s="5">
        <v>9663133000000</v>
      </c>
      <c r="O67" s="5">
        <v>14487736000000</v>
      </c>
      <c r="P67" s="5">
        <v>10479242000000</v>
      </c>
      <c r="Q67" s="5">
        <v>10436512000000</v>
      </c>
      <c r="R67" s="5">
        <v>8931136000000</v>
      </c>
      <c r="S67" s="5">
        <v>8635275000000</v>
      </c>
      <c r="T67" s="5">
        <v>7205845000000</v>
      </c>
      <c r="U67" s="5">
        <v>5936204000000</v>
      </c>
      <c r="V67" s="5">
        <v>5530646000000</v>
      </c>
      <c r="W67" s="5">
        <v>6614971000000</v>
      </c>
      <c r="X67" s="5">
        <v>5631296000000</v>
      </c>
      <c r="Y67" s="5">
        <v>4828213000000</v>
      </c>
      <c r="Z67" s="5">
        <v>2656344000000</v>
      </c>
    </row>
    <row r="68" spans="3:26" ht="15.5" x14ac:dyDescent="0.35">
      <c r="C68" t="s">
        <v>27</v>
      </c>
      <c r="D68" s="5">
        <v>-480684000000</v>
      </c>
      <c r="E68" s="5">
        <v>-482500000000</v>
      </c>
      <c r="F68" s="5">
        <v>-337341000000</v>
      </c>
      <c r="G68" s="5">
        <v>-86528000000</v>
      </c>
      <c r="I68" s="5">
        <v>-993959000000</v>
      </c>
      <c r="J68" s="5">
        <v>-419750000000</v>
      </c>
      <c r="K68" s="5">
        <v>-1536300000000</v>
      </c>
      <c r="L68" s="5">
        <v>-866779000000</v>
      </c>
      <c r="M68" s="5">
        <v>-1681525000000</v>
      </c>
      <c r="N68" s="5">
        <v>-2015404000000</v>
      </c>
      <c r="O68" s="5">
        <v>-3607032000000</v>
      </c>
      <c r="P68" s="5">
        <v>-2686174000000</v>
      </c>
      <c r="Q68" s="5">
        <v>-2681165000000</v>
      </c>
      <c r="R68" s="5">
        <v>-2258454000000</v>
      </c>
      <c r="S68" s="5">
        <v>-2182441000000</v>
      </c>
      <c r="T68" s="5">
        <v>-1810552000000</v>
      </c>
      <c r="U68" s="5">
        <v>-1552272000000</v>
      </c>
      <c r="V68" s="5">
        <v>-1461935000000</v>
      </c>
      <c r="W68" s="5">
        <v>-1656869000000</v>
      </c>
      <c r="X68" s="5">
        <v>-1416507000000</v>
      </c>
      <c r="Y68" s="5">
        <v>-1342312000000</v>
      </c>
      <c r="Z68" s="5">
        <v>-775852000000</v>
      </c>
    </row>
    <row r="69" spans="3:26" ht="15.5" x14ac:dyDescent="0.35">
      <c r="C69" t="s">
        <v>405</v>
      </c>
      <c r="X69" s="5">
        <v>-1444945000000</v>
      </c>
      <c r="Y69" s="5">
        <v>-1421241000000</v>
      </c>
      <c r="Z69" s="5">
        <v>-849466000000</v>
      </c>
    </row>
    <row r="70" spans="3:26" ht="15.5" x14ac:dyDescent="0.35">
      <c r="C70" t="s">
        <v>406</v>
      </c>
      <c r="X70" s="5">
        <v>28438000000</v>
      </c>
      <c r="Y70" s="5">
        <v>78929000000</v>
      </c>
      <c r="Z70" s="5">
        <v>73614000000</v>
      </c>
    </row>
    <row r="71" spans="3:26" ht="15.5" x14ac:dyDescent="0.35">
      <c r="C71" t="s">
        <v>407</v>
      </c>
      <c r="D71" s="5">
        <v>-480684000000</v>
      </c>
      <c r="E71" s="5">
        <v>-482500000000</v>
      </c>
      <c r="F71" s="5">
        <v>-337341000000</v>
      </c>
      <c r="G71" s="5">
        <v>-86528000000</v>
      </c>
      <c r="I71" s="5">
        <v>-993959000000</v>
      </c>
      <c r="J71" s="5">
        <v>-419750000000</v>
      </c>
      <c r="K71" s="5">
        <v>-1536300000000</v>
      </c>
      <c r="L71" s="5">
        <v>-866779000000</v>
      </c>
      <c r="M71" s="5">
        <v>-1681525000000</v>
      </c>
      <c r="N71" s="5">
        <v>-2015404000000</v>
      </c>
      <c r="O71" s="5">
        <v>-3607032000000</v>
      </c>
      <c r="P71" s="5">
        <v>-2686174000000</v>
      </c>
      <c r="Q71" s="5">
        <v>-2681165000000</v>
      </c>
      <c r="R71" s="5">
        <v>-2258454000000</v>
      </c>
      <c r="S71" s="5">
        <v>-2182441000000</v>
      </c>
      <c r="T71" s="5">
        <v>-1810552000000</v>
      </c>
      <c r="U71" s="5">
        <v>-1552272000000</v>
      </c>
      <c r="V71" s="5">
        <v>-1461935000000</v>
      </c>
      <c r="W71" s="5">
        <v>-1656869000000</v>
      </c>
      <c r="X71" s="5">
        <v>-1416507000000</v>
      </c>
      <c r="Y71" s="5">
        <v>-1342312000000</v>
      </c>
      <c r="Z71" s="5">
        <v>-775852000000</v>
      </c>
    </row>
    <row r="72" spans="3:26" ht="15.5" x14ac:dyDescent="0.35">
      <c r="C72" t="s">
        <v>99</v>
      </c>
      <c r="D72" s="5">
        <v>1538217000000</v>
      </c>
      <c r="E72" s="5">
        <v>449732000000</v>
      </c>
      <c r="F72" s="5">
        <v>989606000000</v>
      </c>
      <c r="G72" s="5">
        <v>12728000000</v>
      </c>
      <c r="I72" s="5">
        <v>1559586000000</v>
      </c>
      <c r="J72" s="5">
        <v>980804000000</v>
      </c>
      <c r="K72" s="5">
        <v>5324516000000</v>
      </c>
      <c r="L72" s="5">
        <v>2779742000000</v>
      </c>
      <c r="M72" s="5">
        <v>5605321000000</v>
      </c>
      <c r="N72" s="5">
        <v>7647729000000</v>
      </c>
      <c r="O72" s="5">
        <v>10880704000000</v>
      </c>
      <c r="P72" s="5">
        <v>7793068000000</v>
      </c>
      <c r="Q72" s="5">
        <v>7755347000000</v>
      </c>
      <c r="R72" s="5">
        <v>6672682000000</v>
      </c>
      <c r="S72" s="5">
        <v>6452834000000</v>
      </c>
      <c r="T72" s="5">
        <v>5395293000000</v>
      </c>
      <c r="U72" s="5">
        <v>4383932000000</v>
      </c>
      <c r="V72" s="5">
        <v>4068711000000</v>
      </c>
      <c r="W72" s="5">
        <v>4958102000000</v>
      </c>
      <c r="X72" s="5">
        <v>4214789000000</v>
      </c>
      <c r="Y72" s="5">
        <v>3485901000000</v>
      </c>
      <c r="Z72" s="5">
        <v>1880492000000</v>
      </c>
    </row>
    <row r="73" spans="3:26" ht="15.5" x14ac:dyDescent="0.35">
      <c r="C73" t="s">
        <v>100</v>
      </c>
      <c r="X73" s="5">
        <v>-68507000000</v>
      </c>
      <c r="Y73" s="5">
        <v>-30199000000</v>
      </c>
    </row>
    <row r="74" spans="3:26" ht="15.5" x14ac:dyDescent="0.35">
      <c r="C74" t="s">
        <v>102</v>
      </c>
      <c r="D74" s="5">
        <v>1538217000000</v>
      </c>
      <c r="E74" s="5">
        <v>449732000000</v>
      </c>
      <c r="F74" s="5">
        <v>989606000000</v>
      </c>
      <c r="G74" s="5">
        <v>12728000000</v>
      </c>
      <c r="I74" s="5">
        <v>1559586000000</v>
      </c>
      <c r="J74" s="5">
        <v>980804000000</v>
      </c>
      <c r="K74" s="5">
        <v>5324516000000</v>
      </c>
      <c r="L74" s="5">
        <v>2779742000000</v>
      </c>
      <c r="M74" s="5">
        <v>5605321000000</v>
      </c>
      <c r="N74" s="5">
        <v>7647729000000</v>
      </c>
      <c r="O74" s="5">
        <v>10880704000000</v>
      </c>
      <c r="P74" s="5">
        <v>7793068000000</v>
      </c>
      <c r="Q74" s="5">
        <v>7755347000000</v>
      </c>
      <c r="R74" s="5">
        <v>6672682000000</v>
      </c>
      <c r="S74" s="5">
        <v>6452834000000</v>
      </c>
      <c r="T74" s="5">
        <v>5395293000000</v>
      </c>
      <c r="U74" s="5">
        <v>4383932000000</v>
      </c>
      <c r="V74" s="5">
        <v>4068711000000</v>
      </c>
      <c r="W74" s="5">
        <v>4958102000000</v>
      </c>
      <c r="X74" s="5">
        <v>4146282000000</v>
      </c>
      <c r="Y74" s="5">
        <v>3455702000000</v>
      </c>
      <c r="Z74" s="5">
        <v>1880492000000</v>
      </c>
    </row>
    <row r="75" spans="3:26" ht="15.5" x14ac:dyDescent="0.35">
      <c r="C75" t="s">
        <v>103</v>
      </c>
      <c r="E75" s="5">
        <v>56704000000</v>
      </c>
      <c r="I75" s="5">
        <v>56704000000</v>
      </c>
      <c r="J75" s="5">
        <v>72944000000</v>
      </c>
      <c r="K75" s="5">
        <v>-8733000000</v>
      </c>
      <c r="L75" s="5">
        <v>117148000000</v>
      </c>
      <c r="M75" s="5">
        <v>163114000000</v>
      </c>
      <c r="N75" s="5">
        <v>-56020000000</v>
      </c>
      <c r="O75" s="5">
        <v>-80602000000</v>
      </c>
      <c r="P75" s="5">
        <v>174940000000</v>
      </c>
      <c r="Q75" s="5">
        <v>-51725000000</v>
      </c>
      <c r="R75" s="5">
        <v>-86601000000</v>
      </c>
      <c r="S75" s="5">
        <v>5682000000</v>
      </c>
    </row>
    <row r="76" spans="3:26" ht="15.5" x14ac:dyDescent="0.35">
      <c r="C76" t="s">
        <v>410</v>
      </c>
      <c r="E76" s="5">
        <v>56704000000</v>
      </c>
      <c r="I76" s="5">
        <v>56704000000</v>
      </c>
      <c r="J76" s="5">
        <v>72944000000</v>
      </c>
      <c r="K76" s="5">
        <v>-8733000000</v>
      </c>
      <c r="L76" s="5">
        <v>117148000000</v>
      </c>
      <c r="M76" s="5">
        <v>163114000000</v>
      </c>
      <c r="N76" s="5">
        <v>-56020000000</v>
      </c>
      <c r="O76" s="5">
        <v>-80602000000</v>
      </c>
      <c r="P76" s="5">
        <v>174940000000</v>
      </c>
      <c r="Q76" s="5">
        <v>-51725000000</v>
      </c>
      <c r="R76" s="5">
        <v>-86601000000</v>
      </c>
      <c r="S76" s="5">
        <v>5682000000</v>
      </c>
    </row>
    <row r="77" spans="3:26" ht="15.5" x14ac:dyDescent="0.35">
      <c r="C77" t="s">
        <v>104</v>
      </c>
      <c r="D77" s="5">
        <v>1538217000000</v>
      </c>
      <c r="E77" s="5">
        <v>506436000000</v>
      </c>
      <c r="F77" s="5">
        <v>989606000000</v>
      </c>
      <c r="G77" s="5">
        <v>12728000000</v>
      </c>
      <c r="I77" s="5">
        <v>1616290000000</v>
      </c>
      <c r="J77" s="5">
        <v>1053748000000</v>
      </c>
      <c r="K77" s="5">
        <v>5315783000000</v>
      </c>
      <c r="L77" s="5">
        <v>2896890000000</v>
      </c>
      <c r="M77" s="5">
        <v>5768435000000</v>
      </c>
      <c r="N77" s="5">
        <v>7591709000000</v>
      </c>
      <c r="O77" s="5">
        <v>10800102000000</v>
      </c>
      <c r="P77" s="5">
        <v>7968008000000</v>
      </c>
      <c r="Q77" s="5">
        <v>7703622000000</v>
      </c>
      <c r="R77" s="5">
        <v>6586081000000</v>
      </c>
      <c r="S77" s="5">
        <v>6458516000000</v>
      </c>
      <c r="T77" s="5">
        <v>5395293000000</v>
      </c>
      <c r="U77" s="5">
        <v>4383932000000</v>
      </c>
      <c r="V77" s="5">
        <v>4068711000000</v>
      </c>
      <c r="W77" s="5">
        <v>4958102000000</v>
      </c>
    </row>
    <row r="78" spans="3:26" ht="15.5" x14ac:dyDescent="0.35">
      <c r="C78" t="s">
        <v>105</v>
      </c>
      <c r="D78" s="5">
        <v>1538217000000</v>
      </c>
      <c r="E78" s="5">
        <v>449732000000</v>
      </c>
      <c r="F78" s="5">
        <v>989606000000</v>
      </c>
      <c r="G78" s="5">
        <v>12728000000</v>
      </c>
      <c r="I78" s="5">
        <v>1559586000000</v>
      </c>
      <c r="J78" s="5">
        <v>980804000000</v>
      </c>
      <c r="K78" s="5">
        <v>5324516000000</v>
      </c>
      <c r="L78" s="5">
        <v>2779742000000</v>
      </c>
      <c r="M78" s="5">
        <v>5605321000000</v>
      </c>
      <c r="N78" s="5">
        <v>7647729000000</v>
      </c>
      <c r="O78" s="5">
        <v>10880704000000</v>
      </c>
      <c r="P78" s="5">
        <v>7793068000000</v>
      </c>
      <c r="Q78" s="5">
        <v>7755347000000</v>
      </c>
      <c r="R78" s="5">
        <v>6672682000000</v>
      </c>
      <c r="S78" s="5">
        <v>6452834000000</v>
      </c>
      <c r="T78" s="5">
        <v>5395293000000</v>
      </c>
      <c r="U78" s="5">
        <v>4383932000000</v>
      </c>
      <c r="V78" s="5">
        <v>4068711000000</v>
      </c>
      <c r="W78" s="5">
        <v>4958102000000</v>
      </c>
      <c r="X78" s="5">
        <v>4146282000000</v>
      </c>
      <c r="Y78" s="5">
        <v>3455702000000</v>
      </c>
      <c r="Z78" s="5">
        <v>1880492000000</v>
      </c>
    </row>
    <row r="79" spans="3:26" ht="15.5" x14ac:dyDescent="0.35">
      <c r="C79" t="s">
        <v>7</v>
      </c>
      <c r="D79" s="5">
        <v>1538215000000</v>
      </c>
      <c r="E79" s="5">
        <v>506466000000</v>
      </c>
      <c r="F79" s="5">
        <v>989607000000</v>
      </c>
      <c r="G79" s="5">
        <v>12732000000</v>
      </c>
      <c r="I79" s="5">
        <v>1613237000000</v>
      </c>
      <c r="J79" s="5">
        <v>1053749000000</v>
      </c>
      <c r="K79" s="5">
        <v>5315781000000</v>
      </c>
      <c r="L79" s="5">
        <v>2896887000000</v>
      </c>
      <c r="M79" s="5">
        <v>5768429000000</v>
      </c>
      <c r="N79" s="5">
        <v>7591705000000</v>
      </c>
      <c r="O79" s="5">
        <v>10800099000000</v>
      </c>
      <c r="P79" s="5">
        <v>7966762000000</v>
      </c>
      <c r="Q79" s="5">
        <v>7701923000000</v>
      </c>
      <c r="R79" s="5">
        <v>6590482000000</v>
      </c>
      <c r="S79" s="5">
        <v>6441336000000</v>
      </c>
      <c r="T79" s="5">
        <v>5368568000000</v>
      </c>
      <c r="U79" s="5">
        <v>4328736000000</v>
      </c>
      <c r="V79" s="5">
        <v>4013758000000</v>
      </c>
      <c r="W79" s="5">
        <v>4894057000000</v>
      </c>
    </row>
    <row r="80" spans="3:26" ht="15.5" x14ac:dyDescent="0.35">
      <c r="C80" t="s">
        <v>106</v>
      </c>
      <c r="D80" s="5">
        <v>1538217000000</v>
      </c>
      <c r="E80" s="5">
        <v>449732000000</v>
      </c>
      <c r="F80" s="5">
        <v>989606000000</v>
      </c>
      <c r="G80" s="5">
        <v>12728000000</v>
      </c>
      <c r="I80" s="5">
        <v>1559586000000</v>
      </c>
      <c r="J80" s="5">
        <v>980804000000</v>
      </c>
      <c r="K80" s="5">
        <v>5324516000000</v>
      </c>
      <c r="L80" s="5">
        <v>2779742000000</v>
      </c>
      <c r="M80" s="5">
        <v>5605321000000</v>
      </c>
      <c r="N80" s="5">
        <v>7647729000000</v>
      </c>
      <c r="O80" s="5">
        <v>10880704000000</v>
      </c>
      <c r="P80" s="5">
        <v>7793068000000</v>
      </c>
      <c r="Q80" s="5">
        <v>7755347000000</v>
      </c>
      <c r="R80" s="5">
        <v>6672682000000</v>
      </c>
      <c r="S80" s="5">
        <v>6452834000000</v>
      </c>
      <c r="T80" s="5">
        <v>5395293000000</v>
      </c>
      <c r="U80" s="5">
        <v>4383932000000</v>
      </c>
      <c r="V80" s="5">
        <v>4068711000000</v>
      </c>
      <c r="W80" s="5">
        <v>4958102000000</v>
      </c>
      <c r="X80" s="5">
        <v>4146282000000</v>
      </c>
      <c r="Y80" s="5">
        <v>3455702000000</v>
      </c>
      <c r="Z80" s="5">
        <v>1880492000000</v>
      </c>
    </row>
    <row r="81" spans="2:26" ht="15.5" x14ac:dyDescent="0.35">
      <c r="C81" t="s">
        <v>107</v>
      </c>
      <c r="D81" s="5">
        <v>1538217000000</v>
      </c>
      <c r="E81" s="5">
        <v>506436000000</v>
      </c>
      <c r="F81" s="5">
        <v>989606000000</v>
      </c>
      <c r="G81" s="5">
        <v>12728000000</v>
      </c>
      <c r="I81" s="5">
        <v>1616290000000</v>
      </c>
      <c r="J81" s="5">
        <v>1053748000000</v>
      </c>
      <c r="K81" s="5">
        <v>5315783000000</v>
      </c>
      <c r="L81" s="5">
        <v>2896890000000</v>
      </c>
      <c r="M81" s="5">
        <v>5768435000000</v>
      </c>
      <c r="N81" s="5">
        <v>7591709000000</v>
      </c>
      <c r="O81" s="5">
        <v>10800102000000</v>
      </c>
      <c r="P81" s="5">
        <v>7968008000000</v>
      </c>
      <c r="Q81" s="5">
        <v>7703622000000</v>
      </c>
      <c r="R81" s="5">
        <v>6586081000000</v>
      </c>
      <c r="S81" s="5">
        <v>6458516000000</v>
      </c>
      <c r="T81" s="5">
        <v>5395293000000</v>
      </c>
      <c r="U81" s="5">
        <v>4383932000000</v>
      </c>
      <c r="V81" s="5">
        <v>4068711000000</v>
      </c>
      <c r="W81" s="5">
        <v>4958102000000</v>
      </c>
    </row>
    <row r="82" spans="2:26" ht="15.5" x14ac:dyDescent="0.35">
      <c r="C82" t="s">
        <v>108</v>
      </c>
      <c r="D82" s="5">
        <v>1538217000000</v>
      </c>
      <c r="E82" s="5">
        <v>506436000000</v>
      </c>
      <c r="F82" s="5">
        <v>989606000000</v>
      </c>
      <c r="G82" s="5">
        <v>12728000000</v>
      </c>
      <c r="I82" s="5">
        <v>1616290000000</v>
      </c>
      <c r="J82" s="5">
        <v>1053748000000</v>
      </c>
      <c r="K82" s="5">
        <v>5315783000000</v>
      </c>
      <c r="L82" s="5">
        <v>2896890000000</v>
      </c>
      <c r="M82" s="5">
        <v>5768435000000</v>
      </c>
      <c r="N82" s="5">
        <v>7591709000000</v>
      </c>
      <c r="O82" s="5">
        <v>10800102000000</v>
      </c>
      <c r="P82" s="5">
        <v>7968008000000</v>
      </c>
      <c r="Q82" s="5">
        <v>7703622000000</v>
      </c>
      <c r="R82" s="5">
        <v>6586081000000</v>
      </c>
      <c r="S82" s="5">
        <v>6458516000000</v>
      </c>
      <c r="T82" s="5">
        <v>5395293000000</v>
      </c>
      <c r="U82" s="5">
        <v>4383932000000</v>
      </c>
      <c r="V82" s="5">
        <v>4068711000000</v>
      </c>
      <c r="W82" s="5">
        <v>4958102000000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111</v>
      </c>
    </row>
    <row r="86" spans="2:26" ht="15.5" x14ac:dyDescent="0.35">
      <c r="C86" t="s">
        <v>19</v>
      </c>
      <c r="D86" s="5">
        <v>5230860000000</v>
      </c>
      <c r="E86" s="5">
        <v>3613292000000</v>
      </c>
      <c r="F86" s="5">
        <v>4541491000000</v>
      </c>
      <c r="G86" s="5">
        <v>3969928000000</v>
      </c>
      <c r="I86" s="5">
        <v>3613292000000</v>
      </c>
      <c r="J86" s="5">
        <v>3705754000000</v>
      </c>
      <c r="K86" s="5">
        <v>4256264000000</v>
      </c>
      <c r="L86" s="5">
        <v>4407033000000</v>
      </c>
      <c r="M86" s="5">
        <v>4169740000000</v>
      </c>
      <c r="N86" s="5">
        <v>4774272000000</v>
      </c>
      <c r="O86" s="5">
        <v>3571886000000</v>
      </c>
      <c r="P86" s="5">
        <v>2034169000000</v>
      </c>
      <c r="Q86" s="5">
        <v>2329179000000</v>
      </c>
      <c r="R86" s="5">
        <v>1595120000000</v>
      </c>
      <c r="S86" s="5">
        <v>2725891000000</v>
      </c>
      <c r="T86" s="5">
        <v>1588110000000</v>
      </c>
      <c r="U86" s="5">
        <v>1404108000000</v>
      </c>
      <c r="V86" s="5">
        <v>1285799000000</v>
      </c>
      <c r="W86" s="5">
        <v>1094895000000</v>
      </c>
      <c r="X86" s="5">
        <v>1249249000000</v>
      </c>
      <c r="Y86" s="5">
        <v>1222897000000</v>
      </c>
      <c r="Z86" s="5">
        <v>1134826000000</v>
      </c>
    </row>
    <row r="87" spans="2:26" ht="15.5" x14ac:dyDescent="0.35">
      <c r="C87" t="s">
        <v>113</v>
      </c>
      <c r="D87" s="5">
        <v>1544912000000</v>
      </c>
      <c r="E87" s="5">
        <v>1923276000000</v>
      </c>
      <c r="F87" s="5">
        <v>1796243000000</v>
      </c>
      <c r="G87" s="5">
        <v>1669525000000</v>
      </c>
      <c r="I87" s="5">
        <v>1923276000000</v>
      </c>
      <c r="J87" s="5">
        <v>1840880000000</v>
      </c>
      <c r="K87" s="5">
        <v>1952036000000</v>
      </c>
      <c r="L87" s="5">
        <v>2181496000000</v>
      </c>
      <c r="M87" s="5">
        <v>2773872000000</v>
      </c>
      <c r="N87" s="5">
        <v>2556127000000</v>
      </c>
      <c r="O87" s="5">
        <v>1875909000000</v>
      </c>
      <c r="P87" s="5">
        <v>1725933000000</v>
      </c>
      <c r="Q87" s="5">
        <v>2229097000000</v>
      </c>
      <c r="R87" s="5">
        <v>2089949000000</v>
      </c>
      <c r="S87" s="5">
        <v>1568098000000</v>
      </c>
      <c r="T87" s="5">
        <v>1532275000000</v>
      </c>
      <c r="U87" s="5">
        <v>2196086000000</v>
      </c>
      <c r="V87" s="5">
        <v>1382539000000</v>
      </c>
      <c r="W87" s="5">
        <v>923522000000</v>
      </c>
      <c r="X87" s="5">
        <v>903739000000</v>
      </c>
      <c r="Y87" s="5">
        <v>1013373000000</v>
      </c>
      <c r="Z87" s="5">
        <v>2087440000000</v>
      </c>
    </row>
    <row r="88" spans="2:26" ht="15.5" x14ac:dyDescent="0.35">
      <c r="C88" t="s">
        <v>115</v>
      </c>
      <c r="G88" s="5">
        <v>611649000000</v>
      </c>
      <c r="J88" s="5">
        <v>1117169000000</v>
      </c>
      <c r="P88" s="5">
        <v>1110975000000</v>
      </c>
      <c r="Q88" s="5">
        <v>1189089000000</v>
      </c>
      <c r="R88" s="5">
        <v>1091412000000</v>
      </c>
      <c r="S88" s="5">
        <v>2349264000000</v>
      </c>
      <c r="T88" s="5">
        <v>966508000000</v>
      </c>
      <c r="U88" s="5">
        <v>788611000000</v>
      </c>
      <c r="V88" s="5">
        <v>437719000000</v>
      </c>
      <c r="W88" s="5">
        <v>1474715000000</v>
      </c>
      <c r="X88" s="5">
        <v>343062000000</v>
      </c>
      <c r="Y88" s="5">
        <v>290517000000</v>
      </c>
      <c r="Z88" s="5">
        <v>161207000000</v>
      </c>
    </row>
    <row r="89" spans="2:26" ht="15.5" x14ac:dyDescent="0.35">
      <c r="C89" t="s">
        <v>114</v>
      </c>
      <c r="J89" s="5">
        <v>10268000000</v>
      </c>
      <c r="P89" s="5">
        <v>18569000000</v>
      </c>
      <c r="Q89" s="5">
        <v>24545000000</v>
      </c>
      <c r="R89" s="5">
        <v>26545000000</v>
      </c>
      <c r="S89" s="5">
        <v>21075000000</v>
      </c>
      <c r="T89" s="5">
        <v>22661000000</v>
      </c>
      <c r="U89" s="5">
        <v>9823000000</v>
      </c>
      <c r="V89" s="5">
        <v>19914000000</v>
      </c>
      <c r="W89" s="5">
        <v>41096000000</v>
      </c>
      <c r="X89" s="5">
        <v>31986000000</v>
      </c>
      <c r="Y89" s="5">
        <v>32264000000</v>
      </c>
      <c r="Z89" s="5">
        <v>13978000000</v>
      </c>
    </row>
    <row r="90" spans="2:26" ht="15.5" x14ac:dyDescent="0.35">
      <c r="C90" t="s">
        <v>116</v>
      </c>
      <c r="D90" s="5">
        <v>1544912000000</v>
      </c>
      <c r="E90" s="5">
        <v>1923276000000</v>
      </c>
      <c r="F90" s="5">
        <v>1796243000000</v>
      </c>
      <c r="G90" s="5">
        <v>1669525000000</v>
      </c>
      <c r="I90" s="5">
        <v>1923276000000</v>
      </c>
      <c r="J90" s="5">
        <v>1840880000000</v>
      </c>
      <c r="K90" s="5">
        <v>1952036000000</v>
      </c>
      <c r="L90" s="5">
        <v>2181496000000</v>
      </c>
      <c r="M90" s="5">
        <v>2773872000000</v>
      </c>
      <c r="N90" s="5">
        <v>2556127000000</v>
      </c>
      <c r="O90" s="5">
        <v>1875909000000</v>
      </c>
      <c r="P90" s="5">
        <v>1725933000000</v>
      </c>
      <c r="Q90" s="5">
        <v>2229097000000</v>
      </c>
      <c r="R90" s="5">
        <v>2089949000000</v>
      </c>
      <c r="S90" s="5">
        <v>1568098000000</v>
      </c>
      <c r="T90" s="5">
        <v>1532275000000</v>
      </c>
      <c r="U90" s="5">
        <v>2196086000000</v>
      </c>
      <c r="V90" s="5">
        <v>1382539000000</v>
      </c>
      <c r="W90" s="5">
        <v>923522000000</v>
      </c>
      <c r="X90" s="5">
        <v>903739000000</v>
      </c>
      <c r="Y90" s="5">
        <v>1013373000000</v>
      </c>
      <c r="Z90" s="5">
        <v>2087440000000</v>
      </c>
    </row>
    <row r="91" spans="2:26" ht="15.5" x14ac:dyDescent="0.35">
      <c r="C91" t="s">
        <v>117</v>
      </c>
      <c r="W91" s="5">
        <v>14465000000</v>
      </c>
      <c r="X91" s="5">
        <v>11265000000</v>
      </c>
      <c r="Y91" s="5">
        <v>25585000000</v>
      </c>
      <c r="Z91" s="5">
        <v>11158000000</v>
      </c>
    </row>
    <row r="92" spans="2:26" ht="15.5" x14ac:dyDescent="0.35">
      <c r="C92" t="s">
        <v>119</v>
      </c>
      <c r="D92" s="5">
        <v>34199921000000</v>
      </c>
      <c r="E92" s="5">
        <v>33388679000000</v>
      </c>
      <c r="F92" s="5">
        <v>33456080000000</v>
      </c>
      <c r="G92" s="5">
        <v>37033819000000</v>
      </c>
      <c r="I92" s="5">
        <v>33388679000000</v>
      </c>
      <c r="J92" s="5">
        <v>40425938000000</v>
      </c>
      <c r="K92" s="5">
        <v>46485966000000</v>
      </c>
      <c r="L92" s="5">
        <v>47639885000000</v>
      </c>
      <c r="M92" s="5">
        <v>47456225000000</v>
      </c>
      <c r="N92" s="5">
        <v>39894523000000</v>
      </c>
      <c r="O92" s="5">
        <v>42847314000000</v>
      </c>
      <c r="P92" s="5">
        <v>38560045000000</v>
      </c>
      <c r="Q92" s="5">
        <v>37920289000000</v>
      </c>
      <c r="R92" s="5">
        <v>37545222000000</v>
      </c>
      <c r="S92" s="5">
        <v>37255928000000</v>
      </c>
      <c r="T92" s="5">
        <v>34739327000000</v>
      </c>
      <c r="U92" s="5">
        <v>30241368000000</v>
      </c>
      <c r="V92" s="5">
        <v>26649777000000</v>
      </c>
      <c r="W92" s="5">
        <v>28020017000000</v>
      </c>
      <c r="X92" s="5">
        <v>20174168000000</v>
      </c>
      <c r="Y92" s="5">
        <v>16853310000000</v>
      </c>
      <c r="Z92" s="5">
        <v>13528987000000</v>
      </c>
    </row>
    <row r="93" spans="2:26" ht="15.5" x14ac:dyDescent="0.35">
      <c r="C93" t="s">
        <v>97</v>
      </c>
      <c r="D93" s="5">
        <v>-33379000000</v>
      </c>
      <c r="E93" s="5">
        <v>-33379000000</v>
      </c>
      <c r="F93" s="5">
        <v>-33379000000</v>
      </c>
      <c r="G93" s="5">
        <v>-33379000000</v>
      </c>
      <c r="I93" s="5">
        <v>-33379000000</v>
      </c>
      <c r="J93" s="5">
        <v>-33379000000</v>
      </c>
      <c r="K93" s="5">
        <v>-33379000000</v>
      </c>
      <c r="L93" s="5">
        <v>-33379000000</v>
      </c>
      <c r="M93" s="5">
        <v>-33379000000</v>
      </c>
      <c r="N93" s="5">
        <v>-33379000000</v>
      </c>
      <c r="O93" s="5">
        <v>-33379000000</v>
      </c>
      <c r="P93" s="5">
        <v>-33379000000</v>
      </c>
      <c r="Q93" s="5">
        <v>-31399000000</v>
      </c>
      <c r="R93" s="5">
        <v>-16168000000</v>
      </c>
      <c r="S93" s="5">
        <v>-15250000000</v>
      </c>
      <c r="T93" s="5">
        <v>-13109000000</v>
      </c>
      <c r="U93" s="5">
        <v>-13109000000</v>
      </c>
      <c r="V93" s="5">
        <v>-13109000000</v>
      </c>
    </row>
    <row r="94" spans="2:26" ht="15.5" x14ac:dyDescent="0.35">
      <c r="C94" t="s">
        <v>121</v>
      </c>
      <c r="D94" s="5">
        <v>41534134000000</v>
      </c>
      <c r="E94" s="5">
        <v>39438262000000</v>
      </c>
      <c r="F94" s="5">
        <v>40359567000000</v>
      </c>
      <c r="G94" s="5">
        <v>43240527000000</v>
      </c>
      <c r="I94" s="5">
        <v>39438262000000</v>
      </c>
      <c r="J94" s="5">
        <v>47590906000000</v>
      </c>
      <c r="K94" s="5">
        <v>54115182000000</v>
      </c>
      <c r="L94" s="5">
        <v>55445127000000</v>
      </c>
      <c r="M94" s="5">
        <v>59312578000000</v>
      </c>
      <c r="N94" s="5">
        <v>49537929000000</v>
      </c>
      <c r="O94" s="5">
        <v>52081133000000</v>
      </c>
      <c r="P94" s="5">
        <v>45284719000000</v>
      </c>
      <c r="Q94" s="5">
        <v>43764490000000</v>
      </c>
      <c r="R94" s="5">
        <v>41933173000000</v>
      </c>
      <c r="S94" s="5">
        <v>42568431000000</v>
      </c>
      <c r="T94" s="5">
        <v>38577191000000</v>
      </c>
      <c r="U94" s="5">
        <v>34604461000000</v>
      </c>
      <c r="V94" s="5">
        <v>29954021000000</v>
      </c>
      <c r="W94" s="5">
        <v>30381754000000</v>
      </c>
      <c r="X94" s="5">
        <v>22908293000000</v>
      </c>
      <c r="Y94" s="5">
        <v>19584533000000</v>
      </c>
      <c r="Z94" s="5">
        <v>17008576000000</v>
      </c>
    </row>
    <row r="95" spans="2:26" ht="15.5" x14ac:dyDescent="0.35">
      <c r="C95" t="s">
        <v>122</v>
      </c>
    </row>
    <row r="96" spans="2:26" ht="15.5" x14ac:dyDescent="0.35">
      <c r="C96" t="s">
        <v>123</v>
      </c>
      <c r="Q96" s="5">
        <v>814687000000</v>
      </c>
    </row>
    <row r="97" spans="3:26" ht="15.5" x14ac:dyDescent="0.35">
      <c r="C97" t="s">
        <v>124</v>
      </c>
      <c r="X97" s="5">
        <v>9271000000</v>
      </c>
      <c r="Y97" s="5">
        <v>9271000000</v>
      </c>
      <c r="Z97" s="5">
        <v>9811000000</v>
      </c>
    </row>
    <row r="98" spans="3:26" ht="15.5" x14ac:dyDescent="0.35">
      <c r="C98" t="s">
        <v>126</v>
      </c>
      <c r="D98" s="5">
        <v>19571061000000</v>
      </c>
      <c r="E98" s="5">
        <v>20208777000000</v>
      </c>
      <c r="F98" s="5">
        <v>20699843000000</v>
      </c>
      <c r="G98" s="5">
        <v>21196126000000</v>
      </c>
      <c r="I98" s="5">
        <v>20208777000000</v>
      </c>
      <c r="J98" s="5">
        <v>22058112000000</v>
      </c>
      <c r="K98" s="5">
        <v>24551034000000</v>
      </c>
      <c r="L98" s="5">
        <v>32426439000000</v>
      </c>
      <c r="M98" s="5">
        <v>29780132000000</v>
      </c>
      <c r="N98" s="5">
        <v>27605038000000</v>
      </c>
      <c r="O98" s="5">
        <v>25373983000000</v>
      </c>
      <c r="P98" s="5">
        <v>22758558000000</v>
      </c>
      <c r="Q98" s="5">
        <v>21408575000000</v>
      </c>
      <c r="R98" s="5">
        <v>20498950000000</v>
      </c>
      <c r="S98" s="5">
        <v>20106488000000</v>
      </c>
      <c r="T98" s="5">
        <v>18973272000000</v>
      </c>
      <c r="U98" s="5">
        <v>14788915000000</v>
      </c>
      <c r="V98" s="5">
        <v>10389326000000</v>
      </c>
      <c r="W98" s="5">
        <v>8189881000000</v>
      </c>
      <c r="X98" s="5">
        <v>7406632000000</v>
      </c>
      <c r="Y98" s="5">
        <v>7019464000000</v>
      </c>
      <c r="Z98" s="5">
        <v>6608094000000</v>
      </c>
    </row>
    <row r="99" spans="3:26" ht="15.5" x14ac:dyDescent="0.35">
      <c r="C99" t="s">
        <v>130</v>
      </c>
      <c r="Y99" s="5">
        <v>1235000000</v>
      </c>
      <c r="Z99" s="5">
        <v>1544000000</v>
      </c>
    </row>
    <row r="100" spans="3:26" ht="15.5" x14ac:dyDescent="0.35">
      <c r="C100" t="s">
        <v>128</v>
      </c>
      <c r="D100" s="5">
        <v>384827000000</v>
      </c>
      <c r="E100" s="5">
        <v>409422000000</v>
      </c>
      <c r="F100" s="5">
        <v>501184000000</v>
      </c>
      <c r="G100" s="5">
        <v>499848000000</v>
      </c>
      <c r="I100" s="5">
        <v>409422000000</v>
      </c>
      <c r="J100" s="5">
        <v>414479000000</v>
      </c>
      <c r="K100" s="5">
        <v>182238000000</v>
      </c>
      <c r="L100" s="5">
        <v>118861000000</v>
      </c>
      <c r="M100" s="5">
        <v>123422000000</v>
      </c>
      <c r="N100" s="5">
        <v>141905000000</v>
      </c>
      <c r="O100" s="5">
        <v>143510000000</v>
      </c>
      <c r="P100" s="5">
        <v>117752000000</v>
      </c>
      <c r="Q100" s="5">
        <v>119118000000</v>
      </c>
      <c r="R100" s="5">
        <v>128507000000</v>
      </c>
      <c r="S100" s="5">
        <v>88210000000</v>
      </c>
      <c r="T100" s="5">
        <v>65733000000</v>
      </c>
      <c r="U100" s="5">
        <v>58145000000</v>
      </c>
      <c r="V100" s="5">
        <v>43901000000</v>
      </c>
      <c r="W100" s="5">
        <v>37597000000</v>
      </c>
      <c r="X100" s="5">
        <v>6083000000</v>
      </c>
      <c r="Y100" s="5">
        <v>3118000000</v>
      </c>
      <c r="Z100" s="5">
        <v>444000000</v>
      </c>
    </row>
    <row r="101" spans="3:26" ht="15.5" x14ac:dyDescent="0.35">
      <c r="C101" t="s">
        <v>133</v>
      </c>
      <c r="D101" s="5">
        <v>35371032000000</v>
      </c>
      <c r="E101" s="5">
        <v>35813391000000</v>
      </c>
      <c r="F101" s="5">
        <v>36136123000000</v>
      </c>
      <c r="G101" s="5">
        <v>36560225000000</v>
      </c>
      <c r="I101" s="5">
        <v>35813391000000</v>
      </c>
      <c r="J101" s="5">
        <v>37348370000000</v>
      </c>
      <c r="K101" s="5">
        <v>38335641000000</v>
      </c>
      <c r="L101" s="5">
        <v>33117490000000</v>
      </c>
      <c r="M101" s="5">
        <v>30651791000000</v>
      </c>
      <c r="N101" s="5">
        <v>28653480000000</v>
      </c>
      <c r="O101" s="5">
        <v>26566141000000</v>
      </c>
      <c r="P101" s="5">
        <v>23812500000000</v>
      </c>
      <c r="Q101" s="5">
        <v>22995440000000</v>
      </c>
      <c r="R101" s="5">
        <v>21018461000000</v>
      </c>
      <c r="S101" s="5">
        <v>20936982000000</v>
      </c>
      <c r="T101" s="5">
        <v>19643409000000</v>
      </c>
      <c r="U101" s="5">
        <v>16165790000000</v>
      </c>
      <c r="V101" s="5">
        <v>11555304000000</v>
      </c>
      <c r="W101" s="5">
        <v>8706951000000</v>
      </c>
      <c r="X101" s="5">
        <v>7833386000000</v>
      </c>
      <c r="Y101" s="5">
        <v>7646432000000</v>
      </c>
      <c r="Z101" s="5">
        <v>7064383000000</v>
      </c>
    </row>
    <row r="102" spans="3:26" ht="15.5" x14ac:dyDescent="0.35">
      <c r="C102" t="s">
        <v>134</v>
      </c>
      <c r="D102" s="5">
        <v>76905166000000</v>
      </c>
      <c r="E102" s="5">
        <v>75251653000000</v>
      </c>
      <c r="F102" s="5">
        <v>76495690000000</v>
      </c>
      <c r="G102" s="5">
        <v>79800752000000</v>
      </c>
      <c r="I102" s="5">
        <v>75251653000000</v>
      </c>
      <c r="J102" s="5">
        <v>84939276000000</v>
      </c>
      <c r="K102" s="5">
        <v>92450823000000</v>
      </c>
      <c r="L102" s="5">
        <v>88562617000000</v>
      </c>
      <c r="M102" s="5">
        <v>89964369000000</v>
      </c>
      <c r="N102" s="5">
        <v>78191409000000</v>
      </c>
      <c r="O102" s="5">
        <v>78647274000000</v>
      </c>
      <c r="P102" s="5">
        <v>69097219000000</v>
      </c>
      <c r="Q102" s="5">
        <v>66759930000000</v>
      </c>
      <c r="R102" s="5">
        <v>62951634000000</v>
      </c>
      <c r="S102" s="5">
        <v>63505413000000</v>
      </c>
      <c r="T102" s="5">
        <v>58220600000000</v>
      </c>
      <c r="U102" s="5">
        <v>50770251000000</v>
      </c>
      <c r="V102" s="5">
        <v>41509325000000</v>
      </c>
      <c r="W102" s="5">
        <v>39088705000000</v>
      </c>
      <c r="X102" s="5">
        <v>30741679000000</v>
      </c>
      <c r="Y102" s="5">
        <v>27230965000000</v>
      </c>
      <c r="Z102" s="5">
        <v>24072959000000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10746755000000</v>
      </c>
      <c r="E105" s="5">
        <v>10724952000000</v>
      </c>
      <c r="F105" s="5">
        <v>12338315000000</v>
      </c>
      <c r="G105" s="5">
        <v>16671528000000</v>
      </c>
      <c r="I105" s="5">
        <v>10724952000000</v>
      </c>
      <c r="J105" s="5">
        <v>20824215000000</v>
      </c>
      <c r="K105" s="5">
        <v>29536433000000</v>
      </c>
      <c r="L105" s="5">
        <v>29125010000000</v>
      </c>
      <c r="M105" s="5">
        <v>28369283000000</v>
      </c>
      <c r="N105" s="5">
        <v>17009992000000</v>
      </c>
      <c r="O105" s="5">
        <v>25258727000000</v>
      </c>
      <c r="P105" s="5">
        <v>22003567000000</v>
      </c>
      <c r="Q105" s="5">
        <v>22611042000000</v>
      </c>
      <c r="R105" s="5">
        <v>21638565000000</v>
      </c>
      <c r="S105" s="5">
        <v>24045086000000</v>
      </c>
      <c r="T105" s="5">
        <v>23783134000000</v>
      </c>
      <c r="U105" s="5">
        <v>20094580000000</v>
      </c>
      <c r="V105" s="5">
        <v>13802317000000</v>
      </c>
      <c r="W105" s="5">
        <v>13534319000000</v>
      </c>
      <c r="X105" s="5">
        <v>8481933000000</v>
      </c>
      <c r="Y105" s="5">
        <v>7961279000000</v>
      </c>
      <c r="Z105" s="5">
        <v>7670532000000</v>
      </c>
    </row>
    <row r="106" spans="3:26" ht="15.5" x14ac:dyDescent="0.35">
      <c r="C106" t="s">
        <v>146</v>
      </c>
      <c r="D106" s="5">
        <v>167371000000</v>
      </c>
      <c r="E106" s="5">
        <v>761931000000</v>
      </c>
      <c r="F106" s="5">
        <v>2248467000000</v>
      </c>
      <c r="G106" s="5">
        <v>5205085000000</v>
      </c>
      <c r="I106" s="5">
        <v>761931000000</v>
      </c>
      <c r="J106" s="5">
        <v>9375398000000</v>
      </c>
      <c r="K106" s="5">
        <v>13395817000000</v>
      </c>
      <c r="L106" s="5">
        <v>10048007000000</v>
      </c>
      <c r="M106" s="5">
        <v>9948336000000</v>
      </c>
      <c r="N106" s="5">
        <v>6009226000000</v>
      </c>
      <c r="O106" s="5">
        <v>17216439000000</v>
      </c>
      <c r="P106" s="5">
        <v>17322145000000</v>
      </c>
      <c r="Q106" s="5">
        <v>20600000000000</v>
      </c>
      <c r="R106" s="5">
        <v>19753245000000</v>
      </c>
      <c r="S106" s="5">
        <v>20561189000000</v>
      </c>
      <c r="T106" s="5">
        <v>18147298000000</v>
      </c>
      <c r="U106" s="5">
        <v>12978791000000</v>
      </c>
      <c r="V106" s="5">
        <v>8164350000000</v>
      </c>
      <c r="W106" s="5">
        <v>6163978000000</v>
      </c>
      <c r="X106" s="5">
        <v>2683654000000</v>
      </c>
      <c r="Y106" s="5">
        <v>3182762000000</v>
      </c>
      <c r="Z106" s="5">
        <v>4331923000000</v>
      </c>
    </row>
    <row r="107" spans="3:26" ht="15.5" x14ac:dyDescent="0.35">
      <c r="C107" t="s">
        <v>147</v>
      </c>
    </row>
    <row r="108" spans="3:26" ht="15.5" x14ac:dyDescent="0.35">
      <c r="C108" t="s">
        <v>415</v>
      </c>
      <c r="L108" s="5">
        <v>65385000000</v>
      </c>
      <c r="M108" s="5">
        <v>122667000000</v>
      </c>
      <c r="N108" s="5">
        <v>156667000000</v>
      </c>
      <c r="O108" s="5">
        <v>176667000000</v>
      </c>
    </row>
    <row r="109" spans="3:26" ht="15.5" x14ac:dyDescent="0.35">
      <c r="C109" t="s">
        <v>152</v>
      </c>
      <c r="L109" s="5">
        <v>23077000000</v>
      </c>
      <c r="M109" s="5">
        <v>32000000000</v>
      </c>
      <c r="N109" s="5">
        <v>20000000000</v>
      </c>
      <c r="O109" s="5">
        <v>20000000000</v>
      </c>
    </row>
    <row r="110" spans="3:26" ht="15.5" x14ac:dyDescent="0.35">
      <c r="C110" t="s">
        <v>138</v>
      </c>
      <c r="D110" s="5">
        <v>784498000000</v>
      </c>
      <c r="E110" s="5">
        <v>682560000000</v>
      </c>
      <c r="F110" s="5">
        <v>613206000000</v>
      </c>
      <c r="I110" s="5">
        <v>682560000000</v>
      </c>
      <c r="K110" s="5">
        <v>1064716000000</v>
      </c>
      <c r="L110" s="5">
        <v>1308958000000</v>
      </c>
      <c r="M110" s="5">
        <v>1002233000000</v>
      </c>
      <c r="N110" s="5">
        <v>1123703000000</v>
      </c>
      <c r="O110" s="5">
        <v>1297463000000</v>
      </c>
    </row>
    <row r="111" spans="3:26" ht="15.5" x14ac:dyDescent="0.35">
      <c r="C111" t="s">
        <v>139</v>
      </c>
      <c r="D111" s="5">
        <v>784498000000</v>
      </c>
      <c r="E111" s="5">
        <v>682560000000</v>
      </c>
      <c r="F111" s="5">
        <v>613206000000</v>
      </c>
      <c r="G111" s="5">
        <v>611649000000</v>
      </c>
      <c r="I111" s="5">
        <v>682560000000</v>
      </c>
      <c r="J111" s="5">
        <v>1127437000000</v>
      </c>
      <c r="K111" s="5">
        <v>1064716000000</v>
      </c>
      <c r="L111" s="5">
        <v>1308958000000</v>
      </c>
      <c r="M111" s="5">
        <v>1002233000000</v>
      </c>
      <c r="N111" s="5">
        <v>1123703000000</v>
      </c>
      <c r="O111" s="5">
        <v>1297463000000</v>
      </c>
      <c r="P111" s="5">
        <v>1129544000000</v>
      </c>
      <c r="Q111" s="5">
        <v>1213634000000</v>
      </c>
      <c r="R111" s="5">
        <v>1117957000000</v>
      </c>
      <c r="S111" s="5">
        <v>2370339000000</v>
      </c>
      <c r="T111" s="5">
        <v>989169000000</v>
      </c>
      <c r="U111" s="5">
        <v>798434000000</v>
      </c>
      <c r="V111" s="5">
        <v>457633000000</v>
      </c>
      <c r="W111" s="5">
        <v>1515811000000</v>
      </c>
      <c r="X111" s="5">
        <v>375048000000</v>
      </c>
      <c r="Y111" s="5">
        <v>322781000000</v>
      </c>
      <c r="Z111" s="5">
        <v>175185000000</v>
      </c>
    </row>
    <row r="112" spans="3:26" ht="15.5" x14ac:dyDescent="0.35">
      <c r="C112" t="s">
        <v>143</v>
      </c>
      <c r="D112" s="5">
        <v>569760000000</v>
      </c>
      <c r="E112" s="5">
        <v>528138000000</v>
      </c>
      <c r="F112" s="5">
        <v>294714000000</v>
      </c>
      <c r="G112" s="5">
        <v>20984000000</v>
      </c>
      <c r="I112" s="5">
        <v>528138000000</v>
      </c>
      <c r="J112" s="5">
        <v>209407000000</v>
      </c>
      <c r="K112" s="5">
        <v>432762000000</v>
      </c>
      <c r="L112" s="5">
        <v>573773000000</v>
      </c>
      <c r="M112" s="5">
        <v>531620000000</v>
      </c>
      <c r="N112" s="5">
        <v>215747000000</v>
      </c>
      <c r="O112" s="5">
        <v>490676000000</v>
      </c>
      <c r="P112" s="5">
        <v>134622000000</v>
      </c>
      <c r="Q112" s="5">
        <v>307592000000</v>
      </c>
      <c r="R112" s="5">
        <v>308852000000</v>
      </c>
      <c r="S112" s="5">
        <v>556163000000</v>
      </c>
      <c r="T112" s="5">
        <v>166475000000</v>
      </c>
      <c r="U112" s="5">
        <v>48816000000</v>
      </c>
      <c r="V112" s="5">
        <v>30644000000</v>
      </c>
      <c r="W112" s="5">
        <v>101094000000</v>
      </c>
      <c r="X112" s="5">
        <v>161323000000</v>
      </c>
      <c r="Y112" s="5">
        <v>187952000000</v>
      </c>
      <c r="Z112" s="5">
        <v>144023000000</v>
      </c>
    </row>
    <row r="113" spans="3:26" ht="15.5" x14ac:dyDescent="0.35">
      <c r="C113" t="s">
        <v>749</v>
      </c>
      <c r="D113" s="5">
        <v>569760000000</v>
      </c>
      <c r="E113" s="5">
        <v>528138000000</v>
      </c>
      <c r="F113" s="5">
        <v>294714000000</v>
      </c>
      <c r="G113" s="5">
        <v>20984000000</v>
      </c>
      <c r="I113" s="5">
        <v>528138000000</v>
      </c>
      <c r="J113" s="5">
        <v>209407000000</v>
      </c>
      <c r="K113" s="5">
        <v>432762000000</v>
      </c>
      <c r="L113" s="5">
        <v>573773000000</v>
      </c>
      <c r="M113" s="5">
        <v>531620000000</v>
      </c>
      <c r="N113" s="5">
        <v>215747000000</v>
      </c>
      <c r="O113" s="5">
        <v>490676000000</v>
      </c>
      <c r="P113" s="5">
        <v>134622000000</v>
      </c>
      <c r="Q113" s="5">
        <v>307592000000</v>
      </c>
      <c r="R113" s="5">
        <v>308852000000</v>
      </c>
      <c r="S113" s="5">
        <v>556163000000</v>
      </c>
      <c r="T113" s="5">
        <v>166475000000</v>
      </c>
      <c r="U113" s="5">
        <v>48816000000</v>
      </c>
      <c r="V113" s="5">
        <v>30644000000</v>
      </c>
      <c r="W113" s="5">
        <v>101094000000</v>
      </c>
      <c r="X113" s="5">
        <v>161323000000</v>
      </c>
      <c r="Y113" s="5">
        <v>187952000000</v>
      </c>
      <c r="Z113" s="5">
        <v>144023000000</v>
      </c>
    </row>
    <row r="114" spans="3:26" ht="15.5" x14ac:dyDescent="0.35">
      <c r="C114" t="s">
        <v>2579</v>
      </c>
      <c r="D114" s="5">
        <v>8407869000000</v>
      </c>
      <c r="E114" s="5">
        <v>7862212000000</v>
      </c>
      <c r="F114" s="5">
        <v>8271553000000</v>
      </c>
      <c r="G114" s="5">
        <v>8843836000000</v>
      </c>
      <c r="I114" s="5">
        <v>7862212000000</v>
      </c>
      <c r="J114" s="5">
        <v>8406774000000</v>
      </c>
      <c r="K114" s="5">
        <v>11884812000000</v>
      </c>
      <c r="L114" s="5">
        <v>16266318000000</v>
      </c>
      <c r="M114" s="5">
        <v>16102573000000</v>
      </c>
      <c r="T114" s="5">
        <v>3882071000000</v>
      </c>
      <c r="U114" s="5">
        <v>5716498000000</v>
      </c>
      <c r="V114" s="5">
        <v>4765268000000</v>
      </c>
      <c r="W114" s="5">
        <v>5453491000000</v>
      </c>
      <c r="X114" s="5">
        <v>4962877000000</v>
      </c>
      <c r="Y114" s="5">
        <v>4028717000000</v>
      </c>
      <c r="Z114" s="5">
        <v>2777932000000</v>
      </c>
    </row>
    <row r="115" spans="3:26" ht="15.5" x14ac:dyDescent="0.35">
      <c r="C115" t="s">
        <v>129</v>
      </c>
      <c r="M115" s="5">
        <v>96138000000</v>
      </c>
      <c r="N115" s="5">
        <v>79548000000</v>
      </c>
      <c r="O115" s="5">
        <v>190871000000</v>
      </c>
      <c r="P115" s="5">
        <v>178692000000</v>
      </c>
      <c r="Q115" s="5">
        <v>171449000000</v>
      </c>
      <c r="R115" s="5">
        <v>160811000000</v>
      </c>
      <c r="S115" s="5">
        <v>211745000000</v>
      </c>
      <c r="T115" s="5">
        <v>294763000000</v>
      </c>
      <c r="U115" s="5">
        <v>189163000000</v>
      </c>
      <c r="V115" s="5">
        <v>100987000000</v>
      </c>
      <c r="W115" s="5">
        <v>83592000000</v>
      </c>
      <c r="X115" s="5">
        <v>51678000000</v>
      </c>
      <c r="Y115" s="5">
        <v>114034000000</v>
      </c>
      <c r="Z115" s="5">
        <v>87640000000</v>
      </c>
    </row>
    <row r="116" spans="3:26" ht="15.5" x14ac:dyDescent="0.35">
      <c r="C116" t="s">
        <v>153</v>
      </c>
      <c r="D116" s="5">
        <v>2049357000000</v>
      </c>
      <c r="E116" s="5">
        <v>1955864000000</v>
      </c>
      <c r="F116" s="5">
        <v>2092974000000</v>
      </c>
      <c r="G116" s="5">
        <v>2054429000000</v>
      </c>
      <c r="I116" s="5">
        <v>1955864000000</v>
      </c>
      <c r="J116" s="5">
        <v>2198470000000</v>
      </c>
      <c r="K116" s="5">
        <v>2051547000000</v>
      </c>
      <c r="L116" s="5">
        <v>1581641000000</v>
      </c>
      <c r="M116" s="5">
        <v>2306812000000</v>
      </c>
      <c r="N116" s="5">
        <v>2658949000000</v>
      </c>
      <c r="O116" s="5">
        <v>2457789000000</v>
      </c>
      <c r="P116" s="5">
        <v>1960367000000</v>
      </c>
      <c r="Q116" s="5">
        <v>1961224000000</v>
      </c>
      <c r="R116" s="5">
        <v>1748841000000</v>
      </c>
      <c r="S116" s="5">
        <v>1452418000000</v>
      </c>
      <c r="T116" s="5">
        <v>1208746000000</v>
      </c>
      <c r="U116" s="5">
        <v>1259400000000</v>
      </c>
      <c r="V116" s="5">
        <v>1101295000000</v>
      </c>
      <c r="W116" s="5">
        <v>1003458000000</v>
      </c>
      <c r="X116" s="5">
        <v>939470000000</v>
      </c>
      <c r="Y116" s="5">
        <v>887145000000</v>
      </c>
      <c r="Z116" s="5">
        <v>883156000000</v>
      </c>
    </row>
    <row r="117" spans="3:26" ht="15.5" x14ac:dyDescent="0.35">
      <c r="C117" t="s">
        <v>154</v>
      </c>
      <c r="D117" s="5">
        <v>2049357000000</v>
      </c>
      <c r="E117" s="5">
        <v>1955864000000</v>
      </c>
      <c r="F117" s="5">
        <v>2092974000000</v>
      </c>
      <c r="G117" s="5">
        <v>2054429000000</v>
      </c>
      <c r="I117" s="5">
        <v>1955864000000</v>
      </c>
      <c r="J117" s="5">
        <v>2198470000000</v>
      </c>
      <c r="K117" s="5">
        <v>2051547000000</v>
      </c>
      <c r="L117" s="5">
        <v>1581641000000</v>
      </c>
      <c r="M117" s="5">
        <v>2306812000000</v>
      </c>
      <c r="N117" s="5">
        <v>2658949000000</v>
      </c>
      <c r="O117" s="5">
        <v>2457789000000</v>
      </c>
      <c r="P117" s="5">
        <v>1960367000000</v>
      </c>
      <c r="Q117" s="5">
        <v>1961224000000</v>
      </c>
      <c r="R117" s="5">
        <v>1748841000000</v>
      </c>
      <c r="S117" s="5">
        <v>1452418000000</v>
      </c>
      <c r="T117" s="5">
        <v>1208746000000</v>
      </c>
      <c r="U117" s="5">
        <v>1259400000000</v>
      </c>
      <c r="V117" s="5">
        <v>1101295000000</v>
      </c>
      <c r="W117" s="5">
        <v>1003458000000</v>
      </c>
      <c r="X117" s="5">
        <v>939470000000</v>
      </c>
      <c r="Y117" s="5">
        <v>887145000000</v>
      </c>
      <c r="Z117" s="5">
        <v>883156000000</v>
      </c>
    </row>
    <row r="118" spans="3:26" ht="15.5" x14ac:dyDescent="0.35">
      <c r="C118" t="s">
        <v>156</v>
      </c>
    </row>
    <row r="119" spans="3:26" ht="15.5" x14ac:dyDescent="0.35">
      <c r="C119" t="s">
        <v>159</v>
      </c>
      <c r="L119" s="5">
        <v>65385000000</v>
      </c>
      <c r="M119" s="5">
        <v>122667000000</v>
      </c>
      <c r="N119" s="5">
        <v>156667000000</v>
      </c>
      <c r="O119" s="5">
        <v>176667000000</v>
      </c>
    </row>
    <row r="120" spans="3:26" ht="15.5" x14ac:dyDescent="0.35">
      <c r="C120" t="s">
        <v>155</v>
      </c>
      <c r="D120" s="5">
        <v>350780000000</v>
      </c>
      <c r="E120" s="5">
        <v>272441000000</v>
      </c>
      <c r="F120" s="5">
        <v>325690000000</v>
      </c>
      <c r="G120" s="5">
        <v>310640000000</v>
      </c>
      <c r="I120" s="5">
        <v>272441000000</v>
      </c>
      <c r="J120" s="5">
        <v>264432000000</v>
      </c>
      <c r="K120" s="5">
        <v>138466000000</v>
      </c>
      <c r="L120" s="5">
        <v>328133000000</v>
      </c>
      <c r="M120" s="5">
        <v>645489000000</v>
      </c>
      <c r="N120" s="5">
        <v>506208000000</v>
      </c>
      <c r="O120" s="5">
        <v>515298000000</v>
      </c>
      <c r="P120" s="5">
        <v>450424000000</v>
      </c>
      <c r="Q120" s="5">
        <v>383687000000</v>
      </c>
      <c r="R120" s="5">
        <v>371451000000</v>
      </c>
      <c r="S120" s="5">
        <v>338011000000</v>
      </c>
      <c r="T120" s="5">
        <v>322445000000</v>
      </c>
      <c r="U120" s="5">
        <v>236496000000</v>
      </c>
      <c r="V120" s="5">
        <v>220095000000</v>
      </c>
      <c r="W120" s="5">
        <v>244252000000</v>
      </c>
      <c r="X120" s="5">
        <v>295462000000</v>
      </c>
      <c r="Y120" s="5">
        <v>320935000000</v>
      </c>
      <c r="Z120" s="5">
        <v>397190000000</v>
      </c>
    </row>
    <row r="121" spans="3:26" ht="15.5" x14ac:dyDescent="0.35">
      <c r="C121" t="s">
        <v>160</v>
      </c>
      <c r="D121" s="5">
        <v>12796112000000</v>
      </c>
      <c r="E121" s="5">
        <v>12680816000000</v>
      </c>
      <c r="F121" s="5">
        <v>14431289000000</v>
      </c>
      <c r="G121" s="5">
        <v>18725957000000</v>
      </c>
      <c r="I121" s="5">
        <v>12680816000000</v>
      </c>
      <c r="J121" s="5">
        <v>23022685000000</v>
      </c>
      <c r="K121" s="5">
        <v>31587980000000</v>
      </c>
      <c r="L121" s="5">
        <v>30706651000000</v>
      </c>
      <c r="M121" s="5">
        <v>30676095000000</v>
      </c>
      <c r="N121" s="5">
        <v>19668941000000</v>
      </c>
      <c r="O121" s="5">
        <v>27716516000000</v>
      </c>
      <c r="P121" s="5">
        <v>23963934000000</v>
      </c>
      <c r="Q121" s="5">
        <v>24572266000000</v>
      </c>
      <c r="R121" s="5">
        <v>23387406000000</v>
      </c>
      <c r="S121" s="5">
        <v>25497504000000</v>
      </c>
      <c r="T121" s="5">
        <v>24991880000000</v>
      </c>
      <c r="U121" s="5">
        <v>21353980000000</v>
      </c>
      <c r="V121" s="5">
        <v>14903612000000</v>
      </c>
      <c r="W121" s="5">
        <v>14537777000000</v>
      </c>
      <c r="X121" s="5">
        <v>9421403000000</v>
      </c>
      <c r="Y121" s="5">
        <v>8848424000000</v>
      </c>
      <c r="Z121" s="5">
        <v>8553688000000</v>
      </c>
    </row>
    <row r="122" spans="3:26" ht="15.5" x14ac:dyDescent="0.35">
      <c r="C122" t="s">
        <v>161</v>
      </c>
    </row>
    <row r="123" spans="3:26" ht="15.5" x14ac:dyDescent="0.35">
      <c r="C123" t="s">
        <v>162</v>
      </c>
      <c r="D123" s="5">
        <v>962044000000</v>
      </c>
      <c r="E123" s="5">
        <v>962044000000</v>
      </c>
      <c r="F123" s="5">
        <v>962044000000</v>
      </c>
      <c r="G123" s="5">
        <v>962044000000</v>
      </c>
      <c r="I123" s="5">
        <v>962044000000</v>
      </c>
      <c r="J123" s="5">
        <v>962044000000</v>
      </c>
      <c r="K123" s="5">
        <v>962044000000</v>
      </c>
      <c r="L123" s="5">
        <v>962044000000</v>
      </c>
      <c r="M123" s="5">
        <v>962044000000</v>
      </c>
      <c r="N123" s="5">
        <v>962044000000</v>
      </c>
      <c r="O123" s="5">
        <v>962044000000</v>
      </c>
      <c r="P123" s="5">
        <v>962044000000</v>
      </c>
      <c r="Q123" s="5">
        <v>962044000000</v>
      </c>
      <c r="R123" s="5">
        <v>962044000000</v>
      </c>
      <c r="S123" s="5">
        <v>962044000000</v>
      </c>
      <c r="T123" s="5">
        <v>962044000000</v>
      </c>
      <c r="U123" s="5">
        <v>962044000000</v>
      </c>
      <c r="V123" s="5">
        <v>962044000000</v>
      </c>
      <c r="W123" s="5">
        <v>962044000000</v>
      </c>
      <c r="X123" s="5">
        <v>962044000000</v>
      </c>
      <c r="Y123" s="5">
        <v>962044000000</v>
      </c>
      <c r="Z123" s="5">
        <v>962044000000</v>
      </c>
    </row>
    <row r="124" spans="3:26" ht="15.5" x14ac:dyDescent="0.35">
      <c r="C124" t="s">
        <v>163</v>
      </c>
      <c r="D124" s="5">
        <v>53700000000</v>
      </c>
      <c r="E124" s="5">
        <v>53700000000</v>
      </c>
      <c r="F124" s="5">
        <v>53700000000</v>
      </c>
      <c r="G124" s="5">
        <v>53700000000</v>
      </c>
      <c r="I124" s="5">
        <v>53700000000</v>
      </c>
      <c r="J124" s="5">
        <v>53700000000</v>
      </c>
      <c r="K124" s="5">
        <v>53700000000</v>
      </c>
      <c r="L124" s="5">
        <v>53700000000</v>
      </c>
      <c r="M124" s="5">
        <v>53700000000</v>
      </c>
      <c r="N124" s="5">
        <v>53700000000</v>
      </c>
      <c r="O124" s="5">
        <v>53700000000</v>
      </c>
      <c r="P124" s="5">
        <v>53700000000</v>
      </c>
      <c r="Q124" s="5">
        <v>53700000000</v>
      </c>
      <c r="R124" s="5">
        <v>53700000000</v>
      </c>
      <c r="S124" s="5">
        <v>53700000000</v>
      </c>
      <c r="T124" s="5">
        <v>53700000000</v>
      </c>
      <c r="U124" s="5">
        <v>53700000000</v>
      </c>
      <c r="V124" s="5">
        <v>53700000000</v>
      </c>
      <c r="W124" s="5">
        <v>53700000000</v>
      </c>
      <c r="X124" s="5">
        <v>53700000000</v>
      </c>
      <c r="Y124" s="5">
        <v>53700000000</v>
      </c>
      <c r="Z124" s="5">
        <v>53700000000</v>
      </c>
    </row>
    <row r="125" spans="3:26" ht="15.5" x14ac:dyDescent="0.35">
      <c r="C125" t="s">
        <v>164</v>
      </c>
      <c r="D125" s="5">
        <v>63123564000000</v>
      </c>
      <c r="E125" s="5">
        <v>61585349000000</v>
      </c>
      <c r="F125" s="5">
        <v>61078883000000</v>
      </c>
      <c r="G125" s="5">
        <v>60089276000000</v>
      </c>
      <c r="I125" s="5">
        <v>61585349000000</v>
      </c>
      <c r="J125" s="5">
        <v>60934156000000</v>
      </c>
      <c r="K125" s="5">
        <v>59880407000000</v>
      </c>
      <c r="L125" s="5">
        <v>56873532000000</v>
      </c>
      <c r="M125" s="5">
        <v>58305843000000</v>
      </c>
      <c r="N125" s="5">
        <v>57540043000000</v>
      </c>
      <c r="O125" s="5">
        <v>49948338000000</v>
      </c>
      <c r="P125" s="5">
        <v>44150868000000</v>
      </c>
      <c r="Q125" s="5">
        <v>41186735000000</v>
      </c>
      <c r="R125" s="5">
        <v>38487441000000</v>
      </c>
      <c r="S125" s="5">
        <v>36899588000000</v>
      </c>
      <c r="T125" s="5">
        <v>32090712000000</v>
      </c>
      <c r="U125" s="5">
        <v>28261414000000</v>
      </c>
      <c r="V125" s="5">
        <v>25471948000000</v>
      </c>
      <c r="W125" s="5">
        <v>23382278000000</v>
      </c>
      <c r="X125" s="5">
        <v>20181418000000</v>
      </c>
      <c r="Y125" s="5">
        <v>17285793000000</v>
      </c>
      <c r="Z125" s="5">
        <v>14503522000000</v>
      </c>
    </row>
    <row r="126" spans="3:26" ht="15.5" x14ac:dyDescent="0.35">
      <c r="C126" t="s">
        <v>165</v>
      </c>
      <c r="D126" s="5">
        <v>200000000000</v>
      </c>
      <c r="E126" s="5">
        <v>200000000000</v>
      </c>
      <c r="F126" s="5">
        <v>200000000000</v>
      </c>
      <c r="G126" s="5">
        <v>200000000000</v>
      </c>
      <c r="I126" s="5">
        <v>200000000000</v>
      </c>
      <c r="J126" s="5">
        <v>200000000000</v>
      </c>
      <c r="K126" s="5">
        <v>200000000000</v>
      </c>
      <c r="L126" s="5">
        <v>200000000000</v>
      </c>
      <c r="M126" s="5">
        <v>200000000000</v>
      </c>
      <c r="N126" s="5">
        <v>200000000000</v>
      </c>
      <c r="O126" s="5">
        <v>200000000000</v>
      </c>
      <c r="P126" s="5">
        <v>200000000000</v>
      </c>
      <c r="Q126" s="5">
        <v>200000000000</v>
      </c>
      <c r="R126" s="5">
        <v>200000000000</v>
      </c>
      <c r="S126" s="5">
        <v>200000000000</v>
      </c>
      <c r="T126" s="5">
        <v>200000000000</v>
      </c>
      <c r="U126" s="5">
        <v>200000000000</v>
      </c>
      <c r="V126" s="5">
        <v>200000000000</v>
      </c>
      <c r="W126" s="5">
        <v>200000000000</v>
      </c>
      <c r="X126" s="5">
        <v>200000000000</v>
      </c>
      <c r="Y126" s="5">
        <v>200000000000</v>
      </c>
      <c r="Z126" s="5">
        <v>200000000000</v>
      </c>
    </row>
    <row r="127" spans="3:26" ht="15.5" x14ac:dyDescent="0.35">
      <c r="C127" t="s">
        <v>166</v>
      </c>
      <c r="D127" s="5">
        <v>62923564000000</v>
      </c>
      <c r="E127" s="5">
        <v>61385349000000</v>
      </c>
      <c r="F127" s="5">
        <v>60878883000000</v>
      </c>
      <c r="G127" s="5">
        <v>59889276000000</v>
      </c>
      <c r="I127" s="5">
        <v>61385349000000</v>
      </c>
      <c r="J127" s="5">
        <v>60734156000000</v>
      </c>
      <c r="K127" s="5">
        <v>59680407000000</v>
      </c>
      <c r="L127" s="5">
        <v>56673532000000</v>
      </c>
      <c r="M127" s="5">
        <v>58105843000000</v>
      </c>
      <c r="N127" s="5">
        <v>57340043000000</v>
      </c>
      <c r="O127" s="5">
        <v>49748338000000</v>
      </c>
      <c r="P127" s="5">
        <v>43950868000000</v>
      </c>
      <c r="Q127" s="5">
        <v>40986735000000</v>
      </c>
      <c r="R127" s="5">
        <v>38287441000000</v>
      </c>
      <c r="S127" s="5">
        <v>36699588000000</v>
      </c>
      <c r="T127" s="5">
        <v>31890712000000</v>
      </c>
      <c r="U127" s="5">
        <v>28061414000000</v>
      </c>
      <c r="V127" s="5">
        <v>25271948000000</v>
      </c>
      <c r="W127" s="5">
        <v>23182278000000</v>
      </c>
      <c r="X127" s="5">
        <v>19981418000000</v>
      </c>
      <c r="Y127" s="5">
        <v>17085793000000</v>
      </c>
      <c r="Z127" s="5">
        <v>14303522000000</v>
      </c>
    </row>
    <row r="128" spans="3:26" ht="15.5" x14ac:dyDescent="0.35">
      <c r="C128" t="s">
        <v>167</v>
      </c>
      <c r="D128" s="5">
        <v>63123564000000</v>
      </c>
      <c r="E128" s="5">
        <v>61585349000000</v>
      </c>
      <c r="F128" s="5">
        <v>61078883000000</v>
      </c>
      <c r="G128" s="5">
        <v>60089276000000</v>
      </c>
      <c r="I128" s="5">
        <v>61585349000000</v>
      </c>
      <c r="J128" s="5">
        <v>60934156000000</v>
      </c>
      <c r="K128" s="5">
        <v>59880407000000</v>
      </c>
      <c r="L128" s="5">
        <v>56873532000000</v>
      </c>
      <c r="M128" s="5">
        <v>58305843000000</v>
      </c>
      <c r="N128" s="5">
        <v>57540043000000</v>
      </c>
      <c r="O128" s="5">
        <v>49948338000000</v>
      </c>
      <c r="P128" s="5">
        <v>44150868000000</v>
      </c>
      <c r="Q128" s="5">
        <v>41186735000000</v>
      </c>
      <c r="R128" s="5">
        <v>38487441000000</v>
      </c>
      <c r="S128" s="5">
        <v>36899588000000</v>
      </c>
      <c r="T128" s="5">
        <v>32090712000000</v>
      </c>
      <c r="U128" s="5">
        <v>28261414000000</v>
      </c>
      <c r="V128" s="5">
        <v>25471948000000</v>
      </c>
      <c r="W128" s="5">
        <v>23382278000000</v>
      </c>
      <c r="X128" s="5">
        <v>20181418000000</v>
      </c>
      <c r="Y128" s="5">
        <v>17285793000000</v>
      </c>
      <c r="Z128" s="5">
        <v>14503522000000</v>
      </c>
    </row>
    <row r="129" spans="2:26" ht="15.5" x14ac:dyDescent="0.35">
      <c r="C129" t="s">
        <v>168</v>
      </c>
      <c r="D129" s="5">
        <v>3125000000</v>
      </c>
      <c r="E129" s="5">
        <v>3123000000</v>
      </c>
      <c r="F129" s="5">
        <v>3153000000</v>
      </c>
      <c r="G129" s="5">
        <v>3154000000</v>
      </c>
      <c r="I129" s="5">
        <v>3123000000</v>
      </c>
      <c r="J129" s="5">
        <v>70000000</v>
      </c>
      <c r="K129" s="5">
        <v>71000000</v>
      </c>
      <c r="L129" s="5">
        <v>69000000</v>
      </c>
      <c r="M129" s="5">
        <v>66000000</v>
      </c>
      <c r="N129" s="5">
        <v>60000000</v>
      </c>
      <c r="O129" s="5">
        <v>55000000</v>
      </c>
      <c r="P129" s="5">
        <v>52000000</v>
      </c>
      <c r="Q129" s="5">
        <v>16584000000</v>
      </c>
      <c r="R129" s="5">
        <v>77211000000</v>
      </c>
      <c r="S129" s="5">
        <v>107827000000</v>
      </c>
      <c r="T129" s="5">
        <v>135373000000</v>
      </c>
      <c r="U129" s="5">
        <v>152222000000</v>
      </c>
      <c r="V129" s="5">
        <v>131130000000</v>
      </c>
      <c r="W129" s="5">
        <v>152906000000</v>
      </c>
      <c r="X129" s="5">
        <v>123114000000</v>
      </c>
      <c r="Y129" s="5">
        <v>81004000000</v>
      </c>
      <c r="Z129" s="5">
        <v>5000000</v>
      </c>
    </row>
    <row r="130" spans="2:26" ht="15.5" x14ac:dyDescent="0.35">
      <c r="C130" t="s">
        <v>9</v>
      </c>
      <c r="D130" s="5">
        <v>64109054000000</v>
      </c>
      <c r="E130" s="5">
        <v>62570837000000</v>
      </c>
      <c r="F130" s="5">
        <v>62064401000000</v>
      </c>
      <c r="G130" s="5">
        <v>61074795000000</v>
      </c>
      <c r="I130" s="5">
        <v>62570837000000</v>
      </c>
      <c r="J130" s="5">
        <v>61916591000000</v>
      </c>
      <c r="K130" s="5">
        <v>60862843000000</v>
      </c>
      <c r="L130" s="5">
        <v>57855966000000</v>
      </c>
      <c r="M130" s="5">
        <v>59288274000000</v>
      </c>
      <c r="N130" s="5">
        <v>58522468000000</v>
      </c>
      <c r="O130" s="5">
        <v>50930758000000</v>
      </c>
      <c r="P130" s="5">
        <v>45133285000000</v>
      </c>
      <c r="Q130" s="5">
        <v>42187664000000</v>
      </c>
      <c r="R130" s="5">
        <v>39564228000000</v>
      </c>
      <c r="S130" s="5">
        <v>38007909000000</v>
      </c>
      <c r="T130" s="5">
        <v>33228720000000</v>
      </c>
      <c r="U130" s="5">
        <v>29416271000000</v>
      </c>
      <c r="V130" s="5">
        <v>26605713000000</v>
      </c>
      <c r="W130" s="5">
        <v>24550928000000</v>
      </c>
      <c r="X130" s="5">
        <v>21320276000000</v>
      </c>
      <c r="Y130" s="5">
        <v>18382541000000</v>
      </c>
      <c r="Z130" s="5">
        <v>15519271000000</v>
      </c>
    </row>
    <row r="131" spans="2:26" ht="15.5" x14ac:dyDescent="0.35">
      <c r="C131" t="s">
        <v>169</v>
      </c>
      <c r="D131" s="5">
        <v>76905166000000</v>
      </c>
      <c r="E131" s="5">
        <v>75251653000000</v>
      </c>
      <c r="F131" s="5">
        <v>76495690000000</v>
      </c>
      <c r="G131" s="5">
        <v>79800752000000</v>
      </c>
      <c r="I131" s="5">
        <v>75251653000000</v>
      </c>
      <c r="J131" s="5">
        <v>84939276000000</v>
      </c>
      <c r="K131" s="5">
        <v>92450823000000</v>
      </c>
      <c r="L131" s="5">
        <v>88562617000000</v>
      </c>
      <c r="M131" s="5">
        <v>89964369000000</v>
      </c>
      <c r="N131" s="5">
        <v>78191409000000</v>
      </c>
      <c r="O131" s="5">
        <v>78647274000000</v>
      </c>
      <c r="P131" s="5">
        <v>69097219000000</v>
      </c>
      <c r="Q131" s="5">
        <v>66759930000000</v>
      </c>
      <c r="R131" s="5">
        <v>62951634000000</v>
      </c>
      <c r="S131" s="5">
        <v>63505413000000</v>
      </c>
      <c r="T131" s="5">
        <v>58220600000000</v>
      </c>
      <c r="U131" s="5">
        <v>50770251000000</v>
      </c>
      <c r="V131" s="5">
        <v>41509325000000</v>
      </c>
      <c r="W131" s="5">
        <v>39088705000000</v>
      </c>
      <c r="X131" s="5">
        <v>30741679000000</v>
      </c>
      <c r="Y131" s="5">
        <v>27230965000000</v>
      </c>
      <c r="Z131" s="5">
        <v>24072959000000</v>
      </c>
    </row>
    <row r="132" spans="2:26" ht="15.5" x14ac:dyDescent="0.35">
      <c r="C132" t="s">
        <v>170</v>
      </c>
      <c r="D132" s="5">
        <v>1924088000</v>
      </c>
      <c r="E132" s="5">
        <v>1924088000</v>
      </c>
      <c r="F132" s="5">
        <v>1924088000</v>
      </c>
      <c r="G132" s="5">
        <v>1924088000</v>
      </c>
      <c r="I132" s="5">
        <v>1924088000</v>
      </c>
      <c r="J132" s="5">
        <v>1924088000</v>
      </c>
      <c r="K132" s="5">
        <v>1924088000</v>
      </c>
      <c r="L132" s="5">
        <v>1924088000</v>
      </c>
      <c r="M132" s="5">
        <v>1924088000</v>
      </c>
      <c r="N132" s="5">
        <v>1924088000</v>
      </c>
      <c r="O132" s="5">
        <v>1924088000</v>
      </c>
      <c r="P132" s="5">
        <v>1924088000</v>
      </c>
      <c r="Q132" s="5">
        <v>1924088000</v>
      </c>
      <c r="R132" s="5">
        <v>1924088000</v>
      </c>
      <c r="S132" s="5">
        <v>1924088000</v>
      </c>
      <c r="T132" s="5">
        <v>1924088000</v>
      </c>
      <c r="U132" s="5">
        <v>1924088000</v>
      </c>
      <c r="V132" s="5">
        <v>1924088000</v>
      </c>
      <c r="W132" s="5">
        <v>1924088000</v>
      </c>
      <c r="X132" s="5">
        <v>1924088000</v>
      </c>
      <c r="Y132" s="5">
        <v>1924088000</v>
      </c>
      <c r="Z132" s="5">
        <v>1924088000</v>
      </c>
    </row>
    <row r="134" spans="2:26" ht="15.5" x14ac:dyDescent="0.35">
      <c r="B134" t="s">
        <v>171</v>
      </c>
      <c r="C134" t="s">
        <v>172</v>
      </c>
      <c r="D134" s="5">
        <v>2369128000000</v>
      </c>
      <c r="E134" s="5">
        <v>1150244000000</v>
      </c>
      <c r="F134" s="5">
        <v>4775235000000</v>
      </c>
      <c r="G134" s="5">
        <v>4772397000000</v>
      </c>
      <c r="I134" s="5">
        <v>11605866000000</v>
      </c>
      <c r="J134" s="5">
        <v>6527071000000</v>
      </c>
      <c r="K134" s="5">
        <v>4409263000000</v>
      </c>
      <c r="L134" s="5">
        <v>9867984000000</v>
      </c>
      <c r="M134" s="5">
        <v>5325167000000</v>
      </c>
      <c r="N134" s="5">
        <v>17477714000000</v>
      </c>
      <c r="O134" s="5">
        <v>11174403000000</v>
      </c>
      <c r="P134" s="5">
        <v>11224700000000</v>
      </c>
      <c r="Q134" s="5">
        <v>8204579000000</v>
      </c>
      <c r="R134" s="5">
        <v>6937650000000</v>
      </c>
      <c r="S134" s="5">
        <v>3200820000000</v>
      </c>
      <c r="T134" s="5">
        <v>1657776000000</v>
      </c>
      <c r="U134" s="5">
        <v>2472971000000</v>
      </c>
      <c r="V134" s="5">
        <v>3953574000000</v>
      </c>
      <c r="W134" s="5">
        <v>-90307000000</v>
      </c>
      <c r="X134" s="5">
        <v>2872598000000</v>
      </c>
      <c r="Y134" s="5">
        <v>3265201000000</v>
      </c>
      <c r="Z134" s="5">
        <v>2260895000000</v>
      </c>
    </row>
    <row r="135" spans="2:26" ht="15.5" x14ac:dyDescent="0.35">
      <c r="C135" t="s">
        <v>173</v>
      </c>
      <c r="D135" s="5">
        <v>20229214000000</v>
      </c>
      <c r="E135" s="5">
        <v>21570690000000</v>
      </c>
      <c r="F135" s="5">
        <v>22601737000000</v>
      </c>
      <c r="G135" s="5">
        <v>22808782000000</v>
      </c>
      <c r="I135" s="5">
        <v>88467423000000</v>
      </c>
      <c r="J135" s="5">
        <v>97197490000000</v>
      </c>
      <c r="K135" s="5">
        <v>106766028000000</v>
      </c>
      <c r="L135" s="5">
        <v>125276203000000</v>
      </c>
      <c r="M135" s="5">
        <v>124662749000000</v>
      </c>
      <c r="N135" s="5">
        <v>113799384000000</v>
      </c>
      <c r="O135" s="5">
        <v>110368140000000</v>
      </c>
      <c r="P135" s="5">
        <v>96221182000000</v>
      </c>
      <c r="Q135" s="5">
        <v>83165934000000</v>
      </c>
      <c r="R135" s="5">
        <v>75745184000000</v>
      </c>
      <c r="S135" s="5">
        <v>70331169000000</v>
      </c>
      <c r="T135" s="5">
        <v>65854132000000</v>
      </c>
      <c r="U135" s="5">
        <v>54632104000000</v>
      </c>
      <c r="V135" s="5">
        <v>48572805000000</v>
      </c>
      <c r="W135" s="5">
        <v>41863730000000</v>
      </c>
      <c r="X135" s="5">
        <v>37800119000000</v>
      </c>
      <c r="Y135" s="5">
        <v>34040270000000</v>
      </c>
      <c r="Z135" s="5">
        <v>30942984000000</v>
      </c>
    </row>
    <row r="136" spans="2:26" ht="15.5" x14ac:dyDescent="0.35">
      <c r="C136" t="s">
        <v>659</v>
      </c>
      <c r="D136" s="5">
        <v>-16147201000000</v>
      </c>
      <c r="E136" s="5">
        <v>-18626057000000</v>
      </c>
      <c r="F136" s="5">
        <v>-16349274000000</v>
      </c>
      <c r="G136" s="5">
        <v>-16024298000000</v>
      </c>
      <c r="I136" s="5">
        <v>-69274105000000</v>
      </c>
      <c r="J136" s="5">
        <v>-81826425000000</v>
      </c>
      <c r="K136" s="5">
        <v>-92333584000000</v>
      </c>
      <c r="L136" s="5">
        <v>-106238153000000</v>
      </c>
      <c r="M136" s="5">
        <v>-110646705000000</v>
      </c>
      <c r="N136" s="5">
        <v>-85504722000000</v>
      </c>
      <c r="O136" s="5">
        <v>-87616516000000</v>
      </c>
      <c r="P136" s="5">
        <v>-73910484000000</v>
      </c>
      <c r="Q136" s="5">
        <v>-62794910000000</v>
      </c>
      <c r="R136" s="5">
        <v>-58271179000000</v>
      </c>
      <c r="S136" s="5">
        <v>-58015980000000</v>
      </c>
      <c r="T136" s="5">
        <v>-55964250000000</v>
      </c>
      <c r="U136" s="5">
        <v>-44869750000000</v>
      </c>
      <c r="V136" s="5">
        <v>-38576802000000</v>
      </c>
    </row>
    <row r="137" spans="2:26" ht="15.5" x14ac:dyDescent="0.35">
      <c r="C137" t="s">
        <v>705</v>
      </c>
      <c r="D137" s="5">
        <v>-785081000000</v>
      </c>
      <c r="E137" s="5">
        <v>-1007464000000</v>
      </c>
      <c r="F137" s="5">
        <v>-751618000000</v>
      </c>
      <c r="G137" s="5">
        <v>-844550000000</v>
      </c>
      <c r="I137" s="5">
        <v>-3736500000000</v>
      </c>
      <c r="J137" s="5">
        <v>-3507394000000</v>
      </c>
      <c r="K137" s="5">
        <v>-3564803000000</v>
      </c>
      <c r="L137" s="5">
        <v>-3875827000000</v>
      </c>
      <c r="M137" s="5">
        <v>-3952283000000</v>
      </c>
      <c r="N137" s="5">
        <v>-3760815000000</v>
      </c>
      <c r="O137" s="5">
        <v>-3671243000000</v>
      </c>
      <c r="P137" s="5">
        <v>-3474644000000</v>
      </c>
      <c r="Q137" s="5">
        <v>-3153439000000</v>
      </c>
      <c r="R137" s="5">
        <v>-2833313000000</v>
      </c>
      <c r="S137" s="5">
        <v>-2407036000000</v>
      </c>
      <c r="T137" s="5">
        <v>-2739021000000</v>
      </c>
      <c r="U137" s="5">
        <v>-2052657000000</v>
      </c>
      <c r="V137" s="5">
        <v>-1879019000000</v>
      </c>
    </row>
    <row r="138" spans="2:26" ht="15.5" x14ac:dyDescent="0.35">
      <c r="C138" t="s">
        <v>178</v>
      </c>
      <c r="D138" s="5">
        <v>-569817000000</v>
      </c>
      <c r="E138" s="5">
        <v>-549757000000</v>
      </c>
      <c r="F138" s="5">
        <v>-682252000000</v>
      </c>
      <c r="G138" s="5">
        <v>-972815000000</v>
      </c>
      <c r="I138" s="5">
        <v>-3188273000000</v>
      </c>
      <c r="J138" s="5">
        <v>-4155000000000</v>
      </c>
      <c r="K138" s="5">
        <v>-3890528000000</v>
      </c>
      <c r="L138" s="5">
        <v>-3888218000000</v>
      </c>
      <c r="M138" s="5">
        <v>-3805354000000</v>
      </c>
      <c r="N138" s="5">
        <v>-4302588000000</v>
      </c>
      <c r="O138" s="5">
        <v>-4385941000000</v>
      </c>
      <c r="P138" s="5">
        <v>-4136404000000</v>
      </c>
      <c r="Q138" s="5">
        <v>-5586056000000</v>
      </c>
      <c r="R138" s="5">
        <v>-4197322000000</v>
      </c>
      <c r="S138" s="5">
        <v>-3482970000000</v>
      </c>
      <c r="T138" s="5">
        <v>-2637265000000</v>
      </c>
      <c r="U138" s="5">
        <v>-3104345000000</v>
      </c>
      <c r="V138" s="5">
        <v>-2103420000000</v>
      </c>
    </row>
    <row r="139" spans="2:26" ht="15.5" x14ac:dyDescent="0.35">
      <c r="C139" t="s">
        <v>202</v>
      </c>
      <c r="D139" s="5">
        <v>28098000000</v>
      </c>
      <c r="E139" s="5">
        <v>27764000000</v>
      </c>
      <c r="F139" s="5">
        <v>28836000000</v>
      </c>
      <c r="G139" s="5">
        <v>31114000000</v>
      </c>
      <c r="I139" s="5">
        <v>115131000000</v>
      </c>
      <c r="J139" s="5">
        <v>114928000000</v>
      </c>
      <c r="K139" s="5">
        <v>93410000000</v>
      </c>
      <c r="L139" s="5">
        <v>84748000000</v>
      </c>
      <c r="M139" s="5">
        <v>125454000000</v>
      </c>
      <c r="N139" s="5">
        <v>141659000000</v>
      </c>
      <c r="O139" s="5">
        <v>94292000000</v>
      </c>
      <c r="P139" s="5">
        <v>73105000000</v>
      </c>
      <c r="Q139" s="5">
        <v>72660000000</v>
      </c>
      <c r="R139" s="5">
        <v>40818000000</v>
      </c>
      <c r="S139" s="5">
        <v>50058000000</v>
      </c>
      <c r="T139" s="5">
        <v>42644000000</v>
      </c>
      <c r="U139" s="5">
        <v>35788000000</v>
      </c>
      <c r="V139" s="5">
        <v>36210000000</v>
      </c>
      <c r="W139" s="5">
        <v>40227000000</v>
      </c>
      <c r="X139" s="5">
        <v>32089000000</v>
      </c>
      <c r="Y139" s="5">
        <v>96253000000</v>
      </c>
      <c r="Z139" s="5">
        <v>14233000000</v>
      </c>
    </row>
    <row r="140" spans="2:26" ht="15.5" x14ac:dyDescent="0.35">
      <c r="C140" t="s">
        <v>605</v>
      </c>
      <c r="D140" s="5">
        <v>-3670000000</v>
      </c>
      <c r="E140" s="5">
        <v>-24322000000</v>
      </c>
      <c r="F140" s="5">
        <v>-60486000000</v>
      </c>
      <c r="G140" s="5">
        <v>-88099000000</v>
      </c>
      <c r="I140" s="5">
        <v>-290565000000</v>
      </c>
      <c r="J140" s="5">
        <v>-575399000000</v>
      </c>
      <c r="K140" s="5">
        <v>-534793000000</v>
      </c>
      <c r="L140" s="5">
        <v>-241897000000</v>
      </c>
      <c r="M140" s="5">
        <v>-67698000000</v>
      </c>
      <c r="N140" s="5">
        <v>-492277000000</v>
      </c>
      <c r="O140" s="5">
        <v>-569077000000</v>
      </c>
      <c r="P140" s="5">
        <v>-680839000000</v>
      </c>
      <c r="Q140" s="5">
        <v>-792426000000</v>
      </c>
      <c r="R140" s="5">
        <v>-1233286000000</v>
      </c>
      <c r="S140" s="5">
        <v>-1524309000000</v>
      </c>
      <c r="T140" s="5">
        <v>-1287691000000</v>
      </c>
      <c r="U140" s="5">
        <v>-665656000000</v>
      </c>
      <c r="V140" s="5">
        <v>-480566000000</v>
      </c>
      <c r="W140" s="5">
        <v>-226063000000</v>
      </c>
      <c r="X140" s="5">
        <v>-261091000000</v>
      </c>
      <c r="Y140" s="5">
        <v>-466622000000</v>
      </c>
      <c r="Z140" s="5">
        <v>-517286000000</v>
      </c>
    </row>
    <row r="141" spans="2:26" ht="15.5" x14ac:dyDescent="0.35">
      <c r="C141" t="s">
        <v>177</v>
      </c>
      <c r="D141" s="5">
        <v>-397668000000</v>
      </c>
      <c r="E141" s="5">
        <v>-224569000000</v>
      </c>
      <c r="F141" s="5">
        <v>-17198000000</v>
      </c>
      <c r="G141" s="5">
        <v>-149129000000</v>
      </c>
      <c r="I141" s="5">
        <v>-564658000000</v>
      </c>
      <c r="J141" s="5">
        <v>-779539000000</v>
      </c>
      <c r="K141" s="5">
        <v>-2032059000000</v>
      </c>
      <c r="L141" s="5">
        <v>-1179292000000</v>
      </c>
      <c r="M141" s="5">
        <v>-1224291000000</v>
      </c>
      <c r="N141" s="5">
        <v>-2251510000000</v>
      </c>
      <c r="O141" s="5">
        <v>-3204640000000</v>
      </c>
      <c r="P141" s="5">
        <v>-2897496000000</v>
      </c>
      <c r="Q141" s="5">
        <v>-2638900000000</v>
      </c>
      <c r="R141" s="5">
        <v>-2405902000000</v>
      </c>
      <c r="S141" s="5">
        <v>-1830188000000</v>
      </c>
      <c r="T141" s="5">
        <v>-1651205000000</v>
      </c>
      <c r="U141" s="5">
        <v>-1522688000000</v>
      </c>
      <c r="V141" s="5">
        <v>-1538834000000</v>
      </c>
      <c r="W141" s="5">
        <v>-1836511000000</v>
      </c>
      <c r="X141" s="5">
        <v>-1486923000000</v>
      </c>
      <c r="Y141" s="5">
        <v>-1364186000000</v>
      </c>
      <c r="Z141" s="5">
        <v>-836114000000</v>
      </c>
    </row>
    <row r="142" spans="2:26" ht="15.5" x14ac:dyDescent="0.35">
      <c r="C142" t="s">
        <v>1385</v>
      </c>
      <c r="D142" s="5">
        <v>15253000000</v>
      </c>
      <c r="E142" s="5">
        <v>-16041000000</v>
      </c>
      <c r="F142" s="5">
        <v>5490000000</v>
      </c>
      <c r="G142" s="5">
        <v>11392000000</v>
      </c>
      <c r="I142" s="5">
        <v>77413000000</v>
      </c>
      <c r="J142" s="5">
        <v>58410000000</v>
      </c>
      <c r="K142" s="5">
        <v>-94408000000</v>
      </c>
      <c r="L142" s="5">
        <v>-69580000000</v>
      </c>
      <c r="M142" s="5">
        <v>233295000000</v>
      </c>
      <c r="N142" s="5">
        <v>-151417000000</v>
      </c>
      <c r="O142" s="5">
        <v>159388000000</v>
      </c>
      <c r="P142" s="5">
        <v>30280000000</v>
      </c>
      <c r="Q142" s="5">
        <v>-68284000000</v>
      </c>
      <c r="R142" s="5">
        <v>92650000000</v>
      </c>
      <c r="S142" s="5">
        <v>80076000000</v>
      </c>
      <c r="T142" s="5">
        <v>40432000000</v>
      </c>
      <c r="U142" s="5">
        <v>20175000000</v>
      </c>
      <c r="V142" s="5">
        <v>-76800000000</v>
      </c>
    </row>
    <row r="143" spans="2:26" ht="15.5" x14ac:dyDescent="0.35">
      <c r="C143" t="s">
        <v>183</v>
      </c>
      <c r="D143" s="5">
        <v>-500000000000</v>
      </c>
      <c r="E143" s="5">
        <v>-1000000000000</v>
      </c>
      <c r="F143" s="5">
        <v>-3062044000000</v>
      </c>
      <c r="G143" s="5">
        <v>-4100000000000</v>
      </c>
      <c r="I143" s="5">
        <v>-9462044000000</v>
      </c>
      <c r="J143" s="5">
        <v>-3750000000000</v>
      </c>
      <c r="K143" s="5">
        <v>1002632000000</v>
      </c>
      <c r="L143" s="5">
        <v>-4595403000000</v>
      </c>
      <c r="M143" s="5">
        <v>-1474629000000</v>
      </c>
      <c r="N143" s="5">
        <v>-11119999000000</v>
      </c>
      <c r="O143" s="5">
        <v>-4605962000000</v>
      </c>
      <c r="P143" s="5">
        <v>-8722387000000</v>
      </c>
      <c r="Q143" s="5">
        <v>-3480186000000</v>
      </c>
      <c r="R143" s="5">
        <v>-5129762000000</v>
      </c>
      <c r="S143" s="5">
        <v>-284510000000</v>
      </c>
      <c r="T143" s="5">
        <v>3466656000000</v>
      </c>
      <c r="U143" s="5">
        <v>3726626000000</v>
      </c>
      <c r="V143" s="5">
        <v>236074000000</v>
      </c>
      <c r="W143" s="5">
        <v>1752874000000</v>
      </c>
      <c r="X143" s="5">
        <v>-1745964000000</v>
      </c>
      <c r="Y143" s="5">
        <v>-1771792000000</v>
      </c>
      <c r="Z143" s="5">
        <v>-576564000000</v>
      </c>
    </row>
    <row r="144" spans="2:26" ht="15.5" x14ac:dyDescent="0.35">
      <c r="C144" t="s">
        <v>184</v>
      </c>
      <c r="D144" s="5">
        <v>-161908000000</v>
      </c>
      <c r="E144" s="5">
        <v>-589851000000</v>
      </c>
      <c r="F144" s="5">
        <v>-292848000000</v>
      </c>
      <c r="G144" s="5">
        <v>-848856000000</v>
      </c>
      <c r="I144" s="5">
        <v>-2128723000000</v>
      </c>
      <c r="J144" s="5">
        <v>-3073890000000</v>
      </c>
      <c r="K144" s="5">
        <v>-5507607000000</v>
      </c>
      <c r="L144" s="5">
        <v>-5349857000000</v>
      </c>
      <c r="M144" s="5">
        <v>-4844167000000</v>
      </c>
      <c r="N144" s="5">
        <v>-5048267000000</v>
      </c>
      <c r="O144" s="5">
        <v>-4718278000000</v>
      </c>
      <c r="P144" s="5">
        <v>-3227776000000</v>
      </c>
      <c r="Q144" s="5">
        <v>-3239589000000</v>
      </c>
      <c r="R144" s="5">
        <v>-2226043000000</v>
      </c>
      <c r="S144" s="5">
        <v>-2900394000000</v>
      </c>
      <c r="T144" s="5">
        <v>-5069199000000</v>
      </c>
      <c r="U144" s="5">
        <v>-5635456000000</v>
      </c>
      <c r="V144" s="5">
        <v>-3754694000000</v>
      </c>
      <c r="W144" s="5">
        <v>-1813859000000</v>
      </c>
      <c r="X144" s="5">
        <v>-1094197000000</v>
      </c>
      <c r="Y144" s="5">
        <v>-1387254000000</v>
      </c>
      <c r="Z144" s="5">
        <v>-1054794000000</v>
      </c>
    </row>
    <row r="145" spans="3:26" ht="15.5" x14ac:dyDescent="0.35">
      <c r="C145" t="s">
        <v>207</v>
      </c>
      <c r="D145" s="5">
        <v>-243376000000</v>
      </c>
      <c r="E145" s="5">
        <v>-663880000000</v>
      </c>
      <c r="F145" s="5">
        <v>-552627000000</v>
      </c>
      <c r="G145" s="5">
        <v>-856200000000</v>
      </c>
      <c r="I145" s="5">
        <v>-2477544000000</v>
      </c>
      <c r="J145" s="5">
        <v>-3185010000000</v>
      </c>
      <c r="K145" s="5">
        <v>-5698121000000</v>
      </c>
      <c r="L145" s="5">
        <v>-5423876000000</v>
      </c>
      <c r="M145" s="5">
        <v>-4934572000000</v>
      </c>
      <c r="N145" s="5">
        <v>-5351416000000</v>
      </c>
      <c r="O145" s="5">
        <v>-4986827000000</v>
      </c>
      <c r="P145" s="5">
        <v>-3110989000000</v>
      </c>
      <c r="Q145" s="5">
        <v>-3395744000000</v>
      </c>
      <c r="R145" s="5">
        <v>-2335396000000</v>
      </c>
      <c r="S145" s="5">
        <v>-2923422000000</v>
      </c>
      <c r="T145" s="5">
        <v>-5116093000000</v>
      </c>
      <c r="U145" s="5">
        <v>-5678122000000</v>
      </c>
      <c r="V145" s="5">
        <v>-3892321000000</v>
      </c>
      <c r="W145" s="5">
        <v>-1828462000000</v>
      </c>
      <c r="X145" s="5">
        <v>-1097169000000</v>
      </c>
      <c r="Y145" s="5">
        <v>-874569000000</v>
      </c>
      <c r="Z145" s="5">
        <v>-411738000000</v>
      </c>
    </row>
    <row r="146" spans="3:26" ht="15.5" x14ac:dyDescent="0.35">
      <c r="C146" t="s">
        <v>887</v>
      </c>
      <c r="D146" s="5">
        <v>81468000000</v>
      </c>
      <c r="E146" s="5">
        <v>74029000000</v>
      </c>
      <c r="F146" s="5">
        <v>259779000000</v>
      </c>
      <c r="G146" s="5">
        <v>7344000000</v>
      </c>
      <c r="I146" s="5">
        <v>348821000000</v>
      </c>
      <c r="J146" s="5">
        <v>111120000000</v>
      </c>
      <c r="K146" s="5">
        <v>115514000000</v>
      </c>
      <c r="L146" s="5">
        <v>79019000000</v>
      </c>
      <c r="M146" s="5">
        <v>125405000000</v>
      </c>
      <c r="N146" s="5">
        <v>227725000000</v>
      </c>
      <c r="O146" s="5">
        <v>243384000000</v>
      </c>
      <c r="P146" s="5">
        <v>23802000000</v>
      </c>
      <c r="Q146" s="5">
        <v>156155000000</v>
      </c>
      <c r="R146" s="5">
        <v>109353000000</v>
      </c>
      <c r="S146" s="5">
        <v>23028000000</v>
      </c>
      <c r="T146" s="5">
        <v>46894000000</v>
      </c>
      <c r="U146" s="5">
        <v>42666000000</v>
      </c>
      <c r="V146" s="5">
        <v>137627000000</v>
      </c>
      <c r="W146" s="5">
        <v>4603000000</v>
      </c>
      <c r="X146" s="5">
        <v>2972000000</v>
      </c>
      <c r="Y146" s="5">
        <v>17488000000</v>
      </c>
      <c r="Z146" s="5">
        <v>19169000000</v>
      </c>
    </row>
    <row r="147" spans="3:26" ht="15.5" x14ac:dyDescent="0.35">
      <c r="C147" t="s">
        <v>2146</v>
      </c>
      <c r="L147" s="5">
        <v>-5000000000</v>
      </c>
      <c r="M147" s="5">
        <v>-75000000000</v>
      </c>
      <c r="N147" s="5">
        <v>-51000000000</v>
      </c>
      <c r="O147" s="5">
        <v>-181500000000</v>
      </c>
      <c r="P147" s="5">
        <v>-140589000000</v>
      </c>
    </row>
    <row r="148" spans="3:26" ht="15.5" x14ac:dyDescent="0.35">
      <c r="C148" t="s">
        <v>969</v>
      </c>
      <c r="K148" s="5">
        <v>75000000000</v>
      </c>
      <c r="M148" s="5">
        <v>40000000000</v>
      </c>
      <c r="N148" s="5">
        <v>126424000000</v>
      </c>
      <c r="O148" s="5">
        <v>206665000000</v>
      </c>
    </row>
    <row r="149" spans="3:26" ht="15.5" x14ac:dyDescent="0.35">
      <c r="C149" t="s">
        <v>2580</v>
      </c>
    </row>
    <row r="150" spans="3:26" ht="15.5" x14ac:dyDescent="0.35">
      <c r="C150" t="s">
        <v>2581</v>
      </c>
    </row>
    <row r="151" spans="3:26" ht="15.5" x14ac:dyDescent="0.35">
      <c r="C151" t="s">
        <v>209</v>
      </c>
      <c r="Y151" s="5">
        <v>-530173000000</v>
      </c>
      <c r="Z151" s="5">
        <v>-640375000000</v>
      </c>
    </row>
    <row r="152" spans="3:26" ht="15.5" x14ac:dyDescent="0.35">
      <c r="C152" t="s">
        <v>2582</v>
      </c>
      <c r="Z152" s="5">
        <v>-11850000000</v>
      </c>
    </row>
    <row r="153" spans="3:26" ht="15.5" x14ac:dyDescent="0.35">
      <c r="C153" t="s">
        <v>1689</v>
      </c>
      <c r="Z153" s="5">
        <v>-10000000000</v>
      </c>
    </row>
    <row r="154" spans="3:26" ht="15.5" x14ac:dyDescent="0.35">
      <c r="C154" t="s">
        <v>2583</v>
      </c>
      <c r="W154" s="5">
        <v>10000000000</v>
      </c>
    </row>
    <row r="155" spans="3:26" ht="15.5" x14ac:dyDescent="0.35">
      <c r="C155" t="s">
        <v>241</v>
      </c>
      <c r="D155" s="5">
        <v>-500000000000</v>
      </c>
      <c r="E155" s="5">
        <v>-1000000000000</v>
      </c>
      <c r="F155" s="5">
        <v>-3062044000000</v>
      </c>
      <c r="G155" s="5">
        <v>-4100000000000</v>
      </c>
      <c r="I155" s="5">
        <v>-9462044000000</v>
      </c>
      <c r="J155" s="5">
        <v>-3750000000000</v>
      </c>
      <c r="K155" s="5">
        <v>1002632000000</v>
      </c>
      <c r="L155" s="5">
        <v>-4595403000000</v>
      </c>
      <c r="M155" s="5">
        <v>-1474629000000</v>
      </c>
      <c r="N155" s="5">
        <v>-11119999000000</v>
      </c>
      <c r="O155" s="5">
        <v>-4605962000000</v>
      </c>
      <c r="P155" s="5">
        <v>-8722387000000</v>
      </c>
      <c r="Q155" s="5">
        <v>-3480186000000</v>
      </c>
      <c r="R155" s="5">
        <v>-5129762000000</v>
      </c>
      <c r="S155" s="5">
        <v>-284510000000</v>
      </c>
      <c r="T155" s="5">
        <v>3466656000000</v>
      </c>
      <c r="U155" s="5">
        <v>3726626000000</v>
      </c>
      <c r="V155" s="5">
        <v>236074000000</v>
      </c>
      <c r="W155" s="5">
        <v>1752874000000</v>
      </c>
      <c r="X155" s="5">
        <v>-1745964000000</v>
      </c>
      <c r="Y155" s="5">
        <v>-1771792000000</v>
      </c>
      <c r="Z155" s="5">
        <v>-576564000000</v>
      </c>
    </row>
    <row r="156" spans="3:26" ht="15.5" x14ac:dyDescent="0.35">
      <c r="C156" t="s">
        <v>799</v>
      </c>
    </row>
    <row r="157" spans="3:26" ht="15.5" x14ac:dyDescent="0.35">
      <c r="C157" t="s">
        <v>2584</v>
      </c>
      <c r="O157" s="5">
        <v>200000000000</v>
      </c>
    </row>
    <row r="158" spans="3:26" ht="15.5" x14ac:dyDescent="0.35">
      <c r="C158" t="s">
        <v>2585</v>
      </c>
      <c r="K158" s="5">
        <v>-88462000000</v>
      </c>
      <c r="L158" s="5">
        <v>-66205000000</v>
      </c>
      <c r="M158" s="5">
        <v>-22000000000</v>
      </c>
      <c r="N158" s="5">
        <v>-20000000000</v>
      </c>
      <c r="O158" s="5">
        <v>-3333000000</v>
      </c>
    </row>
    <row r="159" spans="3:26" ht="15.5" x14ac:dyDescent="0.35">
      <c r="C159" t="s">
        <v>1698</v>
      </c>
      <c r="K159" s="5">
        <v>-88462000000</v>
      </c>
      <c r="L159" s="5">
        <v>-66205000000</v>
      </c>
      <c r="M159" s="5">
        <v>-22000000000</v>
      </c>
      <c r="N159" s="5">
        <v>-20000000000</v>
      </c>
      <c r="O159" s="5">
        <v>196667000000</v>
      </c>
    </row>
    <row r="160" spans="3:26" ht="15.5" x14ac:dyDescent="0.35">
      <c r="C160" t="s">
        <v>256</v>
      </c>
      <c r="W160" s="5">
        <v>-1727450000000</v>
      </c>
      <c r="X160" s="5">
        <v>-1250657000000</v>
      </c>
      <c r="Y160" s="5">
        <v>-673431000000</v>
      </c>
      <c r="Z160" s="5">
        <v>-481022000000</v>
      </c>
    </row>
    <row r="161" spans="2:26" ht="15.5" x14ac:dyDescent="0.35">
      <c r="C161" t="s">
        <v>7</v>
      </c>
      <c r="F161" s="5">
        <v>-962044000000</v>
      </c>
      <c r="I161" s="5">
        <v>-962044000000</v>
      </c>
      <c r="K161" s="5">
        <v>-2308906000000</v>
      </c>
      <c r="L161" s="5">
        <v>-4329198000000</v>
      </c>
      <c r="M161" s="5">
        <v>-5002629000000</v>
      </c>
      <c r="O161" s="5">
        <v>-5002629000000</v>
      </c>
      <c r="P161" s="5">
        <v>-5002629000000</v>
      </c>
      <c r="Q161" s="5">
        <v>-5002629000000</v>
      </c>
      <c r="R161" s="5">
        <v>-5002629000000</v>
      </c>
      <c r="S161" s="5">
        <v>-1539270000000</v>
      </c>
      <c r="T161" s="5">
        <v>-1539270000000</v>
      </c>
      <c r="U161" s="5">
        <v>-1539270000000</v>
      </c>
      <c r="V161" s="5">
        <v>-1924088000000</v>
      </c>
    </row>
    <row r="162" spans="2:26" ht="15.5" x14ac:dyDescent="0.35">
      <c r="C162" t="s">
        <v>2289</v>
      </c>
      <c r="P162" s="5">
        <v>-13361000000</v>
      </c>
      <c r="Q162" s="5">
        <v>-46072000000</v>
      </c>
      <c r="R162" s="5">
        <v>-21737000000</v>
      </c>
      <c r="S162" s="5">
        <v>-28697000000</v>
      </c>
      <c r="T162" s="5">
        <v>-43599000000</v>
      </c>
      <c r="U162" s="5">
        <v>-32705000000</v>
      </c>
      <c r="V162" s="5">
        <v>-57539000000</v>
      </c>
    </row>
    <row r="163" spans="2:26" ht="15.5" x14ac:dyDescent="0.35">
      <c r="C163" t="s">
        <v>623</v>
      </c>
      <c r="F163" s="5">
        <v>-962044000000</v>
      </c>
      <c r="I163" s="5">
        <v>-962044000000</v>
      </c>
      <c r="K163" s="5">
        <v>-2308906000000</v>
      </c>
      <c r="L163" s="5">
        <v>-4329198000000</v>
      </c>
      <c r="M163" s="5">
        <v>-5002629000000</v>
      </c>
      <c r="O163" s="5">
        <v>-5002629000000</v>
      </c>
      <c r="P163" s="5">
        <v>-5015990000000</v>
      </c>
      <c r="Q163" s="5">
        <v>-5048701000000</v>
      </c>
      <c r="R163" s="5">
        <v>-5024366000000</v>
      </c>
      <c r="S163" s="5">
        <v>-1567967000000</v>
      </c>
      <c r="T163" s="5">
        <v>-1582869000000</v>
      </c>
      <c r="U163" s="5">
        <v>-1571975000000</v>
      </c>
      <c r="V163" s="5">
        <v>-1981627000000</v>
      </c>
      <c r="W163" s="5">
        <v>-1727450000000</v>
      </c>
      <c r="X163" s="5">
        <v>-1250657000000</v>
      </c>
      <c r="Y163" s="5">
        <v>-673431000000</v>
      </c>
      <c r="Z163" s="5">
        <v>-481022000000</v>
      </c>
    </row>
    <row r="164" spans="2:26" ht="15.5" x14ac:dyDescent="0.35">
      <c r="C164" t="s">
        <v>2586</v>
      </c>
      <c r="N164" s="5">
        <v>1000000</v>
      </c>
      <c r="P164" s="5">
        <v>1000000</v>
      </c>
      <c r="Q164" s="5">
        <v>2000000</v>
      </c>
      <c r="R164" s="5">
        <v>2000000</v>
      </c>
      <c r="S164" s="5">
        <v>1000000</v>
      </c>
      <c r="T164" s="5">
        <v>25000000</v>
      </c>
      <c r="X164" s="5">
        <v>3801000000</v>
      </c>
      <c r="Y164" s="5">
        <v>50800000000</v>
      </c>
    </row>
    <row r="165" spans="2:26" ht="15.5" x14ac:dyDescent="0.35">
      <c r="C165" t="s">
        <v>2003</v>
      </c>
      <c r="P165" s="5">
        <v>-6398000000</v>
      </c>
      <c r="Q165" s="5">
        <v>-31487000000</v>
      </c>
      <c r="R165" s="5">
        <v>-5398000000</v>
      </c>
      <c r="S165" s="5">
        <v>-17044000000</v>
      </c>
      <c r="U165" s="5">
        <v>-1399000000</v>
      </c>
      <c r="V165" s="5">
        <v>-32299000000</v>
      </c>
      <c r="Z165" s="5">
        <v>-7900000000</v>
      </c>
    </row>
    <row r="166" spans="2:26" ht="15.5" x14ac:dyDescent="0.35">
      <c r="C166" t="s">
        <v>280</v>
      </c>
      <c r="D166" s="5">
        <v>4908000000</v>
      </c>
      <c r="E166" s="5">
        <v>-2056000000</v>
      </c>
      <c r="F166" s="5">
        <v>7838000000</v>
      </c>
      <c r="G166" s="5">
        <v>-4027000000</v>
      </c>
      <c r="I166" s="5">
        <v>5906000000</v>
      </c>
      <c r="J166" s="5">
        <v>16728000000</v>
      </c>
      <c r="K166" s="5">
        <v>-2867000000</v>
      </c>
      <c r="L166" s="5">
        <v>14898000000</v>
      </c>
      <c r="M166" s="5">
        <v>-13000000</v>
      </c>
      <c r="N166" s="5">
        <v>151000000</v>
      </c>
      <c r="O166" s="5">
        <v>-6740000000</v>
      </c>
      <c r="P166" s="5">
        <v>8308000000</v>
      </c>
      <c r="Q166" s="5">
        <v>2500000000</v>
      </c>
      <c r="R166" s="5">
        <v>-4672000000</v>
      </c>
      <c r="S166" s="5">
        <v>8474000000</v>
      </c>
      <c r="T166" s="5">
        <v>9762000000</v>
      </c>
      <c r="U166" s="5">
        <v>39727000000</v>
      </c>
      <c r="V166" s="5">
        <v>5578000000</v>
      </c>
      <c r="W166" s="5">
        <v>-3062000000</v>
      </c>
      <c r="X166" s="5">
        <v>-6085000000</v>
      </c>
      <c r="Y166" s="5">
        <v>-18084000000</v>
      </c>
      <c r="Z166" s="5">
        <v>18703000000</v>
      </c>
    </row>
    <row r="167" spans="2:26" ht="15.5" x14ac:dyDescent="0.35">
      <c r="C167" t="s">
        <v>278</v>
      </c>
      <c r="D167" s="5">
        <v>1712128000000</v>
      </c>
      <c r="E167" s="5">
        <v>-441663000000</v>
      </c>
      <c r="F167" s="5">
        <v>1428181000000</v>
      </c>
      <c r="G167" s="5">
        <v>-180486000000</v>
      </c>
      <c r="I167" s="5">
        <v>21005000000</v>
      </c>
      <c r="J167" s="5">
        <v>-280091000000</v>
      </c>
      <c r="K167" s="5">
        <v>-98579000000</v>
      </c>
      <c r="L167" s="5">
        <v>-62378000000</v>
      </c>
      <c r="M167" s="5">
        <v>-993642000000</v>
      </c>
      <c r="N167" s="5">
        <v>1309599000000</v>
      </c>
      <c r="O167" s="5">
        <v>1843423000000</v>
      </c>
      <c r="P167" s="5">
        <v>-717155000000</v>
      </c>
      <c r="Q167" s="5">
        <v>1487304000000</v>
      </c>
      <c r="R167" s="5">
        <v>-422827000000</v>
      </c>
      <c r="S167" s="5">
        <v>24390000000</v>
      </c>
      <c r="T167" s="5">
        <v>64995000000</v>
      </c>
      <c r="U167" s="5">
        <v>603868000000</v>
      </c>
      <c r="V167" s="5">
        <v>440532000000</v>
      </c>
      <c r="W167" s="5">
        <v>-154354000000</v>
      </c>
      <c r="X167" s="5">
        <v>26352000000</v>
      </c>
      <c r="Y167" s="5">
        <v>88071000000</v>
      </c>
      <c r="Z167" s="5">
        <v>648240000000</v>
      </c>
    </row>
    <row r="168" spans="2:26" ht="15.5" x14ac:dyDescent="0.35">
      <c r="C168" t="s">
        <v>279</v>
      </c>
      <c r="D168" s="5">
        <v>3351361000000</v>
      </c>
      <c r="I168" s="5">
        <v>3330356000000</v>
      </c>
      <c r="J168" s="5">
        <v>3610447000000</v>
      </c>
      <c r="K168" s="5">
        <v>3709026000000</v>
      </c>
      <c r="L168" s="5">
        <v>3771404000000</v>
      </c>
      <c r="M168" s="5">
        <v>4765046000000</v>
      </c>
      <c r="N168" s="5">
        <v>3455447000000</v>
      </c>
      <c r="O168" s="5">
        <v>1612024000000</v>
      </c>
      <c r="P168" s="5">
        <v>2329179000000</v>
      </c>
      <c r="Q168" s="5">
        <v>841875000000</v>
      </c>
      <c r="R168" s="5">
        <v>1264702000000</v>
      </c>
      <c r="S168" s="5">
        <v>1240312000000</v>
      </c>
      <c r="T168" s="5">
        <v>1175317000000</v>
      </c>
      <c r="U168" s="5">
        <v>571449000000</v>
      </c>
      <c r="V168" s="5">
        <v>130917000000</v>
      </c>
      <c r="W168" s="5">
        <v>1249249000000</v>
      </c>
      <c r="X168" s="5">
        <v>1222897000000</v>
      </c>
      <c r="Y168" s="5">
        <v>1134826000000</v>
      </c>
      <c r="Z168" s="5">
        <v>486586000000</v>
      </c>
    </row>
    <row r="169" spans="2:26" ht="15.5" x14ac:dyDescent="0.35">
      <c r="C169" t="s">
        <v>282</v>
      </c>
      <c r="D169" s="5">
        <v>5063489000000</v>
      </c>
      <c r="E169" s="5">
        <v>-441663000000</v>
      </c>
      <c r="F169" s="5">
        <v>1428181000000</v>
      </c>
      <c r="G169" s="5">
        <v>-180486000000</v>
      </c>
      <c r="I169" s="5">
        <v>3351361000000</v>
      </c>
      <c r="J169" s="5">
        <v>3330356000000</v>
      </c>
      <c r="K169" s="5">
        <v>3610447000000</v>
      </c>
      <c r="L169" s="5">
        <v>3709026000000</v>
      </c>
      <c r="M169" s="5">
        <v>3771404000000</v>
      </c>
      <c r="N169" s="5">
        <v>4765046000000</v>
      </c>
      <c r="O169" s="5">
        <v>3455447000000</v>
      </c>
      <c r="P169" s="5">
        <v>1612024000000</v>
      </c>
      <c r="Q169" s="5">
        <v>2329179000000</v>
      </c>
      <c r="R169" s="5">
        <v>841875000000</v>
      </c>
      <c r="S169" s="5">
        <v>1264702000000</v>
      </c>
      <c r="T169" s="5">
        <v>1240312000000</v>
      </c>
      <c r="U169" s="5">
        <v>1175317000000</v>
      </c>
      <c r="V169" s="5">
        <v>571449000000</v>
      </c>
      <c r="W169" s="5">
        <v>1094895000000</v>
      </c>
      <c r="X169" s="5">
        <v>1249249000000</v>
      </c>
      <c r="Y169" s="5">
        <v>1222897000000</v>
      </c>
      <c r="Z169" s="5">
        <v>1134826000000</v>
      </c>
    </row>
    <row r="171" spans="2:26" ht="15.5" x14ac:dyDescent="0.35">
      <c r="B171" t="s">
        <v>283</v>
      </c>
      <c r="C171" t="s">
        <v>11</v>
      </c>
      <c r="D171" s="5">
        <v>1920000000</v>
      </c>
      <c r="E171" s="5">
        <v>1920000000</v>
      </c>
      <c r="F171" s="5">
        <v>1920000000</v>
      </c>
      <c r="G171" s="5">
        <v>1920000000</v>
      </c>
      <c r="I171" s="5">
        <v>1920000000</v>
      </c>
      <c r="J171" s="5">
        <v>1920000000</v>
      </c>
      <c r="K171" s="5">
        <v>1920000000</v>
      </c>
      <c r="L171" s="5">
        <v>1920000000</v>
      </c>
      <c r="M171" s="5">
        <v>1920000000</v>
      </c>
      <c r="N171" s="5">
        <v>1920000000</v>
      </c>
      <c r="O171" s="5">
        <v>1920000000</v>
      </c>
      <c r="P171" s="5">
        <v>1920000000</v>
      </c>
      <c r="Q171" s="5">
        <v>1920000000</v>
      </c>
      <c r="R171" s="5">
        <v>1920000000</v>
      </c>
      <c r="S171" s="5">
        <v>1920000000</v>
      </c>
      <c r="T171" s="5">
        <v>1920000000</v>
      </c>
      <c r="U171" s="5">
        <v>1920000000</v>
      </c>
      <c r="V171" s="5">
        <v>1920000000</v>
      </c>
      <c r="W171" s="5">
        <v>1920000000</v>
      </c>
      <c r="X171" s="5">
        <v>1920000000</v>
      </c>
      <c r="Y171" s="5">
        <v>1920000000</v>
      </c>
      <c r="Z171" s="5">
        <v>1920000000</v>
      </c>
    </row>
    <row r="172" spans="2:26" ht="15.5" x14ac:dyDescent="0.35">
      <c r="C172" t="s">
        <v>284</v>
      </c>
      <c r="D172" s="6">
        <v>799.45</v>
      </c>
      <c r="E172" s="6">
        <v>233.75</v>
      </c>
      <c r="F172" s="6">
        <v>514.33000000000004</v>
      </c>
      <c r="G172" s="6">
        <v>6.62</v>
      </c>
    </row>
    <row r="173" spans="2:26" ht="15.5" x14ac:dyDescent="0.35">
      <c r="C173" t="s">
        <v>285</v>
      </c>
      <c r="D173" s="6">
        <v>17.64</v>
      </c>
      <c r="E173" s="6">
        <v>59.89</v>
      </c>
      <c r="F173" s="6">
        <v>27.17</v>
      </c>
      <c r="G173" s="6">
        <v>1382.18</v>
      </c>
    </row>
    <row r="174" spans="2:26" ht="15.5" x14ac:dyDescent="0.35">
      <c r="C174" t="s">
        <v>72</v>
      </c>
      <c r="D174" s="6">
        <v>1.35</v>
      </c>
      <c r="E174" s="6">
        <v>1.22</v>
      </c>
      <c r="F174" s="6">
        <v>1.17</v>
      </c>
      <c r="G174" s="6">
        <v>0.83</v>
      </c>
    </row>
    <row r="175" spans="2:26" ht="15.5" x14ac:dyDescent="0.35">
      <c r="C175" t="s">
        <v>286</v>
      </c>
      <c r="D175" s="5">
        <v>2727880000000</v>
      </c>
      <c r="E175" s="5">
        <v>1687330000000</v>
      </c>
      <c r="F175" s="6">
        <v>2140260000000.0002</v>
      </c>
      <c r="G175" s="5">
        <v>968420000000</v>
      </c>
    </row>
    <row r="176" spans="2:26" ht="15.5" x14ac:dyDescent="0.35">
      <c r="C176" t="s">
        <v>287</v>
      </c>
      <c r="D176" s="6">
        <v>0.02</v>
      </c>
      <c r="E176" s="6">
        <v>6.0000000000000001E-3</v>
      </c>
      <c r="F176" s="6">
        <v>1.29E-2</v>
      </c>
      <c r="G176" s="6">
        <v>2.0000000000000001E-4</v>
      </c>
    </row>
    <row r="177" spans="3:7" ht="15.5" x14ac:dyDescent="0.35">
      <c r="C177" t="s">
        <v>288</v>
      </c>
      <c r="D177" s="6">
        <v>2.4E-2</v>
      </c>
      <c r="E177" s="6">
        <v>7.1999999999999998E-3</v>
      </c>
      <c r="F177" s="6">
        <v>1.5900000000000001E-2</v>
      </c>
      <c r="G177" s="6">
        <v>2.0000000000000001E-4</v>
      </c>
    </row>
    <row r="178" spans="3:7" ht="15.5" x14ac:dyDescent="0.35">
      <c r="C178" t="s">
        <v>289</v>
      </c>
      <c r="D178" s="6">
        <v>3.0899999999999997E-2</v>
      </c>
      <c r="E178" s="6">
        <v>1.46E-2</v>
      </c>
      <c r="F178" s="6">
        <v>2.1700000000000001E-2</v>
      </c>
      <c r="G178" s="6">
        <v>3.0999999999999999E-3</v>
      </c>
    </row>
    <row r="179" spans="3:7" ht="15.5" x14ac:dyDescent="0.35">
      <c r="C179" t="s">
        <v>290</v>
      </c>
      <c r="D179" s="6">
        <v>688.87</v>
      </c>
      <c r="E179" s="6">
        <v>120.43</v>
      </c>
      <c r="F179" s="6">
        <v>26.99</v>
      </c>
      <c r="G179" s="5">
        <v>2</v>
      </c>
    </row>
    <row r="180" spans="3:7" ht="15.5" x14ac:dyDescent="0.35">
      <c r="C180" t="s">
        <v>291</v>
      </c>
      <c r="D180" s="5">
        <v>64109000000000</v>
      </c>
      <c r="E180" s="5">
        <v>62571000000000</v>
      </c>
      <c r="F180" s="5">
        <v>62064000000000</v>
      </c>
      <c r="G180" s="5">
        <v>61075000000000</v>
      </c>
    </row>
    <row r="181" spans="3:7" ht="15.5" x14ac:dyDescent="0.35">
      <c r="C181" t="s">
        <v>292</v>
      </c>
      <c r="D181" s="6">
        <v>0.42</v>
      </c>
      <c r="E181" s="6">
        <v>0.43</v>
      </c>
      <c r="F181" s="6">
        <v>0.43</v>
      </c>
      <c r="G181" s="6">
        <v>0.28999999999999998</v>
      </c>
    </row>
    <row r="182" spans="3:7" ht="15.5" x14ac:dyDescent="0.35">
      <c r="C182" t="s">
        <v>293</v>
      </c>
      <c r="D182" s="6">
        <v>33317.57</v>
      </c>
      <c r="E182" s="6">
        <v>32518.11</v>
      </c>
      <c r="F182" s="6">
        <v>32254.89</v>
      </c>
      <c r="G182" s="6">
        <v>31740.57</v>
      </c>
    </row>
    <row r="183" spans="3:7" ht="15.5" x14ac:dyDescent="0.35">
      <c r="C183" t="s">
        <v>294</v>
      </c>
      <c r="D183" s="6">
        <v>0.42</v>
      </c>
      <c r="E183" s="6">
        <v>0.43</v>
      </c>
      <c r="F183" s="6">
        <v>0.43</v>
      </c>
      <c r="G183" s="6">
        <v>0.28999999999999998</v>
      </c>
    </row>
    <row r="184" spans="3:7" ht="15.5" x14ac:dyDescent="0.35">
      <c r="C184" t="s">
        <v>295</v>
      </c>
      <c r="D184" s="6">
        <v>33317.57</v>
      </c>
      <c r="E184" s="6">
        <v>32518.11</v>
      </c>
      <c r="F184" s="6">
        <v>32254.89</v>
      </c>
      <c r="G184" s="6">
        <v>31740.57</v>
      </c>
    </row>
    <row r="185" spans="3:7" ht="15.5" x14ac:dyDescent="0.35">
      <c r="C185" t="s">
        <v>296</v>
      </c>
      <c r="D185" s="5">
        <v>167000000000</v>
      </c>
      <c r="E185" s="5">
        <v>762000000000</v>
      </c>
      <c r="F185" s="5">
        <v>2248000000000</v>
      </c>
      <c r="G185" s="5">
        <v>5205000000000</v>
      </c>
    </row>
    <row r="186" spans="3:7" ht="15.5" x14ac:dyDescent="0.35">
      <c r="C186" t="s">
        <v>297</v>
      </c>
    </row>
    <row r="187" spans="3:7" ht="15.5" x14ac:dyDescent="0.35">
      <c r="C187" t="s">
        <v>298</v>
      </c>
      <c r="D187" s="5">
        <v>64106000000000</v>
      </c>
      <c r="E187" s="5">
        <v>62568000000000</v>
      </c>
      <c r="F187" s="5">
        <v>62061000000000</v>
      </c>
      <c r="G187" s="5">
        <v>61072000000000</v>
      </c>
    </row>
    <row r="188" spans="3:7" ht="15.5" x14ac:dyDescent="0.35">
      <c r="C188" t="s">
        <v>23</v>
      </c>
      <c r="D188" s="5">
        <v>167000000000</v>
      </c>
      <c r="E188" s="5">
        <v>762000000000</v>
      </c>
      <c r="F188" s="5">
        <v>2248000000000</v>
      </c>
      <c r="G188" s="5">
        <v>5205000000000</v>
      </c>
    </row>
    <row r="189" spans="3:7" ht="15.5" x14ac:dyDescent="0.35">
      <c r="C189" t="s">
        <v>20</v>
      </c>
      <c r="D189" s="5">
        <v>-5063000000000</v>
      </c>
      <c r="E189" s="5">
        <v>-2851000000000</v>
      </c>
      <c r="F189" s="5">
        <v>-2293000000000</v>
      </c>
      <c r="G189" s="5">
        <v>1235000000000</v>
      </c>
    </row>
    <row r="190" spans="3:7" ht="15.5" x14ac:dyDescent="0.35">
      <c r="C190" t="s">
        <v>299</v>
      </c>
      <c r="D190" s="5">
        <v>30787000000000</v>
      </c>
      <c r="E190" s="5">
        <v>28713000000000</v>
      </c>
      <c r="F190" s="5">
        <v>28021000000000</v>
      </c>
      <c r="G190" s="5">
        <v>26569000000000</v>
      </c>
    </row>
    <row r="191" spans="3:7" ht="15.5" x14ac:dyDescent="0.35">
      <c r="C191" t="s">
        <v>300</v>
      </c>
      <c r="D191" s="5">
        <v>2369000000000</v>
      </c>
      <c r="E191" s="5">
        <v>1150000000000</v>
      </c>
      <c r="F191" s="5">
        <v>4775000000000</v>
      </c>
      <c r="G191" s="5">
        <v>4772000000000</v>
      </c>
    </row>
    <row r="192" spans="3:7" ht="15.5" x14ac:dyDescent="0.35">
      <c r="C192" t="s">
        <v>301</v>
      </c>
      <c r="D192" s="5">
        <v>-243000000000</v>
      </c>
      <c r="E192" s="5">
        <v>-664000000000</v>
      </c>
      <c r="F192" s="5">
        <v>-553000000000</v>
      </c>
      <c r="G192" s="5">
        <v>-856000000000</v>
      </c>
    </row>
    <row r="193" spans="3:26" ht="15.5" x14ac:dyDescent="0.35">
      <c r="C193" t="s">
        <v>12</v>
      </c>
      <c r="D193" s="5">
        <v>2126000000000</v>
      </c>
      <c r="E193" s="5">
        <v>486000000000</v>
      </c>
      <c r="F193" s="5">
        <v>4223000000000</v>
      </c>
      <c r="G193" s="5">
        <v>3916000000000</v>
      </c>
    </row>
    <row r="194" spans="3:26" ht="15.5" x14ac:dyDescent="0.35">
      <c r="C194" t="s">
        <v>15</v>
      </c>
      <c r="D194" s="6">
        <v>1104.81</v>
      </c>
      <c r="E194" s="6">
        <v>252.78</v>
      </c>
      <c r="F194" s="6">
        <v>2194.6</v>
      </c>
      <c r="G194" s="6">
        <v>2035.35</v>
      </c>
    </row>
    <row r="195" spans="3:26" ht="15.5" x14ac:dyDescent="0.35">
      <c r="C195" t="s">
        <v>57</v>
      </c>
      <c r="I195" s="6">
        <v>808.97</v>
      </c>
      <c r="J195" s="6">
        <v>509.75</v>
      </c>
      <c r="K195" s="6">
        <v>2767.29</v>
      </c>
      <c r="L195" s="6">
        <v>1444.7</v>
      </c>
      <c r="M195" s="6">
        <v>2913.23</v>
      </c>
      <c r="N195" s="6">
        <v>3974.73</v>
      </c>
      <c r="O195" s="6">
        <v>5654.99</v>
      </c>
      <c r="P195" s="6">
        <v>4049.62</v>
      </c>
      <c r="Q195" s="6">
        <v>4029.78</v>
      </c>
      <c r="R195" s="6">
        <v>3470.26</v>
      </c>
      <c r="S195" s="6">
        <v>3344.78</v>
      </c>
      <c r="T195" s="6">
        <v>2790.19</v>
      </c>
      <c r="U195" s="6">
        <v>2249.7600000000002</v>
      </c>
      <c r="V195" s="6">
        <v>2086.06</v>
      </c>
      <c r="W195" s="6">
        <v>2543.5700000000002</v>
      </c>
      <c r="X195" s="6">
        <v>2190.54</v>
      </c>
      <c r="Y195" s="6">
        <v>1811.72</v>
      </c>
      <c r="Z195" s="6">
        <v>977.34</v>
      </c>
    </row>
    <row r="196" spans="3:26" ht="15.5" x14ac:dyDescent="0.35">
      <c r="C196" t="s">
        <v>71</v>
      </c>
      <c r="I196" s="6">
        <v>17.309999999999999</v>
      </c>
      <c r="J196" s="6">
        <v>26.04</v>
      </c>
      <c r="K196" s="6">
        <v>7.34</v>
      </c>
      <c r="L196" s="6">
        <v>12.46</v>
      </c>
      <c r="M196" s="6">
        <v>10.5</v>
      </c>
      <c r="N196" s="6">
        <v>10.32</v>
      </c>
      <c r="O196" s="6">
        <v>9.3699999999999992</v>
      </c>
      <c r="P196" s="6">
        <v>20.65</v>
      </c>
      <c r="Q196" s="6">
        <v>20.8</v>
      </c>
      <c r="R196" s="6">
        <v>18.41</v>
      </c>
      <c r="S196" s="6">
        <v>16.440000000000001</v>
      </c>
      <c r="T196" s="6">
        <v>21.75</v>
      </c>
      <c r="U196" s="6">
        <v>18.670000000000002</v>
      </c>
      <c r="V196" s="6">
        <v>26.99</v>
      </c>
      <c r="W196" s="6">
        <v>24.39</v>
      </c>
      <c r="X196" s="6">
        <v>18.260000000000002</v>
      </c>
      <c r="Y196" s="6">
        <v>11.89</v>
      </c>
      <c r="Z196" s="6">
        <v>4.3499999999999996</v>
      </c>
    </row>
    <row r="197" spans="3:26" ht="15.5" x14ac:dyDescent="0.35">
      <c r="C197" t="s">
        <v>74</v>
      </c>
      <c r="I197" s="6">
        <v>0.3</v>
      </c>
      <c r="J197" s="6">
        <v>0.26</v>
      </c>
      <c r="K197" s="6">
        <v>0.33</v>
      </c>
      <c r="L197" s="6">
        <v>0.28000000000000003</v>
      </c>
      <c r="M197" s="6">
        <v>0.47</v>
      </c>
      <c r="N197" s="6">
        <v>0.69</v>
      </c>
      <c r="O197" s="6">
        <v>0.92</v>
      </c>
      <c r="P197" s="6">
        <v>1.68</v>
      </c>
      <c r="Q197" s="6">
        <v>1.94</v>
      </c>
      <c r="R197" s="6">
        <v>1.61</v>
      </c>
      <c r="S197" s="6">
        <v>1.5</v>
      </c>
      <c r="T197" s="6">
        <v>1.79</v>
      </c>
      <c r="U197" s="6">
        <v>1.46</v>
      </c>
      <c r="V197" s="6">
        <v>2.21</v>
      </c>
      <c r="W197" s="6">
        <v>2.85</v>
      </c>
      <c r="X197" s="6">
        <v>2.04</v>
      </c>
      <c r="Y197" s="6">
        <v>1.26</v>
      </c>
      <c r="Z197" s="6">
        <v>0.27</v>
      </c>
    </row>
    <row r="198" spans="3:26" ht="15.5" x14ac:dyDescent="0.35">
      <c r="C198" t="s">
        <v>302</v>
      </c>
      <c r="I198" s="5">
        <v>5888550000000</v>
      </c>
      <c r="J198" s="5">
        <v>5146600000000</v>
      </c>
      <c r="K198" s="5">
        <v>10540900000000</v>
      </c>
      <c r="L198" s="5">
        <v>6881530000000</v>
      </c>
      <c r="M198" s="5">
        <v>10258300000000</v>
      </c>
      <c r="N198" s="5">
        <v>12771480000000</v>
      </c>
      <c r="O198" s="5">
        <v>17602660000000</v>
      </c>
      <c r="P198" s="5">
        <v>13421530000000</v>
      </c>
    </row>
    <row r="199" spans="3:26" ht="15.5" x14ac:dyDescent="0.35">
      <c r="C199" t="s">
        <v>303</v>
      </c>
      <c r="I199" s="6">
        <v>2.07E-2</v>
      </c>
      <c r="J199" s="6">
        <v>1.15E-2</v>
      </c>
      <c r="K199" s="6">
        <v>5.7599999999999998E-2</v>
      </c>
      <c r="L199" s="6">
        <v>3.1400000000000004E-2</v>
      </c>
      <c r="M199" s="6">
        <v>6.2300000000000001E-2</v>
      </c>
      <c r="N199" s="6">
        <v>9.7799999999999998E-2</v>
      </c>
      <c r="O199" s="6">
        <v>0.13830000000000001</v>
      </c>
      <c r="P199" s="6">
        <v>0.1128</v>
      </c>
      <c r="Q199" s="6">
        <v>0.11609999999999999</v>
      </c>
      <c r="R199" s="6">
        <v>0.1061</v>
      </c>
      <c r="S199" s="6">
        <v>0.1013</v>
      </c>
      <c r="T199" s="6">
        <v>9.2200000000000004E-2</v>
      </c>
      <c r="U199" s="6">
        <v>8.5299999999999987E-2</v>
      </c>
      <c r="V199" s="6">
        <v>9.6699999999999994E-2</v>
      </c>
      <c r="W199" s="6">
        <v>0.12520000000000001</v>
      </c>
      <c r="X199" s="6">
        <v>0.1371</v>
      </c>
      <c r="Y199" s="6">
        <v>0.128</v>
      </c>
      <c r="Z199" s="6">
        <v>7.8100000000000003E-2</v>
      </c>
    </row>
    <row r="200" spans="3:26" ht="15.5" x14ac:dyDescent="0.35">
      <c r="C200" t="s">
        <v>304</v>
      </c>
      <c r="I200" s="6">
        <v>2.4900000000000002E-2</v>
      </c>
      <c r="J200" s="6">
        <v>1.5800000000000002E-2</v>
      </c>
      <c r="K200" s="6">
        <v>8.7499999999999994E-2</v>
      </c>
      <c r="L200" s="6">
        <v>4.8000000000000001E-2</v>
      </c>
      <c r="M200" s="6">
        <v>9.4499999999999987E-2</v>
      </c>
      <c r="N200" s="6">
        <v>0.13070000000000001</v>
      </c>
      <c r="O200" s="6">
        <v>0.21359999999999998</v>
      </c>
      <c r="P200" s="6">
        <v>0.1726</v>
      </c>
      <c r="Q200" s="6">
        <v>0.18390000000000001</v>
      </c>
      <c r="R200" s="6">
        <v>0.1691</v>
      </c>
      <c r="S200" s="6">
        <v>0.16980000000000001</v>
      </c>
      <c r="T200" s="6">
        <v>0.16219999999999998</v>
      </c>
      <c r="U200" s="6">
        <v>0.1479</v>
      </c>
      <c r="V200" s="6">
        <v>0.15160000000000001</v>
      </c>
      <c r="W200" s="6">
        <v>0.2006</v>
      </c>
      <c r="X200" s="6">
        <v>0.19879999999999998</v>
      </c>
      <c r="Y200" s="6">
        <v>0.1905</v>
      </c>
      <c r="Z200" s="6">
        <v>0.12119999999999999</v>
      </c>
    </row>
    <row r="201" spans="3:26" ht="15.5" x14ac:dyDescent="0.35">
      <c r="C201" t="s">
        <v>305</v>
      </c>
      <c r="I201" s="6">
        <v>4.4000000000000004E-2</v>
      </c>
      <c r="J201" s="6">
        <v>0.03</v>
      </c>
      <c r="K201" s="6">
        <v>0.1216</v>
      </c>
      <c r="L201" s="6">
        <v>6.4600000000000005E-2</v>
      </c>
      <c r="M201" s="6">
        <v>0.11990000000000001</v>
      </c>
      <c r="N201" s="6">
        <v>0.1754</v>
      </c>
      <c r="O201" s="6">
        <v>0.3</v>
      </c>
      <c r="P201" s="6">
        <v>0.24460000000000001</v>
      </c>
      <c r="Q201" s="6">
        <v>0.26300000000000001</v>
      </c>
      <c r="R201" s="6">
        <v>0.25059999999999999</v>
      </c>
      <c r="S201" s="6">
        <v>0.27239999999999998</v>
      </c>
      <c r="T201" s="6">
        <v>0.26350000000000001</v>
      </c>
      <c r="U201" s="6">
        <v>0.22920000000000001</v>
      </c>
      <c r="V201" s="6">
        <v>0.2263</v>
      </c>
      <c r="W201" s="6">
        <v>0.2873</v>
      </c>
      <c r="X201" s="6">
        <v>0.28160000000000002</v>
      </c>
      <c r="Y201" s="6">
        <v>0.28960000000000002</v>
      </c>
      <c r="Z201" s="6">
        <v>0.38900000000000001</v>
      </c>
    </row>
    <row r="202" spans="3:26" ht="15.5" x14ac:dyDescent="0.35">
      <c r="C202" t="s">
        <v>306</v>
      </c>
      <c r="I202" s="6">
        <v>10.18</v>
      </c>
      <c r="J202" s="6">
        <v>3.78</v>
      </c>
      <c r="K202" s="6">
        <v>12.85</v>
      </c>
      <c r="L202" s="6">
        <v>14.9</v>
      </c>
      <c r="M202" s="6">
        <v>98.26</v>
      </c>
      <c r="N202" s="6">
        <v>26.25</v>
      </c>
      <c r="O202" s="6">
        <v>25.75</v>
      </c>
      <c r="P202" s="6">
        <v>16.47</v>
      </c>
      <c r="Q202" s="6">
        <v>14.03</v>
      </c>
      <c r="R202" s="6">
        <v>8.5</v>
      </c>
      <c r="S202" s="6">
        <v>7.04</v>
      </c>
      <c r="T202" s="6">
        <v>6.25</v>
      </c>
      <c r="U202" s="6">
        <v>8.86</v>
      </c>
      <c r="V202" s="6">
        <v>12.17</v>
      </c>
      <c r="W202" s="6">
        <v>27.15</v>
      </c>
      <c r="X202" s="6">
        <v>24.54</v>
      </c>
      <c r="Y202" s="6">
        <v>11.6</v>
      </c>
      <c r="Z202" s="6">
        <v>5.77</v>
      </c>
    </row>
    <row r="203" spans="3:26" ht="15.5" x14ac:dyDescent="0.35">
      <c r="C203" t="s">
        <v>68</v>
      </c>
      <c r="I203" s="6">
        <v>0.43</v>
      </c>
      <c r="J203" s="6">
        <v>0.41</v>
      </c>
      <c r="K203" s="6">
        <v>0.64</v>
      </c>
      <c r="L203" s="6">
        <v>0.6</v>
      </c>
      <c r="M203" s="6">
        <v>0.99</v>
      </c>
      <c r="N203" s="6">
        <v>1.35</v>
      </c>
      <c r="O203" s="5">
        <v>2</v>
      </c>
      <c r="P203" s="6">
        <v>3.57</v>
      </c>
      <c r="Q203" s="6">
        <v>3.82</v>
      </c>
      <c r="R203" s="6">
        <v>3.11</v>
      </c>
      <c r="S203" s="6">
        <v>2.79</v>
      </c>
      <c r="T203" s="6">
        <v>3.53</v>
      </c>
      <c r="U203" s="6">
        <v>2.76</v>
      </c>
      <c r="V203" s="6">
        <v>4.09</v>
      </c>
      <c r="W203" s="6">
        <v>4.8899999999999997</v>
      </c>
      <c r="X203" s="6">
        <v>3.63</v>
      </c>
      <c r="Y203" s="6">
        <v>2.27</v>
      </c>
      <c r="Z203" s="6">
        <v>0.53</v>
      </c>
    </row>
    <row r="204" spans="3:26" ht="15.5" x14ac:dyDescent="0.35">
      <c r="C204" t="s">
        <v>65</v>
      </c>
      <c r="I204" s="6">
        <v>32518.11</v>
      </c>
      <c r="J204" s="6">
        <v>32179.67</v>
      </c>
      <c r="K204" s="6">
        <v>31632.01</v>
      </c>
      <c r="L204" s="6">
        <v>30069.26</v>
      </c>
      <c r="M204" s="6">
        <v>30813.67</v>
      </c>
      <c r="N204" s="6">
        <v>30415.66</v>
      </c>
      <c r="O204" s="6">
        <v>26470.05</v>
      </c>
      <c r="P204" s="6">
        <v>23456.95</v>
      </c>
      <c r="Q204" s="6">
        <v>21917.439999999999</v>
      </c>
      <c r="R204" s="6">
        <v>20522.46</v>
      </c>
      <c r="S204" s="6">
        <v>19697.689999999999</v>
      </c>
      <c r="T204" s="6">
        <v>17199.5</v>
      </c>
      <c r="U204" s="6">
        <v>15209.31</v>
      </c>
      <c r="V204" s="6">
        <v>13759.55</v>
      </c>
      <c r="W204" s="6">
        <v>12680.3</v>
      </c>
      <c r="X204" s="6">
        <v>11016.73</v>
      </c>
      <c r="Y204" s="6">
        <v>9511.7999999999993</v>
      </c>
      <c r="Z204" s="6">
        <v>8065.78</v>
      </c>
    </row>
    <row r="205" spans="3:26" ht="15.5" x14ac:dyDescent="0.35">
      <c r="C205" t="s">
        <v>307</v>
      </c>
      <c r="I205" s="6">
        <v>0.43</v>
      </c>
      <c r="J205" s="6">
        <v>0.41</v>
      </c>
      <c r="K205" s="6">
        <v>0.64</v>
      </c>
      <c r="L205" s="6">
        <v>0.6</v>
      </c>
      <c r="M205" s="6">
        <v>0.99</v>
      </c>
      <c r="N205" s="6">
        <v>1.35</v>
      </c>
      <c r="O205" s="5">
        <v>2</v>
      </c>
      <c r="P205" s="6">
        <v>3.57</v>
      </c>
      <c r="Q205" s="6">
        <v>3.82</v>
      </c>
      <c r="R205" s="6">
        <v>3.11</v>
      </c>
      <c r="S205" s="6">
        <v>2.79</v>
      </c>
      <c r="T205" s="6">
        <v>3.53</v>
      </c>
      <c r="U205" s="6">
        <v>2.76</v>
      </c>
      <c r="V205" s="6">
        <v>4.09</v>
      </c>
      <c r="W205" s="6">
        <v>4.8899999999999997</v>
      </c>
      <c r="X205" s="6">
        <v>3.63</v>
      </c>
      <c r="Y205" s="6">
        <v>2.27</v>
      </c>
      <c r="Z205" s="6">
        <v>0.53</v>
      </c>
    </row>
    <row r="206" spans="3:26" ht="15.5" x14ac:dyDescent="0.35">
      <c r="C206" t="s">
        <v>308</v>
      </c>
      <c r="I206" s="6">
        <v>32518.11</v>
      </c>
      <c r="J206" s="6">
        <v>32179.67</v>
      </c>
      <c r="K206" s="6">
        <v>31632.01</v>
      </c>
      <c r="L206" s="6">
        <v>30069.26</v>
      </c>
      <c r="M206" s="6">
        <v>30813.67</v>
      </c>
      <c r="N206" s="6">
        <v>30415.66</v>
      </c>
      <c r="O206" s="6">
        <v>26470.05</v>
      </c>
      <c r="P206" s="6">
        <v>23456.95</v>
      </c>
      <c r="Q206" s="6">
        <v>21917.439999999999</v>
      </c>
      <c r="R206" s="6">
        <v>20522.46</v>
      </c>
      <c r="S206" s="6">
        <v>19697.689999999999</v>
      </c>
      <c r="T206" s="6">
        <v>17199.5</v>
      </c>
      <c r="U206" s="6">
        <v>15209.31</v>
      </c>
      <c r="V206" s="6">
        <v>13759.55</v>
      </c>
      <c r="W206" s="6">
        <v>12680.3</v>
      </c>
      <c r="X206" s="6">
        <v>11016.73</v>
      </c>
      <c r="Y206" s="6">
        <v>9511.16</v>
      </c>
      <c r="Z206" s="6">
        <v>8064.98</v>
      </c>
    </row>
    <row r="207" spans="3:26" ht="15.5" x14ac:dyDescent="0.35">
      <c r="C207" t="s">
        <v>309</v>
      </c>
      <c r="I207" s="5">
        <v>762000000000</v>
      </c>
      <c r="J207" s="5">
        <v>9375000000000</v>
      </c>
      <c r="K207" s="5">
        <v>13396000000000</v>
      </c>
      <c r="L207" s="5">
        <v>10071000000000</v>
      </c>
      <c r="M207" s="5">
        <v>9980000000000</v>
      </c>
      <c r="N207" s="5">
        <v>6029000000000</v>
      </c>
      <c r="O207" s="5">
        <v>17236000000000</v>
      </c>
      <c r="P207" s="5">
        <v>17322000000000</v>
      </c>
      <c r="Q207" s="5">
        <v>20600000000000</v>
      </c>
      <c r="R207" s="5">
        <v>19753000000000</v>
      </c>
      <c r="S207" s="5">
        <v>20561000000000</v>
      </c>
      <c r="T207" s="5">
        <v>18147000000000</v>
      </c>
      <c r="U207" s="5">
        <v>12979000000000</v>
      </c>
      <c r="V207" s="5">
        <v>8164000000000</v>
      </c>
      <c r="W207" s="5">
        <v>6164000000000</v>
      </c>
      <c r="X207" s="5">
        <v>2684000000000</v>
      </c>
      <c r="Y207" s="5">
        <v>3183000000000</v>
      </c>
      <c r="Z207" s="5">
        <v>4332000000000</v>
      </c>
    </row>
    <row r="208" spans="3:26" ht="15.5" x14ac:dyDescent="0.35">
      <c r="C208" t="s">
        <v>310</v>
      </c>
      <c r="L208" s="5">
        <v>65000000000</v>
      </c>
      <c r="M208" s="5">
        <v>123000000000</v>
      </c>
      <c r="N208" s="5">
        <v>157000000000</v>
      </c>
      <c r="O208" s="5">
        <v>177000000000</v>
      </c>
    </row>
    <row r="209" spans="2:26" ht="15.5" x14ac:dyDescent="0.35">
      <c r="C209" t="s">
        <v>25</v>
      </c>
      <c r="I209" s="5">
        <v>762000000000</v>
      </c>
      <c r="J209" s="5">
        <v>9375000000000</v>
      </c>
      <c r="K209" s="5">
        <v>13396000000000</v>
      </c>
      <c r="L209" s="5">
        <v>10136000000000</v>
      </c>
      <c r="M209" s="5">
        <v>10103000000000</v>
      </c>
      <c r="N209" s="5">
        <v>6186000000000</v>
      </c>
      <c r="O209" s="5">
        <v>17413000000000</v>
      </c>
      <c r="P209" s="5">
        <v>17322000000000</v>
      </c>
      <c r="Q209" s="5">
        <v>20600000000000</v>
      </c>
      <c r="R209" s="5">
        <v>19753000000000</v>
      </c>
      <c r="S209" s="5">
        <v>20561000000000</v>
      </c>
      <c r="T209" s="5">
        <v>18147000000000</v>
      </c>
      <c r="U209" s="5">
        <v>12979000000000</v>
      </c>
      <c r="V209" s="5">
        <v>8164000000000</v>
      </c>
      <c r="W209" s="5">
        <v>6164000000000</v>
      </c>
      <c r="X209" s="5">
        <v>2684000000000</v>
      </c>
      <c r="Y209" s="5">
        <v>3183000000000</v>
      </c>
      <c r="Z209" s="5">
        <v>4332000000000</v>
      </c>
    </row>
    <row r="210" spans="2:26" ht="15.5" x14ac:dyDescent="0.35">
      <c r="C210" t="s">
        <v>22</v>
      </c>
      <c r="I210" s="5">
        <v>-2851000000000</v>
      </c>
      <c r="J210" s="5">
        <v>5670000000000</v>
      </c>
      <c r="K210" s="5">
        <v>9140000000000</v>
      </c>
      <c r="L210" s="5">
        <v>5729000000000</v>
      </c>
      <c r="M210" s="5">
        <v>5933000000000</v>
      </c>
      <c r="N210" s="5">
        <v>1412000000000</v>
      </c>
      <c r="O210" s="5">
        <v>13841000000000</v>
      </c>
      <c r="P210" s="5">
        <v>15288000000000</v>
      </c>
      <c r="Q210" s="5">
        <v>18271000000000</v>
      </c>
      <c r="R210" s="5">
        <v>18158000000000</v>
      </c>
      <c r="S210" s="5">
        <v>17835000000000</v>
      </c>
      <c r="T210" s="5">
        <v>16559000000000</v>
      </c>
      <c r="U210" s="5">
        <v>11575000000000</v>
      </c>
      <c r="V210" s="5">
        <v>6879000000000</v>
      </c>
      <c r="W210" s="5">
        <v>5069000000000</v>
      </c>
      <c r="X210" s="5">
        <v>1434000000000</v>
      </c>
      <c r="Y210" s="5">
        <v>1960000000000</v>
      </c>
      <c r="Z210" s="5">
        <v>3197000000000</v>
      </c>
    </row>
    <row r="211" spans="2:26" ht="15.5" x14ac:dyDescent="0.35">
      <c r="C211" t="s">
        <v>311</v>
      </c>
      <c r="I211" s="5">
        <v>28713000000000</v>
      </c>
      <c r="J211" s="5">
        <v>26767000000000</v>
      </c>
      <c r="K211" s="5">
        <v>24579000000000</v>
      </c>
      <c r="L211" s="5">
        <v>26320000000000</v>
      </c>
      <c r="M211" s="5">
        <v>30943000000000</v>
      </c>
      <c r="N211" s="5">
        <v>32528000000000</v>
      </c>
      <c r="O211" s="5">
        <v>26822000000000</v>
      </c>
      <c r="P211" s="5">
        <v>23281000000000</v>
      </c>
      <c r="Q211" s="5">
        <v>21153000000000</v>
      </c>
      <c r="R211" s="5">
        <v>20295000000000</v>
      </c>
      <c r="S211" s="5">
        <v>18523000000000</v>
      </c>
      <c r="T211" s="5">
        <v>14794000000000</v>
      </c>
      <c r="U211" s="5">
        <v>14510000000000</v>
      </c>
      <c r="V211" s="5">
        <v>16152000000000</v>
      </c>
      <c r="W211" s="5">
        <v>16847000000000</v>
      </c>
      <c r="X211" s="5">
        <v>14426000000000</v>
      </c>
      <c r="Y211" s="5">
        <v>11623000000000</v>
      </c>
      <c r="Z211" s="5">
        <v>9338000000000</v>
      </c>
    </row>
    <row r="212" spans="2:26" ht="15.5" x14ac:dyDescent="0.35">
      <c r="C212" t="s">
        <v>312</v>
      </c>
      <c r="I212" s="5">
        <v>11606000000000</v>
      </c>
      <c r="J212" s="5">
        <v>6527000000000</v>
      </c>
      <c r="K212" s="5">
        <v>4409000000000</v>
      </c>
      <c r="L212" s="5">
        <v>9868000000000</v>
      </c>
      <c r="M212" s="5">
        <v>5325000000000</v>
      </c>
      <c r="N212" s="5">
        <v>17478000000000</v>
      </c>
      <c r="O212" s="5">
        <v>11174000000000</v>
      </c>
      <c r="P212" s="5">
        <v>11225000000000</v>
      </c>
      <c r="Q212" s="5">
        <v>8205000000000</v>
      </c>
      <c r="R212" s="5">
        <v>6938000000000</v>
      </c>
      <c r="S212" s="5">
        <v>3201000000000</v>
      </c>
      <c r="T212" s="5">
        <v>1658000000000</v>
      </c>
      <c r="U212" s="5">
        <v>2473000000000</v>
      </c>
      <c r="V212" s="5">
        <v>3954000000000</v>
      </c>
      <c r="W212" s="5">
        <v>-90000000000</v>
      </c>
      <c r="X212" s="5">
        <v>2873000000000</v>
      </c>
      <c r="Y212" s="5">
        <v>3265000000000</v>
      </c>
      <c r="Z212" s="5">
        <v>2261000000000</v>
      </c>
    </row>
    <row r="213" spans="2:26" ht="15.5" x14ac:dyDescent="0.35">
      <c r="C213" t="s">
        <v>313</v>
      </c>
      <c r="I213" s="5">
        <v>-2478000000000</v>
      </c>
      <c r="J213" s="5">
        <v>-3185000000000</v>
      </c>
      <c r="K213" s="5">
        <v>-5698000000000</v>
      </c>
      <c r="L213" s="5">
        <v>-5424000000000</v>
      </c>
      <c r="M213" s="5">
        <v>-4935000000000</v>
      </c>
      <c r="N213" s="5">
        <v>-5351000000000</v>
      </c>
      <c r="O213" s="5">
        <v>-4987000000000</v>
      </c>
      <c r="P213" s="5">
        <v>-3111000000000</v>
      </c>
      <c r="Q213" s="5">
        <v>-3396000000000</v>
      </c>
      <c r="R213" s="5">
        <v>-2335000000000</v>
      </c>
      <c r="S213" s="5">
        <v>-2923000000000</v>
      </c>
      <c r="T213" s="5">
        <v>-5116000000000</v>
      </c>
      <c r="U213" s="5">
        <v>-5678000000000</v>
      </c>
      <c r="V213" s="5">
        <v>-3892000000000</v>
      </c>
      <c r="W213" s="5">
        <v>-1828000000000</v>
      </c>
      <c r="X213" s="5">
        <v>-1097000000000</v>
      </c>
      <c r="Y213" s="5">
        <v>-1405000000000</v>
      </c>
      <c r="Z213" s="5">
        <v>-1052000000000</v>
      </c>
    </row>
    <row r="214" spans="2:26" ht="15.5" x14ac:dyDescent="0.35">
      <c r="C214" t="s">
        <v>14</v>
      </c>
      <c r="I214" s="5">
        <v>9128000000000</v>
      </c>
      <c r="J214" s="5">
        <v>3342000000000</v>
      </c>
      <c r="K214" s="5">
        <v>-1289000000000</v>
      </c>
      <c r="L214" s="5">
        <v>4444000000000</v>
      </c>
      <c r="M214" s="5">
        <v>391000000000</v>
      </c>
      <c r="N214" s="5">
        <v>12126000000000</v>
      </c>
      <c r="O214" s="5">
        <v>6188000000000</v>
      </c>
      <c r="P214" s="5">
        <v>8114000000000</v>
      </c>
      <c r="Q214" s="5">
        <v>4809000000000</v>
      </c>
      <c r="R214" s="5">
        <v>4602000000000</v>
      </c>
      <c r="S214" s="5">
        <v>277000000000</v>
      </c>
      <c r="T214" s="5">
        <v>-3458000000000</v>
      </c>
      <c r="U214" s="5">
        <v>-3205000000000</v>
      </c>
      <c r="V214" s="5">
        <v>61000000000</v>
      </c>
      <c r="W214" s="5">
        <v>-1919000000000</v>
      </c>
      <c r="X214" s="5">
        <v>1775000000000</v>
      </c>
      <c r="Y214" s="5">
        <v>1860000000000</v>
      </c>
      <c r="Z214" s="5">
        <v>1209000000000</v>
      </c>
    </row>
    <row r="215" spans="2:26" ht="15.5" x14ac:dyDescent="0.35">
      <c r="C215" t="s">
        <v>16</v>
      </c>
      <c r="I215" s="6">
        <v>4744.2299999999996</v>
      </c>
      <c r="J215" s="6">
        <v>1736.96</v>
      </c>
      <c r="K215" s="6">
        <v>-669.85</v>
      </c>
      <c r="L215" s="6">
        <v>2309.7199999999998</v>
      </c>
      <c r="M215" s="5">
        <v>203</v>
      </c>
      <c r="N215" s="6">
        <v>6302.36</v>
      </c>
      <c r="O215" s="6">
        <v>3215.85</v>
      </c>
      <c r="P215" s="6">
        <v>4216.91</v>
      </c>
      <c r="Q215" s="6">
        <v>2499.2800000000002</v>
      </c>
      <c r="R215" s="6">
        <v>2391.91</v>
      </c>
      <c r="S215" s="6">
        <v>144.16999999999999</v>
      </c>
      <c r="T215" s="6">
        <v>-1797.38</v>
      </c>
      <c r="U215" s="6">
        <v>-1665.8</v>
      </c>
      <c r="V215" s="6">
        <v>31.83</v>
      </c>
      <c r="W215" s="6">
        <v>-997.24</v>
      </c>
      <c r="X215" s="6">
        <v>922.74</v>
      </c>
      <c r="Y215" s="6">
        <v>966.93</v>
      </c>
      <c r="Z215" s="6">
        <v>628.24</v>
      </c>
    </row>
    <row r="217" spans="2:26" ht="15.5" x14ac:dyDescent="0.35">
      <c r="B217" t="s">
        <v>314</v>
      </c>
      <c r="C217" t="s">
        <v>315</v>
      </c>
      <c r="D217" s="5">
        <v>1538000000000</v>
      </c>
      <c r="E217" s="5">
        <v>450000000000</v>
      </c>
      <c r="F217" s="5">
        <v>990000000000</v>
      </c>
      <c r="G217" s="5">
        <v>13000000000</v>
      </c>
      <c r="H217" s="5">
        <v>6153000000000</v>
      </c>
      <c r="I217" s="5">
        <v>1557000000000</v>
      </c>
      <c r="J217" s="5">
        <v>981000000000</v>
      </c>
      <c r="K217" s="5">
        <v>5325000000000</v>
      </c>
      <c r="L217" s="5">
        <v>2780000000000</v>
      </c>
      <c r="M217" s="5">
        <v>5605000000000</v>
      </c>
      <c r="N217" s="5">
        <v>7648000000000</v>
      </c>
      <c r="O217" s="5">
        <v>10881000000000</v>
      </c>
      <c r="P217" s="5">
        <v>7792000000000</v>
      </c>
      <c r="Q217" s="5">
        <v>7754000000000</v>
      </c>
    </row>
    <row r="218" spans="2:26" ht="15.5" x14ac:dyDescent="0.35">
      <c r="C218" t="s">
        <v>316</v>
      </c>
      <c r="H218" s="5">
        <v>2990000000000</v>
      </c>
      <c r="I218" s="5">
        <v>1557000000000</v>
      </c>
      <c r="J218" s="5">
        <v>981000000000</v>
      </c>
      <c r="K218" s="5">
        <v>5325000000000</v>
      </c>
      <c r="L218" s="5">
        <v>2780000000000</v>
      </c>
      <c r="M218" s="5">
        <v>5605000000000</v>
      </c>
      <c r="N218" s="5">
        <v>7648000000000</v>
      </c>
      <c r="O218" s="5">
        <v>10881000000000</v>
      </c>
      <c r="P218" s="5">
        <v>7792000000000</v>
      </c>
      <c r="Q218" s="5">
        <v>7754000000000</v>
      </c>
    </row>
    <row r="219" spans="2:26" ht="15.5" x14ac:dyDescent="0.35">
      <c r="C219" t="s">
        <v>317</v>
      </c>
      <c r="H219" s="5">
        <v>500</v>
      </c>
      <c r="I219" s="5">
        <v>500</v>
      </c>
      <c r="J219" s="5">
        <v>500</v>
      </c>
      <c r="L219" s="5">
        <v>1200</v>
      </c>
      <c r="M219" s="5">
        <v>2250</v>
      </c>
      <c r="N219" s="5">
        <v>2600</v>
      </c>
      <c r="P219" s="5">
        <v>2600</v>
      </c>
      <c r="Q219" s="5">
        <v>2600</v>
      </c>
    </row>
    <row r="220" spans="2:26" ht="15.5" x14ac:dyDescent="0.35">
      <c r="C220" t="s">
        <v>76</v>
      </c>
      <c r="H220" s="6">
        <v>0.15640000000000001</v>
      </c>
      <c r="I220" s="6">
        <v>0.61809999999999998</v>
      </c>
      <c r="J220" s="6">
        <v>0.98089999999999999</v>
      </c>
      <c r="L220" s="6">
        <v>0.8306</v>
      </c>
      <c r="M220" s="6">
        <v>0.77229999999999999</v>
      </c>
      <c r="N220" s="6">
        <v>0.65410000000000001</v>
      </c>
      <c r="P220" s="6">
        <v>0.64200000000000002</v>
      </c>
      <c r="Q220" s="6">
        <v>0.6452</v>
      </c>
    </row>
    <row r="221" spans="2:26" ht="15.5" x14ac:dyDescent="0.35">
      <c r="C221" t="s">
        <v>318</v>
      </c>
      <c r="H221" s="6">
        <v>2.9300000000000003E-2</v>
      </c>
      <c r="I221" s="6">
        <v>5.3600000000000002E-2</v>
      </c>
      <c r="J221" s="6">
        <v>5.3600000000000002E-2</v>
      </c>
      <c r="L221" s="6">
        <v>4.3200000000000002E-2</v>
      </c>
      <c r="M221" s="6">
        <v>7.0999999999999994E-2</v>
      </c>
      <c r="N221" s="6">
        <v>6.4699999999999994E-2</v>
      </c>
      <c r="P221" s="6">
        <v>3.32E-2</v>
      </c>
      <c r="Q221" s="6">
        <v>3.7699999999999997E-2</v>
      </c>
    </row>
    <row r="222" spans="2:26" ht="15.5" x14ac:dyDescent="0.35">
      <c r="C222" t="s">
        <v>56</v>
      </c>
      <c r="D222" s="6">
        <v>799.45</v>
      </c>
      <c r="E222" s="6">
        <v>233.75</v>
      </c>
      <c r="F222" s="6">
        <v>514.33000000000004</v>
      </c>
      <c r="G222" s="6">
        <v>6.62</v>
      </c>
      <c r="H222" s="6">
        <v>3197.81</v>
      </c>
      <c r="I222" s="6">
        <v>808.97</v>
      </c>
      <c r="J222" s="6">
        <v>509.75</v>
      </c>
      <c r="K222" s="6">
        <v>2767.29</v>
      </c>
      <c r="L222" s="6">
        <v>1444.7</v>
      </c>
      <c r="M222" s="6">
        <v>2913.23</v>
      </c>
      <c r="N222" s="6">
        <v>3974.73</v>
      </c>
      <c r="O222" s="6">
        <v>5654.99</v>
      </c>
      <c r="P222" s="6">
        <v>4049.62</v>
      </c>
      <c r="Q222" s="6">
        <v>4029.78</v>
      </c>
    </row>
    <row r="223" spans="2:26" ht="15.5" x14ac:dyDescent="0.35">
      <c r="C223" t="s">
        <v>319</v>
      </c>
      <c r="H223" s="6">
        <v>1554.15</v>
      </c>
      <c r="I223" s="6">
        <v>808.97</v>
      </c>
      <c r="J223" s="6">
        <v>509.75</v>
      </c>
      <c r="K223" s="6">
        <v>2767.29</v>
      </c>
      <c r="L223" s="6">
        <v>1444.7</v>
      </c>
      <c r="M223" s="6">
        <v>2913.23</v>
      </c>
      <c r="N223" s="6">
        <v>3974.73</v>
      </c>
      <c r="O223" s="6">
        <v>5654.99</v>
      </c>
      <c r="P223" s="6">
        <v>4049.62</v>
      </c>
      <c r="Q223" s="6">
        <v>4029.78</v>
      </c>
    </row>
    <row r="224" spans="2:26" ht="15.5" x14ac:dyDescent="0.35">
      <c r="C224" t="s">
        <v>78</v>
      </c>
      <c r="H224" s="5">
        <v>500</v>
      </c>
      <c r="I224" s="5">
        <v>500</v>
      </c>
      <c r="J224" s="5">
        <v>500</v>
      </c>
      <c r="L224" s="5">
        <v>1200</v>
      </c>
      <c r="M224" s="5">
        <v>2250</v>
      </c>
      <c r="N224" s="5">
        <v>2600</v>
      </c>
      <c r="P224" s="5">
        <v>2600</v>
      </c>
      <c r="Q224" s="5">
        <v>2600</v>
      </c>
    </row>
    <row r="225" spans="3:17" ht="15.5" x14ac:dyDescent="0.35">
      <c r="C225" t="s">
        <v>320</v>
      </c>
      <c r="H225" s="6">
        <v>0.15640000000000001</v>
      </c>
      <c r="I225" s="6">
        <v>0.61809999999999998</v>
      </c>
      <c r="J225" s="6">
        <v>0.98089999999999999</v>
      </c>
      <c r="L225" s="6">
        <v>0.8306</v>
      </c>
      <c r="M225" s="6">
        <v>0.77229999999999999</v>
      </c>
      <c r="N225" s="6">
        <v>0.65410000000000001</v>
      </c>
      <c r="P225" s="6">
        <v>0.64200000000000002</v>
      </c>
      <c r="Q225" s="6">
        <v>0.6452</v>
      </c>
    </row>
    <row r="226" spans="3:17" ht="15.5" x14ac:dyDescent="0.35">
      <c r="C226" t="s">
        <v>321</v>
      </c>
      <c r="H226" s="6">
        <v>2.9300000000000003E-2</v>
      </c>
      <c r="I226" s="6">
        <v>5.3600000000000002E-2</v>
      </c>
      <c r="J226" s="6">
        <v>5.3600000000000002E-2</v>
      </c>
      <c r="L226" s="6">
        <v>4.3200000000000002E-2</v>
      </c>
      <c r="M226" s="6">
        <v>7.0999999999999994E-2</v>
      </c>
      <c r="N226" s="6">
        <v>6.4699999999999994E-2</v>
      </c>
      <c r="P226" s="6">
        <v>3.32E-2</v>
      </c>
      <c r="Q226" s="6">
        <v>3.7699999999999997E-2</v>
      </c>
    </row>
    <row r="227" spans="3:17" ht="15.5" x14ac:dyDescent="0.35">
      <c r="C227" t="s">
        <v>322</v>
      </c>
      <c r="D227" s="5">
        <v>20114000000000</v>
      </c>
      <c r="E227" s="5">
        <v>22043000000000</v>
      </c>
      <c r="F227" s="5">
        <v>22958000000000</v>
      </c>
      <c r="G227" s="5">
        <v>21302000000000</v>
      </c>
      <c r="H227" s="5">
        <v>80457000000000</v>
      </c>
      <c r="I227" s="5">
        <v>89370000000000</v>
      </c>
      <c r="J227" s="5">
        <v>98655000000000</v>
      </c>
      <c r="K227" s="5">
        <v>118953000000000</v>
      </c>
      <c r="L227" s="5">
        <v>124683000000000</v>
      </c>
      <c r="M227" s="5">
        <v>124881000000000</v>
      </c>
      <c r="N227" s="5">
        <v>114477000000000</v>
      </c>
      <c r="O227" s="5">
        <v>110524000000000</v>
      </c>
      <c r="P227" s="5">
        <v>95708000000000</v>
      </c>
      <c r="Q227" s="5">
        <v>83306000000000</v>
      </c>
    </row>
    <row r="228" spans="3:17" ht="15.5" x14ac:dyDescent="0.35">
      <c r="C228" t="s">
        <v>323</v>
      </c>
      <c r="H228" s="5">
        <v>86418000000000</v>
      </c>
      <c r="I228" s="5">
        <v>89370000000000</v>
      </c>
      <c r="J228" s="5">
        <v>98655000000000</v>
      </c>
      <c r="K228" s="5">
        <v>118953000000000</v>
      </c>
      <c r="L228" s="5">
        <v>124683000000000</v>
      </c>
      <c r="M228" s="5">
        <v>124881000000000</v>
      </c>
      <c r="N228" s="5">
        <v>114477000000000</v>
      </c>
      <c r="O228" s="5">
        <v>110524000000000</v>
      </c>
      <c r="P228" s="5">
        <v>95708000000000</v>
      </c>
      <c r="Q228" s="5">
        <v>83306000000000</v>
      </c>
    </row>
    <row r="229" spans="3:17" ht="15.5" x14ac:dyDescent="0.35">
      <c r="C229" t="s">
        <v>324</v>
      </c>
      <c r="H229" s="5">
        <v>500</v>
      </c>
      <c r="I229" s="5">
        <v>500</v>
      </c>
      <c r="J229" s="5">
        <v>500</v>
      </c>
      <c r="L229" s="5">
        <v>1200</v>
      </c>
      <c r="M229" s="5">
        <v>2250</v>
      </c>
      <c r="N229" s="5">
        <v>2600</v>
      </c>
      <c r="P229" s="5">
        <v>2600</v>
      </c>
      <c r="Q229" s="5">
        <v>2600</v>
      </c>
    </row>
    <row r="230" spans="3:17" ht="15.5" x14ac:dyDescent="0.35">
      <c r="C230" t="s">
        <v>325</v>
      </c>
      <c r="H230" s="6">
        <v>0.15640000000000001</v>
      </c>
      <c r="I230" s="6">
        <v>0.61809999999999998</v>
      </c>
      <c r="J230" s="6">
        <v>0.98089999999999999</v>
      </c>
      <c r="L230" s="6">
        <v>0.8306</v>
      </c>
      <c r="M230" s="6">
        <v>0.77229999999999999</v>
      </c>
      <c r="N230" s="6">
        <v>0.65410000000000001</v>
      </c>
      <c r="P230" s="6">
        <v>0.64200000000000002</v>
      </c>
      <c r="Q230" s="6">
        <v>0.6452</v>
      </c>
    </row>
    <row r="231" spans="3:17" ht="15.5" x14ac:dyDescent="0.35">
      <c r="C231" t="s">
        <v>326</v>
      </c>
      <c r="H231" s="6">
        <v>2.9300000000000003E-2</v>
      </c>
      <c r="I231" s="6">
        <v>5.3600000000000002E-2</v>
      </c>
      <c r="J231" s="6">
        <v>5.3600000000000002E-2</v>
      </c>
      <c r="L231" s="6">
        <v>4.3200000000000002E-2</v>
      </c>
      <c r="M231" s="6">
        <v>7.0999999999999994E-2</v>
      </c>
      <c r="N231" s="6">
        <v>6.4699999999999994E-2</v>
      </c>
      <c r="P231" s="6">
        <v>3.32E-2</v>
      </c>
      <c r="Q231" s="6">
        <v>3.7699999999999997E-2</v>
      </c>
    </row>
    <row r="232" spans="3:17" ht="15.5" x14ac:dyDescent="0.35">
      <c r="C232" t="s">
        <v>327</v>
      </c>
      <c r="I232" s="6">
        <v>5.34</v>
      </c>
    </row>
    <row r="233" spans="3:17" ht="15.5" x14ac:dyDescent="0.35">
      <c r="C233" t="s">
        <v>328</v>
      </c>
      <c r="I233" s="6">
        <v>10.99</v>
      </c>
    </row>
    <row r="234" spans="3:17" ht="15.5" x14ac:dyDescent="0.35">
      <c r="C234" t="s">
        <v>503</v>
      </c>
      <c r="I234" s="6">
        <v>9.9600000000000009</v>
      </c>
    </row>
    <row r="235" spans="3:17" ht="15.5" x14ac:dyDescent="0.35">
      <c r="C235" t="s">
        <v>329</v>
      </c>
      <c r="I235" s="6">
        <v>7.49</v>
      </c>
    </row>
    <row r="236" spans="3:17" ht="15.5" x14ac:dyDescent="0.35">
      <c r="C236" t="s">
        <v>330</v>
      </c>
      <c r="I236" s="6">
        <v>9.0999999999999998E-2</v>
      </c>
    </row>
    <row r="237" spans="3:17" ht="15.5" x14ac:dyDescent="0.35">
      <c r="C237" t="s">
        <v>331</v>
      </c>
      <c r="I237" s="6">
        <v>0.38</v>
      </c>
    </row>
    <row r="238" spans="3:17" ht="15.5" x14ac:dyDescent="0.35">
      <c r="C238" t="s">
        <v>332</v>
      </c>
      <c r="I238" s="6">
        <v>0.51</v>
      </c>
    </row>
    <row r="239" spans="3:17" ht="15.5" x14ac:dyDescent="0.35">
      <c r="C239" t="s">
        <v>333</v>
      </c>
      <c r="I239" s="6">
        <v>2.5099999999999998</v>
      </c>
    </row>
    <row r="240" spans="3:17" ht="15.5" x14ac:dyDescent="0.35">
      <c r="C240" t="s">
        <v>334</v>
      </c>
      <c r="I240" s="6">
        <v>3.06</v>
      </c>
    </row>
    <row r="241" spans="3:9" ht="15.5" x14ac:dyDescent="0.35">
      <c r="C241" t="s">
        <v>335</v>
      </c>
      <c r="I241" s="6">
        <v>4.8600000000000003</v>
      </c>
    </row>
    <row r="242" spans="3:9" ht="15.5" x14ac:dyDescent="0.35">
      <c r="C242" t="s">
        <v>336</v>
      </c>
      <c r="I242" s="5">
        <v>4</v>
      </c>
    </row>
    <row r="243" spans="3:9" ht="15.5" x14ac:dyDescent="0.35">
      <c r="C243" t="s">
        <v>337</v>
      </c>
      <c r="I243" s="6">
        <v>0.19</v>
      </c>
    </row>
    <row r="244" spans="3:9" ht="15.5" x14ac:dyDescent="0.35">
      <c r="C244" t="s">
        <v>338</v>
      </c>
      <c r="I244" s="6">
        <v>-0.63</v>
      </c>
    </row>
    <row r="245" spans="3:9" ht="15.5" x14ac:dyDescent="0.35">
      <c r="C245" t="s">
        <v>504</v>
      </c>
      <c r="I245" s="6">
        <v>7.0000000000000007E-2</v>
      </c>
    </row>
    <row r="246" spans="3:9" ht="15.5" x14ac:dyDescent="0.35">
      <c r="C246" t="s">
        <v>339</v>
      </c>
      <c r="I246" s="6">
        <v>1554.15</v>
      </c>
    </row>
    <row r="247" spans="3:9" ht="15.5" x14ac:dyDescent="0.35">
      <c r="C247" t="s">
        <v>340</v>
      </c>
      <c r="I247" s="6">
        <v>3197.81</v>
      </c>
    </row>
    <row r="248" spans="3:9" ht="15.5" x14ac:dyDescent="0.35">
      <c r="C248" t="s">
        <v>341</v>
      </c>
      <c r="I248" s="6">
        <v>44913.52</v>
      </c>
    </row>
    <row r="249" spans="3:9" ht="15.5" x14ac:dyDescent="0.35">
      <c r="C249" t="s">
        <v>342</v>
      </c>
      <c r="D249" s="6">
        <v>2718.62</v>
      </c>
    </row>
    <row r="250" spans="3:9" ht="15.5" x14ac:dyDescent="0.35">
      <c r="C250" t="s">
        <v>343</v>
      </c>
      <c r="I250" s="6">
        <v>33317.57</v>
      </c>
    </row>
    <row r="251" spans="3:9" ht="15.5" x14ac:dyDescent="0.35">
      <c r="C251" t="s">
        <v>344</v>
      </c>
      <c r="I251" s="6">
        <v>5587.54</v>
      </c>
    </row>
    <row r="252" spans="3:9" ht="15.5" x14ac:dyDescent="0.35">
      <c r="C252" t="s">
        <v>345</v>
      </c>
      <c r="D252" s="6">
        <v>3.86</v>
      </c>
    </row>
    <row r="253" spans="3:9" ht="15.5" x14ac:dyDescent="0.35">
      <c r="C253" t="s">
        <v>346</v>
      </c>
      <c r="D253" s="6">
        <v>0.68</v>
      </c>
    </row>
    <row r="254" spans="3:9" ht="15.5" x14ac:dyDescent="0.35">
      <c r="C254" t="s">
        <v>349</v>
      </c>
      <c r="D254" s="6">
        <v>0.2</v>
      </c>
    </row>
    <row r="255" spans="3:9" ht="15.5" x14ac:dyDescent="0.35">
      <c r="C255" t="s">
        <v>351</v>
      </c>
      <c r="D255" s="6">
        <v>1.2</v>
      </c>
    </row>
    <row r="256" spans="3:9" ht="15.5" x14ac:dyDescent="0.35">
      <c r="C256" t="s">
        <v>352</v>
      </c>
      <c r="I256" s="6">
        <v>28.22</v>
      </c>
    </row>
    <row r="257" spans="3:9" ht="15.5" x14ac:dyDescent="0.35">
      <c r="C257" t="s">
        <v>12</v>
      </c>
      <c r="D257" s="5">
        <v>2126000000000</v>
      </c>
    </row>
    <row r="258" spans="3:9" ht="15.5" x14ac:dyDescent="0.35">
      <c r="C258" t="s">
        <v>353</v>
      </c>
      <c r="I258" s="6">
        <v>10.96</v>
      </c>
    </row>
    <row r="259" spans="3:9" ht="15.5" x14ac:dyDescent="0.35">
      <c r="C259" t="s">
        <v>354</v>
      </c>
      <c r="I259" s="6">
        <v>3.8900000000000004E-2</v>
      </c>
    </row>
    <row r="260" spans="3:9" ht="15.5" x14ac:dyDescent="0.35">
      <c r="C260" t="s">
        <v>355</v>
      </c>
      <c r="I260" s="6">
        <v>4.6600000000000003E-2</v>
      </c>
    </row>
    <row r="261" spans="3:9" ht="15.5" x14ac:dyDescent="0.35">
      <c r="C261" t="s">
        <v>356</v>
      </c>
      <c r="I261" s="6">
        <v>6.9500000000000006E-2</v>
      </c>
    </row>
    <row r="262" spans="3:9" ht="15.5" x14ac:dyDescent="0.35">
      <c r="C262" t="s">
        <v>357</v>
      </c>
      <c r="I262" s="6">
        <v>4.8600000000000004E-2</v>
      </c>
    </row>
    <row r="263" spans="3:9" ht="15.5" x14ac:dyDescent="0.35">
      <c r="C263" t="s">
        <v>358</v>
      </c>
      <c r="D263" s="6">
        <v>7.85</v>
      </c>
    </row>
    <row r="264" spans="3:9" ht="15.5" x14ac:dyDescent="0.35">
      <c r="C264" t="s">
        <v>359</v>
      </c>
      <c r="D264" s="6">
        <v>181.19</v>
      </c>
    </row>
    <row r="265" spans="3:9" ht="15.5" x14ac:dyDescent="0.35">
      <c r="C265" t="s">
        <v>360</v>
      </c>
      <c r="D265" s="6">
        <v>3.93</v>
      </c>
    </row>
    <row r="266" spans="3:9" ht="15.5" x14ac:dyDescent="0.35">
      <c r="C266" t="s">
        <v>361</v>
      </c>
      <c r="D266" s="6">
        <v>185.11</v>
      </c>
    </row>
    <row r="267" spans="3:9" ht="15.5" x14ac:dyDescent="0.35">
      <c r="C267" t="s">
        <v>362</v>
      </c>
      <c r="D267" s="6">
        <v>11.6</v>
      </c>
    </row>
    <row r="268" spans="3:9" ht="15.5" x14ac:dyDescent="0.35">
      <c r="C268" t="s">
        <v>363</v>
      </c>
      <c r="I268" s="6">
        <v>1.1399999999999999</v>
      </c>
    </row>
    <row r="269" spans="3:9" ht="15.5" x14ac:dyDescent="0.35">
      <c r="C269" t="s">
        <v>364</v>
      </c>
      <c r="I269" s="6">
        <v>2.2599999999999998</v>
      </c>
    </row>
    <row r="270" spans="3:9" ht="15.5" x14ac:dyDescent="0.35">
      <c r="C270" t="s">
        <v>52</v>
      </c>
      <c r="I270" s="5">
        <v>32854000000000</v>
      </c>
    </row>
    <row r="271" spans="3:9" ht="15.5" x14ac:dyDescent="0.35">
      <c r="C271" t="s">
        <v>365</v>
      </c>
      <c r="I271" s="5">
        <v>27793000000000</v>
      </c>
    </row>
    <row r="272" spans="3:9" ht="15.5" x14ac:dyDescent="0.35">
      <c r="C272" t="s">
        <v>366</v>
      </c>
      <c r="I272" s="5">
        <v>1920000000</v>
      </c>
    </row>
    <row r="273" spans="3:9" ht="15.5" x14ac:dyDescent="0.35">
      <c r="C273" t="s">
        <v>367</v>
      </c>
      <c r="I273" s="6">
        <v>0.16449999999999998</v>
      </c>
    </row>
    <row r="274" spans="3:9" ht="15.5" x14ac:dyDescent="0.35">
      <c r="C274" t="s">
        <v>368</v>
      </c>
      <c r="D274" s="6">
        <v>0.15620000000000001</v>
      </c>
    </row>
    <row r="275" spans="3:9" ht="15.5" x14ac:dyDescent="0.35">
      <c r="C275" t="s">
        <v>369</v>
      </c>
      <c r="D275" s="6">
        <v>0.10050000000000001</v>
      </c>
    </row>
    <row r="276" spans="3:9" ht="15.5" x14ac:dyDescent="0.35">
      <c r="C276" t="s">
        <v>370</v>
      </c>
      <c r="D276" s="6">
        <v>7.6499999999999999E-2</v>
      </c>
    </row>
    <row r="277" spans="3:9" ht="15.5" x14ac:dyDescent="0.35">
      <c r="C277" t="s">
        <v>371</v>
      </c>
      <c r="D277" s="6">
        <v>-0.128</v>
      </c>
    </row>
    <row r="278" spans="3:9" ht="15.5" x14ac:dyDescent="0.35">
      <c r="C278" t="s">
        <v>372</v>
      </c>
      <c r="D278" s="6">
        <v>0.56630000000000003</v>
      </c>
    </row>
    <row r="279" spans="3:9" ht="15.5" x14ac:dyDescent="0.35">
      <c r="C279" t="s">
        <v>373</v>
      </c>
      <c r="D279" s="6">
        <v>13.7293</v>
      </c>
    </row>
    <row r="280" spans="3:9" ht="15.5" x14ac:dyDescent="0.35">
      <c r="C280" t="s">
        <v>374</v>
      </c>
      <c r="I280" s="5">
        <v>500</v>
      </c>
    </row>
    <row r="281" spans="3:9" ht="15.5" x14ac:dyDescent="0.35">
      <c r="C281" t="s">
        <v>631</v>
      </c>
      <c r="I281" s="5">
        <v>500</v>
      </c>
    </row>
    <row r="282" spans="3:9" ht="15.5" x14ac:dyDescent="0.35">
      <c r="C282" t="s">
        <v>632</v>
      </c>
      <c r="I282" s="6">
        <v>0.15640000000000001</v>
      </c>
    </row>
    <row r="283" spans="3:9" ht="15.5" x14ac:dyDescent="0.35">
      <c r="C283" t="s">
        <v>633</v>
      </c>
      <c r="I283" s="6">
        <v>2.9300000000000003E-2</v>
      </c>
    </row>
    <row r="284" spans="3:9" ht="15.5" x14ac:dyDescent="0.35">
      <c r="C284" t="s">
        <v>375</v>
      </c>
      <c r="I284" t="s">
        <v>1863</v>
      </c>
    </row>
    <row r="285" spans="3:9" ht="15.5" x14ac:dyDescent="0.35">
      <c r="C285" t="s">
        <v>377</v>
      </c>
      <c r="I285" s="5">
        <v>9</v>
      </c>
    </row>
    <row r="286" spans="3:9" ht="15.5" x14ac:dyDescent="0.35">
      <c r="C286" t="s">
        <v>378</v>
      </c>
      <c r="I286" s="6">
        <v>0.89</v>
      </c>
    </row>
    <row r="287" spans="3:9" ht="15.5" x14ac:dyDescent="0.35">
      <c r="C287" t="s">
        <v>379</v>
      </c>
      <c r="I287" s="6">
        <v>0.93</v>
      </c>
    </row>
    <row r="288" spans="3:9" ht="15.5" x14ac:dyDescent="0.35">
      <c r="C288" t="s">
        <v>380</v>
      </c>
      <c r="I288" s="6">
        <v>0.59</v>
      </c>
    </row>
    <row r="289" spans="3:9" ht="15.5" x14ac:dyDescent="0.35">
      <c r="C289" t="s">
        <v>381</v>
      </c>
      <c r="I289" s="6">
        <v>0.88</v>
      </c>
    </row>
    <row r="290" spans="3:9" ht="15.5" x14ac:dyDescent="0.35">
      <c r="C290" t="s">
        <v>382</v>
      </c>
      <c r="I290" s="6">
        <v>0.82</v>
      </c>
    </row>
    <row r="291" spans="3:9" ht="15.5" x14ac:dyDescent="0.35">
      <c r="C291" t="s">
        <v>383</v>
      </c>
      <c r="I291" s="6">
        <v>0.8</v>
      </c>
    </row>
    <row r="292" spans="3:9" ht="15.5" x14ac:dyDescent="0.35">
      <c r="C292" t="s">
        <v>384</v>
      </c>
      <c r="I292" s="6">
        <v>0.89</v>
      </c>
    </row>
    <row r="293" spans="3:9" ht="15.5" x14ac:dyDescent="0.35">
      <c r="C293" t="s">
        <v>385</v>
      </c>
      <c r="I293" s="5">
        <v>86418000000000</v>
      </c>
    </row>
    <row r="294" spans="3:9" ht="15.5" x14ac:dyDescent="0.35">
      <c r="C294" t="s">
        <v>386</v>
      </c>
      <c r="I294" s="5">
        <v>10120000000000</v>
      </c>
    </row>
    <row r="295" spans="3:9" ht="15.5" x14ac:dyDescent="0.35">
      <c r="C295" t="s">
        <v>387</v>
      </c>
      <c r="I295" s="5">
        <v>7524000000000</v>
      </c>
    </row>
    <row r="296" spans="3:9" ht="15.5" x14ac:dyDescent="0.35">
      <c r="C296" t="s">
        <v>388</v>
      </c>
      <c r="I296" s="5">
        <v>2990000000000</v>
      </c>
    </row>
    <row r="297" spans="3:9" ht="15.5" x14ac:dyDescent="0.35">
      <c r="C297" t="s">
        <v>389</v>
      </c>
      <c r="D297" s="5">
        <v>5231000000000</v>
      </c>
    </row>
    <row r="298" spans="3:9" ht="15.5" x14ac:dyDescent="0.35">
      <c r="C298" t="s">
        <v>390</v>
      </c>
      <c r="D298" s="5">
        <v>76905000000000</v>
      </c>
    </row>
    <row r="299" spans="3:9" ht="15.5" x14ac:dyDescent="0.35">
      <c r="C299" t="s">
        <v>391</v>
      </c>
      <c r="D299" s="5">
        <v>12796000000000</v>
      </c>
    </row>
    <row r="300" spans="3:9" ht="15.5" x14ac:dyDescent="0.35">
      <c r="C300" t="s">
        <v>299</v>
      </c>
      <c r="D300" s="5">
        <v>30787000000000</v>
      </c>
    </row>
    <row r="301" spans="3:9" ht="15.5" x14ac:dyDescent="0.35">
      <c r="C301" t="s">
        <v>298</v>
      </c>
      <c r="I301" s="5">
        <v>64106000000000</v>
      </c>
    </row>
    <row r="302" spans="3:9" ht="15.5" x14ac:dyDescent="0.35">
      <c r="C302" t="s">
        <v>296</v>
      </c>
      <c r="D302" s="5">
        <v>167000000000</v>
      </c>
    </row>
    <row r="303" spans="3:9" ht="15.5" x14ac:dyDescent="0.35">
      <c r="C303" t="s">
        <v>23</v>
      </c>
      <c r="D303" s="5">
        <v>167000000000</v>
      </c>
    </row>
    <row r="304" spans="3:9" ht="15.5" x14ac:dyDescent="0.35">
      <c r="C304" t="s">
        <v>20</v>
      </c>
      <c r="D304" s="5">
        <v>-5063000000000</v>
      </c>
    </row>
    <row r="305" spans="3:9" ht="15.5" x14ac:dyDescent="0.35">
      <c r="C305" t="s">
        <v>392</v>
      </c>
      <c r="I305" s="5">
        <v>64109000000000</v>
      </c>
    </row>
    <row r="306" spans="3:9" ht="15.5" x14ac:dyDescent="0.35">
      <c r="C306" t="s">
        <v>393</v>
      </c>
      <c r="I306" s="5">
        <v>13067000000000</v>
      </c>
    </row>
    <row r="307" spans="3:9" ht="15.5" x14ac:dyDescent="0.35">
      <c r="C307" t="s">
        <v>394</v>
      </c>
      <c r="I307" s="5">
        <v>-1893000000000</v>
      </c>
    </row>
    <row r="308" spans="3:9" ht="15.5" x14ac:dyDescent="0.35">
      <c r="C308" t="s">
        <v>395</v>
      </c>
      <c r="I308" s="5">
        <v>-8662000000000</v>
      </c>
    </row>
    <row r="309" spans="3:9" ht="15.5" x14ac:dyDescent="0.35">
      <c r="C309" t="s">
        <v>396</v>
      </c>
      <c r="I309" s="5">
        <v>-2316000000000</v>
      </c>
    </row>
    <row r="310" spans="3:9" ht="15.5" x14ac:dyDescent="0.35">
      <c r="C310" t="s">
        <v>397</v>
      </c>
      <c r="I310" s="5">
        <v>10751000000000</v>
      </c>
    </row>
  </sheetData>
  <pageMargins left="0.7" right="0.7" top="0.75" bottom="0.75" header="0.3" footer="0.3"/>
  <ignoredErrors>
    <ignoredError sqref="A1:Z311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Y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2588</v>
      </c>
      <c r="D2" s="2" vm="534">
        <f ca="1">IFERROR(_xlfn.STOCKHISTORY("XIDX:" &amp; $C$1, D3, , 0, 0, 1), "Libur")</f>
        <v>75</v>
      </c>
      <c r="H2" s="2" vm="534">
        <f ca="1">IFERROR(INDEX(D2:G2,COUNT(D2:G2)),"")</f>
        <v>75</v>
      </c>
      <c r="I2" s="2" vm="533">
        <f t="shared" ref="I2:Y2" ca="1" si="0">IFERROR(_xlfn.STOCKHISTORY("XIDX:" &amp; $C$1, I1, , 0, 0, 1), "Libur")</f>
        <v>98</v>
      </c>
      <c r="J2" s="2" vm="263">
        <f t="shared" ca="1" si="0"/>
        <v>55</v>
      </c>
      <c r="K2" s="2" vm="658">
        <f t="shared" ca="1" si="0"/>
        <v>69</v>
      </c>
      <c r="L2" s="2" t="str">
        <f t="shared" ca="1" si="0"/>
        <v>Libur</v>
      </c>
      <c r="M2" s="2" t="str">
        <f t="shared" ca="1" si="0"/>
        <v>Libur</v>
      </c>
      <c r="N2" s="2" vm="698">
        <f t="shared" ca="1" si="0"/>
        <v>402</v>
      </c>
      <c r="O2" s="2" vm="549">
        <f t="shared" ca="1" si="0"/>
        <v>498</v>
      </c>
      <c r="P2" s="2" vm="420">
        <f t="shared" ca="1" si="0"/>
        <v>298</v>
      </c>
      <c r="Q2" s="2" vm="91">
        <f t="shared" ca="1" si="0"/>
        <v>300</v>
      </c>
      <c r="R2" s="2" vm="296">
        <f t="shared" ca="1" si="0"/>
        <v>338</v>
      </c>
      <c r="S2" s="2" vm="699">
        <f t="shared" ca="1" si="0"/>
        <v>309</v>
      </c>
      <c r="T2" s="2" vm="485">
        <f t="shared" ca="1" si="0"/>
        <v>555</v>
      </c>
      <c r="U2" s="2" vm="700">
        <f t="shared" ca="1" si="0"/>
        <v>495.94200000000001</v>
      </c>
      <c r="V2" s="2" vm="701">
        <f t="shared" ca="1" si="0"/>
        <v>654.64340000000004</v>
      </c>
      <c r="W2" s="2" vm="702">
        <f t="shared" ca="1" si="0"/>
        <v>471.14490000000001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762000000</v>
      </c>
      <c r="H4" s="2">
        <f>IFERROR(SUM(D4:G4)*(4/MAX(1,COUNT(D4:G4))),"")</f>
        <v>3048000000</v>
      </c>
      <c r="I4" s="2">
        <f t="shared" ref="I4:Y4" si="1">IFERROR(INDEX(I51:I500,MATCH($C$4,$C$51:$C$500,0)),"")</f>
        <v>3216604484</v>
      </c>
      <c r="J4" s="2">
        <f t="shared" si="1"/>
        <v>3416526383</v>
      </c>
      <c r="K4" s="2">
        <f t="shared" si="1"/>
        <v>2936631094</v>
      </c>
      <c r="L4" s="2">
        <f t="shared" si="1"/>
        <v>2100079558</v>
      </c>
      <c r="M4" s="2">
        <f t="shared" si="1"/>
        <v>1336678470</v>
      </c>
      <c r="N4" s="2">
        <f t="shared" si="1"/>
        <v>1492331099</v>
      </c>
      <c r="O4" s="2">
        <f t="shared" si="1"/>
        <v>4572638083</v>
      </c>
      <c r="P4" s="2">
        <f t="shared" si="1"/>
        <v>4373177070</v>
      </c>
      <c r="Q4" s="2">
        <f t="shared" si="1"/>
        <v>4177325781</v>
      </c>
      <c r="R4" s="2">
        <f t="shared" si="1"/>
        <v>3863921565</v>
      </c>
      <c r="S4" s="2">
        <f t="shared" si="1"/>
        <v>3814989745</v>
      </c>
      <c r="T4" s="2">
        <f t="shared" si="1"/>
        <v>3933530272</v>
      </c>
      <c r="U4" s="2">
        <f t="shared" si="1"/>
        <v>3716076586</v>
      </c>
      <c r="V4" s="2">
        <f t="shared" si="1"/>
        <v>3472468962</v>
      </c>
      <c r="W4" s="2">
        <f t="shared" si="1"/>
        <v>27164569877846</v>
      </c>
      <c r="X4" s="2">
        <f t="shared" si="1"/>
        <v>19534331480504</v>
      </c>
      <c r="Y4" s="2">
        <f t="shared" si="1"/>
        <v>17860373610109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-47000000</v>
      </c>
      <c r="H5" s="2">
        <f>IFERROR(SUM(D5:G5)*(4/MAX(1,COUNT(D5:G5))),"")</f>
        <v>-188000000</v>
      </c>
      <c r="I5" s="2">
        <f t="shared" ref="I5:Y5" si="2">IFERROR(INDEX(I51:I500,MATCH($C$5,$C$51:$C$500,0)),"")</f>
        <v>-325160503</v>
      </c>
      <c r="J5" s="2">
        <f t="shared" si="2"/>
        <v>-72096219</v>
      </c>
      <c r="K5" s="2">
        <f t="shared" si="2"/>
        <v>250641588</v>
      </c>
      <c r="L5" s="2">
        <f t="shared" si="2"/>
        <v>3736768668</v>
      </c>
      <c r="M5" s="2">
        <f t="shared" si="2"/>
        <v>-4148159011</v>
      </c>
      <c r="N5" s="2">
        <f t="shared" si="2"/>
        <v>-2472917795</v>
      </c>
      <c r="O5" s="2">
        <f t="shared" si="2"/>
        <v>92644418</v>
      </c>
      <c r="P5" s="2">
        <f t="shared" si="2"/>
        <v>-31396473</v>
      </c>
      <c r="Q5" s="2">
        <f t="shared" si="2"/>
        <v>-153621663</v>
      </c>
      <c r="R5" s="2">
        <f t="shared" si="2"/>
        <v>59285192</v>
      </c>
      <c r="S5" s="2">
        <f t="shared" si="2"/>
        <v>70022788</v>
      </c>
      <c r="T5" s="2">
        <f t="shared" si="2"/>
        <v>-329576750</v>
      </c>
      <c r="U5" s="2">
        <f t="shared" si="2"/>
        <v>966308</v>
      </c>
      <c r="V5" s="2">
        <f t="shared" si="2"/>
        <v>144523946</v>
      </c>
      <c r="W5" s="2">
        <f t="shared" si="2"/>
        <v>855413207673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66000000</v>
      </c>
      <c r="H6" s="2">
        <f>IFERROR(INDEX(D6:G6,COUNT(D6:G6)),"")</f>
        <v>66000000</v>
      </c>
      <c r="I6" s="2">
        <f t="shared" ref="I6:Y6" si="3">IFERROR(INDEX(I51:I500,MATCH($C$6,$C$51:$C$500,0)),"")</f>
        <v>91911956</v>
      </c>
      <c r="J6" s="2">
        <f t="shared" si="3"/>
        <v>-1351896846</v>
      </c>
      <c r="K6" s="2">
        <f t="shared" si="3"/>
        <v>-1282727174</v>
      </c>
      <c r="L6" s="2">
        <f t="shared" si="3"/>
        <v>-1535099150</v>
      </c>
      <c r="M6" s="2">
        <f t="shared" si="3"/>
        <v>-6110059715</v>
      </c>
      <c r="N6" s="2">
        <f t="shared" si="3"/>
        <v>-1943024247</v>
      </c>
      <c r="O6" s="2">
        <f t="shared" si="3"/>
        <v>720622891</v>
      </c>
      <c r="P6" s="2">
        <f t="shared" si="3"/>
        <v>910188372</v>
      </c>
      <c r="Q6" s="2">
        <f t="shared" si="3"/>
        <v>937469200</v>
      </c>
      <c r="R6" s="2">
        <f t="shared" si="3"/>
        <v>1009897219</v>
      </c>
      <c r="S6" s="2">
        <f t="shared" si="3"/>
        <v>950723185</v>
      </c>
      <c r="T6" s="2">
        <f t="shared" si="3"/>
        <v>916712520</v>
      </c>
      <c r="U6" s="2">
        <f t="shared" si="3"/>
        <v>1117148117</v>
      </c>
      <c r="V6" s="2">
        <f t="shared" si="3"/>
        <v>1114960078</v>
      </c>
      <c r="W6" s="2">
        <f t="shared" si="3"/>
        <v>7547133513840</v>
      </c>
      <c r="X6" s="2">
        <f t="shared" si="3"/>
        <v>3469456008969</v>
      </c>
      <c r="Y6" s="2">
        <f t="shared" si="3"/>
        <v>3221023576609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407.09</v>
      </c>
      <c r="H7" s="3">
        <f>IFERROR(INDEX(D7:G7,COUNT(D7:G7)),"")</f>
        <v>407.09</v>
      </c>
      <c r="I7" s="3">
        <f t="shared" ref="I7:Y7" si="4">IFERROR(INDEX(I51:I500,MATCH($C$7,$C$51:$C$500,0))/1000000000,"")</f>
        <v>407.09</v>
      </c>
      <c r="J7" s="3">
        <f t="shared" si="4"/>
        <v>91.48</v>
      </c>
      <c r="K7" s="3">
        <f t="shared" si="4"/>
        <v>91.48</v>
      </c>
      <c r="L7" s="3">
        <f t="shared" si="4"/>
        <v>91.48</v>
      </c>
      <c r="M7" s="3">
        <f t="shared" si="4"/>
        <v>25.89</v>
      </c>
      <c r="N7" s="3">
        <f t="shared" si="4"/>
        <v>25.89</v>
      </c>
      <c r="O7" s="3">
        <f t="shared" si="4"/>
        <v>25.89</v>
      </c>
      <c r="P7" s="3">
        <f t="shared" si="4"/>
        <v>25.89</v>
      </c>
      <c r="Q7" s="3">
        <f t="shared" si="4"/>
        <v>25.89</v>
      </c>
      <c r="R7" s="3">
        <f t="shared" si="4"/>
        <v>25.87</v>
      </c>
      <c r="S7" s="3">
        <f t="shared" si="4"/>
        <v>25.87</v>
      </c>
      <c r="T7" s="3">
        <f t="shared" si="4"/>
        <v>25.87</v>
      </c>
      <c r="U7" s="3">
        <f t="shared" si="4"/>
        <v>30</v>
      </c>
      <c r="V7" s="3">
        <f t="shared" si="4"/>
        <v>22.64</v>
      </c>
      <c r="W7" s="3">
        <f t="shared" si="4"/>
        <v>22.64</v>
      </c>
      <c r="X7" s="3">
        <f t="shared" si="4"/>
        <v>18.239999999999998</v>
      </c>
      <c r="Y7" s="3">
        <f t="shared" si="4"/>
        <v>0.01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714000000000</v>
      </c>
      <c r="H8" s="2">
        <f>IFERROR(INDEX(D8:G8,COUNT(D8:G8)),"")</f>
        <v>714000000000</v>
      </c>
      <c r="I8" s="2">
        <f t="shared" ref="I8:Y8" si="5">IFERROR(INDEX(I51:I500,MATCH($C$8,$C$51:$C$500,0)),"")</f>
        <v>1173000000000</v>
      </c>
      <c r="J8" s="2">
        <f t="shared" si="5"/>
        <v>6885000000000</v>
      </c>
      <c r="K8" s="2">
        <f t="shared" si="5"/>
        <v>2702000000000</v>
      </c>
      <c r="L8" s="2">
        <f t="shared" si="5"/>
        <v>2748000000000</v>
      </c>
      <c r="M8" s="2">
        <f t="shared" si="5"/>
        <v>1132000000000</v>
      </c>
      <c r="N8" s="2">
        <f t="shared" si="5"/>
        <v>1231000000000</v>
      </c>
      <c r="O8" s="2">
        <f t="shared" si="5"/>
        <v>4577000000000</v>
      </c>
      <c r="P8" s="2">
        <f t="shared" si="5"/>
        <v>3629000000000</v>
      </c>
      <c r="Q8" s="2">
        <f t="shared" si="5"/>
        <v>-1481000000000</v>
      </c>
      <c r="R8" s="2">
        <f t="shared" si="5"/>
        <v>948000000000</v>
      </c>
      <c r="S8" s="2">
        <f t="shared" si="5"/>
        <v>1110000000000</v>
      </c>
      <c r="T8" s="2">
        <f t="shared" si="5"/>
        <v>-3145000000000</v>
      </c>
      <c r="U8" s="2">
        <f t="shared" si="5"/>
        <v>-5222000000000</v>
      </c>
      <c r="V8" s="2">
        <f t="shared" si="5"/>
        <v>-666000000000</v>
      </c>
      <c r="W8" s="2">
        <f t="shared" si="5"/>
        <v>344000000000</v>
      </c>
      <c r="X8" s="2">
        <f t="shared" si="5"/>
        <v>592000000000</v>
      </c>
      <c r="Y8" s="2">
        <f t="shared" si="5"/>
        <v>-186000000000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1.75</v>
      </c>
      <c r="H9" s="3">
        <f>IFERROR(INDEX(D9:G9,COUNT(D9:G9)),"")</f>
        <v>1.75</v>
      </c>
      <c r="I9" s="3">
        <f t="shared" ref="I9:Y9" si="6">IFERROR(INDEX(I51:I500,MATCH($C$9,$C$51:$C$500,0)),"")</f>
        <v>2.88</v>
      </c>
      <c r="J9" s="3">
        <f t="shared" si="6"/>
        <v>75.260000000000005</v>
      </c>
      <c r="K9" s="3">
        <f t="shared" si="6"/>
        <v>29.53</v>
      </c>
      <c r="L9" s="3">
        <f t="shared" si="6"/>
        <v>30.04</v>
      </c>
      <c r="M9" s="3">
        <f t="shared" si="6"/>
        <v>43.73</v>
      </c>
      <c r="N9" s="3">
        <f t="shared" si="6"/>
        <v>47.55</v>
      </c>
      <c r="O9" s="3">
        <f t="shared" si="6"/>
        <v>176.81</v>
      </c>
      <c r="P9" s="3">
        <f t="shared" si="6"/>
        <v>140.19</v>
      </c>
      <c r="Q9" s="3">
        <f t="shared" si="6"/>
        <v>-57.21</v>
      </c>
      <c r="R9" s="3">
        <f t="shared" si="6"/>
        <v>36.64</v>
      </c>
      <c r="S9" s="3">
        <f t="shared" si="6"/>
        <v>42.91</v>
      </c>
      <c r="T9" s="3">
        <f t="shared" si="6"/>
        <v>-121.59</v>
      </c>
      <c r="U9" s="3">
        <f t="shared" si="6"/>
        <v>-174.06</v>
      </c>
      <c r="V9" s="3">
        <f t="shared" si="6"/>
        <v>-29.4</v>
      </c>
      <c r="W9" s="3">
        <f t="shared" si="6"/>
        <v>15.18</v>
      </c>
      <c r="X9" s="3">
        <f t="shared" si="6"/>
        <v>32.46</v>
      </c>
      <c r="Y9" s="3">
        <f t="shared" si="6"/>
        <v>-20354.7</v>
      </c>
    </row>
    <row r="10" spans="1:25" ht="15.5" x14ac:dyDescent="0.35">
      <c r="C10" t="s">
        <v>17</v>
      </c>
      <c r="D10" s="3">
        <f ca="1">IFERROR(IF(D9=0,"",D2/D9),"")</f>
        <v>42.857142857142854</v>
      </c>
      <c r="I10" s="3">
        <f t="shared" ref="I10:Y10" ca="1" si="7">IFERROR(IF(I9=0,"",I2/I9),"")</f>
        <v>34.027777777777779</v>
      </c>
      <c r="J10" s="3">
        <f t="shared" ca="1" si="7"/>
        <v>0.73079989370183362</v>
      </c>
      <c r="K10" s="3">
        <f t="shared" ca="1" si="7"/>
        <v>2.3366068405011853</v>
      </c>
      <c r="L10" s="3" t="str">
        <f t="shared" ca="1" si="7"/>
        <v/>
      </c>
      <c r="M10" s="3" t="str">
        <f t="shared" ca="1" si="7"/>
        <v/>
      </c>
      <c r="N10" s="3">
        <f t="shared" ca="1" si="7"/>
        <v>8.4542586750788651</v>
      </c>
      <c r="O10" s="3">
        <f t="shared" ca="1" si="7"/>
        <v>2.8165827724676205</v>
      </c>
      <c r="P10" s="3">
        <f t="shared" ca="1" si="7"/>
        <v>2.1256865682288324</v>
      </c>
      <c r="Q10" s="3">
        <f t="shared" ca="1" si="7"/>
        <v>-5.2438384897745145</v>
      </c>
      <c r="R10" s="3">
        <f t="shared" ca="1" si="7"/>
        <v>9.2248908296943224</v>
      </c>
      <c r="S10" s="3">
        <f t="shared" ca="1" si="7"/>
        <v>7.2011186203682129</v>
      </c>
      <c r="T10" s="3">
        <f t="shared" ca="1" si="7"/>
        <v>-4.5645201085615597</v>
      </c>
      <c r="U10" s="3">
        <f t="shared" ca="1" si="7"/>
        <v>-2.8492588762495692</v>
      </c>
      <c r="V10" s="3">
        <f t="shared" ca="1" si="7"/>
        <v>-22.266782312925173</v>
      </c>
      <c r="W10" s="3">
        <f t="shared" ca="1" si="7"/>
        <v>31.037213438735179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857000000</v>
      </c>
      <c r="H11" s="2">
        <f>IFERROR(INDEX(D11:G11,COUNT(D11:G11)),"")</f>
        <v>857000000</v>
      </c>
      <c r="I11" s="2">
        <f t="shared" ref="I11:Y11" si="8">IFERROR(INDEX(I51:I500,MATCH($C$11,$C$51:$C$500,0)),"")</f>
        <v>943403662</v>
      </c>
      <c r="J11" s="2">
        <f t="shared" si="8"/>
        <v>219173953</v>
      </c>
      <c r="K11" s="2">
        <f t="shared" si="8"/>
        <v>289846369</v>
      </c>
      <c r="L11" s="2">
        <f t="shared" si="8"/>
        <v>521682689</v>
      </c>
      <c r="M11" s="2">
        <f t="shared" si="8"/>
        <v>54442439</v>
      </c>
      <c r="N11" s="2">
        <f t="shared" si="8"/>
        <v>200979909</v>
      </c>
      <c r="O11" s="2">
        <f t="shared" si="8"/>
        <v>299348853</v>
      </c>
      <c r="P11" s="2">
        <f t="shared" si="8"/>
        <v>251758660</v>
      </c>
      <c r="Q11" s="2">
        <f t="shared" si="8"/>
        <v>306918945</v>
      </c>
      <c r="R11" s="2">
        <f t="shared" si="8"/>
        <v>578702739</v>
      </c>
      <c r="S11" s="2">
        <f t="shared" si="8"/>
        <v>519972655</v>
      </c>
      <c r="T11" s="2">
        <f t="shared" si="8"/>
        <v>434327498</v>
      </c>
      <c r="U11" s="2">
        <f t="shared" si="8"/>
        <v>475260630</v>
      </c>
      <c r="V11" s="2">
        <f t="shared" si="8"/>
        <v>325784942</v>
      </c>
      <c r="W11" s="2">
        <f t="shared" si="8"/>
        <v>3783646333373</v>
      </c>
      <c r="X11" s="2">
        <f t="shared" si="8"/>
        <v>1177383233771</v>
      </c>
      <c r="Y11" s="2">
        <f t="shared" si="8"/>
        <v>1722491504933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-14568000000000</v>
      </c>
      <c r="H12" s="2">
        <f>IFERROR(INDEX(D12:G12,COUNT(D12:G12)),"")</f>
        <v>-14568000000000</v>
      </c>
      <c r="I12" s="2">
        <f t="shared" ref="I12:Y12" si="9">IFERROR(INDEX(I51:I500,MATCH($C$12,$C$51:$C$500,0)),"")</f>
        <v>46256000000000</v>
      </c>
      <c r="J12" s="2">
        <f t="shared" si="9"/>
        <v>57559000000000</v>
      </c>
      <c r="K12" s="2">
        <f t="shared" si="9"/>
        <v>55660000000000</v>
      </c>
      <c r="L12" s="2">
        <f t="shared" si="9"/>
        <v>53779000000000</v>
      </c>
      <c r="M12" s="2">
        <f t="shared" si="9"/>
        <v>108459000000000</v>
      </c>
      <c r="N12" s="2">
        <f t="shared" si="9"/>
        <v>104298000000000</v>
      </c>
      <c r="O12" s="2">
        <f t="shared" si="9"/>
        <v>19190000000000</v>
      </c>
      <c r="P12" s="2">
        <f t="shared" si="9"/>
        <v>21173000000000</v>
      </c>
      <c r="Q12" s="2">
        <f t="shared" si="9"/>
        <v>19083000000000</v>
      </c>
      <c r="R12" s="2">
        <f t="shared" si="9"/>
        <v>14986000000000</v>
      </c>
      <c r="S12" s="2">
        <f t="shared" si="9"/>
        <v>11524000000000</v>
      </c>
      <c r="T12" s="2">
        <f t="shared" si="9"/>
        <v>9148000000000</v>
      </c>
      <c r="U12" s="2">
        <f t="shared" si="9"/>
        <v>5143000000000</v>
      </c>
      <c r="V12" s="2">
        <f t="shared" si="9"/>
        <v>2777000000000</v>
      </c>
      <c r="W12" s="2">
        <f t="shared" si="9"/>
        <v>379000000000</v>
      </c>
      <c r="X12" s="2">
        <f t="shared" si="9"/>
        <v>3326000000000</v>
      </c>
      <c r="Y12" s="2">
        <f t="shared" si="9"/>
        <v>4015000000000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61961000000000</v>
      </c>
      <c r="H13" s="2">
        <f>IFERROR(INDEX(D13:G13,COUNT(D13:G13)),"")</f>
        <v>61961000000000</v>
      </c>
      <c r="I13" s="2">
        <f t="shared" ref="I13:Y13" si="10">IFERROR(INDEX(I51:I500,MATCH($C$13,$C$51:$C$500,0)),"")</f>
        <v>62030000000000</v>
      </c>
      <c r="J13" s="2">
        <f t="shared" si="10"/>
        <v>61100000000000</v>
      </c>
      <c r="K13" s="2">
        <f t="shared" si="10"/>
        <v>60135000000000</v>
      </c>
      <c r="L13" s="2">
        <f t="shared" si="10"/>
        <v>61913000000000</v>
      </c>
      <c r="M13" s="2">
        <f t="shared" si="10"/>
        <v>109236000000000</v>
      </c>
      <c r="N13" s="2">
        <f t="shared" si="10"/>
        <v>107133000000000</v>
      </c>
      <c r="O13" s="2">
        <f t="shared" si="10"/>
        <v>23351000000000</v>
      </c>
      <c r="P13" s="2">
        <f t="shared" si="10"/>
        <v>24819000000000</v>
      </c>
      <c r="Q13" s="2">
        <f t="shared" si="10"/>
        <v>23241000000000</v>
      </c>
      <c r="R13" s="2">
        <f t="shared" si="10"/>
        <v>22761000000000</v>
      </c>
      <c r="S13" s="2">
        <f t="shared" si="10"/>
        <v>18697000000000</v>
      </c>
      <c r="T13" s="2">
        <f t="shared" si="10"/>
        <v>14551000000000</v>
      </c>
      <c r="U13" s="2">
        <f t="shared" si="10"/>
        <v>0</v>
      </c>
      <c r="V13" s="2">
        <f t="shared" si="10"/>
        <v>5927000000000</v>
      </c>
      <c r="W13" s="2">
        <f t="shared" si="10"/>
        <v>734000000000</v>
      </c>
      <c r="X13" s="2">
        <f t="shared" si="10"/>
        <v>4503000000000</v>
      </c>
      <c r="Y13" s="2">
        <f t="shared" si="10"/>
        <v>0</v>
      </c>
    </row>
    <row r="14" spans="1:25" ht="15.5" x14ac:dyDescent="0.35">
      <c r="C14" t="s">
        <v>26</v>
      </c>
      <c r="D14" s="2">
        <f>IFERROR(INDEX(D51:D500,MATCH($C$14,$C$51:$C$500,0)),"")</f>
        <v>-104000000</v>
      </c>
      <c r="H14" s="2">
        <f>IFERROR(SUM(D14:G14)*(4/MAX(1,COUNT(D14:G14))),"")</f>
        <v>-416000000</v>
      </c>
      <c r="I14" s="2">
        <f t="shared" ref="I14:Y14" si="11">IFERROR(INDEX(I51:I500,MATCH($C$14,$C$51:$C$500,0)),"")</f>
        <v>-525790126</v>
      </c>
      <c r="J14" s="2">
        <f t="shared" si="11"/>
        <v>-479897933</v>
      </c>
      <c r="K14" s="2">
        <f t="shared" si="11"/>
        <v>-456782640</v>
      </c>
      <c r="L14" s="2">
        <f t="shared" si="11"/>
        <v>-412654065</v>
      </c>
      <c r="M14" s="2">
        <f t="shared" si="11"/>
        <v>-571741475</v>
      </c>
      <c r="N14" s="2">
        <f t="shared" si="11"/>
        <v>-553669995</v>
      </c>
      <c r="O14" s="2">
        <f t="shared" si="11"/>
        <v>-139990076</v>
      </c>
      <c r="P14" s="2">
        <f t="shared" si="11"/>
        <v>-85691120</v>
      </c>
      <c r="Q14" s="2">
        <f t="shared" si="11"/>
        <v>-88388240</v>
      </c>
      <c r="R14" s="2">
        <f t="shared" si="11"/>
        <v>-88278664</v>
      </c>
      <c r="S14" s="2">
        <f t="shared" si="11"/>
        <v>-68584517</v>
      </c>
      <c r="T14" s="2">
        <f t="shared" si="11"/>
        <v>-73321080</v>
      </c>
      <c r="U14" s="2">
        <f t="shared" si="11"/>
        <v>-59840088</v>
      </c>
      <c r="V14" s="2">
        <f t="shared" si="11"/>
        <v>-25224919</v>
      </c>
      <c r="W14" s="2">
        <f t="shared" si="11"/>
        <v>-173489677444</v>
      </c>
      <c r="X14" s="2">
        <f t="shared" si="11"/>
        <v>-165247491059</v>
      </c>
      <c r="Y14" s="2">
        <f t="shared" si="11"/>
        <v>-262568572945</v>
      </c>
    </row>
    <row r="15" spans="1:25" ht="15.5" x14ac:dyDescent="0.35">
      <c r="C15" t="s">
        <v>27</v>
      </c>
      <c r="D15" s="2">
        <f>IFERROR(INDEX(D51:D500,MATCH($C$15,$C$51:$C$500,0)),"")</f>
        <v>6000000</v>
      </c>
      <c r="H15" s="2">
        <f>IFERROR(SUM(D15:G15)*(4/MAX(1,COUNT(D15:G15))),"")</f>
        <v>24000000</v>
      </c>
      <c r="I15" s="2">
        <f t="shared" ref="I15:Y15" si="12">IFERROR(INDEX(I51:I500,MATCH($C$15,$C$51:$C$500,0)),"")</f>
        <v>34950728</v>
      </c>
      <c r="J15" s="2">
        <f t="shared" si="12"/>
        <v>11687426</v>
      </c>
      <c r="K15" s="2">
        <f t="shared" si="12"/>
        <v>17407435</v>
      </c>
      <c r="L15" s="2">
        <f t="shared" si="12"/>
        <v>-198489700</v>
      </c>
      <c r="M15" s="2">
        <f t="shared" si="12"/>
        <v>358549048</v>
      </c>
      <c r="N15" s="2">
        <f t="shared" si="12"/>
        <v>115950186</v>
      </c>
      <c r="O15" s="2">
        <f t="shared" si="12"/>
        <v>-45802668</v>
      </c>
      <c r="P15" s="2">
        <f t="shared" si="12"/>
        <v>-13991300</v>
      </c>
      <c r="Q15" s="2">
        <f t="shared" si="12"/>
        <v>-55209041</v>
      </c>
      <c r="R15" s="2">
        <f t="shared" si="12"/>
        <v>-8425842</v>
      </c>
      <c r="S15" s="2">
        <f t="shared" si="12"/>
        <v>-28685986</v>
      </c>
      <c r="T15" s="2">
        <f t="shared" si="12"/>
        <v>88563047</v>
      </c>
      <c r="U15" s="2">
        <f t="shared" si="12"/>
        <v>2384777</v>
      </c>
      <c r="V15" s="2">
        <f t="shared" si="12"/>
        <v>-40687981</v>
      </c>
      <c r="W15" s="2">
        <f t="shared" si="12"/>
        <v>-193991788747</v>
      </c>
      <c r="X15" s="2">
        <f t="shared" si="12"/>
        <v>217261752889</v>
      </c>
      <c r="Y15" s="2">
        <f t="shared" si="12"/>
        <v>23354881159</v>
      </c>
    </row>
    <row r="16" spans="1:25" ht="15.5" x14ac:dyDescent="0.35">
      <c r="C16" t="s">
        <v>28</v>
      </c>
      <c r="D16" s="2">
        <f>IFERROR(INDEX(D51:D500,MATCH($C$16,$C$51:$C$500,0)),"")</f>
        <v>-47000000</v>
      </c>
      <c r="H16" s="2">
        <f>IFERROR(SUM(D16:G16)*(4/MAX(1,COUNT(D16:G16))),"")</f>
        <v>-188000000</v>
      </c>
      <c r="I16" s="2">
        <f t="shared" ref="I16:Y16" si="13">IFERROR(INDEX(I51:I500,MATCH($C$16,$C$51:$C$500,0)),"")</f>
        <v>-354342177</v>
      </c>
      <c r="J16" s="2">
        <f t="shared" si="13"/>
        <v>-81463755</v>
      </c>
      <c r="K16" s="2">
        <f t="shared" si="13"/>
        <v>234589145</v>
      </c>
      <c r="L16" s="2">
        <f t="shared" si="13"/>
        <v>3935160004</v>
      </c>
      <c r="M16" s="2">
        <f t="shared" si="13"/>
        <v>-4532553816</v>
      </c>
      <c r="N16" s="2">
        <f t="shared" si="13"/>
        <v>-2592583535</v>
      </c>
      <c r="O16" s="2">
        <f t="shared" si="13"/>
        <v>52260433</v>
      </c>
      <c r="P16" s="2">
        <f t="shared" si="13"/>
        <v>19009608</v>
      </c>
      <c r="Q16" s="2">
        <f t="shared" si="13"/>
        <v>-158180637</v>
      </c>
      <c r="R16" s="2">
        <f t="shared" si="13"/>
        <v>17790700</v>
      </c>
      <c r="S16" s="2">
        <f t="shared" si="13"/>
        <v>106660147</v>
      </c>
      <c r="T16" s="2">
        <f t="shared" si="13"/>
        <v>-460537989</v>
      </c>
      <c r="U16" s="2">
        <f t="shared" si="13"/>
        <v>8815603</v>
      </c>
      <c r="V16" s="2">
        <f t="shared" si="13"/>
        <v>151530554</v>
      </c>
      <c r="W16" s="2">
        <f t="shared" si="13"/>
        <v>1002657108962</v>
      </c>
      <c r="X16" s="2">
        <f t="shared" si="13"/>
        <v>75845268381</v>
      </c>
      <c r="Y16" s="2">
        <f t="shared" si="13"/>
        <v>876099183598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30531750000000</v>
      </c>
      <c r="H20" s="2">
        <f t="shared" ref="H20:Y20" ca="1" si="14">IFERROR(H21*H2,"")</f>
        <v>30531750000000</v>
      </c>
      <c r="I20" s="2">
        <f t="shared" ca="1" si="14"/>
        <v>39894820000000</v>
      </c>
      <c r="J20" s="2">
        <f t="shared" ca="1" si="14"/>
        <v>5031400000000</v>
      </c>
      <c r="K20" s="2">
        <f t="shared" ca="1" si="14"/>
        <v>6312120000000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10407780000000</v>
      </c>
      <c r="O20" s="2">
        <f t="shared" ca="1" si="14"/>
        <v>12893220000000</v>
      </c>
      <c r="P20" s="2">
        <f t="shared" ca="1" si="14"/>
        <v>7715220000000</v>
      </c>
      <c r="Q20" s="2">
        <f t="shared" ca="1" si="14"/>
        <v>7767000000000</v>
      </c>
      <c r="R20" s="2">
        <f t="shared" ca="1" si="14"/>
        <v>8744060000000</v>
      </c>
      <c r="S20" s="2">
        <f t="shared" ca="1" si="14"/>
        <v>7993830000000</v>
      </c>
      <c r="T20" s="2">
        <f t="shared" ca="1" si="14"/>
        <v>14357850000000</v>
      </c>
      <c r="U20" s="2">
        <f t="shared" ca="1" si="14"/>
        <v>14878260000000</v>
      </c>
      <c r="V20" s="2">
        <f t="shared" ca="1" si="14"/>
        <v>14821126576000</v>
      </c>
      <c r="W20" s="2">
        <f t="shared" ca="1" si="14"/>
        <v>10666720536000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407090000000</v>
      </c>
      <c r="H21" s="2">
        <f>IFERROR(INDEX(D21:G21,COUNT(D21:G21)),"")</f>
        <v>407090000000</v>
      </c>
      <c r="I21" s="2">
        <f t="shared" ref="I21:Y21" si="15">IFERROR(INDEX(I51:I500,MATCH($C$7,$C$51:$C$500,0)),"")</f>
        <v>407090000000</v>
      </c>
      <c r="J21" s="2">
        <f t="shared" si="15"/>
        <v>91480000000</v>
      </c>
      <c r="K21" s="2">
        <f t="shared" si="15"/>
        <v>91480000000</v>
      </c>
      <c r="L21" s="2">
        <f t="shared" si="15"/>
        <v>91480000000</v>
      </c>
      <c r="M21" s="2">
        <f t="shared" si="15"/>
        <v>25890000000</v>
      </c>
      <c r="N21" s="2">
        <f t="shared" si="15"/>
        <v>25890000000</v>
      </c>
      <c r="O21" s="2">
        <f t="shared" si="15"/>
        <v>25890000000</v>
      </c>
      <c r="P21" s="2">
        <f t="shared" si="15"/>
        <v>25890000000</v>
      </c>
      <c r="Q21" s="2">
        <f t="shared" si="15"/>
        <v>25890000000</v>
      </c>
      <c r="R21" s="2">
        <f t="shared" si="15"/>
        <v>25870000000</v>
      </c>
      <c r="S21" s="2">
        <f t="shared" si="15"/>
        <v>25870000000</v>
      </c>
      <c r="T21" s="2">
        <f t="shared" si="15"/>
        <v>25870000000</v>
      </c>
      <c r="U21" s="2">
        <f t="shared" si="15"/>
        <v>30000000000</v>
      </c>
      <c r="V21" s="2">
        <f t="shared" si="15"/>
        <v>22640000000</v>
      </c>
      <c r="W21" s="2">
        <f t="shared" si="15"/>
        <v>22640000000</v>
      </c>
      <c r="X21" s="2">
        <f t="shared" si="15"/>
        <v>18240000000</v>
      </c>
      <c r="Y21" s="2">
        <f t="shared" si="15"/>
        <v>10000000</v>
      </c>
    </row>
    <row r="23" spans="1:25" ht="15.5" x14ac:dyDescent="0.35">
      <c r="B23" t="s">
        <v>53</v>
      </c>
      <c r="C23" t="s">
        <v>54</v>
      </c>
      <c r="D23" s="3">
        <f>IFERROR(D5/D6*100,"")</f>
        <v>-71.212121212121218</v>
      </c>
      <c r="H23" s="3">
        <f t="shared" ref="H23:Y23" si="16">IFERROR(H5/H6*100,"")</f>
        <v>-284.84848484848487</v>
      </c>
      <c r="I23" s="3">
        <f t="shared" si="16"/>
        <v>-353.77389096147624</v>
      </c>
      <c r="J23" s="3">
        <f t="shared" si="16"/>
        <v>5.3329674681406871</v>
      </c>
      <c r="K23" s="3">
        <f t="shared" si="16"/>
        <v>-19.539742595333838</v>
      </c>
      <c r="L23" s="3">
        <f t="shared" si="16"/>
        <v>-243.42197492585416</v>
      </c>
      <c r="M23" s="3">
        <f t="shared" si="16"/>
        <v>67.890645991828904</v>
      </c>
      <c r="N23" s="3">
        <f t="shared" si="16"/>
        <v>127.27158700248582</v>
      </c>
      <c r="O23" s="3">
        <f t="shared" si="16"/>
        <v>12.856158076166361</v>
      </c>
      <c r="P23" s="3">
        <f t="shared" si="16"/>
        <v>-3.4494478248509202</v>
      </c>
      <c r="Q23" s="3">
        <f t="shared" si="16"/>
        <v>-16.386849082615193</v>
      </c>
      <c r="R23" s="3">
        <f t="shared" si="16"/>
        <v>5.870418383635533</v>
      </c>
      <c r="S23" s="3">
        <f t="shared" si="16"/>
        <v>7.365213040428797</v>
      </c>
      <c r="T23" s="3">
        <f t="shared" si="16"/>
        <v>-35.952028886875027</v>
      </c>
      <c r="U23" s="3">
        <f t="shared" si="16"/>
        <v>8.6497751309372706E-2</v>
      </c>
      <c r="V23" s="3">
        <f t="shared" si="16"/>
        <v>12.962252985707352</v>
      </c>
      <c r="W23" s="3">
        <f t="shared" si="16"/>
        <v>11.334279512934755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-0.27428578685242144</v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-0.16136777559610205</v>
      </c>
      <c r="K24" s="4">
        <f t="shared" si="17"/>
        <v>0.41460064442000899</v>
      </c>
      <c r="L24" s="4">
        <f t="shared" si="17"/>
        <v>0.71542946528251083</v>
      </c>
      <c r="M24" s="4">
        <f t="shared" si="17"/>
        <v>0.63165440335842615</v>
      </c>
      <c r="N24" s="4">
        <f t="shared" si="17"/>
        <v>0.76810979156451831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-0.12329188360801691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-1.9</v>
      </c>
      <c r="H25" s="3">
        <f>IFERROR(INDEX(D25:G25,COUNT(D25:G25)),"")</f>
        <v>-1.9</v>
      </c>
      <c r="I25" s="3">
        <f t="shared" ref="I25:Y25" si="18">IFERROR(INDEX(I51:I500,MATCH($C$25,$C$51:$C$500,0)),"")</f>
        <v>-13.05</v>
      </c>
      <c r="J25" s="3">
        <f t="shared" si="18"/>
        <v>-12.6</v>
      </c>
      <c r="K25" s="3">
        <f t="shared" si="18"/>
        <v>41.7</v>
      </c>
      <c r="L25" s="3">
        <f t="shared" si="18"/>
        <v>607.83000000000004</v>
      </c>
      <c r="M25" s="3">
        <f t="shared" si="18"/>
        <v>-2299.5300000000002</v>
      </c>
      <c r="N25" s="3">
        <f t="shared" si="18"/>
        <v>-1375.69</v>
      </c>
      <c r="O25" s="3">
        <f t="shared" si="18"/>
        <v>3.82</v>
      </c>
      <c r="P25" s="3">
        <f t="shared" si="18"/>
        <v>0.45</v>
      </c>
      <c r="Q25" s="3">
        <f t="shared" si="18"/>
        <v>-111.98</v>
      </c>
      <c r="R25" s="3">
        <f t="shared" si="18"/>
        <v>4.1500000000000004</v>
      </c>
      <c r="S25" s="3">
        <f t="shared" si="18"/>
        <v>39.590000000000003</v>
      </c>
      <c r="T25" s="3">
        <f t="shared" si="18"/>
        <v>-179.4</v>
      </c>
      <c r="U25" s="3">
        <f t="shared" si="18"/>
        <v>4.49</v>
      </c>
      <c r="V25" s="3">
        <f t="shared" si="18"/>
        <v>47.24</v>
      </c>
      <c r="W25" s="3">
        <f t="shared" si="18"/>
        <v>35.58</v>
      </c>
      <c r="X25" s="3">
        <f t="shared" si="18"/>
        <v>16.07</v>
      </c>
      <c r="Y25" s="3">
        <f t="shared" si="18"/>
        <v>98618.95</v>
      </c>
    </row>
    <row r="26" spans="1:25" ht="15.5" x14ac:dyDescent="0.35">
      <c r="C26" t="s">
        <v>58</v>
      </c>
      <c r="D26" s="4">
        <f>IFERROR(_xlfn.RRI(5,I25,D25),"")</f>
        <v>-0.31981254488788768</v>
      </c>
      <c r="H26" s="4">
        <f t="shared" ref="H26:Y26" si="19">IFERROR(_xlfn.RRI(5,M25,H25),"")</f>
        <v>-0.75821859095018973</v>
      </c>
      <c r="I26" s="4">
        <f t="shared" si="19"/>
        <v>-0.60607097036102586</v>
      </c>
      <c r="J26" s="4" t="str">
        <f t="shared" si="19"/>
        <v/>
      </c>
      <c r="K26" s="4">
        <f t="shared" si="19"/>
        <v>1.4739146262917218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-0.36876185552231766</v>
      </c>
      <c r="Q26" s="4" t="str">
        <f t="shared" si="19"/>
        <v/>
      </c>
      <c r="R26" s="4">
        <f t="shared" si="19"/>
        <v>-0.34931854281035446</v>
      </c>
      <c r="S26" s="4">
        <f t="shared" si="19"/>
        <v>0.19760589478187685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1.8718219558328626E-3</v>
      </c>
      <c r="H27" s="3">
        <f t="shared" ref="H27:Y27" si="20">IFERROR(H4/H21,"")</f>
        <v>7.4872878233314503E-3</v>
      </c>
      <c r="I27" s="3">
        <f t="shared" si="20"/>
        <v>7.9014578692672387E-3</v>
      </c>
      <c r="J27" s="3">
        <f t="shared" si="20"/>
        <v>3.7347249486226496E-2</v>
      </c>
      <c r="K27" s="3">
        <f t="shared" si="20"/>
        <v>3.2101345583734148E-2</v>
      </c>
      <c r="L27" s="3">
        <f t="shared" si="20"/>
        <v>2.2956707017927416E-2</v>
      </c>
      <c r="M27" s="3">
        <f t="shared" si="20"/>
        <v>5.1629141367323293E-2</v>
      </c>
      <c r="N27" s="3">
        <f t="shared" si="20"/>
        <v>5.7641216647354193E-2</v>
      </c>
      <c r="O27" s="3">
        <f t="shared" si="20"/>
        <v>0.17661792518346853</v>
      </c>
      <c r="P27" s="3">
        <f t="shared" si="20"/>
        <v>0.16891375318655852</v>
      </c>
      <c r="Q27" s="3">
        <f t="shared" si="20"/>
        <v>0.16134900660486676</v>
      </c>
      <c r="R27" s="3">
        <f t="shared" si="20"/>
        <v>0.14935916370313104</v>
      </c>
      <c r="S27" s="3">
        <f t="shared" si="20"/>
        <v>0.14746771337456513</v>
      </c>
      <c r="T27" s="3">
        <f t="shared" si="20"/>
        <v>0.15204987522226518</v>
      </c>
      <c r="U27" s="3">
        <f t="shared" si="20"/>
        <v>0.12386921953333334</v>
      </c>
      <c r="V27" s="3">
        <f t="shared" si="20"/>
        <v>0.15337760432862191</v>
      </c>
      <c r="W27" s="3">
        <f t="shared" si="20"/>
        <v>1199.8484928377209</v>
      </c>
      <c r="X27" s="3">
        <f t="shared" si="20"/>
        <v>1070.9611557293861</v>
      </c>
      <c r="Y27" s="3">
        <f t="shared" si="20"/>
        <v>1786037.3610109</v>
      </c>
    </row>
    <row r="28" spans="1:25" ht="15.5" x14ac:dyDescent="0.35">
      <c r="C28" t="s">
        <v>60</v>
      </c>
      <c r="D28" s="4">
        <f>IFERROR(_xlfn.RRI(5,I27,D27),"")</f>
        <v>-0.25025865380858081</v>
      </c>
      <c r="H28" s="4">
        <f t="shared" ref="H28:Y28" si="21">IFERROR(_xlfn.RRI(5,M27,H27),"")</f>
        <v>-0.32034905483198817</v>
      </c>
      <c r="I28" s="4">
        <f t="shared" si="21"/>
        <v>-0.32796047226043301</v>
      </c>
      <c r="J28" s="4">
        <f t="shared" si="21"/>
        <v>-0.2670999204225365</v>
      </c>
      <c r="K28" s="4">
        <f t="shared" si="21"/>
        <v>-0.28258303060758694</v>
      </c>
      <c r="L28" s="4">
        <f t="shared" si="21"/>
        <v>-0.32293765798902418</v>
      </c>
      <c r="M28" s="4">
        <f t="shared" si="21"/>
        <v>-0.19140210605806718</v>
      </c>
      <c r="N28" s="4">
        <f t="shared" si="21"/>
        <v>-0.17128110960260123</v>
      </c>
      <c r="O28" s="4">
        <f t="shared" si="21"/>
        <v>3.0409234341401303E-2</v>
      </c>
      <c r="P28" s="4">
        <f t="shared" si="21"/>
        <v>6.3996800776227714E-2</v>
      </c>
      <c r="Q28" s="4">
        <f t="shared" si="21"/>
        <v>1.0184892253453315E-2</v>
      </c>
      <c r="R28" s="4">
        <f t="shared" si="21"/>
        <v>-0.83441496180234265</v>
      </c>
      <c r="S28" s="4">
        <f t="shared" si="21"/>
        <v>-0.83103971032956059</v>
      </c>
      <c r="T28" s="4">
        <f t="shared" si="21"/>
        <v>-0.96145046837695758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-0.85440613026819923</v>
      </c>
      <c r="I29" s="4">
        <f t="shared" si="22"/>
        <v>3.5714285714285803E-2</v>
      </c>
      <c r="J29" s="4">
        <f t="shared" si="22"/>
        <v>-1.3021582733812951</v>
      </c>
      <c r="K29" s="4">
        <f t="shared" si="22"/>
        <v>-0.93139529144662148</v>
      </c>
      <c r="L29" s="4">
        <f t="shared" si="22"/>
        <v>-1.2643279278809147</v>
      </c>
      <c r="M29" s="4">
        <f t="shared" si="22"/>
        <v>0.6715466420487175</v>
      </c>
      <c r="N29" s="4">
        <f t="shared" si="22"/>
        <v>-361.12827225130889</v>
      </c>
      <c r="O29" s="4">
        <f t="shared" si="22"/>
        <v>7.488888888888888</v>
      </c>
      <c r="P29" s="4">
        <f t="shared" si="22"/>
        <v>-1.0040185747454904</v>
      </c>
      <c r="Q29" s="4">
        <f t="shared" si="22"/>
        <v>-27.983132530120482</v>
      </c>
      <c r="R29" s="4">
        <f t="shared" si="22"/>
        <v>-0.89517554938115695</v>
      </c>
      <c r="S29" s="4">
        <f t="shared" si="22"/>
        <v>-1.2206800445930881</v>
      </c>
      <c r="T29" s="4">
        <f t="shared" si="22"/>
        <v>-40.955456570155903</v>
      </c>
      <c r="U29" s="4">
        <f t="shared" si="22"/>
        <v>-0.90495342929720568</v>
      </c>
      <c r="V29" s="4">
        <f t="shared" si="22"/>
        <v>0.32771219786396866</v>
      </c>
      <c r="W29" s="4">
        <f t="shared" si="22"/>
        <v>1.2140634723086494</v>
      </c>
      <c r="X29" s="4">
        <f t="shared" si="22"/>
        <v>-0.99983704957312969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-5.2416915053955404E-2</v>
      </c>
      <c r="I30" s="4">
        <f t="shared" si="23"/>
        <v>-0.7884326696620253</v>
      </c>
      <c r="J30" s="4">
        <f t="shared" si="23"/>
        <v>0.1634169473927119</v>
      </c>
      <c r="K30" s="4">
        <f t="shared" si="23"/>
        <v>0.39834278316421751</v>
      </c>
      <c r="L30" s="4">
        <f t="shared" si="23"/>
        <v>-0.55535369347713004</v>
      </c>
      <c r="M30" s="4">
        <f t="shared" si="23"/>
        <v>-0.10430167213180887</v>
      </c>
      <c r="N30" s="4">
        <f t="shared" si="23"/>
        <v>-0.67363892092222688</v>
      </c>
      <c r="O30" s="4">
        <f t="shared" si="23"/>
        <v>4.5610093030145731E-2</v>
      </c>
      <c r="P30" s="4">
        <f t="shared" si="23"/>
        <v>4.6884370352631516E-2</v>
      </c>
      <c r="Q30" s="4">
        <f t="shared" si="23"/>
        <v>8.027524126719765E-2</v>
      </c>
      <c r="R30" s="4">
        <f t="shared" si="23"/>
        <v>1.2826199615380665E-2</v>
      </c>
      <c r="S30" s="4">
        <f t="shared" si="23"/>
        <v>-3.0135913239007175E-2</v>
      </c>
      <c r="T30" s="4">
        <f t="shared" si="23"/>
        <v>0.22750329577517356</v>
      </c>
      <c r="U30" s="4">
        <f t="shared" si="23"/>
        <v>-0.19239044008057954</v>
      </c>
      <c r="V30" s="4">
        <f t="shared" si="23"/>
        <v>-0.99987216919032351</v>
      </c>
      <c r="W30" s="4">
        <f t="shared" si="23"/>
        <v>0.1203473500591673</v>
      </c>
      <c r="X30" s="4">
        <f t="shared" si="23"/>
        <v>-0.99940037023910677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-1.71</v>
      </c>
      <c r="H32" s="3">
        <f>IFERROR(INDEX(D32:G32,COUNT(D32:G32)),"")</f>
        <v>-1.71</v>
      </c>
      <c r="I32" s="3">
        <f t="shared" ref="I32:Y32" si="24">IFERROR(INDEX(I51:I500,MATCH($C$32,$C$51:$C$500,0)),"")</f>
        <v>0.34</v>
      </c>
      <c r="J32" s="3">
        <f t="shared" si="24"/>
        <v>-233.04</v>
      </c>
      <c r="K32" s="3">
        <f t="shared" si="24"/>
        <v>-210.52</v>
      </c>
      <c r="L32" s="3">
        <f t="shared" si="24"/>
        <v>-255.32</v>
      </c>
      <c r="M32" s="3">
        <f t="shared" si="24"/>
        <v>-3349.26</v>
      </c>
      <c r="N32" s="3">
        <f t="shared" si="24"/>
        <v>-1045.99</v>
      </c>
      <c r="O32" s="3">
        <f t="shared" si="24"/>
        <v>373.21</v>
      </c>
      <c r="P32" s="3">
        <f t="shared" si="24"/>
        <v>482.98</v>
      </c>
      <c r="Q32" s="3">
        <f t="shared" si="24"/>
        <v>468.29</v>
      </c>
      <c r="R32" s="3">
        <f t="shared" si="24"/>
        <v>515.65</v>
      </c>
      <c r="S32" s="3">
        <f t="shared" si="24"/>
        <v>497.81</v>
      </c>
      <c r="T32" s="3">
        <f t="shared" si="24"/>
        <v>434.73</v>
      </c>
      <c r="U32" s="3">
        <f t="shared" si="24"/>
        <v>453.63</v>
      </c>
      <c r="V32" s="3">
        <f t="shared" si="24"/>
        <v>475.4</v>
      </c>
      <c r="W32" s="3">
        <f t="shared" si="24"/>
        <v>332.68</v>
      </c>
      <c r="X32" s="3">
        <f t="shared" si="24"/>
        <v>189.53</v>
      </c>
      <c r="Y32" s="3">
        <f t="shared" si="24"/>
        <v>352400.74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-40.35</v>
      </c>
      <c r="H33" s="3">
        <f>IFERROR(INDEX(D33:G33,COUNT(D33:G33)),"")</f>
        <v>-40.35</v>
      </c>
      <c r="I33" s="3">
        <f t="shared" ref="I33:Y33" si="25">IFERROR(INDEX(I51:I500,MATCH($C$33,$C$51:$C$500,0)),"")</f>
        <v>288.24</v>
      </c>
      <c r="J33" s="3">
        <f t="shared" si="25"/>
        <v>-0.24</v>
      </c>
      <c r="K33" s="3">
        <f t="shared" si="25"/>
        <v>-0.33</v>
      </c>
      <c r="L33" s="3">
        <f t="shared" si="25"/>
        <v>-0.8</v>
      </c>
      <c r="M33" s="3">
        <f t="shared" si="25"/>
        <v>-7.0000000000000007E-2</v>
      </c>
      <c r="N33" s="3">
        <f t="shared" si="25"/>
        <v>-0.38</v>
      </c>
      <c r="O33" s="3">
        <f t="shared" si="25"/>
        <v>1.33</v>
      </c>
      <c r="P33" s="3">
        <f t="shared" si="25"/>
        <v>0.62</v>
      </c>
      <c r="Q33" s="3">
        <f t="shared" si="25"/>
        <v>0.64</v>
      </c>
      <c r="R33" s="3">
        <f t="shared" si="25"/>
        <v>0.66</v>
      </c>
      <c r="S33" s="3">
        <f t="shared" si="25"/>
        <v>0.62</v>
      </c>
      <c r="T33" s="3">
        <f t="shared" si="25"/>
        <v>1.28</v>
      </c>
      <c r="U33" s="3">
        <f t="shared" si="25"/>
        <v>1.1000000000000001</v>
      </c>
      <c r="V33" s="3">
        <f t="shared" si="25"/>
        <v>1.39</v>
      </c>
      <c r="W33" s="3">
        <f t="shared" si="25"/>
        <v>1.43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-36.32</v>
      </c>
      <c r="H34" s="3">
        <f>IFERROR(INDEX(D34:G34,COUNT(D34:G34)),"")</f>
        <v>-36.32</v>
      </c>
      <c r="I34" s="3">
        <f t="shared" ref="I34:Y34" si="26">IFERROR(INDEX(I51:I500,MATCH($C$34,$C$51:$C$500,0)),"")</f>
        <v>-7.51</v>
      </c>
      <c r="J34" s="3">
        <f t="shared" si="26"/>
        <v>-4.37</v>
      </c>
      <c r="K34" s="3">
        <f t="shared" si="26"/>
        <v>1.65</v>
      </c>
      <c r="L34" s="3">
        <f t="shared" si="26"/>
        <v>0.34</v>
      </c>
      <c r="M34" s="3">
        <f t="shared" si="26"/>
        <v>-0.1</v>
      </c>
      <c r="N34" s="3">
        <f t="shared" si="26"/>
        <v>-0.28999999999999998</v>
      </c>
      <c r="O34" s="3">
        <f t="shared" si="26"/>
        <v>130.37</v>
      </c>
      <c r="P34" s="3">
        <f t="shared" si="26"/>
        <v>662.22</v>
      </c>
      <c r="Q34" s="3">
        <f t="shared" si="26"/>
        <v>-2.68</v>
      </c>
      <c r="R34" s="3">
        <f t="shared" si="26"/>
        <v>81.45</v>
      </c>
      <c r="S34" s="3">
        <f t="shared" si="26"/>
        <v>7.81</v>
      </c>
      <c r="T34" s="3">
        <f t="shared" si="26"/>
        <v>-3.09</v>
      </c>
      <c r="U34" s="3">
        <f t="shared" si="26"/>
        <v>111.36</v>
      </c>
      <c r="V34" s="3">
        <f t="shared" si="26"/>
        <v>13.97</v>
      </c>
      <c r="W34" s="3">
        <f t="shared" si="26"/>
        <v>13.35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2.19</v>
      </c>
      <c r="H35" s="3">
        <f>IFERROR(INDEX(D35:G35,COUNT(D35:G35)),"")</f>
        <v>2.19</v>
      </c>
      <c r="I35" s="3">
        <f t="shared" ref="I35:Y35" si="27">IFERROR(INDEX(I51:I500,MATCH($C$35,$C$51:$C$500,0)),"")</f>
        <v>0.75</v>
      </c>
      <c r="J35" s="3">
        <f t="shared" si="27"/>
        <v>0.09</v>
      </c>
      <c r="K35" s="3">
        <f t="shared" si="27"/>
        <v>0.14000000000000001</v>
      </c>
      <c r="L35" s="3">
        <f t="shared" si="27"/>
        <v>0.6</v>
      </c>
      <c r="M35" s="3">
        <f t="shared" si="27"/>
        <v>0.3</v>
      </c>
      <c r="N35" s="3">
        <f t="shared" si="27"/>
        <v>0.48</v>
      </c>
      <c r="O35" s="3">
        <f t="shared" si="27"/>
        <v>0.2</v>
      </c>
      <c r="P35" s="3">
        <f t="shared" si="27"/>
        <v>0.12</v>
      </c>
      <c r="Q35" s="3">
        <f t="shared" si="27"/>
        <v>0.14000000000000001</v>
      </c>
      <c r="R35" s="3">
        <f t="shared" si="27"/>
        <v>0.17</v>
      </c>
      <c r="S35" s="3">
        <f t="shared" si="27"/>
        <v>0.16</v>
      </c>
      <c r="T35" s="3">
        <f t="shared" si="27"/>
        <v>0.28999999999999998</v>
      </c>
      <c r="U35" s="3">
        <f t="shared" si="27"/>
        <v>0.33</v>
      </c>
      <c r="V35" s="3">
        <f t="shared" si="27"/>
        <v>0.45</v>
      </c>
      <c r="W35" s="3">
        <f t="shared" si="27"/>
        <v>0.4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762000000</v>
      </c>
      <c r="E51" s="5">
        <v>826245244</v>
      </c>
      <c r="F51" s="5">
        <v>842157774</v>
      </c>
      <c r="G51" s="5">
        <v>824637494</v>
      </c>
      <c r="I51" s="5">
        <v>3216604484</v>
      </c>
      <c r="J51" s="5">
        <v>3416526383</v>
      </c>
      <c r="K51" s="5">
        <v>2936631094</v>
      </c>
      <c r="L51" s="5">
        <v>2100079558</v>
      </c>
      <c r="M51" s="5">
        <v>1336678470</v>
      </c>
      <c r="N51" s="5">
        <v>1492331099</v>
      </c>
      <c r="O51" s="5">
        <v>4572638083</v>
      </c>
      <c r="P51" s="5">
        <v>4373177070</v>
      </c>
      <c r="Q51" s="5">
        <v>4177325781</v>
      </c>
      <c r="R51" s="5">
        <v>3863921565</v>
      </c>
      <c r="S51" s="5">
        <v>3814989745</v>
      </c>
      <c r="T51" s="5">
        <v>3933530272</v>
      </c>
      <c r="U51" s="5">
        <v>3716076586</v>
      </c>
      <c r="V51" s="5">
        <v>3472468962</v>
      </c>
      <c r="W51" s="5">
        <v>27164569877846</v>
      </c>
      <c r="X51" s="5">
        <v>19534331480504</v>
      </c>
      <c r="Y51" s="5">
        <v>17860373610109</v>
      </c>
    </row>
    <row r="52" spans="2:25" ht="15.5" x14ac:dyDescent="0.35">
      <c r="C52" t="s">
        <v>97</v>
      </c>
      <c r="D52" s="5">
        <v>-1000000</v>
      </c>
      <c r="E52" s="5">
        <v>9339201</v>
      </c>
      <c r="F52" s="5">
        <v>-1029686</v>
      </c>
      <c r="G52" s="5">
        <v>8534870</v>
      </c>
      <c r="I52" s="5">
        <v>30417642</v>
      </c>
      <c r="J52" s="5">
        <v>55189342</v>
      </c>
      <c r="K52" s="5">
        <v>392604130</v>
      </c>
      <c r="L52" s="5">
        <v>4638246957</v>
      </c>
      <c r="M52" s="5">
        <v>-2711942456</v>
      </c>
      <c r="N52" s="5">
        <v>-356316758</v>
      </c>
      <c r="O52" s="5">
        <v>16168970</v>
      </c>
      <c r="P52" s="5">
        <v>278810155</v>
      </c>
      <c r="Q52" s="5">
        <v>-30510696</v>
      </c>
      <c r="R52" s="5">
        <v>50280729</v>
      </c>
      <c r="S52" s="5">
        <v>70327638</v>
      </c>
      <c r="T52" s="5">
        <v>-45309635</v>
      </c>
      <c r="U52" s="5">
        <v>2193278</v>
      </c>
      <c r="W52" s="5">
        <v>-97856563426</v>
      </c>
      <c r="X52" s="5">
        <v>99931716099</v>
      </c>
      <c r="Y52" s="5">
        <v>-348134173907</v>
      </c>
    </row>
    <row r="53" spans="2:25" ht="15.5" x14ac:dyDescent="0.35">
      <c r="C53" t="s">
        <v>87</v>
      </c>
      <c r="D53" s="5">
        <v>-708000000</v>
      </c>
      <c r="E53" s="5">
        <v>-815850502</v>
      </c>
      <c r="F53" s="5">
        <v>-782160113</v>
      </c>
      <c r="G53" s="5">
        <v>-786368919</v>
      </c>
      <c r="I53" s="5">
        <v>-3102736013</v>
      </c>
      <c r="J53" s="5">
        <v>-3107911287</v>
      </c>
      <c r="K53" s="5">
        <v>-2626771457</v>
      </c>
      <c r="L53" s="5">
        <v>-2519427385</v>
      </c>
      <c r="M53" s="5">
        <v>-2609022290</v>
      </c>
      <c r="N53" s="5">
        <v>-3303826643</v>
      </c>
      <c r="O53" s="5">
        <v>-4409191269</v>
      </c>
      <c r="P53" s="5">
        <v>-4579259674</v>
      </c>
      <c r="Q53" s="5">
        <v>-4237773332</v>
      </c>
      <c r="R53" s="5">
        <v>-3795927643</v>
      </c>
      <c r="S53" s="5">
        <v>-3731785485</v>
      </c>
      <c r="T53" s="5">
        <v>-4294599041</v>
      </c>
      <c r="U53" s="5">
        <v>-3709750230</v>
      </c>
      <c r="V53" s="5">
        <v>-3304396858</v>
      </c>
      <c r="W53" s="5">
        <v>-26152842428266</v>
      </c>
      <c r="X53" s="5">
        <v>-19601490832208</v>
      </c>
      <c r="Y53" s="5">
        <v>-16942084694513</v>
      </c>
    </row>
    <row r="54" spans="2:25" ht="15.5" x14ac:dyDescent="0.35">
      <c r="C54" t="s">
        <v>657</v>
      </c>
      <c r="D54" s="5">
        <v>-350000000</v>
      </c>
      <c r="E54" s="5">
        <v>-384252953</v>
      </c>
      <c r="F54" s="5">
        <v>-390571898</v>
      </c>
      <c r="G54" s="5">
        <v>-403469286</v>
      </c>
      <c r="I54" s="5">
        <v>-1540255658</v>
      </c>
      <c r="J54" s="5">
        <v>-1667905835</v>
      </c>
      <c r="K54" s="5">
        <v>-1521806816</v>
      </c>
      <c r="L54" s="5">
        <v>-1490352099</v>
      </c>
      <c r="M54" s="5">
        <v>-1484323240</v>
      </c>
      <c r="N54" s="5">
        <v>-1653741214</v>
      </c>
      <c r="O54" s="5">
        <v>-2549469922</v>
      </c>
      <c r="P54" s="5">
        <v>-2735868147</v>
      </c>
      <c r="Q54" s="5">
        <v>-2478025975</v>
      </c>
      <c r="R54" s="5">
        <v>-2187316263</v>
      </c>
      <c r="S54" s="5">
        <v>-2190607282</v>
      </c>
      <c r="T54" s="5">
        <v>-2562248361</v>
      </c>
      <c r="U54" s="5">
        <v>-2244840144</v>
      </c>
      <c r="V54" s="5">
        <v>-1908975113</v>
      </c>
      <c r="W54" s="5">
        <v>-15848635480137</v>
      </c>
      <c r="X54" s="5">
        <v>-9978232688415</v>
      </c>
      <c r="Y54" s="5">
        <v>-8096690036626</v>
      </c>
    </row>
    <row r="55" spans="2:25" ht="15.5" x14ac:dyDescent="0.35">
      <c r="C55" t="s">
        <v>89</v>
      </c>
      <c r="D55" s="5">
        <v>-45000000</v>
      </c>
      <c r="E55" s="5">
        <v>-63190903</v>
      </c>
      <c r="F55" s="5">
        <v>-47816220</v>
      </c>
      <c r="G55" s="5">
        <v>-41549110</v>
      </c>
      <c r="I55" s="5">
        <v>-192702544</v>
      </c>
      <c r="J55" s="5">
        <v>-179304099</v>
      </c>
      <c r="K55" s="5">
        <v>-139705334</v>
      </c>
      <c r="L55" s="5">
        <v>-107931719</v>
      </c>
      <c r="M55" s="5">
        <v>-94878738</v>
      </c>
      <c r="N55" s="5">
        <v>-129234980</v>
      </c>
      <c r="O55" s="5">
        <v>-342771452</v>
      </c>
      <c r="P55" s="5">
        <v>-324376515</v>
      </c>
      <c r="Q55" s="5">
        <v>-323723174</v>
      </c>
      <c r="R55" s="5">
        <v>-310187732</v>
      </c>
      <c r="S55" s="5">
        <v>-309608281</v>
      </c>
      <c r="T55" s="5">
        <v>-354841560</v>
      </c>
      <c r="U55" s="5">
        <v>-335842135</v>
      </c>
      <c r="V55" s="5">
        <v>-317443935</v>
      </c>
      <c r="W55" s="5">
        <v>-2329671267574</v>
      </c>
      <c r="X55" s="5">
        <v>-1753244759714</v>
      </c>
      <c r="Y55" s="5">
        <v>-1636436355985</v>
      </c>
    </row>
    <row r="56" spans="2:25" ht="15.5" x14ac:dyDescent="0.35">
      <c r="C56" t="s">
        <v>88</v>
      </c>
      <c r="D56" s="5">
        <v>-42000000</v>
      </c>
      <c r="E56" s="5">
        <v>-59735177</v>
      </c>
      <c r="F56" s="5">
        <v>-50288514</v>
      </c>
      <c r="G56" s="5">
        <v>-48851698</v>
      </c>
      <c r="I56" s="5">
        <v>-206686256</v>
      </c>
      <c r="J56" s="5">
        <v>-212229556</v>
      </c>
      <c r="K56" s="5">
        <v>-176828573</v>
      </c>
      <c r="L56" s="5">
        <v>-236781145</v>
      </c>
      <c r="M56" s="5">
        <v>-192180422</v>
      </c>
      <c r="N56" s="5">
        <v>-350253350</v>
      </c>
      <c r="O56" s="5">
        <v>-249984716</v>
      </c>
      <c r="P56" s="5">
        <v>-221343549</v>
      </c>
      <c r="Q56" s="5">
        <v>-265808770</v>
      </c>
      <c r="R56" s="5">
        <v>-226797925</v>
      </c>
      <c r="S56" s="5">
        <v>-224907111</v>
      </c>
      <c r="T56" s="5">
        <v>-246049326</v>
      </c>
      <c r="U56" s="5">
        <v>-218772364</v>
      </c>
      <c r="V56" s="5">
        <v>-213737827</v>
      </c>
      <c r="W56" s="5">
        <v>-1739100703860</v>
      </c>
      <c r="X56" s="5">
        <v>-1370474991002</v>
      </c>
      <c r="Y56" s="5">
        <v>-1246874786509</v>
      </c>
    </row>
    <row r="57" spans="2:25" ht="15.5" x14ac:dyDescent="0.35">
      <c r="C57" t="s">
        <v>525</v>
      </c>
      <c r="X57" s="5">
        <v>-1647951805359</v>
      </c>
      <c r="Y57" s="5">
        <v>-1609914343125</v>
      </c>
    </row>
    <row r="58" spans="2:25" ht="15.5" x14ac:dyDescent="0.35">
      <c r="C58" t="s">
        <v>703</v>
      </c>
      <c r="X58" s="5">
        <v>-310065847259</v>
      </c>
      <c r="Y58" s="5">
        <v>-260620060208</v>
      </c>
    </row>
    <row r="59" spans="2:25" ht="15.5" x14ac:dyDescent="0.35">
      <c r="C59" t="s">
        <v>90</v>
      </c>
      <c r="D59" s="5">
        <v>49000000</v>
      </c>
      <c r="E59" s="5">
        <v>10394742</v>
      </c>
      <c r="F59" s="5">
        <v>59997661</v>
      </c>
      <c r="G59" s="5">
        <v>38268575</v>
      </c>
      <c r="I59" s="5">
        <v>113868471</v>
      </c>
      <c r="J59" s="5">
        <v>308615096</v>
      </c>
      <c r="K59" s="5">
        <v>309859637</v>
      </c>
      <c r="L59" s="5">
        <v>-419347827</v>
      </c>
      <c r="M59" s="5">
        <v>-1272343820</v>
      </c>
      <c r="N59" s="5">
        <v>-1811495544</v>
      </c>
      <c r="O59" s="5">
        <v>163446814</v>
      </c>
      <c r="P59" s="5">
        <v>-206082604</v>
      </c>
      <c r="Q59" s="5">
        <v>-60447551</v>
      </c>
      <c r="R59" s="5">
        <v>67993922</v>
      </c>
      <c r="S59" s="5">
        <v>83204260</v>
      </c>
      <c r="T59" s="5">
        <v>-361068769</v>
      </c>
      <c r="U59" s="5">
        <v>6326356</v>
      </c>
      <c r="V59" s="5">
        <v>168072104</v>
      </c>
      <c r="W59" s="5">
        <v>1011727449580</v>
      </c>
      <c r="X59" s="5">
        <v>-67159351704</v>
      </c>
      <c r="Y59" s="5">
        <v>918288915596</v>
      </c>
    </row>
    <row r="60" spans="2:25" ht="15.5" x14ac:dyDescent="0.35">
      <c r="C60" t="s">
        <v>91</v>
      </c>
      <c r="D60" s="5">
        <v>-97000000</v>
      </c>
      <c r="E60" s="5">
        <v>-153026300</v>
      </c>
      <c r="F60" s="5">
        <v>-109415442</v>
      </c>
      <c r="G60" s="5">
        <v>-111825322</v>
      </c>
      <c r="I60" s="5">
        <v>-468210648</v>
      </c>
      <c r="J60" s="5">
        <v>-390078851</v>
      </c>
      <c r="K60" s="5">
        <v>-75270492</v>
      </c>
      <c r="L60" s="5">
        <v>4354507831</v>
      </c>
      <c r="M60" s="5">
        <v>-3260209996</v>
      </c>
      <c r="N60" s="5">
        <v>-781087991</v>
      </c>
      <c r="O60" s="5">
        <v>-111186381</v>
      </c>
      <c r="P60" s="5">
        <v>225092212</v>
      </c>
      <c r="Q60" s="5">
        <v>-97733086</v>
      </c>
      <c r="R60" s="5">
        <v>-50203222</v>
      </c>
      <c r="S60" s="5">
        <v>23455887</v>
      </c>
      <c r="T60" s="5">
        <v>-99469220</v>
      </c>
      <c r="U60" s="5">
        <v>2489247</v>
      </c>
      <c r="V60" s="5">
        <v>-16541550</v>
      </c>
      <c r="W60" s="5">
        <v>-9070340618</v>
      </c>
      <c r="X60" s="5">
        <v>143004620085</v>
      </c>
      <c r="Y60" s="5">
        <v>-42189731998</v>
      </c>
    </row>
    <row r="61" spans="2:25" ht="15.5" x14ac:dyDescent="0.35">
      <c r="C61" t="s">
        <v>93</v>
      </c>
      <c r="E61" s="5">
        <v>1929397</v>
      </c>
      <c r="F61" s="5">
        <v>1460906</v>
      </c>
      <c r="G61" s="5">
        <v>1380882</v>
      </c>
      <c r="I61" s="5">
        <v>5642040</v>
      </c>
      <c r="J61" s="5">
        <v>7377798</v>
      </c>
      <c r="K61" s="5">
        <v>3690203</v>
      </c>
      <c r="L61" s="5">
        <v>2754209</v>
      </c>
      <c r="M61" s="5">
        <v>-16599396</v>
      </c>
      <c r="N61" s="5">
        <v>-3888337</v>
      </c>
      <c r="O61" s="5">
        <v>-21484</v>
      </c>
      <c r="P61" s="5">
        <v>204241</v>
      </c>
      <c r="Q61" s="5">
        <v>192617</v>
      </c>
      <c r="R61" s="5">
        <v>-215172</v>
      </c>
      <c r="S61" s="5">
        <v>-98259</v>
      </c>
      <c r="T61" s="5">
        <v>4193</v>
      </c>
      <c r="U61" s="5">
        <v>1860416</v>
      </c>
      <c r="V61" s="5">
        <v>1927546</v>
      </c>
      <c r="W61" s="5">
        <v>14564921236</v>
      </c>
      <c r="X61" s="5">
        <v>16886008365</v>
      </c>
      <c r="Y61" s="5">
        <v>12873226475</v>
      </c>
    </row>
    <row r="62" spans="2:25" ht="15.5" x14ac:dyDescent="0.35">
      <c r="C62" t="s">
        <v>92</v>
      </c>
      <c r="D62" s="5">
        <v>9000000</v>
      </c>
      <c r="E62" s="5">
        <v>4595219</v>
      </c>
      <c r="F62" s="5">
        <v>2138603</v>
      </c>
      <c r="G62" s="5">
        <v>12636039</v>
      </c>
      <c r="I62" s="5">
        <v>22726087</v>
      </c>
      <c r="J62" s="5">
        <v>9207260</v>
      </c>
      <c r="K62" s="5">
        <v>6068038</v>
      </c>
      <c r="L62" s="5">
        <v>2138080</v>
      </c>
      <c r="M62" s="5">
        <v>17954502</v>
      </c>
      <c r="N62" s="5">
        <v>168034422</v>
      </c>
      <c r="O62" s="5">
        <v>45257323</v>
      </c>
      <c r="P62" s="5">
        <v>3695161</v>
      </c>
      <c r="Q62" s="5">
        <v>6196164</v>
      </c>
      <c r="R62" s="5">
        <v>7180597</v>
      </c>
      <c r="S62" s="5">
        <v>6597482</v>
      </c>
      <c r="T62" s="5">
        <v>12091904</v>
      </c>
      <c r="U62" s="5">
        <v>10347000</v>
      </c>
      <c r="V62" s="5">
        <v>6755823</v>
      </c>
      <c r="W62" s="5">
        <v>198743287876</v>
      </c>
      <c r="X62" s="5">
        <v>58233652511</v>
      </c>
      <c r="Y62" s="5">
        <v>93090129609</v>
      </c>
    </row>
    <row r="63" spans="2:25" ht="15.5" x14ac:dyDescent="0.35">
      <c r="C63" t="s">
        <v>26</v>
      </c>
      <c r="D63" s="5">
        <v>-104000000</v>
      </c>
      <c r="E63" s="5">
        <v>-152965398</v>
      </c>
      <c r="F63" s="5">
        <v>-121297762</v>
      </c>
      <c r="G63" s="5">
        <v>-126957459</v>
      </c>
      <c r="I63" s="5">
        <v>-525790126</v>
      </c>
      <c r="J63" s="5">
        <v>-479897933</v>
      </c>
      <c r="K63" s="5">
        <v>-456782640</v>
      </c>
      <c r="L63" s="5">
        <v>-412654065</v>
      </c>
      <c r="M63" s="5">
        <v>-571741475</v>
      </c>
      <c r="N63" s="5">
        <v>-553669995</v>
      </c>
      <c r="O63" s="5">
        <v>-139990076</v>
      </c>
      <c r="P63" s="5">
        <v>-85691120</v>
      </c>
      <c r="Q63" s="5">
        <v>-88388240</v>
      </c>
      <c r="R63" s="5">
        <v>-88278664</v>
      </c>
      <c r="S63" s="5">
        <v>-68584517</v>
      </c>
      <c r="T63" s="5">
        <v>-73321080</v>
      </c>
      <c r="U63" s="5">
        <v>-59840088</v>
      </c>
      <c r="V63" s="5">
        <v>-25224919</v>
      </c>
      <c r="W63" s="5">
        <v>-173489677444</v>
      </c>
      <c r="X63" s="5">
        <v>-165247491059</v>
      </c>
      <c r="Y63" s="5">
        <v>-262568572945</v>
      </c>
    </row>
    <row r="64" spans="2:25" ht="15.5" x14ac:dyDescent="0.35">
      <c r="C64" t="s">
        <v>2589</v>
      </c>
    </row>
    <row r="65" spans="3:25" ht="15.5" x14ac:dyDescent="0.35">
      <c r="C65" t="s">
        <v>94</v>
      </c>
      <c r="D65" s="5">
        <v>-1000000</v>
      </c>
      <c r="E65" s="5">
        <v>-15924719</v>
      </c>
      <c r="F65" s="5">
        <v>9312497</v>
      </c>
      <c r="G65" s="5">
        <v>-7419654</v>
      </c>
      <c r="I65" s="5">
        <v>-1206291</v>
      </c>
      <c r="J65" s="5">
        <v>18044682</v>
      </c>
      <c r="K65" s="5">
        <v>-20850223</v>
      </c>
      <c r="L65" s="5">
        <v>124022650</v>
      </c>
      <c r="M65" s="5">
        <v>22118829</v>
      </c>
      <c r="N65" s="5">
        <v>-35247323</v>
      </c>
      <c r="O65" s="5">
        <v>-32601114</v>
      </c>
      <c r="P65" s="5">
        <v>28073775</v>
      </c>
      <c r="Q65" s="5">
        <v>14777069</v>
      </c>
      <c r="R65" s="5">
        <v>-19170712</v>
      </c>
      <c r="S65" s="5">
        <v>15213543</v>
      </c>
      <c r="T65" s="5">
        <v>7065398</v>
      </c>
      <c r="U65" s="5">
        <v>47928641</v>
      </c>
      <c r="W65" s="5">
        <v>48967691140</v>
      </c>
      <c r="X65" s="5">
        <v>133200734169</v>
      </c>
      <c r="Y65" s="5">
        <v>462549658770</v>
      </c>
    </row>
    <row r="66" spans="3:25" ht="15.5" x14ac:dyDescent="0.35">
      <c r="C66" t="s">
        <v>403</v>
      </c>
    </row>
    <row r="67" spans="3:25" ht="15.5" x14ac:dyDescent="0.35">
      <c r="C67" t="s">
        <v>98</v>
      </c>
      <c r="D67" s="5">
        <v>-97000000</v>
      </c>
      <c r="E67" s="5">
        <v>-153026300</v>
      </c>
      <c r="F67" s="5">
        <v>-109415442</v>
      </c>
      <c r="G67" s="5">
        <v>-111825322</v>
      </c>
      <c r="I67" s="5">
        <v>-468210648</v>
      </c>
      <c r="J67" s="5">
        <v>-390078851</v>
      </c>
      <c r="K67" s="5">
        <v>-75270492</v>
      </c>
      <c r="L67" s="5">
        <v>4354507831</v>
      </c>
      <c r="M67" s="5">
        <v>-3260209996</v>
      </c>
      <c r="N67" s="5">
        <v>-781087991</v>
      </c>
      <c r="O67" s="5">
        <v>-111186381</v>
      </c>
      <c r="P67" s="5">
        <v>225092212</v>
      </c>
      <c r="Q67" s="5">
        <v>-97733086</v>
      </c>
      <c r="R67" s="5">
        <v>-50203222</v>
      </c>
      <c r="S67" s="5">
        <v>23455887</v>
      </c>
      <c r="T67" s="5">
        <v>-99469220</v>
      </c>
      <c r="U67" s="5">
        <v>2489247</v>
      </c>
      <c r="V67" s="5">
        <v>-16541550</v>
      </c>
      <c r="W67" s="5">
        <v>-9070340618</v>
      </c>
      <c r="X67" s="5">
        <v>143004620085</v>
      </c>
      <c r="Y67" s="5">
        <v>-42189731998</v>
      </c>
    </row>
    <row r="68" spans="3:25" ht="15.5" x14ac:dyDescent="0.35">
      <c r="C68" t="s">
        <v>28</v>
      </c>
      <c r="D68" s="5">
        <v>-47000000</v>
      </c>
      <c r="E68" s="5">
        <v>-142631558</v>
      </c>
      <c r="F68" s="5">
        <v>-49417781</v>
      </c>
      <c r="G68" s="5">
        <v>-73556747</v>
      </c>
      <c r="I68" s="5">
        <v>-354342177</v>
      </c>
      <c r="J68" s="5">
        <v>-81463755</v>
      </c>
      <c r="K68" s="5">
        <v>234589145</v>
      </c>
      <c r="L68" s="5">
        <v>3935160004</v>
      </c>
      <c r="M68" s="5">
        <v>-4532553816</v>
      </c>
      <c r="N68" s="5">
        <v>-2592583535</v>
      </c>
      <c r="O68" s="5">
        <v>52260433</v>
      </c>
      <c r="P68" s="5">
        <v>19009608</v>
      </c>
      <c r="Q68" s="5">
        <v>-158180637</v>
      </c>
      <c r="R68" s="5">
        <v>17790700</v>
      </c>
      <c r="S68" s="5">
        <v>106660147</v>
      </c>
      <c r="T68" s="5">
        <v>-460537989</v>
      </c>
      <c r="U68" s="5">
        <v>8815603</v>
      </c>
      <c r="V68" s="5">
        <v>151530554</v>
      </c>
      <c r="W68" s="5">
        <v>1002657108962</v>
      </c>
      <c r="X68" s="5">
        <v>75845268381</v>
      </c>
      <c r="Y68" s="5">
        <v>876099183598</v>
      </c>
    </row>
    <row r="69" spans="3:25" ht="15.5" x14ac:dyDescent="0.35">
      <c r="C69" t="s">
        <v>27</v>
      </c>
      <c r="D69" s="5">
        <v>6000000</v>
      </c>
      <c r="E69" s="5">
        <v>4010838</v>
      </c>
      <c r="F69" s="5">
        <v>11483049</v>
      </c>
      <c r="G69" s="5">
        <v>6646781</v>
      </c>
      <c r="I69" s="5">
        <v>34950728</v>
      </c>
      <c r="J69" s="5">
        <v>11687426</v>
      </c>
      <c r="K69" s="5">
        <v>17407435</v>
      </c>
      <c r="L69" s="5">
        <v>-198489700</v>
      </c>
      <c r="M69" s="5">
        <v>358549048</v>
      </c>
      <c r="N69" s="5">
        <v>115950186</v>
      </c>
      <c r="O69" s="5">
        <v>-45802668</v>
      </c>
      <c r="P69" s="5">
        <v>-13991300</v>
      </c>
      <c r="Q69" s="5">
        <v>-55209041</v>
      </c>
      <c r="R69" s="5">
        <v>-8425842</v>
      </c>
      <c r="S69" s="5">
        <v>-28685986</v>
      </c>
      <c r="T69" s="5">
        <v>88563047</v>
      </c>
      <c r="U69" s="5">
        <v>2384777</v>
      </c>
      <c r="V69" s="5">
        <v>-40687981</v>
      </c>
      <c r="W69" s="5">
        <v>-193991788747</v>
      </c>
      <c r="X69" s="5">
        <v>217261752889</v>
      </c>
      <c r="Y69" s="5">
        <v>23354881159</v>
      </c>
    </row>
    <row r="70" spans="3:25" ht="15.5" x14ac:dyDescent="0.35">
      <c r="C70" t="s">
        <v>99</v>
      </c>
      <c r="D70" s="5">
        <v>-41000000</v>
      </c>
      <c r="E70" s="5">
        <v>-138620720</v>
      </c>
      <c r="F70" s="5">
        <v>-37934732</v>
      </c>
      <c r="G70" s="5">
        <v>-66909966</v>
      </c>
      <c r="I70" s="5">
        <v>-319391449</v>
      </c>
      <c r="J70" s="5">
        <v>-69776329</v>
      </c>
      <c r="K70" s="5">
        <v>251996580</v>
      </c>
      <c r="L70" s="5">
        <v>3736670304</v>
      </c>
      <c r="M70" s="5">
        <v>-4174004768</v>
      </c>
      <c r="N70" s="5">
        <v>-2476633349</v>
      </c>
      <c r="O70" s="5">
        <v>6457765</v>
      </c>
      <c r="P70" s="5">
        <v>5018308</v>
      </c>
      <c r="Q70" s="5">
        <v>-213389678</v>
      </c>
      <c r="R70" s="5">
        <v>9364858</v>
      </c>
      <c r="S70" s="5">
        <v>77974161</v>
      </c>
      <c r="T70" s="5">
        <v>-371974942</v>
      </c>
      <c r="U70" s="5">
        <v>11200380</v>
      </c>
      <c r="V70" s="5">
        <v>110842573</v>
      </c>
      <c r="W70" s="5">
        <v>808665320215</v>
      </c>
      <c r="X70" s="5">
        <v>293107021270</v>
      </c>
      <c r="Y70" s="5">
        <v>899454064757</v>
      </c>
    </row>
    <row r="71" spans="3:25" ht="15.5" x14ac:dyDescent="0.35">
      <c r="C71" t="s">
        <v>100</v>
      </c>
      <c r="X71" s="5">
        <v>-2629322200</v>
      </c>
      <c r="Y71" s="5">
        <v>-4340420312</v>
      </c>
    </row>
    <row r="72" spans="3:25" ht="15.5" x14ac:dyDescent="0.35">
      <c r="C72" t="s">
        <v>102</v>
      </c>
      <c r="D72" s="5">
        <v>-41000000</v>
      </c>
      <c r="E72" s="5">
        <v>-138620720</v>
      </c>
      <c r="F72" s="5">
        <v>-37934732</v>
      </c>
      <c r="G72" s="5">
        <v>-66909966</v>
      </c>
      <c r="I72" s="5">
        <v>-319391449</v>
      </c>
      <c r="J72" s="5">
        <v>-69776329</v>
      </c>
      <c r="K72" s="5">
        <v>251996580</v>
      </c>
      <c r="L72" s="5">
        <v>3736670304</v>
      </c>
      <c r="M72" s="5">
        <v>-4174004768</v>
      </c>
      <c r="N72" s="5">
        <v>-2476633349</v>
      </c>
      <c r="O72" s="5">
        <v>6457765</v>
      </c>
      <c r="P72" s="5">
        <v>5018308</v>
      </c>
      <c r="Q72" s="5">
        <v>-213389678</v>
      </c>
      <c r="R72" s="5">
        <v>9364858</v>
      </c>
      <c r="S72" s="5">
        <v>77974161</v>
      </c>
      <c r="T72" s="5">
        <v>-371974942</v>
      </c>
      <c r="U72" s="5">
        <v>11200380</v>
      </c>
      <c r="V72" s="5">
        <v>110842573</v>
      </c>
      <c r="W72" s="5">
        <v>808665320215</v>
      </c>
      <c r="X72" s="5">
        <v>290477699070</v>
      </c>
      <c r="Y72" s="5">
        <v>895113644445</v>
      </c>
    </row>
    <row r="73" spans="3:25" ht="15.5" x14ac:dyDescent="0.35">
      <c r="C73" t="s">
        <v>103</v>
      </c>
      <c r="D73" s="5">
        <v>-1000000</v>
      </c>
      <c r="E73" s="5">
        <v>1064724</v>
      </c>
      <c r="F73" s="5">
        <v>-2808506</v>
      </c>
      <c r="G73" s="5">
        <v>857654</v>
      </c>
      <c r="I73" s="5">
        <v>-3658764</v>
      </c>
      <c r="J73" s="5">
        <v>606657</v>
      </c>
      <c r="K73" s="5">
        <v>375396</v>
      </c>
      <c r="L73" s="5">
        <v>737557</v>
      </c>
      <c r="M73" s="5">
        <v>11467202</v>
      </c>
      <c r="N73" s="5">
        <v>-29715589</v>
      </c>
      <c r="O73" s="5">
        <v>85120729</v>
      </c>
      <c r="P73" s="5">
        <v>-31228291</v>
      </c>
      <c r="Q73" s="5">
        <v>58020948</v>
      </c>
      <c r="R73" s="5">
        <v>49809176</v>
      </c>
      <c r="S73" s="5">
        <v>-6718567</v>
      </c>
      <c r="T73" s="5">
        <v>38002244</v>
      </c>
      <c r="U73" s="5">
        <v>-10634860</v>
      </c>
      <c r="V73" s="5">
        <v>34566735</v>
      </c>
      <c r="W73" s="5">
        <v>50130034242</v>
      </c>
      <c r="X73" s="5">
        <v>225044156621</v>
      </c>
      <c r="Y73" s="5">
        <v>123502291000</v>
      </c>
    </row>
    <row r="74" spans="3:25" ht="15.5" x14ac:dyDescent="0.35">
      <c r="C74" t="s">
        <v>104</v>
      </c>
      <c r="D74" s="5">
        <v>-42000000</v>
      </c>
      <c r="E74" s="5">
        <v>-137555996</v>
      </c>
      <c r="F74" s="5">
        <v>-40743238</v>
      </c>
      <c r="G74" s="5">
        <v>-66052312</v>
      </c>
      <c r="I74" s="5">
        <v>-323050213</v>
      </c>
      <c r="J74" s="5">
        <v>-69169672</v>
      </c>
      <c r="K74" s="5">
        <v>252371976</v>
      </c>
      <c r="L74" s="5">
        <v>3737407861</v>
      </c>
      <c r="M74" s="5">
        <v>-4162537566</v>
      </c>
      <c r="N74" s="5">
        <v>-2506348938</v>
      </c>
      <c r="O74" s="5">
        <v>91578494</v>
      </c>
      <c r="P74" s="5">
        <v>-26209983</v>
      </c>
      <c r="Q74" s="5">
        <v>-155368730</v>
      </c>
      <c r="R74" s="5">
        <v>59174034</v>
      </c>
      <c r="S74" s="5">
        <v>71255594</v>
      </c>
      <c r="T74" s="5">
        <v>-333972698</v>
      </c>
      <c r="U74" s="5">
        <v>565520</v>
      </c>
      <c r="V74" s="5">
        <v>145409308</v>
      </c>
      <c r="W74" s="5">
        <v>858795354457</v>
      </c>
      <c r="X74" s="5">
        <v>515521855691</v>
      </c>
      <c r="Y74" s="5">
        <v>1018615935445</v>
      </c>
    </row>
    <row r="75" spans="3:25" ht="15.5" x14ac:dyDescent="0.35">
      <c r="C75" t="s">
        <v>105</v>
      </c>
      <c r="D75" s="5">
        <v>-42000000</v>
      </c>
      <c r="E75" s="5">
        <v>-138620720</v>
      </c>
      <c r="F75" s="5">
        <v>-37934732</v>
      </c>
      <c r="G75" s="5">
        <v>-66909966</v>
      </c>
      <c r="I75" s="5">
        <v>-319391449</v>
      </c>
      <c r="J75" s="5">
        <v>-69776329</v>
      </c>
      <c r="K75" s="5">
        <v>251996580</v>
      </c>
      <c r="L75" s="5">
        <v>3736670304</v>
      </c>
      <c r="M75" s="5">
        <v>-4174004768</v>
      </c>
      <c r="N75" s="5">
        <v>-2476633349</v>
      </c>
      <c r="O75" s="5">
        <v>6457765</v>
      </c>
      <c r="P75" s="5">
        <v>5018308</v>
      </c>
      <c r="Q75" s="5">
        <v>-213389678</v>
      </c>
      <c r="R75" s="5">
        <v>9364858</v>
      </c>
      <c r="S75" s="5">
        <v>77974161</v>
      </c>
      <c r="T75" s="5">
        <v>-371974942</v>
      </c>
      <c r="U75" s="5">
        <v>11200380</v>
      </c>
      <c r="V75" s="5">
        <v>110842573</v>
      </c>
      <c r="W75" s="5">
        <v>808665320215</v>
      </c>
      <c r="X75" s="5">
        <v>290477699070</v>
      </c>
      <c r="Y75" s="5">
        <v>895113644445</v>
      </c>
    </row>
    <row r="76" spans="3:25" ht="15.5" x14ac:dyDescent="0.35">
      <c r="C76" t="s">
        <v>7</v>
      </c>
      <c r="D76" s="5">
        <v>-47000000</v>
      </c>
      <c r="E76" s="5">
        <v>-137390539</v>
      </c>
      <c r="F76" s="5">
        <v>-42194502</v>
      </c>
      <c r="G76" s="5">
        <v>-66316576</v>
      </c>
      <c r="I76" s="5">
        <v>-325160503</v>
      </c>
      <c r="J76" s="5">
        <v>-72096219</v>
      </c>
      <c r="K76" s="5">
        <v>250641588</v>
      </c>
      <c r="L76" s="5">
        <v>3736768668</v>
      </c>
      <c r="M76" s="5">
        <v>-4148159011</v>
      </c>
      <c r="N76" s="5">
        <v>-2472917795</v>
      </c>
      <c r="O76" s="5">
        <v>92644418</v>
      </c>
      <c r="P76" s="5">
        <v>-31396473</v>
      </c>
      <c r="Q76" s="5">
        <v>-153621663</v>
      </c>
      <c r="R76" s="5">
        <v>59285192</v>
      </c>
      <c r="S76" s="5">
        <v>70022788</v>
      </c>
      <c r="T76" s="5">
        <v>-329576750</v>
      </c>
      <c r="U76" s="5">
        <v>966308</v>
      </c>
      <c r="V76" s="5">
        <v>144523946</v>
      </c>
      <c r="W76" s="5">
        <v>855413207673</v>
      </c>
    </row>
    <row r="77" spans="3:25" ht="15.5" x14ac:dyDescent="0.35">
      <c r="C77" t="s">
        <v>530</v>
      </c>
      <c r="D77" s="5">
        <v>4000000</v>
      </c>
      <c r="E77" s="5">
        <v>-165457</v>
      </c>
      <c r="F77" s="5">
        <v>1451264</v>
      </c>
      <c r="G77" s="5">
        <v>264264</v>
      </c>
      <c r="I77" s="5">
        <v>2110290</v>
      </c>
      <c r="J77" s="5">
        <v>2926547</v>
      </c>
      <c r="K77" s="5">
        <v>1730388</v>
      </c>
      <c r="L77" s="5">
        <v>639193</v>
      </c>
      <c r="M77" s="5">
        <v>-14378555</v>
      </c>
      <c r="N77" s="5">
        <v>-33431143</v>
      </c>
      <c r="O77" s="5">
        <v>-1065924</v>
      </c>
      <c r="P77" s="5">
        <v>5186490</v>
      </c>
      <c r="Q77" s="5">
        <v>-1747067</v>
      </c>
      <c r="R77" s="5">
        <v>-111158</v>
      </c>
      <c r="S77" s="5">
        <v>1232806</v>
      </c>
      <c r="T77" s="5">
        <v>-4395948</v>
      </c>
      <c r="U77" s="5">
        <v>-400788</v>
      </c>
      <c r="V77" s="5">
        <v>885361</v>
      </c>
      <c r="W77" s="5">
        <v>3382146784</v>
      </c>
    </row>
    <row r="78" spans="3:25" ht="15.5" x14ac:dyDescent="0.35">
      <c r="C78" t="s">
        <v>106</v>
      </c>
      <c r="D78" s="5">
        <v>-42000000</v>
      </c>
      <c r="E78" s="5">
        <v>-138620720</v>
      </c>
      <c r="F78" s="5">
        <v>-37934732</v>
      </c>
      <c r="G78" s="5">
        <v>-66909966</v>
      </c>
      <c r="I78" s="5">
        <v>-319391449</v>
      </c>
      <c r="J78" s="5">
        <v>-69776329</v>
      </c>
      <c r="K78" s="5">
        <v>251996580</v>
      </c>
      <c r="L78" s="5">
        <v>3736670304</v>
      </c>
      <c r="M78" s="5">
        <v>-4174004768</v>
      </c>
      <c r="N78" s="5">
        <v>-2476633349</v>
      </c>
      <c r="O78" s="5">
        <v>6457765</v>
      </c>
      <c r="P78" s="5">
        <v>5018308</v>
      </c>
      <c r="Q78" s="5">
        <v>-213389678</v>
      </c>
      <c r="R78" s="5">
        <v>9364858</v>
      </c>
      <c r="S78" s="5">
        <v>77974161</v>
      </c>
      <c r="T78" s="5">
        <v>-371974942</v>
      </c>
      <c r="U78" s="5">
        <v>11200380</v>
      </c>
      <c r="V78" s="5">
        <v>110842573</v>
      </c>
      <c r="W78" s="5">
        <v>808665320215</v>
      </c>
      <c r="X78" s="5">
        <v>290477699070</v>
      </c>
      <c r="Y78" s="5">
        <v>895113644445</v>
      </c>
    </row>
    <row r="79" spans="3:25" ht="15.5" x14ac:dyDescent="0.35">
      <c r="C79" t="s">
        <v>107</v>
      </c>
      <c r="D79" s="5">
        <v>-43000000</v>
      </c>
      <c r="E79" s="5">
        <v>-137555996</v>
      </c>
      <c r="F79" s="5">
        <v>-40743238</v>
      </c>
      <c r="G79" s="5">
        <v>-66052312</v>
      </c>
      <c r="I79" s="5">
        <v>-323050213</v>
      </c>
      <c r="J79" s="5">
        <v>-69169672</v>
      </c>
      <c r="K79" s="5">
        <v>252371976</v>
      </c>
      <c r="L79" s="5">
        <v>3737407861</v>
      </c>
      <c r="M79" s="5">
        <v>-4162537566</v>
      </c>
      <c r="N79" s="5">
        <v>-2506348938</v>
      </c>
      <c r="O79" s="5">
        <v>91578494</v>
      </c>
      <c r="P79" s="5">
        <v>-26209983</v>
      </c>
      <c r="Q79" s="5">
        <v>-155368730</v>
      </c>
      <c r="R79" s="5">
        <v>59174034</v>
      </c>
      <c r="S79" s="5">
        <v>71255594</v>
      </c>
      <c r="T79" s="5">
        <v>-333972698</v>
      </c>
      <c r="U79" s="5">
        <v>565520</v>
      </c>
      <c r="V79" s="5">
        <v>145409307</v>
      </c>
      <c r="W79" s="5">
        <v>858795354457</v>
      </c>
    </row>
    <row r="80" spans="3:25" ht="15.5" x14ac:dyDescent="0.35">
      <c r="C80" t="s">
        <v>108</v>
      </c>
      <c r="D80" s="5">
        <v>-43000000</v>
      </c>
      <c r="E80" s="5">
        <v>-137555996</v>
      </c>
      <c r="F80" s="5">
        <v>-40743238</v>
      </c>
      <c r="G80" s="5">
        <v>-66052312</v>
      </c>
      <c r="I80" s="5">
        <v>-323050213</v>
      </c>
      <c r="J80" s="5">
        <v>-69169672</v>
      </c>
      <c r="K80" s="5">
        <v>252371976</v>
      </c>
      <c r="L80" s="5">
        <v>3737407861</v>
      </c>
      <c r="M80" s="5">
        <v>-4162537566</v>
      </c>
      <c r="N80" s="5">
        <v>-2506348938</v>
      </c>
      <c r="O80" s="5">
        <v>91578494</v>
      </c>
      <c r="P80" s="5">
        <v>-26209983</v>
      </c>
      <c r="Q80" s="5">
        <v>-155368730</v>
      </c>
      <c r="R80" s="5">
        <v>59174034</v>
      </c>
      <c r="S80" s="5">
        <v>71255594</v>
      </c>
      <c r="T80" s="5">
        <v>-333972698</v>
      </c>
      <c r="U80" s="5">
        <v>565520</v>
      </c>
      <c r="V80" s="5">
        <v>145409307</v>
      </c>
      <c r="W80" s="5">
        <v>858795354457</v>
      </c>
    </row>
    <row r="82" spans="2:25" ht="15.5" x14ac:dyDescent="0.35">
      <c r="B82" t="s">
        <v>109</v>
      </c>
      <c r="C82" t="s">
        <v>110</v>
      </c>
    </row>
    <row r="83" spans="2:25" ht="15.5" x14ac:dyDescent="0.35">
      <c r="C83" t="s">
        <v>111</v>
      </c>
    </row>
    <row r="84" spans="2:25" ht="15.5" x14ac:dyDescent="0.35">
      <c r="C84" t="s">
        <v>19</v>
      </c>
      <c r="D84" s="5">
        <v>857000000</v>
      </c>
      <c r="E84" s="5">
        <v>943403662</v>
      </c>
      <c r="F84" s="5">
        <v>243136748</v>
      </c>
      <c r="G84" s="5">
        <v>211277884</v>
      </c>
      <c r="I84" s="5">
        <v>943403662</v>
      </c>
      <c r="J84" s="5">
        <v>219173953</v>
      </c>
      <c r="K84" s="5">
        <v>289846369</v>
      </c>
      <c r="L84" s="5">
        <v>521682689</v>
      </c>
      <c r="M84" s="5">
        <v>54442439</v>
      </c>
      <c r="N84" s="5">
        <v>200979909</v>
      </c>
      <c r="O84" s="5">
        <v>299348853</v>
      </c>
      <c r="P84" s="5">
        <v>251758660</v>
      </c>
      <c r="Q84" s="5">
        <v>306918945</v>
      </c>
      <c r="R84" s="5">
        <v>578702739</v>
      </c>
      <c r="S84" s="5">
        <v>519972655</v>
      </c>
      <c r="T84" s="5">
        <v>434327498</v>
      </c>
      <c r="U84" s="5">
        <v>475260630</v>
      </c>
      <c r="V84" s="5">
        <v>325784942</v>
      </c>
      <c r="W84" s="5">
        <v>3783646333373</v>
      </c>
      <c r="X84" s="5">
        <v>1177383233771</v>
      </c>
      <c r="Y84" s="5">
        <v>1722491504933</v>
      </c>
    </row>
    <row r="85" spans="2:25" ht="15.5" x14ac:dyDescent="0.35">
      <c r="C85" t="s">
        <v>412</v>
      </c>
      <c r="Y85" s="5">
        <v>11000000000</v>
      </c>
    </row>
    <row r="86" spans="2:25" ht="15.5" x14ac:dyDescent="0.35">
      <c r="C86" t="s">
        <v>113</v>
      </c>
      <c r="D86" s="5">
        <v>352000000</v>
      </c>
      <c r="E86" s="5">
        <v>242172717</v>
      </c>
      <c r="F86" s="5">
        <v>148055532</v>
      </c>
      <c r="G86" s="5">
        <v>143264057</v>
      </c>
      <c r="I86" s="5">
        <v>242172717</v>
      </c>
      <c r="J86" s="5">
        <v>137774461</v>
      </c>
      <c r="K86" s="5">
        <v>138070276</v>
      </c>
      <c r="L86" s="5">
        <v>102881265</v>
      </c>
      <c r="M86" s="5">
        <v>94739331</v>
      </c>
      <c r="N86" s="5">
        <v>110906991</v>
      </c>
      <c r="O86" s="5">
        <v>249856417</v>
      </c>
      <c r="P86" s="5">
        <v>414100677</v>
      </c>
      <c r="Q86" s="5">
        <v>229250088</v>
      </c>
      <c r="R86" s="5">
        <v>191295565</v>
      </c>
      <c r="S86" s="5">
        <v>121527641</v>
      </c>
      <c r="T86" s="5">
        <v>120623827</v>
      </c>
      <c r="U86" s="5">
        <v>139981363</v>
      </c>
      <c r="V86" s="5">
        <v>129471098</v>
      </c>
      <c r="W86" s="5">
        <v>1590706568516</v>
      </c>
      <c r="X86" s="5">
        <v>1253521997326</v>
      </c>
      <c r="Y86" s="5">
        <v>1066610231730</v>
      </c>
    </row>
    <row r="87" spans="2:25" ht="15.5" x14ac:dyDescent="0.35">
      <c r="C87" t="s">
        <v>114</v>
      </c>
      <c r="D87" s="5">
        <v>161000000</v>
      </c>
      <c r="E87" s="5">
        <v>160411820</v>
      </c>
      <c r="F87" s="5">
        <v>352479194</v>
      </c>
      <c r="G87" s="5">
        <v>353959777</v>
      </c>
      <c r="I87" s="5">
        <v>160411820</v>
      </c>
      <c r="J87" s="5">
        <v>351888702</v>
      </c>
      <c r="K87" s="5">
        <v>349389125</v>
      </c>
      <c r="L87" s="5">
        <v>134575101</v>
      </c>
    </row>
    <row r="88" spans="2:25" ht="15.5" x14ac:dyDescent="0.35">
      <c r="C88" t="s">
        <v>115</v>
      </c>
      <c r="D88" s="5">
        <v>15000000</v>
      </c>
      <c r="E88" s="5">
        <v>14793315</v>
      </c>
      <c r="F88" s="5">
        <v>23004715</v>
      </c>
      <c r="G88" s="5">
        <v>21211542</v>
      </c>
      <c r="I88" s="5">
        <v>14793315</v>
      </c>
      <c r="J88" s="5">
        <v>22243813</v>
      </c>
      <c r="K88" s="5">
        <v>36202989</v>
      </c>
      <c r="L88" s="5">
        <v>42373545</v>
      </c>
    </row>
    <row r="89" spans="2:25" ht="15.5" x14ac:dyDescent="0.35">
      <c r="C89" t="s">
        <v>116</v>
      </c>
      <c r="D89" s="5">
        <v>352000000</v>
      </c>
      <c r="E89" s="5">
        <v>242172717</v>
      </c>
      <c r="F89" s="5">
        <v>148055532</v>
      </c>
      <c r="G89" s="5">
        <v>143264057</v>
      </c>
      <c r="I89" s="5">
        <v>242172717</v>
      </c>
      <c r="J89" s="5">
        <v>137774461</v>
      </c>
      <c r="K89" s="5">
        <v>138070276</v>
      </c>
      <c r="L89" s="5">
        <v>102881265</v>
      </c>
      <c r="M89" s="5">
        <v>94739331</v>
      </c>
      <c r="N89" s="5">
        <v>110906991</v>
      </c>
      <c r="O89" s="5">
        <v>249856417</v>
      </c>
      <c r="P89" s="5">
        <v>414100677</v>
      </c>
      <c r="Q89" s="5">
        <v>229250088</v>
      </c>
      <c r="R89" s="5">
        <v>191295565</v>
      </c>
      <c r="S89" s="5">
        <v>121527641</v>
      </c>
      <c r="T89" s="5">
        <v>120623827</v>
      </c>
      <c r="U89" s="5">
        <v>139981363</v>
      </c>
      <c r="V89" s="5">
        <v>129471098</v>
      </c>
      <c r="W89" s="5">
        <v>1590706568516</v>
      </c>
      <c r="X89" s="5">
        <v>1253521997326</v>
      </c>
      <c r="Y89" s="5">
        <v>1066610231730</v>
      </c>
    </row>
    <row r="90" spans="2:25" ht="15.5" x14ac:dyDescent="0.35">
      <c r="C90" t="s">
        <v>1397</v>
      </c>
      <c r="D90" s="5">
        <v>34000000</v>
      </c>
      <c r="E90" s="5">
        <v>20915718</v>
      </c>
      <c r="F90" s="5">
        <v>23384166</v>
      </c>
      <c r="G90" s="5">
        <v>28138354</v>
      </c>
      <c r="I90" s="5">
        <v>20915718</v>
      </c>
      <c r="J90" s="5">
        <v>14657151</v>
      </c>
      <c r="K90" s="5">
        <v>11449080</v>
      </c>
      <c r="L90" s="5">
        <v>11429851</v>
      </c>
      <c r="M90" s="5">
        <v>1799100</v>
      </c>
      <c r="N90" s="5">
        <v>10383010</v>
      </c>
      <c r="O90" s="5">
        <v>98633447</v>
      </c>
    </row>
    <row r="91" spans="2:25" ht="15.5" x14ac:dyDescent="0.35">
      <c r="C91" t="s">
        <v>117</v>
      </c>
      <c r="D91" s="5">
        <v>3000000</v>
      </c>
      <c r="E91" s="5">
        <v>429589</v>
      </c>
      <c r="F91" s="5">
        <v>17104310</v>
      </c>
      <c r="G91" s="5">
        <v>13445180</v>
      </c>
      <c r="I91" s="5">
        <v>429589</v>
      </c>
      <c r="J91" s="5">
        <v>16169076</v>
      </c>
      <c r="K91" s="5">
        <v>13716445</v>
      </c>
      <c r="L91" s="5">
        <v>11698529</v>
      </c>
      <c r="M91" s="5">
        <v>7347430</v>
      </c>
      <c r="N91" s="5">
        <v>5992422</v>
      </c>
      <c r="O91" s="5">
        <v>37666598</v>
      </c>
      <c r="P91" s="5">
        <v>280808848</v>
      </c>
      <c r="Q91" s="5">
        <v>42993404</v>
      </c>
      <c r="R91" s="5">
        <v>21172730</v>
      </c>
      <c r="S91" s="5">
        <v>17581553</v>
      </c>
      <c r="T91" s="5">
        <v>8349932</v>
      </c>
      <c r="U91" s="5">
        <v>8745081</v>
      </c>
      <c r="V91" s="5">
        <v>7877613</v>
      </c>
      <c r="W91" s="5">
        <v>31113927621</v>
      </c>
      <c r="X91" s="5">
        <v>56219980315</v>
      </c>
      <c r="Y91" s="5">
        <v>15797503450</v>
      </c>
    </row>
    <row r="92" spans="2:25" ht="15.5" x14ac:dyDescent="0.35">
      <c r="C92" t="s">
        <v>119</v>
      </c>
      <c r="D92" s="5">
        <v>91000000</v>
      </c>
      <c r="E92" s="5">
        <v>91031132</v>
      </c>
      <c r="F92" s="5">
        <v>76166729</v>
      </c>
      <c r="G92" s="5">
        <v>74513155</v>
      </c>
      <c r="I92" s="5">
        <v>91031132</v>
      </c>
      <c r="J92" s="5">
        <v>83988197</v>
      </c>
      <c r="K92" s="5">
        <v>116246316</v>
      </c>
      <c r="L92" s="5">
        <v>67986260</v>
      </c>
      <c r="M92" s="5">
        <v>73033991</v>
      </c>
      <c r="N92" s="5">
        <v>105199006</v>
      </c>
      <c r="O92" s="5">
        <v>167744331</v>
      </c>
      <c r="P92" s="5">
        <v>176457029</v>
      </c>
      <c r="Q92" s="5">
        <v>131155717</v>
      </c>
      <c r="R92" s="5">
        <v>108954457</v>
      </c>
      <c r="S92" s="5">
        <v>91631231</v>
      </c>
      <c r="T92" s="5">
        <v>85204399</v>
      </c>
      <c r="U92" s="5">
        <v>90328457</v>
      </c>
      <c r="V92" s="5">
        <v>83443877</v>
      </c>
      <c r="W92" s="5">
        <v>720554811432</v>
      </c>
      <c r="X92" s="5">
        <v>607193889315</v>
      </c>
      <c r="Y92" s="5">
        <v>618117614050</v>
      </c>
    </row>
    <row r="93" spans="2:25" ht="15.5" x14ac:dyDescent="0.35">
      <c r="C93" t="s">
        <v>96</v>
      </c>
    </row>
    <row r="94" spans="2:25" ht="15.5" x14ac:dyDescent="0.35">
      <c r="C94" t="s">
        <v>97</v>
      </c>
      <c r="D94" s="5">
        <v>241000000</v>
      </c>
      <c r="E94" s="5">
        <v>244214996</v>
      </c>
      <c r="F94" s="5">
        <v>15475243</v>
      </c>
      <c r="G94" s="5">
        <v>18620826</v>
      </c>
      <c r="I94" s="5">
        <v>244214996</v>
      </c>
      <c r="J94" s="5">
        <v>18790745</v>
      </c>
      <c r="K94" s="5">
        <v>17391455</v>
      </c>
      <c r="L94" s="5">
        <v>12973418</v>
      </c>
      <c r="M94" s="5">
        <v>16342049</v>
      </c>
      <c r="N94" s="5">
        <v>14118586</v>
      </c>
      <c r="O94" s="5">
        <v>40255513</v>
      </c>
      <c r="P94" s="5">
        <v>-60691932</v>
      </c>
      <c r="Q94" s="5">
        <v>4330661</v>
      </c>
      <c r="R94" s="5">
        <v>-67691263</v>
      </c>
      <c r="S94" s="5">
        <v>-127999798</v>
      </c>
      <c r="T94" s="5">
        <v>-117716191</v>
      </c>
      <c r="U94" s="5">
        <v>-158822942</v>
      </c>
      <c r="V94" s="5">
        <v>-148089146</v>
      </c>
      <c r="W94" s="5">
        <v>1190522477322</v>
      </c>
      <c r="X94" s="5">
        <v>1159251369201</v>
      </c>
      <c r="Y94" s="5">
        <v>1524462182259</v>
      </c>
    </row>
    <row r="95" spans="2:25" ht="15.5" x14ac:dyDescent="0.35">
      <c r="C95" t="s">
        <v>121</v>
      </c>
      <c r="D95" s="5">
        <v>1506000000</v>
      </c>
      <c r="E95" s="5">
        <v>1418262623</v>
      </c>
      <c r="F95" s="5">
        <v>685469435</v>
      </c>
      <c r="G95" s="5">
        <v>581196582</v>
      </c>
      <c r="I95" s="5">
        <v>1418262623</v>
      </c>
      <c r="J95" s="5">
        <v>553908871</v>
      </c>
      <c r="K95" s="5">
        <v>653772901</v>
      </c>
      <c r="L95" s="5">
        <v>801153825</v>
      </c>
      <c r="M95" s="5">
        <v>305725029</v>
      </c>
      <c r="N95" s="5">
        <v>536547176</v>
      </c>
      <c r="O95" s="5">
        <v>1133892533</v>
      </c>
      <c r="P95" s="5">
        <v>1356974740</v>
      </c>
      <c r="Q95" s="5">
        <v>986741627</v>
      </c>
      <c r="R95" s="5">
        <v>1165133302</v>
      </c>
      <c r="S95" s="5">
        <v>1007848005</v>
      </c>
      <c r="T95" s="5">
        <v>810514943</v>
      </c>
      <c r="U95" s="5">
        <v>819133923</v>
      </c>
      <c r="V95" s="5">
        <v>636566218</v>
      </c>
      <c r="W95" s="5">
        <v>6784091688298</v>
      </c>
      <c r="X95" s="5">
        <v>3897022328518</v>
      </c>
      <c r="Y95" s="5">
        <v>4212528943813</v>
      </c>
    </row>
    <row r="96" spans="2:25" ht="15.5" x14ac:dyDescent="0.35">
      <c r="C96" t="s">
        <v>122</v>
      </c>
    </row>
    <row r="97" spans="3:25" ht="15.5" x14ac:dyDescent="0.35">
      <c r="C97" t="s">
        <v>1445</v>
      </c>
      <c r="D97" s="5">
        <v>372000000</v>
      </c>
      <c r="E97" s="5">
        <v>407080493</v>
      </c>
      <c r="F97" s="5">
        <v>444964561</v>
      </c>
      <c r="G97" s="5">
        <v>327310909</v>
      </c>
      <c r="I97" s="5">
        <v>407080493</v>
      </c>
      <c r="J97" s="5">
        <v>309697991</v>
      </c>
      <c r="K97" s="5">
        <v>247175925</v>
      </c>
      <c r="L97" s="5">
        <v>223894513</v>
      </c>
      <c r="M97" s="5">
        <v>164856914</v>
      </c>
      <c r="N97" s="5">
        <v>314359197</v>
      </c>
      <c r="O97" s="5">
        <v>1731560436</v>
      </c>
      <c r="P97" s="5">
        <v>1683138397</v>
      </c>
      <c r="Q97" s="5">
        <v>1506626547</v>
      </c>
      <c r="R97" s="5">
        <v>1241870703</v>
      </c>
      <c r="S97" s="5">
        <v>1012753651</v>
      </c>
      <c r="T97" s="5">
        <v>786933317</v>
      </c>
      <c r="U97" s="5">
        <v>617623057</v>
      </c>
      <c r="V97" s="5">
        <v>461933812</v>
      </c>
      <c r="W97" s="5">
        <v>3010466915189</v>
      </c>
      <c r="X97" s="5">
        <v>2039687218349</v>
      </c>
      <c r="Y97" s="5">
        <v>1641837903955</v>
      </c>
    </row>
    <row r="98" spans="3:25" ht="15.5" x14ac:dyDescent="0.35">
      <c r="C98" t="s">
        <v>124</v>
      </c>
      <c r="D98" s="5">
        <v>21000000</v>
      </c>
      <c r="E98" s="5">
        <v>21022794</v>
      </c>
      <c r="F98" s="5">
        <v>20129338</v>
      </c>
      <c r="G98" s="5">
        <v>18697124</v>
      </c>
      <c r="I98" s="5">
        <v>21022794</v>
      </c>
      <c r="J98" s="5">
        <v>16445967</v>
      </c>
      <c r="K98" s="5">
        <v>9085728</v>
      </c>
      <c r="L98" s="5">
        <v>5390400</v>
      </c>
      <c r="M98" s="5">
        <v>2599119</v>
      </c>
      <c r="N98" s="5">
        <v>20006880</v>
      </c>
      <c r="O98" s="5">
        <v>23945705</v>
      </c>
      <c r="P98" s="5">
        <v>673004</v>
      </c>
      <c r="Q98" s="5">
        <v>511344</v>
      </c>
      <c r="R98" s="5">
        <v>427479</v>
      </c>
      <c r="S98" s="5">
        <v>399772</v>
      </c>
      <c r="T98" s="5">
        <v>545647</v>
      </c>
      <c r="U98" s="5">
        <v>17459916</v>
      </c>
      <c r="V98" s="5">
        <v>16517489</v>
      </c>
      <c r="W98" s="5">
        <v>143812890590</v>
      </c>
      <c r="X98" s="5">
        <v>222740640663</v>
      </c>
      <c r="Y98" s="5">
        <v>213853933744</v>
      </c>
    </row>
    <row r="99" spans="3:25" ht="15.5" x14ac:dyDescent="0.35">
      <c r="C99" t="s">
        <v>128</v>
      </c>
      <c r="D99" s="5">
        <v>448000000</v>
      </c>
      <c r="E99" s="5">
        <v>442132971</v>
      </c>
      <c r="F99" s="5">
        <v>437214108</v>
      </c>
      <c r="G99" s="5">
        <v>424266211</v>
      </c>
      <c r="I99" s="5">
        <v>442132971</v>
      </c>
      <c r="J99" s="5">
        <v>403002299</v>
      </c>
      <c r="K99" s="5">
        <v>390800460</v>
      </c>
      <c r="L99" s="5">
        <v>372316463</v>
      </c>
      <c r="M99" s="5">
        <v>571753237</v>
      </c>
      <c r="N99" s="5">
        <v>211828238</v>
      </c>
      <c r="O99" s="5">
        <v>85066368</v>
      </c>
      <c r="P99" s="5">
        <v>54178361</v>
      </c>
      <c r="Q99" s="5">
        <v>69511409</v>
      </c>
      <c r="R99" s="5">
        <v>108493964</v>
      </c>
      <c r="S99" s="5">
        <v>104990625</v>
      </c>
      <c r="T99" s="5">
        <v>107412835</v>
      </c>
      <c r="U99" s="5">
        <v>26209085</v>
      </c>
      <c r="V99" s="5">
        <v>11462857</v>
      </c>
      <c r="W99" s="5">
        <v>219525907743</v>
      </c>
      <c r="X99" s="5">
        <v>223294465167</v>
      </c>
      <c r="Y99" s="5">
        <v>53906113305</v>
      </c>
    </row>
    <row r="100" spans="3:25" ht="15.5" x14ac:dyDescent="0.35">
      <c r="C100" t="s">
        <v>126</v>
      </c>
      <c r="D100" s="5">
        <v>4844000000</v>
      </c>
      <c r="E100" s="5">
        <v>4834608746</v>
      </c>
      <c r="F100" s="5">
        <v>4856698503</v>
      </c>
      <c r="G100" s="5">
        <v>4853249652</v>
      </c>
      <c r="I100" s="5">
        <v>4834608746</v>
      </c>
      <c r="J100" s="5">
        <v>5034137815</v>
      </c>
      <c r="K100" s="5">
        <v>5162091463</v>
      </c>
      <c r="L100" s="5">
        <v>4565021490</v>
      </c>
      <c r="M100" s="5">
        <v>5854523982</v>
      </c>
      <c r="N100" s="5">
        <v>9392106273</v>
      </c>
      <c r="O100" s="5">
        <v>1143600991</v>
      </c>
      <c r="P100" s="5">
        <v>944002399</v>
      </c>
      <c r="Q100" s="5">
        <v>900657607</v>
      </c>
      <c r="R100" s="5">
        <v>926666977</v>
      </c>
      <c r="S100" s="5">
        <v>867089209</v>
      </c>
      <c r="T100" s="5">
        <v>922994362</v>
      </c>
      <c r="U100" s="5">
        <v>863098897</v>
      </c>
      <c r="V100" s="5">
        <v>798079135</v>
      </c>
      <c r="W100" s="5">
        <v>5045541650331</v>
      </c>
      <c r="X100" s="5">
        <v>5602508956465</v>
      </c>
      <c r="Y100" s="5">
        <v>6374882265648</v>
      </c>
    </row>
    <row r="101" spans="3:25" ht="15.5" x14ac:dyDescent="0.35">
      <c r="C101" t="s">
        <v>127</v>
      </c>
      <c r="D101" s="5">
        <v>76000000</v>
      </c>
      <c r="E101" s="5">
        <v>76504819</v>
      </c>
      <c r="F101" s="5">
        <v>75970624</v>
      </c>
      <c r="G101" s="5">
        <v>76248138</v>
      </c>
      <c r="I101" s="5">
        <v>76504819</v>
      </c>
      <c r="J101" s="5">
        <v>76293630</v>
      </c>
      <c r="K101" s="5">
        <v>77042630</v>
      </c>
      <c r="L101" s="5">
        <v>79431585</v>
      </c>
      <c r="M101" s="5">
        <v>83083551</v>
      </c>
      <c r="N101" s="5">
        <v>83894322</v>
      </c>
      <c r="O101" s="5">
        <v>83957127</v>
      </c>
      <c r="P101" s="5">
        <v>81155552</v>
      </c>
      <c r="Q101" s="5">
        <v>67433865</v>
      </c>
      <c r="R101" s="5">
        <v>57772474</v>
      </c>
      <c r="S101" s="5">
        <v>55390166</v>
      </c>
      <c r="T101" s="5">
        <v>26818510</v>
      </c>
      <c r="U101" s="5">
        <v>22020790</v>
      </c>
      <c r="V101" s="5">
        <v>18912898</v>
      </c>
      <c r="W101" s="5">
        <v>165317596743</v>
      </c>
      <c r="X101" s="5">
        <v>172626740470</v>
      </c>
      <c r="Y101" s="5">
        <v>170997091579</v>
      </c>
    </row>
    <row r="102" spans="3:25" ht="15.5" x14ac:dyDescent="0.35">
      <c r="C102" t="s">
        <v>131</v>
      </c>
      <c r="E102" s="5">
        <v>11438</v>
      </c>
      <c r="F102" s="5">
        <v>14791</v>
      </c>
      <c r="G102" s="5">
        <v>15083</v>
      </c>
      <c r="I102" s="5">
        <v>11438</v>
      </c>
      <c r="J102" s="5">
        <v>15394</v>
      </c>
      <c r="K102" s="5">
        <v>10350</v>
      </c>
      <c r="L102" s="5">
        <v>4758</v>
      </c>
      <c r="M102" s="5">
        <v>35943</v>
      </c>
      <c r="N102" s="5">
        <v>253178</v>
      </c>
      <c r="O102" s="5">
        <v>738387</v>
      </c>
      <c r="P102" s="5">
        <v>1476348</v>
      </c>
      <c r="Q102" s="5">
        <v>3424645</v>
      </c>
      <c r="R102" s="5">
        <v>4992892</v>
      </c>
      <c r="S102" s="5">
        <v>4648523</v>
      </c>
      <c r="T102" s="5">
        <v>6047329</v>
      </c>
      <c r="U102" s="5">
        <v>6822881</v>
      </c>
      <c r="V102" s="5">
        <v>7217106</v>
      </c>
      <c r="W102" s="5">
        <v>34639456986</v>
      </c>
    </row>
    <row r="103" spans="3:25" ht="15.5" x14ac:dyDescent="0.35">
      <c r="C103" t="s">
        <v>133</v>
      </c>
      <c r="D103" s="5">
        <v>5992000000</v>
      </c>
      <c r="E103" s="5">
        <v>6013338150</v>
      </c>
      <c r="F103" s="5">
        <v>6065628368</v>
      </c>
      <c r="G103" s="5">
        <v>5933228702</v>
      </c>
      <c r="I103" s="5">
        <v>6013338150</v>
      </c>
      <c r="J103" s="5">
        <v>6064706070</v>
      </c>
      <c r="K103" s="5">
        <v>6073872152</v>
      </c>
      <c r="L103" s="5">
        <v>5433857154</v>
      </c>
      <c r="M103" s="5">
        <v>6887020331</v>
      </c>
      <c r="N103" s="5">
        <v>10253433231</v>
      </c>
      <c r="O103" s="5">
        <v>3321783241</v>
      </c>
      <c r="P103" s="5">
        <v>3014684946</v>
      </c>
      <c r="Q103" s="5">
        <v>2776550466</v>
      </c>
      <c r="R103" s="5">
        <v>2572436088</v>
      </c>
      <c r="S103" s="5">
        <v>2302162981</v>
      </c>
      <c r="T103" s="5">
        <v>2290301035</v>
      </c>
      <c r="U103" s="5">
        <v>2134651029</v>
      </c>
      <c r="V103" s="5">
        <v>1881431548</v>
      </c>
      <c r="W103" s="5">
        <v>11225875394812</v>
      </c>
      <c r="X103" s="5">
        <v>9768995592661</v>
      </c>
      <c r="Y103" s="5">
        <v>10589894293415</v>
      </c>
    </row>
    <row r="104" spans="3:25" ht="15.5" x14ac:dyDescent="0.35">
      <c r="C104" t="s">
        <v>134</v>
      </c>
      <c r="D104" s="5">
        <v>7498000000</v>
      </c>
      <c r="E104" s="5">
        <v>7431600773</v>
      </c>
      <c r="F104" s="5">
        <v>6751097803</v>
      </c>
      <c r="G104" s="5">
        <v>6514425284</v>
      </c>
      <c r="I104" s="5">
        <v>7431600773</v>
      </c>
      <c r="J104" s="5">
        <v>6618614941</v>
      </c>
      <c r="K104" s="5">
        <v>6727645053</v>
      </c>
      <c r="L104" s="5">
        <v>6235010979</v>
      </c>
      <c r="M104" s="5">
        <v>7192745360</v>
      </c>
      <c r="N104" s="5">
        <v>10789980407</v>
      </c>
      <c r="O104" s="5">
        <v>4455675774</v>
      </c>
      <c r="P104" s="5">
        <v>4371659686</v>
      </c>
      <c r="Q104" s="5">
        <v>3763292093</v>
      </c>
      <c r="R104" s="5">
        <v>3737569390</v>
      </c>
      <c r="S104" s="5">
        <v>3310010986</v>
      </c>
      <c r="T104" s="5">
        <v>3100815978</v>
      </c>
      <c r="U104" s="5">
        <v>2953784952</v>
      </c>
      <c r="V104" s="5">
        <v>2517997766</v>
      </c>
      <c r="W104" s="5">
        <v>18009967083110</v>
      </c>
      <c r="X104" s="5">
        <v>13666017921179</v>
      </c>
      <c r="Y104" s="5">
        <v>14802423237228</v>
      </c>
    </row>
    <row r="105" spans="3:25" ht="15.5" x14ac:dyDescent="0.35">
      <c r="C105" t="s">
        <v>135</v>
      </c>
    </row>
    <row r="106" spans="3:25" ht="15.5" x14ac:dyDescent="0.35">
      <c r="C106" t="s">
        <v>136</v>
      </c>
    </row>
    <row r="107" spans="3:25" ht="15.5" x14ac:dyDescent="0.35">
      <c r="C107" t="s">
        <v>137</v>
      </c>
      <c r="D107" s="5">
        <v>1534000000</v>
      </c>
      <c r="E107" s="5">
        <v>1348041383</v>
      </c>
      <c r="F107" s="5">
        <v>1248093044</v>
      </c>
      <c r="G107" s="5">
        <v>1318112858</v>
      </c>
      <c r="I107" s="5">
        <v>1348041383</v>
      </c>
      <c r="J107" s="5">
        <v>1173272782</v>
      </c>
      <c r="K107" s="5">
        <v>1165155552</v>
      </c>
      <c r="L107" s="5">
        <v>1681029672</v>
      </c>
      <c r="M107" s="5">
        <v>5771313185</v>
      </c>
      <c r="N107" s="5">
        <v>4294797755</v>
      </c>
      <c r="O107" s="5">
        <v>3257836267</v>
      </c>
      <c r="P107" s="5">
        <v>2451116662</v>
      </c>
      <c r="Q107" s="5">
        <v>1921846147</v>
      </c>
      <c r="R107" s="5">
        <v>1563576121</v>
      </c>
      <c r="S107" s="5">
        <v>1195849121</v>
      </c>
      <c r="T107" s="5">
        <v>1219365356</v>
      </c>
      <c r="U107" s="5">
        <v>983890767</v>
      </c>
      <c r="V107" s="5">
        <v>754207052</v>
      </c>
      <c r="W107" s="5">
        <v>5866977928724</v>
      </c>
      <c r="X107" s="5">
        <v>5241275472939</v>
      </c>
      <c r="Y107" s="5">
        <v>6347677546808</v>
      </c>
    </row>
    <row r="108" spans="3:25" ht="15.5" x14ac:dyDescent="0.35">
      <c r="C108" t="s">
        <v>146</v>
      </c>
      <c r="E108" s="5">
        <v>530528</v>
      </c>
      <c r="F108" s="5">
        <v>461747</v>
      </c>
      <c r="G108" s="5">
        <v>546365</v>
      </c>
      <c r="I108" s="5">
        <v>530528</v>
      </c>
      <c r="K108" s="5">
        <v>194603</v>
      </c>
      <c r="L108" s="5">
        <v>16490706</v>
      </c>
      <c r="M108" s="5">
        <v>699191633</v>
      </c>
      <c r="N108" s="5">
        <v>805272996</v>
      </c>
      <c r="O108" s="5">
        <v>984853063</v>
      </c>
      <c r="P108" s="5">
        <v>1047132765</v>
      </c>
      <c r="Q108" s="5">
        <v>868378784</v>
      </c>
      <c r="R108" s="5">
        <v>698011118</v>
      </c>
      <c r="S108" s="5">
        <v>361254270</v>
      </c>
      <c r="T108" s="5">
        <v>75312110</v>
      </c>
      <c r="U108" s="5">
        <v>45222668</v>
      </c>
      <c r="V108" s="5">
        <v>5651251</v>
      </c>
      <c r="W108" s="5">
        <v>5797997739</v>
      </c>
      <c r="X108" s="5">
        <v>316719689917</v>
      </c>
      <c r="Y108" s="5">
        <v>218634569901</v>
      </c>
    </row>
    <row r="109" spans="3:25" ht="15.5" x14ac:dyDescent="0.35">
      <c r="C109" t="s">
        <v>138</v>
      </c>
      <c r="M109" s="5">
        <v>580361465</v>
      </c>
      <c r="N109" s="5">
        <v>582500342</v>
      </c>
    </row>
    <row r="110" spans="3:25" ht="15.5" x14ac:dyDescent="0.35">
      <c r="C110" t="s">
        <v>139</v>
      </c>
      <c r="D110" s="5">
        <v>198000000</v>
      </c>
      <c r="E110" s="5">
        <v>183908742</v>
      </c>
      <c r="F110" s="5">
        <v>180267894</v>
      </c>
      <c r="G110" s="5">
        <v>211390319</v>
      </c>
      <c r="I110" s="5">
        <v>183908742</v>
      </c>
      <c r="J110" s="5">
        <v>157877984</v>
      </c>
      <c r="K110" s="5">
        <v>161072859</v>
      </c>
      <c r="L110" s="5">
        <v>500607237</v>
      </c>
      <c r="M110" s="5">
        <v>629578830</v>
      </c>
      <c r="N110" s="5">
        <v>420973915</v>
      </c>
      <c r="O110" s="5">
        <v>686472316</v>
      </c>
      <c r="P110" s="5">
        <v>402327397</v>
      </c>
      <c r="Q110" s="5">
        <v>224022749</v>
      </c>
      <c r="R110" s="5">
        <v>220431958</v>
      </c>
      <c r="S110" s="5">
        <v>149355767</v>
      </c>
      <c r="T110" s="5">
        <v>215589431</v>
      </c>
      <c r="U110" s="5">
        <v>206186276</v>
      </c>
      <c r="V110" s="5">
        <v>173469631</v>
      </c>
      <c r="W110" s="5">
        <v>1044281038419</v>
      </c>
      <c r="X110" s="5">
        <v>1154094977534</v>
      </c>
      <c r="Y110" s="5">
        <v>1266936961689</v>
      </c>
    </row>
    <row r="111" spans="3:25" ht="15.5" x14ac:dyDescent="0.35">
      <c r="C111" t="s">
        <v>140</v>
      </c>
      <c r="D111" s="5">
        <v>47000000</v>
      </c>
      <c r="E111" s="5">
        <v>33350817</v>
      </c>
      <c r="F111" s="5">
        <v>49390271</v>
      </c>
      <c r="G111" s="5">
        <v>53082357</v>
      </c>
      <c r="I111" s="5">
        <v>33350817</v>
      </c>
      <c r="J111" s="5">
        <v>51771143</v>
      </c>
      <c r="K111" s="5">
        <v>55445124</v>
      </c>
      <c r="L111" s="5">
        <v>53023319</v>
      </c>
      <c r="M111" s="5">
        <v>40363360</v>
      </c>
      <c r="N111" s="5">
        <v>38678877</v>
      </c>
      <c r="O111" s="5">
        <v>45890412</v>
      </c>
      <c r="P111" s="5">
        <v>120549414</v>
      </c>
      <c r="Q111" s="5">
        <v>43412813</v>
      </c>
      <c r="R111" s="5">
        <v>35583709</v>
      </c>
      <c r="S111" s="5">
        <v>49901950</v>
      </c>
      <c r="T111" s="5">
        <v>24196608</v>
      </c>
      <c r="U111" s="5">
        <v>16271886</v>
      </c>
      <c r="V111" s="5">
        <v>16669543</v>
      </c>
      <c r="W111" s="5">
        <v>240758487450</v>
      </c>
      <c r="X111" s="5">
        <v>278255780663</v>
      </c>
      <c r="Y111" s="5">
        <v>261995310407</v>
      </c>
    </row>
    <row r="112" spans="3:25" ht="15.5" x14ac:dyDescent="0.35">
      <c r="C112" t="s">
        <v>143</v>
      </c>
      <c r="O112" s="5">
        <v>137585413</v>
      </c>
      <c r="P112" s="5">
        <v>78247776</v>
      </c>
      <c r="Q112" s="5">
        <v>49698754</v>
      </c>
      <c r="R112" s="5">
        <v>39458951</v>
      </c>
      <c r="S112" s="5">
        <v>80997046</v>
      </c>
      <c r="T112" s="5">
        <v>18458721</v>
      </c>
      <c r="U112" s="5">
        <v>17037776</v>
      </c>
      <c r="V112" s="5">
        <v>20407652</v>
      </c>
      <c r="W112" s="5">
        <v>114535294214</v>
      </c>
      <c r="X112" s="5">
        <v>88865454714</v>
      </c>
      <c r="Y112" s="5">
        <v>75814553473</v>
      </c>
    </row>
    <row r="113" spans="3:25" ht="15.5" x14ac:dyDescent="0.35">
      <c r="C113" t="s">
        <v>749</v>
      </c>
      <c r="D113" s="5">
        <v>22000000</v>
      </c>
      <c r="E113" s="5">
        <v>24458824</v>
      </c>
      <c r="F113" s="5">
        <v>25727388</v>
      </c>
      <c r="G113" s="5">
        <v>20854436</v>
      </c>
      <c r="I113" s="5">
        <v>24458824</v>
      </c>
      <c r="J113" s="5">
        <v>40344330</v>
      </c>
      <c r="K113" s="5">
        <v>131893410</v>
      </c>
      <c r="L113" s="5">
        <v>194056137</v>
      </c>
      <c r="M113" s="5">
        <v>233638202</v>
      </c>
      <c r="N113" s="5">
        <v>212537231</v>
      </c>
      <c r="O113" s="5">
        <v>137585413</v>
      </c>
      <c r="P113" s="5">
        <v>78247776</v>
      </c>
      <c r="Q113" s="5">
        <v>49698754</v>
      </c>
      <c r="R113" s="5">
        <v>39458951</v>
      </c>
      <c r="S113" s="5">
        <v>80997046</v>
      </c>
      <c r="T113" s="5">
        <v>18458721</v>
      </c>
      <c r="U113" s="5">
        <v>17037776</v>
      </c>
      <c r="V113" s="5">
        <v>20407652</v>
      </c>
      <c r="W113" s="5">
        <v>114535294214</v>
      </c>
      <c r="X113" s="5">
        <v>88865454714</v>
      </c>
      <c r="Y113" s="5">
        <v>75814553473</v>
      </c>
    </row>
    <row r="114" spans="3:25" ht="15.5" x14ac:dyDescent="0.35">
      <c r="C114" t="s">
        <v>129</v>
      </c>
      <c r="D114" s="5">
        <v>275000000</v>
      </c>
      <c r="E114" s="5">
        <v>309289383</v>
      </c>
      <c r="F114" s="5">
        <v>228582178</v>
      </c>
      <c r="G114" s="5">
        <v>242710096</v>
      </c>
      <c r="I114" s="5">
        <v>309289383</v>
      </c>
      <c r="J114" s="5">
        <v>243027679</v>
      </c>
      <c r="K114" s="5">
        <v>260014083</v>
      </c>
      <c r="L114" s="5">
        <v>240024695</v>
      </c>
      <c r="M114" s="5">
        <v>739304926</v>
      </c>
      <c r="N114" s="5">
        <v>378376163</v>
      </c>
      <c r="O114" s="5">
        <v>236284494</v>
      </c>
      <c r="P114" s="5">
        <v>233169596</v>
      </c>
      <c r="Q114" s="5">
        <v>202761501</v>
      </c>
      <c r="R114" s="5">
        <v>197983396</v>
      </c>
      <c r="S114" s="5">
        <v>181042507</v>
      </c>
      <c r="T114" s="5">
        <v>224597949</v>
      </c>
      <c r="U114" s="5">
        <v>160967081</v>
      </c>
      <c r="V114" s="5">
        <v>169268165</v>
      </c>
      <c r="W114" s="5">
        <v>1445372619147</v>
      </c>
      <c r="X114" s="5">
        <v>1177920284617</v>
      </c>
      <c r="Y114" s="5">
        <v>1379303983962</v>
      </c>
    </row>
    <row r="115" spans="3:25" ht="15.5" x14ac:dyDescent="0.35">
      <c r="C115" t="s">
        <v>147</v>
      </c>
    </row>
    <row r="116" spans="3:25" ht="15.5" x14ac:dyDescent="0.35">
      <c r="C116" t="s">
        <v>415</v>
      </c>
      <c r="D116" s="5">
        <v>630000000</v>
      </c>
      <c r="E116" s="5">
        <v>639363728</v>
      </c>
      <c r="F116" s="5">
        <v>1047338529</v>
      </c>
      <c r="G116" s="5">
        <v>661660336</v>
      </c>
      <c r="I116" s="5">
        <v>639363728</v>
      </c>
      <c r="J116" s="5">
        <v>666447024</v>
      </c>
      <c r="K116" s="5">
        <v>684442215</v>
      </c>
      <c r="L116" s="5">
        <v>655540935</v>
      </c>
      <c r="M116" s="5">
        <v>720187820</v>
      </c>
      <c r="N116" s="5">
        <v>248159518</v>
      </c>
      <c r="O116" s="5">
        <v>1597426</v>
      </c>
      <c r="P116" s="5">
        <v>77536546</v>
      </c>
      <c r="Q116" s="5">
        <v>60355645</v>
      </c>
      <c r="R116" s="5">
        <v>132418213</v>
      </c>
      <c r="S116" s="5">
        <v>133022468</v>
      </c>
      <c r="T116" s="5">
        <v>446699347</v>
      </c>
      <c r="U116" s="5">
        <v>324619850</v>
      </c>
      <c r="V116" s="5">
        <v>294822442</v>
      </c>
      <c r="W116" s="5">
        <v>1685367742907</v>
      </c>
      <c r="X116" s="5">
        <v>1617202334913</v>
      </c>
      <c r="Y116" s="5">
        <v>1015868855215</v>
      </c>
    </row>
    <row r="117" spans="3:25" ht="15.5" x14ac:dyDescent="0.35">
      <c r="C117" t="s">
        <v>150</v>
      </c>
      <c r="D117" s="5">
        <v>1983000000</v>
      </c>
      <c r="E117" s="5">
        <v>2039975461</v>
      </c>
      <c r="F117" s="5">
        <v>2125444800</v>
      </c>
      <c r="G117" s="5">
        <v>2191073708</v>
      </c>
      <c r="I117" s="5">
        <v>2039975461</v>
      </c>
      <c r="J117" s="5">
        <v>2122832262</v>
      </c>
      <c r="K117" s="5">
        <v>2308621782</v>
      </c>
      <c r="L117" s="5">
        <v>2406975640</v>
      </c>
      <c r="M117" s="5">
        <v>3768230816</v>
      </c>
      <c r="N117" s="5">
        <v>4493564698</v>
      </c>
      <c r="O117" s="5">
        <v>35340</v>
      </c>
      <c r="P117" s="5">
        <v>52588888</v>
      </c>
      <c r="Q117" s="5">
        <v>66893867</v>
      </c>
      <c r="R117" s="5">
        <v>138588227</v>
      </c>
      <c r="S117" s="5">
        <v>106055960</v>
      </c>
      <c r="T117" s="5">
        <v>105965183</v>
      </c>
      <c r="U117" s="5">
        <v>138482264</v>
      </c>
      <c r="V117" s="5">
        <v>148220008</v>
      </c>
      <c r="W117" s="5">
        <v>1247839066710</v>
      </c>
      <c r="X117" s="5">
        <v>1742957090777</v>
      </c>
      <c r="Y117" s="5">
        <v>2366768202502</v>
      </c>
    </row>
    <row r="118" spans="3:25" ht="15.5" x14ac:dyDescent="0.35">
      <c r="C118" t="s">
        <v>151</v>
      </c>
      <c r="D118" s="5">
        <v>684000000</v>
      </c>
      <c r="E118" s="5">
        <v>684600748</v>
      </c>
      <c r="F118" s="5">
        <v>684596650</v>
      </c>
      <c r="G118" s="5">
        <v>684577786</v>
      </c>
      <c r="I118" s="5">
        <v>684600748</v>
      </c>
      <c r="J118" s="5">
        <v>684575287</v>
      </c>
      <c r="K118" s="5">
        <v>637773257</v>
      </c>
      <c r="L118" s="5">
        <v>701431591</v>
      </c>
      <c r="P118" s="5">
        <v>496845180</v>
      </c>
      <c r="Q118" s="5">
        <v>494707567</v>
      </c>
      <c r="R118" s="5">
        <v>641041165</v>
      </c>
      <c r="S118" s="5">
        <v>635947442</v>
      </c>
      <c r="T118" s="5">
        <v>159758003</v>
      </c>
    </row>
    <row r="119" spans="3:25" ht="15.5" x14ac:dyDescent="0.35">
      <c r="C119" t="s">
        <v>418</v>
      </c>
      <c r="M119" s="5">
        <v>69931786</v>
      </c>
    </row>
    <row r="120" spans="3:25" ht="15.5" x14ac:dyDescent="0.35">
      <c r="C120" t="s">
        <v>152</v>
      </c>
      <c r="D120" s="5">
        <v>442000000</v>
      </c>
      <c r="E120" s="5">
        <v>400821459</v>
      </c>
      <c r="F120" s="5">
        <v>402227554</v>
      </c>
      <c r="G120" s="5">
        <v>415298674</v>
      </c>
      <c r="I120" s="5">
        <v>400821459</v>
      </c>
      <c r="J120" s="5">
        <v>368261706</v>
      </c>
      <c r="K120" s="5">
        <v>320085828</v>
      </c>
      <c r="L120" s="5">
        <v>408068125</v>
      </c>
      <c r="M120" s="5">
        <v>3211843445</v>
      </c>
      <c r="N120" s="5">
        <v>2116895974</v>
      </c>
      <c r="O120" s="5">
        <v>805055499</v>
      </c>
      <c r="P120" s="5">
        <v>95864458</v>
      </c>
      <c r="Q120" s="5">
        <v>243168462</v>
      </c>
      <c r="R120" s="5">
        <v>111327939</v>
      </c>
      <c r="S120" s="5">
        <v>172217066</v>
      </c>
      <c r="T120" s="5">
        <v>421140610</v>
      </c>
      <c r="U120" s="5">
        <v>348405311</v>
      </c>
      <c r="V120" s="5">
        <v>186053166</v>
      </c>
      <c r="W120" s="5">
        <v>1485740517163</v>
      </c>
      <c r="X120" s="5">
        <v>1191107612353</v>
      </c>
      <c r="Y120" s="5">
        <v>2531629487190</v>
      </c>
    </row>
    <row r="121" spans="3:25" ht="15.5" x14ac:dyDescent="0.35">
      <c r="C121" t="s">
        <v>153</v>
      </c>
      <c r="D121" s="5">
        <v>5893000000</v>
      </c>
      <c r="E121" s="5">
        <v>5991647434</v>
      </c>
      <c r="F121" s="5">
        <v>7040395822</v>
      </c>
      <c r="G121" s="5">
        <v>6692732710</v>
      </c>
      <c r="I121" s="5">
        <v>5991647434</v>
      </c>
      <c r="J121" s="5">
        <v>6797239005</v>
      </c>
      <c r="K121" s="5">
        <v>6845216675</v>
      </c>
      <c r="L121" s="5">
        <v>6089080457</v>
      </c>
      <c r="M121" s="5">
        <v>7531491890</v>
      </c>
      <c r="N121" s="5">
        <v>8438206899</v>
      </c>
      <c r="O121" s="5">
        <v>477216616</v>
      </c>
      <c r="P121" s="5">
        <v>1010354652</v>
      </c>
      <c r="Q121" s="5">
        <v>903976746</v>
      </c>
      <c r="R121" s="5">
        <v>1164096050</v>
      </c>
      <c r="S121" s="5">
        <v>1163438680</v>
      </c>
      <c r="T121" s="5">
        <v>964738102</v>
      </c>
      <c r="U121" s="5">
        <v>852746068</v>
      </c>
      <c r="V121" s="5">
        <v>648830636</v>
      </c>
      <c r="W121" s="5">
        <v>4595855640546</v>
      </c>
      <c r="X121" s="5">
        <v>4955286439271</v>
      </c>
      <c r="Y121" s="5">
        <v>5233722113811</v>
      </c>
    </row>
    <row r="122" spans="3:25" ht="15.5" x14ac:dyDescent="0.35">
      <c r="C122" t="s">
        <v>154</v>
      </c>
      <c r="D122" s="5">
        <v>5893000000</v>
      </c>
      <c r="E122" s="5">
        <v>5991647434</v>
      </c>
      <c r="F122" s="5">
        <v>7040395822</v>
      </c>
      <c r="G122" s="5">
        <v>6692732710</v>
      </c>
      <c r="I122" s="5">
        <v>5991647434</v>
      </c>
      <c r="J122" s="5">
        <v>6797239005</v>
      </c>
      <c r="K122" s="5">
        <v>6845216675</v>
      </c>
      <c r="L122" s="5">
        <v>6089080457</v>
      </c>
      <c r="M122" s="5">
        <v>7531491890</v>
      </c>
      <c r="N122" s="5">
        <v>8438206899</v>
      </c>
      <c r="O122" s="5">
        <v>477216616</v>
      </c>
      <c r="P122" s="5">
        <v>1010354652</v>
      </c>
      <c r="Q122" s="5">
        <v>903976746</v>
      </c>
      <c r="R122" s="5">
        <v>1164096050</v>
      </c>
      <c r="S122" s="5">
        <v>1163438680</v>
      </c>
      <c r="T122" s="5">
        <v>964738102</v>
      </c>
      <c r="U122" s="5">
        <v>852746068</v>
      </c>
      <c r="V122" s="5">
        <v>648830636</v>
      </c>
      <c r="W122" s="5">
        <v>4595855640546</v>
      </c>
      <c r="X122" s="5">
        <v>4955286439271</v>
      </c>
      <c r="Y122" s="5">
        <v>5233722113811</v>
      </c>
    </row>
    <row r="123" spans="3:25" ht="15.5" x14ac:dyDescent="0.35">
      <c r="C123" t="s">
        <v>156</v>
      </c>
    </row>
    <row r="124" spans="3:25" ht="15.5" x14ac:dyDescent="0.35">
      <c r="C124" t="s">
        <v>2443</v>
      </c>
      <c r="U124" s="5">
        <v>55191260</v>
      </c>
    </row>
    <row r="125" spans="3:25" ht="15.5" x14ac:dyDescent="0.35">
      <c r="C125" t="s">
        <v>159</v>
      </c>
      <c r="D125" s="5">
        <v>5785000000</v>
      </c>
      <c r="E125" s="5">
        <v>5883233707</v>
      </c>
      <c r="F125" s="5">
        <v>6930334909</v>
      </c>
      <c r="G125" s="5">
        <v>6579988460</v>
      </c>
      <c r="I125" s="5">
        <v>5883233707</v>
      </c>
      <c r="J125" s="5">
        <v>6692950760</v>
      </c>
      <c r="K125" s="5">
        <v>6741984690</v>
      </c>
      <c r="L125" s="5">
        <v>5979095737</v>
      </c>
      <c r="M125" s="5">
        <v>7416974090</v>
      </c>
      <c r="N125" s="5">
        <v>8330782896</v>
      </c>
      <c r="O125" s="5">
        <v>320606631</v>
      </c>
      <c r="P125" s="5">
        <v>751865712</v>
      </c>
      <c r="Q125" s="5">
        <v>723303881</v>
      </c>
      <c r="R125" s="5">
        <v>998598190</v>
      </c>
      <c r="S125" s="5">
        <v>944474724</v>
      </c>
      <c r="T125" s="5">
        <v>785948720</v>
      </c>
      <c r="U125" s="5">
        <v>681143757</v>
      </c>
      <c r="V125" s="5">
        <v>473578712</v>
      </c>
      <c r="W125" s="5">
        <v>3173424841116</v>
      </c>
      <c r="X125" s="5">
        <v>3570399883033</v>
      </c>
      <c r="Y125" s="5">
        <v>3637968517011</v>
      </c>
    </row>
    <row r="126" spans="3:25" ht="15.5" x14ac:dyDescent="0.35">
      <c r="C126" t="s">
        <v>155</v>
      </c>
      <c r="E126" s="5">
        <v>635446</v>
      </c>
      <c r="F126" s="5">
        <v>600210</v>
      </c>
      <c r="G126" s="5">
        <v>775813</v>
      </c>
      <c r="I126" s="5">
        <v>635446</v>
      </c>
      <c r="J126" s="5">
        <v>680690</v>
      </c>
      <c r="K126" s="5">
        <v>629261</v>
      </c>
      <c r="L126" s="5">
        <v>617036</v>
      </c>
      <c r="M126" s="5">
        <v>779089</v>
      </c>
      <c r="N126" s="5">
        <v>804629</v>
      </c>
      <c r="O126" s="5">
        <v>939520</v>
      </c>
      <c r="P126" s="5">
        <v>788664</v>
      </c>
      <c r="Q126" s="5">
        <v>1685345</v>
      </c>
      <c r="R126" s="5">
        <v>2055561</v>
      </c>
      <c r="S126" s="5">
        <v>1661989</v>
      </c>
      <c r="T126" s="5">
        <v>2997485</v>
      </c>
      <c r="U126" s="5">
        <v>16987753</v>
      </c>
      <c r="V126" s="5">
        <v>15019898</v>
      </c>
      <c r="W126" s="5">
        <v>32280610566</v>
      </c>
      <c r="X126" s="5">
        <v>11209231023</v>
      </c>
      <c r="Y126" s="5">
        <v>261422388901</v>
      </c>
    </row>
    <row r="127" spans="3:25" ht="15.5" x14ac:dyDescent="0.35">
      <c r="C127" t="s">
        <v>160</v>
      </c>
      <c r="D127" s="5">
        <v>7427000000</v>
      </c>
      <c r="E127" s="5">
        <v>7339688817</v>
      </c>
      <c r="F127" s="5">
        <v>8288488866</v>
      </c>
      <c r="G127" s="5">
        <v>8010845568</v>
      </c>
      <c r="I127" s="5">
        <v>7339688817</v>
      </c>
      <c r="J127" s="5">
        <v>7970511787</v>
      </c>
      <c r="K127" s="5">
        <v>8010372227</v>
      </c>
      <c r="L127" s="5">
        <v>7770110129</v>
      </c>
      <c r="M127" s="5">
        <v>13302805075</v>
      </c>
      <c r="N127" s="5">
        <v>12733004654</v>
      </c>
      <c r="O127" s="5">
        <v>3735052883</v>
      </c>
      <c r="P127" s="5">
        <v>3461471314</v>
      </c>
      <c r="Q127" s="5">
        <v>2825822893</v>
      </c>
      <c r="R127" s="5">
        <v>2727672171</v>
      </c>
      <c r="S127" s="5">
        <v>2359287801</v>
      </c>
      <c r="T127" s="5">
        <v>2184103458</v>
      </c>
      <c r="U127" s="5">
        <v>1836636835</v>
      </c>
      <c r="V127" s="5">
        <v>1403037688</v>
      </c>
      <c r="W127" s="5">
        <v>10462833569270</v>
      </c>
      <c r="X127" s="5">
        <v>10196561912210</v>
      </c>
      <c r="Y127" s="5">
        <v>11581399660619</v>
      </c>
    </row>
    <row r="128" spans="3:25" ht="15.5" x14ac:dyDescent="0.35">
      <c r="C128" t="s">
        <v>161</v>
      </c>
    </row>
    <row r="129" spans="2:25" ht="15.5" x14ac:dyDescent="0.35">
      <c r="C129" t="s">
        <v>162</v>
      </c>
      <c r="D129" s="5">
        <v>3551000000</v>
      </c>
      <c r="E129" s="5">
        <v>3551234106</v>
      </c>
      <c r="F129" s="5">
        <v>2131354134</v>
      </c>
      <c r="G129" s="5">
        <v>2131354134</v>
      </c>
      <c r="I129" s="5">
        <v>3551234106</v>
      </c>
      <c r="J129" s="5">
        <v>2131354134</v>
      </c>
      <c r="K129" s="5">
        <v>2131354134</v>
      </c>
      <c r="L129" s="5">
        <v>2131354134</v>
      </c>
      <c r="M129" s="5">
        <v>1310326950</v>
      </c>
      <c r="N129" s="5">
        <v>1310326950</v>
      </c>
      <c r="O129" s="5">
        <v>1310326950</v>
      </c>
      <c r="P129" s="5">
        <v>1310326950</v>
      </c>
      <c r="Q129" s="5">
        <v>1310326950</v>
      </c>
      <c r="R129" s="5">
        <v>1309433569</v>
      </c>
      <c r="S129" s="5">
        <v>1309433569</v>
      </c>
      <c r="T129" s="5">
        <v>1309433569</v>
      </c>
      <c r="U129" s="5">
        <v>1146031889</v>
      </c>
      <c r="V129" s="5">
        <v>1146031889</v>
      </c>
      <c r="W129" s="5">
        <v>11320498000000</v>
      </c>
      <c r="X129" s="5">
        <v>9120498000000</v>
      </c>
      <c r="Y129" s="5">
        <v>9120498000000</v>
      </c>
    </row>
    <row r="130" spans="2:25" ht="15.5" x14ac:dyDescent="0.35">
      <c r="C130" t="s">
        <v>163</v>
      </c>
      <c r="D130" s="5">
        <v>38000000</v>
      </c>
      <c r="E130" s="5">
        <v>38284979</v>
      </c>
      <c r="F130" s="5">
        <v>30279214</v>
      </c>
      <c r="G130" s="5">
        <v>30279214</v>
      </c>
      <c r="I130" s="5">
        <v>38284979</v>
      </c>
      <c r="J130" s="5">
        <v>30279214</v>
      </c>
      <c r="K130" s="5">
        <v>30279214</v>
      </c>
      <c r="L130" s="5">
        <v>30279214</v>
      </c>
      <c r="M130" s="5">
        <v>13753694</v>
      </c>
      <c r="N130" s="5">
        <v>13753694</v>
      </c>
      <c r="O130" s="5">
        <v>13753694</v>
      </c>
      <c r="P130" s="5">
        <v>23526520</v>
      </c>
      <c r="Q130" s="5">
        <v>23526520</v>
      </c>
      <c r="R130" s="5">
        <v>-33948489</v>
      </c>
      <c r="S130" s="5">
        <v>-33948489</v>
      </c>
      <c r="T130" s="5">
        <v>-33948489</v>
      </c>
      <c r="U130" s="5">
        <v>4548037</v>
      </c>
      <c r="V130" s="5">
        <v>4548037</v>
      </c>
      <c r="W130" s="5">
        <v>995422474047</v>
      </c>
      <c r="X130" s="5">
        <v>8402079001</v>
      </c>
      <c r="Y130" s="5">
        <v>8402079001</v>
      </c>
    </row>
    <row r="131" spans="2:25" ht="15.5" x14ac:dyDescent="0.35">
      <c r="C131" t="s">
        <v>164</v>
      </c>
      <c r="D131" s="5">
        <v>-3871000000</v>
      </c>
      <c r="E131" s="5">
        <v>-3825529580</v>
      </c>
      <c r="F131" s="5">
        <v>-3684354086</v>
      </c>
      <c r="G131" s="5">
        <v>-3645305167</v>
      </c>
      <c r="I131" s="5">
        <v>-3825529580</v>
      </c>
      <c r="J131" s="5">
        <v>-3499899624</v>
      </c>
      <c r="K131" s="5">
        <v>-3426404115</v>
      </c>
      <c r="L131" s="5">
        <v>-3672627666</v>
      </c>
      <c r="M131" s="5">
        <v>-7412764965</v>
      </c>
      <c r="N131" s="5">
        <v>-3257884589</v>
      </c>
      <c r="O131" s="5">
        <v>-669338825</v>
      </c>
      <c r="P131" s="5">
        <v>-409776306</v>
      </c>
      <c r="Q131" s="5">
        <v>-443402426</v>
      </c>
      <c r="R131" s="5">
        <v>-214987869</v>
      </c>
      <c r="S131" s="5">
        <v>-213964526</v>
      </c>
      <c r="T131" s="5">
        <v>-253830286</v>
      </c>
      <c r="U131" s="5">
        <v>123920993</v>
      </c>
      <c r="V131" s="5">
        <v>110598370</v>
      </c>
      <c r="W131" s="5">
        <v>-5974223243992</v>
      </c>
      <c r="X131" s="5">
        <v>-6830889752321</v>
      </c>
      <c r="Y131" s="5">
        <v>-7439291646859</v>
      </c>
    </row>
    <row r="132" spans="2:25" ht="15.5" x14ac:dyDescent="0.35">
      <c r="C132" t="s">
        <v>165</v>
      </c>
      <c r="D132" s="5">
        <v>6000000</v>
      </c>
      <c r="E132" s="5">
        <v>6081861</v>
      </c>
      <c r="F132" s="5">
        <v>6081861</v>
      </c>
      <c r="G132" s="5">
        <v>6081861</v>
      </c>
      <c r="I132" s="5">
        <v>6081861</v>
      </c>
      <c r="J132" s="5">
        <v>6081861</v>
      </c>
      <c r="K132" s="5">
        <v>6081861</v>
      </c>
      <c r="L132" s="5">
        <v>6081861</v>
      </c>
      <c r="M132" s="5">
        <v>6081861</v>
      </c>
      <c r="N132" s="5">
        <v>6081861</v>
      </c>
      <c r="O132" s="5">
        <v>6081861</v>
      </c>
      <c r="P132" s="5">
        <v>6081861</v>
      </c>
      <c r="Q132" s="5">
        <v>6081861</v>
      </c>
      <c r="R132" s="5">
        <v>6081861</v>
      </c>
      <c r="S132" s="5">
        <v>6081861</v>
      </c>
      <c r="T132" s="5">
        <v>6081861</v>
      </c>
      <c r="U132" s="5">
        <v>5529919</v>
      </c>
    </row>
    <row r="133" spans="2:25" ht="15.5" x14ac:dyDescent="0.35">
      <c r="C133" t="s">
        <v>166</v>
      </c>
      <c r="D133" s="5">
        <v>-3877000000</v>
      </c>
      <c r="E133" s="5">
        <v>-3831611441</v>
      </c>
      <c r="F133" s="5">
        <v>-3690435947</v>
      </c>
      <c r="G133" s="5">
        <v>-3651387028</v>
      </c>
      <c r="I133" s="5">
        <v>-3831611441</v>
      </c>
      <c r="J133" s="5">
        <v>-3505981485</v>
      </c>
      <c r="K133" s="5">
        <v>-3432485976</v>
      </c>
      <c r="L133" s="5">
        <v>-3678709527</v>
      </c>
      <c r="M133" s="5">
        <v>-7418846826</v>
      </c>
      <c r="N133" s="5">
        <v>-3263966450</v>
      </c>
      <c r="O133" s="5">
        <v>-675420686</v>
      </c>
      <c r="P133" s="5">
        <v>-415858167</v>
      </c>
      <c r="Q133" s="5">
        <v>-449484287</v>
      </c>
      <c r="R133" s="5">
        <v>-221069730</v>
      </c>
      <c r="S133" s="5">
        <v>-220046387</v>
      </c>
      <c r="T133" s="5">
        <v>-259912147</v>
      </c>
      <c r="U133" s="5">
        <v>118391074</v>
      </c>
    </row>
    <row r="134" spans="2:25" ht="15.5" x14ac:dyDescent="0.35">
      <c r="C134" t="s">
        <v>167</v>
      </c>
      <c r="D134" s="5">
        <v>-3871000000</v>
      </c>
      <c r="E134" s="5">
        <v>-3825529580</v>
      </c>
      <c r="F134" s="5">
        <v>-3684354086</v>
      </c>
      <c r="G134" s="5">
        <v>-3645305167</v>
      </c>
      <c r="I134" s="5">
        <v>-3825529580</v>
      </c>
      <c r="J134" s="5">
        <v>-3499899624</v>
      </c>
      <c r="K134" s="5">
        <v>-3426404115</v>
      </c>
      <c r="L134" s="5">
        <v>-3672627666</v>
      </c>
      <c r="M134" s="5">
        <v>-7412764965</v>
      </c>
      <c r="N134" s="5">
        <v>-3257884589</v>
      </c>
      <c r="O134" s="5">
        <v>-669338825</v>
      </c>
      <c r="P134" s="5">
        <v>-409776306</v>
      </c>
      <c r="Q134" s="5">
        <v>-443402426</v>
      </c>
      <c r="R134" s="5">
        <v>-214987869</v>
      </c>
      <c r="S134" s="5">
        <v>-213964526</v>
      </c>
      <c r="T134" s="5">
        <v>-253830286</v>
      </c>
      <c r="U134" s="5">
        <v>123920993</v>
      </c>
      <c r="V134" s="5">
        <v>110598370</v>
      </c>
      <c r="W134" s="5">
        <v>-5974223243992</v>
      </c>
      <c r="X134" s="5">
        <v>-6830889752321</v>
      </c>
      <c r="Y134" s="5">
        <v>-7439291646859</v>
      </c>
    </row>
    <row r="135" spans="2:25" ht="15.5" x14ac:dyDescent="0.35">
      <c r="C135" t="s">
        <v>168</v>
      </c>
      <c r="D135" s="5">
        <v>107000000</v>
      </c>
      <c r="E135" s="5">
        <v>83707455</v>
      </c>
      <c r="F135" s="5">
        <v>-30145568</v>
      </c>
      <c r="G135" s="5">
        <v>-31369291</v>
      </c>
      <c r="I135" s="5">
        <v>83707455</v>
      </c>
      <c r="J135" s="5">
        <v>-32421315</v>
      </c>
      <c r="K135" s="5">
        <v>-35347862</v>
      </c>
      <c r="L135" s="5">
        <v>-37078250</v>
      </c>
      <c r="M135" s="5">
        <v>-37717443</v>
      </c>
      <c r="N135" s="5">
        <v>-23338888</v>
      </c>
      <c r="O135" s="5">
        <v>25625559</v>
      </c>
      <c r="P135" s="5">
        <v>46803140</v>
      </c>
      <c r="Q135" s="5">
        <v>42687495</v>
      </c>
      <c r="R135" s="5">
        <v>17091271</v>
      </c>
      <c r="S135" s="5">
        <v>17202429</v>
      </c>
      <c r="T135" s="5">
        <v>12773917</v>
      </c>
      <c r="U135" s="5">
        <v>1470140</v>
      </c>
      <c r="V135" s="5">
        <v>1870928</v>
      </c>
      <c r="W135" s="5">
        <v>14913806463</v>
      </c>
      <c r="X135" s="5">
        <v>12194313088</v>
      </c>
      <c r="Y135" s="5">
        <v>6952962208</v>
      </c>
    </row>
    <row r="136" spans="2:25" ht="15.5" x14ac:dyDescent="0.35">
      <c r="C136" t="s">
        <v>9</v>
      </c>
      <c r="D136" s="5">
        <v>66000000</v>
      </c>
      <c r="E136" s="5">
        <v>91911956</v>
      </c>
      <c r="F136" s="5">
        <v>-1537391063</v>
      </c>
      <c r="G136" s="5">
        <v>-1496420284</v>
      </c>
      <c r="I136" s="5">
        <v>91911956</v>
      </c>
      <c r="J136" s="5">
        <v>-1351896846</v>
      </c>
      <c r="K136" s="5">
        <v>-1282727174</v>
      </c>
      <c r="L136" s="5">
        <v>-1535099150</v>
      </c>
      <c r="M136" s="5">
        <v>-6110059715</v>
      </c>
      <c r="N136" s="5">
        <v>-1943024247</v>
      </c>
      <c r="O136" s="5">
        <v>720622891</v>
      </c>
      <c r="P136" s="5">
        <v>910188372</v>
      </c>
      <c r="Q136" s="5">
        <v>937469200</v>
      </c>
      <c r="R136" s="5">
        <v>1009897219</v>
      </c>
      <c r="S136" s="5">
        <v>950723185</v>
      </c>
      <c r="T136" s="5">
        <v>916712520</v>
      </c>
      <c r="U136" s="5">
        <v>1117148117</v>
      </c>
      <c r="V136" s="5">
        <v>1114960078</v>
      </c>
      <c r="W136" s="5">
        <v>7547133513840</v>
      </c>
      <c r="X136" s="5">
        <v>3469456008969</v>
      </c>
      <c r="Y136" s="5">
        <v>3221023576609</v>
      </c>
    </row>
    <row r="137" spans="2:25" ht="15.5" x14ac:dyDescent="0.35">
      <c r="C137" t="s">
        <v>169</v>
      </c>
      <c r="D137" s="5">
        <v>7493000000</v>
      </c>
      <c r="E137" s="5">
        <v>7431600773</v>
      </c>
      <c r="F137" s="5">
        <v>6751097803</v>
      </c>
      <c r="G137" s="5">
        <v>6514425284</v>
      </c>
      <c r="I137" s="5">
        <v>7431600773</v>
      </c>
      <c r="J137" s="5">
        <v>6618614941</v>
      </c>
      <c r="K137" s="5">
        <v>6727645053</v>
      </c>
      <c r="L137" s="5">
        <v>6235010979</v>
      </c>
      <c r="M137" s="5">
        <v>7192745360</v>
      </c>
      <c r="N137" s="5">
        <v>10789980407</v>
      </c>
      <c r="O137" s="5">
        <v>4455675774</v>
      </c>
      <c r="P137" s="5">
        <v>4371659686</v>
      </c>
      <c r="Q137" s="5">
        <v>3763292093</v>
      </c>
      <c r="R137" s="5">
        <v>3737569390</v>
      </c>
      <c r="S137" s="5">
        <v>3310010986</v>
      </c>
      <c r="T137" s="5">
        <v>3100815978</v>
      </c>
      <c r="U137" s="5">
        <v>2953784952</v>
      </c>
      <c r="V137" s="5">
        <v>2517997766</v>
      </c>
      <c r="W137" s="5">
        <v>18009967083110</v>
      </c>
      <c r="X137" s="5">
        <v>13666017921179</v>
      </c>
      <c r="Y137" s="5">
        <v>14802423237228</v>
      </c>
    </row>
    <row r="138" spans="2:25" ht="15.5" x14ac:dyDescent="0.35">
      <c r="C138" t="s">
        <v>170</v>
      </c>
      <c r="D138" s="5">
        <v>407091703837</v>
      </c>
      <c r="E138" s="5">
        <v>407091703837</v>
      </c>
      <c r="F138" s="5">
        <v>91480783837</v>
      </c>
      <c r="G138" s="5">
        <v>91480783837</v>
      </c>
      <c r="I138" s="5">
        <v>407091703837</v>
      </c>
      <c r="J138" s="5">
        <v>91480783837</v>
      </c>
      <c r="K138" s="5">
        <v>91480783837</v>
      </c>
      <c r="L138" s="5">
        <v>91480783837</v>
      </c>
      <c r="M138" s="5">
        <v>25886576254</v>
      </c>
      <c r="N138" s="5">
        <v>25886576254</v>
      </c>
      <c r="O138" s="5">
        <v>25886576254</v>
      </c>
      <c r="P138" s="5">
        <v>25886576254</v>
      </c>
      <c r="Q138" s="5">
        <v>25886576254</v>
      </c>
      <c r="R138" s="5">
        <v>25868926633</v>
      </c>
      <c r="S138" s="5">
        <v>25868926633</v>
      </c>
      <c r="T138" s="5">
        <v>25868926633</v>
      </c>
      <c r="U138" s="5">
        <v>30000000000</v>
      </c>
      <c r="V138" s="5">
        <v>22640996000</v>
      </c>
      <c r="W138" s="5">
        <v>22640996000</v>
      </c>
      <c r="X138" s="5">
        <v>18240996000</v>
      </c>
      <c r="Y138" s="5">
        <v>9120499</v>
      </c>
    </row>
    <row r="140" spans="2:25" ht="15.5" x14ac:dyDescent="0.35">
      <c r="B140" t="s">
        <v>171</v>
      </c>
      <c r="C140" t="s">
        <v>172</v>
      </c>
      <c r="D140" s="5">
        <v>119000000</v>
      </c>
      <c r="E140" s="5">
        <v>101323993</v>
      </c>
      <c r="F140" s="5">
        <v>63720271</v>
      </c>
      <c r="G140" s="5">
        <v>141057783</v>
      </c>
      <c r="I140" s="5">
        <v>468377237</v>
      </c>
      <c r="J140" s="5">
        <v>585742098</v>
      </c>
      <c r="K140" s="5">
        <v>218853422</v>
      </c>
      <c r="L140" s="5">
        <v>261351335</v>
      </c>
      <c r="M140" s="5">
        <v>82404022</v>
      </c>
      <c r="N140" s="5">
        <v>110374162</v>
      </c>
      <c r="O140" s="5">
        <v>513101286</v>
      </c>
      <c r="P140" s="5">
        <v>270751794</v>
      </c>
      <c r="Q140" s="5">
        <v>-61665293</v>
      </c>
      <c r="R140" s="5">
        <v>107532264</v>
      </c>
      <c r="S140" s="5">
        <v>179399348</v>
      </c>
      <c r="T140" s="5">
        <v>-54152784</v>
      </c>
      <c r="U140" s="5">
        <v>139025923</v>
      </c>
      <c r="V140" s="5">
        <v>364685554</v>
      </c>
      <c r="W140" s="5">
        <v>1903319583356</v>
      </c>
      <c r="X140" s="5">
        <v>1602135109198</v>
      </c>
      <c r="Y140" s="5">
        <v>1369760695817</v>
      </c>
    </row>
    <row r="141" spans="2:25" ht="15.5" x14ac:dyDescent="0.35">
      <c r="C141" t="s">
        <v>173</v>
      </c>
      <c r="D141" s="5">
        <v>799000000</v>
      </c>
      <c r="E141" s="5">
        <v>852788852</v>
      </c>
      <c r="F141" s="5">
        <v>829450332</v>
      </c>
      <c r="G141" s="5">
        <v>790944194</v>
      </c>
      <c r="I141" s="5">
        <v>3289641878</v>
      </c>
      <c r="J141" s="5">
        <v>3469414311</v>
      </c>
      <c r="K141" s="5">
        <v>2890298652</v>
      </c>
      <c r="L141" s="5">
        <v>2166344054</v>
      </c>
      <c r="M141" s="5">
        <v>1419175102</v>
      </c>
      <c r="N141" s="5">
        <v>1706188443</v>
      </c>
      <c r="O141" s="5">
        <v>4598841042</v>
      </c>
      <c r="P141" s="5">
        <v>4575378914</v>
      </c>
      <c r="Q141" s="5">
        <v>4108864583</v>
      </c>
      <c r="R141" s="5">
        <v>3868012178</v>
      </c>
      <c r="S141" s="5">
        <v>3769410803</v>
      </c>
      <c r="T141" s="5">
        <v>4004586542</v>
      </c>
      <c r="U141" s="5">
        <v>3828013062</v>
      </c>
      <c r="V141" s="5">
        <v>3303464135</v>
      </c>
      <c r="W141" s="5">
        <v>26982873262078</v>
      </c>
      <c r="X141" s="5">
        <v>19727946231008</v>
      </c>
      <c r="Y141" s="5">
        <v>17095304153534</v>
      </c>
    </row>
    <row r="142" spans="2:25" ht="15.5" x14ac:dyDescent="0.35">
      <c r="C142" t="s">
        <v>2590</v>
      </c>
      <c r="D142" s="5">
        <v>-560000000</v>
      </c>
      <c r="E142" s="5">
        <v>-634265154</v>
      </c>
      <c r="F142" s="5">
        <v>-633263473</v>
      </c>
      <c r="G142" s="5">
        <v>-519030598</v>
      </c>
      <c r="I142" s="5">
        <v>-2301784917</v>
      </c>
      <c r="J142" s="5">
        <v>-2373582747</v>
      </c>
      <c r="K142" s="5">
        <v>-2235586845</v>
      </c>
      <c r="L142" s="5">
        <v>-1541421065</v>
      </c>
      <c r="M142" s="5">
        <v>-941053320</v>
      </c>
      <c r="N142" s="5">
        <v>-1035089742</v>
      </c>
      <c r="O142" s="5">
        <v>-3370278815</v>
      </c>
      <c r="P142" s="5">
        <v>-3686125869</v>
      </c>
      <c r="Q142" s="5">
        <v>-3540737186</v>
      </c>
      <c r="R142" s="5">
        <v>-3170901643</v>
      </c>
      <c r="S142" s="5">
        <v>-3102317745</v>
      </c>
      <c r="T142" s="5">
        <v>-3559997794</v>
      </c>
      <c r="U142" s="5">
        <v>-3204353979</v>
      </c>
      <c r="V142" s="5">
        <v>-2520504898</v>
      </c>
      <c r="W142" s="5">
        <v>-21343417015896</v>
      </c>
      <c r="X142" s="5">
        <v>-15394665319384</v>
      </c>
      <c r="Y142" s="5">
        <v>-12554058896624</v>
      </c>
    </row>
    <row r="143" spans="2:25" ht="15.5" x14ac:dyDescent="0.35">
      <c r="C143" t="s">
        <v>2591</v>
      </c>
      <c r="D143" s="5">
        <v>-112000000</v>
      </c>
      <c r="E143" s="5">
        <v>-102464335</v>
      </c>
      <c r="F143" s="5">
        <v>-117113455</v>
      </c>
      <c r="G143" s="5">
        <v>-114069808</v>
      </c>
      <c r="I143" s="5">
        <v>-456433802</v>
      </c>
      <c r="J143" s="5">
        <v>-476952065</v>
      </c>
      <c r="K143" s="5">
        <v>-409014654</v>
      </c>
      <c r="L143" s="5">
        <v>-347315543</v>
      </c>
      <c r="M143" s="5">
        <v>-333973816</v>
      </c>
      <c r="N143" s="5">
        <v>-467016826</v>
      </c>
      <c r="O143" s="5">
        <v>-592788033</v>
      </c>
      <c r="P143" s="5">
        <v>-492870541</v>
      </c>
      <c r="Q143" s="5">
        <v>-510589158</v>
      </c>
      <c r="R143" s="5">
        <v>-482507564</v>
      </c>
      <c r="S143" s="5">
        <v>-405976381</v>
      </c>
      <c r="T143" s="5">
        <v>-427671220</v>
      </c>
      <c r="U143" s="5">
        <v>-425242885</v>
      </c>
      <c r="V143" s="5">
        <v>-390157600</v>
      </c>
      <c r="W143" s="5">
        <v>-3505713872008</v>
      </c>
      <c r="X143" s="5">
        <v>-2530137098586</v>
      </c>
      <c r="Y143" s="5">
        <v>-2837441847318</v>
      </c>
    </row>
    <row r="144" spans="2:25" ht="15.5" x14ac:dyDescent="0.35">
      <c r="C144" t="s">
        <v>729</v>
      </c>
      <c r="D144" s="5">
        <v>-17000000</v>
      </c>
      <c r="E144" s="5">
        <v>-18659664</v>
      </c>
      <c r="F144" s="5">
        <v>-18034213</v>
      </c>
      <c r="G144" s="5">
        <v>-19414903</v>
      </c>
      <c r="I144" s="5">
        <v>-73199360</v>
      </c>
      <c r="J144" s="5">
        <v>-40009130</v>
      </c>
      <c r="K144" s="5">
        <v>-30988365</v>
      </c>
      <c r="L144" s="5">
        <v>-17502342</v>
      </c>
      <c r="M144" s="5">
        <v>-61454555</v>
      </c>
      <c r="N144" s="5">
        <v>-119643584</v>
      </c>
      <c r="O144" s="5">
        <v>-127460655</v>
      </c>
      <c r="P144" s="5">
        <v>-102680915</v>
      </c>
      <c r="Q144" s="5">
        <v>-93266467</v>
      </c>
      <c r="R144" s="5">
        <v>-84522027</v>
      </c>
      <c r="S144" s="5">
        <v>-69855783</v>
      </c>
      <c r="T144" s="5">
        <v>-58915533</v>
      </c>
      <c r="U144" s="5">
        <v>-35040542</v>
      </c>
      <c r="V144" s="5">
        <v>-13655445</v>
      </c>
      <c r="W144" s="5">
        <v>-115672709871</v>
      </c>
      <c r="X144" s="5">
        <v>-123502566481</v>
      </c>
      <c r="Y144" s="5">
        <v>-141520432939</v>
      </c>
    </row>
    <row r="145" spans="3:25" ht="15.5" x14ac:dyDescent="0.35">
      <c r="C145" t="s">
        <v>2592</v>
      </c>
      <c r="E145" s="5">
        <v>-369812</v>
      </c>
      <c r="G145" s="5">
        <v>-195705</v>
      </c>
      <c r="I145" s="5">
        <v>-515464</v>
      </c>
      <c r="J145" s="5">
        <v>-1052538</v>
      </c>
    </row>
    <row r="146" spans="3:25" ht="15.5" x14ac:dyDescent="0.35">
      <c r="C146" t="s">
        <v>2593</v>
      </c>
      <c r="F146" s="5">
        <v>-164044</v>
      </c>
      <c r="G146" s="5">
        <v>164044</v>
      </c>
      <c r="J146" s="5">
        <v>3255225</v>
      </c>
    </row>
    <row r="147" spans="3:25" ht="15.5" x14ac:dyDescent="0.35">
      <c r="C147" t="s">
        <v>1117</v>
      </c>
      <c r="E147" s="5">
        <v>-952933</v>
      </c>
      <c r="F147" s="5">
        <v>925652</v>
      </c>
      <c r="G147" s="5">
        <v>27281</v>
      </c>
    </row>
    <row r="148" spans="3:25" ht="15.5" x14ac:dyDescent="0.35">
      <c r="C148" t="s">
        <v>2594</v>
      </c>
      <c r="D148" s="5">
        <v>1000000</v>
      </c>
      <c r="E148" s="5">
        <v>952933</v>
      </c>
      <c r="I148" s="5">
        <v>952933</v>
      </c>
      <c r="J148" s="5">
        <v>1186028</v>
      </c>
      <c r="K148" s="5">
        <v>1765251</v>
      </c>
      <c r="L148" s="5">
        <v>3415852</v>
      </c>
      <c r="M148" s="5">
        <v>6202117</v>
      </c>
      <c r="N148" s="5">
        <v>4072037</v>
      </c>
    </row>
    <row r="149" spans="3:25" ht="15.5" x14ac:dyDescent="0.35">
      <c r="C149" t="s">
        <v>177</v>
      </c>
      <c r="E149" s="5">
        <v>-116105</v>
      </c>
      <c r="F149" s="5">
        <v>-118328</v>
      </c>
      <c r="G149" s="5">
        <v>707052</v>
      </c>
      <c r="I149" s="5">
        <v>-667411</v>
      </c>
      <c r="J149" s="5">
        <v>-4888157</v>
      </c>
      <c r="K149" s="5">
        <v>-3688655</v>
      </c>
      <c r="L149" s="5">
        <v>-4307701</v>
      </c>
      <c r="M149" s="5">
        <v>-7485869</v>
      </c>
      <c r="N149" s="5">
        <v>-2305080</v>
      </c>
      <c r="O149" s="5">
        <v>-2686184</v>
      </c>
      <c r="P149" s="5">
        <v>-22949795</v>
      </c>
      <c r="Q149" s="5">
        <v>-25937065</v>
      </c>
      <c r="R149" s="5">
        <v>-22548680</v>
      </c>
      <c r="S149" s="5">
        <v>-11861546</v>
      </c>
      <c r="T149" s="5">
        <v>-12154779</v>
      </c>
      <c r="U149" s="5">
        <v>-24349733</v>
      </c>
      <c r="V149" s="5">
        <v>-14460638</v>
      </c>
      <c r="W149" s="5">
        <v>-114750080947</v>
      </c>
      <c r="X149" s="5">
        <v>-77506137359</v>
      </c>
      <c r="Y149" s="5">
        <v>-192522280836</v>
      </c>
    </row>
    <row r="150" spans="3:25" ht="15.5" x14ac:dyDescent="0.35">
      <c r="C150" t="s">
        <v>202</v>
      </c>
      <c r="P150" s="5">
        <v>3695161</v>
      </c>
      <c r="Q150" s="5">
        <v>6196164</v>
      </c>
      <c r="R150" s="5">
        <v>7180596</v>
      </c>
      <c r="S150" s="5">
        <v>6597482</v>
      </c>
      <c r="T150" s="5">
        <v>12724000</v>
      </c>
      <c r="U150" s="5">
        <v>9892089</v>
      </c>
      <c r="V150" s="5">
        <v>7003496</v>
      </c>
      <c r="W150" s="5">
        <v>173676663770</v>
      </c>
      <c r="X150" s="5">
        <v>37053110998</v>
      </c>
      <c r="Y150" s="5">
        <v>97709955977</v>
      </c>
    </row>
    <row r="151" spans="3:25" ht="15.5" x14ac:dyDescent="0.35">
      <c r="C151" t="s">
        <v>183</v>
      </c>
      <c r="D151" s="5">
        <v>-62000000</v>
      </c>
      <c r="E151" s="5">
        <v>961854446</v>
      </c>
      <c r="F151" s="5">
        <v>328167125</v>
      </c>
      <c r="G151" s="5">
        <v>-70039168</v>
      </c>
      <c r="I151" s="5">
        <v>1161645821</v>
      </c>
      <c r="J151" s="5">
        <v>-16336628</v>
      </c>
      <c r="K151" s="5">
        <v>-36136332</v>
      </c>
      <c r="L151" s="5">
        <v>509699400</v>
      </c>
      <c r="M151" s="5">
        <v>117366382</v>
      </c>
      <c r="N151" s="5">
        <v>-16570982</v>
      </c>
      <c r="O151" s="5">
        <v>-132454261</v>
      </c>
      <c r="P151" s="5">
        <v>2297697</v>
      </c>
      <c r="Q151" s="5">
        <v>161633596</v>
      </c>
      <c r="R151" s="5">
        <v>267480911</v>
      </c>
      <c r="S151" s="5">
        <v>181386979</v>
      </c>
      <c r="T151" s="5">
        <v>252919439</v>
      </c>
      <c r="U151" s="5">
        <v>432274933</v>
      </c>
      <c r="V151" s="5">
        <v>75457955</v>
      </c>
      <c r="W151" s="5">
        <v>2823402836797</v>
      </c>
      <c r="X151" s="5">
        <v>-1137893716606</v>
      </c>
      <c r="Y151" s="5">
        <v>-601712783918</v>
      </c>
    </row>
    <row r="152" spans="3:25" ht="15.5" x14ac:dyDescent="0.35">
      <c r="C152" t="s">
        <v>184</v>
      </c>
      <c r="D152" s="5">
        <v>-134000000</v>
      </c>
      <c r="E152" s="5">
        <v>-113614896</v>
      </c>
      <c r="F152" s="5">
        <v>-354109315</v>
      </c>
      <c r="G152" s="5">
        <v>-84272231</v>
      </c>
      <c r="I152" s="5">
        <v>-649031612</v>
      </c>
      <c r="J152" s="5">
        <v>-405201844</v>
      </c>
      <c r="K152" s="5">
        <v>-316465152</v>
      </c>
      <c r="L152" s="5">
        <v>-263524313</v>
      </c>
      <c r="M152" s="5">
        <v>-245854660</v>
      </c>
      <c r="N152" s="5">
        <v>-55943496</v>
      </c>
      <c r="O152" s="5">
        <v>-317434055</v>
      </c>
      <c r="P152" s="5">
        <v>-310345994</v>
      </c>
      <c r="Q152" s="5">
        <v>-376232673</v>
      </c>
      <c r="R152" s="5">
        <v>-307091112</v>
      </c>
      <c r="S152" s="5">
        <v>-199952498</v>
      </c>
      <c r="T152" s="5">
        <v>-255779988</v>
      </c>
      <c r="U152" s="5">
        <v>-382836665</v>
      </c>
      <c r="V152" s="5">
        <v>-524398944</v>
      </c>
      <c r="W152" s="5">
        <v>-2231751451857</v>
      </c>
      <c r="X152" s="5">
        <v>-945514087803</v>
      </c>
      <c r="Y152" s="5">
        <v>-1590033188794</v>
      </c>
    </row>
    <row r="153" spans="3:25" ht="15.5" x14ac:dyDescent="0.35">
      <c r="C153" t="s">
        <v>432</v>
      </c>
      <c r="E153" s="5">
        <v>987660</v>
      </c>
      <c r="F153" s="5">
        <v>24659</v>
      </c>
      <c r="I153" s="5">
        <v>1012319</v>
      </c>
      <c r="L153" s="5">
        <v>49505</v>
      </c>
      <c r="M153" s="5">
        <v>94313</v>
      </c>
      <c r="N153" s="5">
        <v>13440</v>
      </c>
      <c r="O153" s="5">
        <v>315457</v>
      </c>
      <c r="P153" s="5">
        <v>633621</v>
      </c>
      <c r="Q153" s="5">
        <v>457237</v>
      </c>
      <c r="R153" s="5">
        <v>433502</v>
      </c>
      <c r="S153" s="5">
        <v>10686697</v>
      </c>
      <c r="T153" s="5">
        <v>194733</v>
      </c>
      <c r="U153" s="5">
        <v>1739459</v>
      </c>
      <c r="V153" s="5">
        <v>1897701</v>
      </c>
      <c r="W153" s="5">
        <v>11590604977</v>
      </c>
      <c r="X153" s="5">
        <v>15340601799</v>
      </c>
      <c r="Y153" s="5">
        <v>18475948559</v>
      </c>
    </row>
    <row r="154" spans="3:25" ht="15.5" x14ac:dyDescent="0.35">
      <c r="C154" t="s">
        <v>208</v>
      </c>
      <c r="E154" s="5">
        <v>192360</v>
      </c>
      <c r="F154" s="5">
        <v>65483</v>
      </c>
      <c r="G154" s="5">
        <v>12927</v>
      </c>
      <c r="I154" s="5">
        <v>2376308</v>
      </c>
      <c r="J154" s="5">
        <v>895832</v>
      </c>
      <c r="K154" s="5">
        <v>533640</v>
      </c>
      <c r="L154" s="5">
        <v>176119</v>
      </c>
      <c r="M154" s="5">
        <v>382424</v>
      </c>
      <c r="N154" s="5">
        <v>818371</v>
      </c>
      <c r="O154" s="5">
        <v>17775</v>
      </c>
      <c r="P154" s="5">
        <v>16022</v>
      </c>
      <c r="Q154" s="5">
        <v>427949</v>
      </c>
      <c r="R154" s="5">
        <v>5698791</v>
      </c>
      <c r="S154" s="5">
        <v>1659360</v>
      </c>
      <c r="T154" s="5">
        <v>4770914</v>
      </c>
      <c r="U154" s="5">
        <v>10314619</v>
      </c>
      <c r="V154" s="5">
        <v>3893794</v>
      </c>
      <c r="W154" s="5">
        <v>174093432359</v>
      </c>
      <c r="X154" s="5">
        <v>24685216913</v>
      </c>
      <c r="Y154" s="5">
        <v>20653709665</v>
      </c>
    </row>
    <row r="155" spans="3:25" ht="15.5" x14ac:dyDescent="0.35">
      <c r="C155" t="s">
        <v>435</v>
      </c>
      <c r="R155" s="5">
        <v>1441498</v>
      </c>
      <c r="W155" s="5">
        <v>9719307504</v>
      </c>
      <c r="X155" s="5">
        <v>6306000000</v>
      </c>
      <c r="Y155" s="5">
        <v>5000000000</v>
      </c>
    </row>
    <row r="156" spans="3:25" ht="15.5" x14ac:dyDescent="0.35">
      <c r="C156" t="s">
        <v>210</v>
      </c>
    </row>
    <row r="157" spans="3:25" ht="15.5" x14ac:dyDescent="0.35">
      <c r="C157" t="s">
        <v>1507</v>
      </c>
      <c r="W157" s="5">
        <v>76425892054</v>
      </c>
    </row>
    <row r="158" spans="3:25" ht="15.5" x14ac:dyDescent="0.35">
      <c r="C158" t="s">
        <v>2595</v>
      </c>
      <c r="Y158" s="5">
        <v>45077044000</v>
      </c>
    </row>
    <row r="159" spans="3:25" ht="15.5" x14ac:dyDescent="0.35">
      <c r="C159" t="s">
        <v>1917</v>
      </c>
      <c r="O159" s="5">
        <v>23431273</v>
      </c>
      <c r="P159" s="5">
        <v>1000000</v>
      </c>
      <c r="Q159" s="5">
        <v>19976942</v>
      </c>
      <c r="R159" s="5">
        <v>59111963</v>
      </c>
      <c r="S159" s="5">
        <v>232788003</v>
      </c>
      <c r="T159" s="5">
        <v>267051525</v>
      </c>
      <c r="U159" s="5">
        <v>398739049</v>
      </c>
      <c r="V159" s="5">
        <v>73495873</v>
      </c>
      <c r="W159" s="5">
        <v>121717715279</v>
      </c>
      <c r="X159" s="5">
        <v>1093954595645</v>
      </c>
      <c r="Y159" s="5">
        <v>447650079845</v>
      </c>
    </row>
    <row r="160" spans="3:25" ht="15.5" x14ac:dyDescent="0.35">
      <c r="C160" t="s">
        <v>2521</v>
      </c>
      <c r="D160" s="5">
        <v>8000000</v>
      </c>
      <c r="E160" s="5">
        <v>1241684</v>
      </c>
      <c r="F160" s="5">
        <v>7203043</v>
      </c>
      <c r="G160" s="5">
        <v>4550995</v>
      </c>
      <c r="I160" s="5">
        <v>20715012</v>
      </c>
      <c r="J160" s="5">
        <v>42631093</v>
      </c>
      <c r="K160" s="5">
        <v>3625224</v>
      </c>
      <c r="N160" s="5">
        <v>1989941</v>
      </c>
      <c r="O160" s="5">
        <v>154085805</v>
      </c>
      <c r="P160" s="5">
        <v>101115120</v>
      </c>
      <c r="Q160" s="5">
        <v>43288153</v>
      </c>
      <c r="R160" s="5">
        <v>29487113</v>
      </c>
      <c r="S160" s="5">
        <v>9336989</v>
      </c>
      <c r="T160" s="5">
        <v>45738406</v>
      </c>
      <c r="U160" s="5">
        <v>41931995</v>
      </c>
      <c r="V160" s="5">
        <v>17143158</v>
      </c>
      <c r="W160" s="5">
        <v>156387851589</v>
      </c>
      <c r="X160" s="5">
        <v>327800615892</v>
      </c>
      <c r="Y160" s="5">
        <v>204433121381</v>
      </c>
    </row>
    <row r="161" spans="3:25" ht="15.5" x14ac:dyDescent="0.35">
      <c r="C161" t="s">
        <v>1226</v>
      </c>
      <c r="D161" s="5">
        <v>1000000</v>
      </c>
      <c r="E161" s="5">
        <v>36830</v>
      </c>
      <c r="I161" s="5">
        <v>36830</v>
      </c>
      <c r="K161" s="5">
        <v>2974710</v>
      </c>
      <c r="L161" s="5">
        <v>3406104</v>
      </c>
      <c r="M161" s="5">
        <v>2501535</v>
      </c>
      <c r="N161" s="5">
        <v>8225110</v>
      </c>
      <c r="O161" s="5">
        <v>23865798</v>
      </c>
      <c r="P161" s="5">
        <v>12847621</v>
      </c>
      <c r="Q161" s="5">
        <v>15302946</v>
      </c>
      <c r="R161" s="5">
        <v>39144528</v>
      </c>
      <c r="S161" s="5">
        <v>20680984</v>
      </c>
      <c r="T161" s="5">
        <v>15813295</v>
      </c>
      <c r="U161" s="5">
        <v>1101734</v>
      </c>
      <c r="V161" s="5">
        <v>3974307</v>
      </c>
      <c r="W161" s="5">
        <v>61638657434</v>
      </c>
      <c r="X161" s="5">
        <v>33110582972</v>
      </c>
      <c r="Y161" s="5">
        <v>188028510220</v>
      </c>
    </row>
    <row r="162" spans="3:25" ht="15.5" x14ac:dyDescent="0.35">
      <c r="C162" t="s">
        <v>2596</v>
      </c>
      <c r="D162" s="5">
        <v>-66000000</v>
      </c>
      <c r="E162" s="5">
        <v>-66541730</v>
      </c>
      <c r="F162" s="5">
        <v>-78653415</v>
      </c>
      <c r="G162" s="5">
        <v>-50319413</v>
      </c>
      <c r="I162" s="5">
        <v>-261902764</v>
      </c>
      <c r="J162" s="5">
        <v>-278887870</v>
      </c>
      <c r="K162" s="5">
        <v>-256976158</v>
      </c>
      <c r="L162" s="5">
        <v>-177480265</v>
      </c>
      <c r="M162" s="5">
        <v>-227692728</v>
      </c>
      <c r="N162" s="5">
        <v>-34819523</v>
      </c>
      <c r="O162" s="5">
        <v>-328683597</v>
      </c>
      <c r="P162" s="5">
        <v>-362910700</v>
      </c>
      <c r="Q162" s="5">
        <v>-380483559</v>
      </c>
      <c r="R162" s="5">
        <v>-354844553</v>
      </c>
      <c r="S162" s="5">
        <v>-315919637</v>
      </c>
      <c r="T162" s="5">
        <v>-302532646</v>
      </c>
      <c r="U162" s="5">
        <v>-235312053</v>
      </c>
      <c r="V162" s="5">
        <v>-180440276</v>
      </c>
      <c r="W162" s="5">
        <v>-1189990236718</v>
      </c>
      <c r="X162" s="5">
        <v>-1279545343704</v>
      </c>
      <c r="Y162" s="5">
        <v>-630481914583</v>
      </c>
    </row>
    <row r="163" spans="3:25" ht="15.5" x14ac:dyDescent="0.35">
      <c r="C163" t="s">
        <v>2597</v>
      </c>
      <c r="E163" s="5">
        <v>-2928296</v>
      </c>
      <c r="G163" s="5">
        <v>-2981827</v>
      </c>
      <c r="I163" s="5">
        <v>-5910123</v>
      </c>
      <c r="J163" s="5">
        <v>-450000</v>
      </c>
      <c r="K163" s="5">
        <v>-450000</v>
      </c>
      <c r="M163" s="5">
        <v>-137808</v>
      </c>
      <c r="N163" s="5">
        <v>-2614599</v>
      </c>
      <c r="O163" s="5">
        <v>-37615507</v>
      </c>
      <c r="P163" s="5">
        <v>-3130300</v>
      </c>
      <c r="Q163" s="5">
        <v>-36993228</v>
      </c>
      <c r="R163" s="5">
        <v>-24748673</v>
      </c>
      <c r="S163" s="5">
        <v>-70282089</v>
      </c>
      <c r="T163" s="5">
        <v>-168937917</v>
      </c>
      <c r="U163" s="5">
        <v>-442858026</v>
      </c>
      <c r="V163" s="5">
        <v>-373812834</v>
      </c>
      <c r="W163" s="5">
        <v>-1098932688572</v>
      </c>
      <c r="X163" s="5">
        <v>-449178334807</v>
      </c>
      <c r="Y163" s="5">
        <v>-809477710371</v>
      </c>
    </row>
    <row r="164" spans="3:25" ht="15.5" x14ac:dyDescent="0.35">
      <c r="C164" t="s">
        <v>209</v>
      </c>
      <c r="E164" s="5">
        <v>-3453580</v>
      </c>
      <c r="F164" s="5">
        <v>-8882020</v>
      </c>
      <c r="I164" s="5">
        <v>-12335600</v>
      </c>
      <c r="J164" s="5">
        <v>-6446938</v>
      </c>
      <c r="K164" s="5">
        <v>-3038966</v>
      </c>
      <c r="L164" s="5">
        <v>-3993096</v>
      </c>
      <c r="M164" s="5">
        <v>-1900288</v>
      </c>
      <c r="N164" s="5">
        <v>-12618124</v>
      </c>
      <c r="O164" s="5">
        <v>-123815315</v>
      </c>
      <c r="P164" s="5">
        <v>-3827609</v>
      </c>
      <c r="Q164" s="5">
        <v>-2789355</v>
      </c>
      <c r="R164" s="5">
        <v>-4749209</v>
      </c>
      <c r="S164" s="5">
        <v>-12115837</v>
      </c>
      <c r="T164" s="5">
        <v>-14973819</v>
      </c>
      <c r="U164" s="5">
        <v>-14259993</v>
      </c>
      <c r="V164" s="5">
        <v>-27265181</v>
      </c>
      <c r="W164" s="5">
        <v>-67540408914</v>
      </c>
      <c r="X164" s="5">
        <v>-272745252834</v>
      </c>
      <c r="Y164" s="5">
        <v>-320785532065</v>
      </c>
    </row>
    <row r="165" spans="3:25" ht="15.5" x14ac:dyDescent="0.35">
      <c r="C165" t="s">
        <v>1691</v>
      </c>
      <c r="T165" s="5">
        <v>-8606557</v>
      </c>
    </row>
    <row r="166" spans="3:25" ht="15.5" x14ac:dyDescent="0.35">
      <c r="C166" t="s">
        <v>2598</v>
      </c>
      <c r="E166" s="5">
        <v>3250</v>
      </c>
      <c r="G166" s="5">
        <v>-3250</v>
      </c>
    </row>
    <row r="167" spans="3:25" ht="15.5" x14ac:dyDescent="0.35">
      <c r="C167" t="s">
        <v>1674</v>
      </c>
      <c r="P167" s="5">
        <v>-16074904</v>
      </c>
      <c r="Q167" s="5">
        <v>-29256957</v>
      </c>
      <c r="R167" s="5">
        <v>-39260341</v>
      </c>
      <c r="S167" s="5">
        <v>-43135095</v>
      </c>
      <c r="T167" s="5">
        <v>-51659502</v>
      </c>
      <c r="Y167" s="5">
        <v>-57559961388</v>
      </c>
    </row>
    <row r="168" spans="3:25" ht="15.5" x14ac:dyDescent="0.35">
      <c r="C168" t="s">
        <v>207</v>
      </c>
      <c r="D168" s="5">
        <v>-12000000</v>
      </c>
      <c r="F168" s="5">
        <v>4336154</v>
      </c>
      <c r="G168" s="5">
        <v>-2214482</v>
      </c>
      <c r="U168" s="5">
        <v>-54121268</v>
      </c>
      <c r="V168" s="5">
        <v>-29335992</v>
      </c>
      <c r="W168" s="5">
        <v>-375204194752</v>
      </c>
      <c r="X168" s="5">
        <v>-272076925795</v>
      </c>
      <c r="Y168" s="5">
        <v>-317160335117</v>
      </c>
    </row>
    <row r="169" spans="3:25" ht="15.5" x14ac:dyDescent="0.35">
      <c r="C169" t="s">
        <v>1305</v>
      </c>
      <c r="E169" s="5">
        <v>-3243000</v>
      </c>
      <c r="F169" s="5">
        <v>-5869045</v>
      </c>
      <c r="G169" s="5">
        <v>-1622980</v>
      </c>
      <c r="I169" s="5">
        <v>-13067045</v>
      </c>
      <c r="J169" s="5">
        <v>-10235761</v>
      </c>
      <c r="K169" s="5">
        <v>-22751942</v>
      </c>
      <c r="L169" s="5">
        <v>-4582200</v>
      </c>
      <c r="M169" s="5">
        <v>-18041684</v>
      </c>
      <c r="N169" s="5">
        <v>-13011169</v>
      </c>
      <c r="O169" s="5">
        <v>-6623295</v>
      </c>
      <c r="P169" s="5">
        <v>-16710287</v>
      </c>
      <c r="Q169" s="5">
        <v>-4494259</v>
      </c>
      <c r="R169" s="5">
        <v>-17166487</v>
      </c>
      <c r="S169" s="5">
        <v>-26363964</v>
      </c>
      <c r="T169" s="5">
        <v>-40791017</v>
      </c>
      <c r="U169" s="5">
        <v>-43814936</v>
      </c>
      <c r="V169" s="5">
        <v>-18183897</v>
      </c>
      <c r="W169" s="5">
        <v>-270853264171</v>
      </c>
      <c r="X169" s="5">
        <v>-204350510627</v>
      </c>
      <c r="Y169" s="5">
        <v>-377214002882</v>
      </c>
    </row>
    <row r="170" spans="3:25" ht="15.5" x14ac:dyDescent="0.35">
      <c r="C170" t="s">
        <v>831</v>
      </c>
      <c r="E170" s="5">
        <v>-3250</v>
      </c>
      <c r="I170" s="5">
        <v>-3250</v>
      </c>
      <c r="U170" s="5">
        <v>-324902</v>
      </c>
      <c r="V170" s="5">
        <v>327042</v>
      </c>
      <c r="Y170" s="5">
        <v>3600000000</v>
      </c>
    </row>
    <row r="171" spans="3:25" ht="15.5" x14ac:dyDescent="0.35">
      <c r="C171" t="s">
        <v>453</v>
      </c>
    </row>
    <row r="172" spans="3:25" ht="15.5" x14ac:dyDescent="0.35">
      <c r="C172" t="s">
        <v>2599</v>
      </c>
      <c r="M172" s="5">
        <v>18634</v>
      </c>
      <c r="N172" s="5">
        <v>3938825</v>
      </c>
      <c r="S172" s="5">
        <v>2642824</v>
      </c>
      <c r="T172" s="5">
        <v>191953</v>
      </c>
      <c r="W172" s="5">
        <v>3421861117</v>
      </c>
      <c r="X172" s="5">
        <v>11000000000</v>
      </c>
    </row>
    <row r="173" spans="3:25" ht="15.5" x14ac:dyDescent="0.35">
      <c r="C173" t="s">
        <v>2600</v>
      </c>
      <c r="P173" s="5">
        <v>-13814063</v>
      </c>
      <c r="R173" s="5">
        <v>-1329643</v>
      </c>
      <c r="X173" s="5">
        <v>-796899729</v>
      </c>
    </row>
    <row r="174" spans="3:25" ht="15.5" x14ac:dyDescent="0.35">
      <c r="C174" t="s">
        <v>241</v>
      </c>
      <c r="D174" s="5">
        <v>-62000000</v>
      </c>
      <c r="E174" s="5">
        <v>961854446</v>
      </c>
      <c r="F174" s="5">
        <v>328167125</v>
      </c>
      <c r="G174" s="5">
        <v>-70039168</v>
      </c>
      <c r="I174" s="5">
        <v>1161645821</v>
      </c>
      <c r="J174" s="5">
        <v>-16336628</v>
      </c>
      <c r="K174" s="5">
        <v>-36136332</v>
      </c>
      <c r="L174" s="5">
        <v>509699400</v>
      </c>
      <c r="M174" s="5">
        <v>117366382</v>
      </c>
      <c r="N174" s="5">
        <v>-16570982</v>
      </c>
      <c r="O174" s="5">
        <v>-132454261</v>
      </c>
      <c r="P174" s="5">
        <v>2297697</v>
      </c>
      <c r="Q174" s="5">
        <v>161633596</v>
      </c>
      <c r="R174" s="5">
        <v>267480911</v>
      </c>
      <c r="S174" s="5">
        <v>181386979</v>
      </c>
      <c r="T174" s="5">
        <v>252919439</v>
      </c>
      <c r="U174" s="5">
        <v>432274933</v>
      </c>
      <c r="V174" s="5">
        <v>75457955</v>
      </c>
      <c r="W174" s="5">
        <v>2823402836797</v>
      </c>
      <c r="X174" s="5">
        <v>-1137893716606</v>
      </c>
      <c r="Y174" s="5">
        <v>-601712783918</v>
      </c>
    </row>
    <row r="175" spans="3:25" ht="15.5" x14ac:dyDescent="0.35">
      <c r="C175" t="s">
        <v>242</v>
      </c>
      <c r="E175" s="5">
        <v>299308</v>
      </c>
      <c r="F175" s="5">
        <v>1361690</v>
      </c>
      <c r="G175" s="5">
        <v>1116270</v>
      </c>
      <c r="I175" s="5">
        <v>4033751</v>
      </c>
      <c r="J175" s="5">
        <v>5404057</v>
      </c>
      <c r="L175" s="5">
        <v>190700</v>
      </c>
      <c r="M175" s="5">
        <v>99134302</v>
      </c>
      <c r="N175" s="5">
        <v>867572032</v>
      </c>
      <c r="O175" s="5">
        <v>-86227587</v>
      </c>
      <c r="W175" s="5">
        <v>168887703452</v>
      </c>
      <c r="X175" s="5">
        <v>509521802672</v>
      </c>
      <c r="Y175" s="5">
        <v>208634195711</v>
      </c>
    </row>
    <row r="176" spans="3:25" ht="15.5" x14ac:dyDescent="0.35">
      <c r="C176" t="s">
        <v>243</v>
      </c>
      <c r="E176" s="5">
        <v>-228064</v>
      </c>
      <c r="F176" s="5">
        <v>-1432296</v>
      </c>
      <c r="G176" s="5">
        <v>-987881</v>
      </c>
      <c r="I176" s="5">
        <v>-3710932</v>
      </c>
      <c r="J176" s="5">
        <v>-5585644</v>
      </c>
      <c r="L176" s="5">
        <v>-2400000</v>
      </c>
      <c r="M176" s="5">
        <v>-46996854</v>
      </c>
      <c r="N176" s="5">
        <v>-1040459290</v>
      </c>
      <c r="W176" s="5">
        <v>-478440614785</v>
      </c>
      <c r="X176" s="5">
        <v>-409191700674</v>
      </c>
      <c r="Y176" s="5">
        <v>-99541328482</v>
      </c>
    </row>
    <row r="177" spans="3:22" ht="15.5" x14ac:dyDescent="0.35">
      <c r="C177" t="s">
        <v>1946</v>
      </c>
    </row>
    <row r="178" spans="3:22" ht="15.5" x14ac:dyDescent="0.35">
      <c r="C178" t="s">
        <v>249</v>
      </c>
      <c r="D178" s="5">
        <v>-67000000</v>
      </c>
      <c r="E178" s="5">
        <v>179916112</v>
      </c>
      <c r="F178" s="5">
        <v>-65160206</v>
      </c>
      <c r="G178" s="5">
        <v>-54847206</v>
      </c>
    </row>
    <row r="179" spans="3:22" ht="15.5" x14ac:dyDescent="0.35">
      <c r="C179" t="s">
        <v>2601</v>
      </c>
      <c r="M179" s="5">
        <v>4123535</v>
      </c>
      <c r="N179" s="5">
        <v>39449163</v>
      </c>
      <c r="O179" s="5">
        <v>-55209676</v>
      </c>
    </row>
    <row r="180" spans="3:22" ht="15.5" x14ac:dyDescent="0.35">
      <c r="C180" t="s">
        <v>246</v>
      </c>
      <c r="D180" s="5">
        <v>18000000</v>
      </c>
      <c r="E180" s="5">
        <v>1184706</v>
      </c>
      <c r="I180" s="5">
        <v>1412247</v>
      </c>
    </row>
    <row r="181" spans="3:22" ht="15.5" x14ac:dyDescent="0.35">
      <c r="C181" t="s">
        <v>2602</v>
      </c>
      <c r="E181" s="5">
        <v>-225004941</v>
      </c>
      <c r="I181" s="5">
        <v>-225004941</v>
      </c>
    </row>
    <row r="182" spans="3:22" ht="15.5" x14ac:dyDescent="0.35">
      <c r="C182" t="s">
        <v>1311</v>
      </c>
      <c r="P182" s="5">
        <v>2363075342</v>
      </c>
      <c r="Q182" s="5">
        <v>1763933988</v>
      </c>
      <c r="R182" s="5">
        <v>1359271806</v>
      </c>
      <c r="S182" s="5">
        <v>1173194154</v>
      </c>
      <c r="T182" s="5">
        <v>172085834</v>
      </c>
      <c r="U182" s="5">
        <v>181946307</v>
      </c>
      <c r="V182" s="5">
        <v>39759949</v>
      </c>
    </row>
    <row r="183" spans="3:22" ht="15.5" x14ac:dyDescent="0.35">
      <c r="C183" t="s">
        <v>1253</v>
      </c>
      <c r="P183" s="5">
        <v>-2164877944</v>
      </c>
      <c r="Q183" s="5">
        <v>-1594938764</v>
      </c>
      <c r="R183" s="5">
        <v>-1024441948</v>
      </c>
      <c r="S183" s="5">
        <v>-892533705</v>
      </c>
      <c r="T183" s="5">
        <v>-162680475</v>
      </c>
      <c r="U183" s="5">
        <v>-142398200</v>
      </c>
      <c r="V183" s="5">
        <v>-37336500</v>
      </c>
    </row>
    <row r="184" spans="3:22" ht="15.5" x14ac:dyDescent="0.35">
      <c r="C184" t="s">
        <v>2603</v>
      </c>
      <c r="S184" s="5">
        <v>496280000</v>
      </c>
    </row>
    <row r="185" spans="3:22" ht="15.5" x14ac:dyDescent="0.35">
      <c r="C185" t="s">
        <v>2604</v>
      </c>
      <c r="K185" s="5">
        <v>-50000000</v>
      </c>
    </row>
    <row r="186" spans="3:22" ht="15.5" x14ac:dyDescent="0.35">
      <c r="C186" t="s">
        <v>464</v>
      </c>
      <c r="M186" s="5">
        <v>69931786</v>
      </c>
      <c r="U186" s="5">
        <v>200259361</v>
      </c>
    </row>
    <row r="187" spans="3:22" ht="15.5" x14ac:dyDescent="0.35">
      <c r="C187" t="s">
        <v>248</v>
      </c>
      <c r="P187" s="5">
        <v>-156237798</v>
      </c>
    </row>
    <row r="188" spans="3:22" ht="15.5" x14ac:dyDescent="0.35">
      <c r="C188" t="s">
        <v>2058</v>
      </c>
      <c r="E188" s="5">
        <v>-1852223</v>
      </c>
      <c r="G188" s="5">
        <v>-1898564</v>
      </c>
      <c r="I188" s="5">
        <v>-3750787</v>
      </c>
      <c r="J188" s="5">
        <v>-3073638</v>
      </c>
      <c r="M188" s="5">
        <v>-9979651</v>
      </c>
      <c r="N188" s="5">
        <v>-24223046</v>
      </c>
      <c r="O188" s="5">
        <v>-25378010</v>
      </c>
    </row>
    <row r="189" spans="3:22" ht="15.5" x14ac:dyDescent="0.35">
      <c r="C189" t="s">
        <v>276</v>
      </c>
      <c r="Q189" s="5">
        <v>82350342</v>
      </c>
      <c r="T189" s="5">
        <v>133511711</v>
      </c>
    </row>
    <row r="190" spans="3:22" ht="15.5" x14ac:dyDescent="0.35">
      <c r="C190" t="s">
        <v>1623</v>
      </c>
      <c r="F190" s="5">
        <v>-8613</v>
      </c>
      <c r="I190" s="5">
        <v>-8613</v>
      </c>
    </row>
    <row r="191" spans="3:22" ht="15.5" x14ac:dyDescent="0.35">
      <c r="C191" t="s">
        <v>1950</v>
      </c>
      <c r="E191" s="5">
        <v>1020953392</v>
      </c>
      <c r="I191" s="5">
        <v>1020953392</v>
      </c>
    </row>
    <row r="192" spans="3:22" ht="15.5" x14ac:dyDescent="0.35">
      <c r="C192" t="s">
        <v>2605</v>
      </c>
      <c r="G192" s="5">
        <v>-191134</v>
      </c>
      <c r="L192" s="5">
        <v>483397514</v>
      </c>
    </row>
    <row r="193" spans="2:25" ht="15.5" x14ac:dyDescent="0.35">
      <c r="C193" t="s">
        <v>2606</v>
      </c>
      <c r="W193" s="5">
        <v>3187020395046</v>
      </c>
    </row>
    <row r="194" spans="2:25" ht="15.5" x14ac:dyDescent="0.35">
      <c r="C194" t="s">
        <v>2607</v>
      </c>
      <c r="R194" s="5">
        <v>-237613</v>
      </c>
      <c r="S194" s="5">
        <v>-67483</v>
      </c>
      <c r="T194" s="5">
        <v>-2883214</v>
      </c>
      <c r="U194" s="5">
        <v>-6677864</v>
      </c>
      <c r="V194" s="5">
        <v>-6559941</v>
      </c>
    </row>
    <row r="195" spans="2:25" ht="15.5" x14ac:dyDescent="0.35">
      <c r="C195" t="s">
        <v>2608</v>
      </c>
      <c r="N195" s="5">
        <v>-244816</v>
      </c>
      <c r="O195" s="5">
        <v>-713312</v>
      </c>
      <c r="P195" s="5">
        <v>-981917</v>
      </c>
      <c r="X195" s="5">
        <v>-70863205</v>
      </c>
      <c r="Y195" s="5">
        <v>-142926881</v>
      </c>
    </row>
    <row r="196" spans="2:25" ht="15.5" x14ac:dyDescent="0.35">
      <c r="C196" t="s">
        <v>2609</v>
      </c>
    </row>
    <row r="197" spans="2:25" ht="15.5" x14ac:dyDescent="0.35">
      <c r="C197" t="s">
        <v>2610</v>
      </c>
      <c r="K197" s="5">
        <v>3177073</v>
      </c>
      <c r="L197" s="5">
        <v>-12480532</v>
      </c>
      <c r="M197" s="5">
        <v>-3151921</v>
      </c>
      <c r="N197" s="5">
        <v>-172888</v>
      </c>
      <c r="O197" s="5">
        <v>-5082022</v>
      </c>
      <c r="P197" s="5">
        <v>-2543336</v>
      </c>
      <c r="Q197" s="5">
        <v>374009</v>
      </c>
      <c r="R197" s="5">
        <v>-49615</v>
      </c>
      <c r="S197" s="5">
        <v>3618439</v>
      </c>
      <c r="T197" s="5">
        <v>2751957</v>
      </c>
      <c r="U197" s="5">
        <v>-1710965</v>
      </c>
      <c r="V197" s="5">
        <v>-933748</v>
      </c>
      <c r="W197" s="5">
        <v>-16270758679</v>
      </c>
      <c r="X197" s="5">
        <v>323892860</v>
      </c>
      <c r="Y197" s="5">
        <v>-92307903</v>
      </c>
    </row>
    <row r="198" spans="2:25" ht="15.5" x14ac:dyDescent="0.35">
      <c r="C198" t="s">
        <v>1449</v>
      </c>
      <c r="N198" s="5">
        <v>-14143856</v>
      </c>
      <c r="P198" s="5">
        <v>-3302652</v>
      </c>
      <c r="Q198" s="5">
        <v>-1147959</v>
      </c>
      <c r="R198" s="5">
        <v>-261711</v>
      </c>
      <c r="S198" s="5">
        <v>-753205</v>
      </c>
      <c r="T198" s="5">
        <v>184742</v>
      </c>
      <c r="U198" s="5">
        <v>-1776784</v>
      </c>
      <c r="V198" s="5">
        <v>-1191279</v>
      </c>
      <c r="X198" s="5">
        <v>-16812233868</v>
      </c>
      <c r="Y198" s="5">
        <v>-15346633650</v>
      </c>
    </row>
    <row r="199" spans="2:25" ht="15.5" x14ac:dyDescent="0.35">
      <c r="C199" t="s">
        <v>96</v>
      </c>
    </row>
    <row r="200" spans="2:25" ht="15.5" x14ac:dyDescent="0.35">
      <c r="C200" t="s">
        <v>278</v>
      </c>
      <c r="D200" s="5">
        <v>-78000000</v>
      </c>
      <c r="E200" s="5">
        <v>698966554</v>
      </c>
      <c r="F200" s="5">
        <v>37778081</v>
      </c>
      <c r="G200" s="5">
        <v>-13253616</v>
      </c>
      <c r="I200" s="5">
        <v>730394457</v>
      </c>
      <c r="J200" s="5">
        <v>-62654813</v>
      </c>
      <c r="K200" s="5">
        <v>-243461295</v>
      </c>
      <c r="L200" s="5">
        <v>470756766</v>
      </c>
      <c r="M200" s="5">
        <v>-141909513</v>
      </c>
      <c r="N200" s="5">
        <v>-96501776</v>
      </c>
      <c r="O200" s="5">
        <v>48931449</v>
      </c>
      <c r="P200" s="5">
        <v>-37296503</v>
      </c>
      <c r="Q200" s="5">
        <v>-276264370</v>
      </c>
      <c r="R200" s="5">
        <v>67922063</v>
      </c>
      <c r="S200" s="5">
        <v>160833829</v>
      </c>
      <c r="T200" s="5">
        <v>-57013333</v>
      </c>
      <c r="U200" s="5">
        <v>188464191</v>
      </c>
      <c r="V200" s="5">
        <v>-84255435</v>
      </c>
      <c r="W200" s="5">
        <v>2494970968296</v>
      </c>
      <c r="X200" s="5">
        <v>-481272695211</v>
      </c>
      <c r="Y200" s="5">
        <v>-821985276895</v>
      </c>
    </row>
    <row r="201" spans="2:25" ht="15.5" x14ac:dyDescent="0.35">
      <c r="C201" t="s">
        <v>279</v>
      </c>
      <c r="D201" s="5">
        <v>943000000</v>
      </c>
      <c r="I201" s="5">
        <v>219173953</v>
      </c>
      <c r="J201" s="5">
        <v>289846369</v>
      </c>
      <c r="K201" s="5">
        <v>521682689</v>
      </c>
      <c r="L201" s="5">
        <v>54442439</v>
      </c>
      <c r="M201" s="5">
        <v>199133631</v>
      </c>
      <c r="N201" s="5">
        <v>297411014</v>
      </c>
      <c r="O201" s="5">
        <v>251019140</v>
      </c>
      <c r="P201" s="5">
        <v>305717850</v>
      </c>
      <c r="Q201" s="5">
        <v>578702739</v>
      </c>
      <c r="R201" s="5">
        <v>519972655</v>
      </c>
      <c r="S201" s="5">
        <v>434327498</v>
      </c>
      <c r="T201" s="5">
        <v>480429053</v>
      </c>
      <c r="U201" s="5">
        <v>325784942</v>
      </c>
      <c r="V201" s="5">
        <v>417252577</v>
      </c>
      <c r="W201" s="5">
        <v>1177383233771</v>
      </c>
      <c r="X201" s="5">
        <v>1722491504933</v>
      </c>
      <c r="Y201" s="5">
        <v>2601788985919</v>
      </c>
    </row>
    <row r="202" spans="2:25" ht="15.5" x14ac:dyDescent="0.35">
      <c r="C202" t="s">
        <v>280</v>
      </c>
      <c r="D202" s="5">
        <v>-7000000</v>
      </c>
      <c r="E202" s="5">
        <v>1300360</v>
      </c>
      <c r="F202" s="5">
        <v>-5919217</v>
      </c>
      <c r="G202" s="5">
        <v>761665</v>
      </c>
      <c r="I202" s="5">
        <v>-6164748</v>
      </c>
      <c r="J202" s="5">
        <v>-8017603</v>
      </c>
      <c r="K202" s="5">
        <v>11624975</v>
      </c>
      <c r="L202" s="5">
        <v>-3516516</v>
      </c>
      <c r="M202" s="5">
        <v>-2781679</v>
      </c>
      <c r="N202" s="5">
        <v>-1775607</v>
      </c>
      <c r="O202" s="5">
        <v>-2539575</v>
      </c>
      <c r="P202" s="5">
        <v>-17232610</v>
      </c>
      <c r="Q202" s="5">
        <v>4480576</v>
      </c>
      <c r="R202" s="5">
        <v>-9191979</v>
      </c>
      <c r="S202" s="5">
        <v>-75188672</v>
      </c>
      <c r="T202" s="5">
        <v>10911778</v>
      </c>
      <c r="U202" s="5">
        <v>-38988504</v>
      </c>
      <c r="V202" s="5">
        <v>-7212199</v>
      </c>
      <c r="W202" s="5">
        <v>111292131306</v>
      </c>
      <c r="X202" s="5">
        <v>-63835575951</v>
      </c>
      <c r="Y202" s="5">
        <v>-57312204091</v>
      </c>
    </row>
    <row r="203" spans="2:25" ht="15.5" x14ac:dyDescent="0.35">
      <c r="C203" t="s">
        <v>282</v>
      </c>
      <c r="D203" s="5">
        <v>857000000</v>
      </c>
      <c r="E203" s="5">
        <v>700266914</v>
      </c>
      <c r="F203" s="5">
        <v>31858864</v>
      </c>
      <c r="G203" s="5">
        <v>-12491951</v>
      </c>
      <c r="I203" s="5">
        <v>943403662</v>
      </c>
      <c r="J203" s="5">
        <v>219173953</v>
      </c>
      <c r="K203" s="5">
        <v>289846369</v>
      </c>
      <c r="L203" s="5">
        <v>521682689</v>
      </c>
      <c r="M203" s="5">
        <v>54442439</v>
      </c>
      <c r="N203" s="5">
        <v>199133631</v>
      </c>
      <c r="O203" s="5">
        <v>297411014</v>
      </c>
      <c r="P203" s="5">
        <v>251188737</v>
      </c>
      <c r="Q203" s="5">
        <v>306918945</v>
      </c>
      <c r="R203" s="5">
        <v>578702739</v>
      </c>
      <c r="S203" s="5">
        <v>519972655</v>
      </c>
      <c r="T203" s="5">
        <v>434327498</v>
      </c>
      <c r="U203" s="5">
        <v>475260629</v>
      </c>
      <c r="V203" s="5">
        <v>325784943</v>
      </c>
      <c r="W203" s="5">
        <v>3783646333373</v>
      </c>
      <c r="X203" s="5">
        <v>1177383233771</v>
      </c>
      <c r="Y203" s="5">
        <v>1722491504933</v>
      </c>
    </row>
    <row r="205" spans="2:25" ht="15.5" x14ac:dyDescent="0.35">
      <c r="B205" t="s">
        <v>283</v>
      </c>
      <c r="C205" t="s">
        <v>11</v>
      </c>
      <c r="D205" s="5">
        <v>407090000000</v>
      </c>
      <c r="E205" s="5">
        <v>407090000000</v>
      </c>
      <c r="F205" s="5">
        <v>91480000000</v>
      </c>
      <c r="G205" s="5">
        <v>91480000000</v>
      </c>
      <c r="I205" s="5">
        <v>407090000000</v>
      </c>
      <c r="J205" s="5">
        <v>91480000000</v>
      </c>
      <c r="K205" s="5">
        <v>91480000000</v>
      </c>
      <c r="L205" s="5">
        <v>91480000000</v>
      </c>
      <c r="M205" s="5">
        <v>25890000000</v>
      </c>
      <c r="N205" s="5">
        <v>25890000000</v>
      </c>
      <c r="O205" s="5">
        <v>25890000000</v>
      </c>
      <c r="P205" s="5">
        <v>25890000000</v>
      </c>
      <c r="Q205" s="5">
        <v>25890000000</v>
      </c>
      <c r="R205" s="5">
        <v>25870000000</v>
      </c>
      <c r="S205" s="5">
        <v>25870000000</v>
      </c>
      <c r="T205" s="5">
        <v>25870000000</v>
      </c>
      <c r="U205" s="5">
        <v>30000000000</v>
      </c>
      <c r="V205" s="5">
        <v>22640000000</v>
      </c>
      <c r="W205" s="5">
        <v>22640000000</v>
      </c>
      <c r="X205" s="5">
        <v>18240000000</v>
      </c>
      <c r="Y205" s="5">
        <v>10000000</v>
      </c>
    </row>
    <row r="206" spans="2:25" ht="15.5" x14ac:dyDescent="0.35">
      <c r="C206" t="s">
        <v>284</v>
      </c>
      <c r="D206" s="6">
        <v>-1.9</v>
      </c>
      <c r="E206" s="6">
        <v>-5.73</v>
      </c>
      <c r="F206" s="6">
        <v>-6.95</v>
      </c>
      <c r="G206" s="6">
        <v>-12.13</v>
      </c>
    </row>
    <row r="207" spans="2:25" ht="15.5" x14ac:dyDescent="0.35">
      <c r="C207" t="s">
        <v>285</v>
      </c>
      <c r="D207" s="6">
        <v>-36.32</v>
      </c>
      <c r="E207" s="6">
        <v>-17.100000000000001</v>
      </c>
      <c r="F207" s="6">
        <v>-11.8</v>
      </c>
      <c r="G207" s="6">
        <v>-6.1</v>
      </c>
    </row>
    <row r="208" spans="2:25" ht="15.5" x14ac:dyDescent="0.35">
      <c r="C208" t="s">
        <v>72</v>
      </c>
      <c r="D208" s="6">
        <v>2.19</v>
      </c>
      <c r="E208" s="6">
        <v>2.9</v>
      </c>
      <c r="F208" s="6">
        <v>0.54</v>
      </c>
      <c r="G208" s="6">
        <v>0.5</v>
      </c>
    </row>
    <row r="209" spans="3:7" ht="15.5" x14ac:dyDescent="0.35">
      <c r="C209" t="s">
        <v>286</v>
      </c>
      <c r="D209" s="5">
        <v>3587760000000</v>
      </c>
      <c r="E209" s="5">
        <v>2905880000000</v>
      </c>
      <c r="F209" s="5">
        <v>3725500000000</v>
      </c>
      <c r="G209" s="5">
        <v>3520300000000</v>
      </c>
    </row>
    <row r="210" spans="3:7" ht="15.5" x14ac:dyDescent="0.35">
      <c r="C210" t="s">
        <v>287</v>
      </c>
      <c r="D210" s="6">
        <v>-6.0999999999999995E-3</v>
      </c>
      <c r="E210" s="6">
        <v>-1.8799999999999997E-2</v>
      </c>
      <c r="F210" s="6">
        <v>-5.6000000000000008E-3</v>
      </c>
      <c r="G210" s="6">
        <v>-1.0500000000000001E-2</v>
      </c>
    </row>
    <row r="211" spans="3:7" ht="15.5" x14ac:dyDescent="0.35">
      <c r="C211" t="s">
        <v>288</v>
      </c>
      <c r="D211" s="6">
        <v>1.1127</v>
      </c>
      <c r="E211" s="6">
        <v>-17.0046</v>
      </c>
      <c r="F211" s="6">
        <v>2.53E-2</v>
      </c>
      <c r="G211" s="6">
        <v>4.6699999999999998E-2</v>
      </c>
    </row>
    <row r="212" spans="3:7" ht="15.5" x14ac:dyDescent="0.35">
      <c r="C212" t="s">
        <v>289</v>
      </c>
      <c r="D212" s="6">
        <v>8.1000000000000013E-3</v>
      </c>
      <c r="E212" s="6">
        <v>1.8E-3</v>
      </c>
      <c r="F212" s="6">
        <v>1.11E-2</v>
      </c>
      <c r="G212" s="6">
        <v>7.4000000000000003E-3</v>
      </c>
    </row>
    <row r="213" spans="3:7" ht="15.5" x14ac:dyDescent="0.35">
      <c r="C213" t="s">
        <v>290</v>
      </c>
      <c r="D213" s="6">
        <v>0.47</v>
      </c>
      <c r="E213" s="6">
        <v>7.0000000000000007E-2</v>
      </c>
      <c r="F213" s="6">
        <v>0.49</v>
      </c>
      <c r="G213" s="6">
        <v>0.3</v>
      </c>
    </row>
    <row r="214" spans="3:7" ht="15.5" x14ac:dyDescent="0.35">
      <c r="C214" t="s">
        <v>291</v>
      </c>
      <c r="D214" s="5">
        <v>1122000000000</v>
      </c>
      <c r="E214" s="5">
        <v>1537000000000</v>
      </c>
      <c r="F214" s="5">
        <v>-25662000000000</v>
      </c>
      <c r="G214" s="5">
        <v>-24288000000000</v>
      </c>
    </row>
    <row r="215" spans="3:7" ht="15.5" x14ac:dyDescent="0.35">
      <c r="C215" t="s">
        <v>292</v>
      </c>
      <c r="D215" s="6">
        <v>-40.35</v>
      </c>
      <c r="E215" s="6">
        <v>288.24</v>
      </c>
      <c r="F215" s="6">
        <v>-0.3</v>
      </c>
      <c r="G215" s="6">
        <v>-0.28000000000000003</v>
      </c>
    </row>
    <row r="216" spans="3:7" ht="15.5" x14ac:dyDescent="0.35">
      <c r="C216" t="s">
        <v>293</v>
      </c>
      <c r="D216" s="6">
        <v>-1.71</v>
      </c>
      <c r="E216" s="6">
        <v>0.34</v>
      </c>
      <c r="F216" s="6">
        <v>-275.02</v>
      </c>
      <c r="G216" s="6">
        <v>-259.94</v>
      </c>
    </row>
    <row r="217" spans="3:7" ht="15.5" x14ac:dyDescent="0.35">
      <c r="C217" t="s">
        <v>294</v>
      </c>
      <c r="D217" s="6">
        <v>-40.35</v>
      </c>
      <c r="E217" s="6">
        <v>288.24</v>
      </c>
      <c r="F217" s="6">
        <v>-0.3</v>
      </c>
      <c r="G217" s="6">
        <v>-0.28000000000000003</v>
      </c>
    </row>
    <row r="218" spans="3:7" ht="15.5" x14ac:dyDescent="0.35">
      <c r="C218" t="s">
        <v>295</v>
      </c>
      <c r="D218" s="6">
        <v>-1.71</v>
      </c>
      <c r="E218" s="6">
        <v>0.34</v>
      </c>
      <c r="F218" s="6">
        <v>-275.02</v>
      </c>
      <c r="G218" s="6">
        <v>-259.94</v>
      </c>
    </row>
    <row r="219" spans="3:7" ht="15.5" x14ac:dyDescent="0.35">
      <c r="C219" t="s">
        <v>296</v>
      </c>
      <c r="D219" s="5">
        <v>5916000000000</v>
      </c>
      <c r="E219" s="5">
        <v>5785000000000</v>
      </c>
      <c r="F219" s="5">
        <v>5832000000000</v>
      </c>
      <c r="G219" s="5">
        <v>5757000000000</v>
      </c>
    </row>
    <row r="220" spans="3:7" ht="15.5" x14ac:dyDescent="0.35">
      <c r="C220" t="s">
        <v>297</v>
      </c>
      <c r="D220" s="5">
        <v>56046000000000</v>
      </c>
      <c r="E220" s="5">
        <v>56245000000000</v>
      </c>
      <c r="F220" s="5">
        <v>64387000000000</v>
      </c>
      <c r="G220" s="5">
        <v>57414000000000</v>
      </c>
    </row>
    <row r="221" spans="3:7" ht="15.5" x14ac:dyDescent="0.35">
      <c r="C221" t="s">
        <v>298</v>
      </c>
      <c r="D221" s="5">
        <v>-697000000000</v>
      </c>
      <c r="E221" s="5">
        <v>137000000000</v>
      </c>
      <c r="F221" s="5">
        <v>-25159000000000</v>
      </c>
      <c r="G221" s="5">
        <v>-23779000000000</v>
      </c>
    </row>
    <row r="222" spans="3:7" ht="15.5" x14ac:dyDescent="0.35">
      <c r="C222" t="s">
        <v>23</v>
      </c>
      <c r="D222" s="5">
        <v>61961000000000</v>
      </c>
      <c r="E222" s="5">
        <v>62030000000000</v>
      </c>
      <c r="F222" s="5">
        <v>70219000000000</v>
      </c>
      <c r="G222" s="5">
        <v>63171000000000</v>
      </c>
    </row>
    <row r="223" spans="3:7" ht="15.5" x14ac:dyDescent="0.35">
      <c r="C223" t="s">
        <v>20</v>
      </c>
      <c r="D223" s="5">
        <v>-14568000000000</v>
      </c>
      <c r="E223" s="5">
        <v>46256000000000</v>
      </c>
      <c r="F223" s="5">
        <v>1773000000000</v>
      </c>
      <c r="G223" s="5">
        <v>59742000000000</v>
      </c>
    </row>
    <row r="224" spans="3:7" ht="15.5" x14ac:dyDescent="0.35">
      <c r="C224" t="s">
        <v>299</v>
      </c>
      <c r="D224" s="5">
        <v>-476000000000</v>
      </c>
      <c r="E224" s="5">
        <v>1174000000000</v>
      </c>
      <c r="F224" s="5">
        <v>-9391000000000</v>
      </c>
      <c r="G224" s="5">
        <v>-11961000000000</v>
      </c>
    </row>
    <row r="225" spans="3:25" ht="15.5" x14ac:dyDescent="0.35">
      <c r="C225" t="s">
        <v>300</v>
      </c>
      <c r="D225" s="5">
        <v>2023000000000</v>
      </c>
      <c r="E225" s="5">
        <v>1704000000000</v>
      </c>
      <c r="F225" s="5">
        <v>1203000000000</v>
      </c>
      <c r="G225" s="5">
        <v>2235000000000</v>
      </c>
    </row>
    <row r="226" spans="3:25" ht="15.5" x14ac:dyDescent="0.35">
      <c r="C226" t="s">
        <v>301</v>
      </c>
      <c r="D226" s="5">
        <v>-1309000000000</v>
      </c>
      <c r="E226" s="5">
        <v>-784000000000</v>
      </c>
      <c r="F226" s="5">
        <v>-4656000000000</v>
      </c>
      <c r="G226" s="5">
        <v>-586000000000</v>
      </c>
    </row>
    <row r="227" spans="3:25" ht="15.5" x14ac:dyDescent="0.35">
      <c r="C227" t="s">
        <v>12</v>
      </c>
      <c r="D227" s="5">
        <v>714000000000</v>
      </c>
      <c r="E227" s="5">
        <v>921000000000</v>
      </c>
      <c r="F227" s="5">
        <v>-3453000000000</v>
      </c>
      <c r="G227" s="5">
        <v>1649000000000</v>
      </c>
    </row>
    <row r="228" spans="3:25" ht="15.5" x14ac:dyDescent="0.35">
      <c r="C228" t="s">
        <v>15</v>
      </c>
      <c r="D228" s="6">
        <v>1.75</v>
      </c>
      <c r="E228" s="6">
        <v>2.2599999999999998</v>
      </c>
      <c r="F228" s="6">
        <v>-37.74</v>
      </c>
      <c r="G228" s="6">
        <v>18.03</v>
      </c>
    </row>
    <row r="229" spans="3:25" ht="15.5" x14ac:dyDescent="0.35">
      <c r="C229" t="s">
        <v>57</v>
      </c>
      <c r="I229" s="6">
        <v>-13.05</v>
      </c>
      <c r="J229" s="6">
        <v>-12.6</v>
      </c>
      <c r="K229" s="6">
        <v>41.7</v>
      </c>
      <c r="L229" s="6">
        <v>607.83000000000004</v>
      </c>
      <c r="M229" s="6">
        <v>-2299.5300000000002</v>
      </c>
      <c r="N229" s="6">
        <v>-1375.69</v>
      </c>
      <c r="O229" s="6">
        <v>3.82</v>
      </c>
      <c r="P229" s="6">
        <v>0.45</v>
      </c>
      <c r="Q229" s="6">
        <v>-111.98</v>
      </c>
      <c r="R229" s="6">
        <v>4.1500000000000004</v>
      </c>
      <c r="S229" s="6">
        <v>39.590000000000003</v>
      </c>
      <c r="T229" s="6">
        <v>-179.4</v>
      </c>
      <c r="U229" s="6">
        <v>4.49</v>
      </c>
      <c r="V229" s="6">
        <v>47.24</v>
      </c>
      <c r="W229" s="6">
        <v>35.58</v>
      </c>
      <c r="X229" s="6">
        <v>16.07</v>
      </c>
      <c r="Y229" s="6">
        <v>98618.95</v>
      </c>
    </row>
    <row r="230" spans="3:25" ht="15.5" x14ac:dyDescent="0.35">
      <c r="C230" t="s">
        <v>71</v>
      </c>
      <c r="I230" s="6">
        <v>-7.51</v>
      </c>
      <c r="J230" s="6">
        <v>-4.37</v>
      </c>
      <c r="K230" s="6">
        <v>1.65</v>
      </c>
      <c r="L230" s="6">
        <v>0.34</v>
      </c>
      <c r="M230" s="6">
        <v>-0.1</v>
      </c>
      <c r="N230" s="6">
        <v>-0.28999999999999998</v>
      </c>
      <c r="O230" s="6">
        <v>130.37</v>
      </c>
      <c r="P230" s="6">
        <v>662.22</v>
      </c>
      <c r="Q230" s="6">
        <v>-2.68</v>
      </c>
      <c r="R230" s="6">
        <v>81.45</v>
      </c>
      <c r="S230" s="6">
        <v>7.81</v>
      </c>
      <c r="T230" s="6">
        <v>-3.09</v>
      </c>
      <c r="U230" s="6">
        <v>111.36</v>
      </c>
      <c r="V230" s="6">
        <v>13.97</v>
      </c>
      <c r="W230" s="6">
        <v>13.35</v>
      </c>
      <c r="X230" s="5">
        <v>0</v>
      </c>
      <c r="Y230" s="5">
        <v>0</v>
      </c>
    </row>
    <row r="231" spans="3:25" ht="15.5" x14ac:dyDescent="0.35">
      <c r="C231" t="s">
        <v>74</v>
      </c>
      <c r="I231" s="6">
        <v>0.75</v>
      </c>
      <c r="J231" s="6">
        <v>0.09</v>
      </c>
      <c r="K231" s="6">
        <v>0.14000000000000001</v>
      </c>
      <c r="L231" s="6">
        <v>0.6</v>
      </c>
      <c r="M231" s="6">
        <v>0.3</v>
      </c>
      <c r="N231" s="6">
        <v>0.48</v>
      </c>
      <c r="O231" s="6">
        <v>0.2</v>
      </c>
      <c r="P231" s="6">
        <v>0.12</v>
      </c>
      <c r="Q231" s="6">
        <v>0.14000000000000001</v>
      </c>
      <c r="R231" s="6">
        <v>0.17</v>
      </c>
      <c r="S231" s="6">
        <v>0.16</v>
      </c>
      <c r="T231" s="6">
        <v>0.28999999999999998</v>
      </c>
      <c r="U231" s="6">
        <v>0.33</v>
      </c>
      <c r="V231" s="6">
        <v>0.45</v>
      </c>
      <c r="W231" s="6">
        <v>0.4</v>
      </c>
      <c r="X231" s="5">
        <v>0</v>
      </c>
      <c r="Y231" s="5">
        <v>0</v>
      </c>
    </row>
    <row r="232" spans="3:25" ht="15.5" x14ac:dyDescent="0.35">
      <c r="C232" t="s">
        <v>302</v>
      </c>
      <c r="I232" s="5">
        <v>12940110000000</v>
      </c>
      <c r="J232" s="5">
        <v>14306980000000</v>
      </c>
      <c r="K232" s="5">
        <v>12464370000000</v>
      </c>
      <c r="L232" s="5">
        <v>4547880000000</v>
      </c>
      <c r="M232" s="5">
        <v>-187910000000</v>
      </c>
      <c r="N232" s="5">
        <v>-4163830000000</v>
      </c>
      <c r="O232" s="5">
        <v>4885740000000</v>
      </c>
      <c r="P232" s="5">
        <v>-376960000000</v>
      </c>
    </row>
    <row r="233" spans="3:25" ht="15.5" x14ac:dyDescent="0.35">
      <c r="C233" t="s">
        <v>303</v>
      </c>
      <c r="I233" s="6">
        <v>-4.2800000000000005E-2</v>
      </c>
      <c r="J233" s="6">
        <v>-1.0800000000000001E-2</v>
      </c>
      <c r="K233" s="6">
        <v>3.6699999999999997E-2</v>
      </c>
      <c r="L233" s="6">
        <v>0.57200000000000006</v>
      </c>
      <c r="M233" s="6">
        <v>-0.5796</v>
      </c>
      <c r="N233" s="6">
        <v>-0.23399999999999999</v>
      </c>
      <c r="O233" s="6">
        <v>1.6000000000000001E-3</v>
      </c>
      <c r="P233" s="6">
        <v>2.0000000000000001E-4</v>
      </c>
      <c r="Q233" s="6">
        <v>-5.6900000000000006E-2</v>
      </c>
      <c r="R233" s="6">
        <v>2.0999999999999999E-3</v>
      </c>
      <c r="S233" s="6">
        <v>2.2400000000000003E-2</v>
      </c>
      <c r="T233" s="6">
        <v>-0.12029999999999999</v>
      </c>
      <c r="U233" s="6">
        <v>3.7000000000000002E-3</v>
      </c>
      <c r="V233" s="6">
        <v>4.3899999999999995E-2</v>
      </c>
      <c r="W233" s="6">
        <v>4.4699999999999997E-2</v>
      </c>
      <c r="X233" s="6">
        <v>2.1400000000000002E-2</v>
      </c>
      <c r="Y233" s="6">
        <v>6.08E-2</v>
      </c>
    </row>
    <row r="234" spans="3:25" ht="15.5" x14ac:dyDescent="0.35">
      <c r="C234" t="s">
        <v>304</v>
      </c>
      <c r="I234" s="6">
        <v>-38.7361</v>
      </c>
      <c r="J234" s="6">
        <v>5.4100000000000002E-2</v>
      </c>
      <c r="K234" s="6">
        <v>-0.1981</v>
      </c>
      <c r="L234" s="6">
        <v>-2.3805999999999998</v>
      </c>
      <c r="M234" s="6">
        <v>0.68659999999999999</v>
      </c>
      <c r="N234" s="6">
        <v>1.3152000000000001</v>
      </c>
      <c r="O234" s="6">
        <v>1.0200000000000001E-2</v>
      </c>
      <c r="P234" s="6">
        <v>8.9999999999999998E-4</v>
      </c>
      <c r="Q234" s="6">
        <v>-0.23910000000000001</v>
      </c>
      <c r="R234" s="6">
        <v>8.1000000000000013E-3</v>
      </c>
      <c r="S234" s="6">
        <v>7.9500000000000001E-2</v>
      </c>
      <c r="T234" s="6">
        <v>-0.41270000000000001</v>
      </c>
      <c r="U234" s="6">
        <v>9.8999999999999991E-3</v>
      </c>
      <c r="V234" s="6">
        <v>9.9399999999999988E-2</v>
      </c>
      <c r="W234" s="6">
        <v>0.1069</v>
      </c>
      <c r="X234" s="6">
        <v>8.48E-2</v>
      </c>
      <c r="Y234" s="6">
        <v>0.27979999999999999</v>
      </c>
    </row>
    <row r="235" spans="3:25" ht="15.5" x14ac:dyDescent="0.35">
      <c r="C235" t="s">
        <v>305</v>
      </c>
      <c r="I235" s="6">
        <v>1.9799999999999998E-2</v>
      </c>
      <c r="J235" s="6">
        <v>5.6299999999999996E-2</v>
      </c>
      <c r="K235" s="6">
        <v>6.0299999999999999E-2</v>
      </c>
      <c r="L235" s="6">
        <v>-0.13669999999999999</v>
      </c>
      <c r="M235" s="6">
        <v>-0.32539999999999997</v>
      </c>
      <c r="N235" s="6">
        <v>-0.48780000000000001</v>
      </c>
      <c r="O235" s="6">
        <v>0.10400000000000001</v>
      </c>
      <c r="P235" s="6">
        <v>-0.11130000000000001</v>
      </c>
      <c r="Q235" s="6">
        <v>-2.9900000000000003E-2</v>
      </c>
      <c r="R235" s="6">
        <v>3.1E-2</v>
      </c>
      <c r="S235" s="6">
        <v>4.24E-2</v>
      </c>
      <c r="T235" s="6">
        <v>-0.18940000000000001</v>
      </c>
      <c r="U235" s="6">
        <v>3.8E-3</v>
      </c>
      <c r="V235" s="6">
        <v>0.11130000000000001</v>
      </c>
      <c r="W235" s="6">
        <v>9.8400000000000001E-2</v>
      </c>
      <c r="X235" s="6">
        <v>-8.0000000000000002E-3</v>
      </c>
      <c r="Y235" s="6">
        <v>0.21719999999999998</v>
      </c>
    </row>
    <row r="236" spans="3:25" ht="15.5" x14ac:dyDescent="0.35">
      <c r="C236" t="s">
        <v>306</v>
      </c>
      <c r="I236" s="6">
        <v>0.22</v>
      </c>
      <c r="J236" s="6">
        <v>0.64</v>
      </c>
      <c r="K236" s="6">
        <v>0.68</v>
      </c>
      <c r="L236" s="6">
        <v>-1.02</v>
      </c>
      <c r="M236" s="6">
        <v>-2.23</v>
      </c>
      <c r="N236" s="6">
        <v>-3.27</v>
      </c>
      <c r="O236" s="6">
        <v>1.17</v>
      </c>
      <c r="P236" s="6">
        <v>-2.4</v>
      </c>
      <c r="Q236" s="6">
        <v>-0.68</v>
      </c>
      <c r="R236" s="6">
        <v>0.77</v>
      </c>
      <c r="S236" s="6">
        <v>1.21</v>
      </c>
      <c r="T236" s="6">
        <v>-4.92</v>
      </c>
      <c r="U236" s="6">
        <v>0.11</v>
      </c>
      <c r="V236" s="6">
        <v>6.66</v>
      </c>
      <c r="W236" s="6">
        <v>5.83</v>
      </c>
      <c r="X236" s="6">
        <v>-0.41</v>
      </c>
      <c r="Y236" s="6">
        <v>3.5</v>
      </c>
    </row>
    <row r="237" spans="3:25" ht="15.5" x14ac:dyDescent="0.35">
      <c r="C237" t="s">
        <v>68</v>
      </c>
      <c r="I237" s="6">
        <v>288.24</v>
      </c>
      <c r="J237" s="6">
        <v>-0.24</v>
      </c>
      <c r="K237" s="6">
        <v>-0.33</v>
      </c>
      <c r="L237" s="6">
        <v>-0.8</v>
      </c>
      <c r="M237" s="6">
        <v>-7.0000000000000007E-2</v>
      </c>
      <c r="N237" s="6">
        <v>-0.38</v>
      </c>
      <c r="O237" s="6">
        <v>1.33</v>
      </c>
      <c r="P237" s="6">
        <v>0.62</v>
      </c>
      <c r="Q237" s="6">
        <v>0.64</v>
      </c>
      <c r="R237" s="6">
        <v>0.66</v>
      </c>
      <c r="S237" s="6">
        <v>0.62</v>
      </c>
      <c r="T237" s="6">
        <v>1.28</v>
      </c>
      <c r="U237" s="6">
        <v>1.1000000000000001</v>
      </c>
      <c r="V237" s="6">
        <v>1.39</v>
      </c>
      <c r="W237" s="6">
        <v>1.43</v>
      </c>
      <c r="X237" s="5">
        <v>0</v>
      </c>
      <c r="Y237" s="5">
        <v>0</v>
      </c>
    </row>
    <row r="238" spans="3:25" ht="15.5" x14ac:dyDescent="0.35">
      <c r="C238" t="s">
        <v>65</v>
      </c>
      <c r="I238" s="6">
        <v>0.34</v>
      </c>
      <c r="J238" s="6">
        <v>-233.04</v>
      </c>
      <c r="K238" s="6">
        <v>-210.52</v>
      </c>
      <c r="L238" s="6">
        <v>-255.32</v>
      </c>
      <c r="M238" s="6">
        <v>-3349.26</v>
      </c>
      <c r="N238" s="6">
        <v>-1045.99</v>
      </c>
      <c r="O238" s="6">
        <v>373.21</v>
      </c>
      <c r="P238" s="6">
        <v>482.98</v>
      </c>
      <c r="Q238" s="6">
        <v>468.29</v>
      </c>
      <c r="R238" s="6">
        <v>515.65</v>
      </c>
      <c r="S238" s="6">
        <v>497.81</v>
      </c>
      <c r="T238" s="6">
        <v>434.73</v>
      </c>
      <c r="U238" s="6">
        <v>453.63</v>
      </c>
      <c r="V238" s="6">
        <v>475.4</v>
      </c>
      <c r="W238" s="6">
        <v>332.68</v>
      </c>
      <c r="X238" s="6">
        <v>189.53</v>
      </c>
      <c r="Y238" s="6">
        <v>352400.74</v>
      </c>
    </row>
    <row r="239" spans="3:25" ht="15.5" x14ac:dyDescent="0.35">
      <c r="C239" t="s">
        <v>307</v>
      </c>
      <c r="I239" s="6">
        <v>288.24</v>
      </c>
      <c r="J239" s="6">
        <v>-0.24</v>
      </c>
      <c r="K239" s="6">
        <v>-0.33</v>
      </c>
      <c r="L239" s="6">
        <v>-0.8</v>
      </c>
      <c r="M239" s="6">
        <v>-7.0000000000000007E-2</v>
      </c>
      <c r="N239" s="6">
        <v>-0.38</v>
      </c>
      <c r="O239" s="6">
        <v>1.34</v>
      </c>
      <c r="P239" s="6">
        <v>0.62</v>
      </c>
      <c r="Q239" s="6">
        <v>0.64</v>
      </c>
      <c r="R239" s="6">
        <v>0.66</v>
      </c>
      <c r="S239" s="6">
        <v>0.62</v>
      </c>
      <c r="T239" s="6">
        <v>1.29</v>
      </c>
      <c r="U239" s="6">
        <v>1.1100000000000001</v>
      </c>
      <c r="V239" s="6">
        <v>1.4</v>
      </c>
      <c r="W239" s="6">
        <v>1.43</v>
      </c>
      <c r="X239" s="5">
        <v>0</v>
      </c>
      <c r="Y239" s="5">
        <v>0</v>
      </c>
    </row>
    <row r="240" spans="3:25" ht="15.5" x14ac:dyDescent="0.35">
      <c r="C240" t="s">
        <v>308</v>
      </c>
      <c r="I240" s="6">
        <v>0.34</v>
      </c>
      <c r="J240" s="6">
        <v>-233.04</v>
      </c>
      <c r="K240" s="6">
        <v>-210.52</v>
      </c>
      <c r="L240" s="6">
        <v>-255.32</v>
      </c>
      <c r="M240" s="6">
        <v>-3349.28</v>
      </c>
      <c r="N240" s="6">
        <v>-1046.1300000000001</v>
      </c>
      <c r="O240" s="6">
        <v>372.81</v>
      </c>
      <c r="P240" s="6">
        <v>482.15</v>
      </c>
      <c r="Q240" s="6">
        <v>466.5</v>
      </c>
      <c r="R240" s="6">
        <v>513.05999999999995</v>
      </c>
      <c r="S240" s="6">
        <v>495.34</v>
      </c>
      <c r="T240" s="6">
        <v>431.82</v>
      </c>
      <c r="U240" s="6">
        <v>450.86</v>
      </c>
      <c r="V240" s="6">
        <v>472.32</v>
      </c>
      <c r="W240" s="6">
        <v>331.15</v>
      </c>
      <c r="X240" s="6">
        <v>189.53</v>
      </c>
      <c r="Y240" s="6">
        <v>352400.74</v>
      </c>
    </row>
    <row r="241" spans="2:25" ht="15.5" x14ac:dyDescent="0.35">
      <c r="C241" t="s">
        <v>309</v>
      </c>
      <c r="I241" s="5">
        <v>5785000000000</v>
      </c>
      <c r="J241" s="5">
        <v>4973000000000</v>
      </c>
      <c r="K241" s="5">
        <v>4079000000000</v>
      </c>
      <c r="L241" s="5">
        <v>3225000000000</v>
      </c>
      <c r="M241" s="5">
        <v>45150000000000</v>
      </c>
      <c r="N241" s="5">
        <v>40251000000000</v>
      </c>
      <c r="O241" s="5">
        <v>23328000000000</v>
      </c>
      <c r="P241" s="5">
        <v>15740000000000</v>
      </c>
      <c r="Q241" s="5">
        <v>14815000000000</v>
      </c>
      <c r="R241" s="5">
        <v>10507000000000</v>
      </c>
      <c r="S241" s="5">
        <v>6626000000000</v>
      </c>
      <c r="T241" s="5">
        <v>5688000000000</v>
      </c>
      <c r="U241" s="5">
        <v>4618000000000</v>
      </c>
      <c r="V241" s="5">
        <v>1643000000000</v>
      </c>
      <c r="W241" s="5">
        <v>1229000000000</v>
      </c>
      <c r="X241" s="5">
        <v>1143000000000</v>
      </c>
      <c r="Y241" s="5">
        <v>2355000000000</v>
      </c>
    </row>
    <row r="242" spans="2:25" ht="15.5" x14ac:dyDescent="0.35">
      <c r="C242" t="s">
        <v>310</v>
      </c>
      <c r="I242" s="5">
        <v>56245000000000</v>
      </c>
      <c r="J242" s="5">
        <v>56127000000000</v>
      </c>
      <c r="K242" s="5">
        <v>56056000000000</v>
      </c>
      <c r="L242" s="5">
        <v>58687000000000</v>
      </c>
      <c r="M242" s="5">
        <v>64086000000000</v>
      </c>
      <c r="N242" s="5">
        <v>66882000000000</v>
      </c>
      <c r="O242" s="5">
        <v>23000000000</v>
      </c>
      <c r="P242" s="5">
        <v>9079000000000</v>
      </c>
      <c r="Q242" s="5">
        <v>8426000000000</v>
      </c>
      <c r="R242" s="5">
        <v>12254000000000</v>
      </c>
      <c r="S242" s="5">
        <v>12071000000000</v>
      </c>
      <c r="T242" s="5">
        <v>8863000000000</v>
      </c>
      <c r="U242" s="5">
        <v>6322000000000</v>
      </c>
      <c r="V242" s="5">
        <v>4284000000000</v>
      </c>
      <c r="W242" s="5">
        <v>2933000000000</v>
      </c>
      <c r="X242" s="5">
        <v>3360000000000</v>
      </c>
      <c r="Y242" s="5">
        <v>3383000000000</v>
      </c>
    </row>
    <row r="243" spans="2:25" ht="15.5" x14ac:dyDescent="0.35">
      <c r="C243" t="s">
        <v>25</v>
      </c>
      <c r="I243" s="5">
        <v>62030000000000</v>
      </c>
      <c r="J243" s="5">
        <v>61100000000000</v>
      </c>
      <c r="K243" s="5">
        <v>60135000000000</v>
      </c>
      <c r="L243" s="5">
        <v>61913000000000</v>
      </c>
      <c r="M243" s="5">
        <v>109236000000000</v>
      </c>
      <c r="N243" s="5">
        <v>107133000000000</v>
      </c>
      <c r="O243" s="5">
        <v>23351000000000</v>
      </c>
      <c r="P243" s="5">
        <v>24819000000000</v>
      </c>
      <c r="Q243" s="5">
        <v>23241000000000</v>
      </c>
      <c r="R243" s="5">
        <v>22761000000000</v>
      </c>
      <c r="S243" s="5">
        <v>18697000000000</v>
      </c>
      <c r="T243" s="5">
        <v>14551000000000</v>
      </c>
      <c r="V243" s="5">
        <v>5927000000000</v>
      </c>
      <c r="W243" s="5">
        <v>734000000000</v>
      </c>
      <c r="X243" s="5">
        <v>4503000000000</v>
      </c>
    </row>
    <row r="244" spans="2:25" ht="15.5" x14ac:dyDescent="0.35">
      <c r="C244" t="s">
        <v>22</v>
      </c>
      <c r="I244" s="5">
        <v>46256000000000</v>
      </c>
      <c r="J244" s="5">
        <v>57559000000000</v>
      </c>
      <c r="K244" s="5">
        <v>55660000000000</v>
      </c>
      <c r="L244" s="5">
        <v>53779000000000</v>
      </c>
      <c r="M244" s="5">
        <v>108459000000000</v>
      </c>
      <c r="N244" s="5">
        <v>104298000000000</v>
      </c>
      <c r="O244" s="5">
        <v>19190000000000</v>
      </c>
      <c r="P244" s="5">
        <v>21173000000000</v>
      </c>
      <c r="Q244" s="5">
        <v>19083000000000</v>
      </c>
      <c r="R244" s="5">
        <v>14986000000000</v>
      </c>
      <c r="S244" s="5">
        <v>11524000000000</v>
      </c>
      <c r="T244" s="5">
        <v>9148000000000</v>
      </c>
      <c r="U244" s="5">
        <v>5143000000000</v>
      </c>
      <c r="V244" s="5">
        <v>2777000000000</v>
      </c>
      <c r="W244" s="5">
        <v>379000000000</v>
      </c>
      <c r="X244" s="5">
        <v>3326000000000</v>
      </c>
      <c r="Y244" s="5">
        <v>4015000000000</v>
      </c>
    </row>
    <row r="245" spans="2:25" ht="15.5" x14ac:dyDescent="0.35">
      <c r="C245" t="s">
        <v>311</v>
      </c>
      <c r="I245" s="5">
        <v>1174000000000</v>
      </c>
      <c r="J245" s="5">
        <v>-10007000000000</v>
      </c>
      <c r="K245" s="5">
        <v>-7895000000000</v>
      </c>
      <c r="L245" s="5">
        <v>-13719000000000</v>
      </c>
      <c r="M245" s="5">
        <v>-78038000000000</v>
      </c>
      <c r="N245" s="5">
        <v>-53010000000000</v>
      </c>
      <c r="O245" s="5">
        <v>-29525000000000</v>
      </c>
      <c r="P245" s="5">
        <v>-15844000000000</v>
      </c>
      <c r="Q245" s="5">
        <v>-12669000000000</v>
      </c>
      <c r="R245" s="5">
        <v>-5353000000000</v>
      </c>
      <c r="S245" s="5">
        <v>-2593000000000</v>
      </c>
      <c r="T245" s="5">
        <v>-5087000000000</v>
      </c>
      <c r="U245" s="5">
        <v>-2010000000000</v>
      </c>
      <c r="V245" s="5">
        <v>-1138000000000</v>
      </c>
      <c r="W245" s="5">
        <v>917000000000</v>
      </c>
      <c r="X245" s="5">
        <v>-1344000000000</v>
      </c>
      <c r="Y245" s="5">
        <v>-2135000000000</v>
      </c>
    </row>
    <row r="246" spans="2:25" ht="15.5" x14ac:dyDescent="0.35">
      <c r="C246" t="s">
        <v>312</v>
      </c>
      <c r="I246" s="5">
        <v>7831000000000</v>
      </c>
      <c r="J246" s="5">
        <v>9464000000000</v>
      </c>
      <c r="K246" s="5">
        <v>3379000000000</v>
      </c>
      <c r="L246" s="5">
        <v>4075000000000</v>
      </c>
      <c r="M246" s="5">
        <v>1177000000000</v>
      </c>
      <c r="N246" s="5">
        <v>1557000000000</v>
      </c>
      <c r="O246" s="5">
        <v>7133000000000</v>
      </c>
      <c r="P246" s="5">
        <v>3921000000000</v>
      </c>
      <c r="Q246" s="5">
        <v>-835000000000</v>
      </c>
      <c r="R246" s="5">
        <v>1445000000000</v>
      </c>
      <c r="S246" s="5">
        <v>2475000000000</v>
      </c>
      <c r="T246" s="5">
        <v>-674000000000</v>
      </c>
      <c r="U246" s="5">
        <v>1696000000000</v>
      </c>
      <c r="V246" s="5">
        <v>3527000000000</v>
      </c>
      <c r="W246" s="5">
        <v>1903000000000</v>
      </c>
      <c r="X246" s="5">
        <v>1602000000000</v>
      </c>
      <c r="Y246" s="5">
        <v>1370000000000</v>
      </c>
    </row>
    <row r="247" spans="2:25" ht="15.5" x14ac:dyDescent="0.35">
      <c r="C247" t="s">
        <v>313</v>
      </c>
      <c r="I247" s="5">
        <v>-6658000000000</v>
      </c>
      <c r="J247" s="5">
        <v>-2579000000000</v>
      </c>
      <c r="K247" s="5">
        <v>-677000000000</v>
      </c>
      <c r="L247" s="5">
        <v>-1327000000000</v>
      </c>
      <c r="M247" s="5">
        <v>-45000000000</v>
      </c>
      <c r="N247" s="5">
        <v>-326000000000</v>
      </c>
      <c r="O247" s="5">
        <v>-2556000000000</v>
      </c>
      <c r="P247" s="5">
        <v>-292000000000</v>
      </c>
      <c r="Q247" s="5">
        <v>-646000000000</v>
      </c>
      <c r="R247" s="5">
        <v>-497000000000</v>
      </c>
      <c r="S247" s="5">
        <v>-1365000000000</v>
      </c>
      <c r="T247" s="5">
        <v>-2472000000000</v>
      </c>
      <c r="U247" s="5">
        <v>-6918000000000</v>
      </c>
      <c r="V247" s="5">
        <v>-4192000000000</v>
      </c>
      <c r="W247" s="5">
        <v>-1560000000000</v>
      </c>
      <c r="X247" s="5">
        <v>-1010000000000</v>
      </c>
      <c r="Y247" s="5">
        <v>-1555000000000</v>
      </c>
    </row>
    <row r="248" spans="2:25" ht="15.5" x14ac:dyDescent="0.35">
      <c r="C248" t="s">
        <v>14</v>
      </c>
      <c r="I248" s="5">
        <v>1173000000000</v>
      </c>
      <c r="J248" s="5">
        <v>6885000000000</v>
      </c>
      <c r="K248" s="5">
        <v>2702000000000</v>
      </c>
      <c r="L248" s="5">
        <v>2748000000000</v>
      </c>
      <c r="M248" s="5">
        <v>1132000000000</v>
      </c>
      <c r="N248" s="5">
        <v>1231000000000</v>
      </c>
      <c r="O248" s="5">
        <v>4577000000000</v>
      </c>
      <c r="P248" s="5">
        <v>3629000000000</v>
      </c>
      <c r="Q248" s="5">
        <v>-1481000000000</v>
      </c>
      <c r="R248" s="5">
        <v>948000000000</v>
      </c>
      <c r="S248" s="5">
        <v>1110000000000</v>
      </c>
      <c r="T248" s="5">
        <v>-3145000000000</v>
      </c>
      <c r="U248" s="5">
        <v>-5222000000000</v>
      </c>
      <c r="V248" s="5">
        <v>-666000000000</v>
      </c>
      <c r="W248" s="5">
        <v>344000000000</v>
      </c>
      <c r="X248" s="5">
        <v>592000000000</v>
      </c>
      <c r="Y248" s="5">
        <v>-186000000000</v>
      </c>
    </row>
    <row r="249" spans="2:25" ht="15.5" x14ac:dyDescent="0.35">
      <c r="C249" t="s">
        <v>16</v>
      </c>
      <c r="I249" s="6">
        <v>2.88</v>
      </c>
      <c r="J249" s="6">
        <v>75.260000000000005</v>
      </c>
      <c r="K249" s="6">
        <v>29.53</v>
      </c>
      <c r="L249" s="6">
        <v>30.04</v>
      </c>
      <c r="M249" s="6">
        <v>43.73</v>
      </c>
      <c r="N249" s="6">
        <v>47.55</v>
      </c>
      <c r="O249" s="6">
        <v>176.81</v>
      </c>
      <c r="P249" s="6">
        <v>140.19</v>
      </c>
      <c r="Q249" s="6">
        <v>-57.21</v>
      </c>
      <c r="R249" s="6">
        <v>36.64</v>
      </c>
      <c r="S249" s="6">
        <v>42.91</v>
      </c>
      <c r="T249" s="6">
        <v>-121.59</v>
      </c>
      <c r="U249" s="6">
        <v>-174.06</v>
      </c>
      <c r="V249" s="6">
        <v>-29.4</v>
      </c>
      <c r="W249" s="6">
        <v>15.18</v>
      </c>
      <c r="X249" s="6">
        <v>32.46</v>
      </c>
      <c r="Y249" s="6">
        <v>-20354.7</v>
      </c>
    </row>
    <row r="251" spans="2:25" ht="15.5" x14ac:dyDescent="0.35">
      <c r="B251" t="s">
        <v>314</v>
      </c>
      <c r="C251" t="s">
        <v>315</v>
      </c>
      <c r="D251" s="5">
        <v>-775000000000</v>
      </c>
      <c r="E251" s="5">
        <v>-2333000000000</v>
      </c>
      <c r="F251" s="5">
        <v>-636000000000</v>
      </c>
      <c r="G251" s="5">
        <v>-1110000000000</v>
      </c>
      <c r="H251" s="5">
        <v>-3102000000000</v>
      </c>
      <c r="I251" s="5">
        <v>-5314000000000</v>
      </c>
      <c r="J251" s="5">
        <v>-1152000000000</v>
      </c>
      <c r="K251" s="5">
        <v>3814000000000</v>
      </c>
      <c r="L251" s="5">
        <v>55605000000000</v>
      </c>
      <c r="M251" s="5">
        <v>-59527000000000</v>
      </c>
      <c r="N251" s="5">
        <v>-35612000000000</v>
      </c>
      <c r="O251" s="5">
        <v>99000000000</v>
      </c>
      <c r="P251" s="5">
        <v>12000000000</v>
      </c>
      <c r="Q251" s="5">
        <v>-2899000000000</v>
      </c>
    </row>
    <row r="252" spans="2:25" ht="15.5" x14ac:dyDescent="0.35">
      <c r="C252" t="s">
        <v>316</v>
      </c>
      <c r="H252" s="5">
        <v>-4846000000000</v>
      </c>
      <c r="I252" s="5">
        <v>-5314000000000</v>
      </c>
      <c r="J252" s="5">
        <v>-1152000000000</v>
      </c>
      <c r="K252" s="5">
        <v>3814000000000</v>
      </c>
      <c r="L252" s="5">
        <v>55605000000000</v>
      </c>
      <c r="M252" s="5">
        <v>-59527000000000</v>
      </c>
      <c r="N252" s="5">
        <v>-35612000000000</v>
      </c>
      <c r="O252" s="5">
        <v>99000000000</v>
      </c>
      <c r="P252" s="5">
        <v>12000000000</v>
      </c>
      <c r="Q252" s="5">
        <v>-2899000000000</v>
      </c>
    </row>
    <row r="253" spans="2:25" ht="15.5" x14ac:dyDescent="0.35">
      <c r="C253" t="s">
        <v>56</v>
      </c>
      <c r="D253" s="6">
        <v>-1.9</v>
      </c>
      <c r="E253" s="6">
        <v>-5.73</v>
      </c>
      <c r="F253" s="6">
        <v>-1.56</v>
      </c>
      <c r="G253" s="6">
        <v>-2.73</v>
      </c>
      <c r="H253" s="6">
        <v>-7.62</v>
      </c>
      <c r="I253" s="6">
        <v>-13.05</v>
      </c>
      <c r="J253" s="6">
        <v>-2.83</v>
      </c>
      <c r="K253" s="6">
        <v>9.3699999999999992</v>
      </c>
      <c r="L253" s="6">
        <v>136.59</v>
      </c>
      <c r="M253" s="6">
        <v>-146.22</v>
      </c>
      <c r="N253" s="6">
        <v>-87.48</v>
      </c>
      <c r="O253" s="6">
        <v>0.24</v>
      </c>
      <c r="P253" s="6">
        <v>0.03</v>
      </c>
      <c r="Q253" s="6">
        <v>-7.12</v>
      </c>
    </row>
    <row r="254" spans="2:25" ht="15.5" x14ac:dyDescent="0.35">
      <c r="C254" t="s">
        <v>319</v>
      </c>
      <c r="H254" s="6">
        <v>-11.9</v>
      </c>
      <c r="I254" s="6">
        <v>-13.05</v>
      </c>
      <c r="J254" s="6">
        <v>-2.83</v>
      </c>
      <c r="K254" s="6">
        <v>9.3699999999999992</v>
      </c>
      <c r="L254" s="6">
        <v>136.59</v>
      </c>
      <c r="M254" s="6">
        <v>-146.22</v>
      </c>
      <c r="N254" s="6">
        <v>-87.48</v>
      </c>
      <c r="O254" s="6">
        <v>0.24</v>
      </c>
      <c r="P254" s="6">
        <v>0.03</v>
      </c>
      <c r="Q254" s="6">
        <v>-7.12</v>
      </c>
    </row>
    <row r="255" spans="2:25" ht="15.5" x14ac:dyDescent="0.35">
      <c r="C255" t="s">
        <v>322</v>
      </c>
      <c r="D255" s="5">
        <v>12846000000000</v>
      </c>
      <c r="E255" s="5">
        <v>13772000000000</v>
      </c>
      <c r="F255" s="5">
        <v>13787000000000</v>
      </c>
      <c r="G255" s="5">
        <v>13612000000000</v>
      </c>
      <c r="H255" s="5">
        <v>51384000000000</v>
      </c>
      <c r="I255" s="5">
        <v>53002000000000</v>
      </c>
      <c r="J255" s="5">
        <v>54152000000000</v>
      </c>
      <c r="K255" s="5">
        <v>44797000000000</v>
      </c>
      <c r="L255" s="5">
        <v>31241000000000</v>
      </c>
      <c r="M255" s="5">
        <v>19130000000000</v>
      </c>
      <c r="N255" s="5">
        <v>21753000000000</v>
      </c>
      <c r="O255" s="5">
        <v>64686000000000</v>
      </c>
      <c r="P255" s="5">
        <v>62316000000000</v>
      </c>
      <c r="Q255" s="5">
        <v>55910000000000</v>
      </c>
    </row>
    <row r="256" spans="2:25" ht="15.5" x14ac:dyDescent="0.35">
      <c r="C256" t="s">
        <v>323</v>
      </c>
      <c r="H256" s="5">
        <v>54022000000000</v>
      </c>
      <c r="I256" s="5">
        <v>53002000000000</v>
      </c>
      <c r="J256" s="5">
        <v>54152000000000</v>
      </c>
      <c r="K256" s="5">
        <v>44797000000000</v>
      </c>
      <c r="L256" s="5">
        <v>31241000000000</v>
      </c>
      <c r="M256" s="5">
        <v>19130000000000</v>
      </c>
      <c r="N256" s="5">
        <v>21753000000000</v>
      </c>
      <c r="O256" s="5">
        <v>64686000000000</v>
      </c>
      <c r="P256" s="5">
        <v>62316000000000</v>
      </c>
      <c r="Q256" s="5">
        <v>55910000000000</v>
      </c>
    </row>
    <row r="257" spans="3:9" ht="15.5" x14ac:dyDescent="0.35">
      <c r="C257" t="s">
        <v>327</v>
      </c>
      <c r="I257" s="6">
        <v>-7.35</v>
      </c>
    </row>
    <row r="258" spans="3:9" ht="15.5" x14ac:dyDescent="0.35">
      <c r="C258" t="s">
        <v>328</v>
      </c>
      <c r="I258" s="6">
        <v>-4.7</v>
      </c>
    </row>
    <row r="259" spans="3:9" ht="15.5" x14ac:dyDescent="0.35">
      <c r="C259" t="s">
        <v>329</v>
      </c>
      <c r="I259" s="6">
        <v>7.49</v>
      </c>
    </row>
    <row r="260" spans="3:9" ht="15.5" x14ac:dyDescent="0.35">
      <c r="C260" t="s">
        <v>330</v>
      </c>
      <c r="I260" s="6">
        <v>-0.21260000000000001</v>
      </c>
    </row>
    <row r="261" spans="3:9" ht="15.5" x14ac:dyDescent="0.35">
      <c r="C261" t="s">
        <v>331</v>
      </c>
      <c r="I261" s="6">
        <v>0.42</v>
      </c>
    </row>
    <row r="262" spans="3:9" ht="15.5" x14ac:dyDescent="0.35">
      <c r="C262" t="s">
        <v>332</v>
      </c>
      <c r="I262" s="6">
        <v>-32.71</v>
      </c>
    </row>
    <row r="263" spans="3:9" ht="15.5" x14ac:dyDescent="0.35">
      <c r="C263" t="s">
        <v>333</v>
      </c>
      <c r="I263" s="6">
        <v>3.18</v>
      </c>
    </row>
    <row r="264" spans="3:9" ht="15.5" x14ac:dyDescent="0.35">
      <c r="C264" t="s">
        <v>334</v>
      </c>
      <c r="I264" s="6">
        <v>-134.82</v>
      </c>
    </row>
    <row r="265" spans="3:9" ht="15.5" x14ac:dyDescent="0.35">
      <c r="C265" t="s">
        <v>335</v>
      </c>
      <c r="I265" s="6">
        <v>29.54</v>
      </c>
    </row>
    <row r="266" spans="3:9" ht="15.5" x14ac:dyDescent="0.35">
      <c r="C266" t="s">
        <v>336</v>
      </c>
      <c r="I266" s="5">
        <v>5</v>
      </c>
    </row>
    <row r="267" spans="3:9" ht="15.5" x14ac:dyDescent="0.35">
      <c r="C267" t="s">
        <v>339</v>
      </c>
      <c r="I267" s="6">
        <v>-11.9</v>
      </c>
    </row>
    <row r="268" spans="3:9" ht="15.5" x14ac:dyDescent="0.35">
      <c r="C268" t="s">
        <v>340</v>
      </c>
      <c r="I268" s="6">
        <v>-7.62</v>
      </c>
    </row>
    <row r="269" spans="3:9" ht="15.5" x14ac:dyDescent="0.35">
      <c r="C269" t="s">
        <v>341</v>
      </c>
      <c r="I269" s="6">
        <v>132.69999999999999</v>
      </c>
    </row>
    <row r="270" spans="3:9" ht="15.5" x14ac:dyDescent="0.35">
      <c r="C270" t="s">
        <v>342</v>
      </c>
      <c r="D270" s="6">
        <v>35.79</v>
      </c>
    </row>
    <row r="271" spans="3:9" ht="15.5" x14ac:dyDescent="0.35">
      <c r="C271" t="s">
        <v>343</v>
      </c>
      <c r="I271" s="6">
        <v>-1.71</v>
      </c>
    </row>
    <row r="272" spans="3:9" ht="15.5" x14ac:dyDescent="0.35">
      <c r="C272" t="s">
        <v>344</v>
      </c>
      <c r="I272" s="6">
        <v>-0.42</v>
      </c>
    </row>
    <row r="273" spans="3:9" ht="15.5" x14ac:dyDescent="0.35">
      <c r="C273" t="s">
        <v>345</v>
      </c>
      <c r="D273" s="6">
        <v>0.98</v>
      </c>
    </row>
    <row r="274" spans="3:9" ht="15.5" x14ac:dyDescent="0.35">
      <c r="C274" t="s">
        <v>346</v>
      </c>
      <c r="D274" s="6">
        <v>0.92</v>
      </c>
    </row>
    <row r="275" spans="3:9" ht="15.5" x14ac:dyDescent="0.35">
      <c r="C275" t="s">
        <v>347</v>
      </c>
      <c r="D275" s="6">
        <v>-88.9</v>
      </c>
    </row>
    <row r="276" spans="3:9" ht="15.5" x14ac:dyDescent="0.35">
      <c r="C276" t="s">
        <v>348</v>
      </c>
      <c r="D276" s="6">
        <v>-80.41</v>
      </c>
    </row>
    <row r="277" spans="3:9" ht="15.5" x14ac:dyDescent="0.35">
      <c r="C277" t="s">
        <v>349</v>
      </c>
      <c r="D277" s="6">
        <v>-181.15</v>
      </c>
    </row>
    <row r="278" spans="3:9" ht="15.5" x14ac:dyDescent="0.35">
      <c r="C278" t="s">
        <v>350</v>
      </c>
      <c r="D278" s="6">
        <v>0.49</v>
      </c>
    </row>
    <row r="279" spans="3:9" ht="15.5" x14ac:dyDescent="0.35">
      <c r="C279" t="s">
        <v>351</v>
      </c>
      <c r="D279" s="6">
        <v>-182.88</v>
      </c>
    </row>
    <row r="280" spans="3:9" ht="15.5" x14ac:dyDescent="0.35">
      <c r="C280" t="s">
        <v>352</v>
      </c>
      <c r="I280" s="6">
        <v>0.31</v>
      </c>
    </row>
    <row r="281" spans="3:9" ht="15.5" x14ac:dyDescent="0.35">
      <c r="C281" t="s">
        <v>12</v>
      </c>
      <c r="D281" s="5">
        <v>714000000000</v>
      </c>
    </row>
    <row r="282" spans="3:9" ht="15.5" x14ac:dyDescent="0.35">
      <c r="C282" t="s">
        <v>353</v>
      </c>
      <c r="I282" s="6">
        <v>-1.58</v>
      </c>
    </row>
    <row r="283" spans="3:9" ht="15.5" x14ac:dyDescent="0.35">
      <c r="C283" t="s">
        <v>354</v>
      </c>
      <c r="I283" s="6">
        <v>-3.7999999999999999E-2</v>
      </c>
    </row>
    <row r="284" spans="3:9" ht="15.5" x14ac:dyDescent="0.35">
      <c r="C284" t="s">
        <v>355</v>
      </c>
      <c r="I284" s="6">
        <v>6.9533000000000005</v>
      </c>
    </row>
    <row r="285" spans="3:9" ht="15.5" x14ac:dyDescent="0.35">
      <c r="C285" t="s">
        <v>356</v>
      </c>
      <c r="I285" s="6">
        <v>2.58E-2</v>
      </c>
    </row>
    <row r="286" spans="3:9" ht="15.5" x14ac:dyDescent="0.35">
      <c r="C286" t="s">
        <v>357</v>
      </c>
      <c r="I286" s="6">
        <v>4.4999999999999998E-2</v>
      </c>
    </row>
    <row r="287" spans="3:9" ht="15.5" x14ac:dyDescent="0.35">
      <c r="C287" t="s">
        <v>358</v>
      </c>
      <c r="D287" s="6">
        <v>35.54</v>
      </c>
    </row>
    <row r="288" spans="3:9" ht="15.5" x14ac:dyDescent="0.35">
      <c r="C288" t="s">
        <v>362</v>
      </c>
      <c r="D288" s="6">
        <v>2.56</v>
      </c>
    </row>
    <row r="289" spans="3:9" ht="15.5" x14ac:dyDescent="0.35">
      <c r="C289" t="s">
        <v>363</v>
      </c>
      <c r="I289" s="6">
        <v>0.43</v>
      </c>
    </row>
    <row r="290" spans="3:9" ht="15.5" x14ac:dyDescent="0.35">
      <c r="C290" t="s">
        <v>52</v>
      </c>
      <c r="I290" s="5">
        <v>22797000000000</v>
      </c>
    </row>
    <row r="291" spans="3:9" ht="15.5" x14ac:dyDescent="0.35">
      <c r="C291" t="s">
        <v>365</v>
      </c>
      <c r="I291" s="5">
        <v>72009000000000</v>
      </c>
    </row>
    <row r="292" spans="3:9" ht="15.5" x14ac:dyDescent="0.35">
      <c r="C292" t="s">
        <v>366</v>
      </c>
      <c r="I292" s="5">
        <v>407090000000</v>
      </c>
    </row>
    <row r="293" spans="3:9" ht="15.5" x14ac:dyDescent="0.35">
      <c r="C293" t="s">
        <v>367</v>
      </c>
      <c r="I293" s="6">
        <v>7.8299999999999995E-2</v>
      </c>
    </row>
    <row r="294" spans="3:9" ht="15.5" x14ac:dyDescent="0.35">
      <c r="C294" t="s">
        <v>369</v>
      </c>
      <c r="D294" s="6">
        <v>6.4299999999999996E-2</v>
      </c>
    </row>
    <row r="295" spans="3:9" ht="15.5" x14ac:dyDescent="0.35">
      <c r="C295" t="s">
        <v>370</v>
      </c>
      <c r="D295" s="6">
        <v>-6.0400000000000002E-2</v>
      </c>
    </row>
    <row r="296" spans="3:9" ht="15.5" x14ac:dyDescent="0.35">
      <c r="C296" t="s">
        <v>371</v>
      </c>
      <c r="D296" s="6">
        <v>8.5299999999999987E-2</v>
      </c>
    </row>
    <row r="297" spans="3:9" ht="15.5" x14ac:dyDescent="0.35">
      <c r="C297" t="s">
        <v>373</v>
      </c>
      <c r="D297" s="6">
        <v>0.38020000000000004</v>
      </c>
    </row>
    <row r="298" spans="3:9" ht="15.5" x14ac:dyDescent="0.35">
      <c r="C298" t="s">
        <v>377</v>
      </c>
      <c r="I298" s="5">
        <v>5</v>
      </c>
    </row>
    <row r="299" spans="3:9" ht="15.5" x14ac:dyDescent="0.35">
      <c r="C299" t="s">
        <v>378</v>
      </c>
      <c r="I299" s="6">
        <v>0.12</v>
      </c>
    </row>
    <row r="300" spans="3:9" ht="15.5" x14ac:dyDescent="0.35">
      <c r="C300" t="s">
        <v>379</v>
      </c>
      <c r="I300" s="6">
        <v>0.92</v>
      </c>
    </row>
    <row r="301" spans="3:9" ht="15.5" x14ac:dyDescent="0.35">
      <c r="C301" t="s">
        <v>380</v>
      </c>
      <c r="I301" s="6">
        <v>0.99</v>
      </c>
    </row>
    <row r="302" spans="3:9" ht="15.5" x14ac:dyDescent="0.35">
      <c r="C302" t="s">
        <v>381</v>
      </c>
      <c r="I302" s="6">
        <v>0.83</v>
      </c>
    </row>
    <row r="303" spans="3:9" ht="15.5" x14ac:dyDescent="0.35">
      <c r="C303" t="s">
        <v>382</v>
      </c>
      <c r="I303" s="6">
        <v>0.8</v>
      </c>
    </row>
    <row r="304" spans="3:9" ht="15.5" x14ac:dyDescent="0.35">
      <c r="C304" t="s">
        <v>383</v>
      </c>
      <c r="I304" s="5">
        <v>0</v>
      </c>
    </row>
    <row r="305" spans="3:9" ht="15.5" x14ac:dyDescent="0.35">
      <c r="C305" t="s">
        <v>384</v>
      </c>
      <c r="I305" s="6">
        <v>0.31</v>
      </c>
    </row>
    <row r="306" spans="3:9" ht="15.5" x14ac:dyDescent="0.35">
      <c r="C306" t="s">
        <v>385</v>
      </c>
      <c r="I306" s="5">
        <v>54022000000000</v>
      </c>
    </row>
    <row r="307" spans="3:9" ht="15.5" x14ac:dyDescent="0.35">
      <c r="C307" t="s">
        <v>387</v>
      </c>
      <c r="I307" s="5">
        <v>13743000000000</v>
      </c>
    </row>
    <row r="308" spans="3:9" ht="15.5" x14ac:dyDescent="0.35">
      <c r="C308" t="s">
        <v>388</v>
      </c>
      <c r="I308" s="5">
        <v>-4846000000000</v>
      </c>
    </row>
    <row r="309" spans="3:9" ht="15.5" x14ac:dyDescent="0.35">
      <c r="C309" t="s">
        <v>389</v>
      </c>
      <c r="D309" s="5">
        <v>14568000000000</v>
      </c>
    </row>
    <row r="310" spans="3:9" ht="15.5" x14ac:dyDescent="0.35">
      <c r="C310" t="s">
        <v>390</v>
      </c>
      <c r="D310" s="5">
        <v>127459000000000</v>
      </c>
    </row>
    <row r="311" spans="3:9" ht="15.5" x14ac:dyDescent="0.35">
      <c r="C311" t="s">
        <v>391</v>
      </c>
      <c r="D311" s="5">
        <v>126252000000000</v>
      </c>
    </row>
    <row r="312" spans="3:9" ht="15.5" x14ac:dyDescent="0.35">
      <c r="C312" t="s">
        <v>299</v>
      </c>
      <c r="D312" s="5">
        <v>-476000000000</v>
      </c>
    </row>
    <row r="313" spans="3:9" ht="15.5" x14ac:dyDescent="0.35">
      <c r="C313" t="s">
        <v>298</v>
      </c>
      <c r="I313" s="5">
        <v>-697000000000</v>
      </c>
    </row>
    <row r="314" spans="3:9" ht="15.5" x14ac:dyDescent="0.35">
      <c r="C314" t="s">
        <v>297</v>
      </c>
      <c r="D314" s="5">
        <v>56046000000000</v>
      </c>
    </row>
    <row r="315" spans="3:9" ht="15.5" x14ac:dyDescent="0.35">
      <c r="C315" t="s">
        <v>296</v>
      </c>
      <c r="D315" s="5">
        <v>5916000000000</v>
      </c>
    </row>
    <row r="316" spans="3:9" ht="15.5" x14ac:dyDescent="0.35">
      <c r="C316" t="s">
        <v>23</v>
      </c>
      <c r="D316" s="5">
        <v>61961000000000</v>
      </c>
    </row>
    <row r="317" spans="3:9" ht="15.5" x14ac:dyDescent="0.35">
      <c r="C317" t="s">
        <v>20</v>
      </c>
      <c r="D317" s="5">
        <v>-14568000000000</v>
      </c>
    </row>
    <row r="318" spans="3:9" ht="15.5" x14ac:dyDescent="0.35">
      <c r="C318" t="s">
        <v>392</v>
      </c>
      <c r="I318" s="5">
        <v>1122000000000</v>
      </c>
    </row>
    <row r="319" spans="3:9" ht="15.5" x14ac:dyDescent="0.35">
      <c r="C319" t="s">
        <v>393</v>
      </c>
      <c r="I319" s="5">
        <v>7166000000000</v>
      </c>
    </row>
    <row r="320" spans="3:9" ht="15.5" x14ac:dyDescent="0.35">
      <c r="C320" t="s">
        <v>394</v>
      </c>
      <c r="I320" s="5">
        <v>-11522000000000</v>
      </c>
    </row>
    <row r="321" spans="3:9" ht="15.5" x14ac:dyDescent="0.35">
      <c r="C321" t="s">
        <v>395</v>
      </c>
      <c r="I321" s="5">
        <v>19335000000000</v>
      </c>
    </row>
    <row r="322" spans="3:9" ht="15.5" x14ac:dyDescent="0.35">
      <c r="C322" t="s">
        <v>396</v>
      </c>
      <c r="I322" s="5">
        <v>-7335000000000</v>
      </c>
    </row>
    <row r="323" spans="3:9" ht="15.5" x14ac:dyDescent="0.35">
      <c r="C323" t="s">
        <v>397</v>
      </c>
      <c r="I323" s="5">
        <v>-169000000000</v>
      </c>
    </row>
  </sheetData>
  <pageMargins left="0.7" right="0.7" top="0.75" bottom="0.75" header="0.3" footer="0.3"/>
  <ignoredErrors>
    <ignoredError sqref="A1:Y324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2612</v>
      </c>
      <c r="D2" s="2" vm="392">
        <f ca="1">IFERROR(_xlfn.STOCKHISTORY("XIDX:" &amp; $C$1, D3, , 0, 0, 1), "Libur")</f>
        <v>1040</v>
      </c>
      <c r="H2" s="2" vm="392">
        <f ca="1">IFERROR(INDEX(D2:G2,COUNT(D2:G2)),"")</f>
        <v>1040</v>
      </c>
      <c r="I2" s="2" vm="703">
        <f t="shared" ref="I2:Z2" ca="1" si="0">IFERROR(_xlfn.STOCKHISTORY("XIDX:" &amp; $C$1, I1, , 0, 0, 1), "Libur")</f>
        <v>1045</v>
      </c>
      <c r="J2" s="2" vm="704">
        <f t="shared" ca="1" si="0"/>
        <v>1120</v>
      </c>
      <c r="K2" s="2" vm="705">
        <f t="shared" ca="1" si="0"/>
        <v>1035</v>
      </c>
      <c r="L2" s="2" vm="569">
        <f t="shared" ca="1" si="0"/>
        <v>560</v>
      </c>
      <c r="M2" s="2" vm="231">
        <f t="shared" ca="1" si="0"/>
        <v>665</v>
      </c>
      <c r="N2" s="2" vm="539">
        <f t="shared" ca="1" si="0"/>
        <v>655</v>
      </c>
      <c r="O2" s="2" vm="43">
        <f t="shared" ca="1" si="0"/>
        <v>585</v>
      </c>
      <c r="P2" s="2" vm="259">
        <f t="shared" ca="1" si="0"/>
        <v>650</v>
      </c>
      <c r="Q2" s="2" vm="417">
        <f t="shared" ca="1" si="0"/>
        <v>680</v>
      </c>
      <c r="R2" s="2" vm="706">
        <f t="shared" ca="1" si="0"/>
        <v>1070</v>
      </c>
      <c r="S2" s="2" vm="592">
        <f t="shared" ca="1" si="0"/>
        <v>530</v>
      </c>
      <c r="T2" s="2" vm="707">
        <f t="shared" ca="1" si="0"/>
        <v>1425</v>
      </c>
      <c r="U2" s="2" vm="652">
        <f t="shared" ca="1" si="0"/>
        <v>1680</v>
      </c>
      <c r="V2" s="2" vm="708">
        <f t="shared" ca="1" si="0"/>
        <v>2225</v>
      </c>
      <c r="W2" s="2" vm="363">
        <f t="shared" ca="1" si="0"/>
        <v>3000</v>
      </c>
      <c r="X2" s="2" vm="576">
        <f t="shared" ca="1" si="0"/>
        <v>2300</v>
      </c>
      <c r="Y2" s="2" vm="90">
        <f t="shared" ca="1" si="0"/>
        <v>430</v>
      </c>
      <c r="Z2" s="2" vm="419">
        <f t="shared" ca="1" si="0"/>
        <v>200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4197841000000</v>
      </c>
      <c r="H4" s="2">
        <f>IFERROR(SUM(D4:G4)*(4/MAX(1,COUNT(D4:G4))),"")</f>
        <v>16791364000000</v>
      </c>
      <c r="I4" s="2">
        <f t="shared" ref="I4:Z4" si="1">IFERROR(INDEX(I51:I500,MATCH($C$4,$C$51:$C$500,0)),"")</f>
        <v>17664196000000</v>
      </c>
      <c r="J4" s="2">
        <f t="shared" si="1"/>
        <v>18029150000000</v>
      </c>
      <c r="K4" s="2">
        <f t="shared" si="1"/>
        <v>16970663000000</v>
      </c>
      <c r="L4" s="2">
        <f t="shared" si="1"/>
        <v>17170492000000</v>
      </c>
      <c r="M4" s="2">
        <f t="shared" si="1"/>
        <v>15344138000000</v>
      </c>
      <c r="N4" s="2">
        <f t="shared" si="1"/>
        <v>13434592000000</v>
      </c>
      <c r="O4" s="2">
        <f t="shared" si="1"/>
        <v>15939421000000</v>
      </c>
      <c r="P4" s="2">
        <f t="shared" si="1"/>
        <v>15349939000000</v>
      </c>
      <c r="Q4" s="2">
        <f t="shared" si="1"/>
        <v>14146918000000</v>
      </c>
      <c r="R4" s="2">
        <f t="shared" si="1"/>
        <v>13633556000000</v>
      </c>
      <c r="S4" s="2">
        <f t="shared" si="1"/>
        <v>12970237000000</v>
      </c>
      <c r="T4" s="2">
        <f t="shared" si="1"/>
        <v>13070734000000</v>
      </c>
      <c r="U4" s="2">
        <f t="shared" si="1"/>
        <v>12352917000000</v>
      </c>
      <c r="V4" s="2">
        <f t="shared" si="1"/>
        <v>12578596000000</v>
      </c>
      <c r="W4" s="2">
        <f t="shared" si="1"/>
        <v>11841396000000</v>
      </c>
      <c r="X4" s="2">
        <f t="shared" si="1"/>
        <v>9853904000000</v>
      </c>
      <c r="Y4" s="2">
        <f t="shared" si="1"/>
        <v>7936432000000</v>
      </c>
      <c r="Z4" s="2">
        <f t="shared" si="1"/>
        <v>7963473000000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386976000000</v>
      </c>
      <c r="H5" s="2">
        <f>IFERROR(SUM(D5:G5)*(4/MAX(1,COUNT(D5:G5))),"")</f>
        <v>1547904000000</v>
      </c>
      <c r="I5" s="2">
        <f t="shared" ref="I5:Z5" si="2">IFERROR(INDEX(I51:I500,MATCH($C$5,$C$51:$C$500,0)),"")</f>
        <v>1175641000000</v>
      </c>
      <c r="J5" s="2">
        <f t="shared" si="2"/>
        <v>1278860000000</v>
      </c>
      <c r="K5" s="2">
        <f t="shared" si="2"/>
        <v>1113935000000</v>
      </c>
      <c r="L5" s="2">
        <f t="shared" si="2"/>
        <v>88516000000</v>
      </c>
      <c r="M5" s="2">
        <f t="shared" si="2"/>
        <v>154058000000</v>
      </c>
      <c r="N5" s="2">
        <f t="shared" si="2"/>
        <v>616323000000</v>
      </c>
      <c r="O5" s="2">
        <f t="shared" si="2"/>
        <v>359801000000</v>
      </c>
      <c r="P5" s="2">
        <f t="shared" si="2"/>
        <v>186364000000</v>
      </c>
      <c r="Q5" s="2">
        <f t="shared" si="2"/>
        <v>-141289000000</v>
      </c>
      <c r="R5" s="2">
        <f t="shared" si="2"/>
        <v>454035000000</v>
      </c>
      <c r="S5" s="2">
        <f t="shared" si="2"/>
        <v>-207955000000</v>
      </c>
      <c r="T5" s="2">
        <f t="shared" si="2"/>
        <v>293797000000</v>
      </c>
      <c r="U5" s="2">
        <f t="shared" si="2"/>
        <v>340488000000</v>
      </c>
      <c r="V5" s="2">
        <f t="shared" si="2"/>
        <v>1086114000000</v>
      </c>
      <c r="W5" s="2">
        <f t="shared" si="2"/>
        <v>946046000000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10845365000000</v>
      </c>
      <c r="H6" s="2">
        <f>IFERROR(INDEX(D6:G6,COUNT(D6:G6)),"")</f>
        <v>10845365000000</v>
      </c>
      <c r="I6" s="2">
        <f t="shared" ref="I6:Z6" si="3">IFERROR(INDEX(I51:I500,MATCH($C$6,$C$51:$C$500,0)),"")</f>
        <v>10458014000000</v>
      </c>
      <c r="J6" s="2">
        <f t="shared" si="3"/>
        <v>9456543000000</v>
      </c>
      <c r="K6" s="2">
        <f t="shared" si="3"/>
        <v>8351903000000</v>
      </c>
      <c r="L6" s="2">
        <f t="shared" si="3"/>
        <v>7225675000000</v>
      </c>
      <c r="M6" s="2">
        <f t="shared" si="3"/>
        <v>6967889000000</v>
      </c>
      <c r="N6" s="2">
        <f t="shared" si="3"/>
        <v>6855147000000</v>
      </c>
      <c r="O6" s="2">
        <f t="shared" si="3"/>
        <v>6235631000000</v>
      </c>
      <c r="P6" s="2">
        <f t="shared" si="3"/>
        <v>5875830000000</v>
      </c>
      <c r="Q6" s="2">
        <f t="shared" si="3"/>
        <v>5689466000000</v>
      </c>
      <c r="R6" s="2">
        <f t="shared" si="3"/>
        <v>5848177000000</v>
      </c>
      <c r="S6" s="2">
        <f t="shared" si="3"/>
        <v>5394142000000</v>
      </c>
      <c r="T6" s="2">
        <f t="shared" si="3"/>
        <v>5983292000000</v>
      </c>
      <c r="U6" s="2">
        <f t="shared" si="3"/>
        <v>5724343000000</v>
      </c>
      <c r="V6" s="2">
        <f t="shared" si="3"/>
        <v>5478384000000</v>
      </c>
      <c r="W6" s="2">
        <f t="shared" si="3"/>
        <v>4430825000000</v>
      </c>
      <c r="X6" s="2">
        <f t="shared" si="3"/>
        <v>3526597000000</v>
      </c>
      <c r="Y6" s="2">
        <f t="shared" si="3"/>
        <v>2670660000000</v>
      </c>
      <c r="Z6" s="2">
        <f t="shared" si="3"/>
        <v>1649425000000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3.48</v>
      </c>
      <c r="H7" s="3">
        <f>IFERROR(INDEX(D7:G7,COUNT(D7:G7)),"")</f>
        <v>3.48</v>
      </c>
      <c r="I7" s="3">
        <f t="shared" ref="I7:Z7" si="4">IFERROR(INDEX(I51:I500,MATCH($C$7,$C$51:$C$500,0))/1000000000,"")</f>
        <v>3.48</v>
      </c>
      <c r="J7" s="3">
        <f t="shared" si="4"/>
        <v>3.48</v>
      </c>
      <c r="K7" s="3">
        <f t="shared" si="4"/>
        <v>3.48</v>
      </c>
      <c r="L7" s="3">
        <f t="shared" si="4"/>
        <v>3.48</v>
      </c>
      <c r="M7" s="3">
        <f t="shared" si="4"/>
        <v>3.48</v>
      </c>
      <c r="N7" s="3">
        <f t="shared" si="4"/>
        <v>3.48</v>
      </c>
      <c r="O7" s="3">
        <f t="shared" si="4"/>
        <v>3.48</v>
      </c>
      <c r="P7" s="3">
        <f t="shared" si="4"/>
        <v>3.48</v>
      </c>
      <c r="Q7" s="3">
        <f t="shared" si="4"/>
        <v>3.48</v>
      </c>
      <c r="R7" s="3">
        <f t="shared" si="4"/>
        <v>3.48</v>
      </c>
      <c r="S7" s="3">
        <f t="shared" si="4"/>
        <v>3.48</v>
      </c>
      <c r="T7" s="3">
        <f t="shared" si="4"/>
        <v>3.48</v>
      </c>
      <c r="U7" s="3">
        <f t="shared" si="4"/>
        <v>3.48</v>
      </c>
      <c r="V7" s="3">
        <f t="shared" si="4"/>
        <v>3.48</v>
      </c>
      <c r="W7" s="3">
        <f t="shared" si="4"/>
        <v>3.48</v>
      </c>
      <c r="X7" s="3">
        <f t="shared" si="4"/>
        <v>3.48</v>
      </c>
      <c r="Y7" s="3">
        <f t="shared" si="4"/>
        <v>3.48</v>
      </c>
      <c r="Z7" s="3">
        <f t="shared" si="4"/>
        <v>3.48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-33000000000</v>
      </c>
      <c r="H8" s="2">
        <f>IFERROR(INDEX(D8:G8,COUNT(D8:G8)),"")</f>
        <v>-33000000000</v>
      </c>
      <c r="I8" s="2">
        <f t="shared" ref="I8:Z8" si="5">IFERROR(INDEX(I51:I500,MATCH($C$8,$C$51:$C$500,0)),"")</f>
        <v>-253000000000</v>
      </c>
      <c r="J8" s="2">
        <f t="shared" si="5"/>
        <v>414000000000</v>
      </c>
      <c r="K8" s="2">
        <f t="shared" si="5"/>
        <v>224000000000</v>
      </c>
      <c r="L8" s="2">
        <f t="shared" si="5"/>
        <v>-167000000000</v>
      </c>
      <c r="M8" s="2">
        <f t="shared" si="5"/>
        <v>-239000000000</v>
      </c>
      <c r="N8" s="2">
        <f t="shared" si="5"/>
        <v>2267000000000</v>
      </c>
      <c r="O8" s="2">
        <f t="shared" si="5"/>
        <v>690000000000</v>
      </c>
      <c r="P8" s="2">
        <f t="shared" si="5"/>
        <v>45000000000</v>
      </c>
      <c r="Q8" s="2">
        <f t="shared" si="5"/>
        <v>257000000000</v>
      </c>
      <c r="R8" s="2">
        <f t="shared" si="5"/>
        <v>275000000000</v>
      </c>
      <c r="S8" s="2">
        <f t="shared" si="5"/>
        <v>-395000000000</v>
      </c>
      <c r="T8" s="2">
        <f t="shared" si="5"/>
        <v>-1433000000000</v>
      </c>
      <c r="U8" s="2">
        <f t="shared" si="5"/>
        <v>431000000000</v>
      </c>
      <c r="V8" s="2">
        <f t="shared" si="5"/>
        <v>-165000000000</v>
      </c>
      <c r="W8" s="2">
        <f t="shared" si="5"/>
        <v>-496000000000</v>
      </c>
      <c r="X8" s="2">
        <f t="shared" si="5"/>
        <v>262000000000</v>
      </c>
      <c r="Y8" s="2">
        <f t="shared" si="5"/>
        <v>802000000000</v>
      </c>
      <c r="Z8" s="2">
        <f t="shared" si="5"/>
        <v>64000000000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-9.51</v>
      </c>
      <c r="H9" s="3">
        <f>IFERROR(INDEX(D9:G9,COUNT(D9:G9)),"")</f>
        <v>-9.51</v>
      </c>
      <c r="I9" s="3">
        <f t="shared" ref="I9:Z9" si="6">IFERROR(INDEX(I51:I500,MATCH($C$9,$C$51:$C$500,0)),"")</f>
        <v>-72.510000000000005</v>
      </c>
      <c r="J9" s="3">
        <f t="shared" si="6"/>
        <v>118.71</v>
      </c>
      <c r="K9" s="3">
        <f t="shared" si="6"/>
        <v>64.22</v>
      </c>
      <c r="L9" s="3">
        <f t="shared" si="6"/>
        <v>-48</v>
      </c>
      <c r="M9" s="3">
        <f t="shared" si="6"/>
        <v>-68.650000000000006</v>
      </c>
      <c r="N9" s="3">
        <f t="shared" si="6"/>
        <v>650.62</v>
      </c>
      <c r="O9" s="3">
        <f t="shared" si="6"/>
        <v>198.01</v>
      </c>
      <c r="P9" s="3">
        <f t="shared" si="6"/>
        <v>12.99</v>
      </c>
      <c r="Q9" s="3">
        <f t="shared" si="6"/>
        <v>73.61</v>
      </c>
      <c r="R9" s="3">
        <f t="shared" si="6"/>
        <v>78.98</v>
      </c>
      <c r="S9" s="3">
        <f t="shared" si="6"/>
        <v>-113.3</v>
      </c>
      <c r="T9" s="3">
        <f t="shared" si="6"/>
        <v>-411.18</v>
      </c>
      <c r="U9" s="3">
        <f t="shared" si="6"/>
        <v>123.78</v>
      </c>
      <c r="V9" s="3">
        <f t="shared" si="6"/>
        <v>-47.31</v>
      </c>
      <c r="W9" s="3">
        <f t="shared" si="6"/>
        <v>-142.30000000000001</v>
      </c>
      <c r="X9" s="3">
        <f t="shared" si="6"/>
        <v>75.08</v>
      </c>
      <c r="Y9" s="3">
        <f t="shared" si="6"/>
        <v>230.09</v>
      </c>
      <c r="Z9" s="3">
        <f t="shared" si="6"/>
        <v>18.37</v>
      </c>
    </row>
    <row r="10" spans="1:26" ht="15.5" x14ac:dyDescent="0.35">
      <c r="C10" t="s">
        <v>17</v>
      </c>
      <c r="D10" s="3">
        <f ca="1">IFERROR(IF(D9=0,"",D2/D9),"")</f>
        <v>-109.35856992639327</v>
      </c>
      <c r="I10" s="3">
        <f t="shared" ref="I10:Z10" ca="1" si="7">IFERROR(IF(I9=0,"",I2/I9),"")</f>
        <v>-14.411805268238863</v>
      </c>
      <c r="J10" s="3">
        <f t="shared" ca="1" si="7"/>
        <v>9.4347569707691008</v>
      </c>
      <c r="K10" s="3">
        <f t="shared" ca="1" si="7"/>
        <v>16.116474618498909</v>
      </c>
      <c r="L10" s="3">
        <f t="shared" ca="1" si="7"/>
        <v>-11.666666666666666</v>
      </c>
      <c r="M10" s="3">
        <f t="shared" ca="1" si="7"/>
        <v>-9.6868171886380185</v>
      </c>
      <c r="N10" s="3">
        <f t="shared" ca="1" si="7"/>
        <v>1.0067320402078017</v>
      </c>
      <c r="O10" s="3">
        <f t="shared" ca="1" si="7"/>
        <v>2.9543962426140093</v>
      </c>
      <c r="P10" s="3">
        <f t="shared" ca="1" si="7"/>
        <v>50.038491147036183</v>
      </c>
      <c r="Q10" s="3">
        <f t="shared" ca="1" si="7"/>
        <v>9.2378752886836022</v>
      </c>
      <c r="R10" s="3">
        <f t="shared" ca="1" si="7"/>
        <v>13.547733603443909</v>
      </c>
      <c r="S10" s="3">
        <f t="shared" ca="1" si="7"/>
        <v>-4.6778464254192409</v>
      </c>
      <c r="T10" s="3">
        <f t="shared" ca="1" si="7"/>
        <v>-3.4656354881073983</v>
      </c>
      <c r="U10" s="3">
        <f t="shared" ca="1" si="7"/>
        <v>13.572467280659234</v>
      </c>
      <c r="V10" s="3">
        <f t="shared" ca="1" si="7"/>
        <v>-47.030226167829213</v>
      </c>
      <c r="W10" s="3">
        <f t="shared" ca="1" si="7"/>
        <v>-21.082220660576247</v>
      </c>
      <c r="X10" s="3">
        <f t="shared" ca="1" si="7"/>
        <v>30.633990410229089</v>
      </c>
      <c r="Y10" s="3">
        <f t="shared" ca="1" si="7"/>
        <v>1.868833934547351</v>
      </c>
      <c r="Z10" s="3">
        <f t="shared" ca="1" si="7"/>
        <v>10.887316276537833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936975000000</v>
      </c>
      <c r="H11" s="2">
        <f>IFERROR(INDEX(D11:G11,COUNT(D11:G11)),"")</f>
        <v>936975000000</v>
      </c>
      <c r="I11" s="2">
        <f t="shared" ref="I11:Z11" si="8">IFERROR(INDEX(I51:I500,MATCH($C$11,$C$51:$C$500,0)),"")</f>
        <v>925196000000</v>
      </c>
      <c r="J11" s="2">
        <f t="shared" si="8"/>
        <v>1038379000000</v>
      </c>
      <c r="K11" s="2">
        <f t="shared" si="8"/>
        <v>690655000000</v>
      </c>
      <c r="L11" s="2">
        <f t="shared" si="8"/>
        <v>885516000000</v>
      </c>
      <c r="M11" s="2">
        <f t="shared" si="8"/>
        <v>838709000000</v>
      </c>
      <c r="N11" s="2">
        <f t="shared" si="8"/>
        <v>1045237000000</v>
      </c>
      <c r="O11" s="2">
        <f t="shared" si="8"/>
        <v>635182000000</v>
      </c>
      <c r="P11" s="2">
        <f t="shared" si="8"/>
        <v>671415000000</v>
      </c>
      <c r="Q11" s="2">
        <f t="shared" si="8"/>
        <v>696485000000</v>
      </c>
      <c r="R11" s="2">
        <f t="shared" si="8"/>
        <v>755545000000</v>
      </c>
      <c r="S11" s="2">
        <f t="shared" si="8"/>
        <v>641916000000</v>
      </c>
      <c r="T11" s="2">
        <f t="shared" si="8"/>
        <v>957144000000</v>
      </c>
      <c r="U11" s="2">
        <f t="shared" si="8"/>
        <v>1998591000000</v>
      </c>
      <c r="V11" s="2">
        <f t="shared" si="8"/>
        <v>904547000000</v>
      </c>
      <c r="W11" s="2">
        <f t="shared" si="8"/>
        <v>586720000000</v>
      </c>
      <c r="X11" s="2">
        <f t="shared" si="8"/>
        <v>866078000000</v>
      </c>
      <c r="Y11" s="2">
        <f t="shared" si="8"/>
        <v>815459000000</v>
      </c>
      <c r="Z11" s="2">
        <f t="shared" si="8"/>
        <v>169621000000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4374000000000</v>
      </c>
      <c r="H12" s="2">
        <f>IFERROR(INDEX(D12:G12,COUNT(D12:G12)),"")</f>
        <v>4374000000000</v>
      </c>
      <c r="I12" s="2">
        <f t="shared" ref="I12:Z12" si="9">IFERROR(INDEX(I51:I500,MATCH($C$12,$C$51:$C$500,0)),"")</f>
        <v>4325000000000</v>
      </c>
      <c r="J12" s="2">
        <f t="shared" si="9"/>
        <v>4097000000000</v>
      </c>
      <c r="K12" s="2">
        <f t="shared" si="9"/>
        <v>4281000000000</v>
      </c>
      <c r="L12" s="2">
        <f t="shared" si="9"/>
        <v>5029000000000</v>
      </c>
      <c r="M12" s="2">
        <f t="shared" si="9"/>
        <v>4626000000000</v>
      </c>
      <c r="N12" s="2">
        <f t="shared" si="9"/>
        <v>4208000000000</v>
      </c>
      <c r="O12" s="2">
        <f t="shared" si="9"/>
        <v>6171000000000</v>
      </c>
      <c r="P12" s="2">
        <f t="shared" si="9"/>
        <v>6959000000000</v>
      </c>
      <c r="Q12" s="2">
        <f t="shared" si="9"/>
        <v>6357000000000</v>
      </c>
      <c r="R12" s="2">
        <f t="shared" si="9"/>
        <v>6688000000000</v>
      </c>
      <c r="S12" s="2">
        <f t="shared" si="9"/>
        <v>7058000000000</v>
      </c>
      <c r="T12" s="2">
        <f t="shared" si="9"/>
        <v>5413000000000</v>
      </c>
      <c r="U12" s="2">
        <f t="shared" si="9"/>
        <v>3962000000000</v>
      </c>
      <c r="V12" s="2">
        <f t="shared" si="9"/>
        <v>3066000000000</v>
      </c>
      <c r="W12" s="2">
        <f t="shared" si="9"/>
        <v>3245000000000</v>
      </c>
      <c r="X12" s="2">
        <f t="shared" si="9"/>
        <v>3010000000000</v>
      </c>
      <c r="Y12" s="2">
        <f t="shared" si="9"/>
        <v>3230000000000</v>
      </c>
      <c r="Z12" s="2">
        <f t="shared" si="9"/>
        <v>4458000000000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5311000000000</v>
      </c>
      <c r="H13" s="2">
        <f>IFERROR(INDEX(D13:G13,COUNT(D13:G13)),"")</f>
        <v>5311000000000</v>
      </c>
      <c r="I13" s="2">
        <f t="shared" ref="I13:Z13" si="10">IFERROR(INDEX(I51:I500,MATCH($C$13,$C$51:$C$500,0)),"")</f>
        <v>5250000000000</v>
      </c>
      <c r="J13" s="2">
        <f t="shared" si="10"/>
        <v>5135000000000</v>
      </c>
      <c r="K13" s="2">
        <f t="shared" si="10"/>
        <v>4972000000000</v>
      </c>
      <c r="L13" s="2">
        <f t="shared" si="10"/>
        <v>5915000000000</v>
      </c>
      <c r="M13" s="2">
        <f t="shared" si="10"/>
        <v>5465000000000</v>
      </c>
      <c r="N13" s="2">
        <f t="shared" si="10"/>
        <v>5253000000000</v>
      </c>
      <c r="O13" s="2">
        <f t="shared" si="10"/>
        <v>6806000000000</v>
      </c>
      <c r="P13" s="2">
        <f t="shared" si="10"/>
        <v>7630000000000</v>
      </c>
      <c r="Q13" s="2">
        <f t="shared" si="10"/>
        <v>7054000000000</v>
      </c>
      <c r="R13" s="2">
        <f t="shared" si="10"/>
        <v>7444000000000</v>
      </c>
      <c r="S13" s="2">
        <f t="shared" si="10"/>
        <v>7700000000000</v>
      </c>
      <c r="T13" s="2">
        <f t="shared" si="10"/>
        <v>6370000000000</v>
      </c>
      <c r="U13" s="2">
        <f t="shared" si="10"/>
        <v>5961000000000</v>
      </c>
      <c r="V13" s="2">
        <f t="shared" si="10"/>
        <v>3971000000000</v>
      </c>
      <c r="W13" s="2">
        <f t="shared" si="10"/>
        <v>3831000000000</v>
      </c>
      <c r="X13" s="2">
        <f t="shared" si="10"/>
        <v>3876000000000</v>
      </c>
      <c r="Y13" s="2">
        <f t="shared" si="10"/>
        <v>4046000000000</v>
      </c>
      <c r="Z13" s="2">
        <f t="shared" si="10"/>
        <v>4628000000000</v>
      </c>
    </row>
    <row r="14" spans="1:26" ht="15.5" x14ac:dyDescent="0.35">
      <c r="C14" t="s">
        <v>26</v>
      </c>
      <c r="D14" s="2">
        <f>IFERROR(INDEX(D51:D500,MATCH($C$14,$C$51:$C$500,0)),"")</f>
        <v>-95595000000</v>
      </c>
      <c r="H14" s="2">
        <f>IFERROR(SUM(D14:G14)*(4/MAX(1,COUNT(D14:G14))),"")</f>
        <v>-382380000000</v>
      </c>
      <c r="I14" s="2">
        <f t="shared" ref="I14:Z14" si="11">IFERROR(INDEX(I51:I500,MATCH($C$14,$C$51:$C$500,0)),"")</f>
        <v>-453799000000</v>
      </c>
      <c r="J14" s="2">
        <f t="shared" si="11"/>
        <v>-684638000000</v>
      </c>
      <c r="K14" s="2">
        <f t="shared" si="11"/>
        <v>-674419000000</v>
      </c>
      <c r="L14" s="2">
        <f t="shared" si="11"/>
        <v>-628933000000</v>
      </c>
      <c r="M14" s="2">
        <f t="shared" si="11"/>
        <v>-801887000000</v>
      </c>
      <c r="N14" s="2">
        <f t="shared" si="11"/>
        <v>-745051000000</v>
      </c>
      <c r="O14" s="2">
        <f t="shared" si="11"/>
        <v>-872872000000</v>
      </c>
      <c r="P14" s="2">
        <f t="shared" si="11"/>
        <v>-883046000000</v>
      </c>
      <c r="Q14" s="2">
        <f t="shared" si="11"/>
        <v>-814459000000</v>
      </c>
      <c r="R14" s="2">
        <f t="shared" si="11"/>
        <v>-747094000000</v>
      </c>
      <c r="S14" s="2">
        <f t="shared" si="11"/>
        <v>-738946000000</v>
      </c>
      <c r="T14" s="2">
        <f t="shared" si="11"/>
        <v>-621108000000</v>
      </c>
      <c r="U14" s="2">
        <f t="shared" si="11"/>
        <v>-576137000000</v>
      </c>
      <c r="V14" s="2">
        <f t="shared" si="11"/>
        <v>-387761000000</v>
      </c>
      <c r="W14" s="2">
        <f t="shared" si="11"/>
        <v>-346810000000</v>
      </c>
      <c r="X14" s="2">
        <f t="shared" si="11"/>
        <v>-366552000000</v>
      </c>
      <c r="Y14" s="2">
        <f t="shared" si="11"/>
        <v>-420280000000</v>
      </c>
      <c r="Z14" s="2">
        <f t="shared" si="11"/>
        <v>-462994000000</v>
      </c>
    </row>
    <row r="15" spans="1:26" ht="15.5" x14ac:dyDescent="0.35">
      <c r="C15" t="s">
        <v>27</v>
      </c>
      <c r="D15" s="2">
        <f>IFERROR(INDEX(D51:D500,MATCH($C$15,$C$51:$C$500,0)),"")</f>
        <v>-111278000000</v>
      </c>
      <c r="H15" s="2">
        <f>IFERROR(SUM(D15:G15)*(4/MAX(1,COUNT(D15:G15))),"")</f>
        <v>-445112000000</v>
      </c>
      <c r="I15" s="2">
        <f t="shared" ref="I15:Z15" si="12">IFERROR(INDEX(I51:I500,MATCH($C$15,$C$51:$C$500,0)),"")</f>
        <v>-383872000000</v>
      </c>
      <c r="J15" s="2">
        <f t="shared" si="12"/>
        <v>-373201000000</v>
      </c>
      <c r="K15" s="2">
        <f t="shared" si="12"/>
        <v>-368469000000</v>
      </c>
      <c r="L15" s="2">
        <f t="shared" si="12"/>
        <v>-2282000000</v>
      </c>
      <c r="M15" s="2">
        <f t="shared" si="12"/>
        <v>-7201000000</v>
      </c>
      <c r="N15" s="2">
        <f t="shared" si="12"/>
        <v>-157463000000</v>
      </c>
      <c r="O15" s="2">
        <f t="shared" si="12"/>
        <v>-188769000000</v>
      </c>
      <c r="P15" s="2">
        <f t="shared" si="12"/>
        <v>11028000000</v>
      </c>
      <c r="Q15" s="2">
        <f t="shared" si="12"/>
        <v>-61796000000</v>
      </c>
      <c r="R15" s="2">
        <f t="shared" si="12"/>
        <v>-199386000000</v>
      </c>
      <c r="S15" s="2">
        <f t="shared" si="12"/>
        <v>18543000000</v>
      </c>
      <c r="T15" s="2">
        <f t="shared" si="12"/>
        <v>-124191000000</v>
      </c>
      <c r="U15" s="2">
        <f t="shared" si="12"/>
        <v>-46143000000</v>
      </c>
      <c r="V15" s="2">
        <f t="shared" si="12"/>
        <v>-325153000000</v>
      </c>
      <c r="W15" s="2">
        <f t="shared" si="12"/>
        <v>-172052000000</v>
      </c>
      <c r="X15" s="2">
        <f t="shared" si="12"/>
        <v>-289816000000</v>
      </c>
      <c r="Y15" s="2">
        <f t="shared" si="12"/>
        <v>-368283000000</v>
      </c>
      <c r="Z15" s="2">
        <f t="shared" si="12"/>
        <v>149411000000</v>
      </c>
    </row>
    <row r="16" spans="1:26" ht="15.5" x14ac:dyDescent="0.35">
      <c r="C16" t="s">
        <v>28</v>
      </c>
      <c r="D16" s="2">
        <f>IFERROR(INDEX(D51:D500,MATCH($C$16,$C$51:$C$500,0)),"")</f>
        <v>492085000000</v>
      </c>
      <c r="H16" s="2">
        <f>IFERROR(SUM(D16:G16)*(4/MAX(1,COUNT(D16:G16))),"")</f>
        <v>1968340000000</v>
      </c>
      <c r="I16" s="2">
        <f t="shared" ref="I16:Z16" si="13">IFERROR(INDEX(I51:I500,MATCH($C$16,$C$51:$C$500,0)),"")</f>
        <v>1627095000000</v>
      </c>
      <c r="J16" s="2">
        <f t="shared" si="13"/>
        <v>1560123000000</v>
      </c>
      <c r="K16" s="2">
        <f t="shared" si="13"/>
        <v>1535737000000</v>
      </c>
      <c r="L16" s="2">
        <f t="shared" si="13"/>
        <v>-188290000000</v>
      </c>
      <c r="M16" s="2">
        <f t="shared" si="13"/>
        <v>87097000000</v>
      </c>
      <c r="N16" s="2">
        <f t="shared" si="13"/>
        <v>476377000000</v>
      </c>
      <c r="O16" s="2">
        <f t="shared" si="13"/>
        <v>457876000000</v>
      </c>
      <c r="P16" s="2">
        <f t="shared" si="13"/>
        <v>-85585000000</v>
      </c>
      <c r="Q16" s="2">
        <f t="shared" si="13"/>
        <v>106824000000</v>
      </c>
      <c r="R16" s="2">
        <f t="shared" si="13"/>
        <v>825947000000</v>
      </c>
      <c r="S16" s="2">
        <f t="shared" si="13"/>
        <v>-331869000000</v>
      </c>
      <c r="T16" s="2">
        <f t="shared" si="13"/>
        <v>394059000000</v>
      </c>
      <c r="U16" s="2">
        <f t="shared" si="13"/>
        <v>166473000000</v>
      </c>
      <c r="V16" s="2">
        <f t="shared" si="13"/>
        <v>1457400000000</v>
      </c>
      <c r="W16" s="2">
        <f t="shared" si="13"/>
        <v>855681000000</v>
      </c>
      <c r="X16" s="2">
        <f t="shared" si="13"/>
        <v>1120440000000</v>
      </c>
      <c r="Y16" s="2">
        <f t="shared" si="13"/>
        <v>1273613000000</v>
      </c>
      <c r="Z16" s="2">
        <f t="shared" si="13"/>
        <v>-774199000000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3619200000000</v>
      </c>
      <c r="H20" s="2">
        <f t="shared" ref="H20:Z20" ca="1" si="14">IFERROR(H21*H2,"")</f>
        <v>3619200000000</v>
      </c>
      <c r="I20" s="2">
        <f t="shared" ca="1" si="14"/>
        <v>3636600000000</v>
      </c>
      <c r="J20" s="2">
        <f t="shared" ca="1" si="14"/>
        <v>3897600000000</v>
      </c>
      <c r="K20" s="2">
        <f t="shared" ca="1" si="14"/>
        <v>3601800000000</v>
      </c>
      <c r="L20" s="2">
        <f t="shared" ca="1" si="14"/>
        <v>1948800000000</v>
      </c>
      <c r="M20" s="2">
        <f t="shared" ca="1" si="14"/>
        <v>2314200000000</v>
      </c>
      <c r="N20" s="2">
        <f t="shared" ca="1" si="14"/>
        <v>2279400000000</v>
      </c>
      <c r="O20" s="2">
        <f t="shared" ca="1" si="14"/>
        <v>2035800000000</v>
      </c>
      <c r="P20" s="2">
        <f t="shared" ca="1" si="14"/>
        <v>2262000000000</v>
      </c>
      <c r="Q20" s="2">
        <f t="shared" ca="1" si="14"/>
        <v>2366400000000</v>
      </c>
      <c r="R20" s="2">
        <f t="shared" ca="1" si="14"/>
        <v>3723600000000</v>
      </c>
      <c r="S20" s="2">
        <f t="shared" ca="1" si="14"/>
        <v>1844400000000</v>
      </c>
      <c r="T20" s="2">
        <f t="shared" ca="1" si="14"/>
        <v>4959000000000</v>
      </c>
      <c r="U20" s="2">
        <f t="shared" ca="1" si="14"/>
        <v>5846400000000</v>
      </c>
      <c r="V20" s="2">
        <f t="shared" ca="1" si="14"/>
        <v>7743000000000</v>
      </c>
      <c r="W20" s="2">
        <f t="shared" ca="1" si="14"/>
        <v>10440000000000</v>
      </c>
      <c r="X20" s="2">
        <f t="shared" ca="1" si="14"/>
        <v>8004000000000</v>
      </c>
      <c r="Y20" s="2">
        <f t="shared" ca="1" si="14"/>
        <v>1496400000000</v>
      </c>
      <c r="Z20" s="2">
        <f t="shared" ca="1" si="14"/>
        <v>696000000000</v>
      </c>
    </row>
    <row r="21" spans="1:26" ht="15.5" x14ac:dyDescent="0.35">
      <c r="C21" t="s">
        <v>11</v>
      </c>
      <c r="D21" s="2">
        <f>IFERROR(INDEX(D51:D500,MATCH($C$7,$C$51:$C$500,0)),"")</f>
        <v>3480000000</v>
      </c>
      <c r="H21" s="2">
        <f>IFERROR(INDEX(D21:G21,COUNT(D21:G21)),"")</f>
        <v>3480000000</v>
      </c>
      <c r="I21" s="2">
        <f t="shared" ref="I21:Z21" si="15">IFERROR(INDEX(I51:I500,MATCH($C$7,$C$51:$C$500,0)),"")</f>
        <v>3480000000</v>
      </c>
      <c r="J21" s="2">
        <f t="shared" si="15"/>
        <v>3480000000</v>
      </c>
      <c r="K21" s="2">
        <f t="shared" si="15"/>
        <v>3480000000</v>
      </c>
      <c r="L21" s="2">
        <f t="shared" si="15"/>
        <v>3480000000</v>
      </c>
      <c r="M21" s="2">
        <f t="shared" si="15"/>
        <v>3480000000</v>
      </c>
      <c r="N21" s="2">
        <f t="shared" si="15"/>
        <v>3480000000</v>
      </c>
      <c r="O21" s="2">
        <f t="shared" si="15"/>
        <v>3480000000</v>
      </c>
      <c r="P21" s="2">
        <f t="shared" si="15"/>
        <v>3480000000</v>
      </c>
      <c r="Q21" s="2">
        <f t="shared" si="15"/>
        <v>3480000000</v>
      </c>
      <c r="R21" s="2">
        <f t="shared" si="15"/>
        <v>3480000000</v>
      </c>
      <c r="S21" s="2">
        <f t="shared" si="15"/>
        <v>3480000000</v>
      </c>
      <c r="T21" s="2">
        <f t="shared" si="15"/>
        <v>3480000000</v>
      </c>
      <c r="U21" s="2">
        <f t="shared" si="15"/>
        <v>3480000000</v>
      </c>
      <c r="V21" s="2">
        <f t="shared" si="15"/>
        <v>3480000000</v>
      </c>
      <c r="W21" s="2">
        <f t="shared" si="15"/>
        <v>3480000000</v>
      </c>
      <c r="X21" s="2">
        <f t="shared" si="15"/>
        <v>3480000000</v>
      </c>
      <c r="Y21" s="2">
        <f t="shared" si="15"/>
        <v>3480000000</v>
      </c>
      <c r="Z21" s="2">
        <f t="shared" si="15"/>
        <v>3480000000</v>
      </c>
    </row>
    <row r="23" spans="1:26" ht="15.5" x14ac:dyDescent="0.35">
      <c r="B23" t="s">
        <v>53</v>
      </c>
      <c r="C23" t="s">
        <v>54</v>
      </c>
      <c r="D23" s="3">
        <f>IFERROR(D5/D6*100,"")</f>
        <v>3.5681233411692457</v>
      </c>
      <c r="H23" s="3">
        <f t="shared" ref="H23:Z23" si="16">IFERROR(H5/H6*100,"")</f>
        <v>14.272493364676983</v>
      </c>
      <c r="I23" s="3">
        <f t="shared" si="16"/>
        <v>11.241532092039655</v>
      </c>
      <c r="J23" s="3">
        <f t="shared" si="16"/>
        <v>13.523546606830847</v>
      </c>
      <c r="K23" s="3">
        <f t="shared" si="16"/>
        <v>13.33749925017089</v>
      </c>
      <c r="L23" s="3">
        <f t="shared" si="16"/>
        <v>1.2250204998148961</v>
      </c>
      <c r="M23" s="3">
        <f t="shared" si="16"/>
        <v>2.2109709267756705</v>
      </c>
      <c r="N23" s="3">
        <f t="shared" si="16"/>
        <v>8.9906605941491851</v>
      </c>
      <c r="O23" s="3">
        <f t="shared" si="16"/>
        <v>5.770081648513198</v>
      </c>
      <c r="P23" s="3">
        <f t="shared" si="16"/>
        <v>3.1717051037895927</v>
      </c>
      <c r="Q23" s="3">
        <f t="shared" si="16"/>
        <v>-2.4833437795392399</v>
      </c>
      <c r="R23" s="3">
        <f t="shared" si="16"/>
        <v>7.7637014064382797</v>
      </c>
      <c r="S23" s="3">
        <f t="shared" si="16"/>
        <v>-3.8552006973490869</v>
      </c>
      <c r="T23" s="3">
        <f t="shared" si="16"/>
        <v>4.9102901880770657</v>
      </c>
      <c r="U23" s="3">
        <f t="shared" si="16"/>
        <v>5.9480712459054255</v>
      </c>
      <c r="V23" s="3">
        <f t="shared" si="16"/>
        <v>19.825444875715174</v>
      </c>
      <c r="W23" s="3">
        <f t="shared" si="16"/>
        <v>21.351463892164553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-0.20508101238619847</v>
      </c>
      <c r="H24" s="4">
        <f t="shared" ref="H24:Z24" si="17">IFERROR(_xlfn.RRI(5,M23,H23),"")</f>
        <v>0.45205599296037624</v>
      </c>
      <c r="I24" s="4">
        <f t="shared" si="17"/>
        <v>4.5699211000012729E-2</v>
      </c>
      <c r="J24" s="4">
        <f t="shared" si="17"/>
        <v>0.18571886246792757</v>
      </c>
      <c r="K24" s="4">
        <f t="shared" si="17"/>
        <v>0.33277341552882378</v>
      </c>
      <c r="L24" s="4" t="str">
        <f t="shared" si="17"/>
        <v/>
      </c>
      <c r="M24" s="4">
        <f t="shared" si="17"/>
        <v>-0.22213748836271718</v>
      </c>
      <c r="N24" s="4" t="str">
        <f t="shared" si="17"/>
        <v/>
      </c>
      <c r="O24" s="4">
        <f t="shared" si="17"/>
        <v>3.2796981478945497E-2</v>
      </c>
      <c r="P24" s="4">
        <f t="shared" si="17"/>
        <v>-0.11817313034261745</v>
      </c>
      <c r="Q24" s="4" t="str">
        <f t="shared" si="17"/>
        <v/>
      </c>
      <c r="R24" s="4">
        <f t="shared" si="17"/>
        <v>-0.18317648189905189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109.28</v>
      </c>
      <c r="H25" s="3">
        <f>IFERROR(INDEX(D25:G25,COUNT(D25:G25)),"")</f>
        <v>109.28</v>
      </c>
      <c r="I25" s="3">
        <f t="shared" ref="I25:Z25" si="18">IFERROR(INDEX(I51:I500,MATCH($C$25,$C$51:$C$500,0)),"")</f>
        <v>356.76</v>
      </c>
      <c r="J25" s="3">
        <f t="shared" si="18"/>
        <v>340.6</v>
      </c>
      <c r="K25" s="3">
        <f t="shared" si="18"/>
        <v>338.96</v>
      </c>
      <c r="L25" s="3">
        <f t="shared" si="18"/>
        <v>-52.05</v>
      </c>
      <c r="M25" s="3">
        <f t="shared" si="18"/>
        <v>24.78</v>
      </c>
      <c r="N25" s="3">
        <f t="shared" si="18"/>
        <v>91.94</v>
      </c>
      <c r="O25" s="3">
        <f t="shared" si="18"/>
        <v>77.22</v>
      </c>
      <c r="P25" s="3">
        <f t="shared" si="18"/>
        <v>-21.39</v>
      </c>
      <c r="Q25" s="3">
        <f t="shared" si="18"/>
        <v>12.92</v>
      </c>
      <c r="R25" s="3">
        <f t="shared" si="18"/>
        <v>179.8</v>
      </c>
      <c r="S25" s="3">
        <f t="shared" si="18"/>
        <v>-89.91</v>
      </c>
      <c r="T25" s="3">
        <f t="shared" si="18"/>
        <v>77.44</v>
      </c>
      <c r="U25" s="3">
        <f t="shared" si="18"/>
        <v>34.53</v>
      </c>
      <c r="V25" s="3">
        <f t="shared" si="18"/>
        <v>324.91000000000003</v>
      </c>
      <c r="W25" s="3">
        <f t="shared" si="18"/>
        <v>196.17</v>
      </c>
      <c r="X25" s="3">
        <f t="shared" si="18"/>
        <v>238.36</v>
      </c>
      <c r="Y25" s="3">
        <f t="shared" si="18"/>
        <v>259.79000000000002</v>
      </c>
      <c r="Z25" s="3">
        <f t="shared" si="18"/>
        <v>-179.29</v>
      </c>
    </row>
    <row r="26" spans="1:26" ht="15.5" x14ac:dyDescent="0.35">
      <c r="C26" t="s">
        <v>58</v>
      </c>
      <c r="D26" s="4">
        <f>IFERROR(_xlfn.RRI(5,I25,D25),"")</f>
        <v>-0.21071671398246994</v>
      </c>
      <c r="H26" s="4">
        <f t="shared" ref="H26:Z26" si="19">IFERROR(_xlfn.RRI(5,M25,H25),"")</f>
        <v>0.34551293400312688</v>
      </c>
      <c r="I26" s="4">
        <f t="shared" si="19"/>
        <v>0.31151822861166156</v>
      </c>
      <c r="J26" s="4">
        <f t="shared" si="19"/>
        <v>0.34555969348126103</v>
      </c>
      <c r="K26" s="4" t="str">
        <f t="shared" si="19"/>
        <v/>
      </c>
      <c r="L26" s="4" t="str">
        <f t="shared" si="19"/>
        <v/>
      </c>
      <c r="M26" s="4">
        <f t="shared" si="19"/>
        <v>-0.32723665236778154</v>
      </c>
      <c r="N26" s="4" t="str">
        <f t="shared" si="19"/>
        <v/>
      </c>
      <c r="O26" s="4">
        <f t="shared" si="19"/>
        <v>-5.6882858209095222E-4</v>
      </c>
      <c r="P26" s="4" t="str">
        <f t="shared" si="19"/>
        <v/>
      </c>
      <c r="Q26" s="4">
        <f t="shared" si="19"/>
        <v>-0.4753135036209436</v>
      </c>
      <c r="R26" s="4">
        <f t="shared" si="19"/>
        <v>-1.7276324532938703E-2</v>
      </c>
      <c r="S26" s="4" t="str">
        <f t="shared" si="19"/>
        <v/>
      </c>
      <c r="T26" s="4">
        <f t="shared" si="19"/>
        <v>-0.21500194104852632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1206.2761494252873</v>
      </c>
      <c r="H27" s="3">
        <f t="shared" ref="H27:Z27" si="20">IFERROR(H4/H21,"")</f>
        <v>4825.104597701149</v>
      </c>
      <c r="I27" s="3">
        <f t="shared" si="20"/>
        <v>5075.9183908045979</v>
      </c>
      <c r="J27" s="3">
        <f t="shared" si="20"/>
        <v>5180.7902298850577</v>
      </c>
      <c r="K27" s="3">
        <f t="shared" si="20"/>
        <v>4876.6272988505743</v>
      </c>
      <c r="L27" s="3">
        <f t="shared" si="20"/>
        <v>4934.0494252873559</v>
      </c>
      <c r="M27" s="3">
        <f t="shared" si="20"/>
        <v>4409.2350574712646</v>
      </c>
      <c r="N27" s="3">
        <f t="shared" si="20"/>
        <v>3860.5149425287354</v>
      </c>
      <c r="O27" s="3">
        <f t="shared" si="20"/>
        <v>4580.2933908045979</v>
      </c>
      <c r="P27" s="3">
        <f t="shared" si="20"/>
        <v>4410.9020114942532</v>
      </c>
      <c r="Q27" s="3">
        <f t="shared" si="20"/>
        <v>4065.2063218390804</v>
      </c>
      <c r="R27" s="3">
        <f t="shared" si="20"/>
        <v>3917.6885057471263</v>
      </c>
      <c r="S27" s="3">
        <f t="shared" si="20"/>
        <v>3727.0795977011494</v>
      </c>
      <c r="T27" s="3">
        <f t="shared" si="20"/>
        <v>3755.9580459770114</v>
      </c>
      <c r="U27" s="3">
        <f t="shared" si="20"/>
        <v>3549.6887931034485</v>
      </c>
      <c r="V27" s="3">
        <f t="shared" si="20"/>
        <v>3614.53908045977</v>
      </c>
      <c r="W27" s="3">
        <f t="shared" si="20"/>
        <v>3402.7</v>
      </c>
      <c r="X27" s="3">
        <f t="shared" si="20"/>
        <v>2831.5816091954025</v>
      </c>
      <c r="Y27" s="3">
        <f t="shared" si="20"/>
        <v>2280.5839080459768</v>
      </c>
      <c r="Z27" s="3">
        <f t="shared" si="20"/>
        <v>2288.3543103448278</v>
      </c>
    </row>
    <row r="28" spans="1:26" ht="15.5" x14ac:dyDescent="0.35">
      <c r="C28" t="s">
        <v>60</v>
      </c>
      <c r="D28" s="4">
        <f>IFERROR(_xlfn.RRI(5,I27,D27),"")</f>
        <v>-0.2497838275952442</v>
      </c>
      <c r="H28" s="4">
        <f t="shared" ref="H28:Z28" si="21">IFERROR(_xlfn.RRI(5,M27,H27),"")</f>
        <v>1.8189692273476776E-2</v>
      </c>
      <c r="I28" s="4">
        <f t="shared" si="21"/>
        <v>5.6267405967956874E-2</v>
      </c>
      <c r="J28" s="4">
        <f t="shared" si="21"/>
        <v>2.4944954983485923E-2</v>
      </c>
      <c r="K28" s="4">
        <f t="shared" si="21"/>
        <v>2.0277786035271417E-2</v>
      </c>
      <c r="L28" s="4">
        <f t="shared" si="21"/>
        <v>3.9499250805855368E-2</v>
      </c>
      <c r="M28" s="4">
        <f t="shared" si="21"/>
        <v>2.3921517911639434E-2</v>
      </c>
      <c r="N28" s="4">
        <f t="shared" si="21"/>
        <v>7.0599250066107899E-3</v>
      </c>
      <c r="O28" s="4">
        <f t="shared" si="21"/>
        <v>4.0481859982971047E-2</v>
      </c>
      <c r="P28" s="4">
        <f t="shared" si="21"/>
        <v>4.4401353825950229E-2</v>
      </c>
      <c r="Q28" s="4">
        <f t="shared" si="21"/>
        <v>2.3778331840324629E-2</v>
      </c>
      <c r="R28" s="4">
        <f t="shared" si="21"/>
        <v>2.8587514324418972E-2</v>
      </c>
      <c r="S28" s="4">
        <f t="shared" si="21"/>
        <v>5.6496145660787978E-2</v>
      </c>
      <c r="T28" s="4">
        <f t="shared" si="21"/>
        <v>0.1049304327974756</v>
      </c>
      <c r="U28" s="4">
        <f t="shared" si="21"/>
        <v>9.1775645806515094E-2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-0.69368763314272897</v>
      </c>
      <c r="I29" s="4">
        <f t="shared" si="22"/>
        <v>4.7445684086905367E-2</v>
      </c>
      <c r="J29" s="4">
        <f t="shared" si="22"/>
        <v>4.8383290063725611E-3</v>
      </c>
      <c r="K29" s="4">
        <f t="shared" si="22"/>
        <v>-7.5121998078770416</v>
      </c>
      <c r="L29" s="4">
        <f t="shared" si="22"/>
        <v>-3.1004842615012103</v>
      </c>
      <c r="M29" s="4">
        <f t="shared" si="22"/>
        <v>-0.73047639765064165</v>
      </c>
      <c r="N29" s="4">
        <f t="shared" si="22"/>
        <v>0.19062419062419061</v>
      </c>
      <c r="O29" s="4">
        <f t="shared" si="22"/>
        <v>-4.6100981767180924</v>
      </c>
      <c r="P29" s="4">
        <f t="shared" si="22"/>
        <v>-2.6555727554179569</v>
      </c>
      <c r="Q29" s="4">
        <f t="shared" si="22"/>
        <v>-0.92814238042269193</v>
      </c>
      <c r="R29" s="4">
        <f t="shared" si="22"/>
        <v>-2.9997775553331114</v>
      </c>
      <c r="S29" s="4">
        <f t="shared" si="22"/>
        <v>-2.1610278925619832</v>
      </c>
      <c r="T29" s="4">
        <f t="shared" si="22"/>
        <v>1.2426875181002026</v>
      </c>
      <c r="U29" s="4">
        <f t="shared" si="22"/>
        <v>-0.89372441599212082</v>
      </c>
      <c r="V29" s="4">
        <f t="shared" si="22"/>
        <v>0.65626752306672809</v>
      </c>
      <c r="W29" s="4">
        <f t="shared" si="22"/>
        <v>-0.17700117469374066</v>
      </c>
      <c r="X29" s="4">
        <f t="shared" si="22"/>
        <v>-8.2489703221833036E-2</v>
      </c>
      <c r="Y29" s="4">
        <f t="shared" si="22"/>
        <v>-2.4489932511573431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-4.9412495196498173E-2</v>
      </c>
      <c r="I30" s="4">
        <f t="shared" si="23"/>
        <v>-2.0242440714065821E-2</v>
      </c>
      <c r="J30" s="4">
        <f t="shared" si="23"/>
        <v>6.2371576172362983E-2</v>
      </c>
      <c r="K30" s="4">
        <f t="shared" si="23"/>
        <v>-1.1637930934069909E-2</v>
      </c>
      <c r="L30" s="4">
        <f t="shared" si="23"/>
        <v>0.11902617142781158</v>
      </c>
      <c r="M30" s="4">
        <f t="shared" si="23"/>
        <v>0.14213650849984885</v>
      </c>
      <c r="N30" s="4">
        <f t="shared" si="23"/>
        <v>-0.15714679974887427</v>
      </c>
      <c r="O30" s="4">
        <f t="shared" si="23"/>
        <v>3.8402888767180093E-2</v>
      </c>
      <c r="P30" s="4">
        <f t="shared" si="23"/>
        <v>8.5037673930109831E-2</v>
      </c>
      <c r="Q30" s="4">
        <f t="shared" si="23"/>
        <v>3.765429943589186E-2</v>
      </c>
      <c r="R30" s="4">
        <f t="shared" si="23"/>
        <v>5.1141625245552547E-2</v>
      </c>
      <c r="S30" s="4">
        <f t="shared" si="23"/>
        <v>-7.6887036336291143E-3</v>
      </c>
      <c r="T30" s="4">
        <f t="shared" si="23"/>
        <v>5.8109108965922689E-2</v>
      </c>
      <c r="U30" s="4">
        <f t="shared" si="23"/>
        <v>-1.794150952936235E-2</v>
      </c>
      <c r="V30" s="4">
        <f t="shared" si="23"/>
        <v>6.2256173174176463E-2</v>
      </c>
      <c r="W30" s="4">
        <f t="shared" si="23"/>
        <v>0.20169589636757151</v>
      </c>
      <c r="X30" s="4">
        <f t="shared" si="23"/>
        <v>0.24160378366500229</v>
      </c>
      <c r="Y30" s="4">
        <f t="shared" si="23"/>
        <v>-3.3956290176410928E-3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3112.19</v>
      </c>
      <c r="H32" s="3">
        <f>IFERROR(INDEX(D32:G32,COUNT(D32:G32)),"")</f>
        <v>3112.19</v>
      </c>
      <c r="I32" s="3">
        <f t="shared" ref="I32:Z32" si="24">IFERROR(INDEX(I51:I500,MATCH($C$32,$C$51:$C$500,0)),"")</f>
        <v>3001.04</v>
      </c>
      <c r="J32" s="3">
        <f t="shared" si="24"/>
        <v>2713.65</v>
      </c>
      <c r="K32" s="3">
        <f t="shared" si="24"/>
        <v>2396.67</v>
      </c>
      <c r="L32" s="3">
        <f t="shared" si="24"/>
        <v>2077.0100000000002</v>
      </c>
      <c r="M32" s="3">
        <f t="shared" si="24"/>
        <v>2000.45</v>
      </c>
      <c r="N32" s="3">
        <f t="shared" si="24"/>
        <v>1966.24</v>
      </c>
      <c r="O32" s="3">
        <f t="shared" si="24"/>
        <v>1789.38</v>
      </c>
      <c r="P32" s="3">
        <f t="shared" si="24"/>
        <v>1686.13</v>
      </c>
      <c r="Q32" s="3">
        <f t="shared" si="24"/>
        <v>1632.65</v>
      </c>
      <c r="R32" s="3">
        <f t="shared" si="24"/>
        <v>1678.2</v>
      </c>
      <c r="S32" s="3">
        <f t="shared" si="24"/>
        <v>1547.91</v>
      </c>
      <c r="T32" s="3">
        <f t="shared" si="24"/>
        <v>1716.97</v>
      </c>
      <c r="U32" s="3">
        <f t="shared" si="24"/>
        <v>1642.66</v>
      </c>
      <c r="V32" s="3">
        <f t="shared" si="24"/>
        <v>1572.08</v>
      </c>
      <c r="W32" s="3">
        <f t="shared" si="24"/>
        <v>1271.47</v>
      </c>
      <c r="X32" s="3">
        <f t="shared" si="24"/>
        <v>1011.99</v>
      </c>
      <c r="Y32" s="3">
        <f t="shared" si="24"/>
        <v>766.37</v>
      </c>
      <c r="Z32" s="3">
        <f t="shared" si="24"/>
        <v>473.32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0.35</v>
      </c>
      <c r="H33" s="3">
        <f>IFERROR(INDEX(D33:G33,COUNT(D33:G33)),"")</f>
        <v>0.35</v>
      </c>
      <c r="I33" s="3">
        <f t="shared" ref="I33:Z33" si="25">IFERROR(INDEX(I51:I500,MATCH($C$33,$C$51:$C$500,0)),"")</f>
        <v>0.35</v>
      </c>
      <c r="J33" s="3">
        <f t="shared" si="25"/>
        <v>0.41</v>
      </c>
      <c r="K33" s="3">
        <f t="shared" si="25"/>
        <v>0.43</v>
      </c>
      <c r="L33" s="3">
        <f t="shared" si="25"/>
        <v>0.27</v>
      </c>
      <c r="M33" s="3">
        <f t="shared" si="25"/>
        <v>0.33</v>
      </c>
      <c r="N33" s="3">
        <f t="shared" si="25"/>
        <v>0.33</v>
      </c>
      <c r="O33" s="3">
        <f t="shared" si="25"/>
        <v>0.33</v>
      </c>
      <c r="P33" s="3">
        <f t="shared" si="25"/>
        <v>0.39</v>
      </c>
      <c r="Q33" s="3">
        <f t="shared" si="25"/>
        <v>0.42</v>
      </c>
      <c r="R33" s="3">
        <f t="shared" si="25"/>
        <v>0.64</v>
      </c>
      <c r="S33" s="3">
        <f t="shared" si="25"/>
        <v>0.34</v>
      </c>
      <c r="T33" s="3">
        <f t="shared" si="25"/>
        <v>0.83</v>
      </c>
      <c r="U33" s="3">
        <f t="shared" si="25"/>
        <v>1.02</v>
      </c>
      <c r="V33" s="3">
        <f t="shared" si="25"/>
        <v>1.42</v>
      </c>
      <c r="W33" s="3">
        <f t="shared" si="25"/>
        <v>2.36</v>
      </c>
      <c r="X33" s="3">
        <f t="shared" si="25"/>
        <v>2.27</v>
      </c>
      <c r="Y33" s="3">
        <f t="shared" si="25"/>
        <v>0.55000000000000004</v>
      </c>
      <c r="Z33" s="3">
        <f t="shared" si="25"/>
        <v>0.42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9.8800000000000008</v>
      </c>
      <c r="H34" s="3">
        <f>IFERROR(INDEX(D34:G34,COUNT(D34:G34)),"")</f>
        <v>9.8800000000000008</v>
      </c>
      <c r="I34" s="3">
        <f t="shared" ref="I34:Z34" si="26">IFERROR(INDEX(I51:I500,MATCH($C$34,$C$51:$C$500,0)),"")</f>
        <v>2.93</v>
      </c>
      <c r="J34" s="3">
        <f t="shared" si="26"/>
        <v>3.29</v>
      </c>
      <c r="K34" s="3">
        <f t="shared" si="26"/>
        <v>3.05</v>
      </c>
      <c r="L34" s="3">
        <f t="shared" si="26"/>
        <v>-10.76</v>
      </c>
      <c r="M34" s="3">
        <f t="shared" si="26"/>
        <v>26.84</v>
      </c>
      <c r="N34" s="3">
        <f t="shared" si="26"/>
        <v>7.12</v>
      </c>
      <c r="O34" s="3">
        <f t="shared" si="26"/>
        <v>7.58</v>
      </c>
      <c r="P34" s="3">
        <f t="shared" si="26"/>
        <v>-30.39</v>
      </c>
      <c r="Q34" s="3">
        <f t="shared" si="26"/>
        <v>52.63</v>
      </c>
      <c r="R34" s="3">
        <f t="shared" si="26"/>
        <v>5.95</v>
      </c>
      <c r="S34" s="3">
        <f t="shared" si="26"/>
        <v>-5.89</v>
      </c>
      <c r="T34" s="3">
        <f t="shared" si="26"/>
        <v>18.399999999999999</v>
      </c>
      <c r="U34" s="3">
        <f t="shared" si="26"/>
        <v>48.65</v>
      </c>
      <c r="V34" s="3">
        <f t="shared" si="26"/>
        <v>6.85</v>
      </c>
      <c r="W34" s="3">
        <f t="shared" si="26"/>
        <v>15.29</v>
      </c>
      <c r="X34" s="3">
        <f t="shared" si="26"/>
        <v>9.65</v>
      </c>
      <c r="Y34" s="3">
        <f t="shared" si="26"/>
        <v>1.64</v>
      </c>
      <c r="Z34" s="3">
        <f t="shared" si="26"/>
        <v>-1.1200000000000001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</v>
      </c>
      <c r="H35" s="3">
        <f>IFERROR(INDEX(D35:G35,COUNT(D35:G35)),"")</f>
        <v>0.9</v>
      </c>
      <c r="I35" s="3">
        <f t="shared" ref="I35:Z35" si="27">IFERROR(INDEX(I51:I500,MATCH($C$35,$C$51:$C$500,0)),"")</f>
        <v>0.21</v>
      </c>
      <c r="J35" s="3">
        <f t="shared" si="27"/>
        <v>0.22</v>
      </c>
      <c r="K35" s="3">
        <f t="shared" si="27"/>
        <v>0.21</v>
      </c>
      <c r="L35" s="3">
        <f t="shared" si="27"/>
        <v>0.11</v>
      </c>
      <c r="M35" s="3">
        <f t="shared" si="27"/>
        <v>0.15</v>
      </c>
      <c r="N35" s="3">
        <f t="shared" si="27"/>
        <v>0.17</v>
      </c>
      <c r="O35" s="3">
        <f t="shared" si="27"/>
        <v>0.13</v>
      </c>
      <c r="P35" s="3">
        <f t="shared" si="27"/>
        <v>0.15</v>
      </c>
      <c r="Q35" s="3">
        <f t="shared" si="27"/>
        <v>0.17</v>
      </c>
      <c r="R35" s="3">
        <f t="shared" si="27"/>
        <v>0.27</v>
      </c>
      <c r="S35" s="3">
        <f t="shared" si="27"/>
        <v>0.14000000000000001</v>
      </c>
      <c r="T35" s="3">
        <f t="shared" si="27"/>
        <v>0.38</v>
      </c>
      <c r="U35" s="3">
        <f t="shared" si="27"/>
        <v>0.47</v>
      </c>
      <c r="V35" s="3">
        <f t="shared" si="27"/>
        <v>0.62</v>
      </c>
      <c r="W35" s="3">
        <f t="shared" si="27"/>
        <v>0.88</v>
      </c>
      <c r="X35" s="3">
        <f t="shared" si="27"/>
        <v>0.81</v>
      </c>
      <c r="Y35" s="3">
        <f t="shared" si="27"/>
        <v>0.19</v>
      </c>
      <c r="Z35" s="3">
        <f t="shared" si="27"/>
        <v>0.09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0.183</v>
      </c>
      <c r="I36" s="4">
        <f t="shared" si="28"/>
        <v>0.22420000000000001</v>
      </c>
      <c r="J36" s="4">
        <f t="shared" si="28"/>
        <v>0.14679999999999999</v>
      </c>
      <c r="K36" s="4">
        <f t="shared" si="28"/>
        <v>0.14749999999999999</v>
      </c>
      <c r="L36" s="4">
        <f t="shared" si="28"/>
        <v>0</v>
      </c>
      <c r="M36" s="4">
        <f t="shared" si="28"/>
        <v>0</v>
      </c>
      <c r="N36" s="4">
        <f t="shared" si="28"/>
        <v>0.10880000000000001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80</v>
      </c>
      <c r="I37" s="3">
        <f t="shared" si="29"/>
        <v>80</v>
      </c>
      <c r="J37" s="3">
        <f t="shared" si="29"/>
        <v>50</v>
      </c>
      <c r="K37" s="3">
        <f t="shared" si="29"/>
        <v>50</v>
      </c>
      <c r="L37" s="3">
        <f t="shared" si="29"/>
        <v>0</v>
      </c>
      <c r="M37" s="3">
        <f t="shared" si="29"/>
        <v>0</v>
      </c>
      <c r="N37" s="3">
        <f t="shared" si="29"/>
        <v>10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4197841000000</v>
      </c>
      <c r="E51" s="5">
        <v>4542174000000</v>
      </c>
      <c r="F51" s="5">
        <v>4601120000000</v>
      </c>
      <c r="G51" s="5">
        <v>4116886000000</v>
      </c>
      <c r="I51" s="5">
        <v>17664196000000</v>
      </c>
      <c r="J51" s="5">
        <v>18029150000000</v>
      </c>
      <c r="K51" s="5">
        <v>16970663000000</v>
      </c>
      <c r="L51" s="5">
        <v>17170492000000</v>
      </c>
      <c r="M51" s="5">
        <v>15344138000000</v>
      </c>
      <c r="N51" s="5">
        <v>13434592000000</v>
      </c>
      <c r="O51" s="5">
        <v>15939421000000</v>
      </c>
      <c r="P51" s="5">
        <v>15349939000000</v>
      </c>
      <c r="Q51" s="5">
        <v>14146918000000</v>
      </c>
      <c r="R51" s="5">
        <v>13633556000000</v>
      </c>
      <c r="S51" s="5">
        <v>12970237000000</v>
      </c>
      <c r="T51" s="5">
        <v>13070734000000</v>
      </c>
      <c r="U51" s="5">
        <v>12352917000000</v>
      </c>
      <c r="V51" s="5">
        <v>12578596000000</v>
      </c>
      <c r="W51" s="5">
        <v>11841396000000</v>
      </c>
      <c r="X51" s="5">
        <v>9853904000000</v>
      </c>
      <c r="Y51" s="5">
        <v>7936432000000</v>
      </c>
      <c r="Z51" s="5">
        <v>7963473000000</v>
      </c>
    </row>
    <row r="52" spans="2:26" ht="15.5" x14ac:dyDescent="0.35">
      <c r="C52" t="s">
        <v>85</v>
      </c>
      <c r="D52" s="5">
        <v>-3232491000000</v>
      </c>
      <c r="E52" s="5">
        <v>-3482173000000</v>
      </c>
      <c r="F52" s="5">
        <v>-3697629000000</v>
      </c>
      <c r="G52" s="5">
        <v>-3385760000000</v>
      </c>
      <c r="I52" s="5">
        <v>-14111546000000</v>
      </c>
      <c r="J52" s="5">
        <v>-14150111000000</v>
      </c>
      <c r="K52" s="5">
        <v>-13238120000000</v>
      </c>
      <c r="L52" s="5">
        <v>-14818488000000</v>
      </c>
      <c r="M52" s="5">
        <v>-13219309000000</v>
      </c>
      <c r="N52" s="5">
        <v>-10760599000000</v>
      </c>
      <c r="O52" s="5">
        <v>-13142479000000</v>
      </c>
      <c r="P52" s="5">
        <v>-12896103000000</v>
      </c>
      <c r="Q52" s="5">
        <v>-11682799000000</v>
      </c>
      <c r="R52" s="5">
        <v>-10438263000000</v>
      </c>
      <c r="S52" s="5">
        <v>-10346094000000</v>
      </c>
      <c r="T52" s="5">
        <v>-10625591000000</v>
      </c>
      <c r="U52" s="5">
        <v>-10079985000000</v>
      </c>
      <c r="V52" s="5">
        <v>-10141543000000</v>
      </c>
      <c r="W52" s="5">
        <v>-10172171000000</v>
      </c>
      <c r="X52" s="5">
        <v>-7915174000000</v>
      </c>
      <c r="Y52" s="5">
        <v>-6114847000000</v>
      </c>
      <c r="Z52" s="5">
        <v>-6828388000000</v>
      </c>
    </row>
    <row r="53" spans="2:26" ht="15.5" x14ac:dyDescent="0.35">
      <c r="C53" t="s">
        <v>86</v>
      </c>
      <c r="D53" s="5">
        <v>965350000000</v>
      </c>
      <c r="E53" s="5">
        <v>1060001000000</v>
      </c>
      <c r="F53" s="5">
        <v>903491000000</v>
      </c>
      <c r="G53" s="5">
        <v>731126000000</v>
      </c>
      <c r="I53" s="5">
        <v>3552650000000</v>
      </c>
      <c r="J53" s="5">
        <v>3879039000000</v>
      </c>
      <c r="K53" s="5">
        <v>3732543000000</v>
      </c>
      <c r="L53" s="5">
        <v>2352004000000</v>
      </c>
      <c r="M53" s="5">
        <v>2124829000000</v>
      </c>
      <c r="N53" s="5">
        <v>2673993000000</v>
      </c>
      <c r="O53" s="5">
        <v>2796942000000</v>
      </c>
      <c r="P53" s="5">
        <v>2453836000000</v>
      </c>
      <c r="Q53" s="5">
        <v>2464119000000</v>
      </c>
      <c r="R53" s="5">
        <v>3195293000000</v>
      </c>
      <c r="S53" s="5">
        <v>2624143000000</v>
      </c>
      <c r="T53" s="5">
        <v>2445143000000</v>
      </c>
      <c r="U53" s="5">
        <v>2272932000000</v>
      </c>
      <c r="V53" s="5">
        <v>2437053000000</v>
      </c>
      <c r="W53" s="5">
        <v>1669225000000</v>
      </c>
      <c r="X53" s="5">
        <v>1938730000000</v>
      </c>
      <c r="Y53" s="5">
        <v>1821585000000</v>
      </c>
      <c r="Z53" s="5">
        <v>1135085000000</v>
      </c>
    </row>
    <row r="54" spans="2:26" ht="15.5" x14ac:dyDescent="0.35">
      <c r="C54" t="s">
        <v>87</v>
      </c>
      <c r="D54" s="5">
        <v>-423172000000</v>
      </c>
      <c r="E54" s="5">
        <v>-455385000000</v>
      </c>
      <c r="F54" s="5">
        <v>-449314000000</v>
      </c>
      <c r="G54" s="5">
        <v>-424061000000</v>
      </c>
      <c r="I54" s="5">
        <v>-1759607000000</v>
      </c>
      <c r="J54" s="5">
        <v>-1696537000000</v>
      </c>
      <c r="K54" s="5">
        <v>-1665249000000</v>
      </c>
      <c r="L54" s="5">
        <v>-1645973000000</v>
      </c>
      <c r="M54" s="5">
        <v>-1396198000000</v>
      </c>
      <c r="N54" s="5">
        <v>-1336749000000</v>
      </c>
      <c r="O54" s="5">
        <v>-1702624000000</v>
      </c>
      <c r="P54" s="5">
        <v>-1509765000000</v>
      </c>
      <c r="Q54" s="5">
        <v>-1470417000000</v>
      </c>
      <c r="R54" s="5">
        <v>-1627053000000</v>
      </c>
      <c r="S54" s="5">
        <v>-1511812000000</v>
      </c>
      <c r="T54" s="5">
        <v>-1291407000000</v>
      </c>
      <c r="U54" s="5">
        <v>-907600000000</v>
      </c>
      <c r="V54" s="5">
        <v>-759866000000</v>
      </c>
      <c r="W54" s="5">
        <v>-659654000000</v>
      </c>
      <c r="X54" s="5">
        <v>-651303000000</v>
      </c>
      <c r="Y54" s="5">
        <v>-676595000000</v>
      </c>
      <c r="Z54" s="5">
        <v>-553732000000</v>
      </c>
    </row>
    <row r="55" spans="2:26" ht="15.5" x14ac:dyDescent="0.35">
      <c r="C55" t="s">
        <v>89</v>
      </c>
      <c r="D55" s="5">
        <v>-227066000000</v>
      </c>
      <c r="E55" s="5">
        <v>-257276000000</v>
      </c>
      <c r="F55" s="5">
        <v>-247701000000</v>
      </c>
      <c r="G55" s="5">
        <v>-236114000000</v>
      </c>
      <c r="I55" s="5">
        <v>-983789000000</v>
      </c>
      <c r="J55" s="5">
        <v>-986100000000</v>
      </c>
      <c r="K55" s="5">
        <v>-987420000000</v>
      </c>
      <c r="L55" s="5">
        <v>-1009359000000</v>
      </c>
      <c r="M55" s="5">
        <v>-759940000000</v>
      </c>
      <c r="N55" s="5">
        <v>-725325000000</v>
      </c>
      <c r="O55" s="5">
        <v>-1027754000000</v>
      </c>
      <c r="P55" s="5">
        <v>-882385000000</v>
      </c>
      <c r="Q55" s="5">
        <v>-851772000000</v>
      </c>
      <c r="R55" s="5">
        <v>-997854000000</v>
      </c>
      <c r="S55" s="5">
        <v>-925988000000</v>
      </c>
      <c r="T55" s="5">
        <v>-793732000000</v>
      </c>
      <c r="U55" s="5">
        <v>-707856000000</v>
      </c>
      <c r="V55" s="5">
        <v>-479387000000</v>
      </c>
      <c r="W55" s="5">
        <v>-407653000000</v>
      </c>
      <c r="X55" s="5">
        <v>-435497000000</v>
      </c>
      <c r="Y55" s="5">
        <v>-472738000000</v>
      </c>
      <c r="Z55" s="5">
        <v>-308409000000</v>
      </c>
    </row>
    <row r="56" spans="2:26" ht="15.5" x14ac:dyDescent="0.35">
      <c r="C56" t="s">
        <v>88</v>
      </c>
      <c r="D56" s="5">
        <v>-196106000000</v>
      </c>
      <c r="E56" s="5">
        <v>-198109000000</v>
      </c>
      <c r="F56" s="5">
        <v>-201613000000</v>
      </c>
      <c r="G56" s="5">
        <v>-187947000000</v>
      </c>
      <c r="I56" s="5">
        <v>-775818000000</v>
      </c>
      <c r="J56" s="5">
        <v>-710437000000</v>
      </c>
      <c r="K56" s="5">
        <v>-677829000000</v>
      </c>
      <c r="L56" s="5">
        <v>-636614000000</v>
      </c>
      <c r="M56" s="5">
        <v>-636258000000</v>
      </c>
      <c r="N56" s="5">
        <v>-611424000000</v>
      </c>
      <c r="O56" s="5">
        <v>-674870000000</v>
      </c>
      <c r="P56" s="5">
        <v>-627380000000</v>
      </c>
      <c r="Q56" s="5">
        <v>-618645000000</v>
      </c>
      <c r="R56" s="5">
        <v>-629199000000</v>
      </c>
      <c r="S56" s="5">
        <v>-585824000000</v>
      </c>
      <c r="T56" s="5">
        <v>-497675000000</v>
      </c>
      <c r="U56" s="5">
        <v>-199744000000</v>
      </c>
      <c r="V56" s="5">
        <v>-280479000000</v>
      </c>
      <c r="W56" s="5">
        <v>-252001000000</v>
      </c>
      <c r="X56" s="5">
        <v>-215806000000</v>
      </c>
      <c r="Y56" s="5">
        <v>-203857000000</v>
      </c>
      <c r="Z56" s="5">
        <v>-245323000000</v>
      </c>
    </row>
    <row r="57" spans="2:26" ht="15.5" x14ac:dyDescent="0.35">
      <c r="C57" t="s">
        <v>90</v>
      </c>
      <c r="D57" s="5">
        <v>542178000000</v>
      </c>
      <c r="E57" s="5">
        <v>604616000000</v>
      </c>
      <c r="F57" s="5">
        <v>454177000000</v>
      </c>
      <c r="G57" s="5">
        <v>307065000000</v>
      </c>
      <c r="I57" s="5">
        <v>1793043000000</v>
      </c>
      <c r="J57" s="5">
        <v>2182502000000</v>
      </c>
      <c r="K57" s="5">
        <v>2067294000000</v>
      </c>
      <c r="L57" s="5">
        <v>706031000000</v>
      </c>
      <c r="M57" s="5">
        <v>728631000000</v>
      </c>
      <c r="N57" s="5">
        <v>1337244000000</v>
      </c>
      <c r="O57" s="5">
        <v>1094318000000</v>
      </c>
      <c r="P57" s="5">
        <v>944071000000</v>
      </c>
      <c r="Q57" s="5">
        <v>993702000000</v>
      </c>
      <c r="R57" s="5">
        <v>1568240000000</v>
      </c>
      <c r="S57" s="5">
        <v>1112331000000</v>
      </c>
      <c r="T57" s="5">
        <v>1153736000000</v>
      </c>
      <c r="U57" s="5">
        <v>1365332000000</v>
      </c>
      <c r="V57" s="5">
        <v>1677187000000</v>
      </c>
      <c r="W57" s="5">
        <v>1009571000000</v>
      </c>
      <c r="X57" s="5">
        <v>1287427000000</v>
      </c>
      <c r="Y57" s="5">
        <v>1144990000000</v>
      </c>
      <c r="Z57" s="5">
        <v>581353000000</v>
      </c>
    </row>
    <row r="58" spans="2:26" ht="15.5" x14ac:dyDescent="0.35">
      <c r="C58" t="s">
        <v>91</v>
      </c>
      <c r="D58" s="5">
        <v>-50093000000</v>
      </c>
      <c r="E58" s="5">
        <v>-14249000000</v>
      </c>
      <c r="F58" s="5">
        <v>-1768000000</v>
      </c>
      <c r="G58" s="5">
        <v>-180541000000</v>
      </c>
      <c r="I58" s="5">
        <v>-165948000000</v>
      </c>
      <c r="J58" s="5">
        <v>-622379000000</v>
      </c>
      <c r="K58" s="5">
        <v>-531557000000</v>
      </c>
      <c r="L58" s="5">
        <v>-894321000000</v>
      </c>
      <c r="M58" s="5">
        <v>-641534000000</v>
      </c>
      <c r="N58" s="5">
        <v>-860867000000</v>
      </c>
      <c r="O58" s="5">
        <v>-636442000000</v>
      </c>
      <c r="P58" s="5">
        <v>-1029656000000</v>
      </c>
      <c r="Q58" s="5">
        <v>-886878000000</v>
      </c>
      <c r="R58" s="5">
        <v>-742293000000</v>
      </c>
      <c r="S58" s="5">
        <v>-1444200000000</v>
      </c>
      <c r="T58" s="5">
        <v>-759677000000</v>
      </c>
      <c r="U58" s="5">
        <v>-1198859000000</v>
      </c>
      <c r="V58" s="5">
        <v>-219787000000</v>
      </c>
      <c r="W58" s="5">
        <v>-153890000000</v>
      </c>
      <c r="X58" s="5">
        <v>-166987000000</v>
      </c>
      <c r="Y58" s="5">
        <v>128623000000</v>
      </c>
      <c r="Z58" s="5">
        <v>-1355552000000</v>
      </c>
    </row>
    <row r="59" spans="2:26" ht="15.5" x14ac:dyDescent="0.35">
      <c r="C59" t="s">
        <v>26</v>
      </c>
      <c r="D59" s="5">
        <v>-95595000000</v>
      </c>
      <c r="E59" s="5">
        <v>-97896000000</v>
      </c>
      <c r="F59" s="5">
        <v>-114410000000</v>
      </c>
      <c r="G59" s="5">
        <v>-112126000000</v>
      </c>
      <c r="I59" s="5">
        <v>-453799000000</v>
      </c>
      <c r="J59" s="5">
        <v>-684638000000</v>
      </c>
      <c r="K59" s="5">
        <v>-674419000000</v>
      </c>
      <c r="L59" s="5">
        <v>-628933000000</v>
      </c>
      <c r="M59" s="5">
        <v>-801887000000</v>
      </c>
      <c r="N59" s="5">
        <v>-745051000000</v>
      </c>
      <c r="O59" s="5">
        <v>-872872000000</v>
      </c>
      <c r="P59" s="5">
        <v>-883046000000</v>
      </c>
      <c r="Q59" s="5">
        <v>-814459000000</v>
      </c>
      <c r="R59" s="5">
        <v>-747094000000</v>
      </c>
      <c r="S59" s="5">
        <v>-738946000000</v>
      </c>
      <c r="T59" s="5">
        <v>-621108000000</v>
      </c>
      <c r="U59" s="5">
        <v>-576137000000</v>
      </c>
      <c r="V59" s="5">
        <v>-387761000000</v>
      </c>
      <c r="W59" s="5">
        <v>-346810000000</v>
      </c>
      <c r="X59" s="5">
        <v>-366552000000</v>
      </c>
      <c r="Y59" s="5">
        <v>-420280000000</v>
      </c>
      <c r="Z59" s="5">
        <v>-462994000000</v>
      </c>
    </row>
    <row r="60" spans="2:26" ht="15.5" x14ac:dyDescent="0.35">
      <c r="C60" t="s">
        <v>93</v>
      </c>
      <c r="D60" s="5">
        <v>8232000000</v>
      </c>
      <c r="E60" s="5">
        <v>-23327000000</v>
      </c>
      <c r="F60" s="5">
        <v>12011000000</v>
      </c>
      <c r="G60" s="5">
        <v>2358000000</v>
      </c>
      <c r="I60" s="5">
        <v>-13249000000</v>
      </c>
      <c r="J60" s="5">
        <v>-41279000000</v>
      </c>
      <c r="K60" s="5">
        <v>-74662000000</v>
      </c>
      <c r="L60" s="5">
        <v>-106780000000</v>
      </c>
      <c r="M60" s="5">
        <v>-16657000000</v>
      </c>
      <c r="N60" s="5">
        <v>-153025000000</v>
      </c>
      <c r="O60" s="5">
        <v>-110618000000</v>
      </c>
      <c r="P60" s="5">
        <v>-23387000000</v>
      </c>
      <c r="Q60" s="5">
        <v>-27681000000</v>
      </c>
      <c r="R60" s="5">
        <v>-71005000000</v>
      </c>
      <c r="S60" s="5">
        <v>-84297000000</v>
      </c>
      <c r="T60" s="5">
        <v>-74192000000</v>
      </c>
      <c r="U60" s="5">
        <v>4790000000</v>
      </c>
      <c r="V60" s="5">
        <v>24103000000</v>
      </c>
      <c r="W60" s="5">
        <v>80848000000</v>
      </c>
      <c r="X60" s="5">
        <v>48968000000</v>
      </c>
      <c r="Y60" s="5">
        <v>15557000000</v>
      </c>
      <c r="Z60" s="5">
        <v>-76077000000</v>
      </c>
    </row>
    <row r="61" spans="2:26" ht="15.5" x14ac:dyDescent="0.35">
      <c r="C61" t="s">
        <v>92</v>
      </c>
      <c r="D61" s="5">
        <v>4408000000</v>
      </c>
      <c r="E61" s="5">
        <v>5409000000</v>
      </c>
      <c r="F61" s="5">
        <v>4765000000</v>
      </c>
      <c r="G61" s="5">
        <v>5654000000</v>
      </c>
      <c r="I61" s="5">
        <v>20789000000</v>
      </c>
      <c r="J61" s="5">
        <v>15624000000</v>
      </c>
      <c r="K61" s="5">
        <v>50989000000</v>
      </c>
      <c r="L61" s="5">
        <v>51836000000</v>
      </c>
      <c r="M61" s="5">
        <v>55543000000</v>
      </c>
      <c r="N61" s="5">
        <v>56414000000</v>
      </c>
      <c r="O61" s="5">
        <v>57049000000</v>
      </c>
      <c r="P61" s="5">
        <v>73525000000</v>
      </c>
      <c r="Q61" s="5">
        <v>81251000000</v>
      </c>
      <c r="R61" s="5">
        <v>65717000000</v>
      </c>
      <c r="S61" s="5">
        <v>50752000000</v>
      </c>
      <c r="T61" s="5">
        <v>50292000000</v>
      </c>
      <c r="U61" s="5">
        <v>55985000000</v>
      </c>
      <c r="V61" s="5">
        <v>55992000000</v>
      </c>
      <c r="W61" s="5">
        <v>54134000000</v>
      </c>
      <c r="X61" s="5">
        <v>56831000000</v>
      </c>
      <c r="Y61" s="5">
        <v>19873000000</v>
      </c>
      <c r="Z61" s="5">
        <v>12329000000</v>
      </c>
    </row>
    <row r="62" spans="2:26" ht="15.5" x14ac:dyDescent="0.35">
      <c r="C62" t="s">
        <v>94</v>
      </c>
      <c r="D62" s="5">
        <v>16364000000</v>
      </c>
      <c r="E62" s="5">
        <v>-2150000000</v>
      </c>
      <c r="F62" s="5">
        <v>61325000000</v>
      </c>
      <c r="G62" s="5">
        <v>-105474000000</v>
      </c>
      <c r="I62" s="5">
        <v>96030000000</v>
      </c>
      <c r="J62" s="5">
        <v>-34798000000</v>
      </c>
      <c r="K62" s="5">
        <v>85037000000</v>
      </c>
      <c r="L62" s="5">
        <v>-239132000000</v>
      </c>
      <c r="M62" s="5">
        <v>-67911000000</v>
      </c>
      <c r="N62" s="5">
        <v>-121949000000</v>
      </c>
      <c r="O62" s="5">
        <v>211274000000</v>
      </c>
      <c r="P62" s="5">
        <v>-399180000000</v>
      </c>
      <c r="Q62" s="5">
        <v>-49478000000</v>
      </c>
      <c r="R62" s="5">
        <v>168550000000</v>
      </c>
      <c r="S62" s="5">
        <v>-705373000000</v>
      </c>
      <c r="T62" s="5">
        <v>-179426000000</v>
      </c>
      <c r="U62" s="5">
        <v>-889998000000</v>
      </c>
      <c r="V62" s="5">
        <v>-218141000000</v>
      </c>
      <c r="X62" s="5">
        <v>113191000000</v>
      </c>
      <c r="Y62" s="5">
        <v>486892000000</v>
      </c>
      <c r="Z62" s="5">
        <v>-786364000000</v>
      </c>
    </row>
    <row r="63" spans="2:26" ht="15.5" x14ac:dyDescent="0.35">
      <c r="C63" t="s">
        <v>97</v>
      </c>
      <c r="K63" s="5">
        <v>-12992000000</v>
      </c>
      <c r="L63" s="5">
        <v>-9018000000</v>
      </c>
      <c r="M63" s="5">
        <v>-6468000000</v>
      </c>
      <c r="N63" s="5">
        <v>-1462000000</v>
      </c>
    </row>
    <row r="64" spans="2:26" ht="15.5" x14ac:dyDescent="0.35">
      <c r="C64" t="s">
        <v>98</v>
      </c>
      <c r="D64" s="5">
        <v>-50093000000</v>
      </c>
      <c r="E64" s="5">
        <v>-14249000000</v>
      </c>
      <c r="F64" s="5">
        <v>-1768000000</v>
      </c>
      <c r="G64" s="5">
        <v>-180541000000</v>
      </c>
      <c r="I64" s="5">
        <v>-165948000000</v>
      </c>
      <c r="J64" s="5">
        <v>-622379000000</v>
      </c>
      <c r="K64" s="5">
        <v>-531557000000</v>
      </c>
      <c r="L64" s="5">
        <v>-894321000000</v>
      </c>
      <c r="M64" s="5">
        <v>-641534000000</v>
      </c>
      <c r="N64" s="5">
        <v>-860867000000</v>
      </c>
      <c r="O64" s="5">
        <v>-636442000000</v>
      </c>
      <c r="P64" s="5">
        <v>-1029656000000</v>
      </c>
      <c r="Q64" s="5">
        <v>-886878000000</v>
      </c>
      <c r="R64" s="5">
        <v>-742293000000</v>
      </c>
      <c r="S64" s="5">
        <v>-1444200000000</v>
      </c>
      <c r="T64" s="5">
        <v>-759677000000</v>
      </c>
      <c r="U64" s="5">
        <v>-1198859000000</v>
      </c>
      <c r="V64" s="5">
        <v>-219787000000</v>
      </c>
      <c r="W64" s="5">
        <v>-153890000000</v>
      </c>
      <c r="X64" s="5">
        <v>-166987000000</v>
      </c>
      <c r="Y64" s="5">
        <v>128623000000</v>
      </c>
      <c r="Z64" s="5">
        <v>-1355552000000</v>
      </c>
    </row>
    <row r="65" spans="2:26" ht="15.5" x14ac:dyDescent="0.35">
      <c r="C65" t="s">
        <v>28</v>
      </c>
      <c r="D65" s="5">
        <v>492085000000</v>
      </c>
      <c r="E65" s="5">
        <v>590367000000</v>
      </c>
      <c r="F65" s="5">
        <v>452409000000</v>
      </c>
      <c r="G65" s="5">
        <v>126524000000</v>
      </c>
      <c r="I65" s="5">
        <v>1627095000000</v>
      </c>
      <c r="J65" s="5">
        <v>1560123000000</v>
      </c>
      <c r="K65" s="5">
        <v>1535737000000</v>
      </c>
      <c r="L65" s="5">
        <v>-188290000000</v>
      </c>
      <c r="M65" s="5">
        <v>87097000000</v>
      </c>
      <c r="N65" s="5">
        <v>476377000000</v>
      </c>
      <c r="O65" s="5">
        <v>457876000000</v>
      </c>
      <c r="P65" s="5">
        <v>-85585000000</v>
      </c>
      <c r="Q65" s="5">
        <v>106824000000</v>
      </c>
      <c r="R65" s="5">
        <v>825947000000</v>
      </c>
      <c r="S65" s="5">
        <v>-331869000000</v>
      </c>
      <c r="T65" s="5">
        <v>394059000000</v>
      </c>
      <c r="U65" s="5">
        <v>166473000000</v>
      </c>
      <c r="V65" s="5">
        <v>1457400000000</v>
      </c>
      <c r="W65" s="5">
        <v>855681000000</v>
      </c>
      <c r="X65" s="5">
        <v>1120440000000</v>
      </c>
      <c r="Y65" s="5">
        <v>1273613000000</v>
      </c>
      <c r="Z65" s="5">
        <v>-774199000000</v>
      </c>
    </row>
    <row r="66" spans="2:26" ht="15.5" x14ac:dyDescent="0.35">
      <c r="C66" t="s">
        <v>27</v>
      </c>
      <c r="D66" s="5">
        <v>-111278000000</v>
      </c>
      <c r="E66" s="5">
        <v>-136835000000</v>
      </c>
      <c r="F66" s="5">
        <v>-113221000000</v>
      </c>
      <c r="G66" s="5">
        <v>-29368000000</v>
      </c>
      <c r="I66" s="5">
        <v>-383872000000</v>
      </c>
      <c r="J66" s="5">
        <v>-373201000000</v>
      </c>
      <c r="K66" s="5">
        <v>-368469000000</v>
      </c>
      <c r="L66" s="5">
        <v>-2282000000</v>
      </c>
      <c r="M66" s="5">
        <v>-7201000000</v>
      </c>
      <c r="N66" s="5">
        <v>-157463000000</v>
      </c>
      <c r="O66" s="5">
        <v>-188769000000</v>
      </c>
      <c r="P66" s="5">
        <v>11028000000</v>
      </c>
      <c r="Q66" s="5">
        <v>-61796000000</v>
      </c>
      <c r="R66" s="5">
        <v>-199386000000</v>
      </c>
      <c r="S66" s="5">
        <v>18543000000</v>
      </c>
      <c r="T66" s="5">
        <v>-124191000000</v>
      </c>
      <c r="U66" s="5">
        <v>-46143000000</v>
      </c>
      <c r="V66" s="5">
        <v>-325153000000</v>
      </c>
      <c r="W66" s="5">
        <v>-172052000000</v>
      </c>
      <c r="X66" s="5">
        <v>-289816000000</v>
      </c>
      <c r="Y66" s="5">
        <v>-368283000000</v>
      </c>
      <c r="Z66" s="5">
        <v>149411000000</v>
      </c>
    </row>
    <row r="67" spans="2:26" ht="15.5" x14ac:dyDescent="0.35">
      <c r="C67" t="s">
        <v>405</v>
      </c>
      <c r="O67" s="5">
        <v>-188769000000</v>
      </c>
      <c r="P67" s="5">
        <v>11028000000</v>
      </c>
      <c r="Q67" s="5">
        <v>-61796000000</v>
      </c>
      <c r="R67" s="5">
        <v>-199386000000</v>
      </c>
      <c r="S67" s="5">
        <v>18543000000</v>
      </c>
      <c r="U67" s="5">
        <v>-51924000000</v>
      </c>
      <c r="V67" s="5">
        <v>-334720000000</v>
      </c>
      <c r="W67" s="5">
        <v>-189340000000</v>
      </c>
      <c r="X67" s="5">
        <v>-267068000000</v>
      </c>
      <c r="Y67" s="5">
        <v>-213533000000</v>
      </c>
      <c r="Z67" s="5">
        <v>-2321000000</v>
      </c>
    </row>
    <row r="68" spans="2:26" ht="15.5" x14ac:dyDescent="0.35">
      <c r="C68" t="s">
        <v>406</v>
      </c>
      <c r="U68" s="5">
        <v>5781000000</v>
      </c>
      <c r="V68" s="5">
        <v>9567000000</v>
      </c>
      <c r="W68" s="5">
        <v>17288000000</v>
      </c>
      <c r="X68" s="5">
        <v>-22748000000</v>
      </c>
      <c r="Y68" s="5">
        <v>-154750000000</v>
      </c>
      <c r="Z68" s="5">
        <v>151732000000</v>
      </c>
    </row>
    <row r="69" spans="2:26" ht="15.5" x14ac:dyDescent="0.35">
      <c r="C69" t="s">
        <v>407</v>
      </c>
      <c r="D69" s="5">
        <v>-111278000000</v>
      </c>
      <c r="E69" s="5">
        <v>-136835000000</v>
      </c>
      <c r="F69" s="5">
        <v>-113221000000</v>
      </c>
      <c r="G69" s="5">
        <v>-29368000000</v>
      </c>
      <c r="I69" s="5">
        <v>-383872000000</v>
      </c>
      <c r="J69" s="5">
        <v>-373201000000</v>
      </c>
      <c r="K69" s="5">
        <v>-368469000000</v>
      </c>
      <c r="L69" s="5">
        <v>-2282000000</v>
      </c>
      <c r="M69" s="5">
        <v>-7201000000</v>
      </c>
      <c r="N69" s="5">
        <v>-157463000000</v>
      </c>
      <c r="O69" s="5">
        <v>-188769000000</v>
      </c>
      <c r="P69" s="5">
        <v>11028000000</v>
      </c>
      <c r="Q69" s="5">
        <v>-61796000000</v>
      </c>
      <c r="R69" s="5">
        <v>-199386000000</v>
      </c>
      <c r="S69" s="5">
        <v>18543000000</v>
      </c>
      <c r="T69" s="5">
        <v>-124191000000</v>
      </c>
      <c r="U69" s="5">
        <v>-46143000000</v>
      </c>
      <c r="V69" s="5">
        <v>-325153000000</v>
      </c>
      <c r="W69" s="5">
        <v>-172052000000</v>
      </c>
      <c r="X69" s="5">
        <v>-289816000000</v>
      </c>
      <c r="Y69" s="5">
        <v>-368283000000</v>
      </c>
      <c r="Z69" s="5">
        <v>149411000000</v>
      </c>
    </row>
    <row r="70" spans="2:26" ht="15.5" x14ac:dyDescent="0.35">
      <c r="C70" t="s">
        <v>102</v>
      </c>
      <c r="D70" s="5">
        <v>380807000000</v>
      </c>
      <c r="E70" s="5">
        <v>453532000000</v>
      </c>
      <c r="F70" s="5">
        <v>339188000000</v>
      </c>
      <c r="G70" s="5">
        <v>97156000000</v>
      </c>
      <c r="I70" s="5">
        <v>1243223000000</v>
      </c>
      <c r="J70" s="5">
        <v>1186922000000</v>
      </c>
      <c r="K70" s="5">
        <v>1167268000000</v>
      </c>
      <c r="L70" s="5">
        <v>-190572000000</v>
      </c>
      <c r="M70" s="5">
        <v>79896000000</v>
      </c>
      <c r="N70" s="5">
        <v>318914000000</v>
      </c>
      <c r="O70" s="5">
        <v>269107000000</v>
      </c>
      <c r="P70" s="5">
        <v>-74557000000</v>
      </c>
      <c r="Q70" s="5">
        <v>45028000000</v>
      </c>
      <c r="R70" s="5">
        <v>626561000000</v>
      </c>
      <c r="S70" s="5">
        <v>-313326000000</v>
      </c>
      <c r="T70" s="5">
        <v>269868000000</v>
      </c>
      <c r="U70" s="5">
        <v>120330000000</v>
      </c>
      <c r="V70" s="5">
        <v>1132247000000</v>
      </c>
      <c r="W70" s="5">
        <v>683629000000</v>
      </c>
      <c r="X70" s="5">
        <v>830624000000</v>
      </c>
      <c r="Y70" s="5">
        <v>905330000000</v>
      </c>
      <c r="Z70" s="5">
        <v>-624788000000</v>
      </c>
    </row>
    <row r="71" spans="2:26" ht="15.5" x14ac:dyDescent="0.35">
      <c r="C71" t="s">
        <v>103</v>
      </c>
      <c r="D71" s="5">
        <v>6169000000</v>
      </c>
      <c r="E71" s="5">
        <v>-104069000000</v>
      </c>
      <c r="F71" s="5">
        <v>32156000000</v>
      </c>
      <c r="G71" s="5">
        <v>-16135000000</v>
      </c>
      <c r="I71" s="5">
        <v>-67582000000</v>
      </c>
      <c r="J71" s="5">
        <v>91938000000</v>
      </c>
      <c r="K71" s="5">
        <v>-66325000000</v>
      </c>
      <c r="L71" s="5">
        <v>270070000000</v>
      </c>
      <c r="M71" s="5">
        <v>67694000000</v>
      </c>
      <c r="N71" s="5">
        <v>295947000000</v>
      </c>
      <c r="O71" s="5">
        <v>90694000000</v>
      </c>
      <c r="P71" s="5">
        <v>260921000000</v>
      </c>
      <c r="Q71" s="5">
        <v>-186317000000</v>
      </c>
      <c r="R71" s="5">
        <v>-172526000000</v>
      </c>
      <c r="S71" s="5">
        <v>105371000000</v>
      </c>
      <c r="T71" s="5">
        <v>23929000000</v>
      </c>
      <c r="U71" s="5">
        <v>220158000000</v>
      </c>
      <c r="V71" s="5">
        <v>-46133000000</v>
      </c>
      <c r="W71" s="5">
        <v>262417000000</v>
      </c>
    </row>
    <row r="72" spans="2:26" ht="15.5" x14ac:dyDescent="0.35">
      <c r="C72" t="s">
        <v>104</v>
      </c>
      <c r="D72" s="5">
        <v>386976000000</v>
      </c>
      <c r="E72" s="5">
        <v>349463000000</v>
      </c>
      <c r="F72" s="5">
        <v>371344000000</v>
      </c>
      <c r="G72" s="5">
        <v>81021000000</v>
      </c>
      <c r="I72" s="5">
        <v>1175641000000</v>
      </c>
      <c r="J72" s="5">
        <v>1278860000000</v>
      </c>
      <c r="K72" s="5">
        <v>1100943000000</v>
      </c>
      <c r="L72" s="5">
        <v>79498000000</v>
      </c>
      <c r="M72" s="5">
        <v>147590000000</v>
      </c>
      <c r="N72" s="5">
        <v>614861000000</v>
      </c>
      <c r="O72" s="5">
        <v>359801000000</v>
      </c>
      <c r="P72" s="5">
        <v>186364000000</v>
      </c>
      <c r="Q72" s="5">
        <v>-141289000000</v>
      </c>
      <c r="R72" s="5">
        <v>454035000000</v>
      </c>
      <c r="S72" s="5">
        <v>-207955000000</v>
      </c>
      <c r="T72" s="5">
        <v>293797000000</v>
      </c>
      <c r="U72" s="5">
        <v>340488000000</v>
      </c>
      <c r="V72" s="5">
        <v>1086114000000</v>
      </c>
      <c r="W72" s="5">
        <v>946046000000</v>
      </c>
    </row>
    <row r="73" spans="2:26" ht="15.5" x14ac:dyDescent="0.35">
      <c r="C73" t="s">
        <v>105</v>
      </c>
      <c r="D73" s="5">
        <v>380807000000</v>
      </c>
      <c r="E73" s="5">
        <v>453532000000</v>
      </c>
      <c r="F73" s="5">
        <v>339188000000</v>
      </c>
      <c r="G73" s="5">
        <v>97156000000</v>
      </c>
      <c r="I73" s="5">
        <v>1243223000000</v>
      </c>
      <c r="J73" s="5">
        <v>1186922000000</v>
      </c>
      <c r="K73" s="5">
        <v>1167268000000</v>
      </c>
      <c r="L73" s="5">
        <v>-190572000000</v>
      </c>
      <c r="M73" s="5">
        <v>79896000000</v>
      </c>
      <c r="N73" s="5">
        <v>318914000000</v>
      </c>
      <c r="O73" s="5">
        <v>269107000000</v>
      </c>
      <c r="P73" s="5">
        <v>-74557000000</v>
      </c>
      <c r="Q73" s="5">
        <v>45028000000</v>
      </c>
      <c r="R73" s="5">
        <v>626561000000</v>
      </c>
      <c r="S73" s="5">
        <v>-313326000000</v>
      </c>
      <c r="T73" s="5">
        <v>269868000000</v>
      </c>
      <c r="U73" s="5">
        <v>120330000000</v>
      </c>
      <c r="V73" s="5">
        <v>1132247000000</v>
      </c>
      <c r="W73" s="5">
        <v>683629000000</v>
      </c>
      <c r="X73" s="5">
        <v>830624000000</v>
      </c>
      <c r="Y73" s="5">
        <v>905330000000</v>
      </c>
      <c r="Z73" s="5">
        <v>-624788000000</v>
      </c>
    </row>
    <row r="74" spans="2:26" ht="15.5" x14ac:dyDescent="0.35">
      <c r="C74" t="s">
        <v>7</v>
      </c>
      <c r="D74" s="5">
        <v>386976000000</v>
      </c>
      <c r="E74" s="5">
        <v>349463000000</v>
      </c>
      <c r="F74" s="5">
        <v>371344000000</v>
      </c>
      <c r="G74" s="5">
        <v>81021000000</v>
      </c>
      <c r="I74" s="5">
        <v>1175641000000</v>
      </c>
      <c r="J74" s="5">
        <v>1278860000000</v>
      </c>
      <c r="K74" s="5">
        <v>1113935000000</v>
      </c>
      <c r="L74" s="5">
        <v>88516000000</v>
      </c>
      <c r="M74" s="5">
        <v>154058000000</v>
      </c>
      <c r="N74" s="5">
        <v>616323000000</v>
      </c>
      <c r="O74" s="5">
        <v>359801000000</v>
      </c>
      <c r="P74" s="5">
        <v>186364000000</v>
      </c>
      <c r="Q74" s="5">
        <v>-141289000000</v>
      </c>
      <c r="R74" s="5">
        <v>454035000000</v>
      </c>
      <c r="S74" s="5">
        <v>-207955000000</v>
      </c>
      <c r="T74" s="5">
        <v>293797000000</v>
      </c>
      <c r="U74" s="5">
        <v>340488000000</v>
      </c>
      <c r="V74" s="5">
        <v>1086114000000</v>
      </c>
      <c r="W74" s="5">
        <v>946046000000</v>
      </c>
    </row>
    <row r="75" spans="2:26" ht="15.5" x14ac:dyDescent="0.35">
      <c r="C75" t="s">
        <v>106</v>
      </c>
      <c r="D75" s="5">
        <v>380807000000</v>
      </c>
      <c r="E75" s="5">
        <v>453532000000</v>
      </c>
      <c r="F75" s="5">
        <v>339188000000</v>
      </c>
      <c r="G75" s="5">
        <v>97156000000</v>
      </c>
      <c r="I75" s="5">
        <v>1243223000000</v>
      </c>
      <c r="J75" s="5">
        <v>1186922000000</v>
      </c>
      <c r="K75" s="5">
        <v>1167268000000</v>
      </c>
      <c r="L75" s="5">
        <v>-190572000000</v>
      </c>
      <c r="M75" s="5">
        <v>79896000000</v>
      </c>
      <c r="N75" s="5">
        <v>318914000000</v>
      </c>
      <c r="O75" s="5">
        <v>269107000000</v>
      </c>
      <c r="P75" s="5">
        <v>-74557000000</v>
      </c>
      <c r="Q75" s="5">
        <v>45028000000</v>
      </c>
      <c r="R75" s="5">
        <v>626561000000</v>
      </c>
      <c r="S75" s="5">
        <v>-313326000000</v>
      </c>
      <c r="T75" s="5">
        <v>269868000000</v>
      </c>
      <c r="U75" s="5">
        <v>120330000000</v>
      </c>
      <c r="V75" s="5">
        <v>1132247000000</v>
      </c>
      <c r="W75" s="5">
        <v>683629000000</v>
      </c>
      <c r="X75" s="5">
        <v>830624000000</v>
      </c>
      <c r="Y75" s="5">
        <v>905330000000</v>
      </c>
      <c r="Z75" s="5">
        <v>-624788000000</v>
      </c>
    </row>
    <row r="76" spans="2:26" ht="15.5" x14ac:dyDescent="0.35">
      <c r="C76" t="s">
        <v>107</v>
      </c>
      <c r="D76" s="5">
        <v>386976000000</v>
      </c>
      <c r="E76" s="5">
        <v>349463000000</v>
      </c>
      <c r="F76" s="5">
        <v>371344000000</v>
      </c>
      <c r="G76" s="5">
        <v>81021000000</v>
      </c>
      <c r="I76" s="5">
        <v>1175641000000</v>
      </c>
      <c r="J76" s="5">
        <v>1278860000000</v>
      </c>
      <c r="K76" s="5">
        <v>1100943000000</v>
      </c>
      <c r="L76" s="5">
        <v>79498000000</v>
      </c>
      <c r="M76" s="5">
        <v>147590000000</v>
      </c>
      <c r="N76" s="5">
        <v>614861000000</v>
      </c>
      <c r="O76" s="5">
        <v>359801000000</v>
      </c>
      <c r="P76" s="5">
        <v>186364000000</v>
      </c>
      <c r="Q76" s="5">
        <v>-141289000000</v>
      </c>
      <c r="R76" s="5">
        <v>454035000000</v>
      </c>
      <c r="S76" s="5">
        <v>-207955000000</v>
      </c>
      <c r="T76" s="5">
        <v>293797000000</v>
      </c>
      <c r="U76" s="5">
        <v>340488000000</v>
      </c>
      <c r="V76" s="5">
        <v>1086114000000</v>
      </c>
      <c r="W76" s="5">
        <v>946046000000</v>
      </c>
    </row>
    <row r="77" spans="2:26" ht="15.5" x14ac:dyDescent="0.35">
      <c r="C77" t="s">
        <v>108</v>
      </c>
      <c r="D77" s="5">
        <v>386976000000</v>
      </c>
      <c r="E77" s="5">
        <v>349463000000</v>
      </c>
      <c r="F77" s="5">
        <v>371344000000</v>
      </c>
      <c r="G77" s="5">
        <v>81021000000</v>
      </c>
      <c r="I77" s="5">
        <v>1175641000000</v>
      </c>
      <c r="J77" s="5">
        <v>1278860000000</v>
      </c>
      <c r="K77" s="5">
        <v>1100943000000</v>
      </c>
      <c r="L77" s="5">
        <v>79498000000</v>
      </c>
      <c r="M77" s="5">
        <v>147590000000</v>
      </c>
      <c r="N77" s="5">
        <v>614861000000</v>
      </c>
      <c r="O77" s="5">
        <v>359801000000</v>
      </c>
      <c r="P77" s="5">
        <v>186364000000</v>
      </c>
      <c r="Q77" s="5">
        <v>-141289000000</v>
      </c>
      <c r="R77" s="5">
        <v>454035000000</v>
      </c>
      <c r="S77" s="5">
        <v>-207955000000</v>
      </c>
      <c r="T77" s="5">
        <v>293797000000</v>
      </c>
      <c r="U77" s="5">
        <v>340488000000</v>
      </c>
      <c r="V77" s="5">
        <v>1086114000000</v>
      </c>
      <c r="W77" s="5">
        <v>946046000000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111</v>
      </c>
    </row>
    <row r="81" spans="3:26" ht="15.5" x14ac:dyDescent="0.35">
      <c r="C81" t="s">
        <v>19</v>
      </c>
      <c r="D81" s="5">
        <v>936975000000</v>
      </c>
      <c r="E81" s="5">
        <v>925196000000</v>
      </c>
      <c r="F81" s="5">
        <v>866785000000</v>
      </c>
      <c r="G81" s="5">
        <v>850837000000</v>
      </c>
      <c r="I81" s="5">
        <v>925196000000</v>
      </c>
      <c r="J81" s="5">
        <v>1038379000000</v>
      </c>
      <c r="K81" s="5">
        <v>690655000000</v>
      </c>
      <c r="L81" s="5">
        <v>885516000000</v>
      </c>
      <c r="M81" s="5">
        <v>838709000000</v>
      </c>
      <c r="N81" s="5">
        <v>1045237000000</v>
      </c>
      <c r="O81" s="5">
        <v>635182000000</v>
      </c>
      <c r="P81" s="5">
        <v>671415000000</v>
      </c>
      <c r="Q81" s="5">
        <v>696485000000</v>
      </c>
      <c r="R81" s="5">
        <v>755545000000</v>
      </c>
      <c r="S81" s="5">
        <v>641916000000</v>
      </c>
      <c r="T81" s="5">
        <v>957144000000</v>
      </c>
      <c r="U81" s="5">
        <v>1998591000000</v>
      </c>
      <c r="V81" s="5">
        <v>904547000000</v>
      </c>
      <c r="W81" s="5">
        <v>586720000000</v>
      </c>
      <c r="X81" s="5">
        <v>866078000000</v>
      </c>
      <c r="Y81" s="5">
        <v>815459000000</v>
      </c>
      <c r="Z81" s="5">
        <v>169621000000</v>
      </c>
    </row>
    <row r="82" spans="3:26" ht="15.5" x14ac:dyDescent="0.35">
      <c r="C82" t="s">
        <v>113</v>
      </c>
      <c r="D82" s="5">
        <v>4732117000000</v>
      </c>
      <c r="E82" s="5">
        <v>4718235000000</v>
      </c>
      <c r="F82" s="5">
        <v>5249258000000</v>
      </c>
      <c r="G82" s="5">
        <v>4952653000000</v>
      </c>
      <c r="I82" s="5">
        <v>4718235000000</v>
      </c>
      <c r="J82" s="5">
        <v>4962392000000</v>
      </c>
      <c r="K82" s="5">
        <v>4166976000000</v>
      </c>
      <c r="L82" s="5">
        <v>3564007000000</v>
      </c>
      <c r="M82" s="5">
        <v>3263622000000</v>
      </c>
      <c r="N82" s="5">
        <v>3485922000000</v>
      </c>
      <c r="O82" s="5">
        <v>3701548000000</v>
      </c>
      <c r="P82" s="5">
        <v>3239315000000</v>
      </c>
      <c r="Q82" s="5">
        <v>2770065000000</v>
      </c>
      <c r="R82" s="5">
        <v>3136246000000</v>
      </c>
      <c r="S82" s="5">
        <v>2411399000000</v>
      </c>
      <c r="T82" s="5">
        <v>2068574000000</v>
      </c>
      <c r="U82" s="5">
        <v>2077769000000</v>
      </c>
      <c r="V82" s="5">
        <v>1960521000000</v>
      </c>
      <c r="W82" s="5">
        <v>1598803000000</v>
      </c>
      <c r="X82" s="5">
        <v>1297944000000</v>
      </c>
      <c r="Y82" s="5">
        <v>644650000000</v>
      </c>
      <c r="Z82" s="5">
        <v>541560000000</v>
      </c>
    </row>
    <row r="83" spans="3:26" ht="15.5" x14ac:dyDescent="0.35">
      <c r="C83" t="s">
        <v>114</v>
      </c>
      <c r="D83" s="5">
        <v>8548000000</v>
      </c>
      <c r="E83" s="5">
        <v>11400000000</v>
      </c>
      <c r="F83" s="5">
        <v>6767000000</v>
      </c>
      <c r="G83" s="5">
        <v>8119000000</v>
      </c>
      <c r="I83" s="5">
        <v>11400000000</v>
      </c>
      <c r="J83" s="5">
        <v>6925000000</v>
      </c>
      <c r="K83" s="5">
        <v>66803000000</v>
      </c>
      <c r="L83" s="5">
        <v>5018000000</v>
      </c>
      <c r="M83" s="5">
        <v>10927000000</v>
      </c>
      <c r="N83" s="5">
        <v>58464000000</v>
      </c>
      <c r="O83" s="5">
        <v>24349000000</v>
      </c>
      <c r="P83" s="5">
        <v>41534000000</v>
      </c>
      <c r="Q83" s="5">
        <v>102234000000</v>
      </c>
      <c r="R83" s="5">
        <v>127058000000</v>
      </c>
      <c r="S83" s="5">
        <v>8403000000</v>
      </c>
      <c r="T83" s="5">
        <v>15310000000</v>
      </c>
      <c r="U83" s="5">
        <v>7797000000</v>
      </c>
      <c r="V83" s="5">
        <v>885000000</v>
      </c>
      <c r="W83" s="5">
        <v>1707000000</v>
      </c>
      <c r="X83" s="5">
        <v>1660000000</v>
      </c>
    </row>
    <row r="84" spans="3:26" ht="15.5" x14ac:dyDescent="0.35">
      <c r="C84" t="s">
        <v>115</v>
      </c>
      <c r="D84" s="5">
        <v>461884000000</v>
      </c>
      <c r="E84" s="5">
        <v>484322000000</v>
      </c>
      <c r="F84" s="5">
        <v>612429000000</v>
      </c>
      <c r="G84" s="5">
        <v>519530000000</v>
      </c>
      <c r="I84" s="5">
        <v>484322000000</v>
      </c>
      <c r="J84" s="5">
        <v>346854000000</v>
      </c>
      <c r="K84" s="5">
        <v>257479000000</v>
      </c>
      <c r="L84" s="5">
        <v>279145000000</v>
      </c>
      <c r="M84" s="5">
        <v>238902000000</v>
      </c>
      <c r="N84" s="5">
        <v>211746000000</v>
      </c>
      <c r="O84" s="5">
        <v>189267000000</v>
      </c>
      <c r="P84" s="5">
        <v>204996000000</v>
      </c>
      <c r="Q84" s="5">
        <v>202980000000</v>
      </c>
      <c r="R84" s="5">
        <v>223787000000</v>
      </c>
      <c r="S84" s="5">
        <v>150678000000</v>
      </c>
      <c r="T84" s="5">
        <v>188057000000</v>
      </c>
      <c r="U84" s="5">
        <v>167347000000</v>
      </c>
      <c r="V84" s="5">
        <v>127385000000</v>
      </c>
      <c r="W84" s="5">
        <v>124291000000</v>
      </c>
      <c r="X84" s="5">
        <v>129489000000</v>
      </c>
      <c r="Y84" s="5">
        <v>91652000000</v>
      </c>
      <c r="Z84" s="5">
        <v>65512000000</v>
      </c>
    </row>
    <row r="85" spans="3:26" ht="15.5" x14ac:dyDescent="0.35">
      <c r="C85" t="s">
        <v>116</v>
      </c>
      <c r="D85" s="5">
        <v>4732117000000</v>
      </c>
      <c r="E85" s="5">
        <v>4718235000000</v>
      </c>
      <c r="F85" s="5">
        <v>5249258000000</v>
      </c>
      <c r="G85" s="5">
        <v>4952653000000</v>
      </c>
      <c r="I85" s="5">
        <v>4718235000000</v>
      </c>
      <c r="J85" s="5">
        <v>4962392000000</v>
      </c>
      <c r="K85" s="5">
        <v>4166976000000</v>
      </c>
      <c r="L85" s="5">
        <v>3564007000000</v>
      </c>
      <c r="M85" s="5">
        <v>3263622000000</v>
      </c>
      <c r="N85" s="5">
        <v>3485922000000</v>
      </c>
      <c r="O85" s="5">
        <v>3701548000000</v>
      </c>
      <c r="P85" s="5">
        <v>3239315000000</v>
      </c>
      <c r="Q85" s="5">
        <v>2770065000000</v>
      </c>
      <c r="R85" s="5">
        <v>3136246000000</v>
      </c>
      <c r="S85" s="5">
        <v>2411399000000</v>
      </c>
      <c r="T85" s="5">
        <v>2068574000000</v>
      </c>
      <c r="U85" s="5">
        <v>2077769000000</v>
      </c>
      <c r="V85" s="5">
        <v>1960521000000</v>
      </c>
      <c r="W85" s="5">
        <v>1598803000000</v>
      </c>
      <c r="X85" s="5">
        <v>1297944000000</v>
      </c>
      <c r="Y85" s="5">
        <v>644650000000</v>
      </c>
      <c r="Z85" s="5">
        <v>541560000000</v>
      </c>
    </row>
    <row r="86" spans="3:26" ht="15.5" x14ac:dyDescent="0.35">
      <c r="C86" t="s">
        <v>117</v>
      </c>
      <c r="X86" s="5">
        <v>710016000000</v>
      </c>
      <c r="Y86" s="5">
        <v>849902000000</v>
      </c>
      <c r="Z86" s="5">
        <v>736490000000</v>
      </c>
    </row>
    <row r="87" spans="3:26" ht="15.5" x14ac:dyDescent="0.35">
      <c r="C87" t="s">
        <v>118</v>
      </c>
      <c r="X87" s="5">
        <v>710016000000</v>
      </c>
      <c r="Y87" s="5">
        <v>849902000000</v>
      </c>
      <c r="Z87" s="5">
        <v>736490000000</v>
      </c>
    </row>
    <row r="88" spans="3:26" ht="15.5" x14ac:dyDescent="0.35">
      <c r="C88" t="s">
        <v>119</v>
      </c>
      <c r="D88" s="5">
        <v>2456029000000</v>
      </c>
      <c r="E88" s="5">
        <v>2576144000000</v>
      </c>
      <c r="F88" s="5">
        <v>2841061000000</v>
      </c>
      <c r="G88" s="5">
        <v>3131597000000</v>
      </c>
      <c r="I88" s="5">
        <v>2576144000000</v>
      </c>
      <c r="J88" s="5">
        <v>2736467000000</v>
      </c>
      <c r="K88" s="5">
        <v>2744539000000</v>
      </c>
      <c r="L88" s="5">
        <v>3173000000000</v>
      </c>
      <c r="M88" s="5">
        <v>2912855000000</v>
      </c>
      <c r="N88" s="5">
        <v>1879898000000</v>
      </c>
      <c r="O88" s="5">
        <v>2516569000000</v>
      </c>
      <c r="P88" s="5">
        <v>3274200000000</v>
      </c>
      <c r="Q88" s="5">
        <v>2526513000000</v>
      </c>
      <c r="R88" s="5">
        <v>2280868000000</v>
      </c>
      <c r="S88" s="5">
        <v>2112616000000</v>
      </c>
      <c r="T88" s="5">
        <v>2247074000000</v>
      </c>
      <c r="U88" s="5">
        <v>1820112000000</v>
      </c>
      <c r="V88" s="5">
        <v>1478827000000</v>
      </c>
      <c r="W88" s="5">
        <v>1660462000000</v>
      </c>
      <c r="X88" s="5">
        <v>1089211000000</v>
      </c>
      <c r="Y88" s="5">
        <v>862152000000</v>
      </c>
      <c r="Z88" s="5">
        <v>1399407000000</v>
      </c>
    </row>
    <row r="89" spans="3:26" ht="15.5" x14ac:dyDescent="0.35">
      <c r="C89" t="s">
        <v>97</v>
      </c>
      <c r="D89" s="5">
        <v>942181000000</v>
      </c>
      <c r="E89" s="5">
        <v>935575000000</v>
      </c>
      <c r="F89" s="5">
        <v>1039580000000</v>
      </c>
      <c r="G89" s="5">
        <v>1007424000000</v>
      </c>
      <c r="I89" s="5">
        <v>935575000000</v>
      </c>
      <c r="J89" s="5">
        <v>1003093000000</v>
      </c>
      <c r="K89" s="5">
        <v>911155000000</v>
      </c>
      <c r="L89" s="5">
        <v>979570000000</v>
      </c>
      <c r="M89" s="5">
        <v>857814000000</v>
      </c>
      <c r="N89" s="5">
        <v>790120000000</v>
      </c>
      <c r="O89" s="5">
        <v>553425000000</v>
      </c>
      <c r="P89" s="5">
        <v>462731000000</v>
      </c>
      <c r="Q89" s="5">
        <v>201810000000</v>
      </c>
      <c r="R89" s="5">
        <v>388127000000</v>
      </c>
      <c r="S89" s="5">
        <v>560653000000</v>
      </c>
      <c r="T89" s="5">
        <v>711784000000</v>
      </c>
      <c r="U89" s="5">
        <v>687855000000</v>
      </c>
      <c r="V89" s="5">
        <v>-85879000000</v>
      </c>
      <c r="W89" s="5">
        <v>-112999000000</v>
      </c>
      <c r="X89" s="5">
        <v>36982000000</v>
      </c>
      <c r="Y89" s="5">
        <v>-40603000000</v>
      </c>
      <c r="Z89" s="5">
        <v>-156508000000</v>
      </c>
    </row>
    <row r="90" spans="3:26" ht="15.5" x14ac:dyDescent="0.35">
      <c r="C90" t="s">
        <v>121</v>
      </c>
      <c r="D90" s="5">
        <v>8896156000000</v>
      </c>
      <c r="E90" s="5">
        <v>8790954000000</v>
      </c>
      <c r="F90" s="5">
        <v>9573457000000</v>
      </c>
      <c r="G90" s="5">
        <v>9579998000000</v>
      </c>
      <c r="I90" s="5">
        <v>8790954000000</v>
      </c>
      <c r="J90" s="5">
        <v>9346553000000</v>
      </c>
      <c r="K90" s="5">
        <v>8508113000000</v>
      </c>
      <c r="L90" s="5">
        <v>8902756000000</v>
      </c>
      <c r="M90" s="5">
        <v>8320220000000</v>
      </c>
      <c r="N90" s="5">
        <v>7624956000000</v>
      </c>
      <c r="O90" s="5">
        <v>8097861000000</v>
      </c>
      <c r="P90" s="5">
        <v>8673407000000</v>
      </c>
      <c r="Q90" s="5">
        <v>7168378000000</v>
      </c>
      <c r="R90" s="5">
        <v>7517152000000</v>
      </c>
      <c r="S90" s="5">
        <v>6602281000000</v>
      </c>
      <c r="T90" s="5">
        <v>6283252000000</v>
      </c>
      <c r="U90" s="5">
        <v>6843853000000</v>
      </c>
      <c r="V90" s="5">
        <v>5194057000000</v>
      </c>
      <c r="W90" s="5">
        <v>5073477000000</v>
      </c>
      <c r="X90" s="5">
        <v>4489184000000</v>
      </c>
      <c r="Y90" s="5">
        <v>3375286000000</v>
      </c>
      <c r="Z90" s="5">
        <v>3057108000000</v>
      </c>
    </row>
    <row r="91" spans="3:26" ht="15.5" x14ac:dyDescent="0.35">
      <c r="C91" t="s">
        <v>122</v>
      </c>
    </row>
    <row r="92" spans="3:26" ht="15.5" x14ac:dyDescent="0.35">
      <c r="C92" t="s">
        <v>123</v>
      </c>
      <c r="Q92" s="5">
        <v>648456000000</v>
      </c>
      <c r="R92" s="5">
        <v>648456000000</v>
      </c>
      <c r="S92" s="5">
        <v>648456000000</v>
      </c>
      <c r="T92" s="5">
        <v>648456000000</v>
      </c>
      <c r="U92" s="5">
        <v>648456000000</v>
      </c>
      <c r="V92" s="5">
        <v>648456000000</v>
      </c>
      <c r="W92" s="5">
        <v>718486000000</v>
      </c>
    </row>
    <row r="93" spans="3:26" ht="15.5" x14ac:dyDescent="0.35">
      <c r="C93" t="s">
        <v>128</v>
      </c>
      <c r="D93" s="5">
        <v>302564000000</v>
      </c>
      <c r="E93" s="5">
        <v>298233000000</v>
      </c>
      <c r="F93" s="5">
        <v>275584000000</v>
      </c>
      <c r="G93" s="5">
        <v>296650000000</v>
      </c>
      <c r="I93" s="5">
        <v>298233000000</v>
      </c>
      <c r="J93" s="5">
        <v>276088000000</v>
      </c>
      <c r="K93" s="5">
        <v>259000000000</v>
      </c>
      <c r="L93" s="5">
        <v>230578000000</v>
      </c>
      <c r="M93" s="5">
        <v>287488000000</v>
      </c>
      <c r="N93" s="5">
        <v>253544000000</v>
      </c>
      <c r="O93" s="5">
        <v>308835000000</v>
      </c>
      <c r="P93" s="5">
        <v>358092000000</v>
      </c>
      <c r="Q93" s="5">
        <v>350457000000</v>
      </c>
      <c r="R93" s="5">
        <v>261753000000</v>
      </c>
      <c r="S93" s="5">
        <v>157185000000</v>
      </c>
      <c r="T93" s="5">
        <v>46431000000</v>
      </c>
      <c r="U93" s="5">
        <v>40050000000</v>
      </c>
      <c r="V93" s="5">
        <v>34269000000</v>
      </c>
      <c r="W93" s="5">
        <v>24702000000</v>
      </c>
      <c r="X93" s="5">
        <v>7414000000</v>
      </c>
      <c r="Y93" s="5">
        <v>30162000000</v>
      </c>
      <c r="Z93" s="5">
        <v>184912000000</v>
      </c>
    </row>
    <row r="94" spans="3:26" ht="15.5" x14ac:dyDescent="0.35">
      <c r="C94" t="s">
        <v>124</v>
      </c>
      <c r="D94" s="5">
        <v>481038000000</v>
      </c>
      <c r="E94" s="5">
        <v>466637000000</v>
      </c>
      <c r="F94" s="5">
        <v>478889000000</v>
      </c>
      <c r="G94" s="5">
        <v>463895000000</v>
      </c>
      <c r="I94" s="5">
        <v>466637000000</v>
      </c>
      <c r="J94" s="5">
        <v>463006000000</v>
      </c>
      <c r="K94" s="5">
        <v>482737000000</v>
      </c>
      <c r="L94" s="5">
        <v>570554000000</v>
      </c>
      <c r="M94" s="5">
        <v>720199000000</v>
      </c>
      <c r="N94" s="5">
        <v>718101000000</v>
      </c>
      <c r="O94" s="5">
        <v>830500000000</v>
      </c>
      <c r="P94" s="5">
        <v>913949000000</v>
      </c>
      <c r="Q94" s="5">
        <v>831655000000</v>
      </c>
      <c r="R94" s="5">
        <v>843075000000</v>
      </c>
      <c r="S94" s="5">
        <v>945350000000</v>
      </c>
      <c r="T94" s="5">
        <v>938646000000</v>
      </c>
      <c r="U94" s="5">
        <v>995149000000</v>
      </c>
      <c r="V94" s="5">
        <v>793213000000</v>
      </c>
      <c r="W94" s="5">
        <v>657458000000</v>
      </c>
      <c r="X94" s="5">
        <v>371951000000</v>
      </c>
      <c r="Y94" s="5">
        <v>322754000000</v>
      </c>
      <c r="Z94" s="5">
        <v>296371000000</v>
      </c>
    </row>
    <row r="95" spans="3:26" ht="15.5" x14ac:dyDescent="0.35">
      <c r="C95" t="s">
        <v>126</v>
      </c>
      <c r="D95" s="5">
        <v>10846565000000</v>
      </c>
      <c r="E95" s="5">
        <v>10563272000000</v>
      </c>
      <c r="F95" s="5">
        <v>9941479000000</v>
      </c>
      <c r="G95" s="5">
        <v>9159091000000</v>
      </c>
      <c r="I95" s="5">
        <v>10563272000000</v>
      </c>
      <c r="J95" s="5">
        <v>8962893000000</v>
      </c>
      <c r="K95" s="5">
        <v>8842206000000</v>
      </c>
      <c r="L95" s="5">
        <v>8751263000000</v>
      </c>
      <c r="M95" s="5">
        <v>8618424000000</v>
      </c>
      <c r="N95" s="5">
        <v>8771929000000</v>
      </c>
      <c r="O95" s="5">
        <v>9196846000000</v>
      </c>
      <c r="P95" s="5">
        <v>9341227000000</v>
      </c>
      <c r="Q95" s="5">
        <v>8900168000000</v>
      </c>
      <c r="R95" s="5">
        <v>9130997000000</v>
      </c>
      <c r="S95" s="5">
        <v>8733925000000</v>
      </c>
      <c r="T95" s="5">
        <v>7611453000000</v>
      </c>
      <c r="U95" s="5">
        <v>6415815000000</v>
      </c>
      <c r="V95" s="5">
        <v>6121783000000</v>
      </c>
      <c r="W95" s="5">
        <v>4588389000000</v>
      </c>
      <c r="X95" s="5">
        <v>4075764000000</v>
      </c>
      <c r="Y95" s="5">
        <v>3609236000000</v>
      </c>
      <c r="Z95" s="5">
        <v>3618630000000</v>
      </c>
    </row>
    <row r="96" spans="3:26" ht="15.5" x14ac:dyDescent="0.35">
      <c r="C96" t="s">
        <v>127</v>
      </c>
      <c r="D96" s="5">
        <v>336192000000</v>
      </c>
      <c r="E96" s="5">
        <v>337618000000</v>
      </c>
      <c r="F96" s="5">
        <v>344840000000</v>
      </c>
      <c r="G96" s="5">
        <v>342167000000</v>
      </c>
      <c r="I96" s="5">
        <v>337618000000</v>
      </c>
      <c r="J96" s="5">
        <v>345316000000</v>
      </c>
      <c r="K96" s="5">
        <v>337411000000</v>
      </c>
      <c r="L96" s="5">
        <v>175519000000</v>
      </c>
      <c r="M96" s="5">
        <v>162734000000</v>
      </c>
      <c r="N96" s="5">
        <v>166338000000</v>
      </c>
      <c r="O96" s="5">
        <v>168203000000</v>
      </c>
      <c r="P96" s="5">
        <v>174551000000</v>
      </c>
      <c r="Q96" s="5">
        <v>158370000000</v>
      </c>
      <c r="R96" s="5">
        <v>160797000000</v>
      </c>
      <c r="S96" s="5">
        <v>168792000000</v>
      </c>
      <c r="T96" s="5">
        <v>155834000000</v>
      </c>
    </row>
    <row r="97" spans="3:26" ht="15.5" x14ac:dyDescent="0.35">
      <c r="C97" t="s">
        <v>133</v>
      </c>
      <c r="D97" s="5">
        <v>13306207000000</v>
      </c>
      <c r="E97" s="5">
        <v>12879931000000</v>
      </c>
      <c r="F97" s="5">
        <v>12744915000000</v>
      </c>
      <c r="G97" s="5">
        <v>11913432000000</v>
      </c>
      <c r="I97" s="5">
        <v>12879931000000</v>
      </c>
      <c r="J97" s="5">
        <v>11217142000000</v>
      </c>
      <c r="K97" s="5">
        <v>10467625000000</v>
      </c>
      <c r="L97" s="5">
        <v>10113256000000</v>
      </c>
      <c r="M97" s="5">
        <v>10128855000000</v>
      </c>
      <c r="N97" s="5">
        <v>10156704000000</v>
      </c>
      <c r="O97" s="5">
        <v>10758214000000</v>
      </c>
      <c r="P97" s="5">
        <v>11038071000000</v>
      </c>
      <c r="Q97" s="5">
        <v>11022798000000</v>
      </c>
      <c r="R97" s="5">
        <v>11180627000000</v>
      </c>
      <c r="S97" s="5">
        <v>10907224000000</v>
      </c>
      <c r="T97" s="5">
        <v>9759645000000</v>
      </c>
      <c r="U97" s="5">
        <v>8506901000000</v>
      </c>
      <c r="V97" s="5">
        <v>7675736000000</v>
      </c>
      <c r="W97" s="5">
        <v>6480666000000</v>
      </c>
      <c r="X97" s="5">
        <v>5882383000000</v>
      </c>
      <c r="Y97" s="5">
        <v>5501860000000</v>
      </c>
      <c r="Z97" s="5">
        <v>5656451000000</v>
      </c>
    </row>
    <row r="98" spans="3:26" ht="15.5" x14ac:dyDescent="0.35">
      <c r="C98" t="s">
        <v>134</v>
      </c>
      <c r="D98" s="5">
        <v>22202363000000</v>
      </c>
      <c r="E98" s="5">
        <v>21670885000000</v>
      </c>
      <c r="F98" s="5">
        <v>22318372000000</v>
      </c>
      <c r="G98" s="5">
        <v>21493430000000</v>
      </c>
      <c r="I98" s="5">
        <v>21670885000000</v>
      </c>
      <c r="J98" s="5">
        <v>20563695000000</v>
      </c>
      <c r="K98" s="5">
        <v>18975738000000</v>
      </c>
      <c r="L98" s="5">
        <v>19016012000000</v>
      </c>
      <c r="M98" s="5">
        <v>18449075000000</v>
      </c>
      <c r="N98" s="5">
        <v>17781660000000</v>
      </c>
      <c r="O98" s="5">
        <v>18856075000000</v>
      </c>
      <c r="P98" s="5">
        <v>19711478000000</v>
      </c>
      <c r="Q98" s="5">
        <v>18191176000000</v>
      </c>
      <c r="R98" s="5">
        <v>18697779000000</v>
      </c>
      <c r="S98" s="5">
        <v>17509505000000</v>
      </c>
      <c r="T98" s="5">
        <v>16042897000000</v>
      </c>
      <c r="U98" s="5">
        <v>15350754000000</v>
      </c>
      <c r="V98" s="5">
        <v>12869793000000</v>
      </c>
      <c r="W98" s="5">
        <v>11554143000000</v>
      </c>
      <c r="X98" s="5">
        <v>10371567000000</v>
      </c>
      <c r="Y98" s="5">
        <v>8877146000000</v>
      </c>
      <c r="Z98" s="5">
        <v>8713559000000</v>
      </c>
    </row>
    <row r="99" spans="3:26" ht="15.5" x14ac:dyDescent="0.35">
      <c r="C99" t="s">
        <v>135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5611897000000</v>
      </c>
      <c r="E101" s="5">
        <v>5312143000000</v>
      </c>
      <c r="F101" s="5">
        <v>6362940000000</v>
      </c>
      <c r="G101" s="5">
        <v>5969073000000</v>
      </c>
      <c r="I101" s="5">
        <v>5312143000000</v>
      </c>
      <c r="J101" s="5">
        <v>8038028000000</v>
      </c>
      <c r="K101" s="5">
        <v>4590964000000</v>
      </c>
      <c r="L101" s="5">
        <v>5344228000000</v>
      </c>
      <c r="M101" s="5">
        <v>4720225000000</v>
      </c>
      <c r="N101" s="5">
        <v>4749681000000</v>
      </c>
      <c r="O101" s="5">
        <v>5420942000000</v>
      </c>
      <c r="P101" s="5">
        <v>5797360000000</v>
      </c>
      <c r="Q101" s="5">
        <v>4397957000000</v>
      </c>
      <c r="R101" s="5">
        <v>4343805000000</v>
      </c>
      <c r="S101" s="5">
        <v>3713148000000</v>
      </c>
      <c r="T101" s="5">
        <v>3116223000000</v>
      </c>
      <c r="U101" s="5">
        <v>2964235000000</v>
      </c>
      <c r="V101" s="5">
        <v>3020030000000</v>
      </c>
      <c r="W101" s="5">
        <v>2900317000000</v>
      </c>
      <c r="X101" s="5">
        <v>2549406000000</v>
      </c>
      <c r="Y101" s="5">
        <v>1333179000000</v>
      </c>
      <c r="Z101" s="5">
        <v>2071221000000</v>
      </c>
    </row>
    <row r="102" spans="3:26" ht="15.5" x14ac:dyDescent="0.35">
      <c r="C102" t="s">
        <v>146</v>
      </c>
      <c r="D102" s="5">
        <v>794072000000</v>
      </c>
      <c r="E102" s="5">
        <v>574790000000</v>
      </c>
      <c r="F102" s="5">
        <v>846626000000</v>
      </c>
      <c r="G102" s="5">
        <v>750043000000</v>
      </c>
      <c r="I102" s="5">
        <v>574790000000</v>
      </c>
      <c r="J102" s="5">
        <v>498658000000</v>
      </c>
      <c r="K102" s="5">
        <v>278460000000</v>
      </c>
      <c r="L102" s="5">
        <v>757487000000</v>
      </c>
      <c r="M102" s="5">
        <v>379694000000</v>
      </c>
      <c r="N102" s="5">
        <v>193348000000</v>
      </c>
      <c r="O102" s="5">
        <v>1063344000000</v>
      </c>
      <c r="P102" s="5">
        <v>1074957000000</v>
      </c>
      <c r="Q102" s="5">
        <v>482058000000</v>
      </c>
      <c r="R102" s="5">
        <v>553143000000</v>
      </c>
      <c r="S102" s="5">
        <v>620755000000</v>
      </c>
      <c r="T102" s="5">
        <v>246815000000</v>
      </c>
      <c r="W102" s="5">
        <v>12751000000</v>
      </c>
      <c r="Z102" s="5">
        <v>33693000000</v>
      </c>
    </row>
    <row r="103" spans="3:26" ht="15.5" x14ac:dyDescent="0.35">
      <c r="C103" t="s">
        <v>138</v>
      </c>
    </row>
    <row r="104" spans="3:26" ht="15.5" x14ac:dyDescent="0.35">
      <c r="C104" t="s">
        <v>139</v>
      </c>
      <c r="D104" s="5">
        <v>2136257000000</v>
      </c>
      <c r="E104" s="5">
        <v>2053397000000</v>
      </c>
      <c r="F104" s="5">
        <v>2669056000000</v>
      </c>
      <c r="G104" s="5">
        <v>2440857000000</v>
      </c>
      <c r="I104" s="5">
        <v>2053397000000</v>
      </c>
      <c r="J104" s="5">
        <v>2308147000000</v>
      </c>
      <c r="K104" s="5">
        <v>1810278000000</v>
      </c>
      <c r="L104" s="5">
        <v>2232136000000</v>
      </c>
      <c r="M104" s="5">
        <v>2260208000000</v>
      </c>
      <c r="N104" s="5">
        <v>1753608000000</v>
      </c>
      <c r="O104" s="5">
        <v>1883474000000</v>
      </c>
      <c r="P104" s="5">
        <v>2198500000000</v>
      </c>
      <c r="Q104" s="5">
        <v>1766687000000</v>
      </c>
      <c r="R104" s="5">
        <v>1714740000000</v>
      </c>
      <c r="S104" s="5">
        <v>1428914000000</v>
      </c>
      <c r="T104" s="5">
        <v>1204957000000</v>
      </c>
      <c r="U104" s="5">
        <v>1324326000000</v>
      </c>
      <c r="V104" s="5">
        <v>1081688000000</v>
      </c>
      <c r="W104" s="5">
        <v>1269164000000</v>
      </c>
      <c r="X104" s="5">
        <v>1062268000000</v>
      </c>
      <c r="Y104" s="5">
        <v>717543000000</v>
      </c>
      <c r="Z104" s="5">
        <v>1279893000000</v>
      </c>
    </row>
    <row r="105" spans="3:26" ht="15.5" x14ac:dyDescent="0.35">
      <c r="C105" t="s">
        <v>140</v>
      </c>
    </row>
    <row r="106" spans="3:26" ht="15.5" x14ac:dyDescent="0.35">
      <c r="C106" t="s">
        <v>141</v>
      </c>
      <c r="D106" s="5">
        <v>470432000000</v>
      </c>
      <c r="E106" s="5">
        <v>495722000000</v>
      </c>
      <c r="F106" s="5">
        <v>619196000000</v>
      </c>
      <c r="G106" s="5">
        <v>527649000000</v>
      </c>
      <c r="I106" s="5">
        <v>495722000000</v>
      </c>
      <c r="J106" s="5">
        <v>353779000000</v>
      </c>
      <c r="K106" s="5">
        <v>324282000000</v>
      </c>
      <c r="L106" s="5">
        <v>284163000000</v>
      </c>
      <c r="M106" s="5">
        <v>249829000000</v>
      </c>
      <c r="N106" s="5">
        <v>270210000000</v>
      </c>
      <c r="O106" s="5">
        <v>213616000000</v>
      </c>
      <c r="P106" s="5">
        <v>246530000000</v>
      </c>
      <c r="Q106" s="5">
        <v>305214000000</v>
      </c>
      <c r="R106" s="5">
        <v>350845000000</v>
      </c>
      <c r="S106" s="5">
        <v>159081000000</v>
      </c>
      <c r="T106" s="5">
        <v>203367000000</v>
      </c>
      <c r="U106" s="5">
        <v>175144000000</v>
      </c>
      <c r="V106" s="5">
        <v>128270000000</v>
      </c>
      <c r="W106" s="5">
        <v>125998000000</v>
      </c>
      <c r="X106" s="5">
        <v>131149000000</v>
      </c>
      <c r="Y106" s="5">
        <v>91652000000</v>
      </c>
      <c r="Z106" s="5">
        <v>65512000000</v>
      </c>
    </row>
    <row r="107" spans="3:26" ht="15.5" x14ac:dyDescent="0.35">
      <c r="C107" t="s">
        <v>143</v>
      </c>
      <c r="D107" s="5">
        <v>182864000000</v>
      </c>
      <c r="E107" s="5">
        <v>167115000000</v>
      </c>
      <c r="F107" s="5">
        <v>57610000000</v>
      </c>
      <c r="G107" s="5">
        <v>41039000000</v>
      </c>
      <c r="I107" s="5">
        <v>167115000000</v>
      </c>
      <c r="J107" s="5">
        <v>123406000000</v>
      </c>
      <c r="K107" s="5">
        <v>238038000000</v>
      </c>
      <c r="L107" s="5">
        <v>63945000000</v>
      </c>
      <c r="M107" s="5">
        <v>68339000000</v>
      </c>
      <c r="N107" s="5">
        <v>208199000000</v>
      </c>
      <c r="O107" s="5">
        <v>80705000000</v>
      </c>
      <c r="P107" s="5">
        <v>59645000000</v>
      </c>
      <c r="Q107" s="5">
        <v>23776000000</v>
      </c>
      <c r="R107" s="5">
        <v>211171000000</v>
      </c>
      <c r="S107" s="5">
        <v>115381000000</v>
      </c>
      <c r="T107" s="5">
        <v>132703000000</v>
      </c>
      <c r="U107" s="5">
        <v>158331000000</v>
      </c>
      <c r="V107" s="5">
        <v>118301000000</v>
      </c>
      <c r="W107" s="5">
        <v>37842000000</v>
      </c>
      <c r="X107" s="5">
        <v>20174000000</v>
      </c>
      <c r="Y107" s="5">
        <v>132884000000</v>
      </c>
      <c r="Z107" s="5">
        <v>21961000000</v>
      </c>
    </row>
    <row r="108" spans="3:26" ht="15.5" x14ac:dyDescent="0.35">
      <c r="C108" t="s">
        <v>129</v>
      </c>
      <c r="D108" s="5">
        <v>351213000000</v>
      </c>
      <c r="E108" s="5">
        <v>388980000000</v>
      </c>
      <c r="F108" s="5">
        <v>544130000000</v>
      </c>
      <c r="G108" s="5">
        <v>456906000000</v>
      </c>
      <c r="I108" s="5">
        <v>388980000000</v>
      </c>
      <c r="J108" s="5">
        <v>367362000000</v>
      </c>
      <c r="K108" s="5">
        <v>362401000000</v>
      </c>
      <c r="L108" s="5">
        <v>345044000000</v>
      </c>
      <c r="M108" s="5">
        <v>328597000000</v>
      </c>
      <c r="N108" s="5">
        <v>430718000000</v>
      </c>
      <c r="O108" s="5">
        <v>484225000000</v>
      </c>
      <c r="P108" s="5">
        <v>545309000000</v>
      </c>
      <c r="Q108" s="5">
        <v>445720000000</v>
      </c>
      <c r="R108" s="5">
        <v>593570000000</v>
      </c>
      <c r="S108" s="5">
        <v>392863000000</v>
      </c>
      <c r="T108" s="5">
        <v>352565000000</v>
      </c>
      <c r="U108" s="5">
        <v>331676000000</v>
      </c>
      <c r="V108" s="5">
        <v>357361000000</v>
      </c>
      <c r="W108" s="5">
        <v>282500000000</v>
      </c>
      <c r="X108" s="5">
        <v>205387000000</v>
      </c>
      <c r="Y108" s="5">
        <v>128124000000</v>
      </c>
      <c r="Z108" s="5">
        <v>310490000000</v>
      </c>
    </row>
    <row r="109" spans="3:26" ht="15.5" x14ac:dyDescent="0.35">
      <c r="C109" t="s">
        <v>147</v>
      </c>
    </row>
    <row r="110" spans="3:26" ht="15.5" x14ac:dyDescent="0.35">
      <c r="C110" t="s">
        <v>158</v>
      </c>
      <c r="Z110" s="5">
        <v>11700000000</v>
      </c>
    </row>
    <row r="111" spans="3:26" ht="15.5" x14ac:dyDescent="0.35">
      <c r="C111" t="s">
        <v>415</v>
      </c>
      <c r="D111" s="5">
        <v>3812346000000</v>
      </c>
      <c r="E111" s="5">
        <v>3987481000000</v>
      </c>
      <c r="F111" s="5">
        <v>4036270000000</v>
      </c>
      <c r="G111" s="5">
        <v>3973430000000</v>
      </c>
      <c r="I111" s="5">
        <v>3987481000000</v>
      </c>
      <c r="J111" s="5">
        <v>1248006000000</v>
      </c>
      <c r="K111" s="5">
        <v>1595483000000</v>
      </c>
      <c r="L111" s="5">
        <v>1973166000000</v>
      </c>
      <c r="M111" s="5">
        <v>2262441000000</v>
      </c>
      <c r="N111" s="5">
        <v>648965000000</v>
      </c>
      <c r="O111" s="5">
        <v>1504167000000</v>
      </c>
      <c r="P111" s="5">
        <v>2232736000000</v>
      </c>
      <c r="Q111" s="5">
        <v>2629649000000</v>
      </c>
    </row>
    <row r="112" spans="3:26" ht="15.5" x14ac:dyDescent="0.35">
      <c r="C112" t="s">
        <v>151</v>
      </c>
      <c r="K112" s="5">
        <v>2633953000000</v>
      </c>
      <c r="L112" s="5">
        <v>2668206000000</v>
      </c>
      <c r="M112" s="5">
        <v>2392930000000</v>
      </c>
      <c r="N112" s="5">
        <v>3490400000000</v>
      </c>
      <c r="O112" s="5">
        <v>3419576000000</v>
      </c>
      <c r="P112" s="5">
        <v>3546443000000</v>
      </c>
      <c r="Q112" s="5">
        <v>3296604000000</v>
      </c>
      <c r="R112" s="5">
        <v>6703808000000</v>
      </c>
      <c r="S112" s="5">
        <v>6840398000000</v>
      </c>
      <c r="T112" s="5">
        <v>6123637000000</v>
      </c>
      <c r="U112" s="5">
        <v>5960737000000</v>
      </c>
      <c r="V112" s="5">
        <v>3768558000000</v>
      </c>
      <c r="W112" s="5">
        <v>3721745000000</v>
      </c>
      <c r="X112" s="5">
        <v>3876423000000</v>
      </c>
      <c r="Y112" s="5">
        <v>4044221000000</v>
      </c>
      <c r="Z112" s="5">
        <v>4580897000000</v>
      </c>
    </row>
    <row r="113" spans="3:26" ht="15.5" x14ac:dyDescent="0.35">
      <c r="C113" t="s">
        <v>150</v>
      </c>
      <c r="L113" s="5">
        <v>9900000000</v>
      </c>
      <c r="M113" s="5">
        <v>31866000000</v>
      </c>
      <c r="N113" s="5">
        <v>53376000000</v>
      </c>
      <c r="O113" s="5">
        <v>76372000000</v>
      </c>
      <c r="P113" s="5">
        <v>20598000000</v>
      </c>
      <c r="Q113" s="5">
        <v>76759000000</v>
      </c>
      <c r="R113" s="5">
        <v>129306000000</v>
      </c>
      <c r="S113" s="5">
        <v>182350000000</v>
      </c>
    </row>
    <row r="114" spans="3:26" ht="15.5" x14ac:dyDescent="0.35">
      <c r="C114" t="s">
        <v>152</v>
      </c>
      <c r="D114" s="5">
        <v>660245000000</v>
      </c>
      <c r="E114" s="5">
        <v>643424000000</v>
      </c>
      <c r="F114" s="5">
        <v>619767000000</v>
      </c>
      <c r="G114" s="5">
        <v>562450000000</v>
      </c>
      <c r="I114" s="5">
        <v>643424000000</v>
      </c>
      <c r="J114" s="5">
        <v>3346283000000</v>
      </c>
      <c r="K114" s="5">
        <v>463828000000</v>
      </c>
      <c r="L114" s="5">
        <v>461922000000</v>
      </c>
      <c r="M114" s="5">
        <v>356080000000</v>
      </c>
      <c r="N114" s="5">
        <v>866763000000</v>
      </c>
      <c r="O114" s="5">
        <v>701293000000</v>
      </c>
      <c r="P114" s="5">
        <v>717090000000</v>
      </c>
      <c r="Q114" s="5">
        <v>568842000000</v>
      </c>
      <c r="R114" s="5">
        <v>57329000000</v>
      </c>
      <c r="S114" s="5">
        <v>56751000000</v>
      </c>
      <c r="V114" s="5">
        <v>202247000000</v>
      </c>
      <c r="W114" s="5">
        <v>96868000000</v>
      </c>
      <c r="Z114" s="5">
        <v>11700000000</v>
      </c>
    </row>
    <row r="115" spans="3:26" ht="15.5" x14ac:dyDescent="0.35">
      <c r="C115" t="s">
        <v>153</v>
      </c>
      <c r="D115" s="5">
        <v>5745101000000</v>
      </c>
      <c r="E115" s="5">
        <v>5900728000000</v>
      </c>
      <c r="F115" s="5">
        <v>5846931000000</v>
      </c>
      <c r="G115" s="5">
        <v>5787200000000</v>
      </c>
      <c r="I115" s="5">
        <v>5900728000000</v>
      </c>
      <c r="J115" s="5">
        <v>3069124000000</v>
      </c>
      <c r="K115" s="5">
        <v>6032871000000</v>
      </c>
      <c r="L115" s="5">
        <v>6446109000000</v>
      </c>
      <c r="M115" s="5">
        <v>6760961000000</v>
      </c>
      <c r="N115" s="5">
        <v>6176832000000</v>
      </c>
      <c r="O115" s="5">
        <v>7199502000000</v>
      </c>
      <c r="P115" s="5">
        <v>8038288000000</v>
      </c>
      <c r="Q115" s="5">
        <v>8103753000000</v>
      </c>
      <c r="R115" s="5">
        <v>8505797000000</v>
      </c>
      <c r="S115" s="5">
        <v>8402215000000</v>
      </c>
      <c r="T115" s="5">
        <v>6943382000000</v>
      </c>
      <c r="U115" s="5">
        <v>6662176000000</v>
      </c>
      <c r="V115" s="5">
        <v>4371379000000</v>
      </c>
      <c r="W115" s="5">
        <v>4223001000000</v>
      </c>
      <c r="X115" s="5">
        <v>4295564000000</v>
      </c>
      <c r="Y115" s="5">
        <v>4873307000000</v>
      </c>
      <c r="Z115" s="5">
        <v>4992913000000</v>
      </c>
    </row>
    <row r="116" spans="3:26" ht="15.5" x14ac:dyDescent="0.35">
      <c r="C116" t="s">
        <v>154</v>
      </c>
      <c r="D116" s="5">
        <v>5745101000000</v>
      </c>
      <c r="E116" s="5">
        <v>5900728000000</v>
      </c>
      <c r="F116" s="5">
        <v>5846931000000</v>
      </c>
      <c r="G116" s="5">
        <v>5787200000000</v>
      </c>
      <c r="I116" s="5">
        <v>5900728000000</v>
      </c>
      <c r="J116" s="5">
        <v>3069124000000</v>
      </c>
      <c r="K116" s="5">
        <v>6032871000000</v>
      </c>
      <c r="L116" s="5">
        <v>6446109000000</v>
      </c>
      <c r="M116" s="5">
        <v>6760961000000</v>
      </c>
      <c r="N116" s="5">
        <v>6176832000000</v>
      </c>
      <c r="O116" s="5">
        <v>7199502000000</v>
      </c>
      <c r="P116" s="5">
        <v>8038288000000</v>
      </c>
      <c r="Q116" s="5">
        <v>8103753000000</v>
      </c>
      <c r="R116" s="5">
        <v>8505797000000</v>
      </c>
      <c r="S116" s="5">
        <v>8402215000000</v>
      </c>
      <c r="T116" s="5">
        <v>6943382000000</v>
      </c>
      <c r="U116" s="5">
        <v>6662176000000</v>
      </c>
      <c r="V116" s="5">
        <v>4371379000000</v>
      </c>
      <c r="W116" s="5">
        <v>4223001000000</v>
      </c>
      <c r="X116" s="5">
        <v>4295564000000</v>
      </c>
      <c r="Y116" s="5">
        <v>4873307000000</v>
      </c>
      <c r="Z116" s="5">
        <v>4992913000000</v>
      </c>
    </row>
    <row r="117" spans="3:26" ht="15.5" x14ac:dyDescent="0.35">
      <c r="C117" t="s">
        <v>592</v>
      </c>
      <c r="D117" s="5">
        <v>44333000000</v>
      </c>
      <c r="E117" s="5">
        <v>44333000000</v>
      </c>
      <c r="F117" s="5">
        <v>41954000000</v>
      </c>
      <c r="G117" s="5">
        <v>41954000000</v>
      </c>
      <c r="I117" s="5">
        <v>44333000000</v>
      </c>
      <c r="J117" s="5">
        <v>41954000000</v>
      </c>
      <c r="L117" s="5">
        <v>44332000000</v>
      </c>
      <c r="M117" s="5">
        <v>41953000000</v>
      </c>
      <c r="O117" s="5">
        <v>41697000000</v>
      </c>
      <c r="P117" s="5">
        <v>38237000000</v>
      </c>
      <c r="Y117" s="5">
        <v>1706000000</v>
      </c>
      <c r="Z117" s="5">
        <v>1575000000</v>
      </c>
    </row>
    <row r="118" spans="3:26" ht="15.5" x14ac:dyDescent="0.35">
      <c r="C118" t="s">
        <v>156</v>
      </c>
    </row>
    <row r="119" spans="3:26" ht="15.5" x14ac:dyDescent="0.35">
      <c r="C119" t="s">
        <v>842</v>
      </c>
    </row>
    <row r="120" spans="3:26" ht="15.5" x14ac:dyDescent="0.35">
      <c r="C120" t="s">
        <v>159</v>
      </c>
      <c r="D120" s="5">
        <v>3812346000000</v>
      </c>
      <c r="E120" s="5">
        <v>3987481000000</v>
      </c>
      <c r="F120" s="5">
        <v>4036270000000</v>
      </c>
      <c r="G120" s="5">
        <v>3973430000000</v>
      </c>
      <c r="I120" s="5">
        <v>3987481000000</v>
      </c>
      <c r="J120" s="5">
        <v>1248006000000</v>
      </c>
      <c r="K120" s="5">
        <v>4229436000000</v>
      </c>
      <c r="L120" s="5">
        <v>4651272000000</v>
      </c>
      <c r="M120" s="5">
        <v>4687237000000</v>
      </c>
      <c r="N120" s="5">
        <v>4192741000000</v>
      </c>
      <c r="O120" s="5">
        <v>5000115000000</v>
      </c>
      <c r="P120" s="5">
        <v>5799777000000</v>
      </c>
      <c r="Q120" s="5">
        <v>6003012000000</v>
      </c>
      <c r="R120" s="5">
        <v>6833114000000</v>
      </c>
      <c r="S120" s="5">
        <v>7022748000000</v>
      </c>
      <c r="T120" s="5">
        <v>6123637000000</v>
      </c>
      <c r="U120" s="5">
        <v>5960737000000</v>
      </c>
      <c r="V120" s="5">
        <v>3768558000000</v>
      </c>
      <c r="W120" s="5">
        <v>3721745000000</v>
      </c>
      <c r="X120" s="5">
        <v>3876423000000</v>
      </c>
      <c r="Y120" s="5">
        <v>4044221000000</v>
      </c>
      <c r="Z120" s="5">
        <v>4580897000000</v>
      </c>
    </row>
    <row r="121" spans="3:26" ht="15.5" x14ac:dyDescent="0.35">
      <c r="C121" t="s">
        <v>155</v>
      </c>
      <c r="D121" s="5">
        <v>17615000000</v>
      </c>
      <c r="E121" s="5">
        <v>17280000000</v>
      </c>
      <c r="F121" s="5">
        <v>15140000000</v>
      </c>
      <c r="G121" s="5">
        <v>12831000000</v>
      </c>
      <c r="I121" s="5">
        <v>17280000000</v>
      </c>
      <c r="J121" s="5">
        <v>12137000000</v>
      </c>
      <c r="K121" s="5">
        <v>10640000000</v>
      </c>
      <c r="L121" s="5">
        <v>10340000000</v>
      </c>
      <c r="M121" s="5">
        <v>13834000000</v>
      </c>
      <c r="N121" s="5">
        <v>4171000000</v>
      </c>
      <c r="O121" s="5">
        <v>4602000000</v>
      </c>
      <c r="P121" s="5">
        <v>3983000000</v>
      </c>
    </row>
    <row r="122" spans="3:26" ht="15.5" x14ac:dyDescent="0.35">
      <c r="C122" t="s">
        <v>160</v>
      </c>
      <c r="D122" s="5">
        <v>11356998000000</v>
      </c>
      <c r="E122" s="5">
        <v>11212871000000</v>
      </c>
      <c r="F122" s="5">
        <v>12209871000000</v>
      </c>
      <c r="G122" s="5">
        <v>11756273000000</v>
      </c>
      <c r="I122" s="5">
        <v>11212871000000</v>
      </c>
      <c r="J122" s="5">
        <v>11107152000000</v>
      </c>
      <c r="K122" s="5">
        <v>10623835000000</v>
      </c>
      <c r="L122" s="5">
        <v>11790337000000</v>
      </c>
      <c r="M122" s="5">
        <v>11481186000000</v>
      </c>
      <c r="N122" s="5">
        <v>10926513000000</v>
      </c>
      <c r="O122" s="5">
        <v>12620444000000</v>
      </c>
      <c r="P122" s="5">
        <v>13835648000000</v>
      </c>
      <c r="Q122" s="5">
        <v>12501710000000</v>
      </c>
      <c r="R122" s="5">
        <v>12849602000000</v>
      </c>
      <c r="S122" s="5">
        <v>12115363000000</v>
      </c>
      <c r="T122" s="5">
        <v>10059605000000</v>
      </c>
      <c r="U122" s="5">
        <v>9626411000000</v>
      </c>
      <c r="V122" s="5">
        <v>7391409000000</v>
      </c>
      <c r="W122" s="5">
        <v>7123318000000</v>
      </c>
      <c r="X122" s="5">
        <v>6844970000000</v>
      </c>
      <c r="Y122" s="5">
        <v>6206486000000</v>
      </c>
      <c r="Z122" s="5">
        <v>7064134000000</v>
      </c>
    </row>
    <row r="123" spans="3:26" ht="15.5" x14ac:dyDescent="0.35">
      <c r="C123" t="s">
        <v>161</v>
      </c>
    </row>
    <row r="124" spans="3:26" ht="15.5" x14ac:dyDescent="0.35">
      <c r="C124" t="s">
        <v>162</v>
      </c>
      <c r="D124" s="5">
        <v>1742400000000</v>
      </c>
      <c r="E124" s="5">
        <v>1742400000000</v>
      </c>
      <c r="F124" s="5">
        <v>1742400000000</v>
      </c>
      <c r="G124" s="5">
        <v>1742400000000</v>
      </c>
      <c r="I124" s="5">
        <v>1742400000000</v>
      </c>
      <c r="J124" s="5">
        <v>1742400000000</v>
      </c>
      <c r="K124" s="5">
        <v>1742400000000</v>
      </c>
      <c r="L124" s="5">
        <v>1742400000000</v>
      </c>
      <c r="M124" s="5">
        <v>1742400000000</v>
      </c>
      <c r="N124" s="5">
        <v>1742400000000</v>
      </c>
      <c r="O124" s="5">
        <v>1742400000000</v>
      </c>
      <c r="P124" s="5">
        <v>1742400000000</v>
      </c>
      <c r="Q124" s="5">
        <v>1742400000000</v>
      </c>
      <c r="R124" s="5">
        <v>1742400000000</v>
      </c>
      <c r="S124" s="5">
        <v>1742400000000</v>
      </c>
      <c r="T124" s="5">
        <v>1742400000000</v>
      </c>
      <c r="U124" s="5">
        <v>1742400000000</v>
      </c>
      <c r="V124" s="5">
        <v>1742400000000</v>
      </c>
      <c r="W124" s="5">
        <v>1742400000000</v>
      </c>
      <c r="X124" s="5">
        <v>1742400000000</v>
      </c>
      <c r="Y124" s="5">
        <v>1742400000000</v>
      </c>
      <c r="Z124" s="5">
        <v>1742400000000</v>
      </c>
    </row>
    <row r="125" spans="3:26" ht="15.5" x14ac:dyDescent="0.35">
      <c r="C125" t="s">
        <v>163</v>
      </c>
      <c r="D125" s="5">
        <v>-502591000000</v>
      </c>
      <c r="E125" s="5">
        <v>-502529000000</v>
      </c>
      <c r="F125" s="5">
        <v>-502515000000</v>
      </c>
      <c r="G125" s="5">
        <v>-502515000000</v>
      </c>
      <c r="I125" s="5">
        <v>-502529000000</v>
      </c>
      <c r="J125" s="5">
        <v>-502515000000</v>
      </c>
      <c r="K125" s="5">
        <v>-502515000000</v>
      </c>
      <c r="L125" s="5">
        <v>-502515000000</v>
      </c>
      <c r="M125" s="5">
        <v>-502515000000</v>
      </c>
      <c r="N125" s="5">
        <v>-502515000000</v>
      </c>
      <c r="O125" s="5">
        <v>-502515000000</v>
      </c>
      <c r="P125" s="5">
        <v>-502515000000</v>
      </c>
      <c r="Q125" s="5">
        <v>-502515000000</v>
      </c>
      <c r="R125" s="5">
        <v>-502515000000</v>
      </c>
      <c r="S125" s="5">
        <v>-502515000000</v>
      </c>
      <c r="T125" s="5">
        <v>-502515000000</v>
      </c>
      <c r="U125" s="5">
        <v>-502515000000</v>
      </c>
      <c r="V125" s="5">
        <v>51500000000</v>
      </c>
      <c r="W125" s="5">
        <v>51500000000</v>
      </c>
      <c r="X125" s="5">
        <v>51500000000</v>
      </c>
      <c r="Y125" s="5">
        <v>51500000000</v>
      </c>
      <c r="Z125" s="5">
        <v>51500000000</v>
      </c>
    </row>
    <row r="126" spans="3:26" ht="15.5" x14ac:dyDescent="0.35">
      <c r="C126" t="s">
        <v>164</v>
      </c>
      <c r="D126" s="5">
        <v>8663375000000</v>
      </c>
      <c r="E126" s="5">
        <v>8282568000000</v>
      </c>
      <c r="F126" s="5">
        <v>7829036000000</v>
      </c>
      <c r="G126" s="5">
        <v>7489848000000</v>
      </c>
      <c r="I126" s="5">
        <v>8282568000000</v>
      </c>
      <c r="J126" s="5">
        <v>7213565000000</v>
      </c>
      <c r="K126" s="5">
        <v>6200863000000</v>
      </c>
      <c r="L126" s="5">
        <v>5018513000000</v>
      </c>
      <c r="M126" s="5">
        <v>4873465000000</v>
      </c>
      <c r="N126" s="5">
        <v>4821949000000</v>
      </c>
      <c r="O126" s="5">
        <v>4442321000000</v>
      </c>
      <c r="P126" s="5">
        <v>4173214000000</v>
      </c>
      <c r="Q126" s="5">
        <v>4247771000000</v>
      </c>
      <c r="R126" s="5">
        <v>4220165000000</v>
      </c>
      <c r="S126" s="5">
        <v>3593604000000</v>
      </c>
      <c r="T126" s="5">
        <v>4031623000000</v>
      </c>
      <c r="U126" s="5">
        <v>3796603000000</v>
      </c>
      <c r="V126" s="5">
        <v>3770363000000</v>
      </c>
      <c r="W126" s="5">
        <v>2749924000000</v>
      </c>
      <c r="X126" s="5">
        <v>1695715000000</v>
      </c>
      <c r="Y126" s="5">
        <v>917363000000</v>
      </c>
      <c r="Z126" s="5">
        <v>12033000000</v>
      </c>
    </row>
    <row r="127" spans="3:26" ht="15.5" x14ac:dyDescent="0.35">
      <c r="C127" t="s">
        <v>165</v>
      </c>
      <c r="D127" s="5">
        <v>135000000000</v>
      </c>
      <c r="E127" s="5">
        <v>135000000000</v>
      </c>
      <c r="F127" s="5">
        <v>135000000000</v>
      </c>
      <c r="G127" s="5">
        <v>135000000000</v>
      </c>
      <c r="I127" s="5">
        <v>135000000000</v>
      </c>
      <c r="J127" s="5">
        <v>110000000000</v>
      </c>
      <c r="K127" s="5">
        <v>85000000000</v>
      </c>
      <c r="L127" s="5">
        <v>85000000000</v>
      </c>
      <c r="M127" s="5">
        <v>80000000000</v>
      </c>
      <c r="N127" s="5">
        <v>75000000000</v>
      </c>
      <c r="O127" s="5">
        <v>70000000000</v>
      </c>
      <c r="P127" s="5">
        <v>70000000000</v>
      </c>
      <c r="Q127" s="5">
        <v>65000000000</v>
      </c>
      <c r="R127" s="5">
        <v>60000000000</v>
      </c>
      <c r="S127" s="5">
        <v>60000000000</v>
      </c>
      <c r="T127" s="5">
        <v>55000000000</v>
      </c>
      <c r="U127" s="5">
        <v>40000000000</v>
      </c>
      <c r="V127" s="5">
        <v>40000000000</v>
      </c>
      <c r="W127" s="5">
        <v>40000000000</v>
      </c>
      <c r="X127" s="5">
        <v>40000000000</v>
      </c>
      <c r="Y127" s="5">
        <v>30000000000</v>
      </c>
      <c r="Z127" s="5">
        <v>30000000000</v>
      </c>
    </row>
    <row r="128" spans="3:26" ht="15.5" x14ac:dyDescent="0.35">
      <c r="C128" t="s">
        <v>166</v>
      </c>
      <c r="D128" s="5">
        <v>8528375000000</v>
      </c>
      <c r="E128" s="5">
        <v>8147568000000</v>
      </c>
      <c r="F128" s="5">
        <v>7694036000000</v>
      </c>
      <c r="G128" s="5">
        <v>7354848000000</v>
      </c>
      <c r="I128" s="5">
        <v>8147568000000</v>
      </c>
      <c r="J128" s="5">
        <v>7103565000000</v>
      </c>
      <c r="K128" s="5">
        <v>6115863000000</v>
      </c>
      <c r="L128" s="5">
        <v>4933513000000</v>
      </c>
      <c r="M128" s="5">
        <v>4793465000000</v>
      </c>
      <c r="N128" s="5">
        <v>4746949000000</v>
      </c>
      <c r="O128" s="5">
        <v>4372321000000</v>
      </c>
      <c r="P128" s="5">
        <v>4103214000000</v>
      </c>
      <c r="Q128" s="5">
        <v>4182771000000</v>
      </c>
      <c r="R128" s="5">
        <v>4160165000000</v>
      </c>
      <c r="S128" s="5">
        <v>3533604000000</v>
      </c>
      <c r="T128" s="5">
        <v>3976623000000</v>
      </c>
      <c r="U128" s="5">
        <v>3756603000000</v>
      </c>
      <c r="V128" s="5">
        <v>3730363000000</v>
      </c>
      <c r="W128" s="5">
        <v>2709924000000</v>
      </c>
      <c r="X128" s="5">
        <v>1655715000000</v>
      </c>
      <c r="Y128" s="5">
        <v>887363000000</v>
      </c>
      <c r="Z128" s="5">
        <v>-17967000000</v>
      </c>
    </row>
    <row r="129" spans="2:26" ht="15.5" x14ac:dyDescent="0.35">
      <c r="C129" t="s">
        <v>167</v>
      </c>
      <c r="D129" s="5">
        <v>8663375000000</v>
      </c>
      <c r="E129" s="5">
        <v>8282568000000</v>
      </c>
      <c r="F129" s="5">
        <v>7829036000000</v>
      </c>
      <c r="G129" s="5">
        <v>7489848000000</v>
      </c>
      <c r="I129" s="5">
        <v>8282568000000</v>
      </c>
      <c r="J129" s="5">
        <v>7213565000000</v>
      </c>
      <c r="K129" s="5">
        <v>6200863000000</v>
      </c>
      <c r="L129" s="5">
        <v>5018513000000</v>
      </c>
      <c r="M129" s="5">
        <v>4873465000000</v>
      </c>
      <c r="N129" s="5">
        <v>4821949000000</v>
      </c>
      <c r="O129" s="5">
        <v>4442321000000</v>
      </c>
      <c r="P129" s="5">
        <v>4173214000000</v>
      </c>
      <c r="Q129" s="5">
        <v>4247771000000</v>
      </c>
      <c r="R129" s="5">
        <v>4220165000000</v>
      </c>
      <c r="S129" s="5">
        <v>3593604000000</v>
      </c>
      <c r="T129" s="5">
        <v>4031623000000</v>
      </c>
      <c r="U129" s="5">
        <v>3796603000000</v>
      </c>
      <c r="V129" s="5">
        <v>3770363000000</v>
      </c>
      <c r="W129" s="5">
        <v>2749924000000</v>
      </c>
      <c r="X129" s="5">
        <v>1695715000000</v>
      </c>
      <c r="Y129" s="5">
        <v>917363000000</v>
      </c>
      <c r="Z129" s="5">
        <v>12033000000</v>
      </c>
    </row>
    <row r="130" spans="2:26" ht="15.5" x14ac:dyDescent="0.35">
      <c r="C130" t="s">
        <v>168</v>
      </c>
      <c r="L130" s="5">
        <v>-12293000000</v>
      </c>
      <c r="M130" s="5">
        <v>-3275000000</v>
      </c>
      <c r="N130" s="5">
        <v>3193000000</v>
      </c>
    </row>
    <row r="131" spans="2:26" ht="15.5" x14ac:dyDescent="0.35">
      <c r="C131" t="s">
        <v>9</v>
      </c>
      <c r="D131" s="5">
        <v>10845365000000</v>
      </c>
      <c r="E131" s="5">
        <v>10458014000000</v>
      </c>
      <c r="F131" s="5">
        <v>10108501000000</v>
      </c>
      <c r="G131" s="5">
        <v>9737157000000</v>
      </c>
      <c r="I131" s="5">
        <v>10458014000000</v>
      </c>
      <c r="J131" s="5">
        <v>9456543000000</v>
      </c>
      <c r="K131" s="5">
        <v>8351903000000</v>
      </c>
      <c r="L131" s="5">
        <v>7225675000000</v>
      </c>
      <c r="M131" s="5">
        <v>6967889000000</v>
      </c>
      <c r="N131" s="5">
        <v>6855147000000</v>
      </c>
      <c r="O131" s="5">
        <v>6235631000000</v>
      </c>
      <c r="P131" s="5">
        <v>5875830000000</v>
      </c>
      <c r="Q131" s="5">
        <v>5689466000000</v>
      </c>
      <c r="R131" s="5">
        <v>5848177000000</v>
      </c>
      <c r="S131" s="5">
        <v>5394142000000</v>
      </c>
      <c r="T131" s="5">
        <v>5983292000000</v>
      </c>
      <c r="U131" s="5">
        <v>5724343000000</v>
      </c>
      <c r="V131" s="5">
        <v>5478384000000</v>
      </c>
      <c r="W131" s="5">
        <v>4430825000000</v>
      </c>
      <c r="X131" s="5">
        <v>3526597000000</v>
      </c>
      <c r="Y131" s="5">
        <v>2670660000000</v>
      </c>
      <c r="Z131" s="5">
        <v>1649425000000</v>
      </c>
    </row>
    <row r="132" spans="2:26" ht="15.5" x14ac:dyDescent="0.35">
      <c r="C132" t="s">
        <v>169</v>
      </c>
      <c r="D132" s="5">
        <v>22202363000000</v>
      </c>
      <c r="E132" s="5">
        <v>21670885000000</v>
      </c>
      <c r="F132" s="5">
        <v>22318372000000</v>
      </c>
      <c r="G132" s="5">
        <v>21493430000000</v>
      </c>
      <c r="I132" s="5">
        <v>21670885000000</v>
      </c>
      <c r="J132" s="5">
        <v>20563695000000</v>
      </c>
      <c r="K132" s="5">
        <v>18975738000000</v>
      </c>
      <c r="L132" s="5">
        <v>19016012000000</v>
      </c>
      <c r="M132" s="5">
        <v>18449075000000</v>
      </c>
      <c r="N132" s="5">
        <v>17781660000000</v>
      </c>
      <c r="O132" s="5">
        <v>18856075000000</v>
      </c>
      <c r="P132" s="5">
        <v>19711478000000</v>
      </c>
      <c r="Q132" s="5">
        <v>18191176000000</v>
      </c>
      <c r="R132" s="5">
        <v>18697779000000</v>
      </c>
      <c r="S132" s="5">
        <v>17509505000000</v>
      </c>
      <c r="T132" s="5">
        <v>16042897000000</v>
      </c>
      <c r="U132" s="5">
        <v>15350754000000</v>
      </c>
      <c r="V132" s="5">
        <v>12869793000000</v>
      </c>
      <c r="W132" s="5">
        <v>11554143000000</v>
      </c>
      <c r="X132" s="5">
        <v>10371567000000</v>
      </c>
      <c r="Y132" s="5">
        <v>8877146000000</v>
      </c>
      <c r="Z132" s="5">
        <v>8713559000000</v>
      </c>
    </row>
    <row r="133" spans="2:26" ht="15.5" x14ac:dyDescent="0.35">
      <c r="C133" t="s">
        <v>170</v>
      </c>
      <c r="D133" s="5">
        <v>3484800000</v>
      </c>
      <c r="E133" s="5">
        <v>3484800000</v>
      </c>
      <c r="F133" s="5">
        <v>3484800000</v>
      </c>
      <c r="G133" s="5">
        <v>3484800000</v>
      </c>
      <c r="I133" s="5">
        <v>3484800000</v>
      </c>
      <c r="J133" s="5">
        <v>3484800000</v>
      </c>
      <c r="K133" s="5">
        <v>3484800000</v>
      </c>
      <c r="L133" s="5">
        <v>3484800000</v>
      </c>
      <c r="M133" s="5">
        <v>3484800000</v>
      </c>
      <c r="N133" s="5">
        <v>3484800000</v>
      </c>
      <c r="O133" s="5">
        <v>3484800000</v>
      </c>
      <c r="P133" s="5">
        <v>3484800000</v>
      </c>
      <c r="Q133" s="5">
        <v>3484800000</v>
      </c>
      <c r="R133" s="5">
        <v>3484800000</v>
      </c>
      <c r="S133" s="5">
        <v>3484800000</v>
      </c>
      <c r="T133" s="5">
        <v>3484800000</v>
      </c>
      <c r="U133" s="5">
        <v>3484800000</v>
      </c>
      <c r="V133" s="5">
        <v>3484800000</v>
      </c>
      <c r="W133" s="5">
        <v>3484800000</v>
      </c>
      <c r="X133" s="5">
        <v>3484800000</v>
      </c>
      <c r="Y133" s="5">
        <v>3484800000</v>
      </c>
      <c r="Z133" s="5">
        <v>3484800000</v>
      </c>
    </row>
    <row r="135" spans="2:26" ht="15.5" x14ac:dyDescent="0.35">
      <c r="B135" t="s">
        <v>171</v>
      </c>
      <c r="C135" t="s">
        <v>172</v>
      </c>
      <c r="D135" s="5">
        <v>477153000000</v>
      </c>
      <c r="E135" s="5">
        <v>924931000000</v>
      </c>
      <c r="F135" s="5">
        <v>684081000000</v>
      </c>
      <c r="G135" s="5">
        <v>302393000000</v>
      </c>
      <c r="I135" s="5">
        <v>2018034000000</v>
      </c>
      <c r="J135" s="5">
        <v>1835022000000</v>
      </c>
      <c r="K135" s="5">
        <v>1276811000000</v>
      </c>
      <c r="L135" s="5">
        <v>721191000000</v>
      </c>
      <c r="M135" s="5">
        <v>294416000000</v>
      </c>
      <c r="N135" s="5">
        <v>2598595000000</v>
      </c>
      <c r="O135" s="5">
        <v>1258371000000</v>
      </c>
      <c r="P135" s="5">
        <v>479736000000</v>
      </c>
      <c r="Q135" s="5">
        <v>738861000000</v>
      </c>
      <c r="R135" s="5">
        <v>1293214000000</v>
      </c>
      <c r="S135" s="5">
        <v>795635000000</v>
      </c>
      <c r="T135" s="5">
        <v>152146000000</v>
      </c>
      <c r="U135" s="5">
        <v>1299132000000</v>
      </c>
      <c r="V135" s="5">
        <v>1707135000000</v>
      </c>
      <c r="W135" s="5">
        <v>304312000000</v>
      </c>
      <c r="X135" s="5">
        <v>1010980000000</v>
      </c>
      <c r="Y135" s="5">
        <v>1137405000000</v>
      </c>
      <c r="Z135" s="5">
        <v>571092000000</v>
      </c>
    </row>
    <row r="136" spans="2:26" ht="15.5" x14ac:dyDescent="0.35">
      <c r="C136" t="s">
        <v>173</v>
      </c>
      <c r="D136" s="5">
        <v>4703862000000</v>
      </c>
      <c r="E136" s="5">
        <v>5508584000000</v>
      </c>
      <c r="F136" s="5">
        <v>4873265000000</v>
      </c>
      <c r="G136" s="5">
        <v>4898890000000</v>
      </c>
      <c r="I136" s="5">
        <v>19855286000000</v>
      </c>
      <c r="J136" s="5">
        <v>19159112000000</v>
      </c>
      <c r="K136" s="5">
        <v>17975653000000</v>
      </c>
      <c r="L136" s="5">
        <v>18607844000000</v>
      </c>
      <c r="M136" s="5">
        <v>16813054000000</v>
      </c>
      <c r="N136" s="5">
        <v>14812085000000</v>
      </c>
      <c r="O136" s="5">
        <v>16445457000000</v>
      </c>
      <c r="P136" s="5">
        <v>16107584000000</v>
      </c>
      <c r="Q136" s="5">
        <v>15527290000000</v>
      </c>
      <c r="R136" s="5">
        <v>13638519000000</v>
      </c>
      <c r="S136" s="5">
        <v>13496259000000</v>
      </c>
      <c r="T136" s="5">
        <v>13816030000000</v>
      </c>
      <c r="U136" s="5">
        <v>13161878000000</v>
      </c>
      <c r="V136" s="5">
        <v>13318155000000</v>
      </c>
      <c r="W136" s="5">
        <v>12298403000000</v>
      </c>
      <c r="X136" s="5">
        <v>10197053000000</v>
      </c>
      <c r="Y136" s="5">
        <v>8768711000000</v>
      </c>
      <c r="Z136" s="5">
        <v>8525098000000</v>
      </c>
    </row>
    <row r="137" spans="2:26" ht="15.5" x14ac:dyDescent="0.35">
      <c r="C137" t="s">
        <v>659</v>
      </c>
      <c r="D137" s="5">
        <v>-4062467000000</v>
      </c>
      <c r="E137" s="5">
        <v>-4411849000000</v>
      </c>
      <c r="F137" s="5">
        <v>-3994399000000</v>
      </c>
      <c r="G137" s="5">
        <v>-4430079000000</v>
      </c>
      <c r="I137" s="5">
        <v>-16965423000000</v>
      </c>
      <c r="J137" s="5">
        <v>-16419272000000</v>
      </c>
      <c r="K137" s="5">
        <v>-15858002000000</v>
      </c>
      <c r="L137" s="5">
        <v>-17288864000000</v>
      </c>
      <c r="M137" s="5">
        <v>-15599896000000</v>
      </c>
      <c r="N137" s="5">
        <v>-11638048000000</v>
      </c>
      <c r="O137" s="5">
        <v>-14333385000000</v>
      </c>
      <c r="P137" s="5">
        <v>-14766056000000</v>
      </c>
      <c r="Q137" s="5">
        <v>-13824569000000</v>
      </c>
      <c r="R137" s="5">
        <v>-11654117000000</v>
      </c>
      <c r="S137" s="5">
        <v>-12245088000000</v>
      </c>
      <c r="T137" s="5">
        <v>-12856371000000</v>
      </c>
      <c r="U137" s="5">
        <v>-11525251000000</v>
      </c>
      <c r="V137" s="5">
        <v>-11115103000000</v>
      </c>
      <c r="W137" s="5">
        <v>-11524896000000</v>
      </c>
      <c r="X137" s="5">
        <v>-8602913000000</v>
      </c>
      <c r="Y137" s="5">
        <v>-7156501000000</v>
      </c>
      <c r="Z137" s="5">
        <v>-7503576000000</v>
      </c>
    </row>
    <row r="138" spans="2:26" ht="15.5" x14ac:dyDescent="0.35">
      <c r="C138" t="s">
        <v>729</v>
      </c>
      <c r="D138" s="5">
        <v>-99223000000</v>
      </c>
      <c r="E138" s="5">
        <v>-105274000000</v>
      </c>
      <c r="F138" s="5">
        <v>-107434000000</v>
      </c>
      <c r="G138" s="5">
        <v>-116803000000</v>
      </c>
      <c r="I138" s="5">
        <v>-523514000000</v>
      </c>
      <c r="J138" s="5">
        <v>-563272000000</v>
      </c>
      <c r="K138" s="5">
        <v>-625267000000</v>
      </c>
      <c r="L138" s="5">
        <v>-574760000000</v>
      </c>
      <c r="M138" s="5">
        <v>-707133000000</v>
      </c>
      <c r="N138" s="5">
        <v>-630294000000</v>
      </c>
      <c r="O138" s="5">
        <v>-799084000000</v>
      </c>
      <c r="P138" s="5">
        <v>-723270000000</v>
      </c>
      <c r="Q138" s="5">
        <v>-900805000000</v>
      </c>
      <c r="R138" s="5">
        <v>-731745000000</v>
      </c>
      <c r="S138" s="5">
        <v>-703865000000</v>
      </c>
      <c r="T138" s="5">
        <v>-602853000000</v>
      </c>
      <c r="U138" s="5">
        <v>-386695000000</v>
      </c>
      <c r="V138" s="5">
        <v>-331129000000</v>
      </c>
      <c r="W138" s="5">
        <v>-267759000000</v>
      </c>
      <c r="X138" s="5">
        <v>-246163000000</v>
      </c>
      <c r="Y138" s="5">
        <v>-449729000000</v>
      </c>
      <c r="Z138" s="5">
        <v>-479724000000</v>
      </c>
    </row>
    <row r="139" spans="2:26" ht="15.5" x14ac:dyDescent="0.35">
      <c r="C139" t="s">
        <v>429</v>
      </c>
      <c r="D139" s="5">
        <v>10802000000</v>
      </c>
      <c r="E139" s="5">
        <v>10059000000</v>
      </c>
      <c r="G139" s="5">
        <v>12290000000</v>
      </c>
      <c r="I139" s="5">
        <v>22349000000</v>
      </c>
      <c r="J139" s="5">
        <v>175679000000</v>
      </c>
      <c r="K139" s="5">
        <v>25782000000</v>
      </c>
      <c r="L139" s="5">
        <v>192357000000</v>
      </c>
      <c r="M139" s="5">
        <v>16725000000</v>
      </c>
      <c r="N139" s="5">
        <v>116896000000</v>
      </c>
      <c r="O139" s="5">
        <v>176960000000</v>
      </c>
      <c r="P139" s="5">
        <v>24318000000</v>
      </c>
      <c r="Q139" s="5">
        <v>176825000000</v>
      </c>
      <c r="R139" s="5">
        <v>241090000000</v>
      </c>
      <c r="S139" s="5">
        <v>372233000000</v>
      </c>
      <c r="T139" s="5">
        <v>35053000000</v>
      </c>
      <c r="U139" s="5">
        <v>309485000000</v>
      </c>
      <c r="V139" s="5">
        <v>110976000000</v>
      </c>
      <c r="W139" s="5">
        <v>34511000000</v>
      </c>
      <c r="X139" s="5">
        <v>141247000000</v>
      </c>
      <c r="Y139" s="5">
        <v>81813000000</v>
      </c>
      <c r="Z139" s="5">
        <v>155302000000</v>
      </c>
    </row>
    <row r="140" spans="2:26" ht="15.5" x14ac:dyDescent="0.35">
      <c r="C140" t="s">
        <v>177</v>
      </c>
      <c r="D140" s="5">
        <v>-75821000000</v>
      </c>
      <c r="E140" s="5">
        <v>-76589000000</v>
      </c>
      <c r="F140" s="5">
        <v>-87351000000</v>
      </c>
      <c r="G140" s="5">
        <v>-61905000000</v>
      </c>
      <c r="I140" s="5">
        <v>-370664000000</v>
      </c>
      <c r="J140" s="5">
        <v>-517225000000</v>
      </c>
      <c r="K140" s="5">
        <v>-241355000000</v>
      </c>
      <c r="L140" s="5">
        <v>-215386000000</v>
      </c>
      <c r="M140" s="5">
        <v>-228334000000</v>
      </c>
      <c r="N140" s="5">
        <v>-62044000000</v>
      </c>
      <c r="O140" s="5">
        <v>-231577000000</v>
      </c>
      <c r="P140" s="5">
        <v>-162840000000</v>
      </c>
      <c r="Q140" s="5">
        <v>-239880000000</v>
      </c>
      <c r="R140" s="5">
        <v>-200533000000</v>
      </c>
      <c r="S140" s="5">
        <v>-123904000000</v>
      </c>
      <c r="T140" s="5">
        <v>-239713000000</v>
      </c>
      <c r="U140" s="5">
        <v>-260285000000</v>
      </c>
      <c r="V140" s="5">
        <v>-275764000000</v>
      </c>
      <c r="W140" s="5">
        <v>-235947000000</v>
      </c>
      <c r="X140" s="5">
        <v>-478244000000</v>
      </c>
      <c r="Y140" s="5">
        <v>-106889000000</v>
      </c>
      <c r="Z140" s="5">
        <v>-126008000000</v>
      </c>
    </row>
    <row r="141" spans="2:26" ht="15.5" x14ac:dyDescent="0.35">
      <c r="C141" t="s">
        <v>183</v>
      </c>
      <c r="D141" s="5">
        <v>49177000000</v>
      </c>
      <c r="E141" s="5">
        <v>-256138000000</v>
      </c>
      <c r="F141" s="5">
        <v>-18303000000</v>
      </c>
      <c r="G141" s="5">
        <v>20410000000</v>
      </c>
      <c r="I141" s="5">
        <v>23886000000</v>
      </c>
      <c r="J141" s="5">
        <v>-385853000000</v>
      </c>
      <c r="K141" s="5">
        <v>-846114000000</v>
      </c>
      <c r="L141" s="5">
        <v>88531000000</v>
      </c>
      <c r="M141" s="5">
        <v>-143982000000</v>
      </c>
      <c r="N141" s="5">
        <v>-1779015000000</v>
      </c>
      <c r="O141" s="5">
        <v>-647188000000</v>
      </c>
      <c r="P141" s="5">
        <v>-6135000000</v>
      </c>
      <c r="Q141" s="5">
        <v>-625139000000</v>
      </c>
      <c r="R141" s="5">
        <v>-91556000000</v>
      </c>
      <c r="S141" s="5">
        <v>253020000000</v>
      </c>
      <c r="T141" s="5">
        <v>198003000000</v>
      </c>
      <c r="U141" s="5">
        <v>557080000000</v>
      </c>
      <c r="V141" s="5">
        <v>-47601000000</v>
      </c>
      <c r="W141" s="5">
        <v>-31791000000</v>
      </c>
      <c r="X141" s="5">
        <v>-59097000000</v>
      </c>
      <c r="Y141" s="5">
        <v>-50194000000</v>
      </c>
      <c r="Z141" s="5">
        <v>-513428000000</v>
      </c>
    </row>
    <row r="142" spans="2:26" ht="15.5" x14ac:dyDescent="0.35">
      <c r="C142" t="s">
        <v>184</v>
      </c>
      <c r="D142" s="5">
        <v>-505102000000</v>
      </c>
      <c r="E142" s="5">
        <v>-610832000000</v>
      </c>
      <c r="F142" s="5">
        <v>-654408000000</v>
      </c>
      <c r="G142" s="5">
        <v>-385530000000</v>
      </c>
      <c r="I142" s="5">
        <v>-2161736000000</v>
      </c>
      <c r="J142" s="5">
        <v>-1100864000000</v>
      </c>
      <c r="K142" s="5">
        <v>-620146000000</v>
      </c>
      <c r="L142" s="5">
        <v>-771285000000</v>
      </c>
      <c r="M142" s="5">
        <v>-380868000000</v>
      </c>
      <c r="N142" s="5">
        <v>-394608000000</v>
      </c>
      <c r="O142" s="5">
        <v>-636532000000</v>
      </c>
      <c r="P142" s="5">
        <v>-535638000000</v>
      </c>
      <c r="Q142" s="5">
        <v>-149282000000</v>
      </c>
      <c r="R142" s="5">
        <v>-1069674000000</v>
      </c>
      <c r="S142" s="5">
        <v>-1404388000000</v>
      </c>
      <c r="T142" s="5">
        <v>-1421902000000</v>
      </c>
      <c r="U142" s="5">
        <v>-920481000000</v>
      </c>
      <c r="V142" s="5">
        <v>-1349113000000</v>
      </c>
      <c r="W142" s="5">
        <v>-506701000000</v>
      </c>
      <c r="X142" s="5">
        <v>-858996000000</v>
      </c>
      <c r="Y142" s="5">
        <v>-394041000000</v>
      </c>
      <c r="Z142" s="5">
        <v>-494498000000</v>
      </c>
    </row>
    <row r="143" spans="2:26" ht="15.5" x14ac:dyDescent="0.35">
      <c r="C143" t="s">
        <v>2613</v>
      </c>
      <c r="O143" s="5">
        <v>1000000</v>
      </c>
      <c r="Q143" s="5">
        <v>386213000000</v>
      </c>
      <c r="R143" s="5">
        <v>110627000000</v>
      </c>
      <c r="S143" s="5">
        <v>38790000000</v>
      </c>
      <c r="T143" s="5">
        <v>41156000000</v>
      </c>
      <c r="U143" s="5">
        <v>258156000000</v>
      </c>
      <c r="V143" s="5">
        <v>448833000000</v>
      </c>
      <c r="W143" s="5">
        <v>311650000000</v>
      </c>
      <c r="X143" s="5">
        <v>176343000000</v>
      </c>
      <c r="Y143" s="5">
        <v>57144000000</v>
      </c>
      <c r="Z143" s="5">
        <v>326968000000</v>
      </c>
    </row>
    <row r="144" spans="2:26" ht="15.5" x14ac:dyDescent="0.35">
      <c r="C144" t="s">
        <v>931</v>
      </c>
      <c r="J144" s="5">
        <v>269031000000</v>
      </c>
      <c r="K144" s="5">
        <v>427645000000</v>
      </c>
    </row>
    <row r="145" spans="3:26" ht="15.5" x14ac:dyDescent="0.35">
      <c r="C145" t="s">
        <v>2614</v>
      </c>
      <c r="O145" s="5">
        <v>-5000000000</v>
      </c>
      <c r="P145" s="5">
        <v>-41589000000</v>
      </c>
    </row>
    <row r="146" spans="3:26" ht="15.5" x14ac:dyDescent="0.35">
      <c r="C146" t="s">
        <v>202</v>
      </c>
      <c r="D146" s="5">
        <v>4737000000</v>
      </c>
      <c r="E146" s="5">
        <v>4955000000</v>
      </c>
      <c r="F146" s="5">
        <v>4764000000</v>
      </c>
      <c r="G146" s="5">
        <v>5654000000</v>
      </c>
      <c r="I146" s="5">
        <v>20789000000</v>
      </c>
      <c r="J146" s="5">
        <v>13588000000</v>
      </c>
      <c r="K146" s="5">
        <v>11208000000</v>
      </c>
      <c r="L146" s="5">
        <v>10390000000</v>
      </c>
      <c r="M146" s="5">
        <v>13036000000</v>
      </c>
      <c r="N146" s="5">
        <v>9879000000</v>
      </c>
      <c r="O146" s="5">
        <v>9840000000</v>
      </c>
      <c r="P146" s="5">
        <v>13344000000</v>
      </c>
      <c r="Q146" s="5">
        <v>8763000000</v>
      </c>
      <c r="R146" s="5">
        <v>8666000000</v>
      </c>
      <c r="S146" s="5">
        <v>9223000000</v>
      </c>
      <c r="T146" s="5">
        <v>12302000000</v>
      </c>
      <c r="U146" s="5">
        <v>17487000000</v>
      </c>
      <c r="V146" s="5">
        <v>6830000000</v>
      </c>
      <c r="W146" s="5">
        <v>4535000000</v>
      </c>
      <c r="X146" s="5">
        <v>9801000000</v>
      </c>
      <c r="Y146" s="5">
        <v>9873000000</v>
      </c>
      <c r="Z146" s="5">
        <v>12401000000</v>
      </c>
    </row>
    <row r="147" spans="3:26" ht="15.5" x14ac:dyDescent="0.35">
      <c r="C147" t="s">
        <v>208</v>
      </c>
      <c r="D147" s="5">
        <v>447000000</v>
      </c>
      <c r="E147" s="5">
        <v>79991000000</v>
      </c>
      <c r="F147" s="5">
        <v>6444000000</v>
      </c>
      <c r="G147" s="5">
        <v>1755000000</v>
      </c>
      <c r="I147" s="5">
        <v>88190000000</v>
      </c>
      <c r="J147" s="5">
        <v>34891000000</v>
      </c>
      <c r="K147" s="5">
        <v>3584000000</v>
      </c>
      <c r="L147" s="5">
        <v>3436000000</v>
      </c>
      <c r="M147" s="5">
        <v>412000000</v>
      </c>
      <c r="N147" s="5">
        <v>1287000000</v>
      </c>
      <c r="O147" s="5">
        <v>24900000000</v>
      </c>
      <c r="P147" s="5">
        <v>2085000000</v>
      </c>
      <c r="Q147" s="5">
        <v>4467000000</v>
      </c>
      <c r="R147" s="5">
        <v>20049000000</v>
      </c>
      <c r="S147" s="5">
        <v>537000000</v>
      </c>
      <c r="T147" s="5">
        <v>9545000000</v>
      </c>
      <c r="U147" s="5">
        <v>4093000000</v>
      </c>
      <c r="V147" s="5">
        <v>1688000000</v>
      </c>
      <c r="W147" s="5">
        <v>2499000000</v>
      </c>
      <c r="X147" s="5">
        <v>1174000000</v>
      </c>
      <c r="Y147" s="5">
        <v>512000000</v>
      </c>
      <c r="Z147" s="5">
        <v>719000000</v>
      </c>
    </row>
    <row r="148" spans="3:26" ht="15.5" x14ac:dyDescent="0.35">
      <c r="C148" t="s">
        <v>435</v>
      </c>
      <c r="K148" s="5">
        <v>31000000</v>
      </c>
    </row>
    <row r="149" spans="3:26" ht="15.5" x14ac:dyDescent="0.35">
      <c r="C149" t="s">
        <v>2615</v>
      </c>
      <c r="S149" s="5">
        <v>1235000000</v>
      </c>
      <c r="T149" s="5">
        <v>100120000000</v>
      </c>
      <c r="U149" s="5">
        <v>-51018000000</v>
      </c>
      <c r="V149" s="5">
        <v>-12973000000</v>
      </c>
      <c r="W149" s="5">
        <v>-2342000000</v>
      </c>
    </row>
    <row r="150" spans="3:26" ht="15.5" x14ac:dyDescent="0.35">
      <c r="C150" t="s">
        <v>1915</v>
      </c>
      <c r="E150" s="5">
        <v>15000000</v>
      </c>
      <c r="F150" s="5">
        <v>-15000000</v>
      </c>
      <c r="J150" s="5">
        <v>2959000000</v>
      </c>
      <c r="L150" s="5">
        <v>103350000000</v>
      </c>
      <c r="N150" s="5">
        <v>-29300000000</v>
      </c>
      <c r="O150" s="5">
        <v>-83942000000</v>
      </c>
      <c r="P150" s="5">
        <v>-28497000000</v>
      </c>
    </row>
    <row r="151" spans="3:26" ht="15.5" x14ac:dyDescent="0.35">
      <c r="C151" t="s">
        <v>874</v>
      </c>
      <c r="R151" s="5">
        <v>-75845000000</v>
      </c>
      <c r="S151" s="5">
        <v>-263699000000</v>
      </c>
      <c r="U151" s="5">
        <v>-281399000000</v>
      </c>
      <c r="V151" s="5">
        <v>-1157000000</v>
      </c>
      <c r="W151" s="5">
        <v>-16313000000</v>
      </c>
      <c r="X151" s="5">
        <v>-331555000000</v>
      </c>
      <c r="Y151" s="5">
        <v>-125995000000</v>
      </c>
      <c r="Z151" s="5">
        <v>-327495000000</v>
      </c>
    </row>
    <row r="152" spans="3:26" ht="15.5" x14ac:dyDescent="0.35">
      <c r="C152" t="s">
        <v>1842</v>
      </c>
    </row>
    <row r="153" spans="3:26" ht="15.5" x14ac:dyDescent="0.35">
      <c r="C153" t="s">
        <v>207</v>
      </c>
      <c r="D153" s="5">
        <v>-266827000000</v>
      </c>
      <c r="E153" s="5">
        <v>-480739000000</v>
      </c>
      <c r="F153" s="5">
        <v>-180822000000</v>
      </c>
      <c r="G153" s="5">
        <v>-120373000000</v>
      </c>
      <c r="I153" s="5">
        <v>-882587000000</v>
      </c>
      <c r="J153" s="5">
        <v>-457166000000</v>
      </c>
      <c r="K153" s="5">
        <v>-646384000000</v>
      </c>
      <c r="L153" s="5">
        <v>-556581000000</v>
      </c>
      <c r="M153" s="5">
        <v>-385406000000</v>
      </c>
      <c r="N153" s="5">
        <v>-281171000000</v>
      </c>
      <c r="O153" s="5">
        <v>-358394000000</v>
      </c>
      <c r="P153" s="5">
        <v>-272571000000</v>
      </c>
      <c r="Q153" s="5">
        <v>-398178000000</v>
      </c>
      <c r="R153" s="5">
        <v>-948738000000</v>
      </c>
      <c r="S153" s="5">
        <v>-1025381000000</v>
      </c>
      <c r="T153" s="5">
        <v>-1092675000000</v>
      </c>
      <c r="U153" s="5">
        <v>-454580000000</v>
      </c>
      <c r="V153" s="5">
        <v>-1731941000000</v>
      </c>
      <c r="W153" s="5">
        <v>-485978000000</v>
      </c>
      <c r="X153" s="5">
        <v>-377831000000</v>
      </c>
      <c r="Y153" s="5">
        <v>-335575000000</v>
      </c>
      <c r="Z153" s="5">
        <v>-507091000000</v>
      </c>
    </row>
    <row r="154" spans="3:26" ht="15.5" x14ac:dyDescent="0.35">
      <c r="C154" t="s">
        <v>2318</v>
      </c>
      <c r="W154" s="5">
        <v>-6531000000</v>
      </c>
    </row>
    <row r="155" spans="3:26" ht="15.5" x14ac:dyDescent="0.35">
      <c r="C155" t="s">
        <v>209</v>
      </c>
      <c r="E155" s="5">
        <v>-214984000000</v>
      </c>
      <c r="F155" s="5">
        <v>-484779000000</v>
      </c>
      <c r="G155" s="5">
        <v>-688295000000</v>
      </c>
      <c r="I155" s="5">
        <v>-1388058000000</v>
      </c>
      <c r="J155" s="5">
        <v>-964118000000</v>
      </c>
      <c r="K155" s="5">
        <v>-232831000000</v>
      </c>
      <c r="L155" s="5">
        <v>-327405000000</v>
      </c>
      <c r="M155" s="5">
        <v>-146177000000</v>
      </c>
      <c r="N155" s="5">
        <v>-47430000000</v>
      </c>
      <c r="O155" s="5">
        <v>-202584000000</v>
      </c>
      <c r="P155" s="5">
        <v>-151782000000</v>
      </c>
      <c r="Q155" s="5">
        <v>-83851000000</v>
      </c>
      <c r="R155" s="5">
        <v>-68849000000</v>
      </c>
      <c r="S155" s="5">
        <v>-165073000000</v>
      </c>
      <c r="T155" s="5">
        <v>-340669000000</v>
      </c>
      <c r="U155" s="5">
        <v>-413220000000</v>
      </c>
      <c r="V155" s="5">
        <v>-140058000000</v>
      </c>
      <c r="W155" s="5">
        <v>-314221000000</v>
      </c>
      <c r="X155" s="5">
        <v>-371519000000</v>
      </c>
    </row>
    <row r="156" spans="3:26" ht="15.5" x14ac:dyDescent="0.35">
      <c r="C156" t="s">
        <v>442</v>
      </c>
      <c r="D156" s="5">
        <v>-243459000000</v>
      </c>
      <c r="E156" s="5">
        <v>-70000000</v>
      </c>
      <c r="G156" s="5">
        <v>415729000000</v>
      </c>
      <c r="I156" s="5">
        <v>-70000000</v>
      </c>
      <c r="J156" s="5">
        <v>-49000000</v>
      </c>
      <c r="K156" s="5">
        <v>-173788000000</v>
      </c>
      <c r="L156" s="5">
        <v>-4475000000</v>
      </c>
      <c r="M156" s="5">
        <v>-2055000000</v>
      </c>
      <c r="N156" s="5">
        <v>-2698000000</v>
      </c>
      <c r="O156" s="5">
        <v>-7353000000</v>
      </c>
      <c r="P156" s="5">
        <v>-10127000000</v>
      </c>
      <c r="Q156" s="5">
        <v>-301000000</v>
      </c>
      <c r="R156" s="5">
        <v>-384000000</v>
      </c>
      <c r="S156" s="5">
        <v>-20000000</v>
      </c>
      <c r="T156" s="5">
        <v>-151681000000</v>
      </c>
    </row>
    <row r="157" spans="3:26" ht="15.5" x14ac:dyDescent="0.35">
      <c r="C157" t="s">
        <v>2616</v>
      </c>
      <c r="X157" s="5">
        <v>8369000000</v>
      </c>
    </row>
    <row r="158" spans="3:26" ht="15.5" x14ac:dyDescent="0.35">
      <c r="C158" t="s">
        <v>2617</v>
      </c>
      <c r="K158" s="5">
        <v>-9611000000</v>
      </c>
      <c r="P158" s="5">
        <v>44824000000</v>
      </c>
    </row>
    <row r="159" spans="3:26" ht="15.5" x14ac:dyDescent="0.35">
      <c r="C159" t="s">
        <v>241</v>
      </c>
      <c r="D159" s="5">
        <v>49177000000</v>
      </c>
      <c r="E159" s="5">
        <v>-256138000000</v>
      </c>
      <c r="F159" s="5">
        <v>-18303000000</v>
      </c>
      <c r="G159" s="5">
        <v>20410000000</v>
      </c>
      <c r="I159" s="5">
        <v>23886000000</v>
      </c>
      <c r="J159" s="5">
        <v>-385853000000</v>
      </c>
      <c r="K159" s="5">
        <v>-846114000000</v>
      </c>
      <c r="L159" s="5">
        <v>88531000000</v>
      </c>
      <c r="M159" s="5">
        <v>-143982000000</v>
      </c>
      <c r="N159" s="5">
        <v>-1779015000000</v>
      </c>
      <c r="O159" s="5">
        <v>-647188000000</v>
      </c>
      <c r="P159" s="5">
        <v>-6135000000</v>
      </c>
      <c r="Q159" s="5">
        <v>-625139000000</v>
      </c>
      <c r="R159" s="5">
        <v>-91556000000</v>
      </c>
      <c r="S159" s="5">
        <v>253020000000</v>
      </c>
      <c r="T159" s="5">
        <v>198003000000</v>
      </c>
      <c r="U159" s="5">
        <v>557080000000</v>
      </c>
      <c r="V159" s="5">
        <v>-47601000000</v>
      </c>
      <c r="W159" s="5">
        <v>-31791000000</v>
      </c>
      <c r="X159" s="5">
        <v>-59097000000</v>
      </c>
      <c r="Y159" s="5">
        <v>-50194000000</v>
      </c>
      <c r="Z159" s="5">
        <v>-513428000000</v>
      </c>
    </row>
    <row r="160" spans="3:26" ht="15.5" x14ac:dyDescent="0.35">
      <c r="C160" t="s">
        <v>2618</v>
      </c>
      <c r="Y160" s="5">
        <v>-12822000000</v>
      </c>
      <c r="Z160" s="5">
        <v>-534558000000</v>
      </c>
    </row>
    <row r="161" spans="3:26" ht="15.5" x14ac:dyDescent="0.35">
      <c r="C161" t="s">
        <v>1311</v>
      </c>
      <c r="Q161" s="5">
        <v>3335600000000</v>
      </c>
      <c r="R161" s="5">
        <v>3727395000000</v>
      </c>
      <c r="S161" s="5">
        <v>2584532000000</v>
      </c>
      <c r="T161" s="5">
        <v>481052000000</v>
      </c>
      <c r="W161" s="5">
        <v>12831000000</v>
      </c>
      <c r="Z161" s="5">
        <v>38462000000</v>
      </c>
    </row>
    <row r="162" spans="3:26" ht="15.5" x14ac:dyDescent="0.35">
      <c r="C162" t="s">
        <v>1253</v>
      </c>
      <c r="E162" s="5">
        <v>54605000000</v>
      </c>
      <c r="I162" s="5">
        <v>54605000000</v>
      </c>
      <c r="J162" s="5">
        <v>208463000000</v>
      </c>
      <c r="K162" s="5">
        <v>-451557000000</v>
      </c>
      <c r="L162" s="5">
        <v>309354000000</v>
      </c>
      <c r="M162" s="5">
        <v>184193000000</v>
      </c>
      <c r="N162" s="5">
        <v>-947594000000</v>
      </c>
      <c r="O162" s="5">
        <v>26760000000</v>
      </c>
      <c r="P162" s="5">
        <v>576844000000</v>
      </c>
      <c r="Q162" s="5">
        <v>-77636000000</v>
      </c>
      <c r="R162" s="5">
        <v>-3773210000000</v>
      </c>
      <c r="S162" s="5">
        <v>-2273687000000</v>
      </c>
      <c r="T162" s="5">
        <v>-248250000000</v>
      </c>
      <c r="V162" s="5">
        <v>-12831000000</v>
      </c>
      <c r="Y162" s="5">
        <v>-37372000000</v>
      </c>
    </row>
    <row r="163" spans="3:26" ht="15.5" x14ac:dyDescent="0.35">
      <c r="C163" t="s">
        <v>244</v>
      </c>
      <c r="E163" s="5">
        <v>120498000000</v>
      </c>
      <c r="F163" s="5">
        <v>270256000000</v>
      </c>
      <c r="G163" s="5">
        <v>63855000000</v>
      </c>
      <c r="I163" s="5">
        <v>3536507000000</v>
      </c>
      <c r="J163" s="5">
        <v>108284000000</v>
      </c>
      <c r="K163" s="5">
        <v>80516000000</v>
      </c>
      <c r="L163" s="5">
        <v>150000000000</v>
      </c>
      <c r="M163" s="5">
        <v>2776000000000</v>
      </c>
    </row>
    <row r="164" spans="3:26" ht="15.5" x14ac:dyDescent="0.35">
      <c r="C164" t="s">
        <v>245</v>
      </c>
      <c r="D164" s="5">
        <v>210402000000</v>
      </c>
      <c r="G164" s="5">
        <v>-150145000000</v>
      </c>
    </row>
    <row r="165" spans="3:26" ht="15.5" x14ac:dyDescent="0.35">
      <c r="C165" t="s">
        <v>2619</v>
      </c>
    </row>
    <row r="166" spans="3:26" ht="15.5" x14ac:dyDescent="0.35">
      <c r="C166" t="s">
        <v>627</v>
      </c>
      <c r="E166" s="5">
        <v>-283692000000</v>
      </c>
      <c r="F166" s="5">
        <v>32585000000</v>
      </c>
      <c r="G166" s="5">
        <v>251107000000</v>
      </c>
    </row>
    <row r="167" spans="3:26" ht="15.5" x14ac:dyDescent="0.35">
      <c r="C167" t="s">
        <v>711</v>
      </c>
      <c r="D167" s="5">
        <v>375000000</v>
      </c>
      <c r="E167" s="5">
        <v>50000000</v>
      </c>
      <c r="I167" s="5">
        <v>50000000</v>
      </c>
    </row>
    <row r="168" spans="3:26" ht="15.5" x14ac:dyDescent="0.35">
      <c r="C168" t="s">
        <v>730</v>
      </c>
      <c r="E168" s="5">
        <v>1000000</v>
      </c>
      <c r="F168" s="5">
        <v>-173544000000</v>
      </c>
      <c r="I168" s="5">
        <v>-173543000000</v>
      </c>
      <c r="J168" s="5">
        <v>-173543000000</v>
      </c>
      <c r="M168" s="5">
        <v>-34709000000</v>
      </c>
      <c r="Q168" s="5">
        <v>-17357000000</v>
      </c>
      <c r="S168" s="5">
        <v>-34721000000</v>
      </c>
      <c r="T168" s="5">
        <v>-34799000000</v>
      </c>
      <c r="U168" s="5">
        <v>-93873000000</v>
      </c>
      <c r="V168" s="5">
        <v>-34770000000</v>
      </c>
      <c r="W168" s="5">
        <v>-44622000000</v>
      </c>
      <c r="X168" s="5">
        <v>-59097000000</v>
      </c>
      <c r="Z168" s="5">
        <v>-17332000000</v>
      </c>
    </row>
    <row r="169" spans="3:26" ht="15.5" x14ac:dyDescent="0.35">
      <c r="C169" t="s">
        <v>492</v>
      </c>
      <c r="Q169" s="5">
        <v>-317854000000</v>
      </c>
      <c r="U169" s="5">
        <v>-115168000000</v>
      </c>
    </row>
    <row r="170" spans="3:26" ht="15.5" x14ac:dyDescent="0.35">
      <c r="C170" t="s">
        <v>1619</v>
      </c>
      <c r="M170" s="5">
        <v>2520000000000</v>
      </c>
      <c r="Q170" s="5">
        <v>3332500000000</v>
      </c>
      <c r="U170" s="5">
        <v>4800700000000</v>
      </c>
    </row>
    <row r="171" spans="3:26" ht="15.5" x14ac:dyDescent="0.35">
      <c r="C171" t="s">
        <v>715</v>
      </c>
    </row>
    <row r="172" spans="3:26" ht="15.5" x14ac:dyDescent="0.35">
      <c r="C172" t="s">
        <v>248</v>
      </c>
      <c r="F172" s="5">
        <v>-2817500000000</v>
      </c>
      <c r="G172" s="5">
        <v>2817500000000</v>
      </c>
      <c r="I172" s="5">
        <v>-2817500000000</v>
      </c>
      <c r="M172" s="5">
        <v>-3609779000000</v>
      </c>
      <c r="Q172" s="5">
        <v>-6670000000000</v>
      </c>
      <c r="U172" s="5">
        <v>-4034140000000</v>
      </c>
    </row>
    <row r="173" spans="3:26" ht="15.5" x14ac:dyDescent="0.35">
      <c r="C173" t="s">
        <v>2620</v>
      </c>
      <c r="F173" s="5">
        <v>2817500000000</v>
      </c>
      <c r="G173" s="5">
        <v>-2817500000000</v>
      </c>
      <c r="M173" s="5">
        <v>-124811000000</v>
      </c>
      <c r="Q173" s="5">
        <v>-161539000000</v>
      </c>
    </row>
    <row r="174" spans="3:26" ht="15.5" x14ac:dyDescent="0.35">
      <c r="C174" t="s">
        <v>249</v>
      </c>
      <c r="J174" s="5">
        <v>-9879000000</v>
      </c>
      <c r="K174" s="5">
        <v>-24647000000</v>
      </c>
      <c r="L174" s="5">
        <v>-22595000000</v>
      </c>
      <c r="M174" s="5">
        <v>-24012000000</v>
      </c>
      <c r="N174" s="5">
        <v>-55091000000</v>
      </c>
      <c r="O174" s="5">
        <v>-74513000000</v>
      </c>
      <c r="P174" s="5">
        <v>-55286000000</v>
      </c>
      <c r="Q174" s="5">
        <v>-48853000000</v>
      </c>
      <c r="R174" s="5">
        <v>-45741000000</v>
      </c>
      <c r="S174" s="5">
        <v>-23042000000</v>
      </c>
    </row>
    <row r="175" spans="3:26" ht="15.5" x14ac:dyDescent="0.35">
      <c r="C175" t="s">
        <v>1946</v>
      </c>
      <c r="O175" s="5">
        <v>105905000000</v>
      </c>
    </row>
    <row r="176" spans="3:26" ht="15.5" x14ac:dyDescent="0.35">
      <c r="C176" t="s">
        <v>252</v>
      </c>
      <c r="S176" s="5">
        <v>-62000000</v>
      </c>
      <c r="U176" s="5">
        <v>-439000000</v>
      </c>
    </row>
    <row r="177" spans="2:26" ht="15.5" x14ac:dyDescent="0.35">
      <c r="C177" t="s">
        <v>630</v>
      </c>
      <c r="D177" s="5">
        <v>21228000000</v>
      </c>
      <c r="E177" s="5">
        <v>57961000000</v>
      </c>
      <c r="F177" s="5">
        <v>11370000000</v>
      </c>
      <c r="G177" s="5">
        <v>-62727000000</v>
      </c>
      <c r="I177" s="5">
        <v>-119816000000</v>
      </c>
      <c r="J177" s="5">
        <v>348305000000</v>
      </c>
      <c r="K177" s="5">
        <v>-189449000000</v>
      </c>
      <c r="L177" s="5">
        <v>38437000000</v>
      </c>
      <c r="M177" s="5">
        <v>-230434000000</v>
      </c>
      <c r="N177" s="5">
        <v>424972000000</v>
      </c>
      <c r="O177" s="5">
        <v>-25349000000</v>
      </c>
      <c r="P177" s="5">
        <v>-62037000000</v>
      </c>
      <c r="Q177" s="5">
        <v>-35560000000</v>
      </c>
      <c r="R177" s="5">
        <v>131984000000</v>
      </c>
      <c r="S177" s="5">
        <v>-355733000000</v>
      </c>
      <c r="T177" s="5">
        <v>-1071753000000</v>
      </c>
      <c r="U177" s="5">
        <v>935731000000</v>
      </c>
      <c r="V177" s="5">
        <v>310421000000</v>
      </c>
      <c r="W177" s="5">
        <v>-234180000000</v>
      </c>
      <c r="X177" s="5">
        <v>92887000000</v>
      </c>
      <c r="Y177" s="5">
        <v>693170000000</v>
      </c>
      <c r="Z177" s="5">
        <v>-436834000000</v>
      </c>
    </row>
    <row r="178" spans="2:26" ht="15.5" x14ac:dyDescent="0.35">
      <c r="C178" t="s">
        <v>279</v>
      </c>
      <c r="D178" s="5">
        <v>925196000000</v>
      </c>
      <c r="I178" s="5">
        <v>1038379000000</v>
      </c>
      <c r="J178" s="5">
        <v>690655000000</v>
      </c>
      <c r="K178" s="5">
        <v>885516000000</v>
      </c>
      <c r="L178" s="5">
        <v>838709000000</v>
      </c>
      <c r="M178" s="5">
        <v>1045237000000</v>
      </c>
      <c r="N178" s="5">
        <v>635182000000</v>
      </c>
      <c r="O178" s="5">
        <v>671415000000</v>
      </c>
      <c r="P178" s="5">
        <v>696485000000</v>
      </c>
      <c r="Q178" s="5">
        <v>755545000000</v>
      </c>
      <c r="R178" s="5">
        <v>641916000000</v>
      </c>
      <c r="S178" s="5">
        <v>957144000000</v>
      </c>
      <c r="T178" s="5">
        <v>1998591000000</v>
      </c>
      <c r="U178" s="5">
        <v>904547000000</v>
      </c>
      <c r="V178" s="5">
        <v>586720000000</v>
      </c>
      <c r="W178" s="5">
        <v>843386000000</v>
      </c>
      <c r="X178" s="5">
        <v>815459000000</v>
      </c>
      <c r="Y178" s="5">
        <v>169621000000</v>
      </c>
      <c r="Z178" s="5">
        <v>572947000000</v>
      </c>
    </row>
    <row r="179" spans="2:26" ht="15.5" x14ac:dyDescent="0.35">
      <c r="C179" t="s">
        <v>2621</v>
      </c>
    </row>
    <row r="180" spans="2:26" ht="15.5" x14ac:dyDescent="0.35">
      <c r="C180" t="s">
        <v>280</v>
      </c>
      <c r="D180" s="5">
        <v>-9449000000</v>
      </c>
      <c r="E180" s="5">
        <v>450000000</v>
      </c>
      <c r="F180" s="5">
        <v>4578000000</v>
      </c>
      <c r="G180" s="5">
        <v>-2638000000</v>
      </c>
      <c r="I180" s="5">
        <v>6633000000</v>
      </c>
      <c r="J180" s="5">
        <v>-581000000</v>
      </c>
      <c r="K180" s="5">
        <v>-5412000000</v>
      </c>
      <c r="L180" s="5">
        <v>8370000000</v>
      </c>
      <c r="M180" s="5">
        <v>23906000000</v>
      </c>
      <c r="N180" s="5">
        <v>-14917000000</v>
      </c>
      <c r="O180" s="5">
        <v>-10884000000</v>
      </c>
      <c r="P180" s="5">
        <v>36967000000</v>
      </c>
      <c r="Q180" s="5">
        <v>-23500000000</v>
      </c>
      <c r="R180" s="5">
        <v>-18355000000</v>
      </c>
      <c r="S180" s="5">
        <v>40505000000</v>
      </c>
      <c r="T180" s="5">
        <v>30306000000</v>
      </c>
      <c r="U180" s="5">
        <v>158313000000</v>
      </c>
      <c r="V180" s="5">
        <v>7406000000</v>
      </c>
      <c r="W180" s="5">
        <v>-22486000000</v>
      </c>
      <c r="X180" s="5">
        <v>-42268000000</v>
      </c>
      <c r="Y180" s="5">
        <v>-47332000000</v>
      </c>
      <c r="Z180" s="5">
        <v>33508000000</v>
      </c>
    </row>
    <row r="181" spans="2:26" ht="15.5" x14ac:dyDescent="0.35">
      <c r="C181" t="s">
        <v>282</v>
      </c>
      <c r="D181" s="5">
        <v>936975000000</v>
      </c>
      <c r="E181" s="5">
        <v>58411000000</v>
      </c>
      <c r="F181" s="5">
        <v>15948000000</v>
      </c>
      <c r="G181" s="5">
        <v>-65365000000</v>
      </c>
      <c r="I181" s="5">
        <v>925196000000</v>
      </c>
      <c r="J181" s="5">
        <v>1038379000000</v>
      </c>
      <c r="K181" s="5">
        <v>690655000000</v>
      </c>
      <c r="L181" s="5">
        <v>885516000000</v>
      </c>
      <c r="M181" s="5">
        <v>838709000000</v>
      </c>
      <c r="N181" s="5">
        <v>1045237000000</v>
      </c>
      <c r="O181" s="5">
        <v>635182000000</v>
      </c>
      <c r="P181" s="5">
        <v>671415000000</v>
      </c>
      <c r="Q181" s="5">
        <v>696485000000</v>
      </c>
      <c r="R181" s="5">
        <v>755545000000</v>
      </c>
      <c r="S181" s="5">
        <v>641916000000</v>
      </c>
      <c r="T181" s="5">
        <v>957144000000</v>
      </c>
      <c r="U181" s="5">
        <v>1998591000000</v>
      </c>
      <c r="V181" s="5">
        <v>904547000000</v>
      </c>
      <c r="W181" s="5">
        <v>586720000000</v>
      </c>
      <c r="X181" s="5">
        <v>866078000000</v>
      </c>
      <c r="Y181" s="5">
        <v>815459000000</v>
      </c>
      <c r="Z181" s="5">
        <v>169621000000</v>
      </c>
    </row>
    <row r="183" spans="2:26" ht="15.5" x14ac:dyDescent="0.35">
      <c r="B183" t="s">
        <v>283</v>
      </c>
      <c r="C183" t="s">
        <v>11</v>
      </c>
      <c r="D183" s="5">
        <v>3480000000</v>
      </c>
      <c r="E183" s="5">
        <v>3480000000</v>
      </c>
      <c r="F183" s="5">
        <v>3480000000</v>
      </c>
      <c r="G183" s="5">
        <v>3480000000</v>
      </c>
      <c r="I183" s="5">
        <v>3480000000</v>
      </c>
      <c r="J183" s="5">
        <v>3480000000</v>
      </c>
      <c r="K183" s="5">
        <v>3480000000</v>
      </c>
      <c r="L183" s="5">
        <v>3480000000</v>
      </c>
      <c r="M183" s="5">
        <v>3480000000</v>
      </c>
      <c r="N183" s="5">
        <v>3480000000</v>
      </c>
      <c r="O183" s="5">
        <v>3480000000</v>
      </c>
      <c r="P183" s="5">
        <v>3480000000</v>
      </c>
      <c r="Q183" s="5">
        <v>3480000000</v>
      </c>
      <c r="R183" s="5">
        <v>3480000000</v>
      </c>
      <c r="S183" s="5">
        <v>3480000000</v>
      </c>
      <c r="T183" s="5">
        <v>3480000000</v>
      </c>
      <c r="U183" s="5">
        <v>3480000000</v>
      </c>
      <c r="V183" s="5">
        <v>3480000000</v>
      </c>
      <c r="W183" s="5">
        <v>3480000000</v>
      </c>
      <c r="X183" s="5">
        <v>3480000000</v>
      </c>
      <c r="Y183" s="5">
        <v>3480000000</v>
      </c>
      <c r="Z183" s="5">
        <v>3480000000</v>
      </c>
    </row>
    <row r="184" spans="2:26" ht="15.5" x14ac:dyDescent="0.35">
      <c r="C184" t="s">
        <v>284</v>
      </c>
      <c r="D184" s="6">
        <v>109.28</v>
      </c>
      <c r="E184" s="6">
        <v>130.15</v>
      </c>
      <c r="F184" s="6">
        <v>97.33</v>
      </c>
      <c r="G184" s="6">
        <v>27.88</v>
      </c>
    </row>
    <row r="185" spans="2:26" ht="15.5" x14ac:dyDescent="0.35">
      <c r="C185" t="s">
        <v>285</v>
      </c>
      <c r="D185" s="6">
        <v>9.8800000000000008</v>
      </c>
      <c r="E185" s="6">
        <v>8.0299999999999994</v>
      </c>
      <c r="F185" s="6">
        <v>10.38</v>
      </c>
      <c r="G185" s="6">
        <v>39.99</v>
      </c>
    </row>
    <row r="186" spans="2:26" ht="15.5" x14ac:dyDescent="0.35">
      <c r="C186" t="s">
        <v>72</v>
      </c>
      <c r="D186" s="6">
        <v>0.9</v>
      </c>
      <c r="E186" s="6">
        <v>0.8</v>
      </c>
      <c r="F186" s="6">
        <v>0.76</v>
      </c>
      <c r="G186" s="6">
        <v>0.94</v>
      </c>
    </row>
    <row r="187" spans="2:26" ht="15.5" x14ac:dyDescent="0.35">
      <c r="C187" t="s">
        <v>286</v>
      </c>
      <c r="D187" s="5">
        <v>755960000000</v>
      </c>
      <c r="F187" s="5">
        <v>655090000000</v>
      </c>
      <c r="G187" s="5">
        <v>505380000000</v>
      </c>
    </row>
    <row r="188" spans="2:26" ht="15.5" x14ac:dyDescent="0.35">
      <c r="C188" t="s">
        <v>287</v>
      </c>
      <c r="D188" s="6">
        <v>1.72E-2</v>
      </c>
      <c r="E188" s="6">
        <v>2.0899999999999998E-2</v>
      </c>
      <c r="F188" s="6">
        <v>1.52E-2</v>
      </c>
      <c r="G188" s="6">
        <v>4.5000000000000005E-3</v>
      </c>
    </row>
    <row r="189" spans="2:26" ht="15.5" x14ac:dyDescent="0.35">
      <c r="C189" t="s">
        <v>288</v>
      </c>
      <c r="D189" s="6">
        <v>3.5099999999999999E-2</v>
      </c>
      <c r="E189" s="6">
        <v>4.3400000000000001E-2</v>
      </c>
      <c r="F189" s="6">
        <v>3.3599999999999998E-2</v>
      </c>
      <c r="G189" s="6">
        <v>0.01</v>
      </c>
    </row>
    <row r="190" spans="2:26" ht="15.5" x14ac:dyDescent="0.35">
      <c r="C190" t="s">
        <v>289</v>
      </c>
      <c r="D190" s="6">
        <v>3.2899999999999999E-2</v>
      </c>
      <c r="E190" s="6">
        <v>3.7400000000000003E-2</v>
      </c>
      <c r="F190" s="6">
        <v>2.8900000000000002E-2</v>
      </c>
      <c r="G190" s="6">
        <v>1.9699999999999999E-2</v>
      </c>
    </row>
    <row r="191" spans="2:26" ht="15.5" x14ac:dyDescent="0.35">
      <c r="C191" t="s">
        <v>290</v>
      </c>
      <c r="D191" s="6">
        <v>5.67</v>
      </c>
      <c r="E191" s="6">
        <v>6.18</v>
      </c>
      <c r="F191" s="6">
        <v>3.97</v>
      </c>
      <c r="G191" s="6">
        <v>2.74</v>
      </c>
    </row>
    <row r="192" spans="2:26" ht="15.5" x14ac:dyDescent="0.35">
      <c r="C192" t="s">
        <v>291</v>
      </c>
      <c r="D192" s="5">
        <v>10845000000000</v>
      </c>
      <c r="E192" s="5">
        <v>10458000000000</v>
      </c>
      <c r="F192" s="5">
        <v>10109000000000</v>
      </c>
      <c r="G192" s="5">
        <v>9737000000000</v>
      </c>
    </row>
    <row r="193" spans="3:26" ht="15.5" x14ac:dyDescent="0.35">
      <c r="C193" t="s">
        <v>292</v>
      </c>
      <c r="D193" s="6">
        <v>0.35</v>
      </c>
      <c r="E193" s="6">
        <v>0.35</v>
      </c>
      <c r="F193" s="6">
        <v>0.35</v>
      </c>
      <c r="G193" s="6">
        <v>0.4</v>
      </c>
    </row>
    <row r="194" spans="3:26" ht="15.5" x14ac:dyDescent="0.35">
      <c r="C194" t="s">
        <v>293</v>
      </c>
      <c r="D194" s="6">
        <v>3112.19</v>
      </c>
      <c r="E194" s="6">
        <v>3001.04</v>
      </c>
      <c r="F194" s="6">
        <v>2900.74</v>
      </c>
      <c r="G194" s="6">
        <v>2794.18</v>
      </c>
    </row>
    <row r="195" spans="3:26" ht="15.5" x14ac:dyDescent="0.35">
      <c r="C195" t="s">
        <v>294</v>
      </c>
      <c r="D195" s="6">
        <v>0.35</v>
      </c>
      <c r="E195" s="6">
        <v>0.35</v>
      </c>
      <c r="F195" s="6">
        <v>0.35</v>
      </c>
      <c r="G195" s="6">
        <v>0.4</v>
      </c>
    </row>
    <row r="196" spans="3:26" ht="15.5" x14ac:dyDescent="0.35">
      <c r="C196" t="s">
        <v>295</v>
      </c>
      <c r="D196" s="6">
        <v>3112.19</v>
      </c>
      <c r="E196" s="6">
        <v>3001.04</v>
      </c>
      <c r="F196" s="6">
        <v>2900.74</v>
      </c>
      <c r="G196" s="6">
        <v>2794.18</v>
      </c>
    </row>
    <row r="197" spans="3:26" ht="15.5" x14ac:dyDescent="0.35">
      <c r="C197" t="s">
        <v>296</v>
      </c>
      <c r="D197" s="5">
        <v>1454000000000</v>
      </c>
      <c r="E197" s="5">
        <v>1218000000000</v>
      </c>
      <c r="F197" s="5">
        <v>1466000000000</v>
      </c>
      <c r="G197" s="5">
        <v>1312000000000</v>
      </c>
    </row>
    <row r="198" spans="3:26" ht="15.5" x14ac:dyDescent="0.35">
      <c r="C198" t="s">
        <v>297</v>
      </c>
      <c r="D198" s="5">
        <v>3857000000000</v>
      </c>
      <c r="E198" s="5">
        <v>4032000000000</v>
      </c>
      <c r="F198" s="5">
        <v>4078000000000</v>
      </c>
      <c r="G198" s="5">
        <v>4015000000000</v>
      </c>
    </row>
    <row r="199" spans="3:26" ht="15.5" x14ac:dyDescent="0.35">
      <c r="C199" t="s">
        <v>298</v>
      </c>
      <c r="D199" s="5">
        <v>10845000000000</v>
      </c>
      <c r="E199" s="5">
        <v>10458000000000</v>
      </c>
      <c r="F199" s="5">
        <v>10109000000000</v>
      </c>
      <c r="G199" s="5">
        <v>9737000000000</v>
      </c>
    </row>
    <row r="200" spans="3:26" ht="15.5" x14ac:dyDescent="0.35">
      <c r="C200" t="s">
        <v>23</v>
      </c>
      <c r="D200" s="5">
        <v>5311000000000</v>
      </c>
      <c r="E200" s="5">
        <v>5250000000000</v>
      </c>
      <c r="F200" s="5">
        <v>5545000000000</v>
      </c>
      <c r="G200" s="5">
        <v>5328000000000</v>
      </c>
    </row>
    <row r="201" spans="3:26" ht="15.5" x14ac:dyDescent="0.35">
      <c r="C201" t="s">
        <v>20</v>
      </c>
      <c r="D201" s="5">
        <v>4374000000000</v>
      </c>
      <c r="E201" s="5">
        <v>4325000000000</v>
      </c>
      <c r="F201" s="5">
        <v>4678000000000</v>
      </c>
      <c r="G201" s="5">
        <v>4477000000000</v>
      </c>
    </row>
    <row r="202" spans="3:26" ht="15.5" x14ac:dyDescent="0.35">
      <c r="C202" t="s">
        <v>299</v>
      </c>
      <c r="D202" s="5">
        <v>3284000000000</v>
      </c>
      <c r="E202" s="5">
        <v>3479000000000</v>
      </c>
      <c r="F202" s="5">
        <v>3211000000000</v>
      </c>
      <c r="G202" s="5">
        <v>3611000000000</v>
      </c>
    </row>
    <row r="203" spans="3:26" ht="15.5" x14ac:dyDescent="0.35">
      <c r="C203" t="s">
        <v>300</v>
      </c>
      <c r="D203" s="5">
        <v>477000000000</v>
      </c>
      <c r="E203" s="5">
        <v>925000000000</v>
      </c>
      <c r="F203" s="5">
        <v>684000000000</v>
      </c>
      <c r="G203" s="5">
        <v>302000000000</v>
      </c>
    </row>
    <row r="204" spans="3:26" ht="15.5" x14ac:dyDescent="0.35">
      <c r="C204" t="s">
        <v>301</v>
      </c>
      <c r="D204" s="5">
        <v>-510000000000</v>
      </c>
      <c r="E204" s="5">
        <v>-696000000000</v>
      </c>
      <c r="F204" s="5">
        <v>-666000000000</v>
      </c>
      <c r="G204" s="5">
        <v>-393000000000</v>
      </c>
    </row>
    <row r="205" spans="3:26" ht="15.5" x14ac:dyDescent="0.35">
      <c r="C205" t="s">
        <v>12</v>
      </c>
      <c r="D205" s="5">
        <v>-33000000000</v>
      </c>
      <c r="E205" s="5">
        <v>229000000000</v>
      </c>
      <c r="F205" s="5">
        <v>18000000000</v>
      </c>
      <c r="G205" s="5">
        <v>-91000000000</v>
      </c>
    </row>
    <row r="206" spans="3:26" ht="15.5" x14ac:dyDescent="0.35">
      <c r="C206" t="s">
        <v>15</v>
      </c>
      <c r="D206" s="6">
        <v>-9.51</v>
      </c>
      <c r="E206" s="6">
        <v>65.75</v>
      </c>
      <c r="F206" s="6">
        <v>5.3</v>
      </c>
      <c r="G206" s="6">
        <v>-25.98</v>
      </c>
    </row>
    <row r="207" spans="3:26" ht="15.5" x14ac:dyDescent="0.35">
      <c r="C207" t="s">
        <v>57</v>
      </c>
      <c r="I207" s="6">
        <v>356.76</v>
      </c>
      <c r="J207" s="6">
        <v>340.6</v>
      </c>
      <c r="K207" s="6">
        <v>338.96</v>
      </c>
      <c r="L207" s="6">
        <v>-52.05</v>
      </c>
      <c r="M207" s="6">
        <v>24.78</v>
      </c>
      <c r="N207" s="6">
        <v>91.94</v>
      </c>
      <c r="O207" s="6">
        <v>77.22</v>
      </c>
      <c r="P207" s="6">
        <v>-21.39</v>
      </c>
      <c r="Q207" s="6">
        <v>12.92</v>
      </c>
      <c r="R207" s="6">
        <v>179.8</v>
      </c>
      <c r="S207" s="6">
        <v>-89.91</v>
      </c>
      <c r="T207" s="6">
        <v>77.44</v>
      </c>
      <c r="U207" s="6">
        <v>34.53</v>
      </c>
      <c r="V207" s="6">
        <v>324.91000000000003</v>
      </c>
      <c r="W207" s="6">
        <v>196.17</v>
      </c>
      <c r="X207" s="6">
        <v>238.36</v>
      </c>
      <c r="Y207" s="6">
        <v>259.79000000000002</v>
      </c>
      <c r="Z207" s="6">
        <v>-179.29</v>
      </c>
    </row>
    <row r="208" spans="3:26" ht="15.5" x14ac:dyDescent="0.35">
      <c r="C208" t="s">
        <v>71</v>
      </c>
      <c r="I208" s="6">
        <v>2.93</v>
      </c>
      <c r="J208" s="6">
        <v>3.29</v>
      </c>
      <c r="K208" s="6">
        <v>3.05</v>
      </c>
      <c r="L208" s="6">
        <v>-10.76</v>
      </c>
      <c r="M208" s="6">
        <v>26.84</v>
      </c>
      <c r="N208" s="6">
        <v>7.12</v>
      </c>
      <c r="O208" s="6">
        <v>7.58</v>
      </c>
      <c r="P208" s="6">
        <v>-30.39</v>
      </c>
      <c r="Q208" s="6">
        <v>52.63</v>
      </c>
      <c r="R208" s="6">
        <v>5.95</v>
      </c>
      <c r="S208" s="6">
        <v>-5.89</v>
      </c>
      <c r="T208" s="6">
        <v>18.399999999999999</v>
      </c>
      <c r="U208" s="6">
        <v>48.65</v>
      </c>
      <c r="V208" s="6">
        <v>6.85</v>
      </c>
      <c r="W208" s="6">
        <v>15.29</v>
      </c>
      <c r="X208" s="6">
        <v>9.65</v>
      </c>
      <c r="Y208" s="6">
        <v>1.64</v>
      </c>
      <c r="Z208" s="6">
        <v>-1.1200000000000001</v>
      </c>
    </row>
    <row r="209" spans="3:26" ht="15.5" x14ac:dyDescent="0.35">
      <c r="C209" t="s">
        <v>74</v>
      </c>
      <c r="I209" s="6">
        <v>0.21</v>
      </c>
      <c r="J209" s="6">
        <v>0.22</v>
      </c>
      <c r="K209" s="6">
        <v>0.21</v>
      </c>
      <c r="L209" s="6">
        <v>0.11</v>
      </c>
      <c r="M209" s="6">
        <v>0.15</v>
      </c>
      <c r="N209" s="6">
        <v>0.17</v>
      </c>
      <c r="O209" s="6">
        <v>0.13</v>
      </c>
      <c r="P209" s="6">
        <v>0.15</v>
      </c>
      <c r="Q209" s="6">
        <v>0.17</v>
      </c>
      <c r="R209" s="6">
        <v>0.27</v>
      </c>
      <c r="S209" s="6">
        <v>0.14000000000000001</v>
      </c>
      <c r="T209" s="6">
        <v>0.38</v>
      </c>
      <c r="U209" s="6">
        <v>0.47</v>
      </c>
      <c r="V209" s="6">
        <v>0.62</v>
      </c>
      <c r="W209" s="6">
        <v>0.88</v>
      </c>
      <c r="X209" s="6">
        <v>0.81</v>
      </c>
      <c r="Y209" s="6">
        <v>0.19</v>
      </c>
      <c r="Z209" s="6">
        <v>0.09</v>
      </c>
    </row>
    <row r="210" spans="3:26" ht="15.5" x14ac:dyDescent="0.35">
      <c r="C210" t="s">
        <v>302</v>
      </c>
      <c r="J210" s="5">
        <v>2934710000000</v>
      </c>
      <c r="K210" s="5">
        <v>2787210000000</v>
      </c>
      <c r="L210" s="5">
        <v>1429870000000</v>
      </c>
      <c r="M210" s="5">
        <v>1442380000000</v>
      </c>
      <c r="N210" s="5">
        <v>2047890000000</v>
      </c>
      <c r="O210" s="5">
        <v>1777470000000</v>
      </c>
      <c r="P210" s="5">
        <v>1654600000000</v>
      </c>
    </row>
    <row r="211" spans="3:26" ht="15.5" x14ac:dyDescent="0.35">
      <c r="C211" t="s">
        <v>303</v>
      </c>
      <c r="I211" s="6">
        <v>5.74E-2</v>
      </c>
      <c r="J211" s="6">
        <v>5.7699999999999994E-2</v>
      </c>
      <c r="K211" s="6">
        <v>6.2199999999999998E-2</v>
      </c>
      <c r="L211" s="6">
        <v>-9.4999999999999998E-3</v>
      </c>
      <c r="M211" s="6">
        <v>4.6999999999999993E-3</v>
      </c>
      <c r="N211" s="6">
        <v>1.8000000000000002E-2</v>
      </c>
      <c r="O211" s="6">
        <v>1.43E-2</v>
      </c>
      <c r="P211" s="6">
        <v>-3.8E-3</v>
      </c>
      <c r="Q211" s="6">
        <v>2.5000000000000001E-3</v>
      </c>
      <c r="R211" s="6">
        <v>3.3500000000000002E-2</v>
      </c>
      <c r="S211" s="6">
        <v>-1.7899999999999999E-2</v>
      </c>
      <c r="T211" s="6">
        <v>1.6799999999999999E-2</v>
      </c>
      <c r="U211" s="6">
        <v>7.8000000000000005E-3</v>
      </c>
      <c r="V211" s="6">
        <v>8.8000000000000009E-2</v>
      </c>
      <c r="W211" s="6">
        <v>5.9200000000000003E-2</v>
      </c>
      <c r="X211" s="6">
        <v>8.0100000000000005E-2</v>
      </c>
      <c r="Y211" s="6">
        <v>0.10199999999999999</v>
      </c>
      <c r="Z211" s="6">
        <v>-7.17E-2</v>
      </c>
    </row>
    <row r="212" spans="3:26" ht="15.5" x14ac:dyDescent="0.35">
      <c r="C212" t="s">
        <v>304</v>
      </c>
      <c r="I212" s="6">
        <v>0.11890000000000001</v>
      </c>
      <c r="J212" s="6">
        <v>0.1255</v>
      </c>
      <c r="K212" s="6">
        <v>0.1414</v>
      </c>
      <c r="L212" s="6">
        <v>-2.5099999999999997E-2</v>
      </c>
      <c r="M212" s="6">
        <v>1.24E-2</v>
      </c>
      <c r="N212" s="6">
        <v>4.6799999999999994E-2</v>
      </c>
      <c r="O212" s="6">
        <v>4.3200000000000002E-2</v>
      </c>
      <c r="P212" s="6">
        <v>-1.2699999999999999E-2</v>
      </c>
      <c r="Q212" s="6">
        <v>7.9000000000000008E-3</v>
      </c>
      <c r="R212" s="6">
        <v>0.10710000000000001</v>
      </c>
      <c r="S212" s="6">
        <v>-5.8099999999999999E-2</v>
      </c>
      <c r="T212" s="6">
        <v>4.5100000000000001E-2</v>
      </c>
      <c r="U212" s="6">
        <v>2.1000000000000001E-2</v>
      </c>
      <c r="V212" s="6">
        <v>0.20670000000000002</v>
      </c>
      <c r="W212" s="6">
        <v>0.15429999999999999</v>
      </c>
      <c r="X212" s="6">
        <v>0.23550000000000001</v>
      </c>
      <c r="Y212" s="6">
        <v>0.33899999999999997</v>
      </c>
      <c r="Z212" s="6">
        <v>-0.37880000000000003</v>
      </c>
    </row>
    <row r="213" spans="3:26" ht="15.5" x14ac:dyDescent="0.35">
      <c r="C213" t="s">
        <v>305</v>
      </c>
      <c r="I213" s="6">
        <v>0.1242</v>
      </c>
      <c r="J213" s="6">
        <v>0.16219999999999998</v>
      </c>
      <c r="K213" s="6">
        <v>0.1474</v>
      </c>
      <c r="L213" s="6">
        <v>5.1500000000000004E-2</v>
      </c>
      <c r="M213" s="6">
        <v>5.45E-2</v>
      </c>
      <c r="N213" s="6">
        <v>0.10099999999999999</v>
      </c>
      <c r="O213" s="6">
        <v>0.08</v>
      </c>
      <c r="P213" s="6">
        <v>6.8099999999999994E-2</v>
      </c>
      <c r="Q213" s="6">
        <v>7.0599999999999996E-2</v>
      </c>
      <c r="R213" s="6">
        <v>0.1114</v>
      </c>
      <c r="S213" s="6">
        <v>8.3199999999999996E-2</v>
      </c>
      <c r="T213" s="6">
        <v>9.1199999999999989E-2</v>
      </c>
      <c r="U213" s="6">
        <v>0.12279999999999999</v>
      </c>
      <c r="V213" s="6">
        <v>0.18129999999999999</v>
      </c>
      <c r="W213" s="6">
        <v>0.1226</v>
      </c>
      <c r="X213" s="6">
        <v>0.16760000000000003</v>
      </c>
      <c r="Y213" s="6">
        <v>0.16140000000000002</v>
      </c>
      <c r="Z213" s="6">
        <v>0.17499999999999999</v>
      </c>
    </row>
    <row r="214" spans="3:26" ht="15.5" x14ac:dyDescent="0.35">
      <c r="C214" t="s">
        <v>306</v>
      </c>
      <c r="I214" s="6">
        <v>3.95</v>
      </c>
      <c r="J214" s="6">
        <v>3.19</v>
      </c>
      <c r="K214" s="6">
        <v>3.07</v>
      </c>
      <c r="L214" s="6">
        <v>1.1200000000000001</v>
      </c>
      <c r="M214" s="6">
        <v>0.91</v>
      </c>
      <c r="N214" s="6">
        <v>1.79</v>
      </c>
      <c r="O214" s="6">
        <v>1.25</v>
      </c>
      <c r="P214" s="6">
        <v>1.07</v>
      </c>
      <c r="Q214" s="6">
        <v>1.22</v>
      </c>
      <c r="R214" s="6">
        <v>2.1</v>
      </c>
      <c r="S214" s="6">
        <v>1.51</v>
      </c>
      <c r="T214" s="6">
        <v>1.86</v>
      </c>
      <c r="U214" s="6">
        <v>2.37</v>
      </c>
      <c r="V214" s="6">
        <v>4.33</v>
      </c>
      <c r="W214" s="6">
        <v>2.91</v>
      </c>
      <c r="X214" s="6">
        <v>3.51</v>
      </c>
      <c r="Y214" s="6">
        <v>2.72</v>
      </c>
      <c r="Z214" s="6">
        <v>1.26</v>
      </c>
    </row>
    <row r="215" spans="3:26" ht="15.5" x14ac:dyDescent="0.35">
      <c r="C215" t="s">
        <v>68</v>
      </c>
      <c r="I215" s="6">
        <v>0.35</v>
      </c>
      <c r="J215" s="6">
        <v>0.41</v>
      </c>
      <c r="K215" s="6">
        <v>0.43</v>
      </c>
      <c r="L215" s="6">
        <v>0.27</v>
      </c>
      <c r="M215" s="6">
        <v>0.33</v>
      </c>
      <c r="N215" s="6">
        <v>0.33</v>
      </c>
      <c r="O215" s="6">
        <v>0.33</v>
      </c>
      <c r="P215" s="6">
        <v>0.39</v>
      </c>
      <c r="Q215" s="6">
        <v>0.42</v>
      </c>
      <c r="R215" s="6">
        <v>0.64</v>
      </c>
      <c r="S215" s="6">
        <v>0.34</v>
      </c>
      <c r="T215" s="6">
        <v>0.83</v>
      </c>
      <c r="U215" s="6">
        <v>1.02</v>
      </c>
      <c r="V215" s="6">
        <v>1.42</v>
      </c>
      <c r="W215" s="6">
        <v>2.36</v>
      </c>
      <c r="X215" s="6">
        <v>2.27</v>
      </c>
      <c r="Y215" s="6">
        <v>0.55000000000000004</v>
      </c>
      <c r="Z215" s="6">
        <v>0.42</v>
      </c>
    </row>
    <row r="216" spans="3:26" ht="15.5" x14ac:dyDescent="0.35">
      <c r="C216" t="s">
        <v>65</v>
      </c>
      <c r="I216" s="6">
        <v>3001.04</v>
      </c>
      <c r="J216" s="6">
        <v>2713.65</v>
      </c>
      <c r="K216" s="6">
        <v>2396.67</v>
      </c>
      <c r="L216" s="6">
        <v>2077.0100000000002</v>
      </c>
      <c r="M216" s="6">
        <v>2000.45</v>
      </c>
      <c r="N216" s="6">
        <v>1966.24</v>
      </c>
      <c r="O216" s="6">
        <v>1789.38</v>
      </c>
      <c r="P216" s="6">
        <v>1686.13</v>
      </c>
      <c r="Q216" s="6">
        <v>1632.65</v>
      </c>
      <c r="R216" s="6">
        <v>1678.2</v>
      </c>
      <c r="S216" s="6">
        <v>1547.91</v>
      </c>
      <c r="T216" s="6">
        <v>1716.97</v>
      </c>
      <c r="U216" s="6">
        <v>1642.66</v>
      </c>
      <c r="V216" s="6">
        <v>1572.08</v>
      </c>
      <c r="W216" s="6">
        <v>1271.47</v>
      </c>
      <c r="X216" s="6">
        <v>1011.99</v>
      </c>
      <c r="Y216" s="6">
        <v>766.37</v>
      </c>
      <c r="Z216" s="6">
        <v>473.32</v>
      </c>
    </row>
    <row r="217" spans="3:26" ht="15.5" x14ac:dyDescent="0.35">
      <c r="C217" t="s">
        <v>307</v>
      </c>
      <c r="I217" s="6">
        <v>0.35</v>
      </c>
      <c r="J217" s="6">
        <v>0.41</v>
      </c>
      <c r="K217" s="6">
        <v>0.43</v>
      </c>
      <c r="L217" s="6">
        <v>0.27</v>
      </c>
      <c r="M217" s="6">
        <v>0.33</v>
      </c>
      <c r="N217" s="6">
        <v>0.33</v>
      </c>
      <c r="O217" s="6">
        <v>0.33</v>
      </c>
      <c r="P217" s="6">
        <v>0.39</v>
      </c>
      <c r="Q217" s="6">
        <v>0.42</v>
      </c>
      <c r="R217" s="6">
        <v>0.64</v>
      </c>
      <c r="S217" s="6">
        <v>0.34</v>
      </c>
      <c r="T217" s="6">
        <v>0.83</v>
      </c>
      <c r="U217" s="6">
        <v>1.02</v>
      </c>
      <c r="V217" s="6">
        <v>1.42</v>
      </c>
      <c r="W217" s="6">
        <v>2.36</v>
      </c>
      <c r="X217" s="6">
        <v>2.27</v>
      </c>
      <c r="Y217" s="6">
        <v>0.55000000000000004</v>
      </c>
      <c r="Z217" s="6">
        <v>0.42</v>
      </c>
    </row>
    <row r="218" spans="3:26" ht="15.5" x14ac:dyDescent="0.35">
      <c r="C218" t="s">
        <v>308</v>
      </c>
      <c r="I218" s="6">
        <v>3001.04</v>
      </c>
      <c r="J218" s="6">
        <v>2713.65</v>
      </c>
      <c r="K218" s="6">
        <v>2396.67</v>
      </c>
      <c r="L218" s="6">
        <v>2077.0100000000002</v>
      </c>
      <c r="M218" s="6">
        <v>2000.45</v>
      </c>
      <c r="N218" s="6">
        <v>1966.24</v>
      </c>
      <c r="O218" s="6">
        <v>1789.38</v>
      </c>
      <c r="P218" s="6">
        <v>1686.13</v>
      </c>
      <c r="Q218" s="6">
        <v>1632.65</v>
      </c>
      <c r="R218" s="6">
        <v>1678.2</v>
      </c>
      <c r="S218" s="6">
        <v>1547.91</v>
      </c>
      <c r="T218" s="6">
        <v>1716.97</v>
      </c>
      <c r="U218" s="6">
        <v>1642.66</v>
      </c>
      <c r="V218" s="6">
        <v>1572.08</v>
      </c>
      <c r="W218" s="6">
        <v>1271.47</v>
      </c>
      <c r="X218" s="6">
        <v>1011.99</v>
      </c>
      <c r="Y218" s="6">
        <v>766.37</v>
      </c>
      <c r="Z218" s="6">
        <v>473.32</v>
      </c>
    </row>
    <row r="219" spans="3:26" ht="15.5" x14ac:dyDescent="0.35">
      <c r="C219" t="s">
        <v>309</v>
      </c>
      <c r="I219" s="5">
        <v>1218000000000</v>
      </c>
      <c r="J219" s="5">
        <v>3845000000000</v>
      </c>
      <c r="K219" s="5">
        <v>742000000000</v>
      </c>
      <c r="L219" s="5">
        <v>1219000000000</v>
      </c>
      <c r="M219" s="5">
        <v>736000000000</v>
      </c>
      <c r="N219" s="5">
        <v>1060000000000</v>
      </c>
      <c r="O219" s="5">
        <v>1765000000000</v>
      </c>
      <c r="P219" s="5">
        <v>1792000000000</v>
      </c>
      <c r="Q219" s="5">
        <v>1051000000000</v>
      </c>
      <c r="R219" s="5">
        <v>610000000000</v>
      </c>
      <c r="S219" s="5">
        <v>678000000000</v>
      </c>
      <c r="T219" s="5">
        <v>247000000000</v>
      </c>
      <c r="V219" s="5">
        <v>202000000000</v>
      </c>
      <c r="W219" s="5">
        <v>110000000000</v>
      </c>
      <c r="Z219" s="5">
        <v>45000000000</v>
      </c>
    </row>
    <row r="220" spans="3:26" ht="15.5" x14ac:dyDescent="0.35">
      <c r="C220" t="s">
        <v>310</v>
      </c>
      <c r="I220" s="5">
        <v>4032000000000</v>
      </c>
      <c r="J220" s="5">
        <v>1290000000000</v>
      </c>
      <c r="K220" s="5">
        <v>4229000000000</v>
      </c>
      <c r="L220" s="5">
        <v>4696000000000</v>
      </c>
      <c r="M220" s="5">
        <v>4729000000000</v>
      </c>
      <c r="N220" s="5">
        <v>4193000000000</v>
      </c>
      <c r="O220" s="5">
        <v>5042000000000</v>
      </c>
      <c r="P220" s="5">
        <v>5838000000000</v>
      </c>
      <c r="Q220" s="5">
        <v>6003000000000</v>
      </c>
      <c r="R220" s="5">
        <v>6833000000000</v>
      </c>
      <c r="S220" s="5">
        <v>7023000000000</v>
      </c>
      <c r="T220" s="5">
        <v>6124000000000</v>
      </c>
      <c r="U220" s="5">
        <v>5961000000000</v>
      </c>
      <c r="V220" s="5">
        <v>3769000000000</v>
      </c>
      <c r="W220" s="5">
        <v>3722000000000</v>
      </c>
      <c r="X220" s="5">
        <v>3876000000000</v>
      </c>
      <c r="Y220" s="5">
        <v>4046000000000</v>
      </c>
      <c r="Z220" s="5">
        <v>4582000000000</v>
      </c>
    </row>
    <row r="221" spans="3:26" ht="15.5" x14ac:dyDescent="0.35">
      <c r="C221" t="s">
        <v>25</v>
      </c>
      <c r="I221" s="5">
        <v>5250000000000</v>
      </c>
      <c r="J221" s="5">
        <v>5135000000000</v>
      </c>
      <c r="K221" s="5">
        <v>4972000000000</v>
      </c>
      <c r="L221" s="5">
        <v>5915000000000</v>
      </c>
      <c r="M221" s="5">
        <v>5465000000000</v>
      </c>
      <c r="N221" s="5">
        <v>5253000000000</v>
      </c>
      <c r="O221" s="5">
        <v>6806000000000</v>
      </c>
      <c r="P221" s="5">
        <v>7630000000000</v>
      </c>
      <c r="Q221" s="5">
        <v>7054000000000</v>
      </c>
      <c r="R221" s="5">
        <v>7444000000000</v>
      </c>
      <c r="S221" s="5">
        <v>7700000000000</v>
      </c>
      <c r="T221" s="5">
        <v>6370000000000</v>
      </c>
      <c r="U221" s="5">
        <v>5961000000000</v>
      </c>
      <c r="V221" s="5">
        <v>3971000000000</v>
      </c>
      <c r="W221" s="5">
        <v>3831000000000</v>
      </c>
      <c r="X221" s="5">
        <v>3876000000000</v>
      </c>
      <c r="Y221" s="5">
        <v>4046000000000</v>
      </c>
      <c r="Z221" s="5">
        <v>4628000000000</v>
      </c>
    </row>
    <row r="222" spans="3:26" ht="15.5" x14ac:dyDescent="0.35">
      <c r="C222" t="s">
        <v>22</v>
      </c>
      <c r="I222" s="5">
        <v>4325000000000</v>
      </c>
      <c r="J222" s="5">
        <v>4097000000000</v>
      </c>
      <c r="K222" s="5">
        <v>4281000000000</v>
      </c>
      <c r="L222" s="5">
        <v>5029000000000</v>
      </c>
      <c r="M222" s="5">
        <v>4626000000000</v>
      </c>
      <c r="N222" s="5">
        <v>4208000000000</v>
      </c>
      <c r="O222" s="5">
        <v>6171000000000</v>
      </c>
      <c r="P222" s="5">
        <v>6959000000000</v>
      </c>
      <c r="Q222" s="5">
        <v>6357000000000</v>
      </c>
      <c r="R222" s="5">
        <v>6688000000000</v>
      </c>
      <c r="S222" s="5">
        <v>7058000000000</v>
      </c>
      <c r="T222" s="5">
        <v>5413000000000</v>
      </c>
      <c r="U222" s="5">
        <v>3962000000000</v>
      </c>
      <c r="V222" s="5">
        <v>3066000000000</v>
      </c>
      <c r="W222" s="5">
        <v>3245000000000</v>
      </c>
      <c r="X222" s="5">
        <v>3010000000000</v>
      </c>
      <c r="Y222" s="5">
        <v>3230000000000</v>
      </c>
      <c r="Z222" s="5">
        <v>4458000000000</v>
      </c>
    </row>
    <row r="223" spans="3:26" ht="15.5" x14ac:dyDescent="0.35">
      <c r="C223" t="s">
        <v>311</v>
      </c>
      <c r="I223" s="5">
        <v>3479000000000</v>
      </c>
      <c r="J223" s="5">
        <v>1309000000000</v>
      </c>
      <c r="K223" s="5">
        <v>3917000000000</v>
      </c>
      <c r="L223" s="5">
        <v>3559000000000</v>
      </c>
      <c r="M223" s="5">
        <v>3600000000000</v>
      </c>
      <c r="N223" s="5">
        <v>2875000000000</v>
      </c>
      <c r="O223" s="5">
        <v>2677000000000</v>
      </c>
      <c r="P223" s="5">
        <v>2876000000000</v>
      </c>
      <c r="Q223" s="5">
        <v>2770000000000</v>
      </c>
      <c r="R223" s="5">
        <v>3173000000000</v>
      </c>
      <c r="S223" s="5">
        <v>2889000000000</v>
      </c>
      <c r="T223" s="5">
        <v>3167000000000</v>
      </c>
      <c r="U223" s="5">
        <v>3880000000000</v>
      </c>
      <c r="V223" s="5">
        <v>2174000000000</v>
      </c>
      <c r="W223" s="5">
        <v>2173000000000</v>
      </c>
      <c r="X223" s="5">
        <v>1940000000000</v>
      </c>
      <c r="Y223" s="5">
        <v>2042000000000</v>
      </c>
      <c r="Z223" s="5">
        <v>986000000000</v>
      </c>
    </row>
    <row r="224" spans="3:26" ht="15.5" x14ac:dyDescent="0.35">
      <c r="C224" t="s">
        <v>312</v>
      </c>
      <c r="I224" s="5">
        <v>2018000000000</v>
      </c>
      <c r="J224" s="5">
        <v>1835000000000</v>
      </c>
      <c r="K224" s="5">
        <v>1277000000000</v>
      </c>
      <c r="L224" s="5">
        <v>721000000000</v>
      </c>
      <c r="M224" s="5">
        <v>294000000000</v>
      </c>
      <c r="N224" s="5">
        <v>2599000000000</v>
      </c>
      <c r="O224" s="5">
        <v>1258000000000</v>
      </c>
      <c r="P224" s="5">
        <v>480000000000</v>
      </c>
      <c r="Q224" s="5">
        <v>739000000000</v>
      </c>
      <c r="R224" s="5">
        <v>1293000000000</v>
      </c>
      <c r="S224" s="5">
        <v>796000000000</v>
      </c>
      <c r="T224" s="5">
        <v>152000000000</v>
      </c>
      <c r="U224" s="5">
        <v>1299000000000</v>
      </c>
      <c r="V224" s="5">
        <v>1707000000000</v>
      </c>
      <c r="W224" s="5">
        <v>304000000000</v>
      </c>
      <c r="X224" s="5">
        <v>1011000000000</v>
      </c>
      <c r="Y224" s="5">
        <v>1137000000000</v>
      </c>
      <c r="Z224" s="5">
        <v>571000000000</v>
      </c>
    </row>
    <row r="225" spans="2:26" ht="15.5" x14ac:dyDescent="0.35">
      <c r="C225" t="s">
        <v>313</v>
      </c>
      <c r="I225" s="5">
        <v>-2271000000000</v>
      </c>
      <c r="J225" s="5">
        <v>-1421000000000</v>
      </c>
      <c r="K225" s="5">
        <v>-1053000000000</v>
      </c>
      <c r="L225" s="5">
        <v>-888000000000</v>
      </c>
      <c r="M225" s="5">
        <v>-534000000000</v>
      </c>
      <c r="N225" s="5">
        <v>-331000000000</v>
      </c>
      <c r="O225" s="5">
        <v>-568000000000</v>
      </c>
      <c r="P225" s="5">
        <v>-434000000000</v>
      </c>
      <c r="Q225" s="5">
        <v>-482000000000</v>
      </c>
      <c r="R225" s="5">
        <v>-1018000000000</v>
      </c>
      <c r="S225" s="5">
        <v>-1190000000000</v>
      </c>
      <c r="T225" s="5">
        <v>-1585000000000</v>
      </c>
      <c r="U225" s="5">
        <v>-868000000000</v>
      </c>
      <c r="V225" s="5">
        <v>-1872000000000</v>
      </c>
      <c r="W225" s="5">
        <v>-800000000000</v>
      </c>
      <c r="X225" s="5">
        <v>-749000000000</v>
      </c>
      <c r="Y225" s="5">
        <v>-336000000000</v>
      </c>
      <c r="Z225" s="5">
        <v>-507000000000</v>
      </c>
    </row>
    <row r="226" spans="2:26" ht="15.5" x14ac:dyDescent="0.35">
      <c r="C226" t="s">
        <v>14</v>
      </c>
      <c r="I226" s="5">
        <v>-253000000000</v>
      </c>
      <c r="J226" s="5">
        <v>414000000000</v>
      </c>
      <c r="K226" s="5">
        <v>224000000000</v>
      </c>
      <c r="L226" s="5">
        <v>-167000000000</v>
      </c>
      <c r="M226" s="5">
        <v>-239000000000</v>
      </c>
      <c r="N226" s="5">
        <v>2267000000000</v>
      </c>
      <c r="O226" s="5">
        <v>690000000000</v>
      </c>
      <c r="P226" s="5">
        <v>45000000000</v>
      </c>
      <c r="Q226" s="5">
        <v>257000000000</v>
      </c>
      <c r="R226" s="5">
        <v>275000000000</v>
      </c>
      <c r="S226" s="5">
        <v>-395000000000</v>
      </c>
      <c r="T226" s="5">
        <v>-1433000000000</v>
      </c>
      <c r="U226" s="5">
        <v>431000000000</v>
      </c>
      <c r="V226" s="5">
        <v>-165000000000</v>
      </c>
      <c r="W226" s="5">
        <v>-496000000000</v>
      </c>
      <c r="X226" s="5">
        <v>262000000000</v>
      </c>
      <c r="Y226" s="5">
        <v>802000000000</v>
      </c>
      <c r="Z226" s="5">
        <v>64000000000</v>
      </c>
    </row>
    <row r="227" spans="2:26" ht="15.5" x14ac:dyDescent="0.35">
      <c r="C227" t="s">
        <v>16</v>
      </c>
      <c r="I227" s="6">
        <v>-72.510000000000005</v>
      </c>
      <c r="J227" s="6">
        <v>118.71</v>
      </c>
      <c r="K227" s="6">
        <v>64.22</v>
      </c>
      <c r="L227" s="5">
        <v>-48</v>
      </c>
      <c r="M227" s="6">
        <v>-68.650000000000006</v>
      </c>
      <c r="N227" s="6">
        <v>650.62</v>
      </c>
      <c r="O227" s="6">
        <v>198.01</v>
      </c>
      <c r="P227" s="6">
        <v>12.99</v>
      </c>
      <c r="Q227" s="6">
        <v>73.61</v>
      </c>
      <c r="R227" s="6">
        <v>78.98</v>
      </c>
      <c r="S227" s="6">
        <v>-113.3</v>
      </c>
      <c r="T227" s="6">
        <v>-411.18</v>
      </c>
      <c r="U227" s="6">
        <v>123.78</v>
      </c>
      <c r="V227" s="6">
        <v>-47.31</v>
      </c>
      <c r="W227" s="6">
        <v>-142.30000000000001</v>
      </c>
      <c r="X227" s="6">
        <v>75.08</v>
      </c>
      <c r="Y227" s="6">
        <v>230.09</v>
      </c>
      <c r="Z227" s="6">
        <v>18.37</v>
      </c>
    </row>
    <row r="229" spans="2:26" ht="15.5" x14ac:dyDescent="0.35">
      <c r="B229" t="s">
        <v>314</v>
      </c>
      <c r="C229" t="s">
        <v>315</v>
      </c>
      <c r="D229" s="5">
        <v>381000000000</v>
      </c>
      <c r="E229" s="5">
        <v>454000000000</v>
      </c>
      <c r="F229" s="5">
        <v>339000000000</v>
      </c>
      <c r="G229" s="5">
        <v>97000000000</v>
      </c>
      <c r="H229" s="5">
        <v>1523000000000</v>
      </c>
      <c r="I229" s="5">
        <v>1243000000000</v>
      </c>
      <c r="J229" s="5">
        <v>1187000000000</v>
      </c>
      <c r="K229" s="5">
        <v>1181000000000</v>
      </c>
      <c r="L229" s="5">
        <v>-181000000000</v>
      </c>
      <c r="M229" s="5">
        <v>86000000000</v>
      </c>
      <c r="N229" s="5">
        <v>320000000000</v>
      </c>
      <c r="O229" s="5">
        <v>269000000000</v>
      </c>
      <c r="P229" s="5">
        <v>-75000000000</v>
      </c>
      <c r="Q229" s="5">
        <v>45000000000</v>
      </c>
    </row>
    <row r="230" spans="2:26" ht="15.5" x14ac:dyDescent="0.35">
      <c r="C230" t="s">
        <v>316</v>
      </c>
      <c r="H230" s="5">
        <v>1271000000000</v>
      </c>
      <c r="I230" s="5">
        <v>1243000000000</v>
      </c>
      <c r="J230" s="5">
        <v>1187000000000</v>
      </c>
      <c r="K230" s="5">
        <v>1181000000000</v>
      </c>
      <c r="L230" s="5">
        <v>-181000000000</v>
      </c>
      <c r="M230" s="5">
        <v>86000000000</v>
      </c>
      <c r="N230" s="5">
        <v>320000000000</v>
      </c>
      <c r="O230" s="5">
        <v>269000000000</v>
      </c>
      <c r="P230" s="5">
        <v>-75000000000</v>
      </c>
      <c r="Q230" s="5">
        <v>45000000000</v>
      </c>
    </row>
    <row r="231" spans="2:26" ht="15.5" x14ac:dyDescent="0.35">
      <c r="C231" t="s">
        <v>317</v>
      </c>
      <c r="H231" s="5">
        <v>80</v>
      </c>
      <c r="I231" s="5">
        <v>80</v>
      </c>
      <c r="J231" s="5">
        <v>50</v>
      </c>
      <c r="K231" s="5">
        <v>50</v>
      </c>
      <c r="N231" s="5">
        <v>10</v>
      </c>
    </row>
    <row r="232" spans="2:26" ht="15.5" x14ac:dyDescent="0.35">
      <c r="C232" t="s">
        <v>76</v>
      </c>
      <c r="H232" s="6">
        <v>0.183</v>
      </c>
      <c r="I232" s="6">
        <v>0.22420000000000001</v>
      </c>
      <c r="J232" s="6">
        <v>0.14679999999999999</v>
      </c>
      <c r="K232" s="6">
        <v>0.14749999999999999</v>
      </c>
      <c r="N232" s="6">
        <v>0.10880000000000001</v>
      </c>
    </row>
    <row r="233" spans="2:26" ht="15.5" x14ac:dyDescent="0.35">
      <c r="C233" t="s">
        <v>318</v>
      </c>
      <c r="H233" s="6">
        <v>6.7799999999999999E-2</v>
      </c>
      <c r="I233" s="6">
        <v>7.1399999999999991E-2</v>
      </c>
      <c r="J233" s="6">
        <v>4.4600000000000001E-2</v>
      </c>
      <c r="K233" s="6">
        <v>4.2199999999999994E-2</v>
      </c>
      <c r="N233" s="6">
        <v>1.32E-2</v>
      </c>
    </row>
    <row r="234" spans="2:26" ht="15.5" x14ac:dyDescent="0.35">
      <c r="C234" t="s">
        <v>56</v>
      </c>
      <c r="D234" s="6">
        <v>109.28</v>
      </c>
      <c r="E234" s="6">
        <v>130.15</v>
      </c>
      <c r="F234" s="6">
        <v>97.33</v>
      </c>
      <c r="G234" s="6">
        <v>27.88</v>
      </c>
      <c r="H234" s="6">
        <v>437.11</v>
      </c>
      <c r="I234" s="6">
        <v>356.76</v>
      </c>
      <c r="J234" s="6">
        <v>340.6</v>
      </c>
      <c r="K234" s="6">
        <v>338.96</v>
      </c>
      <c r="L234" s="6">
        <v>-52.05</v>
      </c>
      <c r="M234" s="6">
        <v>24.78</v>
      </c>
      <c r="N234" s="6">
        <v>91.94</v>
      </c>
      <c r="O234" s="6">
        <v>77.22</v>
      </c>
      <c r="P234" s="6">
        <v>-21.39</v>
      </c>
      <c r="Q234" s="6">
        <v>12.92</v>
      </c>
    </row>
    <row r="235" spans="2:26" ht="15.5" x14ac:dyDescent="0.35">
      <c r="C235" t="s">
        <v>319</v>
      </c>
      <c r="H235" s="6">
        <v>364.64</v>
      </c>
      <c r="I235" s="6">
        <v>356.76</v>
      </c>
      <c r="J235" s="6">
        <v>340.6</v>
      </c>
      <c r="K235" s="6">
        <v>338.96</v>
      </c>
      <c r="L235" s="6">
        <v>-52.05</v>
      </c>
      <c r="M235" s="6">
        <v>24.78</v>
      </c>
      <c r="N235" s="6">
        <v>91.94</v>
      </c>
      <c r="O235" s="6">
        <v>77.22</v>
      </c>
      <c r="P235" s="6">
        <v>-21.39</v>
      </c>
      <c r="Q235" s="6">
        <v>12.92</v>
      </c>
    </row>
    <row r="236" spans="2:26" ht="15.5" x14ac:dyDescent="0.35">
      <c r="C236" t="s">
        <v>78</v>
      </c>
      <c r="H236" s="5">
        <v>80</v>
      </c>
      <c r="I236" s="5">
        <v>80</v>
      </c>
      <c r="J236" s="5">
        <v>50</v>
      </c>
      <c r="K236" s="5">
        <v>50</v>
      </c>
      <c r="N236" s="5">
        <v>10</v>
      </c>
    </row>
    <row r="237" spans="2:26" ht="15.5" x14ac:dyDescent="0.35">
      <c r="C237" t="s">
        <v>320</v>
      </c>
      <c r="H237" s="6">
        <v>0.183</v>
      </c>
      <c r="I237" s="6">
        <v>0.22420000000000001</v>
      </c>
      <c r="J237" s="6">
        <v>0.14679999999999999</v>
      </c>
      <c r="K237" s="6">
        <v>0.14749999999999999</v>
      </c>
      <c r="N237" s="6">
        <v>0.10880000000000001</v>
      </c>
    </row>
    <row r="238" spans="2:26" ht="15.5" x14ac:dyDescent="0.35">
      <c r="C238" t="s">
        <v>321</v>
      </c>
      <c r="H238" s="6">
        <v>6.7799999999999999E-2</v>
      </c>
      <c r="I238" s="6">
        <v>7.1399999999999991E-2</v>
      </c>
      <c r="J238" s="6">
        <v>4.4600000000000001E-2</v>
      </c>
      <c r="K238" s="6">
        <v>4.2199999999999994E-2</v>
      </c>
      <c r="N238" s="6">
        <v>1.32E-2</v>
      </c>
    </row>
    <row r="239" spans="2:26" ht="15.5" x14ac:dyDescent="0.35">
      <c r="C239" t="s">
        <v>322</v>
      </c>
      <c r="D239" s="5">
        <v>4198000000000</v>
      </c>
      <c r="E239" s="5">
        <v>4542000000000</v>
      </c>
      <c r="F239" s="5">
        <v>4601000000000</v>
      </c>
      <c r="G239" s="5">
        <v>4117000000000</v>
      </c>
      <c r="H239" s="5">
        <v>16791000000000</v>
      </c>
      <c r="I239" s="5">
        <v>17664000000000</v>
      </c>
      <c r="J239" s="5">
        <v>18029000000000</v>
      </c>
      <c r="K239" s="5">
        <v>16971000000000</v>
      </c>
      <c r="L239" s="5">
        <v>17170000000000</v>
      </c>
      <c r="M239" s="5">
        <v>15344000000000</v>
      </c>
      <c r="N239" s="5">
        <v>13435000000000</v>
      </c>
      <c r="O239" s="5">
        <v>15939000000000</v>
      </c>
      <c r="P239" s="5">
        <v>15350000000000</v>
      </c>
      <c r="Q239" s="5">
        <v>14147000000000</v>
      </c>
    </row>
    <row r="240" spans="2:26" ht="15.5" x14ac:dyDescent="0.35">
      <c r="C240" t="s">
        <v>323</v>
      </c>
      <c r="H240" s="5">
        <v>17458000000000</v>
      </c>
      <c r="I240" s="5">
        <v>17664000000000</v>
      </c>
      <c r="J240" s="5">
        <v>18029000000000</v>
      </c>
      <c r="K240" s="5">
        <v>16971000000000</v>
      </c>
      <c r="L240" s="5">
        <v>17170000000000</v>
      </c>
      <c r="M240" s="5">
        <v>15344000000000</v>
      </c>
      <c r="N240" s="5">
        <v>13435000000000</v>
      </c>
      <c r="O240" s="5">
        <v>15939000000000</v>
      </c>
      <c r="P240" s="5">
        <v>15350000000000</v>
      </c>
      <c r="Q240" s="5">
        <v>14147000000000</v>
      </c>
    </row>
    <row r="241" spans="3:14" ht="15.5" x14ac:dyDescent="0.35">
      <c r="C241" t="s">
        <v>324</v>
      </c>
      <c r="H241" s="5">
        <v>80</v>
      </c>
      <c r="I241" s="5">
        <v>80</v>
      </c>
      <c r="J241" s="5">
        <v>50</v>
      </c>
      <c r="K241" s="5">
        <v>50</v>
      </c>
      <c r="N241" s="5">
        <v>10</v>
      </c>
    </row>
    <row r="242" spans="3:14" ht="15.5" x14ac:dyDescent="0.35">
      <c r="C242" t="s">
        <v>325</v>
      </c>
      <c r="H242" s="6">
        <v>0.183</v>
      </c>
      <c r="I242" s="6">
        <v>0.22420000000000001</v>
      </c>
      <c r="J242" s="6">
        <v>0.14679999999999999</v>
      </c>
      <c r="K242" s="6">
        <v>0.14749999999999999</v>
      </c>
      <c r="N242" s="6">
        <v>0.10880000000000001</v>
      </c>
    </row>
    <row r="243" spans="3:14" ht="15.5" x14ac:dyDescent="0.35">
      <c r="C243" t="s">
        <v>326</v>
      </c>
      <c r="H243" s="6">
        <v>6.7799999999999999E-2</v>
      </c>
      <c r="I243" s="6">
        <v>7.1399999999999991E-2</v>
      </c>
      <c r="J243" s="6">
        <v>4.4600000000000001E-2</v>
      </c>
      <c r="K243" s="6">
        <v>4.2199999999999994E-2</v>
      </c>
      <c r="N243" s="6">
        <v>1.32E-2</v>
      </c>
    </row>
    <row r="244" spans="3:14" ht="15.5" x14ac:dyDescent="0.35">
      <c r="C244" t="s">
        <v>327</v>
      </c>
      <c r="I244" s="6">
        <v>2.7</v>
      </c>
    </row>
    <row r="245" spans="3:14" ht="15.5" x14ac:dyDescent="0.35">
      <c r="C245" t="s">
        <v>328</v>
      </c>
      <c r="I245" s="6">
        <v>3.24</v>
      </c>
    </row>
    <row r="246" spans="3:14" ht="15.5" x14ac:dyDescent="0.35">
      <c r="C246" t="s">
        <v>329</v>
      </c>
      <c r="I246" s="6">
        <v>7.49</v>
      </c>
    </row>
    <row r="247" spans="3:14" ht="15.5" x14ac:dyDescent="0.35">
      <c r="C247" t="s">
        <v>330</v>
      </c>
      <c r="I247" s="6">
        <v>0.309</v>
      </c>
    </row>
    <row r="248" spans="3:14" ht="15.5" x14ac:dyDescent="0.35">
      <c r="C248" t="s">
        <v>331</v>
      </c>
      <c r="I248" s="6">
        <v>0.24</v>
      </c>
    </row>
    <row r="249" spans="3:14" ht="15.5" x14ac:dyDescent="0.35">
      <c r="C249" t="s">
        <v>332</v>
      </c>
      <c r="I249" s="6">
        <v>0.38</v>
      </c>
    </row>
    <row r="250" spans="3:14" ht="15.5" x14ac:dyDescent="0.35">
      <c r="C250" t="s">
        <v>333</v>
      </c>
      <c r="I250" s="6">
        <v>1.72</v>
      </c>
    </row>
    <row r="251" spans="3:14" ht="15.5" x14ac:dyDescent="0.35">
      <c r="C251" t="s">
        <v>334</v>
      </c>
      <c r="I251" s="6">
        <v>33.18</v>
      </c>
    </row>
    <row r="252" spans="3:14" ht="15.5" x14ac:dyDescent="0.35">
      <c r="C252" t="s">
        <v>335</v>
      </c>
      <c r="I252" s="6">
        <v>4.26</v>
      </c>
    </row>
    <row r="253" spans="3:14" ht="15.5" x14ac:dyDescent="0.35">
      <c r="C253" t="s">
        <v>336</v>
      </c>
      <c r="I253" s="5">
        <v>3</v>
      </c>
    </row>
    <row r="254" spans="3:14" ht="15.5" x14ac:dyDescent="0.35">
      <c r="C254" t="s">
        <v>337</v>
      </c>
      <c r="I254" s="6">
        <v>0.68</v>
      </c>
    </row>
    <row r="255" spans="3:14" ht="15.5" x14ac:dyDescent="0.35">
      <c r="C255" t="s">
        <v>338</v>
      </c>
      <c r="I255" s="6">
        <v>0.04</v>
      </c>
    </row>
    <row r="256" spans="3:14" ht="15.5" x14ac:dyDescent="0.35">
      <c r="C256" t="s">
        <v>339</v>
      </c>
      <c r="I256" s="6">
        <v>364.64</v>
      </c>
    </row>
    <row r="257" spans="3:9" ht="15.5" x14ac:dyDescent="0.35">
      <c r="C257" t="s">
        <v>340</v>
      </c>
      <c r="I257" s="6">
        <v>437.11</v>
      </c>
    </row>
    <row r="258" spans="3:9" ht="15.5" x14ac:dyDescent="0.35">
      <c r="C258" t="s">
        <v>341</v>
      </c>
      <c r="I258" s="6">
        <v>5009.76</v>
      </c>
    </row>
    <row r="259" spans="3:9" ht="15.5" x14ac:dyDescent="0.35">
      <c r="C259" t="s">
        <v>342</v>
      </c>
      <c r="D259" s="6">
        <v>268.87</v>
      </c>
    </row>
    <row r="260" spans="3:9" ht="15.5" x14ac:dyDescent="0.35">
      <c r="C260" t="s">
        <v>343</v>
      </c>
      <c r="I260" s="6">
        <v>3112.19</v>
      </c>
    </row>
    <row r="261" spans="3:9" ht="15.5" x14ac:dyDescent="0.35">
      <c r="C261" t="s">
        <v>344</v>
      </c>
      <c r="I261" s="6">
        <v>35.57</v>
      </c>
    </row>
    <row r="262" spans="3:9" ht="15.5" x14ac:dyDescent="0.35">
      <c r="C262" t="s">
        <v>345</v>
      </c>
      <c r="D262" s="6">
        <v>1.59</v>
      </c>
    </row>
    <row r="263" spans="3:9" ht="15.5" x14ac:dyDescent="0.35">
      <c r="C263" t="s">
        <v>346</v>
      </c>
      <c r="D263" s="6">
        <v>1.1499999999999999</v>
      </c>
    </row>
    <row r="264" spans="3:9" ht="15.5" x14ac:dyDescent="0.35">
      <c r="C264" t="s">
        <v>347</v>
      </c>
      <c r="D264" s="6">
        <v>0.49</v>
      </c>
    </row>
    <row r="265" spans="3:9" ht="15.5" x14ac:dyDescent="0.35">
      <c r="C265" t="s">
        <v>348</v>
      </c>
      <c r="D265" s="6">
        <v>0.36</v>
      </c>
    </row>
    <row r="266" spans="3:9" ht="15.5" x14ac:dyDescent="0.35">
      <c r="C266" t="s">
        <v>349</v>
      </c>
      <c r="D266" s="6">
        <v>1.05</v>
      </c>
    </row>
    <row r="267" spans="3:9" ht="15.5" x14ac:dyDescent="0.35">
      <c r="C267" t="s">
        <v>350</v>
      </c>
      <c r="D267" s="6">
        <v>0.24</v>
      </c>
    </row>
    <row r="268" spans="3:9" ht="15.5" x14ac:dyDescent="0.35">
      <c r="C268" t="s">
        <v>351</v>
      </c>
      <c r="D268" s="6">
        <v>2.0499999999999998</v>
      </c>
    </row>
    <row r="269" spans="3:9" ht="15.5" x14ac:dyDescent="0.35">
      <c r="C269" t="s">
        <v>352</v>
      </c>
      <c r="I269" s="6">
        <v>4.54</v>
      </c>
    </row>
    <row r="270" spans="3:9" ht="15.5" x14ac:dyDescent="0.35">
      <c r="C270" t="s">
        <v>12</v>
      </c>
      <c r="D270" s="5">
        <v>-33000000000</v>
      </c>
    </row>
    <row r="271" spans="3:9" ht="15.5" x14ac:dyDescent="0.35">
      <c r="C271" t="s">
        <v>353</v>
      </c>
      <c r="I271" s="6">
        <v>3.82</v>
      </c>
    </row>
    <row r="272" spans="3:9" ht="15.5" x14ac:dyDescent="0.35">
      <c r="C272" t="s">
        <v>354</v>
      </c>
      <c r="I272" s="6">
        <v>5.7200000000000001E-2</v>
      </c>
    </row>
    <row r="273" spans="3:9" ht="15.5" x14ac:dyDescent="0.35">
      <c r="C273" t="s">
        <v>355</v>
      </c>
      <c r="I273" s="6">
        <v>0.11720000000000001</v>
      </c>
    </row>
    <row r="274" spans="3:9" ht="15.5" x14ac:dyDescent="0.35">
      <c r="C274" t="s">
        <v>356</v>
      </c>
      <c r="I274" s="6">
        <v>0.1158</v>
      </c>
    </row>
    <row r="275" spans="3:9" ht="15.5" x14ac:dyDescent="0.35">
      <c r="C275" t="s">
        <v>357</v>
      </c>
      <c r="I275" s="6">
        <v>9.1600000000000001E-2</v>
      </c>
    </row>
    <row r="276" spans="3:9" ht="15.5" x14ac:dyDescent="0.35">
      <c r="C276" t="s">
        <v>358</v>
      </c>
      <c r="D276" s="6">
        <v>102.43</v>
      </c>
    </row>
    <row r="277" spans="3:9" ht="15.5" x14ac:dyDescent="0.35">
      <c r="C277" t="s">
        <v>359</v>
      </c>
      <c r="D277" s="6">
        <v>70.83</v>
      </c>
    </row>
    <row r="278" spans="3:9" ht="15.5" x14ac:dyDescent="0.35">
      <c r="C278" t="s">
        <v>360</v>
      </c>
      <c r="D278" s="6">
        <v>58.97</v>
      </c>
    </row>
    <row r="279" spans="3:9" ht="15.5" x14ac:dyDescent="0.35">
      <c r="C279" t="s">
        <v>361</v>
      </c>
      <c r="D279" s="6">
        <v>114.29</v>
      </c>
    </row>
    <row r="280" spans="3:9" ht="15.5" x14ac:dyDescent="0.35">
      <c r="C280" t="s">
        <v>362</v>
      </c>
      <c r="D280" s="6">
        <v>0.89</v>
      </c>
    </row>
    <row r="281" spans="3:9" ht="15.5" x14ac:dyDescent="0.35">
      <c r="C281" t="s">
        <v>363</v>
      </c>
      <c r="I281" s="6">
        <v>0.8</v>
      </c>
    </row>
    <row r="282" spans="3:9" ht="15.5" x14ac:dyDescent="0.35">
      <c r="C282" t="s">
        <v>364</v>
      </c>
      <c r="I282" s="6">
        <v>5.48</v>
      </c>
    </row>
    <row r="283" spans="3:9" ht="15.5" x14ac:dyDescent="0.35">
      <c r="C283" t="s">
        <v>52</v>
      </c>
      <c r="I283" s="5">
        <v>4112000000000</v>
      </c>
    </row>
    <row r="284" spans="3:9" ht="15.5" x14ac:dyDescent="0.35">
      <c r="C284" t="s">
        <v>365</v>
      </c>
      <c r="I284" s="5">
        <v>8486000000000</v>
      </c>
    </row>
    <row r="285" spans="3:9" ht="15.5" x14ac:dyDescent="0.35">
      <c r="C285" t="s">
        <v>366</v>
      </c>
      <c r="I285" s="5">
        <v>3480000000</v>
      </c>
    </row>
    <row r="286" spans="3:9" ht="15.5" x14ac:dyDescent="0.35">
      <c r="C286" t="s">
        <v>367</v>
      </c>
      <c r="I286" s="6">
        <v>0.33250000000000002</v>
      </c>
    </row>
    <row r="287" spans="3:9" ht="15.5" x14ac:dyDescent="0.35">
      <c r="C287" t="s">
        <v>368</v>
      </c>
      <c r="D287" s="6">
        <v>0.23</v>
      </c>
    </row>
    <row r="288" spans="3:9" ht="15.5" x14ac:dyDescent="0.35">
      <c r="C288" t="s">
        <v>369</v>
      </c>
      <c r="D288" s="6">
        <v>0.12920000000000001</v>
      </c>
    </row>
    <row r="289" spans="3:9" ht="15.5" x14ac:dyDescent="0.35">
      <c r="C289" t="s">
        <v>370</v>
      </c>
      <c r="D289" s="6">
        <v>9.0700000000000003E-2</v>
      </c>
    </row>
    <row r="290" spans="3:9" ht="15.5" x14ac:dyDescent="0.35">
      <c r="C290" t="s">
        <v>371</v>
      </c>
      <c r="D290" s="6">
        <v>-4.6799999999999994E-2</v>
      </c>
    </row>
    <row r="291" spans="3:9" ht="15.5" x14ac:dyDescent="0.35">
      <c r="C291" t="s">
        <v>372</v>
      </c>
      <c r="D291" s="6">
        <v>0.12509999999999999</v>
      </c>
    </row>
    <row r="292" spans="3:9" ht="15.5" x14ac:dyDescent="0.35">
      <c r="C292" t="s">
        <v>373</v>
      </c>
      <c r="D292" s="6">
        <v>7.7699999999999991E-2</v>
      </c>
    </row>
    <row r="293" spans="3:9" ht="15.5" x14ac:dyDescent="0.35">
      <c r="C293" t="s">
        <v>374</v>
      </c>
      <c r="I293" s="5">
        <v>80</v>
      </c>
    </row>
    <row r="294" spans="3:9" ht="15.5" x14ac:dyDescent="0.35">
      <c r="C294" t="s">
        <v>631</v>
      </c>
      <c r="I294" s="5">
        <v>80</v>
      </c>
    </row>
    <row r="295" spans="3:9" ht="15.5" x14ac:dyDescent="0.35">
      <c r="C295" t="s">
        <v>632</v>
      </c>
      <c r="I295" s="6">
        <v>0.183</v>
      </c>
    </row>
    <row r="296" spans="3:9" ht="15.5" x14ac:dyDescent="0.35">
      <c r="C296" t="s">
        <v>633</v>
      </c>
      <c r="I296" s="6">
        <v>6.7799999999999999E-2</v>
      </c>
    </row>
    <row r="297" spans="3:9" ht="15.5" x14ac:dyDescent="0.35">
      <c r="C297" t="s">
        <v>375</v>
      </c>
      <c r="I297" t="s">
        <v>2131</v>
      </c>
    </row>
    <row r="298" spans="3:9" ht="15.5" x14ac:dyDescent="0.35">
      <c r="C298" t="s">
        <v>377</v>
      </c>
      <c r="I298" s="5">
        <v>7</v>
      </c>
    </row>
    <row r="299" spans="3:9" ht="15.5" x14ac:dyDescent="0.35">
      <c r="C299" t="s">
        <v>378</v>
      </c>
      <c r="I299" s="6">
        <v>0.79</v>
      </c>
    </row>
    <row r="300" spans="3:9" ht="15.5" x14ac:dyDescent="0.35">
      <c r="C300" t="s">
        <v>379</v>
      </c>
      <c r="I300" s="6">
        <v>0.75</v>
      </c>
    </row>
    <row r="301" spans="3:9" ht="15.5" x14ac:dyDescent="0.35">
      <c r="C301" t="s">
        <v>380</v>
      </c>
      <c r="I301" s="6">
        <v>0.98</v>
      </c>
    </row>
    <row r="302" spans="3:9" ht="15.5" x14ac:dyDescent="0.35">
      <c r="C302" t="s">
        <v>381</v>
      </c>
      <c r="I302" s="6">
        <v>0.92</v>
      </c>
    </row>
    <row r="303" spans="3:9" ht="15.5" x14ac:dyDescent="0.35">
      <c r="C303" t="s">
        <v>382</v>
      </c>
      <c r="I303" s="6">
        <v>0.9</v>
      </c>
    </row>
    <row r="304" spans="3:9" ht="15.5" x14ac:dyDescent="0.35">
      <c r="C304" t="s">
        <v>383</v>
      </c>
      <c r="I304" s="6">
        <v>0.88</v>
      </c>
    </row>
    <row r="305" spans="3:9" ht="15.5" x14ac:dyDescent="0.35">
      <c r="C305" t="s">
        <v>384</v>
      </c>
      <c r="I305" s="6">
        <v>0.89</v>
      </c>
    </row>
    <row r="306" spans="3:9" ht="15.5" x14ac:dyDescent="0.35">
      <c r="C306" t="s">
        <v>385</v>
      </c>
      <c r="I306" s="5">
        <v>17458000000000</v>
      </c>
    </row>
    <row r="307" spans="3:9" ht="15.5" x14ac:dyDescent="0.35">
      <c r="C307" t="s">
        <v>386</v>
      </c>
      <c r="I307" s="5">
        <v>3660000000000</v>
      </c>
    </row>
    <row r="308" spans="3:9" ht="15.5" x14ac:dyDescent="0.35">
      <c r="C308" t="s">
        <v>387</v>
      </c>
      <c r="I308" s="5">
        <v>1916000000000</v>
      </c>
    </row>
    <row r="309" spans="3:9" ht="15.5" x14ac:dyDescent="0.35">
      <c r="C309" t="s">
        <v>388</v>
      </c>
      <c r="I309" s="5">
        <v>1271000000000</v>
      </c>
    </row>
    <row r="310" spans="3:9" ht="15.5" x14ac:dyDescent="0.35">
      <c r="C310" t="s">
        <v>389</v>
      </c>
      <c r="D310" s="5">
        <v>937000000000</v>
      </c>
    </row>
    <row r="311" spans="3:9" ht="15.5" x14ac:dyDescent="0.35">
      <c r="C311" t="s">
        <v>390</v>
      </c>
      <c r="D311" s="5">
        <v>22202000000000</v>
      </c>
    </row>
    <row r="312" spans="3:9" ht="15.5" x14ac:dyDescent="0.35">
      <c r="C312" t="s">
        <v>391</v>
      </c>
      <c r="D312" s="5">
        <v>11357000000000</v>
      </c>
    </row>
    <row r="313" spans="3:9" ht="15.5" x14ac:dyDescent="0.35">
      <c r="C313" t="s">
        <v>299</v>
      </c>
      <c r="D313" s="5">
        <v>3284000000000</v>
      </c>
    </row>
    <row r="314" spans="3:9" ht="15.5" x14ac:dyDescent="0.35">
      <c r="C314" t="s">
        <v>298</v>
      </c>
      <c r="I314" s="5">
        <v>10845000000000</v>
      </c>
    </row>
    <row r="315" spans="3:9" ht="15.5" x14ac:dyDescent="0.35">
      <c r="C315" t="s">
        <v>297</v>
      </c>
      <c r="D315" s="5">
        <v>3857000000000</v>
      </c>
    </row>
    <row r="316" spans="3:9" ht="15.5" x14ac:dyDescent="0.35">
      <c r="C316" t="s">
        <v>296</v>
      </c>
      <c r="D316" s="5">
        <v>1454000000000</v>
      </c>
    </row>
    <row r="317" spans="3:9" ht="15.5" x14ac:dyDescent="0.35">
      <c r="C317" t="s">
        <v>23</v>
      </c>
      <c r="D317" s="5">
        <v>5311000000000</v>
      </c>
    </row>
    <row r="318" spans="3:9" ht="15.5" x14ac:dyDescent="0.35">
      <c r="C318" t="s">
        <v>20</v>
      </c>
      <c r="D318" s="5">
        <v>4374000000000</v>
      </c>
    </row>
    <row r="319" spans="3:9" ht="15.5" x14ac:dyDescent="0.35">
      <c r="C319" t="s">
        <v>392</v>
      </c>
      <c r="I319" s="5">
        <v>10845000000000</v>
      </c>
    </row>
    <row r="320" spans="3:9" ht="15.5" x14ac:dyDescent="0.35">
      <c r="C320" t="s">
        <v>393</v>
      </c>
      <c r="I320" s="5">
        <v>2389000000000</v>
      </c>
    </row>
    <row r="321" spans="3:9" ht="15.5" x14ac:dyDescent="0.35">
      <c r="C321" t="s">
        <v>394</v>
      </c>
      <c r="I321" s="5">
        <v>-2156000000000</v>
      </c>
    </row>
    <row r="322" spans="3:9" ht="15.5" x14ac:dyDescent="0.35">
      <c r="C322" t="s">
        <v>395</v>
      </c>
      <c r="I322" s="5">
        <v>-205000000000</v>
      </c>
    </row>
    <row r="323" spans="3:9" ht="15.5" x14ac:dyDescent="0.35">
      <c r="C323" t="s">
        <v>396</v>
      </c>
      <c r="I323" s="5">
        <v>-2265000000000</v>
      </c>
    </row>
    <row r="324" spans="3:9" ht="15.5" x14ac:dyDescent="0.35">
      <c r="C324" t="s">
        <v>397</v>
      </c>
      <c r="I324" s="5">
        <v>124000000000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W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2622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2623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vm="131">
        <f t="shared" ca="1" si="0"/>
        <v>109</v>
      </c>
      <c r="L2" s="2" vm="237">
        <f t="shared" ca="1" si="0"/>
        <v>112</v>
      </c>
      <c r="M2" s="2" vm="120">
        <f t="shared" ca="1" si="0"/>
        <v>214</v>
      </c>
      <c r="N2" s="2" vm="131">
        <f t="shared" ca="1" si="0"/>
        <v>109</v>
      </c>
      <c r="O2" s="2" vm="581">
        <f t="shared" ca="1" si="0"/>
        <v>382</v>
      </c>
      <c r="P2" s="2" vm="276">
        <f t="shared" ca="1" si="0"/>
        <v>324</v>
      </c>
      <c r="Q2" s="2" t="str">
        <f t="shared" ca="1" si="0"/>
        <v>Libur</v>
      </c>
      <c r="R2" s="2" t="str">
        <f t="shared" ca="1" si="0"/>
        <v>Libur</v>
      </c>
      <c r="S2" s="2" vm="709">
        <f t="shared" ca="1" si="0"/>
        <v>488</v>
      </c>
      <c r="T2" s="2" vm="421">
        <f t="shared" ca="1" si="0"/>
        <v>1000</v>
      </c>
      <c r="U2" s="2" vm="247">
        <f t="shared" ca="1" si="0"/>
        <v>1250</v>
      </c>
      <c r="V2" s="2" vm="389">
        <f t="shared" ca="1" si="0"/>
        <v>1170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6361532670</v>
      </c>
      <c r="H4" s="2">
        <f>IFERROR(SUM(D4:G4)*(4/MAX(1,COUNT(D4:G4))),"")</f>
        <v>25446130680</v>
      </c>
      <c r="I4" s="2">
        <f t="shared" ref="I4:W4" si="1">IFERROR(INDEX(I51:I500,MATCH($C$4,$C$51:$C$500,0)),"")</f>
        <v>50607742632</v>
      </c>
      <c r="J4" s="2">
        <f t="shared" si="1"/>
        <v>185653036629</v>
      </c>
      <c r="K4" s="2">
        <f t="shared" si="1"/>
        <v>113701011341</v>
      </c>
      <c r="L4" s="2">
        <f t="shared" si="1"/>
        <v>65247491246</v>
      </c>
      <c r="M4" s="2">
        <f t="shared" si="1"/>
        <v>46270783199</v>
      </c>
      <c r="N4" s="2">
        <f t="shared" si="1"/>
        <v>30671505593</v>
      </c>
      <c r="O4" s="2">
        <f t="shared" si="1"/>
        <v>238615469362</v>
      </c>
      <c r="P4" s="2">
        <f t="shared" si="1"/>
        <v>514434171115</v>
      </c>
      <c r="Q4" s="2">
        <f t="shared" si="1"/>
        <v>621534450144</v>
      </c>
      <c r="R4" s="2">
        <f t="shared" si="1"/>
        <v>562959661885</v>
      </c>
      <c r="S4" s="2">
        <f t="shared" si="1"/>
        <v>2531562923703</v>
      </c>
      <c r="T4" s="2">
        <f t="shared" si="1"/>
        <v>4037217247921</v>
      </c>
      <c r="U4" s="2">
        <f t="shared" si="1"/>
        <v>3887252590039</v>
      </c>
      <c r="V4" s="2">
        <f t="shared" si="1"/>
        <v>2963941613778</v>
      </c>
      <c r="W4" s="2">
        <f t="shared" si="1"/>
        <v>1861273054464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-105703215</v>
      </c>
      <c r="H5" s="2">
        <f>IFERROR(SUM(D5:G5)*(4/MAX(1,COUNT(D5:G5))),"")</f>
        <v>-422812860</v>
      </c>
      <c r="I5" s="2">
        <f t="shared" ref="I5:W5" si="2">IFERROR(INDEX(I51:I500,MATCH($C$5,$C$51:$C$500,0)),"")</f>
        <v>-107478867594</v>
      </c>
      <c r="J5" s="2">
        <f t="shared" si="2"/>
        <v>-90559432557</v>
      </c>
      <c r="K5" s="2">
        <f t="shared" si="2"/>
        <v>-81955527706</v>
      </c>
      <c r="L5" s="2">
        <f t="shared" si="2"/>
        <v>-69143544826</v>
      </c>
      <c r="M5" s="2">
        <f t="shared" si="2"/>
        <v>-58551440180</v>
      </c>
      <c r="N5" s="2">
        <f t="shared" si="2"/>
        <v>-50590620832</v>
      </c>
      <c r="O5" s="2">
        <f t="shared" si="2"/>
        <v>-39659825752</v>
      </c>
      <c r="P5" s="2">
        <f t="shared" si="2"/>
        <v>-21280148901</v>
      </c>
      <c r="Q5" s="2">
        <f t="shared" si="2"/>
        <v>-14563392263</v>
      </c>
      <c r="R5" s="2">
        <f t="shared" si="2"/>
        <v>-117867225638</v>
      </c>
      <c r="S5" s="2">
        <f t="shared" si="2"/>
        <v>-1128896197018</v>
      </c>
      <c r="T5" s="2">
        <f t="shared" si="2"/>
        <v>92439688032</v>
      </c>
      <c r="U5" s="2">
        <f t="shared" si="2"/>
        <v>115036842453</v>
      </c>
      <c r="V5" s="2">
        <f t="shared" si="2"/>
        <v>113198733121</v>
      </c>
      <c r="W5" s="2">
        <f t="shared" si="2"/>
        <v>77652644387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-1203357258727</v>
      </c>
      <c r="H6" s="2">
        <f>IFERROR(INDEX(D6:G6,COUNT(D6:G6)),"")</f>
        <v>-1203357258727</v>
      </c>
      <c r="I6" s="2">
        <f t="shared" ref="I6:W6" si="3">IFERROR(INDEX(I51:I500,MATCH($C$6,$C$51:$C$500,0)),"")</f>
        <v>-1203251555512</v>
      </c>
      <c r="J6" s="2">
        <f t="shared" si="3"/>
        <v>-1095772704987</v>
      </c>
      <c r="K6" s="2">
        <f t="shared" si="3"/>
        <v>-1005213243070</v>
      </c>
      <c r="L6" s="2">
        <f t="shared" si="3"/>
        <v>-923257839361</v>
      </c>
      <c r="M6" s="2">
        <f t="shared" si="3"/>
        <v>-854114287494</v>
      </c>
      <c r="N6" s="2">
        <f t="shared" si="3"/>
        <v>-795562867745</v>
      </c>
      <c r="O6" s="2">
        <f t="shared" si="3"/>
        <v>-744972205788</v>
      </c>
      <c r="P6" s="2">
        <f t="shared" si="3"/>
        <v>-705312279375</v>
      </c>
      <c r="Q6" s="2">
        <f t="shared" si="3"/>
        <v>-684032038530</v>
      </c>
      <c r="R6" s="2">
        <f t="shared" si="3"/>
        <v>-680030281256</v>
      </c>
      <c r="S6" s="2">
        <f t="shared" si="3"/>
        <v>-562277005634</v>
      </c>
      <c r="T6" s="2">
        <f t="shared" si="3"/>
        <v>566646945779</v>
      </c>
      <c r="U6" s="2">
        <f t="shared" si="3"/>
        <v>474203284113</v>
      </c>
      <c r="V6" s="2">
        <f t="shared" si="3"/>
        <v>415827826661</v>
      </c>
      <c r="W6" s="2">
        <f t="shared" si="3"/>
        <v>179623425903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1.1100000000000001</v>
      </c>
      <c r="H7" s="3">
        <f>IFERROR(INDEX(D7:G7,COUNT(D7:G7)),"")</f>
        <v>1.1100000000000001</v>
      </c>
      <c r="I7" s="3">
        <f t="shared" ref="I7:W7" si="4">IFERROR(INDEX(I51:I500,MATCH($C$7,$C$51:$C$500,0))/1000000000,"")</f>
        <v>1.1100000000000001</v>
      </c>
      <c r="J7" s="3">
        <f t="shared" si="4"/>
        <v>1.1100000000000001</v>
      </c>
      <c r="K7" s="3">
        <f t="shared" si="4"/>
        <v>1.1100000000000001</v>
      </c>
      <c r="L7" s="3">
        <f t="shared" si="4"/>
        <v>1.1100000000000001</v>
      </c>
      <c r="M7" s="3">
        <f t="shared" si="4"/>
        <v>1.1100000000000001</v>
      </c>
      <c r="N7" s="3">
        <f t="shared" si="4"/>
        <v>1.1100000000000001</v>
      </c>
      <c r="O7" s="3">
        <f t="shared" si="4"/>
        <v>1.1100000000000001</v>
      </c>
      <c r="P7" s="3">
        <f t="shared" si="4"/>
        <v>1.1100000000000001</v>
      </c>
      <c r="Q7" s="3">
        <f t="shared" si="4"/>
        <v>1.1100000000000001</v>
      </c>
      <c r="R7" s="3">
        <f t="shared" si="4"/>
        <v>1.1100000000000001</v>
      </c>
      <c r="S7" s="3">
        <f t="shared" si="4"/>
        <v>1.1100000000000001</v>
      </c>
      <c r="T7" s="3">
        <f t="shared" si="4"/>
        <v>1.1100000000000001</v>
      </c>
      <c r="U7" s="3">
        <f t="shared" si="4"/>
        <v>1.1100000000000001</v>
      </c>
      <c r="V7" s="3">
        <f t="shared" si="4"/>
        <v>1.1100000000000001</v>
      </c>
      <c r="W7" s="3">
        <f t="shared" si="4"/>
        <v>1.1100000000000001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W8" si="5">IFERROR(INDEX(I51:I500,MATCH($C$8,$C$51:$C$500,0)),"")</f>
        <v>9000000000</v>
      </c>
      <c r="J8" s="2">
        <f t="shared" si="5"/>
        <v>12000000000</v>
      </c>
      <c r="K8" s="2">
        <f t="shared" si="5"/>
        <v>4000000000</v>
      </c>
      <c r="L8" s="2">
        <f t="shared" si="5"/>
        <v>1000000000</v>
      </c>
      <c r="M8" s="2">
        <f t="shared" si="5"/>
        <v>1000000000</v>
      </c>
      <c r="N8" s="2">
        <f t="shared" si="5"/>
        <v>8000000000</v>
      </c>
      <c r="O8" s="2">
        <f t="shared" si="5"/>
        <v>-4000000000</v>
      </c>
      <c r="P8" s="2">
        <f t="shared" si="5"/>
        <v>0</v>
      </c>
      <c r="Q8" s="2">
        <f t="shared" si="5"/>
        <v>0</v>
      </c>
      <c r="R8" s="2">
        <f t="shared" si="5"/>
        <v>0</v>
      </c>
      <c r="S8" s="2">
        <f t="shared" si="5"/>
        <v>-19000000000</v>
      </c>
      <c r="T8" s="2">
        <f t="shared" si="5"/>
        <v>-16000000000</v>
      </c>
      <c r="U8" s="2">
        <f t="shared" si="5"/>
        <v>90000000000</v>
      </c>
      <c r="V8" s="2">
        <f t="shared" si="5"/>
        <v>-65000000000</v>
      </c>
      <c r="W8" s="2">
        <f t="shared" si="5"/>
        <v>-504000000000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2</v>
      </c>
      <c r="H9" s="3">
        <f>IFERROR(INDEX(D9:G9,COUNT(D9:G9)),"")</f>
        <v>2</v>
      </c>
      <c r="I9" s="3">
        <f t="shared" ref="I9:W9" si="6">IFERROR(INDEX(I51:I500,MATCH($C$9,$C$51:$C$500,0)),"")</f>
        <v>8.5</v>
      </c>
      <c r="J9" s="3">
        <f t="shared" si="6"/>
        <v>11.07</v>
      </c>
      <c r="K9" s="3">
        <f t="shared" si="6"/>
        <v>3.35</v>
      </c>
      <c r="L9" s="3">
        <f t="shared" si="6"/>
        <v>0.57999999999999996</v>
      </c>
      <c r="M9" s="3">
        <f t="shared" si="6"/>
        <v>1.35</v>
      </c>
      <c r="N9" s="3">
        <f t="shared" si="6"/>
        <v>7.34</v>
      </c>
      <c r="O9" s="3">
        <f t="shared" si="6"/>
        <v>-4</v>
      </c>
      <c r="P9" s="3">
        <f t="shared" si="6"/>
        <v>0.25</v>
      </c>
      <c r="Q9" s="3">
        <f t="shared" si="6"/>
        <v>0.39</v>
      </c>
      <c r="R9" s="3">
        <f t="shared" si="6"/>
        <v>0.31</v>
      </c>
      <c r="S9" s="3">
        <f t="shared" si="6"/>
        <v>-17.23</v>
      </c>
      <c r="T9" s="3">
        <f t="shared" si="6"/>
        <v>-14.09</v>
      </c>
      <c r="U9" s="3">
        <f t="shared" si="6"/>
        <v>80.849999999999994</v>
      </c>
      <c r="V9" s="3">
        <f t="shared" si="6"/>
        <v>-58.34</v>
      </c>
      <c r="W9" s="3">
        <f t="shared" si="6"/>
        <v>-453.31</v>
      </c>
    </row>
    <row r="10" spans="1:23" ht="15.5" x14ac:dyDescent="0.35">
      <c r="C10" t="s">
        <v>17</v>
      </c>
      <c r="D10" s="3" t="str">
        <f ca="1">IFERROR(IF(D9=0,"",D2/D9),"")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>
        <f t="shared" ca="1" si="7"/>
        <v>32.537313432835823</v>
      </c>
      <c r="L10" s="3">
        <f t="shared" ca="1" si="7"/>
        <v>193.10344827586209</v>
      </c>
      <c r="M10" s="3">
        <f t="shared" ca="1" si="7"/>
        <v>158.5185185185185</v>
      </c>
      <c r="N10" s="3">
        <f t="shared" ca="1" si="7"/>
        <v>14.850136239782017</v>
      </c>
      <c r="O10" s="3">
        <f t="shared" ca="1" si="7"/>
        <v>-95.5</v>
      </c>
      <c r="P10" s="3">
        <f t="shared" ca="1" si="7"/>
        <v>1296</v>
      </c>
      <c r="Q10" s="3" t="str">
        <f t="shared" ca="1" si="7"/>
        <v/>
      </c>
      <c r="R10" s="3" t="str">
        <f t="shared" ca="1" si="7"/>
        <v/>
      </c>
      <c r="S10" s="3">
        <f t="shared" ca="1" si="7"/>
        <v>-28.322692977365062</v>
      </c>
      <c r="T10" s="3">
        <f t="shared" ca="1" si="7"/>
        <v>-70.972320794889995</v>
      </c>
      <c r="U10" s="3">
        <f t="shared" ca="1" si="7"/>
        <v>15.460729746444033</v>
      </c>
      <c r="V10" s="3">
        <f t="shared" ca="1" si="7"/>
        <v>-20.054850874185806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74285697</v>
      </c>
      <c r="H11" s="2">
        <f>IFERROR(INDEX(D11:G11,COUNT(D11:G11)),"")</f>
        <v>74285697</v>
      </c>
      <c r="I11" s="2">
        <f t="shared" ref="I11:W11" si="8">IFERROR(INDEX(I51:I500,MATCH($C$11,$C$51:$C$500,0)),"")</f>
        <v>280816318</v>
      </c>
      <c r="J11" s="2">
        <f t="shared" si="8"/>
        <v>2941287635</v>
      </c>
      <c r="K11" s="2">
        <f t="shared" si="8"/>
        <v>2667408707</v>
      </c>
      <c r="L11" s="2">
        <f t="shared" si="8"/>
        <v>4296005255</v>
      </c>
      <c r="M11" s="2">
        <f t="shared" si="8"/>
        <v>6196067176</v>
      </c>
      <c r="N11" s="2">
        <f t="shared" si="8"/>
        <v>7050410783</v>
      </c>
      <c r="O11" s="2">
        <f t="shared" si="8"/>
        <v>660335720</v>
      </c>
      <c r="P11" s="2">
        <f t="shared" si="8"/>
        <v>2540049145</v>
      </c>
      <c r="Q11" s="2">
        <f t="shared" si="8"/>
        <v>2588245611</v>
      </c>
      <c r="R11" s="2">
        <f t="shared" si="8"/>
        <v>1832847697</v>
      </c>
      <c r="S11" s="2">
        <f t="shared" si="8"/>
        <v>1335044495</v>
      </c>
      <c r="T11" s="2">
        <f t="shared" si="8"/>
        <v>19404244559</v>
      </c>
      <c r="U11" s="2">
        <f t="shared" si="8"/>
        <v>61401592387</v>
      </c>
      <c r="V11" s="2">
        <f t="shared" si="8"/>
        <v>74256418153</v>
      </c>
      <c r="W11" s="2">
        <f t="shared" si="8"/>
        <v>68662206214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455000000000</v>
      </c>
      <c r="H12" s="2">
        <f>IFERROR(INDEX(D12:G12,COUNT(D12:G12)),"")</f>
        <v>455000000000</v>
      </c>
      <c r="I12" s="2">
        <f t="shared" ref="I12:W12" si="9">IFERROR(INDEX(I51:I500,MATCH($C$12,$C$51:$C$500,0)),"")</f>
        <v>457000000000</v>
      </c>
      <c r="J12" s="2">
        <f t="shared" si="9"/>
        <v>467000000000</v>
      </c>
      <c r="K12" s="2">
        <f t="shared" si="9"/>
        <v>479000000000</v>
      </c>
      <c r="L12" s="2">
        <f t="shared" si="9"/>
        <v>482000000000</v>
      </c>
      <c r="M12" s="2">
        <f t="shared" si="9"/>
        <v>483000000000</v>
      </c>
      <c r="N12" s="2">
        <f t="shared" si="9"/>
        <v>485000000000</v>
      </c>
      <c r="O12" s="2">
        <f t="shared" si="9"/>
        <v>496000000000</v>
      </c>
      <c r="P12" s="2">
        <f t="shared" si="9"/>
        <v>492000000000</v>
      </c>
      <c r="Q12" s="2">
        <f t="shared" si="9"/>
        <v>492000000000</v>
      </c>
      <c r="R12" s="2">
        <f t="shared" si="9"/>
        <v>493000000000</v>
      </c>
      <c r="S12" s="2">
        <f t="shared" si="9"/>
        <v>494000000000</v>
      </c>
      <c r="T12" s="2">
        <f t="shared" si="9"/>
        <v>474000000000</v>
      </c>
      <c r="U12" s="2">
        <f t="shared" si="9"/>
        <v>408000000000</v>
      </c>
      <c r="V12" s="2">
        <f t="shared" si="9"/>
        <v>401000000000</v>
      </c>
      <c r="W12" s="2">
        <f t="shared" si="9"/>
        <v>416000000000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455000000000</v>
      </c>
      <c r="H13" s="2">
        <f>IFERROR(INDEX(D13:G13,COUNT(D13:G13)),"")</f>
        <v>455000000000</v>
      </c>
      <c r="I13" s="2">
        <f t="shared" ref="I13:W13" si="10">IFERROR(INDEX(I51:I500,MATCH($C$13,$C$51:$C$500,0)),"")</f>
        <v>457000000000</v>
      </c>
      <c r="J13" s="2">
        <f t="shared" si="10"/>
        <v>470000000000</v>
      </c>
      <c r="K13" s="2">
        <f t="shared" si="10"/>
        <v>481000000000</v>
      </c>
      <c r="L13" s="2">
        <f t="shared" si="10"/>
        <v>487000000000</v>
      </c>
      <c r="M13" s="2">
        <f t="shared" si="10"/>
        <v>489000000000</v>
      </c>
      <c r="N13" s="2">
        <f t="shared" si="10"/>
        <v>492000000000</v>
      </c>
      <c r="O13" s="2">
        <f t="shared" si="10"/>
        <v>497000000000</v>
      </c>
      <c r="P13" s="2">
        <f t="shared" si="10"/>
        <v>494000000000</v>
      </c>
      <c r="Q13" s="2">
        <f t="shared" si="10"/>
        <v>495000000000</v>
      </c>
      <c r="R13" s="2">
        <f t="shared" si="10"/>
        <v>495000000000</v>
      </c>
      <c r="S13" s="2">
        <f t="shared" si="10"/>
        <v>495000000000</v>
      </c>
      <c r="T13" s="2">
        <f t="shared" si="10"/>
        <v>494000000000</v>
      </c>
      <c r="U13" s="2">
        <f t="shared" si="10"/>
        <v>470000000000</v>
      </c>
      <c r="V13" s="2">
        <f t="shared" si="10"/>
        <v>476000000000</v>
      </c>
      <c r="W13" s="2">
        <f t="shared" si="10"/>
        <v>485000000000</v>
      </c>
    </row>
    <row r="14" spans="1:23" ht="15.5" x14ac:dyDescent="0.35">
      <c r="C14" t="s">
        <v>26</v>
      </c>
      <c r="D14" s="2">
        <f>IFERROR(INDEX(D51:D500,MATCH($C$14,$C$51:$C$500,0)),"")</f>
        <v>-2381894</v>
      </c>
      <c r="H14" s="2">
        <f>IFERROR(SUM(D14:G14)*(4/MAX(1,COUNT(D14:G14))),"")</f>
        <v>-9527576</v>
      </c>
      <c r="I14" s="2">
        <f t="shared" ref="I14:W14" si="11">IFERROR(INDEX(I51:I500,MATCH($C$14,$C$51:$C$500,0)),"")</f>
        <v>-108197412586</v>
      </c>
      <c r="J14" s="2">
        <f t="shared" si="11"/>
        <v>-91419856298</v>
      </c>
      <c r="K14" s="2">
        <f t="shared" si="11"/>
        <v>-82069317961</v>
      </c>
      <c r="L14" s="2">
        <f t="shared" si="11"/>
        <v>-69543340007</v>
      </c>
      <c r="M14" s="2">
        <f t="shared" si="11"/>
        <v>-60048768182</v>
      </c>
      <c r="N14" s="2">
        <f t="shared" si="11"/>
        <v>-52390858718</v>
      </c>
      <c r="O14" s="2">
        <f t="shared" si="11"/>
        <v>-45192380782</v>
      </c>
      <c r="P14" s="2">
        <f t="shared" si="11"/>
        <v>-25160554504</v>
      </c>
      <c r="Q14" s="2">
        <f t="shared" si="11"/>
        <v>-25488444962</v>
      </c>
      <c r="R14" s="2">
        <f t="shared" si="11"/>
        <v>-39795287051</v>
      </c>
      <c r="S14" s="2">
        <f t="shared" si="11"/>
        <v>-56860644131</v>
      </c>
      <c r="T14" s="2">
        <f t="shared" si="11"/>
        <v>-54189102560</v>
      </c>
      <c r="U14" s="2">
        <f t="shared" si="11"/>
        <v>-47835653858</v>
      </c>
      <c r="V14" s="2">
        <f t="shared" si="11"/>
        <v>-48628068357</v>
      </c>
      <c r="W14" s="2">
        <f t="shared" si="11"/>
        <v>-32769415853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-242492478</v>
      </c>
      <c r="J15" s="2">
        <f t="shared" si="12"/>
        <v>-591068319</v>
      </c>
      <c r="K15" s="2">
        <f t="shared" si="12"/>
        <v>-200090196</v>
      </c>
      <c r="L15" s="2">
        <f t="shared" si="12"/>
        <v>-40940804</v>
      </c>
      <c r="M15" s="2">
        <f t="shared" si="12"/>
        <v>-6392177</v>
      </c>
      <c r="N15" s="2">
        <f t="shared" si="12"/>
        <v>54626909</v>
      </c>
      <c r="O15" s="2">
        <f t="shared" si="12"/>
        <v>-2427998895</v>
      </c>
      <c r="P15" s="2">
        <f t="shared" si="12"/>
        <v>-334377149</v>
      </c>
      <c r="Q15" s="2">
        <f t="shared" si="12"/>
        <v>-2064863021</v>
      </c>
      <c r="R15" s="2">
        <f t="shared" si="12"/>
        <v>1892629656</v>
      </c>
      <c r="S15" s="2">
        <f t="shared" si="12"/>
        <v>-16478750780</v>
      </c>
      <c r="T15" s="2">
        <f t="shared" si="12"/>
        <v>-32751961961</v>
      </c>
      <c r="U15" s="2">
        <f t="shared" si="12"/>
        <v>-39985376585</v>
      </c>
      <c r="V15" s="2">
        <f t="shared" si="12"/>
        <v>-38817335397</v>
      </c>
      <c r="W15" s="2">
        <f t="shared" si="12"/>
        <v>-25961595151</v>
      </c>
    </row>
    <row r="16" spans="1:23" ht="15.5" x14ac:dyDescent="0.35">
      <c r="C16" t="s">
        <v>28</v>
      </c>
      <c r="D16" s="2">
        <f>IFERROR(INDEX(D51:D500,MATCH($C$16,$C$51:$C$500,0)),"")</f>
        <v>-105703215</v>
      </c>
      <c r="H16" s="2">
        <f>IFERROR(SUM(D16:G16)*(4/MAX(1,COUNT(D16:G16))),"")</f>
        <v>-422812860</v>
      </c>
      <c r="I16" s="2">
        <f t="shared" ref="I16:W16" si="13">IFERROR(INDEX(I51:I500,MATCH($C$16,$C$51:$C$500,0)),"")</f>
        <v>-107864967575</v>
      </c>
      <c r="J16" s="2">
        <f t="shared" si="13"/>
        <v>-89745157667</v>
      </c>
      <c r="K16" s="2">
        <f t="shared" si="13"/>
        <v>-81836159344</v>
      </c>
      <c r="L16" s="2">
        <f t="shared" si="13"/>
        <v>-69452281845</v>
      </c>
      <c r="M16" s="2">
        <f t="shared" si="13"/>
        <v>-58729450432</v>
      </c>
      <c r="N16" s="2">
        <f t="shared" si="13"/>
        <v>-50662749679</v>
      </c>
      <c r="O16" s="2">
        <f t="shared" si="13"/>
        <v>-37297602565</v>
      </c>
      <c r="P16" s="2">
        <f t="shared" si="13"/>
        <v>-21050797268</v>
      </c>
      <c r="Q16" s="2">
        <f t="shared" si="13"/>
        <v>-12605133764</v>
      </c>
      <c r="R16" s="2">
        <f t="shared" si="13"/>
        <v>-120038363955</v>
      </c>
      <c r="S16" s="2">
        <f t="shared" si="13"/>
        <v>-1113428703624</v>
      </c>
      <c r="T16" s="2">
        <f t="shared" si="13"/>
        <v>124879322377</v>
      </c>
      <c r="U16" s="2">
        <f t="shared" si="13"/>
        <v>155027546037</v>
      </c>
      <c r="V16" s="2">
        <f t="shared" si="13"/>
        <v>151945195995</v>
      </c>
      <c r="W16" s="2">
        <f t="shared" si="13"/>
        <v>103537664949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120990000000</v>
      </c>
      <c r="L20" s="2">
        <f t="shared" ca="1" si="14"/>
        <v>124320000000</v>
      </c>
      <c r="M20" s="2">
        <f t="shared" ca="1" si="14"/>
        <v>237540000000</v>
      </c>
      <c r="N20" s="2">
        <f t="shared" ca="1" si="14"/>
        <v>120990000000</v>
      </c>
      <c r="O20" s="2">
        <f t="shared" ca="1" si="14"/>
        <v>424020000000</v>
      </c>
      <c r="P20" s="2">
        <f t="shared" ca="1" si="14"/>
        <v>359640000000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541680000000</v>
      </c>
      <c r="T20" s="2">
        <f t="shared" ca="1" si="14"/>
        <v>1110000000000</v>
      </c>
      <c r="U20" s="2">
        <f t="shared" ca="1" si="14"/>
        <v>1387500000000</v>
      </c>
      <c r="V20" s="2">
        <f t="shared" ca="1" si="14"/>
        <v>1298700000000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1110000000</v>
      </c>
      <c r="H21" s="2">
        <f>IFERROR(INDEX(D21:G21,COUNT(D21:G21)),"")</f>
        <v>1110000000</v>
      </c>
      <c r="I21" s="2">
        <f t="shared" ref="I21:W21" si="15">IFERROR(INDEX(I51:I500,MATCH($C$7,$C$51:$C$500,0)),"")</f>
        <v>1110000000</v>
      </c>
      <c r="J21" s="2">
        <f t="shared" si="15"/>
        <v>1110000000</v>
      </c>
      <c r="K21" s="2">
        <f t="shared" si="15"/>
        <v>1110000000</v>
      </c>
      <c r="L21" s="2">
        <f t="shared" si="15"/>
        <v>1110000000</v>
      </c>
      <c r="M21" s="2">
        <f t="shared" si="15"/>
        <v>1110000000</v>
      </c>
      <c r="N21" s="2">
        <f t="shared" si="15"/>
        <v>1110000000</v>
      </c>
      <c r="O21" s="2">
        <f t="shared" si="15"/>
        <v>1110000000</v>
      </c>
      <c r="P21" s="2">
        <f t="shared" si="15"/>
        <v>1110000000</v>
      </c>
      <c r="Q21" s="2">
        <f t="shared" si="15"/>
        <v>1110000000</v>
      </c>
      <c r="R21" s="2">
        <f t="shared" si="15"/>
        <v>1110000000</v>
      </c>
      <c r="S21" s="2">
        <f t="shared" si="15"/>
        <v>1110000000</v>
      </c>
      <c r="T21" s="2">
        <f t="shared" si="15"/>
        <v>1110000000</v>
      </c>
      <c r="U21" s="2">
        <f t="shared" si="15"/>
        <v>1110000000</v>
      </c>
      <c r="V21" s="2">
        <f t="shared" si="15"/>
        <v>1110000000</v>
      </c>
      <c r="W21" s="2">
        <f t="shared" si="15"/>
        <v>1110000000</v>
      </c>
    </row>
    <row r="23" spans="1:23" ht="15.5" x14ac:dyDescent="0.35">
      <c r="B23" t="s">
        <v>53</v>
      </c>
      <c r="C23" t="s">
        <v>54</v>
      </c>
      <c r="D23" s="3">
        <f>IFERROR(D5/D6*100,"")</f>
        <v>8.7840260432567336E-3</v>
      </c>
      <c r="H23" s="3">
        <f t="shared" ref="H23:W23" si="16">IFERROR(H5/H6*100,"")</f>
        <v>3.5136104173026934E-2</v>
      </c>
      <c r="I23" s="3">
        <f t="shared" si="16"/>
        <v>8.9323688884213635</v>
      </c>
      <c r="J23" s="3">
        <f t="shared" si="16"/>
        <v>8.2644358766058499</v>
      </c>
      <c r="K23" s="3">
        <f t="shared" si="16"/>
        <v>8.1530489446897256</v>
      </c>
      <c r="L23" s="3">
        <f t="shared" si="16"/>
        <v>7.4890828843495374</v>
      </c>
      <c r="M23" s="3">
        <f t="shared" si="16"/>
        <v>6.8552231284869256</v>
      </c>
      <c r="N23" s="3">
        <f t="shared" si="16"/>
        <v>6.3590978014594439</v>
      </c>
      <c r="O23" s="3">
        <f t="shared" si="16"/>
        <v>5.3236651574201375</v>
      </c>
      <c r="P23" s="3">
        <f t="shared" si="16"/>
        <v>3.0171244033716564</v>
      </c>
      <c r="Q23" s="3">
        <f t="shared" si="16"/>
        <v>2.1290511909788687</v>
      </c>
      <c r="R23" s="3">
        <f t="shared" si="16"/>
        <v>17.33264369055772</v>
      </c>
      <c r="S23" s="3">
        <f t="shared" si="16"/>
        <v>200.77225027993165</v>
      </c>
      <c r="T23" s="3">
        <f t="shared" si="16"/>
        <v>16.313453857042891</v>
      </c>
      <c r="U23" s="3">
        <f t="shared" si="16"/>
        <v>24.258972113231373</v>
      </c>
      <c r="V23" s="3">
        <f t="shared" si="16"/>
        <v>27.222500723426641</v>
      </c>
      <c r="W23" s="3">
        <f t="shared" si="16"/>
        <v>43.230800212514531</v>
      </c>
    </row>
    <row r="24" spans="1:23" ht="15.5" x14ac:dyDescent="0.35">
      <c r="C24" t="s">
        <v>55</v>
      </c>
      <c r="D24" s="4">
        <f>IFERROR(_xlfn.RRI(5,I23,D23),"")</f>
        <v>-0.74965126982735919</v>
      </c>
      <c r="H24" s="4">
        <f t="shared" ref="H24:W24" si="17">IFERROR(_xlfn.RRI(5,M23,H23),"")</f>
        <v>-0.65170567183989359</v>
      </c>
      <c r="I24" s="4">
        <f t="shared" si="17"/>
        <v>7.0321450216060066E-2</v>
      </c>
      <c r="J24" s="4">
        <f t="shared" si="17"/>
        <v>9.1944327399502201E-2</v>
      </c>
      <c r="K24" s="4">
        <f t="shared" si="17"/>
        <v>0.21995936827241835</v>
      </c>
      <c r="L24" s="4">
        <f t="shared" si="17"/>
        <v>0.28602232139178496</v>
      </c>
      <c r="M24" s="4">
        <f t="shared" si="17"/>
        <v>-0.16932458488813285</v>
      </c>
      <c r="N24" s="4">
        <f t="shared" si="17"/>
        <v>-0.49865306576757107</v>
      </c>
      <c r="O24" s="4">
        <f t="shared" si="17"/>
        <v>-0.20065739299468355</v>
      </c>
      <c r="P24" s="4">
        <f t="shared" si="17"/>
        <v>-0.34091084671054128</v>
      </c>
      <c r="Q24" s="4">
        <f t="shared" si="17"/>
        <v>-0.39930831939090083</v>
      </c>
      <c r="R24" s="4">
        <f t="shared" si="17"/>
        <v>-0.16705887152342969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-0.1</v>
      </c>
      <c r="H25" s="3">
        <f>IFERROR(INDEX(D25:G25,COUNT(D25:G25)),"")</f>
        <v>-0.1</v>
      </c>
      <c r="I25" s="3">
        <f t="shared" ref="I25:W25" si="18">IFERROR(INDEX(I51:I500,MATCH($C$25,$C$51:$C$500,0)),"")</f>
        <v>-97.3</v>
      </c>
      <c r="J25" s="3">
        <f t="shared" si="18"/>
        <v>-81.3</v>
      </c>
      <c r="K25" s="3">
        <f t="shared" si="18"/>
        <v>-73.83</v>
      </c>
      <c r="L25" s="3">
        <f t="shared" si="18"/>
        <v>-62.54</v>
      </c>
      <c r="M25" s="3">
        <f t="shared" si="18"/>
        <v>-52.86</v>
      </c>
      <c r="N25" s="3">
        <f t="shared" si="18"/>
        <v>-45.55</v>
      </c>
      <c r="O25" s="3">
        <f t="shared" si="18"/>
        <v>-35.75</v>
      </c>
      <c r="P25" s="3">
        <f t="shared" si="18"/>
        <v>-19.25</v>
      </c>
      <c r="Q25" s="3">
        <f t="shared" si="18"/>
        <v>-13.2</v>
      </c>
      <c r="R25" s="3">
        <f t="shared" si="18"/>
        <v>-106.33</v>
      </c>
      <c r="S25" s="3">
        <f t="shared" si="18"/>
        <v>-1016.89</v>
      </c>
      <c r="T25" s="3">
        <f t="shared" si="18"/>
        <v>82.91</v>
      </c>
      <c r="U25" s="3">
        <f t="shared" si="18"/>
        <v>103.53</v>
      </c>
      <c r="V25" s="3">
        <f t="shared" si="18"/>
        <v>101.88</v>
      </c>
      <c r="W25" s="3">
        <f t="shared" si="18"/>
        <v>69.89</v>
      </c>
    </row>
    <row r="26" spans="1:23" ht="15.5" x14ac:dyDescent="0.35">
      <c r="C26" t="s">
        <v>58</v>
      </c>
      <c r="D26" s="4">
        <f>IFERROR(_xlfn.RRI(5,I25,D25),"")</f>
        <v>-0.74743251949258493</v>
      </c>
      <c r="H26" s="4">
        <f t="shared" ref="H26:W26" si="19">IFERROR(_xlfn.RRI(5,M25,H25),"")</f>
        <v>-0.71465217391203728</v>
      </c>
      <c r="I26" s="4">
        <f t="shared" si="19"/>
        <v>0.16392471932363728</v>
      </c>
      <c r="J26" s="4">
        <f t="shared" si="19"/>
        <v>0.17859040159266604</v>
      </c>
      <c r="K26" s="4">
        <f t="shared" si="19"/>
        <v>0.30845992842837489</v>
      </c>
      <c r="L26" s="4">
        <f t="shared" si="19"/>
        <v>0.36495014544645521</v>
      </c>
      <c r="M26" s="4">
        <f t="shared" si="19"/>
        <v>-0.13045058152796329</v>
      </c>
      <c r="N26" s="4">
        <f t="shared" si="19"/>
        <v>-0.46266778241837658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5.7311105135135136</v>
      </c>
      <c r="H27" s="3">
        <f t="shared" ref="H27:W27" si="20">IFERROR(H4/H21,"")</f>
        <v>22.924442054054055</v>
      </c>
      <c r="I27" s="3">
        <f t="shared" si="20"/>
        <v>45.592560929729729</v>
      </c>
      <c r="J27" s="3">
        <f t="shared" si="20"/>
        <v>167.25498795405406</v>
      </c>
      <c r="K27" s="3">
        <f t="shared" si="20"/>
        <v>102.43334355045045</v>
      </c>
      <c r="L27" s="3">
        <f t="shared" si="20"/>
        <v>58.781523645045048</v>
      </c>
      <c r="M27" s="3">
        <f t="shared" si="20"/>
        <v>41.685390269369371</v>
      </c>
      <c r="N27" s="3">
        <f t="shared" si="20"/>
        <v>27.631987020720722</v>
      </c>
      <c r="O27" s="3">
        <f t="shared" si="20"/>
        <v>214.96889131711711</v>
      </c>
      <c r="P27" s="3">
        <f t="shared" si="20"/>
        <v>463.45420821171172</v>
      </c>
      <c r="Q27" s="3">
        <f t="shared" si="20"/>
        <v>559.9409460756757</v>
      </c>
      <c r="R27" s="3">
        <f t="shared" si="20"/>
        <v>507.17086656306304</v>
      </c>
      <c r="S27" s="3">
        <f t="shared" si="20"/>
        <v>2280.6873186513512</v>
      </c>
      <c r="T27" s="3">
        <f t="shared" si="20"/>
        <v>3637.1326557846846</v>
      </c>
      <c r="U27" s="3">
        <f t="shared" si="20"/>
        <v>3502.0293603954956</v>
      </c>
      <c r="V27" s="3">
        <f t="shared" si="20"/>
        <v>2670.2176700702703</v>
      </c>
      <c r="W27" s="3">
        <f t="shared" si="20"/>
        <v>1676.8225715891892</v>
      </c>
    </row>
    <row r="28" spans="1:23" ht="15.5" x14ac:dyDescent="0.35">
      <c r="C28" t="s">
        <v>60</v>
      </c>
      <c r="D28" s="4">
        <f>IFERROR(_xlfn.RRI(5,I27,D27),"")</f>
        <v>-0.33950587469374516</v>
      </c>
      <c r="H28" s="4">
        <f t="shared" ref="H28:W28" si="21">IFERROR(_xlfn.RRI(5,M27,H27),"")</f>
        <v>-0.11271532504629267</v>
      </c>
      <c r="I28" s="4">
        <f t="shared" si="21"/>
        <v>0.10534124113653043</v>
      </c>
      <c r="J28" s="4">
        <f t="shared" si="21"/>
        <v>-4.8955819702105274E-2</v>
      </c>
      <c r="K28" s="4">
        <f t="shared" si="21"/>
        <v>-0.2605873031885263</v>
      </c>
      <c r="L28" s="4">
        <f t="shared" si="21"/>
        <v>-0.36288222385054913</v>
      </c>
      <c r="M28" s="4">
        <f t="shared" si="21"/>
        <v>-0.39331128783947589</v>
      </c>
      <c r="N28" s="4">
        <f t="shared" si="21"/>
        <v>-0.5863154764599896</v>
      </c>
      <c r="O28" s="4">
        <f t="shared" si="21"/>
        <v>-0.43203274889804422</v>
      </c>
      <c r="P28" s="4">
        <f t="shared" si="21"/>
        <v>-0.33267497803313328</v>
      </c>
      <c r="Q28" s="4">
        <f t="shared" si="21"/>
        <v>-0.26832349044887072</v>
      </c>
      <c r="R28" s="4">
        <f t="shared" si="21"/>
        <v>-0.21271235255440712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-0.99897225077081198</v>
      </c>
      <c r="I29" s="4">
        <f t="shared" si="22"/>
        <v>0.1968019680196802</v>
      </c>
      <c r="J29" s="4">
        <f t="shared" si="22"/>
        <v>0.10117838277123119</v>
      </c>
      <c r="K29" s="4">
        <f t="shared" si="22"/>
        <v>0.18052446434282057</v>
      </c>
      <c r="L29" s="4">
        <f t="shared" si="22"/>
        <v>0.18312523647370413</v>
      </c>
      <c r="M29" s="4">
        <f t="shared" si="22"/>
        <v>0.16048298572996714</v>
      </c>
      <c r="N29" s="4">
        <f t="shared" si="22"/>
        <v>0.27412587412587403</v>
      </c>
      <c r="O29" s="4">
        <f t="shared" si="22"/>
        <v>0.8571428571428571</v>
      </c>
      <c r="P29" s="4">
        <f t="shared" si="22"/>
        <v>0.45833333333333343</v>
      </c>
      <c r="Q29" s="4">
        <f t="shared" si="22"/>
        <v>-0.8758581773723314</v>
      </c>
      <c r="R29" s="4">
        <f t="shared" si="22"/>
        <v>-0.89543608453225021</v>
      </c>
      <c r="S29" s="4">
        <f t="shared" si="22"/>
        <v>-13.264986129538054</v>
      </c>
      <c r="T29" s="4">
        <f t="shared" si="22"/>
        <v>-0.19916932290157446</v>
      </c>
      <c r="U29" s="4">
        <f t="shared" si="22"/>
        <v>1.6195524146054237E-2</v>
      </c>
      <c r="V29" s="4">
        <f t="shared" si="22"/>
        <v>0.45771927314351113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-0.49718898025081937</v>
      </c>
      <c r="I30" s="4">
        <f t="shared" si="23"/>
        <v>-0.72740686847405545</v>
      </c>
      <c r="J30" s="4">
        <f t="shared" si="23"/>
        <v>0.63281781260686543</v>
      </c>
      <c r="K30" s="4">
        <f t="shared" si="23"/>
        <v>0.74261123561544495</v>
      </c>
      <c r="L30" s="4">
        <f t="shared" si="23"/>
        <v>0.4101229055359954</v>
      </c>
      <c r="M30" s="4">
        <f t="shared" si="23"/>
        <v>0.50859184459337869</v>
      </c>
      <c r="N30" s="4">
        <f t="shared" si="23"/>
        <v>-0.87146053156147762</v>
      </c>
      <c r="O30" s="4">
        <f t="shared" si="23"/>
        <v>-0.53615937128589708</v>
      </c>
      <c r="P30" s="4">
        <f t="shared" si="23"/>
        <v>-0.17231591749127748</v>
      </c>
      <c r="Q30" s="4">
        <f t="shared" si="23"/>
        <v>0.10404793136131583</v>
      </c>
      <c r="R30" s="4">
        <f t="shared" si="23"/>
        <v>-0.77762367404972876</v>
      </c>
      <c r="S30" s="4">
        <f t="shared" si="23"/>
        <v>-0.37294359747257838</v>
      </c>
      <c r="T30" s="4">
        <f t="shared" si="23"/>
        <v>3.8578573017426496E-2</v>
      </c>
      <c r="U30" s="4">
        <f t="shared" si="23"/>
        <v>0.31151456289454299</v>
      </c>
      <c r="V30" s="4">
        <f t="shared" si="23"/>
        <v>0.59242707923450855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-1083.02</v>
      </c>
      <c r="H32" s="3">
        <f>IFERROR(INDEX(D32:G32,COUNT(D32:G32)),"")</f>
        <v>-1083.02</v>
      </c>
      <c r="I32" s="3">
        <f t="shared" ref="I32:W32" si="24">IFERROR(INDEX(I51:I500,MATCH($C$32,$C$51:$C$500,0)),"")</f>
        <v>-1082.92</v>
      </c>
      <c r="J32" s="3">
        <f t="shared" si="24"/>
        <v>-986.19</v>
      </c>
      <c r="K32" s="3">
        <f t="shared" si="24"/>
        <v>-904.69</v>
      </c>
      <c r="L32" s="3">
        <f t="shared" si="24"/>
        <v>-830.93</v>
      </c>
      <c r="M32" s="3">
        <f t="shared" si="24"/>
        <v>-768.7</v>
      </c>
      <c r="N32" s="3">
        <f t="shared" si="24"/>
        <v>-716</v>
      </c>
      <c r="O32" s="3">
        <f t="shared" si="24"/>
        <v>-670.47</v>
      </c>
      <c r="P32" s="3">
        <f t="shared" si="24"/>
        <v>-634.78</v>
      </c>
      <c r="Q32" s="3">
        <f t="shared" si="24"/>
        <v>-615.63</v>
      </c>
      <c r="R32" s="3">
        <f t="shared" si="24"/>
        <v>-612.02</v>
      </c>
      <c r="S32" s="3">
        <f t="shared" si="24"/>
        <v>-506.05</v>
      </c>
      <c r="T32" s="3">
        <f t="shared" si="24"/>
        <v>509.96</v>
      </c>
      <c r="U32" s="3">
        <f t="shared" si="24"/>
        <v>426.76</v>
      </c>
      <c r="V32" s="3">
        <f t="shared" si="24"/>
        <v>374.23</v>
      </c>
      <c r="W32" s="3">
        <f t="shared" si="24"/>
        <v>161.58000000000001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-0.14000000000000001</v>
      </c>
      <c r="H33" s="3">
        <f>IFERROR(INDEX(D33:G33,COUNT(D33:G33)),"")</f>
        <v>-0.14000000000000001</v>
      </c>
      <c r="I33" s="3">
        <f t="shared" ref="I33:W33" si="25">IFERROR(INDEX(I51:I500,MATCH($C$33,$C$51:$C$500,0)),"")</f>
        <v>-0.14000000000000001</v>
      </c>
      <c r="J33" s="3">
        <f t="shared" si="25"/>
        <v>-7.0000000000000007E-2</v>
      </c>
      <c r="K33" s="3">
        <f t="shared" si="25"/>
        <v>-0.12</v>
      </c>
      <c r="L33" s="3">
        <f t="shared" si="25"/>
        <v>-0.13</v>
      </c>
      <c r="M33" s="3">
        <f t="shared" si="25"/>
        <v>-0.28000000000000003</v>
      </c>
      <c r="N33" s="3">
        <f t="shared" si="25"/>
        <v>-0.15</v>
      </c>
      <c r="O33" s="3">
        <f t="shared" si="25"/>
        <v>-0.56999999999999995</v>
      </c>
      <c r="P33" s="3">
        <f t="shared" si="25"/>
        <v>-0.51</v>
      </c>
      <c r="Q33" s="3">
        <f t="shared" si="25"/>
        <v>-0.74</v>
      </c>
      <c r="R33" s="3">
        <f t="shared" si="25"/>
        <v>-0.75</v>
      </c>
      <c r="S33" s="3">
        <f t="shared" si="25"/>
        <v>-0.96</v>
      </c>
      <c r="T33" s="3">
        <f t="shared" si="25"/>
        <v>1.96</v>
      </c>
      <c r="U33" s="3">
        <f t="shared" si="25"/>
        <v>2.93</v>
      </c>
      <c r="V33" s="3">
        <f t="shared" si="25"/>
        <v>3.13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-1550</v>
      </c>
      <c r="H34" s="3">
        <f>IFERROR(INDEX(D34:G34,COUNT(D34:G34)),"")</f>
        <v>-1550</v>
      </c>
      <c r="I34" s="3">
        <f t="shared" ref="I34:W34" si="26">IFERROR(INDEX(I51:I500,MATCH($C$34,$C$51:$C$500,0)),"")</f>
        <v>-1.59</v>
      </c>
      <c r="J34" s="3">
        <f t="shared" si="26"/>
        <v>-0.8</v>
      </c>
      <c r="K34" s="3">
        <f t="shared" si="26"/>
        <v>-1.48</v>
      </c>
      <c r="L34" s="3">
        <f t="shared" si="26"/>
        <v>-1.79</v>
      </c>
      <c r="M34" s="3">
        <f t="shared" si="26"/>
        <v>-4.05</v>
      </c>
      <c r="N34" s="3">
        <f t="shared" si="26"/>
        <v>-2.39</v>
      </c>
      <c r="O34" s="3">
        <f t="shared" si="26"/>
        <v>-10.69</v>
      </c>
      <c r="P34" s="3">
        <f t="shared" si="26"/>
        <v>-16.829999999999998</v>
      </c>
      <c r="Q34" s="3">
        <f t="shared" si="26"/>
        <v>-34.549999999999997</v>
      </c>
      <c r="R34" s="3">
        <f t="shared" si="26"/>
        <v>-4.29</v>
      </c>
      <c r="S34" s="3">
        <f t="shared" si="26"/>
        <v>-0.48</v>
      </c>
      <c r="T34" s="3">
        <f t="shared" si="26"/>
        <v>12.06</v>
      </c>
      <c r="U34" s="3">
        <f t="shared" si="26"/>
        <v>12.07</v>
      </c>
      <c r="V34" s="3">
        <f t="shared" si="26"/>
        <v>11.48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27.07</v>
      </c>
      <c r="H35" s="3">
        <f>IFERROR(INDEX(D35:G35,COUNT(D35:G35)),"")</f>
        <v>27.07</v>
      </c>
      <c r="I35" s="3">
        <f t="shared" ref="I35:W35" si="27">IFERROR(INDEX(I51:I500,MATCH($C$35,$C$51:$C$500,0)),"")</f>
        <v>3.4</v>
      </c>
      <c r="J35" s="3">
        <f t="shared" si="27"/>
        <v>0.39</v>
      </c>
      <c r="K35" s="3">
        <f t="shared" si="27"/>
        <v>1.07</v>
      </c>
      <c r="L35" s="3">
        <f t="shared" si="27"/>
        <v>1.91</v>
      </c>
      <c r="M35" s="3">
        <f t="shared" si="27"/>
        <v>5.14</v>
      </c>
      <c r="N35" s="3">
        <f t="shared" si="27"/>
        <v>3.95</v>
      </c>
      <c r="O35" s="3">
        <f t="shared" si="27"/>
        <v>1.78</v>
      </c>
      <c r="P35" s="3">
        <f t="shared" si="27"/>
        <v>0.7</v>
      </c>
      <c r="Q35" s="3">
        <f t="shared" si="27"/>
        <v>0.82</v>
      </c>
      <c r="R35" s="3">
        <f t="shared" si="27"/>
        <v>0.9</v>
      </c>
      <c r="S35" s="3">
        <f t="shared" si="27"/>
        <v>0.21</v>
      </c>
      <c r="T35" s="3">
        <f t="shared" si="27"/>
        <v>0.28000000000000003</v>
      </c>
      <c r="U35" s="3">
        <f t="shared" si="27"/>
        <v>0.36</v>
      </c>
      <c r="V35" s="3">
        <f t="shared" si="27"/>
        <v>0.44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6361532670</v>
      </c>
      <c r="E51" s="5">
        <v>10991394820</v>
      </c>
      <c r="F51" s="5">
        <v>13968894319</v>
      </c>
      <c r="G51" s="5">
        <v>9787615779</v>
      </c>
      <c r="I51" s="5">
        <v>50607742632</v>
      </c>
      <c r="J51" s="5">
        <v>185653036629</v>
      </c>
      <c r="K51" s="5">
        <v>113701011341</v>
      </c>
      <c r="L51" s="5">
        <v>65247491246</v>
      </c>
      <c r="M51" s="5">
        <v>46270783199</v>
      </c>
      <c r="N51" s="5">
        <v>30671505593</v>
      </c>
      <c r="O51" s="5">
        <v>238615469362</v>
      </c>
      <c r="P51" s="5">
        <v>514434171115</v>
      </c>
      <c r="Q51" s="5">
        <v>621534450144</v>
      </c>
      <c r="R51" s="5">
        <v>562959661885</v>
      </c>
      <c r="S51" s="5">
        <v>2531562923703</v>
      </c>
      <c r="T51" s="5">
        <v>4037217247921</v>
      </c>
      <c r="U51" s="5">
        <v>3887252590039</v>
      </c>
      <c r="V51" s="5">
        <v>2963941613778</v>
      </c>
      <c r="W51" s="5">
        <v>1861273054464</v>
      </c>
    </row>
    <row r="52" spans="2:23" ht="15.5" x14ac:dyDescent="0.35">
      <c r="C52" t="s">
        <v>85</v>
      </c>
      <c r="D52" s="5">
        <v>-5998059760</v>
      </c>
      <c r="E52" s="5">
        <v>-11253784553</v>
      </c>
      <c r="F52" s="5">
        <v>-12995777821</v>
      </c>
      <c r="G52" s="5">
        <v>-8889536796</v>
      </c>
      <c r="I52" s="5">
        <v>-47468450226</v>
      </c>
      <c r="J52" s="5">
        <v>-175311220866</v>
      </c>
      <c r="K52" s="5">
        <v>-106033859572</v>
      </c>
      <c r="L52" s="5">
        <v>-61573151235</v>
      </c>
      <c r="M52" s="5">
        <v>-42031208914</v>
      </c>
      <c r="N52" s="5">
        <v>-28603624638</v>
      </c>
      <c r="O52" s="5">
        <v>-227423967638</v>
      </c>
      <c r="P52" s="5">
        <v>-479607062647</v>
      </c>
      <c r="Q52" s="5">
        <v>-589822245528</v>
      </c>
      <c r="R52" s="5">
        <v>-530362414983</v>
      </c>
      <c r="S52" s="5">
        <v>-2422350142987</v>
      </c>
      <c r="T52" s="5">
        <v>-3668987969519</v>
      </c>
      <c r="U52" s="5">
        <v>-3541475643790</v>
      </c>
      <c r="V52" s="5">
        <v>-2626308760339</v>
      </c>
      <c r="W52" s="5">
        <v>-1615841330461</v>
      </c>
    </row>
    <row r="53" spans="2:23" ht="15.5" x14ac:dyDescent="0.35">
      <c r="C53" t="s">
        <v>86</v>
      </c>
      <c r="D53" s="5">
        <v>363472910</v>
      </c>
      <c r="E53" s="5">
        <v>-262389733</v>
      </c>
      <c r="F53" s="5">
        <v>973116498</v>
      </c>
      <c r="G53" s="5">
        <v>898078983</v>
      </c>
      <c r="I53" s="5">
        <v>3139292406</v>
      </c>
      <c r="J53" s="5">
        <v>10341815763</v>
      </c>
      <c r="K53" s="5">
        <v>7667151769</v>
      </c>
      <c r="L53" s="5">
        <v>3674340011</v>
      </c>
      <c r="M53" s="5">
        <v>4239574285</v>
      </c>
      <c r="N53" s="5">
        <v>2067880955</v>
      </c>
      <c r="O53" s="5">
        <v>11191501724</v>
      </c>
      <c r="P53" s="5">
        <v>34827108468</v>
      </c>
      <c r="Q53" s="5">
        <v>31712204616</v>
      </c>
      <c r="R53" s="5">
        <v>32597246902</v>
      </c>
      <c r="S53" s="5">
        <v>109212780716</v>
      </c>
      <c r="T53" s="5">
        <v>368229278402</v>
      </c>
      <c r="U53" s="5">
        <v>345776946249</v>
      </c>
      <c r="V53" s="5">
        <v>337632853439</v>
      </c>
      <c r="W53" s="5">
        <v>245431724003</v>
      </c>
    </row>
    <row r="54" spans="2:23" ht="15.5" x14ac:dyDescent="0.35">
      <c r="C54" t="s">
        <v>87</v>
      </c>
      <c r="D54" s="5">
        <v>-466985933</v>
      </c>
      <c r="E54" s="5">
        <v>2328315488</v>
      </c>
      <c r="F54" s="5">
        <v>-1271838064</v>
      </c>
      <c r="G54" s="5">
        <v>-2605183945</v>
      </c>
      <c r="I54" s="5">
        <v>-2808470095</v>
      </c>
      <c r="J54" s="5">
        <v>-8672786419</v>
      </c>
      <c r="K54" s="5">
        <v>-7470550538</v>
      </c>
      <c r="L54" s="5">
        <v>-3626322693</v>
      </c>
      <c r="M54" s="5">
        <v>-2970050839</v>
      </c>
      <c r="N54" s="5">
        <v>-408123514</v>
      </c>
      <c r="O54" s="5">
        <v>-3310346219</v>
      </c>
      <c r="P54" s="5">
        <v>-30742268109</v>
      </c>
      <c r="Q54" s="5">
        <v>-18884438365</v>
      </c>
      <c r="R54" s="5">
        <v>-112875851294</v>
      </c>
      <c r="S54" s="5">
        <v>-1165941756903</v>
      </c>
      <c r="T54" s="5">
        <v>-189561384398</v>
      </c>
      <c r="U54" s="5">
        <v>-143180120841</v>
      </c>
      <c r="V54" s="5">
        <v>-137243850031</v>
      </c>
      <c r="W54" s="5">
        <v>-109581074303</v>
      </c>
    </row>
    <row r="55" spans="2:23" ht="15.5" x14ac:dyDescent="0.35">
      <c r="C55" t="s">
        <v>657</v>
      </c>
      <c r="D55" s="5">
        <v>-146774733</v>
      </c>
      <c r="E55" s="5">
        <v>-1119097843</v>
      </c>
      <c r="G55" s="5">
        <v>744070455</v>
      </c>
      <c r="I55" s="5">
        <v>-1119097843</v>
      </c>
      <c r="J55" s="5">
        <v>-5553717791</v>
      </c>
      <c r="K55" s="5">
        <v>-4638593566</v>
      </c>
      <c r="L55" s="5">
        <v>-1909337603</v>
      </c>
      <c r="M55" s="5">
        <v>-1454855709</v>
      </c>
      <c r="N55" s="5">
        <v>-3843034228</v>
      </c>
      <c r="O55" s="5">
        <v>-13753763369</v>
      </c>
      <c r="P55" s="5">
        <v>-24087854625</v>
      </c>
      <c r="Q55" s="5">
        <v>-37219545093</v>
      </c>
      <c r="R55" s="5">
        <v>-40698117087</v>
      </c>
      <c r="S55" s="5">
        <v>-103633772708</v>
      </c>
      <c r="T55" s="5">
        <v>-234891570634</v>
      </c>
      <c r="U55" s="5">
        <v>-244676968890</v>
      </c>
      <c r="V55" s="5">
        <v>-188887757359</v>
      </c>
      <c r="W55" s="5">
        <v>-135242386239</v>
      </c>
    </row>
    <row r="56" spans="2:23" ht="15.5" x14ac:dyDescent="0.35">
      <c r="C56" t="s">
        <v>89</v>
      </c>
      <c r="E56" s="5">
        <v>1601672846</v>
      </c>
      <c r="F56" s="5">
        <v>-437040055</v>
      </c>
      <c r="G56" s="5">
        <v>-1164632791</v>
      </c>
    </row>
    <row r="57" spans="2:23" ht="15.5" x14ac:dyDescent="0.35">
      <c r="C57" t="s">
        <v>88</v>
      </c>
      <c r="D57" s="5">
        <v>-845325170</v>
      </c>
      <c r="E57" s="5">
        <v>-1327515595</v>
      </c>
      <c r="F57" s="5">
        <v>-834798009</v>
      </c>
      <c r="G57" s="5">
        <v>-1072844629</v>
      </c>
      <c r="I57" s="5">
        <v>-4862628332</v>
      </c>
      <c r="J57" s="5">
        <v>-6128966590</v>
      </c>
      <c r="K57" s="5">
        <v>-4834124991</v>
      </c>
      <c r="L57" s="5">
        <v>-5549798058</v>
      </c>
      <c r="M57" s="5">
        <v>-3803326535</v>
      </c>
      <c r="N57" s="5">
        <v>-4417158562</v>
      </c>
      <c r="O57" s="5">
        <v>-5491231060</v>
      </c>
      <c r="P57" s="5">
        <v>-12622132656</v>
      </c>
      <c r="Q57" s="5">
        <v>-19503864995</v>
      </c>
      <c r="R57" s="5">
        <v>-79712338365</v>
      </c>
      <c r="S57" s="5">
        <v>-1082927323653</v>
      </c>
    </row>
    <row r="58" spans="2:23" ht="15.5" x14ac:dyDescent="0.35">
      <c r="C58" t="s">
        <v>97</v>
      </c>
      <c r="E58" s="5">
        <v>17069</v>
      </c>
      <c r="I58" s="5">
        <v>17069</v>
      </c>
      <c r="J58" s="5">
        <v>-29360</v>
      </c>
      <c r="K58" s="5">
        <v>123993</v>
      </c>
      <c r="L58" s="5">
        <v>-4697</v>
      </c>
      <c r="M58" s="5">
        <v>20431</v>
      </c>
      <c r="N58" s="5">
        <v>-41125</v>
      </c>
      <c r="O58" s="5">
        <v>-100661</v>
      </c>
      <c r="P58" s="5">
        <v>-91944</v>
      </c>
      <c r="Q58" s="5">
        <v>-94273</v>
      </c>
      <c r="R58" s="5">
        <v>-1149984</v>
      </c>
      <c r="S58" s="5">
        <v>-27754395</v>
      </c>
      <c r="T58" s="5">
        <v>3973634</v>
      </c>
      <c r="U58" s="5">
        <v>5326999</v>
      </c>
      <c r="V58" s="5">
        <v>-70872523</v>
      </c>
      <c r="W58" s="5">
        <v>-76574589</v>
      </c>
    </row>
    <row r="59" spans="2:23" ht="15.5" x14ac:dyDescent="0.35">
      <c r="C59" t="s">
        <v>90</v>
      </c>
      <c r="D59" s="5">
        <v>-103513023</v>
      </c>
      <c r="E59" s="5">
        <v>2065925755</v>
      </c>
      <c r="F59" s="5">
        <v>-298721566</v>
      </c>
      <c r="G59" s="5">
        <v>-1707104962</v>
      </c>
      <c r="I59" s="5">
        <v>330822311</v>
      </c>
      <c r="J59" s="5">
        <v>1669029344</v>
      </c>
      <c r="K59" s="5">
        <v>196601231</v>
      </c>
      <c r="L59" s="5">
        <v>48017318</v>
      </c>
      <c r="M59" s="5">
        <v>1269523446</v>
      </c>
      <c r="N59" s="5">
        <v>1659757441</v>
      </c>
      <c r="O59" s="5">
        <v>7881155505</v>
      </c>
      <c r="P59" s="5">
        <v>4084840359</v>
      </c>
      <c r="Q59" s="5">
        <v>12827766251</v>
      </c>
      <c r="R59" s="5">
        <v>-80278604392</v>
      </c>
      <c r="S59" s="5">
        <v>-1056728976187</v>
      </c>
      <c r="T59" s="5">
        <v>178667894004</v>
      </c>
      <c r="U59" s="5">
        <v>202596825408</v>
      </c>
      <c r="V59" s="5">
        <v>200389003408</v>
      </c>
      <c r="W59" s="5">
        <v>135850649700</v>
      </c>
    </row>
    <row r="60" spans="2:23" ht="15.5" x14ac:dyDescent="0.35">
      <c r="C60" t="s">
        <v>91</v>
      </c>
      <c r="D60" s="5">
        <v>-2190192</v>
      </c>
      <c r="E60" s="5">
        <v>-111266936492</v>
      </c>
      <c r="F60" s="5">
        <v>554593317</v>
      </c>
      <c r="G60" s="5">
        <v>2519676604</v>
      </c>
      <c r="I60" s="5">
        <v>-108195789886</v>
      </c>
      <c r="J60" s="5">
        <v>-91414187011</v>
      </c>
      <c r="K60" s="5">
        <v>-82032760575</v>
      </c>
      <c r="L60" s="5">
        <v>-69500299163</v>
      </c>
      <c r="M60" s="5">
        <v>-59998973878</v>
      </c>
      <c r="N60" s="5">
        <v>-52322507120</v>
      </c>
      <c r="O60" s="5">
        <v>-45178758070</v>
      </c>
      <c r="P60" s="5">
        <v>-25135637627</v>
      </c>
      <c r="Q60" s="5">
        <v>-25432900015</v>
      </c>
      <c r="R60" s="5">
        <v>-39759759563</v>
      </c>
      <c r="S60" s="5">
        <v>-56699727437</v>
      </c>
      <c r="T60" s="5">
        <v>-53788571627</v>
      </c>
      <c r="U60" s="5">
        <v>-47569279371</v>
      </c>
      <c r="V60" s="5">
        <v>-48443807413</v>
      </c>
      <c r="W60" s="5">
        <v>-32312984751</v>
      </c>
    </row>
    <row r="61" spans="2:23" ht="15.5" x14ac:dyDescent="0.35">
      <c r="C61" t="s">
        <v>92</v>
      </c>
      <c r="D61" s="5">
        <v>191702</v>
      </c>
      <c r="E61" s="5">
        <v>581760</v>
      </c>
      <c r="F61" s="5">
        <v>282443</v>
      </c>
      <c r="G61" s="5">
        <v>282216</v>
      </c>
      <c r="I61" s="5">
        <v>1622700</v>
      </c>
      <c r="J61" s="5">
        <v>5669287</v>
      </c>
      <c r="K61" s="5">
        <v>36557386</v>
      </c>
      <c r="L61" s="5">
        <v>43040844</v>
      </c>
      <c r="M61" s="5">
        <v>49794304</v>
      </c>
      <c r="N61" s="5">
        <v>68351598</v>
      </c>
      <c r="O61" s="5">
        <v>13622712</v>
      </c>
      <c r="P61" s="5">
        <v>24916877</v>
      </c>
      <c r="Q61" s="5">
        <v>55544947</v>
      </c>
      <c r="R61" s="5">
        <v>35527488</v>
      </c>
      <c r="S61" s="5">
        <v>160916694</v>
      </c>
      <c r="T61" s="5">
        <v>400530933</v>
      </c>
      <c r="U61" s="5">
        <v>266374487</v>
      </c>
      <c r="V61" s="5">
        <v>184260944</v>
      </c>
      <c r="W61" s="5">
        <v>456431102</v>
      </c>
    </row>
    <row r="62" spans="2:23" ht="15.5" x14ac:dyDescent="0.35">
      <c r="C62" t="s">
        <v>26</v>
      </c>
      <c r="D62" s="5">
        <v>-2381894</v>
      </c>
      <c r="E62" s="5">
        <v>-108189927164</v>
      </c>
      <c r="F62" s="5">
        <v>-2057132</v>
      </c>
      <c r="G62" s="5">
        <v>-1828694</v>
      </c>
      <c r="I62" s="5">
        <v>-108197412586</v>
      </c>
      <c r="J62" s="5">
        <v>-91419856298</v>
      </c>
      <c r="K62" s="5">
        <v>-82069317961</v>
      </c>
      <c r="L62" s="5">
        <v>-69543340007</v>
      </c>
      <c r="M62" s="5">
        <v>-60048768182</v>
      </c>
      <c r="N62" s="5">
        <v>-52390858718</v>
      </c>
      <c r="O62" s="5">
        <v>-45192380782</v>
      </c>
      <c r="P62" s="5">
        <v>-25160554504</v>
      </c>
      <c r="Q62" s="5">
        <v>-25488444962</v>
      </c>
      <c r="R62" s="5">
        <v>-39795287051</v>
      </c>
      <c r="S62" s="5">
        <v>-56860644131</v>
      </c>
      <c r="T62" s="5">
        <v>-54189102560</v>
      </c>
      <c r="U62" s="5">
        <v>-47835653858</v>
      </c>
      <c r="V62" s="5">
        <v>-48628068357</v>
      </c>
      <c r="W62" s="5">
        <v>-32769415853</v>
      </c>
    </row>
    <row r="63" spans="2:23" ht="15.5" x14ac:dyDescent="0.35">
      <c r="C63" t="s">
        <v>403</v>
      </c>
    </row>
    <row r="64" spans="2:23" ht="15.5" x14ac:dyDescent="0.35">
      <c r="C64" t="s">
        <v>98</v>
      </c>
      <c r="D64" s="5">
        <v>-2190192</v>
      </c>
      <c r="E64" s="5">
        <v>-111266936492</v>
      </c>
      <c r="F64" s="5">
        <v>554593317</v>
      </c>
      <c r="G64" s="5">
        <v>2519676604</v>
      </c>
      <c r="I64" s="5">
        <v>-108195789886</v>
      </c>
      <c r="J64" s="5">
        <v>-91414187011</v>
      </c>
      <c r="K64" s="5">
        <v>-82032760575</v>
      </c>
      <c r="L64" s="5">
        <v>-69500299163</v>
      </c>
      <c r="M64" s="5">
        <v>-59998973878</v>
      </c>
      <c r="N64" s="5">
        <v>-52322507120</v>
      </c>
      <c r="O64" s="5">
        <v>-45178758070</v>
      </c>
      <c r="P64" s="5">
        <v>-25135637627</v>
      </c>
      <c r="Q64" s="5">
        <v>-25432900015</v>
      </c>
      <c r="R64" s="5">
        <v>-39759759563</v>
      </c>
      <c r="S64" s="5">
        <v>-56699727437</v>
      </c>
      <c r="T64" s="5">
        <v>-53788571627</v>
      </c>
      <c r="U64" s="5">
        <v>-47569279371</v>
      </c>
      <c r="V64" s="5">
        <v>-48443807413</v>
      </c>
      <c r="W64" s="5">
        <v>-32312984751</v>
      </c>
    </row>
    <row r="65" spans="2:23" ht="15.5" x14ac:dyDescent="0.35">
      <c r="C65" t="s">
        <v>28</v>
      </c>
      <c r="D65" s="5">
        <v>-105703215</v>
      </c>
      <c r="E65" s="5">
        <v>-109201010737</v>
      </c>
      <c r="F65" s="5">
        <v>255871751</v>
      </c>
      <c r="G65" s="5">
        <v>812571642</v>
      </c>
      <c r="I65" s="5">
        <v>-107864967575</v>
      </c>
      <c r="J65" s="5">
        <v>-89745157667</v>
      </c>
      <c r="K65" s="5">
        <v>-81836159344</v>
      </c>
      <c r="L65" s="5">
        <v>-69452281845</v>
      </c>
      <c r="M65" s="5">
        <v>-58729450432</v>
      </c>
      <c r="N65" s="5">
        <v>-50662749679</v>
      </c>
      <c r="O65" s="5">
        <v>-37297602565</v>
      </c>
      <c r="P65" s="5">
        <v>-21050797268</v>
      </c>
      <c r="Q65" s="5">
        <v>-12605133764</v>
      </c>
      <c r="R65" s="5">
        <v>-120038363955</v>
      </c>
      <c r="S65" s="5">
        <v>-1113428703624</v>
      </c>
      <c r="T65" s="5">
        <v>124879322377</v>
      </c>
      <c r="U65" s="5">
        <v>155027546037</v>
      </c>
      <c r="V65" s="5">
        <v>151945195995</v>
      </c>
      <c r="W65" s="5">
        <v>103537664949</v>
      </c>
    </row>
    <row r="66" spans="2:23" ht="15.5" x14ac:dyDescent="0.35">
      <c r="C66" t="s">
        <v>27</v>
      </c>
      <c r="E66" s="5">
        <v>-242492478</v>
      </c>
      <c r="I66" s="5">
        <v>-242492478</v>
      </c>
      <c r="J66" s="5">
        <v>-591068319</v>
      </c>
      <c r="K66" s="5">
        <v>-200090196</v>
      </c>
      <c r="L66" s="5">
        <v>-40940804</v>
      </c>
      <c r="M66" s="5">
        <v>-6392177</v>
      </c>
      <c r="N66" s="5">
        <v>54626909</v>
      </c>
      <c r="O66" s="5">
        <v>-2427998895</v>
      </c>
      <c r="P66" s="5">
        <v>-334377149</v>
      </c>
      <c r="Q66" s="5">
        <v>-2064863021</v>
      </c>
      <c r="R66" s="5">
        <v>1892629656</v>
      </c>
      <c r="S66" s="5">
        <v>-16478750780</v>
      </c>
      <c r="T66" s="5">
        <v>-32751961961</v>
      </c>
      <c r="U66" s="5">
        <v>-39985376585</v>
      </c>
      <c r="V66" s="5">
        <v>-38817335397</v>
      </c>
      <c r="W66" s="5">
        <v>-25961595151</v>
      </c>
    </row>
    <row r="67" spans="2:23" ht="15.5" x14ac:dyDescent="0.35">
      <c r="C67" t="s">
        <v>405</v>
      </c>
      <c r="E67" s="5">
        <v>-364507560</v>
      </c>
      <c r="I67" s="5">
        <v>-364507560</v>
      </c>
      <c r="J67" s="5">
        <v>-720031410</v>
      </c>
      <c r="K67" s="5">
        <v>-317859080</v>
      </c>
      <c r="L67" s="5">
        <v>-111780460</v>
      </c>
      <c r="O67" s="5">
        <v>-949004750</v>
      </c>
      <c r="P67" s="5">
        <v>-52284500</v>
      </c>
      <c r="Q67" s="5">
        <v>-95689875</v>
      </c>
      <c r="T67" s="5">
        <v>-32751961961</v>
      </c>
      <c r="U67" s="5">
        <v>-39985376585</v>
      </c>
      <c r="V67" s="5">
        <v>-38817335397</v>
      </c>
      <c r="W67" s="5">
        <v>-25961595151</v>
      </c>
    </row>
    <row r="68" spans="2:23" ht="15.5" x14ac:dyDescent="0.35">
      <c r="C68" t="s">
        <v>406</v>
      </c>
      <c r="E68" s="5">
        <v>122015082</v>
      </c>
      <c r="I68" s="5">
        <v>122015082</v>
      </c>
      <c r="J68" s="5">
        <v>128963091</v>
      </c>
      <c r="K68" s="5">
        <v>117768884</v>
      </c>
      <c r="L68" s="5">
        <v>70839656</v>
      </c>
      <c r="M68" s="5">
        <v>-6392177</v>
      </c>
      <c r="N68" s="5">
        <v>54626909</v>
      </c>
      <c r="O68" s="5">
        <v>-1478994145</v>
      </c>
      <c r="P68" s="5">
        <v>-282092649</v>
      </c>
      <c r="Q68" s="5">
        <v>-1969173146</v>
      </c>
      <c r="R68" s="5">
        <v>1892629656</v>
      </c>
      <c r="S68" s="5">
        <v>-16478750780</v>
      </c>
    </row>
    <row r="69" spans="2:23" ht="15.5" x14ac:dyDescent="0.35">
      <c r="C69" t="s">
        <v>407</v>
      </c>
      <c r="E69" s="5">
        <v>-242492478</v>
      </c>
      <c r="I69" s="5">
        <v>-242492478</v>
      </c>
      <c r="J69" s="5">
        <v>-591068319</v>
      </c>
      <c r="K69" s="5">
        <v>-200090196</v>
      </c>
      <c r="L69" s="5">
        <v>-40940804</v>
      </c>
      <c r="M69" s="5">
        <v>-6392177</v>
      </c>
      <c r="N69" s="5">
        <v>54626909</v>
      </c>
      <c r="O69" s="5">
        <v>-2427998895</v>
      </c>
      <c r="P69" s="5">
        <v>-334377149</v>
      </c>
      <c r="Q69" s="5">
        <v>-2064863021</v>
      </c>
      <c r="R69" s="5">
        <v>1892629656</v>
      </c>
      <c r="S69" s="5">
        <v>-16478750780</v>
      </c>
      <c r="T69" s="5">
        <v>-32751961961</v>
      </c>
      <c r="U69" s="5">
        <v>-39985376585</v>
      </c>
      <c r="V69" s="5">
        <v>-38817335397</v>
      </c>
      <c r="W69" s="5">
        <v>-25961595151</v>
      </c>
    </row>
    <row r="70" spans="2:23" ht="15.5" x14ac:dyDescent="0.35">
      <c r="C70" t="s">
        <v>96</v>
      </c>
    </row>
    <row r="71" spans="2:23" ht="15.5" x14ac:dyDescent="0.35">
      <c r="C71" t="s">
        <v>102</v>
      </c>
      <c r="D71" s="5">
        <v>-105703215</v>
      </c>
      <c r="E71" s="5">
        <v>-109443503215</v>
      </c>
      <c r="F71" s="5">
        <v>255871751</v>
      </c>
      <c r="G71" s="5">
        <v>812571642</v>
      </c>
      <c r="I71" s="5">
        <v>-108107460053</v>
      </c>
      <c r="J71" s="5">
        <v>-90336225986</v>
      </c>
      <c r="K71" s="5">
        <v>-82036249540</v>
      </c>
      <c r="L71" s="5">
        <v>-69493222649</v>
      </c>
      <c r="M71" s="5">
        <v>-58735842609</v>
      </c>
      <c r="N71" s="5">
        <v>-50608122770</v>
      </c>
      <c r="O71" s="5">
        <v>-39725601460</v>
      </c>
      <c r="P71" s="5">
        <v>-21385174417</v>
      </c>
      <c r="Q71" s="5">
        <v>-14669996785</v>
      </c>
      <c r="R71" s="5">
        <v>-118145734299</v>
      </c>
      <c r="S71" s="5">
        <v>-1129907454404</v>
      </c>
      <c r="T71" s="5">
        <v>92127360416</v>
      </c>
      <c r="U71" s="5">
        <v>115042169452</v>
      </c>
      <c r="V71" s="5">
        <v>113127860598</v>
      </c>
      <c r="W71" s="5">
        <v>77576069798</v>
      </c>
    </row>
    <row r="72" spans="2:23" ht="15.5" x14ac:dyDescent="0.35">
      <c r="C72" t="s">
        <v>103</v>
      </c>
      <c r="E72" s="5">
        <v>628609528</v>
      </c>
      <c r="I72" s="5">
        <v>628609528</v>
      </c>
      <c r="J72" s="5">
        <v>-223235931</v>
      </c>
      <c r="K72" s="5">
        <v>80845827</v>
      </c>
      <c r="L72" s="5">
        <v>349673126</v>
      </c>
      <c r="M72" s="5">
        <v>184422860</v>
      </c>
      <c r="N72" s="5">
        <v>17460813</v>
      </c>
      <c r="O72" s="5">
        <v>65675047</v>
      </c>
      <c r="P72" s="5">
        <v>104933572</v>
      </c>
      <c r="Q72" s="5">
        <v>106510249</v>
      </c>
      <c r="R72" s="5">
        <v>277358677</v>
      </c>
      <c r="S72" s="5">
        <v>983502991</v>
      </c>
      <c r="T72" s="5">
        <v>316301250</v>
      </c>
    </row>
    <row r="73" spans="2:23" ht="15.5" x14ac:dyDescent="0.35">
      <c r="C73" t="s">
        <v>104</v>
      </c>
      <c r="D73" s="5">
        <v>-105703215</v>
      </c>
      <c r="E73" s="5">
        <v>-108814893687</v>
      </c>
      <c r="F73" s="5">
        <v>255871751</v>
      </c>
      <c r="G73" s="5">
        <v>812571642</v>
      </c>
      <c r="I73" s="5">
        <v>-107478850525</v>
      </c>
      <c r="J73" s="5">
        <v>-90559461917</v>
      </c>
      <c r="K73" s="5">
        <v>-81955403713</v>
      </c>
      <c r="L73" s="5">
        <v>-69143549523</v>
      </c>
      <c r="M73" s="5">
        <v>-58551419749</v>
      </c>
      <c r="N73" s="5">
        <v>-50590661957</v>
      </c>
      <c r="O73" s="5">
        <v>-39659926413</v>
      </c>
      <c r="P73" s="5">
        <v>-21280240845</v>
      </c>
      <c r="Q73" s="5">
        <v>-14563486536</v>
      </c>
      <c r="R73" s="5">
        <v>-117868375622</v>
      </c>
      <c r="S73" s="5">
        <v>-1128923951413</v>
      </c>
      <c r="T73" s="5">
        <v>92443661666</v>
      </c>
      <c r="U73" s="5">
        <v>115042169452</v>
      </c>
      <c r="V73" s="5">
        <v>113127860598</v>
      </c>
      <c r="W73" s="5">
        <v>77576069798</v>
      </c>
    </row>
    <row r="74" spans="2:23" ht="15.5" x14ac:dyDescent="0.35">
      <c r="C74" t="s">
        <v>105</v>
      </c>
      <c r="D74" s="5">
        <v>-105703215</v>
      </c>
      <c r="E74" s="5">
        <v>-109443503215</v>
      </c>
      <c r="F74" s="5">
        <v>255871751</v>
      </c>
      <c r="G74" s="5">
        <v>812571642</v>
      </c>
      <c r="I74" s="5">
        <v>-108107460053</v>
      </c>
      <c r="J74" s="5">
        <v>-90336225986</v>
      </c>
      <c r="K74" s="5">
        <v>-82036249540</v>
      </c>
      <c r="L74" s="5">
        <v>-69493222649</v>
      </c>
      <c r="M74" s="5">
        <v>-58735842609</v>
      </c>
      <c r="N74" s="5">
        <v>-50608122770</v>
      </c>
      <c r="O74" s="5">
        <v>-39725601460</v>
      </c>
      <c r="P74" s="5">
        <v>-21385174417</v>
      </c>
      <c r="Q74" s="5">
        <v>-14669996785</v>
      </c>
      <c r="R74" s="5">
        <v>-118145734299</v>
      </c>
      <c r="S74" s="5">
        <v>-1129907454404</v>
      </c>
      <c r="T74" s="5">
        <v>92127360416</v>
      </c>
      <c r="U74" s="5">
        <v>115042169452</v>
      </c>
      <c r="V74" s="5">
        <v>113127860598</v>
      </c>
      <c r="W74" s="5">
        <v>77576069798</v>
      </c>
    </row>
    <row r="75" spans="2:23" ht="15.5" x14ac:dyDescent="0.35">
      <c r="C75" t="s">
        <v>7</v>
      </c>
      <c r="D75" s="5">
        <v>-105703215</v>
      </c>
      <c r="E75" s="5">
        <v>-108814910756</v>
      </c>
      <c r="F75" s="5">
        <v>255871751</v>
      </c>
      <c r="G75" s="5">
        <v>812571642</v>
      </c>
      <c r="I75" s="5">
        <v>-107478867594</v>
      </c>
      <c r="J75" s="5">
        <v>-90559432557</v>
      </c>
      <c r="K75" s="5">
        <v>-81955527706</v>
      </c>
      <c r="L75" s="5">
        <v>-69143544826</v>
      </c>
      <c r="M75" s="5">
        <v>-58551440180</v>
      </c>
      <c r="N75" s="5">
        <v>-50590620832</v>
      </c>
      <c r="O75" s="5">
        <v>-39659825752</v>
      </c>
      <c r="P75" s="5">
        <v>-21280148901</v>
      </c>
      <c r="Q75" s="5">
        <v>-14563392263</v>
      </c>
      <c r="R75" s="5">
        <v>-117867225638</v>
      </c>
      <c r="S75" s="5">
        <v>-1128896197018</v>
      </c>
      <c r="T75" s="5">
        <v>92439688032</v>
      </c>
      <c r="U75" s="5">
        <v>115036842453</v>
      </c>
      <c r="V75" s="5">
        <v>113198733121</v>
      </c>
      <c r="W75" s="5">
        <v>77652644387</v>
      </c>
    </row>
    <row r="76" spans="2:23" ht="15.5" x14ac:dyDescent="0.35">
      <c r="C76" t="s">
        <v>106</v>
      </c>
      <c r="D76" s="5">
        <v>-105703215</v>
      </c>
      <c r="E76" s="5">
        <v>-109443503215</v>
      </c>
      <c r="F76" s="5">
        <v>255871751</v>
      </c>
      <c r="G76" s="5">
        <v>812571642</v>
      </c>
      <c r="I76" s="5">
        <v>-108107460053</v>
      </c>
      <c r="J76" s="5">
        <v>-90336225986</v>
      </c>
      <c r="K76" s="5">
        <v>-82036249540</v>
      </c>
      <c r="L76" s="5">
        <v>-69493222649</v>
      </c>
      <c r="M76" s="5">
        <v>-58735842609</v>
      </c>
      <c r="N76" s="5">
        <v>-50608122770</v>
      </c>
      <c r="O76" s="5">
        <v>-39725601460</v>
      </c>
      <c r="P76" s="5">
        <v>-21385174417</v>
      </c>
      <c r="Q76" s="5">
        <v>-14669996785</v>
      </c>
      <c r="R76" s="5">
        <v>-118145734299</v>
      </c>
      <c r="S76" s="5">
        <v>-1129907454404</v>
      </c>
      <c r="T76" s="5">
        <v>92127360416</v>
      </c>
      <c r="U76" s="5">
        <v>115042169452</v>
      </c>
      <c r="V76" s="5">
        <v>113127860598</v>
      </c>
      <c r="W76" s="5">
        <v>77576069798</v>
      </c>
    </row>
    <row r="77" spans="2:23" ht="15.5" x14ac:dyDescent="0.35">
      <c r="C77" t="s">
        <v>107</v>
      </c>
      <c r="D77" s="5">
        <v>-105703215</v>
      </c>
      <c r="E77" s="5">
        <v>-108814893687</v>
      </c>
      <c r="F77" s="5">
        <v>255871751</v>
      </c>
      <c r="G77" s="5">
        <v>812571642</v>
      </c>
      <c r="I77" s="5">
        <v>-107478850525</v>
      </c>
      <c r="J77" s="5">
        <v>-90559461917</v>
      </c>
      <c r="K77" s="5">
        <v>-81955403713</v>
      </c>
      <c r="L77" s="5">
        <v>-69143549523</v>
      </c>
      <c r="M77" s="5">
        <v>-58551419749</v>
      </c>
      <c r="N77" s="5">
        <v>-50590661957</v>
      </c>
      <c r="O77" s="5">
        <v>-39659926413</v>
      </c>
      <c r="P77" s="5">
        <v>-21280240845</v>
      </c>
      <c r="Q77" s="5">
        <v>-14563486536</v>
      </c>
      <c r="R77" s="5">
        <v>-117868375622</v>
      </c>
      <c r="S77" s="5">
        <v>-1128923951413</v>
      </c>
      <c r="T77" s="5">
        <v>92443661666</v>
      </c>
      <c r="U77" s="5">
        <v>115042169452</v>
      </c>
      <c r="V77" s="5">
        <v>113127860598</v>
      </c>
      <c r="W77" s="5">
        <v>77576069798</v>
      </c>
    </row>
    <row r="78" spans="2:23" ht="15.5" x14ac:dyDescent="0.35">
      <c r="C78" t="s">
        <v>108</v>
      </c>
      <c r="D78" s="5">
        <v>-105703215</v>
      </c>
      <c r="E78" s="5">
        <v>-108814893687</v>
      </c>
      <c r="F78" s="5">
        <v>255871751</v>
      </c>
      <c r="G78" s="5">
        <v>812571642</v>
      </c>
      <c r="I78" s="5">
        <v>-107478850525</v>
      </c>
      <c r="J78" s="5">
        <v>-90559461917</v>
      </c>
      <c r="K78" s="5">
        <v>-81955403713</v>
      </c>
      <c r="L78" s="5">
        <v>-69143549523</v>
      </c>
      <c r="M78" s="5">
        <v>-58551419749</v>
      </c>
      <c r="N78" s="5">
        <v>-50590661957</v>
      </c>
      <c r="O78" s="5">
        <v>-39659926413</v>
      </c>
      <c r="P78" s="5">
        <v>-21280240845</v>
      </c>
      <c r="Q78" s="5">
        <v>-14563486536</v>
      </c>
      <c r="R78" s="5">
        <v>-117868375622</v>
      </c>
      <c r="S78" s="5">
        <v>-1128923951413</v>
      </c>
      <c r="T78" s="5">
        <v>92443661666</v>
      </c>
      <c r="U78" s="5">
        <v>115042169452</v>
      </c>
      <c r="V78" s="5">
        <v>113127860598</v>
      </c>
      <c r="W78" s="5">
        <v>77576069798</v>
      </c>
    </row>
    <row r="80" spans="2:23" ht="15.5" x14ac:dyDescent="0.35">
      <c r="B80" t="s">
        <v>109</v>
      </c>
      <c r="C80" t="s">
        <v>110</v>
      </c>
    </row>
    <row r="81" spans="3:23" ht="15.5" x14ac:dyDescent="0.35">
      <c r="C81" t="s">
        <v>111</v>
      </c>
    </row>
    <row r="82" spans="3:23" ht="15.5" x14ac:dyDescent="0.35">
      <c r="C82" t="s">
        <v>19</v>
      </c>
      <c r="D82" s="5">
        <v>74285697</v>
      </c>
      <c r="E82" s="5">
        <v>280816318</v>
      </c>
      <c r="F82" s="5">
        <v>316172047</v>
      </c>
      <c r="G82" s="5">
        <v>150155506</v>
      </c>
      <c r="I82" s="5">
        <v>280816318</v>
      </c>
      <c r="J82" s="5">
        <v>2941287635</v>
      </c>
      <c r="K82" s="5">
        <v>2667408707</v>
      </c>
      <c r="L82" s="5">
        <v>4296005255</v>
      </c>
      <c r="M82" s="5">
        <v>6196067176</v>
      </c>
      <c r="N82" s="5">
        <v>7050410783</v>
      </c>
      <c r="O82" s="5">
        <v>660335720</v>
      </c>
      <c r="P82" s="5">
        <v>2540049145</v>
      </c>
      <c r="Q82" s="5">
        <v>2588245611</v>
      </c>
      <c r="R82" s="5">
        <v>1832847697</v>
      </c>
      <c r="S82" s="5">
        <v>1335044495</v>
      </c>
      <c r="T82" s="5">
        <v>19404244559</v>
      </c>
      <c r="U82" s="5">
        <v>61401592387</v>
      </c>
      <c r="V82" s="5">
        <v>74256418153</v>
      </c>
      <c r="W82" s="5">
        <v>68662206214</v>
      </c>
    </row>
    <row r="83" spans="3:23" ht="15.5" x14ac:dyDescent="0.35">
      <c r="C83" t="s">
        <v>113</v>
      </c>
      <c r="D83" s="5">
        <v>664420358</v>
      </c>
      <c r="E83" s="5">
        <v>355086731</v>
      </c>
      <c r="F83" s="5">
        <v>444216251</v>
      </c>
      <c r="G83" s="5">
        <v>1010335064</v>
      </c>
      <c r="I83" s="5">
        <v>355086731</v>
      </c>
      <c r="J83" s="5">
        <v>2438415796</v>
      </c>
      <c r="K83" s="5">
        <v>3621381770</v>
      </c>
      <c r="L83" s="5">
        <v>1372936052</v>
      </c>
      <c r="M83" s="5">
        <v>1244504428</v>
      </c>
      <c r="N83" s="5">
        <v>184021499</v>
      </c>
      <c r="O83" s="5">
        <v>888501036</v>
      </c>
      <c r="P83" s="5">
        <v>3714568633</v>
      </c>
      <c r="Q83" s="5">
        <v>1314621872</v>
      </c>
      <c r="R83" s="5">
        <v>3006453792</v>
      </c>
      <c r="S83" s="5">
        <v>15016905378</v>
      </c>
      <c r="T83" s="5">
        <v>377726821847</v>
      </c>
      <c r="U83" s="5">
        <v>92985148955</v>
      </c>
      <c r="V83" s="5">
        <v>9180906968</v>
      </c>
      <c r="W83" s="5">
        <v>164911608886</v>
      </c>
    </row>
    <row r="84" spans="3:23" ht="15.5" x14ac:dyDescent="0.35">
      <c r="C84" t="s">
        <v>115</v>
      </c>
      <c r="D84" s="5">
        <v>1306113254</v>
      </c>
      <c r="E84" s="5">
        <v>1069167297</v>
      </c>
      <c r="F84" s="5">
        <v>1419740545</v>
      </c>
      <c r="G84" s="5">
        <v>1026280052</v>
      </c>
      <c r="I84" s="5">
        <v>1069167297</v>
      </c>
      <c r="J84" s="5">
        <v>1113791242</v>
      </c>
      <c r="K84" s="5">
        <v>1505563027</v>
      </c>
      <c r="L84" s="5">
        <v>1150846403</v>
      </c>
      <c r="M84" s="5">
        <v>516060954</v>
      </c>
      <c r="N84" s="5">
        <v>516060954</v>
      </c>
      <c r="P84" s="5">
        <v>856121127</v>
      </c>
      <c r="Q84" s="5">
        <v>816257966</v>
      </c>
      <c r="R84" s="5">
        <v>1060941995</v>
      </c>
      <c r="S84" s="5">
        <v>2551680022</v>
      </c>
      <c r="T84" s="5">
        <v>722972958</v>
      </c>
      <c r="U84" s="5">
        <v>2015056246</v>
      </c>
      <c r="V84" s="5">
        <v>2983026083</v>
      </c>
      <c r="W84" s="5">
        <v>586306002</v>
      </c>
    </row>
    <row r="85" spans="3:23" ht="15.5" x14ac:dyDescent="0.35">
      <c r="C85" t="s">
        <v>114</v>
      </c>
      <c r="D85" s="5">
        <v>128248371</v>
      </c>
      <c r="E85" s="5">
        <v>128248371</v>
      </c>
      <c r="F85" s="5">
        <v>128248371</v>
      </c>
      <c r="G85" s="5">
        <v>128248371</v>
      </c>
      <c r="I85" s="5">
        <v>128248371</v>
      </c>
      <c r="J85" s="5">
        <v>128248371</v>
      </c>
      <c r="K85" s="5">
        <v>128248371</v>
      </c>
      <c r="L85" s="5">
        <v>128248371</v>
      </c>
      <c r="M85" s="5">
        <v>128248371</v>
      </c>
      <c r="N85" s="5">
        <v>128248371</v>
      </c>
    </row>
    <row r="86" spans="3:23" ht="15.5" x14ac:dyDescent="0.35">
      <c r="C86" t="s">
        <v>116</v>
      </c>
      <c r="D86" s="5">
        <v>664420358</v>
      </c>
      <c r="E86" s="5">
        <v>355086731</v>
      </c>
      <c r="F86" s="5">
        <v>444216251</v>
      </c>
      <c r="G86" s="5">
        <v>1010335064</v>
      </c>
      <c r="I86" s="5">
        <v>355086731</v>
      </c>
      <c r="J86" s="5">
        <v>2438415796</v>
      </c>
      <c r="K86" s="5">
        <v>3621381770</v>
      </c>
      <c r="L86" s="5">
        <v>1372936052</v>
      </c>
      <c r="M86" s="5">
        <v>1244504428</v>
      </c>
      <c r="N86" s="5">
        <v>184021499</v>
      </c>
      <c r="O86" s="5">
        <v>888501036</v>
      </c>
      <c r="P86" s="5">
        <v>3714568633</v>
      </c>
      <c r="Q86" s="5">
        <v>1314621872</v>
      </c>
      <c r="R86" s="5">
        <v>3006453792</v>
      </c>
      <c r="S86" s="5">
        <v>15016905378</v>
      </c>
      <c r="T86" s="5">
        <v>377726821847</v>
      </c>
      <c r="U86" s="5">
        <v>92985148955</v>
      </c>
      <c r="V86" s="5">
        <v>9180906968</v>
      </c>
      <c r="W86" s="5">
        <v>164911608886</v>
      </c>
    </row>
    <row r="87" spans="3:23" ht="15.5" x14ac:dyDescent="0.35">
      <c r="C87" t="s">
        <v>117</v>
      </c>
      <c r="F87" s="5">
        <v>97573</v>
      </c>
      <c r="K87" s="5">
        <v>58323666</v>
      </c>
      <c r="L87" s="5">
        <v>49496776</v>
      </c>
      <c r="M87" s="5">
        <v>167124940</v>
      </c>
      <c r="N87" s="5">
        <v>63088004</v>
      </c>
      <c r="O87" s="5">
        <v>553893063</v>
      </c>
      <c r="Q87" s="5">
        <v>222509249</v>
      </c>
      <c r="R87" s="5">
        <v>345674530</v>
      </c>
      <c r="S87" s="5">
        <v>239966054</v>
      </c>
      <c r="T87" s="5">
        <v>638384017968</v>
      </c>
      <c r="U87" s="5">
        <v>388221345967</v>
      </c>
      <c r="V87" s="5">
        <v>92059624100</v>
      </c>
      <c r="W87" s="5">
        <v>17078723614</v>
      </c>
    </row>
    <row r="88" spans="3:23" ht="15.5" x14ac:dyDescent="0.35">
      <c r="C88" t="s">
        <v>118</v>
      </c>
      <c r="F88" s="5">
        <v>97573</v>
      </c>
      <c r="K88" s="5">
        <v>58323666</v>
      </c>
      <c r="L88" s="5">
        <v>49496776</v>
      </c>
      <c r="M88" s="5">
        <v>167124940</v>
      </c>
      <c r="N88" s="5">
        <v>63088004</v>
      </c>
      <c r="O88" s="5">
        <v>553893063</v>
      </c>
      <c r="Q88" s="5">
        <v>222509249</v>
      </c>
      <c r="R88" s="5">
        <v>345674530</v>
      </c>
      <c r="S88" s="5">
        <v>239966054</v>
      </c>
      <c r="T88" s="5">
        <v>638384017968</v>
      </c>
      <c r="U88" s="5">
        <v>388221345967</v>
      </c>
      <c r="V88" s="5">
        <v>92059624100</v>
      </c>
      <c r="W88" s="5">
        <v>17078723614</v>
      </c>
    </row>
    <row r="89" spans="3:23" ht="15.5" x14ac:dyDescent="0.35">
      <c r="C89" t="s">
        <v>119</v>
      </c>
      <c r="D89" s="5">
        <v>825406924</v>
      </c>
      <c r="E89" s="5">
        <v>671965510</v>
      </c>
      <c r="F89" s="5">
        <v>1414436496</v>
      </c>
      <c r="G89" s="5">
        <v>671132122</v>
      </c>
      <c r="I89" s="5">
        <v>671965510</v>
      </c>
      <c r="J89" s="5">
        <v>1000324435</v>
      </c>
      <c r="K89" s="5">
        <v>1205021686</v>
      </c>
      <c r="L89" s="5">
        <v>1480625642</v>
      </c>
      <c r="M89" s="5">
        <v>2979709372</v>
      </c>
      <c r="N89" s="5">
        <v>1471723210</v>
      </c>
      <c r="O89" s="5">
        <v>586633025</v>
      </c>
      <c r="P89" s="5">
        <v>5446754499</v>
      </c>
      <c r="Q89" s="5">
        <v>20750233459</v>
      </c>
      <c r="R89" s="5">
        <v>25153743964</v>
      </c>
      <c r="S89" s="5">
        <v>35403493313</v>
      </c>
      <c r="T89" s="5">
        <v>519269869395</v>
      </c>
      <c r="U89" s="5">
        <v>634614170232</v>
      </c>
      <c r="V89" s="5">
        <v>517305898874</v>
      </c>
      <c r="W89" s="5">
        <v>467815841605</v>
      </c>
    </row>
    <row r="90" spans="3:23" ht="15.5" x14ac:dyDescent="0.35">
      <c r="C90" t="s">
        <v>96</v>
      </c>
    </row>
    <row r="91" spans="3:23" ht="15.5" x14ac:dyDescent="0.35">
      <c r="C91" t="s">
        <v>97</v>
      </c>
      <c r="D91" s="5">
        <v>2095586150</v>
      </c>
      <c r="E91" s="5">
        <v>2095586150</v>
      </c>
      <c r="F91" s="5">
        <v>2346881790</v>
      </c>
      <c r="G91" s="5">
        <v>2346881790</v>
      </c>
      <c r="I91" s="5">
        <v>2095586150</v>
      </c>
      <c r="J91" s="5">
        <v>2346881790</v>
      </c>
      <c r="K91" s="5">
        <v>1451486011</v>
      </c>
      <c r="L91" s="5">
        <v>1082821400</v>
      </c>
      <c r="M91" s="5">
        <v>1209121844</v>
      </c>
      <c r="N91" s="5">
        <v>1474616757</v>
      </c>
      <c r="O91" s="5">
        <v>1098854486</v>
      </c>
      <c r="P91" s="5">
        <v>1335284067</v>
      </c>
      <c r="Q91" s="5">
        <v>2603566090</v>
      </c>
      <c r="R91" s="5">
        <v>2268421809</v>
      </c>
      <c r="S91" s="5">
        <v>4279737000</v>
      </c>
      <c r="T91" s="5">
        <v>10754478000</v>
      </c>
      <c r="U91" s="5">
        <v>9140757000</v>
      </c>
      <c r="V91" s="5">
        <v>6880414000</v>
      </c>
      <c r="W91" s="5">
        <v>4830318000</v>
      </c>
    </row>
    <row r="92" spans="3:23" ht="15.5" x14ac:dyDescent="0.35">
      <c r="C92" t="s">
        <v>121</v>
      </c>
      <c r="D92" s="5">
        <v>1814320274</v>
      </c>
      <c r="E92" s="5">
        <v>1701328340</v>
      </c>
      <c r="F92" s="5">
        <v>3031355357</v>
      </c>
      <c r="G92" s="5">
        <v>2452323334</v>
      </c>
      <c r="I92" s="5">
        <v>1701328340</v>
      </c>
      <c r="J92" s="5">
        <v>7620205636</v>
      </c>
      <c r="K92" s="5">
        <v>7746417196</v>
      </c>
      <c r="L92" s="5">
        <v>7356823253</v>
      </c>
      <c r="M92" s="5">
        <v>11589646670</v>
      </c>
      <c r="N92" s="5">
        <v>8968497949</v>
      </c>
      <c r="O92" s="5">
        <v>6415449405</v>
      </c>
      <c r="P92" s="5">
        <v>22136300869</v>
      </c>
      <c r="Q92" s="5">
        <v>32500867639</v>
      </c>
      <c r="R92" s="5">
        <v>40903659907</v>
      </c>
      <c r="S92" s="5">
        <v>65803392628</v>
      </c>
      <c r="T92" s="5">
        <v>1782881292967</v>
      </c>
      <c r="U92" s="5">
        <v>1422107607865</v>
      </c>
      <c r="V92" s="5">
        <v>974660950988</v>
      </c>
      <c r="W92" s="5">
        <v>851759368360</v>
      </c>
    </row>
    <row r="93" spans="3:23" ht="15.5" x14ac:dyDescent="0.35">
      <c r="C93" t="s">
        <v>122</v>
      </c>
    </row>
    <row r="94" spans="3:23" ht="15.5" x14ac:dyDescent="0.35">
      <c r="C94" t="s">
        <v>126</v>
      </c>
      <c r="D94" s="5">
        <v>331356482</v>
      </c>
      <c r="E94" s="5">
        <v>346382679</v>
      </c>
      <c r="F94" s="5">
        <v>361261209</v>
      </c>
      <c r="G94" s="5">
        <v>376139739</v>
      </c>
      <c r="I94" s="5">
        <v>346382679</v>
      </c>
      <c r="J94" s="5">
        <v>405896799</v>
      </c>
      <c r="K94" s="5">
        <v>11304626</v>
      </c>
      <c r="L94" s="5">
        <v>12160916</v>
      </c>
      <c r="M94" s="5">
        <v>22121782</v>
      </c>
      <c r="N94" s="5">
        <v>777340368</v>
      </c>
      <c r="O94" s="5">
        <v>1350165824</v>
      </c>
      <c r="P94" s="5">
        <v>2809271072</v>
      </c>
      <c r="Q94" s="5">
        <v>4259672661</v>
      </c>
      <c r="R94" s="5">
        <v>5887525921</v>
      </c>
      <c r="S94" s="5">
        <v>11011229960</v>
      </c>
      <c r="T94" s="5">
        <v>27522057427</v>
      </c>
      <c r="U94" s="5">
        <v>32307467207</v>
      </c>
      <c r="V94" s="5">
        <v>30453368475</v>
      </c>
      <c r="W94" s="5">
        <v>24005723260</v>
      </c>
    </row>
    <row r="95" spans="3:23" ht="15.5" x14ac:dyDescent="0.35">
      <c r="C95" t="s">
        <v>128</v>
      </c>
      <c r="D95" s="5">
        <v>469828951</v>
      </c>
      <c r="E95" s="5">
        <v>469828951</v>
      </c>
      <c r="F95" s="5">
        <v>525113992</v>
      </c>
      <c r="G95" s="5">
        <v>525113992</v>
      </c>
      <c r="I95" s="5">
        <v>469828951</v>
      </c>
      <c r="J95" s="5">
        <v>525113992</v>
      </c>
      <c r="K95" s="5">
        <v>333186920</v>
      </c>
      <c r="L95" s="5">
        <v>238220706</v>
      </c>
      <c r="M95" s="5">
        <v>266006804</v>
      </c>
      <c r="N95" s="5">
        <v>324415685</v>
      </c>
      <c r="O95" s="5">
        <v>274713621</v>
      </c>
      <c r="P95" s="5">
        <v>1775599878</v>
      </c>
      <c r="Q95" s="5">
        <v>2092670385</v>
      </c>
      <c r="R95" s="5">
        <v>4097346946</v>
      </c>
      <c r="S95" s="5">
        <v>2297170183</v>
      </c>
      <c r="T95" s="5">
        <v>19103754972</v>
      </c>
      <c r="U95" s="5">
        <v>13268771434</v>
      </c>
      <c r="V95" s="5">
        <v>4749340113</v>
      </c>
      <c r="W95" s="5">
        <v>1713323497</v>
      </c>
    </row>
    <row r="96" spans="3:23" ht="15.5" x14ac:dyDescent="0.35">
      <c r="C96" t="s">
        <v>130</v>
      </c>
      <c r="T96" s="5">
        <v>564707251</v>
      </c>
      <c r="U96" s="5">
        <v>564707251</v>
      </c>
      <c r="V96" s="5">
        <v>564707251</v>
      </c>
      <c r="W96" s="5">
        <v>564707251</v>
      </c>
    </row>
    <row r="97" spans="3:23" ht="15.5" x14ac:dyDescent="0.35">
      <c r="C97" t="s">
        <v>133</v>
      </c>
      <c r="D97" s="5">
        <v>1397295042</v>
      </c>
      <c r="E97" s="5">
        <v>1412321239</v>
      </c>
      <c r="F97" s="5">
        <v>1432484810</v>
      </c>
      <c r="G97" s="5">
        <v>1447363340</v>
      </c>
      <c r="I97" s="5">
        <v>1412321239</v>
      </c>
      <c r="J97" s="5">
        <v>1477120400</v>
      </c>
      <c r="K97" s="5">
        <v>890601155</v>
      </c>
      <c r="L97" s="5">
        <v>1796491231</v>
      </c>
      <c r="M97" s="5">
        <v>1834238196</v>
      </c>
      <c r="N97" s="5">
        <v>1647865662</v>
      </c>
      <c r="O97" s="5">
        <v>1862964987</v>
      </c>
      <c r="P97" s="5">
        <v>15043827644</v>
      </c>
      <c r="Q97" s="5">
        <v>28311222706</v>
      </c>
      <c r="R97" s="5">
        <v>33695606182</v>
      </c>
      <c r="S97" s="5">
        <v>58141512304</v>
      </c>
      <c r="T97" s="5">
        <v>68653431256</v>
      </c>
      <c r="U97" s="5">
        <v>66424339216</v>
      </c>
      <c r="V97" s="5">
        <v>55463655538</v>
      </c>
      <c r="W97" s="5">
        <v>41682167299</v>
      </c>
    </row>
    <row r="98" spans="3:23" ht="15.5" x14ac:dyDescent="0.35">
      <c r="C98" t="s">
        <v>134</v>
      </c>
      <c r="D98" s="5">
        <v>3211615316</v>
      </c>
      <c r="E98" s="5">
        <v>3113649579</v>
      </c>
      <c r="F98" s="5">
        <v>4463840167</v>
      </c>
      <c r="G98" s="5">
        <v>3899686674</v>
      </c>
      <c r="I98" s="5">
        <v>3113649579</v>
      </c>
      <c r="J98" s="5">
        <v>9097326036</v>
      </c>
      <c r="K98" s="5">
        <v>8637018351</v>
      </c>
      <c r="L98" s="5">
        <v>9153314484</v>
      </c>
      <c r="M98" s="5">
        <v>13423884866</v>
      </c>
      <c r="N98" s="5">
        <v>10616363611</v>
      </c>
      <c r="O98" s="5">
        <v>8278414392</v>
      </c>
      <c r="P98" s="5">
        <v>37180128513</v>
      </c>
      <c r="Q98" s="5">
        <v>60812090345</v>
      </c>
      <c r="R98" s="5">
        <v>74599266089</v>
      </c>
      <c r="S98" s="5">
        <v>123944904932</v>
      </c>
      <c r="T98" s="5">
        <v>1851534724223</v>
      </c>
      <c r="U98" s="5">
        <v>1488531947081</v>
      </c>
      <c r="V98" s="5">
        <v>1030124606526</v>
      </c>
      <c r="W98" s="5">
        <v>893441535659</v>
      </c>
    </row>
    <row r="99" spans="3:23" ht="15.5" x14ac:dyDescent="0.35">
      <c r="C99" t="s">
        <v>135</v>
      </c>
    </row>
    <row r="100" spans="3:23" ht="15.5" x14ac:dyDescent="0.35">
      <c r="C100" t="s">
        <v>136</v>
      </c>
    </row>
    <row r="101" spans="3:23" ht="15.5" x14ac:dyDescent="0.35">
      <c r="C101" t="s">
        <v>137</v>
      </c>
      <c r="D101" s="5">
        <v>1204387967301</v>
      </c>
      <c r="E101" s="5">
        <v>1204184298349</v>
      </c>
      <c r="F101" s="5">
        <v>1096360133305</v>
      </c>
      <c r="G101" s="5">
        <v>1096051851563</v>
      </c>
      <c r="I101" s="5">
        <v>1204184298349</v>
      </c>
      <c r="J101" s="5">
        <v>1102329662336</v>
      </c>
      <c r="K101" s="5">
        <v>888659463958</v>
      </c>
      <c r="L101" s="5">
        <v>683849720993</v>
      </c>
      <c r="M101" s="5">
        <v>539657250516</v>
      </c>
      <c r="N101" s="5">
        <v>408738803147</v>
      </c>
      <c r="O101" s="5">
        <v>300809467631</v>
      </c>
      <c r="P101" s="5">
        <v>258420563998</v>
      </c>
      <c r="Q101" s="5">
        <v>247283351333</v>
      </c>
      <c r="R101" s="5">
        <v>257403914084</v>
      </c>
      <c r="S101" s="5">
        <v>681942173566</v>
      </c>
      <c r="T101" s="5">
        <v>1274133300444</v>
      </c>
      <c r="U101" s="5">
        <v>1005187905968</v>
      </c>
      <c r="V101" s="5">
        <v>607416365865</v>
      </c>
      <c r="W101" s="5">
        <v>708987791756</v>
      </c>
    </row>
    <row r="102" spans="3:23" ht="15.5" x14ac:dyDescent="0.35">
      <c r="C102" t="s">
        <v>146</v>
      </c>
      <c r="S102" s="5">
        <v>494957211452</v>
      </c>
      <c r="T102" s="5">
        <v>493884117028</v>
      </c>
      <c r="U102" s="5">
        <v>469651176287</v>
      </c>
      <c r="V102" s="5">
        <v>475627958557</v>
      </c>
      <c r="W102" s="5">
        <v>485056878124</v>
      </c>
    </row>
    <row r="103" spans="3:23" ht="15.5" x14ac:dyDescent="0.35">
      <c r="C103" t="s">
        <v>138</v>
      </c>
    </row>
    <row r="104" spans="3:23" ht="15.5" x14ac:dyDescent="0.35">
      <c r="C104" t="s">
        <v>139</v>
      </c>
      <c r="D104" s="5">
        <v>230559363533</v>
      </c>
      <c r="E104" s="5">
        <v>228218415723</v>
      </c>
      <c r="F104" s="5">
        <v>225670105323</v>
      </c>
      <c r="G104" s="5">
        <v>222634925892</v>
      </c>
      <c r="I104" s="5">
        <v>228218415723</v>
      </c>
      <c r="J104" s="5">
        <v>222340607741</v>
      </c>
      <c r="K104" s="5">
        <v>211452942555</v>
      </c>
      <c r="L104" s="5">
        <v>208850778732</v>
      </c>
      <c r="M104" s="5">
        <v>210714344058</v>
      </c>
      <c r="N104" s="5">
        <v>205880514808</v>
      </c>
      <c r="O104" s="5">
        <v>202573212080</v>
      </c>
      <c r="P104" s="5">
        <v>239953093334</v>
      </c>
      <c r="Q104" s="5">
        <v>237912396103</v>
      </c>
      <c r="R104" s="5">
        <v>231343298720</v>
      </c>
      <c r="S104" s="5">
        <v>152164384230</v>
      </c>
      <c r="T104" s="5">
        <v>745198051046</v>
      </c>
      <c r="U104" s="5">
        <v>492859549249</v>
      </c>
      <c r="V104" s="5">
        <v>99988046651</v>
      </c>
      <c r="W104" s="5">
        <v>192151842142</v>
      </c>
    </row>
    <row r="105" spans="3:23" ht="15.5" x14ac:dyDescent="0.35">
      <c r="C105" t="s">
        <v>140</v>
      </c>
      <c r="O105" s="5">
        <v>48038375452</v>
      </c>
    </row>
    <row r="106" spans="3:23" ht="15.5" x14ac:dyDescent="0.35">
      <c r="C106" t="s">
        <v>141</v>
      </c>
      <c r="D106" s="5">
        <v>1434361625</v>
      </c>
      <c r="E106" s="5">
        <v>1197415668</v>
      </c>
      <c r="F106" s="5">
        <v>1547988916</v>
      </c>
      <c r="G106" s="5">
        <v>1154528423</v>
      </c>
      <c r="I106" s="5">
        <v>1197415668</v>
      </c>
      <c r="J106" s="5">
        <v>1242039613</v>
      </c>
      <c r="K106" s="5">
        <v>1633811398</v>
      </c>
      <c r="L106" s="5">
        <v>1279094774</v>
      </c>
      <c r="M106" s="5">
        <v>644309325</v>
      </c>
      <c r="N106" s="5">
        <v>644309325</v>
      </c>
      <c r="O106" s="5">
        <v>48038375452</v>
      </c>
      <c r="P106" s="5">
        <v>856121127</v>
      </c>
      <c r="Q106" s="5">
        <v>816257966</v>
      </c>
      <c r="R106" s="5">
        <v>1060941995</v>
      </c>
      <c r="S106" s="5">
        <v>2551680022</v>
      </c>
      <c r="T106" s="5">
        <v>722972958</v>
      </c>
      <c r="U106" s="5">
        <v>2015056246</v>
      </c>
      <c r="V106" s="5">
        <v>2983026083</v>
      </c>
      <c r="W106" s="5">
        <v>586306002</v>
      </c>
    </row>
    <row r="107" spans="3:23" ht="15.5" x14ac:dyDescent="0.35">
      <c r="C107" t="s">
        <v>129</v>
      </c>
      <c r="D107" s="5">
        <v>516279632988</v>
      </c>
      <c r="E107" s="5">
        <v>516190731994</v>
      </c>
      <c r="F107" s="5">
        <v>408137276188</v>
      </c>
      <c r="G107" s="5">
        <v>408243265479</v>
      </c>
      <c r="I107" s="5">
        <v>516190731994</v>
      </c>
      <c r="J107" s="5">
        <v>408022582151</v>
      </c>
      <c r="K107" s="5">
        <v>316574177108</v>
      </c>
      <c r="L107" s="5">
        <v>233352084564</v>
      </c>
      <c r="M107" s="5">
        <v>163891747586</v>
      </c>
      <c r="N107" s="5">
        <v>105241450879</v>
      </c>
      <c r="O107" s="5">
        <v>3591160591</v>
      </c>
      <c r="P107" s="5">
        <v>5901990538</v>
      </c>
      <c r="Q107" s="5">
        <v>5687189180</v>
      </c>
      <c r="R107" s="5">
        <v>5454604559</v>
      </c>
      <c r="S107" s="5">
        <v>4223176630</v>
      </c>
      <c r="T107" s="5">
        <v>4518230287</v>
      </c>
      <c r="U107" s="5">
        <v>3684508923</v>
      </c>
      <c r="V107" s="5">
        <v>6535389044</v>
      </c>
      <c r="W107" s="5">
        <v>3967221000</v>
      </c>
    </row>
    <row r="108" spans="3:23" ht="15.5" x14ac:dyDescent="0.35">
      <c r="C108" t="s">
        <v>143</v>
      </c>
      <c r="D108" s="5">
        <v>1122467657</v>
      </c>
      <c r="E108" s="5">
        <v>1134072522</v>
      </c>
      <c r="F108" s="5">
        <v>707180602</v>
      </c>
      <c r="G108" s="5">
        <v>692645875</v>
      </c>
      <c r="I108" s="5">
        <v>1134072522</v>
      </c>
      <c r="J108" s="5">
        <v>1332136884</v>
      </c>
      <c r="K108" s="5">
        <v>1452956904</v>
      </c>
      <c r="L108" s="5">
        <v>1057162923</v>
      </c>
      <c r="M108" s="5">
        <v>1085351672</v>
      </c>
      <c r="N108" s="5">
        <v>1004256715</v>
      </c>
      <c r="O108" s="5">
        <v>1035784421</v>
      </c>
      <c r="P108" s="5">
        <v>85458999</v>
      </c>
      <c r="Q108" s="5">
        <v>2867508084</v>
      </c>
      <c r="R108" s="5">
        <v>14933618630</v>
      </c>
      <c r="S108" s="5">
        <v>22819245052</v>
      </c>
      <c r="T108" s="5">
        <v>16284086941</v>
      </c>
      <c r="U108" s="5">
        <v>29631157769</v>
      </c>
      <c r="V108" s="5">
        <v>21855000304</v>
      </c>
      <c r="W108" s="5">
        <v>27225544488</v>
      </c>
    </row>
    <row r="109" spans="3:23" ht="15.5" x14ac:dyDescent="0.35">
      <c r="C109" t="s">
        <v>147</v>
      </c>
    </row>
    <row r="110" spans="3:23" ht="15.5" x14ac:dyDescent="0.35">
      <c r="C110" t="s">
        <v>415</v>
      </c>
      <c r="D110" s="5">
        <v>454882211452</v>
      </c>
      <c r="E110" s="5">
        <v>457282211452</v>
      </c>
      <c r="F110" s="5">
        <v>460282211452</v>
      </c>
      <c r="G110" s="5">
        <v>463282211452</v>
      </c>
      <c r="I110" s="5">
        <v>457282211452</v>
      </c>
      <c r="J110" s="5">
        <v>469282211452</v>
      </c>
      <c r="K110" s="5">
        <v>357542900000</v>
      </c>
      <c r="L110" s="5">
        <v>239153600000</v>
      </c>
      <c r="M110" s="5">
        <v>162710411452</v>
      </c>
      <c r="N110" s="5">
        <v>95766400000</v>
      </c>
      <c r="O110" s="5">
        <v>45570935087</v>
      </c>
      <c r="P110" s="5">
        <v>11623900000</v>
      </c>
    </row>
    <row r="111" spans="3:23" ht="15.5" x14ac:dyDescent="0.35">
      <c r="C111" t="s">
        <v>591</v>
      </c>
      <c r="D111" s="5">
        <v>79036305</v>
      </c>
      <c r="E111" s="5">
        <v>108166305</v>
      </c>
      <c r="F111" s="5">
        <v>14711626</v>
      </c>
      <c r="G111" s="5">
        <v>43841626</v>
      </c>
      <c r="I111" s="5">
        <v>108166305</v>
      </c>
      <c r="J111" s="5">
        <v>102101626</v>
      </c>
    </row>
    <row r="112" spans="3:23" ht="15.5" x14ac:dyDescent="0.35">
      <c r="C112" t="s">
        <v>152</v>
      </c>
      <c r="D112" s="5">
        <v>454961247757</v>
      </c>
      <c r="E112" s="5">
        <v>457390377757</v>
      </c>
      <c r="F112" s="5">
        <v>460296923078</v>
      </c>
      <c r="G112" s="5">
        <v>463326053078</v>
      </c>
      <c r="I112" s="5">
        <v>457390377757</v>
      </c>
      <c r="J112" s="5">
        <v>469384313078</v>
      </c>
      <c r="K112" s="5">
        <v>357542900000</v>
      </c>
      <c r="L112" s="5">
        <v>239153600000</v>
      </c>
      <c r="M112" s="5">
        <v>162710411452</v>
      </c>
      <c r="N112" s="5">
        <v>95766400000</v>
      </c>
      <c r="O112" s="5">
        <v>45570935087</v>
      </c>
      <c r="P112" s="5">
        <v>11623900000</v>
      </c>
    </row>
    <row r="113" spans="3:23" ht="15.5" x14ac:dyDescent="0.35">
      <c r="C113" t="s">
        <v>153</v>
      </c>
      <c r="D113" s="5">
        <v>2180906742</v>
      </c>
      <c r="E113" s="5">
        <v>2180906742</v>
      </c>
      <c r="F113" s="5">
        <v>2540368687</v>
      </c>
      <c r="G113" s="5">
        <v>2540368687</v>
      </c>
      <c r="I113" s="5">
        <v>2180906742</v>
      </c>
      <c r="J113" s="5">
        <v>2540368687</v>
      </c>
      <c r="K113" s="5">
        <v>125190797463</v>
      </c>
      <c r="L113" s="5">
        <v>248561432852</v>
      </c>
      <c r="M113" s="5">
        <v>327880921844</v>
      </c>
      <c r="N113" s="5">
        <v>397440428209</v>
      </c>
      <c r="O113" s="5">
        <v>452441152549</v>
      </c>
      <c r="P113" s="5">
        <v>484071843890</v>
      </c>
      <c r="Q113" s="5">
        <v>497560777542</v>
      </c>
      <c r="R113" s="5">
        <v>497225633261</v>
      </c>
      <c r="S113" s="5">
        <v>4279737000</v>
      </c>
      <c r="T113" s="5">
        <v>10754478000</v>
      </c>
      <c r="U113" s="5">
        <v>9140757000</v>
      </c>
      <c r="V113" s="5">
        <v>6880414000</v>
      </c>
      <c r="W113" s="5">
        <v>4830318000</v>
      </c>
    </row>
    <row r="114" spans="3:23" ht="15.5" x14ac:dyDescent="0.35">
      <c r="C114" t="s">
        <v>154</v>
      </c>
      <c r="D114" s="5">
        <v>2180906742</v>
      </c>
      <c r="E114" s="5">
        <v>2180906742</v>
      </c>
      <c r="F114" s="5">
        <v>2540368687</v>
      </c>
      <c r="G114" s="5">
        <v>2540368687</v>
      </c>
      <c r="I114" s="5">
        <v>2180906742</v>
      </c>
      <c r="J114" s="5">
        <v>2540368687</v>
      </c>
      <c r="K114" s="5">
        <v>125190797463</v>
      </c>
      <c r="L114" s="5">
        <v>248561432852</v>
      </c>
      <c r="M114" s="5">
        <v>327880921844</v>
      </c>
      <c r="N114" s="5">
        <v>397440428209</v>
      </c>
      <c r="O114" s="5">
        <v>452441152549</v>
      </c>
      <c r="P114" s="5">
        <v>484071843890</v>
      </c>
      <c r="Q114" s="5">
        <v>497560777542</v>
      </c>
      <c r="R114" s="5">
        <v>497225633261</v>
      </c>
      <c r="S114" s="5">
        <v>4279737000</v>
      </c>
      <c r="T114" s="5">
        <v>10754478000</v>
      </c>
      <c r="U114" s="5">
        <v>9140757000</v>
      </c>
      <c r="V114" s="5">
        <v>6880414000</v>
      </c>
      <c r="W114" s="5">
        <v>4830318000</v>
      </c>
    </row>
    <row r="115" spans="3:23" ht="15.5" x14ac:dyDescent="0.35">
      <c r="C115" t="s">
        <v>416</v>
      </c>
      <c r="K115" s="5">
        <v>123739311452</v>
      </c>
      <c r="L115" s="5">
        <v>247478611452</v>
      </c>
      <c r="M115" s="5">
        <v>326671800000</v>
      </c>
      <c r="N115" s="5">
        <v>395965811452</v>
      </c>
      <c r="O115" s="5">
        <v>447936276365</v>
      </c>
      <c r="P115" s="5">
        <v>482583311452</v>
      </c>
      <c r="Q115" s="5">
        <v>494957211452</v>
      </c>
      <c r="R115" s="5">
        <v>494957211452</v>
      </c>
    </row>
    <row r="116" spans="3:23" ht="15.5" x14ac:dyDescent="0.35">
      <c r="C116" t="s">
        <v>592</v>
      </c>
      <c r="O116" s="5">
        <v>3406021698</v>
      </c>
      <c r="P116" s="5">
        <v>153248371</v>
      </c>
    </row>
    <row r="117" spans="3:23" ht="15.5" x14ac:dyDescent="0.35">
      <c r="C117" t="s">
        <v>2624</v>
      </c>
      <c r="D117" s="5">
        <v>85320592</v>
      </c>
      <c r="E117" s="5">
        <v>85320592</v>
      </c>
      <c r="F117" s="5">
        <v>193486897</v>
      </c>
      <c r="G117" s="5">
        <v>193486897</v>
      </c>
      <c r="I117" s="5">
        <v>85320592</v>
      </c>
      <c r="J117" s="5">
        <v>193486897</v>
      </c>
    </row>
    <row r="118" spans="3:23" ht="15.5" x14ac:dyDescent="0.35">
      <c r="C118" t="s">
        <v>160</v>
      </c>
      <c r="D118" s="5">
        <v>1206568874043</v>
      </c>
      <c r="E118" s="5">
        <v>1206365205091</v>
      </c>
      <c r="F118" s="5">
        <v>1098900501992</v>
      </c>
      <c r="G118" s="5">
        <v>1098592220250</v>
      </c>
      <c r="I118" s="5">
        <v>1206365205091</v>
      </c>
      <c r="J118" s="5">
        <v>1104870031023</v>
      </c>
      <c r="K118" s="5">
        <v>1013850261421</v>
      </c>
      <c r="L118" s="5">
        <v>932411153845</v>
      </c>
      <c r="M118" s="5">
        <v>867538172360</v>
      </c>
      <c r="N118" s="5">
        <v>806179231356</v>
      </c>
      <c r="O118" s="5">
        <v>753250620180</v>
      </c>
      <c r="P118" s="5">
        <v>742492407888</v>
      </c>
      <c r="Q118" s="5">
        <v>744844128875</v>
      </c>
      <c r="R118" s="5">
        <v>754629547345</v>
      </c>
      <c r="S118" s="5">
        <v>686221910566</v>
      </c>
      <c r="T118" s="5">
        <v>1284887778444</v>
      </c>
      <c r="U118" s="5">
        <v>1014328662968</v>
      </c>
      <c r="V118" s="5">
        <v>614296779865</v>
      </c>
      <c r="W118" s="5">
        <v>713818109756</v>
      </c>
    </row>
    <row r="119" spans="3:23" ht="15.5" x14ac:dyDescent="0.35">
      <c r="C119" t="s">
        <v>161</v>
      </c>
    </row>
    <row r="120" spans="3:23" ht="15.5" x14ac:dyDescent="0.35">
      <c r="C120" t="s">
        <v>162</v>
      </c>
      <c r="D120" s="5">
        <v>111111200000</v>
      </c>
      <c r="E120" s="5">
        <v>111111200000</v>
      </c>
      <c r="F120" s="5">
        <v>111111200000</v>
      </c>
      <c r="G120" s="5">
        <v>111111200000</v>
      </c>
      <c r="I120" s="5">
        <v>111111200000</v>
      </c>
      <c r="J120" s="5">
        <v>111111200000</v>
      </c>
      <c r="K120" s="5">
        <v>111111200000</v>
      </c>
      <c r="L120" s="5">
        <v>111111200000</v>
      </c>
      <c r="M120" s="5">
        <v>111111200000</v>
      </c>
      <c r="N120" s="5">
        <v>111111200000</v>
      </c>
      <c r="O120" s="5">
        <v>111111200000</v>
      </c>
      <c r="P120" s="5">
        <v>111111200000</v>
      </c>
      <c r="Q120" s="5">
        <v>111111200000</v>
      </c>
      <c r="R120" s="5">
        <v>111111200000</v>
      </c>
      <c r="S120" s="5">
        <v>111111200000</v>
      </c>
      <c r="T120" s="5">
        <v>111111200000</v>
      </c>
      <c r="U120" s="5">
        <v>111111200000</v>
      </c>
      <c r="V120" s="5">
        <v>111111200000</v>
      </c>
      <c r="W120" s="5">
        <v>100000000000</v>
      </c>
    </row>
    <row r="121" spans="3:23" ht="15.5" x14ac:dyDescent="0.35">
      <c r="C121" t="s">
        <v>163</v>
      </c>
      <c r="D121" s="5">
        <v>122642169422</v>
      </c>
      <c r="E121" s="5">
        <v>122642169422</v>
      </c>
      <c r="F121" s="5">
        <v>122642169422</v>
      </c>
      <c r="G121" s="5">
        <v>122642169422</v>
      </c>
      <c r="I121" s="5">
        <v>122642169422</v>
      </c>
      <c r="J121" s="5">
        <v>122642169422</v>
      </c>
      <c r="K121" s="5">
        <v>122642169422</v>
      </c>
      <c r="L121" s="5">
        <v>122642169422</v>
      </c>
      <c r="M121" s="5">
        <v>122642169422</v>
      </c>
      <c r="N121" s="5">
        <v>122642169422</v>
      </c>
      <c r="O121" s="5">
        <v>122642169422</v>
      </c>
      <c r="P121" s="5">
        <v>122642169422</v>
      </c>
      <c r="Q121" s="5">
        <v>122642169422</v>
      </c>
      <c r="R121" s="5">
        <v>112080440160</v>
      </c>
      <c r="S121" s="5">
        <v>111965340160</v>
      </c>
      <c r="T121" s="5">
        <v>111965340160</v>
      </c>
      <c r="U121" s="5">
        <v>111965340160</v>
      </c>
      <c r="V121" s="5">
        <v>111965340160</v>
      </c>
    </row>
    <row r="122" spans="3:23" ht="15.5" x14ac:dyDescent="0.35">
      <c r="C122" t="s">
        <v>164</v>
      </c>
      <c r="D122" s="5">
        <v>-1437108112535</v>
      </c>
      <c r="E122" s="5">
        <v>-1437002409320</v>
      </c>
      <c r="F122" s="5">
        <v>-1328187498564</v>
      </c>
      <c r="G122" s="5">
        <v>-1328443370315</v>
      </c>
      <c r="I122" s="5">
        <v>-1437002409320</v>
      </c>
      <c r="J122" s="5">
        <v>-1329523541726</v>
      </c>
      <c r="K122" s="5">
        <v>-1238964109169</v>
      </c>
      <c r="L122" s="5">
        <v>-1157008829992</v>
      </c>
      <c r="M122" s="5">
        <v>-1087865272774</v>
      </c>
      <c r="N122" s="5">
        <v>-1029313832594</v>
      </c>
      <c r="O122" s="5">
        <v>-978723211762</v>
      </c>
      <c r="P122" s="5">
        <v>-939063386010</v>
      </c>
      <c r="Q122" s="5">
        <v>-917783237109</v>
      </c>
      <c r="R122" s="5">
        <v>-903219844846</v>
      </c>
      <c r="S122" s="5">
        <v>-785352619208</v>
      </c>
      <c r="T122" s="5">
        <v>343543577810</v>
      </c>
      <c r="U122" s="5">
        <v>251103889778</v>
      </c>
      <c r="V122" s="5">
        <v>192733759325</v>
      </c>
      <c r="W122" s="5">
        <v>79535026204</v>
      </c>
    </row>
    <row r="123" spans="3:23" ht="15.5" x14ac:dyDescent="0.35">
      <c r="C123" t="s">
        <v>165</v>
      </c>
      <c r="D123" s="5">
        <v>2500000000</v>
      </c>
      <c r="E123" s="5">
        <v>2500000000</v>
      </c>
      <c r="F123" s="5">
        <v>2500000000</v>
      </c>
      <c r="G123" s="5">
        <v>2500000000</v>
      </c>
      <c r="I123" s="5">
        <v>2500000000</v>
      </c>
      <c r="J123" s="5">
        <v>2500000000</v>
      </c>
      <c r="K123" s="5">
        <v>2500000000</v>
      </c>
      <c r="L123" s="5">
        <v>2500000000</v>
      </c>
      <c r="M123" s="5">
        <v>2500000000</v>
      </c>
      <c r="N123" s="5">
        <v>2500000000</v>
      </c>
      <c r="O123" s="5">
        <v>2500000000</v>
      </c>
      <c r="P123" s="5">
        <v>2500000000</v>
      </c>
      <c r="Q123" s="5">
        <v>2500000000</v>
      </c>
      <c r="R123" s="5">
        <v>2500000000</v>
      </c>
      <c r="S123" s="5">
        <v>2500000000</v>
      </c>
      <c r="T123" s="5">
        <v>1500000000</v>
      </c>
      <c r="U123" s="5">
        <v>500000000</v>
      </c>
    </row>
    <row r="124" spans="3:23" ht="15.5" x14ac:dyDescent="0.35">
      <c r="C124" t="s">
        <v>166</v>
      </c>
      <c r="D124" s="5">
        <v>-1439608112535</v>
      </c>
      <c r="E124" s="5">
        <v>-1439502409320</v>
      </c>
      <c r="F124" s="5">
        <v>-1330687498564</v>
      </c>
      <c r="G124" s="5">
        <v>-1330943370315</v>
      </c>
      <c r="I124" s="5">
        <v>-1439502409320</v>
      </c>
      <c r="J124" s="5">
        <v>-1332023541726</v>
      </c>
      <c r="K124" s="5">
        <v>-1241464109169</v>
      </c>
      <c r="L124" s="5">
        <v>-1159508829992</v>
      </c>
      <c r="M124" s="5">
        <v>-1090365272774</v>
      </c>
      <c r="N124" s="5">
        <v>-1031813832594</v>
      </c>
      <c r="O124" s="5">
        <v>-981223211762</v>
      </c>
      <c r="P124" s="5">
        <v>-941563386010</v>
      </c>
      <c r="Q124" s="5">
        <v>-920283237109</v>
      </c>
      <c r="R124" s="5">
        <v>-905719844846</v>
      </c>
      <c r="S124" s="5">
        <v>-787852619208</v>
      </c>
      <c r="T124" s="5">
        <v>342043577810</v>
      </c>
      <c r="U124" s="5">
        <v>250603889778</v>
      </c>
    </row>
    <row r="125" spans="3:23" ht="15.5" x14ac:dyDescent="0.35">
      <c r="C125" t="s">
        <v>167</v>
      </c>
      <c r="D125" s="5">
        <v>-1437108112535</v>
      </c>
      <c r="E125" s="5">
        <v>-1437002409320</v>
      </c>
      <c r="F125" s="5">
        <v>-1328187498564</v>
      </c>
      <c r="G125" s="5">
        <v>-1328443370315</v>
      </c>
      <c r="I125" s="5">
        <v>-1437002409320</v>
      </c>
      <c r="J125" s="5">
        <v>-1329523541726</v>
      </c>
      <c r="K125" s="5">
        <v>-1238964109169</v>
      </c>
      <c r="L125" s="5">
        <v>-1157008829992</v>
      </c>
      <c r="M125" s="5">
        <v>-1087865272774</v>
      </c>
      <c r="N125" s="5">
        <v>-1029313832594</v>
      </c>
      <c r="O125" s="5">
        <v>-978723211762</v>
      </c>
      <c r="P125" s="5">
        <v>-939063386010</v>
      </c>
      <c r="Q125" s="5">
        <v>-917783237109</v>
      </c>
      <c r="R125" s="5">
        <v>-903219844846</v>
      </c>
      <c r="S125" s="5">
        <v>-785352619208</v>
      </c>
      <c r="T125" s="5">
        <v>343543577810</v>
      </c>
      <c r="U125" s="5">
        <v>251103889778</v>
      </c>
      <c r="V125" s="5">
        <v>192733759325</v>
      </c>
      <c r="W125" s="5">
        <v>79535026204</v>
      </c>
    </row>
    <row r="126" spans="3:23" ht="15.5" x14ac:dyDescent="0.35">
      <c r="C126" t="s">
        <v>168</v>
      </c>
      <c r="D126" s="5">
        <v>-2515614</v>
      </c>
      <c r="E126" s="5">
        <v>-2515614</v>
      </c>
      <c r="F126" s="5">
        <v>-2532683</v>
      </c>
      <c r="G126" s="5">
        <v>-2532683</v>
      </c>
      <c r="I126" s="5">
        <v>-2515614</v>
      </c>
      <c r="J126" s="5">
        <v>-2532683</v>
      </c>
      <c r="K126" s="5">
        <v>-2503323</v>
      </c>
      <c r="L126" s="5">
        <v>-2378791</v>
      </c>
      <c r="M126" s="5">
        <v>-2384142</v>
      </c>
      <c r="N126" s="5">
        <v>-2404573</v>
      </c>
      <c r="O126" s="5">
        <v>-2363448</v>
      </c>
      <c r="P126" s="5">
        <v>-2262787</v>
      </c>
      <c r="Q126" s="5">
        <v>-2170843</v>
      </c>
      <c r="R126" s="5">
        <v>-2076570</v>
      </c>
      <c r="S126" s="5">
        <v>-926586</v>
      </c>
      <c r="T126" s="5">
        <v>26827809</v>
      </c>
      <c r="U126" s="5">
        <v>22854175</v>
      </c>
      <c r="V126" s="5">
        <v>17527176</v>
      </c>
      <c r="W126" s="5">
        <v>88399699</v>
      </c>
    </row>
    <row r="127" spans="3:23" ht="15.5" x14ac:dyDescent="0.35">
      <c r="C127" t="s">
        <v>9</v>
      </c>
      <c r="D127" s="5">
        <v>-1203357258727</v>
      </c>
      <c r="E127" s="5">
        <v>-1203251555512</v>
      </c>
      <c r="F127" s="5">
        <v>-1094436661825</v>
      </c>
      <c r="G127" s="5">
        <v>-1094692533576</v>
      </c>
      <c r="I127" s="5">
        <v>-1203251555512</v>
      </c>
      <c r="J127" s="5">
        <v>-1095772704987</v>
      </c>
      <c r="K127" s="5">
        <v>-1005213243070</v>
      </c>
      <c r="L127" s="5">
        <v>-923257839361</v>
      </c>
      <c r="M127" s="5">
        <v>-854114287494</v>
      </c>
      <c r="N127" s="5">
        <v>-795562867745</v>
      </c>
      <c r="O127" s="5">
        <v>-744972205788</v>
      </c>
      <c r="P127" s="5">
        <v>-705312279375</v>
      </c>
      <c r="Q127" s="5">
        <v>-684032038530</v>
      </c>
      <c r="R127" s="5">
        <v>-680030281256</v>
      </c>
      <c r="S127" s="5">
        <v>-562277005634</v>
      </c>
      <c r="T127" s="5">
        <v>566646945779</v>
      </c>
      <c r="U127" s="5">
        <v>474203284113</v>
      </c>
      <c r="V127" s="5">
        <v>415827826661</v>
      </c>
      <c r="W127" s="5">
        <v>179623425903</v>
      </c>
    </row>
    <row r="128" spans="3:23" ht="15.5" x14ac:dyDescent="0.35">
      <c r="C128" t="s">
        <v>169</v>
      </c>
      <c r="D128" s="5">
        <v>3211615316</v>
      </c>
      <c r="E128" s="5">
        <v>3113649579</v>
      </c>
      <c r="F128" s="5">
        <v>4463840167</v>
      </c>
      <c r="G128" s="5">
        <v>3899686674</v>
      </c>
      <c r="I128" s="5">
        <v>3113649579</v>
      </c>
      <c r="J128" s="5">
        <v>9097326036</v>
      </c>
      <c r="K128" s="5">
        <v>8637018351</v>
      </c>
      <c r="L128" s="5">
        <v>9153314484</v>
      </c>
      <c r="M128" s="5">
        <v>13423884866</v>
      </c>
      <c r="N128" s="5">
        <v>10616363611</v>
      </c>
      <c r="O128" s="5">
        <v>8278414392</v>
      </c>
      <c r="P128" s="5">
        <v>37180128513</v>
      </c>
      <c r="Q128" s="5">
        <v>60812090345</v>
      </c>
      <c r="R128" s="5">
        <v>74599266089</v>
      </c>
      <c r="S128" s="5">
        <v>123944904932</v>
      </c>
      <c r="T128" s="5">
        <v>1851534724223</v>
      </c>
      <c r="U128" s="5">
        <v>1488531947081</v>
      </c>
      <c r="V128" s="5">
        <v>1030124606526</v>
      </c>
      <c r="W128" s="5">
        <v>893441535659</v>
      </c>
    </row>
    <row r="129" spans="2:23" ht="15.5" x14ac:dyDescent="0.35">
      <c r="C129" t="s">
        <v>170</v>
      </c>
      <c r="D129" s="5">
        <v>1111112000</v>
      </c>
      <c r="E129" s="5">
        <v>1111112000</v>
      </c>
      <c r="F129" s="5">
        <v>1111112000</v>
      </c>
      <c r="G129" s="5">
        <v>1111112000</v>
      </c>
      <c r="I129" s="5">
        <v>1111112000</v>
      </c>
      <c r="J129" s="5">
        <v>1111112000</v>
      </c>
      <c r="K129" s="5">
        <v>1111112000</v>
      </c>
      <c r="L129" s="5">
        <v>1111112000</v>
      </c>
      <c r="M129" s="5">
        <v>1111112000</v>
      </c>
      <c r="N129" s="5">
        <v>1111112000</v>
      </c>
      <c r="O129" s="5">
        <v>1111112000</v>
      </c>
      <c r="P129" s="5">
        <v>1111112000</v>
      </c>
      <c r="Q129" s="5">
        <v>1111112000</v>
      </c>
      <c r="R129" s="5">
        <v>1111112000</v>
      </c>
      <c r="S129" s="5">
        <v>1111112000</v>
      </c>
      <c r="T129" s="5">
        <v>1111112000</v>
      </c>
      <c r="U129" s="5">
        <v>1111112000</v>
      </c>
      <c r="V129" s="5">
        <v>1111112000</v>
      </c>
      <c r="W129" s="5">
        <v>1111112000</v>
      </c>
    </row>
    <row r="131" spans="2:23" ht="15.5" x14ac:dyDescent="0.35">
      <c r="B131" t="s">
        <v>171</v>
      </c>
      <c r="C131" t="s">
        <v>172</v>
      </c>
      <c r="D131" s="5">
        <v>2222599379</v>
      </c>
      <c r="E131" s="5">
        <v>2979355897</v>
      </c>
      <c r="F131" s="5">
        <v>3195146541</v>
      </c>
      <c r="G131" s="5">
        <v>2768234593</v>
      </c>
      <c r="I131" s="5">
        <v>9441630309</v>
      </c>
      <c r="J131" s="5">
        <v>12394645302</v>
      </c>
      <c r="K131" s="5">
        <v>3728491452</v>
      </c>
      <c r="L131" s="5">
        <v>649938079</v>
      </c>
      <c r="M131" s="5">
        <v>1496547951</v>
      </c>
      <c r="N131" s="5">
        <v>8184382198</v>
      </c>
      <c r="O131" s="5">
        <v>-4330874364</v>
      </c>
      <c r="P131" s="5">
        <v>1055330103</v>
      </c>
      <c r="Q131" s="5">
        <v>2814672049</v>
      </c>
      <c r="R131" s="5">
        <v>2013632132</v>
      </c>
      <c r="S131" s="5">
        <v>-14895345257</v>
      </c>
      <c r="T131" s="5">
        <v>-6660856706</v>
      </c>
      <c r="U131" s="5">
        <v>113211566474</v>
      </c>
      <c r="V131" s="5">
        <v>-42870092282</v>
      </c>
      <c r="W131" s="5">
        <v>-475633908694</v>
      </c>
    </row>
    <row r="132" spans="2:23" ht="15.5" x14ac:dyDescent="0.35">
      <c r="C132" t="s">
        <v>173</v>
      </c>
      <c r="D132" s="5">
        <v>6029808100</v>
      </c>
      <c r="E132" s="5">
        <v>11284405466</v>
      </c>
      <c r="F132" s="5">
        <v>14535239540</v>
      </c>
      <c r="G132" s="5">
        <v>8996017815</v>
      </c>
      <c r="I132" s="5">
        <v>52887629178</v>
      </c>
      <c r="J132" s="5">
        <v>186464145697</v>
      </c>
      <c r="K132" s="5">
        <v>111298241616</v>
      </c>
      <c r="L132" s="5">
        <v>65365119410</v>
      </c>
      <c r="M132" s="5">
        <v>45452390333</v>
      </c>
      <c r="N132" s="5">
        <v>31577856550</v>
      </c>
      <c r="O132" s="5">
        <v>241441536960</v>
      </c>
      <c r="P132" s="5">
        <v>512056719401</v>
      </c>
      <c r="Q132" s="5">
        <v>628731661524</v>
      </c>
      <c r="R132" s="5">
        <v>570522902922</v>
      </c>
      <c r="S132" s="5">
        <v>2904613083749</v>
      </c>
      <c r="T132" s="5">
        <v>3764494063933</v>
      </c>
      <c r="U132" s="5">
        <v>3814922888224</v>
      </c>
      <c r="V132" s="5">
        <v>2968608346224</v>
      </c>
      <c r="W132" s="5">
        <v>1855247060397</v>
      </c>
    </row>
    <row r="133" spans="2:23" ht="15.5" x14ac:dyDescent="0.35">
      <c r="C133" t="s">
        <v>2625</v>
      </c>
      <c r="T133" s="5">
        <v>33231919767</v>
      </c>
      <c r="U133" s="5">
        <v>37330009092</v>
      </c>
      <c r="V133" s="5">
        <v>36160803933</v>
      </c>
      <c r="W133" s="5">
        <v>18433619429</v>
      </c>
    </row>
    <row r="134" spans="2:23" ht="15.5" x14ac:dyDescent="0.35">
      <c r="C134" t="s">
        <v>659</v>
      </c>
      <c r="D134" s="5">
        <v>-3625614680</v>
      </c>
      <c r="E134" s="5">
        <v>-5778813340</v>
      </c>
      <c r="F134" s="5">
        <v>-10956964866</v>
      </c>
      <c r="G134" s="5">
        <v>-6451468389</v>
      </c>
      <c r="I134" s="5">
        <v>-38413332830</v>
      </c>
      <c r="J134" s="5">
        <v>-167090195280</v>
      </c>
      <c r="K134" s="5">
        <v>-103131911592</v>
      </c>
      <c r="L134" s="5">
        <v>-57414402025</v>
      </c>
      <c r="M134" s="5">
        <v>-40743566048</v>
      </c>
      <c r="N134" s="5">
        <v>-29387035647</v>
      </c>
      <c r="O134" s="5">
        <v>-250737953830</v>
      </c>
      <c r="P134" s="5">
        <v>-462262886456</v>
      </c>
      <c r="Q134" s="5">
        <v>-588749701665</v>
      </c>
      <c r="R134" s="5">
        <v>-443281231448</v>
      </c>
      <c r="S134" s="5">
        <v>-2687804631736</v>
      </c>
      <c r="T134" s="5">
        <v>-3547505436703</v>
      </c>
      <c r="U134" s="5">
        <v>-3493385596652</v>
      </c>
      <c r="V134" s="5">
        <v>-2830388837411</v>
      </c>
      <c r="W134" s="5">
        <v>-2148454094540</v>
      </c>
    </row>
    <row r="135" spans="2:23" ht="15.5" x14ac:dyDescent="0.35">
      <c r="C135" t="s">
        <v>705</v>
      </c>
      <c r="D135" s="5">
        <v>-556927789</v>
      </c>
      <c r="E135" s="5">
        <v>1393325515</v>
      </c>
      <c r="F135" s="5">
        <v>-679695143</v>
      </c>
      <c r="G135" s="5">
        <v>-993403924</v>
      </c>
      <c r="I135" s="5">
        <v>-1426774828</v>
      </c>
      <c r="J135" s="5">
        <v>-3361587113</v>
      </c>
      <c r="K135" s="5">
        <v>-2610655877</v>
      </c>
      <c r="L135" s="5">
        <v>-1179645267</v>
      </c>
      <c r="M135" s="5">
        <v>-1222392510</v>
      </c>
      <c r="N135" s="5">
        <v>-1925744868</v>
      </c>
      <c r="O135" s="5">
        <v>-4407783032</v>
      </c>
      <c r="P135" s="5">
        <v>-4867827718</v>
      </c>
      <c r="Q135" s="5">
        <v>-10007091517</v>
      </c>
      <c r="R135" s="5">
        <v>-12915942942</v>
      </c>
      <c r="S135" s="5">
        <v>-43016155138</v>
      </c>
      <c r="T135" s="5">
        <v>-77692672447</v>
      </c>
      <c r="U135" s="5">
        <v>-74323900051</v>
      </c>
      <c r="V135" s="5">
        <v>-67226426552</v>
      </c>
      <c r="W135" s="5">
        <v>-51716848822</v>
      </c>
    </row>
    <row r="136" spans="2:23" ht="15.5" x14ac:dyDescent="0.35">
      <c r="C136" t="s">
        <v>2626</v>
      </c>
      <c r="O136" s="5">
        <v>9379968891</v>
      </c>
      <c r="P136" s="5">
        <v>-8573994381</v>
      </c>
      <c r="Q136" s="5">
        <v>13277457045</v>
      </c>
      <c r="R136" s="5">
        <v>-80465337752</v>
      </c>
      <c r="S136" s="5">
        <v>-116913449108</v>
      </c>
      <c r="T136" s="5">
        <v>-119498378022</v>
      </c>
      <c r="U136" s="5">
        <v>-125140849257</v>
      </c>
      <c r="V136" s="5">
        <v>-106556197271</v>
      </c>
      <c r="W136" s="5">
        <v>-98261699662</v>
      </c>
    </row>
    <row r="137" spans="2:23" ht="15.5" x14ac:dyDescent="0.35">
      <c r="C137" t="s">
        <v>202</v>
      </c>
      <c r="D137" s="5">
        <v>191703</v>
      </c>
      <c r="E137" s="5">
        <v>-1040940</v>
      </c>
      <c r="F137" s="5">
        <v>282443</v>
      </c>
      <c r="G137" s="5">
        <v>282217</v>
      </c>
      <c r="J137" s="5">
        <v>5669287</v>
      </c>
      <c r="K137" s="5">
        <v>36557386</v>
      </c>
      <c r="L137" s="5">
        <v>43040844</v>
      </c>
      <c r="M137" s="5">
        <v>49794304</v>
      </c>
      <c r="N137" s="5">
        <v>68351598</v>
      </c>
      <c r="O137" s="5">
        <v>9523007</v>
      </c>
      <c r="P137" s="5">
        <v>24916877</v>
      </c>
      <c r="Q137" s="5">
        <v>55541129</v>
      </c>
      <c r="R137" s="5">
        <v>35527488</v>
      </c>
      <c r="S137" s="5">
        <v>160916694</v>
      </c>
      <c r="T137" s="5">
        <v>400530933</v>
      </c>
      <c r="U137" s="5">
        <v>266374487</v>
      </c>
      <c r="V137" s="5">
        <v>184260944</v>
      </c>
      <c r="W137" s="5">
        <v>456431102</v>
      </c>
    </row>
    <row r="138" spans="2:23" ht="15.5" x14ac:dyDescent="0.35">
      <c r="C138" t="s">
        <v>605</v>
      </c>
      <c r="E138" s="5">
        <v>-3087605257</v>
      </c>
      <c r="I138" s="5">
        <v>-3087605257</v>
      </c>
      <c r="J138" s="5">
        <v>-13936308</v>
      </c>
      <c r="K138" s="5">
        <v>-12406895</v>
      </c>
      <c r="L138" s="5">
        <v>-10753407</v>
      </c>
      <c r="M138" s="5">
        <v>-136825146</v>
      </c>
      <c r="P138" s="5">
        <v>-25160554504</v>
      </c>
      <c r="Q138" s="5">
        <v>-25488441144</v>
      </c>
      <c r="R138" s="5">
        <v>-39795287051</v>
      </c>
      <c r="S138" s="5">
        <v>-56860644131</v>
      </c>
    </row>
    <row r="139" spans="2:23" ht="15.5" x14ac:dyDescent="0.35">
      <c r="C139" t="s">
        <v>429</v>
      </c>
      <c r="E139" s="5">
        <v>-494508209</v>
      </c>
      <c r="I139" s="5">
        <v>-494508209</v>
      </c>
      <c r="J139" s="5">
        <v>-825113692</v>
      </c>
      <c r="K139" s="5">
        <v>-340352294</v>
      </c>
      <c r="L139" s="5">
        <v>-87208420</v>
      </c>
      <c r="N139" s="5">
        <v>6514431114</v>
      </c>
    </row>
    <row r="140" spans="2:23" ht="15.5" x14ac:dyDescent="0.35">
      <c r="C140" t="s">
        <v>177</v>
      </c>
      <c r="D140" s="5">
        <v>-53291064</v>
      </c>
      <c r="E140" s="5">
        <v>905972187</v>
      </c>
      <c r="F140" s="5">
        <v>31864458</v>
      </c>
      <c r="G140" s="5">
        <v>-522151581</v>
      </c>
      <c r="O140" s="5">
        <v>-16166360</v>
      </c>
      <c r="P140" s="5">
        <v>-10161043116</v>
      </c>
      <c r="Q140" s="5">
        <v>-15004753323</v>
      </c>
      <c r="R140" s="5">
        <v>7913000915</v>
      </c>
      <c r="S140" s="5">
        <v>-15074465587</v>
      </c>
      <c r="T140" s="5">
        <v>-59251589629</v>
      </c>
      <c r="U140" s="5">
        <v>-47648839696</v>
      </c>
      <c r="V140" s="5">
        <v>-50665955986</v>
      </c>
      <c r="W140" s="5">
        <v>-3013770456</v>
      </c>
    </row>
    <row r="141" spans="2:23" ht="15.5" x14ac:dyDescent="0.35">
      <c r="C141" t="s">
        <v>846</v>
      </c>
      <c r="D141" s="5">
        <v>428433109</v>
      </c>
      <c r="E141" s="5">
        <v>-1242379525</v>
      </c>
      <c r="F141" s="5">
        <v>264420109</v>
      </c>
      <c r="G141" s="5">
        <v>1738958455</v>
      </c>
      <c r="I141" s="5">
        <v>-23777745</v>
      </c>
      <c r="J141" s="5">
        <v>-2784337289</v>
      </c>
      <c r="K141" s="5">
        <v>-1510980892</v>
      </c>
      <c r="L141" s="5">
        <v>-6066213056</v>
      </c>
      <c r="M141" s="5">
        <v>-1902852982</v>
      </c>
      <c r="N141" s="5">
        <v>1336523451</v>
      </c>
      <c r="T141" s="5">
        <v>-839294538</v>
      </c>
      <c r="U141" s="5">
        <v>1191480327</v>
      </c>
      <c r="V141" s="5">
        <v>7013913837</v>
      </c>
      <c r="W141" s="5">
        <v>-48324606142</v>
      </c>
    </row>
    <row r="142" spans="2:23" ht="15.5" x14ac:dyDescent="0.35">
      <c r="C142" t="s">
        <v>96</v>
      </c>
    </row>
    <row r="143" spans="2:23" ht="15.5" x14ac:dyDescent="0.35">
      <c r="C143" t="s">
        <v>183</v>
      </c>
      <c r="D143" s="5">
        <v>-2429130000</v>
      </c>
      <c r="E143" s="5">
        <v>-3014711626</v>
      </c>
      <c r="F143" s="5">
        <v>-3029130000</v>
      </c>
      <c r="G143" s="5">
        <v>-3029130000</v>
      </c>
      <c r="I143" s="5">
        <v>-12102101626</v>
      </c>
      <c r="J143" s="5">
        <v>-12026161477</v>
      </c>
      <c r="K143" s="5">
        <v>-5350000000</v>
      </c>
      <c r="L143" s="5">
        <v>-2550000000</v>
      </c>
      <c r="M143" s="5">
        <v>-2350000000</v>
      </c>
      <c r="N143" s="5">
        <v>-1775000000</v>
      </c>
      <c r="O143" s="5">
        <v>2552773327</v>
      </c>
      <c r="P143" s="5">
        <v>-596751629</v>
      </c>
      <c r="S143" s="5">
        <v>1073094425</v>
      </c>
      <c r="T143" s="5">
        <v>-26835098509</v>
      </c>
      <c r="U143" s="5">
        <v>-107754742136</v>
      </c>
      <c r="V143" s="5">
        <v>67366133978</v>
      </c>
      <c r="W143" s="5">
        <v>552490095136</v>
      </c>
    </row>
    <row r="144" spans="2:23" ht="15.5" x14ac:dyDescent="0.35">
      <c r="C144" t="s">
        <v>184</v>
      </c>
      <c r="J144" s="5">
        <v>-94604897</v>
      </c>
      <c r="K144" s="5">
        <v>-7088000</v>
      </c>
      <c r="N144" s="5">
        <v>-18198191</v>
      </c>
      <c r="O144" s="5">
        <v>-104834968</v>
      </c>
      <c r="P144" s="5">
        <v>-509451251</v>
      </c>
      <c r="Q144" s="5">
        <v>-2059274135</v>
      </c>
      <c r="R144" s="5">
        <v>-1515828930</v>
      </c>
      <c r="S144" s="5">
        <v>-4246949231</v>
      </c>
      <c r="T144" s="5">
        <v>-8533576084</v>
      </c>
      <c r="U144" s="5">
        <v>-18447464382</v>
      </c>
      <c r="V144" s="5">
        <v>-19006276155</v>
      </c>
      <c r="W144" s="5">
        <v>-12183970465</v>
      </c>
    </row>
    <row r="145" spans="3:23" ht="15.5" x14ac:dyDescent="0.35">
      <c r="C145" t="s">
        <v>209</v>
      </c>
      <c r="J145" s="5">
        <v>-64736486</v>
      </c>
      <c r="T145" s="5">
        <v>-8996987727</v>
      </c>
      <c r="U145" s="5">
        <v>-23380530219</v>
      </c>
      <c r="V145" s="5">
        <v>-21949615982</v>
      </c>
      <c r="W145" s="5">
        <v>-28049273732</v>
      </c>
    </row>
    <row r="146" spans="3:23" ht="15.5" x14ac:dyDescent="0.35">
      <c r="C146" t="s">
        <v>2627</v>
      </c>
      <c r="W146" s="5">
        <v>14156599219</v>
      </c>
    </row>
    <row r="147" spans="3:23" ht="15.5" x14ac:dyDescent="0.35">
      <c r="C147" t="s">
        <v>207</v>
      </c>
      <c r="J147" s="5">
        <v>-29868411</v>
      </c>
      <c r="K147" s="5">
        <v>-7088000</v>
      </c>
      <c r="N147" s="5">
        <v>-28233191</v>
      </c>
      <c r="O147" s="5">
        <v>-116789968</v>
      </c>
      <c r="P147" s="5">
        <v>-780732186</v>
      </c>
      <c r="Q147" s="5">
        <v>-2386284906</v>
      </c>
      <c r="R147" s="5">
        <v>-1674478930</v>
      </c>
      <c r="S147" s="5">
        <v>-4246949231</v>
      </c>
    </row>
    <row r="148" spans="3:23" ht="15.5" x14ac:dyDescent="0.35">
      <c r="C148" t="s">
        <v>1507</v>
      </c>
      <c r="T148" s="5">
        <v>463411643</v>
      </c>
      <c r="U148" s="5">
        <v>4933065837</v>
      </c>
      <c r="V148" s="5">
        <v>2943339827</v>
      </c>
      <c r="W148" s="5">
        <v>1708704048</v>
      </c>
    </row>
    <row r="149" spans="3:23" ht="15.5" x14ac:dyDescent="0.35">
      <c r="C149" t="s">
        <v>2628</v>
      </c>
      <c r="N149" s="5">
        <v>10035000</v>
      </c>
      <c r="O149" s="5">
        <v>11955000</v>
      </c>
      <c r="P149" s="5">
        <v>271280935</v>
      </c>
      <c r="Q149" s="5">
        <v>327010771</v>
      </c>
      <c r="R149" s="5">
        <v>158650000</v>
      </c>
    </row>
    <row r="150" spans="3:23" ht="15.5" x14ac:dyDescent="0.35">
      <c r="C150" t="s">
        <v>241</v>
      </c>
      <c r="D150" s="5">
        <v>-2429130000</v>
      </c>
      <c r="E150" s="5">
        <v>-3014711626</v>
      </c>
      <c r="F150" s="5">
        <v>-3029130000</v>
      </c>
      <c r="G150" s="5">
        <v>-3029130000</v>
      </c>
      <c r="I150" s="5">
        <v>-12102101626</v>
      </c>
      <c r="J150" s="5">
        <v>-12026161477</v>
      </c>
      <c r="K150" s="5">
        <v>-5350000000</v>
      </c>
      <c r="L150" s="5">
        <v>-2550000000</v>
      </c>
      <c r="M150" s="5">
        <v>-2350000000</v>
      </c>
      <c r="N150" s="5">
        <v>-1775000000</v>
      </c>
      <c r="O150" s="5">
        <v>2552773327</v>
      </c>
      <c r="P150" s="5">
        <v>-596751629</v>
      </c>
      <c r="S150" s="5">
        <v>1073094425</v>
      </c>
      <c r="T150" s="5">
        <v>-26835098509</v>
      </c>
      <c r="U150" s="5">
        <v>-107754742136</v>
      </c>
      <c r="V150" s="5">
        <v>67366133978</v>
      </c>
      <c r="W150" s="5">
        <v>552490095136</v>
      </c>
    </row>
    <row r="151" spans="3:23" ht="15.5" x14ac:dyDescent="0.35">
      <c r="C151" t="s">
        <v>2629</v>
      </c>
    </row>
    <row r="152" spans="3:23" ht="15.5" x14ac:dyDescent="0.35">
      <c r="C152" t="s">
        <v>2630</v>
      </c>
      <c r="V152" s="5">
        <v>127778800000</v>
      </c>
      <c r="W152" s="5">
        <v>98750000000</v>
      </c>
    </row>
    <row r="153" spans="3:23" ht="15.5" x14ac:dyDescent="0.35">
      <c r="C153" t="s">
        <v>993</v>
      </c>
    </row>
    <row r="154" spans="3:23" ht="15.5" x14ac:dyDescent="0.35">
      <c r="C154" t="s">
        <v>2631</v>
      </c>
      <c r="T154" s="5">
        <v>-51086372583</v>
      </c>
      <c r="U154" s="5">
        <v>-45127043321</v>
      </c>
      <c r="V154" s="5">
        <v>-46281486615</v>
      </c>
      <c r="W154" s="5">
        <v>-31316782988</v>
      </c>
    </row>
    <row r="155" spans="3:23" ht="15.5" x14ac:dyDescent="0.35">
      <c r="C155" t="s">
        <v>2114</v>
      </c>
      <c r="V155" s="5">
        <v>-4702259840</v>
      </c>
    </row>
    <row r="156" spans="3:23" ht="15.5" x14ac:dyDescent="0.35">
      <c r="C156" t="s">
        <v>664</v>
      </c>
      <c r="U156" s="5">
        <v>-56666712000</v>
      </c>
    </row>
    <row r="157" spans="3:23" ht="15.5" x14ac:dyDescent="0.35">
      <c r="C157" t="s">
        <v>1259</v>
      </c>
      <c r="D157" s="5">
        <v>-29130000</v>
      </c>
      <c r="E157" s="5">
        <v>-14711626</v>
      </c>
      <c r="F157" s="5">
        <v>-29130000</v>
      </c>
      <c r="G157" s="5">
        <v>-29130000</v>
      </c>
      <c r="I157" s="5">
        <v>-102101626</v>
      </c>
      <c r="J157" s="5">
        <v>-26161477</v>
      </c>
    </row>
    <row r="158" spans="3:23" ht="15.5" x14ac:dyDescent="0.35">
      <c r="C158" t="s">
        <v>713</v>
      </c>
      <c r="D158" s="5">
        <v>-2400000000</v>
      </c>
      <c r="E158" s="5">
        <v>-3000000000</v>
      </c>
      <c r="F158" s="5">
        <v>-3000000000</v>
      </c>
      <c r="G158" s="5">
        <v>-3000000000</v>
      </c>
      <c r="I158" s="5">
        <v>-12000000000</v>
      </c>
      <c r="J158" s="5">
        <v>-12000000000</v>
      </c>
      <c r="K158" s="5">
        <v>-5350000000</v>
      </c>
      <c r="L158" s="5">
        <v>-2550000000</v>
      </c>
      <c r="M158" s="5">
        <v>-2350000000</v>
      </c>
      <c r="N158" s="5">
        <v>-1775000000</v>
      </c>
      <c r="O158" s="5">
        <v>-700000000</v>
      </c>
      <c r="P158" s="5">
        <v>-750000000</v>
      </c>
      <c r="S158" s="5">
        <v>1073094425</v>
      </c>
      <c r="T158" s="5">
        <v>24251274074</v>
      </c>
      <c r="U158" s="5">
        <v>-5960986815</v>
      </c>
      <c r="V158" s="5">
        <v>-9428919567</v>
      </c>
      <c r="W158" s="5">
        <v>485056878124</v>
      </c>
    </row>
    <row r="159" spans="3:23" ht="15.5" x14ac:dyDescent="0.35">
      <c r="C159" t="s">
        <v>2632</v>
      </c>
    </row>
    <row r="160" spans="3:23" ht="15.5" x14ac:dyDescent="0.35">
      <c r="C160" t="s">
        <v>1409</v>
      </c>
      <c r="O160" s="5">
        <v>3252773327</v>
      </c>
      <c r="P160" s="5">
        <v>153248371</v>
      </c>
    </row>
    <row r="161" spans="2:23" ht="15.5" x14ac:dyDescent="0.35">
      <c r="C161" t="s">
        <v>278</v>
      </c>
      <c r="D161" s="5">
        <v>-206530621</v>
      </c>
      <c r="E161" s="5">
        <v>-35355729</v>
      </c>
      <c r="F161" s="5">
        <v>166016541</v>
      </c>
      <c r="G161" s="5">
        <v>-260895407</v>
      </c>
      <c r="I161" s="5">
        <v>-2660471317</v>
      </c>
      <c r="J161" s="5">
        <v>273878928</v>
      </c>
      <c r="K161" s="5">
        <v>-1628596548</v>
      </c>
      <c r="L161" s="5">
        <v>-1900061921</v>
      </c>
      <c r="M161" s="5">
        <v>-853452049</v>
      </c>
      <c r="N161" s="5">
        <v>6391184007</v>
      </c>
      <c r="O161" s="5">
        <v>-1882936005</v>
      </c>
      <c r="P161" s="5">
        <v>-50872777</v>
      </c>
      <c r="Q161" s="5">
        <v>755397914</v>
      </c>
      <c r="R161" s="5">
        <v>497803202</v>
      </c>
      <c r="S161" s="5">
        <v>-18069200063</v>
      </c>
      <c r="T161" s="5">
        <v>-42029531299</v>
      </c>
      <c r="U161" s="5">
        <v>-12990640044</v>
      </c>
      <c r="V161" s="5">
        <v>5489765541</v>
      </c>
      <c r="W161" s="5">
        <v>64672215977</v>
      </c>
    </row>
    <row r="162" spans="2:23" ht="15.5" x14ac:dyDescent="0.35">
      <c r="C162" t="s">
        <v>280</v>
      </c>
      <c r="M162" s="5">
        <v>-891558</v>
      </c>
      <c r="N162" s="5">
        <v>-1108944</v>
      </c>
      <c r="O162" s="5">
        <v>3222580</v>
      </c>
      <c r="P162" s="5">
        <v>2676311</v>
      </c>
      <c r="T162" s="5">
        <v>32183471</v>
      </c>
      <c r="U162" s="5">
        <v>135814278</v>
      </c>
      <c r="V162" s="5">
        <v>104446398</v>
      </c>
      <c r="W162" s="5">
        <v>40556344</v>
      </c>
    </row>
    <row r="163" spans="2:23" ht="15.5" x14ac:dyDescent="0.35">
      <c r="C163" t="s">
        <v>279</v>
      </c>
      <c r="D163" s="5">
        <v>280816318</v>
      </c>
      <c r="I163" s="5">
        <v>2941287635</v>
      </c>
      <c r="J163" s="5">
        <v>2667408707</v>
      </c>
      <c r="K163" s="5">
        <v>4296005255</v>
      </c>
      <c r="L163" s="5">
        <v>6196067176</v>
      </c>
      <c r="M163" s="5">
        <v>7050410783</v>
      </c>
      <c r="N163" s="5">
        <v>660335720</v>
      </c>
      <c r="O163" s="5">
        <v>2540049145</v>
      </c>
      <c r="P163" s="5">
        <v>2588245611</v>
      </c>
      <c r="Q163" s="5">
        <v>1832847697</v>
      </c>
      <c r="R163" s="5">
        <v>1335044495</v>
      </c>
      <c r="S163" s="5">
        <v>19404244558</v>
      </c>
      <c r="T163" s="5">
        <v>61401592387</v>
      </c>
      <c r="U163" s="5">
        <v>74256418153</v>
      </c>
      <c r="V163" s="5">
        <v>68662206214</v>
      </c>
      <c r="W163" s="5">
        <v>3949433893</v>
      </c>
    </row>
    <row r="164" spans="2:23" ht="15.5" x14ac:dyDescent="0.35">
      <c r="C164" t="s">
        <v>282</v>
      </c>
      <c r="D164" s="5">
        <v>74285697</v>
      </c>
      <c r="E164" s="5">
        <v>-35355729</v>
      </c>
      <c r="F164" s="5">
        <v>166016541</v>
      </c>
      <c r="G164" s="5">
        <v>-260895407</v>
      </c>
      <c r="I164" s="5">
        <v>280816318</v>
      </c>
      <c r="J164" s="5">
        <v>2941287635</v>
      </c>
      <c r="K164" s="5">
        <v>2667408707</v>
      </c>
      <c r="L164" s="5">
        <v>4296005255</v>
      </c>
      <c r="M164" s="5">
        <v>6196067176</v>
      </c>
      <c r="N164" s="5">
        <v>7050410783</v>
      </c>
      <c r="O164" s="5">
        <v>660335720</v>
      </c>
      <c r="P164" s="5">
        <v>2540049145</v>
      </c>
      <c r="Q164" s="5">
        <v>2588245611</v>
      </c>
      <c r="R164" s="5">
        <v>1832847697</v>
      </c>
      <c r="S164" s="5">
        <v>1335044495</v>
      </c>
      <c r="T164" s="5">
        <v>19404244559</v>
      </c>
      <c r="U164" s="5">
        <v>61401592387</v>
      </c>
      <c r="V164" s="5">
        <v>74256418153</v>
      </c>
      <c r="W164" s="5">
        <v>68662206214</v>
      </c>
    </row>
    <row r="166" spans="2:23" ht="15.5" x14ac:dyDescent="0.35">
      <c r="B166" t="s">
        <v>283</v>
      </c>
      <c r="C166" t="s">
        <v>11</v>
      </c>
      <c r="D166" s="5">
        <v>1110000000</v>
      </c>
      <c r="E166" s="5">
        <v>1110000000</v>
      </c>
      <c r="F166" s="5">
        <v>1110000000</v>
      </c>
      <c r="G166" s="5">
        <v>1110000000</v>
      </c>
      <c r="I166" s="5">
        <v>1110000000</v>
      </c>
      <c r="J166" s="5">
        <v>1110000000</v>
      </c>
      <c r="K166" s="5">
        <v>1110000000</v>
      </c>
      <c r="L166" s="5">
        <v>1110000000</v>
      </c>
      <c r="M166" s="5">
        <v>1110000000</v>
      </c>
      <c r="N166" s="5">
        <v>1110000000</v>
      </c>
      <c r="O166" s="5">
        <v>1110000000</v>
      </c>
      <c r="P166" s="5">
        <v>1110000000</v>
      </c>
      <c r="Q166" s="5">
        <v>1110000000</v>
      </c>
      <c r="R166" s="5">
        <v>1110000000</v>
      </c>
      <c r="S166" s="5">
        <v>1110000000</v>
      </c>
      <c r="T166" s="5">
        <v>1110000000</v>
      </c>
      <c r="U166" s="5">
        <v>1110000000</v>
      </c>
      <c r="V166" s="5">
        <v>1110000000</v>
      </c>
      <c r="W166" s="5">
        <v>1110000000</v>
      </c>
    </row>
    <row r="167" spans="2:23" ht="15.5" x14ac:dyDescent="0.35">
      <c r="C167" t="s">
        <v>284</v>
      </c>
      <c r="D167" s="6">
        <v>-0.1</v>
      </c>
      <c r="E167" s="6">
        <v>-98.5</v>
      </c>
      <c r="F167" s="6">
        <v>0.23</v>
      </c>
      <c r="G167" s="6">
        <v>0.73</v>
      </c>
    </row>
    <row r="168" spans="2:23" ht="15.5" x14ac:dyDescent="0.35">
      <c r="C168" t="s">
        <v>285</v>
      </c>
      <c r="D168" s="5">
        <v>-1550</v>
      </c>
      <c r="E168" s="6">
        <v>-1.57</v>
      </c>
      <c r="F168" s="6">
        <v>408.7</v>
      </c>
      <c r="G168" s="6">
        <v>80.819999999999993</v>
      </c>
    </row>
    <row r="169" spans="2:23" ht="15.5" x14ac:dyDescent="0.35">
      <c r="C169" t="s">
        <v>72</v>
      </c>
      <c r="D169" s="6">
        <v>27.07</v>
      </c>
      <c r="E169" s="6">
        <v>15.67</v>
      </c>
      <c r="F169" s="6">
        <v>7.48</v>
      </c>
      <c r="G169" s="6">
        <v>6.7</v>
      </c>
    </row>
    <row r="170" spans="2:23" ht="15.5" x14ac:dyDescent="0.35">
      <c r="C170" t="s">
        <v>286</v>
      </c>
      <c r="D170" s="5">
        <v>-90000000</v>
      </c>
      <c r="E170" s="5">
        <v>2080000000</v>
      </c>
      <c r="F170" s="5">
        <v>-280000000</v>
      </c>
      <c r="G170" s="5">
        <v>-1690000000</v>
      </c>
    </row>
    <row r="171" spans="2:23" ht="15.5" x14ac:dyDescent="0.35">
      <c r="C171" t="s">
        <v>287</v>
      </c>
      <c r="D171" s="6">
        <v>-3.2899999999999999E-2</v>
      </c>
      <c r="E171" s="6">
        <v>-35.1496</v>
      </c>
      <c r="F171" s="6">
        <v>5.7300000000000004E-2</v>
      </c>
      <c r="G171" s="6">
        <v>0.2084</v>
      </c>
    </row>
    <row r="172" spans="2:23" ht="15.5" x14ac:dyDescent="0.35">
      <c r="C172" t="s">
        <v>288</v>
      </c>
      <c r="D172" s="6">
        <v>1E-4</v>
      </c>
      <c r="E172" s="6">
        <v>9.0999999999999998E-2</v>
      </c>
      <c r="F172" s="6">
        <v>-2.0000000000000001E-4</v>
      </c>
      <c r="G172" s="6">
        <v>-7.000000000000001E-4</v>
      </c>
    </row>
    <row r="173" spans="2:23" ht="15.5" x14ac:dyDescent="0.35">
      <c r="C173" t="s">
        <v>289</v>
      </c>
      <c r="D173" s="6">
        <v>1E-4</v>
      </c>
      <c r="E173" s="6">
        <v>-1.8E-3</v>
      </c>
      <c r="F173" s="6">
        <v>2.9999999999999997E-4</v>
      </c>
      <c r="G173" s="6">
        <v>1.6000000000000001E-3</v>
      </c>
    </row>
    <row r="174" spans="2:23" ht="15.5" x14ac:dyDescent="0.35">
      <c r="C174" t="s">
        <v>290</v>
      </c>
      <c r="D174" s="6">
        <v>-43.46</v>
      </c>
      <c r="E174" s="6">
        <v>0.02</v>
      </c>
      <c r="F174" s="6">
        <v>-145.21</v>
      </c>
      <c r="G174" s="6">
        <v>-933.51</v>
      </c>
    </row>
    <row r="175" spans="2:23" ht="15.5" x14ac:dyDescent="0.35">
      <c r="C175" t="s">
        <v>291</v>
      </c>
      <c r="D175" s="5">
        <v>-1203000000000</v>
      </c>
      <c r="E175" s="5">
        <v>-1203000000000</v>
      </c>
      <c r="F175" s="5">
        <v>-1094000000000</v>
      </c>
      <c r="G175" s="5">
        <v>-1095000000000</v>
      </c>
    </row>
    <row r="176" spans="2:23" ht="15.5" x14ac:dyDescent="0.35">
      <c r="C176" t="s">
        <v>292</v>
      </c>
      <c r="D176" s="6">
        <v>-0.14000000000000001</v>
      </c>
      <c r="E176" s="6">
        <v>-0.14000000000000001</v>
      </c>
      <c r="F176" s="6">
        <v>-0.1</v>
      </c>
      <c r="G176" s="6">
        <v>-0.06</v>
      </c>
    </row>
    <row r="177" spans="3:23" ht="15.5" x14ac:dyDescent="0.35">
      <c r="C177" t="s">
        <v>293</v>
      </c>
      <c r="D177" s="6">
        <v>-1083.02</v>
      </c>
      <c r="E177" s="6">
        <v>-1082.92</v>
      </c>
      <c r="F177" s="6">
        <v>-984.99</v>
      </c>
      <c r="G177" s="6">
        <v>-985.22</v>
      </c>
    </row>
    <row r="178" spans="3:23" ht="15.5" x14ac:dyDescent="0.35">
      <c r="C178" t="s">
        <v>294</v>
      </c>
      <c r="D178" s="6">
        <v>-0.14000000000000001</v>
      </c>
      <c r="E178" s="6">
        <v>-0.14000000000000001</v>
      </c>
      <c r="F178" s="6">
        <v>-0.1</v>
      </c>
      <c r="G178" s="6">
        <v>-0.06</v>
      </c>
    </row>
    <row r="179" spans="3:23" ht="15.5" x14ac:dyDescent="0.35">
      <c r="C179" t="s">
        <v>295</v>
      </c>
      <c r="D179" s="6">
        <v>-1083.02</v>
      </c>
      <c r="E179" s="6">
        <v>-1082.92</v>
      </c>
      <c r="F179" s="6">
        <v>-984.99</v>
      </c>
      <c r="G179" s="6">
        <v>-985.22</v>
      </c>
    </row>
    <row r="180" spans="3:23" ht="15.5" x14ac:dyDescent="0.35">
      <c r="C180" t="s">
        <v>296</v>
      </c>
      <c r="D180" s="5">
        <v>455000000000</v>
      </c>
      <c r="E180" s="5">
        <v>457000000000</v>
      </c>
      <c r="F180" s="5">
        <v>460000000000</v>
      </c>
      <c r="G180" s="5">
        <v>463000000000</v>
      </c>
    </row>
    <row r="181" spans="3:23" ht="15.5" x14ac:dyDescent="0.35">
      <c r="C181" t="s">
        <v>297</v>
      </c>
      <c r="D181" s="5">
        <v>0</v>
      </c>
      <c r="E181" s="5">
        <v>0</v>
      </c>
      <c r="F181" s="5">
        <v>0</v>
      </c>
      <c r="G181" s="5">
        <v>0</v>
      </c>
    </row>
    <row r="182" spans="3:23" ht="15.5" x14ac:dyDescent="0.35">
      <c r="C182" t="s">
        <v>298</v>
      </c>
      <c r="D182" s="5">
        <v>-1203000000000</v>
      </c>
      <c r="E182" s="5">
        <v>-1203000000000</v>
      </c>
      <c r="F182" s="5">
        <v>-1094000000000</v>
      </c>
      <c r="G182" s="5">
        <v>-1095000000000</v>
      </c>
    </row>
    <row r="183" spans="3:23" ht="15.5" x14ac:dyDescent="0.35">
      <c r="C183" t="s">
        <v>23</v>
      </c>
      <c r="D183" s="5">
        <v>455000000000</v>
      </c>
      <c r="E183" s="5">
        <v>457000000000</v>
      </c>
      <c r="F183" s="5">
        <v>460000000000</v>
      </c>
      <c r="G183" s="5">
        <v>464000000000</v>
      </c>
    </row>
    <row r="184" spans="3:23" ht="15.5" x14ac:dyDescent="0.35">
      <c r="C184" t="s">
        <v>20</v>
      </c>
      <c r="D184" s="5">
        <v>455000000000</v>
      </c>
      <c r="E184" s="5">
        <v>457000000000</v>
      </c>
      <c r="F184" s="5">
        <v>460000000000</v>
      </c>
      <c r="G184" s="5">
        <v>463000000000</v>
      </c>
    </row>
    <row r="185" spans="3:23" ht="15.5" x14ac:dyDescent="0.35">
      <c r="C185" t="s">
        <v>299</v>
      </c>
      <c r="D185" s="5">
        <v>-1203000000000</v>
      </c>
      <c r="E185" s="5">
        <v>-1202000000000</v>
      </c>
      <c r="F185" s="5">
        <v>-1093000000000</v>
      </c>
      <c r="G185" s="5">
        <v>-1094000000000</v>
      </c>
    </row>
    <row r="186" spans="3:23" ht="15.5" x14ac:dyDescent="0.35">
      <c r="C186" t="s">
        <v>300</v>
      </c>
      <c r="D186" s="5">
        <v>2000000000</v>
      </c>
      <c r="E186" s="5">
        <v>3000000000</v>
      </c>
      <c r="F186" s="5">
        <v>3000000000</v>
      </c>
      <c r="G186" s="5">
        <v>3000000000</v>
      </c>
    </row>
    <row r="187" spans="3:23" ht="15.5" x14ac:dyDescent="0.35">
      <c r="C187" t="s">
        <v>301</v>
      </c>
    </row>
    <row r="188" spans="3:23" ht="15.5" x14ac:dyDescent="0.35">
      <c r="C188" t="s">
        <v>12</v>
      </c>
      <c r="D188" s="5">
        <v>2000000000</v>
      </c>
      <c r="E188" s="5">
        <v>3000000000</v>
      </c>
      <c r="F188" s="5">
        <v>3000000000</v>
      </c>
      <c r="G188" s="5">
        <v>3000000000</v>
      </c>
    </row>
    <row r="189" spans="3:23" ht="15.5" x14ac:dyDescent="0.35">
      <c r="C189" t="s">
        <v>15</v>
      </c>
      <c r="D189" s="5">
        <v>2</v>
      </c>
      <c r="E189" s="6">
        <v>2.68</v>
      </c>
      <c r="F189" s="6">
        <v>2.88</v>
      </c>
      <c r="G189" s="6">
        <v>2.4900000000000002</v>
      </c>
    </row>
    <row r="190" spans="3:23" ht="15.5" x14ac:dyDescent="0.35">
      <c r="C190" t="s">
        <v>57</v>
      </c>
      <c r="I190" s="6">
        <v>-97.3</v>
      </c>
      <c r="J190" s="6">
        <v>-81.3</v>
      </c>
      <c r="K190" s="6">
        <v>-73.83</v>
      </c>
      <c r="L190" s="6">
        <v>-62.54</v>
      </c>
      <c r="M190" s="6">
        <v>-52.86</v>
      </c>
      <c r="N190" s="6">
        <v>-45.55</v>
      </c>
      <c r="O190" s="6">
        <v>-35.75</v>
      </c>
      <c r="P190" s="6">
        <v>-19.25</v>
      </c>
      <c r="Q190" s="6">
        <v>-13.2</v>
      </c>
      <c r="R190" s="6">
        <v>-106.33</v>
      </c>
      <c r="S190" s="6">
        <v>-1016.89</v>
      </c>
      <c r="T190" s="6">
        <v>82.91</v>
      </c>
      <c r="U190" s="6">
        <v>103.53</v>
      </c>
      <c r="V190" s="6">
        <v>101.88</v>
      </c>
      <c r="W190" s="6">
        <v>69.89</v>
      </c>
    </row>
    <row r="191" spans="3:23" ht="15.5" x14ac:dyDescent="0.35">
      <c r="C191" t="s">
        <v>71</v>
      </c>
      <c r="I191" s="6">
        <v>-1.59</v>
      </c>
      <c r="J191" s="6">
        <v>-0.8</v>
      </c>
      <c r="K191" s="6">
        <v>-1.48</v>
      </c>
      <c r="L191" s="6">
        <v>-1.79</v>
      </c>
      <c r="M191" s="6">
        <v>-4.05</v>
      </c>
      <c r="N191" s="6">
        <v>-2.39</v>
      </c>
      <c r="O191" s="6">
        <v>-10.69</v>
      </c>
      <c r="P191" s="6">
        <v>-16.829999999999998</v>
      </c>
      <c r="Q191" s="6">
        <v>-34.549999999999997</v>
      </c>
      <c r="R191" s="6">
        <v>-4.29</v>
      </c>
      <c r="S191" s="6">
        <v>-0.48</v>
      </c>
      <c r="T191" s="6">
        <v>12.06</v>
      </c>
      <c r="U191" s="6">
        <v>12.07</v>
      </c>
      <c r="V191" s="6">
        <v>11.48</v>
      </c>
      <c r="W191" s="5">
        <v>0</v>
      </c>
    </row>
    <row r="192" spans="3:23" ht="15.5" x14ac:dyDescent="0.35">
      <c r="C192" t="s">
        <v>74</v>
      </c>
      <c r="I192" s="6">
        <v>3.4</v>
      </c>
      <c r="J192" s="6">
        <v>0.39</v>
      </c>
      <c r="K192" s="6">
        <v>1.07</v>
      </c>
      <c r="L192" s="6">
        <v>1.91</v>
      </c>
      <c r="M192" s="6">
        <v>5.14</v>
      </c>
      <c r="N192" s="6">
        <v>3.95</v>
      </c>
      <c r="O192" s="6">
        <v>1.78</v>
      </c>
      <c r="P192" s="6">
        <v>0.7</v>
      </c>
      <c r="Q192" s="6">
        <v>0.82</v>
      </c>
      <c r="R192" s="6">
        <v>0.9</v>
      </c>
      <c r="S192" s="6">
        <v>0.21</v>
      </c>
      <c r="T192" s="6">
        <v>0.28000000000000003</v>
      </c>
      <c r="U192" s="6">
        <v>0.36</v>
      </c>
      <c r="V192" s="6">
        <v>0.44</v>
      </c>
      <c r="W192" s="5">
        <v>0</v>
      </c>
    </row>
    <row r="193" spans="3:23" ht="15.5" x14ac:dyDescent="0.35">
      <c r="C193" t="s">
        <v>302</v>
      </c>
      <c r="I193" s="5">
        <v>390000000</v>
      </c>
      <c r="J193" s="5">
        <v>1690000000</v>
      </c>
      <c r="K193" s="5">
        <v>200000000</v>
      </c>
      <c r="L193" s="5">
        <v>60000000</v>
      </c>
      <c r="M193" s="5">
        <v>2020000000</v>
      </c>
      <c r="N193" s="5">
        <v>2260000000</v>
      </c>
      <c r="O193" s="5">
        <v>9430000000</v>
      </c>
      <c r="P193" s="5">
        <v>6320000000</v>
      </c>
    </row>
    <row r="194" spans="3:23" ht="15.5" x14ac:dyDescent="0.35">
      <c r="C194" t="s">
        <v>303</v>
      </c>
      <c r="I194" s="6">
        <v>-34.720500000000001</v>
      </c>
      <c r="J194" s="6">
        <v>-9.93</v>
      </c>
      <c r="K194" s="6">
        <v>-9.4982000000000006</v>
      </c>
      <c r="L194" s="6">
        <v>-7.5921000000000003</v>
      </c>
      <c r="M194" s="6">
        <v>-4.3754999999999997</v>
      </c>
      <c r="N194" s="6">
        <v>-4.7669999999999995</v>
      </c>
      <c r="O194" s="6">
        <v>-4.7987000000000002</v>
      </c>
      <c r="P194" s="6">
        <v>-0.57520000000000004</v>
      </c>
      <c r="Q194" s="6">
        <v>-0.2412</v>
      </c>
      <c r="R194" s="6">
        <v>-1.5837000000000001</v>
      </c>
      <c r="S194" s="6">
        <v>-9.1159999999999997</v>
      </c>
      <c r="T194" s="6">
        <v>4.9800000000000004E-2</v>
      </c>
      <c r="U194" s="6">
        <v>7.7300000000000008E-2</v>
      </c>
      <c r="V194" s="6">
        <v>0.1099</v>
      </c>
      <c r="W194" s="6">
        <v>8.6899999999999991E-2</v>
      </c>
    </row>
    <row r="195" spans="3:23" ht="15.5" x14ac:dyDescent="0.35">
      <c r="C195" t="s">
        <v>304</v>
      </c>
      <c r="I195" s="6">
        <v>8.9800000000000005E-2</v>
      </c>
      <c r="J195" s="6">
        <v>8.2400000000000001E-2</v>
      </c>
      <c r="K195" s="6">
        <v>8.1600000000000006E-2</v>
      </c>
      <c r="L195" s="6">
        <v>7.5300000000000006E-2</v>
      </c>
      <c r="M195" s="6">
        <v>6.88E-2</v>
      </c>
      <c r="N195" s="6">
        <v>6.3600000000000004E-2</v>
      </c>
      <c r="O195" s="6">
        <v>5.33E-2</v>
      </c>
      <c r="P195" s="6">
        <v>3.0299999999999997E-2</v>
      </c>
      <c r="Q195" s="6">
        <v>2.1400000000000002E-2</v>
      </c>
      <c r="R195" s="6">
        <v>0.17370000000000002</v>
      </c>
      <c r="S195" s="6">
        <v>2.0095000000000001</v>
      </c>
      <c r="T195" s="6">
        <v>0.16260000000000002</v>
      </c>
      <c r="U195" s="6">
        <v>0.24260000000000001</v>
      </c>
      <c r="V195" s="6">
        <v>0.2722</v>
      </c>
      <c r="W195" s="6">
        <v>0.4325</v>
      </c>
    </row>
    <row r="196" spans="3:23" ht="15.5" x14ac:dyDescent="0.35">
      <c r="C196" t="s">
        <v>305</v>
      </c>
      <c r="I196" s="6">
        <v>-2.9999999999999997E-4</v>
      </c>
      <c r="J196" s="6">
        <v>-1.7000000000000001E-3</v>
      </c>
      <c r="K196" s="6">
        <v>-2.9999999999999997E-4</v>
      </c>
      <c r="L196" s="6">
        <v>-1E-4</v>
      </c>
      <c r="M196" s="6">
        <v>-2.7000000000000001E-3</v>
      </c>
      <c r="N196" s="6">
        <v>-4.7999999999999996E-3</v>
      </c>
      <c r="O196" s="6">
        <v>-3.0699999999999998E-2</v>
      </c>
      <c r="P196" s="6">
        <v>-0.02</v>
      </c>
      <c r="Q196" s="6">
        <v>-6.9500000000000006E-2</v>
      </c>
      <c r="R196" s="6">
        <v>0.2167</v>
      </c>
      <c r="S196" s="6">
        <v>-108.9178</v>
      </c>
      <c r="T196" s="6">
        <v>0.33689999999999998</v>
      </c>
      <c r="U196" s="6">
        <v>0.44719999999999999</v>
      </c>
      <c r="V196" s="6">
        <v>0.66010000000000002</v>
      </c>
      <c r="W196" s="6">
        <v>1.4374</v>
      </c>
    </row>
    <row r="197" spans="3:23" ht="15.5" x14ac:dyDescent="0.35">
      <c r="C197" t="s">
        <v>306</v>
      </c>
      <c r="J197" s="6">
        <v>0.02</v>
      </c>
      <c r="M197" s="6">
        <v>0.02</v>
      </c>
      <c r="N197" s="6">
        <v>0.03</v>
      </c>
      <c r="O197" s="6">
        <v>0.17</v>
      </c>
      <c r="P197" s="6">
        <v>0.16</v>
      </c>
      <c r="Q197" s="6">
        <v>0.5</v>
      </c>
      <c r="R197" s="6">
        <v>-2.02</v>
      </c>
      <c r="S197" s="6">
        <v>-18.579999999999998</v>
      </c>
      <c r="T197" s="6">
        <v>3.3</v>
      </c>
      <c r="U197" s="6">
        <v>4.24</v>
      </c>
      <c r="V197" s="6">
        <v>4.12</v>
      </c>
      <c r="W197" s="6">
        <v>4.1500000000000004</v>
      </c>
    </row>
    <row r="198" spans="3:23" ht="15.5" x14ac:dyDescent="0.35">
      <c r="C198" t="s">
        <v>68</v>
      </c>
      <c r="I198" s="6">
        <v>-0.14000000000000001</v>
      </c>
      <c r="J198" s="6">
        <v>-7.0000000000000007E-2</v>
      </c>
      <c r="K198" s="6">
        <v>-0.12</v>
      </c>
      <c r="L198" s="6">
        <v>-0.13</v>
      </c>
      <c r="M198" s="6">
        <v>-0.28000000000000003</v>
      </c>
      <c r="N198" s="6">
        <v>-0.15</v>
      </c>
      <c r="O198" s="6">
        <v>-0.56999999999999995</v>
      </c>
      <c r="P198" s="6">
        <v>-0.51</v>
      </c>
      <c r="Q198" s="6">
        <v>-0.74</v>
      </c>
      <c r="R198" s="6">
        <v>-0.75</v>
      </c>
      <c r="S198" s="6">
        <v>-0.96</v>
      </c>
      <c r="T198" s="6">
        <v>1.96</v>
      </c>
      <c r="U198" s="6">
        <v>2.93</v>
      </c>
      <c r="V198" s="6">
        <v>3.13</v>
      </c>
      <c r="W198" s="5">
        <v>0</v>
      </c>
    </row>
    <row r="199" spans="3:23" ht="15.5" x14ac:dyDescent="0.35">
      <c r="C199" t="s">
        <v>65</v>
      </c>
      <c r="I199" s="6">
        <v>-1082.92</v>
      </c>
      <c r="J199" s="6">
        <v>-986.19</v>
      </c>
      <c r="K199" s="6">
        <v>-904.69</v>
      </c>
      <c r="L199" s="6">
        <v>-830.93</v>
      </c>
      <c r="M199" s="6">
        <v>-768.7</v>
      </c>
      <c r="N199" s="5">
        <v>-716</v>
      </c>
      <c r="O199" s="6">
        <v>-670.47</v>
      </c>
      <c r="P199" s="6">
        <v>-634.78</v>
      </c>
      <c r="Q199" s="6">
        <v>-615.63</v>
      </c>
      <c r="R199" s="6">
        <v>-612.02</v>
      </c>
      <c r="S199" s="6">
        <v>-506.05</v>
      </c>
      <c r="T199" s="6">
        <v>509.96</v>
      </c>
      <c r="U199" s="6">
        <v>426.76</v>
      </c>
      <c r="V199" s="6">
        <v>374.23</v>
      </c>
      <c r="W199" s="6">
        <v>161.58000000000001</v>
      </c>
    </row>
    <row r="200" spans="3:23" ht="15.5" x14ac:dyDescent="0.35">
      <c r="C200" t="s">
        <v>307</v>
      </c>
      <c r="I200" s="6">
        <v>-0.14000000000000001</v>
      </c>
      <c r="J200" s="6">
        <v>-7.0000000000000007E-2</v>
      </c>
      <c r="K200" s="6">
        <v>-0.12</v>
      </c>
      <c r="L200" s="6">
        <v>-0.13</v>
      </c>
      <c r="M200" s="6">
        <v>-0.28000000000000003</v>
      </c>
      <c r="N200" s="6">
        <v>-0.15</v>
      </c>
      <c r="O200" s="6">
        <v>-0.56999999999999995</v>
      </c>
      <c r="P200" s="6">
        <v>-0.51</v>
      </c>
      <c r="Q200" s="6">
        <v>-0.74</v>
      </c>
      <c r="R200" s="6">
        <v>-0.75</v>
      </c>
      <c r="S200" s="6">
        <v>-0.96</v>
      </c>
      <c r="T200" s="6">
        <v>1.96</v>
      </c>
      <c r="U200" s="6">
        <v>2.93</v>
      </c>
      <c r="V200" s="6">
        <v>3.13</v>
      </c>
      <c r="W200" s="5">
        <v>0</v>
      </c>
    </row>
    <row r="201" spans="3:23" ht="15.5" x14ac:dyDescent="0.35">
      <c r="C201" t="s">
        <v>308</v>
      </c>
      <c r="I201" s="6">
        <v>-1082.92</v>
      </c>
      <c r="J201" s="6">
        <v>-986.19</v>
      </c>
      <c r="K201" s="6">
        <v>-904.69</v>
      </c>
      <c r="L201" s="6">
        <v>-830.93</v>
      </c>
      <c r="M201" s="6">
        <v>-768.7</v>
      </c>
      <c r="N201" s="5">
        <v>-716</v>
      </c>
      <c r="O201" s="6">
        <v>-670.47</v>
      </c>
      <c r="P201" s="6">
        <v>-634.78</v>
      </c>
      <c r="Q201" s="6">
        <v>-615.63</v>
      </c>
      <c r="R201" s="6">
        <v>-612.02</v>
      </c>
      <c r="S201" s="6">
        <v>-506.05</v>
      </c>
      <c r="T201" s="6">
        <v>509.45</v>
      </c>
      <c r="U201" s="6">
        <v>426.25</v>
      </c>
      <c r="V201" s="6">
        <v>373.72</v>
      </c>
      <c r="W201" s="6">
        <v>161.07</v>
      </c>
    </row>
    <row r="202" spans="3:23" ht="15.5" x14ac:dyDescent="0.35">
      <c r="C202" t="s">
        <v>309</v>
      </c>
      <c r="I202" s="5">
        <v>457000000000</v>
      </c>
      <c r="J202" s="5">
        <v>469000000000</v>
      </c>
      <c r="K202" s="5">
        <v>358000000000</v>
      </c>
      <c r="L202" s="5">
        <v>239000000000</v>
      </c>
      <c r="M202" s="5">
        <v>163000000000</v>
      </c>
      <c r="N202" s="5">
        <v>96000000000</v>
      </c>
      <c r="O202" s="5">
        <v>46000000000</v>
      </c>
      <c r="P202" s="5">
        <v>12000000000</v>
      </c>
      <c r="S202" s="5">
        <v>495000000000</v>
      </c>
      <c r="T202" s="5">
        <v>494000000000</v>
      </c>
      <c r="U202" s="5">
        <v>470000000000</v>
      </c>
      <c r="V202" s="5">
        <v>476000000000</v>
      </c>
      <c r="W202" s="5">
        <v>485000000000</v>
      </c>
    </row>
    <row r="203" spans="3:23" ht="15.5" x14ac:dyDescent="0.35">
      <c r="C203" t="s">
        <v>310</v>
      </c>
      <c r="I203" s="5">
        <v>0</v>
      </c>
      <c r="J203" s="5">
        <v>0</v>
      </c>
      <c r="K203" s="5">
        <v>124000000000</v>
      </c>
      <c r="L203" s="5">
        <v>247000000000</v>
      </c>
      <c r="M203" s="5">
        <v>327000000000</v>
      </c>
      <c r="N203" s="5">
        <v>396000000000</v>
      </c>
      <c r="O203" s="5">
        <v>451000000000</v>
      </c>
      <c r="P203" s="5">
        <v>483000000000</v>
      </c>
      <c r="Q203" s="5">
        <v>495000000000</v>
      </c>
      <c r="R203" s="5">
        <v>495000000000</v>
      </c>
    </row>
    <row r="204" spans="3:23" ht="15.5" x14ac:dyDescent="0.35">
      <c r="C204" t="s">
        <v>25</v>
      </c>
      <c r="I204" s="5">
        <v>457000000000</v>
      </c>
      <c r="J204" s="5">
        <v>470000000000</v>
      </c>
      <c r="K204" s="5">
        <v>481000000000</v>
      </c>
      <c r="L204" s="5">
        <v>487000000000</v>
      </c>
      <c r="M204" s="5">
        <v>489000000000</v>
      </c>
      <c r="N204" s="5">
        <v>492000000000</v>
      </c>
      <c r="O204" s="5">
        <v>497000000000</v>
      </c>
      <c r="P204" s="5">
        <v>494000000000</v>
      </c>
      <c r="Q204" s="5">
        <v>495000000000</v>
      </c>
      <c r="R204" s="5">
        <v>495000000000</v>
      </c>
      <c r="S204" s="5">
        <v>495000000000</v>
      </c>
      <c r="T204" s="5">
        <v>494000000000</v>
      </c>
      <c r="U204" s="5">
        <v>470000000000</v>
      </c>
      <c r="V204" s="5">
        <v>476000000000</v>
      </c>
      <c r="W204" s="5">
        <v>485000000000</v>
      </c>
    </row>
    <row r="205" spans="3:23" ht="15.5" x14ac:dyDescent="0.35">
      <c r="C205" t="s">
        <v>22</v>
      </c>
      <c r="I205" s="5">
        <v>457000000000</v>
      </c>
      <c r="J205" s="5">
        <v>467000000000</v>
      </c>
      <c r="K205" s="5">
        <v>479000000000</v>
      </c>
      <c r="L205" s="5">
        <v>482000000000</v>
      </c>
      <c r="M205" s="5">
        <v>483000000000</v>
      </c>
      <c r="N205" s="5">
        <v>485000000000</v>
      </c>
      <c r="O205" s="5">
        <v>496000000000</v>
      </c>
      <c r="P205" s="5">
        <v>492000000000</v>
      </c>
      <c r="Q205" s="5">
        <v>492000000000</v>
      </c>
      <c r="R205" s="5">
        <v>493000000000</v>
      </c>
      <c r="S205" s="5">
        <v>494000000000</v>
      </c>
      <c r="T205" s="5">
        <v>474000000000</v>
      </c>
      <c r="U205" s="5">
        <v>408000000000</v>
      </c>
      <c r="V205" s="5">
        <v>401000000000</v>
      </c>
      <c r="W205" s="5">
        <v>416000000000</v>
      </c>
    </row>
    <row r="206" spans="3:23" ht="15.5" x14ac:dyDescent="0.35">
      <c r="C206" t="s">
        <v>311</v>
      </c>
      <c r="I206" s="5">
        <v>-1202000000000</v>
      </c>
      <c r="J206" s="5">
        <v>-1095000000000</v>
      </c>
      <c r="K206" s="5">
        <v>-881000000000</v>
      </c>
      <c r="L206" s="5">
        <v>-676000000000</v>
      </c>
      <c r="M206" s="5">
        <v>-528000000000</v>
      </c>
      <c r="N206" s="5">
        <v>-400000000000</v>
      </c>
      <c r="O206" s="5">
        <v>-294000000000</v>
      </c>
      <c r="P206" s="5">
        <v>-236000000000</v>
      </c>
      <c r="Q206" s="5">
        <v>-215000000000</v>
      </c>
      <c r="R206" s="5">
        <v>-217000000000</v>
      </c>
      <c r="S206" s="5">
        <v>-616000000000</v>
      </c>
      <c r="T206" s="5">
        <v>509000000000</v>
      </c>
      <c r="U206" s="5">
        <v>417000000000</v>
      </c>
      <c r="V206" s="5">
        <v>367000000000</v>
      </c>
      <c r="W206" s="5">
        <v>143000000000</v>
      </c>
    </row>
    <row r="207" spans="3:23" ht="15.5" x14ac:dyDescent="0.35">
      <c r="C207" t="s">
        <v>312</v>
      </c>
      <c r="I207" s="5">
        <v>9000000000</v>
      </c>
      <c r="J207" s="5">
        <v>12000000000</v>
      </c>
      <c r="K207" s="5">
        <v>4000000000</v>
      </c>
      <c r="L207" s="5">
        <v>1000000000</v>
      </c>
      <c r="M207" s="5">
        <v>1000000000</v>
      </c>
      <c r="N207" s="5">
        <v>8000000000</v>
      </c>
      <c r="O207" s="5">
        <v>-4000000000</v>
      </c>
      <c r="P207" s="5">
        <v>1000000000</v>
      </c>
      <c r="Q207" s="5">
        <v>3000000000</v>
      </c>
      <c r="R207" s="5">
        <v>2000000000</v>
      </c>
      <c r="S207" s="5">
        <v>-15000000000</v>
      </c>
      <c r="T207" s="5">
        <v>-7000000000</v>
      </c>
      <c r="U207" s="5">
        <v>113000000000</v>
      </c>
      <c r="V207" s="5">
        <v>-43000000000</v>
      </c>
      <c r="W207" s="5">
        <v>-476000000000</v>
      </c>
    </row>
    <row r="208" spans="3:23" ht="15.5" x14ac:dyDescent="0.35">
      <c r="C208" t="s">
        <v>313</v>
      </c>
      <c r="J208" s="5">
        <v>0</v>
      </c>
      <c r="K208" s="5">
        <v>0</v>
      </c>
      <c r="N208" s="5">
        <v>0</v>
      </c>
      <c r="O208" s="5">
        <v>0</v>
      </c>
      <c r="P208" s="5">
        <v>-1000000000</v>
      </c>
      <c r="Q208" s="5">
        <v>-2000000000</v>
      </c>
      <c r="R208" s="5">
        <v>-2000000000</v>
      </c>
      <c r="S208" s="5">
        <v>-4000000000</v>
      </c>
      <c r="T208" s="5">
        <v>-9000000000</v>
      </c>
      <c r="U208" s="5">
        <v>-23000000000</v>
      </c>
      <c r="V208" s="5">
        <v>-22000000000</v>
      </c>
      <c r="W208" s="5">
        <v>-28000000000</v>
      </c>
    </row>
    <row r="209" spans="2:23" ht="15.5" x14ac:dyDescent="0.35">
      <c r="C209" t="s">
        <v>14</v>
      </c>
      <c r="I209" s="5">
        <v>9000000000</v>
      </c>
      <c r="J209" s="5">
        <v>12000000000</v>
      </c>
      <c r="K209" s="5">
        <v>4000000000</v>
      </c>
      <c r="L209" s="5">
        <v>1000000000</v>
      </c>
      <c r="M209" s="5">
        <v>1000000000</v>
      </c>
      <c r="N209" s="5">
        <v>8000000000</v>
      </c>
      <c r="O209" s="5">
        <v>-4000000000</v>
      </c>
      <c r="P209" s="5">
        <v>0</v>
      </c>
      <c r="Q209" s="5">
        <v>0</v>
      </c>
      <c r="R209" s="5">
        <v>0</v>
      </c>
      <c r="S209" s="5">
        <v>-19000000000</v>
      </c>
      <c r="T209" s="5">
        <v>-16000000000</v>
      </c>
      <c r="U209" s="5">
        <v>90000000000</v>
      </c>
      <c r="V209" s="5">
        <v>-65000000000</v>
      </c>
      <c r="W209" s="5">
        <v>-504000000000</v>
      </c>
    </row>
    <row r="210" spans="2:23" ht="15.5" x14ac:dyDescent="0.35">
      <c r="C210" t="s">
        <v>16</v>
      </c>
      <c r="I210" s="6">
        <v>8.5</v>
      </c>
      <c r="J210" s="6">
        <v>11.07</v>
      </c>
      <c r="K210" s="6">
        <v>3.35</v>
      </c>
      <c r="L210" s="6">
        <v>0.57999999999999996</v>
      </c>
      <c r="M210" s="6">
        <v>1.35</v>
      </c>
      <c r="N210" s="6">
        <v>7.34</v>
      </c>
      <c r="O210" s="5">
        <v>-4</v>
      </c>
      <c r="P210" s="6">
        <v>0.25</v>
      </c>
      <c r="Q210" s="6">
        <v>0.39</v>
      </c>
      <c r="R210" s="6">
        <v>0.31</v>
      </c>
      <c r="S210" s="6">
        <v>-17.23</v>
      </c>
      <c r="T210" s="6">
        <v>-14.09</v>
      </c>
      <c r="U210" s="6">
        <v>80.849999999999994</v>
      </c>
      <c r="V210" s="6">
        <v>-58.34</v>
      </c>
      <c r="W210" s="6">
        <v>-453.31</v>
      </c>
    </row>
    <row r="212" spans="2:23" ht="15.5" x14ac:dyDescent="0.35">
      <c r="B212" t="s">
        <v>314</v>
      </c>
      <c r="C212" t="s">
        <v>315</v>
      </c>
      <c r="D212" s="5">
        <v>-106000000</v>
      </c>
      <c r="E212" s="5">
        <v>-109000000000</v>
      </c>
      <c r="F212" s="5">
        <v>256000000</v>
      </c>
      <c r="G212" s="5">
        <v>813000000</v>
      </c>
      <c r="H212" s="5">
        <v>-423000000</v>
      </c>
      <c r="I212" s="5">
        <v>-108000000000</v>
      </c>
      <c r="J212" s="5">
        <v>-90000000000</v>
      </c>
      <c r="K212" s="5">
        <v>-82000000000</v>
      </c>
      <c r="L212" s="5">
        <v>-69000000000</v>
      </c>
      <c r="M212" s="5">
        <v>-59000000000</v>
      </c>
      <c r="N212" s="5">
        <v>-51000000000</v>
      </c>
      <c r="O212" s="5">
        <v>-40000000000</v>
      </c>
      <c r="P212" s="5">
        <v>-21000000000</v>
      </c>
      <c r="Q212" s="5">
        <v>-15000000000</v>
      </c>
    </row>
    <row r="213" spans="2:23" ht="15.5" x14ac:dyDescent="0.35">
      <c r="C213" t="s">
        <v>316</v>
      </c>
      <c r="H213" s="5">
        <v>-108000000000</v>
      </c>
      <c r="I213" s="5">
        <v>-108000000000</v>
      </c>
      <c r="J213" s="5">
        <v>-90000000000</v>
      </c>
      <c r="K213" s="5">
        <v>-82000000000</v>
      </c>
      <c r="L213" s="5">
        <v>-69000000000</v>
      </c>
      <c r="M213" s="5">
        <v>-59000000000</v>
      </c>
      <c r="N213" s="5">
        <v>-51000000000</v>
      </c>
      <c r="O213" s="5">
        <v>-40000000000</v>
      </c>
      <c r="P213" s="5">
        <v>-21000000000</v>
      </c>
      <c r="Q213" s="5">
        <v>-15000000000</v>
      </c>
    </row>
    <row r="214" spans="2:23" ht="15.5" x14ac:dyDescent="0.35">
      <c r="C214" t="s">
        <v>56</v>
      </c>
      <c r="D214" s="6">
        <v>-0.1</v>
      </c>
      <c r="E214" s="6">
        <v>-98.5</v>
      </c>
      <c r="F214" s="6">
        <v>0.23</v>
      </c>
      <c r="G214" s="6">
        <v>0.73</v>
      </c>
      <c r="H214" s="6">
        <v>-0.38</v>
      </c>
      <c r="I214" s="6">
        <v>-97.3</v>
      </c>
      <c r="J214" s="6">
        <v>-81.3</v>
      </c>
      <c r="K214" s="6">
        <v>-73.83</v>
      </c>
      <c r="L214" s="6">
        <v>-62.54</v>
      </c>
      <c r="M214" s="6">
        <v>-52.86</v>
      </c>
      <c r="N214" s="6">
        <v>-45.55</v>
      </c>
      <c r="O214" s="6">
        <v>-35.75</v>
      </c>
      <c r="P214" s="6">
        <v>-19.25</v>
      </c>
      <c r="Q214" s="6">
        <v>-13.2</v>
      </c>
    </row>
    <row r="215" spans="2:23" ht="15.5" x14ac:dyDescent="0.35">
      <c r="C215" t="s">
        <v>319</v>
      </c>
      <c r="H215" s="6">
        <v>-97.63</v>
      </c>
      <c r="I215" s="6">
        <v>-97.3</v>
      </c>
      <c r="J215" s="6">
        <v>-81.3</v>
      </c>
      <c r="K215" s="6">
        <v>-73.83</v>
      </c>
      <c r="L215" s="6">
        <v>-62.54</v>
      </c>
      <c r="M215" s="6">
        <v>-52.86</v>
      </c>
      <c r="N215" s="6">
        <v>-45.55</v>
      </c>
      <c r="O215" s="6">
        <v>-35.75</v>
      </c>
      <c r="P215" s="6">
        <v>-19.25</v>
      </c>
      <c r="Q215" s="6">
        <v>-13.2</v>
      </c>
    </row>
    <row r="216" spans="2:23" ht="15.5" x14ac:dyDescent="0.35">
      <c r="C216" t="s">
        <v>322</v>
      </c>
      <c r="D216" s="5">
        <v>6000000000</v>
      </c>
      <c r="E216" s="5">
        <v>11000000000</v>
      </c>
      <c r="F216" s="5">
        <v>14000000000</v>
      </c>
      <c r="G216" s="5">
        <v>10000000000</v>
      </c>
      <c r="H216" s="5">
        <v>25000000000</v>
      </c>
      <c r="I216" s="5">
        <v>51000000000</v>
      </c>
      <c r="J216" s="5">
        <v>186000000000</v>
      </c>
      <c r="K216" s="5">
        <v>114000000000</v>
      </c>
      <c r="L216" s="5">
        <v>65000000000</v>
      </c>
      <c r="M216" s="5">
        <v>46000000000</v>
      </c>
      <c r="N216" s="5">
        <v>31000000000</v>
      </c>
      <c r="O216" s="5">
        <v>239000000000</v>
      </c>
      <c r="P216" s="5">
        <v>514000000000</v>
      </c>
      <c r="Q216" s="5">
        <v>622000000000</v>
      </c>
    </row>
    <row r="217" spans="2:23" ht="15.5" x14ac:dyDescent="0.35">
      <c r="C217" t="s">
        <v>323</v>
      </c>
      <c r="H217" s="5">
        <v>41000000000</v>
      </c>
      <c r="I217" s="5">
        <v>51000000000</v>
      </c>
      <c r="J217" s="5">
        <v>186000000000</v>
      </c>
      <c r="K217" s="5">
        <v>114000000000</v>
      </c>
      <c r="L217" s="5">
        <v>65000000000</v>
      </c>
      <c r="M217" s="5">
        <v>46000000000</v>
      </c>
      <c r="N217" s="5">
        <v>31000000000</v>
      </c>
      <c r="O217" s="5">
        <v>239000000000</v>
      </c>
      <c r="P217" s="5">
        <v>514000000000</v>
      </c>
      <c r="Q217" s="5">
        <v>622000000000</v>
      </c>
    </row>
    <row r="218" spans="2:23" ht="15.5" x14ac:dyDescent="0.35">
      <c r="C218" t="s">
        <v>327</v>
      </c>
      <c r="I218" s="6">
        <v>-407.33</v>
      </c>
    </row>
    <row r="219" spans="2:23" ht="15.5" x14ac:dyDescent="0.35">
      <c r="C219" t="s">
        <v>328</v>
      </c>
      <c r="I219" s="6">
        <v>-1.59</v>
      </c>
    </row>
    <row r="220" spans="2:23" ht="15.5" x14ac:dyDescent="0.35">
      <c r="C220" t="s">
        <v>329</v>
      </c>
      <c r="I220" s="6">
        <v>7.49</v>
      </c>
    </row>
    <row r="221" spans="2:23" ht="15.5" x14ac:dyDescent="0.35">
      <c r="C221" t="s">
        <v>330</v>
      </c>
      <c r="I221" s="6">
        <v>-0.62990000000000002</v>
      </c>
    </row>
    <row r="222" spans="2:23" ht="15.5" x14ac:dyDescent="0.35">
      <c r="C222" t="s">
        <v>331</v>
      </c>
      <c r="I222" s="6">
        <v>4.1900000000000004</v>
      </c>
    </row>
    <row r="223" spans="2:23" ht="15.5" x14ac:dyDescent="0.35">
      <c r="C223" t="s">
        <v>332</v>
      </c>
      <c r="I223" s="6">
        <v>-0.14000000000000001</v>
      </c>
    </row>
    <row r="224" spans="2:23" ht="15.5" x14ac:dyDescent="0.35">
      <c r="C224" t="s">
        <v>333</v>
      </c>
      <c r="I224" s="6">
        <v>15.42</v>
      </c>
    </row>
    <row r="225" spans="3:9" ht="15.5" x14ac:dyDescent="0.35">
      <c r="C225" t="s">
        <v>334</v>
      </c>
      <c r="I225" s="6">
        <v>15.42</v>
      </c>
    </row>
    <row r="226" spans="3:9" ht="15.5" x14ac:dyDescent="0.35">
      <c r="C226" t="s">
        <v>335</v>
      </c>
      <c r="I226" s="6">
        <v>-14446.84</v>
      </c>
    </row>
    <row r="227" spans="3:9" ht="15.5" x14ac:dyDescent="0.35">
      <c r="C227" t="s">
        <v>336</v>
      </c>
      <c r="I227" s="6">
        <v>38601.21</v>
      </c>
    </row>
    <row r="228" spans="3:9" ht="15.5" x14ac:dyDescent="0.35">
      <c r="C228" t="s">
        <v>338</v>
      </c>
      <c r="I228" s="6">
        <v>-0.1</v>
      </c>
    </row>
    <row r="229" spans="3:9" ht="15.5" x14ac:dyDescent="0.35">
      <c r="C229" t="s">
        <v>339</v>
      </c>
      <c r="I229" s="6">
        <v>-97.63</v>
      </c>
    </row>
    <row r="230" spans="3:9" ht="15.5" x14ac:dyDescent="0.35">
      <c r="C230" t="s">
        <v>340</v>
      </c>
      <c r="I230" s="6">
        <v>-0.38</v>
      </c>
    </row>
    <row r="231" spans="3:9" ht="15.5" x14ac:dyDescent="0.35">
      <c r="C231" t="s">
        <v>341</v>
      </c>
      <c r="I231" s="5">
        <v>37</v>
      </c>
    </row>
    <row r="232" spans="3:9" ht="15.5" x14ac:dyDescent="0.35">
      <c r="C232" t="s">
        <v>342</v>
      </c>
      <c r="D232" s="6">
        <v>7.0000000000000007E-2</v>
      </c>
    </row>
    <row r="233" spans="3:9" ht="15.5" x14ac:dyDescent="0.35">
      <c r="C233" t="s">
        <v>343</v>
      </c>
      <c r="I233" s="6">
        <v>-1083.02</v>
      </c>
    </row>
    <row r="234" spans="3:9" ht="15.5" x14ac:dyDescent="0.35">
      <c r="C234" t="s">
        <v>344</v>
      </c>
      <c r="I234" s="6">
        <v>10.050000000000001</v>
      </c>
    </row>
    <row r="235" spans="3:9" ht="15.5" x14ac:dyDescent="0.35">
      <c r="C235" t="s">
        <v>347</v>
      </c>
      <c r="D235" s="6">
        <v>-0.38</v>
      </c>
    </row>
    <row r="236" spans="3:9" ht="15.5" x14ac:dyDescent="0.35">
      <c r="C236" t="s">
        <v>349</v>
      </c>
      <c r="D236" s="5">
        <v>-1</v>
      </c>
    </row>
    <row r="237" spans="3:9" ht="15.5" x14ac:dyDescent="0.35">
      <c r="C237" t="s">
        <v>350</v>
      </c>
      <c r="D237" s="6">
        <v>141.69</v>
      </c>
    </row>
    <row r="238" spans="3:9" ht="15.5" x14ac:dyDescent="0.35">
      <c r="C238" t="s">
        <v>12</v>
      </c>
      <c r="D238" s="5">
        <v>2000000000</v>
      </c>
    </row>
    <row r="239" spans="3:9" ht="15.5" x14ac:dyDescent="0.35">
      <c r="C239" t="s">
        <v>353</v>
      </c>
      <c r="I239" s="6">
        <v>-3916.26</v>
      </c>
    </row>
    <row r="240" spans="3:9" ht="15.5" x14ac:dyDescent="0.35">
      <c r="C240" t="s">
        <v>354</v>
      </c>
      <c r="I240" s="6">
        <v>-33.7776</v>
      </c>
    </row>
    <row r="241" spans="3:9" ht="15.5" x14ac:dyDescent="0.35">
      <c r="C241" t="s">
        <v>355</v>
      </c>
      <c r="I241" s="6">
        <v>9.01E-2</v>
      </c>
    </row>
    <row r="242" spans="3:9" ht="15.5" x14ac:dyDescent="0.35">
      <c r="C242" t="s">
        <v>356</v>
      </c>
      <c r="I242" s="5">
        <v>0</v>
      </c>
    </row>
    <row r="243" spans="3:9" ht="15.5" x14ac:dyDescent="0.35">
      <c r="C243" t="s">
        <v>357</v>
      </c>
      <c r="I243" s="6">
        <v>1E-4</v>
      </c>
    </row>
    <row r="244" spans="3:9" ht="15.5" x14ac:dyDescent="0.35">
      <c r="C244" t="s">
        <v>358</v>
      </c>
      <c r="D244" s="6">
        <v>7.29</v>
      </c>
    </row>
    <row r="245" spans="3:9" ht="15.5" x14ac:dyDescent="0.35">
      <c r="C245" t="s">
        <v>359</v>
      </c>
      <c r="D245" s="6">
        <v>11.36</v>
      </c>
    </row>
    <row r="246" spans="3:9" ht="15.5" x14ac:dyDescent="0.35">
      <c r="C246" t="s">
        <v>360</v>
      </c>
      <c r="D246" s="6">
        <v>3480.19</v>
      </c>
    </row>
    <row r="247" spans="3:9" ht="15.5" x14ac:dyDescent="0.35">
      <c r="C247" t="s">
        <v>361</v>
      </c>
      <c r="D247" s="6">
        <v>-3461.54</v>
      </c>
    </row>
    <row r="248" spans="3:9" ht="15.5" x14ac:dyDescent="0.35">
      <c r="C248" t="s">
        <v>362</v>
      </c>
      <c r="D248" s="6">
        <v>12.48</v>
      </c>
    </row>
    <row r="249" spans="3:9" ht="15.5" x14ac:dyDescent="0.35">
      <c r="C249" t="s">
        <v>363</v>
      </c>
      <c r="I249" s="5">
        <v>13</v>
      </c>
    </row>
    <row r="250" spans="3:9" ht="15.5" x14ac:dyDescent="0.35">
      <c r="C250" t="s">
        <v>364</v>
      </c>
      <c r="I250" s="6">
        <v>52.27</v>
      </c>
    </row>
    <row r="251" spans="3:9" ht="15.5" x14ac:dyDescent="0.35">
      <c r="C251" t="s">
        <v>52</v>
      </c>
      <c r="I251" s="5">
        <v>172000000000</v>
      </c>
    </row>
    <row r="252" spans="3:9" ht="15.5" x14ac:dyDescent="0.35">
      <c r="C252" t="s">
        <v>365</v>
      </c>
      <c r="I252" s="5">
        <v>627000000000</v>
      </c>
    </row>
    <row r="253" spans="3:9" ht="15.5" x14ac:dyDescent="0.35">
      <c r="C253" t="s">
        <v>366</v>
      </c>
      <c r="I253" s="5">
        <v>1110000000</v>
      </c>
    </row>
    <row r="254" spans="3:9" ht="15.5" x14ac:dyDescent="0.35">
      <c r="C254" t="s">
        <v>367</v>
      </c>
      <c r="I254" s="6">
        <v>7.6399999999999996E-2</v>
      </c>
    </row>
    <row r="255" spans="3:9" ht="15.5" x14ac:dyDescent="0.35">
      <c r="C255" t="s">
        <v>368</v>
      </c>
      <c r="D255" s="6">
        <v>5.7099999999999998E-2</v>
      </c>
    </row>
    <row r="256" spans="3:9" ht="15.5" x14ac:dyDescent="0.35">
      <c r="C256" t="s">
        <v>369</v>
      </c>
      <c r="D256" s="6">
        <v>-1.6299999999999999E-2</v>
      </c>
    </row>
    <row r="257" spans="3:9" ht="15.5" x14ac:dyDescent="0.35">
      <c r="C257" t="s">
        <v>370</v>
      </c>
      <c r="D257" s="6">
        <v>-1.66E-2</v>
      </c>
    </row>
    <row r="258" spans="3:9" ht="15.5" x14ac:dyDescent="0.35">
      <c r="C258" t="s">
        <v>371</v>
      </c>
      <c r="D258" s="6">
        <v>-0.59889999999999999</v>
      </c>
    </row>
    <row r="259" spans="3:9" ht="15.5" x14ac:dyDescent="0.35">
      <c r="C259" t="s">
        <v>372</v>
      </c>
      <c r="D259" s="6">
        <v>-0.76249999999999996</v>
      </c>
    </row>
    <row r="260" spans="3:9" ht="15.5" x14ac:dyDescent="0.35">
      <c r="C260" t="s">
        <v>373</v>
      </c>
      <c r="D260" s="6">
        <v>-1.395</v>
      </c>
    </row>
    <row r="261" spans="3:9" ht="15.5" x14ac:dyDescent="0.35">
      <c r="C261" t="s">
        <v>374</v>
      </c>
      <c r="I261" s="5">
        <v>51</v>
      </c>
    </row>
    <row r="262" spans="3:9" ht="15.5" x14ac:dyDescent="0.35">
      <c r="C262" t="s">
        <v>375</v>
      </c>
      <c r="I262" t="s">
        <v>2633</v>
      </c>
    </row>
    <row r="263" spans="3:9" ht="15.5" x14ac:dyDescent="0.35">
      <c r="C263" t="s">
        <v>377</v>
      </c>
      <c r="I263" s="5">
        <v>4</v>
      </c>
    </row>
    <row r="264" spans="3:9" ht="15.5" x14ac:dyDescent="0.35">
      <c r="C264" t="s">
        <v>378</v>
      </c>
      <c r="I264" s="6">
        <v>0.88</v>
      </c>
    </row>
    <row r="265" spans="3:9" ht="15.5" x14ac:dyDescent="0.35">
      <c r="C265" t="s">
        <v>379</v>
      </c>
      <c r="I265" s="6">
        <v>0.19</v>
      </c>
    </row>
    <row r="266" spans="3:9" ht="15.5" x14ac:dyDescent="0.35">
      <c r="C266" t="s">
        <v>381</v>
      </c>
      <c r="I266" s="6">
        <v>0.05</v>
      </c>
    </row>
    <row r="267" spans="3:9" ht="15.5" x14ac:dyDescent="0.35">
      <c r="C267" t="s">
        <v>382</v>
      </c>
      <c r="I267" s="6">
        <v>0.25</v>
      </c>
    </row>
    <row r="268" spans="3:9" ht="15.5" x14ac:dyDescent="0.35">
      <c r="C268" t="s">
        <v>383</v>
      </c>
      <c r="I268" s="5">
        <v>0</v>
      </c>
    </row>
    <row r="269" spans="3:9" ht="15.5" x14ac:dyDescent="0.35">
      <c r="C269" t="s">
        <v>384</v>
      </c>
      <c r="I269" s="6">
        <v>0.95</v>
      </c>
    </row>
    <row r="270" spans="3:9" ht="15.5" x14ac:dyDescent="0.35">
      <c r="C270" t="s">
        <v>385</v>
      </c>
      <c r="I270" s="5">
        <v>41000000000</v>
      </c>
    </row>
    <row r="271" spans="3:9" ht="15.5" x14ac:dyDescent="0.35">
      <c r="C271" t="s">
        <v>386</v>
      </c>
      <c r="I271" s="5">
        <v>2000000000</v>
      </c>
    </row>
    <row r="272" spans="3:9" ht="15.5" x14ac:dyDescent="0.35">
      <c r="C272" t="s">
        <v>387</v>
      </c>
      <c r="I272" s="5">
        <v>0</v>
      </c>
    </row>
    <row r="273" spans="3:9" ht="15.5" x14ac:dyDescent="0.35">
      <c r="C273" t="s">
        <v>388</v>
      </c>
      <c r="I273" s="5">
        <v>-108000000000</v>
      </c>
    </row>
    <row r="274" spans="3:9" ht="15.5" x14ac:dyDescent="0.35">
      <c r="C274" t="s">
        <v>389</v>
      </c>
      <c r="D274" s="5">
        <v>0</v>
      </c>
    </row>
    <row r="275" spans="3:9" ht="15.5" x14ac:dyDescent="0.35">
      <c r="C275" t="s">
        <v>390</v>
      </c>
      <c r="D275" s="5">
        <v>3000000000</v>
      </c>
    </row>
    <row r="276" spans="3:9" ht="15.5" x14ac:dyDescent="0.35">
      <c r="C276" t="s">
        <v>391</v>
      </c>
      <c r="D276" s="5">
        <v>1207000000000</v>
      </c>
    </row>
    <row r="277" spans="3:9" ht="15.5" x14ac:dyDescent="0.35">
      <c r="C277" t="s">
        <v>299</v>
      </c>
      <c r="D277" s="5">
        <v>-1203000000000</v>
      </c>
    </row>
    <row r="278" spans="3:9" ht="15.5" x14ac:dyDescent="0.35">
      <c r="C278" t="s">
        <v>298</v>
      </c>
      <c r="I278" s="5">
        <v>-1203000000000</v>
      </c>
    </row>
    <row r="279" spans="3:9" ht="15.5" x14ac:dyDescent="0.35">
      <c r="C279" t="s">
        <v>297</v>
      </c>
      <c r="D279" s="5">
        <v>0</v>
      </c>
    </row>
    <row r="280" spans="3:9" ht="15.5" x14ac:dyDescent="0.35">
      <c r="C280" t="s">
        <v>296</v>
      </c>
      <c r="D280" s="5">
        <v>455000000000</v>
      </c>
    </row>
    <row r="281" spans="3:9" ht="15.5" x14ac:dyDescent="0.35">
      <c r="C281" t="s">
        <v>23</v>
      </c>
      <c r="D281" s="5">
        <v>455000000000</v>
      </c>
    </row>
    <row r="282" spans="3:9" ht="15.5" x14ac:dyDescent="0.35">
      <c r="C282" t="s">
        <v>20</v>
      </c>
      <c r="D282" s="5">
        <v>455000000000</v>
      </c>
    </row>
    <row r="283" spans="3:9" ht="15.5" x14ac:dyDescent="0.35">
      <c r="C283" t="s">
        <v>392</v>
      </c>
      <c r="I283" s="5">
        <v>-1203000000000</v>
      </c>
    </row>
    <row r="284" spans="3:9" ht="15.5" x14ac:dyDescent="0.35">
      <c r="C284" t="s">
        <v>393</v>
      </c>
      <c r="I284" s="5">
        <v>11000000000</v>
      </c>
    </row>
    <row r="285" spans="3:9" ht="15.5" x14ac:dyDescent="0.35">
      <c r="C285" t="s">
        <v>395</v>
      </c>
      <c r="I285" s="5">
        <v>-12000000000</v>
      </c>
    </row>
    <row r="286" spans="3:9" ht="15.5" x14ac:dyDescent="0.35">
      <c r="C286" t="s">
        <v>397</v>
      </c>
      <c r="I286" s="5">
        <v>11000000000</v>
      </c>
    </row>
  </sheetData>
  <pageMargins left="0.7" right="0.7" top="0.75" bottom="0.75" header="0.3" footer="0.3"/>
  <ignoredErrors>
    <ignoredError sqref="A1:W287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2635</v>
      </c>
      <c r="D2" s="2" vm="710">
        <f ca="1">IFERROR(_xlfn.STOCKHISTORY("XIDX:" &amp; $C$1, D3, , 0, 0, 1), "Libur")</f>
        <v>1535</v>
      </c>
      <c r="H2" s="2" vm="710">
        <f ca="1">IFERROR(INDEX(D2:G2,COUNT(D2:G2)),"")</f>
        <v>1535</v>
      </c>
      <c r="I2" s="2" vm="711">
        <f t="shared" ref="I2:Z2" ca="1" si="0">IFERROR(_xlfn.STOCKHISTORY("XIDX:" &amp; $C$1, I1, , 0, 0, 1), "Libur")</f>
        <v>3340</v>
      </c>
      <c r="J2" s="2" vm="712">
        <f t="shared" ca="1" si="0"/>
        <v>4680</v>
      </c>
      <c r="K2" s="2" vm="713">
        <f t="shared" ca="1" si="0"/>
        <v>2387.5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08">
        <f t="shared" ca="1" si="0"/>
        <v>1500</v>
      </c>
      <c r="Q2" s="2" vm="714">
        <f t="shared" ca="1" si="0"/>
        <v>1017.5</v>
      </c>
      <c r="R2" s="2" t="str">
        <f t="shared" ca="1" si="0"/>
        <v>Libur</v>
      </c>
      <c r="S2" s="2" vm="147">
        <f t="shared" ca="1" si="0"/>
        <v>750</v>
      </c>
      <c r="T2" s="2" vm="505">
        <f t="shared" ca="1" si="0"/>
        <v>610</v>
      </c>
      <c r="U2" s="2" vm="388">
        <f t="shared" ca="1" si="0"/>
        <v>830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715">
        <f t="shared" ca="1" si="0"/>
        <v>14.7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69069000272</v>
      </c>
      <c r="H4" s="2">
        <f>IFERROR(SUM(D4:G4)*(4/MAX(1,COUNT(D4:G4))),"")</f>
        <v>276276001088</v>
      </c>
      <c r="I4" s="2">
        <f t="shared" ref="I4:Z4" si="1">IFERROR(INDEX(I51:I500,MATCH($C$4,$C$51:$C$500,0)),"")</f>
        <v>288527837528</v>
      </c>
      <c r="J4" s="2">
        <f t="shared" si="1"/>
        <v>399627008695</v>
      </c>
      <c r="K4" s="2">
        <f t="shared" si="1"/>
        <v>419992858060</v>
      </c>
      <c r="L4" s="2">
        <f t="shared" si="1"/>
        <v>315372288026</v>
      </c>
      <c r="M4" s="2">
        <f t="shared" si="1"/>
        <v>138807742936</v>
      </c>
      <c r="N4" s="2">
        <f t="shared" si="1"/>
        <v>167584026620</v>
      </c>
      <c r="O4" s="2">
        <f t="shared" si="1"/>
        <v>205515914355</v>
      </c>
      <c r="P4" s="2">
        <f t="shared" si="1"/>
        <v>245037918437</v>
      </c>
      <c r="Q4" s="2">
        <f t="shared" si="1"/>
        <v>227499858134</v>
      </c>
      <c r="R4" s="2">
        <f t="shared" si="1"/>
        <v>276272327077</v>
      </c>
      <c r="S4" s="2">
        <f t="shared" si="1"/>
        <v>303342488851</v>
      </c>
      <c r="T4" s="2">
        <f t="shared" si="1"/>
        <v>316638970381</v>
      </c>
      <c r="U4" s="2">
        <f t="shared" si="1"/>
        <v>301085455287</v>
      </c>
      <c r="V4" s="2">
        <f t="shared" si="1"/>
        <v>239910571770</v>
      </c>
      <c r="W4" s="2">
        <f t="shared" si="1"/>
        <v>189240721933</v>
      </c>
      <c r="X4" s="2">
        <f t="shared" si="1"/>
        <v>118479352068</v>
      </c>
      <c r="Y4" s="2">
        <f t="shared" si="1"/>
        <v>63013041199</v>
      </c>
      <c r="Z4" s="2">
        <f t="shared" si="1"/>
        <v>60084104695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-4552184499</v>
      </c>
      <c r="H5" s="2">
        <f>IFERROR(SUM(D5:G5)*(4/MAX(1,COUNT(D5:G5))),"")</f>
        <v>-18208737996</v>
      </c>
      <c r="I5" s="2">
        <f t="shared" ref="I5:Z5" si="2">IFERROR(INDEX(I51:I500,MATCH($C$5,$C$51:$C$500,0)),"")</f>
        <v>32213040136</v>
      </c>
      <c r="J5" s="2">
        <f t="shared" si="2"/>
        <v>136940854219</v>
      </c>
      <c r="K5" s="2">
        <f t="shared" si="2"/>
        <v>130152212429</v>
      </c>
      <c r="L5" s="2">
        <f t="shared" si="2"/>
        <v>9363731906</v>
      </c>
      <c r="M5" s="2">
        <f t="shared" si="2"/>
        <v>-27865982504</v>
      </c>
      <c r="N5" s="2">
        <f t="shared" si="2"/>
        <v>-104920850435</v>
      </c>
      <c r="O5" s="2">
        <f t="shared" si="2"/>
        <v>-71871228936</v>
      </c>
      <c r="P5" s="2">
        <f t="shared" si="2"/>
        <v>61858876689</v>
      </c>
      <c r="Q5" s="2">
        <f t="shared" si="2"/>
        <v>67591690643</v>
      </c>
      <c r="R5" s="2">
        <f t="shared" si="2"/>
        <v>85839474272</v>
      </c>
      <c r="S5" s="2">
        <f t="shared" si="2"/>
        <v>120187493998</v>
      </c>
      <c r="T5" s="2">
        <f t="shared" si="2"/>
        <v>121735092562</v>
      </c>
      <c r="U5" s="2">
        <f t="shared" si="2"/>
        <v>92028509812</v>
      </c>
      <c r="V5" s="2">
        <f t="shared" si="2"/>
        <v>64373090893</v>
      </c>
      <c r="W5" s="2">
        <f t="shared" si="2"/>
        <v>49084685373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859244160220</v>
      </c>
      <c r="H6" s="2">
        <f>IFERROR(INDEX(D6:G6,COUNT(D6:G6)),"")</f>
        <v>859244160220</v>
      </c>
      <c r="I6" s="2">
        <f t="shared" ref="I6:Z6" si="3">IFERROR(INDEX(I51:I500,MATCH($C$6,$C$51:$C$500,0)),"")</f>
        <v>859244160220</v>
      </c>
      <c r="J6" s="2">
        <f t="shared" si="3"/>
        <v>830889599891</v>
      </c>
      <c r="K6" s="2">
        <f t="shared" si="3"/>
        <v>696284152746</v>
      </c>
      <c r="L6" s="2">
        <f t="shared" si="3"/>
        <v>566436554528</v>
      </c>
      <c r="M6" s="2">
        <f t="shared" si="3"/>
        <v>557072823084</v>
      </c>
      <c r="N6" s="2">
        <f t="shared" si="3"/>
        <v>584938806990</v>
      </c>
      <c r="O6" s="2">
        <f t="shared" si="3"/>
        <v>690169339803</v>
      </c>
      <c r="P6" s="2">
        <f t="shared" si="3"/>
        <v>764071329249</v>
      </c>
      <c r="Q6" s="2">
        <f t="shared" si="3"/>
        <v>703837060697</v>
      </c>
      <c r="R6" s="2">
        <f t="shared" si="3"/>
        <v>638758820149</v>
      </c>
      <c r="S6" s="2">
        <f t="shared" si="3"/>
        <v>554257293224</v>
      </c>
      <c r="T6" s="2">
        <f t="shared" si="3"/>
        <v>666347155005</v>
      </c>
      <c r="U6" s="2">
        <f t="shared" si="3"/>
        <v>403423859422</v>
      </c>
      <c r="V6" s="2">
        <f t="shared" si="3"/>
        <v>233955480761</v>
      </c>
      <c r="W6" s="2">
        <f t="shared" si="3"/>
        <v>173440833868</v>
      </c>
      <c r="X6" s="2">
        <f t="shared" si="3"/>
        <v>128214592495</v>
      </c>
      <c r="Y6" s="2">
        <f t="shared" si="3"/>
        <v>104500549574</v>
      </c>
      <c r="Z6" s="2">
        <f t="shared" si="3"/>
        <v>92842760139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1.02</v>
      </c>
      <c r="H7" s="3">
        <f>IFERROR(INDEX(D7:G7,COUNT(D7:G7)),"")</f>
        <v>1.02</v>
      </c>
      <c r="I7" s="3">
        <f t="shared" ref="I7:Z7" si="4">IFERROR(INDEX(I51:I500,MATCH($C$7,$C$51:$C$500,0))/1000000000,"")</f>
        <v>1.02</v>
      </c>
      <c r="J7" s="3">
        <f t="shared" si="4"/>
        <v>1.02</v>
      </c>
      <c r="K7" s="3">
        <f t="shared" si="4"/>
        <v>1.02</v>
      </c>
      <c r="L7" s="3">
        <f t="shared" si="4"/>
        <v>0.1</v>
      </c>
      <c r="M7" s="3">
        <f t="shared" si="4"/>
        <v>0.1</v>
      </c>
      <c r="N7" s="3">
        <f t="shared" si="4"/>
        <v>0.1</v>
      </c>
      <c r="O7" s="3">
        <f t="shared" si="4"/>
        <v>0.1</v>
      </c>
      <c r="P7" s="3">
        <f t="shared" si="4"/>
        <v>0.1</v>
      </c>
      <c r="Q7" s="3">
        <f t="shared" si="4"/>
        <v>0.1</v>
      </c>
      <c r="R7" s="3">
        <f t="shared" si="4"/>
        <v>0.1</v>
      </c>
      <c r="S7" s="3">
        <f t="shared" si="4"/>
        <v>0.1</v>
      </c>
      <c r="T7" s="3">
        <f t="shared" si="4"/>
        <v>0.1</v>
      </c>
      <c r="U7" s="3">
        <f t="shared" si="4"/>
        <v>0.1</v>
      </c>
      <c r="V7" s="3">
        <f t="shared" si="4"/>
        <v>0.1</v>
      </c>
      <c r="W7" s="3">
        <f t="shared" si="4"/>
        <v>0.1</v>
      </c>
      <c r="X7" s="3">
        <f t="shared" si="4"/>
        <v>0.1</v>
      </c>
      <c r="Y7" s="3">
        <f t="shared" si="4"/>
        <v>0.1</v>
      </c>
      <c r="Z7" s="3">
        <f t="shared" si="4"/>
        <v>0.1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-15000000000</v>
      </c>
      <c r="H8" s="2">
        <f>IFERROR(INDEX(D8:G8,COUNT(D8:G8)),"")</f>
        <v>-15000000000</v>
      </c>
      <c r="I8" s="2">
        <f t="shared" ref="I8:Z8" si="5">IFERROR(INDEX(I51:I500,MATCH($C$8,$C$51:$C$500,0)),"")</f>
        <v>14000000000</v>
      </c>
      <c r="J8" s="2">
        <f t="shared" si="5"/>
        <v>68000000000</v>
      </c>
      <c r="K8" s="2">
        <f t="shared" si="5"/>
        <v>38000000000</v>
      </c>
      <c r="L8" s="2">
        <f t="shared" si="5"/>
        <v>-31000000000</v>
      </c>
      <c r="M8" s="2">
        <f t="shared" si="5"/>
        <v>57000000000</v>
      </c>
      <c r="N8" s="2">
        <f t="shared" si="5"/>
        <v>1000000000</v>
      </c>
      <c r="O8" s="2">
        <f t="shared" si="5"/>
        <v>6000000000</v>
      </c>
      <c r="P8" s="2">
        <f t="shared" si="5"/>
        <v>7000000000</v>
      </c>
      <c r="Q8" s="2">
        <f t="shared" si="5"/>
        <v>2000000000</v>
      </c>
      <c r="R8" s="2">
        <f t="shared" si="5"/>
        <v>-35000000000</v>
      </c>
      <c r="S8" s="2">
        <f t="shared" si="5"/>
        <v>-73000000000</v>
      </c>
      <c r="T8" s="2">
        <f t="shared" si="5"/>
        <v>39000000000</v>
      </c>
      <c r="U8" s="2">
        <f t="shared" si="5"/>
        <v>-466000000000</v>
      </c>
      <c r="V8" s="2">
        <f t="shared" si="5"/>
        <v>256000000000</v>
      </c>
      <c r="W8" s="2">
        <f t="shared" si="5"/>
        <v>87000000000</v>
      </c>
      <c r="X8" s="2">
        <f t="shared" si="5"/>
        <v>48000000000</v>
      </c>
      <c r="Y8" s="2">
        <f t="shared" si="5"/>
        <v>16000000000</v>
      </c>
      <c r="Z8" s="2">
        <f t="shared" si="5"/>
        <v>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-14.69</v>
      </c>
      <c r="H9" s="3">
        <f>IFERROR(INDEX(D9:G9,COUNT(D9:G9)),"")</f>
        <v>-14.69</v>
      </c>
      <c r="I9" s="3">
        <f t="shared" ref="I9:Z9" si="6">IFERROR(INDEX(I51:I500,MATCH($C$9,$C$51:$C$500,0)),"")</f>
        <v>13.62</v>
      </c>
      <c r="J9" s="3">
        <f t="shared" si="6"/>
        <v>66.87</v>
      </c>
      <c r="K9" s="3">
        <f t="shared" si="6"/>
        <v>37.35</v>
      </c>
      <c r="L9" s="3">
        <f t="shared" si="6"/>
        <v>-302.67</v>
      </c>
      <c r="M9" s="3">
        <f t="shared" si="6"/>
        <v>564.76</v>
      </c>
      <c r="N9" s="3">
        <f t="shared" si="6"/>
        <v>12.55</v>
      </c>
      <c r="O9" s="3">
        <f t="shared" si="6"/>
        <v>54.39</v>
      </c>
      <c r="P9" s="3">
        <f t="shared" si="6"/>
        <v>70.69</v>
      </c>
      <c r="Q9" s="3">
        <f t="shared" si="6"/>
        <v>17.72</v>
      </c>
      <c r="R9" s="3">
        <f t="shared" si="6"/>
        <v>-344.38</v>
      </c>
      <c r="S9" s="3">
        <f t="shared" si="6"/>
        <v>-720.84</v>
      </c>
      <c r="T9" s="3">
        <f t="shared" si="6"/>
        <v>383.82</v>
      </c>
      <c r="U9" s="3">
        <f t="shared" si="6"/>
        <v>-4585.3599999999997</v>
      </c>
      <c r="V9" s="3">
        <f t="shared" si="6"/>
        <v>2519.14</v>
      </c>
      <c r="W9" s="3">
        <f t="shared" si="6"/>
        <v>859.24</v>
      </c>
      <c r="X9" s="3">
        <f t="shared" si="6"/>
        <v>476.46</v>
      </c>
      <c r="Y9" s="3">
        <f t="shared" si="6"/>
        <v>156.22999999999999</v>
      </c>
      <c r="Z9" s="3">
        <f t="shared" si="6"/>
        <v>23.52</v>
      </c>
    </row>
    <row r="10" spans="1:26" ht="15.5" x14ac:dyDescent="0.35">
      <c r="C10" t="s">
        <v>17</v>
      </c>
      <c r="D10" s="3">
        <f ca="1">IFERROR(IF(D9=0,"",D2/D9),"")</f>
        <v>-104.4928522804629</v>
      </c>
      <c r="I10" s="3">
        <f t="shared" ref="I10:Z10" ca="1" si="7">IFERROR(IF(I9=0,"",I2/I9),"")</f>
        <v>245.22760646108665</v>
      </c>
      <c r="J10" s="3">
        <f t="shared" ca="1" si="7"/>
        <v>69.986541049798106</v>
      </c>
      <c r="K10" s="3">
        <f t="shared" ca="1" si="7"/>
        <v>63.922356091030785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21.219408685811288</v>
      </c>
      <c r="Q10" s="3">
        <f t="shared" ca="1" si="7"/>
        <v>57.420993227990976</v>
      </c>
      <c r="R10" s="3" t="str">
        <f t="shared" ca="1" si="7"/>
        <v/>
      </c>
      <c r="S10" s="3">
        <f t="shared" ca="1" si="7"/>
        <v>-1.0404528050607624</v>
      </c>
      <c r="T10" s="3">
        <f t="shared" ca="1" si="7"/>
        <v>1.589286644781408</v>
      </c>
      <c r="U10" s="3">
        <f t="shared" ca="1" si="7"/>
        <v>-0.18101086937557795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0.625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86897745806</v>
      </c>
      <c r="H11" s="2">
        <f>IFERROR(INDEX(D11:G11,COUNT(D11:G11)),"")</f>
        <v>86897745806</v>
      </c>
      <c r="I11" s="2">
        <f t="shared" ref="I11:Z11" si="8">IFERROR(INDEX(I51:I500,MATCH($C$11,$C$51:$C$500,0)),"")</f>
        <v>86897745806</v>
      </c>
      <c r="J11" s="2">
        <f t="shared" si="8"/>
        <v>78399020677</v>
      </c>
      <c r="K11" s="2">
        <f t="shared" si="8"/>
        <v>12869449066</v>
      </c>
      <c r="L11" s="2">
        <f t="shared" si="8"/>
        <v>17233260576</v>
      </c>
      <c r="M11" s="2">
        <f t="shared" si="8"/>
        <v>30785526500</v>
      </c>
      <c r="N11" s="2">
        <f t="shared" si="8"/>
        <v>18531856933</v>
      </c>
      <c r="O11" s="2">
        <f t="shared" si="8"/>
        <v>17458486798</v>
      </c>
      <c r="P11" s="2">
        <f t="shared" si="8"/>
        <v>17567063492</v>
      </c>
      <c r="Q11" s="2">
        <f t="shared" si="8"/>
        <v>12514215218</v>
      </c>
      <c r="R11" s="2">
        <f t="shared" si="8"/>
        <v>13256598897</v>
      </c>
      <c r="S11" s="2">
        <f t="shared" si="8"/>
        <v>17793595380</v>
      </c>
      <c r="T11" s="2">
        <f t="shared" si="8"/>
        <v>22230667549</v>
      </c>
      <c r="U11" s="2">
        <f t="shared" si="8"/>
        <v>44284189271</v>
      </c>
      <c r="V11" s="2">
        <f t="shared" si="8"/>
        <v>284039994367</v>
      </c>
      <c r="W11" s="2">
        <f t="shared" si="8"/>
        <v>87936662595</v>
      </c>
      <c r="X11" s="2">
        <f t="shared" si="8"/>
        <v>40540288769</v>
      </c>
      <c r="Y11" s="2">
        <f t="shared" si="8"/>
        <v>8783143019</v>
      </c>
      <c r="Z11" s="2">
        <f t="shared" si="8"/>
        <v>1359482968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-87000000000</v>
      </c>
      <c r="H12" s="2">
        <f>IFERROR(INDEX(D12:G12,COUNT(D12:G12)),"")</f>
        <v>-87000000000</v>
      </c>
      <c r="I12" s="2">
        <f t="shared" ref="I12:Z12" si="9">IFERROR(INDEX(I51:I500,MATCH($C$12,$C$51:$C$500,0)),"")</f>
        <v>-87000000000</v>
      </c>
      <c r="J12" s="2">
        <f t="shared" si="9"/>
        <v>-78000000000</v>
      </c>
      <c r="K12" s="2">
        <f t="shared" si="9"/>
        <v>-13000000000</v>
      </c>
      <c r="L12" s="2">
        <f t="shared" si="9"/>
        <v>25000000000</v>
      </c>
      <c r="M12" s="2">
        <f t="shared" si="9"/>
        <v>-6000000000</v>
      </c>
      <c r="N12" s="2">
        <f t="shared" si="9"/>
        <v>52000000000</v>
      </c>
      <c r="O12" s="2">
        <f t="shared" si="9"/>
        <v>53000000000</v>
      </c>
      <c r="P12" s="2">
        <f t="shared" si="9"/>
        <v>53000000000</v>
      </c>
      <c r="Q12" s="2">
        <f t="shared" si="9"/>
        <v>58000000000</v>
      </c>
      <c r="R12" s="2">
        <f t="shared" si="9"/>
        <v>57000000000</v>
      </c>
      <c r="S12" s="2">
        <f t="shared" si="9"/>
        <v>17000000000</v>
      </c>
      <c r="T12" s="2">
        <f t="shared" si="9"/>
        <v>-22000000000</v>
      </c>
      <c r="U12" s="2">
        <f t="shared" si="9"/>
        <v>104000000000</v>
      </c>
      <c r="V12" s="2">
        <f t="shared" si="9"/>
        <v>-284000000000</v>
      </c>
      <c r="W12" s="2">
        <f t="shared" si="9"/>
        <v>-88000000000</v>
      </c>
      <c r="X12" s="2">
        <f t="shared" si="9"/>
        <v>-29000000000</v>
      </c>
      <c r="Y12" s="2">
        <f t="shared" si="9"/>
        <v>16000000000</v>
      </c>
      <c r="Z12" s="2">
        <f t="shared" si="9"/>
        <v>30000000000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42000000000</v>
      </c>
      <c r="M13" s="2">
        <f t="shared" si="10"/>
        <v>25000000000</v>
      </c>
      <c r="N13" s="2">
        <f t="shared" si="10"/>
        <v>70000000000</v>
      </c>
      <c r="O13" s="2">
        <f t="shared" si="10"/>
        <v>70000000000</v>
      </c>
      <c r="P13" s="2">
        <f t="shared" si="10"/>
        <v>70000000000</v>
      </c>
      <c r="Q13" s="2">
        <f t="shared" si="10"/>
        <v>70000000000</v>
      </c>
      <c r="R13" s="2">
        <f t="shared" si="10"/>
        <v>70000000000</v>
      </c>
      <c r="S13" s="2">
        <f t="shared" si="10"/>
        <v>35000000000</v>
      </c>
      <c r="T13" s="2">
        <f t="shared" si="10"/>
        <v>0</v>
      </c>
      <c r="U13" s="2">
        <f t="shared" si="10"/>
        <v>148000000000</v>
      </c>
      <c r="V13" s="2">
        <f t="shared" si="10"/>
        <v>0</v>
      </c>
      <c r="W13" s="2">
        <f t="shared" si="10"/>
        <v>0</v>
      </c>
      <c r="X13" s="2">
        <f t="shared" si="10"/>
        <v>11000000000</v>
      </c>
      <c r="Y13" s="2">
        <f t="shared" si="10"/>
        <v>25000000000</v>
      </c>
      <c r="Z13" s="2">
        <f t="shared" si="10"/>
        <v>32000000000</v>
      </c>
    </row>
    <row r="14" spans="1:26" ht="15.5" x14ac:dyDescent="0.35">
      <c r="C14" t="s">
        <v>26</v>
      </c>
      <c r="D14" s="2">
        <f>IFERROR(INDEX(D51:D500,MATCH($C$14,$C$51:$C$500,0)),"")</f>
        <v>-657153406</v>
      </c>
      <c r="H14" s="2">
        <f>IFERROR(SUM(D14:G14)*(4/MAX(1,COUNT(D14:G14))),"")</f>
        <v>-2628613624</v>
      </c>
      <c r="I14" s="2">
        <f t="shared" ref="I14:Z14" si="11">IFERROR(INDEX(I51:I500,MATCH($C$14,$C$51:$C$500,0)),"")</f>
        <v>-2485320125</v>
      </c>
      <c r="J14" s="2">
        <f t="shared" si="11"/>
        <v>3335589388</v>
      </c>
      <c r="K14" s="2">
        <f t="shared" si="11"/>
        <v>-27743178001</v>
      </c>
      <c r="L14" s="2">
        <f t="shared" si="11"/>
        <v>-33206172474</v>
      </c>
      <c r="M14" s="2">
        <f t="shared" si="11"/>
        <v>-21142021558</v>
      </c>
      <c r="N14" s="2">
        <f t="shared" si="11"/>
        <v>-5895576217</v>
      </c>
      <c r="O14" s="2">
        <f t="shared" si="11"/>
        <v>-4649659655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-525288156</v>
      </c>
      <c r="H15" s="2">
        <f>IFERROR(SUM(D15:G15)*(4/MAX(1,COUNT(D15:G15))),"")</f>
        <v>-2101152624</v>
      </c>
      <c r="I15" s="2">
        <f t="shared" ref="I15:Z15" si="12">IFERROR(INDEX(I51:I500,MATCH($C$15,$C$51:$C$500,0)),"")</f>
        <v>-641056242</v>
      </c>
      <c r="J15" s="2">
        <f t="shared" si="12"/>
        <v>-378165920</v>
      </c>
      <c r="K15" s="2">
        <f t="shared" si="12"/>
        <v>-376576321</v>
      </c>
      <c r="L15" s="2">
        <f t="shared" si="12"/>
        <v>-389995779</v>
      </c>
      <c r="M15" s="2">
        <f t="shared" si="12"/>
        <v>-334357652</v>
      </c>
      <c r="N15" s="2">
        <f t="shared" si="12"/>
        <v>-451221614</v>
      </c>
      <c r="O15" s="2">
        <f t="shared" si="12"/>
        <v>-599701639</v>
      </c>
      <c r="P15" s="2">
        <f t="shared" si="12"/>
        <v>-598906539</v>
      </c>
      <c r="Q15" s="2">
        <f t="shared" si="12"/>
        <v>-573206556</v>
      </c>
      <c r="R15" s="2">
        <f t="shared" si="12"/>
        <v>-591738150</v>
      </c>
      <c r="S15" s="2">
        <f t="shared" si="12"/>
        <v>-934088360</v>
      </c>
      <c r="T15" s="2">
        <f t="shared" si="12"/>
        <v>-15977839254</v>
      </c>
      <c r="U15" s="2">
        <f t="shared" si="12"/>
        <v>-15277424710</v>
      </c>
      <c r="V15" s="2">
        <f t="shared" si="12"/>
        <v>-12210436247</v>
      </c>
      <c r="W15" s="2">
        <f t="shared" si="12"/>
        <v>-9411131351</v>
      </c>
      <c r="X15" s="2">
        <f t="shared" si="12"/>
        <v>-5336049254</v>
      </c>
      <c r="Y15" s="2">
        <f t="shared" si="12"/>
        <v>-5004737783</v>
      </c>
      <c r="Z15" s="2">
        <f t="shared" si="12"/>
        <v>-3921366589</v>
      </c>
    </row>
    <row r="16" spans="1:26" ht="15.5" x14ac:dyDescent="0.35">
      <c r="C16" t="s">
        <v>28</v>
      </c>
      <c r="D16" s="2">
        <f>IFERROR(INDEX(D51:D500,MATCH($C$16,$C$51:$C$500,0)),"")</f>
        <v>-4274642716</v>
      </c>
      <c r="H16" s="2">
        <f>IFERROR(SUM(D16:G16)*(4/MAX(1,COUNT(D16:G16))),"")</f>
        <v>-17098570864</v>
      </c>
      <c r="I16" s="2">
        <f t="shared" ref="I16:Z16" si="13">IFERROR(INDEX(I51:I500,MATCH($C$16,$C$51:$C$500,0)),"")</f>
        <v>32816279357</v>
      </c>
      <c r="J16" s="2">
        <f t="shared" si="13"/>
        <v>137232285558</v>
      </c>
      <c r="K16" s="2">
        <f t="shared" si="13"/>
        <v>129390889680</v>
      </c>
      <c r="L16" s="2">
        <f t="shared" si="13"/>
        <v>9388244967</v>
      </c>
      <c r="M16" s="2">
        <f t="shared" si="13"/>
        <v>-27042012109</v>
      </c>
      <c r="N16" s="2">
        <f t="shared" si="13"/>
        <v>-105498825152</v>
      </c>
      <c r="O16" s="2">
        <f t="shared" si="13"/>
        <v>-69515841972</v>
      </c>
      <c r="P16" s="2">
        <f t="shared" si="13"/>
        <v>62042118980</v>
      </c>
      <c r="Q16" s="2">
        <f t="shared" si="13"/>
        <v>68803466028</v>
      </c>
      <c r="R16" s="2">
        <f t="shared" si="13"/>
        <v>87506296666</v>
      </c>
      <c r="S16" s="2">
        <f t="shared" si="13"/>
        <v>119428639360</v>
      </c>
      <c r="T16" s="2">
        <f t="shared" si="13"/>
        <v>135978034837</v>
      </c>
      <c r="U16" s="2">
        <f t="shared" si="13"/>
        <v>107122701371</v>
      </c>
      <c r="V16" s="2">
        <f t="shared" si="13"/>
        <v>76583527140</v>
      </c>
      <c r="W16" s="2">
        <f t="shared" si="13"/>
        <v>58495816724</v>
      </c>
      <c r="X16" s="2">
        <f t="shared" si="13"/>
        <v>32908536175</v>
      </c>
      <c r="Y16" s="2">
        <f t="shared" si="13"/>
        <v>18490211218</v>
      </c>
      <c r="Z16" s="2">
        <f t="shared" si="13"/>
        <v>11944162284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1565700000000</v>
      </c>
      <c r="H20" s="2">
        <f t="shared" ref="H20:Z20" ca="1" si="14">IFERROR(H21*H2,"")</f>
        <v>1565700000000</v>
      </c>
      <c r="I20" s="2">
        <f t="shared" ca="1" si="14"/>
        <v>3406800000000</v>
      </c>
      <c r="J20" s="2">
        <f t="shared" ca="1" si="14"/>
        <v>4773600000000</v>
      </c>
      <c r="K20" s="2">
        <f t="shared" ca="1" si="14"/>
        <v>2435250000000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150000000000</v>
      </c>
      <c r="Q20" s="2">
        <f t="shared" ca="1" si="14"/>
        <v>101750000000</v>
      </c>
      <c r="R20" s="2" t="str">
        <f t="shared" ca="1" si="14"/>
        <v/>
      </c>
      <c r="S20" s="2">
        <f t="shared" ca="1" si="14"/>
        <v>75000000000</v>
      </c>
      <c r="T20" s="2">
        <f t="shared" ca="1" si="14"/>
        <v>61000000000</v>
      </c>
      <c r="U20" s="2">
        <f t="shared" ca="1" si="14"/>
        <v>83000000000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1470000000</v>
      </c>
    </row>
    <row r="21" spans="1:26" ht="15.5" x14ac:dyDescent="0.35">
      <c r="C21" t="s">
        <v>11</v>
      </c>
      <c r="D21" s="2">
        <f>IFERROR(INDEX(D51:D500,MATCH($C$7,$C$51:$C$500,0)),"")</f>
        <v>1020000000</v>
      </c>
      <c r="H21" s="2">
        <f>IFERROR(INDEX(D21:G21,COUNT(D21:G21)),"")</f>
        <v>1020000000</v>
      </c>
      <c r="I21" s="2">
        <f t="shared" ref="I21:Z21" si="15">IFERROR(INDEX(I51:I500,MATCH($C$7,$C$51:$C$500,0)),"")</f>
        <v>1020000000</v>
      </c>
      <c r="J21" s="2">
        <f t="shared" si="15"/>
        <v>1020000000</v>
      </c>
      <c r="K21" s="2">
        <f t="shared" si="15"/>
        <v>1020000000</v>
      </c>
      <c r="L21" s="2">
        <f t="shared" si="15"/>
        <v>100000000</v>
      </c>
      <c r="M21" s="2">
        <f t="shared" si="15"/>
        <v>100000000</v>
      </c>
      <c r="N21" s="2">
        <f t="shared" si="15"/>
        <v>100000000</v>
      </c>
      <c r="O21" s="2">
        <f t="shared" si="15"/>
        <v>100000000</v>
      </c>
      <c r="P21" s="2">
        <f t="shared" si="15"/>
        <v>100000000</v>
      </c>
      <c r="Q21" s="2">
        <f t="shared" si="15"/>
        <v>100000000</v>
      </c>
      <c r="R21" s="2">
        <f t="shared" si="15"/>
        <v>100000000</v>
      </c>
      <c r="S21" s="2">
        <f t="shared" si="15"/>
        <v>100000000</v>
      </c>
      <c r="T21" s="2">
        <f t="shared" si="15"/>
        <v>100000000</v>
      </c>
      <c r="U21" s="2">
        <f t="shared" si="15"/>
        <v>100000000</v>
      </c>
      <c r="V21" s="2">
        <f t="shared" si="15"/>
        <v>100000000</v>
      </c>
      <c r="W21" s="2">
        <f t="shared" si="15"/>
        <v>100000000</v>
      </c>
      <c r="X21" s="2">
        <f t="shared" si="15"/>
        <v>100000000</v>
      </c>
      <c r="Y21" s="2">
        <f t="shared" si="15"/>
        <v>100000000</v>
      </c>
      <c r="Z21" s="2">
        <f t="shared" si="15"/>
        <v>100000000</v>
      </c>
    </row>
    <row r="23" spans="1:26" ht="15.5" x14ac:dyDescent="0.35">
      <c r="B23" t="s">
        <v>53</v>
      </c>
      <c r="C23" t="s">
        <v>54</v>
      </c>
      <c r="D23" s="3">
        <f>IFERROR(D5/D6*100,"")</f>
        <v>-0.52978940209898706</v>
      </c>
      <c r="H23" s="3">
        <f t="shared" ref="H23:Z23" si="16">IFERROR(H5/H6*100,"")</f>
        <v>-2.1191576083959482</v>
      </c>
      <c r="I23" s="3">
        <f t="shared" si="16"/>
        <v>3.7489972731094507</v>
      </c>
      <c r="J23" s="3">
        <f t="shared" si="16"/>
        <v>16.481233395744095</v>
      </c>
      <c r="K23" s="3">
        <f t="shared" si="16"/>
        <v>18.692399060887244</v>
      </c>
      <c r="L23" s="3">
        <f t="shared" si="16"/>
        <v>1.6530945665755286</v>
      </c>
      <c r="M23" s="3">
        <f t="shared" si="16"/>
        <v>-5.0022153925462876</v>
      </c>
      <c r="N23" s="3">
        <f t="shared" si="16"/>
        <v>-17.937064387111814</v>
      </c>
      <c r="O23" s="3">
        <f t="shared" si="16"/>
        <v>-10.413564438622371</v>
      </c>
      <c r="P23" s="3">
        <f t="shared" si="16"/>
        <v>8.0959557466710113</v>
      </c>
      <c r="Q23" s="3">
        <f t="shared" si="16"/>
        <v>9.6033150877370534</v>
      </c>
      <c r="R23" s="3">
        <f t="shared" si="16"/>
        <v>13.438479683454965</v>
      </c>
      <c r="S23" s="3">
        <f t="shared" si="16"/>
        <v>21.684422644020472</v>
      </c>
      <c r="T23" s="3">
        <f t="shared" si="16"/>
        <v>18.269019631529236</v>
      </c>
      <c r="U23" s="3">
        <f t="shared" si="16"/>
        <v>22.811865898029083</v>
      </c>
      <c r="V23" s="3">
        <f t="shared" si="16"/>
        <v>27.515102738183376</v>
      </c>
      <c r="W23" s="3">
        <f t="shared" si="16"/>
        <v>28.300535853256282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-0.15782921058629673</v>
      </c>
      <c r="I24" s="4" t="str">
        <f t="shared" si="17"/>
        <v/>
      </c>
      <c r="J24" s="4" t="str">
        <f t="shared" si="17"/>
        <v/>
      </c>
      <c r="K24" s="4">
        <f t="shared" si="17"/>
        <v>0.18216850197750767</v>
      </c>
      <c r="L24" s="4">
        <f t="shared" si="17"/>
        <v>-0.29664382601569572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-0.18712931217412709</v>
      </c>
      <c r="Q24" s="4">
        <f t="shared" si="17"/>
        <v>-0.18984147191488454</v>
      </c>
      <c r="R24" s="4">
        <f t="shared" si="17"/>
        <v>-0.13838927535820877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-4.7300000000000004</v>
      </c>
      <c r="H25" s="3">
        <f>IFERROR(INDEX(D25:G25,COUNT(D25:G25)),"")</f>
        <v>-4.7300000000000004</v>
      </c>
      <c r="I25" s="3">
        <f t="shared" ref="I25:Z25" si="18">IFERROR(INDEX(I51:I500,MATCH($C$25,$C$51:$C$500,0)),"")</f>
        <v>31.69</v>
      </c>
      <c r="J25" s="3">
        <f t="shared" si="18"/>
        <v>134.78</v>
      </c>
      <c r="K25" s="3">
        <f t="shared" si="18"/>
        <v>127.06</v>
      </c>
      <c r="L25" s="3">
        <f t="shared" si="18"/>
        <v>88.62</v>
      </c>
      <c r="M25" s="3">
        <f t="shared" si="18"/>
        <v>-269.62</v>
      </c>
      <c r="N25" s="3">
        <f t="shared" si="18"/>
        <v>-1043.45</v>
      </c>
      <c r="O25" s="3">
        <f t="shared" si="18"/>
        <v>-690.54</v>
      </c>
      <c r="P25" s="3">
        <f t="shared" si="18"/>
        <v>605.13</v>
      </c>
      <c r="Q25" s="3">
        <f t="shared" si="18"/>
        <v>671.97</v>
      </c>
      <c r="R25" s="3">
        <f t="shared" si="18"/>
        <v>855.98</v>
      </c>
      <c r="S25" s="3">
        <f t="shared" si="18"/>
        <v>1170.92</v>
      </c>
      <c r="T25" s="3">
        <f t="shared" si="18"/>
        <v>1198.9100000000001</v>
      </c>
      <c r="U25" s="3">
        <f t="shared" si="18"/>
        <v>906.35</v>
      </c>
      <c r="V25" s="3">
        <f t="shared" si="18"/>
        <v>633.98</v>
      </c>
      <c r="W25" s="3">
        <f t="shared" si="18"/>
        <v>483.41</v>
      </c>
      <c r="X25" s="3">
        <f t="shared" si="18"/>
        <v>271.55</v>
      </c>
      <c r="Y25" s="3">
        <f t="shared" si="18"/>
        <v>132.81</v>
      </c>
      <c r="Z25" s="3">
        <f t="shared" si="18"/>
        <v>79.010000000000005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-0.55452656859630511</v>
      </c>
      <c r="I26" s="4" t="str">
        <f t="shared" si="19"/>
        <v/>
      </c>
      <c r="J26" s="4" t="str">
        <f t="shared" si="19"/>
        <v/>
      </c>
      <c r="K26" s="4">
        <f t="shared" si="19"/>
        <v>-0.26813322212917101</v>
      </c>
      <c r="L26" s="4">
        <f t="shared" si="19"/>
        <v>-0.33313738325595954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-7.7618573958778914E-2</v>
      </c>
      <c r="Q26" s="4">
        <f t="shared" si="19"/>
        <v>1.1707257420089823E-2</v>
      </c>
      <c r="R26" s="4">
        <f t="shared" si="19"/>
        <v>0.12106191141769962</v>
      </c>
      <c r="S26" s="4">
        <f t="shared" si="19"/>
        <v>0.33947768655193933</v>
      </c>
      <c r="T26" s="4">
        <f t="shared" si="19"/>
        <v>0.55278440682422669</v>
      </c>
      <c r="U26" s="4">
        <f t="shared" si="19"/>
        <v>0.62900634336270267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67.714706149019605</v>
      </c>
      <c r="H27" s="3">
        <f t="shared" ref="H27:Z27" si="20">IFERROR(H4/H21,"")</f>
        <v>270.85882459607842</v>
      </c>
      <c r="I27" s="3">
        <f t="shared" si="20"/>
        <v>282.87042894901958</v>
      </c>
      <c r="J27" s="3">
        <f t="shared" si="20"/>
        <v>391.79118499509804</v>
      </c>
      <c r="K27" s="3">
        <f t="shared" si="20"/>
        <v>411.75770398039214</v>
      </c>
      <c r="L27" s="3">
        <f t="shared" si="20"/>
        <v>3153.7228802599998</v>
      </c>
      <c r="M27" s="3">
        <f t="shared" si="20"/>
        <v>1388.07742936</v>
      </c>
      <c r="N27" s="3">
        <f t="shared" si="20"/>
        <v>1675.8402662000001</v>
      </c>
      <c r="O27" s="3">
        <f t="shared" si="20"/>
        <v>2055.15914355</v>
      </c>
      <c r="P27" s="3">
        <f t="shared" si="20"/>
        <v>2450.3791843700001</v>
      </c>
      <c r="Q27" s="3">
        <f t="shared" si="20"/>
        <v>2274.9985813399999</v>
      </c>
      <c r="R27" s="3">
        <f t="shared" si="20"/>
        <v>2762.72327077</v>
      </c>
      <c r="S27" s="3">
        <f t="shared" si="20"/>
        <v>3033.4248885100001</v>
      </c>
      <c r="T27" s="3">
        <f t="shared" si="20"/>
        <v>3166.3897038099999</v>
      </c>
      <c r="U27" s="3">
        <f t="shared" si="20"/>
        <v>3010.8545528700001</v>
      </c>
      <c r="V27" s="3">
        <f t="shared" si="20"/>
        <v>2399.1057176999998</v>
      </c>
      <c r="W27" s="3">
        <f t="shared" si="20"/>
        <v>1892.4072193300001</v>
      </c>
      <c r="X27" s="3">
        <f t="shared" si="20"/>
        <v>1184.79352068</v>
      </c>
      <c r="Y27" s="3">
        <f t="shared" si="20"/>
        <v>630.13041198999997</v>
      </c>
      <c r="Z27" s="3">
        <f t="shared" si="20"/>
        <v>600.84104694999996</v>
      </c>
    </row>
    <row r="28" spans="1:26" ht="15.5" x14ac:dyDescent="0.35">
      <c r="C28" t="s">
        <v>60</v>
      </c>
      <c r="D28" s="4">
        <f>IFERROR(_xlfn.RRI(5,I27,D27),"")</f>
        <v>-0.24869013761335945</v>
      </c>
      <c r="H28" s="4">
        <f t="shared" ref="H28:Z28" si="21">IFERROR(_xlfn.RRI(5,M27,H27),"")</f>
        <v>-0.27878315883070892</v>
      </c>
      <c r="I28" s="4">
        <f t="shared" si="21"/>
        <v>-0.29939862462010647</v>
      </c>
      <c r="J28" s="4">
        <f t="shared" si="21"/>
        <v>-0.28213655202897647</v>
      </c>
      <c r="K28" s="4">
        <f t="shared" si="21"/>
        <v>-0.30002635615337669</v>
      </c>
      <c r="L28" s="4">
        <f t="shared" si="21"/>
        <v>6.7501465104812919E-2</v>
      </c>
      <c r="M28" s="4">
        <f t="shared" si="21"/>
        <v>-0.12860460336956259</v>
      </c>
      <c r="N28" s="4">
        <f t="shared" si="21"/>
        <v>-0.1119040795457229</v>
      </c>
      <c r="O28" s="4">
        <f t="shared" si="21"/>
        <v>-8.2816530931886456E-2</v>
      </c>
      <c r="P28" s="4">
        <f t="shared" si="21"/>
        <v>-4.0359201024906644E-2</v>
      </c>
      <c r="Q28" s="4">
        <f t="shared" si="21"/>
        <v>-1.0567096071582682E-2</v>
      </c>
      <c r="R28" s="4">
        <f t="shared" si="21"/>
        <v>7.8610286936960483E-2</v>
      </c>
      <c r="S28" s="4">
        <f t="shared" si="21"/>
        <v>0.20686339502780404</v>
      </c>
      <c r="T28" s="4">
        <f t="shared" si="21"/>
        <v>0.38110527761025526</v>
      </c>
      <c r="U28" s="4">
        <f t="shared" si="21"/>
        <v>0.38033988274769959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-1.1492584411486273</v>
      </c>
      <c r="I29" s="4">
        <f t="shared" si="22"/>
        <v>-0.76487609437602022</v>
      </c>
      <c r="J29" s="4">
        <f t="shared" si="22"/>
        <v>6.0758696678734445E-2</v>
      </c>
      <c r="K29" s="4">
        <f t="shared" si="22"/>
        <v>0.43376213044459483</v>
      </c>
      <c r="L29" s="4">
        <f t="shared" si="22"/>
        <v>-1.3286848156664937</v>
      </c>
      <c r="M29" s="4">
        <f t="shared" si="22"/>
        <v>-0.74160716852748099</v>
      </c>
      <c r="N29" s="4">
        <f t="shared" si="22"/>
        <v>0.51106380513800809</v>
      </c>
      <c r="O29" s="4">
        <f t="shared" si="22"/>
        <v>-2.1411432254226366</v>
      </c>
      <c r="P29" s="4">
        <f t="shared" si="22"/>
        <v>-9.946872628242337E-2</v>
      </c>
      <c r="Q29" s="4">
        <f t="shared" si="22"/>
        <v>-0.21496997593401712</v>
      </c>
      <c r="R29" s="4">
        <f t="shared" si="22"/>
        <v>-0.26896799098145052</v>
      </c>
      <c r="S29" s="4">
        <f t="shared" si="22"/>
        <v>-2.3346206137241334E-2</v>
      </c>
      <c r="T29" s="4">
        <f t="shared" si="22"/>
        <v>0.32278920946654166</v>
      </c>
      <c r="U29" s="4">
        <f t="shared" si="22"/>
        <v>0.42961923089056436</v>
      </c>
      <c r="V29" s="4">
        <f t="shared" si="22"/>
        <v>0.31147473159429878</v>
      </c>
      <c r="W29" s="4">
        <f t="shared" si="22"/>
        <v>0.78018781071625853</v>
      </c>
      <c r="X29" s="4">
        <f t="shared" si="22"/>
        <v>1.0446502522400423</v>
      </c>
      <c r="Y29" s="4">
        <f t="shared" si="22"/>
        <v>0.68092646500442977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-4.2463273370670913E-2</v>
      </c>
      <c r="I30" s="4">
        <f t="shared" si="23"/>
        <v>-0.27800716355433375</v>
      </c>
      <c r="J30" s="4">
        <f t="shared" si="23"/>
        <v>-4.8490942105712018E-2</v>
      </c>
      <c r="K30" s="4">
        <f t="shared" si="23"/>
        <v>-0.86943757596531557</v>
      </c>
      <c r="L30" s="4">
        <f t="shared" si="23"/>
        <v>1.2720078963563906</v>
      </c>
      <c r="M30" s="4">
        <f t="shared" si="23"/>
        <v>-0.17171256869994408</v>
      </c>
      <c r="N30" s="4">
        <f t="shared" si="23"/>
        <v>-0.18456910188219272</v>
      </c>
      <c r="O30" s="4">
        <f t="shared" si="23"/>
        <v>-0.16128933976461785</v>
      </c>
      <c r="P30" s="4">
        <f t="shared" si="23"/>
        <v>7.7090423030813079E-2</v>
      </c>
      <c r="Q30" s="4">
        <f t="shared" si="23"/>
        <v>-0.17653765564948029</v>
      </c>
      <c r="R30" s="4">
        <f t="shared" si="23"/>
        <v>-8.923959804159419E-2</v>
      </c>
      <c r="S30" s="4">
        <f t="shared" si="23"/>
        <v>-4.1992561793644093E-2</v>
      </c>
      <c r="T30" s="4">
        <f t="shared" si="23"/>
        <v>5.1658141636812344E-2</v>
      </c>
      <c r="U30" s="4">
        <f t="shared" si="23"/>
        <v>0.25499036189054569</v>
      </c>
      <c r="V30" s="4">
        <f t="shared" si="23"/>
        <v>0.26775341649214085</v>
      </c>
      <c r="W30" s="4">
        <f t="shared" si="23"/>
        <v>0.59724642842735376</v>
      </c>
      <c r="X30" s="4">
        <f t="shared" si="23"/>
        <v>0.88023542132862875</v>
      </c>
      <c r="Y30" s="4">
        <f t="shared" si="23"/>
        <v>4.8747277152050787E-2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846.23</v>
      </c>
      <c r="H32" s="3">
        <f>IFERROR(INDEX(D32:G32,COUNT(D32:G32)),"")</f>
        <v>846.23</v>
      </c>
      <c r="I32" s="3">
        <f t="shared" ref="I32:Z32" si="24">IFERROR(INDEX(I51:I500,MATCH($C$32,$C$51:$C$500,0)),"")</f>
        <v>846.23</v>
      </c>
      <c r="J32" s="3">
        <f t="shared" si="24"/>
        <v>818.3</v>
      </c>
      <c r="K32" s="3">
        <f t="shared" si="24"/>
        <v>685.74</v>
      </c>
      <c r="L32" s="3">
        <f t="shared" si="24"/>
        <v>5578.57</v>
      </c>
      <c r="M32" s="3">
        <f t="shared" si="24"/>
        <v>5486.35</v>
      </c>
      <c r="N32" s="3">
        <f t="shared" si="24"/>
        <v>5760.79</v>
      </c>
      <c r="O32" s="3">
        <f t="shared" si="24"/>
        <v>6797.15</v>
      </c>
      <c r="P32" s="3">
        <f t="shared" si="24"/>
        <v>7524.98</v>
      </c>
      <c r="Q32" s="3">
        <f t="shared" si="24"/>
        <v>6931.76</v>
      </c>
      <c r="R32" s="3">
        <f t="shared" si="24"/>
        <v>6290.84</v>
      </c>
      <c r="S32" s="3">
        <f t="shared" si="24"/>
        <v>5458.62</v>
      </c>
      <c r="T32" s="3">
        <f t="shared" si="24"/>
        <v>4327.8</v>
      </c>
      <c r="U32" s="3">
        <f t="shared" si="24"/>
        <v>3160.46</v>
      </c>
      <c r="V32" s="3">
        <f t="shared" si="24"/>
        <v>2304.12</v>
      </c>
      <c r="W32" s="3">
        <f t="shared" si="24"/>
        <v>1708.14</v>
      </c>
      <c r="X32" s="3">
        <f t="shared" si="24"/>
        <v>1262.73</v>
      </c>
      <c r="Y32" s="3">
        <f t="shared" si="24"/>
        <v>1029.18</v>
      </c>
      <c r="Z32" s="3">
        <f t="shared" si="24"/>
        <v>914.36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3.95</v>
      </c>
      <c r="H33" s="3">
        <f>IFERROR(INDEX(D33:G33,COUNT(D33:G33)),"")</f>
        <v>3.95</v>
      </c>
      <c r="I33" s="3">
        <f t="shared" ref="I33:Z33" si="25">IFERROR(INDEX(I51:I500,MATCH($C$33,$C$51:$C$500,0)),"")</f>
        <v>3.95</v>
      </c>
      <c r="J33" s="3">
        <f t="shared" si="25"/>
        <v>5.72</v>
      </c>
      <c r="K33" s="3">
        <f t="shared" si="25"/>
        <v>34.82</v>
      </c>
      <c r="L33" s="3">
        <f t="shared" si="25"/>
        <v>2.6</v>
      </c>
      <c r="M33" s="3">
        <f t="shared" si="25"/>
        <v>3.05</v>
      </c>
      <c r="N33" s="3">
        <f t="shared" si="25"/>
        <v>3.12</v>
      </c>
      <c r="O33" s="3">
        <f t="shared" si="25"/>
        <v>2.35</v>
      </c>
      <c r="P33" s="3">
        <f t="shared" si="25"/>
        <v>1.99</v>
      </c>
      <c r="Q33" s="3">
        <f t="shared" si="25"/>
        <v>1.47</v>
      </c>
      <c r="R33" s="3">
        <f t="shared" si="25"/>
        <v>1.1000000000000001</v>
      </c>
      <c r="S33" s="3">
        <f t="shared" si="25"/>
        <v>1.37</v>
      </c>
      <c r="T33" s="3">
        <f t="shared" si="25"/>
        <v>1.41</v>
      </c>
      <c r="U33" s="3">
        <f t="shared" si="25"/>
        <v>2.63</v>
      </c>
      <c r="V33" s="3">
        <f t="shared" si="25"/>
        <v>0.28999999999999998</v>
      </c>
      <c r="W33" s="3">
        <f t="shared" si="25"/>
        <v>0.39</v>
      </c>
      <c r="X33" s="3">
        <f t="shared" si="25"/>
        <v>0.13</v>
      </c>
      <c r="Y33" s="3">
        <f t="shared" si="25"/>
        <v>0.14000000000000001</v>
      </c>
      <c r="Z33" s="3">
        <f t="shared" si="25"/>
        <v>0.16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-706.13</v>
      </c>
      <c r="H34" s="3">
        <f>IFERROR(INDEX(D34:G34,COUNT(D34:G34)),"")</f>
        <v>-706.13</v>
      </c>
      <c r="I34" s="3">
        <f t="shared" ref="I34:Z34" si="26">IFERROR(INDEX(I51:I500,MATCH($C$34,$C$51:$C$500,0)),"")</f>
        <v>105.4</v>
      </c>
      <c r="J34" s="3">
        <f t="shared" si="26"/>
        <v>34.72</v>
      </c>
      <c r="K34" s="3">
        <f t="shared" si="26"/>
        <v>187.9</v>
      </c>
      <c r="L34" s="3">
        <f t="shared" si="26"/>
        <v>163.62</v>
      </c>
      <c r="M34" s="3">
        <f t="shared" si="26"/>
        <v>-62.03</v>
      </c>
      <c r="N34" s="3">
        <f t="shared" si="26"/>
        <v>-17.2</v>
      </c>
      <c r="O34" s="3">
        <f t="shared" si="26"/>
        <v>-23.17</v>
      </c>
      <c r="P34" s="3">
        <f t="shared" si="26"/>
        <v>24.79</v>
      </c>
      <c r="Q34" s="3">
        <f t="shared" si="26"/>
        <v>15.14</v>
      </c>
      <c r="R34" s="3">
        <f t="shared" si="26"/>
        <v>8.1199999999999992</v>
      </c>
      <c r="S34" s="3">
        <f t="shared" si="26"/>
        <v>6.41</v>
      </c>
      <c r="T34" s="3">
        <f t="shared" si="26"/>
        <v>5.09</v>
      </c>
      <c r="U34" s="3">
        <f t="shared" si="26"/>
        <v>9.16</v>
      </c>
      <c r="V34" s="3">
        <f t="shared" si="26"/>
        <v>1.04</v>
      </c>
      <c r="W34" s="3">
        <f t="shared" si="26"/>
        <v>1.37</v>
      </c>
      <c r="X34" s="3">
        <f t="shared" si="26"/>
        <v>0.61</v>
      </c>
      <c r="Y34" s="3">
        <f t="shared" si="26"/>
        <v>1.1100000000000001</v>
      </c>
      <c r="Z34" s="3">
        <f t="shared" si="26"/>
        <v>1.86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49.1</v>
      </c>
      <c r="H35" s="3">
        <f>IFERROR(INDEX(D35:G35,COUNT(D35:G35)),"")</f>
        <v>49.1</v>
      </c>
      <c r="I35" s="3">
        <f t="shared" ref="I35:Z35" si="27">IFERROR(INDEX(I51:I500,MATCH($C$35,$C$51:$C$500,0)),"")</f>
        <v>11.75</v>
      </c>
      <c r="J35" s="3">
        <f t="shared" si="27"/>
        <v>11.89</v>
      </c>
      <c r="K35" s="3">
        <f t="shared" si="27"/>
        <v>57.72</v>
      </c>
      <c r="L35" s="3">
        <f t="shared" si="27"/>
        <v>4.67</v>
      </c>
      <c r="M35" s="3">
        <f t="shared" si="27"/>
        <v>12.23</v>
      </c>
      <c r="N35" s="3">
        <f t="shared" si="27"/>
        <v>10.88</v>
      </c>
      <c r="O35" s="3">
        <f t="shared" si="27"/>
        <v>7.91</v>
      </c>
      <c r="P35" s="3">
        <f t="shared" si="27"/>
        <v>6.22</v>
      </c>
      <c r="Q35" s="3">
        <f t="shared" si="27"/>
        <v>4.54</v>
      </c>
      <c r="R35" s="3">
        <f t="shared" si="27"/>
        <v>2.5499999999999998</v>
      </c>
      <c r="S35" s="3">
        <f t="shared" si="27"/>
        <v>2.5099999999999998</v>
      </c>
      <c r="T35" s="3">
        <f t="shared" si="27"/>
        <v>1.96</v>
      </c>
      <c r="U35" s="3">
        <f t="shared" si="27"/>
        <v>2.8</v>
      </c>
      <c r="V35" s="3">
        <f t="shared" si="27"/>
        <v>0.28000000000000003</v>
      </c>
      <c r="W35" s="3">
        <f t="shared" si="27"/>
        <v>0.35</v>
      </c>
      <c r="X35" s="3">
        <f t="shared" si="27"/>
        <v>0.14000000000000001</v>
      </c>
      <c r="Y35" s="3">
        <f t="shared" si="27"/>
        <v>0.24</v>
      </c>
      <c r="Z35" s="3">
        <f t="shared" si="27"/>
        <v>0.25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0.1275</v>
      </c>
      <c r="I36" s="4">
        <f t="shared" si="28"/>
        <v>0</v>
      </c>
      <c r="J36" s="4">
        <f t="shared" si="28"/>
        <v>2.8199999999999999E-2</v>
      </c>
      <c r="K36" s="4">
        <f t="shared" si="28"/>
        <v>1.8100000000000002E-2</v>
      </c>
      <c r="L36" s="4">
        <f t="shared" si="28"/>
        <v>3.39E-2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3.3099999999999997E-2</v>
      </c>
      <c r="Q36" s="4">
        <f t="shared" si="28"/>
        <v>2.3799999999999998E-2</v>
      </c>
      <c r="R36" s="4">
        <f t="shared" si="28"/>
        <v>2.92E-2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4.04</v>
      </c>
      <c r="I37" s="3">
        <f t="shared" si="29"/>
        <v>0</v>
      </c>
      <c r="J37" s="3">
        <f t="shared" si="29"/>
        <v>3.8</v>
      </c>
      <c r="K37" s="3">
        <f t="shared" si="29"/>
        <v>2.2999999999999998</v>
      </c>
      <c r="L37" s="3">
        <f t="shared" si="29"/>
        <v>0.3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2</v>
      </c>
      <c r="Q37" s="3">
        <f t="shared" si="29"/>
        <v>1.6</v>
      </c>
      <c r="R37" s="3">
        <f t="shared" si="29"/>
        <v>2.5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401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69069000272</v>
      </c>
      <c r="E51" s="5">
        <v>83128952405</v>
      </c>
      <c r="F51" s="5">
        <v>71013518040</v>
      </c>
      <c r="G51" s="5">
        <v>65316366811</v>
      </c>
      <c r="I51" s="5">
        <v>288527837528</v>
      </c>
      <c r="J51" s="5">
        <v>399627008695</v>
      </c>
      <c r="K51" s="5">
        <v>419992858060</v>
      </c>
      <c r="L51" s="5">
        <v>315372288026</v>
      </c>
      <c r="M51" s="5">
        <v>138807742936</v>
      </c>
      <c r="N51" s="5">
        <v>167584026620</v>
      </c>
      <c r="O51" s="5">
        <v>205515914355</v>
      </c>
      <c r="P51" s="5">
        <v>245037918437</v>
      </c>
      <c r="Q51" s="5">
        <v>227499858134</v>
      </c>
      <c r="R51" s="5">
        <v>276272327077</v>
      </c>
      <c r="S51" s="5">
        <v>303342488851</v>
      </c>
      <c r="T51" s="5">
        <v>316638970381</v>
      </c>
      <c r="U51" s="5">
        <v>301085455287</v>
      </c>
      <c r="V51" s="5">
        <v>239910571770</v>
      </c>
      <c r="W51" s="5">
        <v>189240721933</v>
      </c>
      <c r="X51" s="5">
        <v>118479352068</v>
      </c>
      <c r="Y51" s="5">
        <v>63013041199</v>
      </c>
      <c r="Z51" s="5">
        <v>60084104695</v>
      </c>
    </row>
    <row r="52" spans="2:26" ht="15.5" x14ac:dyDescent="0.35">
      <c r="C52" t="s">
        <v>402</v>
      </c>
      <c r="D52" s="5">
        <v>-1637406256</v>
      </c>
      <c r="E52" s="5">
        <v>-1972910883</v>
      </c>
      <c r="F52" s="5">
        <v>-1673795721</v>
      </c>
      <c r="G52" s="5">
        <v>-1519700045</v>
      </c>
      <c r="I52" s="5">
        <v>-6803812905</v>
      </c>
      <c r="J52" s="5">
        <v>-9673980736</v>
      </c>
      <c r="K52" s="5">
        <v>-9126209695</v>
      </c>
      <c r="L52" s="5">
        <v>-6996530103</v>
      </c>
      <c r="M52" s="5">
        <v>-3025793735</v>
      </c>
      <c r="N52" s="5">
        <v>-3995462936</v>
      </c>
      <c r="O52" s="5">
        <v>-5638802608</v>
      </c>
      <c r="P52" s="5">
        <v>-8770654094</v>
      </c>
      <c r="Q52" s="5">
        <v>-9767703941</v>
      </c>
      <c r="R52" s="5">
        <v>-13746570884</v>
      </c>
      <c r="S52" s="5">
        <v>-15702804094</v>
      </c>
    </row>
    <row r="53" spans="2:26" ht="15.5" x14ac:dyDescent="0.35">
      <c r="C53" t="s">
        <v>97</v>
      </c>
      <c r="D53" s="5">
        <v>37781214</v>
      </c>
      <c r="I53" s="5">
        <v>37781214</v>
      </c>
      <c r="J53" s="5">
        <v>86701507</v>
      </c>
      <c r="K53" s="5">
        <v>1137898859</v>
      </c>
      <c r="L53" s="5">
        <v>365482256</v>
      </c>
      <c r="M53" s="5">
        <v>-489614145</v>
      </c>
      <c r="N53" s="5">
        <v>1029196129</v>
      </c>
      <c r="O53" s="5">
        <v>-1755685835</v>
      </c>
      <c r="P53" s="5">
        <v>415664111</v>
      </c>
      <c r="Q53" s="5">
        <v>-638568924</v>
      </c>
      <c r="R53" s="5">
        <v>-1075084348</v>
      </c>
      <c r="S53" s="5">
        <v>1295078085</v>
      </c>
    </row>
    <row r="54" spans="2:26" ht="15.5" x14ac:dyDescent="0.35">
      <c r="C54" t="s">
        <v>85</v>
      </c>
      <c r="D54" s="5">
        <v>-29323972618</v>
      </c>
      <c r="E54" s="5">
        <v>-36755188445</v>
      </c>
      <c r="F54" s="5">
        <v>-42030510306</v>
      </c>
      <c r="G54" s="5">
        <v>-30336452207</v>
      </c>
      <c r="I54" s="5">
        <v>-138446123576</v>
      </c>
      <c r="J54" s="5">
        <v>-169535101229</v>
      </c>
      <c r="K54" s="5">
        <v>-195326303655</v>
      </c>
      <c r="L54" s="5">
        <v>-172621949992</v>
      </c>
      <c r="M54" s="5">
        <v>-66817682649</v>
      </c>
      <c r="N54" s="5">
        <v>-92620136115</v>
      </c>
      <c r="O54" s="5">
        <v>-108723360816</v>
      </c>
      <c r="P54" s="5">
        <v>-128998670915</v>
      </c>
      <c r="Q54" s="5">
        <v>-112193905473</v>
      </c>
      <c r="R54" s="5">
        <v>-141983994501</v>
      </c>
      <c r="S54" s="5">
        <v>-135693830037</v>
      </c>
      <c r="T54" s="5">
        <v>-128750995071</v>
      </c>
      <c r="U54" s="5">
        <v>-152588004611</v>
      </c>
      <c r="V54" s="5">
        <v>-111875115550</v>
      </c>
      <c r="W54" s="5">
        <v>-97615873935</v>
      </c>
      <c r="X54" s="5">
        <v>-62006212567</v>
      </c>
      <c r="Y54" s="5">
        <v>-31908642948</v>
      </c>
      <c r="Z54" s="5">
        <v>-33517045553</v>
      </c>
    </row>
    <row r="55" spans="2:26" ht="15.5" x14ac:dyDescent="0.35">
      <c r="C55" t="s">
        <v>86</v>
      </c>
      <c r="D55" s="5">
        <v>39745027654</v>
      </c>
      <c r="E55" s="5">
        <v>46373763960</v>
      </c>
      <c r="F55" s="5">
        <v>28983007734</v>
      </c>
      <c r="G55" s="5">
        <v>34979914604</v>
      </c>
      <c r="I55" s="5">
        <v>150081713952</v>
      </c>
      <c r="J55" s="5">
        <v>230091907466</v>
      </c>
      <c r="K55" s="5">
        <v>224666554405</v>
      </c>
      <c r="L55" s="5">
        <v>142750338034</v>
      </c>
      <c r="M55" s="5">
        <v>71990060287</v>
      </c>
      <c r="N55" s="5">
        <v>74963890505</v>
      </c>
      <c r="O55" s="5">
        <v>96792553539</v>
      </c>
      <c r="P55" s="5">
        <v>116039247522</v>
      </c>
      <c r="Q55" s="5">
        <v>115305952661</v>
      </c>
      <c r="R55" s="5">
        <v>134288332576</v>
      </c>
      <c r="S55" s="5">
        <v>167648658814</v>
      </c>
      <c r="T55" s="5">
        <v>187887975310</v>
      </c>
      <c r="U55" s="5">
        <v>148497450676</v>
      </c>
      <c r="V55" s="5">
        <v>128035456220</v>
      </c>
      <c r="W55" s="5">
        <v>91624847998</v>
      </c>
      <c r="X55" s="5">
        <v>56473139501</v>
      </c>
      <c r="Y55" s="5">
        <v>31104398251</v>
      </c>
      <c r="Z55" s="5">
        <v>26567059142</v>
      </c>
    </row>
    <row r="56" spans="2:26" ht="15.5" x14ac:dyDescent="0.35">
      <c r="C56" t="s">
        <v>87</v>
      </c>
      <c r="D56" s="5">
        <v>-37751577210</v>
      </c>
      <c r="E56" s="5">
        <v>-27387864612</v>
      </c>
      <c r="F56" s="5">
        <v>-14356280968</v>
      </c>
      <c r="G56" s="5">
        <v>-18524747402</v>
      </c>
      <c r="I56" s="5">
        <v>-98020470192</v>
      </c>
      <c r="J56" s="5">
        <v>-84842700476</v>
      </c>
      <c r="K56" s="5">
        <v>-64325412361</v>
      </c>
      <c r="L56" s="5">
        <v>-67410166893</v>
      </c>
      <c r="M56" s="5">
        <v>-76874277535</v>
      </c>
      <c r="N56" s="5">
        <v>-56084360597</v>
      </c>
      <c r="O56" s="5">
        <v>-56240196514</v>
      </c>
      <c r="P56" s="5">
        <v>-43861573133</v>
      </c>
      <c r="Q56" s="5">
        <v>-41619632489</v>
      </c>
      <c r="R56" s="5">
        <v>-44692871201</v>
      </c>
      <c r="S56" s="5">
        <v>-52377650610</v>
      </c>
      <c r="T56" s="5">
        <v>-58290317879</v>
      </c>
      <c r="U56" s="5">
        <v>-52074109147</v>
      </c>
      <c r="V56" s="5">
        <v>-61808590221</v>
      </c>
      <c r="W56" s="5">
        <v>-38738593884</v>
      </c>
      <c r="X56" s="5">
        <v>-26562244512</v>
      </c>
      <c r="Y56" s="5">
        <v>-14342166196</v>
      </c>
      <c r="Z56" s="5">
        <v>-15068949600</v>
      </c>
    </row>
    <row r="57" spans="2:26" ht="15.5" x14ac:dyDescent="0.35">
      <c r="C57" t="s">
        <v>89</v>
      </c>
      <c r="U57" s="5">
        <v>-28507219373</v>
      </c>
      <c r="V57" s="5">
        <v>-43258425596</v>
      </c>
      <c r="W57" s="5">
        <v>-22179325894</v>
      </c>
      <c r="X57" s="5">
        <v>-11473310268</v>
      </c>
      <c r="Y57" s="5">
        <v>-2363149763</v>
      </c>
      <c r="Z57" s="5">
        <v>-2774902238</v>
      </c>
    </row>
    <row r="58" spans="2:26" ht="15.5" x14ac:dyDescent="0.35">
      <c r="C58" t="s">
        <v>88</v>
      </c>
      <c r="U58" s="5">
        <v>-23566889774</v>
      </c>
      <c r="V58" s="5">
        <v>-18550164625</v>
      </c>
      <c r="W58" s="5">
        <v>-16559267990</v>
      </c>
      <c r="X58" s="5">
        <v>-15088934244</v>
      </c>
      <c r="Y58" s="5">
        <v>-11979016433</v>
      </c>
      <c r="Z58" s="5">
        <v>-12294047362</v>
      </c>
    </row>
    <row r="59" spans="2:26" ht="15.5" x14ac:dyDescent="0.35">
      <c r="C59" t="s">
        <v>90</v>
      </c>
      <c r="D59" s="5">
        <v>1993450444</v>
      </c>
      <c r="E59" s="5">
        <v>18985899348</v>
      </c>
      <c r="F59" s="5">
        <v>14626726766</v>
      </c>
      <c r="G59" s="5">
        <v>16455167202</v>
      </c>
      <c r="I59" s="5">
        <v>52061243760</v>
      </c>
      <c r="J59" s="5">
        <v>145249206990</v>
      </c>
      <c r="K59" s="5">
        <v>160341142044</v>
      </c>
      <c r="L59" s="5">
        <v>75340171141</v>
      </c>
      <c r="M59" s="5">
        <v>-4884217248</v>
      </c>
      <c r="N59" s="5">
        <v>18879529908</v>
      </c>
      <c r="O59" s="5">
        <v>40552357025</v>
      </c>
      <c r="P59" s="5">
        <v>72177674389</v>
      </c>
      <c r="Q59" s="5">
        <v>73686320172</v>
      </c>
      <c r="R59" s="5">
        <v>89595461375</v>
      </c>
      <c r="S59" s="5">
        <v>115271008204</v>
      </c>
      <c r="T59" s="5">
        <v>129597657431</v>
      </c>
      <c r="U59" s="5">
        <v>96423341529</v>
      </c>
      <c r="V59" s="5">
        <v>66226865999</v>
      </c>
      <c r="W59" s="5">
        <v>52886254114</v>
      </c>
      <c r="X59" s="5">
        <v>29910894989</v>
      </c>
      <c r="Y59" s="5">
        <v>16762232055</v>
      </c>
      <c r="Z59" s="5">
        <v>11498109542</v>
      </c>
    </row>
    <row r="60" spans="2:26" ht="15.5" x14ac:dyDescent="0.35">
      <c r="C60" t="s">
        <v>91</v>
      </c>
      <c r="D60" s="5">
        <v>-6268093160</v>
      </c>
      <c r="E60" s="5">
        <v>-3946322463</v>
      </c>
      <c r="F60" s="5">
        <v>2770879692</v>
      </c>
      <c r="G60" s="5">
        <v>-11801428472</v>
      </c>
      <c r="I60" s="5">
        <v>-19244964403</v>
      </c>
      <c r="J60" s="5">
        <v>-8016921432</v>
      </c>
      <c r="K60" s="5">
        <v>-30950252364</v>
      </c>
      <c r="L60" s="5">
        <v>-65951926174</v>
      </c>
      <c r="M60" s="5">
        <v>-22157794861</v>
      </c>
      <c r="N60" s="5">
        <v>-124378355060</v>
      </c>
      <c r="O60" s="5">
        <v>-110068198997</v>
      </c>
      <c r="P60" s="5">
        <v>-10135555409</v>
      </c>
      <c r="Q60" s="5">
        <v>-4882854144</v>
      </c>
      <c r="R60" s="5">
        <v>-2089164709</v>
      </c>
      <c r="S60" s="5">
        <v>4157631156</v>
      </c>
      <c r="T60" s="5">
        <v>6380377406</v>
      </c>
      <c r="U60" s="5">
        <v>10699359842</v>
      </c>
      <c r="V60" s="5">
        <v>10356661141</v>
      </c>
      <c r="W60" s="5">
        <v>5609562610</v>
      </c>
      <c r="X60" s="5">
        <v>2997641186</v>
      </c>
      <c r="Y60" s="5">
        <v>1727979163</v>
      </c>
      <c r="Z60" s="5">
        <v>446052742</v>
      </c>
    </row>
    <row r="61" spans="2:26" ht="15.5" x14ac:dyDescent="0.35">
      <c r="C61" t="s">
        <v>92</v>
      </c>
      <c r="E61" s="5">
        <v>1753864718</v>
      </c>
      <c r="F61" s="5">
        <v>-1753864718</v>
      </c>
      <c r="P61" s="5">
        <v>-4178852299</v>
      </c>
      <c r="Q61" s="5">
        <v>-5251933304</v>
      </c>
      <c r="R61" s="5">
        <v>-3754039925</v>
      </c>
      <c r="S61" s="5">
        <v>2655676973</v>
      </c>
      <c r="T61" s="5">
        <v>5249062856</v>
      </c>
      <c r="V61" s="5">
        <v>9220190905</v>
      </c>
      <c r="W61" s="5">
        <v>3038978403</v>
      </c>
      <c r="X61" s="5">
        <v>501579362</v>
      </c>
      <c r="Y61" s="5">
        <v>66350945</v>
      </c>
      <c r="Z61" s="5">
        <v>39597540</v>
      </c>
    </row>
    <row r="62" spans="2:26" ht="15.5" x14ac:dyDescent="0.35">
      <c r="C62" t="s">
        <v>26</v>
      </c>
      <c r="D62" s="5">
        <v>-657153406</v>
      </c>
      <c r="E62" s="5">
        <v>-1828166719</v>
      </c>
      <c r="F62" s="5">
        <v>4844206371</v>
      </c>
      <c r="G62" s="5">
        <v>-4844206371</v>
      </c>
      <c r="I62" s="5">
        <v>-2485320125</v>
      </c>
      <c r="J62" s="5">
        <v>3335589388</v>
      </c>
      <c r="K62" s="5">
        <v>-27743178001</v>
      </c>
      <c r="L62" s="5">
        <v>-33206172474</v>
      </c>
      <c r="M62" s="5">
        <v>-21142021558</v>
      </c>
      <c r="N62" s="5">
        <v>-5895576217</v>
      </c>
      <c r="O62" s="5">
        <v>-4649659655</v>
      </c>
    </row>
    <row r="63" spans="2:26" ht="15.5" x14ac:dyDescent="0.35">
      <c r="C63" t="s">
        <v>93</v>
      </c>
      <c r="D63" s="5">
        <v>-1</v>
      </c>
      <c r="E63" s="5">
        <v>700</v>
      </c>
      <c r="F63" s="5">
        <v>-230465204</v>
      </c>
      <c r="G63" s="5">
        <v>-389788</v>
      </c>
      <c r="I63" s="5">
        <v>-230854293</v>
      </c>
      <c r="J63" s="5">
        <v>-693365405</v>
      </c>
      <c r="R63" s="5">
        <v>159467530</v>
      </c>
      <c r="S63" s="5">
        <v>-186741524</v>
      </c>
    </row>
    <row r="64" spans="2:26" ht="15.5" x14ac:dyDescent="0.35">
      <c r="C64" t="s">
        <v>98</v>
      </c>
      <c r="D64" s="5">
        <v>-6268093160</v>
      </c>
      <c r="E64" s="5">
        <v>-3946322463</v>
      </c>
      <c r="F64" s="5">
        <v>2770879692</v>
      </c>
      <c r="G64" s="5">
        <v>-11801428472</v>
      </c>
      <c r="I64" s="5">
        <v>-19244964403</v>
      </c>
      <c r="J64" s="5">
        <v>-8016921432</v>
      </c>
      <c r="K64" s="5">
        <v>-30950252364</v>
      </c>
      <c r="L64" s="5">
        <v>-65951926174</v>
      </c>
      <c r="M64" s="5">
        <v>-22157794861</v>
      </c>
      <c r="N64" s="5">
        <v>-124378355060</v>
      </c>
      <c r="O64" s="5">
        <v>-110068198997</v>
      </c>
      <c r="P64" s="5">
        <v>-10135555409</v>
      </c>
      <c r="Q64" s="5">
        <v>-4882854144</v>
      </c>
      <c r="R64" s="5">
        <v>-2089164709</v>
      </c>
      <c r="S64" s="5">
        <v>4157631156</v>
      </c>
      <c r="T64" s="5">
        <v>6380377406</v>
      </c>
      <c r="U64" s="5">
        <v>10699359842</v>
      </c>
      <c r="V64" s="5">
        <v>10356661141</v>
      </c>
      <c r="W64" s="5">
        <v>5609562610</v>
      </c>
      <c r="X64" s="5">
        <v>2997641186</v>
      </c>
      <c r="Y64" s="5">
        <v>1727979163</v>
      </c>
      <c r="Z64" s="5">
        <v>446052742</v>
      </c>
    </row>
    <row r="65" spans="3:26" ht="15.5" x14ac:dyDescent="0.35">
      <c r="C65" t="s">
        <v>28</v>
      </c>
      <c r="D65" s="5">
        <v>-4274642716</v>
      </c>
      <c r="E65" s="5">
        <v>15039576885</v>
      </c>
      <c r="F65" s="5">
        <v>17397606458</v>
      </c>
      <c r="G65" s="5">
        <v>4653738730</v>
      </c>
      <c r="I65" s="5">
        <v>32816279357</v>
      </c>
      <c r="J65" s="5">
        <v>137232285558</v>
      </c>
      <c r="K65" s="5">
        <v>129390889680</v>
      </c>
      <c r="L65" s="5">
        <v>9388244967</v>
      </c>
      <c r="M65" s="5">
        <v>-27042012109</v>
      </c>
      <c r="N65" s="5">
        <v>-105498825152</v>
      </c>
      <c r="O65" s="5">
        <v>-69515841972</v>
      </c>
      <c r="P65" s="5">
        <v>62042118980</v>
      </c>
      <c r="Q65" s="5">
        <v>68803466028</v>
      </c>
      <c r="R65" s="5">
        <v>87506296666</v>
      </c>
      <c r="S65" s="5">
        <v>119428639360</v>
      </c>
      <c r="T65" s="5">
        <v>135978034837</v>
      </c>
      <c r="U65" s="5">
        <v>107122701371</v>
      </c>
      <c r="V65" s="5">
        <v>76583527140</v>
      </c>
      <c r="W65" s="5">
        <v>58495816724</v>
      </c>
      <c r="X65" s="5">
        <v>32908536175</v>
      </c>
      <c r="Y65" s="5">
        <v>18490211218</v>
      </c>
      <c r="Z65" s="5">
        <v>11944162284</v>
      </c>
    </row>
    <row r="66" spans="3:26" ht="15.5" x14ac:dyDescent="0.35">
      <c r="C66" t="s">
        <v>27</v>
      </c>
      <c r="D66" s="5">
        <v>-525288156</v>
      </c>
      <c r="E66" s="5">
        <v>-69848463</v>
      </c>
      <c r="F66" s="5">
        <v>-9683610</v>
      </c>
      <c r="G66" s="5">
        <v>-36236013</v>
      </c>
      <c r="I66" s="5">
        <v>-641056242</v>
      </c>
      <c r="J66" s="5">
        <v>-378165920</v>
      </c>
      <c r="K66" s="5">
        <v>-376576321</v>
      </c>
      <c r="L66" s="5">
        <v>-389995779</v>
      </c>
      <c r="M66" s="5">
        <v>-334357652</v>
      </c>
      <c r="N66" s="5">
        <v>-451221614</v>
      </c>
      <c r="O66" s="5">
        <v>-599701639</v>
      </c>
      <c r="P66" s="5">
        <v>-598906539</v>
      </c>
      <c r="Q66" s="5">
        <v>-573206556</v>
      </c>
      <c r="R66" s="5">
        <v>-591738150</v>
      </c>
      <c r="S66" s="5">
        <v>-934088360</v>
      </c>
      <c r="T66" s="5">
        <v>-15977839254</v>
      </c>
      <c r="U66" s="5">
        <v>-15277424710</v>
      </c>
      <c r="V66" s="5">
        <v>-12210436247</v>
      </c>
      <c r="W66" s="5">
        <v>-9411131351</v>
      </c>
      <c r="X66" s="5">
        <v>-5336049254</v>
      </c>
      <c r="Y66" s="5">
        <v>-5004737783</v>
      </c>
      <c r="Z66" s="5">
        <v>-3921366589</v>
      </c>
    </row>
    <row r="67" spans="3:26" ht="15.5" x14ac:dyDescent="0.35">
      <c r="C67" t="s">
        <v>405</v>
      </c>
      <c r="U67" s="5">
        <v>-15290230831</v>
      </c>
      <c r="V67" s="5">
        <v>-12224094943</v>
      </c>
      <c r="W67" s="5">
        <v>-9421799388</v>
      </c>
      <c r="X67" s="5">
        <v>-5341329401</v>
      </c>
      <c r="Y67" s="5">
        <v>-4098867298</v>
      </c>
      <c r="Z67" s="5">
        <v>-3583742000</v>
      </c>
    </row>
    <row r="68" spans="3:26" ht="15.5" x14ac:dyDescent="0.35">
      <c r="C68" t="s">
        <v>406</v>
      </c>
      <c r="U68" s="5">
        <v>12806121</v>
      </c>
      <c r="V68" s="5">
        <v>13658696</v>
      </c>
      <c r="W68" s="5">
        <v>10668037</v>
      </c>
      <c r="X68" s="5">
        <v>5280147</v>
      </c>
      <c r="Y68" s="5">
        <v>-905870485</v>
      </c>
      <c r="Z68" s="5">
        <v>-337624589</v>
      </c>
    </row>
    <row r="69" spans="3:26" ht="15.5" x14ac:dyDescent="0.35">
      <c r="C69" t="s">
        <v>407</v>
      </c>
      <c r="D69" s="5">
        <v>-525288156</v>
      </c>
      <c r="E69" s="5">
        <v>-69848463</v>
      </c>
      <c r="F69" s="5">
        <v>-9683610</v>
      </c>
      <c r="G69" s="5">
        <v>-36236013</v>
      </c>
      <c r="I69" s="5">
        <v>-641056242</v>
      </c>
      <c r="J69" s="5">
        <v>-378165920</v>
      </c>
      <c r="K69" s="5">
        <v>-376576321</v>
      </c>
      <c r="L69" s="5">
        <v>-389995779</v>
      </c>
      <c r="M69" s="5">
        <v>-334357652</v>
      </c>
      <c r="N69" s="5">
        <v>-451221614</v>
      </c>
      <c r="O69" s="5">
        <v>-599701639</v>
      </c>
      <c r="P69" s="5">
        <v>-598906539</v>
      </c>
      <c r="Q69" s="5">
        <v>-573206556</v>
      </c>
      <c r="R69" s="5">
        <v>-591738150</v>
      </c>
      <c r="S69" s="5">
        <v>-934088360</v>
      </c>
      <c r="T69" s="5">
        <v>-15977839254</v>
      </c>
      <c r="U69" s="5">
        <v>-15277424710</v>
      </c>
      <c r="V69" s="5">
        <v>-12210436247</v>
      </c>
      <c r="W69" s="5">
        <v>-9411131351</v>
      </c>
      <c r="X69" s="5">
        <v>-5336049254</v>
      </c>
      <c r="Y69" s="5">
        <v>-5004737783</v>
      </c>
      <c r="Z69" s="5">
        <v>-3921366589</v>
      </c>
    </row>
    <row r="70" spans="3:26" ht="15.5" x14ac:dyDescent="0.35">
      <c r="C70" t="s">
        <v>102</v>
      </c>
      <c r="D70" s="5">
        <v>-4799930872</v>
      </c>
      <c r="E70" s="5">
        <v>14969728422</v>
      </c>
      <c r="F70" s="5">
        <v>17387922848</v>
      </c>
      <c r="G70" s="5">
        <v>4617502717</v>
      </c>
      <c r="I70" s="5">
        <v>32175223115</v>
      </c>
      <c r="J70" s="5">
        <v>136854119638</v>
      </c>
      <c r="K70" s="5">
        <v>129014313359</v>
      </c>
      <c r="L70" s="5">
        <v>8998249188</v>
      </c>
      <c r="M70" s="5">
        <v>-27376369761</v>
      </c>
      <c r="N70" s="5">
        <v>-105950046766</v>
      </c>
      <c r="O70" s="5">
        <v>-70115543611</v>
      </c>
      <c r="P70" s="5">
        <v>61443212441</v>
      </c>
      <c r="Q70" s="5">
        <v>68230259472</v>
      </c>
      <c r="R70" s="5">
        <v>86914558516</v>
      </c>
      <c r="S70" s="5">
        <v>118494551000</v>
      </c>
      <c r="T70" s="5">
        <v>120000195583</v>
      </c>
      <c r="U70" s="5">
        <v>91845276661</v>
      </c>
      <c r="V70" s="5">
        <v>64373090893</v>
      </c>
      <c r="W70" s="5">
        <v>49084685373</v>
      </c>
      <c r="X70" s="5">
        <v>27572486921</v>
      </c>
      <c r="Y70" s="5">
        <v>13485473435</v>
      </c>
      <c r="Z70" s="5">
        <v>8022795695</v>
      </c>
    </row>
    <row r="71" spans="3:26" ht="15.5" x14ac:dyDescent="0.35">
      <c r="C71" t="s">
        <v>103</v>
      </c>
      <c r="D71" s="5">
        <v>209893530</v>
      </c>
      <c r="E71" s="5">
        <v>-126051869</v>
      </c>
      <c r="F71" s="5">
        <v>-281059161</v>
      </c>
      <c r="G71" s="5">
        <v>197217500</v>
      </c>
      <c r="I71" s="5">
        <v>37781214</v>
      </c>
      <c r="J71" s="5">
        <v>86701507</v>
      </c>
      <c r="K71" s="5">
        <v>1137898859</v>
      </c>
      <c r="L71" s="5">
        <v>365482256</v>
      </c>
      <c r="M71" s="5">
        <v>-489614145</v>
      </c>
      <c r="N71" s="5">
        <v>1029196129</v>
      </c>
      <c r="O71" s="5">
        <v>-1755685835</v>
      </c>
      <c r="P71" s="5">
        <v>415664111</v>
      </c>
      <c r="Q71" s="5">
        <v>-638568924</v>
      </c>
      <c r="R71" s="5">
        <v>-1075084348</v>
      </c>
      <c r="S71" s="5">
        <v>1295078085</v>
      </c>
    </row>
    <row r="72" spans="3:26" ht="15.5" x14ac:dyDescent="0.35">
      <c r="C72" t="s">
        <v>410</v>
      </c>
      <c r="D72" s="5">
        <v>209893530</v>
      </c>
      <c r="E72" s="5">
        <v>-126051869</v>
      </c>
      <c r="F72" s="5">
        <v>-281059161</v>
      </c>
      <c r="G72" s="5">
        <v>197217500</v>
      </c>
      <c r="I72" s="5">
        <v>37781214</v>
      </c>
      <c r="J72" s="5">
        <v>86701507</v>
      </c>
      <c r="K72" s="5">
        <v>1137898859</v>
      </c>
      <c r="L72" s="5">
        <v>365482256</v>
      </c>
      <c r="M72" s="5">
        <v>-489614145</v>
      </c>
      <c r="N72" s="5">
        <v>1029196129</v>
      </c>
      <c r="O72" s="5">
        <v>-1755685835</v>
      </c>
      <c r="P72" s="5">
        <v>415664111</v>
      </c>
      <c r="Q72" s="5">
        <v>-638568924</v>
      </c>
      <c r="R72" s="5">
        <v>-1075084348</v>
      </c>
      <c r="S72" s="5">
        <v>1295078085</v>
      </c>
    </row>
    <row r="73" spans="3:26" ht="15.5" x14ac:dyDescent="0.35">
      <c r="C73" t="s">
        <v>104</v>
      </c>
      <c r="D73" s="5">
        <v>-4552256128</v>
      </c>
      <c r="E73" s="5">
        <v>14843676553</v>
      </c>
      <c r="F73" s="5">
        <v>17106863687</v>
      </c>
      <c r="G73" s="5">
        <v>4814720217</v>
      </c>
      <c r="I73" s="5">
        <v>32213004329</v>
      </c>
      <c r="J73" s="5">
        <v>136940821145</v>
      </c>
      <c r="K73" s="5">
        <v>130152212218</v>
      </c>
      <c r="L73" s="5">
        <v>9363731444</v>
      </c>
      <c r="M73" s="5">
        <v>-27865983906</v>
      </c>
      <c r="N73" s="5">
        <v>-104920850637</v>
      </c>
      <c r="O73" s="5">
        <v>-71871229446</v>
      </c>
      <c r="P73" s="5">
        <v>61858876552</v>
      </c>
      <c r="Q73" s="5">
        <v>67591690548</v>
      </c>
      <c r="R73" s="5">
        <v>85839474168</v>
      </c>
      <c r="S73" s="5">
        <v>119789629085</v>
      </c>
      <c r="T73" s="5">
        <v>120000195583</v>
      </c>
      <c r="U73" s="5">
        <v>91845276661</v>
      </c>
      <c r="V73" s="5">
        <v>64373090893</v>
      </c>
      <c r="W73" s="5">
        <v>49084685373</v>
      </c>
    </row>
    <row r="74" spans="3:26" ht="15.5" x14ac:dyDescent="0.35">
      <c r="C74" t="s">
        <v>105</v>
      </c>
      <c r="D74" s="5">
        <v>-4799930872</v>
      </c>
      <c r="E74" s="5">
        <v>14969727722</v>
      </c>
      <c r="F74" s="5">
        <v>17387923548</v>
      </c>
      <c r="G74" s="5">
        <v>4617502717</v>
      </c>
      <c r="I74" s="5">
        <v>32175223115</v>
      </c>
      <c r="J74" s="5">
        <v>136854119638</v>
      </c>
      <c r="K74" s="5">
        <v>129014313359</v>
      </c>
      <c r="L74" s="5">
        <v>8998249188</v>
      </c>
      <c r="M74" s="5">
        <v>-27376369761</v>
      </c>
      <c r="N74" s="5">
        <v>-105950046766</v>
      </c>
      <c r="O74" s="5">
        <v>-70115543611</v>
      </c>
      <c r="P74" s="5">
        <v>61443212441</v>
      </c>
      <c r="Q74" s="5">
        <v>68230259472</v>
      </c>
      <c r="R74" s="5">
        <v>86914558516</v>
      </c>
      <c r="S74" s="5">
        <v>118494551000</v>
      </c>
      <c r="T74" s="5">
        <v>120000195583</v>
      </c>
      <c r="U74" s="5">
        <v>91845276661</v>
      </c>
      <c r="V74" s="5">
        <v>64373090893</v>
      </c>
      <c r="W74" s="5">
        <v>49084685373</v>
      </c>
      <c r="X74" s="5">
        <v>27572486921</v>
      </c>
      <c r="Y74" s="5">
        <v>13485473435</v>
      </c>
      <c r="Z74" s="5">
        <v>8022795695</v>
      </c>
    </row>
    <row r="75" spans="3:26" ht="15.5" x14ac:dyDescent="0.35">
      <c r="C75" t="s">
        <v>7</v>
      </c>
      <c r="D75" s="5">
        <v>-4552184499</v>
      </c>
      <c r="E75" s="5">
        <v>14843675758</v>
      </c>
      <c r="F75" s="5">
        <v>17106864467</v>
      </c>
      <c r="G75" s="5">
        <v>4814684410</v>
      </c>
      <c r="I75" s="5">
        <v>32213040136</v>
      </c>
      <c r="J75" s="5">
        <v>136940854219</v>
      </c>
      <c r="K75" s="5">
        <v>130152212429</v>
      </c>
      <c r="L75" s="5">
        <v>9363731906</v>
      </c>
      <c r="M75" s="5">
        <v>-27865982504</v>
      </c>
      <c r="N75" s="5">
        <v>-104920850435</v>
      </c>
      <c r="O75" s="5">
        <v>-71871228936</v>
      </c>
      <c r="P75" s="5">
        <v>61858876689</v>
      </c>
      <c r="Q75" s="5">
        <v>67591690643</v>
      </c>
      <c r="R75" s="5">
        <v>85839474272</v>
      </c>
      <c r="S75" s="5">
        <v>120187493998</v>
      </c>
      <c r="T75" s="5">
        <v>121735092562</v>
      </c>
      <c r="U75" s="5">
        <v>92028509812</v>
      </c>
      <c r="V75" s="5">
        <v>64373090893</v>
      </c>
      <c r="W75" s="5">
        <v>49084685373</v>
      </c>
    </row>
    <row r="76" spans="3:26" ht="15.5" x14ac:dyDescent="0.35">
      <c r="C76" t="s">
        <v>530</v>
      </c>
      <c r="D76" s="5">
        <v>-71629</v>
      </c>
      <c r="E76" s="5">
        <v>95</v>
      </c>
      <c r="F76" s="5">
        <v>-80</v>
      </c>
      <c r="G76" s="5">
        <v>35807</v>
      </c>
      <c r="I76" s="5">
        <v>-35807</v>
      </c>
      <c r="J76" s="5">
        <v>-33074</v>
      </c>
      <c r="K76" s="5">
        <v>-211</v>
      </c>
      <c r="L76" s="5">
        <v>-462</v>
      </c>
      <c r="M76" s="5">
        <v>-1402</v>
      </c>
      <c r="N76" s="5">
        <v>-202</v>
      </c>
      <c r="O76" s="5">
        <v>-510</v>
      </c>
      <c r="P76" s="5">
        <v>-137</v>
      </c>
      <c r="Q76" s="5">
        <v>-95</v>
      </c>
      <c r="R76" s="5">
        <v>-104</v>
      </c>
      <c r="S76" s="5">
        <v>-397864913</v>
      </c>
      <c r="T76" s="5">
        <v>-1734896979</v>
      </c>
      <c r="U76" s="5">
        <v>-183233151</v>
      </c>
    </row>
    <row r="77" spans="3:26" ht="15.5" x14ac:dyDescent="0.35">
      <c r="C77" t="s">
        <v>106</v>
      </c>
      <c r="D77" s="5">
        <v>-4799930872</v>
      </c>
      <c r="E77" s="5">
        <v>14969727722</v>
      </c>
      <c r="F77" s="5">
        <v>17387923548</v>
      </c>
      <c r="G77" s="5">
        <v>4617502717</v>
      </c>
      <c r="I77" s="5">
        <v>32175223115</v>
      </c>
      <c r="J77" s="5">
        <v>136854119638</v>
      </c>
      <c r="K77" s="5">
        <v>129014313359</v>
      </c>
      <c r="L77" s="5">
        <v>8998249188</v>
      </c>
      <c r="M77" s="5">
        <v>-27376369761</v>
      </c>
      <c r="N77" s="5">
        <v>-105950046766</v>
      </c>
      <c r="O77" s="5">
        <v>-70115543611</v>
      </c>
      <c r="P77" s="5">
        <v>61443212441</v>
      </c>
      <c r="Q77" s="5">
        <v>68230259472</v>
      </c>
      <c r="R77" s="5">
        <v>86914558516</v>
      </c>
      <c r="S77" s="5">
        <v>118494551000</v>
      </c>
      <c r="T77" s="5">
        <v>120000195583</v>
      </c>
      <c r="U77" s="5">
        <v>91845276661</v>
      </c>
      <c r="V77" s="5">
        <v>64373090893</v>
      </c>
      <c r="W77" s="5">
        <v>49084685373</v>
      </c>
      <c r="X77" s="5">
        <v>27572486921</v>
      </c>
      <c r="Y77" s="5">
        <v>13485473435</v>
      </c>
      <c r="Z77" s="5">
        <v>8022795695</v>
      </c>
    </row>
    <row r="78" spans="3:26" ht="15.5" x14ac:dyDescent="0.35">
      <c r="C78" t="s">
        <v>107</v>
      </c>
      <c r="D78" s="5">
        <v>-4552256128</v>
      </c>
      <c r="E78" s="5">
        <v>14843675853</v>
      </c>
      <c r="F78" s="5">
        <v>17106864387</v>
      </c>
      <c r="G78" s="5">
        <v>4814720217</v>
      </c>
      <c r="I78" s="5">
        <v>32213004329</v>
      </c>
      <c r="J78" s="5">
        <v>136940821145</v>
      </c>
      <c r="K78" s="5">
        <v>130152212218</v>
      </c>
      <c r="L78" s="5">
        <v>9363731444</v>
      </c>
      <c r="M78" s="5">
        <v>-27865983906</v>
      </c>
      <c r="N78" s="5">
        <v>-104920850637</v>
      </c>
      <c r="O78" s="5">
        <v>-71871229446</v>
      </c>
      <c r="P78" s="5">
        <v>61858876552</v>
      </c>
      <c r="Q78" s="5">
        <v>67591690548</v>
      </c>
      <c r="R78" s="5">
        <v>85839474168</v>
      </c>
      <c r="S78" s="5">
        <v>119789629085</v>
      </c>
      <c r="T78" s="5">
        <v>120000195583</v>
      </c>
      <c r="U78" s="5">
        <v>91845276661</v>
      </c>
      <c r="V78" s="5">
        <v>64373090893</v>
      </c>
      <c r="W78" s="5">
        <v>49084685373</v>
      </c>
    </row>
    <row r="79" spans="3:26" ht="15.5" x14ac:dyDescent="0.35">
      <c r="C79" t="s">
        <v>108</v>
      </c>
      <c r="D79" s="5">
        <v>-4552256128</v>
      </c>
      <c r="E79" s="5">
        <v>14843675853</v>
      </c>
      <c r="F79" s="5">
        <v>17106864387</v>
      </c>
      <c r="G79" s="5">
        <v>4814720217</v>
      </c>
      <c r="I79" s="5">
        <v>32213004329</v>
      </c>
      <c r="J79" s="5">
        <v>136940821145</v>
      </c>
      <c r="K79" s="5">
        <v>130152212218</v>
      </c>
      <c r="L79" s="5">
        <v>9363731444</v>
      </c>
      <c r="M79" s="5">
        <v>-27865983906</v>
      </c>
      <c r="N79" s="5">
        <v>-104920850637</v>
      </c>
      <c r="O79" s="5">
        <v>-71871229446</v>
      </c>
      <c r="P79" s="5">
        <v>61858876552</v>
      </c>
      <c r="Q79" s="5">
        <v>67591690548</v>
      </c>
      <c r="R79" s="5">
        <v>85839474168</v>
      </c>
      <c r="S79" s="5">
        <v>119789629085</v>
      </c>
      <c r="T79" s="5">
        <v>120000195583</v>
      </c>
      <c r="U79" s="5">
        <v>91845276661</v>
      </c>
      <c r="V79" s="5">
        <v>64373090893</v>
      </c>
      <c r="W79" s="5">
        <v>49084685373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111</v>
      </c>
    </row>
    <row r="83" spans="2:26" ht="15.5" x14ac:dyDescent="0.35">
      <c r="C83" t="s">
        <v>19</v>
      </c>
      <c r="D83" s="5">
        <v>86897745806</v>
      </c>
      <c r="E83" s="5">
        <v>101616527258</v>
      </c>
      <c r="F83" s="5">
        <v>129407742957</v>
      </c>
      <c r="G83" s="5">
        <v>83884857656</v>
      </c>
      <c r="I83" s="5">
        <v>86897745806</v>
      </c>
      <c r="J83" s="5">
        <v>78399020677</v>
      </c>
      <c r="K83" s="5">
        <v>12869449066</v>
      </c>
      <c r="L83" s="5">
        <v>17233260576</v>
      </c>
      <c r="M83" s="5">
        <v>30785526500</v>
      </c>
      <c r="N83" s="5">
        <v>18531856933</v>
      </c>
      <c r="O83" s="5">
        <v>17458486798</v>
      </c>
      <c r="P83" s="5">
        <v>17567063492</v>
      </c>
      <c r="Q83" s="5">
        <v>12514215218</v>
      </c>
      <c r="R83" s="5">
        <v>13256598897</v>
      </c>
      <c r="S83" s="5">
        <v>17793595380</v>
      </c>
      <c r="T83" s="5">
        <v>22230667549</v>
      </c>
      <c r="U83" s="5">
        <v>44284189271</v>
      </c>
      <c r="V83" s="5">
        <v>284039994367</v>
      </c>
      <c r="W83" s="5">
        <v>87936662595</v>
      </c>
      <c r="X83" s="5">
        <v>40540288769</v>
      </c>
      <c r="Y83" s="5">
        <v>8783143019</v>
      </c>
      <c r="Z83" s="5">
        <v>1359482968</v>
      </c>
    </row>
    <row r="84" spans="2:26" ht="15.5" x14ac:dyDescent="0.35">
      <c r="C84" t="s">
        <v>113</v>
      </c>
      <c r="K84" s="5">
        <v>56664455</v>
      </c>
      <c r="L84" s="5">
        <v>124668077</v>
      </c>
      <c r="M84" s="5">
        <v>198661519</v>
      </c>
      <c r="N84" s="5">
        <v>121541778</v>
      </c>
      <c r="O84" s="5">
        <v>71394494</v>
      </c>
      <c r="P84" s="5">
        <v>2002983833</v>
      </c>
      <c r="Q84" s="5">
        <v>1600560456</v>
      </c>
      <c r="R84" s="5">
        <v>263003518</v>
      </c>
      <c r="S84" s="5">
        <v>1199878465</v>
      </c>
      <c r="T84" s="5">
        <v>759421389</v>
      </c>
      <c r="U84" s="5">
        <v>3805217424</v>
      </c>
      <c r="V84" s="5">
        <v>12853035056</v>
      </c>
      <c r="W84" s="5">
        <v>19478358030</v>
      </c>
      <c r="X84" s="5">
        <v>26971878791</v>
      </c>
      <c r="Y84" s="5">
        <v>26547707487</v>
      </c>
      <c r="Z84" s="5">
        <v>13746789458</v>
      </c>
    </row>
    <row r="85" spans="2:26" ht="15.5" x14ac:dyDescent="0.35">
      <c r="C85" t="s">
        <v>117</v>
      </c>
      <c r="U85" s="5">
        <v>8729614127</v>
      </c>
      <c r="V85" s="5">
        <v>3921915218</v>
      </c>
      <c r="W85" s="5">
        <v>3923815528</v>
      </c>
      <c r="X85" s="5">
        <v>4199228182</v>
      </c>
      <c r="Y85" s="5">
        <v>1759137298</v>
      </c>
      <c r="Z85" s="5">
        <v>616120134</v>
      </c>
    </row>
    <row r="86" spans="2:26" ht="15.5" x14ac:dyDescent="0.35">
      <c r="C86" t="s">
        <v>114</v>
      </c>
      <c r="U86" s="5">
        <v>1690919500</v>
      </c>
    </row>
    <row r="87" spans="2:26" ht="15.5" x14ac:dyDescent="0.35">
      <c r="C87" t="s">
        <v>115</v>
      </c>
      <c r="U87" s="5">
        <v>7038694627</v>
      </c>
    </row>
    <row r="88" spans="2:26" ht="15.5" x14ac:dyDescent="0.35">
      <c r="C88" t="s">
        <v>118</v>
      </c>
      <c r="U88" s="5">
        <v>8729614127</v>
      </c>
      <c r="V88" s="5">
        <v>3921915218</v>
      </c>
      <c r="W88" s="5">
        <v>3923815528</v>
      </c>
      <c r="X88" s="5">
        <v>4199228182</v>
      </c>
      <c r="Y88" s="5">
        <v>1759137298</v>
      </c>
      <c r="Z88" s="5">
        <v>616120134</v>
      </c>
    </row>
    <row r="89" spans="2:26" ht="15.5" x14ac:dyDescent="0.35">
      <c r="C89" t="s">
        <v>119</v>
      </c>
      <c r="D89" s="5">
        <v>663963052654</v>
      </c>
      <c r="E89" s="5">
        <v>634928477919</v>
      </c>
      <c r="F89" s="5">
        <v>604139891752</v>
      </c>
      <c r="G89" s="5">
        <v>600160489170</v>
      </c>
      <c r="I89" s="5">
        <v>663963052654</v>
      </c>
      <c r="J89" s="5">
        <v>597312073371</v>
      </c>
      <c r="K89" s="5">
        <v>529011382594</v>
      </c>
      <c r="L89" s="5">
        <v>442842781203</v>
      </c>
      <c r="M89" s="5">
        <v>379219767483</v>
      </c>
      <c r="N89" s="5">
        <v>365776685152</v>
      </c>
      <c r="O89" s="5">
        <v>346303035413</v>
      </c>
      <c r="P89" s="5">
        <v>353020753270</v>
      </c>
      <c r="Q89" s="5">
        <v>387133738076</v>
      </c>
      <c r="R89" s="5">
        <v>400233971687</v>
      </c>
      <c r="S89" s="5">
        <v>431447130782</v>
      </c>
      <c r="T89" s="5">
        <v>924374621827</v>
      </c>
      <c r="U89" s="5">
        <v>367212412470</v>
      </c>
      <c r="V89" s="5">
        <v>261786858009</v>
      </c>
      <c r="W89" s="5">
        <v>171406403686</v>
      </c>
      <c r="X89" s="5">
        <v>144181982253</v>
      </c>
      <c r="Y89" s="5">
        <v>130344119113</v>
      </c>
      <c r="Z89" s="5">
        <v>132244951328</v>
      </c>
    </row>
    <row r="90" spans="2:26" ht="15.5" x14ac:dyDescent="0.35">
      <c r="C90" t="s">
        <v>97</v>
      </c>
      <c r="D90" s="5">
        <v>25000000</v>
      </c>
      <c r="E90" s="5">
        <v>25000000</v>
      </c>
      <c r="F90" s="5">
        <v>25000000</v>
      </c>
      <c r="G90" s="5">
        <v>25000000</v>
      </c>
      <c r="I90" s="5">
        <v>25000000</v>
      </c>
      <c r="J90" s="5">
        <v>25000000</v>
      </c>
      <c r="K90" s="5">
        <v>25000000</v>
      </c>
      <c r="L90" s="5">
        <v>25000000</v>
      </c>
      <c r="M90" s="5">
        <v>25000000</v>
      </c>
      <c r="N90" s="5">
        <v>25000000</v>
      </c>
      <c r="O90" s="5">
        <v>25000000</v>
      </c>
      <c r="P90" s="5">
        <v>25000000</v>
      </c>
      <c r="Q90" s="5">
        <v>25000000</v>
      </c>
      <c r="T90" s="5">
        <v>1870542533</v>
      </c>
    </row>
    <row r="91" spans="2:26" ht="15.5" x14ac:dyDescent="0.35">
      <c r="C91" t="s">
        <v>121</v>
      </c>
      <c r="D91" s="5">
        <v>791145429285</v>
      </c>
      <c r="E91" s="5">
        <v>774693485900</v>
      </c>
      <c r="F91" s="5">
        <v>772093567323</v>
      </c>
      <c r="G91" s="5">
        <v>718321463097</v>
      </c>
      <c r="I91" s="5">
        <v>791145429285</v>
      </c>
      <c r="J91" s="5">
        <v>713560772158</v>
      </c>
      <c r="K91" s="5">
        <v>580395582424</v>
      </c>
      <c r="L91" s="5">
        <v>497830875088</v>
      </c>
      <c r="M91" s="5">
        <v>493500638906</v>
      </c>
      <c r="N91" s="5">
        <v>466605508681</v>
      </c>
      <c r="O91" s="5">
        <v>459255257724</v>
      </c>
      <c r="P91" s="5">
        <v>476746263941</v>
      </c>
      <c r="Q91" s="5">
        <v>496232085534</v>
      </c>
      <c r="R91" s="5">
        <v>507850267365</v>
      </c>
      <c r="S91" s="5">
        <v>545869132053</v>
      </c>
      <c r="T91" s="5">
        <v>1065521125713</v>
      </c>
      <c r="U91" s="5">
        <v>500021040720</v>
      </c>
      <c r="V91" s="5">
        <v>587923707791</v>
      </c>
      <c r="W91" s="5">
        <v>289969600786</v>
      </c>
      <c r="X91" s="5">
        <v>218179950406</v>
      </c>
      <c r="Y91" s="5">
        <v>167444339793</v>
      </c>
      <c r="Z91" s="5">
        <v>147971430555</v>
      </c>
    </row>
    <row r="92" spans="2:26" ht="15.5" x14ac:dyDescent="0.35">
      <c r="C92" t="s">
        <v>122</v>
      </c>
    </row>
    <row r="93" spans="2:26" ht="15.5" x14ac:dyDescent="0.35">
      <c r="C93" t="s">
        <v>413</v>
      </c>
      <c r="D93" s="5">
        <v>185592922214</v>
      </c>
      <c r="E93" s="5">
        <v>154656597767</v>
      </c>
      <c r="F93" s="5">
        <v>150481087216</v>
      </c>
      <c r="G93" s="5">
        <v>133544962041</v>
      </c>
      <c r="I93" s="5">
        <v>185592922214</v>
      </c>
      <c r="J93" s="5">
        <v>151565679616</v>
      </c>
      <c r="K93" s="5">
        <v>142251451468</v>
      </c>
      <c r="L93" s="5">
        <v>180348574256</v>
      </c>
      <c r="M93" s="5">
        <v>147550395039</v>
      </c>
      <c r="N93" s="5">
        <v>98146080376</v>
      </c>
      <c r="O93" s="5">
        <v>117883849647</v>
      </c>
      <c r="P93" s="5">
        <v>131120039982</v>
      </c>
      <c r="Q93" s="5">
        <v>394518823167</v>
      </c>
      <c r="R93" s="5">
        <v>381903495509</v>
      </c>
      <c r="S93" s="5">
        <v>352069358705</v>
      </c>
      <c r="T93" s="5">
        <v>317160283219</v>
      </c>
      <c r="U93" s="5">
        <v>722230107166</v>
      </c>
      <c r="V93" s="5">
        <v>229202303471</v>
      </c>
      <c r="W93" s="5">
        <v>169496202116</v>
      </c>
      <c r="X93" s="5">
        <v>137533188653</v>
      </c>
      <c r="Y93" s="5">
        <v>134646765913</v>
      </c>
      <c r="Z93" s="5">
        <v>134590658840</v>
      </c>
    </row>
    <row r="94" spans="2:26" ht="15.5" x14ac:dyDescent="0.35">
      <c r="C94" t="s">
        <v>128</v>
      </c>
      <c r="D94" s="5">
        <v>117720801590</v>
      </c>
      <c r="E94" s="5">
        <v>117020801591</v>
      </c>
      <c r="F94" s="5">
        <v>117020801591</v>
      </c>
      <c r="G94" s="5">
        <v>116551266095</v>
      </c>
      <c r="I94" s="5">
        <v>117720801590</v>
      </c>
      <c r="J94" s="5">
        <v>116551655883</v>
      </c>
      <c r="K94" s="5">
        <v>117245021288</v>
      </c>
      <c r="L94" s="5">
        <v>117280574848</v>
      </c>
      <c r="M94" s="5">
        <v>139842416587</v>
      </c>
      <c r="N94" s="5">
        <v>134896970872</v>
      </c>
      <c r="O94" s="5">
        <v>137543363489</v>
      </c>
      <c r="P94" s="5">
        <v>236983615574</v>
      </c>
      <c r="Q94" s="5">
        <v>191184649</v>
      </c>
      <c r="R94" s="5">
        <v>131162998</v>
      </c>
      <c r="S94" s="5">
        <v>87434294</v>
      </c>
      <c r="T94" s="5">
        <v>179587321</v>
      </c>
      <c r="U94" s="5">
        <v>240729009</v>
      </c>
      <c r="V94" s="5">
        <v>227922888</v>
      </c>
      <c r="W94" s="5">
        <v>214264192</v>
      </c>
      <c r="X94" s="5">
        <v>203596155</v>
      </c>
      <c r="Y94" s="5">
        <v>198316008</v>
      </c>
      <c r="Z94" s="5">
        <v>1104186493</v>
      </c>
    </row>
    <row r="95" spans="2:26" ht="15.5" x14ac:dyDescent="0.35">
      <c r="C95" t="s">
        <v>126</v>
      </c>
      <c r="D95" s="5">
        <v>18914885410</v>
      </c>
      <c r="E95" s="5">
        <v>19676150525</v>
      </c>
      <c r="F95" s="5">
        <v>20358210974</v>
      </c>
      <c r="G95" s="5">
        <v>21478105957</v>
      </c>
      <c r="I95" s="5">
        <v>18914885410</v>
      </c>
      <c r="J95" s="5">
        <v>21273958484</v>
      </c>
      <c r="K95" s="5">
        <v>17762574154</v>
      </c>
      <c r="L95" s="5">
        <v>19040304377</v>
      </c>
      <c r="M95" s="5">
        <v>14365911610</v>
      </c>
      <c r="N95" s="5">
        <v>2498068519</v>
      </c>
      <c r="O95" s="5">
        <v>2160407996</v>
      </c>
      <c r="P95" s="5">
        <v>2069610839</v>
      </c>
      <c r="Q95" s="5">
        <v>2097606993</v>
      </c>
      <c r="R95" s="5">
        <v>2987773004</v>
      </c>
      <c r="S95" s="5">
        <v>3517306861</v>
      </c>
      <c r="T95" s="5">
        <v>4501569108</v>
      </c>
      <c r="U95" s="5">
        <v>4349658561</v>
      </c>
      <c r="V95" s="5">
        <v>2378721079</v>
      </c>
      <c r="W95" s="5">
        <v>2716929726</v>
      </c>
      <c r="X95" s="5">
        <v>3052049724</v>
      </c>
      <c r="Y95" s="5">
        <v>3310723961</v>
      </c>
      <c r="Z95" s="5">
        <v>3311837734</v>
      </c>
    </row>
    <row r="96" spans="2:26" ht="15.5" x14ac:dyDescent="0.35">
      <c r="C96" t="s">
        <v>124</v>
      </c>
      <c r="D96" s="5">
        <v>207800458</v>
      </c>
      <c r="E96" s="5">
        <v>206142990</v>
      </c>
      <c r="F96" s="5">
        <v>205873453</v>
      </c>
      <c r="G96" s="5">
        <v>205597409</v>
      </c>
      <c r="I96" s="5">
        <v>207800458</v>
      </c>
      <c r="J96" s="5">
        <v>205645355</v>
      </c>
      <c r="K96" s="5">
        <v>207268003</v>
      </c>
      <c r="L96" s="5">
        <v>230109524</v>
      </c>
      <c r="M96" s="5">
        <v>248328143</v>
      </c>
      <c r="N96" s="5">
        <v>194513648</v>
      </c>
      <c r="O96" s="5">
        <v>267012808</v>
      </c>
      <c r="P96" s="5">
        <v>199155297</v>
      </c>
      <c r="Q96" s="5">
        <v>242785187817</v>
      </c>
      <c r="R96" s="5">
        <v>243327759247</v>
      </c>
      <c r="S96" s="5">
        <v>243931456046</v>
      </c>
    </row>
    <row r="97" spans="3:26" ht="15.5" x14ac:dyDescent="0.35">
      <c r="C97" t="s">
        <v>131</v>
      </c>
      <c r="D97" s="5">
        <v>71436000</v>
      </c>
      <c r="E97" s="5">
        <v>82582750</v>
      </c>
      <c r="F97" s="5">
        <v>94873250</v>
      </c>
      <c r="G97" s="5">
        <v>113469875</v>
      </c>
      <c r="I97" s="5">
        <v>71436000</v>
      </c>
      <c r="J97" s="5">
        <v>42481250</v>
      </c>
      <c r="K97" s="5">
        <v>64746875</v>
      </c>
      <c r="L97" s="5">
        <v>94784375</v>
      </c>
      <c r="M97" s="5">
        <v>34693750</v>
      </c>
      <c r="W97" s="5">
        <v>8047811</v>
      </c>
      <c r="X97" s="5">
        <v>21460847</v>
      </c>
      <c r="Y97" s="5">
        <v>35540548</v>
      </c>
      <c r="Z97" s="5">
        <v>62318801</v>
      </c>
    </row>
    <row r="98" spans="3:26" ht="15.5" x14ac:dyDescent="0.35">
      <c r="C98" t="s">
        <v>133</v>
      </c>
      <c r="D98" s="5">
        <v>613390612173</v>
      </c>
      <c r="E98" s="5">
        <v>582525042124</v>
      </c>
      <c r="F98" s="5">
        <v>579043612985</v>
      </c>
      <c r="G98" s="5">
        <v>562776167878</v>
      </c>
      <c r="I98" s="5">
        <v>613390612173</v>
      </c>
      <c r="J98" s="5">
        <v>580522187089</v>
      </c>
      <c r="K98" s="5">
        <v>623539925704</v>
      </c>
      <c r="L98" s="5">
        <v>663109610044</v>
      </c>
      <c r="M98" s="5">
        <v>579433997793</v>
      </c>
      <c r="N98" s="5">
        <v>520717633415</v>
      </c>
      <c r="O98" s="5">
        <v>648262877143</v>
      </c>
      <c r="P98" s="5">
        <v>776115892081</v>
      </c>
      <c r="Q98" s="5">
        <v>746482668410</v>
      </c>
      <c r="R98" s="5">
        <v>721322182975</v>
      </c>
      <c r="S98" s="5">
        <v>728121121733</v>
      </c>
      <c r="T98" s="5">
        <v>458796090833</v>
      </c>
      <c r="U98" s="5">
        <v>807825830466</v>
      </c>
      <c r="V98" s="5">
        <v>312673358525</v>
      </c>
      <c r="W98" s="5">
        <v>197224244710</v>
      </c>
      <c r="X98" s="5">
        <v>140810295379</v>
      </c>
      <c r="Y98" s="5">
        <v>138191346430</v>
      </c>
      <c r="Z98" s="5">
        <v>139069001868</v>
      </c>
    </row>
    <row r="99" spans="3:26" ht="15.5" x14ac:dyDescent="0.35">
      <c r="C99" t="s">
        <v>134</v>
      </c>
      <c r="D99" s="5">
        <v>1404536041458</v>
      </c>
      <c r="E99" s="5">
        <v>1357218528024</v>
      </c>
      <c r="F99" s="5">
        <v>1351137180308</v>
      </c>
      <c r="G99" s="5">
        <v>1281097630975</v>
      </c>
      <c r="I99" s="5">
        <v>1404536041458</v>
      </c>
      <c r="J99" s="5">
        <v>1294082959247</v>
      </c>
      <c r="K99" s="5">
        <v>1203935508128</v>
      </c>
      <c r="L99" s="5">
        <v>1160940485132</v>
      </c>
      <c r="M99" s="5">
        <v>1072934636699</v>
      </c>
      <c r="N99" s="5">
        <v>987323142096</v>
      </c>
      <c r="O99" s="5">
        <v>1107518134867</v>
      </c>
      <c r="P99" s="5">
        <v>1252862156022</v>
      </c>
      <c r="Q99" s="5">
        <v>1242714753944</v>
      </c>
      <c r="R99" s="5">
        <v>1229172450340</v>
      </c>
      <c r="S99" s="5">
        <v>1273990253786</v>
      </c>
      <c r="T99" s="5">
        <v>1524317216546</v>
      </c>
      <c r="U99" s="5">
        <v>1307846871186</v>
      </c>
      <c r="V99" s="5">
        <v>900597066316</v>
      </c>
      <c r="W99" s="5">
        <v>487193845496</v>
      </c>
      <c r="X99" s="5">
        <v>358990245785</v>
      </c>
      <c r="Y99" s="5">
        <v>305635686223</v>
      </c>
      <c r="Z99" s="5">
        <v>287040432423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303106087678</v>
      </c>
      <c r="E102" s="5">
        <v>170446348409</v>
      </c>
      <c r="F102" s="5">
        <v>166621328388</v>
      </c>
      <c r="G102" s="5">
        <v>185767689479</v>
      </c>
      <c r="I102" s="5">
        <v>303106087678</v>
      </c>
      <c r="J102" s="5">
        <v>224295372318</v>
      </c>
      <c r="K102" s="5">
        <v>314284412320</v>
      </c>
      <c r="L102" s="5">
        <v>366956051467</v>
      </c>
      <c r="M102" s="5">
        <v>290368704875</v>
      </c>
      <c r="N102" s="5">
        <v>335120216073</v>
      </c>
      <c r="O102" s="5">
        <v>281738984352</v>
      </c>
      <c r="P102" s="5">
        <v>347661140865</v>
      </c>
      <c r="Q102" s="5">
        <v>415365986414</v>
      </c>
      <c r="R102" s="5">
        <v>435869175502</v>
      </c>
      <c r="S102" s="5">
        <v>512933237967</v>
      </c>
      <c r="T102" s="5">
        <v>510945337339</v>
      </c>
      <c r="U102" s="5">
        <v>489211210350</v>
      </c>
      <c r="V102" s="5">
        <v>456583837506</v>
      </c>
      <c r="W102" s="5">
        <v>313753011628</v>
      </c>
      <c r="X102" s="5">
        <v>230775653290</v>
      </c>
      <c r="Y102" s="5">
        <v>201135136649</v>
      </c>
      <c r="Z102" s="5">
        <v>194197672284</v>
      </c>
    </row>
    <row r="103" spans="3:26" ht="15.5" x14ac:dyDescent="0.35">
      <c r="C103" t="s">
        <v>145</v>
      </c>
      <c r="L103" s="5">
        <v>41980000000</v>
      </c>
      <c r="M103" s="5">
        <v>25000000000</v>
      </c>
      <c r="N103" s="5">
        <v>70000000000</v>
      </c>
      <c r="O103" s="5">
        <v>70000000000</v>
      </c>
      <c r="P103" s="5">
        <v>70000000000</v>
      </c>
      <c r="Q103" s="5">
        <v>70000000000</v>
      </c>
      <c r="R103" s="5">
        <v>70000000000</v>
      </c>
      <c r="S103" s="5">
        <v>35000000000</v>
      </c>
      <c r="X103" s="5">
        <v>11450000000</v>
      </c>
      <c r="Y103" s="5">
        <v>24650000000</v>
      </c>
      <c r="Z103" s="5">
        <v>31500000000</v>
      </c>
    </row>
    <row r="104" spans="3:26" ht="15.5" x14ac:dyDescent="0.35">
      <c r="C104" t="s">
        <v>138</v>
      </c>
      <c r="D104" s="5">
        <v>16014576589</v>
      </c>
      <c r="E104" s="5">
        <v>19358221787</v>
      </c>
      <c r="F104" s="5">
        <v>12637504190</v>
      </c>
      <c r="G104" s="5">
        <v>12518753920</v>
      </c>
      <c r="I104" s="5">
        <v>16014576589</v>
      </c>
      <c r="J104" s="5">
        <v>16218109542</v>
      </c>
      <c r="K104" s="5">
        <v>110931947236</v>
      </c>
      <c r="L104" s="5">
        <v>35520851674</v>
      </c>
      <c r="M104" s="5">
        <v>27796740605</v>
      </c>
      <c r="N104" s="5">
        <v>33143929009</v>
      </c>
      <c r="O104" s="5">
        <v>32590230057</v>
      </c>
      <c r="P104" s="5">
        <v>20724887977</v>
      </c>
      <c r="Q104" s="5">
        <v>19277620603</v>
      </c>
      <c r="R104" s="5">
        <v>11744596952</v>
      </c>
      <c r="S104" s="5">
        <v>17051281060</v>
      </c>
      <c r="T104" s="5">
        <v>13002510398</v>
      </c>
      <c r="U104" s="5">
        <v>10393923875</v>
      </c>
      <c r="V104" s="5">
        <v>1458446937</v>
      </c>
      <c r="W104" s="5">
        <v>462660261</v>
      </c>
      <c r="X104" s="5">
        <v>129284300</v>
      </c>
      <c r="Y104" s="5">
        <v>570121695</v>
      </c>
      <c r="Z104" s="5">
        <v>1248030489</v>
      </c>
    </row>
    <row r="105" spans="3:26" ht="15.5" x14ac:dyDescent="0.35">
      <c r="C105" t="s">
        <v>140</v>
      </c>
      <c r="V105" s="5">
        <v>21761277650</v>
      </c>
      <c r="W105" s="5">
        <v>4348952536</v>
      </c>
      <c r="X105" s="5">
        <v>5324624225</v>
      </c>
      <c r="Y105" s="5">
        <v>6827273840</v>
      </c>
      <c r="Z105" s="5">
        <v>6193060399</v>
      </c>
    </row>
    <row r="106" spans="3:26" ht="15.5" x14ac:dyDescent="0.35">
      <c r="C106" t="s">
        <v>823</v>
      </c>
      <c r="D106" s="5">
        <v>215207268</v>
      </c>
      <c r="E106" s="5">
        <v>22910249</v>
      </c>
      <c r="F106" s="5">
        <v>17704272</v>
      </c>
      <c r="G106" s="5">
        <v>31249802</v>
      </c>
      <c r="I106" s="5">
        <v>215207268</v>
      </c>
      <c r="J106" s="5">
        <v>205080138</v>
      </c>
      <c r="K106" s="5">
        <v>228249028</v>
      </c>
      <c r="L106" s="5">
        <v>236316126</v>
      </c>
      <c r="M106" s="5">
        <v>74717712</v>
      </c>
      <c r="N106" s="5">
        <v>69999181</v>
      </c>
      <c r="O106" s="5">
        <v>72109514</v>
      </c>
      <c r="P106" s="5">
        <v>72109514</v>
      </c>
      <c r="Q106" s="5">
        <v>29994181</v>
      </c>
      <c r="R106" s="5">
        <v>33343261</v>
      </c>
      <c r="S106" s="5">
        <v>26662100</v>
      </c>
      <c r="T106" s="5">
        <v>55192649</v>
      </c>
      <c r="U106" s="5">
        <v>148025000000</v>
      </c>
    </row>
    <row r="107" spans="3:26" ht="15.5" x14ac:dyDescent="0.35">
      <c r="C107" t="s">
        <v>143</v>
      </c>
      <c r="D107" s="5">
        <v>4912759366</v>
      </c>
      <c r="E107" s="5">
        <v>1054250692</v>
      </c>
      <c r="F107" s="5">
        <v>4223700462</v>
      </c>
      <c r="G107" s="5">
        <v>2008357853</v>
      </c>
      <c r="I107" s="5">
        <v>4912759366</v>
      </c>
      <c r="J107" s="5">
        <v>1540641000</v>
      </c>
      <c r="K107" s="5">
        <v>1132255569</v>
      </c>
      <c r="L107" s="5">
        <v>1044375429</v>
      </c>
      <c r="M107" s="5">
        <v>932324147</v>
      </c>
      <c r="N107" s="5">
        <v>771097765</v>
      </c>
      <c r="O107" s="5">
        <v>1132374439</v>
      </c>
      <c r="P107" s="5">
        <v>1005936749</v>
      </c>
      <c r="Q107" s="5">
        <v>1616009486</v>
      </c>
      <c r="R107" s="5">
        <v>1257308545</v>
      </c>
      <c r="S107" s="5">
        <v>1654939330</v>
      </c>
      <c r="T107" s="5">
        <v>4523632575</v>
      </c>
      <c r="U107" s="5">
        <v>2195521597</v>
      </c>
      <c r="V107" s="5">
        <v>3256108456</v>
      </c>
      <c r="W107" s="5">
        <v>6992284868</v>
      </c>
      <c r="X107" s="5">
        <v>10889645318</v>
      </c>
      <c r="Y107" s="5">
        <v>7783919715</v>
      </c>
      <c r="Z107" s="5">
        <v>14110842223</v>
      </c>
    </row>
    <row r="108" spans="3:26" ht="15.5" x14ac:dyDescent="0.35">
      <c r="C108" t="s">
        <v>129</v>
      </c>
      <c r="D108" s="5">
        <v>32520564252</v>
      </c>
      <c r="E108" s="5">
        <v>34115976747</v>
      </c>
      <c r="F108" s="5">
        <v>36630225947</v>
      </c>
      <c r="G108" s="5">
        <v>37564415407</v>
      </c>
      <c r="I108" s="5">
        <v>32520564252</v>
      </c>
      <c r="J108" s="5">
        <v>37117625105</v>
      </c>
      <c r="K108" s="5">
        <v>33614857364</v>
      </c>
      <c r="L108" s="5">
        <v>68849116656</v>
      </c>
      <c r="M108" s="5">
        <v>113476082279</v>
      </c>
      <c r="N108" s="5">
        <v>145776120892</v>
      </c>
      <c r="O108" s="5">
        <v>140934239653</v>
      </c>
      <c r="P108" s="5">
        <v>153816379949</v>
      </c>
      <c r="Q108" s="5">
        <v>130288590628</v>
      </c>
      <c r="R108" s="5">
        <v>113208846777</v>
      </c>
      <c r="S108" s="5">
        <v>121221952184</v>
      </c>
      <c r="T108" s="5">
        <v>79992391189</v>
      </c>
      <c r="U108" s="5">
        <v>71020735702</v>
      </c>
      <c r="V108" s="5">
        <v>71105260907</v>
      </c>
      <c r="W108" s="5">
        <v>107779999513</v>
      </c>
      <c r="X108" s="5">
        <v>124434414233</v>
      </c>
      <c r="Y108" s="5">
        <v>132788991843</v>
      </c>
      <c r="Z108" s="5">
        <v>128333892301</v>
      </c>
    </row>
    <row r="109" spans="3:26" ht="15.5" x14ac:dyDescent="0.35">
      <c r="C109" t="s">
        <v>153</v>
      </c>
      <c r="D109" s="5">
        <v>242185793560</v>
      </c>
      <c r="E109" s="5">
        <v>322975763267</v>
      </c>
      <c r="F109" s="5">
        <v>335563111425</v>
      </c>
      <c r="G109" s="5">
        <v>259625621388</v>
      </c>
      <c r="I109" s="5">
        <v>242185793560</v>
      </c>
      <c r="J109" s="5">
        <v>238897987038</v>
      </c>
      <c r="K109" s="5">
        <v>193366943062</v>
      </c>
      <c r="L109" s="5">
        <v>227547879137</v>
      </c>
      <c r="M109" s="5">
        <v>225493108740</v>
      </c>
      <c r="N109" s="5">
        <v>67264119033</v>
      </c>
      <c r="O109" s="5">
        <v>135609810712</v>
      </c>
      <c r="P109" s="5">
        <v>141129685908</v>
      </c>
      <c r="Q109" s="5">
        <v>123511706833</v>
      </c>
      <c r="R109" s="5">
        <v>154544454689</v>
      </c>
      <c r="S109" s="5">
        <v>206799722595</v>
      </c>
      <c r="T109" s="5">
        <v>347024724202</v>
      </c>
      <c r="U109" s="5">
        <v>415211801414</v>
      </c>
      <c r="V109" s="5">
        <v>210057748049</v>
      </c>
    </row>
    <row r="110" spans="3:26" ht="15.5" x14ac:dyDescent="0.35">
      <c r="C110" t="s">
        <v>154</v>
      </c>
      <c r="D110" s="5">
        <v>242185793560</v>
      </c>
      <c r="E110" s="5">
        <v>322975763267</v>
      </c>
      <c r="F110" s="5">
        <v>335563111425</v>
      </c>
      <c r="G110" s="5">
        <v>259625621388</v>
      </c>
      <c r="I110" s="5">
        <v>242185793560</v>
      </c>
      <c r="J110" s="5">
        <v>238897987038</v>
      </c>
      <c r="K110" s="5">
        <v>193366943062</v>
      </c>
      <c r="L110" s="5">
        <v>227547879137</v>
      </c>
      <c r="M110" s="5">
        <v>225493108740</v>
      </c>
      <c r="N110" s="5">
        <v>67264119033</v>
      </c>
      <c r="O110" s="5">
        <v>135609810712</v>
      </c>
      <c r="P110" s="5">
        <v>141129685908</v>
      </c>
      <c r="Q110" s="5">
        <v>123511706833</v>
      </c>
      <c r="R110" s="5">
        <v>154544454689</v>
      </c>
      <c r="S110" s="5">
        <v>206799722595</v>
      </c>
      <c r="T110" s="5">
        <v>347024724202</v>
      </c>
      <c r="U110" s="5">
        <v>415211801414</v>
      </c>
      <c r="V110" s="5">
        <v>210057748049</v>
      </c>
    </row>
    <row r="111" spans="3:26" ht="15.5" x14ac:dyDescent="0.35">
      <c r="C111" t="s">
        <v>160</v>
      </c>
      <c r="D111" s="5">
        <v>545291881238</v>
      </c>
      <c r="E111" s="5">
        <v>493422111676</v>
      </c>
      <c r="F111" s="5">
        <v>502184439813</v>
      </c>
      <c r="G111" s="5">
        <v>445393310867</v>
      </c>
      <c r="I111" s="5">
        <v>545291881238</v>
      </c>
      <c r="J111" s="5">
        <v>463193359356</v>
      </c>
      <c r="K111" s="5">
        <v>507651355382</v>
      </c>
      <c r="L111" s="5">
        <v>594503930604</v>
      </c>
      <c r="M111" s="5">
        <v>515861813615</v>
      </c>
      <c r="N111" s="5">
        <v>402384335106</v>
      </c>
      <c r="O111" s="5">
        <v>417348795064</v>
      </c>
      <c r="P111" s="5">
        <v>488790826773</v>
      </c>
      <c r="Q111" s="5">
        <v>538877693247</v>
      </c>
      <c r="R111" s="5">
        <v>590413630191</v>
      </c>
      <c r="S111" s="5">
        <v>719732960562</v>
      </c>
      <c r="T111" s="5">
        <v>857970061541</v>
      </c>
      <c r="U111" s="5">
        <v>904423011764</v>
      </c>
      <c r="V111" s="5">
        <v>666641585555</v>
      </c>
      <c r="W111" s="5">
        <v>313753011628</v>
      </c>
      <c r="X111" s="5">
        <v>230775653290</v>
      </c>
      <c r="Y111" s="5">
        <v>201135136649</v>
      </c>
      <c r="Z111" s="5">
        <v>194197672284</v>
      </c>
    </row>
    <row r="112" spans="3:26" ht="15.5" x14ac:dyDescent="0.35">
      <c r="C112" t="s">
        <v>161</v>
      </c>
    </row>
    <row r="113" spans="2:26" ht="15.5" x14ac:dyDescent="0.35">
      <c r="C113" t="s">
        <v>162</v>
      </c>
      <c r="D113" s="5">
        <v>50769000000</v>
      </c>
      <c r="E113" s="5">
        <v>50769000000</v>
      </c>
      <c r="F113" s="5">
        <v>50769000000</v>
      </c>
      <c r="G113" s="5">
        <v>50769000000</v>
      </c>
      <c r="I113" s="5">
        <v>50769000000</v>
      </c>
      <c r="J113" s="5">
        <v>50769000000</v>
      </c>
      <c r="K113" s="5">
        <v>50769000000</v>
      </c>
      <c r="L113" s="5">
        <v>50769000000</v>
      </c>
      <c r="M113" s="5">
        <v>50769000000</v>
      </c>
      <c r="N113" s="5">
        <v>50769000000</v>
      </c>
      <c r="O113" s="5">
        <v>50769000000</v>
      </c>
      <c r="P113" s="5">
        <v>50769000000</v>
      </c>
      <c r="Q113" s="5">
        <v>50769000000</v>
      </c>
      <c r="R113" s="5">
        <v>50769000000</v>
      </c>
      <c r="S113" s="5">
        <v>50769000000</v>
      </c>
      <c r="T113" s="5">
        <v>50769000000</v>
      </c>
      <c r="U113" s="5">
        <v>50769000000</v>
      </c>
      <c r="V113" s="5">
        <v>50769000000</v>
      </c>
      <c r="W113" s="5">
        <v>50769000000</v>
      </c>
      <c r="X113" s="5">
        <v>50769000000</v>
      </c>
      <c r="Y113" s="5">
        <v>50769000000</v>
      </c>
      <c r="Z113" s="5">
        <v>50769000000</v>
      </c>
    </row>
    <row r="114" spans="2:26" ht="15.5" x14ac:dyDescent="0.35">
      <c r="C114" t="s">
        <v>163</v>
      </c>
      <c r="D114" s="5">
        <v>5600778016</v>
      </c>
      <c r="E114" s="5">
        <v>5600778016</v>
      </c>
      <c r="F114" s="5">
        <v>5600778016</v>
      </c>
      <c r="G114" s="5">
        <v>5600778016</v>
      </c>
      <c r="I114" s="5">
        <v>5600778016</v>
      </c>
      <c r="J114" s="5">
        <v>5600778016</v>
      </c>
      <c r="K114" s="5">
        <v>5600778016</v>
      </c>
      <c r="L114" s="5">
        <v>5600778016</v>
      </c>
      <c r="M114" s="5">
        <v>5600778016</v>
      </c>
      <c r="N114" s="5">
        <v>5600778016</v>
      </c>
      <c r="O114" s="5">
        <v>5600778016</v>
      </c>
      <c r="P114" s="5">
        <v>5600778016</v>
      </c>
      <c r="Q114" s="5">
        <v>5600778016</v>
      </c>
      <c r="R114" s="5">
        <v>5600778016</v>
      </c>
      <c r="S114" s="5">
        <v>2369515269</v>
      </c>
    </row>
    <row r="115" spans="2:26" ht="15.5" x14ac:dyDescent="0.35">
      <c r="C115" t="s">
        <v>164</v>
      </c>
      <c r="D115" s="5">
        <v>802849452441</v>
      </c>
      <c r="E115" s="5">
        <v>807401636940</v>
      </c>
      <c r="F115" s="5">
        <v>792557961182</v>
      </c>
      <c r="G115" s="5">
        <v>779309540715</v>
      </c>
      <c r="I115" s="5">
        <v>802849452441</v>
      </c>
      <c r="J115" s="5">
        <v>774494856305</v>
      </c>
      <c r="K115" s="5">
        <v>639889376086</v>
      </c>
      <c r="L115" s="5">
        <v>510041777657</v>
      </c>
      <c r="M115" s="5">
        <v>500678045751</v>
      </c>
      <c r="N115" s="5">
        <v>528544028255</v>
      </c>
      <c r="O115" s="5">
        <v>633774560866</v>
      </c>
      <c r="P115" s="5">
        <v>707676549802</v>
      </c>
      <c r="Q115" s="5">
        <v>647442281113</v>
      </c>
      <c r="R115" s="5">
        <v>582389040470</v>
      </c>
      <c r="S115" s="5">
        <v>501118776198</v>
      </c>
      <c r="T115" s="5">
        <v>386796283135</v>
      </c>
      <c r="U115" s="5">
        <v>270138090573</v>
      </c>
      <c r="V115" s="5">
        <v>183186480761</v>
      </c>
      <c r="W115" s="5">
        <v>122671833868</v>
      </c>
      <c r="X115" s="5">
        <v>77445592495</v>
      </c>
      <c r="Y115" s="5">
        <v>53731549574</v>
      </c>
      <c r="Z115" s="5">
        <v>42073760139</v>
      </c>
    </row>
    <row r="116" spans="2:26" ht="15.5" x14ac:dyDescent="0.35">
      <c r="C116" t="s">
        <v>165</v>
      </c>
      <c r="U116" s="5">
        <v>400000000</v>
      </c>
      <c r="V116" s="5">
        <v>300000000</v>
      </c>
    </row>
    <row r="117" spans="2:26" ht="15.5" x14ac:dyDescent="0.35">
      <c r="C117" t="s">
        <v>166</v>
      </c>
      <c r="U117" s="5">
        <v>269738090573</v>
      </c>
      <c r="V117" s="5">
        <v>182886480761</v>
      </c>
    </row>
    <row r="118" spans="2:26" ht="15.5" x14ac:dyDescent="0.35">
      <c r="C118" t="s">
        <v>167</v>
      </c>
      <c r="D118" s="5">
        <v>802849452441</v>
      </c>
      <c r="E118" s="5">
        <v>807401636940</v>
      </c>
      <c r="F118" s="5">
        <v>792557961182</v>
      </c>
      <c r="G118" s="5">
        <v>779309540715</v>
      </c>
      <c r="I118" s="5">
        <v>802849452441</v>
      </c>
      <c r="J118" s="5">
        <v>774494856305</v>
      </c>
      <c r="K118" s="5">
        <v>639889376086</v>
      </c>
      <c r="L118" s="5">
        <v>510041777657</v>
      </c>
      <c r="M118" s="5">
        <v>500678045751</v>
      </c>
      <c r="N118" s="5">
        <v>528544028255</v>
      </c>
      <c r="O118" s="5">
        <v>633774560866</v>
      </c>
      <c r="P118" s="5">
        <v>707676549802</v>
      </c>
      <c r="Q118" s="5">
        <v>647442281113</v>
      </c>
      <c r="R118" s="5">
        <v>582389040470</v>
      </c>
      <c r="S118" s="5">
        <v>501118776198</v>
      </c>
      <c r="T118" s="5">
        <v>386796283135</v>
      </c>
      <c r="U118" s="5">
        <v>270138090573</v>
      </c>
      <c r="V118" s="5">
        <v>183186480761</v>
      </c>
      <c r="W118" s="5">
        <v>122671833868</v>
      </c>
      <c r="X118" s="5">
        <v>77445592495</v>
      </c>
      <c r="Y118" s="5">
        <v>53731549574</v>
      </c>
      <c r="Z118" s="5">
        <v>42073760139</v>
      </c>
    </row>
    <row r="119" spans="2:26" ht="15.5" x14ac:dyDescent="0.35">
      <c r="C119" t="s">
        <v>168</v>
      </c>
      <c r="D119" s="5">
        <v>-70237</v>
      </c>
      <c r="E119" s="5">
        <v>1392</v>
      </c>
      <c r="F119" s="5">
        <v>1297</v>
      </c>
      <c r="G119" s="5">
        <v>1377</v>
      </c>
      <c r="I119" s="5">
        <v>-70237</v>
      </c>
      <c r="J119" s="5">
        <v>-34430</v>
      </c>
      <c r="K119" s="5">
        <v>-1356</v>
      </c>
      <c r="L119" s="5">
        <v>-1145</v>
      </c>
      <c r="M119" s="5">
        <v>-683</v>
      </c>
      <c r="N119" s="5">
        <v>719</v>
      </c>
      <c r="O119" s="5">
        <v>921</v>
      </c>
      <c r="P119" s="5">
        <v>1431</v>
      </c>
      <c r="Q119" s="5">
        <v>1568</v>
      </c>
      <c r="R119" s="5">
        <v>1663</v>
      </c>
      <c r="S119" s="5">
        <v>1757</v>
      </c>
      <c r="T119" s="5">
        <v>226911329337</v>
      </c>
      <c r="U119" s="5">
        <v>82516768849</v>
      </c>
    </row>
    <row r="120" spans="2:26" ht="15.5" x14ac:dyDescent="0.35">
      <c r="C120" t="s">
        <v>9</v>
      </c>
      <c r="D120" s="5">
        <v>859244160220</v>
      </c>
      <c r="E120" s="5">
        <v>863796416348</v>
      </c>
      <c r="F120" s="5">
        <v>848952740495</v>
      </c>
      <c r="G120" s="5">
        <v>835704320108</v>
      </c>
      <c r="I120" s="5">
        <v>859244160220</v>
      </c>
      <c r="J120" s="5">
        <v>830889599891</v>
      </c>
      <c r="K120" s="5">
        <v>696284152746</v>
      </c>
      <c r="L120" s="5">
        <v>566436554528</v>
      </c>
      <c r="M120" s="5">
        <v>557072823084</v>
      </c>
      <c r="N120" s="5">
        <v>584938806990</v>
      </c>
      <c r="O120" s="5">
        <v>690169339803</v>
      </c>
      <c r="P120" s="5">
        <v>764071329249</v>
      </c>
      <c r="Q120" s="5">
        <v>703837060697</v>
      </c>
      <c r="R120" s="5">
        <v>638758820149</v>
      </c>
      <c r="S120" s="5">
        <v>554257293224</v>
      </c>
      <c r="T120" s="5">
        <v>666347155005</v>
      </c>
      <c r="U120" s="5">
        <v>403423859422</v>
      </c>
      <c r="V120" s="5">
        <v>233955480761</v>
      </c>
      <c r="W120" s="5">
        <v>173440833868</v>
      </c>
      <c r="X120" s="5">
        <v>128214592495</v>
      </c>
      <c r="Y120" s="5">
        <v>104500549574</v>
      </c>
      <c r="Z120" s="5">
        <v>92842760139</v>
      </c>
    </row>
    <row r="121" spans="2:26" ht="15.5" x14ac:dyDescent="0.35">
      <c r="C121" t="s">
        <v>169</v>
      </c>
      <c r="D121" s="5">
        <v>1404536041458</v>
      </c>
      <c r="E121" s="5">
        <v>1357218528024</v>
      </c>
      <c r="F121" s="5">
        <v>1351137180308</v>
      </c>
      <c r="G121" s="5">
        <v>1281097630975</v>
      </c>
      <c r="I121" s="5">
        <v>1404536041458</v>
      </c>
      <c r="J121" s="5">
        <v>1294082959247</v>
      </c>
      <c r="K121" s="5">
        <v>1203935508128</v>
      </c>
      <c r="L121" s="5">
        <v>1160940485132</v>
      </c>
      <c r="M121" s="5">
        <v>1072934636699</v>
      </c>
      <c r="N121" s="5">
        <v>987323142096</v>
      </c>
      <c r="O121" s="5">
        <v>1107518134867</v>
      </c>
      <c r="P121" s="5">
        <v>1252862156022</v>
      </c>
      <c r="Q121" s="5">
        <v>1242714753944</v>
      </c>
      <c r="R121" s="5">
        <v>1229172450340</v>
      </c>
      <c r="S121" s="5">
        <v>1273990253786</v>
      </c>
      <c r="T121" s="5">
        <v>1524317216546</v>
      </c>
      <c r="U121" s="5">
        <v>1307846871186</v>
      </c>
      <c r="V121" s="5">
        <v>900597066316</v>
      </c>
      <c r="W121" s="5">
        <v>487193845496</v>
      </c>
      <c r="X121" s="5">
        <v>358990245785</v>
      </c>
      <c r="Y121" s="5">
        <v>305635686223</v>
      </c>
      <c r="Z121" s="5">
        <v>287040432423</v>
      </c>
    </row>
    <row r="122" spans="2:26" ht="15.5" x14ac:dyDescent="0.35">
      <c r="C122" t="s">
        <v>170</v>
      </c>
      <c r="D122" s="5">
        <v>1015380000</v>
      </c>
      <c r="E122" s="5">
        <v>1015380000</v>
      </c>
      <c r="F122" s="5">
        <v>1015380000</v>
      </c>
      <c r="G122" s="5">
        <v>1015380000</v>
      </c>
      <c r="I122" s="5">
        <v>1015380000</v>
      </c>
      <c r="J122" s="5">
        <v>1015380000</v>
      </c>
      <c r="K122" s="5">
        <v>1015380000</v>
      </c>
      <c r="L122" s="5">
        <v>101538000</v>
      </c>
      <c r="M122" s="5">
        <v>101538000</v>
      </c>
      <c r="N122" s="5">
        <v>101538000</v>
      </c>
      <c r="O122" s="5">
        <v>101538000</v>
      </c>
      <c r="P122" s="5">
        <v>101538000</v>
      </c>
      <c r="Q122" s="5">
        <v>101538000</v>
      </c>
      <c r="R122" s="5">
        <v>101538000</v>
      </c>
      <c r="S122" s="5">
        <v>101538000</v>
      </c>
      <c r="T122" s="5">
        <v>101538000</v>
      </c>
      <c r="U122" s="5">
        <v>101538000</v>
      </c>
      <c r="V122" s="5">
        <v>101538000</v>
      </c>
      <c r="W122" s="5">
        <v>101538000</v>
      </c>
      <c r="X122" s="5">
        <v>101538000</v>
      </c>
      <c r="Y122" s="5">
        <v>101538000</v>
      </c>
      <c r="Z122" s="5">
        <v>101538000</v>
      </c>
    </row>
    <row r="124" spans="2:26" ht="15.5" x14ac:dyDescent="0.35">
      <c r="B124" t="s">
        <v>171</v>
      </c>
      <c r="C124" t="s">
        <v>172</v>
      </c>
      <c r="D124" s="5">
        <v>-13895570789</v>
      </c>
      <c r="E124" s="5">
        <v>-23386632763</v>
      </c>
      <c r="F124" s="5">
        <v>46913398398</v>
      </c>
      <c r="G124" s="5">
        <v>7094424695</v>
      </c>
      <c r="I124" s="5">
        <v>16725619541</v>
      </c>
      <c r="J124" s="5">
        <v>78779281852</v>
      </c>
      <c r="K124" s="5">
        <v>40213492933</v>
      </c>
      <c r="L124" s="5">
        <v>-23554795284</v>
      </c>
      <c r="M124" s="5">
        <v>70420571462</v>
      </c>
      <c r="N124" s="5">
        <v>2020709835</v>
      </c>
      <c r="O124" s="5">
        <v>5941308937</v>
      </c>
      <c r="P124" s="5">
        <v>7853305718</v>
      </c>
      <c r="Q124" s="5">
        <v>1877319620</v>
      </c>
      <c r="R124" s="5">
        <v>-34502194392</v>
      </c>
      <c r="S124" s="5">
        <v>-72582406308</v>
      </c>
      <c r="T124" s="5">
        <v>40065235627</v>
      </c>
      <c r="U124" s="5">
        <v>-462940933984</v>
      </c>
      <c r="V124" s="5">
        <v>255948620894</v>
      </c>
      <c r="W124" s="5">
        <v>87320230591</v>
      </c>
      <c r="X124" s="5">
        <v>48588859250</v>
      </c>
      <c r="Y124" s="5">
        <v>16234019151</v>
      </c>
      <c r="Z124" s="5">
        <v>2785585725</v>
      </c>
    </row>
    <row r="125" spans="2:26" ht="15.5" x14ac:dyDescent="0.35">
      <c r="C125" t="s">
        <v>825</v>
      </c>
      <c r="D125" s="5">
        <v>121213446662</v>
      </c>
      <c r="E125" s="5">
        <v>77497428547</v>
      </c>
      <c r="F125" s="5">
        <v>125403373800</v>
      </c>
      <c r="G125" s="5">
        <v>50633845086</v>
      </c>
      <c r="I125" s="5">
        <v>374748094095</v>
      </c>
      <c r="J125" s="5">
        <v>499409274709</v>
      </c>
      <c r="K125" s="5">
        <v>317254150421</v>
      </c>
      <c r="L125" s="5">
        <v>320059741202</v>
      </c>
      <c r="M125" s="5">
        <v>327980379370</v>
      </c>
      <c r="N125" s="5">
        <v>157981314561</v>
      </c>
      <c r="O125" s="5">
        <v>141125054871</v>
      </c>
      <c r="P125" s="5">
        <v>165667301728</v>
      </c>
      <c r="Q125" s="5">
        <v>160318744078</v>
      </c>
      <c r="R125" s="5">
        <v>140524102058</v>
      </c>
      <c r="S125" s="5">
        <v>229593516253</v>
      </c>
      <c r="T125" s="5">
        <v>408460404593</v>
      </c>
      <c r="U125" s="5">
        <v>446449735626</v>
      </c>
      <c r="V125" s="5">
        <v>669854872855</v>
      </c>
      <c r="W125" s="5">
        <v>337696892157</v>
      </c>
      <c r="X125" s="5">
        <v>177423272145</v>
      </c>
      <c r="Y125" s="5">
        <v>58657999714</v>
      </c>
      <c r="Z125" s="5">
        <v>40200282498</v>
      </c>
    </row>
    <row r="126" spans="2:26" ht="15.5" x14ac:dyDescent="0.35">
      <c r="C126" t="s">
        <v>174</v>
      </c>
      <c r="D126" s="5">
        <v>-92812937635</v>
      </c>
      <c r="E126" s="5">
        <v>-83298865919</v>
      </c>
      <c r="F126" s="5">
        <v>-54785851013</v>
      </c>
      <c r="G126" s="5">
        <v>-46168887732</v>
      </c>
      <c r="I126" s="5">
        <v>-277066542299</v>
      </c>
      <c r="J126" s="5">
        <v>-380601744758</v>
      </c>
      <c r="K126" s="5">
        <v>-272345776171</v>
      </c>
      <c r="L126" s="5">
        <v>-270145481601</v>
      </c>
      <c r="M126" s="5">
        <v>-166476703322</v>
      </c>
      <c r="N126" s="5">
        <v>-136467337309</v>
      </c>
      <c r="O126" s="5">
        <v>-111557361451</v>
      </c>
      <c r="P126" s="5">
        <v>-102776828437</v>
      </c>
      <c r="Q126" s="5">
        <v>-115030823921</v>
      </c>
      <c r="R126" s="5">
        <v>-182046265678</v>
      </c>
      <c r="S126" s="5">
        <v>-271845325086</v>
      </c>
      <c r="T126" s="5">
        <v>-331662096684</v>
      </c>
    </row>
    <row r="127" spans="2:26" ht="15.5" x14ac:dyDescent="0.35">
      <c r="C127" t="s">
        <v>2636</v>
      </c>
    </row>
    <row r="128" spans="2:26" ht="15.5" x14ac:dyDescent="0.35">
      <c r="C128" t="s">
        <v>1591</v>
      </c>
      <c r="D128" s="5">
        <v>-9404185370</v>
      </c>
      <c r="E128" s="5">
        <v>-12914235242</v>
      </c>
      <c r="F128" s="5">
        <v>-8839117146</v>
      </c>
      <c r="G128" s="5">
        <v>-10094222088</v>
      </c>
      <c r="I128" s="5">
        <v>-41251759846</v>
      </c>
      <c r="J128" s="5">
        <v>-34159657183</v>
      </c>
      <c r="K128" s="5">
        <v>-32385860860</v>
      </c>
      <c r="L128" s="5">
        <v>-31134759390</v>
      </c>
      <c r="M128" s="5">
        <v>-33424102480</v>
      </c>
      <c r="N128" s="5">
        <v>-29228826395</v>
      </c>
      <c r="O128" s="5">
        <v>-28724248359</v>
      </c>
      <c r="P128" s="5">
        <v>-21632304914</v>
      </c>
      <c r="Q128" s="5">
        <v>-20491300460</v>
      </c>
      <c r="R128" s="5">
        <v>-18366057463</v>
      </c>
      <c r="S128" s="5">
        <v>-20395949386</v>
      </c>
      <c r="T128" s="5">
        <v>-19528172178</v>
      </c>
      <c r="U128" s="5">
        <v>-13192169568</v>
      </c>
      <c r="V128" s="5">
        <v>-10360499544</v>
      </c>
      <c r="W128" s="5">
        <v>-8748354623</v>
      </c>
      <c r="X128" s="5">
        <v>-7784839028</v>
      </c>
      <c r="Y128" s="5">
        <v>-6082322432</v>
      </c>
      <c r="Z128" s="5">
        <v>-7298493124</v>
      </c>
    </row>
    <row r="129" spans="3:26" ht="15.5" x14ac:dyDescent="0.35">
      <c r="C129" t="s">
        <v>657</v>
      </c>
      <c r="U129" s="5">
        <v>-34831130414</v>
      </c>
      <c r="V129" s="5">
        <v>-48600840235</v>
      </c>
      <c r="W129" s="5">
        <v>-29779864763</v>
      </c>
      <c r="X129" s="5">
        <v>-25525627995</v>
      </c>
      <c r="Y129" s="5">
        <v>-8561625715</v>
      </c>
      <c r="Z129" s="5">
        <v>-8044949091</v>
      </c>
    </row>
    <row r="130" spans="3:26" ht="15.5" x14ac:dyDescent="0.35">
      <c r="C130" t="s">
        <v>424</v>
      </c>
      <c r="U130" s="5">
        <v>-789763883639</v>
      </c>
      <c r="V130" s="5">
        <v>-298686031613</v>
      </c>
      <c r="W130" s="5">
        <v>-183332009741</v>
      </c>
      <c r="X130" s="5">
        <v>-85399932837</v>
      </c>
      <c r="Y130" s="5">
        <v>-23542639523</v>
      </c>
      <c r="Z130" s="5">
        <v>-17157199747</v>
      </c>
    </row>
    <row r="131" spans="3:26" ht="15.5" x14ac:dyDescent="0.35">
      <c r="C131" t="s">
        <v>2637</v>
      </c>
      <c r="D131" s="5">
        <v>-9404185370</v>
      </c>
      <c r="E131" s="5">
        <v>-12914235242</v>
      </c>
      <c r="F131" s="5">
        <v>-8839117146</v>
      </c>
      <c r="G131" s="5">
        <v>-10094222088</v>
      </c>
      <c r="I131" s="5">
        <v>-41251759846</v>
      </c>
      <c r="J131" s="5">
        <v>-34159657183</v>
      </c>
      <c r="K131" s="5">
        <v>-32385860860</v>
      </c>
      <c r="L131" s="5">
        <v>-31134759390</v>
      </c>
      <c r="M131" s="5">
        <v>-33424102480</v>
      </c>
      <c r="N131" s="5">
        <v>-29228826395</v>
      </c>
      <c r="O131" s="5">
        <v>-28724248359</v>
      </c>
      <c r="P131" s="5">
        <v>-21632304914</v>
      </c>
      <c r="Q131" s="5">
        <v>-20491300460</v>
      </c>
      <c r="R131" s="5">
        <v>-18366057463</v>
      </c>
      <c r="S131" s="5">
        <v>-20395949386</v>
      </c>
      <c r="T131" s="5">
        <v>-19528172178</v>
      </c>
      <c r="U131" s="5">
        <v>-837787183621</v>
      </c>
      <c r="V131" s="5">
        <v>-357647371392</v>
      </c>
      <c r="W131" s="5">
        <v>-221860229127</v>
      </c>
      <c r="X131" s="5">
        <v>-118710399860</v>
      </c>
      <c r="Y131" s="5">
        <v>-38186587670</v>
      </c>
      <c r="Z131" s="5">
        <v>-32500641962</v>
      </c>
    </row>
    <row r="132" spans="3:26" ht="15.5" x14ac:dyDescent="0.35">
      <c r="C132" t="s">
        <v>2638</v>
      </c>
      <c r="D132" s="5">
        <v>-34027242598</v>
      </c>
      <c r="F132" s="5">
        <v>-11551223208</v>
      </c>
      <c r="G132" s="5">
        <v>11551223208</v>
      </c>
      <c r="I132" s="5">
        <v>-34027242598</v>
      </c>
      <c r="J132" s="5">
        <v>-9314228148</v>
      </c>
      <c r="K132" s="5">
        <v>38097122788</v>
      </c>
      <c r="L132" s="5">
        <v>-32798179217</v>
      </c>
      <c r="M132" s="5">
        <v>-49404314663</v>
      </c>
      <c r="N132" s="5">
        <v>19737769269</v>
      </c>
      <c r="O132" s="5">
        <v>13236190335</v>
      </c>
      <c r="P132" s="5">
        <v>-24230174198</v>
      </c>
      <c r="Q132" s="5">
        <v>-13917873567</v>
      </c>
      <c r="R132" s="5">
        <v>35543573610</v>
      </c>
    </row>
    <row r="133" spans="3:26" ht="15.5" x14ac:dyDescent="0.35">
      <c r="C133" t="s">
        <v>1262</v>
      </c>
      <c r="D133" s="5">
        <v>3090918151</v>
      </c>
      <c r="E133" s="5">
        <v>-4175510551</v>
      </c>
      <c r="F133" s="5">
        <v>1084592400</v>
      </c>
    </row>
    <row r="134" spans="3:26" ht="15.5" x14ac:dyDescent="0.35">
      <c r="C134" t="s">
        <v>508</v>
      </c>
      <c r="D134" s="5">
        <v>1478606320</v>
      </c>
      <c r="E134" s="5">
        <v>787327786</v>
      </c>
      <c r="F134" s="5">
        <v>-1027737565</v>
      </c>
      <c r="G134" s="5">
        <v>1337252052</v>
      </c>
      <c r="I134" s="5">
        <v>2575448593</v>
      </c>
      <c r="J134" s="5">
        <v>4820316753</v>
      </c>
      <c r="K134" s="5">
        <v>2271790962</v>
      </c>
      <c r="L134" s="5">
        <v>959065444</v>
      </c>
      <c r="M134" s="5">
        <v>1300957799</v>
      </c>
      <c r="N134" s="5">
        <v>2538632439</v>
      </c>
      <c r="O134" s="5">
        <v>4185963531</v>
      </c>
      <c r="P134" s="5">
        <v>4211021796</v>
      </c>
      <c r="Q134" s="5">
        <v>3444914636</v>
      </c>
      <c r="R134" s="5">
        <v>4225220686</v>
      </c>
      <c r="S134" s="5">
        <v>6136295575</v>
      </c>
      <c r="T134" s="5">
        <v>5624066163</v>
      </c>
      <c r="U134" s="5">
        <v>9161801953</v>
      </c>
      <c r="V134" s="5">
        <v>9220190905</v>
      </c>
      <c r="W134" s="5">
        <v>3038978403</v>
      </c>
      <c r="X134" s="5">
        <v>501579362</v>
      </c>
      <c r="Y134" s="5">
        <v>66350945</v>
      </c>
      <c r="Z134" s="5">
        <v>56137541</v>
      </c>
    </row>
    <row r="135" spans="3:26" ht="15.5" x14ac:dyDescent="0.35">
      <c r="C135" t="s">
        <v>605</v>
      </c>
      <c r="D135" s="5">
        <v>-30194346</v>
      </c>
      <c r="E135" s="5">
        <v>-24979580</v>
      </c>
      <c r="F135" s="5">
        <v>-76106935</v>
      </c>
      <c r="G135" s="5">
        <v>-29923916</v>
      </c>
      <c r="I135" s="5">
        <v>-161204777</v>
      </c>
      <c r="J135" s="5">
        <v>-533565161</v>
      </c>
      <c r="K135" s="5">
        <v>-3208018307</v>
      </c>
      <c r="L135" s="5">
        <v>-3196033326</v>
      </c>
      <c r="M135" s="5">
        <v>-6249249285</v>
      </c>
      <c r="N135" s="5">
        <v>-8434208656</v>
      </c>
      <c r="O135" s="5">
        <v>-8835623186</v>
      </c>
      <c r="P135" s="5">
        <v>-8232613821</v>
      </c>
      <c r="Q135" s="5">
        <v>-8539587666</v>
      </c>
      <c r="R135" s="5">
        <v>-7979260611</v>
      </c>
      <c r="S135" s="5">
        <v>-3480618602</v>
      </c>
      <c r="W135" s="5">
        <v>-781607896</v>
      </c>
      <c r="X135" s="5">
        <v>-3453318055</v>
      </c>
      <c r="Y135" s="5">
        <v>-5647141219</v>
      </c>
      <c r="Z135" s="5">
        <v>-4821361110</v>
      </c>
    </row>
    <row r="136" spans="3:26" ht="15.5" x14ac:dyDescent="0.35">
      <c r="C136" t="s">
        <v>1497</v>
      </c>
      <c r="D136" s="5">
        <v>-3403981973</v>
      </c>
      <c r="E136" s="5">
        <v>-1257797804</v>
      </c>
      <c r="F136" s="5">
        <v>-3294531935</v>
      </c>
      <c r="G136" s="5">
        <v>-134861915</v>
      </c>
      <c r="I136" s="5">
        <v>-8091173627</v>
      </c>
      <c r="J136" s="5">
        <v>-841114360</v>
      </c>
      <c r="K136" s="5">
        <v>-9469915900</v>
      </c>
      <c r="L136" s="5">
        <v>-7299148396</v>
      </c>
      <c r="M136" s="5">
        <v>-3306395957</v>
      </c>
      <c r="N136" s="5">
        <v>-4106634074</v>
      </c>
      <c r="O136" s="5">
        <v>-3488666804</v>
      </c>
      <c r="P136" s="5">
        <v>-5153096436</v>
      </c>
      <c r="Q136" s="5">
        <v>-3906753480</v>
      </c>
      <c r="R136" s="5">
        <v>-6403506994</v>
      </c>
      <c r="S136" s="5">
        <v>-12590325062</v>
      </c>
      <c r="T136" s="5">
        <v>-22828966267</v>
      </c>
      <c r="U136" s="5">
        <v>-89737682899</v>
      </c>
      <c r="V136" s="5">
        <v>-80046104423</v>
      </c>
      <c r="W136" s="5">
        <v>-38668720604</v>
      </c>
      <c r="X136" s="5">
        <v>-13750220053</v>
      </c>
      <c r="Y136" s="5">
        <v>-5336502808</v>
      </c>
      <c r="Z136" s="5">
        <v>-6393885661</v>
      </c>
    </row>
    <row r="137" spans="3:26" ht="15.5" x14ac:dyDescent="0.35">
      <c r="C137" t="s">
        <v>2639</v>
      </c>
      <c r="U137" s="5">
        <v>8972394957</v>
      </c>
      <c r="V137" s="5">
        <v>14567032949</v>
      </c>
      <c r="W137" s="5">
        <v>7894917658</v>
      </c>
      <c r="X137" s="5">
        <v>6577945711</v>
      </c>
      <c r="Y137" s="5">
        <v>6679900189</v>
      </c>
      <c r="Z137" s="5">
        <v>6245054419</v>
      </c>
    </row>
    <row r="138" spans="3:26" ht="15.5" x14ac:dyDescent="0.35">
      <c r="C138" t="s">
        <v>183</v>
      </c>
      <c r="D138" s="5">
        <v>192297019</v>
      </c>
      <c r="E138" s="5">
        <v>-3853238023</v>
      </c>
      <c r="F138" s="5">
        <v>-13545530</v>
      </c>
      <c r="G138" s="5">
        <v>-173830336</v>
      </c>
      <c r="I138" s="5">
        <v>-3848316870</v>
      </c>
      <c r="J138" s="5">
        <v>-2358542890</v>
      </c>
      <c r="K138" s="5">
        <v>-42292681098</v>
      </c>
      <c r="L138" s="5">
        <v>17128945522</v>
      </c>
      <c r="M138" s="5">
        <v>-40065484362</v>
      </c>
      <c r="N138" s="5">
        <v>-200889667</v>
      </c>
      <c r="O138" s="5">
        <v>-5630761000</v>
      </c>
      <c r="P138" s="5">
        <v>-2124608000</v>
      </c>
      <c r="Q138" s="5">
        <v>-2541799080</v>
      </c>
      <c r="R138" s="5">
        <v>30430790000</v>
      </c>
      <c r="S138" s="5">
        <v>68373499451</v>
      </c>
      <c r="T138" s="5">
        <v>-5076900000</v>
      </c>
      <c r="U138" s="5">
        <v>225973236250</v>
      </c>
      <c r="V138" s="5">
        <v>-3609830900</v>
      </c>
      <c r="W138" s="5">
        <v>-15059830900</v>
      </c>
      <c r="X138" s="5">
        <v>-16621738500</v>
      </c>
      <c r="Y138" s="5">
        <v>-8475233500</v>
      </c>
      <c r="Z138" s="5">
        <v>-2124811400</v>
      </c>
    </row>
    <row r="139" spans="3:26" ht="15.5" x14ac:dyDescent="0.35">
      <c r="C139" t="s">
        <v>184</v>
      </c>
      <c r="D139" s="5">
        <v>-1015507682</v>
      </c>
      <c r="E139" s="5">
        <v>-551344913</v>
      </c>
      <c r="F139" s="5">
        <v>-1376967567</v>
      </c>
      <c r="G139" s="5">
        <v>-1434757380</v>
      </c>
      <c r="I139" s="5">
        <v>-4378577542</v>
      </c>
      <c r="J139" s="5">
        <v>-10891167351</v>
      </c>
      <c r="K139" s="5">
        <v>-2284623345</v>
      </c>
      <c r="L139" s="5">
        <v>-7126416162</v>
      </c>
      <c r="M139" s="5">
        <v>-18101417533</v>
      </c>
      <c r="N139" s="5">
        <v>-746450033</v>
      </c>
      <c r="O139" s="5">
        <v>-419124631</v>
      </c>
      <c r="P139" s="5">
        <v>-675849444</v>
      </c>
      <c r="Q139" s="5">
        <v>-77904219</v>
      </c>
      <c r="R139" s="5">
        <v>-465592091</v>
      </c>
      <c r="S139" s="5">
        <v>7828834522</v>
      </c>
      <c r="T139" s="5">
        <v>-57041857349</v>
      </c>
      <c r="U139" s="5">
        <v>-2788107362</v>
      </c>
      <c r="V139" s="5">
        <v>-56235458222</v>
      </c>
      <c r="W139" s="5">
        <v>-24864025865</v>
      </c>
      <c r="X139" s="5">
        <v>-209975000</v>
      </c>
      <c r="Y139" s="5">
        <v>-335125600</v>
      </c>
      <c r="Z139" s="5">
        <v>-268543953</v>
      </c>
    </row>
    <row r="140" spans="3:26" ht="15.5" x14ac:dyDescent="0.35">
      <c r="C140" t="s">
        <v>207</v>
      </c>
      <c r="D140" s="5">
        <v>-1015507682</v>
      </c>
      <c r="E140" s="5">
        <v>148655087</v>
      </c>
      <c r="F140" s="5">
        <v>-676967567</v>
      </c>
      <c r="G140" s="5">
        <v>-1356259380</v>
      </c>
      <c r="I140" s="5">
        <v>-2900079542</v>
      </c>
      <c r="J140" s="5">
        <v>-10880967351</v>
      </c>
      <c r="K140" s="5">
        <v>-2284623345</v>
      </c>
      <c r="L140" s="5">
        <v>-7177866162</v>
      </c>
      <c r="M140" s="5">
        <v>-13075817533</v>
      </c>
      <c r="N140" s="5">
        <v>-746450033</v>
      </c>
      <c r="O140" s="5">
        <v>-419124631</v>
      </c>
      <c r="P140" s="5">
        <v>-675849444</v>
      </c>
      <c r="Q140" s="5">
        <v>-77904219</v>
      </c>
      <c r="R140" s="5">
        <v>-465592091</v>
      </c>
      <c r="S140" s="5">
        <v>-610250836</v>
      </c>
      <c r="T140" s="5">
        <v>-1092541894</v>
      </c>
      <c r="U140" s="5">
        <v>-2647182719</v>
      </c>
      <c r="V140" s="5">
        <v>-159848000</v>
      </c>
      <c r="W140" s="5">
        <v>-75225000</v>
      </c>
      <c r="X140" s="5">
        <v>-209975000</v>
      </c>
      <c r="Y140" s="5">
        <v>-371125600</v>
      </c>
      <c r="Z140" s="5">
        <v>-397543953</v>
      </c>
    </row>
    <row r="141" spans="3:26" ht="15.5" x14ac:dyDescent="0.35">
      <c r="C141" t="s">
        <v>670</v>
      </c>
      <c r="G141" s="5">
        <v>-78498000</v>
      </c>
      <c r="I141" s="5">
        <v>-78498000</v>
      </c>
      <c r="J141" s="5">
        <v>-10200000</v>
      </c>
      <c r="L141" s="5">
        <v>-83550000</v>
      </c>
      <c r="M141" s="5">
        <v>-36600000</v>
      </c>
    </row>
    <row r="142" spans="3:26" ht="15.5" x14ac:dyDescent="0.35">
      <c r="C142" t="s">
        <v>444</v>
      </c>
      <c r="D142" s="5">
        <v>700000000</v>
      </c>
      <c r="E142" s="5">
        <v>-700000000</v>
      </c>
    </row>
    <row r="143" spans="3:26" ht="15.5" x14ac:dyDescent="0.35">
      <c r="C143" t="s">
        <v>1372</v>
      </c>
      <c r="D143" s="5">
        <v>-700000000</v>
      </c>
      <c r="F143" s="5">
        <v>-700000000</v>
      </c>
      <c r="I143" s="5">
        <v>-1400000000</v>
      </c>
      <c r="M143" s="5">
        <v>-4989000000</v>
      </c>
    </row>
    <row r="144" spans="3:26" ht="15.5" x14ac:dyDescent="0.35">
      <c r="C144" t="s">
        <v>2640</v>
      </c>
      <c r="S144" s="5">
        <v>8439085358</v>
      </c>
      <c r="T144" s="5">
        <v>-55949315455</v>
      </c>
      <c r="U144" s="5">
        <v>-140924643</v>
      </c>
      <c r="V144" s="5">
        <v>-56075610222</v>
      </c>
      <c r="W144" s="5">
        <v>-24788800865</v>
      </c>
    </row>
    <row r="145" spans="3:26" ht="15.5" x14ac:dyDescent="0.35">
      <c r="C145" t="s">
        <v>1085</v>
      </c>
    </row>
    <row r="146" spans="3:26" ht="15.5" x14ac:dyDescent="0.35">
      <c r="C146" t="s">
        <v>2641</v>
      </c>
      <c r="L146" s="5">
        <v>135000000</v>
      </c>
      <c r="Y146" s="5">
        <v>36000000</v>
      </c>
      <c r="Z146" s="5">
        <v>129000000</v>
      </c>
    </row>
    <row r="147" spans="3:26" ht="15.5" x14ac:dyDescent="0.35">
      <c r="C147" t="s">
        <v>241</v>
      </c>
      <c r="D147" s="5">
        <v>192297019</v>
      </c>
      <c r="E147" s="5">
        <v>-3853238023</v>
      </c>
      <c r="F147" s="5">
        <v>-13545530</v>
      </c>
      <c r="G147" s="5">
        <v>-173830336</v>
      </c>
      <c r="I147" s="5">
        <v>-3848316870</v>
      </c>
      <c r="J147" s="5">
        <v>-2358542890</v>
      </c>
      <c r="K147" s="5">
        <v>-42292681098</v>
      </c>
      <c r="L147" s="5">
        <v>17128945522</v>
      </c>
      <c r="M147" s="5">
        <v>-40065484362</v>
      </c>
      <c r="N147" s="5">
        <v>-200889667</v>
      </c>
      <c r="O147" s="5">
        <v>-5630761000</v>
      </c>
      <c r="P147" s="5">
        <v>-2124608000</v>
      </c>
      <c r="Q147" s="5">
        <v>-2541799080</v>
      </c>
      <c r="R147" s="5">
        <v>30430790000</v>
      </c>
      <c r="S147" s="5">
        <v>68373499451</v>
      </c>
      <c r="T147" s="5">
        <v>-5076900000</v>
      </c>
      <c r="U147" s="5">
        <v>225973236250</v>
      </c>
      <c r="V147" s="5">
        <v>-3609830900</v>
      </c>
      <c r="W147" s="5">
        <v>-15059830900</v>
      </c>
      <c r="X147" s="5">
        <v>-16621738500</v>
      </c>
      <c r="Y147" s="5">
        <v>-8475233500</v>
      </c>
      <c r="Z147" s="5">
        <v>-2124811400</v>
      </c>
    </row>
    <row r="148" spans="3:26" ht="15.5" x14ac:dyDescent="0.35">
      <c r="C148" t="s">
        <v>256</v>
      </c>
      <c r="E148" s="5">
        <v>-3858444000</v>
      </c>
      <c r="I148" s="5">
        <v>-3858444000</v>
      </c>
      <c r="J148" s="5">
        <v>-2335374000</v>
      </c>
      <c r="K148" s="5">
        <v>-304614000</v>
      </c>
      <c r="O148" s="5">
        <v>-2030760000</v>
      </c>
      <c r="P148" s="5">
        <v>-1624608000</v>
      </c>
      <c r="Q148" s="5">
        <v>-2538450000</v>
      </c>
      <c r="R148" s="5">
        <v>-4569210000</v>
      </c>
      <c r="S148" s="5">
        <v>-6599970000</v>
      </c>
      <c r="T148" s="5">
        <v>-5076900000</v>
      </c>
      <c r="U148" s="5">
        <v>-4751763750</v>
      </c>
      <c r="V148" s="5">
        <v>-3609830900</v>
      </c>
      <c r="W148" s="5">
        <v>-3609830900</v>
      </c>
      <c r="X148" s="5">
        <v>-3421738500</v>
      </c>
      <c r="Y148" s="5">
        <v>-1625233500</v>
      </c>
      <c r="Z148" s="5">
        <v>-1624811400</v>
      </c>
    </row>
    <row r="149" spans="3:26" ht="15.5" x14ac:dyDescent="0.35">
      <c r="C149" t="s">
        <v>716</v>
      </c>
      <c r="D149" s="5">
        <v>43000000000</v>
      </c>
      <c r="F149" s="5">
        <v>-21500000000</v>
      </c>
      <c r="I149" s="5">
        <v>21500000000</v>
      </c>
      <c r="J149" s="5">
        <v>-28500000000</v>
      </c>
      <c r="K149" s="5">
        <v>-80706000000</v>
      </c>
      <c r="L149" s="5">
        <v>-79400000000</v>
      </c>
      <c r="M149" s="5">
        <v>-145000000000</v>
      </c>
      <c r="N149" s="5">
        <v>-195000000000</v>
      </c>
      <c r="O149" s="5">
        <v>-165000000000</v>
      </c>
      <c r="P149" s="5">
        <v>-185000000000</v>
      </c>
      <c r="Q149" s="5">
        <v>-175000000000</v>
      </c>
      <c r="R149" s="5">
        <v>-130000000000</v>
      </c>
    </row>
    <row r="150" spans="3:26" ht="15.5" x14ac:dyDescent="0.35">
      <c r="C150" t="s">
        <v>1158</v>
      </c>
      <c r="D150" s="5">
        <v>-43000000000</v>
      </c>
      <c r="F150" s="5">
        <v>21500000000</v>
      </c>
      <c r="I150" s="5">
        <v>-21500000000</v>
      </c>
      <c r="J150" s="5">
        <v>28500000000</v>
      </c>
      <c r="K150" s="5">
        <v>38726000000</v>
      </c>
      <c r="L150" s="5">
        <v>96380000000</v>
      </c>
      <c r="M150" s="5">
        <v>100000000000</v>
      </c>
      <c r="N150" s="5">
        <v>195000000000</v>
      </c>
      <c r="O150" s="5">
        <v>165000000000</v>
      </c>
      <c r="P150" s="5">
        <v>185000000000</v>
      </c>
      <c r="Q150" s="5">
        <v>175000000000</v>
      </c>
    </row>
    <row r="151" spans="3:26" ht="15.5" x14ac:dyDescent="0.35">
      <c r="C151" t="s">
        <v>2642</v>
      </c>
    </row>
    <row r="152" spans="3:26" ht="15.5" x14ac:dyDescent="0.35">
      <c r="C152" t="s">
        <v>2643</v>
      </c>
      <c r="D152" s="5">
        <v>192297019</v>
      </c>
      <c r="E152" s="5">
        <v>-182169889</v>
      </c>
      <c r="I152" s="5">
        <v>10127130</v>
      </c>
      <c r="J152" s="5">
        <v>-23168890</v>
      </c>
      <c r="K152" s="5">
        <v>-8067098</v>
      </c>
      <c r="L152" s="5">
        <v>148945522</v>
      </c>
      <c r="M152" s="5">
        <v>4934515638</v>
      </c>
      <c r="U152" s="5">
        <v>230625000000</v>
      </c>
    </row>
    <row r="153" spans="3:26" ht="15.5" x14ac:dyDescent="0.35">
      <c r="C153" t="s">
        <v>863</v>
      </c>
      <c r="E153" s="5">
        <v>187375866</v>
      </c>
      <c r="F153" s="5">
        <v>-13545530</v>
      </c>
      <c r="G153" s="5">
        <v>-173830336</v>
      </c>
      <c r="N153" s="5">
        <v>-200889667</v>
      </c>
      <c r="O153" s="5">
        <v>-3600001000</v>
      </c>
      <c r="P153" s="5">
        <v>-500000000</v>
      </c>
      <c r="Q153" s="5">
        <v>-3349080</v>
      </c>
    </row>
    <row r="154" spans="3:26" ht="15.5" x14ac:dyDescent="0.35">
      <c r="C154" t="s">
        <v>233</v>
      </c>
      <c r="S154" s="5">
        <v>39973469451</v>
      </c>
      <c r="U154" s="5">
        <v>100000000</v>
      </c>
    </row>
    <row r="155" spans="3:26" ht="15.5" x14ac:dyDescent="0.35">
      <c r="C155" t="s">
        <v>1101</v>
      </c>
    </row>
    <row r="156" spans="3:26" ht="15.5" x14ac:dyDescent="0.35">
      <c r="C156" t="s">
        <v>713</v>
      </c>
      <c r="R156" s="5">
        <v>165000000000</v>
      </c>
      <c r="S156" s="5">
        <v>35000000000</v>
      </c>
      <c r="W156" s="5">
        <v>-11450000000</v>
      </c>
      <c r="X156" s="5">
        <v>-13200000000</v>
      </c>
      <c r="Y156" s="5">
        <v>-6850000000</v>
      </c>
      <c r="Z156" s="5">
        <v>-500000000</v>
      </c>
    </row>
    <row r="157" spans="3:26" ht="15.5" x14ac:dyDescent="0.35">
      <c r="C157" t="s">
        <v>278</v>
      </c>
      <c r="D157" s="5">
        <v>-14718781452</v>
      </c>
      <c r="E157" s="5">
        <v>-27791215699</v>
      </c>
      <c r="F157" s="5">
        <v>45522885301</v>
      </c>
      <c r="G157" s="5">
        <v>5485836979</v>
      </c>
      <c r="I157" s="5">
        <v>8498725129</v>
      </c>
      <c r="J157" s="5">
        <v>65529571611</v>
      </c>
      <c r="K157" s="5">
        <v>-4363811510</v>
      </c>
      <c r="L157" s="5">
        <v>-13552265924</v>
      </c>
      <c r="M157" s="5">
        <v>12253669567</v>
      </c>
      <c r="N157" s="5">
        <v>1073370135</v>
      </c>
      <c r="O157" s="5">
        <v>-108576694</v>
      </c>
      <c r="P157" s="5">
        <v>5052848274</v>
      </c>
      <c r="Q157" s="5">
        <v>-742383679</v>
      </c>
      <c r="R157" s="5">
        <v>-4536996483</v>
      </c>
      <c r="S157" s="5">
        <v>3619927665</v>
      </c>
      <c r="T157" s="5">
        <v>-22053521722</v>
      </c>
      <c r="U157" s="5">
        <v>-239755805096</v>
      </c>
      <c r="V157" s="5">
        <v>196103331772</v>
      </c>
      <c r="W157" s="5">
        <v>47396373826</v>
      </c>
      <c r="X157" s="5">
        <v>31757145750</v>
      </c>
      <c r="Y157" s="5">
        <v>7423660051</v>
      </c>
      <c r="Z157" s="5">
        <v>392230372</v>
      </c>
    </row>
    <row r="158" spans="3:26" ht="15.5" x14ac:dyDescent="0.35">
      <c r="C158" t="s">
        <v>279</v>
      </c>
      <c r="G158" s="5">
        <v>78399020677</v>
      </c>
      <c r="I158" s="5">
        <v>78399020677</v>
      </c>
      <c r="J158" s="5">
        <v>12869449066</v>
      </c>
      <c r="K158" s="5">
        <v>17233260576</v>
      </c>
      <c r="L158" s="5">
        <v>30785526500</v>
      </c>
      <c r="M158" s="5">
        <v>18531856933</v>
      </c>
      <c r="N158" s="5">
        <v>17458486798</v>
      </c>
      <c r="O158" s="5">
        <v>17567063492</v>
      </c>
      <c r="P158" s="5">
        <v>12514215218</v>
      </c>
      <c r="Q158" s="5">
        <v>13256598897</v>
      </c>
      <c r="R158" s="5">
        <v>17793595380</v>
      </c>
      <c r="S158" s="5">
        <v>22230667549</v>
      </c>
      <c r="T158" s="5">
        <v>44284189271</v>
      </c>
      <c r="U158" s="5">
        <v>284039994367</v>
      </c>
      <c r="V158" s="5">
        <v>87936662595</v>
      </c>
      <c r="W158" s="5">
        <v>40540288769</v>
      </c>
      <c r="X158" s="5">
        <v>8783143019</v>
      </c>
      <c r="Y158" s="5">
        <v>1359482968</v>
      </c>
      <c r="Z158" s="5">
        <v>967252596</v>
      </c>
    </row>
    <row r="159" spans="3:26" ht="15.5" x14ac:dyDescent="0.35">
      <c r="C159" t="s">
        <v>2644</v>
      </c>
      <c r="S159" s="5">
        <v>-8056999834</v>
      </c>
    </row>
    <row r="160" spans="3:26" ht="15.5" x14ac:dyDescent="0.35">
      <c r="C160" t="s">
        <v>282</v>
      </c>
      <c r="D160" s="5">
        <v>-14718781452</v>
      </c>
      <c r="E160" s="5">
        <v>-27791215699</v>
      </c>
      <c r="F160" s="5">
        <v>45522885301</v>
      </c>
      <c r="G160" s="5">
        <v>83884857656</v>
      </c>
      <c r="I160" s="5">
        <v>86897745806</v>
      </c>
      <c r="J160" s="5">
        <v>78399020677</v>
      </c>
      <c r="K160" s="5">
        <v>12869449066</v>
      </c>
      <c r="L160" s="5">
        <v>17233260576</v>
      </c>
      <c r="M160" s="5">
        <v>30785526500</v>
      </c>
      <c r="N160" s="5">
        <v>18531856933</v>
      </c>
      <c r="O160" s="5">
        <v>17458486798</v>
      </c>
      <c r="P160" s="5">
        <v>17567063492</v>
      </c>
      <c r="Q160" s="5">
        <v>12514215218</v>
      </c>
      <c r="R160" s="5">
        <v>13256598897</v>
      </c>
      <c r="S160" s="5">
        <v>17793595380</v>
      </c>
      <c r="T160" s="5">
        <v>22230667549</v>
      </c>
      <c r="U160" s="5">
        <v>44284189271</v>
      </c>
      <c r="V160" s="5">
        <v>284039994367</v>
      </c>
      <c r="W160" s="5">
        <v>87936662595</v>
      </c>
      <c r="X160" s="5">
        <v>40540288769</v>
      </c>
      <c r="Y160" s="5">
        <v>8783143019</v>
      </c>
      <c r="Z160" s="5">
        <v>1359482968</v>
      </c>
    </row>
    <row r="162" spans="2:26" ht="15.5" x14ac:dyDescent="0.35">
      <c r="B162" t="s">
        <v>283</v>
      </c>
      <c r="C162" t="s">
        <v>11</v>
      </c>
      <c r="D162" s="5">
        <v>1020000000</v>
      </c>
      <c r="E162" s="5">
        <v>1020000000</v>
      </c>
      <c r="F162" s="5">
        <v>1020000000</v>
      </c>
      <c r="G162" s="5">
        <v>1020000000</v>
      </c>
      <c r="I162" s="5">
        <v>1020000000</v>
      </c>
      <c r="J162" s="5">
        <v>1020000000</v>
      </c>
      <c r="K162" s="5">
        <v>1020000000</v>
      </c>
      <c r="L162" s="5">
        <v>100000000</v>
      </c>
      <c r="M162" s="5">
        <v>100000000</v>
      </c>
      <c r="N162" s="5">
        <v>100000000</v>
      </c>
      <c r="O162" s="5">
        <v>100000000</v>
      </c>
      <c r="P162" s="5">
        <v>100000000</v>
      </c>
      <c r="Q162" s="5">
        <v>100000000</v>
      </c>
      <c r="R162" s="5">
        <v>100000000</v>
      </c>
      <c r="S162" s="5">
        <v>100000000</v>
      </c>
      <c r="T162" s="5">
        <v>100000000</v>
      </c>
      <c r="U162" s="5">
        <v>100000000</v>
      </c>
      <c r="V162" s="5">
        <v>100000000</v>
      </c>
      <c r="W162" s="5">
        <v>100000000</v>
      </c>
      <c r="X162" s="5">
        <v>100000000</v>
      </c>
      <c r="Y162" s="5">
        <v>100000000</v>
      </c>
      <c r="Z162" s="5">
        <v>100000000</v>
      </c>
    </row>
    <row r="163" spans="2:26" ht="15.5" x14ac:dyDescent="0.35">
      <c r="C163" t="s">
        <v>284</v>
      </c>
      <c r="D163" s="6">
        <v>-4.7300000000000004</v>
      </c>
      <c r="E163" s="6">
        <v>14.74</v>
      </c>
      <c r="F163" s="6">
        <v>17.12</v>
      </c>
      <c r="G163" s="6">
        <v>4.55</v>
      </c>
    </row>
    <row r="164" spans="2:26" ht="15.5" x14ac:dyDescent="0.35">
      <c r="C164" t="s">
        <v>285</v>
      </c>
      <c r="D164" s="6">
        <v>-706.13</v>
      </c>
      <c r="E164" s="6">
        <v>145.18</v>
      </c>
      <c r="F164" s="6">
        <v>147.19999999999999</v>
      </c>
      <c r="G164" s="6">
        <v>527.47</v>
      </c>
    </row>
    <row r="165" spans="2:26" ht="15.5" x14ac:dyDescent="0.35">
      <c r="C165" t="s">
        <v>72</v>
      </c>
      <c r="D165" s="6">
        <v>49.1</v>
      </c>
      <c r="E165" s="6">
        <v>26.14</v>
      </c>
      <c r="F165" s="6">
        <v>36.03</v>
      </c>
      <c r="G165" s="6">
        <v>37.31</v>
      </c>
    </row>
    <row r="166" spans="2:26" ht="15.5" x14ac:dyDescent="0.35">
      <c r="C166" t="s">
        <v>286</v>
      </c>
      <c r="D166" s="5">
        <v>4040000000</v>
      </c>
      <c r="E166" s="5">
        <v>20170000000</v>
      </c>
      <c r="F166" s="5">
        <v>15780000000</v>
      </c>
      <c r="G166" s="5">
        <v>17610000000</v>
      </c>
    </row>
    <row r="167" spans="2:26" ht="15.5" x14ac:dyDescent="0.35">
      <c r="C167" t="s">
        <v>287</v>
      </c>
      <c r="D167" s="6">
        <v>-3.4000000000000002E-3</v>
      </c>
      <c r="E167" s="6">
        <v>1.1000000000000001E-2</v>
      </c>
      <c r="F167" s="6">
        <v>1.29E-2</v>
      </c>
      <c r="G167" s="6">
        <v>3.5999999999999999E-3</v>
      </c>
    </row>
    <row r="168" spans="2:26" ht="15.5" x14ac:dyDescent="0.35">
      <c r="C168" t="s">
        <v>288</v>
      </c>
      <c r="D168" s="6">
        <v>-5.6000000000000008E-3</v>
      </c>
      <c r="E168" s="6">
        <v>1.7299999999999999E-2</v>
      </c>
      <c r="F168" s="6">
        <v>2.0499999999999997E-2</v>
      </c>
      <c r="G168" s="6">
        <v>5.5000000000000005E-3</v>
      </c>
    </row>
    <row r="169" spans="2:26" ht="15.5" x14ac:dyDescent="0.35">
      <c r="C169" t="s">
        <v>289</v>
      </c>
      <c r="D169" s="6">
        <v>1.7000000000000001E-3</v>
      </c>
      <c r="E169" s="6">
        <v>1.6E-2</v>
      </c>
      <c r="F169" s="6">
        <v>1.2800000000000001E-2</v>
      </c>
      <c r="G169" s="6">
        <v>1.52E-2</v>
      </c>
    </row>
    <row r="170" spans="2:26" ht="15.5" x14ac:dyDescent="0.35">
      <c r="C170" t="s">
        <v>290</v>
      </c>
      <c r="D170" s="6">
        <v>3.03</v>
      </c>
      <c r="E170" s="6">
        <v>10.39</v>
      </c>
      <c r="F170" s="6">
        <v>3.02</v>
      </c>
      <c r="G170" s="6">
        <v>3.4</v>
      </c>
    </row>
    <row r="171" spans="2:26" ht="15.5" x14ac:dyDescent="0.35">
      <c r="C171" t="s">
        <v>292</v>
      </c>
      <c r="D171" s="6">
        <v>3.95</v>
      </c>
      <c r="E171" s="6">
        <v>2.52</v>
      </c>
      <c r="F171" s="6">
        <v>3.01</v>
      </c>
      <c r="G171" s="6">
        <v>2.92</v>
      </c>
    </row>
    <row r="172" spans="2:26" ht="15.5" x14ac:dyDescent="0.35">
      <c r="C172" t="s">
        <v>293</v>
      </c>
      <c r="D172" s="6">
        <v>846.23</v>
      </c>
      <c r="E172" s="6">
        <v>850.71</v>
      </c>
      <c r="F172" s="6">
        <v>836.09</v>
      </c>
      <c r="G172" s="6">
        <v>823.05</v>
      </c>
    </row>
    <row r="173" spans="2:26" ht="15.5" x14ac:dyDescent="0.35">
      <c r="C173" t="s">
        <v>294</v>
      </c>
      <c r="D173" s="6">
        <v>3.95</v>
      </c>
      <c r="E173" s="6">
        <v>2.52</v>
      </c>
      <c r="F173" s="6">
        <v>3.01</v>
      </c>
      <c r="G173" s="6">
        <v>2.92</v>
      </c>
    </row>
    <row r="174" spans="2:26" ht="15.5" x14ac:dyDescent="0.35">
      <c r="C174" t="s">
        <v>295</v>
      </c>
      <c r="D174" s="6">
        <v>846.16</v>
      </c>
      <c r="E174" s="6">
        <v>850.63</v>
      </c>
      <c r="F174" s="5">
        <v>836</v>
      </c>
      <c r="G174" s="6">
        <v>822.93</v>
      </c>
    </row>
    <row r="175" spans="2:26" ht="15.5" x14ac:dyDescent="0.35">
      <c r="C175" t="s">
        <v>296</v>
      </c>
    </row>
    <row r="176" spans="2:26" ht="15.5" x14ac:dyDescent="0.35">
      <c r="C176" t="s">
        <v>297</v>
      </c>
      <c r="D176" s="5">
        <v>0</v>
      </c>
      <c r="E176" s="5">
        <v>0</v>
      </c>
      <c r="F176" s="5">
        <v>0</v>
      </c>
      <c r="G176" s="5">
        <v>0</v>
      </c>
    </row>
    <row r="177" spans="3:26" ht="15.5" x14ac:dyDescent="0.35">
      <c r="C177" t="s">
        <v>392</v>
      </c>
      <c r="D177" s="5">
        <v>859000000000</v>
      </c>
      <c r="E177" s="5">
        <v>864000000000</v>
      </c>
      <c r="F177" s="5">
        <v>849000000000</v>
      </c>
      <c r="G177" s="5">
        <v>836000000000</v>
      </c>
    </row>
    <row r="178" spans="3:26" ht="15.5" x14ac:dyDescent="0.35">
      <c r="C178" t="s">
        <v>23</v>
      </c>
      <c r="D178" s="5">
        <v>0</v>
      </c>
      <c r="E178" s="5">
        <v>0</v>
      </c>
      <c r="F178" s="5">
        <v>0</v>
      </c>
      <c r="G178" s="5">
        <v>0</v>
      </c>
    </row>
    <row r="179" spans="3:26" ht="15.5" x14ac:dyDescent="0.35">
      <c r="C179" t="s">
        <v>20</v>
      </c>
      <c r="D179" s="5">
        <v>-87000000000</v>
      </c>
      <c r="E179" s="5">
        <v>-102000000000</v>
      </c>
      <c r="F179" s="5">
        <v>-129000000000</v>
      </c>
      <c r="G179" s="5">
        <v>-84000000000</v>
      </c>
    </row>
    <row r="180" spans="3:26" ht="15.5" x14ac:dyDescent="0.35">
      <c r="C180" t="s">
        <v>299</v>
      </c>
      <c r="D180" s="5">
        <v>488000000000</v>
      </c>
      <c r="E180" s="5">
        <v>604000000000</v>
      </c>
      <c r="F180" s="5">
        <v>605000000000</v>
      </c>
      <c r="G180" s="5">
        <v>533000000000</v>
      </c>
    </row>
    <row r="181" spans="3:26" ht="15.5" x14ac:dyDescent="0.35">
      <c r="C181" t="s">
        <v>300</v>
      </c>
      <c r="D181" s="5">
        <v>-14000000000</v>
      </c>
      <c r="E181" s="5">
        <v>-23000000000</v>
      </c>
      <c r="F181" s="5">
        <v>47000000000</v>
      </c>
      <c r="G181" s="5">
        <v>7000000000</v>
      </c>
    </row>
    <row r="182" spans="3:26" ht="15.5" x14ac:dyDescent="0.35">
      <c r="C182" t="s">
        <v>301</v>
      </c>
      <c r="D182" s="5">
        <v>-1000000000</v>
      </c>
      <c r="E182" s="5">
        <v>0</v>
      </c>
      <c r="F182" s="5">
        <v>-1000000000</v>
      </c>
      <c r="G182" s="5">
        <v>-1000000000</v>
      </c>
    </row>
    <row r="183" spans="3:26" ht="15.5" x14ac:dyDescent="0.35">
      <c r="C183" t="s">
        <v>12</v>
      </c>
      <c r="D183" s="5">
        <v>-15000000000</v>
      </c>
      <c r="E183" s="5">
        <v>-23000000000</v>
      </c>
      <c r="F183" s="5">
        <v>46000000000</v>
      </c>
      <c r="G183" s="5">
        <v>6000000000</v>
      </c>
    </row>
    <row r="184" spans="3:26" ht="15.5" x14ac:dyDescent="0.35">
      <c r="C184" t="s">
        <v>15</v>
      </c>
      <c r="D184" s="6">
        <v>-14.69</v>
      </c>
      <c r="E184" s="6">
        <v>-22.89</v>
      </c>
      <c r="F184" s="6">
        <v>45.54</v>
      </c>
      <c r="G184" s="6">
        <v>5.65</v>
      </c>
    </row>
    <row r="185" spans="3:26" ht="15.5" x14ac:dyDescent="0.35">
      <c r="C185" t="s">
        <v>57</v>
      </c>
      <c r="I185" s="6">
        <v>31.69</v>
      </c>
      <c r="J185" s="6">
        <v>134.78</v>
      </c>
      <c r="K185" s="6">
        <v>127.06</v>
      </c>
      <c r="L185" s="6">
        <v>88.62</v>
      </c>
      <c r="M185" s="6">
        <v>-269.62</v>
      </c>
      <c r="N185" s="6">
        <v>-1043.45</v>
      </c>
      <c r="O185" s="6">
        <v>-690.54</v>
      </c>
      <c r="P185" s="6">
        <v>605.13</v>
      </c>
      <c r="Q185" s="6">
        <v>671.97</v>
      </c>
      <c r="R185" s="6">
        <v>855.98</v>
      </c>
      <c r="S185" s="6">
        <v>1170.92</v>
      </c>
      <c r="T185" s="6">
        <v>1198.9100000000001</v>
      </c>
      <c r="U185" s="6">
        <v>906.35</v>
      </c>
      <c r="V185" s="6">
        <v>633.98</v>
      </c>
      <c r="W185" s="6">
        <v>483.41</v>
      </c>
      <c r="X185" s="6">
        <v>271.55</v>
      </c>
      <c r="Y185" s="6">
        <v>132.81</v>
      </c>
      <c r="Z185" s="6">
        <v>79.010000000000005</v>
      </c>
    </row>
    <row r="186" spans="3:26" ht="15.5" x14ac:dyDescent="0.35">
      <c r="C186" t="s">
        <v>71</v>
      </c>
      <c r="I186" s="6">
        <v>105.4</v>
      </c>
      <c r="J186" s="6">
        <v>34.72</v>
      </c>
      <c r="K186" s="6">
        <v>187.9</v>
      </c>
      <c r="L186" s="6">
        <v>163.62</v>
      </c>
      <c r="M186" s="6">
        <v>-62.03</v>
      </c>
      <c r="N186" s="6">
        <v>-17.2</v>
      </c>
      <c r="O186" s="6">
        <v>-23.17</v>
      </c>
      <c r="P186" s="6">
        <v>24.79</v>
      </c>
      <c r="Q186" s="6">
        <v>15.14</v>
      </c>
      <c r="R186" s="6">
        <v>8.1199999999999992</v>
      </c>
      <c r="S186" s="6">
        <v>6.41</v>
      </c>
      <c r="T186" s="6">
        <v>5.09</v>
      </c>
      <c r="U186" s="6">
        <v>9.16</v>
      </c>
      <c r="V186" s="6">
        <v>1.04</v>
      </c>
      <c r="W186" s="6">
        <v>1.37</v>
      </c>
      <c r="X186" s="6">
        <v>0.61</v>
      </c>
      <c r="Y186" s="6">
        <v>1.1100000000000001</v>
      </c>
      <c r="Z186" s="6">
        <v>1.86</v>
      </c>
    </row>
    <row r="187" spans="3:26" ht="15.5" x14ac:dyDescent="0.35">
      <c r="C187" t="s">
        <v>74</v>
      </c>
      <c r="I187" s="6">
        <v>11.75</v>
      </c>
      <c r="J187" s="6">
        <v>11.89</v>
      </c>
      <c r="K187" s="6">
        <v>57.72</v>
      </c>
      <c r="L187" s="6">
        <v>4.67</v>
      </c>
      <c r="M187" s="6">
        <v>12.23</v>
      </c>
      <c r="N187" s="6">
        <v>10.88</v>
      </c>
      <c r="O187" s="6">
        <v>7.91</v>
      </c>
      <c r="P187" s="6">
        <v>6.22</v>
      </c>
      <c r="Q187" s="6">
        <v>4.54</v>
      </c>
      <c r="R187" s="6">
        <v>2.5499999999999998</v>
      </c>
      <c r="S187" s="6">
        <v>2.5099999999999998</v>
      </c>
      <c r="T187" s="6">
        <v>1.96</v>
      </c>
      <c r="U187" s="6">
        <v>2.8</v>
      </c>
      <c r="V187" s="6">
        <v>0.28000000000000003</v>
      </c>
      <c r="W187" s="6">
        <v>0.35</v>
      </c>
      <c r="X187" s="6">
        <v>0.14000000000000001</v>
      </c>
      <c r="Y187" s="6">
        <v>0.24</v>
      </c>
      <c r="Z187" s="6">
        <v>0.25</v>
      </c>
    </row>
    <row r="188" spans="3:26" ht="15.5" x14ac:dyDescent="0.35">
      <c r="C188" t="s">
        <v>302</v>
      </c>
      <c r="I188" s="5">
        <v>57590000000</v>
      </c>
      <c r="J188" s="5">
        <v>151230000000</v>
      </c>
      <c r="K188" s="5">
        <v>163040000000</v>
      </c>
      <c r="L188" s="5">
        <v>77790000000</v>
      </c>
      <c r="M188" s="5">
        <v>-3680000000</v>
      </c>
      <c r="N188" s="5">
        <v>19290000000</v>
      </c>
      <c r="O188" s="5">
        <v>40880000000</v>
      </c>
      <c r="P188" s="5">
        <v>72880000000</v>
      </c>
    </row>
    <row r="189" spans="3:26" ht="15.5" x14ac:dyDescent="0.35">
      <c r="C189" t="s">
        <v>303</v>
      </c>
      <c r="I189" s="6">
        <v>2.29E-2</v>
      </c>
      <c r="J189" s="6">
        <v>0.10580000000000001</v>
      </c>
      <c r="K189" s="6">
        <v>0.1072</v>
      </c>
      <c r="L189" s="6">
        <v>7.8000000000000005E-3</v>
      </c>
      <c r="M189" s="6">
        <v>-2.5499999999999998E-2</v>
      </c>
      <c r="N189" s="6">
        <v>-0.10730000000000001</v>
      </c>
      <c r="O189" s="6">
        <v>-6.3299999999999995E-2</v>
      </c>
      <c r="P189" s="6">
        <v>4.9000000000000002E-2</v>
      </c>
      <c r="Q189" s="6">
        <v>5.4900000000000004E-2</v>
      </c>
      <c r="R189" s="6">
        <v>7.0699999999999999E-2</v>
      </c>
      <c r="S189" s="6">
        <v>9.3299999999999994E-2</v>
      </c>
      <c r="T189" s="6">
        <v>7.9899999999999999E-2</v>
      </c>
      <c r="U189" s="6">
        <v>7.0400000000000004E-2</v>
      </c>
      <c r="V189" s="6">
        <v>7.1500000000000008E-2</v>
      </c>
      <c r="W189" s="6">
        <v>0.1007</v>
      </c>
      <c r="X189" s="6">
        <v>7.6799999999999993E-2</v>
      </c>
      <c r="Y189" s="6">
        <v>4.41E-2</v>
      </c>
      <c r="Z189" s="6">
        <v>2.7999999999999997E-2</v>
      </c>
    </row>
    <row r="190" spans="3:26" ht="15.5" x14ac:dyDescent="0.35">
      <c r="C190" t="s">
        <v>304</v>
      </c>
      <c r="I190" s="6">
        <v>3.7400000000000003E-2</v>
      </c>
      <c r="J190" s="6">
        <v>0.16469999999999999</v>
      </c>
      <c r="K190" s="6">
        <v>0.18530000000000002</v>
      </c>
      <c r="L190" s="6">
        <v>1.5900000000000001E-2</v>
      </c>
      <c r="M190" s="6">
        <v>-4.9100000000000005E-2</v>
      </c>
      <c r="N190" s="6">
        <v>-0.18109999999999998</v>
      </c>
      <c r="O190" s="6">
        <v>-0.1016</v>
      </c>
      <c r="P190" s="6">
        <v>8.0399999999999985E-2</v>
      </c>
      <c r="Q190" s="6">
        <v>9.69E-2</v>
      </c>
      <c r="R190" s="6">
        <v>0.1361</v>
      </c>
      <c r="S190" s="6">
        <v>0.2145</v>
      </c>
      <c r="T190" s="6">
        <v>0.27699999999999997</v>
      </c>
      <c r="U190" s="6">
        <v>0.2868</v>
      </c>
      <c r="V190" s="6">
        <v>0.2752</v>
      </c>
      <c r="W190" s="6">
        <v>0.28300000000000003</v>
      </c>
      <c r="X190" s="6">
        <v>0.215</v>
      </c>
      <c r="Y190" s="6">
        <v>0.129</v>
      </c>
      <c r="Z190" s="6">
        <v>8.6400000000000005E-2</v>
      </c>
    </row>
    <row r="191" spans="3:26" ht="15.5" x14ac:dyDescent="0.35">
      <c r="C191" t="s">
        <v>305</v>
      </c>
      <c r="I191" s="6">
        <v>4.8000000000000001E-2</v>
      </c>
      <c r="J191" s="6">
        <v>0.14829999999999999</v>
      </c>
      <c r="K191" s="6">
        <v>0.1905</v>
      </c>
      <c r="L191" s="6">
        <v>9.5600000000000004E-2</v>
      </c>
      <c r="M191" s="6">
        <v>-6.8000000000000005E-3</v>
      </c>
      <c r="N191" s="6">
        <v>2.5499999999999998E-2</v>
      </c>
      <c r="O191" s="6">
        <v>4.6900000000000004E-2</v>
      </c>
      <c r="P191" s="6">
        <v>8.3299999999999999E-2</v>
      </c>
      <c r="Q191" s="6">
        <v>9.0899999999999995E-2</v>
      </c>
      <c r="R191" s="6">
        <v>0.1153</v>
      </c>
      <c r="S191" s="6">
        <v>0.12990000000000002</v>
      </c>
      <c r="T191" s="6">
        <v>0.14150000000000001</v>
      </c>
      <c r="U191" s="6">
        <v>0.1527</v>
      </c>
      <c r="V191" s="6">
        <v>0.2145</v>
      </c>
      <c r="W191" s="6">
        <v>0.35060000000000002</v>
      </c>
      <c r="X191" s="6">
        <v>0.2571</v>
      </c>
      <c r="Y191" s="6">
        <v>0.1699</v>
      </c>
      <c r="Z191" s="6">
        <v>0.2477</v>
      </c>
    </row>
    <row r="192" spans="3:26" ht="15.5" x14ac:dyDescent="0.35">
      <c r="C192" t="s">
        <v>306</v>
      </c>
      <c r="I192" s="6">
        <v>20.95</v>
      </c>
      <c r="J192" s="6">
        <v>43.55</v>
      </c>
      <c r="K192" s="6">
        <v>5.78</v>
      </c>
      <c r="L192" s="6">
        <v>2.27</v>
      </c>
      <c r="M192" s="6">
        <v>-0.23</v>
      </c>
      <c r="N192" s="6">
        <v>3.2</v>
      </c>
      <c r="O192" s="6">
        <v>8.7200000000000006</v>
      </c>
    </row>
    <row r="193" spans="2:26" ht="15.5" x14ac:dyDescent="0.35">
      <c r="C193" t="s">
        <v>68</v>
      </c>
      <c r="I193" s="6">
        <v>3.95</v>
      </c>
      <c r="J193" s="6">
        <v>5.72</v>
      </c>
      <c r="K193" s="6">
        <v>34.82</v>
      </c>
      <c r="L193" s="6">
        <v>2.6</v>
      </c>
      <c r="M193" s="6">
        <v>3.05</v>
      </c>
      <c r="N193" s="6">
        <v>3.12</v>
      </c>
      <c r="O193" s="6">
        <v>2.35</v>
      </c>
      <c r="P193" s="6">
        <v>1.99</v>
      </c>
      <c r="Q193" s="6">
        <v>1.47</v>
      </c>
      <c r="R193" s="6">
        <v>1.1000000000000001</v>
      </c>
      <c r="S193" s="6">
        <v>1.37</v>
      </c>
      <c r="T193" s="6">
        <v>1.41</v>
      </c>
      <c r="U193" s="6">
        <v>2.63</v>
      </c>
      <c r="V193" s="6">
        <v>0.28999999999999998</v>
      </c>
      <c r="W193" s="6">
        <v>0.39</v>
      </c>
      <c r="X193" s="6">
        <v>0.13</v>
      </c>
      <c r="Y193" s="6">
        <v>0.14000000000000001</v>
      </c>
      <c r="Z193" s="6">
        <v>0.16</v>
      </c>
    </row>
    <row r="194" spans="2:26" ht="15.5" x14ac:dyDescent="0.35">
      <c r="C194" t="s">
        <v>65</v>
      </c>
      <c r="I194" s="6">
        <v>846.23</v>
      </c>
      <c r="J194" s="6">
        <v>818.3</v>
      </c>
      <c r="K194" s="6">
        <v>685.74</v>
      </c>
      <c r="L194" s="6">
        <v>5578.57</v>
      </c>
      <c r="M194" s="6">
        <v>5486.35</v>
      </c>
      <c r="N194" s="6">
        <v>5760.79</v>
      </c>
      <c r="O194" s="6">
        <v>6797.15</v>
      </c>
      <c r="P194" s="6">
        <v>7524.98</v>
      </c>
      <c r="Q194" s="6">
        <v>6931.76</v>
      </c>
      <c r="R194" s="6">
        <v>6290.84</v>
      </c>
      <c r="S194" s="6">
        <v>5458.62</v>
      </c>
      <c r="T194" s="6">
        <v>4327.8</v>
      </c>
      <c r="U194" s="6">
        <v>3160.46</v>
      </c>
      <c r="V194" s="6">
        <v>2304.12</v>
      </c>
      <c r="W194" s="6">
        <v>1708.14</v>
      </c>
      <c r="X194" s="6">
        <v>1262.73</v>
      </c>
      <c r="Y194" s="6">
        <v>1029.18</v>
      </c>
      <c r="Z194" s="6">
        <v>914.36</v>
      </c>
    </row>
    <row r="195" spans="2:26" ht="15.5" x14ac:dyDescent="0.35">
      <c r="C195" t="s">
        <v>307</v>
      </c>
      <c r="I195" s="6">
        <v>3.95</v>
      </c>
      <c r="J195" s="6">
        <v>5.72</v>
      </c>
      <c r="K195" s="6">
        <v>34.82</v>
      </c>
      <c r="L195" s="6">
        <v>2.6</v>
      </c>
      <c r="M195" s="6">
        <v>3.05</v>
      </c>
      <c r="N195" s="6">
        <v>3.12</v>
      </c>
      <c r="O195" s="6">
        <v>2.35</v>
      </c>
      <c r="P195" s="6">
        <v>1.99</v>
      </c>
      <c r="Q195" s="6">
        <v>1.47</v>
      </c>
      <c r="R195" s="6">
        <v>1.1000000000000001</v>
      </c>
      <c r="S195" s="6">
        <v>1.37</v>
      </c>
      <c r="T195" s="6">
        <v>1.41</v>
      </c>
      <c r="U195" s="6">
        <v>2.63</v>
      </c>
      <c r="V195" s="6">
        <v>0.28999999999999998</v>
      </c>
      <c r="W195" s="6">
        <v>0.39</v>
      </c>
      <c r="X195" s="6">
        <v>0.13</v>
      </c>
      <c r="Y195" s="6">
        <v>0.14000000000000001</v>
      </c>
      <c r="Z195" s="6">
        <v>0.16</v>
      </c>
    </row>
    <row r="196" spans="2:26" ht="15.5" x14ac:dyDescent="0.35">
      <c r="C196" t="s">
        <v>308</v>
      </c>
      <c r="I196" s="6">
        <v>846.16</v>
      </c>
      <c r="J196" s="6">
        <v>818.26</v>
      </c>
      <c r="K196" s="6">
        <v>685.67</v>
      </c>
      <c r="L196" s="6">
        <v>5577.63</v>
      </c>
      <c r="M196" s="6">
        <v>5486.01</v>
      </c>
      <c r="N196" s="6">
        <v>5760.79</v>
      </c>
      <c r="O196" s="6">
        <v>6797.15</v>
      </c>
      <c r="P196" s="6">
        <v>7524.98</v>
      </c>
      <c r="Q196" s="6">
        <v>6931.76</v>
      </c>
      <c r="R196" s="6">
        <v>6290.84</v>
      </c>
      <c r="S196" s="6">
        <v>5458.62</v>
      </c>
      <c r="T196" s="6">
        <v>4327.8</v>
      </c>
      <c r="U196" s="6">
        <v>3160.46</v>
      </c>
      <c r="V196" s="6">
        <v>2304.12</v>
      </c>
      <c r="W196" s="6">
        <v>1708.06</v>
      </c>
      <c r="X196" s="6">
        <v>1262.51</v>
      </c>
      <c r="Y196" s="6">
        <v>1028.83</v>
      </c>
      <c r="Z196" s="6">
        <v>913.75</v>
      </c>
    </row>
    <row r="197" spans="2:26" ht="15.5" x14ac:dyDescent="0.35">
      <c r="C197" t="s">
        <v>309</v>
      </c>
      <c r="L197" s="5">
        <v>42000000000</v>
      </c>
      <c r="M197" s="5">
        <v>25000000000</v>
      </c>
      <c r="N197" s="5">
        <v>70000000000</v>
      </c>
      <c r="O197" s="5">
        <v>70000000000</v>
      </c>
      <c r="P197" s="5">
        <v>70000000000</v>
      </c>
      <c r="Q197" s="5">
        <v>70000000000</v>
      </c>
      <c r="R197" s="5">
        <v>70000000000</v>
      </c>
      <c r="S197" s="5">
        <v>35000000000</v>
      </c>
      <c r="X197" s="5">
        <v>11000000000</v>
      </c>
      <c r="Y197" s="5">
        <v>25000000000</v>
      </c>
      <c r="Z197" s="5">
        <v>32000000000</v>
      </c>
    </row>
    <row r="198" spans="2:26" ht="15.5" x14ac:dyDescent="0.35">
      <c r="C198" t="s">
        <v>310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148000000000</v>
      </c>
    </row>
    <row r="199" spans="2:26" ht="15.5" x14ac:dyDescent="0.35">
      <c r="C199" t="s">
        <v>25</v>
      </c>
      <c r="I199" s="5">
        <v>0</v>
      </c>
      <c r="J199" s="5">
        <v>0</v>
      </c>
      <c r="K199" s="5">
        <v>0</v>
      </c>
      <c r="L199" s="5">
        <v>42000000000</v>
      </c>
      <c r="M199" s="5">
        <v>25000000000</v>
      </c>
      <c r="N199" s="5">
        <v>70000000000</v>
      </c>
      <c r="O199" s="5">
        <v>70000000000</v>
      </c>
      <c r="P199" s="5">
        <v>70000000000</v>
      </c>
      <c r="Q199" s="5">
        <v>70000000000</v>
      </c>
      <c r="R199" s="5">
        <v>70000000000</v>
      </c>
      <c r="S199" s="5">
        <v>35000000000</v>
      </c>
      <c r="T199" s="5">
        <v>0</v>
      </c>
      <c r="U199" s="5">
        <v>148000000000</v>
      </c>
      <c r="X199" s="5">
        <v>11000000000</v>
      </c>
      <c r="Y199" s="5">
        <v>25000000000</v>
      </c>
      <c r="Z199" s="5">
        <v>32000000000</v>
      </c>
    </row>
    <row r="200" spans="2:26" ht="15.5" x14ac:dyDescent="0.35">
      <c r="C200" t="s">
        <v>22</v>
      </c>
      <c r="I200" s="5">
        <v>-87000000000</v>
      </c>
      <c r="J200" s="5">
        <v>-78000000000</v>
      </c>
      <c r="K200" s="5">
        <v>-13000000000</v>
      </c>
      <c r="L200" s="5">
        <v>25000000000</v>
      </c>
      <c r="M200" s="5">
        <v>-6000000000</v>
      </c>
      <c r="N200" s="5">
        <v>52000000000</v>
      </c>
      <c r="O200" s="5">
        <v>53000000000</v>
      </c>
      <c r="P200" s="5">
        <v>53000000000</v>
      </c>
      <c r="Q200" s="5">
        <v>58000000000</v>
      </c>
      <c r="R200" s="5">
        <v>57000000000</v>
      </c>
      <c r="S200" s="5">
        <v>17000000000</v>
      </c>
      <c r="T200" s="5">
        <v>-22000000000</v>
      </c>
      <c r="U200" s="5">
        <v>104000000000</v>
      </c>
      <c r="V200" s="5">
        <v>-284000000000</v>
      </c>
      <c r="W200" s="5">
        <v>-88000000000</v>
      </c>
      <c r="X200" s="5">
        <v>-29000000000</v>
      </c>
      <c r="Y200" s="5">
        <v>16000000000</v>
      </c>
      <c r="Z200" s="5">
        <v>30000000000</v>
      </c>
    </row>
    <row r="201" spans="2:26" ht="15.5" x14ac:dyDescent="0.35">
      <c r="C201" t="s">
        <v>311</v>
      </c>
      <c r="I201" s="5">
        <v>488000000000</v>
      </c>
      <c r="J201" s="5">
        <v>489000000000</v>
      </c>
      <c r="K201" s="5">
        <v>266000000000</v>
      </c>
      <c r="L201" s="5">
        <v>131000000000</v>
      </c>
      <c r="M201" s="5">
        <v>203000000000</v>
      </c>
      <c r="N201" s="5">
        <v>131000000000</v>
      </c>
      <c r="O201" s="5">
        <v>178000000000</v>
      </c>
      <c r="P201" s="5">
        <v>129000000000</v>
      </c>
      <c r="Q201" s="5">
        <v>81000000000</v>
      </c>
      <c r="R201" s="5">
        <v>72000000000</v>
      </c>
      <c r="S201" s="5">
        <v>33000000000</v>
      </c>
      <c r="T201" s="5">
        <v>555000000000</v>
      </c>
      <c r="U201" s="5">
        <v>11000000000</v>
      </c>
      <c r="V201" s="5">
        <v>131000000000</v>
      </c>
      <c r="W201" s="5">
        <v>-24000000000</v>
      </c>
      <c r="X201" s="5">
        <v>-13000000000</v>
      </c>
      <c r="Y201" s="5">
        <v>-34000000000</v>
      </c>
      <c r="Z201" s="5">
        <v>-46000000000</v>
      </c>
    </row>
    <row r="202" spans="2:26" ht="15.5" x14ac:dyDescent="0.35">
      <c r="C202" t="s">
        <v>312</v>
      </c>
      <c r="I202" s="5">
        <v>17000000000</v>
      </c>
      <c r="J202" s="5">
        <v>79000000000</v>
      </c>
      <c r="K202" s="5">
        <v>40000000000</v>
      </c>
      <c r="L202" s="5">
        <v>-24000000000</v>
      </c>
      <c r="M202" s="5">
        <v>70000000000</v>
      </c>
      <c r="N202" s="5">
        <v>2000000000</v>
      </c>
      <c r="O202" s="5">
        <v>6000000000</v>
      </c>
      <c r="P202" s="5">
        <v>8000000000</v>
      </c>
      <c r="Q202" s="5">
        <v>2000000000</v>
      </c>
      <c r="R202" s="5">
        <v>-35000000000</v>
      </c>
      <c r="S202" s="5">
        <v>-73000000000</v>
      </c>
      <c r="T202" s="5">
        <v>40000000000</v>
      </c>
      <c r="U202" s="5">
        <v>-463000000000</v>
      </c>
      <c r="V202" s="5">
        <v>256000000000</v>
      </c>
      <c r="W202" s="5">
        <v>87000000000</v>
      </c>
      <c r="X202" s="5">
        <v>49000000000</v>
      </c>
      <c r="Y202" s="5">
        <v>16000000000</v>
      </c>
      <c r="Z202" s="5">
        <v>3000000000</v>
      </c>
    </row>
    <row r="203" spans="2:26" ht="15.5" x14ac:dyDescent="0.35">
      <c r="C203" t="s">
        <v>313</v>
      </c>
      <c r="I203" s="5">
        <v>-3000000000</v>
      </c>
      <c r="J203" s="5">
        <v>-11000000000</v>
      </c>
      <c r="K203" s="5">
        <v>-2000000000</v>
      </c>
      <c r="L203" s="5">
        <v>-7000000000</v>
      </c>
      <c r="M203" s="5">
        <v>-13000000000</v>
      </c>
      <c r="N203" s="5">
        <v>-1000000000</v>
      </c>
      <c r="O203" s="5">
        <v>0</v>
      </c>
      <c r="P203" s="5">
        <v>-1000000000</v>
      </c>
      <c r="Q203" s="5">
        <v>0</v>
      </c>
      <c r="R203" s="5">
        <v>0</v>
      </c>
      <c r="S203" s="5">
        <v>-1000000000</v>
      </c>
      <c r="T203" s="5">
        <v>-1000000000</v>
      </c>
      <c r="U203" s="5">
        <v>-3000000000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</row>
    <row r="204" spans="2:26" ht="15.5" x14ac:dyDescent="0.35">
      <c r="C204" t="s">
        <v>14</v>
      </c>
      <c r="I204" s="5">
        <v>14000000000</v>
      </c>
      <c r="J204" s="5">
        <v>68000000000</v>
      </c>
      <c r="K204" s="5">
        <v>38000000000</v>
      </c>
      <c r="L204" s="5">
        <v>-31000000000</v>
      </c>
      <c r="M204" s="5">
        <v>57000000000</v>
      </c>
      <c r="N204" s="5">
        <v>1000000000</v>
      </c>
      <c r="O204" s="5">
        <v>6000000000</v>
      </c>
      <c r="P204" s="5">
        <v>7000000000</v>
      </c>
      <c r="Q204" s="5">
        <v>2000000000</v>
      </c>
      <c r="R204" s="5">
        <v>-35000000000</v>
      </c>
      <c r="S204" s="5">
        <v>-73000000000</v>
      </c>
      <c r="T204" s="5">
        <v>39000000000</v>
      </c>
      <c r="U204" s="5">
        <v>-466000000000</v>
      </c>
      <c r="V204" s="5">
        <v>256000000000</v>
      </c>
      <c r="W204" s="5">
        <v>87000000000</v>
      </c>
      <c r="X204" s="5">
        <v>48000000000</v>
      </c>
      <c r="Y204" s="5">
        <v>16000000000</v>
      </c>
      <c r="Z204" s="5">
        <v>2000000000</v>
      </c>
    </row>
    <row r="205" spans="2:26" ht="15.5" x14ac:dyDescent="0.35">
      <c r="C205" t="s">
        <v>16</v>
      </c>
      <c r="I205" s="6">
        <v>13.62</v>
      </c>
      <c r="J205" s="6">
        <v>66.87</v>
      </c>
      <c r="K205" s="6">
        <v>37.35</v>
      </c>
      <c r="L205" s="6">
        <v>-302.67</v>
      </c>
      <c r="M205" s="6">
        <v>564.76</v>
      </c>
      <c r="N205" s="6">
        <v>12.55</v>
      </c>
      <c r="O205" s="6">
        <v>54.39</v>
      </c>
      <c r="P205" s="6">
        <v>70.69</v>
      </c>
      <c r="Q205" s="6">
        <v>17.72</v>
      </c>
      <c r="R205" s="6">
        <v>-344.38</v>
      </c>
      <c r="S205" s="6">
        <v>-720.84</v>
      </c>
      <c r="T205" s="6">
        <v>383.82</v>
      </c>
      <c r="U205" s="6">
        <v>-4585.3599999999997</v>
      </c>
      <c r="V205" s="6">
        <v>2519.14</v>
      </c>
      <c r="W205" s="6">
        <v>859.24</v>
      </c>
      <c r="X205" s="6">
        <v>476.46</v>
      </c>
      <c r="Y205" s="6">
        <v>156.22999999999999</v>
      </c>
      <c r="Z205" s="6">
        <v>23.52</v>
      </c>
    </row>
    <row r="207" spans="2:26" ht="15.5" x14ac:dyDescent="0.35">
      <c r="B207" t="s">
        <v>314</v>
      </c>
      <c r="C207" t="s">
        <v>315</v>
      </c>
      <c r="D207" s="5">
        <v>-5000000000</v>
      </c>
      <c r="E207" s="5">
        <v>15000000000</v>
      </c>
      <c r="F207" s="5">
        <v>17000000000</v>
      </c>
      <c r="G207" s="5">
        <v>5000000000</v>
      </c>
      <c r="H207" s="5">
        <v>32000000000</v>
      </c>
      <c r="J207" s="5">
        <v>137000000000</v>
      </c>
      <c r="K207" s="5">
        <v>129000000000</v>
      </c>
      <c r="L207" s="5">
        <v>9000000000</v>
      </c>
      <c r="M207" s="5">
        <v>-27000000000</v>
      </c>
      <c r="N207" s="5">
        <v>-106000000000</v>
      </c>
      <c r="O207" s="5">
        <v>-70000000000</v>
      </c>
      <c r="P207" s="5">
        <v>61000000000</v>
      </c>
      <c r="Q207" s="5">
        <v>68000000000</v>
      </c>
      <c r="R207" s="5">
        <v>87000000000</v>
      </c>
    </row>
    <row r="208" spans="2:26" ht="15.5" x14ac:dyDescent="0.35">
      <c r="C208" t="s">
        <v>317</v>
      </c>
      <c r="H208" s="6">
        <v>4.04</v>
      </c>
      <c r="J208" s="6">
        <v>3.8</v>
      </c>
      <c r="K208" s="6">
        <v>2.2999999999999998</v>
      </c>
      <c r="L208" s="6">
        <v>0.3</v>
      </c>
      <c r="P208" s="5">
        <v>2</v>
      </c>
      <c r="Q208" s="6">
        <v>1.6</v>
      </c>
      <c r="R208" s="6">
        <v>2.5</v>
      </c>
    </row>
    <row r="209" spans="3:18" ht="15.5" x14ac:dyDescent="0.35">
      <c r="C209" t="s">
        <v>76</v>
      </c>
      <c r="H209" s="6">
        <v>0.1275</v>
      </c>
      <c r="J209" s="6">
        <v>2.8199999999999999E-2</v>
      </c>
      <c r="K209" s="6">
        <v>1.8100000000000002E-2</v>
      </c>
      <c r="L209" s="6">
        <v>3.39E-2</v>
      </c>
      <c r="P209" s="6">
        <v>3.3099999999999997E-2</v>
      </c>
      <c r="Q209" s="6">
        <v>2.3799999999999998E-2</v>
      </c>
      <c r="R209" s="6">
        <v>2.92E-2</v>
      </c>
    </row>
    <row r="210" spans="3:18" ht="15.5" x14ac:dyDescent="0.35">
      <c r="C210" t="s">
        <v>318</v>
      </c>
      <c r="H210" s="6">
        <v>3.0999999999999999E-3</v>
      </c>
      <c r="J210" s="6">
        <v>1.5E-3</v>
      </c>
      <c r="K210" s="6">
        <v>5.9999999999999995E-4</v>
      </c>
      <c r="L210" s="6">
        <v>2.0000000000000001E-4</v>
      </c>
      <c r="P210" s="6">
        <v>1.1000000000000001E-3</v>
      </c>
      <c r="Q210" s="6">
        <v>1.1999999999999999E-3</v>
      </c>
      <c r="R210" s="6">
        <v>4.3E-3</v>
      </c>
    </row>
    <row r="211" spans="3:18" ht="15.5" x14ac:dyDescent="0.35">
      <c r="C211" t="s">
        <v>56</v>
      </c>
      <c r="D211" s="6">
        <v>-4.7300000000000004</v>
      </c>
      <c r="E211" s="6">
        <v>14.74</v>
      </c>
      <c r="F211" s="6">
        <v>17.12</v>
      </c>
      <c r="G211" s="6">
        <v>4.55</v>
      </c>
      <c r="H211" s="6">
        <v>31.69</v>
      </c>
      <c r="J211" s="6">
        <v>134.78</v>
      </c>
      <c r="K211" s="6">
        <v>127.06</v>
      </c>
      <c r="L211" s="6">
        <v>8.86</v>
      </c>
      <c r="M211" s="6">
        <v>-26.96</v>
      </c>
      <c r="N211" s="6">
        <v>-104.35</v>
      </c>
      <c r="O211" s="6">
        <v>-69.05</v>
      </c>
      <c r="P211" s="6">
        <v>60.51</v>
      </c>
      <c r="Q211" s="6">
        <v>67.2</v>
      </c>
      <c r="R211" s="6">
        <v>85.6</v>
      </c>
    </row>
    <row r="212" spans="3:18" ht="15.5" x14ac:dyDescent="0.35">
      <c r="C212" t="s">
        <v>78</v>
      </c>
      <c r="H212" s="6">
        <v>4.04</v>
      </c>
      <c r="J212" s="6">
        <v>3.8</v>
      </c>
      <c r="K212" s="6">
        <v>2.2999999999999998</v>
      </c>
      <c r="L212" s="6">
        <v>0.3</v>
      </c>
      <c r="P212" s="5">
        <v>2</v>
      </c>
      <c r="Q212" s="6">
        <v>1.6</v>
      </c>
      <c r="R212" s="6">
        <v>2.5</v>
      </c>
    </row>
    <row r="213" spans="3:18" ht="15.5" x14ac:dyDescent="0.35">
      <c r="C213" t="s">
        <v>320</v>
      </c>
      <c r="H213" s="6">
        <v>0.1275</v>
      </c>
      <c r="J213" s="6">
        <v>2.8199999999999999E-2</v>
      </c>
      <c r="K213" s="6">
        <v>1.8100000000000002E-2</v>
      </c>
      <c r="L213" s="6">
        <v>3.39E-2</v>
      </c>
      <c r="P213" s="6">
        <v>3.3099999999999997E-2</v>
      </c>
      <c r="Q213" s="6">
        <v>2.3799999999999998E-2</v>
      </c>
      <c r="R213" s="6">
        <v>2.92E-2</v>
      </c>
    </row>
    <row r="214" spans="3:18" ht="15.5" x14ac:dyDescent="0.35">
      <c r="C214" t="s">
        <v>321</v>
      </c>
      <c r="H214" s="6">
        <v>3.0999999999999999E-3</v>
      </c>
      <c r="J214" s="6">
        <v>1.5E-3</v>
      </c>
      <c r="K214" s="6">
        <v>5.9999999999999995E-4</v>
      </c>
      <c r="L214" s="6">
        <v>2.0000000000000001E-4</v>
      </c>
      <c r="P214" s="6">
        <v>1.1000000000000001E-3</v>
      </c>
      <c r="Q214" s="6">
        <v>1.1999999999999999E-3</v>
      </c>
      <c r="R214" s="6">
        <v>4.3E-3</v>
      </c>
    </row>
    <row r="215" spans="3:18" ht="15.5" x14ac:dyDescent="0.35">
      <c r="C215" t="s">
        <v>322</v>
      </c>
      <c r="D215" s="5">
        <v>69000000000</v>
      </c>
      <c r="E215" s="5">
        <v>83000000000</v>
      </c>
      <c r="F215" s="5">
        <v>71000000000</v>
      </c>
      <c r="G215" s="5">
        <v>65000000000</v>
      </c>
      <c r="H215" s="5">
        <v>289000000000</v>
      </c>
      <c r="J215" s="5">
        <v>400000000000</v>
      </c>
      <c r="K215" s="5">
        <v>420000000000</v>
      </c>
      <c r="L215" s="5">
        <v>315000000000</v>
      </c>
      <c r="M215" s="5">
        <v>139000000000</v>
      </c>
      <c r="N215" s="5">
        <v>168000000000</v>
      </c>
      <c r="O215" s="5">
        <v>206000000000</v>
      </c>
      <c r="P215" s="5">
        <v>245000000000</v>
      </c>
      <c r="Q215" s="5">
        <v>227000000000</v>
      </c>
      <c r="R215" s="5">
        <v>276000000000</v>
      </c>
    </row>
    <row r="216" spans="3:18" ht="15.5" x14ac:dyDescent="0.35">
      <c r="C216" t="s">
        <v>324</v>
      </c>
      <c r="H216" s="6">
        <v>4.04</v>
      </c>
      <c r="J216" s="6">
        <v>3.8</v>
      </c>
      <c r="K216" s="6">
        <v>2.2999999999999998</v>
      </c>
      <c r="L216" s="6">
        <v>0.3</v>
      </c>
      <c r="P216" s="5">
        <v>2</v>
      </c>
      <c r="Q216" s="6">
        <v>1.6</v>
      </c>
      <c r="R216" s="6">
        <v>2.5</v>
      </c>
    </row>
    <row r="217" spans="3:18" ht="15.5" x14ac:dyDescent="0.35">
      <c r="C217" t="s">
        <v>325</v>
      </c>
      <c r="H217" s="6">
        <v>0.1275</v>
      </c>
      <c r="J217" s="6">
        <v>2.8199999999999999E-2</v>
      </c>
      <c r="K217" s="6">
        <v>1.8100000000000002E-2</v>
      </c>
      <c r="L217" s="6">
        <v>3.39E-2</v>
      </c>
      <c r="P217" s="6">
        <v>3.3099999999999997E-2</v>
      </c>
      <c r="Q217" s="6">
        <v>2.3799999999999998E-2</v>
      </c>
      <c r="R217" s="6">
        <v>2.92E-2</v>
      </c>
    </row>
    <row r="218" spans="3:18" ht="15.5" x14ac:dyDescent="0.35">
      <c r="C218" t="s">
        <v>326</v>
      </c>
      <c r="H218" s="6">
        <v>3.0999999999999999E-3</v>
      </c>
      <c r="J218" s="6">
        <v>1.5E-3</v>
      </c>
      <c r="K218" s="6">
        <v>5.9999999999999995E-4</v>
      </c>
      <c r="L218" s="6">
        <v>2.0000000000000001E-4</v>
      </c>
      <c r="P218" s="6">
        <v>1.1000000000000001E-3</v>
      </c>
      <c r="Q218" s="6">
        <v>1.1999999999999999E-3</v>
      </c>
      <c r="R218" s="6">
        <v>4.3E-3</v>
      </c>
    </row>
    <row r="219" spans="3:18" ht="15.5" x14ac:dyDescent="0.35">
      <c r="C219" t="s">
        <v>327</v>
      </c>
      <c r="I219" s="6">
        <v>41.34</v>
      </c>
    </row>
    <row r="220" spans="3:18" ht="15.5" x14ac:dyDescent="0.35">
      <c r="C220" t="s">
        <v>328</v>
      </c>
      <c r="I220" s="6">
        <v>41.34</v>
      </c>
    </row>
    <row r="221" spans="3:18" ht="15.5" x14ac:dyDescent="0.35">
      <c r="C221" t="s">
        <v>329</v>
      </c>
      <c r="I221" s="6">
        <v>7.49</v>
      </c>
    </row>
    <row r="222" spans="3:18" ht="15.5" x14ac:dyDescent="0.35">
      <c r="C222" t="s">
        <v>330</v>
      </c>
      <c r="I222" s="6">
        <v>2.4199999999999999E-2</v>
      </c>
    </row>
    <row r="223" spans="3:18" ht="15.5" x14ac:dyDescent="0.35">
      <c r="C223" t="s">
        <v>331</v>
      </c>
      <c r="I223" s="6">
        <v>4.6100000000000003</v>
      </c>
    </row>
    <row r="224" spans="3:18" ht="15.5" x14ac:dyDescent="0.35">
      <c r="C224" t="s">
        <v>332</v>
      </c>
      <c r="I224" s="6">
        <v>1.55</v>
      </c>
    </row>
    <row r="225" spans="3:9" ht="15.5" x14ac:dyDescent="0.35">
      <c r="C225" t="s">
        <v>333</v>
      </c>
      <c r="I225" s="6">
        <v>79.53</v>
      </c>
    </row>
    <row r="226" spans="3:9" ht="15.5" x14ac:dyDescent="0.35">
      <c r="C226" t="s">
        <v>334</v>
      </c>
      <c r="I226" s="6">
        <v>96.21</v>
      </c>
    </row>
    <row r="227" spans="3:9" ht="15.5" x14ac:dyDescent="0.35">
      <c r="C227" t="s">
        <v>335</v>
      </c>
      <c r="I227" s="6">
        <v>23.88</v>
      </c>
    </row>
    <row r="228" spans="3:9" ht="15.5" x14ac:dyDescent="0.35">
      <c r="C228" t="s">
        <v>336</v>
      </c>
      <c r="I228" s="6">
        <v>21.59</v>
      </c>
    </row>
    <row r="229" spans="3:9" ht="15.5" x14ac:dyDescent="0.35">
      <c r="C229" t="s">
        <v>337</v>
      </c>
      <c r="I229" s="6">
        <v>-0.54</v>
      </c>
    </row>
    <row r="230" spans="3:9" ht="15.5" x14ac:dyDescent="0.35">
      <c r="C230" t="s">
        <v>338</v>
      </c>
      <c r="I230" s="6">
        <v>-1.42</v>
      </c>
    </row>
    <row r="231" spans="3:9" ht="15.5" x14ac:dyDescent="0.35">
      <c r="C231" t="s">
        <v>339</v>
      </c>
      <c r="I231" s="6">
        <v>31.69</v>
      </c>
    </row>
    <row r="232" spans="3:9" ht="15.5" x14ac:dyDescent="0.35">
      <c r="C232" t="s">
        <v>340</v>
      </c>
      <c r="I232" s="6">
        <v>31.69</v>
      </c>
    </row>
    <row r="233" spans="3:9" ht="15.5" x14ac:dyDescent="0.35">
      <c r="C233" t="s">
        <v>341</v>
      </c>
      <c r="I233" s="6">
        <v>284.16000000000003</v>
      </c>
    </row>
    <row r="234" spans="3:9" ht="15.5" x14ac:dyDescent="0.35">
      <c r="C234" t="s">
        <v>342</v>
      </c>
      <c r="D234" s="6">
        <v>85.58</v>
      </c>
    </row>
    <row r="235" spans="3:9" ht="15.5" x14ac:dyDescent="0.35">
      <c r="C235" t="s">
        <v>343</v>
      </c>
      <c r="I235" s="6">
        <v>846.23</v>
      </c>
    </row>
    <row r="236" spans="3:9" ht="15.5" x14ac:dyDescent="0.35">
      <c r="C236" t="s">
        <v>344</v>
      </c>
      <c r="I236" s="6">
        <v>13.62</v>
      </c>
    </row>
    <row r="237" spans="3:9" ht="15.5" x14ac:dyDescent="0.35">
      <c r="C237" t="s">
        <v>345</v>
      </c>
      <c r="D237" s="6">
        <v>2.61</v>
      </c>
    </row>
    <row r="238" spans="3:9" ht="15.5" x14ac:dyDescent="0.35">
      <c r="C238" t="s">
        <v>346</v>
      </c>
      <c r="D238" s="6">
        <v>0.42</v>
      </c>
    </row>
    <row r="239" spans="3:9" ht="15.5" x14ac:dyDescent="0.35">
      <c r="C239" t="s">
        <v>349</v>
      </c>
      <c r="D239" s="6">
        <v>0.63</v>
      </c>
    </row>
    <row r="240" spans="3:9" ht="15.5" x14ac:dyDescent="0.35">
      <c r="C240" t="s">
        <v>351</v>
      </c>
      <c r="D240" s="6">
        <v>1.63</v>
      </c>
    </row>
    <row r="241" spans="3:9" ht="15.5" x14ac:dyDescent="0.35">
      <c r="C241" t="s">
        <v>352</v>
      </c>
      <c r="I241" s="6">
        <v>20.95</v>
      </c>
    </row>
    <row r="242" spans="3:9" ht="15.5" x14ac:dyDescent="0.35">
      <c r="C242" t="s">
        <v>12</v>
      </c>
      <c r="D242" s="5">
        <v>-15000000000</v>
      </c>
    </row>
    <row r="243" spans="3:9" ht="15.5" x14ac:dyDescent="0.35">
      <c r="C243" t="s">
        <v>353</v>
      </c>
      <c r="I243" s="6">
        <v>6.05</v>
      </c>
    </row>
    <row r="244" spans="3:9" ht="15.5" x14ac:dyDescent="0.35">
      <c r="C244" t="s">
        <v>354</v>
      </c>
      <c r="I244" s="6">
        <v>2.29E-2</v>
      </c>
    </row>
    <row r="245" spans="3:9" ht="15.5" x14ac:dyDescent="0.35">
      <c r="C245" t="s">
        <v>355</v>
      </c>
      <c r="I245" s="6">
        <v>3.7400000000000003E-2</v>
      </c>
    </row>
    <row r="246" spans="3:9" ht="15.5" x14ac:dyDescent="0.35">
      <c r="C246" t="s">
        <v>356</v>
      </c>
      <c r="I246" s="6">
        <v>4.5499999999999999E-2</v>
      </c>
    </row>
    <row r="247" spans="3:9" ht="15.5" x14ac:dyDescent="0.35">
      <c r="C247" t="s">
        <v>357</v>
      </c>
      <c r="I247" s="6">
        <v>5.9200000000000003E-2</v>
      </c>
    </row>
    <row r="248" spans="3:9" ht="15.5" x14ac:dyDescent="0.35">
      <c r="C248" t="s">
        <v>359</v>
      </c>
      <c r="D248" s="6">
        <v>2015.4</v>
      </c>
    </row>
    <row r="249" spans="3:9" ht="15.5" x14ac:dyDescent="0.35">
      <c r="C249" t="s">
        <v>360</v>
      </c>
      <c r="D249" s="6">
        <v>54.89</v>
      </c>
    </row>
    <row r="250" spans="3:9" ht="15.5" x14ac:dyDescent="0.35">
      <c r="C250" t="s">
        <v>361</v>
      </c>
      <c r="D250" s="6">
        <v>1960.51</v>
      </c>
    </row>
    <row r="251" spans="3:9" ht="15.5" x14ac:dyDescent="0.35">
      <c r="C251" t="s">
        <v>363</v>
      </c>
      <c r="I251" s="6">
        <v>0.21</v>
      </c>
    </row>
    <row r="252" spans="3:9" ht="15.5" x14ac:dyDescent="0.35">
      <c r="C252" t="s">
        <v>364</v>
      </c>
      <c r="I252" s="6">
        <v>0.21</v>
      </c>
    </row>
    <row r="253" spans="3:9" ht="15.5" x14ac:dyDescent="0.35">
      <c r="C253" t="s">
        <v>52</v>
      </c>
      <c r="I253" s="5">
        <v>1330000000000</v>
      </c>
    </row>
    <row r="254" spans="3:9" ht="15.5" x14ac:dyDescent="0.35">
      <c r="C254" t="s">
        <v>365</v>
      </c>
      <c r="I254" s="5">
        <v>1243000000000</v>
      </c>
    </row>
    <row r="255" spans="3:9" ht="15.5" x14ac:dyDescent="0.35">
      <c r="C255" t="s">
        <v>366</v>
      </c>
      <c r="I255" s="5">
        <v>1020000000</v>
      </c>
    </row>
    <row r="256" spans="3:9" ht="15.5" x14ac:dyDescent="0.35">
      <c r="C256" t="s">
        <v>367</v>
      </c>
      <c r="I256" s="6">
        <v>9.3299999999999994E-2</v>
      </c>
    </row>
    <row r="257" spans="3:9" ht="15.5" x14ac:dyDescent="0.35">
      <c r="C257" t="s">
        <v>368</v>
      </c>
      <c r="D257" s="6">
        <v>0.57540000000000002</v>
      </c>
    </row>
    <row r="258" spans="3:9" ht="15.5" x14ac:dyDescent="0.35">
      <c r="C258" t="s">
        <v>369</v>
      </c>
      <c r="D258" s="6">
        <v>2.8900000000000002E-2</v>
      </c>
    </row>
    <row r="259" spans="3:9" ht="15.5" x14ac:dyDescent="0.35">
      <c r="C259" t="s">
        <v>370</v>
      </c>
      <c r="D259" s="6">
        <v>-6.9500000000000006E-2</v>
      </c>
    </row>
    <row r="260" spans="3:9" ht="15.5" x14ac:dyDescent="0.35">
      <c r="C260" t="s">
        <v>371</v>
      </c>
      <c r="D260" s="6">
        <v>-0.1283</v>
      </c>
    </row>
    <row r="261" spans="3:9" ht="15.5" x14ac:dyDescent="0.35">
      <c r="C261" t="s">
        <v>372</v>
      </c>
      <c r="D261" s="6">
        <v>-4.58E-2</v>
      </c>
    </row>
    <row r="262" spans="3:9" ht="15.5" x14ac:dyDescent="0.35">
      <c r="C262" t="s">
        <v>373</v>
      </c>
      <c r="D262" s="6">
        <v>-1.1345000000000001</v>
      </c>
    </row>
    <row r="263" spans="3:9" ht="15.5" x14ac:dyDescent="0.35">
      <c r="C263" t="s">
        <v>374</v>
      </c>
      <c r="I263" s="6">
        <v>4.04</v>
      </c>
    </row>
    <row r="264" spans="3:9" ht="15.5" x14ac:dyDescent="0.35">
      <c r="C264" t="s">
        <v>631</v>
      </c>
      <c r="I264" s="6">
        <v>4.04</v>
      </c>
    </row>
    <row r="265" spans="3:9" ht="15.5" x14ac:dyDescent="0.35">
      <c r="C265" t="s">
        <v>632</v>
      </c>
      <c r="I265" s="6">
        <v>0.1275</v>
      </c>
    </row>
    <row r="266" spans="3:9" ht="15.5" x14ac:dyDescent="0.35">
      <c r="C266" t="s">
        <v>633</v>
      </c>
      <c r="I266" s="6">
        <v>3.0999999999999999E-3</v>
      </c>
    </row>
    <row r="267" spans="3:9" ht="15.5" x14ac:dyDescent="0.35">
      <c r="C267" t="s">
        <v>375</v>
      </c>
      <c r="I267" t="s">
        <v>2645</v>
      </c>
    </row>
    <row r="268" spans="3:9" ht="15.5" x14ac:dyDescent="0.35">
      <c r="C268" t="s">
        <v>377</v>
      </c>
      <c r="I268" s="5">
        <v>4</v>
      </c>
    </row>
    <row r="269" spans="3:9" ht="15.5" x14ac:dyDescent="0.35">
      <c r="C269" t="s">
        <v>378</v>
      </c>
      <c r="I269" s="6">
        <v>0.08</v>
      </c>
    </row>
    <row r="270" spans="3:9" ht="15.5" x14ac:dyDescent="0.35">
      <c r="C270" t="s">
        <v>379</v>
      </c>
      <c r="I270" s="6">
        <v>0.56000000000000005</v>
      </c>
    </row>
    <row r="271" spans="3:9" ht="15.5" x14ac:dyDescent="0.35">
      <c r="C271" t="s">
        <v>380</v>
      </c>
      <c r="I271" s="6">
        <v>0.24</v>
      </c>
    </row>
    <row r="272" spans="3:9" ht="15.5" x14ac:dyDescent="0.35">
      <c r="C272" t="s">
        <v>381</v>
      </c>
      <c r="I272" s="6">
        <v>0.44</v>
      </c>
    </row>
    <row r="273" spans="3:9" ht="15.5" x14ac:dyDescent="0.35">
      <c r="C273" t="s">
        <v>382</v>
      </c>
      <c r="I273" s="6">
        <v>0.23</v>
      </c>
    </row>
    <row r="274" spans="3:9" ht="15.5" x14ac:dyDescent="0.35">
      <c r="C274" t="s">
        <v>383</v>
      </c>
      <c r="I274" s="6">
        <v>0.4</v>
      </c>
    </row>
    <row r="275" spans="3:9" ht="15.5" x14ac:dyDescent="0.35">
      <c r="C275" t="s">
        <v>384</v>
      </c>
      <c r="I275" s="6">
        <v>0.21</v>
      </c>
    </row>
    <row r="276" spans="3:9" ht="15.5" x14ac:dyDescent="0.35">
      <c r="C276" t="s">
        <v>385</v>
      </c>
      <c r="I276" s="5">
        <v>289000000000</v>
      </c>
    </row>
    <row r="277" spans="3:9" ht="15.5" x14ac:dyDescent="0.35">
      <c r="C277" t="s">
        <v>386</v>
      </c>
      <c r="I277" s="5">
        <v>150000000000</v>
      </c>
    </row>
    <row r="278" spans="3:9" ht="15.5" x14ac:dyDescent="0.35">
      <c r="C278" t="s">
        <v>387</v>
      </c>
      <c r="I278" s="5">
        <v>58000000000</v>
      </c>
    </row>
    <row r="279" spans="3:9" ht="15.5" x14ac:dyDescent="0.35">
      <c r="C279" t="s">
        <v>388</v>
      </c>
      <c r="I279" s="5">
        <v>32000000000</v>
      </c>
    </row>
    <row r="280" spans="3:9" ht="15.5" x14ac:dyDescent="0.35">
      <c r="C280" t="s">
        <v>389</v>
      </c>
      <c r="D280" s="5">
        <v>87000000000</v>
      </c>
    </row>
    <row r="281" spans="3:9" ht="15.5" x14ac:dyDescent="0.35">
      <c r="C281" t="s">
        <v>390</v>
      </c>
      <c r="D281" s="5">
        <v>1405000000000</v>
      </c>
    </row>
    <row r="282" spans="3:9" ht="15.5" x14ac:dyDescent="0.35">
      <c r="C282" t="s">
        <v>391</v>
      </c>
      <c r="D282" s="5">
        <v>545000000000</v>
      </c>
    </row>
    <row r="283" spans="3:9" ht="15.5" x14ac:dyDescent="0.35">
      <c r="C283" t="s">
        <v>299</v>
      </c>
      <c r="D283" s="5">
        <v>488000000000</v>
      </c>
    </row>
    <row r="284" spans="3:9" ht="15.5" x14ac:dyDescent="0.35">
      <c r="C284" t="s">
        <v>298</v>
      </c>
      <c r="I284" s="5">
        <v>859000000000</v>
      </c>
    </row>
    <row r="285" spans="3:9" ht="15.5" x14ac:dyDescent="0.35">
      <c r="C285" t="s">
        <v>297</v>
      </c>
      <c r="D285" s="5">
        <v>0</v>
      </c>
    </row>
    <row r="286" spans="3:9" ht="15.5" x14ac:dyDescent="0.35">
      <c r="C286" t="s">
        <v>23</v>
      </c>
      <c r="D286" s="5">
        <v>0</v>
      </c>
    </row>
    <row r="287" spans="3:9" ht="15.5" x14ac:dyDescent="0.35">
      <c r="C287" t="s">
        <v>20</v>
      </c>
      <c r="D287" s="5">
        <v>-87000000000</v>
      </c>
    </row>
    <row r="288" spans="3:9" ht="15.5" x14ac:dyDescent="0.35">
      <c r="C288" t="s">
        <v>392</v>
      </c>
      <c r="I288" s="5">
        <v>859000000000</v>
      </c>
    </row>
    <row r="289" spans="3:9" ht="15.5" x14ac:dyDescent="0.35">
      <c r="C289" t="s">
        <v>393</v>
      </c>
      <c r="I289" s="5">
        <v>17000000000</v>
      </c>
    </row>
    <row r="290" spans="3:9" ht="15.5" x14ac:dyDescent="0.35">
      <c r="C290" t="s">
        <v>394</v>
      </c>
      <c r="I290" s="5">
        <v>-4000000000</v>
      </c>
    </row>
    <row r="291" spans="3:9" ht="15.5" x14ac:dyDescent="0.35">
      <c r="C291" t="s">
        <v>395</v>
      </c>
      <c r="I291" s="5">
        <v>-4000000000</v>
      </c>
    </row>
    <row r="292" spans="3:9" ht="15.5" x14ac:dyDescent="0.35">
      <c r="C292" t="s">
        <v>396</v>
      </c>
      <c r="I292" s="5">
        <v>-3000000000</v>
      </c>
    </row>
    <row r="293" spans="3:9" ht="15.5" x14ac:dyDescent="0.35">
      <c r="C293" t="s">
        <v>397</v>
      </c>
      <c r="I293" s="5">
        <v>14000000000</v>
      </c>
    </row>
  </sheetData>
  <pageMargins left="0.7" right="0.7" top="0.75" bottom="0.75" header="0.3" footer="0.3"/>
  <ignoredErrors>
    <ignoredError sqref="A1:Z294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Y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2646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2647</v>
      </c>
      <c r="D2" s="2" vm="283">
        <f ca="1">IFERROR(_xlfn.STOCKHISTORY("XIDX:" &amp; $C$1, D3, , 0, 0, 1), "Libur")</f>
        <v>280</v>
      </c>
      <c r="H2" s="2" vm="283">
        <f ca="1">IFERROR(INDEX(D2:G2,COUNT(D2:G2)),"")</f>
        <v>280</v>
      </c>
      <c r="I2" s="2" vm="275">
        <f t="shared" ref="I2:Y2" ca="1" si="0">IFERROR(_xlfn.STOCKHISTORY("XIDX:" &amp; $C$1, I1, , 0, 0, 1), "Libur")</f>
        <v>330</v>
      </c>
      <c r="J2" s="2" vm="294">
        <f t="shared" ca="1" si="0"/>
        <v>284</v>
      </c>
      <c r="K2" s="2" vm="621">
        <f t="shared" ca="1" si="0"/>
        <v>286</v>
      </c>
      <c r="L2" s="2" vm="642">
        <f t="shared" ca="1" si="0"/>
        <v>320</v>
      </c>
      <c r="M2" s="2" vm="214">
        <f t="shared" ca="1" si="0"/>
        <v>400</v>
      </c>
      <c r="N2" s="2" vm="93">
        <f t="shared" ca="1" si="0"/>
        <v>230</v>
      </c>
      <c r="O2" s="2" vm="653">
        <f t="shared" ca="1" si="0"/>
        <v>222</v>
      </c>
      <c r="P2" s="2" vm="716">
        <f t="shared" ca="1" si="0"/>
        <v>540</v>
      </c>
      <c r="Q2" s="2" t="str">
        <f t="shared" ca="1" si="0"/>
        <v>Libur</v>
      </c>
      <c r="R2" s="2" t="str">
        <f t="shared" ca="1" si="0"/>
        <v>Libur</v>
      </c>
      <c r="S2" s="2" vm="91">
        <f t="shared" ca="1" si="0"/>
        <v>300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717">
        <f t="shared" ca="1" si="0"/>
        <v>385</v>
      </c>
      <c r="X2" s="2" vm="150">
        <f t="shared" ca="1" si="0"/>
        <v>420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14800700000</v>
      </c>
      <c r="H4" s="2">
        <f>IFERROR(SUM(D4:G4)*(4/MAX(1,COUNT(D4:G4))),"")</f>
        <v>59202800000</v>
      </c>
      <c r="I4" s="2">
        <f t="shared" ref="I4:Y4" si="1">IFERROR(INDEX(I51:I500,MATCH($C$4,$C$51:$C$500,0)),"")</f>
        <v>55504823000</v>
      </c>
      <c r="J4" s="2">
        <f t="shared" si="1"/>
        <v>52041658000</v>
      </c>
      <c r="K4" s="2">
        <f t="shared" si="1"/>
        <v>47726683000</v>
      </c>
      <c r="L4" s="2">
        <f t="shared" si="1"/>
        <v>47421904000</v>
      </c>
      <c r="M4" s="2">
        <f t="shared" si="1"/>
        <v>44260335000</v>
      </c>
      <c r="N4" s="2">
        <f t="shared" si="1"/>
        <v>39803327000</v>
      </c>
      <c r="O4" s="2">
        <f t="shared" si="1"/>
        <v>36026980000</v>
      </c>
      <c r="P4" s="2">
        <f t="shared" si="1"/>
        <v>34614253351</v>
      </c>
      <c r="Q4" s="2">
        <f t="shared" si="1"/>
        <v>26755052488</v>
      </c>
      <c r="R4" s="2">
        <f t="shared" si="1"/>
        <v>9649714603</v>
      </c>
      <c r="S4" s="2">
        <f t="shared" si="1"/>
        <v>53385189675</v>
      </c>
      <c r="T4" s="2">
        <f t="shared" si="1"/>
        <v>45962078514</v>
      </c>
      <c r="U4" s="2">
        <f t="shared" si="1"/>
        <v>49356827379</v>
      </c>
      <c r="V4" s="2">
        <f t="shared" si="1"/>
        <v>47988854744</v>
      </c>
      <c r="W4" s="2">
        <f t="shared" si="1"/>
        <v>44720287117</v>
      </c>
      <c r="X4" s="2">
        <f t="shared" si="1"/>
        <v>40012241112</v>
      </c>
      <c r="Y4" s="2">
        <f t="shared" si="1"/>
        <v>33282111830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5878837000</v>
      </c>
      <c r="H5" s="2">
        <f>IFERROR(SUM(D5:G5)*(4/MAX(1,COUNT(D5:G5))),"")</f>
        <v>23515348000</v>
      </c>
      <c r="I5" s="2">
        <f t="shared" ref="I5:Y5" si="2">IFERROR(INDEX(I51:I500,MATCH($C$5,$C$51:$C$500,0)),"")</f>
        <v>29792202000</v>
      </c>
      <c r="J5" s="2">
        <f t="shared" si="2"/>
        <v>25209184000</v>
      </c>
      <c r="K5" s="2">
        <f t="shared" si="2"/>
        <v>5902337000</v>
      </c>
      <c r="L5" s="2">
        <f t="shared" si="2"/>
        <v>41991755000</v>
      </c>
      <c r="M5" s="2">
        <f t="shared" si="2"/>
        <v>16697545000</v>
      </c>
      <c r="N5" s="2">
        <f t="shared" si="2"/>
        <v>13033127000</v>
      </c>
      <c r="O5" s="2">
        <f t="shared" si="2"/>
        <v>-8310269000</v>
      </c>
      <c r="P5" s="2">
        <f t="shared" si="2"/>
        <v>-27699405229</v>
      </c>
      <c r="Q5" s="2">
        <f t="shared" si="2"/>
        <v>-772641367</v>
      </c>
      <c r="R5" s="2">
        <f t="shared" si="2"/>
        <v>-1082698269</v>
      </c>
      <c r="S5" s="2">
        <f t="shared" si="2"/>
        <v>-4074344624</v>
      </c>
      <c r="T5" s="2">
        <f t="shared" si="2"/>
        <v>2897563528</v>
      </c>
      <c r="U5" s="2">
        <f t="shared" si="2"/>
        <v>6652742683</v>
      </c>
      <c r="V5" s="2">
        <f t="shared" si="2"/>
        <v>6896903491</v>
      </c>
      <c r="W5" s="2">
        <f t="shared" si="2"/>
        <v>6695365942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435208397000</v>
      </c>
      <c r="H6" s="2">
        <f>IFERROR(INDEX(D6:G6,COUNT(D6:G6)),"")</f>
        <v>435208397000</v>
      </c>
      <c r="I6" s="2">
        <f t="shared" ref="I6:Y6" si="3">IFERROR(INDEX(I51:I500,MATCH($C$6,$C$51:$C$500,0)),"")</f>
        <v>429329383000</v>
      </c>
      <c r="J6" s="2">
        <f t="shared" si="3"/>
        <v>399537004000</v>
      </c>
      <c r="K6" s="2">
        <f t="shared" si="3"/>
        <v>374327667000</v>
      </c>
      <c r="L6" s="2">
        <f t="shared" si="3"/>
        <v>368425275000</v>
      </c>
      <c r="M6" s="2">
        <f t="shared" si="3"/>
        <v>326433465000</v>
      </c>
      <c r="N6" s="2">
        <f t="shared" si="3"/>
        <v>309735865000</v>
      </c>
      <c r="O6" s="2">
        <f t="shared" si="3"/>
        <v>296702693000</v>
      </c>
      <c r="P6" s="2">
        <f t="shared" si="3"/>
        <v>94051820943</v>
      </c>
      <c r="Q6" s="2">
        <f t="shared" si="3"/>
        <v>83319102861</v>
      </c>
      <c r="R6" s="2">
        <f t="shared" si="3"/>
        <v>84065372585</v>
      </c>
      <c r="S6" s="2">
        <f t="shared" si="3"/>
        <v>76425022500</v>
      </c>
      <c r="T6" s="2">
        <f t="shared" si="3"/>
        <v>80924867194</v>
      </c>
      <c r="U6" s="2">
        <f t="shared" si="3"/>
        <v>77758367098</v>
      </c>
      <c r="V6" s="2">
        <f t="shared" si="3"/>
        <v>71105624415</v>
      </c>
      <c r="W6" s="2">
        <f t="shared" si="3"/>
        <v>64208720924</v>
      </c>
      <c r="X6" s="2">
        <f t="shared" si="3"/>
        <v>57513354982</v>
      </c>
      <c r="Y6" s="2">
        <f t="shared" si="3"/>
        <v>22292726697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1.28</v>
      </c>
      <c r="H7" s="3">
        <f>IFERROR(INDEX(D7:G7,COUNT(D7:G7)),"")</f>
        <v>1.28</v>
      </c>
      <c r="I7" s="3">
        <f t="shared" ref="I7:Y7" si="4">IFERROR(INDEX(I51:I500,MATCH($C$7,$C$51:$C$500,0))/1000000000,"")</f>
        <v>1.28</v>
      </c>
      <c r="J7" s="3">
        <f t="shared" si="4"/>
        <v>1.28</v>
      </c>
      <c r="K7" s="3">
        <f t="shared" si="4"/>
        <v>1.28</v>
      </c>
      <c r="L7" s="3">
        <f t="shared" si="4"/>
        <v>1.28</v>
      </c>
      <c r="M7" s="3">
        <f t="shared" si="4"/>
        <v>1.28</v>
      </c>
      <c r="N7" s="3">
        <f t="shared" si="4"/>
        <v>1.28</v>
      </c>
      <c r="O7" s="3">
        <f t="shared" si="4"/>
        <v>1.28</v>
      </c>
      <c r="P7" s="3">
        <f t="shared" si="4"/>
        <v>0.31</v>
      </c>
      <c r="Q7" s="3">
        <f t="shared" si="4"/>
        <v>0.31</v>
      </c>
      <c r="R7" s="3">
        <f t="shared" si="4"/>
        <v>0.31</v>
      </c>
      <c r="S7" s="3">
        <f t="shared" si="4"/>
        <v>0.28999999999999998</v>
      </c>
      <c r="T7" s="3">
        <f t="shared" si="4"/>
        <v>0.28999999999999998</v>
      </c>
      <c r="U7" s="3">
        <f t="shared" si="4"/>
        <v>0.28999999999999998</v>
      </c>
      <c r="V7" s="3">
        <f t="shared" si="4"/>
        <v>0.28999999999999998</v>
      </c>
      <c r="W7" s="3">
        <f t="shared" si="4"/>
        <v>0.28999999999999998</v>
      </c>
      <c r="X7" s="3">
        <f t="shared" si="4"/>
        <v>0.28999999999999998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-16000000000</v>
      </c>
      <c r="H8" s="2">
        <f>IFERROR(INDEX(D8:G8,COUNT(D8:G8)),"")</f>
        <v>-16000000000</v>
      </c>
      <c r="I8" s="2">
        <f t="shared" ref="I8:Y8" si="5">IFERROR(INDEX(I51:I500,MATCH($C$8,$C$51:$C$500,0)),"")</f>
        <v>-2000000000</v>
      </c>
      <c r="J8" s="2">
        <f t="shared" si="5"/>
        <v>7000000000</v>
      </c>
      <c r="K8" s="2">
        <f t="shared" si="5"/>
        <v>-12000000000</v>
      </c>
      <c r="L8" s="2">
        <f t="shared" si="5"/>
        <v>-9000000000</v>
      </c>
      <c r="M8" s="2">
        <f t="shared" si="5"/>
        <v>-33000000000</v>
      </c>
      <c r="N8" s="2">
        <f t="shared" si="5"/>
        <v>11000000000</v>
      </c>
      <c r="O8" s="2">
        <f t="shared" si="5"/>
        <v>-4000000000</v>
      </c>
      <c r="P8" s="2">
        <f t="shared" si="5"/>
        <v>-23000000000</v>
      </c>
      <c r="Q8" s="2">
        <f t="shared" si="5"/>
        <v>-43000000000</v>
      </c>
      <c r="R8" s="2">
        <f t="shared" si="5"/>
        <v>-38000000000</v>
      </c>
      <c r="S8" s="2">
        <f t="shared" si="5"/>
        <v>0</v>
      </c>
      <c r="T8" s="2">
        <f t="shared" si="5"/>
        <v>13000000000</v>
      </c>
      <c r="U8" s="2">
        <f t="shared" si="5"/>
        <v>-2000000000</v>
      </c>
      <c r="V8" s="2">
        <f t="shared" si="5"/>
        <v>8000000000</v>
      </c>
      <c r="W8" s="2">
        <f t="shared" si="5"/>
        <v>14000000000</v>
      </c>
      <c r="X8" s="2">
        <f t="shared" si="5"/>
        <v>-3000000000</v>
      </c>
      <c r="Y8" s="2">
        <f t="shared" si="5"/>
        <v>8000000000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-12.82</v>
      </c>
      <c r="H9" s="3">
        <f>IFERROR(INDEX(D9:G9,COUNT(D9:G9)),"")</f>
        <v>-12.82</v>
      </c>
      <c r="I9" s="3">
        <f t="shared" ref="I9:Y9" si="6">IFERROR(INDEX(I51:I500,MATCH($C$9,$C$51:$C$500,0)),"")</f>
        <v>-1.37</v>
      </c>
      <c r="J9" s="3">
        <f t="shared" si="6"/>
        <v>5.72</v>
      </c>
      <c r="K9" s="3">
        <f t="shared" si="6"/>
        <v>-9.07</v>
      </c>
      <c r="L9" s="3">
        <f t="shared" si="6"/>
        <v>-7.37</v>
      </c>
      <c r="M9" s="3">
        <f t="shared" si="6"/>
        <v>-26.03</v>
      </c>
      <c r="N9" s="3">
        <f t="shared" si="6"/>
        <v>8.68</v>
      </c>
      <c r="O9" s="3">
        <f t="shared" si="6"/>
        <v>-3.21</v>
      </c>
      <c r="P9" s="3">
        <f t="shared" si="6"/>
        <v>-72.42</v>
      </c>
      <c r="Q9" s="3">
        <f t="shared" si="6"/>
        <v>-136.34</v>
      </c>
      <c r="R9" s="3">
        <f t="shared" si="6"/>
        <v>-120.68</v>
      </c>
      <c r="S9" s="3">
        <f t="shared" si="6"/>
        <v>-0.1</v>
      </c>
      <c r="T9" s="3">
        <f t="shared" si="6"/>
        <v>45.64</v>
      </c>
      <c r="U9" s="3">
        <f t="shared" si="6"/>
        <v>-6.39</v>
      </c>
      <c r="V9" s="3">
        <f t="shared" si="6"/>
        <v>26.58</v>
      </c>
      <c r="W9" s="3">
        <f t="shared" si="6"/>
        <v>47.37</v>
      </c>
      <c r="X9" s="3">
        <f t="shared" si="6"/>
        <v>-11.99</v>
      </c>
      <c r="Y9" s="3">
        <f t="shared" si="6"/>
        <v>475883</v>
      </c>
    </row>
    <row r="10" spans="1:25" ht="15.5" x14ac:dyDescent="0.35">
      <c r="C10" t="s">
        <v>17</v>
      </c>
      <c r="D10" s="3">
        <f ca="1">IFERROR(IF(D9=0,"",D2/D9),"")</f>
        <v>-21.840873634945396</v>
      </c>
      <c r="I10" s="3">
        <f t="shared" ref="I10:Y10" ca="1" si="7">IFERROR(IF(I9=0,"",I2/I9),"")</f>
        <v>-240.87591240875909</v>
      </c>
      <c r="J10" s="3">
        <f t="shared" ca="1" si="7"/>
        <v>49.650349650349654</v>
      </c>
      <c r="K10" s="3">
        <f t="shared" ca="1" si="7"/>
        <v>-31.532524807056227</v>
      </c>
      <c r="L10" s="3">
        <f t="shared" ca="1" si="7"/>
        <v>-43.419267299864316</v>
      </c>
      <c r="M10" s="3">
        <f t="shared" ca="1" si="7"/>
        <v>-15.366884364195158</v>
      </c>
      <c r="N10" s="3">
        <f t="shared" ca="1" si="7"/>
        <v>26.497695852534562</v>
      </c>
      <c r="O10" s="3">
        <f t="shared" ca="1" si="7"/>
        <v>-69.158878504672899</v>
      </c>
      <c r="P10" s="3">
        <f t="shared" ca="1" si="7"/>
        <v>-7.4565037282518638</v>
      </c>
      <c r="Q10" s="3" t="str">
        <f t="shared" ca="1" si="7"/>
        <v/>
      </c>
      <c r="R10" s="3" t="str">
        <f t="shared" ca="1" si="7"/>
        <v/>
      </c>
      <c r="S10" s="3">
        <f t="shared" ca="1" si="7"/>
        <v>-3000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8.1275068608824146</v>
      </c>
      <c r="X10" s="3">
        <f t="shared" ca="1" si="7"/>
        <v>-35.029190992493746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7744737000</v>
      </c>
      <c r="H11" s="2">
        <f>IFERROR(INDEX(D11:G11,COUNT(D11:G11)),"")</f>
        <v>7744737000</v>
      </c>
      <c r="I11" s="2">
        <f t="shared" ref="I11:Y11" si="8">IFERROR(INDEX(I51:I500,MATCH($C$11,$C$51:$C$500,0)),"")</f>
        <v>34403823000</v>
      </c>
      <c r="J11" s="2">
        <f t="shared" si="8"/>
        <v>48728554000</v>
      </c>
      <c r="K11" s="2">
        <f t="shared" si="8"/>
        <v>48427853000</v>
      </c>
      <c r="L11" s="2">
        <f t="shared" si="8"/>
        <v>77789273000</v>
      </c>
      <c r="M11" s="2">
        <f t="shared" si="8"/>
        <v>101714286000</v>
      </c>
      <c r="N11" s="2">
        <f t="shared" si="8"/>
        <v>95074376000</v>
      </c>
      <c r="O11" s="2">
        <f t="shared" si="8"/>
        <v>90182157000</v>
      </c>
      <c r="P11" s="2">
        <f t="shared" si="8"/>
        <v>2638028101</v>
      </c>
      <c r="Q11" s="2">
        <f t="shared" si="8"/>
        <v>5682568917</v>
      </c>
      <c r="R11" s="2">
        <f t="shared" si="8"/>
        <v>17249674947</v>
      </c>
      <c r="S11" s="2">
        <f t="shared" si="8"/>
        <v>74549383128</v>
      </c>
      <c r="T11" s="2">
        <f t="shared" si="8"/>
        <v>74502422159</v>
      </c>
      <c r="U11" s="2">
        <f t="shared" si="8"/>
        <v>61156407204</v>
      </c>
      <c r="V11" s="2">
        <f t="shared" si="8"/>
        <v>63184647982</v>
      </c>
      <c r="W11" s="2">
        <f t="shared" si="8"/>
        <v>56285807682</v>
      </c>
      <c r="X11" s="2">
        <f t="shared" si="8"/>
        <v>42941621233</v>
      </c>
      <c r="Y11" s="2">
        <f t="shared" si="8"/>
        <v>17870926997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-8000000000</v>
      </c>
      <c r="H12" s="2">
        <f>IFERROR(INDEX(D12:G12,COUNT(D12:G12)),"")</f>
        <v>-8000000000</v>
      </c>
      <c r="I12" s="2">
        <f t="shared" ref="I12:Y12" si="9">IFERROR(INDEX(I51:I500,MATCH($C$12,$C$51:$C$500,0)),"")</f>
        <v>-34000000000</v>
      </c>
      <c r="J12" s="2">
        <f t="shared" si="9"/>
        <v>-49000000000</v>
      </c>
      <c r="K12" s="2">
        <f t="shared" si="9"/>
        <v>-48000000000</v>
      </c>
      <c r="L12" s="2">
        <f t="shared" si="9"/>
        <v>-78000000000</v>
      </c>
      <c r="M12" s="2">
        <f t="shared" si="9"/>
        <v>-102000000000</v>
      </c>
      <c r="N12" s="2">
        <f t="shared" si="9"/>
        <v>-95000000000</v>
      </c>
      <c r="O12" s="2">
        <f t="shared" si="9"/>
        <v>-90000000000</v>
      </c>
      <c r="P12" s="2">
        <f t="shared" si="9"/>
        <v>38000000000</v>
      </c>
      <c r="Q12" s="2">
        <f t="shared" si="9"/>
        <v>85000000000</v>
      </c>
      <c r="R12" s="2">
        <f t="shared" si="9"/>
        <v>41000000000</v>
      </c>
      <c r="S12" s="2">
        <f t="shared" si="9"/>
        <v>-75000000000</v>
      </c>
      <c r="T12" s="2">
        <f t="shared" si="9"/>
        <v>-75000000000</v>
      </c>
      <c r="U12" s="2">
        <f t="shared" si="9"/>
        <v>-61000000000</v>
      </c>
      <c r="V12" s="2">
        <f t="shared" si="9"/>
        <v>-63000000000</v>
      </c>
      <c r="W12" s="2">
        <f t="shared" si="9"/>
        <v>-56000000000</v>
      </c>
      <c r="X12" s="2">
        <f t="shared" si="9"/>
        <v>-43000000000</v>
      </c>
      <c r="Y12" s="2">
        <f t="shared" si="9"/>
        <v>-18000000000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41000000000</v>
      </c>
      <c r="Q13" s="2">
        <f t="shared" si="10"/>
        <v>91000000000</v>
      </c>
      <c r="R13" s="2">
        <f t="shared" si="10"/>
        <v>58000000000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-78183000</v>
      </c>
      <c r="L14" s="2">
        <f t="shared" si="11"/>
        <v>-1029163000</v>
      </c>
      <c r="M14" s="2">
        <f t="shared" si="11"/>
        <v>-2140477000</v>
      </c>
      <c r="N14" s="2">
        <f t="shared" si="11"/>
        <v>-299654000</v>
      </c>
      <c r="O14" s="2">
        <f t="shared" si="11"/>
        <v>-3868072000</v>
      </c>
      <c r="P14" s="2">
        <f t="shared" si="11"/>
        <v>-10364798072</v>
      </c>
      <c r="Q14" s="2">
        <f t="shared" si="11"/>
        <v>-3157597591</v>
      </c>
      <c r="R14" s="2">
        <f t="shared" si="11"/>
        <v>-3209589041</v>
      </c>
      <c r="S14" s="2">
        <f t="shared" si="11"/>
        <v>0</v>
      </c>
      <c r="T14" s="2">
        <f t="shared" si="11"/>
        <v>0</v>
      </c>
      <c r="U14" s="2">
        <f t="shared" si="11"/>
        <v>-6770738</v>
      </c>
      <c r="V14" s="2">
        <f t="shared" si="11"/>
        <v>-35872932</v>
      </c>
      <c r="W14" s="2">
        <f t="shared" si="11"/>
        <v>-35872932</v>
      </c>
      <c r="X14" s="2">
        <f t="shared" si="11"/>
        <v>-32883525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-181574000</v>
      </c>
      <c r="H15" s="2">
        <f>IFERROR(SUM(D15:G15)*(4/MAX(1,COUNT(D15:G15))),"")</f>
        <v>-726296000</v>
      </c>
      <c r="I15" s="2">
        <f t="shared" ref="I15:Y15" si="12">IFERROR(INDEX(I51:I500,MATCH($C$15,$C$51:$C$500,0)),"")</f>
        <v>-725474000</v>
      </c>
      <c r="J15" s="2">
        <f t="shared" si="12"/>
        <v>-582973000</v>
      </c>
      <c r="K15" s="2">
        <f t="shared" si="12"/>
        <v>-1290730000</v>
      </c>
      <c r="L15" s="2">
        <f t="shared" si="12"/>
        <v>-1257579000</v>
      </c>
      <c r="M15" s="2">
        <f t="shared" si="12"/>
        <v>-3240197000</v>
      </c>
      <c r="N15" s="2">
        <f t="shared" si="12"/>
        <v>-1151134000</v>
      </c>
      <c r="O15" s="2">
        <f t="shared" si="12"/>
        <v>-1511140000</v>
      </c>
      <c r="P15" s="2">
        <f t="shared" si="12"/>
        <v>-922257726</v>
      </c>
      <c r="Q15" s="2">
        <f t="shared" si="12"/>
        <v>-825173596</v>
      </c>
      <c r="R15" s="2">
        <f t="shared" si="12"/>
        <v>-1700191916</v>
      </c>
      <c r="S15" s="2">
        <f t="shared" si="12"/>
        <v>-1167020957</v>
      </c>
      <c r="T15" s="2">
        <f t="shared" si="12"/>
        <v>-1859043342</v>
      </c>
      <c r="U15" s="2">
        <f t="shared" si="12"/>
        <v>-1907044012</v>
      </c>
      <c r="V15" s="2">
        <f t="shared" si="12"/>
        <v>-1953537017</v>
      </c>
      <c r="W15" s="2">
        <f t="shared" si="12"/>
        <v>-2130353300</v>
      </c>
      <c r="X15" s="2">
        <f t="shared" si="12"/>
        <v>-2203293823</v>
      </c>
      <c r="Y15" s="2">
        <f t="shared" si="12"/>
        <v>-698798962</v>
      </c>
    </row>
    <row r="16" spans="1:25" ht="15.5" x14ac:dyDescent="0.35">
      <c r="C16" t="s">
        <v>28</v>
      </c>
      <c r="D16" s="2">
        <f>IFERROR(INDEX(D51:D500,MATCH($C$16,$C$51:$C$500,0)),"")</f>
        <v>5423500000</v>
      </c>
      <c r="H16" s="2">
        <f>IFERROR(SUM(D16:G16)*(4/MAX(1,COUNT(D16:G16))),"")</f>
        <v>21694000000</v>
      </c>
      <c r="I16" s="2">
        <f t="shared" ref="I16:Y16" si="13">IFERROR(INDEX(I51:I500,MATCH($C$16,$C$51:$C$500,0)),"")</f>
        <v>19768408000</v>
      </c>
      <c r="J16" s="2">
        <f t="shared" si="13"/>
        <v>17447245000</v>
      </c>
      <c r="K16" s="2">
        <f t="shared" si="13"/>
        <v>17488864000</v>
      </c>
      <c r="L16" s="2">
        <f t="shared" si="13"/>
        <v>17256154000</v>
      </c>
      <c r="M16" s="2">
        <f t="shared" si="13"/>
        <v>17844559000</v>
      </c>
      <c r="N16" s="2">
        <f t="shared" si="13"/>
        <v>14311083000</v>
      </c>
      <c r="O16" s="2">
        <f t="shared" si="13"/>
        <v>8566084000</v>
      </c>
      <c r="P16" s="2">
        <f t="shared" si="13"/>
        <v>-7159701363</v>
      </c>
      <c r="Q16" s="2">
        <f t="shared" si="13"/>
        <v>-232130492</v>
      </c>
      <c r="R16" s="2">
        <f t="shared" si="13"/>
        <v>-6346958744</v>
      </c>
      <c r="S16" s="2">
        <f t="shared" si="13"/>
        <v>-3170610517</v>
      </c>
      <c r="T16" s="2">
        <f t="shared" si="13"/>
        <v>4879070938</v>
      </c>
      <c r="U16" s="2">
        <f t="shared" si="13"/>
        <v>8524849195</v>
      </c>
      <c r="V16" s="2">
        <f t="shared" si="13"/>
        <v>8783640508</v>
      </c>
      <c r="W16" s="2">
        <f t="shared" si="13"/>
        <v>8825719242</v>
      </c>
      <c r="X16" s="2">
        <f t="shared" si="13"/>
        <v>8229020016</v>
      </c>
      <c r="Y16" s="2">
        <f t="shared" si="13"/>
        <v>5763626180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358400000000</v>
      </c>
      <c r="H20" s="2">
        <f t="shared" ref="H20:Y20" ca="1" si="14">IFERROR(H21*H2,"")</f>
        <v>358400000000</v>
      </c>
      <c r="I20" s="2">
        <f t="shared" ca="1" si="14"/>
        <v>422400000000</v>
      </c>
      <c r="J20" s="2">
        <f t="shared" ca="1" si="14"/>
        <v>363520000000</v>
      </c>
      <c r="K20" s="2">
        <f t="shared" ca="1" si="14"/>
        <v>366080000000</v>
      </c>
      <c r="L20" s="2">
        <f t="shared" ca="1" si="14"/>
        <v>409600000000</v>
      </c>
      <c r="M20" s="2">
        <f t="shared" ca="1" si="14"/>
        <v>512000000000</v>
      </c>
      <c r="N20" s="2">
        <f t="shared" ca="1" si="14"/>
        <v>294400000000</v>
      </c>
      <c r="O20" s="2">
        <f t="shared" ca="1" si="14"/>
        <v>284160000000</v>
      </c>
      <c r="P20" s="2">
        <f t="shared" ca="1" si="14"/>
        <v>167400000000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87000000000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111650000000</v>
      </c>
      <c r="X20" s="2">
        <f t="shared" ca="1" si="14"/>
        <v>121800000000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1280000000</v>
      </c>
      <c r="H21" s="2">
        <f>IFERROR(INDEX(D21:G21,COUNT(D21:G21)),"")</f>
        <v>1280000000</v>
      </c>
      <c r="I21" s="2">
        <f t="shared" ref="I21:Y21" si="15">IFERROR(INDEX(I51:I500,MATCH($C$7,$C$51:$C$500,0)),"")</f>
        <v>1280000000</v>
      </c>
      <c r="J21" s="2">
        <f t="shared" si="15"/>
        <v>1280000000</v>
      </c>
      <c r="K21" s="2">
        <f t="shared" si="15"/>
        <v>1280000000</v>
      </c>
      <c r="L21" s="2">
        <f t="shared" si="15"/>
        <v>1280000000</v>
      </c>
      <c r="M21" s="2">
        <f t="shared" si="15"/>
        <v>1280000000</v>
      </c>
      <c r="N21" s="2">
        <f t="shared" si="15"/>
        <v>1280000000</v>
      </c>
      <c r="O21" s="2">
        <f t="shared" si="15"/>
        <v>1280000000</v>
      </c>
      <c r="P21" s="2">
        <f t="shared" si="15"/>
        <v>310000000</v>
      </c>
      <c r="Q21" s="2">
        <f t="shared" si="15"/>
        <v>310000000</v>
      </c>
      <c r="R21" s="2">
        <f t="shared" si="15"/>
        <v>310000000</v>
      </c>
      <c r="S21" s="2">
        <f t="shared" si="15"/>
        <v>290000000</v>
      </c>
      <c r="T21" s="2">
        <f t="shared" si="15"/>
        <v>290000000</v>
      </c>
      <c r="U21" s="2">
        <f t="shared" si="15"/>
        <v>290000000</v>
      </c>
      <c r="V21" s="2">
        <f t="shared" si="15"/>
        <v>290000000</v>
      </c>
      <c r="W21" s="2">
        <f t="shared" si="15"/>
        <v>290000000</v>
      </c>
      <c r="X21" s="2">
        <f t="shared" si="15"/>
        <v>290000000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1.3508096444196136</v>
      </c>
      <c r="H23" s="3">
        <f t="shared" ref="H23:Y23" si="16">IFERROR(H5/H6*100,"")</f>
        <v>5.4032385776784544</v>
      </c>
      <c r="I23" s="3">
        <f t="shared" si="16"/>
        <v>6.9392413330349676</v>
      </c>
      <c r="J23" s="3">
        <f t="shared" si="16"/>
        <v>6.3095992980915474</v>
      </c>
      <c r="K23" s="3">
        <f t="shared" si="16"/>
        <v>1.5767835296021548</v>
      </c>
      <c r="L23" s="3">
        <f t="shared" si="16"/>
        <v>11.39763144643103</v>
      </c>
      <c r="M23" s="3">
        <f t="shared" si="16"/>
        <v>5.1151449806164946</v>
      </c>
      <c r="N23" s="3">
        <f t="shared" si="16"/>
        <v>4.2078197821876389</v>
      </c>
      <c r="O23" s="3">
        <f t="shared" si="16"/>
        <v>-2.8008741396897263</v>
      </c>
      <c r="P23" s="3">
        <f t="shared" si="16"/>
        <v>-29.451216309556827</v>
      </c>
      <c r="Q23" s="3">
        <f t="shared" si="16"/>
        <v>-0.92732799618472361</v>
      </c>
      <c r="R23" s="3">
        <f t="shared" si="16"/>
        <v>-1.2879241900763176</v>
      </c>
      <c r="S23" s="3">
        <f t="shared" si="16"/>
        <v>-5.3311657500656935</v>
      </c>
      <c r="T23" s="3">
        <f t="shared" si="16"/>
        <v>3.5805601275238588</v>
      </c>
      <c r="U23" s="3">
        <f t="shared" si="16"/>
        <v>8.5556615079319407</v>
      </c>
      <c r="V23" s="3">
        <f t="shared" si="16"/>
        <v>9.6995189167413773</v>
      </c>
      <c r="W23" s="3">
        <f t="shared" si="16"/>
        <v>10.427502441490622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-0.27913086299907786</v>
      </c>
      <c r="H24" s="4">
        <f t="shared" ref="H24:Y24" si="17">IFERROR(_xlfn.RRI(5,M23,H23),"")</f>
        <v>1.1018818323972335E-2</v>
      </c>
      <c r="I24" s="4">
        <f t="shared" si="17"/>
        <v>0.10522569246516689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4.0999999999999996</v>
      </c>
      <c r="H25" s="3">
        <f>IFERROR(INDEX(D25:G25,COUNT(D25:G25)),"")</f>
        <v>4.0999999999999996</v>
      </c>
      <c r="I25" s="3">
        <f t="shared" ref="I25:Y25" si="18">IFERROR(INDEX(I51:I500,MATCH($C$25,$C$51:$C$500,0)),"")</f>
        <v>14.91</v>
      </c>
      <c r="J25" s="3">
        <f t="shared" si="18"/>
        <v>13.2</v>
      </c>
      <c r="K25" s="3">
        <f t="shared" si="18"/>
        <v>12.68</v>
      </c>
      <c r="L25" s="3">
        <f t="shared" si="18"/>
        <v>12.53</v>
      </c>
      <c r="M25" s="3">
        <f t="shared" si="18"/>
        <v>11.43</v>
      </c>
      <c r="N25" s="3">
        <f t="shared" si="18"/>
        <v>10.3</v>
      </c>
      <c r="O25" s="3">
        <f t="shared" si="18"/>
        <v>5.52</v>
      </c>
      <c r="P25" s="3">
        <f t="shared" si="18"/>
        <v>-25.69</v>
      </c>
      <c r="Q25" s="3">
        <f t="shared" si="18"/>
        <v>-3.36</v>
      </c>
      <c r="R25" s="3">
        <f t="shared" si="18"/>
        <v>-4.13</v>
      </c>
      <c r="S25" s="3">
        <f t="shared" si="18"/>
        <v>-15.17</v>
      </c>
      <c r="T25" s="3">
        <f t="shared" si="18"/>
        <v>10.58</v>
      </c>
      <c r="U25" s="3">
        <f t="shared" si="18"/>
        <v>23.14</v>
      </c>
      <c r="V25" s="3">
        <f t="shared" si="18"/>
        <v>23.88</v>
      </c>
      <c r="W25" s="3">
        <f t="shared" si="18"/>
        <v>23.41</v>
      </c>
      <c r="X25" s="3">
        <f t="shared" si="18"/>
        <v>21.07</v>
      </c>
      <c r="Y25" s="3">
        <f t="shared" si="18"/>
        <v>306959.23</v>
      </c>
    </row>
    <row r="26" spans="1:25" ht="15.5" x14ac:dyDescent="0.35">
      <c r="C26" t="s">
        <v>58</v>
      </c>
      <c r="D26" s="4">
        <f>IFERROR(_xlfn.RRI(5,I25,D25),"")</f>
        <v>-0.22756624737959397</v>
      </c>
      <c r="H26" s="4">
        <f t="shared" ref="H26:Y26" si="19">IFERROR(_xlfn.RRI(5,M25,H25),"")</f>
        <v>-0.18539414874911009</v>
      </c>
      <c r="I26" s="4">
        <f t="shared" si="19"/>
        <v>7.6782735588518447E-2</v>
      </c>
      <c r="J26" s="4">
        <f t="shared" si="19"/>
        <v>0.19049334145198071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-0.12200775084549009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-0.87192009576663509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11.563046875</v>
      </c>
      <c r="H27" s="3">
        <f t="shared" ref="H27:Y27" si="20">IFERROR(H4/H21,"")</f>
        <v>46.252187499999998</v>
      </c>
      <c r="I27" s="3">
        <f t="shared" si="20"/>
        <v>43.363142968749997</v>
      </c>
      <c r="J27" s="3">
        <f t="shared" si="20"/>
        <v>40.657545312499998</v>
      </c>
      <c r="K27" s="3">
        <f t="shared" si="20"/>
        <v>37.286471093750002</v>
      </c>
      <c r="L27" s="3">
        <f t="shared" si="20"/>
        <v>37.048362500000003</v>
      </c>
      <c r="M27" s="3">
        <f t="shared" si="20"/>
        <v>34.578386718749996</v>
      </c>
      <c r="N27" s="3">
        <f t="shared" si="20"/>
        <v>31.096349218749999</v>
      </c>
      <c r="O27" s="3">
        <f t="shared" si="20"/>
        <v>28.146078124999999</v>
      </c>
      <c r="P27" s="3">
        <f t="shared" si="20"/>
        <v>111.65888177741935</v>
      </c>
      <c r="Q27" s="3">
        <f t="shared" si="20"/>
        <v>86.306620929032263</v>
      </c>
      <c r="R27" s="3">
        <f t="shared" si="20"/>
        <v>31.128111622580644</v>
      </c>
      <c r="S27" s="3">
        <f t="shared" si="20"/>
        <v>184.08686094827587</v>
      </c>
      <c r="T27" s="3">
        <f t="shared" si="20"/>
        <v>158.48992591034482</v>
      </c>
      <c r="U27" s="3">
        <f t="shared" si="20"/>
        <v>170.19595647931035</v>
      </c>
      <c r="V27" s="3">
        <f t="shared" si="20"/>
        <v>165.47880946206897</v>
      </c>
      <c r="W27" s="3">
        <f t="shared" si="20"/>
        <v>154.20788661034481</v>
      </c>
      <c r="X27" s="3">
        <f t="shared" si="20"/>
        <v>137.97324521379309</v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-0.2323021810613628</v>
      </c>
      <c r="H28" s="4">
        <f t="shared" ref="H28:Y28" si="21">IFERROR(_xlfn.RRI(5,M27,H27),"")</f>
        <v>5.9901508092119693E-2</v>
      </c>
      <c r="I28" s="4">
        <f t="shared" si="21"/>
        <v>6.8765114320625376E-2</v>
      </c>
      <c r="J28" s="4">
        <f t="shared" si="21"/>
        <v>7.6328036817008282E-2</v>
      </c>
      <c r="K28" s="4">
        <f t="shared" si="21"/>
        <v>-0.19697031166252965</v>
      </c>
      <c r="L28" s="4">
        <f t="shared" si="21"/>
        <v>-0.15560630701817513</v>
      </c>
      <c r="M28" s="4">
        <f t="shared" si="21"/>
        <v>2.1246051449797854E-2</v>
      </c>
      <c r="N28" s="4">
        <f t="shared" si="21"/>
        <v>-0.29929160202256844</v>
      </c>
      <c r="O28" s="4">
        <f t="shared" si="21"/>
        <v>-0.29224451253050021</v>
      </c>
      <c r="P28" s="4">
        <f t="shared" si="21"/>
        <v>-8.0844887273519461E-2</v>
      </c>
      <c r="Q28" s="4">
        <f t="shared" si="21"/>
        <v>-0.12206907925554478</v>
      </c>
      <c r="R28" s="4">
        <f t="shared" si="21"/>
        <v>-0.2738785972447324</v>
      </c>
      <c r="S28" s="4">
        <f t="shared" si="21"/>
        <v>5.9364907924400967E-2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-0.72501676727028841</v>
      </c>
      <c r="I29" s="4">
        <f t="shared" si="22"/>
        <v>0.12954545454545463</v>
      </c>
      <c r="J29" s="4">
        <f t="shared" si="22"/>
        <v>4.1009463722397443E-2</v>
      </c>
      <c r="K29" s="4">
        <f t="shared" si="22"/>
        <v>1.1971268954509206E-2</v>
      </c>
      <c r="L29" s="4">
        <f t="shared" si="22"/>
        <v>9.6237970253718261E-2</v>
      </c>
      <c r="M29" s="4">
        <f t="shared" si="22"/>
        <v>0.10970873786407756</v>
      </c>
      <c r="N29" s="4">
        <f t="shared" si="22"/>
        <v>0.86594202898550754</v>
      </c>
      <c r="O29" s="4">
        <f t="shared" si="22"/>
        <v>-1.2148695990657843</v>
      </c>
      <c r="P29" s="4">
        <f t="shared" si="22"/>
        <v>6.6458333333333339</v>
      </c>
      <c r="Q29" s="4">
        <f t="shared" si="22"/>
        <v>-0.1864406779661017</v>
      </c>
      <c r="R29" s="4">
        <f t="shared" si="22"/>
        <v>-0.72775214238628871</v>
      </c>
      <c r="S29" s="4">
        <f t="shared" si="22"/>
        <v>-2.4338374291115312</v>
      </c>
      <c r="T29" s="4">
        <f t="shared" si="22"/>
        <v>-0.54278305963699225</v>
      </c>
      <c r="U29" s="4">
        <f t="shared" si="22"/>
        <v>-3.0988274706867606E-2</v>
      </c>
      <c r="V29" s="4">
        <f t="shared" si="22"/>
        <v>2.0076890217855567E-2</v>
      </c>
      <c r="W29" s="4">
        <f t="shared" si="22"/>
        <v>0.11105837683910773</v>
      </c>
      <c r="X29" s="4">
        <f t="shared" si="22"/>
        <v>-0.99993135896255669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6.6624426493531938E-2</v>
      </c>
      <c r="I30" s="4">
        <f t="shared" si="23"/>
        <v>6.6546015885965801E-2</v>
      </c>
      <c r="J30" s="4">
        <f t="shared" si="23"/>
        <v>9.0410117124628056E-2</v>
      </c>
      <c r="K30" s="4">
        <f t="shared" si="23"/>
        <v>6.4269667451563864E-3</v>
      </c>
      <c r="L30" s="4">
        <f t="shared" si="23"/>
        <v>7.14312035821692E-2</v>
      </c>
      <c r="M30" s="4">
        <f t="shared" si="23"/>
        <v>0.11197576524193559</v>
      </c>
      <c r="N30" s="4">
        <f t="shared" si="23"/>
        <v>0.10481997103282042</v>
      </c>
      <c r="O30" s="4">
        <f t="shared" si="23"/>
        <v>-0.74792799572266577</v>
      </c>
      <c r="P30" s="4">
        <f t="shared" si="23"/>
        <v>0.29374641916792926</v>
      </c>
      <c r="Q30" s="4">
        <f t="shared" si="23"/>
        <v>1.7726262991946025</v>
      </c>
      <c r="R30" s="4">
        <f t="shared" si="23"/>
        <v>-0.83090530490751913</v>
      </c>
      <c r="S30" s="4">
        <f t="shared" si="23"/>
        <v>0.16150512337554387</v>
      </c>
      <c r="T30" s="4">
        <f t="shared" si="23"/>
        <v>-6.8779721981165623E-2</v>
      </c>
      <c r="U30" s="4">
        <f t="shared" si="23"/>
        <v>2.8506048796070483E-2</v>
      </c>
      <c r="V30" s="4">
        <f t="shared" si="23"/>
        <v>7.3089146732188318E-2</v>
      </c>
      <c r="W30" s="4">
        <f t="shared" si="23"/>
        <v>0.11766514132066495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340.73</v>
      </c>
      <c r="H32" s="3">
        <f>IFERROR(INDEX(D32:G32,COUNT(D32:G32)),"")</f>
        <v>340.73</v>
      </c>
      <c r="I32" s="3">
        <f t="shared" ref="I32:Y32" si="24">IFERROR(INDEX(I51:I500,MATCH($C$32,$C$51:$C$500,0)),"")</f>
        <v>336.13</v>
      </c>
      <c r="J32" s="3">
        <f t="shared" si="24"/>
        <v>312.8</v>
      </c>
      <c r="K32" s="3">
        <f t="shared" si="24"/>
        <v>293.07</v>
      </c>
      <c r="L32" s="3">
        <f t="shared" si="24"/>
        <v>288.45</v>
      </c>
      <c r="M32" s="3">
        <f t="shared" si="24"/>
        <v>255.57</v>
      </c>
      <c r="N32" s="3">
        <f t="shared" si="24"/>
        <v>242.5</v>
      </c>
      <c r="O32" s="3">
        <f t="shared" si="24"/>
        <v>232.29</v>
      </c>
      <c r="P32" s="3">
        <f t="shared" si="24"/>
        <v>298.95</v>
      </c>
      <c r="Q32" s="3">
        <f t="shared" si="24"/>
        <v>264.83999999999997</v>
      </c>
      <c r="R32" s="3">
        <f t="shared" si="24"/>
        <v>267.20999999999998</v>
      </c>
      <c r="S32" s="3">
        <f t="shared" si="24"/>
        <v>266.27999999999997</v>
      </c>
      <c r="T32" s="3">
        <f t="shared" si="24"/>
        <v>282.01</v>
      </c>
      <c r="U32" s="3">
        <f t="shared" si="24"/>
        <v>271.88</v>
      </c>
      <c r="V32" s="3">
        <f t="shared" si="24"/>
        <v>248.62</v>
      </c>
      <c r="W32" s="3">
        <f t="shared" si="24"/>
        <v>224.51</v>
      </c>
      <c r="X32" s="3">
        <f t="shared" si="24"/>
        <v>201.1</v>
      </c>
      <c r="Y32" s="3">
        <f t="shared" si="24"/>
        <v>1351074.35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0.79</v>
      </c>
      <c r="H33" s="3">
        <f>IFERROR(INDEX(D33:G33,COUNT(D33:G33)),"")</f>
        <v>0.79</v>
      </c>
      <c r="I33" s="3">
        <f t="shared" ref="I33:Y33" si="25">IFERROR(INDEX(I51:I500,MATCH($C$33,$C$51:$C$500,0)),"")</f>
        <v>0.98</v>
      </c>
      <c r="J33" s="3">
        <f t="shared" si="25"/>
        <v>0.91</v>
      </c>
      <c r="K33" s="3">
        <f t="shared" si="25"/>
        <v>0.98</v>
      </c>
      <c r="L33" s="3">
        <f t="shared" si="25"/>
        <v>1.1100000000000001</v>
      </c>
      <c r="M33" s="3">
        <f t="shared" si="25"/>
        <v>1.57</v>
      </c>
      <c r="N33" s="3">
        <f t="shared" si="25"/>
        <v>0.95</v>
      </c>
      <c r="O33" s="3">
        <f t="shared" si="25"/>
        <v>0.96</v>
      </c>
      <c r="P33" s="3">
        <f t="shared" si="25"/>
        <v>1.18</v>
      </c>
      <c r="Q33" s="3">
        <f t="shared" si="25"/>
        <v>1.39</v>
      </c>
      <c r="R33" s="3">
        <f t="shared" si="25"/>
        <v>0</v>
      </c>
      <c r="S33" s="3">
        <f t="shared" si="25"/>
        <v>0.74</v>
      </c>
      <c r="T33" s="3">
        <f t="shared" si="25"/>
        <v>0.72</v>
      </c>
      <c r="U33" s="3">
        <f t="shared" si="25"/>
        <v>0.93</v>
      </c>
      <c r="V33" s="3">
        <f t="shared" si="25"/>
        <v>1.04</v>
      </c>
      <c r="W33" s="3">
        <f t="shared" si="25"/>
        <v>1.1200000000000001</v>
      </c>
      <c r="X33" s="3">
        <f t="shared" si="25"/>
        <v>1.32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65.849999999999994</v>
      </c>
      <c r="H34" s="3">
        <f>IFERROR(INDEX(D34:G34,COUNT(D34:G34)),"")</f>
        <v>65.849999999999994</v>
      </c>
      <c r="I34" s="3">
        <f t="shared" ref="I34:Y34" si="26">IFERROR(INDEX(I51:I500,MATCH($C$34,$C$51:$C$500,0)),"")</f>
        <v>22.13</v>
      </c>
      <c r="J34" s="3">
        <f t="shared" si="26"/>
        <v>21.52</v>
      </c>
      <c r="K34" s="3">
        <f t="shared" si="26"/>
        <v>22.56</v>
      </c>
      <c r="L34" s="3">
        <f t="shared" si="26"/>
        <v>25.54</v>
      </c>
      <c r="M34" s="3">
        <f t="shared" si="26"/>
        <v>35</v>
      </c>
      <c r="N34" s="3">
        <f t="shared" si="26"/>
        <v>22.33</v>
      </c>
      <c r="O34" s="3">
        <f t="shared" si="26"/>
        <v>40.22</v>
      </c>
      <c r="P34" s="3">
        <f t="shared" si="26"/>
        <v>-13.78</v>
      </c>
      <c r="Q34" s="3">
        <f t="shared" si="26"/>
        <v>-109.23</v>
      </c>
      <c r="R34" s="3">
        <f t="shared" si="26"/>
        <v>0</v>
      </c>
      <c r="S34" s="3">
        <f t="shared" si="26"/>
        <v>-12.99</v>
      </c>
      <c r="T34" s="3">
        <f t="shared" si="26"/>
        <v>19.190000000000001</v>
      </c>
      <c r="U34" s="3">
        <f t="shared" si="26"/>
        <v>10.89</v>
      </c>
      <c r="V34" s="3">
        <f t="shared" si="26"/>
        <v>10.85</v>
      </c>
      <c r="W34" s="3">
        <f t="shared" si="26"/>
        <v>10.76</v>
      </c>
      <c r="X34" s="3">
        <f t="shared" si="26"/>
        <v>12.62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23.3</v>
      </c>
      <c r="H35" s="3">
        <f>IFERROR(INDEX(D35:G35,COUNT(D35:G35)),"")</f>
        <v>23.3</v>
      </c>
      <c r="I35" s="3">
        <f t="shared" ref="I35:Y35" si="27">IFERROR(INDEX(I51:I500,MATCH($C$35,$C$51:$C$500,0)),"")</f>
        <v>7.59</v>
      </c>
      <c r="J35" s="3">
        <f t="shared" si="27"/>
        <v>6.97</v>
      </c>
      <c r="K35" s="3">
        <f t="shared" si="27"/>
        <v>7.65</v>
      </c>
      <c r="L35" s="3">
        <f t="shared" si="27"/>
        <v>8.6199999999999992</v>
      </c>
      <c r="M35" s="3">
        <f t="shared" si="27"/>
        <v>11.54</v>
      </c>
      <c r="N35" s="3">
        <f t="shared" si="27"/>
        <v>7.38</v>
      </c>
      <c r="O35" s="3">
        <f t="shared" si="27"/>
        <v>7.87</v>
      </c>
      <c r="P35" s="3">
        <f t="shared" si="27"/>
        <v>3.22</v>
      </c>
      <c r="Q35" s="3">
        <f t="shared" si="27"/>
        <v>4.32</v>
      </c>
      <c r="R35" s="3">
        <f t="shared" si="27"/>
        <v>0</v>
      </c>
      <c r="S35" s="3">
        <f t="shared" si="27"/>
        <v>1.06</v>
      </c>
      <c r="T35" s="3">
        <f t="shared" si="27"/>
        <v>1.26</v>
      </c>
      <c r="U35" s="3">
        <f t="shared" si="27"/>
        <v>1.46</v>
      </c>
      <c r="V35" s="3">
        <f t="shared" si="27"/>
        <v>1.54</v>
      </c>
      <c r="W35" s="3">
        <f t="shared" si="27"/>
        <v>1.61</v>
      </c>
      <c r="X35" s="3">
        <f t="shared" si="27"/>
        <v>1.9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14800700000</v>
      </c>
      <c r="E51" s="5">
        <v>14306620000</v>
      </c>
      <c r="F51" s="5">
        <v>13968263000</v>
      </c>
      <c r="G51" s="5">
        <v>13726705000</v>
      </c>
      <c r="I51" s="5">
        <v>55504823000</v>
      </c>
      <c r="J51" s="5">
        <v>52041658000</v>
      </c>
      <c r="K51" s="5">
        <v>47726683000</v>
      </c>
      <c r="L51" s="5">
        <v>47421904000</v>
      </c>
      <c r="M51" s="5">
        <v>44260335000</v>
      </c>
      <c r="N51" s="5">
        <v>39803327000</v>
      </c>
      <c r="O51" s="5">
        <v>36026980000</v>
      </c>
      <c r="P51" s="5">
        <v>34614253351</v>
      </c>
      <c r="Q51" s="5">
        <v>26755052488</v>
      </c>
      <c r="R51" s="5">
        <v>9649714603</v>
      </c>
      <c r="S51" s="5">
        <v>53385189675</v>
      </c>
      <c r="T51" s="5">
        <v>45962078514</v>
      </c>
      <c r="U51" s="5">
        <v>49356827379</v>
      </c>
      <c r="V51" s="5">
        <v>47988854744</v>
      </c>
      <c r="W51" s="5">
        <v>44720287117</v>
      </c>
      <c r="X51" s="5">
        <v>40012241112</v>
      </c>
      <c r="Y51" s="5">
        <v>33282111830</v>
      </c>
    </row>
    <row r="52" spans="2:25" ht="15.5" x14ac:dyDescent="0.35">
      <c r="C52" t="s">
        <v>85</v>
      </c>
      <c r="D52" s="5">
        <v>-6118057000</v>
      </c>
      <c r="E52" s="5">
        <v>-5180008000</v>
      </c>
      <c r="F52" s="5">
        <v>-5223548000</v>
      </c>
      <c r="G52" s="5">
        <v>-5166126000</v>
      </c>
      <c r="I52" s="5">
        <v>-20671969000</v>
      </c>
      <c r="J52" s="5">
        <v>-19984011000</v>
      </c>
      <c r="K52" s="5">
        <v>-18680652000</v>
      </c>
      <c r="L52" s="5">
        <v>-17504176000</v>
      </c>
      <c r="M52" s="5">
        <v>-16320765000</v>
      </c>
      <c r="N52" s="5">
        <v>-11875105000</v>
      </c>
      <c r="O52" s="5">
        <v>-10825142000</v>
      </c>
      <c r="P52" s="5">
        <v>-12489497301</v>
      </c>
      <c r="Q52" s="5">
        <v>-9230026535</v>
      </c>
      <c r="R52" s="5">
        <v>-3326333666</v>
      </c>
      <c r="S52" s="5">
        <v>-17202216035</v>
      </c>
      <c r="T52" s="5">
        <v>-8234155007</v>
      </c>
      <c r="U52" s="5">
        <v>-7348136423</v>
      </c>
      <c r="V52" s="5">
        <v>-7176338337</v>
      </c>
      <c r="W52" s="5">
        <v>-6520443718</v>
      </c>
      <c r="X52" s="5">
        <v>-3852512774</v>
      </c>
      <c r="Y52" s="5">
        <v>-3602469764</v>
      </c>
    </row>
    <row r="53" spans="2:25" ht="15.5" x14ac:dyDescent="0.35">
      <c r="C53" t="s">
        <v>86</v>
      </c>
      <c r="D53" s="5">
        <v>8682643000</v>
      </c>
      <c r="E53" s="5">
        <v>9126612000</v>
      </c>
      <c r="F53" s="5">
        <v>8744715000</v>
      </c>
      <c r="G53" s="5">
        <v>8560579000</v>
      </c>
      <c r="I53" s="5">
        <v>34832854000</v>
      </c>
      <c r="J53" s="5">
        <v>32057647000</v>
      </c>
      <c r="K53" s="5">
        <v>29046031000</v>
      </c>
      <c r="L53" s="5">
        <v>29917728000</v>
      </c>
      <c r="M53" s="5">
        <v>27939570000</v>
      </c>
      <c r="N53" s="5">
        <v>27928222000</v>
      </c>
      <c r="O53" s="5">
        <v>25201838000</v>
      </c>
      <c r="P53" s="5">
        <v>22124756050</v>
      </c>
      <c r="Q53" s="5">
        <v>17525025953</v>
      </c>
      <c r="R53" s="5">
        <v>6323380937</v>
      </c>
      <c r="S53" s="5">
        <v>36182973640</v>
      </c>
      <c r="T53" s="5">
        <v>37727923507</v>
      </c>
      <c r="U53" s="5">
        <v>42008690956</v>
      </c>
      <c r="V53" s="5">
        <v>40812516407</v>
      </c>
      <c r="W53" s="5">
        <v>38199843399</v>
      </c>
      <c r="X53" s="5">
        <v>36159728338</v>
      </c>
      <c r="Y53" s="5">
        <v>29679642066</v>
      </c>
    </row>
    <row r="54" spans="2:25" ht="15.5" x14ac:dyDescent="0.35">
      <c r="C54" t="s">
        <v>87</v>
      </c>
      <c r="D54" s="5">
        <v>-2967936000</v>
      </c>
      <c r="E54" s="5">
        <v>-3236564000</v>
      </c>
      <c r="F54" s="5">
        <v>-3143283000</v>
      </c>
      <c r="G54" s="5">
        <v>-2821856000</v>
      </c>
      <c r="I54" s="5">
        <v>-11993308000</v>
      </c>
      <c r="J54" s="5">
        <v>-10758247000</v>
      </c>
      <c r="K54" s="5">
        <v>-9878647000</v>
      </c>
      <c r="L54" s="5">
        <v>-9766910000</v>
      </c>
      <c r="M54" s="5">
        <v>-9158035000</v>
      </c>
      <c r="N54" s="5">
        <v>-12051376000</v>
      </c>
      <c r="O54" s="5">
        <v>-12155546000</v>
      </c>
      <c r="P54" s="5">
        <v>-14412225935</v>
      </c>
      <c r="Q54" s="5">
        <v>-14865855136</v>
      </c>
      <c r="R54" s="5">
        <v>-12601551849</v>
      </c>
      <c r="S54" s="5">
        <v>-43681617080</v>
      </c>
      <c r="T54" s="5">
        <v>-35902203632</v>
      </c>
      <c r="U54" s="5">
        <v>-35328759891</v>
      </c>
      <c r="V54" s="5">
        <v>-34075693512</v>
      </c>
      <c r="W54" s="5">
        <v>-31529372280</v>
      </c>
      <c r="X54" s="5">
        <v>-29202770634</v>
      </c>
      <c r="Y54" s="5">
        <v>-25041919301</v>
      </c>
    </row>
    <row r="55" spans="2:25" ht="15.5" x14ac:dyDescent="0.35">
      <c r="C55" t="s">
        <v>657</v>
      </c>
      <c r="D55" s="5">
        <v>-2967936000</v>
      </c>
      <c r="E55" s="5">
        <v>-3236564000</v>
      </c>
      <c r="F55" s="5">
        <v>-8756744000</v>
      </c>
      <c r="G55" s="5">
        <v>2791605000</v>
      </c>
      <c r="I55" s="5">
        <v>-11993308000</v>
      </c>
      <c r="J55" s="5">
        <v>-10758247000</v>
      </c>
    </row>
    <row r="56" spans="2:25" ht="15.5" x14ac:dyDescent="0.35">
      <c r="C56" t="s">
        <v>89</v>
      </c>
      <c r="R56" s="5">
        <v>-1050000</v>
      </c>
      <c r="S56" s="5">
        <v>-12047050654</v>
      </c>
      <c r="T56" s="5">
        <v>-10582220668</v>
      </c>
      <c r="U56" s="5">
        <v>-11812504084</v>
      </c>
      <c r="V56" s="5">
        <v>-11083736891</v>
      </c>
      <c r="W56" s="5">
        <v>-10339931985</v>
      </c>
      <c r="X56" s="5">
        <v>-5388413952</v>
      </c>
      <c r="Y56" s="5">
        <v>-4298839463</v>
      </c>
    </row>
    <row r="57" spans="2:25" ht="15.5" x14ac:dyDescent="0.35">
      <c r="C57" t="s">
        <v>88</v>
      </c>
      <c r="F57" s="5">
        <v>5613461000</v>
      </c>
      <c r="G57" s="5">
        <v>-5613461000</v>
      </c>
      <c r="K57" s="5">
        <v>-9878647000</v>
      </c>
      <c r="L57" s="5">
        <v>-9766910000</v>
      </c>
      <c r="M57" s="5">
        <v>-9158035000</v>
      </c>
      <c r="N57" s="5">
        <v>-12051376000</v>
      </c>
      <c r="O57" s="5">
        <v>-12155546000</v>
      </c>
      <c r="P57" s="5">
        <v>-14412225935</v>
      </c>
      <c r="Q57" s="5">
        <v>-14865855136</v>
      </c>
      <c r="R57" s="5">
        <v>-12600501849</v>
      </c>
      <c r="S57" s="5">
        <v>-31742708249</v>
      </c>
      <c r="T57" s="5">
        <v>-25937140258</v>
      </c>
      <c r="U57" s="5">
        <v>-23542328421</v>
      </c>
      <c r="V57" s="5">
        <v>-22997892602</v>
      </c>
      <c r="W57" s="5">
        <v>-21189440295</v>
      </c>
      <c r="X57" s="5">
        <v>-23814356682</v>
      </c>
      <c r="Y57" s="5">
        <v>-20743079838</v>
      </c>
    </row>
    <row r="58" spans="2:25" ht="15.5" x14ac:dyDescent="0.35">
      <c r="C58" t="s">
        <v>96</v>
      </c>
    </row>
    <row r="59" spans="2:25" ht="15.5" x14ac:dyDescent="0.35">
      <c r="C59" t="s">
        <v>97</v>
      </c>
      <c r="D59" s="5">
        <v>177000</v>
      </c>
      <c r="E59" s="5">
        <v>177000</v>
      </c>
      <c r="I59" s="5">
        <v>177000</v>
      </c>
      <c r="J59" s="5">
        <v>153000</v>
      </c>
      <c r="K59" s="5">
        <v>55000</v>
      </c>
      <c r="L59" s="5">
        <v>55000</v>
      </c>
      <c r="M59" s="5">
        <v>55000</v>
      </c>
      <c r="N59" s="5">
        <v>45000</v>
      </c>
      <c r="O59" s="5">
        <v>-29000</v>
      </c>
      <c r="P59" s="5">
        <v>-121077</v>
      </c>
      <c r="Q59" s="5">
        <v>11643</v>
      </c>
      <c r="R59" s="5">
        <v>1846</v>
      </c>
      <c r="S59" s="5">
        <v>-369591</v>
      </c>
      <c r="T59" s="5">
        <v>-6063432</v>
      </c>
    </row>
    <row r="60" spans="2:25" ht="15.5" x14ac:dyDescent="0.35">
      <c r="C60" t="s">
        <v>90</v>
      </c>
      <c r="D60" s="5">
        <v>5714707000</v>
      </c>
      <c r="E60" s="5">
        <v>5890048000</v>
      </c>
      <c r="F60" s="5">
        <v>5601432000</v>
      </c>
      <c r="G60" s="5">
        <v>5738723000</v>
      </c>
      <c r="I60" s="5">
        <v>22839546000</v>
      </c>
      <c r="J60" s="5">
        <v>21299400000</v>
      </c>
      <c r="K60" s="5">
        <v>19167384000</v>
      </c>
      <c r="L60" s="5">
        <v>20150818000</v>
      </c>
      <c r="M60" s="5">
        <v>18781535000</v>
      </c>
      <c r="N60" s="5">
        <v>15876846000</v>
      </c>
      <c r="O60" s="5">
        <v>13046292000</v>
      </c>
      <c r="P60" s="5">
        <v>7712530115</v>
      </c>
      <c r="Q60" s="5">
        <v>2659170817</v>
      </c>
      <c r="R60" s="5">
        <v>-6278170912</v>
      </c>
      <c r="S60" s="5">
        <v>-7498643440</v>
      </c>
      <c r="T60" s="5">
        <v>1825719875</v>
      </c>
      <c r="U60" s="5">
        <v>6679931065</v>
      </c>
      <c r="V60" s="5">
        <v>6736822895</v>
      </c>
      <c r="W60" s="5">
        <v>6670471119</v>
      </c>
      <c r="X60" s="5">
        <v>6956957704</v>
      </c>
      <c r="Y60" s="5">
        <v>4637722765</v>
      </c>
    </row>
    <row r="61" spans="2:25" ht="15.5" x14ac:dyDescent="0.35">
      <c r="C61" t="s">
        <v>91</v>
      </c>
      <c r="D61" s="5">
        <v>-291207000</v>
      </c>
      <c r="E61" s="5">
        <v>-879549000</v>
      </c>
      <c r="F61" s="5">
        <v>-883268000</v>
      </c>
      <c r="G61" s="5">
        <v>-1023589000</v>
      </c>
      <c r="I61" s="5">
        <v>-3071138000</v>
      </c>
      <c r="J61" s="5">
        <v>-3852155000</v>
      </c>
      <c r="K61" s="5">
        <v>-1678520000</v>
      </c>
      <c r="L61" s="5">
        <v>-2894664000</v>
      </c>
      <c r="M61" s="5">
        <v>-936976000</v>
      </c>
      <c r="N61" s="5">
        <v>-1565763000</v>
      </c>
      <c r="O61" s="5">
        <v>-4480208000</v>
      </c>
      <c r="P61" s="5">
        <v>-14872231478</v>
      </c>
      <c r="Q61" s="5">
        <v>-2891301309</v>
      </c>
      <c r="R61" s="5">
        <v>-68787832</v>
      </c>
      <c r="S61" s="5">
        <v>4328032923</v>
      </c>
      <c r="T61" s="5">
        <v>3053351063</v>
      </c>
      <c r="U61" s="5">
        <v>1844918130</v>
      </c>
      <c r="V61" s="5">
        <v>2046817613</v>
      </c>
      <c r="W61" s="5">
        <v>2155248123</v>
      </c>
      <c r="X61" s="5">
        <v>1272062312</v>
      </c>
      <c r="Y61" s="5">
        <v>1125903415</v>
      </c>
    </row>
    <row r="62" spans="2:25" ht="15.5" x14ac:dyDescent="0.35">
      <c r="C62" t="s">
        <v>92</v>
      </c>
      <c r="D62" s="5">
        <v>125023000</v>
      </c>
      <c r="E62" s="5">
        <v>266920000</v>
      </c>
      <c r="F62" s="5">
        <v>363757000</v>
      </c>
      <c r="G62" s="5">
        <v>298522000</v>
      </c>
      <c r="I62" s="5">
        <v>1366738000</v>
      </c>
      <c r="J62" s="5">
        <v>1483686000</v>
      </c>
      <c r="K62" s="5">
        <v>1713780000</v>
      </c>
      <c r="L62" s="5">
        <v>2061361000</v>
      </c>
      <c r="M62" s="5">
        <v>3399490000</v>
      </c>
      <c r="N62" s="5">
        <v>2886518000</v>
      </c>
      <c r="O62" s="5">
        <v>1656481000</v>
      </c>
      <c r="P62" s="5">
        <v>75842646</v>
      </c>
      <c r="Q62" s="5">
        <v>277264713</v>
      </c>
      <c r="R62" s="5">
        <v>950905384</v>
      </c>
      <c r="S62" s="5">
        <v>4328032923</v>
      </c>
      <c r="T62" s="5">
        <v>3053351063</v>
      </c>
      <c r="U62" s="5">
        <v>1851688868</v>
      </c>
      <c r="V62" s="5">
        <v>2082690545</v>
      </c>
      <c r="W62" s="5">
        <v>2182027031</v>
      </c>
      <c r="X62" s="5">
        <v>1174237056</v>
      </c>
      <c r="Y62" s="5">
        <v>779329346</v>
      </c>
    </row>
    <row r="63" spans="2:25" ht="15.5" x14ac:dyDescent="0.35">
      <c r="C63" t="s">
        <v>94</v>
      </c>
      <c r="W63" s="5">
        <v>-110169</v>
      </c>
      <c r="X63" s="5">
        <v>10955729</v>
      </c>
      <c r="Y63" s="5">
        <v>-5753445</v>
      </c>
    </row>
    <row r="64" spans="2:25" ht="15.5" x14ac:dyDescent="0.35">
      <c r="C64" t="s">
        <v>26</v>
      </c>
      <c r="E64" s="5">
        <v>800000000</v>
      </c>
      <c r="F64" s="5">
        <v>-300000000</v>
      </c>
      <c r="G64" s="5">
        <v>-300000000</v>
      </c>
      <c r="K64" s="5">
        <v>-78183000</v>
      </c>
      <c r="L64" s="5">
        <v>-1029163000</v>
      </c>
      <c r="M64" s="5">
        <v>-2140477000</v>
      </c>
      <c r="N64" s="5">
        <v>-299654000</v>
      </c>
      <c r="O64" s="5">
        <v>-3868072000</v>
      </c>
      <c r="P64" s="5">
        <v>-10364798072</v>
      </c>
      <c r="Q64" s="5">
        <v>-3157597591</v>
      </c>
      <c r="R64" s="5">
        <v>-3209589041</v>
      </c>
      <c r="U64" s="5">
        <v>-6770738</v>
      </c>
      <c r="V64" s="5">
        <v>-35872932</v>
      </c>
      <c r="W64" s="5">
        <v>-35872932</v>
      </c>
      <c r="X64" s="5">
        <v>-32883525</v>
      </c>
    </row>
    <row r="65" spans="3:25" ht="15.5" x14ac:dyDescent="0.35">
      <c r="C65" t="s">
        <v>403</v>
      </c>
      <c r="P65" s="5">
        <v>-50124847</v>
      </c>
      <c r="Q65" s="5">
        <v>-2020608</v>
      </c>
      <c r="R65" s="5">
        <v>2656807984</v>
      </c>
      <c r="Y65" s="5">
        <v>54625000</v>
      </c>
    </row>
    <row r="66" spans="3:25" ht="15.5" x14ac:dyDescent="0.35">
      <c r="C66" t="s">
        <v>93</v>
      </c>
    </row>
    <row r="67" spans="3:25" ht="15.5" x14ac:dyDescent="0.35">
      <c r="C67" t="s">
        <v>402</v>
      </c>
      <c r="D67" s="5">
        <v>-310108000</v>
      </c>
      <c r="E67" s="5">
        <v>-2304287000</v>
      </c>
      <c r="F67" s="5">
        <v>-918627000</v>
      </c>
      <c r="G67" s="5">
        <v>-985680000</v>
      </c>
      <c r="I67" s="5">
        <v>-4987095000</v>
      </c>
      <c r="J67" s="5">
        <v>-4144035000</v>
      </c>
      <c r="K67" s="5">
        <v>-3756383000</v>
      </c>
      <c r="L67" s="5">
        <v>-3430374000</v>
      </c>
      <c r="M67" s="5">
        <v>-2275028000</v>
      </c>
      <c r="N67" s="5">
        <v>-2004179000</v>
      </c>
      <c r="O67" s="5">
        <v>-966377000</v>
      </c>
    </row>
    <row r="68" spans="3:25" ht="15.5" x14ac:dyDescent="0.35">
      <c r="C68" t="s">
        <v>98</v>
      </c>
      <c r="D68" s="5">
        <v>-291207000</v>
      </c>
      <c r="E68" s="5">
        <v>-879549000</v>
      </c>
      <c r="F68" s="5">
        <v>-883268000</v>
      </c>
      <c r="G68" s="5">
        <v>-1023589000</v>
      </c>
      <c r="I68" s="5">
        <v>-3071138000</v>
      </c>
      <c r="J68" s="5">
        <v>-3852155000</v>
      </c>
      <c r="K68" s="5">
        <v>-1678520000</v>
      </c>
      <c r="L68" s="5">
        <v>-2894664000</v>
      </c>
      <c r="M68" s="5">
        <v>-936976000</v>
      </c>
      <c r="N68" s="5">
        <v>-1565763000</v>
      </c>
      <c r="O68" s="5">
        <v>-4480208000</v>
      </c>
      <c r="P68" s="5">
        <v>-14872231478</v>
      </c>
      <c r="Q68" s="5">
        <v>-2891301309</v>
      </c>
      <c r="R68" s="5">
        <v>-68787832</v>
      </c>
      <c r="S68" s="5">
        <v>4328032923</v>
      </c>
      <c r="T68" s="5">
        <v>3053351063</v>
      </c>
      <c r="U68" s="5">
        <v>1844918130</v>
      </c>
      <c r="V68" s="5">
        <v>2046817613</v>
      </c>
      <c r="W68" s="5">
        <v>2155248123</v>
      </c>
      <c r="X68" s="5">
        <v>1272062312</v>
      </c>
      <c r="Y68" s="5">
        <v>1125903415</v>
      </c>
    </row>
    <row r="69" spans="3:25" ht="15.5" x14ac:dyDescent="0.35">
      <c r="C69" t="s">
        <v>28</v>
      </c>
      <c r="D69" s="5">
        <v>5423500000</v>
      </c>
      <c r="E69" s="5">
        <v>5010499000</v>
      </c>
      <c r="F69" s="5">
        <v>4718164000</v>
      </c>
      <c r="G69" s="5">
        <v>4715134000</v>
      </c>
      <c r="I69" s="5">
        <v>19768408000</v>
      </c>
      <c r="J69" s="5">
        <v>17447245000</v>
      </c>
      <c r="K69" s="5">
        <v>17488864000</v>
      </c>
      <c r="L69" s="5">
        <v>17256154000</v>
      </c>
      <c r="M69" s="5">
        <v>17844559000</v>
      </c>
      <c r="N69" s="5">
        <v>14311083000</v>
      </c>
      <c r="O69" s="5">
        <v>8566084000</v>
      </c>
      <c r="P69" s="5">
        <v>-7159701363</v>
      </c>
      <c r="Q69" s="5">
        <v>-232130492</v>
      </c>
      <c r="R69" s="5">
        <v>-6346958744</v>
      </c>
      <c r="S69" s="5">
        <v>-3170610517</v>
      </c>
      <c r="T69" s="5">
        <v>4879070938</v>
      </c>
      <c r="U69" s="5">
        <v>8524849195</v>
      </c>
      <c r="V69" s="5">
        <v>8783640508</v>
      </c>
      <c r="W69" s="5">
        <v>8825719242</v>
      </c>
      <c r="X69" s="5">
        <v>8229020016</v>
      </c>
      <c r="Y69" s="5">
        <v>5763626180</v>
      </c>
    </row>
    <row r="70" spans="3:25" ht="15.5" x14ac:dyDescent="0.35">
      <c r="C70" t="s">
        <v>27</v>
      </c>
      <c r="D70" s="5">
        <v>-181574000</v>
      </c>
      <c r="E70" s="5">
        <v>-293867000</v>
      </c>
      <c r="F70" s="5">
        <v>-99926000</v>
      </c>
      <c r="G70" s="5">
        <v>-143968000</v>
      </c>
      <c r="I70" s="5">
        <v>-725474000</v>
      </c>
      <c r="J70" s="5">
        <v>-582973000</v>
      </c>
      <c r="K70" s="5">
        <v>-1290730000</v>
      </c>
      <c r="L70" s="5">
        <v>-1257579000</v>
      </c>
      <c r="M70" s="5">
        <v>-3240197000</v>
      </c>
      <c r="N70" s="5">
        <v>-1151134000</v>
      </c>
      <c r="O70" s="5">
        <v>-1511140000</v>
      </c>
      <c r="P70" s="5">
        <v>-922257726</v>
      </c>
      <c r="Q70" s="5">
        <v>-825173596</v>
      </c>
      <c r="R70" s="5">
        <v>-1700191916</v>
      </c>
      <c r="S70" s="5">
        <v>-1167020957</v>
      </c>
      <c r="T70" s="5">
        <v>-1859043342</v>
      </c>
      <c r="U70" s="5">
        <v>-1907044012</v>
      </c>
      <c r="V70" s="5">
        <v>-1953537017</v>
      </c>
      <c r="W70" s="5">
        <v>-2130353300</v>
      </c>
      <c r="X70" s="5">
        <v>-2203293823</v>
      </c>
      <c r="Y70" s="5">
        <v>-698798962</v>
      </c>
    </row>
    <row r="71" spans="3:25" ht="15.5" x14ac:dyDescent="0.35">
      <c r="C71" t="s">
        <v>405</v>
      </c>
      <c r="D71" s="5">
        <v>-181574000</v>
      </c>
      <c r="I71" s="5">
        <v>-725474000</v>
      </c>
      <c r="J71" s="5">
        <v>-582973000</v>
      </c>
      <c r="K71" s="5">
        <v>-1290730000</v>
      </c>
    </row>
    <row r="72" spans="3:25" ht="15.5" x14ac:dyDescent="0.35">
      <c r="C72" t="s">
        <v>406</v>
      </c>
    </row>
    <row r="73" spans="3:25" ht="15.5" x14ac:dyDescent="0.35">
      <c r="C73" t="s">
        <v>407</v>
      </c>
      <c r="D73" s="5">
        <v>-181574000</v>
      </c>
      <c r="E73" s="5">
        <v>-293867000</v>
      </c>
      <c r="F73" s="5">
        <v>-99926000</v>
      </c>
      <c r="G73" s="5">
        <v>-143968000</v>
      </c>
      <c r="I73" s="5">
        <v>-725474000</v>
      </c>
      <c r="J73" s="5">
        <v>-582973000</v>
      </c>
      <c r="K73" s="5">
        <v>-1290730000</v>
      </c>
      <c r="L73" s="5">
        <v>-1257579000</v>
      </c>
      <c r="M73" s="5">
        <v>-3240197000</v>
      </c>
      <c r="N73" s="5">
        <v>-1151134000</v>
      </c>
      <c r="O73" s="5">
        <v>-1511140000</v>
      </c>
      <c r="P73" s="5">
        <v>-922257726</v>
      </c>
      <c r="Q73" s="5">
        <v>-825173596</v>
      </c>
      <c r="R73" s="5">
        <v>-1700191916</v>
      </c>
      <c r="S73" s="5">
        <v>-1167020957</v>
      </c>
      <c r="T73" s="5">
        <v>-1859043342</v>
      </c>
      <c r="U73" s="5">
        <v>-1907044012</v>
      </c>
      <c r="V73" s="5">
        <v>-1953537017</v>
      </c>
      <c r="W73" s="5">
        <v>-2130353300</v>
      </c>
      <c r="X73" s="5">
        <v>-2203293823</v>
      </c>
      <c r="Y73" s="5">
        <v>-698798962</v>
      </c>
    </row>
    <row r="74" spans="3:25" ht="15.5" x14ac:dyDescent="0.35">
      <c r="C74" t="s">
        <v>99</v>
      </c>
      <c r="D74" s="5">
        <v>5241926000</v>
      </c>
      <c r="E74" s="5">
        <v>4716632000</v>
      </c>
      <c r="F74" s="5">
        <v>4618238000</v>
      </c>
      <c r="G74" s="5">
        <v>4571166000</v>
      </c>
      <c r="I74" s="5">
        <v>19042934000</v>
      </c>
      <c r="J74" s="5">
        <v>16864272000</v>
      </c>
      <c r="K74" s="5">
        <v>16198134000</v>
      </c>
      <c r="L74" s="5">
        <v>15998575000</v>
      </c>
      <c r="M74" s="5">
        <v>14604362000</v>
      </c>
      <c r="N74" s="5">
        <v>13159949000</v>
      </c>
      <c r="O74" s="5">
        <v>7054944000</v>
      </c>
      <c r="P74" s="5">
        <v>-8081959089</v>
      </c>
      <c r="Q74" s="5">
        <v>-1057304088</v>
      </c>
      <c r="R74" s="5">
        <v>-8047150660</v>
      </c>
      <c r="S74" s="5">
        <v>-4337631474</v>
      </c>
      <c r="T74" s="5">
        <v>3020027596</v>
      </c>
      <c r="U74" s="5">
        <v>6617805183</v>
      </c>
      <c r="V74" s="5">
        <v>6830103491</v>
      </c>
      <c r="W74" s="5">
        <v>6695365942</v>
      </c>
      <c r="X74" s="5">
        <v>6025726193</v>
      </c>
      <c r="Y74" s="5">
        <v>5064827218</v>
      </c>
    </row>
    <row r="75" spans="3:25" ht="15.5" x14ac:dyDescent="0.35">
      <c r="C75" t="s">
        <v>101</v>
      </c>
      <c r="R75" s="5">
        <v>6748742197</v>
      </c>
    </row>
    <row r="76" spans="3:25" ht="15.5" x14ac:dyDescent="0.35">
      <c r="C76" t="s">
        <v>102</v>
      </c>
      <c r="D76" s="5">
        <v>5241926000</v>
      </c>
      <c r="E76" s="5">
        <v>4716632000</v>
      </c>
      <c r="F76" s="5">
        <v>4618238000</v>
      </c>
      <c r="G76" s="5">
        <v>4571166000</v>
      </c>
      <c r="I76" s="5">
        <v>19042934000</v>
      </c>
      <c r="J76" s="5">
        <v>16864272000</v>
      </c>
      <c r="K76" s="5">
        <v>16198134000</v>
      </c>
      <c r="L76" s="5">
        <v>15998575000</v>
      </c>
      <c r="M76" s="5">
        <v>14604362000</v>
      </c>
      <c r="N76" s="5">
        <v>13159949000</v>
      </c>
      <c r="O76" s="5">
        <v>7054944000</v>
      </c>
      <c r="P76" s="5">
        <v>-8081959089</v>
      </c>
      <c r="Q76" s="5">
        <v>-1057304088</v>
      </c>
      <c r="R76" s="5">
        <v>-1298408463</v>
      </c>
      <c r="S76" s="5">
        <v>-4337631474</v>
      </c>
      <c r="T76" s="5">
        <v>3020027596</v>
      </c>
      <c r="U76" s="5">
        <v>6617805183</v>
      </c>
      <c r="V76" s="5">
        <v>6830103491</v>
      </c>
      <c r="W76" s="5">
        <v>6695365942</v>
      </c>
      <c r="X76" s="5">
        <v>6025726193</v>
      </c>
      <c r="Y76" s="5">
        <v>5064827218</v>
      </c>
    </row>
    <row r="77" spans="3:25" ht="15.5" x14ac:dyDescent="0.35">
      <c r="C77" t="s">
        <v>103</v>
      </c>
      <c r="D77" s="5">
        <v>637088000</v>
      </c>
      <c r="E77" s="5">
        <v>11749446000</v>
      </c>
      <c r="F77" s="5">
        <v>1178055000</v>
      </c>
      <c r="G77" s="5">
        <v>-2178056000</v>
      </c>
      <c r="I77" s="5">
        <v>10749445000</v>
      </c>
      <c r="J77" s="5">
        <v>8345065000</v>
      </c>
      <c r="K77" s="5">
        <v>-10295742000</v>
      </c>
      <c r="L77" s="5">
        <v>25993235000</v>
      </c>
      <c r="M77" s="5">
        <v>2093238000</v>
      </c>
      <c r="N77" s="5">
        <v>-126777000</v>
      </c>
      <c r="O77" s="5">
        <v>-15365242000</v>
      </c>
      <c r="P77" s="5">
        <v>-19617567217</v>
      </c>
      <c r="Q77" s="5">
        <v>284674352</v>
      </c>
      <c r="R77" s="5">
        <v>215712040</v>
      </c>
      <c r="S77" s="5">
        <v>262917259</v>
      </c>
      <c r="T77" s="5">
        <v>-128527500</v>
      </c>
      <c r="U77" s="5">
        <v>34937500</v>
      </c>
      <c r="V77" s="5">
        <v>66800000</v>
      </c>
    </row>
    <row r="78" spans="3:25" ht="15.5" x14ac:dyDescent="0.35">
      <c r="C78" t="s">
        <v>104</v>
      </c>
      <c r="D78" s="5">
        <v>5879014000</v>
      </c>
      <c r="E78" s="5">
        <v>16466078000</v>
      </c>
      <c r="F78" s="5">
        <v>5796293000</v>
      </c>
      <c r="G78" s="5">
        <v>2393110000</v>
      </c>
      <c r="I78" s="5">
        <v>29792379000</v>
      </c>
      <c r="J78" s="5">
        <v>25209337000</v>
      </c>
      <c r="K78" s="5">
        <v>5902392000</v>
      </c>
      <c r="L78" s="5">
        <v>41991810000</v>
      </c>
      <c r="M78" s="5">
        <v>16697600000</v>
      </c>
      <c r="N78" s="5">
        <v>13033172000</v>
      </c>
      <c r="O78" s="5">
        <v>-8310298000</v>
      </c>
      <c r="P78" s="5">
        <v>-27699526306</v>
      </c>
      <c r="Q78" s="5">
        <v>-772629736</v>
      </c>
      <c r="R78" s="5">
        <v>-1082696423</v>
      </c>
      <c r="S78" s="5">
        <v>-4074714215</v>
      </c>
      <c r="T78" s="5">
        <v>2891500096</v>
      </c>
      <c r="U78" s="5">
        <v>6652742683</v>
      </c>
      <c r="V78" s="5">
        <v>6896903491</v>
      </c>
      <c r="W78" s="5">
        <v>6695365942</v>
      </c>
    </row>
    <row r="79" spans="3:25" ht="15.5" x14ac:dyDescent="0.35">
      <c r="C79" t="s">
        <v>105</v>
      </c>
      <c r="D79" s="5">
        <v>5241926000</v>
      </c>
      <c r="E79" s="5">
        <v>4716632000</v>
      </c>
      <c r="F79" s="5">
        <v>4618238000</v>
      </c>
      <c r="G79" s="5">
        <v>4571166000</v>
      </c>
      <c r="I79" s="5">
        <v>19042934000</v>
      </c>
      <c r="J79" s="5">
        <v>16864272000</v>
      </c>
      <c r="K79" s="5">
        <v>16198134000</v>
      </c>
      <c r="L79" s="5">
        <v>15998575000</v>
      </c>
      <c r="M79" s="5">
        <v>14604362000</v>
      </c>
      <c r="N79" s="5">
        <v>13159949000</v>
      </c>
      <c r="O79" s="5">
        <v>7054944000</v>
      </c>
      <c r="P79" s="5">
        <v>-8081959089</v>
      </c>
      <c r="Q79" s="5">
        <v>-1057304076</v>
      </c>
      <c r="R79" s="5">
        <v>-1298408463</v>
      </c>
      <c r="S79" s="5">
        <v>-4337631474</v>
      </c>
      <c r="T79" s="5">
        <v>3020027596</v>
      </c>
      <c r="U79" s="5">
        <v>6617805183</v>
      </c>
      <c r="V79" s="5">
        <v>6830103491</v>
      </c>
      <c r="W79" s="5">
        <v>6695365942</v>
      </c>
      <c r="X79" s="5">
        <v>6025726193</v>
      </c>
      <c r="Y79" s="5">
        <v>5064827218</v>
      </c>
    </row>
    <row r="80" spans="3:25" ht="15.5" x14ac:dyDescent="0.35">
      <c r="C80" t="s">
        <v>7</v>
      </c>
      <c r="D80" s="5">
        <v>5878837000</v>
      </c>
      <c r="E80" s="5">
        <v>16465901000</v>
      </c>
      <c r="F80" s="5">
        <v>5796293000</v>
      </c>
      <c r="G80" s="5">
        <v>2393110000</v>
      </c>
      <c r="I80" s="5">
        <v>29792202000</v>
      </c>
      <c r="J80" s="5">
        <v>25209184000</v>
      </c>
      <c r="K80" s="5">
        <v>5902337000</v>
      </c>
      <c r="L80" s="5">
        <v>41991755000</v>
      </c>
      <c r="M80" s="5">
        <v>16697545000</v>
      </c>
      <c r="N80" s="5">
        <v>13033127000</v>
      </c>
      <c r="O80" s="5">
        <v>-8310269000</v>
      </c>
      <c r="P80" s="5">
        <v>-27699405229</v>
      </c>
      <c r="Q80" s="5">
        <v>-772641367</v>
      </c>
      <c r="R80" s="5">
        <v>-1082698269</v>
      </c>
      <c r="S80" s="5">
        <v>-4074344624</v>
      </c>
      <c r="T80" s="5">
        <v>2897563528</v>
      </c>
      <c r="U80" s="5">
        <v>6652742683</v>
      </c>
      <c r="V80" s="5">
        <v>6896903491</v>
      </c>
      <c r="W80" s="5">
        <v>6695365942</v>
      </c>
    </row>
    <row r="81" spans="2:25" ht="15.5" x14ac:dyDescent="0.35">
      <c r="C81" t="s">
        <v>106</v>
      </c>
      <c r="D81" s="5">
        <v>5241926000</v>
      </c>
      <c r="E81" s="5">
        <v>4716632000</v>
      </c>
      <c r="F81" s="5">
        <v>4618238000</v>
      </c>
      <c r="G81" s="5">
        <v>4571166000</v>
      </c>
      <c r="I81" s="5">
        <v>19042934000</v>
      </c>
      <c r="J81" s="5">
        <v>16864272000</v>
      </c>
      <c r="K81" s="5">
        <v>16198134000</v>
      </c>
      <c r="L81" s="5">
        <v>15998575000</v>
      </c>
      <c r="M81" s="5">
        <v>14604362000</v>
      </c>
      <c r="N81" s="5">
        <v>13159949000</v>
      </c>
      <c r="O81" s="5">
        <v>7054944000</v>
      </c>
      <c r="P81" s="5">
        <v>-8081959089</v>
      </c>
      <c r="Q81" s="5">
        <v>-1057304076</v>
      </c>
      <c r="R81" s="5">
        <v>-1298408463</v>
      </c>
      <c r="S81" s="5">
        <v>-4337631474</v>
      </c>
      <c r="T81" s="5">
        <v>3020027596</v>
      </c>
      <c r="U81" s="5">
        <v>6617805183</v>
      </c>
      <c r="V81" s="5">
        <v>6830103491</v>
      </c>
      <c r="W81" s="5">
        <v>6695365942</v>
      </c>
      <c r="X81" s="5">
        <v>6025726193</v>
      </c>
      <c r="Y81" s="5">
        <v>5064827218</v>
      </c>
    </row>
    <row r="82" spans="2:25" ht="15.5" x14ac:dyDescent="0.35">
      <c r="C82" t="s">
        <v>107</v>
      </c>
      <c r="D82" s="5">
        <v>5879014000</v>
      </c>
      <c r="E82" s="5">
        <v>16466078000</v>
      </c>
      <c r="F82" s="5">
        <v>5796293000</v>
      </c>
      <c r="G82" s="5">
        <v>2393110000</v>
      </c>
      <c r="I82" s="5">
        <v>29792379000</v>
      </c>
      <c r="J82" s="5">
        <v>25209337000</v>
      </c>
      <c r="K82" s="5">
        <v>5902392000</v>
      </c>
      <c r="L82" s="5">
        <v>41991810000</v>
      </c>
      <c r="M82" s="5">
        <v>16697600000</v>
      </c>
      <c r="N82" s="5">
        <v>13033172000</v>
      </c>
      <c r="O82" s="5">
        <v>-8310298000</v>
      </c>
      <c r="P82" s="5">
        <v>-27699526306</v>
      </c>
      <c r="Q82" s="5">
        <v>-772629724</v>
      </c>
      <c r="R82" s="5">
        <v>-1082696423</v>
      </c>
      <c r="S82" s="5">
        <v>-4074714215</v>
      </c>
      <c r="T82" s="5">
        <v>2891500096</v>
      </c>
      <c r="U82" s="5">
        <v>6652742683</v>
      </c>
      <c r="V82" s="5">
        <v>6896903491</v>
      </c>
      <c r="W82" s="5">
        <v>6695365942</v>
      </c>
    </row>
    <row r="83" spans="2:25" ht="15.5" x14ac:dyDescent="0.35">
      <c r="C83" t="s">
        <v>108</v>
      </c>
      <c r="D83" s="5">
        <v>5879014000</v>
      </c>
      <c r="E83" s="5">
        <v>16466078000</v>
      </c>
      <c r="F83" s="5">
        <v>5796293000</v>
      </c>
      <c r="G83" s="5">
        <v>2393110000</v>
      </c>
      <c r="I83" s="5">
        <v>29792379000</v>
      </c>
      <c r="J83" s="5">
        <v>25209337000</v>
      </c>
      <c r="K83" s="5">
        <v>5902392000</v>
      </c>
      <c r="L83" s="5">
        <v>41991810000</v>
      </c>
      <c r="M83" s="5">
        <v>16697600000</v>
      </c>
      <c r="N83" s="5">
        <v>13033172000</v>
      </c>
      <c r="O83" s="5">
        <v>-8310298000</v>
      </c>
      <c r="P83" s="5">
        <v>-27699526306</v>
      </c>
      <c r="Q83" s="5">
        <v>-772629724</v>
      </c>
      <c r="R83" s="5">
        <v>-1082696423</v>
      </c>
      <c r="S83" s="5">
        <v>-4074714215</v>
      </c>
      <c r="T83" s="5">
        <v>2891500096</v>
      </c>
      <c r="U83" s="5">
        <v>6652742683</v>
      </c>
      <c r="V83" s="5">
        <v>6896903491</v>
      </c>
      <c r="W83" s="5">
        <v>6695365942</v>
      </c>
    </row>
    <row r="85" spans="2:25" ht="15.5" x14ac:dyDescent="0.35">
      <c r="B85" t="s">
        <v>109</v>
      </c>
      <c r="C85" t="s">
        <v>110</v>
      </c>
    </row>
    <row r="86" spans="2:25" ht="15.5" x14ac:dyDescent="0.35">
      <c r="C86" t="s">
        <v>111</v>
      </c>
    </row>
    <row r="87" spans="2:25" ht="15.5" x14ac:dyDescent="0.35">
      <c r="C87" t="s">
        <v>19</v>
      </c>
      <c r="D87" s="5">
        <v>7744737000</v>
      </c>
      <c r="E87" s="5">
        <v>34403823000</v>
      </c>
      <c r="F87" s="5">
        <v>45082666000</v>
      </c>
      <c r="G87" s="5">
        <v>48694548000</v>
      </c>
      <c r="I87" s="5">
        <v>34403823000</v>
      </c>
      <c r="J87" s="5">
        <v>48728554000</v>
      </c>
      <c r="K87" s="5">
        <v>48427853000</v>
      </c>
      <c r="L87" s="5">
        <v>77789273000</v>
      </c>
      <c r="M87" s="5">
        <v>101714286000</v>
      </c>
      <c r="N87" s="5">
        <v>95074376000</v>
      </c>
      <c r="O87" s="5">
        <v>90182157000</v>
      </c>
      <c r="P87" s="5">
        <v>2638028101</v>
      </c>
      <c r="Q87" s="5">
        <v>5682568917</v>
      </c>
      <c r="R87" s="5">
        <v>17249674947</v>
      </c>
      <c r="S87" s="5">
        <v>74549383128</v>
      </c>
      <c r="T87" s="5">
        <v>74502422159</v>
      </c>
      <c r="U87" s="5">
        <v>61156407204</v>
      </c>
      <c r="V87" s="5">
        <v>63184647982</v>
      </c>
      <c r="W87" s="5">
        <v>56285807682</v>
      </c>
      <c r="X87" s="5">
        <v>42941621233</v>
      </c>
      <c r="Y87" s="5">
        <v>17870926997</v>
      </c>
    </row>
    <row r="88" spans="2:25" ht="15.5" x14ac:dyDescent="0.35">
      <c r="C88" t="s">
        <v>113</v>
      </c>
      <c r="D88" s="5">
        <v>2143287000</v>
      </c>
      <c r="E88" s="5">
        <v>4596605000</v>
      </c>
      <c r="F88" s="5">
        <v>4983151000</v>
      </c>
      <c r="G88" s="5">
        <v>5232371000</v>
      </c>
      <c r="I88" s="5">
        <v>4596605000</v>
      </c>
      <c r="J88" s="5">
        <v>5422968000</v>
      </c>
      <c r="K88" s="5">
        <v>5011981000</v>
      </c>
      <c r="L88" s="5">
        <v>2780237000</v>
      </c>
      <c r="M88" s="5">
        <v>4628708000</v>
      </c>
      <c r="N88" s="5">
        <v>2969256000</v>
      </c>
      <c r="O88" s="5">
        <v>10272495000</v>
      </c>
      <c r="P88" s="5">
        <v>14111630205</v>
      </c>
      <c r="Q88" s="5">
        <v>2905356751</v>
      </c>
      <c r="R88" s="5">
        <v>2808699910</v>
      </c>
      <c r="S88" s="5">
        <v>893030709</v>
      </c>
      <c r="T88" s="5">
        <v>1249473361</v>
      </c>
      <c r="U88" s="5">
        <v>1736094391</v>
      </c>
      <c r="V88" s="5">
        <v>1156807097</v>
      </c>
      <c r="W88" s="5">
        <v>919732050</v>
      </c>
      <c r="X88" s="5">
        <v>1265833816</v>
      </c>
      <c r="Y88" s="5">
        <v>1404607850</v>
      </c>
    </row>
    <row r="89" spans="2:25" ht="15.5" x14ac:dyDescent="0.35">
      <c r="C89" t="s">
        <v>115</v>
      </c>
      <c r="D89" s="5">
        <v>88932000</v>
      </c>
      <c r="E89" s="5">
        <v>40117000</v>
      </c>
      <c r="F89" s="5">
        <v>29124000</v>
      </c>
      <c r="G89" s="5">
        <v>24573000</v>
      </c>
      <c r="I89" s="5">
        <v>40117000</v>
      </c>
      <c r="J89" s="5">
        <v>10921000</v>
      </c>
      <c r="P89" s="5">
        <v>7751508759</v>
      </c>
      <c r="S89" s="5">
        <v>89437800</v>
      </c>
      <c r="T89" s="5">
        <v>85642680</v>
      </c>
      <c r="V89" s="5">
        <v>26269153</v>
      </c>
    </row>
    <row r="90" spans="2:25" ht="15.5" x14ac:dyDescent="0.35">
      <c r="C90" t="s">
        <v>114</v>
      </c>
      <c r="E90" s="5">
        <v>61988000</v>
      </c>
      <c r="I90" s="5">
        <v>61988000</v>
      </c>
      <c r="P90" s="5">
        <v>10176000000</v>
      </c>
    </row>
    <row r="91" spans="2:25" ht="15.5" x14ac:dyDescent="0.35">
      <c r="C91" t="s">
        <v>116</v>
      </c>
      <c r="D91" s="5">
        <v>2143287000</v>
      </c>
      <c r="E91" s="5">
        <v>4596605000</v>
      </c>
      <c r="F91" s="5">
        <v>4983151000</v>
      </c>
      <c r="G91" s="5">
        <v>5232371000</v>
      </c>
      <c r="I91" s="5">
        <v>4596605000</v>
      </c>
      <c r="J91" s="5">
        <v>5422968000</v>
      </c>
      <c r="K91" s="5">
        <v>5011981000</v>
      </c>
      <c r="L91" s="5">
        <v>2780237000</v>
      </c>
      <c r="M91" s="5">
        <v>4628708000</v>
      </c>
      <c r="N91" s="5">
        <v>2969256000</v>
      </c>
      <c r="O91" s="5">
        <v>10272495000</v>
      </c>
      <c r="P91" s="5">
        <v>14111630205</v>
      </c>
      <c r="Q91" s="5">
        <v>2905356751</v>
      </c>
      <c r="R91" s="5">
        <v>2808699910</v>
      </c>
      <c r="S91" s="5">
        <v>893030709</v>
      </c>
      <c r="T91" s="5">
        <v>1249473361</v>
      </c>
      <c r="U91" s="5">
        <v>1736094391</v>
      </c>
      <c r="V91" s="5">
        <v>1156807097</v>
      </c>
      <c r="W91" s="5">
        <v>919732050</v>
      </c>
      <c r="X91" s="5">
        <v>1265833816</v>
      </c>
      <c r="Y91" s="5">
        <v>1404607850</v>
      </c>
    </row>
    <row r="92" spans="2:25" ht="15.5" x14ac:dyDescent="0.35">
      <c r="C92" t="s">
        <v>117</v>
      </c>
      <c r="D92" s="5">
        <v>41453000</v>
      </c>
      <c r="E92" s="5">
        <v>42383000</v>
      </c>
      <c r="F92" s="5">
        <v>2607000</v>
      </c>
      <c r="G92" s="5">
        <v>628746000</v>
      </c>
      <c r="I92" s="5">
        <v>42383000</v>
      </c>
      <c r="J92" s="5">
        <v>627816000</v>
      </c>
      <c r="M92" s="5">
        <v>14825000</v>
      </c>
      <c r="O92" s="5">
        <v>112290000</v>
      </c>
      <c r="P92" s="5">
        <v>1327013142</v>
      </c>
      <c r="Q92" s="5">
        <v>1276032450</v>
      </c>
      <c r="R92" s="5">
        <v>7843025345</v>
      </c>
      <c r="S92" s="5">
        <v>925343564</v>
      </c>
      <c r="T92" s="5">
        <v>924779692</v>
      </c>
      <c r="U92" s="5">
        <v>532972576</v>
      </c>
      <c r="V92" s="5">
        <v>765234316</v>
      </c>
      <c r="W92" s="5">
        <v>602010697</v>
      </c>
      <c r="X92" s="5">
        <v>568307894</v>
      </c>
      <c r="Y92" s="5">
        <v>29961401</v>
      </c>
    </row>
    <row r="93" spans="2:25" ht="15.5" x14ac:dyDescent="0.35">
      <c r="C93" t="s">
        <v>118</v>
      </c>
      <c r="D93" s="5">
        <v>41453000</v>
      </c>
      <c r="E93" s="5">
        <v>42383000</v>
      </c>
      <c r="F93" s="5">
        <v>2607000</v>
      </c>
      <c r="G93" s="5">
        <v>628746000</v>
      </c>
      <c r="I93" s="5">
        <v>42383000</v>
      </c>
      <c r="J93" s="5">
        <v>627816000</v>
      </c>
      <c r="M93" s="5">
        <v>14825000</v>
      </c>
      <c r="O93" s="5">
        <v>112290000</v>
      </c>
      <c r="P93" s="5">
        <v>1327013142</v>
      </c>
      <c r="Q93" s="5">
        <v>1276032450</v>
      </c>
      <c r="R93" s="5">
        <v>7843025345</v>
      </c>
      <c r="S93" s="5">
        <v>925343564</v>
      </c>
      <c r="T93" s="5">
        <v>924779692</v>
      </c>
      <c r="U93" s="5">
        <v>532972576</v>
      </c>
      <c r="V93" s="5">
        <v>765234316</v>
      </c>
      <c r="W93" s="5">
        <v>602010697</v>
      </c>
      <c r="X93" s="5">
        <v>568307894</v>
      </c>
      <c r="Y93" s="5">
        <v>29961401</v>
      </c>
    </row>
    <row r="94" spans="2:25" ht="15.5" x14ac:dyDescent="0.35">
      <c r="C94" t="s">
        <v>119</v>
      </c>
      <c r="S94" s="5">
        <v>1170014500</v>
      </c>
      <c r="T94" s="5">
        <v>1028332924</v>
      </c>
      <c r="U94" s="5">
        <v>945764376</v>
      </c>
      <c r="V94" s="5">
        <v>982354661</v>
      </c>
      <c r="W94" s="5">
        <v>1247929531</v>
      </c>
      <c r="X94" s="5">
        <v>1254694714</v>
      </c>
      <c r="Y94" s="5">
        <v>791331197</v>
      </c>
    </row>
    <row r="95" spans="2:25" ht="15.5" x14ac:dyDescent="0.35">
      <c r="C95" t="s">
        <v>96</v>
      </c>
    </row>
    <row r="96" spans="2:25" ht="15.5" x14ac:dyDescent="0.35">
      <c r="C96" t="s">
        <v>97</v>
      </c>
      <c r="D96" s="5">
        <v>40434015000</v>
      </c>
      <c r="E96" s="5">
        <v>39796927000</v>
      </c>
      <c r="F96" s="5">
        <v>28047481000</v>
      </c>
      <c r="G96" s="5">
        <v>26869426000</v>
      </c>
      <c r="I96" s="5">
        <v>39796927000</v>
      </c>
      <c r="J96" s="5">
        <v>29047482000</v>
      </c>
      <c r="K96" s="5">
        <v>20702417000</v>
      </c>
      <c r="L96" s="5">
        <v>30998159000</v>
      </c>
      <c r="M96" s="5">
        <v>5004924000</v>
      </c>
      <c r="N96" s="5">
        <v>2911692000</v>
      </c>
      <c r="O96" s="5">
        <v>3038463000</v>
      </c>
      <c r="P96" s="5">
        <v>18607333652</v>
      </c>
      <c r="S96" s="5">
        <v>-161737500</v>
      </c>
      <c r="T96" s="5">
        <v>-26790000</v>
      </c>
      <c r="U96" s="5">
        <v>101737500</v>
      </c>
      <c r="V96" s="5">
        <v>66800000</v>
      </c>
    </row>
    <row r="97" spans="3:25" ht="15.5" x14ac:dyDescent="0.35">
      <c r="C97" t="s">
        <v>121</v>
      </c>
      <c r="D97" s="5">
        <v>25347883000</v>
      </c>
      <c r="E97" s="5">
        <v>49129791000</v>
      </c>
      <c r="F97" s="5">
        <v>59158005000</v>
      </c>
      <c r="G97" s="5">
        <v>61939677000</v>
      </c>
      <c r="I97" s="5">
        <v>49129791000</v>
      </c>
      <c r="J97" s="5">
        <v>61541291000</v>
      </c>
      <c r="K97" s="5">
        <v>60648835000</v>
      </c>
      <c r="L97" s="5">
        <v>88045362000</v>
      </c>
      <c r="M97" s="5">
        <v>112647222000</v>
      </c>
      <c r="N97" s="5">
        <v>110339347000</v>
      </c>
      <c r="O97" s="5">
        <v>114100749000</v>
      </c>
      <c r="P97" s="5">
        <v>30984610702</v>
      </c>
      <c r="Q97" s="5">
        <v>46427131751</v>
      </c>
      <c r="R97" s="5">
        <v>46879861891</v>
      </c>
      <c r="S97" s="5">
        <v>78360594277</v>
      </c>
      <c r="T97" s="5">
        <v>78937812913</v>
      </c>
      <c r="U97" s="5">
        <v>78380254568</v>
      </c>
      <c r="V97" s="5">
        <v>67234422229</v>
      </c>
      <c r="W97" s="5">
        <v>59651553139</v>
      </c>
      <c r="X97" s="5">
        <v>46402277241</v>
      </c>
      <c r="Y97" s="5">
        <v>20526107882</v>
      </c>
    </row>
    <row r="98" spans="3:25" ht="15.5" x14ac:dyDescent="0.35">
      <c r="C98" t="s">
        <v>122</v>
      </c>
    </row>
    <row r="99" spans="3:25" ht="15.5" x14ac:dyDescent="0.35">
      <c r="C99" t="s">
        <v>128</v>
      </c>
      <c r="N99" s="5">
        <v>861979000</v>
      </c>
      <c r="O99" s="5">
        <v>518513000</v>
      </c>
      <c r="P99" s="5">
        <v>488892782</v>
      </c>
      <c r="Q99" s="5">
        <v>573213402</v>
      </c>
      <c r="R99" s="5">
        <v>1300256502</v>
      </c>
      <c r="S99" s="5">
        <v>1731916548</v>
      </c>
      <c r="T99" s="5">
        <v>1550700502</v>
      </c>
      <c r="U99" s="5">
        <v>1513740070</v>
      </c>
      <c r="V99" s="5">
        <v>1420119587</v>
      </c>
      <c r="W99" s="5">
        <v>1266630782</v>
      </c>
      <c r="X99" s="5">
        <v>1086839459</v>
      </c>
      <c r="Y99" s="5">
        <v>1001944176</v>
      </c>
    </row>
    <row r="100" spans="3:25" ht="15.5" x14ac:dyDescent="0.35">
      <c r="C100" t="s">
        <v>126</v>
      </c>
      <c r="D100" s="5">
        <v>382095840000</v>
      </c>
      <c r="E100" s="5">
        <v>371601880000</v>
      </c>
      <c r="F100" s="5">
        <v>346388060000</v>
      </c>
      <c r="G100" s="5">
        <v>339062828000</v>
      </c>
      <c r="I100" s="5">
        <v>371601880000</v>
      </c>
      <c r="J100" s="5">
        <v>326605226000</v>
      </c>
      <c r="K100" s="5">
        <v>299235695000</v>
      </c>
      <c r="L100" s="5">
        <v>272920921000</v>
      </c>
      <c r="M100" s="5">
        <v>216243706000</v>
      </c>
      <c r="N100" s="5">
        <v>198596880000</v>
      </c>
      <c r="O100" s="5">
        <v>194297529000</v>
      </c>
      <c r="P100" s="5">
        <v>184835176289</v>
      </c>
      <c r="Q100" s="5">
        <v>6600084336</v>
      </c>
      <c r="R100" s="5">
        <v>7615652642</v>
      </c>
      <c r="S100" s="5">
        <v>12162138964</v>
      </c>
      <c r="T100" s="5">
        <v>13969285584</v>
      </c>
      <c r="U100" s="5">
        <v>15947958646</v>
      </c>
      <c r="V100" s="5">
        <v>18167619927</v>
      </c>
      <c r="W100" s="5">
        <v>19857186383</v>
      </c>
      <c r="X100" s="5">
        <v>21655711721</v>
      </c>
      <c r="Y100" s="5">
        <v>12941080206</v>
      </c>
    </row>
    <row r="101" spans="3:25" ht="15.5" x14ac:dyDescent="0.35">
      <c r="C101" t="s">
        <v>131</v>
      </c>
      <c r="D101" s="5">
        <v>6882000</v>
      </c>
      <c r="E101" s="5">
        <v>7114000</v>
      </c>
      <c r="F101" s="5">
        <v>7347000</v>
      </c>
      <c r="G101" s="5">
        <v>7579000</v>
      </c>
      <c r="I101" s="5">
        <v>7114000</v>
      </c>
      <c r="J101" s="5">
        <v>8045000</v>
      </c>
      <c r="K101" s="5">
        <v>8970000</v>
      </c>
    </row>
    <row r="102" spans="3:25" ht="15.5" x14ac:dyDescent="0.35">
      <c r="C102" t="s">
        <v>124</v>
      </c>
    </row>
    <row r="103" spans="3:25" ht="15.5" x14ac:dyDescent="0.35">
      <c r="C103" t="s">
        <v>127</v>
      </c>
      <c r="Q103" s="5">
        <v>128812439685</v>
      </c>
      <c r="R103" s="5">
        <v>95083656364</v>
      </c>
    </row>
    <row r="104" spans="3:25" ht="15.5" x14ac:dyDescent="0.35">
      <c r="C104" t="s">
        <v>133</v>
      </c>
      <c r="D104" s="5">
        <v>443927823000</v>
      </c>
      <c r="E104" s="5">
        <v>424409391000</v>
      </c>
      <c r="F104" s="5">
        <v>397972462000</v>
      </c>
      <c r="G104" s="5">
        <v>390550623000</v>
      </c>
      <c r="I104" s="5">
        <v>424409391000</v>
      </c>
      <c r="J104" s="5">
        <v>375854537000</v>
      </c>
      <c r="K104" s="5">
        <v>351338944000</v>
      </c>
      <c r="L104" s="5">
        <v>312927298000</v>
      </c>
      <c r="M104" s="5">
        <v>248224141000</v>
      </c>
      <c r="N104" s="5">
        <v>228012903000</v>
      </c>
      <c r="O104" s="5">
        <v>215862322000</v>
      </c>
      <c r="P104" s="5">
        <v>208230973761</v>
      </c>
      <c r="Q104" s="5">
        <v>135985737423</v>
      </c>
      <c r="R104" s="5">
        <v>103999565508</v>
      </c>
      <c r="S104" s="5">
        <v>14745400054</v>
      </c>
      <c r="T104" s="5">
        <v>16371330628</v>
      </c>
      <c r="U104" s="5">
        <v>18313043258</v>
      </c>
      <c r="V104" s="5">
        <v>20439084056</v>
      </c>
      <c r="W104" s="5">
        <v>21982051707</v>
      </c>
      <c r="X104" s="5">
        <v>23602854055</v>
      </c>
      <c r="Y104" s="5">
        <v>14294368924</v>
      </c>
    </row>
    <row r="105" spans="3:25" ht="15.5" x14ac:dyDescent="0.35">
      <c r="C105" t="s">
        <v>134</v>
      </c>
      <c r="D105" s="5">
        <v>469275706000</v>
      </c>
      <c r="E105" s="5">
        <v>473539182000</v>
      </c>
      <c r="F105" s="5">
        <v>457130467000</v>
      </c>
      <c r="G105" s="5">
        <v>452490300000</v>
      </c>
      <c r="I105" s="5">
        <v>473539182000</v>
      </c>
      <c r="J105" s="5">
        <v>437395828000</v>
      </c>
      <c r="K105" s="5">
        <v>411987779000</v>
      </c>
      <c r="L105" s="5">
        <v>400972660000</v>
      </c>
      <c r="M105" s="5">
        <v>360871363000</v>
      </c>
      <c r="N105" s="5">
        <v>338352250000</v>
      </c>
      <c r="O105" s="5">
        <v>329963071000</v>
      </c>
      <c r="P105" s="5">
        <v>239215584463</v>
      </c>
      <c r="Q105" s="5">
        <v>182412869174</v>
      </c>
      <c r="R105" s="5">
        <v>150879427399</v>
      </c>
      <c r="S105" s="5">
        <v>93105994331</v>
      </c>
      <c r="T105" s="5">
        <v>95309143541</v>
      </c>
      <c r="U105" s="5">
        <v>96693297826</v>
      </c>
      <c r="V105" s="5">
        <v>87673506285</v>
      </c>
      <c r="W105" s="5">
        <v>81633604846</v>
      </c>
      <c r="X105" s="5">
        <v>70005131296</v>
      </c>
      <c r="Y105" s="5">
        <v>34820476806</v>
      </c>
    </row>
    <row r="106" spans="3:25" ht="15.5" x14ac:dyDescent="0.35">
      <c r="C106" t="s">
        <v>135</v>
      </c>
    </row>
    <row r="107" spans="3:25" ht="15.5" x14ac:dyDescent="0.35">
      <c r="C107" t="s">
        <v>136</v>
      </c>
    </row>
    <row r="108" spans="3:25" ht="15.5" x14ac:dyDescent="0.35">
      <c r="C108" t="s">
        <v>137</v>
      </c>
      <c r="D108" s="5">
        <v>29539741000</v>
      </c>
      <c r="E108" s="5">
        <v>39756055000</v>
      </c>
      <c r="F108" s="5">
        <v>40593905000</v>
      </c>
      <c r="G108" s="5">
        <v>41363940000</v>
      </c>
      <c r="I108" s="5">
        <v>39756055000</v>
      </c>
      <c r="J108" s="5">
        <v>33947445000</v>
      </c>
      <c r="K108" s="5">
        <v>33764002000</v>
      </c>
      <c r="L108" s="5">
        <v>29098404000</v>
      </c>
      <c r="M108" s="5">
        <v>31756190000</v>
      </c>
      <c r="N108" s="5">
        <v>25792856000</v>
      </c>
      <c r="O108" s="5">
        <v>31386202000</v>
      </c>
      <c r="P108" s="5">
        <v>48022409114</v>
      </c>
      <c r="Q108" s="5">
        <v>71632995613</v>
      </c>
      <c r="R108" s="5">
        <v>65647358350</v>
      </c>
      <c r="S108" s="5">
        <v>10766729572</v>
      </c>
      <c r="T108" s="5">
        <v>8735835892</v>
      </c>
      <c r="U108" s="5">
        <v>13497036111</v>
      </c>
      <c r="V108" s="5">
        <v>11532673713</v>
      </c>
      <c r="W108" s="5">
        <v>13380851287</v>
      </c>
      <c r="X108" s="5">
        <v>8849293541</v>
      </c>
      <c r="Y108" s="5">
        <v>9684560213</v>
      </c>
    </row>
    <row r="109" spans="3:25" ht="15.5" x14ac:dyDescent="0.35">
      <c r="C109" t="s">
        <v>138</v>
      </c>
    </row>
    <row r="110" spans="3:25" ht="15.5" x14ac:dyDescent="0.35">
      <c r="C110" t="s">
        <v>139</v>
      </c>
      <c r="D110" s="5">
        <v>2154081000</v>
      </c>
      <c r="E110" s="5">
        <v>1727764000</v>
      </c>
      <c r="F110" s="5">
        <v>1904221000</v>
      </c>
      <c r="G110" s="5">
        <v>1854972000</v>
      </c>
      <c r="I110" s="5">
        <v>1727764000</v>
      </c>
      <c r="J110" s="5">
        <v>932400000</v>
      </c>
      <c r="K110" s="5">
        <v>4621457000</v>
      </c>
      <c r="L110" s="5">
        <v>3169958000</v>
      </c>
      <c r="M110" s="5">
        <v>5036291000</v>
      </c>
      <c r="N110" s="5">
        <v>1882406000</v>
      </c>
      <c r="O110" s="5">
        <v>1126485000</v>
      </c>
      <c r="R110" s="5">
        <v>55150033</v>
      </c>
      <c r="S110" s="5">
        <v>5791314595</v>
      </c>
      <c r="T110" s="5">
        <v>4506548323</v>
      </c>
      <c r="U110" s="5">
        <v>10470520450</v>
      </c>
      <c r="V110" s="5">
        <v>8493451471</v>
      </c>
      <c r="W110" s="5">
        <v>9467777948</v>
      </c>
      <c r="X110" s="5">
        <v>5441340890</v>
      </c>
      <c r="Y110" s="5">
        <v>7335940646</v>
      </c>
    </row>
    <row r="111" spans="3:25" ht="15.5" x14ac:dyDescent="0.35">
      <c r="C111" t="s">
        <v>140</v>
      </c>
      <c r="L111" s="5">
        <v>21800000</v>
      </c>
      <c r="N111" s="5">
        <v>5133000</v>
      </c>
    </row>
    <row r="112" spans="3:25" ht="15.5" x14ac:dyDescent="0.35">
      <c r="C112" t="s">
        <v>141</v>
      </c>
      <c r="D112" s="5">
        <v>88932000</v>
      </c>
      <c r="E112" s="5">
        <v>102105000</v>
      </c>
      <c r="F112" s="5">
        <v>29124000</v>
      </c>
      <c r="G112" s="5">
        <v>24573000</v>
      </c>
      <c r="I112" s="5">
        <v>102105000</v>
      </c>
      <c r="J112" s="5">
        <v>10921000</v>
      </c>
      <c r="L112" s="5">
        <v>21800000</v>
      </c>
      <c r="N112" s="5">
        <v>5133000</v>
      </c>
      <c r="P112" s="5">
        <v>17927508759</v>
      </c>
      <c r="S112" s="5">
        <v>89437800</v>
      </c>
      <c r="T112" s="5">
        <v>85642680</v>
      </c>
      <c r="V112" s="5">
        <v>26269153</v>
      </c>
    </row>
    <row r="113" spans="3:25" ht="15.5" x14ac:dyDescent="0.35">
      <c r="C113" t="s">
        <v>143</v>
      </c>
      <c r="D113" s="5">
        <v>1192138000</v>
      </c>
      <c r="E113" s="5">
        <v>230136000</v>
      </c>
      <c r="F113" s="5">
        <v>1824067000</v>
      </c>
      <c r="G113" s="5">
        <v>869522000</v>
      </c>
      <c r="I113" s="5">
        <v>230136000</v>
      </c>
      <c r="J113" s="5">
        <v>521411000</v>
      </c>
      <c r="K113" s="5">
        <v>583417000</v>
      </c>
      <c r="L113" s="5">
        <v>886341000</v>
      </c>
      <c r="M113" s="5">
        <v>2189826000</v>
      </c>
      <c r="N113" s="5">
        <v>3694190000</v>
      </c>
      <c r="O113" s="5">
        <v>1240073000</v>
      </c>
      <c r="P113" s="5">
        <v>1157587026</v>
      </c>
      <c r="Q113" s="5">
        <v>494632411</v>
      </c>
      <c r="R113" s="5">
        <v>197284034</v>
      </c>
      <c r="S113" s="5">
        <v>1577686021</v>
      </c>
      <c r="T113" s="5">
        <v>1596922160</v>
      </c>
      <c r="U113" s="5">
        <v>528087604</v>
      </c>
      <c r="V113" s="5">
        <v>792813479</v>
      </c>
      <c r="W113" s="5">
        <v>683806528</v>
      </c>
      <c r="X113" s="5">
        <v>1144517676</v>
      </c>
      <c r="Y113" s="5">
        <v>850900967</v>
      </c>
    </row>
    <row r="114" spans="3:25" ht="15.5" x14ac:dyDescent="0.35">
      <c r="C114" t="s">
        <v>129</v>
      </c>
      <c r="D114" s="5">
        <v>16870184000</v>
      </c>
      <c r="E114" s="5">
        <v>23404042000</v>
      </c>
      <c r="F114" s="5">
        <v>17795956000</v>
      </c>
      <c r="G114" s="5">
        <v>16807373000</v>
      </c>
      <c r="I114" s="5">
        <v>23404042000</v>
      </c>
      <c r="J114" s="5">
        <v>16321453000</v>
      </c>
      <c r="K114" s="5">
        <v>14265485000</v>
      </c>
      <c r="L114" s="5">
        <v>11974397000</v>
      </c>
      <c r="M114" s="5">
        <v>11895950000</v>
      </c>
      <c r="N114" s="5">
        <v>9759572000</v>
      </c>
      <c r="O114" s="5">
        <v>13317107000</v>
      </c>
      <c r="P114" s="5">
        <v>1118125821</v>
      </c>
      <c r="Q114" s="5">
        <v>408073395</v>
      </c>
      <c r="R114" s="5">
        <v>240193893</v>
      </c>
      <c r="S114" s="5">
        <v>2052444436</v>
      </c>
      <c r="T114" s="5">
        <v>1731881888</v>
      </c>
      <c r="U114" s="5">
        <v>1800277137</v>
      </c>
      <c r="V114" s="5">
        <v>1418205653</v>
      </c>
      <c r="W114" s="5">
        <v>2062364625</v>
      </c>
      <c r="X114" s="5">
        <v>1509363005</v>
      </c>
      <c r="Y114" s="5">
        <v>1497718600</v>
      </c>
    </row>
    <row r="115" spans="3:25" ht="15.5" x14ac:dyDescent="0.35">
      <c r="C115" t="s">
        <v>956</v>
      </c>
    </row>
    <row r="116" spans="3:25" ht="15.5" x14ac:dyDescent="0.35">
      <c r="C116" t="s">
        <v>823</v>
      </c>
      <c r="Q116" s="5">
        <v>59644350000</v>
      </c>
      <c r="R116" s="5">
        <v>58209589041</v>
      </c>
    </row>
    <row r="117" spans="3:25" ht="15.5" x14ac:dyDescent="0.35">
      <c r="C117" t="s">
        <v>147</v>
      </c>
    </row>
    <row r="118" spans="3:25" ht="15.5" x14ac:dyDescent="0.35">
      <c r="C118" t="s">
        <v>415</v>
      </c>
      <c r="P118" s="5">
        <v>31709844534</v>
      </c>
      <c r="Q118" s="5">
        <v>26051060078</v>
      </c>
    </row>
    <row r="119" spans="3:25" ht="15.5" x14ac:dyDescent="0.35">
      <c r="C119" t="s">
        <v>591</v>
      </c>
      <c r="W119" s="5">
        <v>16888888</v>
      </c>
      <c r="X119" s="5">
        <v>219555555</v>
      </c>
    </row>
    <row r="120" spans="3:25" ht="15.5" x14ac:dyDescent="0.35">
      <c r="C120" t="s">
        <v>152</v>
      </c>
      <c r="P120" s="5">
        <v>9314468097</v>
      </c>
      <c r="Q120" s="5">
        <v>5243691267</v>
      </c>
      <c r="V120" s="5">
        <v>16888889</v>
      </c>
      <c r="W120" s="5">
        <v>202666667</v>
      </c>
      <c r="X120" s="5">
        <v>202666670</v>
      </c>
    </row>
    <row r="121" spans="3:25" ht="15.5" x14ac:dyDescent="0.35">
      <c r="C121" t="s">
        <v>153</v>
      </c>
      <c r="D121" s="5">
        <v>4527568000</v>
      </c>
      <c r="E121" s="5">
        <v>4453744000</v>
      </c>
      <c r="F121" s="5">
        <v>3673257000</v>
      </c>
      <c r="G121" s="5">
        <v>4059349000</v>
      </c>
      <c r="I121" s="5">
        <v>4453744000</v>
      </c>
      <c r="J121" s="5">
        <v>3911379000</v>
      </c>
      <c r="K121" s="5">
        <v>3896110000</v>
      </c>
      <c r="L121" s="5">
        <v>3448981000</v>
      </c>
      <c r="M121" s="5">
        <v>2681708000</v>
      </c>
      <c r="N121" s="5">
        <v>2823529000</v>
      </c>
      <c r="O121" s="5">
        <v>1874176000</v>
      </c>
      <c r="P121" s="5">
        <v>97141354406</v>
      </c>
      <c r="Q121" s="5">
        <v>27460770700</v>
      </c>
      <c r="R121" s="5">
        <v>1166696464</v>
      </c>
      <c r="S121" s="5">
        <v>5914242259</v>
      </c>
      <c r="T121" s="5">
        <v>5648440455</v>
      </c>
      <c r="U121" s="5">
        <v>5437894617</v>
      </c>
      <c r="V121" s="5">
        <v>5035208157</v>
      </c>
      <c r="W121" s="5">
        <v>4044032635</v>
      </c>
      <c r="X121" s="5">
        <v>3642482773</v>
      </c>
      <c r="Y121" s="5">
        <v>2843189896</v>
      </c>
    </row>
    <row r="122" spans="3:25" ht="15.5" x14ac:dyDescent="0.35">
      <c r="C122" t="s">
        <v>154</v>
      </c>
      <c r="D122" s="5">
        <v>4527568000</v>
      </c>
      <c r="E122" s="5">
        <v>4453744000</v>
      </c>
      <c r="F122" s="5">
        <v>3673257000</v>
      </c>
      <c r="G122" s="5">
        <v>4059349000</v>
      </c>
      <c r="I122" s="5">
        <v>4453744000</v>
      </c>
      <c r="J122" s="5">
        <v>3911379000</v>
      </c>
      <c r="K122" s="5">
        <v>3896110000</v>
      </c>
      <c r="L122" s="5">
        <v>3448981000</v>
      </c>
      <c r="M122" s="5">
        <v>2681708000</v>
      </c>
      <c r="N122" s="5">
        <v>2823529000</v>
      </c>
      <c r="O122" s="5">
        <v>1874176000</v>
      </c>
      <c r="P122" s="5">
        <v>97141354406</v>
      </c>
      <c r="Q122" s="5">
        <v>27460770700</v>
      </c>
      <c r="R122" s="5">
        <v>1166696464</v>
      </c>
      <c r="S122" s="5">
        <v>5914242259</v>
      </c>
      <c r="T122" s="5">
        <v>5648440455</v>
      </c>
      <c r="U122" s="5">
        <v>5437894617</v>
      </c>
      <c r="V122" s="5">
        <v>5035208157</v>
      </c>
      <c r="W122" s="5">
        <v>4044032635</v>
      </c>
      <c r="X122" s="5">
        <v>3642482773</v>
      </c>
      <c r="Y122" s="5">
        <v>2843189896</v>
      </c>
    </row>
    <row r="123" spans="3:25" ht="15.5" x14ac:dyDescent="0.35">
      <c r="C123" t="s">
        <v>156</v>
      </c>
    </row>
    <row r="124" spans="3:25" ht="15.5" x14ac:dyDescent="0.35">
      <c r="C124" t="s">
        <v>159</v>
      </c>
      <c r="P124" s="5">
        <v>31709844534</v>
      </c>
      <c r="Q124" s="5">
        <v>26051060078</v>
      </c>
      <c r="W124" s="5">
        <v>16888888</v>
      </c>
      <c r="X124" s="5">
        <v>219555555</v>
      </c>
    </row>
    <row r="125" spans="3:25" ht="15.5" x14ac:dyDescent="0.35">
      <c r="C125" t="s">
        <v>142</v>
      </c>
      <c r="N125" s="5">
        <v>5499000</v>
      </c>
      <c r="P125" s="5">
        <v>63475938750</v>
      </c>
    </row>
    <row r="126" spans="3:25" ht="15.5" x14ac:dyDescent="0.35">
      <c r="C126" t="s">
        <v>155</v>
      </c>
    </row>
    <row r="127" spans="3:25" ht="15.5" x14ac:dyDescent="0.35">
      <c r="C127" t="s">
        <v>160</v>
      </c>
      <c r="D127" s="5">
        <v>34067309000</v>
      </c>
      <c r="E127" s="5">
        <v>44209799000</v>
      </c>
      <c r="F127" s="5">
        <v>44267162000</v>
      </c>
      <c r="G127" s="5">
        <v>45423289000</v>
      </c>
      <c r="I127" s="5">
        <v>44209799000</v>
      </c>
      <c r="J127" s="5">
        <v>37858824000</v>
      </c>
      <c r="K127" s="5">
        <v>37660112000</v>
      </c>
      <c r="L127" s="5">
        <v>32547385000</v>
      </c>
      <c r="M127" s="5">
        <v>34437898000</v>
      </c>
      <c r="N127" s="5">
        <v>28616385000</v>
      </c>
      <c r="O127" s="5">
        <v>33260378000</v>
      </c>
      <c r="P127" s="5">
        <v>145163763520</v>
      </c>
      <c r="Q127" s="5">
        <v>99093766313</v>
      </c>
      <c r="R127" s="5">
        <v>66814054814</v>
      </c>
      <c r="S127" s="5">
        <v>16680971831</v>
      </c>
      <c r="T127" s="5">
        <v>14384276347</v>
      </c>
      <c r="U127" s="5">
        <v>18934930728</v>
      </c>
      <c r="V127" s="5">
        <v>16567881870</v>
      </c>
      <c r="W127" s="5">
        <v>17424883922</v>
      </c>
      <c r="X127" s="5">
        <v>12491776314</v>
      </c>
      <c r="Y127" s="5">
        <v>12527750109</v>
      </c>
    </row>
    <row r="128" spans="3:25" ht="15.5" x14ac:dyDescent="0.35">
      <c r="C128" t="s">
        <v>161</v>
      </c>
    </row>
    <row r="129" spans="2:25" ht="15.5" x14ac:dyDescent="0.35">
      <c r="C129" t="s">
        <v>162</v>
      </c>
      <c r="D129" s="5">
        <v>127727600000</v>
      </c>
      <c r="E129" s="5">
        <v>127727600000</v>
      </c>
      <c r="F129" s="5">
        <v>127727600000</v>
      </c>
      <c r="G129" s="5">
        <v>127727600000</v>
      </c>
      <c r="I129" s="5">
        <v>127727600000</v>
      </c>
      <c r="J129" s="5">
        <v>127727600000</v>
      </c>
      <c r="K129" s="5">
        <v>127727600000</v>
      </c>
      <c r="L129" s="5">
        <v>127727600000</v>
      </c>
      <c r="M129" s="5">
        <v>127727600000</v>
      </c>
      <c r="N129" s="5">
        <v>127727600000</v>
      </c>
      <c r="O129" s="5">
        <v>127727600000</v>
      </c>
      <c r="P129" s="5">
        <v>31460000000</v>
      </c>
      <c r="Q129" s="5">
        <v>31460000000</v>
      </c>
      <c r="R129" s="5">
        <v>31460000000</v>
      </c>
      <c r="S129" s="5">
        <v>28600000000</v>
      </c>
      <c r="T129" s="5">
        <v>28600000000</v>
      </c>
      <c r="U129" s="5">
        <v>28600000000</v>
      </c>
      <c r="V129" s="5">
        <v>28600000000</v>
      </c>
      <c r="W129" s="5">
        <v>28600000000</v>
      </c>
      <c r="X129" s="5">
        <v>28600000000</v>
      </c>
      <c r="Y129" s="5">
        <v>1650000000</v>
      </c>
    </row>
    <row r="130" spans="2:25" ht="15.5" x14ac:dyDescent="0.35">
      <c r="C130" t="s">
        <v>163</v>
      </c>
      <c r="D130" s="5">
        <v>141445473000</v>
      </c>
      <c r="E130" s="5">
        <v>141445473000</v>
      </c>
      <c r="F130" s="5">
        <v>141445473000</v>
      </c>
      <c r="G130" s="5">
        <v>141445473000</v>
      </c>
      <c r="I130" s="5">
        <v>141445473000</v>
      </c>
      <c r="J130" s="5">
        <v>141445473000</v>
      </c>
      <c r="K130" s="5">
        <v>141445473000</v>
      </c>
      <c r="L130" s="5">
        <v>141445473000</v>
      </c>
      <c r="M130" s="5">
        <v>141445473000</v>
      </c>
      <c r="N130" s="5">
        <v>141445473000</v>
      </c>
      <c r="O130" s="5">
        <v>141445473000</v>
      </c>
      <c r="P130" s="5">
        <v>26751902022</v>
      </c>
      <c r="Q130" s="5">
        <v>26751902022</v>
      </c>
      <c r="R130" s="5">
        <v>26725542022</v>
      </c>
      <c r="S130" s="5">
        <v>20594902093</v>
      </c>
      <c r="T130" s="5">
        <v>20594902093</v>
      </c>
      <c r="U130" s="5">
        <v>20594902093</v>
      </c>
      <c r="V130" s="5">
        <v>20594902093</v>
      </c>
      <c r="W130" s="5">
        <v>20594902093</v>
      </c>
      <c r="X130" s="5">
        <v>20594902093</v>
      </c>
    </row>
    <row r="131" spans="2:25" ht="15.5" x14ac:dyDescent="0.35">
      <c r="C131" t="s">
        <v>164</v>
      </c>
      <c r="D131" s="5">
        <v>125599475000</v>
      </c>
      <c r="E131" s="5">
        <v>120357726000</v>
      </c>
      <c r="F131" s="5">
        <v>115641271000</v>
      </c>
      <c r="G131" s="5">
        <v>111023032000</v>
      </c>
      <c r="I131" s="5">
        <v>120357726000</v>
      </c>
      <c r="J131" s="5">
        <v>101314969000</v>
      </c>
      <c r="K131" s="5">
        <v>84450850000</v>
      </c>
      <c r="L131" s="5">
        <v>68252771000</v>
      </c>
      <c r="M131" s="5">
        <v>52254251000</v>
      </c>
      <c r="N131" s="5">
        <v>37649938000</v>
      </c>
      <c r="O131" s="5">
        <v>24490040000</v>
      </c>
      <c r="P131" s="5">
        <v>17231439431</v>
      </c>
      <c r="Q131" s="5">
        <v>25106213794</v>
      </c>
      <c r="R131" s="5">
        <v>25878855161</v>
      </c>
      <c r="S131" s="5">
        <v>27123290930</v>
      </c>
      <c r="T131" s="5">
        <v>31487818533</v>
      </c>
      <c r="U131" s="5">
        <v>28461727505</v>
      </c>
      <c r="V131" s="5">
        <v>21843922322</v>
      </c>
      <c r="W131" s="5">
        <v>15013818831</v>
      </c>
      <c r="X131" s="5">
        <v>8318452889</v>
      </c>
      <c r="Y131" s="5">
        <v>20642726697</v>
      </c>
    </row>
    <row r="132" spans="2:25" ht="15.5" x14ac:dyDescent="0.35">
      <c r="C132" t="s">
        <v>165</v>
      </c>
      <c r="D132" s="5">
        <v>5933800000</v>
      </c>
      <c r="E132" s="5">
        <v>5933800000</v>
      </c>
      <c r="F132" s="5">
        <v>5933800000</v>
      </c>
      <c r="G132" s="5">
        <v>5933800000</v>
      </c>
      <c r="I132" s="5">
        <v>5933800000</v>
      </c>
      <c r="J132" s="5">
        <v>5833800000</v>
      </c>
      <c r="K132" s="5">
        <v>5733800000</v>
      </c>
      <c r="L132" s="5">
        <v>5633800000</v>
      </c>
      <c r="M132" s="5">
        <v>5533800000</v>
      </c>
      <c r="N132" s="5">
        <v>5433800000</v>
      </c>
      <c r="O132" s="5">
        <v>5333800000</v>
      </c>
      <c r="P132" s="5">
        <v>5333800162</v>
      </c>
      <c r="Q132" s="5">
        <v>5333800162</v>
      </c>
      <c r="R132" s="5">
        <v>5333800162</v>
      </c>
      <c r="S132" s="5">
        <v>5333800162</v>
      </c>
      <c r="T132" s="5">
        <v>5233800162</v>
      </c>
      <c r="U132" s="5">
        <v>3910239125</v>
      </c>
      <c r="V132" s="5">
        <v>2544218427</v>
      </c>
    </row>
    <row r="133" spans="2:25" ht="15.5" x14ac:dyDescent="0.35">
      <c r="C133" t="s">
        <v>166</v>
      </c>
      <c r="D133" s="5">
        <v>119665675000</v>
      </c>
      <c r="E133" s="5">
        <v>114423926000</v>
      </c>
      <c r="F133" s="5">
        <v>109707471000</v>
      </c>
      <c r="G133" s="5">
        <v>105089232000</v>
      </c>
      <c r="I133" s="5">
        <v>114423926000</v>
      </c>
      <c r="J133" s="5">
        <v>95481169000</v>
      </c>
      <c r="K133" s="5">
        <v>78717050000</v>
      </c>
      <c r="L133" s="5">
        <v>62618971000</v>
      </c>
      <c r="M133" s="5">
        <v>46720451000</v>
      </c>
      <c r="N133" s="5">
        <v>32216138000</v>
      </c>
      <c r="O133" s="5">
        <v>19156240000</v>
      </c>
      <c r="P133" s="5">
        <v>11897639269</v>
      </c>
      <c r="Q133" s="5">
        <v>19772413632</v>
      </c>
      <c r="R133" s="5">
        <v>20545054999</v>
      </c>
      <c r="S133" s="5">
        <v>21789490768</v>
      </c>
      <c r="T133" s="5">
        <v>26254018371</v>
      </c>
      <c r="U133" s="5">
        <v>24551488380</v>
      </c>
      <c r="V133" s="5">
        <v>19299703895</v>
      </c>
    </row>
    <row r="134" spans="2:25" ht="15.5" x14ac:dyDescent="0.35">
      <c r="C134" t="s">
        <v>167</v>
      </c>
      <c r="D134" s="5">
        <v>125599475000</v>
      </c>
      <c r="E134" s="5">
        <v>120357726000</v>
      </c>
      <c r="F134" s="5">
        <v>115641271000</v>
      </c>
      <c r="G134" s="5">
        <v>111023032000</v>
      </c>
      <c r="I134" s="5">
        <v>120357726000</v>
      </c>
      <c r="J134" s="5">
        <v>101314969000</v>
      </c>
      <c r="K134" s="5">
        <v>84450850000</v>
      </c>
      <c r="L134" s="5">
        <v>68252771000</v>
      </c>
      <c r="M134" s="5">
        <v>52254251000</v>
      </c>
      <c r="N134" s="5">
        <v>37649938000</v>
      </c>
      <c r="O134" s="5">
        <v>24490040000</v>
      </c>
      <c r="P134" s="5">
        <v>17231439431</v>
      </c>
      <c r="Q134" s="5">
        <v>25106213794</v>
      </c>
      <c r="R134" s="5">
        <v>25878855161</v>
      </c>
      <c r="S134" s="5">
        <v>27123290930</v>
      </c>
      <c r="T134" s="5">
        <v>31487818533</v>
      </c>
      <c r="U134" s="5">
        <v>28461727505</v>
      </c>
      <c r="V134" s="5">
        <v>21843922322</v>
      </c>
      <c r="W134" s="5">
        <v>15013818831</v>
      </c>
      <c r="X134" s="5">
        <v>8318452889</v>
      </c>
      <c r="Y134" s="5">
        <v>20642726697</v>
      </c>
    </row>
    <row r="135" spans="2:25" ht="15.5" x14ac:dyDescent="0.35">
      <c r="C135" t="s">
        <v>168</v>
      </c>
      <c r="D135" s="5">
        <v>1834000</v>
      </c>
      <c r="E135" s="5">
        <v>1657000</v>
      </c>
      <c r="F135" s="5">
        <v>1480000</v>
      </c>
      <c r="G135" s="5">
        <v>1480000</v>
      </c>
      <c r="I135" s="5">
        <v>1657000</v>
      </c>
      <c r="J135" s="5">
        <v>1480000</v>
      </c>
      <c r="K135" s="5">
        <v>1327000</v>
      </c>
      <c r="L135" s="5">
        <v>1272000</v>
      </c>
      <c r="M135" s="5">
        <v>1217000</v>
      </c>
      <c r="N135" s="5">
        <v>1162000</v>
      </c>
      <c r="O135" s="5">
        <v>1117000</v>
      </c>
      <c r="P135" s="5">
        <v>1145838</v>
      </c>
      <c r="Q135" s="5">
        <v>987045</v>
      </c>
      <c r="R135" s="5">
        <v>975402</v>
      </c>
      <c r="S135" s="5">
        <v>268566977</v>
      </c>
      <c r="T135" s="5">
        <v>268936568</v>
      </c>
    </row>
    <row r="136" spans="2:25" ht="15.5" x14ac:dyDescent="0.35">
      <c r="C136" t="s">
        <v>9</v>
      </c>
      <c r="D136" s="5">
        <v>435208397000</v>
      </c>
      <c r="E136" s="5">
        <v>429329383000</v>
      </c>
      <c r="F136" s="5">
        <v>412863305000</v>
      </c>
      <c r="G136" s="5">
        <v>407067011000</v>
      </c>
      <c r="I136" s="5">
        <v>429329383000</v>
      </c>
      <c r="J136" s="5">
        <v>399537004000</v>
      </c>
      <c r="K136" s="5">
        <v>374327667000</v>
      </c>
      <c r="L136" s="5">
        <v>368425275000</v>
      </c>
      <c r="M136" s="5">
        <v>326433465000</v>
      </c>
      <c r="N136" s="5">
        <v>309735865000</v>
      </c>
      <c r="O136" s="5">
        <v>296702693000</v>
      </c>
      <c r="P136" s="5">
        <v>94051820943</v>
      </c>
      <c r="Q136" s="5">
        <v>83319102861</v>
      </c>
      <c r="R136" s="5">
        <v>84065372585</v>
      </c>
      <c r="S136" s="5">
        <v>76425022500</v>
      </c>
      <c r="T136" s="5">
        <v>80924867194</v>
      </c>
      <c r="U136" s="5">
        <v>77758367098</v>
      </c>
      <c r="V136" s="5">
        <v>71105624415</v>
      </c>
      <c r="W136" s="5">
        <v>64208720924</v>
      </c>
      <c r="X136" s="5">
        <v>57513354982</v>
      </c>
      <c r="Y136" s="5">
        <v>22292726697</v>
      </c>
    </row>
    <row r="137" spans="2:25" ht="15.5" x14ac:dyDescent="0.35">
      <c r="C137" t="s">
        <v>169</v>
      </c>
      <c r="D137" s="5">
        <v>469275706000</v>
      </c>
      <c r="E137" s="5">
        <v>473539182000</v>
      </c>
      <c r="F137" s="5">
        <v>457130467000</v>
      </c>
      <c r="G137" s="5">
        <v>452490300000</v>
      </c>
      <c r="I137" s="5">
        <v>473539182000</v>
      </c>
      <c r="J137" s="5">
        <v>437395828000</v>
      </c>
      <c r="K137" s="5">
        <v>411987779000</v>
      </c>
      <c r="L137" s="5">
        <v>400972660000</v>
      </c>
      <c r="M137" s="5">
        <v>360871363000</v>
      </c>
      <c r="N137" s="5">
        <v>338352250000</v>
      </c>
      <c r="O137" s="5">
        <v>329963071000</v>
      </c>
      <c r="P137" s="5">
        <v>239215584463</v>
      </c>
      <c r="Q137" s="5">
        <v>182412869174</v>
      </c>
      <c r="R137" s="5">
        <v>150879427399</v>
      </c>
      <c r="S137" s="5">
        <v>93105994331</v>
      </c>
      <c r="T137" s="5">
        <v>95309143541</v>
      </c>
      <c r="U137" s="5">
        <v>96693297826</v>
      </c>
      <c r="V137" s="5">
        <v>87673506285</v>
      </c>
      <c r="W137" s="5">
        <v>81633604846</v>
      </c>
      <c r="X137" s="5">
        <v>70005131296</v>
      </c>
      <c r="Y137" s="5">
        <v>34820476806</v>
      </c>
    </row>
    <row r="138" spans="2:25" ht="15.5" x14ac:dyDescent="0.35">
      <c r="C138" t="s">
        <v>170</v>
      </c>
      <c r="D138" s="5">
        <v>1277276000</v>
      </c>
      <c r="E138" s="5">
        <v>1277276000</v>
      </c>
      <c r="F138" s="5">
        <v>1277276000</v>
      </c>
      <c r="G138" s="5">
        <v>1277276000</v>
      </c>
      <c r="I138" s="5">
        <v>1277276000</v>
      </c>
      <c r="J138" s="5">
        <v>1277276000</v>
      </c>
      <c r="K138" s="5">
        <v>1277276000</v>
      </c>
      <c r="L138" s="5">
        <v>1277276000</v>
      </c>
      <c r="M138" s="5">
        <v>1277276000</v>
      </c>
      <c r="N138" s="5">
        <v>1277276000</v>
      </c>
      <c r="O138" s="5">
        <v>1277276000</v>
      </c>
      <c r="P138" s="5">
        <v>314600000</v>
      </c>
      <c r="Q138" s="5">
        <v>314600000</v>
      </c>
      <c r="R138" s="5">
        <v>314600000</v>
      </c>
      <c r="S138" s="5">
        <v>286000000</v>
      </c>
      <c r="T138" s="5">
        <v>286000000</v>
      </c>
      <c r="U138" s="5">
        <v>286000000</v>
      </c>
      <c r="V138" s="5">
        <v>286000000</v>
      </c>
      <c r="W138" s="5">
        <v>286000000</v>
      </c>
      <c r="X138" s="5">
        <v>286000000</v>
      </c>
      <c r="Y138" s="5">
        <v>16500</v>
      </c>
    </row>
    <row r="140" spans="2:25" ht="15.5" x14ac:dyDescent="0.35">
      <c r="B140" t="s">
        <v>171</v>
      </c>
      <c r="C140" t="s">
        <v>172</v>
      </c>
      <c r="D140" s="5">
        <v>981786000</v>
      </c>
      <c r="E140" s="5">
        <v>1406127000</v>
      </c>
      <c r="F140" s="5">
        <v>5791822000</v>
      </c>
      <c r="G140" s="5">
        <v>16872016000</v>
      </c>
      <c r="I140" s="5">
        <v>30017708000</v>
      </c>
      <c r="J140" s="5">
        <v>34295962000</v>
      </c>
      <c r="K140" s="5">
        <v>29516132000</v>
      </c>
      <c r="L140" s="5">
        <v>25487571000</v>
      </c>
      <c r="M140" s="5">
        <v>-13805995000</v>
      </c>
      <c r="N140" s="5">
        <v>23950779000</v>
      </c>
      <c r="O140" s="5">
        <v>13323320000</v>
      </c>
      <c r="P140" s="5">
        <v>17759969297</v>
      </c>
      <c r="Q140" s="5">
        <v>-5481048895</v>
      </c>
      <c r="R140" s="5">
        <v>-10317056940</v>
      </c>
      <c r="S140" s="5">
        <v>237260402</v>
      </c>
      <c r="T140" s="5">
        <v>208832091</v>
      </c>
      <c r="U140" s="5">
        <v>11525734831</v>
      </c>
      <c r="V140" s="5">
        <v>8293365989</v>
      </c>
      <c r="W140" s="5">
        <v>14624216421</v>
      </c>
      <c r="X140" s="5">
        <v>6257575614</v>
      </c>
      <c r="Y140" s="5">
        <v>10155887264</v>
      </c>
    </row>
    <row r="141" spans="2:25" ht="15.5" x14ac:dyDescent="0.35">
      <c r="C141" t="s">
        <v>173</v>
      </c>
      <c r="D141" s="5">
        <v>6266756000</v>
      </c>
      <c r="E141" s="5">
        <v>6535648000</v>
      </c>
      <c r="F141" s="5">
        <v>11851732000</v>
      </c>
      <c r="G141" s="5">
        <v>22321977000</v>
      </c>
      <c r="I141" s="5">
        <v>52229992000</v>
      </c>
      <c r="J141" s="5">
        <v>55329442000</v>
      </c>
      <c r="K141" s="5">
        <v>49180698000</v>
      </c>
      <c r="L141" s="5">
        <v>48217699000</v>
      </c>
      <c r="N141" s="5">
        <v>42132528000</v>
      </c>
      <c r="O141" s="5">
        <v>35048905000</v>
      </c>
      <c r="P141" s="5">
        <v>36070450768</v>
      </c>
      <c r="Q141" s="5">
        <v>25555502838</v>
      </c>
      <c r="R141" s="5">
        <v>35540053262</v>
      </c>
      <c r="S141" s="5">
        <v>147291120238</v>
      </c>
      <c r="T141" s="5">
        <v>129938014002</v>
      </c>
      <c r="U141" s="5">
        <v>110961574452</v>
      </c>
      <c r="V141" s="5">
        <v>109573539113</v>
      </c>
      <c r="W141" s="5">
        <v>104622683221</v>
      </c>
      <c r="X141" s="5">
        <v>93915660125</v>
      </c>
      <c r="Y141" s="5">
        <v>75938878189</v>
      </c>
    </row>
    <row r="142" spans="2:25" ht="15.5" x14ac:dyDescent="0.35">
      <c r="C142" t="s">
        <v>871</v>
      </c>
      <c r="D142" s="5">
        <v>-2244704000</v>
      </c>
      <c r="E142" s="5">
        <v>709418000</v>
      </c>
      <c r="F142" s="5">
        <v>-3554248000</v>
      </c>
      <c r="G142" s="5">
        <v>-2610919000</v>
      </c>
      <c r="I142" s="5">
        <v>-8242869000</v>
      </c>
      <c r="J142" s="5">
        <v>-10704509000</v>
      </c>
      <c r="K142" s="5">
        <v>-10413525000</v>
      </c>
      <c r="L142" s="5">
        <v>-13479663000</v>
      </c>
      <c r="M142" s="5">
        <v>-6817028000</v>
      </c>
      <c r="N142" s="5">
        <v>-6377834000</v>
      </c>
      <c r="O142" s="5">
        <v>-15254304000</v>
      </c>
      <c r="P142" s="5">
        <v>-18208684881</v>
      </c>
      <c r="Q142" s="5">
        <v>-27880808155</v>
      </c>
      <c r="R142" s="5">
        <v>-28479583761</v>
      </c>
      <c r="S142" s="5">
        <v>-108623999706</v>
      </c>
      <c r="T142" s="5">
        <v>-97891384434</v>
      </c>
      <c r="U142" s="5">
        <v>-67607917978</v>
      </c>
      <c r="V142" s="5">
        <v>-69625301720</v>
      </c>
      <c r="W142" s="5">
        <v>-61983928764</v>
      </c>
      <c r="X142" s="5">
        <v>-59244992388</v>
      </c>
      <c r="Y142" s="5">
        <v>-38781797667</v>
      </c>
    </row>
    <row r="143" spans="2:25" ht="15.5" x14ac:dyDescent="0.35">
      <c r="C143" t="s">
        <v>663</v>
      </c>
      <c r="D143" s="5">
        <v>-1932335000</v>
      </c>
      <c r="E143" s="5">
        <v>-3647651000</v>
      </c>
      <c r="F143" s="5">
        <v>-1735731000</v>
      </c>
      <c r="G143" s="5">
        <v>-1490074000</v>
      </c>
      <c r="I143" s="5">
        <v>-9277246000</v>
      </c>
      <c r="J143" s="5">
        <v>-7141234000</v>
      </c>
      <c r="K143" s="5">
        <v>-6535019000</v>
      </c>
      <c r="L143" s="5">
        <v>-5388903000</v>
      </c>
      <c r="M143" s="5">
        <v>-5974480000</v>
      </c>
      <c r="N143" s="5">
        <v>-10614548000</v>
      </c>
      <c r="O143" s="5">
        <v>-7131443000</v>
      </c>
      <c r="R143" s="5">
        <v>-18828839110</v>
      </c>
      <c r="S143" s="5">
        <v>-41396332289</v>
      </c>
      <c r="T143" s="5">
        <v>-32926930480</v>
      </c>
      <c r="U143" s="5">
        <v>-31486741662</v>
      </c>
      <c r="V143" s="5">
        <v>-31854387242</v>
      </c>
      <c r="W143" s="5">
        <v>-27202145776</v>
      </c>
      <c r="X143" s="5">
        <v>-27556962845</v>
      </c>
      <c r="Y143" s="5">
        <v>-25620093414</v>
      </c>
    </row>
    <row r="144" spans="2:25" ht="15.5" x14ac:dyDescent="0.35">
      <c r="C144" t="s">
        <v>664</v>
      </c>
    </row>
    <row r="145" spans="3:25" ht="15.5" x14ac:dyDescent="0.35">
      <c r="C145" t="s">
        <v>668</v>
      </c>
      <c r="D145" s="5">
        <v>155387000</v>
      </c>
      <c r="E145" s="5">
        <v>1366738000</v>
      </c>
      <c r="G145" s="5">
        <v>-438474000</v>
      </c>
      <c r="I145" s="5">
        <v>1366738000</v>
      </c>
      <c r="J145" s="5">
        <v>1483685000</v>
      </c>
      <c r="K145" s="5">
        <v>1798245000</v>
      </c>
      <c r="L145" s="5">
        <v>1013296000</v>
      </c>
      <c r="N145" s="5">
        <v>2886518000</v>
      </c>
      <c r="O145" s="5">
        <v>1656481000</v>
      </c>
      <c r="P145" s="5">
        <v>94661661</v>
      </c>
      <c r="Q145" s="5">
        <v>294468505</v>
      </c>
      <c r="R145" s="5">
        <v>1789356209</v>
      </c>
      <c r="S145" s="5">
        <v>4413077776</v>
      </c>
      <c r="T145" s="5">
        <v>2949524311</v>
      </c>
      <c r="U145" s="5">
        <v>1893426333</v>
      </c>
      <c r="V145" s="5">
        <v>2102290520</v>
      </c>
      <c r="W145" s="5">
        <v>2133200509</v>
      </c>
      <c r="X145" s="5">
        <v>1147060618</v>
      </c>
      <c r="Y145" s="5">
        <v>779329346</v>
      </c>
    </row>
    <row r="146" spans="3:25" ht="15.5" x14ac:dyDescent="0.35">
      <c r="C146" t="s">
        <v>605</v>
      </c>
      <c r="U146" s="5">
        <v>-6770738</v>
      </c>
      <c r="V146" s="5">
        <v>-35872932</v>
      </c>
    </row>
    <row r="147" spans="3:25" ht="15.5" x14ac:dyDescent="0.35">
      <c r="C147" t="s">
        <v>2648</v>
      </c>
      <c r="D147" s="5">
        <v>-1263318000</v>
      </c>
      <c r="E147" s="5">
        <v>-6058907000</v>
      </c>
      <c r="G147" s="5">
        <v>820456000</v>
      </c>
      <c r="I147" s="5">
        <v>-6058907000</v>
      </c>
      <c r="J147" s="5">
        <v>-4671422000</v>
      </c>
      <c r="K147" s="5">
        <v>-4514267000</v>
      </c>
      <c r="L147" s="5">
        <v>-4874858000</v>
      </c>
      <c r="M147" s="5">
        <v>-1014487000</v>
      </c>
      <c r="N147" s="5">
        <v>-4075885000</v>
      </c>
      <c r="O147" s="5">
        <v>-996319000</v>
      </c>
      <c r="P147" s="5">
        <v>-196458251</v>
      </c>
      <c r="Q147" s="5">
        <v>-3450212083</v>
      </c>
      <c r="S147" s="5">
        <v>-898833836</v>
      </c>
    </row>
    <row r="148" spans="3:25" ht="15.5" x14ac:dyDescent="0.35">
      <c r="C148" t="s">
        <v>1478</v>
      </c>
      <c r="E148" s="5">
        <v>3407626000</v>
      </c>
      <c r="F148" s="5">
        <v>-941184000</v>
      </c>
      <c r="G148" s="5">
        <v>-2466442000</v>
      </c>
      <c r="R148" s="5">
        <v>-338043540</v>
      </c>
      <c r="S148" s="5">
        <v>-547771781</v>
      </c>
      <c r="T148" s="5">
        <v>-1860391308</v>
      </c>
      <c r="U148" s="5">
        <v>-2227835576</v>
      </c>
      <c r="V148" s="5">
        <v>-1866901750</v>
      </c>
      <c r="W148" s="5">
        <v>-2945592769</v>
      </c>
      <c r="X148" s="5">
        <v>-2003189896</v>
      </c>
      <c r="Y148" s="5">
        <v>-2160429190</v>
      </c>
    </row>
    <row r="149" spans="3:25" ht="15.5" x14ac:dyDescent="0.35">
      <c r="C149" t="s">
        <v>2649</v>
      </c>
      <c r="E149" s="5">
        <v>-906745000</v>
      </c>
      <c r="F149" s="5">
        <v>171253000</v>
      </c>
      <c r="G149" s="5">
        <v>735492000</v>
      </c>
    </row>
    <row r="150" spans="3:25" ht="15.5" x14ac:dyDescent="0.35">
      <c r="C150" t="s">
        <v>1499</v>
      </c>
      <c r="D150" s="5">
        <v>-1107931000</v>
      </c>
      <c r="E150" s="5">
        <v>-2191288000</v>
      </c>
      <c r="F150" s="5">
        <v>-769931000</v>
      </c>
      <c r="G150" s="5">
        <v>-1348968000</v>
      </c>
      <c r="I150" s="5">
        <v>-4692169000</v>
      </c>
      <c r="J150" s="5">
        <v>-3187737000</v>
      </c>
      <c r="K150" s="5">
        <v>-2716022000</v>
      </c>
      <c r="L150" s="5">
        <v>-3861562000</v>
      </c>
      <c r="M150" s="5">
        <v>-1014487000</v>
      </c>
      <c r="N150" s="5">
        <v>-1189367000</v>
      </c>
      <c r="O150" s="5">
        <v>660162000</v>
      </c>
      <c r="P150" s="5">
        <v>-101796590</v>
      </c>
      <c r="Q150" s="5">
        <v>-3155743578</v>
      </c>
      <c r="R150" s="5">
        <v>1451312669</v>
      </c>
      <c r="S150" s="5">
        <v>2966472159</v>
      </c>
      <c r="T150" s="5">
        <v>1089133003</v>
      </c>
      <c r="U150" s="5">
        <v>-341179981</v>
      </c>
      <c r="V150" s="5">
        <v>199515838</v>
      </c>
      <c r="W150" s="5">
        <v>-812392260</v>
      </c>
      <c r="X150" s="5">
        <v>-856129278</v>
      </c>
      <c r="Y150" s="5">
        <v>-1381099844</v>
      </c>
    </row>
    <row r="151" spans="3:25" ht="15.5" x14ac:dyDescent="0.35">
      <c r="C151" t="s">
        <v>421</v>
      </c>
    </row>
    <row r="152" spans="3:25" ht="15.5" x14ac:dyDescent="0.35">
      <c r="C152" t="s">
        <v>183</v>
      </c>
      <c r="K152" s="5">
        <v>-5426770000</v>
      </c>
      <c r="M152" s="5">
        <v>-5499000</v>
      </c>
      <c r="N152" s="5">
        <v>5499000</v>
      </c>
      <c r="O152" s="5">
        <v>93616847000</v>
      </c>
      <c r="P152" s="5">
        <v>19729561286</v>
      </c>
      <c r="Q152" s="5">
        <v>31321111345</v>
      </c>
      <c r="R152" s="5">
        <v>70301000000</v>
      </c>
      <c r="T152" s="5">
        <v>275000000</v>
      </c>
      <c r="U152" s="5">
        <v>-16888890</v>
      </c>
      <c r="V152" s="5">
        <v>-202666667</v>
      </c>
      <c r="W152" s="5">
        <v>-202666670</v>
      </c>
      <c r="X152" s="5">
        <v>29009124318</v>
      </c>
      <c r="Y152" s="5">
        <v>-115432740</v>
      </c>
    </row>
    <row r="153" spans="3:25" ht="15.5" x14ac:dyDescent="0.35">
      <c r="C153" t="s">
        <v>184</v>
      </c>
      <c r="D153" s="5">
        <v>-27640872000</v>
      </c>
      <c r="E153" s="5">
        <v>-12084970000</v>
      </c>
      <c r="F153" s="5">
        <v>-9403704000</v>
      </c>
      <c r="G153" s="5">
        <v>-14638863000</v>
      </c>
      <c r="I153" s="5">
        <v>-44342439000</v>
      </c>
      <c r="J153" s="5">
        <v>-33995261000</v>
      </c>
      <c r="K153" s="5">
        <v>-53450782000</v>
      </c>
      <c r="L153" s="5">
        <v>-49412584000</v>
      </c>
      <c r="M153" s="5">
        <v>-29988144000</v>
      </c>
      <c r="N153" s="5">
        <v>-19064059000</v>
      </c>
      <c r="O153" s="5">
        <v>-19396038000</v>
      </c>
      <c r="P153" s="5">
        <v>-40534071399</v>
      </c>
      <c r="Q153" s="5">
        <v>-37407168480</v>
      </c>
      <c r="R153" s="5">
        <v>-147472918591</v>
      </c>
      <c r="S153" s="5">
        <v>-190299433</v>
      </c>
      <c r="T153" s="5">
        <v>12862182864</v>
      </c>
      <c r="U153" s="5">
        <v>-13537086719</v>
      </c>
      <c r="V153" s="5">
        <v>-1191859022</v>
      </c>
      <c r="W153" s="5">
        <v>-1077363302</v>
      </c>
      <c r="X153" s="5">
        <v>-10196005696</v>
      </c>
      <c r="Y153" s="5">
        <v>-1524263275</v>
      </c>
    </row>
    <row r="154" spans="3:25" ht="15.5" x14ac:dyDescent="0.35">
      <c r="C154" t="s">
        <v>207</v>
      </c>
      <c r="D154" s="5">
        <v>-17360449000</v>
      </c>
      <c r="E154" s="5">
        <v>-6654779000</v>
      </c>
      <c r="F154" s="5">
        <v>-7381481000</v>
      </c>
      <c r="G154" s="5">
        <v>-11678701000</v>
      </c>
      <c r="I154" s="5">
        <v>-31763439000</v>
      </c>
      <c r="J154" s="5">
        <v>-26996110000</v>
      </c>
      <c r="K154" s="5">
        <v>-41097711000</v>
      </c>
      <c r="L154" s="5">
        <v>-34897674000</v>
      </c>
      <c r="M154" s="5">
        <v>-19437624000</v>
      </c>
      <c r="N154" s="5">
        <v>-12859040000</v>
      </c>
      <c r="O154" s="5">
        <v>-17421552000</v>
      </c>
      <c r="P154" s="5">
        <v>-40541935035</v>
      </c>
      <c r="Q154" s="5">
        <v>-28131650</v>
      </c>
      <c r="R154" s="5">
        <v>-7765475692</v>
      </c>
      <c r="S154" s="5">
        <v>-265255342</v>
      </c>
      <c r="T154" s="5">
        <v>-155384636</v>
      </c>
      <c r="U154" s="5">
        <v>-354626719</v>
      </c>
      <c r="V154" s="5">
        <v>-690859022</v>
      </c>
      <c r="W154" s="5">
        <v>-1077363302</v>
      </c>
      <c r="X154" s="5">
        <v>-9687047363</v>
      </c>
      <c r="Y154" s="5">
        <v>-2303817818</v>
      </c>
    </row>
    <row r="155" spans="3:25" ht="15.5" x14ac:dyDescent="0.35">
      <c r="C155" t="s">
        <v>974</v>
      </c>
      <c r="D155" s="5">
        <v>-10280423000</v>
      </c>
      <c r="E155" s="5">
        <v>-5430191000</v>
      </c>
      <c r="F155" s="5">
        <v>-2022223000</v>
      </c>
      <c r="G155" s="5">
        <v>-2960162000</v>
      </c>
      <c r="I155" s="5">
        <v>-12579000000</v>
      </c>
      <c r="J155" s="5">
        <v>-6999151000</v>
      </c>
      <c r="K155" s="5">
        <v>-12353071000</v>
      </c>
      <c r="L155" s="5">
        <v>-14514910000</v>
      </c>
      <c r="M155" s="5">
        <v>-10550520000</v>
      </c>
      <c r="N155" s="5">
        <v>-6205019000</v>
      </c>
    </row>
    <row r="156" spans="3:25" ht="15.5" x14ac:dyDescent="0.35">
      <c r="C156" t="s">
        <v>2650</v>
      </c>
      <c r="O156" s="5">
        <v>-1974486000</v>
      </c>
    </row>
    <row r="157" spans="3:25" ht="15.5" x14ac:dyDescent="0.35">
      <c r="C157" t="s">
        <v>2651</v>
      </c>
      <c r="R157" s="5">
        <v>537887500</v>
      </c>
      <c r="U157" s="5">
        <v>-198625000</v>
      </c>
      <c r="V157" s="5">
        <v>-501000000</v>
      </c>
    </row>
    <row r="158" spans="3:25" ht="15.5" x14ac:dyDescent="0.35">
      <c r="C158" t="s">
        <v>1542</v>
      </c>
      <c r="R158" s="5">
        <v>37000000</v>
      </c>
      <c r="S158" s="5">
        <v>15865000</v>
      </c>
      <c r="T158" s="5">
        <v>17567500</v>
      </c>
      <c r="U158" s="5">
        <v>16165000</v>
      </c>
    </row>
    <row r="159" spans="3:25" ht="15.5" x14ac:dyDescent="0.35">
      <c r="C159" t="s">
        <v>209</v>
      </c>
      <c r="T159" s="5">
        <v>13000000000</v>
      </c>
      <c r="U159" s="5">
        <v>-13000000000</v>
      </c>
    </row>
    <row r="160" spans="3:25" ht="15.5" x14ac:dyDescent="0.35">
      <c r="C160" t="s">
        <v>711</v>
      </c>
      <c r="Y160" s="5">
        <v>620000000</v>
      </c>
    </row>
    <row r="161" spans="3:25" ht="15.5" x14ac:dyDescent="0.35">
      <c r="C161" t="s">
        <v>208</v>
      </c>
      <c r="P161" s="5">
        <v>7863636</v>
      </c>
      <c r="Q161" s="5">
        <v>3284008</v>
      </c>
      <c r="R161" s="5">
        <v>15399821498</v>
      </c>
      <c r="S161" s="5">
        <v>59090909</v>
      </c>
      <c r="Y161" s="5">
        <v>159554543</v>
      </c>
    </row>
    <row r="162" spans="3:25" ht="15.5" x14ac:dyDescent="0.35">
      <c r="C162" t="s">
        <v>796</v>
      </c>
    </row>
    <row r="163" spans="3:25" ht="15.5" x14ac:dyDescent="0.35">
      <c r="C163" t="s">
        <v>1246</v>
      </c>
    </row>
    <row r="164" spans="3:25" ht="15.5" x14ac:dyDescent="0.35">
      <c r="C164" t="s">
        <v>672</v>
      </c>
    </row>
    <row r="165" spans="3:25" ht="15.5" x14ac:dyDescent="0.35">
      <c r="C165" t="s">
        <v>2268</v>
      </c>
      <c r="R165" s="5">
        <v>2700000000</v>
      </c>
    </row>
    <row r="166" spans="3:25" ht="15.5" x14ac:dyDescent="0.35">
      <c r="C166" t="s">
        <v>2652</v>
      </c>
      <c r="R166" s="5">
        <v>1500000000</v>
      </c>
    </row>
    <row r="167" spans="3:25" ht="15.5" x14ac:dyDescent="0.35">
      <c r="C167" t="s">
        <v>2653</v>
      </c>
      <c r="R167" s="5">
        <v>4200000000</v>
      </c>
    </row>
    <row r="168" spans="3:25" ht="15.5" x14ac:dyDescent="0.35">
      <c r="C168" t="s">
        <v>1691</v>
      </c>
      <c r="R168" s="5">
        <v>-140000000000</v>
      </c>
    </row>
    <row r="169" spans="3:25" ht="15.5" x14ac:dyDescent="0.35">
      <c r="C169" t="s">
        <v>442</v>
      </c>
      <c r="Q169" s="5">
        <v>-37382320838</v>
      </c>
      <c r="R169" s="5">
        <v>-19882151897</v>
      </c>
    </row>
    <row r="170" spans="3:25" ht="15.5" x14ac:dyDescent="0.35">
      <c r="C170" t="s">
        <v>2654</v>
      </c>
    </row>
    <row r="171" spans="3:25" ht="15.5" x14ac:dyDescent="0.35">
      <c r="C171" t="s">
        <v>1341</v>
      </c>
      <c r="X171" s="5">
        <v>-508958333</v>
      </c>
    </row>
    <row r="172" spans="3:25" ht="15.5" x14ac:dyDescent="0.35">
      <c r="C172" t="s">
        <v>241</v>
      </c>
      <c r="K172" s="5">
        <v>-5426770000</v>
      </c>
      <c r="M172" s="5">
        <v>-5499000</v>
      </c>
      <c r="N172" s="5">
        <v>5499000</v>
      </c>
      <c r="O172" s="5">
        <v>93616847000</v>
      </c>
      <c r="P172" s="5">
        <v>19729561286</v>
      </c>
      <c r="Q172" s="5">
        <v>31321111345</v>
      </c>
      <c r="R172" s="5">
        <v>70301000000</v>
      </c>
      <c r="T172" s="5">
        <v>275000000</v>
      </c>
      <c r="U172" s="5">
        <v>-16888890</v>
      </c>
      <c r="V172" s="5">
        <v>-202666667</v>
      </c>
      <c r="W172" s="5">
        <v>-202666670</v>
      </c>
      <c r="X172" s="5">
        <v>29009124318</v>
      </c>
      <c r="Y172" s="5">
        <v>-115432740</v>
      </c>
    </row>
    <row r="173" spans="3:25" ht="15.5" x14ac:dyDescent="0.35">
      <c r="C173" t="s">
        <v>2655</v>
      </c>
      <c r="U173" s="5">
        <v>-16888890</v>
      </c>
      <c r="V173" s="5">
        <v>-202666667</v>
      </c>
      <c r="W173" s="5">
        <v>-202666670</v>
      </c>
      <c r="X173" s="5">
        <v>-185777775</v>
      </c>
      <c r="Y173" s="5">
        <v>-115432740</v>
      </c>
    </row>
    <row r="174" spans="3:25" ht="15.5" x14ac:dyDescent="0.35">
      <c r="C174" t="s">
        <v>249</v>
      </c>
      <c r="K174" s="5">
        <v>-3955537000</v>
      </c>
    </row>
    <row r="175" spans="3:25" ht="15.5" x14ac:dyDescent="0.35">
      <c r="C175" t="s">
        <v>246</v>
      </c>
      <c r="O175" s="5">
        <v>149275457000</v>
      </c>
    </row>
    <row r="176" spans="3:25" ht="15.5" x14ac:dyDescent="0.35">
      <c r="C176" t="s">
        <v>2656</v>
      </c>
      <c r="O176" s="5">
        <v>-1790225000</v>
      </c>
    </row>
    <row r="177" spans="3:25" ht="15.5" x14ac:dyDescent="0.35">
      <c r="C177" t="s">
        <v>2657</v>
      </c>
      <c r="R177" s="5">
        <v>2860000000</v>
      </c>
      <c r="T177" s="5">
        <v>275000000</v>
      </c>
    </row>
    <row r="178" spans="3:25" ht="15.5" x14ac:dyDescent="0.35">
      <c r="C178" t="s">
        <v>2233</v>
      </c>
      <c r="X178" s="5">
        <v>29194902093</v>
      </c>
    </row>
    <row r="179" spans="3:25" ht="15.5" x14ac:dyDescent="0.35">
      <c r="C179" t="s">
        <v>587</v>
      </c>
      <c r="R179" s="5">
        <v>12441000000</v>
      </c>
    </row>
    <row r="180" spans="3:25" ht="15.5" x14ac:dyDescent="0.35">
      <c r="C180" t="s">
        <v>2658</v>
      </c>
      <c r="O180" s="5">
        <v>-3868072000</v>
      </c>
    </row>
    <row r="181" spans="3:25" ht="15.5" x14ac:dyDescent="0.35">
      <c r="C181" t="s">
        <v>1176</v>
      </c>
      <c r="O181" s="5">
        <v>-10176000000</v>
      </c>
    </row>
    <row r="182" spans="3:25" ht="15.5" x14ac:dyDescent="0.35">
      <c r="C182" t="s">
        <v>2659</v>
      </c>
    </row>
    <row r="183" spans="3:25" ht="15.5" x14ac:dyDescent="0.35">
      <c r="C183" t="s">
        <v>2660</v>
      </c>
      <c r="M183" s="5">
        <v>-5499000</v>
      </c>
      <c r="N183" s="5">
        <v>5499000</v>
      </c>
      <c r="O183" s="5">
        <v>1200000000</v>
      </c>
      <c r="P183" s="5">
        <v>10000000000</v>
      </c>
      <c r="R183" s="5">
        <v>55000000000</v>
      </c>
    </row>
    <row r="184" spans="3:25" ht="15.5" x14ac:dyDescent="0.35">
      <c r="C184" t="s">
        <v>2661</v>
      </c>
      <c r="K184" s="5">
        <v>-1471233000</v>
      </c>
    </row>
    <row r="185" spans="3:25" ht="15.5" x14ac:dyDescent="0.35">
      <c r="C185" t="s">
        <v>1311</v>
      </c>
      <c r="P185" s="5">
        <v>17648691000</v>
      </c>
      <c r="Q185" s="5">
        <v>32353433402</v>
      </c>
    </row>
    <row r="186" spans="3:25" ht="15.5" x14ac:dyDescent="0.35">
      <c r="C186" t="s">
        <v>1253</v>
      </c>
      <c r="O186" s="5">
        <v>-41024313000</v>
      </c>
      <c r="P186" s="5">
        <v>-7919129714</v>
      </c>
      <c r="Q186" s="5">
        <v>-1058682057</v>
      </c>
    </row>
    <row r="187" spans="3:25" ht="15.5" x14ac:dyDescent="0.35">
      <c r="C187" t="s">
        <v>684</v>
      </c>
    </row>
    <row r="188" spans="3:25" ht="15.5" x14ac:dyDescent="0.35">
      <c r="C188" t="s">
        <v>1039</v>
      </c>
      <c r="Q188" s="5">
        <v>26360000</v>
      </c>
    </row>
    <row r="189" spans="3:25" ht="15.5" x14ac:dyDescent="0.35">
      <c r="C189" t="s">
        <v>278</v>
      </c>
      <c r="D189" s="5">
        <v>-26659086000</v>
      </c>
      <c r="E189" s="5">
        <v>-10678843000</v>
      </c>
      <c r="F189" s="5">
        <v>-3611882000</v>
      </c>
      <c r="G189" s="5">
        <v>2233153000</v>
      </c>
      <c r="I189" s="5">
        <v>-14324731000</v>
      </c>
      <c r="J189" s="5">
        <v>300701000</v>
      </c>
      <c r="K189" s="5">
        <v>-29361420000</v>
      </c>
      <c r="L189" s="5">
        <v>-23925013000</v>
      </c>
      <c r="M189" s="5">
        <v>6639911000</v>
      </c>
      <c r="N189" s="5">
        <v>4892219000</v>
      </c>
      <c r="O189" s="5">
        <v>87544129000</v>
      </c>
      <c r="P189" s="5">
        <v>-3044540816</v>
      </c>
      <c r="Q189" s="5">
        <v>-11567106030</v>
      </c>
      <c r="R189" s="5">
        <v>-87488975531</v>
      </c>
      <c r="S189" s="5">
        <v>46960969</v>
      </c>
      <c r="T189" s="5">
        <v>13346014955</v>
      </c>
      <c r="U189" s="5">
        <v>-2028240778</v>
      </c>
      <c r="V189" s="5">
        <v>6898840300</v>
      </c>
      <c r="W189" s="5">
        <v>13344186449</v>
      </c>
      <c r="X189" s="5">
        <v>25070694236</v>
      </c>
      <c r="Y189" s="5">
        <v>8516191249</v>
      </c>
    </row>
    <row r="190" spans="3:25" ht="15.5" x14ac:dyDescent="0.35">
      <c r="C190" t="s">
        <v>897</v>
      </c>
      <c r="R190" s="5">
        <v>-2623404370</v>
      </c>
    </row>
    <row r="191" spans="3:25" ht="15.5" x14ac:dyDescent="0.35">
      <c r="C191" t="s">
        <v>279</v>
      </c>
      <c r="D191" s="5">
        <v>34403823000</v>
      </c>
      <c r="I191" s="5">
        <v>48728554000</v>
      </c>
      <c r="J191" s="5">
        <v>48427853000</v>
      </c>
      <c r="K191" s="5">
        <v>77789273000</v>
      </c>
      <c r="L191" s="5">
        <v>101714286000</v>
      </c>
      <c r="N191" s="5">
        <v>90182157000</v>
      </c>
      <c r="O191" s="5">
        <v>2638028000</v>
      </c>
      <c r="P191" s="5">
        <v>5682568917</v>
      </c>
      <c r="Q191" s="5">
        <v>17249674947</v>
      </c>
      <c r="R191" s="5">
        <v>74549383128</v>
      </c>
      <c r="S191" s="5">
        <v>74502422159</v>
      </c>
      <c r="T191" s="5">
        <v>61156407204</v>
      </c>
      <c r="U191" s="5">
        <v>63184647982</v>
      </c>
      <c r="V191" s="5">
        <v>56285807682</v>
      </c>
      <c r="W191" s="5">
        <v>42941621233</v>
      </c>
      <c r="X191" s="5">
        <v>17870926997</v>
      </c>
      <c r="Y191" s="5">
        <v>9354735748</v>
      </c>
    </row>
    <row r="192" spans="3:25" ht="15.5" x14ac:dyDescent="0.35">
      <c r="C192" t="s">
        <v>282</v>
      </c>
      <c r="D192" s="5">
        <v>7744737000</v>
      </c>
      <c r="E192" s="5">
        <v>-10678843000</v>
      </c>
      <c r="F192" s="5">
        <v>-3611882000</v>
      </c>
      <c r="G192" s="5">
        <v>2233153000</v>
      </c>
      <c r="I192" s="5">
        <v>34403823000</v>
      </c>
      <c r="J192" s="5">
        <v>48728554000</v>
      </c>
      <c r="K192" s="5">
        <v>48427853000</v>
      </c>
      <c r="L192" s="5">
        <v>77789273000</v>
      </c>
      <c r="M192" s="5">
        <v>101714287000</v>
      </c>
      <c r="N192" s="5">
        <v>95074376000</v>
      </c>
      <c r="O192" s="5">
        <v>90182157000</v>
      </c>
      <c r="P192" s="5">
        <v>2638028101</v>
      </c>
      <c r="Q192" s="5">
        <v>5682568917</v>
      </c>
      <c r="R192" s="5">
        <v>17249674947</v>
      </c>
      <c r="S192" s="5">
        <v>74549383128</v>
      </c>
      <c r="T192" s="5">
        <v>74502422159</v>
      </c>
      <c r="U192" s="5">
        <v>61156407204</v>
      </c>
      <c r="V192" s="5">
        <v>63184647982</v>
      </c>
      <c r="W192" s="5">
        <v>56285807682</v>
      </c>
      <c r="X192" s="5">
        <v>42941621233</v>
      </c>
      <c r="Y192" s="5">
        <v>17870926997</v>
      </c>
    </row>
    <row r="194" spans="2:25" ht="15.5" x14ac:dyDescent="0.35">
      <c r="B194" t="s">
        <v>283</v>
      </c>
      <c r="C194" t="s">
        <v>11</v>
      </c>
      <c r="D194" s="5">
        <v>1280000000</v>
      </c>
      <c r="E194" s="5">
        <v>1280000000</v>
      </c>
      <c r="F194" s="5">
        <v>1280000000</v>
      </c>
      <c r="G194" s="5">
        <v>1280000000</v>
      </c>
      <c r="I194" s="5">
        <v>1280000000</v>
      </c>
      <c r="J194" s="5">
        <v>1280000000</v>
      </c>
      <c r="K194" s="5">
        <v>1280000000</v>
      </c>
      <c r="L194" s="5">
        <v>1280000000</v>
      </c>
      <c r="M194" s="5">
        <v>1280000000</v>
      </c>
      <c r="N194" s="5">
        <v>1280000000</v>
      </c>
      <c r="O194" s="5">
        <v>1280000000</v>
      </c>
      <c r="P194" s="5">
        <v>310000000</v>
      </c>
      <c r="Q194" s="5">
        <v>310000000</v>
      </c>
      <c r="R194" s="5">
        <v>310000000</v>
      </c>
      <c r="S194" s="5">
        <v>290000000</v>
      </c>
      <c r="T194" s="5">
        <v>290000000</v>
      </c>
      <c r="U194" s="5">
        <v>290000000</v>
      </c>
      <c r="V194" s="5">
        <v>290000000</v>
      </c>
      <c r="W194" s="5">
        <v>290000000</v>
      </c>
      <c r="X194" s="5">
        <v>290000000</v>
      </c>
      <c r="Y194" s="5">
        <v>0</v>
      </c>
    </row>
    <row r="195" spans="2:25" ht="15.5" x14ac:dyDescent="0.35">
      <c r="C195" t="s">
        <v>284</v>
      </c>
      <c r="D195" s="6">
        <v>4.0999999999999996</v>
      </c>
      <c r="E195" s="6">
        <v>3.69</v>
      </c>
      <c r="F195" s="6">
        <v>3.62</v>
      </c>
      <c r="G195" s="6">
        <v>3.58</v>
      </c>
    </row>
    <row r="196" spans="2:25" ht="15.5" x14ac:dyDescent="0.35">
      <c r="C196" t="s">
        <v>285</v>
      </c>
      <c r="D196" s="6">
        <v>65.849999999999994</v>
      </c>
      <c r="E196" s="6">
        <v>89.43</v>
      </c>
      <c r="F196" s="6">
        <v>72.930000000000007</v>
      </c>
      <c r="G196" s="6">
        <v>67.599999999999994</v>
      </c>
    </row>
    <row r="197" spans="2:25" ht="15.5" x14ac:dyDescent="0.35">
      <c r="C197" t="s">
        <v>72</v>
      </c>
      <c r="D197" s="6">
        <v>23.3</v>
      </c>
      <c r="E197" s="6">
        <v>29.46</v>
      </c>
      <c r="F197" s="6">
        <v>24.14</v>
      </c>
      <c r="G197" s="6">
        <v>22.52</v>
      </c>
    </row>
    <row r="198" spans="2:25" ht="15.5" x14ac:dyDescent="0.35">
      <c r="C198" t="s">
        <v>286</v>
      </c>
      <c r="D198" s="5">
        <v>10820000000</v>
      </c>
      <c r="E198" s="5">
        <v>10540000000</v>
      </c>
      <c r="F198" s="5">
        <v>9630000000</v>
      </c>
      <c r="G198" s="5">
        <v>9720000000</v>
      </c>
    </row>
    <row r="199" spans="2:25" ht="15.5" x14ac:dyDescent="0.35">
      <c r="C199" t="s">
        <v>287</v>
      </c>
      <c r="D199" s="6">
        <v>1.1200000000000002E-2</v>
      </c>
      <c r="E199" s="6">
        <v>0.01</v>
      </c>
      <c r="F199" s="6">
        <v>1.01E-2</v>
      </c>
      <c r="G199" s="6">
        <v>1.01E-2</v>
      </c>
    </row>
    <row r="200" spans="2:25" ht="15.5" x14ac:dyDescent="0.35">
      <c r="C200" t="s">
        <v>288</v>
      </c>
      <c r="D200" s="6">
        <v>1.2E-2</v>
      </c>
      <c r="E200" s="6">
        <v>1.1000000000000001E-2</v>
      </c>
      <c r="F200" s="6">
        <v>1.1200000000000002E-2</v>
      </c>
      <c r="G200" s="6">
        <v>1.1200000000000002E-2</v>
      </c>
    </row>
    <row r="201" spans="2:25" ht="15.5" x14ac:dyDescent="0.35">
      <c r="C201" t="s">
        <v>289</v>
      </c>
      <c r="D201" s="6">
        <v>1.3100000000000001E-2</v>
      </c>
      <c r="E201" s="6">
        <v>1.3899999999999999E-2</v>
      </c>
      <c r="F201" s="6">
        <v>1.3500000000000002E-2</v>
      </c>
      <c r="G201" s="6">
        <v>1.3999999999999999E-2</v>
      </c>
    </row>
    <row r="202" spans="2:25" ht="15.5" x14ac:dyDescent="0.35">
      <c r="C202" t="s">
        <v>290</v>
      </c>
      <c r="E202" s="6">
        <v>7.36</v>
      </c>
      <c r="F202" s="6">
        <v>18.670000000000002</v>
      </c>
      <c r="G202" s="6">
        <v>19.13</v>
      </c>
    </row>
    <row r="203" spans="2:25" ht="15.5" x14ac:dyDescent="0.35">
      <c r="C203" t="s">
        <v>291</v>
      </c>
      <c r="D203" s="5">
        <v>435000000000</v>
      </c>
      <c r="E203" s="5">
        <v>429000000000</v>
      </c>
      <c r="F203" s="5">
        <v>413000000000</v>
      </c>
      <c r="G203" s="5">
        <v>407000000000</v>
      </c>
    </row>
    <row r="204" spans="2:25" ht="15.5" x14ac:dyDescent="0.35">
      <c r="C204" t="s">
        <v>292</v>
      </c>
      <c r="D204" s="6">
        <v>0.79</v>
      </c>
      <c r="E204" s="6">
        <v>0.98</v>
      </c>
      <c r="F204" s="6">
        <v>0.82</v>
      </c>
      <c r="G204" s="6">
        <v>0.76</v>
      </c>
    </row>
    <row r="205" spans="2:25" ht="15.5" x14ac:dyDescent="0.35">
      <c r="C205" t="s">
        <v>293</v>
      </c>
      <c r="D205" s="6">
        <v>340.73</v>
      </c>
      <c r="E205" s="6">
        <v>336.13</v>
      </c>
      <c r="F205" s="6">
        <v>323.24</v>
      </c>
      <c r="G205" s="6">
        <v>318.7</v>
      </c>
    </row>
    <row r="206" spans="2:25" ht="15.5" x14ac:dyDescent="0.35">
      <c r="C206" t="s">
        <v>294</v>
      </c>
      <c r="D206" s="6">
        <v>0.79</v>
      </c>
      <c r="E206" s="6">
        <v>0.98</v>
      </c>
      <c r="F206" s="6">
        <v>0.82</v>
      </c>
      <c r="G206" s="6">
        <v>0.76</v>
      </c>
    </row>
    <row r="207" spans="2:25" ht="15.5" x14ac:dyDescent="0.35">
      <c r="C207" t="s">
        <v>295</v>
      </c>
      <c r="D207" s="6">
        <v>340.72</v>
      </c>
      <c r="E207" s="6">
        <v>336.12</v>
      </c>
      <c r="F207" s="6">
        <v>323.23</v>
      </c>
      <c r="G207" s="6">
        <v>318.69</v>
      </c>
    </row>
    <row r="208" spans="2:25" ht="15.5" x14ac:dyDescent="0.35">
      <c r="C208" t="s">
        <v>296</v>
      </c>
    </row>
    <row r="209" spans="3:25" ht="15.5" x14ac:dyDescent="0.35">
      <c r="C209" t="s">
        <v>297</v>
      </c>
    </row>
    <row r="210" spans="3:25" ht="15.5" x14ac:dyDescent="0.35">
      <c r="C210" t="s">
        <v>298</v>
      </c>
      <c r="D210" s="5">
        <v>435000000000</v>
      </c>
      <c r="E210" s="5">
        <v>429000000000</v>
      </c>
      <c r="F210" s="5">
        <v>413000000000</v>
      </c>
      <c r="G210" s="5">
        <v>407000000000</v>
      </c>
    </row>
    <row r="211" spans="3:25" ht="15.5" x14ac:dyDescent="0.35">
      <c r="C211" t="s">
        <v>23</v>
      </c>
    </row>
    <row r="212" spans="3:25" ht="15.5" x14ac:dyDescent="0.35">
      <c r="C212" t="s">
        <v>20</v>
      </c>
      <c r="D212" s="5">
        <v>-8000000000</v>
      </c>
      <c r="E212" s="5">
        <v>-34000000000</v>
      </c>
      <c r="F212" s="5">
        <v>-45000000000</v>
      </c>
      <c r="G212" s="5">
        <v>-49000000000</v>
      </c>
    </row>
    <row r="213" spans="3:25" ht="15.5" x14ac:dyDescent="0.35">
      <c r="C213" t="s">
        <v>299</v>
      </c>
      <c r="D213" s="5">
        <v>-4000000000</v>
      </c>
      <c r="E213" s="5">
        <v>9000000000</v>
      </c>
      <c r="F213" s="5">
        <v>19000000000</v>
      </c>
      <c r="G213" s="5">
        <v>21000000000</v>
      </c>
    </row>
    <row r="214" spans="3:25" ht="15.5" x14ac:dyDescent="0.35">
      <c r="C214" t="s">
        <v>300</v>
      </c>
      <c r="D214" s="5">
        <v>1000000000</v>
      </c>
      <c r="E214" s="5">
        <v>1000000000</v>
      </c>
      <c r="F214" s="5">
        <v>6000000000</v>
      </c>
      <c r="G214" s="5">
        <v>17000000000</v>
      </c>
    </row>
    <row r="215" spans="3:25" ht="15.5" x14ac:dyDescent="0.35">
      <c r="C215" t="s">
        <v>301</v>
      </c>
      <c r="D215" s="5">
        <v>-17000000000</v>
      </c>
      <c r="E215" s="5">
        <v>-7000000000</v>
      </c>
      <c r="F215" s="5">
        <v>-7000000000</v>
      </c>
      <c r="G215" s="5">
        <v>-12000000000</v>
      </c>
    </row>
    <row r="216" spans="3:25" ht="15.5" x14ac:dyDescent="0.35">
      <c r="C216" t="s">
        <v>12</v>
      </c>
      <c r="D216" s="5">
        <v>-16000000000</v>
      </c>
      <c r="E216" s="5">
        <v>-5000000000</v>
      </c>
      <c r="F216" s="5">
        <v>-2000000000</v>
      </c>
      <c r="G216" s="5">
        <v>5000000000</v>
      </c>
    </row>
    <row r="217" spans="3:25" ht="15.5" x14ac:dyDescent="0.35">
      <c r="C217" t="s">
        <v>15</v>
      </c>
      <c r="D217" s="6">
        <v>-12.82</v>
      </c>
      <c r="E217" s="6">
        <v>-4.1100000000000003</v>
      </c>
      <c r="F217" s="6">
        <v>-1.24</v>
      </c>
      <c r="G217" s="6">
        <v>4.07</v>
      </c>
    </row>
    <row r="218" spans="3:25" ht="15.5" x14ac:dyDescent="0.35">
      <c r="C218" t="s">
        <v>57</v>
      </c>
      <c r="I218" s="6">
        <v>14.91</v>
      </c>
      <c r="J218" s="6">
        <v>13.2</v>
      </c>
      <c r="K218" s="6">
        <v>12.68</v>
      </c>
      <c r="L218" s="6">
        <v>12.53</v>
      </c>
      <c r="M218" s="6">
        <v>11.43</v>
      </c>
      <c r="N218" s="6">
        <v>10.3</v>
      </c>
      <c r="O218" s="6">
        <v>5.52</v>
      </c>
      <c r="P218" s="6">
        <v>-25.69</v>
      </c>
      <c r="Q218" s="6">
        <v>-3.36</v>
      </c>
      <c r="R218" s="6">
        <v>-4.13</v>
      </c>
      <c r="S218" s="6">
        <v>-15.17</v>
      </c>
      <c r="T218" s="6">
        <v>10.58</v>
      </c>
      <c r="U218" s="6">
        <v>23.14</v>
      </c>
      <c r="V218" s="6">
        <v>23.88</v>
      </c>
      <c r="W218" s="6">
        <v>23.41</v>
      </c>
      <c r="X218" s="6">
        <v>21.07</v>
      </c>
      <c r="Y218" s="6">
        <v>306959.23</v>
      </c>
    </row>
    <row r="219" spans="3:25" ht="15.5" x14ac:dyDescent="0.35">
      <c r="C219" t="s">
        <v>71</v>
      </c>
      <c r="I219" s="6">
        <v>22.13</v>
      </c>
      <c r="J219" s="6">
        <v>21.52</v>
      </c>
      <c r="K219" s="6">
        <v>22.56</v>
      </c>
      <c r="L219" s="6">
        <v>25.54</v>
      </c>
      <c r="M219" s="5">
        <v>35</v>
      </c>
      <c r="N219" s="6">
        <v>22.33</v>
      </c>
      <c r="O219" s="6">
        <v>40.22</v>
      </c>
      <c r="P219" s="6">
        <v>-13.78</v>
      </c>
      <c r="Q219" s="6">
        <v>-109.23</v>
      </c>
      <c r="R219" s="5">
        <v>0</v>
      </c>
      <c r="S219" s="6">
        <v>-12.99</v>
      </c>
      <c r="T219" s="6">
        <v>19.190000000000001</v>
      </c>
      <c r="U219" s="6">
        <v>10.89</v>
      </c>
      <c r="V219" s="6">
        <v>10.85</v>
      </c>
      <c r="W219" s="6">
        <v>10.76</v>
      </c>
      <c r="X219" s="6">
        <v>12.62</v>
      </c>
      <c r="Y219" s="5">
        <v>0</v>
      </c>
    </row>
    <row r="220" spans="3:25" ht="15.5" x14ac:dyDescent="0.35">
      <c r="C220" t="s">
        <v>74</v>
      </c>
      <c r="I220" s="6">
        <v>7.59</v>
      </c>
      <c r="J220" s="6">
        <v>6.97</v>
      </c>
      <c r="K220" s="6">
        <v>7.65</v>
      </c>
      <c r="L220" s="6">
        <v>8.6199999999999992</v>
      </c>
      <c r="M220" s="6">
        <v>11.54</v>
      </c>
      <c r="N220" s="6">
        <v>7.38</v>
      </c>
      <c r="O220" s="6">
        <v>7.87</v>
      </c>
      <c r="P220" s="6">
        <v>3.22</v>
      </c>
      <c r="Q220" s="6">
        <v>4.32</v>
      </c>
      <c r="R220" s="5">
        <v>0</v>
      </c>
      <c r="S220" s="6">
        <v>1.06</v>
      </c>
      <c r="T220" s="6">
        <v>1.26</v>
      </c>
      <c r="U220" s="6">
        <v>1.46</v>
      </c>
      <c r="V220" s="6">
        <v>1.54</v>
      </c>
      <c r="W220" s="6">
        <v>1.61</v>
      </c>
      <c r="X220" s="6">
        <v>1.9</v>
      </c>
      <c r="Y220" s="5">
        <v>0</v>
      </c>
    </row>
    <row r="221" spans="3:25" ht="15.5" x14ac:dyDescent="0.35">
      <c r="C221" t="s">
        <v>302</v>
      </c>
      <c r="I221" s="5">
        <v>39320000000</v>
      </c>
      <c r="J221" s="5">
        <v>36720000000</v>
      </c>
      <c r="K221" s="6">
        <v>32369999999.999996</v>
      </c>
      <c r="L221" s="5">
        <v>31610000000</v>
      </c>
      <c r="M221" s="5">
        <v>30110000000</v>
      </c>
      <c r="N221" s="5">
        <v>23660000000</v>
      </c>
      <c r="O221" s="5">
        <v>20700000000</v>
      </c>
      <c r="P221" s="5">
        <v>17450000000</v>
      </c>
    </row>
    <row r="222" spans="3:25" ht="15.5" x14ac:dyDescent="0.35">
      <c r="C222" t="s">
        <v>303</v>
      </c>
      <c r="I222" s="6">
        <v>4.0199999999999993E-2</v>
      </c>
      <c r="J222" s="6">
        <v>3.8599999999999995E-2</v>
      </c>
      <c r="K222" s="6">
        <v>3.9300000000000002E-2</v>
      </c>
      <c r="L222" s="6">
        <v>3.9900000000000005E-2</v>
      </c>
      <c r="M222" s="6">
        <v>4.0500000000000001E-2</v>
      </c>
      <c r="N222" s="6">
        <v>3.8900000000000004E-2</v>
      </c>
      <c r="O222" s="6">
        <v>2.1400000000000002E-2</v>
      </c>
      <c r="P222" s="6">
        <v>-3.3799999999999997E-2</v>
      </c>
      <c r="Q222" s="6">
        <v>-5.7999999999999996E-3</v>
      </c>
      <c r="R222" s="6">
        <v>-8.6E-3</v>
      </c>
      <c r="S222" s="6">
        <v>-4.6600000000000003E-2</v>
      </c>
      <c r="T222" s="6">
        <v>3.1800000000000002E-2</v>
      </c>
      <c r="U222" s="6">
        <v>6.8400000000000002E-2</v>
      </c>
      <c r="V222" s="6">
        <v>7.7899999999999997E-2</v>
      </c>
      <c r="W222" s="6">
        <v>8.199999999999999E-2</v>
      </c>
      <c r="X222" s="6">
        <v>8.6099999999999996E-2</v>
      </c>
      <c r="Y222" s="6">
        <v>0.14550000000000002</v>
      </c>
    </row>
    <row r="223" spans="3:25" ht="15.5" x14ac:dyDescent="0.35">
      <c r="C223" t="s">
        <v>304</v>
      </c>
      <c r="I223" s="6">
        <v>4.4400000000000002E-2</v>
      </c>
      <c r="J223" s="6">
        <v>4.2199999999999994E-2</v>
      </c>
      <c r="K223" s="6">
        <v>4.3299999999999998E-2</v>
      </c>
      <c r="L223" s="6">
        <v>4.3400000000000001E-2</v>
      </c>
      <c r="M223" s="6">
        <v>4.4699999999999997E-2</v>
      </c>
      <c r="N223" s="6">
        <v>4.2500000000000003E-2</v>
      </c>
      <c r="O223" s="6">
        <v>2.3799999999999998E-2</v>
      </c>
      <c r="P223" s="6">
        <v>-8.5900000000000004E-2</v>
      </c>
      <c r="Q223" s="6">
        <v>-1.2699999999999999E-2</v>
      </c>
      <c r="R223" s="6">
        <v>-1.54E-2</v>
      </c>
      <c r="S223" s="6">
        <v>-5.7000000000000002E-2</v>
      </c>
      <c r="T223" s="6">
        <v>3.7499999999999999E-2</v>
      </c>
      <c r="U223" s="6">
        <v>8.5099999999999995E-2</v>
      </c>
      <c r="V223" s="6">
        <v>9.6099999999999991E-2</v>
      </c>
      <c r="W223" s="6">
        <v>0.1043</v>
      </c>
      <c r="X223" s="6">
        <v>0.1048</v>
      </c>
      <c r="Y223" s="6">
        <v>0.22719999999999999</v>
      </c>
    </row>
    <row r="224" spans="3:25" ht="15.5" x14ac:dyDescent="0.35">
      <c r="C224" t="s">
        <v>305</v>
      </c>
      <c r="I224" s="6">
        <v>5.4600000000000003E-2</v>
      </c>
      <c r="J224" s="6">
        <v>5.45E-2</v>
      </c>
      <c r="K224" s="6">
        <v>5.1100000000000007E-2</v>
      </c>
      <c r="L224" s="6">
        <v>5.7500000000000002E-2</v>
      </c>
      <c r="M224" s="6">
        <v>5.8499999999999996E-2</v>
      </c>
      <c r="N224" s="6">
        <v>5.2000000000000005E-2</v>
      </c>
      <c r="O224" s="6">
        <v>5.33E-2</v>
      </c>
      <c r="P224" s="6">
        <v>5.1100000000000007E-2</v>
      </c>
      <c r="Q224" s="6">
        <v>2.7099999999999999E-2</v>
      </c>
      <c r="R224" s="6">
        <v>-7.4900000000000008E-2</v>
      </c>
      <c r="S224" s="6">
        <v>-8.8800000000000004E-2</v>
      </c>
      <c r="T224" s="6">
        <v>2.1499999999999998E-2</v>
      </c>
      <c r="U224" s="6">
        <v>8.3800000000000013E-2</v>
      </c>
      <c r="V224" s="6">
        <v>9.3299999999999994E-2</v>
      </c>
      <c r="W224" s="6">
        <v>0.10310000000000001</v>
      </c>
      <c r="X224" s="6">
        <v>0.16120000000000001</v>
      </c>
      <c r="Y224" s="6">
        <v>0.36899999999999999</v>
      </c>
    </row>
    <row r="225" spans="2:25" ht="15.5" x14ac:dyDescent="0.35">
      <c r="C225" t="s">
        <v>306</v>
      </c>
      <c r="K225" s="6">
        <v>245.16</v>
      </c>
      <c r="L225" s="6">
        <v>19.579999999999998</v>
      </c>
      <c r="M225" s="6">
        <v>8.77</v>
      </c>
      <c r="N225" s="6">
        <v>52.98</v>
      </c>
      <c r="O225" s="6">
        <v>3.37</v>
      </c>
      <c r="P225" s="6">
        <v>0.74</v>
      </c>
      <c r="Q225" s="6">
        <v>0.84</v>
      </c>
      <c r="R225" s="6">
        <v>-1.96</v>
      </c>
      <c r="U225" s="6">
        <v>986.59</v>
      </c>
      <c r="V225" s="6">
        <v>187.8</v>
      </c>
      <c r="W225" s="6">
        <v>185.95</v>
      </c>
      <c r="X225" s="6">
        <v>211.56</v>
      </c>
    </row>
    <row r="226" spans="2:25" ht="15.5" x14ac:dyDescent="0.35">
      <c r="C226" t="s">
        <v>68</v>
      </c>
      <c r="I226" s="6">
        <v>0.98</v>
      </c>
      <c r="J226" s="6">
        <v>0.91</v>
      </c>
      <c r="K226" s="6">
        <v>0.98</v>
      </c>
      <c r="L226" s="6">
        <v>1.1100000000000001</v>
      </c>
      <c r="M226" s="6">
        <v>1.57</v>
      </c>
      <c r="N226" s="6">
        <v>0.95</v>
      </c>
      <c r="O226" s="6">
        <v>0.96</v>
      </c>
      <c r="P226" s="6">
        <v>1.18</v>
      </c>
      <c r="Q226" s="6">
        <v>1.39</v>
      </c>
      <c r="R226" s="5">
        <v>0</v>
      </c>
      <c r="S226" s="6">
        <v>0.74</v>
      </c>
      <c r="T226" s="6">
        <v>0.72</v>
      </c>
      <c r="U226" s="6">
        <v>0.93</v>
      </c>
      <c r="V226" s="6">
        <v>1.04</v>
      </c>
      <c r="W226" s="6">
        <v>1.1200000000000001</v>
      </c>
      <c r="X226" s="6">
        <v>1.32</v>
      </c>
      <c r="Y226" s="5">
        <v>0</v>
      </c>
    </row>
    <row r="227" spans="2:25" ht="15.5" x14ac:dyDescent="0.35">
      <c r="C227" t="s">
        <v>65</v>
      </c>
      <c r="I227" s="6">
        <v>336.13</v>
      </c>
      <c r="J227" s="6">
        <v>312.8</v>
      </c>
      <c r="K227" s="6">
        <v>293.07</v>
      </c>
      <c r="L227" s="6">
        <v>288.45</v>
      </c>
      <c r="M227" s="6">
        <v>255.57</v>
      </c>
      <c r="N227" s="6">
        <v>242.5</v>
      </c>
      <c r="O227" s="6">
        <v>232.29</v>
      </c>
      <c r="P227" s="6">
        <v>298.95</v>
      </c>
      <c r="Q227" s="6">
        <v>264.83999999999997</v>
      </c>
      <c r="R227" s="6">
        <v>267.20999999999998</v>
      </c>
      <c r="S227" s="6">
        <v>266.27999999999997</v>
      </c>
      <c r="T227" s="6">
        <v>282.01</v>
      </c>
      <c r="U227" s="6">
        <v>271.88</v>
      </c>
      <c r="V227" s="6">
        <v>248.62</v>
      </c>
      <c r="W227" s="6">
        <v>224.51</v>
      </c>
      <c r="X227" s="6">
        <v>201.1</v>
      </c>
      <c r="Y227" s="6">
        <v>1351074.35</v>
      </c>
    </row>
    <row r="228" spans="2:25" ht="15.5" x14ac:dyDescent="0.35">
      <c r="C228" t="s">
        <v>307</v>
      </c>
      <c r="I228" s="6">
        <v>0.98</v>
      </c>
      <c r="J228" s="6">
        <v>0.91</v>
      </c>
      <c r="K228" s="6">
        <v>0.98</v>
      </c>
      <c r="L228" s="6">
        <v>1.1100000000000001</v>
      </c>
      <c r="M228" s="6">
        <v>1.57</v>
      </c>
      <c r="N228" s="6">
        <v>0.95</v>
      </c>
      <c r="O228" s="6">
        <v>0.96</v>
      </c>
      <c r="P228" s="6">
        <v>1.18</v>
      </c>
      <c r="Q228" s="6">
        <v>1.39</v>
      </c>
      <c r="R228" s="5">
        <v>0</v>
      </c>
      <c r="S228" s="6">
        <v>0.74</v>
      </c>
      <c r="T228" s="6">
        <v>0.72</v>
      </c>
      <c r="U228" s="6">
        <v>0.93</v>
      </c>
      <c r="V228" s="6">
        <v>1.04</v>
      </c>
      <c r="W228" s="6">
        <v>1.1200000000000001</v>
      </c>
      <c r="X228" s="6">
        <v>1.32</v>
      </c>
      <c r="Y228" s="5">
        <v>0</v>
      </c>
    </row>
    <row r="229" spans="2:25" ht="15.5" x14ac:dyDescent="0.35">
      <c r="C229" t="s">
        <v>308</v>
      </c>
      <c r="I229" s="6">
        <v>336.12</v>
      </c>
      <c r="J229" s="6">
        <v>312.8</v>
      </c>
      <c r="K229" s="6">
        <v>293.06</v>
      </c>
      <c r="L229" s="6">
        <v>288.45</v>
      </c>
      <c r="M229" s="6">
        <v>255.57</v>
      </c>
      <c r="N229" s="6">
        <v>242.5</v>
      </c>
      <c r="O229" s="6">
        <v>232.29</v>
      </c>
      <c r="P229" s="6">
        <v>298.95</v>
      </c>
      <c r="Q229" s="6">
        <v>264.83999999999997</v>
      </c>
      <c r="R229" s="6">
        <v>267.20999999999998</v>
      </c>
      <c r="S229" s="6">
        <v>266.27999999999997</v>
      </c>
      <c r="T229" s="6">
        <v>282.01</v>
      </c>
      <c r="U229" s="6">
        <v>271.88</v>
      </c>
      <c r="V229" s="6">
        <v>248.62</v>
      </c>
      <c r="W229" s="6">
        <v>224.51</v>
      </c>
      <c r="X229" s="6">
        <v>201.1</v>
      </c>
      <c r="Y229" s="6">
        <v>1351074.35</v>
      </c>
    </row>
    <row r="230" spans="2:25" ht="15.5" x14ac:dyDescent="0.35">
      <c r="C230" t="s">
        <v>309</v>
      </c>
      <c r="P230" s="5">
        <v>9000000000</v>
      </c>
      <c r="Q230" s="5">
        <v>65000000000</v>
      </c>
      <c r="R230" s="5">
        <v>58000000000</v>
      </c>
      <c r="V230" s="5">
        <v>0</v>
      </c>
      <c r="W230" s="5">
        <v>0</v>
      </c>
      <c r="X230" s="5">
        <v>0</v>
      </c>
    </row>
    <row r="231" spans="2:25" ht="15.5" x14ac:dyDescent="0.35">
      <c r="C231" t="s">
        <v>310</v>
      </c>
      <c r="P231" s="5">
        <v>32000000000</v>
      </c>
      <c r="Q231" s="5">
        <v>26000000000</v>
      </c>
      <c r="W231" s="5">
        <v>0</v>
      </c>
      <c r="X231" s="5">
        <v>0</v>
      </c>
    </row>
    <row r="232" spans="2:25" ht="15.5" x14ac:dyDescent="0.35">
      <c r="C232" t="s">
        <v>25</v>
      </c>
      <c r="P232" s="5">
        <v>41000000000</v>
      </c>
      <c r="Q232" s="5">
        <v>91000000000</v>
      </c>
      <c r="R232" s="5">
        <v>58000000000</v>
      </c>
      <c r="V232" s="5">
        <v>0</v>
      </c>
      <c r="W232" s="5">
        <v>0</v>
      </c>
      <c r="X232" s="5">
        <v>0</v>
      </c>
    </row>
    <row r="233" spans="2:25" ht="15.5" x14ac:dyDescent="0.35">
      <c r="C233" t="s">
        <v>22</v>
      </c>
      <c r="I233" s="5">
        <v>-34000000000</v>
      </c>
      <c r="J233" s="5">
        <v>-49000000000</v>
      </c>
      <c r="K233" s="5">
        <v>-48000000000</v>
      </c>
      <c r="L233" s="5">
        <v>-78000000000</v>
      </c>
      <c r="M233" s="5">
        <v>-102000000000</v>
      </c>
      <c r="N233" s="5">
        <v>-95000000000</v>
      </c>
      <c r="O233" s="5">
        <v>-90000000000</v>
      </c>
      <c r="P233" s="5">
        <v>38000000000</v>
      </c>
      <c r="Q233" s="5">
        <v>85000000000</v>
      </c>
      <c r="R233" s="5">
        <v>41000000000</v>
      </c>
      <c r="S233" s="5">
        <v>-75000000000</v>
      </c>
      <c r="T233" s="5">
        <v>-75000000000</v>
      </c>
      <c r="U233" s="5">
        <v>-61000000000</v>
      </c>
      <c r="V233" s="5">
        <v>-63000000000</v>
      </c>
      <c r="W233" s="5">
        <v>-56000000000</v>
      </c>
      <c r="X233" s="5">
        <v>-43000000000</v>
      </c>
      <c r="Y233" s="5">
        <v>-18000000000</v>
      </c>
    </row>
    <row r="234" spans="2:25" ht="15.5" x14ac:dyDescent="0.35">
      <c r="C234" t="s">
        <v>311</v>
      </c>
      <c r="I234" s="5">
        <v>9000000000</v>
      </c>
      <c r="J234" s="5">
        <v>28000000000</v>
      </c>
      <c r="K234" s="5">
        <v>27000000000</v>
      </c>
      <c r="L234" s="5">
        <v>59000000000</v>
      </c>
      <c r="M234" s="5">
        <v>81000000000</v>
      </c>
      <c r="N234" s="5">
        <v>85000000000</v>
      </c>
      <c r="O234" s="5">
        <v>83000000000</v>
      </c>
      <c r="P234" s="5">
        <v>-17000000000</v>
      </c>
      <c r="Q234" s="5">
        <v>-25000000000</v>
      </c>
      <c r="R234" s="5">
        <v>-19000000000</v>
      </c>
      <c r="S234" s="5">
        <v>68000000000</v>
      </c>
      <c r="T234" s="5">
        <v>70000000000</v>
      </c>
      <c r="U234" s="5">
        <v>65000000000</v>
      </c>
      <c r="V234" s="5">
        <v>56000000000</v>
      </c>
      <c r="W234" s="5">
        <v>46000000000</v>
      </c>
      <c r="X234" s="5">
        <v>38000000000</v>
      </c>
      <c r="Y234" s="5">
        <v>11000000000</v>
      </c>
    </row>
    <row r="235" spans="2:25" ht="15.5" x14ac:dyDescent="0.35">
      <c r="C235" t="s">
        <v>312</v>
      </c>
      <c r="I235" s="5">
        <v>30000000000</v>
      </c>
      <c r="J235" s="5">
        <v>34000000000</v>
      </c>
      <c r="K235" s="5">
        <v>30000000000</v>
      </c>
      <c r="L235" s="5">
        <v>25000000000</v>
      </c>
      <c r="M235" s="5">
        <v>-14000000000</v>
      </c>
      <c r="N235" s="5">
        <v>24000000000</v>
      </c>
      <c r="O235" s="5">
        <v>13000000000</v>
      </c>
      <c r="P235" s="5">
        <v>18000000000</v>
      </c>
      <c r="Q235" s="5">
        <v>-5000000000</v>
      </c>
      <c r="R235" s="5">
        <v>-10000000000</v>
      </c>
      <c r="S235" s="5">
        <v>0</v>
      </c>
      <c r="T235" s="5">
        <v>0</v>
      </c>
      <c r="U235" s="5">
        <v>12000000000</v>
      </c>
      <c r="V235" s="5">
        <v>8000000000</v>
      </c>
      <c r="W235" s="5">
        <v>15000000000</v>
      </c>
      <c r="X235" s="5">
        <v>6000000000</v>
      </c>
      <c r="Y235" s="5">
        <v>10000000000</v>
      </c>
    </row>
    <row r="236" spans="2:25" ht="15.5" x14ac:dyDescent="0.35">
      <c r="C236" t="s">
        <v>313</v>
      </c>
      <c r="I236" s="5">
        <v>-32000000000</v>
      </c>
      <c r="J236" s="5">
        <v>-27000000000</v>
      </c>
      <c r="K236" s="5">
        <v>-41000000000</v>
      </c>
      <c r="L236" s="5">
        <v>-35000000000</v>
      </c>
      <c r="M236" s="5">
        <v>-19000000000</v>
      </c>
      <c r="N236" s="5">
        <v>-13000000000</v>
      </c>
      <c r="O236" s="5">
        <v>-17000000000</v>
      </c>
      <c r="P236" s="5">
        <v>-41000000000</v>
      </c>
      <c r="Q236" s="5">
        <v>-37000000000</v>
      </c>
      <c r="R236" s="5">
        <v>-28000000000</v>
      </c>
      <c r="S236" s="5">
        <v>0</v>
      </c>
      <c r="T236" s="5">
        <v>13000000000</v>
      </c>
      <c r="U236" s="5">
        <v>-13000000000</v>
      </c>
      <c r="V236" s="5">
        <v>-1000000000</v>
      </c>
      <c r="W236" s="5">
        <v>-1000000000</v>
      </c>
      <c r="X236" s="5">
        <v>-10000000000</v>
      </c>
      <c r="Y236" s="5">
        <v>-2000000000</v>
      </c>
    </row>
    <row r="237" spans="2:25" ht="15.5" x14ac:dyDescent="0.35">
      <c r="C237" t="s">
        <v>14</v>
      </c>
      <c r="I237" s="5">
        <v>-2000000000</v>
      </c>
      <c r="J237" s="5">
        <v>7000000000</v>
      </c>
      <c r="K237" s="5">
        <v>-12000000000</v>
      </c>
      <c r="L237" s="5">
        <v>-9000000000</v>
      </c>
      <c r="M237" s="5">
        <v>-33000000000</v>
      </c>
      <c r="N237" s="5">
        <v>11000000000</v>
      </c>
      <c r="O237" s="5">
        <v>-4000000000</v>
      </c>
      <c r="P237" s="5">
        <v>-23000000000</v>
      </c>
      <c r="Q237" s="5">
        <v>-43000000000</v>
      </c>
      <c r="R237" s="5">
        <v>-38000000000</v>
      </c>
      <c r="S237" s="5">
        <v>0</v>
      </c>
      <c r="T237" s="5">
        <v>13000000000</v>
      </c>
      <c r="U237" s="5">
        <v>-2000000000</v>
      </c>
      <c r="V237" s="5">
        <v>8000000000</v>
      </c>
      <c r="W237" s="5">
        <v>14000000000</v>
      </c>
      <c r="X237" s="5">
        <v>-3000000000</v>
      </c>
      <c r="Y237" s="5">
        <v>8000000000</v>
      </c>
    </row>
    <row r="238" spans="2:25" ht="15.5" x14ac:dyDescent="0.35">
      <c r="C238" t="s">
        <v>16</v>
      </c>
      <c r="I238" s="6">
        <v>-1.37</v>
      </c>
      <c r="J238" s="6">
        <v>5.72</v>
      </c>
      <c r="K238" s="6">
        <v>-9.07</v>
      </c>
      <c r="L238" s="6">
        <v>-7.37</v>
      </c>
      <c r="M238" s="6">
        <v>-26.03</v>
      </c>
      <c r="N238" s="6">
        <v>8.68</v>
      </c>
      <c r="O238" s="6">
        <v>-3.21</v>
      </c>
      <c r="P238" s="6">
        <v>-72.42</v>
      </c>
      <c r="Q238" s="6">
        <v>-136.34</v>
      </c>
      <c r="R238" s="6">
        <v>-120.68</v>
      </c>
      <c r="S238" s="6">
        <v>-0.1</v>
      </c>
      <c r="T238" s="6">
        <v>45.64</v>
      </c>
      <c r="U238" s="6">
        <v>-6.39</v>
      </c>
      <c r="V238" s="6">
        <v>26.58</v>
      </c>
      <c r="W238" s="6">
        <v>47.37</v>
      </c>
      <c r="X238" s="6">
        <v>-11.99</v>
      </c>
      <c r="Y238" s="5">
        <v>475883</v>
      </c>
    </row>
    <row r="240" spans="2:25" ht="15.5" x14ac:dyDescent="0.35">
      <c r="B240" t="s">
        <v>314</v>
      </c>
      <c r="C240" t="s">
        <v>315</v>
      </c>
      <c r="D240" s="5">
        <v>5000000000</v>
      </c>
      <c r="E240" s="5">
        <v>5000000000</v>
      </c>
      <c r="F240" s="5">
        <v>5000000000</v>
      </c>
      <c r="G240" s="5">
        <v>5000000000</v>
      </c>
      <c r="H240" s="5">
        <v>21000000000</v>
      </c>
      <c r="I240" s="5">
        <v>19000000000</v>
      </c>
      <c r="J240" s="5">
        <v>17000000000</v>
      </c>
      <c r="K240" s="5">
        <v>16000000000</v>
      </c>
      <c r="L240" s="5">
        <v>16000000000</v>
      </c>
      <c r="M240" s="5">
        <v>15000000000</v>
      </c>
      <c r="N240" s="5">
        <v>13000000000</v>
      </c>
      <c r="O240" s="5">
        <v>7000000000</v>
      </c>
      <c r="P240" s="5">
        <v>-8000000000</v>
      </c>
      <c r="Q240" s="5">
        <v>-1000000000</v>
      </c>
    </row>
    <row r="241" spans="3:17" ht="15.5" x14ac:dyDescent="0.35">
      <c r="C241" t="s">
        <v>316</v>
      </c>
      <c r="H241" s="5">
        <v>19000000000</v>
      </c>
      <c r="I241" s="5">
        <v>19000000000</v>
      </c>
      <c r="J241" s="5">
        <v>17000000000</v>
      </c>
      <c r="K241" s="5">
        <v>16000000000</v>
      </c>
      <c r="L241" s="5">
        <v>16000000000</v>
      </c>
      <c r="M241" s="5">
        <v>15000000000</v>
      </c>
      <c r="N241" s="5">
        <v>13000000000</v>
      </c>
      <c r="O241" s="5">
        <v>7000000000</v>
      </c>
      <c r="P241" s="5">
        <v>-8000000000</v>
      </c>
      <c r="Q241" s="5">
        <v>-1000000000</v>
      </c>
    </row>
    <row r="242" spans="3:17" ht="15.5" x14ac:dyDescent="0.35">
      <c r="C242" t="s">
        <v>56</v>
      </c>
      <c r="D242" s="6">
        <v>4.0999999999999996</v>
      </c>
      <c r="E242" s="6">
        <v>3.69</v>
      </c>
      <c r="F242" s="6">
        <v>3.62</v>
      </c>
      <c r="G242" s="6">
        <v>3.58</v>
      </c>
      <c r="H242" s="6">
        <v>16.420000000000002</v>
      </c>
      <c r="I242" s="6">
        <v>14.91</v>
      </c>
      <c r="J242" s="6">
        <v>13.2</v>
      </c>
      <c r="K242" s="6">
        <v>12.68</v>
      </c>
      <c r="L242" s="6">
        <v>12.53</v>
      </c>
      <c r="M242" s="6">
        <v>11.43</v>
      </c>
      <c r="N242" s="6">
        <v>10.3</v>
      </c>
      <c r="O242" s="6">
        <v>5.52</v>
      </c>
      <c r="P242" s="6">
        <v>-6.33</v>
      </c>
      <c r="Q242" s="6">
        <v>-0.83</v>
      </c>
    </row>
    <row r="243" spans="3:17" ht="15.5" x14ac:dyDescent="0.35">
      <c r="C243" t="s">
        <v>319</v>
      </c>
      <c r="H243" s="6">
        <v>14.99</v>
      </c>
      <c r="I243" s="6">
        <v>14.91</v>
      </c>
      <c r="J243" s="6">
        <v>13.2</v>
      </c>
      <c r="K243" s="6">
        <v>12.68</v>
      </c>
      <c r="L243" s="6">
        <v>12.53</v>
      </c>
      <c r="M243" s="6">
        <v>11.43</v>
      </c>
      <c r="N243" s="6">
        <v>10.3</v>
      </c>
      <c r="O243" s="6">
        <v>5.52</v>
      </c>
      <c r="P243" s="6">
        <v>-6.33</v>
      </c>
      <c r="Q243" s="6">
        <v>-0.83</v>
      </c>
    </row>
    <row r="244" spans="3:17" ht="15.5" x14ac:dyDescent="0.35">
      <c r="C244" t="s">
        <v>322</v>
      </c>
      <c r="D244" s="5">
        <v>15000000000</v>
      </c>
      <c r="E244" s="5">
        <v>14000000000</v>
      </c>
      <c r="F244" s="5">
        <v>14000000000</v>
      </c>
      <c r="G244" s="5">
        <v>14000000000</v>
      </c>
      <c r="H244" s="5">
        <v>59000000000</v>
      </c>
      <c r="I244" s="5">
        <v>56000000000</v>
      </c>
      <c r="J244" s="5">
        <v>52000000000</v>
      </c>
      <c r="K244" s="5">
        <v>48000000000</v>
      </c>
      <c r="L244" s="5">
        <v>47000000000</v>
      </c>
      <c r="M244" s="5">
        <v>44000000000</v>
      </c>
      <c r="N244" s="5">
        <v>40000000000</v>
      </c>
      <c r="O244" s="5">
        <v>36000000000</v>
      </c>
      <c r="P244" s="5">
        <v>35000000000</v>
      </c>
      <c r="Q244" s="5">
        <v>27000000000</v>
      </c>
    </row>
    <row r="245" spans="3:17" ht="15.5" x14ac:dyDescent="0.35">
      <c r="C245" t="s">
        <v>323</v>
      </c>
      <c r="H245" s="5">
        <v>57000000000</v>
      </c>
      <c r="I245" s="5">
        <v>56000000000</v>
      </c>
      <c r="J245" s="5">
        <v>52000000000</v>
      </c>
      <c r="K245" s="5">
        <v>48000000000</v>
      </c>
      <c r="L245" s="5">
        <v>47000000000</v>
      </c>
      <c r="M245" s="5">
        <v>44000000000</v>
      </c>
      <c r="N245" s="5">
        <v>40000000000</v>
      </c>
      <c r="O245" s="5">
        <v>36000000000</v>
      </c>
      <c r="P245" s="5">
        <v>35000000000</v>
      </c>
      <c r="Q245" s="5">
        <v>27000000000</v>
      </c>
    </row>
    <row r="246" spans="3:17" ht="15.5" x14ac:dyDescent="0.35">
      <c r="C246" t="s">
        <v>327</v>
      </c>
      <c r="I246" s="6">
        <v>16.079999999999998</v>
      </c>
    </row>
    <row r="247" spans="3:17" ht="15.5" x14ac:dyDescent="0.35">
      <c r="C247" t="s">
        <v>328</v>
      </c>
      <c r="I247" s="6">
        <v>17.61</v>
      </c>
    </row>
    <row r="248" spans="3:17" ht="15.5" x14ac:dyDescent="0.35">
      <c r="C248" t="s">
        <v>329</v>
      </c>
      <c r="I248" s="6">
        <v>7.49</v>
      </c>
    </row>
    <row r="249" spans="3:17" ht="15.5" x14ac:dyDescent="0.35">
      <c r="C249" t="s">
        <v>330</v>
      </c>
      <c r="I249" s="6">
        <v>5.6799999999999996E-2</v>
      </c>
    </row>
    <row r="250" spans="3:17" ht="15.5" x14ac:dyDescent="0.35">
      <c r="C250" t="s">
        <v>331</v>
      </c>
      <c r="I250" s="6">
        <v>5.94</v>
      </c>
    </row>
    <row r="251" spans="3:17" ht="15.5" x14ac:dyDescent="0.35">
      <c r="C251" t="s">
        <v>332</v>
      </c>
      <c r="I251" s="6">
        <v>0.77</v>
      </c>
    </row>
    <row r="252" spans="3:17" ht="15.5" x14ac:dyDescent="0.35">
      <c r="C252" t="s">
        <v>333</v>
      </c>
      <c r="I252" s="6">
        <v>13.46</v>
      </c>
    </row>
    <row r="253" spans="3:17" ht="15.5" x14ac:dyDescent="0.35">
      <c r="C253" t="s">
        <v>334</v>
      </c>
      <c r="I253" s="6">
        <v>-18.71</v>
      </c>
    </row>
    <row r="254" spans="3:17" ht="15.5" x14ac:dyDescent="0.35">
      <c r="C254" t="s">
        <v>335</v>
      </c>
      <c r="I254" s="6">
        <v>14.69</v>
      </c>
    </row>
    <row r="255" spans="3:17" ht="15.5" x14ac:dyDescent="0.35">
      <c r="C255" t="s">
        <v>336</v>
      </c>
      <c r="I255" s="5">
        <v>8</v>
      </c>
    </row>
    <row r="256" spans="3:17" ht="15.5" x14ac:dyDescent="0.35">
      <c r="C256" t="s">
        <v>337</v>
      </c>
      <c r="I256" s="6">
        <v>1.36</v>
      </c>
    </row>
    <row r="257" spans="3:9" ht="15.5" x14ac:dyDescent="0.35">
      <c r="C257" t="s">
        <v>338</v>
      </c>
      <c r="I257" s="6">
        <v>2.95</v>
      </c>
    </row>
    <row r="258" spans="3:9" ht="15.5" x14ac:dyDescent="0.35">
      <c r="C258" t="s">
        <v>339</v>
      </c>
      <c r="I258" s="6">
        <v>14.99</v>
      </c>
    </row>
    <row r="259" spans="3:9" ht="15.5" x14ac:dyDescent="0.35">
      <c r="C259" t="s">
        <v>340</v>
      </c>
      <c r="I259" s="6">
        <v>16.420000000000002</v>
      </c>
    </row>
    <row r="260" spans="3:9" ht="15.5" x14ac:dyDescent="0.35">
      <c r="C260" t="s">
        <v>341</v>
      </c>
      <c r="I260" s="6">
        <v>44.47</v>
      </c>
    </row>
    <row r="261" spans="3:9" ht="15.5" x14ac:dyDescent="0.35">
      <c r="C261" t="s">
        <v>342</v>
      </c>
      <c r="D261" s="6">
        <v>6.06</v>
      </c>
    </row>
    <row r="262" spans="3:9" ht="15.5" x14ac:dyDescent="0.35">
      <c r="C262" t="s">
        <v>343</v>
      </c>
      <c r="I262" s="6">
        <v>340.73</v>
      </c>
    </row>
    <row r="263" spans="3:9" ht="15.5" x14ac:dyDescent="0.35">
      <c r="C263" t="s">
        <v>344</v>
      </c>
      <c r="I263" s="6">
        <v>-14.11</v>
      </c>
    </row>
    <row r="264" spans="3:9" ht="15.5" x14ac:dyDescent="0.35">
      <c r="C264" t="s">
        <v>345</v>
      </c>
      <c r="D264" s="6">
        <v>0.86</v>
      </c>
    </row>
    <row r="265" spans="3:9" ht="15.5" x14ac:dyDescent="0.35">
      <c r="C265" t="s">
        <v>346</v>
      </c>
      <c r="D265" s="6">
        <v>0.86</v>
      </c>
    </row>
    <row r="266" spans="3:9" ht="15.5" x14ac:dyDescent="0.35">
      <c r="C266" t="s">
        <v>349</v>
      </c>
      <c r="D266" s="6">
        <v>0.08</v>
      </c>
    </row>
    <row r="267" spans="3:9" ht="15.5" x14ac:dyDescent="0.35">
      <c r="C267" t="s">
        <v>351</v>
      </c>
      <c r="D267" s="6">
        <v>1.08</v>
      </c>
    </row>
    <row r="268" spans="3:9" ht="15.5" x14ac:dyDescent="0.35">
      <c r="C268" t="s">
        <v>352</v>
      </c>
      <c r="I268" s="6">
        <v>114.72</v>
      </c>
    </row>
    <row r="269" spans="3:9" ht="15.5" x14ac:dyDescent="0.35">
      <c r="C269" t="s">
        <v>12</v>
      </c>
      <c r="D269" s="5">
        <v>-16000000000</v>
      </c>
    </row>
    <row r="270" spans="3:9" ht="15.5" x14ac:dyDescent="0.35">
      <c r="C270" t="s">
        <v>353</v>
      </c>
      <c r="I270" s="6">
        <v>14.56</v>
      </c>
    </row>
    <row r="271" spans="3:9" ht="15.5" x14ac:dyDescent="0.35">
      <c r="C271" t="s">
        <v>354</v>
      </c>
      <c r="I271" s="6">
        <v>4.0800000000000003E-2</v>
      </c>
    </row>
    <row r="272" spans="3:9" ht="15.5" x14ac:dyDescent="0.35">
      <c r="C272" t="s">
        <v>355</v>
      </c>
      <c r="I272" s="6">
        <v>4.4000000000000004E-2</v>
      </c>
    </row>
    <row r="273" spans="3:9" ht="15.5" x14ac:dyDescent="0.35">
      <c r="C273" t="s">
        <v>356</v>
      </c>
      <c r="I273" s="6">
        <v>5.2499999999999998E-2</v>
      </c>
    </row>
    <row r="274" spans="3:9" ht="15.5" x14ac:dyDescent="0.35">
      <c r="C274" t="s">
        <v>357</v>
      </c>
      <c r="I274" s="6">
        <v>5.1200000000000002E-2</v>
      </c>
    </row>
    <row r="275" spans="3:9" ht="15.5" x14ac:dyDescent="0.35">
      <c r="C275" t="s">
        <v>358</v>
      </c>
      <c r="D275" s="6">
        <v>20.72</v>
      </c>
    </row>
    <row r="276" spans="3:9" ht="15.5" x14ac:dyDescent="0.35">
      <c r="C276" t="s">
        <v>360</v>
      </c>
      <c r="D276" s="6">
        <v>28.87</v>
      </c>
    </row>
    <row r="277" spans="3:9" ht="15.5" x14ac:dyDescent="0.35">
      <c r="C277" t="s">
        <v>361</v>
      </c>
      <c r="D277" s="6">
        <v>-8.15</v>
      </c>
    </row>
    <row r="278" spans="3:9" ht="15.5" x14ac:dyDescent="0.35">
      <c r="C278" t="s">
        <v>362</v>
      </c>
      <c r="D278" s="6">
        <v>4.3899999999999997</v>
      </c>
    </row>
    <row r="279" spans="3:9" ht="15.5" x14ac:dyDescent="0.35">
      <c r="C279" t="s">
        <v>363</v>
      </c>
      <c r="I279" s="6">
        <v>0.12</v>
      </c>
    </row>
    <row r="280" spans="3:9" ht="15.5" x14ac:dyDescent="0.35">
      <c r="C280" t="s">
        <v>52</v>
      </c>
      <c r="I280" s="5">
        <v>337000000000</v>
      </c>
    </row>
    <row r="281" spans="3:9" ht="15.5" x14ac:dyDescent="0.35">
      <c r="C281" t="s">
        <v>365</v>
      </c>
      <c r="I281" s="5">
        <v>329000000000</v>
      </c>
    </row>
    <row r="282" spans="3:9" ht="15.5" x14ac:dyDescent="0.35">
      <c r="C282" t="s">
        <v>366</v>
      </c>
      <c r="I282" s="5">
        <v>1280000000</v>
      </c>
    </row>
    <row r="283" spans="3:9" ht="15.5" x14ac:dyDescent="0.35">
      <c r="C283" t="s">
        <v>367</v>
      </c>
      <c r="I283" s="6">
        <v>0.1047</v>
      </c>
    </row>
    <row r="284" spans="3:9" ht="15.5" x14ac:dyDescent="0.35">
      <c r="C284" t="s">
        <v>368</v>
      </c>
      <c r="D284" s="6">
        <v>0.58660000000000001</v>
      </c>
    </row>
    <row r="285" spans="3:9" ht="15.5" x14ac:dyDescent="0.35">
      <c r="C285" t="s">
        <v>369</v>
      </c>
      <c r="D285" s="6">
        <v>0.3861</v>
      </c>
    </row>
    <row r="286" spans="3:9" ht="15.5" x14ac:dyDescent="0.35">
      <c r="C286" t="s">
        <v>370</v>
      </c>
      <c r="D286" s="6">
        <v>0.35420000000000001</v>
      </c>
    </row>
    <row r="287" spans="3:9" ht="15.5" x14ac:dyDescent="0.35">
      <c r="C287" t="s">
        <v>371</v>
      </c>
      <c r="D287" s="6">
        <v>9.6099999999999991E-2</v>
      </c>
    </row>
    <row r="288" spans="3:9" ht="15.5" x14ac:dyDescent="0.35">
      <c r="C288" t="s">
        <v>372</v>
      </c>
      <c r="D288" s="6">
        <v>3.3500000000000002E-2</v>
      </c>
    </row>
    <row r="289" spans="3:9" ht="15.5" x14ac:dyDescent="0.35">
      <c r="C289" t="s">
        <v>373</v>
      </c>
      <c r="D289" s="6">
        <v>2.0400000000000001E-2</v>
      </c>
    </row>
    <row r="290" spans="3:9" ht="15.5" x14ac:dyDescent="0.35">
      <c r="C290" t="s">
        <v>377</v>
      </c>
      <c r="I290" s="5">
        <v>7</v>
      </c>
    </row>
    <row r="291" spans="3:9" ht="15.5" x14ac:dyDescent="0.35">
      <c r="C291" t="s">
        <v>378</v>
      </c>
      <c r="I291" s="6">
        <v>0.53</v>
      </c>
    </row>
    <row r="292" spans="3:9" ht="15.5" x14ac:dyDescent="0.35">
      <c r="C292" t="s">
        <v>379</v>
      </c>
      <c r="I292" s="6">
        <v>0.3</v>
      </c>
    </row>
    <row r="293" spans="3:9" ht="15.5" x14ac:dyDescent="0.35">
      <c r="C293" t="s">
        <v>380</v>
      </c>
      <c r="I293" s="6">
        <v>0.43</v>
      </c>
    </row>
    <row r="294" spans="3:9" ht="15.5" x14ac:dyDescent="0.35">
      <c r="C294" t="s">
        <v>381</v>
      </c>
      <c r="I294" s="6">
        <v>0.56999999999999995</v>
      </c>
    </row>
    <row r="295" spans="3:9" ht="15.5" x14ac:dyDescent="0.35">
      <c r="C295" t="s">
        <v>382</v>
      </c>
      <c r="I295" s="6">
        <v>0.2</v>
      </c>
    </row>
    <row r="296" spans="3:9" ht="15.5" x14ac:dyDescent="0.35">
      <c r="C296" t="s">
        <v>383</v>
      </c>
      <c r="I296" s="6">
        <v>0.66</v>
      </c>
    </row>
    <row r="297" spans="3:9" ht="15.5" x14ac:dyDescent="0.35">
      <c r="C297" t="s">
        <v>384</v>
      </c>
      <c r="I297" s="6">
        <v>0.6</v>
      </c>
    </row>
    <row r="298" spans="3:9" ht="15.5" x14ac:dyDescent="0.35">
      <c r="C298" t="s">
        <v>385</v>
      </c>
      <c r="I298" s="5">
        <v>57000000000</v>
      </c>
    </row>
    <row r="299" spans="3:9" ht="15.5" x14ac:dyDescent="0.35">
      <c r="C299" t="s">
        <v>386</v>
      </c>
      <c r="I299" s="5">
        <v>35000000000</v>
      </c>
    </row>
    <row r="300" spans="3:9" ht="15.5" x14ac:dyDescent="0.35">
      <c r="C300" t="s">
        <v>387</v>
      </c>
      <c r="I300" s="5">
        <v>41000000000</v>
      </c>
    </row>
    <row r="301" spans="3:9" ht="15.5" x14ac:dyDescent="0.35">
      <c r="C301" t="s">
        <v>388</v>
      </c>
      <c r="I301" s="5">
        <v>19000000000</v>
      </c>
    </row>
    <row r="302" spans="3:9" ht="15.5" x14ac:dyDescent="0.35">
      <c r="C302" t="s">
        <v>389</v>
      </c>
      <c r="D302" s="5">
        <v>8000000000</v>
      </c>
    </row>
    <row r="303" spans="3:9" ht="15.5" x14ac:dyDescent="0.35">
      <c r="C303" t="s">
        <v>390</v>
      </c>
      <c r="D303" s="5">
        <v>469000000000</v>
      </c>
    </row>
    <row r="304" spans="3:9" ht="15.5" x14ac:dyDescent="0.35">
      <c r="C304" t="s">
        <v>391</v>
      </c>
      <c r="D304" s="5">
        <v>34000000000</v>
      </c>
    </row>
    <row r="305" spans="3:9" ht="15.5" x14ac:dyDescent="0.35">
      <c r="C305" t="s">
        <v>299</v>
      </c>
      <c r="D305" s="5">
        <v>-4000000000</v>
      </c>
    </row>
    <row r="306" spans="3:9" ht="15.5" x14ac:dyDescent="0.35">
      <c r="C306" t="s">
        <v>298</v>
      </c>
      <c r="I306" s="5">
        <v>435000000000</v>
      </c>
    </row>
    <row r="307" spans="3:9" ht="15.5" x14ac:dyDescent="0.35">
      <c r="C307" t="s">
        <v>20</v>
      </c>
      <c r="D307" s="5">
        <v>-8000000000</v>
      </c>
    </row>
    <row r="308" spans="3:9" ht="15.5" x14ac:dyDescent="0.35">
      <c r="C308" t="s">
        <v>392</v>
      </c>
      <c r="I308" s="5">
        <v>435000000000</v>
      </c>
    </row>
    <row r="309" spans="3:9" ht="15.5" x14ac:dyDescent="0.35">
      <c r="C309" t="s">
        <v>393</v>
      </c>
      <c r="I309" s="5">
        <v>25000000000</v>
      </c>
    </row>
    <row r="310" spans="3:9" ht="15.5" x14ac:dyDescent="0.35">
      <c r="C310" t="s">
        <v>394</v>
      </c>
      <c r="I310" s="5">
        <v>-64000000000</v>
      </c>
    </row>
    <row r="311" spans="3:9" ht="15.5" x14ac:dyDescent="0.35">
      <c r="C311" t="s">
        <v>396</v>
      </c>
      <c r="I311" s="5">
        <v>-43000000000</v>
      </c>
    </row>
    <row r="312" spans="3:9" ht="15.5" x14ac:dyDescent="0.35">
      <c r="C312" t="s">
        <v>397</v>
      </c>
      <c r="I312" s="5">
        <v>-18000000000</v>
      </c>
    </row>
  </sheetData>
  <pageMargins left="0.7" right="0.7" top="0.75" bottom="0.75" header="0.3" footer="0.3"/>
  <ignoredErrors>
    <ignoredError sqref="A1:Y31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2662</v>
      </c>
      <c r="D1" t="s">
        <v>1</v>
      </c>
      <c r="H1" t="s">
        <v>2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</row>
    <row r="2" spans="1:16" ht="15.5" x14ac:dyDescent="0.35">
      <c r="C2" t="s">
        <v>2663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vm="71">
        <f t="shared" ca="1" si="0"/>
        <v>50</v>
      </c>
      <c r="L2" s="2" vm="667">
        <f t="shared" ca="1" si="0"/>
        <v>97</v>
      </c>
      <c r="M2" s="2" vm="151">
        <f t="shared" ca="1" si="0"/>
        <v>120</v>
      </c>
      <c r="N2" s="2" vm="207">
        <f t="shared" ca="1" si="0"/>
        <v>74</v>
      </c>
      <c r="O2" s="2" vm="718">
        <f t="shared" ca="1" si="0"/>
        <v>251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968977200</v>
      </c>
      <c r="H4" s="2">
        <f>IFERROR(SUM(D4:G4)*(4/MAX(1,COUNT(D4:G4))),"")</f>
        <v>3875908800</v>
      </c>
      <c r="I4" s="2">
        <f t="shared" ref="I4:P4" si="1">IFERROR(INDEX(I51:I500,MATCH($C$4,$C$51:$C$500,0)),"")</f>
        <v>3720962679</v>
      </c>
      <c r="J4" s="2">
        <f t="shared" si="1"/>
        <v>19183691878</v>
      </c>
      <c r="K4" s="2">
        <f t="shared" si="1"/>
        <v>98391684290</v>
      </c>
      <c r="L4" s="2">
        <f t="shared" si="1"/>
        <v>214860495031</v>
      </c>
      <c r="M4" s="2">
        <f t="shared" si="1"/>
        <v>177239079750</v>
      </c>
      <c r="N4" s="2">
        <f t="shared" si="1"/>
        <v>128703398359</v>
      </c>
      <c r="O4" s="2">
        <f t="shared" si="1"/>
        <v>137617015544</v>
      </c>
      <c r="P4" s="2">
        <f t="shared" si="1"/>
        <v>79794357961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-1434339217</v>
      </c>
      <c r="H5" s="2">
        <f>IFERROR(SUM(D5:G5)*(4/MAX(1,COUNT(D5:G5))),"")</f>
        <v>-5737356868</v>
      </c>
      <c r="I5" s="2">
        <f t="shared" ref="I5:P5" si="2">IFERROR(INDEX(I51:I500,MATCH($C$5,$C$51:$C$500,0)),"")</f>
        <v>-302032446582</v>
      </c>
      <c r="J5" s="2">
        <f t="shared" si="2"/>
        <v>-53362920184</v>
      </c>
      <c r="K5" s="2">
        <f t="shared" si="2"/>
        <v>-100815646411</v>
      </c>
      <c r="L5" s="2">
        <f t="shared" si="2"/>
        <v>-27978352056</v>
      </c>
      <c r="M5" s="2">
        <f t="shared" si="2"/>
        <v>332428148</v>
      </c>
      <c r="N5" s="2">
        <f t="shared" si="2"/>
        <v>-12657209105</v>
      </c>
      <c r="O5" s="2">
        <f t="shared" si="2"/>
        <v>9326862312</v>
      </c>
      <c r="P5" s="2">
        <f t="shared" si="2"/>
        <v>-13580000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80022081932</v>
      </c>
      <c r="H6" s="2">
        <f>IFERROR(INDEX(D6:G6,COUNT(D6:G6)),"")</f>
        <v>80022081932</v>
      </c>
      <c r="I6" s="2">
        <f t="shared" ref="I6:P6" si="3">IFERROR(INDEX(I51:I500,MATCH($C$6,$C$51:$C$500,0)),"")</f>
        <v>84388733883</v>
      </c>
      <c r="J6" s="2">
        <f t="shared" si="3"/>
        <v>740984522355</v>
      </c>
      <c r="K6" s="2">
        <f t="shared" si="3"/>
        <v>810716161254</v>
      </c>
      <c r="L6" s="2">
        <f t="shared" si="3"/>
        <v>937719799815</v>
      </c>
      <c r="M6" s="2">
        <f t="shared" si="3"/>
        <v>973809235253</v>
      </c>
      <c r="N6" s="2">
        <f t="shared" si="3"/>
        <v>919551390336</v>
      </c>
      <c r="O6" s="2">
        <f t="shared" si="3"/>
        <v>931929150059</v>
      </c>
      <c r="P6" s="2">
        <f t="shared" si="3"/>
        <v>694308844929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3.67</v>
      </c>
      <c r="H7" s="3">
        <f>IFERROR(INDEX(D7:G7,COUNT(D7:G7)),"")</f>
        <v>3.67</v>
      </c>
      <c r="I7" s="3">
        <f t="shared" ref="I7:P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3.67</v>
      </c>
      <c r="M7" s="3">
        <f t="shared" si="4"/>
        <v>3.67</v>
      </c>
      <c r="N7" s="3">
        <f t="shared" si="4"/>
        <v>3.67</v>
      </c>
      <c r="O7" s="3">
        <f t="shared" si="4"/>
        <v>3.67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P8" si="5">IFERROR(INDEX(I51:I500,MATCH($C$8,$C$51:$C$500,0)),"")</f>
        <v>-15000000000</v>
      </c>
      <c r="J8" s="2">
        <f t="shared" si="5"/>
        <v>-43000000000</v>
      </c>
      <c r="K8" s="2">
        <f t="shared" si="5"/>
        <v>-17000000000</v>
      </c>
      <c r="L8" s="2">
        <f t="shared" si="5"/>
        <v>9000000000</v>
      </c>
      <c r="M8" s="2">
        <f t="shared" si="5"/>
        <v>-132000000000</v>
      </c>
      <c r="N8" s="2">
        <f t="shared" si="5"/>
        <v>-401000000000</v>
      </c>
      <c r="O8" s="2">
        <f t="shared" si="5"/>
        <v>-184000000000</v>
      </c>
      <c r="P8" s="2">
        <f t="shared" si="5"/>
        <v>-99000000000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-1.28</v>
      </c>
      <c r="H9" s="3">
        <f>IFERROR(INDEX(D9:G9,COUNT(D9:G9)),"")</f>
        <v>-1.28</v>
      </c>
      <c r="I9" s="3">
        <f t="shared" ref="I9:P9" si="6">IFERROR(INDEX(I51:I500,MATCH($C$9,$C$51:$C$500,0)),"")</f>
        <v>-4.03</v>
      </c>
      <c r="J9" s="3">
        <f t="shared" si="6"/>
        <v>-11.65</v>
      </c>
      <c r="K9" s="3">
        <f t="shared" si="6"/>
        <v>-4.72</v>
      </c>
      <c r="L9" s="3">
        <f t="shared" si="6"/>
        <v>2.5</v>
      </c>
      <c r="M9" s="3">
        <f t="shared" si="6"/>
        <v>-36.020000000000003</v>
      </c>
      <c r="N9" s="3">
        <f t="shared" si="6"/>
        <v>-109.32</v>
      </c>
      <c r="O9" s="3">
        <f t="shared" si="6"/>
        <v>-50.15</v>
      </c>
      <c r="P9" s="3">
        <f t="shared" si="6"/>
        <v>-39434079.530000001</v>
      </c>
    </row>
    <row r="10" spans="1:16" ht="15.5" x14ac:dyDescent="0.35">
      <c r="C10" t="s">
        <v>17</v>
      </c>
      <c r="D10" s="3" t="str">
        <f ca="1">IFERROR(IF(D9=0,"",D2/D9),"")</f>
        <v/>
      </c>
      <c r="I10" s="3" t="str">
        <f t="shared" ref="I10:P10" ca="1" si="7">IFERROR(IF(I9=0,"",I2/I9),"")</f>
        <v/>
      </c>
      <c r="J10" s="3" t="str">
        <f t="shared" ca="1" si="7"/>
        <v/>
      </c>
      <c r="K10" s="3">
        <f t="shared" ca="1" si="7"/>
        <v>-10.593220338983052</v>
      </c>
      <c r="L10" s="3">
        <f t="shared" ca="1" si="7"/>
        <v>38.799999999999997</v>
      </c>
      <c r="M10" s="3">
        <f t="shared" ca="1" si="7"/>
        <v>-3.3314825097168237</v>
      </c>
      <c r="N10" s="3">
        <f t="shared" ca="1" si="7"/>
        <v>-0.67691181851445303</v>
      </c>
      <c r="O10" s="3">
        <f t="shared" ca="1" si="7"/>
        <v>-5.0049850448654043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43405146</v>
      </c>
      <c r="H11" s="2">
        <f>IFERROR(INDEX(D11:G11,COUNT(D11:G11)),"")</f>
        <v>43405146</v>
      </c>
      <c r="I11" s="2">
        <f t="shared" ref="I11:P11" si="8">IFERROR(INDEX(I51:I500,MATCH($C$11,$C$51:$C$500,0)),"")</f>
        <v>168159892</v>
      </c>
      <c r="J11" s="2">
        <f t="shared" si="8"/>
        <v>686697082</v>
      </c>
      <c r="K11" s="2">
        <f t="shared" si="8"/>
        <v>1033356216</v>
      </c>
      <c r="L11" s="2">
        <f t="shared" si="8"/>
        <v>1002953294</v>
      </c>
      <c r="M11" s="2">
        <f t="shared" si="8"/>
        <v>2841333793</v>
      </c>
      <c r="N11" s="2">
        <f t="shared" si="8"/>
        <v>2241462770</v>
      </c>
      <c r="O11" s="2">
        <f t="shared" si="8"/>
        <v>486973747000</v>
      </c>
      <c r="P11" s="2">
        <f t="shared" si="8"/>
        <v>41585005090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122000000000</v>
      </c>
      <c r="H12" s="2">
        <f>IFERROR(INDEX(D12:G12,COUNT(D12:G12)),"")</f>
        <v>122000000000</v>
      </c>
      <c r="I12" s="2">
        <f t="shared" ref="I12:P12" si="9">IFERROR(INDEX(I51:I500,MATCH($C$12,$C$51:$C$500,0)),"")</f>
        <v>111000000000</v>
      </c>
      <c r="J12" s="2">
        <f t="shared" si="9"/>
        <v>1159000000000</v>
      </c>
      <c r="K12" s="2">
        <f t="shared" si="9"/>
        <v>1184000000000</v>
      </c>
      <c r="L12" s="2">
        <f t="shared" si="9"/>
        <v>1091000000000</v>
      </c>
      <c r="M12" s="2">
        <f t="shared" si="9"/>
        <v>1171000000000</v>
      </c>
      <c r="N12" s="2">
        <f t="shared" si="9"/>
        <v>1056000000000</v>
      </c>
      <c r="O12" s="2">
        <f t="shared" si="9"/>
        <v>471000000000</v>
      </c>
      <c r="P12" s="2">
        <f t="shared" si="9"/>
        <v>228000000000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122000000000</v>
      </c>
      <c r="H13" s="2">
        <f>IFERROR(INDEX(D13:G13,COUNT(D13:G13)),"")</f>
        <v>122000000000</v>
      </c>
      <c r="I13" s="2">
        <f t="shared" ref="I13:P13" si="10">IFERROR(INDEX(I51:I500,MATCH($C$13,$C$51:$C$500,0)),"")</f>
        <v>111000000000</v>
      </c>
      <c r="J13" s="2">
        <f t="shared" si="10"/>
        <v>1160000000000</v>
      </c>
      <c r="K13" s="2">
        <f t="shared" si="10"/>
        <v>1185000000000</v>
      </c>
      <c r="L13" s="2">
        <f t="shared" si="10"/>
        <v>1092000000000</v>
      </c>
      <c r="M13" s="2">
        <f t="shared" si="10"/>
        <v>1173000000000</v>
      </c>
      <c r="N13" s="2">
        <f t="shared" si="10"/>
        <v>1059000000000</v>
      </c>
      <c r="O13" s="2">
        <f t="shared" si="10"/>
        <v>958000000000</v>
      </c>
      <c r="P13" s="2">
        <f t="shared" si="10"/>
        <v>270000000000</v>
      </c>
    </row>
    <row r="14" spans="1:16" ht="15.5" x14ac:dyDescent="0.35">
      <c r="C14" t="s">
        <v>26</v>
      </c>
      <c r="D14" s="2">
        <f>IFERROR(INDEX(D51:D500,MATCH($C$14,$C$51:$C$500,0)),"")</f>
        <v>-638912822</v>
      </c>
      <c r="H14" s="2">
        <f>IFERROR(SUM(D14:G14)*(4/MAX(1,COUNT(D14:G14))),"")</f>
        <v>-2555651288</v>
      </c>
      <c r="I14" s="2">
        <f t="shared" ref="I14:P14" si="11">IFERROR(INDEX(I51:I500,MATCH($C$14,$C$51:$C$500,0)),"")</f>
        <v>-4238946885</v>
      </c>
      <c r="J14" s="2">
        <f t="shared" si="11"/>
        <v>-36881963173</v>
      </c>
      <c r="K14" s="2">
        <f t="shared" si="11"/>
        <v>-37276813880</v>
      </c>
      <c r="L14" s="2">
        <f t="shared" si="11"/>
        <v>-6500246936</v>
      </c>
      <c r="M14" s="2">
        <f t="shared" si="11"/>
        <v>-6646246350</v>
      </c>
      <c r="N14" s="2">
        <f t="shared" si="11"/>
        <v>3567393841</v>
      </c>
      <c r="O14" s="2">
        <f t="shared" si="11"/>
        <v>673049314</v>
      </c>
      <c r="P14" s="2">
        <f t="shared" si="11"/>
        <v>-4418318336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23558711885</v>
      </c>
      <c r="L15" s="2">
        <f t="shared" si="12"/>
        <v>-11533384100</v>
      </c>
      <c r="M15" s="2">
        <f t="shared" si="12"/>
        <v>-7010951781</v>
      </c>
      <c r="N15" s="2">
        <f t="shared" si="12"/>
        <v>4097826369</v>
      </c>
      <c r="O15" s="2">
        <f t="shared" si="12"/>
        <v>7289749067</v>
      </c>
      <c r="P15" s="2">
        <f t="shared" si="12"/>
        <v>1743213608</v>
      </c>
    </row>
    <row r="16" spans="1:16" ht="15.5" x14ac:dyDescent="0.35">
      <c r="C16" t="s">
        <v>28</v>
      </c>
      <c r="D16" s="2">
        <f>IFERROR(INDEX(D51:D500,MATCH($C$16,$C$51:$C$500,0)),"")</f>
        <v>-1437446877</v>
      </c>
      <c r="H16" s="2">
        <f>IFERROR(SUM(D16:G16)*(4/MAX(1,COUNT(D16:G16))),"")</f>
        <v>-5749787508</v>
      </c>
      <c r="I16" s="2">
        <f t="shared" ref="I16:P16" si="13">IFERROR(INDEX(I51:I500,MATCH($C$16,$C$51:$C$500,0)),"")</f>
        <v>-383228887303</v>
      </c>
      <c r="J16" s="2">
        <f t="shared" si="13"/>
        <v>-68255819693</v>
      </c>
      <c r="K16" s="2">
        <f t="shared" si="13"/>
        <v>-154682233873</v>
      </c>
      <c r="L16" s="2">
        <f t="shared" si="13"/>
        <v>-23409731669</v>
      </c>
      <c r="M16" s="2">
        <f t="shared" si="13"/>
        <v>15008385841</v>
      </c>
      <c r="N16" s="2">
        <f t="shared" si="13"/>
        <v>-20473880547</v>
      </c>
      <c r="O16" s="2">
        <f t="shared" si="13"/>
        <v>5737772093</v>
      </c>
      <c r="P16" s="2">
        <f t="shared" si="13"/>
        <v>1490482200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</row>
    <row r="19" spans="1:16" ht="15.5" x14ac:dyDescent="0.35">
      <c r="A19" t="s">
        <v>49</v>
      </c>
      <c r="C19" t="s">
        <v>50</v>
      </c>
    </row>
    <row r="20" spans="1:1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183500000000</v>
      </c>
      <c r="L20" s="2">
        <f t="shared" ca="1" si="14"/>
        <v>355990000000</v>
      </c>
      <c r="M20" s="2">
        <f t="shared" ca="1" si="14"/>
        <v>440400000000</v>
      </c>
      <c r="N20" s="2">
        <f t="shared" ca="1" si="14"/>
        <v>271580000000</v>
      </c>
      <c r="O20" s="2">
        <f t="shared" ca="1" si="14"/>
        <v>921170000000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3670000000</v>
      </c>
      <c r="H21" s="2">
        <f>IFERROR(INDEX(D21:G21,COUNT(D21:G21)),"")</f>
        <v>3670000000</v>
      </c>
      <c r="I21" s="2">
        <f t="shared" ref="I21:P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3670000000</v>
      </c>
      <c r="M21" s="2">
        <f t="shared" si="15"/>
        <v>3670000000</v>
      </c>
      <c r="N21" s="2">
        <f t="shared" si="15"/>
        <v>3670000000</v>
      </c>
      <c r="O21" s="2">
        <f t="shared" si="15"/>
        <v>3670000000</v>
      </c>
      <c r="P21" s="2">
        <f t="shared" si="15"/>
        <v>0</v>
      </c>
    </row>
    <row r="23" spans="1:16" ht="15.5" x14ac:dyDescent="0.35">
      <c r="B23" t="s">
        <v>53</v>
      </c>
      <c r="C23" t="s">
        <v>54</v>
      </c>
      <c r="D23" s="3">
        <f>IFERROR(D5/D6*100,"")</f>
        <v>-1.7924292674850073</v>
      </c>
      <c r="H23" s="3">
        <f t="shared" ref="H23:P23" si="16">IFERROR(H5/H6*100,"")</f>
        <v>-7.1697170699400292</v>
      </c>
      <c r="I23" s="3">
        <f t="shared" si="16"/>
        <v>-357.90612405768542</v>
      </c>
      <c r="J23" s="3">
        <f t="shared" si="16"/>
        <v>-7.2016241330388047</v>
      </c>
      <c r="K23" s="3">
        <f t="shared" si="16"/>
        <v>-12.435381361469384</v>
      </c>
      <c r="L23" s="3">
        <f t="shared" si="16"/>
        <v>-2.9836580246593671</v>
      </c>
      <c r="M23" s="3">
        <f t="shared" si="16"/>
        <v>3.4136885949087731E-2</v>
      </c>
      <c r="N23" s="3">
        <f t="shared" si="16"/>
        <v>-1.3764547841502488</v>
      </c>
      <c r="O23" s="3">
        <f t="shared" si="16"/>
        <v>1.0008123805773776</v>
      </c>
      <c r="P23" s="3">
        <f t="shared" si="16"/>
        <v>-1.9559019158669499E-3</v>
      </c>
    </row>
    <row r="24" spans="1:16" ht="15.5" x14ac:dyDescent="0.35">
      <c r="C24" t="s">
        <v>55</v>
      </c>
      <c r="D24" s="4">
        <f>IFERROR(_xlfn.RRI(5,I23,D23),"")</f>
        <v>-0.65331537683037499</v>
      </c>
      <c r="H24" s="4" t="str">
        <f t="shared" ref="H24:P24" si="17">IFERROR(_xlfn.RRI(5,M23,H23),"")</f>
        <v/>
      </c>
      <c r="I24" s="4">
        <f t="shared" si="17"/>
        <v>2.0408950803729784</v>
      </c>
      <c r="J24" s="4" t="str">
        <f t="shared" si="17"/>
        <v/>
      </c>
      <c r="K24" s="4">
        <f t="shared" si="17"/>
        <v>4.7631829629339375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56</v>
      </c>
      <c r="C25" t="s">
        <v>57</v>
      </c>
      <c r="D25" s="3">
        <f>IFERROR(INDEX(D51:D500,MATCH($A$25,$C$51:$C$500,0)),"")</f>
        <v>-0.39</v>
      </c>
      <c r="H25" s="3">
        <f>IFERROR(INDEX(D25:G25,COUNT(D25:G25)),"")</f>
        <v>-0.39</v>
      </c>
      <c r="I25" s="3">
        <f t="shared" ref="I25:P25" si="18">IFERROR(INDEX(I51:I500,MATCH($C$25,$C$51:$C$500,0)),"")</f>
        <v>-82.41</v>
      </c>
      <c r="J25" s="3">
        <f t="shared" si="18"/>
        <v>-14.56</v>
      </c>
      <c r="K25" s="3">
        <f t="shared" si="18"/>
        <v>-27.52</v>
      </c>
      <c r="L25" s="3">
        <f t="shared" si="18"/>
        <v>-7.18</v>
      </c>
      <c r="M25" s="3">
        <f t="shared" si="18"/>
        <v>0.22</v>
      </c>
      <c r="N25" s="3">
        <f t="shared" si="18"/>
        <v>-3.64</v>
      </c>
      <c r="O25" s="3">
        <f t="shared" si="18"/>
        <v>2.54</v>
      </c>
      <c r="P25" s="3">
        <f t="shared" si="18"/>
        <v>-5432</v>
      </c>
    </row>
    <row r="26" spans="1:16" ht="15.5" x14ac:dyDescent="0.35">
      <c r="C26" t="s">
        <v>58</v>
      </c>
      <c r="D26" s="4">
        <f>IFERROR(_xlfn.RRI(5,I25,D25),"")</f>
        <v>-0.65721884438693556</v>
      </c>
      <c r="H26" s="4" t="str">
        <f t="shared" ref="H26:P26" si="19">IFERROR(_xlfn.RRI(5,M25,H25),"")</f>
        <v/>
      </c>
      <c r="I26" s="4">
        <f t="shared" si="19"/>
        <v>0.86627529075913889</v>
      </c>
      <c r="J26" s="4" t="str">
        <f t="shared" si="19"/>
        <v/>
      </c>
      <c r="K26" s="4">
        <f t="shared" si="19"/>
        <v>-0.65251366247835485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59</v>
      </c>
      <c r="D27" s="3">
        <f>IFERROR(D4/D21,"")</f>
        <v>0.26402648501362397</v>
      </c>
      <c r="H27" s="3">
        <f t="shared" ref="H27:P27" si="20">IFERROR(H4/H21,"")</f>
        <v>1.0561059400544959</v>
      </c>
      <c r="I27" s="3">
        <f t="shared" si="20"/>
        <v>1.0138862885558584</v>
      </c>
      <c r="J27" s="3">
        <f t="shared" si="20"/>
        <v>5.2271639994550405</v>
      </c>
      <c r="K27" s="3">
        <f t="shared" si="20"/>
        <v>26.809723239782016</v>
      </c>
      <c r="L27" s="3">
        <f t="shared" si="20"/>
        <v>58.54509401389646</v>
      </c>
      <c r="M27" s="3">
        <f t="shared" si="20"/>
        <v>48.294027179836512</v>
      </c>
      <c r="N27" s="3">
        <f t="shared" si="20"/>
        <v>35.069045874386923</v>
      </c>
      <c r="O27" s="3">
        <f t="shared" si="20"/>
        <v>37.497824398910083</v>
      </c>
      <c r="P27" s="3" t="str">
        <f t="shared" si="20"/>
        <v/>
      </c>
    </row>
    <row r="28" spans="1:16" ht="15.5" x14ac:dyDescent="0.35">
      <c r="C28" t="s">
        <v>60</v>
      </c>
      <c r="D28" s="4">
        <f>IFERROR(_xlfn.RRI(5,I27,D27),"")</f>
        <v>-0.23593263777642026</v>
      </c>
      <c r="H28" s="4">
        <f t="shared" ref="H28:P28" si="21">IFERROR(_xlfn.RRI(5,M27,H27),"")</f>
        <v>-0.53445377155680873</v>
      </c>
      <c r="I28" s="4">
        <f t="shared" si="21"/>
        <v>-0.50771901609432035</v>
      </c>
      <c r="J28" s="4">
        <f t="shared" si="21"/>
        <v>-0.32570178343644207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61</v>
      </c>
      <c r="H29" s="4">
        <f t="shared" ref="H29:P29" si="22">IFERROR(((H25-I25)/I25)*100%,"")</f>
        <v>-0.99526756461594468</v>
      </c>
      <c r="I29" s="4">
        <f t="shared" si="22"/>
        <v>4.6600274725274717</v>
      </c>
      <c r="J29" s="4">
        <f t="shared" si="22"/>
        <v>-0.47093023255813948</v>
      </c>
      <c r="K29" s="4">
        <f t="shared" si="22"/>
        <v>2.8328690807799446</v>
      </c>
      <c r="L29" s="4">
        <f t="shared" si="22"/>
        <v>-33.636363636363633</v>
      </c>
      <c r="M29" s="4">
        <f t="shared" si="22"/>
        <v>-1.0604395604395604</v>
      </c>
      <c r="N29" s="4">
        <f t="shared" si="22"/>
        <v>-2.433070866141732</v>
      </c>
      <c r="O29" s="4">
        <f t="shared" si="22"/>
        <v>-1.0004675994108985</v>
      </c>
      <c r="P29" s="4" t="str">
        <f t="shared" si="22"/>
        <v/>
      </c>
    </row>
    <row r="30" spans="1:16" ht="15.5" x14ac:dyDescent="0.35">
      <c r="C30" t="s">
        <v>62</v>
      </c>
      <c r="H30" s="4">
        <f t="shared" ref="H30:P30" si="23">IFERROR(((H27-I27)/I27)*100%,"")</f>
        <v>4.1641406906462439E-2</v>
      </c>
      <c r="I30" s="4">
        <f t="shared" si="23"/>
        <v>-0.80603511030808261</v>
      </c>
      <c r="J30" s="4">
        <f t="shared" si="23"/>
        <v>-0.80502730473179096</v>
      </c>
      <c r="K30" s="4">
        <f t="shared" si="23"/>
        <v>-0.54206712464381102</v>
      </c>
      <c r="L30" s="4">
        <f t="shared" si="23"/>
        <v>0.21226365728182478</v>
      </c>
      <c r="M30" s="4">
        <f t="shared" si="23"/>
        <v>0.37711266376678371</v>
      </c>
      <c r="N30" s="4">
        <f t="shared" si="23"/>
        <v>-6.4771185087574193E-2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51.65</v>
      </c>
      <c r="H32" s="3">
        <f>IFERROR(INDEX(D32:G32,COUNT(D32:G32)),"")</f>
        <v>51.65</v>
      </c>
      <c r="I32" s="3">
        <f t="shared" ref="I32:P32" si="24">IFERROR(INDEX(I51:I500,MATCH($C$32,$C$51:$C$500,0)),"")</f>
        <v>52.84</v>
      </c>
      <c r="J32" s="3">
        <f t="shared" si="24"/>
        <v>135.61000000000001</v>
      </c>
      <c r="K32" s="3">
        <f t="shared" si="24"/>
        <v>146.88999999999999</v>
      </c>
      <c r="L32" s="3">
        <f t="shared" si="24"/>
        <v>176.36</v>
      </c>
      <c r="M32" s="3">
        <f t="shared" si="24"/>
        <v>184</v>
      </c>
      <c r="N32" s="3">
        <f t="shared" si="24"/>
        <v>183.91</v>
      </c>
      <c r="O32" s="3">
        <f t="shared" si="24"/>
        <v>188.27</v>
      </c>
      <c r="P32" s="3">
        <f t="shared" si="24"/>
        <v>277723537.97000003</v>
      </c>
    </row>
    <row r="33" spans="1:1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P33" si="25">IFERROR(INDEX(I51:I500,MATCH($C$33,$C$51:$C$500,0)),"")</f>
        <v>0.95</v>
      </c>
      <c r="J33" s="3">
        <f t="shared" si="25"/>
        <v>0.37</v>
      </c>
      <c r="K33" s="3">
        <f t="shared" si="25"/>
        <v>0.34</v>
      </c>
      <c r="L33" s="3">
        <f t="shared" si="25"/>
        <v>0.55000000000000004</v>
      </c>
      <c r="M33" s="3">
        <f t="shared" si="25"/>
        <v>0.65</v>
      </c>
      <c r="N33" s="3">
        <f t="shared" si="25"/>
        <v>0.4</v>
      </c>
      <c r="O33" s="3">
        <f t="shared" si="25"/>
        <v>1.33</v>
      </c>
      <c r="P33" s="3">
        <f t="shared" si="25"/>
        <v>0</v>
      </c>
    </row>
    <row r="34" spans="1:1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-128.21</v>
      </c>
      <c r="H34" s="3">
        <f>IFERROR(INDEX(D34:G34,COUNT(D34:G34)),"")</f>
        <v>-128.21</v>
      </c>
      <c r="I34" s="3">
        <f t="shared" ref="I34:P34" si="26">IFERROR(INDEX(I51:I500,MATCH($C$34,$C$51:$C$500,0)),"")</f>
        <v>-0.61</v>
      </c>
      <c r="J34" s="3">
        <f t="shared" si="26"/>
        <v>-3.43</v>
      </c>
      <c r="K34" s="3">
        <f t="shared" si="26"/>
        <v>-1.82</v>
      </c>
      <c r="L34" s="3">
        <f t="shared" si="26"/>
        <v>-13.51</v>
      </c>
      <c r="M34" s="3">
        <f t="shared" si="26"/>
        <v>545.45000000000005</v>
      </c>
      <c r="N34" s="3">
        <f t="shared" si="26"/>
        <v>-20.329999999999998</v>
      </c>
      <c r="O34" s="3">
        <f t="shared" si="26"/>
        <v>98.82</v>
      </c>
      <c r="P34" s="3">
        <f t="shared" si="26"/>
        <v>0</v>
      </c>
    </row>
    <row r="35" spans="1:1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189.12</v>
      </c>
      <c r="H35" s="3">
        <f>IFERROR(INDEX(D35:G35,COUNT(D35:G35)),"")</f>
        <v>189.12</v>
      </c>
      <c r="I35" s="3">
        <f t="shared" ref="I35:P35" si="27">IFERROR(INDEX(I51:I500,MATCH($C$35,$C$51:$C$500,0)),"")</f>
        <v>49.25</v>
      </c>
      <c r="J35" s="3">
        <f t="shared" si="27"/>
        <v>9.5500000000000007</v>
      </c>
      <c r="K35" s="3">
        <f t="shared" si="27"/>
        <v>1.86</v>
      </c>
      <c r="L35" s="3">
        <f t="shared" si="27"/>
        <v>1.65</v>
      </c>
      <c r="M35" s="3">
        <f t="shared" si="27"/>
        <v>2.48</v>
      </c>
      <c r="N35" s="3">
        <f t="shared" si="27"/>
        <v>2.11</v>
      </c>
      <c r="O35" s="3">
        <f t="shared" si="27"/>
        <v>6.68</v>
      </c>
      <c r="P35" s="3">
        <f t="shared" si="27"/>
        <v>0</v>
      </c>
    </row>
    <row r="36" spans="1:1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2664</v>
      </c>
      <c r="E50" t="s">
        <v>2665</v>
      </c>
      <c r="F50" t="s">
        <v>2666</v>
      </c>
      <c r="G50" t="s">
        <v>2667</v>
      </c>
      <c r="H50" t="s">
        <v>1464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</row>
    <row r="51" spans="2:16" ht="15.5" x14ac:dyDescent="0.35">
      <c r="B51" t="s">
        <v>84</v>
      </c>
      <c r="C51" t="s">
        <v>5</v>
      </c>
      <c r="D51" s="5">
        <v>968977200</v>
      </c>
      <c r="E51" s="5">
        <v>1387681210</v>
      </c>
      <c r="F51" s="5">
        <v>1393189712</v>
      </c>
      <c r="G51" s="5">
        <v>1644527071</v>
      </c>
      <c r="I51" s="5">
        <v>3720962679</v>
      </c>
      <c r="J51" s="5">
        <v>19183691878</v>
      </c>
      <c r="K51" s="5">
        <v>98391684290</v>
      </c>
      <c r="L51" s="5">
        <v>214860495031</v>
      </c>
      <c r="M51" s="5">
        <v>177239079750</v>
      </c>
      <c r="N51" s="5">
        <v>128703398359</v>
      </c>
      <c r="O51" s="5">
        <v>137617015544</v>
      </c>
      <c r="P51" s="5">
        <v>79794357961</v>
      </c>
    </row>
    <row r="52" spans="2:16" ht="15.5" x14ac:dyDescent="0.35">
      <c r="C52" t="s">
        <v>85</v>
      </c>
      <c r="D52" s="5">
        <v>-1753581816</v>
      </c>
      <c r="E52" s="5">
        <v>-2093936288</v>
      </c>
      <c r="F52" s="5">
        <v>-2202800777</v>
      </c>
      <c r="G52" s="5">
        <v>-3795034317</v>
      </c>
      <c r="I52" s="5">
        <v>-8560359916</v>
      </c>
      <c r="J52" s="5">
        <v>-61668434352</v>
      </c>
      <c r="K52" s="5">
        <v>-142279700504</v>
      </c>
      <c r="L52" s="5">
        <v>-188113205660</v>
      </c>
      <c r="M52" s="5">
        <v>-134823678759</v>
      </c>
      <c r="N52" s="5">
        <v>-100390640500</v>
      </c>
      <c r="O52" s="5">
        <v>-110228984176</v>
      </c>
      <c r="P52" s="5">
        <v>-58372516755</v>
      </c>
    </row>
    <row r="53" spans="2:16" ht="15.5" x14ac:dyDescent="0.35">
      <c r="C53" t="s">
        <v>86</v>
      </c>
      <c r="D53" s="5">
        <v>-784604616</v>
      </c>
      <c r="E53" s="5">
        <v>-706255078</v>
      </c>
      <c r="F53" s="5">
        <v>-809611065</v>
      </c>
      <c r="G53" s="5">
        <v>-2150507246</v>
      </c>
      <c r="I53" s="5">
        <v>-4839397237</v>
      </c>
      <c r="J53" s="5">
        <v>-42484742474</v>
      </c>
      <c r="K53" s="5">
        <v>-43888016214</v>
      </c>
      <c r="L53" s="5">
        <v>26747289371</v>
      </c>
      <c r="M53" s="5">
        <v>42415400991</v>
      </c>
      <c r="N53" s="5">
        <v>28312757859</v>
      </c>
      <c r="O53" s="5">
        <v>27388031368</v>
      </c>
      <c r="P53" s="5">
        <v>21421841206</v>
      </c>
    </row>
    <row r="54" spans="2:16" ht="15.5" x14ac:dyDescent="0.35">
      <c r="C54" t="s">
        <v>87</v>
      </c>
      <c r="D54" s="5">
        <v>-13929439</v>
      </c>
      <c r="E54" s="5">
        <v>-12093439</v>
      </c>
      <c r="F54" s="5">
        <v>-63048031</v>
      </c>
      <c r="G54" s="5">
        <v>-3468175321</v>
      </c>
      <c r="I54" s="5">
        <v>-3766836680</v>
      </c>
      <c r="J54" s="5">
        <v>-8068178285</v>
      </c>
      <c r="K54" s="5">
        <v>-35084931011</v>
      </c>
      <c r="L54" s="5">
        <v>-43170310409</v>
      </c>
      <c r="M54" s="5">
        <v>-48119434330</v>
      </c>
      <c r="N54" s="5">
        <v>-32552570600</v>
      </c>
      <c r="O54" s="5">
        <v>-26237883994</v>
      </c>
      <c r="P54" s="5">
        <v>-10395874349</v>
      </c>
    </row>
    <row r="55" spans="2:16" ht="15.5" x14ac:dyDescent="0.35">
      <c r="C55" t="s">
        <v>88</v>
      </c>
      <c r="E55" s="5">
        <v>-12093439</v>
      </c>
      <c r="F55" s="5">
        <v>-63048031</v>
      </c>
      <c r="I55" s="5">
        <v>-3766836680</v>
      </c>
      <c r="J55" s="5">
        <v>-8068178285</v>
      </c>
      <c r="K55" s="5">
        <v>-35084931011</v>
      </c>
      <c r="L55" s="5">
        <v>-43170310409</v>
      </c>
      <c r="M55" s="5">
        <v>-48119434330</v>
      </c>
      <c r="N55" s="5">
        <v>-32552570600</v>
      </c>
      <c r="O55" s="5">
        <v>-26237883994</v>
      </c>
      <c r="P55" s="5">
        <v>-10395874349</v>
      </c>
    </row>
    <row r="56" spans="2:16" ht="15.5" x14ac:dyDescent="0.35">
      <c r="C56" t="s">
        <v>90</v>
      </c>
      <c r="D56" s="5">
        <v>-798534055</v>
      </c>
      <c r="E56" s="5">
        <v>-718348517</v>
      </c>
      <c r="F56" s="5">
        <v>-872659096</v>
      </c>
      <c r="G56" s="5">
        <v>-5618682567</v>
      </c>
      <c r="I56" s="5">
        <v>-8606233917</v>
      </c>
      <c r="J56" s="5">
        <v>-50552920759</v>
      </c>
      <c r="K56" s="5">
        <v>-78972947225</v>
      </c>
      <c r="L56" s="5">
        <v>-16423021038</v>
      </c>
      <c r="M56" s="5">
        <v>-5704033339</v>
      </c>
      <c r="N56" s="5">
        <v>-4239812741</v>
      </c>
      <c r="O56" s="5">
        <v>1150147374</v>
      </c>
      <c r="P56" s="5">
        <v>11025966857</v>
      </c>
    </row>
    <row r="57" spans="2:16" ht="15.5" x14ac:dyDescent="0.35">
      <c r="C57" t="s">
        <v>91</v>
      </c>
      <c r="D57" s="5">
        <v>-638912822</v>
      </c>
      <c r="E57" s="5">
        <v>-592952601</v>
      </c>
      <c r="F57" s="5">
        <v>-745244860</v>
      </c>
      <c r="G57" s="5">
        <v>-857137502</v>
      </c>
      <c r="I57" s="5">
        <v>-374622653386</v>
      </c>
      <c r="J57" s="5">
        <v>-17702898934</v>
      </c>
      <c r="K57" s="5">
        <v>-75709286648</v>
      </c>
      <c r="L57" s="5">
        <v>-6986710631</v>
      </c>
      <c r="M57" s="5">
        <v>20712419180</v>
      </c>
      <c r="N57" s="5">
        <v>-16234067806</v>
      </c>
      <c r="O57" s="5">
        <v>4587624719</v>
      </c>
      <c r="P57" s="5">
        <v>-9535484657</v>
      </c>
    </row>
    <row r="58" spans="2:16" ht="15.5" x14ac:dyDescent="0.35">
      <c r="C58" t="s">
        <v>26</v>
      </c>
      <c r="D58" s="5">
        <v>-638912822</v>
      </c>
      <c r="E58" s="5">
        <v>-592952601</v>
      </c>
      <c r="F58" s="5">
        <v>-745244860</v>
      </c>
      <c r="G58" s="5">
        <v>-857431001</v>
      </c>
      <c r="I58" s="5">
        <v>-4238946885</v>
      </c>
      <c r="J58" s="5">
        <v>-36881963173</v>
      </c>
      <c r="K58" s="5">
        <v>-37276813880</v>
      </c>
      <c r="L58" s="5">
        <v>-6500246936</v>
      </c>
      <c r="M58" s="5">
        <v>-6646246350</v>
      </c>
      <c r="N58" s="5">
        <v>3567393841</v>
      </c>
      <c r="O58" s="5">
        <v>673049314</v>
      </c>
      <c r="P58" s="5">
        <v>-4418318336</v>
      </c>
    </row>
    <row r="59" spans="2:16" ht="15.5" x14ac:dyDescent="0.35">
      <c r="C59" t="s">
        <v>92</v>
      </c>
    </row>
    <row r="60" spans="2:16" ht="15.5" x14ac:dyDescent="0.35">
      <c r="C60" t="s">
        <v>97</v>
      </c>
      <c r="G60" s="5">
        <v>293499</v>
      </c>
      <c r="I60" s="5">
        <v>-370383706501</v>
      </c>
      <c r="J60" s="5">
        <v>19179064239</v>
      </c>
      <c r="K60" s="5">
        <v>-38432472768</v>
      </c>
      <c r="L60" s="5">
        <v>-486463695</v>
      </c>
      <c r="M60" s="5">
        <v>27358665530</v>
      </c>
      <c r="N60" s="5">
        <v>-19801461647</v>
      </c>
      <c r="O60" s="5">
        <v>3914575405</v>
      </c>
      <c r="P60" s="5">
        <v>-5117166321</v>
      </c>
    </row>
    <row r="61" spans="2:16" ht="15.5" x14ac:dyDescent="0.35">
      <c r="C61" t="s">
        <v>98</v>
      </c>
      <c r="D61" s="5">
        <v>-638912822</v>
      </c>
      <c r="E61" s="5">
        <v>-592952601</v>
      </c>
      <c r="F61" s="5">
        <v>-745244860</v>
      </c>
      <c r="G61" s="5">
        <v>-857137502</v>
      </c>
      <c r="I61" s="5">
        <v>-374622653386</v>
      </c>
      <c r="J61" s="5">
        <v>-17702898934</v>
      </c>
      <c r="K61" s="5">
        <v>-75709286648</v>
      </c>
      <c r="L61" s="5">
        <v>-6986710631</v>
      </c>
      <c r="M61" s="5">
        <v>20712419180</v>
      </c>
      <c r="N61" s="5">
        <v>-16234067806</v>
      </c>
      <c r="O61" s="5">
        <v>4587624719</v>
      </c>
      <c r="P61" s="5">
        <v>-9535484657</v>
      </c>
    </row>
    <row r="62" spans="2:16" ht="15.5" x14ac:dyDescent="0.35">
      <c r="C62" t="s">
        <v>28</v>
      </c>
      <c r="D62" s="5">
        <v>-1437446877</v>
      </c>
      <c r="E62" s="5">
        <v>-1311301118</v>
      </c>
      <c r="F62" s="5">
        <v>-1617903956</v>
      </c>
      <c r="G62" s="5">
        <v>-6475820069</v>
      </c>
      <c r="I62" s="5">
        <v>-383228887303</v>
      </c>
      <c r="J62" s="5">
        <v>-68255819693</v>
      </c>
      <c r="K62" s="5">
        <v>-154682233873</v>
      </c>
      <c r="L62" s="5">
        <v>-23409731669</v>
      </c>
      <c r="M62" s="5">
        <v>15008385841</v>
      </c>
      <c r="N62" s="5">
        <v>-20473880547</v>
      </c>
      <c r="O62" s="5">
        <v>5737772093</v>
      </c>
      <c r="P62" s="5">
        <v>1490482200</v>
      </c>
    </row>
    <row r="63" spans="2:16" ht="15.5" x14ac:dyDescent="0.35">
      <c r="C63" t="s">
        <v>27</v>
      </c>
      <c r="K63" s="5">
        <v>23558711885</v>
      </c>
      <c r="L63" s="5">
        <v>-11533384100</v>
      </c>
      <c r="M63" s="5">
        <v>-7010951781</v>
      </c>
      <c r="N63" s="5">
        <v>4097826369</v>
      </c>
      <c r="O63" s="5">
        <v>7289749067</v>
      </c>
      <c r="P63" s="5">
        <v>1743213608</v>
      </c>
    </row>
    <row r="64" spans="2:16" ht="15.5" x14ac:dyDescent="0.35">
      <c r="C64" t="s">
        <v>99</v>
      </c>
      <c r="D64" s="5">
        <v>-1437446877</v>
      </c>
      <c r="E64" s="5">
        <v>-1311301118</v>
      </c>
      <c r="F64" s="5">
        <v>-1617903956</v>
      </c>
      <c r="G64" s="5">
        <v>-6475820069</v>
      </c>
      <c r="I64" s="5">
        <v>-383228887303</v>
      </c>
      <c r="J64" s="5">
        <v>-68255819693</v>
      </c>
      <c r="K64" s="5">
        <v>-131123521988</v>
      </c>
      <c r="L64" s="5">
        <v>-34943115769</v>
      </c>
      <c r="M64" s="5">
        <v>7997434060</v>
      </c>
      <c r="N64" s="5">
        <v>-16376054178</v>
      </c>
      <c r="O64" s="5">
        <v>13027521160</v>
      </c>
      <c r="P64" s="5">
        <v>3233695808</v>
      </c>
    </row>
    <row r="65" spans="2:16" ht="15.5" x14ac:dyDescent="0.35">
      <c r="C65" t="s">
        <v>408</v>
      </c>
      <c r="O65" s="5">
        <v>-6061958982</v>
      </c>
    </row>
    <row r="66" spans="2:16" ht="15.5" x14ac:dyDescent="0.35">
      <c r="C66" t="s">
        <v>840</v>
      </c>
      <c r="P66" s="5">
        <v>-3247275808</v>
      </c>
    </row>
    <row r="67" spans="2:16" ht="15.5" x14ac:dyDescent="0.35">
      <c r="C67" t="s">
        <v>102</v>
      </c>
      <c r="D67" s="5">
        <v>-1437446877</v>
      </c>
      <c r="E67" s="5">
        <v>-1311301118</v>
      </c>
      <c r="F67" s="5">
        <v>-1617903956</v>
      </c>
      <c r="G67" s="5">
        <v>-6475820069</v>
      </c>
      <c r="I67" s="5">
        <v>-383228887303</v>
      </c>
      <c r="J67" s="5">
        <v>-68255819693</v>
      </c>
      <c r="K67" s="5">
        <v>-131123521988</v>
      </c>
      <c r="L67" s="5">
        <v>-34943115769</v>
      </c>
      <c r="M67" s="5">
        <v>7997434060</v>
      </c>
      <c r="N67" s="5">
        <v>-16376054178</v>
      </c>
      <c r="O67" s="5">
        <v>6965562178</v>
      </c>
      <c r="P67" s="5">
        <v>-13580000</v>
      </c>
    </row>
    <row r="68" spans="2:16" ht="15.5" x14ac:dyDescent="0.35">
      <c r="C68" t="s">
        <v>103</v>
      </c>
      <c r="G68" s="5">
        <v>-8787824</v>
      </c>
      <c r="I68" s="5">
        <v>-8787824</v>
      </c>
      <c r="J68" s="5">
        <v>-9397378</v>
      </c>
      <c r="K68" s="5">
        <v>-28084342</v>
      </c>
      <c r="L68" s="5">
        <v>-1146536245</v>
      </c>
      <c r="M68" s="5">
        <v>-322591159</v>
      </c>
      <c r="N68" s="5">
        <v>1076846572</v>
      </c>
    </row>
    <row r="69" spans="2:16" ht="15.5" x14ac:dyDescent="0.35">
      <c r="C69" t="s">
        <v>104</v>
      </c>
      <c r="D69" s="5">
        <v>-1437446877</v>
      </c>
      <c r="E69" s="5">
        <v>-1311301118</v>
      </c>
      <c r="F69" s="5">
        <v>-1617903956</v>
      </c>
      <c r="G69" s="5">
        <v>-6484607893</v>
      </c>
      <c r="I69" s="5">
        <v>-383237675127</v>
      </c>
      <c r="J69" s="5">
        <v>-68265217071</v>
      </c>
      <c r="K69" s="5">
        <v>-131151606330</v>
      </c>
      <c r="L69" s="5">
        <v>-36089652014</v>
      </c>
      <c r="M69" s="5">
        <v>7674842901</v>
      </c>
      <c r="N69" s="5">
        <v>-15299207606</v>
      </c>
      <c r="O69" s="5">
        <v>6965562178</v>
      </c>
      <c r="P69" s="5">
        <v>-13580000</v>
      </c>
    </row>
    <row r="70" spans="2:16" ht="15.5" x14ac:dyDescent="0.35">
      <c r="C70" t="s">
        <v>105</v>
      </c>
      <c r="D70" s="5">
        <v>-1437446877</v>
      </c>
      <c r="E70" s="5">
        <v>-1311301118</v>
      </c>
      <c r="F70" s="5">
        <v>-1617903956</v>
      </c>
      <c r="G70" s="5">
        <v>-6475820069</v>
      </c>
      <c r="I70" s="5">
        <v>-383228887303</v>
      </c>
      <c r="J70" s="5">
        <v>-68255819693</v>
      </c>
      <c r="K70" s="5">
        <v>-131123521988</v>
      </c>
      <c r="L70" s="5">
        <v>-34943115769</v>
      </c>
      <c r="M70" s="5">
        <v>7997434060</v>
      </c>
      <c r="N70" s="5">
        <v>-16376054178</v>
      </c>
      <c r="O70" s="5">
        <v>6965562178</v>
      </c>
      <c r="P70" s="5">
        <v>-13580000</v>
      </c>
    </row>
    <row r="71" spans="2:16" ht="15.5" x14ac:dyDescent="0.35">
      <c r="C71" t="s">
        <v>7</v>
      </c>
      <c r="D71" s="5">
        <v>-1434339217</v>
      </c>
      <c r="E71" s="5">
        <v>-1308133056</v>
      </c>
      <c r="F71" s="5">
        <v>-1608619591</v>
      </c>
      <c r="G71" s="5">
        <v>-12690805097</v>
      </c>
      <c r="I71" s="5">
        <v>-302032446582</v>
      </c>
      <c r="J71" s="5">
        <v>-53362920184</v>
      </c>
      <c r="K71" s="5">
        <v>-100815646411</v>
      </c>
      <c r="L71" s="5">
        <v>-27978352056</v>
      </c>
      <c r="M71" s="5">
        <v>332428148</v>
      </c>
      <c r="N71" s="5">
        <v>-12657209105</v>
      </c>
      <c r="O71" s="5">
        <v>9326862312</v>
      </c>
      <c r="P71" s="5">
        <v>-13580000</v>
      </c>
    </row>
    <row r="72" spans="2:16" ht="15.5" x14ac:dyDescent="0.35">
      <c r="C72" t="s">
        <v>530</v>
      </c>
      <c r="D72" s="5">
        <v>-3107660</v>
      </c>
      <c r="E72" s="5">
        <v>-3168062</v>
      </c>
      <c r="F72" s="5">
        <v>-9284365</v>
      </c>
      <c r="G72" s="5">
        <v>6206197204</v>
      </c>
      <c r="I72" s="5">
        <v>-81205228545</v>
      </c>
      <c r="J72" s="5">
        <v>-14902296887</v>
      </c>
      <c r="K72" s="5">
        <v>-30335959919</v>
      </c>
      <c r="L72" s="5">
        <v>-8111299958</v>
      </c>
      <c r="M72" s="5">
        <v>7342414753</v>
      </c>
      <c r="N72" s="5">
        <v>-2641998501</v>
      </c>
      <c r="O72" s="5">
        <v>-2361300134</v>
      </c>
    </row>
    <row r="73" spans="2:16" ht="15.5" x14ac:dyDescent="0.35">
      <c r="C73" t="s">
        <v>106</v>
      </c>
      <c r="D73" s="5">
        <v>-1437446877</v>
      </c>
      <c r="E73" s="5">
        <v>-1311301118</v>
      </c>
      <c r="F73" s="5">
        <v>-1617903956</v>
      </c>
      <c r="G73" s="5">
        <v>-6475820069</v>
      </c>
      <c r="I73" s="5">
        <v>-383228887303</v>
      </c>
      <c r="J73" s="5">
        <v>-68255819693</v>
      </c>
      <c r="K73" s="5">
        <v>-131123521988</v>
      </c>
      <c r="L73" s="5">
        <v>-34943115769</v>
      </c>
      <c r="M73" s="5">
        <v>7997434060</v>
      </c>
      <c r="N73" s="5">
        <v>-16376054178</v>
      </c>
      <c r="O73" s="5">
        <v>6965562178</v>
      </c>
      <c r="P73" s="5">
        <v>-13580000</v>
      </c>
    </row>
    <row r="74" spans="2:16" ht="15.5" x14ac:dyDescent="0.35">
      <c r="C74" t="s">
        <v>107</v>
      </c>
      <c r="D74" s="5">
        <v>-1437446877</v>
      </c>
      <c r="E74" s="5">
        <v>-1311301118</v>
      </c>
      <c r="F74" s="5">
        <v>-1617903956</v>
      </c>
      <c r="G74" s="5">
        <v>-6484607893</v>
      </c>
      <c r="I74" s="5">
        <v>-383237675127</v>
      </c>
      <c r="J74" s="5">
        <v>-68265217071</v>
      </c>
      <c r="K74" s="5">
        <v>-131151606330</v>
      </c>
      <c r="L74" s="5">
        <v>-36089652014</v>
      </c>
      <c r="M74" s="5">
        <v>7674842901</v>
      </c>
      <c r="N74" s="5">
        <v>-15299207606</v>
      </c>
      <c r="O74" s="5">
        <v>6965562178</v>
      </c>
      <c r="P74" s="5">
        <v>-13580000</v>
      </c>
    </row>
    <row r="75" spans="2:16" ht="15.5" x14ac:dyDescent="0.35">
      <c r="C75" t="s">
        <v>108</v>
      </c>
      <c r="D75" s="5">
        <v>-1437446877</v>
      </c>
      <c r="E75" s="5">
        <v>-1311301118</v>
      </c>
      <c r="F75" s="5">
        <v>-1617903956</v>
      </c>
      <c r="G75" s="5">
        <v>-6484607893</v>
      </c>
      <c r="I75" s="5">
        <v>-383237675127</v>
      </c>
      <c r="J75" s="5">
        <v>-68265217071</v>
      </c>
      <c r="K75" s="5">
        <v>-131151606330</v>
      </c>
      <c r="L75" s="5">
        <v>-36089652014</v>
      </c>
      <c r="M75" s="5">
        <v>7674842901</v>
      </c>
      <c r="N75" s="5">
        <v>-15299207606</v>
      </c>
      <c r="O75" s="5">
        <v>6965562178</v>
      </c>
      <c r="P75" s="5">
        <v>-13580000</v>
      </c>
    </row>
    <row r="77" spans="2:16" ht="15.5" x14ac:dyDescent="0.35">
      <c r="B77" t="s">
        <v>109</v>
      </c>
      <c r="C77" t="s">
        <v>110</v>
      </c>
    </row>
    <row r="78" spans="2:16" ht="15.5" x14ac:dyDescent="0.35">
      <c r="C78" t="s">
        <v>111</v>
      </c>
    </row>
    <row r="79" spans="2:16" ht="15.5" x14ac:dyDescent="0.35">
      <c r="C79" t="s">
        <v>19</v>
      </c>
      <c r="D79" s="5">
        <v>43405146</v>
      </c>
      <c r="E79" s="5">
        <v>148691741</v>
      </c>
      <c r="F79" s="5">
        <v>111393309</v>
      </c>
      <c r="G79" s="5">
        <v>168159892</v>
      </c>
      <c r="I79" s="5">
        <v>168159892</v>
      </c>
      <c r="J79" s="5">
        <v>686697082</v>
      </c>
      <c r="K79" s="5">
        <v>1033356216</v>
      </c>
      <c r="L79" s="5">
        <v>1002953294</v>
      </c>
      <c r="M79" s="5">
        <v>2841333793</v>
      </c>
      <c r="N79" s="5">
        <v>2241462770</v>
      </c>
      <c r="O79" s="5">
        <v>486973747000</v>
      </c>
      <c r="P79" s="5">
        <v>41585005090</v>
      </c>
    </row>
    <row r="80" spans="2:16" ht="15.5" x14ac:dyDescent="0.35">
      <c r="C80" t="s">
        <v>113</v>
      </c>
      <c r="D80" s="5">
        <v>907623016</v>
      </c>
      <c r="E80" s="5">
        <v>380155516</v>
      </c>
      <c r="F80" s="5">
        <v>311038966</v>
      </c>
      <c r="G80" s="5">
        <v>252285048</v>
      </c>
      <c r="I80" s="5">
        <v>252285048</v>
      </c>
      <c r="J80" s="5">
        <v>1486234568</v>
      </c>
      <c r="K80" s="5">
        <v>3710346269</v>
      </c>
      <c r="L80" s="5">
        <v>3730143329</v>
      </c>
      <c r="M80" s="5">
        <v>6507651781</v>
      </c>
      <c r="N80" s="5">
        <v>5341700120</v>
      </c>
      <c r="O80" s="5">
        <v>3936968196</v>
      </c>
      <c r="P80" s="5">
        <v>2411088645</v>
      </c>
    </row>
    <row r="81" spans="3:16" ht="15.5" x14ac:dyDescent="0.35">
      <c r="C81" t="s">
        <v>115</v>
      </c>
      <c r="D81" s="5">
        <v>21381127177</v>
      </c>
      <c r="E81" s="5">
        <v>21381127177</v>
      </c>
      <c r="F81" s="5">
        <v>21381127177</v>
      </c>
      <c r="G81" s="5">
        <v>21381127177</v>
      </c>
      <c r="I81" s="5">
        <v>21381127177</v>
      </c>
    </row>
    <row r="82" spans="3:16" ht="15.5" x14ac:dyDescent="0.35">
      <c r="C82" t="s">
        <v>114</v>
      </c>
    </row>
    <row r="83" spans="3:16" ht="15.5" x14ac:dyDescent="0.35">
      <c r="C83" t="s">
        <v>116</v>
      </c>
      <c r="D83" s="5">
        <v>907623016</v>
      </c>
      <c r="E83" s="5">
        <v>380155516</v>
      </c>
      <c r="F83" s="5">
        <v>311038966</v>
      </c>
      <c r="G83" s="5">
        <v>252285048</v>
      </c>
      <c r="I83" s="5">
        <v>252285048</v>
      </c>
      <c r="J83" s="5">
        <v>1486234568</v>
      </c>
      <c r="K83" s="5">
        <v>3710346269</v>
      </c>
      <c r="L83" s="5">
        <v>3730143329</v>
      </c>
      <c r="M83" s="5">
        <v>6507651781</v>
      </c>
      <c r="N83" s="5">
        <v>5341700120</v>
      </c>
      <c r="O83" s="5">
        <v>3936968196</v>
      </c>
      <c r="P83" s="5">
        <v>2411088645</v>
      </c>
    </row>
    <row r="84" spans="3:16" ht="15.5" x14ac:dyDescent="0.35">
      <c r="C84" t="s">
        <v>119</v>
      </c>
      <c r="D84" s="5">
        <v>1653525711</v>
      </c>
      <c r="E84" s="5">
        <v>1653525711</v>
      </c>
      <c r="F84" s="5">
        <v>1653525711</v>
      </c>
      <c r="G84" s="5">
        <v>1690104221</v>
      </c>
      <c r="I84" s="5">
        <v>1690104221</v>
      </c>
      <c r="J84" s="5">
        <v>39220338115</v>
      </c>
      <c r="K84" s="5">
        <v>33319251050</v>
      </c>
      <c r="L84" s="5">
        <v>38596555272</v>
      </c>
      <c r="M84" s="5">
        <v>45537004435</v>
      </c>
      <c r="N84" s="5">
        <v>88063575792</v>
      </c>
      <c r="O84" s="5">
        <v>46494941028</v>
      </c>
      <c r="P84" s="5">
        <v>16741816676</v>
      </c>
    </row>
    <row r="85" spans="3:16" ht="15.5" x14ac:dyDescent="0.35">
      <c r="C85" t="s">
        <v>97</v>
      </c>
      <c r="P85" s="5">
        <v>691831004929</v>
      </c>
    </row>
    <row r="86" spans="3:16" ht="15.5" x14ac:dyDescent="0.35">
      <c r="C86" t="s">
        <v>121</v>
      </c>
      <c r="D86" s="5">
        <v>8891420132</v>
      </c>
      <c r="E86" s="5">
        <v>8638189184</v>
      </c>
      <c r="F86" s="5">
        <v>8445630802</v>
      </c>
      <c r="G86" s="5">
        <v>8101374874</v>
      </c>
      <c r="I86" s="5">
        <v>8101374874</v>
      </c>
      <c r="J86" s="5">
        <v>57580727407</v>
      </c>
      <c r="K86" s="5">
        <v>55020622699</v>
      </c>
      <c r="L86" s="5">
        <v>58044412244</v>
      </c>
      <c r="M86" s="5">
        <v>74081742748</v>
      </c>
      <c r="N86" s="5">
        <v>146531271703</v>
      </c>
      <c r="O86" s="5">
        <v>577378457456</v>
      </c>
      <c r="P86" s="5">
        <v>81111137150</v>
      </c>
    </row>
    <row r="87" spans="3:16" ht="15.5" x14ac:dyDescent="0.35">
      <c r="C87" t="s">
        <v>122</v>
      </c>
    </row>
    <row r="88" spans="3:16" ht="15.5" x14ac:dyDescent="0.35">
      <c r="C88" t="s">
        <v>123</v>
      </c>
      <c r="J88" s="5">
        <v>915071042</v>
      </c>
      <c r="K88" s="5">
        <v>915071042</v>
      </c>
      <c r="L88" s="5">
        <v>7017460692</v>
      </c>
      <c r="M88" s="5">
        <v>10431279188</v>
      </c>
      <c r="N88" s="5">
        <v>4578451595</v>
      </c>
      <c r="O88" s="5">
        <v>9686369522</v>
      </c>
      <c r="P88" s="5">
        <v>7033047012</v>
      </c>
    </row>
    <row r="89" spans="3:16" ht="15.5" x14ac:dyDescent="0.35">
      <c r="C89" t="s">
        <v>117</v>
      </c>
      <c r="D89" s="5">
        <v>4964113340</v>
      </c>
      <c r="E89" s="5">
        <v>4964113340</v>
      </c>
      <c r="F89" s="5">
        <v>4964113340</v>
      </c>
      <c r="G89" s="5">
        <v>4964113340</v>
      </c>
      <c r="I89" s="5">
        <v>4964113340</v>
      </c>
    </row>
    <row r="90" spans="3:16" ht="15.5" x14ac:dyDescent="0.35">
      <c r="C90" t="s">
        <v>118</v>
      </c>
      <c r="D90" s="5">
        <v>4964113340</v>
      </c>
      <c r="E90" s="5">
        <v>4964113340</v>
      </c>
      <c r="F90" s="5">
        <v>4964113340</v>
      </c>
      <c r="G90" s="5">
        <v>4964113340</v>
      </c>
      <c r="I90" s="5">
        <v>4964113340</v>
      </c>
    </row>
    <row r="91" spans="3:16" ht="15.5" x14ac:dyDescent="0.35">
      <c r="C91" t="s">
        <v>124</v>
      </c>
      <c r="P91" s="5">
        <v>5000000000</v>
      </c>
    </row>
    <row r="92" spans="3:16" ht="15.5" x14ac:dyDescent="0.35">
      <c r="C92" t="s">
        <v>126</v>
      </c>
      <c r="D92" s="5">
        <v>58900422669</v>
      </c>
      <c r="E92" s="5">
        <v>59206077760</v>
      </c>
      <c r="F92" s="5">
        <v>59526518639</v>
      </c>
      <c r="G92" s="5">
        <v>59857075523</v>
      </c>
      <c r="I92" s="5">
        <v>59857075523</v>
      </c>
      <c r="J92" s="5">
        <v>308155553393</v>
      </c>
      <c r="K92" s="5">
        <v>322831851613</v>
      </c>
      <c r="L92" s="5">
        <v>344453645980</v>
      </c>
      <c r="M92" s="5">
        <v>349125319815</v>
      </c>
      <c r="N92" s="5">
        <v>339454689125</v>
      </c>
      <c r="O92" s="5">
        <v>301466463660</v>
      </c>
      <c r="P92" s="5">
        <v>296492093750</v>
      </c>
    </row>
    <row r="93" spans="3:16" ht="15.5" x14ac:dyDescent="0.35">
      <c r="C93" t="s">
        <v>125</v>
      </c>
      <c r="D93" s="5">
        <v>344316449854</v>
      </c>
      <c r="E93" s="5">
        <v>341142068012</v>
      </c>
      <c r="F93" s="5">
        <v>337960239966</v>
      </c>
      <c r="G93" s="5">
        <v>334816542663</v>
      </c>
      <c r="I93" s="5">
        <v>334816542663</v>
      </c>
      <c r="J93" s="5">
        <v>1872161899200</v>
      </c>
      <c r="K93" s="5">
        <v>1858332168458</v>
      </c>
      <c r="L93" s="5">
        <v>1743800870472</v>
      </c>
      <c r="M93" s="5">
        <v>1584068424577</v>
      </c>
      <c r="N93" s="5">
        <v>1314679331555</v>
      </c>
      <c r="O93" s="5">
        <v>865076288939</v>
      </c>
      <c r="P93" s="5">
        <v>595816041178</v>
      </c>
    </row>
    <row r="94" spans="3:16" ht="15.5" x14ac:dyDescent="0.35">
      <c r="C94" t="s">
        <v>1062</v>
      </c>
      <c r="M94" s="5">
        <v>360607489094</v>
      </c>
    </row>
    <row r="95" spans="3:16" ht="15.5" x14ac:dyDescent="0.35">
      <c r="C95" t="s">
        <v>1063</v>
      </c>
      <c r="M95" s="5">
        <v>1223460935483</v>
      </c>
    </row>
    <row r="96" spans="3:16" ht="15.5" x14ac:dyDescent="0.35">
      <c r="C96" t="s">
        <v>1064</v>
      </c>
      <c r="D96" s="5">
        <v>344316449854</v>
      </c>
      <c r="E96" s="5">
        <v>341142068012</v>
      </c>
      <c r="F96" s="5">
        <v>337960239966</v>
      </c>
      <c r="G96" s="5">
        <v>334816542663</v>
      </c>
      <c r="I96" s="5">
        <v>334816542663</v>
      </c>
      <c r="J96" s="5">
        <v>1872161899200</v>
      </c>
      <c r="K96" s="5">
        <v>1858332168458</v>
      </c>
      <c r="L96" s="5">
        <v>1743800870472</v>
      </c>
      <c r="M96" s="5">
        <v>1584068424577</v>
      </c>
      <c r="N96" s="5">
        <v>1314679331555</v>
      </c>
      <c r="O96" s="5">
        <v>865076288939</v>
      </c>
      <c r="P96" s="5">
        <v>595816041178</v>
      </c>
    </row>
    <row r="97" spans="3:16" ht="15.5" x14ac:dyDescent="0.35">
      <c r="C97" t="s">
        <v>130</v>
      </c>
      <c r="M97" s="5">
        <v>14558903774</v>
      </c>
    </row>
    <row r="98" spans="3:16" ht="15.5" x14ac:dyDescent="0.35">
      <c r="C98" t="s">
        <v>131</v>
      </c>
      <c r="D98" s="5">
        <v>5724895280</v>
      </c>
      <c r="E98" s="5">
        <v>5734434344</v>
      </c>
      <c r="F98" s="5">
        <v>5743973408</v>
      </c>
      <c r="G98" s="5">
        <v>5753512472</v>
      </c>
      <c r="I98" s="5">
        <v>5753512472</v>
      </c>
      <c r="J98" s="5">
        <v>18114347754</v>
      </c>
      <c r="K98" s="5">
        <v>19168982262</v>
      </c>
      <c r="L98" s="5">
        <v>20223616770</v>
      </c>
      <c r="M98" s="5">
        <v>6394530942</v>
      </c>
      <c r="N98" s="5">
        <v>21975012968</v>
      </c>
      <c r="O98" s="5">
        <v>16193091437</v>
      </c>
      <c r="P98" s="5">
        <v>16185300183</v>
      </c>
    </row>
    <row r="99" spans="3:16" ht="15.5" x14ac:dyDescent="0.35">
      <c r="C99" t="s">
        <v>128</v>
      </c>
      <c r="D99" s="5">
        <v>3004525364</v>
      </c>
      <c r="E99" s="5">
        <v>3004525364</v>
      </c>
      <c r="F99" s="5">
        <v>3004525364</v>
      </c>
      <c r="G99" s="5">
        <v>3004525364</v>
      </c>
      <c r="I99" s="5">
        <v>3004525364</v>
      </c>
      <c r="J99" s="5">
        <v>33945803608</v>
      </c>
      <c r="K99" s="5">
        <v>33945803609</v>
      </c>
      <c r="L99" s="5">
        <v>9106032948</v>
      </c>
      <c r="M99" s="5">
        <v>17906555141</v>
      </c>
      <c r="N99" s="5">
        <v>21939998170</v>
      </c>
      <c r="O99" s="5">
        <v>17089405021</v>
      </c>
      <c r="P99" s="5">
        <v>3113035452</v>
      </c>
    </row>
    <row r="100" spans="3:16" ht="15.5" x14ac:dyDescent="0.35">
      <c r="C100" t="s">
        <v>133</v>
      </c>
      <c r="D100" s="5">
        <v>472031800301</v>
      </c>
      <c r="E100" s="5">
        <v>469187200114</v>
      </c>
      <c r="F100" s="5">
        <v>466349939511</v>
      </c>
      <c r="G100" s="5">
        <v>463560925656</v>
      </c>
      <c r="I100" s="5">
        <v>463560925656</v>
      </c>
      <c r="J100" s="5">
        <v>2538706068198</v>
      </c>
      <c r="K100" s="5">
        <v>2540663606435</v>
      </c>
      <c r="L100" s="5">
        <v>2413153748986</v>
      </c>
      <c r="M100" s="5">
        <v>2301960937928</v>
      </c>
      <c r="N100" s="5">
        <v>2016989210358</v>
      </c>
      <c r="O100" s="5">
        <v>1398244152240</v>
      </c>
      <c r="P100" s="5">
        <v>1026761825493</v>
      </c>
    </row>
    <row r="101" spans="3:16" ht="15.5" x14ac:dyDescent="0.35">
      <c r="C101" t="s">
        <v>134</v>
      </c>
      <c r="D101" s="5">
        <v>480923220433</v>
      </c>
      <c r="E101" s="5">
        <v>477825389298</v>
      </c>
      <c r="F101" s="5">
        <v>474795570313</v>
      </c>
      <c r="G101" s="5">
        <v>471662300530</v>
      </c>
      <c r="I101" s="5">
        <v>471662300530</v>
      </c>
      <c r="J101" s="5">
        <v>2596286795605</v>
      </c>
      <c r="K101" s="5">
        <v>2595684229134</v>
      </c>
      <c r="L101" s="5">
        <v>2471198161230</v>
      </c>
      <c r="M101" s="5">
        <v>2376042680676</v>
      </c>
      <c r="N101" s="5">
        <v>2163520482061</v>
      </c>
      <c r="O101" s="5">
        <v>1975622609696</v>
      </c>
      <c r="P101" s="5">
        <v>1107872962643</v>
      </c>
    </row>
    <row r="102" spans="3:16" ht="15.5" x14ac:dyDescent="0.35">
      <c r="C102" t="s">
        <v>135</v>
      </c>
    </row>
    <row r="103" spans="3:16" ht="15.5" x14ac:dyDescent="0.35">
      <c r="C103" t="s">
        <v>136</v>
      </c>
    </row>
    <row r="104" spans="3:16" ht="15.5" x14ac:dyDescent="0.35">
      <c r="C104" t="s">
        <v>137</v>
      </c>
      <c r="D104" s="5">
        <v>95814038146</v>
      </c>
      <c r="E104" s="5">
        <v>95020282685</v>
      </c>
      <c r="F104" s="5">
        <v>94420685134</v>
      </c>
      <c r="G104" s="5">
        <v>93329696503</v>
      </c>
      <c r="I104" s="5">
        <v>93329696503</v>
      </c>
      <c r="J104" s="5">
        <v>1589731750044</v>
      </c>
      <c r="K104" s="5">
        <v>1515466917090</v>
      </c>
      <c r="L104" s="5">
        <v>456335199382</v>
      </c>
      <c r="M104" s="5">
        <v>174007074307</v>
      </c>
      <c r="N104" s="5">
        <v>177752061184</v>
      </c>
      <c r="O104" s="5">
        <v>78161525105</v>
      </c>
      <c r="P104" s="5">
        <v>301491071575</v>
      </c>
    </row>
    <row r="105" spans="3:16" ht="15.5" x14ac:dyDescent="0.35">
      <c r="C105" t="s">
        <v>138</v>
      </c>
    </row>
    <row r="106" spans="3:16" ht="15.5" x14ac:dyDescent="0.35">
      <c r="C106" t="s">
        <v>139</v>
      </c>
      <c r="D106" s="5">
        <v>21381127177</v>
      </c>
      <c r="E106" s="5">
        <v>21381127177</v>
      </c>
      <c r="F106" s="5">
        <v>21381127177</v>
      </c>
      <c r="G106" s="5">
        <v>21381127177</v>
      </c>
      <c r="I106" s="5">
        <v>21381127177</v>
      </c>
    </row>
    <row r="107" spans="3:16" ht="15.5" x14ac:dyDescent="0.35">
      <c r="C107" t="s">
        <v>143</v>
      </c>
      <c r="D107" s="5">
        <v>9905052326</v>
      </c>
      <c r="E107" s="5">
        <v>9905049126</v>
      </c>
      <c r="F107" s="5">
        <v>9905807126</v>
      </c>
      <c r="G107" s="5">
        <v>9905807126</v>
      </c>
      <c r="I107" s="5">
        <v>9905807126</v>
      </c>
      <c r="J107" s="5">
        <v>27996577816</v>
      </c>
      <c r="K107" s="5">
        <v>26604528081</v>
      </c>
      <c r="L107" s="5">
        <v>7871120124</v>
      </c>
      <c r="M107" s="5">
        <v>4418820303</v>
      </c>
      <c r="N107" s="5">
        <v>698344608</v>
      </c>
      <c r="O107" s="5">
        <v>1807936511</v>
      </c>
      <c r="P107" s="5">
        <v>1827653031</v>
      </c>
    </row>
    <row r="108" spans="3:16" ht="15.5" x14ac:dyDescent="0.35">
      <c r="C108" t="s">
        <v>129</v>
      </c>
      <c r="D108" s="5">
        <v>16953352501</v>
      </c>
      <c r="E108" s="5">
        <v>16161573040</v>
      </c>
      <c r="F108" s="5">
        <v>15564285489</v>
      </c>
      <c r="G108" s="5">
        <v>14764662096</v>
      </c>
      <c r="I108" s="5">
        <v>14764662096</v>
      </c>
      <c r="J108" s="5">
        <v>258169235007</v>
      </c>
      <c r="K108" s="5">
        <v>171423358531</v>
      </c>
      <c r="L108" s="5">
        <v>66794086874</v>
      </c>
      <c r="M108" s="5">
        <v>29686854160</v>
      </c>
      <c r="N108" s="5">
        <v>17419479807</v>
      </c>
      <c r="O108" s="5">
        <v>17377826808</v>
      </c>
      <c r="P108" s="5">
        <v>6779401044</v>
      </c>
    </row>
    <row r="109" spans="3:16" ht="15.5" x14ac:dyDescent="0.35">
      <c r="C109" t="s">
        <v>146</v>
      </c>
      <c r="P109" s="5">
        <v>134079000000</v>
      </c>
    </row>
    <row r="110" spans="3:16" ht="15.5" x14ac:dyDescent="0.35">
      <c r="C110" t="s">
        <v>147</v>
      </c>
    </row>
    <row r="111" spans="3:16" ht="15.5" x14ac:dyDescent="0.35">
      <c r="C111" t="s">
        <v>843</v>
      </c>
      <c r="D111" s="5">
        <v>40719239495</v>
      </c>
      <c r="E111" s="5">
        <v>40719239495</v>
      </c>
      <c r="F111" s="5">
        <v>40719239495</v>
      </c>
      <c r="G111" s="5">
        <v>40719239495</v>
      </c>
      <c r="I111" s="5">
        <v>40719239495</v>
      </c>
      <c r="J111" s="5">
        <v>43013522237</v>
      </c>
      <c r="K111" s="5">
        <v>62959756601</v>
      </c>
      <c r="L111" s="5">
        <v>72860189975</v>
      </c>
      <c r="M111" s="5">
        <v>42527517685</v>
      </c>
      <c r="N111" s="5">
        <v>406711752</v>
      </c>
      <c r="O111" s="5">
        <v>78412000</v>
      </c>
      <c r="P111" s="5">
        <v>25553417745</v>
      </c>
    </row>
    <row r="112" spans="3:16" ht="15.5" x14ac:dyDescent="0.35">
      <c r="C112" t="s">
        <v>415</v>
      </c>
      <c r="D112" s="5">
        <v>113086431343</v>
      </c>
      <c r="E112" s="5">
        <v>109344908791</v>
      </c>
      <c r="F112" s="5">
        <v>105603386238</v>
      </c>
      <c r="G112" s="5">
        <v>101943201133</v>
      </c>
      <c r="I112" s="5">
        <v>101943201133</v>
      </c>
      <c r="J112" s="5">
        <v>87058448373</v>
      </c>
      <c r="K112" s="5">
        <v>71781209465</v>
      </c>
      <c r="L112" s="5">
        <v>868823541946</v>
      </c>
      <c r="M112" s="5">
        <v>1167441803584</v>
      </c>
      <c r="N112" s="5">
        <v>1051617757428</v>
      </c>
      <c r="O112" s="5">
        <v>945394195271</v>
      </c>
      <c r="P112" s="5">
        <v>70288980847</v>
      </c>
    </row>
    <row r="113" spans="3:16" ht="15.5" x14ac:dyDescent="0.35">
      <c r="C113" t="s">
        <v>150</v>
      </c>
      <c r="M113" s="5">
        <v>19418378</v>
      </c>
      <c r="N113" s="5">
        <v>485445689</v>
      </c>
      <c r="O113" s="5">
        <v>7091401657</v>
      </c>
      <c r="P113" s="5">
        <v>9367152394</v>
      </c>
    </row>
    <row r="114" spans="3:16" ht="15.5" x14ac:dyDescent="0.35">
      <c r="C114" t="s">
        <v>152</v>
      </c>
      <c r="D114" s="5">
        <v>9179527934</v>
      </c>
      <c r="E114" s="5">
        <v>9179527934</v>
      </c>
      <c r="F114" s="5">
        <v>9179527934</v>
      </c>
      <c r="G114" s="5">
        <v>9179527934</v>
      </c>
      <c r="I114" s="5">
        <v>9179527934</v>
      </c>
      <c r="J114" s="5">
        <v>1072606027934</v>
      </c>
      <c r="K114" s="5">
        <v>1113681938499</v>
      </c>
      <c r="L114" s="5">
        <v>222903818790</v>
      </c>
      <c r="M114" s="5">
        <v>5966027486</v>
      </c>
      <c r="N114" s="5">
        <v>6433909407</v>
      </c>
      <c r="O114" s="5">
        <v>5799107327</v>
      </c>
      <c r="P114" s="5">
        <v>83426163245</v>
      </c>
    </row>
    <row r="115" spans="3:16" ht="15.5" x14ac:dyDescent="0.35">
      <c r="C115" t="s">
        <v>153</v>
      </c>
      <c r="D115" s="5">
        <v>305087100355</v>
      </c>
      <c r="E115" s="5">
        <v>301345577803</v>
      </c>
      <c r="F115" s="5">
        <v>297604055250</v>
      </c>
      <c r="G115" s="5">
        <v>293943870145</v>
      </c>
      <c r="I115" s="5">
        <v>293943870145</v>
      </c>
      <c r="J115" s="5">
        <v>265570523206</v>
      </c>
      <c r="K115" s="5">
        <v>269501150790</v>
      </c>
      <c r="L115" s="5">
        <v>1077143162033</v>
      </c>
      <c r="M115" s="5">
        <v>1228226371116</v>
      </c>
      <c r="N115" s="5">
        <v>1066217030541</v>
      </c>
      <c r="O115" s="5">
        <v>965531934532</v>
      </c>
      <c r="P115" s="5">
        <v>112073046138</v>
      </c>
    </row>
    <row r="116" spans="3:16" ht="15.5" x14ac:dyDescent="0.35">
      <c r="C116" t="s">
        <v>154</v>
      </c>
      <c r="D116" s="5">
        <v>305087100355</v>
      </c>
      <c r="E116" s="5">
        <v>301345577803</v>
      </c>
      <c r="F116" s="5">
        <v>297604055250</v>
      </c>
      <c r="G116" s="5">
        <v>293943870145</v>
      </c>
      <c r="I116" s="5">
        <v>293943870145</v>
      </c>
      <c r="J116" s="5">
        <v>265570523206</v>
      </c>
      <c r="K116" s="5">
        <v>269501150790</v>
      </c>
      <c r="L116" s="5">
        <v>1077143162033</v>
      </c>
      <c r="M116" s="5">
        <v>1228226371116</v>
      </c>
      <c r="N116" s="5">
        <v>1066217030541</v>
      </c>
      <c r="O116" s="5">
        <v>965531934532</v>
      </c>
      <c r="P116" s="5">
        <v>112073046138</v>
      </c>
    </row>
    <row r="117" spans="3:16" ht="15.5" x14ac:dyDescent="0.35">
      <c r="C117" t="s">
        <v>156</v>
      </c>
    </row>
    <row r="118" spans="3:16" ht="15.5" x14ac:dyDescent="0.35">
      <c r="C118" t="s">
        <v>159</v>
      </c>
      <c r="D118" s="5">
        <v>153805670838</v>
      </c>
      <c r="E118" s="5">
        <v>150064148286</v>
      </c>
      <c r="F118" s="5">
        <v>146322625733</v>
      </c>
      <c r="G118" s="5">
        <v>142662440628</v>
      </c>
      <c r="I118" s="5">
        <v>142662440628</v>
      </c>
      <c r="J118" s="5">
        <v>130071970610</v>
      </c>
      <c r="K118" s="5">
        <v>134740966066</v>
      </c>
      <c r="L118" s="5">
        <v>941683731921</v>
      </c>
      <c r="M118" s="5">
        <v>1209988739647</v>
      </c>
      <c r="N118" s="5">
        <v>1052509914869</v>
      </c>
      <c r="O118" s="5">
        <v>952564008928</v>
      </c>
      <c r="P118" s="5">
        <v>105209550986</v>
      </c>
    </row>
    <row r="119" spans="3:16" ht="15.5" x14ac:dyDescent="0.35">
      <c r="C119" t="s">
        <v>414</v>
      </c>
      <c r="D119" s="5">
        <v>117410430000</v>
      </c>
      <c r="E119" s="5">
        <v>117410430000</v>
      </c>
      <c r="F119" s="5">
        <v>117410430000</v>
      </c>
      <c r="G119" s="5">
        <v>117410430000</v>
      </c>
      <c r="I119" s="5">
        <v>117410430000</v>
      </c>
      <c r="J119" s="5">
        <v>117410430000</v>
      </c>
      <c r="K119" s="5">
        <v>117410430000</v>
      </c>
      <c r="L119" s="5">
        <v>117442216352</v>
      </c>
    </row>
    <row r="120" spans="3:16" ht="15.5" x14ac:dyDescent="0.35">
      <c r="C120" t="s">
        <v>155</v>
      </c>
      <c r="D120" s="5">
        <v>7052865764</v>
      </c>
      <c r="E120" s="5">
        <v>7052865764</v>
      </c>
      <c r="F120" s="5">
        <v>7052865764</v>
      </c>
      <c r="G120" s="5">
        <v>7052865764</v>
      </c>
      <c r="I120" s="5">
        <v>7052865764</v>
      </c>
      <c r="J120" s="5">
        <v>7052865764</v>
      </c>
      <c r="K120" s="5">
        <v>7052865764</v>
      </c>
      <c r="L120" s="5">
        <v>7704131463</v>
      </c>
      <c r="M120" s="5">
        <v>8955366139</v>
      </c>
      <c r="N120" s="5">
        <v>9176658774</v>
      </c>
      <c r="O120" s="5">
        <v>6833076088</v>
      </c>
      <c r="P120" s="5">
        <v>2106840710</v>
      </c>
    </row>
    <row r="121" spans="3:16" ht="15.5" x14ac:dyDescent="0.35">
      <c r="C121" t="s">
        <v>160</v>
      </c>
      <c r="D121" s="5">
        <v>400901138501</v>
      </c>
      <c r="E121" s="5">
        <v>396365860488</v>
      </c>
      <c r="F121" s="5">
        <v>392024740384</v>
      </c>
      <c r="G121" s="5">
        <v>387273566648</v>
      </c>
      <c r="I121" s="5">
        <v>387273566648</v>
      </c>
      <c r="J121" s="5">
        <v>1855302273250</v>
      </c>
      <c r="K121" s="5">
        <v>1784968067880</v>
      </c>
      <c r="L121" s="5">
        <v>1533478361415</v>
      </c>
      <c r="M121" s="5">
        <v>1402233445423</v>
      </c>
      <c r="N121" s="5">
        <v>1243969091725</v>
      </c>
      <c r="O121" s="5">
        <v>1043693459637</v>
      </c>
      <c r="P121" s="5">
        <v>413564117713</v>
      </c>
    </row>
    <row r="122" spans="3:16" ht="15.5" x14ac:dyDescent="0.35">
      <c r="C122" t="s">
        <v>161</v>
      </c>
    </row>
    <row r="123" spans="3:16" ht="15.5" x14ac:dyDescent="0.35">
      <c r="C123" t="s">
        <v>162</v>
      </c>
      <c r="D123" s="5">
        <v>366500075900</v>
      </c>
      <c r="E123" s="5">
        <v>366500075900</v>
      </c>
      <c r="F123" s="5">
        <v>366500075900</v>
      </c>
      <c r="G123" s="5">
        <v>366500075900</v>
      </c>
      <c r="I123" s="5">
        <v>366500075900</v>
      </c>
      <c r="J123" s="5">
        <v>366500075900</v>
      </c>
      <c r="K123" s="5">
        <v>366500075900</v>
      </c>
      <c r="L123" s="5">
        <v>366500075900</v>
      </c>
      <c r="M123" s="5">
        <v>366500000700</v>
      </c>
      <c r="N123" s="5">
        <v>366500000000</v>
      </c>
      <c r="O123" s="5">
        <v>366500000000</v>
      </c>
      <c r="P123" s="5">
        <v>2500000000</v>
      </c>
    </row>
    <row r="124" spans="3:16" ht="15.5" x14ac:dyDescent="0.35">
      <c r="C124" t="s">
        <v>163</v>
      </c>
      <c r="D124" s="5">
        <v>141164591528</v>
      </c>
      <c r="E124" s="5">
        <v>141164591528</v>
      </c>
      <c r="F124" s="5">
        <v>141164591528</v>
      </c>
      <c r="G124" s="5">
        <v>141164591528</v>
      </c>
      <c r="I124" s="5">
        <v>141164591528</v>
      </c>
      <c r="J124" s="5">
        <v>310793835738</v>
      </c>
      <c r="K124" s="5">
        <v>310793835738</v>
      </c>
      <c r="L124" s="5">
        <v>310793835738</v>
      </c>
      <c r="M124" s="5">
        <v>310793694362</v>
      </c>
      <c r="N124" s="5">
        <v>310793693046</v>
      </c>
      <c r="O124" s="5">
        <v>314206513326</v>
      </c>
    </row>
    <row r="125" spans="3:16" ht="15.5" x14ac:dyDescent="0.35">
      <c r="C125" t="s">
        <v>164</v>
      </c>
      <c r="D125" s="5">
        <v>-318373818511</v>
      </c>
      <c r="E125" s="5">
        <v>-316939479295</v>
      </c>
      <c r="F125" s="5">
        <v>-315631346239</v>
      </c>
      <c r="G125" s="5">
        <v>-314022726647</v>
      </c>
      <c r="I125" s="5">
        <v>-314022726647</v>
      </c>
      <c r="J125" s="5">
        <v>-180276826579</v>
      </c>
      <c r="K125" s="5">
        <v>-138948616615</v>
      </c>
      <c r="L125" s="5">
        <v>-30916383627</v>
      </c>
      <c r="M125" s="5">
        <v>-2938031571</v>
      </c>
      <c r="N125" s="5">
        <v>-3270459719</v>
      </c>
      <c r="O125" s="5">
        <v>9304702312</v>
      </c>
      <c r="P125" s="5">
        <v>-22160000</v>
      </c>
    </row>
    <row r="126" spans="3:16" ht="15.5" x14ac:dyDescent="0.35">
      <c r="C126" t="s">
        <v>168</v>
      </c>
      <c r="D126" s="5">
        <v>-109268766985</v>
      </c>
      <c r="E126" s="5">
        <v>-109265659324</v>
      </c>
      <c r="F126" s="5">
        <v>-109262491261</v>
      </c>
      <c r="G126" s="5">
        <v>-109253206898</v>
      </c>
      <c r="I126" s="5">
        <v>-109253206898</v>
      </c>
      <c r="J126" s="5">
        <v>243967437296</v>
      </c>
      <c r="K126" s="5">
        <v>272370866231</v>
      </c>
      <c r="L126" s="5">
        <v>291342271804</v>
      </c>
      <c r="M126" s="5">
        <v>299453571762</v>
      </c>
      <c r="N126" s="5">
        <v>245528157009</v>
      </c>
      <c r="O126" s="5">
        <v>241917934421</v>
      </c>
    </row>
    <row r="127" spans="3:16" ht="15.5" x14ac:dyDescent="0.35">
      <c r="C127" t="s">
        <v>9</v>
      </c>
      <c r="D127" s="5">
        <v>80022081932</v>
      </c>
      <c r="E127" s="5">
        <v>81459528809</v>
      </c>
      <c r="F127" s="5">
        <v>82770829928</v>
      </c>
      <c r="G127" s="5">
        <v>84388733883</v>
      </c>
      <c r="I127" s="5">
        <v>84388733883</v>
      </c>
      <c r="J127" s="5">
        <v>740984522355</v>
      </c>
      <c r="K127" s="5">
        <v>810716161254</v>
      </c>
      <c r="L127" s="5">
        <v>937719799815</v>
      </c>
      <c r="M127" s="5">
        <v>973809235253</v>
      </c>
      <c r="N127" s="5">
        <v>919551390336</v>
      </c>
      <c r="O127" s="5">
        <v>931929150059</v>
      </c>
      <c r="P127" s="5">
        <v>694308844929</v>
      </c>
    </row>
    <row r="128" spans="3:16" ht="15.5" x14ac:dyDescent="0.35">
      <c r="C128" t="s">
        <v>169</v>
      </c>
      <c r="D128" s="5">
        <v>480923220433</v>
      </c>
      <c r="E128" s="5">
        <v>477825389297</v>
      </c>
      <c r="F128" s="5">
        <v>474795570312</v>
      </c>
      <c r="G128" s="5">
        <v>471662300531</v>
      </c>
      <c r="I128" s="5">
        <v>471662300531</v>
      </c>
      <c r="J128" s="5">
        <v>2596286795605</v>
      </c>
      <c r="K128" s="5">
        <v>2595684229134</v>
      </c>
      <c r="L128" s="5">
        <v>2471198161230</v>
      </c>
      <c r="M128" s="5">
        <v>2376042680676</v>
      </c>
      <c r="N128" s="5">
        <v>2163520482061</v>
      </c>
      <c r="O128" s="5">
        <v>1975622609696</v>
      </c>
      <c r="P128" s="5">
        <v>1107872962642</v>
      </c>
    </row>
    <row r="129" spans="2:16" ht="15.5" x14ac:dyDescent="0.35">
      <c r="C129" t="s">
        <v>170</v>
      </c>
      <c r="D129" s="5">
        <v>3665000759</v>
      </c>
      <c r="E129" s="5">
        <v>3665000759</v>
      </c>
      <c r="F129" s="5">
        <v>3665000759</v>
      </c>
      <c r="G129" s="5">
        <v>3665000759</v>
      </c>
      <c r="I129" s="5">
        <v>3665000759</v>
      </c>
      <c r="J129" s="5">
        <v>3665000759</v>
      </c>
      <c r="K129" s="5">
        <v>3665000759</v>
      </c>
      <c r="L129" s="5">
        <v>3665000759</v>
      </c>
      <c r="M129" s="5">
        <v>3665000007</v>
      </c>
      <c r="N129" s="5">
        <v>3665000000</v>
      </c>
      <c r="O129" s="5">
        <v>3665000000</v>
      </c>
      <c r="P129" s="5">
        <v>2500</v>
      </c>
    </row>
    <row r="131" spans="2:16" ht="15.5" x14ac:dyDescent="0.35">
      <c r="B131" t="s">
        <v>171</v>
      </c>
      <c r="C131" t="s">
        <v>172</v>
      </c>
      <c r="D131" s="5">
        <v>-947645947</v>
      </c>
      <c r="E131" s="5">
        <v>-58280006</v>
      </c>
      <c r="F131" s="5">
        <v>-437258027</v>
      </c>
      <c r="G131" s="5">
        <v>-81004290</v>
      </c>
      <c r="I131" s="5">
        <v>1036960902</v>
      </c>
      <c r="J131" s="5">
        <v>10458456670</v>
      </c>
      <c r="K131" s="5">
        <v>13812025452</v>
      </c>
      <c r="L131" s="5">
        <v>59820553498</v>
      </c>
      <c r="M131" s="5">
        <v>40326275473</v>
      </c>
      <c r="N131" s="5">
        <v>-30898578195</v>
      </c>
      <c r="O131" s="5">
        <v>-103996085744</v>
      </c>
      <c r="P131" s="5">
        <v>-13804753928</v>
      </c>
    </row>
    <row r="132" spans="2:16" ht="15.5" x14ac:dyDescent="0.35">
      <c r="C132" t="s">
        <v>825</v>
      </c>
      <c r="D132" s="5">
        <v>441509700</v>
      </c>
      <c r="E132" s="5">
        <v>1318564660</v>
      </c>
      <c r="F132" s="5">
        <v>1334435794</v>
      </c>
      <c r="G132" s="5">
        <v>1278829370</v>
      </c>
      <c r="I132" s="5">
        <v>4572129735</v>
      </c>
      <c r="J132" s="5">
        <v>28437651384</v>
      </c>
      <c r="K132" s="5">
        <v>111033823850</v>
      </c>
      <c r="L132" s="5">
        <v>225654961793</v>
      </c>
      <c r="M132" s="5">
        <v>175034185090</v>
      </c>
      <c r="N132" s="5">
        <v>137172179746</v>
      </c>
      <c r="O132" s="5">
        <v>142144542979</v>
      </c>
      <c r="P132" s="5">
        <v>94370731621</v>
      </c>
    </row>
    <row r="133" spans="2:16" ht="15.5" x14ac:dyDescent="0.35">
      <c r="C133" t="s">
        <v>174</v>
      </c>
      <c r="D133" s="5">
        <v>-791779460</v>
      </c>
      <c r="E133" s="5">
        <v>-597287551</v>
      </c>
      <c r="F133" s="5">
        <v>-1061035832</v>
      </c>
      <c r="G133" s="5">
        <v>-1084714556</v>
      </c>
      <c r="I133" s="5">
        <v>-2026695720</v>
      </c>
      <c r="J133" s="5">
        <v>-3850708777</v>
      </c>
      <c r="K133" s="5">
        <v>-23267649995</v>
      </c>
      <c r="L133" s="5">
        <v>-85952604704</v>
      </c>
      <c r="M133" s="5">
        <v>-28992612337</v>
      </c>
      <c r="N133" s="5">
        <v>-107697857968</v>
      </c>
      <c r="O133" s="5">
        <v>-125790201810</v>
      </c>
      <c r="P133" s="5">
        <v>-18286703232</v>
      </c>
    </row>
    <row r="134" spans="2:16" ht="15.5" x14ac:dyDescent="0.35">
      <c r="C134" t="s">
        <v>2668</v>
      </c>
      <c r="D134" s="5">
        <v>-596557396</v>
      </c>
      <c r="E134" s="5">
        <v>-802258680</v>
      </c>
      <c r="F134" s="5">
        <v>-686286732</v>
      </c>
      <c r="G134" s="5">
        <v>-350518602</v>
      </c>
      <c r="I134" s="5">
        <v>-1502550460</v>
      </c>
      <c r="J134" s="5">
        <v>-14096805457</v>
      </c>
      <c r="K134" s="5">
        <v>-72066364476</v>
      </c>
      <c r="L134" s="5">
        <v>-73381556655</v>
      </c>
      <c r="M134" s="5">
        <v>-105273618470</v>
      </c>
      <c r="N134" s="5">
        <v>-63378952217</v>
      </c>
      <c r="O134" s="5">
        <v>-107870383039</v>
      </c>
      <c r="P134" s="5">
        <v>-66942257220</v>
      </c>
    </row>
    <row r="135" spans="2:16" ht="15.5" x14ac:dyDescent="0.35">
      <c r="C135" t="s">
        <v>1684</v>
      </c>
      <c r="D135" s="5">
        <v>431</v>
      </c>
      <c r="E135" s="5">
        <v>433</v>
      </c>
      <c r="F135" s="5">
        <v>429</v>
      </c>
      <c r="G135" s="5">
        <v>429</v>
      </c>
      <c r="I135" s="5">
        <v>1755</v>
      </c>
      <c r="J135" s="5">
        <v>1147616</v>
      </c>
      <c r="K135" s="5">
        <v>5078036</v>
      </c>
      <c r="L135" s="5">
        <v>12031771</v>
      </c>
      <c r="M135" s="5">
        <v>76590586</v>
      </c>
      <c r="N135" s="5">
        <v>6702833619</v>
      </c>
      <c r="O135" s="5">
        <v>4285647907</v>
      </c>
      <c r="P135" s="5">
        <v>152653155</v>
      </c>
    </row>
    <row r="136" spans="2:16" ht="15.5" x14ac:dyDescent="0.35">
      <c r="C136" t="s">
        <v>706</v>
      </c>
      <c r="K136" s="5">
        <v>-944560031</v>
      </c>
      <c r="N136" s="5">
        <v>-1713013748</v>
      </c>
      <c r="O136" s="5">
        <v>-3211280213</v>
      </c>
      <c r="P136" s="5">
        <v>-2449283920</v>
      </c>
    </row>
    <row r="137" spans="2:16" ht="15.5" x14ac:dyDescent="0.35">
      <c r="C137" t="s">
        <v>729</v>
      </c>
      <c r="K137" s="5">
        <v>-31823744223</v>
      </c>
      <c r="L137" s="5">
        <v>-32971991545</v>
      </c>
      <c r="M137" s="5">
        <v>-64614764314</v>
      </c>
      <c r="N137" s="5">
        <v>-64776856608</v>
      </c>
      <c r="O137" s="5">
        <v>-27443138989</v>
      </c>
    </row>
    <row r="138" spans="2:16" ht="15.5" x14ac:dyDescent="0.35">
      <c r="C138" t="s">
        <v>183</v>
      </c>
      <c r="D138" s="5">
        <v>4573415460</v>
      </c>
      <c r="E138" s="5">
        <v>3847567433</v>
      </c>
      <c r="F138" s="5">
        <v>4077255062</v>
      </c>
      <c r="G138" s="5">
        <v>2561001000933</v>
      </c>
      <c r="I138" s="5">
        <v>385203567724</v>
      </c>
      <c r="J138" s="5">
        <v>41600093528</v>
      </c>
      <c r="K138" s="5">
        <v>-4827110216</v>
      </c>
      <c r="L138" s="5">
        <v>-4019971197</v>
      </c>
      <c r="M138" s="5">
        <v>148566238766</v>
      </c>
      <c r="N138" s="5">
        <v>-74146679527</v>
      </c>
      <c r="O138" s="5">
        <v>708734108716</v>
      </c>
      <c r="P138" s="5">
        <v>125067355037</v>
      </c>
    </row>
    <row r="139" spans="2:16" ht="15.5" x14ac:dyDescent="0.35">
      <c r="C139" t="s">
        <v>184</v>
      </c>
      <c r="D139" s="5">
        <v>-3731056110</v>
      </c>
      <c r="E139" s="5">
        <v>-3751988995</v>
      </c>
      <c r="F139" s="5">
        <v>-3696763617</v>
      </c>
      <c r="G139" s="5">
        <v>-2560229297622</v>
      </c>
      <c r="I139" s="5">
        <v>-386187791996</v>
      </c>
      <c r="J139" s="5">
        <v>-52405209331</v>
      </c>
      <c r="K139" s="5">
        <v>-8954512315</v>
      </c>
      <c r="L139" s="5">
        <v>-57640682920</v>
      </c>
      <c r="M139" s="5">
        <v>-188285848170</v>
      </c>
      <c r="N139" s="5">
        <v>-379719745605</v>
      </c>
      <c r="O139" s="5">
        <v>-178760402507</v>
      </c>
      <c r="P139" s="5">
        <v>-84711973906</v>
      </c>
    </row>
    <row r="140" spans="2:16" ht="15.5" x14ac:dyDescent="0.35">
      <c r="C140" t="s">
        <v>2669</v>
      </c>
      <c r="K140" s="5">
        <v>-17307000</v>
      </c>
      <c r="M140" s="5">
        <v>-3892286310</v>
      </c>
      <c r="N140" s="5">
        <v>-102372722673</v>
      </c>
      <c r="O140" s="5">
        <v>-18274068159</v>
      </c>
      <c r="P140" s="5">
        <v>-6628359059</v>
      </c>
    </row>
    <row r="141" spans="2:16" ht="15.5" x14ac:dyDescent="0.35">
      <c r="C141" t="s">
        <v>2670</v>
      </c>
      <c r="O141" s="5">
        <v>-14450000000</v>
      </c>
    </row>
    <row r="142" spans="2:16" ht="15.5" x14ac:dyDescent="0.35">
      <c r="C142" t="s">
        <v>2671</v>
      </c>
      <c r="P142" s="5">
        <v>-796633863</v>
      </c>
    </row>
    <row r="143" spans="2:16" ht="15.5" x14ac:dyDescent="0.35">
      <c r="C143" t="s">
        <v>711</v>
      </c>
    </row>
    <row r="144" spans="2:16" ht="15.5" x14ac:dyDescent="0.35">
      <c r="C144" t="s">
        <v>207</v>
      </c>
      <c r="J144" s="5">
        <v>-22745000</v>
      </c>
      <c r="K144" s="5">
        <v>-1630514590</v>
      </c>
      <c r="L144" s="5">
        <v>-2852019063</v>
      </c>
      <c r="M144" s="5">
        <v>-28662454674</v>
      </c>
      <c r="N144" s="5">
        <v>-47268483069</v>
      </c>
      <c r="O144" s="5">
        <v>-1575272069</v>
      </c>
      <c r="P144" s="5">
        <v>-28408293667</v>
      </c>
    </row>
    <row r="145" spans="3:16" ht="15.5" x14ac:dyDescent="0.35">
      <c r="C145" t="s">
        <v>887</v>
      </c>
      <c r="G145" s="5">
        <v>-2174041505626</v>
      </c>
      <c r="J145" s="5">
        <v>743026501</v>
      </c>
      <c r="K145" s="5">
        <v>22158712457</v>
      </c>
      <c r="P145" s="5">
        <v>68471000</v>
      </c>
    </row>
    <row r="146" spans="3:16" ht="15.5" x14ac:dyDescent="0.35">
      <c r="C146" t="s">
        <v>2672</v>
      </c>
      <c r="D146" s="5">
        <v>-3731056110</v>
      </c>
      <c r="E146" s="5">
        <v>-3751988995</v>
      </c>
      <c r="F146" s="5">
        <v>-3696763617</v>
      </c>
      <c r="G146" s="5">
        <v>-15803791996</v>
      </c>
      <c r="I146" s="5">
        <v>-15803791996</v>
      </c>
      <c r="J146" s="5">
        <v>-53125490832</v>
      </c>
      <c r="K146" s="5">
        <v>-29465403182</v>
      </c>
      <c r="L146" s="5">
        <v>-47788663857</v>
      </c>
      <c r="M146" s="5">
        <v>-139782890986</v>
      </c>
      <c r="N146" s="5">
        <v>-220115385602</v>
      </c>
      <c r="O146" s="5">
        <v>-59955272976</v>
      </c>
      <c r="P146" s="5">
        <v>-48947158317</v>
      </c>
    </row>
    <row r="147" spans="3:16" ht="15.5" x14ac:dyDescent="0.35">
      <c r="C147" t="s">
        <v>2673</v>
      </c>
      <c r="G147" s="5">
        <v>-370384000000</v>
      </c>
      <c r="I147" s="5">
        <v>-370384000000</v>
      </c>
      <c r="O147" s="5">
        <v>-79659394250</v>
      </c>
    </row>
    <row r="148" spans="3:16" ht="15.5" x14ac:dyDescent="0.35">
      <c r="C148" t="s">
        <v>889</v>
      </c>
      <c r="L148" s="5">
        <v>-7000000000</v>
      </c>
      <c r="M148" s="5">
        <v>-15948216200</v>
      </c>
      <c r="N148" s="5">
        <v>-9963154261</v>
      </c>
      <c r="O148" s="5">
        <v>-4846395053</v>
      </c>
    </row>
    <row r="149" spans="3:16" ht="15.5" x14ac:dyDescent="0.35">
      <c r="C149" t="s">
        <v>241</v>
      </c>
      <c r="D149" s="5">
        <v>4573415460</v>
      </c>
      <c r="E149" s="5">
        <v>3847567433</v>
      </c>
      <c r="F149" s="5">
        <v>4077255062</v>
      </c>
      <c r="G149" s="5">
        <v>2561001000933</v>
      </c>
      <c r="I149" s="5">
        <v>385203567724</v>
      </c>
      <c r="J149" s="5">
        <v>41600093528</v>
      </c>
      <c r="K149" s="5">
        <v>-4827110216</v>
      </c>
      <c r="L149" s="5">
        <v>-4019971197</v>
      </c>
      <c r="M149" s="5">
        <v>148566238766</v>
      </c>
      <c r="N149" s="5">
        <v>-74146679527</v>
      </c>
      <c r="O149" s="5">
        <v>708734108716</v>
      </c>
      <c r="P149" s="5">
        <v>125067355037</v>
      </c>
    </row>
    <row r="150" spans="3:16" ht="15.5" x14ac:dyDescent="0.35">
      <c r="C150" t="s">
        <v>2674</v>
      </c>
      <c r="L150" s="5">
        <v>216576</v>
      </c>
      <c r="M150" s="5">
        <v>2016</v>
      </c>
    </row>
    <row r="151" spans="3:16" ht="15.5" x14ac:dyDescent="0.35">
      <c r="C151" t="s">
        <v>1161</v>
      </c>
      <c r="D151" s="5">
        <v>1920834493</v>
      </c>
      <c r="E151" s="5">
        <v>1615978322</v>
      </c>
      <c r="F151" s="5">
        <v>1712447126</v>
      </c>
      <c r="G151" s="5">
        <v>913834921948</v>
      </c>
      <c r="J151" s="5">
        <v>8959270485</v>
      </c>
      <c r="O151" s="5">
        <v>5738400000</v>
      </c>
      <c r="P151" s="5">
        <v>49797300000</v>
      </c>
    </row>
    <row r="152" spans="3:16" ht="15.5" x14ac:dyDescent="0.35">
      <c r="C152" t="s">
        <v>585</v>
      </c>
      <c r="N152" s="5">
        <v>-3412820280</v>
      </c>
      <c r="O152" s="5">
        <v>-5822730884</v>
      </c>
    </row>
    <row r="153" spans="3:16" ht="15.5" x14ac:dyDescent="0.35">
      <c r="C153" t="s">
        <v>2675</v>
      </c>
      <c r="N153" s="5">
        <v>-3412820280</v>
      </c>
      <c r="O153" s="5">
        <v>224577269116</v>
      </c>
    </row>
    <row r="154" spans="3:16" ht="15.5" x14ac:dyDescent="0.35">
      <c r="C154" t="s">
        <v>1096</v>
      </c>
    </row>
    <row r="155" spans="3:16" ht="15.5" x14ac:dyDescent="0.35">
      <c r="C155" t="s">
        <v>587</v>
      </c>
    </row>
    <row r="156" spans="3:16" ht="15.5" x14ac:dyDescent="0.35">
      <c r="C156" t="s">
        <v>2676</v>
      </c>
    </row>
    <row r="157" spans="3:16" ht="15.5" x14ac:dyDescent="0.35">
      <c r="C157" t="s">
        <v>1162</v>
      </c>
      <c r="K157" s="5">
        <v>1758429239</v>
      </c>
      <c r="O157" s="5">
        <v>-61543488916</v>
      </c>
    </row>
    <row r="158" spans="3:16" ht="15.5" x14ac:dyDescent="0.35">
      <c r="C158" t="s">
        <v>2677</v>
      </c>
      <c r="O158" s="5">
        <v>-124697000000</v>
      </c>
      <c r="P158" s="5">
        <v>117787000000</v>
      </c>
    </row>
    <row r="159" spans="3:16" ht="15.5" x14ac:dyDescent="0.35">
      <c r="C159" t="s">
        <v>683</v>
      </c>
      <c r="K159" s="5">
        <v>-19418790</v>
      </c>
      <c r="L159" s="5">
        <v>-466027074</v>
      </c>
      <c r="M159" s="5">
        <v>-2633909232</v>
      </c>
      <c r="N159" s="5">
        <v>-9757002639</v>
      </c>
      <c r="O159" s="5">
        <v>-15600415047</v>
      </c>
      <c r="P159" s="5">
        <v>-12282925344</v>
      </c>
    </row>
    <row r="160" spans="3:16" ht="15.5" x14ac:dyDescent="0.35">
      <c r="C160" t="s">
        <v>2678</v>
      </c>
    </row>
    <row r="161" spans="3:16" ht="15.5" x14ac:dyDescent="0.35">
      <c r="C161" t="s">
        <v>2679</v>
      </c>
      <c r="G161" s="5">
        <v>14884752760</v>
      </c>
      <c r="I161" s="5">
        <v>14884752760</v>
      </c>
      <c r="J161" s="5">
        <v>15277238908</v>
      </c>
      <c r="L161" s="5">
        <v>9939959539</v>
      </c>
    </row>
    <row r="162" spans="3:16" ht="15.5" x14ac:dyDescent="0.35">
      <c r="C162" t="s">
        <v>1594</v>
      </c>
    </row>
    <row r="163" spans="3:16" ht="15.5" x14ac:dyDescent="0.35">
      <c r="C163" t="s">
        <v>2680</v>
      </c>
      <c r="D163" s="5">
        <v>2652580967</v>
      </c>
      <c r="E163" s="5">
        <v>2231589111</v>
      </c>
      <c r="F163" s="5">
        <v>2364807936</v>
      </c>
      <c r="G163" s="5">
        <v>1631748480389</v>
      </c>
      <c r="I163" s="5">
        <v>369785969128</v>
      </c>
      <c r="J163" s="5">
        <v>17363584135</v>
      </c>
      <c r="K163" s="5">
        <v>-3795543728</v>
      </c>
      <c r="L163" s="5">
        <v>33746490785</v>
      </c>
      <c r="M163" s="5">
        <v>36065978341</v>
      </c>
      <c r="N163" s="5">
        <v>5000000000</v>
      </c>
      <c r="O163" s="5">
        <v>-50494129492</v>
      </c>
      <c r="P163" s="5">
        <v>6061875905</v>
      </c>
    </row>
    <row r="164" spans="3:16" ht="15.5" x14ac:dyDescent="0.35">
      <c r="C164" t="s">
        <v>2681</v>
      </c>
      <c r="L164" s="5">
        <v>-13571252478</v>
      </c>
    </row>
    <row r="165" spans="3:16" ht="15.5" x14ac:dyDescent="0.35">
      <c r="C165" t="s">
        <v>1106</v>
      </c>
      <c r="M165" s="5">
        <v>46583000000</v>
      </c>
    </row>
    <row r="166" spans="3:16" ht="15.5" x14ac:dyDescent="0.35">
      <c r="C166" t="s">
        <v>246</v>
      </c>
    </row>
    <row r="167" spans="3:16" ht="15.5" x14ac:dyDescent="0.35">
      <c r="C167" t="s">
        <v>696</v>
      </c>
      <c r="L167" s="5">
        <v>602633000</v>
      </c>
      <c r="M167" s="5">
        <v>3779960000</v>
      </c>
    </row>
    <row r="168" spans="3:16" ht="15.5" x14ac:dyDescent="0.35">
      <c r="C168" t="s">
        <v>2682</v>
      </c>
      <c r="G168" s="5">
        <v>532845836</v>
      </c>
      <c r="I168" s="5">
        <v>532845836</v>
      </c>
    </row>
    <row r="169" spans="3:16" ht="15.5" x14ac:dyDescent="0.35">
      <c r="C169" t="s">
        <v>2683</v>
      </c>
    </row>
    <row r="170" spans="3:16" ht="15.5" x14ac:dyDescent="0.35">
      <c r="C170" t="s">
        <v>2684</v>
      </c>
      <c r="D170" s="5">
        <v>1920834493</v>
      </c>
      <c r="E170" s="5">
        <v>1615978322</v>
      </c>
      <c r="F170" s="5">
        <v>1712447126</v>
      </c>
      <c r="G170" s="5">
        <v>913834921948</v>
      </c>
      <c r="J170" s="5">
        <v>8959270485</v>
      </c>
      <c r="K170" s="5">
        <v>1758429239</v>
      </c>
      <c r="O170" s="5">
        <v>-55805088916</v>
      </c>
      <c r="P170" s="5">
        <v>49797300000</v>
      </c>
    </row>
    <row r="171" spans="3:16" ht="15.5" x14ac:dyDescent="0.35">
      <c r="C171" t="s">
        <v>278</v>
      </c>
      <c r="D171" s="5">
        <v>-105286597</v>
      </c>
      <c r="E171" s="5">
        <v>37298432</v>
      </c>
      <c r="F171" s="5">
        <v>-56766582</v>
      </c>
      <c r="G171" s="5">
        <v>690699021</v>
      </c>
      <c r="I171" s="5">
        <v>52736630</v>
      </c>
      <c r="J171" s="5">
        <v>-346659133</v>
      </c>
      <c r="K171" s="5">
        <v>30402921</v>
      </c>
      <c r="L171" s="5">
        <v>-1840100619</v>
      </c>
      <c r="M171" s="5">
        <v>606666069</v>
      </c>
      <c r="N171" s="5">
        <v>-484765003327</v>
      </c>
      <c r="O171" s="5">
        <v>425977620465</v>
      </c>
      <c r="P171" s="5">
        <v>26550627203</v>
      </c>
    </row>
    <row r="172" spans="3:16" ht="15.5" x14ac:dyDescent="0.35">
      <c r="C172" t="s">
        <v>2685</v>
      </c>
      <c r="G172" s="5">
        <v>-571273820</v>
      </c>
      <c r="I172" s="5">
        <v>-571273820</v>
      </c>
    </row>
    <row r="173" spans="3:16" ht="15.5" x14ac:dyDescent="0.35">
      <c r="C173" t="s">
        <v>280</v>
      </c>
      <c r="L173" s="5">
        <v>1720120</v>
      </c>
      <c r="M173" s="5">
        <v>-6795046</v>
      </c>
      <c r="N173" s="5">
        <v>32719097</v>
      </c>
      <c r="O173" s="5">
        <v>19411121444</v>
      </c>
      <c r="P173" s="5">
        <v>1084516852</v>
      </c>
    </row>
    <row r="174" spans="3:16" ht="15.5" x14ac:dyDescent="0.35">
      <c r="C174" t="s">
        <v>279</v>
      </c>
      <c r="F174" s="5">
        <v>168159892</v>
      </c>
      <c r="I174" s="5">
        <v>686697082</v>
      </c>
      <c r="J174" s="5">
        <v>1033356216</v>
      </c>
      <c r="K174" s="5">
        <v>1002953294</v>
      </c>
      <c r="L174" s="5">
        <v>2841333793</v>
      </c>
      <c r="M174" s="5">
        <v>2241462770</v>
      </c>
      <c r="N174" s="5">
        <v>486973747000</v>
      </c>
      <c r="O174" s="5">
        <v>41585005090</v>
      </c>
      <c r="P174" s="5">
        <v>13949861036</v>
      </c>
    </row>
    <row r="175" spans="3:16" ht="15.5" x14ac:dyDescent="0.35">
      <c r="C175" t="s">
        <v>282</v>
      </c>
      <c r="D175" s="5">
        <v>-105286597</v>
      </c>
      <c r="E175" s="5">
        <v>37298432</v>
      </c>
      <c r="F175" s="5">
        <v>111393310</v>
      </c>
      <c r="G175" s="5">
        <v>119425201</v>
      </c>
      <c r="I175" s="5">
        <v>168159892</v>
      </c>
      <c r="J175" s="5">
        <v>686697083</v>
      </c>
      <c r="K175" s="5">
        <v>1033356215</v>
      </c>
      <c r="L175" s="5">
        <v>1002953294</v>
      </c>
      <c r="M175" s="5">
        <v>2841333793</v>
      </c>
      <c r="N175" s="5">
        <v>2241462770</v>
      </c>
      <c r="O175" s="5">
        <v>486973746999</v>
      </c>
      <c r="P175" s="5">
        <v>41585005091</v>
      </c>
    </row>
    <row r="177" spans="2:16" ht="15.5" x14ac:dyDescent="0.35">
      <c r="B177" t="s">
        <v>283</v>
      </c>
      <c r="C177" t="s">
        <v>11</v>
      </c>
      <c r="D177" s="5">
        <v>3670000000</v>
      </c>
      <c r="E177" s="5">
        <v>3670000000</v>
      </c>
      <c r="F177" s="5">
        <v>3670000000</v>
      </c>
      <c r="G177" s="5">
        <v>3670000000</v>
      </c>
      <c r="I177" s="5">
        <v>3670000000</v>
      </c>
      <c r="J177" s="5">
        <v>3670000000</v>
      </c>
      <c r="K177" s="5">
        <v>3670000000</v>
      </c>
      <c r="L177" s="5">
        <v>3670000000</v>
      </c>
      <c r="M177" s="5">
        <v>3670000000</v>
      </c>
      <c r="N177" s="5">
        <v>3670000000</v>
      </c>
      <c r="O177" s="5">
        <v>3670000000</v>
      </c>
      <c r="P177" s="5">
        <v>0</v>
      </c>
    </row>
    <row r="178" spans="2:16" ht="15.5" x14ac:dyDescent="0.35">
      <c r="C178" t="s">
        <v>284</v>
      </c>
      <c r="D178" s="6">
        <v>-0.39</v>
      </c>
      <c r="E178" s="6">
        <v>-0.36</v>
      </c>
      <c r="F178" s="6">
        <v>-0.44</v>
      </c>
      <c r="G178" s="6">
        <v>-3.46</v>
      </c>
    </row>
    <row r="179" spans="2:16" ht="15.5" x14ac:dyDescent="0.35">
      <c r="C179" t="s">
        <v>285</v>
      </c>
      <c r="D179" s="6">
        <v>-128.21</v>
      </c>
      <c r="E179" s="6">
        <v>-138.88999999999999</v>
      </c>
      <c r="F179" s="6">
        <v>-113.64</v>
      </c>
      <c r="G179" s="6">
        <v>-14.45</v>
      </c>
    </row>
    <row r="180" spans="2:16" ht="15.5" x14ac:dyDescent="0.35">
      <c r="C180" t="s">
        <v>72</v>
      </c>
      <c r="D180" s="6">
        <v>189.12</v>
      </c>
      <c r="E180" s="6">
        <v>132.05000000000001</v>
      </c>
      <c r="F180" s="6">
        <v>131.53</v>
      </c>
      <c r="G180" s="6">
        <v>111.43</v>
      </c>
    </row>
    <row r="181" spans="2:16" ht="15.5" x14ac:dyDescent="0.35">
      <c r="C181" t="s">
        <v>286</v>
      </c>
    </row>
    <row r="182" spans="2:16" ht="15.5" x14ac:dyDescent="0.35">
      <c r="C182" t="s">
        <v>287</v>
      </c>
      <c r="D182" s="6">
        <v>-3.0000000000000001E-3</v>
      </c>
      <c r="E182" s="6">
        <v>-2.7000000000000001E-3</v>
      </c>
      <c r="F182" s="6">
        <v>-3.4000000000000002E-3</v>
      </c>
      <c r="G182" s="6">
        <v>-2.69E-2</v>
      </c>
    </row>
    <row r="183" spans="2:16" ht="15.5" x14ac:dyDescent="0.35">
      <c r="C183" t="s">
        <v>288</v>
      </c>
      <c r="D183" s="6">
        <v>-7.6E-3</v>
      </c>
      <c r="E183" s="6">
        <v>-6.8999999999999999E-3</v>
      </c>
      <c r="F183" s="6">
        <v>-8.3999999999999995E-3</v>
      </c>
      <c r="G183" s="6">
        <v>-6.5500000000000003E-2</v>
      </c>
    </row>
    <row r="184" spans="2:16" ht="15.5" x14ac:dyDescent="0.35">
      <c r="C184" t="s">
        <v>289</v>
      </c>
      <c r="D184" s="6">
        <v>-2.0999999999999999E-3</v>
      </c>
      <c r="E184" s="6">
        <v>-1.9E-3</v>
      </c>
      <c r="F184" s="6">
        <v>-2.3E-3</v>
      </c>
      <c r="G184" s="6">
        <v>-1.4800000000000001E-2</v>
      </c>
    </row>
    <row r="185" spans="2:16" ht="15.5" x14ac:dyDescent="0.35">
      <c r="C185" t="s">
        <v>290</v>
      </c>
      <c r="D185" s="6">
        <v>-1.25</v>
      </c>
      <c r="E185" s="6">
        <v>-1.21</v>
      </c>
      <c r="F185" s="6">
        <v>-1.17</v>
      </c>
      <c r="G185" s="6">
        <v>-6.55</v>
      </c>
    </row>
    <row r="186" spans="2:16" ht="15.5" x14ac:dyDescent="0.35">
      <c r="C186" t="s">
        <v>292</v>
      </c>
      <c r="D186" s="6">
        <v>0.97</v>
      </c>
      <c r="E186" s="6">
        <v>0.96</v>
      </c>
      <c r="F186" s="6">
        <v>0.95</v>
      </c>
      <c r="G186" s="6">
        <v>0.95</v>
      </c>
    </row>
    <row r="187" spans="2:16" ht="15.5" x14ac:dyDescent="0.35">
      <c r="C187" t="s">
        <v>293</v>
      </c>
      <c r="D187" s="6">
        <v>51.65</v>
      </c>
      <c r="E187" s="6">
        <v>52.04</v>
      </c>
      <c r="F187" s="6">
        <v>52.4</v>
      </c>
      <c r="G187" s="6">
        <v>52.84</v>
      </c>
    </row>
    <row r="188" spans="2:16" ht="15.5" x14ac:dyDescent="0.35">
      <c r="C188" t="s">
        <v>294</v>
      </c>
      <c r="D188" s="5">
        <v>1</v>
      </c>
      <c r="E188" s="6">
        <v>0.99</v>
      </c>
      <c r="F188" s="6">
        <v>0.98</v>
      </c>
      <c r="G188" s="6">
        <v>0.98</v>
      </c>
    </row>
    <row r="189" spans="2:16" ht="15.5" x14ac:dyDescent="0.35">
      <c r="C189" t="s">
        <v>295</v>
      </c>
      <c r="D189" s="6">
        <v>50.09</v>
      </c>
      <c r="E189" s="6">
        <v>50.47</v>
      </c>
      <c r="F189" s="6">
        <v>50.83</v>
      </c>
      <c r="G189" s="6">
        <v>51.27</v>
      </c>
    </row>
    <row r="190" spans="2:16" ht="15.5" x14ac:dyDescent="0.35">
      <c r="C190" t="s">
        <v>296</v>
      </c>
      <c r="D190" s="5">
        <v>9000000000</v>
      </c>
      <c r="E190" s="5">
        <v>9000000000</v>
      </c>
      <c r="F190" s="5">
        <v>9000000000</v>
      </c>
      <c r="G190" s="5">
        <v>9000000000</v>
      </c>
    </row>
    <row r="191" spans="2:16" ht="15.5" x14ac:dyDescent="0.35">
      <c r="C191" t="s">
        <v>297</v>
      </c>
      <c r="D191" s="5">
        <v>113000000000</v>
      </c>
      <c r="E191" s="5">
        <v>109000000000</v>
      </c>
      <c r="F191" s="5">
        <v>106000000000</v>
      </c>
      <c r="G191" s="5">
        <v>102000000000</v>
      </c>
    </row>
    <row r="192" spans="2:16" ht="15.5" x14ac:dyDescent="0.35">
      <c r="C192" t="s">
        <v>392</v>
      </c>
      <c r="D192" s="5">
        <v>189000000000</v>
      </c>
      <c r="E192" s="5">
        <v>191000000000</v>
      </c>
      <c r="F192" s="5">
        <v>192000000000</v>
      </c>
      <c r="G192" s="5">
        <v>194000000000</v>
      </c>
    </row>
    <row r="193" spans="3:16" ht="15.5" x14ac:dyDescent="0.35">
      <c r="C193" t="s">
        <v>23</v>
      </c>
      <c r="D193" s="5">
        <v>122000000000</v>
      </c>
      <c r="E193" s="5">
        <v>119000000000</v>
      </c>
      <c r="F193" s="5">
        <v>115000000000</v>
      </c>
      <c r="G193" s="5">
        <v>111000000000</v>
      </c>
    </row>
    <row r="194" spans="3:16" ht="15.5" x14ac:dyDescent="0.35">
      <c r="C194" t="s">
        <v>20</v>
      </c>
      <c r="D194" s="5">
        <v>122000000000</v>
      </c>
      <c r="E194" s="5">
        <v>118000000000</v>
      </c>
      <c r="F194" s="5">
        <v>115000000000</v>
      </c>
      <c r="G194" s="5">
        <v>111000000000</v>
      </c>
    </row>
    <row r="195" spans="3:16" ht="15.5" x14ac:dyDescent="0.35">
      <c r="C195" t="s">
        <v>299</v>
      </c>
      <c r="D195" s="5">
        <v>-87000000000</v>
      </c>
      <c r="E195" s="5">
        <v>-86000000000</v>
      </c>
      <c r="F195" s="5">
        <v>-86000000000</v>
      </c>
      <c r="G195" s="5">
        <v>-85000000000</v>
      </c>
    </row>
    <row r="196" spans="3:16" ht="15.5" x14ac:dyDescent="0.35">
      <c r="C196" t="s">
        <v>300</v>
      </c>
      <c r="D196" s="5">
        <v>-1000000000</v>
      </c>
      <c r="E196" s="5">
        <v>0</v>
      </c>
      <c r="F196" s="5">
        <v>0</v>
      </c>
      <c r="G196" s="5">
        <v>0</v>
      </c>
    </row>
    <row r="197" spans="3:16" ht="15.5" x14ac:dyDescent="0.35">
      <c r="C197" t="s">
        <v>301</v>
      </c>
      <c r="D197" s="5">
        <v>-4000000000</v>
      </c>
      <c r="E197" s="5">
        <v>-4000000000</v>
      </c>
      <c r="F197" s="5">
        <v>-4000000000</v>
      </c>
      <c r="G197" s="5">
        <v>-16000000000</v>
      </c>
    </row>
    <row r="198" spans="3:16" ht="15.5" x14ac:dyDescent="0.35">
      <c r="C198" t="s">
        <v>12</v>
      </c>
      <c r="D198" s="5">
        <v>-5000000000</v>
      </c>
      <c r="E198" s="5">
        <v>-4000000000</v>
      </c>
      <c r="F198" s="5">
        <v>-4000000000</v>
      </c>
      <c r="G198" s="5">
        <v>-16000000000</v>
      </c>
    </row>
    <row r="199" spans="3:16" ht="15.5" x14ac:dyDescent="0.35">
      <c r="C199" t="s">
        <v>15</v>
      </c>
      <c r="D199" s="6">
        <v>-1.28</v>
      </c>
      <c r="E199" s="6">
        <v>-1.04</v>
      </c>
      <c r="F199" s="6">
        <v>-1.1299999999999999</v>
      </c>
      <c r="G199" s="6">
        <v>-4.33</v>
      </c>
    </row>
    <row r="200" spans="3:16" ht="15.5" x14ac:dyDescent="0.35">
      <c r="C200" t="s">
        <v>57</v>
      </c>
      <c r="I200" s="6">
        <v>-82.41</v>
      </c>
      <c r="J200" s="6">
        <v>-14.56</v>
      </c>
      <c r="K200" s="6">
        <v>-27.52</v>
      </c>
      <c r="L200" s="6">
        <v>-7.18</v>
      </c>
      <c r="M200" s="6">
        <v>0.22</v>
      </c>
      <c r="N200" s="6">
        <v>-3.64</v>
      </c>
      <c r="O200" s="6">
        <v>2.54</v>
      </c>
      <c r="P200" s="5">
        <v>-5432</v>
      </c>
    </row>
    <row r="201" spans="3:16" ht="15.5" x14ac:dyDescent="0.35">
      <c r="C201" t="s">
        <v>71</v>
      </c>
      <c r="I201" s="6">
        <v>-0.61</v>
      </c>
      <c r="J201" s="6">
        <v>-3.43</v>
      </c>
      <c r="K201" s="6">
        <v>-1.82</v>
      </c>
      <c r="L201" s="6">
        <v>-13.51</v>
      </c>
      <c r="M201" s="6">
        <v>545.45000000000005</v>
      </c>
      <c r="N201" s="6">
        <v>-20.329999999999998</v>
      </c>
      <c r="O201" s="6">
        <v>98.82</v>
      </c>
      <c r="P201" s="5">
        <v>0</v>
      </c>
    </row>
    <row r="202" spans="3:16" ht="15.5" x14ac:dyDescent="0.35">
      <c r="C202" t="s">
        <v>74</v>
      </c>
      <c r="I202" s="6">
        <v>49.25</v>
      </c>
      <c r="J202" s="6">
        <v>9.5500000000000007</v>
      </c>
      <c r="K202" s="6">
        <v>1.86</v>
      </c>
      <c r="L202" s="6">
        <v>1.65</v>
      </c>
      <c r="M202" s="6">
        <v>2.48</v>
      </c>
      <c r="N202" s="6">
        <v>2.11</v>
      </c>
      <c r="O202" s="6">
        <v>6.68</v>
      </c>
      <c r="P202" s="5">
        <v>0</v>
      </c>
    </row>
    <row r="203" spans="3:16" ht="15.5" x14ac:dyDescent="0.35">
      <c r="C203" t="s">
        <v>302</v>
      </c>
      <c r="J203" s="5">
        <v>-350000000</v>
      </c>
      <c r="K203" s="5">
        <v>-29630000000</v>
      </c>
    </row>
    <row r="204" spans="3:16" ht="15.5" x14ac:dyDescent="0.35">
      <c r="C204" t="s">
        <v>303</v>
      </c>
      <c r="I204" s="6">
        <v>-0.64029999999999998</v>
      </c>
      <c r="J204" s="6">
        <v>-2.06E-2</v>
      </c>
      <c r="K204" s="6">
        <v>-3.8900000000000004E-2</v>
      </c>
      <c r="L204" s="6">
        <v>-1.06E-2</v>
      </c>
      <c r="M204" s="6">
        <v>2.9999999999999997E-4</v>
      </c>
      <c r="N204" s="6">
        <v>-6.1999999999999998E-3</v>
      </c>
      <c r="O204" s="6">
        <v>4.6999999999999993E-3</v>
      </c>
      <c r="P204" s="5">
        <v>0</v>
      </c>
    </row>
    <row r="205" spans="3:16" ht="15.5" x14ac:dyDescent="0.35">
      <c r="C205" t="s">
        <v>304</v>
      </c>
      <c r="I205" s="6">
        <v>-1.5597000000000001</v>
      </c>
      <c r="J205" s="6">
        <v>-0.1074</v>
      </c>
      <c r="K205" s="6">
        <v>-0.18729999999999999</v>
      </c>
      <c r="L205" s="6">
        <v>-4.07E-2</v>
      </c>
      <c r="M205" s="6">
        <v>1.1999999999999999E-3</v>
      </c>
      <c r="N205" s="6">
        <v>-1.9799999999999998E-2</v>
      </c>
      <c r="O205" s="6">
        <v>1.3500000000000002E-2</v>
      </c>
      <c r="P205" s="5">
        <v>0</v>
      </c>
    </row>
    <row r="206" spans="3:16" ht="15.5" x14ac:dyDescent="0.35">
      <c r="C206" t="s">
        <v>305</v>
      </c>
      <c r="I206" s="6">
        <v>-1.24E-2</v>
      </c>
      <c r="J206" s="6">
        <v>-4.8499999999999995E-2</v>
      </c>
      <c r="K206" s="6">
        <v>-5.0999999999999997E-2</v>
      </c>
      <c r="L206" s="6">
        <v>-7.8000000000000005E-3</v>
      </c>
      <c r="M206" s="6">
        <v>-2.7000000000000001E-3</v>
      </c>
      <c r="N206" s="6">
        <v>-2.2000000000000001E-3</v>
      </c>
      <c r="O206" s="6">
        <v>8.9999999999999998E-4</v>
      </c>
      <c r="P206" s="6">
        <v>2.7300000000000001E-2</v>
      </c>
    </row>
    <row r="207" spans="3:16" ht="15.5" x14ac:dyDescent="0.35">
      <c r="C207" t="s">
        <v>306</v>
      </c>
      <c r="I207" s="6">
        <v>-2.0299999999999998</v>
      </c>
      <c r="J207" s="6">
        <v>-1.37</v>
      </c>
      <c r="K207" s="6">
        <v>-2.12</v>
      </c>
      <c r="L207" s="6">
        <v>-2.5299999999999998</v>
      </c>
      <c r="M207" s="6">
        <v>-0.86</v>
      </c>
      <c r="N207" s="6">
        <v>-1.19</v>
      </c>
      <c r="O207" s="6">
        <v>1.71</v>
      </c>
      <c r="P207" s="6">
        <v>2.5</v>
      </c>
    </row>
    <row r="208" spans="3:16" ht="15.5" x14ac:dyDescent="0.35">
      <c r="C208" t="s">
        <v>68</v>
      </c>
      <c r="I208" s="6">
        <v>0.95</v>
      </c>
      <c r="J208" s="6">
        <v>0.37</v>
      </c>
      <c r="K208" s="6">
        <v>0.34</v>
      </c>
      <c r="L208" s="6">
        <v>0.55000000000000004</v>
      </c>
      <c r="M208" s="6">
        <v>0.65</v>
      </c>
      <c r="N208" s="6">
        <v>0.4</v>
      </c>
      <c r="O208" s="6">
        <v>1.33</v>
      </c>
      <c r="P208" s="5">
        <v>0</v>
      </c>
    </row>
    <row r="209" spans="2:16" ht="15.5" x14ac:dyDescent="0.35">
      <c r="C209" t="s">
        <v>65</v>
      </c>
      <c r="I209" s="6">
        <v>52.84</v>
      </c>
      <c r="J209" s="6">
        <v>135.61000000000001</v>
      </c>
      <c r="K209" s="6">
        <v>146.88999999999999</v>
      </c>
      <c r="L209" s="6">
        <v>176.36</v>
      </c>
      <c r="M209" s="5">
        <v>184</v>
      </c>
      <c r="N209" s="6">
        <v>183.91</v>
      </c>
      <c r="O209" s="6">
        <v>188.27</v>
      </c>
      <c r="P209" s="6">
        <v>277723537.97000003</v>
      </c>
    </row>
    <row r="210" spans="2:16" ht="15.5" x14ac:dyDescent="0.35">
      <c r="C210" t="s">
        <v>307</v>
      </c>
      <c r="I210" s="6">
        <v>0.98</v>
      </c>
      <c r="J210" s="6">
        <v>0.38</v>
      </c>
      <c r="K210" s="6">
        <v>0.35</v>
      </c>
      <c r="L210" s="6">
        <v>0.56999999999999995</v>
      </c>
      <c r="M210" s="6">
        <v>0.67</v>
      </c>
      <c r="N210" s="6">
        <v>0.42</v>
      </c>
      <c r="O210" s="6">
        <v>1.37</v>
      </c>
      <c r="P210" s="5">
        <v>0</v>
      </c>
    </row>
    <row r="211" spans="2:16" ht="15.5" x14ac:dyDescent="0.35">
      <c r="C211" t="s">
        <v>308</v>
      </c>
      <c r="I211" s="6">
        <v>51.27</v>
      </c>
      <c r="J211" s="6">
        <v>130.66999999999999</v>
      </c>
      <c r="K211" s="6">
        <v>141.66</v>
      </c>
      <c r="L211" s="6">
        <v>170.85</v>
      </c>
      <c r="M211" s="6">
        <v>178.28</v>
      </c>
      <c r="N211" s="6">
        <v>177.91</v>
      </c>
      <c r="O211" s="6">
        <v>183.85</v>
      </c>
      <c r="P211" s="6">
        <v>271249417.89999998</v>
      </c>
    </row>
    <row r="212" spans="2:16" ht="15.5" x14ac:dyDescent="0.35">
      <c r="C212" t="s">
        <v>309</v>
      </c>
      <c r="I212" s="5">
        <v>9000000000</v>
      </c>
      <c r="J212" s="5">
        <v>1073000000000</v>
      </c>
      <c r="K212" s="5">
        <v>1114000000000</v>
      </c>
      <c r="L212" s="5">
        <v>223000000000</v>
      </c>
      <c r="M212" s="5">
        <v>6000000000</v>
      </c>
      <c r="N212" s="5">
        <v>6000000000</v>
      </c>
      <c r="O212" s="5">
        <v>6000000000</v>
      </c>
      <c r="P212" s="5">
        <v>190000000000</v>
      </c>
    </row>
    <row r="213" spans="2:16" ht="15.5" x14ac:dyDescent="0.35">
      <c r="C213" t="s">
        <v>310</v>
      </c>
      <c r="I213" s="5">
        <v>102000000000</v>
      </c>
      <c r="J213" s="5">
        <v>87000000000</v>
      </c>
      <c r="K213" s="5">
        <v>72000000000</v>
      </c>
      <c r="L213" s="5">
        <v>869000000000</v>
      </c>
      <c r="M213" s="5">
        <v>1167000000000</v>
      </c>
      <c r="N213" s="5">
        <v>1052000000000</v>
      </c>
      <c r="O213" s="5">
        <v>952000000000</v>
      </c>
      <c r="P213" s="5">
        <v>80000000000</v>
      </c>
    </row>
    <row r="214" spans="2:16" ht="15.5" x14ac:dyDescent="0.35">
      <c r="C214" t="s">
        <v>25</v>
      </c>
      <c r="I214" s="5">
        <v>111000000000</v>
      </c>
      <c r="J214" s="5">
        <v>1160000000000</v>
      </c>
      <c r="K214" s="5">
        <v>1185000000000</v>
      </c>
      <c r="L214" s="5">
        <v>1092000000000</v>
      </c>
      <c r="M214" s="5">
        <v>1173000000000</v>
      </c>
      <c r="N214" s="5">
        <v>1059000000000</v>
      </c>
      <c r="O214" s="5">
        <v>958000000000</v>
      </c>
      <c r="P214" s="5">
        <v>270000000000</v>
      </c>
    </row>
    <row r="215" spans="2:16" ht="15.5" x14ac:dyDescent="0.35">
      <c r="C215" t="s">
        <v>22</v>
      </c>
      <c r="I215" s="5">
        <v>111000000000</v>
      </c>
      <c r="J215" s="5">
        <v>1159000000000</v>
      </c>
      <c r="K215" s="5">
        <v>1184000000000</v>
      </c>
      <c r="L215" s="5">
        <v>1091000000000</v>
      </c>
      <c r="M215" s="5">
        <v>1171000000000</v>
      </c>
      <c r="N215" s="5">
        <v>1056000000000</v>
      </c>
      <c r="O215" s="5">
        <v>471000000000</v>
      </c>
      <c r="P215" s="5">
        <v>228000000000</v>
      </c>
    </row>
    <row r="216" spans="2:16" ht="15.5" x14ac:dyDescent="0.35">
      <c r="C216" t="s">
        <v>311</v>
      </c>
      <c r="I216" s="5">
        <v>-85000000000</v>
      </c>
      <c r="J216" s="5">
        <v>-1532000000000</v>
      </c>
      <c r="K216" s="5">
        <v>-1460000000000</v>
      </c>
      <c r="L216" s="5">
        <v>-398000000000</v>
      </c>
      <c r="M216" s="5">
        <v>-100000000000</v>
      </c>
      <c r="N216" s="5">
        <v>-31000000000</v>
      </c>
      <c r="O216" s="5">
        <v>499000000000</v>
      </c>
      <c r="P216" s="5">
        <v>-220000000000</v>
      </c>
    </row>
    <row r="217" spans="2:16" ht="15.5" x14ac:dyDescent="0.35">
      <c r="C217" t="s">
        <v>312</v>
      </c>
      <c r="I217" s="5">
        <v>1000000000</v>
      </c>
      <c r="J217" s="5">
        <v>10000000000</v>
      </c>
      <c r="K217" s="5">
        <v>14000000000</v>
      </c>
      <c r="L217" s="5">
        <v>60000000000</v>
      </c>
      <c r="M217" s="5">
        <v>40000000000</v>
      </c>
      <c r="N217" s="5">
        <v>-31000000000</v>
      </c>
      <c r="O217" s="5">
        <v>-104000000000</v>
      </c>
      <c r="P217" s="5">
        <v>-14000000000</v>
      </c>
    </row>
    <row r="218" spans="2:16" ht="15.5" x14ac:dyDescent="0.35">
      <c r="C218" t="s">
        <v>313</v>
      </c>
      <c r="I218" s="5">
        <v>-16000000000</v>
      </c>
      <c r="J218" s="5">
        <v>-53000000000</v>
      </c>
      <c r="K218" s="5">
        <v>-31000000000</v>
      </c>
      <c r="L218" s="5">
        <v>-51000000000</v>
      </c>
      <c r="M218" s="5">
        <v>-172000000000</v>
      </c>
      <c r="N218" s="5">
        <v>-370000000000</v>
      </c>
      <c r="O218" s="5">
        <v>-80000000000</v>
      </c>
      <c r="P218" s="5">
        <v>-85000000000</v>
      </c>
    </row>
    <row r="219" spans="2:16" ht="15.5" x14ac:dyDescent="0.35">
      <c r="C219" t="s">
        <v>14</v>
      </c>
      <c r="I219" s="5">
        <v>-15000000000</v>
      </c>
      <c r="J219" s="5">
        <v>-43000000000</v>
      </c>
      <c r="K219" s="5">
        <v>-17000000000</v>
      </c>
      <c r="L219" s="5">
        <v>9000000000</v>
      </c>
      <c r="M219" s="5">
        <v>-132000000000</v>
      </c>
      <c r="N219" s="5">
        <v>-401000000000</v>
      </c>
      <c r="O219" s="5">
        <v>-184000000000</v>
      </c>
      <c r="P219" s="5">
        <v>-99000000000</v>
      </c>
    </row>
    <row r="220" spans="2:16" ht="15.5" x14ac:dyDescent="0.35">
      <c r="C220" t="s">
        <v>16</v>
      </c>
      <c r="I220" s="6">
        <v>-4.03</v>
      </c>
      <c r="J220" s="6">
        <v>-11.65</v>
      </c>
      <c r="K220" s="6">
        <v>-4.72</v>
      </c>
      <c r="L220" s="6">
        <v>2.5</v>
      </c>
      <c r="M220" s="6">
        <v>-36.020000000000003</v>
      </c>
      <c r="N220" s="6">
        <v>-109.32</v>
      </c>
      <c r="O220" s="6">
        <v>-50.15</v>
      </c>
      <c r="P220" s="6">
        <v>-39434079.530000001</v>
      </c>
    </row>
    <row r="222" spans="2:16" ht="15.5" x14ac:dyDescent="0.35">
      <c r="B222" t="s">
        <v>314</v>
      </c>
      <c r="C222" t="s">
        <v>315</v>
      </c>
      <c r="D222" s="5">
        <v>-1000000000</v>
      </c>
      <c r="E222" s="5">
        <v>-1000000000</v>
      </c>
      <c r="F222" s="5">
        <v>-2000000000</v>
      </c>
      <c r="G222" s="5">
        <v>-13000000000</v>
      </c>
      <c r="H222" s="5">
        <v>-6000000000</v>
      </c>
      <c r="I222" s="5">
        <v>-302000000000</v>
      </c>
      <c r="J222" s="5">
        <v>-53000000000</v>
      </c>
      <c r="K222" s="5">
        <v>-101000000000</v>
      </c>
      <c r="L222" s="5">
        <v>-26000000000</v>
      </c>
      <c r="M222" s="5">
        <v>802000000</v>
      </c>
      <c r="N222" s="5">
        <v>-13000000000</v>
      </c>
      <c r="O222" s="5">
        <v>9000000000</v>
      </c>
      <c r="P222" s="5">
        <v>-14000000</v>
      </c>
    </row>
    <row r="223" spans="2:16" ht="15.5" x14ac:dyDescent="0.35">
      <c r="C223" t="s">
        <v>56</v>
      </c>
      <c r="D223" s="6">
        <v>-0.39</v>
      </c>
      <c r="E223" s="6">
        <v>-0.36</v>
      </c>
      <c r="F223" s="6">
        <v>-0.44</v>
      </c>
      <c r="G223" s="6">
        <v>-3.46</v>
      </c>
      <c r="H223" s="6">
        <v>-1.58</v>
      </c>
      <c r="I223" s="6">
        <v>-82.41</v>
      </c>
      <c r="J223" s="6">
        <v>-14.56</v>
      </c>
      <c r="K223" s="6">
        <v>-27.52</v>
      </c>
      <c r="L223" s="6">
        <v>-7.18</v>
      </c>
      <c r="M223" s="6">
        <v>0.22</v>
      </c>
      <c r="N223" s="6">
        <v>-3.64</v>
      </c>
      <c r="O223" s="6">
        <v>2.54</v>
      </c>
      <c r="P223" s="5">
        <v>0</v>
      </c>
    </row>
    <row r="224" spans="2:16" ht="15.5" x14ac:dyDescent="0.35">
      <c r="C224" t="s">
        <v>322</v>
      </c>
      <c r="D224" s="5">
        <v>969000000</v>
      </c>
      <c r="E224" s="5">
        <v>1000000000</v>
      </c>
      <c r="F224" s="5">
        <v>1000000000</v>
      </c>
      <c r="G224" s="5">
        <v>2000000000</v>
      </c>
      <c r="H224" s="5">
        <v>5000000000</v>
      </c>
      <c r="I224" s="5">
        <v>4000000000</v>
      </c>
      <c r="J224" s="5">
        <v>19000000000</v>
      </c>
      <c r="K224" s="5">
        <v>98000000000</v>
      </c>
      <c r="L224" s="5">
        <v>215000000000</v>
      </c>
      <c r="M224" s="5">
        <v>177000000000</v>
      </c>
      <c r="N224" s="5">
        <v>129000000000</v>
      </c>
      <c r="O224" s="5">
        <v>138000000000</v>
      </c>
      <c r="P224" s="5">
        <v>80000000000</v>
      </c>
    </row>
    <row r="225" spans="3:9" ht="15.5" x14ac:dyDescent="0.35">
      <c r="C225" t="s">
        <v>327</v>
      </c>
      <c r="I225" s="6">
        <v>-31.59</v>
      </c>
    </row>
    <row r="226" spans="3:9" ht="15.5" x14ac:dyDescent="0.35">
      <c r="C226" t="s">
        <v>328</v>
      </c>
      <c r="I226" s="6">
        <v>-10.76</v>
      </c>
    </row>
    <row r="227" spans="3:9" ht="15.5" x14ac:dyDescent="0.35">
      <c r="C227" t="s">
        <v>329</v>
      </c>
      <c r="I227" s="6">
        <v>7.49</v>
      </c>
    </row>
    <row r="228" spans="3:9" ht="15.5" x14ac:dyDescent="0.35">
      <c r="C228" t="s">
        <v>330</v>
      </c>
      <c r="I228" s="6">
        <v>-9.3000000000000013E-2</v>
      </c>
    </row>
    <row r="229" spans="3:9" ht="15.5" x14ac:dyDescent="0.35">
      <c r="C229" t="s">
        <v>331</v>
      </c>
      <c r="I229" s="6">
        <v>33.97</v>
      </c>
    </row>
    <row r="230" spans="3:9" ht="15.5" x14ac:dyDescent="0.35">
      <c r="C230" t="s">
        <v>332</v>
      </c>
      <c r="I230" s="6">
        <v>0.97</v>
      </c>
    </row>
    <row r="231" spans="3:9" ht="15.5" x14ac:dyDescent="0.35">
      <c r="C231" t="s">
        <v>333</v>
      </c>
      <c r="I231" s="6">
        <v>-120.23</v>
      </c>
    </row>
    <row r="232" spans="3:9" ht="15.5" x14ac:dyDescent="0.35">
      <c r="C232" t="s">
        <v>334</v>
      </c>
      <c r="I232" s="6">
        <v>-6.43</v>
      </c>
    </row>
    <row r="233" spans="3:9" ht="15.5" x14ac:dyDescent="0.35">
      <c r="C233" t="s">
        <v>335</v>
      </c>
      <c r="I233" s="6">
        <v>-24.5</v>
      </c>
    </row>
    <row r="234" spans="3:9" ht="15.5" x14ac:dyDescent="0.35">
      <c r="C234" t="s">
        <v>336</v>
      </c>
      <c r="I234" s="6">
        <v>97.48</v>
      </c>
    </row>
    <row r="235" spans="3:9" ht="15.5" x14ac:dyDescent="0.35">
      <c r="C235" t="s">
        <v>338</v>
      </c>
      <c r="I235" s="6">
        <v>-0.09</v>
      </c>
    </row>
    <row r="236" spans="3:9" ht="15.5" x14ac:dyDescent="0.35">
      <c r="C236" t="s">
        <v>339</v>
      </c>
      <c r="I236" s="6">
        <v>-4.6500000000000004</v>
      </c>
    </row>
    <row r="237" spans="3:9" ht="15.5" x14ac:dyDescent="0.35">
      <c r="C237" t="s">
        <v>340</v>
      </c>
      <c r="I237" s="6">
        <v>-1.58</v>
      </c>
    </row>
    <row r="238" spans="3:9" ht="15.5" x14ac:dyDescent="0.35">
      <c r="C238" t="s">
        <v>341</v>
      </c>
      <c r="I238" s="6">
        <v>1.47</v>
      </c>
    </row>
    <row r="239" spans="3:9" ht="15.5" x14ac:dyDescent="0.35">
      <c r="C239" t="s">
        <v>342</v>
      </c>
      <c r="D239" s="6">
        <v>0.01</v>
      </c>
    </row>
    <row r="240" spans="3:9" ht="15.5" x14ac:dyDescent="0.35">
      <c r="C240" t="s">
        <v>343</v>
      </c>
      <c r="I240" s="6">
        <v>51.65</v>
      </c>
    </row>
    <row r="241" spans="3:9" ht="15.5" x14ac:dyDescent="0.35">
      <c r="C241" t="s">
        <v>344</v>
      </c>
      <c r="I241" s="6">
        <v>-7.78</v>
      </c>
    </row>
    <row r="242" spans="3:9" ht="15.5" x14ac:dyDescent="0.35">
      <c r="C242" t="s">
        <v>345</v>
      </c>
      <c r="D242" s="6">
        <v>0.09</v>
      </c>
    </row>
    <row r="243" spans="3:9" ht="15.5" x14ac:dyDescent="0.35">
      <c r="C243" t="s">
        <v>346</v>
      </c>
      <c r="D243" s="6">
        <v>0.08</v>
      </c>
    </row>
    <row r="244" spans="3:9" ht="15.5" x14ac:dyDescent="0.35">
      <c r="C244" t="s">
        <v>347</v>
      </c>
      <c r="D244" s="6">
        <v>0.65</v>
      </c>
    </row>
    <row r="245" spans="3:9" ht="15.5" x14ac:dyDescent="0.35">
      <c r="C245" t="s">
        <v>348</v>
      </c>
      <c r="D245" s="6">
        <v>0.6</v>
      </c>
    </row>
    <row r="246" spans="3:9" ht="15.5" x14ac:dyDescent="0.35">
      <c r="C246" t="s">
        <v>349</v>
      </c>
      <c r="D246" s="6">
        <v>2.12</v>
      </c>
    </row>
    <row r="247" spans="3:9" ht="15.5" x14ac:dyDescent="0.35">
      <c r="C247" t="s">
        <v>350</v>
      </c>
      <c r="D247" s="6">
        <v>0.25</v>
      </c>
    </row>
    <row r="248" spans="3:9" ht="15.5" x14ac:dyDescent="0.35">
      <c r="C248" t="s">
        <v>351</v>
      </c>
      <c r="D248" s="6">
        <v>2.54</v>
      </c>
    </row>
    <row r="249" spans="3:9" ht="15.5" x14ac:dyDescent="0.35">
      <c r="C249" t="s">
        <v>352</v>
      </c>
      <c r="I249" s="6">
        <v>-2.83</v>
      </c>
    </row>
    <row r="250" spans="3:9" ht="15.5" x14ac:dyDescent="0.35">
      <c r="C250" t="s">
        <v>12</v>
      </c>
      <c r="D250" s="5">
        <v>-5000000000</v>
      </c>
    </row>
    <row r="251" spans="3:9" ht="15.5" x14ac:dyDescent="0.35">
      <c r="C251" t="s">
        <v>353</v>
      </c>
      <c r="I251" s="6">
        <v>-2.96</v>
      </c>
    </row>
    <row r="252" spans="3:9" ht="15.5" x14ac:dyDescent="0.35">
      <c r="C252" t="s">
        <v>354</v>
      </c>
      <c r="I252" s="6">
        <v>-3.5400000000000001E-2</v>
      </c>
    </row>
    <row r="253" spans="3:9" ht="15.5" x14ac:dyDescent="0.35">
      <c r="C253" t="s">
        <v>355</v>
      </c>
      <c r="I253" s="6">
        <v>-0.09</v>
      </c>
    </row>
    <row r="254" spans="3:9" ht="15.5" x14ac:dyDescent="0.35">
      <c r="C254" t="s">
        <v>356</v>
      </c>
      <c r="I254" s="6">
        <v>-2.0899999999999998E-2</v>
      </c>
    </row>
    <row r="255" spans="3:9" ht="15.5" x14ac:dyDescent="0.35">
      <c r="C255" t="s">
        <v>357</v>
      </c>
      <c r="I255" s="6">
        <v>-3.9800000000000002E-2</v>
      </c>
    </row>
    <row r="256" spans="3:9" ht="15.5" x14ac:dyDescent="0.35">
      <c r="C256" t="s">
        <v>358</v>
      </c>
      <c r="D256" s="6">
        <v>60.47</v>
      </c>
    </row>
    <row r="257" spans="3:9" ht="15.5" x14ac:dyDescent="0.35">
      <c r="C257" t="s">
        <v>359</v>
      </c>
      <c r="D257" s="6">
        <v>85.81</v>
      </c>
    </row>
    <row r="258" spans="3:9" ht="15.5" x14ac:dyDescent="0.35">
      <c r="C258" t="s">
        <v>360</v>
      </c>
      <c r="D258" s="6">
        <v>1979.28</v>
      </c>
    </row>
    <row r="259" spans="3:9" ht="15.5" x14ac:dyDescent="0.35">
      <c r="C259" t="s">
        <v>361</v>
      </c>
      <c r="D259" s="5">
        <v>-1833</v>
      </c>
    </row>
    <row r="260" spans="3:9" ht="15.5" x14ac:dyDescent="0.35">
      <c r="C260" t="s">
        <v>362</v>
      </c>
      <c r="D260" s="6">
        <v>1.5</v>
      </c>
    </row>
    <row r="261" spans="3:9" ht="15.5" x14ac:dyDescent="0.35">
      <c r="C261" t="s">
        <v>363</v>
      </c>
      <c r="I261" s="6">
        <v>0.01</v>
      </c>
    </row>
    <row r="262" spans="3:9" ht="15.5" x14ac:dyDescent="0.35">
      <c r="C262" t="s">
        <v>364</v>
      </c>
      <c r="I262" s="6">
        <v>5.95</v>
      </c>
    </row>
    <row r="263" spans="3:9" ht="15.5" x14ac:dyDescent="0.35">
      <c r="C263" t="s">
        <v>52</v>
      </c>
      <c r="I263" s="5">
        <v>183000000000</v>
      </c>
    </row>
    <row r="264" spans="3:9" ht="15.5" x14ac:dyDescent="0.35">
      <c r="C264" t="s">
        <v>365</v>
      </c>
      <c r="I264" s="5">
        <v>196000000000</v>
      </c>
    </row>
    <row r="265" spans="3:9" ht="15.5" x14ac:dyDescent="0.35">
      <c r="C265" t="s">
        <v>366</v>
      </c>
      <c r="I265" s="5">
        <v>3670000000</v>
      </c>
    </row>
    <row r="266" spans="3:9" ht="15.5" x14ac:dyDescent="0.35">
      <c r="C266" t="s">
        <v>367</v>
      </c>
      <c r="I266" s="6">
        <v>0.23579999999999998</v>
      </c>
    </row>
    <row r="267" spans="3:9" ht="15.5" x14ac:dyDescent="0.35">
      <c r="C267" t="s">
        <v>368</v>
      </c>
      <c r="D267" s="6">
        <v>-0.80969999999999998</v>
      </c>
    </row>
    <row r="268" spans="3:9" ht="15.5" x14ac:dyDescent="0.35">
      <c r="C268" t="s">
        <v>369</v>
      </c>
      <c r="D268" s="6">
        <v>-0.82409999999999994</v>
      </c>
    </row>
    <row r="269" spans="3:9" ht="15.5" x14ac:dyDescent="0.35">
      <c r="C269" t="s">
        <v>370</v>
      </c>
      <c r="D269" s="6">
        <v>-1.4802999999999999</v>
      </c>
    </row>
    <row r="270" spans="3:9" ht="15.5" x14ac:dyDescent="0.35">
      <c r="C270" t="s">
        <v>371</v>
      </c>
      <c r="D270" s="6">
        <v>0.56430000000000002</v>
      </c>
    </row>
    <row r="271" spans="3:9" ht="15.5" x14ac:dyDescent="0.35">
      <c r="C271" t="s">
        <v>372</v>
      </c>
      <c r="D271" s="6">
        <v>0.1469</v>
      </c>
    </row>
    <row r="272" spans="3:9" ht="15.5" x14ac:dyDescent="0.35">
      <c r="C272" t="s">
        <v>373</v>
      </c>
      <c r="D272" s="6">
        <v>0.27550000000000002</v>
      </c>
    </row>
    <row r="273" spans="3:9" ht="15.5" x14ac:dyDescent="0.35">
      <c r="C273" t="s">
        <v>377</v>
      </c>
      <c r="I273" s="5">
        <v>3</v>
      </c>
    </row>
    <row r="274" spans="3:9" ht="15.5" x14ac:dyDescent="0.35">
      <c r="C274" t="s">
        <v>378</v>
      </c>
      <c r="I274" s="6">
        <v>0.64</v>
      </c>
    </row>
    <row r="275" spans="3:9" ht="15.5" x14ac:dyDescent="0.35">
      <c r="C275" t="s">
        <v>379</v>
      </c>
      <c r="I275" s="6">
        <v>0.2</v>
      </c>
    </row>
    <row r="276" spans="3:9" ht="15.5" x14ac:dyDescent="0.35">
      <c r="C276" t="s">
        <v>381</v>
      </c>
      <c r="I276" s="6">
        <v>0.17</v>
      </c>
    </row>
    <row r="277" spans="3:9" ht="15.5" x14ac:dyDescent="0.35">
      <c r="C277" t="s">
        <v>382</v>
      </c>
      <c r="I277" s="6">
        <v>0.06</v>
      </c>
    </row>
    <row r="278" spans="3:9" ht="15.5" x14ac:dyDescent="0.35">
      <c r="C278" t="s">
        <v>383</v>
      </c>
      <c r="I278" s="6">
        <v>0.56999999999999995</v>
      </c>
    </row>
    <row r="279" spans="3:9" ht="15.5" x14ac:dyDescent="0.35">
      <c r="C279" t="s">
        <v>384</v>
      </c>
      <c r="I279" s="6">
        <v>0.95</v>
      </c>
    </row>
    <row r="280" spans="3:9" ht="15.5" x14ac:dyDescent="0.35">
      <c r="C280" t="s">
        <v>385</v>
      </c>
      <c r="I280" s="5">
        <v>5000000000</v>
      </c>
    </row>
    <row r="281" spans="3:9" ht="15.5" x14ac:dyDescent="0.35">
      <c r="C281" t="s">
        <v>386</v>
      </c>
      <c r="I281" s="5">
        <v>-4000000000</v>
      </c>
    </row>
    <row r="282" spans="3:9" ht="15.5" x14ac:dyDescent="0.35">
      <c r="C282" t="s">
        <v>388</v>
      </c>
      <c r="I282" s="5">
        <v>-17000000000</v>
      </c>
    </row>
    <row r="283" spans="3:9" ht="15.5" x14ac:dyDescent="0.35">
      <c r="C283" t="s">
        <v>389</v>
      </c>
      <c r="D283" s="5">
        <v>0</v>
      </c>
    </row>
    <row r="284" spans="3:9" ht="15.5" x14ac:dyDescent="0.35">
      <c r="C284" t="s">
        <v>390</v>
      </c>
      <c r="D284" s="5">
        <v>481000000000</v>
      </c>
    </row>
    <row r="285" spans="3:9" ht="15.5" x14ac:dyDescent="0.35">
      <c r="C285" t="s">
        <v>391</v>
      </c>
      <c r="D285" s="5">
        <v>401000000000</v>
      </c>
    </row>
    <row r="286" spans="3:9" ht="15.5" x14ac:dyDescent="0.35">
      <c r="C286" t="s">
        <v>299</v>
      </c>
      <c r="D286" s="5">
        <v>-87000000000</v>
      </c>
    </row>
    <row r="287" spans="3:9" ht="15.5" x14ac:dyDescent="0.35">
      <c r="C287" t="s">
        <v>298</v>
      </c>
      <c r="I287" s="5">
        <v>189000000000</v>
      </c>
    </row>
    <row r="288" spans="3:9" ht="15.5" x14ac:dyDescent="0.35">
      <c r="C288" t="s">
        <v>297</v>
      </c>
      <c r="D288" s="5">
        <v>113000000000</v>
      </c>
    </row>
    <row r="289" spans="3:9" ht="15.5" x14ac:dyDescent="0.35">
      <c r="C289" t="s">
        <v>296</v>
      </c>
      <c r="D289" s="5">
        <v>9000000000</v>
      </c>
    </row>
    <row r="290" spans="3:9" ht="15.5" x14ac:dyDescent="0.35">
      <c r="C290" t="s">
        <v>23</v>
      </c>
      <c r="D290" s="5">
        <v>122000000000</v>
      </c>
    </row>
    <row r="291" spans="3:9" ht="15.5" x14ac:dyDescent="0.35">
      <c r="C291" t="s">
        <v>20</v>
      </c>
      <c r="D291" s="5">
        <v>122000000000</v>
      </c>
    </row>
    <row r="292" spans="3:9" ht="15.5" x14ac:dyDescent="0.35">
      <c r="C292" t="s">
        <v>392</v>
      </c>
      <c r="I292" s="5">
        <v>80000000000</v>
      </c>
    </row>
    <row r="293" spans="3:9" ht="15.5" x14ac:dyDescent="0.35">
      <c r="C293" t="s">
        <v>393</v>
      </c>
      <c r="I293" s="5">
        <v>-2000000000</v>
      </c>
    </row>
    <row r="294" spans="3:9" ht="15.5" x14ac:dyDescent="0.35">
      <c r="C294" t="s">
        <v>394</v>
      </c>
      <c r="I294" s="5">
        <v>-2571000000000</v>
      </c>
    </row>
    <row r="295" spans="3:9" ht="15.5" x14ac:dyDescent="0.35">
      <c r="C295" t="s">
        <v>395</v>
      </c>
      <c r="I295" s="5">
        <v>2573000000000</v>
      </c>
    </row>
    <row r="296" spans="3:9" ht="15.5" x14ac:dyDescent="0.35">
      <c r="C296" t="s">
        <v>396</v>
      </c>
      <c r="I296" s="5">
        <v>-27000000000</v>
      </c>
    </row>
    <row r="297" spans="3:9" ht="15.5" x14ac:dyDescent="0.35">
      <c r="C297" t="s">
        <v>397</v>
      </c>
      <c r="I297" s="5">
        <v>-29000000000</v>
      </c>
    </row>
  </sheetData>
  <pageMargins left="0.7" right="0.7" top="0.75" bottom="0.75" header="0.3" footer="0.3"/>
  <ignoredErrors>
    <ignoredError sqref="A1:P298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3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2687</v>
      </c>
      <c r="D2" s="2" vm="189">
        <f ca="1">IFERROR(_xlfn.STOCKHISTORY("XIDX:" &amp; $C$1, D3, , 0, 0, 1), "Libur")</f>
        <v>104</v>
      </c>
      <c r="H2" s="2" vm="189">
        <f ca="1">IFERROR(INDEX(D2:G2,COUNT(D2:G2)),"")</f>
        <v>104</v>
      </c>
      <c r="I2" s="2" vm="719">
        <f t="shared" ref="I2:Z2" ca="1" si="0">IFERROR(_xlfn.STOCKHISTORY("XIDX:" &amp; $C$1, I1, , 0, 0, 1), "Libur")</f>
        <v>145</v>
      </c>
      <c r="J2" s="2" vm="101">
        <f t="shared" ca="1" si="0"/>
        <v>85</v>
      </c>
      <c r="K2" s="2" vm="127">
        <f t="shared" ca="1" si="0"/>
        <v>94</v>
      </c>
      <c r="L2" s="2" vm="124">
        <f t="shared" ca="1" si="0"/>
        <v>99</v>
      </c>
      <c r="M2" s="2" vm="128">
        <f t="shared" ca="1" si="0"/>
        <v>87</v>
      </c>
      <c r="N2" s="2" vm="534">
        <f t="shared" ca="1" si="0"/>
        <v>75</v>
      </c>
      <c r="O2" s="2" vm="720">
        <f t="shared" ca="1" si="0"/>
        <v>76</v>
      </c>
      <c r="P2" s="2" vm="654">
        <f t="shared" ca="1" si="0"/>
        <v>110</v>
      </c>
      <c r="Q2" s="2" vm="125">
        <f t="shared" ca="1" si="0"/>
        <v>103</v>
      </c>
      <c r="R2" s="2" vm="211">
        <f t="shared" ca="1" si="0"/>
        <v>183</v>
      </c>
      <c r="S2" s="2" vm="599">
        <f t="shared" ca="1" si="0"/>
        <v>199</v>
      </c>
      <c r="T2" s="2" vm="721">
        <f t="shared" ca="1" si="0"/>
        <v>299</v>
      </c>
      <c r="U2" s="2" vm="660">
        <f t="shared" ca="1" si="0"/>
        <v>151</v>
      </c>
      <c r="V2" s="2" vm="260">
        <f t="shared" ca="1" si="0"/>
        <v>100</v>
      </c>
      <c r="W2" s="2" vm="157">
        <f t="shared" ca="1" si="0"/>
        <v>117</v>
      </c>
      <c r="X2" s="2" vm="722">
        <f t="shared" ca="1" si="0"/>
        <v>100.5</v>
      </c>
      <c r="Y2" s="2" t="str">
        <f t="shared" ca="1" si="0"/>
        <v>Libur</v>
      </c>
      <c r="Z2" s="2" vm="444">
        <f t="shared" ca="1" si="0"/>
        <v>255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80953350035</v>
      </c>
      <c r="H4" s="2">
        <f>IFERROR(SUM(D4:G4)*(4/MAX(1,COUNT(D4:G4))),"")</f>
        <v>323813400140</v>
      </c>
      <c r="I4" s="2">
        <f t="shared" ref="I4:Z4" si="1">IFERROR(INDEX(I51:I500,MATCH($C$4,$C$51:$C$500,0)),"")</f>
        <v>454284713454</v>
      </c>
      <c r="J4" s="2">
        <f t="shared" si="1"/>
        <v>517063735554</v>
      </c>
      <c r="K4" s="2">
        <f t="shared" si="1"/>
        <v>459530105155</v>
      </c>
      <c r="L4" s="2">
        <f t="shared" si="1"/>
        <v>370376407242</v>
      </c>
      <c r="M4" s="2">
        <f t="shared" si="1"/>
        <v>446749184612</v>
      </c>
      <c r="N4" s="2">
        <f t="shared" si="1"/>
        <v>323797082016</v>
      </c>
      <c r="O4" s="2">
        <f t="shared" si="1"/>
        <v>397699225488</v>
      </c>
      <c r="P4" s="2">
        <f t="shared" si="1"/>
        <v>435573970378</v>
      </c>
      <c r="Q4" s="2">
        <f t="shared" si="1"/>
        <v>366751537542</v>
      </c>
      <c r="R4" s="2">
        <f t="shared" si="1"/>
        <v>429022624427</v>
      </c>
      <c r="S4" s="2">
        <f t="shared" si="1"/>
        <v>416124379635</v>
      </c>
      <c r="T4" s="2">
        <f t="shared" si="1"/>
        <v>565400437108</v>
      </c>
      <c r="U4" s="2">
        <f t="shared" si="1"/>
        <v>518770543344</v>
      </c>
      <c r="V4" s="2">
        <f t="shared" si="1"/>
        <v>356609763330</v>
      </c>
      <c r="W4" s="2">
        <f t="shared" si="1"/>
        <v>389474167604</v>
      </c>
      <c r="X4" s="2">
        <f t="shared" si="1"/>
        <v>309333090543</v>
      </c>
      <c r="Y4" s="2">
        <f t="shared" si="1"/>
        <v>305373225589</v>
      </c>
      <c r="Z4" s="2">
        <f t="shared" si="1"/>
        <v>305945500397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6386688512</v>
      </c>
      <c r="H5" s="2">
        <f>IFERROR(SUM(D5:G5)*(4/MAX(1,COUNT(D5:G5))),"")</f>
        <v>25546754048</v>
      </c>
      <c r="I5" s="2">
        <f t="shared" ref="I5:Z5" si="2">IFERROR(INDEX(I51:I500,MATCH($C$5,$C$51:$C$500,0)),"")</f>
        <v>82497695935</v>
      </c>
      <c r="J5" s="2">
        <f t="shared" si="2"/>
        <v>121038343479</v>
      </c>
      <c r="K5" s="2">
        <f t="shared" si="2"/>
        <v>89163201270</v>
      </c>
      <c r="L5" s="2">
        <f t="shared" si="2"/>
        <v>75442377316</v>
      </c>
      <c r="M5" s="2">
        <f t="shared" si="2"/>
        <v>54831126389</v>
      </c>
      <c r="N5" s="2">
        <f t="shared" si="2"/>
        <v>27512258517</v>
      </c>
      <c r="O5" s="2">
        <f t="shared" si="2"/>
        <v>49065237778</v>
      </c>
      <c r="P5" s="2">
        <f t="shared" si="2"/>
        <v>39301197287</v>
      </c>
      <c r="Q5" s="2">
        <f t="shared" si="2"/>
        <v>30103675037</v>
      </c>
      <c r="R5" s="2">
        <f t="shared" si="2"/>
        <v>50519324183</v>
      </c>
      <c r="S5" s="2">
        <f t="shared" si="2"/>
        <v>93484471094</v>
      </c>
      <c r="T5" s="2">
        <f t="shared" si="2"/>
        <v>89491224021</v>
      </c>
      <c r="U5" s="2">
        <f t="shared" si="2"/>
        <v>98710775929</v>
      </c>
      <c r="V5" s="2">
        <f t="shared" si="2"/>
        <v>53988311691</v>
      </c>
      <c r="W5" s="2">
        <f t="shared" si="2"/>
        <v>36563943768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1437197096469</v>
      </c>
      <c r="H6" s="2">
        <f>IFERROR(INDEX(D6:G6,COUNT(D6:G6)),"")</f>
        <v>1437197096469</v>
      </c>
      <c r="I6" s="2">
        <f t="shared" ref="I6:Z6" si="3">IFERROR(INDEX(I51:I500,MATCH($C$6,$C$51:$C$500,0)),"")</f>
        <v>1431052201293</v>
      </c>
      <c r="J6" s="2">
        <f t="shared" si="3"/>
        <v>1367854091851</v>
      </c>
      <c r="K6" s="2">
        <f t="shared" si="3"/>
        <v>1268359035882</v>
      </c>
      <c r="L6" s="2">
        <f t="shared" si="3"/>
        <v>1178498310599</v>
      </c>
      <c r="M6" s="2">
        <f t="shared" si="3"/>
        <v>1105912907155</v>
      </c>
      <c r="N6" s="2">
        <f t="shared" si="3"/>
        <v>1053247818677</v>
      </c>
      <c r="O6" s="2">
        <f t="shared" si="3"/>
        <v>1132751463041</v>
      </c>
      <c r="P6" s="2">
        <f t="shared" si="3"/>
        <v>1082013561820</v>
      </c>
      <c r="Q6" s="2">
        <f t="shared" si="3"/>
        <v>1033311672197</v>
      </c>
      <c r="R6" s="2">
        <f t="shared" si="3"/>
        <v>1010179715695</v>
      </c>
      <c r="S6" s="2">
        <f t="shared" si="3"/>
        <v>947230767514</v>
      </c>
      <c r="T6" s="2">
        <f t="shared" si="3"/>
        <v>889965599401</v>
      </c>
      <c r="U6" s="2">
        <f t="shared" si="3"/>
        <v>800917837925</v>
      </c>
      <c r="V6" s="2">
        <f t="shared" si="3"/>
        <v>703043198389</v>
      </c>
      <c r="W6" s="2">
        <f t="shared" si="3"/>
        <v>651572932418</v>
      </c>
      <c r="X6" s="2">
        <f t="shared" si="3"/>
        <v>609212771736</v>
      </c>
      <c r="Y6" s="2">
        <f t="shared" si="3"/>
        <v>575549488162</v>
      </c>
      <c r="Z6" s="2">
        <f t="shared" si="3"/>
        <v>541608782026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4.28</v>
      </c>
      <c r="H7" s="3">
        <f>IFERROR(INDEX(D7:G7,COUNT(D7:G7)),"")</f>
        <v>4.28</v>
      </c>
      <c r="I7" s="3">
        <f t="shared" ref="I7:Z7" si="4">IFERROR(INDEX(I51:I500,MATCH($C$7,$C$51:$C$500,0))/1000000000,"")</f>
        <v>4.28</v>
      </c>
      <c r="J7" s="3">
        <f t="shared" si="4"/>
        <v>4.28</v>
      </c>
      <c r="K7" s="3">
        <f t="shared" si="4"/>
        <v>4.28</v>
      </c>
      <c r="L7" s="3">
        <f t="shared" si="4"/>
        <v>4.28</v>
      </c>
      <c r="M7" s="3">
        <f t="shared" si="4"/>
        <v>4.28</v>
      </c>
      <c r="N7" s="3">
        <f t="shared" si="4"/>
        <v>4.28</v>
      </c>
      <c r="O7" s="3">
        <f t="shared" si="4"/>
        <v>4.28</v>
      </c>
      <c r="P7" s="3">
        <f t="shared" si="4"/>
        <v>4.28</v>
      </c>
      <c r="Q7" s="3">
        <f t="shared" si="4"/>
        <v>4.28</v>
      </c>
      <c r="R7" s="3">
        <f t="shared" si="4"/>
        <v>4.28</v>
      </c>
      <c r="S7" s="3">
        <f t="shared" si="4"/>
        <v>4.28</v>
      </c>
      <c r="T7" s="3">
        <f t="shared" si="4"/>
        <v>4.28</v>
      </c>
      <c r="U7" s="3">
        <f t="shared" si="4"/>
        <v>4.28</v>
      </c>
      <c r="V7" s="3">
        <f t="shared" si="4"/>
        <v>4.28</v>
      </c>
      <c r="W7" s="3">
        <f t="shared" si="4"/>
        <v>3.21</v>
      </c>
      <c r="X7" s="3">
        <f t="shared" si="4"/>
        <v>3.21</v>
      </c>
      <c r="Y7" s="3">
        <f t="shared" si="4"/>
        <v>3.21</v>
      </c>
      <c r="Z7" s="3">
        <f t="shared" si="4"/>
        <v>3.21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Z8" si="5">IFERROR(INDEX(I51:I500,MATCH($C$8,$C$51:$C$500,0)),"")</f>
        <v>20000000000</v>
      </c>
      <c r="J8" s="2">
        <f t="shared" si="5"/>
        <v>-16000000000</v>
      </c>
      <c r="K8" s="2">
        <f t="shared" si="5"/>
        <v>43000000000</v>
      </c>
      <c r="L8" s="2">
        <f t="shared" si="5"/>
        <v>69000000000</v>
      </c>
      <c r="M8" s="2">
        <f t="shared" si="5"/>
        <v>131000000000</v>
      </c>
      <c r="N8" s="2">
        <f t="shared" si="5"/>
        <v>39000000000</v>
      </c>
      <c r="O8" s="2">
        <f t="shared" si="5"/>
        <v>-2000000000</v>
      </c>
      <c r="P8" s="2">
        <f t="shared" si="5"/>
        <v>8000000000</v>
      </c>
      <c r="Q8" s="2">
        <f t="shared" si="5"/>
        <v>4000000000</v>
      </c>
      <c r="R8" s="2">
        <f t="shared" si="5"/>
        <v>26000000000</v>
      </c>
      <c r="S8" s="2">
        <f t="shared" si="5"/>
        <v>-73000000000</v>
      </c>
      <c r="T8" s="2">
        <f t="shared" si="5"/>
        <v>40000000000</v>
      </c>
      <c r="U8" s="2">
        <f t="shared" si="5"/>
        <v>14000000000</v>
      </c>
      <c r="V8" s="2">
        <f t="shared" si="5"/>
        <v>-45000000000</v>
      </c>
      <c r="W8" s="2">
        <f t="shared" si="5"/>
        <v>-2000000000</v>
      </c>
      <c r="X8" s="2">
        <f t="shared" si="5"/>
        <v>114000000000</v>
      </c>
      <c r="Y8" s="2">
        <f t="shared" si="5"/>
        <v>-12000000000</v>
      </c>
      <c r="Z8" s="2">
        <f t="shared" si="5"/>
        <v>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-3.36</v>
      </c>
      <c r="H9" s="3">
        <f>IFERROR(INDEX(D9:G9,COUNT(D9:G9)),"")</f>
        <v>-3.36</v>
      </c>
      <c r="I9" s="3">
        <f t="shared" ref="I9:Z9" si="6">IFERROR(INDEX(I51:I500,MATCH($C$9,$C$51:$C$500,0)),"")</f>
        <v>4.6500000000000004</v>
      </c>
      <c r="J9" s="3">
        <f t="shared" si="6"/>
        <v>-3.82</v>
      </c>
      <c r="K9" s="3">
        <f t="shared" si="6"/>
        <v>10.17</v>
      </c>
      <c r="L9" s="3">
        <f t="shared" si="6"/>
        <v>16.04</v>
      </c>
      <c r="M9" s="3">
        <f t="shared" si="6"/>
        <v>30.6</v>
      </c>
      <c r="N9" s="3">
        <f t="shared" si="6"/>
        <v>9.19</v>
      </c>
      <c r="O9" s="3">
        <f t="shared" si="6"/>
        <v>-0.48</v>
      </c>
      <c r="P9" s="3">
        <f t="shared" si="6"/>
        <v>1.86</v>
      </c>
      <c r="Q9" s="3">
        <f t="shared" si="6"/>
        <v>0.82</v>
      </c>
      <c r="R9" s="3">
        <f t="shared" si="6"/>
        <v>5.96</v>
      </c>
      <c r="S9" s="3">
        <f t="shared" si="6"/>
        <v>-17.04</v>
      </c>
      <c r="T9" s="3">
        <f t="shared" si="6"/>
        <v>9.33</v>
      </c>
      <c r="U9" s="3">
        <f t="shared" si="6"/>
        <v>3.28</v>
      </c>
      <c r="V9" s="3">
        <f t="shared" si="6"/>
        <v>-10.64</v>
      </c>
      <c r="W9" s="3">
        <f t="shared" si="6"/>
        <v>-0.76</v>
      </c>
      <c r="X9" s="3">
        <f t="shared" si="6"/>
        <v>35.39</v>
      </c>
      <c r="Y9" s="3">
        <f t="shared" si="6"/>
        <v>-3.88</v>
      </c>
      <c r="Z9" s="3">
        <f t="shared" si="6"/>
        <v>0.43</v>
      </c>
    </row>
    <row r="10" spans="1:26" ht="15.5" x14ac:dyDescent="0.35">
      <c r="C10" t="s">
        <v>17</v>
      </c>
      <c r="D10" s="3">
        <f ca="1">IFERROR(IF(D9=0,"",D2/D9),"")</f>
        <v>-30.952380952380953</v>
      </c>
      <c r="I10" s="3">
        <f t="shared" ref="I10:Z10" ca="1" si="7">IFERROR(IF(I9=0,"",I2/I9),"")</f>
        <v>31.182795698924728</v>
      </c>
      <c r="J10" s="3">
        <f t="shared" ca="1" si="7"/>
        <v>-22.251308900523561</v>
      </c>
      <c r="K10" s="3">
        <f t="shared" ca="1" si="7"/>
        <v>9.2428711897738456</v>
      </c>
      <c r="L10" s="3">
        <f t="shared" ca="1" si="7"/>
        <v>6.1720698254364095</v>
      </c>
      <c r="M10" s="3">
        <f t="shared" ca="1" si="7"/>
        <v>2.8431372549019605</v>
      </c>
      <c r="N10" s="3">
        <f t="shared" ca="1" si="7"/>
        <v>8.1610446137105548</v>
      </c>
      <c r="O10" s="3">
        <f t="shared" ca="1" si="7"/>
        <v>-158.33333333333334</v>
      </c>
      <c r="P10" s="3">
        <f t="shared" ca="1" si="7"/>
        <v>59.139784946236553</v>
      </c>
      <c r="Q10" s="3">
        <f t="shared" ca="1" si="7"/>
        <v>125.60975609756099</v>
      </c>
      <c r="R10" s="3">
        <f t="shared" ca="1" si="7"/>
        <v>30.70469798657718</v>
      </c>
      <c r="S10" s="3">
        <f t="shared" ca="1" si="7"/>
        <v>-11.678403755868546</v>
      </c>
      <c r="T10" s="3">
        <f t="shared" ca="1" si="7"/>
        <v>32.047159699892816</v>
      </c>
      <c r="U10" s="3">
        <f t="shared" ca="1" si="7"/>
        <v>46.036585365853661</v>
      </c>
      <c r="V10" s="3">
        <f t="shared" ca="1" si="7"/>
        <v>-9.3984962406015029</v>
      </c>
      <c r="W10" s="3">
        <f t="shared" ca="1" si="7"/>
        <v>-153.94736842105263</v>
      </c>
      <c r="X10" s="3">
        <f t="shared" ca="1" si="7"/>
        <v>2.8397852500706415</v>
      </c>
      <c r="Y10" s="3" t="str">
        <f t="shared" ca="1" si="7"/>
        <v/>
      </c>
      <c r="Z10" s="3">
        <f t="shared" ca="1" si="7"/>
        <v>593.02325581395348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69070844446</v>
      </c>
      <c r="H11" s="2">
        <f>IFERROR(INDEX(D11:G11,COUNT(D11:G11)),"")</f>
        <v>69070844446</v>
      </c>
      <c r="I11" s="2">
        <f t="shared" ref="I11:Z11" si="8">IFERROR(INDEX(I51:I500,MATCH($C$11,$C$51:$C$500,0)),"")</f>
        <v>94333986504</v>
      </c>
      <c r="J11" s="2">
        <f t="shared" si="8"/>
        <v>98192046701</v>
      </c>
      <c r="K11" s="2">
        <f t="shared" si="8"/>
        <v>134932571153</v>
      </c>
      <c r="L11" s="2">
        <f t="shared" si="8"/>
        <v>64150001004</v>
      </c>
      <c r="M11" s="2">
        <f t="shared" si="8"/>
        <v>63317226051</v>
      </c>
      <c r="N11" s="2">
        <f t="shared" si="8"/>
        <v>37929495614</v>
      </c>
      <c r="O11" s="2">
        <f t="shared" si="8"/>
        <v>41336801913</v>
      </c>
      <c r="P11" s="2">
        <f t="shared" si="8"/>
        <v>66128059405</v>
      </c>
      <c r="Q11" s="2">
        <f t="shared" si="8"/>
        <v>54153060411</v>
      </c>
      <c r="R11" s="2">
        <f t="shared" si="8"/>
        <v>116582193078</v>
      </c>
      <c r="S11" s="2">
        <f t="shared" si="8"/>
        <v>73517689222</v>
      </c>
      <c r="T11" s="2">
        <f t="shared" si="8"/>
        <v>69582674841</v>
      </c>
      <c r="U11" s="2">
        <f t="shared" si="8"/>
        <v>44513544956</v>
      </c>
      <c r="V11" s="2">
        <f t="shared" si="8"/>
        <v>45960939519</v>
      </c>
      <c r="W11" s="2">
        <f t="shared" si="8"/>
        <v>47321406983</v>
      </c>
      <c r="X11" s="2">
        <f t="shared" si="8"/>
        <v>21814837307</v>
      </c>
      <c r="Y11" s="2">
        <f t="shared" si="8"/>
        <v>21100413897</v>
      </c>
      <c r="Z11" s="2">
        <f t="shared" si="8"/>
        <v>102951135533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251000000000</v>
      </c>
      <c r="H12" s="2">
        <f>IFERROR(INDEX(D12:G12,COUNT(D12:G12)),"")</f>
        <v>251000000000</v>
      </c>
      <c r="I12" s="2">
        <f t="shared" ref="I12:Z12" si="9">IFERROR(INDEX(I51:I500,MATCH($C$12,$C$51:$C$500,0)),"")</f>
        <v>226000000000</v>
      </c>
      <c r="J12" s="2">
        <f t="shared" si="9"/>
        <v>165000000000</v>
      </c>
      <c r="K12" s="2">
        <f t="shared" si="9"/>
        <v>127000000000</v>
      </c>
      <c r="L12" s="2">
        <f t="shared" si="9"/>
        <v>138000000000</v>
      </c>
      <c r="M12" s="2">
        <f t="shared" si="9"/>
        <v>209000000000</v>
      </c>
      <c r="N12" s="2">
        <f t="shared" si="9"/>
        <v>286000000000</v>
      </c>
      <c r="O12" s="2">
        <f t="shared" si="9"/>
        <v>300000000000</v>
      </c>
      <c r="P12" s="2">
        <f t="shared" si="9"/>
        <v>216000000000</v>
      </c>
      <c r="Q12" s="2">
        <f t="shared" si="9"/>
        <v>222000000000</v>
      </c>
      <c r="R12" s="2">
        <f t="shared" si="9"/>
        <v>204000000000</v>
      </c>
      <c r="S12" s="2">
        <f t="shared" si="9"/>
        <v>272000000000</v>
      </c>
      <c r="T12" s="2">
        <f t="shared" si="9"/>
        <v>219000000000</v>
      </c>
      <c r="U12" s="2">
        <f t="shared" si="9"/>
        <v>249000000000</v>
      </c>
      <c r="V12" s="2">
        <f t="shared" si="9"/>
        <v>217000000000</v>
      </c>
      <c r="W12" s="2">
        <f t="shared" si="9"/>
        <v>159000000000</v>
      </c>
      <c r="X12" s="2">
        <f t="shared" si="9"/>
        <v>149000000000</v>
      </c>
      <c r="Y12" s="2">
        <f t="shared" si="9"/>
        <v>297000000000</v>
      </c>
      <c r="Z12" s="2">
        <f t="shared" si="9"/>
        <v>297000000000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320000000000</v>
      </c>
      <c r="H13" s="2">
        <f>IFERROR(INDEX(D13:G13,COUNT(D13:G13)),"")</f>
        <v>320000000000</v>
      </c>
      <c r="I13" s="2">
        <f t="shared" ref="I13:Z13" si="10">IFERROR(INDEX(I51:I500,MATCH($C$13,$C$51:$C$500,0)),"")</f>
        <v>320000000000</v>
      </c>
      <c r="J13" s="2">
        <f t="shared" si="10"/>
        <v>263000000000</v>
      </c>
      <c r="K13" s="2">
        <f t="shared" si="10"/>
        <v>262000000000</v>
      </c>
      <c r="L13" s="2">
        <f t="shared" si="10"/>
        <v>202000000000</v>
      </c>
      <c r="M13" s="2">
        <f t="shared" si="10"/>
        <v>273000000000</v>
      </c>
      <c r="N13" s="2">
        <f t="shared" si="10"/>
        <v>324000000000</v>
      </c>
      <c r="O13" s="2">
        <f t="shared" si="10"/>
        <v>341000000000</v>
      </c>
      <c r="P13" s="2">
        <f t="shared" si="10"/>
        <v>282000000000</v>
      </c>
      <c r="Q13" s="2">
        <f t="shared" si="10"/>
        <v>245000000000</v>
      </c>
      <c r="R13" s="2">
        <f t="shared" si="10"/>
        <v>320000000000</v>
      </c>
      <c r="S13" s="2">
        <f t="shared" si="10"/>
        <v>346000000000</v>
      </c>
      <c r="T13" s="2">
        <f t="shared" si="10"/>
        <v>289000000000</v>
      </c>
      <c r="U13" s="2">
        <f t="shared" si="10"/>
        <v>294000000000</v>
      </c>
      <c r="V13" s="2">
        <f t="shared" si="10"/>
        <v>263000000000</v>
      </c>
      <c r="W13" s="2">
        <f t="shared" si="10"/>
        <v>206000000000</v>
      </c>
      <c r="X13" s="2">
        <f t="shared" si="10"/>
        <v>171000000000</v>
      </c>
      <c r="Y13" s="2">
        <f t="shared" si="10"/>
        <v>318000000000</v>
      </c>
      <c r="Z13" s="2">
        <f t="shared" si="10"/>
        <v>400000000000</v>
      </c>
    </row>
    <row r="14" spans="1:26" ht="15.5" x14ac:dyDescent="0.35">
      <c r="C14" t="s">
        <v>26</v>
      </c>
      <c r="D14" s="2">
        <f>IFERROR(INDEX(D51:D500,MATCH($C$14,$C$51:$C$500,0)),"")</f>
        <v>-6987341222</v>
      </c>
      <c r="H14" s="2">
        <f>IFERROR(SUM(D14:G14)*(4/MAX(1,COUNT(D14:G14))),"")</f>
        <v>-27949364888</v>
      </c>
      <c r="I14" s="2">
        <f t="shared" ref="I14:Z14" si="11">IFERROR(INDEX(I51:I500,MATCH($C$14,$C$51:$C$500,0)),"")</f>
        <v>-28110651557</v>
      </c>
      <c r="J14" s="2">
        <f t="shared" si="11"/>
        <v>-30154365032</v>
      </c>
      <c r="K14" s="2">
        <f t="shared" si="11"/>
        <v>-26375709989</v>
      </c>
      <c r="L14" s="2">
        <f t="shared" si="11"/>
        <v>-21749571189</v>
      </c>
      <c r="M14" s="2">
        <f t="shared" si="11"/>
        <v>-32296855942</v>
      </c>
      <c r="N14" s="2">
        <f t="shared" si="11"/>
        <v>-35060769187</v>
      </c>
      <c r="O14" s="2">
        <f t="shared" si="11"/>
        <v>-32819382551</v>
      </c>
      <c r="P14" s="2">
        <f t="shared" si="11"/>
        <v>-29623309905</v>
      </c>
      <c r="Q14" s="2">
        <f t="shared" si="11"/>
        <v>-34611583768</v>
      </c>
      <c r="R14" s="2">
        <f t="shared" si="11"/>
        <v>-37368113589</v>
      </c>
      <c r="S14" s="2">
        <f t="shared" si="11"/>
        <v>-32505051528</v>
      </c>
      <c r="T14" s="2">
        <f t="shared" si="11"/>
        <v>-32806505512</v>
      </c>
      <c r="U14" s="2">
        <f t="shared" si="11"/>
        <v>-27979839912</v>
      </c>
      <c r="V14" s="2">
        <f t="shared" si="11"/>
        <v>-15440433281</v>
      </c>
      <c r="W14" s="2">
        <f t="shared" si="11"/>
        <v>-16053804238</v>
      </c>
      <c r="X14" s="2">
        <f t="shared" si="11"/>
        <v>-23194554991</v>
      </c>
      <c r="Y14" s="2">
        <f t="shared" si="11"/>
        <v>-34151808523</v>
      </c>
      <c r="Z14" s="2">
        <f t="shared" si="11"/>
        <v>-36971897620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-2650257898</v>
      </c>
      <c r="J15" s="2">
        <f t="shared" si="12"/>
        <v>-1738088762</v>
      </c>
      <c r="K15" s="2">
        <f t="shared" si="12"/>
        <v>-1649618827</v>
      </c>
      <c r="L15" s="2">
        <f t="shared" si="12"/>
        <v>-1035517399</v>
      </c>
      <c r="M15" s="2">
        <f t="shared" si="12"/>
        <v>-1590612267</v>
      </c>
      <c r="N15" s="2">
        <f t="shared" si="12"/>
        <v>-798248778</v>
      </c>
      <c r="O15" s="2">
        <f t="shared" si="12"/>
        <v>-1782808311</v>
      </c>
      <c r="P15" s="2">
        <f t="shared" si="12"/>
        <v>-1197812073</v>
      </c>
      <c r="Q15" s="2">
        <f t="shared" si="12"/>
        <v>-644174321</v>
      </c>
      <c r="R15" s="2">
        <f t="shared" si="12"/>
        <v>-335432750</v>
      </c>
      <c r="S15" s="2">
        <f t="shared" si="12"/>
        <v>-937789243</v>
      </c>
      <c r="T15" s="2">
        <f t="shared" si="12"/>
        <v>-36622033775</v>
      </c>
      <c r="U15" s="2">
        <f t="shared" si="12"/>
        <v>-24005730756</v>
      </c>
      <c r="V15" s="2">
        <f t="shared" si="12"/>
        <v>-21453041425</v>
      </c>
      <c r="W15" s="2">
        <f t="shared" si="12"/>
        <v>-11542004782</v>
      </c>
      <c r="X15" s="2">
        <f t="shared" si="12"/>
        <v>-6944289246</v>
      </c>
      <c r="Y15" s="2">
        <f t="shared" si="12"/>
        <v>-4037483892</v>
      </c>
      <c r="Z15" s="2">
        <f t="shared" si="12"/>
        <v>-20890020644</v>
      </c>
    </row>
    <row r="16" spans="1:26" ht="15.5" x14ac:dyDescent="0.35">
      <c r="C16" t="s">
        <v>28</v>
      </c>
      <c r="D16" s="2">
        <f>IFERROR(INDEX(D51:D500,MATCH($C$16,$C$51:$C$500,0)),"")</f>
        <v>6144895176</v>
      </c>
      <c r="H16" s="2">
        <f>IFERROR(SUM(D16:G16)*(4/MAX(1,COUNT(D16:G16))),"")</f>
        <v>24579580704</v>
      </c>
      <c r="I16" s="2">
        <f t="shared" ref="I16:Z16" si="13">IFERROR(INDEX(I51:I500,MATCH($C$16,$C$51:$C$500,0)),"")</f>
        <v>86623985184</v>
      </c>
      <c r="J16" s="2">
        <f t="shared" si="13"/>
        <v>125616935112</v>
      </c>
      <c r="K16" s="2">
        <f t="shared" si="13"/>
        <v>98128197935</v>
      </c>
      <c r="L16" s="2">
        <f t="shared" si="13"/>
        <v>77391754171</v>
      </c>
      <c r="M16" s="2">
        <f t="shared" si="13"/>
        <v>51128043950</v>
      </c>
      <c r="N16" s="2">
        <f t="shared" si="13"/>
        <v>35550675229</v>
      </c>
      <c r="O16" s="2">
        <f t="shared" si="13"/>
        <v>57005465945</v>
      </c>
      <c r="P16" s="2">
        <f t="shared" si="13"/>
        <v>51623011989</v>
      </c>
      <c r="Q16" s="2">
        <f t="shared" si="13"/>
        <v>37960260759</v>
      </c>
      <c r="R16" s="2">
        <f t="shared" si="13"/>
        <v>47331202523</v>
      </c>
      <c r="S16" s="2">
        <f t="shared" si="13"/>
        <v>73831113410</v>
      </c>
      <c r="T16" s="2">
        <f t="shared" si="13"/>
        <v>128223105923</v>
      </c>
      <c r="U16" s="2">
        <f t="shared" si="13"/>
        <v>130517196097</v>
      </c>
      <c r="V16" s="2">
        <f t="shared" si="13"/>
        <v>77734544649</v>
      </c>
      <c r="W16" s="2">
        <f t="shared" si="13"/>
        <v>56396669515</v>
      </c>
      <c r="X16" s="2">
        <f t="shared" si="13"/>
        <v>39838980406</v>
      </c>
      <c r="Y16" s="2">
        <f t="shared" si="13"/>
        <v>33978189566</v>
      </c>
      <c r="Z16" s="2">
        <f t="shared" si="13"/>
        <v>32202806907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445120000000.00006</v>
      </c>
      <c r="H20" s="2">
        <f t="shared" ref="H20:Z20" ca="1" si="14">IFERROR(H21*H2,"")</f>
        <v>445120000000.00006</v>
      </c>
      <c r="I20" s="2">
        <f t="shared" ca="1" si="14"/>
        <v>620600000000.00012</v>
      </c>
      <c r="J20" s="2">
        <f t="shared" ca="1" si="14"/>
        <v>363800000000.00006</v>
      </c>
      <c r="K20" s="2">
        <f t="shared" ca="1" si="14"/>
        <v>402320000000.00006</v>
      </c>
      <c r="L20" s="2">
        <f t="shared" ca="1" si="14"/>
        <v>423720000000.00006</v>
      </c>
      <c r="M20" s="2">
        <f t="shared" ca="1" si="14"/>
        <v>372360000000.00006</v>
      </c>
      <c r="N20" s="2">
        <f t="shared" ca="1" si="14"/>
        <v>321000000000.00006</v>
      </c>
      <c r="O20" s="2">
        <f t="shared" ca="1" si="14"/>
        <v>325280000000.00006</v>
      </c>
      <c r="P20" s="2">
        <f t="shared" ca="1" si="14"/>
        <v>470800000000.00006</v>
      </c>
      <c r="Q20" s="2">
        <f t="shared" ca="1" si="14"/>
        <v>440840000000.00006</v>
      </c>
      <c r="R20" s="2">
        <f t="shared" ca="1" si="14"/>
        <v>783240000000.00012</v>
      </c>
      <c r="S20" s="2">
        <f t="shared" ca="1" si="14"/>
        <v>851720000000.00012</v>
      </c>
      <c r="T20" s="2">
        <f t="shared" ca="1" si="14"/>
        <v>1279720000000.0002</v>
      </c>
      <c r="U20" s="2">
        <f t="shared" ca="1" si="14"/>
        <v>646280000000.00012</v>
      </c>
      <c r="V20" s="2">
        <f t="shared" ca="1" si="14"/>
        <v>428000000000.00006</v>
      </c>
      <c r="W20" s="2">
        <f t="shared" ca="1" si="14"/>
        <v>375570000000</v>
      </c>
      <c r="X20" s="2">
        <f t="shared" ca="1" si="14"/>
        <v>322605000000</v>
      </c>
      <c r="Y20" s="2" t="str">
        <f t="shared" ca="1" si="14"/>
        <v/>
      </c>
      <c r="Z20" s="2">
        <f t="shared" ca="1" si="14"/>
        <v>818550000000</v>
      </c>
    </row>
    <row r="21" spans="1:26" ht="15.5" x14ac:dyDescent="0.35">
      <c r="C21" t="s">
        <v>11</v>
      </c>
      <c r="D21" s="2">
        <f>IFERROR(INDEX(D51:D500,MATCH($C$7,$C$51:$C$500,0)),"")</f>
        <v>4280000000.0000005</v>
      </c>
      <c r="H21" s="2">
        <f>IFERROR(INDEX(D21:G21,COUNT(D21:G21)),"")</f>
        <v>4280000000.0000005</v>
      </c>
      <c r="I21" s="2">
        <f t="shared" ref="I21:Z21" si="15">IFERROR(INDEX(I51:I500,MATCH($C$7,$C$51:$C$500,0)),"")</f>
        <v>4280000000.0000005</v>
      </c>
      <c r="J21" s="2">
        <f t="shared" si="15"/>
        <v>4280000000.0000005</v>
      </c>
      <c r="K21" s="2">
        <f t="shared" si="15"/>
        <v>4280000000.0000005</v>
      </c>
      <c r="L21" s="2">
        <f t="shared" si="15"/>
        <v>4280000000.0000005</v>
      </c>
      <c r="M21" s="2">
        <f t="shared" si="15"/>
        <v>4280000000.0000005</v>
      </c>
      <c r="N21" s="2">
        <f t="shared" si="15"/>
        <v>4280000000.0000005</v>
      </c>
      <c r="O21" s="2">
        <f t="shared" si="15"/>
        <v>4280000000.0000005</v>
      </c>
      <c r="P21" s="2">
        <f t="shared" si="15"/>
        <v>4280000000.0000005</v>
      </c>
      <c r="Q21" s="2">
        <f t="shared" si="15"/>
        <v>4280000000.0000005</v>
      </c>
      <c r="R21" s="2">
        <f t="shared" si="15"/>
        <v>4280000000.0000005</v>
      </c>
      <c r="S21" s="2">
        <f t="shared" si="15"/>
        <v>4280000000.0000005</v>
      </c>
      <c r="T21" s="2">
        <f t="shared" si="15"/>
        <v>4280000000.0000005</v>
      </c>
      <c r="U21" s="2">
        <f t="shared" si="15"/>
        <v>4280000000.0000005</v>
      </c>
      <c r="V21" s="2">
        <f t="shared" si="15"/>
        <v>4280000000.0000005</v>
      </c>
      <c r="W21" s="2">
        <f t="shared" si="15"/>
        <v>3210000000</v>
      </c>
      <c r="X21" s="2">
        <f t="shared" si="15"/>
        <v>3210000000</v>
      </c>
      <c r="Y21" s="2">
        <f t="shared" si="15"/>
        <v>3210000000</v>
      </c>
      <c r="Z21" s="2">
        <f t="shared" si="15"/>
        <v>3210000000</v>
      </c>
    </row>
    <row r="23" spans="1:26" ht="15.5" x14ac:dyDescent="0.35">
      <c r="B23" t="s">
        <v>53</v>
      </c>
      <c r="C23" t="s">
        <v>54</v>
      </c>
      <c r="D23" s="3">
        <f>IFERROR(D5/D6*100,"")</f>
        <v>0.44438501355807314</v>
      </c>
      <c r="H23" s="3">
        <f t="shared" ref="H23:Z23" si="16">IFERROR(H5/H6*100,"")</f>
        <v>1.7775400542322926</v>
      </c>
      <c r="I23" s="3">
        <f t="shared" si="16"/>
        <v>5.7648278560670798</v>
      </c>
      <c r="J23" s="3">
        <f t="shared" si="16"/>
        <v>8.8487759184321444</v>
      </c>
      <c r="K23" s="3">
        <f t="shared" si="16"/>
        <v>7.0298077080356904</v>
      </c>
      <c r="L23" s="3">
        <f t="shared" si="16"/>
        <v>6.4015685586901352</v>
      </c>
      <c r="M23" s="3">
        <f t="shared" si="16"/>
        <v>4.9579967856650669</v>
      </c>
      <c r="N23" s="3">
        <f t="shared" si="16"/>
        <v>2.6121353426165697</v>
      </c>
      <c r="O23" s="3">
        <f t="shared" si="16"/>
        <v>4.3315095481120629</v>
      </c>
      <c r="P23" s="3">
        <f t="shared" si="16"/>
        <v>3.6322277902777351</v>
      </c>
      <c r="Q23" s="3">
        <f t="shared" si="16"/>
        <v>2.9133199446972626</v>
      </c>
      <c r="R23" s="3">
        <f t="shared" si="16"/>
        <v>5.0010234216832288</v>
      </c>
      <c r="S23" s="3">
        <f t="shared" si="16"/>
        <v>9.8692392920628293</v>
      </c>
      <c r="T23" s="3">
        <f t="shared" si="16"/>
        <v>10.055582382199148</v>
      </c>
      <c r="U23" s="3">
        <f t="shared" si="16"/>
        <v>12.32470688688089</v>
      </c>
      <c r="V23" s="3">
        <f t="shared" si="16"/>
        <v>7.6792310649917965</v>
      </c>
      <c r="W23" s="3">
        <f t="shared" si="16"/>
        <v>5.6116425266946681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-0.40104442419563935</v>
      </c>
      <c r="H24" s="4">
        <f t="shared" ref="H24:Z24" si="17">IFERROR(_xlfn.RRI(5,M23,H23),"")</f>
        <v>-0.18547835260440992</v>
      </c>
      <c r="I24" s="4">
        <f t="shared" si="17"/>
        <v>0.17154273065428605</v>
      </c>
      <c r="J24" s="4">
        <f t="shared" si="17"/>
        <v>0.1535828324188071</v>
      </c>
      <c r="K24" s="4">
        <f t="shared" si="17"/>
        <v>0.14117979506153211</v>
      </c>
      <c r="L24" s="4">
        <f t="shared" si="17"/>
        <v>0.17052217007474058</v>
      </c>
      <c r="M24" s="4">
        <f t="shared" si="17"/>
        <v>-1.7266656997679819E-3</v>
      </c>
      <c r="N24" s="4">
        <f t="shared" si="17"/>
        <v>-0.23344662653365933</v>
      </c>
      <c r="O24" s="4">
        <f t="shared" si="17"/>
        <v>-0.15502003917323559</v>
      </c>
      <c r="P24" s="4">
        <f t="shared" si="17"/>
        <v>-0.21678806745914436</v>
      </c>
      <c r="Q24" s="4">
        <f t="shared" si="17"/>
        <v>-0.1762146025746375</v>
      </c>
      <c r="R24" s="4">
        <f t="shared" si="17"/>
        <v>-2.277677917911225E-2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1.49</v>
      </c>
      <c r="H25" s="3">
        <f>IFERROR(INDEX(D25:G25,COUNT(D25:G25)),"")</f>
        <v>1.49</v>
      </c>
      <c r="I25" s="3">
        <f t="shared" ref="I25:Z25" si="18">IFERROR(INDEX(I51:I500,MATCH($C$25,$C$51:$C$500,0)),"")</f>
        <v>19.14</v>
      </c>
      <c r="J25" s="3">
        <f t="shared" si="18"/>
        <v>29.02</v>
      </c>
      <c r="K25" s="3">
        <f t="shared" si="18"/>
        <v>20.89</v>
      </c>
      <c r="L25" s="3">
        <f t="shared" si="18"/>
        <v>17.649999999999999</v>
      </c>
      <c r="M25" s="3">
        <f t="shared" si="18"/>
        <v>12.12</v>
      </c>
      <c r="N25" s="3">
        <f t="shared" si="18"/>
        <v>6.96</v>
      </c>
      <c r="O25" s="3">
        <f t="shared" si="18"/>
        <v>11.44</v>
      </c>
      <c r="P25" s="3">
        <f t="shared" si="18"/>
        <v>8.67</v>
      </c>
      <c r="Q25" s="3">
        <f t="shared" si="18"/>
        <v>7.45</v>
      </c>
      <c r="R25" s="3">
        <f t="shared" si="18"/>
        <v>10.17</v>
      </c>
      <c r="S25" s="3">
        <f t="shared" si="18"/>
        <v>21.09</v>
      </c>
      <c r="T25" s="3">
        <f t="shared" si="18"/>
        <v>20.93</v>
      </c>
      <c r="U25" s="3">
        <f t="shared" si="18"/>
        <v>23.08</v>
      </c>
      <c r="V25" s="3">
        <f t="shared" si="18"/>
        <v>12.62</v>
      </c>
      <c r="W25" s="3">
        <f t="shared" si="18"/>
        <v>11.4</v>
      </c>
      <c r="X25" s="3">
        <f t="shared" si="18"/>
        <v>10.26</v>
      </c>
      <c r="Y25" s="3">
        <f t="shared" si="18"/>
        <v>9.33</v>
      </c>
      <c r="Z25" s="3">
        <f t="shared" si="18"/>
        <v>3.53</v>
      </c>
    </row>
    <row r="26" spans="1:26" ht="15.5" x14ac:dyDescent="0.35">
      <c r="C26" t="s">
        <v>58</v>
      </c>
      <c r="D26" s="4">
        <f>IFERROR(_xlfn.RRI(5,I25,D25),"")</f>
        <v>-0.3998651225108224</v>
      </c>
      <c r="H26" s="4">
        <f t="shared" ref="H26:Z26" si="19">IFERROR(_xlfn.RRI(5,M25,H25),"")</f>
        <v>-0.34243796668714976</v>
      </c>
      <c r="I26" s="4">
        <f t="shared" si="19"/>
        <v>0.22423992536427462</v>
      </c>
      <c r="J26" s="4">
        <f t="shared" si="19"/>
        <v>0.20463167016148387</v>
      </c>
      <c r="K26" s="4">
        <f t="shared" si="19"/>
        <v>0.19229540026481473</v>
      </c>
      <c r="L26" s="4">
        <f t="shared" si="19"/>
        <v>0.18827698984341557</v>
      </c>
      <c r="M26" s="4">
        <f t="shared" si="19"/>
        <v>3.5705621280571531E-2</v>
      </c>
      <c r="N26" s="4">
        <f t="shared" si="19"/>
        <v>-0.19886347563074036</v>
      </c>
      <c r="O26" s="4">
        <f t="shared" si="19"/>
        <v>-0.11380078861529597</v>
      </c>
      <c r="P26" s="4">
        <f t="shared" si="19"/>
        <v>-0.17783940352613226</v>
      </c>
      <c r="Q26" s="4">
        <f t="shared" si="19"/>
        <v>-0.1000479230818978</v>
      </c>
      <c r="R26" s="4">
        <f t="shared" si="19"/>
        <v>-2.2575501085646099E-2</v>
      </c>
      <c r="S26" s="4">
        <f t="shared" si="19"/>
        <v>0.15501026450272271</v>
      </c>
      <c r="T26" s="4">
        <f t="shared" si="19"/>
        <v>0.17537788990350389</v>
      </c>
      <c r="U26" s="4">
        <f t="shared" si="19"/>
        <v>0.45576817137281034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18.914334120327101</v>
      </c>
      <c r="H27" s="3">
        <f t="shared" ref="H27:Z27" si="20">IFERROR(H4/H21,"")</f>
        <v>75.657336481308405</v>
      </c>
      <c r="I27" s="3">
        <f t="shared" si="20"/>
        <v>106.1412881901869</v>
      </c>
      <c r="J27" s="3">
        <f t="shared" si="20"/>
        <v>120.80928400794392</v>
      </c>
      <c r="K27" s="3">
        <f t="shared" si="20"/>
        <v>107.36684699883176</v>
      </c>
      <c r="L27" s="3">
        <f t="shared" si="20"/>
        <v>86.536543748130825</v>
      </c>
      <c r="M27" s="3">
        <f t="shared" si="20"/>
        <v>104.38065061028036</v>
      </c>
      <c r="N27" s="3">
        <f t="shared" si="20"/>
        <v>75.653523835514008</v>
      </c>
      <c r="O27" s="3">
        <f t="shared" si="20"/>
        <v>92.920379786915873</v>
      </c>
      <c r="P27" s="3">
        <f t="shared" si="20"/>
        <v>101.76961924719625</v>
      </c>
      <c r="Q27" s="3">
        <f t="shared" si="20"/>
        <v>85.689611575233641</v>
      </c>
      <c r="R27" s="3">
        <f t="shared" si="20"/>
        <v>100.23893094088784</v>
      </c>
      <c r="S27" s="3">
        <f t="shared" si="20"/>
        <v>97.225322344626164</v>
      </c>
      <c r="T27" s="3">
        <f t="shared" si="20"/>
        <v>132.10290586635512</v>
      </c>
      <c r="U27" s="3">
        <f t="shared" si="20"/>
        <v>121.20807087476634</v>
      </c>
      <c r="V27" s="3">
        <f t="shared" si="20"/>
        <v>83.320038161214939</v>
      </c>
      <c r="W27" s="3">
        <f t="shared" si="20"/>
        <v>121.33151638753894</v>
      </c>
      <c r="X27" s="3">
        <f t="shared" si="20"/>
        <v>96.36544876728972</v>
      </c>
      <c r="Y27" s="3">
        <f t="shared" si="20"/>
        <v>95.131845977881625</v>
      </c>
      <c r="Z27" s="3">
        <f t="shared" si="20"/>
        <v>95.310124734267916</v>
      </c>
    </row>
    <row r="28" spans="1:26" ht="15.5" x14ac:dyDescent="0.35">
      <c r="C28" t="s">
        <v>60</v>
      </c>
      <c r="D28" s="4">
        <f>IFERROR(_xlfn.RRI(5,I27,D27),"")</f>
        <v>-0.29175854980080462</v>
      </c>
      <c r="H28" s="4">
        <f t="shared" ref="H28:Z28" si="21">IFERROR(_xlfn.RRI(5,M27,H27),"")</f>
        <v>-6.2338229570440107E-2</v>
      </c>
      <c r="I28" s="4">
        <f t="shared" si="21"/>
        <v>7.0067166380800128E-2</v>
      </c>
      <c r="J28" s="4">
        <f t="shared" si="21"/>
        <v>5.3896268565978955E-2</v>
      </c>
      <c r="K28" s="4">
        <f t="shared" si="21"/>
        <v>1.0765500106692194E-2</v>
      </c>
      <c r="L28" s="4">
        <f t="shared" si="21"/>
        <v>1.9689750976481513E-3</v>
      </c>
      <c r="M28" s="4">
        <f t="shared" si="21"/>
        <v>8.1304084572748625E-3</v>
      </c>
      <c r="N28" s="4">
        <f t="shared" si="21"/>
        <v>-4.8935537776153892E-2</v>
      </c>
      <c r="O28" s="4">
        <f t="shared" si="21"/>
        <v>-6.7948904893953888E-2</v>
      </c>
      <c r="P28" s="4">
        <f t="shared" si="21"/>
        <v>-3.4355386880202898E-2</v>
      </c>
      <c r="Q28" s="4">
        <f t="shared" si="21"/>
        <v>5.6242621814697191E-3</v>
      </c>
      <c r="R28" s="4">
        <f t="shared" si="21"/>
        <v>-3.7473799313804457E-2</v>
      </c>
      <c r="S28" s="4">
        <f t="shared" si="21"/>
        <v>1.7782739357377064E-3</v>
      </c>
      <c r="T28" s="4">
        <f t="shared" si="21"/>
        <v>6.7867303743711194E-2</v>
      </c>
      <c r="U28" s="4">
        <f t="shared" si="21"/>
        <v>4.9248846028317139E-2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-0.9221525600835947</v>
      </c>
      <c r="I29" s="4">
        <f t="shared" si="22"/>
        <v>-0.34045485871812542</v>
      </c>
      <c r="J29" s="4">
        <f t="shared" si="22"/>
        <v>0.38918142651986593</v>
      </c>
      <c r="K29" s="4">
        <f t="shared" si="22"/>
        <v>0.18356940509915026</v>
      </c>
      <c r="L29" s="4">
        <f t="shared" si="22"/>
        <v>0.45627062706270627</v>
      </c>
      <c r="M29" s="4">
        <f t="shared" si="22"/>
        <v>0.74137931034482751</v>
      </c>
      <c r="N29" s="4">
        <f t="shared" si="22"/>
        <v>-0.39160839160839156</v>
      </c>
      <c r="O29" s="4">
        <f t="shared" si="22"/>
        <v>0.31949250288350628</v>
      </c>
      <c r="P29" s="4">
        <f t="shared" si="22"/>
        <v>0.16375838926174494</v>
      </c>
      <c r="Q29" s="4">
        <f t="shared" si="22"/>
        <v>-0.26745329400196655</v>
      </c>
      <c r="R29" s="4">
        <f t="shared" si="22"/>
        <v>-0.51778093883357046</v>
      </c>
      <c r="S29" s="4">
        <f t="shared" si="22"/>
        <v>7.644529383659825E-3</v>
      </c>
      <c r="T29" s="4">
        <f t="shared" si="22"/>
        <v>-9.315424610051988E-2</v>
      </c>
      <c r="U29" s="4">
        <f t="shared" si="22"/>
        <v>0.82884310618066559</v>
      </c>
      <c r="V29" s="4">
        <f t="shared" si="22"/>
        <v>0.10701754385964903</v>
      </c>
      <c r="W29" s="4">
        <f t="shared" si="22"/>
        <v>0.11111111111111117</v>
      </c>
      <c r="X29" s="4">
        <f t="shared" si="22"/>
        <v>9.9678456591639847E-2</v>
      </c>
      <c r="Y29" s="4">
        <f t="shared" si="22"/>
        <v>1.6430594900849862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-0.28720163688098926</v>
      </c>
      <c r="I30" s="4">
        <f t="shared" si="23"/>
        <v>-0.12141447520533696</v>
      </c>
      <c r="J30" s="4">
        <f t="shared" si="23"/>
        <v>0.12520100370702344</v>
      </c>
      <c r="K30" s="4">
        <f t="shared" si="23"/>
        <v>0.24071106088230923</v>
      </c>
      <c r="L30" s="4">
        <f t="shared" si="23"/>
        <v>-0.17095224792929276</v>
      </c>
      <c r="M30" s="4">
        <f t="shared" si="23"/>
        <v>0.37971961276020538</v>
      </c>
      <c r="N30" s="4">
        <f t="shared" si="23"/>
        <v>-0.18582420768186758</v>
      </c>
      <c r="O30" s="4">
        <f t="shared" si="23"/>
        <v>-8.6953646144491886E-2</v>
      </c>
      <c r="P30" s="4">
        <f t="shared" si="23"/>
        <v>0.18765410854785708</v>
      </c>
      <c r="Q30" s="4">
        <f t="shared" si="23"/>
        <v>-0.14514639401166515</v>
      </c>
      <c r="R30" s="4">
        <f t="shared" si="23"/>
        <v>3.0996128617394543E-2</v>
      </c>
      <c r="S30" s="4">
        <f t="shared" si="23"/>
        <v>-0.26401829159620188</v>
      </c>
      <c r="T30" s="4">
        <f t="shared" si="23"/>
        <v>8.9885392226442221E-2</v>
      </c>
      <c r="U30" s="4">
        <f t="shared" si="23"/>
        <v>0.45472894095706362</v>
      </c>
      <c r="V30" s="4">
        <f t="shared" si="23"/>
        <v>-0.31328610535875473</v>
      </c>
      <c r="W30" s="4">
        <f t="shared" si="23"/>
        <v>0.25907696108528577</v>
      </c>
      <c r="X30" s="4">
        <f t="shared" si="23"/>
        <v>1.2967295827465718E-2</v>
      </c>
      <c r="Y30" s="4">
        <f t="shared" si="23"/>
        <v>-1.8705122554749164E-3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319.29000000000002</v>
      </c>
      <c r="H32" s="3">
        <f>IFERROR(INDEX(D32:G32,COUNT(D32:G32)),"")</f>
        <v>319.29000000000002</v>
      </c>
      <c r="I32" s="3">
        <f t="shared" ref="I32:Z32" si="24">IFERROR(INDEX(I51:I500,MATCH($C$32,$C$51:$C$500,0)),"")</f>
        <v>317.79000000000002</v>
      </c>
      <c r="J32" s="3">
        <f t="shared" si="24"/>
        <v>303.5</v>
      </c>
      <c r="K32" s="3">
        <f t="shared" si="24"/>
        <v>280.2</v>
      </c>
      <c r="L32" s="3">
        <f t="shared" si="24"/>
        <v>260.33999999999997</v>
      </c>
      <c r="M32" s="3">
        <f t="shared" si="24"/>
        <v>243.71</v>
      </c>
      <c r="N32" s="3">
        <f t="shared" si="24"/>
        <v>230.89</v>
      </c>
      <c r="O32" s="3">
        <f t="shared" si="24"/>
        <v>242.61</v>
      </c>
      <c r="P32" s="3">
        <f t="shared" si="24"/>
        <v>232.14</v>
      </c>
      <c r="Q32" s="3">
        <f t="shared" si="24"/>
        <v>223.95</v>
      </c>
      <c r="R32" s="3">
        <f t="shared" si="24"/>
        <v>219.85</v>
      </c>
      <c r="S32" s="3">
        <f t="shared" si="24"/>
        <v>215.29</v>
      </c>
      <c r="T32" s="3">
        <f t="shared" si="24"/>
        <v>198.06</v>
      </c>
      <c r="U32" s="3">
        <f t="shared" si="24"/>
        <v>179.13</v>
      </c>
      <c r="V32" s="3">
        <f t="shared" si="24"/>
        <v>158.19</v>
      </c>
      <c r="W32" s="3">
        <f t="shared" si="24"/>
        <v>195.59</v>
      </c>
      <c r="X32" s="3">
        <f t="shared" si="24"/>
        <v>184.96</v>
      </c>
      <c r="Y32" s="3">
        <f t="shared" si="24"/>
        <v>175</v>
      </c>
      <c r="Z32" s="3">
        <f t="shared" si="24"/>
        <v>165.24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0.46</v>
      </c>
      <c r="J33" s="3">
        <f t="shared" si="25"/>
        <v>0.28000000000000003</v>
      </c>
      <c r="K33" s="3">
        <f t="shared" si="25"/>
        <v>0.34</v>
      </c>
      <c r="L33" s="3">
        <f t="shared" si="25"/>
        <v>0.38</v>
      </c>
      <c r="M33" s="3">
        <f t="shared" si="25"/>
        <v>0.36</v>
      </c>
      <c r="N33" s="3">
        <f t="shared" si="25"/>
        <v>0.32</v>
      </c>
      <c r="O33" s="3">
        <f t="shared" si="25"/>
        <v>0.31</v>
      </c>
      <c r="P33" s="3">
        <f t="shared" si="25"/>
        <v>0.47</v>
      </c>
      <c r="Q33" s="3">
        <f t="shared" si="25"/>
        <v>0.46</v>
      </c>
      <c r="R33" s="3">
        <f t="shared" si="25"/>
        <v>0.83</v>
      </c>
      <c r="S33" s="3">
        <f t="shared" si="25"/>
        <v>0.92</v>
      </c>
      <c r="T33" s="3">
        <f t="shared" si="25"/>
        <v>1.51</v>
      </c>
      <c r="U33" s="3">
        <f t="shared" si="25"/>
        <v>0.84</v>
      </c>
      <c r="V33" s="3">
        <f t="shared" si="25"/>
        <v>0.63</v>
      </c>
      <c r="W33" s="3">
        <f t="shared" si="25"/>
        <v>0.8</v>
      </c>
      <c r="X33" s="3">
        <f t="shared" si="25"/>
        <v>0.73</v>
      </c>
      <c r="Y33" s="3">
        <f t="shared" si="25"/>
        <v>0.8</v>
      </c>
      <c r="Z33" s="3">
        <f t="shared" si="25"/>
        <v>2.06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68.459999999999994</v>
      </c>
      <c r="H34" s="3">
        <f>IFERROR(INDEX(D34:G34,COUNT(D34:G34)),"")</f>
        <v>68.459999999999994</v>
      </c>
      <c r="I34" s="3">
        <f t="shared" ref="I34:Z34" si="26">IFERROR(INDEX(I51:I500,MATCH($C$34,$C$51:$C$500,0)),"")</f>
        <v>7.58</v>
      </c>
      <c r="J34" s="3">
        <f t="shared" si="26"/>
        <v>2.93</v>
      </c>
      <c r="K34" s="3">
        <f t="shared" si="26"/>
        <v>4.5</v>
      </c>
      <c r="L34" s="3">
        <f t="shared" si="26"/>
        <v>5.61</v>
      </c>
      <c r="M34" s="3">
        <f t="shared" si="26"/>
        <v>7.18</v>
      </c>
      <c r="N34" s="3">
        <f t="shared" si="26"/>
        <v>10.78</v>
      </c>
      <c r="O34" s="3">
        <f t="shared" si="26"/>
        <v>6.64</v>
      </c>
      <c r="P34" s="3">
        <f t="shared" si="26"/>
        <v>12.69</v>
      </c>
      <c r="Q34" s="3">
        <f t="shared" si="26"/>
        <v>13.83</v>
      </c>
      <c r="R34" s="3">
        <f t="shared" si="26"/>
        <v>17.989999999999998</v>
      </c>
      <c r="S34" s="3">
        <f t="shared" si="26"/>
        <v>9.44</v>
      </c>
      <c r="T34" s="3">
        <f t="shared" si="26"/>
        <v>14.29</v>
      </c>
      <c r="U34" s="3">
        <f t="shared" si="26"/>
        <v>6.54</v>
      </c>
      <c r="V34" s="3">
        <f t="shared" si="26"/>
        <v>7.92</v>
      </c>
      <c r="W34" s="3">
        <f t="shared" si="26"/>
        <v>13.68</v>
      </c>
      <c r="X34" s="3">
        <f t="shared" si="26"/>
        <v>13.16</v>
      </c>
      <c r="Y34" s="3">
        <f t="shared" si="26"/>
        <v>15.01</v>
      </c>
      <c r="Z34" s="3">
        <f t="shared" si="26"/>
        <v>96.32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5.39</v>
      </c>
      <c r="H35" s="3">
        <f>IFERROR(INDEX(D35:G35,COUNT(D35:G35)),"")</f>
        <v>5.39</v>
      </c>
      <c r="I35" s="3">
        <f t="shared" ref="I35:Z35" si="27">IFERROR(INDEX(I51:I500,MATCH($C$35,$C$51:$C$500,0)),"")</f>
        <v>1.37</v>
      </c>
      <c r="J35" s="3">
        <f t="shared" si="27"/>
        <v>0.7</v>
      </c>
      <c r="K35" s="3">
        <f t="shared" si="27"/>
        <v>0.87</v>
      </c>
      <c r="L35" s="3">
        <f t="shared" si="27"/>
        <v>1.1399999999999999</v>
      </c>
      <c r="M35" s="3">
        <f t="shared" si="27"/>
        <v>0.83</v>
      </c>
      <c r="N35" s="3">
        <f t="shared" si="27"/>
        <v>0.99</v>
      </c>
      <c r="O35" s="3">
        <f t="shared" si="27"/>
        <v>0.82</v>
      </c>
      <c r="P35" s="3">
        <f t="shared" si="27"/>
        <v>1.08</v>
      </c>
      <c r="Q35" s="3">
        <f t="shared" si="27"/>
        <v>1.2</v>
      </c>
      <c r="R35" s="3">
        <f t="shared" si="27"/>
        <v>1.82</v>
      </c>
      <c r="S35" s="3">
        <f t="shared" si="27"/>
        <v>2.0499999999999998</v>
      </c>
      <c r="T35" s="3">
        <f t="shared" si="27"/>
        <v>2.2599999999999998</v>
      </c>
      <c r="U35" s="3">
        <f t="shared" si="27"/>
        <v>1.24</v>
      </c>
      <c r="V35" s="3">
        <f t="shared" si="27"/>
        <v>1.2</v>
      </c>
      <c r="W35" s="3">
        <f t="shared" si="27"/>
        <v>1.28</v>
      </c>
      <c r="X35" s="3">
        <f t="shared" si="27"/>
        <v>1.4</v>
      </c>
      <c r="Y35" s="3">
        <f t="shared" si="27"/>
        <v>1.47</v>
      </c>
      <c r="Z35" s="3">
        <f t="shared" si="27"/>
        <v>3.56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0.83700000000000008</v>
      </c>
      <c r="I36" s="4">
        <f t="shared" si="28"/>
        <v>0.26129999999999998</v>
      </c>
      <c r="J36" s="4">
        <f t="shared" si="28"/>
        <v>0.17230000000000001</v>
      </c>
      <c r="K36" s="4">
        <f t="shared" si="28"/>
        <v>0.23929999999999998</v>
      </c>
      <c r="L36" s="4">
        <f t="shared" si="28"/>
        <v>5.6600000000000004E-2</v>
      </c>
      <c r="M36" s="4">
        <f t="shared" si="28"/>
        <v>8.2500000000000004E-2</v>
      </c>
      <c r="N36" s="4">
        <f t="shared" si="28"/>
        <v>0</v>
      </c>
      <c r="O36" s="4">
        <f t="shared" si="28"/>
        <v>0</v>
      </c>
      <c r="P36" s="4">
        <f t="shared" si="28"/>
        <v>0.11539999999999999</v>
      </c>
      <c r="Q36" s="4">
        <f t="shared" si="28"/>
        <v>0.1343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1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1</v>
      </c>
      <c r="Q37" s="3">
        <f t="shared" si="29"/>
        <v>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80953350035</v>
      </c>
      <c r="E51" s="5">
        <v>103227969921</v>
      </c>
      <c r="F51" s="5">
        <v>126075729469</v>
      </c>
      <c r="G51" s="5">
        <v>92125169985</v>
      </c>
      <c r="I51" s="5">
        <v>454284713454</v>
      </c>
      <c r="J51" s="5">
        <v>517063735554</v>
      </c>
      <c r="K51" s="5">
        <v>459530105155</v>
      </c>
      <c r="L51" s="5">
        <v>370376407242</v>
      </c>
      <c r="M51" s="5">
        <v>446749184612</v>
      </c>
      <c r="N51" s="5">
        <v>323797082016</v>
      </c>
      <c r="O51" s="5">
        <v>397699225488</v>
      </c>
      <c r="P51" s="5">
        <v>435573970378</v>
      </c>
      <c r="Q51" s="5">
        <v>366751537542</v>
      </c>
      <c r="R51" s="5">
        <v>429022624427</v>
      </c>
      <c r="S51" s="5">
        <v>416124379635</v>
      </c>
      <c r="T51" s="5">
        <v>565400437108</v>
      </c>
      <c r="U51" s="5">
        <v>518770543344</v>
      </c>
      <c r="V51" s="5">
        <v>356609763330</v>
      </c>
      <c r="W51" s="5">
        <v>389474167604</v>
      </c>
      <c r="X51" s="5">
        <v>309333090543</v>
      </c>
      <c r="Y51" s="5">
        <v>305373225589</v>
      </c>
      <c r="Z51" s="5">
        <v>305945500397</v>
      </c>
    </row>
    <row r="52" spans="2:26" ht="15.5" x14ac:dyDescent="0.35">
      <c r="C52" t="s">
        <v>85</v>
      </c>
      <c r="D52" s="5">
        <v>-36579730791</v>
      </c>
      <c r="E52" s="5">
        <v>-43585434089</v>
      </c>
      <c r="F52" s="5">
        <v>-52339977862</v>
      </c>
      <c r="G52" s="5">
        <v>-45547126458</v>
      </c>
      <c r="I52" s="5">
        <v>-190655168575</v>
      </c>
      <c r="J52" s="5">
        <v>-187955462017</v>
      </c>
      <c r="K52" s="5">
        <v>-172634721054</v>
      </c>
      <c r="L52" s="5">
        <v>-134436868381</v>
      </c>
      <c r="M52" s="5">
        <v>-242075035399</v>
      </c>
      <c r="N52" s="5">
        <v>-134194739430</v>
      </c>
      <c r="O52" s="5">
        <v>-159143787920</v>
      </c>
      <c r="P52" s="5">
        <v>-210825888958</v>
      </c>
      <c r="Q52" s="5">
        <v>-169752030281</v>
      </c>
      <c r="R52" s="5">
        <v>-209339886668</v>
      </c>
      <c r="S52" s="5">
        <v>-182844123923</v>
      </c>
      <c r="T52" s="5">
        <v>-282834237097</v>
      </c>
      <c r="U52" s="5">
        <v>-216711374233</v>
      </c>
      <c r="V52" s="5">
        <v>-163575066324</v>
      </c>
      <c r="W52" s="5">
        <v>-208793412855</v>
      </c>
      <c r="X52" s="5">
        <v>-169442875147</v>
      </c>
      <c r="Y52" s="5">
        <v>-159417593498</v>
      </c>
      <c r="Z52" s="5">
        <v>-173044652310</v>
      </c>
    </row>
    <row r="53" spans="2:26" ht="15.5" x14ac:dyDescent="0.35">
      <c r="C53" t="s">
        <v>86</v>
      </c>
      <c r="D53" s="5">
        <v>44373619244</v>
      </c>
      <c r="E53" s="5">
        <v>59642535832</v>
      </c>
      <c r="F53" s="5">
        <v>73735751607</v>
      </c>
      <c r="G53" s="5">
        <v>46578043527</v>
      </c>
      <c r="I53" s="5">
        <v>263629544879</v>
      </c>
      <c r="J53" s="5">
        <v>329108273537</v>
      </c>
      <c r="K53" s="5">
        <v>286895384101</v>
      </c>
      <c r="L53" s="5">
        <v>235939538861</v>
      </c>
      <c r="M53" s="5">
        <v>204674149213</v>
      </c>
      <c r="N53" s="5">
        <v>189602342586</v>
      </c>
      <c r="O53" s="5">
        <v>238555437568</v>
      </c>
      <c r="P53" s="5">
        <v>224748081420</v>
      </c>
      <c r="Q53" s="5">
        <v>196999507261</v>
      </c>
      <c r="R53" s="5">
        <v>219682737759</v>
      </c>
      <c r="S53" s="5">
        <v>233280255712</v>
      </c>
      <c r="T53" s="5">
        <v>282566200011</v>
      </c>
      <c r="U53" s="5">
        <v>302059169111</v>
      </c>
      <c r="V53" s="5">
        <v>193034697006</v>
      </c>
      <c r="W53" s="5">
        <v>180680754749</v>
      </c>
      <c r="X53" s="5">
        <v>139890215396</v>
      </c>
      <c r="Y53" s="5">
        <v>145955632091</v>
      </c>
      <c r="Z53" s="5">
        <v>132900848087</v>
      </c>
    </row>
    <row r="54" spans="2:26" ht="15.5" x14ac:dyDescent="0.35">
      <c r="C54" t="s">
        <v>87</v>
      </c>
      <c r="D54" s="5">
        <v>-30228233804</v>
      </c>
      <c r="E54" s="5">
        <v>-45427971034</v>
      </c>
      <c r="F54" s="5">
        <v>-31476871978</v>
      </c>
      <c r="G54" s="5">
        <v>-24006409075</v>
      </c>
      <c r="I54" s="5">
        <v>-143008559485</v>
      </c>
      <c r="J54" s="5">
        <v>-164271048898</v>
      </c>
      <c r="K54" s="5">
        <v>-136974851836</v>
      </c>
      <c r="L54" s="5">
        <v>-118957794692</v>
      </c>
      <c r="M54" s="5">
        <v>-117679878285</v>
      </c>
      <c r="N54" s="5">
        <v>-119407814599</v>
      </c>
      <c r="O54" s="5">
        <v>-154319261376</v>
      </c>
      <c r="P54" s="5">
        <v>-145770786028</v>
      </c>
      <c r="Q54" s="5">
        <v>-148311521594</v>
      </c>
      <c r="R54" s="5">
        <v>-154466251095</v>
      </c>
      <c r="S54" s="5">
        <v>-143996053491</v>
      </c>
      <c r="T54" s="5">
        <v>-139603368848</v>
      </c>
      <c r="U54" s="5">
        <v>-137743661608</v>
      </c>
      <c r="V54" s="5">
        <v>-92655348944</v>
      </c>
      <c r="W54" s="5">
        <v>-102009389393</v>
      </c>
      <c r="X54" s="5">
        <v>-84494105616</v>
      </c>
      <c r="Y54" s="5">
        <v>-88031855410</v>
      </c>
      <c r="Z54" s="5">
        <v>-75428674187</v>
      </c>
    </row>
    <row r="55" spans="2:26" ht="15.5" x14ac:dyDescent="0.35">
      <c r="C55" t="s">
        <v>89</v>
      </c>
      <c r="D55" s="5">
        <v>-5347614625</v>
      </c>
      <c r="E55" s="5">
        <v>-9607779971</v>
      </c>
      <c r="F55" s="5">
        <v>-5040012669</v>
      </c>
      <c r="G55" s="5">
        <v>-4296702138</v>
      </c>
      <c r="I55" s="5">
        <v>-25442552620</v>
      </c>
      <c r="J55" s="5">
        <v>-35812539049</v>
      </c>
      <c r="K55" s="5">
        <v>-24987481337</v>
      </c>
      <c r="L55" s="5">
        <v>-18573606330</v>
      </c>
      <c r="M55" s="5">
        <v>-17708838989</v>
      </c>
      <c r="N55" s="5">
        <v>-22014560471</v>
      </c>
      <c r="O55" s="5">
        <v>-31332913696</v>
      </c>
      <c r="P55" s="5">
        <v>-30838861241</v>
      </c>
      <c r="Q55" s="5">
        <v>-29202987691</v>
      </c>
      <c r="R55" s="5">
        <v>-26207058566</v>
      </c>
      <c r="S55" s="5">
        <v>-24951975368</v>
      </c>
      <c r="T55" s="5">
        <v>-23922129472</v>
      </c>
      <c r="U55" s="5">
        <v>-28688104343</v>
      </c>
      <c r="V55" s="5">
        <v>-23098788730</v>
      </c>
      <c r="W55" s="5">
        <v>-16415765858</v>
      </c>
      <c r="X55" s="5">
        <v>-17909193590</v>
      </c>
      <c r="Y55" s="5">
        <v>-18997402016</v>
      </c>
      <c r="Z55" s="5">
        <v>-20677339008</v>
      </c>
    </row>
    <row r="56" spans="2:26" ht="15.5" x14ac:dyDescent="0.35">
      <c r="C56" t="s">
        <v>88</v>
      </c>
      <c r="D56" s="5">
        <v>-23545625575</v>
      </c>
      <c r="E56" s="5">
        <v>-35820191063</v>
      </c>
      <c r="F56" s="5">
        <v>-26436859309</v>
      </c>
      <c r="G56" s="5">
        <v>-22330527087</v>
      </c>
      <c r="I56" s="5">
        <v>-117566006865</v>
      </c>
      <c r="J56" s="5">
        <v>-128458509849</v>
      </c>
      <c r="K56" s="5">
        <v>-111987370499</v>
      </c>
      <c r="L56" s="5">
        <v>-100384188362</v>
      </c>
      <c r="M56" s="5">
        <v>-99971039296</v>
      </c>
      <c r="N56" s="5">
        <v>-97393254128</v>
      </c>
      <c r="O56" s="5">
        <v>-122986347680</v>
      </c>
      <c r="P56" s="5">
        <v>-114931924787</v>
      </c>
      <c r="Q56" s="5">
        <v>-119108533903</v>
      </c>
      <c r="R56" s="5">
        <v>-128259192529</v>
      </c>
      <c r="S56" s="5">
        <v>-119044078123</v>
      </c>
      <c r="T56" s="5">
        <v>-115681239376</v>
      </c>
      <c r="U56" s="5">
        <v>-109055557265</v>
      </c>
      <c r="V56" s="5">
        <v>-69556560214</v>
      </c>
      <c r="W56" s="5">
        <v>-85593623535</v>
      </c>
      <c r="X56" s="5">
        <v>-66584912026</v>
      </c>
      <c r="Y56" s="5">
        <v>-69034453394</v>
      </c>
      <c r="Z56" s="5">
        <v>-54751335179</v>
      </c>
    </row>
    <row r="57" spans="2:26" ht="15.5" x14ac:dyDescent="0.35">
      <c r="C57" t="s">
        <v>96</v>
      </c>
    </row>
    <row r="58" spans="2:26" ht="15.5" x14ac:dyDescent="0.35">
      <c r="C58" t="s">
        <v>97</v>
      </c>
      <c r="D58" s="5">
        <v>-1862972270</v>
      </c>
      <c r="E58" s="5">
        <v>4582253653</v>
      </c>
      <c r="F58" s="5">
        <v>-1373813826</v>
      </c>
      <c r="G58" s="5">
        <v>-3534698873</v>
      </c>
      <c r="I58" s="5">
        <v>559869313</v>
      </c>
      <c r="J58" s="5">
        <v>1248975880</v>
      </c>
      <c r="K58" s="5">
        <v>-14123299551</v>
      </c>
      <c r="L58" s="5">
        <v>-8473862732</v>
      </c>
      <c r="M58" s="5">
        <v>-5499785062</v>
      </c>
      <c r="N58" s="5">
        <v>-1197992250</v>
      </c>
      <c r="O58" s="5">
        <v>2721914356</v>
      </c>
      <c r="P58" s="5">
        <v>-363553633</v>
      </c>
      <c r="Q58" s="5">
        <v>20974972897</v>
      </c>
      <c r="R58" s="5">
        <v>11477594267</v>
      </c>
      <c r="S58" s="5">
        <v>10011708068</v>
      </c>
      <c r="T58" s="5">
        <v>16993500533</v>
      </c>
      <c r="U58" s="5">
        <v>-8078285113</v>
      </c>
      <c r="V58" s="5">
        <v>-10095099413</v>
      </c>
      <c r="W58" s="5">
        <v>-8163206272</v>
      </c>
      <c r="X58" s="5">
        <v>6237707466</v>
      </c>
      <c r="Y58" s="5">
        <v>4550232034</v>
      </c>
      <c r="Z58" s="5">
        <v>4360978503</v>
      </c>
    </row>
    <row r="59" spans="2:26" ht="15.5" x14ac:dyDescent="0.35">
      <c r="C59" t="s">
        <v>90</v>
      </c>
      <c r="D59" s="5">
        <v>14145385440</v>
      </c>
      <c r="E59" s="5">
        <v>14214564798</v>
      </c>
      <c r="F59" s="5">
        <v>42258879629</v>
      </c>
      <c r="G59" s="5">
        <v>22571634452</v>
      </c>
      <c r="I59" s="5">
        <v>120620985394</v>
      </c>
      <c r="J59" s="5">
        <v>164837224639</v>
      </c>
      <c r="K59" s="5">
        <v>149920532265</v>
      </c>
      <c r="L59" s="5">
        <v>116981744169</v>
      </c>
      <c r="M59" s="5">
        <v>86994270928</v>
      </c>
      <c r="N59" s="5">
        <v>70194527987</v>
      </c>
      <c r="O59" s="5">
        <v>84236176192</v>
      </c>
      <c r="P59" s="5">
        <v>78977295392</v>
      </c>
      <c r="Q59" s="5">
        <v>48687985667</v>
      </c>
      <c r="R59" s="5">
        <v>65216486664</v>
      </c>
      <c r="S59" s="5">
        <v>89284202221</v>
      </c>
      <c r="T59" s="5">
        <v>142962831163</v>
      </c>
      <c r="U59" s="5">
        <v>164315507503</v>
      </c>
      <c r="V59" s="5">
        <v>100379348062</v>
      </c>
      <c r="W59" s="5">
        <v>78671365356</v>
      </c>
      <c r="X59" s="5">
        <v>55396109780</v>
      </c>
      <c r="Y59" s="5">
        <v>57923776681</v>
      </c>
      <c r="Z59" s="5">
        <v>57472173900</v>
      </c>
    </row>
    <row r="60" spans="2:26" ht="15.5" x14ac:dyDescent="0.35">
      <c r="C60" t="s">
        <v>91</v>
      </c>
      <c r="D60" s="5">
        <v>-8000490264</v>
      </c>
      <c r="E60" s="5">
        <v>-6349554304</v>
      </c>
      <c r="F60" s="5">
        <v>-9810427933</v>
      </c>
      <c r="G60" s="5">
        <v>-13347342525</v>
      </c>
      <c r="I60" s="5">
        <v>-33997000210</v>
      </c>
      <c r="J60" s="5">
        <v>-39220289527</v>
      </c>
      <c r="K60" s="5">
        <v>-51792334330</v>
      </c>
      <c r="L60" s="5">
        <v>-39589989998</v>
      </c>
      <c r="M60" s="5">
        <v>-35866226978</v>
      </c>
      <c r="N60" s="5">
        <v>-34643852758</v>
      </c>
      <c r="O60" s="5">
        <v>-27230710247</v>
      </c>
      <c r="P60" s="5">
        <v>-27354283403</v>
      </c>
      <c r="Q60" s="5">
        <v>-10727724908</v>
      </c>
      <c r="R60" s="5">
        <v>-17885284141</v>
      </c>
      <c r="S60" s="5">
        <v>-15453088811</v>
      </c>
      <c r="T60" s="5">
        <v>-14739725240</v>
      </c>
      <c r="U60" s="5">
        <v>-33798311406</v>
      </c>
      <c r="V60" s="5">
        <v>-22644803413</v>
      </c>
      <c r="W60" s="5">
        <v>-22274695841</v>
      </c>
      <c r="X60" s="5">
        <v>-15557129374</v>
      </c>
      <c r="Y60" s="5">
        <v>-23945587115</v>
      </c>
      <c r="Z60" s="5">
        <v>-25269366993</v>
      </c>
    </row>
    <row r="61" spans="2:26" ht="15.5" x14ac:dyDescent="0.35">
      <c r="C61" t="s">
        <v>92</v>
      </c>
      <c r="D61" s="5">
        <v>849823228</v>
      </c>
      <c r="E61" s="5">
        <v>361941020</v>
      </c>
      <c r="F61" s="5">
        <v>202257402</v>
      </c>
      <c r="G61" s="5">
        <v>-310028464</v>
      </c>
      <c r="I61" s="5">
        <v>1356399088</v>
      </c>
      <c r="J61" s="5">
        <v>3337539842</v>
      </c>
      <c r="K61" s="5">
        <v>1220040582</v>
      </c>
      <c r="L61" s="5">
        <v>793694887</v>
      </c>
      <c r="M61" s="5">
        <v>1930414026</v>
      </c>
      <c r="N61" s="5">
        <v>1614908679</v>
      </c>
      <c r="O61" s="5">
        <v>2866757948</v>
      </c>
      <c r="P61" s="5">
        <v>2728963834</v>
      </c>
      <c r="Q61" s="5">
        <v>2934237206</v>
      </c>
      <c r="R61" s="5">
        <v>4669083667</v>
      </c>
      <c r="S61" s="5">
        <v>5854671221</v>
      </c>
      <c r="T61" s="5">
        <v>3418662302</v>
      </c>
      <c r="U61" s="5">
        <v>3820352498</v>
      </c>
      <c r="V61" s="5">
        <v>2890729281</v>
      </c>
      <c r="W61" s="5">
        <v>1942314669</v>
      </c>
      <c r="X61" s="5">
        <v>1131685651</v>
      </c>
      <c r="Y61" s="5">
        <v>5655989374</v>
      </c>
      <c r="Z61" s="5">
        <v>7341552124</v>
      </c>
    </row>
    <row r="62" spans="2:26" ht="15.5" x14ac:dyDescent="0.35">
      <c r="C62" t="s">
        <v>26</v>
      </c>
      <c r="D62" s="5">
        <v>-6987341222</v>
      </c>
      <c r="E62" s="5">
        <v>-7257346599</v>
      </c>
      <c r="F62" s="5">
        <v>-7498604600</v>
      </c>
      <c r="G62" s="5">
        <v>-6876667421</v>
      </c>
      <c r="I62" s="5">
        <v>-28110651557</v>
      </c>
      <c r="J62" s="5">
        <v>-30154365032</v>
      </c>
      <c r="K62" s="5">
        <v>-26375709989</v>
      </c>
      <c r="L62" s="5">
        <v>-21749571189</v>
      </c>
      <c r="M62" s="5">
        <v>-32296855942</v>
      </c>
      <c r="N62" s="5">
        <v>-35060769187</v>
      </c>
      <c r="O62" s="5">
        <v>-32819382551</v>
      </c>
      <c r="P62" s="5">
        <v>-29623309905</v>
      </c>
      <c r="Q62" s="5">
        <v>-34611583768</v>
      </c>
      <c r="R62" s="5">
        <v>-37368113589</v>
      </c>
      <c r="S62" s="5">
        <v>-32505051528</v>
      </c>
      <c r="T62" s="5">
        <v>-32806505512</v>
      </c>
      <c r="U62" s="5">
        <v>-27979839912</v>
      </c>
      <c r="V62" s="5">
        <v>-15440433281</v>
      </c>
      <c r="W62" s="5">
        <v>-16053804238</v>
      </c>
      <c r="X62" s="5">
        <v>-23194554991</v>
      </c>
      <c r="Y62" s="5">
        <v>-34151808523</v>
      </c>
      <c r="Z62" s="5">
        <v>-36971897620</v>
      </c>
    </row>
    <row r="63" spans="2:26" ht="15.5" x14ac:dyDescent="0.35">
      <c r="C63" t="s">
        <v>403</v>
      </c>
      <c r="X63" s="5">
        <v>268032500</v>
      </c>
    </row>
    <row r="64" spans="2:26" ht="15.5" x14ac:dyDescent="0.35">
      <c r="C64" t="s">
        <v>93</v>
      </c>
      <c r="P64" s="5">
        <v>-96383699</v>
      </c>
      <c r="Q64" s="5">
        <v>-25351243</v>
      </c>
      <c r="R64" s="5">
        <v>3336151514</v>
      </c>
      <c r="S64" s="5">
        <v>1185583428</v>
      </c>
      <c r="T64" s="5">
        <v>-2345382563</v>
      </c>
      <c r="U64" s="5">
        <v>-1560538879</v>
      </c>
    </row>
    <row r="65" spans="3:26" ht="15.5" x14ac:dyDescent="0.35">
      <c r="C65" t="s">
        <v>402</v>
      </c>
      <c r="E65" s="5">
        <v>-4036402378</v>
      </c>
      <c r="F65" s="5">
        <v>-1140266909</v>
      </c>
      <c r="G65" s="5">
        <v>-2625947767</v>
      </c>
      <c r="I65" s="5">
        <v>-7802617054</v>
      </c>
      <c r="J65" s="5">
        <v>-13652440217</v>
      </c>
      <c r="K65" s="5">
        <v>-12513365372</v>
      </c>
      <c r="L65" s="5">
        <v>-10160250964</v>
      </c>
    </row>
    <row r="66" spans="3:26" ht="15.5" x14ac:dyDescent="0.35">
      <c r="C66" t="s">
        <v>98</v>
      </c>
      <c r="D66" s="5">
        <v>-8000490264</v>
      </c>
      <c r="E66" s="5">
        <v>-6349554304</v>
      </c>
      <c r="F66" s="5">
        <v>-9810427933</v>
      </c>
      <c r="G66" s="5">
        <v>-13347342525</v>
      </c>
      <c r="I66" s="5">
        <v>-33997000210</v>
      </c>
      <c r="J66" s="5">
        <v>-39220289527</v>
      </c>
      <c r="K66" s="5">
        <v>-51792334330</v>
      </c>
      <c r="L66" s="5">
        <v>-39589989998</v>
      </c>
      <c r="M66" s="5">
        <v>-35866226978</v>
      </c>
      <c r="N66" s="5">
        <v>-34643852758</v>
      </c>
      <c r="O66" s="5">
        <v>-27230710247</v>
      </c>
      <c r="P66" s="5">
        <v>-27354283403</v>
      </c>
      <c r="Q66" s="5">
        <v>-10727724908</v>
      </c>
      <c r="R66" s="5">
        <v>-17885284141</v>
      </c>
      <c r="S66" s="5">
        <v>-15453088811</v>
      </c>
      <c r="T66" s="5">
        <v>-14739725240</v>
      </c>
      <c r="U66" s="5">
        <v>-33798311406</v>
      </c>
      <c r="V66" s="5">
        <v>-22644803413</v>
      </c>
      <c r="W66" s="5">
        <v>-22274695841</v>
      </c>
      <c r="X66" s="5">
        <v>-15557129374</v>
      </c>
      <c r="Y66" s="5">
        <v>-23945587115</v>
      </c>
      <c r="Z66" s="5">
        <v>-25269366993</v>
      </c>
    </row>
    <row r="67" spans="3:26" ht="15.5" x14ac:dyDescent="0.35">
      <c r="C67" t="s">
        <v>28</v>
      </c>
      <c r="D67" s="5">
        <v>6144895176</v>
      </c>
      <c r="E67" s="5">
        <v>7865010494</v>
      </c>
      <c r="F67" s="5">
        <v>32448451696</v>
      </c>
      <c r="G67" s="5">
        <v>9224291927</v>
      </c>
      <c r="I67" s="5">
        <v>86623985184</v>
      </c>
      <c r="J67" s="5">
        <v>125616935112</v>
      </c>
      <c r="K67" s="5">
        <v>98128197935</v>
      </c>
      <c r="L67" s="5">
        <v>77391754171</v>
      </c>
      <c r="M67" s="5">
        <v>51128043950</v>
      </c>
      <c r="N67" s="5">
        <v>35550675229</v>
      </c>
      <c r="O67" s="5">
        <v>57005465945</v>
      </c>
      <c r="P67" s="5">
        <v>51623011989</v>
      </c>
      <c r="Q67" s="5">
        <v>37960260759</v>
      </c>
      <c r="R67" s="5">
        <v>47331202523</v>
      </c>
      <c r="S67" s="5">
        <v>73831113410</v>
      </c>
      <c r="T67" s="5">
        <v>128223105923</v>
      </c>
      <c r="U67" s="5">
        <v>130517196097</v>
      </c>
      <c r="V67" s="5">
        <v>77734544649</v>
      </c>
      <c r="W67" s="5">
        <v>56396669515</v>
      </c>
      <c r="X67" s="5">
        <v>39838980406</v>
      </c>
      <c r="Y67" s="5">
        <v>33978189566</v>
      </c>
      <c r="Z67" s="5">
        <v>32202806907</v>
      </c>
    </row>
    <row r="68" spans="3:26" ht="15.5" x14ac:dyDescent="0.35">
      <c r="C68" t="s">
        <v>27</v>
      </c>
      <c r="E68" s="5">
        <v>-2650257898</v>
      </c>
      <c r="I68" s="5">
        <v>-2650257898</v>
      </c>
      <c r="J68" s="5">
        <v>-1738088762</v>
      </c>
      <c r="K68" s="5">
        <v>-1649618827</v>
      </c>
      <c r="L68" s="5">
        <v>-1035517399</v>
      </c>
      <c r="M68" s="5">
        <v>-1590612267</v>
      </c>
      <c r="N68" s="5">
        <v>-798248778</v>
      </c>
      <c r="O68" s="5">
        <v>-1782808311</v>
      </c>
      <c r="P68" s="5">
        <v>-1197812073</v>
      </c>
      <c r="Q68" s="5">
        <v>-644174321</v>
      </c>
      <c r="R68" s="5">
        <v>-335432750</v>
      </c>
      <c r="S68" s="5">
        <v>-937789243</v>
      </c>
      <c r="T68" s="5">
        <v>-36622033775</v>
      </c>
      <c r="U68" s="5">
        <v>-24005730756</v>
      </c>
      <c r="V68" s="5">
        <v>-21453041425</v>
      </c>
      <c r="W68" s="5">
        <v>-11542004782</v>
      </c>
      <c r="X68" s="5">
        <v>-6944289246</v>
      </c>
      <c r="Y68" s="5">
        <v>-4037483892</v>
      </c>
      <c r="Z68" s="5">
        <v>-20890020644</v>
      </c>
    </row>
    <row r="69" spans="3:26" ht="15.5" x14ac:dyDescent="0.35">
      <c r="C69" t="s">
        <v>99</v>
      </c>
      <c r="D69" s="5">
        <v>6144895176</v>
      </c>
      <c r="E69" s="5">
        <v>5214752596</v>
      </c>
      <c r="F69" s="5">
        <v>32448451696</v>
      </c>
      <c r="G69" s="5">
        <v>9224291927</v>
      </c>
      <c r="I69" s="5">
        <v>83973727286</v>
      </c>
      <c r="J69" s="5">
        <v>123878846350</v>
      </c>
      <c r="K69" s="5">
        <v>96478579108</v>
      </c>
      <c r="L69" s="5">
        <v>76356236772</v>
      </c>
      <c r="M69" s="5">
        <v>49537431683</v>
      </c>
      <c r="N69" s="5">
        <v>34752426451</v>
      </c>
      <c r="O69" s="5">
        <v>55222657634</v>
      </c>
      <c r="P69" s="5">
        <v>50425199916</v>
      </c>
      <c r="Q69" s="5">
        <v>37316086438</v>
      </c>
      <c r="R69" s="5">
        <v>46995769773</v>
      </c>
      <c r="S69" s="5">
        <v>72893324167</v>
      </c>
      <c r="T69" s="5">
        <v>91601072148</v>
      </c>
      <c r="U69" s="5">
        <v>106511465341</v>
      </c>
      <c r="V69" s="5">
        <v>56281503224</v>
      </c>
      <c r="W69" s="5">
        <v>44854664733</v>
      </c>
      <c r="X69" s="5">
        <v>32894691160</v>
      </c>
      <c r="Y69" s="5">
        <v>29940705674</v>
      </c>
      <c r="Z69" s="5">
        <v>11312786263</v>
      </c>
    </row>
    <row r="70" spans="3:26" ht="15.5" x14ac:dyDescent="0.35">
      <c r="C70" t="s">
        <v>100</v>
      </c>
      <c r="X70" s="5">
        <v>2277953265</v>
      </c>
      <c r="Y70" s="5">
        <v>1355667380</v>
      </c>
      <c r="Z70" s="5">
        <v>57388949</v>
      </c>
    </row>
    <row r="71" spans="3:26" ht="15.5" x14ac:dyDescent="0.35">
      <c r="C71" t="s">
        <v>102</v>
      </c>
      <c r="D71" s="5">
        <v>6144895176</v>
      </c>
      <c r="E71" s="5">
        <v>5214752596</v>
      </c>
      <c r="F71" s="5">
        <v>32448451696</v>
      </c>
      <c r="G71" s="5">
        <v>9224291927</v>
      </c>
      <c r="I71" s="5">
        <v>83973727286</v>
      </c>
      <c r="J71" s="5">
        <v>123878846350</v>
      </c>
      <c r="K71" s="5">
        <v>96478579108</v>
      </c>
      <c r="L71" s="5">
        <v>76356236772</v>
      </c>
      <c r="M71" s="5">
        <v>49537431683</v>
      </c>
      <c r="N71" s="5">
        <v>34752426451</v>
      </c>
      <c r="O71" s="5">
        <v>55222657634</v>
      </c>
      <c r="P71" s="5">
        <v>50425199916</v>
      </c>
      <c r="Q71" s="5">
        <v>37316086438</v>
      </c>
      <c r="R71" s="5">
        <v>46995769773</v>
      </c>
      <c r="S71" s="5">
        <v>72893324167</v>
      </c>
      <c r="T71" s="5">
        <v>91601072148</v>
      </c>
      <c r="U71" s="5">
        <v>106511465341</v>
      </c>
      <c r="V71" s="5">
        <v>56281503224</v>
      </c>
      <c r="W71" s="5">
        <v>44854664733</v>
      </c>
      <c r="X71" s="5">
        <v>35172644425</v>
      </c>
      <c r="Y71" s="5">
        <v>31296373054</v>
      </c>
      <c r="Z71" s="5">
        <v>11370175212</v>
      </c>
    </row>
    <row r="72" spans="3:26" ht="15.5" x14ac:dyDescent="0.35">
      <c r="C72" t="s">
        <v>103</v>
      </c>
      <c r="E72" s="5">
        <v>607658970</v>
      </c>
      <c r="I72" s="5">
        <v>607658970</v>
      </c>
      <c r="J72" s="5">
        <v>-3000513565</v>
      </c>
      <c r="K72" s="5">
        <v>-258465435</v>
      </c>
      <c r="L72" s="5">
        <v>456019542</v>
      </c>
      <c r="M72" s="5">
        <v>3127656795</v>
      </c>
      <c r="N72" s="5">
        <v>-2284895591</v>
      </c>
      <c r="O72" s="5">
        <v>-320835218</v>
      </c>
      <c r="P72" s="5">
        <v>2553345043</v>
      </c>
      <c r="Q72" s="5">
        <v>-1614813926</v>
      </c>
      <c r="R72" s="5">
        <v>6741455088</v>
      </c>
      <c r="S72" s="5">
        <v>3129765651</v>
      </c>
    </row>
    <row r="73" spans="3:26" ht="15.5" x14ac:dyDescent="0.35">
      <c r="C73" t="s">
        <v>104</v>
      </c>
      <c r="D73" s="5">
        <v>6144895176</v>
      </c>
      <c r="E73" s="5">
        <v>5822411566</v>
      </c>
      <c r="F73" s="5">
        <v>32448451696</v>
      </c>
      <c r="G73" s="5">
        <v>9224291927</v>
      </c>
      <c r="I73" s="5">
        <v>84581386256</v>
      </c>
      <c r="J73" s="5">
        <v>120878332785</v>
      </c>
      <c r="K73" s="5">
        <v>96220113673</v>
      </c>
      <c r="L73" s="5">
        <v>76812256314</v>
      </c>
      <c r="M73" s="5">
        <v>52665088478</v>
      </c>
      <c r="N73" s="5">
        <v>32467530860</v>
      </c>
      <c r="O73" s="5">
        <v>54901822416</v>
      </c>
      <c r="P73" s="5">
        <v>52978544959</v>
      </c>
      <c r="Q73" s="5">
        <v>35701272512</v>
      </c>
      <c r="R73" s="5">
        <v>53737224861</v>
      </c>
      <c r="S73" s="5">
        <v>76023089818</v>
      </c>
      <c r="T73" s="5">
        <v>91601072148</v>
      </c>
      <c r="U73" s="5">
        <v>106511465341</v>
      </c>
      <c r="V73" s="5">
        <v>56281503224</v>
      </c>
      <c r="W73" s="5">
        <v>44854664733</v>
      </c>
    </row>
    <row r="74" spans="3:26" ht="15.5" x14ac:dyDescent="0.35">
      <c r="C74" t="s">
        <v>105</v>
      </c>
      <c r="D74" s="5">
        <v>6144895176</v>
      </c>
      <c r="E74" s="5">
        <v>5214752596</v>
      </c>
      <c r="F74" s="5">
        <v>32448451696</v>
      </c>
      <c r="G74" s="5">
        <v>9224291927</v>
      </c>
      <c r="I74" s="5">
        <v>83973727286</v>
      </c>
      <c r="J74" s="5">
        <v>123878846350</v>
      </c>
      <c r="K74" s="5">
        <v>96478579108</v>
      </c>
      <c r="L74" s="5">
        <v>76356236772</v>
      </c>
      <c r="M74" s="5">
        <v>49537431683</v>
      </c>
      <c r="N74" s="5">
        <v>34752426451</v>
      </c>
      <c r="O74" s="5">
        <v>55222657634</v>
      </c>
      <c r="P74" s="5">
        <v>50425199916</v>
      </c>
      <c r="Q74" s="5">
        <v>37316086438</v>
      </c>
      <c r="R74" s="5">
        <v>46995769773</v>
      </c>
      <c r="S74" s="5">
        <v>72893324167</v>
      </c>
      <c r="T74" s="5">
        <v>91601072148</v>
      </c>
      <c r="U74" s="5">
        <v>106511465341</v>
      </c>
      <c r="V74" s="5">
        <v>56281503224</v>
      </c>
      <c r="W74" s="5">
        <v>44854664733</v>
      </c>
      <c r="X74" s="5">
        <v>35172644425</v>
      </c>
      <c r="Y74" s="5">
        <v>31296373054</v>
      </c>
      <c r="Z74" s="5">
        <v>11370175212</v>
      </c>
    </row>
    <row r="75" spans="3:26" ht="15.5" x14ac:dyDescent="0.35">
      <c r="C75" t="s">
        <v>7</v>
      </c>
      <c r="D75" s="5">
        <v>6386688512</v>
      </c>
      <c r="E75" s="5">
        <v>5661214638</v>
      </c>
      <c r="F75" s="5">
        <v>31689361015</v>
      </c>
      <c r="G75" s="5">
        <v>7831571414</v>
      </c>
      <c r="I75" s="5">
        <v>82497695935</v>
      </c>
      <c r="J75" s="5">
        <v>121038343479</v>
      </c>
      <c r="K75" s="5">
        <v>89163201270</v>
      </c>
      <c r="L75" s="5">
        <v>75442377316</v>
      </c>
      <c r="M75" s="5">
        <v>54831126389</v>
      </c>
      <c r="N75" s="5">
        <v>27512258517</v>
      </c>
      <c r="O75" s="5">
        <v>49065237778</v>
      </c>
      <c r="P75" s="5">
        <v>39301197287</v>
      </c>
      <c r="Q75" s="5">
        <v>30103675037</v>
      </c>
      <c r="R75" s="5">
        <v>50519324183</v>
      </c>
      <c r="S75" s="5">
        <v>93484471094</v>
      </c>
      <c r="T75" s="5">
        <v>89491224021</v>
      </c>
      <c r="U75" s="5">
        <v>98710775929</v>
      </c>
      <c r="V75" s="5">
        <v>53988311691</v>
      </c>
      <c r="W75" s="5">
        <v>36563943768</v>
      </c>
    </row>
    <row r="76" spans="3:26" ht="15.5" x14ac:dyDescent="0.35">
      <c r="C76" t="s">
        <v>530</v>
      </c>
      <c r="D76" s="5">
        <v>-241793336</v>
      </c>
      <c r="E76" s="5">
        <v>161196928</v>
      </c>
      <c r="F76" s="5">
        <v>759090681</v>
      </c>
      <c r="G76" s="5">
        <v>1392720513</v>
      </c>
      <c r="I76" s="5">
        <v>2083690321</v>
      </c>
      <c r="J76" s="5">
        <v>-160010694</v>
      </c>
      <c r="K76" s="5">
        <v>7056912403</v>
      </c>
      <c r="L76" s="5">
        <v>1369878998</v>
      </c>
      <c r="M76" s="5">
        <v>-2166037911</v>
      </c>
      <c r="N76" s="5">
        <v>4955272343</v>
      </c>
      <c r="O76" s="5">
        <v>5836584638</v>
      </c>
      <c r="P76" s="5">
        <v>13677347672</v>
      </c>
      <c r="Q76" s="5">
        <v>5597597475</v>
      </c>
      <c r="R76" s="5">
        <v>3217900678</v>
      </c>
      <c r="S76" s="5">
        <v>-17461381276</v>
      </c>
      <c r="T76" s="5">
        <v>2109848127</v>
      </c>
      <c r="U76" s="5">
        <v>7800689412</v>
      </c>
      <c r="V76" s="5">
        <v>2293191533</v>
      </c>
      <c r="W76" s="5">
        <v>8290720965</v>
      </c>
    </row>
    <row r="77" spans="3:26" ht="15.5" x14ac:dyDescent="0.35">
      <c r="C77" t="s">
        <v>106</v>
      </c>
      <c r="D77" s="5">
        <v>6144895176</v>
      </c>
      <c r="E77" s="5">
        <v>5214752596</v>
      </c>
      <c r="F77" s="5">
        <v>32448451696</v>
      </c>
      <c r="G77" s="5">
        <v>9224291927</v>
      </c>
      <c r="I77" s="5">
        <v>83973727286</v>
      </c>
      <c r="J77" s="5">
        <v>123878846350</v>
      </c>
      <c r="K77" s="5">
        <v>96478579108</v>
      </c>
      <c r="L77" s="5">
        <v>76356236772</v>
      </c>
      <c r="M77" s="5">
        <v>49537431683</v>
      </c>
      <c r="N77" s="5">
        <v>34752426451</v>
      </c>
      <c r="O77" s="5">
        <v>55222657634</v>
      </c>
      <c r="P77" s="5">
        <v>50425199916</v>
      </c>
      <c r="Q77" s="5">
        <v>37316086438</v>
      </c>
      <c r="R77" s="5">
        <v>46995769773</v>
      </c>
      <c r="S77" s="5">
        <v>72893324167</v>
      </c>
      <c r="T77" s="5">
        <v>91601072148</v>
      </c>
      <c r="U77" s="5">
        <v>106511465341</v>
      </c>
      <c r="V77" s="5">
        <v>56281503224</v>
      </c>
      <c r="W77" s="5">
        <v>44854664733</v>
      </c>
      <c r="X77" s="5">
        <v>35172644425</v>
      </c>
      <c r="Y77" s="5">
        <v>31296373054</v>
      </c>
      <c r="Z77" s="5">
        <v>11370175212</v>
      </c>
    </row>
    <row r="78" spans="3:26" ht="15.5" x14ac:dyDescent="0.35">
      <c r="C78" t="s">
        <v>107</v>
      </c>
      <c r="D78" s="5">
        <v>6144895176</v>
      </c>
      <c r="E78" s="5">
        <v>5822411566</v>
      </c>
      <c r="F78" s="5">
        <v>32448451696</v>
      </c>
      <c r="G78" s="5">
        <v>9224291927</v>
      </c>
      <c r="I78" s="5">
        <v>84581386256</v>
      </c>
      <c r="J78" s="5">
        <v>120878332785</v>
      </c>
      <c r="K78" s="5">
        <v>96220113673</v>
      </c>
      <c r="L78" s="5">
        <v>76812256314</v>
      </c>
      <c r="M78" s="5">
        <v>52665088478</v>
      </c>
      <c r="N78" s="5">
        <v>32467530860</v>
      </c>
      <c r="O78" s="5">
        <v>54901822416</v>
      </c>
      <c r="P78" s="5">
        <v>52978544959</v>
      </c>
      <c r="Q78" s="5">
        <v>35701272512</v>
      </c>
      <c r="R78" s="5">
        <v>53737224861</v>
      </c>
      <c r="S78" s="5">
        <v>76023089818</v>
      </c>
      <c r="T78" s="5">
        <v>91601072148</v>
      </c>
      <c r="U78" s="5">
        <v>106511465341</v>
      </c>
      <c r="V78" s="5">
        <v>56281503224</v>
      </c>
      <c r="W78" s="5">
        <v>44854664733</v>
      </c>
    </row>
    <row r="79" spans="3:26" ht="15.5" x14ac:dyDescent="0.35">
      <c r="C79" t="s">
        <v>108</v>
      </c>
      <c r="D79" s="5">
        <v>6144895176</v>
      </c>
      <c r="E79" s="5">
        <v>5822411566</v>
      </c>
      <c r="F79" s="5">
        <v>32448451696</v>
      </c>
      <c r="G79" s="5">
        <v>9224291927</v>
      </c>
      <c r="I79" s="5">
        <v>84581386256</v>
      </c>
      <c r="J79" s="5">
        <v>120878332785</v>
      </c>
      <c r="K79" s="5">
        <v>96220113673</v>
      </c>
      <c r="L79" s="5">
        <v>76812256314</v>
      </c>
      <c r="M79" s="5">
        <v>52665088478</v>
      </c>
      <c r="N79" s="5">
        <v>32467530860</v>
      </c>
      <c r="O79" s="5">
        <v>54901822416</v>
      </c>
      <c r="P79" s="5">
        <v>52978544959</v>
      </c>
      <c r="Q79" s="5">
        <v>35701272512</v>
      </c>
      <c r="R79" s="5">
        <v>53737224861</v>
      </c>
      <c r="S79" s="5">
        <v>76023089818</v>
      </c>
      <c r="T79" s="5">
        <v>91601072148</v>
      </c>
      <c r="U79" s="5">
        <v>106511465341</v>
      </c>
      <c r="V79" s="5">
        <v>56281503224</v>
      </c>
      <c r="W79" s="5">
        <v>44854664733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111</v>
      </c>
    </row>
    <row r="83" spans="2:26" ht="15.5" x14ac:dyDescent="0.35">
      <c r="C83" t="s">
        <v>19</v>
      </c>
      <c r="D83" s="5">
        <v>69070844446</v>
      </c>
      <c r="E83" s="5">
        <v>94333986504</v>
      </c>
      <c r="F83" s="5">
        <v>48442552032</v>
      </c>
      <c r="G83" s="5">
        <v>70634281578</v>
      </c>
      <c r="I83" s="5">
        <v>94333986504</v>
      </c>
      <c r="J83" s="5">
        <v>98192046701</v>
      </c>
      <c r="K83" s="5">
        <v>134932571153</v>
      </c>
      <c r="L83" s="5">
        <v>64150001004</v>
      </c>
      <c r="M83" s="5">
        <v>63317226051</v>
      </c>
      <c r="N83" s="5">
        <v>37929495614</v>
      </c>
      <c r="O83" s="5">
        <v>41336801913</v>
      </c>
      <c r="P83" s="5">
        <v>66128059405</v>
      </c>
      <c r="Q83" s="5">
        <v>54153060411</v>
      </c>
      <c r="R83" s="5">
        <v>116582193078</v>
      </c>
      <c r="S83" s="5">
        <v>73517689222</v>
      </c>
      <c r="T83" s="5">
        <v>69582674841</v>
      </c>
      <c r="U83" s="5">
        <v>44513544956</v>
      </c>
      <c r="V83" s="5">
        <v>45960939519</v>
      </c>
      <c r="W83" s="5">
        <v>47321406983</v>
      </c>
      <c r="X83" s="5">
        <v>21814837307</v>
      </c>
      <c r="Y83" s="5">
        <v>21100413897</v>
      </c>
      <c r="Z83" s="5">
        <v>102951135533</v>
      </c>
    </row>
    <row r="84" spans="2:26" ht="15.5" x14ac:dyDescent="0.35">
      <c r="C84" t="s">
        <v>412</v>
      </c>
    </row>
    <row r="85" spans="2:26" ht="15.5" x14ac:dyDescent="0.35">
      <c r="C85" t="s">
        <v>113</v>
      </c>
      <c r="D85" s="5">
        <v>30844911711</v>
      </c>
      <c r="E85" s="5">
        <v>32939228692</v>
      </c>
      <c r="F85" s="5">
        <v>18060183631</v>
      </c>
      <c r="G85" s="5">
        <v>8426905313</v>
      </c>
      <c r="I85" s="5">
        <v>32939228692</v>
      </c>
      <c r="J85" s="5">
        <v>17648786697</v>
      </c>
      <c r="K85" s="5">
        <v>13082551001</v>
      </c>
      <c r="L85" s="5">
        <v>11191336385</v>
      </c>
      <c r="M85" s="5">
        <v>13375572076</v>
      </c>
      <c r="N85" s="5">
        <v>17568944616</v>
      </c>
      <c r="O85" s="5">
        <v>217594718398</v>
      </c>
      <c r="P85" s="5">
        <v>173857462772</v>
      </c>
      <c r="Q85" s="5">
        <v>164987104171</v>
      </c>
      <c r="R85" s="5">
        <v>181733668442</v>
      </c>
      <c r="S85" s="5">
        <v>182478512143</v>
      </c>
      <c r="T85" s="5">
        <v>199168786733</v>
      </c>
      <c r="U85" s="5">
        <v>169900545974</v>
      </c>
      <c r="V85" s="5">
        <v>174645892912</v>
      </c>
      <c r="W85" s="5">
        <v>145124946853</v>
      </c>
      <c r="X85" s="5">
        <v>88845632389</v>
      </c>
      <c r="Y85" s="5">
        <v>218443031488</v>
      </c>
      <c r="Z85" s="5">
        <v>166594662954</v>
      </c>
    </row>
    <row r="86" spans="2:26" ht="15.5" x14ac:dyDescent="0.35">
      <c r="C86" t="s">
        <v>115</v>
      </c>
      <c r="T86" s="5">
        <v>210071341812</v>
      </c>
      <c r="U86" s="5">
        <v>210635000013</v>
      </c>
      <c r="V86" s="5">
        <v>124227157966</v>
      </c>
      <c r="W86" s="5">
        <v>112529536541</v>
      </c>
    </row>
    <row r="87" spans="2:26" ht="15.5" x14ac:dyDescent="0.35">
      <c r="C87" t="s">
        <v>114</v>
      </c>
    </row>
    <row r="88" spans="2:26" ht="15.5" x14ac:dyDescent="0.35">
      <c r="C88" t="s">
        <v>116</v>
      </c>
      <c r="D88" s="5">
        <v>30844911711</v>
      </c>
      <c r="E88" s="5">
        <v>32939228692</v>
      </c>
      <c r="F88" s="5">
        <v>18060183631</v>
      </c>
      <c r="G88" s="5">
        <v>8426905313</v>
      </c>
      <c r="I88" s="5">
        <v>32939228692</v>
      </c>
      <c r="J88" s="5">
        <v>17648786697</v>
      </c>
      <c r="K88" s="5">
        <v>13082551001</v>
      </c>
      <c r="L88" s="5">
        <v>11191336385</v>
      </c>
      <c r="M88" s="5">
        <v>13375572076</v>
      </c>
      <c r="N88" s="5">
        <v>17568944616</v>
      </c>
      <c r="O88" s="5">
        <v>217594718398</v>
      </c>
      <c r="P88" s="5">
        <v>173857462772</v>
      </c>
      <c r="Q88" s="5">
        <v>164987104171</v>
      </c>
      <c r="R88" s="5">
        <v>181733668442</v>
      </c>
      <c r="S88" s="5">
        <v>182478512143</v>
      </c>
      <c r="T88" s="5">
        <v>199168786733</v>
      </c>
      <c r="U88" s="5">
        <v>169900545974</v>
      </c>
      <c r="V88" s="5">
        <v>174645892912</v>
      </c>
      <c r="W88" s="5">
        <v>145124946853</v>
      </c>
      <c r="X88" s="5">
        <v>88845632389</v>
      </c>
      <c r="Y88" s="5">
        <v>218443031488</v>
      </c>
      <c r="Z88" s="5">
        <v>166594662954</v>
      </c>
    </row>
    <row r="89" spans="2:26" ht="15.5" x14ac:dyDescent="0.35">
      <c r="C89" t="s">
        <v>117</v>
      </c>
      <c r="D89" s="5">
        <v>14254826148</v>
      </c>
      <c r="E89" s="5">
        <v>8734671057</v>
      </c>
      <c r="F89" s="5">
        <v>20536187784</v>
      </c>
      <c r="G89" s="5">
        <v>24133043902</v>
      </c>
      <c r="I89" s="5">
        <v>8734671057</v>
      </c>
      <c r="J89" s="5">
        <v>8417134898</v>
      </c>
      <c r="K89" s="5">
        <v>4308545338</v>
      </c>
      <c r="L89" s="5">
        <v>6080812431</v>
      </c>
      <c r="M89" s="5">
        <v>12808532016</v>
      </c>
      <c r="N89" s="5">
        <v>16455770857</v>
      </c>
      <c r="O89" s="5">
        <v>13246425698</v>
      </c>
      <c r="P89" s="5">
        <v>15084871806</v>
      </c>
      <c r="Q89" s="5">
        <v>13729324700</v>
      </c>
      <c r="R89" s="5">
        <v>9141766928</v>
      </c>
      <c r="S89" s="5">
        <v>11452145385</v>
      </c>
      <c r="T89" s="5">
        <v>6254426975</v>
      </c>
      <c r="U89" s="5">
        <v>232320089</v>
      </c>
      <c r="V89" s="5">
        <v>1080681475</v>
      </c>
      <c r="W89" s="5">
        <v>1363347721</v>
      </c>
      <c r="X89" s="5">
        <v>9431073780</v>
      </c>
      <c r="Y89" s="5">
        <v>1217734994</v>
      </c>
      <c r="Z89" s="5">
        <v>2306683280</v>
      </c>
    </row>
    <row r="90" spans="2:26" ht="15.5" x14ac:dyDescent="0.35">
      <c r="C90" t="s">
        <v>119</v>
      </c>
      <c r="D90" s="5">
        <v>1365942271712</v>
      </c>
      <c r="E90" s="5">
        <v>1367847796781</v>
      </c>
      <c r="F90" s="5">
        <v>1374296890753</v>
      </c>
      <c r="G90" s="5">
        <v>1383097091967</v>
      </c>
      <c r="I90" s="5">
        <v>1367847796781</v>
      </c>
      <c r="J90" s="5">
        <v>1361399317035</v>
      </c>
      <c r="K90" s="5">
        <v>1363384565199</v>
      </c>
      <c r="L90" s="5">
        <v>1318235799588</v>
      </c>
      <c r="M90" s="5">
        <v>1275058310833</v>
      </c>
      <c r="N90" s="5">
        <v>1367513679351</v>
      </c>
      <c r="O90" s="5">
        <v>1213296057530</v>
      </c>
      <c r="P90" s="5">
        <v>1069193031876</v>
      </c>
      <c r="Q90" s="5">
        <v>998447496322</v>
      </c>
      <c r="R90" s="5">
        <v>1066031523356</v>
      </c>
      <c r="S90" s="5">
        <v>1060032312701</v>
      </c>
      <c r="T90" s="5">
        <v>820796712694</v>
      </c>
      <c r="U90" s="5">
        <v>886863680796</v>
      </c>
      <c r="V90" s="5">
        <v>848866211145</v>
      </c>
      <c r="W90" s="5">
        <v>860096832227</v>
      </c>
      <c r="X90" s="5">
        <v>878946473560</v>
      </c>
      <c r="Y90" s="5">
        <v>860787685255</v>
      </c>
      <c r="Z90" s="5">
        <v>930792934878</v>
      </c>
    </row>
    <row r="91" spans="2:26" ht="15.5" x14ac:dyDescent="0.35">
      <c r="C91" t="s">
        <v>97</v>
      </c>
      <c r="O91" s="5">
        <v>-603515131</v>
      </c>
      <c r="P91" s="5">
        <v>-603515131</v>
      </c>
      <c r="Q91" s="5">
        <v>-603515131</v>
      </c>
      <c r="R91" s="5">
        <v>-603515131</v>
      </c>
      <c r="S91" s="5">
        <v>-603515131</v>
      </c>
      <c r="T91" s="5">
        <v>-603515131</v>
      </c>
      <c r="U91" s="5">
        <v>-603515131</v>
      </c>
      <c r="V91" s="5">
        <v>-710114417</v>
      </c>
      <c r="W91" s="5">
        <v>-710114417</v>
      </c>
      <c r="X91" s="5">
        <v>-710114417</v>
      </c>
      <c r="Y91" s="5">
        <v>-710114417</v>
      </c>
      <c r="Z91" s="5">
        <v>-710114417</v>
      </c>
    </row>
    <row r="92" spans="2:26" ht="15.5" x14ac:dyDescent="0.35">
      <c r="C92" t="s">
        <v>121</v>
      </c>
      <c r="D92" s="5">
        <v>1541383381244</v>
      </c>
      <c r="E92" s="5">
        <v>1548276236757</v>
      </c>
      <c r="F92" s="5">
        <v>1500405416065</v>
      </c>
      <c r="G92" s="5">
        <v>1543974777345</v>
      </c>
      <c r="I92" s="5">
        <v>1548276236757</v>
      </c>
      <c r="J92" s="5">
        <v>1525691421248</v>
      </c>
      <c r="K92" s="5">
        <v>1540681817840</v>
      </c>
      <c r="L92" s="5">
        <v>1414460893136</v>
      </c>
      <c r="M92" s="5">
        <v>1379043374866</v>
      </c>
      <c r="N92" s="5">
        <v>1453805827200</v>
      </c>
      <c r="O92" s="5">
        <v>1512917760432</v>
      </c>
      <c r="P92" s="5">
        <v>1346121491173</v>
      </c>
      <c r="Q92" s="5">
        <v>1251300687717</v>
      </c>
      <c r="R92" s="5">
        <v>1397068988664</v>
      </c>
      <c r="S92" s="5">
        <v>1360614642936</v>
      </c>
      <c r="T92" s="5">
        <v>1114921750294</v>
      </c>
      <c r="U92" s="5">
        <v>1110611870426</v>
      </c>
      <c r="V92" s="5">
        <v>1091757071672</v>
      </c>
      <c r="W92" s="5">
        <v>1064528116010</v>
      </c>
      <c r="X92" s="5">
        <v>1005453491158</v>
      </c>
      <c r="Y92" s="5">
        <v>1130941934211</v>
      </c>
      <c r="Z92" s="5">
        <v>1247167215979</v>
      </c>
    </row>
    <row r="93" spans="2:26" ht="15.5" x14ac:dyDescent="0.35">
      <c r="C93" t="s">
        <v>122</v>
      </c>
    </row>
    <row r="94" spans="2:26" ht="15.5" x14ac:dyDescent="0.35">
      <c r="C94" t="s">
        <v>123</v>
      </c>
      <c r="D94" s="5">
        <v>31226248607</v>
      </c>
      <c r="E94" s="5">
        <v>35920783841</v>
      </c>
      <c r="F94" s="5">
        <v>48822645277</v>
      </c>
      <c r="G94" s="5">
        <v>53840257463</v>
      </c>
      <c r="I94" s="5">
        <v>35920783841</v>
      </c>
      <c r="J94" s="5">
        <v>52746669363</v>
      </c>
      <c r="K94" s="5">
        <v>120115328109</v>
      </c>
      <c r="L94" s="5">
        <v>97221016895</v>
      </c>
      <c r="M94" s="5">
        <v>104452009872</v>
      </c>
      <c r="N94" s="5">
        <v>41658542118</v>
      </c>
      <c r="O94" s="5">
        <v>15358786567</v>
      </c>
      <c r="P94" s="5">
        <v>30372843994</v>
      </c>
      <c r="Q94" s="5">
        <v>31409719166</v>
      </c>
      <c r="R94" s="5">
        <v>15802211171</v>
      </c>
      <c r="S94" s="5">
        <v>47794774784</v>
      </c>
      <c r="T94" s="5">
        <v>86772103170</v>
      </c>
      <c r="U94" s="5">
        <v>53958453951</v>
      </c>
      <c r="V94" s="5">
        <v>27492455628</v>
      </c>
      <c r="W94" s="5">
        <v>21265212718</v>
      </c>
      <c r="X94" s="5">
        <v>11727928070</v>
      </c>
      <c r="Y94" s="5">
        <v>5353650909</v>
      </c>
      <c r="Z94" s="5">
        <v>22966095252</v>
      </c>
    </row>
    <row r="95" spans="2:26" ht="15.5" x14ac:dyDescent="0.35">
      <c r="C95" t="s">
        <v>124</v>
      </c>
      <c r="D95" s="5">
        <v>42017680375</v>
      </c>
      <c r="E95" s="5">
        <v>42162593086</v>
      </c>
      <c r="F95" s="5">
        <v>42192958764</v>
      </c>
      <c r="G95" s="5">
        <v>42192958764</v>
      </c>
      <c r="I95" s="5">
        <v>42162593086</v>
      </c>
      <c r="J95" s="5">
        <v>41892958764</v>
      </c>
      <c r="K95" s="5">
        <v>41571467693</v>
      </c>
      <c r="L95" s="5">
        <v>41564580630</v>
      </c>
      <c r="M95" s="5">
        <v>38772689081</v>
      </c>
      <c r="Q95" s="5">
        <v>96383699</v>
      </c>
      <c r="R95" s="5">
        <v>3021734942</v>
      </c>
      <c r="S95" s="5">
        <v>1285583428</v>
      </c>
      <c r="T95" s="5">
        <v>100000001</v>
      </c>
      <c r="U95" s="5">
        <v>3800123468</v>
      </c>
      <c r="V95" s="5">
        <v>6160662347</v>
      </c>
      <c r="W95" s="5">
        <v>5519266371</v>
      </c>
      <c r="X95" s="5">
        <v>5492642064</v>
      </c>
      <c r="Y95" s="5">
        <v>5687038705</v>
      </c>
      <c r="Z95" s="5">
        <v>5662888552</v>
      </c>
    </row>
    <row r="96" spans="2:26" ht="15.5" x14ac:dyDescent="0.35">
      <c r="C96" t="s">
        <v>413</v>
      </c>
      <c r="D96" s="5">
        <v>81005441429</v>
      </c>
      <c r="E96" s="5">
        <v>78754280237</v>
      </c>
      <c r="F96" s="5">
        <v>78254280237</v>
      </c>
      <c r="G96" s="5">
        <v>77617016237</v>
      </c>
      <c r="I96" s="5">
        <v>78754280237</v>
      </c>
      <c r="J96" s="5">
        <v>113088718505</v>
      </c>
      <c r="K96" s="5">
        <v>67624266483</v>
      </c>
      <c r="L96" s="5">
        <v>49566701600</v>
      </c>
      <c r="M96" s="5">
        <v>45110949200</v>
      </c>
      <c r="N96" s="5">
        <v>35276020000</v>
      </c>
      <c r="O96" s="5">
        <v>26096500000</v>
      </c>
      <c r="T96" s="5">
        <v>151476510980</v>
      </c>
      <c r="V96" s="5">
        <v>46622436192</v>
      </c>
      <c r="X96" s="5">
        <v>8816113607</v>
      </c>
      <c r="Y96" s="5">
        <v>7224720600</v>
      </c>
      <c r="Z96" s="5">
        <v>6290719050</v>
      </c>
    </row>
    <row r="97" spans="3:26" ht="15.5" x14ac:dyDescent="0.35">
      <c r="C97" t="s">
        <v>126</v>
      </c>
      <c r="D97" s="5">
        <v>30162727660</v>
      </c>
      <c r="E97" s="5">
        <v>32084455227</v>
      </c>
      <c r="F97" s="5">
        <v>31060170317</v>
      </c>
      <c r="G97" s="5">
        <v>39078733107</v>
      </c>
      <c r="I97" s="5">
        <v>32084455227</v>
      </c>
      <c r="J97" s="5">
        <v>39366656433</v>
      </c>
      <c r="K97" s="5">
        <v>34715792751</v>
      </c>
      <c r="L97" s="5">
        <v>35128940202</v>
      </c>
      <c r="M97" s="5">
        <v>36808190227</v>
      </c>
      <c r="N97" s="5">
        <v>38405471214</v>
      </c>
      <c r="O97" s="5">
        <v>41145419704</v>
      </c>
      <c r="P97" s="5">
        <v>42494242460</v>
      </c>
      <c r="Q97" s="5">
        <v>65183156420</v>
      </c>
      <c r="R97" s="5">
        <v>41472617337</v>
      </c>
      <c r="S97" s="5">
        <v>46836969981</v>
      </c>
      <c r="T97" s="5">
        <v>17227075837</v>
      </c>
      <c r="U97" s="5">
        <v>16737477653</v>
      </c>
      <c r="V97" s="5">
        <v>10537436122</v>
      </c>
      <c r="W97" s="5">
        <v>9661748437</v>
      </c>
      <c r="X97" s="5">
        <v>9910409289</v>
      </c>
      <c r="Y97" s="5">
        <v>160311149978</v>
      </c>
      <c r="Z97" s="5">
        <v>111337815278</v>
      </c>
    </row>
    <row r="98" spans="3:26" ht="15.5" x14ac:dyDescent="0.35">
      <c r="C98" t="s">
        <v>127</v>
      </c>
      <c r="D98" s="5">
        <v>102664435691</v>
      </c>
      <c r="E98" s="5">
        <v>105959526504</v>
      </c>
      <c r="F98" s="5">
        <v>109395379985</v>
      </c>
      <c r="G98" s="5">
        <v>104426544678</v>
      </c>
      <c r="I98" s="5">
        <v>105959526504</v>
      </c>
      <c r="J98" s="5">
        <v>65340346795</v>
      </c>
      <c r="K98" s="5">
        <v>73671835691</v>
      </c>
      <c r="L98" s="5">
        <v>78657680347</v>
      </c>
      <c r="M98" s="5">
        <v>87013096421</v>
      </c>
      <c r="N98" s="5">
        <v>92914057274</v>
      </c>
      <c r="O98" s="5">
        <v>102250033637</v>
      </c>
      <c r="P98" s="5">
        <v>107607867802</v>
      </c>
      <c r="Q98" s="5">
        <v>143976983770</v>
      </c>
      <c r="R98" s="5">
        <v>102894222606</v>
      </c>
      <c r="S98" s="5">
        <v>109247991266</v>
      </c>
      <c r="T98" s="5">
        <v>114947344963</v>
      </c>
      <c r="U98" s="5">
        <v>116460635544</v>
      </c>
      <c r="V98" s="5">
        <v>122789227700</v>
      </c>
      <c r="W98" s="5">
        <v>129467040029</v>
      </c>
      <c r="X98" s="5">
        <v>136434738422</v>
      </c>
    </row>
    <row r="99" spans="3:26" ht="15.5" x14ac:dyDescent="0.35">
      <c r="C99" t="s">
        <v>128</v>
      </c>
      <c r="E99" s="5">
        <v>878794918</v>
      </c>
      <c r="F99" s="5">
        <v>67265251</v>
      </c>
      <c r="G99" s="5">
        <v>305654670</v>
      </c>
      <c r="I99" s="5">
        <v>878794918</v>
      </c>
      <c r="J99" s="5">
        <v>305654670</v>
      </c>
      <c r="K99" s="5">
        <v>67265251</v>
      </c>
      <c r="L99" s="5">
        <v>65566054</v>
      </c>
      <c r="M99" s="5">
        <v>117741836</v>
      </c>
      <c r="N99" s="5">
        <v>61967010</v>
      </c>
      <c r="O99" s="5">
        <v>45473593</v>
      </c>
      <c r="Z99" s="5">
        <v>954452420</v>
      </c>
    </row>
    <row r="100" spans="3:26" ht="15.5" x14ac:dyDescent="0.35">
      <c r="C100" t="s">
        <v>96</v>
      </c>
    </row>
    <row r="101" spans="3:26" ht="15.5" x14ac:dyDescent="0.35">
      <c r="C101" t="s">
        <v>133</v>
      </c>
      <c r="D101" s="5">
        <v>430359855616</v>
      </c>
      <c r="E101" s="5">
        <v>427888956800</v>
      </c>
      <c r="F101" s="5">
        <v>451584172646</v>
      </c>
      <c r="G101" s="5">
        <v>429001280676</v>
      </c>
      <c r="I101" s="5">
        <v>427888956800</v>
      </c>
      <c r="J101" s="5">
        <v>447004125501</v>
      </c>
      <c r="K101" s="5">
        <v>413549600149</v>
      </c>
      <c r="L101" s="5">
        <v>366894751087</v>
      </c>
      <c r="M101" s="5">
        <v>381508087583</v>
      </c>
      <c r="N101" s="5">
        <v>273555849747</v>
      </c>
      <c r="O101" s="5">
        <v>193001226333</v>
      </c>
      <c r="P101" s="5">
        <v>190332099245</v>
      </c>
      <c r="Q101" s="5">
        <v>248161340494</v>
      </c>
      <c r="R101" s="5">
        <v>172250042214</v>
      </c>
      <c r="S101" s="5">
        <v>213559929228</v>
      </c>
      <c r="T101" s="5">
        <v>402654594594</v>
      </c>
      <c r="U101" s="5">
        <v>222034667983</v>
      </c>
      <c r="V101" s="5">
        <v>218494222332</v>
      </c>
      <c r="W101" s="5">
        <v>171727650958</v>
      </c>
      <c r="X101" s="5">
        <v>179232449409</v>
      </c>
      <c r="Y101" s="5">
        <v>192245965760</v>
      </c>
      <c r="Z101" s="5">
        <v>161930458928</v>
      </c>
    </row>
    <row r="102" spans="3:26" ht="15.5" x14ac:dyDescent="0.35">
      <c r="C102" t="s">
        <v>134</v>
      </c>
      <c r="D102" s="5">
        <v>1971743236860</v>
      </c>
      <c r="E102" s="5">
        <v>1976165193557</v>
      </c>
      <c r="F102" s="5">
        <v>1951989588711</v>
      </c>
      <c r="G102" s="5">
        <v>1972976058021</v>
      </c>
      <c r="I102" s="5">
        <v>1976165193557</v>
      </c>
      <c r="J102" s="5">
        <v>1972695546749</v>
      </c>
      <c r="K102" s="5">
        <v>1954231417989</v>
      </c>
      <c r="L102" s="5">
        <v>1781355644223</v>
      </c>
      <c r="M102" s="5">
        <v>1760551462449</v>
      </c>
      <c r="N102" s="5">
        <v>1727361676947</v>
      </c>
      <c r="O102" s="5">
        <v>1705918986765</v>
      </c>
      <c r="P102" s="5">
        <v>1536453590418</v>
      </c>
      <c r="Q102" s="5">
        <v>1499462028211</v>
      </c>
      <c r="R102" s="5">
        <v>1569319030878</v>
      </c>
      <c r="S102" s="5">
        <v>1574174572164</v>
      </c>
      <c r="T102" s="5">
        <v>1517576344888</v>
      </c>
      <c r="U102" s="5">
        <v>1332646538409</v>
      </c>
      <c r="V102" s="5">
        <v>1310251294004</v>
      </c>
      <c r="W102" s="5">
        <v>1236255766968</v>
      </c>
      <c r="X102" s="5">
        <v>1184685940567</v>
      </c>
      <c r="Y102" s="5">
        <v>1323187899971</v>
      </c>
      <c r="Z102" s="5">
        <v>1409097674907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264935796251</v>
      </c>
      <c r="E105" s="5">
        <v>273981504732</v>
      </c>
      <c r="F105" s="5">
        <v>230202452851</v>
      </c>
      <c r="G105" s="5">
        <v>294632314325</v>
      </c>
      <c r="I105" s="5">
        <v>273981504732</v>
      </c>
      <c r="J105" s="5">
        <v>358266705868</v>
      </c>
      <c r="K105" s="5">
        <v>433558057829</v>
      </c>
      <c r="L105" s="5">
        <v>478523126159</v>
      </c>
      <c r="M105" s="5">
        <v>464080854956</v>
      </c>
      <c r="N105" s="5">
        <v>409260780295</v>
      </c>
      <c r="O105" s="5">
        <v>328957173572</v>
      </c>
      <c r="P105" s="5">
        <v>236047703080</v>
      </c>
      <c r="Q105" s="5">
        <v>272405382675</v>
      </c>
      <c r="R105" s="5">
        <v>331170103999</v>
      </c>
      <c r="S105" s="5">
        <v>435263158794</v>
      </c>
      <c r="T105" s="5">
        <v>374499937424</v>
      </c>
      <c r="U105" s="5">
        <v>285478749502</v>
      </c>
      <c r="V105" s="5">
        <v>395876621344</v>
      </c>
      <c r="W105" s="5">
        <v>373898573010</v>
      </c>
      <c r="X105" s="5">
        <v>481945778588</v>
      </c>
      <c r="Y105" s="5">
        <v>571432364644</v>
      </c>
      <c r="Z105" s="5">
        <v>672449708831</v>
      </c>
    </row>
    <row r="106" spans="3:26" ht="15.5" x14ac:dyDescent="0.35">
      <c r="C106" t="s">
        <v>146</v>
      </c>
      <c r="K106" s="5">
        <v>5000000000</v>
      </c>
      <c r="N106" s="5">
        <v>4500000000</v>
      </c>
      <c r="O106" s="5">
        <v>4500000000</v>
      </c>
      <c r="P106" s="5">
        <v>4500000000</v>
      </c>
      <c r="S106" s="5">
        <v>25000000000</v>
      </c>
    </row>
    <row r="107" spans="3:26" ht="15.5" x14ac:dyDescent="0.35">
      <c r="C107" t="s">
        <v>2688</v>
      </c>
      <c r="D107" s="5">
        <v>203454735949</v>
      </c>
      <c r="E107" s="5">
        <v>209225885260</v>
      </c>
      <c r="F107" s="5">
        <v>236328171766</v>
      </c>
      <c r="G107" s="5">
        <v>224135375000</v>
      </c>
      <c r="I107" s="5">
        <v>209225885260</v>
      </c>
      <c r="J107" s="5">
        <v>184500000000</v>
      </c>
      <c r="K107" s="5">
        <v>185500000000</v>
      </c>
      <c r="L107" s="5">
        <v>48747166912</v>
      </c>
      <c r="M107" s="5">
        <v>142380836018</v>
      </c>
      <c r="N107" s="5">
        <v>217337816565</v>
      </c>
      <c r="O107" s="5">
        <v>131541687975</v>
      </c>
      <c r="P107" s="5">
        <v>171151642423</v>
      </c>
      <c r="Q107" s="5">
        <v>141567862466</v>
      </c>
      <c r="R107" s="5">
        <v>200372523777</v>
      </c>
      <c r="S107" s="5">
        <v>95565936836</v>
      </c>
      <c r="T107" s="5">
        <v>210071341812</v>
      </c>
      <c r="U107" s="5">
        <v>210635000013</v>
      </c>
      <c r="V107" s="5">
        <v>124227157966</v>
      </c>
      <c r="W107" s="5">
        <v>112529536541</v>
      </c>
    </row>
    <row r="108" spans="3:26" ht="15.5" x14ac:dyDescent="0.35">
      <c r="C108" t="s">
        <v>479</v>
      </c>
      <c r="D108" s="5">
        <v>75715656420</v>
      </c>
      <c r="E108" s="5">
        <v>75749000000</v>
      </c>
      <c r="F108" s="5">
        <v>30700000000</v>
      </c>
      <c r="G108" s="5">
        <v>41350000000</v>
      </c>
      <c r="I108" s="5">
        <v>75749000000</v>
      </c>
      <c r="J108" s="5">
        <v>42500000000</v>
      </c>
      <c r="K108" s="5">
        <v>26500000000</v>
      </c>
      <c r="L108" s="5">
        <v>102578715656</v>
      </c>
      <c r="M108" s="5">
        <v>105150318790</v>
      </c>
      <c r="N108" s="5">
        <v>83808305746</v>
      </c>
      <c r="O108" s="5">
        <v>117219439079</v>
      </c>
      <c r="P108" s="5">
        <v>76540000000</v>
      </c>
      <c r="Q108" s="5">
        <v>102370994628</v>
      </c>
      <c r="R108" s="5">
        <v>109615866667</v>
      </c>
      <c r="S108" s="5">
        <v>151420265973</v>
      </c>
    </row>
    <row r="109" spans="3:26" ht="15.5" x14ac:dyDescent="0.35">
      <c r="C109" t="s">
        <v>138</v>
      </c>
      <c r="D109" s="5">
        <v>20672357899</v>
      </c>
      <c r="E109" s="5">
        <v>23648569931</v>
      </c>
      <c r="F109" s="5">
        <v>27228068839</v>
      </c>
      <c r="G109" s="5">
        <v>13651627650</v>
      </c>
      <c r="I109" s="5">
        <v>23648569931</v>
      </c>
      <c r="J109" s="5">
        <v>27258335726</v>
      </c>
      <c r="K109" s="5">
        <v>13987592094</v>
      </c>
      <c r="L109" s="5">
        <v>26377125158</v>
      </c>
      <c r="M109" s="5">
        <v>22147544251</v>
      </c>
      <c r="N109" s="5">
        <v>18648605414</v>
      </c>
      <c r="O109" s="5">
        <v>38044353122</v>
      </c>
      <c r="P109" s="5">
        <v>30274021471</v>
      </c>
      <c r="Q109" s="5">
        <v>30167579518</v>
      </c>
      <c r="R109" s="5">
        <v>61595764146</v>
      </c>
      <c r="S109" s="5">
        <v>70129849817</v>
      </c>
      <c r="X109" s="5">
        <v>38206459406</v>
      </c>
      <c r="Y109" s="5">
        <v>10505039321</v>
      </c>
      <c r="Z109" s="5">
        <v>18107359285</v>
      </c>
    </row>
    <row r="110" spans="3:26" ht="15.5" x14ac:dyDescent="0.35">
      <c r="C110" t="s">
        <v>139</v>
      </c>
      <c r="D110" s="5">
        <v>20672357899</v>
      </c>
      <c r="E110" s="5">
        <v>23648569931</v>
      </c>
      <c r="F110" s="5">
        <v>27228068839</v>
      </c>
      <c r="G110" s="5">
        <v>13651627650</v>
      </c>
      <c r="I110" s="5">
        <v>23648569931</v>
      </c>
      <c r="J110" s="5">
        <v>27258335726</v>
      </c>
      <c r="K110" s="5">
        <v>13987592094</v>
      </c>
      <c r="L110" s="5">
        <v>26377125158</v>
      </c>
      <c r="M110" s="5">
        <v>22147544251</v>
      </c>
      <c r="N110" s="5">
        <v>18648605414</v>
      </c>
      <c r="O110" s="5">
        <v>38044353122</v>
      </c>
      <c r="P110" s="5">
        <v>30274021471</v>
      </c>
      <c r="Q110" s="5">
        <v>30167579518</v>
      </c>
      <c r="R110" s="5">
        <v>61595764146</v>
      </c>
      <c r="S110" s="5">
        <v>70129849817</v>
      </c>
      <c r="T110" s="5">
        <v>147765792285</v>
      </c>
      <c r="U110" s="5">
        <v>42836951857</v>
      </c>
      <c r="V110" s="5">
        <v>38049641155</v>
      </c>
      <c r="W110" s="5">
        <v>57808510178</v>
      </c>
      <c r="X110" s="5">
        <v>38206459406</v>
      </c>
      <c r="Y110" s="5">
        <v>10505039321</v>
      </c>
      <c r="Z110" s="5">
        <v>18107359285</v>
      </c>
    </row>
    <row r="111" spans="3:26" ht="15.5" x14ac:dyDescent="0.35">
      <c r="C111" t="s">
        <v>140</v>
      </c>
    </row>
    <row r="112" spans="3:26" ht="15.5" x14ac:dyDescent="0.35">
      <c r="C112" t="s">
        <v>129</v>
      </c>
      <c r="D112" s="5">
        <v>19055472289</v>
      </c>
      <c r="E112" s="5">
        <v>7745834730</v>
      </c>
      <c r="F112" s="5">
        <v>5913288448</v>
      </c>
      <c r="G112" s="5">
        <v>11479488373</v>
      </c>
      <c r="I112" s="5">
        <v>7745834730</v>
      </c>
      <c r="J112" s="5">
        <v>17409102057</v>
      </c>
      <c r="K112" s="5">
        <v>10098663142</v>
      </c>
      <c r="L112" s="5">
        <v>14979381097</v>
      </c>
      <c r="M112" s="5">
        <v>11386773752</v>
      </c>
      <c r="N112" s="5">
        <v>13152175036</v>
      </c>
      <c r="O112" s="5">
        <v>8676842589</v>
      </c>
      <c r="P112" s="5">
        <v>6195618778</v>
      </c>
      <c r="Q112" s="5">
        <v>8171478213</v>
      </c>
      <c r="R112" s="5">
        <v>12209145728</v>
      </c>
      <c r="S112" s="5">
        <v>12636706179</v>
      </c>
      <c r="T112" s="5">
        <v>43457659609</v>
      </c>
      <c r="U112" s="5">
        <v>71865463448</v>
      </c>
      <c r="V112" s="5">
        <v>143384167616</v>
      </c>
      <c r="W112" s="5">
        <v>187839970284</v>
      </c>
      <c r="X112" s="5">
        <v>136139829434</v>
      </c>
      <c r="Y112" s="5">
        <v>170579137994</v>
      </c>
      <c r="Z112" s="5">
        <v>215258719225</v>
      </c>
    </row>
    <row r="113" spans="3:26" ht="15.5" x14ac:dyDescent="0.35">
      <c r="C113" t="s">
        <v>2689</v>
      </c>
      <c r="D113" s="5">
        <v>1159280070</v>
      </c>
      <c r="E113" s="5">
        <v>1306817619</v>
      </c>
      <c r="F113" s="5">
        <v>1879522459</v>
      </c>
      <c r="G113" s="5">
        <v>2310983685</v>
      </c>
      <c r="I113" s="5">
        <v>1306817619</v>
      </c>
      <c r="J113" s="5">
        <v>1695417219</v>
      </c>
      <c r="K113" s="5">
        <v>1267202884</v>
      </c>
      <c r="L113" s="5">
        <v>733718309</v>
      </c>
      <c r="M113" s="5">
        <v>891494230</v>
      </c>
      <c r="N113" s="5">
        <v>201077474</v>
      </c>
      <c r="O113" s="5">
        <v>224071178</v>
      </c>
      <c r="P113" s="5">
        <v>204553813</v>
      </c>
      <c r="Q113" s="5">
        <v>555451354</v>
      </c>
      <c r="R113" s="5">
        <v>79880000</v>
      </c>
      <c r="S113" s="5">
        <v>180854141</v>
      </c>
      <c r="T113" s="5">
        <v>350198400</v>
      </c>
      <c r="U113" s="5">
        <v>1704870089</v>
      </c>
      <c r="W113" s="5">
        <v>920077559</v>
      </c>
    </row>
    <row r="114" spans="3:26" ht="15.5" x14ac:dyDescent="0.35">
      <c r="C114" t="s">
        <v>2690</v>
      </c>
      <c r="D114" s="5">
        <v>1306794801</v>
      </c>
      <c r="E114" s="5">
        <v>1036013368</v>
      </c>
      <c r="F114" s="5">
        <v>841370797</v>
      </c>
      <c r="G114" s="5">
        <v>865427652</v>
      </c>
      <c r="I114" s="5">
        <v>1036013368</v>
      </c>
      <c r="J114" s="5">
        <v>1110840197</v>
      </c>
      <c r="K114" s="5">
        <v>1335773672</v>
      </c>
      <c r="L114" s="5">
        <v>624624476</v>
      </c>
      <c r="M114" s="5">
        <v>607085086</v>
      </c>
      <c r="N114" s="5">
        <v>269587300</v>
      </c>
      <c r="O114" s="5">
        <v>503129056</v>
      </c>
      <c r="P114" s="5">
        <v>517069835</v>
      </c>
      <c r="Q114" s="5">
        <v>116334576</v>
      </c>
      <c r="R114" s="5">
        <v>83474800</v>
      </c>
      <c r="S114" s="5">
        <v>700605540</v>
      </c>
      <c r="T114" s="5">
        <v>1878344230</v>
      </c>
      <c r="U114" s="5">
        <v>1525491996</v>
      </c>
      <c r="V114" s="5">
        <v>1436752790</v>
      </c>
      <c r="W114" s="5">
        <v>387472759</v>
      </c>
    </row>
    <row r="115" spans="3:26" ht="15.5" x14ac:dyDescent="0.35">
      <c r="C115" t="s">
        <v>143</v>
      </c>
      <c r="D115" s="5">
        <v>15188634883</v>
      </c>
      <c r="E115" s="5">
        <v>12711935741</v>
      </c>
      <c r="F115" s="5">
        <v>4847243887</v>
      </c>
      <c r="G115" s="5">
        <v>11371732718</v>
      </c>
      <c r="I115" s="5">
        <v>12711935741</v>
      </c>
      <c r="J115" s="5">
        <v>16843576917</v>
      </c>
      <c r="K115" s="5">
        <v>23263972273</v>
      </c>
      <c r="L115" s="5">
        <v>22496886276</v>
      </c>
      <c r="M115" s="5">
        <v>23836037898</v>
      </c>
      <c r="N115" s="5">
        <v>20827475464</v>
      </c>
      <c r="O115" s="5">
        <v>19382546730</v>
      </c>
      <c r="P115" s="5">
        <v>13890687058</v>
      </c>
      <c r="Q115" s="5">
        <v>14940886552</v>
      </c>
      <c r="R115" s="5">
        <v>28286712443</v>
      </c>
      <c r="S115" s="5">
        <v>28480527271</v>
      </c>
      <c r="T115" s="5">
        <v>30210260486</v>
      </c>
      <c r="U115" s="5">
        <v>15383268608</v>
      </c>
      <c r="V115" s="5">
        <v>15234482359</v>
      </c>
      <c r="W115" s="5">
        <v>11183110394</v>
      </c>
      <c r="X115" s="5">
        <v>6774693588</v>
      </c>
      <c r="Y115" s="5">
        <v>8528107577</v>
      </c>
      <c r="Z115" s="5">
        <v>9580452043</v>
      </c>
    </row>
    <row r="116" spans="3:26" ht="15.5" x14ac:dyDescent="0.35">
      <c r="C116" t="s">
        <v>2624</v>
      </c>
    </row>
    <row r="117" spans="3:26" ht="15.5" x14ac:dyDescent="0.35">
      <c r="C117" t="s">
        <v>2691</v>
      </c>
      <c r="X117" s="5">
        <v>907167337</v>
      </c>
      <c r="Y117" s="5">
        <v>160077689</v>
      </c>
      <c r="Z117" s="5">
        <v>1723180455</v>
      </c>
    </row>
    <row r="118" spans="3:26" ht="15.5" x14ac:dyDescent="0.35">
      <c r="C118" t="s">
        <v>153</v>
      </c>
      <c r="D118" s="5">
        <v>269610344140</v>
      </c>
      <c r="E118" s="5">
        <v>271131487532</v>
      </c>
      <c r="F118" s="5">
        <v>296557345999</v>
      </c>
      <c r="G118" s="5">
        <v>285562405531</v>
      </c>
      <c r="I118" s="5">
        <v>271131487532</v>
      </c>
      <c r="J118" s="5">
        <v>246574749031</v>
      </c>
      <c r="K118" s="5">
        <v>252314324278</v>
      </c>
      <c r="L118" s="5">
        <v>124334207467</v>
      </c>
      <c r="M118" s="5">
        <v>190557700338</v>
      </c>
      <c r="N118" s="5">
        <v>264853077975</v>
      </c>
      <c r="O118" s="5">
        <v>244210350152</v>
      </c>
      <c r="P118" s="5">
        <v>218392325518</v>
      </c>
      <c r="Q118" s="5">
        <v>193744973339</v>
      </c>
      <c r="R118" s="5">
        <v>227969211184</v>
      </c>
      <c r="S118" s="5">
        <v>191680645856</v>
      </c>
      <c r="T118" s="5">
        <v>253110808063</v>
      </c>
      <c r="U118" s="5">
        <v>246249950982</v>
      </c>
      <c r="V118" s="5">
        <v>211331474271</v>
      </c>
      <c r="W118" s="5">
        <v>210784261540</v>
      </c>
      <c r="X118" s="5">
        <v>93527390243</v>
      </c>
      <c r="Y118" s="5">
        <v>176206047165</v>
      </c>
      <c r="Z118" s="5">
        <v>195039184050</v>
      </c>
    </row>
    <row r="119" spans="3:26" ht="15.5" x14ac:dyDescent="0.35">
      <c r="C119" t="s">
        <v>154</v>
      </c>
      <c r="D119" s="5">
        <v>269610344140</v>
      </c>
      <c r="E119" s="5">
        <v>271131487532</v>
      </c>
      <c r="F119" s="5">
        <v>296557345999</v>
      </c>
      <c r="G119" s="5">
        <v>285562405531</v>
      </c>
      <c r="I119" s="5">
        <v>271131487532</v>
      </c>
      <c r="J119" s="5">
        <v>246574749031</v>
      </c>
      <c r="K119" s="5">
        <v>252314324278</v>
      </c>
      <c r="L119" s="5">
        <v>124334207467</v>
      </c>
      <c r="M119" s="5">
        <v>190557700338</v>
      </c>
      <c r="N119" s="5">
        <v>264853077975</v>
      </c>
      <c r="O119" s="5">
        <v>244210350152</v>
      </c>
      <c r="P119" s="5">
        <v>218392325518</v>
      </c>
      <c r="Q119" s="5">
        <v>193744973339</v>
      </c>
      <c r="R119" s="5">
        <v>227969211184</v>
      </c>
      <c r="S119" s="5">
        <v>191680645856</v>
      </c>
      <c r="T119" s="5">
        <v>253110808063</v>
      </c>
      <c r="U119" s="5">
        <v>246249950982</v>
      </c>
      <c r="V119" s="5">
        <v>211331474271</v>
      </c>
      <c r="W119" s="5">
        <v>210784261540</v>
      </c>
      <c r="X119" s="5">
        <v>93527390243</v>
      </c>
      <c r="Y119" s="5">
        <v>176206047165</v>
      </c>
      <c r="Z119" s="5">
        <v>195039184050</v>
      </c>
    </row>
    <row r="120" spans="3:26" ht="15.5" x14ac:dyDescent="0.35">
      <c r="C120" t="s">
        <v>416</v>
      </c>
      <c r="D120" s="5">
        <v>203454735949</v>
      </c>
      <c r="E120" s="5">
        <v>209225885260</v>
      </c>
      <c r="F120" s="5">
        <v>236328171766</v>
      </c>
      <c r="G120" s="5">
        <v>224135375000</v>
      </c>
      <c r="I120" s="5">
        <v>209225885260</v>
      </c>
      <c r="J120" s="5">
        <v>184500000000</v>
      </c>
      <c r="K120" s="5">
        <v>185500000000</v>
      </c>
      <c r="L120" s="5">
        <v>48747166912</v>
      </c>
      <c r="M120" s="5">
        <v>142380836018</v>
      </c>
      <c r="N120" s="5">
        <v>217337816565</v>
      </c>
      <c r="O120" s="5">
        <v>131541687975</v>
      </c>
      <c r="P120" s="5">
        <v>171151642423</v>
      </c>
      <c r="Q120" s="5">
        <v>141567862466</v>
      </c>
      <c r="R120" s="5">
        <v>200372523777</v>
      </c>
      <c r="S120" s="5">
        <v>95565936836</v>
      </c>
    </row>
    <row r="121" spans="3:26" ht="15.5" x14ac:dyDescent="0.35">
      <c r="C121" t="s">
        <v>155</v>
      </c>
    </row>
    <row r="122" spans="3:26" ht="15.5" x14ac:dyDescent="0.35">
      <c r="C122" t="s">
        <v>751</v>
      </c>
    </row>
    <row r="123" spans="3:26" ht="15.5" x14ac:dyDescent="0.35">
      <c r="C123" t="s">
        <v>592</v>
      </c>
      <c r="D123" s="5">
        <v>37972887336</v>
      </c>
      <c r="E123" s="5">
        <v>33130844068</v>
      </c>
      <c r="F123" s="5">
        <v>32834138817</v>
      </c>
      <c r="G123" s="5">
        <v>32834138817</v>
      </c>
      <c r="I123" s="5">
        <v>33130844068</v>
      </c>
      <c r="J123" s="5">
        <v>33391484918</v>
      </c>
      <c r="K123" s="5">
        <v>41899227000</v>
      </c>
      <c r="L123" s="5">
        <v>49806164331</v>
      </c>
      <c r="M123" s="5">
        <v>23771230661</v>
      </c>
      <c r="N123" s="5">
        <v>17947596296</v>
      </c>
      <c r="O123" s="5">
        <v>87095052305</v>
      </c>
      <c r="P123" s="5">
        <v>29190539935</v>
      </c>
      <c r="Q123" s="5">
        <v>31759717135</v>
      </c>
      <c r="R123" s="5">
        <v>9940000000</v>
      </c>
      <c r="S123" s="5">
        <v>72984216389</v>
      </c>
      <c r="T123" s="5">
        <v>29791646208</v>
      </c>
      <c r="U123" s="5">
        <v>24761023275</v>
      </c>
      <c r="V123" s="5">
        <v>79899160018</v>
      </c>
      <c r="W123" s="5">
        <v>85524753017</v>
      </c>
      <c r="X123" s="5">
        <v>88709140498</v>
      </c>
      <c r="Y123" s="5">
        <v>172253493049</v>
      </c>
      <c r="Z123" s="5">
        <v>192081098327</v>
      </c>
    </row>
    <row r="124" spans="3:26" ht="15.5" x14ac:dyDescent="0.35">
      <c r="C124" t="s">
        <v>160</v>
      </c>
      <c r="D124" s="5">
        <v>534546140391</v>
      </c>
      <c r="E124" s="5">
        <v>545112992264</v>
      </c>
      <c r="F124" s="5">
        <v>526759798850</v>
      </c>
      <c r="G124" s="5">
        <v>580194719856</v>
      </c>
      <c r="I124" s="5">
        <v>545112992264</v>
      </c>
      <c r="J124" s="5">
        <v>604841454899</v>
      </c>
      <c r="K124" s="5">
        <v>685872382107</v>
      </c>
      <c r="L124" s="5">
        <v>602857333626</v>
      </c>
      <c r="M124" s="5">
        <v>654638555294</v>
      </c>
      <c r="N124" s="5">
        <v>674113858270</v>
      </c>
      <c r="O124" s="5">
        <v>573167523724</v>
      </c>
      <c r="P124" s="5">
        <v>454440028598</v>
      </c>
      <c r="Q124" s="5">
        <v>466150356014</v>
      </c>
      <c r="R124" s="5">
        <v>559139315183</v>
      </c>
      <c r="S124" s="5">
        <v>626943804650</v>
      </c>
      <c r="T124" s="5">
        <v>627610745487</v>
      </c>
      <c r="U124" s="5">
        <v>531728700484</v>
      </c>
      <c r="V124" s="5">
        <v>607208095615</v>
      </c>
      <c r="W124" s="5">
        <v>584682834550</v>
      </c>
      <c r="X124" s="5">
        <v>575473168831</v>
      </c>
      <c r="Y124" s="5">
        <v>747638411809</v>
      </c>
      <c r="Z124" s="5">
        <v>867488892881</v>
      </c>
    </row>
    <row r="125" spans="3:26" ht="15.5" x14ac:dyDescent="0.35">
      <c r="C125" t="s">
        <v>161</v>
      </c>
    </row>
    <row r="126" spans="3:26" ht="15.5" x14ac:dyDescent="0.35">
      <c r="C126" t="s">
        <v>162</v>
      </c>
      <c r="D126" s="5">
        <v>427665533600</v>
      </c>
      <c r="E126" s="5">
        <v>427665533600</v>
      </c>
      <c r="F126" s="5">
        <v>427665533600</v>
      </c>
      <c r="G126" s="5">
        <v>427665533600</v>
      </c>
      <c r="I126" s="5">
        <v>427665533600</v>
      </c>
      <c r="J126" s="5">
        <v>427665533600</v>
      </c>
      <c r="K126" s="5">
        <v>427665533600</v>
      </c>
      <c r="L126" s="5">
        <v>427665533600</v>
      </c>
      <c r="M126" s="5">
        <v>427665533600</v>
      </c>
      <c r="N126" s="5">
        <v>427665533600</v>
      </c>
      <c r="O126" s="5">
        <v>427665533600</v>
      </c>
      <c r="P126" s="5">
        <v>427665533600</v>
      </c>
      <c r="Q126" s="5">
        <v>427665533600</v>
      </c>
      <c r="R126" s="5">
        <v>427665533600</v>
      </c>
      <c r="S126" s="5">
        <v>427665533600</v>
      </c>
      <c r="T126" s="5">
        <v>427665533600</v>
      </c>
      <c r="U126" s="5">
        <v>427665533600</v>
      </c>
      <c r="V126" s="5">
        <v>427665533600</v>
      </c>
      <c r="W126" s="5">
        <v>320749150200</v>
      </c>
      <c r="X126" s="5">
        <v>320749150200</v>
      </c>
      <c r="Y126" s="5">
        <v>320748987000</v>
      </c>
      <c r="Z126" s="5">
        <v>320748987000</v>
      </c>
    </row>
    <row r="127" spans="3:26" ht="15.5" x14ac:dyDescent="0.35">
      <c r="C127" t="s">
        <v>163</v>
      </c>
      <c r="D127" s="5">
        <v>69605604481</v>
      </c>
      <c r="E127" s="5">
        <v>69605604481</v>
      </c>
      <c r="F127" s="5">
        <v>69605604481</v>
      </c>
      <c r="G127" s="5">
        <v>69605604481</v>
      </c>
      <c r="I127" s="5">
        <v>69605604481</v>
      </c>
      <c r="J127" s="5">
        <v>69605604481</v>
      </c>
      <c r="K127" s="5">
        <v>69605604481</v>
      </c>
      <c r="L127" s="5">
        <v>69546388326</v>
      </c>
      <c r="M127" s="5">
        <v>69605604481</v>
      </c>
      <c r="N127" s="5">
        <v>69605604481</v>
      </c>
      <c r="O127" s="5">
        <v>69605604481</v>
      </c>
      <c r="P127" s="5">
        <v>69605604481</v>
      </c>
      <c r="Q127" s="5">
        <v>69605604481</v>
      </c>
      <c r="R127" s="5">
        <v>69355604481</v>
      </c>
      <c r="S127" s="5">
        <v>78988193863</v>
      </c>
      <c r="T127" s="5">
        <v>78988193863</v>
      </c>
      <c r="U127" s="5">
        <v>78988193863</v>
      </c>
      <c r="V127" s="5">
        <v>79698308280</v>
      </c>
      <c r="W127" s="5">
        <v>186614691680</v>
      </c>
      <c r="X127" s="5">
        <v>186614691680</v>
      </c>
      <c r="Y127" s="5">
        <v>186614300000</v>
      </c>
      <c r="Z127" s="5">
        <v>186614300000</v>
      </c>
    </row>
    <row r="128" spans="3:26" ht="15.5" x14ac:dyDescent="0.35">
      <c r="C128" t="s">
        <v>164</v>
      </c>
      <c r="D128" s="5">
        <v>868213223040</v>
      </c>
      <c r="E128" s="5">
        <v>861826534528</v>
      </c>
      <c r="F128" s="5">
        <v>856165320024</v>
      </c>
      <c r="G128" s="5">
        <v>824475959009</v>
      </c>
      <c r="I128" s="5">
        <v>861826534528</v>
      </c>
      <c r="J128" s="5">
        <v>800712115407</v>
      </c>
      <c r="K128" s="5">
        <v>701057048744</v>
      </c>
      <c r="L128" s="5">
        <v>616170502810</v>
      </c>
      <c r="M128" s="5">
        <v>545004780857</v>
      </c>
      <c r="N128" s="5">
        <v>490173654468</v>
      </c>
      <c r="O128" s="5">
        <v>540890844541</v>
      </c>
      <c r="P128" s="5">
        <v>496102262099</v>
      </c>
      <c r="Q128" s="5">
        <v>461077720148</v>
      </c>
      <c r="R128" s="5">
        <v>443793361121</v>
      </c>
      <c r="S128" s="5">
        <v>414657313618</v>
      </c>
      <c r="T128" s="5">
        <v>340976464202</v>
      </c>
      <c r="U128" s="5">
        <v>260038550853</v>
      </c>
      <c r="V128" s="5">
        <v>169861085598</v>
      </c>
      <c r="W128" s="5">
        <v>120684011160</v>
      </c>
      <c r="X128" s="5">
        <v>86614571443</v>
      </c>
      <c r="Y128" s="5">
        <v>54649416987</v>
      </c>
      <c r="Z128" s="5">
        <v>23353043933</v>
      </c>
    </row>
    <row r="129" spans="2:26" ht="15.5" x14ac:dyDescent="0.35">
      <c r="C129" t="s">
        <v>165</v>
      </c>
      <c r="D129" s="5">
        <v>32700422490</v>
      </c>
      <c r="E129" s="5">
        <v>32700422490</v>
      </c>
      <c r="F129" s="5">
        <v>32700422490</v>
      </c>
      <c r="G129" s="5">
        <v>32700422490</v>
      </c>
      <c r="I129" s="5">
        <v>32700422490</v>
      </c>
      <c r="J129" s="5">
        <v>30700422490</v>
      </c>
      <c r="K129" s="5">
        <v>28700422490</v>
      </c>
      <c r="L129" s="5">
        <v>26700422490</v>
      </c>
      <c r="M129" s="5">
        <v>24700422490</v>
      </c>
      <c r="N129" s="5">
        <v>24700422490</v>
      </c>
      <c r="O129" s="5">
        <v>24700422490</v>
      </c>
      <c r="P129" s="5">
        <v>23700422490</v>
      </c>
      <c r="Q129" s="5">
        <v>22953422490</v>
      </c>
      <c r="R129" s="5">
        <v>22013422490</v>
      </c>
      <c r="S129" s="5">
        <v>20555556007</v>
      </c>
      <c r="T129" s="5">
        <v>15975502400</v>
      </c>
      <c r="U129" s="5">
        <v>10649929133</v>
      </c>
      <c r="V129" s="5">
        <v>7835853972</v>
      </c>
      <c r="W129" s="5">
        <v>5593120735</v>
      </c>
      <c r="X129" s="5">
        <v>5593120735</v>
      </c>
      <c r="Y129" s="5">
        <v>4028302082</v>
      </c>
      <c r="Z129" s="5">
        <v>1754267040</v>
      </c>
    </row>
    <row r="130" spans="2:26" ht="15.5" x14ac:dyDescent="0.35">
      <c r="C130" t="s">
        <v>166</v>
      </c>
      <c r="D130" s="5">
        <v>835512800550</v>
      </c>
      <c r="E130" s="5">
        <v>829126112038</v>
      </c>
      <c r="F130" s="5">
        <v>823464897534</v>
      </c>
      <c r="G130" s="5">
        <v>791775536519</v>
      </c>
      <c r="I130" s="5">
        <v>829126112038</v>
      </c>
      <c r="J130" s="5">
        <v>770011692917</v>
      </c>
      <c r="K130" s="5">
        <v>672356626254</v>
      </c>
      <c r="L130" s="5">
        <v>589470080320</v>
      </c>
      <c r="M130" s="5">
        <v>520304358367</v>
      </c>
      <c r="N130" s="5">
        <v>465473231978</v>
      </c>
      <c r="O130" s="5">
        <v>516190422051</v>
      </c>
      <c r="P130" s="5">
        <v>472401839609</v>
      </c>
      <c r="Q130" s="5">
        <v>438124297658</v>
      </c>
      <c r="R130" s="5">
        <v>421779938631</v>
      </c>
      <c r="S130" s="5">
        <v>394101757611</v>
      </c>
      <c r="T130" s="5">
        <v>325000961802</v>
      </c>
      <c r="U130" s="5">
        <v>249388621720</v>
      </c>
      <c r="V130" s="5">
        <v>162025231626</v>
      </c>
      <c r="W130" s="5">
        <v>115090890425</v>
      </c>
      <c r="X130" s="5">
        <v>81021450708</v>
      </c>
      <c r="Y130" s="5">
        <v>50621114905</v>
      </c>
      <c r="Z130" s="5">
        <v>21598776893</v>
      </c>
    </row>
    <row r="131" spans="2:26" ht="15.5" x14ac:dyDescent="0.35">
      <c r="C131" t="s">
        <v>167</v>
      </c>
      <c r="D131" s="5">
        <v>868213223040</v>
      </c>
      <c r="E131" s="5">
        <v>861826534528</v>
      </c>
      <c r="F131" s="5">
        <v>856165320024</v>
      </c>
      <c r="G131" s="5">
        <v>824475959009</v>
      </c>
      <c r="I131" s="5">
        <v>861826534528</v>
      </c>
      <c r="J131" s="5">
        <v>800712115407</v>
      </c>
      <c r="K131" s="5">
        <v>701057048744</v>
      </c>
      <c r="L131" s="5">
        <v>616170502810</v>
      </c>
      <c r="M131" s="5">
        <v>545004780857</v>
      </c>
      <c r="N131" s="5">
        <v>490173654468</v>
      </c>
      <c r="O131" s="5">
        <v>540890844541</v>
      </c>
      <c r="P131" s="5">
        <v>496102262099</v>
      </c>
      <c r="Q131" s="5">
        <v>461077720148</v>
      </c>
      <c r="R131" s="5">
        <v>443793361121</v>
      </c>
      <c r="S131" s="5">
        <v>414657313618</v>
      </c>
      <c r="T131" s="5">
        <v>340976464202</v>
      </c>
      <c r="U131" s="5">
        <v>260038550853</v>
      </c>
      <c r="V131" s="5">
        <v>169861085598</v>
      </c>
      <c r="W131" s="5">
        <v>120684011160</v>
      </c>
      <c r="X131" s="5">
        <v>86614571443</v>
      </c>
      <c r="Y131" s="5">
        <v>54649416987</v>
      </c>
      <c r="Z131" s="5">
        <v>23353043933</v>
      </c>
    </row>
    <row r="132" spans="2:26" ht="15.5" x14ac:dyDescent="0.35">
      <c r="C132" t="s">
        <v>168</v>
      </c>
      <c r="D132" s="5">
        <v>71712735348</v>
      </c>
      <c r="E132" s="5">
        <v>71954528684</v>
      </c>
      <c r="F132" s="5">
        <v>71793331756</v>
      </c>
      <c r="G132" s="5">
        <v>71034241075</v>
      </c>
      <c r="I132" s="5">
        <v>71954528684</v>
      </c>
      <c r="J132" s="5">
        <v>69870838363</v>
      </c>
      <c r="K132" s="5">
        <v>70030849057</v>
      </c>
      <c r="L132" s="5">
        <v>65115885863</v>
      </c>
      <c r="M132" s="5">
        <v>63636988217</v>
      </c>
      <c r="N132" s="5">
        <v>65803026128</v>
      </c>
      <c r="O132" s="5">
        <v>95192995550</v>
      </c>
      <c r="P132" s="5">
        <v>89243676771</v>
      </c>
      <c r="Q132" s="5">
        <v>75566329099</v>
      </c>
      <c r="R132" s="5">
        <v>69968731624</v>
      </c>
      <c r="S132" s="5">
        <v>26523241564</v>
      </c>
      <c r="T132" s="5">
        <v>42938922867</v>
      </c>
      <c r="U132" s="5">
        <v>34829074740</v>
      </c>
      <c r="V132" s="5">
        <v>26528385328</v>
      </c>
      <c r="W132" s="5">
        <v>24235193795</v>
      </c>
      <c r="X132" s="5">
        <v>15944472830</v>
      </c>
      <c r="Y132" s="5">
        <v>14246898592</v>
      </c>
      <c r="Z132" s="5">
        <v>11602565510</v>
      </c>
    </row>
    <row r="133" spans="2:26" ht="15.5" x14ac:dyDescent="0.35">
      <c r="C133" t="s">
        <v>9</v>
      </c>
      <c r="D133" s="5">
        <v>1437197096469</v>
      </c>
      <c r="E133" s="5">
        <v>1431052201293</v>
      </c>
      <c r="F133" s="5">
        <v>1425229789861</v>
      </c>
      <c r="G133" s="5">
        <v>1392781338165</v>
      </c>
      <c r="I133" s="5">
        <v>1431052201293</v>
      </c>
      <c r="J133" s="5">
        <v>1367854091851</v>
      </c>
      <c r="K133" s="5">
        <v>1268359035882</v>
      </c>
      <c r="L133" s="5">
        <v>1178498310599</v>
      </c>
      <c r="M133" s="5">
        <v>1105912907155</v>
      </c>
      <c r="N133" s="5">
        <v>1053247818677</v>
      </c>
      <c r="O133" s="5">
        <v>1132751463041</v>
      </c>
      <c r="P133" s="5">
        <v>1082013561820</v>
      </c>
      <c r="Q133" s="5">
        <v>1033311672197</v>
      </c>
      <c r="R133" s="5">
        <v>1010179715695</v>
      </c>
      <c r="S133" s="5">
        <v>947230767514</v>
      </c>
      <c r="T133" s="5">
        <v>889965599401</v>
      </c>
      <c r="U133" s="5">
        <v>800917837925</v>
      </c>
      <c r="V133" s="5">
        <v>703043198389</v>
      </c>
      <c r="W133" s="5">
        <v>651572932418</v>
      </c>
      <c r="X133" s="5">
        <v>609212771736</v>
      </c>
      <c r="Y133" s="5">
        <v>575549488162</v>
      </c>
      <c r="Z133" s="5">
        <v>541608782026</v>
      </c>
    </row>
    <row r="134" spans="2:26" ht="15.5" x14ac:dyDescent="0.35">
      <c r="C134" t="s">
        <v>169</v>
      </c>
      <c r="D134" s="5">
        <v>1971743236860</v>
      </c>
      <c r="E134" s="5">
        <v>1976165193557</v>
      </c>
      <c r="F134" s="5">
        <v>1951989588711</v>
      </c>
      <c r="G134" s="5">
        <v>1972976058021</v>
      </c>
      <c r="I134" s="5">
        <v>1976165193557</v>
      </c>
      <c r="J134" s="5">
        <v>1972695546750</v>
      </c>
      <c r="K134" s="5">
        <v>1954231417989</v>
      </c>
      <c r="L134" s="5">
        <v>1781355644225</v>
      </c>
      <c r="M134" s="5">
        <v>1760551462449</v>
      </c>
      <c r="N134" s="5">
        <v>1727361676947</v>
      </c>
      <c r="O134" s="5">
        <v>1705918986765</v>
      </c>
      <c r="P134" s="5">
        <v>1536453590418</v>
      </c>
      <c r="Q134" s="5">
        <v>1499462028211</v>
      </c>
      <c r="R134" s="5">
        <v>1569319030878</v>
      </c>
      <c r="S134" s="5">
        <v>1574174572164</v>
      </c>
      <c r="T134" s="5">
        <v>1517576344888</v>
      </c>
      <c r="U134" s="5">
        <v>1332646538409</v>
      </c>
      <c r="V134" s="5">
        <v>1310251294004</v>
      </c>
      <c r="W134" s="5">
        <v>1236255766968</v>
      </c>
      <c r="X134" s="5">
        <v>1184685940567</v>
      </c>
      <c r="Y134" s="5">
        <v>1323187899971</v>
      </c>
      <c r="Z134" s="5">
        <v>1409097674907</v>
      </c>
    </row>
    <row r="135" spans="2:26" ht="15.5" x14ac:dyDescent="0.35">
      <c r="C135" t="s">
        <v>170</v>
      </c>
      <c r="D135" s="5">
        <v>4276655336</v>
      </c>
      <c r="E135" s="5">
        <v>4276655336</v>
      </c>
      <c r="F135" s="5">
        <v>4276655336</v>
      </c>
      <c r="G135" s="5">
        <v>4276655336</v>
      </c>
      <c r="I135" s="5">
        <v>4276655336</v>
      </c>
      <c r="J135" s="5">
        <v>4276655336</v>
      </c>
      <c r="K135" s="5">
        <v>4276655336</v>
      </c>
      <c r="L135" s="5">
        <v>4276655336</v>
      </c>
      <c r="M135" s="5">
        <v>4276655336</v>
      </c>
      <c r="N135" s="5">
        <v>4276655336</v>
      </c>
      <c r="O135" s="5">
        <v>4276655336</v>
      </c>
      <c r="P135" s="5">
        <v>4276655336</v>
      </c>
      <c r="Q135" s="5">
        <v>4276655336</v>
      </c>
      <c r="R135" s="5">
        <v>4276655336</v>
      </c>
      <c r="S135" s="5">
        <v>4276655336</v>
      </c>
      <c r="T135" s="5">
        <v>4276655336</v>
      </c>
      <c r="U135" s="5">
        <v>4276655336</v>
      </c>
      <c r="V135" s="5">
        <v>4276655336</v>
      </c>
      <c r="W135" s="5">
        <v>3207491502</v>
      </c>
      <c r="X135" s="5">
        <v>3207489870</v>
      </c>
      <c r="Y135" s="5">
        <v>3207489870</v>
      </c>
      <c r="Z135" s="5">
        <v>3207489870</v>
      </c>
    </row>
    <row r="137" spans="2:26" ht="15.5" x14ac:dyDescent="0.35">
      <c r="B137" t="s">
        <v>171</v>
      </c>
      <c r="C137" t="s">
        <v>172</v>
      </c>
      <c r="D137" s="5">
        <v>-12402784482</v>
      </c>
      <c r="E137" s="5">
        <v>112222562097</v>
      </c>
      <c r="F137" s="5">
        <v>-5131060103</v>
      </c>
      <c r="G137" s="5">
        <v>-32745133006</v>
      </c>
      <c r="I137" s="5">
        <v>47742142550</v>
      </c>
      <c r="J137" s="5">
        <v>40859161200</v>
      </c>
      <c r="K137" s="5">
        <v>52714785728</v>
      </c>
      <c r="L137" s="5">
        <v>75999566602</v>
      </c>
      <c r="M137" s="5">
        <v>132664388039</v>
      </c>
      <c r="N137" s="5">
        <v>41243859271</v>
      </c>
      <c r="O137" s="5">
        <v>2903342268</v>
      </c>
      <c r="P137" s="5">
        <v>11716163726</v>
      </c>
      <c r="Q137" s="5">
        <v>9839392831</v>
      </c>
      <c r="R137" s="5">
        <v>29372761909</v>
      </c>
      <c r="S137" s="5">
        <v>-35390247927</v>
      </c>
      <c r="T137" s="5">
        <v>75002346091</v>
      </c>
      <c r="U137" s="5">
        <v>21605667371</v>
      </c>
      <c r="V137" s="5">
        <v>-40794147555</v>
      </c>
      <c r="W137" s="5">
        <v>9319357493</v>
      </c>
      <c r="X137" s="5">
        <v>118639720766</v>
      </c>
      <c r="Y137" s="5">
        <v>-10623700937</v>
      </c>
      <c r="Z137" s="5">
        <v>8475993708</v>
      </c>
    </row>
    <row r="138" spans="2:26" ht="15.5" x14ac:dyDescent="0.35">
      <c r="C138" t="s">
        <v>173</v>
      </c>
      <c r="D138" s="5">
        <v>62586081684</v>
      </c>
      <c r="E138" s="5">
        <v>106246805538</v>
      </c>
      <c r="F138" s="5">
        <v>55861715566</v>
      </c>
      <c r="G138" s="5">
        <v>83721233860</v>
      </c>
      <c r="I138" s="5">
        <v>308411307934</v>
      </c>
      <c r="J138" s="5">
        <v>415089634301</v>
      </c>
      <c r="K138" s="5">
        <v>487362227028</v>
      </c>
      <c r="L138" s="5">
        <v>390654477096</v>
      </c>
      <c r="M138" s="5">
        <v>492293812104</v>
      </c>
      <c r="N138" s="5">
        <v>375940349362</v>
      </c>
      <c r="O138" s="5">
        <v>399439574409</v>
      </c>
      <c r="P138" s="5">
        <v>406192276877</v>
      </c>
      <c r="Q138" s="5">
        <v>374566378428</v>
      </c>
      <c r="R138" s="5">
        <v>410442323096</v>
      </c>
      <c r="S138" s="5">
        <v>437152512984</v>
      </c>
      <c r="T138" s="5">
        <v>521260202937</v>
      </c>
      <c r="U138" s="5">
        <v>475351837305</v>
      </c>
      <c r="V138" s="5">
        <v>376278414437</v>
      </c>
      <c r="W138" s="5">
        <v>276423411122</v>
      </c>
      <c r="X138" s="5">
        <v>416280680212</v>
      </c>
      <c r="Y138" s="5">
        <v>299273342315</v>
      </c>
      <c r="Z138" s="5">
        <v>367746221487</v>
      </c>
    </row>
    <row r="139" spans="2:26" ht="15.5" x14ac:dyDescent="0.35">
      <c r="C139" t="s">
        <v>1934</v>
      </c>
    </row>
    <row r="140" spans="2:26" ht="15.5" x14ac:dyDescent="0.35">
      <c r="C140" t="s">
        <v>660</v>
      </c>
      <c r="D140" s="5">
        <v>-40954033639</v>
      </c>
      <c r="E140" s="5">
        <v>-33495860045</v>
      </c>
      <c r="F140" s="5">
        <v>-16419118053</v>
      </c>
      <c r="G140" s="5">
        <v>-66934254015</v>
      </c>
      <c r="I140" s="5">
        <v>-186279235416</v>
      </c>
      <c r="J140" s="5">
        <v>-253408883387</v>
      </c>
      <c r="K140" s="5">
        <v>-235685244754</v>
      </c>
      <c r="L140" s="5">
        <v>-177906097938</v>
      </c>
      <c r="M140" s="5">
        <v>-164256803472</v>
      </c>
      <c r="N140" s="5">
        <v>-195748928396</v>
      </c>
      <c r="O140" s="5">
        <v>-254149394108</v>
      </c>
      <c r="P140" s="5">
        <v>-238792459828</v>
      </c>
      <c r="Q140" s="5">
        <v>-208559381448</v>
      </c>
      <c r="R140" s="5">
        <v>-218569074345</v>
      </c>
      <c r="S140" s="5">
        <v>-326375064141</v>
      </c>
      <c r="T140" s="5">
        <v>-221451285508</v>
      </c>
      <c r="U140" s="5">
        <v>-226952981582</v>
      </c>
      <c r="V140" s="5">
        <v>-216462964378</v>
      </c>
      <c r="W140" s="5">
        <v>-196617834881</v>
      </c>
      <c r="X140" s="5">
        <v>-212288268863</v>
      </c>
      <c r="Y140" s="5">
        <v>-247316271673</v>
      </c>
      <c r="Z140" s="5">
        <v>-285806219300</v>
      </c>
    </row>
    <row r="141" spans="2:26" ht="15.5" x14ac:dyDescent="0.35">
      <c r="C141" t="s">
        <v>661</v>
      </c>
      <c r="D141" s="5">
        <v>-12835055020</v>
      </c>
      <c r="E141" s="5">
        <v>-5682601566</v>
      </c>
      <c r="F141" s="5">
        <v>-15871965795</v>
      </c>
      <c r="G141" s="5">
        <v>-13564491670</v>
      </c>
      <c r="I141" s="5">
        <v>-50857978497</v>
      </c>
      <c r="J141" s="5">
        <v>-52535209450</v>
      </c>
      <c r="K141" s="5">
        <v>-63800578175</v>
      </c>
      <c r="L141" s="5">
        <v>-58952630493</v>
      </c>
      <c r="M141" s="5">
        <v>-52003599459</v>
      </c>
      <c r="N141" s="5">
        <v>-48401111326</v>
      </c>
      <c r="O141" s="5">
        <v>-56762587107</v>
      </c>
      <c r="P141" s="5">
        <v>-51175074543</v>
      </c>
      <c r="Q141" s="5">
        <v>-54020835094</v>
      </c>
      <c r="R141" s="5">
        <v>-53156637700</v>
      </c>
      <c r="S141" s="5">
        <v>-42295390261</v>
      </c>
      <c r="T141" s="5">
        <v>-32527013649</v>
      </c>
      <c r="U141" s="5">
        <v>-55080390200</v>
      </c>
      <c r="V141" s="5">
        <v>-26603097714</v>
      </c>
      <c r="W141" s="5">
        <v>-31984327879</v>
      </c>
      <c r="X141" s="5">
        <v>-35804926774</v>
      </c>
      <c r="Y141" s="5">
        <v>-27017835035</v>
      </c>
      <c r="Z141" s="5">
        <v>-24390177830</v>
      </c>
    </row>
    <row r="142" spans="2:26" ht="15.5" x14ac:dyDescent="0.35">
      <c r="C142" t="s">
        <v>662</v>
      </c>
      <c r="D142" s="5">
        <v>-53789088659</v>
      </c>
      <c r="E142" s="5">
        <v>-39178461611</v>
      </c>
      <c r="F142" s="5">
        <v>-32291083848</v>
      </c>
      <c r="G142" s="5">
        <v>-80498745685</v>
      </c>
      <c r="I142" s="5">
        <v>-237137213913</v>
      </c>
      <c r="J142" s="5">
        <v>-305944092837</v>
      </c>
      <c r="K142" s="5">
        <v>-299485822929</v>
      </c>
      <c r="L142" s="5">
        <v>-236858728431</v>
      </c>
      <c r="M142" s="5">
        <v>-216260402931</v>
      </c>
      <c r="N142" s="5">
        <v>-244150039722</v>
      </c>
      <c r="O142" s="5">
        <v>-310911981215</v>
      </c>
      <c r="P142" s="5">
        <v>-289967534371</v>
      </c>
      <c r="Q142" s="5">
        <v>-262580216542</v>
      </c>
      <c r="R142" s="5">
        <v>-271725712045</v>
      </c>
      <c r="S142" s="5">
        <v>-368670454402</v>
      </c>
      <c r="T142" s="5">
        <v>-253978299157</v>
      </c>
      <c r="U142" s="5">
        <v>-282033371782</v>
      </c>
      <c r="V142" s="5">
        <v>-243066062092</v>
      </c>
      <c r="W142" s="5">
        <v>-228602162760</v>
      </c>
      <c r="X142" s="5">
        <v>-248093195637</v>
      </c>
      <c r="Y142" s="5">
        <v>-274334106708</v>
      </c>
      <c r="Z142" s="5">
        <v>-310196397130</v>
      </c>
    </row>
    <row r="143" spans="2:26" ht="15.5" x14ac:dyDescent="0.35">
      <c r="C143" t="s">
        <v>668</v>
      </c>
      <c r="P143" s="5">
        <v>2885981083</v>
      </c>
      <c r="Q143" s="5">
        <v>5369522905</v>
      </c>
      <c r="R143" s="5">
        <v>4669083667</v>
      </c>
      <c r="S143" s="5">
        <v>5854671221</v>
      </c>
      <c r="T143" s="5">
        <v>3418662302</v>
      </c>
      <c r="U143" s="5">
        <v>1943107224</v>
      </c>
      <c r="V143" s="5">
        <v>747407331</v>
      </c>
      <c r="W143" s="5">
        <v>1900677382</v>
      </c>
      <c r="X143" s="5">
        <v>1131685651</v>
      </c>
      <c r="Y143" s="5">
        <v>5655989374</v>
      </c>
      <c r="Z143" s="5">
        <v>7362200608</v>
      </c>
    </row>
    <row r="144" spans="2:26" ht="15.5" x14ac:dyDescent="0.35">
      <c r="C144" t="s">
        <v>2692</v>
      </c>
      <c r="P144" s="5">
        <v>-32573920647</v>
      </c>
      <c r="Q144" s="5">
        <v>-34611583768</v>
      </c>
      <c r="R144" s="5">
        <v>-37549143000</v>
      </c>
      <c r="S144" s="5">
        <v>-33916495318</v>
      </c>
      <c r="T144" s="5">
        <v>-29721798927</v>
      </c>
      <c r="U144" s="5">
        <v>-23826690240</v>
      </c>
      <c r="V144" s="5">
        <v>-9194232735</v>
      </c>
      <c r="W144" s="5">
        <v>-16053804238</v>
      </c>
      <c r="X144" s="5">
        <v>-26272348409</v>
      </c>
      <c r="Y144" s="5">
        <v>-32046894736</v>
      </c>
      <c r="Z144" s="5">
        <v>-37411449773</v>
      </c>
    </row>
    <row r="145" spans="3:26" ht="15.5" x14ac:dyDescent="0.35">
      <c r="C145" t="s">
        <v>1497</v>
      </c>
      <c r="D145" s="5">
        <v>1141643315</v>
      </c>
      <c r="E145" s="5">
        <v>-11299745178</v>
      </c>
      <c r="F145" s="5">
        <v>-5938168104</v>
      </c>
      <c r="G145" s="5">
        <v>12265858332</v>
      </c>
      <c r="I145" s="5">
        <v>-18635624262</v>
      </c>
      <c r="J145" s="5">
        <v>-29027466349</v>
      </c>
      <c r="K145" s="5">
        <v>-7303807459</v>
      </c>
      <c r="L145" s="5">
        <v>-9284780401</v>
      </c>
      <c r="M145" s="5">
        <v>-5431471359</v>
      </c>
      <c r="N145" s="5">
        <v>-3646776900</v>
      </c>
      <c r="O145" s="5">
        <v>-12329939647</v>
      </c>
      <c r="P145" s="5">
        <v>-16789831664</v>
      </c>
      <c r="Q145" s="5">
        <v>-24387828028</v>
      </c>
      <c r="R145" s="5">
        <v>-16071200084</v>
      </c>
      <c r="S145" s="5">
        <v>-29686308683</v>
      </c>
      <c r="T145" s="5">
        <v>-29672424255</v>
      </c>
      <c r="U145" s="5">
        <v>-19638353963</v>
      </c>
      <c r="V145" s="5">
        <v>-19691078965</v>
      </c>
      <c r="W145" s="5">
        <v>-14481927917</v>
      </c>
      <c r="X145" s="5">
        <v>-11299333410</v>
      </c>
      <c r="Y145" s="5">
        <v>-12458599775</v>
      </c>
      <c r="Z145" s="5">
        <v>-23289353331</v>
      </c>
    </row>
    <row r="146" spans="3:26" ht="15.5" x14ac:dyDescent="0.35">
      <c r="C146" t="s">
        <v>2693</v>
      </c>
      <c r="D146" s="5">
        <v>-22341420822</v>
      </c>
      <c r="E146" s="5">
        <v>56453963348</v>
      </c>
      <c r="F146" s="5">
        <v>-22763523717</v>
      </c>
      <c r="G146" s="5">
        <v>-48233479513</v>
      </c>
      <c r="I146" s="5">
        <v>-4896327209</v>
      </c>
      <c r="J146" s="5">
        <v>-39258913915</v>
      </c>
      <c r="K146" s="5">
        <v>-127857810912</v>
      </c>
      <c r="L146" s="5">
        <v>-68511401662</v>
      </c>
      <c r="M146" s="5">
        <v>-137937549775</v>
      </c>
      <c r="N146" s="5">
        <v>-86899673469</v>
      </c>
      <c r="O146" s="5">
        <v>-73294311279</v>
      </c>
      <c r="P146" s="5">
        <v>-58030807552</v>
      </c>
      <c r="Q146" s="5">
        <v>-48516880164</v>
      </c>
      <c r="R146" s="5">
        <v>-60392589725</v>
      </c>
      <c r="S146" s="5">
        <v>-46124173729</v>
      </c>
      <c r="T146" s="5">
        <v>-136303996809</v>
      </c>
      <c r="U146" s="5">
        <v>-130190861173</v>
      </c>
      <c r="V146" s="5">
        <v>-145868595531</v>
      </c>
      <c r="W146" s="5">
        <v>-9866836096</v>
      </c>
      <c r="X146" s="5">
        <v>-13107767641</v>
      </c>
      <c r="Y146" s="5">
        <v>3286568593</v>
      </c>
      <c r="Z146" s="5">
        <v>4264771847</v>
      </c>
    </row>
    <row r="147" spans="3:26" ht="15.5" x14ac:dyDescent="0.35">
      <c r="C147" t="s">
        <v>96</v>
      </c>
      <c r="X147" s="5">
        <v>-27000000</v>
      </c>
    </row>
    <row r="148" spans="3:26" ht="15.5" x14ac:dyDescent="0.35">
      <c r="C148" t="s">
        <v>183</v>
      </c>
      <c r="D148" s="5">
        <v>2758448862</v>
      </c>
      <c r="E148" s="5">
        <v>28831503062</v>
      </c>
      <c r="F148" s="5">
        <v>-17465562010</v>
      </c>
      <c r="G148" s="5">
        <v>-13039562883</v>
      </c>
      <c r="I148" s="5">
        <v>50757711972</v>
      </c>
      <c r="J148" s="5">
        <v>57055876002</v>
      </c>
      <c r="K148" s="5">
        <v>27186515330</v>
      </c>
      <c r="L148" s="5">
        <v>-64733573589</v>
      </c>
      <c r="M148" s="5">
        <v>-66875742855</v>
      </c>
      <c r="N148" s="5">
        <v>-43191411095</v>
      </c>
      <c r="O148" s="5">
        <v>-38195358384</v>
      </c>
      <c r="P148" s="5">
        <v>1956415914</v>
      </c>
      <c r="Q148" s="5">
        <v>-72925209098</v>
      </c>
      <c r="R148" s="5">
        <v>36944153298</v>
      </c>
      <c r="S148" s="5">
        <v>58227793006</v>
      </c>
      <c r="T148" s="5">
        <v>-14819092790</v>
      </c>
      <c r="U148" s="5">
        <v>-15488457531</v>
      </c>
      <c r="V148" s="5">
        <v>53364532170</v>
      </c>
      <c r="W148" s="5">
        <v>22126405284</v>
      </c>
      <c r="X148" s="5">
        <v>-156513800025</v>
      </c>
      <c r="Y148" s="5">
        <v>-63616723159</v>
      </c>
      <c r="Z148" s="5">
        <v>121296496191</v>
      </c>
    </row>
    <row r="149" spans="3:26" ht="15.5" x14ac:dyDescent="0.35">
      <c r="C149" t="s">
        <v>184</v>
      </c>
      <c r="D149" s="5">
        <v>-15618806438</v>
      </c>
      <c r="E149" s="5">
        <v>-95162630690</v>
      </c>
      <c r="F149" s="5">
        <v>404892567</v>
      </c>
      <c r="G149" s="5">
        <v>7578305134</v>
      </c>
      <c r="I149" s="5">
        <v>-102357914722</v>
      </c>
      <c r="J149" s="5">
        <v>-134655561654</v>
      </c>
      <c r="K149" s="5">
        <v>-8991255586</v>
      </c>
      <c r="L149" s="5">
        <v>-10560693383</v>
      </c>
      <c r="M149" s="5">
        <v>-40400914747</v>
      </c>
      <c r="N149" s="5">
        <v>-1459754475</v>
      </c>
      <c r="O149" s="5">
        <v>-7593654245</v>
      </c>
      <c r="P149" s="5">
        <v>-1697580646</v>
      </c>
      <c r="Q149" s="5">
        <v>656683614</v>
      </c>
      <c r="R149" s="5">
        <v>-23252411351</v>
      </c>
      <c r="S149" s="5">
        <v>-37484417292</v>
      </c>
      <c r="T149" s="5">
        <v>-35114123416</v>
      </c>
      <c r="U149" s="5">
        <v>-7564604403</v>
      </c>
      <c r="V149" s="5">
        <v>-13930852079</v>
      </c>
      <c r="W149" s="5">
        <v>-5939193102</v>
      </c>
      <c r="X149" s="5">
        <v>38615502669</v>
      </c>
      <c r="Y149" s="5">
        <v>-7610297540</v>
      </c>
      <c r="Z149" s="5">
        <v>-181364268342</v>
      </c>
    </row>
    <row r="150" spans="3:26" ht="15.5" x14ac:dyDescent="0.35">
      <c r="C150" t="s">
        <v>2694</v>
      </c>
      <c r="O150" s="5">
        <v>-2699400000</v>
      </c>
    </row>
    <row r="151" spans="3:26" ht="15.5" x14ac:dyDescent="0.35">
      <c r="C151" t="s">
        <v>2695</v>
      </c>
    </row>
    <row r="152" spans="3:26" ht="15.5" x14ac:dyDescent="0.35">
      <c r="C152" t="s">
        <v>207</v>
      </c>
      <c r="D152" s="5">
        <v>-1286157659</v>
      </c>
      <c r="E152" s="5">
        <v>2301944614</v>
      </c>
      <c r="F152" s="5">
        <v>-2112382659</v>
      </c>
      <c r="G152" s="5">
        <v>-2072554297</v>
      </c>
      <c r="I152" s="5">
        <v>-5620551469</v>
      </c>
      <c r="J152" s="5">
        <v>-9851989785</v>
      </c>
      <c r="K152" s="5">
        <v>-5476589235</v>
      </c>
      <c r="L152" s="5">
        <v>-5045370945</v>
      </c>
      <c r="M152" s="5">
        <v>-1624006318</v>
      </c>
      <c r="N152" s="5">
        <v>-1805678233</v>
      </c>
      <c r="O152" s="5">
        <v>-2391408373</v>
      </c>
      <c r="P152" s="5">
        <v>-1943877831</v>
      </c>
      <c r="Q152" s="5">
        <v>-2442605054</v>
      </c>
      <c r="R152" s="5">
        <v>-1940396101</v>
      </c>
      <c r="S152" s="5">
        <v>-34966315400</v>
      </c>
      <c r="T152" s="5">
        <v>-5040276551</v>
      </c>
      <c r="U152" s="5">
        <v>-6172213763</v>
      </c>
      <c r="V152" s="5">
        <v>-3700305304</v>
      </c>
      <c r="W152" s="5">
        <v>-3756748958</v>
      </c>
      <c r="X152" s="5">
        <v>-3528108598</v>
      </c>
      <c r="Y152" s="5">
        <v>-1810797540</v>
      </c>
      <c r="Z152" s="5">
        <v>-7107332124</v>
      </c>
    </row>
    <row r="153" spans="3:26" ht="15.5" x14ac:dyDescent="0.35">
      <c r="C153" t="s">
        <v>887</v>
      </c>
      <c r="E153" s="5">
        <v>-1237780086</v>
      </c>
      <c r="F153" s="5">
        <v>1686887230</v>
      </c>
      <c r="G153" s="5">
        <v>-702892587</v>
      </c>
      <c r="I153" s="5">
        <v>449107144</v>
      </c>
      <c r="J153" s="5">
        <v>106000000</v>
      </c>
      <c r="L153" s="5">
        <v>60000000</v>
      </c>
      <c r="M153" s="5">
        <v>210000000</v>
      </c>
      <c r="N153" s="5">
        <v>490327558</v>
      </c>
      <c r="O153" s="5">
        <v>63269750</v>
      </c>
      <c r="P153" s="5">
        <v>2053744456</v>
      </c>
      <c r="Q153" s="5">
        <v>204121212</v>
      </c>
      <c r="R153" s="5">
        <v>513038305</v>
      </c>
      <c r="U153" s="5">
        <v>26800000</v>
      </c>
      <c r="V153" s="5">
        <v>769880212</v>
      </c>
      <c r="W153" s="5">
        <v>829082414</v>
      </c>
      <c r="X153" s="5">
        <v>517656250</v>
      </c>
      <c r="Y153" s="5">
        <v>200500000</v>
      </c>
    </row>
    <row r="154" spans="3:26" ht="15.5" x14ac:dyDescent="0.35">
      <c r="C154" t="s">
        <v>2696</v>
      </c>
      <c r="D154" s="5">
        <v>-1286157659</v>
      </c>
      <c r="E154" s="5">
        <v>1064164528</v>
      </c>
      <c r="F154" s="5">
        <v>-425495429</v>
      </c>
      <c r="G154" s="5">
        <v>-2775446884</v>
      </c>
      <c r="I154" s="5">
        <v>-5171444325</v>
      </c>
      <c r="J154" s="5">
        <v>-9745989785</v>
      </c>
      <c r="K154" s="5">
        <v>-5476589235</v>
      </c>
      <c r="L154" s="5">
        <v>-4985370945</v>
      </c>
      <c r="M154" s="5">
        <v>-1414006318</v>
      </c>
      <c r="N154" s="5">
        <v>-1315350675</v>
      </c>
      <c r="O154" s="5">
        <v>-2328138623</v>
      </c>
      <c r="P154" s="5">
        <v>109866625</v>
      </c>
      <c r="Q154" s="5">
        <v>-2238483842</v>
      </c>
      <c r="R154" s="5">
        <v>-1427357796</v>
      </c>
      <c r="S154" s="5">
        <v>-34966315400</v>
      </c>
      <c r="T154" s="5">
        <v>-5040276551</v>
      </c>
      <c r="U154" s="5">
        <v>-6145413763</v>
      </c>
      <c r="V154" s="5">
        <v>-2930425092</v>
      </c>
      <c r="W154" s="5">
        <v>-2927666544</v>
      </c>
      <c r="X154" s="5">
        <v>-3010452348</v>
      </c>
      <c r="Y154" s="5">
        <v>-1610297540</v>
      </c>
      <c r="Z154" s="5">
        <v>-7107332124</v>
      </c>
    </row>
    <row r="155" spans="3:26" ht="15.5" x14ac:dyDescent="0.35">
      <c r="C155" t="s">
        <v>735</v>
      </c>
    </row>
    <row r="156" spans="3:26" ht="15.5" x14ac:dyDescent="0.35">
      <c r="C156" t="s">
        <v>240</v>
      </c>
      <c r="E156" s="5">
        <v>30365678</v>
      </c>
      <c r="G156" s="5">
        <v>-300000000</v>
      </c>
      <c r="I156" s="5">
        <v>-269634322</v>
      </c>
      <c r="J156" s="5">
        <v>-321491074</v>
      </c>
      <c r="K156" s="5">
        <v>-120000000</v>
      </c>
      <c r="L156" s="5">
        <v>-3220000000</v>
      </c>
      <c r="M156" s="5">
        <v>-38800000000</v>
      </c>
      <c r="R156" s="5">
        <v>-21500000000</v>
      </c>
      <c r="Y156" s="5">
        <v>-16000000000</v>
      </c>
      <c r="Z156" s="5">
        <v>-173691520000</v>
      </c>
    </row>
    <row r="157" spans="3:26" ht="15.5" x14ac:dyDescent="0.35">
      <c r="C157" t="s">
        <v>2697</v>
      </c>
      <c r="Z157" s="5">
        <v>-565416218</v>
      </c>
    </row>
    <row r="158" spans="3:26" ht="15.5" x14ac:dyDescent="0.35">
      <c r="C158" t="s">
        <v>2698</v>
      </c>
      <c r="X158" s="5">
        <v>25000000000</v>
      </c>
      <c r="Y158" s="5">
        <v>10000000000</v>
      </c>
    </row>
    <row r="159" spans="3:26" ht="15.5" x14ac:dyDescent="0.35">
      <c r="C159" t="s">
        <v>1370</v>
      </c>
      <c r="D159" s="5">
        <v>-13672731000</v>
      </c>
      <c r="E159" s="5">
        <v>-74771665276</v>
      </c>
      <c r="I159" s="5">
        <v>-74771665276</v>
      </c>
      <c r="J159" s="5">
        <v>-75425660708</v>
      </c>
      <c r="V159" s="5">
        <v>-10002047725</v>
      </c>
    </row>
    <row r="160" spans="3:26" ht="15.5" x14ac:dyDescent="0.35">
      <c r="C160" t="s">
        <v>2560</v>
      </c>
    </row>
    <row r="161" spans="3:26" ht="15.5" x14ac:dyDescent="0.35">
      <c r="C161" t="s">
        <v>442</v>
      </c>
      <c r="D161" s="5">
        <v>-659917779</v>
      </c>
      <c r="E161" s="5">
        <v>-55913933888</v>
      </c>
      <c r="F161" s="5">
        <v>2517275226</v>
      </c>
      <c r="G161" s="5">
        <v>44438567056</v>
      </c>
      <c r="I161" s="5">
        <v>-56573609067</v>
      </c>
      <c r="J161" s="5">
        <v>-1891968067</v>
      </c>
      <c r="K161" s="5">
        <v>-3764666351</v>
      </c>
      <c r="L161" s="5">
        <v>-2355322438</v>
      </c>
      <c r="M161" s="5">
        <v>-186908429</v>
      </c>
      <c r="N161" s="5">
        <v>-144403800</v>
      </c>
      <c r="O161" s="5">
        <v>-2566115622</v>
      </c>
      <c r="P161" s="5">
        <v>-1807447271</v>
      </c>
      <c r="Q161" s="5">
        <v>-3884832544</v>
      </c>
      <c r="R161" s="5">
        <v>-1925053555</v>
      </c>
      <c r="S161" s="5">
        <v>-2518101892</v>
      </c>
      <c r="T161" s="5">
        <v>-6562872643</v>
      </c>
      <c r="U161" s="5">
        <v>-1419190640</v>
      </c>
      <c r="V161" s="5">
        <v>-998379262</v>
      </c>
      <c r="W161" s="5">
        <v>-6192634193</v>
      </c>
    </row>
    <row r="162" spans="3:26" ht="15.5" x14ac:dyDescent="0.35">
      <c r="C162" t="s">
        <v>1407</v>
      </c>
      <c r="F162" s="5">
        <v>-1686887230</v>
      </c>
      <c r="G162" s="5">
        <v>1686887230</v>
      </c>
      <c r="Q162" s="5">
        <v>3880000000</v>
      </c>
      <c r="W162" s="5">
        <v>3056275438</v>
      </c>
      <c r="X162" s="5">
        <v>10779538623</v>
      </c>
    </row>
    <row r="163" spans="3:26" ht="15.5" x14ac:dyDescent="0.35">
      <c r="C163" t="s">
        <v>1746</v>
      </c>
      <c r="E163" s="5">
        <v>1900000000</v>
      </c>
      <c r="I163" s="5">
        <v>1900000000</v>
      </c>
      <c r="K163" s="5">
        <v>370000000</v>
      </c>
      <c r="W163" s="5">
        <v>1928595097</v>
      </c>
    </row>
    <row r="164" spans="3:26" ht="15.5" x14ac:dyDescent="0.35">
      <c r="C164" t="s">
        <v>1725</v>
      </c>
    </row>
    <row r="165" spans="3:26" ht="15.5" x14ac:dyDescent="0.35">
      <c r="C165" t="s">
        <v>432</v>
      </c>
      <c r="Q165" s="5">
        <v>2900000000</v>
      </c>
      <c r="R165" s="5">
        <v>1600000000</v>
      </c>
    </row>
    <row r="166" spans="3:26" ht="15.5" x14ac:dyDescent="0.35">
      <c r="C166" t="s">
        <v>2282</v>
      </c>
      <c r="E166" s="5">
        <v>-1806000000</v>
      </c>
      <c r="I166" s="5">
        <v>-1806000000</v>
      </c>
      <c r="J166" s="5">
        <v>-1806000000</v>
      </c>
    </row>
    <row r="167" spans="3:26" ht="15.5" x14ac:dyDescent="0.35">
      <c r="C167" t="s">
        <v>1502</v>
      </c>
      <c r="E167" s="5">
        <v>34334438268</v>
      </c>
      <c r="G167" s="5">
        <v>-35471702268</v>
      </c>
      <c r="I167" s="5">
        <v>34334438268</v>
      </c>
      <c r="J167" s="5">
        <v>-45464452020</v>
      </c>
      <c r="T167" s="5">
        <v>-23510974222</v>
      </c>
      <c r="W167" s="5">
        <v>-1803762900</v>
      </c>
      <c r="X167" s="5">
        <v>-1591393007</v>
      </c>
    </row>
    <row r="168" spans="3:26" ht="15.5" x14ac:dyDescent="0.35">
      <c r="C168" t="s">
        <v>2699</v>
      </c>
      <c r="X168" s="5">
        <v>7437809401</v>
      </c>
    </row>
    <row r="169" spans="3:26" ht="15.5" x14ac:dyDescent="0.35">
      <c r="C169" t="s">
        <v>241</v>
      </c>
      <c r="D169" s="5">
        <v>2758448862</v>
      </c>
      <c r="E169" s="5">
        <v>28831503062</v>
      </c>
      <c r="F169" s="5">
        <v>-17465562010</v>
      </c>
      <c r="G169" s="5">
        <v>-13039562883</v>
      </c>
      <c r="I169" s="5">
        <v>50757711972</v>
      </c>
      <c r="J169" s="5">
        <v>57055876002</v>
      </c>
      <c r="K169" s="5">
        <v>27186515330</v>
      </c>
      <c r="L169" s="5">
        <v>-64733573589</v>
      </c>
      <c r="M169" s="5">
        <v>-66875742855</v>
      </c>
      <c r="N169" s="5">
        <v>-43191411095</v>
      </c>
      <c r="O169" s="5">
        <v>-38195358384</v>
      </c>
      <c r="P169" s="5">
        <v>1956415914</v>
      </c>
      <c r="Q169" s="5">
        <v>-72925209098</v>
      </c>
      <c r="R169" s="5">
        <v>36944153298</v>
      </c>
      <c r="S169" s="5">
        <v>58227793006</v>
      </c>
      <c r="T169" s="5">
        <v>-14819092790</v>
      </c>
      <c r="U169" s="5">
        <v>-15488457531</v>
      </c>
      <c r="V169" s="5">
        <v>53364532170</v>
      </c>
      <c r="W169" s="5">
        <v>22126405284</v>
      </c>
      <c r="X169" s="5">
        <v>-156513800025</v>
      </c>
      <c r="Y169" s="5">
        <v>-63616723159</v>
      </c>
      <c r="Z169" s="5">
        <v>121296496191</v>
      </c>
    </row>
    <row r="170" spans="3:26" ht="15.5" x14ac:dyDescent="0.35">
      <c r="C170" t="s">
        <v>2700</v>
      </c>
      <c r="W170" s="5">
        <v>-3184387482</v>
      </c>
      <c r="X170" s="5">
        <v>-81315271386</v>
      </c>
      <c r="Y170" s="5">
        <v>-19827605278</v>
      </c>
    </row>
    <row r="171" spans="3:26" ht="15.5" x14ac:dyDescent="0.35">
      <c r="C171" t="s">
        <v>2701</v>
      </c>
    </row>
    <row r="172" spans="3:26" ht="15.5" x14ac:dyDescent="0.35">
      <c r="C172" t="s">
        <v>692</v>
      </c>
      <c r="D172" s="5">
        <v>3842043268</v>
      </c>
      <c r="E172" s="5">
        <v>11080038179</v>
      </c>
      <c r="F172" s="5">
        <v>2830435986</v>
      </c>
      <c r="G172" s="5">
        <v>-7972939064</v>
      </c>
      <c r="I172" s="5">
        <v>15004062265</v>
      </c>
      <c r="J172" s="5">
        <v>53551821490</v>
      </c>
      <c r="K172" s="5">
        <v>-22894311214</v>
      </c>
      <c r="L172" s="5">
        <v>5434436097</v>
      </c>
      <c r="M172" s="5">
        <v>-9083467622</v>
      </c>
      <c r="N172" s="5">
        <v>-26293755551</v>
      </c>
      <c r="O172" s="5">
        <v>15014057427</v>
      </c>
      <c r="P172" s="5">
        <v>1036875172</v>
      </c>
      <c r="Q172" s="5">
        <v>-15607507995</v>
      </c>
      <c r="S172" s="5">
        <v>17771820346</v>
      </c>
      <c r="T172" s="5">
        <v>57011549100</v>
      </c>
      <c r="U172" s="5">
        <v>-33208050596</v>
      </c>
      <c r="V172" s="5">
        <v>-29727975721</v>
      </c>
      <c r="W172" s="5">
        <v>-9537284649</v>
      </c>
    </row>
    <row r="173" spans="3:26" ht="15.5" x14ac:dyDescent="0.35">
      <c r="C173" t="s">
        <v>1449</v>
      </c>
      <c r="E173" s="5">
        <v>17808496695</v>
      </c>
      <c r="F173" s="5">
        <v>1681013565</v>
      </c>
      <c r="J173" s="5">
        <v>10000000000</v>
      </c>
      <c r="K173" s="5">
        <v>65674117431</v>
      </c>
      <c r="L173" s="5">
        <v>-96205272240</v>
      </c>
      <c r="M173" s="5">
        <v>-58114967503</v>
      </c>
      <c r="N173" s="5">
        <v>52384995257</v>
      </c>
      <c r="O173" s="5">
        <v>-20189968605</v>
      </c>
      <c r="W173" s="5">
        <v>38025891918</v>
      </c>
    </row>
    <row r="174" spans="3:26" ht="15.5" x14ac:dyDescent="0.35">
      <c r="C174" t="s">
        <v>1162</v>
      </c>
      <c r="D174" s="5">
        <v>-5730015874</v>
      </c>
      <c r="G174" s="5">
        <v>10500000000</v>
      </c>
      <c r="I174" s="5">
        <v>-35880000000</v>
      </c>
      <c r="P174" s="5">
        <v>-77785000003</v>
      </c>
      <c r="Q174" s="5">
        <v>-107649533350</v>
      </c>
      <c r="R174" s="5">
        <v>-208397812365</v>
      </c>
      <c r="S174" s="5">
        <v>-40226805654</v>
      </c>
      <c r="T174" s="5">
        <v>-59321991538</v>
      </c>
      <c r="U174" s="5">
        <v>-45739821952</v>
      </c>
      <c r="V174" s="5">
        <v>-35708826623</v>
      </c>
      <c r="X174" s="5">
        <v>-65521078228</v>
      </c>
      <c r="Y174" s="5">
        <v>-61669505458</v>
      </c>
      <c r="Z174" s="5">
        <v>-48845838252</v>
      </c>
    </row>
    <row r="175" spans="3:26" ht="15.5" x14ac:dyDescent="0.35">
      <c r="C175" t="s">
        <v>1161</v>
      </c>
      <c r="G175" s="5">
        <v>-12514625000</v>
      </c>
      <c r="I175" s="5">
        <v>93854885260</v>
      </c>
      <c r="P175" s="5">
        <v>86037785332</v>
      </c>
      <c r="Q175" s="5">
        <v>41600000000</v>
      </c>
      <c r="R175" s="5">
        <v>246400000000</v>
      </c>
      <c r="S175" s="5">
        <v>55560000000</v>
      </c>
      <c r="T175" s="5">
        <v>50000000000</v>
      </c>
      <c r="U175" s="5">
        <v>130000000000</v>
      </c>
      <c r="V175" s="5">
        <v>98000000000</v>
      </c>
      <c r="Y175" s="5">
        <v>1831046000</v>
      </c>
    </row>
    <row r="176" spans="3:26" ht="15.5" x14ac:dyDescent="0.35">
      <c r="C176" t="s">
        <v>1698</v>
      </c>
      <c r="D176" s="5">
        <v>-5730015874</v>
      </c>
      <c r="E176" s="5">
        <v>17808496695</v>
      </c>
      <c r="F176" s="5">
        <v>1681013565</v>
      </c>
      <c r="G176" s="5">
        <v>-2014625000</v>
      </c>
      <c r="I176" s="5">
        <v>57974885260</v>
      </c>
      <c r="J176" s="5">
        <v>10000000000</v>
      </c>
      <c r="K176" s="5">
        <v>65674117431</v>
      </c>
      <c r="L176" s="5">
        <v>-96205272240</v>
      </c>
      <c r="M176" s="5">
        <v>-58114967503</v>
      </c>
      <c r="N176" s="5">
        <v>52384995257</v>
      </c>
      <c r="O176" s="5">
        <v>-20189968605</v>
      </c>
      <c r="P176" s="5">
        <v>8252785329</v>
      </c>
      <c r="Q176" s="5">
        <v>-66049533350</v>
      </c>
      <c r="R176" s="5">
        <v>38002187635</v>
      </c>
      <c r="S176" s="5">
        <v>15333194346</v>
      </c>
      <c r="T176" s="5">
        <v>-9321991538</v>
      </c>
      <c r="U176" s="5">
        <v>84260178048</v>
      </c>
      <c r="V176" s="5">
        <v>62291173377</v>
      </c>
      <c r="W176" s="5">
        <v>38025891918</v>
      </c>
      <c r="X176" s="5">
        <v>-65521078228</v>
      </c>
      <c r="Y176" s="5">
        <v>-59838459458</v>
      </c>
      <c r="Z176" s="5">
        <v>-48845838252</v>
      </c>
    </row>
    <row r="177" spans="3:26" ht="15.5" x14ac:dyDescent="0.35">
      <c r="C177" t="s">
        <v>1510</v>
      </c>
      <c r="Q177" s="5">
        <v>250000000</v>
      </c>
    </row>
    <row r="178" spans="3:26" ht="15.5" x14ac:dyDescent="0.35">
      <c r="C178" t="s">
        <v>256</v>
      </c>
      <c r="E178" s="5">
        <v>-134</v>
      </c>
      <c r="F178" s="5">
        <v>-21383276680</v>
      </c>
      <c r="I178" s="5">
        <v>-21383276814</v>
      </c>
      <c r="J178" s="5">
        <v>-21383276816</v>
      </c>
      <c r="K178" s="5">
        <v>-4276655336</v>
      </c>
      <c r="L178" s="5">
        <v>-4276655336</v>
      </c>
      <c r="O178" s="5">
        <v>-4276655336</v>
      </c>
      <c r="P178" s="5">
        <v>-4276655336</v>
      </c>
      <c r="Q178" s="5">
        <v>-12819316007</v>
      </c>
      <c r="R178" s="5">
        <v>-21383276680</v>
      </c>
      <c r="S178" s="5">
        <v>-10691638417</v>
      </c>
      <c r="T178" s="5">
        <v>-8553310673</v>
      </c>
      <c r="U178" s="5">
        <v>-8533310674</v>
      </c>
      <c r="V178" s="5">
        <v>-4811237253</v>
      </c>
      <c r="W178" s="5">
        <v>-2494504051</v>
      </c>
      <c r="X178" s="5">
        <v>-3207489870</v>
      </c>
    </row>
    <row r="179" spans="3:26" ht="15.5" x14ac:dyDescent="0.35">
      <c r="C179" t="s">
        <v>2702</v>
      </c>
    </row>
    <row r="180" spans="3:26" ht="15.5" x14ac:dyDescent="0.35">
      <c r="C180" t="s">
        <v>1259</v>
      </c>
      <c r="X180" s="5">
        <v>-96238260</v>
      </c>
      <c r="Y180" s="5">
        <v>-1563102766</v>
      </c>
      <c r="Z180" s="5">
        <v>-4212076063</v>
      </c>
    </row>
    <row r="181" spans="3:26" ht="15.5" x14ac:dyDescent="0.35">
      <c r="C181" t="s">
        <v>2703</v>
      </c>
    </row>
    <row r="182" spans="3:26" ht="15.5" x14ac:dyDescent="0.35">
      <c r="C182" t="s">
        <v>2704</v>
      </c>
      <c r="E182" s="5">
        <v>223580959</v>
      </c>
      <c r="F182" s="5">
        <v>-223580959</v>
      </c>
      <c r="J182" s="5">
        <v>428214335</v>
      </c>
    </row>
    <row r="183" spans="3:26" ht="15.5" x14ac:dyDescent="0.35">
      <c r="C183" t="s">
        <v>265</v>
      </c>
      <c r="D183" s="5">
        <v>-48113766</v>
      </c>
      <c r="E183" s="5">
        <v>-463426429</v>
      </c>
      <c r="F183" s="5">
        <v>-370153921</v>
      </c>
      <c r="G183" s="5">
        <v>-151302374</v>
      </c>
      <c r="I183" s="5">
        <v>-463426429</v>
      </c>
      <c r="J183" s="5">
        <v>-224933472</v>
      </c>
      <c r="K183" s="5">
        <v>-910112376</v>
      </c>
      <c r="L183" s="5">
        <v>-817572531</v>
      </c>
      <c r="M183" s="5">
        <v>-350942094</v>
      </c>
      <c r="N183" s="5">
        <v>-135194792</v>
      </c>
      <c r="O183" s="5">
        <v>-557971952</v>
      </c>
      <c r="P183" s="5">
        <v>-487412051</v>
      </c>
      <c r="Q183" s="5">
        <v>-518568870</v>
      </c>
      <c r="S183" s="5">
        <v>-1347082949</v>
      </c>
      <c r="T183" s="5">
        <v>-1001819455</v>
      </c>
      <c r="U183" s="5">
        <v>-2265622434</v>
      </c>
      <c r="V183" s="5">
        <v>-217714825</v>
      </c>
      <c r="W183" s="5">
        <v>-683310452</v>
      </c>
    </row>
    <row r="184" spans="3:26" ht="15.5" x14ac:dyDescent="0.35">
      <c r="C184" t="s">
        <v>696</v>
      </c>
      <c r="E184" s="5">
        <v>-113891460</v>
      </c>
      <c r="G184" s="5">
        <v>-2900696445</v>
      </c>
      <c r="I184" s="5">
        <v>-113891460</v>
      </c>
      <c r="J184" s="5">
        <v>23191792547</v>
      </c>
      <c r="R184" s="5">
        <v>83369458732</v>
      </c>
    </row>
    <row r="185" spans="3:26" ht="15.5" x14ac:dyDescent="0.35">
      <c r="C185" t="s">
        <v>2705</v>
      </c>
    </row>
    <row r="186" spans="3:26" ht="15.5" x14ac:dyDescent="0.35">
      <c r="C186" t="s">
        <v>833</v>
      </c>
      <c r="U186" s="5">
        <v>-603515131</v>
      </c>
    </row>
    <row r="187" spans="3:26" ht="15.5" x14ac:dyDescent="0.35">
      <c r="C187" t="s">
        <v>2706</v>
      </c>
      <c r="X187" s="5">
        <v>554880</v>
      </c>
    </row>
    <row r="188" spans="3:26" ht="15.5" x14ac:dyDescent="0.35">
      <c r="C188" t="s">
        <v>278</v>
      </c>
      <c r="D188" s="5">
        <v>-25263142058</v>
      </c>
      <c r="E188" s="5">
        <v>45891434469</v>
      </c>
      <c r="F188" s="5">
        <v>-22191729546</v>
      </c>
      <c r="G188" s="5">
        <v>-38206390755</v>
      </c>
      <c r="I188" s="5">
        <v>-3858060200</v>
      </c>
      <c r="J188" s="5">
        <v>-36740524452</v>
      </c>
      <c r="K188" s="5">
        <v>70910045472</v>
      </c>
      <c r="L188" s="5">
        <v>705299630</v>
      </c>
      <c r="M188" s="5">
        <v>25387730437</v>
      </c>
      <c r="N188" s="5">
        <v>-3407306299</v>
      </c>
      <c r="O188" s="5">
        <v>-42885670361</v>
      </c>
      <c r="P188" s="5">
        <v>11974998994</v>
      </c>
      <c r="Q188" s="5">
        <v>-62429132653</v>
      </c>
      <c r="R188" s="5">
        <v>43064503856</v>
      </c>
      <c r="S188" s="5">
        <v>-14646872213</v>
      </c>
      <c r="T188" s="5">
        <v>25069129885</v>
      </c>
      <c r="U188" s="5">
        <v>-1447394563</v>
      </c>
      <c r="V188" s="5">
        <v>-1360467464</v>
      </c>
      <c r="W188" s="5">
        <v>25506569675</v>
      </c>
      <c r="X188" s="5">
        <v>714423410</v>
      </c>
      <c r="Y188" s="5">
        <v>-81850721636</v>
      </c>
      <c r="Z188" s="5">
        <v>-51591778443</v>
      </c>
    </row>
    <row r="189" spans="3:26" ht="15.5" x14ac:dyDescent="0.35">
      <c r="C189" t="s">
        <v>280</v>
      </c>
    </row>
    <row r="190" spans="3:26" ht="15.5" x14ac:dyDescent="0.35">
      <c r="C190" t="s">
        <v>2707</v>
      </c>
    </row>
    <row r="191" spans="3:26" ht="15.5" x14ac:dyDescent="0.35">
      <c r="C191" t="s">
        <v>2708</v>
      </c>
      <c r="K191" s="5">
        <v>-127475323</v>
      </c>
      <c r="L191" s="5">
        <v>127475323</v>
      </c>
      <c r="O191" s="5">
        <v>18094412869</v>
      </c>
      <c r="S191" s="5">
        <v>18581886594</v>
      </c>
    </row>
    <row r="192" spans="3:26" ht="15.5" x14ac:dyDescent="0.35">
      <c r="C192" t="s">
        <v>279</v>
      </c>
      <c r="D192" s="5">
        <v>94333986504</v>
      </c>
      <c r="E192" s="5">
        <v>1</v>
      </c>
      <c r="I192" s="5">
        <v>98192046702</v>
      </c>
      <c r="J192" s="5">
        <v>134932571153</v>
      </c>
      <c r="K192" s="5">
        <v>64150001004</v>
      </c>
      <c r="L192" s="5">
        <v>63317226051</v>
      </c>
      <c r="M192" s="5">
        <v>37929495614</v>
      </c>
      <c r="N192" s="5">
        <v>41336801913</v>
      </c>
      <c r="O192" s="5">
        <v>66128059405</v>
      </c>
      <c r="P192" s="5">
        <v>54153060411</v>
      </c>
      <c r="Q192" s="5">
        <v>116582193078</v>
      </c>
      <c r="R192" s="5">
        <v>73517689222</v>
      </c>
      <c r="S192" s="5">
        <v>69582674841</v>
      </c>
      <c r="T192" s="5">
        <v>44513544956</v>
      </c>
      <c r="U192" s="5">
        <v>45960939519</v>
      </c>
      <c r="V192" s="5">
        <v>47321406983</v>
      </c>
      <c r="W192" s="5">
        <v>21814837307</v>
      </c>
      <c r="X192" s="5">
        <v>21100413897</v>
      </c>
      <c r="Y192" s="5">
        <v>102951135533</v>
      </c>
      <c r="Z192" s="5">
        <v>154542913976</v>
      </c>
    </row>
    <row r="193" spans="2:26" ht="15.5" x14ac:dyDescent="0.35">
      <c r="C193" t="s">
        <v>282</v>
      </c>
      <c r="D193" s="5">
        <v>69070844446</v>
      </c>
      <c r="E193" s="5">
        <v>45891434470</v>
      </c>
      <c r="F193" s="5">
        <v>-22191729546</v>
      </c>
      <c r="G193" s="5">
        <v>-38206390755</v>
      </c>
      <c r="I193" s="5">
        <v>94333986502</v>
      </c>
      <c r="J193" s="5">
        <v>98192046701</v>
      </c>
      <c r="K193" s="5">
        <v>134932571153</v>
      </c>
      <c r="L193" s="5">
        <v>64150001004</v>
      </c>
      <c r="M193" s="5">
        <v>63317226051</v>
      </c>
      <c r="N193" s="5">
        <v>37929495614</v>
      </c>
      <c r="O193" s="5">
        <v>41336801913</v>
      </c>
      <c r="P193" s="5">
        <v>66128059405</v>
      </c>
      <c r="Q193" s="5">
        <v>54153060425</v>
      </c>
      <c r="R193" s="5">
        <v>116582193078</v>
      </c>
      <c r="S193" s="5">
        <v>73517689222</v>
      </c>
      <c r="T193" s="5">
        <v>69582674841</v>
      </c>
      <c r="U193" s="5">
        <v>44513544956</v>
      </c>
      <c r="V193" s="5">
        <v>45960939519</v>
      </c>
      <c r="W193" s="5">
        <v>47321406982</v>
      </c>
      <c r="X193" s="5">
        <v>21814837307</v>
      </c>
      <c r="Y193" s="5">
        <v>21100413897</v>
      </c>
      <c r="Z193" s="5">
        <v>102951135533</v>
      </c>
    </row>
    <row r="195" spans="2:26" ht="15.5" x14ac:dyDescent="0.35">
      <c r="B195" t="s">
        <v>283</v>
      </c>
      <c r="C195" t="s">
        <v>11</v>
      </c>
      <c r="D195" s="6">
        <v>4280000000.0000005</v>
      </c>
      <c r="E195" s="6">
        <v>4280000000.0000005</v>
      </c>
      <c r="F195" s="6">
        <v>4280000000.0000005</v>
      </c>
      <c r="G195" s="6">
        <v>4280000000.0000005</v>
      </c>
      <c r="I195" s="6">
        <v>4280000000.0000005</v>
      </c>
      <c r="J195" s="6">
        <v>4280000000.0000005</v>
      </c>
      <c r="K195" s="6">
        <v>4280000000.0000005</v>
      </c>
      <c r="L195" s="6">
        <v>4280000000.0000005</v>
      </c>
      <c r="M195" s="6">
        <v>4280000000.0000005</v>
      </c>
      <c r="N195" s="6">
        <v>4280000000.0000005</v>
      </c>
      <c r="O195" s="6">
        <v>4280000000.0000005</v>
      </c>
      <c r="P195" s="6">
        <v>4280000000.0000005</v>
      </c>
      <c r="Q195" s="6">
        <v>4280000000.0000005</v>
      </c>
      <c r="R195" s="6">
        <v>4280000000.0000005</v>
      </c>
      <c r="S195" s="6">
        <v>4280000000.0000005</v>
      </c>
      <c r="T195" s="6">
        <v>4280000000.0000005</v>
      </c>
      <c r="U195" s="6">
        <v>4280000000.0000005</v>
      </c>
      <c r="V195" s="6">
        <v>4280000000.0000005</v>
      </c>
      <c r="W195" s="5">
        <v>3210000000</v>
      </c>
      <c r="X195" s="5">
        <v>3210000000</v>
      </c>
      <c r="Y195" s="5">
        <v>3210000000</v>
      </c>
      <c r="Z195" s="5">
        <v>3210000000</v>
      </c>
    </row>
    <row r="196" spans="2:26" ht="15.5" x14ac:dyDescent="0.35">
      <c r="C196" t="s">
        <v>284</v>
      </c>
      <c r="D196" s="6">
        <v>1.49</v>
      </c>
      <c r="E196" s="6">
        <v>1.17</v>
      </c>
      <c r="F196" s="6">
        <v>7.41</v>
      </c>
      <c r="G196" s="6">
        <v>1.83</v>
      </c>
    </row>
    <row r="197" spans="2:26" ht="15.5" x14ac:dyDescent="0.35">
      <c r="C197" t="s">
        <v>285</v>
      </c>
      <c r="D197" s="6">
        <v>68.459999999999994</v>
      </c>
      <c r="E197" s="6">
        <v>123.93</v>
      </c>
      <c r="F197" s="6">
        <v>17.54</v>
      </c>
      <c r="G197" s="6">
        <v>84.7</v>
      </c>
    </row>
    <row r="198" spans="2:26" ht="15.5" x14ac:dyDescent="0.35">
      <c r="C198" t="s">
        <v>72</v>
      </c>
      <c r="D198" s="6">
        <v>5.39</v>
      </c>
      <c r="E198" s="6">
        <v>6.01</v>
      </c>
      <c r="F198" s="6">
        <v>4.41</v>
      </c>
      <c r="G198" s="6">
        <v>7.2</v>
      </c>
    </row>
    <row r="199" spans="2:26" ht="15.5" x14ac:dyDescent="0.35">
      <c r="C199" t="s">
        <v>286</v>
      </c>
      <c r="D199" s="5">
        <v>21180000000</v>
      </c>
      <c r="E199" s="6">
        <v>16920000000.000002</v>
      </c>
      <c r="F199" s="5">
        <v>47740000000</v>
      </c>
      <c r="G199" s="5">
        <v>25600000000</v>
      </c>
    </row>
    <row r="200" spans="2:26" ht="15.5" x14ac:dyDescent="0.35">
      <c r="C200" t="s">
        <v>287</v>
      </c>
      <c r="D200" s="6">
        <v>3.2000000000000002E-3</v>
      </c>
      <c r="E200" s="6">
        <v>2.5000000000000001E-3</v>
      </c>
      <c r="F200" s="6">
        <v>1.6200000000000003E-2</v>
      </c>
      <c r="G200" s="6">
        <v>4.0000000000000001E-3</v>
      </c>
    </row>
    <row r="201" spans="2:26" ht="15.5" x14ac:dyDescent="0.35">
      <c r="C201" t="s">
        <v>288</v>
      </c>
      <c r="D201" s="6">
        <v>4.6999999999999993E-3</v>
      </c>
      <c r="E201" s="6">
        <v>3.7000000000000002E-3</v>
      </c>
      <c r="F201" s="6">
        <v>2.3399999999999997E-2</v>
      </c>
      <c r="G201" s="6">
        <v>5.8999999999999999E-3</v>
      </c>
    </row>
    <row r="202" spans="2:26" ht="15.5" x14ac:dyDescent="0.35">
      <c r="C202" t="s">
        <v>289</v>
      </c>
      <c r="D202" s="6">
        <v>8.3000000000000001E-3</v>
      </c>
      <c r="E202" s="6">
        <v>8.3000000000000001E-3</v>
      </c>
      <c r="F202" s="6">
        <v>2.4900000000000002E-2</v>
      </c>
      <c r="G202" s="6">
        <v>1.34E-2</v>
      </c>
    </row>
    <row r="203" spans="2:26" ht="15.5" x14ac:dyDescent="0.35">
      <c r="C203" t="s">
        <v>290</v>
      </c>
      <c r="D203" s="6">
        <v>2.02</v>
      </c>
      <c r="E203" s="6">
        <v>1.96</v>
      </c>
      <c r="F203" s="6">
        <v>5.64</v>
      </c>
      <c r="G203" s="6">
        <v>3.28</v>
      </c>
    </row>
    <row r="204" spans="2:26" ht="15.5" x14ac:dyDescent="0.35">
      <c r="C204" t="s">
        <v>291</v>
      </c>
      <c r="D204" s="5">
        <v>1437000000000</v>
      </c>
      <c r="E204" s="5">
        <v>1431000000000</v>
      </c>
      <c r="F204" s="5">
        <v>1425000000000</v>
      </c>
      <c r="G204" s="5">
        <v>1393000000000</v>
      </c>
    </row>
    <row r="205" spans="2:26" ht="15.5" x14ac:dyDescent="0.35">
      <c r="C205" t="s">
        <v>292</v>
      </c>
      <c r="D205" s="6">
        <v>0.32</v>
      </c>
      <c r="E205" s="6">
        <v>0.46</v>
      </c>
      <c r="F205" s="6">
        <v>0.41</v>
      </c>
      <c r="G205" s="6">
        <v>0.5</v>
      </c>
    </row>
    <row r="206" spans="2:26" ht="15.5" x14ac:dyDescent="0.35">
      <c r="C206" t="s">
        <v>293</v>
      </c>
      <c r="D206" s="6">
        <v>319.29000000000002</v>
      </c>
      <c r="E206" s="6">
        <v>317.79000000000002</v>
      </c>
      <c r="F206" s="6">
        <v>316.47000000000003</v>
      </c>
      <c r="G206" s="6">
        <v>309.06</v>
      </c>
    </row>
    <row r="207" spans="2:26" ht="15.5" x14ac:dyDescent="0.35">
      <c r="C207" t="s">
        <v>294</v>
      </c>
      <c r="D207" s="6">
        <v>0.32</v>
      </c>
      <c r="E207" s="6">
        <v>0.46</v>
      </c>
      <c r="F207" s="6">
        <v>0.41</v>
      </c>
      <c r="G207" s="6">
        <v>0.5</v>
      </c>
    </row>
    <row r="208" spans="2:26" ht="15.5" x14ac:dyDescent="0.35">
      <c r="C208" t="s">
        <v>295</v>
      </c>
      <c r="D208" s="6">
        <v>319.29000000000002</v>
      </c>
      <c r="E208" s="6">
        <v>317.79000000000002</v>
      </c>
      <c r="F208" s="6">
        <v>316.47000000000003</v>
      </c>
      <c r="G208" s="6">
        <v>309.06</v>
      </c>
    </row>
    <row r="209" spans="3:26" ht="15.5" x14ac:dyDescent="0.35">
      <c r="C209" t="s">
        <v>296</v>
      </c>
      <c r="D209" s="5">
        <v>77000000000</v>
      </c>
      <c r="E209" s="5">
        <v>77000000000</v>
      </c>
      <c r="F209" s="5">
        <v>32000000000</v>
      </c>
      <c r="G209" s="5">
        <v>42000000000</v>
      </c>
    </row>
    <row r="210" spans="3:26" ht="15.5" x14ac:dyDescent="0.35">
      <c r="C210" t="s">
        <v>297</v>
      </c>
      <c r="D210" s="5">
        <v>243000000000</v>
      </c>
      <c r="E210" s="5">
        <v>244000000000</v>
      </c>
      <c r="F210" s="5">
        <v>271000000000</v>
      </c>
      <c r="G210" s="5">
        <v>259000000000</v>
      </c>
    </row>
    <row r="211" spans="3:26" ht="15.5" x14ac:dyDescent="0.35">
      <c r="C211" t="s">
        <v>298</v>
      </c>
      <c r="D211" s="5">
        <v>1365000000000</v>
      </c>
      <c r="E211" s="5">
        <v>1359000000000</v>
      </c>
      <c r="F211" s="5">
        <v>1353000000000</v>
      </c>
      <c r="G211" s="5">
        <v>1322000000000</v>
      </c>
    </row>
    <row r="212" spans="3:26" ht="15.5" x14ac:dyDescent="0.35">
      <c r="C212" t="s">
        <v>23</v>
      </c>
      <c r="D212" s="5">
        <v>320000000000</v>
      </c>
      <c r="E212" s="5">
        <v>320000000000</v>
      </c>
      <c r="F212" s="5">
        <v>303000000000</v>
      </c>
      <c r="G212" s="5">
        <v>258000000000</v>
      </c>
    </row>
    <row r="213" spans="3:26" ht="15.5" x14ac:dyDescent="0.35">
      <c r="C213" t="s">
        <v>20</v>
      </c>
      <c r="D213" s="5">
        <v>251000000000</v>
      </c>
      <c r="E213" s="5">
        <v>226000000000</v>
      </c>
      <c r="F213" s="5">
        <v>254000000000</v>
      </c>
      <c r="G213" s="5">
        <v>231000000000</v>
      </c>
    </row>
    <row r="214" spans="3:26" ht="15.5" x14ac:dyDescent="0.35">
      <c r="C214" t="s">
        <v>299</v>
      </c>
      <c r="D214" s="5">
        <v>1276000000000</v>
      </c>
      <c r="E214" s="5">
        <v>1274000000000</v>
      </c>
      <c r="F214" s="5">
        <v>1270000000000</v>
      </c>
      <c r="G214" s="5">
        <v>1249000000000</v>
      </c>
    </row>
    <row r="215" spans="3:26" ht="15.5" x14ac:dyDescent="0.35">
      <c r="C215" t="s">
        <v>300</v>
      </c>
      <c r="D215" s="5">
        <v>-12000000000</v>
      </c>
      <c r="E215" s="5">
        <v>112000000000</v>
      </c>
      <c r="F215" s="5">
        <v>-5000000000</v>
      </c>
      <c r="G215" s="5">
        <v>-33000000000</v>
      </c>
    </row>
    <row r="216" spans="3:26" ht="15.5" x14ac:dyDescent="0.35">
      <c r="C216" t="s">
        <v>301</v>
      </c>
      <c r="D216" s="5">
        <v>-2000000000</v>
      </c>
      <c r="E216" s="5">
        <v>-19000000000</v>
      </c>
      <c r="F216" s="5">
        <v>0</v>
      </c>
      <c r="G216" s="5">
        <v>7000000000</v>
      </c>
    </row>
    <row r="217" spans="3:26" ht="15.5" x14ac:dyDescent="0.35">
      <c r="C217" t="s">
        <v>12</v>
      </c>
      <c r="D217" s="5">
        <v>-14000000000</v>
      </c>
      <c r="E217" s="5">
        <v>93000000000</v>
      </c>
      <c r="F217" s="5">
        <v>-5000000000</v>
      </c>
      <c r="G217" s="5">
        <v>-26000000000</v>
      </c>
    </row>
    <row r="218" spans="3:26" ht="15.5" x14ac:dyDescent="0.35">
      <c r="C218" t="s">
        <v>15</v>
      </c>
      <c r="D218" s="6">
        <v>-3.36</v>
      </c>
      <c r="E218" s="6">
        <v>21.73</v>
      </c>
      <c r="F218" s="6">
        <v>-1.1100000000000001</v>
      </c>
      <c r="G218" s="6">
        <v>-6.04</v>
      </c>
    </row>
    <row r="219" spans="3:26" ht="15.5" x14ac:dyDescent="0.35">
      <c r="C219" t="s">
        <v>57</v>
      </c>
      <c r="I219" s="6">
        <v>19.14</v>
      </c>
      <c r="J219" s="6">
        <v>29.02</v>
      </c>
      <c r="K219" s="6">
        <v>20.89</v>
      </c>
      <c r="L219" s="6">
        <v>17.649999999999999</v>
      </c>
      <c r="M219" s="6">
        <v>12.12</v>
      </c>
      <c r="N219" s="6">
        <v>6.96</v>
      </c>
      <c r="O219" s="6">
        <v>11.44</v>
      </c>
      <c r="P219" s="6">
        <v>8.67</v>
      </c>
      <c r="Q219" s="6">
        <v>7.45</v>
      </c>
      <c r="R219" s="6">
        <v>10.17</v>
      </c>
      <c r="S219" s="6">
        <v>21.09</v>
      </c>
      <c r="T219" s="6">
        <v>20.93</v>
      </c>
      <c r="U219" s="6">
        <v>23.08</v>
      </c>
      <c r="V219" s="6">
        <v>12.62</v>
      </c>
      <c r="W219" s="6">
        <v>11.4</v>
      </c>
      <c r="X219" s="6">
        <v>10.26</v>
      </c>
      <c r="Y219" s="6">
        <v>9.33</v>
      </c>
      <c r="Z219" s="6">
        <v>3.53</v>
      </c>
    </row>
    <row r="220" spans="3:26" ht="15.5" x14ac:dyDescent="0.35">
      <c r="C220" t="s">
        <v>71</v>
      </c>
      <c r="I220" s="6">
        <v>7.58</v>
      </c>
      <c r="J220" s="6">
        <v>2.93</v>
      </c>
      <c r="K220" s="6">
        <v>4.5</v>
      </c>
      <c r="L220" s="6">
        <v>5.61</v>
      </c>
      <c r="M220" s="6">
        <v>7.18</v>
      </c>
      <c r="N220" s="6">
        <v>10.78</v>
      </c>
      <c r="O220" s="6">
        <v>6.64</v>
      </c>
      <c r="P220" s="6">
        <v>12.69</v>
      </c>
      <c r="Q220" s="6">
        <v>13.83</v>
      </c>
      <c r="R220" s="6">
        <v>17.989999999999998</v>
      </c>
      <c r="S220" s="6">
        <v>9.44</v>
      </c>
      <c r="T220" s="6">
        <v>14.29</v>
      </c>
      <c r="U220" s="6">
        <v>6.54</v>
      </c>
      <c r="V220" s="6">
        <v>7.92</v>
      </c>
      <c r="W220" s="6">
        <v>13.68</v>
      </c>
      <c r="X220" s="6">
        <v>13.16</v>
      </c>
      <c r="Y220" s="6">
        <v>15.01</v>
      </c>
      <c r="Z220" s="6">
        <v>96.32</v>
      </c>
    </row>
    <row r="221" spans="3:26" ht="15.5" x14ac:dyDescent="0.35">
      <c r="C221" t="s">
        <v>74</v>
      </c>
      <c r="I221" s="6">
        <v>1.37</v>
      </c>
      <c r="J221" s="6">
        <v>0.7</v>
      </c>
      <c r="K221" s="6">
        <v>0.87</v>
      </c>
      <c r="L221" s="6">
        <v>1.1399999999999999</v>
      </c>
      <c r="M221" s="6">
        <v>0.83</v>
      </c>
      <c r="N221" s="6">
        <v>0.99</v>
      </c>
      <c r="O221" s="6">
        <v>0.82</v>
      </c>
      <c r="P221" s="6">
        <v>1.08</v>
      </c>
      <c r="Q221" s="6">
        <v>1.2</v>
      </c>
      <c r="R221" s="6">
        <v>1.82</v>
      </c>
      <c r="S221" s="6">
        <v>2.0499999999999998</v>
      </c>
      <c r="T221" s="6">
        <v>2.2599999999999998</v>
      </c>
      <c r="U221" s="6">
        <v>1.24</v>
      </c>
      <c r="V221" s="6">
        <v>1.2</v>
      </c>
      <c r="W221" s="6">
        <v>1.28</v>
      </c>
      <c r="X221" s="6">
        <v>1.4</v>
      </c>
      <c r="Y221" s="6">
        <v>1.47</v>
      </c>
      <c r="Z221" s="6">
        <v>3.56</v>
      </c>
    </row>
    <row r="222" spans="3:26" ht="15.5" x14ac:dyDescent="0.35">
      <c r="C222" t="s">
        <v>302</v>
      </c>
      <c r="I222" s="5">
        <v>139950000000</v>
      </c>
      <c r="J222" s="5">
        <v>180200000000</v>
      </c>
      <c r="K222" s="5">
        <v>164710000000</v>
      </c>
      <c r="L222" s="6">
        <v>130949999999.99998</v>
      </c>
      <c r="M222" s="5">
        <v>101100000000</v>
      </c>
      <c r="N222" s="5">
        <v>84140000000</v>
      </c>
      <c r="O222" s="5">
        <v>98180000000</v>
      </c>
      <c r="P222" s="5">
        <v>93490000000</v>
      </c>
    </row>
    <row r="223" spans="3:26" ht="15.5" x14ac:dyDescent="0.35">
      <c r="C223" t="s">
        <v>303</v>
      </c>
      <c r="I223" s="6">
        <v>4.1399999999999999E-2</v>
      </c>
      <c r="J223" s="6">
        <v>6.2899999999999998E-2</v>
      </c>
      <c r="K223" s="6">
        <v>4.5700000000000005E-2</v>
      </c>
      <c r="L223" s="6">
        <v>4.24E-2</v>
      </c>
      <c r="M223" s="6">
        <v>2.9399999999999999E-2</v>
      </c>
      <c r="N223" s="6">
        <v>1.72E-2</v>
      </c>
      <c r="O223" s="6">
        <v>2.87E-2</v>
      </c>
      <c r="P223" s="6">
        <v>2.41E-2</v>
      </c>
      <c r="Q223" s="6">
        <v>2.12E-2</v>
      </c>
      <c r="R223" s="6">
        <v>2.7699999999999999E-2</v>
      </c>
      <c r="S223" s="6">
        <v>5.7300000000000004E-2</v>
      </c>
      <c r="T223" s="6">
        <v>5.9000000000000004E-2</v>
      </c>
      <c r="U223" s="6">
        <v>7.4099999999999999E-2</v>
      </c>
      <c r="V223" s="6">
        <v>4.1200000000000001E-2</v>
      </c>
      <c r="W223" s="6">
        <v>2.9600000000000001E-2</v>
      </c>
      <c r="X223" s="6">
        <v>2.7799999999999998E-2</v>
      </c>
      <c r="Y223" s="6">
        <v>2.2599999999999999E-2</v>
      </c>
      <c r="Z223" s="6">
        <v>8.0000000000000002E-3</v>
      </c>
    </row>
    <row r="224" spans="3:26" ht="15.5" x14ac:dyDescent="0.35">
      <c r="C224" t="s">
        <v>304</v>
      </c>
      <c r="I224" s="6">
        <v>6.0199999999999997E-2</v>
      </c>
      <c r="J224" s="6">
        <v>9.5600000000000004E-2</v>
      </c>
      <c r="K224" s="6">
        <v>7.46E-2</v>
      </c>
      <c r="L224" s="6">
        <v>6.7799999999999999E-2</v>
      </c>
      <c r="M224" s="6">
        <v>4.9699999999999994E-2</v>
      </c>
      <c r="N224" s="6">
        <v>3.0200000000000001E-2</v>
      </c>
      <c r="O224" s="6">
        <v>4.7199999999999999E-2</v>
      </c>
      <c r="P224" s="6">
        <v>3.73E-2</v>
      </c>
      <c r="Q224" s="6">
        <v>3.3300000000000003E-2</v>
      </c>
      <c r="R224" s="6">
        <v>4.6300000000000001E-2</v>
      </c>
      <c r="S224" s="6">
        <v>9.8000000000000004E-2</v>
      </c>
      <c r="T224" s="6">
        <v>0.1057</v>
      </c>
      <c r="U224" s="6">
        <v>0.12890000000000001</v>
      </c>
      <c r="V224" s="6">
        <v>7.980000000000001E-2</v>
      </c>
      <c r="W224" s="6">
        <v>5.8299999999999998E-2</v>
      </c>
      <c r="X224" s="6">
        <v>5.5399999999999998E-2</v>
      </c>
      <c r="Y224" s="6">
        <v>5.33E-2</v>
      </c>
      <c r="Z224" s="6">
        <v>2.1299999999999999E-2</v>
      </c>
    </row>
    <row r="225" spans="3:26" ht="15.5" x14ac:dyDescent="0.35">
      <c r="C225" t="s">
        <v>305</v>
      </c>
      <c r="I225" s="6">
        <v>7.2700000000000001E-2</v>
      </c>
      <c r="J225" s="6">
        <v>0.1052</v>
      </c>
      <c r="K225" s="6">
        <v>0.10619999999999999</v>
      </c>
      <c r="L225" s="6">
        <v>0.09</v>
      </c>
      <c r="M225" s="6">
        <v>6.6500000000000004E-2</v>
      </c>
      <c r="N225" s="6">
        <v>5.21E-2</v>
      </c>
      <c r="O225" s="6">
        <v>6.2899999999999998E-2</v>
      </c>
      <c r="P225" s="6">
        <v>6.25E-2</v>
      </c>
      <c r="Q225" s="6">
        <v>3.95E-2</v>
      </c>
      <c r="R225" s="6">
        <v>5.4900000000000004E-2</v>
      </c>
      <c r="S225" s="6">
        <v>7.8299999999999995E-2</v>
      </c>
      <c r="T225" s="6">
        <v>0.1305</v>
      </c>
      <c r="U225" s="6">
        <v>0.16750000000000001</v>
      </c>
      <c r="V225" s="6">
        <v>0.113</v>
      </c>
      <c r="W225" s="6">
        <v>0.10050000000000001</v>
      </c>
      <c r="X225" s="6">
        <v>7.6200000000000004E-2</v>
      </c>
      <c r="Y225" s="6">
        <v>7.7800000000000008E-2</v>
      </c>
      <c r="Z225" s="6">
        <v>0.156</v>
      </c>
    </row>
    <row r="226" spans="3:26" ht="15.5" x14ac:dyDescent="0.35">
      <c r="C226" t="s">
        <v>306</v>
      </c>
      <c r="I226" s="6">
        <v>4.29</v>
      </c>
      <c r="J226" s="6">
        <v>5.47</v>
      </c>
      <c r="K226" s="6">
        <v>5.68</v>
      </c>
      <c r="L226" s="6">
        <v>5.38</v>
      </c>
      <c r="M226" s="6">
        <v>2.69</v>
      </c>
      <c r="N226" s="5">
        <v>2</v>
      </c>
      <c r="O226" s="6">
        <v>2.57</v>
      </c>
      <c r="P226" s="6">
        <v>2.67</v>
      </c>
      <c r="Q226" s="6">
        <v>1.41</v>
      </c>
      <c r="R226" s="6">
        <v>1.75</v>
      </c>
      <c r="S226" s="6">
        <v>2.75</v>
      </c>
      <c r="T226" s="6">
        <v>4.3600000000000003</v>
      </c>
      <c r="U226" s="6">
        <v>5.87</v>
      </c>
      <c r="V226" s="6">
        <v>6.5</v>
      </c>
      <c r="W226" s="6">
        <v>4.9000000000000004</v>
      </c>
      <c r="X226" s="6">
        <v>2.39</v>
      </c>
      <c r="Y226" s="6">
        <v>1.7</v>
      </c>
      <c r="Z226" s="6">
        <v>1.55</v>
      </c>
    </row>
    <row r="227" spans="3:26" ht="15.5" x14ac:dyDescent="0.35">
      <c r="C227" t="s">
        <v>68</v>
      </c>
      <c r="I227" s="6">
        <v>0.46</v>
      </c>
      <c r="J227" s="6">
        <v>0.28000000000000003</v>
      </c>
      <c r="K227" s="6">
        <v>0.34</v>
      </c>
      <c r="L227" s="6">
        <v>0.38</v>
      </c>
      <c r="M227" s="6">
        <v>0.36</v>
      </c>
      <c r="N227" s="6">
        <v>0.32</v>
      </c>
      <c r="O227" s="6">
        <v>0.31</v>
      </c>
      <c r="P227" s="6">
        <v>0.47</v>
      </c>
      <c r="Q227" s="6">
        <v>0.46</v>
      </c>
      <c r="R227" s="6">
        <v>0.83</v>
      </c>
      <c r="S227" s="6">
        <v>0.92</v>
      </c>
      <c r="T227" s="6">
        <v>1.51</v>
      </c>
      <c r="U227" s="6">
        <v>0.84</v>
      </c>
      <c r="V227" s="6">
        <v>0.63</v>
      </c>
      <c r="W227" s="6">
        <v>0.8</v>
      </c>
      <c r="X227" s="6">
        <v>0.73</v>
      </c>
      <c r="Y227" s="6">
        <v>0.8</v>
      </c>
      <c r="Z227" s="6">
        <v>2.06</v>
      </c>
    </row>
    <row r="228" spans="3:26" ht="15.5" x14ac:dyDescent="0.35">
      <c r="C228" t="s">
        <v>65</v>
      </c>
      <c r="I228" s="6">
        <v>317.79000000000002</v>
      </c>
      <c r="J228" s="6">
        <v>303.5</v>
      </c>
      <c r="K228" s="6">
        <v>280.2</v>
      </c>
      <c r="L228" s="6">
        <v>260.33999999999997</v>
      </c>
      <c r="M228" s="6">
        <v>243.71</v>
      </c>
      <c r="N228" s="6">
        <v>230.89</v>
      </c>
      <c r="O228" s="6">
        <v>242.61</v>
      </c>
      <c r="P228" s="6">
        <v>232.14</v>
      </c>
      <c r="Q228" s="6">
        <v>223.95</v>
      </c>
      <c r="R228" s="6">
        <v>219.85</v>
      </c>
      <c r="S228" s="6">
        <v>215.29</v>
      </c>
      <c r="T228" s="6">
        <v>198.06</v>
      </c>
      <c r="U228" s="6">
        <v>179.13</v>
      </c>
      <c r="V228" s="6">
        <v>158.19</v>
      </c>
      <c r="W228" s="6">
        <v>195.59</v>
      </c>
      <c r="X228" s="6">
        <v>184.96</v>
      </c>
      <c r="Y228" s="5">
        <v>175</v>
      </c>
      <c r="Z228" s="6">
        <v>165.24</v>
      </c>
    </row>
    <row r="229" spans="3:26" ht="15.5" x14ac:dyDescent="0.35">
      <c r="C229" t="s">
        <v>307</v>
      </c>
      <c r="I229" s="6">
        <v>0.46</v>
      </c>
      <c r="J229" s="6">
        <v>0.28000000000000003</v>
      </c>
      <c r="K229" s="6">
        <v>0.34</v>
      </c>
      <c r="L229" s="6">
        <v>0.38</v>
      </c>
      <c r="M229" s="6">
        <v>0.36</v>
      </c>
      <c r="N229" s="6">
        <v>0.32</v>
      </c>
      <c r="O229" s="6">
        <v>0.31</v>
      </c>
      <c r="P229" s="6">
        <v>0.47</v>
      </c>
      <c r="Q229" s="6">
        <v>0.46</v>
      </c>
      <c r="R229" s="6">
        <v>0.83</v>
      </c>
      <c r="S229" s="6">
        <v>0.92</v>
      </c>
      <c r="T229" s="6">
        <v>1.51</v>
      </c>
      <c r="U229" s="6">
        <v>0.84</v>
      </c>
      <c r="V229" s="6">
        <v>0.63</v>
      </c>
      <c r="W229" s="6">
        <v>0.8</v>
      </c>
      <c r="X229" s="6">
        <v>0.73</v>
      </c>
      <c r="Y229" s="6">
        <v>0.8</v>
      </c>
      <c r="Z229" s="6">
        <v>2.06</v>
      </c>
    </row>
    <row r="230" spans="3:26" ht="15.5" x14ac:dyDescent="0.35">
      <c r="C230" t="s">
        <v>308</v>
      </c>
      <c r="I230" s="6">
        <v>317.79000000000002</v>
      </c>
      <c r="J230" s="6">
        <v>303.5</v>
      </c>
      <c r="K230" s="6">
        <v>280.2</v>
      </c>
      <c r="L230" s="6">
        <v>260.33999999999997</v>
      </c>
      <c r="M230" s="6">
        <v>243.71</v>
      </c>
      <c r="N230" s="6">
        <v>230.89</v>
      </c>
      <c r="O230" s="6">
        <v>242.61</v>
      </c>
      <c r="P230" s="6">
        <v>232.14</v>
      </c>
      <c r="Q230" s="6">
        <v>223.95</v>
      </c>
      <c r="R230" s="6">
        <v>219.85</v>
      </c>
      <c r="S230" s="6">
        <v>215.29</v>
      </c>
      <c r="T230" s="6">
        <v>198.06</v>
      </c>
      <c r="U230" s="6">
        <v>179.13</v>
      </c>
      <c r="V230" s="6">
        <v>158.19</v>
      </c>
      <c r="W230" s="6">
        <v>195.59</v>
      </c>
      <c r="X230" s="6">
        <v>184.96</v>
      </c>
      <c r="Y230" s="5">
        <v>175</v>
      </c>
      <c r="Z230" s="6">
        <v>165.24</v>
      </c>
    </row>
    <row r="231" spans="3:26" ht="15.5" x14ac:dyDescent="0.35">
      <c r="C231" t="s">
        <v>309</v>
      </c>
      <c r="I231" s="5">
        <v>77000000000</v>
      </c>
      <c r="J231" s="5">
        <v>44000000000</v>
      </c>
      <c r="K231" s="5">
        <v>33000000000</v>
      </c>
      <c r="L231" s="5">
        <v>103000000000</v>
      </c>
      <c r="M231" s="5">
        <v>106000000000</v>
      </c>
      <c r="N231" s="5">
        <v>89000000000</v>
      </c>
      <c r="O231" s="5">
        <v>122000000000</v>
      </c>
      <c r="P231" s="5">
        <v>82000000000</v>
      </c>
      <c r="Q231" s="5">
        <v>102000000000</v>
      </c>
      <c r="R231" s="5">
        <v>110000000000</v>
      </c>
      <c r="S231" s="5">
        <v>177000000000</v>
      </c>
      <c r="T231" s="5">
        <v>48000000000</v>
      </c>
      <c r="U231" s="5">
        <v>57000000000</v>
      </c>
      <c r="V231" s="5">
        <v>59000000000</v>
      </c>
      <c r="W231" s="5">
        <v>7000000000</v>
      </c>
      <c r="X231" s="5">
        <v>82000000000</v>
      </c>
      <c r="Y231" s="5">
        <v>146000000000</v>
      </c>
      <c r="Z231" s="5">
        <v>207000000000</v>
      </c>
    </row>
    <row r="232" spans="3:26" ht="15.5" x14ac:dyDescent="0.35">
      <c r="C232" t="s">
        <v>310</v>
      </c>
      <c r="I232" s="5">
        <v>244000000000</v>
      </c>
      <c r="J232" s="5">
        <v>220000000000</v>
      </c>
      <c r="K232" s="5">
        <v>229000000000</v>
      </c>
      <c r="L232" s="5">
        <v>99000000000</v>
      </c>
      <c r="M232" s="5">
        <v>167000000000</v>
      </c>
      <c r="N232" s="5">
        <v>235000000000</v>
      </c>
      <c r="O232" s="5">
        <v>219000000000</v>
      </c>
      <c r="P232" s="5">
        <v>201000000000</v>
      </c>
      <c r="Q232" s="5">
        <v>174000000000</v>
      </c>
      <c r="R232" s="5">
        <v>210000000000</v>
      </c>
      <c r="S232" s="5">
        <v>169000000000</v>
      </c>
      <c r="T232" s="5">
        <v>240000000000</v>
      </c>
      <c r="U232" s="5">
        <v>237000000000</v>
      </c>
      <c r="V232" s="5">
        <v>204000000000</v>
      </c>
      <c r="W232" s="5">
        <v>199000000000</v>
      </c>
      <c r="X232" s="5">
        <v>89000000000</v>
      </c>
      <c r="Y232" s="5">
        <v>172000000000</v>
      </c>
      <c r="Z232" s="5">
        <v>192000000000</v>
      </c>
    </row>
    <row r="233" spans="3:26" ht="15.5" x14ac:dyDescent="0.35">
      <c r="C233" t="s">
        <v>25</v>
      </c>
      <c r="I233" s="5">
        <v>320000000000</v>
      </c>
      <c r="J233" s="5">
        <v>263000000000</v>
      </c>
      <c r="K233" s="5">
        <v>262000000000</v>
      </c>
      <c r="L233" s="5">
        <v>202000000000</v>
      </c>
      <c r="M233" s="5">
        <v>273000000000</v>
      </c>
      <c r="N233" s="5">
        <v>324000000000</v>
      </c>
      <c r="O233" s="5">
        <v>341000000000</v>
      </c>
      <c r="P233" s="5">
        <v>282000000000</v>
      </c>
      <c r="Q233" s="5">
        <v>245000000000</v>
      </c>
      <c r="R233" s="5">
        <v>320000000000</v>
      </c>
      <c r="S233" s="5">
        <v>346000000000</v>
      </c>
      <c r="T233" s="5">
        <v>289000000000</v>
      </c>
      <c r="U233" s="5">
        <v>294000000000</v>
      </c>
      <c r="V233" s="5">
        <v>263000000000</v>
      </c>
      <c r="W233" s="5">
        <v>206000000000</v>
      </c>
      <c r="X233" s="5">
        <v>171000000000</v>
      </c>
      <c r="Y233" s="5">
        <v>318000000000</v>
      </c>
      <c r="Z233" s="5">
        <v>400000000000</v>
      </c>
    </row>
    <row r="234" spans="3:26" ht="15.5" x14ac:dyDescent="0.35">
      <c r="C234" t="s">
        <v>22</v>
      </c>
      <c r="I234" s="5">
        <v>226000000000</v>
      </c>
      <c r="J234" s="5">
        <v>165000000000</v>
      </c>
      <c r="K234" s="5">
        <v>127000000000</v>
      </c>
      <c r="L234" s="5">
        <v>138000000000</v>
      </c>
      <c r="M234" s="5">
        <v>209000000000</v>
      </c>
      <c r="N234" s="5">
        <v>286000000000</v>
      </c>
      <c r="O234" s="5">
        <v>300000000000</v>
      </c>
      <c r="P234" s="5">
        <v>216000000000</v>
      </c>
      <c r="Q234" s="5">
        <v>222000000000</v>
      </c>
      <c r="R234" s="5">
        <v>204000000000</v>
      </c>
      <c r="S234" s="5">
        <v>272000000000</v>
      </c>
      <c r="T234" s="5">
        <v>219000000000</v>
      </c>
      <c r="U234" s="5">
        <v>249000000000</v>
      </c>
      <c r="V234" s="5">
        <v>217000000000</v>
      </c>
      <c r="W234" s="5">
        <v>159000000000</v>
      </c>
      <c r="X234" s="5">
        <v>149000000000</v>
      </c>
      <c r="Y234" s="5">
        <v>297000000000</v>
      </c>
      <c r="Z234" s="5">
        <v>297000000000</v>
      </c>
    </row>
    <row r="235" spans="3:26" ht="15.5" x14ac:dyDescent="0.35">
      <c r="C235" t="s">
        <v>311</v>
      </c>
      <c r="I235" s="5">
        <v>1274000000000</v>
      </c>
      <c r="J235" s="5">
        <v>1167000000000</v>
      </c>
      <c r="K235" s="5">
        <v>1107000000000</v>
      </c>
      <c r="L235" s="5">
        <v>936000000000</v>
      </c>
      <c r="M235" s="5">
        <v>915000000000</v>
      </c>
      <c r="N235" s="5">
        <v>1045000000000</v>
      </c>
      <c r="O235" s="5">
        <v>1184000000000</v>
      </c>
      <c r="P235" s="5">
        <v>1110000000000</v>
      </c>
      <c r="Q235" s="5">
        <v>979000000000</v>
      </c>
      <c r="R235" s="5">
        <v>1066000000000</v>
      </c>
      <c r="S235" s="5">
        <v>925000000000</v>
      </c>
      <c r="T235" s="5">
        <v>740000000000</v>
      </c>
      <c r="U235" s="5">
        <v>825000000000</v>
      </c>
      <c r="V235" s="5">
        <v>696000000000</v>
      </c>
      <c r="W235" s="5">
        <v>691000000000</v>
      </c>
      <c r="X235" s="5">
        <v>524000000000</v>
      </c>
      <c r="Y235" s="5">
        <v>560000000000</v>
      </c>
      <c r="Z235" s="5">
        <v>575000000000</v>
      </c>
    </row>
    <row r="236" spans="3:26" ht="15.5" x14ac:dyDescent="0.35">
      <c r="C236" t="s">
        <v>312</v>
      </c>
      <c r="I236" s="5">
        <v>48000000000</v>
      </c>
      <c r="J236" s="5">
        <v>41000000000</v>
      </c>
      <c r="K236" s="5">
        <v>53000000000</v>
      </c>
      <c r="L236" s="5">
        <v>76000000000</v>
      </c>
      <c r="M236" s="5">
        <v>133000000000</v>
      </c>
      <c r="N236" s="5">
        <v>41000000000</v>
      </c>
      <c r="O236" s="5">
        <v>3000000000</v>
      </c>
      <c r="P236" s="5">
        <v>12000000000</v>
      </c>
      <c r="Q236" s="5">
        <v>10000000000</v>
      </c>
      <c r="R236" s="5">
        <v>29000000000</v>
      </c>
      <c r="S236" s="5">
        <v>-35000000000</v>
      </c>
      <c r="T236" s="5">
        <v>75000000000</v>
      </c>
      <c r="U236" s="5">
        <v>22000000000</v>
      </c>
      <c r="V236" s="5">
        <v>-41000000000</v>
      </c>
      <c r="W236" s="5">
        <v>9000000000</v>
      </c>
      <c r="X236" s="5">
        <v>119000000000</v>
      </c>
      <c r="Y236" s="5">
        <v>-11000000000</v>
      </c>
      <c r="Z236" s="5">
        <v>8000000000</v>
      </c>
    </row>
    <row r="237" spans="3:26" ht="15.5" x14ac:dyDescent="0.35">
      <c r="C237" t="s">
        <v>313</v>
      </c>
      <c r="I237" s="5">
        <v>-28000000000</v>
      </c>
      <c r="J237" s="5">
        <v>-57000000000</v>
      </c>
      <c r="K237" s="5">
        <v>-9000000000</v>
      </c>
      <c r="L237" s="5">
        <v>-7000000000</v>
      </c>
      <c r="M237" s="5">
        <v>-2000000000</v>
      </c>
      <c r="N237" s="5">
        <v>-2000000000</v>
      </c>
      <c r="O237" s="5">
        <v>-5000000000</v>
      </c>
      <c r="P237" s="5">
        <v>-4000000000</v>
      </c>
      <c r="Q237" s="5">
        <v>-6000000000</v>
      </c>
      <c r="R237" s="5">
        <v>-4000000000</v>
      </c>
      <c r="S237" s="5">
        <v>-37000000000</v>
      </c>
      <c r="T237" s="5">
        <v>-35000000000</v>
      </c>
      <c r="U237" s="5">
        <v>-8000000000</v>
      </c>
      <c r="V237" s="5">
        <v>-5000000000</v>
      </c>
      <c r="W237" s="5">
        <v>-12000000000</v>
      </c>
      <c r="X237" s="5">
        <v>-5000000000</v>
      </c>
      <c r="Y237" s="5">
        <v>-2000000000</v>
      </c>
      <c r="Z237" s="5">
        <v>-7000000000</v>
      </c>
    </row>
    <row r="238" spans="3:26" ht="15.5" x14ac:dyDescent="0.35">
      <c r="C238" t="s">
        <v>14</v>
      </c>
      <c r="I238" s="5">
        <v>20000000000</v>
      </c>
      <c r="J238" s="5">
        <v>-16000000000</v>
      </c>
      <c r="K238" s="5">
        <v>43000000000</v>
      </c>
      <c r="L238" s="5">
        <v>69000000000</v>
      </c>
      <c r="M238" s="5">
        <v>131000000000</v>
      </c>
      <c r="N238" s="5">
        <v>39000000000</v>
      </c>
      <c r="O238" s="5">
        <v>-2000000000</v>
      </c>
      <c r="P238" s="5">
        <v>8000000000</v>
      </c>
      <c r="Q238" s="5">
        <v>4000000000</v>
      </c>
      <c r="R238" s="5">
        <v>26000000000</v>
      </c>
      <c r="S238" s="5">
        <v>-73000000000</v>
      </c>
      <c r="T238" s="5">
        <v>40000000000</v>
      </c>
      <c r="U238" s="5">
        <v>14000000000</v>
      </c>
      <c r="V238" s="5">
        <v>-45000000000</v>
      </c>
      <c r="W238" s="5">
        <v>-2000000000</v>
      </c>
      <c r="X238" s="5">
        <v>114000000000</v>
      </c>
      <c r="Y238" s="5">
        <v>-12000000000</v>
      </c>
      <c r="Z238" s="5">
        <v>1000000000</v>
      </c>
    </row>
    <row r="239" spans="3:26" ht="15.5" x14ac:dyDescent="0.35">
      <c r="C239" t="s">
        <v>16</v>
      </c>
      <c r="I239" s="6">
        <v>4.6500000000000004</v>
      </c>
      <c r="J239" s="6">
        <v>-3.82</v>
      </c>
      <c r="K239" s="6">
        <v>10.17</v>
      </c>
      <c r="L239" s="6">
        <v>16.04</v>
      </c>
      <c r="M239" s="6">
        <v>30.6</v>
      </c>
      <c r="N239" s="6">
        <v>9.19</v>
      </c>
      <c r="O239" s="6">
        <v>-0.48</v>
      </c>
      <c r="P239" s="6">
        <v>1.86</v>
      </c>
      <c r="Q239" s="6">
        <v>0.82</v>
      </c>
      <c r="R239" s="6">
        <v>5.96</v>
      </c>
      <c r="S239" s="6">
        <v>-17.04</v>
      </c>
      <c r="T239" s="6">
        <v>9.33</v>
      </c>
      <c r="U239" s="6">
        <v>3.28</v>
      </c>
      <c r="V239" s="6">
        <v>-10.64</v>
      </c>
      <c r="W239" s="6">
        <v>-0.76</v>
      </c>
      <c r="X239" s="6">
        <v>35.39</v>
      </c>
      <c r="Y239" s="6">
        <v>-3.88</v>
      </c>
      <c r="Z239" s="6">
        <v>0.43</v>
      </c>
    </row>
    <row r="241" spans="2:17" ht="15.5" x14ac:dyDescent="0.35">
      <c r="B241" t="s">
        <v>314</v>
      </c>
      <c r="C241" t="s">
        <v>315</v>
      </c>
      <c r="D241" s="5">
        <v>6000000000</v>
      </c>
      <c r="E241" s="5">
        <v>5000000000</v>
      </c>
      <c r="F241" s="5">
        <v>32000000000</v>
      </c>
      <c r="G241" s="5">
        <v>8000000000</v>
      </c>
      <c r="H241" s="5">
        <v>26000000000</v>
      </c>
      <c r="I241" s="5">
        <v>82000000000</v>
      </c>
      <c r="J241" s="5">
        <v>124000000000</v>
      </c>
      <c r="K241" s="5">
        <v>89000000000</v>
      </c>
      <c r="L241" s="5">
        <v>75000000000</v>
      </c>
      <c r="M241" s="5">
        <v>52000000000</v>
      </c>
      <c r="N241" s="5">
        <v>30000000000</v>
      </c>
      <c r="O241" s="5">
        <v>49000000000</v>
      </c>
      <c r="P241" s="5">
        <v>37000000000</v>
      </c>
      <c r="Q241" s="5">
        <v>32000000000</v>
      </c>
    </row>
    <row r="242" spans="2:17" ht="15.5" x14ac:dyDescent="0.35">
      <c r="C242" t="s">
        <v>316</v>
      </c>
      <c r="H242" s="5">
        <v>51000000000</v>
      </c>
      <c r="I242" s="5">
        <v>82000000000</v>
      </c>
      <c r="J242" s="5">
        <v>124000000000</v>
      </c>
      <c r="K242" s="5">
        <v>89000000000</v>
      </c>
      <c r="L242" s="5">
        <v>75000000000</v>
      </c>
      <c r="M242" s="5">
        <v>52000000000</v>
      </c>
      <c r="N242" s="5">
        <v>30000000000</v>
      </c>
      <c r="O242" s="5">
        <v>49000000000</v>
      </c>
      <c r="P242" s="5">
        <v>37000000000</v>
      </c>
      <c r="Q242" s="5">
        <v>32000000000</v>
      </c>
    </row>
    <row r="243" spans="2:17" ht="15.5" x14ac:dyDescent="0.35">
      <c r="C243" t="s">
        <v>317</v>
      </c>
      <c r="H243" s="5">
        <v>5</v>
      </c>
      <c r="I243" s="5">
        <v>5</v>
      </c>
      <c r="J243" s="5">
        <v>5</v>
      </c>
      <c r="K243" s="5">
        <v>5</v>
      </c>
      <c r="L243" s="5">
        <v>1</v>
      </c>
      <c r="M243" s="5">
        <v>1</v>
      </c>
      <c r="P243" s="5">
        <v>1</v>
      </c>
      <c r="Q243" s="5">
        <v>1</v>
      </c>
    </row>
    <row r="244" spans="2:17" ht="15.5" x14ac:dyDescent="0.35">
      <c r="C244" t="s">
        <v>76</v>
      </c>
      <c r="H244" s="6">
        <v>0.83700000000000008</v>
      </c>
      <c r="I244" s="6">
        <v>0.26129999999999998</v>
      </c>
      <c r="J244" s="6">
        <v>0.17230000000000001</v>
      </c>
      <c r="K244" s="6">
        <v>0.23929999999999998</v>
      </c>
      <c r="L244" s="6">
        <v>5.6600000000000004E-2</v>
      </c>
      <c r="M244" s="6">
        <v>8.2500000000000004E-2</v>
      </c>
      <c r="P244" s="6">
        <v>0.11539999999999999</v>
      </c>
      <c r="Q244" s="6">
        <v>0.1343</v>
      </c>
    </row>
    <row r="245" spans="2:17" ht="15.5" x14ac:dyDescent="0.35">
      <c r="C245" t="s">
        <v>318</v>
      </c>
      <c r="H245" s="6">
        <v>0.05</v>
      </c>
      <c r="I245" s="6">
        <v>3.9399999999999998E-2</v>
      </c>
      <c r="J245" s="6">
        <v>3.9399999999999998E-2</v>
      </c>
      <c r="K245" s="6">
        <v>5.7500000000000002E-2</v>
      </c>
      <c r="L245" s="6">
        <v>8.8000000000000005E-3</v>
      </c>
      <c r="M245" s="6">
        <v>1.2699999999999999E-2</v>
      </c>
      <c r="P245" s="6">
        <v>1.04E-2</v>
      </c>
      <c r="Q245" s="6">
        <v>1.1000000000000001E-2</v>
      </c>
    </row>
    <row r="246" spans="2:17" ht="15.5" x14ac:dyDescent="0.35">
      <c r="C246" t="s">
        <v>56</v>
      </c>
      <c r="D246" s="6">
        <v>1.49</v>
      </c>
      <c r="E246" s="6">
        <v>1.17</v>
      </c>
      <c r="F246" s="6">
        <v>7.41</v>
      </c>
      <c r="G246" s="6">
        <v>1.83</v>
      </c>
      <c r="H246" s="6">
        <v>5.97</v>
      </c>
      <c r="I246" s="6">
        <v>19.14</v>
      </c>
      <c r="J246" s="6">
        <v>29.02</v>
      </c>
      <c r="K246" s="6">
        <v>20.89</v>
      </c>
      <c r="L246" s="6">
        <v>17.649999999999999</v>
      </c>
      <c r="M246" s="6">
        <v>12.12</v>
      </c>
      <c r="N246" s="6">
        <v>6.96</v>
      </c>
      <c r="O246" s="6">
        <v>11.44</v>
      </c>
      <c r="P246" s="6">
        <v>8.67</v>
      </c>
      <c r="Q246" s="6">
        <v>7.45</v>
      </c>
    </row>
    <row r="247" spans="2:17" ht="15.5" x14ac:dyDescent="0.35">
      <c r="C247" t="s">
        <v>319</v>
      </c>
      <c r="H247" s="6">
        <v>11.91</v>
      </c>
      <c r="I247" s="6">
        <v>19.14</v>
      </c>
      <c r="J247" s="6">
        <v>29.02</v>
      </c>
      <c r="K247" s="6">
        <v>20.89</v>
      </c>
      <c r="L247" s="6">
        <v>17.649999999999999</v>
      </c>
      <c r="M247" s="6">
        <v>12.12</v>
      </c>
      <c r="N247" s="6">
        <v>6.96</v>
      </c>
      <c r="O247" s="6">
        <v>11.44</v>
      </c>
      <c r="P247" s="6">
        <v>8.67</v>
      </c>
      <c r="Q247" s="6">
        <v>7.45</v>
      </c>
    </row>
    <row r="248" spans="2:17" ht="15.5" x14ac:dyDescent="0.35">
      <c r="C248" t="s">
        <v>78</v>
      </c>
      <c r="H248" s="5">
        <v>5</v>
      </c>
      <c r="I248" s="5">
        <v>5</v>
      </c>
      <c r="J248" s="5">
        <v>5</v>
      </c>
      <c r="K248" s="5">
        <v>5</v>
      </c>
      <c r="L248" s="5">
        <v>1</v>
      </c>
      <c r="M248" s="5">
        <v>1</v>
      </c>
      <c r="P248" s="5">
        <v>1</v>
      </c>
      <c r="Q248" s="5">
        <v>1</v>
      </c>
    </row>
    <row r="249" spans="2:17" ht="15.5" x14ac:dyDescent="0.35">
      <c r="C249" t="s">
        <v>320</v>
      </c>
      <c r="H249" s="6">
        <v>0.83700000000000008</v>
      </c>
      <c r="I249" s="6">
        <v>0.26129999999999998</v>
      </c>
      <c r="J249" s="6">
        <v>0.17230000000000001</v>
      </c>
      <c r="K249" s="6">
        <v>0.23929999999999998</v>
      </c>
      <c r="L249" s="6">
        <v>5.6600000000000004E-2</v>
      </c>
      <c r="M249" s="6">
        <v>8.2500000000000004E-2</v>
      </c>
      <c r="P249" s="6">
        <v>0.11539999999999999</v>
      </c>
      <c r="Q249" s="6">
        <v>0.1343</v>
      </c>
    </row>
    <row r="250" spans="2:17" ht="15.5" x14ac:dyDescent="0.35">
      <c r="C250" t="s">
        <v>321</v>
      </c>
      <c r="H250" s="6">
        <v>0.05</v>
      </c>
      <c r="I250" s="6">
        <v>3.9399999999999998E-2</v>
      </c>
      <c r="J250" s="6">
        <v>3.9399999999999998E-2</v>
      </c>
      <c r="K250" s="6">
        <v>5.7500000000000002E-2</v>
      </c>
      <c r="L250" s="6">
        <v>8.8000000000000005E-3</v>
      </c>
      <c r="M250" s="6">
        <v>1.2699999999999999E-2</v>
      </c>
      <c r="P250" s="6">
        <v>1.04E-2</v>
      </c>
      <c r="Q250" s="6">
        <v>1.1000000000000001E-2</v>
      </c>
    </row>
    <row r="251" spans="2:17" ht="15.5" x14ac:dyDescent="0.35">
      <c r="C251" t="s">
        <v>322</v>
      </c>
      <c r="D251" s="5">
        <v>81000000000</v>
      </c>
      <c r="E251" s="5">
        <v>103000000000</v>
      </c>
      <c r="F251" s="5">
        <v>126000000000</v>
      </c>
      <c r="G251" s="5">
        <v>92000000000</v>
      </c>
      <c r="H251" s="5">
        <v>324000000000</v>
      </c>
      <c r="I251" s="5">
        <v>454000000000</v>
      </c>
      <c r="J251" s="5">
        <v>517000000000</v>
      </c>
      <c r="K251" s="5">
        <v>460000000000</v>
      </c>
      <c r="L251" s="5">
        <v>370000000000</v>
      </c>
      <c r="M251" s="5">
        <v>447000000000</v>
      </c>
      <c r="N251" s="5">
        <v>324000000000</v>
      </c>
      <c r="O251" s="5">
        <v>398000000000</v>
      </c>
      <c r="P251" s="5">
        <v>436000000000</v>
      </c>
      <c r="Q251" s="5">
        <v>367000000000</v>
      </c>
    </row>
    <row r="252" spans="2:17" ht="15.5" x14ac:dyDescent="0.35">
      <c r="C252" t="s">
        <v>323</v>
      </c>
      <c r="H252" s="5">
        <v>402000000000</v>
      </c>
      <c r="I252" s="5">
        <v>454000000000</v>
      </c>
      <c r="J252" s="5">
        <v>517000000000</v>
      </c>
      <c r="K252" s="5">
        <v>460000000000</v>
      </c>
      <c r="L252" s="5">
        <v>370000000000</v>
      </c>
      <c r="M252" s="5">
        <v>447000000000</v>
      </c>
      <c r="N252" s="5">
        <v>324000000000</v>
      </c>
      <c r="O252" s="5">
        <v>398000000000</v>
      </c>
      <c r="P252" s="5">
        <v>436000000000</v>
      </c>
      <c r="Q252" s="5">
        <v>367000000000</v>
      </c>
    </row>
    <row r="253" spans="2:17" ht="15.5" x14ac:dyDescent="0.35">
      <c r="C253" t="s">
        <v>324</v>
      </c>
      <c r="H253" s="5">
        <v>5</v>
      </c>
      <c r="I253" s="5">
        <v>5</v>
      </c>
      <c r="J253" s="5">
        <v>5</v>
      </c>
      <c r="K253" s="5">
        <v>5</v>
      </c>
      <c r="L253" s="5">
        <v>1</v>
      </c>
      <c r="M253" s="5">
        <v>1</v>
      </c>
      <c r="P253" s="5">
        <v>1</v>
      </c>
      <c r="Q253" s="5">
        <v>1</v>
      </c>
    </row>
    <row r="254" spans="2:17" ht="15.5" x14ac:dyDescent="0.35">
      <c r="C254" t="s">
        <v>325</v>
      </c>
      <c r="H254" s="6">
        <v>0.83700000000000008</v>
      </c>
      <c r="I254" s="6">
        <v>0.26129999999999998</v>
      </c>
      <c r="J254" s="6">
        <v>0.17230000000000001</v>
      </c>
      <c r="K254" s="6">
        <v>0.23929999999999998</v>
      </c>
      <c r="L254" s="6">
        <v>5.6600000000000004E-2</v>
      </c>
      <c r="M254" s="6">
        <v>8.2500000000000004E-2</v>
      </c>
      <c r="P254" s="6">
        <v>0.11539999999999999</v>
      </c>
      <c r="Q254" s="6">
        <v>0.1343</v>
      </c>
    </row>
    <row r="255" spans="2:17" ht="15.5" x14ac:dyDescent="0.35">
      <c r="C255" t="s">
        <v>326</v>
      </c>
      <c r="H255" s="6">
        <v>0.05</v>
      </c>
      <c r="I255" s="6">
        <v>3.9399999999999998E-2</v>
      </c>
      <c r="J255" s="6">
        <v>3.9399999999999998E-2</v>
      </c>
      <c r="K255" s="6">
        <v>5.7500000000000002E-2</v>
      </c>
      <c r="L255" s="6">
        <v>8.8000000000000005E-3</v>
      </c>
      <c r="M255" s="6">
        <v>1.2699999999999999E-2</v>
      </c>
      <c r="P255" s="6">
        <v>1.04E-2</v>
      </c>
      <c r="Q255" s="6">
        <v>1.1000000000000001E-2</v>
      </c>
    </row>
    <row r="256" spans="2:17" ht="15.5" x14ac:dyDescent="0.35">
      <c r="C256" t="s">
        <v>327</v>
      </c>
      <c r="I256" s="6">
        <v>16.739999999999998</v>
      </c>
    </row>
    <row r="257" spans="3:9" ht="15.5" x14ac:dyDescent="0.35">
      <c r="C257" t="s">
        <v>328</v>
      </c>
      <c r="I257" s="6">
        <v>8.4</v>
      </c>
    </row>
    <row r="258" spans="3:9" ht="15.5" x14ac:dyDescent="0.35">
      <c r="C258" t="s">
        <v>503</v>
      </c>
      <c r="I258" s="6">
        <v>3.88</v>
      </c>
    </row>
    <row r="259" spans="3:9" ht="15.5" x14ac:dyDescent="0.35">
      <c r="C259" t="s">
        <v>329</v>
      </c>
      <c r="I259" s="6">
        <v>7.49</v>
      </c>
    </row>
    <row r="260" spans="3:9" ht="15.5" x14ac:dyDescent="0.35">
      <c r="C260" t="s">
        <v>330</v>
      </c>
      <c r="I260" s="6">
        <v>0.1191</v>
      </c>
    </row>
    <row r="261" spans="3:9" ht="15.5" x14ac:dyDescent="0.35">
      <c r="C261" t="s">
        <v>331</v>
      </c>
      <c r="I261" s="6">
        <v>1.06</v>
      </c>
    </row>
    <row r="262" spans="3:9" ht="15.5" x14ac:dyDescent="0.35">
      <c r="C262" t="s">
        <v>332</v>
      </c>
      <c r="I262" s="6">
        <v>0.31</v>
      </c>
    </row>
    <row r="263" spans="3:9" ht="15.5" x14ac:dyDescent="0.35">
      <c r="C263" t="s">
        <v>333</v>
      </c>
      <c r="I263" s="6">
        <v>6.9</v>
      </c>
    </row>
    <row r="264" spans="3:9" ht="15.5" x14ac:dyDescent="0.35">
      <c r="C264" t="s">
        <v>334</v>
      </c>
      <c r="I264" s="6">
        <v>8.91</v>
      </c>
    </row>
    <row r="265" spans="3:9" ht="15.5" x14ac:dyDescent="0.35">
      <c r="C265" t="s">
        <v>335</v>
      </c>
      <c r="I265" s="6">
        <v>8.14</v>
      </c>
    </row>
    <row r="266" spans="3:9" ht="15.5" x14ac:dyDescent="0.35">
      <c r="C266" t="s">
        <v>336</v>
      </c>
      <c r="I266" s="5">
        <v>7</v>
      </c>
    </row>
    <row r="267" spans="3:9" ht="15.5" x14ac:dyDescent="0.35">
      <c r="C267" t="s">
        <v>337</v>
      </c>
      <c r="I267" s="6">
        <v>-0.25</v>
      </c>
    </row>
    <row r="268" spans="3:9" ht="15.5" x14ac:dyDescent="0.35">
      <c r="C268" t="s">
        <v>338</v>
      </c>
      <c r="I268" s="6">
        <v>3.09</v>
      </c>
    </row>
    <row r="269" spans="3:9" ht="15.5" x14ac:dyDescent="0.35">
      <c r="C269" t="s">
        <v>504</v>
      </c>
      <c r="I269" s="6">
        <v>0.15</v>
      </c>
    </row>
    <row r="270" spans="3:9" ht="15.5" x14ac:dyDescent="0.35">
      <c r="C270" t="s">
        <v>339</v>
      </c>
      <c r="I270" s="6">
        <v>11.91</v>
      </c>
    </row>
    <row r="271" spans="3:9" ht="15.5" x14ac:dyDescent="0.35">
      <c r="C271" t="s">
        <v>340</v>
      </c>
      <c r="I271" s="6">
        <v>5.97</v>
      </c>
    </row>
    <row r="272" spans="3:9" ht="15.5" x14ac:dyDescent="0.35">
      <c r="C272" t="s">
        <v>341</v>
      </c>
      <c r="I272" s="6">
        <v>94.09</v>
      </c>
    </row>
    <row r="273" spans="3:9" ht="15.5" x14ac:dyDescent="0.35">
      <c r="C273" t="s">
        <v>342</v>
      </c>
      <c r="D273" s="6">
        <v>16.149999999999999</v>
      </c>
    </row>
    <row r="274" spans="3:9" ht="15.5" x14ac:dyDescent="0.35">
      <c r="C274" t="s">
        <v>343</v>
      </c>
      <c r="I274" s="6">
        <v>319.29000000000002</v>
      </c>
    </row>
    <row r="275" spans="3:9" ht="15.5" x14ac:dyDescent="0.35">
      <c r="C275" t="s">
        <v>344</v>
      </c>
      <c r="I275" s="6">
        <v>11.23</v>
      </c>
    </row>
    <row r="276" spans="3:9" ht="15.5" x14ac:dyDescent="0.35">
      <c r="C276" t="s">
        <v>345</v>
      </c>
      <c r="D276" s="6">
        <v>5.82</v>
      </c>
    </row>
    <row r="277" spans="3:9" ht="15.5" x14ac:dyDescent="0.35">
      <c r="C277" t="s">
        <v>346</v>
      </c>
      <c r="D277" s="6">
        <v>0.66</v>
      </c>
    </row>
    <row r="278" spans="3:9" ht="15.5" x14ac:dyDescent="0.35">
      <c r="C278" t="s">
        <v>347</v>
      </c>
      <c r="D278" s="6">
        <v>0.23</v>
      </c>
    </row>
    <row r="279" spans="3:9" ht="15.5" x14ac:dyDescent="0.35">
      <c r="C279" t="s">
        <v>348</v>
      </c>
      <c r="D279" s="6">
        <v>0.18</v>
      </c>
    </row>
    <row r="280" spans="3:9" ht="15.5" x14ac:dyDescent="0.35">
      <c r="C280" t="s">
        <v>349</v>
      </c>
      <c r="D280" s="6">
        <v>0.39</v>
      </c>
    </row>
    <row r="281" spans="3:9" ht="15.5" x14ac:dyDescent="0.35">
      <c r="C281" t="s">
        <v>350</v>
      </c>
      <c r="D281" s="6">
        <v>0.16</v>
      </c>
    </row>
    <row r="282" spans="3:9" ht="15.5" x14ac:dyDescent="0.35">
      <c r="C282" t="s">
        <v>351</v>
      </c>
      <c r="D282" s="6">
        <v>1.44</v>
      </c>
    </row>
    <row r="283" spans="3:9" ht="15.5" x14ac:dyDescent="0.35">
      <c r="C283" t="s">
        <v>352</v>
      </c>
      <c r="I283" s="6">
        <v>3.26</v>
      </c>
    </row>
    <row r="284" spans="3:9" ht="15.5" x14ac:dyDescent="0.35">
      <c r="C284" t="s">
        <v>12</v>
      </c>
      <c r="D284" s="5">
        <v>-14000000000</v>
      </c>
    </row>
    <row r="285" spans="3:9" ht="15.5" x14ac:dyDescent="0.35">
      <c r="C285" t="s">
        <v>353</v>
      </c>
      <c r="I285" s="6">
        <v>8.68</v>
      </c>
    </row>
    <row r="286" spans="3:9" ht="15.5" x14ac:dyDescent="0.35">
      <c r="C286" t="s">
        <v>354</v>
      </c>
      <c r="I286" s="6">
        <v>2.58E-2</v>
      </c>
    </row>
    <row r="287" spans="3:9" ht="15.5" x14ac:dyDescent="0.35">
      <c r="C287" t="s">
        <v>355</v>
      </c>
      <c r="I287" s="6">
        <v>3.73E-2</v>
      </c>
    </row>
    <row r="288" spans="3:9" ht="15.5" x14ac:dyDescent="0.35">
      <c r="C288" t="s">
        <v>356</v>
      </c>
      <c r="I288" s="6">
        <v>5.4699999999999999E-2</v>
      </c>
    </row>
    <row r="289" spans="3:9" ht="15.5" x14ac:dyDescent="0.35">
      <c r="C289" t="s">
        <v>357</v>
      </c>
      <c r="I289" s="6">
        <v>5.0599999999999999E-2</v>
      </c>
    </row>
    <row r="290" spans="3:9" ht="15.5" x14ac:dyDescent="0.35">
      <c r="C290" t="s">
        <v>358</v>
      </c>
      <c r="D290" s="6">
        <v>35.85</v>
      </c>
    </row>
    <row r="291" spans="3:9" ht="15.5" x14ac:dyDescent="0.35">
      <c r="C291" t="s">
        <v>359</v>
      </c>
      <c r="D291" s="6">
        <v>3400.45</v>
      </c>
    </row>
    <row r="292" spans="3:9" ht="15.5" x14ac:dyDescent="0.35">
      <c r="C292" t="s">
        <v>360</v>
      </c>
      <c r="D292" s="6">
        <v>55.13</v>
      </c>
    </row>
    <row r="293" spans="3:9" ht="15.5" x14ac:dyDescent="0.35">
      <c r="C293" t="s">
        <v>361</v>
      </c>
      <c r="D293" s="6">
        <v>3381.17</v>
      </c>
    </row>
    <row r="294" spans="3:9" ht="15.5" x14ac:dyDescent="0.35">
      <c r="C294" t="s">
        <v>362</v>
      </c>
      <c r="D294" s="6">
        <v>2.54</v>
      </c>
    </row>
    <row r="295" spans="3:9" ht="15.5" x14ac:dyDescent="0.35">
      <c r="C295" t="s">
        <v>363</v>
      </c>
      <c r="I295" s="6">
        <v>0.2</v>
      </c>
    </row>
    <row r="296" spans="3:9" ht="15.5" x14ac:dyDescent="0.35">
      <c r="C296" t="s">
        <v>364</v>
      </c>
      <c r="I296" s="6">
        <v>0.13</v>
      </c>
    </row>
    <row r="297" spans="3:9" ht="15.5" x14ac:dyDescent="0.35">
      <c r="C297" t="s">
        <v>52</v>
      </c>
      <c r="I297" s="5">
        <v>428000000000</v>
      </c>
    </row>
    <row r="298" spans="3:9" ht="15.5" x14ac:dyDescent="0.35">
      <c r="C298" t="s">
        <v>365</v>
      </c>
      <c r="I298" s="5">
        <v>750000000000</v>
      </c>
    </row>
    <row r="299" spans="3:9" ht="15.5" x14ac:dyDescent="0.35">
      <c r="C299" t="s">
        <v>366</v>
      </c>
      <c r="I299" s="6">
        <v>4280000000.0000005</v>
      </c>
    </row>
    <row r="300" spans="3:9" ht="15.5" x14ac:dyDescent="0.35">
      <c r="C300" t="s">
        <v>367</v>
      </c>
      <c r="I300" s="6">
        <v>0.30120000000000002</v>
      </c>
    </row>
    <row r="301" spans="3:9" ht="15.5" x14ac:dyDescent="0.35">
      <c r="C301" t="s">
        <v>368</v>
      </c>
      <c r="D301" s="6">
        <v>0.54810000000000003</v>
      </c>
    </row>
    <row r="302" spans="3:9" ht="15.5" x14ac:dyDescent="0.35">
      <c r="C302" t="s">
        <v>369</v>
      </c>
      <c r="D302" s="6">
        <v>0.17469999999999999</v>
      </c>
    </row>
    <row r="303" spans="3:9" ht="15.5" x14ac:dyDescent="0.35">
      <c r="C303" t="s">
        <v>370</v>
      </c>
      <c r="D303" s="6">
        <v>7.8899999999999998E-2</v>
      </c>
    </row>
    <row r="304" spans="3:9" ht="15.5" x14ac:dyDescent="0.35">
      <c r="C304" t="s">
        <v>371</v>
      </c>
      <c r="D304" s="6">
        <v>-0.39069999999999999</v>
      </c>
    </row>
    <row r="305" spans="3:9" ht="15.5" x14ac:dyDescent="0.35">
      <c r="C305" t="s">
        <v>372</v>
      </c>
      <c r="D305" s="6">
        <v>-0.46970000000000001</v>
      </c>
    </row>
    <row r="306" spans="3:9" ht="15.5" x14ac:dyDescent="0.35">
      <c r="C306" t="s">
        <v>373</v>
      </c>
      <c r="D306" s="6">
        <v>-0.82879999999999998</v>
      </c>
    </row>
    <row r="307" spans="3:9" ht="15.5" x14ac:dyDescent="0.35">
      <c r="C307" t="s">
        <v>374</v>
      </c>
      <c r="I307" s="5">
        <v>5</v>
      </c>
    </row>
    <row r="308" spans="3:9" ht="15.5" x14ac:dyDescent="0.35">
      <c r="C308" t="s">
        <v>631</v>
      </c>
      <c r="I308" s="5">
        <v>5</v>
      </c>
    </row>
    <row r="309" spans="3:9" ht="15.5" x14ac:dyDescent="0.35">
      <c r="C309" t="s">
        <v>632</v>
      </c>
      <c r="I309" s="6">
        <v>0.83700000000000008</v>
      </c>
    </row>
    <row r="310" spans="3:9" ht="15.5" x14ac:dyDescent="0.35">
      <c r="C310" t="s">
        <v>633</v>
      </c>
      <c r="I310" s="6">
        <v>0.05</v>
      </c>
    </row>
    <row r="311" spans="3:9" ht="15.5" x14ac:dyDescent="0.35">
      <c r="C311" t="s">
        <v>375</v>
      </c>
      <c r="I311" t="s">
        <v>2709</v>
      </c>
    </row>
    <row r="312" spans="3:9" ht="15.5" x14ac:dyDescent="0.35">
      <c r="C312" t="s">
        <v>377</v>
      </c>
      <c r="I312" s="5">
        <v>6</v>
      </c>
    </row>
    <row r="313" spans="3:9" ht="15.5" x14ac:dyDescent="0.35">
      <c r="C313" t="s">
        <v>378</v>
      </c>
      <c r="I313" s="6">
        <v>0.23</v>
      </c>
    </row>
    <row r="314" spans="3:9" ht="15.5" x14ac:dyDescent="0.35">
      <c r="C314" t="s">
        <v>379</v>
      </c>
      <c r="I314" s="6">
        <v>0.35</v>
      </c>
    </row>
    <row r="315" spans="3:9" ht="15.5" x14ac:dyDescent="0.35">
      <c r="C315" t="s">
        <v>380</v>
      </c>
      <c r="I315" s="6">
        <v>0.7</v>
      </c>
    </row>
    <row r="316" spans="3:9" ht="15.5" x14ac:dyDescent="0.35">
      <c r="C316" t="s">
        <v>381</v>
      </c>
      <c r="I316" s="6">
        <v>0.95</v>
      </c>
    </row>
    <row r="317" spans="3:9" ht="15.5" x14ac:dyDescent="0.35">
      <c r="C317" t="s">
        <v>382</v>
      </c>
      <c r="I317" s="6">
        <v>0.56000000000000005</v>
      </c>
    </row>
    <row r="318" spans="3:9" ht="15.5" x14ac:dyDescent="0.35">
      <c r="C318" t="s">
        <v>383</v>
      </c>
      <c r="I318" s="6">
        <v>0.92</v>
      </c>
    </row>
    <row r="319" spans="3:9" ht="15.5" x14ac:dyDescent="0.35">
      <c r="C319" t="s">
        <v>384</v>
      </c>
      <c r="I319" s="6">
        <v>0.5</v>
      </c>
    </row>
    <row r="320" spans="3:9" ht="15.5" x14ac:dyDescent="0.35">
      <c r="C320" t="s">
        <v>385</v>
      </c>
      <c r="I320" s="5">
        <v>402000000000</v>
      </c>
    </row>
    <row r="321" spans="3:9" ht="15.5" x14ac:dyDescent="0.35">
      <c r="C321" t="s">
        <v>386</v>
      </c>
      <c r="I321" s="5">
        <v>224000000000</v>
      </c>
    </row>
    <row r="322" spans="3:9" ht="15.5" x14ac:dyDescent="0.35">
      <c r="C322" t="s">
        <v>387</v>
      </c>
      <c r="I322" s="5">
        <v>111000000000</v>
      </c>
    </row>
    <row r="323" spans="3:9" ht="15.5" x14ac:dyDescent="0.35">
      <c r="C323" t="s">
        <v>388</v>
      </c>
      <c r="I323" s="5">
        <v>51000000000</v>
      </c>
    </row>
    <row r="324" spans="3:9" ht="15.5" x14ac:dyDescent="0.35">
      <c r="C324" t="s">
        <v>389</v>
      </c>
      <c r="D324" s="5">
        <v>69000000000</v>
      </c>
    </row>
    <row r="325" spans="3:9" ht="15.5" x14ac:dyDescent="0.35">
      <c r="C325" t="s">
        <v>390</v>
      </c>
      <c r="D325" s="5">
        <v>1972000000000</v>
      </c>
    </row>
    <row r="326" spans="3:9" ht="15.5" x14ac:dyDescent="0.35">
      <c r="C326" t="s">
        <v>391</v>
      </c>
      <c r="D326" s="5">
        <v>535000000000</v>
      </c>
    </row>
    <row r="327" spans="3:9" ht="15.5" x14ac:dyDescent="0.35">
      <c r="C327" t="s">
        <v>299</v>
      </c>
      <c r="D327" s="5">
        <v>1276000000000</v>
      </c>
    </row>
    <row r="328" spans="3:9" ht="15.5" x14ac:dyDescent="0.35">
      <c r="C328" t="s">
        <v>298</v>
      </c>
      <c r="I328" s="5">
        <v>1365000000000</v>
      </c>
    </row>
    <row r="329" spans="3:9" ht="15.5" x14ac:dyDescent="0.35">
      <c r="C329" t="s">
        <v>297</v>
      </c>
      <c r="D329" s="5">
        <v>243000000000</v>
      </c>
    </row>
    <row r="330" spans="3:9" ht="15.5" x14ac:dyDescent="0.35">
      <c r="C330" t="s">
        <v>296</v>
      </c>
      <c r="D330" s="5">
        <v>77000000000</v>
      </c>
    </row>
    <row r="331" spans="3:9" ht="15.5" x14ac:dyDescent="0.35">
      <c r="C331" t="s">
        <v>23</v>
      </c>
      <c r="D331" s="5">
        <v>320000000000</v>
      </c>
    </row>
    <row r="332" spans="3:9" ht="15.5" x14ac:dyDescent="0.35">
      <c r="C332" t="s">
        <v>20</v>
      </c>
      <c r="D332" s="5">
        <v>251000000000</v>
      </c>
    </row>
    <row r="333" spans="3:9" ht="15.5" x14ac:dyDescent="0.35">
      <c r="C333" t="s">
        <v>392</v>
      </c>
      <c r="I333" s="5">
        <v>1437000000000</v>
      </c>
    </row>
    <row r="334" spans="3:9" ht="15.5" x14ac:dyDescent="0.35">
      <c r="C334" t="s">
        <v>393</v>
      </c>
      <c r="I334" s="5">
        <v>62000000000</v>
      </c>
    </row>
    <row r="335" spans="3:9" ht="15.5" x14ac:dyDescent="0.35">
      <c r="C335" t="s">
        <v>394</v>
      </c>
      <c r="I335" s="5">
        <v>-103000000000</v>
      </c>
    </row>
    <row r="336" spans="3:9" ht="15.5" x14ac:dyDescent="0.35">
      <c r="C336" t="s">
        <v>395</v>
      </c>
      <c r="I336" s="5">
        <v>1000000000</v>
      </c>
    </row>
    <row r="337" spans="3:9" ht="15.5" x14ac:dyDescent="0.35">
      <c r="C337" t="s">
        <v>396</v>
      </c>
      <c r="I337" s="5">
        <v>-14000000000</v>
      </c>
    </row>
    <row r="338" spans="3:9" ht="15.5" x14ac:dyDescent="0.35">
      <c r="C338" t="s">
        <v>397</v>
      </c>
      <c r="I338" s="5">
        <v>48000000000</v>
      </c>
    </row>
  </sheetData>
  <pageMargins left="0.7" right="0.7" top="0.75" bottom="0.75" header="0.3" footer="0.3"/>
  <ignoredErrors>
    <ignoredError sqref="A1:Z339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2710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2711</v>
      </c>
      <c r="D2" s="2" vm="470">
        <f ca="1">IFERROR(_xlfn.STOCKHISTORY("XIDX:" &amp; $C$1, D3, , 0, 0, 1), "Libur")</f>
        <v>121</v>
      </c>
      <c r="H2" s="2" vm="470">
        <f ca="1">IFERROR(INDEX(D2:G2,COUNT(D2:G2)),"")</f>
        <v>121</v>
      </c>
      <c r="I2" s="2" vm="654">
        <f t="shared" ref="I2:R2" ca="1" si="0">IFERROR(_xlfn.STOCKHISTORY("XIDX:" &amp; $C$1, I1, , 0, 0, 1), "Libur")</f>
        <v>110</v>
      </c>
      <c r="J2" s="2" vm="205">
        <f t="shared" ca="1" si="0"/>
        <v>54</v>
      </c>
      <c r="K2" s="2" vm="723">
        <f t="shared" ca="1" si="0"/>
        <v>61</v>
      </c>
      <c r="L2" s="2" vm="428">
        <f t="shared" ca="1" si="0"/>
        <v>78</v>
      </c>
      <c r="M2" s="2" vm="164">
        <f t="shared" ca="1" si="0"/>
        <v>161</v>
      </c>
      <c r="N2" s="2" vm="372">
        <f t="shared" ca="1" si="0"/>
        <v>95</v>
      </c>
      <c r="O2" s="2" vm="260">
        <f t="shared" ca="1" si="0"/>
        <v>100</v>
      </c>
      <c r="P2" s="2" vm="127">
        <f t="shared" ca="1" si="0"/>
        <v>94</v>
      </c>
      <c r="Q2" s="2" vm="163">
        <f t="shared" ca="1" si="0"/>
        <v>118</v>
      </c>
      <c r="R2" s="2" vm="127">
        <f t="shared" ca="1" si="0"/>
        <v>94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357609000000</v>
      </c>
      <c r="H4" s="2">
        <f>IFERROR(SUM(D4:G4)*(4/MAX(1,COUNT(D4:G4))),"")</f>
        <v>1430436000000</v>
      </c>
      <c r="I4" s="2">
        <f t="shared" ref="I4:R4" si="1">IFERROR(INDEX(I51:I500,MATCH($C$4,$C$51:$C$500,0)),"")</f>
        <v>889714000000</v>
      </c>
      <c r="J4" s="2">
        <f t="shared" si="1"/>
        <v>819619000000</v>
      </c>
      <c r="K4" s="2">
        <f t="shared" si="1"/>
        <v>1230832000000</v>
      </c>
      <c r="L4" s="2">
        <f t="shared" si="1"/>
        <v>1619409000000</v>
      </c>
      <c r="M4" s="2">
        <f t="shared" si="1"/>
        <v>1299011000000</v>
      </c>
      <c r="N4" s="2">
        <f t="shared" si="1"/>
        <v>1109226000000</v>
      </c>
      <c r="O4" s="2">
        <f t="shared" si="1"/>
        <v>1311491000000</v>
      </c>
      <c r="P4" s="2">
        <f t="shared" si="1"/>
        <v>1163532497000</v>
      </c>
      <c r="Q4" s="2">
        <f t="shared" si="1"/>
        <v>1203066947000</v>
      </c>
      <c r="R4" s="2">
        <f t="shared" si="1"/>
        <v>1185900579000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12427000000</v>
      </c>
      <c r="H5" s="2">
        <f>IFERROR(SUM(D5:G5)*(4/MAX(1,COUNT(D5:G5))),"")</f>
        <v>49708000000</v>
      </c>
      <c r="I5" s="2">
        <f t="shared" ref="I5:R5" si="2">IFERROR(INDEX(I51:I500,MATCH($C$5,$C$51:$C$500,0)),"")</f>
        <v>1241000000</v>
      </c>
      <c r="J5" s="2">
        <f t="shared" si="2"/>
        <v>7055000000</v>
      </c>
      <c r="K5" s="2">
        <f t="shared" si="2"/>
        <v>-52802000000</v>
      </c>
      <c r="L5" s="2">
        <f t="shared" si="2"/>
        <v>-5107000000</v>
      </c>
      <c r="M5" s="2">
        <f t="shared" si="2"/>
        <v>-2852000000</v>
      </c>
      <c r="N5" s="2">
        <f t="shared" si="2"/>
        <v>34895000000</v>
      </c>
      <c r="O5" s="2">
        <f t="shared" si="2"/>
        <v>50469000000</v>
      </c>
      <c r="P5" s="2">
        <f t="shared" si="2"/>
        <v>69033042000</v>
      </c>
      <c r="Q5" s="2">
        <f t="shared" si="2"/>
        <v>85500788000</v>
      </c>
      <c r="R5" s="2">
        <f t="shared" si="2"/>
        <v>116069341000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2581892000000</v>
      </c>
      <c r="H6" s="2">
        <f>IFERROR(INDEX(D6:G6,COUNT(D6:G6)),"")</f>
        <v>2581892000000</v>
      </c>
      <c r="I6" s="2">
        <f t="shared" ref="I6:R6" si="3">IFERROR(INDEX(I51:I500,MATCH($C$6,$C$51:$C$500,0)),"")</f>
        <v>2568124000000</v>
      </c>
      <c r="J6" s="2">
        <f t="shared" si="3"/>
        <v>2508625000000</v>
      </c>
      <c r="K6" s="2">
        <f t="shared" si="3"/>
        <v>2531532000000</v>
      </c>
      <c r="L6" s="2">
        <f t="shared" si="3"/>
        <v>2584663000000</v>
      </c>
      <c r="M6" s="2">
        <f t="shared" si="3"/>
        <v>2589474000000</v>
      </c>
      <c r="N6" s="2">
        <f t="shared" si="3"/>
        <v>1481947000000</v>
      </c>
      <c r="O6" s="2">
        <f t="shared" si="3"/>
        <v>1539568000000</v>
      </c>
      <c r="P6" s="2">
        <f t="shared" si="3"/>
        <v>1485691506000</v>
      </c>
      <c r="Q6" s="2">
        <f t="shared" si="3"/>
        <v>1408295491000</v>
      </c>
      <c r="R6" s="2">
        <f t="shared" si="3"/>
        <v>1313716459000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14.23</v>
      </c>
      <c r="H7" s="3">
        <f>IFERROR(INDEX(D7:G7,COUNT(D7:G7)),"")</f>
        <v>14.23</v>
      </c>
      <c r="I7" s="3">
        <f t="shared" ref="I7:R7" si="4">IFERROR(INDEX(I51:I500,MATCH($C$7,$C$51:$C$500,0))/1000000000,"")</f>
        <v>14.23</v>
      </c>
      <c r="J7" s="3">
        <f t="shared" si="4"/>
        <v>14.23</v>
      </c>
      <c r="K7" s="3">
        <f t="shared" si="4"/>
        <v>14.23</v>
      </c>
      <c r="L7" s="3">
        <f t="shared" si="4"/>
        <v>14.23</v>
      </c>
      <c r="M7" s="3">
        <f t="shared" si="4"/>
        <v>14.23</v>
      </c>
      <c r="N7" s="3">
        <f t="shared" si="4"/>
        <v>7.45</v>
      </c>
      <c r="O7" s="3">
        <f t="shared" si="4"/>
        <v>7.45</v>
      </c>
      <c r="P7" s="3">
        <f t="shared" si="4"/>
        <v>7.45</v>
      </c>
      <c r="Q7" s="3">
        <f t="shared" si="4"/>
        <v>7.45</v>
      </c>
      <c r="R7" s="3">
        <f t="shared" si="4"/>
        <v>7.45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24000000000</v>
      </c>
      <c r="H8" s="2">
        <f>IFERROR(INDEX(D8:G8,COUNT(D8:G8)),"")</f>
        <v>24000000000</v>
      </c>
      <c r="I8" s="2">
        <f t="shared" ref="I8:R8" si="5">IFERROR(INDEX(I51:I500,MATCH($C$8,$C$51:$C$500,0)),"")</f>
        <v>-86000000000</v>
      </c>
      <c r="J8" s="2">
        <f t="shared" si="5"/>
        <v>57000000000</v>
      </c>
      <c r="K8" s="2">
        <f t="shared" si="5"/>
        <v>-36000000000</v>
      </c>
      <c r="L8" s="2">
        <f t="shared" si="5"/>
        <v>179000000000</v>
      </c>
      <c r="M8" s="2">
        <f t="shared" si="5"/>
        <v>82000000000</v>
      </c>
      <c r="N8" s="2">
        <f t="shared" si="5"/>
        <v>7000000000</v>
      </c>
      <c r="O8" s="2">
        <f t="shared" si="5"/>
        <v>6000000000</v>
      </c>
      <c r="P8" s="2">
        <f t="shared" si="5"/>
        <v>-288000000000</v>
      </c>
      <c r="Q8" s="2">
        <f t="shared" si="5"/>
        <v>-42000000000</v>
      </c>
      <c r="R8" s="2">
        <f t="shared" si="5"/>
        <v>21000000000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1.71</v>
      </c>
      <c r="H9" s="3">
        <f>IFERROR(INDEX(D9:G9,COUNT(D9:G9)),"")</f>
        <v>1.71</v>
      </c>
      <c r="I9" s="3">
        <f t="shared" ref="I9:R9" si="6">IFERROR(INDEX(I51:I500,MATCH($C$9,$C$51:$C$500,0)),"")</f>
        <v>-6.03</v>
      </c>
      <c r="J9" s="3">
        <f t="shared" si="6"/>
        <v>4</v>
      </c>
      <c r="K9" s="3">
        <f t="shared" si="6"/>
        <v>-2.56</v>
      </c>
      <c r="L9" s="3">
        <f t="shared" si="6"/>
        <v>12.59</v>
      </c>
      <c r="M9" s="3">
        <f t="shared" si="6"/>
        <v>5.75</v>
      </c>
      <c r="N9" s="3">
        <f t="shared" si="6"/>
        <v>0.96</v>
      </c>
      <c r="O9" s="3">
        <f t="shared" si="6"/>
        <v>0.78</v>
      </c>
      <c r="P9" s="3">
        <f t="shared" si="6"/>
        <v>-38.58</v>
      </c>
      <c r="Q9" s="3">
        <f t="shared" si="6"/>
        <v>-5.7</v>
      </c>
      <c r="R9" s="3">
        <f t="shared" si="6"/>
        <v>2.82</v>
      </c>
    </row>
    <row r="10" spans="1:18" ht="15.5" x14ac:dyDescent="0.35">
      <c r="C10" t="s">
        <v>17</v>
      </c>
      <c r="D10" s="3">
        <f ca="1">IFERROR(IF(D9=0,"",D2/D9),"")</f>
        <v>70.760233918128662</v>
      </c>
      <c r="I10" s="3">
        <f t="shared" ref="I10:R10" ca="1" si="7">IFERROR(IF(I9=0,"",I2/I9),"")</f>
        <v>-18.24212271973466</v>
      </c>
      <c r="J10" s="3">
        <f t="shared" ca="1" si="7"/>
        <v>13.5</v>
      </c>
      <c r="K10" s="3">
        <f t="shared" ca="1" si="7"/>
        <v>-23.828125</v>
      </c>
      <c r="L10" s="3">
        <f t="shared" ca="1" si="7"/>
        <v>6.1953931691818909</v>
      </c>
      <c r="M10" s="3">
        <f t="shared" ca="1" si="7"/>
        <v>28</v>
      </c>
      <c r="N10" s="3">
        <f t="shared" ca="1" si="7"/>
        <v>98.958333333333343</v>
      </c>
      <c r="O10" s="3">
        <f t="shared" ca="1" si="7"/>
        <v>128.2051282051282</v>
      </c>
      <c r="P10" s="3">
        <f t="shared" ca="1" si="7"/>
        <v>-2.4364955935717991</v>
      </c>
      <c r="Q10" s="3">
        <f t="shared" ca="1" si="7"/>
        <v>-20.701754385964911</v>
      </c>
      <c r="R10" s="3">
        <f t="shared" ca="1" si="7"/>
        <v>33.333333333333336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R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-2636000000</v>
      </c>
      <c r="H15" s="2">
        <f>IFERROR(SUM(D15:G15)*(4/MAX(1,COUNT(D15:G15))),"")</f>
        <v>-10544000000</v>
      </c>
      <c r="I15" s="2">
        <f t="shared" ref="I15:R15" si="12">IFERROR(INDEX(I51:I500,MATCH($C$15,$C$51:$C$500,0)),"")</f>
        <v>-15927000000</v>
      </c>
      <c r="J15" s="2">
        <f t="shared" si="12"/>
        <v>-18494000000</v>
      </c>
      <c r="K15" s="2">
        <f t="shared" si="12"/>
        <v>-18106000000</v>
      </c>
      <c r="L15" s="2">
        <f t="shared" si="12"/>
        <v>-33947000000</v>
      </c>
      <c r="M15" s="2">
        <f t="shared" si="12"/>
        <v>-19400000000</v>
      </c>
      <c r="N15" s="2">
        <f t="shared" si="12"/>
        <v>-30923000000</v>
      </c>
      <c r="O15" s="2">
        <f t="shared" si="12"/>
        <v>-18418000000</v>
      </c>
      <c r="P15" s="2">
        <f t="shared" si="12"/>
        <v>-30493051000</v>
      </c>
      <c r="Q15" s="2">
        <f t="shared" si="12"/>
        <v>-28671238000</v>
      </c>
      <c r="R15" s="2">
        <f t="shared" si="12"/>
        <v>-25655705000</v>
      </c>
    </row>
    <row r="16" spans="1:18" ht="15.5" x14ac:dyDescent="0.35">
      <c r="C16" t="s">
        <v>28</v>
      </c>
      <c r="D16" s="2">
        <f>IFERROR(INDEX(D51:D500,MATCH($C$16,$C$51:$C$500,0)),"")</f>
        <v>2966000000</v>
      </c>
      <c r="H16" s="2">
        <f>IFERROR(SUM(D16:G16)*(4/MAX(1,COUNT(D16:G16))),"")</f>
        <v>11864000000</v>
      </c>
      <c r="I16" s="2">
        <f t="shared" ref="I16:R16" si="13">IFERROR(INDEX(I51:I500,MATCH($C$16,$C$51:$C$500,0)),"")</f>
        <v>76409000000</v>
      </c>
      <c r="J16" s="2">
        <f t="shared" si="13"/>
        <v>30112000000</v>
      </c>
      <c r="K16" s="2">
        <f t="shared" si="13"/>
        <v>-38064000000</v>
      </c>
      <c r="L16" s="2">
        <f t="shared" si="13"/>
        <v>79367000000</v>
      </c>
      <c r="M16" s="2">
        <f t="shared" si="13"/>
        <v>31284000000</v>
      </c>
      <c r="N16" s="2">
        <f t="shared" si="13"/>
        <v>57810000000</v>
      </c>
      <c r="O16" s="2">
        <f t="shared" si="13"/>
        <v>1416681000000</v>
      </c>
      <c r="P16" s="2">
        <f t="shared" si="13"/>
        <v>100770635000</v>
      </c>
      <c r="Q16" s="2">
        <f t="shared" si="13"/>
        <v>115261849000</v>
      </c>
      <c r="R16" s="2">
        <f t="shared" si="13"/>
        <v>127986275000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1721830000000</v>
      </c>
      <c r="H20" s="2">
        <f t="shared" ref="H20:R20" ca="1" si="14">IFERROR(H21*H2,"")</f>
        <v>1721830000000</v>
      </c>
      <c r="I20" s="2">
        <f t="shared" ca="1" si="14"/>
        <v>1565300000000</v>
      </c>
      <c r="J20" s="2">
        <f t="shared" ca="1" si="14"/>
        <v>768420000000</v>
      </c>
      <c r="K20" s="2">
        <f t="shared" ca="1" si="14"/>
        <v>868030000000</v>
      </c>
      <c r="L20" s="2">
        <f t="shared" ca="1" si="14"/>
        <v>1109940000000</v>
      </c>
      <c r="M20" s="2">
        <f t="shared" ca="1" si="14"/>
        <v>2291030000000</v>
      </c>
      <c r="N20" s="2">
        <f t="shared" ca="1" si="14"/>
        <v>707750000000</v>
      </c>
      <c r="O20" s="2">
        <f t="shared" ca="1" si="14"/>
        <v>745000000000</v>
      </c>
      <c r="P20" s="2">
        <f t="shared" ca="1" si="14"/>
        <v>700300000000</v>
      </c>
      <c r="Q20" s="2">
        <f t="shared" ca="1" si="14"/>
        <v>879100000000</v>
      </c>
      <c r="R20" s="2">
        <f t="shared" ca="1" si="14"/>
        <v>700300000000</v>
      </c>
    </row>
    <row r="21" spans="1:18" ht="15.5" x14ac:dyDescent="0.35">
      <c r="C21" t="s">
        <v>11</v>
      </c>
      <c r="D21" s="2">
        <f>IFERROR(INDEX(D51:D500,MATCH($C$7,$C$51:$C$500,0)),"")</f>
        <v>14230000000</v>
      </c>
      <c r="H21" s="2">
        <f>IFERROR(INDEX(D21:G21,COUNT(D21:G21)),"")</f>
        <v>14230000000</v>
      </c>
      <c r="I21" s="2">
        <f t="shared" ref="I21:R21" si="15">IFERROR(INDEX(I51:I500,MATCH($C$7,$C$51:$C$500,0)),"")</f>
        <v>14230000000</v>
      </c>
      <c r="J21" s="2">
        <f t="shared" si="15"/>
        <v>14230000000</v>
      </c>
      <c r="K21" s="2">
        <f t="shared" si="15"/>
        <v>14230000000</v>
      </c>
      <c r="L21" s="2">
        <f t="shared" si="15"/>
        <v>14230000000</v>
      </c>
      <c r="M21" s="2">
        <f t="shared" si="15"/>
        <v>14230000000</v>
      </c>
      <c r="N21" s="2">
        <f t="shared" si="15"/>
        <v>7450000000</v>
      </c>
      <c r="O21" s="2">
        <f t="shared" si="15"/>
        <v>7450000000</v>
      </c>
      <c r="P21" s="2">
        <f t="shared" si="15"/>
        <v>7450000000</v>
      </c>
      <c r="Q21" s="2">
        <f t="shared" si="15"/>
        <v>7450000000</v>
      </c>
      <c r="R21" s="2">
        <f t="shared" si="15"/>
        <v>7450000000</v>
      </c>
    </row>
    <row r="23" spans="1:18" ht="15.5" x14ac:dyDescent="0.35">
      <c r="B23" t="s">
        <v>53</v>
      </c>
      <c r="C23" t="s">
        <v>54</v>
      </c>
      <c r="D23" s="3">
        <f>IFERROR(D5/D6*100,"")</f>
        <v>0.48131370328425821</v>
      </c>
      <c r="H23" s="3">
        <f t="shared" ref="H23:R23" si="16">IFERROR(H5/H6*100,"")</f>
        <v>1.9252548131370328</v>
      </c>
      <c r="I23" s="3">
        <f t="shared" si="16"/>
        <v>4.8323211807529541E-2</v>
      </c>
      <c r="J23" s="3">
        <f t="shared" si="16"/>
        <v>0.28122975733718669</v>
      </c>
      <c r="K23" s="3">
        <f t="shared" si="16"/>
        <v>-2.0857725677573895</v>
      </c>
      <c r="L23" s="3">
        <f t="shared" si="16"/>
        <v>-0.19758862180485423</v>
      </c>
      <c r="M23" s="3">
        <f t="shared" si="16"/>
        <v>-0.11013819795062625</v>
      </c>
      <c r="N23" s="3">
        <f t="shared" si="16"/>
        <v>2.3546726030013216</v>
      </c>
      <c r="O23" s="3">
        <f t="shared" si="16"/>
        <v>3.2781273707949241</v>
      </c>
      <c r="P23" s="3">
        <f t="shared" si="16"/>
        <v>4.6465259928597851</v>
      </c>
      <c r="Q23" s="3">
        <f t="shared" si="16"/>
        <v>6.0712250054346013</v>
      </c>
      <c r="R23" s="3">
        <f t="shared" si="16"/>
        <v>8.8351896792365601</v>
      </c>
    </row>
    <row r="24" spans="1:18" ht="15.5" x14ac:dyDescent="0.35">
      <c r="C24" t="s">
        <v>55</v>
      </c>
      <c r="D24" s="4">
        <f>IFERROR(_xlfn.RRI(5,I23,D23),"")</f>
        <v>0.58363279514654831</v>
      </c>
      <c r="H24" s="4" t="str">
        <f t="shared" ref="H24:R24" si="17">IFERROR(_xlfn.RRI(5,M23,H23),"")</f>
        <v/>
      </c>
      <c r="I24" s="4">
        <f t="shared" si="17"/>
        <v>-0.54033117330650715</v>
      </c>
      <c r="J24" s="4">
        <f t="shared" si="17"/>
        <v>-0.38809064951118821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-0.02</v>
      </c>
      <c r="H25" s="3">
        <f>IFERROR(INDEX(D25:G25,COUNT(D25:G25)),"")</f>
        <v>-0.02</v>
      </c>
      <c r="I25" s="3">
        <f t="shared" ref="I25:R25" si="18">IFERROR(INDEX(I51:I500,MATCH($C$25,$C$51:$C$500,0)),"")</f>
        <v>3.79</v>
      </c>
      <c r="J25" s="3">
        <f t="shared" si="18"/>
        <v>0.32</v>
      </c>
      <c r="K25" s="3">
        <f t="shared" si="18"/>
        <v>-4.16</v>
      </c>
      <c r="L25" s="3">
        <f t="shared" si="18"/>
        <v>1.28</v>
      </c>
      <c r="M25" s="3">
        <f t="shared" si="18"/>
        <v>0.43</v>
      </c>
      <c r="N25" s="3">
        <f t="shared" si="18"/>
        <v>2.48</v>
      </c>
      <c r="O25" s="3">
        <f t="shared" si="18"/>
        <v>5.29</v>
      </c>
      <c r="P25" s="3">
        <f t="shared" si="18"/>
        <v>7.88</v>
      </c>
      <c r="Q25" s="3">
        <f t="shared" si="18"/>
        <v>9.86</v>
      </c>
      <c r="R25" s="3">
        <f t="shared" si="18"/>
        <v>12.16</v>
      </c>
    </row>
    <row r="26" spans="1:18" ht="15.5" x14ac:dyDescent="0.35">
      <c r="C26" t="s">
        <v>58</v>
      </c>
      <c r="D26" s="4" t="str">
        <f>IFERROR(_xlfn.RRI(5,I25,D25),"")</f>
        <v/>
      </c>
      <c r="H26" s="4" t="str">
        <f t="shared" ref="H26:R26" si="19">IFERROR(_xlfn.RRI(5,M25,H25),"")</f>
        <v/>
      </c>
      <c r="I26" s="4">
        <f t="shared" si="19"/>
        <v>8.8522739101589476E-2</v>
      </c>
      <c r="J26" s="4">
        <f t="shared" si="19"/>
        <v>-0.42939067952036036</v>
      </c>
      <c r="K26" s="4" t="str">
        <f t="shared" si="19"/>
        <v/>
      </c>
      <c r="L26" s="4">
        <f t="shared" si="19"/>
        <v>-0.3352373492069054</v>
      </c>
      <c r="M26" s="4">
        <f t="shared" si="19"/>
        <v>-0.48748453323254826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25.130639494026703</v>
      </c>
      <c r="H27" s="3">
        <f t="shared" ref="H27:R27" si="20">IFERROR(H4/H21,"")</f>
        <v>100.52255797610681</v>
      </c>
      <c r="I27" s="3">
        <f t="shared" si="20"/>
        <v>62.52382290934645</v>
      </c>
      <c r="J27" s="3">
        <f t="shared" si="20"/>
        <v>57.597962052002813</v>
      </c>
      <c r="K27" s="3">
        <f t="shared" si="20"/>
        <v>86.495572733661277</v>
      </c>
      <c r="L27" s="3">
        <f t="shared" si="20"/>
        <v>113.8024595924104</v>
      </c>
      <c r="M27" s="3">
        <f t="shared" si="20"/>
        <v>91.286788475052703</v>
      </c>
      <c r="N27" s="3">
        <f t="shared" si="20"/>
        <v>148.88939597315436</v>
      </c>
      <c r="O27" s="3">
        <f t="shared" si="20"/>
        <v>176.03906040268456</v>
      </c>
      <c r="P27" s="3">
        <f t="shared" si="20"/>
        <v>156.17885865771811</v>
      </c>
      <c r="Q27" s="3">
        <f t="shared" si="20"/>
        <v>161.48549624161075</v>
      </c>
      <c r="R27" s="3">
        <f t="shared" si="20"/>
        <v>159.18128577181207</v>
      </c>
    </row>
    <row r="28" spans="1:18" ht="15.5" x14ac:dyDescent="0.35">
      <c r="C28" t="s">
        <v>60</v>
      </c>
      <c r="D28" s="4">
        <f>IFERROR(_xlfn.RRI(5,I27,D27),"")</f>
        <v>-0.16664201097367881</v>
      </c>
      <c r="H28" s="4">
        <f t="shared" ref="H28:R28" si="21">IFERROR(_xlfn.RRI(5,M27,H27),"")</f>
        <v>1.9462183784090037E-2</v>
      </c>
      <c r="I28" s="4">
        <f t="shared" si="21"/>
        <v>-0.15930909069585319</v>
      </c>
      <c r="J28" s="4">
        <f t="shared" si="21"/>
        <v>-0.20024011786385687</v>
      </c>
      <c r="K28" s="4">
        <f t="shared" si="21"/>
        <v>-0.11146543544232557</v>
      </c>
      <c r="L28" s="4">
        <f t="shared" si="21"/>
        <v>-6.7597079387614833E-2</v>
      </c>
      <c r="M28" s="4">
        <f t="shared" si="21"/>
        <v>-0.10524695704860598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-1.0052770448548813</v>
      </c>
      <c r="I29" s="4">
        <f t="shared" si="22"/>
        <v>10.84375</v>
      </c>
      <c r="J29" s="4">
        <f t="shared" si="22"/>
        <v>-1.0769230769230771</v>
      </c>
      <c r="K29" s="4">
        <f t="shared" si="22"/>
        <v>-4.25</v>
      </c>
      <c r="L29" s="4">
        <f t="shared" si="22"/>
        <v>1.9767441860465118</v>
      </c>
      <c r="M29" s="4">
        <f t="shared" si="22"/>
        <v>-0.82661290322580638</v>
      </c>
      <c r="N29" s="4">
        <f t="shared" si="22"/>
        <v>-0.5311909262759924</v>
      </c>
      <c r="O29" s="4">
        <f t="shared" si="22"/>
        <v>-0.32868020304568529</v>
      </c>
      <c r="P29" s="4">
        <f t="shared" si="22"/>
        <v>-0.20081135902636912</v>
      </c>
      <c r="Q29" s="4">
        <f t="shared" si="22"/>
        <v>-0.18914473684210531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0.60774810781891708</v>
      </c>
      <c r="I30" s="4">
        <f t="shared" si="23"/>
        <v>8.5521443499967598E-2</v>
      </c>
      <c r="J30" s="4">
        <f t="shared" si="23"/>
        <v>-0.33409352373028972</v>
      </c>
      <c r="K30" s="4">
        <f t="shared" si="23"/>
        <v>-0.23994988295112601</v>
      </c>
      <c r="L30" s="4">
        <f t="shared" si="23"/>
        <v>0.24664764193682737</v>
      </c>
      <c r="M30" s="4">
        <f t="shared" si="23"/>
        <v>-0.38688186705040939</v>
      </c>
      <c r="N30" s="4">
        <f t="shared" si="23"/>
        <v>-0.15422522914758846</v>
      </c>
      <c r="O30" s="4">
        <f t="shared" si="23"/>
        <v>0.12716318915156183</v>
      </c>
      <c r="P30" s="4">
        <f t="shared" si="23"/>
        <v>-3.2861388219985854E-2</v>
      </c>
      <c r="Q30" s="4">
        <f t="shared" si="23"/>
        <v>1.4475385461465515E-2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173.15</v>
      </c>
      <c r="H32" s="3">
        <f>IFERROR(INDEX(D32:G32,COUNT(D32:G32)),"")</f>
        <v>173.15</v>
      </c>
      <c r="I32" s="3">
        <f t="shared" ref="I32:R32" si="24">IFERROR(INDEX(I51:I500,MATCH($C$32,$C$51:$C$500,0)),"")</f>
        <v>172.28</v>
      </c>
      <c r="J32" s="3">
        <f t="shared" si="24"/>
        <v>167.96</v>
      </c>
      <c r="K32" s="3">
        <f t="shared" si="24"/>
        <v>169.63</v>
      </c>
      <c r="L32" s="3">
        <f t="shared" si="24"/>
        <v>173.34</v>
      </c>
      <c r="M32" s="3">
        <f t="shared" si="24"/>
        <v>173.7</v>
      </c>
      <c r="N32" s="3">
        <f t="shared" si="24"/>
        <v>182.72</v>
      </c>
      <c r="O32" s="3">
        <f t="shared" si="24"/>
        <v>191.03</v>
      </c>
      <c r="P32" s="3">
        <f t="shared" si="24"/>
        <v>184.26</v>
      </c>
      <c r="Q32" s="3">
        <f t="shared" si="24"/>
        <v>175</v>
      </c>
      <c r="R32" s="3">
        <f t="shared" si="24"/>
        <v>163.53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0.59</v>
      </c>
      <c r="H33" s="3">
        <f>IFERROR(INDEX(D33:G33,COUNT(D33:G33)),"")</f>
        <v>0.59</v>
      </c>
      <c r="I33" s="3">
        <f t="shared" ref="I33:R33" si="25">IFERROR(INDEX(I51:I500,MATCH($C$33,$C$51:$C$500,0)),"")</f>
        <v>0.64</v>
      </c>
      <c r="J33" s="3">
        <f t="shared" si="25"/>
        <v>0.32</v>
      </c>
      <c r="K33" s="3">
        <f t="shared" si="25"/>
        <v>0.36</v>
      </c>
      <c r="L33" s="3">
        <f t="shared" si="25"/>
        <v>0.45</v>
      </c>
      <c r="M33" s="3">
        <f t="shared" si="25"/>
        <v>0.93</v>
      </c>
      <c r="N33" s="3">
        <f t="shared" si="25"/>
        <v>0.52</v>
      </c>
      <c r="O33" s="3">
        <f t="shared" si="25"/>
        <v>0.52</v>
      </c>
      <c r="P33" s="3">
        <f t="shared" si="25"/>
        <v>0.52</v>
      </c>
      <c r="Q33" s="3">
        <f t="shared" si="25"/>
        <v>0.67</v>
      </c>
      <c r="R33" s="3">
        <f t="shared" si="25"/>
        <v>0.57999999999999996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-5150</v>
      </c>
      <c r="H34" s="3">
        <f>IFERROR(INDEX(D34:G34,COUNT(D34:G34)),"")</f>
        <v>-5150</v>
      </c>
      <c r="I34" s="3">
        <f t="shared" ref="I34:R34" si="26">IFERROR(INDEX(I51:I500,MATCH($C$34,$C$51:$C$500,0)),"")</f>
        <v>29.02</v>
      </c>
      <c r="J34" s="3">
        <f t="shared" si="26"/>
        <v>168.75</v>
      </c>
      <c r="K34" s="3">
        <f t="shared" si="26"/>
        <v>-14.66</v>
      </c>
      <c r="L34" s="3">
        <f t="shared" si="26"/>
        <v>60.94</v>
      </c>
      <c r="M34" s="3">
        <f t="shared" si="26"/>
        <v>374.42</v>
      </c>
      <c r="N34" s="3">
        <f t="shared" si="26"/>
        <v>38.31</v>
      </c>
      <c r="O34" s="3">
        <f t="shared" si="26"/>
        <v>18.899999999999999</v>
      </c>
      <c r="P34" s="3">
        <f t="shared" si="26"/>
        <v>12.06</v>
      </c>
      <c r="Q34" s="3">
        <f t="shared" si="26"/>
        <v>11.97</v>
      </c>
      <c r="R34" s="3">
        <f t="shared" si="26"/>
        <v>7.81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4.0999999999999996</v>
      </c>
      <c r="H35" s="3">
        <f>IFERROR(INDEX(D35:G35,COUNT(D35:G35)),"")</f>
        <v>4.0999999999999996</v>
      </c>
      <c r="I35" s="3">
        <f t="shared" ref="I35:R35" si="27">IFERROR(INDEX(I51:I500,MATCH($C$35,$C$51:$C$500,0)),"")</f>
        <v>1.76</v>
      </c>
      <c r="J35" s="3">
        <f t="shared" si="27"/>
        <v>0.94</v>
      </c>
      <c r="K35" s="3">
        <f t="shared" si="27"/>
        <v>0.71</v>
      </c>
      <c r="L35" s="3">
        <f t="shared" si="27"/>
        <v>0.69</v>
      </c>
      <c r="M35" s="3">
        <f t="shared" si="27"/>
        <v>1.76</v>
      </c>
      <c r="N35" s="3">
        <f t="shared" si="27"/>
        <v>0.64</v>
      </c>
      <c r="O35" s="3">
        <f t="shared" si="27"/>
        <v>0.56999999999999995</v>
      </c>
      <c r="P35" s="3">
        <f t="shared" si="27"/>
        <v>0.61</v>
      </c>
      <c r="Q35" s="3">
        <f t="shared" si="27"/>
        <v>0.73</v>
      </c>
      <c r="R35" s="3">
        <f t="shared" si="27"/>
        <v>0.6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357609000000</v>
      </c>
      <c r="E51" s="5">
        <v>-102691000000</v>
      </c>
      <c r="F51" s="5">
        <v>410541000000</v>
      </c>
      <c r="G51" s="5">
        <v>275025000000</v>
      </c>
      <c r="I51" s="5">
        <v>889714000000</v>
      </c>
      <c r="J51" s="5">
        <v>819619000000</v>
      </c>
      <c r="K51" s="5">
        <v>1230832000000</v>
      </c>
      <c r="L51" s="5">
        <v>1619409000000</v>
      </c>
      <c r="M51" s="5">
        <v>1299011000000</v>
      </c>
      <c r="N51" s="5">
        <v>1109226000000</v>
      </c>
      <c r="O51" s="5">
        <v>1311491000000</v>
      </c>
      <c r="P51" s="5">
        <v>1163532497000</v>
      </c>
      <c r="Q51" s="5">
        <v>1203066947000</v>
      </c>
      <c r="R51" s="5">
        <v>1185900579000</v>
      </c>
    </row>
    <row r="52" spans="2:18" ht="15.5" x14ac:dyDescent="0.35">
      <c r="C52" t="s">
        <v>2712</v>
      </c>
      <c r="E52" s="5">
        <v>-63646000000</v>
      </c>
      <c r="F52" s="5">
        <v>240411000000</v>
      </c>
      <c r="G52" s="5">
        <v>459573000000</v>
      </c>
      <c r="I52" s="5">
        <v>636338000000</v>
      </c>
      <c r="J52" s="5">
        <v>605080000000</v>
      </c>
      <c r="K52" s="5">
        <v>904199000000</v>
      </c>
      <c r="L52" s="5">
        <v>976212000000</v>
      </c>
      <c r="M52" s="5">
        <v>1009793000000</v>
      </c>
      <c r="N52" s="5">
        <v>822974000000</v>
      </c>
      <c r="O52" s="5">
        <v>938957000000</v>
      </c>
      <c r="P52" s="5">
        <v>922466244000</v>
      </c>
      <c r="Q52" s="5">
        <v>787953244000</v>
      </c>
      <c r="R52" s="5">
        <v>801106288000</v>
      </c>
    </row>
    <row r="53" spans="2:18" ht="15.5" x14ac:dyDescent="0.35">
      <c r="C53" t="s">
        <v>1270</v>
      </c>
      <c r="D53" s="5">
        <v>3347000000</v>
      </c>
      <c r="E53" s="5">
        <v>4379000000</v>
      </c>
      <c r="F53" s="5">
        <v>2902000000</v>
      </c>
      <c r="G53" s="5">
        <v>2223000000</v>
      </c>
      <c r="I53" s="5">
        <v>11633000000</v>
      </c>
      <c r="J53" s="5">
        <v>7174000000</v>
      </c>
      <c r="K53" s="5">
        <v>15612000000</v>
      </c>
      <c r="L53" s="5">
        <v>54135000000</v>
      </c>
      <c r="M53" s="5">
        <v>56783000000</v>
      </c>
      <c r="N53" s="5">
        <v>60645000000</v>
      </c>
      <c r="O53" s="5">
        <v>99119000000</v>
      </c>
      <c r="P53" s="5">
        <v>99818516000</v>
      </c>
      <c r="Q53" s="5">
        <v>85311477000</v>
      </c>
      <c r="R53" s="5">
        <v>82247714000</v>
      </c>
    </row>
    <row r="54" spans="2:18" ht="15.5" x14ac:dyDescent="0.35">
      <c r="C54" t="s">
        <v>1271</v>
      </c>
      <c r="D54" s="5">
        <v>5596000000</v>
      </c>
      <c r="E54" s="5">
        <v>8467000000</v>
      </c>
      <c r="F54" s="5">
        <v>8006000000</v>
      </c>
      <c r="G54" s="5">
        <v>8716000000</v>
      </c>
      <c r="I54" s="5">
        <v>32460000000</v>
      </c>
      <c r="J54" s="5">
        <v>45104000000</v>
      </c>
      <c r="K54" s="5">
        <v>48086000000</v>
      </c>
      <c r="L54" s="5">
        <v>50053000000</v>
      </c>
      <c r="M54" s="5">
        <v>58055000000</v>
      </c>
      <c r="N54" s="5">
        <v>44037000000</v>
      </c>
      <c r="O54" s="5">
        <v>52639000000</v>
      </c>
      <c r="P54" s="5">
        <v>54064305000</v>
      </c>
      <c r="Q54" s="5">
        <v>38694272000</v>
      </c>
      <c r="R54" s="5">
        <v>50875713000</v>
      </c>
    </row>
    <row r="55" spans="2:18" ht="15.5" x14ac:dyDescent="0.35">
      <c r="C55" t="s">
        <v>637</v>
      </c>
      <c r="D55" s="5">
        <v>15957000000</v>
      </c>
      <c r="E55" s="5">
        <v>9215000000</v>
      </c>
      <c r="F55" s="5">
        <v>10359000000</v>
      </c>
      <c r="G55" s="5">
        <v>14227000000</v>
      </c>
      <c r="I55" s="5">
        <v>44999000000</v>
      </c>
      <c r="J55" s="5">
        <v>42266000000</v>
      </c>
      <c r="K55" s="5">
        <v>35298000000</v>
      </c>
      <c r="L55" s="5">
        <v>63448000000</v>
      </c>
      <c r="M55" s="5">
        <v>36510000000</v>
      </c>
      <c r="N55" s="5">
        <v>30739000000</v>
      </c>
      <c r="O55" s="5">
        <v>35678000000</v>
      </c>
      <c r="P55" s="5">
        <v>34835513000</v>
      </c>
      <c r="Q55" s="5">
        <v>30830578000</v>
      </c>
      <c r="R55" s="5">
        <v>22820055000</v>
      </c>
    </row>
    <row r="56" spans="2:18" ht="15.5" x14ac:dyDescent="0.35">
      <c r="C56" t="s">
        <v>2713</v>
      </c>
      <c r="D56" s="5">
        <v>132000000</v>
      </c>
      <c r="E56" s="5">
        <v>128000000</v>
      </c>
      <c r="F56" s="5">
        <v>126000000</v>
      </c>
      <c r="G56" s="5">
        <v>121000000</v>
      </c>
      <c r="I56" s="5">
        <v>489000000</v>
      </c>
      <c r="J56" s="5">
        <v>526000000</v>
      </c>
      <c r="K56" s="5">
        <v>326000000</v>
      </c>
      <c r="L56" s="5">
        <v>319000000</v>
      </c>
      <c r="M56" s="5">
        <v>1131000000</v>
      </c>
      <c r="N56" s="5">
        <v>116000000</v>
      </c>
      <c r="O56" s="5">
        <v>462000000</v>
      </c>
      <c r="P56" s="5">
        <v>892621000</v>
      </c>
      <c r="Q56" s="5">
        <v>2948980000</v>
      </c>
      <c r="R56" s="5">
        <v>1712057000</v>
      </c>
    </row>
    <row r="57" spans="2:18" ht="15.5" x14ac:dyDescent="0.35">
      <c r="C57" t="s">
        <v>2093</v>
      </c>
      <c r="D57" s="5">
        <v>19083000000</v>
      </c>
      <c r="E57" s="5">
        <v>56398000000</v>
      </c>
      <c r="F57" s="5">
        <v>142704000000</v>
      </c>
      <c r="G57" s="5">
        <v>48699000000</v>
      </c>
      <c r="I57" s="5">
        <v>260818000000</v>
      </c>
      <c r="J57" s="5">
        <v>163302000000</v>
      </c>
      <c r="K57" s="5">
        <v>194819000000</v>
      </c>
      <c r="L57" s="5">
        <v>180519000000</v>
      </c>
      <c r="M57" s="5">
        <v>92790000000</v>
      </c>
      <c r="N57" s="5">
        <v>101361000000</v>
      </c>
      <c r="O57" s="5">
        <v>139949000000</v>
      </c>
      <c r="P57" s="5">
        <v>12476383000</v>
      </c>
      <c r="Q57" s="5">
        <v>218928656000</v>
      </c>
      <c r="R57" s="5">
        <v>195321411000</v>
      </c>
    </row>
    <row r="58" spans="2:18" ht="15.5" x14ac:dyDescent="0.35">
      <c r="C58" t="s">
        <v>97</v>
      </c>
      <c r="D58" s="5">
        <v>-3308000000</v>
      </c>
      <c r="E58" s="5">
        <v>14965000000</v>
      </c>
      <c r="F58" s="5">
        <v>-12333000000</v>
      </c>
      <c r="G58" s="5">
        <v>16811000000</v>
      </c>
      <c r="I58" s="5">
        <v>14965000000</v>
      </c>
      <c r="J58" s="5">
        <v>13736000000</v>
      </c>
      <c r="L58" s="5">
        <v>37881000000</v>
      </c>
      <c r="M58" s="5">
        <v>48777000000</v>
      </c>
      <c r="N58" s="5">
        <v>41749000000</v>
      </c>
      <c r="O58" s="5">
        <v>26822000000</v>
      </c>
      <c r="P58" s="5">
        <v>54625074000</v>
      </c>
      <c r="Q58" s="5">
        <v>40897430000</v>
      </c>
      <c r="R58" s="5">
        <v>59029195000</v>
      </c>
    </row>
    <row r="59" spans="2:18" ht="15.5" x14ac:dyDescent="0.35">
      <c r="C59" t="s">
        <v>87</v>
      </c>
      <c r="D59" s="5">
        <v>-351335000000</v>
      </c>
      <c r="E59" s="5">
        <v>90197000000</v>
      </c>
      <c r="F59" s="5">
        <v>-329667000000</v>
      </c>
      <c r="G59" s="5">
        <v>-283674000000</v>
      </c>
      <c r="I59" s="5">
        <v>-839083000000</v>
      </c>
      <c r="J59" s="5">
        <v>-815611000000</v>
      </c>
      <c r="K59" s="5">
        <v>-1268896000000</v>
      </c>
      <c r="L59" s="5">
        <v>-1578841000000</v>
      </c>
      <c r="M59" s="5">
        <v>-1319749000000</v>
      </c>
      <c r="N59" s="5">
        <v>-1094120000000</v>
      </c>
      <c r="O59" s="5">
        <v>-1266414000000</v>
      </c>
      <c r="P59" s="5">
        <v>-1120451980000</v>
      </c>
      <c r="Q59" s="5">
        <v>-1158966429000</v>
      </c>
      <c r="R59" s="5">
        <v>-1148334661000</v>
      </c>
    </row>
    <row r="60" spans="2:18" ht="15.5" x14ac:dyDescent="0.35">
      <c r="C60" t="s">
        <v>2714</v>
      </c>
      <c r="E60" s="5">
        <v>36008000000</v>
      </c>
      <c r="F60" s="5">
        <v>-201167000000</v>
      </c>
      <c r="G60" s="5">
        <v>-309966000000</v>
      </c>
      <c r="I60" s="5">
        <v>-475125000000</v>
      </c>
      <c r="J60" s="5">
        <v>-447135000000</v>
      </c>
      <c r="K60" s="5">
        <v>-727836000000</v>
      </c>
      <c r="L60" s="5">
        <v>-738440000000</v>
      </c>
      <c r="M60" s="5">
        <v>-809843000000</v>
      </c>
      <c r="N60" s="5">
        <v>-575487000000</v>
      </c>
      <c r="O60" s="5">
        <v>-675259000000</v>
      </c>
      <c r="P60" s="5">
        <v>-598585533000</v>
      </c>
      <c r="Q60" s="5">
        <v>-699808463000</v>
      </c>
      <c r="R60" s="5">
        <v>-698470888000</v>
      </c>
    </row>
    <row r="61" spans="2:18" ht="15.5" x14ac:dyDescent="0.35">
      <c r="C61" t="s">
        <v>520</v>
      </c>
      <c r="D61" s="5">
        <v>-73239000000</v>
      </c>
      <c r="E61" s="5">
        <v>60605000000</v>
      </c>
      <c r="F61" s="5">
        <v>-113205000000</v>
      </c>
      <c r="G61" s="5">
        <v>-173300000000</v>
      </c>
      <c r="I61" s="5">
        <v>-293000000000</v>
      </c>
      <c r="J61" s="5">
        <v>-279999000000</v>
      </c>
      <c r="K61" s="5">
        <v>-430816000000</v>
      </c>
      <c r="L61" s="5">
        <v>-542063000000</v>
      </c>
      <c r="M61" s="5">
        <v>-388551000000</v>
      </c>
      <c r="N61" s="5">
        <v>-417076000000</v>
      </c>
      <c r="O61" s="5">
        <v>-455200000000</v>
      </c>
      <c r="P61" s="5">
        <v>-459789075000</v>
      </c>
      <c r="Q61" s="5">
        <v>-381224021000</v>
      </c>
      <c r="R61" s="5">
        <v>-378786021000</v>
      </c>
    </row>
    <row r="62" spans="2:18" ht="15.5" x14ac:dyDescent="0.35">
      <c r="C62" t="s">
        <v>509</v>
      </c>
      <c r="D62" s="5">
        <v>-10552000000</v>
      </c>
      <c r="E62" s="5">
        <v>-11381000000</v>
      </c>
      <c r="F62" s="5">
        <v>-11796000000</v>
      </c>
      <c r="G62" s="5">
        <v>-11911000000</v>
      </c>
      <c r="I62" s="5">
        <v>-47757000000</v>
      </c>
      <c r="J62" s="5">
        <v>-53393000000</v>
      </c>
      <c r="K62" s="5">
        <v>-29736000000</v>
      </c>
      <c r="L62" s="5">
        <v>-134106000000</v>
      </c>
      <c r="M62" s="5">
        <v>-49865000000</v>
      </c>
      <c r="N62" s="5">
        <v>-58284000000</v>
      </c>
      <c r="O62" s="5">
        <v>-52447000000</v>
      </c>
      <c r="P62" s="5">
        <v>-49499911000</v>
      </c>
      <c r="Q62" s="5">
        <v>-57797788000</v>
      </c>
      <c r="R62" s="5">
        <v>-63129518000</v>
      </c>
    </row>
    <row r="63" spans="2:18" ht="15.5" x14ac:dyDescent="0.35">
      <c r="C63" t="s">
        <v>1665</v>
      </c>
      <c r="D63" s="5">
        <v>-8065000000</v>
      </c>
      <c r="E63" s="5">
        <v>-15355000000</v>
      </c>
      <c r="F63" s="5">
        <v>4126000000</v>
      </c>
      <c r="G63" s="5">
        <v>-1933000000</v>
      </c>
      <c r="I63" s="5">
        <v>-22264000000</v>
      </c>
      <c r="J63" s="5">
        <v>-33463000000</v>
      </c>
      <c r="K63" s="5">
        <v>-9802000000</v>
      </c>
      <c r="L63" s="5">
        <v>-105112000000</v>
      </c>
      <c r="M63" s="5">
        <v>-9145000000</v>
      </c>
      <c r="N63" s="5">
        <v>19737000000</v>
      </c>
      <c r="O63" s="5">
        <v>-26599000000</v>
      </c>
      <c r="P63" s="5">
        <v>-184601000</v>
      </c>
      <c r="Q63" s="5">
        <v>-8486570000</v>
      </c>
      <c r="R63" s="5">
        <v>-1148529000</v>
      </c>
    </row>
    <row r="64" spans="2:18" ht="15.5" x14ac:dyDescent="0.35">
      <c r="C64" t="s">
        <v>90</v>
      </c>
      <c r="D64" s="5">
        <v>6274000000</v>
      </c>
      <c r="E64" s="5">
        <v>-12494000000</v>
      </c>
      <c r="F64" s="5">
        <v>80874000000</v>
      </c>
      <c r="G64" s="5">
        <v>-8649000000</v>
      </c>
      <c r="I64" s="5">
        <v>50631000000</v>
      </c>
      <c r="J64" s="5">
        <v>4008000000</v>
      </c>
      <c r="K64" s="5">
        <v>-38064000000</v>
      </c>
      <c r="L64" s="5">
        <v>40568000000</v>
      </c>
      <c r="M64" s="5">
        <v>-20738000000</v>
      </c>
      <c r="N64" s="5">
        <v>15106000000</v>
      </c>
      <c r="O64" s="5">
        <v>45077000000</v>
      </c>
      <c r="P64" s="5">
        <v>43080517000</v>
      </c>
      <c r="Q64" s="5">
        <v>44100518000</v>
      </c>
      <c r="R64" s="5">
        <v>37565918000</v>
      </c>
    </row>
    <row r="65" spans="3:18" ht="15.5" x14ac:dyDescent="0.35">
      <c r="C65" t="s">
        <v>91</v>
      </c>
      <c r="D65" s="5">
        <v>-3308000000</v>
      </c>
      <c r="E65" s="5">
        <v>25778000000</v>
      </c>
      <c r="F65" s="5">
        <v>-50717000000</v>
      </c>
      <c r="G65" s="5">
        <v>55195000000</v>
      </c>
      <c r="I65" s="5">
        <v>25778000000</v>
      </c>
      <c r="J65" s="5">
        <v>26104000000</v>
      </c>
      <c r="L65" s="5">
        <v>38799000000</v>
      </c>
      <c r="M65" s="5">
        <v>52022000000</v>
      </c>
      <c r="N65" s="5">
        <v>42704000000</v>
      </c>
      <c r="O65" s="5">
        <v>1371604000000</v>
      </c>
      <c r="P65" s="5">
        <v>57690118000</v>
      </c>
      <c r="Q65" s="5">
        <v>71161331000</v>
      </c>
      <c r="R65" s="5">
        <v>90420357000</v>
      </c>
    </row>
    <row r="66" spans="3:18" ht="15.5" x14ac:dyDescent="0.35">
      <c r="C66" t="s">
        <v>93</v>
      </c>
      <c r="F66" s="5">
        <v>-36023000000</v>
      </c>
      <c r="G66" s="5">
        <v>36023000000</v>
      </c>
      <c r="L66" s="5">
        <v>918000000</v>
      </c>
      <c r="M66" s="5">
        <v>3245000000</v>
      </c>
      <c r="N66" s="5">
        <v>955000000</v>
      </c>
      <c r="O66" s="5">
        <v>3536000000</v>
      </c>
      <c r="P66" s="5">
        <v>1672160000</v>
      </c>
      <c r="Q66" s="5">
        <v>15270404000</v>
      </c>
      <c r="R66" s="5">
        <v>11703030000</v>
      </c>
    </row>
    <row r="67" spans="3:18" ht="15.5" x14ac:dyDescent="0.35">
      <c r="C67" t="s">
        <v>403</v>
      </c>
      <c r="E67" s="5">
        <v>2935000000</v>
      </c>
      <c r="F67" s="5">
        <v>-1141000000</v>
      </c>
      <c r="G67" s="5">
        <v>1141000000</v>
      </c>
      <c r="I67" s="5">
        <v>2935000000</v>
      </c>
      <c r="J67" s="5">
        <v>3258000000</v>
      </c>
      <c r="O67" s="5">
        <v>4934000000</v>
      </c>
      <c r="P67" s="5">
        <v>1392884000</v>
      </c>
      <c r="Q67" s="5">
        <v>6086672000</v>
      </c>
      <c r="R67" s="5">
        <v>19688132000</v>
      </c>
    </row>
    <row r="68" spans="3:18" ht="15.5" x14ac:dyDescent="0.35">
      <c r="C68" t="s">
        <v>94</v>
      </c>
      <c r="E68" s="5">
        <v>7878000000</v>
      </c>
      <c r="F68" s="5">
        <v>-1220000000</v>
      </c>
      <c r="G68" s="5">
        <v>1220000000</v>
      </c>
      <c r="I68" s="5">
        <v>7878000000</v>
      </c>
      <c r="J68" s="5">
        <v>9110000000</v>
      </c>
      <c r="O68" s="5">
        <v>-13610000000</v>
      </c>
    </row>
    <row r="69" spans="3:18" ht="15.5" x14ac:dyDescent="0.35">
      <c r="C69" t="s">
        <v>2715</v>
      </c>
      <c r="Q69" s="5">
        <v>8906825000</v>
      </c>
    </row>
    <row r="70" spans="3:18" ht="15.5" x14ac:dyDescent="0.35">
      <c r="C70" t="s">
        <v>96</v>
      </c>
      <c r="O70" s="5">
        <v>1349922000000</v>
      </c>
    </row>
    <row r="71" spans="3:18" ht="15.5" x14ac:dyDescent="0.35">
      <c r="C71" t="s">
        <v>98</v>
      </c>
      <c r="D71" s="5">
        <v>-3308000000</v>
      </c>
      <c r="E71" s="5">
        <v>25778000000</v>
      </c>
      <c r="F71" s="5">
        <v>-50717000000</v>
      </c>
      <c r="G71" s="5">
        <v>55195000000</v>
      </c>
      <c r="I71" s="5">
        <v>25778000000</v>
      </c>
      <c r="J71" s="5">
        <v>26104000000</v>
      </c>
      <c r="L71" s="5">
        <v>38799000000</v>
      </c>
      <c r="M71" s="5">
        <v>52022000000</v>
      </c>
      <c r="N71" s="5">
        <v>42704000000</v>
      </c>
      <c r="O71" s="5">
        <v>1371604000000</v>
      </c>
      <c r="P71" s="5">
        <v>57690118000</v>
      </c>
      <c r="Q71" s="5">
        <v>71161331000</v>
      </c>
      <c r="R71" s="5">
        <v>90420357000</v>
      </c>
    </row>
    <row r="72" spans="3:18" ht="15.5" x14ac:dyDescent="0.35">
      <c r="C72" t="s">
        <v>28</v>
      </c>
      <c r="D72" s="5">
        <v>2966000000</v>
      </c>
      <c r="E72" s="5">
        <v>13284000000</v>
      </c>
      <c r="F72" s="5">
        <v>30157000000</v>
      </c>
      <c r="G72" s="5">
        <v>46546000000</v>
      </c>
      <c r="I72" s="5">
        <v>76409000000</v>
      </c>
      <c r="J72" s="5">
        <v>30112000000</v>
      </c>
      <c r="K72" s="5">
        <v>-38064000000</v>
      </c>
      <c r="L72" s="5">
        <v>79367000000</v>
      </c>
      <c r="M72" s="5">
        <v>31284000000</v>
      </c>
      <c r="N72" s="5">
        <v>57810000000</v>
      </c>
      <c r="O72" s="5">
        <v>1416681000000</v>
      </c>
      <c r="P72" s="5">
        <v>100770635000</v>
      </c>
      <c r="Q72" s="5">
        <v>115261849000</v>
      </c>
      <c r="R72" s="5">
        <v>127986275000</v>
      </c>
    </row>
    <row r="73" spans="3:18" ht="15.5" x14ac:dyDescent="0.35">
      <c r="C73" t="s">
        <v>27</v>
      </c>
      <c r="D73" s="5">
        <v>-2636000000</v>
      </c>
      <c r="E73" s="5">
        <v>1026000000</v>
      </c>
      <c r="F73" s="5">
        <v>-6442000000</v>
      </c>
      <c r="G73" s="5">
        <v>-10399000000</v>
      </c>
      <c r="I73" s="5">
        <v>-15927000000</v>
      </c>
      <c r="J73" s="5">
        <v>-18494000000</v>
      </c>
      <c r="K73" s="5">
        <v>-18106000000</v>
      </c>
      <c r="L73" s="5">
        <v>-33947000000</v>
      </c>
      <c r="M73" s="5">
        <v>-19400000000</v>
      </c>
      <c r="N73" s="5">
        <v>-30923000000</v>
      </c>
      <c r="O73" s="5">
        <v>-18418000000</v>
      </c>
      <c r="P73" s="5">
        <v>-30493051000</v>
      </c>
      <c r="Q73" s="5">
        <v>-28671238000</v>
      </c>
      <c r="R73" s="5">
        <v>-25655705000</v>
      </c>
    </row>
    <row r="74" spans="3:18" ht="15.5" x14ac:dyDescent="0.35">
      <c r="C74" t="s">
        <v>102</v>
      </c>
      <c r="D74" s="5">
        <v>330000000</v>
      </c>
      <c r="E74" s="5">
        <v>14310000000</v>
      </c>
      <c r="F74" s="5">
        <v>23715000000</v>
      </c>
      <c r="G74" s="5">
        <v>36147000000</v>
      </c>
      <c r="I74" s="5">
        <v>60482000000</v>
      </c>
      <c r="J74" s="5">
        <v>11618000000</v>
      </c>
      <c r="K74" s="5">
        <v>-56170000000</v>
      </c>
      <c r="L74" s="5">
        <v>45420000000</v>
      </c>
      <c r="M74" s="5">
        <v>11884000000</v>
      </c>
      <c r="N74" s="5">
        <v>26887000000</v>
      </c>
      <c r="O74" s="5">
        <v>1398263000000</v>
      </c>
      <c r="P74" s="5">
        <v>70277584000</v>
      </c>
      <c r="Q74" s="5">
        <v>86590611000</v>
      </c>
      <c r="R74" s="5">
        <v>102330570000</v>
      </c>
    </row>
    <row r="75" spans="3:18" ht="15.5" x14ac:dyDescent="0.35">
      <c r="C75" t="s">
        <v>103</v>
      </c>
      <c r="D75" s="5">
        <v>13789000000</v>
      </c>
      <c r="E75" s="5">
        <v>-51254000000</v>
      </c>
      <c r="F75" s="5">
        <v>-3376000000</v>
      </c>
      <c r="G75" s="5">
        <v>210000000</v>
      </c>
      <c r="I75" s="5">
        <v>-55831000000</v>
      </c>
      <c r="J75" s="5">
        <v>289000000</v>
      </c>
      <c r="K75" s="5">
        <v>6419000000</v>
      </c>
      <c r="L75" s="5">
        <v>-30799000000</v>
      </c>
      <c r="M75" s="5">
        <v>-8090000000</v>
      </c>
      <c r="N75" s="5">
        <v>18870000000</v>
      </c>
      <c r="O75" s="5">
        <v>9940000000</v>
      </c>
      <c r="P75" s="5">
        <v>11079962000</v>
      </c>
      <c r="Q75" s="5">
        <v>11933704000</v>
      </c>
      <c r="R75" s="5">
        <v>25562460000</v>
      </c>
    </row>
    <row r="76" spans="3:18" ht="15.5" x14ac:dyDescent="0.35">
      <c r="C76" t="s">
        <v>104</v>
      </c>
      <c r="D76" s="5">
        <v>14119000000</v>
      </c>
      <c r="E76" s="5">
        <v>-36944000000</v>
      </c>
      <c r="F76" s="5">
        <v>20339000000</v>
      </c>
      <c r="G76" s="5">
        <v>36357000000</v>
      </c>
      <c r="I76" s="5">
        <v>4651000000</v>
      </c>
      <c r="J76" s="5">
        <v>11907000000</v>
      </c>
      <c r="K76" s="5">
        <v>-49751000000</v>
      </c>
      <c r="L76" s="5">
        <v>14621000000</v>
      </c>
      <c r="M76" s="5">
        <v>3794000000</v>
      </c>
      <c r="N76" s="5">
        <v>45757000000</v>
      </c>
      <c r="O76" s="5">
        <v>1408203000000</v>
      </c>
      <c r="P76" s="5">
        <v>81357546000</v>
      </c>
      <c r="Q76" s="5">
        <v>98524315000</v>
      </c>
      <c r="R76" s="5">
        <v>127893030000</v>
      </c>
    </row>
    <row r="77" spans="3:18" ht="15.5" x14ac:dyDescent="0.35">
      <c r="C77" t="s">
        <v>105</v>
      </c>
      <c r="D77" s="5">
        <v>330000000</v>
      </c>
      <c r="E77" s="5">
        <v>14310000000</v>
      </c>
      <c r="F77" s="5">
        <v>23715000000</v>
      </c>
      <c r="G77" s="5">
        <v>36147000000</v>
      </c>
      <c r="I77" s="5">
        <v>60482000000</v>
      </c>
      <c r="J77" s="5">
        <v>11618000000</v>
      </c>
      <c r="K77" s="5">
        <v>-56170000000</v>
      </c>
      <c r="L77" s="5">
        <v>45420000000</v>
      </c>
      <c r="M77" s="5">
        <v>11884000000</v>
      </c>
      <c r="N77" s="5">
        <v>26887000000</v>
      </c>
      <c r="O77" s="5">
        <v>48341000000</v>
      </c>
      <c r="P77" s="5">
        <v>70277584000</v>
      </c>
      <c r="Q77" s="5">
        <v>86590611000</v>
      </c>
      <c r="R77" s="5">
        <v>102330570000</v>
      </c>
    </row>
    <row r="78" spans="3:18" ht="15.5" x14ac:dyDescent="0.35">
      <c r="C78" t="s">
        <v>7</v>
      </c>
      <c r="D78" s="5">
        <v>12427000000</v>
      </c>
      <c r="E78" s="5">
        <v>-35306000000</v>
      </c>
      <c r="F78" s="5">
        <v>19049000000</v>
      </c>
      <c r="G78" s="5">
        <v>33585000000</v>
      </c>
      <c r="I78" s="5">
        <v>1241000000</v>
      </c>
      <c r="J78" s="5">
        <v>7055000000</v>
      </c>
      <c r="K78" s="5">
        <v>-52802000000</v>
      </c>
      <c r="L78" s="5">
        <v>-5107000000</v>
      </c>
      <c r="M78" s="5">
        <v>-2852000000</v>
      </c>
      <c r="N78" s="5">
        <v>34895000000</v>
      </c>
      <c r="O78" s="5">
        <v>50469000000</v>
      </c>
      <c r="P78" s="5">
        <v>69033042000</v>
      </c>
      <c r="Q78" s="5">
        <v>85500788000</v>
      </c>
      <c r="R78" s="5">
        <v>116069341000</v>
      </c>
    </row>
    <row r="79" spans="3:18" ht="15.5" x14ac:dyDescent="0.35">
      <c r="C79" t="s">
        <v>530</v>
      </c>
      <c r="D79" s="5">
        <v>1692000000</v>
      </c>
      <c r="E79" s="5">
        <v>-1638000000</v>
      </c>
      <c r="F79" s="5">
        <v>1290000000</v>
      </c>
      <c r="G79" s="5">
        <v>2772000000</v>
      </c>
      <c r="I79" s="5">
        <v>3410000000</v>
      </c>
      <c r="J79" s="5">
        <v>4852000000</v>
      </c>
      <c r="K79" s="5">
        <v>3051000000</v>
      </c>
      <c r="L79" s="5">
        <v>19728000000</v>
      </c>
      <c r="M79" s="5">
        <v>6646000000</v>
      </c>
      <c r="N79" s="5">
        <v>10862000000</v>
      </c>
      <c r="O79" s="5">
        <v>7812000000</v>
      </c>
      <c r="P79" s="5">
        <v>12324504000</v>
      </c>
      <c r="Q79" s="5">
        <v>13023527000</v>
      </c>
      <c r="R79" s="5">
        <v>11823689000</v>
      </c>
    </row>
    <row r="80" spans="3:18" ht="15.5" x14ac:dyDescent="0.35">
      <c r="C80" t="s">
        <v>106</v>
      </c>
      <c r="D80" s="5">
        <v>330000000</v>
      </c>
      <c r="E80" s="5">
        <v>14310000000</v>
      </c>
      <c r="F80" s="5">
        <v>23715000000</v>
      </c>
      <c r="G80" s="5">
        <v>36147000000</v>
      </c>
      <c r="I80" s="5">
        <v>60482000000</v>
      </c>
      <c r="J80" s="5">
        <v>11618000000</v>
      </c>
      <c r="K80" s="5">
        <v>-56170000000</v>
      </c>
      <c r="L80" s="5">
        <v>45420000000</v>
      </c>
      <c r="M80" s="5">
        <v>11884000000</v>
      </c>
      <c r="N80" s="5">
        <v>26887000000</v>
      </c>
      <c r="O80" s="5">
        <v>48341000000</v>
      </c>
      <c r="P80" s="5">
        <v>70277584000</v>
      </c>
      <c r="Q80" s="5">
        <v>86590611000</v>
      </c>
      <c r="R80" s="5">
        <v>102330570000</v>
      </c>
    </row>
    <row r="81" spans="2:18" ht="15.5" x14ac:dyDescent="0.35">
      <c r="C81" t="s">
        <v>107</v>
      </c>
      <c r="D81" s="5">
        <v>14119000000</v>
      </c>
      <c r="E81" s="5">
        <v>-36944000000</v>
      </c>
      <c r="F81" s="5">
        <v>20339000000</v>
      </c>
      <c r="G81" s="5">
        <v>36357000000</v>
      </c>
      <c r="I81" s="5">
        <v>4651000000</v>
      </c>
      <c r="J81" s="5">
        <v>11907000000</v>
      </c>
      <c r="K81" s="5">
        <v>-49751000000</v>
      </c>
      <c r="L81" s="5">
        <v>14621000000</v>
      </c>
      <c r="M81" s="5">
        <v>3794000000</v>
      </c>
      <c r="N81" s="5">
        <v>45757000000</v>
      </c>
      <c r="O81" s="5">
        <v>58281000000</v>
      </c>
      <c r="P81" s="5">
        <v>81357546000</v>
      </c>
      <c r="Q81" s="5">
        <v>98524315000</v>
      </c>
      <c r="R81" s="5">
        <v>127893030000</v>
      </c>
    </row>
    <row r="82" spans="2:18" ht="15.5" x14ac:dyDescent="0.35">
      <c r="C82" t="s">
        <v>108</v>
      </c>
      <c r="D82" s="5">
        <v>14119000000</v>
      </c>
      <c r="E82" s="5">
        <v>-36944000000</v>
      </c>
      <c r="F82" s="5">
        <v>20339000000</v>
      </c>
      <c r="G82" s="5">
        <v>36357000000</v>
      </c>
      <c r="I82" s="5">
        <v>4651000000</v>
      </c>
      <c r="J82" s="5">
        <v>11907000000</v>
      </c>
      <c r="K82" s="5">
        <v>-49751000000</v>
      </c>
      <c r="L82" s="5">
        <v>14621000000</v>
      </c>
      <c r="M82" s="5">
        <v>3794000000</v>
      </c>
      <c r="N82" s="5">
        <v>45757000000</v>
      </c>
      <c r="O82" s="5">
        <v>58281000000</v>
      </c>
      <c r="P82" s="5">
        <v>81357546000</v>
      </c>
      <c r="Q82" s="5">
        <v>98524315000</v>
      </c>
      <c r="R82" s="5">
        <v>127893030000</v>
      </c>
    </row>
    <row r="84" spans="2:18" ht="15.5" x14ac:dyDescent="0.35">
      <c r="B84" t="s">
        <v>109</v>
      </c>
      <c r="C84" t="s">
        <v>110</v>
      </c>
    </row>
    <row r="85" spans="2:18" ht="15.5" x14ac:dyDescent="0.35">
      <c r="C85" t="s">
        <v>19</v>
      </c>
    </row>
    <row r="86" spans="2:18" ht="15.5" x14ac:dyDescent="0.35">
      <c r="C86" t="s">
        <v>114</v>
      </c>
      <c r="G86" s="5">
        <v>222000000</v>
      </c>
      <c r="N86" s="5">
        <v>547000000</v>
      </c>
      <c r="O86" s="5">
        <v>494000000</v>
      </c>
      <c r="P86" s="5">
        <v>6582215000</v>
      </c>
      <c r="Q86" s="5">
        <v>7487743000</v>
      </c>
      <c r="R86" s="5">
        <v>5532248000</v>
      </c>
    </row>
    <row r="87" spans="2:18" ht="15.5" x14ac:dyDescent="0.35">
      <c r="C87" t="s">
        <v>115</v>
      </c>
      <c r="F87" s="5">
        <v>1292767000000</v>
      </c>
      <c r="G87" s="5">
        <v>1397524000000</v>
      </c>
      <c r="K87" s="5">
        <v>1235726000000</v>
      </c>
      <c r="L87" s="5">
        <v>1233829000000</v>
      </c>
      <c r="M87" s="5">
        <v>1267370000000</v>
      </c>
      <c r="N87" s="5">
        <v>1365937000000</v>
      </c>
      <c r="O87" s="5">
        <v>1682869000000</v>
      </c>
      <c r="P87" s="5">
        <v>1641847784000</v>
      </c>
      <c r="Q87" s="5">
        <v>1674508990000</v>
      </c>
      <c r="R87" s="5">
        <v>1586428114000</v>
      </c>
    </row>
    <row r="88" spans="2:18" ht="15.5" x14ac:dyDescent="0.35">
      <c r="C88" t="s">
        <v>1278</v>
      </c>
      <c r="D88" s="5">
        <v>230991000000</v>
      </c>
      <c r="E88" s="5">
        <v>220878000000</v>
      </c>
      <c r="F88" s="5">
        <v>227921000000</v>
      </c>
      <c r="G88" s="5">
        <v>260110000000</v>
      </c>
      <c r="I88" s="5">
        <v>220878000000</v>
      </c>
      <c r="J88" s="5">
        <v>273865000000</v>
      </c>
      <c r="K88" s="5">
        <v>224114000000</v>
      </c>
      <c r="L88" s="5">
        <v>239419000000</v>
      </c>
      <c r="M88" s="5">
        <v>306020000000</v>
      </c>
      <c r="N88" s="5">
        <v>193812000000</v>
      </c>
      <c r="O88" s="5">
        <v>233239000000</v>
      </c>
      <c r="P88" s="5">
        <v>139869762000</v>
      </c>
      <c r="Q88" s="5">
        <v>180127635000</v>
      </c>
      <c r="R88" s="5">
        <v>214977083000</v>
      </c>
    </row>
    <row r="89" spans="2:18" ht="15.5" x14ac:dyDescent="0.35">
      <c r="C89" t="s">
        <v>412</v>
      </c>
    </row>
    <row r="90" spans="2:18" ht="15.5" x14ac:dyDescent="0.35">
      <c r="C90" t="s">
        <v>1279</v>
      </c>
      <c r="D90" s="5">
        <v>2344201000000</v>
      </c>
      <c r="E90" s="5">
        <v>2332637000000</v>
      </c>
      <c r="F90" s="5">
        <v>2294704000000</v>
      </c>
      <c r="G90" s="5">
        <v>2206891000000</v>
      </c>
      <c r="I90" s="5">
        <v>2332637000000</v>
      </c>
      <c r="J90" s="5">
        <v>2158971000000</v>
      </c>
      <c r="K90" s="5">
        <v>2274581000000</v>
      </c>
      <c r="L90" s="5">
        <v>2129787000000</v>
      </c>
      <c r="M90" s="5">
        <v>1959892000000</v>
      </c>
      <c r="N90" s="5">
        <v>1802327000000</v>
      </c>
      <c r="O90" s="5">
        <v>1821845000000</v>
      </c>
      <c r="P90" s="5">
        <v>1814394593000</v>
      </c>
      <c r="Q90" s="5">
        <v>1853866738000</v>
      </c>
      <c r="R90" s="5">
        <v>1644338060000</v>
      </c>
    </row>
    <row r="91" spans="2:18" ht="15.5" x14ac:dyDescent="0.35">
      <c r="C91" t="s">
        <v>535</v>
      </c>
    </row>
    <row r="92" spans="2:18" ht="15.5" x14ac:dyDescent="0.35">
      <c r="C92" t="s">
        <v>536</v>
      </c>
    </row>
    <row r="93" spans="2:18" ht="15.5" x14ac:dyDescent="0.35">
      <c r="C93" t="s">
        <v>2716</v>
      </c>
    </row>
    <row r="94" spans="2:18" ht="15.5" x14ac:dyDescent="0.35">
      <c r="C94" t="s">
        <v>2717</v>
      </c>
      <c r="D94" s="5">
        <v>960000000</v>
      </c>
      <c r="E94" s="5">
        <v>6002000000</v>
      </c>
      <c r="F94" s="5">
        <v>245038000000</v>
      </c>
      <c r="G94" s="5">
        <v>229232000000</v>
      </c>
      <c r="I94" s="5">
        <v>6002000000</v>
      </c>
      <c r="J94" s="5">
        <v>1974000000</v>
      </c>
      <c r="K94" s="5">
        <v>216538000000</v>
      </c>
      <c r="L94" s="5">
        <v>259532000000</v>
      </c>
      <c r="M94" s="5">
        <v>203841000000</v>
      </c>
      <c r="N94" s="5">
        <v>190303000000</v>
      </c>
      <c r="O94" s="5">
        <v>264404000000</v>
      </c>
      <c r="P94" s="5">
        <v>242026925000</v>
      </c>
      <c r="Q94" s="5">
        <v>272850640000</v>
      </c>
      <c r="R94" s="5">
        <v>237619009000</v>
      </c>
    </row>
    <row r="95" spans="2:18" ht="15.5" x14ac:dyDescent="0.35">
      <c r="C95" t="s">
        <v>2718</v>
      </c>
      <c r="D95" s="5">
        <v>305768000000</v>
      </c>
      <c r="E95" s="5">
        <v>381689000000</v>
      </c>
      <c r="F95" s="5">
        <v>634207000000</v>
      </c>
      <c r="G95" s="5">
        <v>729197000000</v>
      </c>
      <c r="I95" s="5">
        <v>381689000000</v>
      </c>
      <c r="J95" s="5">
        <v>373205000000</v>
      </c>
      <c r="K95" s="5">
        <v>404171000000</v>
      </c>
      <c r="L95" s="5">
        <v>358439000000</v>
      </c>
      <c r="M95" s="5">
        <v>346700000000</v>
      </c>
      <c r="N95" s="5">
        <v>354368000000</v>
      </c>
      <c r="O95" s="5">
        <v>545998000000</v>
      </c>
      <c r="P95" s="5">
        <v>532501651000</v>
      </c>
      <c r="Q95" s="5">
        <v>522017728000</v>
      </c>
      <c r="R95" s="5">
        <v>494482364000</v>
      </c>
    </row>
    <row r="96" spans="2:18" ht="15.5" x14ac:dyDescent="0.35">
      <c r="C96" t="s">
        <v>113</v>
      </c>
    </row>
    <row r="97" spans="3:18" ht="15.5" x14ac:dyDescent="0.35">
      <c r="C97" t="s">
        <v>116</v>
      </c>
      <c r="D97" s="5">
        <v>13623000000</v>
      </c>
      <c r="E97" s="5">
        <v>8761000000</v>
      </c>
      <c r="F97" s="5">
        <v>8607000000</v>
      </c>
      <c r="G97" s="5">
        <v>7666000000</v>
      </c>
      <c r="I97" s="5">
        <v>8761000000</v>
      </c>
      <c r="J97" s="5">
        <v>6366000000</v>
      </c>
      <c r="K97" s="5">
        <v>5592000000</v>
      </c>
      <c r="L97" s="5">
        <v>3739000000</v>
      </c>
      <c r="M97" s="5">
        <v>4474000000</v>
      </c>
      <c r="N97" s="5">
        <v>6180000000</v>
      </c>
      <c r="O97" s="5">
        <v>35579000000</v>
      </c>
      <c r="P97" s="5">
        <v>32553611000</v>
      </c>
      <c r="Q97" s="5">
        <v>41457083000</v>
      </c>
      <c r="R97" s="5">
        <v>39629429000</v>
      </c>
    </row>
    <row r="98" spans="3:18" ht="15.5" x14ac:dyDescent="0.35">
      <c r="C98" t="s">
        <v>1284</v>
      </c>
      <c r="D98" s="5">
        <v>138891000000</v>
      </c>
      <c r="E98" s="5">
        <v>141954000000</v>
      </c>
      <c r="F98" s="5">
        <v>140430000000</v>
      </c>
      <c r="G98" s="5">
        <v>141369000000</v>
      </c>
      <c r="I98" s="5">
        <v>141954000000</v>
      </c>
      <c r="J98" s="5">
        <v>167617000000</v>
      </c>
      <c r="K98" s="5">
        <v>223704000000</v>
      </c>
      <c r="L98" s="5">
        <v>207568000000</v>
      </c>
      <c r="M98" s="5">
        <v>247411000000</v>
      </c>
      <c r="N98" s="5">
        <v>276357000000</v>
      </c>
      <c r="O98" s="5">
        <v>265165000000</v>
      </c>
      <c r="P98" s="5">
        <v>307757431000</v>
      </c>
      <c r="Q98" s="5">
        <v>235890416000</v>
      </c>
      <c r="R98" s="5">
        <v>217883745000</v>
      </c>
    </row>
    <row r="99" spans="3:18" ht="15.5" x14ac:dyDescent="0.35">
      <c r="C99" t="s">
        <v>126</v>
      </c>
      <c r="D99" s="5">
        <v>119126000000</v>
      </c>
      <c r="E99" s="5">
        <v>121493000000</v>
      </c>
      <c r="F99" s="5">
        <v>122172000000</v>
      </c>
      <c r="G99" s="5">
        <v>123944000000</v>
      </c>
      <c r="I99" s="5">
        <v>121493000000</v>
      </c>
      <c r="J99" s="5">
        <v>129083000000</v>
      </c>
      <c r="K99" s="5">
        <v>121775000000</v>
      </c>
      <c r="L99" s="5">
        <v>105227000000</v>
      </c>
      <c r="M99" s="5">
        <v>115627000000</v>
      </c>
      <c r="N99" s="5">
        <v>126019000000</v>
      </c>
      <c r="O99" s="5">
        <v>136622000000</v>
      </c>
      <c r="P99" s="5">
        <v>105310791000</v>
      </c>
      <c r="Q99" s="5">
        <v>104184332000</v>
      </c>
      <c r="R99" s="5">
        <v>103583586000</v>
      </c>
    </row>
    <row r="100" spans="3:18" ht="15.5" x14ac:dyDescent="0.35">
      <c r="C100" t="s">
        <v>130</v>
      </c>
    </row>
    <row r="101" spans="3:18" ht="15.5" x14ac:dyDescent="0.35">
      <c r="C101" t="s">
        <v>127</v>
      </c>
      <c r="D101" s="5">
        <v>274791000000</v>
      </c>
      <c r="E101" s="5">
        <v>274791000000</v>
      </c>
      <c r="F101" s="5">
        <v>272422000000</v>
      </c>
      <c r="G101" s="5">
        <v>272422000000</v>
      </c>
      <c r="I101" s="5">
        <v>274791000000</v>
      </c>
      <c r="J101" s="5">
        <v>272422000000</v>
      </c>
      <c r="K101" s="5">
        <v>259227000000</v>
      </c>
      <c r="L101" s="5">
        <v>257175000000</v>
      </c>
      <c r="M101" s="5">
        <v>254810000000</v>
      </c>
      <c r="N101" s="5">
        <v>225587000000</v>
      </c>
      <c r="O101" s="5">
        <v>215362000000</v>
      </c>
      <c r="P101" s="5">
        <v>246501124000</v>
      </c>
      <c r="Q101" s="5">
        <v>227446246000</v>
      </c>
      <c r="R101" s="5">
        <v>162055278000</v>
      </c>
    </row>
    <row r="102" spans="3:18" ht="15.5" x14ac:dyDescent="0.35">
      <c r="C102" t="s">
        <v>128</v>
      </c>
      <c r="D102" s="5">
        <v>617000000</v>
      </c>
      <c r="E102" s="5">
        <v>614000000</v>
      </c>
      <c r="F102" s="5">
        <v>787000000</v>
      </c>
      <c r="G102" s="5">
        <v>787000000</v>
      </c>
      <c r="I102" s="5">
        <v>614000000</v>
      </c>
      <c r="J102" s="5">
        <v>2331000000</v>
      </c>
      <c r="K102" s="5">
        <v>790000000</v>
      </c>
      <c r="L102" s="5">
        <v>707000000</v>
      </c>
      <c r="M102" s="5">
        <v>818000000</v>
      </c>
      <c r="N102" s="5">
        <v>2026000000</v>
      </c>
      <c r="O102" s="5">
        <v>13256000000</v>
      </c>
      <c r="P102" s="5">
        <v>4890419000</v>
      </c>
      <c r="Q102" s="5">
        <v>8246139000</v>
      </c>
      <c r="R102" s="5">
        <v>5500290000</v>
      </c>
    </row>
    <row r="103" spans="3:18" ht="15.5" x14ac:dyDescent="0.35">
      <c r="C103" t="s">
        <v>97</v>
      </c>
      <c r="D103" s="5">
        <v>120206000000</v>
      </c>
      <c r="E103" s="5">
        <v>107426000000</v>
      </c>
      <c r="F103" s="5">
        <v>135977000000</v>
      </c>
      <c r="G103" s="5">
        <v>139275000000</v>
      </c>
      <c r="I103" s="5">
        <v>107426000000</v>
      </c>
      <c r="J103" s="5">
        <v>160096000000</v>
      </c>
      <c r="K103" s="5">
        <v>155587000000</v>
      </c>
      <c r="L103" s="5">
        <v>149250000000</v>
      </c>
      <c r="M103" s="5">
        <v>172532000000</v>
      </c>
      <c r="N103" s="5">
        <v>182317000000</v>
      </c>
      <c r="O103" s="5">
        <v>-739876000000</v>
      </c>
      <c r="P103" s="5">
        <v>-779316468000</v>
      </c>
      <c r="Q103" s="5">
        <v>150538876000</v>
      </c>
      <c r="R103" s="5">
        <v>138550161000</v>
      </c>
    </row>
    <row r="104" spans="3:18" ht="15.5" x14ac:dyDescent="0.35">
      <c r="C104" t="s">
        <v>134</v>
      </c>
      <c r="D104" s="5">
        <v>5548172000000</v>
      </c>
      <c r="E104" s="5">
        <v>5565572000000</v>
      </c>
      <c r="F104" s="5">
        <v>6072727000000</v>
      </c>
      <c r="G104" s="5">
        <v>6068204000000</v>
      </c>
      <c r="I104" s="5">
        <v>5565572000000</v>
      </c>
      <c r="J104" s="5">
        <v>5407188000000</v>
      </c>
      <c r="K104" s="5">
        <v>5762168000000</v>
      </c>
      <c r="L104" s="5">
        <v>5636441000000</v>
      </c>
      <c r="M104" s="5">
        <v>5543310000000</v>
      </c>
      <c r="N104" s="5">
        <v>4460807000000</v>
      </c>
      <c r="O104" s="5">
        <v>4938822000000</v>
      </c>
      <c r="P104" s="5">
        <v>4766337250000</v>
      </c>
      <c r="Q104" s="5">
        <v>4663775177000</v>
      </c>
      <c r="R104" s="5">
        <v>4355014723000</v>
      </c>
    </row>
    <row r="105" spans="3:18" ht="15.5" x14ac:dyDescent="0.35">
      <c r="C105" t="s">
        <v>135</v>
      </c>
    </row>
    <row r="106" spans="3:18" ht="15.5" x14ac:dyDescent="0.35">
      <c r="C106" t="s">
        <v>136</v>
      </c>
    </row>
    <row r="107" spans="3:18" ht="15.5" x14ac:dyDescent="0.35">
      <c r="C107" t="s">
        <v>138</v>
      </c>
      <c r="D107" s="5">
        <v>2851000000</v>
      </c>
      <c r="E107" s="5">
        <v>3978000000</v>
      </c>
      <c r="F107" s="5">
        <v>3954000000</v>
      </c>
      <c r="G107" s="5">
        <v>2800000000</v>
      </c>
      <c r="I107" s="5">
        <v>3978000000</v>
      </c>
      <c r="J107" s="5">
        <v>2296000000</v>
      </c>
      <c r="K107" s="5">
        <v>1743000000</v>
      </c>
      <c r="L107" s="5">
        <v>1726000000</v>
      </c>
      <c r="M107" s="5">
        <v>1777000000</v>
      </c>
      <c r="N107" s="5">
        <v>3165000000</v>
      </c>
      <c r="O107" s="5">
        <v>640000000</v>
      </c>
      <c r="P107" s="5">
        <v>13357566000</v>
      </c>
      <c r="Q107" s="5">
        <v>23394577000</v>
      </c>
      <c r="R107" s="5">
        <v>8540788000</v>
      </c>
    </row>
    <row r="108" spans="3:18" ht="15.5" x14ac:dyDescent="0.35">
      <c r="C108" t="s">
        <v>539</v>
      </c>
    </row>
    <row r="109" spans="3:18" ht="15.5" x14ac:dyDescent="0.35">
      <c r="C109" t="s">
        <v>540</v>
      </c>
    </row>
    <row r="110" spans="3:18" ht="15.5" x14ac:dyDescent="0.35">
      <c r="C110" t="s">
        <v>2719</v>
      </c>
      <c r="D110" s="5">
        <v>28618000000</v>
      </c>
      <c r="E110" s="5">
        <v>1231000000</v>
      </c>
      <c r="F110" s="5">
        <v>187794000000</v>
      </c>
      <c r="G110" s="5">
        <v>168524000000</v>
      </c>
      <c r="I110" s="5">
        <v>1231000000</v>
      </c>
      <c r="K110" s="5">
        <v>131492000000</v>
      </c>
      <c r="L110" s="5">
        <v>132780000000</v>
      </c>
      <c r="M110" s="5">
        <v>99695000000</v>
      </c>
      <c r="N110" s="5">
        <v>89287000000</v>
      </c>
      <c r="O110" s="5">
        <v>200482000000</v>
      </c>
      <c r="P110" s="5">
        <v>119709370000</v>
      </c>
      <c r="Q110" s="5">
        <v>189022264000</v>
      </c>
      <c r="R110" s="5">
        <v>194903390000</v>
      </c>
    </row>
    <row r="111" spans="3:18" ht="15.5" x14ac:dyDescent="0.35">
      <c r="C111" t="s">
        <v>2720</v>
      </c>
      <c r="L111" s="5">
        <v>43900000000</v>
      </c>
      <c r="M111" s="5">
        <v>248000000000</v>
      </c>
      <c r="N111" s="5">
        <v>300700000000</v>
      </c>
      <c r="O111" s="5">
        <v>280575000000</v>
      </c>
      <c r="P111" s="5">
        <v>284987500000</v>
      </c>
      <c r="Q111" s="5">
        <v>194700000000</v>
      </c>
      <c r="R111" s="5">
        <v>190900000000</v>
      </c>
    </row>
    <row r="112" spans="3:18" ht="15.5" x14ac:dyDescent="0.35">
      <c r="C112" t="s">
        <v>479</v>
      </c>
      <c r="D112" s="5">
        <v>19596000000</v>
      </c>
      <c r="E112" s="5">
        <v>33935000000</v>
      </c>
      <c r="F112" s="5">
        <v>40241000000</v>
      </c>
      <c r="G112" s="5">
        <v>44946000000</v>
      </c>
      <c r="I112" s="5">
        <v>33935000000</v>
      </c>
      <c r="J112" s="5">
        <v>60539000000</v>
      </c>
      <c r="K112" s="5">
        <v>82212000000</v>
      </c>
      <c r="L112" s="5">
        <v>50274000000</v>
      </c>
      <c r="M112" s="5">
        <v>88213000000</v>
      </c>
      <c r="N112" s="5">
        <v>148058000000</v>
      </c>
      <c r="O112" s="5">
        <v>212680000000</v>
      </c>
      <c r="P112" s="5">
        <v>238622446000</v>
      </c>
      <c r="Q112" s="5">
        <v>228984839000</v>
      </c>
      <c r="R112" s="5">
        <v>235596631000</v>
      </c>
    </row>
    <row r="113" spans="3:18" ht="15.5" x14ac:dyDescent="0.35">
      <c r="C113" t="s">
        <v>1287</v>
      </c>
      <c r="D113" s="5">
        <v>19596000000</v>
      </c>
      <c r="E113" s="5">
        <v>33935000000</v>
      </c>
      <c r="F113" s="5">
        <v>40241000000</v>
      </c>
      <c r="G113" s="5">
        <v>44946000000</v>
      </c>
      <c r="I113" s="5">
        <v>33935000000</v>
      </c>
      <c r="J113" s="5">
        <v>60539000000</v>
      </c>
      <c r="K113" s="5">
        <v>82212000000</v>
      </c>
      <c r="L113" s="5">
        <v>50274000000</v>
      </c>
      <c r="M113" s="5">
        <v>88213000000</v>
      </c>
      <c r="N113" s="5">
        <v>148058000000</v>
      </c>
      <c r="O113" s="5">
        <v>212680000000</v>
      </c>
      <c r="P113" s="5">
        <v>238622446000</v>
      </c>
      <c r="Q113" s="5">
        <v>228984839000</v>
      </c>
      <c r="R113" s="5">
        <v>235596631000</v>
      </c>
    </row>
    <row r="114" spans="3:18" ht="15.5" x14ac:dyDescent="0.35">
      <c r="C114" t="s">
        <v>129</v>
      </c>
      <c r="D114" s="5">
        <v>19878000000</v>
      </c>
      <c r="E114" s="5">
        <v>27481000000</v>
      </c>
      <c r="F114" s="5">
        <v>14711000000</v>
      </c>
      <c r="G114" s="5">
        <v>13620000000</v>
      </c>
      <c r="I114" s="5">
        <v>27481000000</v>
      </c>
      <c r="J114" s="5">
        <v>21009000000</v>
      </c>
      <c r="K114" s="5">
        <v>7914000000</v>
      </c>
      <c r="L114" s="5">
        <v>9992000000</v>
      </c>
      <c r="M114" s="5">
        <v>17640000000</v>
      </c>
      <c r="N114" s="5">
        <v>15149000000</v>
      </c>
      <c r="O114" s="5">
        <v>12068000000</v>
      </c>
      <c r="P114" s="5">
        <v>16176516000</v>
      </c>
      <c r="Q114" s="5">
        <v>6130911000</v>
      </c>
      <c r="R114" s="5">
        <v>3651625000</v>
      </c>
    </row>
    <row r="115" spans="3:18" ht="15.5" x14ac:dyDescent="0.35">
      <c r="C115" t="s">
        <v>143</v>
      </c>
      <c r="D115" s="5">
        <v>13766000000</v>
      </c>
      <c r="E115" s="5">
        <v>7090000000</v>
      </c>
      <c r="F115" s="5">
        <v>10078000000</v>
      </c>
      <c r="G115" s="5">
        <v>9100000000</v>
      </c>
      <c r="I115" s="5">
        <v>7090000000</v>
      </c>
      <c r="J115" s="5">
        <v>5030000000</v>
      </c>
      <c r="K115" s="5">
        <v>8759000000</v>
      </c>
      <c r="L115" s="5">
        <v>8794000000</v>
      </c>
      <c r="M115" s="5">
        <v>8780000000</v>
      </c>
      <c r="N115" s="5">
        <v>9707000000</v>
      </c>
      <c r="O115" s="5">
        <v>11105000000</v>
      </c>
      <c r="P115" s="5">
        <v>11950858000</v>
      </c>
      <c r="Q115" s="5">
        <v>15021246000</v>
      </c>
      <c r="R115" s="5">
        <v>11867965000</v>
      </c>
    </row>
    <row r="116" spans="3:18" ht="15.5" x14ac:dyDescent="0.35">
      <c r="C116" t="s">
        <v>2721</v>
      </c>
      <c r="D116" s="5">
        <v>2236435000000</v>
      </c>
      <c r="E116" s="5">
        <v>2341302000000</v>
      </c>
      <c r="F116" s="5">
        <v>1256847000000</v>
      </c>
      <c r="G116" s="5">
        <v>1220007000000</v>
      </c>
      <c r="I116" s="5">
        <v>2341302000000</v>
      </c>
      <c r="J116" s="5">
        <v>2168040000000</v>
      </c>
      <c r="K116" s="5">
        <v>1151057000000</v>
      </c>
      <c r="L116" s="5">
        <v>1102190000000</v>
      </c>
      <c r="M116" s="5">
        <v>1005298000000</v>
      </c>
      <c r="N116" s="5">
        <v>848489000000</v>
      </c>
      <c r="O116" s="5">
        <v>816274000000</v>
      </c>
      <c r="P116" s="5">
        <v>786428592000</v>
      </c>
      <c r="Q116" s="5">
        <v>727910263000</v>
      </c>
      <c r="R116" s="5">
        <v>643526540000</v>
      </c>
    </row>
    <row r="117" spans="3:18" ht="15.5" x14ac:dyDescent="0.35">
      <c r="C117" t="s">
        <v>2722</v>
      </c>
      <c r="D117" s="5">
        <v>2236435000000</v>
      </c>
      <c r="E117" s="5">
        <v>2341302000000</v>
      </c>
      <c r="F117" s="5">
        <v>1256847000000</v>
      </c>
      <c r="G117" s="5">
        <v>1220007000000</v>
      </c>
      <c r="I117" s="5">
        <v>2341302000000</v>
      </c>
      <c r="J117" s="5">
        <v>2168040000000</v>
      </c>
      <c r="K117" s="5">
        <v>1151057000000</v>
      </c>
      <c r="L117" s="5">
        <v>1102190000000</v>
      </c>
      <c r="M117" s="5">
        <v>1005298000000</v>
      </c>
      <c r="N117" s="5">
        <v>848489000000</v>
      </c>
      <c r="O117" s="5">
        <v>816274000000</v>
      </c>
      <c r="P117" s="5">
        <v>786428592000</v>
      </c>
      <c r="Q117" s="5">
        <v>727910263000</v>
      </c>
      <c r="R117" s="5">
        <v>643526540000</v>
      </c>
    </row>
    <row r="118" spans="3:18" ht="15.5" x14ac:dyDescent="0.35">
      <c r="C118" t="s">
        <v>2723</v>
      </c>
      <c r="F118" s="5">
        <v>1292767000000</v>
      </c>
      <c r="G118" s="5">
        <v>1397746000000</v>
      </c>
      <c r="K118" s="5">
        <v>1235726000000</v>
      </c>
      <c r="L118" s="5">
        <v>1233829000000</v>
      </c>
      <c r="M118" s="5">
        <v>1267370000000</v>
      </c>
      <c r="N118" s="5">
        <v>1366484000000</v>
      </c>
      <c r="O118" s="5">
        <v>1683363000000</v>
      </c>
      <c r="P118" s="5">
        <v>1648429999000</v>
      </c>
      <c r="Q118" s="5">
        <v>1681996733000</v>
      </c>
      <c r="R118" s="5">
        <v>1591960362000</v>
      </c>
    </row>
    <row r="119" spans="3:18" ht="15.5" x14ac:dyDescent="0.35">
      <c r="C119" t="s">
        <v>2724</v>
      </c>
      <c r="F119" s="5">
        <v>1292767000000</v>
      </c>
      <c r="G119" s="5">
        <v>1397746000000</v>
      </c>
      <c r="K119" s="5">
        <v>1235726000000</v>
      </c>
      <c r="L119" s="5">
        <v>1233829000000</v>
      </c>
      <c r="M119" s="5">
        <v>1267370000000</v>
      </c>
      <c r="N119" s="5">
        <v>1366484000000</v>
      </c>
      <c r="O119" s="5">
        <v>1683363000000</v>
      </c>
      <c r="P119" s="5">
        <v>1648429999000</v>
      </c>
      <c r="Q119" s="5">
        <v>1681996733000</v>
      </c>
      <c r="R119" s="5">
        <v>1591960362000</v>
      </c>
    </row>
    <row r="120" spans="3:18" ht="15.5" x14ac:dyDescent="0.35">
      <c r="C120" t="s">
        <v>547</v>
      </c>
      <c r="D120" s="5">
        <v>5419000000</v>
      </c>
      <c r="E120" s="5">
        <v>5288000000</v>
      </c>
      <c r="F120" s="5">
        <v>13099000000</v>
      </c>
      <c r="G120" s="5">
        <v>11321000000</v>
      </c>
      <c r="I120" s="5">
        <v>5288000000</v>
      </c>
      <c r="J120" s="5">
        <v>11264000000</v>
      </c>
      <c r="K120" s="5">
        <v>3607000000</v>
      </c>
      <c r="L120" s="5">
        <v>4269000000</v>
      </c>
      <c r="M120" s="5">
        <v>2650000000</v>
      </c>
      <c r="N120" s="5">
        <v>1329000000</v>
      </c>
      <c r="O120" s="5">
        <v>573000000</v>
      </c>
      <c r="P120" s="5">
        <v>819376000</v>
      </c>
      <c r="Q120" s="5">
        <v>462384000</v>
      </c>
      <c r="R120" s="5">
        <v>679833000</v>
      </c>
    </row>
    <row r="121" spans="3:18" ht="15.5" x14ac:dyDescent="0.35">
      <c r="C121" t="s">
        <v>160</v>
      </c>
      <c r="D121" s="5">
        <v>2966280000000</v>
      </c>
      <c r="E121" s="5">
        <v>2997448000000</v>
      </c>
      <c r="F121" s="5">
        <v>3459095000000</v>
      </c>
      <c r="G121" s="5">
        <v>3512771000000</v>
      </c>
      <c r="I121" s="5">
        <v>2997448000000</v>
      </c>
      <c r="J121" s="5">
        <v>2898563000000</v>
      </c>
      <c r="K121" s="5">
        <v>3230636000000</v>
      </c>
      <c r="L121" s="5">
        <v>3051778000000</v>
      </c>
      <c r="M121" s="5">
        <v>2953836000000</v>
      </c>
      <c r="N121" s="5">
        <v>2978860000000</v>
      </c>
      <c r="O121" s="5">
        <v>3399254000000</v>
      </c>
      <c r="P121" s="5">
        <v>3280645744000</v>
      </c>
      <c r="Q121" s="5">
        <v>3255479686000</v>
      </c>
      <c r="R121" s="5">
        <v>3041298264000</v>
      </c>
    </row>
    <row r="122" spans="3:18" ht="15.5" x14ac:dyDescent="0.35">
      <c r="C122" t="s">
        <v>161</v>
      </c>
    </row>
    <row r="123" spans="3:18" ht="15.5" x14ac:dyDescent="0.35">
      <c r="C123" t="s">
        <v>162</v>
      </c>
      <c r="D123" s="5">
        <v>2567350000000</v>
      </c>
      <c r="E123" s="5">
        <v>2567350000000</v>
      </c>
      <c r="F123" s="5">
        <v>2567350000000</v>
      </c>
      <c r="G123" s="5">
        <v>2567350000000</v>
      </c>
      <c r="I123" s="5">
        <v>2567350000000</v>
      </c>
      <c r="J123" s="5">
        <v>2567350000000</v>
      </c>
      <c r="K123" s="5">
        <v>2567350000000</v>
      </c>
      <c r="L123" s="5">
        <v>2567350000000</v>
      </c>
      <c r="M123" s="5">
        <v>2567350000000</v>
      </c>
      <c r="N123" s="5">
        <v>1889783000000</v>
      </c>
      <c r="O123" s="5">
        <v>1889783000000</v>
      </c>
      <c r="P123" s="5">
        <v>1889782763000</v>
      </c>
      <c r="Q123" s="5">
        <v>1889782763000</v>
      </c>
      <c r="R123" s="5">
        <v>1889782763000</v>
      </c>
    </row>
    <row r="124" spans="3:18" ht="15.5" x14ac:dyDescent="0.35">
      <c r="C124" t="s">
        <v>163</v>
      </c>
      <c r="D124" s="5">
        <v>746269000000</v>
      </c>
      <c r="E124" s="5">
        <v>746269000000</v>
      </c>
      <c r="F124" s="5">
        <v>724160000000</v>
      </c>
      <c r="G124" s="5">
        <v>686139000000</v>
      </c>
      <c r="I124" s="5">
        <v>746269000000</v>
      </c>
      <c r="J124" s="5">
        <v>686139000000</v>
      </c>
      <c r="K124" s="5">
        <v>686139000000</v>
      </c>
      <c r="L124" s="5">
        <v>686139000000</v>
      </c>
      <c r="M124" s="5">
        <v>686139000000</v>
      </c>
      <c r="N124" s="5">
        <v>250428000000</v>
      </c>
      <c r="O124" s="5">
        <v>250428000000</v>
      </c>
      <c r="P124" s="5">
        <v>250428445000</v>
      </c>
      <c r="Q124" s="5">
        <v>250428445000</v>
      </c>
      <c r="R124" s="5">
        <v>250428445000</v>
      </c>
    </row>
    <row r="125" spans="3:18" ht="15.5" x14ac:dyDescent="0.35">
      <c r="C125" t="s">
        <v>164</v>
      </c>
      <c r="D125" s="5">
        <v>-969850000000</v>
      </c>
      <c r="E125" s="5">
        <v>-969497000000</v>
      </c>
      <c r="F125" s="5">
        <v>-931329000000</v>
      </c>
      <c r="G125" s="5">
        <v>-953676000000</v>
      </c>
      <c r="I125" s="5">
        <v>-969497000000</v>
      </c>
      <c r="J125" s="5">
        <v>-1023408000000</v>
      </c>
      <c r="K125" s="5">
        <v>-995176000000</v>
      </c>
      <c r="L125" s="5">
        <v>-936037000000</v>
      </c>
      <c r="M125" s="5">
        <v>-954212000000</v>
      </c>
      <c r="N125" s="5">
        <v>-960380000000</v>
      </c>
      <c r="O125" s="5">
        <v>23726000000</v>
      </c>
      <c r="P125" s="5">
        <v>12696975000</v>
      </c>
      <c r="Q125" s="5">
        <v>-986191411000</v>
      </c>
      <c r="R125" s="5">
        <v>-1059703489000</v>
      </c>
    </row>
    <row r="126" spans="3:18" ht="15.5" x14ac:dyDescent="0.35">
      <c r="C126" t="s">
        <v>165</v>
      </c>
    </row>
    <row r="127" spans="3:18" ht="15.5" x14ac:dyDescent="0.35">
      <c r="C127" t="s">
        <v>166</v>
      </c>
    </row>
    <row r="128" spans="3:18" ht="15.5" x14ac:dyDescent="0.35">
      <c r="C128" t="s">
        <v>167</v>
      </c>
      <c r="D128" s="5">
        <v>-969850000000</v>
      </c>
      <c r="E128" s="5">
        <v>-969497000000</v>
      </c>
      <c r="F128" s="5">
        <v>-931329000000</v>
      </c>
      <c r="G128" s="5">
        <v>-953676000000</v>
      </c>
      <c r="I128" s="5">
        <v>-969497000000</v>
      </c>
      <c r="J128" s="5">
        <v>-1023408000000</v>
      </c>
      <c r="K128" s="5">
        <v>-995176000000</v>
      </c>
      <c r="L128" s="5">
        <v>-936037000000</v>
      </c>
      <c r="M128" s="5">
        <v>-954212000000</v>
      </c>
      <c r="N128" s="5">
        <v>-960380000000</v>
      </c>
      <c r="O128" s="5">
        <v>23726000000</v>
      </c>
      <c r="P128" s="5">
        <v>12696975000</v>
      </c>
      <c r="Q128" s="5">
        <v>-986191411000</v>
      </c>
      <c r="R128" s="5">
        <v>-1059703489000</v>
      </c>
    </row>
    <row r="129" spans="2:18" ht="15.5" x14ac:dyDescent="0.35">
      <c r="C129" t="s">
        <v>168</v>
      </c>
      <c r="D129" s="5">
        <v>117917000000</v>
      </c>
      <c r="E129" s="5">
        <v>116576000000</v>
      </c>
      <c r="F129" s="5">
        <v>117474000000</v>
      </c>
      <c r="G129" s="5">
        <v>116345000000</v>
      </c>
      <c r="I129" s="5">
        <v>116576000000</v>
      </c>
      <c r="J129" s="5">
        <v>118448000000</v>
      </c>
      <c r="K129" s="5">
        <v>117632000000</v>
      </c>
      <c r="L129" s="5">
        <v>117961000000</v>
      </c>
      <c r="M129" s="5">
        <v>117665000000</v>
      </c>
      <c r="N129" s="5">
        <v>119799000000</v>
      </c>
      <c r="O129" s="5">
        <v>115507000000</v>
      </c>
      <c r="P129" s="5">
        <v>112099791000</v>
      </c>
      <c r="Q129" s="5">
        <v>103736818000</v>
      </c>
      <c r="R129" s="5">
        <v>94658579000</v>
      </c>
    </row>
    <row r="130" spans="2:18" ht="15.5" x14ac:dyDescent="0.35">
      <c r="C130" t="s">
        <v>9</v>
      </c>
      <c r="D130" s="5">
        <v>2581892000000</v>
      </c>
      <c r="E130" s="5">
        <v>2568124000000</v>
      </c>
      <c r="F130" s="5">
        <v>2613632000000</v>
      </c>
      <c r="G130" s="5">
        <v>2555433000000</v>
      </c>
      <c r="I130" s="5">
        <v>2568124000000</v>
      </c>
      <c r="J130" s="5">
        <v>2508625000000</v>
      </c>
      <c r="K130" s="5">
        <v>2531532000000</v>
      </c>
      <c r="L130" s="5">
        <v>2584663000000</v>
      </c>
      <c r="M130" s="5">
        <v>2589474000000</v>
      </c>
      <c r="N130" s="5">
        <v>1481947000000</v>
      </c>
      <c r="O130" s="5">
        <v>1539568000000</v>
      </c>
      <c r="P130" s="5">
        <v>1485691506000</v>
      </c>
      <c r="Q130" s="5">
        <v>1408295491000</v>
      </c>
      <c r="R130" s="5">
        <v>1313716459000</v>
      </c>
    </row>
    <row r="131" spans="2:18" ht="15.5" x14ac:dyDescent="0.35">
      <c r="C131" t="s">
        <v>169</v>
      </c>
      <c r="D131" s="5">
        <v>5548172000000</v>
      </c>
      <c r="E131" s="5">
        <v>5565572000000</v>
      </c>
      <c r="F131" s="5">
        <v>6072727000000</v>
      </c>
      <c r="G131" s="5">
        <v>6068204000000</v>
      </c>
      <c r="I131" s="5">
        <v>5565572000000</v>
      </c>
      <c r="J131" s="5">
        <v>5407188000000</v>
      </c>
      <c r="K131" s="5">
        <v>5762168000000</v>
      </c>
      <c r="L131" s="5">
        <v>5636441000000</v>
      </c>
      <c r="M131" s="5">
        <v>5543310000000</v>
      </c>
      <c r="N131" s="5">
        <v>4460807000000</v>
      </c>
      <c r="O131" s="5">
        <v>4938822000000</v>
      </c>
      <c r="P131" s="5">
        <v>4766337250000</v>
      </c>
      <c r="Q131" s="5">
        <v>4663775177000</v>
      </c>
      <c r="R131" s="5">
        <v>4355014723000</v>
      </c>
    </row>
    <row r="132" spans="2:18" ht="15.5" x14ac:dyDescent="0.35">
      <c r="C132" t="s">
        <v>170</v>
      </c>
      <c r="D132" s="5">
        <v>14230399705</v>
      </c>
      <c r="E132" s="5">
        <v>14230399705</v>
      </c>
      <c r="F132" s="5">
        <v>14230399705</v>
      </c>
      <c r="G132" s="5">
        <v>14230399705</v>
      </c>
      <c r="I132" s="5">
        <v>14230399705</v>
      </c>
      <c r="J132" s="5">
        <v>14230399705</v>
      </c>
      <c r="K132" s="5">
        <v>14230399705</v>
      </c>
      <c r="L132" s="5">
        <v>14230399705</v>
      </c>
      <c r="M132" s="5">
        <v>14230399705</v>
      </c>
      <c r="N132" s="5">
        <v>7454723337</v>
      </c>
      <c r="O132" s="5">
        <v>7454723337</v>
      </c>
      <c r="P132" s="5">
        <v>7454723337</v>
      </c>
      <c r="Q132" s="5">
        <v>7454723337</v>
      </c>
      <c r="R132" s="5">
        <v>7454723337</v>
      </c>
    </row>
    <row r="134" spans="2:18" ht="15.5" x14ac:dyDescent="0.35">
      <c r="B134" t="s">
        <v>171</v>
      </c>
      <c r="C134" t="s">
        <v>172</v>
      </c>
      <c r="D134" s="5">
        <v>25495000000</v>
      </c>
      <c r="E134" s="5">
        <v>-18514000000</v>
      </c>
      <c r="F134" s="5">
        <v>-60917000000</v>
      </c>
      <c r="G134" s="5">
        <v>-14943000000</v>
      </c>
      <c r="I134" s="5">
        <v>-78580000000</v>
      </c>
      <c r="J134" s="5">
        <v>77538000000</v>
      </c>
      <c r="K134" s="5">
        <v>4657000000</v>
      </c>
      <c r="L134" s="5">
        <v>195651000000</v>
      </c>
      <c r="M134" s="5">
        <v>117419000000</v>
      </c>
      <c r="N134" s="5">
        <v>25838000000</v>
      </c>
      <c r="O134" s="5">
        <v>25477000000</v>
      </c>
      <c r="P134" s="5">
        <v>-271199311000</v>
      </c>
      <c r="Q134" s="5">
        <v>11053526000</v>
      </c>
      <c r="R134" s="5">
        <v>49014354000</v>
      </c>
    </row>
    <row r="135" spans="2:18" ht="15.5" x14ac:dyDescent="0.35">
      <c r="C135" t="s">
        <v>1291</v>
      </c>
    </row>
    <row r="136" spans="2:18" ht="15.5" x14ac:dyDescent="0.35">
      <c r="C136" t="s">
        <v>2725</v>
      </c>
      <c r="D136" s="5">
        <v>357529000000</v>
      </c>
      <c r="E136" s="5">
        <v>434682000000</v>
      </c>
      <c r="F136" s="5">
        <v>572640000000</v>
      </c>
      <c r="G136" s="5">
        <v>863610000000</v>
      </c>
      <c r="I136" s="5">
        <v>2241492000000</v>
      </c>
      <c r="J136" s="5">
        <v>2159630000000</v>
      </c>
      <c r="K136" s="5">
        <v>2134382000000</v>
      </c>
      <c r="L136" s="5">
        <v>2099577000000</v>
      </c>
      <c r="M136" s="5">
        <v>2049340000000</v>
      </c>
      <c r="N136" s="5">
        <v>1873172000000</v>
      </c>
      <c r="O136" s="5">
        <v>1929520000000</v>
      </c>
      <c r="P136" s="5">
        <v>1768120049000</v>
      </c>
      <c r="Q136" s="5">
        <v>1720804006000</v>
      </c>
      <c r="R136" s="5">
        <v>1866776942000</v>
      </c>
    </row>
    <row r="137" spans="2:18" ht="15.5" x14ac:dyDescent="0.35">
      <c r="C137" t="s">
        <v>732</v>
      </c>
      <c r="D137" s="5">
        <v>828966000000</v>
      </c>
      <c r="E137" s="5">
        <v>1069543000000</v>
      </c>
      <c r="F137" s="5">
        <v>500150000000</v>
      </c>
      <c r="G137" s="5">
        <v>484696000000</v>
      </c>
      <c r="I137" s="5">
        <v>2557692000000</v>
      </c>
      <c r="J137" s="5">
        <v>1807495000000</v>
      </c>
      <c r="K137" s="5">
        <v>2349189000000</v>
      </c>
      <c r="L137" s="5">
        <v>1644973000000</v>
      </c>
      <c r="M137" s="5">
        <v>1166904000000</v>
      </c>
      <c r="N137" s="5">
        <v>1761506000000</v>
      </c>
      <c r="O137" s="5">
        <v>1614768000000</v>
      </c>
      <c r="P137" s="5">
        <v>1357015666000</v>
      </c>
      <c r="Q137" s="5">
        <v>1489828002000</v>
      </c>
      <c r="R137" s="5">
        <v>1567364203000</v>
      </c>
    </row>
    <row r="138" spans="2:18" ht="15.5" x14ac:dyDescent="0.35">
      <c r="C138" t="s">
        <v>2726</v>
      </c>
      <c r="D138" s="5">
        <v>35184000000</v>
      </c>
      <c r="E138" s="5">
        <v>44295000000</v>
      </c>
      <c r="F138" s="5">
        <v>47212000000</v>
      </c>
      <c r="G138" s="5">
        <v>38535000000</v>
      </c>
      <c r="I138" s="5">
        <v>191179000000</v>
      </c>
      <c r="J138" s="5">
        <v>236708000000</v>
      </c>
      <c r="K138" s="5">
        <v>257117000000</v>
      </c>
      <c r="L138" s="5">
        <v>385495000000</v>
      </c>
      <c r="M138" s="5">
        <v>443240000000</v>
      </c>
      <c r="N138" s="5">
        <v>620970000000</v>
      </c>
      <c r="O138" s="5">
        <v>531002000000</v>
      </c>
      <c r="P138" s="5">
        <v>726867671000</v>
      </c>
      <c r="Q138" s="5">
        <v>760312718000</v>
      </c>
      <c r="R138" s="5">
        <v>993204914000</v>
      </c>
    </row>
    <row r="139" spans="2:18" ht="15.5" x14ac:dyDescent="0.35">
      <c r="C139" t="s">
        <v>2727</v>
      </c>
      <c r="D139" s="5">
        <v>236079000000</v>
      </c>
      <c r="E139" s="5">
        <v>300949000000</v>
      </c>
      <c r="F139" s="5">
        <v>166049000000</v>
      </c>
      <c r="G139" s="5">
        <v>188416000000</v>
      </c>
      <c r="I139" s="5">
        <v>970892000000</v>
      </c>
      <c r="J139" s="5">
        <v>129293000000</v>
      </c>
      <c r="K139" s="5">
        <v>432055000000</v>
      </c>
      <c r="L139" s="5">
        <v>995746000000</v>
      </c>
      <c r="M139" s="5">
        <v>835328000000</v>
      </c>
      <c r="N139" s="5">
        <v>618627000000</v>
      </c>
      <c r="O139" s="5">
        <v>329895000000</v>
      </c>
      <c r="P139" s="5">
        <v>336587355000</v>
      </c>
      <c r="Q139" s="5">
        <v>283376748000</v>
      </c>
      <c r="R139" s="5">
        <v>296478842000</v>
      </c>
    </row>
    <row r="140" spans="2:18" ht="15.5" x14ac:dyDescent="0.35">
      <c r="C140" t="s">
        <v>2728</v>
      </c>
      <c r="D140" s="5">
        <v>-42985000000</v>
      </c>
      <c r="E140" s="5">
        <v>-42848000000</v>
      </c>
      <c r="F140" s="5">
        <v>-8920000000</v>
      </c>
      <c r="G140" s="5">
        <v>-40560000000</v>
      </c>
      <c r="I140" s="5">
        <v>-145819000000</v>
      </c>
      <c r="J140" s="5">
        <v>-172378000000</v>
      </c>
      <c r="K140" s="5">
        <v>-58124000000</v>
      </c>
      <c r="L140" s="5">
        <v>-80564000000</v>
      </c>
      <c r="M140" s="5">
        <v>-89548000000</v>
      </c>
      <c r="N140" s="5">
        <v>-86587000000</v>
      </c>
      <c r="O140" s="5">
        <v>-165855000000</v>
      </c>
      <c r="P140" s="5">
        <v>-113701120000</v>
      </c>
      <c r="Q140" s="5">
        <v>-80856808000</v>
      </c>
      <c r="R140" s="5">
        <v>-306088828000</v>
      </c>
    </row>
    <row r="141" spans="2:18" ht="15.5" x14ac:dyDescent="0.35">
      <c r="C141" t="s">
        <v>1473</v>
      </c>
      <c r="D141" s="5">
        <v>-148166000000</v>
      </c>
      <c r="G141" s="5">
        <v>43140000000</v>
      </c>
      <c r="J141" s="5">
        <v>-16464000000</v>
      </c>
      <c r="K141" s="5">
        <v>-19482000000</v>
      </c>
      <c r="L141" s="5">
        <v>-4956000000</v>
      </c>
      <c r="M141" s="5">
        <v>-21918000000</v>
      </c>
      <c r="N141" s="5">
        <v>-24824000000</v>
      </c>
    </row>
    <row r="142" spans="2:18" ht="15.5" x14ac:dyDescent="0.35">
      <c r="C142" t="s">
        <v>2729</v>
      </c>
      <c r="D142" s="5">
        <v>59491000000</v>
      </c>
      <c r="E142" s="5">
        <v>15963000000</v>
      </c>
      <c r="F142" s="5">
        <v>11810000000</v>
      </c>
      <c r="G142" s="5">
        <v>18015000000</v>
      </c>
      <c r="I142" s="5">
        <v>60349000000</v>
      </c>
      <c r="J142" s="5">
        <v>43308000000</v>
      </c>
      <c r="K142" s="5">
        <v>33153000000</v>
      </c>
      <c r="L142" s="5">
        <v>63679000000</v>
      </c>
      <c r="M142" s="5">
        <v>38871000000</v>
      </c>
      <c r="N142" s="5">
        <v>28234000000</v>
      </c>
      <c r="O142" s="5">
        <v>24397000000</v>
      </c>
      <c r="P142" s="5">
        <v>20266275000</v>
      </c>
      <c r="Q142" s="5">
        <v>41669427000</v>
      </c>
      <c r="R142" s="5">
        <v>50453122000</v>
      </c>
    </row>
    <row r="143" spans="2:18" ht="15.5" x14ac:dyDescent="0.35">
      <c r="C143" t="s">
        <v>2730</v>
      </c>
      <c r="D143" s="5">
        <v>30721000000</v>
      </c>
      <c r="E143" s="5">
        <v>85879000000</v>
      </c>
      <c r="F143" s="5">
        <v>130653000000</v>
      </c>
      <c r="G143" s="5">
        <v>66735000000</v>
      </c>
      <c r="I143" s="5">
        <v>321869000000</v>
      </c>
      <c r="J143" s="5">
        <v>374372000000</v>
      </c>
      <c r="K143" s="5">
        <v>342980000000</v>
      </c>
      <c r="L143" s="5">
        <v>245592000000</v>
      </c>
      <c r="M143" s="5">
        <v>120820000000</v>
      </c>
      <c r="N143" s="5">
        <v>25969000000</v>
      </c>
      <c r="O143" s="5">
        <v>39419000000</v>
      </c>
      <c r="P143" s="5">
        <v>27000000000</v>
      </c>
      <c r="Q143" s="5">
        <v>51486445000</v>
      </c>
      <c r="R143" s="5">
        <v>45690614000</v>
      </c>
    </row>
    <row r="144" spans="2:18" ht="15.5" x14ac:dyDescent="0.35">
      <c r="C144" t="s">
        <v>2731</v>
      </c>
    </row>
    <row r="145" spans="3:18" ht="15.5" x14ac:dyDescent="0.35">
      <c r="C145" t="s">
        <v>2732</v>
      </c>
      <c r="D145" s="5">
        <v>24383000000</v>
      </c>
      <c r="E145" s="5">
        <v>23714000000</v>
      </c>
      <c r="F145" s="5">
        <v>22922000000</v>
      </c>
      <c r="G145" s="5">
        <v>21876000000</v>
      </c>
      <c r="I145" s="5">
        <v>89019000000</v>
      </c>
      <c r="J145" s="5">
        <v>31950000000</v>
      </c>
      <c r="K145" s="5">
        <v>28805000000</v>
      </c>
      <c r="L145" s="5">
        <v>22536000000</v>
      </c>
      <c r="M145" s="5">
        <v>16686000000</v>
      </c>
      <c r="N145" s="5">
        <v>21974000000</v>
      </c>
      <c r="O145" s="5">
        <v>25654000000</v>
      </c>
      <c r="P145" s="5">
        <v>19496270000</v>
      </c>
      <c r="Q145" s="5">
        <v>22479592000</v>
      </c>
      <c r="R145" s="5">
        <v>26769505000</v>
      </c>
    </row>
    <row r="146" spans="3:18" ht="15.5" x14ac:dyDescent="0.35">
      <c r="C146" t="s">
        <v>2733</v>
      </c>
      <c r="D146" s="5">
        <v>5861000000</v>
      </c>
      <c r="E146" s="5">
        <v>7372000000</v>
      </c>
      <c r="F146" s="5">
        <v>7750000000</v>
      </c>
      <c r="G146" s="5">
        <v>8030000000</v>
      </c>
      <c r="I146" s="5">
        <v>30712000000</v>
      </c>
      <c r="J146" s="5">
        <v>53468000000</v>
      </c>
      <c r="K146" s="5">
        <v>47904000000</v>
      </c>
      <c r="L146" s="5">
        <v>128257000000</v>
      </c>
      <c r="M146" s="5">
        <v>31821000000</v>
      </c>
      <c r="N146" s="5">
        <v>43792000000</v>
      </c>
      <c r="O146" s="5">
        <v>14008000000</v>
      </c>
      <c r="P146" s="5">
        <v>14448815000</v>
      </c>
      <c r="Q146" s="5">
        <v>18163875000</v>
      </c>
      <c r="R146" s="5">
        <v>16993057000</v>
      </c>
    </row>
    <row r="147" spans="3:18" ht="15.5" x14ac:dyDescent="0.35">
      <c r="C147" t="s">
        <v>2734</v>
      </c>
      <c r="L147" s="5">
        <v>253393000000</v>
      </c>
    </row>
    <row r="148" spans="3:18" ht="15.5" x14ac:dyDescent="0.35">
      <c r="C148" t="s">
        <v>2735</v>
      </c>
    </row>
    <row r="149" spans="3:18" ht="15.5" x14ac:dyDescent="0.35">
      <c r="C149" t="s">
        <v>2736</v>
      </c>
      <c r="D149" s="5">
        <v>9132000000</v>
      </c>
      <c r="E149" s="5">
        <v>22829000000</v>
      </c>
      <c r="F149" s="5">
        <v>-12941000000</v>
      </c>
      <c r="G149" s="5">
        <v>12055000000</v>
      </c>
      <c r="I149" s="5">
        <v>22829000000</v>
      </c>
      <c r="J149" s="5">
        <v>7193000000</v>
      </c>
      <c r="K149" s="5">
        <v>12201000000</v>
      </c>
      <c r="L149" s="5">
        <v>21145000000</v>
      </c>
      <c r="M149" s="5">
        <v>46991000000</v>
      </c>
      <c r="N149" s="5">
        <v>18212000000</v>
      </c>
      <c r="O149" s="5">
        <v>2195000000</v>
      </c>
      <c r="P149" s="5">
        <v>6934816000</v>
      </c>
      <c r="Q149" s="5">
        <v>4756579000</v>
      </c>
      <c r="R149" s="5">
        <v>5961296000</v>
      </c>
    </row>
    <row r="150" spans="3:18" ht="15.5" x14ac:dyDescent="0.35">
      <c r="C150" t="s">
        <v>672</v>
      </c>
      <c r="D150" s="5">
        <v>165918000000</v>
      </c>
      <c r="E150" s="5">
        <v>139076000000</v>
      </c>
      <c r="F150" s="5">
        <v>14468000000</v>
      </c>
      <c r="G150" s="5">
        <v>46192000000</v>
      </c>
      <c r="I150" s="5">
        <v>232732000000</v>
      </c>
      <c r="J150" s="5">
        <v>8855000000</v>
      </c>
      <c r="K150" s="5">
        <v>23450000000</v>
      </c>
      <c r="L150" s="5">
        <v>30880000000</v>
      </c>
      <c r="M150" s="5">
        <v>2001000000</v>
      </c>
      <c r="N150" s="5">
        <v>91000000</v>
      </c>
      <c r="O150" s="5">
        <v>3474000000</v>
      </c>
      <c r="P150" s="5">
        <v>475054000</v>
      </c>
      <c r="Q150" s="5">
        <v>3919842000</v>
      </c>
      <c r="R150" s="5">
        <v>2977137000</v>
      </c>
    </row>
    <row r="151" spans="3:18" ht="15.5" x14ac:dyDescent="0.35">
      <c r="C151" t="s">
        <v>421</v>
      </c>
      <c r="O151" s="5">
        <v>-32309000000</v>
      </c>
      <c r="P151" s="5">
        <v>-51088415000</v>
      </c>
      <c r="Q151" s="5">
        <v>-15660721000</v>
      </c>
      <c r="R151" s="5">
        <v>-16620229000</v>
      </c>
    </row>
    <row r="152" spans="3:18" ht="15.5" x14ac:dyDescent="0.35">
      <c r="C152" t="s">
        <v>422</v>
      </c>
      <c r="D152" s="5">
        <v>1803237000000</v>
      </c>
      <c r="E152" s="5">
        <v>2177865000000</v>
      </c>
      <c r="F152" s="5">
        <v>1538007000000</v>
      </c>
      <c r="G152" s="5">
        <v>1775433000000</v>
      </c>
      <c r="I152" s="5">
        <v>6891562000000</v>
      </c>
      <c r="J152" s="5">
        <v>5074841000000</v>
      </c>
      <c r="K152" s="5">
        <v>5770635000000</v>
      </c>
      <c r="L152" s="5">
        <v>6051240000000</v>
      </c>
      <c r="M152" s="5">
        <v>4955839000000</v>
      </c>
      <c r="N152" s="5">
        <v>5163949000000</v>
      </c>
      <c r="O152" s="5">
        <v>4680802000000</v>
      </c>
      <c r="P152" s="5">
        <v>4441410511000</v>
      </c>
      <c r="Q152" s="5">
        <v>4569876960000</v>
      </c>
      <c r="R152" s="5">
        <v>5112345765000</v>
      </c>
    </row>
    <row r="153" spans="3:18" ht="15.5" x14ac:dyDescent="0.35">
      <c r="C153" t="s">
        <v>1650</v>
      </c>
    </row>
    <row r="154" spans="3:18" ht="15.5" x14ac:dyDescent="0.35">
      <c r="C154" t="s">
        <v>2737</v>
      </c>
      <c r="D154" s="5">
        <v>-242560000000</v>
      </c>
      <c r="E154" s="5">
        <v>-488230000000</v>
      </c>
      <c r="F154" s="5">
        <v>-503092000000</v>
      </c>
      <c r="G154" s="5">
        <v>-777013000000</v>
      </c>
      <c r="I154" s="5">
        <v>-2013099000000</v>
      </c>
      <c r="J154" s="5">
        <v>-1979770000000</v>
      </c>
      <c r="K154" s="5">
        <v>-1912638000000</v>
      </c>
      <c r="L154" s="5">
        <v>-1824569000000</v>
      </c>
      <c r="M154" s="5">
        <v>-1787873000000</v>
      </c>
      <c r="N154" s="5">
        <v>-1726114000000</v>
      </c>
      <c r="O154" s="5">
        <v>-1555926000000</v>
      </c>
      <c r="P154" s="5">
        <v>-1441314675000</v>
      </c>
      <c r="Q154" s="5">
        <v>-1479458681000</v>
      </c>
      <c r="R154" s="5">
        <v>-1596194440000</v>
      </c>
    </row>
    <row r="155" spans="3:18" ht="15.5" x14ac:dyDescent="0.35">
      <c r="C155" t="s">
        <v>1939</v>
      </c>
      <c r="D155" s="5">
        <v>-814665000000</v>
      </c>
      <c r="E155" s="5">
        <v>-1040857000000</v>
      </c>
      <c r="F155" s="5">
        <v>-503939000000</v>
      </c>
      <c r="G155" s="5">
        <v>-515930000000</v>
      </c>
      <c r="I155" s="5">
        <v>-2589575000000</v>
      </c>
      <c r="J155" s="5">
        <v>-1626779000000</v>
      </c>
      <c r="K155" s="5">
        <v>-2278690000000</v>
      </c>
      <c r="L155" s="5">
        <v>-1796002000000</v>
      </c>
      <c r="M155" s="5">
        <v>-1242864000000</v>
      </c>
      <c r="N155" s="5">
        <v>-1799574000000</v>
      </c>
      <c r="O155" s="5">
        <v>-1483222000000</v>
      </c>
      <c r="P155" s="5">
        <v>-1684446870000</v>
      </c>
      <c r="Q155" s="5">
        <v>-1458967328000</v>
      </c>
      <c r="R155" s="5">
        <v>-1522198724000</v>
      </c>
    </row>
    <row r="156" spans="3:18" ht="15.5" x14ac:dyDescent="0.35">
      <c r="C156" t="s">
        <v>2738</v>
      </c>
    </row>
    <row r="157" spans="3:18" ht="15.5" x14ac:dyDescent="0.35">
      <c r="C157" t="s">
        <v>2739</v>
      </c>
      <c r="D157" s="5">
        <v>-72981000000</v>
      </c>
      <c r="E157" s="5">
        <v>-21161000000</v>
      </c>
      <c r="F157" s="5">
        <v>-77706000000</v>
      </c>
      <c r="G157" s="5">
        <v>-44552000000</v>
      </c>
      <c r="I157" s="5">
        <v>-167497000000</v>
      </c>
      <c r="J157" s="5">
        <v>-98737000000</v>
      </c>
      <c r="K157" s="5">
        <v>-97543000000</v>
      </c>
      <c r="L157" s="5">
        <v>-193034000000</v>
      </c>
      <c r="M157" s="5">
        <v>-137256000000</v>
      </c>
      <c r="N157" s="5">
        <v>-379507000000</v>
      </c>
      <c r="O157" s="5">
        <v>-311736000000</v>
      </c>
      <c r="P157" s="5">
        <v>-693012969000</v>
      </c>
      <c r="Q157" s="5">
        <v>-666878240000</v>
      </c>
      <c r="R157" s="5">
        <v>-692959612000</v>
      </c>
    </row>
    <row r="158" spans="3:18" ht="15.5" x14ac:dyDescent="0.35">
      <c r="C158" t="s">
        <v>520</v>
      </c>
      <c r="D158" s="5">
        <v>-66593000000</v>
      </c>
      <c r="E158" s="5">
        <v>-48222000000</v>
      </c>
      <c r="F158" s="5">
        <v>-85114000000</v>
      </c>
      <c r="G158" s="5">
        <v>-84945000000</v>
      </c>
      <c r="I158" s="5">
        <v>-348325000000</v>
      </c>
      <c r="J158" s="5">
        <v>-432412000000</v>
      </c>
      <c r="K158" s="5">
        <v>-392013000000</v>
      </c>
      <c r="L158" s="5">
        <v>-450388000000</v>
      </c>
      <c r="M158" s="5">
        <v>-400232000000</v>
      </c>
      <c r="N158" s="5">
        <v>-433754000000</v>
      </c>
      <c r="O158" s="5">
        <v>-512379000000</v>
      </c>
      <c r="P158" s="5">
        <v>-438090788000</v>
      </c>
      <c r="Q158" s="5">
        <v>-333780351000</v>
      </c>
      <c r="R158" s="5">
        <v>-327049624000</v>
      </c>
    </row>
    <row r="159" spans="3:18" ht="15.5" x14ac:dyDescent="0.35">
      <c r="C159" t="s">
        <v>2740</v>
      </c>
      <c r="D159" s="5">
        <v>-220862000000</v>
      </c>
      <c r="E159" s="5">
        <v>-286201000000</v>
      </c>
      <c r="F159" s="5">
        <v>-155290000000</v>
      </c>
      <c r="G159" s="5">
        <v>-163991000000</v>
      </c>
      <c r="I159" s="5">
        <v>-770267000000</v>
      </c>
      <c r="J159" s="5">
        <v>-298508000000</v>
      </c>
      <c r="K159" s="5">
        <v>-430541000000</v>
      </c>
      <c r="L159" s="5">
        <v>-932772000000</v>
      </c>
      <c r="M159" s="5">
        <v>-858501000000</v>
      </c>
      <c r="N159" s="5">
        <v>-556143000000</v>
      </c>
      <c r="O159" s="5">
        <v>-485691000000</v>
      </c>
      <c r="P159" s="5">
        <v>-191520791000</v>
      </c>
      <c r="Q159" s="5">
        <v>-391199411000</v>
      </c>
      <c r="R159" s="5">
        <v>-465508499000</v>
      </c>
    </row>
    <row r="160" spans="3:18" ht="15.5" x14ac:dyDescent="0.35">
      <c r="C160" t="s">
        <v>2741</v>
      </c>
      <c r="D160" s="5">
        <v>-49368000000</v>
      </c>
      <c r="E160" s="5">
        <v>96044000000</v>
      </c>
      <c r="F160" s="5">
        <v>-22055000000</v>
      </c>
      <c r="G160" s="5">
        <v>-87003000000</v>
      </c>
      <c r="I160" s="5">
        <v>-15402000000</v>
      </c>
      <c r="J160" s="5">
        <v>-20000000000</v>
      </c>
      <c r="K160" s="5">
        <v>-7365000000</v>
      </c>
      <c r="L160" s="5">
        <v>-40337000000</v>
      </c>
      <c r="M160" s="5">
        <v>-249000000</v>
      </c>
      <c r="N160" s="5">
        <v>-12407000000</v>
      </c>
    </row>
    <row r="161" spans="3:18" ht="15.5" x14ac:dyDescent="0.35">
      <c r="C161" t="s">
        <v>2742</v>
      </c>
      <c r="D161" s="5">
        <v>-10549000000</v>
      </c>
      <c r="E161" s="5">
        <v>-11377000000</v>
      </c>
      <c r="F161" s="5">
        <v>-11789000000</v>
      </c>
      <c r="G161" s="5">
        <v>-11902000000</v>
      </c>
      <c r="I161" s="5">
        <v>-47723000000</v>
      </c>
      <c r="J161" s="5">
        <v>-37042000000</v>
      </c>
      <c r="K161" s="5">
        <v>-32121000000</v>
      </c>
      <c r="L161" s="5">
        <v>-134106000000</v>
      </c>
      <c r="M161" s="5">
        <v>-49564000000</v>
      </c>
      <c r="N161" s="5">
        <v>-57916000000</v>
      </c>
      <c r="O161" s="5">
        <v>-52312000000</v>
      </c>
      <c r="P161" s="5">
        <v>-34319475000</v>
      </c>
      <c r="Q161" s="5">
        <v>-55626691000</v>
      </c>
      <c r="R161" s="5">
        <v>-55960645000</v>
      </c>
    </row>
    <row r="162" spans="3:18" ht="15.5" x14ac:dyDescent="0.35">
      <c r="C162" t="s">
        <v>1478</v>
      </c>
      <c r="D162" s="5">
        <v>-4952000000</v>
      </c>
      <c r="E162" s="5">
        <v>-8552000000</v>
      </c>
      <c r="F162" s="5">
        <v>-28462000000</v>
      </c>
      <c r="G162" s="5">
        <v>-293000000</v>
      </c>
      <c r="I162" s="5">
        <v>-37603000000</v>
      </c>
      <c r="J162" s="5">
        <v>-15157000000</v>
      </c>
      <c r="K162" s="5">
        <v>-22797000000</v>
      </c>
      <c r="L162" s="5">
        <v>-33566000000</v>
      </c>
      <c r="M162" s="5">
        <v>-18963000000</v>
      </c>
      <c r="N162" s="5">
        <v>-32239000000</v>
      </c>
      <c r="O162" s="5">
        <v>-37151000000</v>
      </c>
      <c r="P162" s="5">
        <v>-63936299000</v>
      </c>
      <c r="Q162" s="5">
        <v>-60377203000</v>
      </c>
      <c r="R162" s="5">
        <v>-60616412000</v>
      </c>
    </row>
    <row r="163" spans="3:18" ht="15.5" x14ac:dyDescent="0.35">
      <c r="C163" t="s">
        <v>2743</v>
      </c>
      <c r="D163" s="5">
        <v>-104061000000</v>
      </c>
      <c r="E163" s="5">
        <v>-121878000000</v>
      </c>
      <c r="F163" s="5">
        <v>-201596000000</v>
      </c>
      <c r="G163" s="5">
        <v>-99615000000</v>
      </c>
      <c r="I163" s="5">
        <v>-603062000000</v>
      </c>
      <c r="J163" s="5">
        <v>-283928000000</v>
      </c>
      <c r="K163" s="5">
        <v>-495660000000</v>
      </c>
      <c r="L163" s="5">
        <v>-306318000000</v>
      </c>
      <c r="M163" s="5">
        <v>-231452000000</v>
      </c>
      <c r="N163" s="5">
        <v>-29046000000</v>
      </c>
      <c r="O163" s="5">
        <v>-5000000000</v>
      </c>
      <c r="P163" s="5">
        <v>-985000000</v>
      </c>
      <c r="Q163" s="5">
        <v>-16018000000</v>
      </c>
      <c r="R163" s="5">
        <v>-14898786000</v>
      </c>
    </row>
    <row r="164" spans="3:18" ht="15.5" x14ac:dyDescent="0.35">
      <c r="C164" t="s">
        <v>2744</v>
      </c>
      <c r="E164" s="5">
        <v>8673000000</v>
      </c>
      <c r="F164" s="5">
        <v>-961000000</v>
      </c>
      <c r="G164" s="5">
        <v>-7712000000</v>
      </c>
    </row>
    <row r="165" spans="3:18" ht="15.5" x14ac:dyDescent="0.35">
      <c r="C165" t="s">
        <v>929</v>
      </c>
      <c r="E165" s="5">
        <v>-231770000000</v>
      </c>
      <c r="I165" s="5">
        <v>-231770000000</v>
      </c>
      <c r="J165" s="5">
        <v>-16128000000</v>
      </c>
      <c r="K165" s="5">
        <v>-19004000000</v>
      </c>
      <c r="L165" s="5">
        <v>-58977000000</v>
      </c>
      <c r="O165" s="5">
        <v>-13744000000</v>
      </c>
      <c r="P165" s="5">
        <v>-193420000</v>
      </c>
      <c r="R165" s="5">
        <v>-5235612000</v>
      </c>
    </row>
    <row r="166" spans="3:18" ht="15.5" x14ac:dyDescent="0.35">
      <c r="C166" t="s">
        <v>1655</v>
      </c>
      <c r="D166" s="5">
        <v>-1777742000000</v>
      </c>
      <c r="E166" s="5">
        <v>-2196379000000</v>
      </c>
      <c r="F166" s="5">
        <v>-1598924000000</v>
      </c>
      <c r="G166" s="5">
        <v>-1790376000000</v>
      </c>
      <c r="I166" s="5">
        <v>-6970142000000</v>
      </c>
      <c r="J166" s="5">
        <v>-4997303000000</v>
      </c>
      <c r="K166" s="5">
        <v>-5765978000000</v>
      </c>
      <c r="L166" s="5">
        <v>-5855589000000</v>
      </c>
      <c r="M166" s="5">
        <v>-4838420000000</v>
      </c>
      <c r="N166" s="5">
        <v>-5138111000000</v>
      </c>
      <c r="O166" s="5">
        <v>-4655325000000</v>
      </c>
      <c r="P166" s="5">
        <v>-4712609822000</v>
      </c>
      <c r="Q166" s="5">
        <v>-4558823434000</v>
      </c>
      <c r="R166" s="5">
        <v>-5063331411000</v>
      </c>
    </row>
    <row r="167" spans="3:18" ht="15.5" x14ac:dyDescent="0.35">
      <c r="C167" t="s">
        <v>183</v>
      </c>
      <c r="D167" s="5">
        <v>-15812000000</v>
      </c>
      <c r="E167" s="5">
        <v>12694000000</v>
      </c>
      <c r="F167" s="5">
        <v>26595000000</v>
      </c>
      <c r="G167" s="5">
        <v>-13985000000</v>
      </c>
      <c r="I167" s="5">
        <v>20561000000</v>
      </c>
      <c r="J167" s="5">
        <v>-33608000000</v>
      </c>
      <c r="K167" s="5">
        <v>-22811000000</v>
      </c>
      <c r="L167" s="5">
        <v>-252370000000</v>
      </c>
      <c r="M167" s="5">
        <v>995147000000</v>
      </c>
      <c r="N167" s="5">
        <v>-64957000000</v>
      </c>
      <c r="O167" s="5">
        <v>-29229000000</v>
      </c>
      <c r="P167" s="5">
        <v>240301454000</v>
      </c>
      <c r="Q167" s="5">
        <v>-2084131000</v>
      </c>
      <c r="R167" s="5">
        <v>255384061000</v>
      </c>
    </row>
    <row r="168" spans="3:18" ht="15.5" x14ac:dyDescent="0.35">
      <c r="C168" t="s">
        <v>184</v>
      </c>
      <c r="D168" s="5">
        <v>157000000</v>
      </c>
      <c r="E168" s="5">
        <v>-1575000000</v>
      </c>
      <c r="F168" s="5">
        <v>1808000000</v>
      </c>
      <c r="G168" s="5">
        <v>782000000</v>
      </c>
      <c r="I168" s="5">
        <v>4073000000</v>
      </c>
      <c r="J168" s="5">
        <v>4538000000</v>
      </c>
      <c r="K168" s="5">
        <v>3474000000</v>
      </c>
      <c r="L168" s="5">
        <v>-10419000000</v>
      </c>
      <c r="M168" s="5">
        <v>-999556000000</v>
      </c>
      <c r="N168" s="5">
        <v>782000000</v>
      </c>
      <c r="O168" s="5">
        <v>-4025000000</v>
      </c>
      <c r="P168" s="5">
        <v>-11958331000</v>
      </c>
      <c r="Q168" s="5">
        <v>-43711016000</v>
      </c>
      <c r="R168" s="5">
        <v>-294387153000</v>
      </c>
    </row>
    <row r="169" spans="3:18" ht="15.5" x14ac:dyDescent="0.35">
      <c r="C169" t="s">
        <v>887</v>
      </c>
      <c r="D169" s="5">
        <v>406000000</v>
      </c>
      <c r="E169" s="5">
        <v>791000000</v>
      </c>
      <c r="F169" s="5">
        <v>1963000000</v>
      </c>
      <c r="G169" s="5">
        <v>776000000</v>
      </c>
      <c r="I169" s="5">
        <v>4154000000</v>
      </c>
      <c r="J169" s="5">
        <v>3768000000</v>
      </c>
      <c r="K169" s="5">
        <v>19939000000</v>
      </c>
      <c r="L169" s="5">
        <v>3111000000</v>
      </c>
      <c r="M169" s="5">
        <v>27939000000</v>
      </c>
      <c r="N169" s="5">
        <v>9106000000</v>
      </c>
      <c r="O169" s="5">
        <v>10466000000</v>
      </c>
      <c r="P169" s="5">
        <v>1641518000</v>
      </c>
      <c r="Q169" s="5">
        <v>9760520000</v>
      </c>
      <c r="R169" s="5">
        <v>4432137000</v>
      </c>
    </row>
    <row r="170" spans="3:18" ht="15.5" x14ac:dyDescent="0.35">
      <c r="C170" t="s">
        <v>2745</v>
      </c>
    </row>
    <row r="171" spans="3:18" ht="15.5" x14ac:dyDescent="0.35">
      <c r="C171" t="s">
        <v>207</v>
      </c>
      <c r="D171" s="5">
        <v>-1151000000</v>
      </c>
      <c r="E171" s="5">
        <v>-2802000000</v>
      </c>
      <c r="F171" s="5">
        <v>-2480000000</v>
      </c>
      <c r="G171" s="5">
        <v>-1344000000</v>
      </c>
      <c r="I171" s="5">
        <v>-7285000000</v>
      </c>
      <c r="J171" s="5">
        <v>-20634000000</v>
      </c>
      <c r="K171" s="5">
        <v>-33341000000</v>
      </c>
      <c r="L171" s="5">
        <v>-16517000000</v>
      </c>
      <c r="M171" s="5">
        <v>-13920000000</v>
      </c>
      <c r="N171" s="5">
        <v>-9326000000</v>
      </c>
      <c r="O171" s="5">
        <v>-19493000000</v>
      </c>
      <c r="P171" s="5">
        <v>-16400879000</v>
      </c>
      <c r="Q171" s="5">
        <v>-20604692000</v>
      </c>
      <c r="R171" s="5">
        <v>-19149860000</v>
      </c>
    </row>
    <row r="172" spans="3:18" ht="15.5" x14ac:dyDescent="0.35">
      <c r="C172" t="s">
        <v>1370</v>
      </c>
      <c r="M172" s="5">
        <v>-1000000000000</v>
      </c>
    </row>
    <row r="173" spans="3:18" ht="15.5" x14ac:dyDescent="0.35">
      <c r="C173" t="s">
        <v>1388</v>
      </c>
      <c r="D173" s="5">
        <v>902000000</v>
      </c>
      <c r="E173" s="5">
        <v>436000000</v>
      </c>
      <c r="F173" s="5">
        <v>2325000000</v>
      </c>
      <c r="G173" s="5">
        <v>1350000000</v>
      </c>
      <c r="I173" s="5">
        <v>7204000000</v>
      </c>
      <c r="J173" s="5">
        <v>14030000000</v>
      </c>
      <c r="K173" s="5">
        <v>16106000000</v>
      </c>
      <c r="L173" s="5">
        <v>2987000000</v>
      </c>
      <c r="M173" s="5">
        <v>4787000000</v>
      </c>
      <c r="N173" s="5">
        <v>548000000</v>
      </c>
      <c r="O173" s="5">
        <v>162000000</v>
      </c>
      <c r="P173" s="5">
        <v>2801030000</v>
      </c>
      <c r="Q173" s="5">
        <v>203121000</v>
      </c>
      <c r="R173" s="5">
        <v>224950000</v>
      </c>
    </row>
    <row r="174" spans="3:18" ht="15.5" x14ac:dyDescent="0.35">
      <c r="C174" t="s">
        <v>2746</v>
      </c>
      <c r="Q174" s="5">
        <v>-150000000</v>
      </c>
      <c r="R174" s="5">
        <v>-271027380000</v>
      </c>
    </row>
    <row r="175" spans="3:18" ht="15.5" x14ac:dyDescent="0.35">
      <c r="C175" t="s">
        <v>2747</v>
      </c>
      <c r="Q175" s="5">
        <v>13500000</v>
      </c>
    </row>
    <row r="176" spans="3:18" ht="15.5" x14ac:dyDescent="0.35">
      <c r="C176" t="s">
        <v>2748</v>
      </c>
    </row>
    <row r="177" spans="3:18" ht="15.5" x14ac:dyDescent="0.35">
      <c r="C177" t="s">
        <v>442</v>
      </c>
      <c r="K177" s="5">
        <v>-7706000000</v>
      </c>
      <c r="M177" s="5">
        <v>-21652000000</v>
      </c>
      <c r="N177" s="5">
        <v>-9320000000</v>
      </c>
      <c r="O177" s="5">
        <v>-185000000</v>
      </c>
      <c r="Q177" s="5">
        <v>-32933465000</v>
      </c>
      <c r="R177" s="5">
        <v>-8867000000</v>
      </c>
    </row>
    <row r="178" spans="3:18" ht="15.5" x14ac:dyDescent="0.35">
      <c r="C178" t="s">
        <v>1407</v>
      </c>
      <c r="J178" s="5">
        <v>7374000000</v>
      </c>
      <c r="K178" s="5">
        <v>8476000000</v>
      </c>
      <c r="M178" s="5">
        <v>3290000000</v>
      </c>
      <c r="N178" s="5">
        <v>9774000000</v>
      </c>
      <c r="O178" s="5">
        <v>5025000000</v>
      </c>
    </row>
    <row r="179" spans="3:18" ht="15.5" x14ac:dyDescent="0.35">
      <c r="C179" t="s">
        <v>241</v>
      </c>
      <c r="D179" s="5">
        <v>-15812000000</v>
      </c>
      <c r="E179" s="5">
        <v>12694000000</v>
      </c>
      <c r="F179" s="5">
        <v>26595000000</v>
      </c>
      <c r="G179" s="5">
        <v>-13985000000</v>
      </c>
      <c r="I179" s="5">
        <v>20561000000</v>
      </c>
      <c r="J179" s="5">
        <v>-33608000000</v>
      </c>
      <c r="K179" s="5">
        <v>-22811000000</v>
      </c>
      <c r="L179" s="5">
        <v>-252370000000</v>
      </c>
      <c r="M179" s="5">
        <v>995147000000</v>
      </c>
      <c r="N179" s="5">
        <v>-64957000000</v>
      </c>
      <c r="O179" s="5">
        <v>-29229000000</v>
      </c>
      <c r="P179" s="5">
        <v>240301454000</v>
      </c>
      <c r="Q179" s="5">
        <v>-2084131000</v>
      </c>
      <c r="R179" s="5">
        <v>255384061000</v>
      </c>
    </row>
    <row r="180" spans="3:18" ht="15.5" x14ac:dyDescent="0.35">
      <c r="C180" t="s">
        <v>1311</v>
      </c>
      <c r="D180" s="5">
        <v>17562000000</v>
      </c>
      <c r="E180" s="5">
        <v>25000000000</v>
      </c>
      <c r="F180" s="5">
        <v>18750000000</v>
      </c>
      <c r="G180" s="5">
        <v>18750000000</v>
      </c>
      <c r="I180" s="5">
        <v>62500000000</v>
      </c>
      <c r="J180" s="5">
        <v>68750000000</v>
      </c>
      <c r="K180" s="5">
        <v>128500000000</v>
      </c>
      <c r="L180" s="5">
        <v>126000000000</v>
      </c>
      <c r="M180" s="5">
        <v>101500000000</v>
      </c>
      <c r="N180" s="5">
        <v>340900000000</v>
      </c>
      <c r="O180" s="5">
        <v>219444000000</v>
      </c>
      <c r="P180" s="5">
        <v>349257531000</v>
      </c>
      <c r="Q180" s="5">
        <v>206717022000</v>
      </c>
      <c r="R180" s="5">
        <v>183521726000</v>
      </c>
    </row>
    <row r="181" spans="3:18" ht="15.5" x14ac:dyDescent="0.35">
      <c r="C181" t="s">
        <v>1253</v>
      </c>
      <c r="D181" s="5">
        <v>-31904000000</v>
      </c>
      <c r="E181" s="5">
        <v>-31312000000</v>
      </c>
      <c r="F181" s="5">
        <v>-23462000000</v>
      </c>
      <c r="G181" s="5">
        <v>-31422000000</v>
      </c>
      <c r="I181" s="5">
        <v>-89139000000</v>
      </c>
      <c r="J181" s="5">
        <v>-90469000000</v>
      </c>
      <c r="K181" s="5">
        <v>-96501000000</v>
      </c>
      <c r="L181" s="5">
        <v>-163939000000</v>
      </c>
      <c r="M181" s="5">
        <v>-150636000000</v>
      </c>
      <c r="N181" s="5">
        <v>-405890000000</v>
      </c>
      <c r="O181" s="5">
        <v>-245522000000</v>
      </c>
      <c r="P181" s="5">
        <v>-337175806000</v>
      </c>
      <c r="Q181" s="5">
        <v>-209068139000</v>
      </c>
      <c r="R181" s="5">
        <v>-249596464000</v>
      </c>
    </row>
    <row r="182" spans="3:18" ht="15.5" x14ac:dyDescent="0.35">
      <c r="C182" t="s">
        <v>246</v>
      </c>
      <c r="M182" s="5">
        <v>15900000000</v>
      </c>
      <c r="N182" s="5">
        <v>76400000000</v>
      </c>
      <c r="O182" s="5">
        <v>277300000000</v>
      </c>
      <c r="P182" s="5">
        <v>299000000000</v>
      </c>
      <c r="Q182" s="5">
        <v>197000000000</v>
      </c>
      <c r="R182" s="5">
        <v>263095000000</v>
      </c>
    </row>
    <row r="183" spans="3:18" ht="15.5" x14ac:dyDescent="0.35">
      <c r="C183" t="s">
        <v>2618</v>
      </c>
      <c r="K183" s="5">
        <v>-43900000000</v>
      </c>
      <c r="L183" s="5">
        <v>-204100000000</v>
      </c>
      <c r="M183" s="5">
        <v>-68600000000</v>
      </c>
      <c r="N183" s="5">
        <v>-56275000000</v>
      </c>
      <c r="O183" s="5">
        <v>-281713000000</v>
      </c>
      <c r="P183" s="5">
        <v>-67247257000</v>
      </c>
      <c r="Q183" s="5">
        <v>-193200000000</v>
      </c>
      <c r="R183" s="5">
        <v>-182881625000</v>
      </c>
    </row>
    <row r="184" spans="3:18" ht="15.5" x14ac:dyDescent="0.35">
      <c r="C184" t="s">
        <v>2749</v>
      </c>
      <c r="O184" s="5">
        <v>5000000000</v>
      </c>
    </row>
    <row r="185" spans="3:18" ht="15.5" x14ac:dyDescent="0.35">
      <c r="C185" t="s">
        <v>2750</v>
      </c>
      <c r="E185" s="5">
        <v>60130000000</v>
      </c>
      <c r="I185" s="5">
        <v>60130000000</v>
      </c>
    </row>
    <row r="186" spans="3:18" ht="15.5" x14ac:dyDescent="0.35">
      <c r="C186" t="s">
        <v>2751</v>
      </c>
      <c r="E186" s="5">
        <v>-38021000000</v>
      </c>
      <c r="F186" s="5">
        <v>38021000000</v>
      </c>
    </row>
    <row r="187" spans="3:18" ht="15.5" x14ac:dyDescent="0.35">
      <c r="C187" t="s">
        <v>2752</v>
      </c>
      <c r="N187" s="5">
        <v>-5000000000</v>
      </c>
    </row>
    <row r="188" spans="3:18" ht="15.5" x14ac:dyDescent="0.35">
      <c r="C188" t="s">
        <v>1132</v>
      </c>
      <c r="M188" s="5">
        <v>1113278000000</v>
      </c>
      <c r="R188" s="5">
        <v>245122585000</v>
      </c>
    </row>
    <row r="189" spans="3:18" ht="15.5" x14ac:dyDescent="0.35">
      <c r="C189" t="s">
        <v>249</v>
      </c>
      <c r="D189" s="5">
        <v>-1470000000</v>
      </c>
      <c r="E189" s="5">
        <v>-3103000000</v>
      </c>
      <c r="F189" s="5">
        <v>-1594000000</v>
      </c>
      <c r="G189" s="5">
        <v>-1279000000</v>
      </c>
      <c r="I189" s="5">
        <v>-7776000000</v>
      </c>
      <c r="J189" s="5">
        <v>-7792000000</v>
      </c>
      <c r="K189" s="5">
        <v>-7530000000</v>
      </c>
      <c r="L189" s="5">
        <v>-10331000000</v>
      </c>
      <c r="M189" s="5">
        <v>-10328000000</v>
      </c>
      <c r="N189" s="5">
        <v>-11098000000</v>
      </c>
    </row>
    <row r="190" spans="3:18" ht="15.5" x14ac:dyDescent="0.35">
      <c r="C190" t="s">
        <v>2753</v>
      </c>
    </row>
    <row r="191" spans="3:18" ht="15.5" x14ac:dyDescent="0.35">
      <c r="C191" t="s">
        <v>1566</v>
      </c>
      <c r="F191" s="5">
        <v>-5120000000</v>
      </c>
      <c r="G191" s="5">
        <v>-34000000</v>
      </c>
      <c r="I191" s="5">
        <v>-5154000000</v>
      </c>
      <c r="J191" s="5">
        <v>-4097000000</v>
      </c>
      <c r="K191" s="5">
        <v>-3380000000</v>
      </c>
      <c r="M191" s="5">
        <v>-5967000000</v>
      </c>
      <c r="N191" s="5">
        <v>-3994000000</v>
      </c>
      <c r="O191" s="5">
        <v>-3738000000</v>
      </c>
      <c r="P191" s="5">
        <v>-3533014000</v>
      </c>
      <c r="Q191" s="5">
        <v>-3533014000</v>
      </c>
      <c r="R191" s="5">
        <v>-3877161000</v>
      </c>
    </row>
    <row r="192" spans="3:18" ht="15.5" x14ac:dyDescent="0.35">
      <c r="C192" t="s">
        <v>278</v>
      </c>
      <c r="D192" s="5">
        <v>9840000000</v>
      </c>
      <c r="E192" s="5">
        <v>-7395000000</v>
      </c>
      <c r="F192" s="5">
        <v>-32514000000</v>
      </c>
      <c r="G192" s="5">
        <v>-28146000000</v>
      </c>
      <c r="I192" s="5">
        <v>-53946000000</v>
      </c>
      <c r="J192" s="5">
        <v>48468000000</v>
      </c>
      <c r="K192" s="5">
        <v>-14680000000</v>
      </c>
      <c r="L192" s="5">
        <v>-67138000000</v>
      </c>
      <c r="M192" s="5">
        <v>113010000000</v>
      </c>
      <c r="N192" s="5">
        <v>-38337000000</v>
      </c>
      <c r="O192" s="5">
        <v>-7777000000</v>
      </c>
      <c r="P192" s="5">
        <v>-42856188000</v>
      </c>
      <c r="Q192" s="5">
        <v>-34741621000</v>
      </c>
      <c r="R192" s="5">
        <v>10011262000</v>
      </c>
    </row>
    <row r="193" spans="2:18" ht="15.5" x14ac:dyDescent="0.35">
      <c r="C193" t="s">
        <v>279</v>
      </c>
      <c r="D193" s="5">
        <v>220895000000</v>
      </c>
      <c r="I193" s="5">
        <v>273881000000</v>
      </c>
      <c r="J193" s="5">
        <v>224283000000</v>
      </c>
      <c r="K193" s="5">
        <v>239868000000</v>
      </c>
      <c r="L193" s="5">
        <v>306526000000</v>
      </c>
      <c r="M193" s="5">
        <v>194050000000</v>
      </c>
      <c r="N193" s="5">
        <v>233239000000</v>
      </c>
      <c r="O193" s="5">
        <v>242926000000</v>
      </c>
      <c r="P193" s="5">
        <v>180127635000</v>
      </c>
      <c r="Q193" s="5">
        <v>214977083000</v>
      </c>
      <c r="R193" s="5">
        <v>207060036000</v>
      </c>
    </row>
    <row r="194" spans="2:18" ht="15.5" x14ac:dyDescent="0.35">
      <c r="C194" t="s">
        <v>280</v>
      </c>
      <c r="D194" s="5">
        <v>273000000</v>
      </c>
      <c r="E194" s="5">
        <v>353000000</v>
      </c>
      <c r="F194" s="5">
        <v>325000000</v>
      </c>
      <c r="G194" s="5">
        <v>-211000000</v>
      </c>
      <c r="I194" s="5">
        <v>960000000</v>
      </c>
      <c r="J194" s="5">
        <v>1130000000</v>
      </c>
      <c r="K194" s="5">
        <v>-905000000</v>
      </c>
      <c r="L194" s="5">
        <v>479000000</v>
      </c>
      <c r="M194" s="5">
        <v>-534000000</v>
      </c>
      <c r="N194" s="5">
        <v>-852000000</v>
      </c>
      <c r="O194" s="5">
        <v>-1910000000</v>
      </c>
      <c r="P194" s="5">
        <v>2598315000</v>
      </c>
      <c r="Q194" s="5">
        <v>-107827000</v>
      </c>
      <c r="R194" s="5">
        <v>-2094215000</v>
      </c>
    </row>
    <row r="195" spans="2:18" ht="15.5" x14ac:dyDescent="0.35">
      <c r="C195" t="s">
        <v>282</v>
      </c>
      <c r="D195" s="5">
        <v>231008000000</v>
      </c>
      <c r="E195" s="5">
        <v>-7042000000</v>
      </c>
      <c r="F195" s="5">
        <v>-32189000000</v>
      </c>
      <c r="G195" s="5">
        <v>-28357000000</v>
      </c>
      <c r="I195" s="5">
        <v>220895000000</v>
      </c>
      <c r="J195" s="5">
        <v>273881000000</v>
      </c>
      <c r="K195" s="5">
        <v>224283000000</v>
      </c>
      <c r="L195" s="5">
        <v>239867000000</v>
      </c>
      <c r="M195" s="5">
        <v>306526000000</v>
      </c>
      <c r="N195" s="5">
        <v>194050000000</v>
      </c>
      <c r="O195" s="5">
        <v>233239000000</v>
      </c>
      <c r="P195" s="5">
        <v>139869762000</v>
      </c>
      <c r="Q195" s="5">
        <v>180127635000</v>
      </c>
      <c r="R195" s="5">
        <v>214977083000</v>
      </c>
    </row>
    <row r="197" spans="2:18" ht="15.5" x14ac:dyDescent="0.35">
      <c r="B197" t="s">
        <v>283</v>
      </c>
      <c r="C197" t="s">
        <v>11</v>
      </c>
      <c r="D197" s="5">
        <v>14230000000</v>
      </c>
      <c r="E197" s="5">
        <v>14230000000</v>
      </c>
      <c r="F197" s="5">
        <v>14230000000</v>
      </c>
      <c r="G197" s="5">
        <v>14230000000</v>
      </c>
      <c r="I197" s="5">
        <v>14230000000</v>
      </c>
      <c r="J197" s="5">
        <v>14230000000</v>
      </c>
      <c r="K197" s="5">
        <v>14230000000</v>
      </c>
      <c r="L197" s="5">
        <v>14230000000</v>
      </c>
      <c r="M197" s="5">
        <v>14230000000</v>
      </c>
      <c r="N197" s="5">
        <v>7450000000</v>
      </c>
      <c r="O197" s="5">
        <v>7450000000</v>
      </c>
      <c r="P197" s="5">
        <v>7450000000</v>
      </c>
      <c r="Q197" s="5">
        <v>7450000000</v>
      </c>
      <c r="R197" s="5">
        <v>7450000000</v>
      </c>
    </row>
    <row r="198" spans="2:18" ht="15.5" x14ac:dyDescent="0.35">
      <c r="C198" t="s">
        <v>284</v>
      </c>
      <c r="D198" s="6">
        <v>-0.02</v>
      </c>
      <c r="E198" s="6">
        <v>0.89</v>
      </c>
      <c r="F198" s="6">
        <v>1.57</v>
      </c>
      <c r="G198" s="6">
        <v>2.36</v>
      </c>
    </row>
    <row r="199" spans="2:18" ht="15.5" x14ac:dyDescent="0.35">
      <c r="C199" t="s">
        <v>285</v>
      </c>
      <c r="D199" s="5">
        <v>-5150</v>
      </c>
      <c r="E199" s="6">
        <v>123.6</v>
      </c>
      <c r="F199" s="6">
        <v>61.78</v>
      </c>
      <c r="G199" s="6">
        <v>22.88</v>
      </c>
    </row>
    <row r="200" spans="2:18" ht="15.5" x14ac:dyDescent="0.35">
      <c r="C200" t="s">
        <v>72</v>
      </c>
      <c r="D200" s="6">
        <v>4.0999999999999996</v>
      </c>
      <c r="E200" s="6">
        <v>-15.24</v>
      </c>
      <c r="F200" s="6">
        <v>3.36</v>
      </c>
      <c r="G200" s="6">
        <v>2.79</v>
      </c>
    </row>
    <row r="201" spans="2:18" ht="15.5" x14ac:dyDescent="0.35">
      <c r="C201" t="s">
        <v>286</v>
      </c>
      <c r="F201" s="5">
        <v>85660000000</v>
      </c>
      <c r="G201" s="5">
        <v>-3730000000</v>
      </c>
    </row>
    <row r="202" spans="2:18" ht="15.5" x14ac:dyDescent="0.35">
      <c r="C202" t="s">
        <v>287</v>
      </c>
      <c r="D202" s="6">
        <v>-1E-4</v>
      </c>
      <c r="E202" s="6">
        <v>2.3E-3</v>
      </c>
      <c r="F202" s="6">
        <v>3.7000000000000002E-3</v>
      </c>
      <c r="G202" s="6">
        <v>5.5000000000000005E-3</v>
      </c>
    </row>
    <row r="203" spans="2:18" ht="15.5" x14ac:dyDescent="0.35">
      <c r="C203" t="s">
        <v>288</v>
      </c>
      <c r="D203" s="6">
        <v>-1E-4</v>
      </c>
      <c r="E203" s="6">
        <v>5.1999999999999998E-3</v>
      </c>
      <c r="F203" s="6">
        <v>9.0000000000000011E-3</v>
      </c>
      <c r="G203" s="6">
        <v>1.38E-2</v>
      </c>
    </row>
    <row r="204" spans="2:18" ht="15.5" x14ac:dyDescent="0.35">
      <c r="C204" t="s">
        <v>289</v>
      </c>
      <c r="D204" s="6">
        <v>1.1000000000000001E-3</v>
      </c>
      <c r="E204" s="6">
        <v>-2.0999999999999999E-3</v>
      </c>
      <c r="F204" s="6">
        <v>1.3300000000000001E-2</v>
      </c>
      <c r="G204" s="6">
        <v>-1.5E-3</v>
      </c>
    </row>
    <row r="205" spans="2:18" ht="15.5" x14ac:dyDescent="0.35">
      <c r="C205" t="s">
        <v>290</v>
      </c>
    </row>
    <row r="206" spans="2:18" ht="15.5" x14ac:dyDescent="0.35">
      <c r="C206" t="s">
        <v>291</v>
      </c>
      <c r="D206" s="5">
        <v>2582000000000</v>
      </c>
      <c r="E206" s="5">
        <v>2568000000000</v>
      </c>
      <c r="F206" s="5">
        <v>2614000000000</v>
      </c>
      <c r="G206" s="5">
        <v>2555000000000</v>
      </c>
    </row>
    <row r="207" spans="2:18" ht="15.5" x14ac:dyDescent="0.35">
      <c r="C207" t="s">
        <v>292</v>
      </c>
      <c r="D207" s="6">
        <v>0.59</v>
      </c>
      <c r="E207" s="6">
        <v>0.64</v>
      </c>
      <c r="F207" s="6">
        <v>0.55000000000000004</v>
      </c>
      <c r="G207" s="6">
        <v>0.32</v>
      </c>
    </row>
    <row r="208" spans="2:18" ht="15.5" x14ac:dyDescent="0.35">
      <c r="C208" t="s">
        <v>293</v>
      </c>
      <c r="D208" s="6">
        <v>173.15</v>
      </c>
      <c r="E208" s="6">
        <v>172.28</v>
      </c>
      <c r="F208" s="6">
        <v>175.41</v>
      </c>
      <c r="G208" s="6">
        <v>171.4</v>
      </c>
    </row>
    <row r="209" spans="3:18" ht="15.5" x14ac:dyDescent="0.35">
      <c r="C209" t="s">
        <v>294</v>
      </c>
      <c r="D209" s="6">
        <v>0.59</v>
      </c>
      <c r="E209" s="6">
        <v>0.64</v>
      </c>
      <c r="F209" s="6">
        <v>0.55000000000000004</v>
      </c>
      <c r="G209" s="6">
        <v>0.32</v>
      </c>
    </row>
    <row r="210" spans="3:18" ht="15.5" x14ac:dyDescent="0.35">
      <c r="C210" t="s">
        <v>295</v>
      </c>
      <c r="D210" s="6">
        <v>173.15</v>
      </c>
      <c r="E210" s="6">
        <v>172.28</v>
      </c>
      <c r="F210" s="6">
        <v>175.41</v>
      </c>
      <c r="G210" s="6">
        <v>171.4</v>
      </c>
    </row>
    <row r="211" spans="3:18" ht="15.5" x14ac:dyDescent="0.35">
      <c r="C211" t="s">
        <v>296</v>
      </c>
    </row>
    <row r="212" spans="3:18" ht="15.5" x14ac:dyDescent="0.35">
      <c r="C212" t="s">
        <v>297</v>
      </c>
    </row>
    <row r="213" spans="3:18" ht="15.5" x14ac:dyDescent="0.35">
      <c r="C213" t="s">
        <v>298</v>
      </c>
      <c r="D213" s="5">
        <v>2464000000000</v>
      </c>
      <c r="E213" s="5">
        <v>2452000000000</v>
      </c>
      <c r="F213" s="5">
        <v>2496000000000</v>
      </c>
      <c r="G213" s="5">
        <v>2439000000000</v>
      </c>
    </row>
    <row r="214" spans="3:18" ht="15.5" x14ac:dyDescent="0.35">
      <c r="C214" t="s">
        <v>23</v>
      </c>
    </row>
    <row r="215" spans="3:18" ht="15.5" x14ac:dyDescent="0.35">
      <c r="C215" t="s">
        <v>20</v>
      </c>
    </row>
    <row r="216" spans="3:18" ht="15.5" x14ac:dyDescent="0.35">
      <c r="C216" t="s">
        <v>299</v>
      </c>
    </row>
    <row r="217" spans="3:18" ht="15.5" x14ac:dyDescent="0.35">
      <c r="C217" t="s">
        <v>300</v>
      </c>
      <c r="D217" s="5">
        <v>25000000000</v>
      </c>
      <c r="E217" s="5">
        <v>-19000000000</v>
      </c>
      <c r="F217" s="5">
        <v>-61000000000</v>
      </c>
      <c r="G217" s="5">
        <v>-15000000000</v>
      </c>
    </row>
    <row r="218" spans="3:18" ht="15.5" x14ac:dyDescent="0.35">
      <c r="C218" t="s">
        <v>301</v>
      </c>
      <c r="D218" s="5">
        <v>-1000000000</v>
      </c>
      <c r="E218" s="5">
        <v>-3000000000</v>
      </c>
      <c r="F218" s="5">
        <v>-2000000000</v>
      </c>
      <c r="G218" s="5">
        <v>-1000000000</v>
      </c>
    </row>
    <row r="219" spans="3:18" ht="15.5" x14ac:dyDescent="0.35">
      <c r="C219" t="s">
        <v>12</v>
      </c>
      <c r="D219" s="5">
        <v>24000000000</v>
      </c>
      <c r="E219" s="5">
        <v>-21000000000</v>
      </c>
      <c r="F219" s="5">
        <v>-63000000000</v>
      </c>
      <c r="G219" s="5">
        <v>-16000000000</v>
      </c>
    </row>
    <row r="220" spans="3:18" ht="15.5" x14ac:dyDescent="0.35">
      <c r="C220" t="s">
        <v>15</v>
      </c>
      <c r="D220" s="6">
        <v>1.71</v>
      </c>
      <c r="E220" s="6">
        <v>-1.5</v>
      </c>
      <c r="F220" s="6">
        <v>-4.46</v>
      </c>
      <c r="G220" s="6">
        <v>-1.1399999999999999</v>
      </c>
    </row>
    <row r="221" spans="3:18" ht="15.5" x14ac:dyDescent="0.35">
      <c r="C221" t="s">
        <v>57</v>
      </c>
      <c r="I221" s="6">
        <v>3.79</v>
      </c>
      <c r="J221" s="6">
        <v>0.32</v>
      </c>
      <c r="K221" s="6">
        <v>-4.16</v>
      </c>
      <c r="L221" s="6">
        <v>1.28</v>
      </c>
      <c r="M221" s="6">
        <v>0.43</v>
      </c>
      <c r="N221" s="6">
        <v>2.48</v>
      </c>
      <c r="O221" s="6">
        <v>5.29</v>
      </c>
      <c r="P221" s="6">
        <v>7.88</v>
      </c>
      <c r="Q221" s="6">
        <v>9.86</v>
      </c>
      <c r="R221" s="6">
        <v>12.16</v>
      </c>
    </row>
    <row r="222" spans="3:18" ht="15.5" x14ac:dyDescent="0.35">
      <c r="C222" t="s">
        <v>71</v>
      </c>
      <c r="I222" s="6">
        <v>29.02</v>
      </c>
      <c r="J222" s="6">
        <v>168.75</v>
      </c>
      <c r="K222" s="6">
        <v>-14.66</v>
      </c>
      <c r="L222" s="6">
        <v>60.94</v>
      </c>
      <c r="M222" s="6">
        <v>374.42</v>
      </c>
      <c r="N222" s="6">
        <v>38.31</v>
      </c>
      <c r="O222" s="6">
        <v>18.899999999999999</v>
      </c>
      <c r="P222" s="6">
        <v>12.06</v>
      </c>
      <c r="Q222" s="6">
        <v>11.97</v>
      </c>
      <c r="R222" s="6">
        <v>7.81</v>
      </c>
    </row>
    <row r="223" spans="3:18" ht="15.5" x14ac:dyDescent="0.35">
      <c r="C223" t="s">
        <v>74</v>
      </c>
      <c r="I223" s="6">
        <v>1.76</v>
      </c>
      <c r="J223" s="6">
        <v>0.94</v>
      </c>
      <c r="K223" s="6">
        <v>0.71</v>
      </c>
      <c r="L223" s="6">
        <v>0.69</v>
      </c>
      <c r="M223" s="6">
        <v>1.76</v>
      </c>
      <c r="N223" s="6">
        <v>0.64</v>
      </c>
      <c r="O223" s="6">
        <v>0.56999999999999995</v>
      </c>
      <c r="P223" s="6">
        <v>0.61</v>
      </c>
      <c r="Q223" s="6">
        <v>0.73</v>
      </c>
      <c r="R223" s="6">
        <v>0.6</v>
      </c>
    </row>
    <row r="224" spans="3:18" ht="15.5" x14ac:dyDescent="0.35">
      <c r="C224" t="s">
        <v>302</v>
      </c>
      <c r="J224" s="5">
        <v>25510000000</v>
      </c>
      <c r="K224" s="5">
        <v>-16750000000</v>
      </c>
      <c r="L224" s="5">
        <v>73420000000</v>
      </c>
      <c r="M224" s="5">
        <v>-11530000000</v>
      </c>
      <c r="N224" s="5">
        <v>40020000000</v>
      </c>
      <c r="O224" s="5">
        <v>60330000000</v>
      </c>
      <c r="P224" s="5">
        <v>58110000000</v>
      </c>
    </row>
    <row r="225" spans="3:18" ht="15.5" x14ac:dyDescent="0.35">
      <c r="C225" t="s">
        <v>303</v>
      </c>
      <c r="I225" s="6">
        <v>9.7000000000000003E-3</v>
      </c>
      <c r="J225" s="6">
        <v>8.0000000000000004E-4</v>
      </c>
      <c r="K225" s="6">
        <v>-1.03E-2</v>
      </c>
      <c r="L225" s="6">
        <v>3.2000000000000002E-3</v>
      </c>
      <c r="M225" s="6">
        <v>1.1000000000000001E-3</v>
      </c>
      <c r="N225" s="6">
        <v>4.0999999999999995E-3</v>
      </c>
      <c r="O225" s="6">
        <v>8.0000000000000002E-3</v>
      </c>
      <c r="P225" s="6">
        <v>1.23E-2</v>
      </c>
      <c r="Q225" s="6">
        <v>1.5800000000000002E-2</v>
      </c>
      <c r="R225" s="6">
        <v>2.0799999999999999E-2</v>
      </c>
    </row>
    <row r="226" spans="3:18" ht="15.5" x14ac:dyDescent="0.35">
      <c r="C226" t="s">
        <v>304</v>
      </c>
      <c r="I226" s="6">
        <v>2.2000000000000002E-2</v>
      </c>
      <c r="J226" s="6">
        <v>1.9E-3</v>
      </c>
      <c r="K226" s="6">
        <v>-2.4500000000000001E-2</v>
      </c>
      <c r="L226" s="6">
        <v>7.4000000000000003E-3</v>
      </c>
      <c r="M226" s="6">
        <v>2.5000000000000001E-3</v>
      </c>
      <c r="N226" s="6">
        <v>1.3600000000000001E-2</v>
      </c>
      <c r="O226" s="6">
        <v>2.7699999999999999E-2</v>
      </c>
      <c r="P226" s="6">
        <v>4.2800000000000005E-2</v>
      </c>
      <c r="Q226" s="6">
        <v>5.6399999999999999E-2</v>
      </c>
      <c r="R226" s="6">
        <v>7.4299999999999991E-2</v>
      </c>
    </row>
    <row r="227" spans="3:18" ht="15.5" x14ac:dyDescent="0.35">
      <c r="C227" t="s">
        <v>305</v>
      </c>
      <c r="I227" s="6">
        <v>9.1999999999999998E-3</v>
      </c>
      <c r="J227" s="6">
        <v>7.000000000000001E-4</v>
      </c>
      <c r="K227" s="6">
        <v>-6.7000000000000002E-3</v>
      </c>
      <c r="L227" s="6">
        <v>7.3000000000000001E-3</v>
      </c>
      <c r="M227" s="6">
        <v>-4.0999999999999995E-3</v>
      </c>
      <c r="N227" s="6">
        <v>3.2000000000000002E-3</v>
      </c>
      <c r="O227" s="6">
        <v>9.300000000000001E-3</v>
      </c>
      <c r="P227" s="6">
        <v>9.1000000000000004E-3</v>
      </c>
      <c r="Q227" s="6">
        <v>9.7999999999999997E-3</v>
      </c>
      <c r="R227" s="6">
        <v>1.7299999999999999E-2</v>
      </c>
    </row>
    <row r="228" spans="3:18" ht="15.5" x14ac:dyDescent="0.35">
      <c r="C228" t="s">
        <v>306</v>
      </c>
    </row>
    <row r="229" spans="3:18" ht="15.5" x14ac:dyDescent="0.35">
      <c r="C229" t="s">
        <v>68</v>
      </c>
      <c r="I229" s="6">
        <v>0.64</v>
      </c>
      <c r="J229" s="6">
        <v>0.32</v>
      </c>
      <c r="K229" s="6">
        <v>0.36</v>
      </c>
      <c r="L229" s="6">
        <v>0.45</v>
      </c>
      <c r="M229" s="6">
        <v>0.93</v>
      </c>
      <c r="N229" s="6">
        <v>0.52</v>
      </c>
      <c r="O229" s="6">
        <v>0.52</v>
      </c>
      <c r="P229" s="6">
        <v>0.52</v>
      </c>
      <c r="Q229" s="6">
        <v>0.67</v>
      </c>
      <c r="R229" s="6">
        <v>0.57999999999999996</v>
      </c>
    </row>
    <row r="230" spans="3:18" ht="15.5" x14ac:dyDescent="0.35">
      <c r="C230" t="s">
        <v>65</v>
      </c>
      <c r="I230" s="6">
        <v>172.28</v>
      </c>
      <c r="J230" s="6">
        <v>167.96</v>
      </c>
      <c r="K230" s="6">
        <v>169.63</v>
      </c>
      <c r="L230" s="6">
        <v>173.34</v>
      </c>
      <c r="M230" s="6">
        <v>173.7</v>
      </c>
      <c r="N230" s="6">
        <v>182.72</v>
      </c>
      <c r="O230" s="6">
        <v>191.03</v>
      </c>
      <c r="P230" s="6">
        <v>184.26</v>
      </c>
      <c r="Q230" s="5">
        <v>175</v>
      </c>
      <c r="R230" s="6">
        <v>163.53</v>
      </c>
    </row>
    <row r="231" spans="3:18" ht="15.5" x14ac:dyDescent="0.35">
      <c r="C231" t="s">
        <v>307</v>
      </c>
      <c r="I231" s="6">
        <v>0.64</v>
      </c>
      <c r="J231" s="6">
        <v>0.32</v>
      </c>
      <c r="K231" s="6">
        <v>0.36</v>
      </c>
      <c r="L231" s="6">
        <v>0.45</v>
      </c>
      <c r="M231" s="6">
        <v>0.93</v>
      </c>
      <c r="N231" s="6">
        <v>0.52</v>
      </c>
      <c r="O231" s="6">
        <v>0.52</v>
      </c>
      <c r="P231" s="6">
        <v>0.52</v>
      </c>
      <c r="Q231" s="6">
        <v>0.67</v>
      </c>
      <c r="R231" s="6">
        <v>0.57999999999999996</v>
      </c>
    </row>
    <row r="232" spans="3:18" ht="15.5" x14ac:dyDescent="0.35">
      <c r="C232" t="s">
        <v>308</v>
      </c>
      <c r="I232" s="6">
        <v>172.28</v>
      </c>
      <c r="J232" s="6">
        <v>167.96</v>
      </c>
      <c r="K232" s="6">
        <v>169.63</v>
      </c>
      <c r="L232" s="6">
        <v>173.34</v>
      </c>
      <c r="M232" s="6">
        <v>173.7</v>
      </c>
      <c r="N232" s="6">
        <v>182.72</v>
      </c>
      <c r="O232" s="6">
        <v>191.03</v>
      </c>
      <c r="P232" s="6">
        <v>184.26</v>
      </c>
      <c r="Q232" s="5">
        <v>175</v>
      </c>
      <c r="R232" s="6">
        <v>163.53</v>
      </c>
    </row>
    <row r="233" spans="3:18" ht="15.5" x14ac:dyDescent="0.35">
      <c r="C233" t="s">
        <v>309</v>
      </c>
    </row>
    <row r="234" spans="3:18" ht="15.5" x14ac:dyDescent="0.35">
      <c r="C234" t="s">
        <v>310</v>
      </c>
    </row>
    <row r="235" spans="3:18" ht="15.5" x14ac:dyDescent="0.35">
      <c r="C235" t="s">
        <v>25</v>
      </c>
    </row>
    <row r="236" spans="3:18" ht="15.5" x14ac:dyDescent="0.35">
      <c r="C236" t="s">
        <v>22</v>
      </c>
    </row>
    <row r="237" spans="3:18" ht="15.5" x14ac:dyDescent="0.35">
      <c r="C237" t="s">
        <v>311</v>
      </c>
    </row>
    <row r="238" spans="3:18" ht="15.5" x14ac:dyDescent="0.35">
      <c r="C238" t="s">
        <v>312</v>
      </c>
      <c r="I238" s="5">
        <v>-79000000000</v>
      </c>
      <c r="J238" s="5">
        <v>78000000000</v>
      </c>
      <c r="K238" s="5">
        <v>5000000000</v>
      </c>
      <c r="L238" s="5">
        <v>196000000000</v>
      </c>
      <c r="M238" s="5">
        <v>117000000000</v>
      </c>
      <c r="N238" s="5">
        <v>26000000000</v>
      </c>
      <c r="O238" s="5">
        <v>25000000000</v>
      </c>
      <c r="P238" s="5">
        <v>-271000000000</v>
      </c>
      <c r="Q238" s="5">
        <v>11000000000</v>
      </c>
      <c r="R238" s="5">
        <v>49000000000</v>
      </c>
    </row>
    <row r="239" spans="3:18" ht="15.5" x14ac:dyDescent="0.35">
      <c r="C239" t="s">
        <v>313</v>
      </c>
      <c r="I239" s="5">
        <v>-7000000000</v>
      </c>
      <c r="J239" s="5">
        <v>-21000000000</v>
      </c>
      <c r="K239" s="5">
        <v>-41000000000</v>
      </c>
      <c r="L239" s="5">
        <v>-17000000000</v>
      </c>
      <c r="M239" s="5">
        <v>-36000000000</v>
      </c>
      <c r="N239" s="5">
        <v>-19000000000</v>
      </c>
      <c r="O239" s="5">
        <v>-20000000000</v>
      </c>
      <c r="P239" s="5">
        <v>-16000000000</v>
      </c>
      <c r="Q239" s="5">
        <v>-54000000000</v>
      </c>
      <c r="R239" s="5">
        <v>-28000000000</v>
      </c>
    </row>
    <row r="240" spans="3:18" ht="15.5" x14ac:dyDescent="0.35">
      <c r="C240" t="s">
        <v>14</v>
      </c>
      <c r="I240" s="5">
        <v>-86000000000</v>
      </c>
      <c r="J240" s="5">
        <v>57000000000</v>
      </c>
      <c r="K240" s="5">
        <v>-36000000000</v>
      </c>
      <c r="L240" s="5">
        <v>179000000000</v>
      </c>
      <c r="M240" s="5">
        <v>82000000000</v>
      </c>
      <c r="N240" s="5">
        <v>7000000000</v>
      </c>
      <c r="O240" s="5">
        <v>6000000000</v>
      </c>
      <c r="P240" s="5">
        <v>-288000000000</v>
      </c>
      <c r="Q240" s="5">
        <v>-42000000000</v>
      </c>
      <c r="R240" s="5">
        <v>21000000000</v>
      </c>
    </row>
    <row r="241" spans="2:18" ht="15.5" x14ac:dyDescent="0.35">
      <c r="C241" t="s">
        <v>16</v>
      </c>
      <c r="I241" s="6">
        <v>-6.03</v>
      </c>
      <c r="J241" s="5">
        <v>4</v>
      </c>
      <c r="K241" s="6">
        <v>-2.56</v>
      </c>
      <c r="L241" s="6">
        <v>12.59</v>
      </c>
      <c r="M241" s="6">
        <v>5.75</v>
      </c>
      <c r="N241" s="6">
        <v>0.96</v>
      </c>
      <c r="O241" s="6">
        <v>0.78</v>
      </c>
      <c r="P241" s="6">
        <v>-38.58</v>
      </c>
      <c r="Q241" s="6">
        <v>-5.7</v>
      </c>
      <c r="R241" s="6">
        <v>2.82</v>
      </c>
    </row>
    <row r="243" spans="2:18" ht="15.5" x14ac:dyDescent="0.35">
      <c r="B243" t="s">
        <v>314</v>
      </c>
      <c r="C243" t="s">
        <v>315</v>
      </c>
      <c r="D243" s="5">
        <v>-353000000</v>
      </c>
      <c r="E243" s="5">
        <v>13000000000</v>
      </c>
      <c r="F243" s="5">
        <v>22000000000</v>
      </c>
      <c r="G243" s="5">
        <v>34000000000</v>
      </c>
      <c r="H243" s="5">
        <v>-1000000000</v>
      </c>
      <c r="I243" s="5">
        <v>54000000000</v>
      </c>
      <c r="J243" s="5">
        <v>4000000000</v>
      </c>
      <c r="K243" s="5">
        <v>-59000000000</v>
      </c>
      <c r="L243" s="5">
        <v>18000000000</v>
      </c>
      <c r="M243" s="5">
        <v>6000000000</v>
      </c>
      <c r="N243" s="5">
        <v>18000000000</v>
      </c>
      <c r="O243" s="5">
        <v>39000000000</v>
      </c>
      <c r="P243" s="5">
        <v>59000000000</v>
      </c>
      <c r="Q243" s="5">
        <v>74000000000</v>
      </c>
    </row>
    <row r="244" spans="2:18" ht="15.5" x14ac:dyDescent="0.35">
      <c r="C244" t="s">
        <v>316</v>
      </c>
      <c r="H244" s="5">
        <v>68000000000</v>
      </c>
      <c r="I244" s="5">
        <v>54000000000</v>
      </c>
      <c r="J244" s="5">
        <v>4000000000</v>
      </c>
      <c r="K244" s="5">
        <v>-59000000000</v>
      </c>
      <c r="L244" s="5">
        <v>18000000000</v>
      </c>
      <c r="M244" s="5">
        <v>6000000000</v>
      </c>
      <c r="N244" s="5">
        <v>18000000000</v>
      </c>
      <c r="O244" s="5">
        <v>39000000000</v>
      </c>
      <c r="P244" s="5">
        <v>59000000000</v>
      </c>
      <c r="Q244" s="5">
        <v>74000000000</v>
      </c>
    </row>
    <row r="245" spans="2:18" ht="15.5" x14ac:dyDescent="0.35">
      <c r="C245" t="s">
        <v>56</v>
      </c>
      <c r="D245" s="6">
        <v>-0.02</v>
      </c>
      <c r="E245" s="6">
        <v>0.89</v>
      </c>
      <c r="F245" s="6">
        <v>1.57</v>
      </c>
      <c r="G245" s="6">
        <v>2.36</v>
      </c>
      <c r="H245" s="6">
        <v>-0.1</v>
      </c>
      <c r="I245" s="6">
        <v>3.79</v>
      </c>
      <c r="J245" s="6">
        <v>0.32</v>
      </c>
      <c r="K245" s="6">
        <v>-4.16</v>
      </c>
      <c r="L245" s="6">
        <v>1.28</v>
      </c>
      <c r="M245" s="6">
        <v>0.43</v>
      </c>
      <c r="N245" s="6">
        <v>1.3</v>
      </c>
      <c r="O245" s="6">
        <v>2.77</v>
      </c>
      <c r="P245" s="6">
        <v>4.13</v>
      </c>
      <c r="Q245" s="6">
        <v>5.17</v>
      </c>
    </row>
    <row r="246" spans="2:18" ht="15.5" x14ac:dyDescent="0.35">
      <c r="C246" t="s">
        <v>319</v>
      </c>
      <c r="H246" s="6">
        <v>4.8</v>
      </c>
      <c r="I246" s="6">
        <v>3.79</v>
      </c>
      <c r="J246" s="6">
        <v>0.32</v>
      </c>
      <c r="K246" s="6">
        <v>-4.16</v>
      </c>
      <c r="L246" s="6">
        <v>1.28</v>
      </c>
      <c r="M246" s="6">
        <v>0.43</v>
      </c>
      <c r="N246" s="6">
        <v>1.3</v>
      </c>
      <c r="O246" s="6">
        <v>2.77</v>
      </c>
      <c r="P246" s="6">
        <v>4.13</v>
      </c>
      <c r="Q246" s="6">
        <v>5.17</v>
      </c>
    </row>
    <row r="247" spans="2:18" ht="15.5" x14ac:dyDescent="0.35">
      <c r="C247" t="s">
        <v>322</v>
      </c>
      <c r="D247" s="5">
        <v>358000000000</v>
      </c>
      <c r="E247" s="5">
        <v>-103000000000</v>
      </c>
      <c r="F247" s="5">
        <v>411000000000</v>
      </c>
      <c r="G247" s="5">
        <v>275000000000</v>
      </c>
      <c r="H247" s="5">
        <v>1430000000000</v>
      </c>
      <c r="I247" s="5">
        <v>890000000000</v>
      </c>
      <c r="J247" s="5">
        <v>820000000000</v>
      </c>
      <c r="K247" s="5">
        <v>1231000000000</v>
      </c>
      <c r="L247" s="5">
        <v>1619000000000</v>
      </c>
      <c r="M247" s="5">
        <v>1299000000000</v>
      </c>
      <c r="N247" s="5">
        <v>1109000000000</v>
      </c>
      <c r="O247" s="5">
        <v>1311000000000</v>
      </c>
      <c r="P247" s="5">
        <v>1164000000000</v>
      </c>
      <c r="Q247" s="5">
        <v>1203000000000</v>
      </c>
    </row>
    <row r="248" spans="2:18" ht="15.5" x14ac:dyDescent="0.35">
      <c r="C248" t="s">
        <v>323</v>
      </c>
      <c r="H248" s="5">
        <v>940000000000</v>
      </c>
      <c r="I248" s="5">
        <v>890000000000</v>
      </c>
      <c r="J248" s="5">
        <v>820000000000</v>
      </c>
      <c r="K248" s="5">
        <v>1231000000000</v>
      </c>
      <c r="L248" s="5">
        <v>1619000000000</v>
      </c>
      <c r="M248" s="5">
        <v>1299000000000</v>
      </c>
      <c r="N248" s="5">
        <v>1109000000000</v>
      </c>
      <c r="O248" s="5">
        <v>1311000000000</v>
      </c>
      <c r="P248" s="5">
        <v>1164000000000</v>
      </c>
      <c r="Q248" s="5">
        <v>1203000000000</v>
      </c>
    </row>
    <row r="249" spans="2:18" ht="15.5" x14ac:dyDescent="0.35">
      <c r="C249" t="s">
        <v>327</v>
      </c>
      <c r="I249" s="6">
        <v>-796.18</v>
      </c>
    </row>
    <row r="250" spans="2:18" ht="15.5" x14ac:dyDescent="0.35">
      <c r="C250" t="s">
        <v>328</v>
      </c>
      <c r="I250" s="6">
        <v>16.47</v>
      </c>
    </row>
    <row r="251" spans="2:18" ht="15.5" x14ac:dyDescent="0.35">
      <c r="C251" t="s">
        <v>329</v>
      </c>
      <c r="I251" s="6">
        <v>7.49</v>
      </c>
    </row>
    <row r="252" spans="2:18" ht="15.5" x14ac:dyDescent="0.35">
      <c r="C252" t="s">
        <v>330</v>
      </c>
      <c r="I252" s="6">
        <v>6.0700000000000004E-2</v>
      </c>
    </row>
    <row r="253" spans="2:18" ht="15.5" x14ac:dyDescent="0.35">
      <c r="C253" t="s">
        <v>331</v>
      </c>
      <c r="I253" s="6">
        <v>1.2</v>
      </c>
    </row>
    <row r="254" spans="2:18" ht="15.5" x14ac:dyDescent="0.35">
      <c r="C254" t="s">
        <v>332</v>
      </c>
      <c r="I254" s="6">
        <v>0.46</v>
      </c>
    </row>
    <row r="255" spans="2:18" ht="15.5" x14ac:dyDescent="0.35">
      <c r="C255" t="s">
        <v>333</v>
      </c>
      <c r="I255" s="6">
        <v>-16.32</v>
      </c>
    </row>
    <row r="256" spans="2:18" ht="15.5" x14ac:dyDescent="0.35">
      <c r="C256" t="s">
        <v>334</v>
      </c>
      <c r="I256" s="6">
        <v>-14.67</v>
      </c>
    </row>
    <row r="257" spans="3:9" ht="15.5" x14ac:dyDescent="0.35">
      <c r="C257" t="s">
        <v>335</v>
      </c>
      <c r="I257" s="6">
        <v>21.09</v>
      </c>
    </row>
    <row r="258" spans="3:9" ht="15.5" x14ac:dyDescent="0.35">
      <c r="C258" t="s">
        <v>336</v>
      </c>
      <c r="I258" s="5">
        <v>11</v>
      </c>
    </row>
    <row r="259" spans="3:9" ht="15.5" x14ac:dyDescent="0.35">
      <c r="C259" t="s">
        <v>337</v>
      </c>
      <c r="I259" s="6">
        <v>0.02</v>
      </c>
    </row>
    <row r="260" spans="3:9" ht="15.5" x14ac:dyDescent="0.35">
      <c r="C260" t="s">
        <v>338</v>
      </c>
      <c r="I260" s="6">
        <v>0.39</v>
      </c>
    </row>
    <row r="261" spans="3:9" ht="15.5" x14ac:dyDescent="0.35">
      <c r="C261" t="s">
        <v>339</v>
      </c>
      <c r="I261" s="6">
        <v>4.8</v>
      </c>
    </row>
    <row r="262" spans="3:9" ht="15.5" x14ac:dyDescent="0.35">
      <c r="C262" t="s">
        <v>340</v>
      </c>
      <c r="I262" s="6">
        <v>-0.1</v>
      </c>
    </row>
    <row r="263" spans="3:9" ht="15.5" x14ac:dyDescent="0.35">
      <c r="C263" t="s">
        <v>341</v>
      </c>
      <c r="I263" s="6">
        <v>66.09</v>
      </c>
    </row>
    <row r="264" spans="3:9" ht="15.5" x14ac:dyDescent="0.35">
      <c r="C264" t="s">
        <v>342</v>
      </c>
      <c r="D264" s="6">
        <v>16.23</v>
      </c>
    </row>
    <row r="265" spans="3:9" ht="15.5" x14ac:dyDescent="0.35">
      <c r="C265" t="s">
        <v>343</v>
      </c>
      <c r="I265" s="6">
        <v>173.15</v>
      </c>
    </row>
    <row r="266" spans="3:9" ht="15.5" x14ac:dyDescent="0.35">
      <c r="C266" t="s">
        <v>344</v>
      </c>
      <c r="I266" s="6">
        <v>-5.39</v>
      </c>
    </row>
    <row r="267" spans="3:9" ht="15.5" x14ac:dyDescent="0.35">
      <c r="C267" t="s">
        <v>347</v>
      </c>
      <c r="D267" s="6">
        <v>0.02</v>
      </c>
    </row>
    <row r="268" spans="3:9" ht="15.5" x14ac:dyDescent="0.35">
      <c r="C268" t="s">
        <v>348</v>
      </c>
      <c r="D268" s="6">
        <v>0.01</v>
      </c>
    </row>
    <row r="269" spans="3:9" ht="15.5" x14ac:dyDescent="0.35">
      <c r="C269" t="s">
        <v>349</v>
      </c>
      <c r="D269" s="6">
        <v>1.2</v>
      </c>
    </row>
    <row r="270" spans="3:9" ht="15.5" x14ac:dyDescent="0.35">
      <c r="C270" t="s">
        <v>350</v>
      </c>
      <c r="D270" s="6">
        <v>0.01</v>
      </c>
    </row>
    <row r="271" spans="3:9" ht="15.5" x14ac:dyDescent="0.35">
      <c r="C271" t="s">
        <v>351</v>
      </c>
      <c r="D271" s="6">
        <v>2.25</v>
      </c>
    </row>
    <row r="272" spans="3:9" ht="15.5" x14ac:dyDescent="0.35">
      <c r="C272" t="s">
        <v>12</v>
      </c>
      <c r="D272" s="5">
        <v>24000000000</v>
      </c>
    </row>
    <row r="273" spans="3:9" ht="15.5" x14ac:dyDescent="0.35">
      <c r="C273" t="s">
        <v>353</v>
      </c>
      <c r="I273" s="6">
        <v>0.38</v>
      </c>
    </row>
    <row r="274" spans="3:9" ht="15.5" x14ac:dyDescent="0.35">
      <c r="C274" t="s">
        <v>354</v>
      </c>
      <c r="I274" s="6">
        <v>1.23E-2</v>
      </c>
    </row>
    <row r="275" spans="3:9" ht="15.5" x14ac:dyDescent="0.35">
      <c r="C275" t="s">
        <v>355</v>
      </c>
      <c r="I275" s="6">
        <v>2.7699999999999999E-2</v>
      </c>
    </row>
    <row r="276" spans="3:9" ht="15.5" x14ac:dyDescent="0.35">
      <c r="C276" t="s">
        <v>356</v>
      </c>
      <c r="I276" s="6">
        <v>1.1899999999999999E-2</v>
      </c>
    </row>
    <row r="277" spans="3:9" ht="15.5" x14ac:dyDescent="0.35">
      <c r="C277" t="s">
        <v>357</v>
      </c>
      <c r="I277" s="6">
        <v>2.0099999999999996E-2</v>
      </c>
    </row>
    <row r="278" spans="3:9" ht="15.5" x14ac:dyDescent="0.35">
      <c r="C278" t="s">
        <v>358</v>
      </c>
      <c r="D278" s="6">
        <v>2.85</v>
      </c>
    </row>
    <row r="279" spans="3:9" ht="15.5" x14ac:dyDescent="0.35">
      <c r="C279" t="s">
        <v>363</v>
      </c>
      <c r="I279" s="6">
        <v>0.17</v>
      </c>
    </row>
    <row r="280" spans="3:9" ht="15.5" x14ac:dyDescent="0.35">
      <c r="C280" t="s">
        <v>52</v>
      </c>
      <c r="I280" s="5">
        <v>1124000000000</v>
      </c>
    </row>
    <row r="281" spans="3:9" ht="15.5" x14ac:dyDescent="0.35">
      <c r="C281" t="s">
        <v>365</v>
      </c>
      <c r="I281" s="5">
        <v>1050000000000</v>
      </c>
    </row>
    <row r="282" spans="3:9" ht="15.5" x14ac:dyDescent="0.35">
      <c r="C282" t="s">
        <v>366</v>
      </c>
      <c r="I282" s="5">
        <v>14230000000</v>
      </c>
    </row>
    <row r="283" spans="3:9" ht="15.5" x14ac:dyDescent="0.35">
      <c r="C283" t="s">
        <v>367</v>
      </c>
      <c r="I283" s="6">
        <v>0.2979</v>
      </c>
    </row>
    <row r="284" spans="3:9" ht="15.5" x14ac:dyDescent="0.35">
      <c r="C284" t="s">
        <v>369</v>
      </c>
      <c r="D284" s="6">
        <v>1.7500000000000002E-2</v>
      </c>
    </row>
    <row r="285" spans="3:9" ht="15.5" x14ac:dyDescent="0.35">
      <c r="C285" t="s">
        <v>370</v>
      </c>
      <c r="D285" s="6">
        <v>-1E-3</v>
      </c>
    </row>
    <row r="286" spans="3:9" ht="15.5" x14ac:dyDescent="0.35">
      <c r="C286" t="s">
        <v>371</v>
      </c>
      <c r="D286" s="6">
        <v>0.16550000000000001</v>
      </c>
    </row>
    <row r="287" spans="3:9" ht="15.5" x14ac:dyDescent="0.35">
      <c r="C287" t="s">
        <v>373</v>
      </c>
      <c r="D287" s="6">
        <v>0.97599999999999998</v>
      </c>
    </row>
    <row r="288" spans="3:9" ht="15.5" x14ac:dyDescent="0.35">
      <c r="C288" t="s">
        <v>377</v>
      </c>
      <c r="I288" s="5">
        <v>5</v>
      </c>
    </row>
    <row r="289" spans="3:9" ht="15.5" x14ac:dyDescent="0.35">
      <c r="C289" t="s">
        <v>378</v>
      </c>
      <c r="I289" s="6">
        <v>0.56999999999999995</v>
      </c>
    </row>
    <row r="290" spans="3:9" ht="15.5" x14ac:dyDescent="0.35">
      <c r="C290" t="s">
        <v>379</v>
      </c>
      <c r="I290" s="6">
        <v>0.53</v>
      </c>
    </row>
    <row r="291" spans="3:9" ht="15.5" x14ac:dyDescent="0.35">
      <c r="C291" t="s">
        <v>380</v>
      </c>
      <c r="I291" s="6">
        <v>0.44</v>
      </c>
    </row>
    <row r="292" spans="3:9" ht="15.5" x14ac:dyDescent="0.35">
      <c r="C292" t="s">
        <v>381</v>
      </c>
      <c r="I292" s="6">
        <v>0.28000000000000003</v>
      </c>
    </row>
    <row r="293" spans="3:9" ht="15.5" x14ac:dyDescent="0.35">
      <c r="C293" t="s">
        <v>382</v>
      </c>
      <c r="I293" s="6">
        <v>0.52</v>
      </c>
    </row>
    <row r="294" spans="3:9" ht="15.5" x14ac:dyDescent="0.35">
      <c r="C294" t="s">
        <v>383</v>
      </c>
      <c r="I294" s="6">
        <v>0.82</v>
      </c>
    </row>
    <row r="295" spans="3:9" ht="15.5" x14ac:dyDescent="0.35">
      <c r="C295" t="s">
        <v>384</v>
      </c>
      <c r="I295" s="6">
        <v>0.37</v>
      </c>
    </row>
    <row r="296" spans="3:9" ht="15.5" x14ac:dyDescent="0.35">
      <c r="C296" t="s">
        <v>385</v>
      </c>
      <c r="I296" s="5">
        <v>940000000000</v>
      </c>
    </row>
    <row r="297" spans="3:9" ht="15.5" x14ac:dyDescent="0.35">
      <c r="C297" t="s">
        <v>387</v>
      </c>
      <c r="I297" s="5">
        <v>94000000000</v>
      </c>
    </row>
    <row r="298" spans="3:9" ht="15.5" x14ac:dyDescent="0.35">
      <c r="C298" t="s">
        <v>388</v>
      </c>
      <c r="I298" s="5">
        <v>68000000000</v>
      </c>
    </row>
    <row r="299" spans="3:9" ht="15.5" x14ac:dyDescent="0.35">
      <c r="C299" t="s">
        <v>389</v>
      </c>
      <c r="D299" s="5">
        <v>231000000000</v>
      </c>
    </row>
    <row r="300" spans="3:9" ht="15.5" x14ac:dyDescent="0.35">
      <c r="C300" t="s">
        <v>390</v>
      </c>
      <c r="D300" s="5">
        <v>5548000000000</v>
      </c>
    </row>
    <row r="301" spans="3:9" ht="15.5" x14ac:dyDescent="0.35">
      <c r="C301" t="s">
        <v>391</v>
      </c>
      <c r="D301" s="5">
        <v>2966000000000</v>
      </c>
    </row>
    <row r="302" spans="3:9" ht="15.5" x14ac:dyDescent="0.35">
      <c r="C302" t="s">
        <v>298</v>
      </c>
      <c r="I302" s="5">
        <v>2464000000000</v>
      </c>
    </row>
    <row r="303" spans="3:9" ht="15.5" x14ac:dyDescent="0.35">
      <c r="C303" t="s">
        <v>392</v>
      </c>
      <c r="I303" s="5">
        <v>2582000000000</v>
      </c>
    </row>
    <row r="304" spans="3:9" ht="15.5" x14ac:dyDescent="0.35">
      <c r="C304" t="s">
        <v>393</v>
      </c>
      <c r="I304" s="5">
        <v>-69000000000</v>
      </c>
    </row>
    <row r="305" spans="3:9" ht="15.5" x14ac:dyDescent="0.35">
      <c r="C305" t="s">
        <v>394</v>
      </c>
      <c r="I305" s="5">
        <v>1000000000</v>
      </c>
    </row>
    <row r="306" spans="3:9" ht="15.5" x14ac:dyDescent="0.35">
      <c r="C306" t="s">
        <v>395</v>
      </c>
      <c r="I306" s="5">
        <v>9000000000</v>
      </c>
    </row>
    <row r="307" spans="3:9" ht="15.5" x14ac:dyDescent="0.35">
      <c r="C307" t="s">
        <v>396</v>
      </c>
      <c r="I307" s="5">
        <v>-8000000000</v>
      </c>
    </row>
    <row r="308" spans="3:9" ht="15.5" x14ac:dyDescent="0.35">
      <c r="C308" t="s">
        <v>397</v>
      </c>
      <c r="I308" s="5">
        <v>-77000000000</v>
      </c>
    </row>
  </sheetData>
  <pageMargins left="0.7" right="0.7" top="0.75" bottom="0.75" header="0.3" footer="0.3"/>
  <ignoredErrors>
    <ignoredError sqref="A1:R309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Y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2754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2755</v>
      </c>
      <c r="D2" s="2" vm="346">
        <f ca="1">IFERROR(_xlfn.STOCKHISTORY("XIDX:" &amp; $C$1, D3, , 0, 0, 1), "Libur")</f>
        <v>218</v>
      </c>
      <c r="H2" s="2" vm="346">
        <f ca="1">IFERROR(INDEX(D2:G2,COUNT(D2:G2)),"")</f>
        <v>218</v>
      </c>
      <c r="I2" s="2" vm="346">
        <f t="shared" ref="I2:Y2" ca="1" si="0">IFERROR(_xlfn.STOCKHISTORY("XIDX:" &amp; $C$1, I1, , 0, 0, 1), "Libur")</f>
        <v>218</v>
      </c>
      <c r="J2" s="2" vm="348">
        <f t="shared" ca="1" si="0"/>
        <v>418</v>
      </c>
      <c r="K2" s="2" vm="724">
        <f t="shared" ca="1" si="0"/>
        <v>187</v>
      </c>
      <c r="L2" s="2" t="str">
        <f t="shared" ca="1" si="0"/>
        <v>Libur</v>
      </c>
      <c r="M2" s="2" t="str">
        <f t="shared" ca="1" si="0"/>
        <v>Libur</v>
      </c>
      <c r="N2" s="2" vm="725">
        <f t="shared" ca="1" si="0"/>
        <v>155</v>
      </c>
      <c r="O2" s="2" vm="154">
        <f t="shared" ca="1" si="0"/>
        <v>238</v>
      </c>
      <c r="P2" s="2" vm="726">
        <f t="shared" ca="1" si="0"/>
        <v>169</v>
      </c>
      <c r="Q2" s="2" t="str">
        <f t="shared" ca="1" si="0"/>
        <v>Libur</v>
      </c>
      <c r="R2" s="2" t="str">
        <f t="shared" ca="1" si="0"/>
        <v>Libur</v>
      </c>
      <c r="S2" s="2" vm="727">
        <f t="shared" ca="1" si="0"/>
        <v>363</v>
      </c>
      <c r="T2" s="2" t="str">
        <f t="shared" ca="1" si="0"/>
        <v>Libur</v>
      </c>
      <c r="U2" s="2" t="str">
        <f t="shared" ca="1" si="0"/>
        <v>Libur</v>
      </c>
      <c r="V2" s="2" vm="258">
        <f t="shared" ca="1" si="0"/>
        <v>580</v>
      </c>
      <c r="W2" s="2" vm="661">
        <f t="shared" ca="1" si="0"/>
        <v>62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2499282</v>
      </c>
      <c r="H4" s="2">
        <f>IFERROR(SUM(D4:G4)*(4/MAX(1,COUNT(D4:G4))),"")</f>
        <v>9997128</v>
      </c>
      <c r="I4" s="2">
        <f t="shared" ref="I4:Y4" si="1">IFERROR(INDEX(I51:I500,MATCH($C$4,$C$51:$C$500,0)),"")</f>
        <v>27251542</v>
      </c>
      <c r="J4" s="2">
        <f t="shared" si="1"/>
        <v>58797005</v>
      </c>
      <c r="K4" s="2">
        <f t="shared" si="1"/>
        <v>49267169</v>
      </c>
      <c r="L4" s="2">
        <f t="shared" si="1"/>
        <v>4117385</v>
      </c>
      <c r="M4" s="2">
        <f t="shared" si="1"/>
        <v>0</v>
      </c>
      <c r="N4" s="2">
        <f t="shared" si="1"/>
        <v>16334616</v>
      </c>
      <c r="O4" s="2">
        <f t="shared" si="1"/>
        <v>33886859</v>
      </c>
      <c r="P4" s="2">
        <f t="shared" si="1"/>
        <v>9314108</v>
      </c>
      <c r="Q4" s="2">
        <f t="shared" si="1"/>
        <v>251000</v>
      </c>
      <c r="R4" s="2">
        <f t="shared" si="1"/>
        <v>1459552</v>
      </c>
      <c r="S4" s="2">
        <f t="shared" si="1"/>
        <v>29813602</v>
      </c>
      <c r="T4" s="2">
        <f t="shared" si="1"/>
        <v>28211599</v>
      </c>
      <c r="U4" s="2">
        <f t="shared" si="1"/>
        <v>804408498927</v>
      </c>
      <c r="V4" s="2">
        <f t="shared" si="1"/>
        <v>319701408172</v>
      </c>
      <c r="W4" s="2">
        <f t="shared" si="1"/>
        <v>25636407112</v>
      </c>
      <c r="X4" s="2">
        <f t="shared" si="1"/>
        <v>0</v>
      </c>
      <c r="Y4" s="2">
        <f t="shared" si="1"/>
        <v>2583916089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157907</v>
      </c>
      <c r="H5" s="2">
        <f>IFERROR(SUM(D5:G5)*(4/MAX(1,COUNT(D5:G5))),"")</f>
        <v>631628</v>
      </c>
      <c r="I5" s="2">
        <f t="shared" ref="I5:Y5" si="2">IFERROR(INDEX(I51:I500,MATCH($C$5,$C$51:$C$500,0)),"")</f>
        <v>-3241977</v>
      </c>
      <c r="J5" s="2">
        <f t="shared" si="2"/>
        <v>4212236</v>
      </c>
      <c r="K5" s="2">
        <f t="shared" si="2"/>
        <v>7458097</v>
      </c>
      <c r="L5" s="2">
        <f t="shared" si="2"/>
        <v>-191976</v>
      </c>
      <c r="M5" s="2">
        <f t="shared" si="2"/>
        <v>-1204212</v>
      </c>
      <c r="N5" s="2">
        <f t="shared" si="2"/>
        <v>-3882507</v>
      </c>
      <c r="O5" s="2">
        <f t="shared" si="2"/>
        <v>2260469</v>
      </c>
      <c r="P5" s="2">
        <f t="shared" si="2"/>
        <v>33614</v>
      </c>
      <c r="Q5" s="2">
        <f t="shared" si="2"/>
        <v>-5213193</v>
      </c>
      <c r="R5" s="2">
        <f t="shared" si="2"/>
        <v>-16044401</v>
      </c>
      <c r="S5" s="2">
        <f t="shared" si="2"/>
        <v>-4610033</v>
      </c>
      <c r="T5" s="2">
        <f t="shared" si="2"/>
        <v>-5961198</v>
      </c>
      <c r="U5" s="2">
        <f t="shared" si="2"/>
        <v>941905663245</v>
      </c>
      <c r="V5" s="2">
        <f t="shared" si="2"/>
        <v>73866892008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45105035</v>
      </c>
      <c r="H6" s="2">
        <f>IFERROR(INDEX(D6:G6,COUNT(D6:G6)),"")</f>
        <v>45105035</v>
      </c>
      <c r="I6" s="2">
        <f t="shared" ref="I6:Y6" si="3">IFERROR(INDEX(I51:I500,MATCH($C$6,$C$51:$C$500,0)),"")</f>
        <v>45792939</v>
      </c>
      <c r="J6" s="2">
        <f t="shared" si="3"/>
        <v>49701014</v>
      </c>
      <c r="K6" s="2">
        <f t="shared" si="3"/>
        <v>46919036</v>
      </c>
      <c r="L6" s="2">
        <f t="shared" si="3"/>
        <v>41180867</v>
      </c>
      <c r="M6" s="2">
        <f t="shared" si="3"/>
        <v>41782258</v>
      </c>
      <c r="N6" s="2">
        <f t="shared" si="3"/>
        <v>42536520</v>
      </c>
      <c r="O6" s="2">
        <f t="shared" si="3"/>
        <v>47456762</v>
      </c>
      <c r="P6" s="2">
        <f t="shared" si="3"/>
        <v>47454191</v>
      </c>
      <c r="Q6" s="2">
        <f t="shared" si="3"/>
        <v>47414301</v>
      </c>
      <c r="R6" s="2">
        <f t="shared" si="3"/>
        <v>52622664</v>
      </c>
      <c r="S6" s="2">
        <f t="shared" si="3"/>
        <v>68577923</v>
      </c>
      <c r="T6" s="2">
        <f t="shared" si="3"/>
        <v>73187957</v>
      </c>
      <c r="U6" s="2">
        <f t="shared" si="3"/>
        <v>1269468954371</v>
      </c>
      <c r="V6" s="2">
        <f t="shared" si="3"/>
        <v>327563291128</v>
      </c>
      <c r="W6" s="2">
        <f t="shared" si="3"/>
        <v>253696399120</v>
      </c>
      <c r="X6" s="2">
        <f t="shared" si="3"/>
        <v>252856561729</v>
      </c>
      <c r="Y6" s="2">
        <f t="shared" si="3"/>
        <v>49738846971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Y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2.5</v>
      </c>
      <c r="V7" s="3">
        <f t="shared" si="4"/>
        <v>2.5</v>
      </c>
      <c r="W7" s="3">
        <f t="shared" si="4"/>
        <v>2.5</v>
      </c>
      <c r="X7" s="3">
        <f t="shared" si="4"/>
        <v>2.5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Y8" si="5">IFERROR(INDEX(I51:I500,MATCH($C$8,$C$51:$C$500,0)),"")</f>
        <v>-115000000000</v>
      </c>
      <c r="J8" s="2">
        <f t="shared" si="5"/>
        <v>139000000000</v>
      </c>
      <c r="K8" s="2">
        <f t="shared" si="5"/>
        <v>34000000000</v>
      </c>
      <c r="L8" s="2">
        <f t="shared" si="5"/>
        <v>14000000000</v>
      </c>
      <c r="M8" s="2">
        <f t="shared" si="5"/>
        <v>-21000000000</v>
      </c>
      <c r="N8" s="2">
        <f t="shared" si="5"/>
        <v>-2000000000</v>
      </c>
      <c r="O8" s="2">
        <f t="shared" si="5"/>
        <v>1000000000</v>
      </c>
      <c r="P8" s="2">
        <f t="shared" si="5"/>
        <v>2000000000</v>
      </c>
      <c r="Q8" s="2">
        <f t="shared" si="5"/>
        <v>-6000000000</v>
      </c>
      <c r="R8" s="2">
        <f t="shared" si="5"/>
        <v>-6000000000</v>
      </c>
      <c r="S8" s="2">
        <f t="shared" si="5"/>
        <v>26000000000</v>
      </c>
      <c r="T8" s="2">
        <f t="shared" si="5"/>
        <v>-992000000000</v>
      </c>
      <c r="U8" s="2">
        <f t="shared" si="5"/>
        <v>1165000000000</v>
      </c>
      <c r="V8" s="2">
        <f t="shared" si="5"/>
        <v>178000000000</v>
      </c>
      <c r="W8" s="2">
        <f t="shared" si="5"/>
        <v>-15000000000</v>
      </c>
      <c r="X8" s="2">
        <f t="shared" si="5"/>
        <v>-129000000000</v>
      </c>
      <c r="Y8" s="2">
        <f t="shared" si="5"/>
        <v>-2000000000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0.75</v>
      </c>
      <c r="H9" s="3">
        <f>IFERROR(INDEX(D9:G9,COUNT(D9:G9)),"")</f>
        <v>0.75</v>
      </c>
      <c r="I9" s="3">
        <f t="shared" ref="I9:Y9" si="6">IFERROR(INDEX(I51:I500,MATCH($C$9,$C$51:$C$500,0)),"")</f>
        <v>-45.9</v>
      </c>
      <c r="J9" s="3">
        <f t="shared" si="6"/>
        <v>55.45</v>
      </c>
      <c r="K9" s="3">
        <f t="shared" si="6"/>
        <v>13.72</v>
      </c>
      <c r="L9" s="3">
        <f t="shared" si="6"/>
        <v>5.57</v>
      </c>
      <c r="M9" s="3">
        <f t="shared" si="6"/>
        <v>-8.2200000000000006</v>
      </c>
      <c r="N9" s="3">
        <f t="shared" si="6"/>
        <v>-0.9</v>
      </c>
      <c r="O9" s="3">
        <f t="shared" si="6"/>
        <v>0.23</v>
      </c>
      <c r="P9" s="3">
        <f t="shared" si="6"/>
        <v>0.98</v>
      </c>
      <c r="Q9" s="3">
        <f t="shared" si="6"/>
        <v>-2.29</v>
      </c>
      <c r="R9" s="3">
        <f t="shared" si="6"/>
        <v>-2.37</v>
      </c>
      <c r="S9" s="3">
        <f t="shared" si="6"/>
        <v>10.220000000000001</v>
      </c>
      <c r="T9" s="3">
        <f t="shared" si="6"/>
        <v>-396.66</v>
      </c>
      <c r="U9" s="3">
        <f t="shared" si="6"/>
        <v>466.15</v>
      </c>
      <c r="V9" s="3">
        <f t="shared" si="6"/>
        <v>71.38</v>
      </c>
      <c r="W9" s="3">
        <f t="shared" si="6"/>
        <v>-6.04</v>
      </c>
      <c r="X9" s="3">
        <f t="shared" si="6"/>
        <v>-51.77</v>
      </c>
      <c r="Y9" s="3">
        <f t="shared" si="6"/>
        <v>-12108.56</v>
      </c>
    </row>
    <row r="10" spans="1:25" ht="15.5" x14ac:dyDescent="0.35">
      <c r="C10" t="s">
        <v>17</v>
      </c>
      <c r="D10" s="3">
        <f ca="1">IFERROR(IF(D9=0,"",D2/D9),"")</f>
        <v>290.66666666666669</v>
      </c>
      <c r="I10" s="3">
        <f t="shared" ref="I10:Y10" ca="1" si="7">IFERROR(IF(I9=0,"",I2/I9),"")</f>
        <v>-4.7494553376906321</v>
      </c>
      <c r="J10" s="3">
        <f t="shared" ca="1" si="7"/>
        <v>7.5383228133453555</v>
      </c>
      <c r="K10" s="3">
        <f t="shared" ca="1" si="7"/>
        <v>13.629737609329446</v>
      </c>
      <c r="L10" s="3" t="str">
        <f t="shared" ca="1" si="7"/>
        <v/>
      </c>
      <c r="M10" s="3" t="str">
        <f t="shared" ca="1" si="7"/>
        <v/>
      </c>
      <c r="N10" s="3">
        <f t="shared" ca="1" si="7"/>
        <v>-172.22222222222223</v>
      </c>
      <c r="O10" s="3">
        <f t="shared" ca="1" si="7"/>
        <v>1034.782608695652</v>
      </c>
      <c r="P10" s="3">
        <f t="shared" ca="1" si="7"/>
        <v>172.44897959183675</v>
      </c>
      <c r="Q10" s="3" t="str">
        <f t="shared" ca="1" si="7"/>
        <v/>
      </c>
      <c r="R10" s="3" t="str">
        <f t="shared" ca="1" si="7"/>
        <v/>
      </c>
      <c r="S10" s="3">
        <f t="shared" ca="1" si="7"/>
        <v>35.518590998043052</v>
      </c>
      <c r="T10" s="3" t="str">
        <f t="shared" ca="1" si="7"/>
        <v/>
      </c>
      <c r="U10" s="3" t="str">
        <f t="shared" ca="1" si="7"/>
        <v/>
      </c>
      <c r="V10" s="3">
        <f t="shared" ca="1" si="7"/>
        <v>8.1255253572429265</v>
      </c>
      <c r="W10" s="3">
        <f t="shared" ca="1" si="7"/>
        <v>-10.264900662251655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299171</v>
      </c>
      <c r="H11" s="2">
        <f>IFERROR(INDEX(D11:G11,COUNT(D11:G11)),"")</f>
        <v>299171</v>
      </c>
      <c r="I11" s="2">
        <f t="shared" ref="I11:Y11" si="8">IFERROR(INDEX(I51:I500,MATCH($C$11,$C$51:$C$500,0)),"")</f>
        <v>949872</v>
      </c>
      <c r="J11" s="2">
        <f t="shared" si="8"/>
        <v>8052683</v>
      </c>
      <c r="K11" s="2">
        <f t="shared" si="8"/>
        <v>93428</v>
      </c>
      <c r="L11" s="2">
        <f t="shared" si="8"/>
        <v>1078285</v>
      </c>
      <c r="M11" s="2">
        <f t="shared" si="8"/>
        <v>113947</v>
      </c>
      <c r="N11" s="2">
        <f t="shared" si="8"/>
        <v>71060</v>
      </c>
      <c r="O11" s="2">
        <f t="shared" si="8"/>
        <v>233444</v>
      </c>
      <c r="P11" s="2">
        <f t="shared" si="8"/>
        <v>193740</v>
      </c>
      <c r="Q11" s="2">
        <f t="shared" si="8"/>
        <v>203516</v>
      </c>
      <c r="R11" s="2">
        <f t="shared" si="8"/>
        <v>59827</v>
      </c>
      <c r="S11" s="2">
        <f t="shared" si="8"/>
        <v>1699307</v>
      </c>
      <c r="T11" s="2">
        <f t="shared" si="8"/>
        <v>750069</v>
      </c>
      <c r="U11" s="2">
        <f t="shared" si="8"/>
        <v>1204360782373</v>
      </c>
      <c r="V11" s="2">
        <f t="shared" si="8"/>
        <v>117736537951</v>
      </c>
      <c r="W11" s="2">
        <f t="shared" si="8"/>
        <v>19005227308</v>
      </c>
      <c r="X11" s="2">
        <f t="shared" si="8"/>
        <v>33924500251</v>
      </c>
      <c r="Y11" s="2">
        <f t="shared" si="8"/>
        <v>1098701984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Y12" si="9">IFERROR(INDEX(I51:I500,MATCH($C$12,$C$51:$C$500,0)),"")</f>
        <v>-15000000000</v>
      </c>
      <c r="J12" s="2">
        <f t="shared" si="9"/>
        <v>-124000000000</v>
      </c>
      <c r="K12" s="2">
        <f t="shared" si="9"/>
        <v>18000000000</v>
      </c>
      <c r="L12" s="2">
        <f t="shared" si="9"/>
        <v>4000000000</v>
      </c>
      <c r="M12" s="2">
        <f t="shared" si="9"/>
        <v>17000000000</v>
      </c>
      <c r="N12" s="2">
        <f t="shared" si="9"/>
        <v>18000000000</v>
      </c>
      <c r="O12" s="2">
        <f t="shared" si="9"/>
        <v>16000000000</v>
      </c>
      <c r="P12" s="2">
        <f t="shared" si="9"/>
        <v>17000000000</v>
      </c>
      <c r="Q12" s="2">
        <f t="shared" si="9"/>
        <v>19000000000</v>
      </c>
      <c r="R12" s="2">
        <f t="shared" si="9"/>
        <v>13000000000</v>
      </c>
      <c r="S12" s="2">
        <f t="shared" si="9"/>
        <v>-8000000000</v>
      </c>
      <c r="T12" s="2">
        <f t="shared" si="9"/>
        <v>17000000000</v>
      </c>
      <c r="U12" s="2">
        <f t="shared" si="9"/>
        <v>-1183000000000</v>
      </c>
      <c r="V12" s="2">
        <f t="shared" si="9"/>
        <v>-118000000000</v>
      </c>
      <c r="W12" s="2">
        <f t="shared" si="9"/>
        <v>-19000000000</v>
      </c>
      <c r="X12" s="2">
        <f t="shared" si="9"/>
        <v>-34000000000</v>
      </c>
      <c r="Y12" s="2">
        <f t="shared" si="9"/>
        <v>3000000000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19000000000</v>
      </c>
      <c r="L13" s="2">
        <f t="shared" si="10"/>
        <v>19000000000</v>
      </c>
      <c r="M13" s="2">
        <f t="shared" si="10"/>
        <v>19000000000</v>
      </c>
      <c r="N13" s="2">
        <f t="shared" si="10"/>
        <v>19000000000</v>
      </c>
      <c r="O13" s="2">
        <f t="shared" si="10"/>
        <v>19000000000</v>
      </c>
      <c r="P13" s="2">
        <f t="shared" si="10"/>
        <v>19000000000</v>
      </c>
      <c r="Q13" s="2">
        <f t="shared" si="10"/>
        <v>22000000000</v>
      </c>
      <c r="R13" s="2">
        <f t="shared" si="10"/>
        <v>14000000000</v>
      </c>
      <c r="S13" s="2">
        <f t="shared" si="10"/>
        <v>13000000000</v>
      </c>
      <c r="T13" s="2">
        <f t="shared" si="10"/>
        <v>26000000000</v>
      </c>
      <c r="U13" s="2">
        <f t="shared" si="10"/>
        <v>21000000000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4000000000</v>
      </c>
    </row>
    <row r="14" spans="1:25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Y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0</v>
      </c>
      <c r="J15" s="2">
        <f t="shared" si="12"/>
        <v>-1333356</v>
      </c>
      <c r="K15" s="2">
        <f t="shared" si="12"/>
        <v>-148697</v>
      </c>
      <c r="L15" s="2">
        <f t="shared" si="12"/>
        <v>0</v>
      </c>
      <c r="M15" s="2">
        <f t="shared" si="12"/>
        <v>22668</v>
      </c>
      <c r="N15" s="2">
        <f t="shared" si="12"/>
        <v>20500</v>
      </c>
      <c r="O15" s="2">
        <f t="shared" si="12"/>
        <v>18596</v>
      </c>
      <c r="P15" s="2">
        <f t="shared" si="12"/>
        <v>-8359</v>
      </c>
      <c r="Q15" s="2">
        <f t="shared" si="12"/>
        <v>1559512</v>
      </c>
      <c r="R15" s="2">
        <f t="shared" si="12"/>
        <v>4010686</v>
      </c>
      <c r="S15" s="2">
        <f t="shared" si="12"/>
        <v>1073421</v>
      </c>
      <c r="T15" s="2">
        <f t="shared" si="12"/>
        <v>-959708</v>
      </c>
      <c r="U15" s="2">
        <f t="shared" si="12"/>
        <v>-235765414352</v>
      </c>
      <c r="V15" s="2">
        <f t="shared" si="12"/>
        <v>-21720836380</v>
      </c>
      <c r="W15" s="2">
        <f t="shared" si="12"/>
        <v>-216136198</v>
      </c>
      <c r="X15" s="2">
        <f t="shared" si="12"/>
        <v>3203687660</v>
      </c>
      <c r="Y15" s="2">
        <f t="shared" si="12"/>
        <v>1621185437</v>
      </c>
    </row>
    <row r="16" spans="1:25" ht="15.5" x14ac:dyDescent="0.35">
      <c r="C16" t="s">
        <v>28</v>
      </c>
      <c r="D16" s="2">
        <f>IFERROR(INDEX(D51:D500,MATCH($C$16,$C$51:$C$500,0)),"")</f>
        <v>157907</v>
      </c>
      <c r="H16" s="2">
        <f>IFERROR(SUM(D16:G16)*(4/MAX(1,COUNT(D16:G16))),"")</f>
        <v>631628</v>
      </c>
      <c r="I16" s="2">
        <f t="shared" ref="I16:Y16" si="13">IFERROR(INDEX(I51:I500,MATCH($C$16,$C$51:$C$500,0)),"")</f>
        <v>-3213677</v>
      </c>
      <c r="J16" s="2">
        <f t="shared" si="13"/>
        <v>5485606</v>
      </c>
      <c r="K16" s="2">
        <f t="shared" si="13"/>
        <v>7647865</v>
      </c>
      <c r="L16" s="2">
        <f t="shared" si="13"/>
        <v>-214083</v>
      </c>
      <c r="M16" s="2">
        <f t="shared" si="13"/>
        <v>-1233624</v>
      </c>
      <c r="N16" s="2">
        <f t="shared" si="13"/>
        <v>-4035422</v>
      </c>
      <c r="O16" s="2">
        <f t="shared" si="13"/>
        <v>2303784</v>
      </c>
      <c r="P16" s="2">
        <f t="shared" si="13"/>
        <v>41798</v>
      </c>
      <c r="Q16" s="2">
        <f t="shared" si="13"/>
        <v>-6759980</v>
      </c>
      <c r="R16" s="2">
        <f t="shared" si="13"/>
        <v>-20053428</v>
      </c>
      <c r="S16" s="2">
        <f t="shared" si="13"/>
        <v>-5683454</v>
      </c>
      <c r="T16" s="2">
        <f t="shared" si="13"/>
        <v>-5001490</v>
      </c>
      <c r="U16" s="2">
        <f t="shared" si="13"/>
        <v>1177671077597</v>
      </c>
      <c r="V16" s="2">
        <f t="shared" si="13"/>
        <v>95587728388</v>
      </c>
      <c r="W16" s="2">
        <f t="shared" si="13"/>
        <v>1055973588</v>
      </c>
      <c r="X16" s="2">
        <f t="shared" si="13"/>
        <v>-12525098012</v>
      </c>
      <c r="Y16" s="2">
        <f t="shared" si="13"/>
        <v>-6459224014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545000000000</v>
      </c>
      <c r="H20" s="2">
        <f t="shared" ref="H20:Y20" ca="1" si="14">IFERROR(H21*H2,"")</f>
        <v>545000000000</v>
      </c>
      <c r="I20" s="2">
        <f t="shared" ca="1" si="14"/>
        <v>545000000000</v>
      </c>
      <c r="J20" s="2">
        <f t="shared" ca="1" si="14"/>
        <v>1045000000000</v>
      </c>
      <c r="K20" s="2">
        <f t="shared" ca="1" si="14"/>
        <v>467500000000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387500000000</v>
      </c>
      <c r="O20" s="2">
        <f t="shared" ca="1" si="14"/>
        <v>595000000000</v>
      </c>
      <c r="P20" s="2">
        <f t="shared" ca="1" si="14"/>
        <v>422500000000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907500000000</v>
      </c>
      <c r="T20" s="2" t="str">
        <f t="shared" ca="1" si="14"/>
        <v/>
      </c>
      <c r="U20" s="2" t="str">
        <f t="shared" ca="1" si="14"/>
        <v/>
      </c>
      <c r="V20" s="2">
        <f t="shared" ca="1" si="14"/>
        <v>1450000000000</v>
      </c>
      <c r="W20" s="2">
        <f t="shared" ca="1" si="14"/>
        <v>155000000000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Y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2500000000</v>
      </c>
      <c r="V21" s="2">
        <f t="shared" si="15"/>
        <v>2500000000</v>
      </c>
      <c r="W21" s="2">
        <f t="shared" si="15"/>
        <v>2500000000</v>
      </c>
      <c r="X21" s="2">
        <f t="shared" si="15"/>
        <v>2500000000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0.35008730178349268</v>
      </c>
      <c r="H23" s="3">
        <f t="shared" ref="H23:Y23" si="16">IFERROR(H5/H6*100,"")</f>
        <v>1.4003492071339707</v>
      </c>
      <c r="I23" s="3">
        <f t="shared" si="16"/>
        <v>-7.0796438726066473</v>
      </c>
      <c r="J23" s="3">
        <f t="shared" si="16"/>
        <v>8.4751510301178161</v>
      </c>
      <c r="K23" s="3">
        <f t="shared" si="16"/>
        <v>15.895673986140721</v>
      </c>
      <c r="L23" s="3">
        <f t="shared" si="16"/>
        <v>-0.46617765478322737</v>
      </c>
      <c r="M23" s="3">
        <f t="shared" si="16"/>
        <v>-2.8821132644387002</v>
      </c>
      <c r="N23" s="3">
        <f t="shared" si="16"/>
        <v>-9.1274674091815697</v>
      </c>
      <c r="O23" s="3">
        <f t="shared" si="16"/>
        <v>4.7632179372035539</v>
      </c>
      <c r="P23" s="3">
        <f t="shared" si="16"/>
        <v>7.0834628705397168E-2</v>
      </c>
      <c r="Q23" s="3">
        <f t="shared" si="16"/>
        <v>-10.994980185408618</v>
      </c>
      <c r="R23" s="3">
        <f t="shared" si="16"/>
        <v>-30.489526337929224</v>
      </c>
      <c r="S23" s="3">
        <f t="shared" si="16"/>
        <v>-6.7223281171697193</v>
      </c>
      <c r="T23" s="3">
        <f t="shared" si="16"/>
        <v>-8.1450531540318849</v>
      </c>
      <c r="U23" s="3">
        <f t="shared" si="16"/>
        <v>74.196825373464776</v>
      </c>
      <c r="V23" s="3">
        <f t="shared" si="16"/>
        <v>22.550418196627369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 t="str">
        <f t="shared" ref="H24:Y24" si="17">IFERROR(_xlfn.RRI(5,M23,H23),"")</f>
        <v/>
      </c>
      <c r="I24" s="4">
        <f t="shared" si="17"/>
        <v>-4.9543545721512317E-2</v>
      </c>
      <c r="J24" s="4">
        <f t="shared" si="17"/>
        <v>0.12214608520430037</v>
      </c>
      <c r="K24" s="4">
        <f t="shared" si="17"/>
        <v>1.9526139346050604</v>
      </c>
      <c r="L24" s="4">
        <f t="shared" si="17"/>
        <v>-0.4685390000311922</v>
      </c>
      <c r="M24" s="4">
        <f t="shared" si="17"/>
        <v>-0.37610418374857202</v>
      </c>
      <c r="N24" s="4">
        <f t="shared" si="17"/>
        <v>6.3080414012349983E-2</v>
      </c>
      <c r="O24" s="4" t="str">
        <f t="shared" si="17"/>
        <v/>
      </c>
      <c r="P24" s="4">
        <f t="shared" si="17"/>
        <v>-0.75113027974709989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1.03</v>
      </c>
      <c r="H25" s="3">
        <f>IFERROR(INDEX(D25:G25,COUNT(D25:G25)),"")</f>
        <v>1.03</v>
      </c>
      <c r="I25" s="3">
        <f t="shared" ref="I25:Y25" si="18">IFERROR(INDEX(I51:I500,MATCH($C$25,$C$51:$C$500,0)),"")</f>
        <v>-20.37</v>
      </c>
      <c r="J25" s="3">
        <f t="shared" si="18"/>
        <v>25.34</v>
      </c>
      <c r="K25" s="3">
        <f t="shared" si="18"/>
        <v>44.62</v>
      </c>
      <c r="L25" s="3">
        <f t="shared" si="18"/>
        <v>-1.23</v>
      </c>
      <c r="M25" s="3">
        <f t="shared" si="18"/>
        <v>-7.06</v>
      </c>
      <c r="N25" s="3">
        <f t="shared" si="18"/>
        <v>-22.72</v>
      </c>
      <c r="O25" s="3">
        <f t="shared" si="18"/>
        <v>13.24</v>
      </c>
      <c r="P25" s="3">
        <f t="shared" si="18"/>
        <v>0.18</v>
      </c>
      <c r="Q25" s="3">
        <f t="shared" si="18"/>
        <v>-27.68</v>
      </c>
      <c r="R25" s="3">
        <f t="shared" si="18"/>
        <v>-85.94</v>
      </c>
      <c r="S25" s="3">
        <f t="shared" si="18"/>
        <v>-22.94</v>
      </c>
      <c r="T25" s="3">
        <f t="shared" si="18"/>
        <v>-29.09</v>
      </c>
      <c r="U25" s="3">
        <f t="shared" si="18"/>
        <v>376.76</v>
      </c>
      <c r="V25" s="3">
        <f t="shared" si="18"/>
        <v>29.55</v>
      </c>
      <c r="W25" s="3">
        <f t="shared" si="18"/>
        <v>0.34</v>
      </c>
      <c r="X25" s="3">
        <f t="shared" si="18"/>
        <v>-3.73</v>
      </c>
      <c r="Y25" s="3">
        <f t="shared" si="18"/>
        <v>-38531.07</v>
      </c>
    </row>
    <row r="26" spans="1:25" ht="15.5" x14ac:dyDescent="0.35">
      <c r="C26" t="s">
        <v>58</v>
      </c>
      <c r="D26" s="4" t="str">
        <f>IFERROR(_xlfn.RRI(5,I25,D25),"")</f>
        <v/>
      </c>
      <c r="H26" s="4" t="str">
        <f t="shared" ref="H26:Y26" si="19">IFERROR(_xlfn.RRI(5,M25,H25),"")</f>
        <v/>
      </c>
      <c r="I26" s="4">
        <f t="shared" si="19"/>
        <v>-2.1599782906393306E-2</v>
      </c>
      <c r="J26" s="4">
        <f t="shared" si="19"/>
        <v>0.13863289160265357</v>
      </c>
      <c r="K26" s="4">
        <f t="shared" si="19"/>
        <v>2.0119753423075566</v>
      </c>
      <c r="L26" s="4">
        <f t="shared" si="19"/>
        <v>-0.46352707934809667</v>
      </c>
      <c r="M26" s="4">
        <f t="shared" si="19"/>
        <v>-0.39337281257399515</v>
      </c>
      <c r="N26" s="4">
        <f t="shared" si="19"/>
        <v>-1.925447512716616E-3</v>
      </c>
      <c r="O26" s="4" t="str">
        <f t="shared" si="19"/>
        <v/>
      </c>
      <c r="P26" s="4">
        <f t="shared" si="19"/>
        <v>-0.7833086659131463</v>
      </c>
      <c r="Q26" s="4" t="str">
        <f t="shared" si="19"/>
        <v/>
      </c>
      <c r="R26" s="4" t="str">
        <f t="shared" si="19"/>
        <v/>
      </c>
      <c r="S26" s="4">
        <f t="shared" si="19"/>
        <v>0.4380597016934209</v>
      </c>
      <c r="T26" s="4">
        <f t="shared" si="19"/>
        <v>-0.76254215050274765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9.997128000000001E-4</v>
      </c>
      <c r="H27" s="3">
        <f t="shared" ref="H27:Y27" si="20">IFERROR(H4/H21,"")</f>
        <v>3.9988512000000004E-3</v>
      </c>
      <c r="I27" s="3">
        <f t="shared" si="20"/>
        <v>1.09006168E-2</v>
      </c>
      <c r="J27" s="3">
        <f t="shared" si="20"/>
        <v>2.3518801999999998E-2</v>
      </c>
      <c r="K27" s="3">
        <f t="shared" si="20"/>
        <v>1.9706867600000001E-2</v>
      </c>
      <c r="L27" s="3">
        <f t="shared" si="20"/>
        <v>1.646954E-3</v>
      </c>
      <c r="M27" s="3">
        <f t="shared" si="20"/>
        <v>0</v>
      </c>
      <c r="N27" s="3">
        <f t="shared" si="20"/>
        <v>6.5338464000000004E-3</v>
      </c>
      <c r="O27" s="3">
        <f t="shared" si="20"/>
        <v>1.35547436E-2</v>
      </c>
      <c r="P27" s="3">
        <f t="shared" si="20"/>
        <v>3.7256431999999999E-3</v>
      </c>
      <c r="Q27" s="3">
        <f t="shared" si="20"/>
        <v>1.004E-4</v>
      </c>
      <c r="R27" s="3">
        <f t="shared" si="20"/>
        <v>5.8382080000000003E-4</v>
      </c>
      <c r="S27" s="3">
        <f t="shared" si="20"/>
        <v>1.1925440799999999E-2</v>
      </c>
      <c r="T27" s="3">
        <f t="shared" si="20"/>
        <v>1.12846396E-2</v>
      </c>
      <c r="U27" s="3">
        <f t="shared" si="20"/>
        <v>321.7633995708</v>
      </c>
      <c r="V27" s="3">
        <f t="shared" si="20"/>
        <v>127.8805632688</v>
      </c>
      <c r="W27" s="3">
        <f t="shared" si="20"/>
        <v>10.254562844800001</v>
      </c>
      <c r="X27" s="3">
        <f t="shared" si="20"/>
        <v>0</v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-0.37986700954304986</v>
      </c>
      <c r="H28" s="4" t="str">
        <f t="shared" ref="H28:Y28" si="21">IFERROR(_xlfn.RRI(5,M27,H27),"")</f>
        <v/>
      </c>
      <c r="I28" s="4">
        <f t="shared" si="21"/>
        <v>0.10778742357436677</v>
      </c>
      <c r="J28" s="4">
        <f t="shared" si="21"/>
        <v>0.11651555465629038</v>
      </c>
      <c r="K28" s="4">
        <f t="shared" si="21"/>
        <v>0.39535035630456927</v>
      </c>
      <c r="L28" s="4">
        <f t="shared" si="21"/>
        <v>0.7498045895602623</v>
      </c>
      <c r="M28" s="4">
        <f t="shared" si="21"/>
        <v>-1</v>
      </c>
      <c r="N28" s="4">
        <f t="shared" si="21"/>
        <v>-0.1133771984824048</v>
      </c>
      <c r="O28" s="4">
        <f t="shared" si="21"/>
        <v>3.7339039811228325E-2</v>
      </c>
      <c r="P28" s="4">
        <f t="shared" si="21"/>
        <v>-0.89702473368843783</v>
      </c>
      <c r="Q28" s="4">
        <f t="shared" si="21"/>
        <v>-0.93988458709003753</v>
      </c>
      <c r="R28" s="4">
        <f t="shared" si="21"/>
        <v>-0.85839699082780585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-1.0505645557191949</v>
      </c>
      <c r="I29" s="4">
        <f t="shared" si="22"/>
        <v>-1.8038674033149171</v>
      </c>
      <c r="J29" s="4">
        <f t="shared" si="22"/>
        <v>-0.43209323173464809</v>
      </c>
      <c r="K29" s="4">
        <f t="shared" si="22"/>
        <v>-37.27642276422764</v>
      </c>
      <c r="L29" s="4">
        <f t="shared" si="22"/>
        <v>-0.82577903682719556</v>
      </c>
      <c r="M29" s="4">
        <f t="shared" si="22"/>
        <v>-0.68926056338028174</v>
      </c>
      <c r="N29" s="4">
        <f t="shared" si="22"/>
        <v>-2.7160120845921449</v>
      </c>
      <c r="O29" s="4">
        <f t="shared" si="22"/>
        <v>72.555555555555557</v>
      </c>
      <c r="P29" s="4">
        <f t="shared" si="22"/>
        <v>-1.0065028901734103</v>
      </c>
      <c r="Q29" s="4">
        <f t="shared" si="22"/>
        <v>-0.67791482429602046</v>
      </c>
      <c r="R29" s="4">
        <f t="shared" si="22"/>
        <v>2.7462946817785525</v>
      </c>
      <c r="S29" s="4">
        <f t="shared" si="22"/>
        <v>-0.21141285665177031</v>
      </c>
      <c r="T29" s="4">
        <f t="shared" si="22"/>
        <v>-1.0772109565771313</v>
      </c>
      <c r="U29" s="4">
        <f t="shared" si="22"/>
        <v>11.749915397631133</v>
      </c>
      <c r="V29" s="4">
        <f t="shared" si="22"/>
        <v>85.911764705882348</v>
      </c>
      <c r="W29" s="4">
        <f t="shared" si="22"/>
        <v>-1.0911528150134049</v>
      </c>
      <c r="X29" s="4">
        <f t="shared" si="22"/>
        <v>-0.99990319500600411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-0.6331536762213309</v>
      </c>
      <c r="I30" s="4">
        <f t="shared" si="23"/>
        <v>-0.53651479356814169</v>
      </c>
      <c r="J30" s="4">
        <f t="shared" si="23"/>
        <v>0.19343177603730374</v>
      </c>
      <c r="K30" s="4">
        <f t="shared" si="23"/>
        <v>10.965645427862588</v>
      </c>
      <c r="L30" s="4" t="str">
        <f t="shared" si="23"/>
        <v/>
      </c>
      <c r="M30" s="4">
        <f t="shared" si="23"/>
        <v>-1</v>
      </c>
      <c r="N30" s="4">
        <f t="shared" si="23"/>
        <v>-0.51796606466241091</v>
      </c>
      <c r="O30" s="4">
        <f t="shared" si="23"/>
        <v>2.6382291251078471</v>
      </c>
      <c r="P30" s="4">
        <f t="shared" si="23"/>
        <v>36.107999999999997</v>
      </c>
      <c r="Q30" s="4">
        <f t="shared" si="23"/>
        <v>-0.82802942272697377</v>
      </c>
      <c r="R30" s="4">
        <f t="shared" si="23"/>
        <v>-0.95104409054632166</v>
      </c>
      <c r="S30" s="4">
        <f t="shared" si="23"/>
        <v>5.6785260558963623E-2</v>
      </c>
      <c r="T30" s="4">
        <f t="shared" si="23"/>
        <v>-0.99996492876562393</v>
      </c>
      <c r="U30" s="4">
        <f t="shared" si="23"/>
        <v>1.5161243534286424</v>
      </c>
      <c r="V30" s="4">
        <f t="shared" si="23"/>
        <v>11.470601156210877</v>
      </c>
      <c r="W30" s="4" t="str">
        <f t="shared" si="23"/>
        <v/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301.16000000000003</v>
      </c>
      <c r="H32" s="3">
        <f>IFERROR(INDEX(D32:G32,COUNT(D32:G32)),"")</f>
        <v>301.16000000000003</v>
      </c>
      <c r="I32" s="3">
        <f t="shared" ref="I32:Y32" si="24">IFERROR(INDEX(I51:I500,MATCH($C$32,$C$51:$C$500,0)),"")</f>
        <v>295.95</v>
      </c>
      <c r="J32" s="3">
        <f t="shared" si="24"/>
        <v>306.93</v>
      </c>
      <c r="K32" s="3">
        <f t="shared" si="24"/>
        <v>292.62</v>
      </c>
      <c r="L32" s="3">
        <f t="shared" si="24"/>
        <v>235.19</v>
      </c>
      <c r="M32" s="3">
        <f t="shared" si="24"/>
        <v>235.74</v>
      </c>
      <c r="N32" s="3">
        <f t="shared" si="24"/>
        <v>236.52</v>
      </c>
      <c r="O32" s="3">
        <f t="shared" si="24"/>
        <v>274.89</v>
      </c>
      <c r="P32" s="3">
        <f t="shared" si="24"/>
        <v>257.16000000000003</v>
      </c>
      <c r="Q32" s="3">
        <f t="shared" si="24"/>
        <v>254.82</v>
      </c>
      <c r="R32" s="3">
        <f t="shared" si="24"/>
        <v>290.37</v>
      </c>
      <c r="S32" s="3">
        <f t="shared" si="24"/>
        <v>341.27</v>
      </c>
      <c r="T32" s="3">
        <f t="shared" si="24"/>
        <v>357.1</v>
      </c>
      <c r="U32" s="3">
        <f t="shared" si="24"/>
        <v>507.79</v>
      </c>
      <c r="V32" s="3">
        <f t="shared" si="24"/>
        <v>131.03</v>
      </c>
      <c r="W32" s="3">
        <f t="shared" si="24"/>
        <v>101.48</v>
      </c>
      <c r="X32" s="3">
        <f t="shared" si="24"/>
        <v>101.14</v>
      </c>
      <c r="Y32" s="3">
        <f t="shared" si="24"/>
        <v>396129.78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</v>
      </c>
      <c r="H33" s="3">
        <f>IFERROR(INDEX(D33:G33,COUNT(D33:G33)),"")</f>
        <v>0.7</v>
      </c>
      <c r="I33" s="3">
        <f t="shared" ref="I33:Y33" si="25">IFERROR(INDEX(I51:I500,MATCH($C$33,$C$51:$C$500,0)),"")</f>
        <v>0.74</v>
      </c>
      <c r="J33" s="3">
        <f t="shared" si="25"/>
        <v>1.36</v>
      </c>
      <c r="K33" s="3">
        <f t="shared" si="25"/>
        <v>0.64</v>
      </c>
      <c r="L33" s="3">
        <f t="shared" si="25"/>
        <v>0.32</v>
      </c>
      <c r="M33" s="3">
        <f t="shared" si="25"/>
        <v>0.32</v>
      </c>
      <c r="N33" s="3">
        <f t="shared" si="25"/>
        <v>0.66</v>
      </c>
      <c r="O33" s="3">
        <f t="shared" si="25"/>
        <v>0.87</v>
      </c>
      <c r="P33" s="3">
        <f t="shared" si="25"/>
        <v>0.66</v>
      </c>
      <c r="Q33" s="3">
        <f t="shared" si="25"/>
        <v>1.02</v>
      </c>
      <c r="R33" s="3">
        <f t="shared" si="25"/>
        <v>0.9</v>
      </c>
      <c r="S33" s="3">
        <f t="shared" si="25"/>
        <v>1.06</v>
      </c>
      <c r="T33" s="3">
        <f t="shared" si="25"/>
        <v>4.34</v>
      </c>
      <c r="U33" s="3">
        <f t="shared" si="25"/>
        <v>7.68</v>
      </c>
      <c r="V33" s="3">
        <f t="shared" si="25"/>
        <v>4.43</v>
      </c>
      <c r="W33" s="3">
        <f t="shared" si="25"/>
        <v>0.61</v>
      </c>
      <c r="X33" s="3">
        <f t="shared" si="25"/>
        <v>0.71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203.88</v>
      </c>
      <c r="H34" s="3">
        <f>IFERROR(INDEX(D34:G34,COUNT(D34:G34)),"")</f>
        <v>203.88</v>
      </c>
      <c r="I34" s="3">
        <f t="shared" ref="I34:Y34" si="26">IFERROR(INDEX(I51:I500,MATCH($C$34,$C$51:$C$500,0)),"")</f>
        <v>-10.7</v>
      </c>
      <c r="J34" s="3">
        <f t="shared" si="26"/>
        <v>16.5</v>
      </c>
      <c r="K34" s="3">
        <f t="shared" si="26"/>
        <v>4.1900000000000004</v>
      </c>
      <c r="L34" s="3">
        <f t="shared" si="26"/>
        <v>-60.98</v>
      </c>
      <c r="M34" s="3">
        <f t="shared" si="26"/>
        <v>-10.62</v>
      </c>
      <c r="N34" s="3">
        <f t="shared" si="26"/>
        <v>-6.82</v>
      </c>
      <c r="O34" s="3">
        <f t="shared" si="26"/>
        <v>17.98</v>
      </c>
      <c r="P34" s="3">
        <f t="shared" si="26"/>
        <v>938.89</v>
      </c>
      <c r="Q34" s="3">
        <f t="shared" si="26"/>
        <v>-9.39</v>
      </c>
      <c r="R34" s="3">
        <f t="shared" si="26"/>
        <v>-3.03</v>
      </c>
      <c r="S34" s="3">
        <f t="shared" si="26"/>
        <v>-15.82</v>
      </c>
      <c r="T34" s="3">
        <f t="shared" si="26"/>
        <v>-53.28</v>
      </c>
      <c r="U34" s="3">
        <f t="shared" si="26"/>
        <v>10.35</v>
      </c>
      <c r="V34" s="3">
        <f t="shared" si="26"/>
        <v>19.63</v>
      </c>
      <c r="W34" s="3">
        <f t="shared" si="26"/>
        <v>182.35</v>
      </c>
      <c r="X34" s="3">
        <f t="shared" si="26"/>
        <v>-19.3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12.83</v>
      </c>
      <c r="H35" s="3">
        <f>IFERROR(INDEX(D35:G35,COUNT(D35:G35)),"")</f>
        <v>12.83</v>
      </c>
      <c r="I35" s="3">
        <f t="shared" ref="I35:Y35" si="27">IFERROR(INDEX(I51:I500,MATCH($C$35,$C$51:$C$500,0)),"")</f>
        <v>1.26</v>
      </c>
      <c r="J35" s="3">
        <f t="shared" si="27"/>
        <v>1.17</v>
      </c>
      <c r="K35" s="3">
        <f t="shared" si="27"/>
        <v>0.64</v>
      </c>
      <c r="L35" s="3">
        <f t="shared" si="27"/>
        <v>3.18</v>
      </c>
      <c r="M35" s="3">
        <f t="shared" si="27"/>
        <v>0</v>
      </c>
      <c r="N35" s="3">
        <f t="shared" si="27"/>
        <v>1.68</v>
      </c>
      <c r="O35" s="3">
        <f t="shared" si="27"/>
        <v>1.23</v>
      </c>
      <c r="P35" s="3">
        <f t="shared" si="27"/>
        <v>3.39</v>
      </c>
      <c r="Q35" s="3">
        <f t="shared" si="27"/>
        <v>194.6</v>
      </c>
      <c r="R35" s="3">
        <f t="shared" si="27"/>
        <v>33.25</v>
      </c>
      <c r="S35" s="3">
        <f t="shared" si="27"/>
        <v>2.4500000000000002</v>
      </c>
      <c r="T35" s="3">
        <f t="shared" si="27"/>
        <v>11.26</v>
      </c>
      <c r="U35" s="3">
        <f t="shared" si="27"/>
        <v>12.12</v>
      </c>
      <c r="V35" s="3">
        <f t="shared" si="27"/>
        <v>4.54</v>
      </c>
      <c r="W35" s="3">
        <f t="shared" si="27"/>
        <v>6.05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0.13750000000000001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6.13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81</v>
      </c>
      <c r="E50" t="s">
        <v>82</v>
      </c>
      <c r="F50" t="s">
        <v>400</v>
      </c>
      <c r="G50" t="s">
        <v>701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5</v>
      </c>
      <c r="D51" s="5">
        <v>2499282</v>
      </c>
      <c r="E51" s="5">
        <v>5385885</v>
      </c>
      <c r="F51" s="5">
        <v>2106573</v>
      </c>
      <c r="G51" s="5">
        <v>3622745</v>
      </c>
      <c r="I51" s="5">
        <v>27251542</v>
      </c>
      <c r="J51" s="5">
        <v>58797005</v>
      </c>
      <c r="K51" s="5">
        <v>49267169</v>
      </c>
      <c r="L51" s="5">
        <v>4117385</v>
      </c>
      <c r="N51" s="5">
        <v>16334616</v>
      </c>
      <c r="O51" s="5">
        <v>33886859</v>
      </c>
      <c r="P51" s="5">
        <v>9314108</v>
      </c>
      <c r="Q51" s="5">
        <v>251000</v>
      </c>
      <c r="R51" s="5">
        <v>1459552</v>
      </c>
      <c r="S51" s="5">
        <v>29813602</v>
      </c>
      <c r="T51" s="5">
        <v>28211599</v>
      </c>
      <c r="U51" s="5">
        <v>804408498927</v>
      </c>
      <c r="V51" s="5">
        <v>319701408172</v>
      </c>
      <c r="W51" s="5">
        <v>25636407112</v>
      </c>
      <c r="Y51" s="5">
        <v>2583916089</v>
      </c>
    </row>
    <row r="52" spans="2:25" ht="15.5" x14ac:dyDescent="0.35">
      <c r="C52" t="s">
        <v>85</v>
      </c>
      <c r="D52" s="5">
        <v>-2797230</v>
      </c>
      <c r="E52" s="5">
        <v>-4451091</v>
      </c>
      <c r="F52" s="5">
        <v>-3226956</v>
      </c>
      <c r="G52" s="5">
        <v>-4386516</v>
      </c>
      <c r="I52" s="5">
        <v>-20505601</v>
      </c>
      <c r="J52" s="5">
        <v>-33404050</v>
      </c>
      <c r="K52" s="5">
        <v>-22058316</v>
      </c>
      <c r="L52" s="5">
        <v>-2824062</v>
      </c>
      <c r="M52" s="5">
        <v>-503811</v>
      </c>
      <c r="N52" s="5">
        <v>-18308184</v>
      </c>
      <c r="O52" s="5">
        <v>-23702565</v>
      </c>
      <c r="P52" s="5">
        <v>-8337581</v>
      </c>
      <c r="Q52" s="5">
        <v>-360611</v>
      </c>
      <c r="R52" s="5">
        <v>-18579731</v>
      </c>
      <c r="S52" s="5">
        <v>-33068444</v>
      </c>
      <c r="T52" s="5">
        <v>-26600606</v>
      </c>
      <c r="U52" s="5">
        <v>-327604764658</v>
      </c>
      <c r="V52" s="5">
        <v>-170889042543</v>
      </c>
      <c r="W52" s="5">
        <v>-20949694009</v>
      </c>
      <c r="Y52" s="5">
        <v>-4333103978</v>
      </c>
    </row>
    <row r="53" spans="2:25" ht="15.5" x14ac:dyDescent="0.35">
      <c r="C53" t="s">
        <v>86</v>
      </c>
      <c r="D53" s="5">
        <v>-297948</v>
      </c>
      <c r="E53" s="5">
        <v>934794</v>
      </c>
      <c r="F53" s="5">
        <v>-1120383</v>
      </c>
      <c r="G53" s="5">
        <v>-763771</v>
      </c>
      <c r="I53" s="5">
        <v>6745941</v>
      </c>
      <c r="J53" s="5">
        <v>25392955</v>
      </c>
      <c r="K53" s="5">
        <v>27208853</v>
      </c>
      <c r="L53" s="5">
        <v>1293323</v>
      </c>
      <c r="M53" s="5">
        <v>-503811</v>
      </c>
      <c r="N53" s="5">
        <v>-1973568</v>
      </c>
      <c r="O53" s="5">
        <v>10184294</v>
      </c>
      <c r="P53" s="5">
        <v>976527</v>
      </c>
      <c r="Q53" s="5">
        <v>-109611</v>
      </c>
      <c r="R53" s="5">
        <v>-17120179</v>
      </c>
      <c r="S53" s="5">
        <v>-3254842</v>
      </c>
      <c r="T53" s="5">
        <v>1610993</v>
      </c>
      <c r="U53" s="5">
        <v>476803734269</v>
      </c>
      <c r="V53" s="5">
        <v>148812365629</v>
      </c>
      <c r="W53" s="5">
        <v>4686713103</v>
      </c>
      <c r="Y53" s="5">
        <v>-1749187889</v>
      </c>
    </row>
    <row r="54" spans="2:25" ht="15.5" x14ac:dyDescent="0.35">
      <c r="C54" t="s">
        <v>87</v>
      </c>
      <c r="D54" s="5">
        <v>-93106</v>
      </c>
      <c r="E54" s="5">
        <v>-272759</v>
      </c>
      <c r="F54" s="5">
        <v>-208453</v>
      </c>
      <c r="G54" s="5">
        <v>-3128373</v>
      </c>
      <c r="I54" s="5">
        <v>-9728746</v>
      </c>
      <c r="J54" s="5">
        <v>-19246335</v>
      </c>
      <c r="K54" s="5">
        <v>-16333318</v>
      </c>
      <c r="L54" s="5">
        <v>-786067</v>
      </c>
      <c r="M54" s="5">
        <v>-765644</v>
      </c>
      <c r="N54" s="5">
        <v>-1006229</v>
      </c>
      <c r="O54" s="5">
        <v>-4502029</v>
      </c>
      <c r="P54" s="5">
        <v>-1076464</v>
      </c>
      <c r="Q54" s="5">
        <v>-505254</v>
      </c>
      <c r="R54" s="5">
        <v>-1327897</v>
      </c>
      <c r="S54" s="5">
        <v>-2745715</v>
      </c>
      <c r="T54" s="5">
        <v>-6836805</v>
      </c>
      <c r="U54" s="5">
        <v>-34997454065</v>
      </c>
      <c r="V54" s="5">
        <v>-15845538974</v>
      </c>
      <c r="W54" s="5">
        <v>-6576133230</v>
      </c>
      <c r="X54" s="5">
        <v>-7735947208</v>
      </c>
      <c r="Y54" s="5">
        <v>-1804828139</v>
      </c>
    </row>
    <row r="55" spans="2:25" ht="15.5" x14ac:dyDescent="0.35">
      <c r="C55" t="s">
        <v>88</v>
      </c>
      <c r="D55" s="5">
        <v>-93106</v>
      </c>
      <c r="E55" s="5">
        <v>-272759</v>
      </c>
      <c r="F55" s="5">
        <v>-208453</v>
      </c>
      <c r="G55" s="5">
        <v>-3128373</v>
      </c>
      <c r="I55" s="5">
        <v>-9728746</v>
      </c>
      <c r="J55" s="5">
        <v>-19246335</v>
      </c>
      <c r="K55" s="5">
        <v>-16333318</v>
      </c>
      <c r="L55" s="5">
        <v>-786067</v>
      </c>
      <c r="M55" s="5">
        <v>-765644</v>
      </c>
      <c r="N55" s="5">
        <v>-1006229</v>
      </c>
      <c r="O55" s="5">
        <v>-4502029</v>
      </c>
      <c r="P55" s="5">
        <v>-1076464</v>
      </c>
      <c r="Q55" s="5">
        <v>-505254</v>
      </c>
      <c r="R55" s="5">
        <v>-1327897</v>
      </c>
      <c r="S55" s="5">
        <v>-2745715</v>
      </c>
      <c r="T55" s="5">
        <v>-6836805</v>
      </c>
      <c r="U55" s="5">
        <v>-34997454065</v>
      </c>
      <c r="V55" s="5">
        <v>-15845538974</v>
      </c>
      <c r="W55" s="5">
        <v>-6576133230</v>
      </c>
      <c r="X55" s="5">
        <v>-7735947208</v>
      </c>
      <c r="Y55" s="5">
        <v>-1804828139</v>
      </c>
    </row>
    <row r="56" spans="2:25" ht="15.5" x14ac:dyDescent="0.35">
      <c r="C56" t="s">
        <v>90</v>
      </c>
      <c r="D56" s="5">
        <v>-391054</v>
      </c>
      <c r="E56" s="5">
        <v>662035</v>
      </c>
      <c r="F56" s="5">
        <v>-1328836</v>
      </c>
      <c r="G56" s="5">
        <v>-3892144</v>
      </c>
      <c r="I56" s="5">
        <v>-2982805</v>
      </c>
      <c r="J56" s="5">
        <v>6146620</v>
      </c>
      <c r="K56" s="5">
        <v>10875535</v>
      </c>
      <c r="L56" s="5">
        <v>507256</v>
      </c>
      <c r="M56" s="5">
        <v>-1269455</v>
      </c>
      <c r="N56" s="5">
        <v>-2979797</v>
      </c>
      <c r="O56" s="5">
        <v>5682265</v>
      </c>
      <c r="P56" s="5">
        <v>-99937</v>
      </c>
      <c r="Q56" s="5">
        <v>-614865</v>
      </c>
      <c r="R56" s="5">
        <v>-18448076</v>
      </c>
      <c r="S56" s="5">
        <v>-6000557</v>
      </c>
      <c r="T56" s="5">
        <v>-5225812</v>
      </c>
      <c r="U56" s="5">
        <v>441806280204</v>
      </c>
      <c r="V56" s="5">
        <v>132966826655</v>
      </c>
      <c r="W56" s="5">
        <v>-1889420127</v>
      </c>
      <c r="X56" s="5">
        <v>-7735947208</v>
      </c>
      <c r="Y56" s="5">
        <v>-3554016028</v>
      </c>
    </row>
    <row r="57" spans="2:25" ht="15.5" x14ac:dyDescent="0.35">
      <c r="C57" t="s">
        <v>91</v>
      </c>
      <c r="D57" s="5">
        <v>548961</v>
      </c>
      <c r="E57" s="5">
        <v>-155452</v>
      </c>
      <c r="F57" s="5">
        <v>-23558</v>
      </c>
      <c r="G57" s="5">
        <v>-79284</v>
      </c>
      <c r="I57" s="5">
        <v>-230872</v>
      </c>
      <c r="J57" s="5">
        <v>-661014</v>
      </c>
      <c r="K57" s="5">
        <v>-3227670</v>
      </c>
      <c r="L57" s="5">
        <v>-721339</v>
      </c>
      <c r="M57" s="5">
        <v>35831</v>
      </c>
      <c r="N57" s="5">
        <v>-1055625</v>
      </c>
      <c r="O57" s="5">
        <v>-3378481</v>
      </c>
      <c r="P57" s="5">
        <v>141735</v>
      </c>
      <c r="Q57" s="5">
        <v>-6145115</v>
      </c>
      <c r="R57" s="5">
        <v>-1605352</v>
      </c>
      <c r="S57" s="5">
        <v>317103</v>
      </c>
      <c r="T57" s="5">
        <v>224322</v>
      </c>
      <c r="U57" s="5">
        <v>735864797393</v>
      </c>
      <c r="V57" s="5">
        <v>-37379098267</v>
      </c>
      <c r="W57" s="5">
        <v>2945393715</v>
      </c>
      <c r="X57" s="5">
        <v>-4789150804</v>
      </c>
      <c r="Y57" s="5">
        <v>-2905207986</v>
      </c>
    </row>
    <row r="58" spans="2:25" ht="15.5" x14ac:dyDescent="0.35">
      <c r="C58" t="s">
        <v>94</v>
      </c>
      <c r="D58" s="5">
        <v>31062</v>
      </c>
      <c r="E58" s="5">
        <v>-43541</v>
      </c>
      <c r="F58" s="5">
        <v>13346</v>
      </c>
      <c r="G58" s="5">
        <v>14815</v>
      </c>
      <c r="I58" s="5">
        <v>-132354</v>
      </c>
      <c r="J58" s="5">
        <v>-201030</v>
      </c>
      <c r="K58" s="5">
        <v>295292</v>
      </c>
      <c r="L58" s="5">
        <v>11916</v>
      </c>
      <c r="M58" s="5">
        <v>33626</v>
      </c>
      <c r="N58" s="5">
        <v>-324369</v>
      </c>
      <c r="O58" s="5">
        <v>272232</v>
      </c>
      <c r="P58" s="5">
        <v>171395</v>
      </c>
      <c r="Q58" s="5">
        <v>-492288</v>
      </c>
      <c r="R58" s="5">
        <v>-834452</v>
      </c>
      <c r="S58" s="5">
        <v>240666</v>
      </c>
      <c r="T58" s="5">
        <v>-344857</v>
      </c>
      <c r="U58" s="5">
        <v>24673728978</v>
      </c>
      <c r="V58" s="5">
        <v>4267061234</v>
      </c>
      <c r="W58" s="5">
        <v>3206733028</v>
      </c>
      <c r="X58" s="5">
        <v>-5600311888</v>
      </c>
      <c r="Y58" s="5">
        <v>7881547</v>
      </c>
    </row>
    <row r="59" spans="2:25" ht="15.5" x14ac:dyDescent="0.35">
      <c r="C59" t="s">
        <v>97</v>
      </c>
    </row>
    <row r="60" spans="2:25" ht="15.5" x14ac:dyDescent="0.35">
      <c r="C60" t="s">
        <v>98</v>
      </c>
      <c r="D60" s="5">
        <v>548961</v>
      </c>
      <c r="E60" s="5">
        <v>-155452</v>
      </c>
      <c r="F60" s="5">
        <v>-23558</v>
      </c>
      <c r="G60" s="5">
        <v>-79284</v>
      </c>
      <c r="I60" s="5">
        <v>-230872</v>
      </c>
      <c r="J60" s="5">
        <v>-661014</v>
      </c>
      <c r="K60" s="5">
        <v>-3227670</v>
      </c>
      <c r="L60" s="5">
        <v>-721339</v>
      </c>
      <c r="M60" s="5">
        <v>35831</v>
      </c>
      <c r="N60" s="5">
        <v>-1055625</v>
      </c>
      <c r="O60" s="5">
        <v>-3378481</v>
      </c>
      <c r="P60" s="5">
        <v>141735</v>
      </c>
      <c r="Q60" s="5">
        <v>-6145115</v>
      </c>
      <c r="R60" s="5">
        <v>-1605352</v>
      </c>
      <c r="S60" s="5">
        <v>317103</v>
      </c>
      <c r="T60" s="5">
        <v>224322</v>
      </c>
      <c r="U60" s="5">
        <v>735864797393</v>
      </c>
      <c r="V60" s="5">
        <v>-37379098267</v>
      </c>
      <c r="W60" s="5">
        <v>2945393715</v>
      </c>
      <c r="X60" s="5">
        <v>-4789150804</v>
      </c>
      <c r="Y60" s="5">
        <v>-2905207986</v>
      </c>
    </row>
    <row r="61" spans="2:25" ht="15.5" x14ac:dyDescent="0.35">
      <c r="C61" t="s">
        <v>28</v>
      </c>
      <c r="D61" s="5">
        <v>157907</v>
      </c>
      <c r="E61" s="5">
        <v>506583</v>
      </c>
      <c r="F61" s="5">
        <v>-1352394</v>
      </c>
      <c r="G61" s="5">
        <v>-3971428</v>
      </c>
      <c r="I61" s="5">
        <v>-3213677</v>
      </c>
      <c r="J61" s="5">
        <v>5485606</v>
      </c>
      <c r="K61" s="5">
        <v>7647865</v>
      </c>
      <c r="L61" s="5">
        <v>-214083</v>
      </c>
      <c r="M61" s="5">
        <v>-1233624</v>
      </c>
      <c r="N61" s="5">
        <v>-4035422</v>
      </c>
      <c r="O61" s="5">
        <v>2303784</v>
      </c>
      <c r="P61" s="5">
        <v>41798</v>
      </c>
      <c r="Q61" s="5">
        <v>-6759980</v>
      </c>
      <c r="R61" s="5">
        <v>-20053428</v>
      </c>
      <c r="S61" s="5">
        <v>-5683454</v>
      </c>
      <c r="T61" s="5">
        <v>-5001490</v>
      </c>
      <c r="U61" s="5">
        <v>1177671077597</v>
      </c>
      <c r="V61" s="5">
        <v>95587728388</v>
      </c>
      <c r="W61" s="5">
        <v>1055973588</v>
      </c>
      <c r="X61" s="5">
        <v>-12525098012</v>
      </c>
      <c r="Y61" s="5">
        <v>-6459224014</v>
      </c>
    </row>
    <row r="62" spans="2:25" ht="15.5" x14ac:dyDescent="0.35">
      <c r="C62" t="s">
        <v>27</v>
      </c>
      <c r="G62" s="5">
        <v>166705</v>
      </c>
      <c r="J62" s="5">
        <v>-1333356</v>
      </c>
      <c r="K62" s="5">
        <v>-148697</v>
      </c>
      <c r="M62" s="5">
        <v>22668</v>
      </c>
      <c r="N62" s="5">
        <v>20500</v>
      </c>
      <c r="O62" s="5">
        <v>18596</v>
      </c>
      <c r="P62" s="5">
        <v>-8359</v>
      </c>
      <c r="Q62" s="5">
        <v>1559512</v>
      </c>
      <c r="R62" s="5">
        <v>4010686</v>
      </c>
      <c r="S62" s="5">
        <v>1073421</v>
      </c>
      <c r="T62" s="5">
        <v>-959708</v>
      </c>
      <c r="U62" s="5">
        <v>-235765414352</v>
      </c>
      <c r="V62" s="5">
        <v>-21720836380</v>
      </c>
      <c r="W62" s="5">
        <v>-216136198</v>
      </c>
      <c r="X62" s="5">
        <v>3203687660</v>
      </c>
      <c r="Y62" s="5">
        <v>1621185437</v>
      </c>
    </row>
    <row r="63" spans="2:25" ht="15.5" x14ac:dyDescent="0.35">
      <c r="C63" t="s">
        <v>405</v>
      </c>
      <c r="G63" s="5">
        <v>166705</v>
      </c>
      <c r="J63" s="5">
        <v>-1343476</v>
      </c>
      <c r="K63" s="5">
        <v>-148697</v>
      </c>
      <c r="S63" s="5">
        <v>453439</v>
      </c>
      <c r="T63" s="5">
        <v>-652962</v>
      </c>
      <c r="U63" s="5">
        <v>-231725439600</v>
      </c>
      <c r="V63" s="5">
        <v>-9225273800</v>
      </c>
    </row>
    <row r="64" spans="2:25" ht="15.5" x14ac:dyDescent="0.35">
      <c r="C64" t="s">
        <v>406</v>
      </c>
      <c r="J64" s="5">
        <v>10120</v>
      </c>
      <c r="M64" s="5">
        <v>22668</v>
      </c>
      <c r="N64" s="5">
        <v>20500</v>
      </c>
      <c r="O64" s="5">
        <v>18596</v>
      </c>
      <c r="P64" s="5">
        <v>-8359</v>
      </c>
      <c r="Q64" s="5">
        <v>1559512</v>
      </c>
      <c r="R64" s="5">
        <v>4010686</v>
      </c>
      <c r="S64" s="5">
        <v>619982</v>
      </c>
      <c r="T64" s="5">
        <v>-306746</v>
      </c>
      <c r="U64" s="5">
        <v>-4039974752</v>
      </c>
      <c r="V64" s="5">
        <v>-12495562580</v>
      </c>
      <c r="W64" s="5">
        <v>-216136198</v>
      </c>
      <c r="X64" s="5">
        <v>3203687660</v>
      </c>
      <c r="Y64" s="5">
        <v>1621185437</v>
      </c>
    </row>
    <row r="65" spans="2:25" ht="15.5" x14ac:dyDescent="0.35">
      <c r="C65" t="s">
        <v>407</v>
      </c>
      <c r="G65" s="5">
        <v>166705</v>
      </c>
      <c r="J65" s="5">
        <v>-1333356</v>
      </c>
      <c r="K65" s="5">
        <v>-148697</v>
      </c>
      <c r="M65" s="5">
        <v>22668</v>
      </c>
      <c r="N65" s="5">
        <v>20500</v>
      </c>
      <c r="O65" s="5">
        <v>18596</v>
      </c>
      <c r="P65" s="5">
        <v>-8359</v>
      </c>
      <c r="Q65" s="5">
        <v>1559512</v>
      </c>
      <c r="R65" s="5">
        <v>4010686</v>
      </c>
      <c r="S65" s="5">
        <v>1073421</v>
      </c>
      <c r="T65" s="5">
        <v>-959708</v>
      </c>
      <c r="U65" s="5">
        <v>-235765414352</v>
      </c>
      <c r="V65" s="5">
        <v>-21720836380</v>
      </c>
      <c r="W65" s="5">
        <v>-216136198</v>
      </c>
      <c r="X65" s="5">
        <v>3203687660</v>
      </c>
      <c r="Y65" s="5">
        <v>1621185437</v>
      </c>
    </row>
    <row r="66" spans="2:25" ht="15.5" x14ac:dyDescent="0.35">
      <c r="C66" t="s">
        <v>102</v>
      </c>
      <c r="D66" s="5">
        <v>157907</v>
      </c>
      <c r="E66" s="5">
        <v>506583</v>
      </c>
      <c r="F66" s="5">
        <v>-1352394</v>
      </c>
      <c r="G66" s="5">
        <v>-3804723</v>
      </c>
      <c r="I66" s="5">
        <v>-3213677</v>
      </c>
      <c r="J66" s="5">
        <v>4152250</v>
      </c>
      <c r="K66" s="5">
        <v>7499168</v>
      </c>
      <c r="L66" s="5">
        <v>-214083</v>
      </c>
      <c r="M66" s="5">
        <v>-1210956</v>
      </c>
      <c r="N66" s="5">
        <v>-4014922</v>
      </c>
      <c r="O66" s="5">
        <v>2322380</v>
      </c>
      <c r="P66" s="5">
        <v>33439</v>
      </c>
      <c r="Q66" s="5">
        <v>-5200468</v>
      </c>
      <c r="R66" s="5">
        <v>-16042742</v>
      </c>
      <c r="S66" s="5">
        <v>-4610033</v>
      </c>
      <c r="T66" s="5">
        <v>-5961198</v>
      </c>
      <c r="U66" s="5">
        <v>941905663245</v>
      </c>
      <c r="V66" s="5">
        <v>73866892008</v>
      </c>
      <c r="W66" s="5">
        <v>839837390</v>
      </c>
      <c r="X66" s="5">
        <v>-9321410352</v>
      </c>
      <c r="Y66" s="5">
        <v>-4838038577</v>
      </c>
    </row>
    <row r="67" spans="2:25" ht="15.5" x14ac:dyDescent="0.35">
      <c r="C67" t="s">
        <v>103</v>
      </c>
      <c r="G67" s="5">
        <v>-28300</v>
      </c>
      <c r="I67" s="5">
        <v>-28300</v>
      </c>
      <c r="J67" s="5">
        <v>59986</v>
      </c>
      <c r="K67" s="5">
        <v>-41071</v>
      </c>
      <c r="L67" s="5">
        <v>22107</v>
      </c>
      <c r="M67" s="5">
        <v>6744</v>
      </c>
      <c r="N67" s="5">
        <v>132415</v>
      </c>
      <c r="O67" s="5">
        <v>-61911</v>
      </c>
      <c r="P67" s="5">
        <v>175</v>
      </c>
      <c r="Q67" s="5">
        <v>-12725</v>
      </c>
      <c r="R67" s="5">
        <v>-1659</v>
      </c>
    </row>
    <row r="68" spans="2:25" ht="15.5" x14ac:dyDescent="0.35">
      <c r="C68" t="s">
        <v>104</v>
      </c>
      <c r="D68" s="5">
        <v>157907</v>
      </c>
      <c r="E68" s="5">
        <v>506583</v>
      </c>
      <c r="F68" s="5">
        <v>-1352394</v>
      </c>
      <c r="G68" s="5">
        <v>-3833023</v>
      </c>
      <c r="I68" s="5">
        <v>-3241977</v>
      </c>
      <c r="J68" s="5">
        <v>4212236</v>
      </c>
      <c r="K68" s="5">
        <v>7458097</v>
      </c>
      <c r="L68" s="5">
        <v>-191976</v>
      </c>
      <c r="M68" s="5">
        <v>-1204212</v>
      </c>
      <c r="N68" s="5">
        <v>-3882507</v>
      </c>
      <c r="O68" s="5">
        <v>2260469</v>
      </c>
      <c r="P68" s="5">
        <v>33614</v>
      </c>
      <c r="Q68" s="5">
        <v>-5213193</v>
      </c>
      <c r="R68" s="5">
        <v>-16044401</v>
      </c>
      <c r="S68" s="5">
        <v>-4610033</v>
      </c>
      <c r="T68" s="5">
        <v>-5961198</v>
      </c>
      <c r="U68" s="5">
        <v>941905663245</v>
      </c>
      <c r="V68" s="5">
        <v>73866892008</v>
      </c>
    </row>
    <row r="69" spans="2:25" ht="15.5" x14ac:dyDescent="0.35">
      <c r="C69" t="s">
        <v>105</v>
      </c>
      <c r="D69" s="5">
        <v>157907</v>
      </c>
      <c r="E69" s="5">
        <v>506583</v>
      </c>
      <c r="F69" s="5">
        <v>-1352394</v>
      </c>
      <c r="G69" s="5">
        <v>-3804723</v>
      </c>
      <c r="I69" s="5">
        <v>-3213677</v>
      </c>
      <c r="J69" s="5">
        <v>4152250</v>
      </c>
      <c r="K69" s="5">
        <v>7499168</v>
      </c>
      <c r="L69" s="5">
        <v>-214083</v>
      </c>
      <c r="M69" s="5">
        <v>-1210956</v>
      </c>
      <c r="N69" s="5">
        <v>-4014922</v>
      </c>
      <c r="O69" s="5">
        <v>2322380</v>
      </c>
      <c r="P69" s="5">
        <v>33439</v>
      </c>
      <c r="Q69" s="5">
        <v>-5200468</v>
      </c>
      <c r="R69" s="5">
        <v>-16042742</v>
      </c>
      <c r="S69" s="5">
        <v>-4610033</v>
      </c>
      <c r="T69" s="5">
        <v>-5961198</v>
      </c>
      <c r="U69" s="5">
        <v>941905663245</v>
      </c>
      <c r="V69" s="5">
        <v>73866892008</v>
      </c>
      <c r="W69" s="5">
        <v>839837390</v>
      </c>
      <c r="X69" s="5">
        <v>-9321410352</v>
      </c>
      <c r="Y69" s="5">
        <v>-4838038577</v>
      </c>
    </row>
    <row r="70" spans="2:25" ht="15.5" x14ac:dyDescent="0.35">
      <c r="C70" t="s">
        <v>7</v>
      </c>
      <c r="D70" s="5">
        <v>157907</v>
      </c>
      <c r="E70" s="5">
        <v>506583</v>
      </c>
      <c r="F70" s="5">
        <v>-1352394</v>
      </c>
      <c r="G70" s="5">
        <v>-3833023</v>
      </c>
      <c r="I70" s="5">
        <v>-3241977</v>
      </c>
      <c r="J70" s="5">
        <v>4212236</v>
      </c>
      <c r="K70" s="5">
        <v>7458097</v>
      </c>
      <c r="L70" s="5">
        <v>-191976</v>
      </c>
      <c r="M70" s="5">
        <v>-1204212</v>
      </c>
      <c r="N70" s="5">
        <v>-3882507</v>
      </c>
      <c r="O70" s="5">
        <v>2260469</v>
      </c>
      <c r="P70" s="5">
        <v>33614</v>
      </c>
      <c r="Q70" s="5">
        <v>-5213193</v>
      </c>
      <c r="R70" s="5">
        <v>-16044401</v>
      </c>
      <c r="S70" s="5">
        <v>-4610033</v>
      </c>
      <c r="T70" s="5">
        <v>-5961198</v>
      </c>
      <c r="U70" s="5">
        <v>941905663245</v>
      </c>
      <c r="V70" s="5">
        <v>73866892008</v>
      </c>
    </row>
    <row r="71" spans="2:25" ht="15.5" x14ac:dyDescent="0.35">
      <c r="C71" t="s">
        <v>106</v>
      </c>
      <c r="D71" s="5">
        <v>157907</v>
      </c>
      <c r="E71" s="5">
        <v>506583</v>
      </c>
      <c r="F71" s="5">
        <v>-1352394</v>
      </c>
      <c r="G71" s="5">
        <v>-3804723</v>
      </c>
      <c r="I71" s="5">
        <v>-3213677</v>
      </c>
      <c r="J71" s="5">
        <v>4152250</v>
      </c>
      <c r="K71" s="5">
        <v>7499168</v>
      </c>
      <c r="L71" s="5">
        <v>-214083</v>
      </c>
      <c r="M71" s="5">
        <v>-1210956</v>
      </c>
      <c r="N71" s="5">
        <v>-4014922</v>
      </c>
      <c r="O71" s="5">
        <v>2322380</v>
      </c>
      <c r="P71" s="5">
        <v>33439</v>
      </c>
      <c r="Q71" s="5">
        <v>-5200468</v>
      </c>
      <c r="R71" s="5">
        <v>-16042742</v>
      </c>
      <c r="S71" s="5">
        <v>-4610033</v>
      </c>
      <c r="T71" s="5">
        <v>-5961198</v>
      </c>
      <c r="U71" s="5">
        <v>941905663245</v>
      </c>
      <c r="V71" s="5">
        <v>73866892008</v>
      </c>
      <c r="W71" s="5">
        <v>839837390</v>
      </c>
      <c r="X71" s="5">
        <v>-9321410352</v>
      </c>
      <c r="Y71" s="5">
        <v>-4838038577</v>
      </c>
    </row>
    <row r="72" spans="2:25" ht="15.5" x14ac:dyDescent="0.35">
      <c r="C72" t="s">
        <v>107</v>
      </c>
      <c r="D72" s="5">
        <v>157907</v>
      </c>
      <c r="E72" s="5">
        <v>506583</v>
      </c>
      <c r="F72" s="5">
        <v>-1352394</v>
      </c>
      <c r="G72" s="5">
        <v>-3833023</v>
      </c>
      <c r="I72" s="5">
        <v>-3241977</v>
      </c>
      <c r="J72" s="5">
        <v>4212236</v>
      </c>
      <c r="K72" s="5">
        <v>7458097</v>
      </c>
      <c r="L72" s="5">
        <v>-191976</v>
      </c>
      <c r="M72" s="5">
        <v>-1204212</v>
      </c>
      <c r="N72" s="5">
        <v>-3882507</v>
      </c>
      <c r="O72" s="5">
        <v>2260469</v>
      </c>
      <c r="P72" s="5">
        <v>33614</v>
      </c>
      <c r="Q72" s="5">
        <v>-5213193</v>
      </c>
      <c r="R72" s="5">
        <v>-16044401</v>
      </c>
      <c r="S72" s="5">
        <v>-4610033</v>
      </c>
      <c r="T72" s="5">
        <v>-5961198</v>
      </c>
      <c r="U72" s="5">
        <v>941905663245</v>
      </c>
      <c r="V72" s="5">
        <v>73866892008</v>
      </c>
    </row>
    <row r="73" spans="2:25" ht="15.5" x14ac:dyDescent="0.35">
      <c r="C73" t="s">
        <v>108</v>
      </c>
      <c r="D73" s="5">
        <v>157907</v>
      </c>
      <c r="E73" s="5">
        <v>506583</v>
      </c>
      <c r="F73" s="5">
        <v>-1352394</v>
      </c>
      <c r="G73" s="5">
        <v>-3833023</v>
      </c>
      <c r="I73" s="5">
        <v>-3241977</v>
      </c>
      <c r="J73" s="5">
        <v>4212236</v>
      </c>
      <c r="K73" s="5">
        <v>7458097</v>
      </c>
      <c r="L73" s="5">
        <v>-191976</v>
      </c>
      <c r="M73" s="5">
        <v>-1204212</v>
      </c>
      <c r="N73" s="5">
        <v>-3882507</v>
      </c>
      <c r="O73" s="5">
        <v>2260469</v>
      </c>
      <c r="P73" s="5">
        <v>33614</v>
      </c>
      <c r="Q73" s="5">
        <v>-5213193</v>
      </c>
      <c r="R73" s="5">
        <v>-16044401</v>
      </c>
      <c r="S73" s="5">
        <v>-4610033</v>
      </c>
      <c r="T73" s="5">
        <v>-5961198</v>
      </c>
      <c r="U73" s="5">
        <v>941905663245</v>
      </c>
      <c r="V73" s="5">
        <v>73866892008</v>
      </c>
    </row>
    <row r="75" spans="2:25" ht="15.5" x14ac:dyDescent="0.35">
      <c r="B75" t="s">
        <v>109</v>
      </c>
      <c r="C75" t="s">
        <v>110</v>
      </c>
    </row>
    <row r="76" spans="2:25" ht="15.5" x14ac:dyDescent="0.35">
      <c r="C76" t="s">
        <v>111</v>
      </c>
    </row>
    <row r="77" spans="2:25" ht="15.5" x14ac:dyDescent="0.35">
      <c r="C77" t="s">
        <v>19</v>
      </c>
      <c r="D77" s="5">
        <v>299171</v>
      </c>
      <c r="E77" s="5">
        <v>164721</v>
      </c>
      <c r="F77" s="5">
        <v>607403</v>
      </c>
      <c r="G77" s="5">
        <v>949872</v>
      </c>
      <c r="I77" s="5">
        <v>949872</v>
      </c>
      <c r="J77" s="5">
        <v>8052683</v>
      </c>
      <c r="K77" s="5">
        <v>93428</v>
      </c>
      <c r="L77" s="5">
        <v>1078285</v>
      </c>
      <c r="M77" s="5">
        <v>113947</v>
      </c>
      <c r="N77" s="5">
        <v>71060</v>
      </c>
      <c r="O77" s="5">
        <v>233444</v>
      </c>
      <c r="P77" s="5">
        <v>193740</v>
      </c>
      <c r="Q77" s="5">
        <v>203516</v>
      </c>
      <c r="R77" s="5">
        <v>59827</v>
      </c>
      <c r="S77" s="5">
        <v>1699307</v>
      </c>
      <c r="T77" s="5">
        <v>750069</v>
      </c>
      <c r="U77" s="5">
        <v>1204360782373</v>
      </c>
      <c r="V77" s="5">
        <v>117736537951</v>
      </c>
      <c r="W77" s="5">
        <v>19005227308</v>
      </c>
      <c r="X77" s="5">
        <v>33924500251</v>
      </c>
      <c r="Y77" s="5">
        <v>1098701984</v>
      </c>
    </row>
    <row r="78" spans="2:25" ht="15.5" x14ac:dyDescent="0.35">
      <c r="C78" t="s">
        <v>113</v>
      </c>
      <c r="G78" s="5">
        <v>2179807</v>
      </c>
      <c r="I78" s="5">
        <v>2179807</v>
      </c>
      <c r="J78" s="5">
        <v>1901763</v>
      </c>
      <c r="K78" s="5">
        <v>4993065</v>
      </c>
      <c r="O78" s="5">
        <v>5756</v>
      </c>
      <c r="S78" s="5">
        <v>3502259</v>
      </c>
      <c r="T78" s="5">
        <v>4418118</v>
      </c>
      <c r="U78" s="5">
        <v>7950427018</v>
      </c>
      <c r="V78" s="5">
        <v>59123557138</v>
      </c>
    </row>
    <row r="79" spans="2:25" ht="15.5" x14ac:dyDescent="0.35">
      <c r="C79" t="s">
        <v>117</v>
      </c>
      <c r="X79" s="5">
        <v>119026074</v>
      </c>
    </row>
    <row r="80" spans="2:25" ht="15.5" x14ac:dyDescent="0.35">
      <c r="C80" t="s">
        <v>119</v>
      </c>
      <c r="D80" s="5">
        <v>1665123</v>
      </c>
      <c r="E80" s="5">
        <v>1051063</v>
      </c>
      <c r="F80" s="5">
        <v>1418646</v>
      </c>
      <c r="G80" s="5">
        <v>1057658</v>
      </c>
      <c r="I80" s="5">
        <v>1057658</v>
      </c>
      <c r="J80" s="5">
        <v>1400542</v>
      </c>
      <c r="K80" s="5">
        <v>2574460</v>
      </c>
      <c r="L80" s="5">
        <v>521309</v>
      </c>
      <c r="M80" s="5">
        <v>434669</v>
      </c>
      <c r="N80" s="5">
        <v>434669</v>
      </c>
      <c r="O80" s="5">
        <v>5258447</v>
      </c>
      <c r="P80" s="5">
        <v>2605871</v>
      </c>
      <c r="Q80" s="5">
        <v>281145</v>
      </c>
      <c r="R80" s="5">
        <v>3313704</v>
      </c>
      <c r="S80" s="5">
        <v>4941931</v>
      </c>
      <c r="T80" s="5">
        <v>9155418</v>
      </c>
      <c r="U80" s="5">
        <v>60865510524</v>
      </c>
      <c r="V80" s="5">
        <v>17637592932</v>
      </c>
      <c r="W80" s="5">
        <v>710424572</v>
      </c>
      <c r="X80" s="5">
        <v>10312155795</v>
      </c>
    </row>
    <row r="81" spans="3:25" ht="15.5" x14ac:dyDescent="0.35">
      <c r="C81" t="s">
        <v>97</v>
      </c>
      <c r="D81" s="5">
        <v>469560</v>
      </c>
      <c r="E81" s="5">
        <v>469560</v>
      </c>
      <c r="F81" s="5">
        <v>469560</v>
      </c>
      <c r="G81" s="5">
        <v>469560</v>
      </c>
      <c r="I81" s="5">
        <v>469560</v>
      </c>
      <c r="J81" s="5">
        <v>497861</v>
      </c>
      <c r="K81" s="5">
        <v>7557452</v>
      </c>
      <c r="L81" s="5">
        <v>-114728</v>
      </c>
      <c r="M81" s="5">
        <v>-1133710</v>
      </c>
      <c r="N81" s="5">
        <v>-3944417</v>
      </c>
      <c r="O81" s="5">
        <v>2260469</v>
      </c>
      <c r="P81" s="5">
        <v>175</v>
      </c>
      <c r="Q81" s="5">
        <v>-5214851</v>
      </c>
      <c r="R81" s="5">
        <v>-16044401</v>
      </c>
      <c r="S81" s="5">
        <v>-4610034</v>
      </c>
      <c r="T81" s="5">
        <v>-6503719</v>
      </c>
      <c r="U81" s="5">
        <v>941905663244</v>
      </c>
    </row>
    <row r="82" spans="3:25" ht="15.5" x14ac:dyDescent="0.35">
      <c r="C82" t="s">
        <v>121</v>
      </c>
      <c r="D82" s="5">
        <v>7014040</v>
      </c>
      <c r="E82" s="5">
        <v>6701969</v>
      </c>
      <c r="F82" s="5">
        <v>7254190</v>
      </c>
      <c r="G82" s="5">
        <v>9921284</v>
      </c>
      <c r="I82" s="5">
        <v>9921284</v>
      </c>
      <c r="J82" s="5">
        <v>20232672</v>
      </c>
      <c r="K82" s="5">
        <v>9832414</v>
      </c>
      <c r="L82" s="5">
        <v>2991571</v>
      </c>
      <c r="M82" s="5">
        <v>1759932</v>
      </c>
      <c r="N82" s="5">
        <v>1731993</v>
      </c>
      <c r="O82" s="5">
        <v>6480675</v>
      </c>
      <c r="P82" s="5">
        <v>3324425</v>
      </c>
      <c r="Q82" s="5">
        <v>975675</v>
      </c>
      <c r="R82" s="5">
        <v>3826583</v>
      </c>
      <c r="S82" s="5">
        <v>11704806</v>
      </c>
      <c r="T82" s="5">
        <v>57648917</v>
      </c>
      <c r="U82" s="5">
        <v>1341155736866</v>
      </c>
      <c r="V82" s="5">
        <v>206017775650</v>
      </c>
      <c r="W82" s="5">
        <v>148240143285</v>
      </c>
      <c r="X82" s="5">
        <v>158134875672</v>
      </c>
      <c r="Y82" s="5">
        <v>1388656818</v>
      </c>
    </row>
    <row r="83" spans="3:25" ht="15.5" x14ac:dyDescent="0.35">
      <c r="C83" t="s">
        <v>122</v>
      </c>
    </row>
    <row r="84" spans="3:25" ht="15.5" x14ac:dyDescent="0.35">
      <c r="C84" t="s">
        <v>123</v>
      </c>
      <c r="W84" s="5">
        <v>784502416</v>
      </c>
      <c r="X84" s="5">
        <v>901907481</v>
      </c>
    </row>
    <row r="85" spans="3:25" ht="15.5" x14ac:dyDescent="0.35">
      <c r="C85" t="s">
        <v>128</v>
      </c>
      <c r="D85" s="5">
        <v>140397</v>
      </c>
      <c r="E85" s="5">
        <v>140397</v>
      </c>
      <c r="F85" s="5">
        <v>140397</v>
      </c>
      <c r="G85" s="5">
        <v>140397</v>
      </c>
      <c r="I85" s="5">
        <v>140397</v>
      </c>
      <c r="J85" s="5">
        <v>132415</v>
      </c>
      <c r="K85" s="5">
        <v>210603</v>
      </c>
      <c r="L85" s="5">
        <v>1874165</v>
      </c>
      <c r="M85" s="5">
        <v>2283581</v>
      </c>
      <c r="N85" s="5">
        <v>1819833</v>
      </c>
      <c r="O85" s="5">
        <v>2872575</v>
      </c>
      <c r="P85" s="5">
        <v>5096223</v>
      </c>
      <c r="Q85" s="5">
        <v>5104582</v>
      </c>
      <c r="R85" s="5">
        <v>3542438</v>
      </c>
      <c r="W85" s="5">
        <v>5461452263</v>
      </c>
      <c r="X85" s="5">
        <v>5677588460</v>
      </c>
      <c r="Y85" s="5">
        <v>2473900799</v>
      </c>
    </row>
    <row r="86" spans="3:25" ht="15.5" x14ac:dyDescent="0.35">
      <c r="C86" t="s">
        <v>126</v>
      </c>
      <c r="D86" s="5">
        <v>237167</v>
      </c>
      <c r="E86" s="5">
        <v>269791</v>
      </c>
      <c r="F86" s="5">
        <v>282616</v>
      </c>
      <c r="G86" s="5">
        <v>313261</v>
      </c>
      <c r="I86" s="5">
        <v>313261</v>
      </c>
      <c r="J86" s="5">
        <v>431170</v>
      </c>
      <c r="K86" s="5">
        <v>552096</v>
      </c>
      <c r="L86" s="5">
        <v>37397</v>
      </c>
      <c r="M86" s="5">
        <v>22074</v>
      </c>
      <c r="N86" s="5">
        <v>57823</v>
      </c>
      <c r="O86" s="5">
        <v>68827</v>
      </c>
      <c r="P86" s="5">
        <v>883546</v>
      </c>
      <c r="Q86" s="5">
        <v>1698266</v>
      </c>
      <c r="R86" s="5">
        <v>4787028</v>
      </c>
      <c r="S86" s="5">
        <v>21311763</v>
      </c>
      <c r="T86" s="5">
        <v>24771044</v>
      </c>
      <c r="U86" s="5">
        <v>229082392999</v>
      </c>
      <c r="V86" s="5">
        <v>187826060718</v>
      </c>
      <c r="W86" s="5">
        <v>208144220067</v>
      </c>
      <c r="X86" s="5">
        <v>225520557954</v>
      </c>
      <c r="Y86" s="5">
        <v>39079355318</v>
      </c>
    </row>
    <row r="87" spans="3:25" ht="15.5" x14ac:dyDescent="0.35">
      <c r="C87" t="s">
        <v>2756</v>
      </c>
      <c r="D87" s="5">
        <v>43750000</v>
      </c>
      <c r="E87" s="5">
        <v>43750000</v>
      </c>
      <c r="F87" s="5">
        <v>43750000</v>
      </c>
      <c r="G87" s="5">
        <v>43750000</v>
      </c>
      <c r="I87" s="5">
        <v>43750000</v>
      </c>
      <c r="J87" s="5">
        <v>43750000</v>
      </c>
      <c r="K87" s="5">
        <v>43750000</v>
      </c>
      <c r="L87" s="5">
        <v>43750000</v>
      </c>
      <c r="M87" s="5">
        <v>43750000</v>
      </c>
      <c r="N87" s="5">
        <v>43750000</v>
      </c>
      <c r="O87" s="5">
        <v>43750000</v>
      </c>
      <c r="P87" s="5">
        <v>43750000</v>
      </c>
      <c r="Q87" s="5">
        <v>43750000</v>
      </c>
      <c r="R87" s="5">
        <v>43750000</v>
      </c>
      <c r="S87" s="5">
        <v>42500000</v>
      </c>
    </row>
    <row r="88" spans="3:25" ht="15.5" x14ac:dyDescent="0.35">
      <c r="C88" t="s">
        <v>903</v>
      </c>
      <c r="K88" s="5">
        <v>5490044</v>
      </c>
      <c r="L88" s="5">
        <v>6333248</v>
      </c>
      <c r="M88" s="5">
        <v>7035918</v>
      </c>
      <c r="N88" s="5">
        <v>6436353</v>
      </c>
      <c r="O88" s="5">
        <v>3842585</v>
      </c>
      <c r="P88" s="5">
        <v>5123447</v>
      </c>
      <c r="Q88" s="5">
        <v>2280602</v>
      </c>
      <c r="R88" s="5">
        <v>3023116</v>
      </c>
      <c r="S88" s="5">
        <v>4050400</v>
      </c>
      <c r="T88" s="5">
        <v>4815388</v>
      </c>
      <c r="U88" s="5">
        <v>55557779883</v>
      </c>
      <c r="V88" s="5">
        <v>67008373172</v>
      </c>
      <c r="W88" s="5">
        <v>76269053465</v>
      </c>
      <c r="X88" s="5">
        <v>53632998848</v>
      </c>
      <c r="Y88" s="5">
        <v>11620097261</v>
      </c>
    </row>
    <row r="89" spans="3:25" ht="15.5" x14ac:dyDescent="0.35">
      <c r="C89" t="s">
        <v>133</v>
      </c>
      <c r="D89" s="5">
        <v>46078640</v>
      </c>
      <c r="E89" s="5">
        <v>45803469</v>
      </c>
      <c r="F89" s="5">
        <v>45765596</v>
      </c>
      <c r="G89" s="5">
        <v>45824948</v>
      </c>
      <c r="I89" s="5">
        <v>45824948</v>
      </c>
      <c r="J89" s="5">
        <v>46070869</v>
      </c>
      <c r="K89" s="5">
        <v>51906012</v>
      </c>
      <c r="L89" s="5">
        <v>54093089</v>
      </c>
      <c r="M89" s="5">
        <v>54330025</v>
      </c>
      <c r="N89" s="5">
        <v>53318630</v>
      </c>
      <c r="O89" s="5">
        <v>51738357</v>
      </c>
      <c r="P89" s="5">
        <v>56140527</v>
      </c>
      <c r="Q89" s="5">
        <v>54131231</v>
      </c>
      <c r="R89" s="5">
        <v>56333254</v>
      </c>
      <c r="S89" s="5">
        <v>69299397</v>
      </c>
      <c r="T89" s="5">
        <v>30812513</v>
      </c>
      <c r="U89" s="5">
        <v>291274902589</v>
      </c>
      <c r="V89" s="5">
        <v>258350222498</v>
      </c>
      <c r="W89" s="5">
        <v>291977226051</v>
      </c>
      <c r="X89" s="5">
        <v>287103459743</v>
      </c>
      <c r="Y89" s="5">
        <v>54487960378</v>
      </c>
    </row>
    <row r="90" spans="3:25" ht="15.5" x14ac:dyDescent="0.35">
      <c r="C90" t="s">
        <v>134</v>
      </c>
      <c r="D90" s="5">
        <v>53092680</v>
      </c>
      <c r="E90" s="5">
        <v>52505438</v>
      </c>
      <c r="F90" s="5">
        <v>53019786</v>
      </c>
      <c r="G90" s="5">
        <v>55746232</v>
      </c>
      <c r="I90" s="5">
        <v>55746232</v>
      </c>
      <c r="J90" s="5">
        <v>66303541</v>
      </c>
      <c r="K90" s="5">
        <v>61738426</v>
      </c>
      <c r="L90" s="5">
        <v>57084660</v>
      </c>
      <c r="M90" s="5">
        <v>56089957</v>
      </c>
      <c r="N90" s="5">
        <v>55050623</v>
      </c>
      <c r="O90" s="5">
        <v>58219032</v>
      </c>
      <c r="P90" s="5">
        <v>59464952</v>
      </c>
      <c r="Q90" s="5">
        <v>55106906</v>
      </c>
      <c r="R90" s="5">
        <v>60159837</v>
      </c>
      <c r="S90" s="5">
        <v>81004203</v>
      </c>
      <c r="T90" s="5">
        <v>88461430</v>
      </c>
      <c r="U90" s="5">
        <v>1632430639455</v>
      </c>
      <c r="V90" s="5">
        <v>464367998148</v>
      </c>
      <c r="W90" s="5">
        <v>440217369336</v>
      </c>
      <c r="X90" s="5">
        <v>445238335415</v>
      </c>
      <c r="Y90" s="5">
        <v>55876617196</v>
      </c>
    </row>
    <row r="91" spans="3:25" ht="15.5" x14ac:dyDescent="0.35">
      <c r="C91" t="s">
        <v>135</v>
      </c>
    </row>
    <row r="92" spans="3:25" ht="15.5" x14ac:dyDescent="0.35">
      <c r="C92" t="s">
        <v>136</v>
      </c>
    </row>
    <row r="93" spans="3:25" ht="15.5" x14ac:dyDescent="0.35">
      <c r="C93" t="s">
        <v>137</v>
      </c>
      <c r="D93" s="5">
        <v>5502282</v>
      </c>
      <c r="E93" s="5">
        <v>5378305</v>
      </c>
      <c r="F93" s="5">
        <v>6445890</v>
      </c>
      <c r="G93" s="5">
        <v>7763714</v>
      </c>
      <c r="I93" s="5">
        <v>7763714</v>
      </c>
      <c r="J93" s="5">
        <v>14496284</v>
      </c>
      <c r="K93" s="5">
        <v>4859615</v>
      </c>
      <c r="L93" s="5">
        <v>5436210</v>
      </c>
      <c r="M93" s="5">
        <v>4085557</v>
      </c>
      <c r="N93" s="5">
        <v>3789640</v>
      </c>
      <c r="O93" s="5">
        <v>4605636</v>
      </c>
      <c r="P93" s="5">
        <v>5765980</v>
      </c>
      <c r="Q93" s="5">
        <v>1345625</v>
      </c>
      <c r="R93" s="5">
        <v>2221231</v>
      </c>
      <c r="S93" s="5">
        <v>5825414</v>
      </c>
      <c r="T93" s="5">
        <v>8778787</v>
      </c>
      <c r="U93" s="5">
        <v>323232775866</v>
      </c>
      <c r="V93" s="5">
        <v>26252189330</v>
      </c>
      <c r="W93" s="5">
        <v>3018691882</v>
      </c>
      <c r="X93" s="5">
        <v>3792166172</v>
      </c>
      <c r="Y93" s="5">
        <v>1323186429</v>
      </c>
    </row>
    <row r="94" spans="3:25" ht="15.5" x14ac:dyDescent="0.35">
      <c r="C94" t="s">
        <v>138</v>
      </c>
      <c r="V94" s="5">
        <v>2824365510</v>
      </c>
      <c r="W94" s="5">
        <v>584971450</v>
      </c>
      <c r="X94" s="5">
        <v>1823095499</v>
      </c>
      <c r="Y94" s="5">
        <v>67592000</v>
      </c>
    </row>
    <row r="95" spans="3:25" ht="15.5" x14ac:dyDescent="0.35">
      <c r="C95" t="s">
        <v>115</v>
      </c>
      <c r="D95" s="5">
        <v>2043192</v>
      </c>
      <c r="E95" s="5">
        <v>1580827</v>
      </c>
      <c r="F95" s="5">
        <v>1425463</v>
      </c>
      <c r="G95" s="5">
        <v>2213087</v>
      </c>
      <c r="I95" s="5">
        <v>2213087</v>
      </c>
      <c r="J95" s="5">
        <v>1742312</v>
      </c>
      <c r="K95" s="5">
        <v>3295287</v>
      </c>
      <c r="L95" s="5">
        <v>4876805</v>
      </c>
      <c r="M95" s="5">
        <v>3783947</v>
      </c>
      <c r="N95" s="5">
        <v>3305233</v>
      </c>
      <c r="O95" s="5">
        <v>4391508</v>
      </c>
      <c r="P95" s="5">
        <v>4754588</v>
      </c>
      <c r="Q95" s="5">
        <v>1290909</v>
      </c>
      <c r="R95" s="5">
        <v>1297324</v>
      </c>
      <c r="S95" s="5">
        <v>2684205</v>
      </c>
      <c r="T95" s="5">
        <v>1327982</v>
      </c>
      <c r="U95" s="5">
        <v>15934533033</v>
      </c>
    </row>
    <row r="96" spans="3:25" ht="15.5" x14ac:dyDescent="0.35">
      <c r="C96" t="s">
        <v>139</v>
      </c>
      <c r="D96" s="5">
        <v>2043192</v>
      </c>
      <c r="E96" s="5">
        <v>1580827</v>
      </c>
      <c r="F96" s="5">
        <v>1425463</v>
      </c>
      <c r="G96" s="5">
        <v>2213087</v>
      </c>
      <c r="I96" s="5">
        <v>2213087</v>
      </c>
      <c r="J96" s="5">
        <v>1742312</v>
      </c>
      <c r="K96" s="5">
        <v>3295287</v>
      </c>
      <c r="L96" s="5">
        <v>4876805</v>
      </c>
      <c r="M96" s="5">
        <v>3783947</v>
      </c>
      <c r="N96" s="5">
        <v>3305233</v>
      </c>
      <c r="O96" s="5">
        <v>4391508</v>
      </c>
      <c r="P96" s="5">
        <v>4754588</v>
      </c>
      <c r="Q96" s="5">
        <v>1290909</v>
      </c>
      <c r="R96" s="5">
        <v>1297324</v>
      </c>
      <c r="S96" s="5">
        <v>2684205</v>
      </c>
      <c r="T96" s="5">
        <v>1327982</v>
      </c>
      <c r="U96" s="5">
        <v>15934533033</v>
      </c>
      <c r="V96" s="5">
        <v>2824365510</v>
      </c>
      <c r="W96" s="5">
        <v>584971450</v>
      </c>
      <c r="X96" s="5">
        <v>1823095499</v>
      </c>
      <c r="Y96" s="5">
        <v>67592000</v>
      </c>
    </row>
    <row r="97" spans="3:25" ht="15.5" x14ac:dyDescent="0.35">
      <c r="C97" t="s">
        <v>145</v>
      </c>
    </row>
    <row r="98" spans="3:25" ht="15.5" x14ac:dyDescent="0.35">
      <c r="C98" t="s">
        <v>114</v>
      </c>
      <c r="T98" s="5">
        <v>2171665</v>
      </c>
      <c r="U98" s="5">
        <v>21000000000</v>
      </c>
    </row>
    <row r="99" spans="3:25" ht="15.5" x14ac:dyDescent="0.35">
      <c r="C99" t="s">
        <v>905</v>
      </c>
      <c r="T99" s="5">
        <v>2171665</v>
      </c>
      <c r="U99" s="5">
        <v>21000000000</v>
      </c>
    </row>
    <row r="100" spans="3:25" ht="15.5" x14ac:dyDescent="0.35">
      <c r="C100" t="s">
        <v>143</v>
      </c>
      <c r="D100" s="5">
        <v>8824</v>
      </c>
      <c r="E100" s="5">
        <v>141538</v>
      </c>
      <c r="F100" s="5">
        <v>274345</v>
      </c>
      <c r="G100" s="5">
        <v>137621</v>
      </c>
      <c r="I100" s="5">
        <v>137621</v>
      </c>
      <c r="J100" s="5">
        <v>444363</v>
      </c>
      <c r="K100" s="5">
        <v>185604</v>
      </c>
      <c r="L100" s="5">
        <v>222800</v>
      </c>
      <c r="M100" s="5">
        <v>153340</v>
      </c>
      <c r="N100" s="5">
        <v>338233</v>
      </c>
      <c r="O100" s="5">
        <v>172835</v>
      </c>
      <c r="P100" s="5">
        <v>111450</v>
      </c>
      <c r="Q100" s="5">
        <v>52922</v>
      </c>
      <c r="R100" s="5">
        <v>59809</v>
      </c>
      <c r="S100" s="5">
        <v>46252</v>
      </c>
      <c r="T100" s="5">
        <v>722008</v>
      </c>
      <c r="U100" s="5">
        <v>232729081289</v>
      </c>
      <c r="V100" s="5">
        <v>9559855573</v>
      </c>
      <c r="W100" s="5">
        <v>23628260</v>
      </c>
      <c r="X100" s="5">
        <v>143840071</v>
      </c>
      <c r="Y100" s="5">
        <v>587710892</v>
      </c>
    </row>
    <row r="101" spans="3:25" ht="15.5" x14ac:dyDescent="0.35">
      <c r="C101" t="s">
        <v>129</v>
      </c>
      <c r="D101" s="5">
        <v>2912473</v>
      </c>
      <c r="E101" s="5">
        <v>3118147</v>
      </c>
      <c r="F101" s="5">
        <v>3413591</v>
      </c>
      <c r="G101" s="5">
        <v>4875213</v>
      </c>
      <c r="I101" s="5">
        <v>4875213</v>
      </c>
      <c r="J101" s="5">
        <v>11056666</v>
      </c>
      <c r="K101" s="5">
        <v>1378724</v>
      </c>
      <c r="L101" s="5">
        <v>336605</v>
      </c>
      <c r="M101" s="5">
        <v>148270</v>
      </c>
      <c r="N101" s="5">
        <v>146174</v>
      </c>
      <c r="O101" s="5">
        <v>41293</v>
      </c>
      <c r="P101" s="5">
        <v>44942</v>
      </c>
      <c r="Q101" s="5">
        <v>1794</v>
      </c>
      <c r="R101" s="5">
        <v>864098</v>
      </c>
      <c r="S101" s="5">
        <v>3094957</v>
      </c>
      <c r="T101" s="5">
        <v>4557132</v>
      </c>
      <c r="U101" s="5">
        <v>53569161544</v>
      </c>
      <c r="V101" s="5">
        <v>13867968247</v>
      </c>
      <c r="W101" s="5">
        <v>2410092172</v>
      </c>
      <c r="X101" s="5">
        <v>1825230602</v>
      </c>
      <c r="Y101" s="5">
        <v>667883537</v>
      </c>
    </row>
    <row r="102" spans="3:25" ht="15.5" x14ac:dyDescent="0.35">
      <c r="C102" t="s">
        <v>153</v>
      </c>
      <c r="D102" s="5">
        <v>2485363</v>
      </c>
      <c r="E102" s="5">
        <v>2180005</v>
      </c>
      <c r="F102" s="5">
        <v>2133351</v>
      </c>
      <c r="G102" s="5">
        <v>2189581</v>
      </c>
      <c r="I102" s="5">
        <v>2189581</v>
      </c>
      <c r="J102" s="5">
        <v>2106244</v>
      </c>
      <c r="K102" s="5">
        <v>9959775</v>
      </c>
      <c r="L102" s="5">
        <v>10467583</v>
      </c>
      <c r="M102" s="5">
        <v>10222141</v>
      </c>
      <c r="N102" s="5">
        <v>8724464</v>
      </c>
      <c r="O102" s="5">
        <v>6156635</v>
      </c>
      <c r="P102" s="5">
        <v>6244780</v>
      </c>
      <c r="Q102" s="5">
        <v>6346981</v>
      </c>
      <c r="R102" s="5">
        <v>5315942</v>
      </c>
      <c r="S102" s="5">
        <v>6600867</v>
      </c>
      <c r="T102" s="5">
        <v>6494686</v>
      </c>
      <c r="U102" s="5">
        <v>39728909219</v>
      </c>
      <c r="V102" s="5">
        <v>110552517690</v>
      </c>
      <c r="W102" s="5">
        <v>183502278335</v>
      </c>
      <c r="X102" s="5">
        <v>188589607514</v>
      </c>
      <c r="Y102" s="5">
        <v>4814583796</v>
      </c>
    </row>
    <row r="103" spans="3:25" ht="15.5" x14ac:dyDescent="0.35">
      <c r="C103" t="s">
        <v>154</v>
      </c>
      <c r="D103" s="5">
        <v>2485363</v>
      </c>
      <c r="E103" s="5">
        <v>2180005</v>
      </c>
      <c r="F103" s="5">
        <v>2133351</v>
      </c>
      <c r="G103" s="5">
        <v>2189581</v>
      </c>
      <c r="I103" s="5">
        <v>2189581</v>
      </c>
      <c r="J103" s="5">
        <v>2106244</v>
      </c>
      <c r="K103" s="5">
        <v>9959775</v>
      </c>
      <c r="L103" s="5">
        <v>10467583</v>
      </c>
      <c r="M103" s="5">
        <v>10222141</v>
      </c>
      <c r="N103" s="5">
        <v>8724464</v>
      </c>
      <c r="O103" s="5">
        <v>6156635</v>
      </c>
      <c r="P103" s="5">
        <v>6244780</v>
      </c>
      <c r="Q103" s="5">
        <v>6346981</v>
      </c>
      <c r="R103" s="5">
        <v>5315942</v>
      </c>
      <c r="S103" s="5">
        <v>6600867</v>
      </c>
      <c r="T103" s="5">
        <v>6494686</v>
      </c>
      <c r="U103" s="5">
        <v>39728909219</v>
      </c>
      <c r="V103" s="5">
        <v>110552517690</v>
      </c>
      <c r="W103" s="5">
        <v>183502278335</v>
      </c>
      <c r="X103" s="5">
        <v>188589607514</v>
      </c>
      <c r="Y103" s="5">
        <v>4814583796</v>
      </c>
    </row>
    <row r="104" spans="3:25" ht="15.5" x14ac:dyDescent="0.35">
      <c r="C104" t="s">
        <v>1113</v>
      </c>
    </row>
    <row r="105" spans="3:25" ht="15.5" x14ac:dyDescent="0.35">
      <c r="C105" t="s">
        <v>592</v>
      </c>
      <c r="K105" s="5">
        <v>1234442</v>
      </c>
      <c r="L105" s="5">
        <v>1327214</v>
      </c>
      <c r="M105" s="5">
        <v>1338821</v>
      </c>
      <c r="N105" s="5">
        <v>1353640</v>
      </c>
      <c r="O105" s="5">
        <v>1312601</v>
      </c>
      <c r="P105" s="5">
        <v>1430338</v>
      </c>
      <c r="Q105" s="5">
        <v>1630112</v>
      </c>
      <c r="R105" s="5">
        <v>998864</v>
      </c>
      <c r="S105" s="5">
        <v>1067478</v>
      </c>
      <c r="Y105" s="5">
        <v>3914546274</v>
      </c>
    </row>
    <row r="106" spans="3:25" ht="15.5" x14ac:dyDescent="0.35">
      <c r="C106" t="s">
        <v>155</v>
      </c>
      <c r="S106" s="5">
        <v>571150</v>
      </c>
      <c r="T106" s="5">
        <v>1451946</v>
      </c>
      <c r="U106" s="5">
        <v>11074085069</v>
      </c>
      <c r="V106" s="5">
        <v>7034110317</v>
      </c>
    </row>
    <row r="107" spans="3:25" ht="15.5" x14ac:dyDescent="0.35">
      <c r="C107" t="s">
        <v>160</v>
      </c>
      <c r="D107" s="5">
        <v>7987645</v>
      </c>
      <c r="E107" s="5">
        <v>7558310</v>
      </c>
      <c r="F107" s="5">
        <v>8579241</v>
      </c>
      <c r="G107" s="5">
        <v>9953295</v>
      </c>
      <c r="I107" s="5">
        <v>9953295</v>
      </c>
      <c r="J107" s="5">
        <v>16602528</v>
      </c>
      <c r="K107" s="5">
        <v>14819390</v>
      </c>
      <c r="L107" s="5">
        <v>15903793</v>
      </c>
      <c r="M107" s="5">
        <v>14307698</v>
      </c>
      <c r="N107" s="5">
        <v>12514104</v>
      </c>
      <c r="O107" s="5">
        <v>10762271</v>
      </c>
      <c r="P107" s="5">
        <v>12010760</v>
      </c>
      <c r="Q107" s="5">
        <v>7692606</v>
      </c>
      <c r="R107" s="5">
        <v>7537173</v>
      </c>
      <c r="S107" s="5">
        <v>12426281</v>
      </c>
      <c r="T107" s="5">
        <v>15273473</v>
      </c>
      <c r="U107" s="5">
        <v>362961685085</v>
      </c>
      <c r="V107" s="5">
        <v>136804707020</v>
      </c>
      <c r="W107" s="5">
        <v>186520970217</v>
      </c>
      <c r="X107" s="5">
        <v>192381773686</v>
      </c>
      <c r="Y107" s="5">
        <v>6137770225</v>
      </c>
    </row>
    <row r="108" spans="3:25" ht="15.5" x14ac:dyDescent="0.35">
      <c r="C108" t="s">
        <v>161</v>
      </c>
    </row>
    <row r="109" spans="3:25" ht="15.5" x14ac:dyDescent="0.35">
      <c r="C109" t="s">
        <v>162</v>
      </c>
      <c r="D109" s="5">
        <v>27805583</v>
      </c>
      <c r="E109" s="5">
        <v>27805583</v>
      </c>
      <c r="F109" s="5">
        <v>27805583</v>
      </c>
      <c r="G109" s="5">
        <v>27805583</v>
      </c>
      <c r="I109" s="5">
        <v>27805583</v>
      </c>
      <c r="J109" s="5">
        <v>27805583</v>
      </c>
      <c r="K109" s="5">
        <v>27805583</v>
      </c>
      <c r="L109" s="5">
        <v>27805583</v>
      </c>
      <c r="M109" s="5">
        <v>27805583</v>
      </c>
      <c r="N109" s="5">
        <v>27805583</v>
      </c>
      <c r="O109" s="5">
        <v>27805583</v>
      </c>
      <c r="P109" s="5">
        <v>27805583</v>
      </c>
      <c r="Q109" s="5">
        <v>27805583</v>
      </c>
      <c r="R109" s="5">
        <v>27805583</v>
      </c>
      <c r="S109" s="5">
        <v>27805583</v>
      </c>
      <c r="T109" s="5">
        <v>27805583</v>
      </c>
      <c r="U109" s="5">
        <v>250000000000</v>
      </c>
      <c r="V109" s="5">
        <v>250000000000</v>
      </c>
      <c r="W109" s="5">
        <v>250000000000</v>
      </c>
      <c r="X109" s="5">
        <v>250000000000</v>
      </c>
      <c r="Y109" s="5">
        <v>62781000000</v>
      </c>
    </row>
    <row r="110" spans="3:25" ht="15.5" x14ac:dyDescent="0.35">
      <c r="C110" t="s">
        <v>163</v>
      </c>
      <c r="D110" s="5">
        <v>2805041</v>
      </c>
      <c r="E110" s="5">
        <v>2805041</v>
      </c>
      <c r="F110" s="5">
        <v>2805041</v>
      </c>
      <c r="G110" s="5">
        <v>2805041</v>
      </c>
      <c r="I110" s="5">
        <v>2805041</v>
      </c>
      <c r="J110" s="5">
        <v>2805041</v>
      </c>
      <c r="K110" s="5">
        <v>2805041</v>
      </c>
      <c r="L110" s="5">
        <v>2805041</v>
      </c>
      <c r="M110" s="5">
        <v>2805041</v>
      </c>
      <c r="N110" s="5">
        <v>2805041</v>
      </c>
      <c r="O110" s="5">
        <v>2805041</v>
      </c>
      <c r="P110" s="5">
        <v>2805041</v>
      </c>
      <c r="Q110" s="5">
        <v>2805041</v>
      </c>
      <c r="R110" s="5">
        <v>2805041</v>
      </c>
      <c r="S110" s="5">
        <v>2805041</v>
      </c>
      <c r="T110" s="5">
        <v>2805041</v>
      </c>
      <c r="U110" s="5">
        <v>25220125110</v>
      </c>
      <c r="V110" s="5">
        <v>25220125110</v>
      </c>
      <c r="W110" s="5">
        <v>25220125110</v>
      </c>
      <c r="X110" s="5">
        <v>25220125110</v>
      </c>
    </row>
    <row r="111" spans="3:25" ht="15.5" x14ac:dyDescent="0.35">
      <c r="C111" t="s">
        <v>164</v>
      </c>
      <c r="D111" s="5">
        <v>14024851</v>
      </c>
      <c r="E111" s="5">
        <v>13866944</v>
      </c>
      <c r="F111" s="5">
        <v>13360361</v>
      </c>
      <c r="G111" s="5">
        <v>14712755</v>
      </c>
      <c r="I111" s="5">
        <v>14712755</v>
      </c>
      <c r="J111" s="5">
        <v>18592529</v>
      </c>
      <c r="K111" s="5">
        <v>8750960</v>
      </c>
      <c r="L111" s="5">
        <v>10684971</v>
      </c>
      <c r="M111" s="5">
        <v>12305344</v>
      </c>
      <c r="N111" s="5">
        <v>15870313</v>
      </c>
      <c r="O111" s="5">
        <v>14585669</v>
      </c>
      <c r="P111" s="5">
        <v>16843392</v>
      </c>
      <c r="Q111" s="5">
        <v>22018528</v>
      </c>
      <c r="R111" s="5">
        <v>38056441</v>
      </c>
      <c r="S111" s="5">
        <v>42577333</v>
      </c>
      <c r="T111" s="5">
        <v>49081052</v>
      </c>
      <c r="U111" s="5">
        <v>52343166017</v>
      </c>
      <c r="V111" s="5">
        <v>52343166018</v>
      </c>
      <c r="W111" s="5">
        <v>-21523725990</v>
      </c>
      <c r="X111" s="5">
        <v>-22363563381</v>
      </c>
      <c r="Y111" s="5">
        <v>-13042153029</v>
      </c>
    </row>
    <row r="112" spans="3:25" ht="15.5" x14ac:dyDescent="0.35">
      <c r="C112" t="s">
        <v>9</v>
      </c>
      <c r="D112" s="5">
        <v>45105035</v>
      </c>
      <c r="E112" s="5">
        <v>44947128</v>
      </c>
      <c r="F112" s="5">
        <v>44440545</v>
      </c>
      <c r="G112" s="5">
        <v>45792939</v>
      </c>
      <c r="I112" s="5">
        <v>45792939</v>
      </c>
      <c r="J112" s="5">
        <v>49701014</v>
      </c>
      <c r="K112" s="5">
        <v>46919036</v>
      </c>
      <c r="L112" s="5">
        <v>41180867</v>
      </c>
      <c r="M112" s="5">
        <v>41782258</v>
      </c>
      <c r="N112" s="5">
        <v>42536520</v>
      </c>
      <c r="O112" s="5">
        <v>47456762</v>
      </c>
      <c r="P112" s="5">
        <v>47454191</v>
      </c>
      <c r="Q112" s="5">
        <v>47414301</v>
      </c>
      <c r="R112" s="5">
        <v>52622664</v>
      </c>
      <c r="S112" s="5">
        <v>68577923</v>
      </c>
      <c r="T112" s="5">
        <v>73187957</v>
      </c>
      <c r="U112" s="5">
        <v>1269468954371</v>
      </c>
      <c r="V112" s="5">
        <v>327563291128</v>
      </c>
      <c r="W112" s="5">
        <v>253696399120</v>
      </c>
      <c r="X112" s="5">
        <v>252856561729</v>
      </c>
      <c r="Y112" s="5">
        <v>49738846971</v>
      </c>
    </row>
    <row r="113" spans="2:25" ht="15.5" x14ac:dyDescent="0.35">
      <c r="C113" t="s">
        <v>169</v>
      </c>
      <c r="D113" s="5">
        <v>53092680</v>
      </c>
      <c r="E113" s="5">
        <v>52505438</v>
      </c>
      <c r="F113" s="5">
        <v>53019786</v>
      </c>
      <c r="G113" s="5">
        <v>55746234</v>
      </c>
      <c r="I113" s="5">
        <v>55746234</v>
      </c>
      <c r="J113" s="5">
        <v>66303542</v>
      </c>
      <c r="K113" s="5">
        <v>61738426</v>
      </c>
      <c r="L113" s="5">
        <v>57084660</v>
      </c>
      <c r="M113" s="5">
        <v>56089956</v>
      </c>
      <c r="N113" s="5">
        <v>55050624</v>
      </c>
      <c r="O113" s="5">
        <v>58219033</v>
      </c>
      <c r="P113" s="5">
        <v>59464951</v>
      </c>
      <c r="Q113" s="5">
        <v>55106907</v>
      </c>
      <c r="R113" s="5">
        <v>60159837</v>
      </c>
      <c r="S113" s="5">
        <v>81004204</v>
      </c>
      <c r="T113" s="5">
        <v>88461430</v>
      </c>
      <c r="U113" s="5">
        <v>1632430639456</v>
      </c>
      <c r="V113" s="5">
        <v>464367998148</v>
      </c>
      <c r="W113" s="5">
        <v>440217369337</v>
      </c>
      <c r="X113" s="5">
        <v>445238335415</v>
      </c>
      <c r="Y113" s="5">
        <v>55876617196</v>
      </c>
    </row>
    <row r="114" spans="2:25" ht="15.5" x14ac:dyDescent="0.35">
      <c r="C114" t="s">
        <v>170</v>
      </c>
      <c r="D114" s="5">
        <v>2500000000</v>
      </c>
      <c r="E114" s="5">
        <v>2500000000</v>
      </c>
      <c r="F114" s="5">
        <v>2500000000</v>
      </c>
      <c r="G114" s="5">
        <v>2500000000</v>
      </c>
      <c r="I114" s="5">
        <v>2500000000</v>
      </c>
      <c r="J114" s="5">
        <v>2500000000</v>
      </c>
      <c r="K114" s="5">
        <v>2500000000</v>
      </c>
      <c r="L114" s="5">
        <v>2500000000</v>
      </c>
      <c r="M114" s="5">
        <v>2500000000</v>
      </c>
      <c r="N114" s="5">
        <v>2500000000</v>
      </c>
      <c r="O114" s="5">
        <v>2500000000</v>
      </c>
      <c r="P114" s="5">
        <v>2500000000</v>
      </c>
      <c r="Q114" s="5">
        <v>2500000000</v>
      </c>
      <c r="R114" s="5">
        <v>2500000000</v>
      </c>
      <c r="S114" s="5">
        <v>2500000000</v>
      </c>
      <c r="T114" s="5">
        <v>2500000000</v>
      </c>
      <c r="U114" s="5">
        <v>2500000000</v>
      </c>
      <c r="V114" s="5">
        <v>2500000000</v>
      </c>
      <c r="W114" s="5">
        <v>2500000000</v>
      </c>
      <c r="X114" s="5">
        <v>2500000000</v>
      </c>
      <c r="Y114" s="5">
        <v>125562</v>
      </c>
    </row>
    <row r="116" spans="2:25" ht="15.5" x14ac:dyDescent="0.35">
      <c r="B116" t="s">
        <v>171</v>
      </c>
      <c r="C116" t="s">
        <v>172</v>
      </c>
      <c r="D116" s="5">
        <v>134450</v>
      </c>
      <c r="E116" s="5">
        <v>178643</v>
      </c>
      <c r="F116" s="5">
        <v>-945314</v>
      </c>
      <c r="G116" s="5">
        <v>-2471855</v>
      </c>
      <c r="I116" s="5">
        <v>-7098240</v>
      </c>
      <c r="J116" s="5">
        <v>8979587</v>
      </c>
      <c r="K116" s="5">
        <v>2715025</v>
      </c>
      <c r="L116" s="5">
        <v>991267</v>
      </c>
      <c r="M116" s="5">
        <v>-857548</v>
      </c>
      <c r="N116" s="5">
        <v>2637474</v>
      </c>
      <c r="O116" s="5">
        <v>39704</v>
      </c>
      <c r="P116" s="5">
        <v>3024079</v>
      </c>
      <c r="Q116" s="5">
        <v>-2458119</v>
      </c>
      <c r="R116" s="5">
        <v>-438008</v>
      </c>
      <c r="S116" s="5">
        <v>4760836</v>
      </c>
      <c r="T116" s="5">
        <v>-76154888</v>
      </c>
      <c r="U116" s="5">
        <v>1251979500080</v>
      </c>
      <c r="V116" s="5">
        <v>214073415755</v>
      </c>
      <c r="W116" s="5">
        <v>15311494051</v>
      </c>
      <c r="X116" s="5">
        <v>66632338557</v>
      </c>
      <c r="Y116" s="5">
        <v>-1129305180</v>
      </c>
    </row>
    <row r="117" spans="2:25" ht="15.5" x14ac:dyDescent="0.35">
      <c r="C117" t="s">
        <v>2757</v>
      </c>
      <c r="X117" s="5">
        <v>321545685</v>
      </c>
      <c r="Y117" s="5">
        <v>110012595</v>
      </c>
    </row>
    <row r="118" spans="2:25" ht="15.5" x14ac:dyDescent="0.35">
      <c r="C118" t="s">
        <v>972</v>
      </c>
    </row>
    <row r="119" spans="2:25" ht="15.5" x14ac:dyDescent="0.35">
      <c r="C119" t="s">
        <v>825</v>
      </c>
      <c r="D119" s="5">
        <v>2499282</v>
      </c>
      <c r="E119" s="5">
        <v>5194032</v>
      </c>
      <c r="F119" s="5">
        <v>4478233</v>
      </c>
      <c r="G119" s="5">
        <v>2827319</v>
      </c>
      <c r="I119" s="5">
        <v>26973498</v>
      </c>
      <c r="J119" s="5">
        <v>57988599</v>
      </c>
      <c r="K119" s="5">
        <v>49267169</v>
      </c>
      <c r="L119" s="5">
        <v>4117385</v>
      </c>
      <c r="N119" s="5">
        <v>18740082</v>
      </c>
      <c r="O119" s="5">
        <v>33026103</v>
      </c>
      <c r="P119" s="5">
        <v>9314108</v>
      </c>
      <c r="Q119" s="5">
        <v>251000</v>
      </c>
      <c r="R119" s="5">
        <v>4961811</v>
      </c>
      <c r="S119" s="5">
        <v>30729461</v>
      </c>
      <c r="T119" s="5">
        <v>24615655</v>
      </c>
      <c r="U119" s="5">
        <v>1566831629042</v>
      </c>
      <c r="V119" s="5">
        <v>260577851034</v>
      </c>
      <c r="W119" s="5">
        <v>35357164409</v>
      </c>
      <c r="Y119" s="5">
        <v>2583916089</v>
      </c>
    </row>
    <row r="120" spans="2:25" ht="15.5" x14ac:dyDescent="0.35">
      <c r="C120" t="s">
        <v>2758</v>
      </c>
      <c r="M120" s="5">
        <v>68716</v>
      </c>
      <c r="N120" s="5">
        <v>542</v>
      </c>
      <c r="O120" s="5">
        <v>25493</v>
      </c>
      <c r="Q120" s="5">
        <v>75341</v>
      </c>
      <c r="R120" s="5">
        <v>200448</v>
      </c>
      <c r="S120" s="5">
        <v>91539</v>
      </c>
      <c r="T120" s="5">
        <v>573479</v>
      </c>
      <c r="U120" s="5">
        <v>42182396</v>
      </c>
      <c r="V120" s="5">
        <v>15995832</v>
      </c>
      <c r="W120" s="5">
        <v>3326911</v>
      </c>
    </row>
    <row r="121" spans="2:25" ht="15.5" x14ac:dyDescent="0.35">
      <c r="C121" t="s">
        <v>2759</v>
      </c>
      <c r="E121" s="5">
        <v>6551712</v>
      </c>
      <c r="F121" s="5">
        <v>-6551712</v>
      </c>
    </row>
    <row r="122" spans="2:25" ht="15.5" x14ac:dyDescent="0.35">
      <c r="C122" t="s">
        <v>2760</v>
      </c>
      <c r="D122" s="5">
        <v>-349350</v>
      </c>
      <c r="E122" s="5">
        <v>-22595</v>
      </c>
      <c r="G122" s="5">
        <v>190872</v>
      </c>
      <c r="P122" s="5">
        <v>855000</v>
      </c>
      <c r="S122" s="5">
        <v>-211153</v>
      </c>
      <c r="T122" s="5">
        <v>-539966</v>
      </c>
      <c r="U122" s="5">
        <v>-3118941099</v>
      </c>
      <c r="V122" s="5">
        <v>2197790768</v>
      </c>
      <c r="W122" s="5">
        <v>-5100726356</v>
      </c>
      <c r="X122" s="5">
        <v>188000000000</v>
      </c>
    </row>
    <row r="123" spans="2:25" ht="15.5" x14ac:dyDescent="0.35">
      <c r="C123" t="s">
        <v>174</v>
      </c>
      <c r="D123" s="5">
        <v>-2004855</v>
      </c>
      <c r="E123" s="5">
        <v>-10956014</v>
      </c>
      <c r="G123" s="5">
        <v>-3035020</v>
      </c>
      <c r="I123" s="5">
        <v>-31298418</v>
      </c>
      <c r="J123" s="5">
        <v>-45178357</v>
      </c>
      <c r="K123" s="5">
        <v>-36158690</v>
      </c>
      <c r="L123" s="5">
        <v>-3126118</v>
      </c>
      <c r="M123" s="5">
        <v>-926264</v>
      </c>
      <c r="N123" s="5">
        <v>-16103150</v>
      </c>
      <c r="O123" s="5">
        <v>-33011892</v>
      </c>
      <c r="P123" s="5">
        <v>-7145029</v>
      </c>
      <c r="Q123" s="5">
        <v>-2777573</v>
      </c>
      <c r="R123" s="5">
        <v>-5613824</v>
      </c>
      <c r="S123" s="5">
        <v>-25073889</v>
      </c>
      <c r="T123" s="5">
        <v>-96369895</v>
      </c>
      <c r="U123" s="5">
        <v>-252607813925</v>
      </c>
      <c r="V123" s="5">
        <v>-51660635343</v>
      </c>
      <c r="W123" s="5">
        <v>-14670314810</v>
      </c>
      <c r="X123" s="5">
        <v>-101945148850</v>
      </c>
      <c r="Y123" s="5">
        <v>-2806125399</v>
      </c>
    </row>
    <row r="124" spans="2:25" ht="15.5" x14ac:dyDescent="0.35">
      <c r="C124" t="s">
        <v>713</v>
      </c>
      <c r="D124" s="5">
        <v>5657</v>
      </c>
      <c r="E124" s="5">
        <v>-572980</v>
      </c>
      <c r="F124" s="5">
        <v>1144844</v>
      </c>
      <c r="G124" s="5">
        <v>73243</v>
      </c>
      <c r="I124" s="5">
        <v>-241300</v>
      </c>
      <c r="J124" s="5">
        <v>-3680680</v>
      </c>
      <c r="K124" s="5">
        <v>-637180</v>
      </c>
      <c r="Q124" s="5">
        <v>-6887</v>
      </c>
      <c r="R124" s="5">
        <v>13557</v>
      </c>
      <c r="S124" s="5">
        <v>-775122</v>
      </c>
      <c r="T124" s="5">
        <v>-4434161</v>
      </c>
      <c r="U124" s="5">
        <v>-59167556334</v>
      </c>
      <c r="V124" s="5">
        <v>2942413464</v>
      </c>
      <c r="W124" s="5">
        <v>-277956103</v>
      </c>
      <c r="X124" s="5">
        <v>-19691955140</v>
      </c>
      <c r="Y124" s="5">
        <v>-640443366</v>
      </c>
    </row>
    <row r="125" spans="2:25" ht="15.5" x14ac:dyDescent="0.35">
      <c r="C125" t="s">
        <v>707</v>
      </c>
      <c r="D125" s="5">
        <v>-16284</v>
      </c>
      <c r="E125" s="5">
        <v>-15512</v>
      </c>
      <c r="F125" s="5">
        <v>-16679</v>
      </c>
      <c r="G125" s="5">
        <v>3751</v>
      </c>
    </row>
    <row r="126" spans="2:25" ht="15.5" x14ac:dyDescent="0.35">
      <c r="C126" t="s">
        <v>1715</v>
      </c>
      <c r="X126" s="5">
        <v>-52103138</v>
      </c>
      <c r="Y126" s="5">
        <v>-114322204</v>
      </c>
    </row>
    <row r="127" spans="2:25" ht="15.5" x14ac:dyDescent="0.35">
      <c r="C127" t="s">
        <v>2761</v>
      </c>
      <c r="G127" s="5">
        <v>-2532020</v>
      </c>
      <c r="I127" s="5">
        <v>-2532020</v>
      </c>
      <c r="J127" s="5">
        <v>-149975</v>
      </c>
      <c r="K127" s="5">
        <v>-9756274</v>
      </c>
      <c r="Y127" s="5">
        <v>-262342895</v>
      </c>
    </row>
    <row r="128" spans="2:25" ht="15.5" x14ac:dyDescent="0.35">
      <c r="C128" t="s">
        <v>183</v>
      </c>
      <c r="E128" s="5">
        <v>-602845</v>
      </c>
      <c r="F128" s="5">
        <v>602845</v>
      </c>
      <c r="G128" s="5">
        <v>700000</v>
      </c>
      <c r="J128" s="5">
        <v>-1019164</v>
      </c>
      <c r="K128" s="5">
        <v>-3185182</v>
      </c>
      <c r="L128" s="5">
        <v>-11607</v>
      </c>
      <c r="P128" s="5">
        <v>-191010</v>
      </c>
      <c r="Q128" s="5">
        <v>570000</v>
      </c>
      <c r="R128" s="5">
        <v>40193</v>
      </c>
      <c r="S128" s="5">
        <v>-1104187</v>
      </c>
      <c r="U128" s="5">
        <v>21000000000</v>
      </c>
      <c r="V128" s="5">
        <v>784502416</v>
      </c>
      <c r="W128" s="5">
        <v>117405065</v>
      </c>
      <c r="X128" s="5">
        <v>207622672355</v>
      </c>
      <c r="Y128" s="5">
        <v>11406860584</v>
      </c>
    </row>
    <row r="129" spans="3:25" ht="15.5" x14ac:dyDescent="0.35">
      <c r="C129" t="s">
        <v>184</v>
      </c>
      <c r="E129" s="5">
        <v>-18480</v>
      </c>
      <c r="G129" s="5">
        <v>-751</v>
      </c>
      <c r="I129" s="5">
        <v>-4570</v>
      </c>
      <c r="J129" s="5">
        <v>-1167</v>
      </c>
      <c r="K129" s="5">
        <v>-514699</v>
      </c>
      <c r="L129" s="5">
        <v>-15323</v>
      </c>
      <c r="M129" s="5">
        <v>900434</v>
      </c>
      <c r="N129" s="5">
        <v>-2799859</v>
      </c>
      <c r="P129" s="5">
        <v>-2842845</v>
      </c>
      <c r="Q129" s="5">
        <v>2031808</v>
      </c>
      <c r="R129" s="5">
        <v>-1241664</v>
      </c>
      <c r="S129" s="5">
        <v>-2707411</v>
      </c>
      <c r="T129" s="5">
        <v>-47641143</v>
      </c>
      <c r="U129" s="5">
        <v>-186355255658</v>
      </c>
      <c r="V129" s="5">
        <v>-116126607529</v>
      </c>
      <c r="W129" s="5">
        <v>-30348172059</v>
      </c>
      <c r="X129" s="5">
        <v>-241429212645</v>
      </c>
      <c r="Y129" s="5">
        <v>-9239228225</v>
      </c>
    </row>
    <row r="130" spans="3:25" ht="15.5" x14ac:dyDescent="0.35">
      <c r="C130" t="s">
        <v>2762</v>
      </c>
      <c r="X130" s="5">
        <v>-45327576374</v>
      </c>
      <c r="Y130" s="5">
        <v>-8830000000</v>
      </c>
    </row>
    <row r="131" spans="3:25" ht="15.5" x14ac:dyDescent="0.35">
      <c r="C131" t="s">
        <v>207</v>
      </c>
      <c r="E131" s="5">
        <v>-18480</v>
      </c>
      <c r="G131" s="5">
        <v>-751</v>
      </c>
      <c r="I131" s="5">
        <v>-4570</v>
      </c>
      <c r="J131" s="5">
        <v>-1167</v>
      </c>
      <c r="K131" s="5">
        <v>-514699</v>
      </c>
      <c r="L131" s="5">
        <v>-15323</v>
      </c>
      <c r="Q131" s="5">
        <v>2031808</v>
      </c>
      <c r="R131" s="5">
        <v>8336</v>
      </c>
      <c r="S131" s="5">
        <v>-2415475</v>
      </c>
      <c r="T131" s="5">
        <v>-5141143</v>
      </c>
      <c r="U131" s="5">
        <v>-85512655658</v>
      </c>
      <c r="V131" s="5">
        <v>-32343065797</v>
      </c>
      <c r="W131" s="5">
        <v>-4157280584</v>
      </c>
      <c r="X131" s="5">
        <v>-196045836271</v>
      </c>
      <c r="Y131" s="5">
        <v>-391069225</v>
      </c>
    </row>
    <row r="132" spans="3:25" ht="15.5" x14ac:dyDescent="0.35">
      <c r="C132" t="s">
        <v>1120</v>
      </c>
      <c r="M132" s="5">
        <v>-599565</v>
      </c>
      <c r="N132" s="5">
        <v>-2799859</v>
      </c>
      <c r="P132" s="5">
        <v>-2842845</v>
      </c>
      <c r="S132" s="5">
        <v>-291936</v>
      </c>
      <c r="U132" s="5">
        <v>-1094600000</v>
      </c>
      <c r="V132" s="5">
        <v>-3284513000</v>
      </c>
      <c r="W132" s="5">
        <v>-26243300635</v>
      </c>
    </row>
    <row r="133" spans="3:25" ht="15.5" x14ac:dyDescent="0.35">
      <c r="C133" t="s">
        <v>2763</v>
      </c>
      <c r="M133" s="5">
        <v>1499999</v>
      </c>
      <c r="R133" s="5">
        <v>-1250000</v>
      </c>
      <c r="T133" s="5">
        <v>-42500000</v>
      </c>
      <c r="U133" s="5">
        <v>-99748000000</v>
      </c>
      <c r="V133" s="5">
        <v>-80499028732</v>
      </c>
      <c r="W133" s="5">
        <v>52409160</v>
      </c>
      <c r="X133" s="5">
        <v>-55800000</v>
      </c>
      <c r="Y133" s="5">
        <v>-18159000</v>
      </c>
    </row>
    <row r="134" spans="3:25" ht="15.5" x14ac:dyDescent="0.35">
      <c r="C134" t="s">
        <v>241</v>
      </c>
      <c r="E134" s="5">
        <v>-602845</v>
      </c>
      <c r="F134" s="5">
        <v>602845</v>
      </c>
      <c r="G134" s="5">
        <v>700000</v>
      </c>
      <c r="J134" s="5">
        <v>-1019164</v>
      </c>
      <c r="K134" s="5">
        <v>-3185182</v>
      </c>
      <c r="L134" s="5">
        <v>-11607</v>
      </c>
      <c r="P134" s="5">
        <v>-191010</v>
      </c>
      <c r="Q134" s="5">
        <v>570000</v>
      </c>
      <c r="R134" s="5">
        <v>40193</v>
      </c>
      <c r="S134" s="5">
        <v>-1104187</v>
      </c>
      <c r="U134" s="5">
        <v>21000000000</v>
      </c>
      <c r="V134" s="5">
        <v>784502416</v>
      </c>
      <c r="W134" s="5">
        <v>117405065</v>
      </c>
      <c r="X134" s="5">
        <v>207622672355</v>
      </c>
      <c r="Y134" s="5">
        <v>11406860584</v>
      </c>
    </row>
    <row r="135" spans="3:25" ht="15.5" x14ac:dyDescent="0.35">
      <c r="C135" t="s">
        <v>1790</v>
      </c>
    </row>
    <row r="136" spans="3:25" ht="15.5" x14ac:dyDescent="0.35">
      <c r="C136" t="s">
        <v>720</v>
      </c>
      <c r="E136" s="5">
        <v>-602845</v>
      </c>
      <c r="F136" s="5">
        <v>602845</v>
      </c>
      <c r="G136" s="5">
        <v>700000</v>
      </c>
    </row>
    <row r="137" spans="3:25" ht="15.5" x14ac:dyDescent="0.35">
      <c r="C137" t="s">
        <v>256</v>
      </c>
    </row>
    <row r="138" spans="3:25" ht="15.5" x14ac:dyDescent="0.35">
      <c r="C138" t="s">
        <v>2764</v>
      </c>
      <c r="J138" s="5">
        <v>-1019164</v>
      </c>
      <c r="K138" s="5">
        <v>-3185182</v>
      </c>
      <c r="P138" s="5">
        <v>-191010</v>
      </c>
      <c r="Q138" s="5">
        <v>570000</v>
      </c>
      <c r="R138" s="5">
        <v>40193</v>
      </c>
      <c r="S138" s="5">
        <v>-1104187</v>
      </c>
      <c r="U138" s="5">
        <v>21000000000</v>
      </c>
      <c r="V138" s="5">
        <v>784502416</v>
      </c>
      <c r="W138" s="5">
        <v>117405065</v>
      </c>
      <c r="X138" s="5">
        <v>-901907481</v>
      </c>
      <c r="Y138" s="5">
        <v>300000000</v>
      </c>
    </row>
    <row r="139" spans="3:25" ht="15.5" x14ac:dyDescent="0.35">
      <c r="C139" t="s">
        <v>2765</v>
      </c>
      <c r="L139" s="5">
        <v>-11607</v>
      </c>
      <c r="X139" s="5">
        <v>-171045274</v>
      </c>
      <c r="Y139" s="5">
        <v>256860584</v>
      </c>
    </row>
    <row r="140" spans="3:25" ht="15.5" x14ac:dyDescent="0.35">
      <c r="C140" t="s">
        <v>2766</v>
      </c>
    </row>
    <row r="141" spans="3:25" ht="15.5" x14ac:dyDescent="0.35">
      <c r="C141" t="s">
        <v>276</v>
      </c>
      <c r="X141" s="5">
        <v>210996825000</v>
      </c>
    </row>
    <row r="142" spans="3:25" ht="15.5" x14ac:dyDescent="0.35">
      <c r="C142" t="s">
        <v>2767</v>
      </c>
      <c r="X142" s="5">
        <v>-2301199890</v>
      </c>
    </row>
    <row r="143" spans="3:25" ht="15.5" x14ac:dyDescent="0.35">
      <c r="C143" t="s">
        <v>1510</v>
      </c>
      <c r="Y143" s="5">
        <v>10850000000</v>
      </c>
    </row>
    <row r="144" spans="3:25" ht="15.5" x14ac:dyDescent="0.35">
      <c r="C144" t="s">
        <v>2768</v>
      </c>
    </row>
    <row r="145" spans="2:25" ht="15.5" x14ac:dyDescent="0.35">
      <c r="C145" t="s">
        <v>96</v>
      </c>
    </row>
    <row r="146" spans="2:25" ht="15.5" x14ac:dyDescent="0.35">
      <c r="C146" t="s">
        <v>630</v>
      </c>
      <c r="D146" s="5">
        <v>134450</v>
      </c>
      <c r="E146" s="5">
        <v>-442682</v>
      </c>
      <c r="F146" s="5">
        <v>-342469</v>
      </c>
      <c r="G146" s="5">
        <v>-1772606</v>
      </c>
      <c r="I146" s="5">
        <v>-7102810</v>
      </c>
      <c r="J146" s="5">
        <v>7959256</v>
      </c>
      <c r="K146" s="5">
        <v>-984856</v>
      </c>
      <c r="L146" s="5">
        <v>964337</v>
      </c>
      <c r="M146" s="5">
        <v>42886</v>
      </c>
      <c r="N146" s="5">
        <v>-162385</v>
      </c>
      <c r="O146" s="5">
        <v>39704</v>
      </c>
      <c r="P146" s="5">
        <v>-9776</v>
      </c>
      <c r="Q146" s="5">
        <v>143689</v>
      </c>
      <c r="R146" s="5">
        <v>-1639479</v>
      </c>
      <c r="S146" s="5">
        <v>949238</v>
      </c>
      <c r="T146" s="5">
        <v>-123796031</v>
      </c>
      <c r="U146" s="5">
        <v>1086624244422</v>
      </c>
      <c r="V146" s="5">
        <v>98731310642</v>
      </c>
      <c r="W146" s="5">
        <v>-14919272943</v>
      </c>
      <c r="X146" s="5">
        <v>32825798267</v>
      </c>
      <c r="Y146" s="5">
        <v>1038327179</v>
      </c>
    </row>
    <row r="147" spans="2:25" ht="15.5" x14ac:dyDescent="0.35">
      <c r="C147" t="s">
        <v>279</v>
      </c>
      <c r="F147" s="5">
        <v>949872</v>
      </c>
      <c r="I147" s="5">
        <v>8052683</v>
      </c>
      <c r="J147" s="5">
        <v>93428</v>
      </c>
      <c r="K147" s="5">
        <v>1078284</v>
      </c>
      <c r="L147" s="5">
        <v>113947</v>
      </c>
      <c r="M147" s="5">
        <v>71060</v>
      </c>
      <c r="N147" s="5">
        <v>233444</v>
      </c>
      <c r="O147" s="5">
        <v>193740</v>
      </c>
      <c r="P147" s="5">
        <v>203516</v>
      </c>
      <c r="Q147" s="5">
        <v>59827</v>
      </c>
      <c r="R147" s="5">
        <v>1699307</v>
      </c>
      <c r="S147" s="5">
        <v>750069</v>
      </c>
      <c r="T147" s="5">
        <v>124546100</v>
      </c>
      <c r="U147" s="5">
        <v>117736537951</v>
      </c>
      <c r="V147" s="5">
        <v>19005227308</v>
      </c>
      <c r="W147" s="5">
        <v>33924500251</v>
      </c>
      <c r="X147" s="5">
        <v>1098701984</v>
      </c>
      <c r="Y147" s="5">
        <v>60374805</v>
      </c>
    </row>
    <row r="148" spans="2:25" ht="15.5" x14ac:dyDescent="0.35">
      <c r="C148" t="s">
        <v>282</v>
      </c>
      <c r="D148" s="5">
        <v>134450</v>
      </c>
      <c r="E148" s="5">
        <v>-442682</v>
      </c>
      <c r="F148" s="5">
        <v>607403</v>
      </c>
      <c r="G148" s="5">
        <v>-1772606</v>
      </c>
      <c r="I148" s="5">
        <v>949873</v>
      </c>
      <c r="J148" s="5">
        <v>8052684</v>
      </c>
      <c r="K148" s="5">
        <v>93428</v>
      </c>
      <c r="L148" s="5">
        <v>1078284</v>
      </c>
      <c r="M148" s="5">
        <v>113946</v>
      </c>
      <c r="N148" s="5">
        <v>71059</v>
      </c>
      <c r="O148" s="5">
        <v>233444</v>
      </c>
      <c r="P148" s="5">
        <v>193740</v>
      </c>
      <c r="Q148" s="5">
        <v>203516</v>
      </c>
      <c r="R148" s="5">
        <v>59828</v>
      </c>
      <c r="S148" s="5">
        <v>1699307</v>
      </c>
      <c r="T148" s="5">
        <v>750069</v>
      </c>
      <c r="U148" s="5">
        <v>1204360782373</v>
      </c>
      <c r="V148" s="5">
        <v>117736537950</v>
      </c>
      <c r="W148" s="5">
        <v>19005227308</v>
      </c>
      <c r="X148" s="5">
        <v>33924500251</v>
      </c>
      <c r="Y148" s="5">
        <v>1098701984</v>
      </c>
    </row>
    <row r="150" spans="2:25" ht="15.5" x14ac:dyDescent="0.35">
      <c r="B150" t="s">
        <v>283</v>
      </c>
      <c r="C150" t="s">
        <v>11</v>
      </c>
      <c r="D150" s="5">
        <v>2500000000</v>
      </c>
      <c r="E150" s="5">
        <v>2500000000</v>
      </c>
      <c r="F150" s="5">
        <v>2500000000</v>
      </c>
      <c r="G150" s="5">
        <v>2500000000</v>
      </c>
      <c r="I150" s="5">
        <v>2500000000</v>
      </c>
      <c r="J150" s="5">
        <v>2500000000</v>
      </c>
      <c r="K150" s="5">
        <v>2500000000</v>
      </c>
      <c r="L150" s="5">
        <v>2500000000</v>
      </c>
      <c r="M150" s="5">
        <v>2500000000</v>
      </c>
      <c r="N150" s="5">
        <v>2500000000</v>
      </c>
      <c r="O150" s="5">
        <v>2500000000</v>
      </c>
      <c r="P150" s="5">
        <v>2500000000</v>
      </c>
      <c r="Q150" s="5">
        <v>2500000000</v>
      </c>
      <c r="R150" s="5">
        <v>2500000000</v>
      </c>
      <c r="S150" s="5">
        <v>2500000000</v>
      </c>
      <c r="T150" s="5">
        <v>2500000000</v>
      </c>
      <c r="U150" s="5">
        <v>2500000000</v>
      </c>
      <c r="V150" s="5">
        <v>2500000000</v>
      </c>
      <c r="W150" s="5">
        <v>2500000000</v>
      </c>
      <c r="X150" s="5">
        <v>2500000000</v>
      </c>
      <c r="Y150" s="5">
        <v>0</v>
      </c>
    </row>
    <row r="151" spans="2:25" ht="15.5" x14ac:dyDescent="0.35">
      <c r="C151" t="s">
        <v>284</v>
      </c>
      <c r="D151" s="6">
        <v>1.03</v>
      </c>
      <c r="E151" s="6">
        <v>3.34</v>
      </c>
      <c r="F151" s="6">
        <v>-8.85</v>
      </c>
      <c r="G151" s="6">
        <v>-24.04</v>
      </c>
    </row>
    <row r="152" spans="2:25" ht="15.5" x14ac:dyDescent="0.35">
      <c r="C152" t="s">
        <v>285</v>
      </c>
      <c r="D152" s="6">
        <v>203.88</v>
      </c>
      <c r="E152" s="6">
        <v>50.3</v>
      </c>
      <c r="F152" s="6">
        <v>-14.12</v>
      </c>
      <c r="G152" s="6">
        <v>-9.07</v>
      </c>
    </row>
    <row r="153" spans="2:25" ht="15.5" x14ac:dyDescent="0.35">
      <c r="C153" t="s">
        <v>72</v>
      </c>
      <c r="D153" s="6">
        <v>12.83</v>
      </c>
      <c r="E153" s="6">
        <v>4.72</v>
      </c>
      <c r="F153" s="6">
        <v>9.07</v>
      </c>
      <c r="G153" s="6">
        <v>9.52</v>
      </c>
    </row>
    <row r="154" spans="2:25" ht="15.5" x14ac:dyDescent="0.35">
      <c r="C154" t="s">
        <v>286</v>
      </c>
      <c r="D154" s="5">
        <v>-5870000000</v>
      </c>
      <c r="E154" s="5">
        <v>11450000000</v>
      </c>
      <c r="F154" s="5">
        <v>-21240000000</v>
      </c>
      <c r="G154" s="5">
        <v>-61020000000</v>
      </c>
    </row>
    <row r="155" spans="2:25" ht="15.5" x14ac:dyDescent="0.35">
      <c r="C155" t="s">
        <v>287</v>
      </c>
      <c r="D155" s="6">
        <v>2.8999999999999998E-3</v>
      </c>
      <c r="E155" s="6">
        <v>9.7999999999999997E-3</v>
      </c>
      <c r="F155" s="6">
        <v>-2.52E-2</v>
      </c>
      <c r="G155" s="6">
        <v>-6.6699999999999995E-2</v>
      </c>
    </row>
    <row r="156" spans="2:25" ht="15.5" x14ac:dyDescent="0.35">
      <c r="C156" t="s">
        <v>288</v>
      </c>
      <c r="D156" s="6">
        <v>3.4000000000000002E-3</v>
      </c>
      <c r="E156" s="6">
        <v>1.15E-2</v>
      </c>
      <c r="F156" s="6">
        <v>-3.0099999999999998E-2</v>
      </c>
      <c r="G156" s="6">
        <v>-8.1199999999999994E-2</v>
      </c>
    </row>
    <row r="157" spans="2:25" ht="15.5" x14ac:dyDescent="0.35">
      <c r="C157" t="s">
        <v>289</v>
      </c>
      <c r="D157" s="6">
        <v>-8.199999999999999E-3</v>
      </c>
      <c r="E157" s="6">
        <v>1.4199999999999999E-2</v>
      </c>
      <c r="F157" s="6">
        <v>-2.81E-2</v>
      </c>
      <c r="G157" s="6">
        <v>-7.8299999999999995E-2</v>
      </c>
    </row>
    <row r="158" spans="2:25" ht="15.5" x14ac:dyDescent="0.35">
      <c r="C158" t="s">
        <v>290</v>
      </c>
    </row>
    <row r="159" spans="2:25" ht="15.5" x14ac:dyDescent="0.35">
      <c r="C159" t="s">
        <v>292</v>
      </c>
      <c r="D159" s="6">
        <v>0.7</v>
      </c>
      <c r="E159" s="6">
        <v>0.57999999999999996</v>
      </c>
      <c r="F159" s="6">
        <v>0.42</v>
      </c>
      <c r="G159" s="6">
        <v>0.74</v>
      </c>
    </row>
    <row r="160" spans="2:25" ht="15.5" x14ac:dyDescent="0.35">
      <c r="C160" t="s">
        <v>293</v>
      </c>
      <c r="D160" s="6">
        <v>301.16000000000003</v>
      </c>
      <c r="E160" s="6">
        <v>291.81</v>
      </c>
      <c r="F160" s="6">
        <v>294.48</v>
      </c>
      <c r="G160" s="6">
        <v>295.95</v>
      </c>
    </row>
    <row r="161" spans="3:25" ht="15.5" x14ac:dyDescent="0.35">
      <c r="C161" t="s">
        <v>294</v>
      </c>
      <c r="D161" s="6">
        <v>0.7</v>
      </c>
      <c r="E161" s="6">
        <v>0.57999999999999996</v>
      </c>
      <c r="F161" s="6">
        <v>0.42</v>
      </c>
      <c r="G161" s="6">
        <v>0.74</v>
      </c>
    </row>
    <row r="162" spans="3:25" ht="15.5" x14ac:dyDescent="0.35">
      <c r="C162" t="s">
        <v>295</v>
      </c>
      <c r="D162" s="6">
        <v>301.16000000000003</v>
      </c>
      <c r="E162" s="6">
        <v>291.81</v>
      </c>
      <c r="F162" s="6">
        <v>294.48</v>
      </c>
      <c r="G162" s="6">
        <v>295.95</v>
      </c>
    </row>
    <row r="163" spans="3:25" ht="15.5" x14ac:dyDescent="0.35">
      <c r="C163" t="s">
        <v>296</v>
      </c>
    </row>
    <row r="164" spans="3:25" ht="15.5" x14ac:dyDescent="0.35">
      <c r="C164" t="s">
        <v>297</v>
      </c>
    </row>
    <row r="165" spans="3:25" ht="15.5" x14ac:dyDescent="0.35">
      <c r="C165" t="s">
        <v>392</v>
      </c>
      <c r="D165" s="5">
        <v>753000000000</v>
      </c>
      <c r="E165" s="5">
        <v>730000000000</v>
      </c>
      <c r="F165" s="5">
        <v>736000000000</v>
      </c>
      <c r="G165" s="5">
        <v>740000000000</v>
      </c>
    </row>
    <row r="166" spans="3:25" ht="15.5" x14ac:dyDescent="0.35">
      <c r="C166" t="s">
        <v>23</v>
      </c>
    </row>
    <row r="167" spans="3:25" ht="15.5" x14ac:dyDescent="0.35">
      <c r="C167" t="s">
        <v>20</v>
      </c>
      <c r="D167" s="5">
        <v>-5000000000</v>
      </c>
      <c r="E167" s="5">
        <v>-3000000000</v>
      </c>
      <c r="F167" s="5">
        <v>-10000000000</v>
      </c>
      <c r="G167" s="5">
        <v>-15000000000</v>
      </c>
    </row>
    <row r="168" spans="3:25" ht="15.5" x14ac:dyDescent="0.35">
      <c r="C168" t="s">
        <v>299</v>
      </c>
      <c r="D168" s="5">
        <v>25000000000</v>
      </c>
      <c r="E168" s="5">
        <v>21000000000</v>
      </c>
      <c r="F168" s="5">
        <v>13000000000</v>
      </c>
      <c r="G168" s="5">
        <v>35000000000</v>
      </c>
    </row>
    <row r="169" spans="3:25" ht="15.5" x14ac:dyDescent="0.35">
      <c r="C169" t="s">
        <v>300</v>
      </c>
      <c r="D169" s="5">
        <v>2000000000</v>
      </c>
      <c r="E169" s="5">
        <v>3000000000</v>
      </c>
      <c r="F169" s="5">
        <v>-16000000000</v>
      </c>
      <c r="G169" s="5">
        <v>-45000000000</v>
      </c>
    </row>
    <row r="170" spans="3:25" ht="15.5" x14ac:dyDescent="0.35">
      <c r="C170" t="s">
        <v>301</v>
      </c>
      <c r="D170" s="5">
        <v>0</v>
      </c>
      <c r="E170" s="5">
        <v>0</v>
      </c>
      <c r="G170" s="5">
        <v>0</v>
      </c>
    </row>
    <row r="171" spans="3:25" ht="15.5" x14ac:dyDescent="0.35">
      <c r="C171" t="s">
        <v>12</v>
      </c>
      <c r="D171" s="5">
        <v>2000000000</v>
      </c>
      <c r="E171" s="5">
        <v>3000000000</v>
      </c>
      <c r="F171" s="5">
        <v>-16000000000</v>
      </c>
      <c r="G171" s="5">
        <v>-45000000000</v>
      </c>
    </row>
    <row r="172" spans="3:25" ht="15.5" x14ac:dyDescent="0.35">
      <c r="C172" t="s">
        <v>15</v>
      </c>
      <c r="D172" s="6">
        <v>0.75</v>
      </c>
      <c r="E172" s="6">
        <v>1.17</v>
      </c>
      <c r="F172" s="6">
        <v>-6.26</v>
      </c>
      <c r="G172" s="6">
        <v>-17.86</v>
      </c>
    </row>
    <row r="173" spans="3:25" ht="15.5" x14ac:dyDescent="0.35">
      <c r="C173" t="s">
        <v>57</v>
      </c>
      <c r="I173" s="6">
        <v>-20.37</v>
      </c>
      <c r="J173" s="6">
        <v>25.34</v>
      </c>
      <c r="K173" s="6">
        <v>44.62</v>
      </c>
      <c r="L173" s="6">
        <v>-1.23</v>
      </c>
      <c r="M173" s="6">
        <v>-7.06</v>
      </c>
      <c r="N173" s="6">
        <v>-22.72</v>
      </c>
      <c r="O173" s="6">
        <v>13.24</v>
      </c>
      <c r="P173" s="6">
        <v>0.18</v>
      </c>
      <c r="Q173" s="6">
        <v>-27.68</v>
      </c>
      <c r="R173" s="6">
        <v>-85.94</v>
      </c>
      <c r="S173" s="6">
        <v>-22.94</v>
      </c>
      <c r="T173" s="6">
        <v>-29.09</v>
      </c>
      <c r="U173" s="6">
        <v>376.76</v>
      </c>
      <c r="V173" s="6">
        <v>29.55</v>
      </c>
      <c r="W173" s="6">
        <v>0.34</v>
      </c>
      <c r="X173" s="6">
        <v>-3.73</v>
      </c>
      <c r="Y173" s="6">
        <v>-38531.07</v>
      </c>
    </row>
    <row r="174" spans="3:25" ht="15.5" x14ac:dyDescent="0.35">
      <c r="C174" t="s">
        <v>71</v>
      </c>
      <c r="I174" s="6">
        <v>-10.7</v>
      </c>
      <c r="J174" s="6">
        <v>16.5</v>
      </c>
      <c r="K174" s="6">
        <v>4.1900000000000004</v>
      </c>
      <c r="L174" s="6">
        <v>-60.98</v>
      </c>
      <c r="M174" s="6">
        <v>-10.62</v>
      </c>
      <c r="N174" s="6">
        <v>-6.82</v>
      </c>
      <c r="O174" s="6">
        <v>17.98</v>
      </c>
      <c r="P174" s="6">
        <v>938.89</v>
      </c>
      <c r="Q174" s="6">
        <v>-9.39</v>
      </c>
      <c r="R174" s="6">
        <v>-3.03</v>
      </c>
      <c r="S174" s="6">
        <v>-15.82</v>
      </c>
      <c r="T174" s="6">
        <v>-53.28</v>
      </c>
      <c r="U174" s="6">
        <v>10.35</v>
      </c>
      <c r="V174" s="6">
        <v>19.63</v>
      </c>
      <c r="W174" s="6">
        <v>182.35</v>
      </c>
      <c r="X174" s="6">
        <v>-19.3</v>
      </c>
      <c r="Y174" s="5">
        <v>0</v>
      </c>
    </row>
    <row r="175" spans="3:25" ht="15.5" x14ac:dyDescent="0.35">
      <c r="C175" t="s">
        <v>74</v>
      </c>
      <c r="I175" s="6">
        <v>1.26</v>
      </c>
      <c r="J175" s="6">
        <v>1.17</v>
      </c>
      <c r="K175" s="6">
        <v>0.64</v>
      </c>
      <c r="L175" s="6">
        <v>3.18</v>
      </c>
      <c r="M175" s="5">
        <v>0</v>
      </c>
      <c r="N175" s="6">
        <v>1.68</v>
      </c>
      <c r="O175" s="6">
        <v>1.23</v>
      </c>
      <c r="P175" s="6">
        <v>3.39</v>
      </c>
      <c r="Q175" s="6">
        <v>194.6</v>
      </c>
      <c r="R175" s="6">
        <v>33.25</v>
      </c>
      <c r="S175" s="6">
        <v>2.4500000000000002</v>
      </c>
      <c r="T175" s="6">
        <v>11.26</v>
      </c>
      <c r="U175" s="6">
        <v>12.12</v>
      </c>
      <c r="V175" s="6">
        <v>4.54</v>
      </c>
      <c r="W175" s="6">
        <v>6.05</v>
      </c>
      <c r="X175" s="5">
        <v>0</v>
      </c>
      <c r="Y175" s="5">
        <v>0</v>
      </c>
    </row>
    <row r="176" spans="3:25" ht="15.5" x14ac:dyDescent="0.35">
      <c r="C176" t="s">
        <v>302</v>
      </c>
      <c r="I176" s="5">
        <v>-45330000000</v>
      </c>
      <c r="J176" s="5">
        <v>140270000000</v>
      </c>
      <c r="K176" s="5">
        <v>174840000000</v>
      </c>
      <c r="L176" s="5">
        <v>17390000000</v>
      </c>
      <c r="M176" s="5">
        <v>-17980000000</v>
      </c>
      <c r="N176" s="5">
        <v>-23880000000</v>
      </c>
      <c r="O176" s="5">
        <v>110820000000</v>
      </c>
    </row>
    <row r="177" spans="3:25" ht="15.5" x14ac:dyDescent="0.35">
      <c r="C177" t="s">
        <v>303</v>
      </c>
      <c r="I177" s="6">
        <v>-5.6600000000000004E-2</v>
      </c>
      <c r="J177" s="6">
        <v>6.1900000000000004E-2</v>
      </c>
      <c r="K177" s="6">
        <v>0.1159</v>
      </c>
      <c r="L177" s="6">
        <v>-3.8E-3</v>
      </c>
      <c r="M177" s="6">
        <v>-2.23E-2</v>
      </c>
      <c r="N177" s="6">
        <v>-7.4200000000000002E-2</v>
      </c>
      <c r="O177" s="6">
        <v>3.9300000000000002E-2</v>
      </c>
      <c r="P177" s="6">
        <v>5.9999999999999995E-4</v>
      </c>
      <c r="Q177" s="6">
        <v>-9.35E-2</v>
      </c>
      <c r="R177" s="6">
        <v>-0.25890000000000002</v>
      </c>
      <c r="S177" s="6">
        <v>-5.6900000000000006E-2</v>
      </c>
      <c r="T177" s="6">
        <v>-6.7400000000000002E-2</v>
      </c>
      <c r="U177" s="6">
        <v>0.57700000000000007</v>
      </c>
      <c r="V177" s="6">
        <v>0.15909999999999999</v>
      </c>
      <c r="W177" s="6">
        <v>1.9E-3</v>
      </c>
      <c r="X177" s="6">
        <v>-2.0899999999999998E-2</v>
      </c>
      <c r="Y177" s="6">
        <v>-8.6599999999999996E-2</v>
      </c>
    </row>
    <row r="178" spans="3:25" ht="15.5" x14ac:dyDescent="0.35">
      <c r="C178" t="s">
        <v>304</v>
      </c>
      <c r="I178" s="6">
        <v>-6.88E-2</v>
      </c>
      <c r="J178" s="6">
        <v>8.2500000000000004E-2</v>
      </c>
      <c r="K178" s="6">
        <v>0.1525</v>
      </c>
      <c r="L178" s="6">
        <v>-5.1999999999999998E-3</v>
      </c>
      <c r="M178" s="6">
        <v>-0.03</v>
      </c>
      <c r="N178" s="6">
        <v>-9.6099999999999991E-2</v>
      </c>
      <c r="O178" s="6">
        <v>4.82E-2</v>
      </c>
      <c r="P178" s="6">
        <v>7.000000000000001E-4</v>
      </c>
      <c r="Q178" s="6">
        <v>-0.10859999999999999</v>
      </c>
      <c r="R178" s="6">
        <v>-0.29600000000000004</v>
      </c>
      <c r="S178" s="6">
        <v>-6.7199999999999996E-2</v>
      </c>
      <c r="T178" s="6">
        <v>-8.1500000000000003E-2</v>
      </c>
      <c r="U178" s="6">
        <v>0.74199999999999999</v>
      </c>
      <c r="V178" s="6">
        <v>0.22550000000000001</v>
      </c>
      <c r="W178" s="6">
        <v>3.3E-3</v>
      </c>
      <c r="X178" s="6">
        <v>-3.6900000000000002E-2</v>
      </c>
      <c r="Y178" s="6">
        <v>-9.7299999999999998E-2</v>
      </c>
    </row>
    <row r="179" spans="3:25" ht="15.5" x14ac:dyDescent="0.35">
      <c r="C179" t="s">
        <v>305</v>
      </c>
      <c r="I179" s="6">
        <v>-0.06</v>
      </c>
      <c r="J179" s="6">
        <v>0.11119999999999999</v>
      </c>
      <c r="K179" s="6">
        <v>0.19920000000000002</v>
      </c>
      <c r="L179" s="6">
        <v>9.8999999999999991E-3</v>
      </c>
      <c r="M179" s="6">
        <v>-2.5600000000000001E-2</v>
      </c>
      <c r="N179" s="6">
        <v>-5.6600000000000004E-2</v>
      </c>
      <c r="O179" s="6">
        <v>0.10769999999999999</v>
      </c>
      <c r="P179" s="6">
        <v>-1.8E-3</v>
      </c>
      <c r="Q179" s="6">
        <v>-1.0800000000000001E-2</v>
      </c>
      <c r="R179" s="6">
        <v>-0.28489999999999999</v>
      </c>
      <c r="S179" s="6">
        <v>-7.8299999999999995E-2</v>
      </c>
      <c r="T179" s="6">
        <v>-5.5899999999999998E-2</v>
      </c>
      <c r="U179" s="6">
        <v>0.50570000000000004</v>
      </c>
      <c r="V179" s="6">
        <v>0.30380000000000001</v>
      </c>
      <c r="W179" s="6">
        <v>-4.3E-3</v>
      </c>
      <c r="X179" s="6">
        <v>-3.1200000000000002E-2</v>
      </c>
      <c r="Y179" s="6">
        <v>-0.1303</v>
      </c>
    </row>
    <row r="180" spans="3:25" ht="15.5" x14ac:dyDescent="0.35">
      <c r="C180" t="s">
        <v>306</v>
      </c>
    </row>
    <row r="181" spans="3:25" ht="15.5" x14ac:dyDescent="0.35">
      <c r="C181" t="s">
        <v>68</v>
      </c>
      <c r="I181" s="6">
        <v>0.74</v>
      </c>
      <c r="J181" s="6">
        <v>1.36</v>
      </c>
      <c r="K181" s="6">
        <v>0.64</v>
      </c>
      <c r="L181" s="6">
        <v>0.32</v>
      </c>
      <c r="M181" s="6">
        <v>0.32</v>
      </c>
      <c r="N181" s="6">
        <v>0.66</v>
      </c>
      <c r="O181" s="6">
        <v>0.87</v>
      </c>
      <c r="P181" s="6">
        <v>0.66</v>
      </c>
      <c r="Q181" s="6">
        <v>1.02</v>
      </c>
      <c r="R181" s="6">
        <v>0.9</v>
      </c>
      <c r="S181" s="6">
        <v>1.06</v>
      </c>
      <c r="T181" s="6">
        <v>4.34</v>
      </c>
      <c r="U181" s="6">
        <v>7.68</v>
      </c>
      <c r="V181" s="6">
        <v>4.43</v>
      </c>
      <c r="W181" s="6">
        <v>0.61</v>
      </c>
      <c r="X181" s="6">
        <v>0.71</v>
      </c>
      <c r="Y181" s="5">
        <v>0</v>
      </c>
    </row>
    <row r="182" spans="3:25" ht="15.5" x14ac:dyDescent="0.35">
      <c r="C182" t="s">
        <v>65</v>
      </c>
      <c r="I182" s="6">
        <v>295.95</v>
      </c>
      <c r="J182" s="6">
        <v>306.93</v>
      </c>
      <c r="K182" s="6">
        <v>292.62</v>
      </c>
      <c r="L182" s="6">
        <v>235.19</v>
      </c>
      <c r="M182" s="6">
        <v>235.74</v>
      </c>
      <c r="N182" s="6">
        <v>236.52</v>
      </c>
      <c r="O182" s="6">
        <v>274.89</v>
      </c>
      <c r="P182" s="6">
        <v>257.16000000000003</v>
      </c>
      <c r="Q182" s="6">
        <v>254.82</v>
      </c>
      <c r="R182" s="6">
        <v>290.37</v>
      </c>
      <c r="S182" s="6">
        <v>341.27</v>
      </c>
      <c r="T182" s="6">
        <v>357.1</v>
      </c>
      <c r="U182" s="6">
        <v>507.79</v>
      </c>
      <c r="V182" s="6">
        <v>131.03</v>
      </c>
      <c r="W182" s="6">
        <v>101.48</v>
      </c>
      <c r="X182" s="6">
        <v>101.14</v>
      </c>
      <c r="Y182" s="6">
        <v>396129.78</v>
      </c>
    </row>
    <row r="183" spans="3:25" ht="15.5" x14ac:dyDescent="0.35">
      <c r="C183" t="s">
        <v>307</v>
      </c>
      <c r="I183" s="6">
        <v>0.74</v>
      </c>
      <c r="J183" s="6">
        <v>1.36</v>
      </c>
      <c r="K183" s="6">
        <v>0.64</v>
      </c>
      <c r="L183" s="6">
        <v>0.32</v>
      </c>
      <c r="M183" s="6">
        <v>0.32</v>
      </c>
      <c r="N183" s="6">
        <v>0.66</v>
      </c>
      <c r="O183" s="6">
        <v>0.87</v>
      </c>
      <c r="P183" s="6">
        <v>0.66</v>
      </c>
      <c r="Q183" s="6">
        <v>1.02</v>
      </c>
      <c r="R183" s="6">
        <v>0.9</v>
      </c>
      <c r="S183" s="6">
        <v>1.06</v>
      </c>
      <c r="T183" s="6">
        <v>4.34</v>
      </c>
      <c r="U183" s="6">
        <v>7.68</v>
      </c>
      <c r="V183" s="6">
        <v>4.43</v>
      </c>
      <c r="W183" s="6">
        <v>0.61</v>
      </c>
      <c r="X183" s="6">
        <v>0.71</v>
      </c>
      <c r="Y183" s="5">
        <v>0</v>
      </c>
    </row>
    <row r="184" spans="3:25" ht="15.5" x14ac:dyDescent="0.35">
      <c r="C184" t="s">
        <v>308</v>
      </c>
      <c r="I184" s="6">
        <v>295.95</v>
      </c>
      <c r="J184" s="6">
        <v>306.93</v>
      </c>
      <c r="K184" s="6">
        <v>292.62</v>
      </c>
      <c r="L184" s="6">
        <v>235.19</v>
      </c>
      <c r="M184" s="6">
        <v>235.74</v>
      </c>
      <c r="N184" s="6">
        <v>236.52</v>
      </c>
      <c r="O184" s="6">
        <v>274.89</v>
      </c>
      <c r="P184" s="6">
        <v>257.16000000000003</v>
      </c>
      <c r="Q184" s="6">
        <v>254.82</v>
      </c>
      <c r="R184" s="6">
        <v>290.37</v>
      </c>
      <c r="S184" s="6">
        <v>341.27</v>
      </c>
      <c r="T184" s="6">
        <v>357.1</v>
      </c>
      <c r="U184" s="6">
        <v>507.79</v>
      </c>
      <c r="V184" s="6">
        <v>131.03</v>
      </c>
      <c r="W184" s="6">
        <v>101.48</v>
      </c>
      <c r="X184" s="6">
        <v>101.14</v>
      </c>
      <c r="Y184" s="6">
        <v>396129.78</v>
      </c>
    </row>
    <row r="185" spans="3:25" ht="15.5" x14ac:dyDescent="0.35">
      <c r="C185" t="s">
        <v>309</v>
      </c>
      <c r="T185" s="5">
        <v>26000000000</v>
      </c>
      <c r="U185" s="5">
        <v>21000000000</v>
      </c>
    </row>
    <row r="186" spans="3:25" ht="15.5" x14ac:dyDescent="0.35">
      <c r="C186" t="s">
        <v>310</v>
      </c>
      <c r="K186" s="5">
        <v>19000000000</v>
      </c>
      <c r="L186" s="5">
        <v>19000000000</v>
      </c>
      <c r="M186" s="5">
        <v>19000000000</v>
      </c>
      <c r="N186" s="5">
        <v>19000000000</v>
      </c>
      <c r="O186" s="5">
        <v>19000000000</v>
      </c>
      <c r="P186" s="5">
        <v>19000000000</v>
      </c>
      <c r="Q186" s="5">
        <v>22000000000</v>
      </c>
      <c r="R186" s="5">
        <v>14000000000</v>
      </c>
      <c r="S186" s="5">
        <v>13000000000</v>
      </c>
      <c r="Y186" s="5">
        <v>4000000000</v>
      </c>
    </row>
    <row r="187" spans="3:25" ht="15.5" x14ac:dyDescent="0.35">
      <c r="C187" t="s">
        <v>25</v>
      </c>
      <c r="K187" s="5">
        <v>19000000000</v>
      </c>
      <c r="L187" s="5">
        <v>19000000000</v>
      </c>
      <c r="M187" s="5">
        <v>19000000000</v>
      </c>
      <c r="N187" s="5">
        <v>19000000000</v>
      </c>
      <c r="O187" s="5">
        <v>19000000000</v>
      </c>
      <c r="P187" s="5">
        <v>19000000000</v>
      </c>
      <c r="Q187" s="5">
        <v>22000000000</v>
      </c>
      <c r="R187" s="5">
        <v>14000000000</v>
      </c>
      <c r="S187" s="5">
        <v>13000000000</v>
      </c>
      <c r="T187" s="5">
        <v>26000000000</v>
      </c>
      <c r="U187" s="5">
        <v>21000000000</v>
      </c>
      <c r="Y187" s="5">
        <v>4000000000</v>
      </c>
    </row>
    <row r="188" spans="3:25" ht="15.5" x14ac:dyDescent="0.35">
      <c r="C188" t="s">
        <v>22</v>
      </c>
      <c r="I188" s="5">
        <v>-15000000000</v>
      </c>
      <c r="J188" s="5">
        <v>-124000000000</v>
      </c>
      <c r="K188" s="5">
        <v>18000000000</v>
      </c>
      <c r="L188" s="5">
        <v>4000000000</v>
      </c>
      <c r="M188" s="5">
        <v>17000000000</v>
      </c>
      <c r="N188" s="5">
        <v>18000000000</v>
      </c>
      <c r="O188" s="5">
        <v>16000000000</v>
      </c>
      <c r="P188" s="5">
        <v>17000000000</v>
      </c>
      <c r="Q188" s="5">
        <v>19000000000</v>
      </c>
      <c r="R188" s="5">
        <v>13000000000</v>
      </c>
      <c r="S188" s="5">
        <v>-8000000000</v>
      </c>
      <c r="T188" s="5">
        <v>17000000000</v>
      </c>
      <c r="U188" s="5">
        <v>-1183000000000</v>
      </c>
      <c r="V188" s="5">
        <v>-118000000000</v>
      </c>
      <c r="W188" s="5">
        <v>-19000000000</v>
      </c>
      <c r="X188" s="5">
        <v>-34000000000</v>
      </c>
      <c r="Y188" s="5">
        <v>3000000000</v>
      </c>
    </row>
    <row r="189" spans="3:25" ht="15.5" x14ac:dyDescent="0.35">
      <c r="C189" t="s">
        <v>311</v>
      </c>
      <c r="I189" s="5">
        <v>35000000000</v>
      </c>
      <c r="J189" s="5">
        <v>89000000000</v>
      </c>
      <c r="K189" s="5">
        <v>78000000000</v>
      </c>
      <c r="L189" s="5">
        <v>-35000000000</v>
      </c>
      <c r="M189" s="5">
        <v>-33000000000</v>
      </c>
      <c r="N189" s="5">
        <v>-29000000000</v>
      </c>
      <c r="O189" s="5">
        <v>27000000000</v>
      </c>
      <c r="P189" s="5">
        <v>-33000000000</v>
      </c>
      <c r="Q189" s="5">
        <v>-5000000000</v>
      </c>
      <c r="R189" s="5">
        <v>22000000000</v>
      </c>
      <c r="S189" s="5">
        <v>73000000000</v>
      </c>
      <c r="T189" s="5">
        <v>596000000000</v>
      </c>
      <c r="U189" s="5">
        <v>1018000000000</v>
      </c>
      <c r="V189" s="5">
        <v>180000000000</v>
      </c>
      <c r="W189" s="5">
        <v>145000000000</v>
      </c>
      <c r="X189" s="5">
        <v>154000000000</v>
      </c>
      <c r="Y189" s="5">
        <v>0</v>
      </c>
    </row>
    <row r="190" spans="3:25" ht="15.5" x14ac:dyDescent="0.35">
      <c r="C190" t="s">
        <v>312</v>
      </c>
      <c r="I190" s="5">
        <v>-115000000000</v>
      </c>
      <c r="J190" s="5">
        <v>139000000000</v>
      </c>
      <c r="K190" s="5">
        <v>42000000000</v>
      </c>
      <c r="L190" s="5">
        <v>14000000000</v>
      </c>
      <c r="M190" s="5">
        <v>-12000000000</v>
      </c>
      <c r="N190" s="5">
        <v>37000000000</v>
      </c>
      <c r="O190" s="5">
        <v>1000000000</v>
      </c>
      <c r="P190" s="5">
        <v>41000000000</v>
      </c>
      <c r="Q190" s="5">
        <v>-33000000000</v>
      </c>
      <c r="R190" s="5">
        <v>-6000000000</v>
      </c>
      <c r="S190" s="5">
        <v>59000000000</v>
      </c>
      <c r="T190" s="5">
        <v>-929000000000</v>
      </c>
      <c r="U190" s="5">
        <v>1252000000000</v>
      </c>
      <c r="V190" s="5">
        <v>214000000000</v>
      </c>
      <c r="W190" s="5">
        <v>15000000000</v>
      </c>
      <c r="X190" s="5">
        <v>67000000000</v>
      </c>
      <c r="Y190" s="5">
        <v>-1000000000</v>
      </c>
    </row>
    <row r="191" spans="3:25" ht="15.5" x14ac:dyDescent="0.35">
      <c r="C191" t="s">
        <v>313</v>
      </c>
      <c r="I191" s="5">
        <v>0</v>
      </c>
      <c r="J191" s="5">
        <v>0</v>
      </c>
      <c r="K191" s="5">
        <v>-8000000000</v>
      </c>
      <c r="L191" s="5">
        <v>0</v>
      </c>
      <c r="M191" s="5">
        <v>-8000000000</v>
      </c>
      <c r="N191" s="5">
        <v>-39000000000</v>
      </c>
      <c r="P191" s="5">
        <v>-39000000000</v>
      </c>
      <c r="Q191" s="5">
        <v>27000000000</v>
      </c>
      <c r="R191" s="5">
        <v>0</v>
      </c>
      <c r="S191" s="5">
        <v>-34000000000</v>
      </c>
      <c r="T191" s="5">
        <v>-63000000000</v>
      </c>
      <c r="U191" s="5">
        <v>-87000000000</v>
      </c>
      <c r="V191" s="5">
        <v>-36000000000</v>
      </c>
      <c r="W191" s="5">
        <v>-30000000000</v>
      </c>
      <c r="X191" s="5">
        <v>-196000000000</v>
      </c>
      <c r="Y191" s="5">
        <v>0</v>
      </c>
    </row>
    <row r="192" spans="3:25" ht="15.5" x14ac:dyDescent="0.35">
      <c r="C192" t="s">
        <v>14</v>
      </c>
      <c r="I192" s="5">
        <v>-115000000000</v>
      </c>
      <c r="J192" s="5">
        <v>139000000000</v>
      </c>
      <c r="K192" s="5">
        <v>34000000000</v>
      </c>
      <c r="L192" s="5">
        <v>14000000000</v>
      </c>
      <c r="M192" s="5">
        <v>-21000000000</v>
      </c>
      <c r="N192" s="5">
        <v>-2000000000</v>
      </c>
      <c r="O192" s="5">
        <v>1000000000</v>
      </c>
      <c r="P192" s="5">
        <v>2000000000</v>
      </c>
      <c r="Q192" s="5">
        <v>-6000000000</v>
      </c>
      <c r="R192" s="5">
        <v>-6000000000</v>
      </c>
      <c r="S192" s="5">
        <v>26000000000</v>
      </c>
      <c r="T192" s="5">
        <v>-992000000000</v>
      </c>
      <c r="U192" s="5">
        <v>1165000000000</v>
      </c>
      <c r="V192" s="5">
        <v>178000000000</v>
      </c>
      <c r="W192" s="5">
        <v>-15000000000</v>
      </c>
      <c r="X192" s="5">
        <v>-129000000000</v>
      </c>
      <c r="Y192" s="5">
        <v>-2000000000</v>
      </c>
    </row>
    <row r="193" spans="2:25" ht="15.5" x14ac:dyDescent="0.35">
      <c r="C193" t="s">
        <v>16</v>
      </c>
      <c r="I193" s="6">
        <v>-45.9</v>
      </c>
      <c r="J193" s="6">
        <v>55.45</v>
      </c>
      <c r="K193" s="6">
        <v>13.72</v>
      </c>
      <c r="L193" s="6">
        <v>5.57</v>
      </c>
      <c r="M193" s="6">
        <v>-8.2200000000000006</v>
      </c>
      <c r="N193" s="6">
        <v>-0.9</v>
      </c>
      <c r="O193" s="6">
        <v>0.23</v>
      </c>
      <c r="P193" s="6">
        <v>0.98</v>
      </c>
      <c r="Q193" s="6">
        <v>-2.29</v>
      </c>
      <c r="R193" s="6">
        <v>-2.37</v>
      </c>
      <c r="S193" s="6">
        <v>10.220000000000001</v>
      </c>
      <c r="T193" s="6">
        <v>-396.66</v>
      </c>
      <c r="U193" s="6">
        <v>466.15</v>
      </c>
      <c r="V193" s="6">
        <v>71.38</v>
      </c>
      <c r="W193" s="6">
        <v>-6.04</v>
      </c>
      <c r="X193" s="6">
        <v>-51.77</v>
      </c>
      <c r="Y193" s="6">
        <v>-12108.56</v>
      </c>
    </row>
    <row r="195" spans="2:25" ht="15.5" x14ac:dyDescent="0.35">
      <c r="B195" t="s">
        <v>314</v>
      </c>
      <c r="C195" t="s">
        <v>315</v>
      </c>
      <c r="D195" s="5">
        <v>3000000000</v>
      </c>
      <c r="E195" s="5">
        <v>8000000000</v>
      </c>
      <c r="F195" s="5">
        <v>-22000000000</v>
      </c>
      <c r="G195" s="5">
        <v>-60000000000</v>
      </c>
      <c r="H195" s="5">
        <v>-15000000000</v>
      </c>
      <c r="I195" s="5">
        <v>-51000000000</v>
      </c>
      <c r="J195" s="5">
        <v>63000000000</v>
      </c>
      <c r="K195" s="5">
        <v>112000000000</v>
      </c>
      <c r="L195" s="5">
        <v>-3000000000</v>
      </c>
      <c r="M195" s="5">
        <v>-18000000000</v>
      </c>
      <c r="N195" s="5">
        <v>-57000000000</v>
      </c>
      <c r="O195" s="5">
        <v>33000000000</v>
      </c>
      <c r="P195" s="5">
        <v>448000000</v>
      </c>
      <c r="Q195" s="5">
        <v>-69000000000</v>
      </c>
    </row>
    <row r="196" spans="2:25" ht="15.5" x14ac:dyDescent="0.35">
      <c r="C196" t="s">
        <v>317</v>
      </c>
      <c r="K196" s="6">
        <v>6.13</v>
      </c>
    </row>
    <row r="197" spans="2:25" ht="15.5" x14ac:dyDescent="0.35">
      <c r="C197" t="s">
        <v>76</v>
      </c>
      <c r="K197" s="6">
        <v>0.13750000000000001</v>
      </c>
    </row>
    <row r="198" spans="2:25" ht="15.5" x14ac:dyDescent="0.35">
      <c r="C198" t="s">
        <v>318</v>
      </c>
      <c r="K198" s="6">
        <v>3.32E-2</v>
      </c>
    </row>
    <row r="199" spans="2:25" ht="15.5" x14ac:dyDescent="0.35">
      <c r="C199" t="s">
        <v>56</v>
      </c>
      <c r="D199" s="6">
        <v>1.03</v>
      </c>
      <c r="E199" s="6">
        <v>3.34</v>
      </c>
      <c r="F199" s="6">
        <v>-8.85</v>
      </c>
      <c r="G199" s="6">
        <v>-24.04</v>
      </c>
      <c r="H199" s="6">
        <v>-5.96</v>
      </c>
      <c r="I199" s="6">
        <v>-20.37</v>
      </c>
      <c r="J199" s="6">
        <v>25.34</v>
      </c>
      <c r="K199" s="6">
        <v>44.62</v>
      </c>
      <c r="L199" s="6">
        <v>-1.23</v>
      </c>
      <c r="M199" s="6">
        <v>-7.06</v>
      </c>
      <c r="N199" s="6">
        <v>-22.72</v>
      </c>
      <c r="O199" s="6">
        <v>13.24</v>
      </c>
      <c r="P199" s="6">
        <v>0.18</v>
      </c>
      <c r="Q199" s="6">
        <v>-27.68</v>
      </c>
    </row>
    <row r="200" spans="2:25" ht="15.5" x14ac:dyDescent="0.35">
      <c r="C200" t="s">
        <v>78</v>
      </c>
      <c r="K200" s="6">
        <v>6.13</v>
      </c>
    </row>
    <row r="201" spans="2:25" ht="15.5" x14ac:dyDescent="0.35">
      <c r="C201" t="s">
        <v>320</v>
      </c>
      <c r="K201" s="6">
        <v>0.13750000000000001</v>
      </c>
    </row>
    <row r="202" spans="2:25" ht="15.5" x14ac:dyDescent="0.35">
      <c r="C202" t="s">
        <v>321</v>
      </c>
      <c r="K202" s="6">
        <v>3.32E-2</v>
      </c>
    </row>
    <row r="203" spans="2:25" ht="15.5" x14ac:dyDescent="0.35">
      <c r="C203" t="s">
        <v>322</v>
      </c>
      <c r="D203" s="5">
        <v>41000000000</v>
      </c>
      <c r="E203" s="5">
        <v>89000000000</v>
      </c>
      <c r="F203" s="5">
        <v>34000000000</v>
      </c>
      <c r="G203" s="5">
        <v>57000000000</v>
      </c>
      <c r="H203" s="5">
        <v>219000000000</v>
      </c>
      <c r="I203" s="5">
        <v>432000000000</v>
      </c>
      <c r="J203" s="5">
        <v>897000000000</v>
      </c>
      <c r="K203" s="5">
        <v>733000000000</v>
      </c>
      <c r="L203" s="5">
        <v>59000000000</v>
      </c>
    </row>
    <row r="204" spans="2:25" ht="15.5" x14ac:dyDescent="0.35">
      <c r="C204" t="s">
        <v>324</v>
      </c>
      <c r="K204" s="6">
        <v>6.13</v>
      </c>
    </row>
    <row r="205" spans="2:25" ht="15.5" x14ac:dyDescent="0.35">
      <c r="C205" t="s">
        <v>325</v>
      </c>
      <c r="K205" s="6">
        <v>0.13750000000000001</v>
      </c>
    </row>
    <row r="206" spans="2:25" ht="15.5" x14ac:dyDescent="0.35">
      <c r="C206" t="s">
        <v>326</v>
      </c>
      <c r="K206" s="6">
        <v>3.32E-2</v>
      </c>
    </row>
    <row r="207" spans="2:25" ht="15.5" x14ac:dyDescent="0.35">
      <c r="C207" t="s">
        <v>327</v>
      </c>
      <c r="I207" s="6">
        <v>-28.57</v>
      </c>
    </row>
    <row r="208" spans="2:25" ht="15.5" x14ac:dyDescent="0.35">
      <c r="C208" t="s">
        <v>328</v>
      </c>
      <c r="I208" s="6">
        <v>-5.89</v>
      </c>
    </row>
    <row r="209" spans="3:9" ht="15.5" x14ac:dyDescent="0.35">
      <c r="C209" t="s">
        <v>329</v>
      </c>
      <c r="I209" s="6">
        <v>7.49</v>
      </c>
    </row>
    <row r="210" spans="3:9" ht="15.5" x14ac:dyDescent="0.35">
      <c r="C210" t="s">
        <v>330</v>
      </c>
      <c r="I210" s="6">
        <v>-0.16969999999999999</v>
      </c>
    </row>
    <row r="211" spans="3:9" ht="15.5" x14ac:dyDescent="0.35">
      <c r="C211" t="s">
        <v>331</v>
      </c>
      <c r="I211" s="6">
        <v>1.94</v>
      </c>
    </row>
    <row r="212" spans="3:9" ht="15.5" x14ac:dyDescent="0.35">
      <c r="C212" t="s">
        <v>332</v>
      </c>
      <c r="I212" s="6">
        <v>0.56999999999999995</v>
      </c>
    </row>
    <row r="213" spans="3:9" ht="15.5" x14ac:dyDescent="0.35">
      <c r="C213" t="s">
        <v>333</v>
      </c>
      <c r="I213" s="6">
        <v>-7.79</v>
      </c>
    </row>
    <row r="214" spans="3:9" ht="15.5" x14ac:dyDescent="0.35">
      <c r="C214" t="s">
        <v>334</v>
      </c>
      <c r="I214" s="6">
        <v>-7.75</v>
      </c>
    </row>
    <row r="215" spans="3:9" ht="15.5" x14ac:dyDescent="0.35">
      <c r="C215" t="s">
        <v>335</v>
      </c>
      <c r="I215" s="6">
        <v>-6.47</v>
      </c>
    </row>
    <row r="216" spans="3:9" ht="15.5" x14ac:dyDescent="0.35">
      <c r="C216" t="s">
        <v>336</v>
      </c>
      <c r="I216" s="5">
        <v>-5</v>
      </c>
    </row>
    <row r="217" spans="3:9" ht="15.5" x14ac:dyDescent="0.35">
      <c r="C217" t="s">
        <v>338</v>
      </c>
      <c r="I217" s="6">
        <v>-0.04</v>
      </c>
    </row>
    <row r="218" spans="3:9" ht="15.5" x14ac:dyDescent="0.35">
      <c r="C218" t="s">
        <v>339</v>
      </c>
      <c r="I218" s="6">
        <v>-29.19</v>
      </c>
    </row>
    <row r="219" spans="3:9" ht="15.5" x14ac:dyDescent="0.35">
      <c r="C219" t="s">
        <v>340</v>
      </c>
      <c r="I219" s="6">
        <v>-6.02</v>
      </c>
    </row>
    <row r="220" spans="3:9" ht="15.5" x14ac:dyDescent="0.35">
      <c r="C220" t="s">
        <v>341</v>
      </c>
      <c r="I220" s="6">
        <v>88.46</v>
      </c>
    </row>
    <row r="221" spans="3:9" ht="15.5" x14ac:dyDescent="0.35">
      <c r="C221" t="s">
        <v>342</v>
      </c>
      <c r="D221" s="5">
        <v>2</v>
      </c>
    </row>
    <row r="222" spans="3:9" ht="15.5" x14ac:dyDescent="0.35">
      <c r="C222" t="s">
        <v>343</v>
      </c>
      <c r="I222" s="6">
        <v>301.16000000000003</v>
      </c>
    </row>
    <row r="223" spans="3:9" ht="15.5" x14ac:dyDescent="0.35">
      <c r="C223" t="s">
        <v>344</v>
      </c>
      <c r="I223" s="6">
        <v>-22.2</v>
      </c>
    </row>
    <row r="224" spans="3:9" ht="15.5" x14ac:dyDescent="0.35">
      <c r="C224" t="s">
        <v>345</v>
      </c>
      <c r="D224" s="6">
        <v>1.27</v>
      </c>
    </row>
    <row r="225" spans="3:9" ht="15.5" x14ac:dyDescent="0.35">
      <c r="C225" t="s">
        <v>346</v>
      </c>
      <c r="D225" s="6">
        <v>0.97</v>
      </c>
    </row>
    <row r="226" spans="3:9" ht="15.5" x14ac:dyDescent="0.35">
      <c r="C226" t="s">
        <v>349</v>
      </c>
      <c r="D226" s="6">
        <v>0.18</v>
      </c>
    </row>
    <row r="227" spans="3:9" ht="15.5" x14ac:dyDescent="0.35">
      <c r="C227" t="s">
        <v>351</v>
      </c>
      <c r="D227" s="6">
        <v>1.18</v>
      </c>
    </row>
    <row r="228" spans="3:9" ht="15.5" x14ac:dyDescent="0.35">
      <c r="C228" t="s">
        <v>12</v>
      </c>
      <c r="D228" s="5">
        <v>2000000000</v>
      </c>
    </row>
    <row r="229" spans="3:9" ht="15.5" x14ac:dyDescent="0.35">
      <c r="C229" t="s">
        <v>353</v>
      </c>
      <c r="I229" s="6">
        <v>6.37</v>
      </c>
    </row>
    <row r="230" spans="3:9" ht="15.5" x14ac:dyDescent="0.35">
      <c r="C230" t="s">
        <v>354</v>
      </c>
      <c r="I230" s="6">
        <v>-8.2299999999999998E-2</v>
      </c>
    </row>
    <row r="231" spans="3:9" ht="15.5" x14ac:dyDescent="0.35">
      <c r="C231" t="s">
        <v>355</v>
      </c>
      <c r="I231" s="6">
        <v>-9.69E-2</v>
      </c>
    </row>
    <row r="232" spans="3:9" ht="15.5" x14ac:dyDescent="0.35">
      <c r="C232" t="s">
        <v>356</v>
      </c>
      <c r="I232" s="6">
        <v>-0.10310000000000001</v>
      </c>
    </row>
    <row r="233" spans="3:9" ht="15.5" x14ac:dyDescent="0.35">
      <c r="C233" t="s">
        <v>357</v>
      </c>
      <c r="I233" s="6">
        <v>-0.1124</v>
      </c>
    </row>
    <row r="234" spans="3:9" ht="15.5" x14ac:dyDescent="0.35">
      <c r="C234" t="s">
        <v>359</v>
      </c>
      <c r="D234" s="6">
        <v>44.57</v>
      </c>
    </row>
    <row r="235" spans="3:9" ht="15.5" x14ac:dyDescent="0.35">
      <c r="C235" t="s">
        <v>360</v>
      </c>
      <c r="D235" s="6">
        <v>59.38</v>
      </c>
    </row>
    <row r="236" spans="3:9" ht="15.5" x14ac:dyDescent="0.35">
      <c r="C236" t="s">
        <v>361</v>
      </c>
      <c r="D236" s="6">
        <v>-14.81</v>
      </c>
    </row>
    <row r="237" spans="3:9" ht="15.5" x14ac:dyDescent="0.35">
      <c r="C237" t="s">
        <v>363</v>
      </c>
      <c r="I237" s="6">
        <v>0.25</v>
      </c>
    </row>
    <row r="238" spans="3:9" ht="15.5" x14ac:dyDescent="0.35">
      <c r="C238" t="s">
        <v>364</v>
      </c>
      <c r="I238" s="6">
        <v>10.76</v>
      </c>
    </row>
    <row r="239" spans="3:9" ht="15.5" x14ac:dyDescent="0.35">
      <c r="C239" t="s">
        <v>52</v>
      </c>
      <c r="I239" s="5">
        <v>430000000000</v>
      </c>
    </row>
    <row r="240" spans="3:9" ht="15.5" x14ac:dyDescent="0.35">
      <c r="C240" t="s">
        <v>365</v>
      </c>
      <c r="I240" s="5">
        <v>425000000000</v>
      </c>
    </row>
    <row r="241" spans="3:9" ht="15.5" x14ac:dyDescent="0.35">
      <c r="C241" t="s">
        <v>366</v>
      </c>
      <c r="I241" s="5">
        <v>2500000000</v>
      </c>
    </row>
    <row r="242" spans="3:9" ht="15.5" x14ac:dyDescent="0.35">
      <c r="C242" t="s">
        <v>367</v>
      </c>
      <c r="I242" s="6">
        <v>7.5300000000000006E-2</v>
      </c>
    </row>
    <row r="243" spans="3:9" ht="15.5" x14ac:dyDescent="0.35">
      <c r="C243" t="s">
        <v>368</v>
      </c>
      <c r="D243" s="6">
        <v>-0.1192</v>
      </c>
    </row>
    <row r="244" spans="3:9" ht="15.5" x14ac:dyDescent="0.35">
      <c r="C244" t="s">
        <v>369</v>
      </c>
      <c r="D244" s="6">
        <v>-0.1565</v>
      </c>
    </row>
    <row r="245" spans="3:9" ht="15.5" x14ac:dyDescent="0.35">
      <c r="C245" t="s">
        <v>370</v>
      </c>
      <c r="D245" s="6">
        <v>6.3200000000000006E-2</v>
      </c>
    </row>
    <row r="246" spans="3:9" ht="15.5" x14ac:dyDescent="0.35">
      <c r="C246" t="s">
        <v>371</v>
      </c>
      <c r="D246" s="6">
        <v>-0.53600000000000003</v>
      </c>
    </row>
    <row r="247" spans="3:9" ht="15.5" x14ac:dyDescent="0.35">
      <c r="C247" t="s">
        <v>372</v>
      </c>
      <c r="D247" s="6">
        <v>-24.964000000000002</v>
      </c>
    </row>
    <row r="248" spans="3:9" ht="15.5" x14ac:dyDescent="0.35">
      <c r="C248" t="s">
        <v>373</v>
      </c>
      <c r="D248" s="6">
        <v>1.1033999999999999</v>
      </c>
    </row>
    <row r="249" spans="3:9" ht="15.5" x14ac:dyDescent="0.35">
      <c r="C249" t="s">
        <v>374</v>
      </c>
      <c r="I249" s="6">
        <v>6.13</v>
      </c>
    </row>
    <row r="250" spans="3:9" ht="15.5" x14ac:dyDescent="0.35">
      <c r="C250" t="s">
        <v>375</v>
      </c>
      <c r="I250" t="s">
        <v>2120</v>
      </c>
    </row>
    <row r="251" spans="3:9" ht="15.5" x14ac:dyDescent="0.35">
      <c r="C251" t="s">
        <v>377</v>
      </c>
      <c r="I251" s="5">
        <v>4</v>
      </c>
    </row>
    <row r="252" spans="3:9" ht="15.5" x14ac:dyDescent="0.35">
      <c r="C252" t="s">
        <v>378</v>
      </c>
      <c r="I252" s="6">
        <v>0.37</v>
      </c>
    </row>
    <row r="253" spans="3:9" ht="15.5" x14ac:dyDescent="0.35">
      <c r="C253" t="s">
        <v>379</v>
      </c>
      <c r="I253" s="6">
        <v>0.36</v>
      </c>
    </row>
    <row r="254" spans="3:9" ht="15.5" x14ac:dyDescent="0.35">
      <c r="C254" t="s">
        <v>381</v>
      </c>
      <c r="I254" s="6">
        <v>0.96</v>
      </c>
    </row>
    <row r="255" spans="3:9" ht="15.5" x14ac:dyDescent="0.35">
      <c r="C255" t="s">
        <v>382</v>
      </c>
      <c r="I255" s="6">
        <v>0.4</v>
      </c>
    </row>
    <row r="256" spans="3:9" ht="15.5" x14ac:dyDescent="0.35">
      <c r="C256" t="s">
        <v>383</v>
      </c>
      <c r="I256" s="6">
        <v>0.75</v>
      </c>
    </row>
    <row r="257" spans="3:9" ht="15.5" x14ac:dyDescent="0.35">
      <c r="C257" t="s">
        <v>384</v>
      </c>
      <c r="I257" s="6">
        <v>0.47</v>
      </c>
    </row>
    <row r="258" spans="3:9" ht="15.5" x14ac:dyDescent="0.35">
      <c r="C258" t="s">
        <v>385</v>
      </c>
      <c r="I258" s="5">
        <v>221000000000</v>
      </c>
    </row>
    <row r="259" spans="3:9" ht="15.5" x14ac:dyDescent="0.35">
      <c r="C259" t="s">
        <v>386</v>
      </c>
      <c r="I259" s="5">
        <v>-20000000000</v>
      </c>
    </row>
    <row r="260" spans="3:9" ht="15.5" x14ac:dyDescent="0.35">
      <c r="C260" t="s">
        <v>387</v>
      </c>
      <c r="I260" s="5">
        <v>-29000000000</v>
      </c>
    </row>
    <row r="261" spans="3:9" ht="15.5" x14ac:dyDescent="0.35">
      <c r="C261" t="s">
        <v>388</v>
      </c>
      <c r="I261" s="5">
        <v>-73000000000</v>
      </c>
    </row>
    <row r="262" spans="3:9" ht="15.5" x14ac:dyDescent="0.35">
      <c r="C262" t="s">
        <v>389</v>
      </c>
      <c r="D262" s="5">
        <v>5000000000</v>
      </c>
    </row>
    <row r="263" spans="3:9" ht="15.5" x14ac:dyDescent="0.35">
      <c r="C263" t="s">
        <v>390</v>
      </c>
      <c r="D263" s="5">
        <v>886000000000</v>
      </c>
    </row>
    <row r="264" spans="3:9" ht="15.5" x14ac:dyDescent="0.35">
      <c r="C264" t="s">
        <v>391</v>
      </c>
      <c r="D264" s="5">
        <v>133000000000</v>
      </c>
    </row>
    <row r="265" spans="3:9" ht="15.5" x14ac:dyDescent="0.35">
      <c r="C265" t="s">
        <v>299</v>
      </c>
      <c r="D265" s="5">
        <v>25000000000</v>
      </c>
    </row>
    <row r="266" spans="3:9" ht="15.5" x14ac:dyDescent="0.35">
      <c r="C266" t="s">
        <v>298</v>
      </c>
      <c r="I266" s="5">
        <v>753000000000</v>
      </c>
    </row>
    <row r="267" spans="3:9" ht="15.5" x14ac:dyDescent="0.35">
      <c r="C267" t="s">
        <v>20</v>
      </c>
      <c r="D267" s="5">
        <v>-5000000000</v>
      </c>
    </row>
    <row r="268" spans="3:9" ht="15.5" x14ac:dyDescent="0.35">
      <c r="C268" t="s">
        <v>392</v>
      </c>
      <c r="I268" s="5">
        <v>753000000000</v>
      </c>
    </row>
    <row r="269" spans="3:9" ht="15.5" x14ac:dyDescent="0.35">
      <c r="C269" t="s">
        <v>393</v>
      </c>
      <c r="I269" s="5">
        <v>-55000000000</v>
      </c>
    </row>
    <row r="270" spans="3:9" ht="15.5" x14ac:dyDescent="0.35">
      <c r="C270" t="s">
        <v>394</v>
      </c>
      <c r="I270" s="5">
        <v>0</v>
      </c>
    </row>
    <row r="271" spans="3:9" ht="15.5" x14ac:dyDescent="0.35">
      <c r="C271" t="s">
        <v>395</v>
      </c>
      <c r="I271" s="5">
        <v>11000000000</v>
      </c>
    </row>
    <row r="272" spans="3:9" ht="15.5" x14ac:dyDescent="0.35">
      <c r="C272" t="s">
        <v>396</v>
      </c>
      <c r="I272" s="5">
        <v>0</v>
      </c>
    </row>
    <row r="273" spans="3:9" ht="15.5" x14ac:dyDescent="0.35">
      <c r="C273" t="s">
        <v>397</v>
      </c>
      <c r="I273" s="5">
        <v>-56000000000</v>
      </c>
    </row>
  </sheetData>
  <pageMargins left="0.7" right="0.7" top="0.75" bottom="0.75" header="0.3" footer="0.3"/>
  <ignoredErrors>
    <ignoredError sqref="A1:Y274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X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2769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2770</v>
      </c>
      <c r="D2" s="2" vm="265">
        <f ca="1">IFERROR(_xlfn.STOCKHISTORY("XIDX:" &amp; $C$1, D3, , 0, 0, 1), "Libur")</f>
        <v>142</v>
      </c>
      <c r="H2" s="2" vm="265">
        <f ca="1">IFERROR(INDEX(D2:G2,COUNT(D2:G2)),"")</f>
        <v>142</v>
      </c>
      <c r="I2" s="2" vm="503">
        <f t="shared" ref="I2:X2" ca="1" si="0">IFERROR(_xlfn.STOCKHISTORY("XIDX:" &amp; $C$1, I1, , 0, 0, 1), "Libur")</f>
        <v>158</v>
      </c>
      <c r="J2" s="2" vm="728">
        <f t="shared" ca="1" si="0"/>
        <v>133</v>
      </c>
      <c r="K2" s="2" vm="152">
        <f t="shared" ca="1" si="0"/>
        <v>154</v>
      </c>
      <c r="L2" s="2" vm="660">
        <f t="shared" ca="1" si="0"/>
        <v>151</v>
      </c>
      <c r="M2" s="2" vm="211">
        <f t="shared" ca="1" si="0"/>
        <v>183</v>
      </c>
      <c r="N2" s="2" vm="97">
        <f t="shared" ca="1" si="0"/>
        <v>135</v>
      </c>
      <c r="O2" s="2" vm="152">
        <f t="shared" ca="1" si="0"/>
        <v>154</v>
      </c>
      <c r="P2" s="2" vm="265">
        <f t="shared" ca="1" si="0"/>
        <v>142</v>
      </c>
      <c r="Q2" s="2" vm="72">
        <f t="shared" ca="1" si="0"/>
        <v>150</v>
      </c>
      <c r="R2" s="2" vm="198">
        <f t="shared" ca="1" si="0"/>
        <v>129</v>
      </c>
      <c r="S2" s="2" t="str">
        <f t="shared" ca="1" si="0"/>
        <v>Libur</v>
      </c>
      <c r="T2" s="2" vm="729">
        <f t="shared" ca="1" si="0"/>
        <v>174</v>
      </c>
      <c r="U2" s="2" vm="466">
        <f t="shared" ca="1" si="0"/>
        <v>159</v>
      </c>
      <c r="V2" s="2" vm="93">
        <f t="shared" ca="1" si="0"/>
        <v>230</v>
      </c>
      <c r="W2" s="2" vm="599">
        <f t="shared" ca="1" si="0"/>
        <v>199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12228732206</v>
      </c>
      <c r="H4" s="2">
        <f>IFERROR(SUM(D4:G4)*(4/MAX(1,COUNT(D4:G4))),"")</f>
        <v>48914928824</v>
      </c>
      <c r="I4" s="2">
        <f t="shared" ref="I4:X4" si="1">IFERROR(INDEX(I51:I500,MATCH($C$4,$C$51:$C$500,0)),"")</f>
        <v>76193635879</v>
      </c>
      <c r="J4" s="2">
        <f t="shared" si="1"/>
        <v>67801227151</v>
      </c>
      <c r="K4" s="2">
        <f t="shared" si="1"/>
        <v>71802799697</v>
      </c>
      <c r="L4" s="2">
        <f t="shared" si="1"/>
        <v>57039668930</v>
      </c>
      <c r="M4" s="2">
        <f t="shared" si="1"/>
        <v>47833682344</v>
      </c>
      <c r="N4" s="2">
        <f t="shared" si="1"/>
        <v>32332146290</v>
      </c>
      <c r="O4" s="2">
        <f t="shared" si="1"/>
        <v>87824837112</v>
      </c>
      <c r="P4" s="2">
        <f t="shared" si="1"/>
        <v>134413002080</v>
      </c>
      <c r="Q4" s="2">
        <f t="shared" si="1"/>
        <v>84985760705</v>
      </c>
      <c r="R4" s="2">
        <f t="shared" si="1"/>
        <v>141439630076</v>
      </c>
      <c r="S4" s="2">
        <f t="shared" si="1"/>
        <v>83739395532</v>
      </c>
      <c r="T4" s="2">
        <f t="shared" si="1"/>
        <v>176000943214</v>
      </c>
      <c r="U4" s="2">
        <f t="shared" si="1"/>
        <v>91916072166</v>
      </c>
      <c r="V4" s="2">
        <f t="shared" si="1"/>
        <v>713853560743</v>
      </c>
      <c r="W4" s="2">
        <f t="shared" si="1"/>
        <v>258090167331</v>
      </c>
      <c r="X4" s="2">
        <f t="shared" si="1"/>
        <v>94355614723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33979397366</v>
      </c>
      <c r="H5" s="2">
        <f>IFERROR(SUM(D5:G5)*(4/MAX(1,COUNT(D5:G5))),"")</f>
        <v>135917589464</v>
      </c>
      <c r="I5" s="2">
        <f t="shared" ref="I5:X5" si="2">IFERROR(INDEX(I51:I500,MATCH($C$5,$C$51:$C$500,0)),"")</f>
        <v>119582290726</v>
      </c>
      <c r="J5" s="2">
        <f t="shared" si="2"/>
        <v>71983029472</v>
      </c>
      <c r="K5" s="2">
        <f t="shared" si="2"/>
        <v>60700378920</v>
      </c>
      <c r="L5" s="2">
        <f t="shared" si="2"/>
        <v>31735122318</v>
      </c>
      <c r="M5" s="2">
        <f t="shared" si="2"/>
        <v>25963165003</v>
      </c>
      <c r="N5" s="2">
        <f t="shared" si="2"/>
        <v>-47868291381</v>
      </c>
      <c r="O5" s="2">
        <f t="shared" si="2"/>
        <v>127472329881</v>
      </c>
      <c r="P5" s="2">
        <f t="shared" si="2"/>
        <v>215506463261</v>
      </c>
      <c r="Q5" s="2">
        <f t="shared" si="2"/>
        <v>190419720171</v>
      </c>
      <c r="R5" s="2">
        <f t="shared" si="2"/>
        <v>207865653830</v>
      </c>
      <c r="S5" s="2">
        <f t="shared" si="2"/>
        <v>1261621473708</v>
      </c>
      <c r="T5" s="2">
        <f t="shared" si="2"/>
        <v>167936522023</v>
      </c>
      <c r="U5" s="2">
        <f t="shared" si="2"/>
        <v>141048915805</v>
      </c>
      <c r="V5" s="2">
        <f t="shared" si="2"/>
        <v>428508177215</v>
      </c>
      <c r="W5" s="2">
        <f t="shared" si="2"/>
        <v>205199144358</v>
      </c>
      <c r="X5" s="2">
        <f t="shared" si="2"/>
        <v>13481146176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7315971128165</v>
      </c>
      <c r="H6" s="2">
        <f>IFERROR(INDEX(D6:G6,COUNT(D6:G6)),"")</f>
        <v>7315971128165</v>
      </c>
      <c r="I6" s="2">
        <f t="shared" ref="I6:X6" si="3">IFERROR(INDEX(I51:I500,MATCH($C$6,$C$51:$C$500,0)),"")</f>
        <v>7282435880106</v>
      </c>
      <c r="J6" s="2">
        <f t="shared" si="3"/>
        <v>7161303045179</v>
      </c>
      <c r="K6" s="2">
        <f t="shared" si="3"/>
        <v>7087443024377</v>
      </c>
      <c r="L6" s="2">
        <f t="shared" si="3"/>
        <v>7026611603241</v>
      </c>
      <c r="M6" s="2">
        <f t="shared" si="3"/>
        <v>6995247665958</v>
      </c>
      <c r="N6" s="2">
        <f t="shared" si="3"/>
        <v>6968422353653</v>
      </c>
      <c r="O6" s="2">
        <f t="shared" si="3"/>
        <v>7021458034787</v>
      </c>
      <c r="P6" s="2">
        <f t="shared" si="3"/>
        <v>6893543754696</v>
      </c>
      <c r="Q6" s="2">
        <f t="shared" si="3"/>
        <v>6676500397347</v>
      </c>
      <c r="R6" s="2">
        <f t="shared" si="3"/>
        <v>6484787677416</v>
      </c>
      <c r="S6" s="2">
        <f t="shared" si="3"/>
        <v>6268945784180</v>
      </c>
      <c r="T6" s="2">
        <f t="shared" si="3"/>
        <v>1971453625511</v>
      </c>
      <c r="U6" s="2">
        <f t="shared" si="3"/>
        <v>1794767347615</v>
      </c>
      <c r="V6" s="2">
        <f t="shared" si="3"/>
        <v>1650407037159</v>
      </c>
      <c r="W6" s="2">
        <f t="shared" si="3"/>
        <v>1216092111385</v>
      </c>
      <c r="X6" s="2">
        <f t="shared" si="3"/>
        <v>69137822544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7.8</v>
      </c>
      <c r="H7" s="3">
        <f>IFERROR(INDEX(D7:G7,COUNT(D7:G7)),"")</f>
        <v>7.8</v>
      </c>
      <c r="I7" s="3">
        <f t="shared" ref="I7:X7" si="4">IFERROR(INDEX(I51:I500,MATCH($C$7,$C$51:$C$500,0))/1000000000,"")</f>
        <v>7.8</v>
      </c>
      <c r="J7" s="3">
        <f t="shared" si="4"/>
        <v>7.8</v>
      </c>
      <c r="K7" s="3">
        <f t="shared" si="4"/>
        <v>7.8</v>
      </c>
      <c r="L7" s="3">
        <f t="shared" si="4"/>
        <v>7.8</v>
      </c>
      <c r="M7" s="3">
        <f t="shared" si="4"/>
        <v>7.8</v>
      </c>
      <c r="N7" s="3">
        <f t="shared" si="4"/>
        <v>7.8</v>
      </c>
      <c r="O7" s="3">
        <f t="shared" si="4"/>
        <v>7.8</v>
      </c>
      <c r="P7" s="3">
        <f t="shared" si="4"/>
        <v>7.8</v>
      </c>
      <c r="Q7" s="3">
        <f t="shared" si="4"/>
        <v>7.8</v>
      </c>
      <c r="R7" s="3">
        <f t="shared" si="4"/>
        <v>7.8</v>
      </c>
      <c r="S7" s="3">
        <f t="shared" si="4"/>
        <v>7.8</v>
      </c>
      <c r="T7" s="3">
        <f t="shared" si="4"/>
        <v>7.8</v>
      </c>
      <c r="U7" s="3">
        <f t="shared" si="4"/>
        <v>7.8</v>
      </c>
      <c r="V7" s="3">
        <f t="shared" si="4"/>
        <v>7.8</v>
      </c>
      <c r="W7" s="3">
        <f t="shared" si="4"/>
        <v>7.8</v>
      </c>
      <c r="X7" s="3">
        <f t="shared" si="4"/>
        <v>0.09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-32000000000</v>
      </c>
      <c r="H8" s="2">
        <f>IFERROR(INDEX(D8:G8,COUNT(D8:G8)),"")</f>
        <v>-32000000000</v>
      </c>
      <c r="I8" s="2">
        <f t="shared" ref="I8:X8" si="5">IFERROR(INDEX(I51:I500,MATCH($C$8,$C$51:$C$500,0)),"")</f>
        <v>-120000000000</v>
      </c>
      <c r="J8" s="2">
        <f t="shared" si="5"/>
        <v>-156000000000</v>
      </c>
      <c r="K8" s="2">
        <f t="shared" si="5"/>
        <v>-142000000000</v>
      </c>
      <c r="L8" s="2">
        <f t="shared" si="5"/>
        <v>-300000000000</v>
      </c>
      <c r="M8" s="2">
        <f t="shared" si="5"/>
        <v>-184000000000</v>
      </c>
      <c r="N8" s="2">
        <f t="shared" si="5"/>
        <v>-145000000000</v>
      </c>
      <c r="O8" s="2">
        <f t="shared" si="5"/>
        <v>-175000000000</v>
      </c>
      <c r="P8" s="2">
        <f t="shared" si="5"/>
        <v>-171000000000</v>
      </c>
      <c r="Q8" s="2">
        <f t="shared" si="5"/>
        <v>-154000000000</v>
      </c>
      <c r="R8" s="2">
        <f t="shared" si="5"/>
        <v>-117000000000</v>
      </c>
      <c r="S8" s="2">
        <f t="shared" si="5"/>
        <v>-96000000000</v>
      </c>
      <c r="T8" s="2">
        <f t="shared" si="5"/>
        <v>-288000000000</v>
      </c>
      <c r="U8" s="2">
        <f t="shared" si="5"/>
        <v>-103000000000</v>
      </c>
      <c r="V8" s="2">
        <f t="shared" si="5"/>
        <v>141000000000</v>
      </c>
      <c r="W8" s="2">
        <f t="shared" si="5"/>
        <v>-22000000000</v>
      </c>
      <c r="X8" s="2">
        <f t="shared" si="5"/>
        <v>-85000000000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-4.07</v>
      </c>
      <c r="H9" s="3">
        <f>IFERROR(INDEX(D9:G9,COUNT(D9:G9)),"")</f>
        <v>-4.07</v>
      </c>
      <c r="I9" s="3">
        <f t="shared" ref="I9:X9" si="6">IFERROR(INDEX(I51:I500,MATCH($C$9,$C$51:$C$500,0)),"")</f>
        <v>-15.33</v>
      </c>
      <c r="J9" s="3">
        <f t="shared" si="6"/>
        <v>-20.03</v>
      </c>
      <c r="K9" s="3">
        <f t="shared" si="6"/>
        <v>-18.149999999999999</v>
      </c>
      <c r="L9" s="3">
        <f t="shared" si="6"/>
        <v>-38.479999999999997</v>
      </c>
      <c r="M9" s="3">
        <f t="shared" si="6"/>
        <v>-23.53</v>
      </c>
      <c r="N9" s="3">
        <f t="shared" si="6"/>
        <v>-18.57</v>
      </c>
      <c r="O9" s="3">
        <f t="shared" si="6"/>
        <v>-22.47</v>
      </c>
      <c r="P9" s="3">
        <f t="shared" si="6"/>
        <v>-21.9</v>
      </c>
      <c r="Q9" s="3">
        <f t="shared" si="6"/>
        <v>-19.690000000000001</v>
      </c>
      <c r="R9" s="3">
        <f t="shared" si="6"/>
        <v>-15.01</v>
      </c>
      <c r="S9" s="3">
        <f t="shared" si="6"/>
        <v>-12.33</v>
      </c>
      <c r="T9" s="3">
        <f t="shared" si="6"/>
        <v>-36.909999999999997</v>
      </c>
      <c r="U9" s="3">
        <f t="shared" si="6"/>
        <v>-13.25</v>
      </c>
      <c r="V9" s="3">
        <f t="shared" si="6"/>
        <v>18.079999999999998</v>
      </c>
      <c r="W9" s="3">
        <f t="shared" si="6"/>
        <v>-2.81</v>
      </c>
      <c r="X9" s="3">
        <f t="shared" si="6"/>
        <v>-943.22</v>
      </c>
    </row>
    <row r="10" spans="1:24" ht="15.5" x14ac:dyDescent="0.35">
      <c r="C10" t="s">
        <v>17</v>
      </c>
      <c r="D10" s="3">
        <f ca="1">IFERROR(IF(D9=0,"",D2/D9),"")</f>
        <v>-34.889434889434888</v>
      </c>
      <c r="I10" s="3">
        <f t="shared" ref="I10:X10" ca="1" si="7">IFERROR(IF(I9=0,"",I2/I9),"")</f>
        <v>-10.30658838878017</v>
      </c>
      <c r="J10" s="3">
        <f t="shared" ca="1" si="7"/>
        <v>-6.6400399400898644</v>
      </c>
      <c r="K10" s="3">
        <f t="shared" ca="1" si="7"/>
        <v>-8.4848484848484862</v>
      </c>
      <c r="L10" s="3">
        <f t="shared" ca="1" si="7"/>
        <v>-3.9241164241164244</v>
      </c>
      <c r="M10" s="3">
        <f t="shared" ca="1" si="7"/>
        <v>-7.7773055673608154</v>
      </c>
      <c r="N10" s="3">
        <f t="shared" ca="1" si="7"/>
        <v>-7.2697899838449107</v>
      </c>
      <c r="O10" s="3">
        <f t="shared" ca="1" si="7"/>
        <v>-6.8535825545171347</v>
      </c>
      <c r="P10" s="3">
        <f t="shared" ca="1" si="7"/>
        <v>-6.4840182648401834</v>
      </c>
      <c r="Q10" s="3">
        <f t="shared" ca="1" si="7"/>
        <v>-7.6180802437785671</v>
      </c>
      <c r="R10" s="3">
        <f t="shared" ca="1" si="7"/>
        <v>-8.5942704863424382</v>
      </c>
      <c r="S10" s="3" t="str">
        <f t="shared" ca="1" si="7"/>
        <v/>
      </c>
      <c r="T10" s="3">
        <f t="shared" ca="1" si="7"/>
        <v>-4.7141696017339481</v>
      </c>
      <c r="U10" s="3">
        <f t="shared" ca="1" si="7"/>
        <v>-12</v>
      </c>
      <c r="V10" s="3">
        <f t="shared" ca="1" si="7"/>
        <v>12.721238938053098</v>
      </c>
      <c r="W10" s="3">
        <f t="shared" ca="1" si="7"/>
        <v>-70.818505338078296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135749290516</v>
      </c>
      <c r="H11" s="2">
        <f>IFERROR(INDEX(D11:G11,COUNT(D11:G11)),"")</f>
        <v>135749290516</v>
      </c>
      <c r="I11" s="2">
        <f t="shared" ref="I11:X11" si="8">IFERROR(INDEX(I51:I500,MATCH($C$11,$C$51:$C$500,0)),"")</f>
        <v>168700864525</v>
      </c>
      <c r="J11" s="2">
        <f t="shared" si="8"/>
        <v>400954572482</v>
      </c>
      <c r="K11" s="2">
        <f t="shared" si="8"/>
        <v>321175175172</v>
      </c>
      <c r="L11" s="2">
        <f t="shared" si="8"/>
        <v>78805683622</v>
      </c>
      <c r="M11" s="2">
        <f t="shared" si="8"/>
        <v>92925401952</v>
      </c>
      <c r="N11" s="2">
        <f t="shared" si="8"/>
        <v>237315872451</v>
      </c>
      <c r="O11" s="2">
        <f t="shared" si="8"/>
        <v>374633166041</v>
      </c>
      <c r="P11" s="2">
        <f t="shared" si="8"/>
        <v>382603313470</v>
      </c>
      <c r="Q11" s="2">
        <f t="shared" si="8"/>
        <v>175170598050</v>
      </c>
      <c r="R11" s="2">
        <f t="shared" si="8"/>
        <v>139869349253</v>
      </c>
      <c r="S11" s="2">
        <f t="shared" si="8"/>
        <v>134875157674</v>
      </c>
      <c r="T11" s="2">
        <f t="shared" si="8"/>
        <v>54415282547</v>
      </c>
      <c r="U11" s="2">
        <f t="shared" si="8"/>
        <v>751951757827</v>
      </c>
      <c r="V11" s="2">
        <f t="shared" si="8"/>
        <v>510481936763</v>
      </c>
      <c r="W11" s="2">
        <f t="shared" si="8"/>
        <v>496319472902</v>
      </c>
      <c r="X11" s="2">
        <f t="shared" si="8"/>
        <v>28889090916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-102000000000</v>
      </c>
      <c r="H12" s="2">
        <f>IFERROR(INDEX(D12:G12,COUNT(D12:G12)),"")</f>
        <v>-102000000000</v>
      </c>
      <c r="I12" s="2">
        <f t="shared" ref="I12:X12" si="9">IFERROR(INDEX(I51:I500,MATCH($C$12,$C$51:$C$500,0)),"")</f>
        <v>-107000000000</v>
      </c>
      <c r="J12" s="2">
        <f t="shared" si="9"/>
        <v>-53000000000</v>
      </c>
      <c r="K12" s="2">
        <f t="shared" si="9"/>
        <v>226000000000</v>
      </c>
      <c r="L12" s="2">
        <f t="shared" si="9"/>
        <v>459000000000</v>
      </c>
      <c r="M12" s="2">
        <f t="shared" si="9"/>
        <v>244000000000</v>
      </c>
      <c r="N12" s="2">
        <f t="shared" si="9"/>
        <v>109000000000</v>
      </c>
      <c r="O12" s="2">
        <f t="shared" si="9"/>
        <v>50000000000</v>
      </c>
      <c r="P12" s="2">
        <f t="shared" si="9"/>
        <v>21000000000</v>
      </c>
      <c r="Q12" s="2">
        <f t="shared" si="9"/>
        <v>137000000000</v>
      </c>
      <c r="R12" s="2">
        <f t="shared" si="9"/>
        <v>105000000000</v>
      </c>
      <c r="S12" s="2">
        <f t="shared" si="9"/>
        <v>55000000000</v>
      </c>
      <c r="T12" s="2">
        <f t="shared" si="9"/>
        <v>59000000000</v>
      </c>
      <c r="U12" s="2">
        <f t="shared" si="9"/>
        <v>-672000000000</v>
      </c>
      <c r="V12" s="2">
        <f t="shared" si="9"/>
        <v>-343000000000</v>
      </c>
      <c r="W12" s="2">
        <f t="shared" si="9"/>
        <v>-326000000000</v>
      </c>
      <c r="X12" s="2">
        <f t="shared" si="9"/>
        <v>49000000000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34000000000</v>
      </c>
      <c r="H13" s="2">
        <f>IFERROR(INDEX(D13:G13,COUNT(D13:G13)),"")</f>
        <v>34000000000</v>
      </c>
      <c r="I13" s="2">
        <f t="shared" ref="I13:X13" si="10">IFERROR(INDEX(I51:I500,MATCH($C$13,$C$51:$C$500,0)),"")</f>
        <v>62000000000</v>
      </c>
      <c r="J13" s="2">
        <f t="shared" si="10"/>
        <v>347000000000</v>
      </c>
      <c r="K13" s="2">
        <f t="shared" si="10"/>
        <v>547000000000</v>
      </c>
      <c r="L13" s="2">
        <f t="shared" si="10"/>
        <v>538000000000</v>
      </c>
      <c r="M13" s="2">
        <f t="shared" si="10"/>
        <v>337000000000</v>
      </c>
      <c r="N13" s="2">
        <f t="shared" si="10"/>
        <v>347000000000</v>
      </c>
      <c r="O13" s="2">
        <f t="shared" si="10"/>
        <v>424000000000</v>
      </c>
      <c r="P13" s="2">
        <f t="shared" si="10"/>
        <v>404000000000</v>
      </c>
      <c r="Q13" s="2">
        <f t="shared" si="10"/>
        <v>312000000000</v>
      </c>
      <c r="R13" s="2">
        <f t="shared" si="10"/>
        <v>245000000000</v>
      </c>
      <c r="S13" s="2">
        <f t="shared" si="10"/>
        <v>190000000000</v>
      </c>
      <c r="T13" s="2">
        <f t="shared" si="10"/>
        <v>113000000000</v>
      </c>
      <c r="U13" s="2">
        <f t="shared" si="10"/>
        <v>80000000000</v>
      </c>
      <c r="V13" s="2">
        <f t="shared" si="10"/>
        <v>167000000000</v>
      </c>
      <c r="W13" s="2">
        <f t="shared" si="10"/>
        <v>170000000000</v>
      </c>
      <c r="X13" s="2">
        <f t="shared" si="10"/>
        <v>78000000000</v>
      </c>
    </row>
    <row r="14" spans="1:24" ht="15.5" x14ac:dyDescent="0.35">
      <c r="C14" t="s">
        <v>26</v>
      </c>
      <c r="D14" s="2">
        <f>IFERROR(INDEX(D51:D500,MATCH($C$14,$C$51:$C$500,0)),"")</f>
        <v>-1187496330</v>
      </c>
      <c r="H14" s="2">
        <f>IFERROR(SUM(D14:G14)*(4/MAX(1,COUNT(D14:G14))),"")</f>
        <v>-4749985320</v>
      </c>
      <c r="I14" s="2">
        <f t="shared" ref="I14:X14" si="11">IFERROR(INDEX(I51:I500,MATCH($C$14,$C$51:$C$500,0)),"")</f>
        <v>-12295807458</v>
      </c>
      <c r="J14" s="2">
        <f t="shared" si="11"/>
        <v>-22093311021</v>
      </c>
      <c r="K14" s="2">
        <f t="shared" si="11"/>
        <v>-23981148982</v>
      </c>
      <c r="L14" s="2">
        <f t="shared" si="11"/>
        <v>-19646242042</v>
      </c>
      <c r="M14" s="2">
        <f t="shared" si="11"/>
        <v>-7956219977</v>
      </c>
      <c r="N14" s="2">
        <f t="shared" si="11"/>
        <v>-8446991479</v>
      </c>
      <c r="O14" s="2">
        <f t="shared" si="11"/>
        <v>-21388305738</v>
      </c>
      <c r="P14" s="2">
        <f t="shared" si="11"/>
        <v>-22794458311</v>
      </c>
      <c r="Q14" s="2">
        <f t="shared" si="11"/>
        <v>-24701171175</v>
      </c>
      <c r="R14" s="2">
        <f t="shared" si="11"/>
        <v>-26559326837</v>
      </c>
      <c r="S14" s="2">
        <f t="shared" si="11"/>
        <v>-23526698951</v>
      </c>
      <c r="T14" s="2">
        <f t="shared" si="11"/>
        <v>-5155212556</v>
      </c>
      <c r="U14" s="2">
        <f t="shared" si="11"/>
        <v>-917944670</v>
      </c>
      <c r="V14" s="2">
        <f t="shared" si="11"/>
        <v>0</v>
      </c>
      <c r="W14" s="2">
        <f t="shared" si="11"/>
        <v>0</v>
      </c>
      <c r="X14" s="2">
        <f t="shared" si="11"/>
        <v>0</v>
      </c>
    </row>
    <row r="15" spans="1:2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78520990</v>
      </c>
      <c r="J15" s="2">
        <f t="shared" si="12"/>
        <v>-7729555</v>
      </c>
      <c r="K15" s="2">
        <f t="shared" si="12"/>
        <v>-200730977</v>
      </c>
      <c r="L15" s="2">
        <f t="shared" si="12"/>
        <v>136968986</v>
      </c>
      <c r="M15" s="2">
        <f t="shared" si="12"/>
        <v>84761944</v>
      </c>
      <c r="N15" s="2">
        <f t="shared" si="12"/>
        <v>-681190872</v>
      </c>
      <c r="O15" s="2">
        <f t="shared" si="12"/>
        <v>-801212115</v>
      </c>
      <c r="P15" s="2">
        <f t="shared" si="12"/>
        <v>-2244292428</v>
      </c>
      <c r="Q15" s="2">
        <f t="shared" si="12"/>
        <v>-2071958500</v>
      </c>
      <c r="R15" s="2">
        <f t="shared" si="12"/>
        <v>-4962712750</v>
      </c>
      <c r="S15" s="2">
        <f t="shared" si="12"/>
        <v>-5249660965</v>
      </c>
      <c r="T15" s="2">
        <f t="shared" si="12"/>
        <v>-17539215447</v>
      </c>
      <c r="U15" s="2">
        <f t="shared" si="12"/>
        <v>-9951130234</v>
      </c>
      <c r="V15" s="2">
        <f t="shared" si="12"/>
        <v>-39973969323</v>
      </c>
      <c r="W15" s="2">
        <f t="shared" si="12"/>
        <v>-14964051586</v>
      </c>
      <c r="X15" s="2">
        <f t="shared" si="12"/>
        <v>-4719109236</v>
      </c>
    </row>
    <row r="16" spans="1:24" ht="15.5" x14ac:dyDescent="0.35">
      <c r="C16" t="s">
        <v>28</v>
      </c>
      <c r="D16" s="2">
        <f>IFERROR(INDEX(D51:D500,MATCH($C$16,$C$51:$C$500,0)),"")</f>
        <v>33941645035</v>
      </c>
      <c r="H16" s="2">
        <f>IFERROR(SUM(D16:G16)*(4/MAX(1,COUNT(D16:G16))),"")</f>
        <v>135766580140</v>
      </c>
      <c r="I16" s="2">
        <f t="shared" ref="I16:X16" si="13">IFERROR(INDEX(I51:I500,MATCH($C$16,$C$51:$C$500,0)),"")</f>
        <v>122630584941</v>
      </c>
      <c r="J16" s="2">
        <f t="shared" si="13"/>
        <v>73104339719</v>
      </c>
      <c r="K16" s="2">
        <f t="shared" si="13"/>
        <v>61647009375</v>
      </c>
      <c r="L16" s="2">
        <f t="shared" si="13"/>
        <v>30555538591</v>
      </c>
      <c r="M16" s="2">
        <f t="shared" si="13"/>
        <v>19903021826</v>
      </c>
      <c r="N16" s="2">
        <f t="shared" si="13"/>
        <v>-56533160183</v>
      </c>
      <c r="O16" s="2">
        <f t="shared" si="13"/>
        <v>127343295030</v>
      </c>
      <c r="P16" s="2">
        <f t="shared" si="13"/>
        <v>212814731605</v>
      </c>
      <c r="Q16" s="2">
        <f t="shared" si="13"/>
        <v>190572390596</v>
      </c>
      <c r="R16" s="2">
        <f t="shared" si="13"/>
        <v>215111556267</v>
      </c>
      <c r="S16" s="2">
        <f t="shared" si="13"/>
        <v>1269114136974</v>
      </c>
      <c r="T16" s="2">
        <f t="shared" si="13"/>
        <v>189284579927</v>
      </c>
      <c r="U16" s="2">
        <f t="shared" si="13"/>
        <v>154311440690</v>
      </c>
      <c r="V16" s="2">
        <f t="shared" si="13"/>
        <v>474288895097</v>
      </c>
      <c r="W16" s="2">
        <f t="shared" si="13"/>
        <v>222687057514</v>
      </c>
      <c r="X16" s="2">
        <f t="shared" si="13"/>
        <v>18200255412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1107600000000</v>
      </c>
      <c r="H20" s="2">
        <f t="shared" ref="H20:X20" ca="1" si="14">IFERROR(H21*H2,"")</f>
        <v>1107600000000</v>
      </c>
      <c r="I20" s="2">
        <f t="shared" ca="1" si="14"/>
        <v>1232400000000</v>
      </c>
      <c r="J20" s="2">
        <f t="shared" ca="1" si="14"/>
        <v>1037400000000</v>
      </c>
      <c r="K20" s="2">
        <f t="shared" ca="1" si="14"/>
        <v>1201200000000</v>
      </c>
      <c r="L20" s="2">
        <f t="shared" ca="1" si="14"/>
        <v>1177800000000</v>
      </c>
      <c r="M20" s="2">
        <f t="shared" ca="1" si="14"/>
        <v>1427400000000</v>
      </c>
      <c r="N20" s="2">
        <f t="shared" ca="1" si="14"/>
        <v>1053000000000</v>
      </c>
      <c r="O20" s="2">
        <f t="shared" ca="1" si="14"/>
        <v>1201200000000</v>
      </c>
      <c r="P20" s="2">
        <f t="shared" ca="1" si="14"/>
        <v>1107600000000</v>
      </c>
      <c r="Q20" s="2">
        <f t="shared" ca="1" si="14"/>
        <v>1170000000000</v>
      </c>
      <c r="R20" s="2">
        <f t="shared" ca="1" si="14"/>
        <v>1006200000000</v>
      </c>
      <c r="S20" s="2" t="str">
        <f t="shared" ca="1" si="14"/>
        <v/>
      </c>
      <c r="T20" s="2">
        <f t="shared" ca="1" si="14"/>
        <v>1357200000000</v>
      </c>
      <c r="U20" s="2">
        <f t="shared" ca="1" si="14"/>
        <v>1240200000000</v>
      </c>
      <c r="V20" s="2">
        <f t="shared" ca="1" si="14"/>
        <v>1794000000000</v>
      </c>
      <c r="W20" s="2">
        <f t="shared" ca="1" si="14"/>
        <v>1552200000000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7800000000</v>
      </c>
      <c r="H21" s="2">
        <f>IFERROR(INDEX(D21:G21,COUNT(D21:G21)),"")</f>
        <v>7800000000</v>
      </c>
      <c r="I21" s="2">
        <f t="shared" ref="I21:X21" si="15">IFERROR(INDEX(I51:I500,MATCH($C$7,$C$51:$C$500,0)),"")</f>
        <v>7800000000</v>
      </c>
      <c r="J21" s="2">
        <f t="shared" si="15"/>
        <v>7800000000</v>
      </c>
      <c r="K21" s="2">
        <f t="shared" si="15"/>
        <v>7800000000</v>
      </c>
      <c r="L21" s="2">
        <f t="shared" si="15"/>
        <v>7800000000</v>
      </c>
      <c r="M21" s="2">
        <f t="shared" si="15"/>
        <v>7800000000</v>
      </c>
      <c r="N21" s="2">
        <f t="shared" si="15"/>
        <v>7800000000</v>
      </c>
      <c r="O21" s="2">
        <f t="shared" si="15"/>
        <v>7800000000</v>
      </c>
      <c r="P21" s="2">
        <f t="shared" si="15"/>
        <v>7800000000</v>
      </c>
      <c r="Q21" s="2">
        <f t="shared" si="15"/>
        <v>7800000000</v>
      </c>
      <c r="R21" s="2">
        <f t="shared" si="15"/>
        <v>7800000000</v>
      </c>
      <c r="S21" s="2">
        <f t="shared" si="15"/>
        <v>7800000000</v>
      </c>
      <c r="T21" s="2">
        <f t="shared" si="15"/>
        <v>7800000000</v>
      </c>
      <c r="U21" s="2">
        <f t="shared" si="15"/>
        <v>7800000000</v>
      </c>
      <c r="V21" s="2">
        <f t="shared" si="15"/>
        <v>7800000000</v>
      </c>
      <c r="W21" s="2">
        <f t="shared" si="15"/>
        <v>7800000000</v>
      </c>
      <c r="X21" s="2">
        <f t="shared" si="15"/>
        <v>90000000</v>
      </c>
    </row>
    <row r="23" spans="1:24" ht="15.5" x14ac:dyDescent="0.35">
      <c r="B23" t="s">
        <v>53</v>
      </c>
      <c r="C23" t="s">
        <v>54</v>
      </c>
      <c r="D23" s="3">
        <f>IFERROR(D5/D6*100,"")</f>
        <v>0.46445505006418403</v>
      </c>
      <c r="H23" s="3">
        <f t="shared" ref="H23:X23" si="16">IFERROR(H5/H6*100,"")</f>
        <v>1.8578202002567361</v>
      </c>
      <c r="I23" s="3">
        <f t="shared" si="16"/>
        <v>1.6420644506142827</v>
      </c>
      <c r="J23" s="3">
        <f t="shared" si="16"/>
        <v>1.0051666438059632</v>
      </c>
      <c r="K23" s="3">
        <f t="shared" si="16"/>
        <v>0.85644962098775645</v>
      </c>
      <c r="L23" s="3">
        <f t="shared" si="16"/>
        <v>0.45164190238382157</v>
      </c>
      <c r="M23" s="3">
        <f t="shared" si="16"/>
        <v>0.3711543356691766</v>
      </c>
      <c r="N23" s="3">
        <f t="shared" si="16"/>
        <v>-0.68693154564470948</v>
      </c>
      <c r="O23" s="3">
        <f t="shared" si="16"/>
        <v>1.8154680872470235</v>
      </c>
      <c r="P23" s="3">
        <f t="shared" si="16"/>
        <v>3.1262072299779531</v>
      </c>
      <c r="Q23" s="3">
        <f t="shared" si="16"/>
        <v>2.8520888015923118</v>
      </c>
      <c r="R23" s="3">
        <f t="shared" si="16"/>
        <v>3.2054349991120827</v>
      </c>
      <c r="S23" s="3">
        <f t="shared" si="16"/>
        <v>20.124938341176364</v>
      </c>
      <c r="T23" s="3">
        <f t="shared" si="16"/>
        <v>8.5184109760365736</v>
      </c>
      <c r="U23" s="3">
        <f t="shared" si="16"/>
        <v>7.8588969201180694</v>
      </c>
      <c r="V23" s="3">
        <f t="shared" si="16"/>
        <v>25.963787572829983</v>
      </c>
      <c r="W23" s="3">
        <f t="shared" si="16"/>
        <v>16.873651464139499</v>
      </c>
      <c r="X23" s="3">
        <f t="shared" si="16"/>
        <v>19.498945266059636</v>
      </c>
    </row>
    <row r="24" spans="1:24" ht="15.5" x14ac:dyDescent="0.35">
      <c r="C24" t="s">
        <v>55</v>
      </c>
      <c r="D24" s="4">
        <f>IFERROR(_xlfn.RRI(5,I23,D23),"")</f>
        <v>-0.22319735072161273</v>
      </c>
      <c r="H24" s="4">
        <f t="shared" ref="H24:X24" si="17">IFERROR(_xlfn.RRI(5,M23,H23),"")</f>
        <v>0.3800341341840916</v>
      </c>
      <c r="I24" s="4" t="str">
        <f t="shared" si="17"/>
        <v/>
      </c>
      <c r="J24" s="4">
        <f t="shared" si="17"/>
        <v>-0.11151543032847921</v>
      </c>
      <c r="K24" s="4">
        <f t="shared" si="17"/>
        <v>-0.22814306304211551</v>
      </c>
      <c r="L24" s="4">
        <f t="shared" si="17"/>
        <v>-0.30828652365782661</v>
      </c>
      <c r="M24" s="4">
        <f t="shared" si="17"/>
        <v>-0.35026911312641729</v>
      </c>
      <c r="N24" s="4" t="str">
        <f t="shared" si="17"/>
        <v/>
      </c>
      <c r="O24" s="4">
        <f t="shared" si="17"/>
        <v>-0.26594938641137855</v>
      </c>
      <c r="P24" s="4">
        <f t="shared" si="17"/>
        <v>-0.16836791932477169</v>
      </c>
      <c r="Q24" s="4">
        <f t="shared" si="17"/>
        <v>-0.3570769456671864</v>
      </c>
      <c r="R24" s="4">
        <f t="shared" si="17"/>
        <v>-0.2826426043453113</v>
      </c>
      <c r="S24" s="4">
        <f t="shared" si="17"/>
        <v>6.3398894226709412E-3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4.41</v>
      </c>
      <c r="H25" s="3">
        <f>IFERROR(INDEX(D25:G25,COUNT(D25:G25)),"")</f>
        <v>4.41</v>
      </c>
      <c r="I25" s="3">
        <f t="shared" ref="I25:X25" si="18">IFERROR(INDEX(I51:I500,MATCH($C$25,$C$51:$C$500,0)),"")</f>
        <v>15.53</v>
      </c>
      <c r="J25" s="3">
        <f t="shared" si="18"/>
        <v>9.15</v>
      </c>
      <c r="K25" s="3">
        <f t="shared" si="18"/>
        <v>7.85</v>
      </c>
      <c r="L25" s="3">
        <f t="shared" si="18"/>
        <v>3.99</v>
      </c>
      <c r="M25" s="3">
        <f t="shared" si="18"/>
        <v>2.78</v>
      </c>
      <c r="N25" s="3">
        <f t="shared" si="18"/>
        <v>-6.45</v>
      </c>
      <c r="O25" s="3">
        <f t="shared" si="18"/>
        <v>16.37</v>
      </c>
      <c r="P25" s="3">
        <f t="shared" si="18"/>
        <v>27.21</v>
      </c>
      <c r="Q25" s="3">
        <f t="shared" si="18"/>
        <v>24.41</v>
      </c>
      <c r="R25" s="3">
        <f t="shared" si="18"/>
        <v>26.65</v>
      </c>
      <c r="S25" s="3">
        <f t="shared" si="18"/>
        <v>161.69999999999999</v>
      </c>
      <c r="T25" s="3">
        <f t="shared" si="18"/>
        <v>21.53</v>
      </c>
      <c r="U25" s="3">
        <f t="shared" si="18"/>
        <v>18.079999999999998</v>
      </c>
      <c r="V25" s="3">
        <f t="shared" si="18"/>
        <v>54.93</v>
      </c>
      <c r="W25" s="3">
        <f t="shared" si="18"/>
        <v>26.31</v>
      </c>
      <c r="X25" s="3">
        <f t="shared" si="18"/>
        <v>149.79</v>
      </c>
    </row>
    <row r="26" spans="1:24" ht="15.5" x14ac:dyDescent="0.35">
      <c r="C26" t="s">
        <v>58</v>
      </c>
      <c r="D26" s="4">
        <f>IFERROR(_xlfn.RRI(5,I25,D25),"")</f>
        <v>-0.22258408566332666</v>
      </c>
      <c r="H26" s="4">
        <f t="shared" ref="H26:X26" si="19">IFERROR(_xlfn.RRI(5,M25,H25),"")</f>
        <v>9.667705899471124E-2</v>
      </c>
      <c r="I26" s="4" t="str">
        <f t="shared" si="19"/>
        <v/>
      </c>
      <c r="J26" s="4">
        <f t="shared" si="19"/>
        <v>-0.10982686584727408</v>
      </c>
      <c r="K26" s="4">
        <f t="shared" si="19"/>
        <v>-0.22011920991275524</v>
      </c>
      <c r="L26" s="4">
        <f t="shared" si="19"/>
        <v>-0.30388495008089922</v>
      </c>
      <c r="M26" s="4">
        <f t="shared" si="19"/>
        <v>-0.36368887473076139</v>
      </c>
      <c r="N26" s="4" t="str">
        <f t="shared" si="19"/>
        <v/>
      </c>
      <c r="O26" s="4">
        <f t="shared" si="19"/>
        <v>-5.3324952933028857E-2</v>
      </c>
      <c r="P26" s="4">
        <f t="shared" si="19"/>
        <v>8.519059978175636E-2</v>
      </c>
      <c r="Q26" s="4">
        <f t="shared" si="19"/>
        <v>-0.14974021993896114</v>
      </c>
      <c r="R26" s="4">
        <f t="shared" si="19"/>
        <v>2.5713112768146473E-3</v>
      </c>
      <c r="S26" s="4">
        <f t="shared" si="19"/>
        <v>1.5419360968008222E-2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1.5677861802564104</v>
      </c>
      <c r="H27" s="3">
        <f t="shared" ref="H27:X27" si="20">IFERROR(H4/H21,"")</f>
        <v>6.2711447210256415</v>
      </c>
      <c r="I27" s="3">
        <f t="shared" si="20"/>
        <v>9.7684148562820514</v>
      </c>
      <c r="J27" s="3">
        <f t="shared" si="20"/>
        <v>8.6924650193589752</v>
      </c>
      <c r="K27" s="3">
        <f t="shared" si="20"/>
        <v>9.2054871406410257</v>
      </c>
      <c r="L27" s="3">
        <f t="shared" si="20"/>
        <v>7.3127780679487175</v>
      </c>
      <c r="M27" s="3">
        <f t="shared" si="20"/>
        <v>6.1325233774358976</v>
      </c>
      <c r="N27" s="3">
        <f t="shared" si="20"/>
        <v>4.1451469602564099</v>
      </c>
      <c r="O27" s="3">
        <f t="shared" si="20"/>
        <v>11.259594501538462</v>
      </c>
      <c r="P27" s="3">
        <f t="shared" si="20"/>
        <v>17.232436164102563</v>
      </c>
      <c r="Q27" s="3">
        <f t="shared" si="20"/>
        <v>10.895610346794872</v>
      </c>
      <c r="R27" s="3">
        <f t="shared" si="20"/>
        <v>18.133285907179488</v>
      </c>
      <c r="S27" s="3">
        <f t="shared" si="20"/>
        <v>10.735819940000001</v>
      </c>
      <c r="T27" s="3">
        <f t="shared" si="20"/>
        <v>22.56422348897436</v>
      </c>
      <c r="U27" s="3">
        <f t="shared" si="20"/>
        <v>11.784111816153846</v>
      </c>
      <c r="V27" s="3">
        <f t="shared" si="20"/>
        <v>91.519687274743589</v>
      </c>
      <c r="W27" s="3">
        <f t="shared" si="20"/>
        <v>33.088482991153846</v>
      </c>
      <c r="X27" s="3">
        <f t="shared" si="20"/>
        <v>1048.3957191444445</v>
      </c>
    </row>
    <row r="28" spans="1:24" ht="15.5" x14ac:dyDescent="0.35">
      <c r="C28" t="s">
        <v>60</v>
      </c>
      <c r="D28" s="4">
        <f>IFERROR(_xlfn.RRI(5,I27,D27),"")</f>
        <v>-0.30642641057615339</v>
      </c>
      <c r="H28" s="4">
        <f t="shared" ref="H28:X28" si="21">IFERROR(_xlfn.RRI(5,M27,H27),"")</f>
        <v>4.4805276655985882E-3</v>
      </c>
      <c r="I28" s="4">
        <f t="shared" si="21"/>
        <v>0.18701670973925633</v>
      </c>
      <c r="J28" s="4">
        <f t="shared" si="21"/>
        <v>-5.0436439379170417E-2</v>
      </c>
      <c r="K28" s="4">
        <f t="shared" si="21"/>
        <v>-0.11785491351732569</v>
      </c>
      <c r="L28" s="4">
        <f t="shared" si="21"/>
        <v>-7.6650398697176603E-2</v>
      </c>
      <c r="M28" s="4">
        <f t="shared" si="21"/>
        <v>-0.19493204430620625</v>
      </c>
      <c r="N28" s="4">
        <f t="shared" si="21"/>
        <v>-0.17331331506625292</v>
      </c>
      <c r="O28" s="4">
        <f t="shared" si="21"/>
        <v>-0.12979720965651498</v>
      </c>
      <c r="P28" s="4">
        <f t="shared" si="21"/>
        <v>7.8971478538591766E-2</v>
      </c>
      <c r="Q28" s="4">
        <f t="shared" si="21"/>
        <v>-0.34664772571492475</v>
      </c>
      <c r="R28" s="4">
        <f t="shared" si="21"/>
        <v>-0.11333425489858462</v>
      </c>
      <c r="S28" s="4">
        <f t="shared" si="21"/>
        <v>-0.59999815362483022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-0.71603348358016738</v>
      </c>
      <c r="I29" s="4">
        <f t="shared" si="22"/>
        <v>0.69726775956284137</v>
      </c>
      <c r="J29" s="4">
        <f t="shared" si="22"/>
        <v>0.16560509554140138</v>
      </c>
      <c r="K29" s="4">
        <f t="shared" si="22"/>
        <v>0.96741854636591462</v>
      </c>
      <c r="L29" s="4">
        <f t="shared" si="22"/>
        <v>0.43525179856115126</v>
      </c>
      <c r="M29" s="4">
        <f t="shared" si="22"/>
        <v>-1.4310077519379845</v>
      </c>
      <c r="N29" s="4">
        <f t="shared" si="22"/>
        <v>-1.3940134392180819</v>
      </c>
      <c r="O29" s="4">
        <f t="shared" si="22"/>
        <v>-0.39838294744579195</v>
      </c>
      <c r="P29" s="4">
        <f t="shared" si="22"/>
        <v>0.11470708725931998</v>
      </c>
      <c r="Q29" s="4">
        <f t="shared" si="22"/>
        <v>-8.4052532833020582E-2</v>
      </c>
      <c r="R29" s="4">
        <f t="shared" si="22"/>
        <v>-0.83518862090290658</v>
      </c>
      <c r="S29" s="4">
        <f t="shared" si="22"/>
        <v>6.5104505341384105</v>
      </c>
      <c r="T29" s="4">
        <f t="shared" si="22"/>
        <v>0.19081858407079663</v>
      </c>
      <c r="U29" s="4">
        <f t="shared" si="22"/>
        <v>-0.67085381394502097</v>
      </c>
      <c r="V29" s="4">
        <f t="shared" si="22"/>
        <v>1.087799315849487</v>
      </c>
      <c r="W29" s="4">
        <f t="shared" si="22"/>
        <v>-0.82435409573402763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-0.35801818275636821</v>
      </c>
      <c r="I30" s="4">
        <f t="shared" si="23"/>
        <v>0.12377959928821457</v>
      </c>
      <c r="J30" s="4">
        <f t="shared" si="23"/>
        <v>-5.5730035080612375E-2</v>
      </c>
      <c r="K30" s="4">
        <f t="shared" si="23"/>
        <v>0.25882216786912904</v>
      </c>
      <c r="L30" s="4">
        <f t="shared" si="23"/>
        <v>0.19245824563106723</v>
      </c>
      <c r="M30" s="4">
        <f t="shared" si="23"/>
        <v>0.4794465518917459</v>
      </c>
      <c r="N30" s="4">
        <f t="shared" si="23"/>
        <v>-0.63185646164344245</v>
      </c>
      <c r="O30" s="4">
        <f t="shared" si="23"/>
        <v>-0.34660460109559654</v>
      </c>
      <c r="P30" s="4">
        <f t="shared" si="23"/>
        <v>0.58159438669461738</v>
      </c>
      <c r="Q30" s="4">
        <f t="shared" si="23"/>
        <v>-0.3991375637836832</v>
      </c>
      <c r="R30" s="4">
        <f t="shared" si="23"/>
        <v>0.68904527167204765</v>
      </c>
      <c r="S30" s="4">
        <f t="shared" si="23"/>
        <v>-0.52421052976868965</v>
      </c>
      <c r="T30" s="4">
        <f t="shared" si="23"/>
        <v>0.91480052472371887</v>
      </c>
      <c r="U30" s="4">
        <f t="shared" si="23"/>
        <v>-0.87123959699755371</v>
      </c>
      <c r="V30" s="4">
        <f t="shared" si="23"/>
        <v>1.7659076210659532</v>
      </c>
      <c r="W30" s="4">
        <f t="shared" si="23"/>
        <v>-0.9684389373335518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929.83</v>
      </c>
      <c r="H32" s="3">
        <f>IFERROR(INDEX(D32:G32,COUNT(D32:G32)),"")</f>
        <v>929.83</v>
      </c>
      <c r="I32" s="3">
        <f t="shared" ref="I32:X32" si="24">IFERROR(INDEX(I51:I500,MATCH($C$32,$C$51:$C$500,0)),"")</f>
        <v>925.48</v>
      </c>
      <c r="J32" s="3">
        <f t="shared" si="24"/>
        <v>910.15</v>
      </c>
      <c r="K32" s="3">
        <f t="shared" si="24"/>
        <v>900.92</v>
      </c>
      <c r="L32" s="3">
        <f t="shared" si="24"/>
        <v>893.14</v>
      </c>
      <c r="M32" s="3">
        <f t="shared" si="24"/>
        <v>889.07</v>
      </c>
      <c r="N32" s="3">
        <f t="shared" si="24"/>
        <v>885.74</v>
      </c>
      <c r="O32" s="3">
        <f t="shared" si="24"/>
        <v>891.88</v>
      </c>
      <c r="P32" s="3">
        <f t="shared" si="24"/>
        <v>875.54</v>
      </c>
      <c r="Q32" s="3">
        <f t="shared" si="24"/>
        <v>847.92</v>
      </c>
      <c r="R32" s="3">
        <f t="shared" si="24"/>
        <v>823.51</v>
      </c>
      <c r="S32" s="3">
        <f t="shared" si="24"/>
        <v>796.81</v>
      </c>
      <c r="T32" s="3">
        <f t="shared" si="24"/>
        <v>247.07</v>
      </c>
      <c r="U32" s="3">
        <f t="shared" si="24"/>
        <v>225.54</v>
      </c>
      <c r="V32" s="3">
        <f t="shared" si="24"/>
        <v>207.46</v>
      </c>
      <c r="W32" s="3">
        <f t="shared" si="24"/>
        <v>152.53</v>
      </c>
      <c r="X32" s="3">
        <f t="shared" si="24"/>
        <v>768.2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0.15</v>
      </c>
      <c r="H33" s="3">
        <f>IFERROR(INDEX(D33:G33,COUNT(D33:G33)),"")</f>
        <v>0.15</v>
      </c>
      <c r="I33" s="3">
        <f t="shared" ref="I33:X33" si="25">IFERROR(INDEX(I51:I500,MATCH($C$33,$C$51:$C$500,0)),"")</f>
        <v>0.17</v>
      </c>
      <c r="J33" s="3">
        <f t="shared" si="25"/>
        <v>0.15</v>
      </c>
      <c r="K33" s="3">
        <f t="shared" si="25"/>
        <v>0.17</v>
      </c>
      <c r="L33" s="3">
        <f t="shared" si="25"/>
        <v>0.17</v>
      </c>
      <c r="M33" s="3">
        <f t="shared" si="25"/>
        <v>0.21</v>
      </c>
      <c r="N33" s="3">
        <f t="shared" si="25"/>
        <v>0.15</v>
      </c>
      <c r="O33" s="3">
        <f t="shared" si="25"/>
        <v>0.17</v>
      </c>
      <c r="P33" s="3">
        <f t="shared" si="25"/>
        <v>0.16</v>
      </c>
      <c r="Q33" s="3">
        <f t="shared" si="25"/>
        <v>0.18</v>
      </c>
      <c r="R33" s="3">
        <f t="shared" si="25"/>
        <v>0.16</v>
      </c>
      <c r="S33" s="3">
        <f t="shared" si="25"/>
        <v>0.15</v>
      </c>
      <c r="T33" s="3">
        <f t="shared" si="25"/>
        <v>0.7</v>
      </c>
      <c r="U33" s="3">
        <f t="shared" si="25"/>
        <v>0.7</v>
      </c>
      <c r="V33" s="3">
        <f t="shared" si="25"/>
        <v>1.1100000000000001</v>
      </c>
      <c r="W33" s="3">
        <f t="shared" si="25"/>
        <v>1.3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32.200000000000003</v>
      </c>
      <c r="H34" s="3">
        <f>IFERROR(INDEX(D34:G34,COUNT(D34:G34)),"")</f>
        <v>32.200000000000003</v>
      </c>
      <c r="I34" s="3">
        <f t="shared" ref="I34:X34" si="26">IFERROR(INDEX(I51:I500,MATCH($C$34,$C$51:$C$500,0)),"")</f>
        <v>10.17</v>
      </c>
      <c r="J34" s="3">
        <f t="shared" si="26"/>
        <v>14.54</v>
      </c>
      <c r="K34" s="3">
        <f t="shared" si="26"/>
        <v>19.62</v>
      </c>
      <c r="L34" s="3">
        <f t="shared" si="26"/>
        <v>37.840000000000003</v>
      </c>
      <c r="M34" s="3">
        <f t="shared" si="26"/>
        <v>65.83</v>
      </c>
      <c r="N34" s="3">
        <f t="shared" si="26"/>
        <v>-20.93</v>
      </c>
      <c r="O34" s="3">
        <f t="shared" si="26"/>
        <v>9.41</v>
      </c>
      <c r="P34" s="3">
        <f t="shared" si="26"/>
        <v>5.22</v>
      </c>
      <c r="Q34" s="3">
        <f t="shared" si="26"/>
        <v>6.15</v>
      </c>
      <c r="R34" s="3">
        <f t="shared" si="26"/>
        <v>4.84</v>
      </c>
      <c r="S34" s="3">
        <f t="shared" si="26"/>
        <v>0.76</v>
      </c>
      <c r="T34" s="3">
        <f t="shared" si="26"/>
        <v>8.08</v>
      </c>
      <c r="U34" s="3">
        <f t="shared" si="26"/>
        <v>8.7899999999999991</v>
      </c>
      <c r="V34" s="3">
        <f t="shared" si="26"/>
        <v>4.1900000000000004</v>
      </c>
      <c r="W34" s="3">
        <f t="shared" si="26"/>
        <v>7.56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90.58</v>
      </c>
      <c r="H35" s="3">
        <f>IFERROR(INDEX(D35:G35,COUNT(D35:G35)),"")</f>
        <v>90.58</v>
      </c>
      <c r="I35" s="3">
        <f t="shared" ref="I35:X35" si="27">IFERROR(INDEX(I51:I500,MATCH($C$35,$C$51:$C$500,0)),"")</f>
        <v>16.18</v>
      </c>
      <c r="J35" s="3">
        <f t="shared" si="27"/>
        <v>15.3</v>
      </c>
      <c r="K35" s="3">
        <f t="shared" si="27"/>
        <v>16.73</v>
      </c>
      <c r="L35" s="3">
        <f t="shared" si="27"/>
        <v>20.65</v>
      </c>
      <c r="M35" s="3">
        <f t="shared" si="27"/>
        <v>29.84</v>
      </c>
      <c r="N35" s="3">
        <f t="shared" si="27"/>
        <v>32.57</v>
      </c>
      <c r="O35" s="3">
        <f t="shared" si="27"/>
        <v>13.68</v>
      </c>
      <c r="P35" s="3">
        <f t="shared" si="27"/>
        <v>8.24</v>
      </c>
      <c r="Q35" s="3">
        <f t="shared" si="27"/>
        <v>13.77</v>
      </c>
      <c r="R35" s="3">
        <f t="shared" si="27"/>
        <v>7.11</v>
      </c>
      <c r="S35" s="3">
        <f t="shared" si="27"/>
        <v>11.46</v>
      </c>
      <c r="T35" s="3">
        <f t="shared" si="27"/>
        <v>7.71</v>
      </c>
      <c r="U35" s="3">
        <f t="shared" si="27"/>
        <v>13.49</v>
      </c>
      <c r="V35" s="3">
        <f t="shared" si="27"/>
        <v>2.5099999999999998</v>
      </c>
      <c r="W35" s="3">
        <f t="shared" si="27"/>
        <v>6.01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12228732206</v>
      </c>
      <c r="E51" s="5">
        <v>27271052217</v>
      </c>
      <c r="F51" s="5">
        <v>17151424645</v>
      </c>
      <c r="G51" s="5">
        <v>16423778214</v>
      </c>
      <c r="I51" s="5">
        <v>76193635879</v>
      </c>
      <c r="J51" s="5">
        <v>67801227151</v>
      </c>
      <c r="K51" s="5">
        <v>71802799697</v>
      </c>
      <c r="L51" s="5">
        <v>57039668930</v>
      </c>
      <c r="M51" s="5">
        <v>47833682344</v>
      </c>
      <c r="N51" s="5">
        <v>32332146290</v>
      </c>
      <c r="O51" s="5">
        <v>87824837112</v>
      </c>
      <c r="P51" s="5">
        <v>134413002080</v>
      </c>
      <c r="Q51" s="5">
        <v>84985760705</v>
      </c>
      <c r="R51" s="5">
        <v>141439630076</v>
      </c>
      <c r="S51" s="5">
        <v>83739395532</v>
      </c>
      <c r="T51" s="5">
        <v>176000943214</v>
      </c>
      <c r="U51" s="5">
        <v>91916072166</v>
      </c>
      <c r="V51" s="5">
        <v>713853560743</v>
      </c>
      <c r="W51" s="5">
        <v>258090167331</v>
      </c>
      <c r="X51" s="5">
        <v>94355614723</v>
      </c>
    </row>
    <row r="52" spans="2:24" ht="15.5" x14ac:dyDescent="0.35">
      <c r="C52" t="s">
        <v>85</v>
      </c>
      <c r="D52" s="5">
        <v>-5657491851</v>
      </c>
      <c r="E52" s="5">
        <v>-20675539935</v>
      </c>
      <c r="F52" s="5">
        <v>-7889386648</v>
      </c>
      <c r="G52" s="5">
        <v>-7611796609</v>
      </c>
      <c r="I52" s="5">
        <v>-42061575844</v>
      </c>
      <c r="J52" s="5">
        <v>-30145758346</v>
      </c>
      <c r="K52" s="5">
        <v>-37774054816</v>
      </c>
      <c r="L52" s="5">
        <v>-30472874042</v>
      </c>
      <c r="M52" s="5">
        <v>-25367166881</v>
      </c>
      <c r="N52" s="5">
        <v>-18065656256</v>
      </c>
      <c r="O52" s="5">
        <v>-37362240346</v>
      </c>
      <c r="P52" s="5">
        <v>-87714970807</v>
      </c>
      <c r="Q52" s="5">
        <v>-27005000893</v>
      </c>
      <c r="R52" s="5">
        <v>-39341480082</v>
      </c>
      <c r="S52" s="5">
        <v>-25078663621</v>
      </c>
      <c r="T52" s="5">
        <v>-47311194887</v>
      </c>
      <c r="U52" s="5">
        <v>-31550542258</v>
      </c>
      <c r="V52" s="5">
        <v>-334089199171</v>
      </c>
      <c r="W52" s="5">
        <v>-124954118892</v>
      </c>
      <c r="X52" s="5">
        <v>-67193236891</v>
      </c>
    </row>
    <row r="53" spans="2:24" ht="15.5" x14ac:dyDescent="0.35">
      <c r="C53" t="s">
        <v>86</v>
      </c>
      <c r="D53" s="5">
        <v>6571240355</v>
      </c>
      <c r="E53" s="5">
        <v>6595512282</v>
      </c>
      <c r="F53" s="5">
        <v>9262037997</v>
      </c>
      <c r="G53" s="5">
        <v>8811981605</v>
      </c>
      <c r="I53" s="5">
        <v>34132060035</v>
      </c>
      <c r="J53" s="5">
        <v>37655468805</v>
      </c>
      <c r="K53" s="5">
        <v>34028744881</v>
      </c>
      <c r="L53" s="5">
        <v>26566794888</v>
      </c>
      <c r="M53" s="5">
        <v>22466515463</v>
      </c>
      <c r="N53" s="5">
        <v>14266490034</v>
      </c>
      <c r="O53" s="5">
        <v>50462596766</v>
      </c>
      <c r="P53" s="5">
        <v>46698031273</v>
      </c>
      <c r="Q53" s="5">
        <v>57980759812</v>
      </c>
      <c r="R53" s="5">
        <v>102098149994</v>
      </c>
      <c r="S53" s="5">
        <v>58660731911</v>
      </c>
      <c r="T53" s="5">
        <v>128689748327</v>
      </c>
      <c r="U53" s="5">
        <v>60365529908</v>
      </c>
      <c r="V53" s="5">
        <v>379764361572</v>
      </c>
      <c r="W53" s="5">
        <v>133136048439</v>
      </c>
      <c r="X53" s="5">
        <v>27162377832</v>
      </c>
    </row>
    <row r="54" spans="2:24" ht="15.5" x14ac:dyDescent="0.35">
      <c r="C54" t="s">
        <v>87</v>
      </c>
      <c r="D54" s="5">
        <v>-24313604729</v>
      </c>
      <c r="E54" s="5">
        <v>-22499394734</v>
      </c>
      <c r="F54" s="5">
        <v>-20156740567</v>
      </c>
      <c r="G54" s="5">
        <v>-22694276643</v>
      </c>
      <c r="I54" s="5">
        <v>-94740633235</v>
      </c>
      <c r="J54" s="5">
        <v>-111864805937</v>
      </c>
      <c r="K54" s="5">
        <v>-96530822040</v>
      </c>
      <c r="L54" s="5">
        <v>-86352431558</v>
      </c>
      <c r="M54" s="5">
        <v>-76381492718</v>
      </c>
      <c r="N54" s="5">
        <v>-74623330362</v>
      </c>
      <c r="O54" s="5">
        <v>-100527226566</v>
      </c>
      <c r="P54" s="5">
        <v>-106279972799</v>
      </c>
      <c r="Q54" s="5">
        <v>-106002852691</v>
      </c>
      <c r="R54" s="5">
        <v>-77576147799</v>
      </c>
      <c r="S54" s="5">
        <v>-100142378604</v>
      </c>
      <c r="T54" s="5">
        <v>-81554102311</v>
      </c>
      <c r="U54" s="5">
        <v>-80487609174</v>
      </c>
      <c r="V54" s="5">
        <v>-97789638195</v>
      </c>
      <c r="W54" s="5">
        <v>-35409149614</v>
      </c>
      <c r="X54" s="5">
        <v>-10703474014</v>
      </c>
    </row>
    <row r="55" spans="2:24" ht="15.5" x14ac:dyDescent="0.35">
      <c r="C55" t="s">
        <v>89</v>
      </c>
      <c r="D55" s="5">
        <v>-695661787</v>
      </c>
      <c r="E55" s="5">
        <v>734490258</v>
      </c>
      <c r="F55" s="5">
        <v>-663797198</v>
      </c>
      <c r="G55" s="5">
        <v>-659472367</v>
      </c>
      <c r="I55" s="5">
        <v>-1223098741</v>
      </c>
      <c r="J55" s="5">
        <v>-1980177053</v>
      </c>
      <c r="K55" s="5">
        <v>-1238291448</v>
      </c>
      <c r="L55" s="5">
        <v>-5715985284</v>
      </c>
      <c r="M55" s="5">
        <v>-5126507048</v>
      </c>
      <c r="N55" s="5">
        <v>-4750922197</v>
      </c>
      <c r="O55" s="5">
        <v>-4752985565</v>
      </c>
      <c r="P55" s="5">
        <v>-4945504284</v>
      </c>
      <c r="Q55" s="5">
        <v>-5188479044</v>
      </c>
      <c r="R55" s="5">
        <v>-9584171612</v>
      </c>
      <c r="S55" s="5">
        <v>-15399430691</v>
      </c>
      <c r="T55" s="5">
        <v>-17311001323</v>
      </c>
      <c r="U55" s="5">
        <v>-4411168630</v>
      </c>
      <c r="V55" s="5">
        <v>-35172461000</v>
      </c>
      <c r="W55" s="5">
        <v>-10485879010</v>
      </c>
      <c r="X55" s="5">
        <v>-1090442120</v>
      </c>
    </row>
    <row r="56" spans="2:24" ht="15.5" x14ac:dyDescent="0.35">
      <c r="C56" t="s">
        <v>88</v>
      </c>
      <c r="D56" s="5">
        <v>-23617942942</v>
      </c>
      <c r="E56" s="5">
        <v>-23233884992</v>
      </c>
      <c r="F56" s="5">
        <v>-19492943369</v>
      </c>
      <c r="G56" s="5">
        <v>-22034804276</v>
      </c>
      <c r="I56" s="5">
        <v>-93517534494</v>
      </c>
      <c r="J56" s="5">
        <v>-109884628884</v>
      </c>
      <c r="K56" s="5">
        <v>-95292530592</v>
      </c>
      <c r="L56" s="5">
        <v>-80636446274</v>
      </c>
      <c r="M56" s="5">
        <v>-71254985670</v>
      </c>
      <c r="N56" s="5">
        <v>-69872408165</v>
      </c>
      <c r="O56" s="5">
        <v>-95774241001</v>
      </c>
      <c r="P56" s="5">
        <v>-101334468515</v>
      </c>
      <c r="Q56" s="5">
        <v>-100814373647</v>
      </c>
      <c r="R56" s="5">
        <v>-67991976187</v>
      </c>
      <c r="S56" s="5">
        <v>-84742947913</v>
      </c>
      <c r="T56" s="5">
        <v>-64243100988</v>
      </c>
      <c r="U56" s="5">
        <v>-76076440544</v>
      </c>
      <c r="V56" s="5">
        <v>-62617177195</v>
      </c>
      <c r="W56" s="5">
        <v>-24923270604</v>
      </c>
      <c r="X56" s="5">
        <v>-9613031894</v>
      </c>
    </row>
    <row r="57" spans="2:24" ht="15.5" x14ac:dyDescent="0.35">
      <c r="C57" t="s">
        <v>90</v>
      </c>
      <c r="D57" s="5">
        <v>-17742364374</v>
      </c>
      <c r="E57" s="5">
        <v>-15903882452</v>
      </c>
      <c r="F57" s="5">
        <v>-10894702570</v>
      </c>
      <c r="G57" s="5">
        <v>-13882295038</v>
      </c>
      <c r="I57" s="5">
        <v>-60608573200</v>
      </c>
      <c r="J57" s="5">
        <v>-74209337132</v>
      </c>
      <c r="K57" s="5">
        <v>-62502077159</v>
      </c>
      <c r="L57" s="5">
        <v>-59785636670</v>
      </c>
      <c r="M57" s="5">
        <v>-53914977255</v>
      </c>
      <c r="N57" s="5">
        <v>-60356840328</v>
      </c>
      <c r="O57" s="5">
        <v>-50064629800</v>
      </c>
      <c r="P57" s="5">
        <v>-59581941526</v>
      </c>
      <c r="Q57" s="5">
        <v>-48022092879</v>
      </c>
      <c r="R57" s="5">
        <v>24522002195</v>
      </c>
      <c r="S57" s="5">
        <v>-41481646693</v>
      </c>
      <c r="T57" s="5">
        <v>47135646016</v>
      </c>
      <c r="U57" s="5">
        <v>-20122079266</v>
      </c>
      <c r="V57" s="5">
        <v>281974723377</v>
      </c>
      <c r="W57" s="5">
        <v>97726898825</v>
      </c>
      <c r="X57" s="5">
        <v>16458903818</v>
      </c>
    </row>
    <row r="58" spans="2:24" ht="15.5" x14ac:dyDescent="0.35">
      <c r="C58" t="s">
        <v>91</v>
      </c>
      <c r="D58" s="5">
        <v>51684009409</v>
      </c>
      <c r="E58" s="5">
        <v>30435057023</v>
      </c>
      <c r="F58" s="5">
        <v>58073063591</v>
      </c>
      <c r="G58" s="5">
        <v>49097723295</v>
      </c>
      <c r="I58" s="5">
        <v>183239158141</v>
      </c>
      <c r="J58" s="5">
        <v>147313676851</v>
      </c>
      <c r="K58" s="5">
        <v>124149086534</v>
      </c>
      <c r="L58" s="5">
        <v>90341175261</v>
      </c>
      <c r="M58" s="5">
        <v>73817999081</v>
      </c>
      <c r="N58" s="5">
        <v>3823680145</v>
      </c>
      <c r="O58" s="5">
        <v>177407924830</v>
      </c>
      <c r="P58" s="5">
        <v>272396673131</v>
      </c>
      <c r="Q58" s="5">
        <v>238594483475</v>
      </c>
      <c r="R58" s="5">
        <v>190589554072</v>
      </c>
      <c r="S58" s="5">
        <v>1310595783667</v>
      </c>
      <c r="T58" s="5">
        <v>142148933911</v>
      </c>
      <c r="U58" s="5">
        <v>174433519956</v>
      </c>
      <c r="V58" s="5">
        <v>192314171720</v>
      </c>
      <c r="W58" s="5">
        <v>124960158689</v>
      </c>
      <c r="X58" s="5">
        <v>1741351594</v>
      </c>
    </row>
    <row r="59" spans="2:24" ht="15.5" x14ac:dyDescent="0.35">
      <c r="C59" t="s">
        <v>93</v>
      </c>
      <c r="D59" s="5">
        <v>50527038401</v>
      </c>
      <c r="E59" s="5">
        <v>57527164234</v>
      </c>
      <c r="F59" s="5">
        <v>49742542642</v>
      </c>
      <c r="G59" s="5">
        <v>50543618034</v>
      </c>
      <c r="I59" s="5">
        <v>204676858579</v>
      </c>
      <c r="J59" s="5">
        <v>178695598051</v>
      </c>
      <c r="K59" s="5">
        <v>140970627092</v>
      </c>
      <c r="L59" s="5">
        <v>113530601263</v>
      </c>
      <c r="M59" s="5">
        <v>50377599769</v>
      </c>
      <c r="N59" s="5">
        <v>-2939321147</v>
      </c>
      <c r="O59" s="5">
        <v>177159577422</v>
      </c>
      <c r="P59" s="5">
        <v>264722514716</v>
      </c>
      <c r="Q59" s="5">
        <v>267117183178</v>
      </c>
      <c r="R59" s="5">
        <v>350741157512</v>
      </c>
      <c r="S59" s="5">
        <v>251578492040</v>
      </c>
      <c r="T59" s="5">
        <v>114454463446</v>
      </c>
      <c r="U59" s="5">
        <v>122738984638</v>
      </c>
      <c r="V59" s="5">
        <v>152668262217</v>
      </c>
      <c r="W59" s="5">
        <v>118394689674</v>
      </c>
    </row>
    <row r="60" spans="2:24" ht="15.5" x14ac:dyDescent="0.35">
      <c r="C60" t="s">
        <v>26</v>
      </c>
      <c r="D60" s="5">
        <v>-1187496330</v>
      </c>
      <c r="E60" s="5">
        <v>-12295807458</v>
      </c>
      <c r="F60" s="5">
        <v>7368826668</v>
      </c>
      <c r="G60" s="5">
        <v>-3769912362</v>
      </c>
      <c r="I60" s="5">
        <v>-12295807458</v>
      </c>
      <c r="J60" s="5">
        <v>-22093311021</v>
      </c>
      <c r="K60" s="5">
        <v>-23981148982</v>
      </c>
      <c r="L60" s="5">
        <v>-19646242042</v>
      </c>
      <c r="M60" s="5">
        <v>-7956219977</v>
      </c>
      <c r="N60" s="5">
        <v>-8446991479</v>
      </c>
      <c r="O60" s="5">
        <v>-21388305738</v>
      </c>
      <c r="P60" s="5">
        <v>-22794458311</v>
      </c>
      <c r="Q60" s="5">
        <v>-24701171175</v>
      </c>
      <c r="R60" s="5">
        <v>-26559326837</v>
      </c>
      <c r="S60" s="5">
        <v>-23526698951</v>
      </c>
      <c r="T60" s="5">
        <v>-5155212556</v>
      </c>
      <c r="U60" s="5">
        <v>-917944670</v>
      </c>
    </row>
    <row r="61" spans="2:24" ht="15.5" x14ac:dyDescent="0.35">
      <c r="C61" t="s">
        <v>92</v>
      </c>
      <c r="D61" s="5">
        <v>1946506730</v>
      </c>
      <c r="E61" s="5">
        <v>2344992244</v>
      </c>
      <c r="F61" s="5">
        <v>1922089354</v>
      </c>
      <c r="G61" s="5">
        <v>4021275587</v>
      </c>
      <c r="I61" s="5">
        <v>13364489685</v>
      </c>
      <c r="J61" s="5">
        <v>15015842739</v>
      </c>
      <c r="K61" s="5">
        <v>5313598575</v>
      </c>
      <c r="L61" s="5">
        <v>1599704693</v>
      </c>
      <c r="M61" s="5">
        <v>6553931250</v>
      </c>
      <c r="N61" s="5">
        <v>14017400347</v>
      </c>
      <c r="O61" s="5">
        <v>21186229606</v>
      </c>
      <c r="P61" s="5">
        <v>11716386679</v>
      </c>
      <c r="Q61" s="5">
        <v>7750144854</v>
      </c>
      <c r="R61" s="5">
        <v>7060557081</v>
      </c>
      <c r="S61" s="5">
        <v>11239544498</v>
      </c>
      <c r="T61" s="5">
        <v>951597448</v>
      </c>
      <c r="U61" s="5">
        <v>44784719866</v>
      </c>
    </row>
    <row r="62" spans="2:24" ht="15.5" x14ac:dyDescent="0.35">
      <c r="C62" t="s">
        <v>94</v>
      </c>
      <c r="D62" s="5">
        <v>169930942</v>
      </c>
      <c r="R62" s="5">
        <v>-2315825564</v>
      </c>
      <c r="S62" s="5">
        <v>988948026</v>
      </c>
      <c r="T62" s="5">
        <v>2505471858</v>
      </c>
      <c r="U62" s="5">
        <v>5606025309</v>
      </c>
    </row>
    <row r="63" spans="2:24" ht="15.5" x14ac:dyDescent="0.35">
      <c r="C63" t="s">
        <v>402</v>
      </c>
      <c r="D63" s="5">
        <v>-220756662</v>
      </c>
      <c r="E63" s="5">
        <v>-616269758</v>
      </c>
      <c r="F63" s="5">
        <v>-224617170</v>
      </c>
      <c r="G63" s="5">
        <v>-248064833</v>
      </c>
      <c r="I63" s="5">
        <v>-1795912265</v>
      </c>
      <c r="J63" s="5">
        <v>-918325360</v>
      </c>
      <c r="K63" s="5">
        <v>-1446127587</v>
      </c>
      <c r="L63" s="5">
        <v>-1199862037</v>
      </c>
      <c r="M63" s="5">
        <v>-1285459548</v>
      </c>
      <c r="N63" s="5">
        <v>-1856649249</v>
      </c>
      <c r="O63" s="5">
        <v>-2967213837</v>
      </c>
      <c r="P63" s="5">
        <v>-5253897357</v>
      </c>
      <c r="Q63" s="5">
        <v>-4471319869</v>
      </c>
      <c r="R63" s="5">
        <v>-7278534348</v>
      </c>
      <c r="S63" s="5">
        <v>-5232964677</v>
      </c>
    </row>
    <row r="64" spans="2:24" ht="15.5" x14ac:dyDescent="0.35">
      <c r="C64" t="s">
        <v>97</v>
      </c>
      <c r="D64" s="5">
        <v>-444149307</v>
      </c>
      <c r="E64" s="5">
        <v>-242583454</v>
      </c>
      <c r="F64" s="5">
        <v>727524033</v>
      </c>
      <c r="G64" s="5">
        <v>246696274</v>
      </c>
      <c r="I64" s="5">
        <v>1550846701</v>
      </c>
      <c r="J64" s="5">
        <v>1876991330</v>
      </c>
      <c r="K64" s="5">
        <v>204167216</v>
      </c>
      <c r="L64" s="5">
        <v>-371185035</v>
      </c>
      <c r="M64" s="5">
        <v>-1521727698</v>
      </c>
      <c r="N64" s="5">
        <v>-6890149181</v>
      </c>
      <c r="O64" s="5">
        <v>-1318899790</v>
      </c>
      <c r="P64" s="5">
        <v>-1414430912</v>
      </c>
      <c r="Q64" s="5">
        <v>-1956675240</v>
      </c>
      <c r="R64" s="5">
        <v>2172730906</v>
      </c>
      <c r="S64" s="5">
        <v>2517070389</v>
      </c>
      <c r="T64" s="5">
        <v>3808842457</v>
      </c>
      <c r="U64" s="5">
        <v>3311394651</v>
      </c>
      <c r="V64" s="5">
        <v>5806748559</v>
      </c>
      <c r="W64" s="5">
        <v>2523861570</v>
      </c>
    </row>
    <row r="65" spans="2:24" ht="15.5" x14ac:dyDescent="0.35">
      <c r="C65" t="s">
        <v>98</v>
      </c>
      <c r="D65" s="5">
        <v>51684009409</v>
      </c>
      <c r="E65" s="5">
        <v>30435057023</v>
      </c>
      <c r="F65" s="5">
        <v>58073063591</v>
      </c>
      <c r="G65" s="5">
        <v>49097723295</v>
      </c>
      <c r="I65" s="5">
        <v>183239158141</v>
      </c>
      <c r="J65" s="5">
        <v>147313676851</v>
      </c>
      <c r="K65" s="5">
        <v>124149086534</v>
      </c>
      <c r="L65" s="5">
        <v>90341175261</v>
      </c>
      <c r="M65" s="5">
        <v>73817999081</v>
      </c>
      <c r="N65" s="5">
        <v>3823680145</v>
      </c>
      <c r="O65" s="5">
        <v>177407924830</v>
      </c>
      <c r="P65" s="5">
        <v>272396673131</v>
      </c>
      <c r="Q65" s="5">
        <v>238594483475</v>
      </c>
      <c r="R65" s="5">
        <v>190589554072</v>
      </c>
      <c r="S65" s="5">
        <v>1310595783667</v>
      </c>
      <c r="T65" s="5">
        <v>142148933911</v>
      </c>
      <c r="U65" s="5">
        <v>174433519956</v>
      </c>
      <c r="V65" s="5">
        <v>192314171720</v>
      </c>
      <c r="W65" s="5">
        <v>124960158689</v>
      </c>
      <c r="X65" s="5">
        <v>1741351594</v>
      </c>
    </row>
    <row r="66" spans="2:24" ht="15.5" x14ac:dyDescent="0.35">
      <c r="C66" t="s">
        <v>28</v>
      </c>
      <c r="D66" s="5">
        <v>33941645035</v>
      </c>
      <c r="E66" s="5">
        <v>24472883383</v>
      </c>
      <c r="F66" s="5">
        <v>37236652209</v>
      </c>
      <c r="G66" s="5">
        <v>35215428257</v>
      </c>
      <c r="I66" s="5">
        <v>122630584941</v>
      </c>
      <c r="J66" s="5">
        <v>73104339719</v>
      </c>
      <c r="K66" s="5">
        <v>61647009375</v>
      </c>
      <c r="L66" s="5">
        <v>30555538591</v>
      </c>
      <c r="M66" s="5">
        <v>19903021826</v>
      </c>
      <c r="N66" s="5">
        <v>-56533160183</v>
      </c>
      <c r="O66" s="5">
        <v>127343295030</v>
      </c>
      <c r="P66" s="5">
        <v>212814731605</v>
      </c>
      <c r="Q66" s="5">
        <v>190572390596</v>
      </c>
      <c r="R66" s="5">
        <v>215111556267</v>
      </c>
      <c r="S66" s="5">
        <v>1269114136974</v>
      </c>
      <c r="T66" s="5">
        <v>189284579927</v>
      </c>
      <c r="U66" s="5">
        <v>154311440690</v>
      </c>
      <c r="V66" s="5">
        <v>474288895097</v>
      </c>
      <c r="W66" s="5">
        <v>222687057514</v>
      </c>
      <c r="X66" s="5">
        <v>18200255412</v>
      </c>
    </row>
    <row r="67" spans="2:24" ht="15.5" x14ac:dyDescent="0.35">
      <c r="C67" t="s">
        <v>27</v>
      </c>
      <c r="E67" s="5">
        <v>78520990</v>
      </c>
      <c r="I67" s="5">
        <v>78520990</v>
      </c>
      <c r="J67" s="5">
        <v>-7729555</v>
      </c>
      <c r="K67" s="5">
        <v>-200730977</v>
      </c>
      <c r="L67" s="5">
        <v>136968986</v>
      </c>
      <c r="M67" s="5">
        <v>84761944</v>
      </c>
      <c r="N67" s="5">
        <v>-681190872</v>
      </c>
      <c r="O67" s="5">
        <v>-801212115</v>
      </c>
      <c r="P67" s="5">
        <v>-2244292428</v>
      </c>
      <c r="Q67" s="5">
        <v>-2071958500</v>
      </c>
      <c r="R67" s="5">
        <v>-4962712750</v>
      </c>
      <c r="S67" s="5">
        <v>-5249660965</v>
      </c>
      <c r="T67" s="5">
        <v>-17539215447</v>
      </c>
      <c r="U67" s="5">
        <v>-9951130234</v>
      </c>
      <c r="V67" s="5">
        <v>-39973969323</v>
      </c>
      <c r="W67" s="5">
        <v>-14964051586</v>
      </c>
      <c r="X67" s="5">
        <v>-4719109236</v>
      </c>
    </row>
    <row r="68" spans="2:24" ht="15.5" x14ac:dyDescent="0.35">
      <c r="C68" t="s">
        <v>102</v>
      </c>
      <c r="D68" s="5">
        <v>33941645035</v>
      </c>
      <c r="E68" s="5">
        <v>24551404373</v>
      </c>
      <c r="F68" s="5">
        <v>37236652209</v>
      </c>
      <c r="G68" s="5">
        <v>35215428257</v>
      </c>
      <c r="I68" s="5">
        <v>122709105931</v>
      </c>
      <c r="J68" s="5">
        <v>73096610164</v>
      </c>
      <c r="K68" s="5">
        <v>61446278398</v>
      </c>
      <c r="L68" s="5">
        <v>30692507577</v>
      </c>
      <c r="M68" s="5">
        <v>19987783770</v>
      </c>
      <c r="N68" s="5">
        <v>-57214351055</v>
      </c>
      <c r="O68" s="5">
        <v>126542082915</v>
      </c>
      <c r="P68" s="5">
        <v>210570439177</v>
      </c>
      <c r="Q68" s="5">
        <v>188500432096</v>
      </c>
      <c r="R68" s="5">
        <v>210148843517</v>
      </c>
      <c r="S68" s="5">
        <v>1263864476009</v>
      </c>
      <c r="T68" s="5">
        <v>171745364480</v>
      </c>
      <c r="U68" s="5">
        <v>144360310456</v>
      </c>
      <c r="V68" s="5">
        <v>434314925774</v>
      </c>
      <c r="W68" s="5">
        <v>207723005928</v>
      </c>
      <c r="X68" s="5">
        <v>13481146176</v>
      </c>
    </row>
    <row r="69" spans="2:24" ht="15.5" x14ac:dyDescent="0.35">
      <c r="C69" t="s">
        <v>103</v>
      </c>
      <c r="D69" s="5">
        <v>-406396976</v>
      </c>
      <c r="E69" s="5">
        <v>-2212009990</v>
      </c>
      <c r="F69" s="5">
        <v>214485822</v>
      </c>
      <c r="G69" s="5">
        <v>92399475</v>
      </c>
      <c r="I69" s="5">
        <v>-1575968504</v>
      </c>
      <c r="J69" s="5">
        <v>763410638</v>
      </c>
      <c r="K69" s="5">
        <v>-541732262</v>
      </c>
      <c r="L69" s="5">
        <v>671429706</v>
      </c>
      <c r="M69" s="5">
        <v>4453653535</v>
      </c>
      <c r="N69" s="5">
        <v>2455910493</v>
      </c>
      <c r="O69" s="5">
        <v>-388652824</v>
      </c>
      <c r="P69" s="5">
        <v>3521593172</v>
      </c>
      <c r="Q69" s="5">
        <v>-37387165</v>
      </c>
      <c r="R69" s="5">
        <v>-110458781</v>
      </c>
      <c r="S69" s="5">
        <v>274068088</v>
      </c>
    </row>
    <row r="70" spans="2:24" ht="15.5" x14ac:dyDescent="0.35">
      <c r="C70" t="s">
        <v>410</v>
      </c>
      <c r="D70" s="5">
        <v>-406396976</v>
      </c>
      <c r="E70" s="5">
        <v>-2212009990</v>
      </c>
      <c r="F70" s="5">
        <v>214485822</v>
      </c>
      <c r="G70" s="5">
        <v>92399475</v>
      </c>
      <c r="I70" s="5">
        <v>-1575968504</v>
      </c>
      <c r="J70" s="5">
        <v>763410638</v>
      </c>
      <c r="K70" s="5">
        <v>-541732262</v>
      </c>
      <c r="L70" s="5">
        <v>671429706</v>
      </c>
      <c r="M70" s="5">
        <v>4453653535</v>
      </c>
      <c r="N70" s="5">
        <v>2455910493</v>
      </c>
      <c r="O70" s="5">
        <v>-388652824</v>
      </c>
      <c r="P70" s="5">
        <v>3521593172</v>
      </c>
      <c r="Q70" s="5">
        <v>-37387165</v>
      </c>
      <c r="R70" s="5">
        <v>-110458781</v>
      </c>
      <c r="S70" s="5">
        <v>274068088</v>
      </c>
    </row>
    <row r="71" spans="2:24" ht="15.5" x14ac:dyDescent="0.35">
      <c r="C71" t="s">
        <v>104</v>
      </c>
      <c r="D71" s="5">
        <v>33535248059</v>
      </c>
      <c r="E71" s="5">
        <v>22339394383</v>
      </c>
      <c r="F71" s="5">
        <v>37451138031</v>
      </c>
      <c r="G71" s="5">
        <v>35307827732</v>
      </c>
      <c r="I71" s="5">
        <v>121133137427</v>
      </c>
      <c r="J71" s="5">
        <v>73860020802</v>
      </c>
      <c r="K71" s="5">
        <v>60904546136</v>
      </c>
      <c r="L71" s="5">
        <v>31363937283</v>
      </c>
      <c r="M71" s="5">
        <v>24441437305</v>
      </c>
      <c r="N71" s="5">
        <v>-54758440562</v>
      </c>
      <c r="O71" s="5">
        <v>126153430091</v>
      </c>
      <c r="P71" s="5">
        <v>214092032349</v>
      </c>
      <c r="Q71" s="5">
        <v>188463044931</v>
      </c>
      <c r="R71" s="5">
        <v>210038384736</v>
      </c>
      <c r="S71" s="5">
        <v>1264138544097</v>
      </c>
      <c r="T71" s="5">
        <v>171745364480</v>
      </c>
      <c r="U71" s="5">
        <v>144360310456</v>
      </c>
      <c r="V71" s="5">
        <v>434314925774</v>
      </c>
      <c r="W71" s="5">
        <v>207723005928</v>
      </c>
      <c r="X71" s="5">
        <v>13481146176</v>
      </c>
    </row>
    <row r="72" spans="2:24" ht="15.5" x14ac:dyDescent="0.35">
      <c r="C72" t="s">
        <v>105</v>
      </c>
      <c r="D72" s="5">
        <v>33941645035</v>
      </c>
      <c r="E72" s="5">
        <v>24551404373</v>
      </c>
      <c r="F72" s="5">
        <v>37236652209</v>
      </c>
      <c r="G72" s="5">
        <v>35215428257</v>
      </c>
      <c r="I72" s="5">
        <v>122709105931</v>
      </c>
      <c r="J72" s="5">
        <v>73096610164</v>
      </c>
      <c r="K72" s="5">
        <v>61446278398</v>
      </c>
      <c r="L72" s="5">
        <v>30692507577</v>
      </c>
      <c r="M72" s="5">
        <v>19987783770</v>
      </c>
      <c r="N72" s="5">
        <v>-57214351056</v>
      </c>
      <c r="O72" s="5">
        <v>126542082915</v>
      </c>
      <c r="P72" s="5">
        <v>210570439177</v>
      </c>
      <c r="Q72" s="5">
        <v>188500432096</v>
      </c>
      <c r="R72" s="5">
        <v>210148843517</v>
      </c>
      <c r="S72" s="5">
        <v>1263864476009</v>
      </c>
      <c r="T72" s="5">
        <v>171745364480</v>
      </c>
      <c r="U72" s="5">
        <v>144360310456</v>
      </c>
      <c r="V72" s="5">
        <v>434314925774</v>
      </c>
      <c r="W72" s="5">
        <v>207723005928</v>
      </c>
      <c r="X72" s="5">
        <v>13481146176</v>
      </c>
    </row>
    <row r="73" spans="2:24" ht="15.5" x14ac:dyDescent="0.35">
      <c r="C73" t="s">
        <v>7</v>
      </c>
      <c r="D73" s="5">
        <v>33979397366</v>
      </c>
      <c r="E73" s="5">
        <v>22581977837</v>
      </c>
      <c r="F73" s="5">
        <v>36723613998</v>
      </c>
      <c r="G73" s="5">
        <v>35061131458</v>
      </c>
      <c r="I73" s="5">
        <v>119582290726</v>
      </c>
      <c r="J73" s="5">
        <v>71983029472</v>
      </c>
      <c r="K73" s="5">
        <v>60700378920</v>
      </c>
      <c r="L73" s="5">
        <v>31735122318</v>
      </c>
      <c r="M73" s="5">
        <v>25963165003</v>
      </c>
      <c r="N73" s="5">
        <v>-47868291381</v>
      </c>
      <c r="O73" s="5">
        <v>127472329881</v>
      </c>
      <c r="P73" s="5">
        <v>215506463261</v>
      </c>
      <c r="Q73" s="5">
        <v>190419720171</v>
      </c>
      <c r="R73" s="5">
        <v>207865653830</v>
      </c>
      <c r="S73" s="5">
        <v>1261621473708</v>
      </c>
      <c r="T73" s="5">
        <v>167936522023</v>
      </c>
      <c r="U73" s="5">
        <v>141048915805</v>
      </c>
      <c r="V73" s="5">
        <v>428508177215</v>
      </c>
      <c r="W73" s="5">
        <v>205199144358</v>
      </c>
      <c r="X73" s="5">
        <v>13481146176</v>
      </c>
    </row>
    <row r="74" spans="2:24" ht="15.5" x14ac:dyDescent="0.35">
      <c r="C74" t="s">
        <v>106</v>
      </c>
      <c r="D74" s="5">
        <v>33941645035</v>
      </c>
      <c r="E74" s="5">
        <v>24551404373</v>
      </c>
      <c r="F74" s="5">
        <v>37236652209</v>
      </c>
      <c r="G74" s="5">
        <v>35215428257</v>
      </c>
      <c r="I74" s="5">
        <v>122709105931</v>
      </c>
      <c r="J74" s="5">
        <v>73096610164</v>
      </c>
      <c r="K74" s="5">
        <v>61446278398</v>
      </c>
      <c r="L74" s="5">
        <v>30692507577</v>
      </c>
      <c r="M74" s="5">
        <v>19987783770</v>
      </c>
      <c r="N74" s="5">
        <v>-57214351056</v>
      </c>
      <c r="O74" s="5">
        <v>126542082915</v>
      </c>
      <c r="P74" s="5">
        <v>210570439177</v>
      </c>
      <c r="Q74" s="5">
        <v>188500432096</v>
      </c>
      <c r="R74" s="5">
        <v>210148843517</v>
      </c>
      <c r="S74" s="5">
        <v>1263864476009</v>
      </c>
      <c r="T74" s="5">
        <v>171745364480</v>
      </c>
      <c r="U74" s="5">
        <v>144360310456</v>
      </c>
      <c r="V74" s="5">
        <v>434314925774</v>
      </c>
      <c r="W74" s="5">
        <v>207723005928</v>
      </c>
      <c r="X74" s="5">
        <v>13481146176</v>
      </c>
    </row>
    <row r="75" spans="2:24" ht="15.5" x14ac:dyDescent="0.35">
      <c r="C75" t="s">
        <v>107</v>
      </c>
      <c r="D75" s="5">
        <v>33535248059</v>
      </c>
      <c r="E75" s="5">
        <v>22339394383</v>
      </c>
      <c r="F75" s="5">
        <v>37451138031</v>
      </c>
      <c r="G75" s="5">
        <v>35307827732</v>
      </c>
      <c r="I75" s="5">
        <v>121133137427</v>
      </c>
      <c r="J75" s="5">
        <v>73860020802</v>
      </c>
      <c r="K75" s="5">
        <v>60904546136</v>
      </c>
      <c r="L75" s="5">
        <v>31363937283</v>
      </c>
      <c r="M75" s="5">
        <v>24441437305</v>
      </c>
      <c r="N75" s="5">
        <v>-54758440562</v>
      </c>
      <c r="O75" s="5">
        <v>126153430091</v>
      </c>
      <c r="P75" s="5">
        <v>214092032349</v>
      </c>
      <c r="Q75" s="5">
        <v>188463044931</v>
      </c>
      <c r="R75" s="5">
        <v>210038384736</v>
      </c>
      <c r="S75" s="5">
        <v>1264138544097</v>
      </c>
      <c r="T75" s="5">
        <v>171745364480</v>
      </c>
      <c r="U75" s="5">
        <v>144360310456</v>
      </c>
      <c r="V75" s="5">
        <v>434314925774</v>
      </c>
      <c r="W75" s="5">
        <v>207723005928</v>
      </c>
      <c r="X75" s="5">
        <v>13481146176</v>
      </c>
    </row>
    <row r="76" spans="2:24" ht="15.5" x14ac:dyDescent="0.35">
      <c r="C76" t="s">
        <v>108</v>
      </c>
      <c r="D76" s="5">
        <v>33535248059</v>
      </c>
      <c r="E76" s="5">
        <v>22339394383</v>
      </c>
      <c r="F76" s="5">
        <v>37451138031</v>
      </c>
      <c r="G76" s="5">
        <v>35307827732</v>
      </c>
      <c r="I76" s="5">
        <v>121133137427</v>
      </c>
      <c r="J76" s="5">
        <v>73860020802</v>
      </c>
      <c r="K76" s="5">
        <v>60904546136</v>
      </c>
      <c r="L76" s="5">
        <v>31363937283</v>
      </c>
      <c r="M76" s="5">
        <v>24441437305</v>
      </c>
      <c r="N76" s="5">
        <v>-54758440562</v>
      </c>
      <c r="O76" s="5">
        <v>126153430091</v>
      </c>
      <c r="P76" s="5">
        <v>214092032349</v>
      </c>
      <c r="Q76" s="5">
        <v>188463044931</v>
      </c>
      <c r="R76" s="5">
        <v>210038384736</v>
      </c>
      <c r="S76" s="5">
        <v>1264138544097</v>
      </c>
      <c r="T76" s="5">
        <v>171745364480</v>
      </c>
      <c r="U76" s="5">
        <v>144360310456</v>
      </c>
      <c r="V76" s="5">
        <v>434314925774</v>
      </c>
      <c r="W76" s="5">
        <v>207723005928</v>
      </c>
      <c r="X76" s="5">
        <v>13481146176</v>
      </c>
    </row>
    <row r="78" spans="2:24" ht="15.5" x14ac:dyDescent="0.35">
      <c r="B78" t="s">
        <v>109</v>
      </c>
      <c r="C78" t="s">
        <v>110</v>
      </c>
    </row>
    <row r="79" spans="2:24" ht="15.5" x14ac:dyDescent="0.35">
      <c r="C79" t="s">
        <v>111</v>
      </c>
    </row>
    <row r="80" spans="2:24" ht="15.5" x14ac:dyDescent="0.35">
      <c r="C80" t="s">
        <v>19</v>
      </c>
      <c r="D80" s="5">
        <v>135749290516</v>
      </c>
      <c r="E80" s="5">
        <v>168700864525</v>
      </c>
      <c r="F80" s="5">
        <v>169856544572</v>
      </c>
      <c r="G80" s="5">
        <v>172106369893</v>
      </c>
      <c r="I80" s="5">
        <v>168700864525</v>
      </c>
      <c r="J80" s="5">
        <v>400954572482</v>
      </c>
      <c r="K80" s="5">
        <v>321175175172</v>
      </c>
      <c r="L80" s="5">
        <v>78805683622</v>
      </c>
      <c r="M80" s="5">
        <v>92925401952</v>
      </c>
      <c r="N80" s="5">
        <v>237315872451</v>
      </c>
      <c r="O80" s="5">
        <v>374633166041</v>
      </c>
      <c r="P80" s="5">
        <v>382603313470</v>
      </c>
      <c r="Q80" s="5">
        <v>175170598050</v>
      </c>
      <c r="R80" s="5">
        <v>139869349253</v>
      </c>
      <c r="S80" s="5">
        <v>134875157674</v>
      </c>
      <c r="T80" s="5">
        <v>54415282547</v>
      </c>
      <c r="U80" s="5">
        <v>751951757827</v>
      </c>
      <c r="V80" s="5">
        <v>510481936763</v>
      </c>
      <c r="W80" s="5">
        <v>496319472902</v>
      </c>
      <c r="X80" s="5">
        <v>28889090916</v>
      </c>
    </row>
    <row r="81" spans="3:24" ht="15.5" x14ac:dyDescent="0.35">
      <c r="C81" t="s">
        <v>113</v>
      </c>
      <c r="D81" s="5">
        <v>132470938</v>
      </c>
      <c r="E81" s="5">
        <v>558377954</v>
      </c>
      <c r="F81" s="5">
        <v>354146067</v>
      </c>
      <c r="G81" s="5">
        <v>310730725</v>
      </c>
      <c r="I81" s="5">
        <v>558377954</v>
      </c>
      <c r="J81" s="5">
        <v>17126359548</v>
      </c>
      <c r="K81" s="5">
        <v>1894370847</v>
      </c>
      <c r="L81" s="5">
        <v>784010772</v>
      </c>
      <c r="M81" s="5">
        <v>4251533039</v>
      </c>
      <c r="N81" s="5">
        <v>822280319</v>
      </c>
      <c r="O81" s="5">
        <v>1089534887</v>
      </c>
      <c r="P81" s="5">
        <v>11020198913</v>
      </c>
      <c r="Q81" s="5">
        <v>12914015914</v>
      </c>
      <c r="R81" s="5">
        <v>24829518544</v>
      </c>
      <c r="S81" s="5">
        <v>23361117970</v>
      </c>
      <c r="T81" s="5">
        <v>16344558969</v>
      </c>
      <c r="U81" s="5">
        <v>14244066003</v>
      </c>
      <c r="V81" s="5">
        <v>54967748745</v>
      </c>
      <c r="W81" s="5">
        <v>39991537133</v>
      </c>
      <c r="X81" s="5">
        <v>10144312200</v>
      </c>
    </row>
    <row r="82" spans="3:24" ht="15.5" x14ac:dyDescent="0.35">
      <c r="C82" t="s">
        <v>114</v>
      </c>
      <c r="D82" s="5">
        <v>135987582200</v>
      </c>
      <c r="E82" s="5">
        <v>135527582200</v>
      </c>
      <c r="F82" s="5">
        <v>119033532200</v>
      </c>
      <c r="G82" s="5">
        <v>118573532200</v>
      </c>
      <c r="I82" s="5">
        <v>135527582200</v>
      </c>
      <c r="J82" s="5">
        <v>117423532200</v>
      </c>
      <c r="K82" s="5">
        <v>21923832200</v>
      </c>
      <c r="L82" s="5">
        <v>19393832200</v>
      </c>
      <c r="M82" s="5">
        <v>17093832200</v>
      </c>
      <c r="N82" s="5">
        <v>16173832200</v>
      </c>
      <c r="V82" s="5">
        <v>3459151377</v>
      </c>
      <c r="W82" s="5">
        <v>6578740027</v>
      </c>
      <c r="X82" s="5">
        <v>3371447235</v>
      </c>
    </row>
    <row r="83" spans="3:24" ht="15.5" x14ac:dyDescent="0.35">
      <c r="C83" t="s">
        <v>115</v>
      </c>
      <c r="V83" s="5">
        <v>15656161158</v>
      </c>
      <c r="W83" s="5">
        <v>16541682380</v>
      </c>
      <c r="X83" s="5">
        <v>1046447474</v>
      </c>
    </row>
    <row r="84" spans="3:24" ht="15.5" x14ac:dyDescent="0.35">
      <c r="C84" t="s">
        <v>116</v>
      </c>
      <c r="D84" s="5">
        <v>132470938</v>
      </c>
      <c r="E84" s="5">
        <v>558377954</v>
      </c>
      <c r="F84" s="5">
        <v>354146067</v>
      </c>
      <c r="G84" s="5">
        <v>310730725</v>
      </c>
      <c r="I84" s="5">
        <v>558377954</v>
      </c>
      <c r="J84" s="5">
        <v>17126359548</v>
      </c>
      <c r="K84" s="5">
        <v>1894370847</v>
      </c>
      <c r="L84" s="5">
        <v>784010772</v>
      </c>
      <c r="M84" s="5">
        <v>4251533039</v>
      </c>
      <c r="N84" s="5">
        <v>822280319</v>
      </c>
      <c r="O84" s="5">
        <v>1089534887</v>
      </c>
      <c r="P84" s="5">
        <v>11020198913</v>
      </c>
      <c r="Q84" s="5">
        <v>12914015914</v>
      </c>
      <c r="R84" s="5">
        <v>24829518544</v>
      </c>
      <c r="S84" s="5">
        <v>23361117970</v>
      </c>
      <c r="T84" s="5">
        <v>16344558969</v>
      </c>
      <c r="U84" s="5">
        <v>14244066003</v>
      </c>
      <c r="V84" s="5">
        <v>54967748745</v>
      </c>
      <c r="W84" s="5">
        <v>39991537133</v>
      </c>
      <c r="X84" s="5">
        <v>10144312200</v>
      </c>
    </row>
    <row r="85" spans="3:24" ht="15.5" x14ac:dyDescent="0.35">
      <c r="C85" t="s">
        <v>117</v>
      </c>
      <c r="D85" s="5">
        <v>2948638168</v>
      </c>
      <c r="E85" s="5">
        <v>2948638168</v>
      </c>
      <c r="F85" s="5">
        <v>2948638168</v>
      </c>
      <c r="G85" s="5">
        <v>2948638168</v>
      </c>
      <c r="I85" s="5">
        <v>2948638168</v>
      </c>
      <c r="J85" s="5">
        <v>2948638168</v>
      </c>
      <c r="K85" s="5">
        <v>2948638168</v>
      </c>
      <c r="L85" s="5">
        <v>2948638168</v>
      </c>
      <c r="M85" s="5">
        <v>2948638168</v>
      </c>
      <c r="N85" s="5">
        <v>2948638168</v>
      </c>
      <c r="O85" s="5">
        <v>2948638168</v>
      </c>
      <c r="P85" s="5">
        <v>2948638168</v>
      </c>
      <c r="Q85" s="5">
        <v>2730405982</v>
      </c>
      <c r="R85" s="5">
        <v>2528325416</v>
      </c>
      <c r="S85" s="5">
        <v>2703046049</v>
      </c>
      <c r="T85" s="5">
        <v>2477687445</v>
      </c>
      <c r="U85" s="5">
        <v>2655943978</v>
      </c>
    </row>
    <row r="86" spans="3:24" ht="15.5" x14ac:dyDescent="0.35">
      <c r="C86" t="s">
        <v>118</v>
      </c>
      <c r="D86" s="5">
        <v>2948638168</v>
      </c>
      <c r="E86" s="5">
        <v>2948638168</v>
      </c>
      <c r="F86" s="5">
        <v>2948638168</v>
      </c>
      <c r="G86" s="5">
        <v>2948638168</v>
      </c>
      <c r="I86" s="5">
        <v>2948638168</v>
      </c>
      <c r="J86" s="5">
        <v>2948638168</v>
      </c>
      <c r="K86" s="5">
        <v>2948638168</v>
      </c>
      <c r="L86" s="5">
        <v>2948638168</v>
      </c>
      <c r="M86" s="5">
        <v>2948638168</v>
      </c>
      <c r="N86" s="5">
        <v>2948638168</v>
      </c>
      <c r="O86" s="5">
        <v>2948638168</v>
      </c>
      <c r="P86" s="5">
        <v>2948638168</v>
      </c>
      <c r="Q86" s="5">
        <v>2730405982</v>
      </c>
      <c r="R86" s="5">
        <v>2528325416</v>
      </c>
      <c r="S86" s="5">
        <v>2703046049</v>
      </c>
      <c r="T86" s="5">
        <v>2477687445</v>
      </c>
      <c r="U86" s="5">
        <v>2655943978</v>
      </c>
    </row>
    <row r="87" spans="3:24" ht="15.5" x14ac:dyDescent="0.35">
      <c r="C87" t="s">
        <v>119</v>
      </c>
      <c r="D87" s="5">
        <v>294055049942</v>
      </c>
      <c r="E87" s="5">
        <v>294055049942</v>
      </c>
      <c r="F87" s="5">
        <v>293997687811</v>
      </c>
      <c r="G87" s="5">
        <v>293997687811</v>
      </c>
      <c r="I87" s="5">
        <v>294055049942</v>
      </c>
      <c r="J87" s="5">
        <v>293845309018</v>
      </c>
      <c r="K87" s="5">
        <v>293622897286</v>
      </c>
      <c r="L87" s="5">
        <v>293430247663</v>
      </c>
      <c r="M87" s="5">
        <v>297464853471</v>
      </c>
      <c r="N87" s="5">
        <v>297263791490</v>
      </c>
      <c r="O87" s="5">
        <v>292843653614</v>
      </c>
      <c r="P87" s="5">
        <v>292651617334</v>
      </c>
      <c r="Q87" s="5">
        <v>292466370972</v>
      </c>
      <c r="R87" s="5">
        <v>277103661461</v>
      </c>
      <c r="S87" s="5">
        <v>266419314765</v>
      </c>
      <c r="T87" s="5">
        <v>409767236196</v>
      </c>
      <c r="U87" s="5">
        <v>214912513079</v>
      </c>
    </row>
    <row r="88" spans="3:24" ht="15.5" x14ac:dyDescent="0.35">
      <c r="C88" t="s">
        <v>97</v>
      </c>
      <c r="D88" s="5">
        <v>5378716299</v>
      </c>
      <c r="E88" s="5">
        <v>5783433608</v>
      </c>
      <c r="F88" s="5">
        <v>7867093814</v>
      </c>
      <c r="G88" s="5">
        <v>7693151584</v>
      </c>
      <c r="I88" s="5">
        <v>5783433608</v>
      </c>
      <c r="J88" s="5">
        <v>7352683106</v>
      </c>
      <c r="K88" s="5">
        <v>6751446838</v>
      </c>
      <c r="L88" s="5">
        <v>7295322322</v>
      </c>
      <c r="M88" s="5">
        <v>6656924290</v>
      </c>
      <c r="N88" s="5">
        <v>2387112562</v>
      </c>
      <c r="O88" s="5">
        <v>238614489</v>
      </c>
      <c r="P88" s="5">
        <v>448946041</v>
      </c>
      <c r="Q88" s="5">
        <v>-2808483545</v>
      </c>
      <c r="R88" s="5">
        <v>-2824449897</v>
      </c>
      <c r="S88" s="5">
        <v>-3177979592</v>
      </c>
      <c r="X88" s="5">
        <v>78000000000</v>
      </c>
    </row>
    <row r="89" spans="3:24" ht="15.5" x14ac:dyDescent="0.35">
      <c r="C89" t="s">
        <v>121</v>
      </c>
      <c r="D89" s="5">
        <v>1713108207453</v>
      </c>
      <c r="E89" s="5">
        <v>1727394756145</v>
      </c>
      <c r="F89" s="5">
        <v>1718319791251</v>
      </c>
      <c r="G89" s="5">
        <v>1712612895567</v>
      </c>
      <c r="I89" s="5">
        <v>1727394756145</v>
      </c>
      <c r="J89" s="5">
        <v>1938347037526</v>
      </c>
      <c r="K89" s="5">
        <v>1755477256837</v>
      </c>
      <c r="L89" s="5">
        <v>1452318606574</v>
      </c>
      <c r="M89" s="5">
        <v>1250715596829</v>
      </c>
      <c r="N89" s="5">
        <v>1267248705818</v>
      </c>
      <c r="O89" s="5">
        <v>1250403227981</v>
      </c>
      <c r="P89" s="5">
        <v>1174187644192</v>
      </c>
      <c r="Q89" s="5">
        <v>899462126460</v>
      </c>
      <c r="R89" s="5">
        <v>810592847200</v>
      </c>
      <c r="S89" s="5">
        <v>809864098222</v>
      </c>
      <c r="T89" s="5">
        <v>841223451098</v>
      </c>
      <c r="U89" s="5">
        <v>974931494244</v>
      </c>
      <c r="V89" s="5">
        <v>1164186619725</v>
      </c>
      <c r="W89" s="5">
        <v>1143003141517</v>
      </c>
      <c r="X89" s="5">
        <v>295254353467</v>
      </c>
    </row>
    <row r="90" spans="3:24" ht="15.5" x14ac:dyDescent="0.35">
      <c r="C90" t="s">
        <v>122</v>
      </c>
    </row>
    <row r="91" spans="3:24" ht="15.5" x14ac:dyDescent="0.35">
      <c r="C91" t="s">
        <v>124</v>
      </c>
      <c r="D91" s="5">
        <v>3295164602644</v>
      </c>
      <c r="E91" s="5">
        <v>3272044300158</v>
      </c>
      <c r="F91" s="5">
        <v>3259929871671</v>
      </c>
      <c r="G91" s="5">
        <v>3258932350925</v>
      </c>
      <c r="I91" s="5">
        <v>3272044300158</v>
      </c>
      <c r="J91" s="5">
        <v>3205622658994</v>
      </c>
      <c r="K91" s="5">
        <v>3368209931173</v>
      </c>
      <c r="L91" s="5">
        <v>3598448227343</v>
      </c>
      <c r="M91" s="5">
        <v>3569648372448</v>
      </c>
      <c r="N91" s="5">
        <v>3550444345725</v>
      </c>
      <c r="O91" s="5">
        <v>3617204418362</v>
      </c>
      <c r="P91" s="5">
        <v>3585883315659</v>
      </c>
      <c r="Q91" s="5">
        <v>3592040725375</v>
      </c>
      <c r="R91" s="5">
        <v>3415842394362</v>
      </c>
      <c r="S91" s="5">
        <v>3131308835631</v>
      </c>
      <c r="T91" s="5">
        <v>593115782904</v>
      </c>
      <c r="U91" s="5">
        <v>537061319458</v>
      </c>
      <c r="V91" s="5">
        <v>592522334820</v>
      </c>
      <c r="W91" s="5">
        <v>471854072603</v>
      </c>
    </row>
    <row r="92" spans="3:24" ht="15.5" x14ac:dyDescent="0.35">
      <c r="C92" t="s">
        <v>128</v>
      </c>
      <c r="D92" s="5">
        <v>104165929</v>
      </c>
      <c r="E92" s="5">
        <v>104165929</v>
      </c>
      <c r="F92" s="5">
        <v>22489439</v>
      </c>
      <c r="G92" s="5">
        <v>22489439</v>
      </c>
      <c r="I92" s="5">
        <v>104165929</v>
      </c>
      <c r="J92" s="5">
        <v>22489439</v>
      </c>
      <c r="K92" s="5">
        <v>46042157</v>
      </c>
      <c r="L92" s="5">
        <v>246982256</v>
      </c>
      <c r="M92" s="5">
        <v>115940959</v>
      </c>
      <c r="N92" s="5">
        <v>169440731</v>
      </c>
      <c r="O92" s="5">
        <v>152700413</v>
      </c>
      <c r="P92" s="5">
        <v>130373029</v>
      </c>
      <c r="Q92" s="5">
        <v>45139750</v>
      </c>
      <c r="R92" s="5">
        <v>12780250</v>
      </c>
    </row>
    <row r="93" spans="3:24" ht="15.5" x14ac:dyDescent="0.35">
      <c r="C93" t="s">
        <v>126</v>
      </c>
      <c r="D93" s="5">
        <v>143431112651</v>
      </c>
      <c r="E93" s="5">
        <v>147138342534</v>
      </c>
      <c r="F93" s="5">
        <v>150539329765</v>
      </c>
      <c r="G93" s="5">
        <v>154258329226</v>
      </c>
      <c r="I93" s="5">
        <v>147138342534</v>
      </c>
      <c r="J93" s="5">
        <v>160036778624</v>
      </c>
      <c r="K93" s="5">
        <v>168350703878</v>
      </c>
      <c r="L93" s="5">
        <v>169288498780</v>
      </c>
      <c r="M93" s="5">
        <v>181194501253</v>
      </c>
      <c r="N93" s="5">
        <v>194020652230</v>
      </c>
      <c r="O93" s="5">
        <v>206892381780</v>
      </c>
      <c r="P93" s="5">
        <v>222749848702</v>
      </c>
      <c r="Q93" s="5">
        <v>191280335059</v>
      </c>
      <c r="R93" s="5">
        <v>202485570411</v>
      </c>
      <c r="S93" s="5">
        <v>212862270432</v>
      </c>
      <c r="T93" s="5">
        <v>210502098908</v>
      </c>
      <c r="U93" s="5">
        <v>155823192905</v>
      </c>
      <c r="V93" s="5">
        <v>109845845790</v>
      </c>
      <c r="W93" s="5">
        <v>101325860354</v>
      </c>
      <c r="X93" s="5">
        <v>661749284</v>
      </c>
    </row>
    <row r="94" spans="3:24" ht="15.5" x14ac:dyDescent="0.35">
      <c r="C94" t="s">
        <v>127</v>
      </c>
      <c r="D94" s="5">
        <v>2228440943089</v>
      </c>
      <c r="E94" s="5">
        <v>2225893817000</v>
      </c>
      <c r="F94" s="5">
        <v>2207839586382</v>
      </c>
      <c r="G94" s="5">
        <v>2207290989338</v>
      </c>
      <c r="I94" s="5">
        <v>2225893817000</v>
      </c>
      <c r="J94" s="5">
        <v>2222040788532</v>
      </c>
      <c r="K94" s="5">
        <v>2234401456776</v>
      </c>
      <c r="L94" s="5">
        <v>2225177645131</v>
      </c>
      <c r="M94" s="5">
        <v>2209819534631</v>
      </c>
      <c r="N94" s="5">
        <v>2187908814773</v>
      </c>
      <c r="O94" s="5">
        <v>2178858779177</v>
      </c>
      <c r="P94" s="5">
        <v>2160671681383</v>
      </c>
      <c r="Q94" s="5">
        <v>2155259500000</v>
      </c>
      <c r="R94" s="5">
        <v>2178889600000</v>
      </c>
      <c r="S94" s="5">
        <v>2307430000000</v>
      </c>
      <c r="T94" s="5">
        <v>166236947350</v>
      </c>
      <c r="U94" s="5">
        <v>138969375721</v>
      </c>
      <c r="V94" s="5">
        <v>37137523543</v>
      </c>
    </row>
    <row r="95" spans="3:24" ht="15.5" x14ac:dyDescent="0.35">
      <c r="C95" t="s">
        <v>133</v>
      </c>
      <c r="D95" s="5">
        <v>5968478095398</v>
      </c>
      <c r="E95" s="5">
        <v>5949568601088</v>
      </c>
      <c r="F95" s="5">
        <v>5960722978496</v>
      </c>
      <c r="G95" s="5">
        <v>5962301480688</v>
      </c>
      <c r="I95" s="5">
        <v>5949568601088</v>
      </c>
      <c r="J95" s="5">
        <v>5931131323739</v>
      </c>
      <c r="K95" s="5">
        <v>6113744271050</v>
      </c>
      <c r="L95" s="5">
        <v>6336086929952</v>
      </c>
      <c r="M95" s="5">
        <v>6307671665500</v>
      </c>
      <c r="N95" s="5">
        <v>6276210746569</v>
      </c>
      <c r="O95" s="5">
        <v>6351239592722</v>
      </c>
      <c r="P95" s="5">
        <v>6316846181080</v>
      </c>
      <c r="Q95" s="5">
        <v>6301399256943</v>
      </c>
      <c r="R95" s="5">
        <v>6152680215004</v>
      </c>
      <c r="S95" s="5">
        <v>5995413664086</v>
      </c>
      <c r="T95" s="5">
        <v>1451438544402</v>
      </c>
      <c r="U95" s="5">
        <v>1070770290201</v>
      </c>
      <c r="V95" s="5">
        <v>910666705677</v>
      </c>
      <c r="W95" s="5">
        <v>593516549334</v>
      </c>
      <c r="X95" s="5">
        <v>3161749284</v>
      </c>
    </row>
    <row r="96" spans="3:24" ht="15.5" x14ac:dyDescent="0.35">
      <c r="C96" t="s">
        <v>134</v>
      </c>
      <c r="D96" s="5">
        <v>7681586302851</v>
      </c>
      <c r="E96" s="5">
        <v>7676963357233</v>
      </c>
      <c r="F96" s="5">
        <v>7679042769747</v>
      </c>
      <c r="G96" s="5">
        <v>7674914376255</v>
      </c>
      <c r="I96" s="5">
        <v>7676963357233</v>
      </c>
      <c r="J96" s="5">
        <v>7869478361265</v>
      </c>
      <c r="K96" s="5">
        <v>7869221527887</v>
      </c>
      <c r="L96" s="5">
        <v>7788405536526</v>
      </c>
      <c r="M96" s="5">
        <v>7558387262329</v>
      </c>
      <c r="N96" s="5">
        <v>7543459452387</v>
      </c>
      <c r="O96" s="5">
        <v>7601642820703</v>
      </c>
      <c r="P96" s="5">
        <v>7491033825272</v>
      </c>
      <c r="Q96" s="5">
        <v>7200861383403</v>
      </c>
      <c r="R96" s="5">
        <v>6963273062204</v>
      </c>
      <c r="S96" s="5">
        <v>6805277762308</v>
      </c>
      <c r="T96" s="5">
        <v>2292661995500</v>
      </c>
      <c r="U96" s="5">
        <v>2045701784445</v>
      </c>
      <c r="V96" s="5">
        <v>2074853325402</v>
      </c>
      <c r="W96" s="5">
        <v>1736519690851</v>
      </c>
      <c r="X96" s="5">
        <v>298416102751</v>
      </c>
    </row>
    <row r="97" spans="3:24" ht="15.5" x14ac:dyDescent="0.35">
      <c r="C97" t="s">
        <v>135</v>
      </c>
    </row>
    <row r="98" spans="3:24" ht="15.5" x14ac:dyDescent="0.35">
      <c r="C98" t="s">
        <v>136</v>
      </c>
    </row>
    <row r="99" spans="3:24" ht="15.5" x14ac:dyDescent="0.35">
      <c r="C99" t="s">
        <v>137</v>
      </c>
      <c r="D99" s="5">
        <v>66854600169</v>
      </c>
      <c r="E99" s="5">
        <v>94086418795</v>
      </c>
      <c r="F99" s="5">
        <v>119807294114</v>
      </c>
      <c r="G99" s="5">
        <v>151429017408</v>
      </c>
      <c r="I99" s="5">
        <v>94086418795</v>
      </c>
      <c r="J99" s="5">
        <v>219430042216</v>
      </c>
      <c r="K99" s="5">
        <v>148802425194</v>
      </c>
      <c r="L99" s="5">
        <v>94849017382</v>
      </c>
      <c r="M99" s="5">
        <v>50437597750</v>
      </c>
      <c r="N99" s="5">
        <v>78876768041</v>
      </c>
      <c r="O99" s="5">
        <v>430963598546</v>
      </c>
      <c r="P99" s="5">
        <v>150466366721</v>
      </c>
      <c r="Q99" s="5">
        <v>108794083687</v>
      </c>
      <c r="R99" s="5">
        <v>92102697715</v>
      </c>
      <c r="S99" s="5">
        <v>230319789255</v>
      </c>
      <c r="T99" s="5">
        <v>206368263636</v>
      </c>
      <c r="U99" s="5">
        <v>170581179177</v>
      </c>
      <c r="V99" s="5">
        <v>403142420520</v>
      </c>
      <c r="W99" s="5">
        <v>495874470577</v>
      </c>
      <c r="X99" s="5">
        <v>224306801599</v>
      </c>
    </row>
    <row r="100" spans="3:24" ht="15.5" x14ac:dyDescent="0.35">
      <c r="C100" t="s">
        <v>146</v>
      </c>
      <c r="K100" s="5">
        <v>8627538401</v>
      </c>
      <c r="L100" s="5">
        <v>4328742940</v>
      </c>
      <c r="M100" s="5">
        <v>8461378834</v>
      </c>
      <c r="N100" s="5">
        <v>14023886846</v>
      </c>
      <c r="O100" s="5">
        <v>14024180297</v>
      </c>
      <c r="P100" s="5">
        <v>13702749598</v>
      </c>
      <c r="Q100" s="5">
        <v>11978329412</v>
      </c>
      <c r="R100" s="5">
        <v>11716783324</v>
      </c>
      <c r="S100" s="5">
        <v>13771197077</v>
      </c>
      <c r="T100" s="5">
        <v>14102154028</v>
      </c>
      <c r="U100" s="5">
        <v>12809149206</v>
      </c>
      <c r="V100" s="5">
        <v>167088004010</v>
      </c>
      <c r="W100" s="5">
        <v>169899085661</v>
      </c>
      <c r="X100" s="5">
        <v>77254031413</v>
      </c>
    </row>
    <row r="101" spans="3:24" ht="15.5" x14ac:dyDescent="0.35">
      <c r="C101" t="s">
        <v>138</v>
      </c>
    </row>
    <row r="102" spans="3:24" ht="15.5" x14ac:dyDescent="0.35">
      <c r="C102" t="s">
        <v>139</v>
      </c>
      <c r="D102" s="5">
        <v>14988417348</v>
      </c>
      <c r="E102" s="5">
        <v>13597850040</v>
      </c>
      <c r="F102" s="5">
        <v>16497908833</v>
      </c>
      <c r="G102" s="5">
        <v>18491325307</v>
      </c>
      <c r="I102" s="5">
        <v>13597850040</v>
      </c>
      <c r="J102" s="5">
        <v>25035700373</v>
      </c>
      <c r="K102" s="5">
        <v>12862745126</v>
      </c>
      <c r="L102" s="5">
        <v>10476307544</v>
      </c>
      <c r="M102" s="5">
        <v>17054045641</v>
      </c>
      <c r="N102" s="5">
        <v>14046723614</v>
      </c>
      <c r="O102" s="5">
        <v>12471254323</v>
      </c>
      <c r="P102" s="5">
        <v>23340579598</v>
      </c>
      <c r="Q102" s="5">
        <v>13916701274</v>
      </c>
      <c r="R102" s="5">
        <v>16125402315</v>
      </c>
      <c r="S102" s="5">
        <v>38034693676</v>
      </c>
      <c r="T102" s="5">
        <v>42300225110</v>
      </c>
      <c r="U102" s="5">
        <v>69051077053</v>
      </c>
      <c r="V102" s="5">
        <v>148706819621</v>
      </c>
      <c r="W102" s="5">
        <v>154231391104</v>
      </c>
      <c r="X102" s="5">
        <v>8847297322</v>
      </c>
    </row>
    <row r="103" spans="3:24" ht="15.5" x14ac:dyDescent="0.35">
      <c r="C103" t="s">
        <v>143</v>
      </c>
      <c r="D103" s="5">
        <v>2930758580</v>
      </c>
      <c r="E103" s="5">
        <v>1286094568</v>
      </c>
      <c r="F103" s="5">
        <v>1788241437</v>
      </c>
      <c r="G103" s="5">
        <v>1567932773</v>
      </c>
      <c r="I103" s="5">
        <v>1286094568</v>
      </c>
      <c r="J103" s="5">
        <v>1677990832</v>
      </c>
      <c r="K103" s="5">
        <v>1554919505</v>
      </c>
      <c r="L103" s="5">
        <v>1998857492</v>
      </c>
      <c r="M103" s="5">
        <v>1459666393</v>
      </c>
      <c r="N103" s="5">
        <v>1131000539</v>
      </c>
      <c r="O103" s="5">
        <v>1344049639</v>
      </c>
      <c r="P103" s="5">
        <v>1554494206</v>
      </c>
      <c r="Q103" s="5">
        <v>1258976804</v>
      </c>
      <c r="R103" s="5">
        <v>3619508681</v>
      </c>
      <c r="S103" s="5">
        <v>7079885456</v>
      </c>
      <c r="T103" s="5">
        <v>2778109730</v>
      </c>
      <c r="U103" s="5">
        <v>7324453296</v>
      </c>
      <c r="V103" s="5">
        <v>17892709927</v>
      </c>
      <c r="W103" s="5">
        <v>5997411319</v>
      </c>
      <c r="X103" s="5">
        <v>103770321</v>
      </c>
    </row>
    <row r="104" spans="3:24" ht="15.5" x14ac:dyDescent="0.35">
      <c r="C104" t="s">
        <v>129</v>
      </c>
      <c r="D104" s="5">
        <v>11824623648</v>
      </c>
      <c r="E104" s="5">
        <v>13553515342</v>
      </c>
      <c r="F104" s="5">
        <v>13006402059</v>
      </c>
      <c r="G104" s="5">
        <v>14352054861</v>
      </c>
      <c r="I104" s="5">
        <v>13553515342</v>
      </c>
      <c r="J104" s="5">
        <v>18205164355</v>
      </c>
      <c r="K104" s="5">
        <v>25332118906</v>
      </c>
      <c r="L104" s="5">
        <v>6801881481</v>
      </c>
      <c r="M104" s="5">
        <v>6432496693</v>
      </c>
      <c r="N104" s="5">
        <v>3783162086</v>
      </c>
      <c r="O104" s="5">
        <v>6508932360</v>
      </c>
      <c r="P104" s="5">
        <v>28613599640</v>
      </c>
      <c r="Q104" s="5">
        <v>6404961563</v>
      </c>
      <c r="R104" s="5">
        <v>5612970394</v>
      </c>
      <c r="S104" s="5">
        <v>59339209206</v>
      </c>
      <c r="T104" s="5">
        <v>7146550700</v>
      </c>
      <c r="U104" s="5">
        <v>4530505091</v>
      </c>
      <c r="V104" s="5">
        <v>9697660732</v>
      </c>
      <c r="W104" s="5">
        <v>6249378127</v>
      </c>
      <c r="X104" s="5">
        <v>2258770586</v>
      </c>
    </row>
    <row r="105" spans="3:24" ht="15.5" x14ac:dyDescent="0.35">
      <c r="C105" t="s">
        <v>147</v>
      </c>
    </row>
    <row r="106" spans="3:24" ht="15.5" x14ac:dyDescent="0.35">
      <c r="C106" t="s">
        <v>415</v>
      </c>
      <c r="D106" s="5">
        <v>5679461805</v>
      </c>
      <c r="E106" s="5">
        <v>8679461805</v>
      </c>
      <c r="F106" s="5">
        <v>11589974233</v>
      </c>
      <c r="G106" s="5">
        <v>14589974233</v>
      </c>
      <c r="I106" s="5">
        <v>8679461805</v>
      </c>
      <c r="J106" s="5">
        <v>205488339080</v>
      </c>
      <c r="K106" s="5">
        <v>447836628997</v>
      </c>
      <c r="L106" s="5">
        <v>472384486902</v>
      </c>
      <c r="M106" s="5">
        <v>325261056272</v>
      </c>
      <c r="N106" s="5">
        <v>298518587282</v>
      </c>
      <c r="O106" s="5">
        <v>37459476494</v>
      </c>
      <c r="P106" s="5">
        <v>258846654840</v>
      </c>
      <c r="Q106" s="5">
        <v>172645983662</v>
      </c>
      <c r="R106" s="5">
        <v>155010322965</v>
      </c>
      <c r="S106" s="5">
        <v>102466899427</v>
      </c>
      <c r="T106" s="5">
        <v>93288743959</v>
      </c>
      <c r="U106" s="5">
        <v>65959610596</v>
      </c>
    </row>
    <row r="107" spans="3:24" ht="15.5" x14ac:dyDescent="0.35">
      <c r="C107" t="s">
        <v>1069</v>
      </c>
      <c r="V107" s="5">
        <v>73359303</v>
      </c>
      <c r="W107" s="5">
        <v>172370599</v>
      </c>
      <c r="X107" s="5">
        <v>261941713</v>
      </c>
    </row>
    <row r="108" spans="3:24" ht="15.5" x14ac:dyDescent="0.35">
      <c r="C108" t="s">
        <v>152</v>
      </c>
      <c r="D108" s="5">
        <v>28116444460</v>
      </c>
      <c r="E108" s="5">
        <v>53172444460</v>
      </c>
      <c r="F108" s="5">
        <v>78162125911</v>
      </c>
      <c r="G108" s="5">
        <v>103218125911</v>
      </c>
      <c r="I108" s="5">
        <v>53172444460</v>
      </c>
      <c r="J108" s="5">
        <v>141974368890</v>
      </c>
      <c r="K108" s="5">
        <v>90733544633</v>
      </c>
      <c r="L108" s="5">
        <v>60886869888</v>
      </c>
      <c r="M108" s="5">
        <v>2804576774</v>
      </c>
      <c r="N108" s="5">
        <v>34266247713</v>
      </c>
      <c r="O108" s="5">
        <v>301008493625</v>
      </c>
      <c r="P108" s="5">
        <v>60541699919</v>
      </c>
      <c r="Q108" s="5">
        <v>58282640029</v>
      </c>
      <c r="R108" s="5">
        <v>9677417531</v>
      </c>
      <c r="S108" s="5">
        <v>6676407643</v>
      </c>
      <c r="T108" s="5">
        <v>5927317872</v>
      </c>
      <c r="U108" s="5">
        <v>1481940530</v>
      </c>
      <c r="V108" s="5">
        <v>73359303</v>
      </c>
      <c r="W108" s="5">
        <v>172370599</v>
      </c>
      <c r="X108" s="5">
        <v>261941713</v>
      </c>
    </row>
    <row r="109" spans="3:24" ht="15.5" x14ac:dyDescent="0.35">
      <c r="C109" t="s">
        <v>140</v>
      </c>
    </row>
    <row r="110" spans="3:24" ht="15.5" x14ac:dyDescent="0.35">
      <c r="C110" t="s">
        <v>141</v>
      </c>
      <c r="D110" s="5">
        <v>135987582200</v>
      </c>
      <c r="E110" s="5">
        <v>135527582200</v>
      </c>
      <c r="F110" s="5">
        <v>119033532200</v>
      </c>
      <c r="G110" s="5">
        <v>118573532200</v>
      </c>
      <c r="I110" s="5">
        <v>135527582200</v>
      </c>
      <c r="J110" s="5">
        <v>117423532200</v>
      </c>
      <c r="K110" s="5">
        <v>21923832200</v>
      </c>
      <c r="L110" s="5">
        <v>19393832200</v>
      </c>
      <c r="M110" s="5">
        <v>17093832200</v>
      </c>
      <c r="N110" s="5">
        <v>16173832200</v>
      </c>
      <c r="V110" s="5">
        <v>19115312535</v>
      </c>
      <c r="W110" s="5">
        <v>23120422407</v>
      </c>
      <c r="X110" s="5">
        <v>4417894709</v>
      </c>
    </row>
    <row r="111" spans="3:24" ht="15.5" x14ac:dyDescent="0.35">
      <c r="C111" t="s">
        <v>151</v>
      </c>
      <c r="P111" s="5">
        <v>70444785114</v>
      </c>
      <c r="Q111" s="5">
        <v>69182346497</v>
      </c>
      <c r="R111" s="5">
        <v>68110951711</v>
      </c>
      <c r="S111" s="5">
        <v>67201690245</v>
      </c>
    </row>
    <row r="112" spans="3:24" ht="15.5" x14ac:dyDescent="0.35">
      <c r="C112" t="s">
        <v>153</v>
      </c>
      <c r="D112" s="5">
        <v>298760574517</v>
      </c>
      <c r="E112" s="5">
        <v>300441058332</v>
      </c>
      <c r="F112" s="5">
        <v>299138687410</v>
      </c>
      <c r="G112" s="5">
        <v>300839708655</v>
      </c>
      <c r="I112" s="5">
        <v>300441058332</v>
      </c>
      <c r="J112" s="5">
        <v>488745273870</v>
      </c>
      <c r="K112" s="5">
        <v>632976078316</v>
      </c>
      <c r="L112" s="5">
        <v>666944915903</v>
      </c>
      <c r="M112" s="5">
        <v>512701998621</v>
      </c>
      <c r="N112" s="5">
        <v>496160330693</v>
      </c>
      <c r="O112" s="5">
        <v>149221187370</v>
      </c>
      <c r="P112" s="5">
        <v>447023703855</v>
      </c>
      <c r="Q112" s="5">
        <v>415566902369</v>
      </c>
      <c r="R112" s="5">
        <v>386382687073</v>
      </c>
      <c r="S112" s="5">
        <v>306012188873</v>
      </c>
      <c r="T112" s="5">
        <v>114840106353</v>
      </c>
      <c r="U112" s="5">
        <v>80353257653</v>
      </c>
      <c r="V112" s="5">
        <v>21303867723</v>
      </c>
      <c r="W112" s="5">
        <v>24553108889</v>
      </c>
      <c r="X112" s="5">
        <v>4971478608</v>
      </c>
    </row>
    <row r="113" spans="3:24" ht="15.5" x14ac:dyDescent="0.35">
      <c r="C113" t="s">
        <v>154</v>
      </c>
      <c r="D113" s="5">
        <v>298760574517</v>
      </c>
      <c r="E113" s="5">
        <v>300441058332</v>
      </c>
      <c r="F113" s="5">
        <v>299138687410</v>
      </c>
      <c r="G113" s="5">
        <v>300839708655</v>
      </c>
      <c r="I113" s="5">
        <v>300441058332</v>
      </c>
      <c r="J113" s="5">
        <v>488745273870</v>
      </c>
      <c r="K113" s="5">
        <v>632976078316</v>
      </c>
      <c r="L113" s="5">
        <v>666944915903</v>
      </c>
      <c r="M113" s="5">
        <v>512701998621</v>
      </c>
      <c r="N113" s="5">
        <v>496160330693</v>
      </c>
      <c r="O113" s="5">
        <v>149221187370</v>
      </c>
      <c r="P113" s="5">
        <v>447023703855</v>
      </c>
      <c r="Q113" s="5">
        <v>415566902369</v>
      </c>
      <c r="R113" s="5">
        <v>386382687073</v>
      </c>
      <c r="S113" s="5">
        <v>306012188873</v>
      </c>
      <c r="T113" s="5">
        <v>114840106353</v>
      </c>
      <c r="U113" s="5">
        <v>80353257653</v>
      </c>
      <c r="V113" s="5">
        <v>21303867723</v>
      </c>
      <c r="W113" s="5">
        <v>24553108889</v>
      </c>
      <c r="X113" s="5">
        <v>4971478608</v>
      </c>
    </row>
    <row r="114" spans="3:24" ht="15.5" x14ac:dyDescent="0.35">
      <c r="C114" t="s">
        <v>156</v>
      </c>
    </row>
    <row r="115" spans="3:24" ht="15.5" x14ac:dyDescent="0.35">
      <c r="C115" t="s">
        <v>159</v>
      </c>
      <c r="D115" s="5">
        <v>5679461805</v>
      </c>
      <c r="E115" s="5">
        <v>8679461805</v>
      </c>
      <c r="F115" s="5">
        <v>11589974233</v>
      </c>
      <c r="G115" s="5">
        <v>14589974233</v>
      </c>
      <c r="I115" s="5">
        <v>8679461805</v>
      </c>
      <c r="J115" s="5">
        <v>205488339080</v>
      </c>
      <c r="K115" s="5">
        <v>447836628997</v>
      </c>
      <c r="L115" s="5">
        <v>472384486902</v>
      </c>
      <c r="M115" s="5">
        <v>325261056272</v>
      </c>
      <c r="N115" s="5">
        <v>298518587282</v>
      </c>
      <c r="O115" s="5">
        <v>37459476494</v>
      </c>
      <c r="P115" s="5">
        <v>258846654840</v>
      </c>
      <c r="Q115" s="5">
        <v>172645983662</v>
      </c>
      <c r="R115" s="5">
        <v>155010322965</v>
      </c>
      <c r="S115" s="5">
        <v>102466899427</v>
      </c>
      <c r="T115" s="5">
        <v>93288743959</v>
      </c>
      <c r="U115" s="5">
        <v>65959610596</v>
      </c>
    </row>
    <row r="116" spans="3:24" ht="15.5" x14ac:dyDescent="0.35">
      <c r="C116" t="s">
        <v>160</v>
      </c>
      <c r="D116" s="5">
        <v>365615174686</v>
      </c>
      <c r="E116" s="5">
        <v>394527477127</v>
      </c>
      <c r="F116" s="5">
        <v>418945981524</v>
      </c>
      <c r="G116" s="5">
        <v>452268726063</v>
      </c>
      <c r="I116" s="5">
        <v>394527477127</v>
      </c>
      <c r="J116" s="5">
        <v>708175316086</v>
      </c>
      <c r="K116" s="5">
        <v>781778503510</v>
      </c>
      <c r="L116" s="5">
        <v>761793933285</v>
      </c>
      <c r="M116" s="5">
        <v>563139596371</v>
      </c>
      <c r="N116" s="5">
        <v>575037098734</v>
      </c>
      <c r="O116" s="5">
        <v>580184785916</v>
      </c>
      <c r="P116" s="5">
        <v>597490070576</v>
      </c>
      <c r="Q116" s="5">
        <v>524360986056</v>
      </c>
      <c r="R116" s="5">
        <v>478485384788</v>
      </c>
      <c r="S116" s="5">
        <v>536331978128</v>
      </c>
      <c r="T116" s="5">
        <v>321208369989</v>
      </c>
      <c r="U116" s="5">
        <v>250934436830</v>
      </c>
      <c r="V116" s="5">
        <v>424446288243</v>
      </c>
      <c r="W116" s="5">
        <v>520427579466</v>
      </c>
      <c r="X116" s="5">
        <v>229278280207</v>
      </c>
    </row>
    <row r="117" spans="3:24" ht="15.5" x14ac:dyDescent="0.35">
      <c r="C117" t="s">
        <v>161</v>
      </c>
    </row>
    <row r="118" spans="3:24" ht="15.5" x14ac:dyDescent="0.35">
      <c r="C118" t="s">
        <v>162</v>
      </c>
      <c r="D118" s="5">
        <v>780076000000</v>
      </c>
      <c r="E118" s="5">
        <v>780076000000</v>
      </c>
      <c r="F118" s="5">
        <v>780076000000</v>
      </c>
      <c r="G118" s="5">
        <v>780076000000</v>
      </c>
      <c r="I118" s="5">
        <v>780076000000</v>
      </c>
      <c r="J118" s="5">
        <v>780076000000</v>
      </c>
      <c r="K118" s="5">
        <v>780076000000</v>
      </c>
      <c r="L118" s="5">
        <v>780076000000</v>
      </c>
      <c r="M118" s="5">
        <v>780076000000</v>
      </c>
      <c r="N118" s="5">
        <v>780076000000</v>
      </c>
      <c r="O118" s="5">
        <v>780076000000</v>
      </c>
      <c r="P118" s="5">
        <v>780076000000</v>
      </c>
      <c r="Q118" s="5">
        <v>780076000000</v>
      </c>
      <c r="R118" s="5">
        <v>780076000000</v>
      </c>
      <c r="S118" s="5">
        <v>780076000000</v>
      </c>
      <c r="T118" s="5">
        <v>780076000000</v>
      </c>
      <c r="U118" s="5">
        <v>780076000000</v>
      </c>
      <c r="V118" s="5">
        <v>780076000000</v>
      </c>
      <c r="W118" s="5">
        <v>780076000000</v>
      </c>
      <c r="X118" s="5">
        <v>9000000000</v>
      </c>
    </row>
    <row r="119" spans="3:24" ht="15.5" x14ac:dyDescent="0.35">
      <c r="C119" t="s">
        <v>163</v>
      </c>
      <c r="D119" s="5">
        <v>222442743783</v>
      </c>
      <c r="E119" s="5">
        <v>222442743783</v>
      </c>
      <c r="F119" s="5">
        <v>222442743783</v>
      </c>
      <c r="G119" s="5">
        <v>222442743783</v>
      </c>
      <c r="I119" s="5">
        <v>222442743783</v>
      </c>
      <c r="J119" s="5">
        <v>222442743783</v>
      </c>
      <c r="K119" s="5">
        <v>222442743783</v>
      </c>
      <c r="L119" s="5">
        <v>222442743783</v>
      </c>
      <c r="M119" s="5">
        <v>222442743783</v>
      </c>
      <c r="N119" s="5">
        <v>222442743783</v>
      </c>
      <c r="O119" s="5">
        <v>222442743783</v>
      </c>
      <c r="P119" s="5">
        <v>222442743783</v>
      </c>
      <c r="Q119" s="5">
        <v>222442743783</v>
      </c>
      <c r="R119" s="5">
        <v>222442743783</v>
      </c>
      <c r="S119" s="5">
        <v>222442743783</v>
      </c>
      <c r="T119" s="5">
        <v>222442743783</v>
      </c>
      <c r="U119" s="5">
        <v>222442743783</v>
      </c>
      <c r="V119" s="5">
        <v>222442743783</v>
      </c>
      <c r="W119" s="5">
        <v>222442743783</v>
      </c>
    </row>
    <row r="120" spans="3:24" ht="15.5" x14ac:dyDescent="0.35">
      <c r="C120" t="s">
        <v>164</v>
      </c>
      <c r="D120" s="5">
        <v>6245511664408</v>
      </c>
      <c r="E120" s="5">
        <v>6211127549733</v>
      </c>
      <c r="F120" s="5">
        <v>6186461911690</v>
      </c>
      <c r="G120" s="5">
        <v>6149912239922</v>
      </c>
      <c r="I120" s="5">
        <v>6211127549733</v>
      </c>
      <c r="J120" s="5">
        <v>6089976009509</v>
      </c>
      <c r="K120" s="5">
        <v>6018594216305</v>
      </c>
      <c r="L120" s="5">
        <v>5957349961901</v>
      </c>
      <c r="M120" s="5">
        <v>5926253237615</v>
      </c>
      <c r="N120" s="5">
        <v>5904559884340</v>
      </c>
      <c r="O120" s="5">
        <v>5954608910704</v>
      </c>
      <c r="P120" s="5">
        <v>5826926249271</v>
      </c>
      <c r="Q120" s="5">
        <v>5614677215596</v>
      </c>
      <c r="R120" s="5">
        <v>5424273461777</v>
      </c>
      <c r="S120" s="5">
        <v>5216349481642</v>
      </c>
      <c r="T120" s="5">
        <v>924830581945</v>
      </c>
      <c r="U120" s="5">
        <v>756894059922</v>
      </c>
      <c r="V120" s="5">
        <v>615845144117</v>
      </c>
      <c r="W120" s="5">
        <v>187336966902</v>
      </c>
      <c r="X120" s="5">
        <v>-17862177456</v>
      </c>
    </row>
    <row r="121" spans="3:24" ht="15.5" x14ac:dyDescent="0.35">
      <c r="C121" t="s">
        <v>165</v>
      </c>
      <c r="D121" s="5">
        <v>65000000000</v>
      </c>
      <c r="E121" s="5">
        <v>65000000000</v>
      </c>
      <c r="F121" s="5">
        <v>65000000000</v>
      </c>
      <c r="G121" s="5">
        <v>65000000000</v>
      </c>
      <c r="I121" s="5">
        <v>65000000000</v>
      </c>
      <c r="J121" s="5">
        <v>60000000000</v>
      </c>
      <c r="K121" s="5">
        <v>55000000000</v>
      </c>
      <c r="L121" s="5">
        <v>50000000000</v>
      </c>
      <c r="M121" s="5">
        <v>45000000000</v>
      </c>
      <c r="N121" s="5">
        <v>45000000000</v>
      </c>
      <c r="O121" s="5">
        <v>40000000000</v>
      </c>
      <c r="P121" s="5">
        <v>35000000000</v>
      </c>
      <c r="Q121" s="5">
        <v>30000000000</v>
      </c>
      <c r="R121" s="5">
        <v>25000000000</v>
      </c>
      <c r="S121" s="5">
        <v>20000000000</v>
      </c>
      <c r="T121" s="5">
        <v>15000000000</v>
      </c>
      <c r="U121" s="5">
        <v>10000000000</v>
      </c>
      <c r="V121" s="5">
        <v>5000000000</v>
      </c>
    </row>
    <row r="122" spans="3:24" ht="15.5" x14ac:dyDescent="0.35">
      <c r="C122" t="s">
        <v>166</v>
      </c>
      <c r="D122" s="5">
        <v>6180511664408</v>
      </c>
      <c r="E122" s="5">
        <v>6146127549733</v>
      </c>
      <c r="F122" s="5">
        <v>6121461911690</v>
      </c>
      <c r="G122" s="5">
        <v>6084912239922</v>
      </c>
      <c r="I122" s="5">
        <v>6146127549733</v>
      </c>
      <c r="J122" s="5">
        <v>6029976009509</v>
      </c>
      <c r="K122" s="5">
        <v>5963594216305</v>
      </c>
      <c r="L122" s="5">
        <v>5907349961901</v>
      </c>
      <c r="M122" s="5">
        <v>5881253237615</v>
      </c>
      <c r="N122" s="5">
        <v>5859559884340</v>
      </c>
      <c r="O122" s="5">
        <v>5914608910704</v>
      </c>
      <c r="P122" s="5">
        <v>5791926249271</v>
      </c>
      <c r="Q122" s="5">
        <v>5584677215596</v>
      </c>
      <c r="R122" s="5">
        <v>5399273461777</v>
      </c>
      <c r="S122" s="5">
        <v>5196349481642</v>
      </c>
      <c r="T122" s="5">
        <v>909830581945</v>
      </c>
      <c r="U122" s="5">
        <v>746894059922</v>
      </c>
      <c r="V122" s="5">
        <v>610845144117</v>
      </c>
    </row>
    <row r="123" spans="3:24" ht="15.5" x14ac:dyDescent="0.35">
      <c r="C123" t="s">
        <v>167</v>
      </c>
      <c r="D123" s="5">
        <v>6245511664408</v>
      </c>
      <c r="E123" s="5">
        <v>6211127549733</v>
      </c>
      <c r="F123" s="5">
        <v>6186461911690</v>
      </c>
      <c r="G123" s="5">
        <v>6149912239922</v>
      </c>
      <c r="I123" s="5">
        <v>6211127549733</v>
      </c>
      <c r="J123" s="5">
        <v>6089976009509</v>
      </c>
      <c r="K123" s="5">
        <v>6018594216305</v>
      </c>
      <c r="L123" s="5">
        <v>5957349961901</v>
      </c>
      <c r="M123" s="5">
        <v>5926253237615</v>
      </c>
      <c r="N123" s="5">
        <v>5904559884340</v>
      </c>
      <c r="O123" s="5">
        <v>5954608910704</v>
      </c>
      <c r="P123" s="5">
        <v>5826926249271</v>
      </c>
      <c r="Q123" s="5">
        <v>5614677215596</v>
      </c>
      <c r="R123" s="5">
        <v>5424273461777</v>
      </c>
      <c r="S123" s="5">
        <v>5216349481642</v>
      </c>
      <c r="T123" s="5">
        <v>924830581945</v>
      </c>
      <c r="U123" s="5">
        <v>756894059922</v>
      </c>
      <c r="V123" s="5">
        <v>615845144117</v>
      </c>
      <c r="W123" s="5">
        <v>187336966902</v>
      </c>
      <c r="X123" s="5">
        <v>-17862177456</v>
      </c>
    </row>
    <row r="124" spans="3:24" ht="15.5" x14ac:dyDescent="0.35">
      <c r="C124" t="s">
        <v>168</v>
      </c>
      <c r="D124" s="5">
        <v>62562003675</v>
      </c>
      <c r="E124" s="5">
        <v>63006152982</v>
      </c>
      <c r="F124" s="5">
        <v>63249038936</v>
      </c>
      <c r="G124" s="5">
        <v>62521514903</v>
      </c>
      <c r="I124" s="5">
        <v>63006152982</v>
      </c>
      <c r="J124" s="5">
        <v>61455608781</v>
      </c>
      <c r="K124" s="5">
        <v>59578617451</v>
      </c>
      <c r="L124" s="5">
        <v>59447575235</v>
      </c>
      <c r="M124" s="5">
        <v>59818760270</v>
      </c>
      <c r="N124" s="5">
        <v>58956612968</v>
      </c>
      <c r="O124" s="5">
        <v>64091765811</v>
      </c>
      <c r="P124" s="5">
        <v>63649815601</v>
      </c>
      <c r="Q124" s="5">
        <v>62112921513</v>
      </c>
      <c r="R124" s="5">
        <v>60819921753</v>
      </c>
      <c r="S124" s="5">
        <v>53255538347</v>
      </c>
      <c r="T124" s="5">
        <v>44104299783</v>
      </c>
      <c r="U124" s="5">
        <v>35354543910</v>
      </c>
      <c r="V124" s="5">
        <v>32043149259</v>
      </c>
      <c r="W124" s="5">
        <v>26236400700</v>
      </c>
    </row>
    <row r="125" spans="3:24" ht="15.5" x14ac:dyDescent="0.35">
      <c r="C125" t="s">
        <v>9</v>
      </c>
      <c r="D125" s="5">
        <v>7315971128165</v>
      </c>
      <c r="E125" s="5">
        <v>7282435880106</v>
      </c>
      <c r="F125" s="5">
        <v>7260096788223</v>
      </c>
      <c r="G125" s="5">
        <v>7222645650192</v>
      </c>
      <c r="I125" s="5">
        <v>7282435880106</v>
      </c>
      <c r="J125" s="5">
        <v>7161303045179</v>
      </c>
      <c r="K125" s="5">
        <v>7087443024377</v>
      </c>
      <c r="L125" s="5">
        <v>7026611603241</v>
      </c>
      <c r="M125" s="5">
        <v>6995247665958</v>
      </c>
      <c r="N125" s="5">
        <v>6968422353653</v>
      </c>
      <c r="O125" s="5">
        <v>7021458034787</v>
      </c>
      <c r="P125" s="5">
        <v>6893543754696</v>
      </c>
      <c r="Q125" s="5">
        <v>6676500397347</v>
      </c>
      <c r="R125" s="5">
        <v>6484787677416</v>
      </c>
      <c r="S125" s="5">
        <v>6268945784180</v>
      </c>
      <c r="T125" s="5">
        <v>1971453625511</v>
      </c>
      <c r="U125" s="5">
        <v>1794767347615</v>
      </c>
      <c r="V125" s="5">
        <v>1650407037159</v>
      </c>
      <c r="W125" s="5">
        <v>1216092111385</v>
      </c>
      <c r="X125" s="5">
        <v>69137822544</v>
      </c>
    </row>
    <row r="126" spans="3:24" ht="15.5" x14ac:dyDescent="0.35">
      <c r="C126" t="s">
        <v>169</v>
      </c>
      <c r="D126" s="5">
        <v>7681586302851</v>
      </c>
      <c r="E126" s="5">
        <v>7676963357233</v>
      </c>
      <c r="F126" s="5">
        <v>7679042769747</v>
      </c>
      <c r="G126" s="5">
        <v>7674914376255</v>
      </c>
      <c r="I126" s="5">
        <v>7676963357233</v>
      </c>
      <c r="J126" s="5">
        <v>7869478361265</v>
      </c>
      <c r="K126" s="5">
        <v>7869221527887</v>
      </c>
      <c r="L126" s="5">
        <v>7788405536526</v>
      </c>
      <c r="M126" s="5">
        <v>7558387262329</v>
      </c>
      <c r="N126" s="5">
        <v>7543459452387</v>
      </c>
      <c r="O126" s="5">
        <v>7601642820703</v>
      </c>
      <c r="P126" s="5">
        <v>7491033825272</v>
      </c>
      <c r="Q126" s="5">
        <v>7200861383403</v>
      </c>
      <c r="R126" s="5">
        <v>6963273062204</v>
      </c>
      <c r="S126" s="5">
        <v>6805277762308</v>
      </c>
      <c r="T126" s="5">
        <v>2292661995500</v>
      </c>
      <c r="U126" s="5">
        <v>2045701784445</v>
      </c>
      <c r="V126" s="5">
        <v>2074853325402</v>
      </c>
      <c r="W126" s="5">
        <v>1736519690851</v>
      </c>
      <c r="X126" s="5">
        <v>298416102751</v>
      </c>
    </row>
    <row r="127" spans="3:24" ht="15.5" x14ac:dyDescent="0.35">
      <c r="C127" t="s">
        <v>170</v>
      </c>
      <c r="D127" s="5">
        <v>7800760000</v>
      </c>
      <c r="E127" s="5">
        <v>7800760000</v>
      </c>
      <c r="F127" s="5">
        <v>7800760000</v>
      </c>
      <c r="G127" s="5">
        <v>7800760000</v>
      </c>
      <c r="I127" s="5">
        <v>7800760000</v>
      </c>
      <c r="J127" s="5">
        <v>7800760000</v>
      </c>
      <c r="K127" s="5">
        <v>7800760000</v>
      </c>
      <c r="L127" s="5">
        <v>7800760000</v>
      </c>
      <c r="M127" s="5">
        <v>7800760000</v>
      </c>
      <c r="N127" s="5">
        <v>7800760000</v>
      </c>
      <c r="O127" s="5">
        <v>7800760000</v>
      </c>
      <c r="P127" s="5">
        <v>7800760000</v>
      </c>
      <c r="Q127" s="5">
        <v>7800760000</v>
      </c>
      <c r="R127" s="5">
        <v>7800760000</v>
      </c>
      <c r="S127" s="5">
        <v>7800760000</v>
      </c>
      <c r="T127" s="5">
        <v>7800760000</v>
      </c>
      <c r="U127" s="5">
        <v>7800760000</v>
      </c>
      <c r="V127" s="5">
        <v>7800760000</v>
      </c>
      <c r="W127" s="5">
        <v>7800760000</v>
      </c>
      <c r="X127" s="5">
        <v>90000000</v>
      </c>
    </row>
    <row r="129" spans="2:24" ht="15.5" x14ac:dyDescent="0.35">
      <c r="B129" t="s">
        <v>171</v>
      </c>
      <c r="C129" t="s">
        <v>172</v>
      </c>
      <c r="D129" s="5">
        <v>-29605932805</v>
      </c>
      <c r="E129" s="5">
        <v>-52265628603</v>
      </c>
      <c r="F129" s="5">
        <v>-23215595625</v>
      </c>
      <c r="G129" s="5">
        <v>-25063164519</v>
      </c>
      <c r="I129" s="5">
        <v>-111928174136</v>
      </c>
      <c r="J129" s="5">
        <v>-139593032549</v>
      </c>
      <c r="K129" s="5">
        <v>-123803563648</v>
      </c>
      <c r="L129" s="5">
        <v>-282450293032</v>
      </c>
      <c r="M129" s="5">
        <v>-174431599849</v>
      </c>
      <c r="N129" s="5">
        <v>-135917653720</v>
      </c>
      <c r="O129" s="5">
        <v>-167908867346</v>
      </c>
      <c r="P129" s="5">
        <v>-145615316186</v>
      </c>
      <c r="Q129" s="5">
        <v>-146717219807</v>
      </c>
      <c r="R129" s="5">
        <v>-107982102731</v>
      </c>
      <c r="S129" s="5">
        <v>-90584303847</v>
      </c>
      <c r="T129" s="5">
        <v>-257726788804</v>
      </c>
      <c r="U129" s="5">
        <v>-63376730735</v>
      </c>
      <c r="V129" s="5">
        <v>185573400207</v>
      </c>
      <c r="W129" s="5">
        <v>-3260385755</v>
      </c>
      <c r="X129" s="5">
        <v>-84429735364</v>
      </c>
    </row>
    <row r="130" spans="2:24" ht="15.5" x14ac:dyDescent="0.35">
      <c r="C130" t="s">
        <v>173</v>
      </c>
      <c r="D130" s="5">
        <v>11046353955</v>
      </c>
      <c r="E130" s="5">
        <v>13049806326</v>
      </c>
      <c r="F130" s="5">
        <v>15877514418</v>
      </c>
      <c r="G130" s="5">
        <v>16103649620</v>
      </c>
      <c r="I130" s="5">
        <v>61483550930</v>
      </c>
      <c r="J130" s="5">
        <v>77281710811</v>
      </c>
      <c r="K130" s="5">
        <v>59825831476</v>
      </c>
      <c r="L130" s="5">
        <v>55838242459</v>
      </c>
      <c r="M130" s="5">
        <v>51388272351</v>
      </c>
      <c r="N130" s="5">
        <v>12632537291</v>
      </c>
      <c r="O130" s="5">
        <v>87826268743</v>
      </c>
      <c r="P130" s="5">
        <v>85351011556</v>
      </c>
      <c r="Q130" s="5">
        <v>80189036640</v>
      </c>
      <c r="R130" s="5">
        <v>137143476148</v>
      </c>
      <c r="S130" s="5">
        <v>133899613420</v>
      </c>
      <c r="T130" s="5">
        <v>175492616049</v>
      </c>
      <c r="U130" s="5">
        <v>141029548749</v>
      </c>
      <c r="V130" s="5">
        <v>598376340953</v>
      </c>
      <c r="W130" s="5">
        <v>244744485748</v>
      </c>
      <c r="X130" s="5">
        <v>71934162877</v>
      </c>
    </row>
    <row r="131" spans="2:24" ht="15.5" x14ac:dyDescent="0.35">
      <c r="C131" t="s">
        <v>508</v>
      </c>
      <c r="D131" s="5">
        <v>1983130408</v>
      </c>
      <c r="E131" s="5">
        <v>-4798041369</v>
      </c>
      <c r="F131" s="5">
        <v>2628953705</v>
      </c>
      <c r="G131" s="5">
        <v>6455934328</v>
      </c>
      <c r="I131" s="5">
        <v>9697812378</v>
      </c>
      <c r="J131" s="5">
        <v>11349165432</v>
      </c>
      <c r="K131" s="5">
        <v>4098687014</v>
      </c>
      <c r="L131" s="5">
        <v>1463688320</v>
      </c>
      <c r="M131" s="5">
        <v>6997556288</v>
      </c>
      <c r="N131" s="5">
        <v>14017400347</v>
      </c>
      <c r="O131" s="5">
        <v>21408519658</v>
      </c>
      <c r="P131" s="5">
        <v>11058934770</v>
      </c>
      <c r="Q131" s="5">
        <v>7680915288</v>
      </c>
      <c r="R131" s="5">
        <v>7015620281</v>
      </c>
      <c r="S131" s="5">
        <v>11019469609</v>
      </c>
      <c r="T131" s="5">
        <v>30894703684</v>
      </c>
      <c r="U131" s="5">
        <v>44216765945</v>
      </c>
      <c r="V131" s="5">
        <v>31516798824</v>
      </c>
      <c r="W131" s="5">
        <v>2350156842</v>
      </c>
      <c r="X131" s="5">
        <v>1075690691</v>
      </c>
    </row>
    <row r="132" spans="2:24" ht="15.5" x14ac:dyDescent="0.35">
      <c r="C132" t="s">
        <v>705</v>
      </c>
      <c r="D132" s="5">
        <v>-16014533398</v>
      </c>
      <c r="E132" s="5">
        <v>-12614402070</v>
      </c>
      <c r="F132" s="5">
        <v>-12952701586</v>
      </c>
      <c r="G132" s="5">
        <v>-13729800556</v>
      </c>
      <c r="I132" s="5">
        <v>-59046631389</v>
      </c>
      <c r="J132" s="5">
        <v>-48234700761</v>
      </c>
      <c r="K132" s="5">
        <v>-46097016480</v>
      </c>
      <c r="L132" s="5">
        <v>-48830656416</v>
      </c>
      <c r="M132" s="5">
        <v>-47603620203</v>
      </c>
      <c r="N132" s="5">
        <v>-43910178801</v>
      </c>
      <c r="O132" s="5">
        <v>-63588762804</v>
      </c>
      <c r="P132" s="5">
        <v>-67270114794</v>
      </c>
      <c r="Q132" s="5">
        <v>-69784488300</v>
      </c>
      <c r="R132" s="5">
        <v>-37182364441</v>
      </c>
      <c r="S132" s="5">
        <v>-56032427959</v>
      </c>
      <c r="T132" s="5">
        <v>-49371988985</v>
      </c>
      <c r="U132" s="5">
        <v>-56027446179</v>
      </c>
      <c r="V132" s="5">
        <v>-30808448731</v>
      </c>
      <c r="W132" s="5">
        <v>-12827602457</v>
      </c>
      <c r="X132" s="5">
        <v>-5589359919</v>
      </c>
    </row>
    <row r="133" spans="2:24" ht="15.5" x14ac:dyDescent="0.35">
      <c r="C133" t="s">
        <v>180</v>
      </c>
      <c r="U133" s="5">
        <v>2984021886</v>
      </c>
    </row>
    <row r="134" spans="2:24" ht="15.5" x14ac:dyDescent="0.35">
      <c r="C134" t="s">
        <v>177</v>
      </c>
      <c r="E134" s="5">
        <v>-7103818925</v>
      </c>
      <c r="I134" s="5">
        <v>-7103818925</v>
      </c>
      <c r="J134" s="5">
        <v>-4224390782</v>
      </c>
      <c r="K134" s="5">
        <v>-4770671311</v>
      </c>
      <c r="L134" s="5">
        <v>-18667039423</v>
      </c>
      <c r="M134" s="5">
        <v>-167164333</v>
      </c>
      <c r="N134" s="5">
        <v>-925957783</v>
      </c>
      <c r="O134" s="5">
        <v>-842126971</v>
      </c>
      <c r="P134" s="5">
        <v>-2284723862</v>
      </c>
      <c r="Q134" s="5">
        <v>-3993591829</v>
      </c>
      <c r="R134" s="5">
        <v>-4351592962</v>
      </c>
      <c r="S134" s="5">
        <v>-4734251798</v>
      </c>
      <c r="T134" s="5">
        <v>-19232351518</v>
      </c>
      <c r="U134" s="5">
        <v>-14438460353</v>
      </c>
      <c r="V134" s="5">
        <v>-33292491044</v>
      </c>
      <c r="W134" s="5">
        <v>-15308540599</v>
      </c>
      <c r="X134" s="5">
        <v>-5324681280</v>
      </c>
    </row>
    <row r="135" spans="2:24" ht="15.5" x14ac:dyDescent="0.35">
      <c r="C135" t="s">
        <v>1833</v>
      </c>
      <c r="S135" s="5">
        <v>-62902321070</v>
      </c>
    </row>
    <row r="136" spans="2:24" ht="15.5" x14ac:dyDescent="0.35">
      <c r="C136" t="s">
        <v>2771</v>
      </c>
      <c r="R136" s="5">
        <v>10961501603</v>
      </c>
    </row>
    <row r="137" spans="2:24" ht="15.5" x14ac:dyDescent="0.35">
      <c r="C137" t="s">
        <v>2772</v>
      </c>
      <c r="D137" s="5">
        <v>-36643280</v>
      </c>
      <c r="E137" s="5">
        <v>-908290524</v>
      </c>
      <c r="F137" s="5">
        <v>-52194346</v>
      </c>
      <c r="G137" s="5">
        <v>-141870909</v>
      </c>
      <c r="I137" s="5">
        <v>-1795912265</v>
      </c>
      <c r="J137" s="5">
        <v>-918325360</v>
      </c>
      <c r="K137" s="5">
        <v>-1446127587</v>
      </c>
      <c r="L137" s="5">
        <v>-1199862037</v>
      </c>
      <c r="M137" s="5">
        <v>-1102712253</v>
      </c>
      <c r="N137" s="5">
        <v>-1931659855</v>
      </c>
      <c r="O137" s="5">
        <v>-2726864091</v>
      </c>
      <c r="P137" s="5">
        <v>-2979708896</v>
      </c>
      <c r="Q137" s="5">
        <v>-3128319339</v>
      </c>
      <c r="R137" s="5">
        <v>-10868416966</v>
      </c>
      <c r="S137" s="5">
        <v>-8764156978</v>
      </c>
    </row>
    <row r="138" spans="2:24" ht="15.5" x14ac:dyDescent="0.35">
      <c r="C138" t="s">
        <v>267</v>
      </c>
      <c r="U138" s="5">
        <v>-6126532658</v>
      </c>
      <c r="V138" s="5">
        <v>-24251853081</v>
      </c>
      <c r="W138" s="5">
        <v>-15823303674</v>
      </c>
      <c r="X138" s="5">
        <v>-5067127083</v>
      </c>
    </row>
    <row r="139" spans="2:24" ht="15.5" x14ac:dyDescent="0.35">
      <c r="C139" t="s">
        <v>178</v>
      </c>
      <c r="E139" s="5">
        <v>-18716892986</v>
      </c>
      <c r="I139" s="5">
        <v>-18716892986</v>
      </c>
      <c r="J139" s="5">
        <v>-41878889905</v>
      </c>
      <c r="K139" s="5">
        <v>-54952486593</v>
      </c>
      <c r="L139" s="5">
        <v>-43316681158</v>
      </c>
      <c r="M139" s="5">
        <v>-37246572467</v>
      </c>
      <c r="N139" s="5">
        <v>-8446991479</v>
      </c>
      <c r="O139" s="5">
        <v>-53047971754</v>
      </c>
      <c r="P139" s="5">
        <v>-43429264280</v>
      </c>
      <c r="Q139" s="5">
        <v>-34039455957</v>
      </c>
      <c r="R139" s="5">
        <v>-29045985607</v>
      </c>
      <c r="S139" s="5">
        <v>-19940129906</v>
      </c>
      <c r="V139" s="5">
        <v>-33583939672</v>
      </c>
      <c r="W139" s="5">
        <v>-53449665579</v>
      </c>
      <c r="X139" s="5">
        <v>-4600029387</v>
      </c>
    </row>
    <row r="140" spans="2:24" ht="15.5" x14ac:dyDescent="0.35">
      <c r="C140" t="s">
        <v>659</v>
      </c>
      <c r="D140" s="5">
        <v>-26584240490</v>
      </c>
      <c r="E140" s="5">
        <v>-21173989055</v>
      </c>
      <c r="F140" s="5">
        <v>-28717167816</v>
      </c>
      <c r="G140" s="5">
        <v>-33751077002</v>
      </c>
      <c r="I140" s="5">
        <v>-96446281879</v>
      </c>
      <c r="J140" s="5">
        <v>-132967601984</v>
      </c>
      <c r="K140" s="5">
        <v>-80461780167</v>
      </c>
      <c r="L140" s="5">
        <v>-227737984777</v>
      </c>
      <c r="M140" s="5">
        <v>-146697359232</v>
      </c>
      <c r="N140" s="5">
        <v>-107352803440</v>
      </c>
      <c r="O140" s="5">
        <v>-156937930127</v>
      </c>
      <c r="P140" s="5">
        <v>-126061450680</v>
      </c>
      <c r="Q140" s="5">
        <v>-123641316310</v>
      </c>
      <c r="R140" s="5">
        <v>-181654340787</v>
      </c>
      <c r="S140" s="5">
        <v>-83130099165</v>
      </c>
      <c r="T140" s="5">
        <v>-395509768034</v>
      </c>
      <c r="U140" s="5">
        <v>-175014628125</v>
      </c>
      <c r="V140" s="5">
        <v>-322383007042</v>
      </c>
      <c r="W140" s="5">
        <v>-152945916036</v>
      </c>
      <c r="X140" s="5">
        <v>-136858391263</v>
      </c>
    </row>
    <row r="141" spans="2:24" ht="15.5" x14ac:dyDescent="0.35">
      <c r="C141" t="s">
        <v>183</v>
      </c>
      <c r="D141" s="5">
        <v>-27596000000</v>
      </c>
      <c r="E141" s="5">
        <v>27674000000</v>
      </c>
      <c r="F141" s="5">
        <v>-27596000000</v>
      </c>
      <c r="G141" s="5">
        <v>-199104333231</v>
      </c>
      <c r="I141" s="5">
        <v>-229392333231</v>
      </c>
      <c r="J141" s="5">
        <v>-104747838401</v>
      </c>
      <c r="K141" s="5">
        <v>12781145891</v>
      </c>
      <c r="L141" s="5">
        <v>202367364106</v>
      </c>
      <c r="M141" s="5">
        <v>-6977834961</v>
      </c>
      <c r="N141" s="5">
        <v>-72640761776</v>
      </c>
      <c r="O141" s="5">
        <v>20869300757</v>
      </c>
      <c r="P141" s="5">
        <v>92562659583</v>
      </c>
      <c r="Q141" s="5">
        <v>69264317908</v>
      </c>
      <c r="R141" s="5">
        <v>57087902097</v>
      </c>
      <c r="S141" s="5">
        <v>80205489014</v>
      </c>
      <c r="T141" s="5">
        <v>-454415433685</v>
      </c>
      <c r="U141" s="5">
        <v>-87671077590</v>
      </c>
      <c r="V141" s="5">
        <v>-7101650659</v>
      </c>
      <c r="W141" s="5">
        <v>987276904417</v>
      </c>
      <c r="X141" s="5">
        <v>109761941713</v>
      </c>
    </row>
    <row r="142" spans="2:24" ht="15.5" x14ac:dyDescent="0.35">
      <c r="C142" t="s">
        <v>184</v>
      </c>
      <c r="D142" s="5">
        <v>23976631234</v>
      </c>
      <c r="E142" s="5">
        <v>23922939781</v>
      </c>
      <c r="F142" s="5">
        <v>48183721893</v>
      </c>
      <c r="G142" s="5">
        <v>22335277872</v>
      </c>
      <c r="I142" s="5">
        <v>109083943627</v>
      </c>
      <c r="J142" s="5">
        <v>324117565984</v>
      </c>
      <c r="K142" s="5">
        <v>353376555339</v>
      </c>
      <c r="L142" s="5">
        <v>66007454303</v>
      </c>
      <c r="M142" s="5">
        <v>36890907699</v>
      </c>
      <c r="N142" s="5">
        <v>70772429905</v>
      </c>
      <c r="O142" s="5">
        <v>138856835663</v>
      </c>
      <c r="P142" s="5">
        <v>260538937419</v>
      </c>
      <c r="Q142" s="5">
        <v>112653805976</v>
      </c>
      <c r="R142" s="5">
        <v>55778943883</v>
      </c>
      <c r="S142" s="5">
        <v>90123355650</v>
      </c>
      <c r="T142" s="5">
        <v>14404874625</v>
      </c>
      <c r="U142" s="5">
        <v>392059624809</v>
      </c>
      <c r="V142" s="5">
        <v>-164199829915</v>
      </c>
      <c r="W142" s="5">
        <v>-516586136676</v>
      </c>
      <c r="X142" s="5">
        <v>-459809300</v>
      </c>
    </row>
    <row r="143" spans="2:24" ht="15.5" x14ac:dyDescent="0.35">
      <c r="C143" t="s">
        <v>1602</v>
      </c>
      <c r="D143" s="5">
        <v>27400000000</v>
      </c>
      <c r="E143" s="5">
        <v>6000000000</v>
      </c>
      <c r="F143" s="5">
        <v>48750000000</v>
      </c>
      <c r="G143" s="5">
        <v>27400000000</v>
      </c>
      <c r="I143" s="5">
        <v>98850000000</v>
      </c>
      <c r="J143" s="5">
        <v>341208250000</v>
      </c>
      <c r="K143" s="5">
        <v>206387200000</v>
      </c>
      <c r="L143" s="5">
        <v>84133100000</v>
      </c>
      <c r="M143" s="5">
        <v>30603800000</v>
      </c>
      <c r="N143" s="5">
        <v>79706100000</v>
      </c>
      <c r="O143" s="5">
        <v>146308000000</v>
      </c>
      <c r="P143" s="5">
        <v>272168750000</v>
      </c>
      <c r="Q143" s="5">
        <v>90920000000</v>
      </c>
      <c r="R143" s="5">
        <v>1014950000000</v>
      </c>
      <c r="S143" s="5">
        <v>103056000000</v>
      </c>
      <c r="T143" s="5">
        <v>58400000000</v>
      </c>
      <c r="U143" s="5">
        <v>178200000000</v>
      </c>
      <c r="V143" s="5">
        <v>32000000000</v>
      </c>
      <c r="W143" s="5">
        <v>11670000000</v>
      </c>
    </row>
    <row r="144" spans="2:24" ht="15.5" x14ac:dyDescent="0.35">
      <c r="C144" t="s">
        <v>1213</v>
      </c>
      <c r="K144" s="5">
        <v>164400000000</v>
      </c>
    </row>
    <row r="145" spans="3:24" ht="15.5" x14ac:dyDescent="0.35">
      <c r="C145" t="s">
        <v>624</v>
      </c>
      <c r="D145" s="5">
        <v>-1253683497</v>
      </c>
      <c r="G145" s="5">
        <v>1221108549</v>
      </c>
      <c r="O145" s="5">
        <v>-49744542</v>
      </c>
      <c r="P145" s="5">
        <v>5824054712</v>
      </c>
      <c r="Q145" s="5">
        <v>8240103299</v>
      </c>
      <c r="R145" s="5">
        <v>-1127685895</v>
      </c>
      <c r="S145" s="5">
        <v>-3861683194</v>
      </c>
      <c r="T145" s="5">
        <v>-803586250</v>
      </c>
      <c r="U145" s="5">
        <v>152010852419</v>
      </c>
      <c r="V145" s="5">
        <v>-150329137073</v>
      </c>
      <c r="W145" s="5">
        <v>-13086484293</v>
      </c>
    </row>
    <row r="146" spans="3:24" ht="15.5" x14ac:dyDescent="0.35">
      <c r="C146" t="s">
        <v>207</v>
      </c>
      <c r="D146" s="5">
        <v>-1300000</v>
      </c>
      <c r="E146" s="5">
        <v>-259339560</v>
      </c>
      <c r="F146" s="5">
        <v>-9000000</v>
      </c>
      <c r="G146" s="5">
        <v>-1674364950</v>
      </c>
      <c r="I146" s="5">
        <v>-1951509895</v>
      </c>
      <c r="J146" s="5">
        <v>-5902162407</v>
      </c>
      <c r="K146" s="5">
        <v>-12299496954</v>
      </c>
      <c r="L146" s="5">
        <v>-869672052</v>
      </c>
      <c r="M146" s="5">
        <v>-44320527</v>
      </c>
      <c r="N146" s="5">
        <v>-74146500</v>
      </c>
      <c r="O146" s="5">
        <v>-334125023</v>
      </c>
      <c r="P146" s="5">
        <v>-2673025154</v>
      </c>
      <c r="Q146" s="5">
        <v>-544871735</v>
      </c>
      <c r="R146" s="5">
        <v>-499322749</v>
      </c>
      <c r="S146" s="5">
        <v>-4972751171</v>
      </c>
      <c r="T146" s="5">
        <v>-29049394845</v>
      </c>
      <c r="U146" s="5">
        <v>-39960037646</v>
      </c>
      <c r="V146" s="5">
        <v>-44563304656</v>
      </c>
      <c r="W146" s="5">
        <v>-18646073125</v>
      </c>
      <c r="X146" s="5">
        <v>-459809300</v>
      </c>
    </row>
    <row r="147" spans="3:24" ht="15.5" x14ac:dyDescent="0.35">
      <c r="C147" t="s">
        <v>2773</v>
      </c>
      <c r="E147" s="5">
        <v>617971096</v>
      </c>
      <c r="F147" s="5">
        <v>-8681063</v>
      </c>
      <c r="G147" s="5">
        <v>-1230029205</v>
      </c>
      <c r="I147" s="5">
        <v>-620739172</v>
      </c>
      <c r="J147" s="5">
        <v>-450059352</v>
      </c>
      <c r="K147" s="5">
        <v>382088998</v>
      </c>
      <c r="L147" s="5">
        <v>-384482061</v>
      </c>
      <c r="M147" s="5">
        <v>-30246681</v>
      </c>
    </row>
    <row r="148" spans="3:24" ht="15.5" x14ac:dyDescent="0.35">
      <c r="C148" t="s">
        <v>442</v>
      </c>
      <c r="D148" s="5">
        <v>-2168385269</v>
      </c>
      <c r="E148" s="5">
        <v>-983439503</v>
      </c>
      <c r="F148" s="5">
        <v>-548597044</v>
      </c>
      <c r="G148" s="5">
        <v>-3381436522</v>
      </c>
      <c r="I148" s="5">
        <v>-5741555054</v>
      </c>
      <c r="J148" s="5">
        <v>-10738462257</v>
      </c>
      <c r="K148" s="5">
        <v>-5493236705</v>
      </c>
      <c r="L148" s="5">
        <v>-16871491584</v>
      </c>
      <c r="M148" s="5">
        <v>-9058683958</v>
      </c>
      <c r="N148" s="5">
        <v>-8859523595</v>
      </c>
      <c r="O148" s="5">
        <v>-7067294772</v>
      </c>
      <c r="P148" s="5">
        <v>-22545180789</v>
      </c>
      <c r="Q148" s="5">
        <v>-6365484622</v>
      </c>
      <c r="R148" s="5">
        <v>-8574123135</v>
      </c>
      <c r="S148" s="5">
        <v>-603851985</v>
      </c>
      <c r="T148" s="5">
        <v>-1126685243</v>
      </c>
    </row>
    <row r="149" spans="3:24" ht="15.5" x14ac:dyDescent="0.35">
      <c r="C149" t="s">
        <v>2774</v>
      </c>
    </row>
    <row r="150" spans="3:24" ht="15.5" x14ac:dyDescent="0.35">
      <c r="C150" t="s">
        <v>126</v>
      </c>
      <c r="T150" s="5">
        <v>-9232451079</v>
      </c>
      <c r="U150" s="5">
        <v>-5223187034</v>
      </c>
      <c r="V150" s="5">
        <v>-436567873</v>
      </c>
      <c r="W150" s="5">
        <v>-939536604</v>
      </c>
    </row>
    <row r="151" spans="3:24" ht="15.5" x14ac:dyDescent="0.35">
      <c r="C151" t="s">
        <v>127</v>
      </c>
      <c r="U151" s="5">
        <v>-338091000</v>
      </c>
      <c r="V151" s="5">
        <v>-1024389507</v>
      </c>
    </row>
    <row r="152" spans="3:24" ht="15.5" x14ac:dyDescent="0.35">
      <c r="C152" t="s">
        <v>763</v>
      </c>
      <c r="T152" s="5">
        <v>-9232451079</v>
      </c>
      <c r="U152" s="5">
        <v>-5561278034</v>
      </c>
      <c r="V152" s="5">
        <v>-1460957380</v>
      </c>
      <c r="W152" s="5">
        <v>-939536604</v>
      </c>
    </row>
    <row r="153" spans="3:24" ht="15.5" x14ac:dyDescent="0.35">
      <c r="C153" t="s">
        <v>208</v>
      </c>
      <c r="M153" s="5">
        <v>105072500</v>
      </c>
    </row>
    <row r="154" spans="3:24" ht="15.5" x14ac:dyDescent="0.35">
      <c r="C154" t="s">
        <v>435</v>
      </c>
      <c r="E154" s="5">
        <v>18547747748</v>
      </c>
      <c r="I154" s="5">
        <v>18547747748</v>
      </c>
      <c r="M154" s="5">
        <v>15315286365</v>
      </c>
      <c r="Q154" s="5">
        <v>21884960000</v>
      </c>
    </row>
    <row r="155" spans="3:24" ht="15.5" x14ac:dyDescent="0.35">
      <c r="C155" t="s">
        <v>240</v>
      </c>
      <c r="R155" s="5">
        <v>-946670000000</v>
      </c>
    </row>
    <row r="156" spans="3:24" ht="15.5" x14ac:dyDescent="0.35">
      <c r="C156" t="s">
        <v>2775</v>
      </c>
      <c r="P156" s="5">
        <v>-1537561350</v>
      </c>
      <c r="Q156" s="5">
        <v>-1480900966</v>
      </c>
      <c r="R156" s="5">
        <v>-2374282338</v>
      </c>
    </row>
    <row r="157" spans="3:24" ht="15.5" x14ac:dyDescent="0.35">
      <c r="C157" t="s">
        <v>2776</v>
      </c>
      <c r="U157" s="5">
        <v>-3301900000</v>
      </c>
      <c r="W157" s="5">
        <v>-365129382929</v>
      </c>
    </row>
    <row r="158" spans="3:24" ht="15.5" x14ac:dyDescent="0.35">
      <c r="C158" t="s">
        <v>2777</v>
      </c>
      <c r="P158" s="5">
        <v>9301900000</v>
      </c>
    </row>
    <row r="159" spans="3:24" ht="15.5" x14ac:dyDescent="0.35">
      <c r="C159" t="s">
        <v>931</v>
      </c>
      <c r="R159" s="5">
        <v>74358000</v>
      </c>
      <c r="S159" s="5">
        <v>-74358000</v>
      </c>
      <c r="T159" s="5">
        <v>1678981001</v>
      </c>
      <c r="U159" s="5">
        <v>112350969071</v>
      </c>
      <c r="V159" s="5">
        <v>153569194</v>
      </c>
      <c r="W159" s="5">
        <v>-76517066050</v>
      </c>
    </row>
    <row r="160" spans="3:24" ht="15.5" x14ac:dyDescent="0.35">
      <c r="C160" t="s">
        <v>2212</v>
      </c>
      <c r="U160" s="5">
        <v>-1678981001</v>
      </c>
    </row>
    <row r="161" spans="3:24" ht="15.5" x14ac:dyDescent="0.35">
      <c r="C161" t="s">
        <v>96</v>
      </c>
    </row>
    <row r="162" spans="3:24" ht="15.5" x14ac:dyDescent="0.35">
      <c r="C162" t="s">
        <v>241</v>
      </c>
      <c r="D162" s="5">
        <v>-27596000000</v>
      </c>
      <c r="E162" s="5">
        <v>27674000000</v>
      </c>
      <c r="F162" s="5">
        <v>-27596000000</v>
      </c>
      <c r="G162" s="5">
        <v>-199104333231</v>
      </c>
      <c r="I162" s="5">
        <v>-229392333231</v>
      </c>
      <c r="J162" s="5">
        <v>-104747838401</v>
      </c>
      <c r="K162" s="5">
        <v>12781145891</v>
      </c>
      <c r="L162" s="5">
        <v>202367364106</v>
      </c>
      <c r="M162" s="5">
        <v>-6977834961</v>
      </c>
      <c r="N162" s="5">
        <v>-72640761776</v>
      </c>
      <c r="O162" s="5">
        <v>20869300757</v>
      </c>
      <c r="P162" s="5">
        <v>92562659583</v>
      </c>
      <c r="Q162" s="5">
        <v>69264317908</v>
      </c>
      <c r="R162" s="5">
        <v>57087902097</v>
      </c>
      <c r="S162" s="5">
        <v>80205489014</v>
      </c>
      <c r="T162" s="5">
        <v>-454415433685</v>
      </c>
      <c r="U162" s="5">
        <v>-87671077590</v>
      </c>
      <c r="V162" s="5">
        <v>-7101650659</v>
      </c>
      <c r="W162" s="5">
        <v>987276904417</v>
      </c>
      <c r="X162" s="5">
        <v>109761941713</v>
      </c>
    </row>
    <row r="163" spans="3:24" ht="15.5" x14ac:dyDescent="0.35">
      <c r="C163" t="s">
        <v>587</v>
      </c>
      <c r="W163" s="5">
        <v>917275438031</v>
      </c>
    </row>
    <row r="164" spans="3:24" ht="15.5" x14ac:dyDescent="0.35">
      <c r="C164" t="s">
        <v>495</v>
      </c>
      <c r="K164" s="5">
        <v>17800000000</v>
      </c>
      <c r="L164" s="5">
        <v>207200000000</v>
      </c>
      <c r="P164" s="5">
        <v>101933466843</v>
      </c>
      <c r="Q164" s="5">
        <v>75503096820</v>
      </c>
      <c r="R164" s="5">
        <v>60500663350</v>
      </c>
      <c r="S164" s="5">
        <v>15518367826</v>
      </c>
      <c r="T164" s="5">
        <v>34998953182</v>
      </c>
      <c r="U164" s="5">
        <v>51587985856</v>
      </c>
      <c r="V164" s="5">
        <v>38252385176</v>
      </c>
      <c r="W164" s="5">
        <v>90000000000</v>
      </c>
      <c r="X164" s="5">
        <v>80000000000</v>
      </c>
    </row>
    <row r="165" spans="3:24" ht="15.5" x14ac:dyDescent="0.35">
      <c r="C165" t="s">
        <v>799</v>
      </c>
      <c r="M165" s="5">
        <v>2383875000</v>
      </c>
      <c r="N165" s="5">
        <v>1755000000</v>
      </c>
      <c r="O165" s="5">
        <v>1760850000</v>
      </c>
      <c r="P165" s="5">
        <v>2951325000</v>
      </c>
      <c r="Q165" s="5">
        <v>3249675000</v>
      </c>
      <c r="R165" s="5">
        <v>5391652500</v>
      </c>
      <c r="S165" s="5">
        <v>4434300000</v>
      </c>
      <c r="T165" s="5">
        <v>5001750000</v>
      </c>
      <c r="V165" s="5">
        <v>-291037500</v>
      </c>
      <c r="W165" s="5">
        <v>291037500</v>
      </c>
    </row>
    <row r="166" spans="3:24" ht="15.5" x14ac:dyDescent="0.35">
      <c r="C166" t="s">
        <v>1375</v>
      </c>
      <c r="X166" s="5">
        <v>29500000000</v>
      </c>
    </row>
    <row r="167" spans="3:24" ht="15.5" x14ac:dyDescent="0.35">
      <c r="C167" t="s">
        <v>2778</v>
      </c>
      <c r="S167" s="5">
        <v>72000000000</v>
      </c>
    </row>
    <row r="168" spans="3:24" ht="15.5" x14ac:dyDescent="0.35">
      <c r="C168" t="s">
        <v>464</v>
      </c>
    </row>
    <row r="169" spans="3:24" ht="15.5" x14ac:dyDescent="0.35">
      <c r="C169" t="s">
        <v>2779</v>
      </c>
    </row>
    <row r="170" spans="3:24" ht="15.5" x14ac:dyDescent="0.35">
      <c r="C170" t="s">
        <v>893</v>
      </c>
      <c r="F170" s="5">
        <v>-1150000000</v>
      </c>
      <c r="G170" s="5">
        <v>1150000000</v>
      </c>
    </row>
    <row r="171" spans="3:24" ht="15.5" x14ac:dyDescent="0.35">
      <c r="C171" t="s">
        <v>1641</v>
      </c>
      <c r="E171" s="5">
        <v>-1610000000</v>
      </c>
      <c r="F171" s="5">
        <v>1610000000</v>
      </c>
    </row>
    <row r="172" spans="3:24" ht="15.5" x14ac:dyDescent="0.35">
      <c r="C172" t="s">
        <v>2780</v>
      </c>
    </row>
    <row r="173" spans="3:24" ht="15.5" x14ac:dyDescent="0.35">
      <c r="C173" t="s">
        <v>2781</v>
      </c>
      <c r="X173" s="5">
        <v>261941713</v>
      </c>
    </row>
    <row r="174" spans="3:24" ht="15.5" x14ac:dyDescent="0.35">
      <c r="C174" t="s">
        <v>245</v>
      </c>
      <c r="E174" s="5">
        <v>258676333231</v>
      </c>
      <c r="F174" s="5">
        <v>-28056000000</v>
      </c>
      <c r="G174" s="5">
        <v>-230620333231</v>
      </c>
      <c r="J174" s="5">
        <v>-38150439064</v>
      </c>
      <c r="L174" s="5">
        <v>-7132635894</v>
      </c>
      <c r="M174" s="5">
        <v>-10281709961</v>
      </c>
      <c r="N174" s="5">
        <v>-180557009072</v>
      </c>
      <c r="O174" s="5">
        <v>-941185340</v>
      </c>
      <c r="P174" s="5">
        <v>-184436775032</v>
      </c>
      <c r="Q174" s="5">
        <v>-26801238945</v>
      </c>
      <c r="R174" s="5">
        <v>-28494992934</v>
      </c>
    </row>
    <row r="175" spans="3:24" ht="15.5" x14ac:dyDescent="0.35">
      <c r="C175" t="s">
        <v>2782</v>
      </c>
      <c r="J175" s="5">
        <v>29522900663</v>
      </c>
      <c r="K175" s="5">
        <v>4298795461</v>
      </c>
      <c r="N175" s="5">
        <v>174873580497</v>
      </c>
      <c r="O175" s="5">
        <v>34342231399</v>
      </c>
      <c r="P175" s="5">
        <v>186161195218</v>
      </c>
      <c r="Q175" s="5">
        <v>27062785033</v>
      </c>
      <c r="R175" s="5">
        <v>26440579181</v>
      </c>
    </row>
    <row r="176" spans="3:24" ht="15.5" x14ac:dyDescent="0.35">
      <c r="C176" t="s">
        <v>265</v>
      </c>
      <c r="U176" s="5">
        <v>-73359303</v>
      </c>
      <c r="V176" s="5">
        <v>-99011296</v>
      </c>
      <c r="W176" s="5">
        <v>-89571114</v>
      </c>
    </row>
    <row r="177" spans="2:24" ht="15.5" x14ac:dyDescent="0.35">
      <c r="C177" t="s">
        <v>2385</v>
      </c>
    </row>
    <row r="178" spans="2:24" ht="15.5" x14ac:dyDescent="0.35">
      <c r="C178" t="s">
        <v>1429</v>
      </c>
      <c r="N178" s="5">
        <v>-71932333201</v>
      </c>
    </row>
    <row r="179" spans="2:24" ht="15.5" x14ac:dyDescent="0.35">
      <c r="C179" t="s">
        <v>500</v>
      </c>
      <c r="S179" s="5">
        <v>-5540386976</v>
      </c>
    </row>
    <row r="180" spans="2:24" ht="15.5" x14ac:dyDescent="0.35">
      <c r="C180" t="s">
        <v>684</v>
      </c>
      <c r="V180" s="5">
        <v>-1756694248</v>
      </c>
    </row>
    <row r="181" spans="2:24" ht="15.5" x14ac:dyDescent="0.35">
      <c r="C181" t="s">
        <v>2783</v>
      </c>
      <c r="T181" s="5">
        <v>-490000000000</v>
      </c>
    </row>
    <row r="182" spans="2:24" ht="15.5" x14ac:dyDescent="0.35">
      <c r="C182" t="s">
        <v>989</v>
      </c>
      <c r="D182" s="5">
        <v>460000000</v>
      </c>
      <c r="E182" s="5">
        <v>57340000000</v>
      </c>
      <c r="G182" s="5">
        <v>-690000000</v>
      </c>
      <c r="I182" s="5">
        <v>57340000000</v>
      </c>
      <c r="J182" s="5">
        <v>95499700000</v>
      </c>
      <c r="K182" s="5">
        <v>2530000000</v>
      </c>
      <c r="L182" s="5">
        <v>2300000000</v>
      </c>
      <c r="M182" s="5">
        <v>920000000</v>
      </c>
      <c r="N182" s="5">
        <v>3220000000</v>
      </c>
      <c r="O182" s="5">
        <v>-292595302</v>
      </c>
      <c r="P182" s="5">
        <v>-46552446</v>
      </c>
      <c r="S182" s="5">
        <v>-206791836</v>
      </c>
      <c r="T182" s="5">
        <v>-2916136867</v>
      </c>
      <c r="U182" s="5">
        <v>-87704142</v>
      </c>
      <c r="V182" s="5">
        <v>-3207292792</v>
      </c>
      <c r="W182" s="5">
        <v>-20200000000</v>
      </c>
    </row>
    <row r="183" spans="2:24" ht="15.5" x14ac:dyDescent="0.35">
      <c r="C183" t="s">
        <v>1253</v>
      </c>
      <c r="D183" s="5">
        <v>-28056000000</v>
      </c>
      <c r="E183" s="5">
        <v>-286732333231</v>
      </c>
      <c r="G183" s="5">
        <v>31056000000</v>
      </c>
      <c r="I183" s="5">
        <v>-286732333231</v>
      </c>
      <c r="J183" s="5">
        <v>-191620000000</v>
      </c>
      <c r="K183" s="5">
        <v>-11847649570</v>
      </c>
      <c r="O183" s="5">
        <v>-14000000000</v>
      </c>
      <c r="P183" s="5">
        <v>-14000000000</v>
      </c>
      <c r="Q183" s="5">
        <v>-9750000000</v>
      </c>
      <c r="R183" s="5">
        <v>-6750000000</v>
      </c>
      <c r="S183" s="5">
        <v>-6000000000</v>
      </c>
      <c r="T183" s="5">
        <v>-1500000000</v>
      </c>
      <c r="U183" s="5">
        <v>-139098000001</v>
      </c>
      <c r="V183" s="5">
        <v>-39999999999</v>
      </c>
    </row>
    <row r="184" spans="2:24" ht="15.5" x14ac:dyDescent="0.35">
      <c r="C184" t="s">
        <v>278</v>
      </c>
      <c r="D184" s="5">
        <v>-33225301571</v>
      </c>
      <c r="E184" s="5">
        <v>-668688822</v>
      </c>
      <c r="F184" s="5">
        <v>-2627873732</v>
      </c>
      <c r="G184" s="5">
        <v>-201832219878</v>
      </c>
      <c r="I184" s="5">
        <v>-232236563740</v>
      </c>
      <c r="J184" s="5">
        <v>79776695034</v>
      </c>
      <c r="K184" s="5">
        <v>242354137582</v>
      </c>
      <c r="L184" s="5">
        <v>-14075474623</v>
      </c>
      <c r="M184" s="5">
        <v>-144518527111</v>
      </c>
      <c r="N184" s="5">
        <v>-137785985591</v>
      </c>
      <c r="O184" s="5">
        <v>-8182730926</v>
      </c>
      <c r="P184" s="5">
        <v>207486280816</v>
      </c>
      <c r="Q184" s="5">
        <v>35200904077</v>
      </c>
      <c r="R184" s="5">
        <v>4884743249</v>
      </c>
      <c r="S184" s="5">
        <v>79744540817</v>
      </c>
      <c r="T184" s="5">
        <v>-697737347864</v>
      </c>
      <c r="U184" s="5">
        <v>241011816484</v>
      </c>
      <c r="V184" s="5">
        <v>14271919633</v>
      </c>
      <c r="W184" s="5">
        <v>467430381986</v>
      </c>
      <c r="X184" s="5">
        <v>24872397049</v>
      </c>
    </row>
    <row r="185" spans="2:24" ht="15.5" x14ac:dyDescent="0.35">
      <c r="C185" t="s">
        <v>279</v>
      </c>
      <c r="D185" s="5">
        <v>168700864525</v>
      </c>
      <c r="I185" s="5">
        <v>400954572482</v>
      </c>
      <c r="J185" s="5">
        <v>321175175172</v>
      </c>
      <c r="K185" s="5">
        <v>78805683622</v>
      </c>
      <c r="L185" s="5">
        <v>92925401952</v>
      </c>
      <c r="M185" s="5">
        <v>237315872451</v>
      </c>
      <c r="N185" s="5">
        <v>374633166041</v>
      </c>
      <c r="O185" s="5">
        <v>382603313470</v>
      </c>
      <c r="P185" s="5">
        <v>175170598050</v>
      </c>
      <c r="Q185" s="5">
        <v>139869349253</v>
      </c>
      <c r="R185" s="5">
        <v>134875157674</v>
      </c>
      <c r="S185" s="5">
        <v>54415282547</v>
      </c>
      <c r="T185" s="5">
        <v>751951757827</v>
      </c>
      <c r="U185" s="5">
        <v>510481936763</v>
      </c>
      <c r="V185" s="5">
        <v>496319472902</v>
      </c>
      <c r="W185" s="5">
        <v>28889090916</v>
      </c>
      <c r="X185" s="5">
        <v>4016693867</v>
      </c>
    </row>
    <row r="186" spans="2:24" ht="15.5" x14ac:dyDescent="0.35">
      <c r="C186" t="s">
        <v>280</v>
      </c>
      <c r="D186" s="5">
        <v>273727562</v>
      </c>
      <c r="E186" s="5">
        <v>-486991225</v>
      </c>
      <c r="F186" s="5">
        <v>378048411</v>
      </c>
      <c r="G186" s="5">
        <v>-264270243</v>
      </c>
      <c r="I186" s="5">
        <v>-17144217</v>
      </c>
      <c r="J186" s="5">
        <v>2702276</v>
      </c>
      <c r="K186" s="5">
        <v>15353968</v>
      </c>
      <c r="L186" s="5">
        <v>-44243707</v>
      </c>
      <c r="M186" s="5">
        <v>128056612</v>
      </c>
      <c r="N186" s="5">
        <v>468692001</v>
      </c>
      <c r="O186" s="5">
        <v>212583497</v>
      </c>
      <c r="P186" s="5">
        <v>-53565396</v>
      </c>
      <c r="Q186" s="5">
        <v>100344720</v>
      </c>
      <c r="R186" s="5">
        <v>109448330</v>
      </c>
      <c r="S186" s="5">
        <v>715334310</v>
      </c>
      <c r="T186" s="5">
        <v>200872584</v>
      </c>
      <c r="U186" s="5">
        <v>458004580</v>
      </c>
      <c r="V186" s="5">
        <v>-109455772</v>
      </c>
    </row>
    <row r="187" spans="2:24" ht="15.5" x14ac:dyDescent="0.35">
      <c r="C187" t="s">
        <v>282</v>
      </c>
      <c r="D187" s="5">
        <v>135749290516</v>
      </c>
      <c r="E187" s="5">
        <v>-1155680047</v>
      </c>
      <c r="F187" s="5">
        <v>-2249825321</v>
      </c>
      <c r="G187" s="5">
        <v>-202096490121</v>
      </c>
      <c r="I187" s="5">
        <v>168700864525</v>
      </c>
      <c r="J187" s="5">
        <v>400954572482</v>
      </c>
      <c r="K187" s="5">
        <v>321175175172</v>
      </c>
      <c r="L187" s="5">
        <v>78805683622</v>
      </c>
      <c r="M187" s="5">
        <v>92925401952</v>
      </c>
      <c r="N187" s="5">
        <v>237315872451</v>
      </c>
      <c r="O187" s="5">
        <v>374633166041</v>
      </c>
      <c r="P187" s="5">
        <v>382603313470</v>
      </c>
      <c r="Q187" s="5">
        <v>175170598050</v>
      </c>
      <c r="R187" s="5">
        <v>139869349253</v>
      </c>
      <c r="S187" s="5">
        <v>134875157674</v>
      </c>
      <c r="T187" s="5">
        <v>54415282547</v>
      </c>
      <c r="U187" s="5">
        <v>751951757827</v>
      </c>
      <c r="V187" s="5">
        <v>510481936763</v>
      </c>
      <c r="W187" s="5">
        <v>496319472902</v>
      </c>
      <c r="X187" s="5">
        <v>28889090916</v>
      </c>
    </row>
    <row r="189" spans="2:24" ht="15.5" x14ac:dyDescent="0.35">
      <c r="B189" t="s">
        <v>283</v>
      </c>
      <c r="C189" t="s">
        <v>11</v>
      </c>
      <c r="D189" s="5">
        <v>7800000000</v>
      </c>
      <c r="E189" s="5">
        <v>7800000000</v>
      </c>
      <c r="F189" s="5">
        <v>7800000000</v>
      </c>
      <c r="G189" s="5">
        <v>7800000000</v>
      </c>
      <c r="I189" s="5">
        <v>7800000000</v>
      </c>
      <c r="J189" s="5">
        <v>7800000000</v>
      </c>
      <c r="K189" s="5">
        <v>7800000000</v>
      </c>
      <c r="L189" s="5">
        <v>7800000000</v>
      </c>
      <c r="M189" s="5">
        <v>7800000000</v>
      </c>
      <c r="N189" s="5">
        <v>7800000000</v>
      </c>
      <c r="O189" s="5">
        <v>7800000000</v>
      </c>
      <c r="P189" s="5">
        <v>7800000000</v>
      </c>
      <c r="Q189" s="5">
        <v>7800000000</v>
      </c>
      <c r="R189" s="5">
        <v>7800000000</v>
      </c>
      <c r="S189" s="5">
        <v>7800000000</v>
      </c>
      <c r="T189" s="5">
        <v>7800000000</v>
      </c>
      <c r="U189" s="5">
        <v>7800000000</v>
      </c>
      <c r="V189" s="5">
        <v>7800000000</v>
      </c>
      <c r="W189" s="5">
        <v>7800000000</v>
      </c>
      <c r="X189" s="5">
        <v>90000000</v>
      </c>
    </row>
    <row r="190" spans="2:24" ht="15.5" x14ac:dyDescent="0.35">
      <c r="C190" t="s">
        <v>284</v>
      </c>
      <c r="D190" s="6">
        <v>4.41</v>
      </c>
      <c r="E190" s="6">
        <v>3.16</v>
      </c>
      <c r="F190" s="6">
        <v>4.6900000000000004</v>
      </c>
      <c r="G190" s="6">
        <v>4.49</v>
      </c>
    </row>
    <row r="191" spans="2:24" ht="15.5" x14ac:dyDescent="0.35">
      <c r="C191" t="s">
        <v>285</v>
      </c>
      <c r="D191" s="6">
        <v>32.200000000000003</v>
      </c>
      <c r="E191" s="5">
        <v>50</v>
      </c>
      <c r="F191" s="6">
        <v>32.619999999999997</v>
      </c>
      <c r="G191" s="6">
        <v>27.17</v>
      </c>
    </row>
    <row r="192" spans="2:24" ht="15.5" x14ac:dyDescent="0.35">
      <c r="C192" t="s">
        <v>72</v>
      </c>
      <c r="D192" s="6">
        <v>90.58</v>
      </c>
      <c r="E192" s="6">
        <v>45.2</v>
      </c>
      <c r="F192" s="6">
        <v>69.59</v>
      </c>
      <c r="G192" s="6">
        <v>57.95</v>
      </c>
    </row>
    <row r="193" spans="3:7" ht="15.5" x14ac:dyDescent="0.35">
      <c r="C193" t="s">
        <v>286</v>
      </c>
      <c r="D193" s="5">
        <v>-14030000000</v>
      </c>
      <c r="E193" s="5">
        <v>-12240000000</v>
      </c>
      <c r="F193" s="5">
        <v>-7170000000</v>
      </c>
      <c r="G193" s="5">
        <v>-10170000000</v>
      </c>
    </row>
    <row r="194" spans="3:7" ht="15.5" x14ac:dyDescent="0.35">
      <c r="C194" t="s">
        <v>287</v>
      </c>
      <c r="D194" s="6">
        <v>4.5000000000000005E-3</v>
      </c>
      <c r="E194" s="6">
        <v>3.2000000000000002E-3</v>
      </c>
      <c r="F194" s="6">
        <v>4.7999999999999996E-3</v>
      </c>
      <c r="G194" s="6">
        <v>4.5999999999999999E-3</v>
      </c>
    </row>
    <row r="195" spans="3:7" ht="15.5" x14ac:dyDescent="0.35">
      <c r="C195" t="s">
        <v>288</v>
      </c>
      <c r="D195" s="6">
        <v>4.6999999999999993E-3</v>
      </c>
      <c r="E195" s="6">
        <v>3.4000000000000002E-3</v>
      </c>
      <c r="F195" s="6">
        <v>5.1000000000000004E-3</v>
      </c>
      <c r="G195" s="6">
        <v>4.8999999999999998E-3</v>
      </c>
    </row>
    <row r="196" spans="3:7" ht="15.5" x14ac:dyDescent="0.35">
      <c r="C196" t="s">
        <v>289</v>
      </c>
      <c r="D196" s="6">
        <v>-2.3E-3</v>
      </c>
      <c r="E196" s="6">
        <v>-2.0999999999999999E-3</v>
      </c>
      <c r="F196" s="6">
        <v>-1.4000000000000002E-3</v>
      </c>
      <c r="G196" s="6">
        <v>-1.8E-3</v>
      </c>
    </row>
    <row r="197" spans="3:7" ht="15.5" x14ac:dyDescent="0.35">
      <c r="C197" t="s">
        <v>290</v>
      </c>
      <c r="D197" s="6">
        <v>-14.94</v>
      </c>
      <c r="E197" s="6">
        <v>-1.29</v>
      </c>
      <c r="F197" s="6">
        <v>-1.48</v>
      </c>
      <c r="G197" s="6">
        <v>-3.68</v>
      </c>
    </row>
    <row r="198" spans="3:7" ht="15.5" x14ac:dyDescent="0.35">
      <c r="C198" t="s">
        <v>291</v>
      </c>
      <c r="D198" s="5">
        <v>7316000000000</v>
      </c>
      <c r="E198" s="5">
        <v>7282000000000</v>
      </c>
      <c r="F198" s="5">
        <v>7260000000000</v>
      </c>
      <c r="G198" s="5">
        <v>7223000000000</v>
      </c>
    </row>
    <row r="199" spans="3:7" ht="15.5" x14ac:dyDescent="0.35">
      <c r="C199" t="s">
        <v>292</v>
      </c>
      <c r="D199" s="6">
        <v>0.15</v>
      </c>
      <c r="E199" s="6">
        <v>0.17</v>
      </c>
      <c r="F199" s="6">
        <v>0.17</v>
      </c>
      <c r="G199" s="6">
        <v>0.13</v>
      </c>
    </row>
    <row r="200" spans="3:7" ht="15.5" x14ac:dyDescent="0.35">
      <c r="C200" t="s">
        <v>293</v>
      </c>
      <c r="D200" s="6">
        <v>929.83</v>
      </c>
      <c r="E200" s="6">
        <v>925.48</v>
      </c>
      <c r="F200" s="6">
        <v>922.58</v>
      </c>
      <c r="G200" s="6">
        <v>917.88</v>
      </c>
    </row>
    <row r="201" spans="3:7" ht="15.5" x14ac:dyDescent="0.35">
      <c r="C201" t="s">
        <v>294</v>
      </c>
      <c r="D201" s="6">
        <v>0.15</v>
      </c>
      <c r="E201" s="6">
        <v>0.17</v>
      </c>
      <c r="F201" s="6">
        <v>0.17</v>
      </c>
      <c r="G201" s="6">
        <v>0.13</v>
      </c>
    </row>
    <row r="202" spans="3:7" ht="15.5" x14ac:dyDescent="0.35">
      <c r="C202" t="s">
        <v>295</v>
      </c>
      <c r="D202" s="6">
        <v>929.83</v>
      </c>
      <c r="E202" s="6">
        <v>925.48</v>
      </c>
      <c r="F202" s="6">
        <v>922.58</v>
      </c>
      <c r="G202" s="6">
        <v>917.88</v>
      </c>
    </row>
    <row r="203" spans="3:7" ht="15.5" x14ac:dyDescent="0.35">
      <c r="C203" t="s">
        <v>296</v>
      </c>
      <c r="D203" s="5">
        <v>28000000000</v>
      </c>
      <c r="E203" s="5">
        <v>53000000000</v>
      </c>
      <c r="F203" s="5">
        <v>78000000000</v>
      </c>
      <c r="G203" s="5">
        <v>103000000000</v>
      </c>
    </row>
    <row r="204" spans="3:7" ht="15.5" x14ac:dyDescent="0.35">
      <c r="C204" t="s">
        <v>297</v>
      </c>
      <c r="D204" s="5">
        <v>6000000000</v>
      </c>
      <c r="E204" s="5">
        <v>9000000000</v>
      </c>
      <c r="F204" s="5">
        <v>12000000000</v>
      </c>
      <c r="G204" s="5">
        <v>15000000000</v>
      </c>
    </row>
    <row r="205" spans="3:7" ht="15.5" x14ac:dyDescent="0.35">
      <c r="C205" t="s">
        <v>298</v>
      </c>
      <c r="D205" s="5">
        <v>7253000000000</v>
      </c>
      <c r="E205" s="5">
        <v>7219000000000</v>
      </c>
      <c r="F205" s="5">
        <v>7197000000000</v>
      </c>
      <c r="G205" s="5">
        <v>7160000000000</v>
      </c>
    </row>
    <row r="206" spans="3:7" ht="15.5" x14ac:dyDescent="0.35">
      <c r="C206" t="s">
        <v>23</v>
      </c>
      <c r="D206" s="5">
        <v>34000000000</v>
      </c>
      <c r="E206" s="5">
        <v>62000000000</v>
      </c>
      <c r="F206" s="5">
        <v>90000000000</v>
      </c>
      <c r="G206" s="5">
        <v>118000000000</v>
      </c>
    </row>
    <row r="207" spans="3:7" ht="15.5" x14ac:dyDescent="0.35">
      <c r="C207" t="s">
        <v>20</v>
      </c>
      <c r="D207" s="5">
        <v>-102000000000</v>
      </c>
      <c r="E207" s="5">
        <v>-107000000000</v>
      </c>
      <c r="F207" s="5">
        <v>-80000000000</v>
      </c>
      <c r="G207" s="5">
        <v>-54000000000</v>
      </c>
    </row>
    <row r="208" spans="3:7" ht="15.5" x14ac:dyDescent="0.35">
      <c r="C208" t="s">
        <v>299</v>
      </c>
      <c r="D208" s="5">
        <v>1646000000000</v>
      </c>
      <c r="E208" s="5">
        <v>1633000000000</v>
      </c>
      <c r="F208" s="5">
        <v>1599000000000</v>
      </c>
      <c r="G208" s="5">
        <v>1561000000000</v>
      </c>
    </row>
    <row r="209" spans="3:24" ht="15.5" x14ac:dyDescent="0.35">
      <c r="C209" t="s">
        <v>300</v>
      </c>
      <c r="D209" s="5">
        <v>-30000000000</v>
      </c>
      <c r="E209" s="5">
        <v>-52000000000</v>
      </c>
      <c r="F209" s="5">
        <v>-23000000000</v>
      </c>
      <c r="G209" s="5">
        <v>-25000000000</v>
      </c>
    </row>
    <row r="210" spans="3:24" ht="15.5" x14ac:dyDescent="0.35">
      <c r="C210" t="s">
        <v>301</v>
      </c>
      <c r="D210" s="5">
        <v>-2000000000</v>
      </c>
      <c r="E210" s="5">
        <v>-1000000000</v>
      </c>
      <c r="F210" s="5">
        <v>-1000000000</v>
      </c>
      <c r="G210" s="5">
        <v>-5000000000</v>
      </c>
    </row>
    <row r="211" spans="3:24" ht="15.5" x14ac:dyDescent="0.35">
      <c r="C211" t="s">
        <v>12</v>
      </c>
      <c r="D211" s="5">
        <v>-32000000000</v>
      </c>
      <c r="E211" s="5">
        <v>-54000000000</v>
      </c>
      <c r="F211" s="5">
        <v>-24000000000</v>
      </c>
      <c r="G211" s="5">
        <v>-30000000000</v>
      </c>
    </row>
    <row r="212" spans="3:24" ht="15.5" x14ac:dyDescent="0.35">
      <c r="C212" t="s">
        <v>15</v>
      </c>
      <c r="D212" s="6">
        <v>-4.07</v>
      </c>
      <c r="E212" s="6">
        <v>-6.86</v>
      </c>
      <c r="F212" s="6">
        <v>-3.05</v>
      </c>
      <c r="G212" s="6">
        <v>-3.86</v>
      </c>
    </row>
    <row r="213" spans="3:24" ht="15.5" x14ac:dyDescent="0.35">
      <c r="C213" t="s">
        <v>57</v>
      </c>
      <c r="I213" s="6">
        <v>15.53</v>
      </c>
      <c r="J213" s="6">
        <v>9.15</v>
      </c>
      <c r="K213" s="6">
        <v>7.85</v>
      </c>
      <c r="L213" s="6">
        <v>3.99</v>
      </c>
      <c r="M213" s="6">
        <v>2.78</v>
      </c>
      <c r="N213" s="6">
        <v>-6.45</v>
      </c>
      <c r="O213" s="6">
        <v>16.37</v>
      </c>
      <c r="P213" s="6">
        <v>27.21</v>
      </c>
      <c r="Q213" s="6">
        <v>24.41</v>
      </c>
      <c r="R213" s="6">
        <v>26.65</v>
      </c>
      <c r="S213" s="6">
        <v>161.69999999999999</v>
      </c>
      <c r="T213" s="6">
        <v>21.53</v>
      </c>
      <c r="U213" s="6">
        <v>18.079999999999998</v>
      </c>
      <c r="V213" s="6">
        <v>54.93</v>
      </c>
      <c r="W213" s="6">
        <v>26.31</v>
      </c>
      <c r="X213" s="6">
        <v>149.79</v>
      </c>
    </row>
    <row r="214" spans="3:24" ht="15.5" x14ac:dyDescent="0.35">
      <c r="C214" t="s">
        <v>71</v>
      </c>
      <c r="I214" s="6">
        <v>10.17</v>
      </c>
      <c r="J214" s="6">
        <v>14.54</v>
      </c>
      <c r="K214" s="6">
        <v>19.62</v>
      </c>
      <c r="L214" s="6">
        <v>37.840000000000003</v>
      </c>
      <c r="M214" s="6">
        <v>65.83</v>
      </c>
      <c r="N214" s="6">
        <v>-20.93</v>
      </c>
      <c r="O214" s="6">
        <v>9.41</v>
      </c>
      <c r="P214" s="6">
        <v>5.22</v>
      </c>
      <c r="Q214" s="6">
        <v>6.15</v>
      </c>
      <c r="R214" s="6">
        <v>4.84</v>
      </c>
      <c r="S214" s="6">
        <v>0.76</v>
      </c>
      <c r="T214" s="6">
        <v>8.08</v>
      </c>
      <c r="U214" s="6">
        <v>8.7899999999999991</v>
      </c>
      <c r="V214" s="6">
        <v>4.1900000000000004</v>
      </c>
      <c r="W214" s="6">
        <v>7.56</v>
      </c>
      <c r="X214" s="5">
        <v>0</v>
      </c>
    </row>
    <row r="215" spans="3:24" ht="15.5" x14ac:dyDescent="0.35">
      <c r="C215" t="s">
        <v>74</v>
      </c>
      <c r="I215" s="6">
        <v>16.18</v>
      </c>
      <c r="J215" s="6">
        <v>15.3</v>
      </c>
      <c r="K215" s="6">
        <v>16.73</v>
      </c>
      <c r="L215" s="6">
        <v>20.65</v>
      </c>
      <c r="M215" s="6">
        <v>29.84</v>
      </c>
      <c r="N215" s="6">
        <v>32.57</v>
      </c>
      <c r="O215" s="6">
        <v>13.68</v>
      </c>
      <c r="P215" s="6">
        <v>8.24</v>
      </c>
      <c r="Q215" s="6">
        <v>13.77</v>
      </c>
      <c r="R215" s="6">
        <v>7.11</v>
      </c>
      <c r="S215" s="6">
        <v>11.46</v>
      </c>
      <c r="T215" s="6">
        <v>7.71</v>
      </c>
      <c r="U215" s="6">
        <v>13.49</v>
      </c>
      <c r="V215" s="6">
        <v>2.5099999999999998</v>
      </c>
      <c r="W215" s="6">
        <v>6.01</v>
      </c>
      <c r="X215" s="5">
        <v>0</v>
      </c>
    </row>
    <row r="216" spans="3:24" ht="15.5" x14ac:dyDescent="0.35">
      <c r="C216" t="s">
        <v>302</v>
      </c>
      <c r="I216" s="5">
        <v>-45760000000</v>
      </c>
      <c r="J216" s="5">
        <v>-59990000000</v>
      </c>
      <c r="K216" s="5">
        <v>-49260000000</v>
      </c>
      <c r="L216" s="5">
        <v>-47010000000</v>
      </c>
      <c r="M216" s="5">
        <v>-41040000000</v>
      </c>
      <c r="N216" s="5">
        <v>-47410000000</v>
      </c>
      <c r="O216" s="5">
        <v>-36600000000</v>
      </c>
      <c r="P216" s="5">
        <v>-46490000000</v>
      </c>
    </row>
    <row r="217" spans="3:24" ht="15.5" x14ac:dyDescent="0.35">
      <c r="C217" t="s">
        <v>303</v>
      </c>
      <c r="I217" s="6">
        <v>1.5800000000000002E-2</v>
      </c>
      <c r="J217" s="6">
        <v>9.1000000000000004E-3</v>
      </c>
      <c r="K217" s="6">
        <v>7.8000000000000005E-3</v>
      </c>
      <c r="L217" s="6">
        <v>4.0000000000000001E-3</v>
      </c>
      <c r="M217" s="6">
        <v>2.8999999999999998E-3</v>
      </c>
      <c r="N217" s="6">
        <v>-6.7000000000000002E-3</v>
      </c>
      <c r="O217" s="6">
        <v>1.6799999999999999E-2</v>
      </c>
      <c r="P217" s="6">
        <v>2.8300000000000002E-2</v>
      </c>
      <c r="Q217" s="6">
        <v>2.64E-2</v>
      </c>
      <c r="R217" s="6">
        <v>2.9900000000000003E-2</v>
      </c>
      <c r="S217" s="6">
        <v>0.18539999999999998</v>
      </c>
      <c r="T217" s="6">
        <v>7.3200000000000001E-2</v>
      </c>
      <c r="U217" s="6">
        <v>6.8900000000000003E-2</v>
      </c>
      <c r="V217" s="6">
        <v>0.20649999999999999</v>
      </c>
      <c r="W217" s="6">
        <v>0.1182</v>
      </c>
      <c r="X217" s="6">
        <v>4.5199999999999997E-2</v>
      </c>
    </row>
    <row r="218" spans="3:24" ht="15.5" x14ac:dyDescent="0.35">
      <c r="C218" t="s">
        <v>304</v>
      </c>
      <c r="I218" s="6">
        <v>1.6799999999999999E-2</v>
      </c>
      <c r="J218" s="6">
        <v>1.01E-2</v>
      </c>
      <c r="K218" s="6">
        <v>8.6999999999999994E-3</v>
      </c>
      <c r="L218" s="6">
        <v>4.5000000000000005E-3</v>
      </c>
      <c r="M218" s="6">
        <v>3.0999999999999999E-3</v>
      </c>
      <c r="N218" s="6">
        <v>-7.3000000000000001E-3</v>
      </c>
      <c r="O218" s="6">
        <v>1.84E-2</v>
      </c>
      <c r="P218" s="6">
        <v>3.1099999999999999E-2</v>
      </c>
      <c r="Q218" s="6">
        <v>2.8799999999999999E-2</v>
      </c>
      <c r="R218" s="6">
        <v>3.2400000000000005E-2</v>
      </c>
      <c r="S218" s="6">
        <v>0.2029</v>
      </c>
      <c r="T218" s="6">
        <v>8.7100000000000011E-2</v>
      </c>
      <c r="U218" s="6">
        <v>8.0199999999999994E-2</v>
      </c>
      <c r="V218" s="6">
        <v>0.26479999999999998</v>
      </c>
      <c r="W218" s="6">
        <v>0.17249999999999999</v>
      </c>
      <c r="X218" s="6">
        <v>0.19500000000000001</v>
      </c>
    </row>
    <row r="219" spans="3:24" ht="15.5" x14ac:dyDescent="0.35">
      <c r="C219" t="s">
        <v>305</v>
      </c>
      <c r="I219" s="6">
        <v>-8.0000000000000002E-3</v>
      </c>
      <c r="J219" s="6">
        <v>-9.7000000000000003E-3</v>
      </c>
      <c r="K219" s="6">
        <v>-8.1000000000000013E-3</v>
      </c>
      <c r="L219" s="6">
        <v>-7.9000000000000008E-3</v>
      </c>
      <c r="M219" s="6">
        <v>-7.1999999999999998E-3</v>
      </c>
      <c r="N219" s="6">
        <v>-8.199999999999999E-3</v>
      </c>
      <c r="O219" s="6">
        <v>-6.8999999999999999E-3</v>
      </c>
      <c r="P219" s="6">
        <v>-8.3000000000000001E-3</v>
      </c>
      <c r="Q219" s="6">
        <v>-6.8999999999999999E-3</v>
      </c>
      <c r="R219" s="6">
        <v>3.5999999999999999E-3</v>
      </c>
      <c r="S219" s="6">
        <v>-9.5999999999999992E-3</v>
      </c>
      <c r="T219" s="6">
        <v>2.3799999999999998E-2</v>
      </c>
      <c r="U219" s="6">
        <v>-1.1299999999999999E-2</v>
      </c>
      <c r="V219" s="6">
        <v>0.19359999999999999</v>
      </c>
      <c r="W219" s="6">
        <v>0.1487</v>
      </c>
      <c r="X219" s="6">
        <v>0.44420000000000004</v>
      </c>
    </row>
    <row r="220" spans="3:24" ht="15.5" x14ac:dyDescent="0.35">
      <c r="C220" t="s">
        <v>306</v>
      </c>
      <c r="I220" s="6">
        <v>-4.93</v>
      </c>
      <c r="J220" s="6">
        <v>-3.36</v>
      </c>
      <c r="K220" s="6">
        <v>-2.61</v>
      </c>
      <c r="L220" s="6">
        <v>-3.04</v>
      </c>
      <c r="M220" s="6">
        <v>-6.78</v>
      </c>
      <c r="N220" s="6">
        <v>-7.15</v>
      </c>
      <c r="O220" s="6">
        <v>-2.34</v>
      </c>
      <c r="P220" s="6">
        <v>-2.61</v>
      </c>
      <c r="Q220" s="6">
        <v>-1.94</v>
      </c>
      <c r="R220" s="6">
        <v>0.92</v>
      </c>
      <c r="S220" s="6">
        <v>-1.76</v>
      </c>
      <c r="T220" s="6">
        <v>9.14</v>
      </c>
      <c r="U220" s="6">
        <v>-21.92</v>
      </c>
    </row>
    <row r="221" spans="3:24" ht="15.5" x14ac:dyDescent="0.35">
      <c r="C221" t="s">
        <v>68</v>
      </c>
      <c r="I221" s="6">
        <v>0.17</v>
      </c>
      <c r="J221" s="6">
        <v>0.15</v>
      </c>
      <c r="K221" s="6">
        <v>0.17</v>
      </c>
      <c r="L221" s="6">
        <v>0.17</v>
      </c>
      <c r="M221" s="6">
        <v>0.21</v>
      </c>
      <c r="N221" s="6">
        <v>0.15</v>
      </c>
      <c r="O221" s="6">
        <v>0.17</v>
      </c>
      <c r="P221" s="6">
        <v>0.16</v>
      </c>
      <c r="Q221" s="6">
        <v>0.18</v>
      </c>
      <c r="R221" s="6">
        <v>0.16</v>
      </c>
      <c r="S221" s="6">
        <v>0.15</v>
      </c>
      <c r="T221" s="6">
        <v>0.7</v>
      </c>
      <c r="U221" s="6">
        <v>0.7</v>
      </c>
      <c r="V221" s="6">
        <v>1.1100000000000001</v>
      </c>
      <c r="W221" s="6">
        <v>1.3</v>
      </c>
      <c r="X221" s="5">
        <v>0</v>
      </c>
    </row>
    <row r="222" spans="3:24" ht="15.5" x14ac:dyDescent="0.35">
      <c r="C222" t="s">
        <v>65</v>
      </c>
      <c r="I222" s="6">
        <v>925.48</v>
      </c>
      <c r="J222" s="6">
        <v>910.15</v>
      </c>
      <c r="K222" s="6">
        <v>900.92</v>
      </c>
      <c r="L222" s="6">
        <v>893.14</v>
      </c>
      <c r="M222" s="6">
        <v>889.07</v>
      </c>
      <c r="N222" s="6">
        <v>885.74</v>
      </c>
      <c r="O222" s="6">
        <v>891.88</v>
      </c>
      <c r="P222" s="6">
        <v>875.54</v>
      </c>
      <c r="Q222" s="6">
        <v>847.92</v>
      </c>
      <c r="R222" s="6">
        <v>823.51</v>
      </c>
      <c r="S222" s="6">
        <v>796.81</v>
      </c>
      <c r="T222" s="6">
        <v>247.07</v>
      </c>
      <c r="U222" s="6">
        <v>225.54</v>
      </c>
      <c r="V222" s="6">
        <v>207.46</v>
      </c>
      <c r="W222" s="6">
        <v>152.53</v>
      </c>
      <c r="X222" s="6">
        <v>768.2</v>
      </c>
    </row>
    <row r="223" spans="3:24" ht="15.5" x14ac:dyDescent="0.35">
      <c r="C223" t="s">
        <v>307</v>
      </c>
      <c r="I223" s="6">
        <v>0.17</v>
      </c>
      <c r="J223" s="6">
        <v>0.15</v>
      </c>
      <c r="K223" s="6">
        <v>0.17</v>
      </c>
      <c r="L223" s="6">
        <v>0.17</v>
      </c>
      <c r="M223" s="6">
        <v>0.21</v>
      </c>
      <c r="N223" s="6">
        <v>0.15</v>
      </c>
      <c r="O223" s="6">
        <v>0.17</v>
      </c>
      <c r="P223" s="6">
        <v>0.16</v>
      </c>
      <c r="Q223" s="6">
        <v>0.18</v>
      </c>
      <c r="R223" s="6">
        <v>0.16</v>
      </c>
      <c r="S223" s="6">
        <v>0.15</v>
      </c>
      <c r="T223" s="6">
        <v>0.7</v>
      </c>
      <c r="U223" s="6">
        <v>0.7</v>
      </c>
      <c r="V223" s="6">
        <v>1.1100000000000001</v>
      </c>
      <c r="W223" s="6">
        <v>1.3</v>
      </c>
      <c r="X223" s="5">
        <v>0</v>
      </c>
    </row>
    <row r="224" spans="3:24" ht="15.5" x14ac:dyDescent="0.35">
      <c r="C224" t="s">
        <v>308</v>
      </c>
      <c r="I224" s="6">
        <v>925.48</v>
      </c>
      <c r="J224" s="6">
        <v>910.15</v>
      </c>
      <c r="K224" s="6">
        <v>900.92</v>
      </c>
      <c r="L224" s="6">
        <v>893.14</v>
      </c>
      <c r="M224" s="6">
        <v>889.07</v>
      </c>
      <c r="N224" s="6">
        <v>885.74</v>
      </c>
      <c r="O224" s="6">
        <v>891.88</v>
      </c>
      <c r="P224" s="6">
        <v>875.54</v>
      </c>
      <c r="Q224" s="6">
        <v>847.92</v>
      </c>
      <c r="R224" s="6">
        <v>823.51</v>
      </c>
      <c r="S224" s="6">
        <v>796.81</v>
      </c>
      <c r="T224" s="6">
        <v>247.07</v>
      </c>
      <c r="U224" s="6">
        <v>225.54</v>
      </c>
      <c r="V224" s="6">
        <v>207.46</v>
      </c>
      <c r="W224" s="6">
        <v>152.53</v>
      </c>
      <c r="X224" s="6">
        <v>768.2</v>
      </c>
    </row>
    <row r="225" spans="2:24" ht="15.5" x14ac:dyDescent="0.35">
      <c r="C225" t="s">
        <v>309</v>
      </c>
      <c r="I225" s="5">
        <v>53000000000</v>
      </c>
      <c r="J225" s="5">
        <v>142000000000</v>
      </c>
      <c r="K225" s="5">
        <v>99000000000</v>
      </c>
      <c r="L225" s="5">
        <v>65000000000</v>
      </c>
      <c r="M225" s="5">
        <v>11000000000</v>
      </c>
      <c r="N225" s="5">
        <v>48000000000</v>
      </c>
      <c r="O225" s="5">
        <v>387000000000</v>
      </c>
      <c r="P225" s="5">
        <v>74000000000</v>
      </c>
      <c r="Q225" s="5">
        <v>70000000000</v>
      </c>
      <c r="R225" s="5">
        <v>21000000000</v>
      </c>
      <c r="S225" s="5">
        <v>20000000000</v>
      </c>
      <c r="T225" s="5">
        <v>20000000000</v>
      </c>
      <c r="U225" s="5">
        <v>14000000000</v>
      </c>
      <c r="V225" s="5">
        <v>167000000000</v>
      </c>
      <c r="W225" s="5">
        <v>170000000000</v>
      </c>
      <c r="X225" s="5">
        <v>78000000000</v>
      </c>
    </row>
    <row r="226" spans="2:24" ht="15.5" x14ac:dyDescent="0.35">
      <c r="C226" t="s">
        <v>310</v>
      </c>
      <c r="I226" s="5">
        <v>9000000000</v>
      </c>
      <c r="J226" s="5">
        <v>205000000000</v>
      </c>
      <c r="K226" s="5">
        <v>448000000000</v>
      </c>
      <c r="L226" s="5">
        <v>472000000000</v>
      </c>
      <c r="M226" s="5">
        <v>325000000000</v>
      </c>
      <c r="N226" s="5">
        <v>299000000000</v>
      </c>
      <c r="O226" s="5">
        <v>37000000000</v>
      </c>
      <c r="P226" s="5">
        <v>329000000000</v>
      </c>
      <c r="Q226" s="5">
        <v>242000000000</v>
      </c>
      <c r="R226" s="5">
        <v>223000000000</v>
      </c>
      <c r="S226" s="5">
        <v>170000000000</v>
      </c>
      <c r="T226" s="5">
        <v>93000000000</v>
      </c>
      <c r="U226" s="5">
        <v>66000000000</v>
      </c>
    </row>
    <row r="227" spans="2:24" ht="15.5" x14ac:dyDescent="0.35">
      <c r="C227" t="s">
        <v>25</v>
      </c>
      <c r="I227" s="5">
        <v>62000000000</v>
      </c>
      <c r="J227" s="5">
        <v>347000000000</v>
      </c>
      <c r="K227" s="5">
        <v>547000000000</v>
      </c>
      <c r="L227" s="5">
        <v>538000000000</v>
      </c>
      <c r="M227" s="5">
        <v>337000000000</v>
      </c>
      <c r="N227" s="5">
        <v>347000000000</v>
      </c>
      <c r="O227" s="5">
        <v>424000000000</v>
      </c>
      <c r="P227" s="5">
        <v>404000000000</v>
      </c>
      <c r="Q227" s="5">
        <v>312000000000</v>
      </c>
      <c r="R227" s="5">
        <v>245000000000</v>
      </c>
      <c r="S227" s="5">
        <v>190000000000</v>
      </c>
      <c r="T227" s="5">
        <v>113000000000</v>
      </c>
      <c r="U227" s="5">
        <v>80000000000</v>
      </c>
      <c r="V227" s="5">
        <v>167000000000</v>
      </c>
      <c r="W227" s="5">
        <v>170000000000</v>
      </c>
      <c r="X227" s="5">
        <v>78000000000</v>
      </c>
    </row>
    <row r="228" spans="2:24" ht="15.5" x14ac:dyDescent="0.35">
      <c r="C228" t="s">
        <v>22</v>
      </c>
      <c r="I228" s="5">
        <v>-107000000000</v>
      </c>
      <c r="J228" s="5">
        <v>-53000000000</v>
      </c>
      <c r="K228" s="5">
        <v>226000000000</v>
      </c>
      <c r="L228" s="5">
        <v>459000000000</v>
      </c>
      <c r="M228" s="5">
        <v>244000000000</v>
      </c>
      <c r="N228" s="5">
        <v>109000000000</v>
      </c>
      <c r="O228" s="5">
        <v>50000000000</v>
      </c>
      <c r="P228" s="5">
        <v>21000000000</v>
      </c>
      <c r="Q228" s="5">
        <v>137000000000</v>
      </c>
      <c r="R228" s="5">
        <v>105000000000</v>
      </c>
      <c r="S228" s="5">
        <v>55000000000</v>
      </c>
      <c r="T228" s="5">
        <v>59000000000</v>
      </c>
      <c r="U228" s="5">
        <v>-672000000000</v>
      </c>
      <c r="V228" s="5">
        <v>-343000000000</v>
      </c>
      <c r="W228" s="5">
        <v>-326000000000</v>
      </c>
      <c r="X228" s="5">
        <v>49000000000</v>
      </c>
    </row>
    <row r="229" spans="2:24" ht="15.5" x14ac:dyDescent="0.35">
      <c r="C229" t="s">
        <v>311</v>
      </c>
      <c r="I229" s="5">
        <v>1633000000000</v>
      </c>
      <c r="J229" s="5">
        <v>1719000000000</v>
      </c>
      <c r="K229" s="5">
        <v>1607000000000</v>
      </c>
      <c r="L229" s="5">
        <v>1357000000000</v>
      </c>
      <c r="M229" s="5">
        <v>1200000000000</v>
      </c>
      <c r="N229" s="5">
        <v>1188000000000</v>
      </c>
      <c r="O229" s="5">
        <v>819000000000</v>
      </c>
      <c r="P229" s="5">
        <v>1024000000000</v>
      </c>
      <c r="Q229" s="5">
        <v>791000000000</v>
      </c>
      <c r="R229" s="5">
        <v>718000000000</v>
      </c>
      <c r="S229" s="5">
        <v>580000000000</v>
      </c>
      <c r="T229" s="5">
        <v>635000000000</v>
      </c>
      <c r="U229" s="5">
        <v>804000000000</v>
      </c>
      <c r="V229" s="5">
        <v>761000000000</v>
      </c>
      <c r="W229" s="5">
        <v>647000000000</v>
      </c>
      <c r="X229" s="5">
        <v>71000000000</v>
      </c>
    </row>
    <row r="230" spans="2:24" ht="15.5" x14ac:dyDescent="0.35">
      <c r="C230" t="s">
        <v>312</v>
      </c>
      <c r="I230" s="5">
        <v>-112000000000</v>
      </c>
      <c r="J230" s="5">
        <v>-140000000000</v>
      </c>
      <c r="K230" s="5">
        <v>-124000000000</v>
      </c>
      <c r="L230" s="5">
        <v>-282000000000</v>
      </c>
      <c r="M230" s="5">
        <v>-174000000000</v>
      </c>
      <c r="N230" s="5">
        <v>-136000000000</v>
      </c>
      <c r="O230" s="5">
        <v>-168000000000</v>
      </c>
      <c r="P230" s="5">
        <v>-146000000000</v>
      </c>
      <c r="Q230" s="5">
        <v>-147000000000</v>
      </c>
      <c r="R230" s="5">
        <v>-108000000000</v>
      </c>
      <c r="S230" s="5">
        <v>-91000000000</v>
      </c>
      <c r="T230" s="5">
        <v>-258000000000</v>
      </c>
      <c r="U230" s="5">
        <v>-63000000000</v>
      </c>
      <c r="V230" s="5">
        <v>186000000000</v>
      </c>
      <c r="W230" s="5">
        <v>-3000000000</v>
      </c>
      <c r="X230" s="5">
        <v>-84000000000</v>
      </c>
    </row>
    <row r="231" spans="2:24" ht="15.5" x14ac:dyDescent="0.35">
      <c r="C231" t="s">
        <v>313</v>
      </c>
      <c r="I231" s="5">
        <v>-8000000000</v>
      </c>
      <c r="J231" s="5">
        <v>-17000000000</v>
      </c>
      <c r="K231" s="5">
        <v>-18000000000</v>
      </c>
      <c r="M231" s="5">
        <v>-9000000000</v>
      </c>
      <c r="N231" s="5">
        <v>0</v>
      </c>
      <c r="O231" s="5">
        <v>-7000000000</v>
      </c>
      <c r="P231" s="5">
        <v>-3000000000</v>
      </c>
      <c r="Q231" s="5">
        <v>-7000000000</v>
      </c>
      <c r="R231" s="5">
        <v>0</v>
      </c>
      <c r="S231" s="5">
        <v>-6000000000</v>
      </c>
      <c r="T231" s="5">
        <v>-30000000000</v>
      </c>
      <c r="U231" s="5">
        <v>-40000000000</v>
      </c>
      <c r="V231" s="5">
        <v>-45000000000</v>
      </c>
      <c r="W231" s="5">
        <v>-19000000000</v>
      </c>
      <c r="X231" s="5">
        <v>0</v>
      </c>
    </row>
    <row r="232" spans="2:24" ht="15.5" x14ac:dyDescent="0.35">
      <c r="C232" t="s">
        <v>14</v>
      </c>
      <c r="I232" s="5">
        <v>-120000000000</v>
      </c>
      <c r="J232" s="5">
        <v>-156000000000</v>
      </c>
      <c r="K232" s="5">
        <v>-142000000000</v>
      </c>
      <c r="L232" s="5">
        <v>-300000000000</v>
      </c>
      <c r="M232" s="5">
        <v>-184000000000</v>
      </c>
      <c r="N232" s="5">
        <v>-145000000000</v>
      </c>
      <c r="O232" s="5">
        <v>-175000000000</v>
      </c>
      <c r="P232" s="5">
        <v>-171000000000</v>
      </c>
      <c r="Q232" s="5">
        <v>-154000000000</v>
      </c>
      <c r="R232" s="5">
        <v>-117000000000</v>
      </c>
      <c r="S232" s="5">
        <v>-96000000000</v>
      </c>
      <c r="T232" s="5">
        <v>-288000000000</v>
      </c>
      <c r="U232" s="5">
        <v>-103000000000</v>
      </c>
      <c r="V232" s="5">
        <v>141000000000</v>
      </c>
      <c r="W232" s="5">
        <v>-22000000000</v>
      </c>
      <c r="X232" s="5">
        <v>-85000000000</v>
      </c>
    </row>
    <row r="233" spans="2:24" ht="15.5" x14ac:dyDescent="0.35">
      <c r="C233" t="s">
        <v>16</v>
      </c>
      <c r="I233" s="6">
        <v>-15.33</v>
      </c>
      <c r="J233" s="6">
        <v>-20.03</v>
      </c>
      <c r="K233" s="6">
        <v>-18.149999999999999</v>
      </c>
      <c r="L233" s="6">
        <v>-38.479999999999997</v>
      </c>
      <c r="M233" s="6">
        <v>-23.53</v>
      </c>
      <c r="N233" s="6">
        <v>-18.57</v>
      </c>
      <c r="O233" s="6">
        <v>-22.47</v>
      </c>
      <c r="P233" s="6">
        <v>-21.9</v>
      </c>
      <c r="Q233" s="6">
        <v>-19.690000000000001</v>
      </c>
      <c r="R233" s="6">
        <v>-15.01</v>
      </c>
      <c r="S233" s="6">
        <v>-12.33</v>
      </c>
      <c r="T233" s="6">
        <v>-36.909999999999997</v>
      </c>
      <c r="U233" s="6">
        <v>-13.25</v>
      </c>
      <c r="V233" s="6">
        <v>18.079999999999998</v>
      </c>
      <c r="W233" s="6">
        <v>-2.81</v>
      </c>
      <c r="X233" s="6">
        <v>-943.22</v>
      </c>
    </row>
    <row r="235" spans="2:24" ht="15.5" x14ac:dyDescent="0.35">
      <c r="B235" t="s">
        <v>314</v>
      </c>
      <c r="C235" t="s">
        <v>315</v>
      </c>
      <c r="D235" s="5">
        <v>34000000000</v>
      </c>
      <c r="E235" s="5">
        <v>25000000000</v>
      </c>
      <c r="F235" s="5">
        <v>37000000000</v>
      </c>
      <c r="G235" s="5">
        <v>35000000000</v>
      </c>
      <c r="H235" s="5">
        <v>138000000000</v>
      </c>
      <c r="I235" s="5">
        <v>121000000000</v>
      </c>
      <c r="J235" s="5">
        <v>71000000000</v>
      </c>
      <c r="K235" s="5">
        <v>61000000000</v>
      </c>
      <c r="L235" s="5">
        <v>31000000000</v>
      </c>
      <c r="M235" s="5">
        <v>22000000000</v>
      </c>
      <c r="N235" s="5">
        <v>-50000000000</v>
      </c>
      <c r="O235" s="5">
        <v>128000000000</v>
      </c>
      <c r="P235" s="5">
        <v>212000000000</v>
      </c>
      <c r="Q235" s="5">
        <v>190000000000</v>
      </c>
    </row>
    <row r="236" spans="2:24" ht="15.5" x14ac:dyDescent="0.35">
      <c r="C236" t="s">
        <v>316</v>
      </c>
      <c r="H236" s="5">
        <v>131000000000</v>
      </c>
      <c r="I236" s="5">
        <v>121000000000</v>
      </c>
      <c r="J236" s="5">
        <v>71000000000</v>
      </c>
      <c r="K236" s="5">
        <v>61000000000</v>
      </c>
      <c r="L236" s="5">
        <v>31000000000</v>
      </c>
      <c r="M236" s="5">
        <v>22000000000</v>
      </c>
      <c r="N236" s="5">
        <v>-50000000000</v>
      </c>
      <c r="O236" s="5">
        <v>128000000000</v>
      </c>
      <c r="P236" s="5">
        <v>212000000000</v>
      </c>
      <c r="Q236" s="5">
        <v>190000000000</v>
      </c>
    </row>
    <row r="237" spans="2:24" ht="15.5" x14ac:dyDescent="0.35">
      <c r="C237" t="s">
        <v>56</v>
      </c>
      <c r="D237" s="6">
        <v>4.41</v>
      </c>
      <c r="E237" s="6">
        <v>3.16</v>
      </c>
      <c r="F237" s="6">
        <v>4.6900000000000004</v>
      </c>
      <c r="G237" s="6">
        <v>4.49</v>
      </c>
      <c r="H237" s="6">
        <v>17.63</v>
      </c>
      <c r="I237" s="6">
        <v>15.53</v>
      </c>
      <c r="J237" s="6">
        <v>9.15</v>
      </c>
      <c r="K237" s="6">
        <v>7.85</v>
      </c>
      <c r="L237" s="6">
        <v>3.99</v>
      </c>
      <c r="M237" s="6">
        <v>2.78</v>
      </c>
      <c r="N237" s="6">
        <v>-6.45</v>
      </c>
      <c r="O237" s="6">
        <v>16.37</v>
      </c>
      <c r="P237" s="6">
        <v>27.21</v>
      </c>
      <c r="Q237" s="6">
        <v>24.41</v>
      </c>
    </row>
    <row r="238" spans="2:24" ht="15.5" x14ac:dyDescent="0.35">
      <c r="C238" t="s">
        <v>319</v>
      </c>
      <c r="H238" s="6">
        <v>16.739999999999998</v>
      </c>
      <c r="I238" s="6">
        <v>15.53</v>
      </c>
      <c r="J238" s="6">
        <v>9.15</v>
      </c>
      <c r="K238" s="6">
        <v>7.85</v>
      </c>
      <c r="L238" s="6">
        <v>3.99</v>
      </c>
      <c r="M238" s="6">
        <v>2.78</v>
      </c>
      <c r="N238" s="6">
        <v>-6.45</v>
      </c>
      <c r="O238" s="6">
        <v>16.37</v>
      </c>
      <c r="P238" s="6">
        <v>27.21</v>
      </c>
      <c r="Q238" s="6">
        <v>24.41</v>
      </c>
    </row>
    <row r="239" spans="2:24" ht="15.5" x14ac:dyDescent="0.35">
      <c r="C239" t="s">
        <v>322</v>
      </c>
      <c r="D239" s="5">
        <v>12000000000</v>
      </c>
      <c r="E239" s="5">
        <v>27000000000</v>
      </c>
      <c r="F239" s="5">
        <v>17000000000</v>
      </c>
      <c r="G239" s="5">
        <v>16000000000</v>
      </c>
      <c r="H239" s="5">
        <v>49000000000</v>
      </c>
      <c r="I239" s="5">
        <v>76000000000</v>
      </c>
      <c r="J239" s="5">
        <v>68000000000</v>
      </c>
      <c r="K239" s="5">
        <v>72000000000</v>
      </c>
      <c r="L239" s="5">
        <v>57000000000</v>
      </c>
      <c r="M239" s="5">
        <v>48000000000</v>
      </c>
      <c r="N239" s="5">
        <v>32000000000</v>
      </c>
      <c r="O239" s="5">
        <v>88000000000</v>
      </c>
      <c r="P239" s="5">
        <v>134000000000</v>
      </c>
      <c r="Q239" s="5">
        <v>85000000000</v>
      </c>
    </row>
    <row r="240" spans="2:24" ht="15.5" x14ac:dyDescent="0.35">
      <c r="C240" t="s">
        <v>323</v>
      </c>
      <c r="H240" s="5">
        <v>73000000000</v>
      </c>
      <c r="I240" s="5">
        <v>76000000000</v>
      </c>
      <c r="J240" s="5">
        <v>68000000000</v>
      </c>
      <c r="K240" s="5">
        <v>72000000000</v>
      </c>
      <c r="L240" s="5">
        <v>57000000000</v>
      </c>
      <c r="M240" s="5">
        <v>48000000000</v>
      </c>
      <c r="N240" s="5">
        <v>32000000000</v>
      </c>
      <c r="O240" s="5">
        <v>88000000000</v>
      </c>
      <c r="P240" s="5">
        <v>134000000000</v>
      </c>
      <c r="Q240" s="5">
        <v>85000000000</v>
      </c>
    </row>
    <row r="241" spans="3:9" ht="15.5" x14ac:dyDescent="0.35">
      <c r="C241" t="s">
        <v>327</v>
      </c>
      <c r="I241" s="6">
        <v>6.98</v>
      </c>
    </row>
    <row r="242" spans="3:9" ht="15.5" x14ac:dyDescent="0.35">
      <c r="C242" t="s">
        <v>328</v>
      </c>
      <c r="I242" s="6">
        <v>7.35</v>
      </c>
    </row>
    <row r="243" spans="3:9" ht="15.5" x14ac:dyDescent="0.35">
      <c r="C243" t="s">
        <v>329</v>
      </c>
      <c r="I243" s="6">
        <v>7.49</v>
      </c>
    </row>
    <row r="244" spans="3:9" ht="15.5" x14ac:dyDescent="0.35">
      <c r="C244" t="s">
        <v>330</v>
      </c>
      <c r="I244" s="6">
        <v>0.1361</v>
      </c>
    </row>
    <row r="245" spans="3:9" ht="15.5" x14ac:dyDescent="0.35">
      <c r="C245" t="s">
        <v>331</v>
      </c>
      <c r="I245" s="6">
        <v>13.13</v>
      </c>
    </row>
    <row r="246" spans="3:9" ht="15.5" x14ac:dyDescent="0.35">
      <c r="C246" t="s">
        <v>332</v>
      </c>
      <c r="I246" s="6">
        <v>0.13</v>
      </c>
    </row>
    <row r="247" spans="3:9" ht="15.5" x14ac:dyDescent="0.35">
      <c r="C247" t="s">
        <v>333</v>
      </c>
      <c r="I247" s="6">
        <v>-7.37</v>
      </c>
    </row>
    <row r="248" spans="3:9" ht="15.5" x14ac:dyDescent="0.35">
      <c r="C248" t="s">
        <v>334</v>
      </c>
      <c r="I248" s="6">
        <v>-6.89</v>
      </c>
    </row>
    <row r="249" spans="3:9" ht="15.5" x14ac:dyDescent="0.35">
      <c r="C249" t="s">
        <v>335</v>
      </c>
      <c r="I249" s="6">
        <v>-18.29</v>
      </c>
    </row>
    <row r="250" spans="3:9" ht="15.5" x14ac:dyDescent="0.35">
      <c r="C250" t="s">
        <v>336</v>
      </c>
      <c r="I250" s="5">
        <v>-21</v>
      </c>
    </row>
    <row r="251" spans="3:9" ht="15.5" x14ac:dyDescent="0.35">
      <c r="C251" t="s">
        <v>337</v>
      </c>
      <c r="I251" s="6">
        <v>0.1</v>
      </c>
    </row>
    <row r="252" spans="3:9" ht="15.5" x14ac:dyDescent="0.35">
      <c r="C252" t="s">
        <v>338</v>
      </c>
      <c r="I252" s="6">
        <v>0.12</v>
      </c>
    </row>
    <row r="253" spans="3:9" ht="15.5" x14ac:dyDescent="0.35">
      <c r="C253" t="s">
        <v>339</v>
      </c>
      <c r="I253" s="6">
        <v>16.739999999999998</v>
      </c>
    </row>
    <row r="254" spans="3:9" ht="15.5" x14ac:dyDescent="0.35">
      <c r="C254" t="s">
        <v>340</v>
      </c>
      <c r="I254" s="6">
        <v>17.63</v>
      </c>
    </row>
    <row r="255" spans="3:9" ht="15.5" x14ac:dyDescent="0.35">
      <c r="C255" t="s">
        <v>341</v>
      </c>
      <c r="I255" s="6">
        <v>9.3699999999999992</v>
      </c>
    </row>
    <row r="256" spans="3:9" ht="15.5" x14ac:dyDescent="0.35">
      <c r="C256" t="s">
        <v>342</v>
      </c>
      <c r="D256" s="6">
        <v>17.399999999999999</v>
      </c>
    </row>
    <row r="257" spans="3:9" ht="15.5" x14ac:dyDescent="0.35">
      <c r="C257" t="s">
        <v>343</v>
      </c>
      <c r="I257" s="6">
        <v>929.83</v>
      </c>
    </row>
    <row r="258" spans="3:9" ht="15.5" x14ac:dyDescent="0.35">
      <c r="C258" t="s">
        <v>344</v>
      </c>
      <c r="I258" s="6">
        <v>-17.84</v>
      </c>
    </row>
    <row r="259" spans="3:9" ht="15.5" x14ac:dyDescent="0.35">
      <c r="C259" t="s">
        <v>345</v>
      </c>
      <c r="D259" s="6">
        <v>25.62</v>
      </c>
    </row>
    <row r="260" spans="3:9" ht="15.5" x14ac:dyDescent="0.35">
      <c r="C260" t="s">
        <v>346</v>
      </c>
      <c r="D260" s="6">
        <v>3.68</v>
      </c>
    </row>
    <row r="261" spans="3:9" ht="15.5" x14ac:dyDescent="0.35">
      <c r="C261" t="s">
        <v>349</v>
      </c>
      <c r="D261" s="6">
        <v>0.05</v>
      </c>
    </row>
    <row r="262" spans="3:9" ht="15.5" x14ac:dyDescent="0.35">
      <c r="C262" t="s">
        <v>351</v>
      </c>
      <c r="D262" s="6">
        <v>1.06</v>
      </c>
    </row>
    <row r="263" spans="3:9" ht="15.5" x14ac:dyDescent="0.35">
      <c r="C263" t="s">
        <v>352</v>
      </c>
      <c r="I263" s="6">
        <v>-5.91</v>
      </c>
    </row>
    <row r="264" spans="3:9" ht="15.5" x14ac:dyDescent="0.35">
      <c r="C264" t="s">
        <v>12</v>
      </c>
      <c r="D264" s="5">
        <v>-32000000000</v>
      </c>
    </row>
    <row r="265" spans="3:9" ht="15.5" x14ac:dyDescent="0.35">
      <c r="C265" t="s">
        <v>353</v>
      </c>
      <c r="I265" s="6">
        <v>24.84</v>
      </c>
    </row>
    <row r="266" spans="3:9" ht="15.5" x14ac:dyDescent="0.35">
      <c r="C266" t="s">
        <v>354</v>
      </c>
      <c r="I266" s="6">
        <v>1.7000000000000001E-2</v>
      </c>
    </row>
    <row r="267" spans="3:9" ht="15.5" x14ac:dyDescent="0.35">
      <c r="C267" t="s">
        <v>355</v>
      </c>
      <c r="I267" s="6">
        <v>1.8000000000000002E-2</v>
      </c>
    </row>
    <row r="268" spans="3:9" ht="15.5" x14ac:dyDescent="0.35">
      <c r="C268" t="s">
        <v>356</v>
      </c>
      <c r="I268" s="6">
        <v>-7.7000000000000002E-3</v>
      </c>
    </row>
    <row r="269" spans="3:9" ht="15.5" x14ac:dyDescent="0.35">
      <c r="C269" t="s">
        <v>357</v>
      </c>
      <c r="I269" s="6">
        <v>-8.0000000000000002E-3</v>
      </c>
    </row>
    <row r="270" spans="3:9" ht="15.5" x14ac:dyDescent="0.35">
      <c r="C270" t="s">
        <v>358</v>
      </c>
      <c r="D270" s="6">
        <v>2.57</v>
      </c>
    </row>
    <row r="271" spans="3:9" ht="15.5" x14ac:dyDescent="0.35">
      <c r="C271" t="s">
        <v>359</v>
      </c>
      <c r="D271" s="6">
        <v>23568.880000000001</v>
      </c>
    </row>
    <row r="272" spans="3:9" ht="15.5" x14ac:dyDescent="0.35">
      <c r="C272" t="s">
        <v>360</v>
      </c>
      <c r="D272" s="6">
        <v>229.9</v>
      </c>
    </row>
    <row r="273" spans="3:9" ht="15.5" x14ac:dyDescent="0.35">
      <c r="C273" t="s">
        <v>361</v>
      </c>
      <c r="D273" s="6">
        <v>23341.55</v>
      </c>
    </row>
    <row r="274" spans="3:9" ht="15.5" x14ac:dyDescent="0.35">
      <c r="C274" t="s">
        <v>362</v>
      </c>
      <c r="D274" s="6">
        <v>35.4</v>
      </c>
    </row>
    <row r="275" spans="3:9" ht="15.5" x14ac:dyDescent="0.35">
      <c r="C275" t="s">
        <v>363</v>
      </c>
      <c r="I275" s="6">
        <v>0.01</v>
      </c>
    </row>
    <row r="276" spans="3:9" ht="15.5" x14ac:dyDescent="0.35">
      <c r="C276" t="s">
        <v>364</v>
      </c>
      <c r="I276" s="6">
        <v>0.03</v>
      </c>
    </row>
    <row r="277" spans="3:9" ht="15.5" x14ac:dyDescent="0.35">
      <c r="C277" t="s">
        <v>52</v>
      </c>
      <c r="I277" s="5">
        <v>959000000000</v>
      </c>
    </row>
    <row r="278" spans="3:9" ht="15.5" x14ac:dyDescent="0.35">
      <c r="C278" t="s">
        <v>365</v>
      </c>
      <c r="I278" s="5">
        <v>920000000000</v>
      </c>
    </row>
    <row r="279" spans="3:9" ht="15.5" x14ac:dyDescent="0.35">
      <c r="C279" t="s">
        <v>366</v>
      </c>
      <c r="I279" s="5">
        <v>7800000000</v>
      </c>
    </row>
    <row r="280" spans="3:9" ht="15.5" x14ac:dyDescent="0.35">
      <c r="C280" t="s">
        <v>367</v>
      </c>
      <c r="I280" s="6">
        <v>0.16140000000000002</v>
      </c>
    </row>
    <row r="281" spans="3:9" ht="15.5" x14ac:dyDescent="0.35">
      <c r="C281" t="s">
        <v>368</v>
      </c>
      <c r="D281" s="6">
        <v>0.53739999999999999</v>
      </c>
    </row>
    <row r="282" spans="3:9" ht="15.5" x14ac:dyDescent="0.35">
      <c r="C282" t="s">
        <v>369</v>
      </c>
      <c r="D282" s="6">
        <v>-1.4509000000000001</v>
      </c>
    </row>
    <row r="283" spans="3:9" ht="15.5" x14ac:dyDescent="0.35">
      <c r="C283" t="s">
        <v>370</v>
      </c>
      <c r="D283" s="6">
        <v>2.8117000000000001</v>
      </c>
    </row>
    <row r="284" spans="3:9" ht="15.5" x14ac:dyDescent="0.35">
      <c r="C284" t="s">
        <v>371</v>
      </c>
      <c r="D284" s="6">
        <v>-0.20319999999999999</v>
      </c>
    </row>
    <row r="285" spans="3:9" ht="15.5" x14ac:dyDescent="0.35">
      <c r="C285" t="s">
        <v>372</v>
      </c>
      <c r="D285" s="6">
        <v>-0.30559999999999998</v>
      </c>
    </row>
    <row r="286" spans="3:9" ht="15.5" x14ac:dyDescent="0.35">
      <c r="C286" t="s">
        <v>373</v>
      </c>
      <c r="D286" s="6">
        <v>0.37939999999999996</v>
      </c>
    </row>
    <row r="287" spans="3:9" ht="15.5" x14ac:dyDescent="0.35">
      <c r="C287" t="s">
        <v>377</v>
      </c>
      <c r="I287" s="5">
        <v>5</v>
      </c>
    </row>
    <row r="288" spans="3:9" ht="15.5" x14ac:dyDescent="0.35">
      <c r="C288" t="s">
        <v>378</v>
      </c>
      <c r="I288" s="6">
        <v>0.25</v>
      </c>
    </row>
    <row r="289" spans="3:9" ht="15.5" x14ac:dyDescent="0.35">
      <c r="C289" t="s">
        <v>379</v>
      </c>
      <c r="I289" s="6">
        <v>0.5</v>
      </c>
    </row>
    <row r="290" spans="3:9" ht="15.5" x14ac:dyDescent="0.35">
      <c r="C290" t="s">
        <v>380</v>
      </c>
      <c r="I290" s="6">
        <v>0.8</v>
      </c>
    </row>
    <row r="291" spans="3:9" ht="15.5" x14ac:dyDescent="0.35">
      <c r="C291" t="s">
        <v>381</v>
      </c>
      <c r="I291" s="6">
        <v>0.45</v>
      </c>
    </row>
    <row r="292" spans="3:9" ht="15.5" x14ac:dyDescent="0.35">
      <c r="C292" t="s">
        <v>382</v>
      </c>
      <c r="I292" s="6">
        <v>0.12</v>
      </c>
    </row>
    <row r="293" spans="3:9" ht="15.5" x14ac:dyDescent="0.35">
      <c r="C293" t="s">
        <v>383</v>
      </c>
      <c r="I293" s="6">
        <v>0.99</v>
      </c>
    </row>
    <row r="294" spans="3:9" ht="15.5" x14ac:dyDescent="0.35">
      <c r="C294" t="s">
        <v>384</v>
      </c>
      <c r="I294" s="6">
        <v>0.25</v>
      </c>
    </row>
    <row r="295" spans="3:9" ht="15.5" x14ac:dyDescent="0.35">
      <c r="C295" t="s">
        <v>385</v>
      </c>
      <c r="I295" s="5">
        <v>73000000000</v>
      </c>
    </row>
    <row r="296" spans="3:9" ht="15.5" x14ac:dyDescent="0.35">
      <c r="C296" t="s">
        <v>386</v>
      </c>
      <c r="I296" s="5">
        <v>31000000000</v>
      </c>
    </row>
    <row r="297" spans="3:9" ht="15.5" x14ac:dyDescent="0.35">
      <c r="C297" t="s">
        <v>387</v>
      </c>
      <c r="I297" s="5">
        <v>-44000000000</v>
      </c>
    </row>
    <row r="298" spans="3:9" ht="15.5" x14ac:dyDescent="0.35">
      <c r="C298" t="s">
        <v>388</v>
      </c>
      <c r="I298" s="5">
        <v>131000000000</v>
      </c>
    </row>
    <row r="299" spans="3:9" ht="15.5" x14ac:dyDescent="0.35">
      <c r="C299" t="s">
        <v>389</v>
      </c>
      <c r="D299" s="5">
        <v>136000000000</v>
      </c>
    </row>
    <row r="300" spans="3:9" ht="15.5" x14ac:dyDescent="0.35">
      <c r="C300" t="s">
        <v>390</v>
      </c>
      <c r="D300" s="5">
        <v>7682000000000</v>
      </c>
    </row>
    <row r="301" spans="3:9" ht="15.5" x14ac:dyDescent="0.35">
      <c r="C301" t="s">
        <v>391</v>
      </c>
      <c r="D301" s="5">
        <v>366000000000</v>
      </c>
    </row>
    <row r="302" spans="3:9" ht="15.5" x14ac:dyDescent="0.35">
      <c r="C302" t="s">
        <v>299</v>
      </c>
      <c r="D302" s="5">
        <v>1646000000000</v>
      </c>
    </row>
    <row r="303" spans="3:9" ht="15.5" x14ac:dyDescent="0.35">
      <c r="C303" t="s">
        <v>298</v>
      </c>
      <c r="I303" s="5">
        <v>7253000000000</v>
      </c>
    </row>
    <row r="304" spans="3:9" ht="15.5" x14ac:dyDescent="0.35">
      <c r="C304" t="s">
        <v>297</v>
      </c>
      <c r="D304" s="5">
        <v>6000000000</v>
      </c>
    </row>
    <row r="305" spans="3:9" ht="15.5" x14ac:dyDescent="0.35">
      <c r="C305" t="s">
        <v>296</v>
      </c>
      <c r="D305" s="5">
        <v>28000000000</v>
      </c>
    </row>
    <row r="306" spans="3:9" ht="15.5" x14ac:dyDescent="0.35">
      <c r="C306" t="s">
        <v>23</v>
      </c>
      <c r="D306" s="5">
        <v>34000000000</v>
      </c>
    </row>
    <row r="307" spans="3:9" ht="15.5" x14ac:dyDescent="0.35">
      <c r="C307" t="s">
        <v>20</v>
      </c>
      <c r="D307" s="5">
        <v>-102000000000</v>
      </c>
    </row>
    <row r="308" spans="3:9" ht="15.5" x14ac:dyDescent="0.35">
      <c r="C308" t="s">
        <v>392</v>
      </c>
      <c r="I308" s="5">
        <v>7316000000000</v>
      </c>
    </row>
    <row r="309" spans="3:9" ht="15.5" x14ac:dyDescent="0.35">
      <c r="C309" t="s">
        <v>393</v>
      </c>
      <c r="I309" s="5">
        <v>-130000000000</v>
      </c>
    </row>
    <row r="310" spans="3:9" ht="15.5" x14ac:dyDescent="0.35">
      <c r="C310" t="s">
        <v>394</v>
      </c>
      <c r="I310" s="5">
        <v>118000000000</v>
      </c>
    </row>
    <row r="311" spans="3:9" ht="15.5" x14ac:dyDescent="0.35">
      <c r="C311" t="s">
        <v>395</v>
      </c>
      <c r="I311" s="5">
        <v>-227000000000</v>
      </c>
    </row>
    <row r="312" spans="3:9" ht="15.5" x14ac:dyDescent="0.35">
      <c r="C312" t="s">
        <v>396</v>
      </c>
      <c r="I312" s="5">
        <v>-9000000000</v>
      </c>
    </row>
    <row r="313" spans="3:9" ht="15.5" x14ac:dyDescent="0.35">
      <c r="C313" t="s">
        <v>397</v>
      </c>
      <c r="I313" s="5">
        <v>-139000000000</v>
      </c>
    </row>
  </sheetData>
  <pageMargins left="0.7" right="0.7" top="0.75" bottom="0.75" header="0.3" footer="0.3"/>
  <ignoredErrors>
    <ignoredError sqref="A1:X31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2785</v>
      </c>
      <c r="D2" s="2" vm="730">
        <f ca="1">IFERROR(_xlfn.STOCKHISTORY("XIDX:" &amp; $C$1, D3, , 0, 0, 1), "Libur")</f>
        <v>185</v>
      </c>
      <c r="H2" s="2" vm="730">
        <f ca="1">IFERROR(INDEX(D2:G2,COUNT(D2:G2)),"")</f>
        <v>185</v>
      </c>
      <c r="I2" s="2" vm="82">
        <f t="shared" ref="I2:Z2" ca="1" si="0">IFERROR(_xlfn.STOCKHISTORY("XIDX:" &amp; $C$1, I1, , 0, 0, 1), "Libur")</f>
        <v>260</v>
      </c>
      <c r="J2" s="2" vm="94">
        <f t="shared" ca="1" si="0"/>
        <v>113</v>
      </c>
      <c r="K2" s="2" vm="151">
        <f t="shared" ca="1" si="0"/>
        <v>120</v>
      </c>
      <c r="L2" s="2" vm="236">
        <f t="shared" ca="1" si="0"/>
        <v>81</v>
      </c>
      <c r="M2" s="2" vm="658">
        <f t="shared" ca="1" si="0"/>
        <v>69</v>
      </c>
      <c r="N2" s="2" vm="71">
        <f t="shared" ca="1" si="0"/>
        <v>50</v>
      </c>
      <c r="O2" s="2" vm="71">
        <f t="shared" ca="1" si="0"/>
        <v>50</v>
      </c>
      <c r="P2" s="2" vm="71">
        <f t="shared" ca="1" si="0"/>
        <v>50</v>
      </c>
      <c r="Q2" s="2" vm="661">
        <f t="shared" ca="1" si="0"/>
        <v>62</v>
      </c>
      <c r="R2" s="2" vm="534">
        <f t="shared" ca="1" si="0"/>
        <v>75</v>
      </c>
      <c r="S2" s="2" vm="372">
        <f t="shared" ca="1" si="0"/>
        <v>95</v>
      </c>
      <c r="T2" s="2" vm="97">
        <f t="shared" ca="1" si="0"/>
        <v>135</v>
      </c>
      <c r="U2" s="2" vm="654">
        <f t="shared" ca="1" si="0"/>
        <v>110</v>
      </c>
      <c r="V2" s="2" vm="419">
        <f t="shared" ca="1" si="0"/>
        <v>200</v>
      </c>
      <c r="W2" s="2" vm="731">
        <f t="shared" ca="1" si="0"/>
        <v>262.37619999999998</v>
      </c>
      <c r="X2" s="2" vm="732">
        <f t="shared" ca="1" si="0"/>
        <v>425.74259999999998</v>
      </c>
      <c r="Y2" s="2" vm="733">
        <f t="shared" ca="1" si="0"/>
        <v>227.72280000000001</v>
      </c>
      <c r="Z2" s="2" vm="734">
        <f t="shared" ca="1" si="0"/>
        <v>84.1584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139426000000</v>
      </c>
      <c r="H4" s="2">
        <f>IFERROR(SUM(D4:G4)*(4/MAX(1,COUNT(D4:G4))),"")</f>
        <v>557704000000</v>
      </c>
      <c r="I4" s="2">
        <f t="shared" ref="I4:Z4" si="1">IFERROR(INDEX(I51:I500,MATCH($C$4,$C$51:$C$500,0)),"")</f>
        <v>872987000000</v>
      </c>
      <c r="J4" s="2">
        <f t="shared" si="1"/>
        <v>804647000000</v>
      </c>
      <c r="K4" s="2">
        <f t="shared" si="1"/>
        <v>744266000000</v>
      </c>
      <c r="L4" s="2">
        <f t="shared" si="1"/>
        <v>554721000000</v>
      </c>
      <c r="M4" s="2">
        <f t="shared" si="1"/>
        <v>707102000000</v>
      </c>
      <c r="N4" s="2">
        <f t="shared" si="1"/>
        <v>406924000000</v>
      </c>
      <c r="O4" s="2">
        <f t="shared" si="1"/>
        <v>385047000000</v>
      </c>
      <c r="P4" s="2">
        <f t="shared" si="1"/>
        <v>565455000000</v>
      </c>
      <c r="Q4" s="2">
        <f t="shared" si="1"/>
        <v>646945000000</v>
      </c>
      <c r="R4" s="2">
        <f t="shared" si="1"/>
        <v>544884000000</v>
      </c>
      <c r="S4" s="2">
        <f t="shared" si="1"/>
        <v>491605000000</v>
      </c>
      <c r="T4" s="2">
        <f t="shared" si="1"/>
        <v>462840000000</v>
      </c>
      <c r="U4" s="2">
        <f t="shared" si="1"/>
        <v>427623000000</v>
      </c>
      <c r="V4" s="2">
        <f t="shared" si="1"/>
        <v>405328300045</v>
      </c>
      <c r="W4" s="2">
        <f t="shared" si="1"/>
        <v>492947020000</v>
      </c>
      <c r="X4" s="2">
        <f t="shared" si="1"/>
        <v>454523171818</v>
      </c>
      <c r="Y4" s="2">
        <f t="shared" si="1"/>
        <v>407905583636</v>
      </c>
      <c r="Z4" s="2">
        <f t="shared" si="1"/>
        <v>290790810001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-4863000000</v>
      </c>
      <c r="H5" s="2">
        <f>IFERROR(SUM(D5:G5)*(4/MAX(1,COUNT(D5:G5))),"")</f>
        <v>-19452000000</v>
      </c>
      <c r="I5" s="2">
        <f t="shared" ref="I5:Z5" si="2">IFERROR(INDEX(I51:I500,MATCH($C$5,$C$51:$C$500,0)),"")</f>
        <v>36729000000</v>
      </c>
      <c r="J5" s="2">
        <f t="shared" si="2"/>
        <v>61554000000</v>
      </c>
      <c r="K5" s="2">
        <f t="shared" si="2"/>
        <v>15407000000</v>
      </c>
      <c r="L5" s="2">
        <f t="shared" si="2"/>
        <v>76645000000</v>
      </c>
      <c r="M5" s="2">
        <f t="shared" si="2"/>
        <v>48989000000</v>
      </c>
      <c r="N5" s="2">
        <f t="shared" si="2"/>
        <v>224940000000</v>
      </c>
      <c r="O5" s="2">
        <f t="shared" si="2"/>
        <v>-406699000000</v>
      </c>
      <c r="P5" s="2">
        <f t="shared" si="2"/>
        <v>-430376000000</v>
      </c>
      <c r="Q5" s="2">
        <f t="shared" si="2"/>
        <v>299525000000</v>
      </c>
      <c r="R5" s="2">
        <f t="shared" si="2"/>
        <v>-1536933000000</v>
      </c>
      <c r="S5" s="2">
        <f t="shared" si="2"/>
        <v>35405000000</v>
      </c>
      <c r="T5" s="2">
        <f t="shared" si="2"/>
        <v>52720000000</v>
      </c>
      <c r="U5" s="2">
        <f t="shared" si="2"/>
        <v>-92050000000</v>
      </c>
      <c r="V5" s="2">
        <f t="shared" si="2"/>
        <v>97032550385</v>
      </c>
      <c r="W5" s="2">
        <f t="shared" si="2"/>
        <v>167140625654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1226497000000</v>
      </c>
      <c r="H6" s="2">
        <f>IFERROR(INDEX(D6:G6,COUNT(D6:G6)),"")</f>
        <v>1226497000000</v>
      </c>
      <c r="I6" s="2">
        <f t="shared" ref="I6:Z6" si="3">IFERROR(INDEX(I51:I500,MATCH($C$6,$C$51:$C$500,0)),"")</f>
        <v>1231560000000</v>
      </c>
      <c r="J6" s="2">
        <f t="shared" si="3"/>
        <v>1231981000000</v>
      </c>
      <c r="K6" s="2">
        <f t="shared" si="3"/>
        <v>1168272000000</v>
      </c>
      <c r="L6" s="2">
        <f t="shared" si="3"/>
        <v>1152542000000</v>
      </c>
      <c r="M6" s="2">
        <f t="shared" si="3"/>
        <v>1075688000000</v>
      </c>
      <c r="N6" s="2">
        <f t="shared" si="3"/>
        <v>1024681000000</v>
      </c>
      <c r="O6" s="2">
        <f t="shared" si="3"/>
        <v>820802000000</v>
      </c>
      <c r="P6" s="2">
        <f t="shared" si="3"/>
        <v>1070737000000</v>
      </c>
      <c r="Q6" s="2">
        <f t="shared" si="3"/>
        <v>1537980000000</v>
      </c>
      <c r="R6" s="2">
        <f t="shared" si="3"/>
        <v>1144507000000</v>
      </c>
      <c r="S6" s="2">
        <f t="shared" si="3"/>
        <v>2670016000000</v>
      </c>
      <c r="T6" s="2">
        <f t="shared" si="3"/>
        <v>1554303000000</v>
      </c>
      <c r="U6" s="2">
        <f t="shared" si="3"/>
        <v>1503296000000</v>
      </c>
      <c r="V6" s="2">
        <f t="shared" si="3"/>
        <v>1600148825856</v>
      </c>
      <c r="W6" s="2">
        <f t="shared" si="3"/>
        <v>1507122207431</v>
      </c>
      <c r="X6" s="2">
        <f t="shared" si="3"/>
        <v>1230166778580</v>
      </c>
      <c r="Y6" s="2">
        <f t="shared" si="3"/>
        <v>1129534681922</v>
      </c>
      <c r="Z6" s="2">
        <f t="shared" si="3"/>
        <v>911425079725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</v>
      </c>
      <c r="H7" s="3">
        <f>IFERROR(INDEX(D7:G7,COUNT(D7:G7)),"")</f>
        <v>6</v>
      </c>
      <c r="I7" s="3">
        <f t="shared" ref="I7:Z7" si="4">IFERROR(INDEX(I51:I500,MATCH($C$7,$C$51:$C$500,0))/1000000000,"")</f>
        <v>6</v>
      </c>
      <c r="J7" s="3">
        <f t="shared" si="4"/>
        <v>6</v>
      </c>
      <c r="K7" s="3">
        <f t="shared" si="4"/>
        <v>6</v>
      </c>
      <c r="L7" s="3">
        <f t="shared" si="4"/>
        <v>6</v>
      </c>
      <c r="M7" s="3">
        <f t="shared" si="4"/>
        <v>6</v>
      </c>
      <c r="N7" s="3">
        <f t="shared" si="4"/>
        <v>6</v>
      </c>
      <c r="O7" s="3">
        <f t="shared" si="4"/>
        <v>6</v>
      </c>
      <c r="P7" s="3">
        <f t="shared" si="4"/>
        <v>6</v>
      </c>
      <c r="Q7" s="3">
        <f t="shared" si="4"/>
        <v>6</v>
      </c>
      <c r="R7" s="3">
        <f t="shared" si="4"/>
        <v>6</v>
      </c>
      <c r="S7" s="3">
        <f t="shared" si="4"/>
        <v>6</v>
      </c>
      <c r="T7" s="3">
        <f t="shared" si="4"/>
        <v>6</v>
      </c>
      <c r="U7" s="3">
        <f t="shared" si="4"/>
        <v>6</v>
      </c>
      <c r="V7" s="3">
        <f t="shared" si="4"/>
        <v>6</v>
      </c>
      <c r="W7" s="3">
        <f t="shared" si="4"/>
        <v>5</v>
      </c>
      <c r="X7" s="3">
        <f t="shared" si="4"/>
        <v>5</v>
      </c>
      <c r="Y7" s="3">
        <f t="shared" si="4"/>
        <v>5</v>
      </c>
      <c r="Z7" s="3">
        <f t="shared" si="4"/>
        <v>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25000000000</v>
      </c>
      <c r="J8" s="2">
        <f t="shared" si="5"/>
        <v>134000000000</v>
      </c>
      <c r="K8" s="2">
        <f t="shared" si="5"/>
        <v>222000000000</v>
      </c>
      <c r="L8" s="2">
        <f t="shared" si="5"/>
        <v>147000000000</v>
      </c>
      <c r="M8" s="2">
        <f t="shared" si="5"/>
        <v>228000000000</v>
      </c>
      <c r="N8" s="2">
        <f t="shared" si="5"/>
        <v>-5000000000</v>
      </c>
      <c r="O8" s="2">
        <f t="shared" si="5"/>
        <v>-101000000000</v>
      </c>
      <c r="P8" s="2">
        <f t="shared" si="5"/>
        <v>96000000000</v>
      </c>
      <c r="Q8" s="2">
        <f t="shared" si="5"/>
        <v>-155000000000</v>
      </c>
      <c r="R8" s="2">
        <f t="shared" si="5"/>
        <v>-192000000000</v>
      </c>
      <c r="S8" s="2">
        <f t="shared" si="5"/>
        <v>-270000000000</v>
      </c>
      <c r="T8" s="2">
        <f t="shared" si="5"/>
        <v>-112000000000</v>
      </c>
      <c r="U8" s="2">
        <f t="shared" si="5"/>
        <v>-37000000000</v>
      </c>
      <c r="V8" s="2">
        <f t="shared" si="5"/>
        <v>-183000000000</v>
      </c>
      <c r="W8" s="2">
        <f t="shared" si="5"/>
        <v>-175000000000</v>
      </c>
      <c r="X8" s="2">
        <f t="shared" si="5"/>
        <v>-67000000000</v>
      </c>
      <c r="Y8" s="2">
        <f t="shared" si="5"/>
        <v>10000000000</v>
      </c>
      <c r="Z8" s="2">
        <f t="shared" si="5"/>
        <v>-46000000000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6.69</v>
      </c>
      <c r="H9" s="3">
        <f>IFERROR(INDEX(D9:G9,COUNT(D9:G9)),"")</f>
        <v>6.69</v>
      </c>
      <c r="I9" s="3">
        <f t="shared" ref="I9:Z9" si="6">IFERROR(INDEX(I51:I500,MATCH($C$9,$C$51:$C$500,0)),"")</f>
        <v>4.1399999999999997</v>
      </c>
      <c r="J9" s="3">
        <f t="shared" si="6"/>
        <v>22.26</v>
      </c>
      <c r="K9" s="3">
        <f t="shared" si="6"/>
        <v>36.93</v>
      </c>
      <c r="L9" s="3">
        <f t="shared" si="6"/>
        <v>24.47</v>
      </c>
      <c r="M9" s="3">
        <f t="shared" si="6"/>
        <v>38.020000000000003</v>
      </c>
      <c r="N9" s="3">
        <f t="shared" si="6"/>
        <v>-0.87</v>
      </c>
      <c r="O9" s="3">
        <f t="shared" si="6"/>
        <v>-16.84</v>
      </c>
      <c r="P9" s="3">
        <f t="shared" si="6"/>
        <v>15.93</v>
      </c>
      <c r="Q9" s="3">
        <f t="shared" si="6"/>
        <v>-25.77</v>
      </c>
      <c r="R9" s="3">
        <f t="shared" si="6"/>
        <v>-31.94</v>
      </c>
      <c r="S9" s="3">
        <f t="shared" si="6"/>
        <v>-44.93</v>
      </c>
      <c r="T9" s="3">
        <f t="shared" si="6"/>
        <v>-18.600000000000001</v>
      </c>
      <c r="U9" s="3">
        <f t="shared" si="6"/>
        <v>-6.16</v>
      </c>
      <c r="V9" s="3">
        <f t="shared" si="6"/>
        <v>-30.49</v>
      </c>
      <c r="W9" s="3">
        <f t="shared" si="6"/>
        <v>-34.93</v>
      </c>
      <c r="X9" s="3">
        <f t="shared" si="6"/>
        <v>-13.36</v>
      </c>
      <c r="Y9" s="3">
        <f t="shared" si="6"/>
        <v>1.94</v>
      </c>
      <c r="Z9" s="3">
        <f t="shared" si="6"/>
        <v>-9.27</v>
      </c>
    </row>
    <row r="10" spans="1:26" ht="15.5" x14ac:dyDescent="0.35">
      <c r="C10" t="s">
        <v>17</v>
      </c>
      <c r="D10" s="3">
        <f ca="1">IFERROR(IF(D9=0,"",D2/D9),"")</f>
        <v>27.65321375186846</v>
      </c>
      <c r="I10" s="3">
        <f t="shared" ref="I10:Z10" ca="1" si="7">IFERROR(IF(I9=0,"",I2/I9),"")</f>
        <v>62.80193236714976</v>
      </c>
      <c r="J10" s="3">
        <f t="shared" ca="1" si="7"/>
        <v>5.0763701707097928</v>
      </c>
      <c r="K10" s="3">
        <f t="shared" ca="1" si="7"/>
        <v>3.249390739236393</v>
      </c>
      <c r="L10" s="3">
        <f t="shared" ca="1" si="7"/>
        <v>3.3101757253780142</v>
      </c>
      <c r="M10" s="3">
        <f t="shared" ca="1" si="7"/>
        <v>1.8148342977380325</v>
      </c>
      <c r="N10" s="3">
        <f t="shared" ca="1" si="7"/>
        <v>-57.47126436781609</v>
      </c>
      <c r="O10" s="3">
        <f t="shared" ca="1" si="7"/>
        <v>-2.9691211401425179</v>
      </c>
      <c r="P10" s="3">
        <f t="shared" ca="1" si="7"/>
        <v>3.1387319522912742</v>
      </c>
      <c r="Q10" s="3">
        <f t="shared" ca="1" si="7"/>
        <v>-2.4058983313930926</v>
      </c>
      <c r="R10" s="3">
        <f t="shared" ca="1" si="7"/>
        <v>-2.3481527864746399</v>
      </c>
      <c r="S10" s="3">
        <f t="shared" ca="1" si="7"/>
        <v>-2.1144001780547517</v>
      </c>
      <c r="T10" s="3">
        <f t="shared" ca="1" si="7"/>
        <v>-7.258064516129032</v>
      </c>
      <c r="U10" s="3">
        <f t="shared" ca="1" si="7"/>
        <v>-17.857142857142858</v>
      </c>
      <c r="V10" s="3">
        <f t="shared" ca="1" si="7"/>
        <v>-6.5595277140045924</v>
      </c>
      <c r="W10" s="3">
        <f t="shared" ca="1" si="7"/>
        <v>-7.511485828800458</v>
      </c>
      <c r="X10" s="3">
        <f t="shared" ca="1" si="7"/>
        <v>-31.866961077844312</v>
      </c>
      <c r="Y10" s="3">
        <f t="shared" ca="1" si="7"/>
        <v>117.38288659793815</v>
      </c>
      <c r="Z10" s="3">
        <f t="shared" ca="1" si="7"/>
        <v>-9.078576051779935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98230000000</v>
      </c>
      <c r="H11" s="2">
        <f>IFERROR(INDEX(D11:G11,COUNT(D11:G11)),"")</f>
        <v>98230000000</v>
      </c>
      <c r="I11" s="2">
        <f t="shared" ref="I11:Z11" si="8">IFERROR(INDEX(I51:I500,MATCH($C$11,$C$51:$C$500,0)),"")</f>
        <v>125345000000</v>
      </c>
      <c r="J11" s="2">
        <f t="shared" si="8"/>
        <v>154825000000</v>
      </c>
      <c r="K11" s="2">
        <f t="shared" si="8"/>
        <v>355355000000</v>
      </c>
      <c r="L11" s="2">
        <f t="shared" si="8"/>
        <v>165210000000</v>
      </c>
      <c r="M11" s="2">
        <f t="shared" si="8"/>
        <v>112620000000</v>
      </c>
      <c r="N11" s="2">
        <f t="shared" si="8"/>
        <v>146936000000</v>
      </c>
      <c r="O11" s="2">
        <f t="shared" si="8"/>
        <v>137545000000</v>
      </c>
      <c r="P11" s="2">
        <f t="shared" si="8"/>
        <v>6819000000</v>
      </c>
      <c r="Q11" s="2">
        <f t="shared" si="8"/>
        <v>75047000000</v>
      </c>
      <c r="R11" s="2">
        <f t="shared" si="8"/>
        <v>46954000000</v>
      </c>
      <c r="S11" s="2">
        <f t="shared" si="8"/>
        <v>113062000000</v>
      </c>
      <c r="T11" s="2">
        <f t="shared" si="8"/>
        <v>102125000000</v>
      </c>
      <c r="U11" s="2">
        <f t="shared" si="8"/>
        <v>175533000000</v>
      </c>
      <c r="V11" s="2">
        <f t="shared" si="8"/>
        <v>231269709949</v>
      </c>
      <c r="W11" s="2">
        <f t="shared" si="8"/>
        <v>178475342096</v>
      </c>
      <c r="X11" s="2">
        <f t="shared" si="8"/>
        <v>174562486580</v>
      </c>
      <c r="Y11" s="2">
        <f t="shared" si="8"/>
        <v>305000546074</v>
      </c>
      <c r="Z11" s="2">
        <f t="shared" si="8"/>
        <v>326275976755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11000000000</v>
      </c>
      <c r="H12" s="2">
        <f>IFERROR(INDEX(D12:G12,COUNT(D12:G12)),"")</f>
        <v>11000000000</v>
      </c>
      <c r="I12" s="2">
        <f t="shared" ref="I12:Z12" si="9">IFERROR(INDEX(I51:I500,MATCH($C$12,$C$51:$C$500,0)),"")</f>
        <v>50000000000</v>
      </c>
      <c r="J12" s="2">
        <f t="shared" si="9"/>
        <v>237000000000</v>
      </c>
      <c r="K12" s="2">
        <f t="shared" si="9"/>
        <v>111000000000</v>
      </c>
      <c r="L12" s="2">
        <f t="shared" si="9"/>
        <v>192000000000</v>
      </c>
      <c r="M12" s="2">
        <f t="shared" si="9"/>
        <v>388000000000</v>
      </c>
      <c r="N12" s="2">
        <f t="shared" si="9"/>
        <v>492000000000</v>
      </c>
      <c r="O12" s="2">
        <f t="shared" si="9"/>
        <v>590000000000</v>
      </c>
      <c r="P12" s="2">
        <f t="shared" si="9"/>
        <v>1334000000000</v>
      </c>
      <c r="Q12" s="2">
        <f t="shared" si="9"/>
        <v>1374000000000</v>
      </c>
      <c r="R12" s="2">
        <f t="shared" si="9"/>
        <v>1879000000000</v>
      </c>
      <c r="S12" s="2">
        <f t="shared" si="9"/>
        <v>1703000000000</v>
      </c>
      <c r="T12" s="2">
        <f t="shared" si="9"/>
        <v>1406000000000</v>
      </c>
      <c r="U12" s="2">
        <f t="shared" si="9"/>
        <v>1288000000000</v>
      </c>
      <c r="V12" s="2">
        <f t="shared" si="9"/>
        <v>1213000000000</v>
      </c>
      <c r="W12" s="2">
        <f t="shared" si="9"/>
        <v>953000000000</v>
      </c>
      <c r="X12" s="2">
        <f t="shared" si="9"/>
        <v>544000000000</v>
      </c>
      <c r="Y12" s="2">
        <f t="shared" si="9"/>
        <v>396000000000</v>
      </c>
      <c r="Z12" s="2">
        <f t="shared" si="9"/>
        <v>76000000000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109000000000</v>
      </c>
      <c r="H13" s="2">
        <f>IFERROR(INDEX(D13:G13,COUNT(D13:G13)),"")</f>
        <v>109000000000</v>
      </c>
      <c r="I13" s="2">
        <f t="shared" ref="I13:Z13" si="10">IFERROR(INDEX(I51:I500,MATCH($C$13,$C$51:$C$500,0)),"")</f>
        <v>175000000000</v>
      </c>
      <c r="J13" s="2">
        <f t="shared" si="10"/>
        <v>392000000000</v>
      </c>
      <c r="K13" s="2">
        <f t="shared" si="10"/>
        <v>467000000000</v>
      </c>
      <c r="L13" s="2">
        <f t="shared" si="10"/>
        <v>357000000000</v>
      </c>
      <c r="M13" s="2">
        <f t="shared" si="10"/>
        <v>501000000000</v>
      </c>
      <c r="N13" s="2">
        <f t="shared" si="10"/>
        <v>639000000000</v>
      </c>
      <c r="O13" s="2">
        <f t="shared" si="10"/>
        <v>728000000000</v>
      </c>
      <c r="P13" s="2">
        <f t="shared" si="10"/>
        <v>1341000000000</v>
      </c>
      <c r="Q13" s="2">
        <f t="shared" si="10"/>
        <v>1449000000000</v>
      </c>
      <c r="R13" s="2">
        <f t="shared" si="10"/>
        <v>1926000000000</v>
      </c>
      <c r="S13" s="2">
        <f t="shared" si="10"/>
        <v>1816000000000</v>
      </c>
      <c r="T13" s="2">
        <f t="shared" si="10"/>
        <v>1508000000000</v>
      </c>
      <c r="U13" s="2">
        <f t="shared" si="10"/>
        <v>1463000000000</v>
      </c>
      <c r="V13" s="2">
        <f t="shared" si="10"/>
        <v>1444000000000</v>
      </c>
      <c r="W13" s="2">
        <f t="shared" si="10"/>
        <v>1132000000000</v>
      </c>
      <c r="X13" s="2">
        <f t="shared" si="10"/>
        <v>718000000000</v>
      </c>
      <c r="Y13" s="2">
        <f t="shared" si="10"/>
        <v>701000000000</v>
      </c>
      <c r="Z13" s="2">
        <f t="shared" si="10"/>
        <v>402000000000</v>
      </c>
    </row>
    <row r="14" spans="1:26" ht="15.5" x14ac:dyDescent="0.35">
      <c r="C14" t="s">
        <v>26</v>
      </c>
      <c r="D14" s="2">
        <f>IFERROR(INDEX(D51:D500,MATCH($C$14,$C$51:$C$500,0)),"")</f>
        <v>-4322000000</v>
      </c>
      <c r="H14" s="2">
        <f>IFERROR(SUM(D14:G14)*(4/MAX(1,COUNT(D14:G14))),"")</f>
        <v>-17288000000</v>
      </c>
      <c r="I14" s="2">
        <f t="shared" ref="I14:Z14" si="11">IFERROR(INDEX(I51:I500,MATCH($C$14,$C$51:$C$500,0)),"")</f>
        <v>-19726000000</v>
      </c>
      <c r="J14" s="2">
        <f t="shared" si="11"/>
        <v>-34551000000</v>
      </c>
      <c r="K14" s="2">
        <f t="shared" si="11"/>
        <v>-32356000000</v>
      </c>
      <c r="L14" s="2">
        <f t="shared" si="11"/>
        <v>-43632000000</v>
      </c>
      <c r="M14" s="2">
        <f t="shared" si="11"/>
        <v>-60326000000</v>
      </c>
      <c r="N14" s="2">
        <f t="shared" si="11"/>
        <v>-71703000000</v>
      </c>
      <c r="O14" s="2">
        <f t="shared" si="11"/>
        <v>-114185000000</v>
      </c>
      <c r="P14" s="2">
        <f t="shared" si="11"/>
        <v>-150493000000</v>
      </c>
      <c r="Q14" s="2">
        <f t="shared" si="11"/>
        <v>-154486000000</v>
      </c>
      <c r="R14" s="2">
        <f t="shared" si="11"/>
        <v>-192986000000</v>
      </c>
      <c r="S14" s="2">
        <f t="shared" si="11"/>
        <v>-172045000000</v>
      </c>
      <c r="T14" s="2">
        <f t="shared" si="11"/>
        <v>-153169000000</v>
      </c>
      <c r="U14" s="2">
        <f t="shared" si="11"/>
        <v>-125666000000</v>
      </c>
      <c r="V14" s="2">
        <f t="shared" si="11"/>
        <v>-79442606567</v>
      </c>
      <c r="W14" s="2">
        <f t="shared" si="11"/>
        <v>-67032815309</v>
      </c>
      <c r="X14" s="2">
        <f t="shared" si="11"/>
        <v>-71246594773</v>
      </c>
      <c r="Y14" s="2">
        <f t="shared" si="11"/>
        <v>-23137855739</v>
      </c>
      <c r="Z14" s="2">
        <f t="shared" si="11"/>
        <v>-13713940424</v>
      </c>
    </row>
    <row r="15" spans="1:26" ht="15.5" x14ac:dyDescent="0.35">
      <c r="C15" t="s">
        <v>27</v>
      </c>
      <c r="D15" s="2">
        <f>IFERROR(INDEX(D51:D500,MATCH($C$15,$C$51:$C$500,0)),"")</f>
        <v>-1264000000</v>
      </c>
      <c r="H15" s="2">
        <f>IFERROR(SUM(D15:G15)*(4/MAX(1,COUNT(D15:G15))),"")</f>
        <v>-5056000000</v>
      </c>
      <c r="I15" s="2">
        <f t="shared" ref="I15:Z15" si="12">IFERROR(INDEX(I51:I500,MATCH($C$15,$C$51:$C$500,0)),"")</f>
        <v>-30083000000</v>
      </c>
      <c r="J15" s="2">
        <f t="shared" si="12"/>
        <v>-18561000000</v>
      </c>
      <c r="K15" s="2">
        <f t="shared" si="12"/>
        <v>-9685000000</v>
      </c>
      <c r="L15" s="2">
        <f t="shared" si="12"/>
        <v>-17439000000</v>
      </c>
      <c r="M15" s="2">
        <f t="shared" si="12"/>
        <v>16771000000</v>
      </c>
      <c r="N15" s="2">
        <f t="shared" si="12"/>
        <v>39498000000</v>
      </c>
      <c r="O15" s="2">
        <f t="shared" si="12"/>
        <v>39316000000</v>
      </c>
      <c r="P15" s="2">
        <f t="shared" si="12"/>
        <v>66984000000</v>
      </c>
      <c r="Q15" s="2">
        <f t="shared" si="12"/>
        <v>41173000000</v>
      </c>
      <c r="R15" s="2">
        <f t="shared" si="12"/>
        <v>45941000000</v>
      </c>
      <c r="S15" s="2">
        <f t="shared" si="12"/>
        <v>23300000000</v>
      </c>
      <c r="T15" s="2">
        <f t="shared" si="12"/>
        <v>3069000000</v>
      </c>
      <c r="U15" s="2">
        <f t="shared" si="12"/>
        <v>-7305000000</v>
      </c>
      <c r="V15" s="2">
        <f t="shared" si="12"/>
        <v>-16788165829</v>
      </c>
      <c r="W15" s="2">
        <f t="shared" si="12"/>
        <v>-18738186922</v>
      </c>
      <c r="X15" s="2">
        <f t="shared" si="12"/>
        <v>-28452263958</v>
      </c>
      <c r="Y15" s="2">
        <f t="shared" si="12"/>
        <v>-30766095651</v>
      </c>
      <c r="Z15" s="2">
        <f t="shared" si="12"/>
        <v>-10637118045</v>
      </c>
    </row>
    <row r="16" spans="1:26" ht="15.5" x14ac:dyDescent="0.35">
      <c r="C16" t="s">
        <v>28</v>
      </c>
      <c r="D16" s="2">
        <f>IFERROR(INDEX(D51:D500,MATCH($C$16,$C$51:$C$500,0)),"")</f>
        <v>-3799000000</v>
      </c>
      <c r="H16" s="2">
        <f>IFERROR(SUM(D16:G16)*(4/MAX(1,COUNT(D16:G16))),"")</f>
        <v>-15196000000</v>
      </c>
      <c r="I16" s="2">
        <f t="shared" ref="I16:Z16" si="13">IFERROR(INDEX(I51:I500,MATCH($C$16,$C$51:$C$500,0)),"")</f>
        <v>137683000000</v>
      </c>
      <c r="J16" s="2">
        <f t="shared" si="13"/>
        <v>80971000000</v>
      </c>
      <c r="K16" s="2">
        <f t="shared" si="13"/>
        <v>12071000000</v>
      </c>
      <c r="L16" s="2">
        <f t="shared" si="13"/>
        <v>93257000000</v>
      </c>
      <c r="M16" s="2">
        <f t="shared" si="13"/>
        <v>-2502000000</v>
      </c>
      <c r="N16" s="2">
        <f t="shared" si="13"/>
        <v>-222090000000</v>
      </c>
      <c r="O16" s="2">
        <f t="shared" si="13"/>
        <v>-623806000000</v>
      </c>
      <c r="P16" s="2">
        <f t="shared" si="13"/>
        <v>-420262000000</v>
      </c>
      <c r="Q16" s="2">
        <f t="shared" si="13"/>
        <v>-209691000000</v>
      </c>
      <c r="R16" s="2">
        <f t="shared" si="13"/>
        <v>-1593545000000</v>
      </c>
      <c r="S16" s="2">
        <f t="shared" si="13"/>
        <v>-55116000000</v>
      </c>
      <c r="T16" s="2">
        <f t="shared" si="13"/>
        <v>47938000000</v>
      </c>
      <c r="U16" s="2">
        <f t="shared" si="13"/>
        <v>-88540000000</v>
      </c>
      <c r="V16" s="2">
        <f t="shared" si="13"/>
        <v>115209284254</v>
      </c>
      <c r="W16" s="2">
        <f t="shared" si="13"/>
        <v>186736928228</v>
      </c>
      <c r="X16" s="2">
        <f t="shared" si="13"/>
        <v>190084360615</v>
      </c>
      <c r="Y16" s="2">
        <f t="shared" si="13"/>
        <v>203065153980</v>
      </c>
      <c r="Z16" s="2">
        <f t="shared" si="13"/>
        <v>63880044581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1110000000000</v>
      </c>
      <c r="H20" s="2">
        <f t="shared" ref="H20:Z20" ca="1" si="14">IFERROR(H21*H2,"")</f>
        <v>1110000000000</v>
      </c>
      <c r="I20" s="2">
        <f t="shared" ca="1" si="14"/>
        <v>1560000000000</v>
      </c>
      <c r="J20" s="2">
        <f t="shared" ca="1" si="14"/>
        <v>678000000000</v>
      </c>
      <c r="K20" s="2">
        <f t="shared" ca="1" si="14"/>
        <v>720000000000</v>
      </c>
      <c r="L20" s="2">
        <f t="shared" ca="1" si="14"/>
        <v>486000000000</v>
      </c>
      <c r="M20" s="2">
        <f t="shared" ca="1" si="14"/>
        <v>414000000000</v>
      </c>
      <c r="N20" s="2">
        <f t="shared" ca="1" si="14"/>
        <v>300000000000</v>
      </c>
      <c r="O20" s="2">
        <f t="shared" ca="1" si="14"/>
        <v>300000000000</v>
      </c>
      <c r="P20" s="2">
        <f t="shared" ca="1" si="14"/>
        <v>300000000000</v>
      </c>
      <c r="Q20" s="2">
        <f t="shared" ca="1" si="14"/>
        <v>372000000000</v>
      </c>
      <c r="R20" s="2">
        <f t="shared" ca="1" si="14"/>
        <v>450000000000</v>
      </c>
      <c r="S20" s="2">
        <f t="shared" ca="1" si="14"/>
        <v>570000000000</v>
      </c>
      <c r="T20" s="2">
        <f t="shared" ca="1" si="14"/>
        <v>810000000000</v>
      </c>
      <c r="U20" s="2">
        <f t="shared" ca="1" si="14"/>
        <v>660000000000</v>
      </c>
      <c r="V20" s="2">
        <f t="shared" ca="1" si="14"/>
        <v>1200000000000</v>
      </c>
      <c r="W20" s="2">
        <f t="shared" ca="1" si="14"/>
        <v>1311881000000</v>
      </c>
      <c r="X20" s="2">
        <f t="shared" ca="1" si="14"/>
        <v>2128713000000</v>
      </c>
      <c r="Y20" s="2">
        <f t="shared" ca="1" si="14"/>
        <v>1138614000000</v>
      </c>
      <c r="Z20" s="2">
        <f t="shared" ca="1" si="14"/>
        <v>420792000000</v>
      </c>
    </row>
    <row r="21" spans="1:26" ht="15.5" x14ac:dyDescent="0.35">
      <c r="C21" t="s">
        <v>11</v>
      </c>
      <c r="D21" s="2">
        <f>IFERROR(INDEX(D51:D500,MATCH($C$7,$C$51:$C$500,0)),"")</f>
        <v>6000000000</v>
      </c>
      <c r="H21" s="2">
        <f>IFERROR(INDEX(D21:G21,COUNT(D21:G21)),"")</f>
        <v>6000000000</v>
      </c>
      <c r="I21" s="2">
        <f t="shared" ref="I21:Z21" si="15">IFERROR(INDEX(I51:I500,MATCH($C$7,$C$51:$C$500,0)),"")</f>
        <v>6000000000</v>
      </c>
      <c r="J21" s="2">
        <f t="shared" si="15"/>
        <v>6000000000</v>
      </c>
      <c r="K21" s="2">
        <f t="shared" si="15"/>
        <v>6000000000</v>
      </c>
      <c r="L21" s="2">
        <f t="shared" si="15"/>
        <v>6000000000</v>
      </c>
      <c r="M21" s="2">
        <f t="shared" si="15"/>
        <v>6000000000</v>
      </c>
      <c r="N21" s="2">
        <f t="shared" si="15"/>
        <v>6000000000</v>
      </c>
      <c r="O21" s="2">
        <f t="shared" si="15"/>
        <v>6000000000</v>
      </c>
      <c r="P21" s="2">
        <f t="shared" si="15"/>
        <v>6000000000</v>
      </c>
      <c r="Q21" s="2">
        <f t="shared" si="15"/>
        <v>6000000000</v>
      </c>
      <c r="R21" s="2">
        <f t="shared" si="15"/>
        <v>6000000000</v>
      </c>
      <c r="S21" s="2">
        <f t="shared" si="15"/>
        <v>6000000000</v>
      </c>
      <c r="T21" s="2">
        <f t="shared" si="15"/>
        <v>6000000000</v>
      </c>
      <c r="U21" s="2">
        <f t="shared" si="15"/>
        <v>6000000000</v>
      </c>
      <c r="V21" s="2">
        <f t="shared" si="15"/>
        <v>6000000000</v>
      </c>
      <c r="W21" s="2">
        <f t="shared" si="15"/>
        <v>5000000000</v>
      </c>
      <c r="X21" s="2">
        <f t="shared" si="15"/>
        <v>5000000000</v>
      </c>
      <c r="Y21" s="2">
        <f t="shared" si="15"/>
        <v>5000000000</v>
      </c>
      <c r="Z21" s="2">
        <f t="shared" si="15"/>
        <v>5000000000</v>
      </c>
    </row>
    <row r="23" spans="1:26" ht="15.5" x14ac:dyDescent="0.35">
      <c r="B23" t="s">
        <v>53</v>
      </c>
      <c r="C23" t="s">
        <v>54</v>
      </c>
      <c r="D23" s="3">
        <f>IFERROR(D5/D6*100,"")</f>
        <v>-0.39649505869154184</v>
      </c>
      <c r="H23" s="3">
        <f t="shared" ref="H23:Z23" si="16">IFERROR(H5/H6*100,"")</f>
        <v>-1.5859802347661673</v>
      </c>
      <c r="I23" s="3">
        <f t="shared" si="16"/>
        <v>2.9823151125401925</v>
      </c>
      <c r="J23" s="3">
        <f t="shared" si="16"/>
        <v>4.9963432877617429</v>
      </c>
      <c r="K23" s="3">
        <f t="shared" si="16"/>
        <v>1.3187853513565333</v>
      </c>
      <c r="L23" s="3">
        <f t="shared" si="16"/>
        <v>6.6500830338503931</v>
      </c>
      <c r="M23" s="3">
        <f t="shared" si="16"/>
        <v>4.5542015900521342</v>
      </c>
      <c r="N23" s="3">
        <f t="shared" si="16"/>
        <v>21.952197805951315</v>
      </c>
      <c r="O23" s="3">
        <f t="shared" si="16"/>
        <v>-49.548977707169328</v>
      </c>
      <c r="P23" s="3">
        <f t="shared" si="16"/>
        <v>-40.194370793201315</v>
      </c>
      <c r="Q23" s="3">
        <f t="shared" si="16"/>
        <v>19.475220744092901</v>
      </c>
      <c r="R23" s="3">
        <f t="shared" si="16"/>
        <v>-134.28777630892603</v>
      </c>
      <c r="S23" s="3">
        <f t="shared" si="16"/>
        <v>1.3260220163474676</v>
      </c>
      <c r="T23" s="3">
        <f t="shared" si="16"/>
        <v>3.3918740425772835</v>
      </c>
      <c r="U23" s="3">
        <f t="shared" si="16"/>
        <v>-6.1232119289880371</v>
      </c>
      <c r="V23" s="3">
        <f t="shared" si="16"/>
        <v>6.0639703518260193</v>
      </c>
      <c r="W23" s="3">
        <f t="shared" si="16"/>
        <v>11.090051279843021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-0.3291659405901507</v>
      </c>
      <c r="J24" s="4" t="str">
        <f t="shared" si="17"/>
        <v/>
      </c>
      <c r="K24" s="4" t="str">
        <f t="shared" si="17"/>
        <v/>
      </c>
      <c r="L24" s="4">
        <f t="shared" si="17"/>
        <v>-0.19338009332398087</v>
      </c>
      <c r="M24" s="4" t="str">
        <f t="shared" si="17"/>
        <v/>
      </c>
      <c r="N24" s="4">
        <f t="shared" si="17"/>
        <v>0.75301428260495751</v>
      </c>
      <c r="O24" s="4" t="str">
        <f t="shared" si="17"/>
        <v/>
      </c>
      <c r="P24" s="4">
        <f t="shared" si="17"/>
        <v>0.45692497688843559</v>
      </c>
      <c r="Q24" s="4">
        <f t="shared" si="17"/>
        <v>0.26283050426425447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-0.81</v>
      </c>
      <c r="H25" s="3">
        <f>IFERROR(INDEX(D25:G25,COUNT(D25:G25)),"")</f>
        <v>-0.81</v>
      </c>
      <c r="I25" s="3">
        <f t="shared" ref="I25:Z25" si="18">IFERROR(INDEX(I51:I500,MATCH($C$25,$C$51:$C$500,0)),"")</f>
        <v>17.559999999999999</v>
      </c>
      <c r="J25" s="3">
        <f t="shared" si="18"/>
        <v>10.09</v>
      </c>
      <c r="K25" s="3">
        <f t="shared" si="18"/>
        <v>0.36</v>
      </c>
      <c r="L25" s="3">
        <f t="shared" si="18"/>
        <v>12.61</v>
      </c>
      <c r="M25" s="3">
        <f t="shared" si="18"/>
        <v>2.2599999999999998</v>
      </c>
      <c r="N25" s="3">
        <f t="shared" si="18"/>
        <v>-30.27</v>
      </c>
      <c r="O25" s="3">
        <f t="shared" si="18"/>
        <v>-96.51</v>
      </c>
      <c r="P25" s="3">
        <f t="shared" si="18"/>
        <v>-57.58</v>
      </c>
      <c r="Q25" s="3">
        <f t="shared" si="18"/>
        <v>-27.73</v>
      </c>
      <c r="R25" s="3">
        <f t="shared" si="18"/>
        <v>-255.99</v>
      </c>
      <c r="S25" s="3">
        <f t="shared" si="18"/>
        <v>-5.12</v>
      </c>
      <c r="T25" s="3">
        <f t="shared" si="18"/>
        <v>8.7899999999999991</v>
      </c>
      <c r="U25" s="3">
        <f t="shared" si="18"/>
        <v>-15.34</v>
      </c>
      <c r="V25" s="3">
        <f t="shared" si="18"/>
        <v>16.170000000000002</v>
      </c>
      <c r="W25" s="3">
        <f t="shared" si="18"/>
        <v>33.43</v>
      </c>
      <c r="X25" s="3">
        <f t="shared" si="18"/>
        <v>32.33</v>
      </c>
      <c r="Y25" s="3">
        <f t="shared" si="18"/>
        <v>34.46</v>
      </c>
      <c r="Z25" s="3">
        <f t="shared" si="18"/>
        <v>10.65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0.42675200652805456</v>
      </c>
      <c r="O26" s="4" t="str">
        <f t="shared" si="19"/>
        <v/>
      </c>
      <c r="P26" s="4">
        <f t="shared" si="19"/>
        <v>0.30283452912492481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-0.23908749685001629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23.237666666666666</v>
      </c>
      <c r="H27" s="3">
        <f t="shared" ref="H27:Z27" si="20">IFERROR(H4/H21,"")</f>
        <v>92.950666666666663</v>
      </c>
      <c r="I27" s="3">
        <f t="shared" si="20"/>
        <v>145.49783333333335</v>
      </c>
      <c r="J27" s="3">
        <f t="shared" si="20"/>
        <v>134.10783333333333</v>
      </c>
      <c r="K27" s="3">
        <f t="shared" si="20"/>
        <v>124.04433333333333</v>
      </c>
      <c r="L27" s="3">
        <f t="shared" si="20"/>
        <v>92.453500000000005</v>
      </c>
      <c r="M27" s="3">
        <f t="shared" si="20"/>
        <v>117.85033333333334</v>
      </c>
      <c r="N27" s="3">
        <f t="shared" si="20"/>
        <v>67.820666666666668</v>
      </c>
      <c r="O27" s="3">
        <f t="shared" si="20"/>
        <v>64.174499999999995</v>
      </c>
      <c r="P27" s="3">
        <f t="shared" si="20"/>
        <v>94.242500000000007</v>
      </c>
      <c r="Q27" s="3">
        <f t="shared" si="20"/>
        <v>107.82416666666667</v>
      </c>
      <c r="R27" s="3">
        <f t="shared" si="20"/>
        <v>90.813999999999993</v>
      </c>
      <c r="S27" s="3">
        <f t="shared" si="20"/>
        <v>81.93416666666667</v>
      </c>
      <c r="T27" s="3">
        <f t="shared" si="20"/>
        <v>77.14</v>
      </c>
      <c r="U27" s="3">
        <f t="shared" si="20"/>
        <v>71.270499999999998</v>
      </c>
      <c r="V27" s="3">
        <f t="shared" si="20"/>
        <v>67.55471667416667</v>
      </c>
      <c r="W27" s="3">
        <f t="shared" si="20"/>
        <v>98.589404000000002</v>
      </c>
      <c r="X27" s="3">
        <f t="shared" si="20"/>
        <v>90.904634363599996</v>
      </c>
      <c r="Y27" s="3">
        <f t="shared" si="20"/>
        <v>81.581116727199998</v>
      </c>
      <c r="Z27" s="3">
        <f t="shared" si="20"/>
        <v>58.158162000200001</v>
      </c>
    </row>
    <row r="28" spans="1:26" ht="15.5" x14ac:dyDescent="0.35">
      <c r="C28" t="s">
        <v>60</v>
      </c>
      <c r="D28" s="4">
        <f>IFERROR(_xlfn.RRI(5,I27,D27),"")</f>
        <v>-0.30710536555294121</v>
      </c>
      <c r="H28" s="4">
        <f t="shared" ref="H28:Z28" si="21">IFERROR(_xlfn.RRI(5,M27,H27),"")</f>
        <v>-4.6360264189818312E-2</v>
      </c>
      <c r="I28" s="4">
        <f t="shared" si="21"/>
        <v>0.16492749117497429</v>
      </c>
      <c r="J28" s="4">
        <f t="shared" si="21"/>
        <v>0.15882626626203433</v>
      </c>
      <c r="K28" s="4">
        <f t="shared" si="21"/>
        <v>5.6491546059094677E-2</v>
      </c>
      <c r="L28" s="4">
        <f t="shared" si="21"/>
        <v>-3.0290948808021856E-2</v>
      </c>
      <c r="M28" s="4">
        <f t="shared" si="21"/>
        <v>5.3502576395947798E-2</v>
      </c>
      <c r="N28" s="4">
        <f t="shared" si="21"/>
        <v>-3.7103955394817034E-2</v>
      </c>
      <c r="O28" s="4">
        <f t="shared" si="21"/>
        <v>-3.613419784976013E-2</v>
      </c>
      <c r="P28" s="4">
        <f t="shared" si="21"/>
        <v>5.7468400428395627E-2</v>
      </c>
      <c r="Q28" s="4">
        <f t="shared" si="21"/>
        <v>9.802464194257543E-2</v>
      </c>
      <c r="R28" s="4">
        <f t="shared" si="21"/>
        <v>-1.6295829156221631E-2</v>
      </c>
      <c r="S28" s="4">
        <f t="shared" si="21"/>
        <v>-2.0564585260474333E-2</v>
      </c>
      <c r="T28" s="4">
        <f t="shared" si="21"/>
        <v>-1.1132741189789241E-2</v>
      </c>
      <c r="U28" s="4">
        <f t="shared" si="21"/>
        <v>4.1501324417212437E-2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-1.0461275626423689</v>
      </c>
      <c r="I29" s="4">
        <f t="shared" si="22"/>
        <v>0.74033696729435072</v>
      </c>
      <c r="J29" s="4">
        <f t="shared" si="22"/>
        <v>27.027777777777779</v>
      </c>
      <c r="K29" s="4">
        <f t="shared" si="22"/>
        <v>-0.97145122918318794</v>
      </c>
      <c r="L29" s="4">
        <f t="shared" si="22"/>
        <v>4.5796460176991154</v>
      </c>
      <c r="M29" s="4">
        <f t="shared" si="22"/>
        <v>-1.0746613809051868</v>
      </c>
      <c r="N29" s="4">
        <f t="shared" si="22"/>
        <v>-0.68635374572583163</v>
      </c>
      <c r="O29" s="4">
        <f t="shared" si="22"/>
        <v>0.67610281347690182</v>
      </c>
      <c r="P29" s="4">
        <f t="shared" si="22"/>
        <v>1.0764514965741074</v>
      </c>
      <c r="Q29" s="4">
        <f t="shared" si="22"/>
        <v>-0.89167545607250287</v>
      </c>
      <c r="R29" s="4">
        <f t="shared" si="22"/>
        <v>48.998046875</v>
      </c>
      <c r="S29" s="4">
        <f t="shared" si="22"/>
        <v>-1.5824800910125143</v>
      </c>
      <c r="T29" s="4">
        <f t="shared" si="22"/>
        <v>-1.5730117340286831</v>
      </c>
      <c r="U29" s="4">
        <f t="shared" si="22"/>
        <v>-1.9486703772418057</v>
      </c>
      <c r="V29" s="4">
        <f t="shared" si="22"/>
        <v>-0.5163027221058929</v>
      </c>
      <c r="W29" s="4">
        <f t="shared" si="22"/>
        <v>3.4024126198577219E-2</v>
      </c>
      <c r="X29" s="4">
        <f t="shared" si="22"/>
        <v>-6.1810795124782429E-2</v>
      </c>
      <c r="Y29" s="4">
        <f t="shared" si="22"/>
        <v>2.2356807511737089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-0.36115428981187586</v>
      </c>
      <c r="I30" s="4">
        <f t="shared" si="23"/>
        <v>8.4931653259131129E-2</v>
      </c>
      <c r="J30" s="4">
        <f t="shared" si="23"/>
        <v>8.1128252533368486E-2</v>
      </c>
      <c r="K30" s="4">
        <f t="shared" si="23"/>
        <v>0.34169429316719563</v>
      </c>
      <c r="L30" s="4">
        <f t="shared" si="23"/>
        <v>-0.21550073398180178</v>
      </c>
      <c r="M30" s="4">
        <f t="shared" si="23"/>
        <v>0.73767583135917281</v>
      </c>
      <c r="N30" s="4">
        <f t="shared" si="23"/>
        <v>5.6816440590369589E-2</v>
      </c>
      <c r="O30" s="4">
        <f t="shared" si="23"/>
        <v>-0.31904926121442034</v>
      </c>
      <c r="P30" s="4">
        <f t="shared" si="23"/>
        <v>-0.12596124863782854</v>
      </c>
      <c r="Q30" s="4">
        <f t="shared" si="23"/>
        <v>0.18730775724741425</v>
      </c>
      <c r="R30" s="4">
        <f t="shared" si="23"/>
        <v>0.10837766092696359</v>
      </c>
      <c r="S30" s="4">
        <f t="shared" si="23"/>
        <v>6.2148906749632735E-2</v>
      </c>
      <c r="T30" s="4">
        <f t="shared" si="23"/>
        <v>8.2355252173059015E-2</v>
      </c>
      <c r="U30" s="4">
        <f t="shared" si="23"/>
        <v>5.500405462072297E-2</v>
      </c>
      <c r="V30" s="4">
        <f t="shared" si="23"/>
        <v>-0.31478724960983973</v>
      </c>
      <c r="W30" s="4">
        <f t="shared" si="23"/>
        <v>8.4536610154136854E-2</v>
      </c>
      <c r="X30" s="4">
        <f t="shared" si="23"/>
        <v>0.11428524161512783</v>
      </c>
      <c r="Y30" s="4">
        <f t="shared" si="23"/>
        <v>0.4027457870301927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196.18</v>
      </c>
      <c r="H32" s="3">
        <f>IFERROR(INDEX(D32:G32,COUNT(D32:G32)),"")</f>
        <v>196.18</v>
      </c>
      <c r="I32" s="3">
        <f t="shared" ref="I32:Z32" si="24">IFERROR(INDEX(I51:I500,MATCH($C$32,$C$51:$C$500,0)),"")</f>
        <v>196.99</v>
      </c>
      <c r="J32" s="3">
        <f t="shared" si="24"/>
        <v>197.36</v>
      </c>
      <c r="K32" s="3">
        <f t="shared" si="24"/>
        <v>187.09</v>
      </c>
      <c r="L32" s="3">
        <f t="shared" si="24"/>
        <v>184.52</v>
      </c>
      <c r="M32" s="3">
        <f t="shared" si="24"/>
        <v>171.75</v>
      </c>
      <c r="N32" s="3">
        <f t="shared" si="24"/>
        <v>163.58000000000001</v>
      </c>
      <c r="O32" s="3">
        <f t="shared" si="24"/>
        <v>126.09</v>
      </c>
      <c r="P32" s="3">
        <f t="shared" si="24"/>
        <v>169.23</v>
      </c>
      <c r="Q32" s="3">
        <f t="shared" si="24"/>
        <v>248.11</v>
      </c>
      <c r="R32" s="3">
        <f t="shared" si="24"/>
        <v>182.27</v>
      </c>
      <c r="S32" s="3">
        <f t="shared" si="24"/>
        <v>437.58</v>
      </c>
      <c r="T32" s="3">
        <f t="shared" si="24"/>
        <v>257.5</v>
      </c>
      <c r="U32" s="3">
        <f t="shared" si="24"/>
        <v>248.71</v>
      </c>
      <c r="V32" s="3">
        <f t="shared" si="24"/>
        <v>264.05</v>
      </c>
      <c r="W32" s="3">
        <f t="shared" si="24"/>
        <v>298.45999999999998</v>
      </c>
      <c r="X32" s="3">
        <f t="shared" si="24"/>
        <v>234.16</v>
      </c>
      <c r="Y32" s="3">
        <f t="shared" si="24"/>
        <v>214</v>
      </c>
      <c r="Z32" s="3">
        <f t="shared" si="24"/>
        <v>176.35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</v>
      </c>
      <c r="H33" s="3">
        <f>IFERROR(INDEX(D33:G33,COUNT(D33:G33)),"")</f>
        <v>1</v>
      </c>
      <c r="I33" s="3">
        <f t="shared" ref="I33:Z33" si="25">IFERROR(INDEX(I51:I500,MATCH($C$33,$C$51:$C$500,0)),"")</f>
        <v>1.32</v>
      </c>
      <c r="J33" s="3">
        <f t="shared" si="25"/>
        <v>0.56999999999999995</v>
      </c>
      <c r="K33" s="3">
        <f t="shared" si="25"/>
        <v>0.64</v>
      </c>
      <c r="L33" s="3">
        <f t="shared" si="25"/>
        <v>0.44</v>
      </c>
      <c r="M33" s="3">
        <f t="shared" si="25"/>
        <v>0.4</v>
      </c>
      <c r="N33" s="3">
        <f t="shared" si="25"/>
        <v>0.31</v>
      </c>
      <c r="O33" s="3">
        <f t="shared" si="25"/>
        <v>0.4</v>
      </c>
      <c r="P33" s="3">
        <f t="shared" si="25"/>
        <v>0.3</v>
      </c>
      <c r="Q33" s="3">
        <f t="shared" si="25"/>
        <v>0.25</v>
      </c>
      <c r="R33" s="3">
        <f t="shared" si="25"/>
        <v>0.41</v>
      </c>
      <c r="S33" s="3">
        <f t="shared" si="25"/>
        <v>0.22</v>
      </c>
      <c r="T33" s="3">
        <f t="shared" si="25"/>
        <v>0.52</v>
      </c>
      <c r="U33" s="3">
        <f t="shared" si="25"/>
        <v>0.44</v>
      </c>
      <c r="V33" s="3">
        <f t="shared" si="25"/>
        <v>0.76</v>
      </c>
      <c r="W33" s="3">
        <f t="shared" si="25"/>
        <v>0.88</v>
      </c>
      <c r="X33" s="3">
        <f t="shared" si="25"/>
        <v>1.82</v>
      </c>
      <c r="Y33" s="3">
        <f t="shared" si="25"/>
        <v>1.06</v>
      </c>
      <c r="Z33" s="3">
        <f t="shared" si="25"/>
        <v>0.48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-243.21</v>
      </c>
      <c r="H34" s="3">
        <f>IFERROR(INDEX(D34:G34,COUNT(D34:G34)),"")</f>
        <v>-243.21</v>
      </c>
      <c r="I34" s="3">
        <f t="shared" ref="I34:Z34" si="26">IFERROR(INDEX(I51:I500,MATCH($C$34,$C$51:$C$500,0)),"")</f>
        <v>14.81</v>
      </c>
      <c r="J34" s="3">
        <f t="shared" si="26"/>
        <v>11.2</v>
      </c>
      <c r="K34" s="3">
        <f t="shared" si="26"/>
        <v>333.33</v>
      </c>
      <c r="L34" s="3">
        <f t="shared" si="26"/>
        <v>6.42</v>
      </c>
      <c r="M34" s="3">
        <f t="shared" si="26"/>
        <v>30.53</v>
      </c>
      <c r="N34" s="3">
        <f t="shared" si="26"/>
        <v>-1.65</v>
      </c>
      <c r="O34" s="3">
        <f t="shared" si="26"/>
        <v>-0.52</v>
      </c>
      <c r="P34" s="3">
        <f t="shared" si="26"/>
        <v>-0.87</v>
      </c>
      <c r="Q34" s="3">
        <f t="shared" si="26"/>
        <v>-2.2400000000000002</v>
      </c>
      <c r="R34" s="3">
        <f t="shared" si="26"/>
        <v>-0.28999999999999998</v>
      </c>
      <c r="S34" s="3">
        <f t="shared" si="26"/>
        <v>-18.55</v>
      </c>
      <c r="T34" s="3">
        <f t="shared" si="26"/>
        <v>15.36</v>
      </c>
      <c r="U34" s="3">
        <f t="shared" si="26"/>
        <v>-7.17</v>
      </c>
      <c r="V34" s="3">
        <f t="shared" si="26"/>
        <v>12.37</v>
      </c>
      <c r="W34" s="3">
        <f t="shared" si="26"/>
        <v>7.84</v>
      </c>
      <c r="X34" s="3">
        <f t="shared" si="26"/>
        <v>13.18</v>
      </c>
      <c r="Y34" s="3">
        <f t="shared" si="26"/>
        <v>6.59</v>
      </c>
      <c r="Z34" s="3">
        <f t="shared" si="26"/>
        <v>7.89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8.48</v>
      </c>
      <c r="H35" s="3">
        <f>IFERROR(INDEX(D35:G35,COUNT(D35:G35)),"")</f>
        <v>8.48</v>
      </c>
      <c r="I35" s="3">
        <f t="shared" ref="I35:Z35" si="27">IFERROR(INDEX(I51:I500,MATCH($C$35,$C$51:$C$500,0)),"")</f>
        <v>1.79</v>
      </c>
      <c r="J35" s="3">
        <f t="shared" si="27"/>
        <v>0.84</v>
      </c>
      <c r="K35" s="3">
        <f t="shared" si="27"/>
        <v>0.97</v>
      </c>
      <c r="L35" s="3">
        <f t="shared" si="27"/>
        <v>0.88</v>
      </c>
      <c r="M35" s="3">
        <f t="shared" si="27"/>
        <v>0.59</v>
      </c>
      <c r="N35" s="3">
        <f t="shared" si="27"/>
        <v>0.74</v>
      </c>
      <c r="O35" s="3">
        <f t="shared" si="27"/>
        <v>0.78</v>
      </c>
      <c r="P35" s="3">
        <f t="shared" si="27"/>
        <v>0.53</v>
      </c>
      <c r="Q35" s="3">
        <f t="shared" si="27"/>
        <v>0.57999999999999996</v>
      </c>
      <c r="R35" s="3">
        <f t="shared" si="27"/>
        <v>0.83</v>
      </c>
      <c r="S35" s="3">
        <f t="shared" si="27"/>
        <v>1.1599999999999999</v>
      </c>
      <c r="T35" s="3">
        <f t="shared" si="27"/>
        <v>1.75</v>
      </c>
      <c r="U35" s="3">
        <f t="shared" si="27"/>
        <v>1.54</v>
      </c>
      <c r="V35" s="3">
        <f t="shared" si="27"/>
        <v>2.96</v>
      </c>
      <c r="W35" s="3">
        <f t="shared" si="27"/>
        <v>2.66</v>
      </c>
      <c r="X35" s="3">
        <f t="shared" si="27"/>
        <v>4.6900000000000004</v>
      </c>
      <c r="Y35" s="3">
        <f t="shared" si="27"/>
        <v>2.78</v>
      </c>
      <c r="Z35" s="3">
        <f t="shared" si="27"/>
        <v>1.44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139426000000</v>
      </c>
      <c r="E51" s="5">
        <v>269793000000</v>
      </c>
      <c r="F51" s="5">
        <v>245519000000</v>
      </c>
      <c r="G51" s="5">
        <v>141986000000</v>
      </c>
      <c r="I51" s="5">
        <v>872987000000</v>
      </c>
      <c r="J51" s="5">
        <v>804647000000</v>
      </c>
      <c r="K51" s="5">
        <v>744266000000</v>
      </c>
      <c r="L51" s="5">
        <v>554721000000</v>
      </c>
      <c r="M51" s="5">
        <v>707102000000</v>
      </c>
      <c r="N51" s="5">
        <v>406924000000</v>
      </c>
      <c r="O51" s="5">
        <v>385047000000</v>
      </c>
      <c r="P51" s="5">
        <v>565455000000</v>
      </c>
      <c r="Q51" s="5">
        <v>646945000000</v>
      </c>
      <c r="R51" s="5">
        <v>544884000000</v>
      </c>
      <c r="S51" s="5">
        <v>491605000000</v>
      </c>
      <c r="T51" s="5">
        <v>462840000000</v>
      </c>
      <c r="U51" s="5">
        <v>427623000000</v>
      </c>
      <c r="V51" s="5">
        <v>405328300045</v>
      </c>
      <c r="W51" s="5">
        <v>492947020000</v>
      </c>
      <c r="X51" s="5">
        <v>454523171818</v>
      </c>
      <c r="Y51" s="5">
        <v>407905583636</v>
      </c>
      <c r="Z51" s="5">
        <v>290790810001</v>
      </c>
    </row>
    <row r="52" spans="2:26" ht="15.5" x14ac:dyDescent="0.35">
      <c r="C52" t="s">
        <v>85</v>
      </c>
      <c r="D52" s="5">
        <v>-140642000000</v>
      </c>
      <c r="E52" s="5">
        <v>-172493000000</v>
      </c>
      <c r="F52" s="5">
        <v>-175583000000</v>
      </c>
      <c r="G52" s="5">
        <v>-119793000000</v>
      </c>
      <c r="I52" s="5">
        <v>-646709000000</v>
      </c>
      <c r="J52" s="5">
        <v>-641083000000</v>
      </c>
      <c r="K52" s="5">
        <v>-650681000000</v>
      </c>
      <c r="L52" s="5">
        <v>-432191000000</v>
      </c>
      <c r="M52" s="5">
        <v>-639544000000</v>
      </c>
      <c r="N52" s="5">
        <v>-545777000000</v>
      </c>
      <c r="O52" s="5">
        <v>-623812000000</v>
      </c>
      <c r="P52" s="5">
        <v>-689128000000</v>
      </c>
      <c r="Q52" s="5">
        <v>-603345000000</v>
      </c>
      <c r="R52" s="5">
        <v>-687781000000</v>
      </c>
      <c r="S52" s="5">
        <v>-381189000000</v>
      </c>
      <c r="T52" s="5">
        <v>-324962000000</v>
      </c>
      <c r="U52" s="5">
        <v>-340139000000</v>
      </c>
      <c r="V52" s="5">
        <v>-248032623567</v>
      </c>
      <c r="W52" s="5">
        <v>-336973945569</v>
      </c>
      <c r="X52" s="5">
        <v>-262058750314</v>
      </c>
      <c r="Y52" s="5">
        <v>-260959228929</v>
      </c>
      <c r="Z52" s="5">
        <v>-174605064426</v>
      </c>
    </row>
    <row r="53" spans="2:26" ht="15.5" x14ac:dyDescent="0.35">
      <c r="C53" t="s">
        <v>86</v>
      </c>
      <c r="D53" s="5">
        <v>-1216000000</v>
      </c>
      <c r="E53" s="5">
        <v>97300000000</v>
      </c>
      <c r="F53" s="5">
        <v>69936000000</v>
      </c>
      <c r="G53" s="5">
        <v>22193000000</v>
      </c>
      <c r="I53" s="5">
        <v>226278000000</v>
      </c>
      <c r="J53" s="5">
        <v>163564000000</v>
      </c>
      <c r="K53" s="5">
        <v>93585000000</v>
      </c>
      <c r="L53" s="5">
        <v>122530000000</v>
      </c>
      <c r="M53" s="5">
        <v>67558000000</v>
      </c>
      <c r="N53" s="5">
        <v>-138853000000</v>
      </c>
      <c r="O53" s="5">
        <v>-238765000000</v>
      </c>
      <c r="P53" s="5">
        <v>-123673000000</v>
      </c>
      <c r="Q53" s="5">
        <v>43600000000</v>
      </c>
      <c r="R53" s="5">
        <v>-142897000000</v>
      </c>
      <c r="S53" s="5">
        <v>110416000000</v>
      </c>
      <c r="T53" s="5">
        <v>137878000000</v>
      </c>
      <c r="U53" s="5">
        <v>87484000000</v>
      </c>
      <c r="V53" s="5">
        <v>157295676478</v>
      </c>
      <c r="W53" s="5">
        <v>155973074431</v>
      </c>
      <c r="X53" s="5">
        <v>192464421504</v>
      </c>
      <c r="Y53" s="5">
        <v>146946354707</v>
      </c>
      <c r="Z53" s="5">
        <v>116185745575</v>
      </c>
    </row>
    <row r="54" spans="2:26" ht="15.5" x14ac:dyDescent="0.35">
      <c r="C54" t="s">
        <v>87</v>
      </c>
      <c r="D54" s="5">
        <v>-24504000000</v>
      </c>
      <c r="E54" s="5">
        <v>-38271000000</v>
      </c>
      <c r="F54" s="5">
        <v>-31851000000</v>
      </c>
      <c r="G54" s="5">
        <v>-24316000000</v>
      </c>
      <c r="I54" s="5">
        <v>-122438000000</v>
      </c>
      <c r="J54" s="5">
        <v>-110364000000</v>
      </c>
      <c r="K54" s="5">
        <v>-95865000000</v>
      </c>
      <c r="L54" s="5">
        <v>-76110000000</v>
      </c>
      <c r="M54" s="5">
        <v>-71648000000</v>
      </c>
      <c r="N54" s="5">
        <v>-68247000000</v>
      </c>
      <c r="O54" s="5">
        <v>-110082000000</v>
      </c>
      <c r="P54" s="5">
        <v>-78150000000</v>
      </c>
      <c r="Q54" s="5">
        <v>-79075000000</v>
      </c>
      <c r="R54" s="5">
        <v>-81270000000</v>
      </c>
      <c r="S54" s="5">
        <v>-97988000000</v>
      </c>
      <c r="T54" s="5">
        <v>-76176000000</v>
      </c>
      <c r="U54" s="5">
        <v>-78198000000</v>
      </c>
      <c r="V54" s="5">
        <v>-53895906531</v>
      </c>
      <c r="W54" s="5">
        <v>-51537579004</v>
      </c>
      <c r="X54" s="5">
        <v>-41493572081</v>
      </c>
      <c r="Y54" s="5">
        <v>-25464051809</v>
      </c>
      <c r="Z54" s="5">
        <v>-17837159151</v>
      </c>
    </row>
    <row r="55" spans="2:26" ht="15.5" x14ac:dyDescent="0.35">
      <c r="C55" t="s">
        <v>657</v>
      </c>
      <c r="X55" s="5">
        <v>-41493572081</v>
      </c>
      <c r="Y55" s="5">
        <v>-25464051809</v>
      </c>
      <c r="Z55" s="5">
        <v>-17837159151</v>
      </c>
    </row>
    <row r="56" spans="2:26" ht="15.5" x14ac:dyDescent="0.35">
      <c r="C56" t="s">
        <v>89</v>
      </c>
      <c r="D56" s="5">
        <v>-8248000000</v>
      </c>
      <c r="E56" s="5">
        <v>-13507000000</v>
      </c>
      <c r="F56" s="5">
        <v>-11554000000</v>
      </c>
      <c r="G56" s="5">
        <v>-9874000000</v>
      </c>
      <c r="I56" s="5">
        <v>-43515000000</v>
      </c>
      <c r="J56" s="5">
        <v>-40568000000</v>
      </c>
      <c r="K56" s="5">
        <v>-28468000000</v>
      </c>
      <c r="L56" s="5">
        <v>-20869000000</v>
      </c>
      <c r="M56" s="5">
        <v>-23140000000</v>
      </c>
      <c r="N56" s="5">
        <v>-16642000000</v>
      </c>
      <c r="O56" s="5">
        <v>-26355000000</v>
      </c>
      <c r="P56" s="5">
        <v>-18523000000</v>
      </c>
      <c r="Q56" s="5">
        <v>-21152000000</v>
      </c>
      <c r="R56" s="5">
        <v>-19802000000</v>
      </c>
      <c r="S56" s="5">
        <v>-25790000000</v>
      </c>
      <c r="T56" s="5">
        <v>-18100000000</v>
      </c>
      <c r="U56" s="5">
        <v>-14293000000</v>
      </c>
      <c r="V56" s="5">
        <v>-11413586984</v>
      </c>
      <c r="W56" s="5">
        <v>-9065557443</v>
      </c>
    </row>
    <row r="57" spans="2:26" ht="15.5" x14ac:dyDescent="0.35">
      <c r="C57" t="s">
        <v>520</v>
      </c>
      <c r="D57" s="5">
        <v>-16256000000</v>
      </c>
      <c r="E57" s="5">
        <v>-24764000000</v>
      </c>
      <c r="F57" s="5">
        <v>-20297000000</v>
      </c>
      <c r="G57" s="5">
        <v>-14442000000</v>
      </c>
      <c r="I57" s="5">
        <v>-78923000000</v>
      </c>
      <c r="J57" s="5">
        <v>-69796000000</v>
      </c>
      <c r="K57" s="5">
        <v>-67397000000</v>
      </c>
      <c r="L57" s="5">
        <v>-55241000000</v>
      </c>
      <c r="M57" s="5">
        <v>-48508000000</v>
      </c>
      <c r="N57" s="5">
        <v>-51605000000</v>
      </c>
      <c r="O57" s="5">
        <v>-83727000000</v>
      </c>
      <c r="P57" s="5">
        <v>-59627000000</v>
      </c>
      <c r="Q57" s="5">
        <v>-57923000000</v>
      </c>
      <c r="R57" s="5">
        <v>-61468000000</v>
      </c>
      <c r="S57" s="5">
        <v>-72198000000</v>
      </c>
      <c r="T57" s="5">
        <v>-58076000000</v>
      </c>
      <c r="U57" s="5">
        <v>-63905000000</v>
      </c>
      <c r="V57" s="5">
        <v>-42482319547</v>
      </c>
      <c r="W57" s="5">
        <v>-42472021561</v>
      </c>
    </row>
    <row r="58" spans="2:26" ht="15.5" x14ac:dyDescent="0.35">
      <c r="C58" t="s">
        <v>90</v>
      </c>
      <c r="D58" s="5">
        <v>-25720000000</v>
      </c>
      <c r="E58" s="5">
        <v>59029000000</v>
      </c>
      <c r="F58" s="5">
        <v>38085000000</v>
      </c>
      <c r="G58" s="5">
        <v>-2123000000</v>
      </c>
      <c r="I58" s="5">
        <v>103840000000</v>
      </c>
      <c r="J58" s="5">
        <v>53200000000</v>
      </c>
      <c r="K58" s="5">
        <v>-2280000000</v>
      </c>
      <c r="L58" s="5">
        <v>46420000000</v>
      </c>
      <c r="M58" s="5">
        <v>-4090000000</v>
      </c>
      <c r="N58" s="5">
        <v>-207100000000</v>
      </c>
      <c r="O58" s="5">
        <v>-348847000000</v>
      </c>
      <c r="P58" s="5">
        <v>-201823000000</v>
      </c>
      <c r="Q58" s="5">
        <v>-35475000000</v>
      </c>
      <c r="R58" s="5">
        <v>-224167000000</v>
      </c>
      <c r="S58" s="5">
        <v>12428000000</v>
      </c>
      <c r="T58" s="5">
        <v>61702000000</v>
      </c>
      <c r="U58" s="5">
        <v>9286000000</v>
      </c>
      <c r="V58" s="5">
        <v>103399769947</v>
      </c>
      <c r="W58" s="5">
        <v>104435495427</v>
      </c>
      <c r="X58" s="5">
        <v>150970849423</v>
      </c>
      <c r="Y58" s="5">
        <v>121482302898</v>
      </c>
      <c r="Z58" s="5">
        <v>98348586424</v>
      </c>
    </row>
    <row r="59" spans="2:26" ht="15.5" x14ac:dyDescent="0.35">
      <c r="C59" t="s">
        <v>91</v>
      </c>
      <c r="D59" s="5">
        <v>21921000000</v>
      </c>
      <c r="E59" s="5">
        <v>16804000000</v>
      </c>
      <c r="F59" s="5">
        <v>-4721000000</v>
      </c>
      <c r="G59" s="5">
        <v>11987000000</v>
      </c>
      <c r="I59" s="5">
        <v>33843000000</v>
      </c>
      <c r="J59" s="5">
        <v>27771000000</v>
      </c>
      <c r="K59" s="5">
        <v>14351000000</v>
      </c>
      <c r="L59" s="5">
        <v>46837000000</v>
      </c>
      <c r="M59" s="5">
        <v>1588000000</v>
      </c>
      <c r="N59" s="5">
        <v>-14990000000</v>
      </c>
      <c r="O59" s="5">
        <v>-274959000000</v>
      </c>
      <c r="P59" s="5">
        <v>-218439000000</v>
      </c>
      <c r="Q59" s="5">
        <v>-174216000000</v>
      </c>
      <c r="R59" s="5">
        <v>-1369378000000</v>
      </c>
      <c r="S59" s="5">
        <v>-67544000000</v>
      </c>
      <c r="T59" s="5">
        <v>-13764000000</v>
      </c>
      <c r="U59" s="5">
        <v>-97826000000</v>
      </c>
      <c r="V59" s="5">
        <v>11809514307</v>
      </c>
      <c r="W59" s="5">
        <v>82301432801</v>
      </c>
      <c r="X59" s="5">
        <v>39113511192</v>
      </c>
      <c r="Y59" s="5">
        <v>81582851082</v>
      </c>
      <c r="Z59" s="5">
        <v>-34468541843</v>
      </c>
    </row>
    <row r="60" spans="2:26" ht="15.5" x14ac:dyDescent="0.35">
      <c r="C60" t="s">
        <v>93</v>
      </c>
      <c r="X60" s="5">
        <v>97829982527</v>
      </c>
      <c r="Y60" s="5">
        <v>58597608772</v>
      </c>
    </row>
    <row r="61" spans="2:26" ht="15.5" x14ac:dyDescent="0.35">
      <c r="C61" t="s">
        <v>92</v>
      </c>
      <c r="X61" s="5">
        <v>16787423990</v>
      </c>
      <c r="Y61" s="5">
        <v>13110201592</v>
      </c>
      <c r="Z61" s="5">
        <v>15069181433</v>
      </c>
    </row>
    <row r="62" spans="2:26" ht="15.5" x14ac:dyDescent="0.35">
      <c r="C62" t="s">
        <v>94</v>
      </c>
      <c r="X62" s="5">
        <v>538482059</v>
      </c>
      <c r="Y62" s="5">
        <v>34851848351</v>
      </c>
      <c r="Z62" s="5">
        <v>-36081731514</v>
      </c>
    </row>
    <row r="63" spans="2:26" ht="15.5" x14ac:dyDescent="0.35">
      <c r="C63" t="s">
        <v>26</v>
      </c>
      <c r="D63" s="5">
        <v>-4322000000</v>
      </c>
      <c r="E63" s="5">
        <v>-3207000000</v>
      </c>
      <c r="F63" s="5">
        <v>-5360000000</v>
      </c>
      <c r="G63" s="5">
        <v>-5529000000</v>
      </c>
      <c r="I63" s="5">
        <v>-19726000000</v>
      </c>
      <c r="J63" s="5">
        <v>-34551000000</v>
      </c>
      <c r="K63" s="5">
        <v>-32356000000</v>
      </c>
      <c r="L63" s="5">
        <v>-43632000000</v>
      </c>
      <c r="M63" s="5">
        <v>-60326000000</v>
      </c>
      <c r="N63" s="5">
        <v>-71703000000</v>
      </c>
      <c r="O63" s="5">
        <v>-114185000000</v>
      </c>
      <c r="P63" s="5">
        <v>-150493000000</v>
      </c>
      <c r="Q63" s="5">
        <v>-154486000000</v>
      </c>
      <c r="R63" s="5">
        <v>-192986000000</v>
      </c>
      <c r="S63" s="5">
        <v>-172045000000</v>
      </c>
      <c r="T63" s="5">
        <v>-153169000000</v>
      </c>
      <c r="U63" s="5">
        <v>-125666000000</v>
      </c>
      <c r="V63" s="5">
        <v>-79442606567</v>
      </c>
      <c r="W63" s="5">
        <v>-67032815309</v>
      </c>
      <c r="X63" s="5">
        <v>-71246594773</v>
      </c>
      <c r="Y63" s="5">
        <v>-23137855739</v>
      </c>
      <c r="Z63" s="5">
        <v>-13713940424</v>
      </c>
    </row>
    <row r="64" spans="2:26" ht="15.5" x14ac:dyDescent="0.35">
      <c r="C64" t="s">
        <v>1061</v>
      </c>
    </row>
    <row r="65" spans="3:26" ht="15.5" x14ac:dyDescent="0.35">
      <c r="C65" t="s">
        <v>97</v>
      </c>
      <c r="D65" s="5">
        <v>-200000000</v>
      </c>
      <c r="E65" s="5">
        <v>838000000</v>
      </c>
      <c r="F65" s="5">
        <v>712000000</v>
      </c>
      <c r="G65" s="5">
        <v>-109000000</v>
      </c>
      <c r="I65" s="5">
        <v>1836000000</v>
      </c>
      <c r="J65" s="5">
        <v>1877000000</v>
      </c>
      <c r="K65" s="5">
        <v>323000000</v>
      </c>
      <c r="L65" s="5">
        <v>275000000</v>
      </c>
      <c r="M65" s="5">
        <v>3805000000</v>
      </c>
      <c r="N65" s="5">
        <v>3689000000</v>
      </c>
      <c r="O65" s="5">
        <v>5111000000</v>
      </c>
      <c r="P65" s="5">
        <v>-17605000000</v>
      </c>
      <c r="Q65" s="5">
        <v>3842000000</v>
      </c>
      <c r="R65" s="5">
        <v>-11704000000</v>
      </c>
      <c r="S65" s="5">
        <v>1085103000000</v>
      </c>
      <c r="T65" s="5">
        <v>-1713000000</v>
      </c>
      <c r="U65" s="5">
        <v>-3795000000</v>
      </c>
      <c r="V65" s="5">
        <v>1388568040</v>
      </c>
      <c r="W65" s="5">
        <v>858115652</v>
      </c>
    </row>
    <row r="66" spans="3:26" ht="15.5" x14ac:dyDescent="0.35">
      <c r="C66" t="s">
        <v>98</v>
      </c>
      <c r="D66" s="5">
        <v>21921000000</v>
      </c>
      <c r="E66" s="5">
        <v>16804000000</v>
      </c>
      <c r="F66" s="5">
        <v>-4721000000</v>
      </c>
      <c r="G66" s="5">
        <v>11987000000</v>
      </c>
      <c r="I66" s="5">
        <v>33843000000</v>
      </c>
      <c r="J66" s="5">
        <v>27771000000</v>
      </c>
      <c r="K66" s="5">
        <v>14351000000</v>
      </c>
      <c r="L66" s="5">
        <v>46837000000</v>
      </c>
      <c r="M66" s="5">
        <v>1588000000</v>
      </c>
      <c r="N66" s="5">
        <v>-14990000000</v>
      </c>
      <c r="O66" s="5">
        <v>-274959000000</v>
      </c>
      <c r="P66" s="5">
        <v>-218439000000</v>
      </c>
      <c r="Q66" s="5">
        <v>-174216000000</v>
      </c>
      <c r="R66" s="5">
        <v>-1369378000000</v>
      </c>
      <c r="S66" s="5">
        <v>-67544000000</v>
      </c>
      <c r="T66" s="5">
        <v>-13764000000</v>
      </c>
      <c r="U66" s="5">
        <v>-97826000000</v>
      </c>
      <c r="V66" s="5">
        <v>11809514307</v>
      </c>
      <c r="W66" s="5">
        <v>82301432801</v>
      </c>
      <c r="X66" s="5">
        <v>39113511192</v>
      </c>
      <c r="Y66" s="5">
        <v>81582851082</v>
      </c>
      <c r="Z66" s="5">
        <v>-34468541843</v>
      </c>
    </row>
    <row r="67" spans="3:26" ht="15.5" x14ac:dyDescent="0.35">
      <c r="C67" t="s">
        <v>28</v>
      </c>
      <c r="D67" s="5">
        <v>-3799000000</v>
      </c>
      <c r="E67" s="5">
        <v>75833000000</v>
      </c>
      <c r="F67" s="5">
        <v>33364000000</v>
      </c>
      <c r="G67" s="5">
        <v>9864000000</v>
      </c>
      <c r="I67" s="5">
        <v>137683000000</v>
      </c>
      <c r="J67" s="5">
        <v>80971000000</v>
      </c>
      <c r="K67" s="5">
        <v>12071000000</v>
      </c>
      <c r="L67" s="5">
        <v>93257000000</v>
      </c>
      <c r="M67" s="5">
        <v>-2502000000</v>
      </c>
      <c r="N67" s="5">
        <v>-222090000000</v>
      </c>
      <c r="O67" s="5">
        <v>-623806000000</v>
      </c>
      <c r="P67" s="5">
        <v>-420262000000</v>
      </c>
      <c r="Q67" s="5">
        <v>-209691000000</v>
      </c>
      <c r="R67" s="5">
        <v>-1593545000000</v>
      </c>
      <c r="S67" s="5">
        <v>-55116000000</v>
      </c>
      <c r="T67" s="5">
        <v>47938000000</v>
      </c>
      <c r="U67" s="5">
        <v>-88540000000</v>
      </c>
      <c r="V67" s="5">
        <v>115209284254</v>
      </c>
      <c r="W67" s="5">
        <v>186736928228</v>
      </c>
      <c r="X67" s="5">
        <v>190084360615</v>
      </c>
      <c r="Y67" s="5">
        <v>203065153980</v>
      </c>
      <c r="Z67" s="5">
        <v>63880044581</v>
      </c>
    </row>
    <row r="68" spans="3:26" ht="15.5" x14ac:dyDescent="0.35">
      <c r="C68" t="s">
        <v>27</v>
      </c>
      <c r="D68" s="5">
        <v>-1264000000</v>
      </c>
      <c r="E68" s="5">
        <v>-9617000000</v>
      </c>
      <c r="F68" s="5">
        <v>-6903000000</v>
      </c>
      <c r="G68" s="5">
        <v>-2013000000</v>
      </c>
      <c r="I68" s="5">
        <v>-30083000000</v>
      </c>
      <c r="J68" s="5">
        <v>-18561000000</v>
      </c>
      <c r="K68" s="5">
        <v>-9685000000</v>
      </c>
      <c r="L68" s="5">
        <v>-17439000000</v>
      </c>
      <c r="M68" s="5">
        <v>16771000000</v>
      </c>
      <c r="N68" s="5">
        <v>39498000000</v>
      </c>
      <c r="O68" s="5">
        <v>39316000000</v>
      </c>
      <c r="P68" s="5">
        <v>66984000000</v>
      </c>
      <c r="Q68" s="5">
        <v>41173000000</v>
      </c>
      <c r="R68" s="5">
        <v>45941000000</v>
      </c>
      <c r="S68" s="5">
        <v>23300000000</v>
      </c>
      <c r="T68" s="5">
        <v>3069000000</v>
      </c>
      <c r="U68" s="5">
        <v>-7305000000</v>
      </c>
      <c r="V68" s="5">
        <v>-16788165829</v>
      </c>
      <c r="W68" s="5">
        <v>-18738186922</v>
      </c>
      <c r="X68" s="5">
        <v>-28452263958</v>
      </c>
      <c r="Y68" s="5">
        <v>-30766095651</v>
      </c>
      <c r="Z68" s="5">
        <v>-10637118045</v>
      </c>
    </row>
    <row r="69" spans="3:26" ht="15.5" x14ac:dyDescent="0.35">
      <c r="C69" t="s">
        <v>405</v>
      </c>
      <c r="D69" s="5">
        <v>-5429000000</v>
      </c>
      <c r="E69" s="5">
        <v>-13581000000</v>
      </c>
      <c r="F69" s="5">
        <v>-6985000000</v>
      </c>
      <c r="G69" s="5">
        <v>-3671000000</v>
      </c>
      <c r="I69" s="5">
        <v>-39072000000</v>
      </c>
      <c r="J69" s="5">
        <v>-25718000000</v>
      </c>
      <c r="K69" s="5">
        <v>-29538000000</v>
      </c>
      <c r="L69" s="5">
        <v>-41949000000</v>
      </c>
      <c r="M69" s="5">
        <v>-23479000000</v>
      </c>
      <c r="N69" s="5">
        <v>-607000000</v>
      </c>
      <c r="U69" s="5">
        <v>-18320000000</v>
      </c>
      <c r="V69" s="5">
        <v>-29156177965</v>
      </c>
      <c r="W69" s="5">
        <v>-27062512085</v>
      </c>
      <c r="X69" s="5">
        <v>-37096408426</v>
      </c>
      <c r="Y69" s="5">
        <v>-37135995745</v>
      </c>
      <c r="Z69" s="5">
        <v>-3158642200</v>
      </c>
    </row>
    <row r="70" spans="3:26" ht="15.5" x14ac:dyDescent="0.35">
      <c r="C70" t="s">
        <v>402</v>
      </c>
      <c r="O70" s="5">
        <v>-526000000</v>
      </c>
      <c r="P70" s="5">
        <v>-1405000000</v>
      </c>
      <c r="Q70" s="5">
        <v>-5225000000</v>
      </c>
      <c r="R70" s="5">
        <v>-4120000000</v>
      </c>
      <c r="S70" s="5">
        <v>-7562000000</v>
      </c>
      <c r="T70" s="5">
        <v>-24350000000</v>
      </c>
    </row>
    <row r="71" spans="3:26" ht="15.5" x14ac:dyDescent="0.35">
      <c r="C71" t="s">
        <v>1206</v>
      </c>
      <c r="D71" s="5">
        <v>-5429000000</v>
      </c>
      <c r="E71" s="5">
        <v>-13581000000</v>
      </c>
      <c r="F71" s="5">
        <v>-6985000000</v>
      </c>
      <c r="G71" s="5">
        <v>-3671000000</v>
      </c>
      <c r="I71" s="5">
        <v>-39072000000</v>
      </c>
      <c r="J71" s="5">
        <v>-25718000000</v>
      </c>
      <c r="K71" s="5">
        <v>-29538000000</v>
      </c>
      <c r="L71" s="5">
        <v>-41949000000</v>
      </c>
      <c r="M71" s="5">
        <v>-23479000000</v>
      </c>
      <c r="N71" s="5">
        <v>-607000000</v>
      </c>
      <c r="O71" s="5">
        <v>-526000000</v>
      </c>
      <c r="P71" s="5">
        <v>-1405000000</v>
      </c>
      <c r="Q71" s="5">
        <v>-5225000000</v>
      </c>
      <c r="R71" s="5">
        <v>-4120000000</v>
      </c>
      <c r="S71" s="5">
        <v>-7562000000</v>
      </c>
      <c r="T71" s="5">
        <v>-24433000000</v>
      </c>
      <c r="U71" s="5">
        <v>-18320000000</v>
      </c>
      <c r="V71" s="5">
        <v>-29156177965</v>
      </c>
      <c r="W71" s="5">
        <v>-27062512085</v>
      </c>
      <c r="X71" s="5">
        <v>-37096408426</v>
      </c>
      <c r="Y71" s="5">
        <v>-37135995745</v>
      </c>
      <c r="Z71" s="5">
        <v>-3158642200</v>
      </c>
    </row>
    <row r="72" spans="3:26" ht="15.5" x14ac:dyDescent="0.35">
      <c r="C72" t="s">
        <v>406</v>
      </c>
      <c r="D72" s="5">
        <v>4165000000</v>
      </c>
      <c r="E72" s="5">
        <v>3964000000</v>
      </c>
      <c r="F72" s="5">
        <v>82000000</v>
      </c>
      <c r="G72" s="5">
        <v>1658000000</v>
      </c>
      <c r="I72" s="5">
        <v>8989000000</v>
      </c>
      <c r="J72" s="5">
        <v>7157000000</v>
      </c>
      <c r="K72" s="5">
        <v>19853000000</v>
      </c>
      <c r="L72" s="5">
        <v>24510000000</v>
      </c>
      <c r="M72" s="5">
        <v>40250000000</v>
      </c>
      <c r="N72" s="5">
        <v>40105000000</v>
      </c>
      <c r="O72" s="5">
        <v>39842000000</v>
      </c>
      <c r="P72" s="5">
        <v>68389000000</v>
      </c>
      <c r="Q72" s="5">
        <v>46398000000</v>
      </c>
      <c r="R72" s="5">
        <v>50061000000</v>
      </c>
      <c r="S72" s="5">
        <v>30862000000</v>
      </c>
      <c r="T72" s="5">
        <v>27502000000</v>
      </c>
      <c r="U72" s="5">
        <v>11015000000</v>
      </c>
      <c r="V72" s="5">
        <v>12368012136</v>
      </c>
      <c r="W72" s="5">
        <v>8324325163</v>
      </c>
      <c r="X72" s="5">
        <v>8644144468</v>
      </c>
      <c r="Y72" s="5">
        <v>6369900094</v>
      </c>
      <c r="Z72" s="5">
        <v>-7478475845</v>
      </c>
    </row>
    <row r="73" spans="3:26" ht="15.5" x14ac:dyDescent="0.35">
      <c r="C73" t="s">
        <v>407</v>
      </c>
      <c r="D73" s="5">
        <v>-1264000000</v>
      </c>
      <c r="E73" s="5">
        <v>-9617000000</v>
      </c>
      <c r="F73" s="5">
        <v>-6903000000</v>
      </c>
      <c r="G73" s="5">
        <v>-2013000000</v>
      </c>
      <c r="I73" s="5">
        <v>-30083000000</v>
      </c>
      <c r="J73" s="5">
        <v>-18561000000</v>
      </c>
      <c r="K73" s="5">
        <v>-9685000000</v>
      </c>
      <c r="L73" s="5">
        <v>-17439000000</v>
      </c>
      <c r="M73" s="5">
        <v>16771000000</v>
      </c>
      <c r="N73" s="5">
        <v>39498000000</v>
      </c>
      <c r="O73" s="5">
        <v>39316000000</v>
      </c>
      <c r="P73" s="5">
        <v>66984000000</v>
      </c>
      <c r="Q73" s="5">
        <v>41173000000</v>
      </c>
      <c r="R73" s="5">
        <v>45941000000</v>
      </c>
      <c r="S73" s="5">
        <v>23300000000</v>
      </c>
      <c r="T73" s="5">
        <v>3069000000</v>
      </c>
      <c r="U73" s="5">
        <v>-7305000000</v>
      </c>
      <c r="V73" s="5">
        <v>-16788165829</v>
      </c>
      <c r="W73" s="5">
        <v>-18738186922</v>
      </c>
      <c r="X73" s="5">
        <v>-28452263958</v>
      </c>
      <c r="Y73" s="5">
        <v>-30766095651</v>
      </c>
      <c r="Z73" s="5">
        <v>-10637118045</v>
      </c>
    </row>
    <row r="74" spans="3:26" ht="15.5" x14ac:dyDescent="0.35">
      <c r="C74" t="s">
        <v>99</v>
      </c>
      <c r="X74" s="5">
        <v>161632096657</v>
      </c>
      <c r="Y74" s="5">
        <v>172299058329</v>
      </c>
      <c r="Z74" s="5">
        <v>53242926536</v>
      </c>
    </row>
    <row r="75" spans="3:26" ht="15.5" x14ac:dyDescent="0.35">
      <c r="C75" t="s">
        <v>100</v>
      </c>
      <c r="X75" s="5">
        <v>-834893373</v>
      </c>
      <c r="Y75" s="5">
        <v>4125531747</v>
      </c>
      <c r="Z75" s="5">
        <v>1507127733</v>
      </c>
    </row>
    <row r="76" spans="3:26" ht="15.5" x14ac:dyDescent="0.35">
      <c r="C76" t="s">
        <v>102</v>
      </c>
      <c r="D76" s="5">
        <v>-5063000000</v>
      </c>
      <c r="E76" s="5">
        <v>66216000000</v>
      </c>
      <c r="F76" s="5">
        <v>26461000000</v>
      </c>
      <c r="G76" s="5">
        <v>7851000000</v>
      </c>
      <c r="I76" s="5">
        <v>107600000000</v>
      </c>
      <c r="J76" s="5">
        <v>62410000000</v>
      </c>
      <c r="K76" s="5">
        <v>2386000000</v>
      </c>
      <c r="L76" s="5">
        <v>75818000000</v>
      </c>
      <c r="M76" s="5">
        <v>14269000000</v>
      </c>
      <c r="N76" s="5">
        <v>-182592000000</v>
      </c>
      <c r="O76" s="5">
        <v>-584490000000</v>
      </c>
      <c r="P76" s="5">
        <v>-353278000000</v>
      </c>
      <c r="Q76" s="5">
        <v>-168518000000</v>
      </c>
      <c r="R76" s="5">
        <v>-1547604000000</v>
      </c>
      <c r="S76" s="5">
        <v>-31816000000</v>
      </c>
      <c r="T76" s="5">
        <v>51007000000</v>
      </c>
      <c r="U76" s="5">
        <v>-95845000000</v>
      </c>
      <c r="V76" s="5">
        <v>98421118425</v>
      </c>
      <c r="W76" s="5">
        <v>167998741306</v>
      </c>
      <c r="X76" s="5">
        <v>160797203284</v>
      </c>
      <c r="Y76" s="5">
        <v>176424590076</v>
      </c>
      <c r="Z76" s="5">
        <v>54750054269</v>
      </c>
    </row>
    <row r="77" spans="3:26" ht="15.5" x14ac:dyDescent="0.35">
      <c r="C77" t="s">
        <v>103</v>
      </c>
      <c r="E77" s="5">
        <v>-69035000000</v>
      </c>
      <c r="I77" s="5">
        <v>-69035000000</v>
      </c>
      <c r="J77" s="5">
        <v>1021000000</v>
      </c>
      <c r="K77" s="5">
        <v>13344000000</v>
      </c>
      <c r="L77" s="5">
        <v>1102000000</v>
      </c>
      <c r="M77" s="5">
        <v>38525000000</v>
      </c>
      <c r="N77" s="5">
        <v>411221000000</v>
      </c>
      <c r="O77" s="5">
        <v>182902000000</v>
      </c>
      <c r="P77" s="5">
        <v>-94704000000</v>
      </c>
      <c r="Q77" s="5">
        <v>471885000000</v>
      </c>
      <c r="R77" s="5">
        <v>-1033000000</v>
      </c>
      <c r="S77" s="5">
        <v>1152324000000</v>
      </c>
      <c r="Y77" s="5">
        <v>27960903378</v>
      </c>
    </row>
    <row r="78" spans="3:26" ht="15.5" x14ac:dyDescent="0.35">
      <c r="C78" t="s">
        <v>410</v>
      </c>
      <c r="E78" s="5">
        <v>-69035000000</v>
      </c>
      <c r="I78" s="5">
        <v>-69035000000</v>
      </c>
      <c r="J78" s="5">
        <v>1021000000</v>
      </c>
      <c r="K78" s="5">
        <v>13344000000</v>
      </c>
      <c r="L78" s="5">
        <v>1102000000</v>
      </c>
      <c r="M78" s="5">
        <v>38525000000</v>
      </c>
      <c r="N78" s="5">
        <v>411221000000</v>
      </c>
      <c r="O78" s="5">
        <v>182902000000</v>
      </c>
      <c r="P78" s="5">
        <v>-94704000000</v>
      </c>
      <c r="Q78" s="5">
        <v>471885000000</v>
      </c>
      <c r="R78" s="5">
        <v>-1033000000</v>
      </c>
      <c r="S78" s="5">
        <v>1152324000000</v>
      </c>
      <c r="Y78" s="5">
        <v>27960903378</v>
      </c>
    </row>
    <row r="79" spans="3:26" ht="15.5" x14ac:dyDescent="0.35">
      <c r="C79" t="s">
        <v>104</v>
      </c>
      <c r="D79" s="5">
        <v>-5063000000</v>
      </c>
      <c r="E79" s="5">
        <v>-2819000000</v>
      </c>
      <c r="F79" s="5">
        <v>26461000000</v>
      </c>
      <c r="G79" s="5">
        <v>7851000000</v>
      </c>
      <c r="I79" s="5">
        <v>38565000000</v>
      </c>
      <c r="J79" s="5">
        <v>63431000000</v>
      </c>
      <c r="K79" s="5">
        <v>15730000000</v>
      </c>
      <c r="L79" s="5">
        <v>76920000000</v>
      </c>
      <c r="M79" s="5">
        <v>52794000000</v>
      </c>
      <c r="N79" s="5">
        <v>228629000000</v>
      </c>
      <c r="O79" s="5">
        <v>-401588000000</v>
      </c>
      <c r="P79" s="5">
        <v>-447982000000</v>
      </c>
      <c r="Q79" s="5">
        <v>303367000000</v>
      </c>
      <c r="R79" s="5">
        <v>-1548637000000</v>
      </c>
      <c r="S79" s="5">
        <v>1120508000000</v>
      </c>
      <c r="T79" s="5">
        <v>51007000000</v>
      </c>
      <c r="U79" s="5">
        <v>-95845000000</v>
      </c>
      <c r="V79" s="5">
        <v>98421118425</v>
      </c>
      <c r="W79" s="5">
        <v>167998741306</v>
      </c>
    </row>
    <row r="80" spans="3:26" ht="15.5" x14ac:dyDescent="0.35">
      <c r="C80" t="s">
        <v>105</v>
      </c>
      <c r="D80" s="5">
        <v>-5063000000</v>
      </c>
      <c r="E80" s="5">
        <v>66216000000</v>
      </c>
      <c r="F80" s="5">
        <v>26461000000</v>
      </c>
      <c r="G80" s="5">
        <v>7851000000</v>
      </c>
      <c r="I80" s="5">
        <v>107600000000</v>
      </c>
      <c r="J80" s="5">
        <v>62410000000</v>
      </c>
      <c r="K80" s="5">
        <v>2386000000</v>
      </c>
      <c r="L80" s="5">
        <v>75818000000</v>
      </c>
      <c r="M80" s="5">
        <v>14269000000</v>
      </c>
      <c r="N80" s="5">
        <v>-182592000000</v>
      </c>
      <c r="O80" s="5">
        <v>-584490000000</v>
      </c>
      <c r="P80" s="5">
        <v>-353277000000</v>
      </c>
      <c r="Q80" s="5">
        <v>-168518000000</v>
      </c>
      <c r="R80" s="5">
        <v>-1547604000000</v>
      </c>
      <c r="S80" s="5">
        <v>-31816000000</v>
      </c>
      <c r="T80" s="5">
        <v>51007000000</v>
      </c>
      <c r="U80" s="5">
        <v>-95845000000</v>
      </c>
      <c r="V80" s="5">
        <v>98421118425</v>
      </c>
      <c r="W80" s="5">
        <v>167998741306</v>
      </c>
      <c r="X80" s="5">
        <v>160797203284</v>
      </c>
      <c r="Y80" s="5">
        <v>176424590076</v>
      </c>
      <c r="Z80" s="5">
        <v>54750054269</v>
      </c>
    </row>
    <row r="81" spans="2:26" ht="15.5" x14ac:dyDescent="0.35">
      <c r="C81" t="s">
        <v>7</v>
      </c>
      <c r="D81" s="5">
        <v>-4863000000</v>
      </c>
      <c r="E81" s="5">
        <v>-3657000000</v>
      </c>
      <c r="F81" s="5">
        <v>25749000000</v>
      </c>
      <c r="G81" s="5">
        <v>7960000000</v>
      </c>
      <c r="I81" s="5">
        <v>36729000000</v>
      </c>
      <c r="J81" s="5">
        <v>61554000000</v>
      </c>
      <c r="K81" s="5">
        <v>15407000000</v>
      </c>
      <c r="L81" s="5">
        <v>76645000000</v>
      </c>
      <c r="M81" s="5">
        <v>48989000000</v>
      </c>
      <c r="N81" s="5">
        <v>224940000000</v>
      </c>
      <c r="O81" s="5">
        <v>-406699000000</v>
      </c>
      <c r="P81" s="5">
        <v>-430376000000</v>
      </c>
      <c r="Q81" s="5">
        <v>299525000000</v>
      </c>
      <c r="R81" s="5">
        <v>-1536933000000</v>
      </c>
      <c r="S81" s="5">
        <v>35405000000</v>
      </c>
      <c r="T81" s="5">
        <v>52720000000</v>
      </c>
      <c r="U81" s="5">
        <v>-92050000000</v>
      </c>
      <c r="V81" s="5">
        <v>97032550385</v>
      </c>
      <c r="W81" s="5">
        <v>167140625654</v>
      </c>
    </row>
    <row r="82" spans="2:26" ht="15.5" x14ac:dyDescent="0.35">
      <c r="C82" t="s">
        <v>96</v>
      </c>
    </row>
    <row r="83" spans="2:26" ht="15.5" x14ac:dyDescent="0.35">
      <c r="C83" t="s">
        <v>106</v>
      </c>
      <c r="D83" s="5">
        <v>-5063000000</v>
      </c>
      <c r="E83" s="5">
        <v>66216000000</v>
      </c>
      <c r="F83" s="5">
        <v>26461000000</v>
      </c>
      <c r="G83" s="5">
        <v>7851000000</v>
      </c>
      <c r="I83" s="5">
        <v>107600000000</v>
      </c>
      <c r="J83" s="5">
        <v>62410000000</v>
      </c>
      <c r="K83" s="5">
        <v>2386000000</v>
      </c>
      <c r="L83" s="5">
        <v>75818000000</v>
      </c>
      <c r="M83" s="5">
        <v>14269000000</v>
      </c>
      <c r="N83" s="5">
        <v>-182592000000</v>
      </c>
      <c r="O83" s="5">
        <v>-584490000000</v>
      </c>
      <c r="P83" s="5">
        <v>-353277000000</v>
      </c>
      <c r="Q83" s="5">
        <v>-168518000000</v>
      </c>
      <c r="R83" s="5">
        <v>-1547604000000</v>
      </c>
      <c r="S83" s="5">
        <v>-31816000000</v>
      </c>
      <c r="T83" s="5">
        <v>51007000000</v>
      </c>
      <c r="U83" s="5">
        <v>-95845000000</v>
      </c>
      <c r="V83" s="5">
        <v>98421118425</v>
      </c>
      <c r="W83" s="5">
        <v>167998741306</v>
      </c>
      <c r="X83" s="5">
        <v>160797203284</v>
      </c>
      <c r="Y83" s="5">
        <v>176424590076</v>
      </c>
      <c r="Z83" s="5">
        <v>54750054269</v>
      </c>
    </row>
    <row r="84" spans="2:26" ht="15.5" x14ac:dyDescent="0.35">
      <c r="C84" t="s">
        <v>107</v>
      </c>
      <c r="D84" s="5">
        <v>-5063000000</v>
      </c>
      <c r="E84" s="5">
        <v>-2819000000</v>
      </c>
      <c r="F84" s="5">
        <v>26461000000</v>
      </c>
      <c r="G84" s="5">
        <v>7851000000</v>
      </c>
      <c r="I84" s="5">
        <v>38565000000</v>
      </c>
      <c r="J84" s="5">
        <v>63431000000</v>
      </c>
      <c r="K84" s="5">
        <v>15730000000</v>
      </c>
      <c r="L84" s="5">
        <v>76920000000</v>
      </c>
      <c r="M84" s="5">
        <v>52794000000</v>
      </c>
      <c r="N84" s="5">
        <v>228629000000</v>
      </c>
      <c r="O84" s="5">
        <v>-401588000000</v>
      </c>
      <c r="P84" s="5">
        <v>-447981000000</v>
      </c>
      <c r="Q84" s="5">
        <v>303367000000</v>
      </c>
      <c r="R84" s="5">
        <v>-1548637000000</v>
      </c>
      <c r="S84" s="5">
        <v>1120508000000</v>
      </c>
      <c r="T84" s="5">
        <v>51007000000</v>
      </c>
      <c r="U84" s="5">
        <v>-95845000000</v>
      </c>
      <c r="V84" s="5">
        <v>98421118425</v>
      </c>
      <c r="W84" s="5">
        <v>167998741306</v>
      </c>
    </row>
    <row r="85" spans="2:26" ht="15.5" x14ac:dyDescent="0.35">
      <c r="C85" t="s">
        <v>108</v>
      </c>
      <c r="D85" s="5">
        <v>-5063000000</v>
      </c>
      <c r="E85" s="5">
        <v>-2819000000</v>
      </c>
      <c r="F85" s="5">
        <v>26461000000</v>
      </c>
      <c r="G85" s="5">
        <v>7851000000</v>
      </c>
      <c r="I85" s="5">
        <v>38565000000</v>
      </c>
      <c r="J85" s="5">
        <v>63431000000</v>
      </c>
      <c r="K85" s="5">
        <v>15730000000</v>
      </c>
      <c r="L85" s="5">
        <v>76920000000</v>
      </c>
      <c r="M85" s="5">
        <v>52794000000</v>
      </c>
      <c r="N85" s="5">
        <v>228629000000</v>
      </c>
      <c r="O85" s="5">
        <v>-401588000000</v>
      </c>
      <c r="P85" s="5">
        <v>-447981000000</v>
      </c>
      <c r="Q85" s="5">
        <v>303367000000</v>
      </c>
      <c r="R85" s="5">
        <v>-1548637000000</v>
      </c>
      <c r="S85" s="5">
        <v>1120508000000</v>
      </c>
      <c r="T85" s="5">
        <v>51007000000</v>
      </c>
      <c r="U85" s="5">
        <v>-95845000000</v>
      </c>
      <c r="V85" s="5">
        <v>98421118425</v>
      </c>
      <c r="W85" s="5">
        <v>167998741306</v>
      </c>
    </row>
    <row r="87" spans="2:26" ht="15.5" x14ac:dyDescent="0.35">
      <c r="B87" t="s">
        <v>109</v>
      </c>
      <c r="C87" t="s">
        <v>110</v>
      </c>
    </row>
    <row r="88" spans="2:26" ht="15.5" x14ac:dyDescent="0.35">
      <c r="C88" t="s">
        <v>111</v>
      </c>
    </row>
    <row r="89" spans="2:26" ht="15.5" x14ac:dyDescent="0.35">
      <c r="C89" t="s">
        <v>19</v>
      </c>
      <c r="D89" s="5">
        <v>98230000000</v>
      </c>
      <c r="E89" s="5">
        <v>125345000000</v>
      </c>
      <c r="F89" s="5">
        <v>43534000000</v>
      </c>
      <c r="G89" s="5">
        <v>57031000000</v>
      </c>
      <c r="I89" s="5">
        <v>125345000000</v>
      </c>
      <c r="J89" s="5">
        <v>154825000000</v>
      </c>
      <c r="K89" s="5">
        <v>355355000000</v>
      </c>
      <c r="L89" s="5">
        <v>165210000000</v>
      </c>
      <c r="M89" s="5">
        <v>112620000000</v>
      </c>
      <c r="N89" s="5">
        <v>146936000000</v>
      </c>
      <c r="O89" s="5">
        <v>137545000000</v>
      </c>
      <c r="P89" s="5">
        <v>6819000000</v>
      </c>
      <c r="Q89" s="5">
        <v>75047000000</v>
      </c>
      <c r="R89" s="5">
        <v>46954000000</v>
      </c>
      <c r="S89" s="5">
        <v>113062000000</v>
      </c>
      <c r="T89" s="5">
        <v>102125000000</v>
      </c>
      <c r="U89" s="5">
        <v>175533000000</v>
      </c>
      <c r="V89" s="5">
        <v>231269709949</v>
      </c>
      <c r="W89" s="5">
        <v>178475342096</v>
      </c>
      <c r="X89" s="5">
        <v>174562486580</v>
      </c>
      <c r="Y89" s="5">
        <v>305000546074</v>
      </c>
      <c r="Z89" s="5">
        <v>326275976755</v>
      </c>
    </row>
    <row r="90" spans="2:26" ht="15.5" x14ac:dyDescent="0.35">
      <c r="C90" t="s">
        <v>412</v>
      </c>
      <c r="D90" s="5">
        <v>20000000000</v>
      </c>
      <c r="E90" s="5">
        <v>20000000000</v>
      </c>
      <c r="F90" s="5">
        <v>20000000000</v>
      </c>
      <c r="G90" s="5">
        <v>20000000000</v>
      </c>
      <c r="I90" s="5">
        <v>20000000000</v>
      </c>
      <c r="J90" s="5">
        <v>20000000000</v>
      </c>
      <c r="K90" s="5">
        <v>133000000000</v>
      </c>
      <c r="L90" s="5">
        <v>70000000000</v>
      </c>
      <c r="M90" s="5">
        <v>128000000000</v>
      </c>
    </row>
    <row r="91" spans="2:26" ht="15.5" x14ac:dyDescent="0.35">
      <c r="C91" t="s">
        <v>113</v>
      </c>
      <c r="D91" s="5">
        <v>10931000000</v>
      </c>
      <c r="E91" s="5">
        <v>6580000000</v>
      </c>
      <c r="F91" s="5">
        <v>16575000000</v>
      </c>
      <c r="G91" s="5">
        <v>12223000000</v>
      </c>
      <c r="I91" s="5">
        <v>6580000000</v>
      </c>
      <c r="J91" s="5">
        <v>15409000000</v>
      </c>
      <c r="K91" s="5">
        <v>1348000000</v>
      </c>
      <c r="L91" s="5">
        <v>1024000000</v>
      </c>
      <c r="M91" s="5">
        <v>2531000000</v>
      </c>
      <c r="N91" s="5">
        <v>5954000000</v>
      </c>
      <c r="O91" s="5">
        <v>5646000000</v>
      </c>
      <c r="P91" s="5">
        <v>2050000000</v>
      </c>
      <c r="Q91" s="5">
        <v>1906000000</v>
      </c>
      <c r="R91" s="5">
        <v>3365000000</v>
      </c>
      <c r="S91" s="5">
        <v>966000000</v>
      </c>
      <c r="T91" s="5">
        <v>1274000000</v>
      </c>
      <c r="U91" s="5">
        <v>2615000000</v>
      </c>
      <c r="Z91" s="5">
        <v>2065000000</v>
      </c>
    </row>
    <row r="92" spans="2:26" ht="15.5" x14ac:dyDescent="0.35">
      <c r="C92" t="s">
        <v>115</v>
      </c>
      <c r="D92" s="5">
        <v>151027000000</v>
      </c>
      <c r="E92" s="5">
        <v>150930000000</v>
      </c>
      <c r="F92" s="5">
        <v>150950000000</v>
      </c>
      <c r="G92" s="5">
        <v>150929000000</v>
      </c>
      <c r="I92" s="5">
        <v>150930000000</v>
      </c>
      <c r="J92" s="5">
        <v>150949000000</v>
      </c>
      <c r="K92" s="5">
        <v>85000000</v>
      </c>
      <c r="L92" s="5">
        <v>74000000</v>
      </c>
      <c r="M92" s="5">
        <v>69000000</v>
      </c>
      <c r="N92" s="5">
        <v>386000000</v>
      </c>
      <c r="O92" s="5">
        <v>827000000</v>
      </c>
      <c r="Q92" s="5">
        <v>1733000000</v>
      </c>
      <c r="R92" s="5">
        <v>7360000000</v>
      </c>
    </row>
    <row r="93" spans="2:26" ht="15.5" x14ac:dyDescent="0.35">
      <c r="C93" t="s">
        <v>116</v>
      </c>
      <c r="D93" s="5">
        <v>10931000000</v>
      </c>
      <c r="E93" s="5">
        <v>6580000000</v>
      </c>
      <c r="F93" s="5">
        <v>16575000000</v>
      </c>
      <c r="G93" s="5">
        <v>12223000000</v>
      </c>
      <c r="I93" s="5">
        <v>6580000000</v>
      </c>
      <c r="J93" s="5">
        <v>15409000000</v>
      </c>
      <c r="K93" s="5">
        <v>1348000000</v>
      </c>
      <c r="L93" s="5">
        <v>1024000000</v>
      </c>
      <c r="M93" s="5">
        <v>2531000000</v>
      </c>
      <c r="N93" s="5">
        <v>5954000000</v>
      </c>
      <c r="O93" s="5">
        <v>5646000000</v>
      </c>
      <c r="P93" s="5">
        <v>2050000000</v>
      </c>
      <c r="Q93" s="5">
        <v>1906000000</v>
      </c>
      <c r="R93" s="5">
        <v>3365000000</v>
      </c>
      <c r="S93" s="5">
        <v>966000000</v>
      </c>
      <c r="T93" s="5">
        <v>1274000000</v>
      </c>
      <c r="U93" s="5">
        <v>2615000000</v>
      </c>
      <c r="Z93" s="5">
        <v>2065000000</v>
      </c>
    </row>
    <row r="94" spans="2:26" ht="15.5" x14ac:dyDescent="0.35">
      <c r="C94" t="s">
        <v>117</v>
      </c>
      <c r="D94" s="5">
        <v>19569000000</v>
      </c>
      <c r="E94" s="5">
        <v>16753000000</v>
      </c>
      <c r="F94" s="5">
        <v>16485000000</v>
      </c>
      <c r="G94" s="5">
        <v>14643000000</v>
      </c>
      <c r="I94" s="5">
        <v>16753000000</v>
      </c>
      <c r="J94" s="5">
        <v>12280000000</v>
      </c>
      <c r="K94" s="5">
        <v>7222000000</v>
      </c>
      <c r="L94" s="5">
        <v>7096000000</v>
      </c>
      <c r="M94" s="5">
        <v>6765000000</v>
      </c>
      <c r="N94" s="5">
        <v>15815000000</v>
      </c>
      <c r="O94" s="5">
        <v>130597000000</v>
      </c>
      <c r="P94" s="5">
        <v>7368000000</v>
      </c>
      <c r="Q94" s="5">
        <v>7202000000</v>
      </c>
      <c r="R94" s="5">
        <v>2609000000</v>
      </c>
      <c r="S94" s="5">
        <v>6165000000</v>
      </c>
      <c r="T94" s="5">
        <v>2951000000</v>
      </c>
      <c r="U94" s="5">
        <v>3109000000</v>
      </c>
      <c r="V94" s="5">
        <v>3621848204</v>
      </c>
      <c r="W94" s="5">
        <v>1246452780</v>
      </c>
      <c r="X94" s="5">
        <v>6216105398</v>
      </c>
      <c r="Y94" s="5">
        <v>784254174</v>
      </c>
      <c r="Z94" s="5">
        <v>273343271</v>
      </c>
    </row>
    <row r="95" spans="2:26" ht="15.5" x14ac:dyDescent="0.35">
      <c r="C95" t="s">
        <v>114</v>
      </c>
      <c r="D95" s="5">
        <v>116667000000</v>
      </c>
      <c r="E95" s="5">
        <v>133333000000</v>
      </c>
      <c r="I95" s="5">
        <v>133333000000</v>
      </c>
    </row>
    <row r="96" spans="2:26" ht="15.5" x14ac:dyDescent="0.35">
      <c r="C96" t="s">
        <v>118</v>
      </c>
      <c r="D96" s="5">
        <v>19569000000</v>
      </c>
      <c r="E96" s="5">
        <v>16753000000</v>
      </c>
      <c r="F96" s="5">
        <v>16485000000</v>
      </c>
      <c r="G96" s="5">
        <v>14643000000</v>
      </c>
      <c r="I96" s="5">
        <v>16753000000</v>
      </c>
      <c r="J96" s="5">
        <v>12280000000</v>
      </c>
      <c r="K96" s="5">
        <v>7222000000</v>
      </c>
      <c r="L96" s="5">
        <v>7096000000</v>
      </c>
      <c r="M96" s="5">
        <v>6765000000</v>
      </c>
      <c r="N96" s="5">
        <v>15815000000</v>
      </c>
      <c r="O96" s="5">
        <v>130597000000</v>
      </c>
      <c r="P96" s="5">
        <v>7368000000</v>
      </c>
      <c r="Q96" s="5">
        <v>7202000000</v>
      </c>
      <c r="R96" s="5">
        <v>2609000000</v>
      </c>
      <c r="S96" s="5">
        <v>6165000000</v>
      </c>
      <c r="T96" s="5">
        <v>2951000000</v>
      </c>
      <c r="U96" s="5">
        <v>3109000000</v>
      </c>
      <c r="V96" s="5">
        <v>3621848204</v>
      </c>
      <c r="W96" s="5">
        <v>1246452780</v>
      </c>
      <c r="X96" s="5">
        <v>6216105398</v>
      </c>
      <c r="Y96" s="5">
        <v>784254174</v>
      </c>
      <c r="Z96" s="5">
        <v>273343271</v>
      </c>
    </row>
    <row r="97" spans="3:26" ht="15.5" x14ac:dyDescent="0.35">
      <c r="C97" t="s">
        <v>119</v>
      </c>
      <c r="D97" s="5">
        <v>91879000000</v>
      </c>
      <c r="E97" s="5">
        <v>70462000000</v>
      </c>
      <c r="F97" s="5">
        <v>76627000000</v>
      </c>
      <c r="G97" s="5">
        <v>74176000000</v>
      </c>
      <c r="I97" s="5">
        <v>70462000000</v>
      </c>
      <c r="J97" s="5">
        <v>26249000000</v>
      </c>
      <c r="K97" s="5">
        <v>26267000000</v>
      </c>
      <c r="L97" s="5">
        <v>123899000000</v>
      </c>
      <c r="M97" s="5">
        <v>15660000000</v>
      </c>
      <c r="N97" s="5">
        <v>12568000000</v>
      </c>
      <c r="O97" s="5">
        <v>13487000000</v>
      </c>
      <c r="P97" s="5">
        <v>16098000000</v>
      </c>
      <c r="Q97" s="5">
        <v>36042000000</v>
      </c>
      <c r="R97" s="5">
        <v>13726000000</v>
      </c>
      <c r="S97" s="5">
        <v>50089000000</v>
      </c>
      <c r="T97" s="5">
        <v>15866000000</v>
      </c>
      <c r="U97" s="5">
        <v>16700000000</v>
      </c>
      <c r="V97" s="5">
        <v>36927899611</v>
      </c>
      <c r="W97" s="5">
        <v>19915547268</v>
      </c>
      <c r="X97" s="5">
        <v>19038210261</v>
      </c>
      <c r="Y97" s="5">
        <v>33114815691</v>
      </c>
      <c r="Z97" s="5">
        <v>31453851390</v>
      </c>
    </row>
    <row r="98" spans="3:26" ht="15.5" x14ac:dyDescent="0.35">
      <c r="C98" t="s">
        <v>97</v>
      </c>
      <c r="D98" s="5">
        <v>1211014000000</v>
      </c>
      <c r="E98" s="5">
        <v>1211014000000</v>
      </c>
      <c r="F98" s="5">
        <v>1531607000000</v>
      </c>
      <c r="G98" s="5">
        <v>1570534000000</v>
      </c>
      <c r="I98" s="5">
        <v>1211014000000</v>
      </c>
      <c r="J98" s="5">
        <v>1570534000000</v>
      </c>
      <c r="K98" s="5">
        <v>1570534000000</v>
      </c>
      <c r="L98" s="5">
        <v>1555448000000</v>
      </c>
      <c r="M98" s="5">
        <v>1555448000000</v>
      </c>
      <c r="N98" s="5">
        <v>1524766000000</v>
      </c>
      <c r="O98" s="5">
        <v>1110585000000</v>
      </c>
      <c r="P98" s="5">
        <v>1517711000000</v>
      </c>
      <c r="Q98" s="5">
        <v>1552098000000</v>
      </c>
      <c r="R98" s="5">
        <v>1287238000000</v>
      </c>
      <c r="S98" s="5">
        <v>1288212000000</v>
      </c>
      <c r="T98" s="5">
        <v>176011000000</v>
      </c>
      <c r="U98" s="5">
        <v>176011000000</v>
      </c>
      <c r="V98" s="5">
        <v>131495547370</v>
      </c>
      <c r="W98" s="5">
        <v>131495547370</v>
      </c>
      <c r="X98" s="5">
        <v>131495547370</v>
      </c>
      <c r="Y98" s="5">
        <v>131495547370</v>
      </c>
      <c r="Z98" s="5">
        <v>131420694035</v>
      </c>
    </row>
    <row r="99" spans="3:26" ht="15.5" x14ac:dyDescent="0.35">
      <c r="C99" t="s">
        <v>121</v>
      </c>
      <c r="D99" s="5">
        <v>273421000000</v>
      </c>
      <c r="E99" s="5">
        <v>292313000000</v>
      </c>
      <c r="F99" s="5">
        <v>210379000000</v>
      </c>
      <c r="G99" s="5">
        <v>213749000000</v>
      </c>
      <c r="I99" s="5">
        <v>292313000000</v>
      </c>
      <c r="J99" s="5">
        <v>286221000000</v>
      </c>
      <c r="K99" s="5">
        <v>572320000000</v>
      </c>
      <c r="L99" s="5">
        <v>456869000000</v>
      </c>
      <c r="M99" s="5">
        <v>318161000000</v>
      </c>
      <c r="N99" s="5">
        <v>234002000000</v>
      </c>
      <c r="O99" s="5">
        <v>321615000000</v>
      </c>
      <c r="P99" s="5">
        <v>238035000000</v>
      </c>
      <c r="Q99" s="5">
        <v>209820000000</v>
      </c>
      <c r="R99" s="5">
        <v>148387000000</v>
      </c>
      <c r="S99" s="5">
        <v>257384000000</v>
      </c>
      <c r="T99" s="5">
        <v>206172000000</v>
      </c>
      <c r="U99" s="5">
        <v>283354000000</v>
      </c>
      <c r="V99" s="5">
        <v>374881172392</v>
      </c>
      <c r="W99" s="5">
        <v>231317324490</v>
      </c>
      <c r="X99" s="5">
        <v>246347717924</v>
      </c>
      <c r="Y99" s="5">
        <v>363843288697</v>
      </c>
      <c r="Z99" s="5">
        <v>374382778055</v>
      </c>
    </row>
    <row r="100" spans="3:26" ht="15.5" x14ac:dyDescent="0.35">
      <c r="C100" t="s">
        <v>122</v>
      </c>
    </row>
    <row r="101" spans="3:26" ht="15.5" x14ac:dyDescent="0.35">
      <c r="C101" t="s">
        <v>128</v>
      </c>
    </row>
    <row r="102" spans="3:26" ht="15.5" x14ac:dyDescent="0.35">
      <c r="C102" t="s">
        <v>123</v>
      </c>
      <c r="N102" s="5">
        <v>131000000</v>
      </c>
      <c r="O102" s="5">
        <v>131000000</v>
      </c>
      <c r="P102" s="5">
        <v>131000000</v>
      </c>
      <c r="R102" s="5">
        <v>131000000</v>
      </c>
      <c r="S102" s="5">
        <v>131000000</v>
      </c>
      <c r="T102" s="5">
        <v>131000000</v>
      </c>
      <c r="U102" s="5">
        <v>131000000</v>
      </c>
      <c r="V102" s="5">
        <v>130736000</v>
      </c>
      <c r="W102" s="5">
        <v>598236000</v>
      </c>
      <c r="X102" s="5">
        <v>416549665</v>
      </c>
      <c r="Y102" s="5">
        <v>244000000</v>
      </c>
      <c r="Z102" s="5">
        <v>244000000</v>
      </c>
    </row>
    <row r="103" spans="3:26" ht="15.5" x14ac:dyDescent="0.35">
      <c r="C103" t="s">
        <v>124</v>
      </c>
      <c r="S103" s="5">
        <v>1049914000000</v>
      </c>
      <c r="T103" s="5">
        <v>954099000000</v>
      </c>
      <c r="U103" s="5">
        <v>827774000000</v>
      </c>
      <c r="V103" s="5">
        <v>733052201514</v>
      </c>
      <c r="W103" s="5">
        <v>638695373191</v>
      </c>
      <c r="X103" s="5">
        <v>309909722579</v>
      </c>
      <c r="Y103" s="5">
        <v>222585115031</v>
      </c>
    </row>
    <row r="104" spans="3:26" ht="15.5" x14ac:dyDescent="0.35">
      <c r="C104" t="s">
        <v>125</v>
      </c>
      <c r="D104" s="5">
        <v>857494000000</v>
      </c>
      <c r="E104" s="5">
        <v>862959000000</v>
      </c>
      <c r="F104" s="5">
        <v>956847000000</v>
      </c>
      <c r="G104" s="5">
        <v>957026000000</v>
      </c>
      <c r="I104" s="5">
        <v>862959000000</v>
      </c>
      <c r="J104" s="5">
        <v>996825000000</v>
      </c>
      <c r="K104" s="5">
        <v>788388000000</v>
      </c>
      <c r="L104" s="5">
        <v>865202000000</v>
      </c>
      <c r="M104" s="5">
        <v>1011029000000</v>
      </c>
      <c r="N104" s="5">
        <v>1193349000000</v>
      </c>
      <c r="O104" s="5">
        <v>980508000000</v>
      </c>
      <c r="P104" s="5">
        <v>1600674000000</v>
      </c>
      <c r="Q104" s="5">
        <v>2051577000000</v>
      </c>
      <c r="R104" s="5">
        <v>2158404000000</v>
      </c>
      <c r="S104" s="5">
        <v>2383425000000</v>
      </c>
      <c r="T104" s="5">
        <v>1209535000000</v>
      </c>
      <c r="U104" s="5">
        <v>1233851000000</v>
      </c>
      <c r="V104" s="5">
        <v>1199061902605</v>
      </c>
      <c r="W104" s="5">
        <v>1073039594827</v>
      </c>
      <c r="X104" s="5">
        <v>935463197920</v>
      </c>
      <c r="Y104" s="5">
        <v>851474035367</v>
      </c>
      <c r="Z104" s="5">
        <v>761967833770</v>
      </c>
    </row>
    <row r="105" spans="3:26" ht="15.5" x14ac:dyDescent="0.35">
      <c r="C105" t="s">
        <v>1062</v>
      </c>
      <c r="D105" s="5">
        <v>764173000000</v>
      </c>
      <c r="E105" s="5">
        <v>783666000000</v>
      </c>
      <c r="F105" s="5">
        <v>890319000000</v>
      </c>
      <c r="G105" s="5">
        <v>899193000000</v>
      </c>
      <c r="I105" s="5">
        <v>783666000000</v>
      </c>
      <c r="J105" s="5">
        <v>951346000000</v>
      </c>
      <c r="K105" s="5">
        <v>769824000000</v>
      </c>
      <c r="L105" s="5">
        <v>854194000000</v>
      </c>
      <c r="M105" s="5">
        <v>1000679000000</v>
      </c>
      <c r="N105" s="5">
        <v>1182945000000</v>
      </c>
      <c r="O105" s="5">
        <v>966798000000</v>
      </c>
      <c r="P105" s="5">
        <v>1600674000000</v>
      </c>
      <c r="Q105" s="5">
        <v>2013489000000</v>
      </c>
      <c r="R105" s="5">
        <v>1963563000000</v>
      </c>
      <c r="S105" s="5">
        <v>2108650000000</v>
      </c>
      <c r="T105" s="5">
        <v>924727000000</v>
      </c>
      <c r="U105" s="5">
        <v>739622000000</v>
      </c>
      <c r="V105" s="5">
        <v>595582904054</v>
      </c>
    </row>
    <row r="106" spans="3:26" ht="15.5" x14ac:dyDescent="0.35">
      <c r="C106" t="s">
        <v>1063</v>
      </c>
      <c r="D106" s="5">
        <v>93321000000</v>
      </c>
      <c r="E106" s="5">
        <v>79293000000</v>
      </c>
      <c r="F106" s="5">
        <v>66528000000</v>
      </c>
      <c r="G106" s="5">
        <v>57833000000</v>
      </c>
      <c r="I106" s="5">
        <v>79293000000</v>
      </c>
      <c r="J106" s="5">
        <v>45479000000</v>
      </c>
      <c r="K106" s="5">
        <v>18564000000</v>
      </c>
      <c r="L106" s="5">
        <v>11008000000</v>
      </c>
      <c r="M106" s="5">
        <v>10350000000</v>
      </c>
      <c r="N106" s="5">
        <v>10404000000</v>
      </c>
      <c r="O106" s="5">
        <v>13710000000</v>
      </c>
      <c r="Q106" s="5">
        <v>38088000000</v>
      </c>
      <c r="R106" s="5">
        <v>194841000000</v>
      </c>
      <c r="S106" s="5">
        <v>274775000000</v>
      </c>
      <c r="T106" s="5">
        <v>284808000000</v>
      </c>
      <c r="U106" s="5">
        <v>494229000000</v>
      </c>
      <c r="V106" s="5">
        <v>603478998551</v>
      </c>
    </row>
    <row r="107" spans="3:26" ht="15.5" x14ac:dyDescent="0.35">
      <c r="C107" t="s">
        <v>1064</v>
      </c>
      <c r="D107" s="5">
        <v>857494000000</v>
      </c>
      <c r="E107" s="5">
        <v>862959000000</v>
      </c>
      <c r="F107" s="5">
        <v>956847000000</v>
      </c>
      <c r="G107" s="5">
        <v>957026000000</v>
      </c>
      <c r="I107" s="5">
        <v>862959000000</v>
      </c>
      <c r="J107" s="5">
        <v>996825000000</v>
      </c>
      <c r="K107" s="5">
        <v>788388000000</v>
      </c>
      <c r="L107" s="5">
        <v>865202000000</v>
      </c>
      <c r="M107" s="5">
        <v>1011029000000</v>
      </c>
      <c r="N107" s="5">
        <v>1193349000000</v>
      </c>
      <c r="O107" s="5">
        <v>980508000000</v>
      </c>
      <c r="P107" s="5">
        <v>1600674000000</v>
      </c>
      <c r="Q107" s="5">
        <v>2051577000000</v>
      </c>
      <c r="R107" s="5">
        <v>2158404000000</v>
      </c>
      <c r="S107" s="5">
        <v>2383425000000</v>
      </c>
      <c r="T107" s="5">
        <v>1209535000000</v>
      </c>
      <c r="U107" s="5">
        <v>1233851000000</v>
      </c>
      <c r="V107" s="5">
        <v>1199061902605</v>
      </c>
      <c r="W107" s="5">
        <v>1073039594827</v>
      </c>
      <c r="X107" s="5">
        <v>935463197920</v>
      </c>
      <c r="Y107" s="5">
        <v>851474035367</v>
      </c>
      <c r="Z107" s="5">
        <v>761967833770</v>
      </c>
    </row>
    <row r="108" spans="3:26" ht="15.5" x14ac:dyDescent="0.35">
      <c r="C108" t="s">
        <v>126</v>
      </c>
      <c r="D108" s="5">
        <v>688970000000</v>
      </c>
      <c r="E108" s="5">
        <v>691396000000</v>
      </c>
      <c r="F108" s="5">
        <v>678588000000</v>
      </c>
      <c r="G108" s="5">
        <v>673232000000</v>
      </c>
      <c r="I108" s="5">
        <v>691396000000</v>
      </c>
      <c r="J108" s="5">
        <v>670762000000</v>
      </c>
      <c r="K108" s="5">
        <v>514556000000</v>
      </c>
      <c r="L108" s="5">
        <v>494657000000</v>
      </c>
      <c r="M108" s="5">
        <v>469818000000</v>
      </c>
      <c r="N108" s="5">
        <v>470985000000</v>
      </c>
      <c r="O108" s="5">
        <v>429373000000</v>
      </c>
      <c r="P108" s="5">
        <v>776433000000</v>
      </c>
      <c r="Q108" s="5">
        <v>852342000000</v>
      </c>
      <c r="R108" s="5">
        <v>879980000000</v>
      </c>
      <c r="S108" s="5">
        <v>864794000000</v>
      </c>
      <c r="T108" s="5">
        <v>502043000000</v>
      </c>
      <c r="U108" s="5">
        <v>513206000000</v>
      </c>
      <c r="V108" s="5">
        <v>494393307667</v>
      </c>
      <c r="W108" s="5">
        <v>461047523008</v>
      </c>
      <c r="X108" s="5">
        <v>332831232109</v>
      </c>
      <c r="Y108" s="5">
        <v>304449890086</v>
      </c>
      <c r="Z108" s="5">
        <v>259009284259</v>
      </c>
    </row>
    <row r="109" spans="3:26" ht="15.5" x14ac:dyDescent="0.35">
      <c r="C109" t="s">
        <v>130</v>
      </c>
      <c r="D109" s="5">
        <v>298503000000</v>
      </c>
      <c r="E109" s="5">
        <v>298503000000</v>
      </c>
      <c r="F109" s="5">
        <v>298503000000</v>
      </c>
      <c r="G109" s="5">
        <v>298503000000</v>
      </c>
      <c r="I109" s="5">
        <v>298503000000</v>
      </c>
      <c r="J109" s="5">
        <v>298503000000</v>
      </c>
      <c r="Q109" s="5">
        <v>131250000000</v>
      </c>
      <c r="R109" s="5">
        <v>131250000000</v>
      </c>
      <c r="S109" s="5">
        <v>263102000000</v>
      </c>
      <c r="T109" s="5">
        <v>263102000000</v>
      </c>
      <c r="U109" s="5">
        <v>263102000000</v>
      </c>
      <c r="V109" s="5">
        <v>263101930221</v>
      </c>
      <c r="W109" s="5">
        <v>263101930221</v>
      </c>
      <c r="X109" s="5">
        <v>131851708265</v>
      </c>
      <c r="Y109" s="5">
        <v>114984424242</v>
      </c>
      <c r="Z109" s="5">
        <v>109469839</v>
      </c>
    </row>
    <row r="110" spans="3:26" ht="15.5" x14ac:dyDescent="0.35">
      <c r="C110" t="s">
        <v>96</v>
      </c>
      <c r="P110" s="5">
        <v>39139000000</v>
      </c>
    </row>
    <row r="111" spans="3:26" ht="15.5" x14ac:dyDescent="0.35">
      <c r="C111" t="s">
        <v>133</v>
      </c>
      <c r="D111" s="5">
        <v>1896235000000</v>
      </c>
      <c r="E111" s="5">
        <v>1899591000000</v>
      </c>
      <c r="F111" s="5">
        <v>2000786000000</v>
      </c>
      <c r="G111" s="5">
        <v>1998247000000</v>
      </c>
      <c r="I111" s="5">
        <v>1899591000000</v>
      </c>
      <c r="J111" s="5">
        <v>2035023000000</v>
      </c>
      <c r="K111" s="5">
        <v>1545880000000</v>
      </c>
      <c r="L111" s="5">
        <v>1588537000000</v>
      </c>
      <c r="M111" s="5">
        <v>1716291000000</v>
      </c>
      <c r="N111" s="5">
        <v>1909391000000</v>
      </c>
      <c r="O111" s="5">
        <v>1624823000000</v>
      </c>
      <c r="P111" s="5">
        <v>2672838000000</v>
      </c>
      <c r="Q111" s="5">
        <v>3307766000000</v>
      </c>
      <c r="R111" s="5">
        <v>3398636000000</v>
      </c>
      <c r="S111" s="5">
        <v>4706692000000</v>
      </c>
      <c r="T111" s="5">
        <v>3026472000000</v>
      </c>
      <c r="U111" s="5">
        <v>2917751000000</v>
      </c>
      <c r="V111" s="5">
        <v>2812640210903</v>
      </c>
      <c r="W111" s="5">
        <v>2603280877904</v>
      </c>
      <c r="X111" s="5">
        <v>1849448151830</v>
      </c>
      <c r="Y111" s="5">
        <v>1629202638937</v>
      </c>
      <c r="Z111" s="5">
        <v>1054227556807</v>
      </c>
    </row>
    <row r="112" spans="3:26" ht="15.5" x14ac:dyDescent="0.35">
      <c r="C112" t="s">
        <v>134</v>
      </c>
      <c r="D112" s="5">
        <v>2169656000000</v>
      </c>
      <c r="E112" s="5">
        <v>2191904000000</v>
      </c>
      <c r="F112" s="5">
        <v>2211165000000</v>
      </c>
      <c r="G112" s="5">
        <v>2211996000000</v>
      </c>
      <c r="I112" s="5">
        <v>2191904000000</v>
      </c>
      <c r="J112" s="5">
        <v>2321244000000</v>
      </c>
      <c r="K112" s="5">
        <v>2118200000000</v>
      </c>
      <c r="L112" s="5">
        <v>2045406000000</v>
      </c>
      <c r="M112" s="5">
        <v>2034452000000</v>
      </c>
      <c r="N112" s="5">
        <v>2143393000000</v>
      </c>
      <c r="O112" s="5">
        <v>1946438000000</v>
      </c>
      <c r="P112" s="5">
        <v>2910873000000</v>
      </c>
      <c r="Q112" s="5">
        <v>3517586000000</v>
      </c>
      <c r="R112" s="5">
        <v>3547023000000</v>
      </c>
      <c r="S112" s="5">
        <v>4964076000000</v>
      </c>
      <c r="T112" s="5">
        <v>3232644000000</v>
      </c>
      <c r="U112" s="5">
        <v>3201105000000</v>
      </c>
      <c r="V112" s="5">
        <v>3187521383295</v>
      </c>
      <c r="W112" s="5">
        <v>2834598202394</v>
      </c>
      <c r="X112" s="5">
        <v>2095795869754</v>
      </c>
      <c r="Y112" s="5">
        <v>1993045927634</v>
      </c>
      <c r="Z112" s="5">
        <v>1428610334862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</row>
    <row r="115" spans="3:26" ht="15.5" x14ac:dyDescent="0.35">
      <c r="C115" t="s">
        <v>137</v>
      </c>
      <c r="D115" s="5">
        <v>484929000000</v>
      </c>
      <c r="E115" s="5">
        <v>509104000000</v>
      </c>
      <c r="F115" s="5">
        <v>510439000000</v>
      </c>
      <c r="G115" s="5">
        <v>477617000000</v>
      </c>
      <c r="I115" s="5">
        <v>509104000000</v>
      </c>
      <c r="J115" s="5">
        <v>510870000000</v>
      </c>
      <c r="K115" s="5">
        <v>345365000000</v>
      </c>
      <c r="L115" s="5">
        <v>455883000000</v>
      </c>
      <c r="M115" s="5">
        <v>355108000000</v>
      </c>
      <c r="N115" s="5">
        <v>324113000000</v>
      </c>
      <c r="O115" s="5">
        <v>226687000000</v>
      </c>
      <c r="P115" s="5">
        <v>343336000000</v>
      </c>
      <c r="Q115" s="5">
        <v>260500000000</v>
      </c>
      <c r="R115" s="5">
        <v>288173000000</v>
      </c>
      <c r="S115" s="5">
        <v>204503000000</v>
      </c>
      <c r="T115" s="5">
        <v>233819000000</v>
      </c>
      <c r="U115" s="5">
        <v>379305000000</v>
      </c>
      <c r="V115" s="5">
        <v>247860982163</v>
      </c>
      <c r="W115" s="5">
        <v>293848910505</v>
      </c>
      <c r="X115" s="5">
        <v>149769953228</v>
      </c>
      <c r="Y115" s="5">
        <v>127362627247</v>
      </c>
      <c r="Z115" s="5">
        <v>71730078523</v>
      </c>
    </row>
    <row r="116" spans="3:26" ht="15.5" x14ac:dyDescent="0.35">
      <c r="C116" t="s">
        <v>146</v>
      </c>
      <c r="R116" s="5">
        <v>45000000000</v>
      </c>
      <c r="U116" s="5">
        <v>50000000000</v>
      </c>
      <c r="V116" s="5">
        <v>50000000000</v>
      </c>
      <c r="W116" s="5">
        <v>50000000000</v>
      </c>
    </row>
    <row r="117" spans="3:26" ht="15.5" x14ac:dyDescent="0.35">
      <c r="C117" t="s">
        <v>138</v>
      </c>
    </row>
    <row r="118" spans="3:26" ht="15.5" x14ac:dyDescent="0.35">
      <c r="C118" t="s">
        <v>139</v>
      </c>
      <c r="D118" s="5">
        <v>44247000000</v>
      </c>
      <c r="E118" s="5">
        <v>31836000000</v>
      </c>
      <c r="F118" s="5">
        <v>120854000000</v>
      </c>
      <c r="G118" s="5">
        <v>83718000000</v>
      </c>
      <c r="I118" s="5">
        <v>31836000000</v>
      </c>
      <c r="J118" s="5">
        <v>63096000000</v>
      </c>
      <c r="K118" s="5">
        <v>31587000000</v>
      </c>
      <c r="L118" s="5">
        <v>12258000000</v>
      </c>
      <c r="M118" s="5">
        <v>46244000000</v>
      </c>
      <c r="N118" s="5">
        <v>47211000000</v>
      </c>
      <c r="O118" s="5">
        <v>19555000000</v>
      </c>
      <c r="P118" s="5">
        <v>115227000000</v>
      </c>
      <c r="Q118" s="5">
        <v>66813000000</v>
      </c>
      <c r="R118" s="5">
        <v>56488000000</v>
      </c>
      <c r="S118" s="5">
        <v>35738000000</v>
      </c>
      <c r="T118" s="5">
        <v>81167000000</v>
      </c>
      <c r="U118" s="5">
        <v>93732000000</v>
      </c>
      <c r="V118" s="5">
        <v>56038948569</v>
      </c>
      <c r="W118" s="5">
        <v>98583962892</v>
      </c>
      <c r="X118" s="5">
        <v>49217540760</v>
      </c>
      <c r="Y118" s="5">
        <v>39482133107</v>
      </c>
      <c r="Z118" s="5">
        <v>20386651550</v>
      </c>
    </row>
    <row r="119" spans="3:26" ht="15.5" x14ac:dyDescent="0.35">
      <c r="C119" t="s">
        <v>140</v>
      </c>
      <c r="P119" s="5">
        <v>8866000000</v>
      </c>
      <c r="S119" s="5">
        <v>3111000000</v>
      </c>
      <c r="T119" s="5">
        <v>2150000000</v>
      </c>
      <c r="U119" s="5">
        <v>2124000000</v>
      </c>
      <c r="V119" s="5">
        <v>1859383455</v>
      </c>
      <c r="W119" s="5">
        <v>1018367910</v>
      </c>
      <c r="X119" s="5">
        <v>1170536541</v>
      </c>
      <c r="Y119" s="5">
        <v>4443010500</v>
      </c>
      <c r="Z119" s="5">
        <v>414724567</v>
      </c>
    </row>
    <row r="120" spans="3:26" ht="15.5" x14ac:dyDescent="0.35">
      <c r="C120" t="s">
        <v>141</v>
      </c>
      <c r="D120" s="5">
        <v>151027000000</v>
      </c>
      <c r="E120" s="5">
        <v>150930000000</v>
      </c>
      <c r="F120" s="5">
        <v>150950000000</v>
      </c>
      <c r="G120" s="5">
        <v>150929000000</v>
      </c>
      <c r="I120" s="5">
        <v>150930000000</v>
      </c>
      <c r="J120" s="5">
        <v>150949000000</v>
      </c>
      <c r="K120" s="5">
        <v>85000000</v>
      </c>
      <c r="L120" s="5">
        <v>74000000</v>
      </c>
      <c r="M120" s="5">
        <v>69000000</v>
      </c>
      <c r="N120" s="5">
        <v>1742000000</v>
      </c>
      <c r="O120" s="5">
        <v>2183000000</v>
      </c>
      <c r="P120" s="5">
        <v>8866000000</v>
      </c>
      <c r="Q120" s="5">
        <v>3089000000</v>
      </c>
      <c r="R120" s="5">
        <v>7816000000</v>
      </c>
      <c r="S120" s="5">
        <v>3111000000</v>
      </c>
      <c r="T120" s="5">
        <v>2150000000</v>
      </c>
      <c r="U120" s="5">
        <v>2124000000</v>
      </c>
      <c r="V120" s="5">
        <v>1859383455</v>
      </c>
      <c r="W120" s="5">
        <v>1018367910</v>
      </c>
      <c r="X120" s="5">
        <v>1170536541</v>
      </c>
      <c r="Y120" s="5">
        <v>4443010500</v>
      </c>
      <c r="Z120" s="5">
        <v>414724567</v>
      </c>
    </row>
    <row r="121" spans="3:26" ht="15.5" x14ac:dyDescent="0.35">
      <c r="C121" t="s">
        <v>143</v>
      </c>
      <c r="D121" s="5">
        <v>25729000000</v>
      </c>
      <c r="E121" s="5">
        <v>19673000000</v>
      </c>
      <c r="F121" s="5">
        <v>27274000000</v>
      </c>
      <c r="G121" s="5">
        <v>32741000000</v>
      </c>
      <c r="I121" s="5">
        <v>19673000000</v>
      </c>
      <c r="J121" s="5">
        <v>27451000000</v>
      </c>
      <c r="K121" s="5">
        <v>67454000000</v>
      </c>
      <c r="L121" s="5">
        <v>63465000000</v>
      </c>
      <c r="M121" s="5">
        <v>23463000000</v>
      </c>
      <c r="N121" s="5">
        <v>4582000000</v>
      </c>
      <c r="O121" s="5">
        <v>1667000000</v>
      </c>
      <c r="P121" s="5">
        <v>8118000000</v>
      </c>
      <c r="Q121" s="5">
        <v>6143000000</v>
      </c>
      <c r="R121" s="5">
        <v>11524000000</v>
      </c>
      <c r="S121" s="5">
        <v>32728000000</v>
      </c>
      <c r="T121" s="5">
        <v>54533000000</v>
      </c>
      <c r="U121" s="5">
        <v>41703000000</v>
      </c>
      <c r="V121" s="5">
        <v>21279452567</v>
      </c>
      <c r="W121" s="5">
        <v>22835592294</v>
      </c>
      <c r="X121" s="5">
        <v>19427428317</v>
      </c>
      <c r="Y121" s="5">
        <v>35300831865</v>
      </c>
      <c r="Z121" s="5">
        <v>7544043228</v>
      </c>
    </row>
    <row r="122" spans="3:26" ht="15.5" x14ac:dyDescent="0.35">
      <c r="C122" t="s">
        <v>129</v>
      </c>
      <c r="D122" s="5">
        <v>17294000000</v>
      </c>
      <c r="E122" s="5">
        <v>19591000000</v>
      </c>
      <c r="F122" s="5">
        <v>20688000000</v>
      </c>
      <c r="G122" s="5">
        <v>17566000000</v>
      </c>
      <c r="I122" s="5">
        <v>19591000000</v>
      </c>
      <c r="J122" s="5">
        <v>19178000000</v>
      </c>
      <c r="K122" s="5">
        <v>16472000000</v>
      </c>
      <c r="L122" s="5">
        <v>13573000000</v>
      </c>
      <c r="M122" s="5">
        <v>13036000000</v>
      </c>
      <c r="N122" s="5">
        <v>14155000000</v>
      </c>
      <c r="O122" s="5">
        <v>14488000000</v>
      </c>
      <c r="P122" s="5">
        <v>23246000000</v>
      </c>
      <c r="Q122" s="5">
        <v>18749000000</v>
      </c>
      <c r="R122" s="5">
        <v>32043000000</v>
      </c>
      <c r="S122" s="5">
        <v>22481000000</v>
      </c>
      <c r="T122" s="5">
        <v>16311000000</v>
      </c>
      <c r="U122" s="5">
        <v>12861000000</v>
      </c>
      <c r="V122" s="5">
        <v>10073294510</v>
      </c>
      <c r="W122" s="5">
        <v>10874646692</v>
      </c>
      <c r="X122" s="5">
        <v>7028017372</v>
      </c>
      <c r="Y122" s="5">
        <v>4483894872</v>
      </c>
      <c r="Z122" s="5">
        <v>1709967042</v>
      </c>
    </row>
    <row r="123" spans="3:26" ht="15.5" x14ac:dyDescent="0.35">
      <c r="C123" t="s">
        <v>147</v>
      </c>
    </row>
    <row r="124" spans="3:26" ht="15.5" x14ac:dyDescent="0.35">
      <c r="C124" t="s">
        <v>415</v>
      </c>
      <c r="D124" s="5">
        <v>76334000000</v>
      </c>
      <c r="E124" s="5">
        <v>79264000000</v>
      </c>
      <c r="F124" s="5">
        <v>191159000000</v>
      </c>
      <c r="G124" s="5">
        <v>200979000000</v>
      </c>
      <c r="I124" s="5">
        <v>79264000000</v>
      </c>
      <c r="J124" s="5">
        <v>315573000000</v>
      </c>
      <c r="K124" s="5">
        <v>369000000000</v>
      </c>
      <c r="L124" s="5">
        <v>191258000000</v>
      </c>
      <c r="M124" s="5">
        <v>341217000000</v>
      </c>
      <c r="N124" s="5">
        <v>473423000000</v>
      </c>
      <c r="O124" s="5">
        <v>582358000000</v>
      </c>
      <c r="P124" s="5">
        <v>1082818000000</v>
      </c>
      <c r="Q124" s="5">
        <v>1185453000000</v>
      </c>
      <c r="R124" s="5">
        <v>1594354000000</v>
      </c>
      <c r="S124" s="5">
        <v>1479706000000</v>
      </c>
      <c r="T124" s="5">
        <v>1177830000000</v>
      </c>
      <c r="U124" s="5">
        <v>999804000000</v>
      </c>
      <c r="V124" s="5">
        <v>995949402021</v>
      </c>
      <c r="W124" s="5">
        <v>813808933892</v>
      </c>
      <c r="X124" s="5">
        <v>589819316148</v>
      </c>
      <c r="Y124" s="5">
        <v>653361551829</v>
      </c>
      <c r="Z124" s="5">
        <v>355988107256</v>
      </c>
    </row>
    <row r="125" spans="3:26" ht="15.5" x14ac:dyDescent="0.35">
      <c r="C125" t="s">
        <v>1068</v>
      </c>
      <c r="D125" s="5">
        <v>457000000</v>
      </c>
      <c r="E125" s="5">
        <v>624000000</v>
      </c>
      <c r="F125" s="5">
        <v>788000000</v>
      </c>
      <c r="G125" s="5">
        <v>950000000</v>
      </c>
      <c r="I125" s="5">
        <v>624000000</v>
      </c>
      <c r="J125" s="5">
        <v>1304000000</v>
      </c>
      <c r="K125" s="5">
        <v>107000000</v>
      </c>
      <c r="L125" s="5">
        <v>173000000</v>
      </c>
      <c r="M125" s="5">
        <v>365000000</v>
      </c>
      <c r="N125" s="5">
        <v>20647000000</v>
      </c>
      <c r="O125" s="5">
        <v>51766000000</v>
      </c>
      <c r="P125" s="5">
        <v>78566000000</v>
      </c>
      <c r="Q125" s="5">
        <v>99727000000</v>
      </c>
      <c r="R125" s="5">
        <v>180007000000</v>
      </c>
      <c r="S125" s="5">
        <v>220625000000</v>
      </c>
      <c r="T125" s="5">
        <v>249738000000</v>
      </c>
      <c r="U125" s="5">
        <v>272497000000</v>
      </c>
      <c r="V125" s="5">
        <v>289674447509</v>
      </c>
      <c r="W125" s="5">
        <v>155222491626</v>
      </c>
      <c r="X125" s="5">
        <v>51155263957</v>
      </c>
      <c r="Y125" s="5">
        <v>1709326125</v>
      </c>
      <c r="Z125" s="5">
        <v>2247014757</v>
      </c>
    </row>
    <row r="126" spans="3:26" ht="15.5" x14ac:dyDescent="0.35">
      <c r="C126" t="s">
        <v>150</v>
      </c>
      <c r="D126" s="5">
        <v>8654000000</v>
      </c>
      <c r="E126" s="5">
        <v>10896000000</v>
      </c>
      <c r="F126" s="5">
        <v>12619000000</v>
      </c>
      <c r="G126" s="5">
        <v>10491000000</v>
      </c>
      <c r="I126" s="5">
        <v>10896000000</v>
      </c>
      <c r="J126" s="5">
        <v>10035000000</v>
      </c>
      <c r="K126" s="5">
        <v>9680000000</v>
      </c>
      <c r="L126" s="5">
        <v>9122000000</v>
      </c>
      <c r="M126" s="5">
        <v>2347000000</v>
      </c>
      <c r="N126" s="5">
        <v>1686000000</v>
      </c>
      <c r="O126" s="5">
        <v>834000000</v>
      </c>
      <c r="P126" s="5">
        <v>2222000000</v>
      </c>
      <c r="Q126" s="5">
        <v>934000000</v>
      </c>
      <c r="R126" s="5">
        <v>1775000000</v>
      </c>
      <c r="S126" s="5">
        <v>5493000000</v>
      </c>
      <c r="T126" s="5">
        <v>1866000000</v>
      </c>
      <c r="U126" s="5">
        <v>5756000000</v>
      </c>
      <c r="V126" s="5">
        <v>3500835813</v>
      </c>
      <c r="W126" s="5">
        <v>1850446229</v>
      </c>
      <c r="X126" s="5">
        <v>2231103975</v>
      </c>
      <c r="Y126" s="5">
        <v>309280821</v>
      </c>
      <c r="Z126" s="5">
        <v>58745376</v>
      </c>
    </row>
    <row r="127" spans="3:26" ht="15.5" x14ac:dyDescent="0.35">
      <c r="C127" t="s">
        <v>152</v>
      </c>
      <c r="D127" s="5">
        <v>106914000000</v>
      </c>
      <c r="E127" s="5">
        <v>151118000000</v>
      </c>
      <c r="F127" s="5">
        <v>54999000000</v>
      </c>
      <c r="G127" s="5">
        <v>57256000000</v>
      </c>
      <c r="I127" s="5">
        <v>151118000000</v>
      </c>
      <c r="J127" s="5">
        <v>64740000000</v>
      </c>
      <c r="K127" s="5">
        <v>87846000000</v>
      </c>
      <c r="L127" s="5">
        <v>156190000000</v>
      </c>
      <c r="M127" s="5">
        <v>156906000000</v>
      </c>
      <c r="N127" s="5">
        <v>143645000000</v>
      </c>
      <c r="O127" s="5">
        <v>92747000000</v>
      </c>
      <c r="P127" s="5">
        <v>177099000000</v>
      </c>
      <c r="Q127" s="5">
        <v>162929000000</v>
      </c>
      <c r="R127" s="5">
        <v>105302000000</v>
      </c>
      <c r="S127" s="5">
        <v>110445000000</v>
      </c>
      <c r="T127" s="5">
        <v>78714000000</v>
      </c>
      <c r="U127" s="5">
        <v>135029000000</v>
      </c>
      <c r="V127" s="5">
        <v>105294327652</v>
      </c>
      <c r="W127" s="5">
        <v>110536340717</v>
      </c>
      <c r="X127" s="5">
        <v>72926430238</v>
      </c>
      <c r="Y127" s="5">
        <v>43652756903</v>
      </c>
      <c r="Z127" s="5">
        <v>41674692136</v>
      </c>
    </row>
    <row r="128" spans="3:26" ht="15.5" x14ac:dyDescent="0.35">
      <c r="C128" t="s">
        <v>153</v>
      </c>
      <c r="D128" s="5">
        <v>458230000000</v>
      </c>
      <c r="E128" s="5">
        <v>451240000000</v>
      </c>
      <c r="F128" s="5">
        <v>466288000000</v>
      </c>
      <c r="G128" s="5">
        <v>487475000000</v>
      </c>
      <c r="I128" s="5">
        <v>451240000000</v>
      </c>
      <c r="J128" s="5">
        <v>578393000000</v>
      </c>
      <c r="K128" s="5">
        <v>604563000000</v>
      </c>
      <c r="L128" s="5">
        <v>436981000000</v>
      </c>
      <c r="M128" s="5">
        <v>603656000000</v>
      </c>
      <c r="N128" s="5">
        <v>794599000000</v>
      </c>
      <c r="O128" s="5">
        <v>898949000000</v>
      </c>
      <c r="P128" s="5">
        <v>1496800000000</v>
      </c>
      <c r="Q128" s="5">
        <v>1719106000000</v>
      </c>
      <c r="R128" s="5">
        <v>2114343000000</v>
      </c>
      <c r="S128" s="5">
        <v>2089557000000</v>
      </c>
      <c r="T128" s="5">
        <v>1444522000000</v>
      </c>
      <c r="U128" s="5">
        <v>1318504000000</v>
      </c>
      <c r="V128" s="5">
        <v>1339511575276</v>
      </c>
      <c r="W128" s="5">
        <v>1033627084458</v>
      </c>
      <c r="X128" s="5">
        <v>715859137946</v>
      </c>
      <c r="Y128" s="5">
        <v>736148618465</v>
      </c>
      <c r="Z128" s="5">
        <v>445455176614</v>
      </c>
    </row>
    <row r="129" spans="3:26" ht="15.5" x14ac:dyDescent="0.35">
      <c r="C129" t="s">
        <v>154</v>
      </c>
      <c r="D129" s="5">
        <v>458230000000</v>
      </c>
      <c r="E129" s="5">
        <v>451240000000</v>
      </c>
      <c r="F129" s="5">
        <v>466288000000</v>
      </c>
      <c r="G129" s="5">
        <v>487475000000</v>
      </c>
      <c r="I129" s="5">
        <v>451240000000</v>
      </c>
      <c r="J129" s="5">
        <v>578393000000</v>
      </c>
      <c r="K129" s="5">
        <v>604563000000</v>
      </c>
      <c r="L129" s="5">
        <v>436981000000</v>
      </c>
      <c r="M129" s="5">
        <v>603656000000</v>
      </c>
      <c r="N129" s="5">
        <v>794599000000</v>
      </c>
      <c r="O129" s="5">
        <v>898949000000</v>
      </c>
      <c r="P129" s="5">
        <v>1496800000000</v>
      </c>
      <c r="Q129" s="5">
        <v>1719106000000</v>
      </c>
      <c r="R129" s="5">
        <v>2114343000000</v>
      </c>
      <c r="S129" s="5">
        <v>2089557000000</v>
      </c>
      <c r="T129" s="5">
        <v>1444522000000</v>
      </c>
      <c r="U129" s="5">
        <v>1318504000000</v>
      </c>
      <c r="V129" s="5">
        <v>1339511575276</v>
      </c>
      <c r="W129" s="5">
        <v>1033627084458</v>
      </c>
      <c r="X129" s="5">
        <v>715859137946</v>
      </c>
      <c r="Y129" s="5">
        <v>736148618465</v>
      </c>
      <c r="Z129" s="5">
        <v>445455176614</v>
      </c>
    </row>
    <row r="130" spans="3:26" ht="15.5" x14ac:dyDescent="0.35">
      <c r="C130" t="s">
        <v>592</v>
      </c>
      <c r="W130" s="5">
        <v>250000000</v>
      </c>
      <c r="X130" s="5">
        <v>2199200334</v>
      </c>
      <c r="Y130" s="5">
        <v>2024289424</v>
      </c>
      <c r="Z130" s="5">
        <v>2257690469</v>
      </c>
    </row>
    <row r="131" spans="3:26" ht="15.5" x14ac:dyDescent="0.35">
      <c r="C131" t="s">
        <v>155</v>
      </c>
      <c r="D131" s="5">
        <v>210195000000</v>
      </c>
      <c r="E131" s="5">
        <v>180274000000</v>
      </c>
      <c r="F131" s="5">
        <v>219512000000</v>
      </c>
      <c r="G131" s="5">
        <v>230889000000</v>
      </c>
      <c r="I131" s="5">
        <v>180274000000</v>
      </c>
      <c r="J131" s="5">
        <v>208735000000</v>
      </c>
      <c r="K131" s="5">
        <v>186609000000</v>
      </c>
      <c r="L131" s="5">
        <v>202675000000</v>
      </c>
      <c r="M131" s="5">
        <v>226874000000</v>
      </c>
      <c r="N131" s="5">
        <v>256257000000</v>
      </c>
      <c r="O131" s="5">
        <v>228002000000</v>
      </c>
      <c r="P131" s="5">
        <v>294055000000</v>
      </c>
      <c r="Q131" s="5">
        <v>394150000000</v>
      </c>
      <c r="R131" s="5">
        <v>309766000000</v>
      </c>
      <c r="S131" s="5">
        <v>360172000000</v>
      </c>
      <c r="T131" s="5">
        <v>8520000000</v>
      </c>
      <c r="U131" s="5">
        <v>36022000000</v>
      </c>
      <c r="V131" s="5">
        <v>47038479001</v>
      </c>
      <c r="W131" s="5">
        <v>59406491137</v>
      </c>
      <c r="X131" s="5">
        <v>67730816300</v>
      </c>
      <c r="Y131" s="5">
        <v>76374960768</v>
      </c>
      <c r="Z131" s="5">
        <v>82840003070</v>
      </c>
    </row>
    <row r="132" spans="3:26" ht="15.5" x14ac:dyDescent="0.35">
      <c r="C132" t="s">
        <v>156</v>
      </c>
    </row>
    <row r="133" spans="3:26" ht="15.5" x14ac:dyDescent="0.35">
      <c r="C133" t="s">
        <v>159</v>
      </c>
      <c r="D133" s="5">
        <v>202112000000</v>
      </c>
      <c r="E133" s="5">
        <v>224117000000</v>
      </c>
      <c r="F133" s="5">
        <v>204566000000</v>
      </c>
      <c r="G133" s="5">
        <v>212420000000</v>
      </c>
      <c r="I133" s="5">
        <v>224117000000</v>
      </c>
      <c r="J133" s="5">
        <v>326912000000</v>
      </c>
      <c r="K133" s="5">
        <v>378787000000</v>
      </c>
      <c r="L133" s="5">
        <v>200553000000</v>
      </c>
      <c r="M133" s="5">
        <v>343929000000</v>
      </c>
      <c r="N133" s="5">
        <v>495756000000</v>
      </c>
      <c r="O133" s="5">
        <v>634958000000</v>
      </c>
      <c r="P133" s="5">
        <v>1163606000000</v>
      </c>
      <c r="Q133" s="5">
        <v>1286114000000</v>
      </c>
      <c r="R133" s="5">
        <v>1776136000000</v>
      </c>
      <c r="S133" s="5">
        <v>1705824000000</v>
      </c>
      <c r="T133" s="5">
        <v>1429434000000</v>
      </c>
      <c r="U133" s="5">
        <v>1278057000000</v>
      </c>
      <c r="V133" s="5">
        <v>1289124685343</v>
      </c>
      <c r="W133" s="5">
        <v>970881871747</v>
      </c>
      <c r="X133" s="5">
        <v>643205684080</v>
      </c>
      <c r="Y133" s="5">
        <v>655380158775</v>
      </c>
      <c r="Z133" s="5">
        <v>358293867389</v>
      </c>
    </row>
    <row r="134" spans="3:26" ht="15.5" x14ac:dyDescent="0.35">
      <c r="C134" t="s">
        <v>957</v>
      </c>
    </row>
    <row r="135" spans="3:26" ht="15.5" x14ac:dyDescent="0.35">
      <c r="C135" t="s">
        <v>160</v>
      </c>
      <c r="D135" s="5">
        <v>943159000000</v>
      </c>
      <c r="E135" s="5">
        <v>960344000000</v>
      </c>
      <c r="F135" s="5">
        <v>976727000000</v>
      </c>
      <c r="G135" s="5">
        <v>965092000000</v>
      </c>
      <c r="I135" s="5">
        <v>960344000000</v>
      </c>
      <c r="J135" s="5">
        <v>1089263000000</v>
      </c>
      <c r="K135" s="5">
        <v>949928000000</v>
      </c>
      <c r="L135" s="5">
        <v>892864000000</v>
      </c>
      <c r="M135" s="5">
        <v>958764000000</v>
      </c>
      <c r="N135" s="5">
        <v>1118712000000</v>
      </c>
      <c r="O135" s="5">
        <v>1125636000000</v>
      </c>
      <c r="P135" s="5">
        <v>1840136000000</v>
      </c>
      <c r="Q135" s="5">
        <v>1979606000000</v>
      </c>
      <c r="R135" s="5">
        <v>2402516000000</v>
      </c>
      <c r="S135" s="5">
        <v>2294060000000</v>
      </c>
      <c r="T135" s="5">
        <v>1678341000000</v>
      </c>
      <c r="U135" s="5">
        <v>1697809000000</v>
      </c>
      <c r="V135" s="5">
        <v>1587372557439</v>
      </c>
      <c r="W135" s="5">
        <v>1327475994963</v>
      </c>
      <c r="X135" s="5">
        <v>865629091174</v>
      </c>
      <c r="Y135" s="5">
        <v>863511245712</v>
      </c>
      <c r="Z135" s="5">
        <v>517185255137</v>
      </c>
    </row>
    <row r="136" spans="3:26" ht="15.5" x14ac:dyDescent="0.35">
      <c r="C136" t="s">
        <v>161</v>
      </c>
    </row>
    <row r="137" spans="3:26" ht="15.5" x14ac:dyDescent="0.35">
      <c r="C137" t="s">
        <v>162</v>
      </c>
      <c r="D137" s="5">
        <v>600000000000</v>
      </c>
      <c r="E137" s="5">
        <v>600000000000</v>
      </c>
      <c r="F137" s="5">
        <v>600000000000</v>
      </c>
      <c r="G137" s="5">
        <v>600000000000</v>
      </c>
      <c r="I137" s="5">
        <v>600000000000</v>
      </c>
      <c r="J137" s="5">
        <v>600000000000</v>
      </c>
      <c r="K137" s="5">
        <v>600000000000</v>
      </c>
      <c r="L137" s="5">
        <v>600000000000</v>
      </c>
      <c r="M137" s="5">
        <v>600000000000</v>
      </c>
      <c r="N137" s="5">
        <v>600000000000</v>
      </c>
      <c r="O137" s="5">
        <v>600000000000</v>
      </c>
      <c r="P137" s="5">
        <v>600000000000</v>
      </c>
      <c r="Q137" s="5">
        <v>600000000000</v>
      </c>
      <c r="R137" s="5">
        <v>600000000000</v>
      </c>
      <c r="S137" s="5">
        <v>600000000000</v>
      </c>
      <c r="T137" s="5">
        <v>600000000000</v>
      </c>
      <c r="U137" s="5">
        <v>600000000000</v>
      </c>
      <c r="V137" s="5">
        <v>600000000000</v>
      </c>
      <c r="W137" s="5">
        <v>500000000000</v>
      </c>
      <c r="X137" s="5">
        <v>500000000000</v>
      </c>
      <c r="Y137" s="5">
        <v>500000000000</v>
      </c>
      <c r="Z137" s="5">
        <v>500000000000</v>
      </c>
    </row>
    <row r="138" spans="3:26" ht="15.5" x14ac:dyDescent="0.35">
      <c r="C138" t="s">
        <v>163</v>
      </c>
      <c r="D138" s="5">
        <v>91371000000</v>
      </c>
      <c r="E138" s="5">
        <v>91371000000</v>
      </c>
      <c r="F138" s="5">
        <v>91371000000</v>
      </c>
      <c r="G138" s="5">
        <v>91371000000</v>
      </c>
      <c r="I138" s="5">
        <v>91371000000</v>
      </c>
      <c r="J138" s="5">
        <v>91371000000</v>
      </c>
      <c r="K138" s="5">
        <v>91297000000</v>
      </c>
      <c r="L138" s="5">
        <v>91297000000</v>
      </c>
      <c r="M138" s="5">
        <v>91297000000</v>
      </c>
      <c r="N138" s="5">
        <v>91297000000</v>
      </c>
      <c r="O138" s="5">
        <v>91297000000</v>
      </c>
      <c r="P138" s="5">
        <v>91297000000</v>
      </c>
      <c r="Q138" s="5">
        <v>91297000000</v>
      </c>
      <c r="R138" s="5">
        <v>43994000000</v>
      </c>
      <c r="S138" s="5">
        <v>38939000000</v>
      </c>
      <c r="T138" s="5">
        <v>38939000000</v>
      </c>
      <c r="U138" s="5">
        <v>38939000000</v>
      </c>
      <c r="V138" s="5">
        <v>83454318913</v>
      </c>
      <c r="W138" s="5">
        <v>170704318913</v>
      </c>
      <c r="X138" s="5">
        <v>170704318913</v>
      </c>
      <c r="Y138" s="5">
        <v>170704318913</v>
      </c>
      <c r="Z138" s="5">
        <v>170704318913</v>
      </c>
    </row>
    <row r="139" spans="3:26" ht="15.5" x14ac:dyDescent="0.35">
      <c r="C139" t="s">
        <v>164</v>
      </c>
      <c r="D139" s="5">
        <v>-725331000000</v>
      </c>
      <c r="E139" s="5">
        <v>-720468000000</v>
      </c>
      <c r="F139" s="5">
        <v>-1037345000000</v>
      </c>
      <c r="G139" s="5">
        <v>-1063094000000</v>
      </c>
      <c r="I139" s="5">
        <v>-720468000000</v>
      </c>
      <c r="J139" s="5">
        <v>-1077731000000</v>
      </c>
      <c r="K139" s="5">
        <v>-1139285000000</v>
      </c>
      <c r="L139" s="5">
        <v>-1139606000000</v>
      </c>
      <c r="M139" s="5">
        <v>-1216251000000</v>
      </c>
      <c r="N139" s="5">
        <v>-1234558000000</v>
      </c>
      <c r="O139" s="5">
        <v>-1045317000000</v>
      </c>
      <c r="P139" s="5">
        <v>-1193632000000</v>
      </c>
      <c r="Q139" s="5">
        <v>-754739000000</v>
      </c>
      <c r="R139" s="5">
        <v>-837609000000</v>
      </c>
      <c r="S139" s="5">
        <v>698350000000</v>
      </c>
      <c r="T139" s="5">
        <v>730029000000</v>
      </c>
      <c r="U139" s="5">
        <v>677309000000</v>
      </c>
      <c r="V139" s="5">
        <v>769358866389</v>
      </c>
      <c r="W139" s="5">
        <v>690076316004</v>
      </c>
      <c r="X139" s="5">
        <v>368579224765</v>
      </c>
      <c r="Y139" s="5">
        <v>267782021481</v>
      </c>
      <c r="Z139" s="5">
        <v>79646528027</v>
      </c>
    </row>
    <row r="140" spans="3:26" ht="15.5" x14ac:dyDescent="0.35">
      <c r="C140" t="s">
        <v>165</v>
      </c>
      <c r="D140" s="5">
        <v>30000000000</v>
      </c>
      <c r="E140" s="5">
        <v>30000000000</v>
      </c>
      <c r="F140" s="5">
        <v>30000000000</v>
      </c>
      <c r="G140" s="5">
        <v>30000000000</v>
      </c>
      <c r="I140" s="5">
        <v>30000000000</v>
      </c>
      <c r="J140" s="5">
        <v>30000000000</v>
      </c>
      <c r="K140" s="5">
        <v>30000000000</v>
      </c>
      <c r="L140" s="5">
        <v>30000000000</v>
      </c>
      <c r="M140" s="5">
        <v>30000000000</v>
      </c>
      <c r="N140" s="5">
        <v>30000000000</v>
      </c>
      <c r="O140" s="5">
        <v>30000000000</v>
      </c>
      <c r="P140" s="5">
        <v>30000000000</v>
      </c>
      <c r="Q140" s="5">
        <v>30000000000</v>
      </c>
      <c r="R140" s="5">
        <v>30000000000</v>
      </c>
      <c r="S140" s="5">
        <v>30000000000</v>
      </c>
      <c r="T140" s="5">
        <v>25000000000</v>
      </c>
      <c r="U140" s="5">
        <v>25000000000</v>
      </c>
      <c r="V140" s="5">
        <v>20000000000</v>
      </c>
    </row>
    <row r="141" spans="3:26" ht="15.5" x14ac:dyDescent="0.35">
      <c r="C141" t="s">
        <v>166</v>
      </c>
      <c r="D141" s="5">
        <v>-755331000000</v>
      </c>
      <c r="E141" s="5">
        <v>-750468000000</v>
      </c>
      <c r="F141" s="5">
        <v>-1067345000000</v>
      </c>
      <c r="G141" s="5">
        <v>-1093094000000</v>
      </c>
      <c r="I141" s="5">
        <v>-750468000000</v>
      </c>
      <c r="J141" s="5">
        <v>-1107731000000</v>
      </c>
      <c r="K141" s="5">
        <v>-1169285000000</v>
      </c>
      <c r="L141" s="5">
        <v>-1169606000000</v>
      </c>
      <c r="M141" s="5">
        <v>-1246251000000</v>
      </c>
      <c r="N141" s="5">
        <v>-1264558000000</v>
      </c>
      <c r="O141" s="5">
        <v>-1075317000000</v>
      </c>
      <c r="P141" s="5">
        <v>-1223632000000</v>
      </c>
      <c r="Q141" s="5">
        <v>-784739000000</v>
      </c>
      <c r="R141" s="5">
        <v>-867609000000</v>
      </c>
      <c r="S141" s="5">
        <v>668350000000</v>
      </c>
      <c r="T141" s="5">
        <v>705029000000</v>
      </c>
      <c r="U141" s="5">
        <v>652309000000</v>
      </c>
      <c r="V141" s="5">
        <v>749358866389</v>
      </c>
    </row>
    <row r="142" spans="3:26" ht="15.5" x14ac:dyDescent="0.35">
      <c r="C142" t="s">
        <v>167</v>
      </c>
      <c r="D142" s="5">
        <v>-725331000000</v>
      </c>
      <c r="E142" s="5">
        <v>-720468000000</v>
      </c>
      <c r="F142" s="5">
        <v>-1037345000000</v>
      </c>
      <c r="G142" s="5">
        <v>-1063094000000</v>
      </c>
      <c r="I142" s="5">
        <v>-720468000000</v>
      </c>
      <c r="J142" s="5">
        <v>-1077731000000</v>
      </c>
      <c r="K142" s="5">
        <v>-1139285000000</v>
      </c>
      <c r="L142" s="5">
        <v>-1139606000000</v>
      </c>
      <c r="M142" s="5">
        <v>-1216251000000</v>
      </c>
      <c r="N142" s="5">
        <v>-1234558000000</v>
      </c>
      <c r="O142" s="5">
        <v>-1045317000000</v>
      </c>
      <c r="P142" s="5">
        <v>-1193632000000</v>
      </c>
      <c r="Q142" s="5">
        <v>-754739000000</v>
      </c>
      <c r="R142" s="5">
        <v>-837609000000</v>
      </c>
      <c r="S142" s="5">
        <v>698350000000</v>
      </c>
      <c r="T142" s="5">
        <v>730029000000</v>
      </c>
      <c r="U142" s="5">
        <v>677309000000</v>
      </c>
      <c r="V142" s="5">
        <v>769358866389</v>
      </c>
      <c r="W142" s="5">
        <v>690076316004</v>
      </c>
      <c r="X142" s="5">
        <v>368579224765</v>
      </c>
      <c r="Y142" s="5">
        <v>267782021481</v>
      </c>
      <c r="Z142" s="5">
        <v>79646528027</v>
      </c>
    </row>
    <row r="143" spans="3:26" ht="15.5" x14ac:dyDescent="0.35">
      <c r="C143" t="s">
        <v>168</v>
      </c>
      <c r="D143" s="5">
        <v>49443000000</v>
      </c>
      <c r="E143" s="5">
        <v>49643000000</v>
      </c>
      <c r="F143" s="5">
        <v>48805000000</v>
      </c>
      <c r="G143" s="5">
        <v>48093000000</v>
      </c>
      <c r="I143" s="5">
        <v>49643000000</v>
      </c>
      <c r="J143" s="5">
        <v>47807000000</v>
      </c>
      <c r="K143" s="5">
        <v>45726000000</v>
      </c>
      <c r="L143" s="5">
        <v>45403000000</v>
      </c>
      <c r="M143" s="5">
        <v>45194000000</v>
      </c>
      <c r="N143" s="5">
        <v>43176000000</v>
      </c>
      <c r="O143" s="5">
        <v>64237000000</v>
      </c>
      <c r="P143" s="5">
        <v>55361000000</v>
      </c>
      <c r="Q143" s="5">
        <v>49324000000</v>
      </c>
      <c r="R143" s="5">
        <v>50884000000</v>
      </c>
      <c r="S143" s="5">
        <v>44515000000</v>
      </c>
      <c r="T143" s="5">
        <v>9324000000</v>
      </c>
      <c r="U143" s="5">
        <v>11037000000</v>
      </c>
      <c r="V143" s="5">
        <v>15840093184</v>
      </c>
      <c r="W143" s="5">
        <v>14846025144</v>
      </c>
      <c r="X143" s="5">
        <v>59387687532</v>
      </c>
      <c r="Y143" s="5">
        <v>59552794158</v>
      </c>
      <c r="Z143" s="5">
        <v>29653538750</v>
      </c>
    </row>
    <row r="144" spans="3:26" ht="15.5" x14ac:dyDescent="0.35">
      <c r="C144" t="s">
        <v>9</v>
      </c>
      <c r="D144" s="5">
        <v>1226497000000</v>
      </c>
      <c r="E144" s="5">
        <v>1231560000000</v>
      </c>
      <c r="F144" s="5">
        <v>1234438000000</v>
      </c>
      <c r="G144" s="5">
        <v>1246904000000</v>
      </c>
      <c r="I144" s="5">
        <v>1231560000000</v>
      </c>
      <c r="J144" s="5">
        <v>1231981000000</v>
      </c>
      <c r="K144" s="5">
        <v>1168272000000</v>
      </c>
      <c r="L144" s="5">
        <v>1152542000000</v>
      </c>
      <c r="M144" s="5">
        <v>1075688000000</v>
      </c>
      <c r="N144" s="5">
        <v>1024681000000</v>
      </c>
      <c r="O144" s="5">
        <v>820802000000</v>
      </c>
      <c r="P144" s="5">
        <v>1070737000000</v>
      </c>
      <c r="Q144" s="5">
        <v>1537980000000</v>
      </c>
      <c r="R144" s="5">
        <v>1144507000000</v>
      </c>
      <c r="S144" s="5">
        <v>2670016000000</v>
      </c>
      <c r="T144" s="5">
        <v>1554303000000</v>
      </c>
      <c r="U144" s="5">
        <v>1503296000000</v>
      </c>
      <c r="V144" s="5">
        <v>1600148825856</v>
      </c>
      <c r="W144" s="5">
        <v>1507122207431</v>
      </c>
      <c r="X144" s="5">
        <v>1230166778580</v>
      </c>
      <c r="Y144" s="5">
        <v>1129534681922</v>
      </c>
      <c r="Z144" s="5">
        <v>911425079725</v>
      </c>
    </row>
    <row r="145" spans="2:26" ht="15.5" x14ac:dyDescent="0.35">
      <c r="C145" t="s">
        <v>169</v>
      </c>
      <c r="D145" s="5">
        <v>2169656000000</v>
      </c>
      <c r="E145" s="5">
        <v>2191904000000</v>
      </c>
      <c r="F145" s="5">
        <v>2211165000000</v>
      </c>
      <c r="G145" s="5">
        <v>2211996000000</v>
      </c>
      <c r="I145" s="5">
        <v>2191904000000</v>
      </c>
      <c r="J145" s="5">
        <v>2321244000000</v>
      </c>
      <c r="K145" s="5">
        <v>2118200000000</v>
      </c>
      <c r="L145" s="5">
        <v>2045406000000</v>
      </c>
      <c r="M145" s="5">
        <v>2034452000000</v>
      </c>
      <c r="N145" s="5">
        <v>2143393000000</v>
      </c>
      <c r="O145" s="5">
        <v>1946438000000</v>
      </c>
      <c r="P145" s="5">
        <v>2910873000000</v>
      </c>
      <c r="Q145" s="5">
        <v>3517586000000</v>
      </c>
      <c r="R145" s="5">
        <v>3547023000000</v>
      </c>
      <c r="S145" s="5">
        <v>4964076000000</v>
      </c>
      <c r="T145" s="5">
        <v>3232644000000</v>
      </c>
      <c r="U145" s="5">
        <v>3201105000000</v>
      </c>
      <c r="V145" s="5">
        <v>3187521383295</v>
      </c>
      <c r="W145" s="5">
        <v>2834598202394</v>
      </c>
      <c r="X145" s="5">
        <v>2095795869754</v>
      </c>
      <c r="Y145" s="5">
        <v>1993045927634</v>
      </c>
      <c r="Z145" s="5">
        <v>1428610334862</v>
      </c>
    </row>
    <row r="146" spans="2:26" ht="15.5" x14ac:dyDescent="0.35">
      <c r="C146" t="s">
        <v>170</v>
      </c>
      <c r="D146" s="5">
        <v>6000000000</v>
      </c>
      <c r="E146" s="5">
        <v>6000000000</v>
      </c>
      <c r="F146" s="5">
        <v>6000000000</v>
      </c>
      <c r="G146" s="5">
        <v>6000000000</v>
      </c>
      <c r="I146" s="5">
        <v>6000000000</v>
      </c>
      <c r="J146" s="5">
        <v>6000000000</v>
      </c>
      <c r="K146" s="5">
        <v>6000000000</v>
      </c>
      <c r="L146" s="5">
        <v>6000000000</v>
      </c>
      <c r="M146" s="5">
        <v>6000000000</v>
      </c>
      <c r="N146" s="5">
        <v>6000000000</v>
      </c>
      <c r="O146" s="5">
        <v>6000000000</v>
      </c>
      <c r="P146" s="5">
        <v>6000000000</v>
      </c>
      <c r="Q146" s="5">
        <v>6000000000</v>
      </c>
      <c r="R146" s="5">
        <v>6000000000</v>
      </c>
      <c r="S146" s="5">
        <v>6000000000</v>
      </c>
      <c r="T146" s="5">
        <v>6000000000</v>
      </c>
      <c r="U146" s="5">
        <v>6000000000</v>
      </c>
      <c r="V146" s="5">
        <v>6000000000</v>
      </c>
      <c r="W146" s="5">
        <v>5000000000</v>
      </c>
      <c r="X146" s="5">
        <v>5000000000</v>
      </c>
      <c r="Y146" s="5">
        <v>5000000000</v>
      </c>
      <c r="Z146" s="5">
        <v>5000000000</v>
      </c>
    </row>
    <row r="148" spans="2:26" ht="15.5" x14ac:dyDescent="0.35">
      <c r="B148" t="s">
        <v>171</v>
      </c>
      <c r="C148" t="s">
        <v>172</v>
      </c>
      <c r="D148" s="5">
        <v>59665000000</v>
      </c>
      <c r="E148" s="5">
        <v>-17775000000</v>
      </c>
      <c r="F148" s="5">
        <v>54985000000</v>
      </c>
      <c r="G148" s="5">
        <v>22399000000</v>
      </c>
      <c r="I148" s="5">
        <v>92143000000</v>
      </c>
      <c r="J148" s="5">
        <v>169940000000</v>
      </c>
      <c r="K148" s="5">
        <v>260191000000</v>
      </c>
      <c r="L148" s="5">
        <v>178681000000</v>
      </c>
      <c r="M148" s="5">
        <v>239245000000</v>
      </c>
      <c r="N148" s="5">
        <v>12193000000</v>
      </c>
      <c r="O148" s="5">
        <v>-85712000000</v>
      </c>
      <c r="P148" s="5">
        <v>138641000000</v>
      </c>
      <c r="Q148" s="5">
        <v>23705000000</v>
      </c>
      <c r="R148" s="5">
        <v>-58243000000</v>
      </c>
      <c r="S148" s="5">
        <v>-143238000000</v>
      </c>
      <c r="T148" s="5">
        <v>-28765000000</v>
      </c>
      <c r="U148" s="5">
        <v>128083000000</v>
      </c>
      <c r="V148" s="5">
        <v>12136087745</v>
      </c>
      <c r="W148" s="5">
        <v>161677255157</v>
      </c>
      <c r="X148" s="5">
        <v>124188176849</v>
      </c>
      <c r="Y148" s="5">
        <v>175049313313</v>
      </c>
      <c r="Z148" s="5">
        <v>93043564253</v>
      </c>
    </row>
    <row r="149" spans="2:26" ht="15.5" x14ac:dyDescent="0.35">
      <c r="C149" t="s">
        <v>2786</v>
      </c>
      <c r="D149" s="5">
        <v>154287000000</v>
      </c>
      <c r="E149" s="5">
        <v>310483000000</v>
      </c>
      <c r="F149" s="5">
        <v>268195000000</v>
      </c>
      <c r="G149" s="5">
        <v>130496000000</v>
      </c>
      <c r="I149" s="5">
        <v>922781000000</v>
      </c>
      <c r="J149" s="5">
        <v>888864000000</v>
      </c>
      <c r="K149" s="5">
        <v>743809000000</v>
      </c>
      <c r="L149" s="5">
        <v>712470000000</v>
      </c>
      <c r="M149" s="5">
        <v>784048000000</v>
      </c>
      <c r="N149" s="5">
        <v>457394000000</v>
      </c>
      <c r="O149" s="5">
        <v>407008000000</v>
      </c>
      <c r="P149" s="5">
        <v>628943000000</v>
      </c>
      <c r="Q149" s="5">
        <v>715742000000</v>
      </c>
      <c r="R149" s="5">
        <v>596899000000</v>
      </c>
      <c r="S149" s="5">
        <v>539995000000</v>
      </c>
      <c r="T149" s="5">
        <v>463777000000</v>
      </c>
      <c r="U149" s="5">
        <v>511632000000</v>
      </c>
      <c r="V149" s="5">
        <v>433677022459</v>
      </c>
      <c r="W149" s="5">
        <v>515317769988</v>
      </c>
      <c r="X149" s="5">
        <v>473022126363</v>
      </c>
      <c r="Y149" s="5">
        <v>445221833636</v>
      </c>
      <c r="Z149" s="5">
        <v>344041676038</v>
      </c>
    </row>
    <row r="150" spans="2:26" ht="15.5" x14ac:dyDescent="0.35">
      <c r="C150" t="s">
        <v>1321</v>
      </c>
      <c r="P150" s="5">
        <v>-350517000000</v>
      </c>
      <c r="V150" s="5">
        <v>-313799878057</v>
      </c>
      <c r="W150" s="5">
        <v>-264004228646</v>
      </c>
      <c r="X150" s="5">
        <v>-226246001037</v>
      </c>
      <c r="Y150" s="5">
        <v>-246228308512</v>
      </c>
      <c r="Z150" s="5">
        <v>-252429467977</v>
      </c>
    </row>
    <row r="151" spans="2:26" ht="15.5" x14ac:dyDescent="0.35">
      <c r="C151" t="s">
        <v>2787</v>
      </c>
      <c r="D151" s="5">
        <v>-33558000000</v>
      </c>
      <c r="E151" s="5">
        <v>-235026000000</v>
      </c>
      <c r="F151" s="5">
        <v>-149090000000</v>
      </c>
      <c r="G151" s="5">
        <v>-62490000000</v>
      </c>
      <c r="I151" s="5">
        <v>-564791000000</v>
      </c>
      <c r="J151" s="5">
        <v>-448606000000</v>
      </c>
      <c r="K151" s="5">
        <v>-362524000000</v>
      </c>
      <c r="L151" s="5">
        <v>-361348000000</v>
      </c>
      <c r="M151" s="5">
        <v>-379547000000</v>
      </c>
      <c r="N151" s="5">
        <v>-217848000000</v>
      </c>
      <c r="O151" s="5">
        <v>-188956000000</v>
      </c>
      <c r="Q151" s="5">
        <v>-387929000000</v>
      </c>
      <c r="R151" s="5">
        <v>-298625000000</v>
      </c>
      <c r="S151" s="5">
        <v>-339864000000</v>
      </c>
      <c r="T151" s="5">
        <v>-184228000000</v>
      </c>
      <c r="U151" s="5">
        <v>-221179000000</v>
      </c>
    </row>
    <row r="152" spans="2:26" ht="15.5" x14ac:dyDescent="0.35">
      <c r="C152" t="s">
        <v>2788</v>
      </c>
      <c r="D152" s="5">
        <v>-54602000000</v>
      </c>
      <c r="E152" s="5">
        <v>-69713000000</v>
      </c>
      <c r="F152" s="5">
        <v>-43218000000</v>
      </c>
      <c r="G152" s="5">
        <v>-38053000000</v>
      </c>
      <c r="I152" s="5">
        <v>-204097000000</v>
      </c>
      <c r="J152" s="5">
        <v>-159954000000</v>
      </c>
      <c r="K152" s="5">
        <v>-130965000000</v>
      </c>
      <c r="L152" s="5">
        <v>-116365000000</v>
      </c>
      <c r="M152" s="5">
        <v>-110253000000</v>
      </c>
      <c r="N152" s="5">
        <v>-105372000000</v>
      </c>
      <c r="O152" s="5">
        <v>-184378000000</v>
      </c>
      <c r="Q152" s="5">
        <v>-149953000000</v>
      </c>
      <c r="R152" s="5">
        <v>-178227000000</v>
      </c>
      <c r="S152" s="5">
        <v>-150086000000</v>
      </c>
      <c r="T152" s="5">
        <v>-148166000000</v>
      </c>
      <c r="U152" s="5">
        <v>-71484000000</v>
      </c>
    </row>
    <row r="153" spans="2:26" ht="15.5" x14ac:dyDescent="0.35">
      <c r="C153" t="s">
        <v>2789</v>
      </c>
      <c r="D153" s="5">
        <v>-88160000000</v>
      </c>
      <c r="E153" s="5">
        <v>-304739000000</v>
      </c>
      <c r="F153" s="5">
        <v>-192308000000</v>
      </c>
      <c r="G153" s="5">
        <v>-100543000000</v>
      </c>
      <c r="I153" s="5">
        <v>-768888000000</v>
      </c>
      <c r="J153" s="5">
        <v>-608560000000</v>
      </c>
      <c r="K153" s="5">
        <v>-493489000000</v>
      </c>
      <c r="L153" s="5">
        <v>-477713000000</v>
      </c>
      <c r="M153" s="5">
        <v>-489800000000</v>
      </c>
      <c r="N153" s="5">
        <v>-323220000000</v>
      </c>
      <c r="O153" s="5">
        <v>-373334000000</v>
      </c>
      <c r="P153" s="5">
        <v>-350517000000</v>
      </c>
      <c r="Q153" s="5">
        <v>-537882000000</v>
      </c>
      <c r="R153" s="5">
        <v>-476852000000</v>
      </c>
      <c r="S153" s="5">
        <v>-489950000000</v>
      </c>
      <c r="T153" s="5">
        <v>-332394000000</v>
      </c>
      <c r="U153" s="5">
        <v>-292663000000</v>
      </c>
      <c r="V153" s="5">
        <v>-313799878057</v>
      </c>
      <c r="W153" s="5">
        <v>-264004228646</v>
      </c>
      <c r="X153" s="5">
        <v>-226246001037</v>
      </c>
      <c r="Y153" s="5">
        <v>-246228308512</v>
      </c>
      <c r="Z153" s="5">
        <v>-252429467977</v>
      </c>
    </row>
    <row r="154" spans="2:26" ht="15.5" x14ac:dyDescent="0.35">
      <c r="C154" t="s">
        <v>1684</v>
      </c>
      <c r="D154" s="5">
        <v>481000000</v>
      </c>
      <c r="E154" s="5">
        <v>418000000</v>
      </c>
      <c r="F154" s="5">
        <v>518000000</v>
      </c>
      <c r="G154" s="5">
        <v>412000000</v>
      </c>
      <c r="I154" s="5">
        <v>2024000000</v>
      </c>
      <c r="J154" s="5">
        <v>3322000000</v>
      </c>
      <c r="K154" s="5">
        <v>1565000000</v>
      </c>
      <c r="L154" s="5">
        <v>2682000000</v>
      </c>
      <c r="M154" s="5">
        <v>3080000000</v>
      </c>
      <c r="N154" s="5">
        <v>4799000000</v>
      </c>
      <c r="O154" s="5">
        <v>364000000</v>
      </c>
      <c r="P154" s="5">
        <v>-147708000000</v>
      </c>
      <c r="Q154" s="5">
        <v>4004000000</v>
      </c>
      <c r="R154" s="5">
        <v>3100000000</v>
      </c>
      <c r="S154" s="5">
        <v>5310000000</v>
      </c>
      <c r="T154" s="5">
        <v>5947000000</v>
      </c>
      <c r="U154" s="5">
        <v>6528000000</v>
      </c>
      <c r="V154" s="5">
        <v>6813241671</v>
      </c>
      <c r="W154" s="5">
        <v>19335056403</v>
      </c>
      <c r="X154" s="5">
        <v>16787423990</v>
      </c>
      <c r="Y154" s="5">
        <v>13110201592</v>
      </c>
      <c r="Z154" s="5">
        <v>15069181433</v>
      </c>
    </row>
    <row r="155" spans="2:26" ht="15.5" x14ac:dyDescent="0.35">
      <c r="C155" t="s">
        <v>175</v>
      </c>
      <c r="D155" s="5">
        <v>-4627000000</v>
      </c>
      <c r="E155" s="5">
        <v>-2901000000</v>
      </c>
      <c r="F155" s="5">
        <v>-5360000000</v>
      </c>
      <c r="G155" s="5">
        <v>-5530000000</v>
      </c>
      <c r="I155" s="5">
        <v>-20056000000</v>
      </c>
      <c r="J155" s="5">
        <v>-35057000000</v>
      </c>
      <c r="K155" s="5">
        <v>-29324000000</v>
      </c>
      <c r="L155" s="5">
        <v>-43086000000</v>
      </c>
      <c r="M155" s="5">
        <v>-60332000000</v>
      </c>
      <c r="N155" s="5">
        <v>-71733000000</v>
      </c>
      <c r="O155" s="5">
        <v>-115427000000</v>
      </c>
      <c r="Q155" s="5">
        <v>-154987000000</v>
      </c>
      <c r="R155" s="5">
        <v>-168037000000</v>
      </c>
      <c r="S155" s="5">
        <v>-169506000000</v>
      </c>
      <c r="T155" s="5">
        <v>-147370000000</v>
      </c>
      <c r="U155" s="5">
        <v>-122481000000</v>
      </c>
      <c r="V155" s="5">
        <v>-77873937332</v>
      </c>
      <c r="W155" s="5">
        <v>-64156155397</v>
      </c>
      <c r="X155" s="5">
        <v>-69651355966</v>
      </c>
      <c r="Y155" s="5">
        <v>-22429828343</v>
      </c>
      <c r="Z155" s="5">
        <v>-13713940424</v>
      </c>
    </row>
    <row r="156" spans="2:26" ht="15.5" x14ac:dyDescent="0.35">
      <c r="C156" t="s">
        <v>706</v>
      </c>
      <c r="D156" s="5">
        <v>-2907000000</v>
      </c>
      <c r="E156" s="5">
        <v>-21629000000</v>
      </c>
      <c r="F156" s="5">
        <v>-17675000000</v>
      </c>
      <c r="G156" s="5">
        <v>-2220000000</v>
      </c>
      <c r="I156" s="5">
        <v>-46351000000</v>
      </c>
      <c r="J156" s="5">
        <v>-79318000000</v>
      </c>
      <c r="K156" s="5">
        <v>-14260000000</v>
      </c>
      <c r="L156" s="5">
        <v>-15915000000</v>
      </c>
      <c r="M156" s="5">
        <v>-3468000000</v>
      </c>
      <c r="N156" s="5">
        <v>-55467000000</v>
      </c>
      <c r="O156" s="5">
        <v>-4737000000</v>
      </c>
      <c r="Q156" s="5">
        <v>-12530000000</v>
      </c>
      <c r="R156" s="5">
        <v>-19145000000</v>
      </c>
      <c r="S156" s="5">
        <v>-32287000000</v>
      </c>
      <c r="T156" s="5">
        <v>-29584000000</v>
      </c>
      <c r="U156" s="5">
        <v>-27196000000</v>
      </c>
      <c r="V156" s="5">
        <v>-42676722937</v>
      </c>
      <c r="W156" s="5">
        <v>-47354682563</v>
      </c>
      <c r="X156" s="5">
        <v>-71860235886</v>
      </c>
      <c r="Y156" s="5">
        <v>-15944642826</v>
      </c>
      <c r="Z156" s="5">
        <v>-236866293</v>
      </c>
    </row>
    <row r="157" spans="2:26" ht="15.5" x14ac:dyDescent="0.35">
      <c r="C157" t="s">
        <v>1711</v>
      </c>
      <c r="D157" s="5">
        <v>591000000</v>
      </c>
      <c r="E157" s="5">
        <v>593000000</v>
      </c>
      <c r="F157" s="5">
        <v>1615000000</v>
      </c>
      <c r="G157" s="5">
        <v>-216000000</v>
      </c>
      <c r="I157" s="5">
        <v>2633000000</v>
      </c>
      <c r="J157" s="5">
        <v>119000000</v>
      </c>
      <c r="K157" s="5">
        <v>829000000</v>
      </c>
      <c r="L157" s="5">
        <v>-765000000</v>
      </c>
      <c r="M157" s="5">
        <v>593000000</v>
      </c>
      <c r="N157" s="5">
        <v>286000000</v>
      </c>
      <c r="O157" s="5">
        <v>-2154000000</v>
      </c>
      <c r="P157" s="5">
        <v>5445000000</v>
      </c>
      <c r="Q157" s="5">
        <v>9358000000</v>
      </c>
      <c r="R157" s="5">
        <v>5792000000</v>
      </c>
      <c r="S157" s="5">
        <v>2711000000</v>
      </c>
      <c r="T157" s="5">
        <v>10311000000</v>
      </c>
      <c r="U157" s="5">
        <v>41009000000</v>
      </c>
      <c r="V157" s="5">
        <v>5996361941</v>
      </c>
      <c r="W157" s="5">
        <v>2539495372</v>
      </c>
      <c r="X157" s="5">
        <v>2136219385</v>
      </c>
      <c r="Y157" s="5">
        <v>1320057766</v>
      </c>
      <c r="Z157" s="5">
        <v>312981476</v>
      </c>
    </row>
    <row r="158" spans="2:26" ht="15.5" x14ac:dyDescent="0.35">
      <c r="C158" t="s">
        <v>429</v>
      </c>
      <c r="J158" s="5">
        <v>570000000</v>
      </c>
      <c r="K158" s="5">
        <v>51061000000</v>
      </c>
      <c r="L158" s="5">
        <v>1008000000</v>
      </c>
      <c r="M158" s="5">
        <v>5124000000</v>
      </c>
      <c r="N158" s="5">
        <v>134000000</v>
      </c>
      <c r="O158" s="5">
        <v>2568000000</v>
      </c>
      <c r="S158" s="5">
        <v>489000000</v>
      </c>
      <c r="T158" s="5">
        <v>548000000</v>
      </c>
      <c r="U158" s="5">
        <v>11254000000</v>
      </c>
    </row>
    <row r="159" spans="2:26" ht="15.5" x14ac:dyDescent="0.35">
      <c r="C159" t="s">
        <v>2790</v>
      </c>
      <c r="P159" s="5">
        <v>2478000000</v>
      </c>
    </row>
    <row r="160" spans="2:26" ht="15.5" x14ac:dyDescent="0.35">
      <c r="C160" t="s">
        <v>183</v>
      </c>
      <c r="D160" s="5">
        <v>-66209000000</v>
      </c>
      <c r="E160" s="5">
        <v>113213000000</v>
      </c>
      <c r="F160" s="5">
        <v>-60570000000</v>
      </c>
      <c r="G160" s="5">
        <v>-18373000000</v>
      </c>
      <c r="I160" s="5">
        <v>-76922000000</v>
      </c>
      <c r="J160" s="5">
        <v>-489256000000</v>
      </c>
      <c r="K160" s="5">
        <v>96173000000</v>
      </c>
      <c r="L160" s="5">
        <v>-161761000000</v>
      </c>
      <c r="M160" s="5">
        <v>-148170000000</v>
      </c>
      <c r="N160" s="5">
        <v>-93762000000</v>
      </c>
      <c r="O160" s="5">
        <v>-65830000000</v>
      </c>
      <c r="P160" s="5">
        <v>-90830000000</v>
      </c>
      <c r="Q160" s="5">
        <v>-24940000000</v>
      </c>
      <c r="R160" s="5">
        <v>94530000000</v>
      </c>
      <c r="S160" s="5">
        <v>280461000000</v>
      </c>
      <c r="T160" s="5">
        <v>38071000000</v>
      </c>
      <c r="U160" s="5">
        <v>961000000</v>
      </c>
      <c r="V160" s="5">
        <v>295578435842</v>
      </c>
      <c r="W160" s="5">
        <v>360221602608</v>
      </c>
      <c r="X160" s="5">
        <v>-46133459541</v>
      </c>
      <c r="Y160" s="5">
        <v>350516067809</v>
      </c>
      <c r="Z160" s="5">
        <v>354583833294</v>
      </c>
    </row>
    <row r="161" spans="3:26" ht="15.5" x14ac:dyDescent="0.35">
      <c r="C161" t="s">
        <v>184</v>
      </c>
      <c r="D161" s="5">
        <v>-20571000000</v>
      </c>
      <c r="E161" s="5">
        <v>-13627000000</v>
      </c>
      <c r="F161" s="5">
        <v>-7755000000</v>
      </c>
      <c r="G161" s="5">
        <v>-9737000000</v>
      </c>
      <c r="I161" s="5">
        <v>-44701000000</v>
      </c>
      <c r="J161" s="5">
        <v>118786000000</v>
      </c>
      <c r="K161" s="5">
        <v>-166219000000</v>
      </c>
      <c r="L161" s="5">
        <v>35670000000</v>
      </c>
      <c r="M161" s="5">
        <v>-125391000000</v>
      </c>
      <c r="N161" s="5">
        <v>90960000000</v>
      </c>
      <c r="O161" s="5">
        <v>282268000000</v>
      </c>
      <c r="P161" s="5">
        <v>-116039000000</v>
      </c>
      <c r="Q161" s="5">
        <v>29328000000</v>
      </c>
      <c r="R161" s="5">
        <v>-102395000000</v>
      </c>
      <c r="S161" s="5">
        <v>-126286000000</v>
      </c>
      <c r="T161" s="5">
        <v>-82714000000</v>
      </c>
      <c r="U161" s="5">
        <v>-184781000000</v>
      </c>
      <c r="V161" s="5">
        <v>-254920155734</v>
      </c>
      <c r="W161" s="5">
        <v>-517986002249</v>
      </c>
      <c r="X161" s="5">
        <v>-208492776802</v>
      </c>
      <c r="Y161" s="5">
        <v>-550602157758</v>
      </c>
      <c r="Z161" s="5">
        <v>-139570357282</v>
      </c>
    </row>
    <row r="162" spans="3:26" ht="15.5" x14ac:dyDescent="0.35">
      <c r="C162" t="s">
        <v>2791</v>
      </c>
      <c r="E162" s="5">
        <v>8514000000</v>
      </c>
      <c r="F162" s="5">
        <v>-36000000</v>
      </c>
      <c r="G162" s="5">
        <v>-18000000</v>
      </c>
      <c r="I162" s="5">
        <v>8433000000</v>
      </c>
      <c r="J162" s="5">
        <v>-108000000</v>
      </c>
      <c r="K162" s="5">
        <v>-10000000000</v>
      </c>
    </row>
    <row r="163" spans="3:26" ht="15.5" x14ac:dyDescent="0.35">
      <c r="C163" t="s">
        <v>887</v>
      </c>
      <c r="E163" s="5">
        <v>147000000</v>
      </c>
      <c r="F163" s="5">
        <v>55000000</v>
      </c>
      <c r="G163" s="5">
        <v>-1000000</v>
      </c>
      <c r="I163" s="5">
        <v>383000000</v>
      </c>
      <c r="J163" s="5">
        <v>266000000</v>
      </c>
      <c r="K163" s="5">
        <v>313000000</v>
      </c>
      <c r="L163" s="5">
        <v>205000000</v>
      </c>
      <c r="M163" s="5">
        <v>970000000</v>
      </c>
      <c r="N163" s="5">
        <v>93000000</v>
      </c>
      <c r="O163" s="5">
        <v>10000000</v>
      </c>
      <c r="Q163" s="5">
        <v>92000000</v>
      </c>
      <c r="R163" s="5">
        <v>978000000</v>
      </c>
      <c r="S163" s="5">
        <v>55000000</v>
      </c>
      <c r="T163" s="5">
        <v>189000000</v>
      </c>
      <c r="U163" s="5">
        <v>301000000</v>
      </c>
      <c r="V163" s="5">
        <v>368181814</v>
      </c>
      <c r="W163" s="5">
        <v>689751515</v>
      </c>
      <c r="X163" s="5">
        <v>136363636</v>
      </c>
      <c r="Z163" s="5">
        <v>60000000</v>
      </c>
    </row>
    <row r="164" spans="3:26" ht="15.5" x14ac:dyDescent="0.35">
      <c r="C164" t="s">
        <v>207</v>
      </c>
      <c r="D164" s="5">
        <v>-5469000000</v>
      </c>
      <c r="E164" s="5">
        <v>-18514000000</v>
      </c>
      <c r="F164" s="5">
        <v>-2571000000</v>
      </c>
      <c r="G164" s="5">
        <v>163000000</v>
      </c>
      <c r="I164" s="5">
        <v>-30766000000</v>
      </c>
      <c r="J164" s="5">
        <v>-11323000000</v>
      </c>
      <c r="K164" s="5">
        <v>-22426000000</v>
      </c>
      <c r="L164" s="5">
        <v>-28107000000</v>
      </c>
      <c r="M164" s="5">
        <v>-9053000000</v>
      </c>
      <c r="N164" s="5">
        <v>-14291000000</v>
      </c>
      <c r="O164" s="5">
        <v>-8916000000</v>
      </c>
      <c r="P164" s="5">
        <v>-12589000000</v>
      </c>
      <c r="Q164" s="5">
        <v>-124638000000</v>
      </c>
      <c r="R164" s="5">
        <v>-48830000000</v>
      </c>
      <c r="S164" s="5">
        <v>-42414000000</v>
      </c>
      <c r="T164" s="5">
        <v>-23928000000</v>
      </c>
      <c r="U164" s="5">
        <v>-45635000000</v>
      </c>
      <c r="V164" s="5">
        <v>-49308633520</v>
      </c>
      <c r="W164" s="5">
        <v>-147800014599</v>
      </c>
      <c r="X164" s="5">
        <v>-58824829871</v>
      </c>
      <c r="Y164" s="5">
        <v>-33858542279</v>
      </c>
      <c r="Z164" s="5">
        <v>-33854262664</v>
      </c>
    </row>
    <row r="165" spans="3:26" ht="15.5" x14ac:dyDescent="0.35">
      <c r="C165" t="s">
        <v>461</v>
      </c>
      <c r="F165" s="5">
        <v>6297000000</v>
      </c>
      <c r="G165" s="5">
        <v>-6297000000</v>
      </c>
      <c r="K165" s="5">
        <v>-60000000</v>
      </c>
    </row>
    <row r="166" spans="3:26" ht="15.5" x14ac:dyDescent="0.35">
      <c r="C166" t="s">
        <v>213</v>
      </c>
      <c r="D166" s="5">
        <v>-14072000000</v>
      </c>
      <c r="E166" s="5">
        <v>-13003000000</v>
      </c>
      <c r="F166" s="5">
        <v>-8645000000</v>
      </c>
      <c r="G166" s="5">
        <v>-8222000000</v>
      </c>
      <c r="I166" s="5">
        <v>-36526000000</v>
      </c>
      <c r="J166" s="5">
        <v>-25049000000</v>
      </c>
      <c r="K166" s="5">
        <v>-16175000000</v>
      </c>
      <c r="L166" s="5">
        <v>-3763000000</v>
      </c>
      <c r="M166" s="5">
        <v>-2088000000</v>
      </c>
      <c r="N166" s="5">
        <v>-3108000000</v>
      </c>
      <c r="O166" s="5">
        <v>-6408000000</v>
      </c>
      <c r="P166" s="5">
        <v>-30500000000</v>
      </c>
      <c r="Q166" s="5">
        <v>-9867000000</v>
      </c>
      <c r="R166" s="5">
        <v>-39257000000</v>
      </c>
      <c r="S166" s="5">
        <v>-44757000000</v>
      </c>
      <c r="T166" s="5">
        <v>-40079000000</v>
      </c>
      <c r="U166" s="5">
        <v>-81867000000</v>
      </c>
      <c r="V166" s="5">
        <v>-163404206208</v>
      </c>
      <c r="W166" s="5">
        <v>-175010986458</v>
      </c>
      <c r="X166" s="5">
        <v>-118127008348</v>
      </c>
      <c r="Y166" s="5">
        <v>-99315933178</v>
      </c>
      <c r="Z166" s="5">
        <v>-77576129067</v>
      </c>
    </row>
    <row r="167" spans="3:26" ht="15.5" x14ac:dyDescent="0.35">
      <c r="C167" t="s">
        <v>1076</v>
      </c>
      <c r="Q167" s="5">
        <v>-43834000000</v>
      </c>
      <c r="R167" s="5">
        <v>-45286000000</v>
      </c>
      <c r="S167" s="5">
        <v>-39170000000</v>
      </c>
      <c r="T167" s="5">
        <v>-18824000000</v>
      </c>
      <c r="U167" s="5">
        <v>-37562000000</v>
      </c>
      <c r="V167" s="5">
        <v>17639756158</v>
      </c>
      <c r="W167" s="5">
        <v>-13518089152</v>
      </c>
      <c r="X167" s="5">
        <v>-14014556700</v>
      </c>
      <c r="Y167" s="5">
        <v>-32174907433</v>
      </c>
      <c r="Z167" s="5">
        <v>-27986455551</v>
      </c>
    </row>
    <row r="168" spans="3:26" ht="15.5" x14ac:dyDescent="0.35">
      <c r="C168" t="s">
        <v>2792</v>
      </c>
      <c r="D168" s="5">
        <v>1664000000</v>
      </c>
      <c r="E168" s="5">
        <v>6371000000</v>
      </c>
      <c r="F168" s="5">
        <v>2003000000</v>
      </c>
      <c r="G168" s="5">
        <v>4638000000</v>
      </c>
      <c r="I168" s="5">
        <v>15775000000</v>
      </c>
      <c r="J168" s="5">
        <v>14218000000</v>
      </c>
      <c r="K168" s="5">
        <v>5129000000</v>
      </c>
      <c r="L168" s="5">
        <v>4335000000</v>
      </c>
      <c r="M168" s="5">
        <v>4576000000</v>
      </c>
      <c r="N168" s="5">
        <v>-355000000</v>
      </c>
      <c r="O168" s="5">
        <v>1245000000</v>
      </c>
    </row>
    <row r="169" spans="3:26" ht="15.5" x14ac:dyDescent="0.35">
      <c r="C169" t="s">
        <v>2793</v>
      </c>
      <c r="Q169" s="5">
        <v>-18000000000</v>
      </c>
    </row>
    <row r="170" spans="3:26" ht="15.5" x14ac:dyDescent="0.35">
      <c r="C170" t="s">
        <v>1924</v>
      </c>
    </row>
    <row r="171" spans="3:26" ht="15.5" x14ac:dyDescent="0.35">
      <c r="C171" t="s">
        <v>2208</v>
      </c>
      <c r="L171" s="5">
        <v>5000000000</v>
      </c>
      <c r="M171" s="5">
        <v>8701000000</v>
      </c>
      <c r="N171" s="5">
        <v>103242000000</v>
      </c>
      <c r="O171" s="5">
        <v>200448000000</v>
      </c>
      <c r="Q171" s="5">
        <v>225575000000</v>
      </c>
    </row>
    <row r="172" spans="3:26" ht="15.5" x14ac:dyDescent="0.35">
      <c r="C172" t="s">
        <v>928</v>
      </c>
      <c r="J172" s="5">
        <v>113000000000</v>
      </c>
      <c r="K172" s="5">
        <v>-63000000000</v>
      </c>
      <c r="L172" s="5">
        <v>58000000000</v>
      </c>
      <c r="M172" s="5">
        <v>-128000000000</v>
      </c>
    </row>
    <row r="173" spans="3:26" ht="15.5" x14ac:dyDescent="0.35">
      <c r="C173" t="s">
        <v>218</v>
      </c>
      <c r="K173" s="5">
        <v>-190000000000</v>
      </c>
    </row>
    <row r="174" spans="3:26" ht="15.5" x14ac:dyDescent="0.35">
      <c r="C174" t="s">
        <v>1182</v>
      </c>
      <c r="K174" s="5">
        <v>130000000000</v>
      </c>
    </row>
    <row r="175" spans="3:26" ht="15.5" x14ac:dyDescent="0.35">
      <c r="C175" t="s">
        <v>1417</v>
      </c>
      <c r="N175" s="5">
        <v>-1800000000</v>
      </c>
      <c r="W175" s="5">
        <v>-176400000000</v>
      </c>
      <c r="Y175" s="5">
        <v>-306796150000</v>
      </c>
    </row>
    <row r="176" spans="3:26" ht="15.5" x14ac:dyDescent="0.35">
      <c r="C176" t="s">
        <v>1508</v>
      </c>
      <c r="U176" s="5">
        <v>24000000</v>
      </c>
      <c r="W176" s="5">
        <v>-3335116191</v>
      </c>
      <c r="X176" s="5">
        <v>-2671770908</v>
      </c>
      <c r="Y176" s="5">
        <v>-78456624868</v>
      </c>
      <c r="Z176" s="5">
        <v>-213510000</v>
      </c>
    </row>
    <row r="177" spans="3:26" ht="15.5" x14ac:dyDescent="0.35">
      <c r="C177" t="s">
        <v>2794</v>
      </c>
      <c r="J177" s="5">
        <v>-4218000000</v>
      </c>
    </row>
    <row r="178" spans="3:26" ht="15.5" x14ac:dyDescent="0.35">
      <c r="C178" t="s">
        <v>972</v>
      </c>
      <c r="J178" s="5">
        <v>32000000000</v>
      </c>
    </row>
    <row r="179" spans="3:26" ht="15.5" x14ac:dyDescent="0.35">
      <c r="C179" t="s">
        <v>1340</v>
      </c>
      <c r="D179" s="5">
        <v>-2694000000</v>
      </c>
      <c r="E179" s="5">
        <v>-2000000000</v>
      </c>
      <c r="I179" s="5">
        <v>-2000000000</v>
      </c>
    </row>
    <row r="180" spans="3:26" ht="15.5" x14ac:dyDescent="0.35">
      <c r="C180" t="s">
        <v>2795</v>
      </c>
      <c r="E180" s="5">
        <v>4858000000</v>
      </c>
      <c r="F180" s="5">
        <v>-4858000000</v>
      </c>
      <c r="M180" s="5">
        <v>-497000000</v>
      </c>
      <c r="N180" s="5">
        <v>-321000000</v>
      </c>
      <c r="P180" s="5">
        <v>-72950000000</v>
      </c>
      <c r="R180" s="5">
        <v>30000000000</v>
      </c>
      <c r="T180" s="5">
        <v>-72000000</v>
      </c>
      <c r="U180" s="5">
        <v>-20042000000</v>
      </c>
      <c r="V180" s="5">
        <v>-60215253978</v>
      </c>
      <c r="W180" s="5">
        <v>-2611547364</v>
      </c>
      <c r="X180" s="5">
        <v>-14990974611</v>
      </c>
    </row>
    <row r="181" spans="3:26" ht="15.5" x14ac:dyDescent="0.35">
      <c r="C181" t="s">
        <v>2796</v>
      </c>
      <c r="N181" s="5">
        <v>7500000000</v>
      </c>
      <c r="O181" s="5">
        <v>95889000000</v>
      </c>
    </row>
    <row r="182" spans="3:26" ht="15.5" x14ac:dyDescent="0.35">
      <c r="C182" t="s">
        <v>2465</v>
      </c>
      <c r="R182" s="5">
        <v>1055000000</v>
      </c>
      <c r="S182" s="5">
        <v>-300000000</v>
      </c>
      <c r="T182" s="5">
        <v>-317000000</v>
      </c>
      <c r="U182" s="5">
        <v>807000000</v>
      </c>
      <c r="V182" s="5">
        <v>-777500000</v>
      </c>
      <c r="W182" s="5">
        <v>-181686335</v>
      </c>
      <c r="X182" s="5">
        <v>-172549666</v>
      </c>
    </row>
    <row r="183" spans="3:26" ht="15.5" x14ac:dyDescent="0.35">
      <c r="C183" t="s">
        <v>2797</v>
      </c>
    </row>
    <row r="184" spans="3:26" ht="15.5" x14ac:dyDescent="0.35">
      <c r="C184" t="s">
        <v>2798</v>
      </c>
    </row>
    <row r="185" spans="3:26" ht="15.5" x14ac:dyDescent="0.35">
      <c r="C185" t="s">
        <v>241</v>
      </c>
      <c r="D185" s="5">
        <v>-66209000000</v>
      </c>
      <c r="E185" s="5">
        <v>113213000000</v>
      </c>
      <c r="F185" s="5">
        <v>-60570000000</v>
      </c>
      <c r="G185" s="5">
        <v>-18373000000</v>
      </c>
      <c r="I185" s="5">
        <v>-76922000000</v>
      </c>
      <c r="J185" s="5">
        <v>-489256000000</v>
      </c>
      <c r="K185" s="5">
        <v>96173000000</v>
      </c>
      <c r="L185" s="5">
        <v>-161761000000</v>
      </c>
      <c r="M185" s="5">
        <v>-148170000000</v>
      </c>
      <c r="N185" s="5">
        <v>-93762000000</v>
      </c>
      <c r="O185" s="5">
        <v>-65830000000</v>
      </c>
      <c r="P185" s="5">
        <v>-90830000000</v>
      </c>
      <c r="Q185" s="5">
        <v>-24940000000</v>
      </c>
      <c r="R185" s="5">
        <v>94530000000</v>
      </c>
      <c r="S185" s="5">
        <v>280461000000</v>
      </c>
      <c r="T185" s="5">
        <v>38071000000</v>
      </c>
      <c r="U185" s="5">
        <v>961000000</v>
      </c>
      <c r="V185" s="5">
        <v>295578435842</v>
      </c>
      <c r="W185" s="5">
        <v>360221602608</v>
      </c>
      <c r="X185" s="5">
        <v>-46133459541</v>
      </c>
      <c r="Y185" s="5">
        <v>350516067809</v>
      </c>
      <c r="Z185" s="5">
        <v>354583833294</v>
      </c>
    </row>
    <row r="186" spans="3:26" ht="15.5" x14ac:dyDescent="0.35">
      <c r="C186" t="s">
        <v>2459</v>
      </c>
      <c r="O186" s="5">
        <v>18700000000</v>
      </c>
      <c r="P186" s="5">
        <v>50000000000</v>
      </c>
      <c r="Q186" s="5">
        <v>42852000000</v>
      </c>
      <c r="R186" s="5">
        <v>45000000000</v>
      </c>
      <c r="T186" s="5">
        <v>-50000000000</v>
      </c>
      <c r="W186" s="5">
        <v>50000000000</v>
      </c>
    </row>
    <row r="187" spans="3:26" ht="15.5" x14ac:dyDescent="0.35">
      <c r="C187" t="s">
        <v>2463</v>
      </c>
      <c r="E187" s="5">
        <v>60000000000</v>
      </c>
      <c r="I187" s="5">
        <v>60000000000</v>
      </c>
      <c r="K187" s="5">
        <v>450000000000</v>
      </c>
      <c r="R187" s="5">
        <v>108222000000</v>
      </c>
      <c r="S187" s="5">
        <v>362026000000</v>
      </c>
      <c r="T187" s="5">
        <v>688676000000</v>
      </c>
      <c r="U187" s="5">
        <v>542001000000</v>
      </c>
      <c r="V187" s="5">
        <v>266375000000</v>
      </c>
      <c r="W187" s="5">
        <v>314540000000</v>
      </c>
      <c r="X187" s="5">
        <v>120384208678</v>
      </c>
      <c r="Y187" s="5">
        <v>645711488316</v>
      </c>
      <c r="Z187" s="5">
        <v>73628296865</v>
      </c>
    </row>
    <row r="188" spans="3:26" ht="15.5" x14ac:dyDescent="0.35">
      <c r="C188" t="s">
        <v>2799</v>
      </c>
      <c r="U188" s="5">
        <v>1685000000</v>
      </c>
      <c r="V188" s="5">
        <v>149256044100</v>
      </c>
      <c r="W188" s="5">
        <v>119661755000</v>
      </c>
      <c r="X188" s="5">
        <v>74671000000</v>
      </c>
    </row>
    <row r="189" spans="3:26" ht="15.5" x14ac:dyDescent="0.35">
      <c r="C189" t="s">
        <v>1510</v>
      </c>
      <c r="R189" s="5">
        <v>20000000000</v>
      </c>
    </row>
    <row r="190" spans="3:26" ht="15.5" x14ac:dyDescent="0.35">
      <c r="C190" t="s">
        <v>2800</v>
      </c>
      <c r="O190" s="5">
        <v>1163000000</v>
      </c>
      <c r="P190" s="5">
        <v>22950000000</v>
      </c>
      <c r="Q190" s="5">
        <v>47395000000</v>
      </c>
      <c r="R190" s="5">
        <v>890000000</v>
      </c>
      <c r="Y190" s="5">
        <v>33000000000</v>
      </c>
      <c r="Z190" s="5">
        <v>320704318913</v>
      </c>
    </row>
    <row r="191" spans="3:26" ht="15.5" x14ac:dyDescent="0.35">
      <c r="C191" t="s">
        <v>688</v>
      </c>
    </row>
    <row r="192" spans="3:26" ht="15.5" x14ac:dyDescent="0.35">
      <c r="C192" t="s">
        <v>2464</v>
      </c>
      <c r="E192" s="5">
        <v>200000000000</v>
      </c>
      <c r="I192" s="5">
        <v>200000000000</v>
      </c>
      <c r="M192" s="5">
        <v>131000000</v>
      </c>
      <c r="R192" s="5">
        <v>456000000</v>
      </c>
      <c r="X192" s="5">
        <v>174910909</v>
      </c>
    </row>
    <row r="193" spans="2:26" ht="15.5" x14ac:dyDescent="0.35">
      <c r="C193" t="s">
        <v>2455</v>
      </c>
      <c r="M193" s="5">
        <v>-1356000000</v>
      </c>
      <c r="O193" s="5">
        <v>-2264000000</v>
      </c>
      <c r="V193" s="5">
        <v>-250000000</v>
      </c>
      <c r="W193" s="5">
        <v>-1949200334</v>
      </c>
      <c r="Y193" s="5">
        <v>-56070149903</v>
      </c>
      <c r="Z193" s="5">
        <v>1958108093</v>
      </c>
    </row>
    <row r="194" spans="2:26" ht="15.5" x14ac:dyDescent="0.35">
      <c r="C194" t="s">
        <v>2801</v>
      </c>
      <c r="J194" s="5">
        <v>-292382000000</v>
      </c>
    </row>
    <row r="195" spans="2:26" ht="15.5" x14ac:dyDescent="0.35">
      <c r="C195" t="s">
        <v>2347</v>
      </c>
      <c r="Z195" s="5">
        <v>15718302914</v>
      </c>
    </row>
    <row r="196" spans="2:26" ht="15.5" x14ac:dyDescent="0.35">
      <c r="C196" t="s">
        <v>2454</v>
      </c>
      <c r="D196" s="5">
        <v>-62920000000</v>
      </c>
      <c r="E196" s="5">
        <v>-142528000000</v>
      </c>
      <c r="F196" s="5">
        <v>-14671000000</v>
      </c>
      <c r="G196" s="5">
        <v>-13049000000</v>
      </c>
      <c r="I196" s="5">
        <v>-278975000000</v>
      </c>
      <c r="J196" s="5">
        <v>-181690000000</v>
      </c>
      <c r="K196" s="5">
        <v>-344570000000</v>
      </c>
      <c r="L196" s="5">
        <v>-132450000000</v>
      </c>
      <c r="M196" s="5">
        <v>-108800000000</v>
      </c>
      <c r="N196" s="5">
        <v>-63480000000</v>
      </c>
      <c r="O196" s="5">
        <v>-59011000000</v>
      </c>
      <c r="P196" s="5">
        <v>-79820000000</v>
      </c>
      <c r="Q196" s="5">
        <v>-70794000000</v>
      </c>
      <c r="R196" s="5">
        <v>-42345000000</v>
      </c>
      <c r="S196" s="5">
        <v>-50347000000</v>
      </c>
      <c r="T196" s="5">
        <v>-569575000000</v>
      </c>
      <c r="U196" s="5">
        <v>-516930000000</v>
      </c>
      <c r="V196" s="5">
        <v>-92350000000</v>
      </c>
      <c r="W196" s="5">
        <v>-55140000000</v>
      </c>
      <c r="X196" s="5">
        <v>-168080760507</v>
      </c>
      <c r="Y196" s="5">
        <v>-253514021734</v>
      </c>
      <c r="Z196" s="5">
        <v>-56021177683</v>
      </c>
    </row>
    <row r="197" spans="2:26" ht="15.5" x14ac:dyDescent="0.35">
      <c r="C197" t="s">
        <v>2512</v>
      </c>
      <c r="D197" s="5">
        <v>-175000000</v>
      </c>
      <c r="E197" s="5">
        <v>-172000000</v>
      </c>
      <c r="F197" s="5">
        <v>-171000000</v>
      </c>
      <c r="G197" s="5">
        <v>-168000000</v>
      </c>
      <c r="I197" s="5">
        <v>-676000000</v>
      </c>
      <c r="J197" s="5">
        <v>-952000000</v>
      </c>
      <c r="K197" s="5">
        <v>-427000000</v>
      </c>
      <c r="L197" s="5">
        <v>-20956000000</v>
      </c>
      <c r="M197" s="5">
        <v>-31643000000</v>
      </c>
      <c r="N197" s="5">
        <v>-28067000000</v>
      </c>
      <c r="O197" s="5">
        <v>-22343000000</v>
      </c>
      <c r="P197" s="5">
        <v>-81298000000</v>
      </c>
      <c r="Q197" s="5">
        <v>-41783000000</v>
      </c>
      <c r="R197" s="5">
        <v>-30738000000</v>
      </c>
      <c r="S197" s="5">
        <v>-24003000000</v>
      </c>
      <c r="T197" s="5">
        <v>-25280000000</v>
      </c>
      <c r="U197" s="5">
        <v>-18137000000</v>
      </c>
      <c r="V197" s="5">
        <v>-17700563778</v>
      </c>
      <c r="W197" s="5">
        <v>-16962374180</v>
      </c>
      <c r="X197" s="5">
        <v>-11844098293</v>
      </c>
      <c r="Y197" s="5">
        <v>-1571673295</v>
      </c>
      <c r="Z197" s="5">
        <v>-869952975</v>
      </c>
    </row>
    <row r="198" spans="2:26" ht="15.5" x14ac:dyDescent="0.35">
      <c r="C198" t="s">
        <v>2802</v>
      </c>
      <c r="D198" s="5">
        <v>-3114000000</v>
      </c>
      <c r="E198" s="5">
        <v>-4028000000</v>
      </c>
      <c r="F198" s="5">
        <v>-6801000000</v>
      </c>
      <c r="G198" s="5">
        <v>-5156000000</v>
      </c>
      <c r="I198" s="5">
        <v>-18285000000</v>
      </c>
      <c r="J198" s="5">
        <v>-14232000000</v>
      </c>
      <c r="K198" s="5">
        <v>-8830000000</v>
      </c>
      <c r="L198" s="5">
        <v>-8289000000</v>
      </c>
      <c r="M198" s="5">
        <v>-4715000000</v>
      </c>
      <c r="N198" s="5">
        <v>-2215000000</v>
      </c>
    </row>
    <row r="199" spans="2:26" ht="15.5" x14ac:dyDescent="0.35">
      <c r="C199" t="s">
        <v>2803</v>
      </c>
      <c r="O199" s="5">
        <v>-2075000000</v>
      </c>
      <c r="P199" s="5">
        <v>-2662000000</v>
      </c>
      <c r="Q199" s="5">
        <v>-2610000000</v>
      </c>
      <c r="R199" s="5">
        <v>-6044000000</v>
      </c>
      <c r="S199" s="5">
        <v>-6904000000</v>
      </c>
      <c r="T199" s="5">
        <v>-5433000000</v>
      </c>
      <c r="U199" s="5">
        <v>-7457000000</v>
      </c>
      <c r="V199" s="5">
        <v>-3580044480</v>
      </c>
      <c r="W199" s="5">
        <v>-1746891543</v>
      </c>
      <c r="X199" s="5">
        <v>-1266170662</v>
      </c>
      <c r="Y199" s="5">
        <v>-789575575</v>
      </c>
      <c r="Z199" s="5">
        <v>-534062833</v>
      </c>
    </row>
    <row r="200" spans="2:26" ht="15.5" x14ac:dyDescent="0.35">
      <c r="C200" t="s">
        <v>2804</v>
      </c>
      <c r="E200" s="5">
        <v>-59000000</v>
      </c>
      <c r="F200" s="5">
        <v>-38927000000</v>
      </c>
      <c r="I200" s="5">
        <v>-38986000000</v>
      </c>
    </row>
    <row r="201" spans="2:26" ht="15.5" x14ac:dyDescent="0.35">
      <c r="C201" t="s">
        <v>256</v>
      </c>
      <c r="L201" s="5">
        <v>-66000000</v>
      </c>
      <c r="M201" s="5">
        <v>-1787000000</v>
      </c>
      <c r="R201" s="5">
        <v>-1966000000</v>
      </c>
      <c r="S201" s="5">
        <v>-11000000</v>
      </c>
      <c r="U201" s="5">
        <v>-1008000000</v>
      </c>
      <c r="V201" s="5">
        <v>-5394500000</v>
      </c>
      <c r="W201" s="5">
        <v>-48000000000</v>
      </c>
      <c r="X201" s="5">
        <v>-60000000000</v>
      </c>
      <c r="Y201" s="5">
        <v>-16250000000</v>
      </c>
    </row>
    <row r="202" spans="2:26" ht="15.5" x14ac:dyDescent="0.35">
      <c r="C202" t="s">
        <v>96</v>
      </c>
    </row>
    <row r="203" spans="2:26" ht="15.5" x14ac:dyDescent="0.35">
      <c r="C203" t="s">
        <v>278</v>
      </c>
      <c r="D203" s="5">
        <v>-27115000000</v>
      </c>
      <c r="E203" s="5">
        <v>81811000000</v>
      </c>
      <c r="F203" s="5">
        <v>-13340000000</v>
      </c>
      <c r="G203" s="5">
        <v>-5711000000</v>
      </c>
      <c r="I203" s="5">
        <v>-29480000000</v>
      </c>
      <c r="J203" s="5">
        <v>-200530000000</v>
      </c>
      <c r="K203" s="5">
        <v>190145000000</v>
      </c>
      <c r="L203" s="5">
        <v>52590000000</v>
      </c>
      <c r="M203" s="5">
        <v>-34316000000</v>
      </c>
      <c r="N203" s="5">
        <v>9391000000</v>
      </c>
      <c r="O203" s="5">
        <v>130726000000</v>
      </c>
      <c r="P203" s="5">
        <v>-68228000000</v>
      </c>
      <c r="Q203" s="5">
        <v>28093000000</v>
      </c>
      <c r="R203" s="5">
        <v>-66108000000</v>
      </c>
      <c r="S203" s="5">
        <v>10937000000</v>
      </c>
      <c r="T203" s="5">
        <v>-73408000000</v>
      </c>
      <c r="U203" s="5">
        <v>-55737000000</v>
      </c>
      <c r="V203" s="5">
        <v>52794367853</v>
      </c>
      <c r="W203" s="5">
        <v>3912855516</v>
      </c>
      <c r="X203" s="5">
        <v>-130438059494</v>
      </c>
      <c r="Y203" s="5">
        <v>-25036776636</v>
      </c>
      <c r="Z203" s="5">
        <v>308057040265</v>
      </c>
    </row>
    <row r="204" spans="2:26" ht="15.5" x14ac:dyDescent="0.35">
      <c r="C204" t="s">
        <v>279</v>
      </c>
      <c r="D204" s="5">
        <v>125345000000</v>
      </c>
      <c r="I204" s="5">
        <v>154825000000</v>
      </c>
      <c r="J204" s="5">
        <v>355355000000</v>
      </c>
      <c r="K204" s="5">
        <v>165210000000</v>
      </c>
      <c r="L204" s="5">
        <v>112620000000</v>
      </c>
      <c r="M204" s="5">
        <v>146936000000</v>
      </c>
      <c r="N204" s="5">
        <v>137545000000</v>
      </c>
      <c r="O204" s="5">
        <v>6819000000</v>
      </c>
      <c r="P204" s="5">
        <v>75047000000</v>
      </c>
      <c r="Q204" s="5">
        <v>46954000000</v>
      </c>
      <c r="R204" s="5">
        <v>113062000000</v>
      </c>
      <c r="S204" s="5">
        <v>102125000000</v>
      </c>
      <c r="T204" s="5">
        <v>175533000000</v>
      </c>
      <c r="U204" s="5">
        <v>231270000000</v>
      </c>
      <c r="V204" s="5">
        <v>178475342096</v>
      </c>
      <c r="W204" s="5">
        <v>174562486580</v>
      </c>
      <c r="X204" s="5">
        <v>305000546074</v>
      </c>
      <c r="Y204" s="5">
        <v>326275976755</v>
      </c>
      <c r="Z204" s="5">
        <v>18218936490</v>
      </c>
    </row>
    <row r="205" spans="2:26" ht="15.5" x14ac:dyDescent="0.35">
      <c r="C205" t="s">
        <v>2805</v>
      </c>
      <c r="Y205" s="5">
        <v>3761336955</v>
      </c>
    </row>
    <row r="206" spans="2:26" ht="15.5" x14ac:dyDescent="0.35">
      <c r="C206" t="s">
        <v>282</v>
      </c>
      <c r="D206" s="5">
        <v>98230000000</v>
      </c>
      <c r="E206" s="5">
        <v>81811000000</v>
      </c>
      <c r="F206" s="5">
        <v>-13340000000</v>
      </c>
      <c r="G206" s="5">
        <v>-5711000000</v>
      </c>
      <c r="I206" s="5">
        <v>125345000000</v>
      </c>
      <c r="J206" s="5">
        <v>154825000000</v>
      </c>
      <c r="K206" s="5">
        <v>355355000000</v>
      </c>
      <c r="L206" s="5">
        <v>165210000000</v>
      </c>
      <c r="M206" s="5">
        <v>112620000000</v>
      </c>
      <c r="N206" s="5">
        <v>146936000000</v>
      </c>
      <c r="O206" s="5">
        <v>137545000000</v>
      </c>
      <c r="P206" s="5">
        <v>6819000000</v>
      </c>
      <c r="Q206" s="5">
        <v>75047000000</v>
      </c>
      <c r="R206" s="5">
        <v>46954000000</v>
      </c>
      <c r="S206" s="5">
        <v>113062000000</v>
      </c>
      <c r="T206" s="5">
        <v>102125000000</v>
      </c>
      <c r="U206" s="5">
        <v>175533000000</v>
      </c>
      <c r="V206" s="5">
        <v>231269709949</v>
      </c>
      <c r="W206" s="5">
        <v>178475342096</v>
      </c>
      <c r="X206" s="5">
        <v>174562486580</v>
      </c>
      <c r="Y206" s="5">
        <v>305000537074</v>
      </c>
      <c r="Z206" s="5">
        <v>326275976755</v>
      </c>
    </row>
    <row r="208" spans="2:26" ht="15.5" x14ac:dyDescent="0.35">
      <c r="B208" t="s">
        <v>283</v>
      </c>
      <c r="C208" t="s">
        <v>11</v>
      </c>
      <c r="D208" s="5">
        <v>6000000000</v>
      </c>
      <c r="E208" s="5">
        <v>6000000000</v>
      </c>
      <c r="F208" s="5">
        <v>6000000000</v>
      </c>
      <c r="G208" s="5">
        <v>6000000000</v>
      </c>
      <c r="I208" s="5">
        <v>6000000000</v>
      </c>
      <c r="J208" s="5">
        <v>6000000000</v>
      </c>
      <c r="K208" s="5">
        <v>6000000000</v>
      </c>
      <c r="L208" s="5">
        <v>6000000000</v>
      </c>
      <c r="M208" s="5">
        <v>6000000000</v>
      </c>
      <c r="N208" s="5">
        <v>6000000000</v>
      </c>
      <c r="O208" s="5">
        <v>6000000000</v>
      </c>
      <c r="P208" s="5">
        <v>6000000000</v>
      </c>
      <c r="Q208" s="5">
        <v>6000000000</v>
      </c>
      <c r="R208" s="5">
        <v>6000000000</v>
      </c>
      <c r="S208" s="5">
        <v>6000000000</v>
      </c>
      <c r="T208" s="5">
        <v>6000000000</v>
      </c>
      <c r="U208" s="5">
        <v>6000000000</v>
      </c>
      <c r="V208" s="5">
        <v>6000000000</v>
      </c>
      <c r="W208" s="5">
        <v>5000000000</v>
      </c>
      <c r="X208" s="5">
        <v>5000000000</v>
      </c>
      <c r="Y208" s="5">
        <v>5000000000</v>
      </c>
      <c r="Z208" s="5">
        <v>5000000000</v>
      </c>
    </row>
    <row r="209" spans="3:7" ht="15.5" x14ac:dyDescent="0.35">
      <c r="C209" t="s">
        <v>284</v>
      </c>
      <c r="D209" s="6">
        <v>-0.81</v>
      </c>
      <c r="E209" s="6">
        <v>10.83</v>
      </c>
      <c r="F209" s="6">
        <v>4.29</v>
      </c>
      <c r="G209" s="6">
        <v>1.33</v>
      </c>
    </row>
    <row r="210" spans="3:7" ht="15.5" x14ac:dyDescent="0.35">
      <c r="C210" t="s">
        <v>285</v>
      </c>
      <c r="D210" s="6">
        <v>-243.21</v>
      </c>
      <c r="E210" s="6">
        <v>24.01</v>
      </c>
      <c r="F210" s="6">
        <v>52.21</v>
      </c>
      <c r="G210" s="6">
        <v>66.92</v>
      </c>
    </row>
    <row r="211" spans="3:7" ht="15.5" x14ac:dyDescent="0.35">
      <c r="C211" t="s">
        <v>72</v>
      </c>
      <c r="D211" s="6">
        <v>8.48</v>
      </c>
      <c r="E211" s="6">
        <v>5.78</v>
      </c>
      <c r="F211" s="6">
        <v>5.47</v>
      </c>
      <c r="G211" s="6">
        <v>3.76</v>
      </c>
    </row>
    <row r="212" spans="3:7" ht="15.5" x14ac:dyDescent="0.35">
      <c r="C212" t="s">
        <v>286</v>
      </c>
      <c r="D212" s="5">
        <v>1760000000</v>
      </c>
      <c r="E212" s="5">
        <v>87910000000</v>
      </c>
      <c r="F212" s="5">
        <v>54590000000</v>
      </c>
      <c r="G212" s="6">
        <v>34299999999.999996</v>
      </c>
    </row>
    <row r="213" spans="3:7" ht="15.5" x14ac:dyDescent="0.35">
      <c r="C213" t="s">
        <v>287</v>
      </c>
      <c r="D213" s="6">
        <v>-2.2000000000000001E-3</v>
      </c>
      <c r="E213" s="6">
        <v>2.9600000000000001E-2</v>
      </c>
      <c r="F213" s="6">
        <v>1.1599999999999999E-2</v>
      </c>
      <c r="G213" s="6">
        <v>3.5999999999999999E-3</v>
      </c>
    </row>
    <row r="214" spans="3:7" ht="15.5" x14ac:dyDescent="0.35">
      <c r="C214" t="s">
        <v>288</v>
      </c>
      <c r="D214" s="6">
        <v>-4.0999999999999995E-3</v>
      </c>
      <c r="E214" s="6">
        <v>5.5E-2</v>
      </c>
      <c r="F214" s="6">
        <v>2.1700000000000001E-2</v>
      </c>
      <c r="G214" s="6">
        <v>6.6E-3</v>
      </c>
    </row>
    <row r="215" spans="3:7" ht="15.5" x14ac:dyDescent="0.35">
      <c r="C215" t="s">
        <v>289</v>
      </c>
      <c r="D215" s="6">
        <v>-1.5300000000000001E-2</v>
      </c>
      <c r="E215" s="6">
        <v>3.49E-2</v>
      </c>
      <c r="F215" s="6">
        <v>2.2200000000000001E-2</v>
      </c>
      <c r="G215" s="6">
        <v>-1.1999999999999999E-3</v>
      </c>
    </row>
    <row r="216" spans="3:7" ht="15.5" x14ac:dyDescent="0.35">
      <c r="C216" t="s">
        <v>290</v>
      </c>
      <c r="D216" s="6">
        <v>-5.95</v>
      </c>
      <c r="E216" s="6">
        <v>18.41</v>
      </c>
      <c r="F216" s="6">
        <v>7.11</v>
      </c>
      <c r="G216" s="6">
        <v>-0.38</v>
      </c>
    </row>
    <row r="217" spans="3:7" ht="15.5" x14ac:dyDescent="0.35">
      <c r="C217" t="s">
        <v>291</v>
      </c>
      <c r="D217" s="5">
        <v>1226000000000</v>
      </c>
      <c r="E217" s="5">
        <v>1232000000000</v>
      </c>
      <c r="F217" s="5">
        <v>1234000000000</v>
      </c>
      <c r="G217" s="5">
        <v>1247000000000</v>
      </c>
    </row>
    <row r="218" spans="3:7" ht="15.5" x14ac:dyDescent="0.35">
      <c r="C218" t="s">
        <v>292</v>
      </c>
      <c r="D218" s="5">
        <v>1</v>
      </c>
      <c r="E218" s="6">
        <v>1.32</v>
      </c>
      <c r="F218" s="6">
        <v>1.1299999999999999</v>
      </c>
      <c r="G218" s="6">
        <v>0.45</v>
      </c>
    </row>
    <row r="219" spans="3:7" ht="15.5" x14ac:dyDescent="0.35">
      <c r="C219" t="s">
        <v>293</v>
      </c>
      <c r="D219" s="6">
        <v>196.18</v>
      </c>
      <c r="E219" s="6">
        <v>196.99</v>
      </c>
      <c r="F219" s="6">
        <v>197.61</v>
      </c>
      <c r="G219" s="6">
        <v>199.8</v>
      </c>
    </row>
    <row r="220" spans="3:7" ht="15.5" x14ac:dyDescent="0.35">
      <c r="C220" t="s">
        <v>294</v>
      </c>
      <c r="D220" s="6">
        <v>1.35</v>
      </c>
      <c r="E220" s="6">
        <v>1.77</v>
      </c>
      <c r="F220" s="6">
        <v>1.52</v>
      </c>
      <c r="G220" s="6">
        <v>0.59</v>
      </c>
    </row>
    <row r="221" spans="3:7" ht="15.5" x14ac:dyDescent="0.35">
      <c r="C221" t="s">
        <v>295</v>
      </c>
      <c r="D221" s="6">
        <v>146.43</v>
      </c>
      <c r="E221" s="6">
        <v>147.24</v>
      </c>
      <c r="F221" s="6">
        <v>147.85</v>
      </c>
      <c r="G221" s="6">
        <v>150.05000000000001</v>
      </c>
    </row>
    <row r="222" spans="3:7" ht="15.5" x14ac:dyDescent="0.35">
      <c r="C222" t="s">
        <v>296</v>
      </c>
      <c r="D222" s="5">
        <v>24000000000</v>
      </c>
      <c r="E222" s="5">
        <v>84000000000</v>
      </c>
      <c r="F222" s="5">
        <v>55000000000</v>
      </c>
      <c r="G222" s="5">
        <v>57000000000</v>
      </c>
    </row>
    <row r="223" spans="3:7" ht="15.5" x14ac:dyDescent="0.35">
      <c r="C223" t="s">
        <v>297</v>
      </c>
      <c r="D223" s="5">
        <v>85000000000</v>
      </c>
      <c r="E223" s="5">
        <v>91000000000</v>
      </c>
      <c r="F223" s="5">
        <v>205000000000</v>
      </c>
      <c r="G223" s="5">
        <v>212000000000</v>
      </c>
    </row>
    <row r="224" spans="3:7" ht="15.5" x14ac:dyDescent="0.35">
      <c r="C224" t="s">
        <v>298</v>
      </c>
      <c r="D224" s="5">
        <v>1177000000000</v>
      </c>
      <c r="E224" s="5">
        <v>1182000000000</v>
      </c>
      <c r="F224" s="5">
        <v>1186000000000</v>
      </c>
      <c r="G224" s="5">
        <v>1199000000000</v>
      </c>
    </row>
    <row r="225" spans="3:26" ht="15.5" x14ac:dyDescent="0.35">
      <c r="C225" t="s">
        <v>23</v>
      </c>
      <c r="D225" s="5">
        <v>109000000000</v>
      </c>
      <c r="E225" s="5">
        <v>175000000000</v>
      </c>
      <c r="F225" s="5">
        <v>260000000000</v>
      </c>
      <c r="G225" s="5">
        <v>270000000000</v>
      </c>
    </row>
    <row r="226" spans="3:26" ht="15.5" x14ac:dyDescent="0.35">
      <c r="C226" t="s">
        <v>20</v>
      </c>
      <c r="D226" s="5">
        <v>11000000000</v>
      </c>
      <c r="E226" s="5">
        <v>50000000000</v>
      </c>
      <c r="F226" s="5">
        <v>216000000000</v>
      </c>
      <c r="G226" s="5">
        <v>213000000000</v>
      </c>
    </row>
    <row r="227" spans="3:26" ht="15.5" x14ac:dyDescent="0.35">
      <c r="C227" t="s">
        <v>299</v>
      </c>
      <c r="D227" s="5">
        <v>-212000000000</v>
      </c>
      <c r="E227" s="5">
        <v>-217000000000</v>
      </c>
      <c r="F227" s="5">
        <v>-300000000000</v>
      </c>
      <c r="G227" s="5">
        <v>-264000000000</v>
      </c>
    </row>
    <row r="228" spans="3:26" ht="15.5" x14ac:dyDescent="0.35">
      <c r="C228" t="s">
        <v>300</v>
      </c>
      <c r="D228" s="5">
        <v>60000000000</v>
      </c>
      <c r="E228" s="5">
        <v>-18000000000</v>
      </c>
      <c r="F228" s="5">
        <v>55000000000</v>
      </c>
      <c r="G228" s="5">
        <v>22000000000</v>
      </c>
    </row>
    <row r="229" spans="3:26" ht="15.5" x14ac:dyDescent="0.35">
      <c r="C229" t="s">
        <v>301</v>
      </c>
      <c r="D229" s="5">
        <v>-20000000000</v>
      </c>
      <c r="E229" s="5">
        <v>-32000000000</v>
      </c>
      <c r="F229" s="5">
        <v>-11000000000</v>
      </c>
      <c r="G229" s="5">
        <v>-8000000000</v>
      </c>
    </row>
    <row r="230" spans="3:26" ht="15.5" x14ac:dyDescent="0.35">
      <c r="C230" t="s">
        <v>12</v>
      </c>
      <c r="D230" s="5">
        <v>40000000000</v>
      </c>
      <c r="E230" s="5">
        <v>-49000000000</v>
      </c>
      <c r="F230" s="5">
        <v>44000000000</v>
      </c>
      <c r="G230" s="5">
        <v>14000000000</v>
      </c>
    </row>
    <row r="231" spans="3:26" ht="15.5" x14ac:dyDescent="0.35">
      <c r="C231" t="s">
        <v>15</v>
      </c>
      <c r="D231" s="6">
        <v>6.69</v>
      </c>
      <c r="E231" s="6">
        <v>-8.2200000000000006</v>
      </c>
      <c r="F231" s="6">
        <v>7.29</v>
      </c>
      <c r="G231" s="6">
        <v>2.39</v>
      </c>
    </row>
    <row r="232" spans="3:26" ht="15.5" x14ac:dyDescent="0.35">
      <c r="C232" t="s">
        <v>57</v>
      </c>
      <c r="I232" s="6">
        <v>17.559999999999999</v>
      </c>
      <c r="J232" s="6">
        <v>10.09</v>
      </c>
      <c r="K232" s="6">
        <v>0.36</v>
      </c>
      <c r="L232" s="6">
        <v>12.61</v>
      </c>
      <c r="M232" s="6">
        <v>2.2599999999999998</v>
      </c>
      <c r="N232" s="6">
        <v>-30.27</v>
      </c>
      <c r="O232" s="6">
        <v>-96.51</v>
      </c>
      <c r="P232" s="6">
        <v>-57.58</v>
      </c>
      <c r="Q232" s="6">
        <v>-27.73</v>
      </c>
      <c r="R232" s="6">
        <v>-255.99</v>
      </c>
      <c r="S232" s="6">
        <v>-5.12</v>
      </c>
      <c r="T232" s="6">
        <v>8.7899999999999991</v>
      </c>
      <c r="U232" s="6">
        <v>-15.34</v>
      </c>
      <c r="V232" s="6">
        <v>16.170000000000002</v>
      </c>
      <c r="W232" s="6">
        <v>33.43</v>
      </c>
      <c r="X232" s="6">
        <v>32.33</v>
      </c>
      <c r="Y232" s="6">
        <v>34.46</v>
      </c>
      <c r="Z232" s="6">
        <v>10.65</v>
      </c>
    </row>
    <row r="233" spans="3:26" ht="15.5" x14ac:dyDescent="0.35">
      <c r="C233" t="s">
        <v>71</v>
      </c>
      <c r="I233" s="6">
        <v>14.81</v>
      </c>
      <c r="J233" s="6">
        <v>11.2</v>
      </c>
      <c r="K233" s="6">
        <v>333.33</v>
      </c>
      <c r="L233" s="6">
        <v>6.42</v>
      </c>
      <c r="M233" s="6">
        <v>30.53</v>
      </c>
      <c r="N233" s="6">
        <v>-1.65</v>
      </c>
      <c r="O233" s="6">
        <v>-0.52</v>
      </c>
      <c r="P233" s="6">
        <v>-0.87</v>
      </c>
      <c r="Q233" s="6">
        <v>-2.2400000000000002</v>
      </c>
      <c r="R233" s="6">
        <v>-0.28999999999999998</v>
      </c>
      <c r="S233" s="6">
        <v>-18.55</v>
      </c>
      <c r="T233" s="6">
        <v>15.36</v>
      </c>
      <c r="U233" s="6">
        <v>-7.17</v>
      </c>
      <c r="V233" s="6">
        <v>12.37</v>
      </c>
      <c r="W233" s="6">
        <v>7.84</v>
      </c>
      <c r="X233" s="6">
        <v>13.18</v>
      </c>
      <c r="Y233" s="6">
        <v>6.59</v>
      </c>
      <c r="Z233" s="6">
        <v>7.89</v>
      </c>
    </row>
    <row r="234" spans="3:26" ht="15.5" x14ac:dyDescent="0.35">
      <c r="C234" t="s">
        <v>74</v>
      </c>
      <c r="I234" s="6">
        <v>1.79</v>
      </c>
      <c r="J234" s="6">
        <v>0.84</v>
      </c>
      <c r="K234" s="6">
        <v>0.97</v>
      </c>
      <c r="L234" s="6">
        <v>0.88</v>
      </c>
      <c r="M234" s="6">
        <v>0.59</v>
      </c>
      <c r="N234" s="6">
        <v>0.74</v>
      </c>
      <c r="O234" s="6">
        <v>0.78</v>
      </c>
      <c r="P234" s="6">
        <v>0.53</v>
      </c>
      <c r="Q234" s="6">
        <v>0.57999999999999996</v>
      </c>
      <c r="R234" s="6">
        <v>0.83</v>
      </c>
      <c r="S234" s="6">
        <v>1.1599999999999999</v>
      </c>
      <c r="T234" s="6">
        <v>1.75</v>
      </c>
      <c r="U234" s="6">
        <v>1.54</v>
      </c>
      <c r="V234" s="6">
        <v>2.96</v>
      </c>
      <c r="W234" s="6">
        <v>2.66</v>
      </c>
      <c r="X234" s="6">
        <v>4.6900000000000004</v>
      </c>
      <c r="Y234" s="6">
        <v>2.78</v>
      </c>
      <c r="Z234" s="6">
        <v>1.44</v>
      </c>
    </row>
    <row r="235" spans="3:26" ht="15.5" x14ac:dyDescent="0.35">
      <c r="C235" t="s">
        <v>302</v>
      </c>
      <c r="I235" s="5">
        <v>218030000000</v>
      </c>
      <c r="J235" s="5">
        <v>180300000000</v>
      </c>
      <c r="K235" s="5">
        <v>122700000000</v>
      </c>
      <c r="L235" s="5">
        <v>215440000000</v>
      </c>
      <c r="M235" s="5">
        <v>13300000000</v>
      </c>
      <c r="N235" s="5">
        <v>-191360000000</v>
      </c>
      <c r="O235" s="5">
        <v>-310610000000</v>
      </c>
      <c r="P235" s="5">
        <v>-153040000000</v>
      </c>
    </row>
    <row r="236" spans="3:26" ht="15.5" x14ac:dyDescent="0.35">
      <c r="C236" t="s">
        <v>303</v>
      </c>
      <c r="I236" s="6">
        <v>4.8099999999999997E-2</v>
      </c>
      <c r="J236" s="6">
        <v>2.6099999999999998E-2</v>
      </c>
      <c r="K236" s="6">
        <v>1E-3</v>
      </c>
      <c r="L236" s="6">
        <v>3.7000000000000005E-2</v>
      </c>
      <c r="M236" s="6">
        <v>6.7000000000000002E-3</v>
      </c>
      <c r="N236" s="6">
        <v>-8.4700000000000011E-2</v>
      </c>
      <c r="O236" s="6">
        <v>-0.29749999999999999</v>
      </c>
      <c r="P236" s="6">
        <v>-0.11869999999999999</v>
      </c>
      <c r="Q236" s="6">
        <v>-4.7300000000000002E-2</v>
      </c>
      <c r="R236" s="6">
        <v>-0.433</v>
      </c>
      <c r="S236" s="6">
        <v>-6.1999999999999998E-3</v>
      </c>
      <c r="T236" s="6">
        <v>1.6299999999999999E-2</v>
      </c>
      <c r="U236" s="6">
        <v>-2.8799999999999999E-2</v>
      </c>
      <c r="V236" s="6">
        <v>3.04E-2</v>
      </c>
      <c r="W236" s="6">
        <v>5.9000000000000004E-2</v>
      </c>
      <c r="X236" s="6">
        <v>7.7100000000000002E-2</v>
      </c>
      <c r="Y236" s="6">
        <v>8.6500000000000007E-2</v>
      </c>
      <c r="Z236" s="6">
        <v>3.73E-2</v>
      </c>
    </row>
    <row r="237" spans="3:26" ht="15.5" x14ac:dyDescent="0.35">
      <c r="C237" t="s">
        <v>304</v>
      </c>
      <c r="I237" s="6">
        <v>8.9099999999999999E-2</v>
      </c>
      <c r="J237" s="6">
        <v>5.1100000000000007E-2</v>
      </c>
      <c r="K237" s="6">
        <v>1.9E-3</v>
      </c>
      <c r="L237" s="6">
        <v>6.83E-2</v>
      </c>
      <c r="M237" s="6">
        <v>1.3100000000000001E-2</v>
      </c>
      <c r="N237" s="6">
        <v>-0.185</v>
      </c>
      <c r="O237" s="6">
        <v>-0.76540000000000008</v>
      </c>
      <c r="P237" s="6">
        <v>-0.34020000000000006</v>
      </c>
      <c r="Q237" s="6">
        <v>-0.1118</v>
      </c>
      <c r="R237" s="6">
        <v>-1.4044999999999999</v>
      </c>
      <c r="S237" s="6">
        <v>-1.1699999999999999E-2</v>
      </c>
      <c r="T237" s="6">
        <v>3.4099999999999998E-2</v>
      </c>
      <c r="U237" s="6">
        <v>-6.1699999999999998E-2</v>
      </c>
      <c r="V237" s="6">
        <v>6.1200000000000004E-2</v>
      </c>
      <c r="W237" s="6">
        <v>0.11199999999999999</v>
      </c>
      <c r="X237" s="6">
        <v>0.1381</v>
      </c>
      <c r="Y237" s="6">
        <v>0.161</v>
      </c>
      <c r="Z237" s="6">
        <v>6.0400000000000002E-2</v>
      </c>
    </row>
    <row r="238" spans="3:26" ht="15.5" x14ac:dyDescent="0.35">
      <c r="C238" t="s">
        <v>305</v>
      </c>
      <c r="I238" s="6">
        <v>5.9500000000000004E-2</v>
      </c>
      <c r="J238" s="6">
        <v>2.9700000000000001E-2</v>
      </c>
      <c r="K238" s="6">
        <v>-1.4000000000000002E-3</v>
      </c>
      <c r="L238" s="6">
        <v>2.8399999999999998E-2</v>
      </c>
      <c r="M238" s="6">
        <v>-2.3E-3</v>
      </c>
      <c r="N238" s="6">
        <v>-0.11699999999999999</v>
      </c>
      <c r="O238" s="6">
        <v>-0.16269999999999998</v>
      </c>
      <c r="P238" s="6">
        <v>-6.93E-2</v>
      </c>
      <c r="Q238" s="6">
        <v>-1.09E-2</v>
      </c>
      <c r="R238" s="6">
        <v>-5.5899999999999998E-2</v>
      </c>
      <c r="S238" s="6">
        <v>3.2000000000000002E-3</v>
      </c>
      <c r="T238" s="6">
        <v>2.12E-2</v>
      </c>
      <c r="U238" s="6">
        <v>3.2000000000000002E-3</v>
      </c>
      <c r="V238" s="6">
        <v>3.7699999999999997E-2</v>
      </c>
      <c r="W238" s="6">
        <v>4.6600000000000003E-2</v>
      </c>
      <c r="X238" s="6">
        <v>7.9199999999999993E-2</v>
      </c>
      <c r="Y238" s="6">
        <v>7.5399999999999995E-2</v>
      </c>
      <c r="Z238" s="6">
        <v>0.14499999999999999</v>
      </c>
    </row>
    <row r="239" spans="3:26" ht="15.5" x14ac:dyDescent="0.35">
      <c r="C239" t="s">
        <v>306</v>
      </c>
      <c r="I239" s="6">
        <v>5.26</v>
      </c>
      <c r="J239" s="6">
        <v>1.54</v>
      </c>
      <c r="K239" s="6">
        <v>-7.0000000000000007E-2</v>
      </c>
      <c r="L239" s="6">
        <v>1.06</v>
      </c>
      <c r="M239" s="6">
        <v>-7.0000000000000007E-2</v>
      </c>
      <c r="N239" s="6">
        <v>-2.89</v>
      </c>
      <c r="O239" s="6">
        <v>-3.06</v>
      </c>
      <c r="P239" s="6">
        <v>-1.34</v>
      </c>
      <c r="Q239" s="6">
        <v>-0.23</v>
      </c>
      <c r="R239" s="6">
        <v>-1.1599999999999999</v>
      </c>
      <c r="S239" s="6">
        <v>7.0000000000000007E-2</v>
      </c>
      <c r="T239" s="6">
        <v>0.4</v>
      </c>
      <c r="U239" s="6">
        <v>7.0000000000000007E-2</v>
      </c>
      <c r="V239" s="6">
        <v>1.3</v>
      </c>
      <c r="W239" s="6">
        <v>1.56</v>
      </c>
      <c r="X239" s="6">
        <v>2.12</v>
      </c>
      <c r="Y239" s="6">
        <v>5.25</v>
      </c>
      <c r="Z239" s="6">
        <v>7.17</v>
      </c>
    </row>
    <row r="240" spans="3:26" ht="15.5" x14ac:dyDescent="0.35">
      <c r="C240" t="s">
        <v>68</v>
      </c>
      <c r="I240" s="6">
        <v>1.32</v>
      </c>
      <c r="J240" s="6">
        <v>0.56999999999999995</v>
      </c>
      <c r="K240" s="6">
        <v>0.64</v>
      </c>
      <c r="L240" s="6">
        <v>0.44</v>
      </c>
      <c r="M240" s="6">
        <v>0.4</v>
      </c>
      <c r="N240" s="6">
        <v>0.31</v>
      </c>
      <c r="O240" s="6">
        <v>0.4</v>
      </c>
      <c r="P240" s="6">
        <v>0.3</v>
      </c>
      <c r="Q240" s="6">
        <v>0.25</v>
      </c>
      <c r="R240" s="6">
        <v>0.41</v>
      </c>
      <c r="S240" s="6">
        <v>0.22</v>
      </c>
      <c r="T240" s="6">
        <v>0.52</v>
      </c>
      <c r="U240" s="6">
        <v>0.44</v>
      </c>
      <c r="V240" s="6">
        <v>0.76</v>
      </c>
      <c r="W240" s="6">
        <v>0.88</v>
      </c>
      <c r="X240" s="6">
        <v>1.82</v>
      </c>
      <c r="Y240" s="6">
        <v>1.06</v>
      </c>
      <c r="Z240" s="6">
        <v>0.48</v>
      </c>
    </row>
    <row r="241" spans="2:26" ht="15.5" x14ac:dyDescent="0.35">
      <c r="C241" t="s">
        <v>65</v>
      </c>
      <c r="I241" s="6">
        <v>196.99</v>
      </c>
      <c r="J241" s="6">
        <v>197.36</v>
      </c>
      <c r="K241" s="6">
        <v>187.09</v>
      </c>
      <c r="L241" s="6">
        <v>184.52</v>
      </c>
      <c r="M241" s="6">
        <v>171.75</v>
      </c>
      <c r="N241" s="6">
        <v>163.58000000000001</v>
      </c>
      <c r="O241" s="6">
        <v>126.09</v>
      </c>
      <c r="P241" s="6">
        <v>169.23</v>
      </c>
      <c r="Q241" s="6">
        <v>248.11</v>
      </c>
      <c r="R241" s="6">
        <v>182.27</v>
      </c>
      <c r="S241" s="6">
        <v>437.58</v>
      </c>
      <c r="T241" s="6">
        <v>257.5</v>
      </c>
      <c r="U241" s="6">
        <v>248.71</v>
      </c>
      <c r="V241" s="6">
        <v>264.05</v>
      </c>
      <c r="W241" s="6">
        <v>298.45999999999998</v>
      </c>
      <c r="X241" s="6">
        <v>234.16</v>
      </c>
      <c r="Y241" s="5">
        <v>214</v>
      </c>
      <c r="Z241" s="6">
        <v>176.35</v>
      </c>
    </row>
    <row r="242" spans="2:26" ht="15.5" x14ac:dyDescent="0.35">
      <c r="C242" t="s">
        <v>307</v>
      </c>
      <c r="I242" s="6">
        <v>1.77</v>
      </c>
      <c r="J242" s="6">
        <v>0.77</v>
      </c>
      <c r="K242" s="6">
        <v>0.64</v>
      </c>
      <c r="L242" s="6">
        <v>0.44</v>
      </c>
      <c r="M242" s="6">
        <v>0.4</v>
      </c>
      <c r="N242" s="6">
        <v>0.31</v>
      </c>
      <c r="O242" s="6">
        <v>0.4</v>
      </c>
      <c r="P242" s="6">
        <v>0.3</v>
      </c>
      <c r="Q242" s="6">
        <v>0.27</v>
      </c>
      <c r="R242" s="6">
        <v>0.47</v>
      </c>
      <c r="S242" s="6">
        <v>0.24</v>
      </c>
      <c r="T242" s="6">
        <v>0.63</v>
      </c>
      <c r="U242" s="6">
        <v>0.54</v>
      </c>
      <c r="V242" s="6">
        <v>0.91</v>
      </c>
      <c r="W242" s="6">
        <v>1.07</v>
      </c>
      <c r="X242" s="6">
        <v>2.0499999999999998</v>
      </c>
      <c r="Y242" s="6">
        <v>1.19</v>
      </c>
      <c r="Z242" s="6">
        <v>0.48</v>
      </c>
    </row>
    <row r="243" spans="2:26" ht="15.5" x14ac:dyDescent="0.35">
      <c r="C243" t="s">
        <v>308</v>
      </c>
      <c r="I243" s="6">
        <v>147.24</v>
      </c>
      <c r="J243" s="6">
        <v>147.61000000000001</v>
      </c>
      <c r="K243" s="6">
        <v>187.09</v>
      </c>
      <c r="L243" s="6">
        <v>184.52</v>
      </c>
      <c r="M243" s="6">
        <v>171.75</v>
      </c>
      <c r="N243" s="6">
        <v>163.58000000000001</v>
      </c>
      <c r="O243" s="6">
        <v>126.09</v>
      </c>
      <c r="P243" s="6">
        <v>169.23</v>
      </c>
      <c r="Q243" s="6">
        <v>226.23</v>
      </c>
      <c r="R243" s="6">
        <v>160.4</v>
      </c>
      <c r="S243" s="6">
        <v>393.73</v>
      </c>
      <c r="T243" s="6">
        <v>213.65</v>
      </c>
      <c r="U243" s="6">
        <v>204.86</v>
      </c>
      <c r="V243" s="6">
        <v>220.2</v>
      </c>
      <c r="W243" s="6">
        <v>245.83</v>
      </c>
      <c r="X243" s="6">
        <v>207.79</v>
      </c>
      <c r="Y243" s="5">
        <v>191</v>
      </c>
      <c r="Z243" s="6">
        <v>176.33</v>
      </c>
    </row>
    <row r="244" spans="2:26" ht="15.5" x14ac:dyDescent="0.35">
      <c r="C244" t="s">
        <v>309</v>
      </c>
      <c r="I244" s="5">
        <v>84000000000</v>
      </c>
      <c r="J244" s="5">
        <v>65000000000</v>
      </c>
      <c r="K244" s="5">
        <v>88000000000</v>
      </c>
      <c r="L244" s="5">
        <v>156000000000</v>
      </c>
      <c r="M244" s="5">
        <v>157000000000</v>
      </c>
      <c r="N244" s="5">
        <v>144000000000</v>
      </c>
      <c r="O244" s="5">
        <v>93000000000</v>
      </c>
      <c r="P244" s="5">
        <v>177000000000</v>
      </c>
      <c r="Q244" s="5">
        <v>163000000000</v>
      </c>
      <c r="R244" s="5">
        <v>150000000000</v>
      </c>
      <c r="S244" s="5">
        <v>110000000000</v>
      </c>
      <c r="T244" s="5">
        <v>79000000000</v>
      </c>
      <c r="U244" s="5">
        <v>185000000000</v>
      </c>
      <c r="V244" s="5">
        <v>155000000000</v>
      </c>
      <c r="W244" s="5">
        <v>161000000000</v>
      </c>
      <c r="X244" s="5">
        <v>73000000000</v>
      </c>
      <c r="Y244" s="5">
        <v>44000000000</v>
      </c>
      <c r="Z244" s="5">
        <v>42000000000</v>
      </c>
    </row>
    <row r="245" spans="2:26" ht="15.5" x14ac:dyDescent="0.35">
      <c r="C245" t="s">
        <v>310</v>
      </c>
      <c r="I245" s="5">
        <v>91000000000</v>
      </c>
      <c r="J245" s="5">
        <v>327000000000</v>
      </c>
      <c r="K245" s="5">
        <v>379000000000</v>
      </c>
      <c r="L245" s="5">
        <v>201000000000</v>
      </c>
      <c r="M245" s="5">
        <v>344000000000</v>
      </c>
      <c r="N245" s="5">
        <v>496000000000</v>
      </c>
      <c r="O245" s="5">
        <v>635000000000</v>
      </c>
      <c r="P245" s="5">
        <v>1164000000000</v>
      </c>
      <c r="Q245" s="5">
        <v>1286000000000</v>
      </c>
      <c r="R245" s="5">
        <v>1776000000000</v>
      </c>
      <c r="S245" s="5">
        <v>1706000000000</v>
      </c>
      <c r="T245" s="5">
        <v>1429000000000</v>
      </c>
      <c r="U245" s="5">
        <v>1278000000000</v>
      </c>
      <c r="V245" s="5">
        <v>1289000000000</v>
      </c>
      <c r="W245" s="5">
        <v>971000000000</v>
      </c>
      <c r="X245" s="5">
        <v>645000000000</v>
      </c>
      <c r="Y245" s="5">
        <v>657000000000</v>
      </c>
      <c r="Z245" s="5">
        <v>361000000000</v>
      </c>
    </row>
    <row r="246" spans="2:26" ht="15.5" x14ac:dyDescent="0.35">
      <c r="C246" t="s">
        <v>25</v>
      </c>
      <c r="I246" s="5">
        <v>175000000000</v>
      </c>
      <c r="J246" s="5">
        <v>392000000000</v>
      </c>
      <c r="K246" s="5">
        <v>467000000000</v>
      </c>
      <c r="L246" s="5">
        <v>357000000000</v>
      </c>
      <c r="M246" s="5">
        <v>501000000000</v>
      </c>
      <c r="N246" s="5">
        <v>639000000000</v>
      </c>
      <c r="O246" s="5">
        <v>728000000000</v>
      </c>
      <c r="P246" s="5">
        <v>1341000000000</v>
      </c>
      <c r="Q246" s="5">
        <v>1449000000000</v>
      </c>
      <c r="R246" s="5">
        <v>1926000000000</v>
      </c>
      <c r="S246" s="5">
        <v>1816000000000</v>
      </c>
      <c r="T246" s="5">
        <v>1508000000000</v>
      </c>
      <c r="U246" s="5">
        <v>1463000000000</v>
      </c>
      <c r="V246" s="5">
        <v>1444000000000</v>
      </c>
      <c r="W246" s="5">
        <v>1132000000000</v>
      </c>
      <c r="X246" s="5">
        <v>718000000000</v>
      </c>
      <c r="Y246" s="5">
        <v>701000000000</v>
      </c>
      <c r="Z246" s="5">
        <v>402000000000</v>
      </c>
    </row>
    <row r="247" spans="2:26" ht="15.5" x14ac:dyDescent="0.35">
      <c r="C247" t="s">
        <v>22</v>
      </c>
      <c r="I247" s="5">
        <v>50000000000</v>
      </c>
      <c r="J247" s="5">
        <v>237000000000</v>
      </c>
      <c r="K247" s="5">
        <v>111000000000</v>
      </c>
      <c r="L247" s="5">
        <v>192000000000</v>
      </c>
      <c r="M247" s="5">
        <v>388000000000</v>
      </c>
      <c r="N247" s="5">
        <v>492000000000</v>
      </c>
      <c r="O247" s="5">
        <v>590000000000</v>
      </c>
      <c r="P247" s="5">
        <v>1334000000000</v>
      </c>
      <c r="Q247" s="5">
        <v>1374000000000</v>
      </c>
      <c r="R247" s="5">
        <v>1879000000000</v>
      </c>
      <c r="S247" s="5">
        <v>1703000000000</v>
      </c>
      <c r="T247" s="5">
        <v>1406000000000</v>
      </c>
      <c r="U247" s="5">
        <v>1288000000000</v>
      </c>
      <c r="V247" s="5">
        <v>1213000000000</v>
      </c>
      <c r="W247" s="5">
        <v>953000000000</v>
      </c>
      <c r="X247" s="5">
        <v>544000000000</v>
      </c>
      <c r="Y247" s="5">
        <v>396000000000</v>
      </c>
      <c r="Z247" s="5">
        <v>76000000000</v>
      </c>
    </row>
    <row r="248" spans="2:26" ht="15.5" x14ac:dyDescent="0.35">
      <c r="C248" t="s">
        <v>311</v>
      </c>
      <c r="I248" s="5">
        <v>-217000000000</v>
      </c>
      <c r="J248" s="5">
        <v>-225000000000</v>
      </c>
      <c r="K248" s="5">
        <v>227000000000</v>
      </c>
      <c r="L248" s="5">
        <v>1000000000</v>
      </c>
      <c r="M248" s="5">
        <v>-37000000000</v>
      </c>
      <c r="N248" s="5">
        <v>-90000000000</v>
      </c>
      <c r="O248" s="5">
        <v>95000000000</v>
      </c>
      <c r="P248" s="5">
        <v>-105000000000</v>
      </c>
      <c r="Q248" s="5">
        <v>-51000000000</v>
      </c>
      <c r="R248" s="5">
        <v>-140000000000</v>
      </c>
      <c r="S248" s="5">
        <v>53000000000</v>
      </c>
      <c r="T248" s="5">
        <v>-28000000000</v>
      </c>
      <c r="U248" s="5">
        <v>-96000000000</v>
      </c>
      <c r="V248" s="5">
        <v>127000000000</v>
      </c>
      <c r="W248" s="5">
        <v>-63000000000</v>
      </c>
      <c r="X248" s="5">
        <v>97000000000</v>
      </c>
      <c r="Y248" s="5">
        <v>236000000000</v>
      </c>
      <c r="Z248" s="5">
        <v>303000000000</v>
      </c>
    </row>
    <row r="249" spans="2:26" ht="15.5" x14ac:dyDescent="0.35">
      <c r="C249" t="s">
        <v>312</v>
      </c>
      <c r="I249" s="5">
        <v>92000000000</v>
      </c>
      <c r="J249" s="5">
        <v>170000000000</v>
      </c>
      <c r="K249" s="5">
        <v>260000000000</v>
      </c>
      <c r="L249" s="5">
        <v>179000000000</v>
      </c>
      <c r="M249" s="5">
        <v>239000000000</v>
      </c>
      <c r="N249" s="5">
        <v>12000000000</v>
      </c>
      <c r="O249" s="5">
        <v>-86000000000</v>
      </c>
      <c r="P249" s="5">
        <v>139000000000</v>
      </c>
      <c r="Q249" s="5">
        <v>24000000000</v>
      </c>
      <c r="R249" s="5">
        <v>-58000000000</v>
      </c>
      <c r="S249" s="5">
        <v>-143000000000</v>
      </c>
      <c r="T249" s="5">
        <v>-29000000000</v>
      </c>
      <c r="U249" s="5">
        <v>128000000000</v>
      </c>
      <c r="V249" s="5">
        <v>12000000000</v>
      </c>
      <c r="W249" s="5">
        <v>162000000000</v>
      </c>
      <c r="X249" s="5">
        <v>124000000000</v>
      </c>
      <c r="Y249" s="5">
        <v>175000000000</v>
      </c>
      <c r="Z249" s="5">
        <v>93000000000</v>
      </c>
    </row>
    <row r="250" spans="2:26" ht="15.5" x14ac:dyDescent="0.35">
      <c r="C250" t="s">
        <v>313</v>
      </c>
      <c r="I250" s="5">
        <v>-67000000000</v>
      </c>
      <c r="J250" s="5">
        <v>-36000000000</v>
      </c>
      <c r="K250" s="5">
        <v>-39000000000</v>
      </c>
      <c r="L250" s="5">
        <v>-32000000000</v>
      </c>
      <c r="M250" s="5">
        <v>-11000000000</v>
      </c>
      <c r="N250" s="5">
        <v>-17000000000</v>
      </c>
      <c r="O250" s="5">
        <v>-15000000000</v>
      </c>
      <c r="P250" s="5">
        <v>-43000000000</v>
      </c>
      <c r="Q250" s="5">
        <v>-178000000000</v>
      </c>
      <c r="R250" s="5">
        <v>-133000000000</v>
      </c>
      <c r="S250" s="5">
        <v>-126000000000</v>
      </c>
      <c r="T250" s="5">
        <v>-83000000000</v>
      </c>
      <c r="U250" s="5">
        <v>-165000000000</v>
      </c>
      <c r="V250" s="5">
        <v>-195000000000</v>
      </c>
      <c r="W250" s="5">
        <v>-336000000000</v>
      </c>
      <c r="X250" s="5">
        <v>-191000000000</v>
      </c>
      <c r="Y250" s="5">
        <v>-165000000000</v>
      </c>
      <c r="Z250" s="5">
        <v>-139000000000</v>
      </c>
    </row>
    <row r="251" spans="2:26" ht="15.5" x14ac:dyDescent="0.35">
      <c r="C251" t="s">
        <v>14</v>
      </c>
      <c r="I251" s="5">
        <v>25000000000</v>
      </c>
      <c r="J251" s="5">
        <v>134000000000</v>
      </c>
      <c r="K251" s="5">
        <v>222000000000</v>
      </c>
      <c r="L251" s="5">
        <v>147000000000</v>
      </c>
      <c r="M251" s="5">
        <v>228000000000</v>
      </c>
      <c r="N251" s="5">
        <v>-5000000000</v>
      </c>
      <c r="O251" s="5">
        <v>-101000000000</v>
      </c>
      <c r="P251" s="5">
        <v>96000000000</v>
      </c>
      <c r="Q251" s="5">
        <v>-155000000000</v>
      </c>
      <c r="R251" s="5">
        <v>-192000000000</v>
      </c>
      <c r="S251" s="5">
        <v>-270000000000</v>
      </c>
      <c r="T251" s="5">
        <v>-112000000000</v>
      </c>
      <c r="U251" s="5">
        <v>-37000000000</v>
      </c>
      <c r="V251" s="5">
        <v>-183000000000</v>
      </c>
      <c r="W251" s="5">
        <v>-175000000000</v>
      </c>
      <c r="X251" s="5">
        <v>-67000000000</v>
      </c>
      <c r="Y251" s="5">
        <v>10000000000</v>
      </c>
      <c r="Z251" s="5">
        <v>-46000000000</v>
      </c>
    </row>
    <row r="252" spans="2:26" ht="15.5" x14ac:dyDescent="0.35">
      <c r="C252" t="s">
        <v>16</v>
      </c>
      <c r="I252" s="6">
        <v>4.1399999999999997</v>
      </c>
      <c r="J252" s="6">
        <v>22.26</v>
      </c>
      <c r="K252" s="6">
        <v>36.93</v>
      </c>
      <c r="L252" s="6">
        <v>24.47</v>
      </c>
      <c r="M252" s="6">
        <v>38.020000000000003</v>
      </c>
      <c r="N252" s="6">
        <v>-0.87</v>
      </c>
      <c r="O252" s="6">
        <v>-16.84</v>
      </c>
      <c r="P252" s="6">
        <v>15.93</v>
      </c>
      <c r="Q252" s="6">
        <v>-25.77</v>
      </c>
      <c r="R252" s="6">
        <v>-31.94</v>
      </c>
      <c r="S252" s="6">
        <v>-44.93</v>
      </c>
      <c r="T252" s="6">
        <v>-18.600000000000001</v>
      </c>
      <c r="U252" s="6">
        <v>-6.16</v>
      </c>
      <c r="V252" s="6">
        <v>-30.49</v>
      </c>
      <c r="W252" s="6">
        <v>-34.93</v>
      </c>
      <c r="X252" s="6">
        <v>-13.36</v>
      </c>
      <c r="Y252" s="6">
        <v>1.94</v>
      </c>
      <c r="Z252" s="6">
        <v>-9.27</v>
      </c>
    </row>
    <row r="254" spans="2:26" ht="15.5" x14ac:dyDescent="0.35">
      <c r="B254" t="s">
        <v>314</v>
      </c>
      <c r="C254" t="s">
        <v>315</v>
      </c>
      <c r="D254" s="5">
        <v>-5000000000</v>
      </c>
      <c r="E254" s="5">
        <v>65000000000</v>
      </c>
      <c r="F254" s="5">
        <v>26000000000</v>
      </c>
      <c r="G254" s="5">
        <v>8000000000</v>
      </c>
      <c r="H254" s="5">
        <v>-19000000000</v>
      </c>
      <c r="I254" s="5">
        <v>105000000000</v>
      </c>
      <c r="J254" s="5">
        <v>61000000000</v>
      </c>
      <c r="K254" s="5">
        <v>2000000000</v>
      </c>
      <c r="L254" s="5">
        <v>76000000000</v>
      </c>
      <c r="M254" s="5">
        <v>14000000000</v>
      </c>
      <c r="N254" s="5">
        <v>-182000000000</v>
      </c>
      <c r="O254" s="5">
        <v>-579000000000</v>
      </c>
      <c r="P254" s="5">
        <v>-345000000000</v>
      </c>
      <c r="Q254" s="5">
        <v>-166000000000</v>
      </c>
    </row>
    <row r="255" spans="2:26" ht="15.5" x14ac:dyDescent="0.35">
      <c r="C255" t="s">
        <v>316</v>
      </c>
      <c r="H255" s="5">
        <v>94000000000</v>
      </c>
      <c r="I255" s="5">
        <v>105000000000</v>
      </c>
      <c r="J255" s="5">
        <v>61000000000</v>
      </c>
      <c r="K255" s="5">
        <v>2000000000</v>
      </c>
      <c r="L255" s="5">
        <v>76000000000</v>
      </c>
      <c r="M255" s="5">
        <v>14000000000</v>
      </c>
      <c r="N255" s="5">
        <v>-182000000000</v>
      </c>
      <c r="O255" s="5">
        <v>-579000000000</v>
      </c>
      <c r="P255" s="5">
        <v>-345000000000</v>
      </c>
      <c r="Q255" s="5">
        <v>-166000000000</v>
      </c>
    </row>
    <row r="256" spans="2:26" ht="15.5" x14ac:dyDescent="0.35">
      <c r="C256" t="s">
        <v>56</v>
      </c>
      <c r="D256" s="6">
        <v>-0.81</v>
      </c>
      <c r="E256" s="6">
        <v>10.83</v>
      </c>
      <c r="F256" s="6">
        <v>4.29</v>
      </c>
      <c r="G256" s="6">
        <v>1.33</v>
      </c>
      <c r="H256" s="6">
        <v>-3.24</v>
      </c>
      <c r="I256" s="6">
        <v>17.559999999999999</v>
      </c>
      <c r="J256" s="6">
        <v>10.09</v>
      </c>
      <c r="K256" s="6">
        <v>0.36</v>
      </c>
      <c r="L256" s="6">
        <v>12.61</v>
      </c>
      <c r="M256" s="6">
        <v>2.2599999999999998</v>
      </c>
      <c r="N256" s="6">
        <v>-30.27</v>
      </c>
      <c r="O256" s="6">
        <v>-96.51</v>
      </c>
      <c r="P256" s="6">
        <v>-57.58</v>
      </c>
      <c r="Q256" s="6">
        <v>-27.73</v>
      </c>
    </row>
    <row r="257" spans="3:17" ht="15.5" x14ac:dyDescent="0.35">
      <c r="C257" t="s">
        <v>319</v>
      </c>
      <c r="H257" s="6">
        <v>15.64</v>
      </c>
      <c r="I257" s="6">
        <v>17.559999999999999</v>
      </c>
      <c r="J257" s="6">
        <v>10.09</v>
      </c>
      <c r="K257" s="6">
        <v>0.36</v>
      </c>
      <c r="L257" s="6">
        <v>12.61</v>
      </c>
      <c r="M257" s="6">
        <v>2.2599999999999998</v>
      </c>
      <c r="N257" s="6">
        <v>-30.27</v>
      </c>
      <c r="O257" s="6">
        <v>-96.51</v>
      </c>
      <c r="P257" s="6">
        <v>-57.58</v>
      </c>
      <c r="Q257" s="6">
        <v>-27.73</v>
      </c>
    </row>
    <row r="258" spans="3:17" ht="15.5" x14ac:dyDescent="0.35">
      <c r="C258" t="s">
        <v>322</v>
      </c>
      <c r="D258" s="5">
        <v>139000000000</v>
      </c>
      <c r="E258" s="5">
        <v>270000000000</v>
      </c>
      <c r="F258" s="5">
        <v>246000000000</v>
      </c>
      <c r="G258" s="5">
        <v>142000000000</v>
      </c>
      <c r="H258" s="5">
        <v>558000000000</v>
      </c>
      <c r="I258" s="5">
        <v>873000000000</v>
      </c>
      <c r="J258" s="5">
        <v>805000000000</v>
      </c>
      <c r="K258" s="5">
        <v>744000000000</v>
      </c>
      <c r="L258" s="5">
        <v>555000000000</v>
      </c>
      <c r="M258" s="5">
        <v>707000000000</v>
      </c>
      <c r="N258" s="5">
        <v>407000000000</v>
      </c>
      <c r="O258" s="5">
        <v>385000000000</v>
      </c>
      <c r="P258" s="5">
        <v>565000000000</v>
      </c>
      <c r="Q258" s="5">
        <v>647000000000</v>
      </c>
    </row>
    <row r="259" spans="3:17" ht="15.5" x14ac:dyDescent="0.35">
      <c r="C259" t="s">
        <v>323</v>
      </c>
      <c r="H259" s="5">
        <v>797000000000</v>
      </c>
      <c r="I259" s="5">
        <v>873000000000</v>
      </c>
      <c r="J259" s="5">
        <v>805000000000</v>
      </c>
      <c r="K259" s="5">
        <v>744000000000</v>
      </c>
      <c r="L259" s="5">
        <v>555000000000</v>
      </c>
      <c r="M259" s="5">
        <v>707000000000</v>
      </c>
      <c r="N259" s="5">
        <v>407000000000</v>
      </c>
      <c r="O259" s="5">
        <v>385000000000</v>
      </c>
      <c r="P259" s="5">
        <v>565000000000</v>
      </c>
      <c r="Q259" s="5">
        <v>647000000000</v>
      </c>
    </row>
    <row r="260" spans="3:17" ht="15.5" x14ac:dyDescent="0.35">
      <c r="C260" t="s">
        <v>327</v>
      </c>
      <c r="I260" s="6">
        <v>-46.58</v>
      </c>
    </row>
    <row r="261" spans="3:17" ht="15.5" x14ac:dyDescent="0.35">
      <c r="C261" t="s">
        <v>328</v>
      </c>
      <c r="I261" s="6">
        <v>9.66</v>
      </c>
    </row>
    <row r="262" spans="3:17" ht="15.5" x14ac:dyDescent="0.35">
      <c r="C262" t="s">
        <v>329</v>
      </c>
      <c r="I262" s="6">
        <v>7.49</v>
      </c>
    </row>
    <row r="263" spans="3:17" ht="15.5" x14ac:dyDescent="0.35">
      <c r="C263" t="s">
        <v>330</v>
      </c>
      <c r="I263" s="6">
        <v>0.1036</v>
      </c>
    </row>
    <row r="264" spans="3:17" ht="15.5" x14ac:dyDescent="0.35">
      <c r="C264" t="s">
        <v>331</v>
      </c>
      <c r="I264" s="6">
        <v>1.1399999999999999</v>
      </c>
    </row>
    <row r="265" spans="3:17" ht="15.5" x14ac:dyDescent="0.35">
      <c r="C265" t="s">
        <v>332</v>
      </c>
      <c r="I265" s="6">
        <v>0.77</v>
      </c>
    </row>
    <row r="266" spans="3:17" ht="15.5" x14ac:dyDescent="0.35">
      <c r="C266" t="s">
        <v>333</v>
      </c>
      <c r="I266" s="6">
        <v>7.6</v>
      </c>
    </row>
    <row r="267" spans="3:17" ht="15.5" x14ac:dyDescent="0.35">
      <c r="C267" t="s">
        <v>334</v>
      </c>
      <c r="I267" s="6">
        <v>18.510000000000002</v>
      </c>
    </row>
    <row r="268" spans="3:17" ht="15.5" x14ac:dyDescent="0.35">
      <c r="C268" t="s">
        <v>335</v>
      </c>
      <c r="I268" s="6">
        <v>17.93</v>
      </c>
    </row>
    <row r="269" spans="3:17" ht="15.5" x14ac:dyDescent="0.35">
      <c r="C269" t="s">
        <v>336</v>
      </c>
      <c r="I269" s="5">
        <v>5</v>
      </c>
    </row>
    <row r="270" spans="3:17" ht="15.5" x14ac:dyDescent="0.35">
      <c r="C270" t="s">
        <v>337</v>
      </c>
      <c r="I270" s="6">
        <v>0.13</v>
      </c>
    </row>
    <row r="271" spans="3:17" ht="15.5" x14ac:dyDescent="0.35">
      <c r="C271" t="s">
        <v>338</v>
      </c>
      <c r="I271" s="6">
        <v>0.82</v>
      </c>
    </row>
    <row r="272" spans="3:17" ht="15.5" x14ac:dyDescent="0.35">
      <c r="C272" t="s">
        <v>339</v>
      </c>
      <c r="I272" s="6">
        <v>15.64</v>
      </c>
    </row>
    <row r="273" spans="3:9" ht="15.5" x14ac:dyDescent="0.35">
      <c r="C273" t="s">
        <v>340</v>
      </c>
      <c r="I273" s="6">
        <v>-3.24</v>
      </c>
    </row>
    <row r="274" spans="3:9" ht="15.5" x14ac:dyDescent="0.35">
      <c r="C274" t="s">
        <v>341</v>
      </c>
      <c r="I274" s="6">
        <v>132.79</v>
      </c>
    </row>
    <row r="275" spans="3:9" ht="15.5" x14ac:dyDescent="0.35">
      <c r="C275" t="s">
        <v>342</v>
      </c>
      <c r="D275" s="6">
        <v>16.37</v>
      </c>
    </row>
    <row r="276" spans="3:9" ht="15.5" x14ac:dyDescent="0.35">
      <c r="C276" t="s">
        <v>343</v>
      </c>
      <c r="I276" s="6">
        <v>196.18</v>
      </c>
    </row>
    <row r="277" spans="3:9" ht="15.5" x14ac:dyDescent="0.35">
      <c r="C277" t="s">
        <v>344</v>
      </c>
      <c r="I277" s="6">
        <v>8.16</v>
      </c>
    </row>
    <row r="278" spans="3:9" ht="15.5" x14ac:dyDescent="0.35">
      <c r="C278" t="s">
        <v>345</v>
      </c>
      <c r="D278" s="6">
        <v>0.56000000000000005</v>
      </c>
    </row>
    <row r="279" spans="3:9" ht="15.5" x14ac:dyDescent="0.35">
      <c r="C279" t="s">
        <v>346</v>
      </c>
      <c r="D279" s="6">
        <v>0.37</v>
      </c>
    </row>
    <row r="280" spans="3:9" ht="15.5" x14ac:dyDescent="0.35">
      <c r="C280" t="s">
        <v>347</v>
      </c>
      <c r="D280" s="6">
        <v>0.09</v>
      </c>
    </row>
    <row r="281" spans="3:9" ht="15.5" x14ac:dyDescent="0.35">
      <c r="C281" t="s">
        <v>348</v>
      </c>
      <c r="D281" s="6">
        <v>7.0000000000000007E-2</v>
      </c>
    </row>
    <row r="282" spans="3:9" ht="15.5" x14ac:dyDescent="0.35">
      <c r="C282" t="s">
        <v>349</v>
      </c>
      <c r="D282" s="6">
        <v>0.8</v>
      </c>
    </row>
    <row r="283" spans="3:9" ht="15.5" x14ac:dyDescent="0.35">
      <c r="C283" t="s">
        <v>350</v>
      </c>
      <c r="D283" s="6">
        <v>0.05</v>
      </c>
    </row>
    <row r="284" spans="3:9" ht="15.5" x14ac:dyDescent="0.35">
      <c r="C284" t="s">
        <v>351</v>
      </c>
      <c r="D284" s="6">
        <v>1.84</v>
      </c>
    </row>
    <row r="285" spans="3:9" ht="15.5" x14ac:dyDescent="0.35">
      <c r="C285" t="s">
        <v>352</v>
      </c>
      <c r="I285" s="6">
        <v>3.76</v>
      </c>
    </row>
    <row r="286" spans="3:9" ht="15.5" x14ac:dyDescent="0.35">
      <c r="C286" t="s">
        <v>12</v>
      </c>
      <c r="D286" s="5">
        <v>40000000000</v>
      </c>
    </row>
    <row r="287" spans="3:9" ht="15.5" x14ac:dyDescent="0.35">
      <c r="C287" t="s">
        <v>353</v>
      </c>
      <c r="I287" s="6">
        <v>-0.2</v>
      </c>
    </row>
    <row r="288" spans="3:9" ht="15.5" x14ac:dyDescent="0.35">
      <c r="C288" t="s">
        <v>354</v>
      </c>
      <c r="I288" s="6">
        <v>4.3200000000000002E-2</v>
      </c>
    </row>
    <row r="289" spans="3:9" ht="15.5" x14ac:dyDescent="0.35">
      <c r="C289" t="s">
        <v>355</v>
      </c>
      <c r="I289" s="6">
        <v>7.9699999999999993E-2</v>
      </c>
    </row>
    <row r="290" spans="3:9" ht="15.5" x14ac:dyDescent="0.35">
      <c r="C290" t="s">
        <v>356</v>
      </c>
      <c r="I290" s="6">
        <v>4.1100000000000005E-2</v>
      </c>
    </row>
    <row r="291" spans="3:9" ht="15.5" x14ac:dyDescent="0.35">
      <c r="C291" t="s">
        <v>357</v>
      </c>
      <c r="I291" s="6">
        <v>4.1799999999999997E-2</v>
      </c>
    </row>
    <row r="292" spans="3:9" ht="15.5" x14ac:dyDescent="0.35">
      <c r="C292" t="s">
        <v>358</v>
      </c>
      <c r="D292" s="6">
        <v>5.71</v>
      </c>
    </row>
    <row r="293" spans="3:9" ht="15.5" x14ac:dyDescent="0.35">
      <c r="C293" t="s">
        <v>359</v>
      </c>
      <c r="D293" s="6">
        <v>52.52</v>
      </c>
    </row>
    <row r="294" spans="3:9" ht="15.5" x14ac:dyDescent="0.35">
      <c r="C294" t="s">
        <v>360</v>
      </c>
      <c r="D294" s="6">
        <v>24.61</v>
      </c>
    </row>
    <row r="295" spans="3:9" ht="15.5" x14ac:dyDescent="0.35">
      <c r="C295" t="s">
        <v>361</v>
      </c>
      <c r="D295" s="6">
        <v>33.619999999999997</v>
      </c>
    </row>
    <row r="296" spans="3:9" ht="15.5" x14ac:dyDescent="0.35">
      <c r="C296" t="s">
        <v>362</v>
      </c>
      <c r="D296" s="6">
        <v>15.92</v>
      </c>
    </row>
    <row r="297" spans="3:9" ht="15.5" x14ac:dyDescent="0.35">
      <c r="C297" t="s">
        <v>363</v>
      </c>
      <c r="I297" s="6">
        <v>0.37</v>
      </c>
    </row>
    <row r="298" spans="3:9" ht="15.5" x14ac:dyDescent="0.35">
      <c r="C298" t="s">
        <v>364</v>
      </c>
      <c r="I298" s="6">
        <v>7.5</v>
      </c>
    </row>
    <row r="299" spans="3:9" ht="15.5" x14ac:dyDescent="0.35">
      <c r="C299" t="s">
        <v>52</v>
      </c>
      <c r="I299" s="5">
        <v>906000000000</v>
      </c>
    </row>
    <row r="300" spans="3:9" ht="15.5" x14ac:dyDescent="0.35">
      <c r="C300" t="s">
        <v>365</v>
      </c>
      <c r="I300" s="5">
        <v>966000000000</v>
      </c>
    </row>
    <row r="301" spans="3:9" ht="15.5" x14ac:dyDescent="0.35">
      <c r="C301" t="s">
        <v>366</v>
      </c>
      <c r="I301" s="5">
        <v>6000000000</v>
      </c>
    </row>
    <row r="302" spans="3:9" ht="15.5" x14ac:dyDescent="0.35">
      <c r="C302" t="s">
        <v>367</v>
      </c>
      <c r="I302" s="6">
        <v>0.31509999999999999</v>
      </c>
    </row>
    <row r="303" spans="3:9" ht="15.5" x14ac:dyDescent="0.35">
      <c r="C303" t="s">
        <v>368</v>
      </c>
      <c r="D303" s="6">
        <v>-8.6999999999999994E-3</v>
      </c>
    </row>
    <row r="304" spans="3:9" ht="15.5" x14ac:dyDescent="0.35">
      <c r="C304" t="s">
        <v>369</v>
      </c>
      <c r="D304" s="6">
        <v>-0.1845</v>
      </c>
    </row>
    <row r="305" spans="3:9" ht="15.5" x14ac:dyDescent="0.35">
      <c r="C305" t="s">
        <v>370</v>
      </c>
      <c r="D305" s="6">
        <v>-3.49E-2</v>
      </c>
    </row>
    <row r="306" spans="3:9" ht="15.5" x14ac:dyDescent="0.35">
      <c r="C306" t="s">
        <v>371</v>
      </c>
      <c r="D306" s="6">
        <v>-0.35359999999999997</v>
      </c>
    </row>
    <row r="307" spans="3:9" ht="15.5" x14ac:dyDescent="0.35">
      <c r="C307" t="s">
        <v>372</v>
      </c>
      <c r="D307" s="6">
        <v>-1.0329999999999999</v>
      </c>
    </row>
    <row r="308" spans="3:9" ht="15.5" x14ac:dyDescent="0.35">
      <c r="C308" t="s">
        <v>373</v>
      </c>
      <c r="D308" s="6">
        <v>-1.7283000000000002</v>
      </c>
    </row>
    <row r="309" spans="3:9" ht="15.5" x14ac:dyDescent="0.35">
      <c r="C309" t="s">
        <v>374</v>
      </c>
      <c r="I309" s="6">
        <v>3.25</v>
      </c>
    </row>
    <row r="310" spans="3:9" ht="15.5" x14ac:dyDescent="0.35">
      <c r="C310" t="s">
        <v>375</v>
      </c>
      <c r="I310" t="s">
        <v>2806</v>
      </c>
    </row>
    <row r="311" spans="3:9" ht="15.5" x14ac:dyDescent="0.35">
      <c r="C311" t="s">
        <v>377</v>
      </c>
      <c r="I311" s="5">
        <v>7</v>
      </c>
    </row>
    <row r="312" spans="3:9" ht="15.5" x14ac:dyDescent="0.35">
      <c r="C312" t="s">
        <v>378</v>
      </c>
      <c r="I312" s="6">
        <v>0.48</v>
      </c>
    </row>
    <row r="313" spans="3:9" ht="15.5" x14ac:dyDescent="0.35">
      <c r="C313" t="s">
        <v>379</v>
      </c>
      <c r="I313" s="6">
        <v>0.5</v>
      </c>
    </row>
    <row r="314" spans="3:9" ht="15.5" x14ac:dyDescent="0.35">
      <c r="C314" t="s">
        <v>380</v>
      </c>
      <c r="I314" s="6">
        <v>0.66</v>
      </c>
    </row>
    <row r="315" spans="3:9" ht="15.5" x14ac:dyDescent="0.35">
      <c r="C315" t="s">
        <v>381</v>
      </c>
      <c r="I315" s="6">
        <v>0.8</v>
      </c>
    </row>
    <row r="316" spans="3:9" ht="15.5" x14ac:dyDescent="0.35">
      <c r="C316" t="s">
        <v>382</v>
      </c>
      <c r="I316" s="6">
        <v>0.55000000000000004</v>
      </c>
    </row>
    <row r="317" spans="3:9" ht="15.5" x14ac:dyDescent="0.35">
      <c r="C317" t="s">
        <v>383</v>
      </c>
      <c r="I317" s="6">
        <v>0.67</v>
      </c>
    </row>
    <row r="318" spans="3:9" ht="15.5" x14ac:dyDescent="0.35">
      <c r="C318" t="s">
        <v>384</v>
      </c>
      <c r="I318" s="6">
        <v>0.14000000000000001</v>
      </c>
    </row>
    <row r="319" spans="3:9" ht="15.5" x14ac:dyDescent="0.35">
      <c r="C319" t="s">
        <v>385</v>
      </c>
      <c r="I319" s="5">
        <v>797000000000</v>
      </c>
    </row>
    <row r="320" spans="3:9" ht="15.5" x14ac:dyDescent="0.35">
      <c r="C320" t="s">
        <v>386</v>
      </c>
      <c r="I320" s="5">
        <v>188000000000</v>
      </c>
    </row>
    <row r="321" spans="3:9" ht="15.5" x14ac:dyDescent="0.35">
      <c r="C321" t="s">
        <v>387</v>
      </c>
      <c r="I321" s="5">
        <v>179000000000</v>
      </c>
    </row>
    <row r="322" spans="3:9" ht="15.5" x14ac:dyDescent="0.35">
      <c r="C322" t="s">
        <v>388</v>
      </c>
      <c r="I322" s="5">
        <v>94000000000</v>
      </c>
    </row>
    <row r="323" spans="3:9" ht="15.5" x14ac:dyDescent="0.35">
      <c r="C323" t="s">
        <v>389</v>
      </c>
      <c r="D323" s="5">
        <v>98000000000</v>
      </c>
    </row>
    <row r="324" spans="3:9" ht="15.5" x14ac:dyDescent="0.35">
      <c r="C324" t="s">
        <v>390</v>
      </c>
      <c r="D324" s="5">
        <v>2170000000000</v>
      </c>
    </row>
    <row r="325" spans="3:9" ht="15.5" x14ac:dyDescent="0.35">
      <c r="C325" t="s">
        <v>391</v>
      </c>
      <c r="D325" s="5">
        <v>943000000000</v>
      </c>
    </row>
    <row r="326" spans="3:9" ht="15.5" x14ac:dyDescent="0.35">
      <c r="C326" t="s">
        <v>299</v>
      </c>
      <c r="D326" s="5">
        <v>-212000000000</v>
      </c>
    </row>
    <row r="327" spans="3:9" ht="15.5" x14ac:dyDescent="0.35">
      <c r="C327" t="s">
        <v>298</v>
      </c>
      <c r="I327" s="5">
        <v>1177000000000</v>
      </c>
    </row>
    <row r="328" spans="3:9" ht="15.5" x14ac:dyDescent="0.35">
      <c r="C328" t="s">
        <v>297</v>
      </c>
      <c r="D328" s="5">
        <v>85000000000</v>
      </c>
    </row>
    <row r="329" spans="3:9" ht="15.5" x14ac:dyDescent="0.35">
      <c r="C329" t="s">
        <v>296</v>
      </c>
      <c r="D329" s="5">
        <v>24000000000</v>
      </c>
    </row>
    <row r="330" spans="3:9" ht="15.5" x14ac:dyDescent="0.35">
      <c r="C330" t="s">
        <v>23</v>
      </c>
      <c r="D330" s="5">
        <v>109000000000</v>
      </c>
    </row>
    <row r="331" spans="3:9" ht="15.5" x14ac:dyDescent="0.35">
      <c r="C331" t="s">
        <v>20</v>
      </c>
      <c r="D331" s="5">
        <v>11000000000</v>
      </c>
    </row>
    <row r="332" spans="3:9" ht="15.5" x14ac:dyDescent="0.35">
      <c r="C332" t="s">
        <v>392</v>
      </c>
      <c r="I332" s="5">
        <v>1226000000000</v>
      </c>
    </row>
    <row r="333" spans="3:9" ht="15.5" x14ac:dyDescent="0.35">
      <c r="C333" t="s">
        <v>393</v>
      </c>
      <c r="I333" s="5">
        <v>119000000000</v>
      </c>
    </row>
    <row r="334" spans="3:9" ht="15.5" x14ac:dyDescent="0.35">
      <c r="C334" t="s">
        <v>394</v>
      </c>
      <c r="I334" s="5">
        <v>-52000000000</v>
      </c>
    </row>
    <row r="335" spans="3:9" ht="15.5" x14ac:dyDescent="0.35">
      <c r="C335" t="s">
        <v>395</v>
      </c>
      <c r="I335" s="5">
        <v>-32000000000</v>
      </c>
    </row>
    <row r="336" spans="3:9" ht="15.5" x14ac:dyDescent="0.35">
      <c r="C336" t="s">
        <v>396</v>
      </c>
      <c r="I336" s="5">
        <v>-70000000000</v>
      </c>
    </row>
    <row r="337" spans="3:9" ht="15.5" x14ac:dyDescent="0.35">
      <c r="C337" t="s">
        <v>397</v>
      </c>
      <c r="I337" s="5">
        <v>49000000000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S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2807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2808</v>
      </c>
      <c r="D2" s="2" vm="345">
        <f ca="1">IFERROR(_xlfn.STOCKHISTORY("XIDX:" &amp; $C$1, D3, , 0, 0, 1), "Libur")</f>
        <v>22</v>
      </c>
      <c r="H2" s="2" vm="345">
        <f ca="1">IFERROR(INDEX(D2:G2,COUNT(D2:G2)),"")</f>
        <v>22</v>
      </c>
      <c r="I2" s="2" vm="405">
        <f t="shared" ref="I2:S2" ca="1" si="0">IFERROR(_xlfn.STOCKHISTORY("XIDX:" &amp; $C$1, I1, , 0, 0, 1), "Libur")</f>
        <v>26</v>
      </c>
      <c r="J2" s="2" vm="735">
        <f t="shared" ca="1" si="0"/>
        <v>7</v>
      </c>
      <c r="K2" s="2" vm="736">
        <f t="shared" ca="1" si="0"/>
        <v>4</v>
      </c>
      <c r="L2" s="2" t="str">
        <f t="shared" ca="1" si="0"/>
        <v>Libur</v>
      </c>
      <c r="M2" s="2" vm="71">
        <f t="shared" ca="1" si="0"/>
        <v>50</v>
      </c>
      <c r="N2" s="2" t="str">
        <f t="shared" ca="1" si="0"/>
        <v>Libur</v>
      </c>
      <c r="O2" s="2" vm="71">
        <f t="shared" ca="1" si="0"/>
        <v>50</v>
      </c>
      <c r="P2" s="2" vm="71">
        <f t="shared" ca="1" si="0"/>
        <v>50</v>
      </c>
      <c r="Q2" s="2" vm="71">
        <f t="shared" ca="1" si="0"/>
        <v>50</v>
      </c>
      <c r="R2" s="2" vm="71">
        <f t="shared" ca="1" si="0"/>
        <v>50</v>
      </c>
      <c r="S2" s="2" vm="71">
        <f t="shared" ca="1" si="0"/>
        <v>50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1122392400</v>
      </c>
      <c r="H4" s="2">
        <f>IFERROR(SUM(D4:G4)*(4/MAX(1,COUNT(D4:G4))),"")</f>
        <v>4489569600</v>
      </c>
      <c r="I4" s="2">
        <f t="shared" ref="I4:S4" si="1">IFERROR(INDEX(I51:I500,MATCH($C$4,$C$51:$C$500,0)),"")</f>
        <v>4231822200</v>
      </c>
      <c r="J4" s="2">
        <f t="shared" si="1"/>
        <v>3961092000</v>
      </c>
      <c r="K4" s="2">
        <f t="shared" si="1"/>
        <v>4019407800</v>
      </c>
      <c r="L4" s="2">
        <f t="shared" si="1"/>
        <v>3919110600</v>
      </c>
      <c r="M4" s="2">
        <f t="shared" si="1"/>
        <v>3817867200</v>
      </c>
      <c r="N4" s="2">
        <f t="shared" si="1"/>
        <v>3714160800</v>
      </c>
      <c r="O4" s="2">
        <f t="shared" si="1"/>
        <v>3607945200</v>
      </c>
      <c r="P4" s="2">
        <f t="shared" si="1"/>
        <v>3440200800</v>
      </c>
      <c r="Q4" s="2">
        <f t="shared" si="1"/>
        <v>1718843200</v>
      </c>
      <c r="R4" s="2">
        <f t="shared" si="1"/>
        <v>-46279625922</v>
      </c>
      <c r="S4" s="2">
        <f t="shared" si="1"/>
        <v>-1625245620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-267043818</v>
      </c>
      <c r="H5" s="2">
        <f>IFERROR(SUM(D5:G5)*(4/MAX(1,COUNT(D5:G5))),"")</f>
        <v>-1068175272</v>
      </c>
      <c r="I5" s="2">
        <f t="shared" ref="I5:S5" si="2">IFERROR(INDEX(I51:I500,MATCH($C$5,$C$51:$C$500,0)),"")</f>
        <v>-2920499756</v>
      </c>
      <c r="J5" s="2">
        <f t="shared" si="2"/>
        <v>-439268420</v>
      </c>
      <c r="K5" s="2">
        <f t="shared" si="2"/>
        <v>-459269230</v>
      </c>
      <c r="L5" s="2">
        <f t="shared" si="2"/>
        <v>-158027945</v>
      </c>
      <c r="M5" s="2">
        <f t="shared" si="2"/>
        <v>-131525148</v>
      </c>
      <c r="N5" s="2">
        <f t="shared" si="2"/>
        <v>-1434203919</v>
      </c>
      <c r="O5" s="2">
        <f t="shared" si="2"/>
        <v>-60019061410</v>
      </c>
      <c r="P5" s="2">
        <f t="shared" si="2"/>
        <v>4867631314</v>
      </c>
      <c r="Q5" s="2">
        <f t="shared" si="2"/>
        <v>-29272115152</v>
      </c>
      <c r="R5" s="2">
        <f t="shared" si="2"/>
        <v>-70013470399</v>
      </c>
      <c r="S5" s="2">
        <f t="shared" si="2"/>
        <v>-1826627951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8371795717</v>
      </c>
      <c r="H6" s="2">
        <f>IFERROR(INDEX(D6:G6,COUNT(D6:G6)),"")</f>
        <v>8371795717</v>
      </c>
      <c r="I6" s="2">
        <f t="shared" ref="I6:S6" si="3">IFERROR(INDEX(I51:I500,MATCH($C$6,$C$51:$C$500,0)),"")</f>
        <v>8758482341</v>
      </c>
      <c r="J6" s="2">
        <f t="shared" si="3"/>
        <v>11890367151</v>
      </c>
      <c r="K6" s="2">
        <f t="shared" si="3"/>
        <v>12525906365</v>
      </c>
      <c r="L6" s="2">
        <f t="shared" si="3"/>
        <v>13228643020</v>
      </c>
      <c r="M6" s="2">
        <f t="shared" si="3"/>
        <v>13496508831</v>
      </c>
      <c r="N6" s="2">
        <f t="shared" si="3"/>
        <v>13781387182</v>
      </c>
      <c r="O6" s="2">
        <f t="shared" si="3"/>
        <v>15637092641</v>
      </c>
      <c r="P6" s="2">
        <f t="shared" si="3"/>
        <v>75644472256</v>
      </c>
      <c r="Q6" s="2">
        <f t="shared" si="3"/>
        <v>70831390611</v>
      </c>
      <c r="R6" s="2">
        <f t="shared" si="3"/>
        <v>94491153086</v>
      </c>
      <c r="S6" s="2">
        <f t="shared" si="3"/>
        <v>164876397743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2.12</v>
      </c>
      <c r="H7" s="3">
        <f>IFERROR(INDEX(D7:G7,COUNT(D7:G7)),"")</f>
        <v>2.12</v>
      </c>
      <c r="I7" s="3">
        <f t="shared" ref="I7:S7" si="4">IFERROR(INDEX(I51:I500,MATCH($C$7,$C$51:$C$500,0))/1000000000,"")</f>
        <v>2.12</v>
      </c>
      <c r="J7" s="3">
        <f t="shared" si="4"/>
        <v>2.12</v>
      </c>
      <c r="K7" s="3">
        <f t="shared" si="4"/>
        <v>2.12</v>
      </c>
      <c r="L7" s="3">
        <f t="shared" si="4"/>
        <v>2.12</v>
      </c>
      <c r="M7" s="3">
        <f t="shared" si="4"/>
        <v>2.12</v>
      </c>
      <c r="N7" s="3">
        <f t="shared" si="4"/>
        <v>2.12</v>
      </c>
      <c r="O7" s="3">
        <f t="shared" si="4"/>
        <v>2.12</v>
      </c>
      <c r="P7" s="3">
        <f t="shared" si="4"/>
        <v>0.42</v>
      </c>
      <c r="Q7" s="3">
        <f t="shared" si="4"/>
        <v>2.12</v>
      </c>
      <c r="R7" s="3">
        <f t="shared" si="4"/>
        <v>2.12</v>
      </c>
      <c r="S7" s="3">
        <f t="shared" si="4"/>
        <v>2.12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0</v>
      </c>
      <c r="J8" s="2">
        <f t="shared" si="5"/>
        <v>0</v>
      </c>
      <c r="K8" s="2">
        <f t="shared" si="5"/>
        <v>0</v>
      </c>
      <c r="L8" s="2">
        <f t="shared" si="5"/>
        <v>0</v>
      </c>
      <c r="M8" s="2">
        <f t="shared" si="5"/>
        <v>0</v>
      </c>
      <c r="N8" s="2">
        <f t="shared" si="5"/>
        <v>0</v>
      </c>
      <c r="O8" s="2">
        <f t="shared" si="5"/>
        <v>0</v>
      </c>
      <c r="P8" s="2">
        <f t="shared" si="5"/>
        <v>5000000000</v>
      </c>
      <c r="Q8" s="2">
        <f t="shared" si="5"/>
        <v>4000000000</v>
      </c>
      <c r="R8" s="2">
        <f t="shared" si="5"/>
        <v>-19000000000</v>
      </c>
      <c r="S8" s="2">
        <f t="shared" si="5"/>
        <v>23000000000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-0.12</v>
      </c>
      <c r="H9" s="3">
        <f>IFERROR(INDEX(D9:G9,COUNT(D9:G9)),"")</f>
        <v>-0.12</v>
      </c>
      <c r="I9" s="3">
        <f t="shared" ref="I9:S9" si="6">IFERROR(INDEX(I51:I500,MATCH($C$9,$C$51:$C$500,0)),"")</f>
        <v>-0.13</v>
      </c>
      <c r="J9" s="3">
        <f t="shared" si="6"/>
        <v>-0.02</v>
      </c>
      <c r="K9" s="3">
        <f t="shared" si="6"/>
        <v>-0.14000000000000001</v>
      </c>
      <c r="L9" s="3">
        <f t="shared" si="6"/>
        <v>0.01</v>
      </c>
      <c r="M9" s="3">
        <f t="shared" si="6"/>
        <v>0.03</v>
      </c>
      <c r="N9" s="3">
        <f t="shared" si="6"/>
        <v>0.01</v>
      </c>
      <c r="O9" s="3">
        <f t="shared" si="6"/>
        <v>0.06</v>
      </c>
      <c r="P9" s="3">
        <f t="shared" si="6"/>
        <v>12.86</v>
      </c>
      <c r="Q9" s="3">
        <f t="shared" si="6"/>
        <v>1.87</v>
      </c>
      <c r="R9" s="3">
        <f t="shared" si="6"/>
        <v>-8.8000000000000007</v>
      </c>
      <c r="S9" s="3">
        <f t="shared" si="6"/>
        <v>10.76</v>
      </c>
    </row>
    <row r="10" spans="1:19" ht="15.5" x14ac:dyDescent="0.35">
      <c r="C10" t="s">
        <v>17</v>
      </c>
      <c r="D10" s="3">
        <f ca="1">IFERROR(IF(D9=0,"",D2/D9),"")</f>
        <v>-183.33333333333334</v>
      </c>
      <c r="I10" s="3">
        <f t="shared" ref="I10:S10" ca="1" si="7">IFERROR(IF(I9=0,"",I2/I9),"")</f>
        <v>-200</v>
      </c>
      <c r="J10" s="3">
        <f t="shared" ca="1" si="7"/>
        <v>-350</v>
      </c>
      <c r="K10" s="3">
        <f t="shared" ca="1" si="7"/>
        <v>-28.571428571428569</v>
      </c>
      <c r="L10" s="3" t="str">
        <f t="shared" ca="1" si="7"/>
        <v/>
      </c>
      <c r="M10" s="3">
        <f t="shared" ca="1" si="7"/>
        <v>1666.6666666666667</v>
      </c>
      <c r="N10" s="3" t="str">
        <f t="shared" ca="1" si="7"/>
        <v/>
      </c>
      <c r="O10" s="3">
        <f t="shared" ca="1" si="7"/>
        <v>833.33333333333337</v>
      </c>
      <c r="P10" s="3">
        <f t="shared" ca="1" si="7"/>
        <v>3.8880248833592539</v>
      </c>
      <c r="Q10" s="3">
        <f t="shared" ca="1" si="7"/>
        <v>26.737967914438499</v>
      </c>
      <c r="R10" s="3">
        <f t="shared" ca="1" si="7"/>
        <v>-5.6818181818181817</v>
      </c>
      <c r="S10" s="3">
        <f t="shared" ca="1" si="7"/>
        <v>4.6468401486988853</v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393946806</v>
      </c>
      <c r="H11" s="2">
        <f>IFERROR(INDEX(D11:G11,COUNT(D11:G11)),"")</f>
        <v>393946806</v>
      </c>
      <c r="I11" s="2">
        <f t="shared" ref="I11:S11" si="8">IFERROR(INDEX(I51:I500,MATCH($C$11,$C$51:$C$500,0)),"")</f>
        <v>644854022</v>
      </c>
      <c r="J11" s="2">
        <f t="shared" si="8"/>
        <v>922588391</v>
      </c>
      <c r="K11" s="2">
        <f t="shared" si="8"/>
        <v>972701674</v>
      </c>
      <c r="L11" s="2">
        <f t="shared" si="8"/>
        <v>1268295316</v>
      </c>
      <c r="M11" s="2">
        <f t="shared" si="8"/>
        <v>1249059705</v>
      </c>
      <c r="N11" s="2">
        <f t="shared" si="8"/>
        <v>1191852646</v>
      </c>
      <c r="O11" s="2">
        <f t="shared" si="8"/>
        <v>1162417943</v>
      </c>
      <c r="P11" s="2">
        <f t="shared" si="8"/>
        <v>1032382837</v>
      </c>
      <c r="Q11" s="2">
        <f t="shared" si="8"/>
        <v>577490749</v>
      </c>
      <c r="R11" s="2">
        <f t="shared" si="8"/>
        <v>688049616</v>
      </c>
      <c r="S11" s="2">
        <f t="shared" si="8"/>
        <v>50158718357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-1000000000</v>
      </c>
      <c r="N12" s="2">
        <f t="shared" si="9"/>
        <v>-1000000000</v>
      </c>
      <c r="O12" s="2">
        <f t="shared" si="9"/>
        <v>-1000000000</v>
      </c>
      <c r="P12" s="2">
        <f t="shared" si="9"/>
        <v>-1000000000</v>
      </c>
      <c r="Q12" s="2">
        <f t="shared" si="9"/>
        <v>0</v>
      </c>
      <c r="R12" s="2">
        <f t="shared" si="9"/>
        <v>-1000000000</v>
      </c>
      <c r="S12" s="2">
        <f t="shared" si="9"/>
        <v>-19000000000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0</v>
      </c>
      <c r="S13" s="2">
        <f t="shared" si="10"/>
        <v>31000000000</v>
      </c>
    </row>
    <row r="14" spans="1:19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S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-1128690</v>
      </c>
      <c r="J15" s="2">
        <f t="shared" si="12"/>
        <v>-2780726</v>
      </c>
      <c r="K15" s="2">
        <f t="shared" si="12"/>
        <v>-16286925</v>
      </c>
      <c r="L15" s="2">
        <f t="shared" si="12"/>
        <v>-84035351</v>
      </c>
      <c r="M15" s="2">
        <f t="shared" si="12"/>
        <v>108727222</v>
      </c>
      <c r="N15" s="2">
        <f t="shared" si="12"/>
        <v>-132609596</v>
      </c>
      <c r="O15" s="2">
        <f t="shared" si="12"/>
        <v>-9647155</v>
      </c>
      <c r="P15" s="2">
        <f t="shared" si="12"/>
        <v>-9438717</v>
      </c>
      <c r="Q15" s="2">
        <f t="shared" si="12"/>
        <v>-4025067924</v>
      </c>
      <c r="R15" s="2">
        <f t="shared" si="12"/>
        <v>-23722052969</v>
      </c>
      <c r="S15" s="2">
        <f t="shared" si="12"/>
        <v>-280354982</v>
      </c>
    </row>
    <row r="16" spans="1:19" ht="15.5" x14ac:dyDescent="0.35">
      <c r="C16" t="s">
        <v>28</v>
      </c>
      <c r="D16" s="2">
        <f>IFERROR(INDEX(D51:D500,MATCH($C$16,$C$51:$C$500,0)),"")</f>
        <v>-386686624</v>
      </c>
      <c r="H16" s="2">
        <f>IFERROR(SUM(D16:G16)*(4/MAX(1,COUNT(D16:G16))),"")</f>
        <v>-1546746496</v>
      </c>
      <c r="I16" s="2">
        <f t="shared" ref="I16:S16" si="13">IFERROR(INDEX(I51:I500,MATCH($C$16,$C$51:$C$500,0)),"")</f>
        <v>-3063769143</v>
      </c>
      <c r="J16" s="2">
        <f t="shared" si="13"/>
        <v>-678442053</v>
      </c>
      <c r="K16" s="2">
        <f t="shared" si="13"/>
        <v>-661238838</v>
      </c>
      <c r="L16" s="2">
        <f t="shared" si="13"/>
        <v>-198147450</v>
      </c>
      <c r="M16" s="2">
        <f t="shared" si="13"/>
        <v>-421356972</v>
      </c>
      <c r="N16" s="2">
        <f t="shared" si="13"/>
        <v>-2308825995</v>
      </c>
      <c r="O16" s="2">
        <f t="shared" si="13"/>
        <v>-55237359635</v>
      </c>
      <c r="P16" s="2">
        <f t="shared" si="13"/>
        <v>3717263736</v>
      </c>
      <c r="Q16" s="2">
        <f t="shared" si="13"/>
        <v>-25293514094</v>
      </c>
      <c r="R16" s="2">
        <f t="shared" si="13"/>
        <v>-46279625922</v>
      </c>
      <c r="S16" s="2">
        <f t="shared" si="13"/>
        <v>-1625245620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46640000000</v>
      </c>
      <c r="H20" s="2">
        <f t="shared" ref="H20:S20" ca="1" si="14">IFERROR(H21*H2,"")</f>
        <v>46640000000</v>
      </c>
      <c r="I20" s="2">
        <f t="shared" ca="1" si="14"/>
        <v>55120000000</v>
      </c>
      <c r="J20" s="2">
        <f t="shared" ca="1" si="14"/>
        <v>14840000000</v>
      </c>
      <c r="K20" s="2">
        <f t="shared" ca="1" si="14"/>
        <v>8480000000</v>
      </c>
      <c r="L20" s="2" t="str">
        <f t="shared" ca="1" si="14"/>
        <v/>
      </c>
      <c r="M20" s="2">
        <f t="shared" ca="1" si="14"/>
        <v>106000000000</v>
      </c>
      <c r="N20" s="2" t="str">
        <f t="shared" ca="1" si="14"/>
        <v/>
      </c>
      <c r="O20" s="2">
        <f t="shared" ca="1" si="14"/>
        <v>106000000000</v>
      </c>
      <c r="P20" s="2">
        <f t="shared" ca="1" si="14"/>
        <v>21000000000</v>
      </c>
      <c r="Q20" s="2">
        <f t="shared" ca="1" si="14"/>
        <v>106000000000</v>
      </c>
      <c r="R20" s="2">
        <f t="shared" ca="1" si="14"/>
        <v>106000000000</v>
      </c>
      <c r="S20" s="2">
        <f t="shared" ca="1" si="14"/>
        <v>106000000000</v>
      </c>
    </row>
    <row r="21" spans="1:19" ht="15.5" x14ac:dyDescent="0.35">
      <c r="C21" t="s">
        <v>11</v>
      </c>
      <c r="D21" s="2">
        <f>IFERROR(INDEX(D51:D500,MATCH($C$7,$C$51:$C$500,0)),"")</f>
        <v>2120000000</v>
      </c>
      <c r="H21" s="2">
        <f>IFERROR(INDEX(D21:G21,COUNT(D21:G21)),"")</f>
        <v>2120000000</v>
      </c>
      <c r="I21" s="2">
        <f t="shared" ref="I21:S21" si="15">IFERROR(INDEX(I51:I500,MATCH($C$7,$C$51:$C$500,0)),"")</f>
        <v>2120000000</v>
      </c>
      <c r="J21" s="2">
        <f t="shared" si="15"/>
        <v>2120000000</v>
      </c>
      <c r="K21" s="2">
        <f t="shared" si="15"/>
        <v>2120000000</v>
      </c>
      <c r="L21" s="2">
        <f t="shared" si="15"/>
        <v>2120000000</v>
      </c>
      <c r="M21" s="2">
        <f t="shared" si="15"/>
        <v>2120000000</v>
      </c>
      <c r="N21" s="2">
        <f t="shared" si="15"/>
        <v>2120000000</v>
      </c>
      <c r="O21" s="2">
        <f t="shared" si="15"/>
        <v>2120000000</v>
      </c>
      <c r="P21" s="2">
        <f t="shared" si="15"/>
        <v>420000000</v>
      </c>
      <c r="Q21" s="2">
        <f t="shared" si="15"/>
        <v>2120000000</v>
      </c>
      <c r="R21" s="2">
        <f t="shared" si="15"/>
        <v>2120000000</v>
      </c>
      <c r="S21" s="2">
        <f t="shared" si="15"/>
        <v>2120000000</v>
      </c>
    </row>
    <row r="23" spans="1:19" ht="15.5" x14ac:dyDescent="0.35">
      <c r="B23" t="s">
        <v>53</v>
      </c>
      <c r="C23" t="s">
        <v>54</v>
      </c>
      <c r="D23" s="3">
        <f>IFERROR(D5/D6*100,"")</f>
        <v>-3.1898033232910046</v>
      </c>
      <c r="H23" s="3">
        <f t="shared" ref="H23:S23" si="16">IFERROR(H5/H6*100,"")</f>
        <v>-12.759213293164018</v>
      </c>
      <c r="I23" s="3">
        <f t="shared" si="16"/>
        <v>-33.344815257874366</v>
      </c>
      <c r="J23" s="3">
        <f t="shared" si="16"/>
        <v>-3.6943217515622031</v>
      </c>
      <c r="K23" s="3">
        <f t="shared" si="16"/>
        <v>-3.666554871296932</v>
      </c>
      <c r="L23" s="3">
        <f t="shared" si="16"/>
        <v>-1.1945892315718412</v>
      </c>
      <c r="M23" s="3">
        <f t="shared" si="16"/>
        <v>-0.97451236943513242</v>
      </c>
      <c r="N23" s="3">
        <f t="shared" si="16"/>
        <v>-10.406818269159633</v>
      </c>
      <c r="O23" s="3">
        <f t="shared" si="16"/>
        <v>-383.82493976298241</v>
      </c>
      <c r="P23" s="3">
        <f t="shared" si="16"/>
        <v>6.4348803935424472</v>
      </c>
      <c r="Q23" s="3">
        <f t="shared" si="16"/>
        <v>-41.326472485567848</v>
      </c>
      <c r="R23" s="3">
        <f t="shared" si="16"/>
        <v>-74.095265125273755</v>
      </c>
      <c r="S23" s="3">
        <f t="shared" si="16"/>
        <v>-1.1078771588928358</v>
      </c>
    </row>
    <row r="24" spans="1:19" ht="15.5" x14ac:dyDescent="0.35">
      <c r="C24" t="s">
        <v>55</v>
      </c>
      <c r="D24" s="4">
        <f>IFERROR(_xlfn.RRI(5,I23,D23),"")</f>
        <v>-0.37461549286693452</v>
      </c>
      <c r="H24" s="4">
        <f t="shared" ref="H24:S24" si="17">IFERROR(_xlfn.RRI(5,M23,H23),"")</f>
        <v>0.67265860192385896</v>
      </c>
      <c r="I24" s="4">
        <f t="shared" si="17"/>
        <v>0.26224037861741478</v>
      </c>
      <c r="J24" s="4">
        <f t="shared" si="17"/>
        <v>-0.60492431178354167</v>
      </c>
      <c r="K24" s="4" t="str">
        <f t="shared" si="17"/>
        <v/>
      </c>
      <c r="L24" s="4">
        <f t="shared" si="17"/>
        <v>-0.50773602783395211</v>
      </c>
      <c r="M24" s="4">
        <f t="shared" si="17"/>
        <v>-0.57946767921001974</v>
      </c>
      <c r="N24" s="4">
        <f t="shared" si="17"/>
        <v>0.56518354126140169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-0.13</v>
      </c>
      <c r="H25" s="3">
        <f>IFERROR(INDEX(D25:G25,COUNT(D25:G25)),"")</f>
        <v>-0.13</v>
      </c>
      <c r="I25" s="3">
        <f t="shared" ref="I25:S25" si="18">IFERROR(INDEX(I51:I500,MATCH($C$25,$C$51:$C$500,0)),"")</f>
        <v>-1.36</v>
      </c>
      <c r="J25" s="3">
        <f t="shared" si="18"/>
        <v>-0.22</v>
      </c>
      <c r="K25" s="3">
        <f t="shared" si="18"/>
        <v>-0.21</v>
      </c>
      <c r="L25" s="3">
        <f t="shared" si="18"/>
        <v>-0.08</v>
      </c>
      <c r="M25" s="3">
        <f t="shared" si="18"/>
        <v>-7.0000000000000007E-2</v>
      </c>
      <c r="N25" s="3">
        <f t="shared" si="18"/>
        <v>-0.83</v>
      </c>
      <c r="O25" s="3">
        <f t="shared" si="18"/>
        <v>-26.07</v>
      </c>
      <c r="P25" s="3">
        <f t="shared" si="18"/>
        <v>8.99</v>
      </c>
      <c r="Q25" s="3">
        <f t="shared" si="18"/>
        <v>-13.8</v>
      </c>
      <c r="R25" s="3">
        <f t="shared" si="18"/>
        <v>-33.020000000000003</v>
      </c>
      <c r="S25" s="3">
        <f t="shared" si="18"/>
        <v>-0.9</v>
      </c>
    </row>
    <row r="26" spans="1:19" ht="15.5" x14ac:dyDescent="0.35">
      <c r="C26" t="s">
        <v>58</v>
      </c>
      <c r="D26" s="4">
        <f>IFERROR(_xlfn.RRI(5,I25,D25),"")</f>
        <v>-0.37471085589289899</v>
      </c>
      <c r="H26" s="4">
        <f t="shared" ref="H26:S26" si="19">IFERROR(_xlfn.RRI(5,M25,H25),"")</f>
        <v>0.13179836563100178</v>
      </c>
      <c r="I26" s="4">
        <f t="shared" si="19"/>
        <v>0.10380450744783842</v>
      </c>
      <c r="J26" s="4">
        <f t="shared" si="19"/>
        <v>-0.61518115662317086</v>
      </c>
      <c r="K26" s="4" t="str">
        <f t="shared" si="19"/>
        <v/>
      </c>
      <c r="L26" s="4">
        <f t="shared" si="19"/>
        <v>-0.64302140154124865</v>
      </c>
      <c r="M26" s="4">
        <f t="shared" si="19"/>
        <v>-0.70807976886670421</v>
      </c>
      <c r="N26" s="4">
        <f t="shared" si="19"/>
        <v>-1.6063397645224908E-2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0.52943037735849052</v>
      </c>
      <c r="H27" s="3">
        <f t="shared" ref="H27:S27" si="20">IFERROR(H4/H21,"")</f>
        <v>2.1177215094339621</v>
      </c>
      <c r="I27" s="3">
        <f t="shared" si="20"/>
        <v>1.9961425471698113</v>
      </c>
      <c r="J27" s="3">
        <f t="shared" si="20"/>
        <v>1.8684396226415094</v>
      </c>
      <c r="K27" s="3">
        <f t="shared" si="20"/>
        <v>1.8959470754716981</v>
      </c>
      <c r="L27" s="3">
        <f t="shared" si="20"/>
        <v>1.8486370754716981</v>
      </c>
      <c r="M27" s="3">
        <f t="shared" si="20"/>
        <v>1.8008807547169812</v>
      </c>
      <c r="N27" s="3">
        <f t="shared" si="20"/>
        <v>1.751962641509434</v>
      </c>
      <c r="O27" s="3">
        <f t="shared" si="20"/>
        <v>1.7018609433962264</v>
      </c>
      <c r="P27" s="3">
        <f t="shared" si="20"/>
        <v>8.1909542857142856</v>
      </c>
      <c r="Q27" s="3">
        <f t="shared" si="20"/>
        <v>0.81077509433962269</v>
      </c>
      <c r="R27" s="3">
        <f t="shared" si="20"/>
        <v>-21.830012227358491</v>
      </c>
      <c r="S27" s="3">
        <f t="shared" si="20"/>
        <v>-0.76662529245283018</v>
      </c>
    </row>
    <row r="28" spans="1:19" ht="15.5" x14ac:dyDescent="0.35">
      <c r="C28" t="s">
        <v>60</v>
      </c>
      <c r="D28" s="4">
        <f>IFERROR(_xlfn.RRI(5,I27,D27),"")</f>
        <v>-0.23312697612351085</v>
      </c>
      <c r="H28" s="4">
        <f t="shared" ref="H28:S28" si="21">IFERROR(_xlfn.RRI(5,M27,H27),"")</f>
        <v>3.2944001951753066E-2</v>
      </c>
      <c r="I28" s="4">
        <f t="shared" si="21"/>
        <v>2.6439466087749164E-2</v>
      </c>
      <c r="J28" s="4">
        <f t="shared" si="21"/>
        <v>1.8851758514000672E-2</v>
      </c>
      <c r="K28" s="4">
        <f t="shared" si="21"/>
        <v>-0.25372594774211987</v>
      </c>
      <c r="L28" s="4">
        <f t="shared" si="21"/>
        <v>0.17920755200364025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-0.90441176470588225</v>
      </c>
      <c r="I29" s="4">
        <f t="shared" si="22"/>
        <v>5.1818181818181825</v>
      </c>
      <c r="J29" s="4">
        <f t="shared" si="22"/>
        <v>4.7619047619047665E-2</v>
      </c>
      <c r="K29" s="4">
        <f t="shared" si="22"/>
        <v>1.625</v>
      </c>
      <c r="L29" s="4">
        <f t="shared" si="22"/>
        <v>0.14285714285714277</v>
      </c>
      <c r="M29" s="4">
        <f t="shared" si="22"/>
        <v>-0.9156626506024097</v>
      </c>
      <c r="N29" s="4">
        <f t="shared" si="22"/>
        <v>-0.96816263904871502</v>
      </c>
      <c r="O29" s="4">
        <f t="shared" si="22"/>
        <v>-3.8998887652947722</v>
      </c>
      <c r="P29" s="4">
        <f t="shared" si="22"/>
        <v>-1.6514492753623187</v>
      </c>
      <c r="Q29" s="4">
        <f t="shared" si="22"/>
        <v>-0.58207147183525143</v>
      </c>
      <c r="R29" s="4">
        <f t="shared" si="22"/>
        <v>35.68888888888889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6.0906953983085495E-2</v>
      </c>
      <c r="I30" s="4">
        <f t="shared" si="23"/>
        <v>6.8347364817580608E-2</v>
      </c>
      <c r="J30" s="4">
        <f t="shared" si="23"/>
        <v>-1.4508555215522021E-2</v>
      </c>
      <c r="K30" s="4">
        <f t="shared" si="23"/>
        <v>2.5591826880313081E-2</v>
      </c>
      <c r="L30" s="4">
        <f t="shared" si="23"/>
        <v>2.6518313680475806E-2</v>
      </c>
      <c r="M30" s="4">
        <f t="shared" si="23"/>
        <v>2.7921892880889785E-2</v>
      </c>
      <c r="N30" s="4">
        <f t="shared" si="23"/>
        <v>2.9439360664347172E-2</v>
      </c>
      <c r="O30" s="4">
        <f t="shared" si="23"/>
        <v>-0.79222678041746419</v>
      </c>
      <c r="P30" s="4">
        <f t="shared" si="23"/>
        <v>9.1026219760559215</v>
      </c>
      <c r="Q30" s="4">
        <f t="shared" si="23"/>
        <v>-1.0371403866335684</v>
      </c>
      <c r="R30" s="4">
        <f t="shared" si="23"/>
        <v>27.475465709607636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2.0099999999999998</v>
      </c>
      <c r="H32" s="3">
        <f>IFERROR(INDEX(D32:G32,COUNT(D32:G32)),"")</f>
        <v>2.0099999999999998</v>
      </c>
      <c r="I32" s="3">
        <f t="shared" ref="I32:S32" si="24">IFERROR(INDEX(I51:I500,MATCH($C$32,$C$51:$C$500,0)),"")</f>
        <v>2.13</v>
      </c>
      <c r="J32" s="3">
        <f t="shared" si="24"/>
        <v>3.51</v>
      </c>
      <c r="K32" s="3">
        <f t="shared" si="24"/>
        <v>3.72</v>
      </c>
      <c r="L32" s="3">
        <f t="shared" si="24"/>
        <v>3.94</v>
      </c>
      <c r="M32" s="3">
        <f t="shared" si="24"/>
        <v>4.01</v>
      </c>
      <c r="N32" s="3">
        <f t="shared" si="24"/>
        <v>4.07</v>
      </c>
      <c r="O32" s="3">
        <f t="shared" si="24"/>
        <v>4.75</v>
      </c>
      <c r="P32" s="3">
        <f t="shared" si="24"/>
        <v>165.3</v>
      </c>
      <c r="Q32" s="3">
        <f t="shared" si="24"/>
        <v>30.76</v>
      </c>
      <c r="R32" s="3">
        <f t="shared" si="24"/>
        <v>44.57</v>
      </c>
      <c r="S32" s="3">
        <f t="shared" si="24"/>
        <v>77.53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10.95</v>
      </c>
      <c r="H33" s="3">
        <f>IFERROR(INDEX(D33:G33,COUNT(D33:G33)),"")</f>
        <v>10.95</v>
      </c>
      <c r="I33" s="3">
        <f t="shared" ref="I33:S33" si="25">IFERROR(INDEX(I51:I500,MATCH($C$33,$C$51:$C$500,0)),"")</f>
        <v>12.21</v>
      </c>
      <c r="J33" s="3">
        <f t="shared" si="25"/>
        <v>1.99</v>
      </c>
      <c r="K33" s="3">
        <f t="shared" si="25"/>
        <v>1.08</v>
      </c>
      <c r="L33" s="3">
        <f t="shared" si="25"/>
        <v>12.69</v>
      </c>
      <c r="M33" s="3">
        <f t="shared" si="25"/>
        <v>12.47</v>
      </c>
      <c r="N33" s="3">
        <f t="shared" si="25"/>
        <v>12.29</v>
      </c>
      <c r="O33" s="3">
        <f t="shared" si="25"/>
        <v>10.53</v>
      </c>
      <c r="P33" s="3">
        <f t="shared" si="25"/>
        <v>0.3</v>
      </c>
      <c r="Q33" s="3">
        <f t="shared" si="25"/>
        <v>1.63</v>
      </c>
      <c r="R33" s="3">
        <f t="shared" si="25"/>
        <v>1.1200000000000001</v>
      </c>
      <c r="S33" s="3">
        <f t="shared" si="25"/>
        <v>0.64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-169.23</v>
      </c>
      <c r="H34" s="3">
        <f>IFERROR(INDEX(D34:G34,COUNT(D34:G34)),"")</f>
        <v>-169.23</v>
      </c>
      <c r="I34" s="3">
        <f t="shared" ref="I34:S34" si="26">IFERROR(INDEX(I51:I500,MATCH($C$34,$C$51:$C$500,0)),"")</f>
        <v>-19.12</v>
      </c>
      <c r="J34" s="3">
        <f t="shared" si="26"/>
        <v>-31.82</v>
      </c>
      <c r="K34" s="3">
        <f t="shared" si="26"/>
        <v>-19.05</v>
      </c>
      <c r="L34" s="3">
        <f t="shared" si="26"/>
        <v>-625</v>
      </c>
      <c r="M34" s="3">
        <f t="shared" si="26"/>
        <v>-714.29</v>
      </c>
      <c r="N34" s="3">
        <f t="shared" si="26"/>
        <v>-60.24</v>
      </c>
      <c r="O34" s="3">
        <f t="shared" si="26"/>
        <v>-1.92</v>
      </c>
      <c r="P34" s="3">
        <f t="shared" si="26"/>
        <v>5.56</v>
      </c>
      <c r="Q34" s="3">
        <f t="shared" si="26"/>
        <v>-3.62</v>
      </c>
      <c r="R34" s="3">
        <f t="shared" si="26"/>
        <v>-1.51</v>
      </c>
      <c r="S34" s="3">
        <f t="shared" si="26"/>
        <v>-55.56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72.56</v>
      </c>
      <c r="H35" s="3">
        <f>IFERROR(INDEX(D35:G35,COUNT(D35:G35)),"")</f>
        <v>72.56</v>
      </c>
      <c r="I35" s="3">
        <f t="shared" ref="I35:S35" si="27">IFERROR(INDEX(I51:I500,MATCH($C$35,$C$51:$C$500,0)),"")</f>
        <v>120.13</v>
      </c>
      <c r="J35" s="3">
        <f t="shared" si="27"/>
        <v>5.37</v>
      </c>
      <c r="K35" s="3">
        <f t="shared" si="27"/>
        <v>3.19</v>
      </c>
      <c r="L35" s="3">
        <f t="shared" si="27"/>
        <v>37.409999999999997</v>
      </c>
      <c r="M35" s="3">
        <f t="shared" si="27"/>
        <v>39.770000000000003</v>
      </c>
      <c r="N35" s="3">
        <f t="shared" si="27"/>
        <v>124.2</v>
      </c>
      <c r="O35" s="3">
        <f t="shared" si="27"/>
        <v>-2.02</v>
      </c>
      <c r="P35" s="3">
        <f t="shared" si="27"/>
        <v>3.21</v>
      </c>
      <c r="Q35" s="3">
        <f t="shared" si="27"/>
        <v>-4.38</v>
      </c>
      <c r="R35" s="3">
        <f t="shared" si="27"/>
        <v>-2.29</v>
      </c>
      <c r="S35" s="3">
        <f t="shared" si="27"/>
        <v>-65.22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84</v>
      </c>
      <c r="C51" t="s">
        <v>5</v>
      </c>
      <c r="D51" s="5">
        <v>1122392400</v>
      </c>
      <c r="E51" s="5">
        <v>1119105600</v>
      </c>
      <c r="F51" s="5">
        <v>1090869000</v>
      </c>
      <c r="G51" s="5">
        <v>1008816000</v>
      </c>
      <c r="I51" s="5">
        <v>4231822200</v>
      </c>
      <c r="J51" s="5">
        <v>3961092000</v>
      </c>
      <c r="K51" s="5">
        <v>4019407800</v>
      </c>
      <c r="L51" s="5">
        <v>3919110600</v>
      </c>
      <c r="M51" s="5">
        <v>3817867200</v>
      </c>
      <c r="N51" s="5">
        <v>3714160800</v>
      </c>
      <c r="O51" s="5">
        <v>3607945200</v>
      </c>
      <c r="P51" s="5">
        <v>3440200800</v>
      </c>
      <c r="Q51" s="5">
        <v>1718843200</v>
      </c>
      <c r="R51" s="5">
        <v>-46279625922</v>
      </c>
      <c r="S51" s="5">
        <v>-1625245620</v>
      </c>
    </row>
    <row r="52" spans="2:19" ht="15.5" x14ac:dyDescent="0.35">
      <c r="C52" t="s">
        <v>97</v>
      </c>
      <c r="D52" s="5">
        <v>-119642806</v>
      </c>
      <c r="E52" s="5">
        <v>3823249</v>
      </c>
      <c r="F52" s="5">
        <v>19251299</v>
      </c>
      <c r="G52" s="5">
        <v>-18085561</v>
      </c>
      <c r="I52" s="5">
        <v>-211385054</v>
      </c>
      <c r="J52" s="5">
        <v>-196270794</v>
      </c>
      <c r="K52" s="5">
        <v>-243467425</v>
      </c>
      <c r="L52" s="5">
        <v>-109837866</v>
      </c>
      <c r="M52" s="5">
        <v>-153353203</v>
      </c>
      <c r="N52" s="5">
        <v>-421501540</v>
      </c>
      <c r="O52" s="5">
        <v>11681795</v>
      </c>
      <c r="P52" s="5">
        <v>-54549669</v>
      </c>
      <c r="Q52" s="5">
        <v>-65533401</v>
      </c>
      <c r="S52" s="5">
        <v>9937584</v>
      </c>
    </row>
    <row r="53" spans="2:19" ht="15.5" x14ac:dyDescent="0.35">
      <c r="C53" t="s">
        <v>85</v>
      </c>
      <c r="D53" s="5">
        <v>-1029449290</v>
      </c>
      <c r="E53" s="5">
        <v>-781679000</v>
      </c>
      <c r="F53" s="5">
        <v>-791889900</v>
      </c>
      <c r="G53" s="5">
        <v>-811423589</v>
      </c>
      <c r="I53" s="5">
        <v>-3522604640</v>
      </c>
      <c r="J53" s="5">
        <v>-3442760886</v>
      </c>
      <c r="K53" s="5">
        <v>-3319469345</v>
      </c>
      <c r="L53" s="5">
        <v>-3031241366</v>
      </c>
      <c r="M53" s="5">
        <v>-3086568514</v>
      </c>
      <c r="N53" s="5">
        <v>-3162292139</v>
      </c>
      <c r="O53" s="5">
        <v>-2837274670</v>
      </c>
      <c r="P53" s="5">
        <v>-2891193714</v>
      </c>
      <c r="Q53" s="5">
        <v>-1080522811</v>
      </c>
    </row>
    <row r="54" spans="2:19" ht="15.5" x14ac:dyDescent="0.35">
      <c r="C54" t="s">
        <v>86</v>
      </c>
      <c r="D54" s="5">
        <v>92943110</v>
      </c>
      <c r="E54" s="5">
        <v>337426600</v>
      </c>
      <c r="F54" s="5">
        <v>298979100</v>
      </c>
      <c r="G54" s="5">
        <v>197392411</v>
      </c>
      <c r="I54" s="5">
        <v>709217560</v>
      </c>
      <c r="J54" s="5">
        <v>518331114</v>
      </c>
      <c r="K54" s="5">
        <v>699938455</v>
      </c>
      <c r="L54" s="5">
        <v>887869234</v>
      </c>
      <c r="M54" s="5">
        <v>731298686</v>
      </c>
      <c r="N54" s="5">
        <v>551868661</v>
      </c>
      <c r="O54" s="5">
        <v>770670530</v>
      </c>
      <c r="P54" s="5">
        <v>549007086</v>
      </c>
      <c r="Q54" s="5">
        <v>638320389</v>
      </c>
      <c r="S54" s="5">
        <v>14511075515</v>
      </c>
    </row>
    <row r="55" spans="2:19" ht="15.5" x14ac:dyDescent="0.35">
      <c r="C55" t="s">
        <v>87</v>
      </c>
    </row>
    <row r="56" spans="2:19" ht="15.5" x14ac:dyDescent="0.35">
      <c r="C56" t="s">
        <v>90</v>
      </c>
      <c r="D56" s="5">
        <v>-386665067</v>
      </c>
      <c r="E56" s="5">
        <v>66747090</v>
      </c>
      <c r="F56" s="5">
        <v>5971914</v>
      </c>
      <c r="G56" s="5">
        <v>-111952427</v>
      </c>
      <c r="I56" s="5">
        <v>-617643768</v>
      </c>
      <c r="J56" s="5">
        <v>-683093519</v>
      </c>
      <c r="K56" s="5">
        <v>-667152170</v>
      </c>
      <c r="L56" s="5">
        <v>-321085202</v>
      </c>
      <c r="M56" s="5">
        <v>-430458087</v>
      </c>
      <c r="N56" s="5">
        <v>-1456613398</v>
      </c>
      <c r="O56" s="5">
        <v>-1112920996</v>
      </c>
      <c r="P56" s="5">
        <v>-1280131301</v>
      </c>
      <c r="Q56" s="5">
        <v>-28216810744</v>
      </c>
      <c r="R56" s="5">
        <v>-48317748227</v>
      </c>
      <c r="S56" s="5">
        <v>-5067086268</v>
      </c>
    </row>
    <row r="57" spans="2:19" ht="15.5" x14ac:dyDescent="0.35">
      <c r="C57" t="s">
        <v>91</v>
      </c>
    </row>
    <row r="58" spans="2:19" ht="15.5" x14ac:dyDescent="0.35">
      <c r="C58" t="s">
        <v>28</v>
      </c>
      <c r="D58" s="5">
        <v>-386686624</v>
      </c>
      <c r="E58" s="5">
        <v>66962304</v>
      </c>
      <c r="F58" s="5">
        <v>5736336</v>
      </c>
      <c r="G58" s="5">
        <v>-2558941606</v>
      </c>
      <c r="I58" s="5">
        <v>-3063769143</v>
      </c>
      <c r="J58" s="5">
        <v>-678442053</v>
      </c>
      <c r="K58" s="5">
        <v>-661238838</v>
      </c>
      <c r="L58" s="5">
        <v>-198147450</v>
      </c>
      <c r="M58" s="5">
        <v>-421356972</v>
      </c>
      <c r="N58" s="5">
        <v>-2308825995</v>
      </c>
      <c r="O58" s="5">
        <v>-55237359635</v>
      </c>
      <c r="P58" s="5">
        <v>3717263736</v>
      </c>
      <c r="Q58" s="5">
        <v>-25293514094</v>
      </c>
      <c r="R58" s="5">
        <v>-46279625922</v>
      </c>
      <c r="S58" s="5">
        <v>-1625245620</v>
      </c>
    </row>
    <row r="59" spans="2:19" ht="15.5" x14ac:dyDescent="0.35">
      <c r="C59" t="s">
        <v>27</v>
      </c>
      <c r="E59" s="5">
        <v>-1128690</v>
      </c>
      <c r="I59" s="5">
        <v>-1128690</v>
      </c>
      <c r="J59" s="5">
        <v>-2780726</v>
      </c>
      <c r="K59" s="5">
        <v>-16286925</v>
      </c>
      <c r="L59" s="5">
        <v>-84035351</v>
      </c>
      <c r="M59" s="5">
        <v>108727222</v>
      </c>
      <c r="N59" s="5">
        <v>-132609596</v>
      </c>
      <c r="O59" s="5">
        <v>-9647155</v>
      </c>
      <c r="P59" s="5">
        <v>-9438717</v>
      </c>
      <c r="Q59" s="5">
        <v>-4025067924</v>
      </c>
      <c r="R59" s="5">
        <v>-23722052969</v>
      </c>
      <c r="S59" s="5">
        <v>-280354982</v>
      </c>
    </row>
    <row r="60" spans="2:19" ht="15.5" x14ac:dyDescent="0.35">
      <c r="C60" t="s">
        <v>405</v>
      </c>
      <c r="E60" s="5">
        <v>-37898300</v>
      </c>
      <c r="I60" s="5">
        <v>-37898300</v>
      </c>
      <c r="J60" s="5">
        <v>-35021532</v>
      </c>
      <c r="K60" s="5">
        <v>-45106557</v>
      </c>
      <c r="L60" s="5">
        <v>-61645251</v>
      </c>
      <c r="M60" s="5">
        <v>-47266778</v>
      </c>
      <c r="R60" s="5">
        <v>-11417125</v>
      </c>
      <c r="S60" s="5">
        <v>-477122469</v>
      </c>
    </row>
    <row r="61" spans="2:19" ht="15.5" x14ac:dyDescent="0.35">
      <c r="C61" t="s">
        <v>406</v>
      </c>
      <c r="E61" s="5">
        <v>36769610</v>
      </c>
      <c r="I61" s="5">
        <v>36769610</v>
      </c>
      <c r="J61" s="5">
        <v>32240806</v>
      </c>
      <c r="K61" s="5">
        <v>28819632</v>
      </c>
      <c r="L61" s="5">
        <v>-22390100</v>
      </c>
      <c r="M61" s="5">
        <v>155994000</v>
      </c>
      <c r="R61" s="5">
        <v>-23710635844</v>
      </c>
      <c r="S61" s="5">
        <v>196767487</v>
      </c>
    </row>
    <row r="62" spans="2:19" ht="15.5" x14ac:dyDescent="0.35">
      <c r="C62" t="s">
        <v>407</v>
      </c>
      <c r="E62" s="5">
        <v>-1128690</v>
      </c>
      <c r="I62" s="5">
        <v>-1128690</v>
      </c>
      <c r="J62" s="5">
        <v>-2780726</v>
      </c>
      <c r="K62" s="5">
        <v>-16286925</v>
      </c>
      <c r="L62" s="5">
        <v>-84035351</v>
      </c>
      <c r="M62" s="5">
        <v>108727222</v>
      </c>
      <c r="N62" s="5">
        <v>-132609596</v>
      </c>
      <c r="O62" s="5">
        <v>-9647155</v>
      </c>
      <c r="P62" s="5">
        <v>-9438717</v>
      </c>
      <c r="Q62" s="5">
        <v>-4025067924</v>
      </c>
      <c r="R62" s="5">
        <v>-23722052969</v>
      </c>
      <c r="S62" s="5">
        <v>-280354982</v>
      </c>
    </row>
    <row r="63" spans="2:19" ht="15.5" x14ac:dyDescent="0.35">
      <c r="C63" t="s">
        <v>99</v>
      </c>
      <c r="D63" s="5">
        <v>-386686624</v>
      </c>
      <c r="E63" s="5">
        <v>65833614</v>
      </c>
      <c r="F63" s="5">
        <v>5736336</v>
      </c>
      <c r="G63" s="5">
        <v>-2558941606</v>
      </c>
      <c r="I63" s="5">
        <v>-3064897833</v>
      </c>
      <c r="J63" s="5">
        <v>-681222779</v>
      </c>
      <c r="K63" s="5">
        <v>-677525763</v>
      </c>
      <c r="L63" s="5">
        <v>-282182801</v>
      </c>
      <c r="M63" s="5">
        <v>-312629750</v>
      </c>
      <c r="N63" s="5">
        <v>-2441435591</v>
      </c>
      <c r="O63" s="5">
        <v>-55247006790</v>
      </c>
      <c r="P63" s="5">
        <v>3707825019</v>
      </c>
      <c r="Q63" s="5">
        <v>-29318582018</v>
      </c>
      <c r="R63" s="5">
        <v>-70001678891</v>
      </c>
      <c r="S63" s="5">
        <v>-1905600602</v>
      </c>
    </row>
    <row r="64" spans="2:19" ht="15.5" x14ac:dyDescent="0.35">
      <c r="C64" t="s">
        <v>101</v>
      </c>
    </row>
    <row r="65" spans="2:19" ht="15.5" x14ac:dyDescent="0.35">
      <c r="C65" t="s">
        <v>102</v>
      </c>
      <c r="D65" s="5">
        <v>-386686624</v>
      </c>
      <c r="E65" s="5">
        <v>65833614</v>
      </c>
      <c r="F65" s="5">
        <v>5736336</v>
      </c>
      <c r="G65" s="5">
        <v>-2558941606</v>
      </c>
      <c r="I65" s="5">
        <v>-3064897833</v>
      </c>
      <c r="J65" s="5">
        <v>-681222779</v>
      </c>
      <c r="K65" s="5">
        <v>-677525763</v>
      </c>
      <c r="L65" s="5">
        <v>-282182801</v>
      </c>
      <c r="M65" s="5">
        <v>-312629750</v>
      </c>
      <c r="N65" s="5">
        <v>-2441435591</v>
      </c>
      <c r="O65" s="5">
        <v>-55247006790</v>
      </c>
      <c r="P65" s="5">
        <v>3707825019</v>
      </c>
      <c r="Q65" s="5">
        <v>-29318582018</v>
      </c>
      <c r="R65" s="5">
        <v>-70001678891</v>
      </c>
      <c r="S65" s="5">
        <v>-1905600602</v>
      </c>
    </row>
    <row r="66" spans="2:19" ht="15.5" x14ac:dyDescent="0.35">
      <c r="C66" t="s">
        <v>103</v>
      </c>
      <c r="E66" s="5">
        <v>-66986977</v>
      </c>
      <c r="I66" s="5">
        <v>-66986977</v>
      </c>
      <c r="J66" s="5">
        <v>45683565</v>
      </c>
      <c r="K66" s="5">
        <v>-25210892</v>
      </c>
      <c r="L66" s="5">
        <v>14316990</v>
      </c>
      <c r="M66" s="5">
        <v>27751399</v>
      </c>
      <c r="N66" s="5">
        <v>585730132</v>
      </c>
      <c r="O66" s="5">
        <v>-4760372825</v>
      </c>
      <c r="P66" s="5">
        <v>1105256626</v>
      </c>
      <c r="Q66" s="5">
        <v>-19066534</v>
      </c>
      <c r="R66" s="5">
        <v>-11791508</v>
      </c>
      <c r="S66" s="5">
        <v>88910235</v>
      </c>
    </row>
    <row r="67" spans="2:19" ht="15.5" x14ac:dyDescent="0.35">
      <c r="C67" t="s">
        <v>104</v>
      </c>
      <c r="D67" s="5">
        <v>-386686624</v>
      </c>
      <c r="E67" s="5">
        <v>-1153363</v>
      </c>
      <c r="F67" s="5">
        <v>5736336</v>
      </c>
      <c r="G67" s="5">
        <v>-2558941606</v>
      </c>
      <c r="I67" s="5">
        <v>-3131884810</v>
      </c>
      <c r="J67" s="5">
        <v>-635539214</v>
      </c>
      <c r="K67" s="5">
        <v>-702736655</v>
      </c>
      <c r="L67" s="5">
        <v>-267865811</v>
      </c>
      <c r="M67" s="5">
        <v>-284878351</v>
      </c>
      <c r="N67" s="5">
        <v>-1855705459</v>
      </c>
      <c r="O67" s="5">
        <v>-60007379615</v>
      </c>
      <c r="P67" s="5">
        <v>4813081645</v>
      </c>
      <c r="Q67" s="5">
        <v>-29337648552</v>
      </c>
      <c r="R67" s="5">
        <v>-70013470399</v>
      </c>
      <c r="S67" s="5">
        <v>-1816690367</v>
      </c>
    </row>
    <row r="68" spans="2:19" ht="15.5" x14ac:dyDescent="0.35">
      <c r="C68" t="s">
        <v>105</v>
      </c>
      <c r="D68" s="5">
        <v>-386686624</v>
      </c>
      <c r="E68" s="5">
        <v>65833614</v>
      </c>
      <c r="F68" s="5">
        <v>5736336</v>
      </c>
      <c r="G68" s="5">
        <v>-2558941606</v>
      </c>
      <c r="I68" s="5">
        <v>-3064897833</v>
      </c>
      <c r="J68" s="5">
        <v>-681222779</v>
      </c>
      <c r="K68" s="5">
        <v>-677525763</v>
      </c>
      <c r="L68" s="5">
        <v>-282182801</v>
      </c>
      <c r="M68" s="5">
        <v>-312629750</v>
      </c>
      <c r="N68" s="5">
        <v>-2441435591</v>
      </c>
      <c r="O68" s="5">
        <v>-55247006790</v>
      </c>
      <c r="P68" s="5">
        <v>3707825019</v>
      </c>
      <c r="Q68" s="5">
        <v>-29318582018</v>
      </c>
      <c r="R68" s="5">
        <v>-70003827935</v>
      </c>
      <c r="S68" s="5">
        <v>-1905600602</v>
      </c>
    </row>
    <row r="69" spans="2:19" ht="15.5" x14ac:dyDescent="0.35">
      <c r="C69" t="s">
        <v>7</v>
      </c>
      <c r="D69" s="5">
        <v>-267043818</v>
      </c>
      <c r="E69" s="5">
        <v>-4976612</v>
      </c>
      <c r="F69" s="5">
        <v>-13514963</v>
      </c>
      <c r="G69" s="5">
        <v>-2540856045</v>
      </c>
      <c r="I69" s="5">
        <v>-2920499756</v>
      </c>
      <c r="J69" s="5">
        <v>-439268420</v>
      </c>
      <c r="K69" s="5">
        <v>-459269230</v>
      </c>
      <c r="L69" s="5">
        <v>-158027945</v>
      </c>
      <c r="M69" s="5">
        <v>-131525148</v>
      </c>
      <c r="N69" s="5">
        <v>-1434203919</v>
      </c>
      <c r="O69" s="5">
        <v>-60019061410</v>
      </c>
      <c r="P69" s="5">
        <v>4867631314</v>
      </c>
      <c r="Q69" s="5">
        <v>-29272115152</v>
      </c>
      <c r="R69" s="5">
        <v>-70013470399</v>
      </c>
      <c r="S69" s="5">
        <v>-1826627951</v>
      </c>
    </row>
    <row r="70" spans="2:19" ht="15.5" x14ac:dyDescent="0.35">
      <c r="C70" t="s">
        <v>106</v>
      </c>
      <c r="D70" s="5">
        <v>-386686624</v>
      </c>
      <c r="E70" s="5">
        <v>65833614</v>
      </c>
      <c r="F70" s="5">
        <v>5736336</v>
      </c>
      <c r="G70" s="5">
        <v>-2558941606</v>
      </c>
      <c r="I70" s="5">
        <v>-3064897833</v>
      </c>
      <c r="J70" s="5">
        <v>-681222779</v>
      </c>
      <c r="K70" s="5">
        <v>-677525763</v>
      </c>
      <c r="L70" s="5">
        <v>-282182801</v>
      </c>
      <c r="M70" s="5">
        <v>-312629750</v>
      </c>
      <c r="N70" s="5">
        <v>-2441435591</v>
      </c>
      <c r="O70" s="5">
        <v>-55247006790</v>
      </c>
      <c r="P70" s="5">
        <v>3707825019</v>
      </c>
      <c r="Q70" s="5">
        <v>-29318582018</v>
      </c>
      <c r="R70" s="5">
        <v>-70003827935</v>
      </c>
      <c r="S70" s="5">
        <v>-1905600602</v>
      </c>
    </row>
    <row r="71" spans="2:19" ht="15.5" x14ac:dyDescent="0.35">
      <c r="C71" t="s">
        <v>107</v>
      </c>
      <c r="D71" s="5">
        <v>-386686624</v>
      </c>
      <c r="E71" s="5">
        <v>-1153363</v>
      </c>
      <c r="F71" s="5">
        <v>5736336</v>
      </c>
      <c r="G71" s="5">
        <v>-2558941606</v>
      </c>
      <c r="I71" s="5">
        <v>-3131884810</v>
      </c>
      <c r="J71" s="5">
        <v>-635539214</v>
      </c>
      <c r="K71" s="5">
        <v>-702736655</v>
      </c>
      <c r="L71" s="5">
        <v>-267865811</v>
      </c>
      <c r="M71" s="5">
        <v>-284878351</v>
      </c>
      <c r="N71" s="5">
        <v>-1855705459</v>
      </c>
      <c r="O71" s="5">
        <v>-60007379615</v>
      </c>
      <c r="P71" s="5">
        <v>4813081645</v>
      </c>
      <c r="Q71" s="5">
        <v>-29337648553</v>
      </c>
      <c r="R71" s="5">
        <v>-70013470399</v>
      </c>
      <c r="S71" s="5">
        <v>-1816690367</v>
      </c>
    </row>
    <row r="72" spans="2:19" ht="15.5" x14ac:dyDescent="0.35">
      <c r="C72" t="s">
        <v>108</v>
      </c>
      <c r="D72" s="5">
        <v>-386686624</v>
      </c>
      <c r="E72" s="5">
        <v>-1153363</v>
      </c>
      <c r="F72" s="5">
        <v>5736336</v>
      </c>
      <c r="G72" s="5">
        <v>-2558941606</v>
      </c>
      <c r="I72" s="5">
        <v>-3131884810</v>
      </c>
      <c r="J72" s="5">
        <v>-635539214</v>
      </c>
      <c r="K72" s="5">
        <v>-702736655</v>
      </c>
      <c r="L72" s="5">
        <v>-267865811</v>
      </c>
      <c r="M72" s="5">
        <v>-284878351</v>
      </c>
      <c r="N72" s="5">
        <v>-1855705459</v>
      </c>
      <c r="O72" s="5">
        <v>-60007379615</v>
      </c>
      <c r="P72" s="5">
        <v>4813081645</v>
      </c>
      <c r="Q72" s="5">
        <v>-29337648553</v>
      </c>
      <c r="R72" s="5">
        <v>-70013470399</v>
      </c>
      <c r="S72" s="5">
        <v>-1816690367</v>
      </c>
    </row>
    <row r="74" spans="2:19" ht="15.5" x14ac:dyDescent="0.35">
      <c r="B74" t="s">
        <v>109</v>
      </c>
      <c r="C74" t="s">
        <v>110</v>
      </c>
    </row>
    <row r="75" spans="2:19" ht="15.5" x14ac:dyDescent="0.35">
      <c r="C75" t="s">
        <v>111</v>
      </c>
    </row>
    <row r="76" spans="2:19" ht="15.5" x14ac:dyDescent="0.35">
      <c r="C76" t="s">
        <v>19</v>
      </c>
      <c r="D76" s="5">
        <v>393946806</v>
      </c>
      <c r="E76" s="5">
        <v>644854022</v>
      </c>
      <c r="F76" s="5">
        <v>847558907</v>
      </c>
      <c r="G76" s="5">
        <v>404732606</v>
      </c>
      <c r="I76" s="5">
        <v>644854022</v>
      </c>
      <c r="J76" s="5">
        <v>922588391</v>
      </c>
      <c r="K76" s="5">
        <v>972701674</v>
      </c>
      <c r="L76" s="5">
        <v>1268295316</v>
      </c>
      <c r="M76" s="5">
        <v>1249059705</v>
      </c>
      <c r="N76" s="5">
        <v>1191852646</v>
      </c>
      <c r="O76" s="5">
        <v>1162417943</v>
      </c>
      <c r="P76" s="5">
        <v>1032382837</v>
      </c>
      <c r="Q76" s="5">
        <v>577490749</v>
      </c>
      <c r="R76" s="5">
        <v>688049616</v>
      </c>
      <c r="S76" s="5">
        <v>50158718357</v>
      </c>
    </row>
    <row r="77" spans="2:19" ht="15.5" x14ac:dyDescent="0.35">
      <c r="C77" t="s">
        <v>112</v>
      </c>
      <c r="S77" s="5">
        <v>660987378</v>
      </c>
    </row>
    <row r="78" spans="2:19" ht="15.5" x14ac:dyDescent="0.35">
      <c r="C78" t="s">
        <v>2809</v>
      </c>
      <c r="S78" s="5">
        <v>3051763312</v>
      </c>
    </row>
    <row r="79" spans="2:19" ht="15.5" x14ac:dyDescent="0.35">
      <c r="C79" t="s">
        <v>113</v>
      </c>
      <c r="D79" s="5">
        <v>347853000</v>
      </c>
      <c r="E79" s="5">
        <v>362593800</v>
      </c>
      <c r="G79" s="5">
        <v>333888000</v>
      </c>
      <c r="I79" s="5">
        <v>362593800</v>
      </c>
      <c r="J79" s="5">
        <v>341229600</v>
      </c>
      <c r="K79" s="5">
        <v>328879200</v>
      </c>
      <c r="L79" s="5">
        <v>325791600</v>
      </c>
      <c r="M79" s="5">
        <v>344456640</v>
      </c>
      <c r="O79" s="5">
        <v>315632400</v>
      </c>
      <c r="P79" s="5">
        <v>305323800</v>
      </c>
      <c r="Q79" s="5">
        <v>295254800</v>
      </c>
    </row>
    <row r="80" spans="2:19" ht="15.5" x14ac:dyDescent="0.35">
      <c r="C80" t="s">
        <v>115</v>
      </c>
    </row>
    <row r="81" spans="3:19" ht="15.5" x14ac:dyDescent="0.35">
      <c r="C81" t="s">
        <v>114</v>
      </c>
    </row>
    <row r="82" spans="3:19" ht="15.5" x14ac:dyDescent="0.35">
      <c r="C82" t="s">
        <v>116</v>
      </c>
      <c r="D82" s="5">
        <v>347853000</v>
      </c>
      <c r="E82" s="5">
        <v>362593800</v>
      </c>
      <c r="G82" s="5">
        <v>333888000</v>
      </c>
      <c r="I82" s="5">
        <v>362593800</v>
      </c>
      <c r="J82" s="5">
        <v>341229600</v>
      </c>
      <c r="K82" s="5">
        <v>328879200</v>
      </c>
      <c r="L82" s="5">
        <v>325791600</v>
      </c>
      <c r="M82" s="5">
        <v>344456640</v>
      </c>
      <c r="O82" s="5">
        <v>315632400</v>
      </c>
      <c r="P82" s="5">
        <v>305323800</v>
      </c>
      <c r="Q82" s="5">
        <v>295254800</v>
      </c>
    </row>
    <row r="83" spans="3:19" ht="15.5" x14ac:dyDescent="0.35">
      <c r="C83" t="s">
        <v>2810</v>
      </c>
      <c r="S83" s="5">
        <v>4202509700</v>
      </c>
    </row>
    <row r="84" spans="3:19" ht="15.5" x14ac:dyDescent="0.35">
      <c r="C84" t="s">
        <v>2811</v>
      </c>
      <c r="S84" s="5">
        <v>92040351845</v>
      </c>
    </row>
    <row r="85" spans="3:19" ht="15.5" x14ac:dyDescent="0.35">
      <c r="C85" t="s">
        <v>117</v>
      </c>
      <c r="O85" s="5">
        <v>859731368</v>
      </c>
      <c r="P85" s="5">
        <v>1249748968</v>
      </c>
    </row>
    <row r="86" spans="3:19" ht="15.5" x14ac:dyDescent="0.35">
      <c r="C86" t="s">
        <v>118</v>
      </c>
      <c r="Q86" s="5">
        <v>550987972</v>
      </c>
      <c r="R86" s="5">
        <v>25000081508</v>
      </c>
      <c r="S86" s="5">
        <v>26470364054</v>
      </c>
    </row>
    <row r="87" spans="3:19" ht="15.5" x14ac:dyDescent="0.35">
      <c r="C87" t="s">
        <v>2812</v>
      </c>
      <c r="S87" s="5">
        <v>91740</v>
      </c>
    </row>
    <row r="88" spans="3:19" ht="15.5" x14ac:dyDescent="0.35">
      <c r="C88" t="s">
        <v>97</v>
      </c>
      <c r="D88" s="5">
        <v>-3747375000</v>
      </c>
      <c r="E88" s="5">
        <v>-3747375000</v>
      </c>
      <c r="F88" s="5">
        <v>-3747375000</v>
      </c>
      <c r="G88" s="5">
        <v>-3747375000</v>
      </c>
      <c r="I88" s="5">
        <v>-3747375000</v>
      </c>
      <c r="J88" s="5">
        <v>-3747375000</v>
      </c>
      <c r="K88" s="5">
        <v>-3747375000</v>
      </c>
      <c r="L88" s="5">
        <v>-3747375000</v>
      </c>
      <c r="M88" s="5">
        <v>-3747375000</v>
      </c>
      <c r="N88" s="5">
        <v>-3747375000</v>
      </c>
      <c r="O88" s="5">
        <v>-3747375000</v>
      </c>
      <c r="P88" s="5">
        <v>999300000</v>
      </c>
      <c r="R88" s="5">
        <v>-798300061</v>
      </c>
      <c r="S88" s="5">
        <v>-786626468</v>
      </c>
    </row>
    <row r="89" spans="3:19" ht="15.5" x14ac:dyDescent="0.35">
      <c r="C89" t="s">
        <v>121</v>
      </c>
      <c r="D89" s="5">
        <v>1156851833</v>
      </c>
      <c r="E89" s="5">
        <v>1429311185</v>
      </c>
      <c r="F89" s="5">
        <v>1301318038</v>
      </c>
      <c r="G89" s="5">
        <v>1181758972</v>
      </c>
      <c r="I89" s="5">
        <v>1429311185</v>
      </c>
      <c r="J89" s="5">
        <v>4036317861</v>
      </c>
      <c r="K89" s="5">
        <v>4107049635</v>
      </c>
      <c r="L89" s="5">
        <v>4265988324</v>
      </c>
      <c r="M89" s="5">
        <v>4204852227</v>
      </c>
      <c r="N89" s="5">
        <v>3856372785</v>
      </c>
      <c r="O89" s="5">
        <v>4499884710</v>
      </c>
      <c r="P89" s="5">
        <v>64444934599</v>
      </c>
      <c r="Q89" s="5">
        <v>60702772724</v>
      </c>
      <c r="R89" s="5">
        <v>90706827177</v>
      </c>
      <c r="S89" s="5">
        <v>262524574647</v>
      </c>
    </row>
    <row r="90" spans="3:19" ht="15.5" x14ac:dyDescent="0.35">
      <c r="C90" t="s">
        <v>122</v>
      </c>
    </row>
    <row r="91" spans="3:19" ht="15.5" x14ac:dyDescent="0.35">
      <c r="C91" t="s">
        <v>126</v>
      </c>
      <c r="D91" s="5">
        <v>1751879985</v>
      </c>
      <c r="E91" s="5">
        <v>1794131146</v>
      </c>
      <c r="F91" s="5">
        <v>1842137926</v>
      </c>
      <c r="G91" s="5">
        <v>1919674951</v>
      </c>
      <c r="I91" s="5">
        <v>1794131146</v>
      </c>
      <c r="J91" s="5">
        <v>2120681952</v>
      </c>
      <c r="K91" s="5">
        <v>2753125228</v>
      </c>
      <c r="L91" s="5">
        <v>3256936992</v>
      </c>
      <c r="M91" s="5">
        <v>3762631120</v>
      </c>
      <c r="N91" s="5">
        <v>4402147932</v>
      </c>
      <c r="O91" s="5">
        <v>5029153077</v>
      </c>
      <c r="P91" s="5">
        <v>4449473960</v>
      </c>
      <c r="Q91" s="5">
        <v>6144179019</v>
      </c>
      <c r="S91" s="5">
        <v>1076187238</v>
      </c>
    </row>
    <row r="92" spans="3:19" ht="15.5" x14ac:dyDescent="0.35">
      <c r="C92" t="s">
        <v>128</v>
      </c>
      <c r="D92" s="5">
        <v>201714542</v>
      </c>
      <c r="E92" s="5">
        <v>201714542</v>
      </c>
      <c r="F92" s="5">
        <v>177024551</v>
      </c>
      <c r="G92" s="5">
        <v>177024551</v>
      </c>
      <c r="I92" s="5">
        <v>201714542</v>
      </c>
      <c r="J92" s="5">
        <v>177024551</v>
      </c>
      <c r="K92" s="5">
        <v>157668853</v>
      </c>
      <c r="L92" s="5">
        <v>121738456</v>
      </c>
      <c r="M92" s="5">
        <v>148166682</v>
      </c>
      <c r="O92" s="5">
        <v>132609596</v>
      </c>
      <c r="P92" s="5">
        <v>142256751</v>
      </c>
      <c r="Q92" s="5">
        <v>151695468</v>
      </c>
      <c r="R92" s="5">
        <v>4000000000</v>
      </c>
      <c r="S92" s="5">
        <v>28291120972</v>
      </c>
    </row>
    <row r="93" spans="3:19" ht="15.5" x14ac:dyDescent="0.35">
      <c r="C93" t="s">
        <v>133</v>
      </c>
      <c r="D93" s="5">
        <v>8712842427</v>
      </c>
      <c r="E93" s="5">
        <v>8755093588</v>
      </c>
      <c r="F93" s="5">
        <v>8778410377</v>
      </c>
      <c r="G93" s="5">
        <v>8855947402</v>
      </c>
      <c r="I93" s="5">
        <v>8755093588</v>
      </c>
      <c r="J93" s="5">
        <v>9647242384</v>
      </c>
      <c r="K93" s="5">
        <v>10258053981</v>
      </c>
      <c r="L93" s="5">
        <v>10723672983</v>
      </c>
      <c r="M93" s="5">
        <v>11253546502</v>
      </c>
      <c r="N93" s="5">
        <v>11742661246</v>
      </c>
      <c r="O93" s="5">
        <v>13358095385</v>
      </c>
      <c r="P93" s="5">
        <v>13173664165</v>
      </c>
      <c r="Q93" s="5">
        <v>13623686048</v>
      </c>
      <c r="R93" s="5">
        <v>4564288050</v>
      </c>
      <c r="S93" s="5">
        <v>30366040210</v>
      </c>
    </row>
    <row r="94" spans="3:19" ht="15.5" x14ac:dyDescent="0.35">
      <c r="C94" t="s">
        <v>134</v>
      </c>
      <c r="D94" s="5">
        <v>9869694260</v>
      </c>
      <c r="E94" s="5">
        <v>10184404773</v>
      </c>
      <c r="F94" s="5">
        <v>10079728415</v>
      </c>
      <c r="G94" s="5">
        <v>10037706374</v>
      </c>
      <c r="I94" s="5">
        <v>10184404773</v>
      </c>
      <c r="J94" s="5">
        <v>13683560245</v>
      </c>
      <c r="K94" s="5">
        <v>14365103616</v>
      </c>
      <c r="L94" s="5">
        <v>14989661307</v>
      </c>
      <c r="M94" s="5">
        <v>15458398729</v>
      </c>
      <c r="N94" s="5">
        <v>15599034031</v>
      </c>
      <c r="O94" s="5">
        <v>17857980095</v>
      </c>
      <c r="P94" s="5">
        <v>77618598764</v>
      </c>
      <c r="Q94" s="5">
        <v>74326458772</v>
      </c>
      <c r="R94" s="5">
        <v>95271115227</v>
      </c>
      <c r="S94" s="5">
        <v>292890614857</v>
      </c>
    </row>
    <row r="95" spans="3:19" ht="15.5" x14ac:dyDescent="0.35">
      <c r="C95" t="s">
        <v>135</v>
      </c>
    </row>
    <row r="96" spans="3:19" ht="15.5" x14ac:dyDescent="0.35">
      <c r="C96" t="s">
        <v>136</v>
      </c>
    </row>
    <row r="97" spans="3:19" ht="15.5" x14ac:dyDescent="0.35">
      <c r="C97" t="s">
        <v>137</v>
      </c>
      <c r="D97" s="5">
        <v>429415895</v>
      </c>
      <c r="E97" s="5">
        <v>399223433</v>
      </c>
      <c r="F97" s="5">
        <v>405523828</v>
      </c>
      <c r="G97" s="5">
        <v>405875398</v>
      </c>
      <c r="I97" s="5">
        <v>399223433</v>
      </c>
      <c r="J97" s="5">
        <v>488536045</v>
      </c>
      <c r="K97" s="5">
        <v>622520646</v>
      </c>
      <c r="L97" s="5">
        <v>707661668</v>
      </c>
      <c r="M97" s="5">
        <v>788404980</v>
      </c>
      <c r="N97" s="5">
        <v>757247500</v>
      </c>
      <c r="O97" s="5">
        <v>777595712</v>
      </c>
      <c r="P97" s="5">
        <v>771995843</v>
      </c>
      <c r="Q97" s="5">
        <v>1909306944</v>
      </c>
      <c r="R97" s="5">
        <v>240098541</v>
      </c>
      <c r="S97" s="5">
        <v>122071788957</v>
      </c>
    </row>
    <row r="98" spans="3:19" ht="15.5" x14ac:dyDescent="0.35">
      <c r="C98" t="s">
        <v>146</v>
      </c>
      <c r="S98" s="5">
        <v>30807266003</v>
      </c>
    </row>
    <row r="99" spans="3:19" ht="15.5" x14ac:dyDescent="0.35">
      <c r="C99" t="s">
        <v>2813</v>
      </c>
      <c r="S99" s="5">
        <v>4339474000</v>
      </c>
    </row>
    <row r="100" spans="3:19" ht="15.5" x14ac:dyDescent="0.35">
      <c r="C100" t="s">
        <v>2814</v>
      </c>
      <c r="S100" s="5">
        <v>7753351414</v>
      </c>
    </row>
    <row r="101" spans="3:19" ht="15.5" x14ac:dyDescent="0.35">
      <c r="C101" t="s">
        <v>143</v>
      </c>
      <c r="D101" s="5">
        <v>40185895</v>
      </c>
      <c r="E101" s="5">
        <v>4223433</v>
      </c>
      <c r="F101" s="5">
        <v>10523828</v>
      </c>
      <c r="G101" s="5">
        <v>10875398</v>
      </c>
      <c r="I101" s="5">
        <v>4223433</v>
      </c>
      <c r="J101" s="5">
        <v>9072545</v>
      </c>
      <c r="K101" s="5">
        <v>17252646</v>
      </c>
      <c r="L101" s="5">
        <v>33778668</v>
      </c>
      <c r="M101" s="5">
        <v>50604980</v>
      </c>
      <c r="N101" s="5">
        <v>50000</v>
      </c>
      <c r="O101" s="5">
        <v>7595712</v>
      </c>
      <c r="P101" s="5">
        <v>1495843</v>
      </c>
      <c r="Q101" s="5">
        <v>16209867</v>
      </c>
      <c r="R101" s="5">
        <v>240098541</v>
      </c>
      <c r="S101" s="5">
        <v>683003652</v>
      </c>
    </row>
    <row r="102" spans="3:19" ht="15.5" x14ac:dyDescent="0.35">
      <c r="C102" t="s">
        <v>749</v>
      </c>
      <c r="D102" s="5">
        <v>40185895</v>
      </c>
      <c r="E102" s="5">
        <v>4223433</v>
      </c>
      <c r="F102" s="5">
        <v>10523828</v>
      </c>
      <c r="G102" s="5">
        <v>10875398</v>
      </c>
      <c r="I102" s="5">
        <v>4223433</v>
      </c>
      <c r="J102" s="5">
        <v>9072545</v>
      </c>
      <c r="K102" s="5">
        <v>17252646</v>
      </c>
      <c r="L102" s="5">
        <v>33778668</v>
      </c>
      <c r="M102" s="5">
        <v>50604980</v>
      </c>
      <c r="N102" s="5">
        <v>50000</v>
      </c>
      <c r="O102" s="5">
        <v>7595712</v>
      </c>
      <c r="P102" s="5">
        <v>1495843</v>
      </c>
      <c r="Q102" s="5">
        <v>16209867</v>
      </c>
      <c r="R102" s="5">
        <v>240098541</v>
      </c>
      <c r="S102" s="5">
        <v>683003652</v>
      </c>
    </row>
    <row r="103" spans="3:19" ht="15.5" x14ac:dyDescent="0.35">
      <c r="C103" t="s">
        <v>129</v>
      </c>
      <c r="D103" s="5">
        <v>389230000</v>
      </c>
      <c r="E103" s="5">
        <v>395000000</v>
      </c>
      <c r="F103" s="5">
        <v>395000000</v>
      </c>
      <c r="G103" s="5">
        <v>395000000</v>
      </c>
      <c r="I103" s="5">
        <v>395000000</v>
      </c>
      <c r="J103" s="5">
        <v>479463500</v>
      </c>
      <c r="K103" s="5">
        <v>605268000</v>
      </c>
      <c r="L103" s="5">
        <v>673883000</v>
      </c>
      <c r="M103" s="5">
        <v>737800000</v>
      </c>
      <c r="N103" s="5">
        <v>757197500</v>
      </c>
      <c r="O103" s="5">
        <v>770000000</v>
      </c>
      <c r="P103" s="5">
        <v>770500000</v>
      </c>
      <c r="Q103" s="5">
        <v>1500448662</v>
      </c>
      <c r="S103" s="5">
        <v>569475188</v>
      </c>
    </row>
    <row r="104" spans="3:19" ht="15.5" x14ac:dyDescent="0.35">
      <c r="C104" t="s">
        <v>147</v>
      </c>
    </row>
    <row r="105" spans="3:19" ht="15.5" x14ac:dyDescent="0.35">
      <c r="C105" t="s">
        <v>150</v>
      </c>
      <c r="Q105" s="5">
        <v>480960225</v>
      </c>
    </row>
    <row r="106" spans="3:19" ht="15.5" x14ac:dyDescent="0.35">
      <c r="C106" t="s">
        <v>152</v>
      </c>
      <c r="Q106" s="5">
        <v>392648415</v>
      </c>
    </row>
    <row r="107" spans="3:19" ht="15.5" x14ac:dyDescent="0.35">
      <c r="C107" t="s">
        <v>153</v>
      </c>
      <c r="D107" s="5">
        <v>1068482648</v>
      </c>
      <c r="E107" s="5">
        <v>1026698999</v>
      </c>
      <c r="F107" s="5">
        <v>914568883</v>
      </c>
      <c r="G107" s="5">
        <v>877931608</v>
      </c>
      <c r="I107" s="5">
        <v>1026698999</v>
      </c>
      <c r="J107" s="5">
        <v>1304657049</v>
      </c>
      <c r="K107" s="5">
        <v>1216676605</v>
      </c>
      <c r="L107" s="5">
        <v>1053356619</v>
      </c>
      <c r="M107" s="5">
        <v>1173484918</v>
      </c>
      <c r="N107" s="5">
        <v>1060399349</v>
      </c>
      <c r="O107" s="5">
        <v>1443291742</v>
      </c>
      <c r="P107" s="5">
        <v>1202130665</v>
      </c>
      <c r="Q107" s="5">
        <v>1585761217</v>
      </c>
      <c r="R107" s="5">
        <v>539863600</v>
      </c>
      <c r="S107" s="5">
        <v>5942428157</v>
      </c>
    </row>
    <row r="108" spans="3:19" ht="15.5" x14ac:dyDescent="0.35">
      <c r="C108" t="s">
        <v>154</v>
      </c>
      <c r="D108" s="5">
        <v>1068482648</v>
      </c>
      <c r="E108" s="5">
        <v>1026698999</v>
      </c>
      <c r="F108" s="5">
        <v>914568883</v>
      </c>
      <c r="G108" s="5">
        <v>877931608</v>
      </c>
      <c r="I108" s="5">
        <v>1026698999</v>
      </c>
      <c r="J108" s="5">
        <v>1304657049</v>
      </c>
      <c r="K108" s="5">
        <v>1216676605</v>
      </c>
      <c r="L108" s="5">
        <v>1053356619</v>
      </c>
      <c r="M108" s="5">
        <v>1173484918</v>
      </c>
      <c r="N108" s="5">
        <v>1060399349</v>
      </c>
      <c r="O108" s="5">
        <v>1443291742</v>
      </c>
      <c r="P108" s="5">
        <v>1202130665</v>
      </c>
      <c r="Q108" s="5">
        <v>1585761217</v>
      </c>
      <c r="R108" s="5">
        <v>539863600</v>
      </c>
      <c r="S108" s="5">
        <v>5942428157</v>
      </c>
    </row>
    <row r="109" spans="3:19" ht="15.5" x14ac:dyDescent="0.35">
      <c r="C109" t="s">
        <v>144</v>
      </c>
    </row>
    <row r="110" spans="3:19" ht="15.5" x14ac:dyDescent="0.35">
      <c r="C110" t="s">
        <v>155</v>
      </c>
    </row>
    <row r="111" spans="3:19" ht="15.5" x14ac:dyDescent="0.35">
      <c r="C111" t="s">
        <v>156</v>
      </c>
    </row>
    <row r="112" spans="3:19" ht="15.5" x14ac:dyDescent="0.35">
      <c r="C112" t="s">
        <v>159</v>
      </c>
      <c r="Q112" s="5">
        <v>480960225</v>
      </c>
    </row>
    <row r="113" spans="2:19" ht="15.5" x14ac:dyDescent="0.35">
      <c r="C113" t="s">
        <v>160</v>
      </c>
      <c r="D113" s="5">
        <v>1497898543</v>
      </c>
      <c r="E113" s="5">
        <v>1425922432</v>
      </c>
      <c r="F113" s="5">
        <v>1320092711</v>
      </c>
      <c r="G113" s="5">
        <v>1283807006</v>
      </c>
      <c r="I113" s="5">
        <v>1425922432</v>
      </c>
      <c r="J113" s="5">
        <v>1793193094</v>
      </c>
      <c r="K113" s="5">
        <v>1839197251</v>
      </c>
      <c r="L113" s="5">
        <v>1761018287</v>
      </c>
      <c r="M113" s="5">
        <v>1961889898</v>
      </c>
      <c r="N113" s="5">
        <v>1817646849</v>
      </c>
      <c r="O113" s="5">
        <v>2220887454</v>
      </c>
      <c r="P113" s="5">
        <v>1974126508</v>
      </c>
      <c r="Q113" s="5">
        <v>3495068161</v>
      </c>
      <c r="R113" s="5">
        <v>779962141</v>
      </c>
      <c r="S113" s="5">
        <v>128014217114</v>
      </c>
    </row>
    <row r="114" spans="2:19" ht="15.5" x14ac:dyDescent="0.35">
      <c r="C114" t="s">
        <v>161</v>
      </c>
    </row>
    <row r="115" spans="2:19" ht="15.5" x14ac:dyDescent="0.35">
      <c r="C115" t="s">
        <v>162</v>
      </c>
      <c r="D115" s="5">
        <v>212000000000</v>
      </c>
      <c r="E115" s="5">
        <v>212000000000</v>
      </c>
      <c r="F115" s="5">
        <v>212000000000</v>
      </c>
      <c r="G115" s="5">
        <v>212000000000</v>
      </c>
      <c r="I115" s="5">
        <v>212000000000</v>
      </c>
      <c r="J115" s="5">
        <v>212000000000</v>
      </c>
      <c r="K115" s="5">
        <v>212000000000</v>
      </c>
      <c r="L115" s="5">
        <v>212000000000</v>
      </c>
      <c r="M115" s="5">
        <v>212000000000</v>
      </c>
      <c r="N115" s="5">
        <v>212000000000</v>
      </c>
      <c r="O115" s="5">
        <v>212000000000</v>
      </c>
      <c r="P115" s="5">
        <v>212000000000</v>
      </c>
      <c r="Q115" s="5">
        <v>212000000000</v>
      </c>
      <c r="R115" s="5">
        <v>212000000000</v>
      </c>
      <c r="S115" s="5">
        <v>212000000000</v>
      </c>
    </row>
    <row r="116" spans="2:19" ht="15.5" x14ac:dyDescent="0.35">
      <c r="C116" t="s">
        <v>163</v>
      </c>
      <c r="D116" s="5">
        <v>4172656525</v>
      </c>
      <c r="E116" s="5">
        <v>4172656525</v>
      </c>
      <c r="F116" s="5">
        <v>4172656525</v>
      </c>
      <c r="G116" s="5">
        <v>4172656525</v>
      </c>
      <c r="I116" s="5">
        <v>4172656525</v>
      </c>
      <c r="J116" s="5">
        <v>4172656525</v>
      </c>
      <c r="K116" s="5">
        <v>4172656525</v>
      </c>
      <c r="L116" s="5">
        <v>4172656525</v>
      </c>
      <c r="M116" s="5">
        <v>4172656525</v>
      </c>
      <c r="N116" s="5">
        <v>4172656525</v>
      </c>
      <c r="O116" s="5">
        <v>4172656525</v>
      </c>
      <c r="P116" s="5">
        <v>4172656525</v>
      </c>
      <c r="Q116" s="5">
        <v>4172656525</v>
      </c>
      <c r="R116" s="5">
        <v>4172656525</v>
      </c>
      <c r="S116" s="5">
        <v>4034611114</v>
      </c>
    </row>
    <row r="117" spans="2:19" ht="15.5" x14ac:dyDescent="0.35">
      <c r="C117" t="s">
        <v>164</v>
      </c>
      <c r="D117" s="5">
        <v>-208167511922</v>
      </c>
      <c r="E117" s="5">
        <v>-207900468104</v>
      </c>
      <c r="F117" s="5">
        <v>-207895491492</v>
      </c>
      <c r="G117" s="5">
        <v>-207881976529</v>
      </c>
      <c r="I117" s="5">
        <v>-207900468104</v>
      </c>
      <c r="J117" s="5">
        <v>-204979968348</v>
      </c>
      <c r="K117" s="5">
        <v>-204540699928</v>
      </c>
      <c r="L117" s="5">
        <v>-204081430698</v>
      </c>
      <c r="M117" s="5">
        <v>-203923402753</v>
      </c>
      <c r="N117" s="5">
        <v>-203791877605</v>
      </c>
      <c r="O117" s="5">
        <v>-202357673686</v>
      </c>
      <c r="P117" s="5">
        <v>-147085287276</v>
      </c>
      <c r="Q117" s="5">
        <v>-150953618590</v>
      </c>
      <c r="R117" s="5">
        <v>-120745157967</v>
      </c>
      <c r="S117" s="5">
        <v>-50881524487</v>
      </c>
    </row>
    <row r="118" spans="2:19" ht="15.5" x14ac:dyDescent="0.35">
      <c r="C118" t="s">
        <v>165</v>
      </c>
    </row>
    <row r="119" spans="2:19" ht="15.5" x14ac:dyDescent="0.35">
      <c r="C119" t="s">
        <v>166</v>
      </c>
    </row>
    <row r="120" spans="2:19" ht="15.5" x14ac:dyDescent="0.35">
      <c r="C120" t="s">
        <v>167</v>
      </c>
      <c r="D120" s="5">
        <v>-208167511922</v>
      </c>
      <c r="E120" s="5">
        <v>-207900468104</v>
      </c>
      <c r="F120" s="5">
        <v>-207895491492</v>
      </c>
      <c r="G120" s="5">
        <v>-207881976529</v>
      </c>
      <c r="I120" s="5">
        <v>-207900468104</v>
      </c>
      <c r="J120" s="5">
        <v>-204979968348</v>
      </c>
      <c r="K120" s="5">
        <v>-204540699928</v>
      </c>
      <c r="L120" s="5">
        <v>-204081430698</v>
      </c>
      <c r="M120" s="5">
        <v>-203923402753</v>
      </c>
      <c r="N120" s="5">
        <v>-203791877605</v>
      </c>
      <c r="O120" s="5">
        <v>-202357673686</v>
      </c>
      <c r="P120" s="5">
        <v>-147085287276</v>
      </c>
      <c r="Q120" s="5">
        <v>-150953618590</v>
      </c>
      <c r="R120" s="5">
        <v>-120745157967</v>
      </c>
      <c r="S120" s="5">
        <v>-50881524487</v>
      </c>
    </row>
    <row r="121" spans="2:19" ht="15.5" x14ac:dyDescent="0.35">
      <c r="C121" t="s">
        <v>96</v>
      </c>
      <c r="R121" s="5">
        <v>-138045411</v>
      </c>
    </row>
    <row r="122" spans="2:19" ht="15.5" x14ac:dyDescent="0.35">
      <c r="C122" t="s">
        <v>168</v>
      </c>
      <c r="D122" s="5">
        <v>4114026114</v>
      </c>
      <c r="E122" s="5">
        <v>4233668920</v>
      </c>
      <c r="F122" s="5">
        <v>4229845671</v>
      </c>
      <c r="G122" s="5">
        <v>4210594372</v>
      </c>
      <c r="I122" s="5">
        <v>4233668920</v>
      </c>
      <c r="J122" s="5">
        <v>4445053974</v>
      </c>
      <c r="K122" s="5">
        <v>4641324768</v>
      </c>
      <c r="L122" s="5">
        <v>4884792193</v>
      </c>
      <c r="M122" s="5">
        <v>4994630059</v>
      </c>
      <c r="N122" s="5">
        <v>5147983262</v>
      </c>
      <c r="O122" s="5">
        <v>5569484802</v>
      </c>
      <c r="P122" s="5">
        <v>5557803007</v>
      </c>
      <c r="Q122" s="5">
        <v>5612352676</v>
      </c>
      <c r="S122" s="5">
        <v>509937584</v>
      </c>
    </row>
    <row r="123" spans="2:19" ht="15.5" x14ac:dyDescent="0.35">
      <c r="C123" t="s">
        <v>9</v>
      </c>
      <c r="D123" s="5">
        <v>8371795717</v>
      </c>
      <c r="E123" s="5">
        <v>8758482341</v>
      </c>
      <c r="F123" s="5">
        <v>8759635704</v>
      </c>
      <c r="G123" s="5">
        <v>8753899368</v>
      </c>
      <c r="I123" s="5">
        <v>8758482341</v>
      </c>
      <c r="J123" s="5">
        <v>11890367151</v>
      </c>
      <c r="K123" s="5">
        <v>12525906365</v>
      </c>
      <c r="L123" s="5">
        <v>13228643020</v>
      </c>
      <c r="M123" s="5">
        <v>13496508831</v>
      </c>
      <c r="N123" s="5">
        <v>13781387182</v>
      </c>
      <c r="O123" s="5">
        <v>15637092641</v>
      </c>
      <c r="P123" s="5">
        <v>75644472256</v>
      </c>
      <c r="Q123" s="5">
        <v>70831390611</v>
      </c>
      <c r="R123" s="5">
        <v>94491153086</v>
      </c>
      <c r="S123" s="5">
        <v>164876397743</v>
      </c>
    </row>
    <row r="124" spans="2:19" ht="15.5" x14ac:dyDescent="0.35">
      <c r="C124" t="s">
        <v>169</v>
      </c>
      <c r="D124" s="5">
        <v>9869694260</v>
      </c>
      <c r="E124" s="5">
        <v>10184404773</v>
      </c>
      <c r="F124" s="5">
        <v>10079728415</v>
      </c>
      <c r="G124" s="5">
        <v>10037706374</v>
      </c>
      <c r="I124" s="5">
        <v>10184404773</v>
      </c>
      <c r="J124" s="5">
        <v>13683560245</v>
      </c>
      <c r="K124" s="5">
        <v>14365103616</v>
      </c>
      <c r="L124" s="5">
        <v>14989661307</v>
      </c>
      <c r="M124" s="5">
        <v>15458398729</v>
      </c>
      <c r="N124" s="5">
        <v>15599034031</v>
      </c>
      <c r="O124" s="5">
        <v>17857980095</v>
      </c>
      <c r="P124" s="5">
        <v>77618598764</v>
      </c>
      <c r="Q124" s="5">
        <v>74326458772</v>
      </c>
      <c r="R124" s="5">
        <v>95271115227</v>
      </c>
      <c r="S124" s="5">
        <v>292890614857</v>
      </c>
    </row>
    <row r="125" spans="2:19" ht="15.5" x14ac:dyDescent="0.35">
      <c r="C125" t="s">
        <v>170</v>
      </c>
      <c r="D125" s="5">
        <v>2120000000</v>
      </c>
      <c r="E125" s="5">
        <v>2120000000</v>
      </c>
      <c r="F125" s="5">
        <v>2120000000</v>
      </c>
      <c r="G125" s="5">
        <v>2120000000</v>
      </c>
      <c r="I125" s="5">
        <v>2120000000</v>
      </c>
      <c r="J125" s="5">
        <v>2120000000</v>
      </c>
      <c r="K125" s="5">
        <v>2120000000</v>
      </c>
      <c r="L125" s="5">
        <v>2120000000</v>
      </c>
      <c r="M125" s="5">
        <v>2120000000</v>
      </c>
      <c r="N125" s="5">
        <v>2120000000</v>
      </c>
      <c r="O125" s="5">
        <v>2120000000</v>
      </c>
      <c r="P125" s="5">
        <v>424000000</v>
      </c>
      <c r="Q125" s="5">
        <v>2120000000</v>
      </c>
      <c r="R125" s="5">
        <v>2120000000</v>
      </c>
      <c r="S125" s="5">
        <v>2120000000</v>
      </c>
    </row>
    <row r="127" spans="2:19" ht="15.5" x14ac:dyDescent="0.35">
      <c r="B127" t="s">
        <v>171</v>
      </c>
      <c r="C127" t="s">
        <v>172</v>
      </c>
      <c r="D127" s="5">
        <v>-214907216</v>
      </c>
      <c r="E127" s="5">
        <v>-202704885</v>
      </c>
      <c r="F127" s="5">
        <v>442826301</v>
      </c>
      <c r="G127" s="5">
        <v>-105688302</v>
      </c>
      <c r="I127" s="5">
        <v>-244164369</v>
      </c>
      <c r="J127" s="5">
        <v>-38313283</v>
      </c>
      <c r="K127" s="5">
        <v>-150035642</v>
      </c>
      <c r="L127" s="5">
        <v>145530994</v>
      </c>
      <c r="M127" s="5">
        <v>65568877</v>
      </c>
      <c r="N127" s="5">
        <v>84606909</v>
      </c>
      <c r="O127" s="5">
        <v>856675106</v>
      </c>
      <c r="P127" s="5">
        <v>5462892088</v>
      </c>
      <c r="Q127" s="5">
        <v>10376334324</v>
      </c>
      <c r="R127" s="5">
        <v>-18663402738</v>
      </c>
      <c r="S127" s="5">
        <v>21628889714</v>
      </c>
    </row>
    <row r="128" spans="2:19" ht="15.5" x14ac:dyDescent="0.35">
      <c r="C128" t="s">
        <v>2815</v>
      </c>
      <c r="S128" s="5">
        <v>9576932710</v>
      </c>
    </row>
    <row r="129" spans="3:19" ht="15.5" x14ac:dyDescent="0.35">
      <c r="C129" t="s">
        <v>960</v>
      </c>
      <c r="R129" s="5">
        <v>91740</v>
      </c>
      <c r="S129" s="5">
        <v>20992917515</v>
      </c>
    </row>
    <row r="130" spans="3:19" ht="15.5" x14ac:dyDescent="0.35">
      <c r="C130" t="s">
        <v>2816</v>
      </c>
      <c r="D130" s="5">
        <v>1137133200</v>
      </c>
      <c r="E130" s="5">
        <v>756511800</v>
      </c>
      <c r="F130" s="5">
        <v>1424757000</v>
      </c>
      <c r="G130" s="5">
        <v>1017850800</v>
      </c>
      <c r="I130" s="5">
        <v>4210458000</v>
      </c>
      <c r="J130" s="5">
        <v>3948741600</v>
      </c>
      <c r="K130" s="5">
        <v>4016320200</v>
      </c>
      <c r="L130" s="5">
        <v>3937775640</v>
      </c>
      <c r="M130" s="5">
        <v>3473410560</v>
      </c>
      <c r="N130" s="5">
        <v>4029793200</v>
      </c>
      <c r="O130" s="5">
        <v>3597636600</v>
      </c>
    </row>
    <row r="131" spans="3:19" ht="15.5" x14ac:dyDescent="0.35">
      <c r="C131" t="s">
        <v>2817</v>
      </c>
    </row>
    <row r="132" spans="3:19" ht="15.5" x14ac:dyDescent="0.35">
      <c r="C132" t="s">
        <v>2818</v>
      </c>
    </row>
    <row r="133" spans="3:19" ht="15.5" x14ac:dyDescent="0.35">
      <c r="C133" t="s">
        <v>2819</v>
      </c>
      <c r="N133" s="5">
        <v>393000000</v>
      </c>
      <c r="O133" s="5">
        <v>1247500000</v>
      </c>
      <c r="P133" s="5">
        <v>2280000000</v>
      </c>
      <c r="Q133" s="5">
        <v>5850000000</v>
      </c>
    </row>
    <row r="134" spans="3:19" ht="15.5" x14ac:dyDescent="0.35">
      <c r="C134" t="s">
        <v>2820</v>
      </c>
    </row>
    <row r="135" spans="3:19" ht="15.5" x14ac:dyDescent="0.35">
      <c r="C135" t="s">
        <v>174</v>
      </c>
    </row>
    <row r="136" spans="3:19" ht="15.5" x14ac:dyDescent="0.35">
      <c r="C136" t="s">
        <v>2821</v>
      </c>
      <c r="E136" s="5">
        <v>-202819521</v>
      </c>
      <c r="F136" s="5">
        <v>-260913490</v>
      </c>
      <c r="G136" s="5">
        <v>-723847275</v>
      </c>
      <c r="I136" s="5">
        <v>-1187580286</v>
      </c>
      <c r="J136" s="5">
        <v>-1136835023</v>
      </c>
      <c r="K136" s="5">
        <v>-1509111665</v>
      </c>
      <c r="L136" s="5">
        <v>-1374526112</v>
      </c>
      <c r="M136" s="5">
        <v>-1105622229</v>
      </c>
      <c r="N136" s="5">
        <v>-1719353123</v>
      </c>
    </row>
    <row r="137" spans="3:19" ht="15.5" x14ac:dyDescent="0.35">
      <c r="C137" t="s">
        <v>661</v>
      </c>
      <c r="D137" s="5">
        <v>-987848205</v>
      </c>
      <c r="E137" s="5">
        <v>-713673236</v>
      </c>
      <c r="F137" s="5">
        <v>-721449330</v>
      </c>
      <c r="G137" s="5">
        <v>-736555402</v>
      </c>
      <c r="I137" s="5">
        <v>-3226503146</v>
      </c>
      <c r="J137" s="5">
        <v>-2820045978</v>
      </c>
      <c r="K137" s="5">
        <v>-2603570229</v>
      </c>
      <c r="L137" s="5">
        <v>-2429784753</v>
      </c>
      <c r="M137" s="5">
        <v>-2315462969</v>
      </c>
      <c r="N137" s="5">
        <v>-2622262498</v>
      </c>
      <c r="O137" s="5">
        <v>-2271005554</v>
      </c>
      <c r="P137" s="5">
        <v>-2500729565</v>
      </c>
      <c r="Q137" s="5">
        <v>-1146927369</v>
      </c>
      <c r="R137" s="5">
        <v>-50696063087</v>
      </c>
      <c r="S137" s="5">
        <v>-45758137415</v>
      </c>
    </row>
    <row r="138" spans="3:19" ht="15.5" x14ac:dyDescent="0.35">
      <c r="C138" t="s">
        <v>604</v>
      </c>
      <c r="D138" s="5">
        <v>-987848205</v>
      </c>
      <c r="E138" s="5">
        <v>-916492757</v>
      </c>
      <c r="F138" s="5">
        <v>-982362820</v>
      </c>
      <c r="G138" s="5">
        <v>-1460402677</v>
      </c>
      <c r="I138" s="5">
        <v>-4414083432</v>
      </c>
      <c r="J138" s="5">
        <v>-3956881001</v>
      </c>
      <c r="K138" s="5">
        <v>-4112681894</v>
      </c>
      <c r="L138" s="5">
        <v>-3804310865</v>
      </c>
      <c r="M138" s="5">
        <v>-3421085198</v>
      </c>
      <c r="N138" s="5">
        <v>-4341615621</v>
      </c>
      <c r="O138" s="5">
        <v>-2271005554</v>
      </c>
      <c r="P138" s="5">
        <v>-2500729565</v>
      </c>
      <c r="Q138" s="5">
        <v>-1146927369</v>
      </c>
      <c r="R138" s="5">
        <v>-50696063087</v>
      </c>
      <c r="S138" s="5">
        <v>-45758137415</v>
      </c>
    </row>
    <row r="139" spans="3:19" ht="15.5" x14ac:dyDescent="0.35">
      <c r="C139" t="s">
        <v>2822</v>
      </c>
      <c r="R139" s="5">
        <v>26367781731</v>
      </c>
      <c r="S139" s="5">
        <v>26665775716</v>
      </c>
    </row>
    <row r="140" spans="3:19" ht="15.5" x14ac:dyDescent="0.35">
      <c r="C140" t="s">
        <v>664</v>
      </c>
      <c r="R140" s="5">
        <v>2914799012</v>
      </c>
      <c r="S140" s="5">
        <v>-1610791100</v>
      </c>
    </row>
    <row r="141" spans="3:19" ht="15.5" x14ac:dyDescent="0.35">
      <c r="C141" t="s">
        <v>706</v>
      </c>
    </row>
    <row r="142" spans="3:19" ht="15.5" x14ac:dyDescent="0.35">
      <c r="C142" t="s">
        <v>1449</v>
      </c>
      <c r="D142" s="5">
        <v>-365003152</v>
      </c>
      <c r="G142" s="5">
        <v>336928371</v>
      </c>
      <c r="O142" s="5">
        <v>-1709366605</v>
      </c>
      <c r="P142" s="5">
        <v>2272076019</v>
      </c>
      <c r="Q142" s="5">
        <v>4277795990</v>
      </c>
      <c r="R142" s="5">
        <v>2749987866</v>
      </c>
      <c r="S142" s="5">
        <v>6341487059</v>
      </c>
    </row>
    <row r="143" spans="3:19" ht="15.5" x14ac:dyDescent="0.35">
      <c r="C143" t="s">
        <v>202</v>
      </c>
    </row>
    <row r="144" spans="3:19" ht="15.5" x14ac:dyDescent="0.35">
      <c r="C144" t="s">
        <v>605</v>
      </c>
    </row>
    <row r="145" spans="3:19" ht="15.5" x14ac:dyDescent="0.35">
      <c r="C145" t="s">
        <v>183</v>
      </c>
      <c r="Q145" s="5">
        <v>-287391360</v>
      </c>
      <c r="R145" s="5">
        <v>-30807266003</v>
      </c>
      <c r="S145" s="5">
        <v>10807266003</v>
      </c>
    </row>
    <row r="146" spans="3:19" ht="15.5" x14ac:dyDescent="0.35">
      <c r="C146" t="s">
        <v>184</v>
      </c>
      <c r="D146" s="5">
        <v>-36000000</v>
      </c>
      <c r="I146" s="5">
        <v>-33570000</v>
      </c>
      <c r="J146" s="5">
        <v>-11800000</v>
      </c>
      <c r="K146" s="5">
        <v>-145558000</v>
      </c>
      <c r="L146" s="5">
        <v>-126295383</v>
      </c>
      <c r="M146" s="5">
        <v>-8361818</v>
      </c>
      <c r="N146" s="5">
        <v>-55172206</v>
      </c>
      <c r="O146" s="5">
        <v>-726640000</v>
      </c>
      <c r="P146" s="5">
        <v>-5008000000</v>
      </c>
      <c r="Q146" s="5">
        <v>-10199501831</v>
      </c>
      <c r="S146" s="5">
        <v>991336832</v>
      </c>
    </row>
    <row r="147" spans="3:19" ht="15.5" x14ac:dyDescent="0.35">
      <c r="C147" t="s">
        <v>207</v>
      </c>
      <c r="D147" s="5">
        <v>-36000000</v>
      </c>
      <c r="I147" s="5">
        <v>-33570000</v>
      </c>
      <c r="J147" s="5">
        <v>-11800000</v>
      </c>
      <c r="K147" s="5">
        <v>-145558000</v>
      </c>
      <c r="L147" s="5">
        <v>-126295383</v>
      </c>
      <c r="M147" s="5">
        <v>-8361818</v>
      </c>
      <c r="N147" s="5">
        <v>-55172206</v>
      </c>
      <c r="O147" s="5">
        <v>-726640000</v>
      </c>
      <c r="P147" s="5">
        <v>-11500000</v>
      </c>
      <c r="Q147" s="5">
        <v>-4750000</v>
      </c>
      <c r="S147" s="5">
        <v>1185962674</v>
      </c>
    </row>
    <row r="148" spans="3:19" ht="15.5" x14ac:dyDescent="0.35">
      <c r="C148" t="s">
        <v>209</v>
      </c>
      <c r="Q148" s="5">
        <v>-6400000000</v>
      </c>
    </row>
    <row r="149" spans="3:19" ht="15.5" x14ac:dyDescent="0.35">
      <c r="C149" t="s">
        <v>679</v>
      </c>
      <c r="Q149" s="5">
        <v>-3794751831</v>
      </c>
    </row>
    <row r="150" spans="3:19" ht="15.5" x14ac:dyDescent="0.35">
      <c r="C150" t="s">
        <v>711</v>
      </c>
      <c r="S150" s="5">
        <v>24920000</v>
      </c>
    </row>
    <row r="151" spans="3:19" ht="15.5" x14ac:dyDescent="0.35">
      <c r="C151" t="s">
        <v>1604</v>
      </c>
    </row>
    <row r="152" spans="3:19" ht="15.5" x14ac:dyDescent="0.35">
      <c r="C152" t="s">
        <v>2823</v>
      </c>
    </row>
    <row r="153" spans="3:19" ht="15.5" x14ac:dyDescent="0.35">
      <c r="C153" t="s">
        <v>847</v>
      </c>
    </row>
    <row r="154" spans="3:19" ht="15.5" x14ac:dyDescent="0.35">
      <c r="C154" t="s">
        <v>583</v>
      </c>
    </row>
    <row r="155" spans="3:19" ht="15.5" x14ac:dyDescent="0.35">
      <c r="C155" t="s">
        <v>2824</v>
      </c>
      <c r="S155" s="5">
        <v>-219545842</v>
      </c>
    </row>
    <row r="156" spans="3:19" ht="15.5" x14ac:dyDescent="0.35">
      <c r="C156" t="s">
        <v>2825</v>
      </c>
      <c r="P156" s="5">
        <v>-4996500000</v>
      </c>
    </row>
    <row r="157" spans="3:19" ht="15.5" x14ac:dyDescent="0.35">
      <c r="C157" t="s">
        <v>241</v>
      </c>
      <c r="Q157" s="5">
        <v>-287391360</v>
      </c>
      <c r="R157" s="5">
        <v>-30807266003</v>
      </c>
      <c r="S157" s="5">
        <v>10807266003</v>
      </c>
    </row>
    <row r="158" spans="3:19" ht="15.5" x14ac:dyDescent="0.35">
      <c r="C158" t="s">
        <v>1344</v>
      </c>
    </row>
    <row r="159" spans="3:19" ht="15.5" x14ac:dyDescent="0.35">
      <c r="C159" t="s">
        <v>1161</v>
      </c>
      <c r="S159" s="5">
        <v>30807266003</v>
      </c>
    </row>
    <row r="160" spans="3:19" ht="15.5" x14ac:dyDescent="0.35">
      <c r="C160" t="s">
        <v>1162</v>
      </c>
      <c r="R160" s="5">
        <v>-30807266003</v>
      </c>
      <c r="S160" s="5">
        <v>-20000000000</v>
      </c>
    </row>
    <row r="161" spans="2:19" ht="15.5" x14ac:dyDescent="0.35">
      <c r="C161" t="s">
        <v>1163</v>
      </c>
      <c r="R161" s="5">
        <v>-30807266003</v>
      </c>
      <c r="S161" s="5">
        <v>10807266003</v>
      </c>
    </row>
    <row r="162" spans="2:19" ht="15.5" x14ac:dyDescent="0.35">
      <c r="C162" t="s">
        <v>1158</v>
      </c>
    </row>
    <row r="163" spans="2:19" ht="15.5" x14ac:dyDescent="0.35">
      <c r="C163" t="s">
        <v>716</v>
      </c>
    </row>
    <row r="164" spans="2:19" ht="15.5" x14ac:dyDescent="0.35">
      <c r="C164" t="s">
        <v>683</v>
      </c>
      <c r="Q164" s="5">
        <v>-287391360</v>
      </c>
    </row>
    <row r="165" spans="2:19" ht="15.5" x14ac:dyDescent="0.35">
      <c r="C165" t="s">
        <v>2826</v>
      </c>
    </row>
    <row r="166" spans="2:19" ht="15.5" x14ac:dyDescent="0.35">
      <c r="C166" t="s">
        <v>2827</v>
      </c>
    </row>
    <row r="167" spans="2:19" ht="15.5" x14ac:dyDescent="0.35">
      <c r="C167" t="s">
        <v>278</v>
      </c>
      <c r="D167" s="5">
        <v>-250907216</v>
      </c>
      <c r="E167" s="5">
        <v>-202704885</v>
      </c>
      <c r="F167" s="5">
        <v>442826301</v>
      </c>
      <c r="G167" s="5">
        <v>-105688302</v>
      </c>
      <c r="I167" s="5">
        <v>-277734369</v>
      </c>
      <c r="J167" s="5">
        <v>-50113283</v>
      </c>
      <c r="K167" s="5">
        <v>-295593642</v>
      </c>
      <c r="L167" s="5">
        <v>19235611</v>
      </c>
      <c r="M167" s="5">
        <v>57207059</v>
      </c>
      <c r="N167" s="5">
        <v>29434703</v>
      </c>
      <c r="O167" s="5">
        <v>130035106</v>
      </c>
      <c r="P167" s="5">
        <v>454892088</v>
      </c>
      <c r="Q167" s="5">
        <v>-110558867</v>
      </c>
      <c r="R167" s="5">
        <v>-49470668741</v>
      </c>
      <c r="S167" s="5">
        <v>33427492549</v>
      </c>
    </row>
    <row r="168" spans="2:19" ht="15.5" x14ac:dyDescent="0.35">
      <c r="C168" t="s">
        <v>279</v>
      </c>
      <c r="D168" s="5">
        <v>644854022</v>
      </c>
      <c r="I168" s="5">
        <v>922588391</v>
      </c>
      <c r="J168" s="5">
        <v>972701674</v>
      </c>
      <c r="K168" s="5">
        <v>1268295316</v>
      </c>
      <c r="L168" s="5">
        <v>1249059705</v>
      </c>
      <c r="M168" s="5">
        <v>1191852646</v>
      </c>
      <c r="N168" s="5">
        <v>1162417943</v>
      </c>
      <c r="O168" s="5">
        <v>1032382837</v>
      </c>
      <c r="P168" s="5">
        <v>577490749</v>
      </c>
      <c r="Q168" s="5">
        <v>688049616</v>
      </c>
      <c r="R168" s="5">
        <v>50158718357</v>
      </c>
      <c r="S168" s="5">
        <v>16731225808</v>
      </c>
    </row>
    <row r="169" spans="2:19" ht="15.5" x14ac:dyDescent="0.35">
      <c r="C169" t="s">
        <v>282</v>
      </c>
      <c r="D169" s="5">
        <v>393946806</v>
      </c>
      <c r="E169" s="5">
        <v>-202704885</v>
      </c>
      <c r="F169" s="5">
        <v>442826301</v>
      </c>
      <c r="G169" s="5">
        <v>-105688302</v>
      </c>
      <c r="I169" s="5">
        <v>644854022</v>
      </c>
      <c r="J169" s="5">
        <v>922588391</v>
      </c>
      <c r="K169" s="5">
        <v>972701674</v>
      </c>
      <c r="L169" s="5">
        <v>1268295316</v>
      </c>
      <c r="M169" s="5">
        <v>1249059705</v>
      </c>
      <c r="N169" s="5">
        <v>1191852646</v>
      </c>
      <c r="O169" s="5">
        <v>1162417943</v>
      </c>
      <c r="P169" s="5">
        <v>1032382837</v>
      </c>
      <c r="Q169" s="5">
        <v>577490749</v>
      </c>
      <c r="R169" s="5">
        <v>688049616</v>
      </c>
      <c r="S169" s="5">
        <v>50158718357</v>
      </c>
    </row>
    <row r="171" spans="2:19" ht="15.5" x14ac:dyDescent="0.35">
      <c r="B171" t="s">
        <v>283</v>
      </c>
      <c r="C171" t="s">
        <v>11</v>
      </c>
      <c r="D171" s="5">
        <v>2120000000</v>
      </c>
      <c r="E171" s="5">
        <v>2120000000</v>
      </c>
      <c r="F171" s="5">
        <v>2120000000</v>
      </c>
      <c r="G171" s="5">
        <v>2120000000</v>
      </c>
      <c r="I171" s="5">
        <v>2120000000</v>
      </c>
      <c r="J171" s="5">
        <v>2120000000</v>
      </c>
      <c r="K171" s="5">
        <v>2120000000</v>
      </c>
      <c r="L171" s="5">
        <v>2120000000</v>
      </c>
      <c r="M171" s="5">
        <v>2120000000</v>
      </c>
      <c r="N171" s="5">
        <v>2120000000</v>
      </c>
      <c r="O171" s="5">
        <v>2120000000</v>
      </c>
      <c r="P171" s="5">
        <v>420000000</v>
      </c>
      <c r="Q171" s="5">
        <v>2120000000</v>
      </c>
      <c r="R171" s="5">
        <v>2120000000</v>
      </c>
      <c r="S171" s="5">
        <v>2120000000</v>
      </c>
    </row>
    <row r="172" spans="2:19" ht="15.5" x14ac:dyDescent="0.35">
      <c r="C172" t="s">
        <v>284</v>
      </c>
      <c r="D172" s="6">
        <v>-0.13</v>
      </c>
      <c r="E172" s="6">
        <v>0.02</v>
      </c>
      <c r="F172" s="6">
        <v>-0.01</v>
      </c>
      <c r="G172" s="6">
        <v>-1.2</v>
      </c>
    </row>
    <row r="173" spans="2:19" ht="15.5" x14ac:dyDescent="0.35">
      <c r="C173" t="s">
        <v>285</v>
      </c>
      <c r="D173" s="6">
        <v>-169.23</v>
      </c>
      <c r="E173" s="5">
        <v>1300</v>
      </c>
      <c r="F173" s="5">
        <v>-3500</v>
      </c>
      <c r="G173" s="6">
        <v>-5.83</v>
      </c>
    </row>
    <row r="174" spans="2:19" ht="15.5" x14ac:dyDescent="0.35">
      <c r="C174" t="s">
        <v>72</v>
      </c>
      <c r="D174" s="6">
        <v>72.56</v>
      </c>
      <c r="E174" s="6">
        <v>64.95</v>
      </c>
      <c r="F174" s="6">
        <v>93.03</v>
      </c>
      <c r="G174" s="6">
        <v>-8.49</v>
      </c>
    </row>
    <row r="175" spans="2:19" ht="15.5" x14ac:dyDescent="0.35">
      <c r="C175" t="s">
        <v>286</v>
      </c>
      <c r="E175" s="5">
        <v>110000000</v>
      </c>
      <c r="F175" s="5">
        <v>80000000</v>
      </c>
      <c r="G175" s="5">
        <v>-30000000</v>
      </c>
    </row>
    <row r="176" spans="2:19" ht="15.5" x14ac:dyDescent="0.35">
      <c r="C176" t="s">
        <v>287</v>
      </c>
      <c r="D176" s="6">
        <v>-2.7099999999999999E-2</v>
      </c>
      <c r="E176" s="6">
        <v>3.0999999999999999E-3</v>
      </c>
      <c r="F176" s="6">
        <v>-1.2999999999999999E-3</v>
      </c>
      <c r="G176" s="6">
        <v>-0.25309999999999999</v>
      </c>
    </row>
    <row r="177" spans="3:7" ht="15.5" x14ac:dyDescent="0.35">
      <c r="C177" t="s">
        <v>288</v>
      </c>
      <c r="D177" s="6">
        <v>-6.2699999999999992E-2</v>
      </c>
      <c r="E177" s="6">
        <v>6.9999999999999993E-3</v>
      </c>
      <c r="F177" s="6">
        <v>-3.0000000000000001E-3</v>
      </c>
      <c r="G177" s="6">
        <v>-0.55930000000000002</v>
      </c>
    </row>
    <row r="178" spans="3:7" ht="15.5" x14ac:dyDescent="0.35">
      <c r="C178" t="s">
        <v>289</v>
      </c>
      <c r="D178" s="6">
        <v>-4.0199999999999993E-2</v>
      </c>
      <c r="E178" s="6">
        <v>6.8999999999999999E-3</v>
      </c>
      <c r="F178" s="6">
        <v>5.9999999999999995E-4</v>
      </c>
      <c r="G178" s="6">
        <v>-0.01</v>
      </c>
    </row>
    <row r="179" spans="3:7" ht="15.5" x14ac:dyDescent="0.35">
      <c r="C179" t="s">
        <v>290</v>
      </c>
    </row>
    <row r="180" spans="3:7" ht="15.5" x14ac:dyDescent="0.35">
      <c r="C180" t="s">
        <v>291</v>
      </c>
      <c r="D180" s="5">
        <v>8000000000</v>
      </c>
      <c r="E180" s="5">
        <v>9000000000</v>
      </c>
      <c r="F180" s="5">
        <v>9000000000</v>
      </c>
      <c r="G180" s="5">
        <v>9000000000</v>
      </c>
    </row>
    <row r="181" spans="3:7" ht="15.5" x14ac:dyDescent="0.35">
      <c r="C181" t="s">
        <v>292</v>
      </c>
      <c r="D181" s="6">
        <v>10.95</v>
      </c>
      <c r="E181" s="6">
        <v>12.21</v>
      </c>
      <c r="F181" s="6">
        <v>16.36</v>
      </c>
      <c r="G181" s="6">
        <v>3.27</v>
      </c>
    </row>
    <row r="182" spans="3:7" ht="15.5" x14ac:dyDescent="0.35">
      <c r="C182" t="s">
        <v>293</v>
      </c>
      <c r="D182" s="6">
        <v>2.0099999999999998</v>
      </c>
      <c r="E182" s="6">
        <v>2.13</v>
      </c>
      <c r="F182" s="6">
        <v>2.14</v>
      </c>
      <c r="G182" s="6">
        <v>2.14</v>
      </c>
    </row>
    <row r="183" spans="3:7" ht="15.5" x14ac:dyDescent="0.35">
      <c r="C183" t="s">
        <v>294</v>
      </c>
      <c r="D183" s="6">
        <v>10.95</v>
      </c>
      <c r="E183" s="6">
        <v>12.21</v>
      </c>
      <c r="F183" s="6">
        <v>16.36</v>
      </c>
      <c r="G183" s="6">
        <v>3.27</v>
      </c>
    </row>
    <row r="184" spans="3:7" ht="15.5" x14ac:dyDescent="0.35">
      <c r="C184" t="s">
        <v>295</v>
      </c>
      <c r="D184" s="6">
        <v>2.0099999999999998</v>
      </c>
      <c r="E184" s="6">
        <v>2.13</v>
      </c>
      <c r="F184" s="6">
        <v>2.14</v>
      </c>
      <c r="G184" s="6">
        <v>2.14</v>
      </c>
    </row>
    <row r="185" spans="3:7" ht="15.5" x14ac:dyDescent="0.35">
      <c r="C185" t="s">
        <v>296</v>
      </c>
    </row>
    <row r="186" spans="3:7" ht="15.5" x14ac:dyDescent="0.35">
      <c r="C186" t="s">
        <v>297</v>
      </c>
    </row>
    <row r="187" spans="3:7" ht="15.5" x14ac:dyDescent="0.35">
      <c r="C187" t="s">
        <v>298</v>
      </c>
      <c r="D187" s="5">
        <v>4000000000</v>
      </c>
      <c r="E187" s="5">
        <v>5000000000</v>
      </c>
      <c r="F187" s="5">
        <v>5000000000</v>
      </c>
      <c r="G187" s="5">
        <v>5000000000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  <c r="D189" s="5">
        <v>0</v>
      </c>
      <c r="E189" s="5">
        <v>-1000000000</v>
      </c>
      <c r="F189" s="5">
        <v>-1000000000</v>
      </c>
      <c r="G189" s="5">
        <v>0</v>
      </c>
    </row>
    <row r="190" spans="3:7" ht="15.5" x14ac:dyDescent="0.35">
      <c r="C190" t="s">
        <v>299</v>
      </c>
      <c r="D190" s="5">
        <v>1000000000</v>
      </c>
      <c r="E190" s="5">
        <v>1000000000</v>
      </c>
      <c r="F190" s="5">
        <v>1000000000</v>
      </c>
      <c r="G190" s="5">
        <v>1000000000</v>
      </c>
    </row>
    <row r="191" spans="3:7" ht="15.5" x14ac:dyDescent="0.35">
      <c r="C191" t="s">
        <v>300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301</v>
      </c>
      <c r="D192" s="5">
        <v>0</v>
      </c>
    </row>
    <row r="193" spans="3:19" ht="15.5" x14ac:dyDescent="0.35">
      <c r="C193" t="s">
        <v>12</v>
      </c>
      <c r="D193" s="5">
        <v>0</v>
      </c>
      <c r="E193" s="5">
        <v>0</v>
      </c>
      <c r="F193" s="5">
        <v>0</v>
      </c>
      <c r="G193" s="5">
        <v>0</v>
      </c>
    </row>
    <row r="194" spans="3:19" ht="15.5" x14ac:dyDescent="0.35">
      <c r="C194" t="s">
        <v>15</v>
      </c>
      <c r="D194" s="6">
        <v>-0.12</v>
      </c>
      <c r="E194" s="6">
        <v>-0.1</v>
      </c>
      <c r="F194" s="6">
        <v>0.21</v>
      </c>
      <c r="G194" s="6">
        <v>-0.05</v>
      </c>
    </row>
    <row r="195" spans="3:19" ht="15.5" x14ac:dyDescent="0.35">
      <c r="C195" t="s">
        <v>57</v>
      </c>
      <c r="I195" s="6">
        <v>-1.36</v>
      </c>
      <c r="J195" s="6">
        <v>-0.22</v>
      </c>
      <c r="K195" s="6">
        <v>-0.21</v>
      </c>
      <c r="L195" s="6">
        <v>-0.08</v>
      </c>
      <c r="M195" s="6">
        <v>-7.0000000000000007E-2</v>
      </c>
      <c r="N195" s="6">
        <v>-0.83</v>
      </c>
      <c r="O195" s="6">
        <v>-26.07</v>
      </c>
      <c r="P195" s="6">
        <v>8.99</v>
      </c>
      <c r="Q195" s="6">
        <v>-13.8</v>
      </c>
      <c r="R195" s="6">
        <v>-33.020000000000003</v>
      </c>
      <c r="S195" s="6">
        <v>-0.9</v>
      </c>
    </row>
    <row r="196" spans="3:19" ht="15.5" x14ac:dyDescent="0.35">
      <c r="C196" t="s">
        <v>71</v>
      </c>
      <c r="I196" s="6">
        <v>-19.12</v>
      </c>
      <c r="J196" s="6">
        <v>-31.82</v>
      </c>
      <c r="K196" s="6">
        <v>-19.05</v>
      </c>
      <c r="L196" s="5">
        <v>-625</v>
      </c>
      <c r="M196" s="6">
        <v>-714.29</v>
      </c>
      <c r="N196" s="6">
        <v>-60.24</v>
      </c>
      <c r="O196" s="6">
        <v>-1.92</v>
      </c>
      <c r="P196" s="6">
        <v>5.56</v>
      </c>
      <c r="Q196" s="6">
        <v>-3.62</v>
      </c>
      <c r="R196" s="6">
        <v>-1.51</v>
      </c>
      <c r="S196" s="6">
        <v>-55.56</v>
      </c>
    </row>
    <row r="197" spans="3:19" ht="15.5" x14ac:dyDescent="0.35">
      <c r="C197" t="s">
        <v>74</v>
      </c>
      <c r="I197" s="6">
        <v>120.13</v>
      </c>
      <c r="J197" s="6">
        <v>5.37</v>
      </c>
      <c r="K197" s="6">
        <v>3.19</v>
      </c>
      <c r="L197" s="6">
        <v>37.409999999999997</v>
      </c>
      <c r="M197" s="6">
        <v>39.770000000000003</v>
      </c>
      <c r="N197" s="6">
        <v>124.2</v>
      </c>
      <c r="O197" s="6">
        <v>-2.02</v>
      </c>
      <c r="P197" s="6">
        <v>3.21</v>
      </c>
      <c r="Q197" s="6">
        <v>-4.38</v>
      </c>
      <c r="R197" s="6">
        <v>-2.29</v>
      </c>
      <c r="S197" s="6">
        <v>-65.22</v>
      </c>
    </row>
    <row r="198" spans="3:19" ht="15.5" x14ac:dyDescent="0.35">
      <c r="C198" t="s">
        <v>302</v>
      </c>
      <c r="I198" s="5">
        <v>-260000000</v>
      </c>
      <c r="J198" s="5">
        <v>-40000000</v>
      </c>
      <c r="K198" s="5">
        <v>-20000000</v>
      </c>
      <c r="L198" s="5">
        <v>310000000</v>
      </c>
      <c r="M198" s="5">
        <v>220000000</v>
      </c>
      <c r="N198" s="5">
        <v>-770000000</v>
      </c>
      <c r="O198" s="5">
        <v>-490000000</v>
      </c>
      <c r="P198" s="5">
        <v>-730000000</v>
      </c>
    </row>
    <row r="199" spans="3:19" ht="15.5" x14ac:dyDescent="0.35">
      <c r="C199" t="s">
        <v>303</v>
      </c>
      <c r="I199" s="6">
        <v>-0.28309999999999996</v>
      </c>
      <c r="J199" s="6">
        <v>-3.39E-2</v>
      </c>
      <c r="K199" s="6">
        <v>-3.1E-2</v>
      </c>
      <c r="L199" s="6">
        <v>-1.11E-2</v>
      </c>
      <c r="M199" s="6">
        <v>-9.4999999999999998E-3</v>
      </c>
      <c r="N199" s="6">
        <v>-0.11259999999999999</v>
      </c>
      <c r="O199" s="6">
        <v>-3.0947000000000005</v>
      </c>
      <c r="P199" s="6">
        <v>4.9100000000000005E-2</v>
      </c>
      <c r="Q199" s="6">
        <v>-0.39369999999999999</v>
      </c>
      <c r="R199" s="6">
        <v>-0.73480000000000001</v>
      </c>
      <c r="S199" s="6">
        <v>-6.5000000000000006E-3</v>
      </c>
    </row>
    <row r="200" spans="3:19" ht="15.5" x14ac:dyDescent="0.35">
      <c r="C200" t="s">
        <v>304</v>
      </c>
      <c r="I200" s="6">
        <v>-0.63729999999999998</v>
      </c>
      <c r="J200" s="6">
        <v>-6.2400000000000004E-2</v>
      </c>
      <c r="K200" s="6">
        <v>-5.6500000000000002E-2</v>
      </c>
      <c r="L200" s="6">
        <v>-1.9900000000000001E-2</v>
      </c>
      <c r="M200" s="6">
        <v>-1.7299999999999999E-2</v>
      </c>
      <c r="N200" s="6">
        <v>-0.2034</v>
      </c>
      <c r="O200" s="6">
        <v>-5.4894000000000007</v>
      </c>
      <c r="P200" s="6">
        <v>5.4400000000000004E-2</v>
      </c>
      <c r="Q200" s="6">
        <v>-0.44869999999999999</v>
      </c>
      <c r="R200" s="6">
        <v>-0.74080000000000001</v>
      </c>
      <c r="S200" s="6">
        <v>-1.1699999999999999E-2</v>
      </c>
    </row>
    <row r="201" spans="3:19" ht="15.5" x14ac:dyDescent="0.35">
      <c r="C201" t="s">
        <v>305</v>
      </c>
      <c r="I201" s="6">
        <v>-5.3800000000000001E-2</v>
      </c>
      <c r="J201" s="6">
        <v>-5.0700000000000002E-2</v>
      </c>
      <c r="K201" s="6">
        <v>-4.7599999999999996E-2</v>
      </c>
      <c r="L201" s="6">
        <v>-2.2200000000000001E-2</v>
      </c>
      <c r="M201" s="6">
        <v>-2.92E-2</v>
      </c>
      <c r="N201" s="6">
        <v>-9.1300000000000006E-2</v>
      </c>
      <c r="O201" s="6">
        <v>-2.3700000000000002E-2</v>
      </c>
      <c r="P201" s="6">
        <v>-1.72E-2</v>
      </c>
      <c r="Q201" s="6">
        <v>-0.33700000000000002</v>
      </c>
      <c r="R201" s="6">
        <v>-0.36349999999999999</v>
      </c>
      <c r="S201" s="6">
        <v>-5.9299999999999999E-2</v>
      </c>
    </row>
    <row r="202" spans="3:19" ht="15.5" x14ac:dyDescent="0.35">
      <c r="C202" t="s">
        <v>306</v>
      </c>
      <c r="Q202" s="6">
        <v>-3665.65</v>
      </c>
      <c r="R202" s="6">
        <v>-2212.9299999999998</v>
      </c>
      <c r="S202" s="6">
        <v>-11.38</v>
      </c>
    </row>
    <row r="203" spans="3:19" ht="15.5" x14ac:dyDescent="0.35">
      <c r="C203" t="s">
        <v>68</v>
      </c>
      <c r="I203" s="6">
        <v>12.21</v>
      </c>
      <c r="J203" s="6">
        <v>1.99</v>
      </c>
      <c r="K203" s="6">
        <v>1.08</v>
      </c>
      <c r="L203" s="6">
        <v>12.69</v>
      </c>
      <c r="M203" s="6">
        <v>12.47</v>
      </c>
      <c r="N203" s="6">
        <v>12.29</v>
      </c>
      <c r="O203" s="6">
        <v>10.53</v>
      </c>
      <c r="P203" s="6">
        <v>0.3</v>
      </c>
      <c r="Q203" s="6">
        <v>1.63</v>
      </c>
      <c r="R203" s="6">
        <v>1.1200000000000001</v>
      </c>
      <c r="S203" s="6">
        <v>0.64</v>
      </c>
    </row>
    <row r="204" spans="3:19" ht="15.5" x14ac:dyDescent="0.35">
      <c r="C204" t="s">
        <v>65</v>
      </c>
      <c r="I204" s="6">
        <v>2.13</v>
      </c>
      <c r="J204" s="6">
        <v>3.51</v>
      </c>
      <c r="K204" s="6">
        <v>3.72</v>
      </c>
      <c r="L204" s="6">
        <v>3.94</v>
      </c>
      <c r="M204" s="6">
        <v>4.01</v>
      </c>
      <c r="N204" s="6">
        <v>4.07</v>
      </c>
      <c r="O204" s="6">
        <v>4.75</v>
      </c>
      <c r="P204" s="6">
        <v>165.3</v>
      </c>
      <c r="Q204" s="6">
        <v>30.76</v>
      </c>
      <c r="R204" s="6">
        <v>44.57</v>
      </c>
      <c r="S204" s="6">
        <v>77.53</v>
      </c>
    </row>
    <row r="205" spans="3:19" ht="15.5" x14ac:dyDescent="0.35">
      <c r="C205" t="s">
        <v>307</v>
      </c>
      <c r="I205" s="6">
        <v>12.21</v>
      </c>
      <c r="J205" s="6">
        <v>1.99</v>
      </c>
      <c r="K205" s="6">
        <v>1.08</v>
      </c>
      <c r="L205" s="6">
        <v>12.69</v>
      </c>
      <c r="M205" s="6">
        <v>12.47</v>
      </c>
      <c r="N205" s="6">
        <v>12.29</v>
      </c>
      <c r="O205" s="6">
        <v>10.53</v>
      </c>
      <c r="P205" s="6">
        <v>0.3</v>
      </c>
      <c r="Q205" s="6">
        <v>1.63</v>
      </c>
      <c r="R205" s="6">
        <v>1.1200000000000001</v>
      </c>
      <c r="S205" s="6">
        <v>0.64</v>
      </c>
    </row>
    <row r="206" spans="3:19" ht="15.5" x14ac:dyDescent="0.35">
      <c r="C206" t="s">
        <v>308</v>
      </c>
      <c r="I206" s="6">
        <v>2.13</v>
      </c>
      <c r="J206" s="6">
        <v>3.51</v>
      </c>
      <c r="K206" s="6">
        <v>3.72</v>
      </c>
      <c r="L206" s="6">
        <v>3.94</v>
      </c>
      <c r="M206" s="6">
        <v>4.01</v>
      </c>
      <c r="N206" s="6">
        <v>4.07</v>
      </c>
      <c r="O206" s="6">
        <v>4.75</v>
      </c>
      <c r="P206" s="6">
        <v>165.3</v>
      </c>
      <c r="Q206" s="6">
        <v>30.76</v>
      </c>
      <c r="R206" s="6">
        <v>44.57</v>
      </c>
      <c r="S206" s="6">
        <v>77.53</v>
      </c>
    </row>
    <row r="207" spans="3:19" ht="15.5" x14ac:dyDescent="0.35">
      <c r="C207" t="s">
        <v>309</v>
      </c>
      <c r="Q207" s="5">
        <v>0</v>
      </c>
      <c r="S207" s="5">
        <v>31000000000</v>
      </c>
    </row>
    <row r="208" spans="3:19" ht="15.5" x14ac:dyDescent="0.35">
      <c r="C208" t="s">
        <v>310</v>
      </c>
      <c r="Q208" s="5">
        <v>0</v>
      </c>
    </row>
    <row r="209" spans="2:19" ht="15.5" x14ac:dyDescent="0.35">
      <c r="C209" t="s">
        <v>25</v>
      </c>
      <c r="Q209" s="5">
        <v>1000000000</v>
      </c>
      <c r="S209" s="5">
        <v>31000000000</v>
      </c>
    </row>
    <row r="210" spans="2:19" ht="15.5" x14ac:dyDescent="0.35">
      <c r="C210" t="s">
        <v>22</v>
      </c>
      <c r="I210" s="5">
        <v>-1000000000</v>
      </c>
      <c r="J210" s="5">
        <v>-1000000000</v>
      </c>
      <c r="K210" s="5">
        <v>-1000000000</v>
      </c>
      <c r="L210" s="5">
        <v>-1000000000</v>
      </c>
      <c r="M210" s="5">
        <v>-1000000000</v>
      </c>
      <c r="N210" s="5">
        <v>-1000000000</v>
      </c>
      <c r="O210" s="5">
        <v>-1000000000</v>
      </c>
      <c r="P210" s="5">
        <v>-1000000000</v>
      </c>
      <c r="Q210" s="5">
        <v>0</v>
      </c>
      <c r="R210" s="5">
        <v>-1000000000</v>
      </c>
      <c r="S210" s="5">
        <v>-19000000000</v>
      </c>
    </row>
    <row r="211" spans="2:19" ht="15.5" x14ac:dyDescent="0.35">
      <c r="C211" t="s">
        <v>311</v>
      </c>
      <c r="I211" s="5">
        <v>1000000000</v>
      </c>
      <c r="J211" s="5">
        <v>4000000000</v>
      </c>
      <c r="K211" s="5">
        <v>3000000000</v>
      </c>
      <c r="L211" s="5">
        <v>4000000000</v>
      </c>
      <c r="M211" s="5">
        <v>3000000000</v>
      </c>
      <c r="N211" s="5">
        <v>3000000000</v>
      </c>
      <c r="O211" s="5">
        <v>4000000000</v>
      </c>
      <c r="P211" s="5">
        <v>64000000000</v>
      </c>
      <c r="Q211" s="5">
        <v>59000000000</v>
      </c>
      <c r="R211" s="5">
        <v>90000000000</v>
      </c>
      <c r="S211" s="5">
        <v>140000000000</v>
      </c>
    </row>
    <row r="212" spans="2:19" ht="15.5" x14ac:dyDescent="0.35">
      <c r="C212" t="s">
        <v>312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1000000000</v>
      </c>
      <c r="P212" s="5">
        <v>5000000000</v>
      </c>
      <c r="Q212" s="5">
        <v>10000000000</v>
      </c>
      <c r="R212" s="5">
        <v>-19000000000</v>
      </c>
      <c r="S212" s="5">
        <v>22000000000</v>
      </c>
    </row>
    <row r="213" spans="2:19" ht="15.5" x14ac:dyDescent="0.35">
      <c r="C213" t="s">
        <v>313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-1000000000</v>
      </c>
      <c r="P213" s="5">
        <v>0</v>
      </c>
      <c r="Q213" s="5">
        <v>-6000000000</v>
      </c>
      <c r="S213" s="5">
        <v>1000000000</v>
      </c>
    </row>
    <row r="214" spans="2:19" ht="15.5" x14ac:dyDescent="0.35">
      <c r="C214" t="s">
        <v>14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5000000000</v>
      </c>
      <c r="Q214" s="5">
        <v>4000000000</v>
      </c>
      <c r="R214" s="5">
        <v>-19000000000</v>
      </c>
      <c r="S214" s="5">
        <v>23000000000</v>
      </c>
    </row>
    <row r="215" spans="2:19" ht="15.5" x14ac:dyDescent="0.35">
      <c r="C215" t="s">
        <v>16</v>
      </c>
      <c r="I215" s="6">
        <v>-0.13</v>
      </c>
      <c r="J215" s="6">
        <v>-0.02</v>
      </c>
      <c r="K215" s="6">
        <v>-0.14000000000000001</v>
      </c>
      <c r="L215" s="6">
        <v>0.01</v>
      </c>
      <c r="M215" s="6">
        <v>0.03</v>
      </c>
      <c r="N215" s="6">
        <v>0.01</v>
      </c>
      <c r="O215" s="6">
        <v>0.06</v>
      </c>
      <c r="P215" s="6">
        <v>12.86</v>
      </c>
      <c r="Q215" s="6">
        <v>1.87</v>
      </c>
      <c r="R215" s="6">
        <v>-8.8000000000000007</v>
      </c>
      <c r="S215" s="6">
        <v>10.76</v>
      </c>
    </row>
    <row r="217" spans="2:19" ht="15.5" x14ac:dyDescent="0.35">
      <c r="B217" t="s">
        <v>314</v>
      </c>
      <c r="C217" t="s">
        <v>315</v>
      </c>
      <c r="D217" s="5">
        <v>-267000000</v>
      </c>
      <c r="E217" s="5">
        <v>32000000</v>
      </c>
      <c r="F217" s="5">
        <v>-14000000</v>
      </c>
      <c r="G217" s="5">
        <v>-3000000000</v>
      </c>
      <c r="H217" s="5">
        <v>-1000000000</v>
      </c>
      <c r="I217" s="5">
        <v>-3000000000</v>
      </c>
      <c r="J217" s="5">
        <v>-464000000</v>
      </c>
      <c r="K217" s="5">
        <v>-445000000</v>
      </c>
      <c r="L217" s="5">
        <v>-166000000</v>
      </c>
      <c r="M217" s="5">
        <v>-147000000</v>
      </c>
      <c r="N217" s="5">
        <v>-2000000000</v>
      </c>
      <c r="O217" s="5">
        <v>-55000000000</v>
      </c>
      <c r="P217" s="5">
        <v>4000000000</v>
      </c>
      <c r="Q217" s="5">
        <v>-29000000000</v>
      </c>
    </row>
    <row r="218" spans="2:19" ht="15.5" x14ac:dyDescent="0.35">
      <c r="C218" t="s">
        <v>316</v>
      </c>
      <c r="H218" s="5">
        <v>-3000000000</v>
      </c>
      <c r="I218" s="5">
        <v>-3000000000</v>
      </c>
      <c r="J218" s="5">
        <v>-464000000</v>
      </c>
      <c r="K218" s="5">
        <v>-445000000</v>
      </c>
      <c r="L218" s="5">
        <v>-166000000</v>
      </c>
      <c r="M218" s="5">
        <v>-147000000</v>
      </c>
      <c r="N218" s="5">
        <v>-2000000000</v>
      </c>
      <c r="O218" s="5">
        <v>-55000000000</v>
      </c>
      <c r="P218" s="5">
        <v>4000000000</v>
      </c>
      <c r="Q218" s="5">
        <v>-29000000000</v>
      </c>
    </row>
    <row r="219" spans="2:19" ht="15.5" x14ac:dyDescent="0.35">
      <c r="C219" t="s">
        <v>56</v>
      </c>
      <c r="D219" s="6">
        <v>-0.13</v>
      </c>
      <c r="E219" s="6">
        <v>0.02</v>
      </c>
      <c r="F219" s="6">
        <v>-0.01</v>
      </c>
      <c r="G219" s="6">
        <v>-1.2</v>
      </c>
      <c r="H219" s="6">
        <v>-0.5</v>
      </c>
      <c r="I219" s="6">
        <v>-1.36</v>
      </c>
      <c r="J219" s="6">
        <v>-0.22</v>
      </c>
      <c r="K219" s="6">
        <v>-0.21</v>
      </c>
      <c r="L219" s="6">
        <v>-0.08</v>
      </c>
      <c r="M219" s="6">
        <v>-7.0000000000000007E-2</v>
      </c>
      <c r="N219" s="6">
        <v>-0.83</v>
      </c>
      <c r="O219" s="6">
        <v>-26.07</v>
      </c>
      <c r="P219" s="6">
        <v>1.8</v>
      </c>
      <c r="Q219" s="6">
        <v>-13.8</v>
      </c>
    </row>
    <row r="220" spans="2:19" ht="15.5" x14ac:dyDescent="0.35">
      <c r="C220" t="s">
        <v>319</v>
      </c>
      <c r="H220" s="6">
        <v>-1.32</v>
      </c>
      <c r="I220" s="6">
        <v>-1.36</v>
      </c>
      <c r="J220" s="6">
        <v>-0.22</v>
      </c>
      <c r="K220" s="6">
        <v>-0.21</v>
      </c>
      <c r="L220" s="6">
        <v>-0.08</v>
      </c>
      <c r="M220" s="6">
        <v>-7.0000000000000007E-2</v>
      </c>
      <c r="N220" s="6">
        <v>-0.83</v>
      </c>
      <c r="O220" s="6">
        <v>-26.07</v>
      </c>
      <c r="P220" s="6">
        <v>1.8</v>
      </c>
      <c r="Q220" s="6">
        <v>-13.8</v>
      </c>
    </row>
    <row r="221" spans="2:19" ht="15.5" x14ac:dyDescent="0.35">
      <c r="C221" t="s">
        <v>322</v>
      </c>
      <c r="D221" s="5">
        <v>643000000</v>
      </c>
      <c r="E221" s="5">
        <v>849000000</v>
      </c>
      <c r="F221" s="5">
        <v>798000000</v>
      </c>
      <c r="G221" s="5">
        <v>-2000000000</v>
      </c>
      <c r="H221" s="5">
        <v>3000000000</v>
      </c>
      <c r="I221" s="5">
        <v>459000000</v>
      </c>
      <c r="J221" s="5">
        <v>3000000000</v>
      </c>
      <c r="K221" s="5">
        <v>3000000000</v>
      </c>
      <c r="L221" s="5">
        <v>3000000000</v>
      </c>
      <c r="M221" s="5">
        <v>3000000000</v>
      </c>
      <c r="N221" s="5">
        <v>853000000</v>
      </c>
      <c r="O221" s="5">
        <v>-52000000000</v>
      </c>
      <c r="P221" s="5">
        <v>7000000000</v>
      </c>
      <c r="Q221" s="5">
        <v>-24000000000</v>
      </c>
    </row>
    <row r="222" spans="2:19" ht="15.5" x14ac:dyDescent="0.35">
      <c r="C222" t="s">
        <v>323</v>
      </c>
      <c r="H222" s="5">
        <v>4000000000</v>
      </c>
      <c r="I222" s="5">
        <v>4000000000</v>
      </c>
      <c r="J222" s="5">
        <v>4000000000</v>
      </c>
      <c r="K222" s="5">
        <v>4000000000</v>
      </c>
      <c r="L222" s="5">
        <v>4000000000</v>
      </c>
      <c r="M222" s="5">
        <v>4000000000</v>
      </c>
      <c r="N222" s="5">
        <v>4000000000</v>
      </c>
      <c r="O222" s="5">
        <v>4000000000</v>
      </c>
      <c r="P222" s="5">
        <v>3000000000</v>
      </c>
      <c r="Q222" s="5">
        <v>-20000000000</v>
      </c>
    </row>
    <row r="223" spans="2:19" ht="15.5" x14ac:dyDescent="0.35">
      <c r="C223" t="s">
        <v>327</v>
      </c>
      <c r="I223" s="6">
        <v>-31.76</v>
      </c>
    </row>
    <row r="224" spans="2:19" ht="15.5" x14ac:dyDescent="0.35">
      <c r="C224" t="s">
        <v>328</v>
      </c>
      <c r="I224" s="6">
        <v>-12.16</v>
      </c>
    </row>
    <row r="225" spans="3:9" ht="15.5" x14ac:dyDescent="0.35">
      <c r="C225" t="s">
        <v>329</v>
      </c>
      <c r="I225" s="6">
        <v>7.49</v>
      </c>
    </row>
    <row r="226" spans="3:9" ht="15.5" x14ac:dyDescent="0.35">
      <c r="C226" t="s">
        <v>330</v>
      </c>
      <c r="I226" s="6">
        <v>-8.2200000000000009E-2</v>
      </c>
    </row>
    <row r="227" spans="3:9" ht="15.5" x14ac:dyDescent="0.35">
      <c r="C227" t="s">
        <v>331</v>
      </c>
      <c r="I227" s="6">
        <v>7.81</v>
      </c>
    </row>
    <row r="228" spans="3:9" ht="15.5" x14ac:dyDescent="0.35">
      <c r="C228" t="s">
        <v>332</v>
      </c>
      <c r="I228" s="6">
        <v>7.97</v>
      </c>
    </row>
    <row r="229" spans="3:9" ht="15.5" x14ac:dyDescent="0.35">
      <c r="C229" t="s">
        <v>333</v>
      </c>
      <c r="I229" s="6">
        <v>-421.5</v>
      </c>
    </row>
    <row r="230" spans="3:9" ht="15.5" x14ac:dyDescent="0.35">
      <c r="C230" t="s">
        <v>334</v>
      </c>
      <c r="I230" s="6">
        <v>-291.22000000000003</v>
      </c>
    </row>
    <row r="231" spans="3:9" ht="15.5" x14ac:dyDescent="0.35">
      <c r="C231" t="s">
        <v>335</v>
      </c>
      <c r="I231" s="6">
        <v>-88.38</v>
      </c>
    </row>
    <row r="232" spans="3:9" ht="15.5" x14ac:dyDescent="0.35">
      <c r="C232" t="s">
        <v>336</v>
      </c>
      <c r="I232" s="6">
        <v>-146.16</v>
      </c>
    </row>
    <row r="233" spans="3:9" ht="15.5" x14ac:dyDescent="0.35">
      <c r="C233" t="s">
        <v>338</v>
      </c>
      <c r="I233" s="6">
        <v>-0.08</v>
      </c>
    </row>
    <row r="234" spans="3:9" ht="15.5" x14ac:dyDescent="0.35">
      <c r="C234" t="s">
        <v>339</v>
      </c>
      <c r="I234" s="6">
        <v>-1.32</v>
      </c>
    </row>
    <row r="235" spans="3:9" ht="15.5" x14ac:dyDescent="0.35">
      <c r="C235" t="s">
        <v>340</v>
      </c>
      <c r="I235" s="6">
        <v>-0.5</v>
      </c>
    </row>
    <row r="236" spans="3:9" ht="15.5" x14ac:dyDescent="0.35">
      <c r="C236" t="s">
        <v>341</v>
      </c>
      <c r="I236" s="6">
        <v>2.0499999999999998</v>
      </c>
    </row>
    <row r="237" spans="3:9" ht="15.5" x14ac:dyDescent="0.35">
      <c r="C237" t="s">
        <v>342</v>
      </c>
      <c r="D237" s="6">
        <v>0.19</v>
      </c>
    </row>
    <row r="238" spans="3:9" ht="15.5" x14ac:dyDescent="0.35">
      <c r="C238" t="s">
        <v>343</v>
      </c>
      <c r="I238" s="6">
        <v>2.0099999999999998</v>
      </c>
    </row>
    <row r="239" spans="3:9" ht="15.5" x14ac:dyDescent="0.35">
      <c r="C239" t="s">
        <v>344</v>
      </c>
      <c r="I239" s="6">
        <v>-0.05</v>
      </c>
    </row>
    <row r="240" spans="3:9" ht="15.5" x14ac:dyDescent="0.35">
      <c r="C240" t="s">
        <v>345</v>
      </c>
      <c r="D240" s="6">
        <v>2.69</v>
      </c>
    </row>
    <row r="241" spans="3:9" ht="15.5" x14ac:dyDescent="0.35">
      <c r="C241" t="s">
        <v>346</v>
      </c>
      <c r="D241" s="6">
        <v>2.69</v>
      </c>
    </row>
    <row r="242" spans="3:9" ht="15.5" x14ac:dyDescent="0.35">
      <c r="C242" t="s">
        <v>349</v>
      </c>
      <c r="D242" s="6">
        <v>0.35</v>
      </c>
    </row>
    <row r="243" spans="3:9" ht="15.5" x14ac:dyDescent="0.35">
      <c r="C243" t="s">
        <v>351</v>
      </c>
      <c r="D243" s="6">
        <v>2.3199999999999998</v>
      </c>
    </row>
    <row r="244" spans="3:9" ht="15.5" x14ac:dyDescent="0.35">
      <c r="C244" t="s">
        <v>12</v>
      </c>
      <c r="D244" s="5">
        <v>0</v>
      </c>
    </row>
    <row r="245" spans="3:9" ht="15.5" x14ac:dyDescent="0.35">
      <c r="C245" t="s">
        <v>353</v>
      </c>
      <c r="I245" s="6">
        <v>-65.58</v>
      </c>
    </row>
    <row r="246" spans="3:9" ht="15.5" x14ac:dyDescent="0.35">
      <c r="C246" t="s">
        <v>354</v>
      </c>
      <c r="I246" s="6">
        <v>-0.28260000000000002</v>
      </c>
    </row>
    <row r="247" spans="3:9" ht="15.5" x14ac:dyDescent="0.35">
      <c r="C247" t="s">
        <v>355</v>
      </c>
      <c r="I247" s="6">
        <v>-0.6552</v>
      </c>
    </row>
    <row r="248" spans="3:9" ht="15.5" x14ac:dyDescent="0.35">
      <c r="C248" t="s">
        <v>356</v>
      </c>
      <c r="I248" s="6">
        <v>-4.4299999999999999E-2</v>
      </c>
    </row>
    <row r="249" spans="3:9" ht="15.5" x14ac:dyDescent="0.35">
      <c r="C249" t="s">
        <v>357</v>
      </c>
      <c r="I249" s="6">
        <v>-4.9699999999999994E-2</v>
      </c>
    </row>
    <row r="250" spans="3:9" ht="15.5" x14ac:dyDescent="0.35">
      <c r="C250" t="s">
        <v>358</v>
      </c>
      <c r="D250" s="6">
        <v>50.29</v>
      </c>
    </row>
    <row r="251" spans="3:9" ht="15.5" x14ac:dyDescent="0.35">
      <c r="C251" t="s">
        <v>362</v>
      </c>
      <c r="D251" s="6">
        <v>1.81</v>
      </c>
    </row>
    <row r="252" spans="3:9" ht="15.5" x14ac:dyDescent="0.35">
      <c r="C252" t="s">
        <v>363</v>
      </c>
      <c r="I252" s="6">
        <v>0.43</v>
      </c>
    </row>
    <row r="253" spans="3:9" ht="15.5" x14ac:dyDescent="0.35">
      <c r="C253" t="s">
        <v>52</v>
      </c>
      <c r="I253" s="5">
        <v>34000000000</v>
      </c>
    </row>
    <row r="254" spans="3:9" ht="15.5" x14ac:dyDescent="0.35">
      <c r="C254" t="s">
        <v>365</v>
      </c>
      <c r="I254" s="5">
        <v>38000000000</v>
      </c>
    </row>
    <row r="255" spans="3:9" ht="15.5" x14ac:dyDescent="0.35">
      <c r="C255" t="s">
        <v>366</v>
      </c>
      <c r="I255" s="5">
        <v>2120000000</v>
      </c>
    </row>
    <row r="256" spans="3:9" ht="15.5" x14ac:dyDescent="0.35">
      <c r="C256" t="s">
        <v>367</v>
      </c>
      <c r="I256" s="6">
        <v>0.47170000000000001</v>
      </c>
    </row>
    <row r="257" spans="3:9" ht="15.5" x14ac:dyDescent="0.35">
      <c r="C257" t="s">
        <v>368</v>
      </c>
      <c r="D257" s="6">
        <v>0.14460000000000001</v>
      </c>
    </row>
    <row r="258" spans="3:9" ht="15.5" x14ac:dyDescent="0.35">
      <c r="C258" t="s">
        <v>369</v>
      </c>
      <c r="D258" s="6">
        <v>-0.60159999999999991</v>
      </c>
    </row>
    <row r="259" spans="3:9" ht="15.5" x14ac:dyDescent="0.35">
      <c r="C259" t="s">
        <v>370</v>
      </c>
      <c r="D259" s="6">
        <v>-0.41549999999999998</v>
      </c>
    </row>
    <row r="260" spans="3:9" ht="15.5" x14ac:dyDescent="0.35">
      <c r="C260" t="s">
        <v>371</v>
      </c>
      <c r="D260" s="6">
        <v>0.10800000000000001</v>
      </c>
    </row>
    <row r="261" spans="3:9" ht="15.5" x14ac:dyDescent="0.35">
      <c r="C261" t="s">
        <v>372</v>
      </c>
      <c r="D261" s="6">
        <v>1.746</v>
      </c>
    </row>
    <row r="262" spans="3:9" ht="15.5" x14ac:dyDescent="0.35">
      <c r="C262" t="s">
        <v>373</v>
      </c>
      <c r="D262" s="6">
        <v>0.2606</v>
      </c>
    </row>
    <row r="263" spans="3:9" ht="15.5" x14ac:dyDescent="0.35">
      <c r="C263" t="s">
        <v>377</v>
      </c>
      <c r="I263" s="5">
        <v>5</v>
      </c>
    </row>
    <row r="264" spans="3:9" ht="15.5" x14ac:dyDescent="0.35">
      <c r="C264" t="s">
        <v>378</v>
      </c>
      <c r="I264" s="6">
        <v>0.32</v>
      </c>
    </row>
    <row r="265" spans="3:9" ht="15.5" x14ac:dyDescent="0.35">
      <c r="C265" t="s">
        <v>379</v>
      </c>
      <c r="I265" s="6">
        <v>0.02</v>
      </c>
    </row>
    <row r="266" spans="3:9" ht="15.5" x14ac:dyDescent="0.35">
      <c r="C266" t="s">
        <v>381</v>
      </c>
      <c r="I266" s="6">
        <v>0.2</v>
      </c>
    </row>
    <row r="267" spans="3:9" ht="15.5" x14ac:dyDescent="0.35">
      <c r="C267" t="s">
        <v>382</v>
      </c>
      <c r="I267" s="6">
        <v>0.16</v>
      </c>
    </row>
    <row r="268" spans="3:9" ht="15.5" x14ac:dyDescent="0.35">
      <c r="C268" t="s">
        <v>383</v>
      </c>
      <c r="I268" s="6">
        <v>0.08</v>
      </c>
    </row>
    <row r="269" spans="3:9" ht="15.5" x14ac:dyDescent="0.35">
      <c r="C269" t="s">
        <v>384</v>
      </c>
      <c r="I269" s="6">
        <v>0.14000000000000001</v>
      </c>
    </row>
    <row r="270" spans="3:9" ht="15.5" x14ac:dyDescent="0.35">
      <c r="C270" t="s">
        <v>385</v>
      </c>
      <c r="I270" s="5">
        <v>4000000000</v>
      </c>
    </row>
    <row r="271" spans="3:9" ht="15.5" x14ac:dyDescent="0.35">
      <c r="C271" t="s">
        <v>386</v>
      </c>
      <c r="I271" s="5">
        <v>1000000000</v>
      </c>
    </row>
    <row r="272" spans="3:9" ht="15.5" x14ac:dyDescent="0.35">
      <c r="C272" t="s">
        <v>387</v>
      </c>
      <c r="I272" s="5">
        <v>0</v>
      </c>
    </row>
    <row r="273" spans="3:9" ht="15.5" x14ac:dyDescent="0.35">
      <c r="C273" t="s">
        <v>388</v>
      </c>
      <c r="I273" s="5">
        <v>-3000000000</v>
      </c>
    </row>
    <row r="274" spans="3:9" ht="15.5" x14ac:dyDescent="0.35">
      <c r="C274" t="s">
        <v>389</v>
      </c>
      <c r="D274" s="5">
        <v>0</v>
      </c>
    </row>
    <row r="275" spans="3:9" ht="15.5" x14ac:dyDescent="0.35">
      <c r="C275" t="s">
        <v>390</v>
      </c>
      <c r="D275" s="5">
        <v>10000000000</v>
      </c>
    </row>
    <row r="276" spans="3:9" ht="15.5" x14ac:dyDescent="0.35">
      <c r="C276" t="s">
        <v>391</v>
      </c>
      <c r="D276" s="5">
        <v>1000000000</v>
      </c>
    </row>
    <row r="277" spans="3:9" ht="15.5" x14ac:dyDescent="0.35">
      <c r="C277" t="s">
        <v>299</v>
      </c>
      <c r="D277" s="5">
        <v>1000000000</v>
      </c>
    </row>
    <row r="278" spans="3:9" ht="15.5" x14ac:dyDescent="0.35">
      <c r="C278" t="s">
        <v>298</v>
      </c>
      <c r="I278" s="5">
        <v>4000000000</v>
      </c>
    </row>
    <row r="279" spans="3:9" ht="15.5" x14ac:dyDescent="0.35">
      <c r="C279" t="s">
        <v>20</v>
      </c>
      <c r="D279" s="5">
        <v>0</v>
      </c>
    </row>
    <row r="280" spans="3:9" ht="15.5" x14ac:dyDescent="0.35">
      <c r="C280" t="s">
        <v>392</v>
      </c>
      <c r="I280" s="5">
        <v>8000000000</v>
      </c>
    </row>
    <row r="281" spans="3:9" ht="15.5" x14ac:dyDescent="0.35">
      <c r="C281" t="s">
        <v>393</v>
      </c>
      <c r="I281" s="5">
        <v>0</v>
      </c>
    </row>
    <row r="282" spans="3:9" ht="15.5" x14ac:dyDescent="0.35">
      <c r="C282" t="s">
        <v>394</v>
      </c>
      <c r="I282" s="5">
        <v>0</v>
      </c>
    </row>
    <row r="283" spans="3:9" ht="15.5" x14ac:dyDescent="0.35">
      <c r="C283" t="s">
        <v>396</v>
      </c>
      <c r="I283" s="5">
        <v>0</v>
      </c>
    </row>
    <row r="284" spans="3:9" ht="15.5" x14ac:dyDescent="0.35">
      <c r="C284" t="s">
        <v>397</v>
      </c>
      <c r="I284" s="5">
        <v>0</v>
      </c>
    </row>
  </sheetData>
  <pageMargins left="0.7" right="0.7" top="0.75" bottom="0.75" header="0.3" footer="0.3"/>
  <ignoredErrors>
    <ignoredError sqref="A1:S285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X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2828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2829</v>
      </c>
      <c r="D2" s="2" vm="126">
        <f ca="1">IFERROR(_xlfn.STOCKHISTORY("XIDX:" &amp; $C$1, D3, , 0, 0, 1), "Libur")</f>
        <v>96</v>
      </c>
      <c r="H2" s="2" vm="126">
        <f ca="1">IFERROR(INDEX(D2:G2,COUNT(D2:G2)),"")</f>
        <v>96</v>
      </c>
      <c r="I2" s="2" vm="95">
        <f t="shared" ref="I2:X2" ca="1" si="0">IFERROR(_xlfn.STOCKHISTORY("XIDX:" &amp; $C$1, I1, , 0, 0, 1), "Libur")</f>
        <v>126</v>
      </c>
      <c r="J2" s="2" vm="268">
        <f t="shared" ca="1" si="0"/>
        <v>119</v>
      </c>
      <c r="K2" s="2" vm="260">
        <f t="shared" ca="1" si="0"/>
        <v>100</v>
      </c>
      <c r="L2" s="2" vm="209">
        <f t="shared" ca="1" si="0"/>
        <v>157</v>
      </c>
      <c r="M2" s="2" vm="737">
        <f t="shared" ca="1" si="0"/>
        <v>206</v>
      </c>
      <c r="N2" s="2" vm="95">
        <f t="shared" ca="1" si="0"/>
        <v>126</v>
      </c>
      <c r="O2" s="2" vm="136">
        <f t="shared" ca="1" si="0"/>
        <v>130</v>
      </c>
      <c r="P2" s="2" vm="294">
        <f t="shared" ca="1" si="0"/>
        <v>284</v>
      </c>
      <c r="Q2" s="2" t="str">
        <f t="shared" ca="1" si="0"/>
        <v>Libur</v>
      </c>
      <c r="R2" s="2" vm="292">
        <f t="shared" ca="1" si="0"/>
        <v>252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738">
        <f t="shared" ca="1" si="0"/>
        <v>249.8083</v>
      </c>
      <c r="W2" s="2" vm="739">
        <f t="shared" ca="1" si="0"/>
        <v>245.18219999999999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106640434000</v>
      </c>
      <c r="H4" s="2">
        <f>IFERROR(SUM(D4:G4)*(4/MAX(1,COUNT(D4:G4))),"")</f>
        <v>426561736000</v>
      </c>
      <c r="I4" s="2">
        <f t="shared" ref="I4:X4" si="1">IFERROR(INDEX(I51:I500,MATCH($C$4,$C$51:$C$500,0)),"")</f>
        <v>404832177000</v>
      </c>
      <c r="J4" s="2">
        <f t="shared" si="1"/>
        <v>345706134000</v>
      </c>
      <c r="K4" s="2">
        <f t="shared" si="1"/>
        <v>234038162000</v>
      </c>
      <c r="L4" s="2">
        <f t="shared" si="1"/>
        <v>181990515000</v>
      </c>
      <c r="M4" s="2">
        <f t="shared" si="1"/>
        <v>123778136000</v>
      </c>
      <c r="N4" s="2">
        <f t="shared" si="1"/>
        <v>70115576000</v>
      </c>
      <c r="O4" s="2">
        <f t="shared" si="1"/>
        <v>175512938000</v>
      </c>
      <c r="P4" s="2">
        <f t="shared" si="1"/>
        <v>184582616000</v>
      </c>
      <c r="Q4" s="2">
        <f t="shared" si="1"/>
        <v>583096686000</v>
      </c>
      <c r="R4" s="2">
        <f t="shared" si="1"/>
        <v>548989398000</v>
      </c>
      <c r="S4" s="2">
        <f t="shared" si="1"/>
        <v>474837840000</v>
      </c>
      <c r="T4" s="2">
        <f t="shared" si="1"/>
        <v>337642199000</v>
      </c>
      <c r="U4" s="2">
        <f t="shared" si="1"/>
        <v>256316117000</v>
      </c>
      <c r="V4" s="2">
        <f t="shared" si="1"/>
        <v>283403267000</v>
      </c>
      <c r="W4" s="2">
        <f t="shared" si="1"/>
        <v>219251174000</v>
      </c>
      <c r="X4" s="2">
        <f t="shared" si="1"/>
        <v>178392437000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-79218399000</v>
      </c>
      <c r="H5" s="2">
        <f>IFERROR(SUM(D5:G5)*(4/MAX(1,COUNT(D5:G5))),"")</f>
        <v>-316873596000</v>
      </c>
      <c r="I5" s="2">
        <f t="shared" ref="I5:X5" si="2">IFERROR(INDEX(I51:I500,MATCH($C$5,$C$51:$C$500,0)),"")</f>
        <v>-81707913000</v>
      </c>
      <c r="J5" s="2">
        <f t="shared" si="2"/>
        <v>-43002679000</v>
      </c>
      <c r="K5" s="2">
        <f t="shared" si="2"/>
        <v>-57151546000</v>
      </c>
      <c r="L5" s="2">
        <f t="shared" si="2"/>
        <v>43682140000</v>
      </c>
      <c r="M5" s="2">
        <f t="shared" si="2"/>
        <v>34775555000</v>
      </c>
      <c r="N5" s="2">
        <f t="shared" si="2"/>
        <v>-84433201000</v>
      </c>
      <c r="O5" s="2">
        <f t="shared" si="2"/>
        <v>-198213285000</v>
      </c>
      <c r="P5" s="2">
        <f t="shared" si="2"/>
        <v>-292565818000</v>
      </c>
      <c r="Q5" s="2">
        <f t="shared" si="2"/>
        <v>11425651000</v>
      </c>
      <c r="R5" s="2">
        <f t="shared" si="2"/>
        <v>24718580000</v>
      </c>
      <c r="S5" s="2">
        <f t="shared" si="2"/>
        <v>41181630000</v>
      </c>
      <c r="T5" s="2">
        <f t="shared" si="2"/>
        <v>37937680000</v>
      </c>
      <c r="U5" s="2">
        <f t="shared" si="2"/>
        <v>17164848000</v>
      </c>
      <c r="V5" s="2">
        <f t="shared" si="2"/>
        <v>15020377000</v>
      </c>
      <c r="W5" s="2">
        <f t="shared" si="2"/>
        <v>21061110000</v>
      </c>
      <c r="X5" s="2">
        <f t="shared" si="2"/>
        <v>12546977000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491041645000</v>
      </c>
      <c r="H6" s="2">
        <f>IFERROR(INDEX(D6:G6,COUNT(D6:G6)),"")</f>
        <v>491041645000</v>
      </c>
      <c r="I6" s="2">
        <f t="shared" ref="I6:X6" si="3">IFERROR(INDEX(I51:I500,MATCH($C$6,$C$51:$C$500,0)),"")</f>
        <v>491041645000</v>
      </c>
      <c r="J6" s="2">
        <f t="shared" si="3"/>
        <v>572749558000</v>
      </c>
      <c r="K6" s="2">
        <f t="shared" si="3"/>
        <v>615752237000</v>
      </c>
      <c r="L6" s="2">
        <f t="shared" si="3"/>
        <v>672903783000</v>
      </c>
      <c r="M6" s="2">
        <f t="shared" si="3"/>
        <v>629221643000</v>
      </c>
      <c r="N6" s="2">
        <f t="shared" si="3"/>
        <v>506505387000</v>
      </c>
      <c r="O6" s="2">
        <f t="shared" si="3"/>
        <v>594294158000</v>
      </c>
      <c r="P6" s="2">
        <f t="shared" si="3"/>
        <v>232189880000</v>
      </c>
      <c r="Q6" s="2">
        <f t="shared" si="3"/>
        <v>524755698000</v>
      </c>
      <c r="R6" s="2">
        <f t="shared" si="3"/>
        <v>513330047000</v>
      </c>
      <c r="S6" s="2">
        <f t="shared" si="3"/>
        <v>496611208000</v>
      </c>
      <c r="T6" s="2">
        <f t="shared" si="3"/>
        <v>310441472000</v>
      </c>
      <c r="U6" s="2">
        <f t="shared" si="3"/>
        <v>272503792000</v>
      </c>
      <c r="V6" s="2">
        <f t="shared" si="3"/>
        <v>255338944000</v>
      </c>
      <c r="W6" s="2">
        <f t="shared" si="3"/>
        <v>240318567000</v>
      </c>
      <c r="X6" s="2">
        <f t="shared" si="3"/>
        <v>133174598000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6.54</v>
      </c>
      <c r="H7" s="3">
        <f>IFERROR(INDEX(D7:G7,COUNT(D7:G7)),"")</f>
        <v>6.54</v>
      </c>
      <c r="I7" s="3">
        <f t="shared" ref="I7:X7" si="4">IFERROR(INDEX(I51:I500,MATCH($C$7,$C$51:$C$500,0))/1000000000,"")</f>
        <v>6.54</v>
      </c>
      <c r="J7" s="3">
        <f t="shared" si="4"/>
        <v>6.54</v>
      </c>
      <c r="K7" s="3">
        <f t="shared" si="4"/>
        <v>6.54</v>
      </c>
      <c r="L7" s="3">
        <f t="shared" si="4"/>
        <v>6.54</v>
      </c>
      <c r="M7" s="3">
        <f t="shared" si="4"/>
        <v>6.54</v>
      </c>
      <c r="N7" s="3">
        <f t="shared" si="4"/>
        <v>6.1</v>
      </c>
      <c r="O7" s="3">
        <f t="shared" si="4"/>
        <v>6.1</v>
      </c>
      <c r="P7" s="3">
        <f t="shared" si="4"/>
        <v>2.33</v>
      </c>
      <c r="Q7" s="3">
        <f t="shared" si="4"/>
        <v>2.33</v>
      </c>
      <c r="R7" s="3">
        <f t="shared" si="4"/>
        <v>2.33</v>
      </c>
      <c r="S7" s="3">
        <f t="shared" si="4"/>
        <v>2.33</v>
      </c>
      <c r="T7" s="3">
        <f t="shared" si="4"/>
        <v>1.54</v>
      </c>
      <c r="U7" s="3">
        <f t="shared" si="4"/>
        <v>1.54</v>
      </c>
      <c r="V7" s="3">
        <f t="shared" si="4"/>
        <v>1.54</v>
      </c>
      <c r="W7" s="3">
        <f t="shared" si="4"/>
        <v>1.54</v>
      </c>
      <c r="X7" s="3">
        <f t="shared" si="4"/>
        <v>1.08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245000000000</v>
      </c>
      <c r="H8" s="2">
        <f>IFERROR(INDEX(D8:G8,COUNT(D8:G8)),"")</f>
        <v>245000000000</v>
      </c>
      <c r="I8" s="2">
        <f t="shared" ref="I8:X8" si="5">IFERROR(INDEX(I51:I500,MATCH($C$8,$C$51:$C$500,0)),"")</f>
        <v>-256000000000</v>
      </c>
      <c r="J8" s="2">
        <f t="shared" si="5"/>
        <v>-674000000000</v>
      </c>
      <c r="K8" s="2">
        <f t="shared" si="5"/>
        <v>-827000000000</v>
      </c>
      <c r="L8" s="2">
        <f t="shared" si="5"/>
        <v>-456000000000</v>
      </c>
      <c r="M8" s="2">
        <f t="shared" si="5"/>
        <v>-631000000000</v>
      </c>
      <c r="N8" s="2">
        <f t="shared" si="5"/>
        <v>112000000000</v>
      </c>
      <c r="O8" s="2">
        <f t="shared" si="5"/>
        <v>877000000000</v>
      </c>
      <c r="P8" s="2">
        <f t="shared" si="5"/>
        <v>1688000000000</v>
      </c>
      <c r="Q8" s="2">
        <f t="shared" si="5"/>
        <v>-204000000000</v>
      </c>
      <c r="R8" s="2">
        <f t="shared" si="5"/>
        <v>-415000000000</v>
      </c>
      <c r="S8" s="2">
        <f t="shared" si="5"/>
        <v>-548000000000</v>
      </c>
      <c r="T8" s="2">
        <f t="shared" si="5"/>
        <v>-529000000000</v>
      </c>
      <c r="U8" s="2">
        <f t="shared" si="5"/>
        <v>-252000000000</v>
      </c>
      <c r="V8" s="2">
        <f t="shared" si="5"/>
        <v>-290000000000</v>
      </c>
      <c r="W8" s="2">
        <f t="shared" si="5"/>
        <v>-421000000000</v>
      </c>
      <c r="X8" s="2">
        <f t="shared" si="5"/>
        <v>-123000000000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37.380000000000003</v>
      </c>
      <c r="H9" s="3">
        <f>IFERROR(INDEX(D9:G9,COUNT(D9:G9)),"")</f>
        <v>37.380000000000003</v>
      </c>
      <c r="I9" s="3">
        <f t="shared" ref="I9:X9" si="6">IFERROR(INDEX(I51:I500,MATCH($C$9,$C$51:$C$500,0)),"")</f>
        <v>-39.19</v>
      </c>
      <c r="J9" s="3">
        <f t="shared" si="6"/>
        <v>-103.05</v>
      </c>
      <c r="K9" s="3">
        <f t="shared" si="6"/>
        <v>-126.33</v>
      </c>
      <c r="L9" s="3">
        <f t="shared" si="6"/>
        <v>-69.739999999999995</v>
      </c>
      <c r="M9" s="3">
        <f t="shared" si="6"/>
        <v>-96.49</v>
      </c>
      <c r="N9" s="3">
        <f t="shared" si="6"/>
        <v>18.41</v>
      </c>
      <c r="O9" s="3">
        <f t="shared" si="6"/>
        <v>143.78</v>
      </c>
      <c r="P9" s="3">
        <f t="shared" si="6"/>
        <v>724.64</v>
      </c>
      <c r="Q9" s="3">
        <f t="shared" si="6"/>
        <v>-87.7</v>
      </c>
      <c r="R9" s="3">
        <f t="shared" si="6"/>
        <v>-178.11</v>
      </c>
      <c r="S9" s="3">
        <f t="shared" si="6"/>
        <v>-235.14</v>
      </c>
      <c r="T9" s="3">
        <f t="shared" si="6"/>
        <v>-343.22</v>
      </c>
      <c r="U9" s="3">
        <f t="shared" si="6"/>
        <v>-163.66999999999999</v>
      </c>
      <c r="V9" s="3">
        <f t="shared" si="6"/>
        <v>-188.03</v>
      </c>
      <c r="W9" s="3">
        <f t="shared" si="6"/>
        <v>-273.58999999999997</v>
      </c>
      <c r="X9" s="3">
        <f t="shared" si="6"/>
        <v>-113.66</v>
      </c>
    </row>
    <row r="10" spans="1:24" ht="15.5" x14ac:dyDescent="0.35">
      <c r="C10" t="s">
        <v>17</v>
      </c>
      <c r="D10" s="3">
        <f ca="1">IFERROR(IF(D9=0,"",D2/D9),"")</f>
        <v>2.5682182985553772</v>
      </c>
      <c r="I10" s="3">
        <f t="shared" ref="I10:X10" ca="1" si="7">IFERROR(IF(I9=0,"",I2/I9),"")</f>
        <v>-3.2151058943608066</v>
      </c>
      <c r="J10" s="3">
        <f t="shared" ca="1" si="7"/>
        <v>-1.1547792333818534</v>
      </c>
      <c r="K10" s="3">
        <f t="shared" ca="1" si="7"/>
        <v>-0.79157761418507089</v>
      </c>
      <c r="L10" s="3">
        <f t="shared" ca="1" si="7"/>
        <v>-2.2512188127330086</v>
      </c>
      <c r="M10" s="3">
        <f t="shared" ca="1" si="7"/>
        <v>-2.1349362628251631</v>
      </c>
      <c r="N10" s="3">
        <f t="shared" ca="1" si="7"/>
        <v>6.8441064638783269</v>
      </c>
      <c r="O10" s="3">
        <f t="shared" ca="1" si="7"/>
        <v>0.9041591320072333</v>
      </c>
      <c r="P10" s="3">
        <f t="shared" ca="1" si="7"/>
        <v>0.39191874586001324</v>
      </c>
      <c r="Q10" s="3" t="str">
        <f t="shared" ca="1" si="7"/>
        <v/>
      </c>
      <c r="R10" s="3">
        <f t="shared" ca="1" si="7"/>
        <v>-1.4148559878726628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-1.328555549646333</v>
      </c>
      <c r="W10" s="3">
        <f t="shared" ca="1" si="7"/>
        <v>-0.89616652655433315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X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X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</row>
    <row r="15" spans="1:24" ht="15.5" x14ac:dyDescent="0.35">
      <c r="C15" t="s">
        <v>27</v>
      </c>
      <c r="D15" s="2">
        <f>IFERROR(INDEX(D51:D500,MATCH($C$15,$C$51:$C$500,0)),"")</f>
        <v>18619578000</v>
      </c>
      <c r="H15" s="2">
        <f>IFERROR(SUM(D15:G15)*(4/MAX(1,COUNT(D15:G15))),"")</f>
        <v>74478312000</v>
      </c>
      <c r="I15" s="2">
        <f t="shared" ref="I15:X15" si="12">IFERROR(INDEX(I51:I500,MATCH($C$15,$C$51:$C$500,0)),"")</f>
        <v>16353039000</v>
      </c>
      <c r="J15" s="2">
        <f t="shared" si="12"/>
        <v>-43920566000</v>
      </c>
      <c r="K15" s="2">
        <f t="shared" si="12"/>
        <v>-60971375000</v>
      </c>
      <c r="L15" s="2">
        <f t="shared" si="12"/>
        <v>-13118913000</v>
      </c>
      <c r="M15" s="2">
        <f t="shared" si="12"/>
        <v>4950566000</v>
      </c>
      <c r="N15" s="2">
        <f t="shared" si="12"/>
        <v>27818190000</v>
      </c>
      <c r="O15" s="2">
        <f t="shared" si="12"/>
        <v>5997782000</v>
      </c>
      <c r="P15" s="2">
        <f t="shared" si="12"/>
        <v>62533214000</v>
      </c>
      <c r="Q15" s="2">
        <f t="shared" si="12"/>
        <v>-3115467000</v>
      </c>
      <c r="R15" s="2">
        <f t="shared" si="12"/>
        <v>-2835735000</v>
      </c>
      <c r="S15" s="2">
        <f t="shared" si="12"/>
        <v>-8610460000</v>
      </c>
      <c r="T15" s="2">
        <f t="shared" si="12"/>
        <v>-2655428000</v>
      </c>
      <c r="U15" s="2">
        <f t="shared" si="12"/>
        <v>-1393124000</v>
      </c>
      <c r="V15" s="2">
        <f t="shared" si="12"/>
        <v>-2538683000</v>
      </c>
      <c r="W15" s="2">
        <f t="shared" si="12"/>
        <v>-2819840000</v>
      </c>
      <c r="X15" s="2">
        <f t="shared" si="12"/>
        <v>-4342582000</v>
      </c>
    </row>
    <row r="16" spans="1:24" ht="15.5" x14ac:dyDescent="0.35">
      <c r="C16" t="s">
        <v>28</v>
      </c>
      <c r="D16" s="2">
        <f>IFERROR(INDEX(D51:D500,MATCH($C$16,$C$51:$C$500,0)),"")</f>
        <v>-98019465000</v>
      </c>
      <c r="H16" s="2">
        <f>IFERROR(SUM(D16:G16)*(4/MAX(1,COUNT(D16:G16))),"")</f>
        <v>-392077860000</v>
      </c>
      <c r="I16" s="2">
        <f t="shared" ref="I16:X16" si="13">IFERROR(INDEX(I51:I500,MATCH($C$16,$C$51:$C$500,0)),"")</f>
        <v>-97903450000</v>
      </c>
      <c r="J16" s="2">
        <f t="shared" si="13"/>
        <v>756440000</v>
      </c>
      <c r="K16" s="2">
        <f t="shared" si="13"/>
        <v>3878381000</v>
      </c>
      <c r="L16" s="2">
        <f t="shared" si="13"/>
        <v>54933175000</v>
      </c>
      <c r="M16" s="2">
        <f t="shared" si="13"/>
        <v>30531246000</v>
      </c>
      <c r="N16" s="2">
        <f t="shared" si="13"/>
        <v>-127277551000</v>
      </c>
      <c r="O16" s="2">
        <f t="shared" si="13"/>
        <v>-205707848000</v>
      </c>
      <c r="P16" s="2">
        <f t="shared" si="13"/>
        <v>-344317388000</v>
      </c>
      <c r="Q16" s="2">
        <f t="shared" si="13"/>
        <v>20973576000</v>
      </c>
      <c r="R16" s="2">
        <f t="shared" si="13"/>
        <v>28465945000</v>
      </c>
      <c r="S16" s="2">
        <f t="shared" si="13"/>
        <v>48464826000</v>
      </c>
      <c r="T16" s="2">
        <f t="shared" si="13"/>
        <v>41136490000</v>
      </c>
      <c r="U16" s="2">
        <f t="shared" si="13"/>
        <v>18557972000</v>
      </c>
      <c r="V16" s="2">
        <f t="shared" si="13"/>
        <v>17559060000</v>
      </c>
      <c r="W16" s="2">
        <f t="shared" si="13"/>
        <v>23880950000</v>
      </c>
      <c r="X16" s="2">
        <f t="shared" si="13"/>
        <v>16889559000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627840000000</v>
      </c>
      <c r="H20" s="2">
        <f t="shared" ref="H20:X20" ca="1" si="14">IFERROR(H21*H2,"")</f>
        <v>627840000000</v>
      </c>
      <c r="I20" s="2">
        <f t="shared" ca="1" si="14"/>
        <v>824040000000</v>
      </c>
      <c r="J20" s="2">
        <f t="shared" ca="1" si="14"/>
        <v>778260000000</v>
      </c>
      <c r="K20" s="2">
        <f t="shared" ca="1" si="14"/>
        <v>654000000000</v>
      </c>
      <c r="L20" s="2">
        <f t="shared" ca="1" si="14"/>
        <v>1026780000000</v>
      </c>
      <c r="M20" s="2">
        <f t="shared" ca="1" si="14"/>
        <v>1347240000000</v>
      </c>
      <c r="N20" s="2">
        <f t="shared" ca="1" si="14"/>
        <v>768600000000</v>
      </c>
      <c r="O20" s="2">
        <f t="shared" ca="1" si="14"/>
        <v>793000000000</v>
      </c>
      <c r="P20" s="2">
        <f t="shared" ca="1" si="14"/>
        <v>661720000000</v>
      </c>
      <c r="Q20" s="2" t="str">
        <f t="shared" ca="1" si="14"/>
        <v/>
      </c>
      <c r="R20" s="2">
        <f t="shared" ca="1" si="14"/>
        <v>587160000000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384704782000</v>
      </c>
      <c r="W20" s="2">
        <f t="shared" ca="1" si="14"/>
        <v>377580588000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6540000000</v>
      </c>
      <c r="H21" s="2">
        <f>IFERROR(INDEX(D21:G21,COUNT(D21:G21)),"")</f>
        <v>6540000000</v>
      </c>
      <c r="I21" s="2">
        <f t="shared" ref="I21:X21" si="15">IFERROR(INDEX(I51:I500,MATCH($C$7,$C$51:$C$500,0)),"")</f>
        <v>6540000000</v>
      </c>
      <c r="J21" s="2">
        <f t="shared" si="15"/>
        <v>6540000000</v>
      </c>
      <c r="K21" s="2">
        <f t="shared" si="15"/>
        <v>6540000000</v>
      </c>
      <c r="L21" s="2">
        <f t="shared" si="15"/>
        <v>6540000000</v>
      </c>
      <c r="M21" s="2">
        <f t="shared" si="15"/>
        <v>6540000000</v>
      </c>
      <c r="N21" s="2">
        <f t="shared" si="15"/>
        <v>6100000000</v>
      </c>
      <c r="O21" s="2">
        <f t="shared" si="15"/>
        <v>6100000000</v>
      </c>
      <c r="P21" s="2">
        <f t="shared" si="15"/>
        <v>2330000000</v>
      </c>
      <c r="Q21" s="2">
        <f t="shared" si="15"/>
        <v>2330000000</v>
      </c>
      <c r="R21" s="2">
        <f t="shared" si="15"/>
        <v>2330000000</v>
      </c>
      <c r="S21" s="2">
        <f t="shared" si="15"/>
        <v>2330000000</v>
      </c>
      <c r="T21" s="2">
        <f t="shared" si="15"/>
        <v>1540000000</v>
      </c>
      <c r="U21" s="2">
        <f t="shared" si="15"/>
        <v>1540000000</v>
      </c>
      <c r="V21" s="2">
        <f t="shared" si="15"/>
        <v>1540000000</v>
      </c>
      <c r="W21" s="2">
        <f t="shared" si="15"/>
        <v>1540000000</v>
      </c>
      <c r="X21" s="2">
        <f t="shared" si="15"/>
        <v>1080000000</v>
      </c>
    </row>
    <row r="23" spans="1:24" ht="15.5" x14ac:dyDescent="0.35">
      <c r="B23" t="s">
        <v>53</v>
      </c>
      <c r="C23" t="s">
        <v>54</v>
      </c>
      <c r="D23" s="3">
        <f>IFERROR(D5/D6*100,"")</f>
        <v>-16.132725158168611</v>
      </c>
      <c r="H23" s="3">
        <f t="shared" ref="H23:X23" si="16">IFERROR(H5/H6*100,"")</f>
        <v>-64.530900632674445</v>
      </c>
      <c r="I23" s="3">
        <f t="shared" si="16"/>
        <v>-16.639711485163343</v>
      </c>
      <c r="J23" s="3">
        <f t="shared" si="16"/>
        <v>-7.5081121232397354</v>
      </c>
      <c r="K23" s="3">
        <f t="shared" si="16"/>
        <v>-9.2815815462477964</v>
      </c>
      <c r="L23" s="3">
        <f t="shared" si="16"/>
        <v>6.4915878173923121</v>
      </c>
      <c r="M23" s="3">
        <f t="shared" si="16"/>
        <v>5.5267576039179565</v>
      </c>
      <c r="N23" s="3">
        <f t="shared" si="16"/>
        <v>-16.669753800663919</v>
      </c>
      <c r="O23" s="3">
        <f t="shared" si="16"/>
        <v>-33.352723113929713</v>
      </c>
      <c r="P23" s="3">
        <f t="shared" si="16"/>
        <v>-126.0028292361407</v>
      </c>
      <c r="Q23" s="3">
        <f t="shared" si="16"/>
        <v>2.1773276676263933</v>
      </c>
      <c r="R23" s="3">
        <f t="shared" si="16"/>
        <v>4.8153386197554884</v>
      </c>
      <c r="S23" s="3">
        <f t="shared" si="16"/>
        <v>8.2925293139980845</v>
      </c>
      <c r="T23" s="3">
        <f t="shared" si="16"/>
        <v>12.22055795431868</v>
      </c>
      <c r="U23" s="3">
        <f t="shared" si="16"/>
        <v>6.2989391354965081</v>
      </c>
      <c r="V23" s="3">
        <f t="shared" si="16"/>
        <v>5.8825249155882773</v>
      </c>
      <c r="W23" s="3">
        <f t="shared" si="16"/>
        <v>8.7638297210718648</v>
      </c>
      <c r="X23" s="3">
        <f t="shared" si="16"/>
        <v>9.4214491265068432</v>
      </c>
    </row>
    <row r="24" spans="1:24" ht="15.5" x14ac:dyDescent="0.35">
      <c r="C24" t="s">
        <v>55</v>
      </c>
      <c r="D24" s="4">
        <f>IFERROR(_xlfn.RRI(5,I23,D23),"")</f>
        <v>-6.1693447733904838E-3</v>
      </c>
      <c r="H24" s="4" t="str">
        <f t="shared" ref="H24:X24" si="17">IFERROR(_xlfn.RRI(5,M23,H23),"")</f>
        <v/>
      </c>
      <c r="I24" s="4">
        <f t="shared" si="17"/>
        <v>-3.6070113900488199E-4</v>
      </c>
      <c r="J24" s="4">
        <f t="shared" si="17"/>
        <v>-0.25787016685285713</v>
      </c>
      <c r="K24" s="4">
        <f t="shared" si="17"/>
        <v>-0.40646226155055887</v>
      </c>
      <c r="L24" s="4">
        <f t="shared" si="17"/>
        <v>0.24418634049732568</v>
      </c>
      <c r="M24" s="4">
        <f t="shared" si="17"/>
        <v>2.7942250887987408E-2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-0.18026778453943193</v>
      </c>
      <c r="R24" s="4">
        <f t="shared" si="17"/>
        <v>-0.11287140051967237</v>
      </c>
      <c r="S24" s="4">
        <f t="shared" si="17"/>
        <v>-2.5203723505267894E-2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0.27</v>
      </c>
      <c r="H25" s="3">
        <f>IFERROR(INDEX(D25:G25,COUNT(D25:G25)),"")</f>
        <v>0.27</v>
      </c>
      <c r="I25" s="3">
        <f t="shared" ref="I25:X25" si="18">IFERROR(INDEX(I51:I500,MATCH($C$25,$C$51:$C$500,0)),"")</f>
        <v>-12.46</v>
      </c>
      <c r="J25" s="3">
        <f t="shared" si="18"/>
        <v>-6.6</v>
      </c>
      <c r="K25" s="3">
        <f t="shared" si="18"/>
        <v>-8.73</v>
      </c>
      <c r="L25" s="3">
        <f t="shared" si="18"/>
        <v>6.39</v>
      </c>
      <c r="M25" s="3">
        <f t="shared" si="18"/>
        <v>5.42</v>
      </c>
      <c r="N25" s="3">
        <f t="shared" si="18"/>
        <v>-16.309999999999999</v>
      </c>
      <c r="O25" s="3">
        <f t="shared" si="18"/>
        <v>-32.76</v>
      </c>
      <c r="P25" s="3">
        <f t="shared" si="18"/>
        <v>-120.95</v>
      </c>
      <c r="Q25" s="3">
        <f t="shared" si="18"/>
        <v>7.67</v>
      </c>
      <c r="R25" s="3">
        <f t="shared" si="18"/>
        <v>11</v>
      </c>
      <c r="S25" s="3">
        <f t="shared" si="18"/>
        <v>17.11</v>
      </c>
      <c r="T25" s="3">
        <f t="shared" si="18"/>
        <v>24.99</v>
      </c>
      <c r="U25" s="3">
        <f t="shared" si="18"/>
        <v>11.15</v>
      </c>
      <c r="V25" s="3">
        <f t="shared" si="18"/>
        <v>9.75</v>
      </c>
      <c r="W25" s="3">
        <f t="shared" si="18"/>
        <v>13.68</v>
      </c>
      <c r="X25" s="3">
        <f t="shared" si="18"/>
        <v>11.62</v>
      </c>
    </row>
    <row r="26" spans="1:24" ht="15.5" x14ac:dyDescent="0.35">
      <c r="C26" t="s">
        <v>58</v>
      </c>
      <c r="D26" s="4" t="str">
        <f>IFERROR(_xlfn.RRI(5,I25,D25),"")</f>
        <v/>
      </c>
      <c r="H26" s="4">
        <f t="shared" ref="H26:X26" si="19">IFERROR(_xlfn.RRI(5,M25,H25),"")</f>
        <v>-0.4511257009056866</v>
      </c>
      <c r="I26" s="4">
        <f t="shared" si="19"/>
        <v>-5.2426697265772648E-2</v>
      </c>
      <c r="J26" s="4">
        <f t="shared" si="19"/>
        <v>-0.27416148642424587</v>
      </c>
      <c r="K26" s="4">
        <f t="shared" si="19"/>
        <v>-0.40887180521067412</v>
      </c>
      <c r="L26" s="4">
        <f t="shared" si="19"/>
        <v>-3.5857785076246707E-2</v>
      </c>
      <c r="M26" s="4">
        <f t="shared" si="19"/>
        <v>-0.13199681195824164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-4.685680918774382E-2</v>
      </c>
      <c r="R26" s="4">
        <f t="shared" si="19"/>
        <v>-4.2670773997988576E-2</v>
      </c>
      <c r="S26" s="4">
        <f t="shared" si="19"/>
        <v>8.0460206275729806E-2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16.305876758409784</v>
      </c>
      <c r="H27" s="3">
        <f t="shared" ref="H27:X27" si="20">IFERROR(H4/H21,"")</f>
        <v>65.223507033639137</v>
      </c>
      <c r="I27" s="3">
        <f t="shared" si="20"/>
        <v>61.900944495412844</v>
      </c>
      <c r="J27" s="3">
        <f t="shared" si="20"/>
        <v>52.860265137614682</v>
      </c>
      <c r="K27" s="3">
        <f t="shared" si="20"/>
        <v>35.785651681957184</v>
      </c>
      <c r="L27" s="3">
        <f t="shared" si="20"/>
        <v>27.827295871559635</v>
      </c>
      <c r="M27" s="3">
        <f t="shared" si="20"/>
        <v>18.926320489296636</v>
      </c>
      <c r="N27" s="3">
        <f t="shared" si="20"/>
        <v>11.494356721311476</v>
      </c>
      <c r="O27" s="3">
        <f t="shared" si="20"/>
        <v>28.772612786885247</v>
      </c>
      <c r="P27" s="3">
        <f t="shared" si="20"/>
        <v>79.220006866952787</v>
      </c>
      <c r="Q27" s="3">
        <f t="shared" si="20"/>
        <v>250.25608841201716</v>
      </c>
      <c r="R27" s="3">
        <f t="shared" si="20"/>
        <v>235.61776738197426</v>
      </c>
      <c r="S27" s="3">
        <f t="shared" si="20"/>
        <v>203.79306437768241</v>
      </c>
      <c r="T27" s="3">
        <f t="shared" si="20"/>
        <v>219.24818116883117</v>
      </c>
      <c r="U27" s="3">
        <f t="shared" si="20"/>
        <v>166.439037012987</v>
      </c>
      <c r="V27" s="3">
        <f t="shared" si="20"/>
        <v>184.02809545454545</v>
      </c>
      <c r="W27" s="3">
        <f t="shared" si="20"/>
        <v>142.3708922077922</v>
      </c>
      <c r="X27" s="3">
        <f t="shared" si="20"/>
        <v>165.17818240740741</v>
      </c>
    </row>
    <row r="28" spans="1:24" ht="15.5" x14ac:dyDescent="0.35">
      <c r="C28" t="s">
        <v>60</v>
      </c>
      <c r="D28" s="4">
        <f>IFERROR(_xlfn.RRI(5,I27,D27),"")</f>
        <v>-0.23417528847991631</v>
      </c>
      <c r="H28" s="4">
        <f t="shared" ref="H28:X28" si="21">IFERROR(_xlfn.RRI(5,M27,H27),"")</f>
        <v>0.28075951609530359</v>
      </c>
      <c r="I28" s="4">
        <f t="shared" si="21"/>
        <v>0.40036910540183834</v>
      </c>
      <c r="J28" s="4">
        <f t="shared" si="21"/>
        <v>0.12935377323056674</v>
      </c>
      <c r="K28" s="4">
        <f t="shared" si="21"/>
        <v>-0.14694936430827543</v>
      </c>
      <c r="L28" s="4">
        <f t="shared" si="21"/>
        <v>-0.35550838609419033</v>
      </c>
      <c r="M28" s="4">
        <f t="shared" si="21"/>
        <v>-0.39609082091299996</v>
      </c>
      <c r="N28" s="4">
        <f t="shared" si="21"/>
        <v>-0.4373231412302796</v>
      </c>
      <c r="O28" s="4">
        <f t="shared" si="21"/>
        <v>-0.33379381491756299</v>
      </c>
      <c r="P28" s="4">
        <f t="shared" si="21"/>
        <v>-0.13798279048769002</v>
      </c>
      <c r="Q28" s="4">
        <f t="shared" si="21"/>
        <v>6.3408443033343476E-2</v>
      </c>
      <c r="R28" s="4">
        <f t="shared" si="21"/>
        <v>0.10600570196206127</v>
      </c>
      <c r="S28" s="4">
        <f t="shared" si="21"/>
        <v>4.2911228622290576E-2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-1.021669341894061</v>
      </c>
      <c r="I29" s="4">
        <f t="shared" si="22"/>
        <v>0.88787878787878816</v>
      </c>
      <c r="J29" s="4">
        <f t="shared" si="22"/>
        <v>-0.24398625429553272</v>
      </c>
      <c r="K29" s="4">
        <f t="shared" si="22"/>
        <v>-2.3661971830985919</v>
      </c>
      <c r="L29" s="4">
        <f t="shared" si="22"/>
        <v>0.17896678966789664</v>
      </c>
      <c r="M29" s="4">
        <f t="shared" si="22"/>
        <v>-1.3323114653586756</v>
      </c>
      <c r="N29" s="4">
        <f t="shared" si="22"/>
        <v>-0.50213675213675213</v>
      </c>
      <c r="O29" s="4">
        <f t="shared" si="22"/>
        <v>-0.72914427449359231</v>
      </c>
      <c r="P29" s="4">
        <f t="shared" si="22"/>
        <v>-16.76923076923077</v>
      </c>
      <c r="Q29" s="4">
        <f t="shared" si="22"/>
        <v>-0.30272727272727273</v>
      </c>
      <c r="R29" s="4">
        <f t="shared" si="22"/>
        <v>-0.35710111046171827</v>
      </c>
      <c r="S29" s="4">
        <f t="shared" si="22"/>
        <v>-0.31532613045218083</v>
      </c>
      <c r="T29" s="4">
        <f t="shared" si="22"/>
        <v>1.2412556053811656</v>
      </c>
      <c r="U29" s="4">
        <f t="shared" si="22"/>
        <v>0.14358974358974363</v>
      </c>
      <c r="V29" s="4">
        <f t="shared" si="22"/>
        <v>-0.28728070175438597</v>
      </c>
      <c r="W29" s="4">
        <f t="shared" si="22"/>
        <v>0.17728055077452673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5.3675474022411906E-2</v>
      </c>
      <c r="I30" s="4">
        <f t="shared" si="23"/>
        <v>0.1710297769839397</v>
      </c>
      <c r="J30" s="4">
        <f t="shared" si="23"/>
        <v>0.47713574164883438</v>
      </c>
      <c r="K30" s="4">
        <f t="shared" si="23"/>
        <v>0.28599098694786357</v>
      </c>
      <c r="L30" s="4">
        <f t="shared" si="23"/>
        <v>0.47029613533685799</v>
      </c>
      <c r="M30" s="4">
        <f t="shared" si="23"/>
        <v>0.64657500616852193</v>
      </c>
      <c r="N30" s="4">
        <f t="shared" si="23"/>
        <v>-0.60051049911773458</v>
      </c>
      <c r="O30" s="4">
        <f t="shared" si="23"/>
        <v>-0.6368011828728084</v>
      </c>
      <c r="P30" s="4">
        <f t="shared" si="23"/>
        <v>-0.6834442375822386</v>
      </c>
      <c r="Q30" s="4">
        <f t="shared" si="23"/>
        <v>6.2127407422173868E-2</v>
      </c>
      <c r="R30" s="4">
        <f t="shared" si="23"/>
        <v>0.15616185517144127</v>
      </c>
      <c r="S30" s="4">
        <f t="shared" si="23"/>
        <v>-7.049142532793741E-2</v>
      </c>
      <c r="T30" s="4">
        <f t="shared" si="23"/>
        <v>0.31728821016744735</v>
      </c>
      <c r="U30" s="4">
        <f t="shared" si="23"/>
        <v>-9.5578114842268261E-2</v>
      </c>
      <c r="V30" s="4">
        <f t="shared" si="23"/>
        <v>0.29259634887975566</v>
      </c>
      <c r="W30" s="4">
        <f t="shared" si="23"/>
        <v>-0.13807689288747385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75.05</v>
      </c>
      <c r="H32" s="3">
        <f>IFERROR(INDEX(D32:G32,COUNT(D32:G32)),"")</f>
        <v>75.05</v>
      </c>
      <c r="I32" s="3">
        <f t="shared" ref="I32:X32" si="24">IFERROR(INDEX(I51:I500,MATCH($C$32,$C$51:$C$500,0)),"")</f>
        <v>75.05</v>
      </c>
      <c r="J32" s="3">
        <f t="shared" si="24"/>
        <v>87.54</v>
      </c>
      <c r="K32" s="3">
        <f t="shared" si="24"/>
        <v>94.12</v>
      </c>
      <c r="L32" s="3">
        <f t="shared" si="24"/>
        <v>102.85</v>
      </c>
      <c r="M32" s="3">
        <f t="shared" si="24"/>
        <v>96.18</v>
      </c>
      <c r="N32" s="3">
        <f t="shared" si="24"/>
        <v>83.07</v>
      </c>
      <c r="O32" s="3">
        <f t="shared" si="24"/>
        <v>97.47</v>
      </c>
      <c r="P32" s="3">
        <f t="shared" si="24"/>
        <v>99.67</v>
      </c>
      <c r="Q32" s="3">
        <f t="shared" si="24"/>
        <v>225.25</v>
      </c>
      <c r="R32" s="3">
        <f t="shared" si="24"/>
        <v>220.34</v>
      </c>
      <c r="S32" s="3">
        <f t="shared" si="24"/>
        <v>213.17</v>
      </c>
      <c r="T32" s="3">
        <f t="shared" si="24"/>
        <v>201.59</v>
      </c>
      <c r="U32" s="3">
        <f t="shared" si="24"/>
        <v>176.95</v>
      </c>
      <c r="V32" s="3">
        <f t="shared" si="24"/>
        <v>165.8</v>
      </c>
      <c r="W32" s="3">
        <f t="shared" si="24"/>
        <v>156.05000000000001</v>
      </c>
      <c r="X32" s="3">
        <f t="shared" si="24"/>
        <v>123.31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1.68</v>
      </c>
      <c r="H33" s="3">
        <f>IFERROR(INDEX(D33:G33,COUNT(D33:G33)),"")</f>
        <v>1.68</v>
      </c>
      <c r="I33" s="3">
        <f t="shared" ref="I33:X33" si="25">IFERROR(INDEX(I51:I500,MATCH($C$33,$C$51:$C$500,0)),"")</f>
        <v>1.68</v>
      </c>
      <c r="J33" s="3">
        <f t="shared" si="25"/>
        <v>1.36</v>
      </c>
      <c r="K33" s="3">
        <f t="shared" si="25"/>
        <v>1.06</v>
      </c>
      <c r="L33" s="3">
        <f t="shared" si="25"/>
        <v>1.53</v>
      </c>
      <c r="M33" s="3">
        <f t="shared" si="25"/>
        <v>2.14</v>
      </c>
      <c r="N33" s="3">
        <f t="shared" si="25"/>
        <v>1.52</v>
      </c>
      <c r="O33" s="3">
        <f t="shared" si="25"/>
        <v>1.33</v>
      </c>
      <c r="P33" s="3">
        <f t="shared" si="25"/>
        <v>2.78</v>
      </c>
      <c r="Q33" s="3">
        <f t="shared" si="25"/>
        <v>0.96</v>
      </c>
      <c r="R33" s="3">
        <f t="shared" si="25"/>
        <v>1.1200000000000001</v>
      </c>
      <c r="S33" s="3">
        <f t="shared" si="25"/>
        <v>0.84</v>
      </c>
      <c r="T33" s="3">
        <f t="shared" si="25"/>
        <v>1.1000000000000001</v>
      </c>
      <c r="U33" s="3">
        <f t="shared" si="25"/>
        <v>1.4</v>
      </c>
      <c r="V33" s="3">
        <f t="shared" si="25"/>
        <v>1.72</v>
      </c>
      <c r="W33" s="3">
        <f t="shared" si="25"/>
        <v>1.79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-10.38</v>
      </c>
      <c r="H34" s="3">
        <f>IFERROR(INDEX(D34:G34,COUNT(D34:G34)),"")</f>
        <v>-10.38</v>
      </c>
      <c r="I34" s="3">
        <f t="shared" ref="I34:X34" si="26">IFERROR(INDEX(I51:I500,MATCH($C$34,$C$51:$C$500,0)),"")</f>
        <v>-10.11</v>
      </c>
      <c r="J34" s="3">
        <f t="shared" si="26"/>
        <v>-18.03</v>
      </c>
      <c r="K34" s="3">
        <f t="shared" si="26"/>
        <v>-11.45</v>
      </c>
      <c r="L34" s="3">
        <f t="shared" si="26"/>
        <v>24.57</v>
      </c>
      <c r="M34" s="3">
        <f t="shared" si="26"/>
        <v>38.01</v>
      </c>
      <c r="N34" s="3">
        <f t="shared" si="26"/>
        <v>-7.73</v>
      </c>
      <c r="O34" s="3">
        <f t="shared" si="26"/>
        <v>-3.97</v>
      </c>
      <c r="P34" s="3">
        <f t="shared" si="26"/>
        <v>-2.29</v>
      </c>
      <c r="Q34" s="3">
        <f t="shared" si="26"/>
        <v>28.29</v>
      </c>
      <c r="R34" s="3">
        <f t="shared" si="26"/>
        <v>22.36</v>
      </c>
      <c r="S34" s="3">
        <f t="shared" si="26"/>
        <v>10.4</v>
      </c>
      <c r="T34" s="3">
        <f t="shared" si="26"/>
        <v>8.8800000000000008</v>
      </c>
      <c r="U34" s="3">
        <f t="shared" si="26"/>
        <v>22.24</v>
      </c>
      <c r="V34" s="3">
        <f t="shared" si="26"/>
        <v>29.23</v>
      </c>
      <c r="W34" s="3">
        <f t="shared" si="26"/>
        <v>20.47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7.73</v>
      </c>
      <c r="H35" s="3">
        <f>IFERROR(INDEX(D35:G35,COUNT(D35:G35)),"")</f>
        <v>7.73</v>
      </c>
      <c r="I35" s="3">
        <f t="shared" ref="I35:X35" si="27">IFERROR(INDEX(I51:I500,MATCH($C$35,$C$51:$C$500,0)),"")</f>
        <v>2.04</v>
      </c>
      <c r="J35" s="3">
        <f t="shared" si="27"/>
        <v>2.25</v>
      </c>
      <c r="K35" s="3">
        <f t="shared" si="27"/>
        <v>2.8</v>
      </c>
      <c r="L35" s="3">
        <f t="shared" si="27"/>
        <v>5.64</v>
      </c>
      <c r="M35" s="3">
        <f t="shared" si="27"/>
        <v>10.89</v>
      </c>
      <c r="N35" s="3">
        <f t="shared" si="27"/>
        <v>10.96</v>
      </c>
      <c r="O35" s="3">
        <f t="shared" si="27"/>
        <v>4.5199999999999996</v>
      </c>
      <c r="P35" s="3">
        <f t="shared" si="27"/>
        <v>3.5</v>
      </c>
      <c r="Q35" s="3">
        <f t="shared" si="27"/>
        <v>0.87</v>
      </c>
      <c r="R35" s="3">
        <f t="shared" si="27"/>
        <v>1.04</v>
      </c>
      <c r="S35" s="3">
        <f t="shared" si="27"/>
        <v>0.87</v>
      </c>
      <c r="T35" s="3">
        <f t="shared" si="27"/>
        <v>1.01</v>
      </c>
      <c r="U35" s="3">
        <f t="shared" si="27"/>
        <v>1.49</v>
      </c>
      <c r="V35" s="3">
        <f t="shared" si="27"/>
        <v>1.55</v>
      </c>
      <c r="W35" s="3">
        <f t="shared" si="27"/>
        <v>1.97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400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106640434000</v>
      </c>
      <c r="E51" s="5">
        <v>108878911000</v>
      </c>
      <c r="F51" s="5">
        <v>98444033000</v>
      </c>
      <c r="G51" s="5">
        <v>90868799000</v>
      </c>
      <c r="I51" s="5">
        <v>404832177000</v>
      </c>
      <c r="J51" s="5">
        <v>345706134000</v>
      </c>
      <c r="K51" s="5">
        <v>234038162000</v>
      </c>
      <c r="L51" s="5">
        <v>181990515000</v>
      </c>
      <c r="M51" s="5">
        <v>123778136000</v>
      </c>
      <c r="N51" s="5">
        <v>70115576000</v>
      </c>
      <c r="O51" s="5">
        <v>175512938000</v>
      </c>
      <c r="P51" s="5">
        <v>184582616000</v>
      </c>
      <c r="Q51" s="5">
        <v>583096686000</v>
      </c>
      <c r="R51" s="5">
        <v>548989398000</v>
      </c>
      <c r="S51" s="5">
        <v>474837840000</v>
      </c>
      <c r="T51" s="5">
        <v>337642199000</v>
      </c>
      <c r="U51" s="5">
        <v>256316117000</v>
      </c>
      <c r="V51" s="5">
        <v>283403267000</v>
      </c>
      <c r="W51" s="5">
        <v>219251174000</v>
      </c>
      <c r="X51" s="5">
        <v>178392437000</v>
      </c>
    </row>
    <row r="52" spans="2:24" ht="15.5" x14ac:dyDescent="0.35">
      <c r="C52" t="s">
        <v>1271</v>
      </c>
      <c r="D52" s="5">
        <v>106555631000</v>
      </c>
      <c r="E52" s="5">
        <v>108244286000</v>
      </c>
      <c r="F52" s="5">
        <v>97678737000</v>
      </c>
      <c r="G52" s="5">
        <v>90327460000</v>
      </c>
      <c r="I52" s="5">
        <v>402806114000</v>
      </c>
      <c r="J52" s="5">
        <v>344099690000</v>
      </c>
      <c r="K52" s="5">
        <v>232822447000</v>
      </c>
      <c r="L52" s="5">
        <v>179938174000</v>
      </c>
      <c r="M52" s="5">
        <v>120121691000</v>
      </c>
      <c r="N52" s="5">
        <v>49626279000</v>
      </c>
      <c r="O52" s="5">
        <v>155675511000</v>
      </c>
      <c r="P52" s="5">
        <v>170964523000</v>
      </c>
      <c r="Q52" s="5">
        <v>580071631000</v>
      </c>
      <c r="R52" s="5">
        <v>546844578000</v>
      </c>
      <c r="S52" s="5">
        <v>472540934000</v>
      </c>
      <c r="T52" s="5">
        <v>337152844000</v>
      </c>
      <c r="U52" s="5">
        <v>256270251000</v>
      </c>
      <c r="V52" s="5">
        <v>283280244000</v>
      </c>
      <c r="W52" s="5">
        <v>218777969000</v>
      </c>
      <c r="X52" s="5">
        <v>178351492000</v>
      </c>
    </row>
    <row r="53" spans="2:24" ht="15.5" x14ac:dyDescent="0.35">
      <c r="C53" t="s">
        <v>508</v>
      </c>
      <c r="D53" s="5">
        <v>84803000</v>
      </c>
      <c r="E53" s="5">
        <v>634625000</v>
      </c>
      <c r="F53" s="5">
        <v>765296000</v>
      </c>
      <c r="G53" s="5">
        <v>541339000</v>
      </c>
      <c r="I53" s="5">
        <v>2026063000</v>
      </c>
      <c r="J53" s="5">
        <v>1606444000</v>
      </c>
      <c r="K53" s="5">
        <v>1215715000</v>
      </c>
      <c r="L53" s="5">
        <v>2052341000</v>
      </c>
      <c r="M53" s="5">
        <v>3656445000</v>
      </c>
      <c r="N53" s="5">
        <v>20489297000</v>
      </c>
      <c r="O53" s="5">
        <v>19837427000</v>
      </c>
      <c r="P53" s="5">
        <v>13618093000</v>
      </c>
      <c r="Q53" s="5">
        <v>3025055000</v>
      </c>
      <c r="R53" s="5">
        <v>2144820000</v>
      </c>
      <c r="S53" s="5">
        <v>2296906000</v>
      </c>
      <c r="T53" s="5">
        <v>489355000</v>
      </c>
      <c r="U53" s="5">
        <v>45866000</v>
      </c>
      <c r="V53" s="5">
        <v>123023000</v>
      </c>
      <c r="W53" s="5">
        <v>473205000</v>
      </c>
      <c r="X53" s="5">
        <v>40945000</v>
      </c>
    </row>
    <row r="54" spans="2:24" ht="15.5" x14ac:dyDescent="0.35">
      <c r="C54" t="s">
        <v>87</v>
      </c>
      <c r="D54" s="5">
        <v>-202296508000</v>
      </c>
      <c r="E54" s="5">
        <v>-114017907000</v>
      </c>
      <c r="F54" s="5">
        <v>-101203476000</v>
      </c>
      <c r="G54" s="5">
        <v>-96562779000</v>
      </c>
      <c r="I54" s="5">
        <v>-514080670000</v>
      </c>
      <c r="J54" s="5">
        <v>-386192665000</v>
      </c>
      <c r="K54" s="5">
        <v>-255062479000</v>
      </c>
      <c r="L54" s="5">
        <v>-144001912000</v>
      </c>
      <c r="M54" s="5">
        <v>-123701753000</v>
      </c>
      <c r="N54" s="5">
        <v>-219117068000</v>
      </c>
      <c r="O54" s="5">
        <v>-460146455000</v>
      </c>
      <c r="P54" s="5">
        <v>-714210386000</v>
      </c>
      <c r="Q54" s="5">
        <v>-858364030000</v>
      </c>
      <c r="R54" s="5">
        <v>-803833940000</v>
      </c>
      <c r="S54" s="5">
        <v>-481814275000</v>
      </c>
      <c r="T54" s="5">
        <v>-338970654000</v>
      </c>
      <c r="U54" s="5">
        <v>-270525000000</v>
      </c>
      <c r="V54" s="5">
        <v>-269308515000</v>
      </c>
      <c r="W54" s="5">
        <v>-198772059000</v>
      </c>
      <c r="X54" s="5">
        <v>-159441628000</v>
      </c>
    </row>
    <row r="55" spans="2:24" ht="15.5" x14ac:dyDescent="0.35">
      <c r="C55" t="s">
        <v>509</v>
      </c>
      <c r="D55" s="5">
        <v>-71380685000</v>
      </c>
      <c r="E55" s="5">
        <v>-72288958000</v>
      </c>
      <c r="F55" s="5">
        <v>-69415748000</v>
      </c>
      <c r="G55" s="5">
        <v>-63173320000</v>
      </c>
      <c r="I55" s="5">
        <v>-276258711000</v>
      </c>
      <c r="J55" s="5">
        <v>-226885544000</v>
      </c>
      <c r="K55" s="5">
        <v>-133137244000</v>
      </c>
      <c r="L55" s="5">
        <v>-76275030000</v>
      </c>
      <c r="M55" s="5">
        <v>-47415627000</v>
      </c>
      <c r="N55" s="5">
        <v>-49472000000</v>
      </c>
      <c r="O55" s="5">
        <v>-142182898000</v>
      </c>
      <c r="P55" s="5">
        <v>-316734380000</v>
      </c>
      <c r="Q55" s="5">
        <v>-388116710000</v>
      </c>
      <c r="R55" s="5">
        <v>-344779625000</v>
      </c>
      <c r="S55" s="5">
        <v>-287815153000</v>
      </c>
      <c r="T55" s="5">
        <v>-215725295000</v>
      </c>
      <c r="U55" s="5">
        <v>-160394570000</v>
      </c>
      <c r="V55" s="5">
        <v>-134173393000</v>
      </c>
      <c r="W55" s="5">
        <v>-100289928000</v>
      </c>
      <c r="X55" s="5">
        <v>-76857979000</v>
      </c>
    </row>
    <row r="56" spans="2:24" ht="15.5" x14ac:dyDescent="0.35">
      <c r="C56" t="s">
        <v>1665</v>
      </c>
      <c r="D56" s="5">
        <v>-84435441000</v>
      </c>
      <c r="E56" s="5">
        <v>-1000</v>
      </c>
      <c r="F56" s="5">
        <v>-880365000</v>
      </c>
      <c r="G56" s="5">
        <v>-1380301000</v>
      </c>
      <c r="I56" s="5">
        <v>-86696108000</v>
      </c>
      <c r="J56" s="5">
        <v>-18962980000</v>
      </c>
      <c r="K56" s="5">
        <v>-10176756000</v>
      </c>
      <c r="L56" s="5">
        <v>3353889000</v>
      </c>
      <c r="M56" s="5">
        <v>-1738628000</v>
      </c>
      <c r="N56" s="5">
        <v>-44905697000</v>
      </c>
      <c r="O56" s="5">
        <v>-69128242000</v>
      </c>
      <c r="P56" s="5">
        <v>-77893834000</v>
      </c>
      <c r="Q56" s="5">
        <v>-116942479000</v>
      </c>
      <c r="R56" s="5">
        <v>-121771693000</v>
      </c>
      <c r="S56" s="5">
        <v>-96377599000</v>
      </c>
      <c r="T56" s="5">
        <v>-64297728000</v>
      </c>
      <c r="U56" s="5">
        <v>-62064850000</v>
      </c>
      <c r="V56" s="5">
        <v>-84928191000</v>
      </c>
      <c r="W56" s="5">
        <v>-34155288000</v>
      </c>
      <c r="X56" s="5">
        <v>-24199016000</v>
      </c>
    </row>
    <row r="57" spans="2:24" ht="15.5" x14ac:dyDescent="0.35">
      <c r="C57" t="s">
        <v>521</v>
      </c>
      <c r="N57" s="5">
        <v>-64876379000</v>
      </c>
      <c r="O57" s="5">
        <v>-140926285000</v>
      </c>
      <c r="P57" s="5">
        <v>-163030039000</v>
      </c>
      <c r="Q57" s="5">
        <v>-202037882000</v>
      </c>
      <c r="R57" s="5">
        <v>-214321314000</v>
      </c>
      <c r="S57" s="5">
        <v>-61541313000</v>
      </c>
      <c r="T57" s="5">
        <v>-35306395000</v>
      </c>
      <c r="U57" s="5">
        <v>-32511403000</v>
      </c>
      <c r="V57" s="5">
        <v>-28080639000</v>
      </c>
      <c r="W57" s="5">
        <v>-44767438000</v>
      </c>
      <c r="X57" s="5">
        <v>-41701530000</v>
      </c>
    </row>
    <row r="58" spans="2:24" ht="15.5" x14ac:dyDescent="0.35">
      <c r="C58" t="s">
        <v>520</v>
      </c>
      <c r="D58" s="5">
        <v>-46468105000</v>
      </c>
      <c r="E58" s="5">
        <v>-41720113000</v>
      </c>
      <c r="F58" s="5">
        <v>-30907363000</v>
      </c>
      <c r="G58" s="5">
        <v>-32007771000</v>
      </c>
      <c r="I58" s="5">
        <v>-151103352000</v>
      </c>
      <c r="J58" s="5">
        <v>-140262181000</v>
      </c>
      <c r="K58" s="5">
        <v>-111694313000</v>
      </c>
      <c r="L58" s="5">
        <v>-71043453000</v>
      </c>
      <c r="M58" s="5">
        <v>-74361883000</v>
      </c>
      <c r="N58" s="5">
        <v>-59721643000</v>
      </c>
      <c r="O58" s="5">
        <v>-107496132000</v>
      </c>
      <c r="P58" s="5">
        <v>-153342479000</v>
      </c>
      <c r="Q58" s="5">
        <v>-132229908000</v>
      </c>
      <c r="R58" s="5">
        <v>-120847529000</v>
      </c>
      <c r="S58" s="5">
        <v>-35814491000</v>
      </c>
      <c r="T58" s="5">
        <v>-20870326000</v>
      </c>
      <c r="U58" s="5">
        <v>-13679560000</v>
      </c>
      <c r="V58" s="5">
        <v>-18562276000</v>
      </c>
      <c r="W58" s="5">
        <v>-17988897000</v>
      </c>
      <c r="X58" s="5">
        <v>-15576829000</v>
      </c>
    </row>
    <row r="59" spans="2:24" ht="15.5" x14ac:dyDescent="0.35">
      <c r="C59" t="s">
        <v>97</v>
      </c>
      <c r="D59" s="5">
        <v>-2281721000</v>
      </c>
      <c r="E59" s="5">
        <v>1123872000</v>
      </c>
      <c r="F59" s="5">
        <v>4288234000</v>
      </c>
      <c r="G59" s="5">
        <v>8619871000</v>
      </c>
      <c r="I59" s="5">
        <v>11750256000</v>
      </c>
      <c r="J59" s="5">
        <v>41564260000</v>
      </c>
      <c r="K59" s="5">
        <v>25145841000</v>
      </c>
      <c r="L59" s="5">
        <v>17355040000</v>
      </c>
      <c r="M59" s="5">
        <v>31186152000</v>
      </c>
      <c r="N59" s="5">
        <v>25821800000</v>
      </c>
      <c r="O59" s="5">
        <v>82893154000</v>
      </c>
      <c r="P59" s="5">
        <v>188034001000</v>
      </c>
      <c r="Q59" s="5">
        <v>296845931000</v>
      </c>
      <c r="R59" s="5">
        <v>283739451000</v>
      </c>
      <c r="S59" s="5">
        <v>55900642000</v>
      </c>
      <c r="T59" s="5">
        <v>42464945000</v>
      </c>
      <c r="U59" s="5">
        <v>32766855000</v>
      </c>
      <c r="V59" s="5">
        <v>3464308000</v>
      </c>
      <c r="W59" s="5">
        <v>3401835000</v>
      </c>
      <c r="X59" s="5">
        <v>-2061250000</v>
      </c>
    </row>
    <row r="60" spans="2:24" ht="15.5" x14ac:dyDescent="0.35">
      <c r="C60" t="s">
        <v>90</v>
      </c>
      <c r="D60" s="5">
        <v>-95656074000</v>
      </c>
      <c r="E60" s="5">
        <v>-5138996000</v>
      </c>
      <c r="F60" s="5">
        <v>-2759443000</v>
      </c>
      <c r="G60" s="5">
        <v>-5693980000</v>
      </c>
      <c r="I60" s="5">
        <v>-109248493000</v>
      </c>
      <c r="J60" s="5">
        <v>-40486531000</v>
      </c>
      <c r="K60" s="5">
        <v>-21024317000</v>
      </c>
      <c r="L60" s="5">
        <v>37988603000</v>
      </c>
      <c r="M60" s="5">
        <v>76383000</v>
      </c>
      <c r="N60" s="5">
        <v>-149001492000</v>
      </c>
      <c r="O60" s="5">
        <v>-284633517000</v>
      </c>
      <c r="P60" s="5">
        <v>-529627770000</v>
      </c>
      <c r="Q60" s="5">
        <v>-275267344000</v>
      </c>
      <c r="R60" s="5">
        <v>-254844542000</v>
      </c>
      <c r="S60" s="5">
        <v>-6976435000</v>
      </c>
      <c r="T60" s="5">
        <v>-1328455000</v>
      </c>
      <c r="U60" s="5">
        <v>-14208883000</v>
      </c>
      <c r="V60" s="5">
        <v>14094752000</v>
      </c>
      <c r="W60" s="5">
        <v>20479115000</v>
      </c>
      <c r="X60" s="5">
        <v>18950809000</v>
      </c>
    </row>
    <row r="61" spans="2:24" ht="15.5" x14ac:dyDescent="0.35">
      <c r="C61" t="s">
        <v>91</v>
      </c>
      <c r="D61" s="5">
        <v>-2363391000</v>
      </c>
      <c r="E61" s="5">
        <v>1018101000</v>
      </c>
      <c r="F61" s="5">
        <v>4160695000</v>
      </c>
      <c r="G61" s="5">
        <v>8529638000</v>
      </c>
      <c r="I61" s="5">
        <v>11345043000</v>
      </c>
      <c r="J61" s="5">
        <v>41242971000</v>
      </c>
      <c r="K61" s="5">
        <v>24902698000</v>
      </c>
      <c r="L61" s="5">
        <v>16944572000</v>
      </c>
      <c r="M61" s="5">
        <v>30454863000</v>
      </c>
      <c r="N61" s="5">
        <v>21723941000</v>
      </c>
      <c r="O61" s="5">
        <v>78925669000</v>
      </c>
      <c r="P61" s="5">
        <v>185310382000</v>
      </c>
      <c r="Q61" s="5">
        <v>296240920000</v>
      </c>
      <c r="R61" s="5">
        <v>283310487000</v>
      </c>
      <c r="S61" s="5">
        <v>55441261000</v>
      </c>
      <c r="T61" s="5">
        <v>42464945000</v>
      </c>
      <c r="U61" s="5">
        <v>32766855000</v>
      </c>
      <c r="V61" s="5">
        <v>3464308000</v>
      </c>
      <c r="W61" s="5">
        <v>3401835000</v>
      </c>
      <c r="X61" s="5">
        <v>-2061250000</v>
      </c>
    </row>
    <row r="62" spans="2:24" ht="15.5" x14ac:dyDescent="0.35">
      <c r="C62" t="s">
        <v>402</v>
      </c>
      <c r="D62" s="5">
        <v>-81670000</v>
      </c>
      <c r="E62" s="5">
        <v>-105771000</v>
      </c>
      <c r="F62" s="5">
        <v>-127539000</v>
      </c>
      <c r="G62" s="5">
        <v>-90233000</v>
      </c>
      <c r="I62" s="5">
        <v>-405213000</v>
      </c>
      <c r="J62" s="5">
        <v>-321289000</v>
      </c>
      <c r="K62" s="5">
        <v>-243143000</v>
      </c>
      <c r="L62" s="5">
        <v>-410468000</v>
      </c>
      <c r="M62" s="5">
        <v>-731289000</v>
      </c>
      <c r="N62" s="5">
        <v>-4097859000</v>
      </c>
      <c r="O62" s="5">
        <v>-3967485000</v>
      </c>
      <c r="P62" s="5">
        <v>-2723619000</v>
      </c>
      <c r="Q62" s="5">
        <v>-605011000</v>
      </c>
      <c r="R62" s="5">
        <v>-428964000</v>
      </c>
      <c r="S62" s="5">
        <v>-459381000</v>
      </c>
    </row>
    <row r="63" spans="2:24" ht="15.5" x14ac:dyDescent="0.35">
      <c r="C63" t="s">
        <v>98</v>
      </c>
      <c r="D63" s="5">
        <v>-2363391000</v>
      </c>
      <c r="E63" s="5">
        <v>1018101000</v>
      </c>
      <c r="F63" s="5">
        <v>4160695000</v>
      </c>
      <c r="G63" s="5">
        <v>8529638000</v>
      </c>
      <c r="I63" s="5">
        <v>11345043000</v>
      </c>
      <c r="J63" s="5">
        <v>41242971000</v>
      </c>
      <c r="K63" s="5">
        <v>24902698000</v>
      </c>
      <c r="L63" s="5">
        <v>16944572000</v>
      </c>
      <c r="M63" s="5">
        <v>30454863000</v>
      </c>
      <c r="N63" s="5">
        <v>21723941000</v>
      </c>
      <c r="O63" s="5">
        <v>78925669000</v>
      </c>
      <c r="P63" s="5">
        <v>185310382000</v>
      </c>
      <c r="Q63" s="5">
        <v>296240920000</v>
      </c>
      <c r="R63" s="5">
        <v>283310487000</v>
      </c>
      <c r="S63" s="5">
        <v>55441261000</v>
      </c>
      <c r="T63" s="5">
        <v>42464945000</v>
      </c>
      <c r="U63" s="5">
        <v>32766855000</v>
      </c>
      <c r="V63" s="5">
        <v>3464308000</v>
      </c>
      <c r="W63" s="5">
        <v>3401835000</v>
      </c>
      <c r="X63" s="5">
        <v>-2061250000</v>
      </c>
    </row>
    <row r="64" spans="2:24" ht="15.5" x14ac:dyDescent="0.35">
      <c r="C64" t="s">
        <v>28</v>
      </c>
      <c r="D64" s="5">
        <v>-98019465000</v>
      </c>
      <c r="E64" s="5">
        <v>-4120895000</v>
      </c>
      <c r="F64" s="5">
        <v>1401252000</v>
      </c>
      <c r="G64" s="5">
        <v>2835658000</v>
      </c>
      <c r="I64" s="5">
        <v>-97903450000</v>
      </c>
      <c r="J64" s="5">
        <v>756440000</v>
      </c>
      <c r="K64" s="5">
        <v>3878381000</v>
      </c>
      <c r="L64" s="5">
        <v>54933175000</v>
      </c>
      <c r="M64" s="5">
        <v>30531246000</v>
      </c>
      <c r="N64" s="5">
        <v>-127277551000</v>
      </c>
      <c r="O64" s="5">
        <v>-205707848000</v>
      </c>
      <c r="P64" s="5">
        <v>-344317388000</v>
      </c>
      <c r="Q64" s="5">
        <v>20973576000</v>
      </c>
      <c r="R64" s="5">
        <v>28465945000</v>
      </c>
      <c r="S64" s="5">
        <v>48464826000</v>
      </c>
      <c r="T64" s="5">
        <v>41136490000</v>
      </c>
      <c r="U64" s="5">
        <v>18557972000</v>
      </c>
      <c r="V64" s="5">
        <v>17559060000</v>
      </c>
      <c r="W64" s="5">
        <v>23880950000</v>
      </c>
      <c r="X64" s="5">
        <v>16889559000</v>
      </c>
    </row>
    <row r="65" spans="2:24" ht="15.5" x14ac:dyDescent="0.35">
      <c r="C65" t="s">
        <v>27</v>
      </c>
      <c r="D65" s="5">
        <v>18619578000</v>
      </c>
      <c r="E65" s="5">
        <v>-205429000</v>
      </c>
      <c r="F65" s="5">
        <v>-2934171000</v>
      </c>
      <c r="G65" s="5">
        <v>873061000</v>
      </c>
      <c r="I65" s="5">
        <v>16353039000</v>
      </c>
      <c r="J65" s="5">
        <v>-43920566000</v>
      </c>
      <c r="K65" s="5">
        <v>-60971375000</v>
      </c>
      <c r="L65" s="5">
        <v>-13118913000</v>
      </c>
      <c r="M65" s="5">
        <v>4950566000</v>
      </c>
      <c r="N65" s="5">
        <v>27818190000</v>
      </c>
      <c r="O65" s="5">
        <v>5997782000</v>
      </c>
      <c r="P65" s="5">
        <v>62533214000</v>
      </c>
      <c r="Q65" s="5">
        <v>-3115467000</v>
      </c>
      <c r="R65" s="5">
        <v>-2835735000</v>
      </c>
      <c r="S65" s="5">
        <v>-8610460000</v>
      </c>
      <c r="T65" s="5">
        <v>-2655428000</v>
      </c>
      <c r="U65" s="5">
        <v>-1393124000</v>
      </c>
      <c r="V65" s="5">
        <v>-2538683000</v>
      </c>
      <c r="W65" s="5">
        <v>-2819840000</v>
      </c>
      <c r="X65" s="5">
        <v>-4342582000</v>
      </c>
    </row>
    <row r="66" spans="2:24" ht="15.5" x14ac:dyDescent="0.35">
      <c r="C66" t="s">
        <v>102</v>
      </c>
      <c r="D66" s="5">
        <v>-79399887000</v>
      </c>
      <c r="E66" s="5">
        <v>-4326324000</v>
      </c>
      <c r="F66" s="5">
        <v>-1532919000</v>
      </c>
      <c r="G66" s="5">
        <v>3708719000</v>
      </c>
      <c r="I66" s="5">
        <v>-81550411000</v>
      </c>
      <c r="J66" s="5">
        <v>-43164126000</v>
      </c>
      <c r="K66" s="5">
        <v>-57092994000</v>
      </c>
      <c r="L66" s="5">
        <v>41814262000</v>
      </c>
      <c r="M66" s="5">
        <v>35481812000</v>
      </c>
      <c r="N66" s="5">
        <v>-99459361000</v>
      </c>
      <c r="O66" s="5">
        <v>-199710066000</v>
      </c>
      <c r="P66" s="5">
        <v>-281784174000</v>
      </c>
      <c r="Q66" s="5">
        <v>17858109000</v>
      </c>
      <c r="R66" s="5">
        <v>25630210000</v>
      </c>
      <c r="S66" s="5">
        <v>39854366000</v>
      </c>
      <c r="T66" s="5">
        <v>38481062000</v>
      </c>
      <c r="U66" s="5">
        <v>17164848000</v>
      </c>
      <c r="V66" s="5">
        <v>15020377000</v>
      </c>
      <c r="W66" s="5">
        <v>21061110000</v>
      </c>
      <c r="X66" s="5">
        <v>12546977000</v>
      </c>
    </row>
    <row r="67" spans="2:24" ht="15.5" x14ac:dyDescent="0.35">
      <c r="C67" t="s">
        <v>103</v>
      </c>
    </row>
    <row r="68" spans="2:24" ht="15.5" x14ac:dyDescent="0.35">
      <c r="C68" t="s">
        <v>104</v>
      </c>
      <c r="D68" s="5">
        <v>-79218399000</v>
      </c>
      <c r="E68" s="5">
        <v>-4326324000</v>
      </c>
      <c r="F68" s="5">
        <v>-1871909000</v>
      </c>
      <c r="G68" s="5">
        <v>3708719000</v>
      </c>
      <c r="I68" s="5">
        <v>-81707913000</v>
      </c>
      <c r="J68" s="5">
        <v>-43002679000</v>
      </c>
      <c r="K68" s="5">
        <v>-57151546000</v>
      </c>
      <c r="L68" s="5">
        <v>43682140000</v>
      </c>
      <c r="M68" s="5">
        <v>34775555000</v>
      </c>
      <c r="N68" s="5">
        <v>-84433201000</v>
      </c>
      <c r="O68" s="5">
        <v>-198213285000</v>
      </c>
      <c r="P68" s="5">
        <v>-292565818000</v>
      </c>
      <c r="Q68" s="5">
        <v>11425651000</v>
      </c>
      <c r="R68" s="5">
        <v>24718580000</v>
      </c>
      <c r="S68" s="5">
        <v>41181630000</v>
      </c>
      <c r="T68" s="5">
        <v>37937680000</v>
      </c>
      <c r="U68" s="5">
        <v>17164848000</v>
      </c>
      <c r="V68" s="5">
        <v>15020377000</v>
      </c>
      <c r="W68" s="5">
        <v>21061110000</v>
      </c>
      <c r="X68" s="5">
        <v>12546977000</v>
      </c>
    </row>
    <row r="69" spans="2:24" ht="15.5" x14ac:dyDescent="0.35">
      <c r="C69" t="s">
        <v>105</v>
      </c>
      <c r="D69" s="5">
        <v>-79399887000</v>
      </c>
      <c r="E69" s="5">
        <v>-4326324000</v>
      </c>
      <c r="F69" s="5">
        <v>-1532919000</v>
      </c>
      <c r="G69" s="5">
        <v>3708719000</v>
      </c>
      <c r="I69" s="5">
        <v>-81550411000</v>
      </c>
      <c r="J69" s="5">
        <v>-43164126000</v>
      </c>
      <c r="K69" s="5">
        <v>-57092994000</v>
      </c>
      <c r="L69" s="5">
        <v>41814262000</v>
      </c>
      <c r="M69" s="5">
        <v>35481812000</v>
      </c>
      <c r="N69" s="5">
        <v>-99459361000</v>
      </c>
      <c r="O69" s="5">
        <v>-199710066000</v>
      </c>
      <c r="P69" s="5">
        <v>-281784174000</v>
      </c>
      <c r="Q69" s="5">
        <v>17858109000</v>
      </c>
      <c r="R69" s="5">
        <v>25630210000</v>
      </c>
      <c r="S69" s="5">
        <v>39854366000</v>
      </c>
      <c r="T69" s="5">
        <v>38481062000</v>
      </c>
      <c r="U69" s="5">
        <v>17164848000</v>
      </c>
      <c r="V69" s="5">
        <v>15020377000</v>
      </c>
      <c r="W69" s="5">
        <v>21061110000</v>
      </c>
      <c r="X69" s="5">
        <v>12546977000</v>
      </c>
    </row>
    <row r="70" spans="2:24" ht="15.5" x14ac:dyDescent="0.35">
      <c r="C70" t="s">
        <v>7</v>
      </c>
      <c r="D70" s="5">
        <v>-79218399000</v>
      </c>
      <c r="E70" s="5">
        <v>-4326324000</v>
      </c>
      <c r="F70" s="5">
        <v>-1871909000</v>
      </c>
      <c r="G70" s="5">
        <v>3708719000</v>
      </c>
      <c r="I70" s="5">
        <v>-81707913000</v>
      </c>
      <c r="J70" s="5">
        <v>-43002679000</v>
      </c>
      <c r="K70" s="5">
        <v>-57151546000</v>
      </c>
      <c r="L70" s="5">
        <v>43682140000</v>
      </c>
      <c r="M70" s="5">
        <v>34775555000</v>
      </c>
      <c r="N70" s="5">
        <v>-84433201000</v>
      </c>
      <c r="O70" s="5">
        <v>-198213285000</v>
      </c>
      <c r="P70" s="5">
        <v>-292565818000</v>
      </c>
      <c r="Q70" s="5">
        <v>11425651000</v>
      </c>
      <c r="R70" s="5">
        <v>24718580000</v>
      </c>
      <c r="S70" s="5">
        <v>41181630000</v>
      </c>
      <c r="T70" s="5">
        <v>37937680000</v>
      </c>
      <c r="U70" s="5">
        <v>17164848000</v>
      </c>
      <c r="V70" s="5">
        <v>15020377000</v>
      </c>
      <c r="W70" s="5">
        <v>21061110000</v>
      </c>
      <c r="X70" s="5">
        <v>12546977000</v>
      </c>
    </row>
    <row r="71" spans="2:24" ht="15.5" x14ac:dyDescent="0.35">
      <c r="C71" t="s">
        <v>530</v>
      </c>
    </row>
    <row r="72" spans="2:24" ht="15.5" x14ac:dyDescent="0.35">
      <c r="C72" t="s">
        <v>106</v>
      </c>
      <c r="D72" s="5">
        <v>-79399887000</v>
      </c>
      <c r="E72" s="5">
        <v>-4326324000</v>
      </c>
      <c r="F72" s="5">
        <v>-1532919000</v>
      </c>
      <c r="G72" s="5">
        <v>3708719000</v>
      </c>
      <c r="I72" s="5">
        <v>-81550411000</v>
      </c>
      <c r="J72" s="5">
        <v>-43164126000</v>
      </c>
      <c r="K72" s="5">
        <v>-57092994000</v>
      </c>
      <c r="L72" s="5">
        <v>41814262000</v>
      </c>
      <c r="M72" s="5">
        <v>35481812000</v>
      </c>
      <c r="N72" s="5">
        <v>-99459361000</v>
      </c>
      <c r="O72" s="5">
        <v>-199710066000</v>
      </c>
      <c r="P72" s="5">
        <v>-281784174000</v>
      </c>
      <c r="Q72" s="5">
        <v>17858109000</v>
      </c>
      <c r="R72" s="5">
        <v>25630210000</v>
      </c>
      <c r="S72" s="5">
        <v>39854366000</v>
      </c>
      <c r="T72" s="5">
        <v>38481062000</v>
      </c>
      <c r="U72" s="5">
        <v>17164848000</v>
      </c>
      <c r="V72" s="5">
        <v>15020377000</v>
      </c>
      <c r="W72" s="5">
        <v>21061110000</v>
      </c>
      <c r="X72" s="5">
        <v>12546977000</v>
      </c>
    </row>
    <row r="73" spans="2:24" ht="15.5" x14ac:dyDescent="0.35">
      <c r="C73" t="s">
        <v>107</v>
      </c>
      <c r="D73" s="5">
        <v>-79218399000</v>
      </c>
      <c r="E73" s="5">
        <v>-4326324000</v>
      </c>
      <c r="F73" s="5">
        <v>-1871909000</v>
      </c>
      <c r="G73" s="5">
        <v>3708719000</v>
      </c>
      <c r="I73" s="5">
        <v>-81707913000</v>
      </c>
      <c r="J73" s="5">
        <v>-43002679000</v>
      </c>
      <c r="K73" s="5">
        <v>-57151546000</v>
      </c>
      <c r="L73" s="5">
        <v>43682140000</v>
      </c>
      <c r="M73" s="5">
        <v>34775555000</v>
      </c>
      <c r="N73" s="5">
        <v>-84433201000</v>
      </c>
      <c r="O73" s="5">
        <v>-198213285000</v>
      </c>
      <c r="P73" s="5">
        <v>-292565818000</v>
      </c>
      <c r="Q73" s="5">
        <v>11425651000</v>
      </c>
      <c r="R73" s="5">
        <v>24718580000</v>
      </c>
      <c r="S73" s="5">
        <v>41181630000</v>
      </c>
      <c r="T73" s="5">
        <v>37937680000</v>
      </c>
      <c r="U73" s="5">
        <v>17164848000</v>
      </c>
      <c r="V73" s="5">
        <v>15020377000</v>
      </c>
      <c r="W73" s="5">
        <v>21061110000</v>
      </c>
      <c r="X73" s="5">
        <v>12546977000</v>
      </c>
    </row>
    <row r="74" spans="2:24" ht="15.5" x14ac:dyDescent="0.35">
      <c r="C74" t="s">
        <v>108</v>
      </c>
      <c r="D74" s="5">
        <v>-79218399000</v>
      </c>
      <c r="E74" s="5">
        <v>-4326324000</v>
      </c>
      <c r="F74" s="5">
        <v>-1871909000</v>
      </c>
      <c r="G74" s="5">
        <v>3708719000</v>
      </c>
      <c r="I74" s="5">
        <v>-81707913000</v>
      </c>
      <c r="J74" s="5">
        <v>-43002679000</v>
      </c>
      <c r="K74" s="5">
        <v>-57151546000</v>
      </c>
      <c r="L74" s="5">
        <v>43682140000</v>
      </c>
      <c r="M74" s="5">
        <v>34775555000</v>
      </c>
      <c r="N74" s="5">
        <v>-84433201000</v>
      </c>
      <c r="O74" s="5">
        <v>-198213285000</v>
      </c>
      <c r="P74" s="5">
        <v>-292565818000</v>
      </c>
      <c r="Q74" s="5">
        <v>11425651000</v>
      </c>
      <c r="R74" s="5">
        <v>24718580000</v>
      </c>
      <c r="S74" s="5">
        <v>41181630000</v>
      </c>
      <c r="T74" s="5">
        <v>37937680000</v>
      </c>
      <c r="U74" s="5">
        <v>17164848000</v>
      </c>
      <c r="V74" s="5">
        <v>15020377000</v>
      </c>
      <c r="W74" s="5">
        <v>21061110000</v>
      </c>
      <c r="X74" s="5">
        <v>12546977000</v>
      </c>
    </row>
    <row r="76" spans="2:24" ht="15.5" x14ac:dyDescent="0.35">
      <c r="B76" t="s">
        <v>109</v>
      </c>
      <c r="C76" t="s">
        <v>110</v>
      </c>
    </row>
    <row r="77" spans="2:24" ht="15.5" x14ac:dyDescent="0.35">
      <c r="C77" t="s">
        <v>19</v>
      </c>
    </row>
    <row r="78" spans="2:24" ht="15.5" x14ac:dyDescent="0.35">
      <c r="C78" t="s">
        <v>115</v>
      </c>
      <c r="D78" s="5">
        <v>43827529000</v>
      </c>
      <c r="E78" s="5">
        <v>46647735000</v>
      </c>
      <c r="F78" s="5">
        <v>109062504000</v>
      </c>
      <c r="G78" s="5">
        <v>53426186000</v>
      </c>
      <c r="I78" s="5">
        <v>43827529000</v>
      </c>
      <c r="J78" s="5">
        <v>35885731000</v>
      </c>
      <c r="K78" s="5">
        <v>24675739000</v>
      </c>
      <c r="L78" s="5">
        <v>21014491000</v>
      </c>
      <c r="M78" s="5">
        <v>50264190000</v>
      </c>
      <c r="N78" s="5">
        <v>8752632000</v>
      </c>
      <c r="O78" s="5">
        <v>30449017000</v>
      </c>
      <c r="P78" s="5">
        <v>8095872000</v>
      </c>
      <c r="Q78" s="5">
        <v>16663053000</v>
      </c>
      <c r="R78" s="5">
        <v>8333020000</v>
      </c>
      <c r="S78" s="5">
        <v>10650059000</v>
      </c>
      <c r="T78" s="5">
        <v>14365106000</v>
      </c>
      <c r="U78" s="5">
        <v>16639460000</v>
      </c>
      <c r="V78" s="5">
        <v>22337497000</v>
      </c>
      <c r="W78" s="5">
        <v>20898677000</v>
      </c>
      <c r="X78" s="5">
        <v>4630831000</v>
      </c>
    </row>
    <row r="79" spans="2:24" ht="15.5" x14ac:dyDescent="0.35">
      <c r="C79" t="s">
        <v>97</v>
      </c>
      <c r="D79" s="5">
        <v>-2685095000</v>
      </c>
      <c r="E79" s="5">
        <v>-2866583000</v>
      </c>
      <c r="F79" s="5">
        <v>-2866583000</v>
      </c>
      <c r="G79" s="5">
        <v>-2527593000</v>
      </c>
      <c r="I79" s="5">
        <v>-2685095000</v>
      </c>
      <c r="J79" s="5">
        <v>-2527593000</v>
      </c>
      <c r="K79" s="5">
        <v>-2689040000</v>
      </c>
      <c r="L79" s="5">
        <v>-2630488000</v>
      </c>
      <c r="M79" s="5">
        <v>-4498366000</v>
      </c>
      <c r="N79" s="5">
        <v>-3792109000</v>
      </c>
      <c r="O79" s="5">
        <v>-18818269000</v>
      </c>
      <c r="P79" s="5">
        <v>-20315050000</v>
      </c>
      <c r="Q79" s="5">
        <v>-9533406000</v>
      </c>
      <c r="R79" s="5">
        <v>-3100948000</v>
      </c>
      <c r="S79" s="5">
        <v>-2189318000</v>
      </c>
      <c r="T79" s="5">
        <v>-543382000</v>
      </c>
    </row>
    <row r="80" spans="2:24" ht="15.5" x14ac:dyDescent="0.35">
      <c r="C80" t="s">
        <v>1278</v>
      </c>
      <c r="D80" s="5">
        <v>149286620000</v>
      </c>
      <c r="E80" s="5">
        <v>62225133000</v>
      </c>
      <c r="F80" s="5">
        <v>104362303000</v>
      </c>
      <c r="G80" s="5">
        <v>97444791000</v>
      </c>
      <c r="I80" s="5">
        <v>149286620000</v>
      </c>
      <c r="J80" s="5">
        <v>153261843000</v>
      </c>
      <c r="K80" s="5">
        <v>67716579000</v>
      </c>
      <c r="L80" s="5">
        <v>104571443000</v>
      </c>
      <c r="M80" s="5">
        <v>102469758000</v>
      </c>
      <c r="N80" s="5">
        <v>287855885000</v>
      </c>
      <c r="O80" s="5">
        <v>510777408000</v>
      </c>
      <c r="P80" s="5">
        <v>506271800000</v>
      </c>
      <c r="Q80" s="5">
        <v>110112228000</v>
      </c>
      <c r="R80" s="5">
        <v>100683666000</v>
      </c>
      <c r="S80" s="5">
        <v>44029780000</v>
      </c>
      <c r="T80" s="5">
        <v>108557863000</v>
      </c>
      <c r="U80" s="5">
        <v>14745591000</v>
      </c>
      <c r="V80" s="5">
        <v>20952119000</v>
      </c>
      <c r="W80" s="5">
        <v>14856455000</v>
      </c>
      <c r="X80" s="5">
        <v>9598011000</v>
      </c>
    </row>
    <row r="81" spans="3:24" ht="15.5" x14ac:dyDescent="0.35">
      <c r="C81" t="s">
        <v>1284</v>
      </c>
    </row>
    <row r="82" spans="3:24" ht="15.5" x14ac:dyDescent="0.35">
      <c r="C82" t="s">
        <v>1285</v>
      </c>
      <c r="D82" s="5">
        <v>2969705460000</v>
      </c>
      <c r="E82" s="5">
        <v>3260038635000</v>
      </c>
      <c r="F82" s="5">
        <v>3156809246000</v>
      </c>
      <c r="G82" s="5">
        <v>2951436120000</v>
      </c>
      <c r="I82" s="5">
        <v>2969705460000</v>
      </c>
      <c r="J82" s="5">
        <v>2691244637000</v>
      </c>
      <c r="K82" s="5">
        <v>1986953802000</v>
      </c>
      <c r="L82" s="5">
        <v>1469336644000</v>
      </c>
      <c r="M82" s="5">
        <v>1007847987000</v>
      </c>
      <c r="N82" s="5">
        <v>324020564000</v>
      </c>
      <c r="O82" s="5">
        <v>522013323000</v>
      </c>
      <c r="P82" s="5">
        <v>1602143948000</v>
      </c>
      <c r="Q82" s="5">
        <v>3619685892000</v>
      </c>
      <c r="R82" s="5">
        <v>3413101844000</v>
      </c>
      <c r="S82" s="5">
        <v>2931682150000</v>
      </c>
      <c r="T82" s="5">
        <v>2355586053000</v>
      </c>
      <c r="U82" s="5">
        <v>1800371858000</v>
      </c>
      <c r="V82" s="5">
        <v>1687208003000</v>
      </c>
      <c r="W82" s="5">
        <v>1458915336000</v>
      </c>
      <c r="X82" s="5">
        <v>933909615000</v>
      </c>
    </row>
    <row r="83" spans="3:24" ht="15.5" x14ac:dyDescent="0.35">
      <c r="C83" t="s">
        <v>747</v>
      </c>
      <c r="D83" s="5">
        <v>2906060342000</v>
      </c>
      <c r="E83" s="5">
        <v>3206032419000</v>
      </c>
      <c r="F83" s="5">
        <v>3102803030000</v>
      </c>
      <c r="G83" s="5">
        <v>2898310270000</v>
      </c>
      <c r="I83" s="5">
        <v>2906060342000</v>
      </c>
      <c r="J83" s="5">
        <v>2639499087000</v>
      </c>
      <c r="K83" s="5">
        <v>1951179508000</v>
      </c>
      <c r="L83" s="5">
        <v>1436322704000</v>
      </c>
      <c r="M83" s="5">
        <v>980271775000</v>
      </c>
      <c r="N83" s="5">
        <v>285098091000</v>
      </c>
      <c r="O83" s="5">
        <v>502697630000</v>
      </c>
      <c r="P83" s="5">
        <v>1567514959000</v>
      </c>
      <c r="Q83" s="5">
        <v>3585278352000</v>
      </c>
      <c r="R83" s="5">
        <v>3382405920000</v>
      </c>
      <c r="S83" s="5">
        <v>2904670915000</v>
      </c>
      <c r="T83" s="5">
        <v>2334620687000</v>
      </c>
      <c r="U83" s="5">
        <v>1784363254000</v>
      </c>
      <c r="V83" s="5">
        <v>1494571515000</v>
      </c>
      <c r="W83" s="5">
        <v>1172358289000</v>
      </c>
      <c r="X83" s="5">
        <v>739549755000</v>
      </c>
    </row>
    <row r="84" spans="3:24" ht="15.5" x14ac:dyDescent="0.35">
      <c r="C84" t="s">
        <v>117</v>
      </c>
      <c r="V84" s="5">
        <v>7919908000</v>
      </c>
      <c r="W84" s="5">
        <v>5002102000</v>
      </c>
      <c r="X84" s="5">
        <v>2922814000</v>
      </c>
    </row>
    <row r="85" spans="3:24" ht="15.5" x14ac:dyDescent="0.35">
      <c r="C85" t="s">
        <v>114</v>
      </c>
      <c r="D85" s="5">
        <v>1022068000</v>
      </c>
      <c r="E85" s="5">
        <v>897534000</v>
      </c>
      <c r="F85" s="5">
        <v>790618000</v>
      </c>
      <c r="G85" s="5">
        <v>765665000</v>
      </c>
      <c r="I85" s="5">
        <v>1022068000</v>
      </c>
      <c r="J85" s="5">
        <v>638419000</v>
      </c>
      <c r="K85" s="5">
        <v>431388000</v>
      </c>
      <c r="L85" s="5">
        <v>2255643000</v>
      </c>
      <c r="M85" s="5">
        <v>5071433000</v>
      </c>
      <c r="N85" s="5">
        <v>1256291000</v>
      </c>
      <c r="O85" s="5">
        <v>1190709000</v>
      </c>
      <c r="P85" s="5">
        <v>22852830000</v>
      </c>
      <c r="R85" s="5">
        <v>11424164000</v>
      </c>
      <c r="S85" s="5">
        <v>19491773000</v>
      </c>
      <c r="T85" s="5">
        <v>40213565000</v>
      </c>
      <c r="U85" s="5">
        <v>41186567000</v>
      </c>
    </row>
    <row r="86" spans="3:24" ht="15.5" x14ac:dyDescent="0.35">
      <c r="C86" t="s">
        <v>1286</v>
      </c>
      <c r="D86" s="5">
        <v>169580697000</v>
      </c>
      <c r="E86" s="5">
        <v>256600716000</v>
      </c>
      <c r="F86" s="5">
        <v>250006414000</v>
      </c>
      <c r="G86" s="5">
        <v>263175419000</v>
      </c>
      <c r="I86" s="5">
        <v>169580697000</v>
      </c>
      <c r="J86" s="5">
        <v>265452907000</v>
      </c>
      <c r="K86" s="5">
        <v>242510341000</v>
      </c>
      <c r="L86" s="5">
        <v>2861079000</v>
      </c>
      <c r="M86" s="5">
        <v>34209073000</v>
      </c>
      <c r="N86" s="5">
        <v>45204103000</v>
      </c>
      <c r="O86" s="5">
        <v>51072942000</v>
      </c>
      <c r="P86" s="5">
        <v>37692490000</v>
      </c>
      <c r="Q86" s="5">
        <v>45783117000</v>
      </c>
      <c r="R86" s="5">
        <v>33611839000</v>
      </c>
      <c r="S86" s="5">
        <v>29194393000</v>
      </c>
      <c r="T86" s="5">
        <v>16477730000</v>
      </c>
      <c r="U86" s="5">
        <v>10353464000</v>
      </c>
      <c r="V86" s="5">
        <v>7919908000</v>
      </c>
      <c r="W86" s="5">
        <v>5002102000</v>
      </c>
      <c r="X86" s="5">
        <v>2922814000</v>
      </c>
    </row>
    <row r="87" spans="3:24" ht="15.5" x14ac:dyDescent="0.35">
      <c r="C87" t="s">
        <v>128</v>
      </c>
      <c r="D87" s="5">
        <v>21410603000</v>
      </c>
      <c r="E87" s="5">
        <v>3059986000</v>
      </c>
      <c r="F87" s="5">
        <v>3047642000</v>
      </c>
      <c r="G87" s="5">
        <v>5886201000</v>
      </c>
      <c r="I87" s="5">
        <v>21410603000</v>
      </c>
      <c r="J87" s="5">
        <v>5013140000</v>
      </c>
      <c r="K87" s="5">
        <v>48979242000</v>
      </c>
      <c r="L87" s="5">
        <v>109934103000</v>
      </c>
      <c r="M87" s="5">
        <v>112020981000</v>
      </c>
      <c r="N87" s="5">
        <v>106749672000</v>
      </c>
      <c r="O87" s="5">
        <v>84256211000</v>
      </c>
      <c r="P87" s="5">
        <v>73028469000</v>
      </c>
      <c r="Q87" s="5">
        <v>6901374000</v>
      </c>
      <c r="R87" s="5">
        <v>1412687000</v>
      </c>
      <c r="S87" s="5">
        <v>282944000</v>
      </c>
      <c r="T87" s="5">
        <v>890389000</v>
      </c>
      <c r="U87" s="5">
        <v>559680000</v>
      </c>
      <c r="V87" s="5">
        <v>551134000</v>
      </c>
      <c r="W87" s="5">
        <v>1008921000</v>
      </c>
      <c r="X87" s="5">
        <v>223197000</v>
      </c>
    </row>
    <row r="88" spans="3:24" ht="15.5" x14ac:dyDescent="0.35">
      <c r="C88" t="s">
        <v>126</v>
      </c>
    </row>
    <row r="89" spans="3:24" ht="15.5" x14ac:dyDescent="0.35">
      <c r="C89" t="s">
        <v>537</v>
      </c>
      <c r="D89" s="5">
        <v>6935884000</v>
      </c>
      <c r="E89" s="5">
        <v>7756291000</v>
      </c>
      <c r="F89" s="5">
        <v>8860611000</v>
      </c>
      <c r="G89" s="5">
        <v>10188903000</v>
      </c>
      <c r="I89" s="5">
        <v>6935884000</v>
      </c>
      <c r="J89" s="5">
        <v>11120524000</v>
      </c>
      <c r="K89" s="5">
        <v>10414045000</v>
      </c>
      <c r="L89" s="5">
        <v>25230855000</v>
      </c>
      <c r="M89" s="5">
        <v>26748322000</v>
      </c>
      <c r="N89" s="5">
        <v>28311206000</v>
      </c>
      <c r="O89" s="5">
        <v>34556998000</v>
      </c>
      <c r="P89" s="5">
        <v>54932463000</v>
      </c>
      <c r="Q89" s="5">
        <v>67035764000</v>
      </c>
      <c r="R89" s="5">
        <v>73461753000</v>
      </c>
      <c r="S89" s="5">
        <v>79497852000</v>
      </c>
      <c r="T89" s="5">
        <v>81881047000</v>
      </c>
      <c r="U89" s="5">
        <v>49014039000</v>
      </c>
      <c r="V89" s="5">
        <v>53974028000</v>
      </c>
      <c r="W89" s="5">
        <v>39913854000</v>
      </c>
      <c r="X89" s="5">
        <v>8870777000</v>
      </c>
    </row>
    <row r="90" spans="3:24" ht="15.5" x14ac:dyDescent="0.35">
      <c r="C90" t="s">
        <v>134</v>
      </c>
      <c r="D90" s="5">
        <v>3389028863000</v>
      </c>
      <c r="E90" s="5">
        <v>3642724768000</v>
      </c>
      <c r="F90" s="5">
        <v>3593462415000</v>
      </c>
      <c r="G90" s="5">
        <v>3385717868000</v>
      </c>
      <c r="I90" s="5">
        <v>3389028863000</v>
      </c>
      <c r="J90" s="5">
        <v>3191057135000</v>
      </c>
      <c r="K90" s="5">
        <v>2460165722000</v>
      </c>
      <c r="L90" s="5">
        <v>1736997457000</v>
      </c>
      <c r="M90" s="5">
        <v>1279780398000</v>
      </c>
      <c r="N90" s="5">
        <v>772208525000</v>
      </c>
      <c r="O90" s="5">
        <v>1191295498000</v>
      </c>
      <c r="P90" s="5">
        <v>2260886445000</v>
      </c>
      <c r="Q90" s="5">
        <v>3850636684000</v>
      </c>
      <c r="R90" s="5">
        <v>3603950352000</v>
      </c>
      <c r="S90" s="5">
        <v>3084793302000</v>
      </c>
      <c r="T90" s="5">
        <v>2555301469000</v>
      </c>
      <c r="U90" s="5">
        <v>1869407413000</v>
      </c>
      <c r="V90" s="5">
        <v>1588474211000</v>
      </c>
      <c r="W90" s="5">
        <v>1241206378000</v>
      </c>
      <c r="X90" s="5">
        <v>764433946000</v>
      </c>
    </row>
    <row r="91" spans="3:24" ht="15.5" x14ac:dyDescent="0.35">
      <c r="C91" t="s">
        <v>135</v>
      </c>
    </row>
    <row r="92" spans="3:24" ht="15.5" x14ac:dyDescent="0.35">
      <c r="C92" t="s">
        <v>136</v>
      </c>
    </row>
    <row r="93" spans="3:24" ht="15.5" x14ac:dyDescent="0.35">
      <c r="C93" t="s">
        <v>545</v>
      </c>
      <c r="D93" s="5">
        <v>2821519136000</v>
      </c>
      <c r="E93" s="5">
        <v>2971876583000</v>
      </c>
      <c r="F93" s="5">
        <v>2875100368000</v>
      </c>
      <c r="G93" s="5">
        <v>2726785355000</v>
      </c>
      <c r="I93" s="5">
        <v>2821519136000</v>
      </c>
      <c r="J93" s="5">
        <v>2561184590000</v>
      </c>
      <c r="K93" s="5">
        <v>1796848949000</v>
      </c>
      <c r="L93" s="5">
        <v>1008183283000</v>
      </c>
      <c r="M93" s="5">
        <v>545484500000</v>
      </c>
      <c r="N93" s="5">
        <v>185543806000</v>
      </c>
      <c r="O93" s="5">
        <v>474112492000</v>
      </c>
      <c r="P93" s="5">
        <v>1253447628000</v>
      </c>
      <c r="Q93" s="5">
        <v>2278431361000</v>
      </c>
      <c r="R93" s="5">
        <v>2282595231000</v>
      </c>
      <c r="S93" s="5">
        <v>2087026893000</v>
      </c>
      <c r="T93" s="5">
        <v>1804132465000</v>
      </c>
      <c r="U93" s="5">
        <v>1368818674000</v>
      </c>
      <c r="V93" s="5">
        <v>1138080226000</v>
      </c>
      <c r="W93" s="5">
        <v>919389553000</v>
      </c>
      <c r="X93" s="5">
        <v>575046920000</v>
      </c>
    </row>
    <row r="94" spans="3:24" ht="15.5" x14ac:dyDescent="0.35">
      <c r="C94" t="s">
        <v>2830</v>
      </c>
      <c r="N94" s="5">
        <v>15534000</v>
      </c>
    </row>
    <row r="95" spans="3:24" ht="15.5" x14ac:dyDescent="0.35">
      <c r="C95" t="s">
        <v>144</v>
      </c>
      <c r="M95" s="5">
        <v>779087000</v>
      </c>
      <c r="N95" s="5">
        <v>5189583000</v>
      </c>
      <c r="O95" s="5">
        <v>13294551000</v>
      </c>
      <c r="P95" s="5">
        <v>1665575000</v>
      </c>
      <c r="Q95" s="5">
        <v>6079729000</v>
      </c>
    </row>
    <row r="96" spans="3:24" ht="15.5" x14ac:dyDescent="0.35">
      <c r="C96" t="s">
        <v>129</v>
      </c>
      <c r="D96" s="5">
        <v>12968640000</v>
      </c>
      <c r="E96" s="5">
        <v>15027128000</v>
      </c>
      <c r="F96" s="5">
        <v>14068034000</v>
      </c>
      <c r="G96" s="5">
        <v>13388519000</v>
      </c>
      <c r="I96" s="5">
        <v>12968640000</v>
      </c>
      <c r="J96" s="5">
        <v>16471446000</v>
      </c>
      <c r="K96" s="5">
        <v>14451133000</v>
      </c>
      <c r="L96" s="5">
        <v>13104130000</v>
      </c>
      <c r="M96" s="5">
        <v>29015123000</v>
      </c>
      <c r="N96" s="5">
        <v>29880604000</v>
      </c>
      <c r="O96" s="5">
        <v>24518679000</v>
      </c>
      <c r="P96" s="5">
        <v>26673834000</v>
      </c>
      <c r="Q96" s="5">
        <v>31487620000</v>
      </c>
      <c r="R96" s="5">
        <v>31657170000</v>
      </c>
      <c r="S96" s="5">
        <v>32414125000</v>
      </c>
      <c r="T96" s="5">
        <v>24760473000</v>
      </c>
      <c r="U96" s="5">
        <v>16185003000</v>
      </c>
      <c r="V96" s="5">
        <v>15271851000</v>
      </c>
      <c r="W96" s="5">
        <v>13438414000</v>
      </c>
      <c r="X96" s="5">
        <v>9430917000</v>
      </c>
    </row>
    <row r="97" spans="3:24" ht="15.5" x14ac:dyDescent="0.35">
      <c r="C97" t="s">
        <v>143</v>
      </c>
      <c r="D97" s="5">
        <v>403773000</v>
      </c>
      <c r="E97" s="5">
        <v>651373000</v>
      </c>
      <c r="F97" s="5">
        <v>800330000</v>
      </c>
      <c r="G97" s="5">
        <v>1296728000</v>
      </c>
      <c r="I97" s="5">
        <v>403773000</v>
      </c>
      <c r="J97" s="5">
        <v>138655000</v>
      </c>
      <c r="K97" s="5">
        <v>599302000</v>
      </c>
      <c r="L97" s="5">
        <v>470220000</v>
      </c>
      <c r="M97" s="5">
        <v>518376000</v>
      </c>
      <c r="N97" s="5">
        <v>204672000</v>
      </c>
      <c r="O97" s="5">
        <v>350266000</v>
      </c>
      <c r="P97" s="5">
        <v>996007000</v>
      </c>
      <c r="Q97" s="5">
        <v>5067916000</v>
      </c>
      <c r="R97" s="5">
        <v>1780724000</v>
      </c>
      <c r="S97" s="5">
        <v>7195497000</v>
      </c>
      <c r="T97" s="5">
        <v>2312851000</v>
      </c>
      <c r="U97" s="5">
        <v>2123660000</v>
      </c>
      <c r="V97" s="5">
        <v>1581341000</v>
      </c>
      <c r="W97" s="5">
        <v>853243000</v>
      </c>
      <c r="X97" s="5">
        <v>670573000</v>
      </c>
    </row>
    <row r="98" spans="3:24" ht="15.5" x14ac:dyDescent="0.35">
      <c r="C98" t="s">
        <v>140</v>
      </c>
      <c r="D98" s="5">
        <v>44849597000</v>
      </c>
      <c r="E98" s="5">
        <v>47545269000</v>
      </c>
      <c r="F98" s="5">
        <v>109853122000</v>
      </c>
      <c r="G98" s="5">
        <v>54191851000</v>
      </c>
      <c r="I98" s="5">
        <v>44849597000</v>
      </c>
      <c r="J98" s="5">
        <v>36524150000</v>
      </c>
      <c r="K98" s="5">
        <v>25107127000</v>
      </c>
      <c r="L98" s="5">
        <v>23270134000</v>
      </c>
      <c r="M98" s="5">
        <v>55335623000</v>
      </c>
      <c r="N98" s="5">
        <v>10008923000</v>
      </c>
      <c r="O98" s="5">
        <v>31639726000</v>
      </c>
      <c r="P98" s="5">
        <v>30948702000</v>
      </c>
      <c r="Q98" s="5">
        <v>16663053000</v>
      </c>
      <c r="R98" s="5">
        <v>19757184000</v>
      </c>
      <c r="S98" s="5">
        <v>30141832000</v>
      </c>
      <c r="T98" s="5">
        <v>54578671000</v>
      </c>
      <c r="U98" s="5">
        <v>57826027000</v>
      </c>
      <c r="V98" s="5">
        <v>22337497000</v>
      </c>
      <c r="W98" s="5">
        <v>20898677000</v>
      </c>
      <c r="X98" s="5">
        <v>4630831000</v>
      </c>
    </row>
    <row r="99" spans="3:24" ht="15.5" x14ac:dyDescent="0.35">
      <c r="C99" t="s">
        <v>2831</v>
      </c>
      <c r="D99" s="5">
        <v>44849597000</v>
      </c>
      <c r="E99" s="5">
        <v>47545269000</v>
      </c>
      <c r="F99" s="5">
        <v>109853122000</v>
      </c>
      <c r="G99" s="5">
        <v>54191851000</v>
      </c>
      <c r="I99" s="5">
        <v>44849597000</v>
      </c>
      <c r="J99" s="5">
        <v>36524150000</v>
      </c>
      <c r="K99" s="5">
        <v>25107127000</v>
      </c>
      <c r="L99" s="5">
        <v>23270134000</v>
      </c>
      <c r="M99" s="5">
        <v>55335623000</v>
      </c>
      <c r="N99" s="5">
        <v>10008923000</v>
      </c>
      <c r="O99" s="5">
        <v>31639726000</v>
      </c>
      <c r="P99" s="5">
        <v>30948702000</v>
      </c>
      <c r="Q99" s="5">
        <v>16663053000</v>
      </c>
      <c r="R99" s="5">
        <v>19757184000</v>
      </c>
      <c r="S99" s="5">
        <v>30141832000</v>
      </c>
      <c r="T99" s="5">
        <v>54578671000</v>
      </c>
      <c r="U99" s="5">
        <v>57826027000</v>
      </c>
      <c r="V99" s="5">
        <v>22337497000</v>
      </c>
      <c r="W99" s="5">
        <v>20898677000</v>
      </c>
      <c r="X99" s="5">
        <v>4630831000</v>
      </c>
    </row>
    <row r="100" spans="3:24" ht="15.5" x14ac:dyDescent="0.35">
      <c r="C100" t="s">
        <v>158</v>
      </c>
      <c r="P100" s="5">
        <v>457831053000</v>
      </c>
      <c r="Q100" s="5">
        <v>823164750000</v>
      </c>
      <c r="R100" s="5">
        <v>580278880000</v>
      </c>
      <c r="S100" s="5">
        <v>282490795000</v>
      </c>
      <c r="T100" s="5">
        <v>216802473000</v>
      </c>
      <c r="U100" s="5">
        <v>96850000000</v>
      </c>
      <c r="V100" s="5">
        <v>97112500000</v>
      </c>
    </row>
    <row r="101" spans="3:24" ht="15.5" x14ac:dyDescent="0.35">
      <c r="C101" t="s">
        <v>956</v>
      </c>
      <c r="P101" s="5">
        <v>237000000000</v>
      </c>
      <c r="Q101" s="5">
        <v>102000000000</v>
      </c>
      <c r="R101" s="5">
        <v>102000000000</v>
      </c>
      <c r="S101" s="5">
        <v>102000000000</v>
      </c>
      <c r="T101" s="5">
        <v>102000000000</v>
      </c>
      <c r="U101" s="5">
        <v>25000000000</v>
      </c>
      <c r="V101" s="5">
        <v>25000000000</v>
      </c>
      <c r="W101" s="5">
        <v>25000000000</v>
      </c>
      <c r="X101" s="5">
        <v>25000000000</v>
      </c>
    </row>
    <row r="102" spans="3:24" ht="15.5" x14ac:dyDescent="0.35">
      <c r="C102" t="s">
        <v>160</v>
      </c>
      <c r="D102" s="5">
        <v>2897987218000</v>
      </c>
      <c r="E102" s="5">
        <v>3072464724000</v>
      </c>
      <c r="F102" s="5">
        <v>3018876047000</v>
      </c>
      <c r="G102" s="5">
        <v>2809259581000</v>
      </c>
      <c r="I102" s="5">
        <v>2897987218000</v>
      </c>
      <c r="J102" s="5">
        <v>2618307577000</v>
      </c>
      <c r="K102" s="5">
        <v>1844413485000</v>
      </c>
      <c r="L102" s="5">
        <v>1064093674000</v>
      </c>
      <c r="M102" s="5">
        <v>650558755000</v>
      </c>
      <c r="N102" s="5">
        <v>265703138000</v>
      </c>
      <c r="O102" s="5">
        <v>597001340000</v>
      </c>
      <c r="P102" s="5">
        <v>2028696565000</v>
      </c>
      <c r="Q102" s="5">
        <v>3325880986000</v>
      </c>
      <c r="R102" s="5">
        <v>3090620305000</v>
      </c>
      <c r="S102" s="5">
        <v>2588182094000</v>
      </c>
      <c r="T102" s="5">
        <v>2244859997000</v>
      </c>
      <c r="U102" s="5">
        <v>1596903621000</v>
      </c>
      <c r="V102" s="5">
        <v>1333135267000</v>
      </c>
      <c r="W102" s="5">
        <v>1000887811000</v>
      </c>
      <c r="X102" s="5">
        <v>631259348000</v>
      </c>
    </row>
    <row r="103" spans="3:24" ht="15.5" x14ac:dyDescent="0.35">
      <c r="C103" t="s">
        <v>161</v>
      </c>
    </row>
    <row r="104" spans="3:24" ht="15.5" x14ac:dyDescent="0.35">
      <c r="C104" t="s">
        <v>162</v>
      </c>
      <c r="D104" s="5">
        <v>654244579000</v>
      </c>
      <c r="E104" s="5">
        <v>654244579000</v>
      </c>
      <c r="F104" s="5">
        <v>654244579000</v>
      </c>
      <c r="G104" s="5">
        <v>654244579000</v>
      </c>
      <c r="I104" s="5">
        <v>654244579000</v>
      </c>
      <c r="J104" s="5">
        <v>654244579000</v>
      </c>
      <c r="K104" s="5">
        <v>654244579000</v>
      </c>
      <c r="L104" s="5">
        <v>654244579000</v>
      </c>
      <c r="M104" s="5">
        <v>654244579000</v>
      </c>
      <c r="N104" s="5">
        <v>609697279000</v>
      </c>
      <c r="O104" s="5">
        <v>609697279000</v>
      </c>
      <c r="P104" s="5">
        <v>232966892000</v>
      </c>
      <c r="Q104" s="5">
        <v>232966892000</v>
      </c>
      <c r="R104" s="5">
        <v>232966892000</v>
      </c>
      <c r="S104" s="5">
        <v>232966892000</v>
      </c>
      <c r="T104" s="5">
        <v>154000000000</v>
      </c>
      <c r="U104" s="5">
        <v>154000000000</v>
      </c>
      <c r="V104" s="5">
        <v>154000000000</v>
      </c>
      <c r="W104" s="5">
        <v>154000000000</v>
      </c>
      <c r="X104" s="5">
        <v>108000000000</v>
      </c>
    </row>
    <row r="105" spans="3:24" ht="15.5" x14ac:dyDescent="0.35">
      <c r="C105" t="s">
        <v>163</v>
      </c>
      <c r="D105" s="5">
        <v>335487439000</v>
      </c>
      <c r="E105" s="5">
        <v>335487439000</v>
      </c>
      <c r="F105" s="5">
        <v>335487439000</v>
      </c>
      <c r="G105" s="5">
        <v>335487439000</v>
      </c>
      <c r="I105" s="5">
        <v>335487439000</v>
      </c>
      <c r="J105" s="5">
        <v>335487439000</v>
      </c>
      <c r="K105" s="5">
        <v>335487439000</v>
      </c>
      <c r="L105" s="5">
        <v>335487439000</v>
      </c>
      <c r="M105" s="5">
        <v>335487439000</v>
      </c>
      <c r="N105" s="5">
        <v>292094038000</v>
      </c>
      <c r="O105" s="5">
        <v>292094038000</v>
      </c>
      <c r="P105" s="5">
        <v>108506862000</v>
      </c>
      <c r="Q105" s="5">
        <v>108506862000</v>
      </c>
      <c r="R105" s="5">
        <v>108506862000</v>
      </c>
      <c r="S105" s="5">
        <v>108506862000</v>
      </c>
      <c r="T105" s="5">
        <v>40082859000</v>
      </c>
      <c r="U105" s="5">
        <v>40082859000</v>
      </c>
      <c r="V105" s="5">
        <v>40082859000</v>
      </c>
      <c r="W105" s="5">
        <v>40082859000</v>
      </c>
    </row>
    <row r="106" spans="3:24" ht="15.5" x14ac:dyDescent="0.35">
      <c r="C106" t="s">
        <v>164</v>
      </c>
      <c r="D106" s="5">
        <v>-496005278000</v>
      </c>
      <c r="E106" s="5">
        <v>-416605391000</v>
      </c>
      <c r="F106" s="5">
        <v>-412279067000</v>
      </c>
      <c r="G106" s="5">
        <v>-410746138000</v>
      </c>
      <c r="I106" s="5">
        <v>-496005278000</v>
      </c>
      <c r="J106" s="5">
        <v>-414454867000</v>
      </c>
      <c r="K106" s="5">
        <v>-371290741000</v>
      </c>
      <c r="L106" s="5">
        <v>-314197747000</v>
      </c>
      <c r="M106" s="5">
        <v>-356012009000</v>
      </c>
      <c r="N106" s="5">
        <v>-391493821000</v>
      </c>
      <c r="O106" s="5">
        <v>-288678890000</v>
      </c>
      <c r="P106" s="5">
        <v>-88968824000</v>
      </c>
      <c r="Q106" s="5">
        <v>192815350000</v>
      </c>
      <c r="R106" s="5">
        <v>174957241000</v>
      </c>
      <c r="S106" s="5">
        <v>157326772000</v>
      </c>
      <c r="T106" s="5">
        <v>116901995000</v>
      </c>
      <c r="U106" s="5">
        <v>78420933000</v>
      </c>
      <c r="V106" s="5">
        <v>61256085000</v>
      </c>
      <c r="W106" s="5">
        <v>46235708000</v>
      </c>
      <c r="X106" s="5">
        <v>25174598000</v>
      </c>
    </row>
    <row r="107" spans="3:24" ht="15.5" x14ac:dyDescent="0.35">
      <c r="C107" t="s">
        <v>165</v>
      </c>
      <c r="D107" s="5">
        <v>9600000000</v>
      </c>
      <c r="E107" s="5">
        <v>9600000000</v>
      </c>
      <c r="F107" s="5">
        <v>9600000000</v>
      </c>
      <c r="G107" s="5">
        <v>9600000000</v>
      </c>
      <c r="I107" s="5">
        <v>9600000000</v>
      </c>
      <c r="J107" s="5">
        <v>9600000000</v>
      </c>
      <c r="K107" s="5">
        <v>9600000000</v>
      </c>
      <c r="L107" s="5">
        <v>9600000000</v>
      </c>
      <c r="M107" s="5">
        <v>9600000000</v>
      </c>
      <c r="N107" s="5">
        <v>9600000000</v>
      </c>
      <c r="O107" s="5">
        <v>9600000000</v>
      </c>
      <c r="P107" s="5">
        <v>9600000000</v>
      </c>
      <c r="Q107" s="5">
        <v>9600000000</v>
      </c>
      <c r="R107" s="5">
        <v>9600000000</v>
      </c>
      <c r="S107" s="5">
        <v>9600000000</v>
      </c>
      <c r="T107" s="5">
        <v>2000000000</v>
      </c>
    </row>
    <row r="108" spans="3:24" ht="15.5" x14ac:dyDescent="0.35">
      <c r="C108" t="s">
        <v>166</v>
      </c>
      <c r="D108" s="5">
        <v>-505605278000</v>
      </c>
      <c r="E108" s="5">
        <v>-426205391000</v>
      </c>
      <c r="F108" s="5">
        <v>-421879067000</v>
      </c>
      <c r="G108" s="5">
        <v>-420346138000</v>
      </c>
      <c r="I108" s="5">
        <v>-505605278000</v>
      </c>
      <c r="J108" s="5">
        <v>-424054867000</v>
      </c>
      <c r="K108" s="5">
        <v>-380890741000</v>
      </c>
      <c r="L108" s="5">
        <v>-323797747000</v>
      </c>
      <c r="M108" s="5">
        <v>-365612009000</v>
      </c>
      <c r="N108" s="5">
        <v>-401093821000</v>
      </c>
      <c r="O108" s="5">
        <v>-298278890000</v>
      </c>
      <c r="P108" s="5">
        <v>-98568824000</v>
      </c>
      <c r="Q108" s="5">
        <v>183215350000</v>
      </c>
      <c r="R108" s="5">
        <v>165357241000</v>
      </c>
      <c r="S108" s="5">
        <v>147726772000</v>
      </c>
      <c r="T108" s="5">
        <v>114901995000</v>
      </c>
    </row>
    <row r="109" spans="3:24" ht="15.5" x14ac:dyDescent="0.35">
      <c r="C109" t="s">
        <v>167</v>
      </c>
      <c r="D109" s="5">
        <v>-496005278000</v>
      </c>
      <c r="E109" s="5">
        <v>-416605391000</v>
      </c>
      <c r="F109" s="5">
        <v>-412279067000</v>
      </c>
      <c r="G109" s="5">
        <v>-410746138000</v>
      </c>
      <c r="I109" s="5">
        <v>-496005278000</v>
      </c>
      <c r="J109" s="5">
        <v>-414454867000</v>
      </c>
      <c r="K109" s="5">
        <v>-371290741000</v>
      </c>
      <c r="L109" s="5">
        <v>-314197747000</v>
      </c>
      <c r="M109" s="5">
        <v>-356012009000</v>
      </c>
      <c r="N109" s="5">
        <v>-391493821000</v>
      </c>
      <c r="O109" s="5">
        <v>-288678890000</v>
      </c>
      <c r="P109" s="5">
        <v>-88968824000</v>
      </c>
      <c r="Q109" s="5">
        <v>192815350000</v>
      </c>
      <c r="R109" s="5">
        <v>174957241000</v>
      </c>
      <c r="S109" s="5">
        <v>157326772000</v>
      </c>
      <c r="T109" s="5">
        <v>116901995000</v>
      </c>
      <c r="U109" s="5">
        <v>78420933000</v>
      </c>
      <c r="V109" s="5">
        <v>61256085000</v>
      </c>
      <c r="W109" s="5">
        <v>46235708000</v>
      </c>
      <c r="X109" s="5">
        <v>25174598000</v>
      </c>
    </row>
    <row r="110" spans="3:24" ht="15.5" x14ac:dyDescent="0.35">
      <c r="C110" t="s">
        <v>9</v>
      </c>
      <c r="D110" s="5">
        <v>491041645000</v>
      </c>
      <c r="E110" s="5">
        <v>570260044000</v>
      </c>
      <c r="F110" s="5">
        <v>574586368000</v>
      </c>
      <c r="G110" s="5">
        <v>576458287000</v>
      </c>
      <c r="I110" s="5">
        <v>491041645000</v>
      </c>
      <c r="J110" s="5">
        <v>572749558000</v>
      </c>
      <c r="K110" s="5">
        <v>615752237000</v>
      </c>
      <c r="L110" s="5">
        <v>672903783000</v>
      </c>
      <c r="M110" s="5">
        <v>629221643000</v>
      </c>
      <c r="N110" s="5">
        <v>506505387000</v>
      </c>
      <c r="O110" s="5">
        <v>594294158000</v>
      </c>
      <c r="P110" s="5">
        <v>232189880000</v>
      </c>
      <c r="Q110" s="5">
        <v>524755698000</v>
      </c>
      <c r="R110" s="5">
        <v>513330047000</v>
      </c>
      <c r="S110" s="5">
        <v>496611208000</v>
      </c>
      <c r="T110" s="5">
        <v>310441472000</v>
      </c>
      <c r="U110" s="5">
        <v>272503792000</v>
      </c>
      <c r="V110" s="5">
        <v>255338944000</v>
      </c>
      <c r="W110" s="5">
        <v>240318567000</v>
      </c>
      <c r="X110" s="5">
        <v>133174598000</v>
      </c>
    </row>
    <row r="111" spans="3:24" ht="15.5" x14ac:dyDescent="0.35">
      <c r="C111" t="s">
        <v>169</v>
      </c>
      <c r="D111" s="5">
        <v>3389028863000</v>
      </c>
      <c r="E111" s="5">
        <v>3642724768000</v>
      </c>
      <c r="F111" s="5">
        <v>3593462415000</v>
      </c>
      <c r="G111" s="5">
        <v>3385717868000</v>
      </c>
      <c r="I111" s="5">
        <v>3389028863000</v>
      </c>
      <c r="J111" s="5">
        <v>3191057135000</v>
      </c>
      <c r="K111" s="5">
        <v>2460165722000</v>
      </c>
      <c r="L111" s="5">
        <v>1736997457000</v>
      </c>
      <c r="M111" s="5">
        <v>1279780398000</v>
      </c>
      <c r="N111" s="5">
        <v>772208525000</v>
      </c>
      <c r="O111" s="5">
        <v>1191295498000</v>
      </c>
      <c r="P111" s="5">
        <v>2260886445000</v>
      </c>
      <c r="Q111" s="5">
        <v>3850636684000</v>
      </c>
      <c r="R111" s="5">
        <v>3603950352000</v>
      </c>
      <c r="S111" s="5">
        <v>3084793302000</v>
      </c>
      <c r="T111" s="5">
        <v>2555301469000</v>
      </c>
      <c r="U111" s="5">
        <v>1869407413000</v>
      </c>
      <c r="V111" s="5">
        <v>1588474211000</v>
      </c>
      <c r="W111" s="5">
        <v>1241206378000</v>
      </c>
      <c r="X111" s="5">
        <v>764433946000</v>
      </c>
    </row>
    <row r="112" spans="3:24" ht="15.5" x14ac:dyDescent="0.35">
      <c r="C112" t="s">
        <v>170</v>
      </c>
      <c r="D112" s="5">
        <v>6542445783</v>
      </c>
      <c r="E112" s="5">
        <v>6542445783</v>
      </c>
      <c r="F112" s="5">
        <v>6542445783</v>
      </c>
      <c r="G112" s="5">
        <v>6542445783</v>
      </c>
      <c r="I112" s="5">
        <v>6542445783</v>
      </c>
      <c r="J112" s="5">
        <v>6542445783</v>
      </c>
      <c r="K112" s="5">
        <v>6542445783</v>
      </c>
      <c r="L112" s="5">
        <v>6542445783</v>
      </c>
      <c r="M112" s="5">
        <v>6542445783</v>
      </c>
      <c r="N112" s="5">
        <v>6096972783</v>
      </c>
      <c r="O112" s="5">
        <v>6096972783</v>
      </c>
      <c r="P112" s="5">
        <v>2329668917</v>
      </c>
      <c r="Q112" s="5">
        <v>2329668917</v>
      </c>
      <c r="R112" s="5">
        <v>2329668917</v>
      </c>
      <c r="S112" s="5">
        <v>2329668917</v>
      </c>
      <c r="T112" s="5">
        <v>1540000000</v>
      </c>
      <c r="U112" s="5">
        <v>1540000000</v>
      </c>
      <c r="V112" s="5">
        <v>1540000000</v>
      </c>
      <c r="W112" s="5">
        <v>1540000000</v>
      </c>
      <c r="X112" s="5">
        <v>1080000000</v>
      </c>
    </row>
    <row r="114" spans="2:24" ht="15.5" x14ac:dyDescent="0.35">
      <c r="B114" t="s">
        <v>171</v>
      </c>
      <c r="C114" t="s">
        <v>172</v>
      </c>
      <c r="D114" s="5">
        <v>244552295000</v>
      </c>
      <c r="E114" s="5">
        <v>-2678901180000</v>
      </c>
      <c r="F114" s="5">
        <v>1270853539000</v>
      </c>
      <c r="G114" s="5">
        <v>902003001000</v>
      </c>
      <c r="I114" s="5">
        <v>-261492345000</v>
      </c>
      <c r="J114" s="5">
        <v>-696135294000</v>
      </c>
      <c r="K114" s="5">
        <v>-827168922000</v>
      </c>
      <c r="L114" s="5">
        <v>-455388259000</v>
      </c>
      <c r="M114" s="5">
        <v>-632953583000</v>
      </c>
      <c r="N114" s="5">
        <v>115565353000</v>
      </c>
      <c r="O114" s="5">
        <v>861890644000</v>
      </c>
      <c r="P114" s="5">
        <v>1323276626000</v>
      </c>
      <c r="Q114" s="5">
        <v>-190021970000</v>
      </c>
      <c r="R114" s="5">
        <v>-400810904000</v>
      </c>
      <c r="S114" s="5">
        <v>-531955148000</v>
      </c>
      <c r="T114" s="5">
        <v>-496648464000</v>
      </c>
      <c r="U114" s="5">
        <v>-244409328000</v>
      </c>
      <c r="V114" s="5">
        <v>-273017491000</v>
      </c>
      <c r="W114" s="5">
        <v>-394540297000</v>
      </c>
      <c r="X114" s="5">
        <v>-119780612000</v>
      </c>
    </row>
    <row r="115" spans="2:24" ht="15.5" x14ac:dyDescent="0.35">
      <c r="C115" t="s">
        <v>2029</v>
      </c>
    </row>
    <row r="116" spans="2:24" ht="15.5" x14ac:dyDescent="0.35">
      <c r="C116" t="s">
        <v>1292</v>
      </c>
    </row>
    <row r="117" spans="2:24" ht="15.5" x14ac:dyDescent="0.35">
      <c r="C117" t="s">
        <v>1293</v>
      </c>
      <c r="I117" s="5">
        <v>5189036000</v>
      </c>
      <c r="J117" s="5">
        <v>26467554000</v>
      </c>
      <c r="K117" s="5">
        <v>2384316000</v>
      </c>
      <c r="L117" s="5">
        <v>2500509000</v>
      </c>
      <c r="M117" s="5">
        <v>4924364000</v>
      </c>
      <c r="N117" s="5">
        <v>5037705000</v>
      </c>
      <c r="O117" s="5">
        <v>18389810000</v>
      </c>
      <c r="P117" s="5">
        <v>372120000000</v>
      </c>
    </row>
    <row r="118" spans="2:24" ht="15.5" x14ac:dyDescent="0.35">
      <c r="C118" t="s">
        <v>2832</v>
      </c>
      <c r="D118" s="5">
        <v>1327060324000</v>
      </c>
      <c r="E118" s="5">
        <v>1337386419000</v>
      </c>
      <c r="F118" s="5">
        <v>1194742138000</v>
      </c>
      <c r="G118" s="5">
        <v>1152753568000</v>
      </c>
      <c r="I118" s="5">
        <v>5011942449000</v>
      </c>
      <c r="J118" s="5">
        <v>4762242985000</v>
      </c>
      <c r="K118" s="5">
        <v>2204773226000</v>
      </c>
      <c r="L118" s="5">
        <v>1633600086000</v>
      </c>
      <c r="M118" s="5">
        <v>964554751000</v>
      </c>
      <c r="N118" s="5">
        <v>647112071000</v>
      </c>
      <c r="O118" s="5">
        <v>1203948787000</v>
      </c>
      <c r="P118" s="5">
        <v>2404943814000</v>
      </c>
      <c r="Q118" s="5">
        <v>2780579729000</v>
      </c>
      <c r="R118" s="5">
        <v>2687601996000</v>
      </c>
      <c r="S118" s="5">
        <v>2230621064000</v>
      </c>
      <c r="T118" s="5">
        <v>1862896414000</v>
      </c>
      <c r="U118" s="5">
        <v>1418519972000</v>
      </c>
      <c r="V118" s="5">
        <v>1093151230000</v>
      </c>
      <c r="W118" s="5">
        <v>814955455000</v>
      </c>
      <c r="X118" s="5">
        <v>601948272000</v>
      </c>
    </row>
    <row r="119" spans="2:24" ht="15.5" x14ac:dyDescent="0.35">
      <c r="C119" t="s">
        <v>2833</v>
      </c>
      <c r="D119" s="5">
        <v>49279935000</v>
      </c>
      <c r="I119" s="5">
        <v>49279935000</v>
      </c>
      <c r="Q119" s="5">
        <v>16573236000</v>
      </c>
      <c r="R119" s="5">
        <v>194492274000</v>
      </c>
      <c r="S119" s="5">
        <v>185336692000</v>
      </c>
      <c r="T119" s="5">
        <v>180408098000</v>
      </c>
      <c r="U119" s="5">
        <v>150346281000</v>
      </c>
      <c r="V119" s="5">
        <v>55383021000</v>
      </c>
      <c r="W119" s="5">
        <v>91027009000</v>
      </c>
      <c r="X119" s="5">
        <v>4946058000</v>
      </c>
    </row>
    <row r="120" spans="2:24" ht="15.5" x14ac:dyDescent="0.35">
      <c r="C120" t="s">
        <v>2834</v>
      </c>
      <c r="D120" s="5">
        <v>408346000</v>
      </c>
      <c r="E120" s="5">
        <v>311082000</v>
      </c>
      <c r="F120" s="5">
        <v>855519000</v>
      </c>
      <c r="G120" s="5">
        <v>451116000</v>
      </c>
      <c r="I120" s="5">
        <v>2026063000</v>
      </c>
      <c r="J120" s="5">
        <v>1606444000</v>
      </c>
      <c r="K120" s="5">
        <v>1215715000</v>
      </c>
      <c r="L120" s="5">
        <v>2052341000</v>
      </c>
      <c r="M120" s="5">
        <v>2918124000</v>
      </c>
      <c r="N120" s="5">
        <v>16391438000</v>
      </c>
      <c r="O120" s="5">
        <v>16489516000</v>
      </c>
      <c r="P120" s="5">
        <v>10894475000</v>
      </c>
      <c r="Q120" s="5">
        <v>2420044000</v>
      </c>
      <c r="R120" s="5">
        <v>1572066000</v>
      </c>
      <c r="S120" s="5">
        <v>1837525000</v>
      </c>
      <c r="T120" s="5">
        <v>489355000</v>
      </c>
      <c r="U120" s="5">
        <v>47598000</v>
      </c>
      <c r="V120" s="5">
        <v>120767000</v>
      </c>
      <c r="W120" s="5">
        <v>473888000</v>
      </c>
      <c r="X120" s="5">
        <v>40345000</v>
      </c>
    </row>
    <row r="121" spans="2:24" ht="15.5" x14ac:dyDescent="0.35">
      <c r="C121" t="s">
        <v>421</v>
      </c>
      <c r="D121" s="5">
        <v>-139464000</v>
      </c>
      <c r="E121" s="5">
        <v>-671606000</v>
      </c>
      <c r="F121" s="5">
        <v>7397000</v>
      </c>
      <c r="G121" s="5">
        <v>-7397000</v>
      </c>
      <c r="I121" s="5">
        <v>-811070000</v>
      </c>
      <c r="K121" s="5">
        <v>-4964748000</v>
      </c>
      <c r="L121" s="5">
        <v>-14238896000</v>
      </c>
      <c r="M121" s="5">
        <v>-1455999000</v>
      </c>
      <c r="N121" s="5">
        <v>-494572000</v>
      </c>
      <c r="O121" s="5">
        <v>-6438675000</v>
      </c>
      <c r="P121" s="5">
        <v>-12790942000</v>
      </c>
      <c r="Q121" s="5">
        <v>-42253247000</v>
      </c>
      <c r="R121" s="5">
        <v>-37373818000</v>
      </c>
      <c r="S121" s="5">
        <v>-12485998000</v>
      </c>
      <c r="T121" s="5">
        <v>-9184125000</v>
      </c>
      <c r="U121" s="5">
        <v>-8338412000</v>
      </c>
      <c r="V121" s="5">
        <v>-9061186000</v>
      </c>
      <c r="W121" s="5">
        <v>-8149818000</v>
      </c>
      <c r="X121" s="5">
        <v>-4749817000</v>
      </c>
    </row>
    <row r="122" spans="2:24" ht="15.5" x14ac:dyDescent="0.35">
      <c r="C122" t="s">
        <v>422</v>
      </c>
      <c r="D122" s="5">
        <v>1391097317000</v>
      </c>
      <c r="E122" s="5">
        <v>1339810281000</v>
      </c>
      <c r="F122" s="5">
        <v>1189576283000</v>
      </c>
      <c r="G122" s="5">
        <v>1163685435000</v>
      </c>
      <c r="I122" s="5">
        <v>5084169316000</v>
      </c>
      <c r="J122" s="5">
        <v>4790779700000</v>
      </c>
      <c r="K122" s="5">
        <v>2228166506000</v>
      </c>
      <c r="L122" s="5">
        <v>1649394923000</v>
      </c>
      <c r="M122" s="5">
        <v>990810613000</v>
      </c>
      <c r="N122" s="5">
        <v>688251653000</v>
      </c>
      <c r="O122" s="5">
        <v>1296993580000</v>
      </c>
      <c r="P122" s="5">
        <v>2578696714000</v>
      </c>
      <c r="Q122" s="5">
        <v>3083592249000</v>
      </c>
      <c r="R122" s="5">
        <v>3145764494000</v>
      </c>
      <c r="S122" s="5">
        <v>2602794113000</v>
      </c>
      <c r="T122" s="5">
        <v>2164853060000</v>
      </c>
      <c r="U122" s="5">
        <v>1666215517000</v>
      </c>
      <c r="V122" s="5">
        <v>1254721641000</v>
      </c>
      <c r="W122" s="5">
        <v>984992355000</v>
      </c>
      <c r="X122" s="5">
        <v>670780036000</v>
      </c>
    </row>
    <row r="123" spans="2:24" ht="15.5" x14ac:dyDescent="0.35">
      <c r="C123" t="s">
        <v>2835</v>
      </c>
    </row>
    <row r="124" spans="2:24" ht="15.5" x14ac:dyDescent="0.35">
      <c r="C124" t="s">
        <v>2836</v>
      </c>
      <c r="D124" s="5">
        <v>-998270488000</v>
      </c>
      <c r="E124" s="5">
        <v>-3922170066000</v>
      </c>
      <c r="I124" s="5">
        <v>-4920440554000</v>
      </c>
      <c r="J124" s="5">
        <v>-5171218832000</v>
      </c>
      <c r="K124" s="5">
        <v>-2833888224000</v>
      </c>
      <c r="L124" s="5">
        <v>-1932796017000</v>
      </c>
      <c r="M124" s="5">
        <v>-1485181387000</v>
      </c>
      <c r="N124" s="5">
        <v>-417986288000</v>
      </c>
      <c r="O124" s="5">
        <v>-82588376000</v>
      </c>
      <c r="P124" s="5">
        <v>-553637646000</v>
      </c>
      <c r="Q124" s="5">
        <v>-2292853077000</v>
      </c>
      <c r="R124" s="5">
        <v>-2569030792000</v>
      </c>
      <c r="S124" s="5">
        <v>-2506139383000</v>
      </c>
      <c r="T124" s="5">
        <v>-2152685916000</v>
      </c>
      <c r="U124" s="5">
        <v>-1585540322000</v>
      </c>
      <c r="V124" s="5">
        <v>-1257217287000</v>
      </c>
      <c r="W124" s="5">
        <v>-1150325757000</v>
      </c>
      <c r="X124" s="5">
        <v>-621612155000</v>
      </c>
    </row>
    <row r="125" spans="2:24" ht="15.5" x14ac:dyDescent="0.35">
      <c r="C125" t="s">
        <v>2692</v>
      </c>
      <c r="D125" s="5">
        <v>-84023730000</v>
      </c>
      <c r="E125" s="5">
        <v>-58800262000</v>
      </c>
      <c r="F125" s="5">
        <v>93167688000</v>
      </c>
      <c r="G125" s="5">
        <v>-226559234000</v>
      </c>
      <c r="I125" s="5">
        <v>-276215538000</v>
      </c>
      <c r="J125" s="5">
        <v>-225223606000</v>
      </c>
      <c r="K125" s="5">
        <v>-120947839000</v>
      </c>
      <c r="L125" s="5">
        <v>-73408783000</v>
      </c>
      <c r="M125" s="5">
        <v>-47948647000</v>
      </c>
      <c r="N125" s="5">
        <v>-25757523000</v>
      </c>
      <c r="O125" s="5">
        <v>-137978351000</v>
      </c>
      <c r="P125" s="5">
        <v>-297541421000</v>
      </c>
      <c r="Q125" s="5">
        <v>-379456616000</v>
      </c>
      <c r="R125" s="5">
        <v>-360350436000</v>
      </c>
      <c r="S125" s="5">
        <v>-300325273000</v>
      </c>
      <c r="T125" s="5">
        <v>-232478274000</v>
      </c>
      <c r="U125" s="5">
        <v>-163263428000</v>
      </c>
      <c r="V125" s="5">
        <v>-131951409000</v>
      </c>
      <c r="W125" s="5">
        <v>-101956545000</v>
      </c>
      <c r="X125" s="5">
        <v>-75646532000</v>
      </c>
    </row>
    <row r="126" spans="2:24" ht="15.5" x14ac:dyDescent="0.35">
      <c r="C126" t="s">
        <v>2837</v>
      </c>
      <c r="D126" s="5">
        <v>-84023730000</v>
      </c>
      <c r="E126" s="5">
        <v>-58800262000</v>
      </c>
      <c r="F126" s="5">
        <v>93167688000</v>
      </c>
      <c r="G126" s="5">
        <v>-226559234000</v>
      </c>
      <c r="I126" s="5">
        <v>-276215538000</v>
      </c>
      <c r="J126" s="5">
        <v>-225223606000</v>
      </c>
      <c r="K126" s="5">
        <v>-120947839000</v>
      </c>
      <c r="L126" s="5">
        <v>-73408783000</v>
      </c>
      <c r="M126" s="5">
        <v>-47948647000</v>
      </c>
      <c r="N126" s="5">
        <v>-25757523000</v>
      </c>
      <c r="O126" s="5">
        <v>-137978351000</v>
      </c>
      <c r="P126" s="5">
        <v>-297541421000</v>
      </c>
      <c r="Q126" s="5">
        <v>-379456616000</v>
      </c>
      <c r="R126" s="5">
        <v>-360350436000</v>
      </c>
      <c r="S126" s="5">
        <v>-300325273000</v>
      </c>
      <c r="T126" s="5">
        <v>-232478274000</v>
      </c>
      <c r="U126" s="5">
        <v>-163263428000</v>
      </c>
      <c r="V126" s="5">
        <v>-131951409000</v>
      </c>
      <c r="W126" s="5">
        <v>-101956545000</v>
      </c>
      <c r="X126" s="5">
        <v>-75646532000</v>
      </c>
    </row>
    <row r="127" spans="2:24" ht="15.5" x14ac:dyDescent="0.35">
      <c r="C127" t="s">
        <v>2838</v>
      </c>
      <c r="D127" s="5">
        <v>-1897200000</v>
      </c>
      <c r="I127" s="5">
        <v>-1897200000</v>
      </c>
      <c r="N127" s="5">
        <v>-386555000</v>
      </c>
      <c r="O127" s="5">
        <v>-7053628000</v>
      </c>
      <c r="P127" s="5">
        <v>-46114759000</v>
      </c>
      <c r="Q127" s="5">
        <v>-185191499000</v>
      </c>
      <c r="R127" s="5">
        <v>-199894881000</v>
      </c>
      <c r="S127" s="5">
        <v>-153554772000</v>
      </c>
      <c r="T127" s="5">
        <v>-149300979000</v>
      </c>
      <c r="U127" s="5">
        <v>-61826007000</v>
      </c>
      <c r="V127" s="5">
        <v>-46960025000</v>
      </c>
      <c r="W127" s="5">
        <v>-21610268000</v>
      </c>
      <c r="X127" s="5">
        <v>-13131806000</v>
      </c>
    </row>
    <row r="128" spans="2:24" ht="15.5" x14ac:dyDescent="0.35">
      <c r="C128" t="s">
        <v>2839</v>
      </c>
      <c r="D128" s="5">
        <v>-43173000</v>
      </c>
      <c r="I128" s="5">
        <v>-43173000</v>
      </c>
    </row>
    <row r="129" spans="3:24" ht="15.5" x14ac:dyDescent="0.35">
      <c r="C129" t="s">
        <v>2840</v>
      </c>
      <c r="D129" s="5">
        <v>150938000</v>
      </c>
      <c r="E129" s="5">
        <v>-150938000</v>
      </c>
      <c r="F129" s="5">
        <v>54328000</v>
      </c>
      <c r="G129" s="5">
        <v>-54328000</v>
      </c>
      <c r="J129" s="5">
        <v>-3779629000</v>
      </c>
      <c r="K129" s="5">
        <v>-15711732000</v>
      </c>
      <c r="L129" s="5">
        <v>-328579000</v>
      </c>
      <c r="M129" s="5">
        <v>-5455000</v>
      </c>
      <c r="N129" s="5">
        <v>-472272000</v>
      </c>
      <c r="O129" s="5">
        <v>-182626000</v>
      </c>
      <c r="P129" s="5">
        <v>-66052871000</v>
      </c>
      <c r="Q129" s="5">
        <v>-48654698000</v>
      </c>
      <c r="R129" s="5">
        <v>-46029611000</v>
      </c>
      <c r="S129" s="5">
        <v>-39582865000</v>
      </c>
      <c r="T129" s="5">
        <v>-38859865000</v>
      </c>
      <c r="U129" s="5">
        <v>-31001384000</v>
      </c>
      <c r="V129" s="5">
        <v>-26350571000</v>
      </c>
      <c r="W129" s="5">
        <v>-28412355000</v>
      </c>
      <c r="X129" s="5">
        <v>-15603393000</v>
      </c>
    </row>
    <row r="130" spans="3:24" ht="15.5" x14ac:dyDescent="0.35">
      <c r="C130" t="s">
        <v>1493</v>
      </c>
      <c r="D130" s="5">
        <v>-23940607000</v>
      </c>
      <c r="E130" s="5">
        <v>-5642951000</v>
      </c>
      <c r="F130" s="5">
        <v>-14547639000</v>
      </c>
      <c r="G130" s="5">
        <v>-14920135000</v>
      </c>
      <c r="I130" s="5">
        <v>-59051332000</v>
      </c>
      <c r="J130" s="5">
        <v>-58574901000</v>
      </c>
      <c r="K130" s="5">
        <v>-51516315000</v>
      </c>
      <c r="L130" s="5">
        <v>-46346093000</v>
      </c>
      <c r="M130" s="5">
        <v>-57942837000</v>
      </c>
      <c r="N130" s="5">
        <v>-95370248000</v>
      </c>
      <c r="O130" s="5">
        <v>-110266019000</v>
      </c>
      <c r="P130" s="5">
        <v>-153108338000</v>
      </c>
      <c r="Q130" s="5">
        <v>-206339702000</v>
      </c>
      <c r="R130" s="5">
        <v>-209868857000</v>
      </c>
      <c r="S130" s="5">
        <v>-67792404000</v>
      </c>
      <c r="T130" s="5">
        <v>-29333213000</v>
      </c>
      <c r="U130" s="5">
        <v>-30635667000</v>
      </c>
      <c r="V130" s="5">
        <v>-23360523000</v>
      </c>
      <c r="W130" s="5">
        <v>-38868574000</v>
      </c>
      <c r="X130" s="5">
        <v>-37433344000</v>
      </c>
    </row>
    <row r="131" spans="3:24" ht="15.5" x14ac:dyDescent="0.35">
      <c r="C131" t="s">
        <v>520</v>
      </c>
      <c r="D131" s="5">
        <v>-44482171000</v>
      </c>
      <c r="E131" s="5">
        <v>-24847769000</v>
      </c>
      <c r="F131" s="5">
        <v>1433660000</v>
      </c>
      <c r="G131" s="5">
        <v>-18761746000</v>
      </c>
      <c r="I131" s="5">
        <v>-86658026000</v>
      </c>
      <c r="J131" s="5">
        <v>-27673971000</v>
      </c>
      <c r="K131" s="5">
        <v>-28063427000</v>
      </c>
      <c r="L131" s="5">
        <v>-29913708000</v>
      </c>
      <c r="M131" s="5">
        <v>-31229871000</v>
      </c>
      <c r="N131" s="5">
        <v>-32183873000</v>
      </c>
      <c r="O131" s="5">
        <v>-85669785000</v>
      </c>
      <c r="P131" s="5">
        <v>-121082866000</v>
      </c>
      <c r="Q131" s="5">
        <v>-116261038000</v>
      </c>
      <c r="R131" s="5">
        <v>-99849068000</v>
      </c>
      <c r="S131" s="5">
        <v>-22299271000</v>
      </c>
      <c r="T131" s="5">
        <v>-19010367000</v>
      </c>
      <c r="U131" s="5">
        <v>-11968633000</v>
      </c>
      <c r="V131" s="5">
        <v>-13118055000</v>
      </c>
      <c r="W131" s="5">
        <v>-13614231000</v>
      </c>
      <c r="X131" s="5">
        <v>-13656358000</v>
      </c>
    </row>
    <row r="132" spans="3:24" ht="15.5" x14ac:dyDescent="0.35">
      <c r="C132" t="s">
        <v>2841</v>
      </c>
      <c r="D132" s="5">
        <v>6100873000</v>
      </c>
      <c r="E132" s="5">
        <v>-6427869000</v>
      </c>
      <c r="F132" s="5">
        <v>1161822000</v>
      </c>
      <c r="G132" s="5">
        <v>-1379594000</v>
      </c>
      <c r="I132" s="5">
        <v>-544768000</v>
      </c>
      <c r="J132" s="5">
        <v>-444055000</v>
      </c>
      <c r="K132" s="5">
        <v>-243143000</v>
      </c>
      <c r="L132" s="5">
        <v>-7751106000</v>
      </c>
      <c r="N132" s="5">
        <v>-34969000</v>
      </c>
      <c r="O132" s="5">
        <v>-4925476000</v>
      </c>
      <c r="P132" s="5">
        <v>-5091245000</v>
      </c>
      <c r="Q132" s="5">
        <v>-2604342000</v>
      </c>
      <c r="R132" s="5">
        <v>-24177935000</v>
      </c>
      <c r="S132" s="5">
        <v>-19727411000</v>
      </c>
      <c r="T132" s="5">
        <v>-15649095000</v>
      </c>
      <c r="U132" s="5">
        <v>-11417234000</v>
      </c>
      <c r="V132" s="5">
        <v>-10612331000</v>
      </c>
      <c r="W132" s="5">
        <v>-10687452000</v>
      </c>
      <c r="X132" s="5">
        <v>-6370754000</v>
      </c>
    </row>
    <row r="133" spans="3:24" ht="15.5" x14ac:dyDescent="0.35">
      <c r="C133" t="s">
        <v>2842</v>
      </c>
      <c r="S133" s="5">
        <v>-12841884000</v>
      </c>
      <c r="T133" s="5">
        <v>-14999690000</v>
      </c>
      <c r="U133" s="5">
        <v>-6633758000</v>
      </c>
      <c r="V133" s="5">
        <v>-9107745000</v>
      </c>
      <c r="W133" s="5">
        <v>-5907652000</v>
      </c>
      <c r="X133" s="5">
        <v>-2356489000</v>
      </c>
    </row>
    <row r="134" spans="3:24" ht="15.5" x14ac:dyDescent="0.35">
      <c r="C134" t="s">
        <v>1655</v>
      </c>
      <c r="D134" s="5">
        <v>-1146545022000</v>
      </c>
      <c r="E134" s="5">
        <v>-4018711461000</v>
      </c>
      <c r="F134" s="5">
        <v>81277256000</v>
      </c>
      <c r="G134" s="5">
        <v>-261682434000</v>
      </c>
      <c r="I134" s="5">
        <v>-5345661661000</v>
      </c>
      <c r="J134" s="5">
        <v>-5486914994000</v>
      </c>
      <c r="K134" s="5">
        <v>-3055335428000</v>
      </c>
      <c r="L134" s="5">
        <v>-2104783182000</v>
      </c>
      <c r="M134" s="5">
        <v>-1623764196000</v>
      </c>
      <c r="N134" s="5">
        <v>-572686300000</v>
      </c>
      <c r="O134" s="5">
        <v>-435102936000</v>
      </c>
      <c r="P134" s="5">
        <v>-1255420088000</v>
      </c>
      <c r="Q134" s="5">
        <v>-3273614219000</v>
      </c>
      <c r="R134" s="5">
        <v>-3546575398000</v>
      </c>
      <c r="S134" s="5">
        <v>-3134749261000</v>
      </c>
      <c r="T134" s="5">
        <v>-2661501524000</v>
      </c>
      <c r="U134" s="5">
        <v>-1910624845000</v>
      </c>
      <c r="V134" s="5">
        <v>-1527739132000</v>
      </c>
      <c r="W134" s="5">
        <v>-1379532652000</v>
      </c>
      <c r="X134" s="5">
        <v>-790560648000</v>
      </c>
    </row>
    <row r="135" spans="3:24" ht="15.5" x14ac:dyDescent="0.35">
      <c r="C135" t="s">
        <v>183</v>
      </c>
      <c r="D135" s="5">
        <v>-156740055000</v>
      </c>
      <c r="E135" s="5">
        <v>94704909000</v>
      </c>
      <c r="F135" s="5">
        <v>-22012367000</v>
      </c>
      <c r="G135" s="5">
        <v>337037169000</v>
      </c>
      <c r="I135" s="5">
        <v>252989656000</v>
      </c>
      <c r="J135" s="5">
        <v>759759522000</v>
      </c>
      <c r="K135" s="5">
        <v>775635987000</v>
      </c>
      <c r="L135" s="5">
        <v>469660022000</v>
      </c>
      <c r="M135" s="5">
        <v>452570487000</v>
      </c>
      <c r="N135" s="5">
        <v>-306547390000</v>
      </c>
      <c r="O135" s="5">
        <v>-733983811000</v>
      </c>
      <c r="P135" s="5">
        <v>-1486646800000</v>
      </c>
      <c r="Q135" s="5">
        <v>211903796000</v>
      </c>
      <c r="R135" s="5">
        <v>492052420000</v>
      </c>
      <c r="S135" s="5">
        <v>458153167000</v>
      </c>
      <c r="T135" s="5">
        <v>643983375000</v>
      </c>
      <c r="U135" s="5">
        <v>253276998000</v>
      </c>
      <c r="V135" s="5">
        <v>266695589000</v>
      </c>
      <c r="W135" s="5">
        <v>423201454000</v>
      </c>
      <c r="X135" s="5">
        <v>116704145000</v>
      </c>
    </row>
    <row r="136" spans="3:24" ht="15.5" x14ac:dyDescent="0.35">
      <c r="C136" t="s">
        <v>184</v>
      </c>
      <c r="D136" s="5">
        <v>-18636000</v>
      </c>
      <c r="E136" s="5">
        <v>18636000</v>
      </c>
      <c r="F136" s="5">
        <v>54335000</v>
      </c>
      <c r="G136" s="5">
        <v>16212000</v>
      </c>
      <c r="I136" s="5">
        <v>70547000</v>
      </c>
      <c r="J136" s="5">
        <v>-4546518000</v>
      </c>
      <c r="K136" s="5">
        <v>12293755000</v>
      </c>
      <c r="L136" s="5">
        <v>-2420587000</v>
      </c>
      <c r="M136" s="5">
        <v>89762000</v>
      </c>
      <c r="N136" s="5">
        <v>-6498904000</v>
      </c>
      <c r="O136" s="5">
        <v>-1336025000</v>
      </c>
      <c r="P136" s="5">
        <v>-5790708000</v>
      </c>
      <c r="Q136" s="5">
        <v>-12453264000</v>
      </c>
      <c r="R136" s="5">
        <v>-10894729000</v>
      </c>
      <c r="S136" s="5">
        <v>-14419003000</v>
      </c>
      <c r="T136" s="5">
        <v>-24382071000</v>
      </c>
      <c r="U136" s="5">
        <v>-5885415000</v>
      </c>
      <c r="V136" s="5">
        <v>-15623619000</v>
      </c>
      <c r="W136" s="5">
        <v>-25335362000</v>
      </c>
      <c r="X136" s="5">
        <v>-2668265000</v>
      </c>
    </row>
    <row r="137" spans="3:24" ht="15.5" x14ac:dyDescent="0.35">
      <c r="C137" t="s">
        <v>1694</v>
      </c>
      <c r="T137" s="5">
        <v>6393428000</v>
      </c>
    </row>
    <row r="138" spans="3:24" ht="15.5" x14ac:dyDescent="0.35">
      <c r="C138" t="s">
        <v>887</v>
      </c>
      <c r="D138" s="5">
        <v>-18636000</v>
      </c>
      <c r="E138" s="5">
        <v>18636000</v>
      </c>
      <c r="F138" s="5">
        <v>153198000</v>
      </c>
      <c r="G138" s="5">
        <v>16216000</v>
      </c>
      <c r="I138" s="5">
        <v>169414000</v>
      </c>
      <c r="J138" s="5">
        <v>12500000</v>
      </c>
      <c r="K138" s="5">
        <v>14042858000</v>
      </c>
      <c r="L138" s="5">
        <v>950269000</v>
      </c>
      <c r="M138" s="5">
        <v>3514588000</v>
      </c>
      <c r="N138" s="5">
        <v>1837982000</v>
      </c>
      <c r="O138" s="5">
        <v>2295523000</v>
      </c>
      <c r="P138" s="5">
        <v>1426218000</v>
      </c>
      <c r="Q138" s="5">
        <v>1847535000</v>
      </c>
      <c r="R138" s="5">
        <v>3238500000</v>
      </c>
      <c r="S138" s="5">
        <v>1428233000</v>
      </c>
      <c r="T138" s="5">
        <v>1127405000</v>
      </c>
      <c r="U138" s="5">
        <v>1749695000</v>
      </c>
      <c r="V138" s="5">
        <v>923200000</v>
      </c>
      <c r="W138" s="5">
        <v>1447949000</v>
      </c>
      <c r="X138" s="5">
        <v>303050000</v>
      </c>
    </row>
    <row r="139" spans="3:24" ht="15.5" x14ac:dyDescent="0.35">
      <c r="C139" t="s">
        <v>974</v>
      </c>
      <c r="M139" s="5">
        <v>-202959000</v>
      </c>
    </row>
    <row r="140" spans="3:24" ht="15.5" x14ac:dyDescent="0.35">
      <c r="C140" t="s">
        <v>207</v>
      </c>
      <c r="F140" s="5">
        <v>-98863000</v>
      </c>
      <c r="G140" s="5">
        <v>-4000</v>
      </c>
      <c r="I140" s="5">
        <v>-98867000</v>
      </c>
      <c r="J140" s="5">
        <v>-4559018000</v>
      </c>
      <c r="K140" s="5">
        <v>-1749103000</v>
      </c>
      <c r="L140" s="5">
        <v>-3370856000</v>
      </c>
      <c r="M140" s="5">
        <v>-3221867000</v>
      </c>
      <c r="N140" s="5">
        <v>-8336886000</v>
      </c>
      <c r="O140" s="5">
        <v>-3631548000</v>
      </c>
      <c r="P140" s="5">
        <v>-7216926000</v>
      </c>
      <c r="Q140" s="5">
        <v>-14300799000</v>
      </c>
      <c r="R140" s="5">
        <v>-14133229000</v>
      </c>
      <c r="S140" s="5">
        <v>-15847236000</v>
      </c>
      <c r="T140" s="5">
        <v>-31902904000</v>
      </c>
      <c r="U140" s="5">
        <v>-7635110000</v>
      </c>
      <c r="V140" s="5">
        <v>-16546819000</v>
      </c>
      <c r="W140" s="5">
        <v>-26783311000</v>
      </c>
      <c r="X140" s="5">
        <v>-2971315000</v>
      </c>
    </row>
    <row r="141" spans="3:24" ht="15.5" x14ac:dyDescent="0.35">
      <c r="C141" t="s">
        <v>241</v>
      </c>
      <c r="D141" s="5">
        <v>-156740055000</v>
      </c>
      <c r="E141" s="5">
        <v>94704909000</v>
      </c>
      <c r="F141" s="5">
        <v>-22012367000</v>
      </c>
      <c r="G141" s="5">
        <v>337037169000</v>
      </c>
      <c r="I141" s="5">
        <v>252989656000</v>
      </c>
      <c r="J141" s="5">
        <v>759759522000</v>
      </c>
      <c r="K141" s="5">
        <v>775635987000</v>
      </c>
      <c r="L141" s="5">
        <v>469660022000</v>
      </c>
      <c r="M141" s="5">
        <v>452570487000</v>
      </c>
      <c r="N141" s="5">
        <v>-306547390000</v>
      </c>
      <c r="O141" s="5">
        <v>-733983811000</v>
      </c>
      <c r="P141" s="5">
        <v>-1486646800000</v>
      </c>
      <c r="Q141" s="5">
        <v>211903796000</v>
      </c>
      <c r="R141" s="5">
        <v>492052420000</v>
      </c>
      <c r="S141" s="5">
        <v>458153167000</v>
      </c>
      <c r="T141" s="5">
        <v>643983375000</v>
      </c>
      <c r="U141" s="5">
        <v>253276998000</v>
      </c>
      <c r="V141" s="5">
        <v>266695589000</v>
      </c>
      <c r="W141" s="5">
        <v>423201454000</v>
      </c>
      <c r="X141" s="5">
        <v>116704145000</v>
      </c>
    </row>
    <row r="142" spans="3:24" ht="15.5" x14ac:dyDescent="0.35">
      <c r="C142" t="s">
        <v>2843</v>
      </c>
      <c r="S142" s="5">
        <v>277075625000</v>
      </c>
      <c r="T142" s="5">
        <v>164821697000</v>
      </c>
      <c r="U142" s="5">
        <v>890545934000</v>
      </c>
      <c r="V142" s="5">
        <v>378397069000</v>
      </c>
      <c r="W142" s="5">
        <v>662185050000</v>
      </c>
      <c r="X142" s="5">
        <v>417411442000</v>
      </c>
    </row>
    <row r="143" spans="3:24" ht="15.5" x14ac:dyDescent="0.35">
      <c r="C143" t="s">
        <v>687</v>
      </c>
      <c r="D143" s="5">
        <v>2318719789000</v>
      </c>
      <c r="E143" s="5">
        <v>-4936906000</v>
      </c>
      <c r="F143" s="5">
        <v>1131655270000</v>
      </c>
      <c r="G143" s="5">
        <v>831000000000</v>
      </c>
      <c r="I143" s="5">
        <v>4276438153000</v>
      </c>
      <c r="J143" s="5">
        <v>2857621581000</v>
      </c>
      <c r="K143" s="5">
        <v>1866217552000</v>
      </c>
      <c r="L143" s="5">
        <v>1562145237000</v>
      </c>
      <c r="M143" s="5">
        <v>705030540000</v>
      </c>
      <c r="N143" s="5">
        <v>27465340000</v>
      </c>
      <c r="P143" s="5">
        <v>146065012000</v>
      </c>
      <c r="Q143" s="5">
        <v>1681823638000</v>
      </c>
      <c r="R143" s="5">
        <v>1877488165000</v>
      </c>
      <c r="S143" s="5">
        <v>1543178124000</v>
      </c>
      <c r="T143" s="5">
        <v>1495114383000</v>
      </c>
      <c r="U143" s="5">
        <v>168655689000</v>
      </c>
      <c r="V143" s="5">
        <v>526108224000</v>
      </c>
      <c r="W143" s="5">
        <v>402379147000</v>
      </c>
      <c r="X143" s="5">
        <v>155000000000</v>
      </c>
    </row>
    <row r="144" spans="3:24" ht="15.5" x14ac:dyDescent="0.35">
      <c r="C144" t="s">
        <v>1668</v>
      </c>
      <c r="T144" s="5">
        <v>55857233000</v>
      </c>
      <c r="U144" s="5">
        <v>41186567000</v>
      </c>
    </row>
    <row r="145" spans="3:24" ht="15.5" x14ac:dyDescent="0.35">
      <c r="C145" t="s">
        <v>246</v>
      </c>
      <c r="S145" s="5">
        <v>150037094000</v>
      </c>
    </row>
    <row r="146" spans="3:24" ht="15.5" x14ac:dyDescent="0.35">
      <c r="C146" t="s">
        <v>2127</v>
      </c>
      <c r="V146" s="5">
        <v>36000000000</v>
      </c>
    </row>
    <row r="147" spans="3:24" ht="15.5" x14ac:dyDescent="0.35">
      <c r="C147" t="s">
        <v>1569</v>
      </c>
      <c r="N147" s="5">
        <v>-30478287000</v>
      </c>
      <c r="O147" s="5">
        <v>-88353808000</v>
      </c>
      <c r="P147" s="5">
        <v>-179800454000</v>
      </c>
    </row>
    <row r="148" spans="3:24" ht="15.5" x14ac:dyDescent="0.35">
      <c r="C148" t="s">
        <v>2791</v>
      </c>
    </row>
    <row r="149" spans="3:24" ht="15.5" x14ac:dyDescent="0.35">
      <c r="C149" t="s">
        <v>2844</v>
      </c>
      <c r="L149" s="5">
        <v>12250000000</v>
      </c>
      <c r="M149" s="5">
        <v>10017157000</v>
      </c>
      <c r="N149" s="5">
        <v>60956574000</v>
      </c>
      <c r="O149" s="5">
        <v>228808818000</v>
      </c>
    </row>
    <row r="150" spans="3:24" ht="15.5" x14ac:dyDescent="0.35">
      <c r="C150" t="s">
        <v>491</v>
      </c>
      <c r="M150" s="5">
        <v>89094600000</v>
      </c>
    </row>
    <row r="151" spans="3:24" ht="15.5" x14ac:dyDescent="0.35">
      <c r="C151" t="s">
        <v>1349</v>
      </c>
      <c r="D151" s="5">
        <v>-615256000</v>
      </c>
      <c r="E151" s="5">
        <v>-654899000</v>
      </c>
      <c r="F151" s="5">
        <v>-941391000</v>
      </c>
      <c r="G151" s="5">
        <v>-1097322000</v>
      </c>
      <c r="I151" s="5">
        <v>-3308868000</v>
      </c>
      <c r="J151" s="5">
        <v>-3941713000</v>
      </c>
      <c r="K151" s="5">
        <v>-3401299000</v>
      </c>
      <c r="L151" s="5">
        <v>-2505531000</v>
      </c>
      <c r="M151" s="5">
        <v>-1620230000</v>
      </c>
      <c r="N151" s="5">
        <v>-1980448000</v>
      </c>
    </row>
    <row r="152" spans="3:24" ht="15.5" x14ac:dyDescent="0.35">
      <c r="C152" t="s">
        <v>2845</v>
      </c>
      <c r="W152" s="5">
        <v>92000000000</v>
      </c>
    </row>
    <row r="153" spans="3:24" ht="15.5" x14ac:dyDescent="0.35">
      <c r="C153" t="s">
        <v>2846</v>
      </c>
      <c r="V153" s="5">
        <v>4794000000</v>
      </c>
      <c r="W153" s="5">
        <v>9891547000</v>
      </c>
    </row>
    <row r="154" spans="3:24" ht="15.5" x14ac:dyDescent="0.35">
      <c r="C154" t="s">
        <v>715</v>
      </c>
    </row>
    <row r="155" spans="3:24" ht="15.5" x14ac:dyDescent="0.35">
      <c r="C155" t="s">
        <v>2847</v>
      </c>
      <c r="X155" s="5">
        <v>2257070000</v>
      </c>
    </row>
    <row r="156" spans="3:24" ht="15.5" x14ac:dyDescent="0.35">
      <c r="C156" t="s">
        <v>1711</v>
      </c>
    </row>
    <row r="157" spans="3:24" ht="15.5" x14ac:dyDescent="0.35">
      <c r="C157" t="s">
        <v>688</v>
      </c>
      <c r="D157" s="5">
        <v>-2474844588000</v>
      </c>
      <c r="E157" s="5">
        <v>100296714000</v>
      </c>
      <c r="F157" s="5">
        <v>-1152726246000</v>
      </c>
      <c r="G157" s="5">
        <v>-492865509000</v>
      </c>
      <c r="I157" s="5">
        <v>-4020139629000</v>
      </c>
      <c r="J157" s="5">
        <v>-2093920346000</v>
      </c>
      <c r="K157" s="5">
        <v>-1087180266000</v>
      </c>
      <c r="L157" s="5">
        <v>-1102229684000</v>
      </c>
      <c r="M157" s="5">
        <v>-349951580000</v>
      </c>
      <c r="N157" s="5">
        <v>-337510569000</v>
      </c>
      <c r="O157" s="5">
        <v>-763968096000</v>
      </c>
      <c r="P157" s="5">
        <v>-1211671608000</v>
      </c>
      <c r="Q157" s="5">
        <v>-1698010146000</v>
      </c>
      <c r="R157" s="5">
        <v>-1405288063000</v>
      </c>
      <c r="S157" s="5">
        <v>-1303159948000</v>
      </c>
      <c r="T157" s="5">
        <v>-1056501317000</v>
      </c>
      <c r="U157" s="5">
        <v>-341098448000</v>
      </c>
      <c r="V157" s="5">
        <v>-413596655000</v>
      </c>
      <c r="W157" s="5">
        <v>-365559972000</v>
      </c>
      <c r="X157" s="5">
        <v>-109924098000</v>
      </c>
    </row>
    <row r="158" spans="3:24" ht="15.5" x14ac:dyDescent="0.35">
      <c r="C158" t="s">
        <v>2848</v>
      </c>
      <c r="R158" s="5">
        <v>-267098206000</v>
      </c>
      <c r="S158" s="5">
        <v>-224379493000</v>
      </c>
      <c r="T158" s="5">
        <v>-138980403000</v>
      </c>
      <c r="U158" s="5">
        <v>-493148357000</v>
      </c>
      <c r="V158" s="5">
        <v>-353307919000</v>
      </c>
      <c r="W158" s="5">
        <v>-365777424000</v>
      </c>
      <c r="X158" s="5">
        <v>-364795281000</v>
      </c>
    </row>
    <row r="159" spans="3:24" ht="15.5" x14ac:dyDescent="0.35">
      <c r="C159" t="s">
        <v>684</v>
      </c>
      <c r="O159" s="5">
        <v>-460000000000</v>
      </c>
      <c r="P159" s="5">
        <v>-450000000000</v>
      </c>
      <c r="Q159" s="5">
        <v>-142000000000</v>
      </c>
      <c r="R159" s="5">
        <v>-218057500000</v>
      </c>
      <c r="S159" s="5">
        <v>-2646199000</v>
      </c>
    </row>
    <row r="160" spans="3:24" ht="15.5" x14ac:dyDescent="0.35">
      <c r="C160" t="s">
        <v>2618</v>
      </c>
      <c r="S160" s="5">
        <v>-100000000000</v>
      </c>
    </row>
    <row r="161" spans="3:24" ht="15.5" x14ac:dyDescent="0.35">
      <c r="C161" t="s">
        <v>1526</v>
      </c>
      <c r="R161" s="5">
        <v>-7999741000</v>
      </c>
    </row>
    <row r="162" spans="3:24" ht="15.5" x14ac:dyDescent="0.35">
      <c r="C162" t="s">
        <v>492</v>
      </c>
      <c r="P162" s="5">
        <v>-1239750000</v>
      </c>
      <c r="Q162" s="5">
        <v>-3388000000</v>
      </c>
      <c r="R162" s="5">
        <v>-5774270000</v>
      </c>
      <c r="S162" s="5">
        <v>-3137500000</v>
      </c>
      <c r="T162" s="5">
        <v>-7223195000</v>
      </c>
      <c r="U162" s="5">
        <v>-3693600000</v>
      </c>
      <c r="V162" s="5">
        <v>-3693600000</v>
      </c>
    </row>
    <row r="163" spans="3:24" ht="15.5" x14ac:dyDescent="0.35">
      <c r="C163" t="s">
        <v>1966</v>
      </c>
      <c r="Q163" s="5">
        <v>-11521696000</v>
      </c>
      <c r="R163" s="5">
        <v>-6582546000</v>
      </c>
      <c r="S163" s="5">
        <v>-23430144000</v>
      </c>
      <c r="T163" s="5">
        <v>-53522453000</v>
      </c>
    </row>
    <row r="164" spans="3:24" ht="15.5" x14ac:dyDescent="0.35">
      <c r="C164" t="s">
        <v>1255</v>
      </c>
      <c r="N164" s="5">
        <v>-25000000000</v>
      </c>
      <c r="R164" s="5">
        <v>-9323600000</v>
      </c>
      <c r="S164" s="5">
        <v>-4171067000</v>
      </c>
      <c r="T164" s="5">
        <v>-5071151000</v>
      </c>
      <c r="U164" s="5">
        <v>-4947408000</v>
      </c>
      <c r="V164" s="5">
        <v>-3473219000</v>
      </c>
      <c r="W164" s="5">
        <v>-2667834000</v>
      </c>
      <c r="X164" s="5">
        <v>-7580400000</v>
      </c>
    </row>
    <row r="165" spans="3:24" ht="15.5" x14ac:dyDescent="0.35">
      <c r="C165" t="s">
        <v>794</v>
      </c>
      <c r="R165" s="5">
        <v>-3409929000</v>
      </c>
      <c r="S165" s="5">
        <v>-1213325000</v>
      </c>
      <c r="T165" s="5">
        <v>-5568919000</v>
      </c>
      <c r="U165" s="5">
        <v>-4223379000</v>
      </c>
      <c r="V165" s="5">
        <v>-2614311000</v>
      </c>
      <c r="W165" s="5">
        <v>-859032000</v>
      </c>
      <c r="X165" s="5">
        <v>-664588000</v>
      </c>
    </row>
    <row r="166" spans="3:24" ht="15.5" x14ac:dyDescent="0.35">
      <c r="C166" t="s">
        <v>2849</v>
      </c>
      <c r="V166" s="5">
        <v>-1918000000</v>
      </c>
      <c r="W166" s="5">
        <v>-2472887000</v>
      </c>
    </row>
    <row r="167" spans="3:24" ht="15.5" x14ac:dyDescent="0.35">
      <c r="C167" t="s">
        <v>2780</v>
      </c>
      <c r="W167" s="5">
        <v>-5917141000</v>
      </c>
    </row>
    <row r="168" spans="3:24" ht="15.5" x14ac:dyDescent="0.35">
      <c r="C168" t="s">
        <v>2850</v>
      </c>
      <c r="O168" s="5">
        <v>-3566306000</v>
      </c>
    </row>
    <row r="169" spans="3:24" ht="15.5" x14ac:dyDescent="0.35">
      <c r="C169" t="s">
        <v>276</v>
      </c>
      <c r="O169" s="5">
        <v>353095581000</v>
      </c>
    </row>
    <row r="170" spans="3:24" ht="15.5" x14ac:dyDescent="0.35">
      <c r="C170" t="s">
        <v>1250</v>
      </c>
      <c r="P170" s="5">
        <v>135000000000</v>
      </c>
      <c r="T170" s="5">
        <v>77000000000</v>
      </c>
      <c r="X170" s="5">
        <v>25000000000</v>
      </c>
    </row>
    <row r="171" spans="3:24" ht="15.5" x14ac:dyDescent="0.35">
      <c r="C171" t="s">
        <v>1438</v>
      </c>
    </row>
    <row r="172" spans="3:24" ht="15.5" x14ac:dyDescent="0.35">
      <c r="C172" t="s">
        <v>96</v>
      </c>
    </row>
    <row r="173" spans="3:24" ht="15.5" x14ac:dyDescent="0.35">
      <c r="C173" t="s">
        <v>278</v>
      </c>
      <c r="D173" s="5">
        <v>87793604000</v>
      </c>
      <c r="E173" s="5">
        <v>-42137170000</v>
      </c>
      <c r="F173" s="5">
        <v>6917512000</v>
      </c>
      <c r="G173" s="5">
        <v>-55817052000</v>
      </c>
      <c r="I173" s="5">
        <v>-3243106000</v>
      </c>
      <c r="J173" s="5">
        <v>85545264000</v>
      </c>
      <c r="K173" s="5">
        <v>-36854864000</v>
      </c>
      <c r="L173" s="5">
        <v>14351685000</v>
      </c>
      <c r="M173" s="5">
        <v>-175368970000</v>
      </c>
      <c r="N173" s="5">
        <v>-192443236000</v>
      </c>
      <c r="O173" s="5">
        <v>144960618000</v>
      </c>
      <c r="P173" s="5">
        <v>202959118000</v>
      </c>
      <c r="Q173" s="5">
        <v>9428562000</v>
      </c>
      <c r="R173" s="5">
        <v>80346787000</v>
      </c>
      <c r="S173" s="5">
        <v>-88220984000</v>
      </c>
      <c r="T173" s="5">
        <v>122952840000</v>
      </c>
      <c r="U173" s="5">
        <v>2982255000</v>
      </c>
      <c r="V173" s="5">
        <v>-21945521000</v>
      </c>
      <c r="W173" s="5">
        <v>3325795000</v>
      </c>
      <c r="X173" s="5">
        <v>-5744732000</v>
      </c>
    </row>
    <row r="174" spans="3:24" ht="15.5" x14ac:dyDescent="0.35">
      <c r="C174" t="s">
        <v>279</v>
      </c>
      <c r="G174" s="5">
        <v>153261843000</v>
      </c>
      <c r="I174" s="5">
        <v>153261843000</v>
      </c>
      <c r="J174" s="5">
        <v>67716579000</v>
      </c>
      <c r="K174" s="5">
        <v>104571443000</v>
      </c>
      <c r="L174" s="5">
        <v>90219758000</v>
      </c>
      <c r="M174" s="5">
        <v>265588728000</v>
      </c>
      <c r="N174" s="5">
        <v>458031964000</v>
      </c>
      <c r="O174" s="5">
        <v>313071346000</v>
      </c>
      <c r="P174" s="5">
        <v>110112228000</v>
      </c>
      <c r="Q174" s="5">
        <v>100683666000</v>
      </c>
      <c r="R174" s="5">
        <v>20336879000</v>
      </c>
      <c r="S174" s="5">
        <v>108557863000</v>
      </c>
      <c r="T174" s="5">
        <v>-14394977000</v>
      </c>
      <c r="U174" s="5">
        <v>-17377232000</v>
      </c>
      <c r="V174" s="5">
        <v>4568289000</v>
      </c>
      <c r="W174" s="5">
        <v>1242494000</v>
      </c>
      <c r="X174" s="5">
        <v>6987226000</v>
      </c>
    </row>
    <row r="175" spans="3:24" ht="15.5" x14ac:dyDescent="0.35">
      <c r="C175" t="s">
        <v>2851</v>
      </c>
      <c r="D175" s="5">
        <v>-732117000</v>
      </c>
      <c r="I175" s="5">
        <v>-732117000</v>
      </c>
    </row>
    <row r="176" spans="3:24" ht="15.5" x14ac:dyDescent="0.35">
      <c r="C176" t="s">
        <v>282</v>
      </c>
      <c r="D176" s="5">
        <v>87061487000</v>
      </c>
      <c r="E176" s="5">
        <v>-42137170000</v>
      </c>
      <c r="F176" s="5">
        <v>6917512000</v>
      </c>
      <c r="G176" s="5">
        <v>97444791000</v>
      </c>
      <c r="I176" s="5">
        <v>149286620000</v>
      </c>
      <c r="J176" s="5">
        <v>153261843000</v>
      </c>
      <c r="K176" s="5">
        <v>67716579000</v>
      </c>
      <c r="L176" s="5">
        <v>104571443000</v>
      </c>
      <c r="M176" s="5">
        <v>90219758000</v>
      </c>
      <c r="N176" s="5">
        <v>265588728000</v>
      </c>
      <c r="O176" s="5">
        <v>458031964000</v>
      </c>
      <c r="P176" s="5">
        <v>313071346000</v>
      </c>
      <c r="Q176" s="5">
        <v>110112228000</v>
      </c>
      <c r="R176" s="5">
        <v>100683666000</v>
      </c>
      <c r="S176" s="5">
        <v>20336879000</v>
      </c>
      <c r="T176" s="5">
        <v>108557863000</v>
      </c>
      <c r="U176" s="5">
        <v>-14394977000</v>
      </c>
      <c r="V176" s="5">
        <v>-17377232000</v>
      </c>
      <c r="W176" s="5">
        <v>4568289000</v>
      </c>
      <c r="X176" s="5">
        <v>1242494000</v>
      </c>
    </row>
    <row r="178" spans="2:24" ht="15.5" x14ac:dyDescent="0.35">
      <c r="B178" t="s">
        <v>283</v>
      </c>
      <c r="C178" t="s">
        <v>11</v>
      </c>
      <c r="D178" s="5">
        <v>6540000000</v>
      </c>
      <c r="E178" s="5">
        <v>6540000000</v>
      </c>
      <c r="F178" s="5">
        <v>6540000000</v>
      </c>
      <c r="G178" s="5">
        <v>6540000000</v>
      </c>
      <c r="I178" s="5">
        <v>6540000000</v>
      </c>
      <c r="J178" s="5">
        <v>6540000000</v>
      </c>
      <c r="K178" s="5">
        <v>6540000000</v>
      </c>
      <c r="L178" s="5">
        <v>6540000000</v>
      </c>
      <c r="M178" s="5">
        <v>6540000000</v>
      </c>
      <c r="N178" s="5">
        <v>6100000000</v>
      </c>
      <c r="O178" s="5">
        <v>6100000000</v>
      </c>
      <c r="P178" s="5">
        <v>2330000000</v>
      </c>
      <c r="Q178" s="5">
        <v>2330000000</v>
      </c>
      <c r="R178" s="5">
        <v>2330000000</v>
      </c>
      <c r="S178" s="5">
        <v>2330000000</v>
      </c>
      <c r="T178" s="5">
        <v>1540000000</v>
      </c>
      <c r="U178" s="5">
        <v>1540000000</v>
      </c>
      <c r="V178" s="5">
        <v>1540000000</v>
      </c>
      <c r="W178" s="5">
        <v>1540000000</v>
      </c>
      <c r="X178" s="5">
        <v>1080000000</v>
      </c>
    </row>
    <row r="179" spans="2:24" ht="15.5" x14ac:dyDescent="0.35">
      <c r="C179" t="s">
        <v>284</v>
      </c>
      <c r="D179" s="6">
        <v>-12.14</v>
      </c>
      <c r="E179" s="6">
        <v>-0.66</v>
      </c>
      <c r="F179" s="6">
        <v>-0.23</v>
      </c>
      <c r="G179" s="6">
        <v>0.56999999999999995</v>
      </c>
    </row>
    <row r="180" spans="2:24" ht="15.5" x14ac:dyDescent="0.35">
      <c r="C180" t="s">
        <v>285</v>
      </c>
      <c r="D180" s="6">
        <v>-10.38</v>
      </c>
      <c r="E180" s="6">
        <v>-218.18</v>
      </c>
      <c r="F180" s="6">
        <v>-456.52</v>
      </c>
      <c r="G180" s="6">
        <v>191.23</v>
      </c>
    </row>
    <row r="181" spans="2:24" ht="15.5" x14ac:dyDescent="0.35">
      <c r="C181" t="s">
        <v>72</v>
      </c>
      <c r="D181" s="6">
        <v>7.73</v>
      </c>
      <c r="E181" s="6">
        <v>8.65</v>
      </c>
      <c r="F181" s="6">
        <v>6.98</v>
      </c>
      <c r="G181" s="6">
        <v>7.85</v>
      </c>
    </row>
    <row r="182" spans="2:24" ht="15.5" x14ac:dyDescent="0.35">
      <c r="C182" t="s">
        <v>286</v>
      </c>
      <c r="D182" s="5">
        <v>-93990000000</v>
      </c>
      <c r="E182" s="5">
        <v>-3440000000</v>
      </c>
      <c r="F182" s="5">
        <v>-990000000</v>
      </c>
      <c r="G182" s="5">
        <v>-3940000000</v>
      </c>
    </row>
    <row r="183" spans="2:24" ht="15.5" x14ac:dyDescent="0.35">
      <c r="C183" t="s">
        <v>287</v>
      </c>
      <c r="D183" s="6">
        <v>-2.3399999999999997E-2</v>
      </c>
      <c r="E183" s="6">
        <v>-1.1999999999999999E-3</v>
      </c>
      <c r="F183" s="6">
        <v>-4.0000000000000002E-4</v>
      </c>
      <c r="G183" s="6">
        <v>1.1000000000000001E-3</v>
      </c>
    </row>
    <row r="184" spans="2:24" ht="15.5" x14ac:dyDescent="0.35">
      <c r="C184" t="s">
        <v>288</v>
      </c>
      <c r="D184" s="6">
        <v>-0.16170000000000001</v>
      </c>
      <c r="E184" s="6">
        <v>-7.6E-3</v>
      </c>
      <c r="F184" s="6">
        <v>-2.7000000000000001E-3</v>
      </c>
      <c r="G184" s="6">
        <v>6.4000000000000003E-3</v>
      </c>
    </row>
    <row r="185" spans="2:24" ht="15.5" x14ac:dyDescent="0.35">
      <c r="C185" t="s">
        <v>289</v>
      </c>
      <c r="D185" s="6">
        <v>-2.7200000000000002E-2</v>
      </c>
      <c r="E185" s="6">
        <v>-1.4000000000000002E-3</v>
      </c>
      <c r="F185" s="6">
        <v>-8.0000000000000004E-4</v>
      </c>
      <c r="G185" s="6">
        <v>-1.7000000000000001E-3</v>
      </c>
    </row>
    <row r="186" spans="2:24" ht="15.5" x14ac:dyDescent="0.35">
      <c r="C186" t="s">
        <v>290</v>
      </c>
    </row>
    <row r="187" spans="2:24" ht="15.5" x14ac:dyDescent="0.35">
      <c r="C187" t="s">
        <v>291</v>
      </c>
      <c r="D187" s="5">
        <v>491000000000</v>
      </c>
      <c r="E187" s="5">
        <v>570000000000</v>
      </c>
      <c r="F187" s="5">
        <v>575000000000</v>
      </c>
      <c r="G187" s="5">
        <v>576000000000</v>
      </c>
    </row>
    <row r="188" spans="2:24" ht="15.5" x14ac:dyDescent="0.35">
      <c r="C188" t="s">
        <v>292</v>
      </c>
      <c r="D188" s="6">
        <v>1.68</v>
      </c>
      <c r="E188" s="6">
        <v>1.65</v>
      </c>
      <c r="F188" s="6">
        <v>1.2</v>
      </c>
      <c r="G188" s="6">
        <v>1.24</v>
      </c>
    </row>
    <row r="189" spans="2:24" ht="15.5" x14ac:dyDescent="0.35">
      <c r="C189" t="s">
        <v>293</v>
      </c>
      <c r="D189" s="6">
        <v>75.05</v>
      </c>
      <c r="E189" s="6">
        <v>87.16</v>
      </c>
      <c r="F189" s="6">
        <v>87.82</v>
      </c>
      <c r="G189" s="6">
        <v>88.11</v>
      </c>
    </row>
    <row r="190" spans="2:24" ht="15.5" x14ac:dyDescent="0.35">
      <c r="C190" t="s">
        <v>294</v>
      </c>
      <c r="D190" s="6">
        <v>1.68</v>
      </c>
      <c r="E190" s="6">
        <v>1.65</v>
      </c>
      <c r="F190" s="6">
        <v>1.2</v>
      </c>
      <c r="G190" s="6">
        <v>1.24</v>
      </c>
    </row>
    <row r="191" spans="2:24" ht="15.5" x14ac:dyDescent="0.35">
      <c r="C191" t="s">
        <v>295</v>
      </c>
      <c r="D191" s="6">
        <v>75.05</v>
      </c>
      <c r="E191" s="6">
        <v>87.16</v>
      </c>
      <c r="F191" s="6">
        <v>87.82</v>
      </c>
      <c r="G191" s="6">
        <v>88.11</v>
      </c>
    </row>
    <row r="192" spans="2:24" ht="15.5" x14ac:dyDescent="0.35">
      <c r="C192" t="s">
        <v>296</v>
      </c>
    </row>
    <row r="193" spans="3:24" ht="15.5" x14ac:dyDescent="0.35">
      <c r="C193" t="s">
        <v>297</v>
      </c>
    </row>
    <row r="194" spans="3:24" ht="15.5" x14ac:dyDescent="0.35">
      <c r="C194" t="s">
        <v>298</v>
      </c>
      <c r="D194" s="5">
        <v>491000000000</v>
      </c>
      <c r="E194" s="5">
        <v>570000000000</v>
      </c>
      <c r="F194" s="5">
        <v>575000000000</v>
      </c>
      <c r="G194" s="5">
        <v>576000000000</v>
      </c>
    </row>
    <row r="195" spans="3:24" ht="15.5" x14ac:dyDescent="0.35">
      <c r="C195" t="s">
        <v>23</v>
      </c>
    </row>
    <row r="196" spans="3:24" ht="15.5" x14ac:dyDescent="0.35">
      <c r="C196" t="s">
        <v>20</v>
      </c>
    </row>
    <row r="197" spans="3:24" ht="15.5" x14ac:dyDescent="0.35">
      <c r="C197" t="s">
        <v>299</v>
      </c>
    </row>
    <row r="198" spans="3:24" ht="15.5" x14ac:dyDescent="0.35">
      <c r="C198" t="s">
        <v>300</v>
      </c>
      <c r="D198" s="5">
        <v>245000000000</v>
      </c>
      <c r="E198" s="5">
        <v>-2679000000000</v>
      </c>
      <c r="F198" s="5">
        <v>1271000000000</v>
      </c>
      <c r="G198" s="5">
        <v>902000000000</v>
      </c>
    </row>
    <row r="199" spans="3:24" ht="15.5" x14ac:dyDescent="0.35">
      <c r="C199" t="s">
        <v>301</v>
      </c>
      <c r="F199" s="5">
        <v>0</v>
      </c>
      <c r="G199" s="5">
        <v>0</v>
      </c>
    </row>
    <row r="200" spans="3:24" ht="15.5" x14ac:dyDescent="0.35">
      <c r="C200" t="s">
        <v>12</v>
      </c>
      <c r="D200" s="5">
        <v>245000000000</v>
      </c>
      <c r="E200" s="5">
        <v>-2679000000000</v>
      </c>
      <c r="F200" s="5">
        <v>1271000000000</v>
      </c>
      <c r="G200" s="5">
        <v>902000000000</v>
      </c>
    </row>
    <row r="201" spans="3:24" ht="15.5" x14ac:dyDescent="0.35">
      <c r="C201" t="s">
        <v>15</v>
      </c>
      <c r="D201" s="6">
        <v>37.380000000000003</v>
      </c>
      <c r="E201" s="6">
        <v>-409.46</v>
      </c>
      <c r="F201" s="6">
        <v>194.23</v>
      </c>
      <c r="G201" s="6">
        <v>137.87</v>
      </c>
    </row>
    <row r="202" spans="3:24" ht="15.5" x14ac:dyDescent="0.35">
      <c r="C202" t="s">
        <v>57</v>
      </c>
      <c r="I202" s="6">
        <v>-12.46</v>
      </c>
      <c r="J202" s="6">
        <v>-6.6</v>
      </c>
      <c r="K202" s="6">
        <v>-8.73</v>
      </c>
      <c r="L202" s="6">
        <v>6.39</v>
      </c>
      <c r="M202" s="6">
        <v>5.42</v>
      </c>
      <c r="N202" s="6">
        <v>-16.309999999999999</v>
      </c>
      <c r="O202" s="6">
        <v>-32.76</v>
      </c>
      <c r="P202" s="6">
        <v>-120.95</v>
      </c>
      <c r="Q202" s="6">
        <v>7.67</v>
      </c>
      <c r="R202" s="5">
        <v>11</v>
      </c>
      <c r="S202" s="6">
        <v>17.11</v>
      </c>
      <c r="T202" s="6">
        <v>24.99</v>
      </c>
      <c r="U202" s="6">
        <v>11.15</v>
      </c>
      <c r="V202" s="6">
        <v>9.75</v>
      </c>
      <c r="W202" s="6">
        <v>13.68</v>
      </c>
      <c r="X202" s="6">
        <v>11.62</v>
      </c>
    </row>
    <row r="203" spans="3:24" ht="15.5" x14ac:dyDescent="0.35">
      <c r="C203" t="s">
        <v>71</v>
      </c>
      <c r="I203" s="6">
        <v>-10.11</v>
      </c>
      <c r="J203" s="6">
        <v>-18.03</v>
      </c>
      <c r="K203" s="6">
        <v>-11.45</v>
      </c>
      <c r="L203" s="6">
        <v>24.57</v>
      </c>
      <c r="M203" s="6">
        <v>38.01</v>
      </c>
      <c r="N203" s="6">
        <v>-7.73</v>
      </c>
      <c r="O203" s="6">
        <v>-3.97</v>
      </c>
      <c r="P203" s="6">
        <v>-2.29</v>
      </c>
      <c r="Q203" s="6">
        <v>28.29</v>
      </c>
      <c r="R203" s="6">
        <v>22.36</v>
      </c>
      <c r="S203" s="6">
        <v>10.4</v>
      </c>
      <c r="T203" s="6">
        <v>8.8800000000000008</v>
      </c>
      <c r="U203" s="6">
        <v>22.24</v>
      </c>
      <c r="V203" s="6">
        <v>29.23</v>
      </c>
      <c r="W203" s="6">
        <v>20.47</v>
      </c>
      <c r="X203" s="5">
        <v>0</v>
      </c>
    </row>
    <row r="204" spans="3:24" ht="15.5" x14ac:dyDescent="0.35">
      <c r="C204" t="s">
        <v>74</v>
      </c>
      <c r="I204" s="6">
        <v>2.04</v>
      </c>
      <c r="J204" s="6">
        <v>2.25</v>
      </c>
      <c r="K204" s="6">
        <v>2.8</v>
      </c>
      <c r="L204" s="6">
        <v>5.64</v>
      </c>
      <c r="M204" s="6">
        <v>10.89</v>
      </c>
      <c r="N204" s="6">
        <v>10.96</v>
      </c>
      <c r="O204" s="6">
        <v>4.5199999999999996</v>
      </c>
      <c r="P204" s="6">
        <v>3.5</v>
      </c>
      <c r="Q204" s="6">
        <v>0.87</v>
      </c>
      <c r="R204" s="6">
        <v>1.04</v>
      </c>
      <c r="S204" s="6">
        <v>0.87</v>
      </c>
      <c r="T204" s="6">
        <v>1.01</v>
      </c>
      <c r="U204" s="6">
        <v>1.49</v>
      </c>
      <c r="V204" s="6">
        <v>1.55</v>
      </c>
      <c r="W204" s="6">
        <v>1.97</v>
      </c>
      <c r="X204" s="5">
        <v>0</v>
      </c>
    </row>
    <row r="205" spans="3:24" ht="15.5" x14ac:dyDescent="0.35">
      <c r="C205" t="s">
        <v>302</v>
      </c>
      <c r="I205" s="5">
        <v>-102360000000</v>
      </c>
      <c r="J205" s="5">
        <v>-33610000000</v>
      </c>
      <c r="K205" s="5">
        <v>43710000000</v>
      </c>
      <c r="L205" s="5">
        <v>109130000000</v>
      </c>
      <c r="M205" s="5">
        <v>4540000000</v>
      </c>
      <c r="N205" s="5">
        <v>-140070000000</v>
      </c>
      <c r="O205" s="5">
        <v>-267810000000</v>
      </c>
      <c r="P205" s="5">
        <v>-510870000000</v>
      </c>
    </row>
    <row r="206" spans="3:24" ht="15.5" x14ac:dyDescent="0.35">
      <c r="C206" t="s">
        <v>303</v>
      </c>
      <c r="I206" s="6">
        <v>-2.41E-2</v>
      </c>
      <c r="J206" s="6">
        <v>-1.3500000000000002E-2</v>
      </c>
      <c r="K206" s="6">
        <v>-2.3199999999999998E-2</v>
      </c>
      <c r="L206" s="6">
        <v>2.41E-2</v>
      </c>
      <c r="M206" s="6">
        <v>2.7699999999999999E-2</v>
      </c>
      <c r="N206" s="6">
        <v>-0.1288</v>
      </c>
      <c r="O206" s="6">
        <v>-0.16760000000000003</v>
      </c>
      <c r="P206" s="6">
        <v>-0.1246</v>
      </c>
      <c r="Q206" s="6">
        <v>4.5999999999999999E-3</v>
      </c>
      <c r="R206" s="6">
        <v>7.0999999999999995E-3</v>
      </c>
      <c r="S206" s="6">
        <v>1.29E-2</v>
      </c>
      <c r="T206" s="6">
        <v>1.5100000000000001E-2</v>
      </c>
      <c r="U206" s="6">
        <v>9.1999999999999998E-3</v>
      </c>
      <c r="V206" s="6">
        <v>9.4999999999999998E-3</v>
      </c>
      <c r="W206" s="6">
        <v>1.7000000000000001E-2</v>
      </c>
      <c r="X206" s="6">
        <v>1.6399999999999998E-2</v>
      </c>
    </row>
    <row r="207" spans="3:24" ht="15.5" x14ac:dyDescent="0.35">
      <c r="C207" t="s">
        <v>304</v>
      </c>
      <c r="I207" s="6">
        <v>-0.1661</v>
      </c>
      <c r="J207" s="6">
        <v>-7.5399999999999995E-2</v>
      </c>
      <c r="K207" s="6">
        <v>-9.2699999999999991E-2</v>
      </c>
      <c r="L207" s="6">
        <v>6.2100000000000002E-2</v>
      </c>
      <c r="M207" s="6">
        <v>5.6399999999999999E-2</v>
      </c>
      <c r="N207" s="6">
        <v>-0.19640000000000002</v>
      </c>
      <c r="O207" s="6">
        <v>-0.33600000000000002</v>
      </c>
      <c r="P207" s="6">
        <v>-1.2136</v>
      </c>
      <c r="Q207" s="6">
        <v>3.4000000000000002E-2</v>
      </c>
      <c r="R207" s="6">
        <v>4.99E-2</v>
      </c>
      <c r="S207" s="6">
        <v>8.0299999999999996E-2</v>
      </c>
      <c r="T207" s="6">
        <v>0.124</v>
      </c>
      <c r="U207" s="6">
        <v>6.3E-2</v>
      </c>
      <c r="V207" s="6">
        <v>5.8799999999999998E-2</v>
      </c>
      <c r="W207" s="6">
        <v>8.7599999999999997E-2</v>
      </c>
      <c r="X207" s="6">
        <v>9.4200000000000006E-2</v>
      </c>
    </row>
    <row r="208" spans="3:24" ht="15.5" x14ac:dyDescent="0.35">
      <c r="C208" t="s">
        <v>305</v>
      </c>
      <c r="I208" s="6">
        <v>-3.32E-2</v>
      </c>
      <c r="J208" s="6">
        <v>-1.43E-2</v>
      </c>
      <c r="K208" s="6">
        <v>-0.01</v>
      </c>
      <c r="L208" s="6">
        <v>2.52E-2</v>
      </c>
      <c r="M208" s="6">
        <v>1E-4</v>
      </c>
      <c r="N208" s="6">
        <v>-0.15179999999999999</v>
      </c>
      <c r="O208" s="6">
        <v>-0.16489999999999999</v>
      </c>
      <c r="P208" s="6">
        <v>-0.17329999999999998</v>
      </c>
      <c r="Q208" s="6">
        <v>-7.3899999999999993E-2</v>
      </c>
      <c r="R208" s="6">
        <v>-7.6200000000000004E-2</v>
      </c>
      <c r="S208" s="6">
        <v>-2.5000000000000001E-3</v>
      </c>
      <c r="T208" s="6">
        <v>-5.9999999999999995E-4</v>
      </c>
      <c r="U208" s="6">
        <v>-8.199999999999999E-3</v>
      </c>
      <c r="V208" s="6">
        <v>0.01</v>
      </c>
      <c r="W208" s="6">
        <v>2.0400000000000001E-2</v>
      </c>
      <c r="X208" s="6">
        <v>4.9599999999999998E-2</v>
      </c>
    </row>
    <row r="209" spans="2:24" ht="15.5" x14ac:dyDescent="0.35">
      <c r="C209" t="s">
        <v>306</v>
      </c>
    </row>
    <row r="210" spans="2:24" ht="15.5" x14ac:dyDescent="0.35">
      <c r="C210" t="s">
        <v>68</v>
      </c>
      <c r="I210" s="6">
        <v>1.68</v>
      </c>
      <c r="J210" s="6">
        <v>1.36</v>
      </c>
      <c r="K210" s="6">
        <v>1.06</v>
      </c>
      <c r="L210" s="6">
        <v>1.53</v>
      </c>
      <c r="M210" s="6">
        <v>2.14</v>
      </c>
      <c r="N210" s="6">
        <v>1.52</v>
      </c>
      <c r="O210" s="6">
        <v>1.33</v>
      </c>
      <c r="P210" s="6">
        <v>2.78</v>
      </c>
      <c r="Q210" s="6">
        <v>0.96</v>
      </c>
      <c r="R210" s="6">
        <v>1.1200000000000001</v>
      </c>
      <c r="S210" s="6">
        <v>0.84</v>
      </c>
      <c r="T210" s="6">
        <v>1.1000000000000001</v>
      </c>
      <c r="U210" s="6">
        <v>1.4</v>
      </c>
      <c r="V210" s="6">
        <v>1.72</v>
      </c>
      <c r="W210" s="6">
        <v>1.79</v>
      </c>
      <c r="X210" s="5">
        <v>0</v>
      </c>
    </row>
    <row r="211" spans="2:24" ht="15.5" x14ac:dyDescent="0.35">
      <c r="C211" t="s">
        <v>65</v>
      </c>
      <c r="I211" s="6">
        <v>75.05</v>
      </c>
      <c r="J211" s="6">
        <v>87.54</v>
      </c>
      <c r="K211" s="6">
        <v>94.12</v>
      </c>
      <c r="L211" s="6">
        <v>102.85</v>
      </c>
      <c r="M211" s="6">
        <v>96.18</v>
      </c>
      <c r="N211" s="6">
        <v>83.07</v>
      </c>
      <c r="O211" s="6">
        <v>97.47</v>
      </c>
      <c r="P211" s="6">
        <v>99.67</v>
      </c>
      <c r="Q211" s="6">
        <v>225.25</v>
      </c>
      <c r="R211" s="6">
        <v>220.34</v>
      </c>
      <c r="S211" s="6">
        <v>213.17</v>
      </c>
      <c r="T211" s="6">
        <v>201.59</v>
      </c>
      <c r="U211" s="6">
        <v>176.95</v>
      </c>
      <c r="V211" s="6">
        <v>165.8</v>
      </c>
      <c r="W211" s="6">
        <v>156.05000000000001</v>
      </c>
      <c r="X211" s="6">
        <v>123.31</v>
      </c>
    </row>
    <row r="212" spans="2:24" ht="15.5" x14ac:dyDescent="0.35">
      <c r="C212" t="s">
        <v>307</v>
      </c>
      <c r="I212" s="6">
        <v>1.68</v>
      </c>
      <c r="J212" s="6">
        <v>1.36</v>
      </c>
      <c r="K212" s="6">
        <v>1.06</v>
      </c>
      <c r="L212" s="6">
        <v>1.53</v>
      </c>
      <c r="M212" s="6">
        <v>2.14</v>
      </c>
      <c r="N212" s="6">
        <v>1.52</v>
      </c>
      <c r="O212" s="6">
        <v>1.33</v>
      </c>
      <c r="P212" s="6">
        <v>2.78</v>
      </c>
      <c r="Q212" s="6">
        <v>0.96</v>
      </c>
      <c r="R212" s="6">
        <v>1.1200000000000001</v>
      </c>
      <c r="S212" s="6">
        <v>0.84</v>
      </c>
      <c r="T212" s="6">
        <v>1.1000000000000001</v>
      </c>
      <c r="U212" s="6">
        <v>1.4</v>
      </c>
      <c r="V212" s="6">
        <v>1.72</v>
      </c>
      <c r="W212" s="6">
        <v>1.79</v>
      </c>
      <c r="X212" s="5">
        <v>0</v>
      </c>
    </row>
    <row r="213" spans="2:24" ht="15.5" x14ac:dyDescent="0.35">
      <c r="C213" t="s">
        <v>308</v>
      </c>
      <c r="I213" s="6">
        <v>75.05</v>
      </c>
      <c r="J213" s="6">
        <v>87.54</v>
      </c>
      <c r="K213" s="6">
        <v>94.12</v>
      </c>
      <c r="L213" s="6">
        <v>102.85</v>
      </c>
      <c r="M213" s="6">
        <v>96.18</v>
      </c>
      <c r="N213" s="6">
        <v>83.07</v>
      </c>
      <c r="O213" s="6">
        <v>97.47</v>
      </c>
      <c r="P213" s="6">
        <v>99.67</v>
      </c>
      <c r="Q213" s="6">
        <v>225.25</v>
      </c>
      <c r="R213" s="6">
        <v>220.34</v>
      </c>
      <c r="S213" s="6">
        <v>213.17</v>
      </c>
      <c r="T213" s="6">
        <v>201.59</v>
      </c>
      <c r="U213" s="6">
        <v>176.95</v>
      </c>
      <c r="V213" s="6">
        <v>165.8</v>
      </c>
      <c r="W213" s="6">
        <v>156.05000000000001</v>
      </c>
      <c r="X213" s="6">
        <v>123.31</v>
      </c>
    </row>
    <row r="214" spans="2:24" ht="15.5" x14ac:dyDescent="0.35">
      <c r="C214" t="s">
        <v>309</v>
      </c>
    </row>
    <row r="215" spans="2:24" ht="15.5" x14ac:dyDescent="0.35">
      <c r="C215" t="s">
        <v>310</v>
      </c>
    </row>
    <row r="216" spans="2:24" ht="15.5" x14ac:dyDescent="0.35">
      <c r="C216" t="s">
        <v>25</v>
      </c>
    </row>
    <row r="217" spans="2:24" ht="15.5" x14ac:dyDescent="0.35">
      <c r="C217" t="s">
        <v>22</v>
      </c>
    </row>
    <row r="218" spans="2:24" ht="15.5" x14ac:dyDescent="0.35">
      <c r="C218" t="s">
        <v>311</v>
      </c>
    </row>
    <row r="219" spans="2:24" ht="15.5" x14ac:dyDescent="0.35">
      <c r="C219" t="s">
        <v>312</v>
      </c>
      <c r="I219" s="5">
        <v>-256000000000</v>
      </c>
      <c r="J219" s="5">
        <v>-670000000000</v>
      </c>
      <c r="K219" s="5">
        <v>-825000000000</v>
      </c>
      <c r="L219" s="5">
        <v>-453000000000</v>
      </c>
      <c r="M219" s="5">
        <v>-628000000000</v>
      </c>
      <c r="N219" s="5">
        <v>121000000000</v>
      </c>
      <c r="O219" s="5">
        <v>880000000000</v>
      </c>
      <c r="P219" s="5">
        <v>1695000000000</v>
      </c>
      <c r="Q219" s="5">
        <v>-190000000000</v>
      </c>
      <c r="R219" s="5">
        <v>-401000000000</v>
      </c>
      <c r="S219" s="5">
        <v>-532000000000</v>
      </c>
      <c r="T219" s="5">
        <v>-497000000000</v>
      </c>
      <c r="U219" s="5">
        <v>-244000000000</v>
      </c>
      <c r="V219" s="5">
        <v>-273000000000</v>
      </c>
      <c r="W219" s="5">
        <v>-395000000000</v>
      </c>
      <c r="X219" s="5">
        <v>-120000000000</v>
      </c>
    </row>
    <row r="220" spans="2:24" ht="15.5" x14ac:dyDescent="0.35">
      <c r="C220" t="s">
        <v>313</v>
      </c>
      <c r="I220" s="5">
        <v>0</v>
      </c>
      <c r="J220" s="5">
        <v>-5000000000</v>
      </c>
      <c r="K220" s="5">
        <v>-2000000000</v>
      </c>
      <c r="L220" s="5">
        <v>-3000000000</v>
      </c>
      <c r="M220" s="5">
        <v>-3000000000</v>
      </c>
      <c r="N220" s="5">
        <v>-8000000000</v>
      </c>
      <c r="O220" s="5">
        <v>-4000000000</v>
      </c>
      <c r="P220" s="5">
        <v>-7000000000</v>
      </c>
      <c r="Q220" s="5">
        <v>-14000000000</v>
      </c>
      <c r="R220" s="5">
        <v>-14000000000</v>
      </c>
      <c r="S220" s="5">
        <v>-16000000000</v>
      </c>
      <c r="T220" s="5">
        <v>-32000000000</v>
      </c>
      <c r="U220" s="5">
        <v>-8000000000</v>
      </c>
      <c r="V220" s="5">
        <v>-17000000000</v>
      </c>
      <c r="W220" s="5">
        <v>-27000000000</v>
      </c>
      <c r="X220" s="5">
        <v>-3000000000</v>
      </c>
    </row>
    <row r="221" spans="2:24" ht="15.5" x14ac:dyDescent="0.35">
      <c r="C221" t="s">
        <v>14</v>
      </c>
      <c r="I221" s="5">
        <v>-256000000000</v>
      </c>
      <c r="J221" s="5">
        <v>-674000000000</v>
      </c>
      <c r="K221" s="5">
        <v>-827000000000</v>
      </c>
      <c r="L221" s="5">
        <v>-456000000000</v>
      </c>
      <c r="M221" s="5">
        <v>-631000000000</v>
      </c>
      <c r="N221" s="5">
        <v>112000000000</v>
      </c>
      <c r="O221" s="5">
        <v>877000000000</v>
      </c>
      <c r="P221" s="5">
        <v>1688000000000</v>
      </c>
      <c r="Q221" s="5">
        <v>-204000000000</v>
      </c>
      <c r="R221" s="5">
        <v>-415000000000</v>
      </c>
      <c r="S221" s="5">
        <v>-548000000000</v>
      </c>
      <c r="T221" s="5">
        <v>-529000000000</v>
      </c>
      <c r="U221" s="5">
        <v>-252000000000</v>
      </c>
      <c r="V221" s="5">
        <v>-290000000000</v>
      </c>
      <c r="W221" s="5">
        <v>-421000000000</v>
      </c>
      <c r="X221" s="5">
        <v>-123000000000</v>
      </c>
    </row>
    <row r="222" spans="2:24" ht="15.5" x14ac:dyDescent="0.35">
      <c r="C222" t="s">
        <v>16</v>
      </c>
      <c r="I222" s="6">
        <v>-39.19</v>
      </c>
      <c r="J222" s="6">
        <v>-103.05</v>
      </c>
      <c r="K222" s="6">
        <v>-126.33</v>
      </c>
      <c r="L222" s="6">
        <v>-69.739999999999995</v>
      </c>
      <c r="M222" s="6">
        <v>-96.49</v>
      </c>
      <c r="N222" s="6">
        <v>18.41</v>
      </c>
      <c r="O222" s="6">
        <v>143.78</v>
      </c>
      <c r="P222" s="6">
        <v>724.64</v>
      </c>
      <c r="Q222" s="6">
        <v>-87.7</v>
      </c>
      <c r="R222" s="6">
        <v>-178.11</v>
      </c>
      <c r="S222" s="6">
        <v>-235.14</v>
      </c>
      <c r="T222" s="6">
        <v>-343.22</v>
      </c>
      <c r="U222" s="6">
        <v>-163.66999999999999</v>
      </c>
      <c r="V222" s="6">
        <v>-188.03</v>
      </c>
      <c r="W222" s="6">
        <v>-273.58999999999997</v>
      </c>
      <c r="X222" s="6">
        <v>-113.66</v>
      </c>
    </row>
    <row r="224" spans="2:24" ht="15.5" x14ac:dyDescent="0.35">
      <c r="B224" t="s">
        <v>314</v>
      </c>
      <c r="C224" t="s">
        <v>315</v>
      </c>
      <c r="D224" s="5">
        <v>2000000000</v>
      </c>
      <c r="E224" s="5">
        <v>-79000000000</v>
      </c>
      <c r="F224" s="5">
        <v>-4000000000</v>
      </c>
      <c r="G224" s="5">
        <v>-2000000000</v>
      </c>
      <c r="H224" s="5">
        <v>7000000000</v>
      </c>
      <c r="I224" s="5">
        <v>-82000000000</v>
      </c>
      <c r="J224" s="5">
        <v>-43000000000</v>
      </c>
      <c r="K224" s="5">
        <v>-57000000000</v>
      </c>
      <c r="L224" s="5">
        <v>42000000000</v>
      </c>
      <c r="M224" s="5">
        <v>35000000000</v>
      </c>
      <c r="N224" s="5">
        <v>-99000000000</v>
      </c>
      <c r="O224" s="5">
        <v>-200000000000</v>
      </c>
      <c r="P224" s="5">
        <v>-282000000000</v>
      </c>
      <c r="Q224" s="5">
        <v>18000000000</v>
      </c>
    </row>
    <row r="225" spans="3:17" ht="15.5" x14ac:dyDescent="0.35">
      <c r="C225" t="s">
        <v>316</v>
      </c>
      <c r="H225" s="5">
        <v>-83000000000</v>
      </c>
      <c r="I225" s="5">
        <v>-82000000000</v>
      </c>
      <c r="J225" s="5">
        <v>-43000000000</v>
      </c>
      <c r="K225" s="5">
        <v>-57000000000</v>
      </c>
      <c r="L225" s="5">
        <v>42000000000</v>
      </c>
      <c r="M225" s="5">
        <v>35000000000</v>
      </c>
      <c r="N225" s="5">
        <v>-99000000000</v>
      </c>
      <c r="O225" s="5">
        <v>-200000000000</v>
      </c>
      <c r="P225" s="5">
        <v>-282000000000</v>
      </c>
      <c r="Q225" s="5">
        <v>18000000000</v>
      </c>
    </row>
    <row r="226" spans="3:17" ht="15.5" x14ac:dyDescent="0.35">
      <c r="C226" t="s">
        <v>56</v>
      </c>
      <c r="D226" s="6">
        <v>0.27</v>
      </c>
      <c r="E226" s="6">
        <v>-12.14</v>
      </c>
      <c r="F226" s="6">
        <v>-0.66</v>
      </c>
      <c r="G226" s="6">
        <v>-0.23</v>
      </c>
      <c r="H226" s="6">
        <v>1.1000000000000001</v>
      </c>
      <c r="I226" s="6">
        <v>-12.46</v>
      </c>
      <c r="J226" s="6">
        <v>-6.6</v>
      </c>
      <c r="K226" s="6">
        <v>-8.73</v>
      </c>
      <c r="L226" s="6">
        <v>6.39</v>
      </c>
      <c r="M226" s="6">
        <v>5.42</v>
      </c>
      <c r="N226" s="6">
        <v>-15.2</v>
      </c>
      <c r="O226" s="6">
        <v>-30.53</v>
      </c>
      <c r="P226" s="6">
        <v>-43.07</v>
      </c>
      <c r="Q226" s="6">
        <v>2.73</v>
      </c>
    </row>
    <row r="227" spans="3:17" ht="15.5" x14ac:dyDescent="0.35">
      <c r="C227" t="s">
        <v>319</v>
      </c>
      <c r="H227" s="6">
        <v>-12.76</v>
      </c>
      <c r="I227" s="6">
        <v>-12.46</v>
      </c>
      <c r="J227" s="6">
        <v>-6.6</v>
      </c>
      <c r="K227" s="6">
        <v>-8.73</v>
      </c>
      <c r="L227" s="6">
        <v>6.39</v>
      </c>
      <c r="M227" s="6">
        <v>5.42</v>
      </c>
      <c r="N227" s="6">
        <v>-15.2</v>
      </c>
      <c r="O227" s="6">
        <v>-30.53</v>
      </c>
      <c r="P227" s="6">
        <v>-43.07</v>
      </c>
      <c r="Q227" s="6">
        <v>2.73</v>
      </c>
    </row>
    <row r="228" spans="3:17" ht="15.5" x14ac:dyDescent="0.35">
      <c r="C228" t="s">
        <v>322</v>
      </c>
      <c r="D228" s="5">
        <v>107000000000</v>
      </c>
      <c r="E228" s="5">
        <v>109000000000</v>
      </c>
      <c r="F228" s="5">
        <v>98000000000</v>
      </c>
      <c r="G228" s="5">
        <v>91000000000</v>
      </c>
      <c r="I228" s="5">
        <v>405000000000</v>
      </c>
      <c r="J228" s="5">
        <v>346000000000</v>
      </c>
      <c r="K228" s="5">
        <v>234000000000</v>
      </c>
      <c r="L228" s="5">
        <v>182000000000</v>
      </c>
      <c r="M228" s="5">
        <v>124000000000</v>
      </c>
      <c r="N228" s="5">
        <v>70000000000</v>
      </c>
      <c r="O228" s="5">
        <v>176000000000</v>
      </c>
      <c r="P228" s="5">
        <v>185000000000</v>
      </c>
      <c r="Q228" s="5">
        <v>583000000000</v>
      </c>
    </row>
    <row r="229" spans="3:17" ht="15.5" x14ac:dyDescent="0.35">
      <c r="C229" t="s">
        <v>327</v>
      </c>
      <c r="I229" s="6">
        <v>83.81</v>
      </c>
    </row>
    <row r="230" spans="3:17" ht="15.5" x14ac:dyDescent="0.35">
      <c r="C230" t="s">
        <v>328</v>
      </c>
      <c r="I230" s="6">
        <v>-7.21</v>
      </c>
    </row>
    <row r="231" spans="3:17" ht="15.5" x14ac:dyDescent="0.35">
      <c r="C231" t="s">
        <v>329</v>
      </c>
      <c r="I231" s="6">
        <v>7.49</v>
      </c>
    </row>
    <row r="232" spans="3:17" ht="15.5" x14ac:dyDescent="0.35">
      <c r="C232" t="s">
        <v>330</v>
      </c>
      <c r="I232" s="6">
        <v>-0.13869999999999999</v>
      </c>
    </row>
    <row r="233" spans="3:17" ht="15.5" x14ac:dyDescent="0.35">
      <c r="C233" t="s">
        <v>331</v>
      </c>
      <c r="I233" s="6">
        <v>1.49</v>
      </c>
    </row>
    <row r="234" spans="3:17" ht="15.5" x14ac:dyDescent="0.35">
      <c r="C234" t="s">
        <v>332</v>
      </c>
      <c r="I234" s="6">
        <v>1.22</v>
      </c>
    </row>
    <row r="235" spans="3:17" ht="15.5" x14ac:dyDescent="0.35">
      <c r="C235" t="s">
        <v>333</v>
      </c>
      <c r="I235" s="6">
        <v>-0.62</v>
      </c>
    </row>
    <row r="236" spans="3:17" ht="15.5" x14ac:dyDescent="0.35">
      <c r="C236" t="s">
        <v>334</v>
      </c>
      <c r="I236" s="6">
        <v>-0.62</v>
      </c>
    </row>
    <row r="237" spans="3:17" ht="15.5" x14ac:dyDescent="0.35">
      <c r="C237" t="s">
        <v>336</v>
      </c>
      <c r="I237" s="5">
        <v>-6</v>
      </c>
    </row>
    <row r="238" spans="3:17" ht="15.5" x14ac:dyDescent="0.35">
      <c r="C238" t="s">
        <v>338</v>
      </c>
      <c r="I238" s="6">
        <v>-0.31</v>
      </c>
    </row>
    <row r="239" spans="3:17" ht="15.5" x14ac:dyDescent="0.35">
      <c r="C239" t="s">
        <v>339</v>
      </c>
      <c r="I239" s="6">
        <v>-12.76</v>
      </c>
    </row>
    <row r="240" spans="3:17" ht="15.5" x14ac:dyDescent="0.35">
      <c r="C240" t="s">
        <v>340</v>
      </c>
      <c r="I240" s="6">
        <v>1.1000000000000001</v>
      </c>
    </row>
    <row r="241" spans="3:9" ht="15.5" x14ac:dyDescent="0.35">
      <c r="C241" t="s">
        <v>341</v>
      </c>
      <c r="I241" s="6">
        <v>61.88</v>
      </c>
    </row>
    <row r="242" spans="3:9" ht="15.5" x14ac:dyDescent="0.35">
      <c r="C242" t="s">
        <v>343</v>
      </c>
      <c r="I242" s="6">
        <v>75.33</v>
      </c>
    </row>
    <row r="243" spans="3:9" ht="15.5" x14ac:dyDescent="0.35">
      <c r="C243" t="s">
        <v>344</v>
      </c>
      <c r="I243" s="6">
        <v>-148.91</v>
      </c>
    </row>
    <row r="244" spans="3:9" ht="15.5" x14ac:dyDescent="0.35">
      <c r="C244" t="s">
        <v>349</v>
      </c>
      <c r="D244" s="6">
        <v>5.39</v>
      </c>
    </row>
    <row r="245" spans="3:9" ht="15.5" x14ac:dyDescent="0.35">
      <c r="C245" t="s">
        <v>351</v>
      </c>
      <c r="D245" s="6">
        <v>6.9</v>
      </c>
    </row>
    <row r="246" spans="3:9" ht="15.5" x14ac:dyDescent="0.35">
      <c r="C246" t="s">
        <v>12</v>
      </c>
      <c r="D246" s="5">
        <v>245000000000</v>
      </c>
    </row>
    <row r="247" spans="3:9" ht="15.5" x14ac:dyDescent="0.35">
      <c r="C247" t="s">
        <v>353</v>
      </c>
      <c r="I247" s="6">
        <v>0.19</v>
      </c>
    </row>
    <row r="248" spans="3:9" ht="15.5" x14ac:dyDescent="0.35">
      <c r="C248" t="s">
        <v>354</v>
      </c>
      <c r="I248" s="6">
        <v>-2.6499999999999999E-2</v>
      </c>
    </row>
    <row r="249" spans="3:9" ht="15.5" x14ac:dyDescent="0.35">
      <c r="C249" t="s">
        <v>355</v>
      </c>
      <c r="I249" s="6">
        <v>-0.16940000000000002</v>
      </c>
    </row>
    <row r="250" spans="3:9" ht="15.5" x14ac:dyDescent="0.35">
      <c r="C250" t="s">
        <v>356</v>
      </c>
      <c r="I250" s="6">
        <v>-3.1099999999999999E-2</v>
      </c>
    </row>
    <row r="251" spans="3:9" ht="15.5" x14ac:dyDescent="0.35">
      <c r="C251" t="s">
        <v>357</v>
      </c>
      <c r="I251" s="6">
        <v>-0.24030000000000001</v>
      </c>
    </row>
    <row r="252" spans="3:9" ht="15.5" x14ac:dyDescent="0.35">
      <c r="C252" t="s">
        <v>363</v>
      </c>
      <c r="I252" s="6">
        <v>0.12</v>
      </c>
    </row>
    <row r="253" spans="3:9" ht="15.5" x14ac:dyDescent="0.35">
      <c r="C253" t="s">
        <v>52</v>
      </c>
      <c r="I253" s="5">
        <v>602000000000</v>
      </c>
    </row>
    <row r="254" spans="3:9" ht="15.5" x14ac:dyDescent="0.35">
      <c r="C254" t="s">
        <v>365</v>
      </c>
      <c r="I254" s="5">
        <v>602000000000</v>
      </c>
    </row>
    <row r="255" spans="3:9" ht="15.5" x14ac:dyDescent="0.35">
      <c r="C255" t="s">
        <v>366</v>
      </c>
      <c r="I255" s="5">
        <v>6540000000</v>
      </c>
    </row>
    <row r="256" spans="3:9" ht="15.5" x14ac:dyDescent="0.35">
      <c r="C256" t="s">
        <v>367</v>
      </c>
      <c r="I256" s="6">
        <v>7.6200000000000004E-2</v>
      </c>
    </row>
    <row r="257" spans="3:9" ht="15.5" x14ac:dyDescent="0.35">
      <c r="C257" t="s">
        <v>369</v>
      </c>
      <c r="D257" s="6">
        <v>-0.89700000000000002</v>
      </c>
    </row>
    <row r="258" spans="3:9" ht="15.5" x14ac:dyDescent="0.35">
      <c r="C258" t="s">
        <v>370</v>
      </c>
      <c r="D258" s="6">
        <v>-0.74459999999999993</v>
      </c>
    </row>
    <row r="259" spans="3:9" ht="15.5" x14ac:dyDescent="0.35">
      <c r="C259" t="s">
        <v>371</v>
      </c>
      <c r="D259" s="6">
        <v>0.17190000000000003</v>
      </c>
    </row>
    <row r="260" spans="3:9" ht="15.5" x14ac:dyDescent="0.35">
      <c r="C260" t="s">
        <v>373</v>
      </c>
      <c r="D260" s="6">
        <v>-0.51590000000000003</v>
      </c>
    </row>
    <row r="261" spans="3:9" ht="15.5" x14ac:dyDescent="0.35">
      <c r="C261" t="s">
        <v>374</v>
      </c>
      <c r="I261" s="6">
        <v>3.5</v>
      </c>
    </row>
    <row r="262" spans="3:9" ht="15.5" x14ac:dyDescent="0.35">
      <c r="C262" t="s">
        <v>375</v>
      </c>
      <c r="I262" t="s">
        <v>2852</v>
      </c>
    </row>
    <row r="263" spans="3:9" ht="15.5" x14ac:dyDescent="0.35">
      <c r="C263" t="s">
        <v>377</v>
      </c>
      <c r="I263" s="5">
        <v>3</v>
      </c>
    </row>
    <row r="264" spans="3:9" ht="15.5" x14ac:dyDescent="0.35">
      <c r="C264" t="s">
        <v>378</v>
      </c>
      <c r="I264" s="6">
        <v>0.33</v>
      </c>
    </row>
    <row r="265" spans="3:9" ht="15.5" x14ac:dyDescent="0.35">
      <c r="C265" t="s">
        <v>379</v>
      </c>
      <c r="I265" s="6">
        <v>0.42</v>
      </c>
    </row>
    <row r="266" spans="3:9" ht="15.5" x14ac:dyDescent="0.35">
      <c r="C266" t="s">
        <v>381</v>
      </c>
      <c r="I266" s="6">
        <v>0.55000000000000004</v>
      </c>
    </row>
    <row r="267" spans="3:9" ht="15.5" x14ac:dyDescent="0.35">
      <c r="C267" t="s">
        <v>382</v>
      </c>
      <c r="I267" s="6">
        <v>0.43</v>
      </c>
    </row>
    <row r="268" spans="3:9" ht="15.5" x14ac:dyDescent="0.35">
      <c r="C268" t="s">
        <v>383</v>
      </c>
      <c r="I268" s="6">
        <v>0.47</v>
      </c>
    </row>
    <row r="269" spans="3:9" ht="15.5" x14ac:dyDescent="0.35">
      <c r="C269" t="s">
        <v>384</v>
      </c>
      <c r="I269" s="6">
        <v>0.28999999999999998</v>
      </c>
    </row>
    <row r="270" spans="3:9" ht="15.5" x14ac:dyDescent="0.35">
      <c r="C270" t="s">
        <v>385</v>
      </c>
      <c r="I270" s="5">
        <v>405000000000</v>
      </c>
    </row>
    <row r="271" spans="3:9" ht="15.5" x14ac:dyDescent="0.35">
      <c r="C271" t="s">
        <v>387</v>
      </c>
      <c r="I271" s="5">
        <v>-102000000000</v>
      </c>
    </row>
    <row r="272" spans="3:9" ht="15.5" x14ac:dyDescent="0.35">
      <c r="C272" t="s">
        <v>388</v>
      </c>
      <c r="I272" s="5">
        <v>-83000000000</v>
      </c>
    </row>
    <row r="273" spans="3:9" ht="15.5" x14ac:dyDescent="0.35">
      <c r="C273" t="s">
        <v>389</v>
      </c>
      <c r="D273" s="5">
        <v>0</v>
      </c>
    </row>
    <row r="274" spans="3:9" ht="15.5" x14ac:dyDescent="0.35">
      <c r="C274" t="s">
        <v>390</v>
      </c>
      <c r="D274" s="5">
        <v>3151000000000</v>
      </c>
    </row>
    <row r="275" spans="3:9" ht="15.5" x14ac:dyDescent="0.35">
      <c r="C275" t="s">
        <v>391</v>
      </c>
      <c r="D275" s="5">
        <v>2658000000000</v>
      </c>
    </row>
    <row r="276" spans="3:9" ht="15.5" x14ac:dyDescent="0.35">
      <c r="C276" t="s">
        <v>298</v>
      </c>
      <c r="I276" s="5">
        <v>493000000000</v>
      </c>
    </row>
    <row r="277" spans="3:9" ht="15.5" x14ac:dyDescent="0.35">
      <c r="C277" t="s">
        <v>392</v>
      </c>
      <c r="I277" s="5">
        <v>491000000000</v>
      </c>
    </row>
    <row r="278" spans="3:9" ht="15.5" x14ac:dyDescent="0.35">
      <c r="C278" t="s">
        <v>393</v>
      </c>
      <c r="I278" s="5">
        <v>-974000000000</v>
      </c>
    </row>
    <row r="279" spans="3:9" ht="15.5" x14ac:dyDescent="0.35">
      <c r="C279" t="s">
        <v>394</v>
      </c>
      <c r="I279" s="5">
        <v>0</v>
      </c>
    </row>
    <row r="280" spans="3:9" ht="15.5" x14ac:dyDescent="0.35">
      <c r="C280" t="s">
        <v>395</v>
      </c>
      <c r="I280" s="5">
        <v>-348000000000</v>
      </c>
    </row>
    <row r="281" spans="3:9" ht="15.5" x14ac:dyDescent="0.35">
      <c r="C281" t="s">
        <v>396</v>
      </c>
      <c r="I281" s="5">
        <v>0</v>
      </c>
    </row>
    <row r="282" spans="3:9" ht="15.5" x14ac:dyDescent="0.35">
      <c r="C282" t="s">
        <v>397</v>
      </c>
      <c r="I282" s="5">
        <v>-262000000000</v>
      </c>
    </row>
  </sheetData>
  <pageMargins left="0.7" right="0.7" top="0.75" bottom="0.75" header="0.3" footer="0.3"/>
  <ignoredErrors>
    <ignoredError sqref="A1:X283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2854</v>
      </c>
      <c r="D2" s="2" vm="740">
        <f ca="1">IFERROR(_xlfn.STOCKHISTORY("XIDX:" &amp; $C$1, D3, , 0, 0, 1), "Libur")</f>
        <v>398</v>
      </c>
      <c r="H2" s="2" vm="740">
        <f ca="1">IFERROR(INDEX(D2:G2,COUNT(D2:G2)),"")</f>
        <v>398</v>
      </c>
      <c r="I2" s="2" vm="90">
        <f t="shared" ref="I2:Z2" ca="1" si="0">IFERROR(_xlfn.STOCKHISTORY("XIDX:" &amp; $C$1, I1, , 0, 0, 1), "Libur")</f>
        <v>430</v>
      </c>
      <c r="J2" s="2" vm="233">
        <f t="shared" ca="1" si="0"/>
        <v>565</v>
      </c>
      <c r="K2" s="2" vm="139">
        <f t="shared" ca="1" si="0"/>
        <v>885</v>
      </c>
      <c r="L2" s="2" vm="308">
        <f t="shared" ca="1" si="0"/>
        <v>1500</v>
      </c>
      <c r="M2" s="2" vm="305">
        <f t="shared" ca="1" si="0"/>
        <v>1840</v>
      </c>
      <c r="N2" s="2" vm="388">
        <f t="shared" ca="1" si="0"/>
        <v>830</v>
      </c>
      <c r="O2" s="2" vm="39">
        <f t="shared" ca="1" si="0"/>
        <v>890</v>
      </c>
      <c r="P2" s="2" t="str">
        <f t="shared" ca="1" si="0"/>
        <v>Libur</v>
      </c>
      <c r="Q2" s="2" vm="741">
        <f t="shared" ca="1" si="0"/>
        <v>925</v>
      </c>
      <c r="R2" s="2" vm="742">
        <f t="shared" ca="1" si="0"/>
        <v>1260</v>
      </c>
      <c r="S2" s="2" vm="743">
        <f t="shared" ca="1" si="0"/>
        <v>1150</v>
      </c>
      <c r="T2" s="2" vm="744">
        <f t="shared" ca="1" si="0"/>
        <v>2380</v>
      </c>
      <c r="U2" s="2" vm="745">
        <f t="shared" ca="1" si="0"/>
        <v>2425</v>
      </c>
      <c r="V2" s="2" vm="746">
        <f t="shared" ca="1" si="0"/>
        <v>4162.8125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1407911000000</v>
      </c>
      <c r="H4" s="2">
        <f>IFERROR(SUM(D4:G4)*(4/MAX(1,COUNT(D4:G4))),"")</f>
        <v>5631644000000</v>
      </c>
      <c r="I4" s="2">
        <f t="shared" ref="I4:Z4" si="1">IFERROR(INDEX(I51:I500,MATCH($C$4,$C$51:$C$500,0)),"")</f>
        <v>4847655000000</v>
      </c>
      <c r="J4" s="2">
        <f t="shared" si="1"/>
        <v>4543989000000</v>
      </c>
      <c r="K4" s="2">
        <f t="shared" si="1"/>
        <v>4387448000000</v>
      </c>
      <c r="L4" s="2">
        <f t="shared" si="1"/>
        <v>4436667000000</v>
      </c>
      <c r="M4" s="2">
        <f t="shared" si="1"/>
        <v>3481227000000</v>
      </c>
      <c r="N4" s="2">
        <f t="shared" si="1"/>
        <v>8893785000000</v>
      </c>
      <c r="O4" s="2">
        <f t="shared" si="1"/>
        <v>12267782000000</v>
      </c>
      <c r="P4" s="2">
        <f t="shared" si="1"/>
        <v>12970389000000</v>
      </c>
      <c r="Q4" s="2">
        <f t="shared" si="1"/>
        <v>13033638000000</v>
      </c>
      <c r="R4" s="2">
        <f t="shared" si="1"/>
        <v>13677931000000</v>
      </c>
      <c r="S4" s="2">
        <f t="shared" si="1"/>
        <v>14352700000000</v>
      </c>
      <c r="T4" s="2">
        <f t="shared" si="1"/>
        <v>13564029000000</v>
      </c>
      <c r="U4" s="2">
        <f t="shared" si="1"/>
        <v>11900354000000</v>
      </c>
      <c r="V4" s="2">
        <f t="shared" si="1"/>
        <v>10510422000000</v>
      </c>
      <c r="W4" s="2">
        <f t="shared" si="1"/>
        <v>8952052000000</v>
      </c>
      <c r="X4" s="2">
        <f t="shared" si="1"/>
        <v>7667325000000</v>
      </c>
      <c r="Y4" s="2">
        <f t="shared" si="1"/>
        <v>6653396000000</v>
      </c>
      <c r="Z4" s="2">
        <f t="shared" si="1"/>
        <v>5863988000000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87015000000</v>
      </c>
      <c r="H5" s="2">
        <f>IFERROR(SUM(D5:G5)*(4/MAX(1,COUNT(D5:G5))),"")</f>
        <v>348060000000</v>
      </c>
      <c r="I5" s="2">
        <f t="shared" ref="I5:Z5" si="2">IFERROR(INDEX(I51:I500,MATCH($C$5,$C$51:$C$500,0)),"")</f>
        <v>165418000000</v>
      </c>
      <c r="J5" s="2">
        <f t="shared" si="2"/>
        <v>73100000000</v>
      </c>
      <c r="K5" s="2">
        <f t="shared" si="2"/>
        <v>481984000000</v>
      </c>
      <c r="L5" s="2">
        <f t="shared" si="2"/>
        <v>64318000000</v>
      </c>
      <c r="M5" s="2">
        <f t="shared" si="2"/>
        <v>-980868000000</v>
      </c>
      <c r="N5" s="2">
        <f t="shared" si="2"/>
        <v>-1217805000000</v>
      </c>
      <c r="O5" s="2">
        <f t="shared" si="2"/>
        <v>65673000000</v>
      </c>
      <c r="P5" s="2">
        <f t="shared" si="2"/>
        <v>-1257255000000</v>
      </c>
      <c r="Q5" s="2">
        <f t="shared" si="2"/>
        <v>-259040000000</v>
      </c>
      <c r="R5" s="2">
        <f t="shared" si="2"/>
        <v>243405000000</v>
      </c>
      <c r="S5" s="2">
        <f t="shared" si="2"/>
        <v>-239442000000</v>
      </c>
      <c r="T5" s="2">
        <f t="shared" si="2"/>
        <v>98251000000</v>
      </c>
      <c r="U5" s="2">
        <f t="shared" si="2"/>
        <v>736533000000</v>
      </c>
      <c r="V5" s="2">
        <f t="shared" si="2"/>
        <v>266011000000</v>
      </c>
      <c r="W5" s="2">
        <f t="shared" si="2"/>
        <v>273586000000</v>
      </c>
      <c r="X5" s="2">
        <f t="shared" si="2"/>
        <v>221909000000</v>
      </c>
      <c r="Y5" s="2">
        <f t="shared" si="2"/>
        <v>171808000000</v>
      </c>
      <c r="Z5" s="2">
        <f t="shared" si="2"/>
        <v>96705000000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1745846000000</v>
      </c>
      <c r="H6" s="2">
        <f>IFERROR(INDEX(D6:G6,COUNT(D6:G6)),"")</f>
        <v>1745846000000</v>
      </c>
      <c r="I6" s="2">
        <f t="shared" ref="I6:Z6" si="3">IFERROR(INDEX(I51:I500,MATCH($C$6,$C$51:$C$500,0)),"")</f>
        <v>1658640000000</v>
      </c>
      <c r="J6" s="2">
        <f t="shared" si="3"/>
        <v>1493222000000</v>
      </c>
      <c r="K6" s="2">
        <f t="shared" si="3"/>
        <v>1420122000000</v>
      </c>
      <c r="L6" s="2">
        <f t="shared" si="3"/>
        <v>938138000000</v>
      </c>
      <c r="M6" s="2">
        <f t="shared" si="3"/>
        <v>873820000000</v>
      </c>
      <c r="N6" s="2">
        <f t="shared" si="3"/>
        <v>1854688000000</v>
      </c>
      <c r="O6" s="2">
        <f t="shared" si="3"/>
        <v>3890051000000</v>
      </c>
      <c r="P6" s="2">
        <f t="shared" si="3"/>
        <v>3941488000000</v>
      </c>
      <c r="Q6" s="2">
        <f t="shared" si="3"/>
        <v>5198743000000</v>
      </c>
      <c r="R6" s="2">
        <f t="shared" si="3"/>
        <v>5457783000000</v>
      </c>
      <c r="S6" s="2">
        <f t="shared" si="3"/>
        <v>5214378000000</v>
      </c>
      <c r="T6" s="2">
        <f t="shared" si="3"/>
        <v>5453820000000</v>
      </c>
      <c r="U6" s="2">
        <f t="shared" si="3"/>
        <v>5355569000000</v>
      </c>
      <c r="V6" s="2">
        <f t="shared" si="3"/>
        <v>0</v>
      </c>
      <c r="W6" s="2">
        <f t="shared" si="3"/>
        <v>0</v>
      </c>
      <c r="X6" s="2">
        <f t="shared" si="3"/>
        <v>0</v>
      </c>
      <c r="Y6" s="2">
        <f t="shared" si="3"/>
        <v>0</v>
      </c>
      <c r="Z6" s="2">
        <f t="shared" si="3"/>
        <v>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4.18</v>
      </c>
      <c r="H7" s="3">
        <f>IFERROR(INDEX(D7:G7,COUNT(D7:G7)),"")</f>
        <v>4.18</v>
      </c>
      <c r="I7" s="3">
        <f t="shared" ref="I7:Z7" si="4">IFERROR(INDEX(I51:I500,MATCH($C$7,$C$51:$C$500,0))/1000000000,"")</f>
        <v>4.18</v>
      </c>
      <c r="J7" s="3">
        <f t="shared" si="4"/>
        <v>4.18</v>
      </c>
      <c r="K7" s="3">
        <f t="shared" si="4"/>
        <v>4.18</v>
      </c>
      <c r="L7" s="3">
        <f t="shared" si="4"/>
        <v>4.18</v>
      </c>
      <c r="M7" s="3">
        <f t="shared" si="4"/>
        <v>4.18</v>
      </c>
      <c r="N7" s="3">
        <f t="shared" si="4"/>
        <v>4.18</v>
      </c>
      <c r="O7" s="3">
        <f t="shared" si="4"/>
        <v>4.18</v>
      </c>
      <c r="P7" s="3">
        <f t="shared" si="4"/>
        <v>4.18</v>
      </c>
      <c r="Q7" s="3">
        <f t="shared" si="4"/>
        <v>4.18</v>
      </c>
      <c r="R7" s="3">
        <f t="shared" si="4"/>
        <v>4.18</v>
      </c>
      <c r="S7" s="3">
        <f t="shared" si="4"/>
        <v>4.18</v>
      </c>
      <c r="T7" s="3">
        <f t="shared" si="4"/>
        <v>4.18</v>
      </c>
      <c r="U7" s="3">
        <f t="shared" si="4"/>
        <v>4.18</v>
      </c>
      <c r="V7" s="3">
        <f t="shared" si="4"/>
        <v>3.29</v>
      </c>
      <c r="W7" s="3">
        <f t="shared" si="4"/>
        <v>0.33</v>
      </c>
      <c r="X7" s="3">
        <f t="shared" si="4"/>
        <v>0.33</v>
      </c>
      <c r="Y7" s="3">
        <f t="shared" si="4"/>
        <v>0.33</v>
      </c>
      <c r="Z7" s="3">
        <f t="shared" si="4"/>
        <v>0.33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-81000000000</v>
      </c>
      <c r="H8" s="2">
        <f>IFERROR(INDEX(D8:G8,COUNT(D8:G8)),"")</f>
        <v>-81000000000</v>
      </c>
      <c r="I8" s="2">
        <f t="shared" ref="I8:Z8" si="5">IFERROR(INDEX(I51:I500,MATCH($C$8,$C$51:$C$500,0)),"")</f>
        <v>449000000000</v>
      </c>
      <c r="J8" s="2">
        <f t="shared" si="5"/>
        <v>201000000000</v>
      </c>
      <c r="K8" s="2">
        <f t="shared" si="5"/>
        <v>69000000000</v>
      </c>
      <c r="L8" s="2">
        <f t="shared" si="5"/>
        <v>-967000000000</v>
      </c>
      <c r="M8" s="2">
        <f t="shared" si="5"/>
        <v>-1125000000000</v>
      </c>
      <c r="N8" s="2">
        <f t="shared" si="5"/>
        <v>-454000000000</v>
      </c>
      <c r="O8" s="2">
        <f t="shared" si="5"/>
        <v>-359000000000</v>
      </c>
      <c r="P8" s="2">
        <f t="shared" si="5"/>
        <v>269000000000</v>
      </c>
      <c r="Q8" s="2">
        <f t="shared" si="5"/>
        <v>40000000000</v>
      </c>
      <c r="R8" s="2">
        <f t="shared" si="5"/>
        <v>7000000000</v>
      </c>
      <c r="S8" s="2">
        <f t="shared" si="5"/>
        <v>186000000000</v>
      </c>
      <c r="T8" s="2">
        <f t="shared" si="5"/>
        <v>-1504000000000</v>
      </c>
      <c r="U8" s="2">
        <f t="shared" si="5"/>
        <v>-1221000000000</v>
      </c>
      <c r="V8" s="2">
        <f t="shared" si="5"/>
        <v>-579000000000</v>
      </c>
      <c r="W8" s="2">
        <f t="shared" si="5"/>
        <v>-85000000000</v>
      </c>
      <c r="X8" s="2">
        <f t="shared" si="5"/>
        <v>146000000000</v>
      </c>
      <c r="Y8" s="2">
        <f t="shared" si="5"/>
        <v>-493000000000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-19.32</v>
      </c>
      <c r="H9" s="3">
        <f>IFERROR(INDEX(D9:G9,COUNT(D9:G9)),"")</f>
        <v>-19.32</v>
      </c>
      <c r="I9" s="3">
        <f t="shared" ref="I9:Z9" si="6">IFERROR(INDEX(I51:I500,MATCH($C$9,$C$51:$C$500,0)),"")</f>
        <v>107.23</v>
      </c>
      <c r="J9" s="3">
        <f t="shared" si="6"/>
        <v>47.94</v>
      </c>
      <c r="K9" s="3">
        <f t="shared" si="6"/>
        <v>16.53</v>
      </c>
      <c r="L9" s="3">
        <f t="shared" si="6"/>
        <v>-231.14</v>
      </c>
      <c r="M9" s="3">
        <f t="shared" si="6"/>
        <v>-268.94</v>
      </c>
      <c r="N9" s="3">
        <f t="shared" si="6"/>
        <v>-108.53</v>
      </c>
      <c r="O9" s="3">
        <f t="shared" si="6"/>
        <v>-85.78</v>
      </c>
      <c r="P9" s="3">
        <f t="shared" si="6"/>
        <v>64.41</v>
      </c>
      <c r="Q9" s="3">
        <f t="shared" si="6"/>
        <v>9.61</v>
      </c>
      <c r="R9" s="3">
        <f t="shared" si="6"/>
        <v>1.71</v>
      </c>
      <c r="S9" s="3">
        <f t="shared" si="6"/>
        <v>44.5</v>
      </c>
      <c r="T9" s="3">
        <f t="shared" si="6"/>
        <v>-359.45</v>
      </c>
      <c r="U9" s="3">
        <f t="shared" si="6"/>
        <v>-291.83999999999997</v>
      </c>
      <c r="V9" s="3">
        <f t="shared" si="6"/>
        <v>-175.83</v>
      </c>
      <c r="W9" s="3">
        <f t="shared" si="6"/>
        <v>-259.29000000000002</v>
      </c>
      <c r="X9" s="3">
        <f t="shared" si="6"/>
        <v>444.53</v>
      </c>
      <c r="Y9" s="3">
        <f t="shared" si="6"/>
        <v>-1497.96</v>
      </c>
      <c r="Z9" s="3">
        <f t="shared" si="6"/>
        <v>-11.69</v>
      </c>
    </row>
    <row r="10" spans="1:26" ht="15.5" x14ac:dyDescent="0.35">
      <c r="C10" t="s">
        <v>17</v>
      </c>
      <c r="D10" s="3">
        <f ca="1">IFERROR(IF(D9=0,"",D2/D9),"")</f>
        <v>-20.600414078674948</v>
      </c>
      <c r="I10" s="3">
        <f t="shared" ref="I10:Z10" ca="1" si="7">IFERROR(IF(I9=0,"",I2/I9),"")</f>
        <v>4.0100718082626132</v>
      </c>
      <c r="J10" s="3">
        <f t="shared" ca="1" si="7"/>
        <v>11.785565289945765</v>
      </c>
      <c r="K10" s="3">
        <f t="shared" ca="1" si="7"/>
        <v>53.539019963702358</v>
      </c>
      <c r="L10" s="3">
        <f t="shared" ca="1" si="7"/>
        <v>-6.4895734187072778</v>
      </c>
      <c r="M10" s="3">
        <f t="shared" ca="1" si="7"/>
        <v>-6.8416747229865402</v>
      </c>
      <c r="N10" s="3">
        <f t="shared" ca="1" si="7"/>
        <v>-7.6476550262600203</v>
      </c>
      <c r="O10" s="3">
        <f t="shared" ca="1" si="7"/>
        <v>-10.375378876194917</v>
      </c>
      <c r="P10" s="3" t="str">
        <f t="shared" ca="1" si="7"/>
        <v/>
      </c>
      <c r="Q10" s="3">
        <f t="shared" ca="1" si="7"/>
        <v>96.253902185223737</v>
      </c>
      <c r="R10" s="3">
        <f t="shared" ca="1" si="7"/>
        <v>736.84210526315792</v>
      </c>
      <c r="S10" s="3">
        <f t="shared" ca="1" si="7"/>
        <v>25.842696629213481</v>
      </c>
      <c r="T10" s="3">
        <f t="shared" ca="1" si="7"/>
        <v>-6.6212268743914313</v>
      </c>
      <c r="U10" s="3">
        <f t="shared" ca="1" si="7"/>
        <v>-8.3093475877192997</v>
      </c>
      <c r="V10" s="3">
        <f t="shared" ca="1" si="7"/>
        <v>-23.675211852357389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38168000000</v>
      </c>
      <c r="H11" s="2">
        <f>IFERROR(INDEX(D11:G11,COUNT(D11:G11)),"")</f>
        <v>38168000000</v>
      </c>
      <c r="I11" s="2">
        <f t="shared" ref="I11:Z11" si="8">IFERROR(INDEX(I51:I500,MATCH($C$11,$C$51:$C$500,0)),"")</f>
        <v>47089000000</v>
      </c>
      <c r="J11" s="2">
        <f t="shared" si="8"/>
        <v>142034000000</v>
      </c>
      <c r="K11" s="2">
        <f t="shared" si="8"/>
        <v>119482000000</v>
      </c>
      <c r="L11" s="2">
        <f t="shared" si="8"/>
        <v>100810000000</v>
      </c>
      <c r="M11" s="2">
        <f t="shared" si="8"/>
        <v>168733000000</v>
      </c>
      <c r="N11" s="2">
        <f t="shared" si="8"/>
        <v>76316000000</v>
      </c>
      <c r="O11" s="2">
        <f t="shared" si="8"/>
        <v>167913000000</v>
      </c>
      <c r="P11" s="2">
        <f t="shared" si="8"/>
        <v>499100000000</v>
      </c>
      <c r="Q11" s="2">
        <f t="shared" si="8"/>
        <v>226399000000</v>
      </c>
      <c r="R11" s="2">
        <f t="shared" si="8"/>
        <v>183189000000</v>
      </c>
      <c r="S11" s="2">
        <f t="shared" si="8"/>
        <v>147310000000</v>
      </c>
      <c r="T11" s="2">
        <f t="shared" si="8"/>
        <v>196533000000</v>
      </c>
      <c r="U11" s="2">
        <f t="shared" si="8"/>
        <v>1327191000000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895000000000</v>
      </c>
      <c r="H12" s="2">
        <f>IFERROR(INDEX(D12:G12,COUNT(D12:G12)),"")</f>
        <v>895000000000</v>
      </c>
      <c r="I12" s="2">
        <f t="shared" ref="I12:Z12" si="9">IFERROR(INDEX(I51:I500,MATCH($C$12,$C$51:$C$500,0)),"")</f>
        <v>864000000000</v>
      </c>
      <c r="J12" s="2">
        <f t="shared" si="9"/>
        <v>1417000000000</v>
      </c>
      <c r="K12" s="2">
        <f t="shared" si="9"/>
        <v>1904000000000</v>
      </c>
      <c r="L12" s="2">
        <f t="shared" si="9"/>
        <v>2195000000000</v>
      </c>
      <c r="M12" s="2">
        <f t="shared" si="9"/>
        <v>1471000000000</v>
      </c>
      <c r="N12" s="2">
        <f t="shared" si="9"/>
        <v>463000000000</v>
      </c>
      <c r="O12" s="2">
        <f t="shared" si="9"/>
        <v>-168000000000</v>
      </c>
      <c r="P12" s="2">
        <f t="shared" si="9"/>
        <v>-499000000000</v>
      </c>
      <c r="Q12" s="2">
        <f t="shared" si="9"/>
        <v>-226000000000</v>
      </c>
      <c r="R12" s="2">
        <f t="shared" si="9"/>
        <v>-183000000000</v>
      </c>
      <c r="S12" s="2">
        <f t="shared" si="9"/>
        <v>-46000000000</v>
      </c>
      <c r="T12" s="2">
        <f t="shared" si="9"/>
        <v>145000000000</v>
      </c>
      <c r="U12" s="2">
        <f t="shared" si="9"/>
        <v>-1327000000000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933000000000</v>
      </c>
      <c r="H13" s="2">
        <f>IFERROR(INDEX(D13:G13,COUNT(D13:G13)),"")</f>
        <v>933000000000</v>
      </c>
      <c r="I13" s="2">
        <f t="shared" ref="I13:Z13" si="10">IFERROR(INDEX(I51:I500,MATCH($C$13,$C$51:$C$500,0)),"")</f>
        <v>912000000000</v>
      </c>
      <c r="J13" s="2">
        <f t="shared" si="10"/>
        <v>1559000000000</v>
      </c>
      <c r="K13" s="2">
        <f t="shared" si="10"/>
        <v>2024000000000</v>
      </c>
      <c r="L13" s="2">
        <f t="shared" si="10"/>
        <v>2296000000000</v>
      </c>
      <c r="M13" s="2">
        <f t="shared" si="10"/>
        <v>1640000000000</v>
      </c>
      <c r="N13" s="2">
        <f t="shared" si="10"/>
        <v>540000000000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101000000000</v>
      </c>
      <c r="T13" s="2">
        <f t="shared" si="10"/>
        <v>342000000000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-21308000000</v>
      </c>
      <c r="H14" s="2">
        <f>IFERROR(SUM(D14:G14)*(4/MAX(1,COUNT(D14:G14))),"")</f>
        <v>-85232000000</v>
      </c>
      <c r="I14" s="2">
        <f t="shared" ref="I14:Z14" si="11">IFERROR(INDEX(I51:I500,MATCH($C$14,$C$51:$C$500,0)),"")</f>
        <v>-120653000000</v>
      </c>
      <c r="J14" s="2">
        <f t="shared" si="11"/>
        <v>-206711000000</v>
      </c>
      <c r="K14" s="2">
        <f t="shared" si="11"/>
        <v>-406180000000</v>
      </c>
      <c r="L14" s="2">
        <f t="shared" si="11"/>
        <v>-386444000000</v>
      </c>
      <c r="M14" s="2">
        <f t="shared" si="11"/>
        <v>-237318000000</v>
      </c>
      <c r="N14" s="2">
        <f t="shared" si="11"/>
        <v>-112693000000</v>
      </c>
      <c r="O14" s="2">
        <f t="shared" si="11"/>
        <v>-4934000000</v>
      </c>
      <c r="P14" s="2">
        <f t="shared" si="11"/>
        <v>-6076000000</v>
      </c>
      <c r="Q14" s="2">
        <f t="shared" si="11"/>
        <v>-4635000000</v>
      </c>
      <c r="R14" s="2">
        <f t="shared" si="11"/>
        <v>-24500000000</v>
      </c>
      <c r="S14" s="2">
        <f t="shared" si="11"/>
        <v>-27472000000</v>
      </c>
      <c r="T14" s="2">
        <f t="shared" si="11"/>
        <v>-12319000000</v>
      </c>
      <c r="U14" s="2">
        <f t="shared" si="11"/>
        <v>-46083000000</v>
      </c>
      <c r="V14" s="2">
        <f t="shared" si="11"/>
        <v>-42054000000</v>
      </c>
      <c r="W14" s="2">
        <f t="shared" si="11"/>
        <v>-26197000000</v>
      </c>
      <c r="X14" s="2">
        <f t="shared" si="11"/>
        <v>-38368000000</v>
      </c>
      <c r="Y14" s="2">
        <f t="shared" si="11"/>
        <v>-28191000000</v>
      </c>
      <c r="Z14" s="2">
        <f t="shared" si="11"/>
        <v>-1311000000</v>
      </c>
    </row>
    <row r="15" spans="1:26" ht="15.5" x14ac:dyDescent="0.35">
      <c r="C15" t="s">
        <v>27</v>
      </c>
      <c r="D15" s="2">
        <f>IFERROR(INDEX(D51:D500,MATCH($C$15,$C$51:$C$500,0)),"")</f>
        <v>-5985000000</v>
      </c>
      <c r="H15" s="2">
        <f>IFERROR(SUM(D15:G15)*(4/MAX(1,COUNT(D15:G15))),"")</f>
        <v>-23940000000</v>
      </c>
      <c r="I15" s="2">
        <f t="shared" ref="I15:Z15" si="12">IFERROR(INDEX(I51:I500,MATCH($C$15,$C$51:$C$500,0)),"")</f>
        <v>-12738000000</v>
      </c>
      <c r="J15" s="2">
        <f t="shared" si="12"/>
        <v>-36319000000</v>
      </c>
      <c r="K15" s="2">
        <f t="shared" si="12"/>
        <v>59664000000</v>
      </c>
      <c r="L15" s="2">
        <f t="shared" si="12"/>
        <v>81031000000</v>
      </c>
      <c r="M15" s="2">
        <f t="shared" si="12"/>
        <v>-185594000000</v>
      </c>
      <c r="N15" s="2">
        <f t="shared" si="12"/>
        <v>-187469000000</v>
      </c>
      <c r="O15" s="2">
        <f t="shared" si="12"/>
        <v>14908000000</v>
      </c>
      <c r="P15" s="2">
        <f t="shared" si="12"/>
        <v>2806000000</v>
      </c>
      <c r="Q15" s="2">
        <f t="shared" si="12"/>
        <v>60241000000</v>
      </c>
      <c r="R15" s="2">
        <f t="shared" si="12"/>
        <v>-32168000000</v>
      </c>
      <c r="S15" s="2">
        <f t="shared" si="12"/>
        <v>8962000000</v>
      </c>
      <c r="T15" s="2">
        <f t="shared" si="12"/>
        <v>1794000000</v>
      </c>
      <c r="U15" s="2">
        <f t="shared" si="12"/>
        <v>-119055000000</v>
      </c>
      <c r="V15" s="2">
        <f t="shared" si="12"/>
        <v>-98839000000</v>
      </c>
      <c r="W15" s="2">
        <f t="shared" si="12"/>
        <v>-88564000000</v>
      </c>
      <c r="X15" s="2">
        <f t="shared" si="12"/>
        <v>-71199000000</v>
      </c>
      <c r="Y15" s="2">
        <f t="shared" si="12"/>
        <v>-61645000000</v>
      </c>
      <c r="Z15" s="2">
        <f t="shared" si="12"/>
        <v>-54222000000</v>
      </c>
    </row>
    <row r="16" spans="1:26" ht="15.5" x14ac:dyDescent="0.35">
      <c r="C16" t="s">
        <v>28</v>
      </c>
      <c r="D16" s="2">
        <f>IFERROR(INDEX(D51:D500,MATCH($C$16,$C$51:$C$500,0)),"")</f>
        <v>57760000000</v>
      </c>
      <c r="H16" s="2">
        <f>IFERROR(SUM(D16:G16)*(4/MAX(1,COUNT(D16:G16))),"")</f>
        <v>231040000000</v>
      </c>
      <c r="I16" s="2">
        <f t="shared" ref="I16:Z16" si="13">IFERROR(INDEX(I51:I500,MATCH($C$16,$C$51:$C$500,0)),"")</f>
        <v>51115000000</v>
      </c>
      <c r="J16" s="2">
        <f t="shared" si="13"/>
        <v>-109950000000</v>
      </c>
      <c r="K16" s="2">
        <f t="shared" si="13"/>
        <v>-490573000000</v>
      </c>
      <c r="L16" s="2">
        <f t="shared" si="13"/>
        <v>-388775000000</v>
      </c>
      <c r="M16" s="2">
        <f t="shared" si="13"/>
        <v>-746485000000</v>
      </c>
      <c r="N16" s="2">
        <f t="shared" si="13"/>
        <v>-1027133000000</v>
      </c>
      <c r="O16" s="2">
        <f t="shared" si="13"/>
        <v>55728000000</v>
      </c>
      <c r="P16" s="2">
        <f t="shared" si="13"/>
        <v>-1252995000000</v>
      </c>
      <c r="Q16" s="2">
        <f t="shared" si="13"/>
        <v>-251647000000</v>
      </c>
      <c r="R16" s="2">
        <f t="shared" si="13"/>
        <v>184449000000</v>
      </c>
      <c r="S16" s="2">
        <f t="shared" si="13"/>
        <v>-91184000000</v>
      </c>
      <c r="T16" s="2">
        <f t="shared" si="13"/>
        <v>41961000000</v>
      </c>
      <c r="U16" s="2">
        <f t="shared" si="13"/>
        <v>790193000000</v>
      </c>
      <c r="V16" s="2">
        <f t="shared" si="13"/>
        <v>401567000000</v>
      </c>
      <c r="W16" s="2">
        <f t="shared" si="13"/>
        <v>362150000000</v>
      </c>
      <c r="X16" s="2">
        <f t="shared" si="13"/>
        <v>293108000000</v>
      </c>
      <c r="Y16" s="2">
        <f t="shared" si="13"/>
        <v>233453000000</v>
      </c>
      <c r="Z16" s="2">
        <f t="shared" si="13"/>
        <v>150927000000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1663639999999.9998</v>
      </c>
      <c r="H20" s="2">
        <f t="shared" ref="H20:Z20" ca="1" si="14">IFERROR(H21*H2,"")</f>
        <v>1663639999999.9998</v>
      </c>
      <c r="I20" s="2">
        <f t="shared" ca="1" si="14"/>
        <v>1797399999999.9998</v>
      </c>
      <c r="J20" s="2">
        <f t="shared" ca="1" si="14"/>
        <v>2361699999999.9995</v>
      </c>
      <c r="K20" s="2">
        <f t="shared" ca="1" si="14"/>
        <v>3699299999999.9995</v>
      </c>
      <c r="L20" s="2">
        <f t="shared" ca="1" si="14"/>
        <v>6269999999999.999</v>
      </c>
      <c r="M20" s="2">
        <f t="shared" ca="1" si="14"/>
        <v>7691199999999.999</v>
      </c>
      <c r="N20" s="2">
        <f t="shared" ca="1" si="14"/>
        <v>3469399999999.9995</v>
      </c>
      <c r="O20" s="2">
        <f t="shared" ca="1" si="14"/>
        <v>3720199999999.9995</v>
      </c>
      <c r="P20" s="2" t="str">
        <f t="shared" ca="1" si="14"/>
        <v/>
      </c>
      <c r="Q20" s="2">
        <f t="shared" ca="1" si="14"/>
        <v>3866499999999.9995</v>
      </c>
      <c r="R20" s="2">
        <f t="shared" ca="1" si="14"/>
        <v>5266799999999.999</v>
      </c>
      <c r="S20" s="2">
        <f t="shared" ca="1" si="14"/>
        <v>4806999999999.999</v>
      </c>
      <c r="T20" s="2">
        <f t="shared" ca="1" si="14"/>
        <v>9948399999999.998</v>
      </c>
      <c r="U20" s="2">
        <f t="shared" ca="1" si="14"/>
        <v>10136499999999.998</v>
      </c>
      <c r="V20" s="2">
        <f t="shared" ca="1" si="14"/>
        <v>13695653125000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4179999999.9999995</v>
      </c>
      <c r="H21" s="2">
        <f>IFERROR(INDEX(D21:G21,COUNT(D21:G21)),"")</f>
        <v>4179999999.9999995</v>
      </c>
      <c r="I21" s="2">
        <f t="shared" ref="I21:Z21" si="15">IFERROR(INDEX(I51:I500,MATCH($C$7,$C$51:$C$500,0)),"")</f>
        <v>4179999999.9999995</v>
      </c>
      <c r="J21" s="2">
        <f t="shared" si="15"/>
        <v>4179999999.9999995</v>
      </c>
      <c r="K21" s="2">
        <f t="shared" si="15"/>
        <v>4179999999.9999995</v>
      </c>
      <c r="L21" s="2">
        <f t="shared" si="15"/>
        <v>4179999999.9999995</v>
      </c>
      <c r="M21" s="2">
        <f t="shared" si="15"/>
        <v>4179999999.9999995</v>
      </c>
      <c r="N21" s="2">
        <f t="shared" si="15"/>
        <v>4179999999.9999995</v>
      </c>
      <c r="O21" s="2">
        <f t="shared" si="15"/>
        <v>4179999999.9999995</v>
      </c>
      <c r="P21" s="2">
        <f t="shared" si="15"/>
        <v>4179999999.9999995</v>
      </c>
      <c r="Q21" s="2">
        <f t="shared" si="15"/>
        <v>4179999999.9999995</v>
      </c>
      <c r="R21" s="2">
        <f t="shared" si="15"/>
        <v>4179999999.9999995</v>
      </c>
      <c r="S21" s="2">
        <f t="shared" si="15"/>
        <v>4179999999.9999995</v>
      </c>
      <c r="T21" s="2">
        <f t="shared" si="15"/>
        <v>4179999999.9999995</v>
      </c>
      <c r="U21" s="2">
        <f t="shared" si="15"/>
        <v>4179999999.9999995</v>
      </c>
      <c r="V21" s="2">
        <f t="shared" si="15"/>
        <v>3290000000</v>
      </c>
      <c r="W21" s="2">
        <f t="shared" si="15"/>
        <v>330000000</v>
      </c>
      <c r="X21" s="2">
        <f t="shared" si="15"/>
        <v>330000000</v>
      </c>
      <c r="Y21" s="2">
        <f t="shared" si="15"/>
        <v>330000000</v>
      </c>
      <c r="Z21" s="2">
        <f t="shared" si="15"/>
        <v>330000000</v>
      </c>
    </row>
    <row r="23" spans="1:26" ht="15.5" x14ac:dyDescent="0.35">
      <c r="B23" t="s">
        <v>53</v>
      </c>
      <c r="C23" t="s">
        <v>54</v>
      </c>
      <c r="D23" s="3">
        <f>IFERROR(D5/D6*100,"")</f>
        <v>4.9841165830204952</v>
      </c>
      <c r="H23" s="3">
        <f t="shared" ref="H23:Z23" si="16">IFERROR(H5/H6*100,"")</f>
        <v>19.936466332081981</v>
      </c>
      <c r="I23" s="3">
        <f t="shared" si="16"/>
        <v>9.9731105001688132</v>
      </c>
      <c r="J23" s="3">
        <f t="shared" si="16"/>
        <v>4.895454259313083</v>
      </c>
      <c r="K23" s="3">
        <f t="shared" si="16"/>
        <v>33.939619272147041</v>
      </c>
      <c r="L23" s="3">
        <f t="shared" si="16"/>
        <v>6.8559209839064188</v>
      </c>
      <c r="M23" s="3">
        <f t="shared" si="16"/>
        <v>-112.25057792222654</v>
      </c>
      <c r="N23" s="3">
        <f t="shared" si="16"/>
        <v>-65.660909004641212</v>
      </c>
      <c r="O23" s="3">
        <f t="shared" si="16"/>
        <v>1.6882297944165772</v>
      </c>
      <c r="P23" s="3">
        <f t="shared" si="16"/>
        <v>-31.897978631420422</v>
      </c>
      <c r="Q23" s="3">
        <f t="shared" si="16"/>
        <v>-4.9827429438231512</v>
      </c>
      <c r="R23" s="3">
        <f t="shared" si="16"/>
        <v>4.4597778988281505</v>
      </c>
      <c r="S23" s="3">
        <f t="shared" si="16"/>
        <v>-4.591957084814335</v>
      </c>
      <c r="T23" s="3">
        <f t="shared" si="16"/>
        <v>1.8015079338885405</v>
      </c>
      <c r="U23" s="3">
        <f t="shared" si="16"/>
        <v>13.752656347066017</v>
      </c>
      <c r="V23" s="3" t="str">
        <f t="shared" si="16"/>
        <v/>
      </c>
      <c r="W23" s="3" t="str">
        <f t="shared" si="16"/>
        <v/>
      </c>
      <c r="X23" s="3" t="str">
        <f t="shared" si="16"/>
        <v/>
      </c>
      <c r="Y23" s="3" t="str">
        <f t="shared" si="16"/>
        <v/>
      </c>
      <c r="Z23" s="3" t="str">
        <f t="shared" si="16"/>
        <v/>
      </c>
    </row>
    <row r="24" spans="1:26" ht="15.5" x14ac:dyDescent="0.35">
      <c r="C24" t="s">
        <v>55</v>
      </c>
      <c r="D24" s="4">
        <f>IFERROR(_xlfn.RRI(5,I23,D23),"")</f>
        <v>-0.12953460164432862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0.23729223476006012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0.70240079738232652</v>
      </c>
      <c r="O24" s="4">
        <f t="shared" si="17"/>
        <v>-1.2904717617842398E-2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20.8</v>
      </c>
      <c r="H25" s="3">
        <f>IFERROR(INDEX(D25:G25,COUNT(D25:G25)),"")</f>
        <v>20.8</v>
      </c>
      <c r="I25" s="3">
        <f t="shared" ref="I25:Z25" si="18">IFERROR(INDEX(I51:I500,MATCH($C$25,$C$51:$C$500,0)),"")</f>
        <v>38.32</v>
      </c>
      <c r="J25" s="3">
        <f t="shared" si="18"/>
        <v>-1.33</v>
      </c>
      <c r="K25" s="3">
        <f t="shared" si="18"/>
        <v>-31.59</v>
      </c>
      <c r="L25" s="3">
        <f t="shared" si="18"/>
        <v>14.13</v>
      </c>
      <c r="M25" s="3">
        <f t="shared" si="18"/>
        <v>-230.31</v>
      </c>
      <c r="N25" s="3">
        <f t="shared" si="18"/>
        <v>-290.32</v>
      </c>
      <c r="O25" s="3">
        <f t="shared" si="18"/>
        <v>16.88</v>
      </c>
      <c r="P25" s="3">
        <f t="shared" si="18"/>
        <v>-298.83</v>
      </c>
      <c r="Q25" s="3">
        <f t="shared" si="18"/>
        <v>-45.75</v>
      </c>
      <c r="R25" s="3">
        <f t="shared" si="18"/>
        <v>28.82</v>
      </c>
      <c r="S25" s="3">
        <f t="shared" si="18"/>
        <v>-34.44</v>
      </c>
      <c r="T25" s="3">
        <f t="shared" si="18"/>
        <v>10.46</v>
      </c>
      <c r="U25" s="3">
        <f t="shared" si="18"/>
        <v>160.41999999999999</v>
      </c>
      <c r="V25" s="3">
        <f t="shared" si="18"/>
        <v>91.9</v>
      </c>
      <c r="W25" s="3">
        <f t="shared" si="18"/>
        <v>830.51</v>
      </c>
      <c r="X25" s="3">
        <f t="shared" si="18"/>
        <v>673.64</v>
      </c>
      <c r="Y25" s="3">
        <f t="shared" si="18"/>
        <v>521.54999999999995</v>
      </c>
      <c r="Z25" s="3">
        <f t="shared" si="18"/>
        <v>293.56</v>
      </c>
    </row>
    <row r="26" spans="1:26" ht="15.5" x14ac:dyDescent="0.35">
      <c r="C26" t="s">
        <v>58</v>
      </c>
      <c r="D26" s="4">
        <f>IFERROR(_xlfn.RRI(5,I25,D25),"")</f>
        <v>-0.11503200040625028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-0.36199352513794492</v>
      </c>
      <c r="L26" s="4" t="str">
        <f t="shared" si="19"/>
        <v/>
      </c>
      <c r="M26" s="4" t="str">
        <f t="shared" si="19"/>
        <v/>
      </c>
      <c r="N26" s="4">
        <f t="shared" si="19"/>
        <v>0.53166138170516031</v>
      </c>
      <c r="O26" s="4">
        <f t="shared" si="19"/>
        <v>0.10044451872465165</v>
      </c>
      <c r="P26" s="4" t="str">
        <f t="shared" si="19"/>
        <v/>
      </c>
      <c r="Q26" s="4" t="str">
        <f t="shared" si="19"/>
        <v/>
      </c>
      <c r="R26" s="4">
        <f t="shared" si="19"/>
        <v>-0.4894129188820221</v>
      </c>
      <c r="S26" s="4" t="str">
        <f t="shared" si="19"/>
        <v/>
      </c>
      <c r="T26" s="4">
        <f t="shared" si="19"/>
        <v>-0.54244095280931237</v>
      </c>
      <c r="U26" s="4">
        <f t="shared" si="19"/>
        <v>-0.11383962477687559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336.8208133971292</v>
      </c>
      <c r="H27" s="3">
        <f t="shared" ref="H27:Z27" si="20">IFERROR(H4/H21,"")</f>
        <v>1347.2832535885168</v>
      </c>
      <c r="I27" s="3">
        <f t="shared" si="20"/>
        <v>1159.7260765550241</v>
      </c>
      <c r="J27" s="3">
        <f t="shared" si="20"/>
        <v>1087.0787081339713</v>
      </c>
      <c r="K27" s="3">
        <f t="shared" si="20"/>
        <v>1049.6287081339715</v>
      </c>
      <c r="L27" s="3">
        <f t="shared" si="20"/>
        <v>1061.4035885167466</v>
      </c>
      <c r="M27" s="3">
        <f t="shared" si="20"/>
        <v>832.82942583732063</v>
      </c>
      <c r="N27" s="3">
        <f t="shared" si="20"/>
        <v>2127.6997607655503</v>
      </c>
      <c r="O27" s="3">
        <f t="shared" si="20"/>
        <v>2934.8760765550242</v>
      </c>
      <c r="P27" s="3">
        <f t="shared" si="20"/>
        <v>3102.9638755980864</v>
      </c>
      <c r="Q27" s="3">
        <f t="shared" si="20"/>
        <v>3118.0952153110052</v>
      </c>
      <c r="R27" s="3">
        <f t="shared" si="20"/>
        <v>3272.2322966507181</v>
      </c>
      <c r="S27" s="3">
        <f t="shared" si="20"/>
        <v>3433.6602870813399</v>
      </c>
      <c r="T27" s="3">
        <f t="shared" si="20"/>
        <v>3244.9830143540676</v>
      </c>
      <c r="U27" s="3">
        <f t="shared" si="20"/>
        <v>2846.9746411483256</v>
      </c>
      <c r="V27" s="3">
        <f t="shared" si="20"/>
        <v>3194.6571428571428</v>
      </c>
      <c r="W27" s="3">
        <f t="shared" si="20"/>
        <v>27127.430303030302</v>
      </c>
      <c r="X27" s="3">
        <f t="shared" si="20"/>
        <v>23234.31818181818</v>
      </c>
      <c r="Y27" s="3">
        <f t="shared" si="20"/>
        <v>20161.806060606061</v>
      </c>
      <c r="Z27" s="3">
        <f t="shared" si="20"/>
        <v>17769.660606060606</v>
      </c>
    </row>
    <row r="28" spans="1:26" ht="15.5" x14ac:dyDescent="0.35">
      <c r="C28" t="s">
        <v>60</v>
      </c>
      <c r="D28" s="4">
        <f>IFERROR(_xlfn.RRI(5,I27,D27),"")</f>
        <v>-0.21907612686460098</v>
      </c>
      <c r="H28" s="4">
        <f t="shared" ref="H28:Z28" si="21">IFERROR(_xlfn.RRI(5,M27,H27),"")</f>
        <v>0.10098289061023324</v>
      </c>
      <c r="I28" s="4">
        <f t="shared" si="21"/>
        <v>-0.11429516486099267</v>
      </c>
      <c r="J28" s="4">
        <f t="shared" si="21"/>
        <v>-0.18015029583690312</v>
      </c>
      <c r="K28" s="4">
        <f t="shared" si="21"/>
        <v>-0.19489634884995033</v>
      </c>
      <c r="L28" s="4">
        <f t="shared" si="21"/>
        <v>-0.19388271085196385</v>
      </c>
      <c r="M28" s="4">
        <f t="shared" si="21"/>
        <v>-0.23942440312131674</v>
      </c>
      <c r="N28" s="4">
        <f t="shared" si="21"/>
        <v>-9.1278917591363085E-2</v>
      </c>
      <c r="O28" s="4">
        <f t="shared" si="21"/>
        <v>-1.9888538144118284E-2</v>
      </c>
      <c r="P28" s="4">
        <f t="shared" si="21"/>
        <v>1.7369290358774769E-2</v>
      </c>
      <c r="Q28" s="4">
        <f t="shared" si="21"/>
        <v>-4.8397433310727322E-3</v>
      </c>
      <c r="R28" s="4">
        <f t="shared" si="21"/>
        <v>-0.34493093001562991</v>
      </c>
      <c r="S28" s="4">
        <f t="shared" si="21"/>
        <v>-0.31777837956505117</v>
      </c>
      <c r="T28" s="4">
        <f t="shared" si="21"/>
        <v>-0.30603654749506304</v>
      </c>
      <c r="U28" s="4">
        <f t="shared" si="21"/>
        <v>-0.30666856180854352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-0.45720250521920669</v>
      </c>
      <c r="I29" s="4">
        <f t="shared" si="22"/>
        <v>-29.812030075187966</v>
      </c>
      <c r="J29" s="4">
        <f t="shared" si="22"/>
        <v>-0.95789806900918006</v>
      </c>
      <c r="K29" s="4">
        <f t="shared" si="22"/>
        <v>-3.2356687898089169</v>
      </c>
      <c r="L29" s="4">
        <f t="shared" si="22"/>
        <v>-1.0613520906604141</v>
      </c>
      <c r="M29" s="4">
        <f t="shared" si="22"/>
        <v>-0.20670294847065304</v>
      </c>
      <c r="N29" s="4">
        <f t="shared" si="22"/>
        <v>-18.199052132701421</v>
      </c>
      <c r="O29" s="4">
        <f t="shared" si="22"/>
        <v>-1.0564869658334171</v>
      </c>
      <c r="P29" s="4">
        <f t="shared" si="22"/>
        <v>5.5318032786885238</v>
      </c>
      <c r="Q29" s="4">
        <f t="shared" si="22"/>
        <v>-2.5874392782789726</v>
      </c>
      <c r="R29" s="4">
        <f t="shared" si="22"/>
        <v>-1.8368176538908247</v>
      </c>
      <c r="S29" s="4">
        <f t="shared" si="22"/>
        <v>-4.292543021032504</v>
      </c>
      <c r="T29" s="4">
        <f t="shared" si="22"/>
        <v>-0.93479616007979049</v>
      </c>
      <c r="U29" s="4">
        <f t="shared" si="22"/>
        <v>0.74559303590859605</v>
      </c>
      <c r="V29" s="4">
        <f t="shared" si="22"/>
        <v>-0.88934510120287535</v>
      </c>
      <c r="W29" s="4">
        <f t="shared" si="22"/>
        <v>0.23286918829048159</v>
      </c>
      <c r="X29" s="4">
        <f t="shared" si="22"/>
        <v>0.29161154251749599</v>
      </c>
      <c r="Y29" s="4">
        <f t="shared" si="22"/>
        <v>0.77663850660852962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0.16172541156497308</v>
      </c>
      <c r="I30" s="4">
        <f t="shared" si="23"/>
        <v>6.6828066705267225E-2</v>
      </c>
      <c r="J30" s="4">
        <f t="shared" si="23"/>
        <v>3.567928326443965E-2</v>
      </c>
      <c r="K30" s="4">
        <f t="shared" si="23"/>
        <v>-1.1093688122187206E-2</v>
      </c>
      <c r="L30" s="4">
        <f t="shared" si="23"/>
        <v>0.27445495510634627</v>
      </c>
      <c r="M30" s="4">
        <f t="shared" si="23"/>
        <v>-0.60857756287115095</v>
      </c>
      <c r="N30" s="4">
        <f t="shared" si="23"/>
        <v>-0.27502909653921143</v>
      </c>
      <c r="O30" s="4">
        <f t="shared" si="23"/>
        <v>-5.4170079247430433E-2</v>
      </c>
      <c r="P30" s="4">
        <f t="shared" si="23"/>
        <v>-4.8527510124188383E-3</v>
      </c>
      <c r="Q30" s="4">
        <f t="shared" si="23"/>
        <v>-4.710456574170465E-2</v>
      </c>
      <c r="R30" s="4">
        <f t="shared" si="23"/>
        <v>-4.7013384241292505E-2</v>
      </c>
      <c r="S30" s="4">
        <f t="shared" si="23"/>
        <v>5.8144302109645905E-2</v>
      </c>
      <c r="T30" s="4">
        <f t="shared" si="23"/>
        <v>0.13980046307866145</v>
      </c>
      <c r="U30" s="4">
        <f t="shared" si="23"/>
        <v>-0.10883249317886652</v>
      </c>
      <c r="V30" s="4">
        <f t="shared" si="23"/>
        <v>-0.88223517276900787</v>
      </c>
      <c r="W30" s="4">
        <f t="shared" si="23"/>
        <v>0.16755869876391052</v>
      </c>
      <c r="X30" s="4">
        <f t="shared" si="23"/>
        <v>0.15239270291442136</v>
      </c>
      <c r="Y30" s="4">
        <f t="shared" si="23"/>
        <v>0.13461964792560965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417.3</v>
      </c>
      <c r="H32" s="3">
        <f>IFERROR(INDEX(D32:G32,COUNT(D32:G32)),"")</f>
        <v>417.3</v>
      </c>
      <c r="I32" s="3">
        <f t="shared" ref="I32:Z32" si="24">IFERROR(INDEX(I51:I500,MATCH($C$32,$C$51:$C$500,0)),"")</f>
        <v>396.46</v>
      </c>
      <c r="J32" s="3">
        <f t="shared" si="24"/>
        <v>356.92</v>
      </c>
      <c r="K32" s="3">
        <f t="shared" si="24"/>
        <v>339.45</v>
      </c>
      <c r="L32" s="3">
        <f t="shared" si="24"/>
        <v>224.24</v>
      </c>
      <c r="M32" s="3">
        <f t="shared" si="24"/>
        <v>208.87</v>
      </c>
      <c r="N32" s="3">
        <f t="shared" si="24"/>
        <v>443.32</v>
      </c>
      <c r="O32" s="3">
        <f t="shared" si="24"/>
        <v>929.83</v>
      </c>
      <c r="P32" s="3">
        <f t="shared" si="24"/>
        <v>942.12</v>
      </c>
      <c r="Q32" s="3">
        <f t="shared" si="24"/>
        <v>1242.6400000000001</v>
      </c>
      <c r="R32" s="3">
        <f t="shared" si="24"/>
        <v>1304.56</v>
      </c>
      <c r="S32" s="3">
        <f t="shared" si="24"/>
        <v>1246.3800000000001</v>
      </c>
      <c r="T32" s="3">
        <f t="shared" si="24"/>
        <v>1303.6099999999999</v>
      </c>
      <c r="U32" s="3">
        <f t="shared" si="24"/>
        <v>1280.1199999999999</v>
      </c>
      <c r="V32" s="3">
        <f t="shared" si="24"/>
        <v>0</v>
      </c>
      <c r="W32" s="3">
        <f t="shared" si="24"/>
        <v>0</v>
      </c>
      <c r="X32" s="3">
        <f t="shared" si="24"/>
        <v>0</v>
      </c>
      <c r="Y32" s="3">
        <f t="shared" si="24"/>
        <v>0</v>
      </c>
      <c r="Z32" s="3">
        <f t="shared" si="24"/>
        <v>0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Z33" si="25">IFERROR(INDEX(I51:I500,MATCH($C$33,$C$51:$C$500,0)),"")</f>
        <v>1.08</v>
      </c>
      <c r="J33" s="3">
        <f t="shared" si="25"/>
        <v>1.58</v>
      </c>
      <c r="K33" s="3">
        <f t="shared" si="25"/>
        <v>2.61</v>
      </c>
      <c r="L33" s="3">
        <f t="shared" si="25"/>
        <v>6.69</v>
      </c>
      <c r="M33" s="3">
        <f t="shared" si="25"/>
        <v>8.81</v>
      </c>
      <c r="N33" s="3">
        <f t="shared" si="25"/>
        <v>1.87</v>
      </c>
      <c r="O33" s="3">
        <f t="shared" si="25"/>
        <v>0.96</v>
      </c>
      <c r="P33" s="3">
        <f t="shared" si="25"/>
        <v>0.84</v>
      </c>
      <c r="Q33" s="3">
        <f t="shared" si="25"/>
        <v>0.74</v>
      </c>
      <c r="R33" s="3">
        <f t="shared" si="25"/>
        <v>0.97</v>
      </c>
      <c r="S33" s="3">
        <f t="shared" si="25"/>
        <v>0.92</v>
      </c>
      <c r="T33" s="3">
        <f t="shared" si="25"/>
        <v>1.83</v>
      </c>
      <c r="U33" s="3">
        <f t="shared" si="25"/>
        <v>1.89</v>
      </c>
      <c r="V33" s="3">
        <f t="shared" si="25"/>
        <v>0</v>
      </c>
      <c r="W33" s="3">
        <f t="shared" si="25"/>
        <v>0</v>
      </c>
      <c r="X33" s="3">
        <f t="shared" si="25"/>
        <v>0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19.420000000000002</v>
      </c>
      <c r="H34" s="3">
        <f>IFERROR(INDEX(D34:G34,COUNT(D34:G34)),"")</f>
        <v>19.420000000000002</v>
      </c>
      <c r="I34" s="3">
        <f t="shared" ref="I34:Z34" si="26">IFERROR(INDEX(I51:I500,MATCH($C$34,$C$51:$C$500,0)),"")</f>
        <v>11.22</v>
      </c>
      <c r="J34" s="3">
        <f t="shared" si="26"/>
        <v>-424.81</v>
      </c>
      <c r="K34" s="3">
        <f t="shared" si="26"/>
        <v>-28.02</v>
      </c>
      <c r="L34" s="3">
        <f t="shared" si="26"/>
        <v>106.16</v>
      </c>
      <c r="M34" s="3">
        <f t="shared" si="26"/>
        <v>-7.99</v>
      </c>
      <c r="N34" s="3">
        <f t="shared" si="26"/>
        <v>-2.86</v>
      </c>
      <c r="O34" s="3">
        <f t="shared" si="26"/>
        <v>52.73</v>
      </c>
      <c r="P34" s="3">
        <f t="shared" si="26"/>
        <v>-2.64</v>
      </c>
      <c r="Q34" s="3">
        <f t="shared" si="26"/>
        <v>-20.22</v>
      </c>
      <c r="R34" s="3">
        <f t="shared" si="26"/>
        <v>43.72</v>
      </c>
      <c r="S34" s="3">
        <f t="shared" si="26"/>
        <v>-33.39</v>
      </c>
      <c r="T34" s="3">
        <f t="shared" si="26"/>
        <v>227.53</v>
      </c>
      <c r="U34" s="3">
        <f t="shared" si="26"/>
        <v>15.12</v>
      </c>
      <c r="V34" s="3">
        <f t="shared" si="26"/>
        <v>45.44</v>
      </c>
      <c r="W34" s="3">
        <f t="shared" si="26"/>
        <v>12.79</v>
      </c>
      <c r="X34" s="3">
        <f t="shared" si="26"/>
        <v>6.16</v>
      </c>
      <c r="Y34" s="3">
        <f t="shared" si="26"/>
        <v>7.4</v>
      </c>
      <c r="Z34" s="3">
        <f t="shared" si="26"/>
        <v>13.15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</v>
      </c>
      <c r="H35" s="3">
        <f>IFERROR(INDEX(D35:G35,COUNT(D35:G35)),"")</f>
        <v>1.2</v>
      </c>
      <c r="I35" s="3">
        <f t="shared" ref="I35:Z35" si="27">IFERROR(INDEX(I51:I500,MATCH($C$35,$C$51:$C$500,0)),"")</f>
        <v>0.37</v>
      </c>
      <c r="J35" s="3">
        <f t="shared" si="27"/>
        <v>0.52</v>
      </c>
      <c r="K35" s="3">
        <f t="shared" si="27"/>
        <v>0.84</v>
      </c>
      <c r="L35" s="3">
        <f t="shared" si="27"/>
        <v>1.41</v>
      </c>
      <c r="M35" s="3">
        <f t="shared" si="27"/>
        <v>2.21</v>
      </c>
      <c r="N35" s="3">
        <f t="shared" si="27"/>
        <v>0.39</v>
      </c>
      <c r="O35" s="3">
        <f t="shared" si="27"/>
        <v>0.3</v>
      </c>
      <c r="P35" s="3">
        <f t="shared" si="27"/>
        <v>0.25</v>
      </c>
      <c r="Q35" s="3">
        <f t="shared" si="27"/>
        <v>0.3</v>
      </c>
      <c r="R35" s="3">
        <f t="shared" si="27"/>
        <v>0.39</v>
      </c>
      <c r="S35" s="3">
        <f t="shared" si="27"/>
        <v>0.34</v>
      </c>
      <c r="T35" s="3">
        <f t="shared" si="27"/>
        <v>0.73</v>
      </c>
      <c r="U35" s="3">
        <f t="shared" si="27"/>
        <v>0.85</v>
      </c>
      <c r="V35" s="3">
        <f t="shared" si="27"/>
        <v>1.31</v>
      </c>
      <c r="W35" s="3">
        <f t="shared" si="27"/>
        <v>0.39</v>
      </c>
      <c r="X35" s="3">
        <f t="shared" si="27"/>
        <v>0.18</v>
      </c>
      <c r="Y35" s="3">
        <f t="shared" si="27"/>
        <v>0.19</v>
      </c>
      <c r="Z35" s="3">
        <f t="shared" si="27"/>
        <v>0.22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1407911000000</v>
      </c>
      <c r="E51" s="5">
        <v>1336454000000</v>
      </c>
      <c r="F51" s="5">
        <v>1156726000000</v>
      </c>
      <c r="G51" s="5">
        <v>1144243000000</v>
      </c>
      <c r="I51" s="5">
        <v>4847655000000</v>
      </c>
      <c r="J51" s="5">
        <v>4543989000000</v>
      </c>
      <c r="K51" s="5">
        <v>4387448000000</v>
      </c>
      <c r="L51" s="5">
        <v>4436667000000</v>
      </c>
      <c r="M51" s="5">
        <v>3481227000000</v>
      </c>
      <c r="N51" s="5">
        <v>8893785000000</v>
      </c>
      <c r="O51" s="5">
        <v>12267782000000</v>
      </c>
      <c r="P51" s="5">
        <v>12970389000000</v>
      </c>
      <c r="Q51" s="5">
        <v>13033638000000</v>
      </c>
      <c r="R51" s="5">
        <v>13677931000000</v>
      </c>
      <c r="S51" s="5">
        <v>14352700000000</v>
      </c>
      <c r="T51" s="5">
        <v>13564029000000</v>
      </c>
      <c r="U51" s="5">
        <v>11900354000000</v>
      </c>
      <c r="V51" s="5">
        <v>10510422000000</v>
      </c>
      <c r="W51" s="5">
        <v>8952052000000</v>
      </c>
      <c r="X51" s="5">
        <v>7667325000000</v>
      </c>
      <c r="Y51" s="5">
        <v>6653396000000</v>
      </c>
      <c r="Z51" s="5">
        <v>5863988000000</v>
      </c>
    </row>
    <row r="52" spans="2:26" ht="15.5" x14ac:dyDescent="0.35">
      <c r="C52" t="s">
        <v>85</v>
      </c>
      <c r="D52" s="5">
        <v>-793567000000</v>
      </c>
      <c r="E52" s="5">
        <v>-763214000000</v>
      </c>
      <c r="F52" s="5">
        <v>-613737000000</v>
      </c>
      <c r="G52" s="5">
        <v>-619242000000</v>
      </c>
      <c r="I52" s="5">
        <v>-2652700000000</v>
      </c>
      <c r="J52" s="5">
        <v>-2626695000000</v>
      </c>
      <c r="K52" s="5">
        <v>-2575392000000</v>
      </c>
      <c r="L52" s="5">
        <v>-2582050000000</v>
      </c>
      <c r="M52" s="5">
        <v>-1963344000000</v>
      </c>
      <c r="N52" s="5">
        <v>-6493920000000</v>
      </c>
      <c r="O52" s="5">
        <v>-8721282000000</v>
      </c>
      <c r="P52" s="5">
        <v>-9275890000000</v>
      </c>
      <c r="Q52" s="5">
        <v>-9591191000000</v>
      </c>
      <c r="R52" s="5">
        <v>-10107503000000</v>
      </c>
      <c r="S52" s="5">
        <v>-11026182000000</v>
      </c>
      <c r="T52" s="5">
        <v>-10447839000000</v>
      </c>
      <c r="U52" s="5">
        <v>-9053464000000</v>
      </c>
      <c r="V52" s="5">
        <v>-8073259000000</v>
      </c>
      <c r="W52" s="5">
        <v>-6809589000000</v>
      </c>
      <c r="X52" s="5">
        <v>-5879919000000</v>
      </c>
      <c r="Y52" s="5">
        <v>-5041558000000</v>
      </c>
      <c r="Z52" s="5">
        <v>-4497313000000</v>
      </c>
    </row>
    <row r="53" spans="2:26" ht="15.5" x14ac:dyDescent="0.35">
      <c r="C53" t="s">
        <v>86</v>
      </c>
      <c r="D53" s="5">
        <v>614344000000</v>
      </c>
      <c r="E53" s="5">
        <v>573240000000</v>
      </c>
      <c r="F53" s="5">
        <v>542989000000</v>
      </c>
      <c r="G53" s="5">
        <v>525001000000</v>
      </c>
      <c r="I53" s="5">
        <v>2194955000000</v>
      </c>
      <c r="J53" s="5">
        <v>1917294000000</v>
      </c>
      <c r="K53" s="5">
        <v>1812056000000</v>
      </c>
      <c r="L53" s="5">
        <v>1854617000000</v>
      </c>
      <c r="M53" s="5">
        <v>1517883000000</v>
      </c>
      <c r="N53" s="5">
        <v>2399865000000</v>
      </c>
      <c r="O53" s="5">
        <v>3546500000000</v>
      </c>
      <c r="P53" s="5">
        <v>3694499000000</v>
      </c>
      <c r="Q53" s="5">
        <v>3442447000000</v>
      </c>
      <c r="R53" s="5">
        <v>3570428000000</v>
      </c>
      <c r="S53" s="5">
        <v>3326518000000</v>
      </c>
      <c r="T53" s="5">
        <v>3116190000000</v>
      </c>
      <c r="U53" s="5">
        <v>2846890000000</v>
      </c>
      <c r="V53" s="5">
        <v>2437163000000</v>
      </c>
      <c r="W53" s="5">
        <v>2142463000000</v>
      </c>
      <c r="X53" s="5">
        <v>1787406000000</v>
      </c>
      <c r="Y53" s="5">
        <v>1611838000000</v>
      </c>
      <c r="Z53" s="5">
        <v>1366675000000</v>
      </c>
    </row>
    <row r="54" spans="2:26" ht="15.5" x14ac:dyDescent="0.35">
      <c r="C54" t="s">
        <v>87</v>
      </c>
      <c r="D54" s="5">
        <v>-551072000000</v>
      </c>
      <c r="E54" s="5">
        <v>-566618000000</v>
      </c>
      <c r="F54" s="5">
        <v>-515902000000</v>
      </c>
      <c r="G54" s="5">
        <v>-458370000000</v>
      </c>
      <c r="I54" s="5">
        <v>-2025681000000</v>
      </c>
      <c r="J54" s="5">
        <v>-1829444000000</v>
      </c>
      <c r="K54" s="5">
        <v>-1899739000000</v>
      </c>
      <c r="L54" s="5">
        <v>-1858859000000</v>
      </c>
      <c r="M54" s="5">
        <v>-2028510000000</v>
      </c>
      <c r="N54" s="5">
        <v>-3315421000000</v>
      </c>
      <c r="O54" s="5">
        <v>-3497056000000</v>
      </c>
      <c r="P54" s="5">
        <v>-4949086000000</v>
      </c>
      <c r="Q54" s="5">
        <v>-3691772000000</v>
      </c>
      <c r="R54" s="5">
        <v>-3364327000000</v>
      </c>
      <c r="S54" s="5">
        <v>-3394014000000</v>
      </c>
      <c r="T54" s="5">
        <v>-3104161000000</v>
      </c>
      <c r="U54" s="5">
        <v>-2064419000000</v>
      </c>
      <c r="V54" s="5">
        <v>-1995931000000</v>
      </c>
      <c r="W54" s="5">
        <v>-1758391000000</v>
      </c>
      <c r="X54" s="5">
        <v>-1460252000000</v>
      </c>
      <c r="Y54" s="5">
        <v>-1353516000000</v>
      </c>
      <c r="Z54" s="5">
        <v>-1195823000000</v>
      </c>
    </row>
    <row r="55" spans="2:26" ht="15.5" x14ac:dyDescent="0.35">
      <c r="C55" t="s">
        <v>657</v>
      </c>
      <c r="D55" s="5">
        <v>-551072000000</v>
      </c>
      <c r="G55" s="5">
        <v>-458370000000</v>
      </c>
      <c r="I55" s="5">
        <v>-2100703000000</v>
      </c>
      <c r="J55" s="5">
        <v>-1844333000000</v>
      </c>
      <c r="K55" s="5">
        <v>-1917286000000</v>
      </c>
    </row>
    <row r="56" spans="2:26" ht="15.5" x14ac:dyDescent="0.35">
      <c r="C56" t="s">
        <v>89</v>
      </c>
      <c r="L56" s="5">
        <v>-1874389000000</v>
      </c>
      <c r="M56" s="5">
        <v>-2066839000000</v>
      </c>
      <c r="N56" s="5">
        <v>-3554440000000</v>
      </c>
      <c r="O56" s="5">
        <v>-3488590000000</v>
      </c>
      <c r="P56" s="5">
        <v>-3844363000000</v>
      </c>
      <c r="Q56" s="5">
        <v>-3766137000000</v>
      </c>
      <c r="R56" s="5">
        <v>-3604301000000</v>
      </c>
      <c r="S56" s="5">
        <v>-3572879000000</v>
      </c>
      <c r="T56" s="5">
        <v>-3311823000000</v>
      </c>
      <c r="U56" s="5">
        <v>-308607000000</v>
      </c>
      <c r="V56" s="5">
        <v>-225413000000</v>
      </c>
      <c r="W56" s="5">
        <v>-186382000000</v>
      </c>
      <c r="X56" s="5">
        <v>-70993000000</v>
      </c>
      <c r="Y56" s="5">
        <v>-68528000000</v>
      </c>
      <c r="Z56" s="5">
        <v>-84343000000</v>
      </c>
    </row>
    <row r="57" spans="2:26" ht="15.5" x14ac:dyDescent="0.35">
      <c r="C57" t="s">
        <v>88</v>
      </c>
      <c r="U57" s="5">
        <v>-2114667000000</v>
      </c>
      <c r="V57" s="5">
        <v>-1770976000000</v>
      </c>
      <c r="W57" s="5">
        <v>-1570187000000</v>
      </c>
      <c r="X57" s="5">
        <v>-1398446000000</v>
      </c>
      <c r="Y57" s="5">
        <v>-1288354000000</v>
      </c>
      <c r="Z57" s="5">
        <v>-1101655000000</v>
      </c>
    </row>
    <row r="58" spans="2:26" ht="15.5" x14ac:dyDescent="0.35">
      <c r="C58" t="s">
        <v>97</v>
      </c>
    </row>
    <row r="59" spans="2:26" ht="15.5" x14ac:dyDescent="0.35">
      <c r="C59" t="s">
        <v>90</v>
      </c>
      <c r="D59" s="5">
        <v>63272000000</v>
      </c>
      <c r="E59" s="5">
        <v>6622000000</v>
      </c>
      <c r="F59" s="5">
        <v>27087000000</v>
      </c>
      <c r="G59" s="5">
        <v>66631000000</v>
      </c>
      <c r="I59" s="5">
        <v>169274000000</v>
      </c>
      <c r="J59" s="5">
        <v>87850000000</v>
      </c>
      <c r="K59" s="5">
        <v>-87683000000</v>
      </c>
      <c r="L59" s="5">
        <v>-4242000000</v>
      </c>
      <c r="M59" s="5">
        <v>-510627000000</v>
      </c>
      <c r="N59" s="5">
        <v>-915556000000</v>
      </c>
      <c r="O59" s="5">
        <v>49444000000</v>
      </c>
      <c r="P59" s="5">
        <v>-1254587000000</v>
      </c>
      <c r="Q59" s="5">
        <v>-249325000000</v>
      </c>
      <c r="R59" s="5">
        <v>206101000000</v>
      </c>
      <c r="S59" s="5">
        <v>-67496000000</v>
      </c>
      <c r="T59" s="5">
        <v>12029000000</v>
      </c>
      <c r="U59" s="5">
        <v>782471000000</v>
      </c>
      <c r="V59" s="5">
        <v>441232000000</v>
      </c>
      <c r="W59" s="5">
        <v>384072000000</v>
      </c>
      <c r="X59" s="5">
        <v>327154000000</v>
      </c>
      <c r="Y59" s="5">
        <v>258322000000</v>
      </c>
      <c r="Z59" s="5">
        <v>170852000000</v>
      </c>
    </row>
    <row r="60" spans="2:26" ht="15.5" x14ac:dyDescent="0.35">
      <c r="C60" t="s">
        <v>91</v>
      </c>
      <c r="D60" s="5">
        <v>-5512000000</v>
      </c>
      <c r="E60" s="5">
        <v>-29612000000</v>
      </c>
      <c r="F60" s="5">
        <v>-40007000000</v>
      </c>
      <c r="G60" s="5">
        <v>-23184000000</v>
      </c>
      <c r="I60" s="5">
        <v>-118159000000</v>
      </c>
      <c r="J60" s="5">
        <v>-197800000000</v>
      </c>
      <c r="K60" s="5">
        <v>-402890000000</v>
      </c>
      <c r="L60" s="5">
        <v>-384533000000</v>
      </c>
      <c r="M60" s="5">
        <v>-235858000000</v>
      </c>
      <c r="N60" s="5">
        <v>-111577000000</v>
      </c>
      <c r="O60" s="5">
        <v>6284000000</v>
      </c>
      <c r="P60" s="5">
        <v>1592000000</v>
      </c>
      <c r="Q60" s="5">
        <v>-2322000000</v>
      </c>
      <c r="R60" s="5">
        <v>-21652000000</v>
      </c>
      <c r="S60" s="5">
        <v>-23688000000</v>
      </c>
      <c r="T60" s="5">
        <v>29932000000</v>
      </c>
      <c r="U60" s="5">
        <v>7722000000</v>
      </c>
      <c r="V60" s="5">
        <v>-39665000000</v>
      </c>
      <c r="W60" s="5">
        <v>-21922000000</v>
      </c>
      <c r="X60" s="5">
        <v>-34046000000</v>
      </c>
      <c r="Y60" s="5">
        <v>-24869000000</v>
      </c>
      <c r="Z60" s="5">
        <v>-19925000000</v>
      </c>
    </row>
    <row r="61" spans="2:26" ht="15.5" x14ac:dyDescent="0.35">
      <c r="C61" t="s">
        <v>94</v>
      </c>
      <c r="W61" s="5">
        <v>-257000000</v>
      </c>
      <c r="X61" s="5">
        <v>234000000</v>
      </c>
      <c r="Y61" s="5">
        <v>543000000</v>
      </c>
      <c r="Z61" s="5">
        <v>-593000000</v>
      </c>
    </row>
    <row r="62" spans="2:26" ht="15.5" x14ac:dyDescent="0.35">
      <c r="C62" t="s">
        <v>26</v>
      </c>
      <c r="D62" s="5">
        <v>-21308000000</v>
      </c>
      <c r="E62" s="5">
        <v>-23217000000</v>
      </c>
      <c r="F62" s="5">
        <v>-33094000000</v>
      </c>
      <c r="G62" s="5">
        <v>-30801000000</v>
      </c>
      <c r="I62" s="5">
        <v>-120653000000</v>
      </c>
      <c r="J62" s="5">
        <v>-206711000000</v>
      </c>
      <c r="K62" s="5">
        <v>-406180000000</v>
      </c>
      <c r="L62" s="5">
        <v>-386444000000</v>
      </c>
      <c r="M62" s="5">
        <v>-237318000000</v>
      </c>
      <c r="N62" s="5">
        <v>-112693000000</v>
      </c>
      <c r="O62" s="5">
        <v>-4934000000</v>
      </c>
      <c r="P62" s="5">
        <v>-6076000000</v>
      </c>
      <c r="Q62" s="5">
        <v>-4635000000</v>
      </c>
      <c r="R62" s="5">
        <v>-24500000000</v>
      </c>
      <c r="S62" s="5">
        <v>-27472000000</v>
      </c>
      <c r="T62" s="5">
        <v>-12319000000</v>
      </c>
      <c r="U62" s="5">
        <v>-46083000000</v>
      </c>
      <c r="V62" s="5">
        <v>-42054000000</v>
      </c>
      <c r="W62" s="5">
        <v>-26197000000</v>
      </c>
      <c r="X62" s="5">
        <v>-38368000000</v>
      </c>
      <c r="Y62" s="5">
        <v>-28191000000</v>
      </c>
      <c r="Z62" s="5">
        <v>-1311000000</v>
      </c>
    </row>
    <row r="63" spans="2:26" ht="15.5" x14ac:dyDescent="0.35">
      <c r="C63" t="s">
        <v>92</v>
      </c>
      <c r="D63" s="5">
        <v>207000000</v>
      </c>
      <c r="E63" s="5">
        <v>-1361000000</v>
      </c>
      <c r="F63" s="5">
        <v>3697000000</v>
      </c>
      <c r="G63" s="5">
        <v>-387000000</v>
      </c>
      <c r="I63" s="5">
        <v>2494000000</v>
      </c>
      <c r="J63" s="5">
        <v>8911000000</v>
      </c>
      <c r="K63" s="5">
        <v>3290000000</v>
      </c>
      <c r="L63" s="5">
        <v>1911000000</v>
      </c>
      <c r="M63" s="5">
        <v>1460000000</v>
      </c>
      <c r="N63" s="5">
        <v>1116000000</v>
      </c>
      <c r="O63" s="5">
        <v>11218000000</v>
      </c>
      <c r="P63" s="5">
        <v>7668000000</v>
      </c>
      <c r="Q63" s="5">
        <v>2313000000</v>
      </c>
      <c r="R63" s="5">
        <v>2848000000</v>
      </c>
      <c r="S63" s="5">
        <v>3784000000</v>
      </c>
      <c r="T63" s="5">
        <v>42251000000</v>
      </c>
      <c r="U63" s="5">
        <v>53805000000</v>
      </c>
      <c r="V63" s="5">
        <v>2389000000</v>
      </c>
      <c r="W63" s="5">
        <v>4532000000</v>
      </c>
      <c r="X63" s="5">
        <v>4088000000</v>
      </c>
      <c r="Y63" s="5">
        <v>2779000000</v>
      </c>
      <c r="Z63" s="5">
        <v>4479000000</v>
      </c>
    </row>
    <row r="64" spans="2:26" ht="15.5" x14ac:dyDescent="0.35">
      <c r="C64" t="s">
        <v>98</v>
      </c>
      <c r="D64" s="5">
        <v>-5512000000</v>
      </c>
      <c r="E64" s="5">
        <v>-29612000000</v>
      </c>
      <c r="F64" s="5">
        <v>-40007000000</v>
      </c>
      <c r="G64" s="5">
        <v>-23184000000</v>
      </c>
      <c r="I64" s="5">
        <v>-118159000000</v>
      </c>
      <c r="J64" s="5">
        <v>-197800000000</v>
      </c>
      <c r="K64" s="5">
        <v>-402890000000</v>
      </c>
      <c r="L64" s="5">
        <v>-384533000000</v>
      </c>
      <c r="M64" s="5">
        <v>-235858000000</v>
      </c>
      <c r="N64" s="5">
        <v>-111577000000</v>
      </c>
      <c r="O64" s="5">
        <v>6284000000</v>
      </c>
      <c r="P64" s="5">
        <v>1592000000</v>
      </c>
      <c r="Q64" s="5">
        <v>-2322000000</v>
      </c>
      <c r="R64" s="5">
        <v>-21652000000</v>
      </c>
      <c r="S64" s="5">
        <v>-23688000000</v>
      </c>
      <c r="T64" s="5">
        <v>29932000000</v>
      </c>
      <c r="U64" s="5">
        <v>7722000000</v>
      </c>
      <c r="V64" s="5">
        <v>-39665000000</v>
      </c>
      <c r="W64" s="5">
        <v>-21922000000</v>
      </c>
      <c r="X64" s="5">
        <v>-34046000000</v>
      </c>
      <c r="Y64" s="5">
        <v>-24869000000</v>
      </c>
      <c r="Z64" s="5">
        <v>-19925000000</v>
      </c>
    </row>
    <row r="65" spans="2:26" ht="15.5" x14ac:dyDescent="0.35">
      <c r="C65" t="s">
        <v>28</v>
      </c>
      <c r="D65" s="5">
        <v>57760000000</v>
      </c>
      <c r="E65" s="5">
        <v>-22990000000</v>
      </c>
      <c r="F65" s="5">
        <v>-12920000000</v>
      </c>
      <c r="G65" s="5">
        <v>43447000000</v>
      </c>
      <c r="I65" s="5">
        <v>51115000000</v>
      </c>
      <c r="J65" s="5">
        <v>-109950000000</v>
      </c>
      <c r="K65" s="5">
        <v>-490573000000</v>
      </c>
      <c r="L65" s="5">
        <v>-388775000000</v>
      </c>
      <c r="M65" s="5">
        <v>-746485000000</v>
      </c>
      <c r="N65" s="5">
        <v>-1027133000000</v>
      </c>
      <c r="O65" s="5">
        <v>55728000000</v>
      </c>
      <c r="P65" s="5">
        <v>-1252995000000</v>
      </c>
      <c r="Q65" s="5">
        <v>-251647000000</v>
      </c>
      <c r="R65" s="5">
        <v>184449000000</v>
      </c>
      <c r="S65" s="5">
        <v>-91184000000</v>
      </c>
      <c r="T65" s="5">
        <v>41961000000</v>
      </c>
      <c r="U65" s="5">
        <v>790193000000</v>
      </c>
      <c r="V65" s="5">
        <v>401567000000</v>
      </c>
      <c r="W65" s="5">
        <v>362150000000</v>
      </c>
      <c r="X65" s="5">
        <v>293108000000</v>
      </c>
      <c r="Y65" s="5">
        <v>233453000000</v>
      </c>
      <c r="Z65" s="5">
        <v>150927000000</v>
      </c>
    </row>
    <row r="66" spans="2:26" ht="15.5" x14ac:dyDescent="0.35">
      <c r="C66" t="s">
        <v>27</v>
      </c>
      <c r="D66" s="5">
        <v>-5985000000</v>
      </c>
      <c r="E66" s="5">
        <v>26278000000</v>
      </c>
      <c r="F66" s="5">
        <v>-3688000000</v>
      </c>
      <c r="G66" s="5">
        <v>-2598000000</v>
      </c>
      <c r="I66" s="5">
        <v>-12738000000</v>
      </c>
      <c r="J66" s="5">
        <v>-36319000000</v>
      </c>
      <c r="K66" s="5">
        <v>59664000000</v>
      </c>
      <c r="L66" s="5">
        <v>81031000000</v>
      </c>
      <c r="M66" s="5">
        <v>-185594000000</v>
      </c>
      <c r="N66" s="5">
        <v>-187469000000</v>
      </c>
      <c r="O66" s="5">
        <v>14908000000</v>
      </c>
      <c r="P66" s="5">
        <v>2806000000</v>
      </c>
      <c r="Q66" s="5">
        <v>60241000000</v>
      </c>
      <c r="R66" s="5">
        <v>-32168000000</v>
      </c>
      <c r="S66" s="5">
        <v>8962000000</v>
      </c>
      <c r="T66" s="5">
        <v>1794000000</v>
      </c>
      <c r="U66" s="5">
        <v>-119055000000</v>
      </c>
      <c r="V66" s="5">
        <v>-98839000000</v>
      </c>
      <c r="W66" s="5">
        <v>-88564000000</v>
      </c>
      <c r="X66" s="5">
        <v>-71199000000</v>
      </c>
      <c r="Y66" s="5">
        <v>-61645000000</v>
      </c>
      <c r="Z66" s="5">
        <v>-54222000000</v>
      </c>
    </row>
    <row r="67" spans="2:26" ht="15.5" x14ac:dyDescent="0.35">
      <c r="C67" t="s">
        <v>101</v>
      </c>
      <c r="D67" s="5">
        <v>35240000000</v>
      </c>
      <c r="E67" s="5">
        <v>86708000000</v>
      </c>
      <c r="F67" s="5">
        <v>11770000000</v>
      </c>
      <c r="G67" s="5">
        <v>7192000000</v>
      </c>
      <c r="I67" s="5">
        <v>121959000000</v>
      </c>
      <c r="J67" s="5">
        <v>140684000000</v>
      </c>
      <c r="K67" s="5">
        <v>298744000000</v>
      </c>
      <c r="L67" s="5">
        <v>366855000000</v>
      </c>
      <c r="M67" s="5">
        <v>-31447000000</v>
      </c>
      <c r="R67" s="5">
        <v>-31693000000</v>
      </c>
      <c r="S67" s="5">
        <v>-61856000000</v>
      </c>
    </row>
    <row r="68" spans="2:26" ht="15.5" x14ac:dyDescent="0.35">
      <c r="C68" t="s">
        <v>96</v>
      </c>
    </row>
    <row r="69" spans="2:26" ht="15.5" x14ac:dyDescent="0.35">
      <c r="C69" t="s">
        <v>102</v>
      </c>
      <c r="D69" s="5">
        <v>87015000000</v>
      </c>
      <c r="E69" s="5">
        <v>89996000000</v>
      </c>
      <c r="F69" s="5">
        <v>-4838000000</v>
      </c>
      <c r="G69" s="5">
        <v>48041000000</v>
      </c>
      <c r="I69" s="5">
        <v>160336000000</v>
      </c>
      <c r="J69" s="5">
        <v>-5585000000</v>
      </c>
      <c r="K69" s="5">
        <v>-132165000000</v>
      </c>
      <c r="L69" s="5">
        <v>59111000000</v>
      </c>
      <c r="M69" s="5">
        <v>-963526000000</v>
      </c>
      <c r="N69" s="5">
        <v>-1214602000000</v>
      </c>
      <c r="O69" s="5">
        <v>70636000000</v>
      </c>
      <c r="P69" s="5">
        <v>-1250189000000</v>
      </c>
      <c r="Q69" s="5">
        <v>-191406000000</v>
      </c>
      <c r="R69" s="5">
        <v>120588000000</v>
      </c>
      <c r="S69" s="5">
        <v>-144078000000</v>
      </c>
      <c r="T69" s="5">
        <v>43755000000</v>
      </c>
      <c r="U69" s="5">
        <v>671138000000</v>
      </c>
      <c r="V69" s="5">
        <v>302728000000</v>
      </c>
      <c r="W69" s="5">
        <v>273586000000</v>
      </c>
      <c r="X69" s="5">
        <v>221909000000</v>
      </c>
      <c r="Y69" s="5">
        <v>171808000000</v>
      </c>
      <c r="Z69" s="5">
        <v>96705000000</v>
      </c>
    </row>
    <row r="70" spans="2:26" ht="15.5" x14ac:dyDescent="0.35">
      <c r="C70" t="s">
        <v>103</v>
      </c>
      <c r="E70" s="5">
        <v>5079000000</v>
      </c>
      <c r="F70" s="5">
        <v>-1799000000</v>
      </c>
      <c r="G70" s="5">
        <v>1810000000</v>
      </c>
      <c r="I70" s="5">
        <v>5082000000</v>
      </c>
      <c r="J70" s="5">
        <v>78685000000</v>
      </c>
      <c r="K70" s="5">
        <v>614149000000</v>
      </c>
      <c r="L70" s="5">
        <v>5207000000</v>
      </c>
      <c r="M70" s="5">
        <v>-17342000000</v>
      </c>
      <c r="N70" s="5">
        <v>-3203000000</v>
      </c>
      <c r="O70" s="5">
        <v>-4963000000</v>
      </c>
      <c r="P70" s="5">
        <v>-7066000000</v>
      </c>
      <c r="Q70" s="5">
        <v>-67634000000</v>
      </c>
      <c r="R70" s="5">
        <v>122817000000</v>
      </c>
      <c r="S70" s="5">
        <v>-95364000000</v>
      </c>
      <c r="T70" s="5">
        <v>54496000000</v>
      </c>
      <c r="U70" s="5">
        <v>65395000000</v>
      </c>
      <c r="V70" s="5">
        <v>-36717000000</v>
      </c>
    </row>
    <row r="71" spans="2:26" ht="15.5" x14ac:dyDescent="0.35">
      <c r="C71" t="s">
        <v>104</v>
      </c>
      <c r="D71" s="5">
        <v>87015000000</v>
      </c>
      <c r="E71" s="5">
        <v>95075000000</v>
      </c>
      <c r="F71" s="5">
        <v>-6637000000</v>
      </c>
      <c r="G71" s="5">
        <v>49851000000</v>
      </c>
      <c r="I71" s="5">
        <v>165418000000</v>
      </c>
      <c r="J71" s="5">
        <v>73100000000</v>
      </c>
      <c r="K71" s="5">
        <v>481984000000</v>
      </c>
      <c r="L71" s="5">
        <v>64318000000</v>
      </c>
      <c r="M71" s="5">
        <v>-980868000000</v>
      </c>
      <c r="N71" s="5">
        <v>-1217805000000</v>
      </c>
      <c r="O71" s="5">
        <v>65673000000</v>
      </c>
      <c r="P71" s="5">
        <v>-1257255000000</v>
      </c>
      <c r="Q71" s="5">
        <v>-259040000000</v>
      </c>
      <c r="R71" s="5">
        <v>243405000000</v>
      </c>
      <c r="S71" s="5">
        <v>-239442000000</v>
      </c>
      <c r="T71" s="5">
        <v>98251000000</v>
      </c>
      <c r="U71" s="5">
        <v>736533000000</v>
      </c>
      <c r="V71" s="5">
        <v>266011000000</v>
      </c>
      <c r="W71" s="5">
        <v>273586000000</v>
      </c>
      <c r="X71" s="5">
        <v>221909000000</v>
      </c>
      <c r="Y71" s="5">
        <v>171808000000</v>
      </c>
      <c r="Z71" s="5">
        <v>96705000000</v>
      </c>
    </row>
    <row r="72" spans="2:26" ht="15.5" x14ac:dyDescent="0.35">
      <c r="C72" t="s">
        <v>105</v>
      </c>
      <c r="D72" s="5">
        <v>87015000000</v>
      </c>
      <c r="E72" s="5">
        <v>89996000000</v>
      </c>
      <c r="F72" s="5">
        <v>-4838000000</v>
      </c>
      <c r="G72" s="5">
        <v>48041000000</v>
      </c>
      <c r="I72" s="5">
        <v>160336000000</v>
      </c>
      <c r="J72" s="5">
        <v>-5585000000</v>
      </c>
      <c r="K72" s="5">
        <v>-132165000000</v>
      </c>
      <c r="L72" s="5">
        <v>59111000000</v>
      </c>
      <c r="M72" s="5">
        <v>-963526000000</v>
      </c>
      <c r="N72" s="5">
        <v>-1214602000000</v>
      </c>
      <c r="O72" s="5">
        <v>70636000000</v>
      </c>
      <c r="P72" s="5">
        <v>-1250189000000</v>
      </c>
      <c r="Q72" s="5">
        <v>-191406000000</v>
      </c>
      <c r="R72" s="5">
        <v>120588000000</v>
      </c>
      <c r="S72" s="5">
        <v>-144078000000</v>
      </c>
      <c r="T72" s="5">
        <v>43755000000</v>
      </c>
      <c r="U72" s="5">
        <v>671138000000</v>
      </c>
      <c r="V72" s="5">
        <v>302728000000</v>
      </c>
      <c r="W72" s="5">
        <v>273586000000</v>
      </c>
      <c r="X72" s="5">
        <v>221909000000</v>
      </c>
      <c r="Y72" s="5">
        <v>171808000000</v>
      </c>
      <c r="Z72" s="5">
        <v>96705000000</v>
      </c>
    </row>
    <row r="73" spans="2:26" ht="15.5" x14ac:dyDescent="0.35">
      <c r="C73" t="s">
        <v>7</v>
      </c>
      <c r="D73" s="5">
        <v>87015000000</v>
      </c>
      <c r="E73" s="5">
        <v>95075000000</v>
      </c>
      <c r="F73" s="5">
        <v>-6637000000</v>
      </c>
      <c r="G73" s="5">
        <v>49851000000</v>
      </c>
      <c r="I73" s="5">
        <v>165418000000</v>
      </c>
      <c r="J73" s="5">
        <v>73100000000</v>
      </c>
      <c r="K73" s="5">
        <v>481984000000</v>
      </c>
      <c r="L73" s="5">
        <v>64318000000</v>
      </c>
      <c r="M73" s="5">
        <v>-980868000000</v>
      </c>
      <c r="N73" s="5">
        <v>-1217805000000</v>
      </c>
      <c r="O73" s="5">
        <v>65673000000</v>
      </c>
      <c r="P73" s="5">
        <v>-1257255000000</v>
      </c>
      <c r="Q73" s="5">
        <v>-259040000000</v>
      </c>
      <c r="R73" s="5">
        <v>243405000000</v>
      </c>
      <c r="S73" s="5">
        <v>-239442000000</v>
      </c>
      <c r="T73" s="5">
        <v>98251000000</v>
      </c>
      <c r="U73" s="5">
        <v>736533000000</v>
      </c>
      <c r="V73" s="5">
        <v>266011000000</v>
      </c>
      <c r="W73" s="5">
        <v>273586000000</v>
      </c>
      <c r="X73" s="5">
        <v>221909000000</v>
      </c>
      <c r="Y73" s="5">
        <v>171808000000</v>
      </c>
      <c r="Z73" s="5">
        <v>96705000000</v>
      </c>
    </row>
    <row r="74" spans="2:26" ht="15.5" x14ac:dyDescent="0.35">
      <c r="C74" t="s">
        <v>106</v>
      </c>
      <c r="D74" s="5">
        <v>87015000000</v>
      </c>
      <c r="E74" s="5">
        <v>89996000000</v>
      </c>
      <c r="F74" s="5">
        <v>-4838000000</v>
      </c>
      <c r="G74" s="5">
        <v>48041000000</v>
      </c>
      <c r="I74" s="5">
        <v>160336000000</v>
      </c>
      <c r="J74" s="5">
        <v>-5585000000</v>
      </c>
      <c r="K74" s="5">
        <v>-132165000000</v>
      </c>
      <c r="L74" s="5">
        <v>59111000000</v>
      </c>
      <c r="M74" s="5">
        <v>-963526000000</v>
      </c>
      <c r="N74" s="5">
        <v>-1214602000000</v>
      </c>
      <c r="O74" s="5">
        <v>70636000000</v>
      </c>
      <c r="P74" s="5">
        <v>-1250189000000</v>
      </c>
      <c r="Q74" s="5">
        <v>-191406000000</v>
      </c>
      <c r="R74" s="5">
        <v>120588000000</v>
      </c>
      <c r="S74" s="5">
        <v>-144078000000</v>
      </c>
      <c r="T74" s="5">
        <v>43755000000</v>
      </c>
      <c r="U74" s="5">
        <v>671138000000</v>
      </c>
      <c r="V74" s="5">
        <v>302728000000</v>
      </c>
      <c r="W74" s="5">
        <v>273586000000</v>
      </c>
      <c r="X74" s="5">
        <v>221909000000</v>
      </c>
      <c r="Y74" s="5">
        <v>171808000000</v>
      </c>
      <c r="Z74" s="5">
        <v>96705000000</v>
      </c>
    </row>
    <row r="75" spans="2:26" ht="15.5" x14ac:dyDescent="0.35">
      <c r="C75" t="s">
        <v>107</v>
      </c>
      <c r="D75" s="5">
        <v>87015000000</v>
      </c>
      <c r="E75" s="5">
        <v>95075000000</v>
      </c>
      <c r="F75" s="5">
        <v>-6637000000</v>
      </c>
      <c r="G75" s="5">
        <v>49851000000</v>
      </c>
      <c r="I75" s="5">
        <v>165418000000</v>
      </c>
      <c r="J75" s="5">
        <v>73100000000</v>
      </c>
      <c r="K75" s="5">
        <v>481984000000</v>
      </c>
      <c r="L75" s="5">
        <v>64318000000</v>
      </c>
      <c r="M75" s="5">
        <v>-980868000000</v>
      </c>
      <c r="N75" s="5">
        <v>-1217805000000</v>
      </c>
      <c r="O75" s="5">
        <v>65673000000</v>
      </c>
      <c r="P75" s="5">
        <v>-1257255000000</v>
      </c>
      <c r="Q75" s="5">
        <v>-259040000000</v>
      </c>
      <c r="R75" s="5">
        <v>243405000000</v>
      </c>
      <c r="S75" s="5">
        <v>-239442000000</v>
      </c>
      <c r="T75" s="5">
        <v>98251000000</v>
      </c>
      <c r="U75" s="5">
        <v>736533000000</v>
      </c>
      <c r="V75" s="5">
        <v>266011000000</v>
      </c>
      <c r="W75" s="5">
        <v>273586000000</v>
      </c>
      <c r="X75" s="5">
        <v>221909000000</v>
      </c>
      <c r="Y75" s="5">
        <v>171808000000</v>
      </c>
      <c r="Z75" s="5">
        <v>96705000000</v>
      </c>
    </row>
    <row r="76" spans="2:26" ht="15.5" x14ac:dyDescent="0.35">
      <c r="C76" t="s">
        <v>108</v>
      </c>
      <c r="D76" s="5">
        <v>87015000000</v>
      </c>
      <c r="E76" s="5">
        <v>95075000000</v>
      </c>
      <c r="F76" s="5">
        <v>-6637000000</v>
      </c>
      <c r="G76" s="5">
        <v>49851000000</v>
      </c>
      <c r="I76" s="5">
        <v>165418000000</v>
      </c>
      <c r="J76" s="5">
        <v>73100000000</v>
      </c>
      <c r="K76" s="5">
        <v>481984000000</v>
      </c>
      <c r="L76" s="5">
        <v>64318000000</v>
      </c>
      <c r="M76" s="5">
        <v>-980868000000</v>
      </c>
      <c r="N76" s="5">
        <v>-1217805000000</v>
      </c>
      <c r="O76" s="5">
        <v>65673000000</v>
      </c>
      <c r="P76" s="5">
        <v>-1257255000000</v>
      </c>
      <c r="Q76" s="5">
        <v>-259040000000</v>
      </c>
      <c r="R76" s="5">
        <v>243405000000</v>
      </c>
      <c r="S76" s="5">
        <v>-239442000000</v>
      </c>
      <c r="T76" s="5">
        <v>98251000000</v>
      </c>
      <c r="U76" s="5">
        <v>736533000000</v>
      </c>
      <c r="V76" s="5">
        <v>266011000000</v>
      </c>
      <c r="W76" s="5">
        <v>273586000000</v>
      </c>
      <c r="X76" s="5">
        <v>221909000000</v>
      </c>
      <c r="Y76" s="5">
        <v>171808000000</v>
      </c>
      <c r="Z76" s="5">
        <v>96705000000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111</v>
      </c>
    </row>
    <row r="80" spans="2:26" ht="15.5" x14ac:dyDescent="0.35">
      <c r="C80" t="s">
        <v>19</v>
      </c>
      <c r="D80" s="5">
        <v>38168000000</v>
      </c>
      <c r="E80" s="5">
        <v>47089000000</v>
      </c>
      <c r="F80" s="5">
        <v>43131000000</v>
      </c>
      <c r="G80" s="5">
        <v>28322000000</v>
      </c>
      <c r="I80" s="5">
        <v>47089000000</v>
      </c>
      <c r="J80" s="5">
        <v>142034000000</v>
      </c>
      <c r="K80" s="5">
        <v>119482000000</v>
      </c>
      <c r="L80" s="5">
        <v>100810000000</v>
      </c>
      <c r="M80" s="5">
        <v>168733000000</v>
      </c>
      <c r="N80" s="5">
        <v>76316000000</v>
      </c>
      <c r="O80" s="5">
        <v>167913000000</v>
      </c>
      <c r="P80" s="5">
        <v>499100000000</v>
      </c>
      <c r="Q80" s="5">
        <v>226399000000</v>
      </c>
      <c r="R80" s="5">
        <v>183189000000</v>
      </c>
      <c r="S80" s="5">
        <v>147310000000</v>
      </c>
      <c r="T80" s="5">
        <v>196533000000</v>
      </c>
      <c r="U80" s="5">
        <v>1327191000000</v>
      </c>
    </row>
    <row r="81" spans="3:26" ht="15.5" x14ac:dyDescent="0.35">
      <c r="C81" t="s">
        <v>113</v>
      </c>
      <c r="D81" s="5">
        <v>93422000000</v>
      </c>
      <c r="E81" s="5">
        <v>118863000000</v>
      </c>
      <c r="F81" s="5">
        <v>48244000000</v>
      </c>
      <c r="G81" s="5">
        <v>60178000000</v>
      </c>
      <c r="I81" s="5">
        <v>118863000000</v>
      </c>
      <c r="J81" s="5">
        <v>77008000000</v>
      </c>
      <c r="K81" s="5">
        <v>70289000000</v>
      </c>
      <c r="L81" s="5">
        <v>65186000000</v>
      </c>
      <c r="M81" s="5">
        <v>29384000000</v>
      </c>
      <c r="N81" s="5">
        <v>123116000000</v>
      </c>
      <c r="O81" s="5">
        <v>241896000000</v>
      </c>
      <c r="P81" s="5">
        <v>295324000000</v>
      </c>
      <c r="Q81" s="5">
        <v>278072000000</v>
      </c>
      <c r="R81" s="5">
        <v>214262000000</v>
      </c>
      <c r="S81" s="5">
        <v>390900000000</v>
      </c>
      <c r="T81" s="5">
        <v>352396000000</v>
      </c>
      <c r="U81" s="5">
        <v>253269000000</v>
      </c>
      <c r="X81" s="5">
        <v>23000000</v>
      </c>
      <c r="Y81" s="5">
        <v>25000000</v>
      </c>
      <c r="Z81" s="5">
        <v>16000000</v>
      </c>
    </row>
    <row r="82" spans="3:26" ht="15.5" x14ac:dyDescent="0.35">
      <c r="C82" t="s">
        <v>115</v>
      </c>
      <c r="D82" s="5">
        <v>94266000000</v>
      </c>
      <c r="E82" s="5">
        <v>140197000000</v>
      </c>
      <c r="F82" s="5">
        <v>122472000000</v>
      </c>
      <c r="G82" s="5">
        <v>97427000000</v>
      </c>
      <c r="I82" s="5">
        <v>140197000000</v>
      </c>
      <c r="J82" s="5">
        <v>180485000000</v>
      </c>
      <c r="K82" s="5">
        <v>93584000000</v>
      </c>
      <c r="L82" s="5">
        <v>167280000000</v>
      </c>
      <c r="M82" s="5">
        <v>218680000000</v>
      </c>
      <c r="N82" s="5">
        <v>279640000000</v>
      </c>
      <c r="O82" s="5">
        <v>289851000000</v>
      </c>
      <c r="P82" s="5">
        <v>280882000000</v>
      </c>
      <c r="Q82" s="5">
        <v>277161000000</v>
      </c>
      <c r="R82" s="5">
        <v>267983000000</v>
      </c>
      <c r="S82" s="5">
        <v>391393000000</v>
      </c>
      <c r="T82" s="5">
        <v>453101000000</v>
      </c>
      <c r="U82" s="5">
        <v>524625000000</v>
      </c>
    </row>
    <row r="83" spans="3:26" ht="15.5" x14ac:dyDescent="0.35">
      <c r="C83" t="s">
        <v>114</v>
      </c>
      <c r="D83" s="5">
        <v>47228000000</v>
      </c>
      <c r="E83" s="5">
        <v>135621000000</v>
      </c>
      <c r="F83" s="5">
        <v>31591000000</v>
      </c>
      <c r="G83" s="5">
        <v>30286000000</v>
      </c>
      <c r="I83" s="5">
        <v>135621000000</v>
      </c>
      <c r="J83" s="5">
        <v>78261000000</v>
      </c>
      <c r="K83" s="5">
        <v>48675000000</v>
      </c>
      <c r="L83" s="5">
        <v>34469000000</v>
      </c>
      <c r="M83" s="5">
        <v>34314000000</v>
      </c>
      <c r="N83" s="5">
        <v>28553000000</v>
      </c>
      <c r="O83" s="5">
        <v>23407000000</v>
      </c>
      <c r="P83" s="5">
        <v>15621000000</v>
      </c>
      <c r="Q83" s="5">
        <v>14163000000</v>
      </c>
      <c r="R83" s="5">
        <v>13523000000</v>
      </c>
      <c r="S83" s="5">
        <v>4958000000</v>
      </c>
      <c r="T83" s="5">
        <v>2616000000</v>
      </c>
      <c r="U83" s="5">
        <v>1001000000</v>
      </c>
      <c r="W83" s="5">
        <v>245000000</v>
      </c>
      <c r="Y83" s="5">
        <v>371000000</v>
      </c>
    </row>
    <row r="84" spans="3:26" ht="15.5" x14ac:dyDescent="0.35">
      <c r="C84" t="s">
        <v>116</v>
      </c>
      <c r="D84" s="5">
        <v>93422000000</v>
      </c>
      <c r="E84" s="5">
        <v>118863000000</v>
      </c>
      <c r="F84" s="5">
        <v>48244000000</v>
      </c>
      <c r="G84" s="5">
        <v>60178000000</v>
      </c>
      <c r="I84" s="5">
        <v>118863000000</v>
      </c>
      <c r="J84" s="5">
        <v>77008000000</v>
      </c>
      <c r="K84" s="5">
        <v>70289000000</v>
      </c>
      <c r="L84" s="5">
        <v>65186000000</v>
      </c>
      <c r="M84" s="5">
        <v>29384000000</v>
      </c>
      <c r="N84" s="5">
        <v>123116000000</v>
      </c>
      <c r="O84" s="5">
        <v>241896000000</v>
      </c>
      <c r="P84" s="5">
        <v>295324000000</v>
      </c>
      <c r="Q84" s="5">
        <v>278072000000</v>
      </c>
      <c r="R84" s="5">
        <v>214262000000</v>
      </c>
      <c r="S84" s="5">
        <v>390900000000</v>
      </c>
      <c r="T84" s="5">
        <v>352396000000</v>
      </c>
      <c r="U84" s="5">
        <v>253269000000</v>
      </c>
      <c r="X84" s="5">
        <v>23000000</v>
      </c>
      <c r="Y84" s="5">
        <v>25000000</v>
      </c>
      <c r="Z84" s="5">
        <v>16000000</v>
      </c>
    </row>
    <row r="85" spans="3:26" ht="15.5" x14ac:dyDescent="0.35">
      <c r="C85" t="s">
        <v>117</v>
      </c>
      <c r="S85" s="5">
        <v>95000000</v>
      </c>
      <c r="T85" s="5">
        <v>3011000000</v>
      </c>
      <c r="U85" s="5">
        <v>5795000000</v>
      </c>
    </row>
    <row r="86" spans="3:26" ht="15.5" x14ac:dyDescent="0.35">
      <c r="C86" t="s">
        <v>118</v>
      </c>
      <c r="S86" s="5">
        <v>95000000</v>
      </c>
      <c r="T86" s="5">
        <v>3011000000</v>
      </c>
      <c r="U86" s="5">
        <v>5795000000</v>
      </c>
    </row>
    <row r="87" spans="3:26" ht="15.5" x14ac:dyDescent="0.35">
      <c r="C87" t="s">
        <v>119</v>
      </c>
      <c r="D87" s="5">
        <v>1003946000000</v>
      </c>
      <c r="E87" s="5">
        <v>974350000000</v>
      </c>
      <c r="F87" s="5">
        <v>1044102000000</v>
      </c>
      <c r="G87" s="5">
        <v>994315000000</v>
      </c>
      <c r="I87" s="5">
        <v>974350000000</v>
      </c>
      <c r="J87" s="5">
        <v>820656000000</v>
      </c>
      <c r="K87" s="5">
        <v>1049147000000</v>
      </c>
      <c r="L87" s="5">
        <v>1254232000000</v>
      </c>
      <c r="M87" s="5">
        <v>842825000000</v>
      </c>
      <c r="N87" s="5">
        <v>1154667000000</v>
      </c>
      <c r="O87" s="5">
        <v>1611364000000</v>
      </c>
      <c r="P87" s="5">
        <v>1642173000000</v>
      </c>
      <c r="Q87" s="5">
        <v>1616534000000</v>
      </c>
      <c r="R87" s="5">
        <v>1961664000000</v>
      </c>
      <c r="S87" s="5">
        <v>2052544000000</v>
      </c>
      <c r="T87" s="5">
        <v>2271071000000</v>
      </c>
      <c r="U87" s="5">
        <v>1829050000000</v>
      </c>
    </row>
    <row r="88" spans="3:26" ht="15.5" x14ac:dyDescent="0.35">
      <c r="C88" t="s">
        <v>97</v>
      </c>
      <c r="D88" s="5">
        <v>492570000000</v>
      </c>
      <c r="E88" s="5">
        <v>492379000000</v>
      </c>
      <c r="F88" s="5">
        <v>531123000000</v>
      </c>
      <c r="G88" s="5">
        <v>532922000000</v>
      </c>
      <c r="I88" s="5">
        <v>492379000000</v>
      </c>
      <c r="J88" s="5">
        <v>606637000000</v>
      </c>
      <c r="K88" s="5">
        <v>613408000000</v>
      </c>
      <c r="M88" s="5">
        <v>-2695000000</v>
      </c>
      <c r="S88" s="5">
        <v>-807000000</v>
      </c>
      <c r="T88" s="5">
        <v>-1380000000</v>
      </c>
    </row>
    <row r="89" spans="3:26" ht="15.5" x14ac:dyDescent="0.35">
      <c r="C89" t="s">
        <v>121</v>
      </c>
      <c r="D89" s="5">
        <v>1343879000000</v>
      </c>
      <c r="E89" s="5">
        <v>1418688000000</v>
      </c>
      <c r="F89" s="5">
        <v>1480748000000</v>
      </c>
      <c r="G89" s="5">
        <v>1420398000000</v>
      </c>
      <c r="I89" s="5">
        <v>1418688000000</v>
      </c>
      <c r="J89" s="5">
        <v>1482868000000</v>
      </c>
      <c r="K89" s="5">
        <v>1629628000000</v>
      </c>
      <c r="L89" s="5">
        <v>2859570000000</v>
      </c>
      <c r="M89" s="5">
        <v>2513352000000</v>
      </c>
      <c r="N89" s="5">
        <v>1540143000000</v>
      </c>
      <c r="O89" s="5">
        <v>2417001000000</v>
      </c>
      <c r="P89" s="5">
        <v>2962414000000</v>
      </c>
      <c r="Q89" s="5">
        <v>2544725000000</v>
      </c>
      <c r="R89" s="5">
        <v>2817240000000</v>
      </c>
      <c r="S89" s="5">
        <v>3156943000000</v>
      </c>
      <c r="T89" s="5">
        <v>3283248000000</v>
      </c>
      <c r="U89" s="5">
        <v>3655004000000</v>
      </c>
      <c r="X89" s="5">
        <v>23000000</v>
      </c>
      <c r="Y89" s="5">
        <v>25000000</v>
      </c>
      <c r="Z89" s="5">
        <v>172000000</v>
      </c>
    </row>
    <row r="90" spans="3:26" ht="15.5" x14ac:dyDescent="0.35">
      <c r="C90" t="s">
        <v>122</v>
      </c>
    </row>
    <row r="91" spans="3:26" ht="15.5" x14ac:dyDescent="0.35">
      <c r="C91" t="s">
        <v>126</v>
      </c>
      <c r="D91" s="5">
        <v>1774166000000</v>
      </c>
      <c r="E91" s="5">
        <v>1813213000000</v>
      </c>
      <c r="F91" s="5">
        <v>1858583000000</v>
      </c>
      <c r="G91" s="5">
        <v>1866991000000</v>
      </c>
      <c r="I91" s="5">
        <v>1813213000000</v>
      </c>
      <c r="J91" s="5">
        <v>1895526000000</v>
      </c>
      <c r="K91" s="5">
        <v>2658639000000</v>
      </c>
      <c r="L91" s="5">
        <v>3495581000000</v>
      </c>
      <c r="R91" s="5">
        <v>30136000000</v>
      </c>
      <c r="S91" s="5">
        <v>4501612000000</v>
      </c>
      <c r="T91" s="5">
        <v>4610388000000</v>
      </c>
      <c r="U91" s="5">
        <v>3726429000000</v>
      </c>
    </row>
    <row r="92" spans="3:26" ht="15.5" x14ac:dyDescent="0.35">
      <c r="C92" t="s">
        <v>131</v>
      </c>
      <c r="M92" s="5">
        <v>3383962000000</v>
      </c>
      <c r="N92" s="5">
        <v>2933236000000</v>
      </c>
      <c r="O92" s="5">
        <v>2970220000000</v>
      </c>
      <c r="P92" s="5">
        <v>2782800000000</v>
      </c>
      <c r="Q92" s="5">
        <v>4308829000000</v>
      </c>
      <c r="R92" s="5">
        <v>4337359000000</v>
      </c>
      <c r="S92" s="5">
        <v>110517000000</v>
      </c>
      <c r="T92" s="5">
        <v>83680000000</v>
      </c>
      <c r="U92" s="5">
        <v>83903000000</v>
      </c>
    </row>
    <row r="93" spans="3:26" ht="15.5" x14ac:dyDescent="0.35">
      <c r="C93" t="s">
        <v>130</v>
      </c>
      <c r="O93" s="5">
        <v>8858000000</v>
      </c>
      <c r="P93" s="5">
        <v>9869000000</v>
      </c>
      <c r="Q93" s="5">
        <v>9869000000</v>
      </c>
      <c r="R93" s="5">
        <v>9869000000</v>
      </c>
      <c r="S93" s="5">
        <v>9869000000</v>
      </c>
      <c r="T93" s="5">
        <v>9869000000</v>
      </c>
      <c r="U93" s="5">
        <v>9869000000</v>
      </c>
    </row>
    <row r="94" spans="3:26" ht="15.5" x14ac:dyDescent="0.35">
      <c r="C94" t="s">
        <v>128</v>
      </c>
      <c r="D94" s="5">
        <v>179755000000</v>
      </c>
      <c r="E94" s="5">
        <v>185726000000</v>
      </c>
      <c r="F94" s="5">
        <v>160107000000</v>
      </c>
      <c r="G94" s="5">
        <v>162647000000</v>
      </c>
      <c r="I94" s="5">
        <v>185726000000</v>
      </c>
      <c r="J94" s="5">
        <v>197640000000</v>
      </c>
      <c r="K94" s="5">
        <v>234732000000</v>
      </c>
      <c r="L94" s="5">
        <v>174557000000</v>
      </c>
      <c r="M94" s="5">
        <v>90114000000</v>
      </c>
      <c r="N94" s="5">
        <v>9102000000</v>
      </c>
      <c r="O94" s="5">
        <v>158400000000</v>
      </c>
      <c r="P94" s="5">
        <v>141838000000</v>
      </c>
      <c r="Q94" s="5">
        <v>136676000000</v>
      </c>
      <c r="R94" s="5">
        <v>44793000000</v>
      </c>
      <c r="S94" s="5">
        <v>96688000000</v>
      </c>
      <c r="T94" s="5">
        <v>31070000000</v>
      </c>
      <c r="U94" s="5">
        <v>21608000000</v>
      </c>
    </row>
    <row r="95" spans="3:26" ht="15.5" x14ac:dyDescent="0.35">
      <c r="C95" t="s">
        <v>127</v>
      </c>
      <c r="D95" s="5">
        <v>778490000000</v>
      </c>
      <c r="E95" s="5">
        <v>778490000000</v>
      </c>
      <c r="F95" s="5">
        <v>806657000000</v>
      </c>
      <c r="G95" s="5">
        <v>806657000000</v>
      </c>
      <c r="I95" s="5">
        <v>778490000000</v>
      </c>
      <c r="J95" s="5">
        <v>806657000000</v>
      </c>
      <c r="K95" s="5">
        <v>922918000000</v>
      </c>
      <c r="N95" s="5">
        <v>5362000000</v>
      </c>
      <c r="O95" s="5">
        <v>5515000000</v>
      </c>
      <c r="P95" s="5">
        <v>5669000000</v>
      </c>
      <c r="U95" s="5">
        <v>6445000000</v>
      </c>
    </row>
    <row r="96" spans="3:26" ht="15.5" x14ac:dyDescent="0.35">
      <c r="C96" t="s">
        <v>133</v>
      </c>
      <c r="D96" s="5">
        <v>2965006000000</v>
      </c>
      <c r="E96" s="5">
        <v>3006288000000</v>
      </c>
      <c r="F96" s="5">
        <v>3013112000000</v>
      </c>
      <c r="G96" s="5">
        <v>3076591000000</v>
      </c>
      <c r="I96" s="5">
        <v>3006288000000</v>
      </c>
      <c r="J96" s="5">
        <v>3236900000000</v>
      </c>
      <c r="K96" s="5">
        <v>4136598000000</v>
      </c>
      <c r="L96" s="5">
        <v>4050997000000</v>
      </c>
      <c r="M96" s="5">
        <v>3760164000000</v>
      </c>
      <c r="N96" s="5">
        <v>3298274000000</v>
      </c>
      <c r="O96" s="5">
        <v>3637383000000</v>
      </c>
      <c r="P96" s="5">
        <v>3309444000000</v>
      </c>
      <c r="Q96" s="5">
        <v>4818419000000</v>
      </c>
      <c r="R96" s="5">
        <v>4669793000000</v>
      </c>
      <c r="S96" s="5">
        <v>4885854000000</v>
      </c>
      <c r="T96" s="5">
        <v>5012394000000</v>
      </c>
      <c r="U96" s="5">
        <v>4103299000000</v>
      </c>
    </row>
    <row r="97" spans="3:26" ht="15.5" x14ac:dyDescent="0.35">
      <c r="C97" t="s">
        <v>134</v>
      </c>
      <c r="D97" s="5">
        <v>4308885000000</v>
      </c>
      <c r="E97" s="5">
        <v>4424976000000</v>
      </c>
      <c r="F97" s="5">
        <v>4493860000000</v>
      </c>
      <c r="G97" s="5">
        <v>4496989000000</v>
      </c>
      <c r="I97" s="5">
        <v>4424976000000</v>
      </c>
      <c r="J97" s="5">
        <v>4719768000000</v>
      </c>
      <c r="K97" s="5">
        <v>5766226000000</v>
      </c>
      <c r="L97" s="5">
        <v>6910567000000</v>
      </c>
      <c r="M97" s="5">
        <v>6273516000000</v>
      </c>
      <c r="N97" s="5">
        <v>4838417000000</v>
      </c>
      <c r="O97" s="5">
        <v>6054384000000</v>
      </c>
      <c r="P97" s="5">
        <v>6271858000000</v>
      </c>
      <c r="Q97" s="5">
        <v>7363144000000</v>
      </c>
      <c r="R97" s="5">
        <v>7487033000000</v>
      </c>
      <c r="S97" s="5">
        <v>8042797000000</v>
      </c>
      <c r="T97" s="5">
        <v>8295642000000</v>
      </c>
      <c r="U97" s="5">
        <v>7758303000000</v>
      </c>
      <c r="X97" s="5">
        <v>23000000</v>
      </c>
      <c r="Y97" s="5">
        <v>25000000</v>
      </c>
      <c r="Z97" s="5">
        <v>172000000</v>
      </c>
    </row>
    <row r="98" spans="3:26" ht="15.5" x14ac:dyDescent="0.35">
      <c r="C98" t="s">
        <v>135</v>
      </c>
    </row>
    <row r="99" spans="3:26" ht="15.5" x14ac:dyDescent="0.35">
      <c r="C99" t="s">
        <v>136</v>
      </c>
    </row>
    <row r="100" spans="3:26" ht="15.5" x14ac:dyDescent="0.35">
      <c r="C100" t="s">
        <v>137</v>
      </c>
      <c r="D100" s="5">
        <v>2220603000000</v>
      </c>
      <c r="E100" s="5">
        <v>2415226000000</v>
      </c>
      <c r="F100" s="5">
        <v>2611534000000</v>
      </c>
      <c r="G100" s="5">
        <v>2612610000000</v>
      </c>
      <c r="I100" s="5">
        <v>2415226000000</v>
      </c>
      <c r="J100" s="5">
        <v>2932632000000</v>
      </c>
      <c r="K100" s="5">
        <v>3395415000000</v>
      </c>
      <c r="L100" s="5">
        <v>3785951000000</v>
      </c>
      <c r="M100" s="5">
        <v>3251857000000</v>
      </c>
      <c r="N100" s="5">
        <v>2278042000000</v>
      </c>
      <c r="O100" s="5">
        <v>2038174000000</v>
      </c>
      <c r="P100" s="5">
        <v>2167159000000</v>
      </c>
      <c r="Q100" s="5">
        <v>2001461000000</v>
      </c>
      <c r="R100" s="5">
        <v>1970941000000</v>
      </c>
      <c r="S100" s="5">
        <v>2608222000000</v>
      </c>
      <c r="T100" s="5">
        <v>2788133000000</v>
      </c>
      <c r="U100" s="5">
        <v>2243937000000</v>
      </c>
      <c r="W100" s="5">
        <v>506000000</v>
      </c>
      <c r="Y100" s="5">
        <v>371000000</v>
      </c>
    </row>
    <row r="101" spans="3:26" ht="15.5" x14ac:dyDescent="0.35">
      <c r="C101" t="s">
        <v>146</v>
      </c>
      <c r="D101" s="5">
        <v>575000000000</v>
      </c>
      <c r="E101" s="5">
        <v>580000000000</v>
      </c>
      <c r="F101" s="5">
        <v>900000000000</v>
      </c>
      <c r="G101" s="5">
        <v>1027000000000</v>
      </c>
      <c r="I101" s="5">
        <v>580000000000</v>
      </c>
      <c r="J101" s="5">
        <v>1275000000000</v>
      </c>
      <c r="K101" s="5">
        <v>1728000000000</v>
      </c>
      <c r="L101" s="5">
        <v>2080000000000</v>
      </c>
      <c r="M101" s="5">
        <v>1640000000000</v>
      </c>
      <c r="N101" s="5">
        <v>539571000000</v>
      </c>
      <c r="S101" s="5">
        <v>100000000000</v>
      </c>
      <c r="T101" s="5">
        <v>339688000000</v>
      </c>
    </row>
    <row r="102" spans="3:26" ht="15.5" x14ac:dyDescent="0.35">
      <c r="C102" t="s">
        <v>823</v>
      </c>
      <c r="D102" s="5">
        <v>357791000000</v>
      </c>
      <c r="E102" s="5">
        <v>331501000000</v>
      </c>
      <c r="F102" s="5">
        <v>331633000000</v>
      </c>
      <c r="G102" s="5">
        <v>332446000000</v>
      </c>
      <c r="I102" s="5">
        <v>331501000000</v>
      </c>
      <c r="J102" s="5">
        <v>284311000000</v>
      </c>
      <c r="K102" s="5">
        <v>295676000000</v>
      </c>
      <c r="L102" s="5">
        <v>215619000000</v>
      </c>
    </row>
    <row r="103" spans="3:26" ht="15.5" x14ac:dyDescent="0.35">
      <c r="C103" t="s">
        <v>138</v>
      </c>
    </row>
    <row r="104" spans="3:26" ht="15.5" x14ac:dyDescent="0.35">
      <c r="C104" t="s">
        <v>139</v>
      </c>
      <c r="D104" s="5">
        <v>595063000000</v>
      </c>
      <c r="E104" s="5">
        <v>626199000000</v>
      </c>
      <c r="F104" s="5">
        <v>509846000000</v>
      </c>
      <c r="G104" s="5">
        <v>451987000000</v>
      </c>
      <c r="I104" s="5">
        <v>626199000000</v>
      </c>
      <c r="J104" s="5">
        <v>497922000000</v>
      </c>
      <c r="K104" s="5">
        <v>607889000000</v>
      </c>
      <c r="L104" s="5">
        <v>605856000000</v>
      </c>
      <c r="M104" s="5">
        <v>393086000000</v>
      </c>
      <c r="N104" s="5">
        <v>701116000000</v>
      </c>
      <c r="O104" s="5">
        <v>993273000000</v>
      </c>
      <c r="P104" s="5">
        <v>1236133000000</v>
      </c>
      <c r="Q104" s="5">
        <v>1130338000000</v>
      </c>
      <c r="R104" s="5">
        <v>1210602000000</v>
      </c>
      <c r="S104" s="5">
        <v>1603265000000</v>
      </c>
      <c r="T104" s="5">
        <v>1589926000000</v>
      </c>
      <c r="U104" s="5">
        <v>1402118000000</v>
      </c>
      <c r="W104" s="5">
        <v>261000000</v>
      </c>
    </row>
    <row r="105" spans="3:26" ht="15.5" x14ac:dyDescent="0.35">
      <c r="C105" t="s">
        <v>140</v>
      </c>
    </row>
    <row r="106" spans="3:26" ht="15.5" x14ac:dyDescent="0.35">
      <c r="C106" t="s">
        <v>141</v>
      </c>
      <c r="D106" s="5">
        <v>141494000000</v>
      </c>
      <c r="E106" s="5">
        <v>275818000000</v>
      </c>
      <c r="F106" s="5">
        <v>154063000000</v>
      </c>
      <c r="G106" s="5">
        <v>127713000000</v>
      </c>
      <c r="I106" s="5">
        <v>275818000000</v>
      </c>
      <c r="J106" s="5">
        <v>258746000000</v>
      </c>
      <c r="K106" s="5">
        <v>142259000000</v>
      </c>
      <c r="L106" s="5">
        <v>201749000000</v>
      </c>
      <c r="M106" s="5">
        <v>252994000000</v>
      </c>
      <c r="N106" s="5">
        <v>308193000000</v>
      </c>
      <c r="O106" s="5">
        <v>313258000000</v>
      </c>
      <c r="P106" s="5">
        <v>296503000000</v>
      </c>
      <c r="Q106" s="5">
        <v>291324000000</v>
      </c>
      <c r="R106" s="5">
        <v>281506000000</v>
      </c>
      <c r="S106" s="5">
        <v>396351000000</v>
      </c>
      <c r="T106" s="5">
        <v>455717000000</v>
      </c>
      <c r="U106" s="5">
        <v>525626000000</v>
      </c>
      <c r="W106" s="5">
        <v>245000000</v>
      </c>
      <c r="Y106" s="5">
        <v>371000000</v>
      </c>
    </row>
    <row r="107" spans="3:26" ht="15.5" x14ac:dyDescent="0.35">
      <c r="C107" t="s">
        <v>143</v>
      </c>
    </row>
    <row r="108" spans="3:26" ht="15.5" x14ac:dyDescent="0.35">
      <c r="C108" t="s">
        <v>749</v>
      </c>
      <c r="D108" s="5">
        <v>76554000000</v>
      </c>
      <c r="E108" s="5">
        <v>62719000000</v>
      </c>
      <c r="F108" s="5">
        <v>69524000000</v>
      </c>
      <c r="G108" s="5">
        <v>79499000000</v>
      </c>
      <c r="I108" s="5">
        <v>62719000000</v>
      </c>
      <c r="J108" s="5">
        <v>22461000000</v>
      </c>
      <c r="K108" s="5">
        <v>19648000000</v>
      </c>
      <c r="L108" s="5">
        <v>9197000000</v>
      </c>
      <c r="M108" s="5">
        <v>12434000000</v>
      </c>
      <c r="N108" s="5">
        <v>21192000000</v>
      </c>
      <c r="O108" s="5">
        <v>20399000000</v>
      </c>
      <c r="P108" s="5">
        <v>20951000000</v>
      </c>
      <c r="Q108" s="5">
        <v>19646000000</v>
      </c>
      <c r="R108" s="5">
        <v>15048000000</v>
      </c>
      <c r="S108" s="5">
        <v>23695000000</v>
      </c>
      <c r="T108" s="5">
        <v>16809000000</v>
      </c>
      <c r="U108" s="5">
        <v>16691000000</v>
      </c>
    </row>
    <row r="109" spans="3:26" ht="15.5" x14ac:dyDescent="0.35">
      <c r="C109" t="s">
        <v>129</v>
      </c>
    </row>
    <row r="110" spans="3:26" ht="15.5" x14ac:dyDescent="0.35">
      <c r="C110" t="s">
        <v>144</v>
      </c>
      <c r="S110" s="5">
        <v>1076000000</v>
      </c>
      <c r="T110" s="5">
        <v>1840000000</v>
      </c>
    </row>
    <row r="111" spans="3:26" ht="15.5" x14ac:dyDescent="0.35">
      <c r="C111" t="s">
        <v>153</v>
      </c>
      <c r="D111" s="5">
        <v>342436000000</v>
      </c>
      <c r="E111" s="5">
        <v>351110000000</v>
      </c>
      <c r="F111" s="5">
        <v>318760000000</v>
      </c>
      <c r="G111" s="5">
        <v>314177000000</v>
      </c>
      <c r="I111" s="5">
        <v>351110000000</v>
      </c>
      <c r="J111" s="5">
        <v>293914000000</v>
      </c>
      <c r="K111" s="5">
        <v>950689000000</v>
      </c>
      <c r="L111" s="5">
        <v>2186478000000</v>
      </c>
      <c r="M111" s="5">
        <v>2147839000000</v>
      </c>
      <c r="N111" s="5">
        <v>705687000000</v>
      </c>
      <c r="O111" s="5">
        <v>126159000000</v>
      </c>
      <c r="P111" s="5">
        <v>163211000000</v>
      </c>
      <c r="Q111" s="5">
        <v>162940000000</v>
      </c>
      <c r="R111" s="5">
        <v>58309000000</v>
      </c>
      <c r="S111" s="5">
        <v>220197000000</v>
      </c>
      <c r="T111" s="5">
        <v>53689000000</v>
      </c>
      <c r="U111" s="5">
        <v>158797000000</v>
      </c>
      <c r="W111" s="5">
        <v>195560000000</v>
      </c>
    </row>
    <row r="112" spans="3:26" ht="15.5" x14ac:dyDescent="0.35">
      <c r="C112" t="s">
        <v>154</v>
      </c>
      <c r="D112" s="5">
        <v>342436000000</v>
      </c>
      <c r="E112" s="5">
        <v>351110000000</v>
      </c>
      <c r="F112" s="5">
        <v>318760000000</v>
      </c>
      <c r="G112" s="5">
        <v>314177000000</v>
      </c>
      <c r="I112" s="5">
        <v>351110000000</v>
      </c>
      <c r="J112" s="5">
        <v>293914000000</v>
      </c>
      <c r="K112" s="5">
        <v>950689000000</v>
      </c>
      <c r="L112" s="5">
        <v>2186478000000</v>
      </c>
      <c r="M112" s="5">
        <v>2147839000000</v>
      </c>
      <c r="N112" s="5">
        <v>705687000000</v>
      </c>
      <c r="O112" s="5">
        <v>126159000000</v>
      </c>
      <c r="P112" s="5">
        <v>163211000000</v>
      </c>
      <c r="Q112" s="5">
        <v>162940000000</v>
      </c>
      <c r="R112" s="5">
        <v>58309000000</v>
      </c>
      <c r="S112" s="5">
        <v>220197000000</v>
      </c>
      <c r="T112" s="5">
        <v>53689000000</v>
      </c>
      <c r="U112" s="5">
        <v>158797000000</v>
      </c>
      <c r="W112" s="5">
        <v>195560000000</v>
      </c>
    </row>
    <row r="113" spans="2:26" ht="15.5" x14ac:dyDescent="0.35">
      <c r="C113" t="s">
        <v>592</v>
      </c>
    </row>
    <row r="114" spans="2:26" ht="15.5" x14ac:dyDescent="0.35">
      <c r="C114" t="s">
        <v>155</v>
      </c>
    </row>
    <row r="115" spans="2:26" ht="15.5" x14ac:dyDescent="0.35">
      <c r="C115" t="s">
        <v>416</v>
      </c>
    </row>
    <row r="116" spans="2:26" ht="15.5" x14ac:dyDescent="0.35">
      <c r="C116" t="s">
        <v>160</v>
      </c>
      <c r="D116" s="5">
        <v>2563039000000</v>
      </c>
      <c r="E116" s="5">
        <v>2766336000000</v>
      </c>
      <c r="F116" s="5">
        <v>2930294000000</v>
      </c>
      <c r="G116" s="5">
        <v>2926787000000</v>
      </c>
      <c r="I116" s="5">
        <v>2766336000000</v>
      </c>
      <c r="J116" s="5">
        <v>3226546000000</v>
      </c>
      <c r="K116" s="5">
        <v>4346104000000</v>
      </c>
      <c r="L116" s="5">
        <v>5972429000000</v>
      </c>
      <c r="M116" s="5">
        <v>5399696000000</v>
      </c>
      <c r="N116" s="5">
        <v>2983729000000</v>
      </c>
      <c r="O116" s="5">
        <v>2164333000000</v>
      </c>
      <c r="P116" s="5">
        <v>2330370000000</v>
      </c>
      <c r="Q116" s="5">
        <v>2164401000000</v>
      </c>
      <c r="R116" s="5">
        <v>2029250000000</v>
      </c>
      <c r="S116" s="5">
        <v>2828419000000</v>
      </c>
      <c r="T116" s="5">
        <v>2841822000000</v>
      </c>
      <c r="U116" s="5">
        <v>2402734000000</v>
      </c>
      <c r="W116" s="5">
        <v>196066000000</v>
      </c>
      <c r="Y116" s="5">
        <v>371000000</v>
      </c>
    </row>
    <row r="117" spans="2:26" ht="15.5" x14ac:dyDescent="0.35">
      <c r="C117" t="s">
        <v>161</v>
      </c>
    </row>
    <row r="118" spans="2:26" ht="15.5" x14ac:dyDescent="0.35">
      <c r="C118" t="s">
        <v>162</v>
      </c>
      <c r="D118" s="5">
        <v>209182000000</v>
      </c>
      <c r="E118" s="5">
        <v>209182000000</v>
      </c>
      <c r="F118" s="5">
        <v>209182000000</v>
      </c>
      <c r="G118" s="5">
        <v>209182000000</v>
      </c>
      <c r="I118" s="5">
        <v>209182000000</v>
      </c>
      <c r="J118" s="5">
        <v>209182000000</v>
      </c>
      <c r="K118" s="5">
        <v>209182000000</v>
      </c>
      <c r="L118" s="5">
        <v>209182000000</v>
      </c>
      <c r="M118" s="5">
        <v>209182000000</v>
      </c>
      <c r="N118" s="5">
        <v>209182000000</v>
      </c>
      <c r="O118" s="5">
        <v>209182000000</v>
      </c>
      <c r="P118" s="5">
        <v>209182000000</v>
      </c>
      <c r="Q118" s="5">
        <v>209182000000</v>
      </c>
      <c r="R118" s="5">
        <v>209182000000</v>
      </c>
      <c r="S118" s="5">
        <v>209182000000</v>
      </c>
      <c r="T118" s="5">
        <v>209182000000</v>
      </c>
      <c r="U118" s="5">
        <v>209182000000</v>
      </c>
    </row>
    <row r="119" spans="2:26" ht="15.5" x14ac:dyDescent="0.35">
      <c r="C119" t="s">
        <v>163</v>
      </c>
      <c r="D119" s="5">
        <v>2988060000000</v>
      </c>
      <c r="E119" s="5">
        <v>2988060000000</v>
      </c>
      <c r="F119" s="5">
        <v>2988060000000</v>
      </c>
      <c r="G119" s="5">
        <v>2988060000000</v>
      </c>
      <c r="I119" s="5">
        <v>2988060000000</v>
      </c>
      <c r="J119" s="5">
        <v>2988060000000</v>
      </c>
      <c r="K119" s="5">
        <v>2988060000000</v>
      </c>
      <c r="L119" s="5">
        <v>2988060000000</v>
      </c>
      <c r="M119" s="5">
        <v>2988060000000</v>
      </c>
      <c r="N119" s="5">
        <v>2988060000000</v>
      </c>
      <c r="O119" s="5">
        <v>2988060000000</v>
      </c>
      <c r="P119" s="5">
        <v>2988060000000</v>
      </c>
      <c r="Q119" s="5">
        <v>2988060000000</v>
      </c>
      <c r="R119" s="5">
        <v>2988060000000</v>
      </c>
      <c r="S119" s="5">
        <v>2988060000000</v>
      </c>
      <c r="T119" s="5">
        <v>2988060000000</v>
      </c>
      <c r="U119" s="5">
        <v>2988060000000</v>
      </c>
    </row>
    <row r="120" spans="2:26" ht="15.5" x14ac:dyDescent="0.35">
      <c r="C120" t="s">
        <v>164</v>
      </c>
      <c r="D120" s="5">
        <v>-1943966000000</v>
      </c>
      <c r="E120" s="5">
        <v>-2030981000000</v>
      </c>
      <c r="F120" s="5">
        <v>-2164799000000</v>
      </c>
      <c r="G120" s="5">
        <v>-2159962000000</v>
      </c>
      <c r="I120" s="5">
        <v>-2030981000000</v>
      </c>
      <c r="J120" s="5">
        <v>-2310657000000</v>
      </c>
      <c r="K120" s="5">
        <v>-2390528000000</v>
      </c>
      <c r="L120" s="5">
        <v>-2259104000000</v>
      </c>
      <c r="M120" s="5">
        <v>-2320727000000</v>
      </c>
      <c r="N120" s="5">
        <v>-1342554000000</v>
      </c>
      <c r="O120" s="5">
        <v>692809000000</v>
      </c>
      <c r="P120" s="5">
        <v>744246000000</v>
      </c>
      <c r="Q120" s="5">
        <v>2001501000000</v>
      </c>
      <c r="R120" s="5">
        <v>2260541000000</v>
      </c>
      <c r="S120" s="5">
        <v>2017943000000</v>
      </c>
      <c r="T120" s="5">
        <v>2257958000000</v>
      </c>
      <c r="U120" s="5">
        <v>2158327000000</v>
      </c>
    </row>
    <row r="121" spans="2:26" ht="15.5" x14ac:dyDescent="0.35">
      <c r="C121" t="s">
        <v>165</v>
      </c>
      <c r="D121" s="5">
        <v>42000000000</v>
      </c>
      <c r="E121" s="5">
        <v>42000000000</v>
      </c>
      <c r="F121" s="5">
        <v>42000000000</v>
      </c>
      <c r="G121" s="5">
        <v>42000000000</v>
      </c>
      <c r="I121" s="5">
        <v>42000000000</v>
      </c>
      <c r="J121" s="5">
        <v>42000000000</v>
      </c>
      <c r="K121" s="5">
        <v>42000000000</v>
      </c>
      <c r="L121" s="5">
        <v>42000000000</v>
      </c>
      <c r="M121" s="5">
        <v>42000000000</v>
      </c>
      <c r="N121" s="5">
        <v>42000000000</v>
      </c>
      <c r="O121" s="5">
        <v>42000000000</v>
      </c>
      <c r="P121" s="5">
        <v>42000000000</v>
      </c>
      <c r="Q121" s="5">
        <v>42000000000</v>
      </c>
      <c r="R121" s="5">
        <v>42000000000</v>
      </c>
      <c r="S121" s="5">
        <v>42000000000</v>
      </c>
      <c r="T121" s="5">
        <v>42000000000</v>
      </c>
      <c r="U121" s="5">
        <v>35000000000</v>
      </c>
    </row>
    <row r="122" spans="2:26" ht="15.5" x14ac:dyDescent="0.35">
      <c r="C122" t="s">
        <v>166</v>
      </c>
      <c r="D122" s="5">
        <v>-1985966000000</v>
      </c>
      <c r="E122" s="5">
        <v>-2072981000000</v>
      </c>
      <c r="F122" s="5">
        <v>-2206799000000</v>
      </c>
      <c r="G122" s="5">
        <v>-2201962000000</v>
      </c>
      <c r="I122" s="5">
        <v>-2072981000000</v>
      </c>
      <c r="J122" s="5">
        <v>-2352657000000</v>
      </c>
      <c r="K122" s="5">
        <v>-2432528000000</v>
      </c>
      <c r="L122" s="5">
        <v>-2301104000000</v>
      </c>
      <c r="M122" s="5">
        <v>-2362727000000</v>
      </c>
      <c r="N122" s="5">
        <v>-1384554000000</v>
      </c>
      <c r="O122" s="5">
        <v>650809000000</v>
      </c>
      <c r="P122" s="5">
        <v>702246000000</v>
      </c>
      <c r="Q122" s="5">
        <v>1959501000000</v>
      </c>
      <c r="R122" s="5">
        <v>2218541000000</v>
      </c>
      <c r="S122" s="5">
        <v>1975943000000</v>
      </c>
      <c r="T122" s="5">
        <v>2215958000000</v>
      </c>
      <c r="U122" s="5">
        <v>2123327000000</v>
      </c>
    </row>
    <row r="123" spans="2:26" ht="15.5" x14ac:dyDescent="0.35">
      <c r="C123" t="s">
        <v>167</v>
      </c>
      <c r="D123" s="5">
        <v>-1943966000000</v>
      </c>
      <c r="E123" s="5">
        <v>-2030981000000</v>
      </c>
      <c r="F123" s="5">
        <v>-2164799000000</v>
      </c>
      <c r="G123" s="5">
        <v>-2159962000000</v>
      </c>
      <c r="I123" s="5">
        <v>-2030981000000</v>
      </c>
      <c r="J123" s="5">
        <v>-2310657000000</v>
      </c>
      <c r="K123" s="5">
        <v>-2390528000000</v>
      </c>
      <c r="L123" s="5">
        <v>-2259104000000</v>
      </c>
      <c r="M123" s="5">
        <v>-2320727000000</v>
      </c>
      <c r="N123" s="5">
        <v>-1342554000000</v>
      </c>
      <c r="O123" s="5">
        <v>692809000000</v>
      </c>
      <c r="P123" s="5">
        <v>744246000000</v>
      </c>
      <c r="Q123" s="5">
        <v>2001501000000</v>
      </c>
      <c r="R123" s="5">
        <v>2260541000000</v>
      </c>
      <c r="S123" s="5">
        <v>2017943000000</v>
      </c>
      <c r="T123" s="5">
        <v>2257958000000</v>
      </c>
      <c r="U123" s="5">
        <v>2158327000000</v>
      </c>
    </row>
    <row r="124" spans="2:26" ht="15.5" x14ac:dyDescent="0.35">
      <c r="C124" t="s">
        <v>9</v>
      </c>
      <c r="D124" s="5">
        <v>1745846000000</v>
      </c>
      <c r="E124" s="5">
        <v>1658640000000</v>
      </c>
      <c r="F124" s="5">
        <v>1563566000000</v>
      </c>
      <c r="G124" s="5">
        <v>1570202000000</v>
      </c>
      <c r="I124" s="5">
        <v>1658640000000</v>
      </c>
      <c r="J124" s="5">
        <v>1493222000000</v>
      </c>
      <c r="K124" s="5">
        <v>1420122000000</v>
      </c>
      <c r="L124" s="5">
        <v>938138000000</v>
      </c>
      <c r="M124" s="5">
        <v>873820000000</v>
      </c>
      <c r="N124" s="5">
        <v>1854688000000</v>
      </c>
      <c r="O124" s="5">
        <v>3890051000000</v>
      </c>
      <c r="P124" s="5">
        <v>3941488000000</v>
      </c>
      <c r="Q124" s="5">
        <v>5198743000000</v>
      </c>
      <c r="R124" s="5">
        <v>5457783000000</v>
      </c>
      <c r="S124" s="5">
        <v>5214378000000</v>
      </c>
      <c r="T124" s="5">
        <v>5453820000000</v>
      </c>
      <c r="U124" s="5">
        <v>5355569000000</v>
      </c>
    </row>
    <row r="125" spans="2:26" ht="15.5" x14ac:dyDescent="0.35">
      <c r="C125" t="s">
        <v>169</v>
      </c>
      <c r="D125" s="5">
        <v>4308885000000</v>
      </c>
      <c r="E125" s="5">
        <v>4424976000000</v>
      </c>
      <c r="F125" s="5">
        <v>4493860000000</v>
      </c>
      <c r="G125" s="5">
        <v>4496989000000</v>
      </c>
      <c r="I125" s="5">
        <v>4424976000000</v>
      </c>
      <c r="J125" s="5">
        <v>4719768000000</v>
      </c>
      <c r="K125" s="5">
        <v>5766226000000</v>
      </c>
      <c r="L125" s="5">
        <v>6910567000000</v>
      </c>
      <c r="M125" s="5">
        <v>6273516000000</v>
      </c>
      <c r="N125" s="5">
        <v>4838417000000</v>
      </c>
      <c r="O125" s="5">
        <v>6054384000000</v>
      </c>
      <c r="P125" s="5">
        <v>6271858000000</v>
      </c>
      <c r="Q125" s="5">
        <v>7363144000000</v>
      </c>
      <c r="R125" s="5">
        <v>7487033000000</v>
      </c>
      <c r="S125" s="5">
        <v>8042797000000</v>
      </c>
      <c r="T125" s="5">
        <v>8295642000000</v>
      </c>
      <c r="U125" s="5">
        <v>7758303000000</v>
      </c>
      <c r="W125" s="5">
        <v>196066000000</v>
      </c>
      <c r="Y125" s="5">
        <v>371000000</v>
      </c>
    </row>
    <row r="126" spans="2:26" ht="15.5" x14ac:dyDescent="0.35">
      <c r="C126" t="s">
        <v>170</v>
      </c>
      <c r="D126" s="5">
        <v>4183634000</v>
      </c>
      <c r="E126" s="5">
        <v>4183634000</v>
      </c>
      <c r="F126" s="5">
        <v>4183634000</v>
      </c>
      <c r="G126" s="5">
        <v>4183634000</v>
      </c>
      <c r="I126" s="5">
        <v>4183634000</v>
      </c>
      <c r="J126" s="5">
        <v>4183634000</v>
      </c>
      <c r="K126" s="5">
        <v>4183634000</v>
      </c>
      <c r="L126" s="5">
        <v>4183634000</v>
      </c>
      <c r="M126" s="5">
        <v>4183634000</v>
      </c>
      <c r="N126" s="5">
        <v>4183634000</v>
      </c>
      <c r="O126" s="5">
        <v>4183634000</v>
      </c>
      <c r="P126" s="5">
        <v>4183634000</v>
      </c>
      <c r="Q126" s="5">
        <v>4183634000</v>
      </c>
      <c r="R126" s="5">
        <v>4183634000</v>
      </c>
      <c r="S126" s="5">
        <v>4183634000</v>
      </c>
      <c r="T126" s="5">
        <v>4183634000</v>
      </c>
      <c r="U126" s="5">
        <v>4183634000</v>
      </c>
      <c r="V126" s="5">
        <v>3294200000</v>
      </c>
      <c r="W126" s="5">
        <v>329420000</v>
      </c>
      <c r="X126" s="5">
        <v>329420000</v>
      </c>
      <c r="Y126" s="5">
        <v>329420000</v>
      </c>
      <c r="Z126" s="5">
        <v>329420000</v>
      </c>
    </row>
    <row r="128" spans="2:26" ht="15.5" x14ac:dyDescent="0.35">
      <c r="B128" t="s">
        <v>171</v>
      </c>
      <c r="C128" t="s">
        <v>172</v>
      </c>
      <c r="D128" s="5">
        <v>-14235000000</v>
      </c>
      <c r="E128" s="5">
        <v>256383000000</v>
      </c>
      <c r="F128" s="5">
        <v>218785000000</v>
      </c>
      <c r="G128" s="5">
        <v>40713000000</v>
      </c>
      <c r="I128" s="5">
        <v>568025000000</v>
      </c>
      <c r="J128" s="5">
        <v>333969000000</v>
      </c>
      <c r="K128" s="5">
        <v>260261000000</v>
      </c>
      <c r="L128" s="5">
        <v>-692474000000</v>
      </c>
      <c r="M128" s="5">
        <v>-661682000000</v>
      </c>
      <c r="N128" s="5">
        <v>-270313000000</v>
      </c>
      <c r="O128" s="5">
        <v>10768000000</v>
      </c>
      <c r="P128" s="5">
        <v>506890000000</v>
      </c>
      <c r="Q128" s="5">
        <v>542268000000</v>
      </c>
      <c r="R128" s="5">
        <v>415853000000</v>
      </c>
      <c r="S128" s="5">
        <v>662579000000</v>
      </c>
      <c r="T128" s="5">
        <v>-117685000000</v>
      </c>
      <c r="U128" s="5">
        <v>100581000000</v>
      </c>
      <c r="V128" s="5">
        <v>559711000000</v>
      </c>
      <c r="W128" s="5">
        <v>434497000000</v>
      </c>
      <c r="X128" s="5">
        <v>559803000000</v>
      </c>
      <c r="Y128" s="5">
        <v>177049000000</v>
      </c>
      <c r="Z128" s="5">
        <v>332386000000</v>
      </c>
    </row>
    <row r="129" spans="3:26" ht="15.5" x14ac:dyDescent="0.35">
      <c r="C129" t="s">
        <v>173</v>
      </c>
      <c r="D129" s="5">
        <v>1435912000000</v>
      </c>
      <c r="E129" s="5">
        <v>1264260000000</v>
      </c>
      <c r="F129" s="5">
        <v>1166599000000</v>
      </c>
      <c r="G129" s="5">
        <v>1151372000000</v>
      </c>
      <c r="I129" s="5">
        <v>4792656000000</v>
      </c>
      <c r="J129" s="5">
        <v>4901860000000</v>
      </c>
      <c r="K129" s="5">
        <v>5105957000000</v>
      </c>
      <c r="L129" s="5">
        <v>4398288000000</v>
      </c>
      <c r="M129" s="5">
        <v>5465298000000</v>
      </c>
      <c r="N129" s="5">
        <v>8955955000000</v>
      </c>
      <c r="O129" s="5">
        <v>12273775000000</v>
      </c>
      <c r="P129" s="5">
        <v>12981370000000</v>
      </c>
      <c r="Q129" s="5">
        <v>12983920000000</v>
      </c>
      <c r="R129" s="5">
        <v>14050726000000</v>
      </c>
      <c r="S129" s="5">
        <v>14597333000000</v>
      </c>
      <c r="T129" s="5">
        <v>13509982000000</v>
      </c>
      <c r="U129" s="5">
        <v>11882223000000</v>
      </c>
      <c r="V129" s="5">
        <v>10474525000000</v>
      </c>
      <c r="W129" s="5">
        <v>8936522000000</v>
      </c>
      <c r="X129" s="5">
        <v>7677306000000</v>
      </c>
      <c r="Y129" s="5">
        <v>6638643000000</v>
      </c>
      <c r="Z129" s="5">
        <v>5877081000000</v>
      </c>
    </row>
    <row r="130" spans="3:26" ht="15.5" x14ac:dyDescent="0.35">
      <c r="C130" t="s">
        <v>871</v>
      </c>
      <c r="D130" s="5">
        <v>-859204000000</v>
      </c>
      <c r="E130" s="5">
        <v>-591993000000</v>
      </c>
      <c r="F130" s="5">
        <v>-605297000000</v>
      </c>
      <c r="G130" s="5">
        <v>-859192000000</v>
      </c>
      <c r="I130" s="5">
        <v>-2682026000000</v>
      </c>
      <c r="J130" s="5">
        <v>-2869579000000</v>
      </c>
      <c r="K130" s="5">
        <v>-2885728000000</v>
      </c>
      <c r="L130" s="5">
        <v>-2752350000000</v>
      </c>
      <c r="M130" s="5">
        <v>-3707945000000</v>
      </c>
      <c r="N130" s="5">
        <v>-6675292000000</v>
      </c>
      <c r="O130" s="5">
        <v>-8731319000000</v>
      </c>
      <c r="P130" s="5">
        <v>-9205240000000</v>
      </c>
      <c r="Q130" s="5">
        <v>-9335208000000</v>
      </c>
      <c r="R130" s="5">
        <v>-10282769000000</v>
      </c>
      <c r="S130" s="5">
        <v>-10960067000000</v>
      </c>
      <c r="T130" s="5">
        <v>-10804076000000</v>
      </c>
      <c r="U130" s="5">
        <v>-9467317000000</v>
      </c>
      <c r="V130" s="5">
        <v>-8058320000000</v>
      </c>
      <c r="W130" s="5">
        <v>-6907213000000</v>
      </c>
      <c r="X130" s="5">
        <v>-5768918000000</v>
      </c>
      <c r="Y130" s="5">
        <v>-5076494000000</v>
      </c>
      <c r="Z130" s="5">
        <v>-4679900000000</v>
      </c>
    </row>
    <row r="131" spans="3:26" ht="15.5" x14ac:dyDescent="0.35">
      <c r="C131" t="s">
        <v>598</v>
      </c>
      <c r="D131" s="5">
        <v>-227526000000</v>
      </c>
      <c r="E131" s="5">
        <v>-202451000000</v>
      </c>
      <c r="F131" s="5">
        <v>-128170000000</v>
      </c>
      <c r="G131" s="5">
        <v>-157098000000</v>
      </c>
      <c r="I131" s="5">
        <v>-689019000000</v>
      </c>
      <c r="J131" s="5">
        <v>-722944000000</v>
      </c>
      <c r="K131" s="5">
        <v>-743508000000</v>
      </c>
      <c r="L131" s="5">
        <v>-1864441000000</v>
      </c>
      <c r="M131" s="5">
        <v>-2202755000000</v>
      </c>
      <c r="N131" s="5">
        <v>-2540113000000</v>
      </c>
      <c r="O131" s="5">
        <v>-3485634000000</v>
      </c>
      <c r="P131" s="5">
        <v>-3181230000000</v>
      </c>
      <c r="Q131" s="5">
        <v>-3017027000000</v>
      </c>
      <c r="R131" s="5">
        <v>-3280698000000</v>
      </c>
      <c r="S131" s="5">
        <v>-2879485000000</v>
      </c>
      <c r="T131" s="5">
        <v>-2797921000000</v>
      </c>
      <c r="U131" s="5">
        <v>-2186111000000</v>
      </c>
      <c r="V131" s="5">
        <v>-1751744000000</v>
      </c>
      <c r="W131" s="5">
        <v>-1527196000000</v>
      </c>
      <c r="X131" s="5">
        <v>-1279756000000</v>
      </c>
      <c r="Y131" s="5">
        <v>-1265237000000</v>
      </c>
      <c r="Z131" s="5">
        <v>-826554000000</v>
      </c>
    </row>
    <row r="132" spans="3:26" ht="15.5" x14ac:dyDescent="0.35">
      <c r="C132" t="s">
        <v>708</v>
      </c>
      <c r="D132" s="5">
        <v>-324620000000</v>
      </c>
      <c r="E132" s="5">
        <v>-81697000000</v>
      </c>
      <c r="F132" s="5">
        <v>-339003000000</v>
      </c>
      <c r="G132" s="5">
        <v>-230014000000</v>
      </c>
      <c r="I132" s="5">
        <v>-925223000000</v>
      </c>
      <c r="J132" s="5">
        <v>-794516000000</v>
      </c>
      <c r="K132" s="5">
        <v>-842034000000</v>
      </c>
    </row>
    <row r="133" spans="3:26" ht="15.5" x14ac:dyDescent="0.35">
      <c r="C133" t="s">
        <v>2157</v>
      </c>
    </row>
    <row r="134" spans="3:26" ht="15.5" x14ac:dyDescent="0.35">
      <c r="C134" t="s">
        <v>202</v>
      </c>
      <c r="D134" s="5">
        <v>207000000</v>
      </c>
      <c r="E134" s="5">
        <v>-1361000000</v>
      </c>
      <c r="F134" s="5">
        <v>3697000000</v>
      </c>
      <c r="G134" s="5">
        <v>-387000000</v>
      </c>
      <c r="I134" s="5">
        <v>2494000000</v>
      </c>
      <c r="J134" s="5">
        <v>8911000000</v>
      </c>
      <c r="K134" s="5">
        <v>3290000000</v>
      </c>
      <c r="L134" s="5">
        <v>1911000000</v>
      </c>
      <c r="M134" s="5">
        <v>1460000000</v>
      </c>
      <c r="N134" s="5">
        <v>1018000000</v>
      </c>
      <c r="O134" s="5">
        <v>9956000000</v>
      </c>
      <c r="P134" s="5">
        <v>7668000000</v>
      </c>
      <c r="Q134" s="5">
        <v>2313000000</v>
      </c>
      <c r="R134" s="5">
        <v>2943000000</v>
      </c>
      <c r="S134" s="5">
        <v>6700000000</v>
      </c>
      <c r="T134" s="5">
        <v>47670000000</v>
      </c>
      <c r="U134" s="5">
        <v>53313000000</v>
      </c>
      <c r="V134" s="5">
        <v>5796000000</v>
      </c>
      <c r="W134" s="5">
        <v>4049000000</v>
      </c>
      <c r="X134" s="5">
        <v>2032000000</v>
      </c>
      <c r="Y134" s="5">
        <v>1042000000</v>
      </c>
      <c r="Z134" s="5">
        <v>2423000000</v>
      </c>
    </row>
    <row r="135" spans="3:26" ht="15.5" x14ac:dyDescent="0.35">
      <c r="C135" t="s">
        <v>605</v>
      </c>
      <c r="D135" s="5">
        <v>-21502000000</v>
      </c>
      <c r="E135" s="5">
        <v>-24022000000</v>
      </c>
      <c r="F135" s="5">
        <v>-32754000000</v>
      </c>
      <c r="G135" s="5">
        <v>-24883000000</v>
      </c>
      <c r="I135" s="5">
        <v>-122435000000</v>
      </c>
      <c r="J135" s="5">
        <v>-213186000000</v>
      </c>
      <c r="K135" s="5">
        <v>-411730000000</v>
      </c>
      <c r="L135" s="5">
        <v>-333608000000</v>
      </c>
      <c r="M135" s="5">
        <v>-83415000000</v>
      </c>
      <c r="N135" s="5">
        <v>-28540000000</v>
      </c>
      <c r="O135" s="5">
        <v>-4934000000</v>
      </c>
      <c r="P135" s="5">
        <v>-2436000000</v>
      </c>
      <c r="Q135" s="5">
        <v>-4494000000</v>
      </c>
      <c r="R135" s="5">
        <v>-27712000000</v>
      </c>
      <c r="S135" s="5">
        <v>-27870000000</v>
      </c>
      <c r="T135" s="5">
        <v>-10181000000</v>
      </c>
      <c r="U135" s="5">
        <v>-58404000000</v>
      </c>
      <c r="V135" s="5">
        <v>-30259000000</v>
      </c>
      <c r="W135" s="5">
        <v>-27057000000</v>
      </c>
      <c r="X135" s="5">
        <v>-38577000000</v>
      </c>
      <c r="Y135" s="5">
        <v>-26028000000</v>
      </c>
      <c r="Z135" s="5">
        <v>-1221000000</v>
      </c>
    </row>
    <row r="136" spans="3:26" ht="15.5" x14ac:dyDescent="0.35">
      <c r="C136" t="s">
        <v>2594</v>
      </c>
      <c r="E136" s="5">
        <v>-169468000000</v>
      </c>
      <c r="F136" s="5">
        <v>80382000000</v>
      </c>
      <c r="G136" s="5">
        <v>178329000000</v>
      </c>
      <c r="I136" s="5">
        <v>89243000000</v>
      </c>
      <c r="J136" s="5">
        <v>109964000000</v>
      </c>
      <c r="K136" s="5">
        <v>129207000000</v>
      </c>
      <c r="L136" s="5">
        <v>60838000000</v>
      </c>
      <c r="M136" s="5">
        <v>4745000000</v>
      </c>
      <c r="N136" s="5">
        <v>74688000000</v>
      </c>
      <c r="R136" s="5">
        <v>9761000000</v>
      </c>
    </row>
    <row r="137" spans="3:26" ht="15.5" x14ac:dyDescent="0.35">
      <c r="C137" t="s">
        <v>2855</v>
      </c>
      <c r="D137" s="5">
        <v>-17502000000</v>
      </c>
      <c r="G137" s="5">
        <v>16697000000</v>
      </c>
      <c r="L137" s="5">
        <v>-150132000000</v>
      </c>
      <c r="M137" s="5">
        <v>-76800000000</v>
      </c>
    </row>
    <row r="138" spans="3:26" ht="15.5" x14ac:dyDescent="0.35">
      <c r="C138" t="s">
        <v>429</v>
      </c>
      <c r="E138" s="5">
        <v>175836000000</v>
      </c>
      <c r="I138" s="5">
        <v>175836000000</v>
      </c>
    </row>
    <row r="139" spans="3:26" ht="15.5" x14ac:dyDescent="0.35">
      <c r="C139" t="s">
        <v>177</v>
      </c>
      <c r="E139" s="5">
        <v>-112721000000</v>
      </c>
      <c r="F139" s="5">
        <v>73331000000</v>
      </c>
      <c r="G139" s="5">
        <v>-34111000000</v>
      </c>
      <c r="I139" s="5">
        <v>-73501000000</v>
      </c>
      <c r="J139" s="5">
        <v>-86541000000</v>
      </c>
      <c r="K139" s="5">
        <v>-95193000000</v>
      </c>
      <c r="L139" s="5">
        <v>-52980000000</v>
      </c>
      <c r="M139" s="5">
        <v>-62270000000</v>
      </c>
      <c r="N139" s="5">
        <v>-58029000000</v>
      </c>
      <c r="O139" s="5">
        <v>-51076000000</v>
      </c>
      <c r="P139" s="5">
        <v>-93242000000</v>
      </c>
      <c r="Q139" s="5">
        <v>-87236000000</v>
      </c>
      <c r="R139" s="5">
        <v>-56398000000</v>
      </c>
      <c r="S139" s="5">
        <v>-74032000000</v>
      </c>
      <c r="T139" s="5">
        <v>-63159000000</v>
      </c>
      <c r="U139" s="5">
        <v>-123123000000</v>
      </c>
      <c r="V139" s="5">
        <v>-80287000000</v>
      </c>
      <c r="W139" s="5">
        <v>-44608000000</v>
      </c>
      <c r="X139" s="5">
        <v>-32284000000</v>
      </c>
      <c r="Y139" s="5">
        <v>-94877000000</v>
      </c>
      <c r="Z139" s="5">
        <v>-39443000000</v>
      </c>
    </row>
    <row r="140" spans="3:26" ht="15.5" x14ac:dyDescent="0.35">
      <c r="C140" t="s">
        <v>183</v>
      </c>
      <c r="D140" s="5">
        <v>-25018000000</v>
      </c>
      <c r="E140" s="5">
        <v>-367402000000</v>
      </c>
      <c r="F140" s="5">
        <v>-166538000000</v>
      </c>
      <c r="G140" s="5">
        <v>-255180000000</v>
      </c>
      <c r="I140" s="5">
        <v>-818776000000</v>
      </c>
      <c r="J140" s="5">
        <v>-626579000000</v>
      </c>
      <c r="K140" s="5">
        <v>-528134000000</v>
      </c>
      <c r="L140" s="5">
        <v>435987000000</v>
      </c>
      <c r="M140" s="5">
        <v>902300000000</v>
      </c>
      <c r="N140" s="5">
        <v>250646000000</v>
      </c>
      <c r="R140" s="5">
        <v>-100000000000</v>
      </c>
      <c r="S140" s="5">
        <v>-200000000000</v>
      </c>
      <c r="T140" s="5">
        <v>300000000000</v>
      </c>
      <c r="U140" s="5">
        <v>1857757000000</v>
      </c>
      <c r="V140" s="5">
        <v>803550000000</v>
      </c>
      <c r="W140" s="5">
        <v>-75000000000</v>
      </c>
      <c r="Y140" s="5">
        <v>375000000000</v>
      </c>
    </row>
    <row r="141" spans="3:26" ht="15.5" x14ac:dyDescent="0.35">
      <c r="C141" t="s">
        <v>184</v>
      </c>
      <c r="D141" s="5">
        <v>30326000000</v>
      </c>
      <c r="E141" s="5">
        <v>114345000000</v>
      </c>
      <c r="F141" s="5">
        <v>-37092000000</v>
      </c>
      <c r="G141" s="5">
        <v>106626000000</v>
      </c>
      <c r="I141" s="5">
        <v>155502000000</v>
      </c>
      <c r="J141" s="5">
        <v>315036000000</v>
      </c>
      <c r="K141" s="5">
        <v>286509000000</v>
      </c>
      <c r="L141" s="5">
        <v>188458000000</v>
      </c>
      <c r="M141" s="5">
        <v>-58051000000</v>
      </c>
      <c r="N141" s="5">
        <v>-161619000000</v>
      </c>
      <c r="O141" s="5">
        <v>-341883000000</v>
      </c>
      <c r="P141" s="5">
        <v>-234103000000</v>
      </c>
      <c r="Q141" s="5">
        <v>-499080000000</v>
      </c>
      <c r="R141" s="5">
        <v>-280371000000</v>
      </c>
      <c r="S141" s="5">
        <v>-473512000000</v>
      </c>
      <c r="T141" s="5">
        <v>-1353442000000</v>
      </c>
      <c r="U141" s="5">
        <v>-882974000000</v>
      </c>
      <c r="V141" s="5">
        <v>-1135522000000</v>
      </c>
      <c r="W141" s="5">
        <v>-518206000000</v>
      </c>
      <c r="X141" s="5">
        <v>-411192000000</v>
      </c>
      <c r="Y141" s="5">
        <v>-669626000000</v>
      </c>
      <c r="Z141" s="5">
        <v>-332376000000</v>
      </c>
    </row>
    <row r="142" spans="3:26" ht="15.5" x14ac:dyDescent="0.35">
      <c r="C142" t="s">
        <v>208</v>
      </c>
      <c r="D142" s="5">
        <v>96933000000</v>
      </c>
      <c r="E142" s="5">
        <v>142880000000</v>
      </c>
      <c r="F142" s="5">
        <v>59000000</v>
      </c>
      <c r="G142" s="5">
        <v>131939000000</v>
      </c>
      <c r="I142" s="5">
        <v>274913000000</v>
      </c>
      <c r="J142" s="5">
        <v>313458000000</v>
      </c>
      <c r="K142" s="5">
        <v>477634000000</v>
      </c>
      <c r="L142" s="5">
        <v>462997000000</v>
      </c>
      <c r="M142" s="5">
        <v>405432000000</v>
      </c>
      <c r="N142" s="5">
        <v>22115000000</v>
      </c>
      <c r="O142" s="5">
        <v>27759000000</v>
      </c>
      <c r="P142" s="5">
        <v>3331000000</v>
      </c>
      <c r="Q142" s="5">
        <v>2984000000</v>
      </c>
      <c r="R142" s="5">
        <v>102297000000</v>
      </c>
      <c r="S142" s="5">
        <v>2899000000</v>
      </c>
      <c r="T142" s="5">
        <v>4822000000</v>
      </c>
      <c r="U142" s="5">
        <v>438577000000</v>
      </c>
      <c r="V142" s="5">
        <v>3419000000</v>
      </c>
      <c r="W142" s="5">
        <v>1706000000</v>
      </c>
      <c r="X142" s="5">
        <v>2174000000</v>
      </c>
      <c r="Y142" s="5">
        <v>882000000</v>
      </c>
      <c r="Z142" s="5">
        <v>3861000000</v>
      </c>
    </row>
    <row r="143" spans="3:26" ht="15.5" x14ac:dyDescent="0.35">
      <c r="C143" t="s">
        <v>2856</v>
      </c>
      <c r="J143" s="5">
        <v>135000000000</v>
      </c>
    </row>
    <row r="144" spans="3:26" ht="15.5" x14ac:dyDescent="0.35">
      <c r="C144" t="s">
        <v>829</v>
      </c>
      <c r="R144" s="5">
        <v>26018000000</v>
      </c>
      <c r="T144" s="5">
        <v>27875000000</v>
      </c>
    </row>
    <row r="145" spans="2:26" ht="15.5" x14ac:dyDescent="0.35">
      <c r="C145" t="s">
        <v>207</v>
      </c>
      <c r="D145" s="5">
        <v>-56951000000</v>
      </c>
      <c r="E145" s="5">
        <v>-25290000000</v>
      </c>
      <c r="F145" s="5">
        <v>-38348000000</v>
      </c>
      <c r="G145" s="5">
        <v>-24668000000</v>
      </c>
      <c r="I145" s="5">
        <v>-113053000000</v>
      </c>
      <c r="J145" s="5">
        <v>-86682000000</v>
      </c>
      <c r="K145" s="5">
        <v>-168004000000</v>
      </c>
      <c r="L145" s="5">
        <v>-246787000000</v>
      </c>
      <c r="M145" s="5">
        <v>-462598000000</v>
      </c>
      <c r="N145" s="5">
        <v>-156481000000</v>
      </c>
      <c r="O145" s="5">
        <v>-357408000000</v>
      </c>
      <c r="P145" s="5">
        <v>-226235000000</v>
      </c>
      <c r="Q145" s="5">
        <v>-495730000000</v>
      </c>
      <c r="R145" s="5">
        <v>-393058000000</v>
      </c>
      <c r="S145" s="5">
        <v>-426682000000</v>
      </c>
      <c r="T145" s="5">
        <v>-1367551000000</v>
      </c>
      <c r="U145" s="5">
        <v>-1317327000000</v>
      </c>
      <c r="V145" s="5">
        <v>-1123528000000</v>
      </c>
      <c r="W145" s="5">
        <v>-450317000000</v>
      </c>
      <c r="X145" s="5">
        <v>-413366000000</v>
      </c>
      <c r="Y145" s="5">
        <v>-670508000000</v>
      </c>
      <c r="Z145" s="5">
        <v>-336237000000</v>
      </c>
    </row>
    <row r="146" spans="2:26" ht="15.5" x14ac:dyDescent="0.35">
      <c r="C146" t="s">
        <v>453</v>
      </c>
      <c r="D146" s="5">
        <v>-9656000000</v>
      </c>
      <c r="E146" s="5">
        <v>-3245000000</v>
      </c>
      <c r="F146" s="5">
        <v>1197000000</v>
      </c>
      <c r="G146" s="5">
        <v>-645000000</v>
      </c>
      <c r="I146" s="5">
        <v>-6358000000</v>
      </c>
      <c r="J146" s="5">
        <v>-46740000000</v>
      </c>
      <c r="K146" s="5">
        <v>-23121000000</v>
      </c>
      <c r="L146" s="5">
        <v>-27752000000</v>
      </c>
      <c r="M146" s="5">
        <v>-885000000</v>
      </c>
      <c r="N146" s="5">
        <v>-27253000000</v>
      </c>
      <c r="O146" s="5">
        <v>-12234000000</v>
      </c>
      <c r="P146" s="5">
        <v>-11199000000</v>
      </c>
      <c r="Q146" s="5">
        <v>-6334000000</v>
      </c>
      <c r="R146" s="5">
        <v>-15628000000</v>
      </c>
      <c r="S146" s="5">
        <v>-49729000000</v>
      </c>
      <c r="T146" s="5">
        <v>-18588000000</v>
      </c>
      <c r="U146" s="5">
        <v>-4224000000</v>
      </c>
      <c r="V146" s="5">
        <v>-15413000000</v>
      </c>
      <c r="W146" s="5">
        <v>-69595000000</v>
      </c>
    </row>
    <row r="147" spans="2:26" ht="15.5" x14ac:dyDescent="0.35">
      <c r="C147" t="s">
        <v>241</v>
      </c>
      <c r="D147" s="5">
        <v>-25018000000</v>
      </c>
      <c r="E147" s="5">
        <v>-367402000000</v>
      </c>
      <c r="F147" s="5">
        <v>-166538000000</v>
      </c>
      <c r="G147" s="5">
        <v>-255180000000</v>
      </c>
      <c r="I147" s="5">
        <v>-818776000000</v>
      </c>
      <c r="J147" s="5">
        <v>-626579000000</v>
      </c>
      <c r="K147" s="5">
        <v>-528134000000</v>
      </c>
      <c r="L147" s="5">
        <v>435987000000</v>
      </c>
      <c r="M147" s="5">
        <v>902300000000</v>
      </c>
      <c r="N147" s="5">
        <v>250646000000</v>
      </c>
      <c r="R147" s="5">
        <v>-100000000000</v>
      </c>
      <c r="S147" s="5">
        <v>-200000000000</v>
      </c>
      <c r="T147" s="5">
        <v>300000000000</v>
      </c>
      <c r="U147" s="5">
        <v>1857757000000</v>
      </c>
      <c r="V147" s="5">
        <v>803550000000</v>
      </c>
      <c r="W147" s="5">
        <v>-75000000000</v>
      </c>
      <c r="Y147" s="5">
        <v>375000000000</v>
      </c>
    </row>
    <row r="148" spans="2:26" ht="15.5" x14ac:dyDescent="0.35">
      <c r="C148" t="s">
        <v>715</v>
      </c>
      <c r="D148" s="5">
        <v>26289000000</v>
      </c>
      <c r="E148" s="5">
        <v>-132000000</v>
      </c>
      <c r="F148" s="5">
        <v>-813000000</v>
      </c>
      <c r="G148" s="5">
        <v>1853000000</v>
      </c>
      <c r="I148" s="5">
        <v>47190000000</v>
      </c>
      <c r="J148" s="5">
        <v>-11365000000</v>
      </c>
      <c r="K148" s="5">
        <v>80057000000</v>
      </c>
      <c r="L148" s="5">
        <v>215619000000</v>
      </c>
      <c r="V148" s="5">
        <v>573550000000</v>
      </c>
    </row>
    <row r="149" spans="2:26" ht="15.5" x14ac:dyDescent="0.35">
      <c r="C149" t="s">
        <v>2857</v>
      </c>
      <c r="U149" s="5">
        <v>-573550000000</v>
      </c>
    </row>
    <row r="150" spans="2:26" ht="15.5" x14ac:dyDescent="0.35">
      <c r="C150" t="s">
        <v>688</v>
      </c>
      <c r="R150" s="5">
        <v>-250000000000</v>
      </c>
      <c r="S150" s="5">
        <v>-500000000000</v>
      </c>
      <c r="U150" s="5">
        <v>-2825000000000</v>
      </c>
      <c r="V150" s="5">
        <v>-4230000000000</v>
      </c>
      <c r="W150" s="5">
        <v>-975000000000</v>
      </c>
      <c r="X150" s="5">
        <v>-705000000000</v>
      </c>
      <c r="Y150" s="5">
        <v>-335000000000</v>
      </c>
    </row>
    <row r="151" spans="2:26" ht="15.5" x14ac:dyDescent="0.35">
      <c r="C151" t="s">
        <v>249</v>
      </c>
      <c r="D151" s="5">
        <v>-46307000000</v>
      </c>
      <c r="E151" s="5">
        <v>-47270000000</v>
      </c>
      <c r="F151" s="5">
        <v>-38725000000</v>
      </c>
      <c r="G151" s="5">
        <v>-49033000000</v>
      </c>
      <c r="I151" s="5">
        <v>-170966000000</v>
      </c>
      <c r="J151" s="5">
        <v>-162214000000</v>
      </c>
      <c r="K151" s="5">
        <v>-256191000000</v>
      </c>
      <c r="L151" s="5">
        <v>-219632000000</v>
      </c>
      <c r="M151" s="5">
        <v>-287700000000</v>
      </c>
      <c r="N151" s="5">
        <v>-199354000000</v>
      </c>
    </row>
    <row r="152" spans="2:26" ht="15.5" x14ac:dyDescent="0.35">
      <c r="C152" t="s">
        <v>276</v>
      </c>
      <c r="U152" s="5">
        <v>2979603000000</v>
      </c>
    </row>
    <row r="153" spans="2:26" ht="15.5" x14ac:dyDescent="0.35">
      <c r="C153" t="s">
        <v>2780</v>
      </c>
      <c r="U153" s="5">
        <v>-18296000000</v>
      </c>
    </row>
    <row r="154" spans="2:26" ht="15.5" x14ac:dyDescent="0.35">
      <c r="C154" t="s">
        <v>278</v>
      </c>
      <c r="D154" s="5">
        <v>-8927000000</v>
      </c>
      <c r="E154" s="5">
        <v>3326000000</v>
      </c>
      <c r="F154" s="5">
        <v>15155000000</v>
      </c>
      <c r="G154" s="5">
        <v>-107841000000</v>
      </c>
      <c r="I154" s="5">
        <v>-95249000000</v>
      </c>
      <c r="J154" s="5">
        <v>22426000000</v>
      </c>
      <c r="K154" s="5">
        <v>18636000000</v>
      </c>
      <c r="L154" s="5">
        <v>-68029000000</v>
      </c>
      <c r="M154" s="5">
        <v>182567000000</v>
      </c>
      <c r="N154" s="5">
        <v>-181286000000</v>
      </c>
      <c r="O154" s="5">
        <v>-331115000000</v>
      </c>
      <c r="P154" s="5">
        <v>272787000000</v>
      </c>
      <c r="Q154" s="5">
        <v>43188000000</v>
      </c>
      <c r="R154" s="5">
        <v>35482000000</v>
      </c>
      <c r="S154" s="5">
        <v>-10933000000</v>
      </c>
      <c r="T154" s="5">
        <v>-1171127000000</v>
      </c>
      <c r="U154" s="5">
        <v>1075364000000</v>
      </c>
      <c r="V154" s="5">
        <v>227739000000</v>
      </c>
      <c r="W154" s="5">
        <v>-158709000000</v>
      </c>
      <c r="X154" s="5">
        <v>148611000000</v>
      </c>
      <c r="Y154" s="5">
        <v>-117577000000</v>
      </c>
      <c r="Z154" s="5">
        <v>10000000</v>
      </c>
    </row>
    <row r="155" spans="2:26" ht="15.5" x14ac:dyDescent="0.35">
      <c r="C155" t="s">
        <v>279</v>
      </c>
      <c r="D155" s="5">
        <v>47089000000</v>
      </c>
      <c r="I155" s="5">
        <v>142034000000</v>
      </c>
      <c r="J155" s="5">
        <v>118747000000</v>
      </c>
      <c r="K155" s="5">
        <v>100810000000</v>
      </c>
      <c r="L155" s="5">
        <v>168733000000</v>
      </c>
      <c r="M155" s="5">
        <v>-13255000000</v>
      </c>
      <c r="N155" s="5">
        <v>167913000000</v>
      </c>
      <c r="O155" s="5">
        <v>499100000000</v>
      </c>
      <c r="P155" s="5">
        <v>226399000000</v>
      </c>
      <c r="Q155" s="5">
        <v>183189000000</v>
      </c>
      <c r="R155" s="5">
        <v>147310000000</v>
      </c>
      <c r="S155" s="5">
        <v>156845000000</v>
      </c>
      <c r="T155" s="5">
        <v>1327191000000</v>
      </c>
      <c r="U155" s="5">
        <v>247877000000</v>
      </c>
      <c r="V155" s="5">
        <v>19805000000</v>
      </c>
      <c r="W155" s="5">
        <v>179090000000</v>
      </c>
      <c r="X155" s="5">
        <v>30691000000</v>
      </c>
      <c r="Y155" s="5">
        <v>148636000000</v>
      </c>
      <c r="Z155" s="5">
        <v>148823000000</v>
      </c>
    </row>
    <row r="156" spans="2:26" ht="15.5" x14ac:dyDescent="0.35">
      <c r="C156" t="s">
        <v>280</v>
      </c>
      <c r="D156" s="5">
        <v>6000000</v>
      </c>
      <c r="E156" s="5">
        <v>632000000</v>
      </c>
      <c r="F156" s="5">
        <v>-346000000</v>
      </c>
      <c r="G156" s="5">
        <v>-226000000</v>
      </c>
      <c r="I156" s="5">
        <v>304000000</v>
      </c>
      <c r="J156" s="5">
        <v>861000000</v>
      </c>
      <c r="K156" s="5">
        <v>-699000000</v>
      </c>
      <c r="L156" s="5">
        <v>106000000</v>
      </c>
      <c r="M156" s="5">
        <v>-579000000</v>
      </c>
      <c r="N156" s="5">
        <v>118000000</v>
      </c>
      <c r="O156" s="5">
        <v>-72000000</v>
      </c>
      <c r="P156" s="5">
        <v>-86000000</v>
      </c>
      <c r="Q156" s="5">
        <v>22000000</v>
      </c>
      <c r="R156" s="5">
        <v>397000000</v>
      </c>
      <c r="S156" s="5">
        <v>1582000000</v>
      </c>
      <c r="T156" s="5">
        <v>781000000</v>
      </c>
      <c r="U156" s="5">
        <v>3950000000</v>
      </c>
      <c r="V156" s="5">
        <v>333000000</v>
      </c>
      <c r="W156" s="5">
        <v>-576000000</v>
      </c>
      <c r="X156" s="5">
        <v>-212000000</v>
      </c>
      <c r="Y156" s="5">
        <v>-368000000</v>
      </c>
      <c r="Z156" s="5">
        <v>-197000000</v>
      </c>
    </row>
    <row r="157" spans="2:26" ht="15.5" x14ac:dyDescent="0.35">
      <c r="C157" t="s">
        <v>282</v>
      </c>
      <c r="D157" s="5">
        <v>38168000000</v>
      </c>
      <c r="E157" s="5">
        <v>3958000000</v>
      </c>
      <c r="F157" s="5">
        <v>14809000000</v>
      </c>
      <c r="G157" s="5">
        <v>-108067000000</v>
      </c>
      <c r="I157" s="5">
        <v>47089000000</v>
      </c>
      <c r="J157" s="5">
        <v>142034000000</v>
      </c>
      <c r="K157" s="5">
        <v>118747000000</v>
      </c>
      <c r="L157" s="5">
        <v>100810000000</v>
      </c>
      <c r="M157" s="5">
        <v>168733000000</v>
      </c>
      <c r="N157" s="5">
        <v>-13255000000</v>
      </c>
      <c r="O157" s="5">
        <v>167913000000</v>
      </c>
      <c r="P157" s="5">
        <v>499100000000</v>
      </c>
      <c r="Q157" s="5">
        <v>226399000000</v>
      </c>
      <c r="R157" s="5">
        <v>183189000000</v>
      </c>
      <c r="S157" s="5">
        <v>147494000000</v>
      </c>
      <c r="T157" s="5">
        <v>156845000000</v>
      </c>
      <c r="U157" s="5">
        <v>1327191000000</v>
      </c>
      <c r="V157" s="5">
        <v>247877000000</v>
      </c>
      <c r="W157" s="5">
        <v>19805000000</v>
      </c>
      <c r="X157" s="5">
        <v>179090000000</v>
      </c>
      <c r="Y157" s="5">
        <v>30691000000</v>
      </c>
      <c r="Z157" s="5">
        <v>148636000000</v>
      </c>
    </row>
    <row r="159" spans="2:26" ht="15.5" x14ac:dyDescent="0.35">
      <c r="B159" t="s">
        <v>283</v>
      </c>
      <c r="C159" t="s">
        <v>11</v>
      </c>
      <c r="D159" s="6">
        <v>4179999999.9999995</v>
      </c>
      <c r="E159" s="6">
        <v>4179999999.9999995</v>
      </c>
      <c r="F159" s="6">
        <v>4179999999.9999995</v>
      </c>
      <c r="G159" s="6">
        <v>4179999999.9999995</v>
      </c>
      <c r="I159" s="6">
        <v>4179999999.9999995</v>
      </c>
      <c r="J159" s="6">
        <v>4179999999.9999995</v>
      </c>
      <c r="K159" s="6">
        <v>4179999999.9999995</v>
      </c>
      <c r="L159" s="6">
        <v>4179999999.9999995</v>
      </c>
      <c r="M159" s="6">
        <v>4179999999.9999995</v>
      </c>
      <c r="N159" s="6">
        <v>4179999999.9999995</v>
      </c>
      <c r="O159" s="6">
        <v>4179999999.9999995</v>
      </c>
      <c r="P159" s="6">
        <v>4179999999.9999995</v>
      </c>
      <c r="Q159" s="6">
        <v>4179999999.9999995</v>
      </c>
      <c r="R159" s="6">
        <v>4179999999.9999995</v>
      </c>
      <c r="S159" s="6">
        <v>4179999999.9999995</v>
      </c>
      <c r="T159" s="6">
        <v>4179999999.9999995</v>
      </c>
      <c r="U159" s="6">
        <v>4179999999.9999995</v>
      </c>
      <c r="V159" s="5">
        <v>3290000000</v>
      </c>
      <c r="W159" s="5">
        <v>330000000</v>
      </c>
      <c r="X159" s="5">
        <v>330000000</v>
      </c>
      <c r="Y159" s="5">
        <v>330000000</v>
      </c>
      <c r="Z159" s="5">
        <v>330000000</v>
      </c>
    </row>
    <row r="160" spans="2:26" ht="15.5" x14ac:dyDescent="0.35">
      <c r="C160" t="s">
        <v>284</v>
      </c>
      <c r="D160" s="6">
        <v>20.8</v>
      </c>
      <c r="E160" s="6">
        <v>21.51</v>
      </c>
      <c r="F160" s="6">
        <v>-1.1599999999999999</v>
      </c>
      <c r="G160" s="6">
        <v>11.48</v>
      </c>
    </row>
    <row r="161" spans="3:7" ht="15.5" x14ac:dyDescent="0.35">
      <c r="C161" t="s">
        <v>285</v>
      </c>
      <c r="D161" s="6">
        <v>19.420000000000002</v>
      </c>
      <c r="E161" s="6">
        <v>19.989999999999998</v>
      </c>
      <c r="F161" s="6">
        <v>-668.1</v>
      </c>
      <c r="G161" s="6">
        <v>35.89</v>
      </c>
    </row>
    <row r="162" spans="3:7" ht="15.5" x14ac:dyDescent="0.35">
      <c r="C162" t="s">
        <v>72</v>
      </c>
      <c r="D162" s="6">
        <v>1.2</v>
      </c>
      <c r="E162" s="6">
        <v>1.35</v>
      </c>
      <c r="F162" s="6">
        <v>2.8</v>
      </c>
      <c r="G162" s="6">
        <v>1.51</v>
      </c>
    </row>
    <row r="163" spans="3:7" ht="15.5" x14ac:dyDescent="0.35">
      <c r="C163" t="s">
        <v>286</v>
      </c>
      <c r="D163" s="5">
        <v>216660000000</v>
      </c>
      <c r="E163" s="5">
        <v>90520000000</v>
      </c>
      <c r="F163" s="5">
        <v>113470000000</v>
      </c>
      <c r="G163" s="5">
        <v>152020000000</v>
      </c>
    </row>
    <row r="164" spans="3:7" ht="15.5" x14ac:dyDescent="0.35">
      <c r="C164" t="s">
        <v>287</v>
      </c>
      <c r="D164" s="6">
        <v>2.0199999999999999E-2</v>
      </c>
      <c r="E164" s="6">
        <v>2.0299999999999999E-2</v>
      </c>
      <c r="F164" s="6">
        <v>-1.1000000000000001E-3</v>
      </c>
      <c r="G164" s="6">
        <v>1.0700000000000001E-2</v>
      </c>
    </row>
    <row r="165" spans="3:7" ht="15.5" x14ac:dyDescent="0.35">
      <c r="C165" t="s">
        <v>288</v>
      </c>
      <c r="D165" s="6">
        <v>4.9800000000000004E-2</v>
      </c>
      <c r="E165" s="6">
        <v>5.4299999999999994E-2</v>
      </c>
      <c r="F165" s="6">
        <v>-3.0999999999999999E-3</v>
      </c>
      <c r="G165" s="6">
        <v>3.0600000000000002E-2</v>
      </c>
    </row>
    <row r="166" spans="3:7" ht="15.5" x14ac:dyDescent="0.35">
      <c r="C166" t="s">
        <v>289</v>
      </c>
      <c r="D166" s="6">
        <v>3.0899999999999997E-2</v>
      </c>
      <c r="E166" s="6">
        <v>3.4000000000000002E-3</v>
      </c>
      <c r="F166" s="6">
        <v>1.44E-2</v>
      </c>
      <c r="G166" s="6">
        <v>3.61E-2</v>
      </c>
    </row>
    <row r="167" spans="3:7" ht="15.5" x14ac:dyDescent="0.35">
      <c r="C167" t="s">
        <v>290</v>
      </c>
      <c r="D167" s="6">
        <v>2.97</v>
      </c>
      <c r="E167" s="6">
        <v>0.28999999999999998</v>
      </c>
      <c r="F167" s="6">
        <v>0.82</v>
      </c>
      <c r="G167" s="6">
        <v>2.16</v>
      </c>
    </row>
    <row r="168" spans="3:7" ht="15.5" x14ac:dyDescent="0.35">
      <c r="C168" t="s">
        <v>291</v>
      </c>
      <c r="D168" s="5">
        <v>1746000000000</v>
      </c>
      <c r="E168" s="5">
        <v>1659000000000</v>
      </c>
      <c r="F168" s="5">
        <v>1564000000000</v>
      </c>
      <c r="G168" s="5">
        <v>1570000000000</v>
      </c>
    </row>
    <row r="169" spans="3:7" ht="15.5" x14ac:dyDescent="0.35">
      <c r="C169" t="s">
        <v>292</v>
      </c>
      <c r="D169" s="6">
        <v>0.97</v>
      </c>
      <c r="E169" s="6">
        <v>1.08</v>
      </c>
      <c r="F169" s="6">
        <v>2.0699999999999998</v>
      </c>
      <c r="G169" s="6">
        <v>1.1000000000000001</v>
      </c>
    </row>
    <row r="170" spans="3:7" ht="15.5" x14ac:dyDescent="0.35">
      <c r="C170" t="s">
        <v>293</v>
      </c>
      <c r="D170" s="6">
        <v>417.3</v>
      </c>
      <c r="E170" s="6">
        <v>396.46</v>
      </c>
      <c r="F170" s="6">
        <v>373.73</v>
      </c>
      <c r="G170" s="6">
        <v>375.32</v>
      </c>
    </row>
    <row r="171" spans="3:7" ht="15.5" x14ac:dyDescent="0.35">
      <c r="C171" t="s">
        <v>294</v>
      </c>
      <c r="D171" s="6">
        <v>0.97</v>
      </c>
      <c r="E171" s="6">
        <v>1.08</v>
      </c>
      <c r="F171" s="6">
        <v>2.0699999999999998</v>
      </c>
      <c r="G171" s="6">
        <v>1.1000000000000001</v>
      </c>
    </row>
    <row r="172" spans="3:7" ht="15.5" x14ac:dyDescent="0.35">
      <c r="C172" t="s">
        <v>295</v>
      </c>
      <c r="D172" s="6">
        <v>417.3</v>
      </c>
      <c r="E172" s="6">
        <v>396.46</v>
      </c>
      <c r="F172" s="6">
        <v>373.73</v>
      </c>
      <c r="G172" s="6">
        <v>375.32</v>
      </c>
    </row>
    <row r="173" spans="3:7" ht="15.5" x14ac:dyDescent="0.35">
      <c r="C173" t="s">
        <v>296</v>
      </c>
      <c r="D173" s="5">
        <v>933000000000</v>
      </c>
      <c r="E173" s="5">
        <v>912000000000</v>
      </c>
      <c r="F173" s="5">
        <v>1232000000000</v>
      </c>
      <c r="G173" s="5">
        <v>1359000000000</v>
      </c>
    </row>
    <row r="174" spans="3:7" ht="15.5" x14ac:dyDescent="0.35">
      <c r="C174" t="s">
        <v>297</v>
      </c>
    </row>
    <row r="175" spans="3:7" ht="15.5" x14ac:dyDescent="0.35">
      <c r="C175" t="s">
        <v>298</v>
      </c>
      <c r="D175" s="5">
        <v>1746000000000</v>
      </c>
      <c r="E175" s="5">
        <v>1659000000000</v>
      </c>
      <c r="F175" s="5">
        <v>1564000000000</v>
      </c>
      <c r="G175" s="5">
        <v>1570000000000</v>
      </c>
    </row>
    <row r="176" spans="3:7" ht="15.5" x14ac:dyDescent="0.35">
      <c r="C176" t="s">
        <v>23</v>
      </c>
      <c r="D176" s="5">
        <v>933000000000</v>
      </c>
      <c r="E176" s="5">
        <v>912000000000</v>
      </c>
      <c r="F176" s="5">
        <v>1232000000000</v>
      </c>
      <c r="G176" s="5">
        <v>1359000000000</v>
      </c>
    </row>
    <row r="177" spans="3:26" ht="15.5" x14ac:dyDescent="0.35">
      <c r="C177" t="s">
        <v>20</v>
      </c>
      <c r="D177" s="5">
        <v>895000000000</v>
      </c>
      <c r="E177" s="5">
        <v>864000000000</v>
      </c>
      <c r="F177" s="5">
        <v>1189000000000</v>
      </c>
      <c r="G177" s="5">
        <v>1331000000000</v>
      </c>
    </row>
    <row r="178" spans="3:26" ht="15.5" x14ac:dyDescent="0.35">
      <c r="C178" t="s">
        <v>299</v>
      </c>
      <c r="D178" s="5">
        <v>-877000000000</v>
      </c>
      <c r="E178" s="5">
        <v>-997000000000</v>
      </c>
      <c r="F178" s="5">
        <v>-1131000000000</v>
      </c>
      <c r="G178" s="5">
        <v>-1192000000000</v>
      </c>
    </row>
    <row r="179" spans="3:26" ht="15.5" x14ac:dyDescent="0.35">
      <c r="C179" t="s">
        <v>300</v>
      </c>
      <c r="D179" s="5">
        <v>-14000000000</v>
      </c>
      <c r="E179" s="5">
        <v>256000000000</v>
      </c>
      <c r="F179" s="5">
        <v>219000000000</v>
      </c>
      <c r="G179" s="5">
        <v>41000000000</v>
      </c>
    </row>
    <row r="180" spans="3:26" ht="15.5" x14ac:dyDescent="0.35">
      <c r="C180" t="s">
        <v>301</v>
      </c>
      <c r="D180" s="5">
        <v>-67000000000</v>
      </c>
      <c r="E180" s="5">
        <v>-29000000000</v>
      </c>
      <c r="F180" s="5">
        <v>-37000000000</v>
      </c>
      <c r="G180" s="5">
        <v>-25000000000</v>
      </c>
    </row>
    <row r="181" spans="3:26" ht="15.5" x14ac:dyDescent="0.35">
      <c r="C181" t="s">
        <v>12</v>
      </c>
      <c r="D181" s="5">
        <v>-81000000000</v>
      </c>
      <c r="E181" s="5">
        <v>228000000000</v>
      </c>
      <c r="F181" s="5">
        <v>182000000000</v>
      </c>
      <c r="G181" s="5">
        <v>15000000000</v>
      </c>
    </row>
    <row r="182" spans="3:26" ht="15.5" x14ac:dyDescent="0.35">
      <c r="C182" t="s">
        <v>15</v>
      </c>
      <c r="D182" s="6">
        <v>-19.32</v>
      </c>
      <c r="E182" s="6">
        <v>54.46</v>
      </c>
      <c r="F182" s="6">
        <v>43.42</v>
      </c>
      <c r="G182" s="6">
        <v>3.68</v>
      </c>
    </row>
    <row r="183" spans="3:26" ht="15.5" x14ac:dyDescent="0.35">
      <c r="C183" t="s">
        <v>57</v>
      </c>
      <c r="I183" s="6">
        <v>38.32</v>
      </c>
      <c r="J183" s="6">
        <v>-1.33</v>
      </c>
      <c r="K183" s="6">
        <v>-31.59</v>
      </c>
      <c r="L183" s="6">
        <v>14.13</v>
      </c>
      <c r="M183" s="6">
        <v>-230.31</v>
      </c>
      <c r="N183" s="6">
        <v>-290.32</v>
      </c>
      <c r="O183" s="6">
        <v>16.88</v>
      </c>
      <c r="P183" s="6">
        <v>-298.83</v>
      </c>
      <c r="Q183" s="6">
        <v>-45.75</v>
      </c>
      <c r="R183" s="6">
        <v>28.82</v>
      </c>
      <c r="S183" s="6">
        <v>-34.44</v>
      </c>
      <c r="T183" s="6">
        <v>10.46</v>
      </c>
      <c r="U183" s="6">
        <v>160.41999999999999</v>
      </c>
      <c r="V183" s="6">
        <v>91.9</v>
      </c>
      <c r="W183" s="6">
        <v>830.51</v>
      </c>
      <c r="X183" s="6">
        <v>673.64</v>
      </c>
      <c r="Y183" s="6">
        <v>521.54999999999995</v>
      </c>
      <c r="Z183" s="6">
        <v>293.56</v>
      </c>
    </row>
    <row r="184" spans="3:26" ht="15.5" x14ac:dyDescent="0.35">
      <c r="C184" t="s">
        <v>71</v>
      </c>
      <c r="I184" s="6">
        <v>11.22</v>
      </c>
      <c r="J184" s="6">
        <v>-424.81</v>
      </c>
      <c r="K184" s="6">
        <v>-28.02</v>
      </c>
      <c r="L184" s="6">
        <v>106.16</v>
      </c>
      <c r="M184" s="6">
        <v>-7.99</v>
      </c>
      <c r="N184" s="6">
        <v>-2.86</v>
      </c>
      <c r="O184" s="6">
        <v>52.73</v>
      </c>
      <c r="P184" s="6">
        <v>-2.64</v>
      </c>
      <c r="Q184" s="6">
        <v>-20.22</v>
      </c>
      <c r="R184" s="6">
        <v>43.72</v>
      </c>
      <c r="S184" s="6">
        <v>-33.39</v>
      </c>
      <c r="T184" s="6">
        <v>227.53</v>
      </c>
      <c r="U184" s="6">
        <v>15.12</v>
      </c>
      <c r="V184" s="6">
        <v>45.44</v>
      </c>
      <c r="W184" s="6">
        <v>12.79</v>
      </c>
      <c r="X184" s="6">
        <v>6.16</v>
      </c>
      <c r="Y184" s="6">
        <v>7.4</v>
      </c>
      <c r="Z184" s="6">
        <v>13.15</v>
      </c>
    </row>
    <row r="185" spans="3:26" ht="15.5" x14ac:dyDescent="0.35">
      <c r="C185" t="s">
        <v>74</v>
      </c>
      <c r="I185" s="6">
        <v>0.37</v>
      </c>
      <c r="J185" s="6">
        <v>0.52</v>
      </c>
      <c r="K185" s="6">
        <v>0.84</v>
      </c>
      <c r="L185" s="6">
        <v>1.41</v>
      </c>
      <c r="M185" s="6">
        <v>2.21</v>
      </c>
      <c r="N185" s="6">
        <v>0.39</v>
      </c>
      <c r="O185" s="6">
        <v>0.3</v>
      </c>
      <c r="P185" s="6">
        <v>0.25</v>
      </c>
      <c r="Q185" s="6">
        <v>0.3</v>
      </c>
      <c r="R185" s="6">
        <v>0.39</v>
      </c>
      <c r="S185" s="6">
        <v>0.34</v>
      </c>
      <c r="T185" s="6">
        <v>0.73</v>
      </c>
      <c r="U185" s="6">
        <v>0.85</v>
      </c>
      <c r="V185" s="6">
        <v>1.31</v>
      </c>
      <c r="W185" s="6">
        <v>0.39</v>
      </c>
      <c r="X185" s="6">
        <v>0.18</v>
      </c>
      <c r="Y185" s="6">
        <v>0.19</v>
      </c>
      <c r="Z185" s="6">
        <v>0.22</v>
      </c>
    </row>
    <row r="186" spans="3:26" ht="15.5" x14ac:dyDescent="0.35">
      <c r="C186" t="s">
        <v>302</v>
      </c>
      <c r="I186" s="5">
        <v>513030000000</v>
      </c>
      <c r="J186" s="5">
        <v>423940000000</v>
      </c>
      <c r="K186" s="5">
        <v>254150000000</v>
      </c>
      <c r="L186" s="5">
        <v>319800000000</v>
      </c>
      <c r="M186" s="5">
        <v>741660000000</v>
      </c>
      <c r="N186" s="5">
        <v>-433770000000</v>
      </c>
      <c r="O186" s="5">
        <v>268200000000</v>
      </c>
      <c r="P186" s="5">
        <v>-814880000000</v>
      </c>
    </row>
    <row r="187" spans="3:26" ht="15.5" x14ac:dyDescent="0.35">
      <c r="C187" t="s">
        <v>303</v>
      </c>
      <c r="I187" s="6">
        <v>3.6200000000000003E-2</v>
      </c>
      <c r="J187" s="6">
        <v>-1.1999999999999999E-3</v>
      </c>
      <c r="K187" s="6">
        <v>-2.29E-2</v>
      </c>
      <c r="L187" s="6">
        <v>8.6E-3</v>
      </c>
      <c r="M187" s="6">
        <v>-0.15359999999999999</v>
      </c>
      <c r="N187" s="6">
        <v>-0.251</v>
      </c>
      <c r="O187" s="6">
        <v>1.1699999999999999E-2</v>
      </c>
      <c r="P187" s="6">
        <v>-0.1993</v>
      </c>
      <c r="Q187" s="6">
        <v>-2.6000000000000002E-2</v>
      </c>
      <c r="R187" s="6">
        <v>1.61E-2</v>
      </c>
      <c r="S187" s="6">
        <v>-1.7899999999999999E-2</v>
      </c>
      <c r="T187" s="6">
        <v>5.3E-3</v>
      </c>
      <c r="U187" s="6">
        <v>8.6500000000000007E-2</v>
      </c>
      <c r="V187" s="5">
        <v>0</v>
      </c>
      <c r="W187" s="5">
        <v>0</v>
      </c>
      <c r="X187" s="6">
        <v>9648.2173999999995</v>
      </c>
      <c r="Y187" s="6">
        <v>6872.32</v>
      </c>
      <c r="Z187" s="6">
        <v>562.23839999999996</v>
      </c>
    </row>
    <row r="188" spans="3:26" ht="15.5" x14ac:dyDescent="0.35">
      <c r="C188" t="s">
        <v>304</v>
      </c>
      <c r="I188" s="6">
        <v>9.6699999999999994E-2</v>
      </c>
      <c r="J188" s="6">
        <v>-3.7000000000000002E-3</v>
      </c>
      <c r="K188" s="6">
        <v>-9.3100000000000002E-2</v>
      </c>
      <c r="L188" s="6">
        <v>6.3E-2</v>
      </c>
      <c r="M188" s="6">
        <v>-1.1027</v>
      </c>
      <c r="N188" s="6">
        <v>-0.65489999999999993</v>
      </c>
      <c r="O188" s="6">
        <v>1.8200000000000001E-2</v>
      </c>
      <c r="P188" s="6">
        <v>-0.31719999999999998</v>
      </c>
      <c r="Q188" s="6">
        <v>-3.6799999999999999E-2</v>
      </c>
      <c r="R188" s="6">
        <v>2.2099999999999998E-2</v>
      </c>
      <c r="S188" s="6">
        <v>-2.76E-2</v>
      </c>
      <c r="T188" s="6">
        <v>8.0000000000000002E-3</v>
      </c>
      <c r="U188" s="6">
        <v>0.12529999999999999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</row>
    <row r="189" spans="3:26" ht="15.5" x14ac:dyDescent="0.35">
      <c r="C189" t="s">
        <v>305</v>
      </c>
      <c r="I189" s="6">
        <v>8.9200000000000002E-2</v>
      </c>
      <c r="J189" s="6">
        <v>4.2300000000000004E-2</v>
      </c>
      <c r="K189" s="6">
        <v>-3.1899999999999998E-2</v>
      </c>
      <c r="L189" s="6">
        <v>-1.4000000000000002E-3</v>
      </c>
      <c r="M189" s="6">
        <v>-0.183</v>
      </c>
      <c r="N189" s="6">
        <v>-0.27839999999999998</v>
      </c>
      <c r="O189" s="6">
        <v>1.2199999999999999E-2</v>
      </c>
      <c r="P189" s="6">
        <v>-0.2651</v>
      </c>
      <c r="Q189" s="6">
        <v>-4.58E-2</v>
      </c>
      <c r="R189" s="6">
        <v>3.7599999999999995E-2</v>
      </c>
      <c r="S189" s="6">
        <v>-1.23E-2</v>
      </c>
      <c r="T189" s="6">
        <v>2.2000000000000001E-3</v>
      </c>
      <c r="U189" s="6">
        <v>0.2838</v>
      </c>
      <c r="V189" s="5">
        <v>-1744</v>
      </c>
      <c r="W189" s="6">
        <v>-1590.3601999999998</v>
      </c>
      <c r="X189" s="6">
        <v>-2025.7214000000001</v>
      </c>
      <c r="Y189" s="6">
        <v>-2969.2184000000002</v>
      </c>
      <c r="Z189" s="6">
        <v>1986.6512</v>
      </c>
    </row>
    <row r="190" spans="3:26" ht="15.5" x14ac:dyDescent="0.35">
      <c r="C190" t="s">
        <v>306</v>
      </c>
      <c r="I190" s="6">
        <v>1.4</v>
      </c>
      <c r="J190" s="6">
        <v>0.42</v>
      </c>
      <c r="K190" s="6">
        <v>-0.22</v>
      </c>
      <c r="L190" s="6">
        <v>-0.01</v>
      </c>
      <c r="M190" s="6">
        <v>-2.15</v>
      </c>
      <c r="N190" s="6">
        <v>-8.1199999999999992</v>
      </c>
      <c r="O190" s="6">
        <v>10.02</v>
      </c>
      <c r="P190" s="6">
        <v>-206.48</v>
      </c>
      <c r="Q190" s="6">
        <v>-53.79</v>
      </c>
      <c r="R190" s="6">
        <v>8.41</v>
      </c>
      <c r="S190" s="6">
        <v>-2.46</v>
      </c>
      <c r="T190" s="6">
        <v>0.98</v>
      </c>
      <c r="U190" s="6">
        <v>16.98</v>
      </c>
      <c r="V190" s="6">
        <v>10.49</v>
      </c>
      <c r="W190" s="6">
        <v>14.66</v>
      </c>
      <c r="X190" s="6">
        <v>8.5299999999999994</v>
      </c>
      <c r="Y190" s="6">
        <v>9.16</v>
      </c>
      <c r="Z190" s="6">
        <v>130.32</v>
      </c>
    </row>
    <row r="191" spans="3:26" ht="15.5" x14ac:dyDescent="0.35">
      <c r="C191" t="s">
        <v>68</v>
      </c>
      <c r="I191" s="6">
        <v>1.08</v>
      </c>
      <c r="J191" s="6">
        <v>1.58</v>
      </c>
      <c r="K191" s="6">
        <v>2.61</v>
      </c>
      <c r="L191" s="6">
        <v>6.69</v>
      </c>
      <c r="M191" s="6">
        <v>8.81</v>
      </c>
      <c r="N191" s="6">
        <v>1.87</v>
      </c>
      <c r="O191" s="6">
        <v>0.96</v>
      </c>
      <c r="P191" s="6">
        <v>0.84</v>
      </c>
      <c r="Q191" s="6">
        <v>0.74</v>
      </c>
      <c r="R191" s="6">
        <v>0.97</v>
      </c>
      <c r="S191" s="6">
        <v>0.92</v>
      </c>
      <c r="T191" s="6">
        <v>1.83</v>
      </c>
      <c r="U191" s="6">
        <v>1.89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</row>
    <row r="192" spans="3:26" ht="15.5" x14ac:dyDescent="0.35">
      <c r="C192" t="s">
        <v>65</v>
      </c>
      <c r="I192" s="6">
        <v>396.46</v>
      </c>
      <c r="J192" s="6">
        <v>356.92</v>
      </c>
      <c r="K192" s="6">
        <v>339.45</v>
      </c>
      <c r="L192" s="6">
        <v>224.24</v>
      </c>
      <c r="M192" s="6">
        <v>208.87</v>
      </c>
      <c r="N192" s="6">
        <v>443.32</v>
      </c>
      <c r="O192" s="6">
        <v>929.83</v>
      </c>
      <c r="P192" s="6">
        <v>942.12</v>
      </c>
      <c r="Q192" s="6">
        <v>1242.6400000000001</v>
      </c>
      <c r="R192" s="6">
        <v>1304.56</v>
      </c>
      <c r="S192" s="6">
        <v>1246.3800000000001</v>
      </c>
      <c r="T192" s="6">
        <v>1303.6099999999999</v>
      </c>
      <c r="U192" s="6">
        <v>1280.1199999999999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</row>
    <row r="193" spans="2:26" ht="15.5" x14ac:dyDescent="0.35">
      <c r="C193" t="s">
        <v>307</v>
      </c>
      <c r="I193" s="6">
        <v>1.08</v>
      </c>
      <c r="J193" s="6">
        <v>1.58</v>
      </c>
      <c r="K193" s="6">
        <v>2.61</v>
      </c>
      <c r="L193" s="6">
        <v>6.69</v>
      </c>
      <c r="M193" s="6">
        <v>-3.07</v>
      </c>
      <c r="N193" s="6">
        <v>-3.22</v>
      </c>
      <c r="O193" s="6">
        <v>4.09</v>
      </c>
      <c r="P193" s="6">
        <v>2.88</v>
      </c>
      <c r="Q193" s="6">
        <v>4.4000000000000004</v>
      </c>
      <c r="R193" s="6">
        <v>4.75</v>
      </c>
      <c r="S193" s="6">
        <v>0.94</v>
      </c>
      <c r="T193" s="6">
        <v>1.86</v>
      </c>
      <c r="U193" s="6">
        <v>1.93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</row>
    <row r="194" spans="2:26" ht="15.5" x14ac:dyDescent="0.35">
      <c r="C194" t="s">
        <v>308</v>
      </c>
      <c r="I194" s="6">
        <v>396.46</v>
      </c>
      <c r="J194" s="6">
        <v>356.92</v>
      </c>
      <c r="K194" s="6">
        <v>339.45</v>
      </c>
      <c r="L194" s="6">
        <v>224.24</v>
      </c>
      <c r="M194" s="6">
        <v>-599.99</v>
      </c>
      <c r="N194" s="6">
        <v>-257.8</v>
      </c>
      <c r="O194" s="6">
        <v>217.75</v>
      </c>
      <c r="P194" s="6">
        <v>274.60000000000002</v>
      </c>
      <c r="Q194" s="6">
        <v>210.35</v>
      </c>
      <c r="R194" s="6">
        <v>265.45</v>
      </c>
      <c r="S194" s="6">
        <v>1217.5999999999999</v>
      </c>
      <c r="T194" s="6">
        <v>1281.25</v>
      </c>
      <c r="U194" s="6">
        <v>1257.71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</row>
    <row r="195" spans="2:26" ht="15.5" x14ac:dyDescent="0.35">
      <c r="C195" t="s">
        <v>309</v>
      </c>
      <c r="I195" s="5">
        <v>912000000000</v>
      </c>
      <c r="J195" s="5">
        <v>1559000000000</v>
      </c>
      <c r="K195" s="5">
        <v>2024000000000</v>
      </c>
      <c r="L195" s="5">
        <v>2296000000000</v>
      </c>
      <c r="M195" s="5">
        <v>1640000000000</v>
      </c>
      <c r="N195" s="5">
        <v>540000000000</v>
      </c>
      <c r="S195" s="5">
        <v>101000000000</v>
      </c>
      <c r="T195" s="5">
        <v>342000000000</v>
      </c>
    </row>
    <row r="196" spans="2:26" ht="15.5" x14ac:dyDescent="0.35">
      <c r="C196" t="s">
        <v>310</v>
      </c>
    </row>
    <row r="197" spans="2:26" ht="15.5" x14ac:dyDescent="0.35">
      <c r="C197" t="s">
        <v>25</v>
      </c>
      <c r="I197" s="5">
        <v>912000000000</v>
      </c>
      <c r="J197" s="5">
        <v>1559000000000</v>
      </c>
      <c r="K197" s="5">
        <v>2024000000000</v>
      </c>
      <c r="L197" s="5">
        <v>2296000000000</v>
      </c>
      <c r="M197" s="5">
        <v>1640000000000</v>
      </c>
      <c r="N197" s="5">
        <v>540000000000</v>
      </c>
      <c r="S197" s="5">
        <v>101000000000</v>
      </c>
      <c r="T197" s="5">
        <v>342000000000</v>
      </c>
    </row>
    <row r="198" spans="2:26" ht="15.5" x14ac:dyDescent="0.35">
      <c r="C198" t="s">
        <v>22</v>
      </c>
      <c r="I198" s="5">
        <v>864000000000</v>
      </c>
      <c r="J198" s="5">
        <v>1417000000000</v>
      </c>
      <c r="K198" s="5">
        <v>1904000000000</v>
      </c>
      <c r="L198" s="5">
        <v>2195000000000</v>
      </c>
      <c r="M198" s="5">
        <v>1471000000000</v>
      </c>
      <c r="N198" s="5">
        <v>463000000000</v>
      </c>
      <c r="O198" s="5">
        <v>-168000000000</v>
      </c>
      <c r="P198" s="5">
        <v>-499000000000</v>
      </c>
      <c r="Q198" s="5">
        <v>-226000000000</v>
      </c>
      <c r="R198" s="5">
        <v>-183000000000</v>
      </c>
      <c r="S198" s="5">
        <v>-46000000000</v>
      </c>
      <c r="T198" s="5">
        <v>145000000000</v>
      </c>
      <c r="U198" s="5">
        <v>-1327000000000</v>
      </c>
    </row>
    <row r="199" spans="2:26" ht="15.5" x14ac:dyDescent="0.35">
      <c r="C199" t="s">
        <v>311</v>
      </c>
      <c r="I199" s="5">
        <v>-997000000000</v>
      </c>
      <c r="J199" s="5">
        <v>-1450000000000</v>
      </c>
      <c r="K199" s="5">
        <v>-1766000000000</v>
      </c>
      <c r="L199" s="5">
        <v>-926000000000</v>
      </c>
      <c r="M199" s="5">
        <v>-739000000000</v>
      </c>
      <c r="N199" s="5">
        <v>-738000000000</v>
      </c>
      <c r="O199" s="5">
        <v>379000000000</v>
      </c>
      <c r="P199" s="5">
        <v>795000000000</v>
      </c>
      <c r="Q199" s="5">
        <v>543000000000</v>
      </c>
      <c r="R199" s="5">
        <v>846000000000</v>
      </c>
      <c r="S199" s="5">
        <v>549000000000</v>
      </c>
      <c r="T199" s="5">
        <v>495000000000</v>
      </c>
      <c r="U199" s="5">
        <v>1411000000000</v>
      </c>
      <c r="W199" s="5">
        <v>-1000000000</v>
      </c>
      <c r="X199" s="5">
        <v>0</v>
      </c>
      <c r="Y199" s="5">
        <v>0</v>
      </c>
      <c r="Z199" s="5">
        <v>0</v>
      </c>
    </row>
    <row r="200" spans="2:26" ht="15.5" x14ac:dyDescent="0.35">
      <c r="C200" t="s">
        <v>312</v>
      </c>
      <c r="I200" s="5">
        <v>568000000000</v>
      </c>
      <c r="J200" s="5">
        <v>334000000000</v>
      </c>
      <c r="K200" s="5">
        <v>260000000000</v>
      </c>
      <c r="L200" s="5">
        <v>-692000000000</v>
      </c>
      <c r="M200" s="5">
        <v>-662000000000</v>
      </c>
      <c r="N200" s="5">
        <v>-270000000000</v>
      </c>
      <c r="O200" s="5">
        <v>11000000000</v>
      </c>
      <c r="P200" s="5">
        <v>507000000000</v>
      </c>
      <c r="Q200" s="5">
        <v>542000000000</v>
      </c>
      <c r="R200" s="5">
        <v>416000000000</v>
      </c>
      <c r="S200" s="5">
        <v>663000000000</v>
      </c>
      <c r="T200" s="5">
        <v>-118000000000</v>
      </c>
      <c r="U200" s="5">
        <v>101000000000</v>
      </c>
      <c r="V200" s="5">
        <v>560000000000</v>
      </c>
      <c r="W200" s="5">
        <v>434000000000</v>
      </c>
      <c r="X200" s="5">
        <v>560000000000</v>
      </c>
      <c r="Y200" s="5">
        <v>177000000000</v>
      </c>
      <c r="Z200" s="5">
        <v>332000000000</v>
      </c>
    </row>
    <row r="201" spans="2:26" ht="15.5" x14ac:dyDescent="0.35">
      <c r="C201" t="s">
        <v>313</v>
      </c>
      <c r="I201" s="5">
        <v>-119000000000</v>
      </c>
      <c r="J201" s="5">
        <v>-133000000000</v>
      </c>
      <c r="K201" s="5">
        <v>-191000000000</v>
      </c>
      <c r="L201" s="5">
        <v>-275000000000</v>
      </c>
      <c r="M201" s="5">
        <v>-463000000000</v>
      </c>
      <c r="N201" s="5">
        <v>-184000000000</v>
      </c>
      <c r="O201" s="5">
        <v>-370000000000</v>
      </c>
      <c r="P201" s="5">
        <v>-237000000000</v>
      </c>
      <c r="Q201" s="5">
        <v>-502000000000</v>
      </c>
      <c r="R201" s="5">
        <v>-409000000000</v>
      </c>
      <c r="S201" s="5">
        <v>-476000000000</v>
      </c>
      <c r="T201" s="5">
        <v>-1386000000000</v>
      </c>
      <c r="U201" s="5">
        <v>-1322000000000</v>
      </c>
      <c r="V201" s="5">
        <v>-1139000000000</v>
      </c>
      <c r="W201" s="5">
        <v>-520000000000</v>
      </c>
      <c r="X201" s="5">
        <v>-413000000000</v>
      </c>
      <c r="Y201" s="5">
        <v>-671000000000</v>
      </c>
      <c r="Z201" s="5">
        <v>-336000000000</v>
      </c>
    </row>
    <row r="202" spans="2:26" ht="15.5" x14ac:dyDescent="0.35">
      <c r="C202" t="s">
        <v>14</v>
      </c>
      <c r="I202" s="5">
        <v>449000000000</v>
      </c>
      <c r="J202" s="5">
        <v>201000000000</v>
      </c>
      <c r="K202" s="5">
        <v>69000000000</v>
      </c>
      <c r="L202" s="5">
        <v>-967000000000</v>
      </c>
      <c r="M202" s="5">
        <v>-1125000000000</v>
      </c>
      <c r="N202" s="5">
        <v>-454000000000</v>
      </c>
      <c r="O202" s="5">
        <v>-359000000000</v>
      </c>
      <c r="P202" s="5">
        <v>269000000000</v>
      </c>
      <c r="Q202" s="5">
        <v>40000000000</v>
      </c>
      <c r="R202" s="5">
        <v>7000000000</v>
      </c>
      <c r="S202" s="5">
        <v>186000000000</v>
      </c>
      <c r="T202" s="5">
        <v>-1504000000000</v>
      </c>
      <c r="U202" s="5">
        <v>-1221000000000</v>
      </c>
      <c r="V202" s="5">
        <v>-579000000000</v>
      </c>
      <c r="W202" s="5">
        <v>-85000000000</v>
      </c>
      <c r="X202" s="5">
        <v>146000000000</v>
      </c>
      <c r="Y202" s="5">
        <v>-493000000000</v>
      </c>
      <c r="Z202" s="5">
        <v>-4000000000</v>
      </c>
    </row>
    <row r="203" spans="2:26" ht="15.5" x14ac:dyDescent="0.35">
      <c r="C203" t="s">
        <v>16</v>
      </c>
      <c r="I203" s="6">
        <v>107.23</v>
      </c>
      <c r="J203" s="6">
        <v>47.94</v>
      </c>
      <c r="K203" s="6">
        <v>16.53</v>
      </c>
      <c r="L203" s="6">
        <v>-231.14</v>
      </c>
      <c r="M203" s="6">
        <v>-268.94</v>
      </c>
      <c r="N203" s="6">
        <v>-108.53</v>
      </c>
      <c r="O203" s="6">
        <v>-85.78</v>
      </c>
      <c r="P203" s="6">
        <v>64.41</v>
      </c>
      <c r="Q203" s="6">
        <v>9.61</v>
      </c>
      <c r="R203" s="6">
        <v>1.71</v>
      </c>
      <c r="S203" s="6">
        <v>44.5</v>
      </c>
      <c r="T203" s="6">
        <v>-359.45</v>
      </c>
      <c r="U203" s="6">
        <v>-291.83999999999997</v>
      </c>
      <c r="V203" s="6">
        <v>-175.83</v>
      </c>
      <c r="W203" s="6">
        <v>-259.29000000000002</v>
      </c>
      <c r="X203" s="6">
        <v>444.53</v>
      </c>
      <c r="Y203" s="6">
        <v>-1497.96</v>
      </c>
      <c r="Z203" s="6">
        <v>-11.69</v>
      </c>
    </row>
    <row r="205" spans="2:26" ht="15.5" x14ac:dyDescent="0.35">
      <c r="B205" t="s">
        <v>314</v>
      </c>
      <c r="C205" t="s">
        <v>315</v>
      </c>
      <c r="D205" s="5">
        <v>87000000000</v>
      </c>
      <c r="E205" s="5">
        <v>90000000000</v>
      </c>
      <c r="F205" s="5">
        <v>-5000000000</v>
      </c>
      <c r="G205" s="5">
        <v>48000000000</v>
      </c>
      <c r="H205" s="5">
        <v>348000000000</v>
      </c>
      <c r="I205" s="5">
        <v>160000000000</v>
      </c>
      <c r="J205" s="5">
        <v>-6000000000</v>
      </c>
      <c r="K205" s="5">
        <v>-132000000000</v>
      </c>
      <c r="L205" s="5">
        <v>59000000000</v>
      </c>
      <c r="M205" s="5">
        <v>-964000000000</v>
      </c>
      <c r="N205" s="5">
        <v>-1215000000000</v>
      </c>
      <c r="O205" s="5">
        <v>71000000000</v>
      </c>
      <c r="P205" s="5">
        <v>-1250000000000</v>
      </c>
      <c r="Q205" s="5">
        <v>-191000000000</v>
      </c>
    </row>
    <row r="206" spans="2:26" ht="15.5" x14ac:dyDescent="0.35">
      <c r="C206" t="s">
        <v>316</v>
      </c>
      <c r="H206" s="5">
        <v>220000000000</v>
      </c>
      <c r="I206" s="5">
        <v>160000000000</v>
      </c>
      <c r="J206" s="5">
        <v>-6000000000</v>
      </c>
      <c r="K206" s="5">
        <v>-132000000000</v>
      </c>
      <c r="L206" s="5">
        <v>59000000000</v>
      </c>
      <c r="M206" s="5">
        <v>-964000000000</v>
      </c>
      <c r="N206" s="5">
        <v>-1215000000000</v>
      </c>
      <c r="O206" s="5">
        <v>71000000000</v>
      </c>
      <c r="P206" s="5">
        <v>-1250000000000</v>
      </c>
      <c r="Q206" s="5">
        <v>-191000000000</v>
      </c>
    </row>
    <row r="207" spans="2:26" ht="15.5" x14ac:dyDescent="0.35">
      <c r="C207" t="s">
        <v>56</v>
      </c>
      <c r="D207" s="6">
        <v>20.8</v>
      </c>
      <c r="E207" s="6">
        <v>21.51</v>
      </c>
      <c r="F207" s="6">
        <v>-1.1599999999999999</v>
      </c>
      <c r="G207" s="6">
        <v>11.48</v>
      </c>
      <c r="H207" s="6">
        <v>83.2</v>
      </c>
      <c r="I207" s="6">
        <v>38.32</v>
      </c>
      <c r="J207" s="6">
        <v>-1.33</v>
      </c>
      <c r="K207" s="6">
        <v>-31.59</v>
      </c>
      <c r="L207" s="6">
        <v>14.13</v>
      </c>
      <c r="M207" s="6">
        <v>-230.31</v>
      </c>
      <c r="N207" s="6">
        <v>-290.32</v>
      </c>
      <c r="O207" s="6">
        <v>16.88</v>
      </c>
      <c r="P207" s="6">
        <v>-298.83</v>
      </c>
      <c r="Q207" s="6">
        <v>-45.75</v>
      </c>
    </row>
    <row r="208" spans="2:26" ht="15.5" x14ac:dyDescent="0.35">
      <c r="C208" t="s">
        <v>319</v>
      </c>
      <c r="H208" s="6">
        <v>52.64</v>
      </c>
      <c r="I208" s="6">
        <v>38.32</v>
      </c>
      <c r="J208" s="6">
        <v>-1.33</v>
      </c>
      <c r="K208" s="6">
        <v>-31.59</v>
      </c>
      <c r="L208" s="6">
        <v>14.13</v>
      </c>
      <c r="M208" s="6">
        <v>-230.31</v>
      </c>
      <c r="N208" s="6">
        <v>-290.32</v>
      </c>
      <c r="O208" s="6">
        <v>16.88</v>
      </c>
      <c r="P208" s="6">
        <v>-298.83</v>
      </c>
      <c r="Q208" s="6">
        <v>-45.75</v>
      </c>
    </row>
    <row r="209" spans="3:17" ht="15.5" x14ac:dyDescent="0.35">
      <c r="C209" t="s">
        <v>322</v>
      </c>
      <c r="D209" s="5">
        <v>1408000000000</v>
      </c>
      <c r="E209" s="5">
        <v>1336000000000</v>
      </c>
      <c r="F209" s="5">
        <v>1157000000000</v>
      </c>
      <c r="G209" s="5">
        <v>1144000000000</v>
      </c>
      <c r="H209" s="5">
        <v>5632000000000</v>
      </c>
      <c r="I209" s="5">
        <v>4848000000000</v>
      </c>
      <c r="J209" s="5">
        <v>4544000000000</v>
      </c>
      <c r="K209" s="5">
        <v>4387000000000</v>
      </c>
      <c r="L209" s="5">
        <v>4437000000000</v>
      </c>
      <c r="M209" s="5">
        <v>3481000000000</v>
      </c>
      <c r="N209" s="5">
        <v>8894000000000</v>
      </c>
      <c r="O209" s="5">
        <v>12268000000000</v>
      </c>
      <c r="P209" s="5">
        <v>12970000000000</v>
      </c>
      <c r="Q209" s="5">
        <v>13034000000000</v>
      </c>
    </row>
    <row r="210" spans="3:17" ht="15.5" x14ac:dyDescent="0.35">
      <c r="C210" t="s">
        <v>323</v>
      </c>
      <c r="H210" s="5">
        <v>5045000000000</v>
      </c>
      <c r="I210" s="5">
        <v>4848000000000</v>
      </c>
      <c r="J210" s="5">
        <v>4544000000000</v>
      </c>
      <c r="K210" s="5">
        <v>4387000000000</v>
      </c>
      <c r="L210" s="5">
        <v>4437000000000</v>
      </c>
      <c r="M210" s="5">
        <v>3481000000000</v>
      </c>
      <c r="N210" s="5">
        <v>8894000000000</v>
      </c>
      <c r="O210" s="5">
        <v>12268000000000</v>
      </c>
      <c r="P210" s="5">
        <v>12970000000000</v>
      </c>
      <c r="Q210" s="5">
        <v>13034000000000</v>
      </c>
    </row>
    <row r="211" spans="3:17" ht="15.5" x14ac:dyDescent="0.35">
      <c r="C211" t="s">
        <v>327</v>
      </c>
      <c r="I211" s="6">
        <v>3.73</v>
      </c>
    </row>
    <row r="212" spans="3:17" ht="15.5" x14ac:dyDescent="0.35">
      <c r="C212" t="s">
        <v>328</v>
      </c>
      <c r="I212" s="6">
        <v>5.89</v>
      </c>
    </row>
    <row r="213" spans="3:17" ht="15.5" x14ac:dyDescent="0.35">
      <c r="C213" t="s">
        <v>329</v>
      </c>
      <c r="I213" s="6">
        <v>7.49</v>
      </c>
    </row>
    <row r="214" spans="3:17" ht="15.5" x14ac:dyDescent="0.35">
      <c r="C214" t="s">
        <v>330</v>
      </c>
      <c r="I214" s="6">
        <v>0.16980000000000001</v>
      </c>
    </row>
    <row r="215" spans="3:17" ht="15.5" x14ac:dyDescent="0.35">
      <c r="C215" t="s">
        <v>331</v>
      </c>
      <c r="I215" s="6">
        <v>0.26</v>
      </c>
    </row>
    <row r="216" spans="3:17" ht="15.5" x14ac:dyDescent="0.35">
      <c r="C216" t="s">
        <v>332</v>
      </c>
      <c r="I216" s="6">
        <v>0.74</v>
      </c>
    </row>
    <row r="217" spans="3:17" ht="15.5" x14ac:dyDescent="0.35">
      <c r="C217" t="s">
        <v>333</v>
      </c>
      <c r="I217" s="6">
        <v>2.59</v>
      </c>
    </row>
    <row r="218" spans="3:17" ht="15.5" x14ac:dyDescent="0.35">
      <c r="C218" t="s">
        <v>334</v>
      </c>
      <c r="I218" s="6">
        <v>3.77</v>
      </c>
    </row>
    <row r="219" spans="3:17" ht="15.5" x14ac:dyDescent="0.35">
      <c r="C219" t="s">
        <v>335</v>
      </c>
      <c r="I219" s="6">
        <v>15.8</v>
      </c>
    </row>
    <row r="220" spans="3:17" ht="15.5" x14ac:dyDescent="0.35">
      <c r="C220" t="s">
        <v>336</v>
      </c>
      <c r="I220" s="5">
        <v>4</v>
      </c>
    </row>
    <row r="221" spans="3:17" ht="15.5" x14ac:dyDescent="0.35">
      <c r="C221" t="s">
        <v>338</v>
      </c>
      <c r="I221" s="6">
        <v>0.15</v>
      </c>
    </row>
    <row r="222" spans="3:17" ht="15.5" x14ac:dyDescent="0.35">
      <c r="C222" t="s">
        <v>339</v>
      </c>
      <c r="I222" s="6">
        <v>52.64</v>
      </c>
    </row>
    <row r="223" spans="3:17" ht="15.5" x14ac:dyDescent="0.35">
      <c r="C223" t="s">
        <v>340</v>
      </c>
      <c r="I223" s="6">
        <v>83.2</v>
      </c>
    </row>
    <row r="224" spans="3:17" ht="15.5" x14ac:dyDescent="0.35">
      <c r="C224" t="s">
        <v>341</v>
      </c>
      <c r="I224" s="6">
        <v>1205.97</v>
      </c>
    </row>
    <row r="225" spans="3:9" ht="15.5" x14ac:dyDescent="0.35">
      <c r="C225" t="s">
        <v>342</v>
      </c>
      <c r="D225" s="6">
        <v>9.1199999999999992</v>
      </c>
    </row>
    <row r="226" spans="3:9" ht="15.5" x14ac:dyDescent="0.35">
      <c r="C226" t="s">
        <v>343</v>
      </c>
      <c r="I226" s="6">
        <v>417.3</v>
      </c>
    </row>
    <row r="227" spans="3:9" ht="15.5" x14ac:dyDescent="0.35">
      <c r="C227" t="s">
        <v>344</v>
      </c>
      <c r="I227" s="6">
        <v>82.23</v>
      </c>
    </row>
    <row r="228" spans="3:9" ht="15.5" x14ac:dyDescent="0.35">
      <c r="C228" t="s">
        <v>345</v>
      </c>
      <c r="D228" s="6">
        <v>0.61</v>
      </c>
    </row>
    <row r="229" spans="3:9" ht="15.5" x14ac:dyDescent="0.35">
      <c r="C229" t="s">
        <v>346</v>
      </c>
      <c r="D229" s="6">
        <v>0.15</v>
      </c>
    </row>
    <row r="230" spans="3:9" ht="15.5" x14ac:dyDescent="0.35">
      <c r="C230" t="s">
        <v>347</v>
      </c>
      <c r="D230" s="6">
        <v>0.53</v>
      </c>
    </row>
    <row r="231" spans="3:9" ht="15.5" x14ac:dyDescent="0.35">
      <c r="C231" t="s">
        <v>349</v>
      </c>
      <c r="D231" s="6">
        <v>1.47</v>
      </c>
    </row>
    <row r="232" spans="3:9" ht="15.5" x14ac:dyDescent="0.35">
      <c r="C232" t="s">
        <v>350</v>
      </c>
      <c r="D232" s="6">
        <v>0.22</v>
      </c>
    </row>
    <row r="233" spans="3:9" ht="15.5" x14ac:dyDescent="0.35">
      <c r="C233" t="s">
        <v>351</v>
      </c>
      <c r="D233" s="6">
        <v>2.4700000000000002</v>
      </c>
    </row>
    <row r="234" spans="3:9" ht="15.5" x14ac:dyDescent="0.35">
      <c r="C234" t="s">
        <v>352</v>
      </c>
      <c r="I234" s="6">
        <v>1.51</v>
      </c>
    </row>
    <row r="235" spans="3:9" ht="15.5" x14ac:dyDescent="0.35">
      <c r="C235" t="s">
        <v>12</v>
      </c>
      <c r="D235" s="5">
        <v>-81000000000</v>
      </c>
    </row>
    <row r="236" spans="3:9" ht="15.5" x14ac:dyDescent="0.35">
      <c r="C236" t="s">
        <v>353</v>
      </c>
      <c r="I236" s="6">
        <v>-1.84</v>
      </c>
    </row>
    <row r="237" spans="3:9" ht="15.5" x14ac:dyDescent="0.35">
      <c r="C237" t="s">
        <v>354</v>
      </c>
      <c r="I237" s="6">
        <v>5.1100000000000007E-2</v>
      </c>
    </row>
    <row r="238" spans="3:9" ht="15.5" x14ac:dyDescent="0.35">
      <c r="C238" t="s">
        <v>355</v>
      </c>
      <c r="I238" s="6">
        <v>0.12609999999999999</v>
      </c>
    </row>
    <row r="239" spans="3:9" ht="15.5" x14ac:dyDescent="0.35">
      <c r="C239" t="s">
        <v>356</v>
      </c>
      <c r="I239" s="6">
        <v>7.980000000000001E-2</v>
      </c>
    </row>
    <row r="240" spans="3:9" ht="15.5" x14ac:dyDescent="0.35">
      <c r="C240" t="s">
        <v>357</v>
      </c>
      <c r="I240" s="6">
        <v>7.5700000000000003E-2</v>
      </c>
    </row>
    <row r="241" spans="3:9" ht="15.5" x14ac:dyDescent="0.35">
      <c r="C241" t="s">
        <v>358</v>
      </c>
      <c r="D241" s="6">
        <v>6.86</v>
      </c>
    </row>
    <row r="242" spans="3:9" ht="15.5" x14ac:dyDescent="0.35">
      <c r="C242" t="s">
        <v>359</v>
      </c>
      <c r="D242" s="6">
        <v>113.43</v>
      </c>
    </row>
    <row r="243" spans="3:9" ht="15.5" x14ac:dyDescent="0.35">
      <c r="C243" t="s">
        <v>360</v>
      </c>
      <c r="D243" s="6">
        <v>70.02</v>
      </c>
    </row>
    <row r="244" spans="3:9" ht="15.5" x14ac:dyDescent="0.35">
      <c r="C244" t="s">
        <v>361</v>
      </c>
      <c r="D244" s="6">
        <v>50.27</v>
      </c>
    </row>
    <row r="245" spans="3:9" ht="15.5" x14ac:dyDescent="0.35">
      <c r="C245" t="s">
        <v>362</v>
      </c>
      <c r="D245" s="6">
        <v>13.26</v>
      </c>
    </row>
    <row r="246" spans="3:9" ht="15.5" x14ac:dyDescent="0.35">
      <c r="C246" t="s">
        <v>363</v>
      </c>
      <c r="I246" s="6">
        <v>1.1599999999999999</v>
      </c>
    </row>
    <row r="247" spans="3:9" ht="15.5" x14ac:dyDescent="0.35">
      <c r="C247" t="s">
        <v>364</v>
      </c>
      <c r="I247" s="6">
        <v>2.82</v>
      </c>
    </row>
    <row r="248" spans="3:9" ht="15.5" x14ac:dyDescent="0.35">
      <c r="C248" t="s">
        <v>52</v>
      </c>
      <c r="I248" s="5">
        <v>1297000000000</v>
      </c>
    </row>
    <row r="249" spans="3:9" ht="15.5" x14ac:dyDescent="0.35">
      <c r="C249" t="s">
        <v>365</v>
      </c>
      <c r="I249" s="5">
        <v>2192000000000</v>
      </c>
    </row>
    <row r="250" spans="3:9" ht="15.5" x14ac:dyDescent="0.35">
      <c r="C250" t="s">
        <v>366</v>
      </c>
      <c r="I250" s="6">
        <v>4179999999.9999995</v>
      </c>
    </row>
    <row r="251" spans="3:9" ht="15.5" x14ac:dyDescent="0.35">
      <c r="C251" t="s">
        <v>367</v>
      </c>
      <c r="I251" s="6">
        <v>0.10630000000000001</v>
      </c>
    </row>
    <row r="252" spans="3:9" ht="15.5" x14ac:dyDescent="0.35">
      <c r="C252" t="s">
        <v>368</v>
      </c>
      <c r="D252" s="6">
        <v>0.43640000000000001</v>
      </c>
    </row>
    <row r="253" spans="3:9" ht="15.5" x14ac:dyDescent="0.35">
      <c r="C253" t="s">
        <v>369</v>
      </c>
      <c r="D253" s="6">
        <v>4.4900000000000002E-2</v>
      </c>
    </row>
    <row r="254" spans="3:9" ht="15.5" x14ac:dyDescent="0.35">
      <c r="C254" t="s">
        <v>370</v>
      </c>
      <c r="D254" s="6">
        <v>6.1799999999999994E-2</v>
      </c>
    </row>
    <row r="255" spans="3:9" ht="15.5" x14ac:dyDescent="0.35">
      <c r="C255" t="s">
        <v>371</v>
      </c>
      <c r="D255" s="6">
        <v>0.16329999999999997</v>
      </c>
    </row>
    <row r="256" spans="3:9" ht="15.5" x14ac:dyDescent="0.35">
      <c r="C256" t="s">
        <v>372</v>
      </c>
      <c r="D256" s="6">
        <v>0.10949999999999999</v>
      </c>
    </row>
    <row r="257" spans="3:9" ht="15.5" x14ac:dyDescent="0.35">
      <c r="C257" t="s">
        <v>373</v>
      </c>
      <c r="D257" s="6">
        <v>2.2065000000000001</v>
      </c>
    </row>
    <row r="258" spans="3:9" ht="15.5" x14ac:dyDescent="0.35">
      <c r="C258" t="s">
        <v>377</v>
      </c>
      <c r="I258" s="5">
        <v>9</v>
      </c>
    </row>
    <row r="259" spans="3:9" ht="15.5" x14ac:dyDescent="0.35">
      <c r="C259" t="s">
        <v>378</v>
      </c>
      <c r="I259" s="6">
        <v>0.15</v>
      </c>
    </row>
    <row r="260" spans="3:9" ht="15.5" x14ac:dyDescent="0.35">
      <c r="C260" t="s">
        <v>379</v>
      </c>
      <c r="I260" s="6">
        <v>0.55000000000000004</v>
      </c>
    </row>
    <row r="261" spans="3:9" ht="15.5" x14ac:dyDescent="0.35">
      <c r="C261" t="s">
        <v>380</v>
      </c>
      <c r="I261" s="6">
        <v>0.88</v>
      </c>
    </row>
    <row r="262" spans="3:9" ht="15.5" x14ac:dyDescent="0.35">
      <c r="C262" t="s">
        <v>381</v>
      </c>
      <c r="I262" s="6">
        <v>0.56999999999999995</v>
      </c>
    </row>
    <row r="263" spans="3:9" ht="15.5" x14ac:dyDescent="0.35">
      <c r="C263" t="s">
        <v>382</v>
      </c>
      <c r="I263" s="6">
        <v>0.89</v>
      </c>
    </row>
    <row r="264" spans="3:9" ht="15.5" x14ac:dyDescent="0.35">
      <c r="C264" t="s">
        <v>383</v>
      </c>
      <c r="I264" s="6">
        <v>0.68</v>
      </c>
    </row>
    <row r="265" spans="3:9" ht="15.5" x14ac:dyDescent="0.35">
      <c r="C265" t="s">
        <v>384</v>
      </c>
      <c r="I265" s="6">
        <v>0.21</v>
      </c>
    </row>
    <row r="266" spans="3:9" ht="15.5" x14ac:dyDescent="0.35">
      <c r="C266" t="s">
        <v>385</v>
      </c>
      <c r="I266" s="5">
        <v>5045000000000</v>
      </c>
    </row>
    <row r="267" spans="3:9" ht="15.5" x14ac:dyDescent="0.35">
      <c r="C267" t="s">
        <v>386</v>
      </c>
      <c r="I267" s="5">
        <v>2256000000000</v>
      </c>
    </row>
    <row r="268" spans="3:9" ht="15.5" x14ac:dyDescent="0.35">
      <c r="C268" t="s">
        <v>387</v>
      </c>
      <c r="I268" s="5">
        <v>573000000000</v>
      </c>
    </row>
    <row r="269" spans="3:9" ht="15.5" x14ac:dyDescent="0.35">
      <c r="C269" t="s">
        <v>388</v>
      </c>
      <c r="I269" s="5">
        <v>220000000000</v>
      </c>
    </row>
    <row r="270" spans="3:9" ht="15.5" x14ac:dyDescent="0.35">
      <c r="C270" t="s">
        <v>389</v>
      </c>
      <c r="D270" s="5">
        <v>38000000000</v>
      </c>
    </row>
    <row r="271" spans="3:9" ht="15.5" x14ac:dyDescent="0.35">
      <c r="C271" t="s">
        <v>390</v>
      </c>
      <c r="D271" s="5">
        <v>4309000000000</v>
      </c>
    </row>
    <row r="272" spans="3:9" ht="15.5" x14ac:dyDescent="0.35">
      <c r="C272" t="s">
        <v>391</v>
      </c>
      <c r="D272" s="5">
        <v>2563000000000</v>
      </c>
    </row>
    <row r="273" spans="3:9" ht="15.5" x14ac:dyDescent="0.35">
      <c r="C273" t="s">
        <v>299</v>
      </c>
      <c r="D273" s="5">
        <v>-877000000000</v>
      </c>
    </row>
    <row r="274" spans="3:9" ht="15.5" x14ac:dyDescent="0.35">
      <c r="C274" t="s">
        <v>298</v>
      </c>
      <c r="I274" s="5">
        <v>1746000000000</v>
      </c>
    </row>
    <row r="275" spans="3:9" ht="15.5" x14ac:dyDescent="0.35">
      <c r="C275" t="s">
        <v>296</v>
      </c>
      <c r="D275" s="5">
        <v>933000000000</v>
      </c>
    </row>
    <row r="276" spans="3:9" ht="15.5" x14ac:dyDescent="0.35">
      <c r="C276" t="s">
        <v>23</v>
      </c>
      <c r="D276" s="5">
        <v>933000000000</v>
      </c>
    </row>
    <row r="277" spans="3:9" ht="15.5" x14ac:dyDescent="0.35">
      <c r="C277" t="s">
        <v>20</v>
      </c>
      <c r="D277" s="5">
        <v>895000000000</v>
      </c>
    </row>
    <row r="278" spans="3:9" ht="15.5" x14ac:dyDescent="0.35">
      <c r="C278" t="s">
        <v>392</v>
      </c>
      <c r="I278" s="5">
        <v>1746000000000</v>
      </c>
    </row>
    <row r="279" spans="3:9" ht="15.5" x14ac:dyDescent="0.35">
      <c r="C279" t="s">
        <v>393</v>
      </c>
      <c r="I279" s="5">
        <v>502000000000</v>
      </c>
    </row>
    <row r="280" spans="3:9" ht="15.5" x14ac:dyDescent="0.35">
      <c r="C280" t="s">
        <v>394</v>
      </c>
      <c r="I280" s="5">
        <v>214000000000</v>
      </c>
    </row>
    <row r="281" spans="3:9" ht="15.5" x14ac:dyDescent="0.35">
      <c r="C281" t="s">
        <v>395</v>
      </c>
      <c r="I281" s="5">
        <v>-814000000000</v>
      </c>
    </row>
    <row r="282" spans="3:9" ht="15.5" x14ac:dyDescent="0.35">
      <c r="C282" t="s">
        <v>396</v>
      </c>
      <c r="I282" s="5">
        <v>-158000000000</v>
      </c>
    </row>
    <row r="283" spans="3:9" ht="15.5" x14ac:dyDescent="0.35">
      <c r="C283" t="s">
        <v>397</v>
      </c>
      <c r="I283" s="5">
        <v>344000000000</v>
      </c>
    </row>
  </sheetData>
  <pageMargins left="0.7" right="0.7" top="0.75" bottom="0.75" header="0.3" footer="0.3"/>
  <ignoredErrors>
    <ignoredError sqref="A1:Z284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Y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2858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2859</v>
      </c>
      <c r="D2" s="2" vm="747">
        <f ca="1">IFERROR(_xlfn.STOCKHISTORY("XIDX:" &amp; $C$1, D3, , 0, 0, 1), "Libur")</f>
        <v>4410</v>
      </c>
      <c r="H2" s="2" vm="747">
        <f ca="1">IFERROR(INDEX(D2:G2,COUNT(D2:G2)),"")</f>
        <v>4410</v>
      </c>
      <c r="I2" s="2" vm="748">
        <f t="shared" ref="I2:Y2" ca="1" si="0">IFERROR(_xlfn.STOCKHISTORY("XIDX:" &amp; $C$1, I1, , 0, 0, 1), "Libur")</f>
        <v>4810</v>
      </c>
      <c r="J2" s="2" vm="749">
        <f t="shared" ca="1" si="0"/>
        <v>5375</v>
      </c>
      <c r="K2" s="2" vm="750">
        <f t="shared" ca="1" si="0"/>
        <v>5275</v>
      </c>
      <c r="L2" s="2" vm="751">
        <f t="shared" ca="1" si="0"/>
        <v>4600</v>
      </c>
      <c r="M2" s="2" vm="479">
        <f t="shared" ca="1" si="0"/>
        <v>3290</v>
      </c>
      <c r="N2" s="2" vm="752">
        <f t="shared" ca="1" si="0"/>
        <v>3470</v>
      </c>
      <c r="O2" s="2" vm="606">
        <f t="shared" ca="1" si="0"/>
        <v>2850</v>
      </c>
      <c r="P2" s="2" vm="753">
        <f t="shared" ca="1" si="0"/>
        <v>2990</v>
      </c>
      <c r="Q2" s="2" vm="523">
        <f t="shared" ca="1" si="0"/>
        <v>3050</v>
      </c>
      <c r="R2" s="2" vm="754">
        <f t="shared" ca="1" si="0"/>
        <v>1235</v>
      </c>
      <c r="S2" s="2" vm="755">
        <f t="shared" ca="1" si="0"/>
        <v>3505</v>
      </c>
      <c r="T2" s="2" vm="756">
        <f t="shared" ca="1" si="0"/>
        <v>3225</v>
      </c>
      <c r="U2" s="2" vm="757">
        <f t="shared" ca="1" si="0"/>
        <v>8150</v>
      </c>
      <c r="V2" s="2" vm="758">
        <f t="shared" ca="1" si="0"/>
        <v>8950</v>
      </c>
      <c r="W2" s="2" vm="759">
        <f t="shared" ca="1" si="0"/>
        <v>7150</v>
      </c>
      <c r="X2" s="2" vm="363">
        <f t="shared" ca="1" si="0"/>
        <v>3000</v>
      </c>
      <c r="Y2" s="2" vm="760">
        <f t="shared" ca="1" si="0"/>
        <v>690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136118888</v>
      </c>
      <c r="H4" s="2">
        <f>IFERROR(SUM(D4:G4)*(4/MAX(1,COUNT(D4:G4))),"")</f>
        <v>544475552</v>
      </c>
      <c r="I4" s="2">
        <f t="shared" ref="I4:Y4" si="1">IFERROR(INDEX(I51:I500,MATCH($C$4,$C$51:$C$500,0)),"")</f>
        <v>522714838</v>
      </c>
      <c r="J4" s="2">
        <f t="shared" si="1"/>
        <v>612326209</v>
      </c>
      <c r="K4" s="2">
        <f t="shared" si="1"/>
        <v>630495198</v>
      </c>
      <c r="L4" s="2">
        <f t="shared" si="1"/>
        <v>463262626</v>
      </c>
      <c r="M4" s="2">
        <f t="shared" si="1"/>
        <v>264010037</v>
      </c>
      <c r="N4" s="2">
        <f t="shared" si="1"/>
        <v>424431271</v>
      </c>
      <c r="O4" s="2">
        <f t="shared" si="1"/>
        <v>461333111</v>
      </c>
      <c r="P4" s="2">
        <f t="shared" si="1"/>
        <v>343228140</v>
      </c>
      <c r="Q4" s="2">
        <f t="shared" si="1"/>
        <v>299258039</v>
      </c>
      <c r="R4" s="2">
        <f t="shared" si="1"/>
        <v>275437463</v>
      </c>
      <c r="S4" s="2">
        <f t="shared" si="1"/>
        <v>392670342</v>
      </c>
      <c r="T4" s="2">
        <f t="shared" si="1"/>
        <v>478331883</v>
      </c>
      <c r="U4" s="2">
        <f t="shared" si="1"/>
        <v>633350107</v>
      </c>
      <c r="V4" s="2">
        <f t="shared" si="1"/>
        <v>671716252</v>
      </c>
      <c r="W4" s="2">
        <f t="shared" si="1"/>
        <v>498607198</v>
      </c>
      <c r="X4" s="2">
        <f t="shared" si="1"/>
        <v>341194874</v>
      </c>
      <c r="Y4" s="2">
        <f t="shared" si="1"/>
        <v>50613624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5785295</v>
      </c>
      <c r="H5" s="2">
        <f>IFERROR(SUM(D5:G5)*(4/MAX(1,COUNT(D5:G5))),"")</f>
        <v>23141180</v>
      </c>
      <c r="I5" s="2">
        <f t="shared" ref="I5:Y5" si="2">IFERROR(INDEX(I51:I500,MATCH($C$5,$C$51:$C$500,0)),"")</f>
        <v>30874783</v>
      </c>
      <c r="J5" s="2">
        <f t="shared" si="2"/>
        <v>54719772</v>
      </c>
      <c r="K5" s="2">
        <f t="shared" si="2"/>
        <v>50124057</v>
      </c>
      <c r="L5" s="2">
        <f t="shared" si="2"/>
        <v>55862336</v>
      </c>
      <c r="M5" s="2">
        <f t="shared" si="2"/>
        <v>26741602</v>
      </c>
      <c r="N5" s="2">
        <f t="shared" si="2"/>
        <v>39118930</v>
      </c>
      <c r="O5" s="2">
        <f t="shared" si="2"/>
        <v>37025417</v>
      </c>
      <c r="P5" s="2">
        <f t="shared" si="2"/>
        <v>22452527</v>
      </c>
      <c r="Q5" s="2">
        <f t="shared" si="2"/>
        <v>19599309</v>
      </c>
      <c r="R5" s="2">
        <f t="shared" si="2"/>
        <v>7331135</v>
      </c>
      <c r="S5" s="2">
        <f t="shared" si="2"/>
        <v>19188077</v>
      </c>
      <c r="T5" s="2">
        <f t="shared" si="2"/>
        <v>21920554</v>
      </c>
      <c r="U5" s="2">
        <f t="shared" si="2"/>
        <v>63785198</v>
      </c>
      <c r="V5" s="2">
        <f t="shared" si="2"/>
        <v>72228767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167897432</v>
      </c>
      <c r="H6" s="2">
        <f>IFERROR(INDEX(D6:G6,COUNT(D6:G6)),"")</f>
        <v>167897432</v>
      </c>
      <c r="I6" s="2">
        <f t="shared" ref="I6:Y6" si="3">IFERROR(INDEX(I51:I500,MATCH($C$6,$C$51:$C$500,0)),"")</f>
        <v>171061006</v>
      </c>
      <c r="J6" s="2">
        <f t="shared" si="3"/>
        <v>179184538</v>
      </c>
      <c r="K6" s="2">
        <f t="shared" si="3"/>
        <v>165760797</v>
      </c>
      <c r="L6" s="2">
        <f t="shared" si="3"/>
        <v>159703466</v>
      </c>
      <c r="M6" s="2">
        <f t="shared" si="3"/>
        <v>174318917</v>
      </c>
      <c r="N6" s="2">
        <f t="shared" si="3"/>
        <v>178326760</v>
      </c>
      <c r="O6" s="2">
        <f t="shared" si="3"/>
        <v>169289200</v>
      </c>
      <c r="P6" s="2">
        <f t="shared" si="3"/>
        <v>150303368</v>
      </c>
      <c r="Q6" s="2">
        <f t="shared" si="3"/>
        <v>142307241</v>
      </c>
      <c r="R6" s="2">
        <f t="shared" si="3"/>
        <v>228715932</v>
      </c>
      <c r="S6" s="2">
        <f t="shared" si="3"/>
        <v>229131056</v>
      </c>
      <c r="T6" s="2">
        <f t="shared" si="3"/>
        <v>217586979</v>
      </c>
      <c r="U6" s="2">
        <f t="shared" si="3"/>
        <v>218010425</v>
      </c>
      <c r="V6" s="2">
        <f t="shared" si="3"/>
        <v>186733227</v>
      </c>
      <c r="W6" s="2">
        <f t="shared" si="3"/>
        <v>131766460</v>
      </c>
      <c r="X6" s="2">
        <f t="shared" si="3"/>
        <v>99200679</v>
      </c>
      <c r="Y6" s="2">
        <f t="shared" si="3"/>
        <v>76019040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0.84</v>
      </c>
      <c r="H7" s="3">
        <f>IFERROR(INDEX(D7:G7,COUNT(D7:G7)),"")</f>
        <v>0.84</v>
      </c>
      <c r="I7" s="3">
        <f t="shared" ref="I7:Y7" si="4">IFERROR(INDEX(I51:I500,MATCH($C$7,$C$51:$C$500,0))/1000000000,"")</f>
        <v>0.84</v>
      </c>
      <c r="J7" s="3">
        <f t="shared" si="4"/>
        <v>0.84</v>
      </c>
      <c r="K7" s="3">
        <f t="shared" si="4"/>
        <v>0.84</v>
      </c>
      <c r="L7" s="3">
        <f t="shared" si="4"/>
        <v>0.84</v>
      </c>
      <c r="M7" s="3">
        <f t="shared" si="4"/>
        <v>0.84</v>
      </c>
      <c r="N7" s="3">
        <f t="shared" si="4"/>
        <v>0.84</v>
      </c>
      <c r="O7" s="3">
        <f t="shared" si="4"/>
        <v>0.84</v>
      </c>
      <c r="P7" s="3">
        <f t="shared" si="4"/>
        <v>0.84</v>
      </c>
      <c r="Q7" s="3">
        <f t="shared" si="4"/>
        <v>0.84</v>
      </c>
      <c r="R7" s="3">
        <f t="shared" si="4"/>
        <v>0.84</v>
      </c>
      <c r="S7" s="3">
        <f t="shared" si="4"/>
        <v>0.84</v>
      </c>
      <c r="T7" s="3">
        <f t="shared" si="4"/>
        <v>0.84</v>
      </c>
      <c r="U7" s="3">
        <f t="shared" si="4"/>
        <v>0.84</v>
      </c>
      <c r="V7" s="3">
        <f t="shared" si="4"/>
        <v>0.84</v>
      </c>
      <c r="W7" s="3">
        <f t="shared" si="4"/>
        <v>0.84</v>
      </c>
      <c r="X7" s="3">
        <f t="shared" si="4"/>
        <v>0.84</v>
      </c>
      <c r="Y7" s="3">
        <f t="shared" si="4"/>
        <v>0.84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1055000000000</v>
      </c>
      <c r="H8" s="2">
        <f>IFERROR(INDEX(D8:G8,COUNT(D8:G8)),"")</f>
        <v>1055000000000</v>
      </c>
      <c r="I8" s="2">
        <f t="shared" ref="I8:Y8" si="5">IFERROR(INDEX(I51:I500,MATCH($C$8,$C$51:$C$500,0)),"")</f>
        <v>304000000000</v>
      </c>
      <c r="J8" s="2">
        <f t="shared" si="5"/>
        <v>595000000000</v>
      </c>
      <c r="K8" s="2">
        <f t="shared" si="5"/>
        <v>-571000000000</v>
      </c>
      <c r="L8" s="2">
        <f t="shared" si="5"/>
        <v>715000000000</v>
      </c>
      <c r="M8" s="2">
        <f t="shared" si="5"/>
        <v>729000000000</v>
      </c>
      <c r="N8" s="2">
        <f t="shared" si="5"/>
        <v>586000000000</v>
      </c>
      <c r="O8" s="2">
        <f t="shared" si="5"/>
        <v>-427000000000</v>
      </c>
      <c r="P8" s="2">
        <f t="shared" si="5"/>
        <v>775000000000</v>
      </c>
      <c r="Q8" s="2">
        <f t="shared" si="5"/>
        <v>958000000000</v>
      </c>
      <c r="R8" s="2">
        <f t="shared" si="5"/>
        <v>1269000000000</v>
      </c>
      <c r="S8" s="2">
        <f t="shared" si="5"/>
        <v>395000000000</v>
      </c>
      <c r="T8" s="2">
        <f t="shared" si="5"/>
        <v>828000000000</v>
      </c>
      <c r="U8" s="2">
        <f t="shared" si="5"/>
        <v>-517000000000</v>
      </c>
      <c r="V8" s="2">
        <f t="shared" si="5"/>
        <v>-211000000000</v>
      </c>
      <c r="W8" s="2">
        <f t="shared" si="5"/>
        <v>120000000000</v>
      </c>
      <c r="X8" s="2">
        <f t="shared" si="5"/>
        <v>880000000000</v>
      </c>
      <c r="Y8" s="2">
        <f t="shared" si="5"/>
        <v>-311000000000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1255.69</v>
      </c>
      <c r="H9" s="3">
        <f>IFERROR(INDEX(D9:G9,COUNT(D9:G9)),"")</f>
        <v>1255.69</v>
      </c>
      <c r="I9" s="3">
        <f t="shared" ref="I9:Y9" si="6">IFERROR(INDEX(I51:I500,MATCH($C$9,$C$51:$C$500,0)),"")</f>
        <v>361.93</v>
      </c>
      <c r="J9" s="3">
        <f t="shared" si="6"/>
        <v>707.76</v>
      </c>
      <c r="K9" s="3">
        <f t="shared" si="6"/>
        <v>-680.14</v>
      </c>
      <c r="L9" s="3">
        <f t="shared" si="6"/>
        <v>851.62</v>
      </c>
      <c r="M9" s="3">
        <f t="shared" si="6"/>
        <v>868.37</v>
      </c>
      <c r="N9" s="3">
        <f t="shared" si="6"/>
        <v>697.96</v>
      </c>
      <c r="O9" s="3">
        <f t="shared" si="6"/>
        <v>-508.23</v>
      </c>
      <c r="P9" s="3">
        <f t="shared" si="6"/>
        <v>923.14</v>
      </c>
      <c r="Q9" s="3">
        <f t="shared" si="6"/>
        <v>1140.53</v>
      </c>
      <c r="R9" s="3">
        <f t="shared" si="6"/>
        <v>1511.06</v>
      </c>
      <c r="S9" s="3">
        <f t="shared" si="6"/>
        <v>469.78</v>
      </c>
      <c r="T9" s="3">
        <f t="shared" si="6"/>
        <v>985.57</v>
      </c>
      <c r="U9" s="3">
        <f t="shared" si="6"/>
        <v>-615.59</v>
      </c>
      <c r="V9" s="3">
        <f t="shared" si="6"/>
        <v>-251.55</v>
      </c>
      <c r="W9" s="3">
        <f t="shared" si="6"/>
        <v>142.91</v>
      </c>
      <c r="X9" s="3">
        <f t="shared" si="6"/>
        <v>1048.1199999999999</v>
      </c>
      <c r="Y9" s="3">
        <f t="shared" si="6"/>
        <v>-370.41</v>
      </c>
    </row>
    <row r="10" spans="1:25" ht="15.5" x14ac:dyDescent="0.35">
      <c r="C10" t="s">
        <v>17</v>
      </c>
      <c r="D10" s="3">
        <f ca="1">IFERROR(IF(D9=0,"",D2/D9),"")</f>
        <v>3.5120133153883519</v>
      </c>
      <c r="I10" s="3">
        <f t="shared" ref="I10:Y10" ca="1" si="7">IFERROR(IF(I9=0,"",I2/I9),"")</f>
        <v>13.28986268062885</v>
      </c>
      <c r="J10" s="3">
        <f t="shared" ca="1" si="7"/>
        <v>7.5943822764779023</v>
      </c>
      <c r="K10" s="3">
        <f t="shared" ca="1" si="7"/>
        <v>-7.755756167847796</v>
      </c>
      <c r="L10" s="3">
        <f t="shared" ca="1" si="7"/>
        <v>5.4014701392639912</v>
      </c>
      <c r="M10" s="3">
        <f t="shared" ca="1" si="7"/>
        <v>3.7887075785667399</v>
      </c>
      <c r="N10" s="3">
        <f t="shared" ca="1" si="7"/>
        <v>4.9716316121267692</v>
      </c>
      <c r="O10" s="3">
        <f t="shared" ca="1" si="7"/>
        <v>-5.607697302402455</v>
      </c>
      <c r="P10" s="3">
        <f t="shared" ca="1" si="7"/>
        <v>3.2389453387351863</v>
      </c>
      <c r="Q10" s="3">
        <f t="shared" ca="1" si="7"/>
        <v>2.6741953302412038</v>
      </c>
      <c r="R10" s="3">
        <f t="shared" ca="1" si="7"/>
        <v>0.81730705597395203</v>
      </c>
      <c r="S10" s="3">
        <f t="shared" ca="1" si="7"/>
        <v>7.4609391630124744</v>
      </c>
      <c r="T10" s="3">
        <f t="shared" ca="1" si="7"/>
        <v>3.2722181072881682</v>
      </c>
      <c r="U10" s="3">
        <f t="shared" ca="1" si="7"/>
        <v>-13.23933137315421</v>
      </c>
      <c r="V10" s="3">
        <f t="shared" ca="1" si="7"/>
        <v>-35.579407672430925</v>
      </c>
      <c r="W10" s="3">
        <f t="shared" ca="1" si="7"/>
        <v>50.031488349310756</v>
      </c>
      <c r="X10" s="3">
        <f t="shared" ca="1" si="7"/>
        <v>2.8622676792733661</v>
      </c>
      <c r="Y10" s="3">
        <f t="shared" ca="1" si="7"/>
        <v>-1.8628006803272048</v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21815390</v>
      </c>
      <c r="H11" s="2">
        <f>IFERROR(INDEX(D11:G11,COUNT(D11:G11)),"")</f>
        <v>21815390</v>
      </c>
      <c r="I11" s="2">
        <f t="shared" ref="I11:Y11" si="8">IFERROR(INDEX(I51:I500,MATCH($C$11,$C$51:$C$500,0)),"")</f>
        <v>17802237</v>
      </c>
      <c r="J11" s="2">
        <f t="shared" si="8"/>
        <v>17408731</v>
      </c>
      <c r="K11" s="2">
        <f t="shared" si="8"/>
        <v>26682453</v>
      </c>
      <c r="L11" s="2">
        <f t="shared" si="8"/>
        <v>16383639</v>
      </c>
      <c r="M11" s="2">
        <f t="shared" si="8"/>
        <v>35961274</v>
      </c>
      <c r="N11" s="2">
        <f t="shared" si="8"/>
        <v>14769560</v>
      </c>
      <c r="O11" s="2">
        <f t="shared" si="8"/>
        <v>45600524</v>
      </c>
      <c r="P11" s="2">
        <f t="shared" si="8"/>
        <v>57862613</v>
      </c>
      <c r="Q11" s="2">
        <f t="shared" si="8"/>
        <v>18030336</v>
      </c>
      <c r="R11" s="2">
        <f t="shared" si="8"/>
        <v>53733846</v>
      </c>
      <c r="S11" s="2">
        <f t="shared" si="8"/>
        <v>9874711</v>
      </c>
      <c r="T11" s="2">
        <f t="shared" si="8"/>
        <v>8210474</v>
      </c>
      <c r="U11" s="2">
        <f t="shared" si="8"/>
        <v>11149361</v>
      </c>
      <c r="V11" s="2">
        <f t="shared" si="8"/>
        <v>16795442</v>
      </c>
      <c r="W11" s="2">
        <f t="shared" si="8"/>
        <v>24885335</v>
      </c>
      <c r="X11" s="2">
        <f t="shared" si="8"/>
        <v>29058069</v>
      </c>
      <c r="Y11" s="2">
        <f t="shared" si="8"/>
        <v>7920404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1359000000000</v>
      </c>
      <c r="H12" s="2">
        <f>IFERROR(INDEX(D12:G12,COUNT(D12:G12)),"")</f>
        <v>1359000000000</v>
      </c>
      <c r="I12" s="2">
        <f t="shared" ref="I12:Y12" si="9">IFERROR(INDEX(I51:I500,MATCH($C$12,$C$51:$C$500,0)),"")</f>
        <v>2404000000000</v>
      </c>
      <c r="J12" s="2">
        <f t="shared" si="9"/>
        <v>1355000000000</v>
      </c>
      <c r="K12" s="2">
        <f t="shared" si="9"/>
        <v>1214000000000</v>
      </c>
      <c r="L12" s="2">
        <f t="shared" si="9"/>
        <v>-166000000000</v>
      </c>
      <c r="M12" s="2">
        <f t="shared" si="9"/>
        <v>-491000000000</v>
      </c>
      <c r="N12" s="2">
        <f t="shared" si="9"/>
        <v>-180000000000</v>
      </c>
      <c r="O12" s="2">
        <f t="shared" si="9"/>
        <v>-68000000000</v>
      </c>
      <c r="P12" s="2">
        <f t="shared" si="9"/>
        <v>-743000000000</v>
      </c>
      <c r="Q12" s="2">
        <f t="shared" si="9"/>
        <v>-199000000000</v>
      </c>
      <c r="R12" s="2">
        <f t="shared" si="9"/>
        <v>-730000000000</v>
      </c>
      <c r="S12" s="2">
        <f t="shared" si="9"/>
        <v>389000000000</v>
      </c>
      <c r="T12" s="2">
        <f t="shared" si="9"/>
        <v>339000000000</v>
      </c>
      <c r="U12" s="2">
        <f t="shared" si="9"/>
        <v>1004000000000</v>
      </c>
      <c r="V12" s="2">
        <f t="shared" si="9"/>
        <v>166000000000</v>
      </c>
      <c r="W12" s="2">
        <f t="shared" si="9"/>
        <v>-201000000000</v>
      </c>
      <c r="X12" s="2">
        <f t="shared" si="9"/>
        <v>-203000000000</v>
      </c>
      <c r="Y12" s="2">
        <f t="shared" si="9"/>
        <v>605000000000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1723000000000</v>
      </c>
      <c r="H13" s="2">
        <f>IFERROR(INDEX(D13:G13,COUNT(D13:G13)),"")</f>
        <v>1723000000000</v>
      </c>
      <c r="I13" s="2">
        <f t="shared" ref="I13:Y13" si="10">IFERROR(INDEX(I51:I500,MATCH($C$13,$C$51:$C$500,0)),"")</f>
        <v>2692000000000</v>
      </c>
      <c r="J13" s="2">
        <f t="shared" si="10"/>
        <v>1623000000000</v>
      </c>
      <c r="K13" s="2">
        <f t="shared" si="10"/>
        <v>1630000000000</v>
      </c>
      <c r="L13" s="2">
        <f t="shared" si="10"/>
        <v>68000000000</v>
      </c>
      <c r="M13" s="2">
        <f t="shared" si="10"/>
        <v>16000000000</v>
      </c>
      <c r="N13" s="2">
        <f t="shared" si="10"/>
        <v>25000000000</v>
      </c>
      <c r="O13" s="2">
        <f t="shared" si="10"/>
        <v>593000000000</v>
      </c>
      <c r="P13" s="2">
        <f t="shared" si="10"/>
        <v>41000000000</v>
      </c>
      <c r="Q13" s="2">
        <f t="shared" si="10"/>
        <v>43000000000</v>
      </c>
      <c r="R13" s="2">
        <f t="shared" si="10"/>
        <v>11000000000</v>
      </c>
      <c r="S13" s="2">
        <f t="shared" si="10"/>
        <v>512000000000</v>
      </c>
      <c r="T13" s="2">
        <f t="shared" si="10"/>
        <v>439000000000</v>
      </c>
      <c r="U13" s="2">
        <f t="shared" si="10"/>
        <v>1112000000000</v>
      </c>
      <c r="V13" s="2">
        <f t="shared" si="10"/>
        <v>318000000000</v>
      </c>
      <c r="W13" s="2">
        <f t="shared" si="10"/>
        <v>23000000000</v>
      </c>
      <c r="X13" s="2">
        <f t="shared" si="10"/>
        <v>70000000000</v>
      </c>
      <c r="Y13" s="2">
        <f t="shared" si="10"/>
        <v>692000000000</v>
      </c>
    </row>
    <row r="14" spans="1:25" ht="15.5" x14ac:dyDescent="0.35">
      <c r="C14" t="s">
        <v>26</v>
      </c>
      <c r="D14" s="2">
        <f>IFERROR(INDEX(D51:D500,MATCH($C$14,$C$51:$C$500,0)),"")</f>
        <v>-1742727</v>
      </c>
      <c r="H14" s="2">
        <f>IFERROR(SUM(D14:G14)*(4/MAX(1,COUNT(D14:G14))),"")</f>
        <v>-6970908</v>
      </c>
      <c r="I14" s="2">
        <f t="shared" ref="I14:Y14" si="11">IFERROR(INDEX(I51:I500,MATCH($C$14,$C$51:$C$500,0)),"")</f>
        <v>-7313163</v>
      </c>
      <c r="J14" s="2">
        <f t="shared" si="11"/>
        <v>-5963360</v>
      </c>
      <c r="K14" s="2">
        <f t="shared" si="11"/>
        <v>-3934479</v>
      </c>
      <c r="L14" s="2">
        <f t="shared" si="11"/>
        <v>-386376</v>
      </c>
      <c r="M14" s="2">
        <f t="shared" si="11"/>
        <v>-390182</v>
      </c>
      <c r="N14" s="2">
        <f t="shared" si="11"/>
        <v>-1805956</v>
      </c>
      <c r="O14" s="2">
        <f t="shared" si="11"/>
        <v>-1130003</v>
      </c>
      <c r="P14" s="2">
        <f t="shared" si="11"/>
        <v>-404601</v>
      </c>
      <c r="Q14" s="2">
        <f t="shared" si="11"/>
        <v>-773751</v>
      </c>
      <c r="R14" s="2">
        <f t="shared" si="11"/>
        <v>-206011</v>
      </c>
      <c r="S14" s="2">
        <f t="shared" si="11"/>
        <v>-325891</v>
      </c>
      <c r="T14" s="2">
        <f t="shared" si="11"/>
        <v>-618243</v>
      </c>
      <c r="U14" s="2">
        <f t="shared" si="11"/>
        <v>-762786</v>
      </c>
      <c r="V14" s="2">
        <f t="shared" si="11"/>
        <v>-171563</v>
      </c>
      <c r="W14" s="2">
        <f t="shared" si="11"/>
        <v>-398944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-1667545</v>
      </c>
      <c r="H15" s="2">
        <f>IFERROR(SUM(D15:G15)*(4/MAX(1,COUNT(D15:G15))),"")</f>
        <v>-6670180</v>
      </c>
      <c r="I15" s="2">
        <f t="shared" ref="I15:Y15" si="12">IFERROR(INDEX(I51:I500,MATCH($C$15,$C$51:$C$500,0)),"")</f>
        <v>-8964201</v>
      </c>
      <c r="J15" s="2">
        <f t="shared" si="12"/>
        <v>-15709398</v>
      </c>
      <c r="K15" s="2">
        <f t="shared" si="12"/>
        <v>-14727452</v>
      </c>
      <c r="L15" s="2">
        <f t="shared" si="12"/>
        <v>-15780481</v>
      </c>
      <c r="M15" s="2">
        <f t="shared" si="12"/>
        <v>-7292791</v>
      </c>
      <c r="N15" s="2">
        <f t="shared" si="12"/>
        <v>-13821560</v>
      </c>
      <c r="O15" s="2">
        <f t="shared" si="12"/>
        <v>-12580966</v>
      </c>
      <c r="P15" s="2">
        <f t="shared" si="12"/>
        <v>-8077737</v>
      </c>
      <c r="Q15" s="2">
        <f t="shared" si="12"/>
        <v>-6657211</v>
      </c>
      <c r="R15" s="2">
        <f t="shared" si="12"/>
        <v>-2974576</v>
      </c>
      <c r="S15" s="2">
        <f t="shared" si="12"/>
        <v>-7044286</v>
      </c>
      <c r="T15" s="2">
        <f t="shared" si="12"/>
        <v>-8123934</v>
      </c>
      <c r="U15" s="2">
        <f t="shared" si="12"/>
        <v>-21511490</v>
      </c>
      <c r="V15" s="2">
        <f t="shared" si="12"/>
        <v>-24820682</v>
      </c>
      <c r="W15" s="2">
        <f t="shared" si="12"/>
        <v>-14995338</v>
      </c>
      <c r="X15" s="2">
        <f t="shared" si="12"/>
        <v>-14015807</v>
      </c>
      <c r="Y15" s="2">
        <f t="shared" si="12"/>
        <v>-2632352</v>
      </c>
    </row>
    <row r="16" spans="1:25" ht="15.5" x14ac:dyDescent="0.35">
      <c r="C16" t="s">
        <v>28</v>
      </c>
      <c r="D16" s="2">
        <f>IFERROR(INDEX(D51:D500,MATCH($C$16,$C$51:$C$500,0)),"")</f>
        <v>7452840</v>
      </c>
      <c r="H16" s="2">
        <f>IFERROR(SUM(D16:G16)*(4/MAX(1,COUNT(D16:G16))),"")</f>
        <v>29811360</v>
      </c>
      <c r="I16" s="2">
        <f t="shared" ref="I16:Y16" si="13">IFERROR(INDEX(I51:I500,MATCH($C$16,$C$51:$C$500,0)),"")</f>
        <v>40025936</v>
      </c>
      <c r="J16" s="2">
        <f t="shared" si="13"/>
        <v>71421276</v>
      </c>
      <c r="K16" s="2">
        <f t="shared" si="13"/>
        <v>66347491</v>
      </c>
      <c r="L16" s="2">
        <f t="shared" si="13"/>
        <v>70863889</v>
      </c>
      <c r="M16" s="2">
        <f t="shared" si="13"/>
        <v>32890026</v>
      </c>
      <c r="N16" s="2">
        <f t="shared" si="13"/>
        <v>52258366</v>
      </c>
      <c r="O16" s="2">
        <f t="shared" si="13"/>
        <v>50181143</v>
      </c>
      <c r="P16" s="2">
        <f t="shared" si="13"/>
        <v>30627218</v>
      </c>
      <c r="Q16" s="2">
        <f t="shared" si="13"/>
        <v>24729412</v>
      </c>
      <c r="R16" s="2">
        <f t="shared" si="13"/>
        <v>10488865</v>
      </c>
      <c r="S16" s="2">
        <f t="shared" si="13"/>
        <v>26232363</v>
      </c>
      <c r="T16" s="2">
        <f t="shared" si="13"/>
        <v>30044488</v>
      </c>
      <c r="U16" s="2">
        <f t="shared" si="13"/>
        <v>85296688</v>
      </c>
      <c r="V16" s="2">
        <f t="shared" si="13"/>
        <v>97049449</v>
      </c>
      <c r="W16" s="2">
        <f t="shared" si="13"/>
        <v>58103274</v>
      </c>
      <c r="X16" s="2">
        <f t="shared" si="13"/>
        <v>48041510</v>
      </c>
      <c r="Y16" s="2">
        <f t="shared" si="13"/>
        <v>8761682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3704400000000</v>
      </c>
      <c r="H20" s="2">
        <f t="shared" ref="H20:Y20" ca="1" si="14">IFERROR(H21*H2,"")</f>
        <v>3704400000000</v>
      </c>
      <c r="I20" s="2">
        <f t="shared" ca="1" si="14"/>
        <v>4040400000000</v>
      </c>
      <c r="J20" s="2">
        <f t="shared" ca="1" si="14"/>
        <v>4515000000000</v>
      </c>
      <c r="K20" s="2">
        <f t="shared" ca="1" si="14"/>
        <v>4431000000000</v>
      </c>
      <c r="L20" s="2">
        <f t="shared" ca="1" si="14"/>
        <v>3864000000000</v>
      </c>
      <c r="M20" s="2">
        <f t="shared" ca="1" si="14"/>
        <v>2763600000000</v>
      </c>
      <c r="N20" s="2">
        <f t="shared" ca="1" si="14"/>
        <v>2914800000000</v>
      </c>
      <c r="O20" s="2">
        <f t="shared" ca="1" si="14"/>
        <v>2394000000000</v>
      </c>
      <c r="P20" s="2">
        <f t="shared" ca="1" si="14"/>
        <v>2511600000000</v>
      </c>
      <c r="Q20" s="2">
        <f t="shared" ca="1" si="14"/>
        <v>2562000000000</v>
      </c>
      <c r="R20" s="2">
        <f t="shared" ca="1" si="14"/>
        <v>1037400000000</v>
      </c>
      <c r="S20" s="2">
        <f t="shared" ca="1" si="14"/>
        <v>2944200000000</v>
      </c>
      <c r="T20" s="2">
        <f t="shared" ca="1" si="14"/>
        <v>2709000000000</v>
      </c>
      <c r="U20" s="2">
        <f t="shared" ca="1" si="14"/>
        <v>6846000000000</v>
      </c>
      <c r="V20" s="2">
        <f t="shared" ca="1" si="14"/>
        <v>7518000000000</v>
      </c>
      <c r="W20" s="2">
        <f t="shared" ca="1" si="14"/>
        <v>6006000000000</v>
      </c>
      <c r="X20" s="2">
        <f t="shared" ca="1" si="14"/>
        <v>2520000000000</v>
      </c>
      <c r="Y20" s="2">
        <f t="shared" ca="1" si="14"/>
        <v>579600000000</v>
      </c>
    </row>
    <row r="21" spans="1:25" ht="15.5" x14ac:dyDescent="0.35">
      <c r="C21" t="s">
        <v>11</v>
      </c>
      <c r="D21" s="2">
        <f>IFERROR(INDEX(D51:D500,MATCH($C$7,$C$51:$C$500,0)),"")</f>
        <v>840000000</v>
      </c>
      <c r="H21" s="2">
        <f>IFERROR(INDEX(D21:G21,COUNT(D21:G21)),"")</f>
        <v>840000000</v>
      </c>
      <c r="I21" s="2">
        <f t="shared" ref="I21:Y21" si="15">IFERROR(INDEX(I51:I500,MATCH($C$7,$C$51:$C$500,0)),"")</f>
        <v>840000000</v>
      </c>
      <c r="J21" s="2">
        <f t="shared" si="15"/>
        <v>840000000</v>
      </c>
      <c r="K21" s="2">
        <f t="shared" si="15"/>
        <v>840000000</v>
      </c>
      <c r="L21" s="2">
        <f t="shared" si="15"/>
        <v>840000000</v>
      </c>
      <c r="M21" s="2">
        <f t="shared" si="15"/>
        <v>840000000</v>
      </c>
      <c r="N21" s="2">
        <f t="shared" si="15"/>
        <v>840000000</v>
      </c>
      <c r="O21" s="2">
        <f t="shared" si="15"/>
        <v>840000000</v>
      </c>
      <c r="P21" s="2">
        <f t="shared" si="15"/>
        <v>840000000</v>
      </c>
      <c r="Q21" s="2">
        <f t="shared" si="15"/>
        <v>840000000</v>
      </c>
      <c r="R21" s="2">
        <f t="shared" si="15"/>
        <v>840000000</v>
      </c>
      <c r="S21" s="2">
        <f t="shared" si="15"/>
        <v>840000000</v>
      </c>
      <c r="T21" s="2">
        <f t="shared" si="15"/>
        <v>840000000</v>
      </c>
      <c r="U21" s="2">
        <f t="shared" si="15"/>
        <v>840000000</v>
      </c>
      <c r="V21" s="2">
        <f t="shared" si="15"/>
        <v>840000000</v>
      </c>
      <c r="W21" s="2">
        <f t="shared" si="15"/>
        <v>840000000</v>
      </c>
      <c r="X21" s="2">
        <f t="shared" si="15"/>
        <v>840000000</v>
      </c>
      <c r="Y21" s="2">
        <f t="shared" si="15"/>
        <v>840000000</v>
      </c>
    </row>
    <row r="23" spans="1:25" ht="15.5" x14ac:dyDescent="0.35">
      <c r="B23" t="s">
        <v>53</v>
      </c>
      <c r="C23" t="s">
        <v>54</v>
      </c>
      <c r="D23" s="3">
        <f>IFERROR(D5/D6*100,"")</f>
        <v>3.4457316774207722</v>
      </c>
      <c r="H23" s="3">
        <f t="shared" ref="H23:Y23" si="16">IFERROR(H5/H6*100,"")</f>
        <v>13.782926709683089</v>
      </c>
      <c r="I23" s="3">
        <f t="shared" si="16"/>
        <v>18.04898949325716</v>
      </c>
      <c r="J23" s="3">
        <f t="shared" si="16"/>
        <v>30.53822199770384</v>
      </c>
      <c r="K23" s="3">
        <f t="shared" si="16"/>
        <v>30.238788608141164</v>
      </c>
      <c r="L23" s="3">
        <f t="shared" si="16"/>
        <v>34.978787498575642</v>
      </c>
      <c r="M23" s="3">
        <f t="shared" si="16"/>
        <v>15.34061962993953</v>
      </c>
      <c r="N23" s="3">
        <f t="shared" si="16"/>
        <v>21.936657179214158</v>
      </c>
      <c r="O23" s="3">
        <f t="shared" si="16"/>
        <v>21.871104004271981</v>
      </c>
      <c r="P23" s="3">
        <f t="shared" si="16"/>
        <v>14.938139643018511</v>
      </c>
      <c r="Q23" s="3">
        <f t="shared" si="16"/>
        <v>13.772531082940468</v>
      </c>
      <c r="R23" s="3">
        <f t="shared" si="16"/>
        <v>3.2053451352921059</v>
      </c>
      <c r="S23" s="3">
        <f t="shared" si="16"/>
        <v>8.3742803507177133</v>
      </c>
      <c r="T23" s="3">
        <f t="shared" si="16"/>
        <v>10.07438685014327</v>
      </c>
      <c r="U23" s="3">
        <f t="shared" si="16"/>
        <v>29.257865994252342</v>
      </c>
      <c r="V23" s="3">
        <f t="shared" si="16"/>
        <v>38.680190001750461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-0.28193176947657184</v>
      </c>
      <c r="H24" s="4">
        <f t="shared" ref="H24:Y24" si="17">IFERROR(_xlfn.RRI(5,M23,H23),"")</f>
        <v>-2.1187044495160845E-2</v>
      </c>
      <c r="I24" s="4">
        <f t="shared" si="17"/>
        <v>-3.8262636369391201E-2</v>
      </c>
      <c r="J24" s="4">
        <f t="shared" si="17"/>
        <v>6.9041607434977559E-2</v>
      </c>
      <c r="K24" s="4">
        <f t="shared" si="17"/>
        <v>0.15147251167322895</v>
      </c>
      <c r="L24" s="4">
        <f t="shared" si="17"/>
        <v>0.20491995796081386</v>
      </c>
      <c r="M24" s="4">
        <f t="shared" si="17"/>
        <v>0.36770873486830258</v>
      </c>
      <c r="N24" s="4">
        <f t="shared" si="17"/>
        <v>0.21239626691771019</v>
      </c>
      <c r="O24" s="4">
        <f t="shared" si="17"/>
        <v>0.16769767763098886</v>
      </c>
      <c r="P24" s="4">
        <f t="shared" si="17"/>
        <v>-0.1258000572733039</v>
      </c>
      <c r="Q24" s="4">
        <f t="shared" si="17"/>
        <v>-0.18659838099497461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112.75</v>
      </c>
      <c r="H25" s="3">
        <f>IFERROR(INDEX(D25:G25,COUNT(D25:G25)),"")</f>
        <v>112.75</v>
      </c>
      <c r="I25" s="3">
        <f t="shared" ref="I25:Y25" si="18">IFERROR(INDEX(I51:I500,MATCH($C$25,$C$51:$C$500,0)),"")</f>
        <v>586.1</v>
      </c>
      <c r="J25" s="3">
        <f t="shared" si="18"/>
        <v>1011.73</v>
      </c>
      <c r="K25" s="3">
        <f t="shared" si="18"/>
        <v>914.16</v>
      </c>
      <c r="L25" s="3">
        <f t="shared" si="18"/>
        <v>938.49</v>
      </c>
      <c r="M25" s="3">
        <f t="shared" si="18"/>
        <v>444.2</v>
      </c>
      <c r="N25" s="3">
        <f t="shared" si="18"/>
        <v>647.30999999999995</v>
      </c>
      <c r="O25" s="3">
        <f t="shared" si="18"/>
        <v>637.85</v>
      </c>
      <c r="P25" s="3">
        <f t="shared" si="18"/>
        <v>359.29</v>
      </c>
      <c r="Q25" s="3">
        <f t="shared" si="18"/>
        <v>286.3</v>
      </c>
      <c r="R25" s="3">
        <f t="shared" si="18"/>
        <v>119.8</v>
      </c>
      <c r="S25" s="3">
        <f t="shared" si="18"/>
        <v>284.19</v>
      </c>
      <c r="T25" s="3">
        <f t="shared" si="18"/>
        <v>318.32</v>
      </c>
      <c r="U25" s="3">
        <f t="shared" si="18"/>
        <v>734.29</v>
      </c>
      <c r="V25" s="3">
        <f t="shared" si="18"/>
        <v>779.73</v>
      </c>
      <c r="W25" s="3">
        <f t="shared" si="18"/>
        <v>461.41</v>
      </c>
      <c r="X25" s="3">
        <f t="shared" si="18"/>
        <v>380.76</v>
      </c>
      <c r="Y25" s="3">
        <f t="shared" si="18"/>
        <v>79.900000000000006</v>
      </c>
    </row>
    <row r="26" spans="1:25" ht="15.5" x14ac:dyDescent="0.35">
      <c r="C26" t="s">
        <v>58</v>
      </c>
      <c r="D26" s="4">
        <f>IFERROR(_xlfn.RRI(5,I25,D25),"")</f>
        <v>-0.28083430012803468</v>
      </c>
      <c r="H26" s="4">
        <f t="shared" ref="H26:Y26" si="19">IFERROR(_xlfn.RRI(5,M25,H25),"")</f>
        <v>-0.23983547328843979</v>
      </c>
      <c r="I26" s="4">
        <f t="shared" si="19"/>
        <v>-1.9670930177208445E-2</v>
      </c>
      <c r="J26" s="4">
        <f t="shared" si="19"/>
        <v>9.665295607244806E-2</v>
      </c>
      <c r="K26" s="4">
        <f t="shared" si="19"/>
        <v>0.20535622998868841</v>
      </c>
      <c r="L26" s="4">
        <f t="shared" si="19"/>
        <v>0.26800702689241862</v>
      </c>
      <c r="M26" s="4">
        <f t="shared" si="19"/>
        <v>0.29964382369661724</v>
      </c>
      <c r="N26" s="4">
        <f t="shared" si="19"/>
        <v>0.17896443668229134</v>
      </c>
      <c r="O26" s="4">
        <f t="shared" si="19"/>
        <v>0.1491346673665348</v>
      </c>
      <c r="P26" s="4">
        <f t="shared" si="19"/>
        <v>-0.13320678485326598</v>
      </c>
      <c r="Q26" s="4">
        <f t="shared" si="19"/>
        <v>-0.18158153211846184</v>
      </c>
      <c r="R26" s="4">
        <f t="shared" si="19"/>
        <v>-0.23638585759070185</v>
      </c>
      <c r="S26" s="4">
        <f t="shared" si="19"/>
        <v>-5.6826706901970447E-2</v>
      </c>
      <c r="T26" s="4">
        <f t="shared" si="19"/>
        <v>0.31844928600422584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0.16204629523809524</v>
      </c>
      <c r="H27" s="3">
        <f t="shared" ref="H27:Y27" si="20">IFERROR(H4/H21,"")</f>
        <v>0.64818518095238098</v>
      </c>
      <c r="I27" s="3">
        <f t="shared" si="20"/>
        <v>0.62227956904761905</v>
      </c>
      <c r="J27" s="3">
        <f t="shared" si="20"/>
        <v>0.72895977261904765</v>
      </c>
      <c r="K27" s="3">
        <f t="shared" si="20"/>
        <v>0.75058952142857138</v>
      </c>
      <c r="L27" s="3">
        <f t="shared" si="20"/>
        <v>0.55150312619047615</v>
      </c>
      <c r="M27" s="3">
        <f t="shared" si="20"/>
        <v>0.3142976630952381</v>
      </c>
      <c r="N27" s="3">
        <f t="shared" si="20"/>
        <v>0.50527532261904762</v>
      </c>
      <c r="O27" s="3">
        <f t="shared" si="20"/>
        <v>0.54920608452380948</v>
      </c>
      <c r="P27" s="3">
        <f t="shared" si="20"/>
        <v>0.40860492857142855</v>
      </c>
      <c r="Q27" s="3">
        <f t="shared" si="20"/>
        <v>0.35625957023809524</v>
      </c>
      <c r="R27" s="3">
        <f t="shared" si="20"/>
        <v>0.32790174166666669</v>
      </c>
      <c r="S27" s="3">
        <f t="shared" si="20"/>
        <v>0.46746469285714287</v>
      </c>
      <c r="T27" s="3">
        <f t="shared" si="20"/>
        <v>0.56944271785714284</v>
      </c>
      <c r="U27" s="3">
        <f t="shared" si="20"/>
        <v>0.75398822261904763</v>
      </c>
      <c r="V27" s="3">
        <f t="shared" si="20"/>
        <v>0.79966220476190475</v>
      </c>
      <c r="W27" s="3">
        <f t="shared" si="20"/>
        <v>0.59357999761904767</v>
      </c>
      <c r="X27" s="3">
        <f t="shared" si="20"/>
        <v>0.40618437380952382</v>
      </c>
      <c r="Y27" s="3">
        <f t="shared" si="20"/>
        <v>6.0254314285714289E-2</v>
      </c>
    </row>
    <row r="28" spans="1:25" ht="15.5" x14ac:dyDescent="0.35">
      <c r="C28" t="s">
        <v>60</v>
      </c>
      <c r="D28" s="4">
        <f>IFERROR(_xlfn.RRI(5,I27,D27),"")</f>
        <v>-0.23593428448281362</v>
      </c>
      <c r="H28" s="4">
        <f t="shared" ref="H28:Y28" si="21">IFERROR(_xlfn.RRI(5,M27,H27),"")</f>
        <v>0.15577045710925574</v>
      </c>
      <c r="I28" s="4">
        <f t="shared" si="21"/>
        <v>4.2537032803595665E-2</v>
      </c>
      <c r="J28" s="4">
        <f t="shared" si="21"/>
        <v>5.8263078798134638E-2</v>
      </c>
      <c r="K28" s="4">
        <f t="shared" si="21"/>
        <v>0.12932717652524972</v>
      </c>
      <c r="L28" s="4">
        <f t="shared" si="21"/>
        <v>9.1330487303003416E-2</v>
      </c>
      <c r="M28" s="4">
        <f t="shared" si="21"/>
        <v>-8.4388883619019861E-3</v>
      </c>
      <c r="N28" s="4">
        <f t="shared" si="21"/>
        <v>1.5677553607818195E-2</v>
      </c>
      <c r="O28" s="4">
        <f t="shared" si="21"/>
        <v>-7.2107651566897246E-3</v>
      </c>
      <c r="P28" s="4">
        <f t="shared" si="21"/>
        <v>-0.11531674387705582</v>
      </c>
      <c r="Q28" s="4">
        <f t="shared" si="21"/>
        <v>-0.1493086948582546</v>
      </c>
      <c r="R28" s="4">
        <f t="shared" si="21"/>
        <v>-0.11191835693468444</v>
      </c>
      <c r="S28" s="4">
        <f t="shared" si="21"/>
        <v>2.8501952674787834E-2</v>
      </c>
      <c r="T28" s="4">
        <f t="shared" si="21"/>
        <v>0.56708437003123069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-0.80762668486606382</v>
      </c>
      <c r="I29" s="4">
        <f t="shared" si="22"/>
        <v>-0.42069524477874531</v>
      </c>
      <c r="J29" s="4">
        <f t="shared" si="22"/>
        <v>0.10673186313118059</v>
      </c>
      <c r="K29" s="4">
        <f t="shared" si="22"/>
        <v>-2.5924623597481104E-2</v>
      </c>
      <c r="L29" s="4">
        <f t="shared" si="22"/>
        <v>1.1127645204862675</v>
      </c>
      <c r="M29" s="4">
        <f t="shared" si="22"/>
        <v>-0.31377547079451884</v>
      </c>
      <c r="N29" s="4">
        <f t="shared" si="22"/>
        <v>1.4831073136317194E-2</v>
      </c>
      <c r="O29" s="4">
        <f t="shared" si="22"/>
        <v>0.77530685518661802</v>
      </c>
      <c r="P29" s="4">
        <f t="shared" si="22"/>
        <v>0.25494236814530213</v>
      </c>
      <c r="Q29" s="4">
        <f t="shared" si="22"/>
        <v>1.3898163606010017</v>
      </c>
      <c r="R29" s="4">
        <f t="shared" si="22"/>
        <v>-0.57845103627854599</v>
      </c>
      <c r="S29" s="4">
        <f t="shared" si="22"/>
        <v>-0.10721915054033676</v>
      </c>
      <c r="T29" s="4">
        <f t="shared" si="22"/>
        <v>-0.56649280257119117</v>
      </c>
      <c r="U29" s="4">
        <f t="shared" si="22"/>
        <v>-5.8276582919728689E-2</v>
      </c>
      <c r="V29" s="4">
        <f t="shared" si="22"/>
        <v>0.6898853514228126</v>
      </c>
      <c r="W29" s="4">
        <f t="shared" si="22"/>
        <v>0.21181321567391542</v>
      </c>
      <c r="X29" s="4">
        <f t="shared" si="22"/>
        <v>3.7654568210262829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4.1630182306016762E-2</v>
      </c>
      <c r="I30" s="4">
        <f t="shared" si="23"/>
        <v>-0.14634580340166367</v>
      </c>
      <c r="J30" s="4">
        <f t="shared" si="23"/>
        <v>-2.8817014082952515E-2</v>
      </c>
      <c r="K30" s="4">
        <f t="shared" si="23"/>
        <v>0.36098869758597796</v>
      </c>
      <c r="L30" s="4">
        <f t="shared" si="23"/>
        <v>0.75471596180261868</v>
      </c>
      <c r="M30" s="4">
        <f t="shared" si="23"/>
        <v>-0.37796751785520533</v>
      </c>
      <c r="N30" s="4">
        <f t="shared" si="23"/>
        <v>-7.9989576122143913E-2</v>
      </c>
      <c r="O30" s="4">
        <f t="shared" si="23"/>
        <v>0.34410048954610767</v>
      </c>
      <c r="P30" s="4">
        <f t="shared" si="23"/>
        <v>0.14693039206876574</v>
      </c>
      <c r="Q30" s="4">
        <f t="shared" si="23"/>
        <v>8.6482701882858892E-2</v>
      </c>
      <c r="R30" s="4">
        <f t="shared" si="23"/>
        <v>-0.29855292458018129</v>
      </c>
      <c r="S30" s="4">
        <f t="shared" si="23"/>
        <v>-0.17908390396799032</v>
      </c>
      <c r="T30" s="4">
        <f t="shared" si="23"/>
        <v>-0.24475913446083938</v>
      </c>
      <c r="U30" s="4">
        <f t="shared" si="23"/>
        <v>-5.7116594820754728E-2</v>
      </c>
      <c r="V30" s="4">
        <f t="shared" si="23"/>
        <v>0.34718522856142148</v>
      </c>
      <c r="W30" s="4">
        <f t="shared" si="23"/>
        <v>0.46135606363183529</v>
      </c>
      <c r="X30" s="4">
        <f t="shared" si="23"/>
        <v>5.7411666471462306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3336.36</v>
      </c>
      <c r="H32" s="3">
        <f>IFERROR(INDEX(D32:G32,COUNT(D32:G32)),"")</f>
        <v>3336.36</v>
      </c>
      <c r="I32" s="3">
        <f t="shared" ref="I32:Y32" si="24">IFERROR(INDEX(I51:I500,MATCH($C$32,$C$51:$C$500,0)),"")</f>
        <v>3290.28</v>
      </c>
      <c r="J32" s="3">
        <f t="shared" si="24"/>
        <v>3293.37</v>
      </c>
      <c r="K32" s="3">
        <f t="shared" si="24"/>
        <v>3076.84</v>
      </c>
      <c r="L32" s="3">
        <f t="shared" si="24"/>
        <v>2714.58</v>
      </c>
      <c r="M32" s="3">
        <f t="shared" si="24"/>
        <v>2927.11</v>
      </c>
      <c r="N32" s="3">
        <f t="shared" si="24"/>
        <v>2951.1</v>
      </c>
      <c r="O32" s="3">
        <f t="shared" si="24"/>
        <v>2918.42</v>
      </c>
      <c r="P32" s="3">
        <f t="shared" si="24"/>
        <v>2424.1799999999998</v>
      </c>
      <c r="Q32" s="3">
        <f t="shared" si="24"/>
        <v>2276.2399999999998</v>
      </c>
      <c r="R32" s="3">
        <f t="shared" si="24"/>
        <v>3756.11</v>
      </c>
      <c r="S32" s="3">
        <f t="shared" si="24"/>
        <v>3393.59</v>
      </c>
      <c r="T32" s="3">
        <f t="shared" si="24"/>
        <v>3159.67</v>
      </c>
      <c r="U32" s="3">
        <f t="shared" si="24"/>
        <v>2509.7199999999998</v>
      </c>
      <c r="V32" s="3">
        <f t="shared" si="24"/>
        <v>2015.83</v>
      </c>
      <c r="W32" s="3">
        <f t="shared" si="24"/>
        <v>1410.37</v>
      </c>
      <c r="X32" s="3">
        <f t="shared" si="24"/>
        <v>1110.0999999999999</v>
      </c>
      <c r="Y32" s="3">
        <f t="shared" si="24"/>
        <v>990.96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1.43</v>
      </c>
      <c r="H33" s="3">
        <f>IFERROR(INDEX(D33:G33,COUNT(D33:G33)),"")</f>
        <v>1.43</v>
      </c>
      <c r="I33" s="3">
        <f t="shared" ref="I33:Y33" si="25">IFERROR(INDEX(I51:I500,MATCH($C$33,$C$51:$C$500,0)),"")</f>
        <v>1.46</v>
      </c>
      <c r="J33" s="3">
        <f t="shared" si="25"/>
        <v>1.63</v>
      </c>
      <c r="K33" s="3">
        <f t="shared" si="25"/>
        <v>1.71</v>
      </c>
      <c r="L33" s="3">
        <f t="shared" si="25"/>
        <v>1.69</v>
      </c>
      <c r="M33" s="3">
        <f t="shared" si="25"/>
        <v>1.1200000000000001</v>
      </c>
      <c r="N33" s="3">
        <f t="shared" si="25"/>
        <v>1.18</v>
      </c>
      <c r="O33" s="3">
        <f t="shared" si="25"/>
        <v>0.98</v>
      </c>
      <c r="P33" s="3">
        <f t="shared" si="25"/>
        <v>1.23</v>
      </c>
      <c r="Q33" s="3">
        <f t="shared" si="25"/>
        <v>1.34</v>
      </c>
      <c r="R33" s="3">
        <f t="shared" si="25"/>
        <v>0.33</v>
      </c>
      <c r="S33" s="3">
        <f t="shared" si="25"/>
        <v>1.03</v>
      </c>
      <c r="T33" s="3">
        <f t="shared" si="25"/>
        <v>1.02</v>
      </c>
      <c r="U33" s="3">
        <f t="shared" si="25"/>
        <v>3.25</v>
      </c>
      <c r="V33" s="3">
        <f t="shared" si="25"/>
        <v>4.4400000000000004</v>
      </c>
      <c r="W33" s="3">
        <f t="shared" si="25"/>
        <v>5.07</v>
      </c>
      <c r="X33" s="3">
        <f t="shared" si="25"/>
        <v>2.84</v>
      </c>
      <c r="Y33" s="3">
        <f t="shared" si="25"/>
        <v>0.7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42.31</v>
      </c>
      <c r="H34" s="3">
        <f>IFERROR(INDEX(D34:G34,COUNT(D34:G34)),"")</f>
        <v>42.31</v>
      </c>
      <c r="I34" s="3">
        <f t="shared" ref="I34:Y34" si="26">IFERROR(INDEX(I51:I500,MATCH($C$34,$C$51:$C$500,0)),"")</f>
        <v>8.2100000000000009</v>
      </c>
      <c r="J34" s="3">
        <f t="shared" si="26"/>
        <v>5.31</v>
      </c>
      <c r="K34" s="3">
        <f t="shared" si="26"/>
        <v>5.77</v>
      </c>
      <c r="L34" s="3">
        <f t="shared" si="26"/>
        <v>4.9000000000000004</v>
      </c>
      <c r="M34" s="3">
        <f t="shared" si="26"/>
        <v>7.41</v>
      </c>
      <c r="N34" s="3">
        <f t="shared" si="26"/>
        <v>5.36</v>
      </c>
      <c r="O34" s="3">
        <f t="shared" si="26"/>
        <v>4.47</v>
      </c>
      <c r="P34" s="3">
        <f t="shared" si="26"/>
        <v>8.32</v>
      </c>
      <c r="Q34" s="3">
        <f t="shared" si="26"/>
        <v>10.65</v>
      </c>
      <c r="R34" s="3">
        <f t="shared" si="26"/>
        <v>10.31</v>
      </c>
      <c r="S34" s="3">
        <f t="shared" si="26"/>
        <v>12.33</v>
      </c>
      <c r="T34" s="3">
        <f t="shared" si="26"/>
        <v>10.130000000000001</v>
      </c>
      <c r="U34" s="3">
        <f t="shared" si="26"/>
        <v>11.1</v>
      </c>
      <c r="V34" s="3">
        <f t="shared" si="26"/>
        <v>11.48</v>
      </c>
      <c r="W34" s="3">
        <f t="shared" si="26"/>
        <v>15.5</v>
      </c>
      <c r="X34" s="3">
        <f t="shared" si="26"/>
        <v>8.27</v>
      </c>
      <c r="Y34" s="3">
        <f t="shared" si="26"/>
        <v>8.64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1.8</v>
      </c>
      <c r="H35" s="3">
        <f>IFERROR(INDEX(D35:G35,COUNT(D35:G35)),"")</f>
        <v>1.8</v>
      </c>
      <c r="I35" s="3">
        <f t="shared" ref="I35:Y35" si="27">IFERROR(INDEX(I51:I500,MATCH($C$35,$C$51:$C$500,0)),"")</f>
        <v>0.49</v>
      </c>
      <c r="J35" s="3">
        <f t="shared" si="27"/>
        <v>0.48</v>
      </c>
      <c r="K35" s="3">
        <f t="shared" si="27"/>
        <v>0.47</v>
      </c>
      <c r="L35" s="3">
        <f t="shared" si="27"/>
        <v>0.57999999999999996</v>
      </c>
      <c r="M35" s="3">
        <f t="shared" si="27"/>
        <v>0.72</v>
      </c>
      <c r="N35" s="3">
        <f t="shared" si="27"/>
        <v>0.49</v>
      </c>
      <c r="O35" s="3">
        <f t="shared" si="27"/>
        <v>0.36</v>
      </c>
      <c r="P35" s="3">
        <f t="shared" si="27"/>
        <v>0.55000000000000004</v>
      </c>
      <c r="Q35" s="3">
        <f t="shared" si="27"/>
        <v>0.64</v>
      </c>
      <c r="R35" s="3">
        <f t="shared" si="27"/>
        <v>0.28000000000000003</v>
      </c>
      <c r="S35" s="3">
        <f t="shared" si="27"/>
        <v>0.6</v>
      </c>
      <c r="T35" s="3">
        <f t="shared" si="27"/>
        <v>0.46</v>
      </c>
      <c r="U35" s="3">
        <f t="shared" si="27"/>
        <v>1.1200000000000001</v>
      </c>
      <c r="V35" s="3">
        <f t="shared" si="27"/>
        <v>1.23</v>
      </c>
      <c r="W35" s="3">
        <f t="shared" si="27"/>
        <v>1.34</v>
      </c>
      <c r="X35" s="3">
        <f t="shared" si="27"/>
        <v>0.83</v>
      </c>
      <c r="Y35" s="3">
        <f t="shared" si="27"/>
        <v>1.05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0.89610000000000001</v>
      </c>
      <c r="I36" s="4">
        <f t="shared" si="28"/>
        <v>0.73980000000000001</v>
      </c>
      <c r="J36" s="4">
        <f t="shared" si="28"/>
        <v>0.70640000000000003</v>
      </c>
      <c r="K36" s="4">
        <f t="shared" si="28"/>
        <v>0.84040000000000004</v>
      </c>
      <c r="L36" s="4">
        <f t="shared" si="28"/>
        <v>0.85140000000000005</v>
      </c>
      <c r="M36" s="4">
        <f t="shared" si="28"/>
        <v>2.6951999999999998</v>
      </c>
      <c r="N36" s="4">
        <f t="shared" si="28"/>
        <v>0.84370000000000001</v>
      </c>
      <c r="O36" s="4">
        <f t="shared" si="28"/>
        <v>0.79420000000000002</v>
      </c>
      <c r="P36" s="4">
        <f t="shared" si="28"/>
        <v>0.89080000000000004</v>
      </c>
      <c r="Q36" s="4">
        <f t="shared" si="28"/>
        <v>0.80940000000000001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433.6</v>
      </c>
      <c r="I37" s="3">
        <f t="shared" si="29"/>
        <v>433.6</v>
      </c>
      <c r="J37" s="3">
        <f t="shared" si="29"/>
        <v>714.7</v>
      </c>
      <c r="K37" s="3">
        <f t="shared" si="29"/>
        <v>768.3</v>
      </c>
      <c r="L37" s="3">
        <f t="shared" si="29"/>
        <v>799.07</v>
      </c>
      <c r="M37" s="3">
        <f t="shared" si="29"/>
        <v>1197.2</v>
      </c>
      <c r="N37" s="3">
        <f t="shared" si="29"/>
        <v>546.15</v>
      </c>
      <c r="O37" s="3">
        <f t="shared" si="29"/>
        <v>506.57</v>
      </c>
      <c r="P37" s="3">
        <f t="shared" si="29"/>
        <v>320.05</v>
      </c>
      <c r="Q37" s="3">
        <f t="shared" si="29"/>
        <v>231.73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81</v>
      </c>
      <c r="E50" t="s">
        <v>82</v>
      </c>
      <c r="F50" t="s">
        <v>400</v>
      </c>
      <c r="G50" t="s">
        <v>701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5</v>
      </c>
      <c r="D51" s="5">
        <v>136118888</v>
      </c>
      <c r="E51" s="5">
        <v>141573442</v>
      </c>
      <c r="F51" s="5">
        <v>123383601</v>
      </c>
      <c r="G51" s="5">
        <v>153475812</v>
      </c>
      <c r="I51" s="5">
        <v>522714838</v>
      </c>
      <c r="J51" s="5">
        <v>612326209</v>
      </c>
      <c r="K51" s="5">
        <v>630495198</v>
      </c>
      <c r="L51" s="5">
        <v>463262626</v>
      </c>
      <c r="M51" s="5">
        <v>264010037</v>
      </c>
      <c r="N51" s="5">
        <v>424431271</v>
      </c>
      <c r="O51" s="5">
        <v>461333111</v>
      </c>
      <c r="P51" s="5">
        <v>343228140</v>
      </c>
      <c r="Q51" s="5">
        <v>299258039</v>
      </c>
      <c r="R51" s="5">
        <v>275437463</v>
      </c>
      <c r="S51" s="5">
        <v>392670342</v>
      </c>
      <c r="T51" s="5">
        <v>478331883</v>
      </c>
      <c r="U51" s="5">
        <v>633350107</v>
      </c>
      <c r="V51" s="5">
        <v>671716252</v>
      </c>
      <c r="W51" s="5">
        <v>498607198</v>
      </c>
      <c r="X51" s="5">
        <v>341194874</v>
      </c>
      <c r="Y51" s="5">
        <v>50613624</v>
      </c>
    </row>
    <row r="52" spans="2:25" ht="15.5" x14ac:dyDescent="0.35">
      <c r="C52" t="s">
        <v>85</v>
      </c>
      <c r="D52" s="5">
        <v>-111322992</v>
      </c>
      <c r="E52" s="5">
        <v>-115791612</v>
      </c>
      <c r="F52" s="5">
        <v>-97254588</v>
      </c>
      <c r="G52" s="5">
        <v>-122397201</v>
      </c>
      <c r="I52" s="5">
        <v>-412414203</v>
      </c>
      <c r="J52" s="5">
        <v>-473947811</v>
      </c>
      <c r="K52" s="5">
        <v>-505529926</v>
      </c>
      <c r="L52" s="5">
        <v>-346861680</v>
      </c>
      <c r="M52" s="5">
        <v>-194546460</v>
      </c>
      <c r="N52" s="5">
        <v>-316530893</v>
      </c>
      <c r="O52" s="5">
        <v>-364810934</v>
      </c>
      <c r="P52" s="5">
        <v>-272719324</v>
      </c>
      <c r="Q52" s="5">
        <v>-243337355</v>
      </c>
      <c r="R52" s="5">
        <v>-227275838</v>
      </c>
      <c r="S52" s="5">
        <v>-323938133</v>
      </c>
      <c r="T52" s="5">
        <v>-404763244</v>
      </c>
      <c r="U52" s="5">
        <v>-504940242</v>
      </c>
      <c r="V52" s="5">
        <v>-530340782</v>
      </c>
      <c r="W52" s="5">
        <v>-404663567</v>
      </c>
      <c r="X52" s="5">
        <v>-262069811</v>
      </c>
      <c r="Y52" s="5">
        <v>-34084632</v>
      </c>
    </row>
    <row r="53" spans="2:25" ht="15.5" x14ac:dyDescent="0.35">
      <c r="C53" t="s">
        <v>96</v>
      </c>
    </row>
    <row r="54" spans="2:25" ht="15.5" x14ac:dyDescent="0.35">
      <c r="C54" t="s">
        <v>86</v>
      </c>
      <c r="D54" s="5">
        <v>24795896</v>
      </c>
      <c r="E54" s="5">
        <v>25781830</v>
      </c>
      <c r="F54" s="5">
        <v>26129013</v>
      </c>
      <c r="G54" s="5">
        <v>31078611</v>
      </c>
      <c r="I54" s="5">
        <v>110300635</v>
      </c>
      <c r="J54" s="5">
        <v>138378398</v>
      </c>
      <c r="K54" s="5">
        <v>124965272</v>
      </c>
      <c r="L54" s="5">
        <v>116400946</v>
      </c>
      <c r="M54" s="5">
        <v>69463577</v>
      </c>
      <c r="N54" s="5">
        <v>107900378</v>
      </c>
      <c r="O54" s="5">
        <v>96522177</v>
      </c>
      <c r="P54" s="5">
        <v>70508816</v>
      </c>
      <c r="Q54" s="5">
        <v>55920684</v>
      </c>
      <c r="R54" s="5">
        <v>48161625</v>
      </c>
      <c r="S54" s="5">
        <v>68732209</v>
      </c>
      <c r="T54" s="5">
        <v>73568639</v>
      </c>
      <c r="U54" s="5">
        <v>128409865</v>
      </c>
      <c r="V54" s="5">
        <v>141375470</v>
      </c>
      <c r="W54" s="5">
        <v>93943631</v>
      </c>
      <c r="X54" s="5">
        <v>79125063</v>
      </c>
      <c r="Y54" s="5">
        <v>16528992</v>
      </c>
    </row>
    <row r="55" spans="2:25" ht="15.5" x14ac:dyDescent="0.35">
      <c r="C55" t="s">
        <v>87</v>
      </c>
      <c r="D55" s="5">
        <v>-15668123</v>
      </c>
      <c r="E55" s="5">
        <v>-16202640</v>
      </c>
      <c r="F55" s="5">
        <v>-15010370</v>
      </c>
      <c r="G55" s="5">
        <v>-16404265</v>
      </c>
      <c r="I55" s="5">
        <v>-63162492</v>
      </c>
      <c r="J55" s="5">
        <v>-61164103</v>
      </c>
      <c r="K55" s="5">
        <v>-54839405</v>
      </c>
      <c r="L55" s="5">
        <v>-45580174</v>
      </c>
      <c r="M55" s="5">
        <v>-36482147</v>
      </c>
      <c r="N55" s="5">
        <v>-54352576</v>
      </c>
      <c r="O55" s="5">
        <v>-46002777</v>
      </c>
      <c r="P55" s="5">
        <v>-39970402</v>
      </c>
      <c r="Q55" s="5">
        <v>-32343659</v>
      </c>
      <c r="R55" s="5">
        <v>-38093927</v>
      </c>
      <c r="S55" s="5">
        <v>-42709176</v>
      </c>
      <c r="T55" s="5">
        <v>-43533787</v>
      </c>
      <c r="U55" s="5">
        <v>-42714913</v>
      </c>
      <c r="V55" s="5">
        <v>-44294268</v>
      </c>
      <c r="W55" s="5">
        <v>-38449709</v>
      </c>
      <c r="X55" s="5">
        <v>-30153520</v>
      </c>
      <c r="Y55" s="5">
        <v>-6134633</v>
      </c>
    </row>
    <row r="56" spans="2:25" ht="15.5" x14ac:dyDescent="0.35">
      <c r="C56" t="s">
        <v>89</v>
      </c>
      <c r="D56" s="5">
        <v>-6134295</v>
      </c>
      <c r="E56" s="5">
        <v>-6760505</v>
      </c>
      <c r="F56" s="5">
        <v>-6240311</v>
      </c>
      <c r="G56" s="5">
        <v>-7999555</v>
      </c>
      <c r="I56" s="5">
        <v>-28113751</v>
      </c>
      <c r="J56" s="5">
        <v>-30134185</v>
      </c>
      <c r="K56" s="5">
        <v>-28317321</v>
      </c>
      <c r="L56" s="5">
        <v>-22011654</v>
      </c>
      <c r="M56" s="5">
        <v>-22234393</v>
      </c>
      <c r="N56" s="5">
        <v>-28766111</v>
      </c>
      <c r="O56" s="5">
        <v>-28314962</v>
      </c>
      <c r="P56" s="5">
        <v>-24818529</v>
      </c>
      <c r="Q56" s="5">
        <v>-17626006</v>
      </c>
      <c r="R56" s="5">
        <v>-19405863</v>
      </c>
      <c r="S56" s="5">
        <v>-22632126</v>
      </c>
      <c r="T56" s="5">
        <v>-25235417</v>
      </c>
      <c r="U56" s="5">
        <v>-26526521</v>
      </c>
      <c r="V56" s="5">
        <v>-27042737</v>
      </c>
      <c r="W56" s="5">
        <v>-23338419</v>
      </c>
      <c r="X56" s="5">
        <v>-18045683</v>
      </c>
      <c r="Y56" s="5">
        <v>-3608674</v>
      </c>
    </row>
    <row r="57" spans="2:25" ht="15.5" x14ac:dyDescent="0.35">
      <c r="C57" t="s">
        <v>88</v>
      </c>
      <c r="D57" s="5">
        <v>-8351732</v>
      </c>
      <c r="E57" s="5">
        <v>-8655549</v>
      </c>
      <c r="F57" s="5">
        <v>-8518537</v>
      </c>
      <c r="G57" s="5">
        <v>-8866705</v>
      </c>
      <c r="I57" s="5">
        <v>-34446627</v>
      </c>
      <c r="J57" s="5">
        <v>-32999534</v>
      </c>
      <c r="K57" s="5">
        <v>-27762255</v>
      </c>
      <c r="L57" s="5">
        <v>-24895347</v>
      </c>
      <c r="M57" s="5">
        <v>-16133363</v>
      </c>
      <c r="N57" s="5">
        <v>-19868641</v>
      </c>
      <c r="O57" s="5">
        <v>-15621674</v>
      </c>
      <c r="P57" s="5">
        <v>-14936978</v>
      </c>
      <c r="Q57" s="5">
        <v>-13990697</v>
      </c>
      <c r="R57" s="5">
        <v>-14561410</v>
      </c>
      <c r="S57" s="5">
        <v>-16021706</v>
      </c>
      <c r="T57" s="5">
        <v>-17235983</v>
      </c>
      <c r="U57" s="5">
        <v>-16827852</v>
      </c>
      <c r="V57" s="5">
        <v>-18457837</v>
      </c>
      <c r="W57" s="5">
        <v>-15111290</v>
      </c>
      <c r="X57" s="5">
        <v>-12107837</v>
      </c>
      <c r="Y57" s="5">
        <v>-2525959</v>
      </c>
    </row>
    <row r="58" spans="2:25" ht="15.5" x14ac:dyDescent="0.35">
      <c r="C58" t="s">
        <v>97</v>
      </c>
    </row>
    <row r="59" spans="2:25" ht="15.5" x14ac:dyDescent="0.35">
      <c r="C59" t="s">
        <v>90</v>
      </c>
      <c r="D59" s="5">
        <v>9127773</v>
      </c>
      <c r="E59" s="5">
        <v>9579190</v>
      </c>
      <c r="F59" s="5">
        <v>11118643</v>
      </c>
      <c r="G59" s="5">
        <v>14674346</v>
      </c>
      <c r="I59" s="5">
        <v>47138143</v>
      </c>
      <c r="J59" s="5">
        <v>77214295</v>
      </c>
      <c r="K59" s="5">
        <v>70125867</v>
      </c>
      <c r="L59" s="5">
        <v>70820772</v>
      </c>
      <c r="M59" s="5">
        <v>32981430</v>
      </c>
      <c r="N59" s="5">
        <v>53547802</v>
      </c>
      <c r="O59" s="5">
        <v>50519400</v>
      </c>
      <c r="P59" s="5">
        <v>30538414</v>
      </c>
      <c r="Q59" s="5">
        <v>23577025</v>
      </c>
      <c r="R59" s="5">
        <v>10067698</v>
      </c>
      <c r="S59" s="5">
        <v>26023033</v>
      </c>
      <c r="T59" s="5">
        <v>30034852</v>
      </c>
      <c r="U59" s="5">
        <v>85694952</v>
      </c>
      <c r="V59" s="5">
        <v>97081202</v>
      </c>
      <c r="W59" s="5">
        <v>55493922</v>
      </c>
      <c r="X59" s="5">
        <v>48971543</v>
      </c>
      <c r="Y59" s="5">
        <v>10394359</v>
      </c>
    </row>
    <row r="60" spans="2:25" ht="15.5" x14ac:dyDescent="0.35">
      <c r="C60" t="s">
        <v>91</v>
      </c>
      <c r="D60" s="5">
        <v>-1674933</v>
      </c>
      <c r="E60" s="5">
        <v>-1995992</v>
      </c>
      <c r="F60" s="5">
        <v>-2261097</v>
      </c>
      <c r="G60" s="5">
        <v>-1836863</v>
      </c>
      <c r="I60" s="5">
        <v>-7112207</v>
      </c>
      <c r="J60" s="5">
        <v>-5793019</v>
      </c>
      <c r="K60" s="5">
        <v>-3778376</v>
      </c>
      <c r="L60" s="5">
        <v>43117</v>
      </c>
      <c r="M60" s="5">
        <v>-91404</v>
      </c>
      <c r="N60" s="5">
        <v>-1289436</v>
      </c>
      <c r="O60" s="5">
        <v>-338257</v>
      </c>
      <c r="P60" s="5">
        <v>88804</v>
      </c>
      <c r="Q60" s="5">
        <v>1152387</v>
      </c>
      <c r="R60" s="5">
        <v>421167</v>
      </c>
      <c r="S60" s="5">
        <v>209330</v>
      </c>
      <c r="T60" s="5">
        <v>9636</v>
      </c>
      <c r="U60" s="5">
        <v>-398264</v>
      </c>
      <c r="V60" s="5">
        <v>-31753</v>
      </c>
      <c r="W60" s="5">
        <v>2609352</v>
      </c>
      <c r="X60" s="5">
        <v>-930033</v>
      </c>
      <c r="Y60" s="5">
        <v>-1632677</v>
      </c>
    </row>
    <row r="61" spans="2:25" ht="15.5" x14ac:dyDescent="0.35">
      <c r="C61" t="s">
        <v>92</v>
      </c>
      <c r="D61" s="5">
        <v>67794</v>
      </c>
      <c r="E61" s="5">
        <v>70494</v>
      </c>
      <c r="F61" s="5">
        <v>70463</v>
      </c>
      <c r="G61" s="5">
        <v>56552</v>
      </c>
      <c r="I61" s="5">
        <v>200956</v>
      </c>
      <c r="J61" s="5">
        <v>170341</v>
      </c>
      <c r="K61" s="5">
        <v>156103</v>
      </c>
      <c r="L61" s="5">
        <v>429493</v>
      </c>
      <c r="M61" s="5">
        <v>298778</v>
      </c>
      <c r="N61" s="5">
        <v>516520</v>
      </c>
      <c r="O61" s="5">
        <v>791746</v>
      </c>
      <c r="P61" s="5">
        <v>493405</v>
      </c>
      <c r="Q61" s="5">
        <v>1926138</v>
      </c>
      <c r="R61" s="5">
        <v>627178</v>
      </c>
      <c r="S61" s="5">
        <v>535221</v>
      </c>
      <c r="T61" s="5">
        <v>627879</v>
      </c>
      <c r="U61" s="5">
        <v>364522</v>
      </c>
      <c r="V61" s="5">
        <v>139810</v>
      </c>
      <c r="W61" s="5">
        <v>198472</v>
      </c>
      <c r="X61" s="5">
        <v>542018</v>
      </c>
      <c r="Y61" s="5">
        <v>272981</v>
      </c>
    </row>
    <row r="62" spans="2:25" ht="15.5" x14ac:dyDescent="0.35">
      <c r="C62" t="s">
        <v>403</v>
      </c>
      <c r="X62" s="5">
        <v>-1450347</v>
      </c>
      <c r="Y62" s="5">
        <v>-529540</v>
      </c>
    </row>
    <row r="63" spans="2:25" ht="15.5" x14ac:dyDescent="0.35">
      <c r="C63" t="s">
        <v>94</v>
      </c>
      <c r="W63" s="5">
        <v>-278888</v>
      </c>
      <c r="X63" s="5">
        <v>-308367</v>
      </c>
      <c r="Y63" s="5">
        <v>-1634152</v>
      </c>
    </row>
    <row r="64" spans="2:25" ht="15.5" x14ac:dyDescent="0.35">
      <c r="C64" t="s">
        <v>26</v>
      </c>
      <c r="D64" s="5">
        <v>-1742727</v>
      </c>
      <c r="E64" s="5">
        <v>-2066486</v>
      </c>
      <c r="F64" s="5">
        <v>-2331560</v>
      </c>
      <c r="G64" s="5">
        <v>-1893415</v>
      </c>
      <c r="I64" s="5">
        <v>-7313163</v>
      </c>
      <c r="J64" s="5">
        <v>-5963360</v>
      </c>
      <c r="K64" s="5">
        <v>-3934479</v>
      </c>
      <c r="L64" s="5">
        <v>-386376</v>
      </c>
      <c r="M64" s="5">
        <v>-390182</v>
      </c>
      <c r="N64" s="5">
        <v>-1805956</v>
      </c>
      <c r="O64" s="5">
        <v>-1130003</v>
      </c>
      <c r="P64" s="5">
        <v>-404601</v>
      </c>
      <c r="Q64" s="5">
        <v>-773751</v>
      </c>
      <c r="R64" s="5">
        <v>-206011</v>
      </c>
      <c r="S64" s="5">
        <v>-325891</v>
      </c>
      <c r="T64" s="5">
        <v>-618243</v>
      </c>
      <c r="U64" s="5">
        <v>-762786</v>
      </c>
      <c r="V64" s="5">
        <v>-171563</v>
      </c>
      <c r="W64" s="5">
        <v>-398944</v>
      </c>
    </row>
    <row r="65" spans="2:25" ht="15.5" x14ac:dyDescent="0.35">
      <c r="C65" t="s">
        <v>98</v>
      </c>
      <c r="D65" s="5">
        <v>-1674933</v>
      </c>
      <c r="E65" s="5">
        <v>-1995992</v>
      </c>
      <c r="F65" s="5">
        <v>-2261097</v>
      </c>
      <c r="G65" s="5">
        <v>-1836863</v>
      </c>
      <c r="I65" s="5">
        <v>-7112207</v>
      </c>
      <c r="J65" s="5">
        <v>-5793019</v>
      </c>
      <c r="K65" s="5">
        <v>-3778376</v>
      </c>
      <c r="L65" s="5">
        <v>43117</v>
      </c>
      <c r="M65" s="5">
        <v>-91404</v>
      </c>
      <c r="N65" s="5">
        <v>-1289436</v>
      </c>
      <c r="O65" s="5">
        <v>-338257</v>
      </c>
      <c r="P65" s="5">
        <v>88804</v>
      </c>
      <c r="Q65" s="5">
        <v>1152387</v>
      </c>
      <c r="R65" s="5">
        <v>421167</v>
      </c>
      <c r="S65" s="5">
        <v>209330</v>
      </c>
      <c r="T65" s="5">
        <v>9636</v>
      </c>
      <c r="U65" s="5">
        <v>-398264</v>
      </c>
      <c r="V65" s="5">
        <v>-31753</v>
      </c>
      <c r="W65" s="5">
        <v>2609352</v>
      </c>
      <c r="X65" s="5">
        <v>-930033</v>
      </c>
      <c r="Y65" s="5">
        <v>-1632677</v>
      </c>
    </row>
    <row r="66" spans="2:25" ht="15.5" x14ac:dyDescent="0.35">
      <c r="C66" t="s">
        <v>28</v>
      </c>
      <c r="D66" s="5">
        <v>7452840</v>
      </c>
      <c r="E66" s="5">
        <v>7583198</v>
      </c>
      <c r="F66" s="5">
        <v>8857546</v>
      </c>
      <c r="G66" s="5">
        <v>12837483</v>
      </c>
      <c r="I66" s="5">
        <v>40025936</v>
      </c>
      <c r="J66" s="5">
        <v>71421276</v>
      </c>
      <c r="K66" s="5">
        <v>66347491</v>
      </c>
      <c r="L66" s="5">
        <v>70863889</v>
      </c>
      <c r="M66" s="5">
        <v>32890026</v>
      </c>
      <c r="N66" s="5">
        <v>52258366</v>
      </c>
      <c r="O66" s="5">
        <v>50181143</v>
      </c>
      <c r="P66" s="5">
        <v>30627218</v>
      </c>
      <c r="Q66" s="5">
        <v>24729412</v>
      </c>
      <c r="R66" s="5">
        <v>10488865</v>
      </c>
      <c r="S66" s="5">
        <v>26232363</v>
      </c>
      <c r="T66" s="5">
        <v>30044488</v>
      </c>
      <c r="U66" s="5">
        <v>85296688</v>
      </c>
      <c r="V66" s="5">
        <v>97049449</v>
      </c>
      <c r="W66" s="5">
        <v>58103274</v>
      </c>
      <c r="X66" s="5">
        <v>48041510</v>
      </c>
      <c r="Y66" s="5">
        <v>8761682</v>
      </c>
    </row>
    <row r="67" spans="2:25" ht="15.5" x14ac:dyDescent="0.35">
      <c r="C67" t="s">
        <v>27</v>
      </c>
      <c r="D67" s="5">
        <v>-1667545</v>
      </c>
      <c r="E67" s="5">
        <v>-1684406</v>
      </c>
      <c r="F67" s="5">
        <v>-1961807</v>
      </c>
      <c r="G67" s="5">
        <v>-2967859</v>
      </c>
      <c r="I67" s="5">
        <v>-8964201</v>
      </c>
      <c r="J67" s="5">
        <v>-15709398</v>
      </c>
      <c r="K67" s="5">
        <v>-14727452</v>
      </c>
      <c r="L67" s="5">
        <v>-15780481</v>
      </c>
      <c r="M67" s="5">
        <v>-7292791</v>
      </c>
      <c r="N67" s="5">
        <v>-13821560</v>
      </c>
      <c r="O67" s="5">
        <v>-12580966</v>
      </c>
      <c r="P67" s="5">
        <v>-8077737</v>
      </c>
      <c r="Q67" s="5">
        <v>-6657211</v>
      </c>
      <c r="R67" s="5">
        <v>-2974576</v>
      </c>
      <c r="S67" s="5">
        <v>-7044286</v>
      </c>
      <c r="T67" s="5">
        <v>-8123934</v>
      </c>
      <c r="U67" s="5">
        <v>-21511490</v>
      </c>
      <c r="V67" s="5">
        <v>-24820682</v>
      </c>
      <c r="W67" s="5">
        <v>-14995338</v>
      </c>
      <c r="X67" s="5">
        <v>-14015807</v>
      </c>
      <c r="Y67" s="5">
        <v>-2632352</v>
      </c>
    </row>
    <row r="68" spans="2:25" ht="15.5" x14ac:dyDescent="0.35">
      <c r="C68" t="s">
        <v>405</v>
      </c>
      <c r="V68" s="5">
        <v>-25051697</v>
      </c>
      <c r="W68" s="5">
        <v>-15280913</v>
      </c>
      <c r="X68" s="5">
        <v>-14015400</v>
      </c>
      <c r="Y68" s="5">
        <v>-3058086</v>
      </c>
    </row>
    <row r="69" spans="2:25" ht="15.5" x14ac:dyDescent="0.35">
      <c r="C69" t="s">
        <v>406</v>
      </c>
      <c r="V69" s="5">
        <v>231015</v>
      </c>
      <c r="W69" s="5">
        <v>285575</v>
      </c>
      <c r="X69" s="5">
        <v>-407</v>
      </c>
      <c r="Y69" s="5">
        <v>425734</v>
      </c>
    </row>
    <row r="70" spans="2:25" ht="15.5" x14ac:dyDescent="0.35">
      <c r="C70" t="s">
        <v>407</v>
      </c>
      <c r="D70" s="5">
        <v>-1667545</v>
      </c>
      <c r="E70" s="5">
        <v>-1684406</v>
      </c>
      <c r="F70" s="5">
        <v>-1961807</v>
      </c>
      <c r="G70" s="5">
        <v>-2967859</v>
      </c>
      <c r="I70" s="5">
        <v>-8964201</v>
      </c>
      <c r="J70" s="5">
        <v>-15709398</v>
      </c>
      <c r="K70" s="5">
        <v>-14727452</v>
      </c>
      <c r="L70" s="5">
        <v>-15780481</v>
      </c>
      <c r="M70" s="5">
        <v>-7292791</v>
      </c>
      <c r="N70" s="5">
        <v>-13821560</v>
      </c>
      <c r="O70" s="5">
        <v>-12580966</v>
      </c>
      <c r="P70" s="5">
        <v>-8077737</v>
      </c>
      <c r="Q70" s="5">
        <v>-6657211</v>
      </c>
      <c r="R70" s="5">
        <v>-2974576</v>
      </c>
      <c r="S70" s="5">
        <v>-7044286</v>
      </c>
      <c r="T70" s="5">
        <v>-8123934</v>
      </c>
      <c r="U70" s="5">
        <v>-21511490</v>
      </c>
      <c r="V70" s="5">
        <v>-24820682</v>
      </c>
      <c r="W70" s="5">
        <v>-14995338</v>
      </c>
      <c r="X70" s="5">
        <v>-14015807</v>
      </c>
      <c r="Y70" s="5">
        <v>-2632352</v>
      </c>
    </row>
    <row r="71" spans="2:25" ht="15.5" x14ac:dyDescent="0.35">
      <c r="C71" t="s">
        <v>102</v>
      </c>
      <c r="D71" s="5">
        <v>5785295</v>
      </c>
      <c r="E71" s="5">
        <v>5898792</v>
      </c>
      <c r="F71" s="5">
        <v>6895739</v>
      </c>
      <c r="G71" s="5">
        <v>9869624</v>
      </c>
      <c r="I71" s="5">
        <v>31061735</v>
      </c>
      <c r="J71" s="5">
        <v>55711878</v>
      </c>
      <c r="K71" s="5">
        <v>51620039</v>
      </c>
      <c r="L71" s="5">
        <v>55083408</v>
      </c>
      <c r="M71" s="5">
        <v>25597235</v>
      </c>
      <c r="N71" s="5">
        <v>38436806</v>
      </c>
      <c r="O71" s="5">
        <v>37600177</v>
      </c>
      <c r="P71" s="5">
        <v>22549481</v>
      </c>
      <c r="Q71" s="5">
        <v>18072201</v>
      </c>
      <c r="R71" s="5">
        <v>7514289</v>
      </c>
      <c r="S71" s="5">
        <v>19188077</v>
      </c>
      <c r="T71" s="5">
        <v>21920554</v>
      </c>
      <c r="U71" s="5">
        <v>63785198</v>
      </c>
      <c r="V71" s="5">
        <v>72228767</v>
      </c>
      <c r="W71" s="5">
        <v>43107936</v>
      </c>
      <c r="X71" s="5">
        <v>34025703</v>
      </c>
      <c r="Y71" s="5">
        <v>6129330</v>
      </c>
    </row>
    <row r="72" spans="2:25" ht="15.5" x14ac:dyDescent="0.35">
      <c r="C72" t="s">
        <v>103</v>
      </c>
      <c r="G72" s="5">
        <v>-186952</v>
      </c>
      <c r="I72" s="5">
        <v>-186952</v>
      </c>
      <c r="J72" s="5">
        <v>-992106</v>
      </c>
      <c r="K72" s="5">
        <v>-1495982</v>
      </c>
      <c r="L72" s="5">
        <v>778928</v>
      </c>
      <c r="M72" s="5">
        <v>1144367</v>
      </c>
      <c r="N72" s="5">
        <v>682124</v>
      </c>
      <c r="O72" s="5">
        <v>-574760</v>
      </c>
      <c r="P72" s="5">
        <v>-96954</v>
      </c>
      <c r="Q72" s="5">
        <v>1527108</v>
      </c>
      <c r="R72" s="5">
        <v>-183154</v>
      </c>
    </row>
    <row r="73" spans="2:25" ht="15.5" x14ac:dyDescent="0.35">
      <c r="C73" t="s">
        <v>104</v>
      </c>
      <c r="D73" s="5">
        <v>5785295</v>
      </c>
      <c r="E73" s="5">
        <v>5898792</v>
      </c>
      <c r="F73" s="5">
        <v>6895739</v>
      </c>
      <c r="G73" s="5">
        <v>9682672</v>
      </c>
      <c r="I73" s="5">
        <v>30874783</v>
      </c>
      <c r="J73" s="5">
        <v>54719772</v>
      </c>
      <c r="K73" s="5">
        <v>50124057</v>
      </c>
      <c r="L73" s="5">
        <v>55862336</v>
      </c>
      <c r="M73" s="5">
        <v>26741602</v>
      </c>
      <c r="N73" s="5">
        <v>39118930</v>
      </c>
      <c r="O73" s="5">
        <v>37025417</v>
      </c>
      <c r="P73" s="5">
        <v>22452527</v>
      </c>
      <c r="Q73" s="5">
        <v>19599309</v>
      </c>
      <c r="R73" s="5">
        <v>7331135</v>
      </c>
      <c r="S73" s="5">
        <v>19188077</v>
      </c>
      <c r="T73" s="5">
        <v>21920554</v>
      </c>
      <c r="U73" s="5">
        <v>63785198</v>
      </c>
      <c r="V73" s="5">
        <v>72228767</v>
      </c>
    </row>
    <row r="74" spans="2:25" ht="15.5" x14ac:dyDescent="0.35">
      <c r="C74" t="s">
        <v>105</v>
      </c>
      <c r="D74" s="5">
        <v>5785295</v>
      </c>
      <c r="E74" s="5">
        <v>5898792</v>
      </c>
      <c r="F74" s="5">
        <v>6895739</v>
      </c>
      <c r="G74" s="5">
        <v>9869624</v>
      </c>
      <c r="I74" s="5">
        <v>31061735</v>
      </c>
      <c r="J74" s="5">
        <v>55711878</v>
      </c>
      <c r="K74" s="5">
        <v>51620039</v>
      </c>
      <c r="L74" s="5">
        <v>55083408</v>
      </c>
      <c r="M74" s="5">
        <v>25597235</v>
      </c>
      <c r="N74" s="5">
        <v>38436806</v>
      </c>
      <c r="O74" s="5">
        <v>37600177</v>
      </c>
      <c r="P74" s="5">
        <v>22549481</v>
      </c>
      <c r="Q74" s="5">
        <v>18072201</v>
      </c>
      <c r="R74" s="5">
        <v>7514289</v>
      </c>
      <c r="S74" s="5">
        <v>19188077</v>
      </c>
      <c r="T74" s="5">
        <v>21920554</v>
      </c>
      <c r="U74" s="5">
        <v>63785198</v>
      </c>
      <c r="V74" s="5">
        <v>72228767</v>
      </c>
      <c r="W74" s="5">
        <v>43107936</v>
      </c>
      <c r="X74" s="5">
        <v>34025703</v>
      </c>
      <c r="Y74" s="5">
        <v>6129330</v>
      </c>
    </row>
    <row r="75" spans="2:25" ht="15.5" x14ac:dyDescent="0.35">
      <c r="C75" t="s">
        <v>7</v>
      </c>
      <c r="D75" s="5">
        <v>5785295</v>
      </c>
      <c r="E75" s="5">
        <v>5898792</v>
      </c>
      <c r="F75" s="5">
        <v>6895739</v>
      </c>
      <c r="G75" s="5">
        <v>9682672</v>
      </c>
      <c r="I75" s="5">
        <v>30874783</v>
      </c>
      <c r="J75" s="5">
        <v>54719772</v>
      </c>
      <c r="K75" s="5">
        <v>50124057</v>
      </c>
      <c r="L75" s="5">
        <v>55862336</v>
      </c>
      <c r="M75" s="5">
        <v>26741602</v>
      </c>
      <c r="N75" s="5">
        <v>39118930</v>
      </c>
      <c r="O75" s="5">
        <v>37025417</v>
      </c>
      <c r="P75" s="5">
        <v>22452527</v>
      </c>
      <c r="Q75" s="5">
        <v>19599309</v>
      </c>
      <c r="R75" s="5">
        <v>7331135</v>
      </c>
      <c r="S75" s="5">
        <v>19188077</v>
      </c>
      <c r="T75" s="5">
        <v>21920554</v>
      </c>
      <c r="U75" s="5">
        <v>63785198</v>
      </c>
      <c r="V75" s="5">
        <v>72228767</v>
      </c>
    </row>
    <row r="76" spans="2:25" ht="15.5" x14ac:dyDescent="0.35">
      <c r="C76" t="s">
        <v>106</v>
      </c>
      <c r="D76" s="5">
        <v>5785295</v>
      </c>
      <c r="E76" s="5">
        <v>5898792</v>
      </c>
      <c r="F76" s="5">
        <v>6895739</v>
      </c>
      <c r="G76" s="5">
        <v>9869624</v>
      </c>
      <c r="I76" s="5">
        <v>31061735</v>
      </c>
      <c r="J76" s="5">
        <v>55711878</v>
      </c>
      <c r="K76" s="5">
        <v>51620039</v>
      </c>
      <c r="L76" s="5">
        <v>55083408</v>
      </c>
      <c r="M76" s="5">
        <v>25597235</v>
      </c>
      <c r="N76" s="5">
        <v>38436806</v>
      </c>
      <c r="O76" s="5">
        <v>37600177</v>
      </c>
      <c r="P76" s="5">
        <v>22549481</v>
      </c>
      <c r="Q76" s="5">
        <v>18072201</v>
      </c>
      <c r="R76" s="5">
        <v>7514289</v>
      </c>
      <c r="S76" s="5">
        <v>19188077</v>
      </c>
      <c r="T76" s="5">
        <v>21920554</v>
      </c>
      <c r="U76" s="5">
        <v>63785198</v>
      </c>
      <c r="V76" s="5">
        <v>72228767</v>
      </c>
      <c r="W76" s="5">
        <v>43107936</v>
      </c>
      <c r="X76" s="5">
        <v>34025703</v>
      </c>
      <c r="Y76" s="5">
        <v>6129330</v>
      </c>
    </row>
    <row r="77" spans="2:25" ht="15.5" x14ac:dyDescent="0.35">
      <c r="C77" t="s">
        <v>107</v>
      </c>
      <c r="D77" s="5">
        <v>5785295</v>
      </c>
      <c r="E77" s="5">
        <v>5898792</v>
      </c>
      <c r="F77" s="5">
        <v>6895739</v>
      </c>
      <c r="G77" s="5">
        <v>9682672</v>
      </c>
      <c r="I77" s="5">
        <v>30874783</v>
      </c>
      <c r="J77" s="5">
        <v>54719772</v>
      </c>
      <c r="K77" s="5">
        <v>50124057</v>
      </c>
      <c r="L77" s="5">
        <v>55862336</v>
      </c>
      <c r="M77" s="5">
        <v>26741602</v>
      </c>
      <c r="N77" s="5">
        <v>39118930</v>
      </c>
      <c r="O77" s="5">
        <v>37025417</v>
      </c>
      <c r="P77" s="5">
        <v>22452527</v>
      </c>
      <c r="Q77" s="5">
        <v>19599309</v>
      </c>
      <c r="R77" s="5">
        <v>7331135</v>
      </c>
      <c r="S77" s="5">
        <v>19188077</v>
      </c>
      <c r="T77" s="5">
        <v>21920554</v>
      </c>
      <c r="U77" s="5">
        <v>63785198</v>
      </c>
      <c r="V77" s="5">
        <v>72228767</v>
      </c>
    </row>
    <row r="78" spans="2:25" ht="15.5" x14ac:dyDescent="0.35">
      <c r="C78" t="s">
        <v>108</v>
      </c>
      <c r="D78" s="5">
        <v>5785295</v>
      </c>
      <c r="E78" s="5">
        <v>5898792</v>
      </c>
      <c r="F78" s="5">
        <v>6895739</v>
      </c>
      <c r="G78" s="5">
        <v>9682672</v>
      </c>
      <c r="I78" s="5">
        <v>30874783</v>
      </c>
      <c r="J78" s="5">
        <v>54719772</v>
      </c>
      <c r="K78" s="5">
        <v>50124057</v>
      </c>
      <c r="L78" s="5">
        <v>55862336</v>
      </c>
      <c r="M78" s="5">
        <v>26741602</v>
      </c>
      <c r="N78" s="5">
        <v>39118930</v>
      </c>
      <c r="O78" s="5">
        <v>37025417</v>
      </c>
      <c r="P78" s="5">
        <v>22452527</v>
      </c>
      <c r="Q78" s="5">
        <v>19599309</v>
      </c>
      <c r="R78" s="5">
        <v>7331135</v>
      </c>
      <c r="S78" s="5">
        <v>19188077</v>
      </c>
      <c r="T78" s="5">
        <v>21920554</v>
      </c>
      <c r="U78" s="5">
        <v>63785198</v>
      </c>
      <c r="V78" s="5">
        <v>72228767</v>
      </c>
    </row>
    <row r="80" spans="2:25" ht="15.5" x14ac:dyDescent="0.35">
      <c r="B80" t="s">
        <v>109</v>
      </c>
      <c r="C80" t="s">
        <v>110</v>
      </c>
    </row>
    <row r="81" spans="3:25" ht="15.5" x14ac:dyDescent="0.35">
      <c r="C81" t="s">
        <v>111</v>
      </c>
    </row>
    <row r="82" spans="3:25" ht="15.5" x14ac:dyDescent="0.35">
      <c r="C82" t="s">
        <v>19</v>
      </c>
      <c r="D82" s="5">
        <v>21815390</v>
      </c>
      <c r="E82" s="5">
        <v>22064677</v>
      </c>
      <c r="F82" s="5">
        <v>25632147</v>
      </c>
      <c r="G82" s="5">
        <v>17802237</v>
      </c>
      <c r="I82" s="5">
        <v>17802237</v>
      </c>
      <c r="J82" s="5">
        <v>17408731</v>
      </c>
      <c r="K82" s="5">
        <v>26682453</v>
      </c>
      <c r="L82" s="5">
        <v>16383639</v>
      </c>
      <c r="M82" s="5">
        <v>35961274</v>
      </c>
      <c r="N82" s="5">
        <v>14769560</v>
      </c>
      <c r="O82" s="5">
        <v>45600524</v>
      </c>
      <c r="P82" s="5">
        <v>57862613</v>
      </c>
      <c r="Q82" s="5">
        <v>18030336</v>
      </c>
      <c r="R82" s="5">
        <v>53733846</v>
      </c>
      <c r="S82" s="5">
        <v>9874711</v>
      </c>
      <c r="T82" s="5">
        <v>8210474</v>
      </c>
      <c r="U82" s="5">
        <v>11149361</v>
      </c>
      <c r="V82" s="5">
        <v>16795442</v>
      </c>
      <c r="W82" s="5">
        <v>24885335</v>
      </c>
      <c r="X82" s="5">
        <v>29058069</v>
      </c>
      <c r="Y82" s="5">
        <v>7920404</v>
      </c>
    </row>
    <row r="83" spans="3:25" ht="15.5" x14ac:dyDescent="0.35">
      <c r="C83" t="s">
        <v>113</v>
      </c>
      <c r="D83" s="5">
        <v>122376179</v>
      </c>
      <c r="E83" s="5">
        <v>135283773</v>
      </c>
      <c r="F83" s="5">
        <v>151388304</v>
      </c>
      <c r="G83" s="5">
        <v>156019163</v>
      </c>
      <c r="I83" s="5">
        <v>156019163</v>
      </c>
      <c r="J83" s="5">
        <v>115378134</v>
      </c>
      <c r="K83" s="5">
        <v>155836101</v>
      </c>
      <c r="L83" s="5">
        <v>109700683</v>
      </c>
      <c r="M83" s="5">
        <v>69750430</v>
      </c>
      <c r="N83" s="5">
        <v>68362647</v>
      </c>
      <c r="O83" s="5">
        <v>92818733</v>
      </c>
      <c r="P83" s="5">
        <v>68799134</v>
      </c>
      <c r="Q83" s="5">
        <v>72780100</v>
      </c>
      <c r="R83" s="5">
        <v>58561335</v>
      </c>
      <c r="S83" s="5">
        <v>110371733</v>
      </c>
      <c r="T83" s="5">
        <v>115163324</v>
      </c>
      <c r="U83" s="5">
        <v>120584544</v>
      </c>
      <c r="V83" s="5">
        <v>106992276</v>
      </c>
      <c r="W83" s="5">
        <v>77460647</v>
      </c>
      <c r="X83" s="5">
        <v>49783757</v>
      </c>
      <c r="Y83" s="5">
        <v>37992316</v>
      </c>
    </row>
    <row r="84" spans="3:25" ht="15.5" x14ac:dyDescent="0.35">
      <c r="C84" t="s">
        <v>115</v>
      </c>
      <c r="D84" s="5">
        <v>2121847</v>
      </c>
      <c r="E84" s="5">
        <v>1803713</v>
      </c>
      <c r="F84" s="5">
        <v>2066741</v>
      </c>
      <c r="G84" s="5">
        <v>2065791</v>
      </c>
      <c r="I84" s="5">
        <v>2065791</v>
      </c>
      <c r="J84" s="5">
        <v>2145002</v>
      </c>
      <c r="K84" s="5">
        <v>2468381</v>
      </c>
      <c r="L84" s="5">
        <v>2351065</v>
      </c>
      <c r="M84" s="5">
        <v>2652626</v>
      </c>
      <c r="N84" s="5">
        <v>2293734</v>
      </c>
      <c r="O84" s="5">
        <v>2661447</v>
      </c>
      <c r="P84" s="5">
        <v>1905120</v>
      </c>
      <c r="Q84" s="5">
        <v>1730667</v>
      </c>
      <c r="R84" s="5">
        <v>1797438</v>
      </c>
      <c r="S84" s="5">
        <v>5176152</v>
      </c>
      <c r="T84" s="5">
        <v>4428400</v>
      </c>
      <c r="U84" s="5">
        <v>4510473</v>
      </c>
    </row>
    <row r="85" spans="3:25" ht="15.5" x14ac:dyDescent="0.35">
      <c r="C85" t="s">
        <v>114</v>
      </c>
      <c r="D85" s="5">
        <v>667141</v>
      </c>
      <c r="E85" s="5">
        <v>470885</v>
      </c>
      <c r="F85" s="5">
        <v>261499</v>
      </c>
      <c r="G85" s="5">
        <v>511312</v>
      </c>
      <c r="I85" s="5">
        <v>511312</v>
      </c>
      <c r="J85" s="5">
        <v>450564</v>
      </c>
      <c r="K85" s="5">
        <v>291250</v>
      </c>
      <c r="L85" s="5">
        <v>139223</v>
      </c>
      <c r="M85" s="5">
        <v>89238</v>
      </c>
      <c r="N85" s="5">
        <v>264782</v>
      </c>
      <c r="O85" s="5">
        <v>145635</v>
      </c>
      <c r="P85" s="5">
        <v>42250</v>
      </c>
      <c r="Q85" s="5">
        <v>28591</v>
      </c>
      <c r="R85" s="5">
        <v>152553</v>
      </c>
      <c r="S85" s="5">
        <v>91350</v>
      </c>
      <c r="T85" s="5">
        <v>25704</v>
      </c>
      <c r="U85" s="5">
        <v>11375</v>
      </c>
    </row>
    <row r="86" spans="3:25" ht="15.5" x14ac:dyDescent="0.35">
      <c r="C86" t="s">
        <v>116</v>
      </c>
      <c r="D86" s="5">
        <v>122376179</v>
      </c>
      <c r="E86" s="5">
        <v>135283773</v>
      </c>
      <c r="F86" s="5">
        <v>151388304</v>
      </c>
      <c r="G86" s="5">
        <v>156019163</v>
      </c>
      <c r="I86" s="5">
        <v>156019163</v>
      </c>
      <c r="J86" s="5">
        <v>115378134</v>
      </c>
      <c r="K86" s="5">
        <v>155836101</v>
      </c>
      <c r="L86" s="5">
        <v>109700683</v>
      </c>
      <c r="M86" s="5">
        <v>69750430</v>
      </c>
      <c r="N86" s="5">
        <v>68362647</v>
      </c>
      <c r="O86" s="5">
        <v>92818733</v>
      </c>
      <c r="P86" s="5">
        <v>68799134</v>
      </c>
      <c r="Q86" s="5">
        <v>72780100</v>
      </c>
      <c r="R86" s="5">
        <v>58561335</v>
      </c>
      <c r="S86" s="5">
        <v>110371733</v>
      </c>
      <c r="T86" s="5">
        <v>115163324</v>
      </c>
      <c r="U86" s="5">
        <v>120584544</v>
      </c>
      <c r="V86" s="5">
        <v>106992276</v>
      </c>
      <c r="W86" s="5">
        <v>77460647</v>
      </c>
      <c r="X86" s="5">
        <v>49783757</v>
      </c>
      <c r="Y86" s="5">
        <v>37992316</v>
      </c>
    </row>
    <row r="87" spans="3:25" ht="15.5" x14ac:dyDescent="0.35">
      <c r="C87" t="s">
        <v>117</v>
      </c>
      <c r="D87" s="5">
        <v>2918234</v>
      </c>
      <c r="E87" s="5">
        <v>2936633</v>
      </c>
      <c r="F87" s="5">
        <v>2816223</v>
      </c>
      <c r="G87" s="5">
        <v>6144026</v>
      </c>
      <c r="I87" s="5">
        <v>6144026</v>
      </c>
      <c r="J87" s="5">
        <v>3040648</v>
      </c>
      <c r="K87" s="5">
        <v>629799</v>
      </c>
      <c r="L87" s="5">
        <v>1069770</v>
      </c>
      <c r="M87" s="5">
        <v>316794</v>
      </c>
      <c r="N87" s="5">
        <v>1840065</v>
      </c>
      <c r="O87" s="5">
        <v>509650</v>
      </c>
      <c r="P87" s="5">
        <v>3825371</v>
      </c>
      <c r="Q87" s="5">
        <v>1317928</v>
      </c>
      <c r="R87" s="5">
        <v>2076028</v>
      </c>
      <c r="S87" s="5">
        <v>4295098</v>
      </c>
      <c r="T87" s="5">
        <v>5240048</v>
      </c>
      <c r="U87" s="5">
        <v>72939</v>
      </c>
      <c r="V87" s="5">
        <v>100778</v>
      </c>
      <c r="W87" s="5">
        <v>26768</v>
      </c>
      <c r="X87" s="5">
        <v>189616</v>
      </c>
      <c r="Y87" s="5">
        <v>6295</v>
      </c>
    </row>
    <row r="88" spans="3:25" ht="15.5" x14ac:dyDescent="0.35">
      <c r="C88" t="s">
        <v>118</v>
      </c>
      <c r="D88" s="5">
        <v>2918234</v>
      </c>
      <c r="E88" s="5">
        <v>2936633</v>
      </c>
      <c r="F88" s="5">
        <v>2816223</v>
      </c>
      <c r="G88" s="5">
        <v>6144026</v>
      </c>
      <c r="I88" s="5">
        <v>6144026</v>
      </c>
      <c r="J88" s="5">
        <v>3040648</v>
      </c>
      <c r="K88" s="5">
        <v>629799</v>
      </c>
      <c r="L88" s="5">
        <v>1069770</v>
      </c>
      <c r="M88" s="5">
        <v>316794</v>
      </c>
      <c r="N88" s="5">
        <v>1840065</v>
      </c>
      <c r="O88" s="5">
        <v>509650</v>
      </c>
      <c r="P88" s="5">
        <v>3825371</v>
      </c>
      <c r="Q88" s="5">
        <v>1317928</v>
      </c>
      <c r="R88" s="5">
        <v>2076028</v>
      </c>
      <c r="S88" s="5">
        <v>4295098</v>
      </c>
      <c r="T88" s="5">
        <v>5240048</v>
      </c>
      <c r="U88" s="5">
        <v>72939</v>
      </c>
      <c r="V88" s="5">
        <v>100778</v>
      </c>
      <c r="W88" s="5">
        <v>26768</v>
      </c>
      <c r="X88" s="5">
        <v>189616</v>
      </c>
      <c r="Y88" s="5">
        <v>6295</v>
      </c>
    </row>
    <row r="89" spans="3:25" ht="15.5" x14ac:dyDescent="0.35">
      <c r="C89" t="s">
        <v>119</v>
      </c>
      <c r="D89" s="5">
        <v>227175705</v>
      </c>
      <c r="E89" s="5">
        <v>232222168</v>
      </c>
      <c r="F89" s="5">
        <v>234934237</v>
      </c>
      <c r="G89" s="5">
        <v>211853148</v>
      </c>
      <c r="I89" s="5">
        <v>211853148</v>
      </c>
      <c r="J89" s="5">
        <v>202875574</v>
      </c>
      <c r="K89" s="5">
        <v>218579931</v>
      </c>
      <c r="L89" s="5">
        <v>133167633</v>
      </c>
      <c r="M89" s="5">
        <v>107772973</v>
      </c>
      <c r="N89" s="5">
        <v>135935512</v>
      </c>
      <c r="O89" s="5">
        <v>162443538</v>
      </c>
      <c r="P89" s="5">
        <v>106469865</v>
      </c>
      <c r="Q89" s="5">
        <v>97059981</v>
      </c>
      <c r="R89" s="5">
        <v>114963662</v>
      </c>
      <c r="S89" s="5">
        <v>200497047</v>
      </c>
      <c r="T89" s="5">
        <v>216334823</v>
      </c>
      <c r="U89" s="5">
        <v>246299938</v>
      </c>
      <c r="V89" s="5">
        <v>233984509</v>
      </c>
      <c r="W89" s="5">
        <v>104734763</v>
      </c>
      <c r="X89" s="5">
        <v>96428829</v>
      </c>
      <c r="Y89" s="5">
        <v>90018033</v>
      </c>
    </row>
    <row r="90" spans="3:25" ht="15.5" x14ac:dyDescent="0.35">
      <c r="C90" t="s">
        <v>123</v>
      </c>
      <c r="V90" s="5">
        <v>2075354</v>
      </c>
      <c r="W90" s="5">
        <v>2421083</v>
      </c>
      <c r="X90" s="5">
        <v>1091497</v>
      </c>
      <c r="Y90" s="5">
        <v>509902</v>
      </c>
    </row>
    <row r="91" spans="3:25" ht="15.5" x14ac:dyDescent="0.35">
      <c r="C91" t="s">
        <v>96</v>
      </c>
    </row>
    <row r="92" spans="3:25" ht="15.5" x14ac:dyDescent="0.35">
      <c r="C92" t="s">
        <v>97</v>
      </c>
      <c r="D92" s="5">
        <v>-669597</v>
      </c>
      <c r="E92" s="5">
        <v>-669597</v>
      </c>
      <c r="F92" s="5">
        <v>-669597</v>
      </c>
      <c r="G92" s="5">
        <v>-669597</v>
      </c>
      <c r="I92" s="5">
        <v>-669597</v>
      </c>
      <c r="J92" s="5">
        <v>-482645</v>
      </c>
      <c r="K92" s="5">
        <v>509461</v>
      </c>
      <c r="L92" s="5">
        <v>2005443</v>
      </c>
      <c r="M92" s="5">
        <v>1226515</v>
      </c>
      <c r="N92" s="5">
        <v>82148</v>
      </c>
      <c r="O92" s="5">
        <v>-599976</v>
      </c>
      <c r="P92" s="5">
        <v>-25216</v>
      </c>
      <c r="Q92" s="5">
        <v>71738</v>
      </c>
      <c r="R92" s="5">
        <v>-1455370</v>
      </c>
    </row>
    <row r="93" spans="3:25" ht="15.5" x14ac:dyDescent="0.35">
      <c r="C93" t="s">
        <v>121</v>
      </c>
      <c r="D93" s="5">
        <v>376470091</v>
      </c>
      <c r="E93" s="5">
        <v>394623846</v>
      </c>
      <c r="F93" s="5">
        <v>416903657</v>
      </c>
      <c r="G93" s="5">
        <v>395100949</v>
      </c>
      <c r="I93" s="5">
        <v>395100949</v>
      </c>
      <c r="J93" s="5">
        <v>343007074</v>
      </c>
      <c r="K93" s="5">
        <v>403743683</v>
      </c>
      <c r="L93" s="5">
        <v>260976764</v>
      </c>
      <c r="M93" s="5">
        <v>214359738</v>
      </c>
      <c r="N93" s="5">
        <v>224442718</v>
      </c>
      <c r="O93" s="5">
        <v>303730658</v>
      </c>
      <c r="P93" s="5">
        <v>238267222</v>
      </c>
      <c r="Q93" s="5">
        <v>190267668</v>
      </c>
      <c r="R93" s="5">
        <v>230738541</v>
      </c>
      <c r="S93" s="5">
        <v>326764342</v>
      </c>
      <c r="T93" s="5">
        <v>347929303</v>
      </c>
      <c r="U93" s="5">
        <v>383823876</v>
      </c>
      <c r="V93" s="5">
        <v>365699737</v>
      </c>
      <c r="W93" s="5">
        <v>210460304</v>
      </c>
      <c r="X93" s="5">
        <v>178116494</v>
      </c>
      <c r="Y93" s="5">
        <v>144707058</v>
      </c>
    </row>
    <row r="94" spans="3:25" ht="15.5" x14ac:dyDescent="0.35">
      <c r="C94" t="s">
        <v>122</v>
      </c>
    </row>
    <row r="95" spans="3:25" ht="15.5" x14ac:dyDescent="0.35">
      <c r="C95" t="s">
        <v>128</v>
      </c>
      <c r="D95" s="5">
        <v>4523791</v>
      </c>
      <c r="E95" s="5">
        <v>4792731</v>
      </c>
      <c r="F95" s="5">
        <v>4540600</v>
      </c>
      <c r="G95" s="5">
        <v>4451258</v>
      </c>
      <c r="I95" s="5">
        <v>4451258</v>
      </c>
      <c r="J95" s="5">
        <v>3520110</v>
      </c>
      <c r="K95" s="5">
        <v>3038112</v>
      </c>
      <c r="L95" s="5">
        <v>3087263</v>
      </c>
      <c r="M95" s="5">
        <v>3287712</v>
      </c>
      <c r="N95" s="5">
        <v>3056591</v>
      </c>
      <c r="O95" s="5">
        <v>3704924</v>
      </c>
      <c r="P95" s="5">
        <v>4201610</v>
      </c>
      <c r="Q95" s="5">
        <v>3972293</v>
      </c>
      <c r="R95" s="5">
        <v>5109657</v>
      </c>
      <c r="S95" s="5">
        <v>4170465</v>
      </c>
      <c r="T95" s="5">
        <v>3412538</v>
      </c>
      <c r="U95" s="5">
        <v>2362456</v>
      </c>
      <c r="V95" s="5">
        <v>2178209</v>
      </c>
      <c r="W95" s="5">
        <v>1947194</v>
      </c>
      <c r="X95" s="5">
        <v>2207567</v>
      </c>
      <c r="Y95" s="5">
        <v>2207974</v>
      </c>
    </row>
    <row r="96" spans="3:25" ht="15.5" x14ac:dyDescent="0.35">
      <c r="C96" t="s">
        <v>126</v>
      </c>
      <c r="D96" s="5">
        <v>42123444</v>
      </c>
      <c r="E96" s="5">
        <v>43347059</v>
      </c>
      <c r="F96" s="5">
        <v>45592991</v>
      </c>
      <c r="G96" s="5">
        <v>47146115</v>
      </c>
      <c r="I96" s="5">
        <v>47146115</v>
      </c>
      <c r="J96" s="5">
        <v>52960359</v>
      </c>
      <c r="K96" s="5">
        <v>46842308</v>
      </c>
      <c r="L96" s="5">
        <v>31363278</v>
      </c>
      <c r="M96" s="5">
        <v>29810429</v>
      </c>
      <c r="N96" s="5">
        <v>32253909</v>
      </c>
      <c r="O96" s="5">
        <v>32395945</v>
      </c>
      <c r="P96" s="5">
        <v>33931351</v>
      </c>
      <c r="Q96" s="5">
        <v>36038567</v>
      </c>
      <c r="R96" s="5">
        <v>35749120</v>
      </c>
      <c r="S96" s="5">
        <v>37176211</v>
      </c>
      <c r="T96" s="5">
        <v>38552264</v>
      </c>
      <c r="U96" s="5">
        <v>35083592</v>
      </c>
      <c r="V96" s="5">
        <v>34108233</v>
      </c>
      <c r="W96" s="5">
        <v>30532544</v>
      </c>
      <c r="X96" s="5">
        <v>28808322</v>
      </c>
      <c r="Y96" s="5">
        <v>26667321</v>
      </c>
    </row>
    <row r="97" spans="3:25" ht="15.5" x14ac:dyDescent="0.35">
      <c r="C97" t="s">
        <v>537</v>
      </c>
      <c r="D97" s="5">
        <v>42123444</v>
      </c>
      <c r="E97" s="5">
        <v>43347059</v>
      </c>
      <c r="F97" s="5">
        <v>45592991</v>
      </c>
      <c r="G97" s="5">
        <v>47146115</v>
      </c>
      <c r="I97" s="5">
        <v>47146115</v>
      </c>
      <c r="J97" s="5">
        <v>52960359</v>
      </c>
      <c r="K97" s="5">
        <v>46842308</v>
      </c>
      <c r="L97" s="5">
        <v>31363278</v>
      </c>
      <c r="M97" s="5">
        <v>29810429</v>
      </c>
      <c r="N97" s="5">
        <v>32253909</v>
      </c>
      <c r="O97" s="5">
        <v>32395945</v>
      </c>
      <c r="P97" s="5">
        <v>33931351</v>
      </c>
      <c r="Q97" s="5">
        <v>36038567</v>
      </c>
      <c r="R97" s="5">
        <v>35749120</v>
      </c>
      <c r="S97" s="5">
        <v>37176211</v>
      </c>
      <c r="T97" s="5">
        <v>38552264</v>
      </c>
      <c r="U97" s="5">
        <v>35083592</v>
      </c>
      <c r="V97" s="5">
        <v>34108233</v>
      </c>
      <c r="W97" s="5">
        <v>30532544</v>
      </c>
      <c r="X97" s="5">
        <v>28808322</v>
      </c>
      <c r="Y97" s="5">
        <v>26667321</v>
      </c>
    </row>
    <row r="98" spans="3:25" ht="15.5" x14ac:dyDescent="0.35">
      <c r="C98" t="s">
        <v>131</v>
      </c>
      <c r="D98" s="5">
        <v>1906986</v>
      </c>
      <c r="E98" s="5">
        <v>2016436</v>
      </c>
      <c r="F98" s="5">
        <v>2125984</v>
      </c>
      <c r="G98" s="5">
        <v>2230219</v>
      </c>
      <c r="I98" s="5">
        <v>2230219</v>
      </c>
      <c r="J98" s="5">
        <v>102459</v>
      </c>
      <c r="K98" s="5">
        <v>122368</v>
      </c>
      <c r="L98" s="5">
        <v>101977</v>
      </c>
      <c r="M98" s="5">
        <v>72813</v>
      </c>
      <c r="N98" s="5">
        <v>114790</v>
      </c>
      <c r="O98" s="5">
        <v>114191</v>
      </c>
      <c r="P98" s="5">
        <v>204270</v>
      </c>
      <c r="Q98" s="5">
        <v>341657</v>
      </c>
      <c r="R98" s="5">
        <v>482028</v>
      </c>
      <c r="S98" s="5">
        <v>429643</v>
      </c>
      <c r="T98" s="5">
        <v>300029</v>
      </c>
      <c r="U98" s="5">
        <v>145900</v>
      </c>
    </row>
    <row r="99" spans="3:25" ht="15.5" x14ac:dyDescent="0.35">
      <c r="C99" t="s">
        <v>133</v>
      </c>
      <c r="D99" s="5">
        <v>55401807</v>
      </c>
      <c r="E99" s="5">
        <v>57111637</v>
      </c>
      <c r="F99" s="5">
        <v>59754639</v>
      </c>
      <c r="G99" s="5">
        <v>61859161</v>
      </c>
      <c r="I99" s="5">
        <v>61859161</v>
      </c>
      <c r="J99" s="5">
        <v>66424447</v>
      </c>
      <c r="K99" s="5">
        <v>59588647</v>
      </c>
      <c r="L99" s="5">
        <v>43671232</v>
      </c>
      <c r="M99" s="5">
        <v>41869934</v>
      </c>
      <c r="N99" s="5">
        <v>41579873</v>
      </c>
      <c r="O99" s="5">
        <v>42581792</v>
      </c>
      <c r="P99" s="5">
        <v>45083290</v>
      </c>
      <c r="Q99" s="5">
        <v>49011491</v>
      </c>
      <c r="R99" s="5">
        <v>50866442</v>
      </c>
      <c r="S99" s="5">
        <v>51596899</v>
      </c>
      <c r="T99" s="5">
        <v>55652833</v>
      </c>
      <c r="U99" s="5">
        <v>51644379</v>
      </c>
      <c r="V99" s="5">
        <v>47533526</v>
      </c>
      <c r="W99" s="5">
        <v>42529229</v>
      </c>
      <c r="X99" s="5">
        <v>39446015</v>
      </c>
      <c r="Y99" s="5">
        <v>34885231</v>
      </c>
    </row>
    <row r="100" spans="3:25" ht="15.5" x14ac:dyDescent="0.35">
      <c r="C100" t="s">
        <v>134</v>
      </c>
      <c r="D100" s="5">
        <v>431871898</v>
      </c>
      <c r="E100" s="5">
        <v>451735483</v>
      </c>
      <c r="F100" s="5">
        <v>476658296</v>
      </c>
      <c r="G100" s="5">
        <v>456960110</v>
      </c>
      <c r="I100" s="5">
        <v>456960110</v>
      </c>
      <c r="J100" s="5">
        <v>409431521</v>
      </c>
      <c r="K100" s="5">
        <v>463332330</v>
      </c>
      <c r="L100" s="5">
        <v>304647996</v>
      </c>
      <c r="M100" s="5">
        <v>256229672</v>
      </c>
      <c r="N100" s="5">
        <v>266022591</v>
      </c>
      <c r="O100" s="5">
        <v>346312450</v>
      </c>
      <c r="P100" s="5">
        <v>283350512</v>
      </c>
      <c r="Q100" s="5">
        <v>239279159</v>
      </c>
      <c r="R100" s="5">
        <v>281604983</v>
      </c>
      <c r="S100" s="5">
        <v>378361241</v>
      </c>
      <c r="T100" s="5">
        <v>403582136</v>
      </c>
      <c r="U100" s="5">
        <v>435468255</v>
      </c>
      <c r="V100" s="5">
        <v>413233263</v>
      </c>
      <c r="W100" s="5">
        <v>252989533</v>
      </c>
      <c r="X100" s="5">
        <v>217562509</v>
      </c>
      <c r="Y100" s="5">
        <v>179592289</v>
      </c>
    </row>
    <row r="101" spans="3:25" ht="15.5" x14ac:dyDescent="0.35">
      <c r="C101" t="s">
        <v>135</v>
      </c>
    </row>
    <row r="102" spans="3:25" ht="15.5" x14ac:dyDescent="0.35">
      <c r="C102" t="s">
        <v>136</v>
      </c>
    </row>
    <row r="103" spans="3:25" ht="15.5" x14ac:dyDescent="0.35">
      <c r="C103" t="s">
        <v>137</v>
      </c>
      <c r="D103" s="5">
        <v>246343212</v>
      </c>
      <c r="E103" s="5">
        <v>271850340</v>
      </c>
      <c r="F103" s="5">
        <v>280727962</v>
      </c>
      <c r="G103" s="5">
        <v>267951014</v>
      </c>
      <c r="I103" s="5">
        <v>267951014</v>
      </c>
      <c r="J103" s="5">
        <v>215255933</v>
      </c>
      <c r="K103" s="5">
        <v>284201001</v>
      </c>
      <c r="L103" s="5">
        <v>133011436</v>
      </c>
      <c r="M103" s="5">
        <v>70397548</v>
      </c>
      <c r="N103" s="5">
        <v>77656327</v>
      </c>
      <c r="O103" s="5">
        <v>165873539</v>
      </c>
      <c r="P103" s="5">
        <v>123157890</v>
      </c>
      <c r="Q103" s="5">
        <v>87196752</v>
      </c>
      <c r="R103" s="5">
        <v>43199872</v>
      </c>
      <c r="S103" s="5">
        <v>142448475</v>
      </c>
      <c r="T103" s="5">
        <v>179826842</v>
      </c>
      <c r="U103" s="5">
        <v>211363963</v>
      </c>
      <c r="V103" s="5">
        <v>221260424</v>
      </c>
      <c r="W103" s="5">
        <v>117055436</v>
      </c>
      <c r="X103" s="5">
        <v>113128547</v>
      </c>
      <c r="Y103" s="5">
        <v>95039519</v>
      </c>
    </row>
    <row r="104" spans="3:25" ht="15.5" x14ac:dyDescent="0.35">
      <c r="C104" t="s">
        <v>146</v>
      </c>
      <c r="D104" s="5">
        <v>102066550</v>
      </c>
      <c r="E104" s="5">
        <v>142745910</v>
      </c>
      <c r="F104" s="5">
        <v>166025633</v>
      </c>
      <c r="G104" s="5">
        <v>165242897</v>
      </c>
      <c r="I104" s="5">
        <v>165242897</v>
      </c>
      <c r="J104" s="5">
        <v>102537500</v>
      </c>
      <c r="K104" s="5">
        <v>102787200</v>
      </c>
      <c r="L104" s="5">
        <v>3485000</v>
      </c>
      <c r="O104" s="5">
        <v>38663297</v>
      </c>
      <c r="S104" s="5">
        <v>41000000</v>
      </c>
      <c r="T104" s="5">
        <v>36000000</v>
      </c>
      <c r="U104" s="5">
        <v>115000000</v>
      </c>
      <c r="V104" s="5">
        <v>35000000</v>
      </c>
      <c r="Y104" s="5">
        <v>46000000</v>
      </c>
    </row>
    <row r="105" spans="3:25" ht="15.5" x14ac:dyDescent="0.35">
      <c r="C105" t="s">
        <v>142</v>
      </c>
      <c r="T105" s="5">
        <v>30000000</v>
      </c>
    </row>
    <row r="106" spans="3:25" ht="15.5" x14ac:dyDescent="0.35">
      <c r="C106" t="s">
        <v>138</v>
      </c>
    </row>
    <row r="107" spans="3:25" ht="15.5" x14ac:dyDescent="0.35">
      <c r="C107" t="s">
        <v>139</v>
      </c>
      <c r="D107" s="5">
        <v>122313057</v>
      </c>
      <c r="E107" s="5">
        <v>85246193</v>
      </c>
      <c r="F107" s="5">
        <v>94437784</v>
      </c>
      <c r="G107" s="5">
        <v>74485853</v>
      </c>
      <c r="I107" s="5">
        <v>74485853</v>
      </c>
      <c r="J107" s="5">
        <v>86747462</v>
      </c>
      <c r="K107" s="5">
        <v>148644393</v>
      </c>
      <c r="L107" s="5">
        <v>95059590</v>
      </c>
      <c r="M107" s="5">
        <v>37183145</v>
      </c>
      <c r="N107" s="5">
        <v>37575363</v>
      </c>
      <c r="O107" s="5">
        <v>72738600</v>
      </c>
      <c r="P107" s="5">
        <v>66242691</v>
      </c>
      <c r="Q107" s="5">
        <v>48352039</v>
      </c>
      <c r="R107" s="5">
        <v>18213739</v>
      </c>
      <c r="S107" s="5">
        <v>78457871</v>
      </c>
      <c r="T107" s="5">
        <v>84262028</v>
      </c>
      <c r="U107" s="5">
        <v>67896849</v>
      </c>
      <c r="V107" s="5">
        <v>154455369</v>
      </c>
      <c r="W107" s="5">
        <v>88522448</v>
      </c>
      <c r="X107" s="5">
        <v>88450834</v>
      </c>
      <c r="Y107" s="5">
        <v>27919412</v>
      </c>
    </row>
    <row r="108" spans="3:25" ht="15.5" x14ac:dyDescent="0.35">
      <c r="C108" t="s">
        <v>140</v>
      </c>
      <c r="V108" s="5">
        <v>4052180</v>
      </c>
      <c r="W108" s="5">
        <v>3592538</v>
      </c>
      <c r="X108" s="5">
        <v>1792503</v>
      </c>
      <c r="Y108" s="5">
        <v>214460</v>
      </c>
    </row>
    <row r="109" spans="3:25" ht="15.5" x14ac:dyDescent="0.35">
      <c r="C109" t="s">
        <v>141</v>
      </c>
      <c r="D109" s="5">
        <v>2788988</v>
      </c>
      <c r="E109" s="5">
        <v>2274598</v>
      </c>
      <c r="F109" s="5">
        <v>2328240</v>
      </c>
      <c r="G109" s="5">
        <v>2577103</v>
      </c>
      <c r="I109" s="5">
        <v>2577103</v>
      </c>
      <c r="J109" s="5">
        <v>2595566</v>
      </c>
      <c r="K109" s="5">
        <v>2759631</v>
      </c>
      <c r="L109" s="5">
        <v>2490288</v>
      </c>
      <c r="M109" s="5">
        <v>2741864</v>
      </c>
      <c r="N109" s="5">
        <v>2558516</v>
      </c>
      <c r="O109" s="5">
        <v>2807082</v>
      </c>
      <c r="P109" s="5">
        <v>1947370</v>
      </c>
      <c r="Q109" s="5">
        <v>1759258</v>
      </c>
      <c r="R109" s="5">
        <v>1949991</v>
      </c>
      <c r="S109" s="5">
        <v>5267502</v>
      </c>
      <c r="T109" s="5">
        <v>4454104</v>
      </c>
      <c r="U109" s="5">
        <v>4521848</v>
      </c>
      <c r="V109" s="5">
        <v>4052180</v>
      </c>
      <c r="W109" s="5">
        <v>3592538</v>
      </c>
      <c r="X109" s="5">
        <v>1792503</v>
      </c>
      <c r="Y109" s="5">
        <v>214460</v>
      </c>
    </row>
    <row r="110" spans="3:25" ht="15.5" x14ac:dyDescent="0.35">
      <c r="C110" t="s">
        <v>129</v>
      </c>
      <c r="D110" s="5">
        <v>7850307</v>
      </c>
      <c r="E110" s="5">
        <v>11300979</v>
      </c>
      <c r="F110" s="5">
        <v>7447587</v>
      </c>
      <c r="G110" s="5">
        <v>11392652</v>
      </c>
      <c r="I110" s="5">
        <v>11392652</v>
      </c>
      <c r="J110" s="5">
        <v>8415919</v>
      </c>
      <c r="K110" s="5">
        <v>11355983</v>
      </c>
      <c r="L110" s="5">
        <v>8333124</v>
      </c>
      <c r="M110" s="5">
        <v>16463379</v>
      </c>
      <c r="N110" s="5">
        <v>27435836</v>
      </c>
      <c r="O110" s="5">
        <v>36164640</v>
      </c>
      <c r="P110" s="5">
        <v>39987612</v>
      </c>
      <c r="Q110" s="5">
        <v>28946406</v>
      </c>
      <c r="R110" s="5">
        <v>20308779</v>
      </c>
      <c r="S110" s="5">
        <v>13038130</v>
      </c>
      <c r="T110" s="5">
        <v>14777163</v>
      </c>
      <c r="U110" s="5">
        <v>12603243</v>
      </c>
      <c r="V110" s="5">
        <v>16173846</v>
      </c>
      <c r="W110" s="5">
        <v>12246442</v>
      </c>
      <c r="X110" s="5">
        <v>9019992</v>
      </c>
      <c r="Y110" s="5">
        <v>6123562</v>
      </c>
    </row>
    <row r="111" spans="3:25" ht="15.5" x14ac:dyDescent="0.35">
      <c r="C111" t="s">
        <v>143</v>
      </c>
      <c r="D111" s="5">
        <v>563795</v>
      </c>
      <c r="E111" s="5">
        <v>721694</v>
      </c>
      <c r="F111" s="5">
        <v>3282905</v>
      </c>
      <c r="G111" s="5">
        <v>4995878</v>
      </c>
      <c r="I111" s="5">
        <v>4995878</v>
      </c>
      <c r="J111" s="5">
        <v>3598063</v>
      </c>
      <c r="K111" s="5">
        <v>3201926</v>
      </c>
      <c r="L111" s="5">
        <v>6652358</v>
      </c>
      <c r="M111" s="5">
        <v>5207671</v>
      </c>
      <c r="N111" s="5">
        <v>3415505</v>
      </c>
      <c r="O111" s="5">
        <v>2534518</v>
      </c>
      <c r="P111" s="5">
        <v>2067630</v>
      </c>
      <c r="Q111" s="5">
        <v>1378696</v>
      </c>
      <c r="R111" s="5">
        <v>221915</v>
      </c>
      <c r="S111" s="5">
        <v>717051</v>
      </c>
      <c r="T111" s="5">
        <v>3259328</v>
      </c>
      <c r="U111" s="5">
        <v>4002179</v>
      </c>
      <c r="V111" s="5">
        <v>4451025</v>
      </c>
      <c r="W111" s="5">
        <v>1960854</v>
      </c>
      <c r="X111" s="5">
        <v>2036017</v>
      </c>
      <c r="Y111" s="5">
        <v>1985870</v>
      </c>
    </row>
    <row r="112" spans="3:25" ht="15.5" x14ac:dyDescent="0.35">
      <c r="C112" t="s">
        <v>144</v>
      </c>
      <c r="X112" s="5">
        <v>44456</v>
      </c>
      <c r="Y112" s="5">
        <v>934126</v>
      </c>
    </row>
    <row r="113" spans="3:25" ht="15.5" x14ac:dyDescent="0.35">
      <c r="C113" t="s">
        <v>147</v>
      </c>
    </row>
    <row r="114" spans="3:25" ht="15.5" x14ac:dyDescent="0.35">
      <c r="C114" t="s">
        <v>150</v>
      </c>
      <c r="D114" s="5">
        <v>312638</v>
      </c>
      <c r="E114" s="5">
        <v>314527</v>
      </c>
      <c r="F114" s="5">
        <v>323183</v>
      </c>
      <c r="G114" s="5">
        <v>316258</v>
      </c>
      <c r="I114" s="5">
        <v>316258</v>
      </c>
      <c r="J114" s="5">
        <v>1257012</v>
      </c>
      <c r="K114" s="5">
        <v>925220</v>
      </c>
      <c r="L114" s="5">
        <v>655183</v>
      </c>
      <c r="M114" s="5">
        <v>308295</v>
      </c>
      <c r="N114" s="5">
        <v>784687</v>
      </c>
      <c r="O114" s="5">
        <v>924002</v>
      </c>
      <c r="P114" s="5">
        <v>1251853</v>
      </c>
      <c r="Q114" s="5">
        <v>1829023</v>
      </c>
      <c r="R114" s="5">
        <v>497421</v>
      </c>
      <c r="S114" s="5">
        <v>82984</v>
      </c>
      <c r="X114" s="5">
        <v>2201</v>
      </c>
      <c r="Y114" s="5">
        <v>16761</v>
      </c>
    </row>
    <row r="115" spans="3:25" ht="15.5" x14ac:dyDescent="0.35">
      <c r="C115" t="s">
        <v>415</v>
      </c>
      <c r="X115" s="5">
        <v>2406525</v>
      </c>
      <c r="Y115" s="5">
        <v>5163772</v>
      </c>
    </row>
    <row r="116" spans="3:25" ht="15.5" x14ac:dyDescent="0.35">
      <c r="C116" t="s">
        <v>152</v>
      </c>
      <c r="D116" s="5">
        <v>207161</v>
      </c>
      <c r="F116" s="5">
        <v>763810</v>
      </c>
      <c r="G116" s="5">
        <v>1044469</v>
      </c>
      <c r="I116" s="5">
        <v>1044469</v>
      </c>
      <c r="J116" s="5">
        <v>1353923</v>
      </c>
      <c r="K116" s="5">
        <v>831120</v>
      </c>
      <c r="L116" s="5">
        <v>635065</v>
      </c>
      <c r="M116" s="5">
        <v>818434</v>
      </c>
      <c r="N116" s="5">
        <v>1027042</v>
      </c>
      <c r="O116" s="5">
        <v>1346450</v>
      </c>
      <c r="P116" s="5">
        <v>1771235</v>
      </c>
      <c r="Q116" s="5">
        <v>1401033</v>
      </c>
      <c r="R116" s="5">
        <v>286607</v>
      </c>
      <c r="S116" s="5">
        <v>46178</v>
      </c>
      <c r="W116" s="5">
        <v>2520709</v>
      </c>
      <c r="X116" s="5">
        <v>4169399</v>
      </c>
      <c r="Y116" s="5">
        <v>3456640</v>
      </c>
    </row>
    <row r="117" spans="3:25" ht="15.5" x14ac:dyDescent="0.35">
      <c r="C117" t="s">
        <v>153</v>
      </c>
      <c r="D117" s="5">
        <v>17631254</v>
      </c>
      <c r="E117" s="5">
        <v>17773006</v>
      </c>
      <c r="F117" s="5">
        <v>17973589</v>
      </c>
      <c r="G117" s="5">
        <v>17948090</v>
      </c>
      <c r="I117" s="5">
        <v>17948090</v>
      </c>
      <c r="J117" s="5">
        <v>14991050</v>
      </c>
      <c r="K117" s="5">
        <v>13370532</v>
      </c>
      <c r="L117" s="5">
        <v>11933094</v>
      </c>
      <c r="M117" s="5">
        <v>11513207</v>
      </c>
      <c r="N117" s="5">
        <v>10039504</v>
      </c>
      <c r="O117" s="5">
        <v>11149711</v>
      </c>
      <c r="P117" s="5">
        <v>9889254</v>
      </c>
      <c r="Q117" s="5">
        <v>9775166</v>
      </c>
      <c r="R117" s="5">
        <v>9689179</v>
      </c>
      <c r="S117" s="5">
        <v>6781710</v>
      </c>
      <c r="T117" s="5">
        <v>6168315</v>
      </c>
      <c r="U117" s="5">
        <v>6093867</v>
      </c>
      <c r="V117" s="5">
        <v>5239612</v>
      </c>
      <c r="W117" s="5">
        <v>4167637</v>
      </c>
      <c r="X117" s="5">
        <v>5233283</v>
      </c>
      <c r="Y117" s="5">
        <v>8533730</v>
      </c>
    </row>
    <row r="118" spans="3:25" ht="15.5" x14ac:dyDescent="0.35">
      <c r="C118" t="s">
        <v>154</v>
      </c>
      <c r="D118" s="5">
        <v>17631254</v>
      </c>
      <c r="E118" s="5">
        <v>17773006</v>
      </c>
      <c r="F118" s="5">
        <v>17973589</v>
      </c>
      <c r="G118" s="5">
        <v>17948090</v>
      </c>
      <c r="I118" s="5">
        <v>17948090</v>
      </c>
      <c r="J118" s="5">
        <v>14991050</v>
      </c>
      <c r="K118" s="5">
        <v>13370532</v>
      </c>
      <c r="L118" s="5">
        <v>11933094</v>
      </c>
      <c r="M118" s="5">
        <v>11513207</v>
      </c>
      <c r="N118" s="5">
        <v>10039504</v>
      </c>
      <c r="O118" s="5">
        <v>11149711</v>
      </c>
      <c r="P118" s="5">
        <v>9889254</v>
      </c>
      <c r="Q118" s="5">
        <v>9775166</v>
      </c>
      <c r="R118" s="5">
        <v>9689179</v>
      </c>
      <c r="S118" s="5">
        <v>6781710</v>
      </c>
      <c r="T118" s="5">
        <v>6168315</v>
      </c>
      <c r="U118" s="5">
        <v>6093867</v>
      </c>
      <c r="V118" s="5">
        <v>5239612</v>
      </c>
      <c r="W118" s="5">
        <v>4167637</v>
      </c>
      <c r="X118" s="5">
        <v>5233283</v>
      </c>
      <c r="Y118" s="5">
        <v>8533730</v>
      </c>
    </row>
    <row r="119" spans="3:25" ht="15.5" x14ac:dyDescent="0.35">
      <c r="C119" t="s">
        <v>592</v>
      </c>
      <c r="V119" s="5">
        <v>59868</v>
      </c>
      <c r="X119" s="5">
        <v>33012</v>
      </c>
      <c r="Y119" s="5">
        <v>9732</v>
      </c>
    </row>
    <row r="120" spans="3:25" ht="15.5" x14ac:dyDescent="0.35">
      <c r="C120" t="s">
        <v>156</v>
      </c>
    </row>
    <row r="121" spans="3:25" ht="15.5" x14ac:dyDescent="0.35">
      <c r="C121" t="s">
        <v>159</v>
      </c>
      <c r="D121" s="5">
        <v>312638</v>
      </c>
      <c r="E121" s="5">
        <v>314527</v>
      </c>
      <c r="F121" s="5">
        <v>323183</v>
      </c>
      <c r="G121" s="5">
        <v>316258</v>
      </c>
      <c r="I121" s="5">
        <v>316258</v>
      </c>
      <c r="J121" s="5">
        <v>1257012</v>
      </c>
      <c r="K121" s="5">
        <v>925220</v>
      </c>
      <c r="L121" s="5">
        <v>655183</v>
      </c>
      <c r="M121" s="5">
        <v>308295</v>
      </c>
      <c r="N121" s="5">
        <v>784687</v>
      </c>
      <c r="O121" s="5">
        <v>924002</v>
      </c>
      <c r="P121" s="5">
        <v>1251853</v>
      </c>
      <c r="Q121" s="5">
        <v>1829023</v>
      </c>
      <c r="R121" s="5">
        <v>497421</v>
      </c>
      <c r="S121" s="5">
        <v>82984</v>
      </c>
      <c r="X121" s="5">
        <v>2408726</v>
      </c>
      <c r="Y121" s="5">
        <v>5180533</v>
      </c>
    </row>
    <row r="122" spans="3:25" ht="15.5" x14ac:dyDescent="0.35">
      <c r="C122" t="s">
        <v>957</v>
      </c>
      <c r="Y122" s="5">
        <v>803016</v>
      </c>
    </row>
    <row r="123" spans="3:25" ht="15.5" x14ac:dyDescent="0.35">
      <c r="C123" t="s">
        <v>160</v>
      </c>
      <c r="D123" s="5">
        <v>263974466</v>
      </c>
      <c r="E123" s="5">
        <v>289623346</v>
      </c>
      <c r="F123" s="5">
        <v>298701551</v>
      </c>
      <c r="G123" s="5">
        <v>285899104</v>
      </c>
      <c r="I123" s="5">
        <v>285899104</v>
      </c>
      <c r="J123" s="5">
        <v>230246983</v>
      </c>
      <c r="K123" s="5">
        <v>297571533</v>
      </c>
      <c r="L123" s="5">
        <v>144944530</v>
      </c>
      <c r="M123" s="5">
        <v>81910755</v>
      </c>
      <c r="N123" s="5">
        <v>87695831</v>
      </c>
      <c r="O123" s="5">
        <v>177023250</v>
      </c>
      <c r="P123" s="5">
        <v>133047144</v>
      </c>
      <c r="Q123" s="5">
        <v>96971918</v>
      </c>
      <c r="R123" s="5">
        <v>52889051</v>
      </c>
      <c r="S123" s="5">
        <v>149230185</v>
      </c>
      <c r="T123" s="5">
        <v>185995157</v>
      </c>
      <c r="U123" s="5">
        <v>217457830</v>
      </c>
      <c r="V123" s="5">
        <v>226500036</v>
      </c>
      <c r="W123" s="5">
        <v>121223073</v>
      </c>
      <c r="X123" s="5">
        <v>118361830</v>
      </c>
      <c r="Y123" s="5">
        <v>103573249</v>
      </c>
    </row>
    <row r="124" spans="3:25" ht="15.5" x14ac:dyDescent="0.35">
      <c r="C124" t="s">
        <v>161</v>
      </c>
    </row>
    <row r="125" spans="3:25" ht="15.5" x14ac:dyDescent="0.35">
      <c r="C125" t="s">
        <v>162</v>
      </c>
      <c r="D125" s="5">
        <v>23232926</v>
      </c>
      <c r="E125" s="5">
        <v>23232926</v>
      </c>
      <c r="F125" s="5">
        <v>23232926</v>
      </c>
      <c r="G125" s="5">
        <v>23232926</v>
      </c>
      <c r="I125" s="5">
        <v>23232926</v>
      </c>
      <c r="J125" s="5">
        <v>23232926</v>
      </c>
      <c r="K125" s="5">
        <v>23232926</v>
      </c>
      <c r="L125" s="5">
        <v>23232926</v>
      </c>
      <c r="M125" s="5">
        <v>23232926</v>
      </c>
      <c r="N125" s="5">
        <v>23232926</v>
      </c>
      <c r="O125" s="5">
        <v>23232926</v>
      </c>
      <c r="P125" s="5">
        <v>23232926</v>
      </c>
      <c r="Q125" s="5">
        <v>23232926</v>
      </c>
      <c r="R125" s="5">
        <v>23232926</v>
      </c>
      <c r="S125" s="5">
        <v>23232926</v>
      </c>
      <c r="T125" s="5">
        <v>23232926</v>
      </c>
      <c r="U125" s="5">
        <v>23232926</v>
      </c>
      <c r="V125" s="5">
        <v>23232926</v>
      </c>
      <c r="W125" s="5">
        <v>23232926</v>
      </c>
      <c r="X125" s="5">
        <v>23232926</v>
      </c>
      <c r="Y125" s="5">
        <v>23232926</v>
      </c>
    </row>
    <row r="126" spans="3:25" ht="15.5" x14ac:dyDescent="0.35">
      <c r="C126" t="s">
        <v>163</v>
      </c>
      <c r="D126" s="5">
        <v>7998836</v>
      </c>
      <c r="E126" s="5">
        <v>7998836</v>
      </c>
      <c r="F126" s="5">
        <v>7998836</v>
      </c>
      <c r="G126" s="5">
        <v>7998836</v>
      </c>
      <c r="I126" s="5">
        <v>7998836</v>
      </c>
      <c r="J126" s="5">
        <v>7998836</v>
      </c>
      <c r="K126" s="5">
        <v>7998836</v>
      </c>
      <c r="L126" s="5">
        <v>7998836</v>
      </c>
      <c r="M126" s="5">
        <v>7998836</v>
      </c>
      <c r="N126" s="5">
        <v>7998836</v>
      </c>
      <c r="O126" s="5">
        <v>7998836</v>
      </c>
      <c r="P126" s="5">
        <v>7998836</v>
      </c>
      <c r="Q126" s="5">
        <v>7998836</v>
      </c>
      <c r="R126" s="5">
        <v>7998836</v>
      </c>
      <c r="S126" s="5">
        <v>7998836</v>
      </c>
      <c r="T126" s="5">
        <v>7998836</v>
      </c>
      <c r="U126" s="5">
        <v>7998836</v>
      </c>
      <c r="V126" s="5">
        <v>7998836</v>
      </c>
      <c r="W126" s="5">
        <v>7998836</v>
      </c>
      <c r="X126" s="5">
        <v>7998836</v>
      </c>
      <c r="Y126" s="5">
        <v>7998836</v>
      </c>
    </row>
    <row r="127" spans="3:25" ht="15.5" x14ac:dyDescent="0.35">
      <c r="C127" t="s">
        <v>164</v>
      </c>
      <c r="D127" s="5">
        <v>137335267</v>
      </c>
      <c r="E127" s="5">
        <v>131549972</v>
      </c>
      <c r="F127" s="5">
        <v>147394580</v>
      </c>
      <c r="G127" s="5">
        <v>140498841</v>
      </c>
      <c r="I127" s="5">
        <v>140498841</v>
      </c>
      <c r="J127" s="5">
        <v>148435421</v>
      </c>
      <c r="K127" s="5">
        <v>134019574</v>
      </c>
      <c r="L127" s="5">
        <v>126466261</v>
      </c>
      <c r="M127" s="5">
        <v>141860640</v>
      </c>
      <c r="N127" s="5">
        <v>147012850</v>
      </c>
      <c r="O127" s="5">
        <v>138657414</v>
      </c>
      <c r="P127" s="5">
        <v>119096822</v>
      </c>
      <c r="Q127" s="5">
        <v>111003741</v>
      </c>
      <c r="R127" s="5">
        <v>198939540</v>
      </c>
      <c r="S127" s="5">
        <v>197899294</v>
      </c>
      <c r="T127" s="5">
        <v>186355217</v>
      </c>
      <c r="U127" s="5">
        <v>186778663</v>
      </c>
      <c r="V127" s="5">
        <v>155501465</v>
      </c>
      <c r="W127" s="5">
        <v>100534698</v>
      </c>
      <c r="X127" s="5">
        <v>67968917</v>
      </c>
      <c r="Y127" s="5">
        <v>44787278</v>
      </c>
    </row>
    <row r="128" spans="3:25" ht="15.5" x14ac:dyDescent="0.35">
      <c r="C128" t="s">
        <v>165</v>
      </c>
      <c r="D128" s="5">
        <v>4646585</v>
      </c>
      <c r="E128" s="5">
        <v>4646585</v>
      </c>
      <c r="F128" s="5">
        <v>4646585</v>
      </c>
      <c r="G128" s="5">
        <v>4646585</v>
      </c>
      <c r="I128" s="5">
        <v>4646585</v>
      </c>
      <c r="J128" s="5">
        <v>4646585</v>
      </c>
      <c r="K128" s="5">
        <v>4646585</v>
      </c>
      <c r="L128" s="5">
        <v>4646585</v>
      </c>
      <c r="M128" s="5">
        <v>4646585</v>
      </c>
      <c r="N128" s="5">
        <v>4646585</v>
      </c>
      <c r="O128" s="5">
        <v>4646585</v>
      </c>
      <c r="P128" s="5">
        <v>4646585</v>
      </c>
      <c r="Q128" s="5">
        <v>4646585</v>
      </c>
      <c r="R128" s="5">
        <v>4646585</v>
      </c>
      <c r="S128" s="5">
        <v>4646585</v>
      </c>
      <c r="T128" s="5">
        <v>4617008</v>
      </c>
      <c r="U128" s="5">
        <v>4117008</v>
      </c>
      <c r="V128" s="5">
        <v>3617008</v>
      </c>
      <c r="W128" s="5">
        <v>3117008</v>
      </c>
      <c r="X128" s="5">
        <v>2617008</v>
      </c>
      <c r="Y128" s="5">
        <v>2128008</v>
      </c>
    </row>
    <row r="129" spans="2:25" ht="15.5" x14ac:dyDescent="0.35">
      <c r="C129" t="s">
        <v>166</v>
      </c>
      <c r="D129" s="5">
        <v>132688682</v>
      </c>
      <c r="E129" s="5">
        <v>126903387</v>
      </c>
      <c r="F129" s="5">
        <v>142747995</v>
      </c>
      <c r="G129" s="5">
        <v>135852256</v>
      </c>
      <c r="I129" s="5">
        <v>135852256</v>
      </c>
      <c r="J129" s="5">
        <v>143788836</v>
      </c>
      <c r="K129" s="5">
        <v>129372989</v>
      </c>
      <c r="L129" s="5">
        <v>121819676</v>
      </c>
      <c r="M129" s="5">
        <v>137214055</v>
      </c>
      <c r="N129" s="5">
        <v>142366265</v>
      </c>
      <c r="O129" s="5">
        <v>134010829</v>
      </c>
      <c r="P129" s="5">
        <v>114450237</v>
      </c>
      <c r="Q129" s="5">
        <v>106357156</v>
      </c>
      <c r="R129" s="5">
        <v>194292955</v>
      </c>
      <c r="S129" s="5">
        <v>193252709</v>
      </c>
      <c r="T129" s="5">
        <v>181738209</v>
      </c>
      <c r="U129" s="5">
        <v>182661655</v>
      </c>
      <c r="V129" s="5">
        <v>151884457</v>
      </c>
      <c r="W129" s="5">
        <v>97417690</v>
      </c>
      <c r="X129" s="5">
        <v>65351909</v>
      </c>
      <c r="Y129" s="5">
        <v>42659270</v>
      </c>
    </row>
    <row r="130" spans="2:25" ht="15.5" x14ac:dyDescent="0.35">
      <c r="C130" t="s">
        <v>167</v>
      </c>
      <c r="D130" s="5">
        <v>137335267</v>
      </c>
      <c r="E130" s="5">
        <v>131549972</v>
      </c>
      <c r="F130" s="5">
        <v>147394580</v>
      </c>
      <c r="G130" s="5">
        <v>140498841</v>
      </c>
      <c r="I130" s="5">
        <v>140498841</v>
      </c>
      <c r="J130" s="5">
        <v>148435421</v>
      </c>
      <c r="K130" s="5">
        <v>134019574</v>
      </c>
      <c r="L130" s="5">
        <v>126466261</v>
      </c>
      <c r="M130" s="5">
        <v>141860640</v>
      </c>
      <c r="N130" s="5">
        <v>147012850</v>
      </c>
      <c r="O130" s="5">
        <v>138657414</v>
      </c>
      <c r="P130" s="5">
        <v>119096822</v>
      </c>
      <c r="Q130" s="5">
        <v>111003741</v>
      </c>
      <c r="R130" s="5">
        <v>198939540</v>
      </c>
      <c r="S130" s="5">
        <v>197899294</v>
      </c>
      <c r="T130" s="5">
        <v>186355217</v>
      </c>
      <c r="U130" s="5">
        <v>186778663</v>
      </c>
      <c r="V130" s="5">
        <v>155501465</v>
      </c>
      <c r="W130" s="5">
        <v>100534698</v>
      </c>
      <c r="X130" s="5">
        <v>67968917</v>
      </c>
      <c r="Y130" s="5">
        <v>44787278</v>
      </c>
    </row>
    <row r="131" spans="2:25" ht="15.5" x14ac:dyDescent="0.35">
      <c r="C131" t="s">
        <v>9</v>
      </c>
      <c r="D131" s="5">
        <v>167897432</v>
      </c>
      <c r="E131" s="5">
        <v>162112137</v>
      </c>
      <c r="F131" s="5">
        <v>177956745</v>
      </c>
      <c r="G131" s="5">
        <v>171061006</v>
      </c>
      <c r="I131" s="5">
        <v>171061006</v>
      </c>
      <c r="J131" s="5">
        <v>179184538</v>
      </c>
      <c r="K131" s="5">
        <v>165760797</v>
      </c>
      <c r="L131" s="5">
        <v>159703466</v>
      </c>
      <c r="M131" s="5">
        <v>174318917</v>
      </c>
      <c r="N131" s="5">
        <v>178326760</v>
      </c>
      <c r="O131" s="5">
        <v>169289200</v>
      </c>
      <c r="P131" s="5">
        <v>150303368</v>
      </c>
      <c r="Q131" s="5">
        <v>142307241</v>
      </c>
      <c r="R131" s="5">
        <v>228715932</v>
      </c>
      <c r="S131" s="5">
        <v>229131056</v>
      </c>
      <c r="T131" s="5">
        <v>217586979</v>
      </c>
      <c r="U131" s="5">
        <v>218010425</v>
      </c>
      <c r="V131" s="5">
        <v>186733227</v>
      </c>
      <c r="W131" s="5">
        <v>131766460</v>
      </c>
      <c r="X131" s="5">
        <v>99200679</v>
      </c>
      <c r="Y131" s="5">
        <v>76019040</v>
      </c>
    </row>
    <row r="132" spans="2:25" ht="15.5" x14ac:dyDescent="0.35">
      <c r="C132" t="s">
        <v>169</v>
      </c>
      <c r="D132" s="5">
        <v>431871898</v>
      </c>
      <c r="E132" s="5">
        <v>451735483</v>
      </c>
      <c r="F132" s="5">
        <v>476658296</v>
      </c>
      <c r="G132" s="5">
        <v>456960110</v>
      </c>
      <c r="I132" s="5">
        <v>456960110</v>
      </c>
      <c r="J132" s="5">
        <v>409431521</v>
      </c>
      <c r="K132" s="5">
        <v>463332330</v>
      </c>
      <c r="L132" s="5">
        <v>304647996</v>
      </c>
      <c r="M132" s="5">
        <v>256229672</v>
      </c>
      <c r="N132" s="5">
        <v>266022591</v>
      </c>
      <c r="O132" s="5">
        <v>346312450</v>
      </c>
      <c r="P132" s="5">
        <v>283350512</v>
      </c>
      <c r="Q132" s="5">
        <v>239279159</v>
      </c>
      <c r="R132" s="5">
        <v>281604983</v>
      </c>
      <c r="S132" s="5">
        <v>378361241</v>
      </c>
      <c r="T132" s="5">
        <v>403582136</v>
      </c>
      <c r="U132" s="5">
        <v>435468255</v>
      </c>
      <c r="V132" s="5">
        <v>413233263</v>
      </c>
      <c r="W132" s="5">
        <v>252989533</v>
      </c>
      <c r="X132" s="5">
        <v>217562509</v>
      </c>
      <c r="Y132" s="5">
        <v>179592289</v>
      </c>
    </row>
    <row r="133" spans="2:25" ht="15.5" x14ac:dyDescent="0.35">
      <c r="C133" t="s">
        <v>170</v>
      </c>
      <c r="D133" s="5">
        <v>840000000</v>
      </c>
      <c r="E133" s="5">
        <v>840000000</v>
      </c>
      <c r="F133" s="5">
        <v>840000000</v>
      </c>
      <c r="G133" s="5">
        <v>840000000</v>
      </c>
      <c r="I133" s="5">
        <v>840000000</v>
      </c>
      <c r="J133" s="5">
        <v>840000000</v>
      </c>
      <c r="K133" s="5">
        <v>840000000</v>
      </c>
      <c r="L133" s="5">
        <v>840000000</v>
      </c>
      <c r="M133" s="5">
        <v>840000000</v>
      </c>
      <c r="N133" s="5">
        <v>840000000</v>
      </c>
      <c r="O133" s="5">
        <v>840000000</v>
      </c>
      <c r="P133" s="5">
        <v>840000000</v>
      </c>
      <c r="Q133" s="5">
        <v>840000000</v>
      </c>
      <c r="R133" s="5">
        <v>840000000</v>
      </c>
      <c r="S133" s="5">
        <v>840000000</v>
      </c>
      <c r="T133" s="5">
        <v>840000000</v>
      </c>
      <c r="U133" s="5">
        <v>840000000</v>
      </c>
      <c r="V133" s="5">
        <v>840000000</v>
      </c>
      <c r="W133" s="5">
        <v>840000000</v>
      </c>
      <c r="X133" s="5">
        <v>840000000</v>
      </c>
      <c r="Y133" s="5">
        <v>840000000</v>
      </c>
    </row>
    <row r="135" spans="2:25" ht="15.5" x14ac:dyDescent="0.35">
      <c r="B135" t="s">
        <v>171</v>
      </c>
      <c r="C135" t="s">
        <v>172</v>
      </c>
      <c r="D135" s="5">
        <v>62905296</v>
      </c>
      <c r="E135" s="5">
        <v>29330816</v>
      </c>
      <c r="F135" s="5">
        <v>6677031</v>
      </c>
      <c r="G135" s="5">
        <v>1629617</v>
      </c>
      <c r="I135" s="5">
        <v>23585753</v>
      </c>
      <c r="J135" s="5">
        <v>41138760</v>
      </c>
      <c r="K135" s="5">
        <v>-31254234</v>
      </c>
      <c r="L135" s="5">
        <v>51534804</v>
      </c>
      <c r="M135" s="5">
        <v>52572382</v>
      </c>
      <c r="N135" s="5">
        <v>45624235</v>
      </c>
      <c r="O135" s="5">
        <v>-27795514</v>
      </c>
      <c r="P135" s="5">
        <v>58517318</v>
      </c>
      <c r="Q135" s="5">
        <v>72782407</v>
      </c>
      <c r="R135" s="5">
        <v>94368698</v>
      </c>
      <c r="S135" s="5">
        <v>37556153</v>
      </c>
      <c r="T135" s="5">
        <v>77661417</v>
      </c>
      <c r="U135" s="5">
        <v>-46634301</v>
      </c>
      <c r="V135" s="5">
        <v>-15445086</v>
      </c>
      <c r="W135" s="5">
        <v>18784476</v>
      </c>
      <c r="X135" s="5">
        <v>98654251</v>
      </c>
      <c r="Y135" s="5">
        <v>-24934762</v>
      </c>
    </row>
    <row r="136" spans="2:25" ht="15.5" x14ac:dyDescent="0.35">
      <c r="C136" t="s">
        <v>2284</v>
      </c>
    </row>
    <row r="137" spans="2:25" ht="15.5" x14ac:dyDescent="0.35">
      <c r="C137" t="s">
        <v>420</v>
      </c>
      <c r="D137" s="5">
        <v>151087026</v>
      </c>
      <c r="E137" s="5">
        <v>145406882</v>
      </c>
      <c r="F137" s="5">
        <v>138852505</v>
      </c>
      <c r="G137" s="5">
        <v>110558532</v>
      </c>
      <c r="I137" s="5">
        <v>482988177</v>
      </c>
      <c r="J137" s="5">
        <v>650004469</v>
      </c>
      <c r="K137" s="5">
        <v>578148032</v>
      </c>
      <c r="L137" s="5">
        <v>429802631</v>
      </c>
      <c r="M137" s="5">
        <v>264904434</v>
      </c>
      <c r="N137" s="5">
        <v>443372777</v>
      </c>
      <c r="O137" s="5">
        <v>436681545</v>
      </c>
      <c r="P137" s="5">
        <v>351998192</v>
      </c>
      <c r="Q137" s="5">
        <v>285153103</v>
      </c>
      <c r="R137" s="5">
        <v>322523642</v>
      </c>
      <c r="S137" s="5">
        <v>387906051</v>
      </c>
      <c r="T137" s="5">
        <v>481987564</v>
      </c>
      <c r="U137" s="5">
        <v>615860819</v>
      </c>
      <c r="V137" s="5">
        <v>640812997</v>
      </c>
      <c r="W137" s="5">
        <v>475459372</v>
      </c>
      <c r="X137" s="5">
        <v>340448799</v>
      </c>
      <c r="Y137" s="5">
        <v>51897076</v>
      </c>
    </row>
    <row r="138" spans="2:25" ht="15.5" x14ac:dyDescent="0.35">
      <c r="C138" t="s">
        <v>2273</v>
      </c>
      <c r="D138" s="5">
        <v>-490294</v>
      </c>
      <c r="E138" s="5">
        <v>374024</v>
      </c>
      <c r="F138" s="5">
        <v>-1126106</v>
      </c>
      <c r="G138" s="5">
        <v>-2456715</v>
      </c>
      <c r="I138" s="5">
        <v>-7389799</v>
      </c>
      <c r="J138" s="5">
        <v>-5538459</v>
      </c>
      <c r="K138" s="5">
        <v>6082679</v>
      </c>
      <c r="L138" s="5">
        <v>1513100</v>
      </c>
      <c r="M138" s="5">
        <v>4320319</v>
      </c>
      <c r="N138" s="5">
        <v>-10900493</v>
      </c>
      <c r="O138" s="5">
        <v>1530065</v>
      </c>
    </row>
    <row r="139" spans="2:25" ht="15.5" x14ac:dyDescent="0.35">
      <c r="C139" t="s">
        <v>2294</v>
      </c>
      <c r="D139" s="5">
        <v>151087026</v>
      </c>
      <c r="E139" s="5">
        <v>145406882</v>
      </c>
      <c r="F139" s="5">
        <v>138852505</v>
      </c>
      <c r="G139" s="5">
        <v>110558532</v>
      </c>
      <c r="I139" s="5">
        <v>482988177</v>
      </c>
      <c r="J139" s="5">
        <v>650004469</v>
      </c>
      <c r="K139" s="5">
        <v>578148032</v>
      </c>
      <c r="L139" s="5">
        <v>429802631</v>
      </c>
      <c r="M139" s="5">
        <v>264904434</v>
      </c>
      <c r="N139" s="5">
        <v>443372777</v>
      </c>
      <c r="O139" s="5">
        <v>436681545</v>
      </c>
      <c r="P139" s="5">
        <v>358161687</v>
      </c>
      <c r="Q139" s="5">
        <v>287367778</v>
      </c>
      <c r="R139" s="5">
        <v>321002809</v>
      </c>
      <c r="S139" s="5">
        <v>392029829</v>
      </c>
      <c r="T139" s="5">
        <v>480321326</v>
      </c>
      <c r="U139" s="5">
        <v>616967837</v>
      </c>
      <c r="V139" s="5">
        <v>642442033</v>
      </c>
      <c r="W139" s="5">
        <v>475459372</v>
      </c>
      <c r="X139" s="5">
        <v>340448799</v>
      </c>
      <c r="Y139" s="5">
        <v>51897076</v>
      </c>
    </row>
    <row r="140" spans="2:25" ht="15.5" x14ac:dyDescent="0.35">
      <c r="C140" t="s">
        <v>871</v>
      </c>
      <c r="D140" s="5">
        <v>-67768623</v>
      </c>
      <c r="E140" s="5">
        <v>-105259473</v>
      </c>
      <c r="F140" s="5">
        <v>-102242308</v>
      </c>
      <c r="G140" s="5">
        <v>-91931436</v>
      </c>
      <c r="I140" s="5">
        <v>-378041976</v>
      </c>
      <c r="J140" s="5">
        <v>-519424703</v>
      </c>
      <c r="K140" s="5">
        <v>-540677986</v>
      </c>
      <c r="L140" s="5">
        <v>-321852024</v>
      </c>
      <c r="M140" s="5">
        <v>-174460435</v>
      </c>
      <c r="N140" s="5">
        <v>-326399081</v>
      </c>
      <c r="O140" s="5">
        <v>-417783536</v>
      </c>
      <c r="P140" s="5">
        <v>-253704104</v>
      </c>
      <c r="Q140" s="5">
        <v>-180516418</v>
      </c>
      <c r="R140" s="5">
        <v>-187457793</v>
      </c>
      <c r="S140" s="5">
        <v>-305004661</v>
      </c>
      <c r="T140" s="5">
        <v>-345943719</v>
      </c>
      <c r="U140" s="5">
        <v>-584805340</v>
      </c>
      <c r="V140" s="5">
        <v>-587471544</v>
      </c>
      <c r="W140" s="5">
        <v>-403413759</v>
      </c>
      <c r="X140" s="5">
        <v>-200513878</v>
      </c>
      <c r="Y140" s="5">
        <v>-61141649</v>
      </c>
    </row>
    <row r="141" spans="2:25" ht="15.5" x14ac:dyDescent="0.35">
      <c r="C141" t="s">
        <v>467</v>
      </c>
    </row>
    <row r="142" spans="2:25" ht="15.5" x14ac:dyDescent="0.35">
      <c r="C142" t="s">
        <v>2860</v>
      </c>
      <c r="D142" s="5">
        <v>-7915554</v>
      </c>
      <c r="E142" s="5">
        <v>-3968839</v>
      </c>
      <c r="F142" s="5">
        <v>-13710960</v>
      </c>
      <c r="G142" s="5">
        <v>-7402369</v>
      </c>
      <c r="I142" s="5">
        <v>-33690271</v>
      </c>
      <c r="J142" s="5">
        <v>-33636056</v>
      </c>
      <c r="K142" s="5">
        <v>-30218247</v>
      </c>
      <c r="L142" s="5">
        <v>-23948539</v>
      </c>
      <c r="M142" s="5">
        <v>-22265649</v>
      </c>
      <c r="N142" s="5">
        <v>-22318231</v>
      </c>
      <c r="O142" s="5">
        <v>-19728466</v>
      </c>
      <c r="P142" s="5">
        <v>-17644166</v>
      </c>
      <c r="Q142" s="5">
        <v>-17314060</v>
      </c>
      <c r="R142" s="5">
        <v>-18551114</v>
      </c>
      <c r="S142" s="5">
        <v>-21388866</v>
      </c>
      <c r="T142" s="5">
        <v>-23056663</v>
      </c>
      <c r="U142" s="5">
        <v>-25041364</v>
      </c>
      <c r="V142" s="5">
        <v>-24778002</v>
      </c>
      <c r="W142" s="5">
        <v>-16256946</v>
      </c>
      <c r="X142" s="5">
        <v>-14518689</v>
      </c>
      <c r="Y142" s="5">
        <v>-2930145</v>
      </c>
    </row>
    <row r="143" spans="2:25" ht="15.5" x14ac:dyDescent="0.35">
      <c r="C143" t="s">
        <v>657</v>
      </c>
      <c r="D143" s="5">
        <v>-10676450</v>
      </c>
      <c r="E143" s="5">
        <v>-2595174</v>
      </c>
      <c r="F143" s="5">
        <v>-12820505</v>
      </c>
      <c r="G143" s="5">
        <v>-6070572</v>
      </c>
      <c r="I143" s="5">
        <v>-31366497</v>
      </c>
      <c r="J143" s="5">
        <v>-34004423</v>
      </c>
      <c r="K143" s="5">
        <v>-30174716</v>
      </c>
      <c r="L143" s="5">
        <v>-18961032</v>
      </c>
      <c r="M143" s="5">
        <v>-14157328</v>
      </c>
      <c r="N143" s="5">
        <v>-23977262</v>
      </c>
      <c r="O143" s="5">
        <v>-17814862</v>
      </c>
      <c r="P143" s="5">
        <v>-21245722</v>
      </c>
      <c r="Q143" s="5">
        <v>-13806530</v>
      </c>
      <c r="R143" s="5">
        <v>-17430807</v>
      </c>
      <c r="S143" s="5">
        <v>-21124101</v>
      </c>
      <c r="T143" s="5">
        <v>-21559223</v>
      </c>
      <c r="U143" s="5">
        <v>-27096051</v>
      </c>
      <c r="V143" s="5">
        <v>-24180862</v>
      </c>
      <c r="W143" s="5">
        <v>-20832417</v>
      </c>
      <c r="X143" s="5">
        <v>-13807059</v>
      </c>
      <c r="Y143" s="5">
        <v>-4755297</v>
      </c>
    </row>
    <row r="144" spans="2:25" ht="15.5" x14ac:dyDescent="0.35">
      <c r="C144" t="s">
        <v>480</v>
      </c>
      <c r="D144" s="5">
        <v>-18592004</v>
      </c>
      <c r="E144" s="5">
        <v>-6564013</v>
      </c>
      <c r="F144" s="5">
        <v>-26531465</v>
      </c>
      <c r="G144" s="5">
        <v>-13472941</v>
      </c>
      <c r="I144" s="5">
        <v>-65056768</v>
      </c>
      <c r="J144" s="5">
        <v>-67640479</v>
      </c>
      <c r="K144" s="5">
        <v>-60392963</v>
      </c>
      <c r="L144" s="5">
        <v>-42909571</v>
      </c>
      <c r="M144" s="5">
        <v>-36422977</v>
      </c>
      <c r="N144" s="5">
        <v>-46295493</v>
      </c>
      <c r="O144" s="5">
        <v>-37543328</v>
      </c>
      <c r="P144" s="5">
        <v>-38889888</v>
      </c>
      <c r="Q144" s="5">
        <v>-31120590</v>
      </c>
      <c r="R144" s="5">
        <v>-35981921</v>
      </c>
      <c r="S144" s="5">
        <v>-42512967</v>
      </c>
      <c r="T144" s="5">
        <v>-44615886</v>
      </c>
      <c r="U144" s="5">
        <v>-52137415</v>
      </c>
      <c r="V144" s="5">
        <v>-48958864</v>
      </c>
      <c r="W144" s="5">
        <v>-37089363</v>
      </c>
      <c r="X144" s="5">
        <v>-28325748</v>
      </c>
      <c r="Y144" s="5">
        <v>-7685442</v>
      </c>
    </row>
    <row r="145" spans="3:25" ht="15.5" x14ac:dyDescent="0.35">
      <c r="C145" t="s">
        <v>96</v>
      </c>
    </row>
    <row r="146" spans="3:25" ht="15.5" x14ac:dyDescent="0.35">
      <c r="C146" t="s">
        <v>2861</v>
      </c>
      <c r="D146" s="5">
        <v>67795</v>
      </c>
      <c r="E146" s="5">
        <v>70493</v>
      </c>
      <c r="F146" s="5">
        <v>70463</v>
      </c>
      <c r="G146" s="5">
        <v>56552</v>
      </c>
      <c r="I146" s="5">
        <v>200956</v>
      </c>
      <c r="J146" s="5">
        <v>170341</v>
      </c>
      <c r="K146" s="5">
        <v>156103</v>
      </c>
      <c r="L146" s="5">
        <v>429493</v>
      </c>
      <c r="M146" s="5">
        <v>298778</v>
      </c>
      <c r="N146" s="5">
        <v>516520</v>
      </c>
      <c r="O146" s="5">
        <v>791746</v>
      </c>
      <c r="P146" s="5">
        <v>493405</v>
      </c>
      <c r="Q146" s="5">
        <v>1926138</v>
      </c>
      <c r="R146" s="5">
        <v>627178</v>
      </c>
      <c r="S146" s="5">
        <v>535221</v>
      </c>
      <c r="T146" s="5">
        <v>627879</v>
      </c>
      <c r="U146" s="5">
        <v>364522</v>
      </c>
      <c r="V146" s="5">
        <v>139810</v>
      </c>
      <c r="W146" s="5">
        <v>198472</v>
      </c>
      <c r="X146" s="5">
        <v>542018</v>
      </c>
      <c r="Y146" s="5">
        <v>272981</v>
      </c>
    </row>
    <row r="147" spans="3:25" ht="15.5" x14ac:dyDescent="0.35">
      <c r="C147" t="s">
        <v>2862</v>
      </c>
    </row>
    <row r="148" spans="3:25" ht="15.5" x14ac:dyDescent="0.35">
      <c r="C148" t="s">
        <v>177</v>
      </c>
      <c r="D148" s="5">
        <v>-1398604</v>
      </c>
      <c r="E148" s="5">
        <v>-4697097</v>
      </c>
      <c r="F148" s="5">
        <v>-2346058</v>
      </c>
      <c r="G148" s="5">
        <v>-1124375</v>
      </c>
      <c r="I148" s="5">
        <v>-9114837</v>
      </c>
      <c r="J148" s="5">
        <v>-16432409</v>
      </c>
      <c r="K148" s="5">
        <v>-14570099</v>
      </c>
      <c r="L148" s="5">
        <v>-15448825</v>
      </c>
      <c r="M148" s="5">
        <v>-6067737</v>
      </c>
      <c r="N148" s="5">
        <v>-14669995</v>
      </c>
      <c r="O148" s="5">
        <v>-11472006</v>
      </c>
      <c r="P148" s="5">
        <v>-7543782</v>
      </c>
      <c r="Q148" s="5">
        <v>-4874501</v>
      </c>
      <c r="R148" s="5">
        <v>-3821575</v>
      </c>
      <c r="S148" s="5">
        <v>-7491269</v>
      </c>
      <c r="T148" s="5">
        <v>-12728183</v>
      </c>
      <c r="U148" s="5">
        <v>-27023905</v>
      </c>
      <c r="V148" s="5">
        <v>-21596521</v>
      </c>
      <c r="W148" s="5">
        <v>-16370246</v>
      </c>
      <c r="X148" s="5">
        <v>-13496940</v>
      </c>
      <c r="Y148" s="5">
        <v>-8277728</v>
      </c>
    </row>
    <row r="149" spans="3:25" ht="15.5" x14ac:dyDescent="0.35">
      <c r="C149" t="s">
        <v>183</v>
      </c>
      <c r="D149" s="5">
        <v>-62447273</v>
      </c>
      <c r="E149" s="5">
        <v>-31649823</v>
      </c>
      <c r="F149" s="5">
        <v>1838632</v>
      </c>
      <c r="G149" s="5">
        <v>-7972463</v>
      </c>
      <c r="I149" s="5">
        <v>-16647340</v>
      </c>
      <c r="J149" s="5">
        <v>-47452351</v>
      </c>
      <c r="K149" s="5">
        <v>47370106</v>
      </c>
      <c r="L149" s="5">
        <v>-69628788</v>
      </c>
      <c r="M149" s="5">
        <v>-33999518</v>
      </c>
      <c r="N149" s="5">
        <v>-71884194</v>
      </c>
      <c r="O149" s="5">
        <v>17389120</v>
      </c>
      <c r="P149" s="5">
        <v>-16832096</v>
      </c>
      <c r="Q149" s="5">
        <v>-107053230</v>
      </c>
      <c r="R149" s="5">
        <v>-48270029</v>
      </c>
      <c r="S149" s="5">
        <v>-32994426</v>
      </c>
      <c r="T149" s="5">
        <v>-72000290</v>
      </c>
      <c r="U149" s="5">
        <v>46737090</v>
      </c>
      <c r="V149" s="5">
        <v>15059945</v>
      </c>
      <c r="W149" s="5">
        <v>-17629157</v>
      </c>
      <c r="X149" s="5">
        <v>-69593518</v>
      </c>
      <c r="Y149" s="5">
        <v>28541251</v>
      </c>
    </row>
    <row r="150" spans="3:25" ht="15.5" x14ac:dyDescent="0.35">
      <c r="C150" t="s">
        <v>184</v>
      </c>
      <c r="D150" s="5">
        <v>-560316</v>
      </c>
      <c r="E150" s="5">
        <v>-1743859</v>
      </c>
      <c r="F150" s="5">
        <v>-94322</v>
      </c>
      <c r="G150" s="5">
        <v>-3410815</v>
      </c>
      <c r="I150" s="5">
        <v>-6003364</v>
      </c>
      <c r="J150" s="5">
        <v>-2110806</v>
      </c>
      <c r="K150" s="5">
        <v>-5019894</v>
      </c>
      <c r="L150" s="5">
        <v>-1248378</v>
      </c>
      <c r="M150" s="5">
        <v>-767635</v>
      </c>
      <c r="N150" s="5">
        <v>-3395461</v>
      </c>
      <c r="O150" s="5">
        <v>-1527249</v>
      </c>
      <c r="P150" s="5">
        <v>-1259405</v>
      </c>
      <c r="Q150" s="5">
        <v>-1397801</v>
      </c>
      <c r="R150" s="5">
        <v>-2239879</v>
      </c>
      <c r="S150" s="5">
        <v>-4134077</v>
      </c>
      <c r="T150" s="5">
        <v>-9659863</v>
      </c>
      <c r="U150" s="5">
        <v>-5445161</v>
      </c>
      <c r="V150" s="5">
        <v>-7704752</v>
      </c>
      <c r="W150" s="5">
        <v>-5328053</v>
      </c>
      <c r="X150" s="5">
        <v>-7923068</v>
      </c>
      <c r="Y150" s="5">
        <v>-3475446</v>
      </c>
    </row>
    <row r="151" spans="3:25" ht="15.5" x14ac:dyDescent="0.35">
      <c r="C151" t="s">
        <v>208</v>
      </c>
      <c r="D151" s="5">
        <v>-317467</v>
      </c>
      <c r="E151" s="5">
        <v>-494720</v>
      </c>
      <c r="F151" s="5">
        <v>990607</v>
      </c>
      <c r="G151" s="5">
        <v>-1229612</v>
      </c>
      <c r="I151" s="5">
        <v>614209</v>
      </c>
      <c r="J151" s="5">
        <v>528775</v>
      </c>
      <c r="K151" s="5">
        <v>426387</v>
      </c>
      <c r="L151" s="5">
        <v>242720</v>
      </c>
      <c r="M151" s="5">
        <v>94111</v>
      </c>
      <c r="N151" s="5">
        <v>124241</v>
      </c>
      <c r="O151" s="5">
        <v>185391</v>
      </c>
      <c r="P151" s="5">
        <v>27737</v>
      </c>
      <c r="Q151" s="5">
        <v>80057</v>
      </c>
      <c r="R151" s="5">
        <v>117721</v>
      </c>
      <c r="S151" s="5">
        <v>1703415</v>
      </c>
      <c r="T151" s="5">
        <v>131840</v>
      </c>
      <c r="U151" s="5">
        <v>1394733</v>
      </c>
      <c r="V151" s="5">
        <v>151872</v>
      </c>
      <c r="W151" s="5">
        <v>104806</v>
      </c>
      <c r="X151" s="5">
        <v>60978</v>
      </c>
      <c r="Y151" s="5">
        <v>4970</v>
      </c>
    </row>
    <row r="152" spans="3:25" ht="15.5" x14ac:dyDescent="0.35">
      <c r="C152" t="s">
        <v>2863</v>
      </c>
      <c r="E152" s="5">
        <v>2258</v>
      </c>
      <c r="F152" s="5">
        <v>-2258</v>
      </c>
      <c r="J152" s="5">
        <v>2999</v>
      </c>
    </row>
    <row r="153" spans="3:25" ht="15.5" x14ac:dyDescent="0.35">
      <c r="C153" t="s">
        <v>1214</v>
      </c>
    </row>
    <row r="154" spans="3:25" ht="15.5" x14ac:dyDescent="0.35">
      <c r="C154" t="s">
        <v>207</v>
      </c>
      <c r="D154" s="5">
        <v>-655842</v>
      </c>
      <c r="E154" s="5">
        <v>-837996</v>
      </c>
      <c r="F154" s="5">
        <v>-1082671</v>
      </c>
      <c r="G154" s="5">
        <v>-337022</v>
      </c>
      <c r="I154" s="5">
        <v>-4769009</v>
      </c>
      <c r="J154" s="5">
        <v>-2630926</v>
      </c>
      <c r="K154" s="5">
        <v>-5387352</v>
      </c>
      <c r="L154" s="5">
        <v>-1432746</v>
      </c>
      <c r="M154" s="5">
        <v>-858272</v>
      </c>
      <c r="N154" s="5">
        <v>-3448601</v>
      </c>
      <c r="O154" s="5">
        <v>-1685303</v>
      </c>
      <c r="P154" s="5">
        <v>-1280717</v>
      </c>
      <c r="Q154" s="5">
        <v>-1477858</v>
      </c>
      <c r="R154" s="5">
        <v>-2357600</v>
      </c>
      <c r="S154" s="5">
        <v>-5837492</v>
      </c>
      <c r="T154" s="5">
        <v>-9791703</v>
      </c>
      <c r="U154" s="5">
        <v>-6839894</v>
      </c>
      <c r="V154" s="5">
        <v>-7856624</v>
      </c>
      <c r="W154" s="5">
        <v>-5432859</v>
      </c>
      <c r="X154" s="5">
        <v>-4992423</v>
      </c>
      <c r="Y154" s="5">
        <v>-3480416</v>
      </c>
    </row>
    <row r="155" spans="3:25" ht="15.5" x14ac:dyDescent="0.35">
      <c r="C155" t="s">
        <v>670</v>
      </c>
      <c r="D155" s="5">
        <v>412993</v>
      </c>
      <c r="E155" s="5">
        <v>-413401</v>
      </c>
      <c r="G155" s="5">
        <v>-1844181</v>
      </c>
      <c r="I155" s="5">
        <v>-1848564</v>
      </c>
      <c r="J155" s="5">
        <v>-11654</v>
      </c>
      <c r="K155" s="5">
        <v>-58929</v>
      </c>
      <c r="L155" s="5">
        <v>-58352</v>
      </c>
      <c r="M155" s="5">
        <v>-3474</v>
      </c>
      <c r="N155" s="5">
        <v>-71101</v>
      </c>
      <c r="O155" s="5">
        <v>-27337</v>
      </c>
      <c r="P155" s="5">
        <v>-6425</v>
      </c>
    </row>
    <row r="156" spans="3:25" ht="15.5" x14ac:dyDescent="0.35">
      <c r="C156" t="s">
        <v>2864</v>
      </c>
    </row>
    <row r="157" spans="3:25" ht="15.5" x14ac:dyDescent="0.35">
      <c r="C157" t="s">
        <v>2865</v>
      </c>
    </row>
    <row r="158" spans="3:25" ht="15.5" x14ac:dyDescent="0.35">
      <c r="C158" t="s">
        <v>2866</v>
      </c>
      <c r="X158" s="5">
        <v>-2991623</v>
      </c>
    </row>
    <row r="159" spans="3:25" ht="15.5" x14ac:dyDescent="0.35">
      <c r="C159" t="s">
        <v>2581</v>
      </c>
    </row>
    <row r="160" spans="3:25" ht="15.5" x14ac:dyDescent="0.35">
      <c r="C160" t="s">
        <v>241</v>
      </c>
      <c r="D160" s="5">
        <v>-62447273</v>
      </c>
      <c r="E160" s="5">
        <v>-31649823</v>
      </c>
      <c r="F160" s="5">
        <v>1838632</v>
      </c>
      <c r="G160" s="5">
        <v>-7972463</v>
      </c>
      <c r="I160" s="5">
        <v>-16647340</v>
      </c>
      <c r="J160" s="5">
        <v>-47452351</v>
      </c>
      <c r="K160" s="5">
        <v>47370106</v>
      </c>
      <c r="L160" s="5">
        <v>-69628788</v>
      </c>
      <c r="M160" s="5">
        <v>-33999518</v>
      </c>
      <c r="N160" s="5">
        <v>-71884194</v>
      </c>
      <c r="O160" s="5">
        <v>17389120</v>
      </c>
      <c r="P160" s="5">
        <v>-16832096</v>
      </c>
      <c r="Q160" s="5">
        <v>-107053230</v>
      </c>
      <c r="R160" s="5">
        <v>-48270029</v>
      </c>
      <c r="S160" s="5">
        <v>-32994426</v>
      </c>
      <c r="T160" s="5">
        <v>-72000290</v>
      </c>
      <c r="U160" s="5">
        <v>46737090</v>
      </c>
      <c r="V160" s="5">
        <v>15059945</v>
      </c>
      <c r="W160" s="5">
        <v>-17629157</v>
      </c>
      <c r="X160" s="5">
        <v>-69593518</v>
      </c>
      <c r="Y160" s="5">
        <v>28541251</v>
      </c>
    </row>
    <row r="161" spans="3:25" ht="15.5" x14ac:dyDescent="0.35">
      <c r="C161" t="s">
        <v>2867</v>
      </c>
    </row>
    <row r="162" spans="3:25" ht="15.5" x14ac:dyDescent="0.35">
      <c r="C162" t="s">
        <v>244</v>
      </c>
      <c r="D162" s="5">
        <v>24423070</v>
      </c>
      <c r="E162" s="5">
        <v>39553671</v>
      </c>
      <c r="F162" s="5">
        <v>49838133</v>
      </c>
      <c r="G162" s="5">
        <v>151548682</v>
      </c>
      <c r="I162" s="5">
        <v>344009887</v>
      </c>
      <c r="J162" s="5">
        <v>206459610</v>
      </c>
      <c r="K162" s="5">
        <v>475109470</v>
      </c>
      <c r="L162" s="5">
        <v>102137050</v>
      </c>
      <c r="M162" s="5">
        <v>27749540</v>
      </c>
      <c r="N162" s="5">
        <v>44840527</v>
      </c>
      <c r="O162" s="5">
        <v>64639225</v>
      </c>
      <c r="U162" s="5">
        <v>129000000</v>
      </c>
      <c r="V162" s="5">
        <v>60000000</v>
      </c>
      <c r="W162" s="5">
        <v>500000</v>
      </c>
      <c r="X162" s="5">
        <v>13000000</v>
      </c>
      <c r="Y162" s="5">
        <v>31000000</v>
      </c>
    </row>
    <row r="163" spans="3:25" ht="15.5" x14ac:dyDescent="0.35">
      <c r="C163" t="s">
        <v>245</v>
      </c>
      <c r="K163" s="5">
        <v>-43984112</v>
      </c>
      <c r="L163" s="5">
        <v>-70516229</v>
      </c>
      <c r="M163" s="5">
        <v>-30851443</v>
      </c>
      <c r="N163" s="5">
        <v>-30165579</v>
      </c>
      <c r="O163" s="5">
        <v>-17932883</v>
      </c>
      <c r="P163" s="5">
        <v>-14533730</v>
      </c>
      <c r="Q163" s="5">
        <v>-106052787</v>
      </c>
      <c r="R163" s="5">
        <v>-6887342</v>
      </c>
      <c r="S163" s="5">
        <v>-7642884</v>
      </c>
      <c r="T163" s="5">
        <v>-22378404</v>
      </c>
      <c r="V163" s="5">
        <v>-2514006</v>
      </c>
      <c r="W163" s="5">
        <v>-4198550</v>
      </c>
      <c r="X163" s="5">
        <v>-3960539</v>
      </c>
      <c r="Y163" s="5">
        <v>-616670</v>
      </c>
    </row>
    <row r="164" spans="3:25" ht="15.5" x14ac:dyDescent="0.35">
      <c r="C164" t="s">
        <v>715</v>
      </c>
      <c r="Q164" s="5">
        <v>-41826300</v>
      </c>
      <c r="R164" s="5">
        <v>-80600000</v>
      </c>
      <c r="S164" s="5">
        <v>-111500000</v>
      </c>
      <c r="T164" s="5">
        <v>-181000000</v>
      </c>
    </row>
    <row r="165" spans="3:25" ht="15.5" x14ac:dyDescent="0.35">
      <c r="C165" t="s">
        <v>1566</v>
      </c>
      <c r="D165" s="5">
        <v>-21743400</v>
      </c>
      <c r="E165" s="5">
        <v>-527325</v>
      </c>
      <c r="F165" s="5">
        <v>527325</v>
      </c>
      <c r="I165" s="5">
        <v>-38998315</v>
      </c>
      <c r="J165" s="5">
        <v>-41277986</v>
      </c>
      <c r="K165" s="5">
        <v>199427</v>
      </c>
      <c r="L165" s="5">
        <v>153972</v>
      </c>
      <c r="M165" s="5">
        <v>233399</v>
      </c>
      <c r="N165" s="5">
        <v>274130</v>
      </c>
      <c r="O165" s="5">
        <v>166718</v>
      </c>
      <c r="P165" s="5">
        <v>111370</v>
      </c>
      <c r="Q165" s="5">
        <v>417714</v>
      </c>
      <c r="S165" s="5">
        <v>-30000000</v>
      </c>
      <c r="T165" s="5">
        <v>30000000</v>
      </c>
      <c r="U165" s="5">
        <v>-32492583</v>
      </c>
      <c r="V165" s="5">
        <v>-17261943</v>
      </c>
      <c r="W165" s="5">
        <v>-12183647</v>
      </c>
      <c r="X165" s="5">
        <v>-11147581</v>
      </c>
    </row>
    <row r="166" spans="3:25" ht="15.5" x14ac:dyDescent="0.35">
      <c r="C166" t="s">
        <v>1388</v>
      </c>
      <c r="E166" s="5">
        <v>527325</v>
      </c>
      <c r="I166" s="5">
        <v>363353</v>
      </c>
      <c r="J166" s="5">
        <v>312883</v>
      </c>
    </row>
    <row r="167" spans="3:25" ht="15.5" x14ac:dyDescent="0.35">
      <c r="C167" t="s">
        <v>1253</v>
      </c>
    </row>
    <row r="168" spans="3:25" ht="15.5" x14ac:dyDescent="0.35">
      <c r="C168" t="s">
        <v>683</v>
      </c>
      <c r="D168" s="5">
        <v>1046074</v>
      </c>
      <c r="E168" s="5">
        <v>-1046074</v>
      </c>
      <c r="P168" s="5">
        <v>-2005135</v>
      </c>
      <c r="Q168" s="5">
        <v>-1508156</v>
      </c>
      <c r="R168" s="5">
        <v>-176676</v>
      </c>
      <c r="S168" s="5">
        <v>-22492</v>
      </c>
      <c r="V168" s="5">
        <v>-2290</v>
      </c>
    </row>
    <row r="169" spans="3:25" ht="15.5" x14ac:dyDescent="0.35">
      <c r="C169" t="s">
        <v>268</v>
      </c>
      <c r="W169" s="5">
        <v>-803016</v>
      </c>
      <c r="X169" s="5">
        <v>-6810362</v>
      </c>
      <c r="Y169" s="5">
        <v>-1837603</v>
      </c>
    </row>
    <row r="170" spans="3:25" ht="15.5" x14ac:dyDescent="0.35">
      <c r="C170" t="s">
        <v>2405</v>
      </c>
      <c r="D170" s="5">
        <v>-2864988</v>
      </c>
      <c r="E170" s="5">
        <v>641033</v>
      </c>
      <c r="F170" s="5">
        <v>-641033</v>
      </c>
      <c r="G170" s="5">
        <v>10972</v>
      </c>
      <c r="I170" s="5">
        <v>-2688087</v>
      </c>
      <c r="J170" s="5">
        <v>-2980668</v>
      </c>
      <c r="K170" s="5">
        <v>-2596350</v>
      </c>
      <c r="L170" s="5">
        <v>-2573285</v>
      </c>
      <c r="M170" s="5">
        <v>-2048762</v>
      </c>
      <c r="N170" s="5">
        <v>-1568318</v>
      </c>
      <c r="O170" s="5">
        <v>-2029614</v>
      </c>
      <c r="W170" s="5">
        <v>-19198</v>
      </c>
      <c r="X170" s="5">
        <v>-67480</v>
      </c>
      <c r="Y170" s="5">
        <v>-24942</v>
      </c>
    </row>
    <row r="171" spans="3:25" ht="15.5" x14ac:dyDescent="0.35">
      <c r="C171" t="s">
        <v>2868</v>
      </c>
      <c r="Y171" s="5">
        <v>3541086</v>
      </c>
    </row>
    <row r="172" spans="3:25" ht="15.5" x14ac:dyDescent="0.35">
      <c r="C172" t="s">
        <v>2869</v>
      </c>
      <c r="D172" s="5">
        <v>-1742727</v>
      </c>
      <c r="E172" s="5">
        <v>-2066486</v>
      </c>
      <c r="F172" s="5">
        <v>-2331560</v>
      </c>
      <c r="G172" s="5">
        <v>-1893415</v>
      </c>
      <c r="I172" s="5">
        <v>-7313163</v>
      </c>
      <c r="J172" s="5">
        <v>-5963360</v>
      </c>
      <c r="K172" s="5">
        <v>-3934479</v>
      </c>
      <c r="L172" s="5">
        <v>-386376</v>
      </c>
      <c r="M172" s="5">
        <v>-390182</v>
      </c>
      <c r="N172" s="5">
        <v>-1822868</v>
      </c>
      <c r="O172" s="5">
        <v>-1113091</v>
      </c>
      <c r="P172" s="5">
        <v>-404601</v>
      </c>
      <c r="Q172" s="5">
        <v>-773751</v>
      </c>
      <c r="R172" s="5">
        <v>-206011</v>
      </c>
      <c r="S172" s="5">
        <v>-329050</v>
      </c>
      <c r="T172" s="5">
        <v>-621886</v>
      </c>
      <c r="U172" s="5">
        <v>-770327</v>
      </c>
      <c r="V172" s="5">
        <v>-161816</v>
      </c>
      <c r="W172" s="5">
        <v>-424746</v>
      </c>
      <c r="X172" s="5">
        <v>-1607556</v>
      </c>
      <c r="Y172" s="5">
        <v>-520620</v>
      </c>
    </row>
    <row r="173" spans="3:25" ht="15.5" x14ac:dyDescent="0.35">
      <c r="C173" t="s">
        <v>278</v>
      </c>
      <c r="D173" s="5">
        <v>-102293</v>
      </c>
      <c r="E173" s="5">
        <v>-4062866</v>
      </c>
      <c r="F173" s="5">
        <v>8421341</v>
      </c>
      <c r="G173" s="5">
        <v>-9753661</v>
      </c>
      <c r="I173" s="5">
        <v>935049</v>
      </c>
      <c r="J173" s="5">
        <v>-8424397</v>
      </c>
      <c r="K173" s="5">
        <v>11095978</v>
      </c>
      <c r="L173" s="5">
        <v>-19342362</v>
      </c>
      <c r="M173" s="5">
        <v>17805229</v>
      </c>
      <c r="N173" s="5">
        <v>-29655420</v>
      </c>
      <c r="O173" s="5">
        <v>-11933643</v>
      </c>
      <c r="P173" s="5">
        <v>40425817</v>
      </c>
      <c r="Q173" s="5">
        <v>-35668624</v>
      </c>
      <c r="R173" s="5">
        <v>43858790</v>
      </c>
      <c r="S173" s="5">
        <v>427650</v>
      </c>
      <c r="T173" s="5">
        <v>-3998736</v>
      </c>
      <c r="U173" s="5">
        <v>-5342372</v>
      </c>
      <c r="V173" s="5">
        <v>-8089893</v>
      </c>
      <c r="W173" s="5">
        <v>-4172734</v>
      </c>
      <c r="X173" s="5">
        <v>21137665</v>
      </c>
      <c r="Y173" s="5">
        <v>131043</v>
      </c>
    </row>
    <row r="174" spans="3:25" ht="15.5" x14ac:dyDescent="0.35">
      <c r="C174" t="s">
        <v>280</v>
      </c>
      <c r="D174" s="5">
        <v>-146993</v>
      </c>
      <c r="E174" s="5">
        <v>495396</v>
      </c>
      <c r="F174" s="5">
        <v>-591431</v>
      </c>
      <c r="G174" s="5">
        <v>-69833</v>
      </c>
      <c r="I174" s="5">
        <v>-541543</v>
      </c>
      <c r="J174" s="5">
        <v>-849325</v>
      </c>
      <c r="K174" s="5">
        <v>-797164</v>
      </c>
      <c r="L174" s="5">
        <v>-235273</v>
      </c>
      <c r="M174" s="5">
        <v>3386485</v>
      </c>
      <c r="N174" s="5">
        <v>-1175544</v>
      </c>
      <c r="O174" s="5">
        <v>-328446</v>
      </c>
      <c r="P174" s="5">
        <v>-593540</v>
      </c>
      <c r="Q174" s="5">
        <v>-34886</v>
      </c>
      <c r="R174" s="5">
        <v>345</v>
      </c>
      <c r="S174" s="5">
        <v>1236587</v>
      </c>
      <c r="T174" s="5">
        <v>1059849</v>
      </c>
      <c r="U174" s="5">
        <v>-303709</v>
      </c>
    </row>
    <row r="175" spans="3:25" ht="15.5" x14ac:dyDescent="0.35">
      <c r="C175" t="s">
        <v>279</v>
      </c>
      <c r="F175" s="5">
        <v>17802237</v>
      </c>
      <c r="I175" s="5">
        <v>17408731</v>
      </c>
      <c r="J175" s="5">
        <v>26682453</v>
      </c>
      <c r="K175" s="5">
        <v>16383639</v>
      </c>
      <c r="L175" s="5">
        <v>35961274</v>
      </c>
      <c r="M175" s="5">
        <v>14769560</v>
      </c>
      <c r="N175" s="5">
        <v>45600524</v>
      </c>
      <c r="O175" s="5">
        <v>57862613</v>
      </c>
      <c r="P175" s="5">
        <v>18030336</v>
      </c>
      <c r="Q175" s="5">
        <v>53733846</v>
      </c>
      <c r="R175" s="5">
        <v>9874711</v>
      </c>
      <c r="S175" s="5">
        <v>8210474</v>
      </c>
      <c r="T175" s="5">
        <v>11149361</v>
      </c>
      <c r="U175" s="5">
        <v>16795442</v>
      </c>
      <c r="V175" s="5">
        <v>24885335</v>
      </c>
      <c r="W175" s="5">
        <v>29058069</v>
      </c>
      <c r="X175" s="5">
        <v>7920404</v>
      </c>
      <c r="Y175" s="5">
        <v>7789361</v>
      </c>
    </row>
    <row r="176" spans="3:25" ht="15.5" x14ac:dyDescent="0.35">
      <c r="C176" t="s">
        <v>282</v>
      </c>
      <c r="D176" s="5">
        <v>-249286</v>
      </c>
      <c r="E176" s="5">
        <v>-3567470</v>
      </c>
      <c r="F176" s="5">
        <v>25632147</v>
      </c>
      <c r="G176" s="5">
        <v>-9823494</v>
      </c>
      <c r="I176" s="5">
        <v>17802237</v>
      </c>
      <c r="J176" s="5">
        <v>17408731</v>
      </c>
      <c r="K176" s="5">
        <v>26682453</v>
      </c>
      <c r="L176" s="5">
        <v>16383639</v>
      </c>
      <c r="M176" s="5">
        <v>35961274</v>
      </c>
      <c r="N176" s="5">
        <v>14769560</v>
      </c>
      <c r="O176" s="5">
        <v>45600524</v>
      </c>
      <c r="P176" s="5">
        <v>57862613</v>
      </c>
      <c r="Q176" s="5">
        <v>18030336</v>
      </c>
      <c r="R176" s="5">
        <v>53733846</v>
      </c>
      <c r="S176" s="5">
        <v>9874711</v>
      </c>
      <c r="T176" s="5">
        <v>8210474</v>
      </c>
      <c r="U176" s="5">
        <v>11149361</v>
      </c>
      <c r="V176" s="5">
        <v>16795442</v>
      </c>
      <c r="W176" s="5">
        <v>24885335</v>
      </c>
      <c r="X176" s="5">
        <v>29058069</v>
      </c>
      <c r="Y176" s="5">
        <v>7920404</v>
      </c>
    </row>
    <row r="178" spans="2:25" ht="15.5" x14ac:dyDescent="0.35">
      <c r="B178" t="s">
        <v>283</v>
      </c>
      <c r="C178" t="s">
        <v>11</v>
      </c>
      <c r="D178" s="5">
        <v>840000000</v>
      </c>
      <c r="E178" s="5">
        <v>840000000</v>
      </c>
      <c r="F178" s="5">
        <v>840000000</v>
      </c>
      <c r="G178" s="5">
        <v>840000000</v>
      </c>
      <c r="I178" s="5">
        <v>840000000</v>
      </c>
      <c r="J178" s="5">
        <v>840000000</v>
      </c>
      <c r="K178" s="5">
        <v>840000000</v>
      </c>
      <c r="L178" s="5">
        <v>840000000</v>
      </c>
      <c r="M178" s="5">
        <v>840000000</v>
      </c>
      <c r="N178" s="5">
        <v>840000000</v>
      </c>
      <c r="O178" s="5">
        <v>840000000</v>
      </c>
      <c r="P178" s="5">
        <v>840000000</v>
      </c>
      <c r="Q178" s="5">
        <v>840000000</v>
      </c>
      <c r="R178" s="5">
        <v>840000000</v>
      </c>
      <c r="S178" s="5">
        <v>840000000</v>
      </c>
      <c r="T178" s="5">
        <v>840000000</v>
      </c>
      <c r="U178" s="5">
        <v>840000000</v>
      </c>
      <c r="V178" s="5">
        <v>840000000</v>
      </c>
      <c r="W178" s="5">
        <v>840000000</v>
      </c>
      <c r="X178" s="5">
        <v>840000000</v>
      </c>
      <c r="Y178" s="5">
        <v>840000000</v>
      </c>
    </row>
    <row r="179" spans="2:25" ht="15.5" x14ac:dyDescent="0.35">
      <c r="C179" t="s">
        <v>284</v>
      </c>
      <c r="D179" s="6">
        <v>112.75</v>
      </c>
      <c r="E179" s="6">
        <v>115.92</v>
      </c>
      <c r="F179" s="6">
        <v>134.29</v>
      </c>
      <c r="G179" s="6">
        <v>185.6</v>
      </c>
    </row>
    <row r="180" spans="2:25" ht="15.5" x14ac:dyDescent="0.35">
      <c r="C180" t="s">
        <v>285</v>
      </c>
      <c r="D180" s="6">
        <v>42.31</v>
      </c>
      <c r="E180" s="6">
        <v>42.7</v>
      </c>
      <c r="F180" s="6">
        <v>31.35</v>
      </c>
      <c r="G180" s="6">
        <v>25.92</v>
      </c>
    </row>
    <row r="181" spans="2:25" ht="15.5" x14ac:dyDescent="0.35">
      <c r="C181" t="s">
        <v>72</v>
      </c>
      <c r="D181" s="6">
        <v>1.8</v>
      </c>
      <c r="E181" s="6">
        <v>1.78</v>
      </c>
      <c r="F181" s="6">
        <v>1.75</v>
      </c>
      <c r="G181" s="6">
        <v>1.67</v>
      </c>
    </row>
    <row r="182" spans="2:25" ht="15.5" x14ac:dyDescent="0.35">
      <c r="C182" t="s">
        <v>286</v>
      </c>
      <c r="D182" s="6">
        <v>536690000000.00006</v>
      </c>
      <c r="E182" s="5">
        <v>204980000000</v>
      </c>
      <c r="F182" s="5">
        <v>231240000000</v>
      </c>
      <c r="G182" s="5">
        <v>280180000000</v>
      </c>
    </row>
    <row r="183" spans="2:25" ht="15.5" x14ac:dyDescent="0.35">
      <c r="C183" t="s">
        <v>287</v>
      </c>
      <c r="D183" s="6">
        <v>1.3100000000000001E-2</v>
      </c>
      <c r="E183" s="6">
        <v>1.3300000000000001E-2</v>
      </c>
      <c r="F183" s="6">
        <v>1.43E-2</v>
      </c>
      <c r="G183" s="6">
        <v>2.1099999999999997E-2</v>
      </c>
    </row>
    <row r="184" spans="2:25" ht="15.5" x14ac:dyDescent="0.35">
      <c r="C184" t="s">
        <v>288</v>
      </c>
      <c r="D184" s="6">
        <v>3.3799999999999997E-2</v>
      </c>
      <c r="E184" s="6">
        <v>3.7000000000000005E-2</v>
      </c>
      <c r="F184" s="6">
        <v>3.8300000000000001E-2</v>
      </c>
      <c r="G184" s="6">
        <v>5.6399999999999999E-2</v>
      </c>
    </row>
    <row r="185" spans="2:25" ht="15.5" x14ac:dyDescent="0.35">
      <c r="C185" t="s">
        <v>289</v>
      </c>
      <c r="D185" s="6">
        <v>4.9699999999999994E-2</v>
      </c>
      <c r="E185" s="6">
        <v>5.1299999999999998E-2</v>
      </c>
      <c r="F185" s="6">
        <v>5.7699999999999994E-2</v>
      </c>
      <c r="G185" s="6">
        <v>8.09E-2</v>
      </c>
    </row>
    <row r="186" spans="2:25" ht="15.5" x14ac:dyDescent="0.35">
      <c r="C186" t="s">
        <v>290</v>
      </c>
      <c r="D186" s="6">
        <v>5.24</v>
      </c>
      <c r="E186" s="6">
        <v>4.6399999999999997</v>
      </c>
      <c r="F186" s="6">
        <v>4.7699999999999996</v>
      </c>
      <c r="G186" s="6">
        <v>7.75</v>
      </c>
    </row>
    <row r="187" spans="2:25" ht="15.5" x14ac:dyDescent="0.35">
      <c r="C187" t="s">
        <v>292</v>
      </c>
      <c r="D187" s="6">
        <v>1.43</v>
      </c>
      <c r="E187" s="6">
        <v>1.58</v>
      </c>
      <c r="F187" s="6">
        <v>1.2</v>
      </c>
      <c r="G187" s="6">
        <v>1.46</v>
      </c>
    </row>
    <row r="188" spans="2:25" ht="15.5" x14ac:dyDescent="0.35">
      <c r="C188" t="s">
        <v>293</v>
      </c>
      <c r="D188" s="6">
        <v>3336.36</v>
      </c>
      <c r="E188" s="6">
        <v>3132.43</v>
      </c>
      <c r="F188" s="6">
        <v>3509.56</v>
      </c>
      <c r="G188" s="6">
        <v>3290.28</v>
      </c>
    </row>
    <row r="189" spans="2:25" ht="15.5" x14ac:dyDescent="0.35">
      <c r="C189" t="s">
        <v>294</v>
      </c>
      <c r="D189" s="6">
        <v>1.45</v>
      </c>
      <c r="E189" s="6">
        <v>1.6</v>
      </c>
      <c r="F189" s="6">
        <v>1.21</v>
      </c>
      <c r="G189" s="6">
        <v>1.48</v>
      </c>
    </row>
    <row r="190" spans="2:25" ht="15.5" x14ac:dyDescent="0.35">
      <c r="C190" t="s">
        <v>295</v>
      </c>
      <c r="D190" s="6">
        <v>3298.47</v>
      </c>
      <c r="E190" s="6">
        <v>3093.47</v>
      </c>
      <c r="F190" s="6">
        <v>3467.63</v>
      </c>
      <c r="G190" s="6">
        <v>3247.38</v>
      </c>
    </row>
    <row r="191" spans="2:25" ht="15.5" x14ac:dyDescent="0.35">
      <c r="C191" t="s">
        <v>296</v>
      </c>
      <c r="D191" s="5">
        <v>1718000000000</v>
      </c>
      <c r="E191" s="5">
        <v>2323000000000</v>
      </c>
      <c r="F191" s="5">
        <v>2770000000000</v>
      </c>
      <c r="G191" s="5">
        <v>2687000000000</v>
      </c>
    </row>
    <row r="192" spans="2:25" ht="15.5" x14ac:dyDescent="0.35">
      <c r="C192" t="s">
        <v>297</v>
      </c>
      <c r="D192" s="5">
        <v>5000000000</v>
      </c>
      <c r="E192" s="5">
        <v>5000000000</v>
      </c>
      <c r="F192" s="5">
        <v>5000000000</v>
      </c>
      <c r="G192" s="5">
        <v>5000000000</v>
      </c>
    </row>
    <row r="193" spans="3:25" ht="15.5" x14ac:dyDescent="0.35">
      <c r="C193" t="s">
        <v>392</v>
      </c>
      <c r="D193" s="5">
        <v>2803000000000</v>
      </c>
      <c r="E193" s="5">
        <v>2631000000000</v>
      </c>
      <c r="F193" s="5">
        <v>2948000000000</v>
      </c>
      <c r="G193" s="5">
        <v>2764000000000</v>
      </c>
    </row>
    <row r="194" spans="3:25" ht="15.5" x14ac:dyDescent="0.35">
      <c r="C194" t="s">
        <v>23</v>
      </c>
      <c r="D194" s="5">
        <v>1723000000000</v>
      </c>
      <c r="E194" s="5">
        <v>2328000000000</v>
      </c>
      <c r="F194" s="5">
        <v>2775000000000</v>
      </c>
      <c r="G194" s="5">
        <v>2692000000000</v>
      </c>
    </row>
    <row r="195" spans="3:25" ht="15.5" x14ac:dyDescent="0.35">
      <c r="C195" t="s">
        <v>20</v>
      </c>
      <c r="D195" s="5">
        <v>1359000000000</v>
      </c>
      <c r="E195" s="5">
        <v>1970000000000</v>
      </c>
      <c r="F195" s="5">
        <v>2351000000000</v>
      </c>
      <c r="G195" s="5">
        <v>2404000000000</v>
      </c>
    </row>
    <row r="196" spans="3:25" ht="15.5" x14ac:dyDescent="0.35">
      <c r="C196" t="s">
        <v>299</v>
      </c>
      <c r="D196" s="5">
        <v>2172000000000</v>
      </c>
      <c r="E196" s="5">
        <v>1993000000000</v>
      </c>
      <c r="F196" s="5">
        <v>2256000000000</v>
      </c>
      <c r="G196" s="5">
        <v>2054000000000</v>
      </c>
    </row>
    <row r="197" spans="3:25" ht="15.5" x14ac:dyDescent="0.35">
      <c r="C197" t="s">
        <v>300</v>
      </c>
      <c r="D197" s="5">
        <v>1067000000000</v>
      </c>
      <c r="E197" s="5">
        <v>474000000000</v>
      </c>
      <c r="F197" s="5">
        <v>111000000000</v>
      </c>
      <c r="G197" s="5">
        <v>49000000000</v>
      </c>
    </row>
    <row r="198" spans="3:25" ht="15.5" x14ac:dyDescent="0.35">
      <c r="C198" t="s">
        <v>301</v>
      </c>
      <c r="D198" s="5">
        <v>-12000000000</v>
      </c>
      <c r="E198" s="5">
        <v>-13000000000</v>
      </c>
      <c r="F198" s="5">
        <v>-18000000000</v>
      </c>
      <c r="G198" s="5">
        <v>-10000000000</v>
      </c>
    </row>
    <row r="199" spans="3:25" ht="15.5" x14ac:dyDescent="0.35">
      <c r="C199" t="s">
        <v>12</v>
      </c>
      <c r="D199" s="5">
        <v>1055000000000</v>
      </c>
      <c r="E199" s="5">
        <v>461000000000</v>
      </c>
      <c r="F199" s="5">
        <v>93000000000</v>
      </c>
      <c r="G199" s="5">
        <v>39000000000</v>
      </c>
    </row>
    <row r="200" spans="3:25" ht="15.5" x14ac:dyDescent="0.35">
      <c r="C200" t="s">
        <v>15</v>
      </c>
      <c r="D200" s="6">
        <v>1255.69</v>
      </c>
      <c r="E200" s="6">
        <v>548.32000000000005</v>
      </c>
      <c r="F200" s="6">
        <v>110.33</v>
      </c>
      <c r="G200" s="5">
        <v>46</v>
      </c>
    </row>
    <row r="201" spans="3:25" ht="15.5" x14ac:dyDescent="0.35">
      <c r="C201" t="s">
        <v>57</v>
      </c>
      <c r="I201" s="6">
        <v>586.1</v>
      </c>
      <c r="J201" s="6">
        <v>1011.73</v>
      </c>
      <c r="K201" s="6">
        <v>914.16</v>
      </c>
      <c r="L201" s="6">
        <v>938.49</v>
      </c>
      <c r="M201" s="6">
        <v>444.2</v>
      </c>
      <c r="N201" s="6">
        <v>647.30999999999995</v>
      </c>
      <c r="O201" s="6">
        <v>637.85</v>
      </c>
      <c r="P201" s="6">
        <v>359.29</v>
      </c>
      <c r="Q201" s="6">
        <v>286.3</v>
      </c>
      <c r="R201" s="6">
        <v>119.8</v>
      </c>
      <c r="S201" s="6">
        <v>284.19</v>
      </c>
      <c r="T201" s="6">
        <v>318.32</v>
      </c>
      <c r="U201" s="6">
        <v>734.29</v>
      </c>
      <c r="V201" s="6">
        <v>779.73</v>
      </c>
      <c r="W201" s="6">
        <v>461.41</v>
      </c>
      <c r="X201" s="6">
        <v>380.76</v>
      </c>
      <c r="Y201" s="6">
        <v>79.900000000000006</v>
      </c>
    </row>
    <row r="202" spans="3:25" ht="15.5" x14ac:dyDescent="0.35">
      <c r="C202" t="s">
        <v>71</v>
      </c>
      <c r="I202" s="6">
        <v>8.2100000000000009</v>
      </c>
      <c r="J202" s="6">
        <v>5.31</v>
      </c>
      <c r="K202" s="6">
        <v>5.77</v>
      </c>
      <c r="L202" s="6">
        <v>4.9000000000000004</v>
      </c>
      <c r="M202" s="6">
        <v>7.41</v>
      </c>
      <c r="N202" s="6">
        <v>5.36</v>
      </c>
      <c r="O202" s="6">
        <v>4.47</v>
      </c>
      <c r="P202" s="6">
        <v>8.32</v>
      </c>
      <c r="Q202" s="6">
        <v>10.65</v>
      </c>
      <c r="R202" s="6">
        <v>10.31</v>
      </c>
      <c r="S202" s="6">
        <v>12.33</v>
      </c>
      <c r="T202" s="6">
        <v>10.130000000000001</v>
      </c>
      <c r="U202" s="6">
        <v>11.1</v>
      </c>
      <c r="V202" s="6">
        <v>11.48</v>
      </c>
      <c r="W202" s="6">
        <v>15.5</v>
      </c>
      <c r="X202" s="6">
        <v>8.27</v>
      </c>
      <c r="Y202" s="6">
        <v>8.64</v>
      </c>
    </row>
    <row r="203" spans="3:25" ht="15.5" x14ac:dyDescent="0.35">
      <c r="C203" t="s">
        <v>74</v>
      </c>
      <c r="I203" s="6">
        <v>0.49</v>
      </c>
      <c r="J203" s="6">
        <v>0.48</v>
      </c>
      <c r="K203" s="6">
        <v>0.47</v>
      </c>
      <c r="L203" s="6">
        <v>0.57999999999999996</v>
      </c>
      <c r="M203" s="6">
        <v>0.72</v>
      </c>
      <c r="N203" s="6">
        <v>0.49</v>
      </c>
      <c r="O203" s="6">
        <v>0.36</v>
      </c>
      <c r="P203" s="6">
        <v>0.55000000000000004</v>
      </c>
      <c r="Q203" s="6">
        <v>0.64</v>
      </c>
      <c r="R203" s="6">
        <v>0.28000000000000003</v>
      </c>
      <c r="S203" s="6">
        <v>0.6</v>
      </c>
      <c r="T203" s="6">
        <v>0.46</v>
      </c>
      <c r="U203" s="6">
        <v>1.1200000000000001</v>
      </c>
      <c r="V203" s="6">
        <v>1.23</v>
      </c>
      <c r="W203" s="6">
        <v>1.34</v>
      </c>
      <c r="X203" s="6">
        <v>0.83</v>
      </c>
      <c r="Y203" s="6">
        <v>1.05</v>
      </c>
    </row>
    <row r="204" spans="3:25" ht="15.5" x14ac:dyDescent="0.35">
      <c r="C204" t="s">
        <v>302</v>
      </c>
      <c r="I204" s="5">
        <v>937540000000</v>
      </c>
      <c r="J204" s="5">
        <v>1347440000000</v>
      </c>
      <c r="K204" s="5">
        <v>1151550000000</v>
      </c>
      <c r="L204" s="5">
        <v>1092730000000</v>
      </c>
      <c r="M204" s="5">
        <v>561430000000</v>
      </c>
      <c r="N204" s="5">
        <v>829820000000</v>
      </c>
      <c r="O204" s="5">
        <v>802350000000</v>
      </c>
    </row>
    <row r="205" spans="3:25" ht="15.5" x14ac:dyDescent="0.35">
      <c r="C205" t="s">
        <v>303</v>
      </c>
      <c r="I205" s="6">
        <v>6.6699999999999995E-2</v>
      </c>
      <c r="J205" s="6">
        <v>0.13439999999999999</v>
      </c>
      <c r="K205" s="6">
        <v>0.10630000000000001</v>
      </c>
      <c r="L205" s="6">
        <v>0.1812</v>
      </c>
      <c r="M205" s="6">
        <v>0.1032</v>
      </c>
      <c r="N205" s="6">
        <v>0.14699999999999999</v>
      </c>
      <c r="O205" s="6">
        <v>0.10679999999999999</v>
      </c>
      <c r="P205" s="6">
        <v>7.8600000000000003E-2</v>
      </c>
      <c r="Q205" s="6">
        <v>7.4800000000000005E-2</v>
      </c>
      <c r="R205" s="6">
        <v>2.5899999999999999E-2</v>
      </c>
      <c r="S205" s="6">
        <v>5.0700000000000002E-2</v>
      </c>
      <c r="T205" s="6">
        <v>5.4299999999999994E-2</v>
      </c>
      <c r="U205" s="6">
        <v>0.14649999999999999</v>
      </c>
      <c r="V205" s="6">
        <v>0.17480000000000001</v>
      </c>
      <c r="W205" s="6">
        <v>0.1704</v>
      </c>
      <c r="X205" s="6">
        <v>0.15640000000000001</v>
      </c>
      <c r="Y205" s="6">
        <v>3.4099999999999998E-2</v>
      </c>
    </row>
    <row r="206" spans="3:25" ht="15.5" x14ac:dyDescent="0.35">
      <c r="C206" t="s">
        <v>304</v>
      </c>
      <c r="I206" s="6">
        <v>0.17809999999999998</v>
      </c>
      <c r="J206" s="6">
        <v>0.30719999999999997</v>
      </c>
      <c r="K206" s="6">
        <v>0.29710000000000003</v>
      </c>
      <c r="L206" s="6">
        <v>0.34570000000000001</v>
      </c>
      <c r="M206" s="6">
        <v>0.15179999999999999</v>
      </c>
      <c r="N206" s="6">
        <v>0.21929999999999999</v>
      </c>
      <c r="O206" s="6">
        <v>0.21859999999999999</v>
      </c>
      <c r="P206" s="6">
        <v>0.1482</v>
      </c>
      <c r="Q206" s="6">
        <v>0.1258</v>
      </c>
      <c r="R206" s="6">
        <v>3.1899999999999998E-2</v>
      </c>
      <c r="S206" s="6">
        <v>8.3699999999999997E-2</v>
      </c>
      <c r="T206" s="6">
        <v>0.1007</v>
      </c>
      <c r="U206" s="6">
        <v>0.29260000000000003</v>
      </c>
      <c r="V206" s="6">
        <v>0.38679999999999998</v>
      </c>
      <c r="W206" s="6">
        <v>0.32719999999999999</v>
      </c>
      <c r="X206" s="6">
        <v>0.34299999999999997</v>
      </c>
      <c r="Y206" s="6">
        <v>8.0600000000000005E-2</v>
      </c>
    </row>
    <row r="207" spans="3:25" ht="15.5" x14ac:dyDescent="0.35">
      <c r="C207" t="s">
        <v>305</v>
      </c>
      <c r="I207" s="6">
        <v>0.24690000000000001</v>
      </c>
      <c r="J207" s="6">
        <v>0.40679999999999999</v>
      </c>
      <c r="K207" s="6">
        <v>0.39789999999999998</v>
      </c>
      <c r="L207" s="6">
        <v>0.3997</v>
      </c>
      <c r="M207" s="6">
        <v>0.18350000000000002</v>
      </c>
      <c r="N207" s="6">
        <v>0.28960000000000002</v>
      </c>
      <c r="O207" s="6">
        <v>0.30099999999999999</v>
      </c>
      <c r="P207" s="6">
        <v>0.19399999999999998</v>
      </c>
      <c r="Q207" s="6">
        <v>0.1177</v>
      </c>
      <c r="R207" s="6">
        <v>4.3299999999999998E-2</v>
      </c>
      <c r="S207" s="6">
        <v>0.1143</v>
      </c>
      <c r="T207" s="6">
        <v>0.14960000000000001</v>
      </c>
      <c r="U207" s="6">
        <v>0.42409999999999998</v>
      </c>
      <c r="V207" s="6">
        <v>0.59420000000000006</v>
      </c>
      <c r="W207" s="6">
        <v>0.45280000000000004</v>
      </c>
      <c r="X207" s="6">
        <v>0.48259999999999997</v>
      </c>
      <c r="Y207" s="6">
        <v>0.24590000000000001</v>
      </c>
    </row>
    <row r="208" spans="3:25" ht="15.5" x14ac:dyDescent="0.35">
      <c r="C208" t="s">
        <v>306</v>
      </c>
      <c r="I208" s="6">
        <v>6.45</v>
      </c>
      <c r="J208" s="6">
        <v>12.95</v>
      </c>
      <c r="K208" s="6">
        <v>17.82</v>
      </c>
      <c r="L208" s="6">
        <v>183.29</v>
      </c>
      <c r="M208" s="6">
        <v>84.53</v>
      </c>
      <c r="N208" s="6">
        <v>29.65</v>
      </c>
      <c r="O208" s="6">
        <v>44.71</v>
      </c>
      <c r="P208" s="6">
        <v>75.48</v>
      </c>
      <c r="Q208" s="6">
        <v>30.47</v>
      </c>
      <c r="R208" s="6">
        <v>48.87</v>
      </c>
      <c r="S208" s="6">
        <v>79.849999999999994</v>
      </c>
      <c r="T208" s="6">
        <v>48.58</v>
      </c>
      <c r="U208" s="6">
        <v>112.34</v>
      </c>
      <c r="V208" s="6">
        <v>565.86</v>
      </c>
      <c r="W208" s="6">
        <v>139.1</v>
      </c>
    </row>
    <row r="209" spans="2:25" ht="15.5" x14ac:dyDescent="0.35">
      <c r="C209" t="s">
        <v>68</v>
      </c>
      <c r="I209" s="6">
        <v>1.46</v>
      </c>
      <c r="J209" s="6">
        <v>1.63</v>
      </c>
      <c r="K209" s="6">
        <v>1.71</v>
      </c>
      <c r="L209" s="6">
        <v>1.69</v>
      </c>
      <c r="M209" s="6">
        <v>1.1200000000000001</v>
      </c>
      <c r="N209" s="6">
        <v>1.18</v>
      </c>
      <c r="O209" s="6">
        <v>0.98</v>
      </c>
      <c r="P209" s="6">
        <v>1.23</v>
      </c>
      <c r="Q209" s="6">
        <v>1.34</v>
      </c>
      <c r="R209" s="6">
        <v>0.33</v>
      </c>
      <c r="S209" s="6">
        <v>1.03</v>
      </c>
      <c r="T209" s="6">
        <v>1.02</v>
      </c>
      <c r="U209" s="6">
        <v>3.25</v>
      </c>
      <c r="V209" s="6">
        <v>4.4400000000000004</v>
      </c>
      <c r="W209" s="6">
        <v>5.07</v>
      </c>
      <c r="X209" s="6">
        <v>2.84</v>
      </c>
      <c r="Y209" s="6">
        <v>0.7</v>
      </c>
    </row>
    <row r="210" spans="2:25" ht="15.5" x14ac:dyDescent="0.35">
      <c r="C210" t="s">
        <v>65</v>
      </c>
      <c r="I210" s="6">
        <v>3290.28</v>
      </c>
      <c r="J210" s="6">
        <v>3293.37</v>
      </c>
      <c r="K210" s="6">
        <v>3076.84</v>
      </c>
      <c r="L210" s="6">
        <v>2714.58</v>
      </c>
      <c r="M210" s="6">
        <v>2927.11</v>
      </c>
      <c r="N210" s="6">
        <v>2951.1</v>
      </c>
      <c r="O210" s="6">
        <v>2918.42</v>
      </c>
      <c r="P210" s="6">
        <v>2424.1799999999998</v>
      </c>
      <c r="Q210" s="6">
        <v>2276.2399999999998</v>
      </c>
      <c r="R210" s="6">
        <v>3756.11</v>
      </c>
      <c r="S210" s="6">
        <v>3393.59</v>
      </c>
      <c r="T210" s="6">
        <v>3159.67</v>
      </c>
      <c r="U210" s="6">
        <v>2509.7199999999998</v>
      </c>
      <c r="V210" s="6">
        <v>2015.83</v>
      </c>
      <c r="W210" s="6">
        <v>1410.37</v>
      </c>
      <c r="X210" s="6">
        <v>1110.0999999999999</v>
      </c>
      <c r="Y210" s="6">
        <v>990.96</v>
      </c>
    </row>
    <row r="211" spans="2:25" ht="15.5" x14ac:dyDescent="0.35">
      <c r="C211" t="s">
        <v>307</v>
      </c>
      <c r="I211" s="6">
        <v>1.48</v>
      </c>
      <c r="J211" s="6">
        <v>1.63</v>
      </c>
      <c r="K211" s="6">
        <v>1.72</v>
      </c>
      <c r="L211" s="6">
        <v>1.7</v>
      </c>
      <c r="M211" s="6">
        <v>1.1200000000000001</v>
      </c>
      <c r="N211" s="6">
        <v>1.18</v>
      </c>
      <c r="O211" s="6">
        <v>0.98</v>
      </c>
      <c r="P211" s="6">
        <v>1.24</v>
      </c>
      <c r="Q211" s="6">
        <v>1.34</v>
      </c>
      <c r="R211" s="6">
        <v>0.33</v>
      </c>
      <c r="S211" s="6">
        <v>1.03</v>
      </c>
      <c r="T211" s="6">
        <v>1.02</v>
      </c>
      <c r="U211" s="6">
        <v>3.25</v>
      </c>
      <c r="V211" s="6">
        <v>4.4400000000000004</v>
      </c>
      <c r="W211" s="6">
        <v>5.07</v>
      </c>
      <c r="X211" s="6">
        <v>2.84</v>
      </c>
      <c r="Y211" s="6">
        <v>0.7</v>
      </c>
    </row>
    <row r="212" spans="2:25" ht="15.5" x14ac:dyDescent="0.35">
      <c r="C212" t="s">
        <v>308</v>
      </c>
      <c r="I212" s="6">
        <v>3247.38</v>
      </c>
      <c r="J212" s="6">
        <v>3291.49</v>
      </c>
      <c r="K212" s="6">
        <v>3074.56</v>
      </c>
      <c r="L212" s="6">
        <v>2712.85</v>
      </c>
      <c r="M212" s="6">
        <v>2925.88</v>
      </c>
      <c r="N212" s="6">
        <v>2949.2</v>
      </c>
      <c r="O212" s="6">
        <v>2916.46</v>
      </c>
      <c r="P212" s="6">
        <v>2420.88</v>
      </c>
      <c r="Q212" s="6">
        <v>2270.77</v>
      </c>
      <c r="R212" s="6">
        <v>3748.2</v>
      </c>
      <c r="S212" s="6">
        <v>3387.23</v>
      </c>
      <c r="T212" s="6">
        <v>3155.32</v>
      </c>
      <c r="U212" s="6">
        <v>2508.04</v>
      </c>
      <c r="V212" s="6">
        <v>2015.83</v>
      </c>
      <c r="W212" s="6">
        <v>1410.37</v>
      </c>
      <c r="X212" s="6">
        <v>1110.0999999999999</v>
      </c>
      <c r="Y212" s="6">
        <v>990.96</v>
      </c>
    </row>
    <row r="213" spans="2:25" ht="15.5" x14ac:dyDescent="0.35">
      <c r="C213" t="s">
        <v>309</v>
      </c>
      <c r="I213" s="5">
        <v>2687000000000</v>
      </c>
      <c r="J213" s="5">
        <v>1604000000000</v>
      </c>
      <c r="K213" s="5">
        <v>1616000000000</v>
      </c>
      <c r="L213" s="5">
        <v>59000000000</v>
      </c>
      <c r="M213" s="5">
        <v>12000000000</v>
      </c>
      <c r="N213" s="5">
        <v>14000000000</v>
      </c>
      <c r="O213" s="5">
        <v>579000000000</v>
      </c>
      <c r="P213" s="5">
        <v>24000000000</v>
      </c>
      <c r="Q213" s="5">
        <v>19000000000</v>
      </c>
      <c r="R213" s="5">
        <v>4000000000</v>
      </c>
      <c r="S213" s="5">
        <v>511000000000</v>
      </c>
      <c r="T213" s="5">
        <v>439000000000</v>
      </c>
      <c r="U213" s="5">
        <v>1112000000000</v>
      </c>
      <c r="V213" s="5">
        <v>317000000000</v>
      </c>
      <c r="W213" s="5">
        <v>23000000000</v>
      </c>
      <c r="X213" s="5">
        <v>47000000000</v>
      </c>
      <c r="Y213" s="5">
        <v>616000000000</v>
      </c>
    </row>
    <row r="214" spans="2:25" ht="15.5" x14ac:dyDescent="0.35">
      <c r="C214" t="s">
        <v>310</v>
      </c>
      <c r="I214" s="5">
        <v>5000000000</v>
      </c>
      <c r="J214" s="5">
        <v>19000000000</v>
      </c>
      <c r="K214" s="5">
        <v>14000000000</v>
      </c>
      <c r="L214" s="5">
        <v>9000000000</v>
      </c>
      <c r="M214" s="5">
        <v>4000000000</v>
      </c>
      <c r="N214" s="5">
        <v>11000000000</v>
      </c>
      <c r="O214" s="5">
        <v>13000000000</v>
      </c>
      <c r="P214" s="5">
        <v>17000000000</v>
      </c>
      <c r="Q214" s="5">
        <v>25000000000</v>
      </c>
      <c r="R214" s="5">
        <v>7000000000</v>
      </c>
      <c r="S214" s="5">
        <v>1000000000</v>
      </c>
      <c r="V214" s="5">
        <v>1000000000</v>
      </c>
      <c r="X214" s="5">
        <v>23000000000</v>
      </c>
      <c r="Y214" s="5">
        <v>76000000000</v>
      </c>
    </row>
    <row r="215" spans="2:25" ht="15.5" x14ac:dyDescent="0.35">
      <c r="C215" t="s">
        <v>25</v>
      </c>
      <c r="I215" s="5">
        <v>2692000000000</v>
      </c>
      <c r="J215" s="5">
        <v>1623000000000</v>
      </c>
      <c r="K215" s="5">
        <v>1630000000000</v>
      </c>
      <c r="L215" s="5">
        <v>68000000000</v>
      </c>
      <c r="M215" s="5">
        <v>16000000000</v>
      </c>
      <c r="N215" s="5">
        <v>25000000000</v>
      </c>
      <c r="O215" s="5">
        <v>593000000000</v>
      </c>
      <c r="P215" s="5">
        <v>41000000000</v>
      </c>
      <c r="Q215" s="5">
        <v>43000000000</v>
      </c>
      <c r="R215" s="5">
        <v>11000000000</v>
      </c>
      <c r="S215" s="5">
        <v>512000000000</v>
      </c>
      <c r="T215" s="5">
        <v>439000000000</v>
      </c>
      <c r="U215" s="5">
        <v>1112000000000</v>
      </c>
      <c r="V215" s="5">
        <v>318000000000</v>
      </c>
      <c r="W215" s="5">
        <v>23000000000</v>
      </c>
      <c r="X215" s="5">
        <v>70000000000</v>
      </c>
      <c r="Y215" s="5">
        <v>692000000000</v>
      </c>
    </row>
    <row r="216" spans="2:25" ht="15.5" x14ac:dyDescent="0.35">
      <c r="C216" t="s">
        <v>22</v>
      </c>
      <c r="I216" s="5">
        <v>2404000000000</v>
      </c>
      <c r="J216" s="5">
        <v>1355000000000</v>
      </c>
      <c r="K216" s="5">
        <v>1214000000000</v>
      </c>
      <c r="L216" s="5">
        <v>-166000000000</v>
      </c>
      <c r="M216" s="5">
        <v>-491000000000</v>
      </c>
      <c r="N216" s="5">
        <v>-180000000000</v>
      </c>
      <c r="O216" s="5">
        <v>-68000000000</v>
      </c>
      <c r="P216" s="5">
        <v>-743000000000</v>
      </c>
      <c r="Q216" s="5">
        <v>-199000000000</v>
      </c>
      <c r="R216" s="5">
        <v>-730000000000</v>
      </c>
      <c r="S216" s="5">
        <v>389000000000</v>
      </c>
      <c r="T216" s="5">
        <v>339000000000</v>
      </c>
      <c r="U216" s="5">
        <v>1004000000000</v>
      </c>
      <c r="V216" s="5">
        <v>166000000000</v>
      </c>
      <c r="W216" s="5">
        <v>-201000000000</v>
      </c>
      <c r="X216" s="5">
        <v>-203000000000</v>
      </c>
      <c r="Y216" s="5">
        <v>605000000000</v>
      </c>
    </row>
    <row r="217" spans="2:25" ht="15.5" x14ac:dyDescent="0.35">
      <c r="C217" t="s">
        <v>311</v>
      </c>
      <c r="I217" s="5">
        <v>2054000000000</v>
      </c>
      <c r="J217" s="5">
        <v>1972000000000</v>
      </c>
      <c r="K217" s="5">
        <v>1864000000000</v>
      </c>
      <c r="L217" s="5">
        <v>1827000000000</v>
      </c>
      <c r="M217" s="5">
        <v>2031000000000</v>
      </c>
      <c r="N217" s="5">
        <v>2040000000000</v>
      </c>
      <c r="O217" s="5">
        <v>1996000000000</v>
      </c>
      <c r="P217" s="5">
        <v>1560000000000</v>
      </c>
      <c r="Q217" s="5">
        <v>1385000000000</v>
      </c>
      <c r="R217" s="5">
        <v>2587000000000</v>
      </c>
      <c r="S217" s="5">
        <v>2293000000000</v>
      </c>
      <c r="T217" s="5">
        <v>2051000000000</v>
      </c>
      <c r="U217" s="5">
        <v>1668000000000</v>
      </c>
      <c r="V217" s="5">
        <v>1310000000000</v>
      </c>
      <c r="W217" s="5">
        <v>840000000000</v>
      </c>
      <c r="X217" s="5">
        <v>611000000000</v>
      </c>
      <c r="Y217" s="5">
        <v>544000000000</v>
      </c>
    </row>
    <row r="218" spans="2:25" ht="15.5" x14ac:dyDescent="0.35">
      <c r="C218" t="s">
        <v>312</v>
      </c>
      <c r="I218" s="5">
        <v>381000000000</v>
      </c>
      <c r="J218" s="5">
        <v>635000000000</v>
      </c>
      <c r="K218" s="5">
        <v>-487000000000</v>
      </c>
      <c r="L218" s="5">
        <v>736000000000</v>
      </c>
      <c r="M218" s="5">
        <v>742000000000</v>
      </c>
      <c r="N218" s="5">
        <v>634000000000</v>
      </c>
      <c r="O218" s="5">
        <v>-403000000000</v>
      </c>
      <c r="P218" s="5">
        <v>793000000000</v>
      </c>
      <c r="Q218" s="5">
        <v>978000000000</v>
      </c>
      <c r="R218" s="5">
        <v>1302000000000</v>
      </c>
      <c r="S218" s="5">
        <v>467000000000</v>
      </c>
      <c r="T218" s="5">
        <v>947000000000</v>
      </c>
      <c r="U218" s="5">
        <v>-451000000000</v>
      </c>
      <c r="V218" s="5">
        <v>-140000000000</v>
      </c>
      <c r="W218" s="5">
        <v>169000000000</v>
      </c>
      <c r="X218" s="5">
        <v>927000000000</v>
      </c>
      <c r="Y218" s="5">
        <v>-273000000000</v>
      </c>
    </row>
    <row r="219" spans="2:25" ht="15.5" x14ac:dyDescent="0.35">
      <c r="C219" t="s">
        <v>313</v>
      </c>
      <c r="I219" s="5">
        <v>-77000000000</v>
      </c>
      <c r="J219" s="5">
        <v>-41000000000</v>
      </c>
      <c r="K219" s="5">
        <v>-84000000000</v>
      </c>
      <c r="L219" s="5">
        <v>-20000000000</v>
      </c>
      <c r="M219" s="5">
        <v>-12000000000</v>
      </c>
      <c r="N219" s="5">
        <v>-48000000000</v>
      </c>
      <c r="O219" s="5">
        <v>-24000000000</v>
      </c>
      <c r="P219" s="5">
        <v>-17000000000</v>
      </c>
      <c r="Q219" s="5">
        <v>-20000000000</v>
      </c>
      <c r="R219" s="5">
        <v>-33000000000</v>
      </c>
      <c r="S219" s="5">
        <v>-73000000000</v>
      </c>
      <c r="T219" s="5">
        <v>-119000000000</v>
      </c>
      <c r="U219" s="5">
        <v>-66000000000</v>
      </c>
      <c r="V219" s="5">
        <v>-71000000000</v>
      </c>
      <c r="W219" s="5">
        <v>-49000000000</v>
      </c>
      <c r="X219" s="5">
        <v>-47000000000</v>
      </c>
      <c r="Y219" s="5">
        <v>-38000000000</v>
      </c>
    </row>
    <row r="220" spans="2:25" ht="15.5" x14ac:dyDescent="0.35">
      <c r="C220" t="s">
        <v>14</v>
      </c>
      <c r="I220" s="5">
        <v>304000000000</v>
      </c>
      <c r="J220" s="5">
        <v>595000000000</v>
      </c>
      <c r="K220" s="5">
        <v>-571000000000</v>
      </c>
      <c r="L220" s="5">
        <v>715000000000</v>
      </c>
      <c r="M220" s="5">
        <v>729000000000</v>
      </c>
      <c r="N220" s="5">
        <v>586000000000</v>
      </c>
      <c r="O220" s="5">
        <v>-427000000000</v>
      </c>
      <c r="P220" s="5">
        <v>775000000000</v>
      </c>
      <c r="Q220" s="5">
        <v>958000000000</v>
      </c>
      <c r="R220" s="5">
        <v>1269000000000</v>
      </c>
      <c r="S220" s="5">
        <v>395000000000</v>
      </c>
      <c r="T220" s="5">
        <v>828000000000</v>
      </c>
      <c r="U220" s="5">
        <v>-517000000000</v>
      </c>
      <c r="V220" s="5">
        <v>-211000000000</v>
      </c>
      <c r="W220" s="5">
        <v>120000000000</v>
      </c>
      <c r="X220" s="5">
        <v>880000000000</v>
      </c>
      <c r="Y220" s="5">
        <v>-311000000000</v>
      </c>
    </row>
    <row r="221" spans="2:25" ht="15.5" x14ac:dyDescent="0.35">
      <c r="C221" t="s">
        <v>16</v>
      </c>
      <c r="I221" s="6">
        <v>361.93</v>
      </c>
      <c r="J221" s="6">
        <v>707.76</v>
      </c>
      <c r="K221" s="6">
        <v>-680.14</v>
      </c>
      <c r="L221" s="6">
        <v>851.62</v>
      </c>
      <c r="M221" s="6">
        <v>868.37</v>
      </c>
      <c r="N221" s="6">
        <v>697.96</v>
      </c>
      <c r="O221" s="6">
        <v>-508.23</v>
      </c>
      <c r="P221" s="6">
        <v>923.14</v>
      </c>
      <c r="Q221" s="6">
        <v>1140.53</v>
      </c>
      <c r="R221" s="6">
        <v>1511.06</v>
      </c>
      <c r="S221" s="6">
        <v>469.78</v>
      </c>
      <c r="T221" s="6">
        <v>985.57</v>
      </c>
      <c r="U221" s="6">
        <v>-615.59</v>
      </c>
      <c r="V221" s="6">
        <v>-251.55</v>
      </c>
      <c r="W221" s="6">
        <v>142.91</v>
      </c>
      <c r="X221" s="6">
        <v>1048.1199999999999</v>
      </c>
      <c r="Y221" s="6">
        <v>-370.41</v>
      </c>
    </row>
    <row r="223" spans="2:25" ht="15.5" x14ac:dyDescent="0.35">
      <c r="B223" t="s">
        <v>314</v>
      </c>
      <c r="C223" t="s">
        <v>315</v>
      </c>
      <c r="D223" s="5">
        <v>95000000000</v>
      </c>
      <c r="E223" s="5">
        <v>97000000000</v>
      </c>
      <c r="F223" s="5">
        <v>113000000000</v>
      </c>
      <c r="G223" s="5">
        <v>156000000000</v>
      </c>
      <c r="H223" s="5">
        <v>407000000000</v>
      </c>
      <c r="I223" s="5">
        <v>492000000000</v>
      </c>
      <c r="J223" s="5">
        <v>850000000000</v>
      </c>
      <c r="K223" s="5">
        <v>768000000000</v>
      </c>
      <c r="L223" s="5">
        <v>788000000000</v>
      </c>
      <c r="M223" s="5">
        <v>373000000000</v>
      </c>
      <c r="N223" s="5">
        <v>544000000000</v>
      </c>
      <c r="O223" s="5">
        <v>536000000000</v>
      </c>
      <c r="P223" s="5">
        <v>302000000000</v>
      </c>
      <c r="Q223" s="5">
        <v>240000000000</v>
      </c>
    </row>
    <row r="224" spans="2:25" ht="15.5" x14ac:dyDescent="0.35">
      <c r="C224" t="s">
        <v>317</v>
      </c>
      <c r="H224" s="6">
        <v>433.6</v>
      </c>
      <c r="I224" s="6">
        <v>433.6</v>
      </c>
      <c r="J224" s="6">
        <v>714.7</v>
      </c>
      <c r="K224" s="6">
        <v>768.3</v>
      </c>
      <c r="L224" s="6">
        <v>799.07</v>
      </c>
      <c r="M224" s="6">
        <v>1197.2</v>
      </c>
      <c r="N224" s="6">
        <v>546.15</v>
      </c>
      <c r="O224" s="6">
        <v>506.57</v>
      </c>
      <c r="P224" s="6">
        <v>320.05</v>
      </c>
      <c r="Q224" s="6">
        <v>231.73</v>
      </c>
    </row>
    <row r="225" spans="3:17" ht="15.5" x14ac:dyDescent="0.35">
      <c r="C225" t="s">
        <v>76</v>
      </c>
      <c r="H225" s="6">
        <v>0.89610000000000001</v>
      </c>
      <c r="I225" s="6">
        <v>0.73980000000000001</v>
      </c>
      <c r="J225" s="6">
        <v>0.70640000000000003</v>
      </c>
      <c r="K225" s="6">
        <v>0.84040000000000004</v>
      </c>
      <c r="L225" s="6">
        <v>0.85140000000000005</v>
      </c>
      <c r="M225" s="6">
        <v>2.6951999999999998</v>
      </c>
      <c r="N225" s="6">
        <v>0.84370000000000001</v>
      </c>
      <c r="O225" s="6">
        <v>0.79420000000000002</v>
      </c>
      <c r="P225" s="6">
        <v>0.89080000000000004</v>
      </c>
      <c r="Q225" s="6">
        <v>0.80940000000000001</v>
      </c>
    </row>
    <row r="226" spans="3:17" ht="15.5" x14ac:dyDescent="0.35">
      <c r="C226" t="s">
        <v>318</v>
      </c>
      <c r="H226" s="6">
        <v>9.7299999999999998E-2</v>
      </c>
      <c r="I226" s="6">
        <v>8.14E-2</v>
      </c>
      <c r="J226" s="6">
        <v>0.1104</v>
      </c>
      <c r="K226" s="6">
        <v>0.11599999999999999</v>
      </c>
      <c r="L226" s="6">
        <v>0.11460000000000001</v>
      </c>
      <c r="M226" s="6">
        <v>0.24379999999999999</v>
      </c>
      <c r="N226" s="6">
        <v>0.1517</v>
      </c>
      <c r="O226" s="6">
        <v>0.14810000000000001</v>
      </c>
      <c r="P226" s="6">
        <v>9.5299999999999996E-2</v>
      </c>
      <c r="Q226" s="6">
        <v>5.6799999999999996E-2</v>
      </c>
    </row>
    <row r="227" spans="3:17" ht="15.5" x14ac:dyDescent="0.35">
      <c r="C227" t="s">
        <v>56</v>
      </c>
      <c r="D227" s="6">
        <v>112.75</v>
      </c>
      <c r="E227" s="6">
        <v>115.92</v>
      </c>
      <c r="F227" s="6">
        <v>134.29</v>
      </c>
      <c r="G227" s="6">
        <v>185.6</v>
      </c>
      <c r="H227" s="6">
        <v>483.95</v>
      </c>
      <c r="I227" s="6">
        <v>586.1</v>
      </c>
      <c r="J227" s="6">
        <v>1011.73</v>
      </c>
      <c r="K227" s="6">
        <v>914.16</v>
      </c>
      <c r="L227" s="6">
        <v>938.49</v>
      </c>
      <c r="M227" s="6">
        <v>444.2</v>
      </c>
      <c r="N227" s="6">
        <v>647.30999999999995</v>
      </c>
      <c r="O227" s="6">
        <v>637.85</v>
      </c>
      <c r="P227" s="6">
        <v>359.29</v>
      </c>
      <c r="Q227" s="6">
        <v>286.3</v>
      </c>
    </row>
    <row r="228" spans="3:17" ht="15.5" x14ac:dyDescent="0.35">
      <c r="C228" t="s">
        <v>78</v>
      </c>
      <c r="H228" s="6">
        <v>433.6</v>
      </c>
      <c r="I228" s="6">
        <v>433.6</v>
      </c>
      <c r="J228" s="6">
        <v>714.7</v>
      </c>
      <c r="K228" s="6">
        <v>768.3</v>
      </c>
      <c r="L228" s="6">
        <v>799.07</v>
      </c>
      <c r="M228" s="6">
        <v>1197.2</v>
      </c>
      <c r="N228" s="6">
        <v>546.15</v>
      </c>
      <c r="O228" s="6">
        <v>506.57</v>
      </c>
      <c r="P228" s="6">
        <v>320.05</v>
      </c>
      <c r="Q228" s="6">
        <v>231.73</v>
      </c>
    </row>
    <row r="229" spans="3:17" ht="15.5" x14ac:dyDescent="0.35">
      <c r="C229" t="s">
        <v>320</v>
      </c>
      <c r="H229" s="6">
        <v>0.89610000000000001</v>
      </c>
      <c r="I229" s="6">
        <v>0.73980000000000001</v>
      </c>
      <c r="J229" s="6">
        <v>0.70640000000000003</v>
      </c>
      <c r="K229" s="6">
        <v>0.84040000000000004</v>
      </c>
      <c r="L229" s="6">
        <v>0.85140000000000005</v>
      </c>
      <c r="M229" s="6">
        <v>2.6951999999999998</v>
      </c>
      <c r="N229" s="6">
        <v>0.84370000000000001</v>
      </c>
      <c r="O229" s="6">
        <v>0.79420000000000002</v>
      </c>
      <c r="P229" s="6">
        <v>0.89080000000000004</v>
      </c>
      <c r="Q229" s="6">
        <v>0.80940000000000001</v>
      </c>
    </row>
    <row r="230" spans="3:17" ht="15.5" x14ac:dyDescent="0.35">
      <c r="C230" t="s">
        <v>321</v>
      </c>
      <c r="H230" s="6">
        <v>9.7299999999999998E-2</v>
      </c>
      <c r="I230" s="6">
        <v>8.14E-2</v>
      </c>
      <c r="J230" s="6">
        <v>0.1104</v>
      </c>
      <c r="K230" s="6">
        <v>0.11599999999999999</v>
      </c>
      <c r="L230" s="6">
        <v>0.11460000000000001</v>
      </c>
      <c r="M230" s="6">
        <v>0.24379999999999999</v>
      </c>
      <c r="N230" s="6">
        <v>0.1517</v>
      </c>
      <c r="O230" s="6">
        <v>0.14810000000000001</v>
      </c>
      <c r="P230" s="6">
        <v>9.5299999999999996E-2</v>
      </c>
      <c r="Q230" s="6">
        <v>5.6799999999999996E-2</v>
      </c>
    </row>
    <row r="231" spans="3:17" ht="15.5" x14ac:dyDescent="0.35">
      <c r="C231" t="s">
        <v>322</v>
      </c>
      <c r="D231" s="5">
        <v>2228000000000</v>
      </c>
      <c r="E231" s="5">
        <v>2337000000000</v>
      </c>
      <c r="F231" s="5">
        <v>2018000000000</v>
      </c>
      <c r="G231" s="5">
        <v>2424000000000</v>
      </c>
      <c r="H231" s="5">
        <v>8778000000000</v>
      </c>
      <c r="I231" s="5">
        <v>8285000000000</v>
      </c>
      <c r="J231" s="5">
        <v>9341000000000</v>
      </c>
      <c r="K231" s="5">
        <v>9379000000000</v>
      </c>
      <c r="L231" s="5">
        <v>6630000000000</v>
      </c>
      <c r="M231" s="5">
        <v>3848000000000</v>
      </c>
      <c r="N231" s="5">
        <v>6004000000000</v>
      </c>
      <c r="O231" s="5">
        <v>6574000000000</v>
      </c>
      <c r="P231" s="5">
        <v>4594000000000</v>
      </c>
      <c r="Q231" s="5">
        <v>3982000000000</v>
      </c>
    </row>
    <row r="232" spans="3:17" ht="15.5" x14ac:dyDescent="0.35">
      <c r="C232" t="s">
        <v>324</v>
      </c>
      <c r="H232" s="6">
        <v>433.6</v>
      </c>
      <c r="I232" s="6">
        <v>433.6</v>
      </c>
      <c r="J232" s="6">
        <v>714.7</v>
      </c>
      <c r="K232" s="6">
        <v>768.3</v>
      </c>
      <c r="L232" s="6">
        <v>799.07</v>
      </c>
      <c r="M232" s="6">
        <v>1197.2</v>
      </c>
      <c r="N232" s="6">
        <v>546.15</v>
      </c>
      <c r="O232" s="6">
        <v>506.57</v>
      </c>
      <c r="P232" s="6">
        <v>320.05</v>
      </c>
      <c r="Q232" s="6">
        <v>231.73</v>
      </c>
    </row>
    <row r="233" spans="3:17" ht="15.5" x14ac:dyDescent="0.35">
      <c r="C233" t="s">
        <v>325</v>
      </c>
      <c r="H233" s="6">
        <v>0.89610000000000001</v>
      </c>
      <c r="I233" s="6">
        <v>0.73980000000000001</v>
      </c>
      <c r="J233" s="6">
        <v>0.70640000000000003</v>
      </c>
      <c r="K233" s="6">
        <v>0.84040000000000004</v>
      </c>
      <c r="L233" s="6">
        <v>0.85140000000000005</v>
      </c>
      <c r="M233" s="6">
        <v>2.6951999999999998</v>
      </c>
      <c r="N233" s="6">
        <v>0.84370000000000001</v>
      </c>
      <c r="O233" s="6">
        <v>0.79420000000000002</v>
      </c>
      <c r="P233" s="6">
        <v>0.89080000000000004</v>
      </c>
      <c r="Q233" s="6">
        <v>0.80940000000000001</v>
      </c>
    </row>
    <row r="234" spans="3:17" ht="15.5" x14ac:dyDescent="0.35">
      <c r="C234" t="s">
        <v>326</v>
      </c>
      <c r="H234" s="6">
        <v>9.7299999999999998E-2</v>
      </c>
      <c r="I234" s="6">
        <v>8.14E-2</v>
      </c>
      <c r="J234" s="6">
        <v>0.1104</v>
      </c>
      <c r="K234" s="6">
        <v>0.11599999999999999</v>
      </c>
      <c r="L234" s="6">
        <v>0.11460000000000001</v>
      </c>
      <c r="M234" s="6">
        <v>0.24379999999999999</v>
      </c>
      <c r="N234" s="6">
        <v>0.1517</v>
      </c>
      <c r="O234" s="6">
        <v>0.14810000000000001</v>
      </c>
      <c r="P234" s="6">
        <v>9.5299999999999996E-2</v>
      </c>
      <c r="Q234" s="6">
        <v>5.6799999999999996E-2</v>
      </c>
    </row>
    <row r="235" spans="3:17" ht="15.5" x14ac:dyDescent="0.35">
      <c r="C235" t="s">
        <v>327</v>
      </c>
      <c r="I235" s="6">
        <v>9.2200000000000006</v>
      </c>
    </row>
    <row r="236" spans="3:17" ht="15.5" x14ac:dyDescent="0.35">
      <c r="C236" t="s">
        <v>328</v>
      </c>
      <c r="I236" s="6">
        <v>8.11</v>
      </c>
    </row>
    <row r="237" spans="3:17" ht="15.5" x14ac:dyDescent="0.35">
      <c r="C237" t="s">
        <v>329</v>
      </c>
      <c r="I237" s="6">
        <v>7.49</v>
      </c>
    </row>
    <row r="238" spans="3:17" ht="15.5" x14ac:dyDescent="0.35">
      <c r="C238" t="s">
        <v>330</v>
      </c>
      <c r="I238" s="6">
        <v>0.1234</v>
      </c>
    </row>
    <row r="239" spans="3:17" ht="15.5" x14ac:dyDescent="0.35">
      <c r="C239" t="s">
        <v>331</v>
      </c>
      <c r="I239" s="6">
        <v>0.42</v>
      </c>
    </row>
    <row r="240" spans="3:17" ht="15.5" x14ac:dyDescent="0.35">
      <c r="C240" t="s">
        <v>332</v>
      </c>
      <c r="I240" s="6">
        <v>1.34</v>
      </c>
    </row>
    <row r="241" spans="3:9" ht="15.5" x14ac:dyDescent="0.35">
      <c r="C241" t="s">
        <v>333</v>
      </c>
      <c r="I241" s="6">
        <v>2.2000000000000002</v>
      </c>
    </row>
    <row r="242" spans="3:9" ht="15.5" x14ac:dyDescent="0.35">
      <c r="C242" t="s">
        <v>334</v>
      </c>
      <c r="I242" s="6">
        <v>2.2799999999999998</v>
      </c>
    </row>
    <row r="243" spans="3:9" ht="15.5" x14ac:dyDescent="0.35">
      <c r="C243" t="s">
        <v>335</v>
      </c>
      <c r="I243" s="6">
        <v>7.42</v>
      </c>
    </row>
    <row r="244" spans="3:9" ht="15.5" x14ac:dyDescent="0.35">
      <c r="C244" t="s">
        <v>336</v>
      </c>
      <c r="I244" s="5">
        <v>6</v>
      </c>
    </row>
    <row r="245" spans="3:9" ht="15.5" x14ac:dyDescent="0.35">
      <c r="C245" t="s">
        <v>337</v>
      </c>
      <c r="I245" s="6">
        <v>-0.19</v>
      </c>
    </row>
    <row r="246" spans="3:9" ht="15.5" x14ac:dyDescent="0.35">
      <c r="C246" t="s">
        <v>338</v>
      </c>
      <c r="I246" s="6">
        <v>-0.56000000000000005</v>
      </c>
    </row>
    <row r="247" spans="3:9" ht="15.5" x14ac:dyDescent="0.35">
      <c r="C247" t="s">
        <v>339</v>
      </c>
      <c r="I247" s="6">
        <v>550.16</v>
      </c>
    </row>
    <row r="248" spans="3:9" ht="15.5" x14ac:dyDescent="0.35">
      <c r="C248" t="s">
        <v>340</v>
      </c>
      <c r="I248" s="6">
        <v>483.87</v>
      </c>
    </row>
    <row r="249" spans="3:9" ht="15.5" x14ac:dyDescent="0.35">
      <c r="C249" t="s">
        <v>341</v>
      </c>
      <c r="I249" s="6">
        <v>10724.05</v>
      </c>
    </row>
    <row r="250" spans="3:9" ht="15.5" x14ac:dyDescent="0.35">
      <c r="C250" t="s">
        <v>342</v>
      </c>
      <c r="D250" s="6">
        <v>433.5</v>
      </c>
    </row>
    <row r="251" spans="3:9" ht="15.5" x14ac:dyDescent="0.35">
      <c r="C251" t="s">
        <v>343</v>
      </c>
      <c r="I251" s="6">
        <v>3336.36</v>
      </c>
    </row>
    <row r="252" spans="3:9" ht="15.5" x14ac:dyDescent="0.35">
      <c r="C252" t="s">
        <v>344</v>
      </c>
      <c r="I252" s="6">
        <v>1960.34</v>
      </c>
    </row>
    <row r="253" spans="3:9" ht="15.5" x14ac:dyDescent="0.35">
      <c r="C253" t="s">
        <v>345</v>
      </c>
      <c r="D253" s="6">
        <v>1.53</v>
      </c>
    </row>
    <row r="254" spans="3:9" ht="15.5" x14ac:dyDescent="0.35">
      <c r="C254" t="s">
        <v>346</v>
      </c>
      <c r="D254" s="6">
        <v>0.61</v>
      </c>
    </row>
    <row r="255" spans="3:9" ht="15.5" x14ac:dyDescent="0.35">
      <c r="C255" t="s">
        <v>347</v>
      </c>
      <c r="D255" s="6">
        <v>0.61</v>
      </c>
    </row>
    <row r="256" spans="3:9" ht="15.5" x14ac:dyDescent="0.35">
      <c r="C256" t="s">
        <v>349</v>
      </c>
      <c r="D256" s="6">
        <v>1.57</v>
      </c>
    </row>
    <row r="257" spans="3:9" ht="15.5" x14ac:dyDescent="0.35">
      <c r="C257" t="s">
        <v>350</v>
      </c>
      <c r="D257" s="6">
        <v>0.24</v>
      </c>
    </row>
    <row r="258" spans="3:9" ht="15.5" x14ac:dyDescent="0.35">
      <c r="C258" t="s">
        <v>351</v>
      </c>
      <c r="D258" s="6">
        <v>2.57</v>
      </c>
    </row>
    <row r="259" spans="3:9" ht="15.5" x14ac:dyDescent="0.35">
      <c r="C259" t="s">
        <v>352</v>
      </c>
      <c r="I259" s="6">
        <v>5.54</v>
      </c>
    </row>
    <row r="260" spans="3:9" ht="15.5" x14ac:dyDescent="0.35">
      <c r="C260" t="s">
        <v>12</v>
      </c>
      <c r="D260" s="5">
        <v>1055000000000</v>
      </c>
    </row>
    <row r="261" spans="3:9" ht="15.5" x14ac:dyDescent="0.35">
      <c r="C261" t="s">
        <v>353</v>
      </c>
      <c r="I261" s="6">
        <v>4.3499999999999996</v>
      </c>
    </row>
    <row r="262" spans="3:9" ht="15.5" x14ac:dyDescent="0.35">
      <c r="C262" t="s">
        <v>354</v>
      </c>
      <c r="I262" s="6">
        <v>6.4100000000000004E-2</v>
      </c>
    </row>
    <row r="263" spans="3:9" ht="15.5" x14ac:dyDescent="0.35">
      <c r="C263" t="s">
        <v>355</v>
      </c>
      <c r="I263" s="6">
        <v>0.16489999999999999</v>
      </c>
    </row>
    <row r="264" spans="3:9" ht="15.5" x14ac:dyDescent="0.35">
      <c r="C264" t="s">
        <v>356</v>
      </c>
      <c r="I264" s="6">
        <v>0.24030000000000001</v>
      </c>
    </row>
    <row r="265" spans="3:9" ht="15.5" x14ac:dyDescent="0.35">
      <c r="C265" t="s">
        <v>357</v>
      </c>
      <c r="I265" s="6">
        <v>0.11810000000000001</v>
      </c>
    </row>
    <row r="266" spans="3:9" ht="15.5" x14ac:dyDescent="0.35">
      <c r="C266" t="s">
        <v>358</v>
      </c>
      <c r="D266" s="6">
        <v>86.54</v>
      </c>
    </row>
    <row r="267" spans="3:9" ht="15.5" x14ac:dyDescent="0.35">
      <c r="C267" t="s">
        <v>359</v>
      </c>
      <c r="D267" s="6">
        <v>188.77</v>
      </c>
    </row>
    <row r="268" spans="3:9" ht="15.5" x14ac:dyDescent="0.35">
      <c r="C268" t="s">
        <v>360</v>
      </c>
      <c r="D268" s="6">
        <v>85.52</v>
      </c>
    </row>
    <row r="269" spans="3:9" ht="15.5" x14ac:dyDescent="0.35">
      <c r="C269" t="s">
        <v>361</v>
      </c>
      <c r="D269" s="6">
        <v>189.79</v>
      </c>
    </row>
    <row r="270" spans="3:9" ht="15.5" x14ac:dyDescent="0.35">
      <c r="C270" t="s">
        <v>362</v>
      </c>
      <c r="D270" s="6">
        <v>1.05</v>
      </c>
    </row>
    <row r="271" spans="3:9" ht="15.5" x14ac:dyDescent="0.35">
      <c r="C271" t="s">
        <v>363</v>
      </c>
      <c r="I271" s="6">
        <v>1.24</v>
      </c>
    </row>
    <row r="272" spans="3:9" ht="15.5" x14ac:dyDescent="0.35">
      <c r="C272" t="s">
        <v>364</v>
      </c>
      <c r="I272" s="6">
        <v>1.92</v>
      </c>
    </row>
    <row r="273" spans="3:9" ht="15.5" x14ac:dyDescent="0.35">
      <c r="C273" t="s">
        <v>52</v>
      </c>
      <c r="I273" s="5">
        <v>3746000000000</v>
      </c>
    </row>
    <row r="274" spans="3:9" ht="15.5" x14ac:dyDescent="0.35">
      <c r="C274" t="s">
        <v>365</v>
      </c>
      <c r="I274" s="5">
        <v>5105000000000</v>
      </c>
    </row>
    <row r="275" spans="3:9" ht="15.5" x14ac:dyDescent="0.35">
      <c r="C275" t="s">
        <v>366</v>
      </c>
      <c r="I275" s="5">
        <v>840000000</v>
      </c>
    </row>
    <row r="276" spans="3:9" ht="15.5" x14ac:dyDescent="0.35">
      <c r="C276" t="s">
        <v>367</v>
      </c>
      <c r="I276" s="6">
        <v>0.20440000000000003</v>
      </c>
    </row>
    <row r="277" spans="3:9" ht="15.5" x14ac:dyDescent="0.35">
      <c r="C277" t="s">
        <v>368</v>
      </c>
      <c r="D277" s="6">
        <v>0.1822</v>
      </c>
    </row>
    <row r="278" spans="3:9" ht="15.5" x14ac:dyDescent="0.35">
      <c r="C278" t="s">
        <v>369</v>
      </c>
      <c r="D278" s="6">
        <v>6.7099999999999993E-2</v>
      </c>
    </row>
    <row r="279" spans="3:9" ht="15.5" x14ac:dyDescent="0.35">
      <c r="C279" t="s">
        <v>370</v>
      </c>
      <c r="D279" s="6">
        <v>4.2500000000000003E-2</v>
      </c>
    </row>
    <row r="280" spans="3:9" ht="15.5" x14ac:dyDescent="0.35">
      <c r="C280" t="s">
        <v>371</v>
      </c>
      <c r="D280" s="6">
        <v>5.4000000000000003E-3</v>
      </c>
    </row>
    <row r="281" spans="3:9" ht="15.5" x14ac:dyDescent="0.35">
      <c r="C281" t="s">
        <v>372</v>
      </c>
      <c r="D281" s="6">
        <v>-0.11800000000000001</v>
      </c>
    </row>
    <row r="282" spans="3:9" ht="15.5" x14ac:dyDescent="0.35">
      <c r="C282" t="s">
        <v>373</v>
      </c>
      <c r="D282" s="6">
        <v>-0.41090000000000004</v>
      </c>
    </row>
    <row r="283" spans="3:9" ht="15.5" x14ac:dyDescent="0.35">
      <c r="C283" t="s">
        <v>374</v>
      </c>
      <c r="I283" s="6">
        <v>433.6</v>
      </c>
    </row>
    <row r="284" spans="3:9" ht="15.5" x14ac:dyDescent="0.35">
      <c r="C284" t="s">
        <v>631</v>
      </c>
      <c r="I284" s="6">
        <v>433.6</v>
      </c>
    </row>
    <row r="285" spans="3:9" ht="15.5" x14ac:dyDescent="0.35">
      <c r="C285" t="s">
        <v>632</v>
      </c>
      <c r="I285" s="6">
        <v>0.89610000000000001</v>
      </c>
    </row>
    <row r="286" spans="3:9" ht="15.5" x14ac:dyDescent="0.35">
      <c r="C286" t="s">
        <v>633</v>
      </c>
      <c r="I286" s="6">
        <v>9.7299999999999998E-2</v>
      </c>
    </row>
    <row r="287" spans="3:9" ht="15.5" x14ac:dyDescent="0.35">
      <c r="C287" t="s">
        <v>375</v>
      </c>
      <c r="I287" t="s">
        <v>2870</v>
      </c>
    </row>
    <row r="288" spans="3:9" ht="15.5" x14ac:dyDescent="0.35">
      <c r="C288" t="s">
        <v>377</v>
      </c>
      <c r="I288" s="5">
        <v>7</v>
      </c>
    </row>
    <row r="289" spans="3:9" ht="15.5" x14ac:dyDescent="0.35">
      <c r="C289" t="s">
        <v>378</v>
      </c>
      <c r="I289" s="6">
        <v>0.56000000000000005</v>
      </c>
    </row>
    <row r="290" spans="3:9" ht="15.5" x14ac:dyDescent="0.35">
      <c r="C290" t="s">
        <v>379</v>
      </c>
      <c r="I290" s="6">
        <v>0.74</v>
      </c>
    </row>
    <row r="291" spans="3:9" ht="15.5" x14ac:dyDescent="0.35">
      <c r="C291" t="s">
        <v>380</v>
      </c>
      <c r="I291" s="6">
        <v>0.74</v>
      </c>
    </row>
    <row r="292" spans="3:9" ht="15.5" x14ac:dyDescent="0.35">
      <c r="C292" t="s">
        <v>381</v>
      </c>
      <c r="I292" s="6">
        <v>0.93</v>
      </c>
    </row>
    <row r="293" spans="3:9" ht="15.5" x14ac:dyDescent="0.35">
      <c r="C293" t="s">
        <v>382</v>
      </c>
      <c r="I293" s="6">
        <v>0.8</v>
      </c>
    </row>
    <row r="294" spans="3:9" ht="15.5" x14ac:dyDescent="0.35">
      <c r="C294" t="s">
        <v>383</v>
      </c>
      <c r="I294" s="6">
        <v>0.45</v>
      </c>
    </row>
    <row r="295" spans="3:9" ht="15.5" x14ac:dyDescent="0.35">
      <c r="C295" t="s">
        <v>384</v>
      </c>
      <c r="I295" s="6">
        <v>0.8</v>
      </c>
    </row>
    <row r="296" spans="3:9" ht="15.5" x14ac:dyDescent="0.35">
      <c r="C296" t="s">
        <v>385</v>
      </c>
      <c r="I296" s="5">
        <v>9008000000000</v>
      </c>
    </row>
    <row r="297" spans="3:9" ht="15.5" x14ac:dyDescent="0.35">
      <c r="C297" t="s">
        <v>386</v>
      </c>
      <c r="I297" s="5">
        <v>1751000000000</v>
      </c>
    </row>
    <row r="298" spans="3:9" ht="15.5" x14ac:dyDescent="0.35">
      <c r="C298" t="s">
        <v>387</v>
      </c>
      <c r="I298" s="5">
        <v>937000000000</v>
      </c>
    </row>
    <row r="299" spans="3:9" ht="15.5" x14ac:dyDescent="0.35">
      <c r="C299" t="s">
        <v>388</v>
      </c>
      <c r="I299" s="5">
        <v>462000000000</v>
      </c>
    </row>
    <row r="300" spans="3:9" ht="15.5" x14ac:dyDescent="0.35">
      <c r="C300" t="s">
        <v>389</v>
      </c>
      <c r="D300" s="5">
        <v>364000000000</v>
      </c>
    </row>
    <row r="301" spans="3:9" ht="15.5" x14ac:dyDescent="0.35">
      <c r="C301" t="s">
        <v>390</v>
      </c>
      <c r="D301" s="5">
        <v>7209000000000</v>
      </c>
    </row>
    <row r="302" spans="3:9" ht="15.5" x14ac:dyDescent="0.35">
      <c r="C302" t="s">
        <v>391</v>
      </c>
      <c r="D302" s="5">
        <v>4406000000000</v>
      </c>
    </row>
    <row r="303" spans="3:9" ht="15.5" x14ac:dyDescent="0.35">
      <c r="C303" t="s">
        <v>299</v>
      </c>
      <c r="D303" s="5">
        <v>2172000000000</v>
      </c>
    </row>
    <row r="304" spans="3:9" ht="15.5" x14ac:dyDescent="0.35">
      <c r="C304" t="s">
        <v>298</v>
      </c>
      <c r="I304" s="5">
        <v>2803000000000</v>
      </c>
    </row>
    <row r="305" spans="3:9" ht="15.5" x14ac:dyDescent="0.35">
      <c r="C305" t="s">
        <v>297</v>
      </c>
      <c r="D305" s="5">
        <v>5000000000</v>
      </c>
    </row>
    <row r="306" spans="3:9" ht="15.5" x14ac:dyDescent="0.35">
      <c r="C306" t="s">
        <v>296</v>
      </c>
      <c r="D306" s="5">
        <v>1718000000000</v>
      </c>
    </row>
    <row r="307" spans="3:9" ht="15.5" x14ac:dyDescent="0.35">
      <c r="C307" t="s">
        <v>23</v>
      </c>
      <c r="D307" s="5">
        <v>1723000000000</v>
      </c>
    </row>
    <row r="308" spans="3:9" ht="15.5" x14ac:dyDescent="0.35">
      <c r="C308" t="s">
        <v>20</v>
      </c>
      <c r="D308" s="5">
        <v>1359000000000</v>
      </c>
    </row>
    <row r="309" spans="3:9" ht="15.5" x14ac:dyDescent="0.35">
      <c r="C309" t="s">
        <v>392</v>
      </c>
      <c r="I309" s="5">
        <v>2803000000000</v>
      </c>
    </row>
    <row r="310" spans="3:9" ht="15.5" x14ac:dyDescent="0.35">
      <c r="C310" t="s">
        <v>393</v>
      </c>
      <c r="I310" s="5">
        <v>1700000000000</v>
      </c>
    </row>
    <row r="311" spans="3:9" ht="15.5" x14ac:dyDescent="0.35">
      <c r="C311" t="s">
        <v>394</v>
      </c>
      <c r="I311" s="5">
        <v>-98000000000</v>
      </c>
    </row>
    <row r="312" spans="3:9" ht="15.5" x14ac:dyDescent="0.35">
      <c r="C312" t="s">
        <v>395</v>
      </c>
      <c r="I312" s="5">
        <v>-1678000000000</v>
      </c>
    </row>
    <row r="313" spans="3:9" ht="15.5" x14ac:dyDescent="0.35">
      <c r="C313" t="s">
        <v>396</v>
      </c>
      <c r="I313" s="5">
        <v>-53000000000</v>
      </c>
    </row>
    <row r="314" spans="3:9" ht="15.5" x14ac:dyDescent="0.35">
      <c r="C314" t="s">
        <v>397</v>
      </c>
      <c r="I314" s="5">
        <v>1647000000000</v>
      </c>
    </row>
  </sheetData>
  <pageMargins left="0.7" right="0.7" top="0.75" bottom="0.75" header="0.3" footer="0.3"/>
  <ignoredErrors>
    <ignoredError sqref="A1:Y315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Y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2871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2872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761">
        <f t="shared" ref="I2:Y2" ca="1" si="0">IFERROR(_xlfn.STOCKHISTORY("XIDX:" &amp; $C$1, I1, , 0, 0, 1), "Libur")</f>
        <v>396</v>
      </c>
      <c r="J2" s="2" vm="86">
        <f t="shared" ca="1" si="0"/>
        <v>376</v>
      </c>
      <c r="K2" s="2" vm="162">
        <f t="shared" ca="1" si="0"/>
        <v>366</v>
      </c>
      <c r="L2" s="2" vm="762">
        <f t="shared" ca="1" si="0"/>
        <v>384</v>
      </c>
      <c r="M2" s="2" vm="374">
        <f t="shared" ca="1" si="0"/>
        <v>486</v>
      </c>
      <c r="N2" s="2" vm="447">
        <f t="shared" ca="1" si="0"/>
        <v>725</v>
      </c>
      <c r="O2" s="2" vm="148">
        <f t="shared" ca="1" si="0"/>
        <v>700</v>
      </c>
      <c r="P2" s="2" vm="20">
        <f t="shared" ca="1" si="0"/>
        <v>730</v>
      </c>
      <c r="Q2" s="2" vm="313">
        <f t="shared" ca="1" si="0"/>
        <v>770</v>
      </c>
      <c r="R2" s="2" vm="147">
        <f t="shared" ca="1" si="0"/>
        <v>750</v>
      </c>
      <c r="S2" s="2" vm="763">
        <f t="shared" ca="1" si="0"/>
        <v>735</v>
      </c>
      <c r="T2" s="2" t="str">
        <f t="shared" ca="1" si="0"/>
        <v>Libur</v>
      </c>
      <c r="U2" s="2" vm="764">
        <f t="shared" ca="1" si="0"/>
        <v>285</v>
      </c>
      <c r="V2" s="2" t="str">
        <f t="shared" ca="1" si="0"/>
        <v>Libur</v>
      </c>
      <c r="W2" s="2" vm="214">
        <f t="shared" ca="1" si="0"/>
        <v>400</v>
      </c>
      <c r="X2" s="2" vm="350">
        <f t="shared" ca="1" si="0"/>
        <v>600</v>
      </c>
      <c r="Y2" s="2" vm="509">
        <f t="shared" ca="1" si="0"/>
        <v>550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33133308</v>
      </c>
      <c r="H4" s="2">
        <f>IFERROR(SUM(D4:G4)*(4/MAX(1,COUNT(D4:G4))),"")</f>
        <v>132533232</v>
      </c>
      <c r="I4" s="2">
        <f t="shared" ref="I4:Y4" si="1">IFERROR(INDEX(I51:I500,MATCH($C$4,$C$51:$C$500,0)),"")</f>
        <v>135164205</v>
      </c>
      <c r="J4" s="2">
        <f t="shared" si="1"/>
        <v>112471989</v>
      </c>
      <c r="K4" s="2">
        <f t="shared" si="1"/>
        <v>112238825</v>
      </c>
      <c r="L4" s="2">
        <f t="shared" si="1"/>
        <v>84986938</v>
      </c>
      <c r="M4" s="2">
        <f t="shared" si="1"/>
        <v>90254915</v>
      </c>
      <c r="N4" s="2">
        <f t="shared" si="1"/>
        <v>86257559</v>
      </c>
      <c r="O4" s="2">
        <f t="shared" si="1"/>
        <v>81808444</v>
      </c>
      <c r="P4" s="2">
        <f t="shared" si="1"/>
        <v>67707413</v>
      </c>
      <c r="Q4" s="2">
        <f t="shared" si="1"/>
        <v>60377338</v>
      </c>
      <c r="R4" s="2">
        <f t="shared" si="1"/>
        <v>52091481</v>
      </c>
      <c r="S4" s="2">
        <f t="shared" si="1"/>
        <v>66606832</v>
      </c>
      <c r="T4" s="2">
        <f t="shared" si="1"/>
        <v>61151060</v>
      </c>
      <c r="U4" s="2">
        <f t="shared" si="1"/>
        <v>489817106000</v>
      </c>
      <c r="V4" s="2">
        <f t="shared" si="1"/>
        <v>403517654000</v>
      </c>
      <c r="W4" s="2">
        <f t="shared" si="1"/>
        <v>389914669000</v>
      </c>
      <c r="X4" s="2">
        <f t="shared" si="1"/>
        <v>985686297000</v>
      </c>
      <c r="Y4" s="2">
        <f t="shared" si="1"/>
        <v>930316493000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-1924117</v>
      </c>
      <c r="H5" s="2">
        <f>IFERROR(SUM(D5:G5)*(4/MAX(1,COUNT(D5:G5))),"")</f>
        <v>-7696468</v>
      </c>
      <c r="I5" s="2">
        <f t="shared" ref="I5:Y5" si="2">IFERROR(INDEX(I51:I500,MATCH($C$5,$C$51:$C$500,0)),"")</f>
        <v>-1146369</v>
      </c>
      <c r="J5" s="2">
        <f t="shared" si="2"/>
        <v>5704024</v>
      </c>
      <c r="K5" s="2">
        <f t="shared" si="2"/>
        <v>12745392</v>
      </c>
      <c r="L5" s="2">
        <f t="shared" si="2"/>
        <v>-18262460</v>
      </c>
      <c r="M5" s="2">
        <f t="shared" si="2"/>
        <v>4417669</v>
      </c>
      <c r="N5" s="2">
        <f t="shared" si="2"/>
        <v>10723669</v>
      </c>
      <c r="O5" s="2">
        <f t="shared" si="2"/>
        <v>11670135</v>
      </c>
      <c r="P5" s="2">
        <f t="shared" si="2"/>
        <v>6788179</v>
      </c>
      <c r="Q5" s="2">
        <f t="shared" si="2"/>
        <v>2844494</v>
      </c>
      <c r="R5" s="2">
        <f t="shared" si="2"/>
        <v>1807888</v>
      </c>
      <c r="S5" s="2">
        <f t="shared" si="2"/>
        <v>3470542</v>
      </c>
      <c r="T5" s="2">
        <f t="shared" si="2"/>
        <v>2851679</v>
      </c>
      <c r="U5" s="2">
        <f t="shared" si="2"/>
        <v>-2797245000</v>
      </c>
      <c r="V5" s="2">
        <f t="shared" si="2"/>
        <v>-209250473000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118810085</v>
      </c>
      <c r="H6" s="2">
        <f>IFERROR(INDEX(D6:G6,COUNT(D6:G6)),"")</f>
        <v>118810085</v>
      </c>
      <c r="I6" s="2">
        <f t="shared" ref="I6:Y6" si="3">IFERROR(INDEX(I51:I500,MATCH($C$6,$C$51:$C$500,0)),"")</f>
        <v>109611178</v>
      </c>
      <c r="J6" s="2">
        <f t="shared" si="3"/>
        <v>107793484</v>
      </c>
      <c r="K6" s="2">
        <f t="shared" si="3"/>
        <v>79783781</v>
      </c>
      <c r="L6" s="2">
        <f t="shared" si="3"/>
        <v>63530264</v>
      </c>
      <c r="M6" s="2">
        <f t="shared" si="3"/>
        <v>68010113</v>
      </c>
      <c r="N6" s="2">
        <f t="shared" si="3"/>
        <v>62937209</v>
      </c>
      <c r="O6" s="2">
        <f t="shared" si="3"/>
        <v>53347433</v>
      </c>
      <c r="P6" s="2">
        <f t="shared" si="3"/>
        <v>41515416</v>
      </c>
      <c r="Q6" s="2">
        <f t="shared" si="3"/>
        <v>35014820</v>
      </c>
      <c r="R6" s="2">
        <f t="shared" si="3"/>
        <v>20616683</v>
      </c>
      <c r="S6" s="2">
        <f t="shared" si="3"/>
        <v>18921128</v>
      </c>
      <c r="T6" s="2">
        <f t="shared" si="3"/>
        <v>21162408</v>
      </c>
      <c r="U6" s="2">
        <f t="shared" si="3"/>
        <v>386330943000</v>
      </c>
      <c r="V6" s="2">
        <f t="shared" si="3"/>
        <v>404728183000</v>
      </c>
      <c r="W6" s="2">
        <f t="shared" si="3"/>
        <v>614638577000</v>
      </c>
      <c r="X6" s="2">
        <f t="shared" si="3"/>
        <v>1327109951000</v>
      </c>
      <c r="Y6" s="2">
        <f t="shared" si="3"/>
        <v>1645846770000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7.1</v>
      </c>
      <c r="H7" s="3">
        <f>IFERROR(INDEX(D7:G7,COUNT(D7:G7)),"")</f>
        <v>7.1</v>
      </c>
      <c r="I7" s="3">
        <f t="shared" ref="I7:Y7" si="4">IFERROR(INDEX(I51:I500,MATCH($C$7,$C$51:$C$500,0))/1000000000,"")</f>
        <v>7.1</v>
      </c>
      <c r="J7" s="3">
        <f t="shared" si="4"/>
        <v>7.1</v>
      </c>
      <c r="K7" s="3">
        <f t="shared" si="4"/>
        <v>7.1</v>
      </c>
      <c r="L7" s="3">
        <f t="shared" si="4"/>
        <v>7.1</v>
      </c>
      <c r="M7" s="3">
        <f t="shared" si="4"/>
        <v>7.1</v>
      </c>
      <c r="N7" s="3">
        <f t="shared" si="4"/>
        <v>7.1</v>
      </c>
      <c r="O7" s="3">
        <f t="shared" si="4"/>
        <v>7.1</v>
      </c>
      <c r="P7" s="3">
        <f t="shared" si="4"/>
        <v>7.1</v>
      </c>
      <c r="Q7" s="3">
        <f t="shared" si="4"/>
        <v>7.1</v>
      </c>
      <c r="R7" s="3">
        <f t="shared" si="4"/>
        <v>7.1</v>
      </c>
      <c r="S7" s="3">
        <f t="shared" si="4"/>
        <v>7.1</v>
      </c>
      <c r="T7" s="3">
        <f t="shared" si="4"/>
        <v>4.7699999999999996</v>
      </c>
      <c r="U7" s="3">
        <f t="shared" si="4"/>
        <v>4.66</v>
      </c>
      <c r="V7" s="3">
        <f t="shared" si="4"/>
        <v>4.66</v>
      </c>
      <c r="W7" s="3">
        <f t="shared" si="4"/>
        <v>4.66</v>
      </c>
      <c r="X7" s="3">
        <f t="shared" si="4"/>
        <v>4.66</v>
      </c>
      <c r="Y7" s="3">
        <f t="shared" si="4"/>
        <v>4.66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48000000000</v>
      </c>
      <c r="H8" s="2">
        <f>IFERROR(INDEX(D8:G8,COUNT(D8:G8)),"")</f>
        <v>48000000000</v>
      </c>
      <c r="I8" s="2">
        <f t="shared" ref="I8:Y8" si="5">IFERROR(INDEX(I51:I500,MATCH($C$8,$C$51:$C$500,0)),"")</f>
        <v>-76000000000</v>
      </c>
      <c r="J8" s="2">
        <f t="shared" si="5"/>
        <v>129000000000</v>
      </c>
      <c r="K8" s="2">
        <f t="shared" si="5"/>
        <v>523000000000</v>
      </c>
      <c r="L8" s="2">
        <f t="shared" si="5"/>
        <v>-16000000000</v>
      </c>
      <c r="M8" s="2">
        <f t="shared" si="5"/>
        <v>316000000000</v>
      </c>
      <c r="N8" s="2">
        <f t="shared" si="5"/>
        <v>197000000000</v>
      </c>
      <c r="O8" s="2">
        <f t="shared" si="5"/>
        <v>166000000000</v>
      </c>
      <c r="P8" s="2">
        <f t="shared" si="5"/>
        <v>15000000000</v>
      </c>
      <c r="Q8" s="2">
        <f t="shared" si="5"/>
        <v>-327000000000</v>
      </c>
      <c r="R8" s="2">
        <f t="shared" si="5"/>
        <v>227000000000</v>
      </c>
      <c r="S8" s="2">
        <f t="shared" si="5"/>
        <v>62000000000</v>
      </c>
      <c r="T8" s="2">
        <f t="shared" si="5"/>
        <v>-111000000000</v>
      </c>
      <c r="U8" s="2">
        <f t="shared" si="5"/>
        <v>-196000000000</v>
      </c>
      <c r="V8" s="2">
        <f t="shared" si="5"/>
        <v>-244000000000</v>
      </c>
      <c r="W8" s="2">
        <f t="shared" si="5"/>
        <v>-163000000000</v>
      </c>
      <c r="X8" s="2">
        <f t="shared" si="5"/>
        <v>27000000000</v>
      </c>
      <c r="Y8" s="2">
        <f t="shared" si="5"/>
        <v>228000000000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6.76</v>
      </c>
      <c r="H9" s="3">
        <f>IFERROR(INDEX(D9:G9,COUNT(D9:G9)),"")</f>
        <v>6.76</v>
      </c>
      <c r="I9" s="3">
        <f t="shared" ref="I9:Y9" si="6">IFERROR(INDEX(I51:I500,MATCH($C$9,$C$51:$C$500,0)),"")</f>
        <v>-10.77</v>
      </c>
      <c r="J9" s="3">
        <f t="shared" si="6"/>
        <v>18.22</v>
      </c>
      <c r="K9" s="3">
        <f t="shared" si="6"/>
        <v>73.58</v>
      </c>
      <c r="L9" s="3">
        <f t="shared" si="6"/>
        <v>-2.2799999999999998</v>
      </c>
      <c r="M9" s="3">
        <f t="shared" si="6"/>
        <v>44.53</v>
      </c>
      <c r="N9" s="3">
        <f t="shared" si="6"/>
        <v>27.76</v>
      </c>
      <c r="O9" s="3">
        <f t="shared" si="6"/>
        <v>23.41</v>
      </c>
      <c r="P9" s="3">
        <f t="shared" si="6"/>
        <v>2.15</v>
      </c>
      <c r="Q9" s="3">
        <f t="shared" si="6"/>
        <v>-46</v>
      </c>
      <c r="R9" s="3">
        <f t="shared" si="6"/>
        <v>32.01</v>
      </c>
      <c r="S9" s="3">
        <f t="shared" si="6"/>
        <v>8.8000000000000007</v>
      </c>
      <c r="T9" s="3">
        <f t="shared" si="6"/>
        <v>-23.32</v>
      </c>
      <c r="U9" s="3">
        <f t="shared" si="6"/>
        <v>-41.95</v>
      </c>
      <c r="V9" s="3">
        <f t="shared" si="6"/>
        <v>-52.27</v>
      </c>
      <c r="W9" s="3">
        <f t="shared" si="6"/>
        <v>-34.869999999999997</v>
      </c>
      <c r="X9" s="3">
        <f t="shared" si="6"/>
        <v>5.76</v>
      </c>
      <c r="Y9" s="3">
        <f t="shared" si="6"/>
        <v>48.81</v>
      </c>
    </row>
    <row r="10" spans="1:25" ht="15.5" x14ac:dyDescent="0.35">
      <c r="C10" t="s">
        <v>17</v>
      </c>
      <c r="D10" s="3" t="str">
        <f ca="1">IFERROR(IF(D9=0,"",D2/D9),"")</f>
        <v/>
      </c>
      <c r="I10" s="3">
        <f t="shared" ref="I10:Y10" ca="1" si="7">IFERROR(IF(I9=0,"",I2/I9),"")</f>
        <v>-36.768802228412255</v>
      </c>
      <c r="J10" s="3">
        <f t="shared" ca="1" si="7"/>
        <v>20.636663007683865</v>
      </c>
      <c r="K10" s="3">
        <f t="shared" ca="1" si="7"/>
        <v>4.9741777656972008</v>
      </c>
      <c r="L10" s="3">
        <f t="shared" ca="1" si="7"/>
        <v>-168.42105263157896</v>
      </c>
      <c r="M10" s="3">
        <f t="shared" ca="1" si="7"/>
        <v>10.913990568156299</v>
      </c>
      <c r="N10" s="3">
        <f t="shared" ca="1" si="7"/>
        <v>26.116714697406337</v>
      </c>
      <c r="O10" s="3">
        <f t="shared" ca="1" si="7"/>
        <v>29.901751388295601</v>
      </c>
      <c r="P10" s="3">
        <f t="shared" ca="1" si="7"/>
        <v>339.53488372093022</v>
      </c>
      <c r="Q10" s="3">
        <f t="shared" ca="1" si="7"/>
        <v>-16.739130434782609</v>
      </c>
      <c r="R10" s="3">
        <f t="shared" ca="1" si="7"/>
        <v>23.430178069353328</v>
      </c>
      <c r="S10" s="3">
        <f t="shared" ca="1" si="7"/>
        <v>83.522727272727266</v>
      </c>
      <c r="T10" s="3" t="str">
        <f t="shared" ca="1" si="7"/>
        <v/>
      </c>
      <c r="U10" s="3">
        <f t="shared" ca="1" si="7"/>
        <v>-6.7938021454112034</v>
      </c>
      <c r="V10" s="3" t="str">
        <f t="shared" ca="1" si="7"/>
        <v/>
      </c>
      <c r="W10" s="3">
        <f t="shared" ca="1" si="7"/>
        <v>-11.471178663607686</v>
      </c>
      <c r="X10" s="3">
        <f t="shared" ca="1" si="7"/>
        <v>104.16666666666667</v>
      </c>
      <c r="Y10" s="3">
        <f t="shared" ca="1" si="7"/>
        <v>11.26818274943659</v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38462686</v>
      </c>
      <c r="H11" s="2">
        <f>IFERROR(INDEX(D11:G11,COUNT(D11:G11)),"")</f>
        <v>38462686</v>
      </c>
      <c r="I11" s="2">
        <f t="shared" ref="I11:Y11" si="8">IFERROR(INDEX(I51:I500,MATCH($C$11,$C$51:$C$500,0)),"")</f>
        <v>41518770</v>
      </c>
      <c r="J11" s="2">
        <f t="shared" si="8"/>
        <v>42614768</v>
      </c>
      <c r="K11" s="2">
        <f t="shared" si="8"/>
        <v>26435071</v>
      </c>
      <c r="L11" s="2">
        <f t="shared" si="8"/>
        <v>19112521</v>
      </c>
      <c r="M11" s="2">
        <f t="shared" si="8"/>
        <v>21928303</v>
      </c>
      <c r="N11" s="2">
        <f t="shared" si="8"/>
        <v>19532354</v>
      </c>
      <c r="O11" s="2">
        <f t="shared" si="8"/>
        <v>23488848</v>
      </c>
      <c r="P11" s="2">
        <f t="shared" si="8"/>
        <v>18033158</v>
      </c>
      <c r="Q11" s="2">
        <f t="shared" si="8"/>
        <v>23170419</v>
      </c>
      <c r="R11" s="2">
        <f t="shared" si="8"/>
        <v>21890020</v>
      </c>
      <c r="S11" s="2">
        <f t="shared" si="8"/>
        <v>14343676</v>
      </c>
      <c r="T11" s="2">
        <f t="shared" si="8"/>
        <v>15809474</v>
      </c>
      <c r="U11" s="2">
        <f t="shared" si="8"/>
        <v>90359653000</v>
      </c>
      <c r="V11" s="2">
        <f t="shared" si="8"/>
        <v>227064052000</v>
      </c>
      <c r="W11" s="2">
        <f t="shared" si="8"/>
        <v>398001855000</v>
      </c>
      <c r="X11" s="2">
        <f t="shared" si="8"/>
        <v>50188991000</v>
      </c>
      <c r="Y11" s="2">
        <f t="shared" si="8"/>
        <v>230750339000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2045000000000</v>
      </c>
      <c r="H12" s="2">
        <f>IFERROR(INDEX(D12:G12,COUNT(D12:G12)),"")</f>
        <v>2045000000000</v>
      </c>
      <c r="I12" s="2">
        <f t="shared" ref="I12:Y12" si="9">IFERROR(INDEX(I51:I500,MATCH($C$12,$C$51:$C$500,0)),"")</f>
        <v>1709000000000</v>
      </c>
      <c r="J12" s="2">
        <f t="shared" si="9"/>
        <v>1327000000000</v>
      </c>
      <c r="K12" s="2">
        <f t="shared" si="9"/>
        <v>1165000000000</v>
      </c>
      <c r="L12" s="2">
        <f t="shared" si="9"/>
        <v>1541000000000</v>
      </c>
      <c r="M12" s="2">
        <f t="shared" si="9"/>
        <v>1377000000000</v>
      </c>
      <c r="N12" s="2">
        <f t="shared" si="9"/>
        <v>1382000000000</v>
      </c>
      <c r="O12" s="2">
        <f t="shared" si="9"/>
        <v>1380000000000</v>
      </c>
      <c r="P12" s="2">
        <f t="shared" si="9"/>
        <v>1385000000000</v>
      </c>
      <c r="Q12" s="2">
        <f t="shared" si="9"/>
        <v>1189000000000</v>
      </c>
      <c r="R12" s="2">
        <f t="shared" si="9"/>
        <v>996000000000</v>
      </c>
      <c r="S12" s="2">
        <f t="shared" si="9"/>
        <v>1085000000000</v>
      </c>
      <c r="T12" s="2">
        <f t="shared" si="9"/>
        <v>1189000000000</v>
      </c>
      <c r="U12" s="2">
        <f t="shared" si="9"/>
        <v>2192000000000</v>
      </c>
      <c r="V12" s="2">
        <f t="shared" si="9"/>
        <v>240000000000</v>
      </c>
      <c r="W12" s="2">
        <f t="shared" si="9"/>
        <v>26000000000</v>
      </c>
      <c r="X12" s="2">
        <f t="shared" si="9"/>
        <v>522000000000</v>
      </c>
      <c r="Y12" s="2">
        <f t="shared" si="9"/>
        <v>722000000000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2687000000000</v>
      </c>
      <c r="H13" s="2">
        <f>IFERROR(INDEX(D13:G13,COUNT(D13:G13)),"")</f>
        <v>2687000000000</v>
      </c>
      <c r="I13" s="2">
        <f t="shared" ref="I13:Y13" si="10">IFERROR(INDEX(I51:I500,MATCH($C$13,$C$51:$C$500,0)),"")</f>
        <v>2380000000000</v>
      </c>
      <c r="J13" s="2">
        <f t="shared" si="10"/>
        <v>1985000000000</v>
      </c>
      <c r="K13" s="2">
        <f t="shared" si="10"/>
        <v>1577000000000</v>
      </c>
      <c r="L13" s="2">
        <f t="shared" si="10"/>
        <v>1814000000000</v>
      </c>
      <c r="M13" s="2">
        <f t="shared" si="10"/>
        <v>1686000000000</v>
      </c>
      <c r="N13" s="2">
        <f t="shared" si="10"/>
        <v>1654000000000</v>
      </c>
      <c r="O13" s="2">
        <f t="shared" si="10"/>
        <v>0</v>
      </c>
      <c r="P13" s="2">
        <f t="shared" si="10"/>
        <v>1629000000000</v>
      </c>
      <c r="Q13" s="2">
        <f t="shared" si="10"/>
        <v>1501000000000</v>
      </c>
      <c r="R13" s="2">
        <f t="shared" si="10"/>
        <v>0</v>
      </c>
      <c r="S13" s="2">
        <f t="shared" si="10"/>
        <v>1264000000000</v>
      </c>
      <c r="T13" s="2">
        <f t="shared" si="10"/>
        <v>1382000000000</v>
      </c>
      <c r="U13" s="2">
        <f t="shared" si="10"/>
        <v>2283000000000</v>
      </c>
      <c r="V13" s="2">
        <f t="shared" si="10"/>
        <v>467000000000</v>
      </c>
      <c r="W13" s="2">
        <f t="shared" si="10"/>
        <v>424000000000</v>
      </c>
      <c r="X13" s="2">
        <f t="shared" si="10"/>
        <v>572000000000</v>
      </c>
      <c r="Y13" s="2">
        <f t="shared" si="10"/>
        <v>953000000000</v>
      </c>
    </row>
    <row r="14" spans="1:25" ht="15.5" x14ac:dyDescent="0.35">
      <c r="C14" t="s">
        <v>26</v>
      </c>
      <c r="D14" s="2">
        <f>IFERROR(INDEX(D51:D500,MATCH($C$14,$C$51:$C$500,0)),"")</f>
        <v>-2286285</v>
      </c>
      <c r="H14" s="2">
        <f>IFERROR(SUM(D14:G14)*(4/MAX(1,COUNT(D14:G14))),"")</f>
        <v>-9145140</v>
      </c>
      <c r="I14" s="2">
        <f t="shared" ref="I14:Y14" si="11">IFERROR(INDEX(I51:I500,MATCH($C$14,$C$51:$C$500,0)),"")</f>
        <v>-6414013</v>
      </c>
      <c r="J14" s="2">
        <f t="shared" si="11"/>
        <v>-4606842</v>
      </c>
      <c r="K14" s="2">
        <f t="shared" si="11"/>
        <v>-4957830</v>
      </c>
      <c r="L14" s="2">
        <f t="shared" si="11"/>
        <v>-5339446</v>
      </c>
      <c r="M14" s="2">
        <f t="shared" si="11"/>
        <v>-5146383</v>
      </c>
      <c r="N14" s="2">
        <f t="shared" si="11"/>
        <v>-5729999</v>
      </c>
      <c r="O14" s="2">
        <f t="shared" si="11"/>
        <v>-5904863</v>
      </c>
      <c r="P14" s="2">
        <f t="shared" si="11"/>
        <v>-5129424</v>
      </c>
      <c r="Q14" s="2">
        <f t="shared" si="11"/>
        <v>-4039804</v>
      </c>
      <c r="R14" s="2">
        <f t="shared" si="11"/>
        <v>-3656701</v>
      </c>
      <c r="S14" s="2">
        <f t="shared" si="11"/>
        <v>-5034239</v>
      </c>
      <c r="T14" s="2">
        <f t="shared" si="11"/>
        <v>-4681364</v>
      </c>
      <c r="U14" s="2">
        <f t="shared" si="11"/>
        <v>-29084507000</v>
      </c>
      <c r="V14" s="2">
        <f t="shared" si="11"/>
        <v>-31701840000</v>
      </c>
      <c r="W14" s="2">
        <f t="shared" si="11"/>
        <v>-7254912000</v>
      </c>
      <c r="X14" s="2">
        <f t="shared" si="11"/>
        <v>-72431570000</v>
      </c>
      <c r="Y14" s="2">
        <f t="shared" si="11"/>
        <v>-88668740000</v>
      </c>
    </row>
    <row r="15" spans="1:25" ht="15.5" x14ac:dyDescent="0.35">
      <c r="C15" t="s">
        <v>27</v>
      </c>
      <c r="D15" s="2">
        <f>IFERROR(INDEX(D51:D500,MATCH($C$15,$C$51:$C$500,0)),"")</f>
        <v>-69300</v>
      </c>
      <c r="H15" s="2">
        <f>IFERROR(SUM(D15:G15)*(4/MAX(1,COUNT(D15:G15))),"")</f>
        <v>-277200</v>
      </c>
      <c r="I15" s="2">
        <f t="shared" ref="I15:Y15" si="12">IFERROR(INDEX(I51:I500,MATCH($C$15,$C$51:$C$500,0)),"")</f>
        <v>-264502</v>
      </c>
      <c r="J15" s="2">
        <f t="shared" si="12"/>
        <v>-425857</v>
      </c>
      <c r="K15" s="2">
        <f t="shared" si="12"/>
        <v>-450616</v>
      </c>
      <c r="L15" s="2">
        <f t="shared" si="12"/>
        <v>-251730</v>
      </c>
      <c r="M15" s="2">
        <f t="shared" si="12"/>
        <v>-197337</v>
      </c>
      <c r="N15" s="2">
        <f t="shared" si="12"/>
        <v>-485144</v>
      </c>
      <c r="O15" s="2">
        <f t="shared" si="12"/>
        <v>-331792</v>
      </c>
      <c r="P15" s="2">
        <f t="shared" si="12"/>
        <v>-315700</v>
      </c>
      <c r="Q15" s="2">
        <f t="shared" si="12"/>
        <v>-1152752</v>
      </c>
      <c r="R15" s="2">
        <f t="shared" si="12"/>
        <v>-837890</v>
      </c>
      <c r="S15" s="2">
        <f t="shared" si="12"/>
        <v>-1135813</v>
      </c>
      <c r="T15" s="2">
        <f t="shared" si="12"/>
        <v>-1118477</v>
      </c>
      <c r="U15" s="2">
        <f t="shared" si="12"/>
        <v>-9911078000</v>
      </c>
      <c r="V15" s="2">
        <f t="shared" si="12"/>
        <v>-9465852000</v>
      </c>
      <c r="W15" s="2">
        <f t="shared" si="12"/>
        <v>-9567734000</v>
      </c>
      <c r="X15" s="2">
        <f t="shared" si="12"/>
        <v>-15011065000</v>
      </c>
      <c r="Y15" s="2">
        <f t="shared" si="12"/>
        <v>-13698432000</v>
      </c>
    </row>
    <row r="16" spans="1:25" ht="15.5" x14ac:dyDescent="0.35">
      <c r="C16" t="s">
        <v>28</v>
      </c>
      <c r="D16" s="2">
        <f>IFERROR(INDEX(D51:D500,MATCH($C$16,$C$51:$C$500,0)),"")</f>
        <v>-1935386</v>
      </c>
      <c r="H16" s="2">
        <f>IFERROR(SUM(D16:G16)*(4/MAX(1,COUNT(D16:G16))),"")</f>
        <v>-7741544</v>
      </c>
      <c r="I16" s="2">
        <f t="shared" ref="I16:Y16" si="13">IFERROR(INDEX(I51:I500,MATCH($C$16,$C$51:$C$500,0)),"")</f>
        <v>5668236</v>
      </c>
      <c r="J16" s="2">
        <f t="shared" si="13"/>
        <v>9667703</v>
      </c>
      <c r="K16" s="2">
        <f t="shared" si="13"/>
        <v>11733909</v>
      </c>
      <c r="L16" s="2">
        <f t="shared" si="13"/>
        <v>-12657976</v>
      </c>
      <c r="M16" s="2">
        <f t="shared" si="13"/>
        <v>7509119</v>
      </c>
      <c r="N16" s="2">
        <f t="shared" si="13"/>
        <v>13627323</v>
      </c>
      <c r="O16" s="2">
        <f t="shared" si="13"/>
        <v>12873594</v>
      </c>
      <c r="P16" s="2">
        <f t="shared" si="13"/>
        <v>10319662</v>
      </c>
      <c r="Q16" s="2">
        <f t="shared" si="13"/>
        <v>6537638</v>
      </c>
      <c r="R16" s="2">
        <f t="shared" si="13"/>
        <v>4126675</v>
      </c>
      <c r="S16" s="2">
        <f t="shared" si="13"/>
        <v>2702214</v>
      </c>
      <c r="T16" s="2">
        <f t="shared" si="13"/>
        <v>4025128</v>
      </c>
      <c r="U16" s="2">
        <f t="shared" si="13"/>
        <v>72090000</v>
      </c>
      <c r="V16" s="2">
        <f t="shared" si="13"/>
        <v>-208863095000</v>
      </c>
      <c r="W16" s="2">
        <f t="shared" si="13"/>
        <v>-651438692000</v>
      </c>
      <c r="X16" s="2">
        <f t="shared" si="13"/>
        <v>27298045000</v>
      </c>
      <c r="Y16" s="2">
        <f t="shared" si="13"/>
        <v>-43254470000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Y20" ca="1" si="14">IFERROR(H21*H2,"")</f>
        <v/>
      </c>
      <c r="I20" s="2">
        <f t="shared" ca="1" si="14"/>
        <v>2811600000000</v>
      </c>
      <c r="J20" s="2">
        <f t="shared" ca="1" si="14"/>
        <v>2669600000000</v>
      </c>
      <c r="K20" s="2">
        <f t="shared" ca="1" si="14"/>
        <v>2598600000000</v>
      </c>
      <c r="L20" s="2">
        <f t="shared" ca="1" si="14"/>
        <v>2726400000000</v>
      </c>
      <c r="M20" s="2">
        <f t="shared" ca="1" si="14"/>
        <v>3450600000000</v>
      </c>
      <c r="N20" s="2">
        <f t="shared" ca="1" si="14"/>
        <v>5147500000000</v>
      </c>
      <c r="O20" s="2">
        <f t="shared" ca="1" si="14"/>
        <v>4970000000000</v>
      </c>
      <c r="P20" s="2">
        <f t="shared" ca="1" si="14"/>
        <v>5183000000000</v>
      </c>
      <c r="Q20" s="2">
        <f t="shared" ca="1" si="14"/>
        <v>5467000000000</v>
      </c>
      <c r="R20" s="2">
        <f t="shared" ca="1" si="14"/>
        <v>5325000000000</v>
      </c>
      <c r="S20" s="2">
        <f t="shared" ca="1" si="14"/>
        <v>5218500000000</v>
      </c>
      <c r="T20" s="2" t="str">
        <f t="shared" ca="1" si="14"/>
        <v/>
      </c>
      <c r="U20" s="2">
        <f t="shared" ca="1" si="14"/>
        <v>1328100000000</v>
      </c>
      <c r="V20" s="2" t="str">
        <f t="shared" ca="1" si="14"/>
        <v/>
      </c>
      <c r="W20" s="2">
        <f t="shared" ca="1" si="14"/>
        <v>1864000000000</v>
      </c>
      <c r="X20" s="2">
        <f t="shared" ca="1" si="14"/>
        <v>2796000000000</v>
      </c>
      <c r="Y20" s="2">
        <f t="shared" ca="1" si="14"/>
        <v>2563000000000</v>
      </c>
    </row>
    <row r="21" spans="1:25" ht="15.5" x14ac:dyDescent="0.35">
      <c r="C21" t="s">
        <v>11</v>
      </c>
      <c r="D21" s="2">
        <f>IFERROR(INDEX(D51:D500,MATCH($C$7,$C$51:$C$500,0)),"")</f>
        <v>7100000000</v>
      </c>
      <c r="H21" s="2">
        <f>IFERROR(INDEX(D21:G21,COUNT(D21:G21)),"")</f>
        <v>7100000000</v>
      </c>
      <c r="I21" s="2">
        <f t="shared" ref="I21:Y21" si="15">IFERROR(INDEX(I51:I500,MATCH($C$7,$C$51:$C$500,0)),"")</f>
        <v>7100000000</v>
      </c>
      <c r="J21" s="2">
        <f t="shared" si="15"/>
        <v>7100000000</v>
      </c>
      <c r="K21" s="2">
        <f t="shared" si="15"/>
        <v>7100000000</v>
      </c>
      <c r="L21" s="2">
        <f t="shared" si="15"/>
        <v>7100000000</v>
      </c>
      <c r="M21" s="2">
        <f t="shared" si="15"/>
        <v>7100000000</v>
      </c>
      <c r="N21" s="2">
        <f t="shared" si="15"/>
        <v>7100000000</v>
      </c>
      <c r="O21" s="2">
        <f t="shared" si="15"/>
        <v>7100000000</v>
      </c>
      <c r="P21" s="2">
        <f t="shared" si="15"/>
        <v>7100000000</v>
      </c>
      <c r="Q21" s="2">
        <f t="shared" si="15"/>
        <v>7100000000</v>
      </c>
      <c r="R21" s="2">
        <f t="shared" si="15"/>
        <v>7100000000</v>
      </c>
      <c r="S21" s="2">
        <f t="shared" si="15"/>
        <v>7100000000</v>
      </c>
      <c r="T21" s="2">
        <f t="shared" si="15"/>
        <v>4770000000</v>
      </c>
      <c r="U21" s="2">
        <f t="shared" si="15"/>
        <v>4660000000</v>
      </c>
      <c r="V21" s="2">
        <f t="shared" si="15"/>
        <v>4660000000</v>
      </c>
      <c r="W21" s="2">
        <f t="shared" si="15"/>
        <v>4660000000</v>
      </c>
      <c r="X21" s="2">
        <f t="shared" si="15"/>
        <v>4660000000</v>
      </c>
      <c r="Y21" s="2">
        <f t="shared" si="15"/>
        <v>4660000000</v>
      </c>
    </row>
    <row r="23" spans="1:25" ht="15.5" x14ac:dyDescent="0.35">
      <c r="B23" t="s">
        <v>53</v>
      </c>
      <c r="C23" t="s">
        <v>54</v>
      </c>
      <c r="D23" s="3">
        <f>IFERROR(D5/D6*100,"")</f>
        <v>-1.6194896249758597</v>
      </c>
      <c r="H23" s="3">
        <f t="shared" ref="H23:Y23" si="16">IFERROR(H5/H6*100,"")</f>
        <v>-6.4779584999034387</v>
      </c>
      <c r="I23" s="3">
        <f t="shared" si="16"/>
        <v>-1.0458504514931861</v>
      </c>
      <c r="J23" s="3">
        <f t="shared" si="16"/>
        <v>5.2916222654052074</v>
      </c>
      <c r="K23" s="3">
        <f t="shared" si="16"/>
        <v>15.974916004544834</v>
      </c>
      <c r="L23" s="3">
        <f t="shared" si="16"/>
        <v>-28.746079191485808</v>
      </c>
      <c r="M23" s="3">
        <f t="shared" si="16"/>
        <v>6.4956060284740298</v>
      </c>
      <c r="N23" s="3">
        <f t="shared" si="16"/>
        <v>17.038678979234685</v>
      </c>
      <c r="O23" s="3">
        <f t="shared" si="16"/>
        <v>21.87571986828307</v>
      </c>
      <c r="P23" s="3">
        <f t="shared" si="16"/>
        <v>16.350983933293598</v>
      </c>
      <c r="Q23" s="3">
        <f t="shared" si="16"/>
        <v>8.1236859135645982</v>
      </c>
      <c r="R23" s="3">
        <f t="shared" si="16"/>
        <v>8.7690536833689485</v>
      </c>
      <c r="S23" s="3">
        <f t="shared" si="16"/>
        <v>18.342151694127327</v>
      </c>
      <c r="T23" s="3">
        <f t="shared" si="16"/>
        <v>13.475210382485775</v>
      </c>
      <c r="U23" s="3">
        <f t="shared" si="16"/>
        <v>-0.7240540916237197</v>
      </c>
      <c r="V23" s="3">
        <f t="shared" si="16"/>
        <v>-51.70148306672283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9.1394388216397449E-2</v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-0.24712080445526574</v>
      </c>
      <c r="K24" s="4">
        <f t="shared" si="17"/>
        <v>-4.6428549956419873E-3</v>
      </c>
      <c r="L24" s="4" t="str">
        <f t="shared" si="17"/>
        <v/>
      </c>
      <c r="M24" s="4">
        <f t="shared" si="17"/>
        <v>-5.8254856024013479E-2</v>
      </c>
      <c r="N24" s="4">
        <f t="shared" si="17"/>
        <v>-1.4635009527265486E-2</v>
      </c>
      <c r="O24" s="4">
        <f t="shared" si="17"/>
        <v>0.10175583638033459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-4.0599999999999996</v>
      </c>
      <c r="H25" s="3">
        <f>IFERROR(INDEX(D25:G25,COUNT(D25:G25)),"")</f>
        <v>-4.0599999999999996</v>
      </c>
      <c r="I25" s="3">
        <f t="shared" ref="I25:Y25" si="18">IFERROR(INDEX(I51:I500,MATCH($C$25,$C$51:$C$500,0)),"")</f>
        <v>0.18</v>
      </c>
      <c r="J25" s="3">
        <f t="shared" si="18"/>
        <v>11.73</v>
      </c>
      <c r="K25" s="3">
        <f t="shared" si="18"/>
        <v>16.47</v>
      </c>
      <c r="L25" s="3">
        <f t="shared" si="18"/>
        <v>-28.16</v>
      </c>
      <c r="M25" s="3">
        <f t="shared" si="18"/>
        <v>8.99</v>
      </c>
      <c r="N25" s="3">
        <f t="shared" si="18"/>
        <v>21.52</v>
      </c>
      <c r="O25" s="3">
        <f t="shared" si="18"/>
        <v>24.16</v>
      </c>
      <c r="P25" s="3">
        <f t="shared" si="18"/>
        <v>13.2</v>
      </c>
      <c r="Q25" s="3">
        <f t="shared" si="18"/>
        <v>4.91</v>
      </c>
      <c r="R25" s="3">
        <f t="shared" si="18"/>
        <v>5.97</v>
      </c>
      <c r="S25" s="3">
        <f t="shared" si="18"/>
        <v>2.46</v>
      </c>
      <c r="T25" s="3">
        <f t="shared" si="18"/>
        <v>6.91</v>
      </c>
      <c r="U25" s="3">
        <f t="shared" si="18"/>
        <v>-2.4700000000000002</v>
      </c>
      <c r="V25" s="3">
        <f t="shared" si="18"/>
        <v>-47.03</v>
      </c>
      <c r="W25" s="3">
        <f t="shared" si="18"/>
        <v>-141.81</v>
      </c>
      <c r="X25" s="3">
        <f t="shared" si="18"/>
        <v>2.64</v>
      </c>
      <c r="Y25" s="3">
        <f t="shared" si="18"/>
        <v>-12.22</v>
      </c>
    </row>
    <row r="26" spans="1:25" ht="15.5" x14ac:dyDescent="0.35">
      <c r="C26" t="s">
        <v>58</v>
      </c>
      <c r="D26" s="4" t="str">
        <f>IFERROR(_xlfn.RRI(5,I25,D25),"")</f>
        <v/>
      </c>
      <c r="H26" s="4" t="str">
        <f t="shared" ref="H26:Y26" si="19">IFERROR(_xlfn.RRI(5,M25,H25),"")</f>
        <v/>
      </c>
      <c r="I26" s="4">
        <f t="shared" si="19"/>
        <v>-0.61586308200880202</v>
      </c>
      <c r="J26" s="4">
        <f t="shared" si="19"/>
        <v>-0.13455351888702982</v>
      </c>
      <c r="K26" s="4">
        <f t="shared" si="19"/>
        <v>4.5259043191863801E-2</v>
      </c>
      <c r="L26" s="4" t="str">
        <f t="shared" si="19"/>
        <v/>
      </c>
      <c r="M26" s="4">
        <f t="shared" si="19"/>
        <v>8.5318165627728204E-2</v>
      </c>
      <c r="N26" s="4">
        <f t="shared" si="19"/>
        <v>0.54305509177536204</v>
      </c>
      <c r="O26" s="4">
        <f t="shared" si="19"/>
        <v>0.28446944145290187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-1.4024244518326734E-2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4.6666630985915496E-3</v>
      </c>
      <c r="H27" s="3">
        <f t="shared" ref="H27:Y27" si="20">IFERROR(H4/H21,"")</f>
        <v>1.8666652394366198E-2</v>
      </c>
      <c r="I27" s="3">
        <f t="shared" si="20"/>
        <v>1.9037211971830986E-2</v>
      </c>
      <c r="J27" s="3">
        <f t="shared" si="20"/>
        <v>1.5841125211267605E-2</v>
      </c>
      <c r="K27" s="3">
        <f t="shared" si="20"/>
        <v>1.5808285211267606E-2</v>
      </c>
      <c r="L27" s="3">
        <f t="shared" si="20"/>
        <v>1.1969991267605633E-2</v>
      </c>
      <c r="M27" s="3">
        <f t="shared" si="20"/>
        <v>1.271195985915493E-2</v>
      </c>
      <c r="N27" s="3">
        <f t="shared" si="20"/>
        <v>1.2148951971830985E-2</v>
      </c>
      <c r="O27" s="3">
        <f t="shared" si="20"/>
        <v>1.1522316056338027E-2</v>
      </c>
      <c r="P27" s="3">
        <f t="shared" si="20"/>
        <v>9.5362553521126762E-3</v>
      </c>
      <c r="Q27" s="3">
        <f t="shared" si="20"/>
        <v>8.503850422535212E-3</v>
      </c>
      <c r="R27" s="3">
        <f t="shared" si="20"/>
        <v>7.3368283098591549E-3</v>
      </c>
      <c r="S27" s="3">
        <f t="shared" si="20"/>
        <v>9.3812439436619724E-3</v>
      </c>
      <c r="T27" s="3">
        <f t="shared" si="20"/>
        <v>1.2819928721174004E-2</v>
      </c>
      <c r="U27" s="3">
        <f t="shared" si="20"/>
        <v>105.1109669527897</v>
      </c>
      <c r="V27" s="3">
        <f t="shared" si="20"/>
        <v>86.591771244635197</v>
      </c>
      <c r="W27" s="3">
        <f t="shared" si="20"/>
        <v>83.672675751072958</v>
      </c>
      <c r="X27" s="3">
        <f t="shared" si="20"/>
        <v>211.52066459227467</v>
      </c>
      <c r="Y27" s="3">
        <f t="shared" si="20"/>
        <v>199.63873240343347</v>
      </c>
    </row>
    <row r="28" spans="1:25" ht="15.5" x14ac:dyDescent="0.35">
      <c r="C28" t="s">
        <v>60</v>
      </c>
      <c r="D28" s="4">
        <f>IFERROR(_xlfn.RRI(5,I27,D27),"")</f>
        <v>-0.24511530439279083</v>
      </c>
      <c r="H28" s="4">
        <f t="shared" ref="H28:Y28" si="21">IFERROR(_xlfn.RRI(5,M27,H27),"")</f>
        <v>7.9868282653710931E-2</v>
      </c>
      <c r="I28" s="4">
        <f t="shared" si="21"/>
        <v>9.3988876261873688E-2</v>
      </c>
      <c r="J28" s="4">
        <f t="shared" si="21"/>
        <v>6.5735048696971665E-2</v>
      </c>
      <c r="K28" s="4">
        <f t="shared" si="21"/>
        <v>0.10637251483187393</v>
      </c>
      <c r="L28" s="4">
        <f t="shared" si="21"/>
        <v>7.0768642062444709E-2</v>
      </c>
      <c r="M28" s="4">
        <f t="shared" si="21"/>
        <v>0.11619694960575599</v>
      </c>
      <c r="N28" s="4">
        <f t="shared" si="21"/>
        <v>5.3066208829670503E-2</v>
      </c>
      <c r="O28" s="4">
        <f t="shared" si="21"/>
        <v>-2.1116891031174423E-2</v>
      </c>
      <c r="P28" s="4">
        <f t="shared" si="21"/>
        <v>-0.84456601982549551</v>
      </c>
      <c r="Q28" s="4">
        <f t="shared" si="21"/>
        <v>-0.84208339528985954</v>
      </c>
      <c r="R28" s="4">
        <f t="shared" si="21"/>
        <v>-0.84562216724607586</v>
      </c>
      <c r="S28" s="4">
        <f t="shared" si="21"/>
        <v>-0.86529567953527631</v>
      </c>
      <c r="T28" s="4">
        <f t="shared" si="21"/>
        <v>-0.85494651703417046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-23.555555555555554</v>
      </c>
      <c r="I29" s="4">
        <f t="shared" si="22"/>
        <v>-0.98465473145780058</v>
      </c>
      <c r="J29" s="4">
        <f t="shared" si="22"/>
        <v>-0.28779599271402545</v>
      </c>
      <c r="K29" s="4">
        <f t="shared" si="22"/>
        <v>-1.5848721590909089</v>
      </c>
      <c r="L29" s="4">
        <f t="shared" si="22"/>
        <v>-4.1323692992213568</v>
      </c>
      <c r="M29" s="4">
        <f t="shared" si="22"/>
        <v>-0.58224907063197029</v>
      </c>
      <c r="N29" s="4">
        <f t="shared" si="22"/>
        <v>-0.10927152317880796</v>
      </c>
      <c r="O29" s="4">
        <f t="shared" si="22"/>
        <v>0.83030303030303043</v>
      </c>
      <c r="P29" s="4">
        <f t="shared" si="22"/>
        <v>1.6883910386965375</v>
      </c>
      <c r="Q29" s="4">
        <f t="shared" si="22"/>
        <v>-0.17755443886097147</v>
      </c>
      <c r="R29" s="4">
        <f t="shared" si="22"/>
        <v>1.4268292682926829</v>
      </c>
      <c r="S29" s="4">
        <f t="shared" si="22"/>
        <v>-0.64399421128798839</v>
      </c>
      <c r="T29" s="4">
        <f t="shared" si="22"/>
        <v>-3.7975708502024292</v>
      </c>
      <c r="U29" s="4">
        <f t="shared" si="22"/>
        <v>-0.94748033170316825</v>
      </c>
      <c r="V29" s="4">
        <f t="shared" si="22"/>
        <v>-0.66835907199774347</v>
      </c>
      <c r="W29" s="4">
        <f t="shared" si="22"/>
        <v>-54.715909090909086</v>
      </c>
      <c r="X29" s="4">
        <f t="shared" si="22"/>
        <v>-1.2160392798690671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-1.9465012944810275E-2</v>
      </c>
      <c r="I30" s="4">
        <f t="shared" si="23"/>
        <v>0.20175882192320793</v>
      </c>
      <c r="J30" s="4">
        <f t="shared" si="23"/>
        <v>2.0773916690592113E-3</v>
      </c>
      <c r="K30" s="4">
        <f t="shared" si="23"/>
        <v>0.32065971126057052</v>
      </c>
      <c r="L30" s="4">
        <f t="shared" si="23"/>
        <v>-5.8367757589711376E-2</v>
      </c>
      <c r="M30" s="4">
        <f t="shared" si="23"/>
        <v>4.6342095073661944E-2</v>
      </c>
      <c r="N30" s="4">
        <f t="shared" si="23"/>
        <v>5.4384544949907632E-2</v>
      </c>
      <c r="O30" s="4">
        <f t="shared" si="23"/>
        <v>0.2082642117784059</v>
      </c>
      <c r="P30" s="4">
        <f t="shared" si="23"/>
        <v>0.12140440838912103</v>
      </c>
      <c r="Q30" s="4">
        <f t="shared" si="23"/>
        <v>0.15906357125841758</v>
      </c>
      <c r="R30" s="4">
        <f t="shared" si="23"/>
        <v>-0.21792585781590698</v>
      </c>
      <c r="S30" s="4">
        <f t="shared" si="23"/>
        <v>-0.26822963312054426</v>
      </c>
      <c r="T30" s="4">
        <f t="shared" si="23"/>
        <v>-0.99987803433749278</v>
      </c>
      <c r="U30" s="4">
        <f t="shared" si="23"/>
        <v>0.21386784727887012</v>
      </c>
      <c r="V30" s="4">
        <f t="shared" si="23"/>
        <v>3.4887081922019281E-2</v>
      </c>
      <c r="W30" s="4">
        <f t="shared" si="23"/>
        <v>-0.60442316162177512</v>
      </c>
      <c r="X30" s="4">
        <f t="shared" si="23"/>
        <v>5.9517169067323003E-2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154.07</v>
      </c>
      <c r="H32" s="3">
        <f>IFERROR(INDEX(D32:G32,COUNT(D32:G32)),"")</f>
        <v>154.07</v>
      </c>
      <c r="I32" s="3">
        <f t="shared" ref="I32:Y32" si="24">IFERROR(INDEX(I51:I500,MATCH($C$32,$C$51:$C$500,0)),"")</f>
        <v>144.22999999999999</v>
      </c>
      <c r="J32" s="3">
        <f t="shared" si="24"/>
        <v>140.31</v>
      </c>
      <c r="K32" s="3">
        <f t="shared" si="24"/>
        <v>124.78</v>
      </c>
      <c r="L32" s="3">
        <f t="shared" si="24"/>
        <v>83.5</v>
      </c>
      <c r="M32" s="3">
        <f t="shared" si="24"/>
        <v>102.93</v>
      </c>
      <c r="N32" s="3">
        <f t="shared" si="24"/>
        <v>92.79</v>
      </c>
      <c r="O32" s="3">
        <f t="shared" si="24"/>
        <v>78.010000000000005</v>
      </c>
      <c r="P32" s="3">
        <f t="shared" si="24"/>
        <v>50.83</v>
      </c>
      <c r="Q32" s="3">
        <f t="shared" si="24"/>
        <v>39.340000000000003</v>
      </c>
      <c r="R32" s="3">
        <f t="shared" si="24"/>
        <v>34.869999999999997</v>
      </c>
      <c r="S32" s="3">
        <f t="shared" si="24"/>
        <v>28.41</v>
      </c>
      <c r="T32" s="3">
        <f t="shared" si="24"/>
        <v>47.07</v>
      </c>
      <c r="U32" s="3">
        <f t="shared" si="24"/>
        <v>77.180000000000007</v>
      </c>
      <c r="V32" s="3">
        <f t="shared" si="24"/>
        <v>81.48</v>
      </c>
      <c r="W32" s="3">
        <f t="shared" si="24"/>
        <v>126.37</v>
      </c>
      <c r="X32" s="3">
        <f t="shared" si="24"/>
        <v>278.08999999999997</v>
      </c>
      <c r="Y32" s="3">
        <f t="shared" si="24"/>
        <v>344.58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Y33" si="25">IFERROR(INDEX(I51:I500,MATCH($C$33,$C$51:$C$500,0)),"")</f>
        <v>2.75</v>
      </c>
      <c r="J33" s="3">
        <f t="shared" si="25"/>
        <v>2.68</v>
      </c>
      <c r="K33" s="3">
        <f t="shared" si="25"/>
        <v>2.93</v>
      </c>
      <c r="L33" s="3">
        <f t="shared" si="25"/>
        <v>4.5999999999999996</v>
      </c>
      <c r="M33" s="3">
        <f t="shared" si="25"/>
        <v>4.72</v>
      </c>
      <c r="N33" s="3">
        <f t="shared" si="25"/>
        <v>7.81</v>
      </c>
      <c r="O33" s="3">
        <f t="shared" si="25"/>
        <v>8.9700000000000006</v>
      </c>
      <c r="P33" s="3">
        <f t="shared" si="25"/>
        <v>14.36</v>
      </c>
      <c r="Q33" s="3">
        <f t="shared" si="25"/>
        <v>19.57</v>
      </c>
      <c r="R33" s="3">
        <f t="shared" si="25"/>
        <v>21.51</v>
      </c>
      <c r="S33" s="3">
        <f t="shared" si="25"/>
        <v>25.87</v>
      </c>
      <c r="T33" s="3">
        <f t="shared" si="25"/>
        <v>7.12</v>
      </c>
      <c r="U33" s="3">
        <f t="shared" si="25"/>
        <v>3.69</v>
      </c>
      <c r="V33" s="3">
        <f t="shared" si="25"/>
        <v>3.62</v>
      </c>
      <c r="W33" s="3">
        <f t="shared" si="25"/>
        <v>3.17</v>
      </c>
      <c r="X33" s="3">
        <f t="shared" si="25"/>
        <v>2.16</v>
      </c>
      <c r="Y33" s="3">
        <f t="shared" si="25"/>
        <v>1.6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-28.57</v>
      </c>
      <c r="H34" s="3">
        <f>IFERROR(INDEX(D34:G34,COUNT(D34:G34)),"")</f>
        <v>-28.57</v>
      </c>
      <c r="I34" s="3">
        <f t="shared" ref="I34:Y34" si="26">IFERROR(INDEX(I51:I500,MATCH($C$34,$C$51:$C$500,0)),"")</f>
        <v>2200</v>
      </c>
      <c r="J34" s="3">
        <f t="shared" si="26"/>
        <v>32.049999999999997</v>
      </c>
      <c r="K34" s="3">
        <f t="shared" si="26"/>
        <v>22.22</v>
      </c>
      <c r="L34" s="3">
        <f t="shared" si="26"/>
        <v>-13.64</v>
      </c>
      <c r="M34" s="3">
        <f t="shared" si="26"/>
        <v>54.06</v>
      </c>
      <c r="N34" s="3">
        <f t="shared" si="26"/>
        <v>33.69</v>
      </c>
      <c r="O34" s="3">
        <f t="shared" si="26"/>
        <v>28.97</v>
      </c>
      <c r="P34" s="3">
        <f t="shared" si="26"/>
        <v>55.3</v>
      </c>
      <c r="Q34" s="3">
        <f t="shared" si="26"/>
        <v>156.82</v>
      </c>
      <c r="R34" s="3">
        <f t="shared" si="26"/>
        <v>125.63</v>
      </c>
      <c r="S34" s="3">
        <f t="shared" si="26"/>
        <v>298.77999999999997</v>
      </c>
      <c r="T34" s="3">
        <f t="shared" si="26"/>
        <v>48.48</v>
      </c>
      <c r="U34" s="3">
        <f t="shared" si="26"/>
        <v>-115.38</v>
      </c>
      <c r="V34" s="3">
        <f t="shared" si="26"/>
        <v>-6.27</v>
      </c>
      <c r="W34" s="3">
        <f t="shared" si="26"/>
        <v>-2.82</v>
      </c>
      <c r="X34" s="3">
        <f t="shared" si="26"/>
        <v>227.27</v>
      </c>
      <c r="Y34" s="3">
        <f t="shared" si="26"/>
        <v>-45.01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1.52</v>
      </c>
      <c r="H35" s="3">
        <f>IFERROR(INDEX(D35:G35,COUNT(D35:G35)),"")</f>
        <v>1.52</v>
      </c>
      <c r="I35" s="3">
        <f t="shared" ref="I35:Y35" si="27">IFERROR(INDEX(I51:I500,MATCH($C$35,$C$51:$C$500,0)),"")</f>
        <v>1.31</v>
      </c>
      <c r="J35" s="3">
        <f t="shared" si="27"/>
        <v>1.56</v>
      </c>
      <c r="K35" s="3">
        <f t="shared" si="27"/>
        <v>1.56</v>
      </c>
      <c r="L35" s="3">
        <f t="shared" si="27"/>
        <v>2.2400000000000002</v>
      </c>
      <c r="M35" s="3">
        <f t="shared" si="27"/>
        <v>2.62</v>
      </c>
      <c r="N35" s="3">
        <f t="shared" si="27"/>
        <v>4.22</v>
      </c>
      <c r="O35" s="3">
        <f t="shared" si="27"/>
        <v>4.26</v>
      </c>
      <c r="P35" s="3">
        <f t="shared" si="27"/>
        <v>5.72</v>
      </c>
      <c r="Q35" s="3">
        <f t="shared" si="27"/>
        <v>6.81</v>
      </c>
      <c r="R35" s="3">
        <f t="shared" si="27"/>
        <v>7.63</v>
      </c>
      <c r="S35" s="3">
        <f t="shared" si="27"/>
        <v>6.3</v>
      </c>
      <c r="T35" s="3">
        <f t="shared" si="27"/>
        <v>2.14</v>
      </c>
      <c r="U35" s="3">
        <f t="shared" si="27"/>
        <v>2.71</v>
      </c>
      <c r="V35" s="3">
        <f t="shared" si="27"/>
        <v>3.41</v>
      </c>
      <c r="W35" s="3">
        <f t="shared" si="27"/>
        <v>4.78</v>
      </c>
      <c r="X35" s="3">
        <f t="shared" si="27"/>
        <v>2.84</v>
      </c>
      <c r="Y35" s="3">
        <f t="shared" si="27"/>
        <v>2.76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0.1241</v>
      </c>
      <c r="P36" s="4">
        <f t="shared" si="28"/>
        <v>0.22719999999999999</v>
      </c>
      <c r="Q36" s="4">
        <f t="shared" si="28"/>
        <v>0.51890000000000003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3</v>
      </c>
      <c r="P37" s="3">
        <f t="shared" si="29"/>
        <v>3</v>
      </c>
      <c r="Q37" s="3">
        <f t="shared" si="29"/>
        <v>2.5499999999999998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81</v>
      </c>
      <c r="E50" t="s">
        <v>82</v>
      </c>
      <c r="F50" t="s">
        <v>400</v>
      </c>
      <c r="G50" t="s">
        <v>701</v>
      </c>
      <c r="H50" t="s">
        <v>401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5</v>
      </c>
      <c r="D51" s="5">
        <v>33133308</v>
      </c>
      <c r="E51" s="5">
        <v>32697138</v>
      </c>
      <c r="F51" s="5">
        <v>34434965</v>
      </c>
      <c r="G51" s="5">
        <v>37250530</v>
      </c>
      <c r="I51" s="5">
        <v>135164205</v>
      </c>
      <c r="J51" s="5">
        <v>112471989</v>
      </c>
      <c r="K51" s="5">
        <v>112238825</v>
      </c>
      <c r="L51" s="5">
        <v>84986938</v>
      </c>
      <c r="M51" s="5">
        <v>90254915</v>
      </c>
      <c r="N51" s="5">
        <v>86257559</v>
      </c>
      <c r="O51" s="5">
        <v>81808444</v>
      </c>
      <c r="P51" s="5">
        <v>67707413</v>
      </c>
      <c r="Q51" s="5">
        <v>60377338</v>
      </c>
      <c r="R51" s="5">
        <v>52091481</v>
      </c>
      <c r="S51" s="5">
        <v>66606832</v>
      </c>
      <c r="T51" s="5">
        <v>61151060</v>
      </c>
      <c r="U51" s="5">
        <v>489817106000</v>
      </c>
      <c r="V51" s="5">
        <v>403517654000</v>
      </c>
      <c r="W51" s="5">
        <v>389914669000</v>
      </c>
      <c r="X51" s="5">
        <v>985686297000</v>
      </c>
      <c r="Y51" s="5">
        <v>930316493000</v>
      </c>
    </row>
    <row r="52" spans="2:25" ht="15.5" x14ac:dyDescent="0.35">
      <c r="C52" t="s">
        <v>85</v>
      </c>
      <c r="D52" s="5">
        <v>-24402674</v>
      </c>
      <c r="E52" s="5">
        <v>-25264190</v>
      </c>
      <c r="F52" s="5">
        <v>-25842778</v>
      </c>
      <c r="G52" s="5">
        <v>-30820588</v>
      </c>
      <c r="I52" s="5">
        <v>-106365664</v>
      </c>
      <c r="J52" s="5">
        <v>-82668822</v>
      </c>
      <c r="K52" s="5">
        <v>-81296589</v>
      </c>
      <c r="L52" s="5">
        <v>-71439624</v>
      </c>
      <c r="M52" s="5">
        <v>-61542948</v>
      </c>
      <c r="N52" s="5">
        <v>-57044698</v>
      </c>
      <c r="O52" s="5">
        <v>-52387139</v>
      </c>
      <c r="P52" s="5">
        <v>-38873699</v>
      </c>
      <c r="Q52" s="5">
        <v>-44282917</v>
      </c>
      <c r="R52" s="5">
        <v>-36060246</v>
      </c>
      <c r="S52" s="5">
        <v>-50570802</v>
      </c>
      <c r="T52" s="5">
        <v>-46935112</v>
      </c>
      <c r="U52" s="5">
        <v>-416497505000</v>
      </c>
      <c r="V52" s="5">
        <v>-425411993000</v>
      </c>
      <c r="W52" s="5">
        <v>-408296117000</v>
      </c>
      <c r="X52" s="5">
        <v>-917346471000</v>
      </c>
      <c r="Y52" s="5">
        <v>-693799297000</v>
      </c>
    </row>
    <row r="53" spans="2:25" ht="15.5" x14ac:dyDescent="0.35">
      <c r="C53" t="s">
        <v>86</v>
      </c>
      <c r="D53" s="5">
        <v>8730634</v>
      </c>
      <c r="E53" s="5">
        <v>7432948</v>
      </c>
      <c r="F53" s="5">
        <v>8592187</v>
      </c>
      <c r="G53" s="5">
        <v>6429942</v>
      </c>
      <c r="I53" s="5">
        <v>28798541</v>
      </c>
      <c r="J53" s="5">
        <v>29803167</v>
      </c>
      <c r="K53" s="5">
        <v>30942236</v>
      </c>
      <c r="L53" s="5">
        <v>13547314</v>
      </c>
      <c r="M53" s="5">
        <v>28711967</v>
      </c>
      <c r="N53" s="5">
        <v>29212861</v>
      </c>
      <c r="O53" s="5">
        <v>29421305</v>
      </c>
      <c r="P53" s="5">
        <v>28833714</v>
      </c>
      <c r="Q53" s="5">
        <v>16094421</v>
      </c>
      <c r="R53" s="5">
        <v>16031235</v>
      </c>
      <c r="S53" s="5">
        <v>16036030</v>
      </c>
      <c r="T53" s="5">
        <v>14215948</v>
      </c>
      <c r="U53" s="5">
        <v>73319601000</v>
      </c>
      <c r="V53" s="5">
        <v>-21894339000</v>
      </c>
      <c r="W53" s="5">
        <v>-18381448000</v>
      </c>
      <c r="X53" s="5">
        <v>68339826000</v>
      </c>
      <c r="Y53" s="5">
        <v>236517196000</v>
      </c>
    </row>
    <row r="54" spans="2:25" ht="15.5" x14ac:dyDescent="0.35">
      <c r="C54" t="s">
        <v>87</v>
      </c>
      <c r="D54" s="5">
        <v>-8659245</v>
      </c>
      <c r="E54" s="5">
        <v>-3774524</v>
      </c>
      <c r="F54" s="5">
        <v>-3817561</v>
      </c>
      <c r="G54" s="5">
        <v>-7251336</v>
      </c>
      <c r="I54" s="5">
        <v>-17324994</v>
      </c>
      <c r="J54" s="5">
        <v>-17009707</v>
      </c>
      <c r="K54" s="5">
        <v>-13386828</v>
      </c>
      <c r="L54" s="5">
        <v>-20614373</v>
      </c>
      <c r="M54" s="5">
        <v>-15877302</v>
      </c>
      <c r="N54" s="5">
        <v>-9412248</v>
      </c>
      <c r="O54" s="5">
        <v>-10304911</v>
      </c>
      <c r="P54" s="5">
        <v>-11793833</v>
      </c>
      <c r="Q54" s="5">
        <v>-2192997</v>
      </c>
      <c r="R54" s="5">
        <v>-6478366</v>
      </c>
      <c r="S54" s="5">
        <v>-7110382</v>
      </c>
      <c r="T54" s="5">
        <v>-5576213</v>
      </c>
      <c r="U54" s="5">
        <v>-47130258000</v>
      </c>
      <c r="V54" s="5">
        <v>-159768436000</v>
      </c>
      <c r="W54" s="5">
        <v>-627074781000</v>
      </c>
      <c r="X54" s="5">
        <v>20283184000</v>
      </c>
      <c r="Y54" s="5">
        <v>-201420033000</v>
      </c>
    </row>
    <row r="55" spans="2:25" ht="15.5" x14ac:dyDescent="0.35">
      <c r="C55" t="s">
        <v>89</v>
      </c>
      <c r="D55" s="5">
        <v>271573</v>
      </c>
      <c r="E55" s="5">
        <v>-223540</v>
      </c>
      <c r="F55" s="5">
        <v>-371050</v>
      </c>
      <c r="G55" s="5">
        <v>-560273</v>
      </c>
      <c r="I55" s="5">
        <v>-1175441</v>
      </c>
      <c r="J55" s="5">
        <v>-1660401</v>
      </c>
      <c r="K55" s="5">
        <v>-630962</v>
      </c>
      <c r="L55" s="5">
        <v>-597544</v>
      </c>
      <c r="M55" s="5">
        <v>-364203</v>
      </c>
      <c r="N55" s="5">
        <v>-317692</v>
      </c>
      <c r="O55" s="5">
        <v>-223866</v>
      </c>
      <c r="P55" s="5">
        <v>-160908</v>
      </c>
      <c r="Q55" s="5">
        <v>-187672</v>
      </c>
      <c r="R55" s="5">
        <v>-356886</v>
      </c>
      <c r="S55" s="5">
        <v>-578752</v>
      </c>
      <c r="T55" s="5">
        <v>-366403</v>
      </c>
      <c r="U55" s="5">
        <v>-914460000</v>
      </c>
      <c r="V55" s="5">
        <v>-1154263000</v>
      </c>
      <c r="W55" s="5">
        <v>-1049849000</v>
      </c>
      <c r="X55" s="5">
        <v>-9888559000</v>
      </c>
      <c r="Y55" s="5">
        <v>-6428223000</v>
      </c>
    </row>
    <row r="56" spans="2:25" ht="15.5" x14ac:dyDescent="0.35">
      <c r="C56" t="s">
        <v>88</v>
      </c>
      <c r="D56" s="5">
        <v>-4674156</v>
      </c>
      <c r="E56" s="5">
        <v>-3137165</v>
      </c>
      <c r="F56" s="5">
        <v>-3372936</v>
      </c>
      <c r="G56" s="5">
        <v>-6948638</v>
      </c>
      <c r="I56" s="5">
        <v>-17006648</v>
      </c>
      <c r="J56" s="5">
        <v>-15040901</v>
      </c>
      <c r="K56" s="5">
        <v>-12655781</v>
      </c>
      <c r="L56" s="5">
        <v>-11476942</v>
      </c>
      <c r="M56" s="5">
        <v>-9887695</v>
      </c>
      <c r="N56" s="5">
        <v>-10629702</v>
      </c>
      <c r="O56" s="5">
        <v>-10103722</v>
      </c>
      <c r="P56" s="5">
        <v>-10881591</v>
      </c>
      <c r="Q56" s="5">
        <v>-8069065</v>
      </c>
      <c r="R56" s="5">
        <v>-6600896</v>
      </c>
      <c r="S56" s="5">
        <v>-7760960</v>
      </c>
      <c r="T56" s="5">
        <v>-7953401</v>
      </c>
      <c r="U56" s="5">
        <v>-68826722000</v>
      </c>
      <c r="V56" s="5">
        <v>-109247313000</v>
      </c>
      <c r="W56" s="5">
        <v>-187353932000</v>
      </c>
      <c r="X56" s="5">
        <v>-122137208000</v>
      </c>
      <c r="Y56" s="5">
        <v>-130339316000</v>
      </c>
    </row>
    <row r="57" spans="2:25" ht="15.5" x14ac:dyDescent="0.35">
      <c r="C57" t="s">
        <v>94</v>
      </c>
      <c r="S57" s="5">
        <v>-2491783</v>
      </c>
    </row>
    <row r="58" spans="2:25" ht="15.5" x14ac:dyDescent="0.35">
      <c r="C58" t="s">
        <v>97</v>
      </c>
      <c r="J58" s="5">
        <v>1396114</v>
      </c>
      <c r="S58" s="5">
        <v>1257528</v>
      </c>
    </row>
    <row r="59" spans="2:25" ht="15.5" x14ac:dyDescent="0.35">
      <c r="C59" t="s">
        <v>90</v>
      </c>
      <c r="D59" s="5">
        <v>71389</v>
      </c>
      <c r="E59" s="5">
        <v>3658424</v>
      </c>
      <c r="F59" s="5">
        <v>4774626</v>
      </c>
      <c r="G59" s="5">
        <v>-821394</v>
      </c>
      <c r="I59" s="5">
        <v>11473547</v>
      </c>
      <c r="J59" s="5">
        <v>12793460</v>
      </c>
      <c r="K59" s="5">
        <v>17555408</v>
      </c>
      <c r="L59" s="5">
        <v>-7067059</v>
      </c>
      <c r="M59" s="5">
        <v>12834665</v>
      </c>
      <c r="N59" s="5">
        <v>19800613</v>
      </c>
      <c r="O59" s="5">
        <v>19116394</v>
      </c>
      <c r="P59" s="5">
        <v>17039881</v>
      </c>
      <c r="Q59" s="5">
        <v>13901424</v>
      </c>
      <c r="R59" s="5">
        <v>9552869</v>
      </c>
      <c r="S59" s="5">
        <v>8925648</v>
      </c>
      <c r="T59" s="5">
        <v>8639735</v>
      </c>
      <c r="U59" s="5">
        <v>26189343000</v>
      </c>
      <c r="V59" s="5">
        <v>-181662775000</v>
      </c>
      <c r="W59" s="5">
        <v>-645456229000</v>
      </c>
      <c r="X59" s="5">
        <v>88623010000</v>
      </c>
      <c r="Y59" s="5">
        <v>35097163000</v>
      </c>
    </row>
    <row r="60" spans="2:25" ht="15.5" x14ac:dyDescent="0.35">
      <c r="C60" t="s">
        <v>91</v>
      </c>
      <c r="D60" s="5">
        <v>-2006775</v>
      </c>
      <c r="E60" s="5">
        <v>-1601062</v>
      </c>
      <c r="F60" s="5">
        <v>-1517658</v>
      </c>
      <c r="G60" s="5">
        <v>-2191365</v>
      </c>
      <c r="I60" s="5">
        <v>-5805311</v>
      </c>
      <c r="J60" s="5">
        <v>-3125757</v>
      </c>
      <c r="K60" s="5">
        <v>-5821499</v>
      </c>
      <c r="L60" s="5">
        <v>-5590917</v>
      </c>
      <c r="M60" s="5">
        <v>-5325546</v>
      </c>
      <c r="N60" s="5">
        <v>-6173290</v>
      </c>
      <c r="O60" s="5">
        <v>-6242800</v>
      </c>
      <c r="P60" s="5">
        <v>-6720219</v>
      </c>
      <c r="Q60" s="5">
        <v>-7363786</v>
      </c>
      <c r="R60" s="5">
        <v>-5426194</v>
      </c>
      <c r="S60" s="5">
        <v>-6223434</v>
      </c>
      <c r="T60" s="5">
        <v>-4614607</v>
      </c>
      <c r="U60" s="5">
        <v>-26117253000</v>
      </c>
      <c r="V60" s="5">
        <v>-27200320000</v>
      </c>
      <c r="W60" s="5">
        <v>-5982463000</v>
      </c>
      <c r="X60" s="5">
        <v>-61324965000</v>
      </c>
      <c r="Y60" s="5">
        <v>-78351633000</v>
      </c>
    </row>
    <row r="61" spans="2:25" ht="15.5" x14ac:dyDescent="0.35">
      <c r="C61" t="s">
        <v>92</v>
      </c>
      <c r="D61" s="5">
        <v>704642</v>
      </c>
      <c r="E61" s="5">
        <v>533201</v>
      </c>
      <c r="F61" s="5">
        <v>494799</v>
      </c>
      <c r="G61" s="5">
        <v>647230</v>
      </c>
      <c r="I61" s="5">
        <v>1933503</v>
      </c>
      <c r="J61" s="5">
        <v>1640656</v>
      </c>
      <c r="K61" s="5">
        <v>1046671</v>
      </c>
      <c r="L61" s="5">
        <v>1089250</v>
      </c>
      <c r="M61" s="5">
        <v>1198776</v>
      </c>
      <c r="N61" s="5">
        <v>963479</v>
      </c>
      <c r="O61" s="5">
        <v>155410</v>
      </c>
      <c r="P61" s="5">
        <v>124925</v>
      </c>
      <c r="Q61" s="5">
        <v>83689</v>
      </c>
      <c r="R61" s="5">
        <v>77844</v>
      </c>
      <c r="S61" s="5">
        <v>46094</v>
      </c>
      <c r="T61" s="5">
        <v>84526</v>
      </c>
      <c r="U61" s="5">
        <v>2673099000</v>
      </c>
      <c r="V61" s="5">
        <v>4501520000</v>
      </c>
      <c r="W61" s="5">
        <v>1272449000</v>
      </c>
      <c r="X61" s="5">
        <v>11106605000</v>
      </c>
      <c r="Y61" s="5">
        <v>10317107000</v>
      </c>
    </row>
    <row r="62" spans="2:25" ht="15.5" x14ac:dyDescent="0.35">
      <c r="C62" t="s">
        <v>26</v>
      </c>
      <c r="D62" s="5">
        <v>-2286285</v>
      </c>
      <c r="E62" s="5">
        <v>-2003378</v>
      </c>
      <c r="F62" s="5">
        <v>-2023583</v>
      </c>
      <c r="G62" s="5">
        <v>-2194929</v>
      </c>
      <c r="I62" s="5">
        <v>-6414013</v>
      </c>
      <c r="J62" s="5">
        <v>-4606842</v>
      </c>
      <c r="K62" s="5">
        <v>-4957830</v>
      </c>
      <c r="L62" s="5">
        <v>-5339446</v>
      </c>
      <c r="M62" s="5">
        <v>-5146383</v>
      </c>
      <c r="N62" s="5">
        <v>-5729999</v>
      </c>
      <c r="O62" s="5">
        <v>-5904863</v>
      </c>
      <c r="P62" s="5">
        <v>-5129424</v>
      </c>
      <c r="Q62" s="5">
        <v>-4039804</v>
      </c>
      <c r="R62" s="5">
        <v>-3656701</v>
      </c>
      <c r="S62" s="5">
        <v>-5034239</v>
      </c>
      <c r="T62" s="5">
        <v>-4681364</v>
      </c>
      <c r="U62" s="5">
        <v>-29084507000</v>
      </c>
      <c r="V62" s="5">
        <v>-31701840000</v>
      </c>
      <c r="W62" s="5">
        <v>-7254912000</v>
      </c>
      <c r="X62" s="5">
        <v>-72431570000</v>
      </c>
      <c r="Y62" s="5">
        <v>-88668740000</v>
      </c>
    </row>
    <row r="63" spans="2:25" ht="15.5" x14ac:dyDescent="0.35">
      <c r="C63" t="s">
        <v>402</v>
      </c>
      <c r="D63" s="5">
        <v>-391584</v>
      </c>
      <c r="E63" s="5">
        <v>-421397</v>
      </c>
      <c r="F63" s="5">
        <v>-427355</v>
      </c>
      <c r="G63" s="5">
        <v>-735121</v>
      </c>
      <c r="I63" s="5">
        <v>-1821296</v>
      </c>
      <c r="J63" s="5">
        <v>-1475008</v>
      </c>
      <c r="K63" s="5">
        <v>-1486506</v>
      </c>
      <c r="L63" s="5">
        <v>-1209968</v>
      </c>
      <c r="M63" s="5">
        <v>-1377939</v>
      </c>
      <c r="N63" s="5">
        <v>-1307361</v>
      </c>
      <c r="O63" s="5">
        <v>-1195322</v>
      </c>
      <c r="P63" s="5">
        <v>-1010412</v>
      </c>
    </row>
    <row r="64" spans="2:25" ht="15.5" x14ac:dyDescent="0.35">
      <c r="C64" t="s">
        <v>93</v>
      </c>
      <c r="D64" s="5">
        <v>-33548</v>
      </c>
      <c r="E64" s="5">
        <v>290512</v>
      </c>
      <c r="F64" s="5">
        <v>438481</v>
      </c>
      <c r="G64" s="5">
        <v>91455</v>
      </c>
      <c r="I64" s="5">
        <v>496495</v>
      </c>
      <c r="J64" s="5">
        <v>-80677</v>
      </c>
      <c r="K64" s="5">
        <v>-423834</v>
      </c>
      <c r="L64" s="5">
        <v>-130753</v>
      </c>
      <c r="N64" s="5">
        <v>-99409</v>
      </c>
      <c r="O64" s="5">
        <v>701975</v>
      </c>
      <c r="P64" s="5">
        <v>-705308</v>
      </c>
      <c r="Q64" s="5">
        <v>-3407671</v>
      </c>
      <c r="R64" s="5">
        <v>-1847337</v>
      </c>
      <c r="S64" s="5">
        <v>-1034</v>
      </c>
      <c r="T64" s="5">
        <v>-17769</v>
      </c>
      <c r="U64" s="5">
        <v>294155000</v>
      </c>
    </row>
    <row r="65" spans="2:25" ht="15.5" x14ac:dyDescent="0.35">
      <c r="C65" t="s">
        <v>98</v>
      </c>
      <c r="D65" s="5">
        <v>-2006775</v>
      </c>
      <c r="E65" s="5">
        <v>-1601062</v>
      </c>
      <c r="F65" s="5">
        <v>-1517658</v>
      </c>
      <c r="G65" s="5">
        <v>-2191365</v>
      </c>
      <c r="I65" s="5">
        <v>-5805311</v>
      </c>
      <c r="J65" s="5">
        <v>-3125757</v>
      </c>
      <c r="K65" s="5">
        <v>-5821499</v>
      </c>
      <c r="L65" s="5">
        <v>-5590917</v>
      </c>
      <c r="M65" s="5">
        <v>-5325546</v>
      </c>
      <c r="N65" s="5">
        <v>-6173290</v>
      </c>
      <c r="O65" s="5">
        <v>-6242800</v>
      </c>
      <c r="P65" s="5">
        <v>-6720219</v>
      </c>
      <c r="Q65" s="5">
        <v>-7363786</v>
      </c>
      <c r="R65" s="5">
        <v>-5426194</v>
      </c>
      <c r="S65" s="5">
        <v>-6223434</v>
      </c>
      <c r="T65" s="5">
        <v>-4614607</v>
      </c>
      <c r="U65" s="5">
        <v>-26117253000</v>
      </c>
      <c r="V65" s="5">
        <v>-27200320000</v>
      </c>
      <c r="W65" s="5">
        <v>-5982463000</v>
      </c>
      <c r="X65" s="5">
        <v>-61324965000</v>
      </c>
      <c r="Y65" s="5">
        <v>-78351633000</v>
      </c>
    </row>
    <row r="66" spans="2:25" ht="15.5" x14ac:dyDescent="0.35">
      <c r="C66" t="s">
        <v>28</v>
      </c>
      <c r="D66" s="5">
        <v>-1935386</v>
      </c>
      <c r="E66" s="5">
        <v>2057362</v>
      </c>
      <c r="F66" s="5">
        <v>3256968</v>
      </c>
      <c r="G66" s="5">
        <v>-3012759</v>
      </c>
      <c r="I66" s="5">
        <v>5668236</v>
      </c>
      <c r="J66" s="5">
        <v>9667703</v>
      </c>
      <c r="K66" s="5">
        <v>11733909</v>
      </c>
      <c r="L66" s="5">
        <v>-12657976</v>
      </c>
      <c r="M66" s="5">
        <v>7509119</v>
      </c>
      <c r="N66" s="5">
        <v>13627323</v>
      </c>
      <c r="O66" s="5">
        <v>12873594</v>
      </c>
      <c r="P66" s="5">
        <v>10319662</v>
      </c>
      <c r="Q66" s="5">
        <v>6537638</v>
      </c>
      <c r="R66" s="5">
        <v>4126675</v>
      </c>
      <c r="S66" s="5">
        <v>2702214</v>
      </c>
      <c r="T66" s="5">
        <v>4025128</v>
      </c>
      <c r="U66" s="5">
        <v>72090000</v>
      </c>
      <c r="V66" s="5">
        <v>-208863095000</v>
      </c>
      <c r="W66" s="5">
        <v>-651438692000</v>
      </c>
      <c r="X66" s="5">
        <v>27298045000</v>
      </c>
      <c r="Y66" s="5">
        <v>-43254470000</v>
      </c>
    </row>
    <row r="67" spans="2:25" ht="15.5" x14ac:dyDescent="0.35">
      <c r="C67" t="s">
        <v>27</v>
      </c>
      <c r="D67" s="5">
        <v>-69300</v>
      </c>
      <c r="E67" s="5">
        <v>-49152</v>
      </c>
      <c r="F67" s="5">
        <v>-86449</v>
      </c>
      <c r="G67" s="5">
        <v>-57349</v>
      </c>
      <c r="I67" s="5">
        <v>-264502</v>
      </c>
      <c r="J67" s="5">
        <v>-425857</v>
      </c>
      <c r="K67" s="5">
        <v>-450616</v>
      </c>
      <c r="L67" s="5">
        <v>-251730</v>
      </c>
      <c r="M67" s="5">
        <v>-197337</v>
      </c>
      <c r="N67" s="5">
        <v>-485144</v>
      </c>
      <c r="O67" s="5">
        <v>-331792</v>
      </c>
      <c r="P67" s="5">
        <v>-315700</v>
      </c>
      <c r="Q67" s="5">
        <v>-1152752</v>
      </c>
      <c r="R67" s="5">
        <v>-837890</v>
      </c>
      <c r="S67" s="5">
        <v>-1135813</v>
      </c>
      <c r="T67" s="5">
        <v>-1118477</v>
      </c>
      <c r="U67" s="5">
        <v>-9911078000</v>
      </c>
      <c r="V67" s="5">
        <v>-9465852000</v>
      </c>
      <c r="W67" s="5">
        <v>-9567734000</v>
      </c>
      <c r="X67" s="5">
        <v>-15011065000</v>
      </c>
      <c r="Y67" s="5">
        <v>-13698432000</v>
      </c>
    </row>
    <row r="68" spans="2:25" ht="15.5" x14ac:dyDescent="0.35">
      <c r="C68" t="s">
        <v>99</v>
      </c>
      <c r="D68" s="5">
        <v>-2004686</v>
      </c>
      <c r="E68" s="5">
        <v>2008210</v>
      </c>
      <c r="F68" s="5">
        <v>3170519</v>
      </c>
      <c r="G68" s="5">
        <v>-3070108</v>
      </c>
      <c r="I68" s="5">
        <v>5403734</v>
      </c>
      <c r="J68" s="5">
        <v>9241846</v>
      </c>
      <c r="K68" s="5">
        <v>11283293</v>
      </c>
      <c r="L68" s="5">
        <v>-12909706</v>
      </c>
      <c r="M68" s="5">
        <v>7311782</v>
      </c>
      <c r="N68" s="5">
        <v>13142179</v>
      </c>
      <c r="O68" s="5">
        <v>12541802</v>
      </c>
      <c r="P68" s="5">
        <v>10003962</v>
      </c>
      <c r="Q68" s="5">
        <v>5384886</v>
      </c>
      <c r="R68" s="5">
        <v>3288785</v>
      </c>
      <c r="S68" s="5">
        <v>1566401</v>
      </c>
      <c r="T68" s="5">
        <v>2906651</v>
      </c>
      <c r="U68" s="5">
        <v>-9838988000</v>
      </c>
      <c r="V68" s="5">
        <v>-218328947000</v>
      </c>
      <c r="W68" s="5">
        <v>-661006426000</v>
      </c>
      <c r="X68" s="5">
        <v>12286980000</v>
      </c>
      <c r="Y68" s="5">
        <v>-56952902000</v>
      </c>
    </row>
    <row r="69" spans="2:25" ht="15.5" x14ac:dyDescent="0.35">
      <c r="C69" t="s">
        <v>100</v>
      </c>
      <c r="W69" s="5">
        <v>-1268655000</v>
      </c>
      <c r="X69" s="5">
        <v>-10975644000</v>
      </c>
      <c r="Y69" s="5">
        <v>-9726672000</v>
      </c>
    </row>
    <row r="70" spans="2:25" ht="15.5" x14ac:dyDescent="0.35">
      <c r="C70" t="s">
        <v>102</v>
      </c>
      <c r="D70" s="5">
        <v>-2004686</v>
      </c>
      <c r="E70" s="5">
        <v>2008210</v>
      </c>
      <c r="F70" s="5">
        <v>3170519</v>
      </c>
      <c r="G70" s="5">
        <v>-3070108</v>
      </c>
      <c r="I70" s="5">
        <v>5403734</v>
      </c>
      <c r="J70" s="5">
        <v>9241846</v>
      </c>
      <c r="K70" s="5">
        <v>11283293</v>
      </c>
      <c r="L70" s="5">
        <v>-12909706</v>
      </c>
      <c r="M70" s="5">
        <v>7311782</v>
      </c>
      <c r="N70" s="5">
        <v>13142179</v>
      </c>
      <c r="O70" s="5">
        <v>12541802</v>
      </c>
      <c r="P70" s="5">
        <v>10003962</v>
      </c>
      <c r="Q70" s="5">
        <v>5384886</v>
      </c>
      <c r="R70" s="5">
        <v>3288785</v>
      </c>
      <c r="S70" s="5">
        <v>1566401</v>
      </c>
      <c r="T70" s="5">
        <v>2906651</v>
      </c>
      <c r="U70" s="5">
        <v>-9838988000</v>
      </c>
      <c r="V70" s="5">
        <v>-218328947000</v>
      </c>
      <c r="W70" s="5">
        <v>-662275081000</v>
      </c>
      <c r="X70" s="5">
        <v>1311336000</v>
      </c>
      <c r="Y70" s="5">
        <v>-66679574000</v>
      </c>
    </row>
    <row r="71" spans="2:25" ht="15.5" x14ac:dyDescent="0.35">
      <c r="C71" t="s">
        <v>103</v>
      </c>
      <c r="D71" s="5">
        <v>-1193555</v>
      </c>
      <c r="E71" s="5">
        <v>-59137</v>
      </c>
      <c r="F71" s="5">
        <v>-406179</v>
      </c>
      <c r="G71" s="5">
        <v>-46857</v>
      </c>
      <c r="I71" s="5">
        <v>-990863</v>
      </c>
      <c r="J71" s="5">
        <v>167270</v>
      </c>
      <c r="K71" s="5">
        <v>5238729</v>
      </c>
      <c r="L71" s="5">
        <v>-4292385</v>
      </c>
      <c r="M71" s="5">
        <v>37522</v>
      </c>
      <c r="N71" s="5">
        <v>-76442</v>
      </c>
      <c r="O71" s="5">
        <v>-371871</v>
      </c>
      <c r="P71" s="5">
        <v>-216504</v>
      </c>
      <c r="Q71" s="5">
        <v>222220</v>
      </c>
      <c r="R71" s="5">
        <v>-1359505</v>
      </c>
      <c r="S71" s="5">
        <v>2066602</v>
      </c>
      <c r="T71" s="5">
        <v>151282</v>
      </c>
      <c r="U71" s="5">
        <v>10374677000</v>
      </c>
      <c r="V71" s="5">
        <v>10162953000</v>
      </c>
    </row>
    <row r="72" spans="2:25" ht="15.5" x14ac:dyDescent="0.35">
      <c r="C72" t="s">
        <v>104</v>
      </c>
      <c r="D72" s="5">
        <v>-3198241</v>
      </c>
      <c r="E72" s="5">
        <v>1949073</v>
      </c>
      <c r="F72" s="5">
        <v>2764340</v>
      </c>
      <c r="G72" s="5">
        <v>-3116965</v>
      </c>
      <c r="I72" s="5">
        <v>4412871</v>
      </c>
      <c r="J72" s="5">
        <v>9409116</v>
      </c>
      <c r="K72" s="5">
        <v>16522022</v>
      </c>
      <c r="L72" s="5">
        <v>-17202091</v>
      </c>
      <c r="M72" s="5">
        <v>7349304</v>
      </c>
      <c r="N72" s="5">
        <v>13065737</v>
      </c>
      <c r="O72" s="5">
        <v>12169931</v>
      </c>
      <c r="P72" s="5">
        <v>9787458</v>
      </c>
      <c r="Q72" s="5">
        <v>5607106</v>
      </c>
      <c r="R72" s="5">
        <v>1929280</v>
      </c>
      <c r="S72" s="5">
        <v>3633003</v>
      </c>
      <c r="T72" s="5">
        <v>3057933</v>
      </c>
      <c r="U72" s="5">
        <v>535689000</v>
      </c>
      <c r="V72" s="5">
        <v>-208165994000</v>
      </c>
    </row>
    <row r="73" spans="2:25" ht="15.5" x14ac:dyDescent="0.35">
      <c r="C73" t="s">
        <v>105</v>
      </c>
      <c r="D73" s="5">
        <v>-2004686</v>
      </c>
      <c r="E73" s="5">
        <v>2008210</v>
      </c>
      <c r="F73" s="5">
        <v>3170519</v>
      </c>
      <c r="G73" s="5">
        <v>-3070108</v>
      </c>
      <c r="I73" s="5">
        <v>5403734</v>
      </c>
      <c r="J73" s="5">
        <v>9241846</v>
      </c>
      <c r="K73" s="5">
        <v>11283293</v>
      </c>
      <c r="L73" s="5">
        <v>-12909706</v>
      </c>
      <c r="M73" s="5">
        <v>7311782</v>
      </c>
      <c r="N73" s="5">
        <v>13142179</v>
      </c>
      <c r="O73" s="5">
        <v>12541802</v>
      </c>
      <c r="P73" s="5">
        <v>10003962</v>
      </c>
      <c r="Q73" s="5">
        <v>5384886</v>
      </c>
      <c r="R73" s="5">
        <v>3288785</v>
      </c>
      <c r="S73" s="5">
        <v>1566401</v>
      </c>
      <c r="T73" s="5">
        <v>2906651</v>
      </c>
      <c r="U73" s="5">
        <v>-9838988000</v>
      </c>
      <c r="V73" s="5">
        <v>-218328947000</v>
      </c>
      <c r="W73" s="5">
        <v>-662275081000</v>
      </c>
      <c r="X73" s="5">
        <v>1311336000</v>
      </c>
      <c r="Y73" s="5">
        <v>-66679574000</v>
      </c>
    </row>
    <row r="74" spans="2:25" ht="15.5" x14ac:dyDescent="0.35">
      <c r="C74" t="s">
        <v>7</v>
      </c>
      <c r="D74" s="5">
        <v>-1924117</v>
      </c>
      <c r="E74" s="5">
        <v>1554685</v>
      </c>
      <c r="F74" s="5">
        <v>2525480</v>
      </c>
      <c r="G74" s="5">
        <v>-7985509</v>
      </c>
      <c r="I74" s="5">
        <v>-1146369</v>
      </c>
      <c r="J74" s="5">
        <v>5704024</v>
      </c>
      <c r="K74" s="5">
        <v>12745392</v>
      </c>
      <c r="L74" s="5">
        <v>-18262460</v>
      </c>
      <c r="M74" s="5">
        <v>4417669</v>
      </c>
      <c r="N74" s="5">
        <v>10723669</v>
      </c>
      <c r="O74" s="5">
        <v>11670135</v>
      </c>
      <c r="P74" s="5">
        <v>6788179</v>
      </c>
      <c r="Q74" s="5">
        <v>2844494</v>
      </c>
      <c r="R74" s="5">
        <v>1807888</v>
      </c>
      <c r="S74" s="5">
        <v>3470542</v>
      </c>
      <c r="T74" s="5">
        <v>2851679</v>
      </c>
      <c r="U74" s="5">
        <v>-2797245000</v>
      </c>
      <c r="V74" s="5">
        <v>-209250473000</v>
      </c>
    </row>
    <row r="75" spans="2:25" ht="15.5" x14ac:dyDescent="0.35">
      <c r="C75" t="s">
        <v>530</v>
      </c>
      <c r="D75" s="5">
        <v>-1274124</v>
      </c>
      <c r="E75" s="5">
        <v>394388</v>
      </c>
      <c r="F75" s="5">
        <v>238860</v>
      </c>
      <c r="G75" s="5">
        <v>4868544</v>
      </c>
      <c r="I75" s="5">
        <v>5559240</v>
      </c>
      <c r="J75" s="5">
        <v>3705092</v>
      </c>
      <c r="K75" s="5">
        <v>3776630</v>
      </c>
      <c r="L75" s="5">
        <v>1060369</v>
      </c>
      <c r="M75" s="5">
        <v>2931635</v>
      </c>
      <c r="N75" s="5">
        <v>2342068</v>
      </c>
      <c r="O75" s="5">
        <v>499796</v>
      </c>
      <c r="P75" s="5">
        <v>2999279</v>
      </c>
      <c r="Q75" s="5">
        <v>2762612</v>
      </c>
      <c r="R75" s="5">
        <v>121392</v>
      </c>
      <c r="S75" s="5">
        <v>162461</v>
      </c>
      <c r="T75" s="5">
        <v>206254</v>
      </c>
      <c r="U75" s="5">
        <v>3332934000</v>
      </c>
      <c r="V75" s="5">
        <v>1084479000</v>
      </c>
    </row>
    <row r="76" spans="2:25" ht="15.5" x14ac:dyDescent="0.35">
      <c r="C76" t="s">
        <v>106</v>
      </c>
      <c r="D76" s="5">
        <v>-2004686</v>
      </c>
      <c r="E76" s="5">
        <v>2008210</v>
      </c>
      <c r="F76" s="5">
        <v>3170519</v>
      </c>
      <c r="G76" s="5">
        <v>-3070108</v>
      </c>
      <c r="I76" s="5">
        <v>5403734</v>
      </c>
      <c r="J76" s="5">
        <v>9241846</v>
      </c>
      <c r="K76" s="5">
        <v>11283293</v>
      </c>
      <c r="L76" s="5">
        <v>-12909706</v>
      </c>
      <c r="M76" s="5">
        <v>7311782</v>
      </c>
      <c r="N76" s="5">
        <v>13142179</v>
      </c>
      <c r="O76" s="5">
        <v>12541802</v>
      </c>
      <c r="P76" s="5">
        <v>10003962</v>
      </c>
      <c r="Q76" s="5">
        <v>5384886</v>
      </c>
      <c r="R76" s="5">
        <v>3288785</v>
      </c>
      <c r="S76" s="5">
        <v>1566401</v>
      </c>
      <c r="T76" s="5">
        <v>2906651</v>
      </c>
      <c r="U76" s="5">
        <v>-9838988000</v>
      </c>
      <c r="V76" s="5">
        <v>-218328947000</v>
      </c>
      <c r="W76" s="5">
        <v>-662275081000</v>
      </c>
      <c r="X76" s="5">
        <v>1311336000</v>
      </c>
      <c r="Y76" s="5">
        <v>-66679574000</v>
      </c>
    </row>
    <row r="77" spans="2:25" ht="15.5" x14ac:dyDescent="0.35">
      <c r="C77" t="s">
        <v>107</v>
      </c>
      <c r="D77" s="5">
        <v>-3198241</v>
      </c>
      <c r="E77" s="5">
        <v>1949073</v>
      </c>
      <c r="F77" s="5">
        <v>2764340</v>
      </c>
      <c r="G77" s="5">
        <v>-3116965</v>
      </c>
      <c r="I77" s="5">
        <v>4412871</v>
      </c>
      <c r="J77" s="5">
        <v>9409116</v>
      </c>
      <c r="K77" s="5">
        <v>16522022</v>
      </c>
      <c r="L77" s="5">
        <v>-17202091</v>
      </c>
      <c r="M77" s="5">
        <v>7349304</v>
      </c>
      <c r="N77" s="5">
        <v>13065737</v>
      </c>
      <c r="O77" s="5">
        <v>12169931</v>
      </c>
      <c r="P77" s="5">
        <v>9787458</v>
      </c>
      <c r="Q77" s="5">
        <v>5607106</v>
      </c>
      <c r="R77" s="5">
        <v>1929280</v>
      </c>
      <c r="S77" s="5">
        <v>3633003</v>
      </c>
      <c r="T77" s="5">
        <v>3057933</v>
      </c>
      <c r="U77" s="5">
        <v>535689000</v>
      </c>
      <c r="V77" s="5">
        <v>-208165994000</v>
      </c>
    </row>
    <row r="78" spans="2:25" ht="15.5" x14ac:dyDescent="0.35">
      <c r="C78" t="s">
        <v>108</v>
      </c>
      <c r="D78" s="5">
        <v>-3198241</v>
      </c>
      <c r="E78" s="5">
        <v>1949073</v>
      </c>
      <c r="F78" s="5">
        <v>2764340</v>
      </c>
      <c r="G78" s="5">
        <v>-3116965</v>
      </c>
      <c r="I78" s="5">
        <v>4412871</v>
      </c>
      <c r="J78" s="5">
        <v>9409116</v>
      </c>
      <c r="K78" s="5">
        <v>16522022</v>
      </c>
      <c r="L78" s="5">
        <v>-17202091</v>
      </c>
      <c r="M78" s="5">
        <v>7349304</v>
      </c>
      <c r="N78" s="5">
        <v>13065737</v>
      </c>
      <c r="O78" s="5">
        <v>12169931</v>
      </c>
      <c r="P78" s="5">
        <v>9787458</v>
      </c>
      <c r="Q78" s="5">
        <v>5607106</v>
      </c>
      <c r="R78" s="5">
        <v>1929280</v>
      </c>
      <c r="S78" s="5">
        <v>3633003</v>
      </c>
      <c r="T78" s="5">
        <v>3057933</v>
      </c>
      <c r="U78" s="5">
        <v>535689000</v>
      </c>
      <c r="V78" s="5">
        <v>-208165994000</v>
      </c>
    </row>
    <row r="80" spans="2:25" ht="15.5" x14ac:dyDescent="0.35">
      <c r="B80" t="s">
        <v>109</v>
      </c>
      <c r="C80" t="s">
        <v>110</v>
      </c>
    </row>
    <row r="81" spans="3:25" ht="15.5" x14ac:dyDescent="0.35">
      <c r="C81" t="s">
        <v>111</v>
      </c>
    </row>
    <row r="82" spans="3:25" ht="15.5" x14ac:dyDescent="0.35">
      <c r="C82" t="s">
        <v>19</v>
      </c>
      <c r="D82" s="5">
        <v>38462686</v>
      </c>
      <c r="E82" s="5">
        <v>46405224</v>
      </c>
      <c r="F82" s="5">
        <v>42654434</v>
      </c>
      <c r="G82" s="5">
        <v>41518770</v>
      </c>
      <c r="I82" s="5">
        <v>41518770</v>
      </c>
      <c r="J82" s="5">
        <v>42614768</v>
      </c>
      <c r="K82" s="5">
        <v>26435071</v>
      </c>
      <c r="L82" s="5">
        <v>19112521</v>
      </c>
      <c r="M82" s="5">
        <v>21928303</v>
      </c>
      <c r="N82" s="5">
        <v>19532354</v>
      </c>
      <c r="O82" s="5">
        <v>23488848</v>
      </c>
      <c r="P82" s="5">
        <v>18033158</v>
      </c>
      <c r="Q82" s="5">
        <v>23170419</v>
      </c>
      <c r="R82" s="5">
        <v>21890020</v>
      </c>
      <c r="S82" s="5">
        <v>14343676</v>
      </c>
      <c r="T82" s="5">
        <v>15809474</v>
      </c>
      <c r="U82" s="5">
        <v>90359653000</v>
      </c>
      <c r="V82" s="5">
        <v>227064052000</v>
      </c>
      <c r="W82" s="5">
        <v>398001855000</v>
      </c>
      <c r="X82" s="5">
        <v>50188991000</v>
      </c>
      <c r="Y82" s="5">
        <v>230750339000</v>
      </c>
    </row>
    <row r="83" spans="3:25" ht="15.5" x14ac:dyDescent="0.35">
      <c r="C83" t="s">
        <v>113</v>
      </c>
      <c r="D83" s="5">
        <v>34278357</v>
      </c>
      <c r="E83" s="5">
        <v>33906478</v>
      </c>
      <c r="F83" s="5">
        <v>32693498</v>
      </c>
      <c r="G83" s="5">
        <v>30483129</v>
      </c>
      <c r="I83" s="5">
        <v>30483129</v>
      </c>
      <c r="J83" s="5">
        <v>22168108</v>
      </c>
      <c r="K83" s="5">
        <v>11459362</v>
      </c>
      <c r="L83" s="5">
        <v>15068406</v>
      </c>
      <c r="M83" s="5">
        <v>11480942</v>
      </c>
      <c r="N83" s="5">
        <v>8236040</v>
      </c>
      <c r="O83" s="5">
        <v>9211881</v>
      </c>
      <c r="P83" s="5">
        <v>6316897</v>
      </c>
      <c r="Q83" s="5">
        <v>4821045</v>
      </c>
      <c r="R83" s="5">
        <v>2867414</v>
      </c>
      <c r="S83" s="5">
        <v>1517352</v>
      </c>
      <c r="T83" s="5">
        <v>4088830</v>
      </c>
      <c r="U83" s="5">
        <v>40389386000</v>
      </c>
      <c r="V83" s="5">
        <v>22463873000</v>
      </c>
      <c r="W83" s="5">
        <v>137413559000</v>
      </c>
      <c r="X83" s="5">
        <v>93951456000</v>
      </c>
      <c r="Y83" s="5">
        <v>58450644000</v>
      </c>
    </row>
    <row r="84" spans="3:25" ht="15.5" x14ac:dyDescent="0.35">
      <c r="C84" t="s">
        <v>115</v>
      </c>
      <c r="Y84" s="5">
        <v>57309223000</v>
      </c>
    </row>
    <row r="85" spans="3:25" ht="15.5" x14ac:dyDescent="0.35">
      <c r="C85" t="s">
        <v>114</v>
      </c>
    </row>
    <row r="86" spans="3:25" ht="15.5" x14ac:dyDescent="0.35">
      <c r="C86" t="s">
        <v>116</v>
      </c>
      <c r="D86" s="5">
        <v>34278357</v>
      </c>
      <c r="E86" s="5">
        <v>33906478</v>
      </c>
      <c r="F86" s="5">
        <v>32693498</v>
      </c>
      <c r="G86" s="5">
        <v>30483129</v>
      </c>
      <c r="I86" s="5">
        <v>30483129</v>
      </c>
      <c r="J86" s="5">
        <v>22168108</v>
      </c>
      <c r="K86" s="5">
        <v>11459362</v>
      </c>
      <c r="L86" s="5">
        <v>15068406</v>
      </c>
      <c r="M86" s="5">
        <v>11480942</v>
      </c>
      <c r="N86" s="5">
        <v>8236040</v>
      </c>
      <c r="O86" s="5">
        <v>9211881</v>
      </c>
      <c r="P86" s="5">
        <v>6316897</v>
      </c>
      <c r="Q86" s="5">
        <v>4821045</v>
      </c>
      <c r="R86" s="5">
        <v>2867414</v>
      </c>
      <c r="S86" s="5">
        <v>1517352</v>
      </c>
      <c r="T86" s="5">
        <v>4088830</v>
      </c>
      <c r="U86" s="5">
        <v>40389386000</v>
      </c>
      <c r="V86" s="5">
        <v>22463873000</v>
      </c>
      <c r="W86" s="5">
        <v>137413559000</v>
      </c>
      <c r="X86" s="5">
        <v>93951456000</v>
      </c>
      <c r="Y86" s="5">
        <v>58450644000</v>
      </c>
    </row>
    <row r="87" spans="3:25" ht="15.5" x14ac:dyDescent="0.35">
      <c r="C87" t="s">
        <v>119</v>
      </c>
      <c r="D87" s="5">
        <v>7684247</v>
      </c>
      <c r="E87" s="5">
        <v>6478757</v>
      </c>
      <c r="F87" s="5">
        <v>7297394</v>
      </c>
      <c r="G87" s="5">
        <v>7291010</v>
      </c>
      <c r="I87" s="5">
        <v>7291010</v>
      </c>
      <c r="J87" s="5">
        <v>5265896</v>
      </c>
      <c r="K87" s="5">
        <v>4406195</v>
      </c>
      <c r="L87" s="5">
        <v>3845261</v>
      </c>
      <c r="M87" s="5">
        <v>3558054</v>
      </c>
      <c r="N87" s="5">
        <v>1794224</v>
      </c>
      <c r="O87" s="5">
        <v>2155376</v>
      </c>
      <c r="P87" s="5">
        <v>1647844</v>
      </c>
      <c r="Q87" s="5">
        <v>929511</v>
      </c>
      <c r="R87" s="5">
        <v>743100</v>
      </c>
      <c r="S87" s="5">
        <v>996075</v>
      </c>
      <c r="T87" s="5">
        <v>1187179</v>
      </c>
      <c r="U87" s="5">
        <v>7325845000</v>
      </c>
      <c r="V87" s="5">
        <v>6850257000</v>
      </c>
      <c r="W87" s="5">
        <v>7369771000</v>
      </c>
      <c r="X87" s="5">
        <v>6587816000</v>
      </c>
      <c r="Y87" s="5">
        <v>9586367000</v>
      </c>
    </row>
    <row r="88" spans="3:25" ht="15.5" x14ac:dyDescent="0.35">
      <c r="C88" t="s">
        <v>123</v>
      </c>
      <c r="D88" s="5">
        <v>5662581</v>
      </c>
      <c r="E88" s="5">
        <v>5403931</v>
      </c>
      <c r="F88" s="5">
        <v>5132287</v>
      </c>
      <c r="G88" s="5">
        <v>4979759</v>
      </c>
      <c r="I88" s="5">
        <v>4979759</v>
      </c>
      <c r="J88" s="5">
        <v>3989402</v>
      </c>
      <c r="K88" s="5">
        <v>3134629</v>
      </c>
      <c r="L88" s="5">
        <v>2342734</v>
      </c>
      <c r="M88" s="5">
        <v>1500503</v>
      </c>
      <c r="N88" s="5">
        <v>670731</v>
      </c>
      <c r="P88" s="5">
        <v>523570</v>
      </c>
      <c r="Q88" s="5">
        <v>413892</v>
      </c>
      <c r="X88" s="5">
        <v>37795919000</v>
      </c>
      <c r="Y88" s="5">
        <v>92851306000</v>
      </c>
    </row>
    <row r="89" spans="3:25" ht="15.5" x14ac:dyDescent="0.35">
      <c r="C89" t="s">
        <v>97</v>
      </c>
      <c r="D89" s="5">
        <v>-32871932</v>
      </c>
      <c r="E89" s="5">
        <v>-32709752</v>
      </c>
      <c r="F89" s="5">
        <v>-32650616</v>
      </c>
      <c r="G89" s="5">
        <v>-32234619</v>
      </c>
      <c r="I89" s="5">
        <v>-32234619</v>
      </c>
      <c r="J89" s="5">
        <v>-31005609</v>
      </c>
      <c r="K89" s="5">
        <v>-34506320</v>
      </c>
      <c r="L89" s="5">
        <v>-43141009</v>
      </c>
      <c r="M89" s="5">
        <v>-46817293</v>
      </c>
      <c r="N89" s="5">
        <v>-46854815</v>
      </c>
      <c r="O89" s="5">
        <v>-46649570</v>
      </c>
      <c r="P89" s="5">
        <v>-47569787</v>
      </c>
      <c r="Q89" s="5">
        <v>-47616142</v>
      </c>
      <c r="R89" s="5">
        <v>-47838362</v>
      </c>
      <c r="S89" s="5">
        <v>-46431623</v>
      </c>
      <c r="T89" s="5">
        <v>91347917</v>
      </c>
      <c r="U89" s="5">
        <v>228672175000</v>
      </c>
      <c r="V89" s="5">
        <v>-414721058000</v>
      </c>
      <c r="W89" s="5">
        <v>-424704456000</v>
      </c>
      <c r="X89" s="5">
        <v>-379767626000</v>
      </c>
      <c r="Y89" s="5">
        <v>-68528513000</v>
      </c>
    </row>
    <row r="90" spans="3:25" ht="15.5" x14ac:dyDescent="0.35">
      <c r="C90" t="s">
        <v>121</v>
      </c>
      <c r="D90" s="5">
        <v>109059778</v>
      </c>
      <c r="E90" s="5">
        <v>107153107</v>
      </c>
      <c r="F90" s="5">
        <v>93110427</v>
      </c>
      <c r="G90" s="5">
        <v>90306427</v>
      </c>
      <c r="I90" s="5">
        <v>90306427</v>
      </c>
      <c r="J90" s="5">
        <v>87075663</v>
      </c>
      <c r="K90" s="5">
        <v>64864217</v>
      </c>
      <c r="L90" s="5">
        <v>43592371</v>
      </c>
      <c r="M90" s="5">
        <v>39364337</v>
      </c>
      <c r="N90" s="5">
        <v>33101644</v>
      </c>
      <c r="O90" s="5">
        <v>37917105</v>
      </c>
      <c r="P90" s="5">
        <v>29955647</v>
      </c>
      <c r="Q90" s="5">
        <v>34729089</v>
      </c>
      <c r="R90" s="5">
        <v>34980813</v>
      </c>
      <c r="S90" s="5">
        <v>28405548</v>
      </c>
      <c r="T90" s="5">
        <v>28892747</v>
      </c>
      <c r="U90" s="5">
        <v>191409013000</v>
      </c>
      <c r="V90" s="5">
        <v>334468877000</v>
      </c>
      <c r="W90" s="5">
        <v>601819161000</v>
      </c>
      <c r="X90" s="5">
        <v>244168779000</v>
      </c>
      <c r="Y90" s="5">
        <v>565054502000</v>
      </c>
    </row>
    <row r="91" spans="3:25" ht="15.5" x14ac:dyDescent="0.35">
      <c r="C91" t="s">
        <v>122</v>
      </c>
    </row>
    <row r="92" spans="3:25" ht="15.5" x14ac:dyDescent="0.35">
      <c r="C92" t="s">
        <v>128</v>
      </c>
      <c r="D92" s="5">
        <v>209817</v>
      </c>
      <c r="E92" s="5">
        <v>214398</v>
      </c>
      <c r="F92" s="5">
        <v>199484</v>
      </c>
      <c r="G92" s="5">
        <v>203608</v>
      </c>
      <c r="I92" s="5">
        <v>203608</v>
      </c>
      <c r="J92" s="5">
        <v>116087</v>
      </c>
      <c r="K92" s="5">
        <v>97604</v>
      </c>
      <c r="L92" s="5">
        <v>102095</v>
      </c>
      <c r="M92" s="5">
        <v>81425</v>
      </c>
      <c r="N92" s="5">
        <v>95033</v>
      </c>
      <c r="O92" s="5">
        <v>66226</v>
      </c>
      <c r="P92" s="5">
        <v>104628</v>
      </c>
      <c r="Q92" s="5">
        <v>68920</v>
      </c>
      <c r="T92" s="5">
        <v>7473</v>
      </c>
      <c r="W92" s="5">
        <v>1762087000</v>
      </c>
      <c r="X92" s="5">
        <v>792606000</v>
      </c>
      <c r="Y92" s="5">
        <v>1455025000</v>
      </c>
    </row>
    <row r="93" spans="3:25" ht="15.5" x14ac:dyDescent="0.35">
      <c r="C93" t="s">
        <v>142</v>
      </c>
      <c r="D93" s="5">
        <v>5624747</v>
      </c>
      <c r="E93" s="5">
        <v>6699468</v>
      </c>
      <c r="F93" s="5">
        <v>8710571</v>
      </c>
      <c r="G93" s="5">
        <v>7989376</v>
      </c>
      <c r="I93" s="5">
        <v>7989376</v>
      </c>
      <c r="J93" s="5">
        <v>5276418</v>
      </c>
      <c r="K93" s="5">
        <v>3946004</v>
      </c>
      <c r="L93" s="5">
        <v>2896797</v>
      </c>
      <c r="M93" s="5">
        <v>2598783</v>
      </c>
      <c r="N93" s="5">
        <v>1100238</v>
      </c>
      <c r="O93" s="5">
        <v>1073425</v>
      </c>
      <c r="P93" s="5">
        <v>741872</v>
      </c>
      <c r="Q93" s="5">
        <v>602139</v>
      </c>
      <c r="R93" s="5">
        <v>1284939</v>
      </c>
      <c r="S93" s="5">
        <v>1401201</v>
      </c>
      <c r="T93" s="5">
        <v>417855</v>
      </c>
      <c r="U93" s="5">
        <v>1762049000</v>
      </c>
      <c r="V93" s="5">
        <v>1162837000</v>
      </c>
      <c r="W93" s="5">
        <v>1135118000</v>
      </c>
    </row>
    <row r="94" spans="3:25" ht="15.5" x14ac:dyDescent="0.35">
      <c r="C94" t="s">
        <v>126</v>
      </c>
      <c r="D94" s="5">
        <v>140901769</v>
      </c>
      <c r="E94" s="5">
        <v>133020257</v>
      </c>
      <c r="F94" s="5">
        <v>134844829</v>
      </c>
      <c r="G94" s="5">
        <v>127987882</v>
      </c>
      <c r="I94" s="5">
        <v>127987882</v>
      </c>
      <c r="J94" s="5">
        <v>113204107</v>
      </c>
      <c r="K94" s="5">
        <v>119796245</v>
      </c>
      <c r="L94" s="5">
        <v>126095791</v>
      </c>
      <c r="M94" s="5">
        <v>135324959</v>
      </c>
      <c r="N94" s="5">
        <v>145743249</v>
      </c>
      <c r="O94" s="5">
        <v>153637273</v>
      </c>
      <c r="P94" s="5">
        <v>125365540</v>
      </c>
      <c r="Q94" s="5">
        <v>114993925</v>
      </c>
      <c r="R94" s="5">
        <v>91855285</v>
      </c>
      <c r="S94" s="5">
        <v>92957644</v>
      </c>
      <c r="T94" s="5">
        <v>128479521</v>
      </c>
      <c r="U94" s="5">
        <v>1228055258000</v>
      </c>
      <c r="V94" s="5">
        <v>1133051249000</v>
      </c>
      <c r="W94" s="5">
        <v>1149214814000</v>
      </c>
      <c r="X94" s="5">
        <v>1171142311000</v>
      </c>
      <c r="Y94" s="5">
        <v>2165357547000</v>
      </c>
    </row>
    <row r="95" spans="3:25" ht="15.5" x14ac:dyDescent="0.35">
      <c r="C95" t="s">
        <v>124</v>
      </c>
    </row>
    <row r="96" spans="3:25" ht="15.5" x14ac:dyDescent="0.35">
      <c r="C96" t="s">
        <v>133</v>
      </c>
      <c r="D96" s="5">
        <v>218334829</v>
      </c>
      <c r="E96" s="5">
        <v>218089953</v>
      </c>
      <c r="F96" s="5">
        <v>220657088</v>
      </c>
      <c r="G96" s="5">
        <v>206335554</v>
      </c>
      <c r="I96" s="5">
        <v>206335554</v>
      </c>
      <c r="J96" s="5">
        <v>184744741</v>
      </c>
      <c r="K96" s="5">
        <v>165056182</v>
      </c>
      <c r="L96" s="5">
        <v>179990710</v>
      </c>
      <c r="M96" s="5">
        <v>183611671</v>
      </c>
      <c r="N96" s="5">
        <v>170746134</v>
      </c>
      <c r="O96" s="5">
        <v>159441834</v>
      </c>
      <c r="P96" s="5">
        <v>145603118</v>
      </c>
      <c r="Q96" s="5">
        <v>130358035</v>
      </c>
      <c r="R96" s="5">
        <v>108929513</v>
      </c>
      <c r="S96" s="5">
        <v>105863067</v>
      </c>
      <c r="T96" s="5">
        <v>130538052</v>
      </c>
      <c r="U96" s="5">
        <v>2725660828000</v>
      </c>
      <c r="V96" s="5">
        <v>1144403514000</v>
      </c>
      <c r="W96" s="5">
        <v>1157409881000</v>
      </c>
      <c r="X96" s="5">
        <v>1920331950000</v>
      </c>
      <c r="Y96" s="5">
        <v>2402647822000</v>
      </c>
    </row>
    <row r="97" spans="3:25" ht="15.5" x14ac:dyDescent="0.35">
      <c r="C97" t="s">
        <v>134</v>
      </c>
      <c r="D97" s="5">
        <v>327394607</v>
      </c>
      <c r="E97" s="5">
        <v>325243060</v>
      </c>
      <c r="F97" s="5">
        <v>313767515</v>
      </c>
      <c r="G97" s="5">
        <v>296641981</v>
      </c>
      <c r="I97" s="5">
        <v>296641981</v>
      </c>
      <c r="J97" s="5">
        <v>271820404</v>
      </c>
      <c r="K97" s="5">
        <v>229920399</v>
      </c>
      <c r="L97" s="5">
        <v>223583081</v>
      </c>
      <c r="M97" s="5">
        <v>222976008</v>
      </c>
      <c r="N97" s="5">
        <v>203847778</v>
      </c>
      <c r="O97" s="5">
        <v>197358939</v>
      </c>
      <c r="P97" s="5">
        <v>175558765</v>
      </c>
      <c r="Q97" s="5">
        <v>165087124</v>
      </c>
      <c r="R97" s="5">
        <v>143910326</v>
      </c>
      <c r="S97" s="5">
        <v>134268615</v>
      </c>
      <c r="T97" s="5">
        <v>159430799</v>
      </c>
      <c r="U97" s="5">
        <v>2917069841000</v>
      </c>
      <c r="V97" s="5">
        <v>1478872391000</v>
      </c>
      <c r="W97" s="5">
        <v>1759229042000</v>
      </c>
      <c r="X97" s="5">
        <v>2164500729000</v>
      </c>
      <c r="Y97" s="5">
        <v>2967702324000</v>
      </c>
    </row>
    <row r="98" spans="3:25" ht="15.5" x14ac:dyDescent="0.35">
      <c r="C98" t="s">
        <v>135</v>
      </c>
    </row>
    <row r="99" spans="3:25" ht="15.5" x14ac:dyDescent="0.35">
      <c r="C99" t="s">
        <v>136</v>
      </c>
    </row>
    <row r="100" spans="3:25" ht="15.5" x14ac:dyDescent="0.35">
      <c r="C100" t="s">
        <v>137</v>
      </c>
      <c r="D100" s="5">
        <v>77918862</v>
      </c>
      <c r="E100" s="5">
        <v>68556623</v>
      </c>
      <c r="F100" s="5">
        <v>65513286</v>
      </c>
      <c r="G100" s="5">
        <v>60094773</v>
      </c>
      <c r="I100" s="5">
        <v>60094773</v>
      </c>
      <c r="J100" s="5">
        <v>48090200</v>
      </c>
      <c r="K100" s="5">
        <v>60797452</v>
      </c>
      <c r="L100" s="5">
        <v>52211753</v>
      </c>
      <c r="M100" s="5">
        <v>67742958</v>
      </c>
      <c r="N100" s="5">
        <v>45702624</v>
      </c>
      <c r="O100" s="5">
        <v>44691188</v>
      </c>
      <c r="P100" s="5">
        <v>30596213</v>
      </c>
      <c r="Q100" s="5">
        <v>31005362</v>
      </c>
      <c r="R100" s="5">
        <v>37469918</v>
      </c>
      <c r="S100" s="5">
        <v>20813749</v>
      </c>
      <c r="T100" s="5">
        <v>32131546</v>
      </c>
      <c r="U100" s="5">
        <v>289856332000</v>
      </c>
      <c r="V100" s="5">
        <v>635028894000</v>
      </c>
      <c r="W100" s="5">
        <v>678735309000</v>
      </c>
      <c r="X100" s="5">
        <v>363927291000</v>
      </c>
      <c r="Y100" s="5">
        <v>693264142000</v>
      </c>
    </row>
    <row r="101" spans="3:25" ht="15.5" x14ac:dyDescent="0.35">
      <c r="C101" t="s">
        <v>138</v>
      </c>
      <c r="D101" s="5">
        <v>13621529</v>
      </c>
      <c r="E101" s="5">
        <v>17852670</v>
      </c>
      <c r="F101" s="5">
        <v>15190452</v>
      </c>
      <c r="G101" s="5">
        <v>13722397</v>
      </c>
      <c r="I101" s="5">
        <v>13722397</v>
      </c>
      <c r="J101" s="5">
        <v>14462625</v>
      </c>
      <c r="K101" s="5">
        <v>10368767</v>
      </c>
      <c r="L101" s="5">
        <v>9160376</v>
      </c>
      <c r="M101" s="5">
        <v>11579054</v>
      </c>
      <c r="N101" s="5">
        <v>6222412</v>
      </c>
      <c r="O101" s="5">
        <v>6889804</v>
      </c>
      <c r="P101" s="5">
        <v>3924283</v>
      </c>
      <c r="Q101" s="5">
        <v>5779797</v>
      </c>
      <c r="R101" s="5">
        <v>3423686</v>
      </c>
      <c r="S101" s="5">
        <v>3988596</v>
      </c>
      <c r="T101" s="5">
        <v>4862105</v>
      </c>
      <c r="U101" s="5">
        <v>110607465000</v>
      </c>
      <c r="V101" s="5">
        <v>66920262000</v>
      </c>
      <c r="W101" s="5">
        <v>73442181000</v>
      </c>
      <c r="X101" s="5">
        <v>64690922000</v>
      </c>
      <c r="Y101" s="5">
        <v>19293657000</v>
      </c>
    </row>
    <row r="102" spans="3:25" ht="15.5" x14ac:dyDescent="0.35">
      <c r="C102" t="s">
        <v>146</v>
      </c>
      <c r="D102" s="5">
        <v>2989666</v>
      </c>
      <c r="E102" s="5">
        <v>4981681</v>
      </c>
      <c r="F102" s="5">
        <v>4875068</v>
      </c>
      <c r="G102" s="5">
        <v>5045742</v>
      </c>
      <c r="I102" s="5">
        <v>5045742</v>
      </c>
      <c r="J102" s="5">
        <v>3900599</v>
      </c>
      <c r="K102" s="5">
        <v>5205402</v>
      </c>
      <c r="L102" s="5">
        <v>1892903</v>
      </c>
      <c r="M102" s="5">
        <v>1914912</v>
      </c>
      <c r="O102" s="5">
        <v>898958</v>
      </c>
      <c r="X102" s="5">
        <v>10000000000</v>
      </c>
    </row>
    <row r="103" spans="3:25" ht="15.5" x14ac:dyDescent="0.35">
      <c r="C103" t="s">
        <v>143</v>
      </c>
      <c r="D103" s="5">
        <v>6202042</v>
      </c>
      <c r="E103" s="5">
        <v>3363987</v>
      </c>
      <c r="F103" s="5">
        <v>2875730</v>
      </c>
      <c r="G103" s="5">
        <v>2384726</v>
      </c>
      <c r="I103" s="5">
        <v>2384726</v>
      </c>
      <c r="J103" s="5">
        <v>1971720</v>
      </c>
      <c r="K103" s="5">
        <v>2053032</v>
      </c>
      <c r="L103" s="5">
        <v>4535193</v>
      </c>
      <c r="M103" s="5">
        <v>2931340</v>
      </c>
      <c r="N103" s="5">
        <v>2396369</v>
      </c>
      <c r="O103" s="5">
        <v>583236</v>
      </c>
      <c r="P103" s="5">
        <v>465048</v>
      </c>
      <c r="Q103" s="5">
        <v>1091887</v>
      </c>
      <c r="R103" s="5">
        <v>146936</v>
      </c>
      <c r="S103" s="5">
        <v>272937</v>
      </c>
      <c r="T103" s="5">
        <v>1273718</v>
      </c>
      <c r="U103" s="5">
        <v>29361602000</v>
      </c>
      <c r="V103" s="5">
        <v>16791444000</v>
      </c>
      <c r="W103" s="5">
        <v>19478188000</v>
      </c>
      <c r="X103" s="5">
        <v>12396766000</v>
      </c>
      <c r="Y103" s="5">
        <v>18572308000</v>
      </c>
    </row>
    <row r="104" spans="3:25" ht="15.5" x14ac:dyDescent="0.35">
      <c r="C104" t="s">
        <v>151</v>
      </c>
      <c r="Y104" s="5">
        <v>153190688000</v>
      </c>
    </row>
    <row r="105" spans="3:25" ht="15.5" x14ac:dyDescent="0.35">
      <c r="C105" t="s">
        <v>140</v>
      </c>
      <c r="D105" s="5">
        <v>63196</v>
      </c>
      <c r="E105" s="5">
        <v>55047</v>
      </c>
      <c r="F105" s="5">
        <v>81228</v>
      </c>
      <c r="G105" s="5">
        <v>1313787</v>
      </c>
      <c r="I105" s="5">
        <v>1313787</v>
      </c>
      <c r="J105" s="5">
        <v>85697</v>
      </c>
      <c r="K105" s="5">
        <v>139175</v>
      </c>
      <c r="L105" s="5">
        <v>2918548</v>
      </c>
      <c r="M105" s="5">
        <v>633341</v>
      </c>
      <c r="N105" s="5">
        <v>399552</v>
      </c>
      <c r="O105" s="5">
        <v>1237941</v>
      </c>
      <c r="P105" s="5">
        <v>1461463</v>
      </c>
      <c r="Q105" s="5">
        <v>2768348</v>
      </c>
      <c r="R105" s="5">
        <v>1456393</v>
      </c>
      <c r="S105" s="5">
        <v>2263414</v>
      </c>
      <c r="T105" s="5">
        <v>1085036</v>
      </c>
      <c r="U105" s="5">
        <v>18027999000</v>
      </c>
      <c r="V105" s="5">
        <v>19670105000</v>
      </c>
      <c r="W105" s="5">
        <v>8971179000</v>
      </c>
      <c r="X105" s="5">
        <v>3670201000</v>
      </c>
      <c r="Y105" s="5">
        <v>31560684000</v>
      </c>
    </row>
    <row r="106" spans="3:25" ht="15.5" x14ac:dyDescent="0.35">
      <c r="C106" t="s">
        <v>2873</v>
      </c>
    </row>
    <row r="107" spans="3:25" ht="15.5" x14ac:dyDescent="0.35">
      <c r="C107" t="s">
        <v>2690</v>
      </c>
    </row>
    <row r="108" spans="3:25" ht="15.5" x14ac:dyDescent="0.35">
      <c r="C108" t="s">
        <v>147</v>
      </c>
    </row>
    <row r="109" spans="3:25" ht="15.5" x14ac:dyDescent="0.35">
      <c r="C109" t="s">
        <v>150</v>
      </c>
      <c r="D109" s="5">
        <v>24175954</v>
      </c>
      <c r="E109" s="5">
        <v>32597725</v>
      </c>
      <c r="F109" s="5">
        <v>32904223</v>
      </c>
      <c r="G109" s="5">
        <v>23518455</v>
      </c>
      <c r="I109" s="5">
        <v>23518455</v>
      </c>
      <c r="J109" s="5">
        <v>25584382</v>
      </c>
      <c r="K109" s="5">
        <v>8667254</v>
      </c>
      <c r="L109" s="5">
        <v>23982879</v>
      </c>
      <c r="M109" s="5">
        <v>5864603</v>
      </c>
      <c r="N109" s="5">
        <v>143899</v>
      </c>
      <c r="O109" s="5">
        <v>125070</v>
      </c>
      <c r="P109" s="5">
        <v>218932</v>
      </c>
      <c r="Q109" s="5">
        <v>169443</v>
      </c>
      <c r="R109" s="5">
        <v>15467</v>
      </c>
      <c r="S109" s="5">
        <v>27648</v>
      </c>
      <c r="T109" s="5">
        <v>63619</v>
      </c>
    </row>
    <row r="110" spans="3:25" ht="15.5" x14ac:dyDescent="0.35">
      <c r="C110" t="s">
        <v>415</v>
      </c>
      <c r="D110" s="5">
        <v>31835353</v>
      </c>
      <c r="E110" s="5">
        <v>35203897</v>
      </c>
      <c r="F110" s="5">
        <v>28500718</v>
      </c>
      <c r="G110" s="5">
        <v>28737044</v>
      </c>
      <c r="I110" s="5">
        <v>28737044</v>
      </c>
      <c r="J110" s="5">
        <v>15776545</v>
      </c>
      <c r="K110" s="5">
        <v>6806287</v>
      </c>
      <c r="L110" s="5">
        <v>9605521</v>
      </c>
      <c r="M110" s="5">
        <v>6371837</v>
      </c>
      <c r="N110" s="5">
        <v>19536048</v>
      </c>
      <c r="O110" s="5">
        <v>42095320</v>
      </c>
      <c r="P110" s="5">
        <v>47812946</v>
      </c>
      <c r="Q110" s="5">
        <v>43614137</v>
      </c>
      <c r="R110" s="5">
        <v>29681354</v>
      </c>
      <c r="S110" s="5">
        <v>41195657</v>
      </c>
      <c r="T110" s="5">
        <v>51542883</v>
      </c>
      <c r="U110" s="5">
        <v>438500787000</v>
      </c>
      <c r="V110" s="5">
        <v>428871479000</v>
      </c>
      <c r="W110" s="5">
        <v>405140371000</v>
      </c>
    </row>
    <row r="111" spans="3:25" ht="15.5" x14ac:dyDescent="0.35">
      <c r="C111" t="s">
        <v>591</v>
      </c>
      <c r="D111" s="5">
        <v>482795</v>
      </c>
      <c r="E111" s="5">
        <v>360866</v>
      </c>
      <c r="F111" s="5">
        <v>273461</v>
      </c>
      <c r="G111" s="5">
        <v>295147</v>
      </c>
      <c r="I111" s="5">
        <v>295147</v>
      </c>
      <c r="J111" s="5">
        <v>286099</v>
      </c>
      <c r="M111" s="5">
        <v>35625</v>
      </c>
      <c r="N111" s="5">
        <v>28594</v>
      </c>
      <c r="O111" s="5">
        <v>40606</v>
      </c>
      <c r="P111" s="5">
        <v>30873</v>
      </c>
      <c r="Q111" s="5">
        <v>8118</v>
      </c>
      <c r="R111" s="5">
        <v>6353</v>
      </c>
      <c r="S111" s="5">
        <v>22780</v>
      </c>
      <c r="T111" s="5">
        <v>66822</v>
      </c>
      <c r="U111" s="5">
        <v>413763000</v>
      </c>
      <c r="V111" s="5">
        <v>1163834000</v>
      </c>
      <c r="W111" s="5">
        <v>1832500000</v>
      </c>
      <c r="X111" s="5">
        <v>445979095000</v>
      </c>
      <c r="Y111" s="5">
        <v>600918165000</v>
      </c>
    </row>
    <row r="112" spans="3:25" ht="15.5" x14ac:dyDescent="0.35">
      <c r="C112" t="s">
        <v>152</v>
      </c>
      <c r="D112" s="5">
        <v>29281330</v>
      </c>
      <c r="E112" s="5">
        <v>20525728</v>
      </c>
      <c r="F112" s="5">
        <v>18493119</v>
      </c>
      <c r="G112" s="5">
        <v>17491993</v>
      </c>
      <c r="I112" s="5">
        <v>17491993</v>
      </c>
      <c r="J112" s="5">
        <v>10808781</v>
      </c>
      <c r="K112" s="5">
        <v>27884918</v>
      </c>
      <c r="L112" s="5">
        <v>19360848</v>
      </c>
      <c r="M112" s="5">
        <v>32658691</v>
      </c>
      <c r="N112" s="5">
        <v>27028541</v>
      </c>
      <c r="O112" s="5">
        <v>23114232</v>
      </c>
      <c r="P112" s="5">
        <v>19628092</v>
      </c>
      <c r="Q112" s="5">
        <v>14981183</v>
      </c>
      <c r="R112" s="5">
        <v>11618980</v>
      </c>
      <c r="S112" s="5">
        <v>7567825</v>
      </c>
      <c r="T112" s="5">
        <v>8834055</v>
      </c>
      <c r="U112" s="5">
        <v>53079502000</v>
      </c>
      <c r="V112" s="5">
        <v>37262815000</v>
      </c>
      <c r="W112" s="5">
        <v>17157227000</v>
      </c>
      <c r="X112" s="5">
        <v>115118718000</v>
      </c>
      <c r="Y112" s="5">
        <v>72218304000</v>
      </c>
    </row>
    <row r="113" spans="3:25" ht="15.5" x14ac:dyDescent="0.35">
      <c r="C113" t="s">
        <v>153</v>
      </c>
      <c r="D113" s="5">
        <v>130665661</v>
      </c>
      <c r="E113" s="5">
        <v>142361847</v>
      </c>
      <c r="F113" s="5">
        <v>135878712</v>
      </c>
      <c r="G113" s="5">
        <v>126936030</v>
      </c>
      <c r="I113" s="5">
        <v>126936030</v>
      </c>
      <c r="J113" s="5">
        <v>115936720</v>
      </c>
      <c r="K113" s="5">
        <v>89339166</v>
      </c>
      <c r="L113" s="5">
        <v>107841064</v>
      </c>
      <c r="M113" s="5">
        <v>87222937</v>
      </c>
      <c r="N113" s="5">
        <v>95207945</v>
      </c>
      <c r="O113" s="5">
        <v>99320318</v>
      </c>
      <c r="P113" s="5">
        <v>103447136</v>
      </c>
      <c r="Q113" s="5">
        <v>99066942</v>
      </c>
      <c r="R113" s="5">
        <v>85823725</v>
      </c>
      <c r="S113" s="5">
        <v>94533738</v>
      </c>
      <c r="T113" s="5">
        <v>106136845</v>
      </c>
      <c r="U113" s="5">
        <v>2240882566000</v>
      </c>
      <c r="V113" s="5">
        <v>439115314000</v>
      </c>
      <c r="W113" s="5">
        <v>465855156000</v>
      </c>
      <c r="X113" s="5">
        <v>473463487000</v>
      </c>
      <c r="Y113" s="5">
        <v>628591412000</v>
      </c>
    </row>
    <row r="114" spans="3:25" ht="15.5" x14ac:dyDescent="0.35">
      <c r="C114" t="s">
        <v>154</v>
      </c>
      <c r="D114" s="5">
        <v>130665661</v>
      </c>
      <c r="E114" s="5">
        <v>142361847</v>
      </c>
      <c r="F114" s="5">
        <v>135878712</v>
      </c>
      <c r="G114" s="5">
        <v>126936030</v>
      </c>
      <c r="I114" s="5">
        <v>126936030</v>
      </c>
      <c r="J114" s="5">
        <v>115936720</v>
      </c>
      <c r="K114" s="5">
        <v>89339166</v>
      </c>
      <c r="L114" s="5">
        <v>107841064</v>
      </c>
      <c r="M114" s="5">
        <v>87222937</v>
      </c>
      <c r="N114" s="5">
        <v>95207945</v>
      </c>
      <c r="O114" s="5">
        <v>99320318</v>
      </c>
      <c r="P114" s="5">
        <v>103447136</v>
      </c>
      <c r="Q114" s="5">
        <v>99066942</v>
      </c>
      <c r="R114" s="5">
        <v>85823725</v>
      </c>
      <c r="S114" s="5">
        <v>94533738</v>
      </c>
      <c r="T114" s="5">
        <v>106136845</v>
      </c>
      <c r="U114" s="5">
        <v>2240882566000</v>
      </c>
      <c r="V114" s="5">
        <v>439115314000</v>
      </c>
      <c r="W114" s="5">
        <v>465855156000</v>
      </c>
      <c r="X114" s="5">
        <v>473463487000</v>
      </c>
      <c r="Y114" s="5">
        <v>628591412000</v>
      </c>
    </row>
    <row r="115" spans="3:25" ht="15.5" x14ac:dyDescent="0.35">
      <c r="C115" t="s">
        <v>155</v>
      </c>
      <c r="U115" s="5">
        <v>7482000</v>
      </c>
      <c r="V115" s="5">
        <v>32006000</v>
      </c>
    </row>
    <row r="116" spans="3:25" ht="15.5" x14ac:dyDescent="0.35">
      <c r="C116" t="s">
        <v>592</v>
      </c>
      <c r="X116" s="5">
        <v>1045464000</v>
      </c>
      <c r="Y116" s="5">
        <v>491717000</v>
      </c>
    </row>
    <row r="117" spans="3:25" ht="15.5" x14ac:dyDescent="0.35">
      <c r="C117" t="s">
        <v>1366</v>
      </c>
      <c r="D117" s="5">
        <v>52770114</v>
      </c>
      <c r="E117" s="5">
        <v>52770114</v>
      </c>
      <c r="F117" s="5">
        <v>52770114</v>
      </c>
      <c r="G117" s="5">
        <v>52770114</v>
      </c>
      <c r="I117" s="5">
        <v>52770114</v>
      </c>
      <c r="J117" s="5">
        <v>52770114</v>
      </c>
      <c r="K117" s="5">
        <v>52770114</v>
      </c>
      <c r="L117" s="5">
        <v>52770114</v>
      </c>
      <c r="M117" s="5">
        <v>52770114</v>
      </c>
      <c r="N117" s="5">
        <v>52770114</v>
      </c>
      <c r="O117" s="5">
        <v>52770114</v>
      </c>
      <c r="P117" s="5">
        <v>52770114</v>
      </c>
      <c r="Q117" s="5">
        <v>52770114</v>
      </c>
      <c r="R117" s="5">
        <v>52770114</v>
      </c>
      <c r="S117" s="5">
        <v>52770114</v>
      </c>
      <c r="T117" s="5">
        <v>52770114</v>
      </c>
      <c r="U117" s="5">
        <v>1790580641000</v>
      </c>
    </row>
    <row r="118" spans="3:25" ht="15.5" x14ac:dyDescent="0.35">
      <c r="C118" t="s">
        <v>156</v>
      </c>
    </row>
    <row r="119" spans="3:25" ht="15.5" x14ac:dyDescent="0.35">
      <c r="C119" t="s">
        <v>658</v>
      </c>
      <c r="D119" s="5">
        <v>19442397</v>
      </c>
      <c r="E119" s="5">
        <v>19442397</v>
      </c>
      <c r="F119" s="5">
        <v>19442397</v>
      </c>
      <c r="G119" s="5">
        <v>19442397</v>
      </c>
      <c r="I119" s="5">
        <v>19442397</v>
      </c>
      <c r="J119" s="5">
        <v>19442397</v>
      </c>
      <c r="K119" s="5">
        <v>19286450</v>
      </c>
      <c r="L119" s="5">
        <v>19442397</v>
      </c>
      <c r="M119" s="5">
        <v>19905143</v>
      </c>
      <c r="N119" s="5">
        <v>19442397</v>
      </c>
      <c r="P119" s="5">
        <v>235237</v>
      </c>
      <c r="Q119" s="5">
        <v>695269</v>
      </c>
    </row>
    <row r="120" spans="3:25" ht="15.5" x14ac:dyDescent="0.35">
      <c r="C120" t="s">
        <v>159</v>
      </c>
      <c r="D120" s="5">
        <v>75936499</v>
      </c>
      <c r="E120" s="5">
        <v>87604885</v>
      </c>
      <c r="F120" s="5">
        <v>81120799</v>
      </c>
      <c r="G120" s="5">
        <v>71993043</v>
      </c>
      <c r="I120" s="5">
        <v>71993043</v>
      </c>
      <c r="J120" s="5">
        <v>61089423</v>
      </c>
      <c r="K120" s="5">
        <v>34759991</v>
      </c>
      <c r="L120" s="5">
        <v>53030797</v>
      </c>
      <c r="M120" s="5">
        <v>32177208</v>
      </c>
      <c r="N120" s="5">
        <v>39150938</v>
      </c>
      <c r="O120" s="5">
        <v>42260996</v>
      </c>
      <c r="P120" s="5">
        <v>48297988</v>
      </c>
      <c r="Q120" s="5">
        <v>44486967</v>
      </c>
      <c r="R120" s="5">
        <v>29703174</v>
      </c>
      <c r="S120" s="5">
        <v>41246085</v>
      </c>
      <c r="T120" s="5">
        <v>51673324</v>
      </c>
      <c r="U120" s="5">
        <v>438914550000</v>
      </c>
      <c r="V120" s="5">
        <v>430035313000</v>
      </c>
      <c r="W120" s="5">
        <v>406972871000</v>
      </c>
      <c r="X120" s="5">
        <v>445979095000</v>
      </c>
      <c r="Y120" s="5">
        <v>600918165000</v>
      </c>
    </row>
    <row r="121" spans="3:25" ht="15.5" x14ac:dyDescent="0.35">
      <c r="C121" t="s">
        <v>160</v>
      </c>
      <c r="D121" s="5">
        <v>208584523</v>
      </c>
      <c r="E121" s="5">
        <v>210918470</v>
      </c>
      <c r="F121" s="5">
        <v>201391998</v>
      </c>
      <c r="G121" s="5">
        <v>187030803</v>
      </c>
      <c r="I121" s="5">
        <v>187030803</v>
      </c>
      <c r="J121" s="5">
        <v>164026920</v>
      </c>
      <c r="K121" s="5">
        <v>150136618</v>
      </c>
      <c r="L121" s="5">
        <v>160052817</v>
      </c>
      <c r="M121" s="5">
        <v>154965895</v>
      </c>
      <c r="N121" s="5">
        <v>140910569</v>
      </c>
      <c r="O121" s="5">
        <v>144011506</v>
      </c>
      <c r="P121" s="5">
        <v>134043349</v>
      </c>
      <c r="Q121" s="5">
        <v>130072304</v>
      </c>
      <c r="R121" s="5">
        <v>123293643</v>
      </c>
      <c r="S121" s="5">
        <v>115347487</v>
      </c>
      <c r="T121" s="5">
        <v>138268391</v>
      </c>
      <c r="U121" s="5">
        <v>2530738898000</v>
      </c>
      <c r="V121" s="5">
        <v>1074144208000</v>
      </c>
      <c r="W121" s="5">
        <v>1144590465000</v>
      </c>
      <c r="X121" s="5">
        <v>837390778000</v>
      </c>
      <c r="Y121" s="5">
        <v>1321855554000</v>
      </c>
    </row>
    <row r="122" spans="3:25" ht="15.5" x14ac:dyDescent="0.35">
      <c r="C122" t="s">
        <v>161</v>
      </c>
    </row>
    <row r="123" spans="3:25" ht="15.5" x14ac:dyDescent="0.35">
      <c r="C123" t="s">
        <v>162</v>
      </c>
      <c r="D123" s="5">
        <v>95964635</v>
      </c>
      <c r="E123" s="5">
        <v>95964635</v>
      </c>
      <c r="F123" s="5">
        <v>95964635</v>
      </c>
      <c r="G123" s="5">
        <v>95964635</v>
      </c>
      <c r="I123" s="5">
        <v>95964635</v>
      </c>
      <c r="J123" s="5">
        <v>95964635</v>
      </c>
      <c r="K123" s="5">
        <v>95964635</v>
      </c>
      <c r="L123" s="5">
        <v>95964635</v>
      </c>
      <c r="M123" s="5">
        <v>95964635</v>
      </c>
      <c r="N123" s="5">
        <v>95964635</v>
      </c>
      <c r="O123" s="5">
        <v>95964635</v>
      </c>
      <c r="P123" s="5">
        <v>95964635</v>
      </c>
      <c r="Q123" s="5">
        <v>95964635</v>
      </c>
      <c r="R123" s="5">
        <v>95964635</v>
      </c>
      <c r="S123" s="5">
        <v>95964635</v>
      </c>
      <c r="T123" s="5">
        <v>86400470</v>
      </c>
      <c r="U123" s="5">
        <v>233059183000</v>
      </c>
      <c r="V123" s="5">
        <v>233059183000</v>
      </c>
      <c r="W123" s="5">
        <v>233059183000</v>
      </c>
      <c r="X123" s="5">
        <v>233059183000</v>
      </c>
      <c r="Y123" s="5">
        <v>233059183000</v>
      </c>
    </row>
    <row r="124" spans="3:25" ht="15.5" x14ac:dyDescent="0.35">
      <c r="C124" t="s">
        <v>163</v>
      </c>
      <c r="D124" s="5">
        <v>-32413545</v>
      </c>
      <c r="E124" s="5">
        <v>-32413545</v>
      </c>
      <c r="F124" s="5">
        <v>-32413545</v>
      </c>
      <c r="G124" s="5">
        <v>-32413545</v>
      </c>
      <c r="I124" s="5">
        <v>-32413545</v>
      </c>
      <c r="J124" s="5">
        <v>-32413545</v>
      </c>
      <c r="K124" s="5">
        <v>-31162043</v>
      </c>
      <c r="L124" s="5">
        <v>-29968401</v>
      </c>
      <c r="M124" s="5">
        <v>-29968401</v>
      </c>
      <c r="N124" s="5">
        <v>-29968401</v>
      </c>
      <c r="O124" s="5">
        <v>-29968401</v>
      </c>
      <c r="P124" s="5">
        <v>-30080448</v>
      </c>
      <c r="Q124" s="5">
        <v>-30177577</v>
      </c>
      <c r="R124" s="5">
        <v>65292851</v>
      </c>
      <c r="S124" s="5">
        <v>65292851</v>
      </c>
      <c r="T124" s="5">
        <v>-59041291</v>
      </c>
      <c r="U124" s="5">
        <v>-562000487000</v>
      </c>
      <c r="V124" s="5">
        <v>71782034000</v>
      </c>
      <c r="W124" s="5">
        <v>71782034000</v>
      </c>
      <c r="X124" s="5">
        <v>71782034000</v>
      </c>
      <c r="Y124" s="5">
        <v>71782034000</v>
      </c>
    </row>
    <row r="125" spans="3:25" ht="15.5" x14ac:dyDescent="0.35">
      <c r="C125" t="s">
        <v>164</v>
      </c>
      <c r="D125" s="5">
        <v>34866775</v>
      </c>
      <c r="E125" s="5">
        <v>36628712</v>
      </c>
      <c r="F125" s="5">
        <v>35014891</v>
      </c>
      <c r="G125" s="5">
        <v>32073414</v>
      </c>
      <c r="I125" s="5">
        <v>32073414</v>
      </c>
      <c r="J125" s="5">
        <v>31990773</v>
      </c>
      <c r="K125" s="5">
        <v>26532325</v>
      </c>
      <c r="L125" s="5">
        <v>18671325</v>
      </c>
      <c r="M125" s="5">
        <v>32641400</v>
      </c>
      <c r="N125" s="5">
        <v>28261253</v>
      </c>
      <c r="O125" s="5">
        <v>18905703</v>
      </c>
      <c r="P125" s="5">
        <v>8325346</v>
      </c>
      <c r="Q125" s="5">
        <v>2622274</v>
      </c>
      <c r="R125" s="5">
        <v>-95470428</v>
      </c>
      <c r="S125" s="5">
        <v>-98611330</v>
      </c>
      <c r="T125" s="5">
        <v>-100301322</v>
      </c>
      <c r="U125" s="5">
        <v>460003902000</v>
      </c>
      <c r="V125" s="5">
        <v>489655248000</v>
      </c>
      <c r="W125" s="5">
        <v>708889119000</v>
      </c>
      <c r="X125" s="5">
        <v>1371164200000</v>
      </c>
      <c r="Y125" s="5">
        <v>1369852864000</v>
      </c>
    </row>
    <row r="126" spans="3:25" ht="15.5" x14ac:dyDescent="0.35">
      <c r="C126" t="s">
        <v>165</v>
      </c>
      <c r="D126" s="5">
        <v>110000</v>
      </c>
      <c r="E126" s="5">
        <v>110000</v>
      </c>
      <c r="F126" s="5">
        <v>110000</v>
      </c>
      <c r="G126" s="5">
        <v>110000</v>
      </c>
      <c r="I126" s="5">
        <v>110000</v>
      </c>
      <c r="J126" s="5">
        <v>100000</v>
      </c>
      <c r="K126" s="5">
        <v>90000</v>
      </c>
      <c r="L126" s="5">
        <v>80000</v>
      </c>
      <c r="M126" s="5">
        <v>80000</v>
      </c>
      <c r="N126" s="5">
        <v>60000</v>
      </c>
      <c r="O126" s="5">
        <v>40000</v>
      </c>
      <c r="P126" s="5">
        <v>20000</v>
      </c>
    </row>
    <row r="127" spans="3:25" ht="15.5" x14ac:dyDescent="0.35">
      <c r="C127" t="s">
        <v>166</v>
      </c>
      <c r="D127" s="5">
        <v>34756775</v>
      </c>
      <c r="E127" s="5">
        <v>36518712</v>
      </c>
      <c r="F127" s="5">
        <v>34904891</v>
      </c>
      <c r="G127" s="5">
        <v>31963414</v>
      </c>
      <c r="I127" s="5">
        <v>31963414</v>
      </c>
      <c r="J127" s="5">
        <v>31890773</v>
      </c>
      <c r="K127" s="5">
        <v>26442325</v>
      </c>
      <c r="L127" s="5">
        <v>18591325</v>
      </c>
      <c r="M127" s="5">
        <v>32561400</v>
      </c>
      <c r="N127" s="5">
        <v>28201253</v>
      </c>
      <c r="O127" s="5">
        <v>18865703</v>
      </c>
      <c r="P127" s="5">
        <v>8305346</v>
      </c>
      <c r="R127" s="5">
        <v>-95470428</v>
      </c>
      <c r="S127" s="5">
        <v>-98611330</v>
      </c>
      <c r="T127" s="5">
        <v>-100301322</v>
      </c>
      <c r="U127" s="5">
        <v>460003902000</v>
      </c>
      <c r="V127" s="5">
        <v>489655248000</v>
      </c>
      <c r="W127" s="5">
        <v>708889119000</v>
      </c>
      <c r="X127" s="5">
        <v>1371164200000</v>
      </c>
      <c r="Y127" s="5">
        <v>1369852864000</v>
      </c>
    </row>
    <row r="128" spans="3:25" ht="15.5" x14ac:dyDescent="0.35">
      <c r="C128" t="s">
        <v>167</v>
      </c>
      <c r="D128" s="5">
        <v>34866775</v>
      </c>
      <c r="E128" s="5">
        <v>36628712</v>
      </c>
      <c r="F128" s="5">
        <v>35014891</v>
      </c>
      <c r="G128" s="5">
        <v>32073414</v>
      </c>
      <c r="I128" s="5">
        <v>32073414</v>
      </c>
      <c r="J128" s="5">
        <v>31990773</v>
      </c>
      <c r="K128" s="5">
        <v>26532325</v>
      </c>
      <c r="L128" s="5">
        <v>18671325</v>
      </c>
      <c r="M128" s="5">
        <v>32641400</v>
      </c>
      <c r="N128" s="5">
        <v>28261253</v>
      </c>
      <c r="O128" s="5">
        <v>18905703</v>
      </c>
      <c r="P128" s="5">
        <v>8325346</v>
      </c>
      <c r="Q128" s="5">
        <v>2622274</v>
      </c>
      <c r="R128" s="5">
        <v>-95470428</v>
      </c>
      <c r="S128" s="5">
        <v>-98611330</v>
      </c>
      <c r="T128" s="5">
        <v>-100301322</v>
      </c>
      <c r="U128" s="5">
        <v>460003902000</v>
      </c>
      <c r="V128" s="5">
        <v>489655248000</v>
      </c>
      <c r="W128" s="5">
        <v>708889119000</v>
      </c>
      <c r="X128" s="5">
        <v>1371164200000</v>
      </c>
      <c r="Y128" s="5">
        <v>1369852864000</v>
      </c>
    </row>
    <row r="129" spans="2:25" ht="15.5" x14ac:dyDescent="0.35">
      <c r="C129" t="s">
        <v>168</v>
      </c>
      <c r="D129" s="5">
        <v>53264152</v>
      </c>
      <c r="E129" s="5">
        <v>46854541</v>
      </c>
      <c r="F129" s="5">
        <v>46460153</v>
      </c>
      <c r="G129" s="5">
        <v>46221293</v>
      </c>
      <c r="I129" s="5">
        <v>46221293</v>
      </c>
      <c r="J129" s="5">
        <v>43257230</v>
      </c>
      <c r="K129" s="5">
        <v>22955184</v>
      </c>
      <c r="L129" s="5">
        <v>22003714</v>
      </c>
      <c r="M129" s="5">
        <v>16189772</v>
      </c>
      <c r="N129" s="5">
        <v>15534537</v>
      </c>
      <c r="O129" s="5">
        <v>15095066</v>
      </c>
      <c r="P129" s="5">
        <v>14875670</v>
      </c>
      <c r="Q129" s="5">
        <v>14221630</v>
      </c>
      <c r="R129" s="5">
        <v>2667987</v>
      </c>
      <c r="S129" s="5">
        <v>2706595</v>
      </c>
      <c r="T129" s="5">
        <v>2756634</v>
      </c>
      <c r="U129" s="5">
        <v>26596170000</v>
      </c>
      <c r="V129" s="5">
        <v>24952776000</v>
      </c>
      <c r="W129" s="5">
        <v>25612697000</v>
      </c>
      <c r="X129" s="5">
        <v>30872160000</v>
      </c>
      <c r="Y129" s="5">
        <v>39681202000</v>
      </c>
    </row>
    <row r="130" spans="2:25" ht="15.5" x14ac:dyDescent="0.35">
      <c r="C130" t="s">
        <v>9</v>
      </c>
      <c r="D130" s="5">
        <v>118810085</v>
      </c>
      <c r="E130" s="5">
        <v>114324591</v>
      </c>
      <c r="F130" s="5">
        <v>112375518</v>
      </c>
      <c r="G130" s="5">
        <v>109611178</v>
      </c>
      <c r="I130" s="5">
        <v>109611178</v>
      </c>
      <c r="J130" s="5">
        <v>107793484</v>
      </c>
      <c r="K130" s="5">
        <v>79783781</v>
      </c>
      <c r="L130" s="5">
        <v>63530264</v>
      </c>
      <c r="M130" s="5">
        <v>68010113</v>
      </c>
      <c r="N130" s="5">
        <v>62937209</v>
      </c>
      <c r="O130" s="5">
        <v>53347433</v>
      </c>
      <c r="P130" s="5">
        <v>41515416</v>
      </c>
      <c r="Q130" s="5">
        <v>35014820</v>
      </c>
      <c r="R130" s="5">
        <v>20616683</v>
      </c>
      <c r="S130" s="5">
        <v>18921128</v>
      </c>
      <c r="T130" s="5">
        <v>21162408</v>
      </c>
      <c r="U130" s="5">
        <v>386330943000</v>
      </c>
      <c r="V130" s="5">
        <v>404728183000</v>
      </c>
      <c r="W130" s="5">
        <v>614638577000</v>
      </c>
      <c r="X130" s="5">
        <v>1327109951000</v>
      </c>
      <c r="Y130" s="5">
        <v>1645846770000</v>
      </c>
    </row>
    <row r="131" spans="2:25" ht="15.5" x14ac:dyDescent="0.35">
      <c r="C131" t="s">
        <v>169</v>
      </c>
      <c r="D131" s="5">
        <v>327394608</v>
      </c>
      <c r="E131" s="5">
        <v>325243061</v>
      </c>
      <c r="F131" s="5">
        <v>313767516</v>
      </c>
      <c r="G131" s="5">
        <v>296641981</v>
      </c>
      <c r="I131" s="5">
        <v>296641981</v>
      </c>
      <c r="J131" s="5">
        <v>271820404</v>
      </c>
      <c r="K131" s="5">
        <v>229920399</v>
      </c>
      <c r="L131" s="5">
        <v>223583081</v>
      </c>
      <c r="M131" s="5">
        <v>222976008</v>
      </c>
      <c r="N131" s="5">
        <v>203847778</v>
      </c>
      <c r="O131" s="5">
        <v>197358939</v>
      </c>
      <c r="P131" s="5">
        <v>175558765</v>
      </c>
      <c r="Q131" s="5">
        <v>165087124</v>
      </c>
      <c r="R131" s="5">
        <v>143910326</v>
      </c>
      <c r="S131" s="5">
        <v>134268615</v>
      </c>
      <c r="T131" s="5">
        <v>159430799</v>
      </c>
      <c r="U131" s="5">
        <v>2917069841000</v>
      </c>
      <c r="V131" s="5">
        <v>1478872391000</v>
      </c>
      <c r="W131" s="5">
        <v>1759229042000</v>
      </c>
      <c r="X131" s="5">
        <v>2164500729000</v>
      </c>
      <c r="Y131" s="5">
        <v>2967702324000</v>
      </c>
    </row>
    <row r="132" spans="2:25" ht="15.5" x14ac:dyDescent="0.35">
      <c r="C132" t="s">
        <v>170</v>
      </c>
      <c r="D132" s="5">
        <v>7101084801</v>
      </c>
      <c r="E132" s="5">
        <v>7101084801</v>
      </c>
      <c r="F132" s="5">
        <v>7101084801</v>
      </c>
      <c r="G132" s="5">
        <v>7101084801</v>
      </c>
      <c r="I132" s="5">
        <v>7101084801</v>
      </c>
      <c r="J132" s="5">
        <v>7101084801</v>
      </c>
      <c r="K132" s="5">
        <v>7101084801</v>
      </c>
      <c r="L132" s="5">
        <v>7101084801</v>
      </c>
      <c r="M132" s="5">
        <v>7101084801</v>
      </c>
      <c r="N132" s="5">
        <v>7101084801</v>
      </c>
      <c r="O132" s="5">
        <v>7101084801</v>
      </c>
      <c r="P132" s="5">
        <v>7101084801</v>
      </c>
      <c r="Q132" s="5">
        <v>7101084801</v>
      </c>
      <c r="R132" s="5">
        <v>7101084801</v>
      </c>
      <c r="S132" s="5">
        <v>7101084801</v>
      </c>
      <c r="T132" s="5">
        <v>4769532710</v>
      </c>
      <c r="U132" s="5">
        <v>4661183654</v>
      </c>
      <c r="V132" s="5">
        <v>4661183654</v>
      </c>
      <c r="W132" s="5">
        <v>4661183654</v>
      </c>
      <c r="X132" s="5">
        <v>4661183654</v>
      </c>
      <c r="Y132" s="5">
        <v>4661183654</v>
      </c>
    </row>
    <row r="134" spans="2:25" ht="15.5" x14ac:dyDescent="0.35">
      <c r="B134" t="s">
        <v>171</v>
      </c>
      <c r="C134" t="s">
        <v>172</v>
      </c>
      <c r="D134" s="5">
        <v>2724048</v>
      </c>
      <c r="E134" s="5">
        <v>6292421</v>
      </c>
      <c r="F134" s="5">
        <v>21492569</v>
      </c>
      <c r="G134" s="5">
        <v>614198</v>
      </c>
      <c r="I134" s="5">
        <v>24706566</v>
      </c>
      <c r="J134" s="5">
        <v>17376917</v>
      </c>
      <c r="K134" s="5">
        <v>39832489</v>
      </c>
      <c r="L134" s="5">
        <v>10327673</v>
      </c>
      <c r="M134" s="5">
        <v>36753611</v>
      </c>
      <c r="N134" s="5">
        <v>26934763</v>
      </c>
      <c r="O134" s="5">
        <v>44545694</v>
      </c>
      <c r="P134" s="5">
        <v>23376520</v>
      </c>
      <c r="Q134" s="5">
        <v>-5246000</v>
      </c>
      <c r="R134" s="5">
        <v>19116897</v>
      </c>
      <c r="S134" s="5">
        <v>11288091</v>
      </c>
      <c r="T134" s="5">
        <v>13176922</v>
      </c>
      <c r="U134" s="5">
        <v>-9073866000</v>
      </c>
      <c r="V134" s="5">
        <v>-53728636000</v>
      </c>
      <c r="W134" s="5">
        <v>-74287870000</v>
      </c>
      <c r="X134" s="5">
        <v>62205502000</v>
      </c>
      <c r="Y134" s="5">
        <v>360295021000</v>
      </c>
    </row>
    <row r="135" spans="2:25" ht="15.5" x14ac:dyDescent="0.35">
      <c r="C135" t="s">
        <v>173</v>
      </c>
      <c r="D135" s="5">
        <v>33353820</v>
      </c>
      <c r="E135" s="5">
        <v>31088234</v>
      </c>
      <c r="F135" s="5">
        <v>34091803</v>
      </c>
      <c r="G135" s="5">
        <v>32521483</v>
      </c>
      <c r="I135" s="5">
        <v>126927850</v>
      </c>
      <c r="J135" s="5">
        <v>101401448</v>
      </c>
      <c r="K135" s="5">
        <v>114979718</v>
      </c>
      <c r="L135" s="5">
        <v>81362944</v>
      </c>
      <c r="M135" s="5">
        <v>86401316</v>
      </c>
      <c r="N135" s="5">
        <v>88870676</v>
      </c>
      <c r="O135" s="5">
        <v>82407109</v>
      </c>
      <c r="P135" s="5">
        <v>70363085</v>
      </c>
      <c r="Q135" s="5">
        <v>64829883</v>
      </c>
      <c r="R135" s="5">
        <v>56802785</v>
      </c>
      <c r="S135" s="5">
        <v>69719435</v>
      </c>
      <c r="T135" s="5">
        <v>73783338</v>
      </c>
      <c r="U135" s="5">
        <v>440886409000</v>
      </c>
      <c r="V135" s="5">
        <v>506385768000</v>
      </c>
      <c r="W135" s="5">
        <v>506460909000</v>
      </c>
      <c r="X135" s="5">
        <v>920778363000</v>
      </c>
      <c r="Y135" s="5">
        <v>1014942476000</v>
      </c>
    </row>
    <row r="136" spans="2:25" ht="15.5" x14ac:dyDescent="0.35">
      <c r="C136" t="s">
        <v>659</v>
      </c>
      <c r="D136" s="5">
        <v>-26921333</v>
      </c>
      <c r="E136" s="5">
        <v>-21671714</v>
      </c>
      <c r="F136" s="5">
        <v>-10706851</v>
      </c>
      <c r="G136" s="5">
        <v>-34912496</v>
      </c>
      <c r="I136" s="5">
        <v>-100359087</v>
      </c>
      <c r="J136" s="5">
        <v>-82126633</v>
      </c>
      <c r="K136" s="5">
        <v>-73150568</v>
      </c>
      <c r="L136" s="5">
        <v>-69381363</v>
      </c>
      <c r="M136" s="5">
        <v>-43590726</v>
      </c>
      <c r="N136" s="5">
        <v>-54981559</v>
      </c>
      <c r="O136" s="5">
        <v>-30320634</v>
      </c>
      <c r="P136" s="5">
        <v>-40379825</v>
      </c>
      <c r="Q136" s="5">
        <v>-64616847</v>
      </c>
      <c r="R136" s="5">
        <v>-33230627</v>
      </c>
      <c r="S136" s="5">
        <v>-52337816</v>
      </c>
      <c r="T136" s="5">
        <v>-54508768</v>
      </c>
      <c r="U136" s="5">
        <v>-387673165000</v>
      </c>
      <c r="V136" s="5">
        <v>-505519556000</v>
      </c>
      <c r="W136" s="5">
        <v>-554573261000</v>
      </c>
      <c r="X136" s="5">
        <v>-786207562000</v>
      </c>
      <c r="Y136" s="5">
        <v>-552767354000</v>
      </c>
    </row>
    <row r="137" spans="2:25" ht="15.5" x14ac:dyDescent="0.35">
      <c r="C137" t="s">
        <v>605</v>
      </c>
      <c r="D137" s="5">
        <v>-3247555</v>
      </c>
      <c r="E137" s="5">
        <v>-2653550</v>
      </c>
      <c r="F137" s="5">
        <v>-1378579</v>
      </c>
      <c r="G137" s="5">
        <v>3574080</v>
      </c>
      <c r="M137" s="5">
        <v>-3946383</v>
      </c>
      <c r="N137" s="5">
        <v>-4780999</v>
      </c>
      <c r="O137" s="5">
        <v>-5904863</v>
      </c>
      <c r="P137" s="5">
        <v>-5129424</v>
      </c>
      <c r="Q137" s="5">
        <v>-4121298</v>
      </c>
      <c r="R137" s="5">
        <v>-3617371</v>
      </c>
      <c r="S137" s="5">
        <v>-5002566</v>
      </c>
      <c r="T137" s="5">
        <v>-4901067</v>
      </c>
      <c r="U137" s="5">
        <v>-54654917000</v>
      </c>
      <c r="V137" s="5">
        <v>-46813119000</v>
      </c>
      <c r="W137" s="5">
        <v>-13833996000</v>
      </c>
      <c r="X137" s="5">
        <v>-59154525000</v>
      </c>
      <c r="Y137" s="5">
        <v>-87242601000</v>
      </c>
    </row>
    <row r="138" spans="2:25" ht="15.5" x14ac:dyDescent="0.35">
      <c r="C138" t="s">
        <v>177</v>
      </c>
      <c r="D138" s="5">
        <v>-460884</v>
      </c>
      <c r="E138" s="5">
        <v>-470549</v>
      </c>
      <c r="F138" s="5">
        <v>-513804</v>
      </c>
      <c r="G138" s="5">
        <v>-568869</v>
      </c>
      <c r="I138" s="5">
        <v>-1862197</v>
      </c>
      <c r="J138" s="5">
        <v>-1897898</v>
      </c>
      <c r="K138" s="5">
        <v>-1996661</v>
      </c>
      <c r="L138" s="5">
        <v>-1653908</v>
      </c>
      <c r="M138" s="5">
        <v>-2110596</v>
      </c>
      <c r="N138" s="5">
        <v>-2173355</v>
      </c>
      <c r="O138" s="5">
        <v>-1635918</v>
      </c>
      <c r="P138" s="5">
        <v>-1477316</v>
      </c>
      <c r="Q138" s="5">
        <v>-1337738</v>
      </c>
      <c r="R138" s="5">
        <v>-837890</v>
      </c>
      <c r="S138" s="5">
        <v>-1090962</v>
      </c>
      <c r="T138" s="5">
        <v>-1196581</v>
      </c>
      <c r="U138" s="5">
        <v>-7632193000</v>
      </c>
      <c r="V138" s="5">
        <v>-7781729000</v>
      </c>
      <c r="W138" s="5">
        <v>-12341522000</v>
      </c>
      <c r="X138" s="5">
        <v>-13210774000</v>
      </c>
      <c r="Y138" s="5">
        <v>-14637500000</v>
      </c>
    </row>
    <row r="139" spans="2:25" ht="15.5" x14ac:dyDescent="0.35">
      <c r="C139" t="s">
        <v>96</v>
      </c>
    </row>
    <row r="140" spans="2:25" ht="15.5" x14ac:dyDescent="0.35">
      <c r="C140" t="s">
        <v>183</v>
      </c>
      <c r="D140" s="5">
        <v>-11197685</v>
      </c>
      <c r="E140" s="5">
        <v>9301768</v>
      </c>
      <c r="F140" s="5">
        <v>-8790358</v>
      </c>
      <c r="G140" s="5">
        <v>-7966760</v>
      </c>
      <c r="I140" s="5">
        <v>3557788</v>
      </c>
      <c r="J140" s="5">
        <v>13259053</v>
      </c>
      <c r="K140" s="5">
        <v>-26790807</v>
      </c>
      <c r="L140" s="5">
        <v>-4578634</v>
      </c>
      <c r="M140" s="5">
        <v>-20988654</v>
      </c>
      <c r="N140" s="5">
        <v>-1564539</v>
      </c>
      <c r="O140" s="5">
        <v>-5018724</v>
      </c>
      <c r="P140" s="5">
        <v>3503027</v>
      </c>
      <c r="Q140" s="5">
        <v>25288223</v>
      </c>
      <c r="R140" s="5">
        <v>-8504976</v>
      </c>
      <c r="S140" s="5">
        <v>-4451954</v>
      </c>
      <c r="T140" s="5">
        <v>9428236</v>
      </c>
      <c r="U140" s="5">
        <v>851436000</v>
      </c>
      <c r="V140" s="5">
        <v>41445891000</v>
      </c>
      <c r="W140" s="5">
        <v>415505261000</v>
      </c>
      <c r="X140" s="5">
        <v>-311012891000</v>
      </c>
      <c r="Y140" s="5">
        <v>-276607641000</v>
      </c>
    </row>
    <row r="141" spans="2:25" ht="15.5" x14ac:dyDescent="0.35">
      <c r="C141" t="s">
        <v>184</v>
      </c>
      <c r="D141" s="5">
        <v>600420</v>
      </c>
      <c r="E141" s="5">
        <v>-3244623</v>
      </c>
      <c r="F141" s="5">
        <v>-11312080</v>
      </c>
      <c r="G141" s="5">
        <v>1643185</v>
      </c>
      <c r="I141" s="5">
        <v>-25581224</v>
      </c>
      <c r="J141" s="5">
        <v>-15326418</v>
      </c>
      <c r="K141" s="5">
        <v>-4443396</v>
      </c>
      <c r="L141" s="5">
        <v>-8716487</v>
      </c>
      <c r="M141" s="5">
        <v>-13750385</v>
      </c>
      <c r="N141" s="5">
        <v>-9711726</v>
      </c>
      <c r="O141" s="5">
        <v>-33571634</v>
      </c>
      <c r="P141" s="5">
        <v>-31987163</v>
      </c>
      <c r="Q141" s="5">
        <v>-18983330</v>
      </c>
      <c r="R141" s="5">
        <v>-2993862</v>
      </c>
      <c r="S141" s="5">
        <v>-7443083</v>
      </c>
      <c r="T141" s="5">
        <v>-15902824</v>
      </c>
      <c r="U141" s="5">
        <v>-128624628000</v>
      </c>
      <c r="V141" s="5">
        <v>-158655058000</v>
      </c>
      <c r="W141" s="5">
        <v>6595473000</v>
      </c>
      <c r="X141" s="5">
        <v>68246041000</v>
      </c>
      <c r="Y141" s="5">
        <v>-98988610000</v>
      </c>
    </row>
    <row r="142" spans="2:25" ht="15.5" x14ac:dyDescent="0.35">
      <c r="C142" t="s">
        <v>674</v>
      </c>
      <c r="K142" s="5">
        <v>1915025</v>
      </c>
      <c r="R142" s="5">
        <v>6143797</v>
      </c>
    </row>
    <row r="143" spans="2:25" ht="15.5" x14ac:dyDescent="0.35">
      <c r="C143" t="s">
        <v>444</v>
      </c>
      <c r="R143" s="5">
        <v>-6577973</v>
      </c>
      <c r="S143" s="5">
        <v>-1668831</v>
      </c>
    </row>
    <row r="144" spans="2:25" ht="15.5" x14ac:dyDescent="0.35">
      <c r="C144" t="s">
        <v>207</v>
      </c>
      <c r="D144" s="5">
        <v>-173946</v>
      </c>
      <c r="E144" s="5">
        <v>-15802024</v>
      </c>
      <c r="F144" s="5">
        <v>-200851</v>
      </c>
      <c r="G144" s="5">
        <v>-1225184</v>
      </c>
      <c r="I144" s="5">
        <v>-29439760</v>
      </c>
      <c r="J144" s="5">
        <v>-8997904</v>
      </c>
      <c r="K144" s="5">
        <v>-6321206</v>
      </c>
      <c r="L144" s="5">
        <v>-11462739</v>
      </c>
      <c r="M144" s="5">
        <v>-14335376</v>
      </c>
      <c r="N144" s="5">
        <v>-12752338</v>
      </c>
      <c r="O144" s="5">
        <v>-33067044</v>
      </c>
      <c r="P144" s="5">
        <v>-22247524</v>
      </c>
      <c r="Q144" s="5">
        <v>-19066419</v>
      </c>
      <c r="R144" s="5">
        <v>-2637530</v>
      </c>
      <c r="S144" s="5">
        <v>-6265963</v>
      </c>
      <c r="T144" s="5">
        <v>-22295600</v>
      </c>
      <c r="U144" s="5">
        <v>-186468020000</v>
      </c>
      <c r="V144" s="5">
        <v>-189932317000</v>
      </c>
      <c r="W144" s="5">
        <v>-88259667000</v>
      </c>
      <c r="X144" s="5">
        <v>-35374665000</v>
      </c>
      <c r="Y144" s="5">
        <v>-132791886000</v>
      </c>
    </row>
    <row r="145" spans="3:25" ht="15.5" x14ac:dyDescent="0.35">
      <c r="C145" t="s">
        <v>142</v>
      </c>
    </row>
    <row r="146" spans="3:25" ht="15.5" x14ac:dyDescent="0.35">
      <c r="C146" t="s">
        <v>2874</v>
      </c>
      <c r="D146" s="5">
        <v>69370</v>
      </c>
      <c r="F146" s="5">
        <v>-69370</v>
      </c>
      <c r="G146" s="5">
        <v>-64727</v>
      </c>
      <c r="I146" s="5">
        <v>-64727</v>
      </c>
      <c r="J146" s="5">
        <v>-798672</v>
      </c>
      <c r="K146" s="5">
        <v>-255548</v>
      </c>
      <c r="M146" s="5">
        <v>-1024546</v>
      </c>
      <c r="N146" s="5">
        <v>-196151</v>
      </c>
    </row>
    <row r="147" spans="3:25" ht="15.5" x14ac:dyDescent="0.35">
      <c r="C147" t="s">
        <v>2875</v>
      </c>
      <c r="G147" s="5">
        <v>8485703</v>
      </c>
      <c r="I147" s="5">
        <v>8485703</v>
      </c>
      <c r="J147" s="5">
        <v>-9760293</v>
      </c>
      <c r="O147" s="5">
        <v>-660000</v>
      </c>
      <c r="P147" s="5">
        <v>-9864564</v>
      </c>
    </row>
    <row r="148" spans="3:25" ht="15.5" x14ac:dyDescent="0.35">
      <c r="C148" t="s">
        <v>678</v>
      </c>
      <c r="E148" s="5">
        <v>12031458</v>
      </c>
      <c r="F148" s="5">
        <v>-12031458</v>
      </c>
      <c r="G148" s="5">
        <v>-2000000</v>
      </c>
      <c r="I148" s="5">
        <v>-2000000</v>
      </c>
      <c r="J148" s="5">
        <v>-1628944</v>
      </c>
      <c r="M148" s="5">
        <v>-41518</v>
      </c>
      <c r="S148" s="5">
        <v>-6290</v>
      </c>
    </row>
    <row r="149" spans="3:25" ht="15.5" x14ac:dyDescent="0.35">
      <c r="C149" t="s">
        <v>711</v>
      </c>
      <c r="J149" s="5">
        <v>3000000</v>
      </c>
    </row>
    <row r="150" spans="3:25" ht="15.5" x14ac:dyDescent="0.35">
      <c r="C150" t="s">
        <v>2876</v>
      </c>
      <c r="X150" s="5">
        <v>-18461407000</v>
      </c>
      <c r="Y150" s="5">
        <v>-42139616000</v>
      </c>
    </row>
    <row r="151" spans="3:25" ht="15.5" x14ac:dyDescent="0.35">
      <c r="C151" t="s">
        <v>2877</v>
      </c>
    </row>
    <row r="152" spans="3:25" ht="15.5" x14ac:dyDescent="0.35">
      <c r="C152" t="s">
        <v>2003</v>
      </c>
      <c r="Q152" s="5">
        <v>-600</v>
      </c>
    </row>
    <row r="153" spans="3:25" ht="15.5" x14ac:dyDescent="0.35">
      <c r="C153" t="s">
        <v>2878</v>
      </c>
    </row>
    <row r="154" spans="3:25" ht="15.5" x14ac:dyDescent="0.35">
      <c r="C154" t="s">
        <v>2879</v>
      </c>
      <c r="D154" s="5">
        <v>-1515542</v>
      </c>
      <c r="E154" s="5">
        <v>525943</v>
      </c>
      <c r="F154" s="5">
        <v>989599</v>
      </c>
    </row>
    <row r="155" spans="3:25" ht="15.5" x14ac:dyDescent="0.35">
      <c r="C155" t="s">
        <v>2880</v>
      </c>
    </row>
    <row r="156" spans="3:25" ht="15.5" x14ac:dyDescent="0.35">
      <c r="C156" t="s">
        <v>1128</v>
      </c>
      <c r="D156" s="5">
        <v>2220184</v>
      </c>
      <c r="G156" s="5">
        <v>-1545118</v>
      </c>
      <c r="I156" s="5">
        <v>1027428</v>
      </c>
      <c r="J156" s="5">
        <v>766962</v>
      </c>
      <c r="K156" s="5">
        <v>135770</v>
      </c>
      <c r="L156" s="5">
        <v>247019</v>
      </c>
      <c r="M156" s="5">
        <v>369004</v>
      </c>
      <c r="N156" s="5">
        <v>292748</v>
      </c>
      <c r="O156" s="5">
        <v>155410</v>
      </c>
      <c r="P156" s="5">
        <v>124925</v>
      </c>
      <c r="Q156" s="5">
        <v>83689</v>
      </c>
      <c r="R156" s="5">
        <v>77844</v>
      </c>
      <c r="S156" s="5">
        <v>92739</v>
      </c>
      <c r="T156" s="5">
        <v>370219</v>
      </c>
      <c r="U156" s="5">
        <v>2701615000</v>
      </c>
      <c r="V156" s="5">
        <v>4539672000</v>
      </c>
      <c r="W156" s="5">
        <v>1351742000</v>
      </c>
      <c r="X156" s="5">
        <v>11112576000</v>
      </c>
      <c r="Y156" s="5">
        <v>10610002000</v>
      </c>
    </row>
    <row r="157" spans="3:25" ht="15.5" x14ac:dyDescent="0.35">
      <c r="C157" t="s">
        <v>2881</v>
      </c>
      <c r="G157" s="5">
        <v>-2011008</v>
      </c>
      <c r="I157" s="5">
        <v>-3599090</v>
      </c>
      <c r="T157" s="5">
        <v>-743149</v>
      </c>
      <c r="U157" s="5">
        <v>-161878000</v>
      </c>
      <c r="V157" s="5">
        <v>-6417691000</v>
      </c>
      <c r="W157" s="5">
        <v>-4316197000</v>
      </c>
      <c r="X157" s="5">
        <v>90664655000</v>
      </c>
      <c r="Y157" s="5">
        <v>6200992000</v>
      </c>
    </row>
    <row r="158" spans="3:25" ht="15.5" x14ac:dyDescent="0.35">
      <c r="C158" t="s">
        <v>2223</v>
      </c>
      <c r="J158" s="5">
        <v>-1207567</v>
      </c>
    </row>
    <row r="159" spans="3:25" ht="15.5" x14ac:dyDescent="0.35">
      <c r="C159" t="s">
        <v>2882</v>
      </c>
      <c r="W159" s="5">
        <v>75421792000</v>
      </c>
      <c r="X159" s="5">
        <v>20304882000</v>
      </c>
      <c r="Y159" s="5">
        <v>33687224000</v>
      </c>
    </row>
    <row r="160" spans="3:25" ht="15.5" x14ac:dyDescent="0.35">
      <c r="C160" t="s">
        <v>2883</v>
      </c>
      <c r="W160" s="5">
        <v>20803075000</v>
      </c>
    </row>
    <row r="161" spans="3:25" ht="15.5" x14ac:dyDescent="0.35">
      <c r="C161" t="s">
        <v>2884</v>
      </c>
    </row>
    <row r="162" spans="3:25" ht="15.5" x14ac:dyDescent="0.35">
      <c r="C162" t="s">
        <v>2885</v>
      </c>
    </row>
    <row r="163" spans="3:25" ht="15.5" x14ac:dyDescent="0.35">
      <c r="C163" t="s">
        <v>241</v>
      </c>
      <c r="D163" s="5">
        <v>-11197685</v>
      </c>
      <c r="E163" s="5">
        <v>9301768</v>
      </c>
      <c r="F163" s="5">
        <v>-8790358</v>
      </c>
      <c r="G163" s="5">
        <v>-7966760</v>
      </c>
      <c r="I163" s="5">
        <v>3557788</v>
      </c>
      <c r="J163" s="5">
        <v>13259053</v>
      </c>
      <c r="K163" s="5">
        <v>-26790807</v>
      </c>
      <c r="L163" s="5">
        <v>-4578634</v>
      </c>
      <c r="M163" s="5">
        <v>-20988654</v>
      </c>
      <c r="N163" s="5">
        <v>-1564539</v>
      </c>
      <c r="O163" s="5">
        <v>-5018724</v>
      </c>
      <c r="P163" s="5">
        <v>3503027</v>
      </c>
      <c r="Q163" s="5">
        <v>25288223</v>
      </c>
      <c r="R163" s="5">
        <v>-8504976</v>
      </c>
      <c r="S163" s="5">
        <v>-4451954</v>
      </c>
      <c r="T163" s="5">
        <v>9428236</v>
      </c>
      <c r="U163" s="5">
        <v>851436000</v>
      </c>
      <c r="V163" s="5">
        <v>41445891000</v>
      </c>
      <c r="W163" s="5">
        <v>415505261000</v>
      </c>
      <c r="X163" s="5">
        <v>-311012891000</v>
      </c>
      <c r="Y163" s="5">
        <v>-276607641000</v>
      </c>
    </row>
    <row r="164" spans="3:25" ht="15.5" x14ac:dyDescent="0.35">
      <c r="C164" t="s">
        <v>2886</v>
      </c>
      <c r="X164" s="5">
        <v>-154440000000</v>
      </c>
      <c r="Y164" s="5">
        <v>-17160000000</v>
      </c>
    </row>
    <row r="165" spans="3:25" ht="15.5" x14ac:dyDescent="0.35">
      <c r="C165" t="s">
        <v>256</v>
      </c>
      <c r="G165" s="5">
        <v>-2595177</v>
      </c>
      <c r="I165" s="5">
        <v>-2595177</v>
      </c>
      <c r="J165" s="5">
        <v>-1365120</v>
      </c>
      <c r="K165" s="5">
        <v>-2825160</v>
      </c>
      <c r="N165" s="5">
        <v>-1444561</v>
      </c>
      <c r="O165" s="5">
        <v>-1461649</v>
      </c>
      <c r="P165" s="5">
        <v>-3923111</v>
      </c>
      <c r="Q165" s="5">
        <v>-6295500</v>
      </c>
      <c r="R165" s="5">
        <v>-160000</v>
      </c>
      <c r="S165" s="5">
        <v>-212500</v>
      </c>
      <c r="T165" s="5">
        <v>-200000</v>
      </c>
      <c r="Y165" s="5">
        <v>-1170226000</v>
      </c>
    </row>
    <row r="166" spans="3:25" ht="15.5" x14ac:dyDescent="0.35">
      <c r="C166" t="s">
        <v>2887</v>
      </c>
      <c r="X166" s="5">
        <v>-117495942000</v>
      </c>
      <c r="Y166" s="5">
        <v>-111122661000</v>
      </c>
    </row>
    <row r="167" spans="3:25" ht="15.5" x14ac:dyDescent="0.35">
      <c r="C167" t="s">
        <v>2159</v>
      </c>
      <c r="X167" s="5">
        <v>-87047710000</v>
      </c>
      <c r="Y167" s="5">
        <v>-61948941000</v>
      </c>
    </row>
    <row r="168" spans="3:25" ht="15.5" x14ac:dyDescent="0.35">
      <c r="C168" t="s">
        <v>2150</v>
      </c>
      <c r="G168" s="5">
        <v>-5136550</v>
      </c>
      <c r="I168" s="5">
        <v>-5136550</v>
      </c>
      <c r="J168" s="5">
        <v>-2513893</v>
      </c>
      <c r="K168" s="5">
        <v>-3423547</v>
      </c>
      <c r="L168" s="5">
        <v>-5079940</v>
      </c>
      <c r="M168" s="5">
        <v>-109232</v>
      </c>
      <c r="N168" s="5">
        <v>-304807</v>
      </c>
      <c r="O168" s="5">
        <v>-580320</v>
      </c>
      <c r="P168" s="5">
        <v>-782916</v>
      </c>
      <c r="Q168" s="5">
        <v>-781510</v>
      </c>
    </row>
    <row r="169" spans="3:25" ht="15.5" x14ac:dyDescent="0.35">
      <c r="C169" t="s">
        <v>1966</v>
      </c>
      <c r="G169" s="5">
        <v>-255653</v>
      </c>
      <c r="I169" s="5">
        <v>-255653</v>
      </c>
      <c r="N169" s="5">
        <v>-235235</v>
      </c>
      <c r="O169" s="5">
        <v>-460034</v>
      </c>
      <c r="P169" s="5">
        <v>-555994</v>
      </c>
      <c r="Q169" s="5">
        <v>-323737</v>
      </c>
    </row>
    <row r="170" spans="3:25" ht="15.5" x14ac:dyDescent="0.35">
      <c r="C170" t="s">
        <v>2847</v>
      </c>
      <c r="L170" s="5">
        <v>-462745</v>
      </c>
      <c r="M170" s="5">
        <v>462747</v>
      </c>
      <c r="N170" s="5">
        <v>19442397</v>
      </c>
    </row>
    <row r="171" spans="3:25" ht="15.5" x14ac:dyDescent="0.35">
      <c r="C171" t="s">
        <v>2888</v>
      </c>
      <c r="P171" s="5">
        <v>-109678</v>
      </c>
      <c r="Q171" s="5">
        <v>4673292</v>
      </c>
      <c r="R171" s="5">
        <v>-118773</v>
      </c>
      <c r="S171" s="5">
        <v>695332</v>
      </c>
      <c r="T171" s="5">
        <v>-1397081</v>
      </c>
    </row>
    <row r="172" spans="3:25" ht="15.5" x14ac:dyDescent="0.35">
      <c r="C172" t="s">
        <v>1958</v>
      </c>
      <c r="T172" s="5">
        <v>-475964</v>
      </c>
    </row>
    <row r="173" spans="3:25" ht="15.5" x14ac:dyDescent="0.35">
      <c r="C173" t="s">
        <v>715</v>
      </c>
      <c r="D173" s="5">
        <v>-186549</v>
      </c>
      <c r="E173" s="5">
        <v>12621949</v>
      </c>
      <c r="F173" s="5">
        <v>4400772</v>
      </c>
      <c r="G173" s="5">
        <v>1393415</v>
      </c>
      <c r="I173" s="5">
        <v>27285211</v>
      </c>
      <c r="J173" s="5">
        <v>20538416</v>
      </c>
      <c r="K173" s="5">
        <v>4916125</v>
      </c>
      <c r="L173" s="5">
        <v>8737704</v>
      </c>
      <c r="M173" s="5">
        <v>1320642</v>
      </c>
      <c r="N173" s="5">
        <v>1106463</v>
      </c>
      <c r="O173" s="5">
        <v>18564493</v>
      </c>
      <c r="P173" s="5">
        <v>24758779</v>
      </c>
      <c r="Q173" s="5">
        <v>45336285</v>
      </c>
      <c r="S173" s="5">
        <v>1972000</v>
      </c>
      <c r="T173" s="5">
        <v>18663208</v>
      </c>
      <c r="U173" s="5">
        <v>33652500000</v>
      </c>
      <c r="V173" s="5">
        <v>56200000000</v>
      </c>
      <c r="W173" s="5">
        <v>429754000000</v>
      </c>
    </row>
    <row r="174" spans="3:25" ht="15.5" x14ac:dyDescent="0.35">
      <c r="C174" t="s">
        <v>2889</v>
      </c>
      <c r="D174" s="5">
        <v>69408</v>
      </c>
      <c r="E174" s="5">
        <v>-15086</v>
      </c>
    </row>
    <row r="175" spans="3:25" ht="15.5" x14ac:dyDescent="0.35">
      <c r="C175" t="s">
        <v>249</v>
      </c>
      <c r="D175" s="5">
        <v>-5738440</v>
      </c>
      <c r="E175" s="5">
        <v>-751052</v>
      </c>
      <c r="F175" s="5">
        <v>-6343857</v>
      </c>
      <c r="G175" s="5">
        <v>-2825570</v>
      </c>
      <c r="I175" s="5">
        <v>-8407069</v>
      </c>
      <c r="J175" s="5">
        <v>-8674366</v>
      </c>
      <c r="K175" s="5">
        <v>-16243065</v>
      </c>
      <c r="L175" s="5">
        <v>-10690310</v>
      </c>
      <c r="M175" s="5">
        <v>-2173813</v>
      </c>
      <c r="N175" s="5">
        <v>-59210</v>
      </c>
      <c r="O175" s="5">
        <v>-95149</v>
      </c>
      <c r="P175" s="5">
        <v>-60871</v>
      </c>
      <c r="Q175" s="5">
        <v>-31160</v>
      </c>
      <c r="R175" s="5">
        <v>-39711</v>
      </c>
      <c r="S175" s="5">
        <v>-55745</v>
      </c>
      <c r="T175" s="5">
        <v>-77773</v>
      </c>
      <c r="U175" s="5">
        <v>-482400000</v>
      </c>
      <c r="V175" s="5">
        <v>-269855000</v>
      </c>
      <c r="W175" s="5">
        <v>-2053678000</v>
      </c>
      <c r="X175" s="5">
        <v>-17638373000</v>
      </c>
      <c r="Y175" s="5">
        <v>-41970853000</v>
      </c>
    </row>
    <row r="176" spans="3:25" ht="15.5" x14ac:dyDescent="0.35">
      <c r="C176" t="s">
        <v>1259</v>
      </c>
      <c r="D176" s="5">
        <v>-20811</v>
      </c>
      <c r="E176" s="5">
        <v>42836</v>
      </c>
      <c r="F176" s="5">
        <v>-42836</v>
      </c>
      <c r="G176" s="5">
        <v>128849</v>
      </c>
      <c r="M176" s="5">
        <v>-16951</v>
      </c>
      <c r="N176" s="5">
        <v>-32038</v>
      </c>
      <c r="O176" s="5">
        <v>-13778</v>
      </c>
      <c r="P176" s="5">
        <v>-22152</v>
      </c>
      <c r="Q176" s="5">
        <v>-14698</v>
      </c>
      <c r="R176" s="5">
        <v>-13169</v>
      </c>
      <c r="S176" s="5">
        <v>-38898</v>
      </c>
      <c r="T176" s="5">
        <v>-28978</v>
      </c>
    </row>
    <row r="177" spans="3:25" ht="15.5" x14ac:dyDescent="0.35">
      <c r="C177" t="s">
        <v>258</v>
      </c>
      <c r="P177" s="5">
        <v>29525</v>
      </c>
      <c r="Q177" s="5">
        <v>11760000</v>
      </c>
    </row>
    <row r="178" spans="3:25" ht="15.5" x14ac:dyDescent="0.35">
      <c r="C178" t="s">
        <v>716</v>
      </c>
      <c r="D178" s="5">
        <v>-1563476</v>
      </c>
      <c r="E178" s="5">
        <v>-1976597</v>
      </c>
      <c r="F178" s="5">
        <v>-9283250</v>
      </c>
      <c r="G178" s="5">
        <v>-576087</v>
      </c>
      <c r="I178" s="5">
        <v>-6927907</v>
      </c>
      <c r="J178" s="5">
        <v>-12654205</v>
      </c>
      <c r="K178" s="5">
        <v>-11926995</v>
      </c>
      <c r="L178" s="5">
        <v>-11357830</v>
      </c>
      <c r="M178" s="5">
        <v>-20736448</v>
      </c>
      <c r="N178" s="5">
        <v>-22708645</v>
      </c>
      <c r="O178" s="5">
        <v>-20981262</v>
      </c>
      <c r="P178" s="5">
        <v>-15778621</v>
      </c>
      <c r="Q178" s="5">
        <v>-27993096</v>
      </c>
      <c r="R178" s="5">
        <v>-7520988</v>
      </c>
      <c r="S178" s="5">
        <v>-8183434</v>
      </c>
      <c r="T178" s="5">
        <v>-7055176</v>
      </c>
      <c r="U178" s="5">
        <v>-36149595000</v>
      </c>
      <c r="V178" s="5">
        <v>-17081929000</v>
      </c>
      <c r="W178" s="5">
        <v>-4630557000</v>
      </c>
    </row>
    <row r="179" spans="3:25" ht="15.5" x14ac:dyDescent="0.35">
      <c r="C179" t="s">
        <v>2890</v>
      </c>
      <c r="D179" s="5">
        <v>-1798561</v>
      </c>
      <c r="G179" s="5">
        <v>-2263170</v>
      </c>
      <c r="I179" s="5">
        <v>-2263170</v>
      </c>
      <c r="J179" s="5">
        <v>-3763351</v>
      </c>
      <c r="W179" s="5">
        <v>-10000000000</v>
      </c>
      <c r="X179" s="5">
        <v>10000000000</v>
      </c>
    </row>
    <row r="180" spans="3:25" ht="15.5" x14ac:dyDescent="0.35">
      <c r="C180" t="s">
        <v>1158</v>
      </c>
      <c r="G180" s="5">
        <v>3694708</v>
      </c>
      <c r="I180" s="5">
        <v>3694708</v>
      </c>
      <c r="J180" s="5">
        <v>2350605</v>
      </c>
      <c r="K180" s="5">
        <v>3539403</v>
      </c>
      <c r="L180" s="5">
        <v>-22009</v>
      </c>
      <c r="M180" s="5">
        <v>-1475112</v>
      </c>
      <c r="N180" s="5">
        <v>2491066</v>
      </c>
      <c r="O180" s="5">
        <v>898958</v>
      </c>
    </row>
    <row r="181" spans="3:25" ht="15.5" x14ac:dyDescent="0.35">
      <c r="C181" t="s">
        <v>2891</v>
      </c>
      <c r="J181" s="5">
        <v>177428</v>
      </c>
      <c r="K181" s="5">
        <v>570399</v>
      </c>
    </row>
    <row r="182" spans="3:25" ht="15.5" x14ac:dyDescent="0.35">
      <c r="C182" t="s">
        <v>1623</v>
      </c>
      <c r="D182" s="5">
        <v>-2205000</v>
      </c>
      <c r="G182" s="5">
        <v>2305080</v>
      </c>
    </row>
    <row r="183" spans="3:25" ht="15.5" x14ac:dyDescent="0.35">
      <c r="C183" t="s">
        <v>276</v>
      </c>
      <c r="J183" s="5">
        <v>16608994</v>
      </c>
      <c r="L183" s="5">
        <v>15662244</v>
      </c>
    </row>
    <row r="184" spans="3:25" ht="15.5" x14ac:dyDescent="0.35">
      <c r="C184" t="s">
        <v>1514</v>
      </c>
      <c r="D184" s="5">
        <v>245744</v>
      </c>
      <c r="E184" s="5">
        <v>-620282</v>
      </c>
      <c r="F184" s="5">
        <v>2478813</v>
      </c>
      <c r="G184" s="5">
        <v>-1836605</v>
      </c>
      <c r="I184" s="5">
        <v>-1836605</v>
      </c>
      <c r="J184" s="5">
        <v>2554545</v>
      </c>
      <c r="K184" s="5">
        <v>-1397967</v>
      </c>
      <c r="L184" s="5">
        <v>-1365748</v>
      </c>
      <c r="M184" s="5">
        <v>1739513</v>
      </c>
      <c r="N184" s="5">
        <v>180031</v>
      </c>
      <c r="O184" s="5">
        <v>-889983</v>
      </c>
      <c r="P184" s="5">
        <v>-51934</v>
      </c>
      <c r="Q184" s="5">
        <v>-1041653</v>
      </c>
      <c r="R184" s="5">
        <v>-652335</v>
      </c>
      <c r="S184" s="5">
        <v>1371291</v>
      </c>
    </row>
    <row r="185" spans="3:25" ht="15.5" x14ac:dyDescent="0.35">
      <c r="C185" t="s">
        <v>1409</v>
      </c>
      <c r="U185" s="5">
        <v>-1169069000</v>
      </c>
      <c r="V185" s="5">
        <v>2597675000</v>
      </c>
      <c r="W185" s="5">
        <v>2435496000</v>
      </c>
      <c r="X185" s="5">
        <v>55609134000</v>
      </c>
      <c r="Y185" s="5">
        <v>-43234960000</v>
      </c>
    </row>
    <row r="186" spans="3:25" ht="15.5" x14ac:dyDescent="0.35">
      <c r="C186" t="s">
        <v>280</v>
      </c>
      <c r="D186" s="5">
        <v>-750599</v>
      </c>
      <c r="E186" s="5">
        <v>317485</v>
      </c>
      <c r="F186" s="5">
        <v>-923059</v>
      </c>
      <c r="G186" s="5">
        <v>-4787950</v>
      </c>
      <c r="I186" s="5">
        <v>-3779128</v>
      </c>
      <c r="J186" s="5">
        <v>870145</v>
      </c>
      <c r="K186" s="5">
        <v>505773</v>
      </c>
      <c r="L186" s="5">
        <v>151665</v>
      </c>
      <c r="M186" s="5">
        <v>381377</v>
      </c>
      <c r="N186" s="5">
        <v>-524697</v>
      </c>
      <c r="O186" s="5">
        <v>-528437</v>
      </c>
      <c r="P186" s="5">
        <v>-27015</v>
      </c>
      <c r="Q186" s="5">
        <v>192310</v>
      </c>
      <c r="R186" s="5">
        <v>-71715</v>
      </c>
      <c r="S186" s="5">
        <v>-24793</v>
      </c>
      <c r="T186" s="5">
        <v>-237188</v>
      </c>
      <c r="U186" s="5">
        <v>299916000</v>
      </c>
    </row>
    <row r="187" spans="3:25" ht="15.5" x14ac:dyDescent="0.35">
      <c r="C187" t="s">
        <v>278</v>
      </c>
      <c r="D187" s="5">
        <v>-8623816</v>
      </c>
      <c r="E187" s="5">
        <v>12667051</v>
      </c>
      <c r="F187" s="5">
        <v>467072</v>
      </c>
      <c r="G187" s="5">
        <v>-10497327</v>
      </c>
      <c r="I187" s="5">
        <v>-1095998</v>
      </c>
      <c r="J187" s="5">
        <v>16179697</v>
      </c>
      <c r="K187" s="5">
        <v>9104059</v>
      </c>
      <c r="L187" s="5">
        <v>-2815783</v>
      </c>
      <c r="M187" s="5">
        <v>2395949</v>
      </c>
      <c r="N187" s="5">
        <v>-3956494</v>
      </c>
      <c r="O187" s="5">
        <v>5426899</v>
      </c>
      <c r="P187" s="5">
        <v>-5134631</v>
      </c>
      <c r="Q187" s="5">
        <v>1251203</v>
      </c>
      <c r="R187" s="5">
        <v>7546344</v>
      </c>
      <c r="S187" s="5">
        <v>-631739</v>
      </c>
      <c r="T187" s="5">
        <v>6465146</v>
      </c>
      <c r="U187" s="5">
        <v>-136547142000</v>
      </c>
      <c r="V187" s="5">
        <v>-170937803000</v>
      </c>
      <c r="W187" s="5">
        <v>347812864000</v>
      </c>
      <c r="X187" s="5">
        <v>-180561348000</v>
      </c>
      <c r="Y187" s="5">
        <v>-15301230000</v>
      </c>
    </row>
    <row r="188" spans="3:25" ht="15.5" x14ac:dyDescent="0.35">
      <c r="C188" t="s">
        <v>279</v>
      </c>
      <c r="F188" s="5">
        <v>45117860</v>
      </c>
      <c r="I188" s="5">
        <v>42614768</v>
      </c>
      <c r="J188" s="5">
        <v>26435071</v>
      </c>
      <c r="K188" s="5">
        <v>19112521</v>
      </c>
      <c r="L188" s="5">
        <v>21928303</v>
      </c>
      <c r="M188" s="5">
        <v>19532354</v>
      </c>
      <c r="N188" s="5">
        <v>23488848</v>
      </c>
      <c r="O188" s="5">
        <v>18033158</v>
      </c>
      <c r="P188" s="5">
        <v>23170419</v>
      </c>
      <c r="Q188" s="5">
        <v>21890020</v>
      </c>
      <c r="R188" s="5">
        <v>14343676</v>
      </c>
      <c r="S188" s="5">
        <v>15809474</v>
      </c>
      <c r="T188" s="5">
        <v>9344328</v>
      </c>
      <c r="U188" s="5">
        <v>227064052000</v>
      </c>
      <c r="V188" s="5">
        <v>398001855000</v>
      </c>
      <c r="W188" s="5">
        <v>50188991000</v>
      </c>
      <c r="X188" s="5">
        <v>230750339000</v>
      </c>
      <c r="Y188" s="5">
        <v>246051569000</v>
      </c>
    </row>
    <row r="189" spans="3:25" ht="15.5" x14ac:dyDescent="0.35">
      <c r="C189" t="s">
        <v>2892</v>
      </c>
      <c r="K189" s="5">
        <v>-1781929</v>
      </c>
      <c r="S189" s="5">
        <v>-834059</v>
      </c>
      <c r="U189" s="5">
        <v>-157257000</v>
      </c>
    </row>
    <row r="190" spans="3:25" ht="15.5" x14ac:dyDescent="0.35">
      <c r="C190" t="s">
        <v>2893</v>
      </c>
      <c r="O190" s="5">
        <v>29191</v>
      </c>
      <c r="Q190" s="5">
        <v>346090</v>
      </c>
    </row>
    <row r="191" spans="3:25" ht="15.5" x14ac:dyDescent="0.35">
      <c r="C191" t="s">
        <v>2894</v>
      </c>
      <c r="O191" s="5">
        <v>-400</v>
      </c>
      <c r="P191" s="5">
        <v>-2630</v>
      </c>
      <c r="Q191" s="5">
        <v>-316894</v>
      </c>
    </row>
    <row r="192" spans="3:25" ht="15.5" x14ac:dyDescent="0.35">
      <c r="C192" t="s">
        <v>282</v>
      </c>
      <c r="D192" s="5">
        <v>-8623816</v>
      </c>
      <c r="E192" s="5">
        <v>12667051</v>
      </c>
      <c r="F192" s="5">
        <v>45584932</v>
      </c>
      <c r="G192" s="5">
        <v>-10497327</v>
      </c>
      <c r="I192" s="5">
        <v>41518770</v>
      </c>
      <c r="J192" s="5">
        <v>42614768</v>
      </c>
      <c r="K192" s="5">
        <v>26434651</v>
      </c>
      <c r="L192" s="5">
        <v>19112520</v>
      </c>
      <c r="M192" s="5">
        <v>21928303</v>
      </c>
      <c r="N192" s="5">
        <v>19532354</v>
      </c>
      <c r="O192" s="5">
        <v>23488848</v>
      </c>
      <c r="P192" s="5">
        <v>18033158</v>
      </c>
      <c r="Q192" s="5">
        <v>23170419</v>
      </c>
      <c r="R192" s="5">
        <v>21890020</v>
      </c>
      <c r="S192" s="5">
        <v>14343676</v>
      </c>
      <c r="T192" s="5">
        <v>15809474</v>
      </c>
      <c r="U192" s="5">
        <v>90359653000</v>
      </c>
      <c r="V192" s="5">
        <v>227064052000</v>
      </c>
      <c r="W192" s="5">
        <v>398001855000</v>
      </c>
      <c r="X192" s="5">
        <v>50188991000</v>
      </c>
      <c r="Y192" s="5">
        <v>230750339000</v>
      </c>
    </row>
    <row r="194" spans="2:25" ht="15.5" x14ac:dyDescent="0.35">
      <c r="B194" t="s">
        <v>283</v>
      </c>
      <c r="C194" t="s">
        <v>11</v>
      </c>
      <c r="D194" s="5">
        <v>7100000000</v>
      </c>
      <c r="E194" s="5">
        <v>7100000000</v>
      </c>
      <c r="F194" s="5">
        <v>7100000000</v>
      </c>
      <c r="G194" s="5">
        <v>7100000000</v>
      </c>
      <c r="I194" s="5">
        <v>7100000000</v>
      </c>
      <c r="J194" s="5">
        <v>7100000000</v>
      </c>
      <c r="K194" s="5">
        <v>7100000000</v>
      </c>
      <c r="L194" s="5">
        <v>7100000000</v>
      </c>
      <c r="M194" s="5">
        <v>7100000000</v>
      </c>
      <c r="N194" s="5">
        <v>7100000000</v>
      </c>
      <c r="O194" s="5">
        <v>7100000000</v>
      </c>
      <c r="P194" s="5">
        <v>7100000000</v>
      </c>
      <c r="Q194" s="5">
        <v>7100000000</v>
      </c>
      <c r="R194" s="5">
        <v>7100000000</v>
      </c>
      <c r="S194" s="5">
        <v>7100000000</v>
      </c>
      <c r="T194" s="5">
        <v>4770000000</v>
      </c>
      <c r="U194" s="5">
        <v>4660000000</v>
      </c>
      <c r="V194" s="5">
        <v>4660000000</v>
      </c>
      <c r="W194" s="5">
        <v>4660000000</v>
      </c>
      <c r="X194" s="5">
        <v>4660000000</v>
      </c>
      <c r="Y194" s="5">
        <v>4660000000</v>
      </c>
    </row>
    <row r="195" spans="2:25" ht="15.5" x14ac:dyDescent="0.35">
      <c r="C195" t="s">
        <v>284</v>
      </c>
      <c r="D195" s="6">
        <v>-4.0599999999999996</v>
      </c>
      <c r="E195" s="6">
        <v>3.75</v>
      </c>
      <c r="F195" s="6">
        <v>6.78</v>
      </c>
      <c r="G195" s="6">
        <v>-17.39</v>
      </c>
    </row>
    <row r="196" spans="2:25" ht="15.5" x14ac:dyDescent="0.35">
      <c r="C196" t="s">
        <v>285</v>
      </c>
      <c r="D196" s="6">
        <v>-28.57</v>
      </c>
      <c r="E196" s="6">
        <v>30.93</v>
      </c>
      <c r="F196" s="6">
        <v>17.11</v>
      </c>
      <c r="G196" s="6">
        <v>-22.77</v>
      </c>
    </row>
    <row r="197" spans="2:25" ht="15.5" x14ac:dyDescent="0.35">
      <c r="C197" t="s">
        <v>72</v>
      </c>
      <c r="D197" s="6">
        <v>1.52</v>
      </c>
      <c r="E197" s="6">
        <v>1.53</v>
      </c>
      <c r="F197" s="6">
        <v>1.46</v>
      </c>
      <c r="G197" s="6">
        <v>4.78</v>
      </c>
    </row>
    <row r="198" spans="2:25" ht="15.5" x14ac:dyDescent="0.35">
      <c r="C198" t="s">
        <v>286</v>
      </c>
      <c r="D198" s="5">
        <v>366240000000</v>
      </c>
      <c r="E198" s="5">
        <v>159310000000</v>
      </c>
      <c r="F198" s="5">
        <v>186900000000</v>
      </c>
      <c r="G198" s="5">
        <v>60320000000</v>
      </c>
    </row>
    <row r="199" spans="2:25" ht="15.5" x14ac:dyDescent="0.35">
      <c r="C199" t="s">
        <v>287</v>
      </c>
      <c r="D199" s="6">
        <v>-5.3E-3</v>
      </c>
      <c r="E199" s="6">
        <v>5.0000000000000001E-3</v>
      </c>
      <c r="F199" s="6">
        <v>9.300000000000001E-3</v>
      </c>
      <c r="G199" s="6">
        <v>-2.58E-2</v>
      </c>
    </row>
    <row r="200" spans="2:25" ht="15.5" x14ac:dyDescent="0.35">
      <c r="C200" t="s">
        <v>288</v>
      </c>
      <c r="D200" s="6">
        <v>-2.64E-2</v>
      </c>
      <c r="E200" s="6">
        <v>2.4300000000000002E-2</v>
      </c>
      <c r="F200" s="6">
        <v>4.41E-2</v>
      </c>
      <c r="G200" s="6">
        <v>-0.12050000000000001</v>
      </c>
    </row>
    <row r="201" spans="2:25" ht="15.5" x14ac:dyDescent="0.35">
      <c r="C201" t="s">
        <v>289</v>
      </c>
      <c r="D201" s="6">
        <v>2.9999999999999997E-4</v>
      </c>
      <c r="E201" s="6">
        <v>1.46E-2</v>
      </c>
      <c r="F201" s="6">
        <v>1.9699999999999999E-2</v>
      </c>
      <c r="G201" s="6">
        <v>-3.4000000000000002E-3</v>
      </c>
    </row>
    <row r="202" spans="2:25" ht="15.5" x14ac:dyDescent="0.35">
      <c r="C202" t="s">
        <v>290</v>
      </c>
      <c r="D202" s="6">
        <v>0.03</v>
      </c>
      <c r="E202" s="6">
        <v>1.83</v>
      </c>
      <c r="F202" s="6">
        <v>2.36</v>
      </c>
      <c r="G202" s="6">
        <v>-0.37</v>
      </c>
    </row>
    <row r="203" spans="2:25" ht="15.5" x14ac:dyDescent="0.35">
      <c r="C203" t="s">
        <v>292</v>
      </c>
      <c r="D203" s="6">
        <v>0.75</v>
      </c>
      <c r="E203" s="6">
        <v>0.75</v>
      </c>
      <c r="F203" s="6">
        <v>0.75</v>
      </c>
      <c r="G203" s="6">
        <v>2.75</v>
      </c>
    </row>
    <row r="204" spans="2:25" ht="15.5" x14ac:dyDescent="0.35">
      <c r="C204" t="s">
        <v>293</v>
      </c>
      <c r="D204" s="6">
        <v>154.07</v>
      </c>
      <c r="E204" s="6">
        <v>154.22</v>
      </c>
      <c r="F204" s="6">
        <v>153.77000000000001</v>
      </c>
      <c r="G204" s="6">
        <v>144.22999999999999</v>
      </c>
    </row>
    <row r="205" spans="2:25" ht="15.5" x14ac:dyDescent="0.35">
      <c r="C205" t="s">
        <v>294</v>
      </c>
      <c r="D205" s="6">
        <v>0.75</v>
      </c>
      <c r="E205" s="6">
        <v>0.75</v>
      </c>
      <c r="F205" s="6">
        <v>0.75</v>
      </c>
      <c r="G205" s="6">
        <v>2.75</v>
      </c>
    </row>
    <row r="206" spans="2:25" ht="15.5" x14ac:dyDescent="0.35">
      <c r="C206" t="s">
        <v>295</v>
      </c>
      <c r="D206" s="6">
        <v>154.07</v>
      </c>
      <c r="E206" s="6">
        <v>154.22</v>
      </c>
      <c r="F206" s="6">
        <v>153.77000000000001</v>
      </c>
      <c r="G206" s="6">
        <v>144.22999999999999</v>
      </c>
    </row>
    <row r="207" spans="2:25" ht="15.5" x14ac:dyDescent="0.35">
      <c r="C207" t="s">
        <v>296</v>
      </c>
      <c r="D207" s="5">
        <v>539000000000</v>
      </c>
      <c r="E207" s="5">
        <v>414000000000</v>
      </c>
      <c r="F207" s="5">
        <v>387000000000</v>
      </c>
      <c r="G207" s="5">
        <v>364000000000</v>
      </c>
    </row>
    <row r="208" spans="2:25" ht="15.5" x14ac:dyDescent="0.35">
      <c r="C208" t="s">
        <v>297</v>
      </c>
      <c r="D208" s="5">
        <v>2148000000000</v>
      </c>
      <c r="E208" s="5">
        <v>2278000000000</v>
      </c>
      <c r="F208" s="5">
        <v>2218000000000</v>
      </c>
      <c r="G208" s="5">
        <v>2016000000000</v>
      </c>
    </row>
    <row r="209" spans="3:25" ht="15.5" x14ac:dyDescent="0.35">
      <c r="C209" t="s">
        <v>392</v>
      </c>
      <c r="D209" s="5">
        <v>1094000000000</v>
      </c>
      <c r="E209" s="5">
        <v>1095000000000</v>
      </c>
      <c r="F209" s="5">
        <v>1092000000000</v>
      </c>
      <c r="G209" s="5">
        <v>1024000000000</v>
      </c>
    </row>
    <row r="210" spans="3:25" ht="15.5" x14ac:dyDescent="0.35">
      <c r="C210" t="s">
        <v>23</v>
      </c>
      <c r="D210" s="5">
        <v>2687000000000</v>
      </c>
      <c r="E210" s="5">
        <v>2692000000000</v>
      </c>
      <c r="F210" s="5">
        <v>2605000000000</v>
      </c>
      <c r="G210" s="5">
        <v>2380000000000</v>
      </c>
    </row>
    <row r="211" spans="3:25" ht="15.5" x14ac:dyDescent="0.35">
      <c r="C211" t="s">
        <v>20</v>
      </c>
      <c r="D211" s="5">
        <v>2045000000000</v>
      </c>
      <c r="E211" s="5">
        <v>1939000000000</v>
      </c>
      <c r="F211" s="5">
        <v>1899000000000</v>
      </c>
      <c r="G211" s="5">
        <v>1709000000000</v>
      </c>
    </row>
    <row r="212" spans="3:25" ht="15.5" x14ac:dyDescent="0.35">
      <c r="C212" t="s">
        <v>299</v>
      </c>
      <c r="D212" s="5">
        <v>520000000000</v>
      </c>
      <c r="E212" s="5">
        <v>626000000000</v>
      </c>
      <c r="F212" s="5">
        <v>457000000000</v>
      </c>
      <c r="G212" s="5">
        <v>488000000000</v>
      </c>
    </row>
    <row r="213" spans="3:25" ht="15.5" x14ac:dyDescent="0.35">
      <c r="C213" t="s">
        <v>300</v>
      </c>
      <c r="D213" s="5">
        <v>58000000000</v>
      </c>
      <c r="E213" s="5">
        <v>95000000000</v>
      </c>
      <c r="F213" s="5">
        <v>356000000000</v>
      </c>
      <c r="G213" s="5">
        <v>34000000000</v>
      </c>
    </row>
    <row r="214" spans="3:25" ht="15.5" x14ac:dyDescent="0.35">
      <c r="C214" t="s">
        <v>301</v>
      </c>
      <c r="D214" s="5">
        <v>-10000000000</v>
      </c>
      <c r="E214" s="5">
        <v>-256000000000</v>
      </c>
      <c r="F214" s="5">
        <v>-3000000000</v>
      </c>
      <c r="G214" s="5">
        <v>-48000000000</v>
      </c>
    </row>
    <row r="215" spans="3:25" ht="15.5" x14ac:dyDescent="0.35">
      <c r="C215" t="s">
        <v>12</v>
      </c>
      <c r="D215" s="5">
        <v>48000000000</v>
      </c>
      <c r="E215" s="5">
        <v>-161000000000</v>
      </c>
      <c r="F215" s="5">
        <v>353000000000</v>
      </c>
      <c r="G215" s="5">
        <v>-14000000000</v>
      </c>
    </row>
    <row r="216" spans="3:25" ht="15.5" x14ac:dyDescent="0.35">
      <c r="C216" t="s">
        <v>15</v>
      </c>
      <c r="D216" s="6">
        <v>6.76</v>
      </c>
      <c r="E216" s="6">
        <v>-22.74</v>
      </c>
      <c r="F216" s="6">
        <v>49.67</v>
      </c>
      <c r="G216" s="6">
        <v>-1.98</v>
      </c>
    </row>
    <row r="217" spans="3:25" ht="15.5" x14ac:dyDescent="0.35">
      <c r="C217" t="s">
        <v>57</v>
      </c>
      <c r="I217" s="6">
        <v>0.18</v>
      </c>
      <c r="J217" s="6">
        <v>11.73</v>
      </c>
      <c r="K217" s="6">
        <v>16.47</v>
      </c>
      <c r="L217" s="6">
        <v>-28.16</v>
      </c>
      <c r="M217" s="6">
        <v>8.99</v>
      </c>
      <c r="N217" s="6">
        <v>21.52</v>
      </c>
      <c r="O217" s="6">
        <v>24.16</v>
      </c>
      <c r="P217" s="6">
        <v>13.2</v>
      </c>
      <c r="Q217" s="6">
        <v>4.91</v>
      </c>
      <c r="R217" s="6">
        <v>5.97</v>
      </c>
      <c r="S217" s="6">
        <v>2.46</v>
      </c>
      <c r="T217" s="6">
        <v>6.91</v>
      </c>
      <c r="U217" s="6">
        <v>-2.4700000000000002</v>
      </c>
      <c r="V217" s="6">
        <v>-47.03</v>
      </c>
      <c r="W217" s="6">
        <v>-141.81</v>
      </c>
      <c r="X217" s="6">
        <v>2.64</v>
      </c>
      <c r="Y217" s="6">
        <v>-12.22</v>
      </c>
    </row>
    <row r="218" spans="3:25" ht="15.5" x14ac:dyDescent="0.35">
      <c r="C218" t="s">
        <v>71</v>
      </c>
      <c r="I218" s="5">
        <v>2200</v>
      </c>
      <c r="J218" s="6">
        <v>32.049999999999997</v>
      </c>
      <c r="K218" s="6">
        <v>22.22</v>
      </c>
      <c r="L218" s="6">
        <v>-13.64</v>
      </c>
      <c r="M218" s="6">
        <v>54.06</v>
      </c>
      <c r="N218" s="6">
        <v>33.69</v>
      </c>
      <c r="O218" s="6">
        <v>28.97</v>
      </c>
      <c r="P218" s="6">
        <v>55.3</v>
      </c>
      <c r="Q218" s="6">
        <v>156.82</v>
      </c>
      <c r="R218" s="6">
        <v>125.63</v>
      </c>
      <c r="S218" s="6">
        <v>298.77999999999997</v>
      </c>
      <c r="T218" s="6">
        <v>48.48</v>
      </c>
      <c r="U218" s="6">
        <v>-115.38</v>
      </c>
      <c r="V218" s="6">
        <v>-6.27</v>
      </c>
      <c r="W218" s="6">
        <v>-2.82</v>
      </c>
      <c r="X218" s="6">
        <v>227.27</v>
      </c>
      <c r="Y218" s="6">
        <v>-45.01</v>
      </c>
    </row>
    <row r="219" spans="3:25" ht="15.5" x14ac:dyDescent="0.35">
      <c r="C219" t="s">
        <v>74</v>
      </c>
      <c r="I219" s="6">
        <v>1.31</v>
      </c>
      <c r="J219" s="6">
        <v>1.56</v>
      </c>
      <c r="K219" s="6">
        <v>1.56</v>
      </c>
      <c r="L219" s="6">
        <v>2.2400000000000002</v>
      </c>
      <c r="M219" s="6">
        <v>2.62</v>
      </c>
      <c r="N219" s="6">
        <v>4.22</v>
      </c>
      <c r="O219" s="6">
        <v>4.26</v>
      </c>
      <c r="P219" s="6">
        <v>5.72</v>
      </c>
      <c r="Q219" s="6">
        <v>6.81</v>
      </c>
      <c r="R219" s="6">
        <v>7.63</v>
      </c>
      <c r="S219" s="6">
        <v>6.3</v>
      </c>
      <c r="T219" s="6">
        <v>2.14</v>
      </c>
      <c r="U219" s="6">
        <v>2.71</v>
      </c>
      <c r="V219" s="6">
        <v>3.41</v>
      </c>
      <c r="W219" s="6">
        <v>4.78</v>
      </c>
      <c r="X219" s="6">
        <v>2.84</v>
      </c>
      <c r="Y219" s="6">
        <v>2.76</v>
      </c>
    </row>
    <row r="220" spans="3:25" ht="15.5" x14ac:dyDescent="0.35">
      <c r="C220" t="s">
        <v>302</v>
      </c>
      <c r="I220" s="6">
        <v>525059999999.99994</v>
      </c>
      <c r="J220" s="5">
        <v>552640000000</v>
      </c>
      <c r="K220" s="5">
        <v>679390000000</v>
      </c>
      <c r="L220" s="5">
        <v>333010000000</v>
      </c>
      <c r="M220" s="5">
        <v>459400000000</v>
      </c>
      <c r="N220" s="6">
        <v>542549999999.99994</v>
      </c>
      <c r="O220" s="5">
        <v>654360000000</v>
      </c>
    </row>
    <row r="221" spans="3:25" ht="15.5" x14ac:dyDescent="0.35">
      <c r="C221" t="s">
        <v>303</v>
      </c>
      <c r="I221" s="6">
        <v>2.9999999999999997E-4</v>
      </c>
      <c r="J221" s="6">
        <v>1.9799999999999998E-2</v>
      </c>
      <c r="K221" s="6">
        <v>3.2599999999999997E-2</v>
      </c>
      <c r="L221" s="6">
        <v>-6.2600000000000003E-2</v>
      </c>
      <c r="M221" s="6">
        <v>2.0299999999999999E-2</v>
      </c>
      <c r="N221" s="6">
        <v>5.3899999999999997E-2</v>
      </c>
      <c r="O221" s="6">
        <v>0.06</v>
      </c>
      <c r="P221" s="6">
        <v>3.9399999999999998E-2</v>
      </c>
      <c r="Q221" s="6">
        <v>1.5700000000000002E-2</v>
      </c>
      <c r="R221" s="6">
        <v>2.1400000000000002E-2</v>
      </c>
      <c r="S221" s="6">
        <v>1.0500000000000001E-2</v>
      </c>
      <c r="T221" s="6">
        <v>1.6899999999999998E-2</v>
      </c>
      <c r="U221" s="6">
        <v>-3.9000000000000003E-3</v>
      </c>
      <c r="V221" s="6">
        <v>-0.1482</v>
      </c>
      <c r="W221" s="6">
        <v>-0.37569999999999998</v>
      </c>
      <c r="X221" s="6">
        <v>5.6999999999999993E-3</v>
      </c>
      <c r="Y221" s="6">
        <v>-1.9199999999999998E-2</v>
      </c>
    </row>
    <row r="222" spans="3:25" ht="15.5" x14ac:dyDescent="0.35">
      <c r="C222" t="s">
        <v>304</v>
      </c>
      <c r="I222" s="6">
        <v>1.2999999999999999E-3</v>
      </c>
      <c r="J222" s="6">
        <v>8.3599999999999994E-2</v>
      </c>
      <c r="K222" s="6">
        <v>0.13200000000000001</v>
      </c>
      <c r="L222" s="6">
        <v>-0.3372</v>
      </c>
      <c r="M222" s="6">
        <v>8.7400000000000005E-2</v>
      </c>
      <c r="N222" s="6">
        <v>0.23190000000000002</v>
      </c>
      <c r="O222" s="6">
        <v>0.30980000000000002</v>
      </c>
      <c r="P222" s="6">
        <v>0.25980000000000003</v>
      </c>
      <c r="Q222" s="6">
        <v>0.1249</v>
      </c>
      <c r="R222" s="6">
        <v>0.17129999999999998</v>
      </c>
      <c r="S222" s="6">
        <v>8.6599999999999996E-2</v>
      </c>
      <c r="T222" s="6">
        <v>0.1467</v>
      </c>
      <c r="U222" s="6">
        <v>-3.2000000000000001E-2</v>
      </c>
      <c r="V222" s="6">
        <v>-0.57729999999999992</v>
      </c>
      <c r="W222" s="6">
        <v>-1.1222000000000001</v>
      </c>
      <c r="X222" s="6">
        <v>9.4999999999999998E-3</v>
      </c>
      <c r="Y222" s="6">
        <v>-3.5499999999999997E-2</v>
      </c>
    </row>
    <row r="223" spans="3:25" ht="15.5" x14ac:dyDescent="0.35">
      <c r="C223" t="s">
        <v>305</v>
      </c>
      <c r="I223" s="6">
        <v>0.05</v>
      </c>
      <c r="J223" s="6">
        <v>6.4100000000000004E-2</v>
      </c>
      <c r="K223" s="6">
        <v>0.1027</v>
      </c>
      <c r="L223" s="6">
        <v>-4.36E-2</v>
      </c>
      <c r="M223" s="6">
        <v>8.5299999999999987E-2</v>
      </c>
      <c r="N223" s="6">
        <v>0.12710000000000002</v>
      </c>
      <c r="O223" s="6">
        <v>0.1305</v>
      </c>
      <c r="P223" s="6">
        <v>0.1211</v>
      </c>
      <c r="Q223" s="6">
        <v>0.11310000000000001</v>
      </c>
      <c r="R223" s="6">
        <v>8.8800000000000004E-2</v>
      </c>
      <c r="S223" s="6">
        <v>7.4900000000000008E-2</v>
      </c>
      <c r="T223" s="6">
        <v>5.04E-2</v>
      </c>
      <c r="U223" s="6">
        <v>1.5100000000000001E-2</v>
      </c>
      <c r="V223" s="6">
        <v>-0.1888</v>
      </c>
      <c r="W223" s="6">
        <v>-0.4481</v>
      </c>
      <c r="X223" s="6">
        <v>4.3499999999999997E-2</v>
      </c>
      <c r="Y223" s="6">
        <v>3.0899999999999997E-2</v>
      </c>
    </row>
    <row r="224" spans="3:25" ht="15.5" x14ac:dyDescent="0.35">
      <c r="C224" t="s">
        <v>306</v>
      </c>
      <c r="I224" s="6">
        <v>1.79</v>
      </c>
      <c r="J224" s="6">
        <v>2.78</v>
      </c>
      <c r="K224" s="6">
        <v>3.54</v>
      </c>
      <c r="L224" s="6">
        <v>-1.32</v>
      </c>
      <c r="M224" s="6">
        <v>2.4900000000000002</v>
      </c>
      <c r="N224" s="6">
        <v>3.46</v>
      </c>
      <c r="O224" s="6">
        <v>3.24</v>
      </c>
      <c r="P224" s="6">
        <v>3.32</v>
      </c>
      <c r="Q224" s="6">
        <v>3.44</v>
      </c>
      <c r="R224" s="6">
        <v>2.61</v>
      </c>
      <c r="S224" s="6">
        <v>1.77</v>
      </c>
      <c r="T224" s="6">
        <v>1.85</v>
      </c>
      <c r="U224" s="6">
        <v>0.9</v>
      </c>
      <c r="V224" s="6">
        <v>-5.73</v>
      </c>
      <c r="W224" s="6">
        <v>-88.97</v>
      </c>
      <c r="X224" s="6">
        <v>1.22</v>
      </c>
      <c r="Y224" s="6">
        <v>0.4</v>
      </c>
    </row>
    <row r="225" spans="2:25" ht="15.5" x14ac:dyDescent="0.35">
      <c r="C225" t="s">
        <v>68</v>
      </c>
      <c r="I225" s="6">
        <v>2.75</v>
      </c>
      <c r="J225" s="6">
        <v>2.68</v>
      </c>
      <c r="K225" s="6">
        <v>2.93</v>
      </c>
      <c r="L225" s="6">
        <v>4.5999999999999996</v>
      </c>
      <c r="M225" s="6">
        <v>4.72</v>
      </c>
      <c r="N225" s="6">
        <v>7.81</v>
      </c>
      <c r="O225" s="6">
        <v>8.9700000000000006</v>
      </c>
      <c r="P225" s="6">
        <v>14.36</v>
      </c>
      <c r="Q225" s="6">
        <v>19.57</v>
      </c>
      <c r="R225" s="6">
        <v>21.51</v>
      </c>
      <c r="S225" s="6">
        <v>25.87</v>
      </c>
      <c r="T225" s="6">
        <v>7.12</v>
      </c>
      <c r="U225" s="6">
        <v>3.69</v>
      </c>
      <c r="V225" s="6">
        <v>3.62</v>
      </c>
      <c r="W225" s="6">
        <v>3.17</v>
      </c>
      <c r="X225" s="6">
        <v>2.16</v>
      </c>
      <c r="Y225" s="6">
        <v>1.6</v>
      </c>
    </row>
    <row r="226" spans="2:25" ht="15.5" x14ac:dyDescent="0.35">
      <c r="C226" t="s">
        <v>65</v>
      </c>
      <c r="I226" s="6">
        <v>144.22999999999999</v>
      </c>
      <c r="J226" s="6">
        <v>140.31</v>
      </c>
      <c r="K226" s="6">
        <v>124.78</v>
      </c>
      <c r="L226" s="6">
        <v>83.5</v>
      </c>
      <c r="M226" s="6">
        <v>102.93</v>
      </c>
      <c r="N226" s="6">
        <v>92.79</v>
      </c>
      <c r="O226" s="6">
        <v>78.010000000000005</v>
      </c>
      <c r="P226" s="6">
        <v>50.83</v>
      </c>
      <c r="Q226" s="6">
        <v>39.340000000000003</v>
      </c>
      <c r="R226" s="6">
        <v>34.869999999999997</v>
      </c>
      <c r="S226" s="6">
        <v>28.41</v>
      </c>
      <c r="T226" s="6">
        <v>47.07</v>
      </c>
      <c r="U226" s="6">
        <v>77.180000000000007</v>
      </c>
      <c r="V226" s="6">
        <v>81.48</v>
      </c>
      <c r="W226" s="6">
        <v>126.37</v>
      </c>
      <c r="X226" s="6">
        <v>278.08999999999997</v>
      </c>
      <c r="Y226" s="6">
        <v>344.58</v>
      </c>
    </row>
    <row r="227" spans="2:25" ht="15.5" x14ac:dyDescent="0.35">
      <c r="C227" t="s">
        <v>307</v>
      </c>
      <c r="I227" s="6">
        <v>2.75</v>
      </c>
      <c r="J227" s="6">
        <v>2.68</v>
      </c>
      <c r="K227" s="6">
        <v>2.93</v>
      </c>
      <c r="L227" s="6">
        <v>4.5999999999999996</v>
      </c>
      <c r="M227" s="6">
        <v>4.72</v>
      </c>
      <c r="N227" s="6">
        <v>7.81</v>
      </c>
      <c r="O227" s="6">
        <v>8.9700000000000006</v>
      </c>
      <c r="P227" s="6">
        <v>14.36</v>
      </c>
      <c r="Q227" s="6">
        <v>19.57</v>
      </c>
      <c r="R227" s="6">
        <v>21.51</v>
      </c>
      <c r="S227" s="6">
        <v>25.87</v>
      </c>
      <c r="T227" s="6">
        <v>7.12</v>
      </c>
      <c r="U227" s="6">
        <v>3.69</v>
      </c>
      <c r="V227" s="6">
        <v>3.62</v>
      </c>
      <c r="W227" s="6">
        <v>3.17</v>
      </c>
      <c r="X227" s="6">
        <v>2.16</v>
      </c>
      <c r="Y227" s="6">
        <v>1.6</v>
      </c>
    </row>
    <row r="228" spans="2:25" ht="15.5" x14ac:dyDescent="0.35">
      <c r="C228" t="s">
        <v>308</v>
      </c>
      <c r="I228" s="6">
        <v>144.22999999999999</v>
      </c>
      <c r="J228" s="6">
        <v>140.31</v>
      </c>
      <c r="K228" s="6">
        <v>124.78</v>
      </c>
      <c r="L228" s="6">
        <v>83.5</v>
      </c>
      <c r="M228" s="6">
        <v>102.93</v>
      </c>
      <c r="N228" s="6">
        <v>92.79</v>
      </c>
      <c r="O228" s="6">
        <v>78.010000000000005</v>
      </c>
      <c r="P228" s="6">
        <v>50.83</v>
      </c>
      <c r="Q228" s="6">
        <v>39.340000000000003</v>
      </c>
      <c r="R228" s="6">
        <v>34.869999999999997</v>
      </c>
      <c r="S228" s="6">
        <v>28.41</v>
      </c>
      <c r="T228" s="6">
        <v>47.07</v>
      </c>
      <c r="U228" s="6">
        <v>77.180000000000007</v>
      </c>
      <c r="V228" s="6">
        <v>81.48</v>
      </c>
      <c r="W228" s="6">
        <v>126.37</v>
      </c>
      <c r="X228" s="6">
        <v>278.08999999999997</v>
      </c>
      <c r="Y228" s="6">
        <v>344.58</v>
      </c>
    </row>
    <row r="229" spans="2:25" ht="15.5" x14ac:dyDescent="0.35">
      <c r="C229" t="s">
        <v>309</v>
      </c>
      <c r="I229" s="5">
        <v>364000000000</v>
      </c>
      <c r="J229" s="5">
        <v>227000000000</v>
      </c>
      <c r="L229" s="5">
        <v>303000000000</v>
      </c>
      <c r="M229" s="5">
        <v>488000000000</v>
      </c>
      <c r="N229" s="5">
        <v>376000000000</v>
      </c>
      <c r="O229" s="5">
        <v>344000000000</v>
      </c>
      <c r="P229" s="5">
        <v>260000000000</v>
      </c>
      <c r="Q229" s="5">
        <v>194000000000</v>
      </c>
      <c r="R229" s="5">
        <v>160000000000</v>
      </c>
      <c r="S229" s="5">
        <v>94000000000</v>
      </c>
      <c r="T229" s="5">
        <v>108000000000</v>
      </c>
      <c r="U229" s="5">
        <v>53000000000</v>
      </c>
      <c r="V229" s="5">
        <v>37000000000</v>
      </c>
      <c r="W229" s="5">
        <v>17000000000</v>
      </c>
      <c r="X229" s="5">
        <v>125000000000</v>
      </c>
      <c r="Y229" s="5">
        <v>351000000000</v>
      </c>
    </row>
    <row r="230" spans="2:25" ht="15.5" x14ac:dyDescent="0.35">
      <c r="C230" t="s">
        <v>310</v>
      </c>
      <c r="I230" s="5">
        <v>2016000000000</v>
      </c>
      <c r="J230" s="5">
        <v>1758000000000</v>
      </c>
      <c r="K230" s="5">
        <v>1365000000000</v>
      </c>
      <c r="L230" s="5">
        <v>1511000000000</v>
      </c>
      <c r="M230" s="5">
        <v>1198000000000</v>
      </c>
      <c r="N230" s="5">
        <v>1278000000000</v>
      </c>
      <c r="O230" s="5">
        <v>1376000000000</v>
      </c>
      <c r="P230" s="5">
        <v>1369000000000</v>
      </c>
      <c r="Q230" s="5">
        <v>1307000000000</v>
      </c>
      <c r="R230" s="5">
        <v>1138000000000</v>
      </c>
      <c r="S230" s="5">
        <v>1170000000000</v>
      </c>
      <c r="T230" s="5">
        <v>1274000000000</v>
      </c>
      <c r="U230" s="5">
        <v>2229000000000</v>
      </c>
      <c r="V230" s="5">
        <v>430000000000</v>
      </c>
      <c r="W230" s="5">
        <v>407000000000</v>
      </c>
      <c r="X230" s="5">
        <v>447000000000</v>
      </c>
      <c r="Y230" s="5">
        <v>601000000000</v>
      </c>
    </row>
    <row r="231" spans="2:25" ht="15.5" x14ac:dyDescent="0.35">
      <c r="C231" t="s">
        <v>25</v>
      </c>
      <c r="I231" s="5">
        <v>2380000000000</v>
      </c>
      <c r="J231" s="5">
        <v>1985000000000</v>
      </c>
      <c r="K231" s="5">
        <v>1577000000000</v>
      </c>
      <c r="L231" s="5">
        <v>1814000000000</v>
      </c>
      <c r="M231" s="5">
        <v>1686000000000</v>
      </c>
      <c r="N231" s="5">
        <v>1654000000000</v>
      </c>
      <c r="P231" s="5">
        <v>1629000000000</v>
      </c>
      <c r="Q231" s="5">
        <v>1501000000000</v>
      </c>
      <c r="S231" s="5">
        <v>1264000000000</v>
      </c>
      <c r="T231" s="5">
        <v>1382000000000</v>
      </c>
      <c r="U231" s="5">
        <v>2283000000000</v>
      </c>
      <c r="V231" s="5">
        <v>467000000000</v>
      </c>
      <c r="W231" s="5">
        <v>424000000000</v>
      </c>
      <c r="X231" s="5">
        <v>572000000000</v>
      </c>
      <c r="Y231" s="5">
        <v>953000000000</v>
      </c>
    </row>
    <row r="232" spans="2:25" ht="15.5" x14ac:dyDescent="0.35">
      <c r="C232" t="s">
        <v>22</v>
      </c>
      <c r="I232" s="5">
        <v>1709000000000</v>
      </c>
      <c r="J232" s="5">
        <v>1327000000000</v>
      </c>
      <c r="K232" s="5">
        <v>1165000000000</v>
      </c>
      <c r="L232" s="5">
        <v>1541000000000</v>
      </c>
      <c r="M232" s="5">
        <v>1377000000000</v>
      </c>
      <c r="N232" s="5">
        <v>1382000000000</v>
      </c>
      <c r="O232" s="5">
        <v>1380000000000</v>
      </c>
      <c r="P232" s="5">
        <v>1385000000000</v>
      </c>
      <c r="Q232" s="5">
        <v>1189000000000</v>
      </c>
      <c r="R232" s="5">
        <v>996000000000</v>
      </c>
      <c r="S232" s="5">
        <v>1085000000000</v>
      </c>
      <c r="T232" s="5">
        <v>1189000000000</v>
      </c>
      <c r="U232" s="5">
        <v>2192000000000</v>
      </c>
      <c r="V232" s="5">
        <v>240000000000</v>
      </c>
      <c r="W232" s="5">
        <v>26000000000</v>
      </c>
      <c r="X232" s="5">
        <v>522000000000</v>
      </c>
      <c r="Y232" s="5">
        <v>722000000000</v>
      </c>
    </row>
    <row r="233" spans="2:25" ht="15.5" x14ac:dyDescent="0.35">
      <c r="C233" t="s">
        <v>311</v>
      </c>
      <c r="I233" s="5">
        <v>488000000000</v>
      </c>
      <c r="J233" s="5">
        <v>602000000000</v>
      </c>
      <c r="K233" s="5">
        <v>63000000000</v>
      </c>
      <c r="L233" s="5">
        <v>-123000000000</v>
      </c>
      <c r="M233" s="5">
        <v>-400000000000</v>
      </c>
      <c r="N233" s="5">
        <v>-175000000000</v>
      </c>
      <c r="O233" s="5">
        <v>-98000000000</v>
      </c>
      <c r="P233" s="5">
        <v>-9000000000</v>
      </c>
      <c r="Q233" s="5">
        <v>50000000000</v>
      </c>
      <c r="R233" s="5">
        <v>-34000000000</v>
      </c>
      <c r="S233" s="5">
        <v>94000000000</v>
      </c>
      <c r="T233" s="5">
        <v>-40000000000</v>
      </c>
      <c r="U233" s="5">
        <v>-98000000000</v>
      </c>
      <c r="V233" s="5">
        <v>-301000000000</v>
      </c>
      <c r="W233" s="5">
        <v>-77000000000</v>
      </c>
      <c r="X233" s="5">
        <v>-120000000000</v>
      </c>
      <c r="Y233" s="5">
        <v>-128000000000</v>
      </c>
    </row>
    <row r="234" spans="2:25" ht="15.5" x14ac:dyDescent="0.35">
      <c r="C234" t="s">
        <v>312</v>
      </c>
      <c r="I234" s="5">
        <v>399000000000</v>
      </c>
      <c r="J234" s="5">
        <v>268000000000</v>
      </c>
      <c r="K234" s="5">
        <v>621000000000</v>
      </c>
      <c r="L234" s="5">
        <v>147000000000</v>
      </c>
      <c r="M234" s="5">
        <v>518000000000</v>
      </c>
      <c r="N234" s="5">
        <v>374000000000</v>
      </c>
      <c r="O234" s="5">
        <v>645000000000</v>
      </c>
      <c r="P234" s="5">
        <v>317000000000</v>
      </c>
      <c r="Q234" s="5">
        <v>-70000000000</v>
      </c>
      <c r="R234" s="5">
        <v>264000000000</v>
      </c>
      <c r="S234" s="5">
        <v>140000000000</v>
      </c>
      <c r="T234" s="5">
        <v>161000000000</v>
      </c>
      <c r="U234" s="5">
        <v>-9000000000</v>
      </c>
      <c r="V234" s="5">
        <v>-54000000000</v>
      </c>
      <c r="W234" s="5">
        <v>-74000000000</v>
      </c>
      <c r="X234" s="5">
        <v>62000000000</v>
      </c>
      <c r="Y234" s="5">
        <v>360000000000</v>
      </c>
    </row>
    <row r="235" spans="2:25" ht="15.5" x14ac:dyDescent="0.35">
      <c r="C235" t="s">
        <v>313</v>
      </c>
      <c r="I235" s="5">
        <v>-476000000000</v>
      </c>
      <c r="J235" s="5">
        <v>-139000000000</v>
      </c>
      <c r="K235" s="5">
        <v>-99000000000</v>
      </c>
      <c r="L235" s="5">
        <v>-164000000000</v>
      </c>
      <c r="M235" s="5">
        <v>-202000000000</v>
      </c>
      <c r="N235" s="5">
        <v>-177000000000</v>
      </c>
      <c r="O235" s="5">
        <v>-479000000000</v>
      </c>
      <c r="P235" s="5">
        <v>-301000000000</v>
      </c>
      <c r="Q235" s="5">
        <v>-256000000000</v>
      </c>
      <c r="R235" s="5">
        <v>-36000000000</v>
      </c>
      <c r="S235" s="5">
        <v>-78000000000</v>
      </c>
      <c r="T235" s="5">
        <v>-272000000000</v>
      </c>
      <c r="U235" s="5">
        <v>-186000000000</v>
      </c>
      <c r="V235" s="5">
        <v>-190000000000</v>
      </c>
      <c r="W235" s="5">
        <v>-88000000000</v>
      </c>
      <c r="X235" s="5">
        <v>-35000000000</v>
      </c>
      <c r="Y235" s="5">
        <v>-133000000000</v>
      </c>
    </row>
    <row r="236" spans="2:25" ht="15.5" x14ac:dyDescent="0.35">
      <c r="C236" t="s">
        <v>14</v>
      </c>
      <c r="I236" s="5">
        <v>-76000000000</v>
      </c>
      <c r="J236" s="5">
        <v>129000000000</v>
      </c>
      <c r="K236" s="5">
        <v>523000000000</v>
      </c>
      <c r="L236" s="5">
        <v>-16000000000</v>
      </c>
      <c r="M236" s="5">
        <v>316000000000</v>
      </c>
      <c r="N236" s="5">
        <v>197000000000</v>
      </c>
      <c r="O236" s="5">
        <v>166000000000</v>
      </c>
      <c r="P236" s="5">
        <v>15000000000</v>
      </c>
      <c r="Q236" s="5">
        <v>-327000000000</v>
      </c>
      <c r="R236" s="5">
        <v>227000000000</v>
      </c>
      <c r="S236" s="5">
        <v>62000000000</v>
      </c>
      <c r="T236" s="5">
        <v>-111000000000</v>
      </c>
      <c r="U236" s="5">
        <v>-196000000000</v>
      </c>
      <c r="V236" s="5">
        <v>-244000000000</v>
      </c>
      <c r="W236" s="5">
        <v>-163000000000</v>
      </c>
      <c r="X236" s="5">
        <v>27000000000</v>
      </c>
      <c r="Y236" s="5">
        <v>228000000000</v>
      </c>
    </row>
    <row r="237" spans="2:25" ht="15.5" x14ac:dyDescent="0.35">
      <c r="C237" t="s">
        <v>16</v>
      </c>
      <c r="I237" s="6">
        <v>-10.77</v>
      </c>
      <c r="J237" s="6">
        <v>18.22</v>
      </c>
      <c r="K237" s="6">
        <v>73.58</v>
      </c>
      <c r="L237" s="6">
        <v>-2.2799999999999998</v>
      </c>
      <c r="M237" s="6">
        <v>44.53</v>
      </c>
      <c r="N237" s="6">
        <v>27.76</v>
      </c>
      <c r="O237" s="6">
        <v>23.41</v>
      </c>
      <c r="P237" s="6">
        <v>2.15</v>
      </c>
      <c r="Q237" s="5">
        <v>-46</v>
      </c>
      <c r="R237" s="6">
        <v>32.01</v>
      </c>
      <c r="S237" s="6">
        <v>8.8000000000000007</v>
      </c>
      <c r="T237" s="6">
        <v>-23.32</v>
      </c>
      <c r="U237" s="6">
        <v>-41.95</v>
      </c>
      <c r="V237" s="6">
        <v>-52.27</v>
      </c>
      <c r="W237" s="6">
        <v>-34.869999999999997</v>
      </c>
      <c r="X237" s="6">
        <v>5.76</v>
      </c>
      <c r="Y237" s="6">
        <v>48.81</v>
      </c>
    </row>
    <row r="239" spans="2:25" ht="15.5" x14ac:dyDescent="0.35">
      <c r="B239" t="s">
        <v>314</v>
      </c>
      <c r="C239" t="s">
        <v>315</v>
      </c>
      <c r="D239" s="5">
        <v>-29000000000</v>
      </c>
      <c r="E239" s="5">
        <v>27000000000</v>
      </c>
      <c r="F239" s="5">
        <v>48000000000</v>
      </c>
      <c r="G239" s="5">
        <v>-123000000000</v>
      </c>
      <c r="H239" s="5">
        <v>61000000000</v>
      </c>
      <c r="I239" s="5">
        <v>1000000000</v>
      </c>
      <c r="J239" s="5">
        <v>83000000000</v>
      </c>
      <c r="K239" s="5">
        <v>117000000000</v>
      </c>
      <c r="L239" s="5">
        <v>-200000000000</v>
      </c>
      <c r="M239" s="5">
        <v>64000000000</v>
      </c>
      <c r="N239" s="5">
        <v>153000000000</v>
      </c>
      <c r="O239" s="5">
        <v>172000000000</v>
      </c>
      <c r="P239" s="5">
        <v>94000000000</v>
      </c>
      <c r="Q239" s="5">
        <v>35000000000</v>
      </c>
    </row>
    <row r="240" spans="2:25" ht="15.5" x14ac:dyDescent="0.35">
      <c r="C240" t="s">
        <v>317</v>
      </c>
      <c r="O240" s="5">
        <v>3</v>
      </c>
      <c r="P240" s="5">
        <v>3</v>
      </c>
      <c r="Q240" s="6">
        <v>2.5499999999999998</v>
      </c>
    </row>
    <row r="241" spans="3:17" ht="15.5" x14ac:dyDescent="0.35">
      <c r="C241" t="s">
        <v>76</v>
      </c>
      <c r="O241" s="6">
        <v>0.1241</v>
      </c>
      <c r="P241" s="6">
        <v>0.22719999999999999</v>
      </c>
      <c r="Q241" s="6">
        <v>0.51890000000000003</v>
      </c>
    </row>
    <row r="242" spans="3:17" ht="15.5" x14ac:dyDescent="0.35">
      <c r="C242" t="s">
        <v>318</v>
      </c>
      <c r="O242" s="6">
        <v>4.4000000000000003E-3</v>
      </c>
      <c r="P242" s="6">
        <v>4.1999999999999997E-3</v>
      </c>
      <c r="Q242" s="6">
        <v>3.2000000000000002E-3</v>
      </c>
    </row>
    <row r="243" spans="3:17" ht="15.5" x14ac:dyDescent="0.35">
      <c r="C243" t="s">
        <v>56</v>
      </c>
      <c r="D243" s="6">
        <v>-4.0599999999999996</v>
      </c>
      <c r="E243" s="6">
        <v>3.75</v>
      </c>
      <c r="F243" s="6">
        <v>6.78</v>
      </c>
      <c r="G243" s="6">
        <v>-17.39</v>
      </c>
      <c r="H243" s="6">
        <v>8.6199999999999992</v>
      </c>
      <c r="I243" s="6">
        <v>0.18</v>
      </c>
      <c r="J243" s="6">
        <v>11.73</v>
      </c>
      <c r="K243" s="6">
        <v>16.47</v>
      </c>
      <c r="L243" s="6">
        <v>-28.16</v>
      </c>
      <c r="M243" s="6">
        <v>8.99</v>
      </c>
      <c r="N243" s="6">
        <v>21.52</v>
      </c>
      <c r="O243" s="6">
        <v>24.16</v>
      </c>
      <c r="P243" s="6">
        <v>13.2</v>
      </c>
      <c r="Q243" s="6">
        <v>4.91</v>
      </c>
    </row>
    <row r="244" spans="3:17" ht="15.5" x14ac:dyDescent="0.35">
      <c r="C244" t="s">
        <v>78</v>
      </c>
      <c r="O244" s="5">
        <v>3</v>
      </c>
      <c r="P244" s="5">
        <v>3</v>
      </c>
      <c r="Q244" s="6">
        <v>2.5499999999999998</v>
      </c>
    </row>
    <row r="245" spans="3:17" ht="15.5" x14ac:dyDescent="0.35">
      <c r="C245" t="s">
        <v>320</v>
      </c>
      <c r="O245" s="6">
        <v>0.1241</v>
      </c>
      <c r="P245" s="6">
        <v>0.22719999999999999</v>
      </c>
      <c r="Q245" s="6">
        <v>0.51890000000000003</v>
      </c>
    </row>
    <row r="246" spans="3:17" ht="15.5" x14ac:dyDescent="0.35">
      <c r="C246" t="s">
        <v>321</v>
      </c>
      <c r="O246" s="6">
        <v>4.4000000000000003E-3</v>
      </c>
      <c r="P246" s="6">
        <v>4.1999999999999997E-3</v>
      </c>
      <c r="Q246" s="6">
        <v>3.2000000000000002E-3</v>
      </c>
    </row>
    <row r="247" spans="3:17" ht="15.5" x14ac:dyDescent="0.35">
      <c r="C247" t="s">
        <v>322</v>
      </c>
      <c r="D247" s="5">
        <v>542000000000</v>
      </c>
      <c r="E247" s="5">
        <v>540000000000</v>
      </c>
      <c r="F247" s="5">
        <v>563000000000</v>
      </c>
      <c r="G247" s="5">
        <v>588000000000</v>
      </c>
      <c r="H247" s="5">
        <v>2194000000000</v>
      </c>
      <c r="I247" s="5">
        <v>2142000000000</v>
      </c>
      <c r="J247" s="5">
        <v>1716000000000</v>
      </c>
      <c r="K247" s="5">
        <v>1670000000000</v>
      </c>
      <c r="L247" s="5">
        <v>1216000000000</v>
      </c>
      <c r="M247" s="5">
        <v>1316000000000</v>
      </c>
      <c r="N247" s="5">
        <v>1220000000000</v>
      </c>
      <c r="O247" s="5">
        <v>1166000000000</v>
      </c>
      <c r="P247" s="5">
        <v>906000000000</v>
      </c>
      <c r="Q247" s="5">
        <v>803000000000</v>
      </c>
    </row>
    <row r="248" spans="3:17" ht="15.5" x14ac:dyDescent="0.35">
      <c r="C248" t="s">
        <v>324</v>
      </c>
      <c r="O248" s="5">
        <v>3</v>
      </c>
      <c r="P248" s="5">
        <v>3</v>
      </c>
      <c r="Q248" s="6">
        <v>2.5499999999999998</v>
      </c>
    </row>
    <row r="249" spans="3:17" ht="15.5" x14ac:dyDescent="0.35">
      <c r="C249" t="s">
        <v>325</v>
      </c>
      <c r="O249" s="6">
        <v>0.1241</v>
      </c>
      <c r="P249" s="6">
        <v>0.22719999999999999</v>
      </c>
      <c r="Q249" s="6">
        <v>0.51890000000000003</v>
      </c>
    </row>
    <row r="250" spans="3:17" ht="15.5" x14ac:dyDescent="0.35">
      <c r="C250" t="s">
        <v>326</v>
      </c>
      <c r="O250" s="6">
        <v>4.4000000000000003E-3</v>
      </c>
      <c r="P250" s="6">
        <v>4.1999999999999997E-3</v>
      </c>
      <c r="Q250" s="6">
        <v>3.2000000000000002E-3</v>
      </c>
    </row>
    <row r="251" spans="3:17" ht="15.5" x14ac:dyDescent="0.35">
      <c r="C251" t="s">
        <v>327</v>
      </c>
      <c r="I251" s="6">
        <v>13.48</v>
      </c>
    </row>
    <row r="252" spans="3:17" ht="15.5" x14ac:dyDescent="0.35">
      <c r="C252" t="s">
        <v>328</v>
      </c>
      <c r="I252" s="6">
        <v>-10.1</v>
      </c>
    </row>
    <row r="253" spans="3:17" ht="15.5" x14ac:dyDescent="0.35">
      <c r="C253" t="s">
        <v>329</v>
      </c>
      <c r="I253" s="6">
        <v>7.49</v>
      </c>
    </row>
    <row r="254" spans="3:17" ht="15.5" x14ac:dyDescent="0.35">
      <c r="C254" t="s">
        <v>330</v>
      </c>
      <c r="I254" s="6">
        <v>-9.9000000000000005E-2</v>
      </c>
    </row>
    <row r="255" spans="3:17" ht="15.5" x14ac:dyDescent="0.35">
      <c r="C255" t="s">
        <v>331</v>
      </c>
      <c r="I255" s="6">
        <v>0.37</v>
      </c>
    </row>
    <row r="256" spans="3:17" ht="15.5" x14ac:dyDescent="0.35">
      <c r="C256" t="s">
        <v>332</v>
      </c>
      <c r="I256" s="6">
        <v>0.75</v>
      </c>
    </row>
    <row r="257" spans="3:9" ht="15.5" x14ac:dyDescent="0.35">
      <c r="C257" t="s">
        <v>333</v>
      </c>
      <c r="I257" s="6">
        <v>1.52</v>
      </c>
    </row>
    <row r="258" spans="3:9" ht="15.5" x14ac:dyDescent="0.35">
      <c r="C258" t="s">
        <v>334</v>
      </c>
      <c r="I258" s="6">
        <v>3.66</v>
      </c>
    </row>
    <row r="259" spans="3:9" ht="15.5" x14ac:dyDescent="0.35">
      <c r="C259" t="s">
        <v>335</v>
      </c>
      <c r="I259" s="6">
        <v>30.11</v>
      </c>
    </row>
    <row r="260" spans="3:9" ht="15.5" x14ac:dyDescent="0.35">
      <c r="C260" t="s">
        <v>336</v>
      </c>
      <c r="I260" s="6">
        <v>3.89</v>
      </c>
    </row>
    <row r="261" spans="3:9" ht="15.5" x14ac:dyDescent="0.35">
      <c r="C261" t="s">
        <v>339</v>
      </c>
      <c r="I261" s="6">
        <v>-11.49</v>
      </c>
    </row>
    <row r="262" spans="3:9" ht="15.5" x14ac:dyDescent="0.35">
      <c r="C262" t="s">
        <v>340</v>
      </c>
      <c r="I262" s="6">
        <v>8.61</v>
      </c>
    </row>
    <row r="263" spans="3:9" ht="15.5" x14ac:dyDescent="0.35">
      <c r="C263" t="s">
        <v>341</v>
      </c>
      <c r="I263" s="6">
        <v>314.58</v>
      </c>
    </row>
    <row r="264" spans="3:9" ht="15.5" x14ac:dyDescent="0.35">
      <c r="C264" t="s">
        <v>342</v>
      </c>
      <c r="D264" s="6">
        <v>90.41</v>
      </c>
    </row>
    <row r="265" spans="3:9" ht="15.5" x14ac:dyDescent="0.35">
      <c r="C265" t="s">
        <v>343</v>
      </c>
      <c r="I265" s="6">
        <v>154.07</v>
      </c>
    </row>
    <row r="266" spans="3:9" ht="15.5" x14ac:dyDescent="0.35">
      <c r="C266" t="s">
        <v>344</v>
      </c>
      <c r="I266" s="6">
        <v>31.71</v>
      </c>
    </row>
    <row r="267" spans="3:9" ht="15.5" x14ac:dyDescent="0.35">
      <c r="C267" t="s">
        <v>345</v>
      </c>
      <c r="D267" s="6">
        <v>1.4</v>
      </c>
    </row>
    <row r="268" spans="3:9" ht="15.5" x14ac:dyDescent="0.35">
      <c r="C268" t="s">
        <v>346</v>
      </c>
      <c r="D268" s="6">
        <v>1.3</v>
      </c>
    </row>
    <row r="269" spans="3:9" ht="15.5" x14ac:dyDescent="0.35">
      <c r="C269" t="s">
        <v>347</v>
      </c>
      <c r="D269" s="6">
        <v>2.46</v>
      </c>
    </row>
    <row r="270" spans="3:9" ht="15.5" x14ac:dyDescent="0.35">
      <c r="C270" t="s">
        <v>348</v>
      </c>
      <c r="D270" s="6">
        <v>1.96</v>
      </c>
    </row>
    <row r="271" spans="3:9" ht="15.5" x14ac:dyDescent="0.35">
      <c r="C271" t="s">
        <v>349</v>
      </c>
      <c r="D271" s="6">
        <v>3.18</v>
      </c>
    </row>
    <row r="272" spans="3:9" ht="15.5" x14ac:dyDescent="0.35">
      <c r="C272" t="s">
        <v>350</v>
      </c>
      <c r="D272" s="6">
        <v>0.49</v>
      </c>
    </row>
    <row r="273" spans="3:9" ht="15.5" x14ac:dyDescent="0.35">
      <c r="C273" t="s">
        <v>351</v>
      </c>
      <c r="D273" s="6">
        <v>4.99</v>
      </c>
    </row>
    <row r="274" spans="3:9" ht="15.5" x14ac:dyDescent="0.35">
      <c r="C274" t="s">
        <v>352</v>
      </c>
      <c r="I274" s="6">
        <v>0.9</v>
      </c>
    </row>
    <row r="275" spans="3:9" ht="15.5" x14ac:dyDescent="0.35">
      <c r="C275" t="s">
        <v>12</v>
      </c>
      <c r="D275" s="5">
        <v>48000000000</v>
      </c>
    </row>
    <row r="276" spans="3:9" ht="15.5" x14ac:dyDescent="0.35">
      <c r="C276" t="s">
        <v>353</v>
      </c>
      <c r="I276" s="6">
        <v>1.45</v>
      </c>
    </row>
    <row r="277" spans="3:9" ht="15.5" x14ac:dyDescent="0.35">
      <c r="C277" t="s">
        <v>354</v>
      </c>
      <c r="I277" s="6">
        <v>-1.49E-2</v>
      </c>
    </row>
    <row r="278" spans="3:9" ht="15.5" x14ac:dyDescent="0.35">
      <c r="C278" t="s">
        <v>355</v>
      </c>
      <c r="I278" s="6">
        <v>-7.46E-2</v>
      </c>
    </row>
    <row r="279" spans="3:9" ht="15.5" x14ac:dyDescent="0.35">
      <c r="C279" t="s">
        <v>356</v>
      </c>
      <c r="I279" s="6">
        <v>0.03</v>
      </c>
    </row>
    <row r="280" spans="3:9" ht="15.5" x14ac:dyDescent="0.35">
      <c r="C280" t="s">
        <v>357</v>
      </c>
      <c r="I280" s="6">
        <v>7.7000000000000002E-3</v>
      </c>
    </row>
    <row r="281" spans="3:9" ht="15.5" x14ac:dyDescent="0.35">
      <c r="C281" t="s">
        <v>358</v>
      </c>
      <c r="D281" s="6">
        <v>94.16</v>
      </c>
    </row>
    <row r="282" spans="3:9" ht="15.5" x14ac:dyDescent="0.35">
      <c r="C282" t="s">
        <v>359</v>
      </c>
      <c r="D282" s="6">
        <v>26.59</v>
      </c>
    </row>
    <row r="283" spans="3:9" ht="15.5" x14ac:dyDescent="0.35">
      <c r="C283" t="s">
        <v>360</v>
      </c>
      <c r="D283" s="6">
        <v>58.9</v>
      </c>
    </row>
    <row r="284" spans="3:9" ht="15.5" x14ac:dyDescent="0.35">
      <c r="C284" t="s">
        <v>361</v>
      </c>
      <c r="D284" s="6">
        <v>61.85</v>
      </c>
    </row>
    <row r="285" spans="3:9" ht="15.5" x14ac:dyDescent="0.35">
      <c r="C285" t="s">
        <v>362</v>
      </c>
      <c r="D285" s="6">
        <v>0.97</v>
      </c>
    </row>
    <row r="286" spans="3:9" ht="15.5" x14ac:dyDescent="0.35">
      <c r="C286" t="s">
        <v>363</v>
      </c>
      <c r="I286" s="6">
        <v>0.42</v>
      </c>
    </row>
    <row r="287" spans="3:9" ht="15.5" x14ac:dyDescent="0.35">
      <c r="C287" t="s">
        <v>364</v>
      </c>
      <c r="I287" s="6">
        <v>14.8</v>
      </c>
    </row>
    <row r="288" spans="3:9" ht="15.5" x14ac:dyDescent="0.35">
      <c r="C288" t="s">
        <v>52</v>
      </c>
      <c r="I288" s="5">
        <v>824000000000</v>
      </c>
    </row>
    <row r="289" spans="3:9" ht="15.5" x14ac:dyDescent="0.35">
      <c r="C289" t="s">
        <v>365</v>
      </c>
      <c r="I289" s="5">
        <v>3758000000000</v>
      </c>
    </row>
    <row r="290" spans="3:9" ht="15.5" x14ac:dyDescent="0.35">
      <c r="C290" t="s">
        <v>366</v>
      </c>
      <c r="I290" s="5">
        <v>7100000000</v>
      </c>
    </row>
    <row r="291" spans="3:9" ht="15.5" x14ac:dyDescent="0.35">
      <c r="C291" t="s">
        <v>367</v>
      </c>
      <c r="I291" s="6">
        <v>6.1399999999999996E-2</v>
      </c>
    </row>
    <row r="292" spans="3:9" ht="15.5" x14ac:dyDescent="0.35">
      <c r="C292" t="s">
        <v>368</v>
      </c>
      <c r="D292" s="6">
        <v>0.26350000000000001</v>
      </c>
    </row>
    <row r="293" spans="3:9" ht="15.5" x14ac:dyDescent="0.35">
      <c r="C293" t="s">
        <v>369</v>
      </c>
      <c r="D293" s="6">
        <v>2.2000000000000001E-3</v>
      </c>
    </row>
    <row r="294" spans="3:9" ht="15.5" x14ac:dyDescent="0.35">
      <c r="C294" t="s">
        <v>370</v>
      </c>
      <c r="D294" s="6">
        <v>-5.3200000000000004E-2</v>
      </c>
    </row>
    <row r="295" spans="3:9" ht="15.5" x14ac:dyDescent="0.35">
      <c r="C295" t="s">
        <v>371</v>
      </c>
      <c r="D295" s="6">
        <v>-3.1400000000000004E-2</v>
      </c>
    </row>
    <row r="296" spans="3:9" ht="15.5" x14ac:dyDescent="0.35">
      <c r="C296" t="s">
        <v>372</v>
      </c>
      <c r="D296" s="6">
        <v>7.0499999999999993E-2</v>
      </c>
    </row>
    <row r="297" spans="3:9" ht="15.5" x14ac:dyDescent="0.35">
      <c r="C297" t="s">
        <v>373</v>
      </c>
      <c r="D297" s="6">
        <v>-1.5771999999999999</v>
      </c>
    </row>
    <row r="298" spans="3:9" ht="15.5" x14ac:dyDescent="0.35">
      <c r="C298" t="s">
        <v>374</v>
      </c>
      <c r="I298" s="6">
        <v>2.5499999999999998</v>
      </c>
    </row>
    <row r="299" spans="3:9" ht="15.5" x14ac:dyDescent="0.35">
      <c r="C299" t="s">
        <v>375</v>
      </c>
      <c r="I299" t="s">
        <v>2895</v>
      </c>
    </row>
    <row r="300" spans="3:9" ht="15.5" x14ac:dyDescent="0.35">
      <c r="C300" t="s">
        <v>377</v>
      </c>
      <c r="I300" s="5">
        <v>4</v>
      </c>
    </row>
    <row r="301" spans="3:9" ht="15.5" x14ac:dyDescent="0.35">
      <c r="C301" t="s">
        <v>378</v>
      </c>
      <c r="I301" s="6">
        <v>0.64</v>
      </c>
    </row>
    <row r="302" spans="3:9" ht="15.5" x14ac:dyDescent="0.35">
      <c r="C302" t="s">
        <v>379</v>
      </c>
      <c r="I302" s="6">
        <v>0.48</v>
      </c>
    </row>
    <row r="303" spans="3:9" ht="15.5" x14ac:dyDescent="0.35">
      <c r="C303" t="s">
        <v>380</v>
      </c>
      <c r="I303" s="6">
        <v>0.18</v>
      </c>
    </row>
    <row r="304" spans="3:9" ht="15.5" x14ac:dyDescent="0.35">
      <c r="C304" t="s">
        <v>381</v>
      </c>
      <c r="I304" s="6">
        <v>0.66</v>
      </c>
    </row>
    <row r="305" spans="3:9" ht="15.5" x14ac:dyDescent="0.35">
      <c r="C305" t="s">
        <v>382</v>
      </c>
      <c r="I305" s="6">
        <v>0.83</v>
      </c>
    </row>
    <row r="306" spans="3:9" ht="15.5" x14ac:dyDescent="0.35">
      <c r="C306" t="s">
        <v>383</v>
      </c>
      <c r="I306" s="6">
        <v>0.67</v>
      </c>
    </row>
    <row r="307" spans="3:9" ht="15.5" x14ac:dyDescent="0.35">
      <c r="C307" t="s">
        <v>384</v>
      </c>
      <c r="I307" s="6">
        <v>0.95</v>
      </c>
    </row>
    <row r="308" spans="3:9" ht="15.5" x14ac:dyDescent="0.35">
      <c r="C308" t="s">
        <v>385</v>
      </c>
      <c r="I308" s="5">
        <v>2234000000000</v>
      </c>
    </row>
    <row r="309" spans="3:9" ht="15.5" x14ac:dyDescent="0.35">
      <c r="C309" t="s">
        <v>386</v>
      </c>
      <c r="I309" s="5">
        <v>507000000000</v>
      </c>
    </row>
    <row r="310" spans="3:9" ht="15.5" x14ac:dyDescent="0.35">
      <c r="C310" t="s">
        <v>387</v>
      </c>
      <c r="I310" s="5">
        <v>781000000000</v>
      </c>
    </row>
    <row r="311" spans="3:9" ht="15.5" x14ac:dyDescent="0.35">
      <c r="C311" t="s">
        <v>388</v>
      </c>
      <c r="I311" s="5">
        <v>-82000000000</v>
      </c>
    </row>
    <row r="312" spans="3:9" ht="15.5" x14ac:dyDescent="0.35">
      <c r="C312" t="s">
        <v>389</v>
      </c>
      <c r="D312" s="5">
        <v>642000000000</v>
      </c>
    </row>
    <row r="313" spans="3:9" ht="15.5" x14ac:dyDescent="0.35">
      <c r="C313" t="s">
        <v>390</v>
      </c>
      <c r="D313" s="5">
        <v>5465000000000</v>
      </c>
    </row>
    <row r="314" spans="3:9" ht="15.5" x14ac:dyDescent="0.35">
      <c r="C314" t="s">
        <v>391</v>
      </c>
      <c r="D314" s="5">
        <v>3482000000000</v>
      </c>
    </row>
    <row r="315" spans="3:9" ht="15.5" x14ac:dyDescent="0.35">
      <c r="C315" t="s">
        <v>299</v>
      </c>
      <c r="D315" s="5">
        <v>520000000000</v>
      </c>
    </row>
    <row r="316" spans="3:9" ht="15.5" x14ac:dyDescent="0.35">
      <c r="C316" t="s">
        <v>298</v>
      </c>
      <c r="I316" s="5">
        <v>1094000000000</v>
      </c>
    </row>
    <row r="317" spans="3:9" ht="15.5" x14ac:dyDescent="0.35">
      <c r="C317" t="s">
        <v>297</v>
      </c>
      <c r="D317" s="5">
        <v>2148000000000</v>
      </c>
    </row>
    <row r="318" spans="3:9" ht="15.5" x14ac:dyDescent="0.35">
      <c r="C318" t="s">
        <v>296</v>
      </c>
      <c r="D318" s="5">
        <v>539000000000</v>
      </c>
    </row>
    <row r="319" spans="3:9" ht="15.5" x14ac:dyDescent="0.35">
      <c r="C319" t="s">
        <v>23</v>
      </c>
      <c r="D319" s="5">
        <v>2687000000000</v>
      </c>
    </row>
    <row r="320" spans="3:9" ht="15.5" x14ac:dyDescent="0.35">
      <c r="C320" t="s">
        <v>20</v>
      </c>
      <c r="D320" s="5">
        <v>2045000000000</v>
      </c>
    </row>
    <row r="321" spans="3:9" ht="15.5" x14ac:dyDescent="0.35">
      <c r="C321" t="s">
        <v>392</v>
      </c>
      <c r="I321" s="5">
        <v>1983000000000</v>
      </c>
    </row>
    <row r="322" spans="3:9" ht="15.5" x14ac:dyDescent="0.35">
      <c r="C322" t="s">
        <v>393</v>
      </c>
      <c r="I322" s="5">
        <v>544000000000</v>
      </c>
    </row>
    <row r="323" spans="3:9" ht="15.5" x14ac:dyDescent="0.35">
      <c r="C323" t="s">
        <v>394</v>
      </c>
      <c r="I323" s="5">
        <v>-234000000000</v>
      </c>
    </row>
    <row r="324" spans="3:9" ht="15.5" x14ac:dyDescent="0.35">
      <c r="C324" t="s">
        <v>395</v>
      </c>
      <c r="I324" s="5">
        <v>-295000000000</v>
      </c>
    </row>
    <row r="325" spans="3:9" ht="15.5" x14ac:dyDescent="0.35">
      <c r="C325" t="s">
        <v>396</v>
      </c>
      <c r="I325" s="5">
        <v>-318000000000</v>
      </c>
    </row>
    <row r="326" spans="3:9" ht="15.5" x14ac:dyDescent="0.35">
      <c r="C326" t="s">
        <v>397</v>
      </c>
      <c r="I326" s="5">
        <v>225000000000</v>
      </c>
    </row>
  </sheetData>
  <pageMargins left="0.7" right="0.7" top="0.75" bottom="0.75" header="0.3" footer="0.3"/>
  <ignoredErrors>
    <ignoredError sqref="A1:Y327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2897</v>
      </c>
      <c r="D2" s="2" vm="625">
        <f ca="1">IFERROR(_xlfn.STOCKHISTORY("XIDX:" &amp; $C$1, D3, , 0, 0, 1), "Libur")</f>
        <v>720</v>
      </c>
      <c r="H2" s="2" vm="625">
        <f ca="1">IFERROR(INDEX(D2:G2,COUNT(D2:G2)),"")</f>
        <v>720</v>
      </c>
      <c r="I2" s="2" vm="447">
        <f t="shared" ref="I2:Z2" ca="1" si="0">IFERROR(_xlfn.STOCKHISTORY("XIDX:" &amp; $C$1, I1, , 0, 0, 1), "Libur")</f>
        <v>725</v>
      </c>
      <c r="J2" s="2" vm="765">
        <f t="shared" ca="1" si="0"/>
        <v>635</v>
      </c>
      <c r="K2" s="2" vm="766">
        <f t="shared" ca="1" si="0"/>
        <v>895</v>
      </c>
      <c r="L2" s="2" vm="563">
        <f t="shared" ca="1" si="0"/>
        <v>840</v>
      </c>
      <c r="M2" s="2" vm="767">
        <f t="shared" ca="1" si="0"/>
        <v>965</v>
      </c>
      <c r="N2" s="2" vm="768">
        <f t="shared" ca="1" si="0"/>
        <v>1505</v>
      </c>
      <c r="O2" s="2" vm="61">
        <f t="shared" ca="1" si="0"/>
        <v>2100</v>
      </c>
      <c r="P2" s="2" vm="769">
        <f t="shared" ca="1" si="0"/>
        <v>3710</v>
      </c>
      <c r="Q2" s="2" vm="770">
        <f t="shared" ca="1" si="0"/>
        <v>4730</v>
      </c>
      <c r="R2" s="2" vm="454">
        <f t="shared" ca="1" si="0"/>
        <v>3830</v>
      </c>
      <c r="S2" s="2" vm="771">
        <f t="shared" ca="1" si="0"/>
        <v>3760</v>
      </c>
      <c r="T2" s="2" vm="772">
        <f t="shared" ca="1" si="0"/>
        <v>2726.1025</v>
      </c>
      <c r="U2" s="2" vm="773">
        <f t="shared" ca="1" si="0"/>
        <v>2477.9140000000002</v>
      </c>
      <c r="V2" s="2" vm="774">
        <f t="shared" ca="1" si="0"/>
        <v>2378.6386000000002</v>
      </c>
      <c r="W2" s="2" vm="775">
        <f t="shared" ca="1" si="0"/>
        <v>1548.6962000000001</v>
      </c>
      <c r="X2" s="2" vm="776">
        <f t="shared" ca="1" si="0"/>
        <v>1117.8409999999999</v>
      </c>
      <c r="Y2" s="2" vm="777">
        <f t="shared" ca="1" si="0"/>
        <v>407.02910000000003</v>
      </c>
      <c r="Z2" s="2" vm="778">
        <f t="shared" ca="1" si="0"/>
        <v>321.65230000000003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27204127000000</v>
      </c>
      <c r="H4" s="2">
        <f>IFERROR(SUM(D4:G4)*(4/MAX(1,COUNT(D4:G4))),"")</f>
        <v>108816508000000</v>
      </c>
      <c r="I4" s="2">
        <f t="shared" ref="I4:Z4" si="1">IFERROR(INDEX(I51:I500,MATCH($C$4,$C$51:$C$500,0)),"")</f>
        <v>112171993000000</v>
      </c>
      <c r="J4" s="2">
        <f t="shared" si="1"/>
        <v>117880017000000</v>
      </c>
      <c r="K4" s="2">
        <f t="shared" si="1"/>
        <v>115983384000000</v>
      </c>
      <c r="L4" s="2">
        <f t="shared" si="1"/>
        <v>111211321000000</v>
      </c>
      <c r="M4" s="2">
        <f t="shared" si="1"/>
        <v>98874784000000</v>
      </c>
      <c r="N4" s="2">
        <f t="shared" si="1"/>
        <v>92425210000000</v>
      </c>
      <c r="O4" s="2">
        <f t="shared" si="1"/>
        <v>106055176000000</v>
      </c>
      <c r="P4" s="2">
        <f t="shared" si="1"/>
        <v>106741891000000</v>
      </c>
      <c r="Q4" s="2">
        <f t="shared" si="1"/>
        <v>99091484000000</v>
      </c>
      <c r="R4" s="2">
        <f t="shared" si="1"/>
        <v>95466657000000</v>
      </c>
      <c r="S4" s="2">
        <f t="shared" si="1"/>
        <v>89069306000000</v>
      </c>
      <c r="T4" s="2">
        <f t="shared" si="1"/>
        <v>80690139000000</v>
      </c>
      <c r="U4" s="2">
        <f t="shared" si="1"/>
        <v>75025207000000</v>
      </c>
      <c r="V4" s="2">
        <f t="shared" si="1"/>
        <v>66626123000000</v>
      </c>
      <c r="W4" s="2">
        <f t="shared" si="1"/>
        <v>52856708000000</v>
      </c>
      <c r="X4" s="2">
        <f t="shared" si="1"/>
        <v>43381658000000</v>
      </c>
      <c r="Y4" s="2">
        <f t="shared" si="1"/>
        <v>38972186000000</v>
      </c>
      <c r="Z4" s="2">
        <f t="shared" si="1"/>
        <v>34680445000000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2056077000000</v>
      </c>
      <c r="H5" s="2">
        <f>IFERROR(SUM(D5:G5)*(4/MAX(1,COUNT(D5:G5))),"")</f>
        <v>8224308000000</v>
      </c>
      <c r="I5" s="2">
        <f t="shared" ref="I5:Z5" si="2">IFERROR(INDEX(I51:I500,MATCH($C$5,$C$51:$C$500,0)),"")</f>
        <v>6545928000000</v>
      </c>
      <c r="J5" s="2">
        <f t="shared" si="2"/>
        <v>6532016000000</v>
      </c>
      <c r="K5" s="2">
        <f t="shared" si="2"/>
        <v>8064119000000</v>
      </c>
      <c r="L5" s="2">
        <f t="shared" si="2"/>
        <v>6359122000000</v>
      </c>
      <c r="M5" s="2">
        <f t="shared" si="2"/>
        <v>7363668000000</v>
      </c>
      <c r="N5" s="2">
        <f t="shared" si="2"/>
        <v>8478305000000</v>
      </c>
      <c r="O5" s="2">
        <f t="shared" si="2"/>
        <v>13932030000000</v>
      </c>
      <c r="P5" s="2">
        <f t="shared" si="2"/>
        <v>13629251000000</v>
      </c>
      <c r="Q5" s="2">
        <f t="shared" si="2"/>
        <v>12483134000000</v>
      </c>
      <c r="R5" s="2">
        <f t="shared" si="2"/>
        <v>12530201000000</v>
      </c>
      <c r="S5" s="2">
        <f t="shared" si="2"/>
        <v>10355007000000</v>
      </c>
      <c r="T5" s="2">
        <f t="shared" si="2"/>
        <v>10014995000000</v>
      </c>
      <c r="U5" s="2">
        <f t="shared" si="2"/>
        <v>10807957000000</v>
      </c>
      <c r="V5" s="2">
        <f t="shared" si="2"/>
        <v>9805421000000</v>
      </c>
      <c r="W5" s="2">
        <f t="shared" si="2"/>
        <v>8052045000000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30426923000000</v>
      </c>
      <c r="H6" s="2">
        <f>IFERROR(INDEX(D6:G6,COUNT(D6:G6)),"")</f>
        <v>30426923000000</v>
      </c>
      <c r="I6" s="2">
        <f t="shared" ref="I6:Z6" si="3">IFERROR(INDEX(I51:I500,MATCH($C$6,$C$51:$C$500,0)),"")</f>
        <v>28350764000000</v>
      </c>
      <c r="J6" s="2">
        <f t="shared" si="3"/>
        <v>28356427000000</v>
      </c>
      <c r="K6" s="2">
        <f t="shared" si="3"/>
        <v>29869853000000</v>
      </c>
      <c r="L6" s="2">
        <f t="shared" si="3"/>
        <v>28170168000000</v>
      </c>
      <c r="M6" s="2">
        <f t="shared" si="3"/>
        <v>29191406000000</v>
      </c>
      <c r="N6" s="2">
        <f t="shared" si="3"/>
        <v>30241426000000</v>
      </c>
      <c r="O6" s="2">
        <f t="shared" si="3"/>
        <v>35679730000000</v>
      </c>
      <c r="P6" s="2">
        <f t="shared" si="3"/>
        <v>35358253000000</v>
      </c>
      <c r="Q6" s="2">
        <f t="shared" si="3"/>
        <v>34112985000000</v>
      </c>
      <c r="R6" s="2">
        <f t="shared" si="3"/>
        <v>34175014000000</v>
      </c>
      <c r="S6" s="2">
        <f t="shared" si="3"/>
        <v>32016060000000</v>
      </c>
      <c r="T6" s="2">
        <f t="shared" si="3"/>
        <v>13498114000000</v>
      </c>
      <c r="U6" s="2">
        <f t="shared" si="3"/>
        <v>14155035000000</v>
      </c>
      <c r="V6" s="2">
        <f t="shared" si="3"/>
        <v>13308420000000</v>
      </c>
      <c r="W6" s="2">
        <f t="shared" si="3"/>
        <v>10201789000000</v>
      </c>
      <c r="X6" s="2">
        <f t="shared" si="3"/>
        <v>10215452000000</v>
      </c>
      <c r="Y6" s="2">
        <f t="shared" si="3"/>
        <v>10465925000000</v>
      </c>
      <c r="Z6" s="2">
        <f t="shared" si="3"/>
        <v>8050235000000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116.32</v>
      </c>
      <c r="H7" s="3">
        <f>IFERROR(INDEX(D7:G7,COUNT(D7:G7)),"")</f>
        <v>116.32</v>
      </c>
      <c r="I7" s="3">
        <f t="shared" ref="I7:Z7" si="4">IFERROR(INDEX(I51:I500,MATCH($C$7,$C$51:$C$500,0))/1000000000,"")</f>
        <v>116.32</v>
      </c>
      <c r="J7" s="3">
        <f t="shared" si="4"/>
        <v>116.32</v>
      </c>
      <c r="K7" s="3">
        <f t="shared" si="4"/>
        <v>116.32</v>
      </c>
      <c r="L7" s="3">
        <f t="shared" si="4"/>
        <v>116.32</v>
      </c>
      <c r="M7" s="3">
        <f t="shared" si="4"/>
        <v>116.32</v>
      </c>
      <c r="N7" s="3">
        <f t="shared" si="4"/>
        <v>116.32</v>
      </c>
      <c r="O7" s="3">
        <f t="shared" si="4"/>
        <v>116.32</v>
      </c>
      <c r="P7" s="3">
        <f t="shared" si="4"/>
        <v>116.32</v>
      </c>
      <c r="Q7" s="3">
        <f t="shared" si="4"/>
        <v>116.32</v>
      </c>
      <c r="R7" s="3">
        <f t="shared" si="4"/>
        <v>116.32</v>
      </c>
      <c r="S7" s="3">
        <f t="shared" si="4"/>
        <v>4.6500000000000004</v>
      </c>
      <c r="T7" s="3">
        <f t="shared" si="4"/>
        <v>4.38</v>
      </c>
      <c r="U7" s="3">
        <f t="shared" si="4"/>
        <v>4.38</v>
      </c>
      <c r="V7" s="3">
        <f t="shared" si="4"/>
        <v>4.38</v>
      </c>
      <c r="W7" s="3">
        <f t="shared" si="4"/>
        <v>4.38</v>
      </c>
      <c r="X7" s="3">
        <f t="shared" si="4"/>
        <v>4.38</v>
      </c>
      <c r="Y7" s="3">
        <f t="shared" si="4"/>
        <v>4.38</v>
      </c>
      <c r="Z7" s="3">
        <f t="shared" si="4"/>
        <v>4.38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337000000000</v>
      </c>
      <c r="H8" s="2">
        <f>IFERROR(INDEX(D8:G8,COUNT(D8:G8)),"")</f>
        <v>337000000000</v>
      </c>
      <c r="I8" s="2">
        <f t="shared" ref="I8:Z8" si="5">IFERROR(INDEX(I51:I500,MATCH($C$8,$C$51:$C$500,0)),"")</f>
        <v>6654000000000</v>
      </c>
      <c r="J8" s="2">
        <f t="shared" si="5"/>
        <v>3337000000000</v>
      </c>
      <c r="K8" s="2">
        <f t="shared" si="5"/>
        <v>4580000000000</v>
      </c>
      <c r="L8" s="2">
        <f t="shared" si="5"/>
        <v>5177000000000</v>
      </c>
      <c r="M8" s="2">
        <f t="shared" si="5"/>
        <v>9890000000000</v>
      </c>
      <c r="N8" s="2">
        <f t="shared" si="5"/>
        <v>11386000000000</v>
      </c>
      <c r="O8" s="2">
        <f t="shared" si="5"/>
        <v>16186000000000</v>
      </c>
      <c r="P8" s="2">
        <f t="shared" si="5"/>
        <v>19204000000000</v>
      </c>
      <c r="Q8" s="2">
        <f t="shared" si="5"/>
        <v>14225000000000</v>
      </c>
      <c r="R8" s="2">
        <f t="shared" si="5"/>
        <v>13026000000000</v>
      </c>
      <c r="S8" s="2">
        <f t="shared" si="5"/>
        <v>-212000000000</v>
      </c>
      <c r="T8" s="2">
        <f t="shared" si="5"/>
        <v>9526000000000</v>
      </c>
      <c r="U8" s="2">
        <f t="shared" si="5"/>
        <v>9319000000000</v>
      </c>
      <c r="V8" s="2">
        <f t="shared" si="5"/>
        <v>3287000000000</v>
      </c>
      <c r="W8" s="2">
        <f t="shared" si="5"/>
        <v>10644000000000</v>
      </c>
      <c r="X8" s="2">
        <f t="shared" si="5"/>
        <v>6663000000000</v>
      </c>
      <c r="Y8" s="2">
        <f t="shared" si="5"/>
        <v>3730000000000</v>
      </c>
      <c r="Z8" s="2">
        <f t="shared" si="5"/>
        <v>3550000000000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2.9</v>
      </c>
      <c r="H9" s="3">
        <f>IFERROR(INDEX(D9:G9,COUNT(D9:G9)),"")</f>
        <v>2.9</v>
      </c>
      <c r="I9" s="3">
        <f t="shared" ref="I9:Z9" si="6">IFERROR(INDEX(I51:I500,MATCH($C$9,$C$51:$C$500,0)),"")</f>
        <v>57.21</v>
      </c>
      <c r="J9" s="3">
        <f t="shared" si="6"/>
        <v>28.69</v>
      </c>
      <c r="K9" s="3">
        <f t="shared" si="6"/>
        <v>39.380000000000003</v>
      </c>
      <c r="L9" s="3">
        <f t="shared" si="6"/>
        <v>44.5</v>
      </c>
      <c r="M9" s="3">
        <f t="shared" si="6"/>
        <v>85.03</v>
      </c>
      <c r="N9" s="3">
        <f t="shared" si="6"/>
        <v>97.89</v>
      </c>
      <c r="O9" s="3">
        <f t="shared" si="6"/>
        <v>139.16</v>
      </c>
      <c r="P9" s="3">
        <f t="shared" si="6"/>
        <v>165.1</v>
      </c>
      <c r="Q9" s="3">
        <f t="shared" si="6"/>
        <v>122.29</v>
      </c>
      <c r="R9" s="3">
        <f t="shared" si="6"/>
        <v>111.99</v>
      </c>
      <c r="S9" s="3">
        <f t="shared" si="6"/>
        <v>-45.63</v>
      </c>
      <c r="T9" s="3">
        <f t="shared" si="6"/>
        <v>2173.4499999999998</v>
      </c>
      <c r="U9" s="3">
        <f t="shared" si="6"/>
        <v>2126.0700000000002</v>
      </c>
      <c r="V9" s="3">
        <f t="shared" si="6"/>
        <v>749.89</v>
      </c>
      <c r="W9" s="3">
        <f t="shared" si="6"/>
        <v>2428.5500000000002</v>
      </c>
      <c r="X9" s="3">
        <f t="shared" si="6"/>
        <v>1520.12</v>
      </c>
      <c r="Y9" s="3">
        <f t="shared" si="6"/>
        <v>851.11</v>
      </c>
      <c r="Z9" s="3">
        <f t="shared" si="6"/>
        <v>809.98</v>
      </c>
    </row>
    <row r="10" spans="1:26" ht="15.5" x14ac:dyDescent="0.35">
      <c r="C10" t="s">
        <v>17</v>
      </c>
      <c r="D10" s="3">
        <f ca="1">IFERROR(IF(D9=0,"",D2/D9),"")</f>
        <v>248.27586206896552</v>
      </c>
      <c r="I10" s="3">
        <f t="shared" ref="I10:Z10" ca="1" si="7">IFERROR(IF(I9=0,"",I2/I9),"")</f>
        <v>12.672609683621744</v>
      </c>
      <c r="J10" s="3">
        <f t="shared" ca="1" si="7"/>
        <v>22.133147438131751</v>
      </c>
      <c r="K10" s="3">
        <f t="shared" ca="1" si="7"/>
        <v>22.727272727272727</v>
      </c>
      <c r="L10" s="3">
        <f t="shared" ca="1" si="7"/>
        <v>18.876404494382022</v>
      </c>
      <c r="M10" s="3">
        <f t="shared" ca="1" si="7"/>
        <v>11.348935669763613</v>
      </c>
      <c r="N10" s="3">
        <f t="shared" ca="1" si="7"/>
        <v>15.37439983655123</v>
      </c>
      <c r="O10" s="3">
        <f t="shared" ca="1" si="7"/>
        <v>15.090543259557345</v>
      </c>
      <c r="P10" s="3">
        <f t="shared" ca="1" si="7"/>
        <v>22.471229557843731</v>
      </c>
      <c r="Q10" s="3">
        <f t="shared" ca="1" si="7"/>
        <v>38.678550985362662</v>
      </c>
      <c r="R10" s="3">
        <f t="shared" ca="1" si="7"/>
        <v>34.199482096615768</v>
      </c>
      <c r="S10" s="3">
        <f t="shared" ca="1" si="7"/>
        <v>-82.401928555774703</v>
      </c>
      <c r="T10" s="3">
        <f t="shared" ca="1" si="7"/>
        <v>1.2542743104281213</v>
      </c>
      <c r="U10" s="3">
        <f t="shared" ca="1" si="7"/>
        <v>1.1654903178164406</v>
      </c>
      <c r="V10" s="3">
        <f t="shared" ca="1" si="7"/>
        <v>3.171983357559109</v>
      </c>
      <c r="W10" s="3">
        <f t="shared" ca="1" si="7"/>
        <v>0.63770406209466557</v>
      </c>
      <c r="X10" s="3">
        <f t="shared" ca="1" si="7"/>
        <v>0.73536365550088145</v>
      </c>
      <c r="Y10" s="3">
        <f t="shared" ca="1" si="7"/>
        <v>0.47823324834627723</v>
      </c>
      <c r="Z10" s="3">
        <f t="shared" ca="1" si="7"/>
        <v>0.39711141015827556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8992595000000</v>
      </c>
      <c r="H11" s="2">
        <f>IFERROR(INDEX(D11:G11,COUNT(D11:G11)),"")</f>
        <v>8992595000000</v>
      </c>
      <c r="I11" s="2">
        <f t="shared" ref="I11:Z11" si="8">IFERROR(INDEX(I51:I500,MATCH($C$11,$C$51:$C$500,0)),"")</f>
        <v>4774652000000</v>
      </c>
      <c r="J11" s="2">
        <f t="shared" si="8"/>
        <v>2369521000000</v>
      </c>
      <c r="K11" s="2">
        <f t="shared" si="8"/>
        <v>2695159000000</v>
      </c>
      <c r="L11" s="2">
        <f t="shared" si="8"/>
        <v>3283118000000</v>
      </c>
      <c r="M11" s="2">
        <f t="shared" si="8"/>
        <v>17843656000000</v>
      </c>
      <c r="N11" s="2">
        <f t="shared" si="8"/>
        <v>15804309000000</v>
      </c>
      <c r="O11" s="2">
        <f t="shared" si="8"/>
        <v>18820695000000</v>
      </c>
      <c r="P11" s="2">
        <f t="shared" si="8"/>
        <v>15516439000000</v>
      </c>
      <c r="Q11" s="2">
        <f t="shared" si="8"/>
        <v>7501737000000</v>
      </c>
      <c r="R11" s="2">
        <f t="shared" si="8"/>
        <v>5056183000000</v>
      </c>
      <c r="S11" s="2">
        <f t="shared" si="8"/>
        <v>1718738000000</v>
      </c>
      <c r="T11" s="2">
        <f t="shared" si="8"/>
        <v>65086000000</v>
      </c>
      <c r="U11" s="2">
        <f t="shared" si="8"/>
        <v>657276000000</v>
      </c>
      <c r="V11" s="2">
        <f t="shared" si="8"/>
        <v>783505000000</v>
      </c>
      <c r="W11" s="2">
        <f t="shared" si="8"/>
        <v>2070123000000</v>
      </c>
      <c r="X11" s="2">
        <f t="shared" si="8"/>
        <v>3209559000000</v>
      </c>
      <c r="Y11" s="2">
        <f t="shared" si="8"/>
        <v>527681000000</v>
      </c>
      <c r="Z11" s="2">
        <f t="shared" si="8"/>
        <v>499362000000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-8622000000000</v>
      </c>
      <c r="H12" s="2">
        <f>IFERROR(INDEX(D12:G12,COUNT(D12:G12)),"")</f>
        <v>-8622000000000</v>
      </c>
      <c r="I12" s="2">
        <f t="shared" ref="I12:Z12" si="9">IFERROR(INDEX(I51:I500,MATCH($C$12,$C$51:$C$500,0)),"")</f>
        <v>-4359000000000</v>
      </c>
      <c r="J12" s="2">
        <f t="shared" si="9"/>
        <v>-1896000000000</v>
      </c>
      <c r="K12" s="2">
        <f t="shared" si="9"/>
        <v>-2173000000000</v>
      </c>
      <c r="L12" s="2">
        <f t="shared" si="9"/>
        <v>-2752000000000</v>
      </c>
      <c r="M12" s="2">
        <f t="shared" si="9"/>
        <v>-17418000000000</v>
      </c>
      <c r="N12" s="2">
        <f t="shared" si="9"/>
        <v>-15493000000000</v>
      </c>
      <c r="O12" s="2">
        <f t="shared" si="9"/>
        <v>-18396000000000</v>
      </c>
      <c r="P12" s="2">
        <f t="shared" si="9"/>
        <v>-15401000000000</v>
      </c>
      <c r="Q12" s="2">
        <f t="shared" si="9"/>
        <v>-7392000000000</v>
      </c>
      <c r="R12" s="2">
        <f t="shared" si="9"/>
        <v>-4970000000000</v>
      </c>
      <c r="S12" s="2">
        <f t="shared" si="9"/>
        <v>-1658000000000</v>
      </c>
      <c r="T12" s="2">
        <f t="shared" si="9"/>
        <v>2829000000000</v>
      </c>
      <c r="U12" s="2">
        <f t="shared" si="9"/>
        <v>1882000000000</v>
      </c>
      <c r="V12" s="2">
        <f t="shared" si="9"/>
        <v>1604000000000</v>
      </c>
      <c r="W12" s="2">
        <f t="shared" si="9"/>
        <v>-1990000000000</v>
      </c>
      <c r="X12" s="2">
        <f t="shared" si="9"/>
        <v>-3122000000000</v>
      </c>
      <c r="Y12" s="2">
        <f t="shared" si="9"/>
        <v>355000000000</v>
      </c>
      <c r="Z12" s="2">
        <f t="shared" si="9"/>
        <v>1667000000000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370000000000</v>
      </c>
      <c r="H13" s="2">
        <f>IFERROR(INDEX(D13:G13,COUNT(D13:G13)),"")</f>
        <v>370000000000</v>
      </c>
      <c r="I13" s="2">
        <f t="shared" ref="I13:Z13" si="10">IFERROR(INDEX(I51:I500,MATCH($C$13,$C$51:$C$500,0)),"")</f>
        <v>415000000000</v>
      </c>
      <c r="J13" s="2">
        <f t="shared" si="10"/>
        <v>473000000000</v>
      </c>
      <c r="K13" s="2">
        <f t="shared" si="10"/>
        <v>522000000000</v>
      </c>
      <c r="L13" s="2">
        <f t="shared" si="10"/>
        <v>531000000000</v>
      </c>
      <c r="M13" s="2">
        <f t="shared" si="10"/>
        <v>426000000000</v>
      </c>
      <c r="N13" s="2">
        <f t="shared" si="10"/>
        <v>311000000000</v>
      </c>
      <c r="O13" s="2">
        <f t="shared" si="10"/>
        <v>424000000000</v>
      </c>
      <c r="P13" s="2">
        <f t="shared" si="10"/>
        <v>115000000000</v>
      </c>
      <c r="Q13" s="2">
        <f t="shared" si="10"/>
        <v>109000000000</v>
      </c>
      <c r="R13" s="2">
        <f t="shared" si="10"/>
        <v>87000000000</v>
      </c>
      <c r="S13" s="2">
        <f t="shared" si="10"/>
        <v>61000000000</v>
      </c>
      <c r="T13" s="2">
        <f t="shared" si="10"/>
        <v>2894000000000</v>
      </c>
      <c r="U13" s="2">
        <f t="shared" si="10"/>
        <v>2540000000000</v>
      </c>
      <c r="V13" s="2">
        <f t="shared" si="10"/>
        <v>2388000000000</v>
      </c>
      <c r="W13" s="2">
        <f t="shared" si="10"/>
        <v>80000000000</v>
      </c>
      <c r="X13" s="2">
        <f t="shared" si="10"/>
        <v>87000000000</v>
      </c>
      <c r="Y13" s="2">
        <f t="shared" si="10"/>
        <v>882000000000</v>
      </c>
      <c r="Z13" s="2">
        <f t="shared" si="10"/>
        <v>2166000000000</v>
      </c>
    </row>
    <row r="14" spans="1:26" ht="15.5" x14ac:dyDescent="0.35">
      <c r="C14" t="s">
        <v>26</v>
      </c>
      <c r="D14" s="2">
        <f>IFERROR(INDEX(D51:D500,MATCH($C$14,$C$51:$C$500,0)),"")</f>
        <v>-8699000000</v>
      </c>
      <c r="H14" s="2">
        <f>IFERROR(SUM(D14:G14)*(4/MAX(1,COUNT(D14:G14))),"")</f>
        <v>-34796000000</v>
      </c>
      <c r="I14" s="2">
        <f t="shared" ref="I14:Z14" si="11">IFERROR(INDEX(I51:I500,MATCH($C$14,$C$51:$C$500,0)),"")</f>
        <v>-38658000000</v>
      </c>
      <c r="J14" s="2">
        <f t="shared" si="11"/>
        <v>-39560000000</v>
      </c>
      <c r="K14" s="2">
        <f t="shared" si="11"/>
        <v>-41748000000</v>
      </c>
      <c r="L14" s="2">
        <f t="shared" si="11"/>
        <v>-50049000000</v>
      </c>
      <c r="M14" s="2">
        <f t="shared" si="11"/>
        <v>-56528000000</v>
      </c>
      <c r="N14" s="2">
        <f t="shared" si="11"/>
        <v>-49983000000</v>
      </c>
      <c r="O14" s="2">
        <f t="shared" si="11"/>
        <v>-53454000000</v>
      </c>
      <c r="P14" s="2">
        <f t="shared" si="11"/>
        <v>-30495000000</v>
      </c>
      <c r="Q14" s="2">
        <f t="shared" si="11"/>
        <v>-25533000000</v>
      </c>
      <c r="R14" s="2">
        <f t="shared" si="11"/>
        <v>-22324000000</v>
      </c>
      <c r="S14" s="2">
        <f t="shared" si="11"/>
        <v>-138425000000</v>
      </c>
      <c r="T14" s="2">
        <f t="shared" si="11"/>
        <v>-47416000000</v>
      </c>
      <c r="U14" s="2">
        <f t="shared" si="11"/>
        <v>-69075000000</v>
      </c>
      <c r="V14" s="2">
        <f t="shared" si="11"/>
        <v>-34684000000</v>
      </c>
      <c r="W14" s="2">
        <f t="shared" si="11"/>
        <v>-21673000000</v>
      </c>
      <c r="X14" s="2">
        <f t="shared" si="11"/>
        <v>-36762000000</v>
      </c>
      <c r="Y14" s="2">
        <f t="shared" si="11"/>
        <v>-166606000000</v>
      </c>
      <c r="Z14" s="2">
        <f t="shared" si="11"/>
        <v>-166846000000</v>
      </c>
    </row>
    <row r="15" spans="1:26" ht="15.5" x14ac:dyDescent="0.35">
      <c r="C15" t="s">
        <v>27</v>
      </c>
      <c r="D15" s="2">
        <f>IFERROR(INDEX(D51:D500,MATCH($C$15,$C$51:$C$500,0)),"")</f>
        <v>-588369000000</v>
      </c>
      <c r="H15" s="2">
        <f>IFERROR(SUM(D15:G15)*(4/MAX(1,COUNT(D15:G15))),"")</f>
        <v>-2353476000000</v>
      </c>
      <c r="I15" s="2">
        <f t="shared" ref="I15:Z15" si="12">IFERROR(INDEX(I51:I500,MATCH($C$15,$C$51:$C$500,0)),"")</f>
        <v>-2816631000000</v>
      </c>
      <c r="J15" s="2">
        <f t="shared" si="12"/>
        <v>-2039843000000</v>
      </c>
      <c r="K15" s="2">
        <f t="shared" si="12"/>
        <v>-2214402000000</v>
      </c>
      <c r="L15" s="2">
        <f t="shared" si="12"/>
        <v>-1949315000000</v>
      </c>
      <c r="M15" s="2">
        <f t="shared" si="12"/>
        <v>-2015069000000</v>
      </c>
      <c r="N15" s="2">
        <f t="shared" si="12"/>
        <v>-2580088000000</v>
      </c>
      <c r="O15" s="2">
        <f t="shared" si="12"/>
        <v>-4537910000000</v>
      </c>
      <c r="P15" s="2">
        <f t="shared" si="12"/>
        <v>-4422851000000</v>
      </c>
      <c r="Q15" s="2">
        <f t="shared" si="12"/>
        <v>-4224272000000</v>
      </c>
      <c r="R15" s="2">
        <f t="shared" si="12"/>
        <v>-4249218000000</v>
      </c>
      <c r="S15" s="2">
        <f t="shared" si="12"/>
        <v>-3569336000000</v>
      </c>
      <c r="T15" s="2">
        <f t="shared" si="12"/>
        <v>-3537216000000</v>
      </c>
      <c r="U15" s="2">
        <f t="shared" si="12"/>
        <v>-3691224000000</v>
      </c>
      <c r="V15" s="2">
        <f t="shared" si="12"/>
        <v>-3437961000000</v>
      </c>
      <c r="W15" s="2">
        <f t="shared" si="12"/>
        <v>-2846656000000</v>
      </c>
      <c r="X15" s="2">
        <f t="shared" si="12"/>
        <v>-2325481000000</v>
      </c>
      <c r="Y15" s="2">
        <f t="shared" si="12"/>
        <v>-2124156000000</v>
      </c>
      <c r="Z15" s="2">
        <f t="shared" si="12"/>
        <v>-1900169000000</v>
      </c>
    </row>
    <row r="16" spans="1:26" ht="15.5" x14ac:dyDescent="0.35">
      <c r="C16" t="s">
        <v>28</v>
      </c>
      <c r="D16" s="2">
        <f>IFERROR(INDEX(D51:D500,MATCH($C$16,$C$51:$C$500,0)),"")</f>
        <v>2644538000000</v>
      </c>
      <c r="H16" s="2">
        <f>IFERROR(SUM(D16:G16)*(4/MAX(1,COUNT(D16:G16))),"")</f>
        <v>10578152000000</v>
      </c>
      <c r="I16" s="2">
        <f t="shared" ref="I16:Z16" si="13">IFERROR(INDEX(I51:I500,MATCH($C$16,$C$51:$C$500,0)),"")</f>
        <v>9426087000000</v>
      </c>
      <c r="J16" s="2">
        <f t="shared" si="13"/>
        <v>8685617000000</v>
      </c>
      <c r="K16" s="2">
        <f t="shared" si="13"/>
        <v>10311213000000</v>
      </c>
      <c r="L16" s="2">
        <f t="shared" si="13"/>
        <v>8273059000000</v>
      </c>
      <c r="M16" s="2">
        <f t="shared" si="13"/>
        <v>9152166000000</v>
      </c>
      <c r="N16" s="2">
        <f t="shared" si="13"/>
        <v>11161466000000</v>
      </c>
      <c r="O16" s="2">
        <f t="shared" si="13"/>
        <v>18259423000000</v>
      </c>
      <c r="P16" s="2">
        <f t="shared" si="13"/>
        <v>17961269000000</v>
      </c>
      <c r="Q16" s="2">
        <f t="shared" si="13"/>
        <v>16894806000000</v>
      </c>
      <c r="R16" s="2">
        <f t="shared" si="13"/>
        <v>17011447000000</v>
      </c>
      <c r="S16" s="2">
        <f t="shared" si="13"/>
        <v>13932644000000</v>
      </c>
      <c r="T16" s="2">
        <f t="shared" si="13"/>
        <v>13718299000000</v>
      </c>
      <c r="U16" s="2">
        <f t="shared" si="13"/>
        <v>14509710000000</v>
      </c>
      <c r="V16" s="2">
        <f t="shared" si="13"/>
        <v>13383257000000</v>
      </c>
      <c r="W16" s="2">
        <f t="shared" si="13"/>
        <v>10911082000000</v>
      </c>
      <c r="X16" s="2">
        <f t="shared" si="13"/>
        <v>8748229000000</v>
      </c>
      <c r="Y16" s="2">
        <f t="shared" si="13"/>
        <v>7213466000000</v>
      </c>
      <c r="Z16" s="2">
        <f t="shared" si="13"/>
        <v>5797289000000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83750400000000</v>
      </c>
      <c r="H20" s="2">
        <f t="shared" ref="H20:Z20" ca="1" si="14">IFERROR(H21*H2,"")</f>
        <v>83750400000000</v>
      </c>
      <c r="I20" s="2">
        <f t="shared" ca="1" si="14"/>
        <v>84332000000000</v>
      </c>
      <c r="J20" s="2">
        <f t="shared" ca="1" si="14"/>
        <v>73863200000000</v>
      </c>
      <c r="K20" s="2">
        <f t="shared" ca="1" si="14"/>
        <v>104106400000000</v>
      </c>
      <c r="L20" s="2">
        <f t="shared" ca="1" si="14"/>
        <v>97708800000000</v>
      </c>
      <c r="M20" s="2">
        <f t="shared" ca="1" si="14"/>
        <v>112248800000000</v>
      </c>
      <c r="N20" s="2">
        <f t="shared" ca="1" si="14"/>
        <v>175061600000000</v>
      </c>
      <c r="O20" s="2">
        <f t="shared" ca="1" si="14"/>
        <v>244272000000000</v>
      </c>
      <c r="P20" s="2">
        <f t="shared" ca="1" si="14"/>
        <v>431547200000000</v>
      </c>
      <c r="Q20" s="2">
        <f t="shared" ca="1" si="14"/>
        <v>550193600000000</v>
      </c>
      <c r="R20" s="2">
        <f t="shared" ca="1" si="14"/>
        <v>445505600000000</v>
      </c>
      <c r="S20" s="2">
        <f t="shared" ca="1" si="14"/>
        <v>17484000000000</v>
      </c>
      <c r="T20" s="2">
        <f t="shared" ca="1" si="14"/>
        <v>11940328950000</v>
      </c>
      <c r="U20" s="2">
        <f t="shared" ca="1" si="14"/>
        <v>10853263320000</v>
      </c>
      <c r="V20" s="2">
        <f t="shared" ca="1" si="14"/>
        <v>10418437068000.002</v>
      </c>
      <c r="W20" s="2">
        <f t="shared" ca="1" si="14"/>
        <v>6783289356000</v>
      </c>
      <c r="X20" s="2">
        <f t="shared" ca="1" si="14"/>
        <v>4896143580000</v>
      </c>
      <c r="Y20" s="2">
        <f t="shared" ca="1" si="14"/>
        <v>1782787458000.0002</v>
      </c>
      <c r="Z20" s="2">
        <f t="shared" ca="1" si="14"/>
        <v>1408837074000</v>
      </c>
    </row>
    <row r="21" spans="1:26" ht="15.5" x14ac:dyDescent="0.35">
      <c r="C21" t="s">
        <v>11</v>
      </c>
      <c r="D21" s="2">
        <f>IFERROR(INDEX(D51:D500,MATCH($C$7,$C$51:$C$500,0)),"")</f>
        <v>116320000000</v>
      </c>
      <c r="H21" s="2">
        <f>IFERROR(INDEX(D21:G21,COUNT(D21:G21)),"")</f>
        <v>116320000000</v>
      </c>
      <c r="I21" s="2">
        <f t="shared" ref="I21:Z21" si="15">IFERROR(INDEX(I51:I500,MATCH($C$7,$C$51:$C$500,0)),"")</f>
        <v>116320000000</v>
      </c>
      <c r="J21" s="2">
        <f t="shared" si="15"/>
        <v>116320000000</v>
      </c>
      <c r="K21" s="2">
        <f t="shared" si="15"/>
        <v>116320000000</v>
      </c>
      <c r="L21" s="2">
        <f t="shared" si="15"/>
        <v>116320000000</v>
      </c>
      <c r="M21" s="2">
        <f t="shared" si="15"/>
        <v>116320000000</v>
      </c>
      <c r="N21" s="2">
        <f t="shared" si="15"/>
        <v>116320000000</v>
      </c>
      <c r="O21" s="2">
        <f t="shared" si="15"/>
        <v>116320000000</v>
      </c>
      <c r="P21" s="2">
        <f t="shared" si="15"/>
        <v>116320000000</v>
      </c>
      <c r="Q21" s="2">
        <f t="shared" si="15"/>
        <v>116320000000</v>
      </c>
      <c r="R21" s="2">
        <f t="shared" si="15"/>
        <v>116320000000</v>
      </c>
      <c r="S21" s="2">
        <f t="shared" si="15"/>
        <v>4650000000</v>
      </c>
      <c r="T21" s="2">
        <f t="shared" si="15"/>
        <v>4380000000</v>
      </c>
      <c r="U21" s="2">
        <f t="shared" si="15"/>
        <v>4380000000</v>
      </c>
      <c r="V21" s="2">
        <f t="shared" si="15"/>
        <v>4380000000</v>
      </c>
      <c r="W21" s="2">
        <f t="shared" si="15"/>
        <v>4380000000</v>
      </c>
      <c r="X21" s="2">
        <f t="shared" si="15"/>
        <v>4380000000</v>
      </c>
      <c r="Y21" s="2">
        <f t="shared" si="15"/>
        <v>4380000000</v>
      </c>
      <c r="Z21" s="2">
        <f t="shared" si="15"/>
        <v>4380000000</v>
      </c>
    </row>
    <row r="23" spans="1:26" ht="15.5" x14ac:dyDescent="0.35">
      <c r="B23" t="s">
        <v>53</v>
      </c>
      <c r="C23" t="s">
        <v>54</v>
      </c>
      <c r="D23" s="3">
        <f>IFERROR(D5/D6*100,"")</f>
        <v>6.7574266382440307</v>
      </c>
      <c r="H23" s="3">
        <f t="shared" ref="H23:Z23" si="16">IFERROR(H5/H6*100,"")</f>
        <v>27.029706552976123</v>
      </c>
      <c r="I23" s="3">
        <f t="shared" si="16"/>
        <v>23.089070897701379</v>
      </c>
      <c r="J23" s="3">
        <f t="shared" si="16"/>
        <v>23.035398641725912</v>
      </c>
      <c r="K23" s="3">
        <f t="shared" si="16"/>
        <v>26.997518200039352</v>
      </c>
      <c r="L23" s="3">
        <f t="shared" si="16"/>
        <v>22.573958380368904</v>
      </c>
      <c r="M23" s="3">
        <f t="shared" si="16"/>
        <v>25.225465330446912</v>
      </c>
      <c r="N23" s="3">
        <f t="shared" si="16"/>
        <v>28.035400843862323</v>
      </c>
      <c r="O23" s="3">
        <f t="shared" si="16"/>
        <v>39.04746476500803</v>
      </c>
      <c r="P23" s="3">
        <f t="shared" si="16"/>
        <v>38.546166293905983</v>
      </c>
      <c r="Q23" s="3">
        <f t="shared" si="16"/>
        <v>36.593496582020016</v>
      </c>
      <c r="R23" s="3">
        <f t="shared" si="16"/>
        <v>36.664801366284735</v>
      </c>
      <c r="S23" s="3">
        <f t="shared" si="16"/>
        <v>32.343164649241665</v>
      </c>
      <c r="T23" s="3">
        <f t="shared" si="16"/>
        <v>74.195513536187349</v>
      </c>
      <c r="U23" s="3">
        <f t="shared" si="16"/>
        <v>76.35415242703391</v>
      </c>
      <c r="V23" s="3">
        <f t="shared" si="16"/>
        <v>73.67832545110538</v>
      </c>
      <c r="W23" s="3">
        <f t="shared" si="16"/>
        <v>78.927774334481924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-0.21787714586289664</v>
      </c>
      <c r="H24" s="4">
        <f t="shared" ref="H24:Z24" si="17">IFERROR(_xlfn.RRI(5,M23,H23),"")</f>
        <v>1.3912387041840057E-2</v>
      </c>
      <c r="I24" s="4">
        <f t="shared" si="17"/>
        <v>-3.8077822962174546E-2</v>
      </c>
      <c r="J24" s="4">
        <f t="shared" si="17"/>
        <v>-0.1001697723956555</v>
      </c>
      <c r="K24" s="4">
        <f t="shared" si="17"/>
        <v>-6.8745186864933694E-2</v>
      </c>
      <c r="L24" s="4">
        <f t="shared" si="17"/>
        <v>-9.2094259284158708E-2</v>
      </c>
      <c r="M24" s="4">
        <f t="shared" si="17"/>
        <v>-7.2064115116390104E-2</v>
      </c>
      <c r="N24" s="4">
        <f t="shared" si="17"/>
        <v>-2.8182194989569975E-2</v>
      </c>
      <c r="O24" s="4">
        <f t="shared" si="17"/>
        <v>-0.12048542805306006</v>
      </c>
      <c r="P24" s="4">
        <f t="shared" si="17"/>
        <v>-0.12777263893870572</v>
      </c>
      <c r="Q24" s="4">
        <f t="shared" si="17"/>
        <v>-0.13061361932761428</v>
      </c>
      <c r="R24" s="4">
        <f t="shared" si="17"/>
        <v>-0.14216473457798262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17.68</v>
      </c>
      <c r="H25" s="3">
        <f>IFERROR(INDEX(D25:G25,COUNT(D25:G25)),"")</f>
        <v>17.68</v>
      </c>
      <c r="I25" s="3">
        <f t="shared" ref="I25:Z25" si="18">IFERROR(INDEX(I51:I500,MATCH($C$25,$C$51:$C$500,0)),"")</f>
        <v>56.82</v>
      </c>
      <c r="J25" s="3">
        <f t="shared" si="18"/>
        <v>57.13</v>
      </c>
      <c r="K25" s="3">
        <f t="shared" si="18"/>
        <v>69.61</v>
      </c>
      <c r="L25" s="3">
        <f t="shared" si="18"/>
        <v>54.37</v>
      </c>
      <c r="M25" s="3">
        <f t="shared" si="18"/>
        <v>61.36</v>
      </c>
      <c r="N25" s="3">
        <f t="shared" si="18"/>
        <v>73.78</v>
      </c>
      <c r="O25" s="3">
        <f t="shared" si="18"/>
        <v>117.97</v>
      </c>
      <c r="P25" s="3">
        <f t="shared" si="18"/>
        <v>116.39</v>
      </c>
      <c r="Q25" s="3">
        <f t="shared" si="18"/>
        <v>108.93</v>
      </c>
      <c r="R25" s="3">
        <f t="shared" si="18"/>
        <v>109.72</v>
      </c>
      <c r="S25" s="3">
        <f t="shared" si="18"/>
        <v>2227.36</v>
      </c>
      <c r="T25" s="3">
        <f t="shared" si="18"/>
        <v>2322.86</v>
      </c>
      <c r="U25" s="3">
        <f t="shared" si="18"/>
        <v>2468.2800000000002</v>
      </c>
      <c r="V25" s="3">
        <f t="shared" si="18"/>
        <v>2269.06</v>
      </c>
      <c r="W25" s="3">
        <f t="shared" si="18"/>
        <v>1840.16</v>
      </c>
      <c r="X25" s="3">
        <f t="shared" si="18"/>
        <v>1465.38</v>
      </c>
      <c r="Y25" s="3">
        <f t="shared" si="18"/>
        <v>1161.1500000000001</v>
      </c>
      <c r="Z25" s="3">
        <f t="shared" si="18"/>
        <v>889.14</v>
      </c>
    </row>
    <row r="26" spans="1:26" ht="15.5" x14ac:dyDescent="0.35">
      <c r="C26" t="s">
        <v>58</v>
      </c>
      <c r="D26" s="4">
        <f>IFERROR(_xlfn.RRI(5,I25,D25),"")</f>
        <v>-0.20823517060525276</v>
      </c>
      <c r="H26" s="4">
        <f t="shared" ref="H26:Z26" si="19">IFERROR(_xlfn.RRI(5,M25,H25),"")</f>
        <v>-0.22031463584782951</v>
      </c>
      <c r="I26" s="4">
        <f t="shared" si="19"/>
        <v>-5.0898814860754205E-2</v>
      </c>
      <c r="J26" s="4">
        <f t="shared" si="19"/>
        <v>-0.13499517706938835</v>
      </c>
      <c r="K26" s="4">
        <f t="shared" si="19"/>
        <v>-9.7699510207046814E-2</v>
      </c>
      <c r="L26" s="4">
        <f t="shared" si="19"/>
        <v>-0.1297533385308135</v>
      </c>
      <c r="M26" s="4">
        <f t="shared" si="19"/>
        <v>-0.10973374831817662</v>
      </c>
      <c r="N26" s="4">
        <f t="shared" si="19"/>
        <v>-0.49414080688391893</v>
      </c>
      <c r="O26" s="4">
        <f t="shared" si="19"/>
        <v>-0.44900239795319219</v>
      </c>
      <c r="P26" s="4">
        <f t="shared" si="19"/>
        <v>-0.45711949187419088</v>
      </c>
      <c r="Q26" s="4">
        <f t="shared" si="19"/>
        <v>-0.45517088870253142</v>
      </c>
      <c r="R26" s="4">
        <f t="shared" si="19"/>
        <v>-0.43103435666164369</v>
      </c>
      <c r="S26" s="4">
        <f t="shared" si="19"/>
        <v>8.734667619227543E-2</v>
      </c>
      <c r="T26" s="4">
        <f t="shared" si="19"/>
        <v>0.14875374913563499</v>
      </c>
      <c r="U26" s="4">
        <f t="shared" si="19"/>
        <v>0.22654886565719012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233.87316884456672</v>
      </c>
      <c r="H27" s="3">
        <f t="shared" ref="H27:Z27" si="20">IFERROR(H4/H21,"")</f>
        <v>935.49267537826688</v>
      </c>
      <c r="I27" s="3">
        <f t="shared" si="20"/>
        <v>964.33969222833559</v>
      </c>
      <c r="J27" s="3">
        <f t="shared" si="20"/>
        <v>1013.4114253782668</v>
      </c>
      <c r="K27" s="3">
        <f t="shared" si="20"/>
        <v>997.106121045392</v>
      </c>
      <c r="L27" s="3">
        <f t="shared" si="20"/>
        <v>956.08082015130674</v>
      </c>
      <c r="M27" s="3">
        <f t="shared" si="20"/>
        <v>850.02393397524077</v>
      </c>
      <c r="N27" s="3">
        <f t="shared" si="20"/>
        <v>794.57711485557081</v>
      </c>
      <c r="O27" s="3">
        <f t="shared" si="20"/>
        <v>911.75357634112788</v>
      </c>
      <c r="P27" s="3">
        <f t="shared" si="20"/>
        <v>917.65724724896836</v>
      </c>
      <c r="Q27" s="3">
        <f t="shared" si="20"/>
        <v>851.88689821182948</v>
      </c>
      <c r="R27" s="3">
        <f t="shared" si="20"/>
        <v>820.72435522696014</v>
      </c>
      <c r="S27" s="3">
        <f t="shared" si="20"/>
        <v>19154.68946236559</v>
      </c>
      <c r="T27" s="3">
        <f t="shared" si="20"/>
        <v>18422.406164383563</v>
      </c>
      <c r="U27" s="3">
        <f t="shared" si="20"/>
        <v>17129.042694063926</v>
      </c>
      <c r="V27" s="3">
        <f t="shared" si="20"/>
        <v>15211.443607305937</v>
      </c>
      <c r="W27" s="3">
        <f t="shared" si="20"/>
        <v>12067.741552511416</v>
      </c>
      <c r="X27" s="3">
        <f t="shared" si="20"/>
        <v>9904.4881278538815</v>
      </c>
      <c r="Y27" s="3">
        <f t="shared" si="20"/>
        <v>8897.7593607305935</v>
      </c>
      <c r="Z27" s="3">
        <f t="shared" si="20"/>
        <v>7917.9098173515986</v>
      </c>
    </row>
    <row r="28" spans="1:26" ht="15.5" x14ac:dyDescent="0.35">
      <c r="C28" t="s">
        <v>60</v>
      </c>
      <c r="D28" s="4">
        <f>IFERROR(_xlfn.RRI(5,I27,D27),"")</f>
        <v>-0.24673104054644224</v>
      </c>
      <c r="H28" s="4">
        <f t="shared" ref="H28:Z28" si="21">IFERROR(_xlfn.RRI(5,M27,H27),"")</f>
        <v>1.9346526680779963E-2</v>
      </c>
      <c r="I28" s="4">
        <f t="shared" si="21"/>
        <v>3.9486367392228994E-2</v>
      </c>
      <c r="J28" s="4">
        <f t="shared" si="21"/>
        <v>2.1366629147982374E-2</v>
      </c>
      <c r="K28" s="4">
        <f t="shared" si="21"/>
        <v>1.6745307454757219E-2</v>
      </c>
      <c r="L28" s="4">
        <f t="shared" si="21"/>
        <v>2.3346087275613048E-2</v>
      </c>
      <c r="M28" s="4">
        <f t="shared" si="21"/>
        <v>7.0401051104154178E-3</v>
      </c>
      <c r="N28" s="4">
        <f t="shared" si="21"/>
        <v>-0.47085805739355868</v>
      </c>
      <c r="O28" s="4">
        <f t="shared" si="21"/>
        <v>-0.45184140961136088</v>
      </c>
      <c r="P28" s="4">
        <f t="shared" si="21"/>
        <v>-0.4430842741664246</v>
      </c>
      <c r="Q28" s="4">
        <f t="shared" si="21"/>
        <v>-0.43812164607399184</v>
      </c>
      <c r="R28" s="4">
        <f t="shared" si="21"/>
        <v>-0.41586360757634311</v>
      </c>
      <c r="S28" s="4">
        <f t="shared" si="21"/>
        <v>0.14100780700699733</v>
      </c>
      <c r="T28" s="4">
        <f t="shared" si="21"/>
        <v>0.15667976849825793</v>
      </c>
      <c r="U28" s="4">
        <f t="shared" si="21"/>
        <v>0.16687546450979385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-0.68884195705737417</v>
      </c>
      <c r="I29" s="4">
        <f t="shared" si="22"/>
        <v>-5.4262208997024729E-3</v>
      </c>
      <c r="J29" s="4">
        <f t="shared" si="22"/>
        <v>-0.1792845855480534</v>
      </c>
      <c r="K29" s="4">
        <f t="shared" si="22"/>
        <v>0.28030163693213173</v>
      </c>
      <c r="L29" s="4">
        <f t="shared" si="22"/>
        <v>-0.11391786179921777</v>
      </c>
      <c r="M29" s="4">
        <f t="shared" si="22"/>
        <v>-0.16833830306316078</v>
      </c>
      <c r="N29" s="4">
        <f t="shared" si="22"/>
        <v>-0.37458675934559632</v>
      </c>
      <c r="O29" s="4">
        <f t="shared" si="22"/>
        <v>1.3575049402869648E-2</v>
      </c>
      <c r="P29" s="4">
        <f t="shared" si="22"/>
        <v>6.8484347746259E-2</v>
      </c>
      <c r="Q29" s="4">
        <f t="shared" si="22"/>
        <v>-7.2001458257381704E-3</v>
      </c>
      <c r="R29" s="4">
        <f t="shared" si="22"/>
        <v>-0.95073988937576337</v>
      </c>
      <c r="S29" s="4">
        <f t="shared" si="22"/>
        <v>-4.1113110561979624E-2</v>
      </c>
      <c r="T29" s="4">
        <f t="shared" si="22"/>
        <v>-5.8915520119273368E-2</v>
      </c>
      <c r="U29" s="4">
        <f t="shared" si="22"/>
        <v>8.7798471613796142E-2</v>
      </c>
      <c r="V29" s="4">
        <f t="shared" si="22"/>
        <v>0.23307755847317616</v>
      </c>
      <c r="W29" s="4">
        <f t="shared" si="22"/>
        <v>0.25575618610872264</v>
      </c>
      <c r="X29" s="4">
        <f t="shared" si="22"/>
        <v>0.26200749257201911</v>
      </c>
      <c r="Y29" s="4">
        <f t="shared" si="22"/>
        <v>0.30592482623658829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-2.9913750395787232E-2</v>
      </c>
      <c r="I30" s="4">
        <f t="shared" si="23"/>
        <v>-4.8422320807775247E-2</v>
      </c>
      <c r="J30" s="4">
        <f t="shared" si="23"/>
        <v>1.6352626855584747E-2</v>
      </c>
      <c r="K30" s="4">
        <f t="shared" si="23"/>
        <v>4.2909867062904485E-2</v>
      </c>
      <c r="L30" s="4">
        <f t="shared" si="23"/>
        <v>0.12476929405984839</v>
      </c>
      <c r="M30" s="4">
        <f t="shared" si="23"/>
        <v>6.9781545532869318E-2</v>
      </c>
      <c r="N30" s="4">
        <f t="shared" si="23"/>
        <v>-0.12851768781186124</v>
      </c>
      <c r="O30" s="4">
        <f t="shared" si="23"/>
        <v>-6.4334160990271796E-3</v>
      </c>
      <c r="P30" s="4">
        <f t="shared" si="23"/>
        <v>7.7205494268306599E-2</v>
      </c>
      <c r="Q30" s="4">
        <f t="shared" si="23"/>
        <v>3.796956040892896E-2</v>
      </c>
      <c r="R30" s="4">
        <f t="shared" si="23"/>
        <v>-0.95715282375945121</v>
      </c>
      <c r="S30" s="4">
        <f t="shared" si="23"/>
        <v>3.9749601189325967E-2</v>
      </c>
      <c r="T30" s="4">
        <f t="shared" si="23"/>
        <v>7.550704925079392E-2</v>
      </c>
      <c r="U30" s="4">
        <f t="shared" si="23"/>
        <v>0.12606292579863898</v>
      </c>
      <c r="V30" s="4">
        <f t="shared" si="23"/>
        <v>0.2605045891242414</v>
      </c>
      <c r="W30" s="4">
        <f t="shared" si="23"/>
        <v>0.21841143093240004</v>
      </c>
      <c r="X30" s="4">
        <f t="shared" si="23"/>
        <v>0.11314407664994726</v>
      </c>
      <c r="Y30" s="4">
        <f t="shared" si="23"/>
        <v>0.12375103606657865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261.58</v>
      </c>
      <c r="H32" s="3">
        <f>IFERROR(INDEX(D32:G32,COUNT(D32:G32)),"")</f>
        <v>261.58</v>
      </c>
      <c r="I32" s="3">
        <f t="shared" ref="I32:Z32" si="24">IFERROR(INDEX(I51:I500,MATCH($C$32,$C$51:$C$500,0)),"")</f>
        <v>243.73</v>
      </c>
      <c r="J32" s="3">
        <f t="shared" si="24"/>
        <v>243.78</v>
      </c>
      <c r="K32" s="3">
        <f t="shared" si="24"/>
        <v>256.79000000000002</v>
      </c>
      <c r="L32" s="3">
        <f t="shared" si="24"/>
        <v>242.18</v>
      </c>
      <c r="M32" s="3">
        <f t="shared" si="24"/>
        <v>250.96</v>
      </c>
      <c r="N32" s="3">
        <f t="shared" si="24"/>
        <v>259.99</v>
      </c>
      <c r="O32" s="3">
        <f t="shared" si="24"/>
        <v>306.74</v>
      </c>
      <c r="P32" s="3">
        <f t="shared" si="24"/>
        <v>303.98</v>
      </c>
      <c r="Q32" s="3">
        <f t="shared" si="24"/>
        <v>293.27</v>
      </c>
      <c r="R32" s="3">
        <f t="shared" si="24"/>
        <v>293.81</v>
      </c>
      <c r="S32" s="3">
        <f t="shared" si="24"/>
        <v>6881.14</v>
      </c>
      <c r="T32" s="3">
        <f t="shared" si="24"/>
        <v>3079.65</v>
      </c>
      <c r="U32" s="3">
        <f t="shared" si="24"/>
        <v>3229.53</v>
      </c>
      <c r="V32" s="3">
        <f t="shared" si="24"/>
        <v>3036.37</v>
      </c>
      <c r="W32" s="3">
        <f t="shared" si="24"/>
        <v>2327.58</v>
      </c>
      <c r="X32" s="3">
        <f t="shared" si="24"/>
        <v>2330.4699999999998</v>
      </c>
      <c r="Y32" s="3">
        <f t="shared" si="24"/>
        <v>2386.86</v>
      </c>
      <c r="Z32" s="3">
        <f t="shared" si="24"/>
        <v>1836.16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2.77</v>
      </c>
      <c r="H33" s="3">
        <f>IFERROR(INDEX(D33:G33,COUNT(D33:G33)),"")</f>
        <v>2.77</v>
      </c>
      <c r="I33" s="3">
        <f t="shared" ref="I33:Z33" si="25">IFERROR(INDEX(I51:I500,MATCH($C$33,$C$51:$C$500,0)),"")</f>
        <v>2.97</v>
      </c>
      <c r="J33" s="3">
        <f t="shared" si="25"/>
        <v>2.6</v>
      </c>
      <c r="K33" s="3">
        <f t="shared" si="25"/>
        <v>3.49</v>
      </c>
      <c r="L33" s="3">
        <f t="shared" si="25"/>
        <v>3.47</v>
      </c>
      <c r="M33" s="3">
        <f t="shared" si="25"/>
        <v>3.85</v>
      </c>
      <c r="N33" s="3">
        <f t="shared" si="25"/>
        <v>5.79</v>
      </c>
      <c r="O33" s="3">
        <f t="shared" si="25"/>
        <v>6.85</v>
      </c>
      <c r="P33" s="3">
        <f t="shared" si="25"/>
        <v>12.2</v>
      </c>
      <c r="Q33" s="3">
        <f t="shared" si="25"/>
        <v>16.13</v>
      </c>
      <c r="R33" s="3">
        <f t="shared" si="25"/>
        <v>13.04</v>
      </c>
      <c r="S33" s="3">
        <f t="shared" si="25"/>
        <v>13.66</v>
      </c>
      <c r="T33" s="3">
        <f t="shared" si="25"/>
        <v>22.13</v>
      </c>
      <c r="U33" s="3">
        <f t="shared" si="25"/>
        <v>19.18</v>
      </c>
      <c r="V33" s="3">
        <f t="shared" si="25"/>
        <v>19.59</v>
      </c>
      <c r="W33" s="3">
        <f t="shared" si="25"/>
        <v>16.64</v>
      </c>
      <c r="X33" s="3">
        <f t="shared" si="25"/>
        <v>11.99</v>
      </c>
      <c r="Y33" s="3">
        <f t="shared" si="25"/>
        <v>4.33</v>
      </c>
      <c r="Z33" s="3">
        <f t="shared" si="25"/>
        <v>4.38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41.01</v>
      </c>
      <c r="H34" s="3">
        <f>IFERROR(INDEX(D34:G34,COUNT(D34:G34)),"")</f>
        <v>41.01</v>
      </c>
      <c r="I34" s="3">
        <f t="shared" ref="I34:Z34" si="26">IFERROR(INDEX(I51:I500,MATCH($C$34,$C$51:$C$500,0)),"")</f>
        <v>12.76</v>
      </c>
      <c r="J34" s="3">
        <f t="shared" si="26"/>
        <v>11.12</v>
      </c>
      <c r="K34" s="3">
        <f t="shared" si="26"/>
        <v>12.86</v>
      </c>
      <c r="L34" s="3">
        <f t="shared" si="26"/>
        <v>15.45</v>
      </c>
      <c r="M34" s="3">
        <f t="shared" si="26"/>
        <v>15.73</v>
      </c>
      <c r="N34" s="3">
        <f t="shared" si="26"/>
        <v>20.399999999999999</v>
      </c>
      <c r="O34" s="3">
        <f t="shared" si="26"/>
        <v>17.8</v>
      </c>
      <c r="P34" s="3">
        <f t="shared" si="26"/>
        <v>31.88</v>
      </c>
      <c r="Q34" s="3">
        <f t="shared" si="26"/>
        <v>43.42</v>
      </c>
      <c r="R34" s="3">
        <f t="shared" si="26"/>
        <v>34.909999999999997</v>
      </c>
      <c r="S34" s="3">
        <f t="shared" si="26"/>
        <v>42.2</v>
      </c>
      <c r="T34" s="3">
        <f t="shared" si="26"/>
        <v>29.34</v>
      </c>
      <c r="U34" s="3">
        <f t="shared" si="26"/>
        <v>25.1</v>
      </c>
      <c r="V34" s="3">
        <f t="shared" si="26"/>
        <v>26.21</v>
      </c>
      <c r="W34" s="3">
        <f t="shared" si="26"/>
        <v>21.04</v>
      </c>
      <c r="X34" s="3">
        <f t="shared" si="26"/>
        <v>19.07</v>
      </c>
      <c r="Y34" s="3">
        <f t="shared" si="26"/>
        <v>8.89</v>
      </c>
      <c r="Z34" s="3">
        <f t="shared" si="26"/>
        <v>9.0500000000000007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3.1</v>
      </c>
      <c r="H35" s="3">
        <f>IFERROR(INDEX(D35:G35,COUNT(D35:G35)),"")</f>
        <v>3.1</v>
      </c>
      <c r="I35" s="3">
        <f t="shared" ref="I35:Z35" si="27">IFERROR(INDEX(I51:I500,MATCH($C$35,$C$51:$C$500,0)),"")</f>
        <v>0.75</v>
      </c>
      <c r="J35" s="3">
        <f t="shared" si="27"/>
        <v>0.63</v>
      </c>
      <c r="K35" s="3">
        <f t="shared" si="27"/>
        <v>0.9</v>
      </c>
      <c r="L35" s="3">
        <f t="shared" si="27"/>
        <v>0.88</v>
      </c>
      <c r="M35" s="3">
        <f t="shared" si="27"/>
        <v>1.1399999999999999</v>
      </c>
      <c r="N35" s="3">
        <f t="shared" si="27"/>
        <v>1.89</v>
      </c>
      <c r="O35" s="3">
        <f t="shared" si="27"/>
        <v>2.2999999999999998</v>
      </c>
      <c r="P35" s="3">
        <f t="shared" si="27"/>
        <v>4.04</v>
      </c>
      <c r="Q35" s="3">
        <f t="shared" si="27"/>
        <v>5.55</v>
      </c>
      <c r="R35" s="3">
        <f t="shared" si="27"/>
        <v>4.67</v>
      </c>
      <c r="S35" s="3">
        <f t="shared" si="27"/>
        <v>4.91</v>
      </c>
      <c r="T35" s="3">
        <f t="shared" si="27"/>
        <v>3.7</v>
      </c>
      <c r="U35" s="3">
        <f t="shared" si="27"/>
        <v>3.62</v>
      </c>
      <c r="V35" s="3">
        <f t="shared" si="27"/>
        <v>3.91</v>
      </c>
      <c r="W35" s="3">
        <f t="shared" si="27"/>
        <v>3.21</v>
      </c>
      <c r="X35" s="3">
        <f t="shared" si="27"/>
        <v>2.82</v>
      </c>
      <c r="Y35" s="3">
        <f t="shared" si="27"/>
        <v>1.1599999999999999</v>
      </c>
      <c r="Z35" s="3">
        <f t="shared" si="27"/>
        <v>1.02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0.79620000000000002</v>
      </c>
      <c r="I36" s="4">
        <f t="shared" si="28"/>
        <v>0.99080000000000001</v>
      </c>
      <c r="J36" s="4">
        <f t="shared" si="28"/>
        <v>0.98360000000000003</v>
      </c>
      <c r="K36" s="4">
        <f t="shared" si="28"/>
        <v>0.99560000000000004</v>
      </c>
      <c r="L36" s="4">
        <f t="shared" si="28"/>
        <v>1.0061</v>
      </c>
      <c r="M36" s="4">
        <f t="shared" si="28"/>
        <v>1.0316000000000001</v>
      </c>
      <c r="N36" s="4">
        <f t="shared" si="28"/>
        <v>0.98680000000000012</v>
      </c>
      <c r="O36" s="4">
        <f t="shared" si="28"/>
        <v>1.0156000000000001</v>
      </c>
      <c r="P36" s="4">
        <f t="shared" si="28"/>
        <v>1.0068999999999999</v>
      </c>
      <c r="Q36" s="4">
        <f t="shared" si="28"/>
        <v>0.98499999999999999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56.3</v>
      </c>
      <c r="I37" s="3">
        <f t="shared" si="29"/>
        <v>56.3</v>
      </c>
      <c r="J37" s="3">
        <f t="shared" si="29"/>
        <v>56.2</v>
      </c>
      <c r="K37" s="3">
        <f t="shared" si="29"/>
        <v>69.3</v>
      </c>
      <c r="L37" s="3">
        <f t="shared" si="29"/>
        <v>54.7</v>
      </c>
      <c r="M37" s="3">
        <f t="shared" si="29"/>
        <v>63.3</v>
      </c>
      <c r="N37" s="3">
        <f t="shared" si="29"/>
        <v>72.8</v>
      </c>
      <c r="O37" s="3">
        <f t="shared" si="29"/>
        <v>119.8</v>
      </c>
      <c r="P37" s="3">
        <f t="shared" si="29"/>
        <v>117.2</v>
      </c>
      <c r="Q37" s="3">
        <f t="shared" si="29"/>
        <v>107.3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27204127000000</v>
      </c>
      <c r="E51" s="5">
        <v>28429071000000</v>
      </c>
      <c r="F51" s="5">
        <v>28569583000000</v>
      </c>
      <c r="G51" s="5">
        <v>26384456000000</v>
      </c>
      <c r="I51" s="5">
        <v>112171993000000</v>
      </c>
      <c r="J51" s="5">
        <v>117880017000000</v>
      </c>
      <c r="K51" s="5">
        <v>115983384000000</v>
      </c>
      <c r="L51" s="5">
        <v>111211321000000</v>
      </c>
      <c r="M51" s="5">
        <v>98874784000000</v>
      </c>
      <c r="N51" s="5">
        <v>92425210000000</v>
      </c>
      <c r="O51" s="5">
        <v>106055176000000</v>
      </c>
      <c r="P51" s="5">
        <v>106741891000000</v>
      </c>
      <c r="Q51" s="5">
        <v>99091484000000</v>
      </c>
      <c r="R51" s="5">
        <v>95466657000000</v>
      </c>
      <c r="S51" s="5">
        <v>89069306000000</v>
      </c>
      <c r="T51" s="5">
        <v>80690139000000</v>
      </c>
      <c r="U51" s="5">
        <v>75025207000000</v>
      </c>
      <c r="V51" s="5">
        <v>66626123000000</v>
      </c>
      <c r="W51" s="5">
        <v>52856708000000</v>
      </c>
      <c r="X51" s="5">
        <v>43381658000000</v>
      </c>
      <c r="Y51" s="5">
        <v>38972186000000</v>
      </c>
      <c r="Z51" s="5">
        <v>34680445000000</v>
      </c>
    </row>
    <row r="52" spans="2:26" ht="15.5" x14ac:dyDescent="0.35">
      <c r="C52" t="s">
        <v>85</v>
      </c>
      <c r="D52" s="5">
        <v>-22203947000000</v>
      </c>
      <c r="E52" s="5">
        <v>-23222233000000</v>
      </c>
      <c r="F52" s="5">
        <v>-22806160000000</v>
      </c>
      <c r="G52" s="5">
        <v>-21759621000000</v>
      </c>
      <c r="I52" s="5">
        <v>-91554485000000</v>
      </c>
      <c r="J52" s="5">
        <v>-99346233000000</v>
      </c>
      <c r="K52" s="5">
        <v>-96652987000000</v>
      </c>
      <c r="L52" s="5">
        <v>-94053123000000</v>
      </c>
      <c r="M52" s="5">
        <v>-81955013000000</v>
      </c>
      <c r="N52" s="5">
        <v>-73653975000000</v>
      </c>
      <c r="O52" s="5">
        <v>-79932195000000</v>
      </c>
      <c r="P52" s="5">
        <v>-81251100000000</v>
      </c>
      <c r="Q52" s="5">
        <v>-74875642000000</v>
      </c>
      <c r="R52" s="5">
        <v>-71611981000000</v>
      </c>
      <c r="S52" s="5">
        <v>-67304917000000</v>
      </c>
      <c r="T52" s="5">
        <v>-60190077000000</v>
      </c>
      <c r="U52" s="5">
        <v>-54953870000000</v>
      </c>
      <c r="V52" s="5">
        <v>-48118835000000</v>
      </c>
      <c r="W52" s="5">
        <v>-37661205000000</v>
      </c>
      <c r="X52" s="5">
        <v>-30725665000000</v>
      </c>
      <c r="Y52" s="5">
        <v>-27737465000000</v>
      </c>
      <c r="Z52" s="5">
        <v>-24695196000000</v>
      </c>
    </row>
    <row r="53" spans="2:26" ht="15.5" x14ac:dyDescent="0.35">
      <c r="C53" t="s">
        <v>86</v>
      </c>
      <c r="D53" s="5">
        <v>5000180000000</v>
      </c>
      <c r="E53" s="5">
        <v>5206838000000</v>
      </c>
      <c r="F53" s="5">
        <v>5763423000000</v>
      </c>
      <c r="G53" s="5">
        <v>4624835000000</v>
      </c>
      <c r="I53" s="5">
        <v>20617508000000</v>
      </c>
      <c r="J53" s="5">
        <v>18533784000000</v>
      </c>
      <c r="K53" s="5">
        <v>19330397000000</v>
      </c>
      <c r="L53" s="5">
        <v>17158198000000</v>
      </c>
      <c r="M53" s="5">
        <v>16919771000000</v>
      </c>
      <c r="N53" s="5">
        <v>18771235000000</v>
      </c>
      <c r="O53" s="5">
        <v>26122981000000</v>
      </c>
      <c r="P53" s="5">
        <v>25490791000000</v>
      </c>
      <c r="Q53" s="5">
        <v>24215842000000</v>
      </c>
      <c r="R53" s="5">
        <v>23854676000000</v>
      </c>
      <c r="S53" s="5">
        <v>21764389000000</v>
      </c>
      <c r="T53" s="5">
        <v>20500062000000</v>
      </c>
      <c r="U53" s="5">
        <v>20071337000000</v>
      </c>
      <c r="V53" s="5">
        <v>18507288000000</v>
      </c>
      <c r="W53" s="5">
        <v>15195503000000</v>
      </c>
      <c r="X53" s="5">
        <v>12655993000000</v>
      </c>
      <c r="Y53" s="5">
        <v>11234721000000</v>
      </c>
      <c r="Z53" s="5">
        <v>9985249000000</v>
      </c>
    </row>
    <row r="54" spans="2:26" ht="15.5" x14ac:dyDescent="0.35">
      <c r="C54" t="s">
        <v>87</v>
      </c>
      <c r="D54" s="5">
        <v>-2510135000000</v>
      </c>
      <c r="E54" s="5">
        <v>-2888883000000</v>
      </c>
      <c r="F54" s="5">
        <v>-2801494000000</v>
      </c>
      <c r="G54" s="5">
        <v>-3021114000000</v>
      </c>
      <c r="I54" s="5">
        <v>-11333140000000</v>
      </c>
      <c r="J54" s="5">
        <v>-10836568000000</v>
      </c>
      <c r="K54" s="5">
        <v>-10366322000000</v>
      </c>
      <c r="L54" s="5">
        <v>-9405015000000</v>
      </c>
      <c r="M54" s="5">
        <v>-8336412000000</v>
      </c>
      <c r="N54" s="5">
        <v>-8369079000000</v>
      </c>
      <c r="O54" s="5">
        <v>-9045894000000</v>
      </c>
      <c r="P54" s="5">
        <v>-8608863000000</v>
      </c>
      <c r="Q54" s="5">
        <v>-8104497000000</v>
      </c>
      <c r="R54" s="5">
        <v>-7834324000000</v>
      </c>
      <c r="S54" s="5">
        <v>-7716318000000</v>
      </c>
      <c r="T54" s="5">
        <v>-6694643000000</v>
      </c>
      <c r="U54" s="5">
        <v>-5471081000000</v>
      </c>
      <c r="V54" s="5">
        <v>-5156838000000</v>
      </c>
      <c r="W54" s="5">
        <v>-4578116000000</v>
      </c>
      <c r="X54" s="5">
        <v>-3944859000000</v>
      </c>
      <c r="Y54" s="5">
        <v>-3936954000000</v>
      </c>
      <c r="Z54" s="5">
        <v>-3760016000000</v>
      </c>
    </row>
    <row r="55" spans="2:26" ht="15.5" x14ac:dyDescent="0.35">
      <c r="C55" t="s">
        <v>89</v>
      </c>
      <c r="D55" s="5">
        <v>-1702788000000</v>
      </c>
      <c r="E55" s="5">
        <v>-1979064000000</v>
      </c>
      <c r="F55" s="5">
        <v>-2002593000000</v>
      </c>
      <c r="G55" s="5">
        <v>-2181323000000</v>
      </c>
      <c r="I55" s="5">
        <v>-7965662000000</v>
      </c>
      <c r="J55" s="5">
        <v>-7893956000000</v>
      </c>
      <c r="K55" s="5">
        <v>-7516772000000</v>
      </c>
      <c r="L55" s="5">
        <v>-6739702000000</v>
      </c>
      <c r="M55" s="5">
        <v>-6202849000000</v>
      </c>
      <c r="N55" s="5">
        <v>-6258339000000</v>
      </c>
      <c r="O55" s="5">
        <v>-6621032000000</v>
      </c>
      <c r="P55" s="5">
        <v>-6296611000000</v>
      </c>
      <c r="Q55" s="5">
        <v>-6258145000000</v>
      </c>
      <c r="R55" s="5">
        <v>-6097049000000</v>
      </c>
      <c r="S55" s="5">
        <v>-5974163000000</v>
      </c>
      <c r="T55" s="5">
        <v>-5295372000000</v>
      </c>
      <c r="U55" s="5">
        <v>-4431470000000</v>
      </c>
      <c r="V55" s="5">
        <v>-4183635000000</v>
      </c>
      <c r="W55" s="5">
        <v>-3562619000000</v>
      </c>
      <c r="X55" s="5">
        <v>-3145057000000</v>
      </c>
      <c r="Y55" s="5">
        <v>-3148441000000</v>
      </c>
      <c r="Z55" s="5">
        <v>-2955457000000</v>
      </c>
    </row>
    <row r="56" spans="2:26" ht="15.5" x14ac:dyDescent="0.35">
      <c r="C56" t="s">
        <v>88</v>
      </c>
      <c r="D56" s="5">
        <v>-807347000000</v>
      </c>
      <c r="E56" s="5">
        <v>-909819000000</v>
      </c>
      <c r="F56" s="5">
        <v>-798901000000</v>
      </c>
      <c r="G56" s="5">
        <v>-839791000000</v>
      </c>
      <c r="I56" s="5">
        <v>-3367478000000</v>
      </c>
      <c r="J56" s="5">
        <v>-2942612000000</v>
      </c>
      <c r="K56" s="5">
        <v>-2849550000000</v>
      </c>
      <c r="L56" s="5">
        <v>-2665313000000</v>
      </c>
      <c r="M56" s="5">
        <v>-2133563000000</v>
      </c>
      <c r="N56" s="5">
        <v>-2110740000000</v>
      </c>
      <c r="O56" s="5">
        <v>-2424862000000</v>
      </c>
      <c r="P56" s="5">
        <v>-2312252000000</v>
      </c>
      <c r="Q56" s="5">
        <v>-1846352000000</v>
      </c>
      <c r="R56" s="5">
        <v>-1737275000000</v>
      </c>
      <c r="S56" s="5">
        <v>-1742155000000</v>
      </c>
      <c r="T56" s="5">
        <v>-1399271000000</v>
      </c>
      <c r="U56" s="5">
        <v>-1039611000000</v>
      </c>
      <c r="V56" s="5">
        <v>-973203000000</v>
      </c>
      <c r="W56" s="5">
        <v>-1015497000000</v>
      </c>
      <c r="X56" s="5">
        <v>-799802000000</v>
      </c>
      <c r="Y56" s="5">
        <v>-788513000000</v>
      </c>
      <c r="Z56" s="5">
        <v>-804559000000</v>
      </c>
    </row>
    <row r="57" spans="2:26" ht="15.5" x14ac:dyDescent="0.35">
      <c r="C57" t="s">
        <v>90</v>
      </c>
      <c r="D57" s="5">
        <v>2490045000000</v>
      </c>
      <c r="E57" s="5">
        <v>2317955000000</v>
      </c>
      <c r="F57" s="5">
        <v>2961929000000</v>
      </c>
      <c r="G57" s="5">
        <v>1603721000000</v>
      </c>
      <c r="I57" s="5">
        <v>9284368000000</v>
      </c>
      <c r="J57" s="5">
        <v>7697216000000</v>
      </c>
      <c r="K57" s="5">
        <v>8964075000000</v>
      </c>
      <c r="L57" s="5">
        <v>7753183000000</v>
      </c>
      <c r="M57" s="5">
        <v>8583359000000</v>
      </c>
      <c r="N57" s="5">
        <v>10402156000000</v>
      </c>
      <c r="O57" s="5">
        <v>17077087000000</v>
      </c>
      <c r="P57" s="5">
        <v>16881928000000</v>
      </c>
      <c r="Q57" s="5">
        <v>16111345000000</v>
      </c>
      <c r="R57" s="5">
        <v>16020352000000</v>
      </c>
      <c r="S57" s="5">
        <v>14048071000000</v>
      </c>
      <c r="T57" s="5">
        <v>13805419000000</v>
      </c>
      <c r="U57" s="5">
        <v>14600256000000</v>
      </c>
      <c r="V57" s="5">
        <v>13350450000000</v>
      </c>
      <c r="W57" s="5">
        <v>10617387000000</v>
      </c>
      <c r="X57" s="5">
        <v>8711134000000</v>
      </c>
      <c r="Y57" s="5">
        <v>7297767000000</v>
      </c>
      <c r="Z57" s="5">
        <v>6225233000000</v>
      </c>
    </row>
    <row r="58" spans="2:26" ht="15.5" x14ac:dyDescent="0.35">
      <c r="C58" t="s">
        <v>91</v>
      </c>
      <c r="D58" s="5">
        <v>154493000000</v>
      </c>
      <c r="E58" s="5">
        <v>235814000000</v>
      </c>
      <c r="F58" s="5">
        <v>162245000000</v>
      </c>
      <c r="G58" s="5">
        <v>-413825000000</v>
      </c>
      <c r="I58" s="5">
        <v>141719000000</v>
      </c>
      <c r="J58" s="5">
        <v>988401000000</v>
      </c>
      <c r="K58" s="5">
        <v>1347138000000</v>
      </c>
      <c r="L58" s="5">
        <v>519876000000</v>
      </c>
      <c r="M58" s="5">
        <v>568807000000</v>
      </c>
      <c r="N58" s="5">
        <v>759310000000</v>
      </c>
      <c r="O58" s="5">
        <v>1182336000000</v>
      </c>
      <c r="P58" s="5">
        <v>1079341000000</v>
      </c>
      <c r="Q58" s="5">
        <v>783461000000</v>
      </c>
      <c r="R58" s="5">
        <v>991095000000</v>
      </c>
      <c r="S58" s="5">
        <v>-115427000000</v>
      </c>
      <c r="T58" s="5">
        <v>-87120000000</v>
      </c>
      <c r="U58" s="5">
        <v>-90546000000</v>
      </c>
      <c r="V58" s="5">
        <v>32807000000</v>
      </c>
      <c r="W58" s="5">
        <v>293695000000</v>
      </c>
      <c r="X58" s="5">
        <v>37095000000</v>
      </c>
      <c r="Y58" s="5">
        <v>-84301000000</v>
      </c>
      <c r="Z58" s="5">
        <v>-427944000000</v>
      </c>
    </row>
    <row r="59" spans="2:26" ht="15.5" x14ac:dyDescent="0.35">
      <c r="C59" t="s">
        <v>92</v>
      </c>
      <c r="D59" s="5">
        <v>90206000000</v>
      </c>
      <c r="E59" s="5">
        <v>92846000000</v>
      </c>
      <c r="F59" s="5">
        <v>62457000000</v>
      </c>
      <c r="G59" s="5">
        <v>96464000000</v>
      </c>
      <c r="I59" s="5">
        <v>346714000000</v>
      </c>
      <c r="J59" s="5">
        <v>720735000000</v>
      </c>
      <c r="K59" s="5">
        <v>740379000000</v>
      </c>
      <c r="L59" s="5">
        <v>463898000000</v>
      </c>
      <c r="M59" s="5">
        <v>483575000000</v>
      </c>
      <c r="N59" s="5">
        <v>765556000000</v>
      </c>
      <c r="O59" s="5">
        <v>1198798000000</v>
      </c>
      <c r="P59" s="5">
        <v>1003937000000</v>
      </c>
      <c r="Q59" s="5">
        <v>816778000000</v>
      </c>
      <c r="R59" s="5">
        <v>854068000000</v>
      </c>
      <c r="S59" s="5">
        <v>68963000000</v>
      </c>
      <c r="T59" s="5">
        <v>57465000000</v>
      </c>
      <c r="U59" s="5">
        <v>48866000000</v>
      </c>
      <c r="V59" s="5">
        <v>120025000000</v>
      </c>
      <c r="W59" s="5">
        <v>123794000000</v>
      </c>
      <c r="X59" s="5">
        <v>79368000000</v>
      </c>
      <c r="Y59" s="5">
        <v>50327000000</v>
      </c>
      <c r="Z59" s="5">
        <v>37423000000</v>
      </c>
    </row>
    <row r="60" spans="2:26" ht="15.5" x14ac:dyDescent="0.35">
      <c r="C60" t="s">
        <v>26</v>
      </c>
      <c r="D60" s="5">
        <v>-8699000000</v>
      </c>
      <c r="E60" s="5">
        <v>-9094000000</v>
      </c>
      <c r="F60" s="5">
        <v>-9006000000</v>
      </c>
      <c r="G60" s="5">
        <v>-10251000000</v>
      </c>
      <c r="I60" s="5">
        <v>-38658000000</v>
      </c>
      <c r="J60" s="5">
        <v>-39560000000</v>
      </c>
      <c r="K60" s="5">
        <v>-41748000000</v>
      </c>
      <c r="L60" s="5">
        <v>-50049000000</v>
      </c>
      <c r="M60" s="5">
        <v>-56528000000</v>
      </c>
      <c r="N60" s="5">
        <v>-49983000000</v>
      </c>
      <c r="O60" s="5">
        <v>-53454000000</v>
      </c>
      <c r="P60" s="5">
        <v>-30495000000</v>
      </c>
      <c r="Q60" s="5">
        <v>-25533000000</v>
      </c>
      <c r="R60" s="5">
        <v>-22324000000</v>
      </c>
      <c r="S60" s="5">
        <v>-138425000000</v>
      </c>
      <c r="T60" s="5">
        <v>-47416000000</v>
      </c>
      <c r="U60" s="5">
        <v>-69075000000</v>
      </c>
      <c r="V60" s="5">
        <v>-34684000000</v>
      </c>
      <c r="W60" s="5">
        <v>-21673000000</v>
      </c>
      <c r="X60" s="5">
        <v>-36762000000</v>
      </c>
      <c r="Y60" s="5">
        <v>-166606000000</v>
      </c>
      <c r="Z60" s="5">
        <v>-166846000000</v>
      </c>
    </row>
    <row r="61" spans="2:26" ht="15.5" x14ac:dyDescent="0.35">
      <c r="C61" t="s">
        <v>403</v>
      </c>
      <c r="X61" s="5">
        <v>17419000000</v>
      </c>
      <c r="Y61" s="5">
        <v>54731000000</v>
      </c>
      <c r="Z61" s="5">
        <v>18844000000</v>
      </c>
    </row>
    <row r="62" spans="2:26" ht="15.5" x14ac:dyDescent="0.35">
      <c r="C62" t="s">
        <v>93</v>
      </c>
      <c r="D62" s="5">
        <v>1096000000</v>
      </c>
      <c r="E62" s="5">
        <v>-4000000</v>
      </c>
      <c r="F62" s="5">
        <v>2426000000</v>
      </c>
      <c r="G62" s="5">
        <v>4978000000</v>
      </c>
      <c r="I62" s="5">
        <v>9679000000</v>
      </c>
      <c r="J62" s="5">
        <v>4989000000</v>
      </c>
      <c r="K62" s="5">
        <v>4932000000</v>
      </c>
      <c r="L62" s="5">
        <v>4503000000</v>
      </c>
      <c r="M62" s="5">
        <v>7965000000</v>
      </c>
      <c r="N62" s="5">
        <v>3539000000</v>
      </c>
      <c r="O62" s="5">
        <v>11645000000</v>
      </c>
      <c r="P62" s="5">
        <v>7044000000</v>
      </c>
      <c r="Q62" s="5">
        <v>6461000000</v>
      </c>
      <c r="R62" s="5">
        <v>385000000</v>
      </c>
      <c r="S62" s="5">
        <v>15844000000</v>
      </c>
      <c r="T62" s="5">
        <v>14115000000</v>
      </c>
      <c r="U62" s="5">
        <v>9449000000</v>
      </c>
      <c r="V62" s="5">
        <v>2606000000</v>
      </c>
      <c r="W62" s="5">
        <v>10017000000</v>
      </c>
      <c r="X62" s="5">
        <v>1921000000</v>
      </c>
      <c r="Y62" s="5">
        <v>246000000</v>
      </c>
      <c r="Z62" s="5">
        <v>-191000000</v>
      </c>
    </row>
    <row r="63" spans="2:26" ht="15.5" x14ac:dyDescent="0.35">
      <c r="C63" t="s">
        <v>97</v>
      </c>
      <c r="W63" s="5">
        <v>-988000000</v>
      </c>
    </row>
    <row r="64" spans="2:26" ht="15.5" x14ac:dyDescent="0.35">
      <c r="C64" t="s">
        <v>98</v>
      </c>
      <c r="D64" s="5">
        <v>154493000000</v>
      </c>
      <c r="E64" s="5">
        <v>235814000000</v>
      </c>
      <c r="F64" s="5">
        <v>162245000000</v>
      </c>
      <c r="G64" s="5">
        <v>-413825000000</v>
      </c>
      <c r="I64" s="5">
        <v>141719000000</v>
      </c>
      <c r="J64" s="5">
        <v>988401000000</v>
      </c>
      <c r="K64" s="5">
        <v>1347138000000</v>
      </c>
      <c r="L64" s="5">
        <v>519876000000</v>
      </c>
      <c r="M64" s="5">
        <v>568807000000</v>
      </c>
      <c r="N64" s="5">
        <v>759310000000</v>
      </c>
      <c r="O64" s="5">
        <v>1182336000000</v>
      </c>
      <c r="P64" s="5">
        <v>1079341000000</v>
      </c>
      <c r="Q64" s="5">
        <v>783461000000</v>
      </c>
      <c r="R64" s="5">
        <v>991095000000</v>
      </c>
      <c r="S64" s="5">
        <v>-115427000000</v>
      </c>
      <c r="T64" s="5">
        <v>-87120000000</v>
      </c>
      <c r="U64" s="5">
        <v>-90546000000</v>
      </c>
      <c r="V64" s="5">
        <v>32807000000</v>
      </c>
      <c r="W64" s="5">
        <v>293695000000</v>
      </c>
      <c r="X64" s="5">
        <v>37095000000</v>
      </c>
      <c r="Y64" s="5">
        <v>-84301000000</v>
      </c>
      <c r="Z64" s="5">
        <v>-427944000000</v>
      </c>
    </row>
    <row r="65" spans="3:26" ht="15.5" x14ac:dyDescent="0.35">
      <c r="C65" t="s">
        <v>28</v>
      </c>
      <c r="D65" s="5">
        <v>2644538000000</v>
      </c>
      <c r="E65" s="5">
        <v>2553769000000</v>
      </c>
      <c r="F65" s="5">
        <v>3124174000000</v>
      </c>
      <c r="G65" s="5">
        <v>1189896000000</v>
      </c>
      <c r="I65" s="5">
        <v>9426087000000</v>
      </c>
      <c r="J65" s="5">
        <v>8685617000000</v>
      </c>
      <c r="K65" s="5">
        <v>10311213000000</v>
      </c>
      <c r="L65" s="5">
        <v>8273059000000</v>
      </c>
      <c r="M65" s="5">
        <v>9152166000000</v>
      </c>
      <c r="N65" s="5">
        <v>11161466000000</v>
      </c>
      <c r="O65" s="5">
        <v>18259423000000</v>
      </c>
      <c r="P65" s="5">
        <v>17961269000000</v>
      </c>
      <c r="Q65" s="5">
        <v>16894806000000</v>
      </c>
      <c r="R65" s="5">
        <v>17011447000000</v>
      </c>
      <c r="S65" s="5">
        <v>13932644000000</v>
      </c>
      <c r="T65" s="5">
        <v>13718299000000</v>
      </c>
      <c r="U65" s="5">
        <v>14509710000000</v>
      </c>
      <c r="V65" s="5">
        <v>13383257000000</v>
      </c>
      <c r="W65" s="5">
        <v>10911082000000</v>
      </c>
      <c r="X65" s="5">
        <v>8748229000000</v>
      </c>
      <c r="Y65" s="5">
        <v>7213466000000</v>
      </c>
      <c r="Z65" s="5">
        <v>5797289000000</v>
      </c>
    </row>
    <row r="66" spans="3:26" ht="15.5" x14ac:dyDescent="0.35">
      <c r="C66" t="s">
        <v>27</v>
      </c>
      <c r="D66" s="5">
        <v>-588369000000</v>
      </c>
      <c r="E66" s="5">
        <v>-455434000000</v>
      </c>
      <c r="F66" s="5">
        <v>-741446000000</v>
      </c>
      <c r="G66" s="5">
        <v>-979764000000</v>
      </c>
      <c r="I66" s="5">
        <v>-2816631000000</v>
      </c>
      <c r="J66" s="5">
        <v>-2039843000000</v>
      </c>
      <c r="K66" s="5">
        <v>-2214402000000</v>
      </c>
      <c r="L66" s="5">
        <v>-1949315000000</v>
      </c>
      <c r="M66" s="5">
        <v>-2015069000000</v>
      </c>
      <c r="N66" s="5">
        <v>-2580088000000</v>
      </c>
      <c r="O66" s="5">
        <v>-4537910000000</v>
      </c>
      <c r="P66" s="5">
        <v>-4422851000000</v>
      </c>
      <c r="Q66" s="5">
        <v>-4224272000000</v>
      </c>
      <c r="R66" s="5">
        <v>-4249218000000</v>
      </c>
      <c r="S66" s="5">
        <v>-3569336000000</v>
      </c>
      <c r="T66" s="5">
        <v>-3537216000000</v>
      </c>
      <c r="U66" s="5">
        <v>-3691224000000</v>
      </c>
      <c r="V66" s="5">
        <v>-3437961000000</v>
      </c>
      <c r="W66" s="5">
        <v>-2846656000000</v>
      </c>
      <c r="X66" s="5">
        <v>-2325481000000</v>
      </c>
      <c r="Y66" s="5">
        <v>-2124156000000</v>
      </c>
      <c r="Z66" s="5">
        <v>-1900169000000</v>
      </c>
    </row>
    <row r="67" spans="3:26" ht="15.5" x14ac:dyDescent="0.35">
      <c r="C67" t="s">
        <v>405</v>
      </c>
      <c r="W67" s="5">
        <v>-2904159000000</v>
      </c>
      <c r="X67" s="5">
        <v>-2312601000000</v>
      </c>
      <c r="Y67" s="5">
        <v>-2121292000000</v>
      </c>
      <c r="Z67" s="5">
        <v>-1925005000000</v>
      </c>
    </row>
    <row r="68" spans="3:26" ht="15.5" x14ac:dyDescent="0.35">
      <c r="C68" t="s">
        <v>406</v>
      </c>
      <c r="W68" s="5">
        <v>57503000000</v>
      </c>
      <c r="X68" s="5">
        <v>-12880000000</v>
      </c>
      <c r="Y68" s="5">
        <v>-2864000000</v>
      </c>
      <c r="Z68" s="5">
        <v>24836000000</v>
      </c>
    </row>
    <row r="69" spans="3:26" ht="15.5" x14ac:dyDescent="0.35">
      <c r="C69" t="s">
        <v>407</v>
      </c>
      <c r="D69" s="5">
        <v>-588369000000</v>
      </c>
      <c r="E69" s="5">
        <v>-455434000000</v>
      </c>
      <c r="F69" s="5">
        <v>-741446000000</v>
      </c>
      <c r="G69" s="5">
        <v>-979764000000</v>
      </c>
      <c r="I69" s="5">
        <v>-2816631000000</v>
      </c>
      <c r="J69" s="5">
        <v>-2039843000000</v>
      </c>
      <c r="K69" s="5">
        <v>-2214402000000</v>
      </c>
      <c r="L69" s="5">
        <v>-1949315000000</v>
      </c>
      <c r="M69" s="5">
        <v>-2015069000000</v>
      </c>
      <c r="N69" s="5">
        <v>-2580088000000</v>
      </c>
      <c r="O69" s="5">
        <v>-4537910000000</v>
      </c>
      <c r="P69" s="5">
        <v>-4422851000000</v>
      </c>
      <c r="Q69" s="5">
        <v>-4224272000000</v>
      </c>
      <c r="R69" s="5">
        <v>-4249218000000</v>
      </c>
      <c r="S69" s="5">
        <v>-3569336000000</v>
      </c>
      <c r="T69" s="5">
        <v>-3537216000000</v>
      </c>
      <c r="U69" s="5">
        <v>-3691224000000</v>
      </c>
      <c r="V69" s="5">
        <v>-3437961000000</v>
      </c>
      <c r="W69" s="5">
        <v>-2846656000000</v>
      </c>
      <c r="X69" s="5">
        <v>-2325481000000</v>
      </c>
      <c r="Y69" s="5">
        <v>-2124156000000</v>
      </c>
      <c r="Z69" s="5">
        <v>-1900169000000</v>
      </c>
    </row>
    <row r="70" spans="3:26" ht="15.5" x14ac:dyDescent="0.35">
      <c r="C70" t="s">
        <v>99</v>
      </c>
      <c r="D70" s="5">
        <v>2056169000000</v>
      </c>
      <c r="E70" s="5">
        <v>2098335000000</v>
      </c>
      <c r="F70" s="5">
        <v>2382728000000</v>
      </c>
      <c r="G70" s="5">
        <v>210132000000</v>
      </c>
      <c r="I70" s="5">
        <v>6609456000000</v>
      </c>
      <c r="J70" s="5">
        <v>6645774000000</v>
      </c>
      <c r="K70" s="5">
        <v>8096811000000</v>
      </c>
      <c r="L70" s="5">
        <v>6323744000000</v>
      </c>
      <c r="M70" s="5">
        <v>7137097000000</v>
      </c>
      <c r="N70" s="5">
        <v>8581378000000</v>
      </c>
      <c r="O70" s="5">
        <v>13721513000000</v>
      </c>
      <c r="P70" s="5">
        <v>13538418000000</v>
      </c>
      <c r="Q70" s="5">
        <v>12670534000000</v>
      </c>
      <c r="R70" s="5">
        <v>12762229000000</v>
      </c>
      <c r="S70" s="5">
        <v>10363308000000</v>
      </c>
      <c r="T70" s="5">
        <v>10181083000000</v>
      </c>
      <c r="U70" s="5">
        <v>10818486000000</v>
      </c>
      <c r="V70" s="5">
        <v>9945296000000</v>
      </c>
      <c r="W70" s="5">
        <v>8064426000000</v>
      </c>
      <c r="X70" s="5">
        <v>6422748000000</v>
      </c>
      <c r="Y70" s="5">
        <v>5089310000000</v>
      </c>
      <c r="Z70" s="5">
        <v>3897120000000</v>
      </c>
    </row>
    <row r="71" spans="3:26" ht="15.5" x14ac:dyDescent="0.35">
      <c r="C71" t="s">
        <v>100</v>
      </c>
      <c r="X71" s="5">
        <v>-1319000000</v>
      </c>
      <c r="Y71" s="5">
        <v>-1971000000</v>
      </c>
      <c r="Z71" s="5">
        <v>-1840000000</v>
      </c>
    </row>
    <row r="72" spans="3:26" ht="15.5" x14ac:dyDescent="0.35">
      <c r="C72" t="s">
        <v>102</v>
      </c>
      <c r="D72" s="5">
        <v>2056169000000</v>
      </c>
      <c r="E72" s="5">
        <v>2098335000000</v>
      </c>
      <c r="F72" s="5">
        <v>2382728000000</v>
      </c>
      <c r="G72" s="5">
        <v>210132000000</v>
      </c>
      <c r="I72" s="5">
        <v>6609456000000</v>
      </c>
      <c r="J72" s="5">
        <v>6645774000000</v>
      </c>
      <c r="K72" s="5">
        <v>8096811000000</v>
      </c>
      <c r="L72" s="5">
        <v>6323744000000</v>
      </c>
      <c r="M72" s="5">
        <v>7137097000000</v>
      </c>
      <c r="N72" s="5">
        <v>8581378000000</v>
      </c>
      <c r="O72" s="5">
        <v>13721513000000</v>
      </c>
      <c r="P72" s="5">
        <v>13538418000000</v>
      </c>
      <c r="Q72" s="5">
        <v>12670534000000</v>
      </c>
      <c r="R72" s="5">
        <v>12762229000000</v>
      </c>
      <c r="S72" s="5">
        <v>10363308000000</v>
      </c>
      <c r="T72" s="5">
        <v>10181083000000</v>
      </c>
      <c r="U72" s="5">
        <v>10818486000000</v>
      </c>
      <c r="V72" s="5">
        <v>9945296000000</v>
      </c>
      <c r="W72" s="5">
        <v>8064426000000</v>
      </c>
      <c r="X72" s="5">
        <v>6421429000000</v>
      </c>
      <c r="Y72" s="5">
        <v>5087339000000</v>
      </c>
      <c r="Z72" s="5">
        <v>3895280000000</v>
      </c>
    </row>
    <row r="73" spans="3:26" ht="15.5" x14ac:dyDescent="0.35">
      <c r="C73" t="s">
        <v>103</v>
      </c>
      <c r="D73" s="5">
        <v>-92000000</v>
      </c>
      <c r="E73" s="5">
        <v>-81561000000</v>
      </c>
      <c r="F73" s="5">
        <v>19000000</v>
      </c>
      <c r="G73" s="5">
        <v>28000000</v>
      </c>
      <c r="I73" s="5">
        <v>-81475000000</v>
      </c>
      <c r="J73" s="5">
        <v>-145847000000</v>
      </c>
      <c r="K73" s="5">
        <v>-42776000000</v>
      </c>
      <c r="L73" s="5">
        <v>45337000000</v>
      </c>
      <c r="M73" s="5">
        <v>290236000000</v>
      </c>
      <c r="N73" s="5">
        <v>-131461000000</v>
      </c>
      <c r="O73" s="5">
        <v>280063000000</v>
      </c>
      <c r="P73" s="5">
        <v>121983000000</v>
      </c>
      <c r="Q73" s="5">
        <v>-249543000000</v>
      </c>
      <c r="R73" s="5">
        <v>-309457000000</v>
      </c>
      <c r="S73" s="5">
        <v>-11184000000</v>
      </c>
      <c r="T73" s="5">
        <v>-221309000000</v>
      </c>
      <c r="U73" s="5">
        <v>-13598000000</v>
      </c>
      <c r="V73" s="5">
        <v>-196796000000</v>
      </c>
      <c r="W73" s="5">
        <v>-13369000000</v>
      </c>
    </row>
    <row r="74" spans="3:26" ht="15.5" x14ac:dyDescent="0.35">
      <c r="C74" t="s">
        <v>410</v>
      </c>
      <c r="D74" s="5">
        <v>-92000000</v>
      </c>
      <c r="E74" s="5">
        <v>-81561000000</v>
      </c>
      <c r="F74" s="5">
        <v>19000000</v>
      </c>
      <c r="G74" s="5">
        <v>28000000</v>
      </c>
      <c r="I74" s="5">
        <v>-81475000000</v>
      </c>
      <c r="J74" s="5">
        <v>-145847000000</v>
      </c>
      <c r="K74" s="5">
        <v>-42776000000</v>
      </c>
      <c r="L74" s="5">
        <v>45337000000</v>
      </c>
      <c r="M74" s="5">
        <v>290236000000</v>
      </c>
      <c r="N74" s="5">
        <v>-131461000000</v>
      </c>
      <c r="O74" s="5">
        <v>280063000000</v>
      </c>
      <c r="P74" s="5">
        <v>121983000000</v>
      </c>
      <c r="Q74" s="5">
        <v>-249543000000</v>
      </c>
      <c r="R74" s="5">
        <v>-309457000000</v>
      </c>
      <c r="S74" s="5">
        <v>-11184000000</v>
      </c>
      <c r="T74" s="5">
        <v>-221309000000</v>
      </c>
      <c r="U74" s="5">
        <v>-13598000000</v>
      </c>
      <c r="V74" s="5">
        <v>-196796000000</v>
      </c>
      <c r="W74" s="5">
        <v>-13369000000</v>
      </c>
    </row>
    <row r="75" spans="3:26" ht="15.5" x14ac:dyDescent="0.35">
      <c r="C75" t="s">
        <v>104</v>
      </c>
      <c r="D75" s="5">
        <v>2056077000000</v>
      </c>
      <c r="E75" s="5">
        <v>2034721000000</v>
      </c>
      <c r="F75" s="5">
        <v>2382747000000</v>
      </c>
      <c r="G75" s="5">
        <v>210160000000</v>
      </c>
      <c r="I75" s="5">
        <v>6545928000000</v>
      </c>
      <c r="J75" s="5">
        <v>6532016000000</v>
      </c>
      <c r="K75" s="5">
        <v>8064119000000</v>
      </c>
      <c r="L75" s="5">
        <v>6359122000000</v>
      </c>
      <c r="M75" s="5">
        <v>7363668000000</v>
      </c>
      <c r="N75" s="5">
        <v>8478305000000</v>
      </c>
      <c r="O75" s="5">
        <v>13932030000000</v>
      </c>
      <c r="P75" s="5">
        <v>13629251000000</v>
      </c>
      <c r="Q75" s="5">
        <v>12483134000000</v>
      </c>
      <c r="R75" s="5">
        <v>12530201000000</v>
      </c>
      <c r="S75" s="5">
        <v>10355007000000</v>
      </c>
      <c r="T75" s="5">
        <v>10014995000000</v>
      </c>
      <c r="U75" s="5">
        <v>10807957000000</v>
      </c>
      <c r="V75" s="5">
        <v>9805421000000</v>
      </c>
      <c r="W75" s="5">
        <v>8051057000000</v>
      </c>
    </row>
    <row r="76" spans="3:26" ht="15.5" x14ac:dyDescent="0.35">
      <c r="C76" t="s">
        <v>105</v>
      </c>
      <c r="D76" s="5">
        <v>2056169000000</v>
      </c>
      <c r="E76" s="5">
        <v>2098335000000</v>
      </c>
      <c r="F76" s="5">
        <v>2382728000000</v>
      </c>
      <c r="G76" s="5">
        <v>210132000000</v>
      </c>
      <c r="I76" s="5">
        <v>6609456000000</v>
      </c>
      <c r="J76" s="5">
        <v>6645774000000</v>
      </c>
      <c r="K76" s="5">
        <v>8096811000000</v>
      </c>
      <c r="L76" s="5">
        <v>6323744000000</v>
      </c>
      <c r="M76" s="5">
        <v>7137097000000</v>
      </c>
      <c r="N76" s="5">
        <v>8581378000000</v>
      </c>
      <c r="O76" s="5">
        <v>13721513000000</v>
      </c>
      <c r="P76" s="5">
        <v>13538418000000</v>
      </c>
      <c r="Q76" s="5">
        <v>12670534000000</v>
      </c>
      <c r="R76" s="5">
        <v>12762229000000</v>
      </c>
      <c r="S76" s="5">
        <v>10363308000000</v>
      </c>
      <c r="T76" s="5">
        <v>10181083000000</v>
      </c>
      <c r="U76" s="5">
        <v>10818486000000</v>
      </c>
      <c r="V76" s="5">
        <v>9945296000000</v>
      </c>
      <c r="W76" s="5">
        <v>8064426000000</v>
      </c>
      <c r="X76" s="5">
        <v>6421429000000</v>
      </c>
      <c r="Y76" s="5">
        <v>5087339000000</v>
      </c>
      <c r="Z76" s="5">
        <v>3895280000000</v>
      </c>
    </row>
    <row r="77" spans="3:26" ht="15.5" x14ac:dyDescent="0.35">
      <c r="C77" t="s">
        <v>7</v>
      </c>
      <c r="D77" s="5">
        <v>2056077000000</v>
      </c>
      <c r="E77" s="5">
        <v>2034721000000</v>
      </c>
      <c r="F77" s="5">
        <v>2382747000000</v>
      </c>
      <c r="G77" s="5">
        <v>210160000000</v>
      </c>
      <c r="I77" s="5">
        <v>6545928000000</v>
      </c>
      <c r="J77" s="5">
        <v>6532016000000</v>
      </c>
      <c r="K77" s="5">
        <v>8064119000000</v>
      </c>
      <c r="L77" s="5">
        <v>6359122000000</v>
      </c>
      <c r="M77" s="5">
        <v>7363668000000</v>
      </c>
      <c r="N77" s="5">
        <v>8478305000000</v>
      </c>
      <c r="O77" s="5">
        <v>13932030000000</v>
      </c>
      <c r="P77" s="5">
        <v>13629251000000</v>
      </c>
      <c r="Q77" s="5">
        <v>12483134000000</v>
      </c>
      <c r="R77" s="5">
        <v>12530201000000</v>
      </c>
      <c r="S77" s="5">
        <v>10355007000000</v>
      </c>
      <c r="T77" s="5">
        <v>10014995000000</v>
      </c>
      <c r="U77" s="5">
        <v>10807957000000</v>
      </c>
      <c r="V77" s="5">
        <v>9805421000000</v>
      </c>
      <c r="W77" s="5">
        <v>8052045000000</v>
      </c>
    </row>
    <row r="78" spans="3:26" ht="15.5" x14ac:dyDescent="0.35">
      <c r="C78" t="s">
        <v>106</v>
      </c>
      <c r="D78" s="5">
        <v>2056169000000</v>
      </c>
      <c r="E78" s="5">
        <v>2098335000000</v>
      </c>
      <c r="F78" s="5">
        <v>2382728000000</v>
      </c>
      <c r="G78" s="5">
        <v>210132000000</v>
      </c>
      <c r="I78" s="5">
        <v>6609456000000</v>
      </c>
      <c r="J78" s="5">
        <v>6645774000000</v>
      </c>
      <c r="K78" s="5">
        <v>8096811000000</v>
      </c>
      <c r="L78" s="5">
        <v>6323744000000</v>
      </c>
      <c r="M78" s="5">
        <v>7137097000000</v>
      </c>
      <c r="N78" s="5">
        <v>8581378000000</v>
      </c>
      <c r="O78" s="5">
        <v>13721513000000</v>
      </c>
      <c r="P78" s="5">
        <v>13538418000000</v>
      </c>
      <c r="Q78" s="5">
        <v>12670534000000</v>
      </c>
      <c r="R78" s="5">
        <v>12762229000000</v>
      </c>
      <c r="S78" s="5">
        <v>10363308000000</v>
      </c>
      <c r="T78" s="5">
        <v>10181083000000</v>
      </c>
      <c r="U78" s="5">
        <v>10818486000000</v>
      </c>
      <c r="V78" s="5">
        <v>9945296000000</v>
      </c>
      <c r="W78" s="5">
        <v>8064426000000</v>
      </c>
      <c r="X78" s="5">
        <v>6421429000000</v>
      </c>
      <c r="Y78" s="5">
        <v>5087339000000</v>
      </c>
      <c r="Z78" s="5">
        <v>3895280000000</v>
      </c>
    </row>
    <row r="79" spans="3:26" ht="15.5" x14ac:dyDescent="0.35">
      <c r="C79" t="s">
        <v>107</v>
      </c>
      <c r="D79" s="5">
        <v>2056077000000</v>
      </c>
      <c r="E79" s="5">
        <v>2034721000000</v>
      </c>
      <c r="F79" s="5">
        <v>2382747000000</v>
      </c>
      <c r="G79" s="5">
        <v>210160000000</v>
      </c>
      <c r="I79" s="5">
        <v>6545928000000</v>
      </c>
      <c r="J79" s="5">
        <v>6532016000000</v>
      </c>
      <c r="K79" s="5">
        <v>8064119000000</v>
      </c>
      <c r="L79" s="5">
        <v>6359122000000</v>
      </c>
      <c r="M79" s="5">
        <v>7363668000000</v>
      </c>
      <c r="N79" s="5">
        <v>8478305000000</v>
      </c>
      <c r="O79" s="5">
        <v>13932030000000</v>
      </c>
      <c r="P79" s="5">
        <v>13629251000000</v>
      </c>
      <c r="Q79" s="5">
        <v>12483134000000</v>
      </c>
      <c r="R79" s="5">
        <v>12530201000000</v>
      </c>
      <c r="S79" s="5">
        <v>10355007000000</v>
      </c>
      <c r="T79" s="5">
        <v>10014995000000</v>
      </c>
      <c r="U79" s="5">
        <v>10807957000000</v>
      </c>
      <c r="V79" s="5">
        <v>9805421000000</v>
      </c>
      <c r="W79" s="5">
        <v>8051057000000</v>
      </c>
    </row>
    <row r="80" spans="3:26" ht="15.5" x14ac:dyDescent="0.35">
      <c r="C80" t="s">
        <v>108</v>
      </c>
      <c r="D80" s="5">
        <v>2056077000000</v>
      </c>
      <c r="E80" s="5">
        <v>2034721000000</v>
      </c>
      <c r="F80" s="5">
        <v>2382747000000</v>
      </c>
      <c r="G80" s="5">
        <v>210160000000</v>
      </c>
      <c r="I80" s="5">
        <v>6545928000000</v>
      </c>
      <c r="J80" s="5">
        <v>6532016000000</v>
      </c>
      <c r="K80" s="5">
        <v>8064119000000</v>
      </c>
      <c r="L80" s="5">
        <v>6359122000000</v>
      </c>
      <c r="M80" s="5">
        <v>7363668000000</v>
      </c>
      <c r="N80" s="5">
        <v>8478305000000</v>
      </c>
      <c r="O80" s="5">
        <v>13932030000000</v>
      </c>
      <c r="P80" s="5">
        <v>13629251000000</v>
      </c>
      <c r="Q80" s="5">
        <v>12483134000000</v>
      </c>
      <c r="R80" s="5">
        <v>12530201000000</v>
      </c>
      <c r="S80" s="5">
        <v>10355007000000</v>
      </c>
      <c r="T80" s="5">
        <v>10014995000000</v>
      </c>
      <c r="U80" s="5">
        <v>10807957000000</v>
      </c>
      <c r="V80" s="5">
        <v>9805421000000</v>
      </c>
      <c r="W80" s="5">
        <v>8051057000000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111</v>
      </c>
    </row>
    <row r="84" spans="2:26" ht="15.5" x14ac:dyDescent="0.35">
      <c r="C84" t="s">
        <v>19</v>
      </c>
      <c r="D84" s="5">
        <v>8992595000000</v>
      </c>
      <c r="E84" s="5">
        <v>4774652000000</v>
      </c>
      <c r="F84" s="5">
        <v>4131830000000</v>
      </c>
      <c r="G84" s="5">
        <v>3291796000000</v>
      </c>
      <c r="I84" s="5">
        <v>4774652000000</v>
      </c>
      <c r="J84" s="5">
        <v>2369521000000</v>
      </c>
      <c r="K84" s="5">
        <v>2695159000000</v>
      </c>
      <c r="L84" s="5">
        <v>3283118000000</v>
      </c>
      <c r="M84" s="5">
        <v>17843656000000</v>
      </c>
      <c r="N84" s="5">
        <v>15804309000000</v>
      </c>
      <c r="O84" s="5">
        <v>18820695000000</v>
      </c>
      <c r="P84" s="5">
        <v>15516439000000</v>
      </c>
      <c r="Q84" s="5">
        <v>7501737000000</v>
      </c>
      <c r="R84" s="5">
        <v>5056183000000</v>
      </c>
      <c r="S84" s="5">
        <v>1718738000000</v>
      </c>
      <c r="T84" s="5">
        <v>65086000000</v>
      </c>
      <c r="U84" s="5">
        <v>657276000000</v>
      </c>
      <c r="V84" s="5">
        <v>783505000000</v>
      </c>
      <c r="W84" s="5">
        <v>2070123000000</v>
      </c>
      <c r="X84" s="5">
        <v>3209559000000</v>
      </c>
      <c r="Y84" s="5">
        <v>527681000000</v>
      </c>
      <c r="Z84" s="5">
        <v>499362000000</v>
      </c>
    </row>
    <row r="85" spans="2:26" ht="15.5" x14ac:dyDescent="0.35">
      <c r="C85" t="s">
        <v>113</v>
      </c>
      <c r="D85" s="5">
        <v>4466190000000</v>
      </c>
      <c r="E85" s="5">
        <v>3054403000000</v>
      </c>
      <c r="F85" s="5">
        <v>3788383000000</v>
      </c>
      <c r="G85" s="5">
        <v>3945190000000</v>
      </c>
      <c r="I85" s="5">
        <v>3054403000000</v>
      </c>
      <c r="J85" s="5">
        <v>3501090000000</v>
      </c>
      <c r="K85" s="5">
        <v>3284701000000</v>
      </c>
      <c r="L85" s="5">
        <v>2945727000000</v>
      </c>
      <c r="M85" s="5">
        <v>2380793000000</v>
      </c>
      <c r="N85" s="5">
        <v>3648322000000</v>
      </c>
      <c r="O85" s="5">
        <v>3254954000000</v>
      </c>
      <c r="P85" s="5">
        <v>3507601000000</v>
      </c>
      <c r="Q85" s="5">
        <v>3597922000000</v>
      </c>
      <c r="R85" s="5">
        <v>3322526000000</v>
      </c>
      <c r="S85" s="5">
        <v>2458742000000</v>
      </c>
      <c r="T85" s="5">
        <v>1009645000000</v>
      </c>
      <c r="U85" s="5">
        <v>1393160000000</v>
      </c>
      <c r="V85" s="5">
        <v>1076545000000</v>
      </c>
      <c r="W85" s="5">
        <v>891413000000</v>
      </c>
      <c r="X85" s="5">
        <v>856450000000</v>
      </c>
      <c r="Y85" s="5">
        <v>496019000000</v>
      </c>
      <c r="Z85" s="5">
        <v>132938000000</v>
      </c>
    </row>
    <row r="86" spans="2:26" ht="15.5" x14ac:dyDescent="0.35">
      <c r="C86" t="s">
        <v>115</v>
      </c>
      <c r="Y86" s="5">
        <v>76890000000</v>
      </c>
      <c r="Z86" s="5">
        <v>171045000000</v>
      </c>
    </row>
    <row r="87" spans="2:26" ht="15.5" x14ac:dyDescent="0.35">
      <c r="C87" t="s">
        <v>114</v>
      </c>
      <c r="Y87" s="5">
        <v>187755000000</v>
      </c>
      <c r="Z87" s="5">
        <v>99316000000</v>
      </c>
    </row>
    <row r="88" spans="2:26" ht="15.5" x14ac:dyDescent="0.35">
      <c r="C88" t="s">
        <v>116</v>
      </c>
      <c r="D88" s="5">
        <v>4466190000000</v>
      </c>
      <c r="E88" s="5">
        <v>3054403000000</v>
      </c>
      <c r="F88" s="5">
        <v>3788383000000</v>
      </c>
      <c r="G88" s="5">
        <v>3945190000000</v>
      </c>
      <c r="I88" s="5">
        <v>3054403000000</v>
      </c>
      <c r="J88" s="5">
        <v>3501090000000</v>
      </c>
      <c r="K88" s="5">
        <v>3284701000000</v>
      </c>
      <c r="L88" s="5">
        <v>2945727000000</v>
      </c>
      <c r="M88" s="5">
        <v>2380793000000</v>
      </c>
      <c r="N88" s="5">
        <v>3648322000000</v>
      </c>
      <c r="O88" s="5">
        <v>3254954000000</v>
      </c>
      <c r="P88" s="5">
        <v>3507601000000</v>
      </c>
      <c r="Q88" s="5">
        <v>3597922000000</v>
      </c>
      <c r="R88" s="5">
        <v>3322526000000</v>
      </c>
      <c r="S88" s="5">
        <v>2458742000000</v>
      </c>
      <c r="T88" s="5">
        <v>1009645000000</v>
      </c>
      <c r="U88" s="5">
        <v>1393160000000</v>
      </c>
      <c r="V88" s="5">
        <v>1076545000000</v>
      </c>
      <c r="W88" s="5">
        <v>891413000000</v>
      </c>
      <c r="X88" s="5">
        <v>856450000000</v>
      </c>
      <c r="Y88" s="5">
        <v>496019000000</v>
      </c>
      <c r="Z88" s="5">
        <v>132938000000</v>
      </c>
    </row>
    <row r="89" spans="2:26" ht="15.5" x14ac:dyDescent="0.35">
      <c r="C89" t="s">
        <v>117</v>
      </c>
      <c r="U89" s="5">
        <v>150000000000</v>
      </c>
    </row>
    <row r="90" spans="2:26" ht="15.5" x14ac:dyDescent="0.35">
      <c r="C90" t="s">
        <v>118</v>
      </c>
      <c r="U90" s="5">
        <v>150000000000</v>
      </c>
    </row>
    <row r="91" spans="2:26" ht="15.5" x14ac:dyDescent="0.35">
      <c r="C91" t="s">
        <v>119</v>
      </c>
      <c r="D91" s="5">
        <v>19891633000000</v>
      </c>
      <c r="E91" s="5">
        <v>20410583000000</v>
      </c>
      <c r="F91" s="5">
        <v>18251058000000</v>
      </c>
      <c r="G91" s="5">
        <v>19065093000000</v>
      </c>
      <c r="I91" s="5">
        <v>20410583000000</v>
      </c>
      <c r="J91" s="5">
        <v>22023412000000</v>
      </c>
      <c r="K91" s="5">
        <v>19014017000000</v>
      </c>
      <c r="L91" s="5">
        <v>18375217000000</v>
      </c>
      <c r="M91" s="5">
        <v>17781747000000</v>
      </c>
      <c r="N91" s="5">
        <v>18093707000000</v>
      </c>
      <c r="O91" s="5">
        <v>16376231000000</v>
      </c>
      <c r="P91" s="5">
        <v>15183197000000</v>
      </c>
      <c r="Q91" s="5">
        <v>18023238000000</v>
      </c>
      <c r="R91" s="5">
        <v>19442023000000</v>
      </c>
      <c r="S91" s="5">
        <v>19071523000000</v>
      </c>
      <c r="T91" s="5">
        <v>17431586000000</v>
      </c>
      <c r="U91" s="5">
        <v>17332558000000</v>
      </c>
      <c r="V91" s="5">
        <v>15669906000000</v>
      </c>
      <c r="W91" s="5">
        <v>8913348000000</v>
      </c>
      <c r="X91" s="5">
        <v>9802455000000</v>
      </c>
      <c r="Y91" s="5">
        <v>9539067000000</v>
      </c>
      <c r="Z91" s="5">
        <v>7657848000000</v>
      </c>
    </row>
    <row r="92" spans="2:26" ht="15.5" x14ac:dyDescent="0.35">
      <c r="C92" t="s">
        <v>97</v>
      </c>
      <c r="D92" s="5">
        <v>616295000000</v>
      </c>
      <c r="E92" s="5">
        <v>616387000000</v>
      </c>
      <c r="F92" s="5">
        <v>616373000000</v>
      </c>
      <c r="G92" s="5">
        <v>616354000000</v>
      </c>
      <c r="I92" s="5">
        <v>616387000000</v>
      </c>
      <c r="J92" s="5">
        <v>616287000000</v>
      </c>
      <c r="K92" s="5">
        <v>616273000000</v>
      </c>
      <c r="L92" s="5">
        <v>616262000000</v>
      </c>
      <c r="M92" s="5">
        <v>616157000000</v>
      </c>
      <c r="N92" s="5">
        <v>616164000000</v>
      </c>
      <c r="O92" s="5">
        <v>616418000000</v>
      </c>
      <c r="P92" s="5">
        <v>616161000000</v>
      </c>
      <c r="Q92" s="5">
        <v>616533000000</v>
      </c>
      <c r="R92" s="5">
        <v>617207000000</v>
      </c>
      <c r="S92" s="5">
        <v>616797000000</v>
      </c>
      <c r="T92" s="5">
        <v>616549000000</v>
      </c>
      <c r="U92" s="5">
        <v>616488000000</v>
      </c>
      <c r="V92" s="5">
        <v>617596000000</v>
      </c>
      <c r="W92" s="5">
        <v>586679000000</v>
      </c>
      <c r="X92" s="5">
        <v>600048000000</v>
      </c>
      <c r="Y92" s="5">
        <v>584554000000</v>
      </c>
      <c r="Z92" s="5">
        <v>628373000000</v>
      </c>
    </row>
    <row r="93" spans="2:26" ht="15.5" x14ac:dyDescent="0.35">
      <c r="C93" t="s">
        <v>121</v>
      </c>
      <c r="D93" s="5">
        <v>36905324000000</v>
      </c>
      <c r="E93" s="5">
        <v>36362100000000</v>
      </c>
      <c r="F93" s="5">
        <v>33847697000000</v>
      </c>
      <c r="G93" s="5">
        <v>30094343000000</v>
      </c>
      <c r="I93" s="5">
        <v>36362100000000</v>
      </c>
      <c r="J93" s="5">
        <v>38517929000000</v>
      </c>
      <c r="K93" s="5">
        <v>40066044000000</v>
      </c>
      <c r="L93" s="5">
        <v>41362998000000</v>
      </c>
      <c r="M93" s="5">
        <v>41323105000000</v>
      </c>
      <c r="N93" s="5">
        <v>41091638000000</v>
      </c>
      <c r="O93" s="5">
        <v>41697015000000</v>
      </c>
      <c r="P93" s="5">
        <v>37831483000000</v>
      </c>
      <c r="Q93" s="5">
        <v>34180353000000</v>
      </c>
      <c r="R93" s="5">
        <v>33647496000000</v>
      </c>
      <c r="S93" s="5">
        <v>29807330000000</v>
      </c>
      <c r="T93" s="5">
        <v>20777514000000</v>
      </c>
      <c r="U93" s="5">
        <v>21247830000000</v>
      </c>
      <c r="V93" s="5">
        <v>21128313000000</v>
      </c>
      <c r="W93" s="5">
        <v>14851460000000</v>
      </c>
      <c r="X93" s="5">
        <v>15768558000000</v>
      </c>
      <c r="Y93" s="5">
        <v>12688643000000</v>
      </c>
      <c r="Z93" s="5">
        <v>11037287000000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D95" s="5">
        <v>95876000000</v>
      </c>
      <c r="E95" s="5">
        <v>94780000000</v>
      </c>
      <c r="F95" s="5">
        <v>94784000000</v>
      </c>
      <c r="G95" s="5">
        <v>92358000000</v>
      </c>
      <c r="I95" s="5">
        <v>94780000000</v>
      </c>
      <c r="J95" s="5">
        <v>90781000000</v>
      </c>
      <c r="K95" s="5">
        <v>85792000000</v>
      </c>
      <c r="L95" s="5">
        <v>88091000000</v>
      </c>
      <c r="M95" s="5">
        <v>85194000000</v>
      </c>
      <c r="N95" s="5">
        <v>80356000000</v>
      </c>
      <c r="O95" s="5">
        <v>81651000000</v>
      </c>
      <c r="P95" s="5">
        <v>70426000000</v>
      </c>
      <c r="Q95" s="5">
        <v>63382000000</v>
      </c>
      <c r="R95" s="5">
        <v>62174000000</v>
      </c>
      <c r="S95" s="5">
        <v>61789000000</v>
      </c>
      <c r="T95" s="5">
        <v>48347000000</v>
      </c>
      <c r="U95" s="5">
        <v>34232000000</v>
      </c>
      <c r="V95" s="5">
        <v>24783000000</v>
      </c>
      <c r="W95" s="5">
        <v>22177000000</v>
      </c>
      <c r="X95" s="5">
        <v>12161000000</v>
      </c>
    </row>
    <row r="96" spans="2:26" ht="15.5" x14ac:dyDescent="0.35">
      <c r="C96" t="s">
        <v>127</v>
      </c>
      <c r="D96" s="5">
        <v>311050000000</v>
      </c>
      <c r="E96" s="5">
        <v>316282000000</v>
      </c>
      <c r="F96" s="5">
        <v>321514000000</v>
      </c>
      <c r="G96" s="5">
        <v>326746000000</v>
      </c>
      <c r="I96" s="5">
        <v>316282000000</v>
      </c>
      <c r="J96" s="5">
        <v>337210000000</v>
      </c>
      <c r="K96" s="5">
        <v>358599000000</v>
      </c>
      <c r="L96" s="5">
        <v>379622000000</v>
      </c>
      <c r="M96" s="5">
        <v>400645000000</v>
      </c>
      <c r="N96" s="5">
        <v>422148000000</v>
      </c>
      <c r="O96" s="5">
        <v>443339000000</v>
      </c>
      <c r="P96" s="5">
        <v>465004000000</v>
      </c>
      <c r="Q96" s="5">
        <v>481322000000</v>
      </c>
      <c r="R96" s="5">
        <v>585098000000</v>
      </c>
      <c r="S96" s="5">
        <v>605616000000</v>
      </c>
      <c r="T96" s="5">
        <v>435991000000</v>
      </c>
      <c r="U96" s="5">
        <v>363614000000</v>
      </c>
      <c r="V96" s="5">
        <v>141005000000</v>
      </c>
    </row>
    <row r="97" spans="3:26" ht="15.5" x14ac:dyDescent="0.35">
      <c r="C97" t="s">
        <v>126</v>
      </c>
      <c r="D97" s="5">
        <v>8539650000000</v>
      </c>
      <c r="E97" s="5">
        <v>8750780000000</v>
      </c>
      <c r="F97" s="5">
        <v>8873139000000</v>
      </c>
      <c r="G97" s="5">
        <v>9131267000000</v>
      </c>
      <c r="I97" s="5">
        <v>8750780000000</v>
      </c>
      <c r="J97" s="5">
        <v>9444110000000</v>
      </c>
      <c r="K97" s="5">
        <v>9253277000000</v>
      </c>
      <c r="L97" s="5">
        <v>6697429000000</v>
      </c>
      <c r="M97" s="5">
        <v>6038643000000</v>
      </c>
      <c r="N97" s="5">
        <v>6582808000000</v>
      </c>
      <c r="O97" s="5">
        <v>7297912000000</v>
      </c>
      <c r="P97" s="5">
        <v>7288435000000</v>
      </c>
      <c r="Q97" s="5">
        <v>6890750000000</v>
      </c>
      <c r="R97" s="5">
        <v>6895483000000</v>
      </c>
      <c r="S97" s="5">
        <v>6281176000000</v>
      </c>
      <c r="T97" s="5">
        <v>5919600000000</v>
      </c>
      <c r="U97" s="5">
        <v>4708669000000</v>
      </c>
      <c r="V97" s="5">
        <v>4115078000000</v>
      </c>
      <c r="W97" s="5">
        <v>3850665000000</v>
      </c>
      <c r="X97" s="5">
        <v>4087338000000</v>
      </c>
      <c r="Y97" s="5">
        <v>4310194000000</v>
      </c>
      <c r="Z97" s="5">
        <v>4329506000000</v>
      </c>
    </row>
    <row r="98" spans="3:26" ht="15.5" x14ac:dyDescent="0.35">
      <c r="C98" t="s">
        <v>413</v>
      </c>
      <c r="L98" s="5">
        <v>114742000000</v>
      </c>
      <c r="M98" s="5">
        <v>110702000000</v>
      </c>
      <c r="N98" s="5">
        <v>109367000000</v>
      </c>
      <c r="O98" s="5">
        <v>108956000000</v>
      </c>
      <c r="P98" s="5">
        <v>108449000000</v>
      </c>
      <c r="Q98" s="5">
        <v>113954000000</v>
      </c>
      <c r="R98" s="5">
        <v>114888000000</v>
      </c>
      <c r="S98" s="5">
        <v>113729000000</v>
      </c>
      <c r="T98" s="5">
        <v>114900000000</v>
      </c>
      <c r="U98" s="5">
        <v>115831000000</v>
      </c>
      <c r="V98" s="5">
        <v>144139000000</v>
      </c>
      <c r="W98" s="5">
        <v>173519000000</v>
      </c>
      <c r="X98" s="5">
        <v>175265000000</v>
      </c>
      <c r="Y98" s="5">
        <v>175772000000</v>
      </c>
      <c r="Z98" s="5">
        <v>175689000000</v>
      </c>
    </row>
    <row r="99" spans="3:26" ht="15.5" x14ac:dyDescent="0.35">
      <c r="C99" t="s">
        <v>128</v>
      </c>
      <c r="D99" s="5">
        <v>489576000000</v>
      </c>
      <c r="E99" s="5">
        <v>473090000000</v>
      </c>
      <c r="F99" s="5">
        <v>546646000000</v>
      </c>
      <c r="G99" s="5">
        <v>498810000000</v>
      </c>
      <c r="I99" s="5">
        <v>473090000000</v>
      </c>
      <c r="J99" s="5">
        <v>496570000000</v>
      </c>
      <c r="K99" s="5">
        <v>451544000000</v>
      </c>
      <c r="L99" s="5">
        <v>443080000000</v>
      </c>
      <c r="M99" s="5">
        <v>312903000000</v>
      </c>
      <c r="N99" s="5">
        <v>393862000000</v>
      </c>
      <c r="O99" s="5">
        <v>345043000000</v>
      </c>
      <c r="P99" s="5">
        <v>335166000000</v>
      </c>
      <c r="Q99" s="5">
        <v>333346000000</v>
      </c>
      <c r="R99" s="5">
        <v>272268000000</v>
      </c>
      <c r="S99" s="5">
        <v>235765000000</v>
      </c>
      <c r="T99" s="5">
        <v>219407000000</v>
      </c>
      <c r="U99" s="5">
        <v>149792000000</v>
      </c>
      <c r="V99" s="5">
        <v>164862000000</v>
      </c>
      <c r="W99" s="5">
        <v>94237000000</v>
      </c>
      <c r="X99" s="5">
        <v>42537000000</v>
      </c>
      <c r="Y99" s="5">
        <v>63226000000</v>
      </c>
      <c r="Z99" s="5">
        <v>74435000000</v>
      </c>
    </row>
    <row r="100" spans="3:26" ht="15.5" x14ac:dyDescent="0.35">
      <c r="C100" t="s">
        <v>130</v>
      </c>
      <c r="D100" s="5">
        <v>60423000000</v>
      </c>
      <c r="E100" s="5">
        <v>60423000000</v>
      </c>
      <c r="F100" s="5">
        <v>60423000000</v>
      </c>
      <c r="G100" s="5">
        <v>60423000000</v>
      </c>
      <c r="I100" s="5">
        <v>60423000000</v>
      </c>
      <c r="J100" s="5">
        <v>60423000000</v>
      </c>
      <c r="K100" s="5">
        <v>60423000000</v>
      </c>
      <c r="L100" s="5">
        <v>60423000000</v>
      </c>
      <c r="M100" s="5">
        <v>60423000000</v>
      </c>
      <c r="N100" s="5">
        <v>60423000000</v>
      </c>
      <c r="O100" s="5">
        <v>60423000000</v>
      </c>
      <c r="P100" s="5">
        <v>60423000000</v>
      </c>
      <c r="Q100" s="5">
        <v>60423000000</v>
      </c>
      <c r="R100" s="5">
        <v>60423000000</v>
      </c>
      <c r="S100" s="5">
        <v>60423000000</v>
      </c>
      <c r="T100" s="5">
        <v>60423000000</v>
      </c>
      <c r="U100" s="5">
        <v>60423000000</v>
      </c>
      <c r="V100" s="5">
        <v>60423000000</v>
      </c>
      <c r="W100" s="5">
        <v>60423000000</v>
      </c>
      <c r="X100" s="5">
        <v>237320000000</v>
      </c>
      <c r="Y100" s="5">
        <v>275167000000</v>
      </c>
      <c r="Z100" s="5">
        <v>313014000000</v>
      </c>
    </row>
    <row r="101" spans="3:26" ht="15.5" x14ac:dyDescent="0.35">
      <c r="C101" t="s">
        <v>133</v>
      </c>
      <c r="D101" s="5">
        <v>14999991000000</v>
      </c>
      <c r="E101" s="5">
        <v>15200412000000</v>
      </c>
      <c r="F101" s="5">
        <v>14068613000000</v>
      </c>
      <c r="G101" s="5">
        <v>14700878000000</v>
      </c>
      <c r="I101" s="5">
        <v>15200412000000</v>
      </c>
      <c r="J101" s="5">
        <v>15772777000000</v>
      </c>
      <c r="K101" s="5">
        <v>15250220000000</v>
      </c>
      <c r="L101" s="5">
        <v>13423994000000</v>
      </c>
      <c r="M101" s="5">
        <v>11767323000000</v>
      </c>
      <c r="N101" s="5">
        <v>8582392000000</v>
      </c>
      <c r="O101" s="5">
        <v>9205791000000</v>
      </c>
      <c r="P101" s="5">
        <v>8770937000000</v>
      </c>
      <c r="Q101" s="5">
        <v>8960710000000</v>
      </c>
      <c r="R101" s="5">
        <v>8860781000000</v>
      </c>
      <c r="S101" s="5">
        <v>8203394000000</v>
      </c>
      <c r="T101" s="5">
        <v>7603116000000</v>
      </c>
      <c r="U101" s="5">
        <v>6156764000000</v>
      </c>
      <c r="V101" s="5">
        <v>5119214000000</v>
      </c>
      <c r="W101" s="5">
        <v>4524883000000</v>
      </c>
      <c r="X101" s="5">
        <v>4756565000000</v>
      </c>
      <c r="Y101" s="5">
        <v>5027804000000</v>
      </c>
      <c r="Z101" s="5">
        <v>5096532000000</v>
      </c>
    </row>
    <row r="102" spans="3:26" ht="15.5" x14ac:dyDescent="0.35">
      <c r="C102" t="s">
        <v>134</v>
      </c>
      <c r="D102" s="5">
        <v>51905315000000</v>
      </c>
      <c r="E102" s="5">
        <v>51562512000000</v>
      </c>
      <c r="F102" s="5">
        <v>47916310000000</v>
      </c>
      <c r="G102" s="5">
        <v>44795221000000</v>
      </c>
      <c r="I102" s="5">
        <v>51562512000000</v>
      </c>
      <c r="J102" s="5">
        <v>54290706000000</v>
      </c>
      <c r="K102" s="5">
        <v>55316264000000</v>
      </c>
      <c r="L102" s="5">
        <v>54786992000000</v>
      </c>
      <c r="M102" s="5">
        <v>53090428000000</v>
      </c>
      <c r="N102" s="5">
        <v>49674030000000</v>
      </c>
      <c r="O102" s="5">
        <v>50902806000000</v>
      </c>
      <c r="P102" s="5">
        <v>46602420000000</v>
      </c>
      <c r="Q102" s="5">
        <v>43141063000000</v>
      </c>
      <c r="R102" s="5">
        <v>42508277000000</v>
      </c>
      <c r="S102" s="5">
        <v>38010724000000</v>
      </c>
      <c r="T102" s="5">
        <v>28380630000000</v>
      </c>
      <c r="U102" s="5">
        <v>27404594000000</v>
      </c>
      <c r="V102" s="5">
        <v>26247527000000</v>
      </c>
      <c r="W102" s="5">
        <v>19376343000000</v>
      </c>
      <c r="X102" s="5">
        <v>20525123000000</v>
      </c>
      <c r="Y102" s="5">
        <v>17716447000000</v>
      </c>
      <c r="Z102" s="5">
        <v>16133819000000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18858028000000</v>
      </c>
      <c r="E105" s="5">
        <v>20628207000000</v>
      </c>
      <c r="F105" s="5">
        <v>19026381000000</v>
      </c>
      <c r="G105" s="5">
        <v>18169701000000</v>
      </c>
      <c r="I105" s="5">
        <v>20628207000000</v>
      </c>
      <c r="J105" s="5">
        <v>23669887000000</v>
      </c>
      <c r="K105" s="5">
        <v>23302684000000</v>
      </c>
      <c r="L105" s="5">
        <v>24545594000000</v>
      </c>
      <c r="M105" s="5">
        <v>21964259000000</v>
      </c>
      <c r="N105" s="5">
        <v>16743834000000</v>
      </c>
      <c r="O105" s="5">
        <v>12727676000000</v>
      </c>
      <c r="P105" s="5">
        <v>8793999000000</v>
      </c>
      <c r="Q105" s="5">
        <v>6482969000000</v>
      </c>
      <c r="R105" s="5">
        <v>6428478000000</v>
      </c>
      <c r="S105" s="5">
        <v>4538674000000</v>
      </c>
      <c r="T105" s="5">
        <v>13600230000000</v>
      </c>
      <c r="U105" s="5">
        <v>12123790000000</v>
      </c>
      <c r="V105" s="5">
        <v>11897977000000</v>
      </c>
      <c r="W105" s="5">
        <v>8489897000000</v>
      </c>
      <c r="X105" s="5">
        <v>9778942000000</v>
      </c>
      <c r="Y105" s="5">
        <v>6747030000000</v>
      </c>
      <c r="Z105" s="5">
        <v>7642207000000</v>
      </c>
    </row>
    <row r="106" spans="3:26" ht="15.5" x14ac:dyDescent="0.35">
      <c r="C106" t="s">
        <v>145</v>
      </c>
    </row>
    <row r="107" spans="3:26" ht="15.5" x14ac:dyDescent="0.35">
      <c r="C107" t="s">
        <v>905</v>
      </c>
      <c r="T107" s="5">
        <v>2835478000000</v>
      </c>
      <c r="U107" s="5">
        <v>2442000000000</v>
      </c>
      <c r="V107" s="5">
        <v>2306203000000</v>
      </c>
      <c r="Y107" s="5">
        <v>747166000000</v>
      </c>
      <c r="Z107" s="5">
        <v>986773000000</v>
      </c>
    </row>
    <row r="108" spans="3:26" ht="15.5" x14ac:dyDescent="0.35">
      <c r="C108" t="s">
        <v>138</v>
      </c>
    </row>
    <row r="109" spans="3:26" ht="15.5" x14ac:dyDescent="0.35">
      <c r="C109" t="s">
        <v>139</v>
      </c>
      <c r="D109" s="5">
        <v>5779561000000</v>
      </c>
      <c r="E109" s="5">
        <v>5503529000000</v>
      </c>
      <c r="F109" s="5">
        <v>5796902000000</v>
      </c>
      <c r="G109" s="5">
        <v>5944452000000</v>
      </c>
      <c r="I109" s="5">
        <v>5503529000000</v>
      </c>
      <c r="J109" s="5">
        <v>6678785000000</v>
      </c>
      <c r="K109" s="5">
        <v>6843924000000</v>
      </c>
      <c r="L109" s="5">
        <v>5538570000000</v>
      </c>
      <c r="M109" s="5">
        <v>4244097000000</v>
      </c>
      <c r="N109" s="5">
        <v>3467567000000</v>
      </c>
      <c r="O109" s="5">
        <v>3802004000000</v>
      </c>
      <c r="P109" s="5">
        <v>3450070000000</v>
      </c>
      <c r="Q109" s="5">
        <v>3666441000000</v>
      </c>
      <c r="R109" s="5">
        <v>3870617000000</v>
      </c>
      <c r="S109" s="5">
        <v>3191113000000</v>
      </c>
      <c r="T109" s="5">
        <v>2761472000000</v>
      </c>
      <c r="U109" s="5">
        <v>2193703000000</v>
      </c>
      <c r="V109" s="5">
        <v>2428111000000</v>
      </c>
      <c r="W109" s="5">
        <v>1938105000000</v>
      </c>
      <c r="X109" s="5">
        <v>1074517000000</v>
      </c>
      <c r="Y109" s="5">
        <v>488140000000</v>
      </c>
      <c r="Z109" s="5">
        <v>474660000000</v>
      </c>
    </row>
    <row r="110" spans="3:26" ht="15.5" x14ac:dyDescent="0.35">
      <c r="C110" t="s">
        <v>140</v>
      </c>
    </row>
    <row r="111" spans="3:26" ht="15.5" x14ac:dyDescent="0.35">
      <c r="C111" t="s">
        <v>141</v>
      </c>
      <c r="Y111" s="5">
        <v>264645000000</v>
      </c>
      <c r="Z111" s="5">
        <v>270361000000</v>
      </c>
    </row>
    <row r="112" spans="3:26" ht="15.5" x14ac:dyDescent="0.35">
      <c r="C112" t="s">
        <v>143</v>
      </c>
      <c r="W112" s="5">
        <v>1471749000000</v>
      </c>
      <c r="X112" s="5">
        <v>1073346000000</v>
      </c>
      <c r="Y112" s="5">
        <v>864402000000</v>
      </c>
      <c r="Z112" s="5">
        <v>954540000000</v>
      </c>
    </row>
    <row r="113" spans="3:26" ht="15.5" x14ac:dyDescent="0.35">
      <c r="C113" t="s">
        <v>749</v>
      </c>
      <c r="D113" s="5">
        <v>1424234000000</v>
      </c>
      <c r="E113" s="5">
        <v>1413962000000</v>
      </c>
      <c r="F113" s="5">
        <v>1632601000000</v>
      </c>
      <c r="G113" s="5">
        <v>1250265000000</v>
      </c>
      <c r="I113" s="5">
        <v>1413962000000</v>
      </c>
      <c r="J113" s="5">
        <v>1673071000000</v>
      </c>
      <c r="K113" s="5">
        <v>2234331000000</v>
      </c>
      <c r="L113" s="5">
        <v>3008604000000</v>
      </c>
      <c r="M113" s="5">
        <v>1532275000000</v>
      </c>
      <c r="N113" s="5">
        <v>2527904000000</v>
      </c>
      <c r="O113" s="5">
        <v>2389662000000</v>
      </c>
      <c r="P113" s="5">
        <v>1687831000000</v>
      </c>
      <c r="Q113" s="5">
        <v>1867949000000</v>
      </c>
      <c r="R113" s="5">
        <v>1633782000000</v>
      </c>
      <c r="S113" s="5">
        <v>413723000000</v>
      </c>
      <c r="T113" s="5">
        <v>1106481000000</v>
      </c>
      <c r="U113" s="5">
        <v>1409876000000</v>
      </c>
      <c r="V113" s="5">
        <v>1368296000000</v>
      </c>
      <c r="W113" s="5">
        <v>1471749000000</v>
      </c>
      <c r="X113" s="5">
        <v>1073346000000</v>
      </c>
      <c r="Y113" s="5">
        <v>864402000000</v>
      </c>
      <c r="Z113" s="5">
        <v>954540000000</v>
      </c>
    </row>
    <row r="114" spans="3:26" ht="15.5" x14ac:dyDescent="0.35">
      <c r="C114" t="s">
        <v>2579</v>
      </c>
      <c r="D114" s="5">
        <v>10240060000000</v>
      </c>
      <c r="E114" s="5">
        <v>12200456000000</v>
      </c>
      <c r="F114" s="5">
        <v>10201061000000</v>
      </c>
      <c r="G114" s="5">
        <v>9895502000000</v>
      </c>
      <c r="I114" s="5">
        <v>12200456000000</v>
      </c>
      <c r="J114" s="5">
        <v>13523707000000</v>
      </c>
      <c r="K114" s="5">
        <v>12686295000000</v>
      </c>
      <c r="L114" s="5">
        <v>14373931000000</v>
      </c>
      <c r="M114" s="5">
        <v>14835154000000</v>
      </c>
      <c r="N114" s="5">
        <v>9547748000000</v>
      </c>
      <c r="O114" s="5">
        <v>5423392000000</v>
      </c>
      <c r="P114" s="5">
        <v>2670180000000</v>
      </c>
      <c r="T114" s="5">
        <v>6164841000000</v>
      </c>
      <c r="U114" s="5">
        <v>5474067000000</v>
      </c>
      <c r="V114" s="5">
        <v>5295906000000</v>
      </c>
      <c r="W114" s="5">
        <v>4464140000000</v>
      </c>
      <c r="X114" s="5">
        <v>3126171000000</v>
      </c>
      <c r="Y114" s="5">
        <v>2827137000000</v>
      </c>
      <c r="Z114" s="5">
        <v>2501174000000</v>
      </c>
    </row>
    <row r="115" spans="3:26" ht="15.5" x14ac:dyDescent="0.35">
      <c r="C115" t="s">
        <v>129</v>
      </c>
      <c r="D115" s="5">
        <v>696335000000</v>
      </c>
      <c r="E115" s="5">
        <v>308939000000</v>
      </c>
      <c r="F115" s="5">
        <v>361509000000</v>
      </c>
      <c r="G115" s="5">
        <v>353019000000</v>
      </c>
      <c r="I115" s="5">
        <v>308939000000</v>
      </c>
      <c r="J115" s="5">
        <v>410925000000</v>
      </c>
      <c r="K115" s="5">
        <v>328787000000</v>
      </c>
      <c r="L115" s="5">
        <v>245028000000</v>
      </c>
      <c r="M115" s="5">
        <v>258028000000</v>
      </c>
      <c r="N115" s="5">
        <v>241167000000</v>
      </c>
      <c r="O115" s="5">
        <v>189849000000</v>
      </c>
      <c r="P115" s="5">
        <v>238625000000</v>
      </c>
      <c r="Q115" s="5">
        <v>226449000000</v>
      </c>
      <c r="R115" s="5">
        <v>176838000000</v>
      </c>
      <c r="S115" s="5">
        <v>238337000000</v>
      </c>
      <c r="T115" s="5">
        <v>120209000000</v>
      </c>
      <c r="U115" s="5">
        <v>77249000000</v>
      </c>
      <c r="V115" s="5">
        <v>443485000000</v>
      </c>
      <c r="W115" s="5">
        <v>585742000000</v>
      </c>
      <c r="X115" s="5">
        <v>474144000000</v>
      </c>
      <c r="Y115" s="5">
        <v>839252000000</v>
      </c>
      <c r="Z115" s="5">
        <v>906111000000</v>
      </c>
    </row>
    <row r="116" spans="3:26" ht="15.5" x14ac:dyDescent="0.35">
      <c r="C116" t="s">
        <v>1366</v>
      </c>
      <c r="D116" s="5">
        <v>9345000000</v>
      </c>
      <c r="E116" s="5">
        <v>72430000000</v>
      </c>
      <c r="F116" s="5">
        <v>40353000000</v>
      </c>
      <c r="G116" s="5">
        <v>60006000000</v>
      </c>
      <c r="I116" s="5">
        <v>72430000000</v>
      </c>
      <c r="J116" s="5">
        <v>94942000000</v>
      </c>
      <c r="K116" s="5">
        <v>76771000000</v>
      </c>
      <c r="L116" s="5">
        <v>46625000000</v>
      </c>
      <c r="M116" s="5">
        <v>78971000000</v>
      </c>
      <c r="O116" s="5">
        <v>7265000000</v>
      </c>
      <c r="T116" s="5">
        <v>5329000000</v>
      </c>
      <c r="U116" s="5">
        <v>43681000000</v>
      </c>
    </row>
    <row r="117" spans="3:26" ht="15.5" x14ac:dyDescent="0.35">
      <c r="C117" t="s">
        <v>417</v>
      </c>
      <c r="D117" s="5">
        <v>210861000000</v>
      </c>
      <c r="E117" s="5">
        <v>193510000000</v>
      </c>
      <c r="F117" s="5">
        <v>215095000000</v>
      </c>
      <c r="G117" s="5">
        <v>253870000000</v>
      </c>
      <c r="I117" s="5">
        <v>193510000000</v>
      </c>
      <c r="J117" s="5">
        <v>231801000000</v>
      </c>
      <c r="K117" s="5">
        <v>289503000000</v>
      </c>
      <c r="L117" s="5">
        <v>337115000000</v>
      </c>
      <c r="M117" s="5">
        <v>187787000000</v>
      </c>
      <c r="N117" s="5">
        <v>194117000000</v>
      </c>
      <c r="O117" s="5">
        <v>256648000000</v>
      </c>
      <c r="P117" s="5">
        <v>80649000000</v>
      </c>
      <c r="Q117" s="5">
        <v>80530000000</v>
      </c>
      <c r="R117" s="5">
        <v>65744000000</v>
      </c>
      <c r="S117" s="5">
        <v>40878000000</v>
      </c>
      <c r="T117" s="5">
        <v>33455000000</v>
      </c>
      <c r="U117" s="5">
        <v>34213000000</v>
      </c>
      <c r="V117" s="5">
        <v>56037000000</v>
      </c>
      <c r="W117" s="5">
        <v>50043000000</v>
      </c>
      <c r="X117" s="5">
        <v>44928000000</v>
      </c>
      <c r="Y117" s="5">
        <v>76340000000</v>
      </c>
      <c r="Z117" s="5">
        <v>112699000000</v>
      </c>
    </row>
    <row r="118" spans="3:26" ht="15.5" x14ac:dyDescent="0.35">
      <c r="C118" t="s">
        <v>151</v>
      </c>
    </row>
    <row r="119" spans="3:26" ht="15.5" x14ac:dyDescent="0.35">
      <c r="C119" t="s">
        <v>153</v>
      </c>
      <c r="D119" s="5">
        <v>2620364000000</v>
      </c>
      <c r="E119" s="5">
        <v>2583541000000</v>
      </c>
      <c r="F119" s="5">
        <v>2593331000000</v>
      </c>
      <c r="G119" s="5">
        <v>2640783000000</v>
      </c>
      <c r="I119" s="5">
        <v>2583541000000</v>
      </c>
      <c r="J119" s="5">
        <v>2264392000000</v>
      </c>
      <c r="K119" s="5">
        <v>2143727000000</v>
      </c>
      <c r="L119" s="5">
        <v>2071230000000</v>
      </c>
      <c r="M119" s="5">
        <v>1934763000000</v>
      </c>
      <c r="N119" s="5">
        <v>2688770000000</v>
      </c>
      <c r="O119" s="5">
        <v>2495400000000</v>
      </c>
      <c r="P119" s="5">
        <v>2450168000000</v>
      </c>
      <c r="Q119" s="5">
        <v>2545109000000</v>
      </c>
      <c r="R119" s="5">
        <v>1904785000000</v>
      </c>
      <c r="S119" s="5">
        <v>1455990000000</v>
      </c>
      <c r="T119" s="5">
        <v>1282286000000</v>
      </c>
      <c r="U119" s="5">
        <v>1125769000000</v>
      </c>
      <c r="V119" s="5">
        <v>1041130000000</v>
      </c>
      <c r="W119" s="5">
        <v>684657000000</v>
      </c>
      <c r="X119" s="5">
        <v>530729000000</v>
      </c>
      <c r="Y119" s="5">
        <v>503492000000</v>
      </c>
      <c r="Z119" s="5">
        <v>441377000000</v>
      </c>
    </row>
    <row r="120" spans="3:26" ht="15.5" x14ac:dyDescent="0.35">
      <c r="C120" t="s">
        <v>154</v>
      </c>
      <c r="D120" s="5">
        <v>2620364000000</v>
      </c>
      <c r="E120" s="5">
        <v>2583541000000</v>
      </c>
      <c r="F120" s="5">
        <v>2593331000000</v>
      </c>
      <c r="G120" s="5">
        <v>2640783000000</v>
      </c>
      <c r="I120" s="5">
        <v>2583541000000</v>
      </c>
      <c r="J120" s="5">
        <v>2264392000000</v>
      </c>
      <c r="K120" s="5">
        <v>2143727000000</v>
      </c>
      <c r="L120" s="5">
        <v>2071230000000</v>
      </c>
      <c r="M120" s="5">
        <v>1934763000000</v>
      </c>
      <c r="N120" s="5">
        <v>2688770000000</v>
      </c>
      <c r="O120" s="5">
        <v>2495400000000</v>
      </c>
      <c r="P120" s="5">
        <v>2450168000000</v>
      </c>
      <c r="Q120" s="5">
        <v>2545109000000</v>
      </c>
      <c r="R120" s="5">
        <v>1904785000000</v>
      </c>
      <c r="S120" s="5">
        <v>1455990000000</v>
      </c>
      <c r="T120" s="5">
        <v>1282286000000</v>
      </c>
      <c r="U120" s="5">
        <v>1125769000000</v>
      </c>
      <c r="V120" s="5">
        <v>1041130000000</v>
      </c>
      <c r="W120" s="5">
        <v>684657000000</v>
      </c>
      <c r="X120" s="5">
        <v>530729000000</v>
      </c>
      <c r="Y120" s="5">
        <v>503492000000</v>
      </c>
      <c r="Z120" s="5">
        <v>441377000000</v>
      </c>
    </row>
    <row r="121" spans="3:26" ht="15.5" x14ac:dyDescent="0.35">
      <c r="C121" t="s">
        <v>155</v>
      </c>
      <c r="D121" s="5">
        <v>9753000000</v>
      </c>
      <c r="E121" s="5">
        <v>6925000000</v>
      </c>
      <c r="F121" s="5">
        <v>6974000000</v>
      </c>
      <c r="G121" s="5">
        <v>6769000000</v>
      </c>
      <c r="I121" s="5">
        <v>6925000000</v>
      </c>
      <c r="J121" s="5">
        <v>6663000000</v>
      </c>
      <c r="K121" s="5">
        <v>6496000000</v>
      </c>
      <c r="L121" s="5">
        <v>4842000000</v>
      </c>
      <c r="M121" s="5">
        <v>1108000000</v>
      </c>
      <c r="N121" s="5">
        <v>537000000</v>
      </c>
      <c r="T121" s="5">
        <v>730000000</v>
      </c>
      <c r="U121" s="5">
        <v>636000000</v>
      </c>
      <c r="V121" s="5">
        <v>5091000000</v>
      </c>
      <c r="W121" s="5">
        <v>5549000000</v>
      </c>
      <c r="X121" s="5">
        <v>11352000000</v>
      </c>
      <c r="Y121" s="5">
        <v>19161000000</v>
      </c>
      <c r="Z121" s="5">
        <v>27506000000</v>
      </c>
    </row>
    <row r="122" spans="3:26" ht="15.5" x14ac:dyDescent="0.35">
      <c r="C122" t="s">
        <v>160</v>
      </c>
      <c r="D122" s="5">
        <v>21478392000000</v>
      </c>
      <c r="E122" s="5">
        <v>23211748000000</v>
      </c>
      <c r="F122" s="5">
        <v>21619712000000</v>
      </c>
      <c r="G122" s="5">
        <v>20810484000000</v>
      </c>
      <c r="I122" s="5">
        <v>23211748000000</v>
      </c>
      <c r="J122" s="5">
        <v>25934279000000</v>
      </c>
      <c r="K122" s="5">
        <v>25446411000000</v>
      </c>
      <c r="L122" s="5">
        <v>26616824000000</v>
      </c>
      <c r="M122" s="5">
        <v>23899022000000</v>
      </c>
      <c r="N122" s="5">
        <v>19432604000000</v>
      </c>
      <c r="O122" s="5">
        <v>15223076000000</v>
      </c>
      <c r="P122" s="5">
        <v>11244167000000</v>
      </c>
      <c r="Q122" s="5">
        <v>9028078000000</v>
      </c>
      <c r="R122" s="5">
        <v>8333263000000</v>
      </c>
      <c r="S122" s="5">
        <v>5994664000000</v>
      </c>
      <c r="T122" s="5">
        <v>14882516000000</v>
      </c>
      <c r="U122" s="5">
        <v>13249559000000</v>
      </c>
      <c r="V122" s="5">
        <v>12939107000000</v>
      </c>
      <c r="W122" s="5">
        <v>9174554000000</v>
      </c>
      <c r="X122" s="5">
        <v>10309671000000</v>
      </c>
      <c r="Y122" s="5">
        <v>7250522000000</v>
      </c>
      <c r="Z122" s="5">
        <v>8083584000000</v>
      </c>
    </row>
    <row r="123" spans="3:26" ht="15.5" x14ac:dyDescent="0.35">
      <c r="C123" t="s">
        <v>161</v>
      </c>
    </row>
    <row r="124" spans="3:26" ht="15.5" x14ac:dyDescent="0.35">
      <c r="C124" t="s">
        <v>162</v>
      </c>
      <c r="D124" s="5">
        <v>465272000000</v>
      </c>
      <c r="E124" s="5">
        <v>465272000000</v>
      </c>
      <c r="F124" s="5">
        <v>465272000000</v>
      </c>
      <c r="G124" s="5">
        <v>465272000000</v>
      </c>
      <c r="I124" s="5">
        <v>465272000000</v>
      </c>
      <c r="J124" s="5">
        <v>465272000000</v>
      </c>
      <c r="K124" s="5">
        <v>465272000000</v>
      </c>
      <c r="L124" s="5">
        <v>465272000000</v>
      </c>
      <c r="M124" s="5">
        <v>465272000000</v>
      </c>
      <c r="N124" s="5">
        <v>465272000000</v>
      </c>
      <c r="O124" s="5">
        <v>465272000000</v>
      </c>
      <c r="P124" s="5">
        <v>465272000000</v>
      </c>
      <c r="Q124" s="5">
        <v>465272000000</v>
      </c>
      <c r="R124" s="5">
        <v>465272000000</v>
      </c>
      <c r="S124" s="5">
        <v>465272000000</v>
      </c>
      <c r="T124" s="5">
        <v>438300000000</v>
      </c>
      <c r="U124" s="5">
        <v>438300000000</v>
      </c>
      <c r="V124" s="5">
        <v>438300000000</v>
      </c>
      <c r="W124" s="5">
        <v>438300000000</v>
      </c>
      <c r="X124" s="5">
        <v>438300000000</v>
      </c>
      <c r="Y124" s="5">
        <v>438300000000</v>
      </c>
      <c r="Z124" s="5">
        <v>438300000000</v>
      </c>
    </row>
    <row r="125" spans="3:26" ht="15.5" x14ac:dyDescent="0.35">
      <c r="C125" t="s">
        <v>163</v>
      </c>
      <c r="D125" s="5">
        <v>20642348000000</v>
      </c>
      <c r="E125" s="5">
        <v>20622266000000</v>
      </c>
      <c r="F125" s="5">
        <v>20602821000000</v>
      </c>
      <c r="G125" s="5">
        <v>20673707000000</v>
      </c>
      <c r="I125" s="5">
        <v>20622266000000</v>
      </c>
      <c r="J125" s="5">
        <v>20636781000000</v>
      </c>
      <c r="K125" s="5">
        <v>20621380000000</v>
      </c>
      <c r="L125" s="5">
        <v>20623215000000</v>
      </c>
      <c r="M125" s="5">
        <v>20640641000000</v>
      </c>
      <c r="N125" s="5">
        <v>20586373000000</v>
      </c>
      <c r="O125" s="5">
        <v>20568076000000</v>
      </c>
      <c r="P125" s="5">
        <v>20546151000000</v>
      </c>
      <c r="Q125" s="5">
        <v>20449204000000</v>
      </c>
      <c r="R125" s="5">
        <v>20466910000000</v>
      </c>
      <c r="S125" s="5">
        <v>20485848000000</v>
      </c>
      <c r="T125" s="5">
        <v>99396000000</v>
      </c>
      <c r="U125" s="5">
        <v>120622000000</v>
      </c>
      <c r="V125" s="5">
        <v>136937000000</v>
      </c>
      <c r="W125" s="5">
        <v>42077000000</v>
      </c>
      <c r="X125" s="5">
        <v>42077000000</v>
      </c>
      <c r="Y125" s="5">
        <v>42077000000</v>
      </c>
      <c r="Z125" s="5">
        <v>42077000000</v>
      </c>
    </row>
    <row r="126" spans="3:26" ht="15.5" x14ac:dyDescent="0.35">
      <c r="C126" t="s">
        <v>164</v>
      </c>
      <c r="D126" s="5">
        <v>8703008000000</v>
      </c>
      <c r="E126" s="5">
        <v>6646839000000</v>
      </c>
      <c r="F126" s="5">
        <v>4612132000000</v>
      </c>
      <c r="G126" s="5">
        <v>2229404000000</v>
      </c>
      <c r="I126" s="5">
        <v>6646839000000</v>
      </c>
      <c r="J126" s="5">
        <v>6638087000000</v>
      </c>
      <c r="K126" s="5">
        <v>8166928000000</v>
      </c>
      <c r="L126" s="5">
        <v>6465419000000</v>
      </c>
      <c r="M126" s="5">
        <v>7469336000000</v>
      </c>
      <c r="N126" s="5">
        <v>8573617000000</v>
      </c>
      <c r="O126" s="5">
        <v>14029964000000</v>
      </c>
      <c r="P126" s="5">
        <v>13730669000000</v>
      </c>
      <c r="Q126" s="5">
        <v>12581976000000</v>
      </c>
      <c r="R126" s="5">
        <v>12625625000000</v>
      </c>
      <c r="S126" s="5">
        <v>10448143000000</v>
      </c>
      <c r="T126" s="5">
        <v>12343869000000</v>
      </c>
      <c r="U126" s="5">
        <v>12979625000000</v>
      </c>
      <c r="V126" s="5">
        <v>12115587000000</v>
      </c>
      <c r="W126" s="5">
        <v>9134733000000</v>
      </c>
      <c r="X126" s="5">
        <v>9134039000000</v>
      </c>
      <c r="Y126" s="5">
        <v>9396685000000</v>
      </c>
      <c r="Z126" s="5">
        <v>6939146000000</v>
      </c>
    </row>
    <row r="127" spans="3:26" ht="15.5" x14ac:dyDescent="0.35">
      <c r="C127" t="s">
        <v>165</v>
      </c>
      <c r="D127" s="5">
        <v>95000000000</v>
      </c>
      <c r="E127" s="5">
        <v>95000000000</v>
      </c>
      <c r="F127" s="5">
        <v>95000000000</v>
      </c>
      <c r="G127" s="5">
        <v>95000000000</v>
      </c>
      <c r="I127" s="5">
        <v>95000000000</v>
      </c>
      <c r="J127" s="5">
        <v>95000000000</v>
      </c>
      <c r="K127" s="5">
        <v>95000000000</v>
      </c>
      <c r="L127" s="5">
        <v>95000000000</v>
      </c>
      <c r="M127" s="5">
        <v>95000000000</v>
      </c>
      <c r="N127" s="5">
        <v>95000000000</v>
      </c>
      <c r="O127" s="5">
        <v>95000000000</v>
      </c>
      <c r="P127" s="5">
        <v>95000000000</v>
      </c>
      <c r="Q127" s="5">
        <v>95000000000</v>
      </c>
      <c r="R127" s="5">
        <v>95000000000</v>
      </c>
      <c r="S127" s="5">
        <v>90000000000</v>
      </c>
      <c r="T127" s="5">
        <v>90000000000</v>
      </c>
      <c r="U127" s="5">
        <v>90000000000</v>
      </c>
      <c r="V127" s="5">
        <v>90000000000</v>
      </c>
      <c r="W127" s="5">
        <v>90000000000</v>
      </c>
      <c r="X127" s="5">
        <v>90000000000</v>
      </c>
      <c r="Y127" s="5">
        <v>90000000000</v>
      </c>
      <c r="Z127" s="5">
        <v>90000000000</v>
      </c>
    </row>
    <row r="128" spans="3:26" ht="15.5" x14ac:dyDescent="0.35">
      <c r="C128" t="s">
        <v>166</v>
      </c>
      <c r="D128" s="5">
        <v>8608008000000</v>
      </c>
      <c r="E128" s="5">
        <v>6551839000000</v>
      </c>
      <c r="F128" s="5">
        <v>4517132000000</v>
      </c>
      <c r="G128" s="5">
        <v>2134404000000</v>
      </c>
      <c r="I128" s="5">
        <v>6551839000000</v>
      </c>
      <c r="J128" s="5">
        <v>6543087000000</v>
      </c>
      <c r="K128" s="5">
        <v>8071928000000</v>
      </c>
      <c r="L128" s="5">
        <v>6370419000000</v>
      </c>
      <c r="M128" s="5">
        <v>7374336000000</v>
      </c>
      <c r="N128" s="5">
        <v>8478617000000</v>
      </c>
      <c r="O128" s="5">
        <v>13934964000000</v>
      </c>
      <c r="P128" s="5">
        <v>13635669000000</v>
      </c>
      <c r="Q128" s="5">
        <v>12486976000000</v>
      </c>
      <c r="R128" s="5">
        <v>12530625000000</v>
      </c>
      <c r="S128" s="5">
        <v>10358143000000</v>
      </c>
      <c r="T128" s="5">
        <v>12253869000000</v>
      </c>
      <c r="U128" s="5">
        <v>12889625000000</v>
      </c>
      <c r="V128" s="5">
        <v>12025587000000</v>
      </c>
      <c r="W128" s="5">
        <v>9044733000000</v>
      </c>
      <c r="X128" s="5">
        <v>9044039000000</v>
      </c>
      <c r="Y128" s="5">
        <v>9306685000000</v>
      </c>
      <c r="Z128" s="5">
        <v>6849146000000</v>
      </c>
    </row>
    <row r="129" spans="2:26" ht="15.5" x14ac:dyDescent="0.35">
      <c r="C129" t="s">
        <v>167</v>
      </c>
      <c r="D129" s="5">
        <v>8703008000000</v>
      </c>
      <c r="E129" s="5">
        <v>6646839000000</v>
      </c>
      <c r="F129" s="5">
        <v>4612132000000</v>
      </c>
      <c r="G129" s="5">
        <v>2229404000000</v>
      </c>
      <c r="I129" s="5">
        <v>6646839000000</v>
      </c>
      <c r="J129" s="5">
        <v>6638087000000</v>
      </c>
      <c r="K129" s="5">
        <v>8166928000000</v>
      </c>
      <c r="L129" s="5">
        <v>6465419000000</v>
      </c>
      <c r="M129" s="5">
        <v>7469336000000</v>
      </c>
      <c r="N129" s="5">
        <v>8573617000000</v>
      </c>
      <c r="O129" s="5">
        <v>14029964000000</v>
      </c>
      <c r="P129" s="5">
        <v>13730669000000</v>
      </c>
      <c r="Q129" s="5">
        <v>12581976000000</v>
      </c>
      <c r="R129" s="5">
        <v>12625625000000</v>
      </c>
      <c r="S129" s="5">
        <v>10448143000000</v>
      </c>
      <c r="T129" s="5">
        <v>12343869000000</v>
      </c>
      <c r="U129" s="5">
        <v>12979625000000</v>
      </c>
      <c r="V129" s="5">
        <v>12115587000000</v>
      </c>
      <c r="W129" s="5">
        <v>9134733000000</v>
      </c>
      <c r="X129" s="5">
        <v>9134039000000</v>
      </c>
      <c r="Y129" s="5">
        <v>9396685000000</v>
      </c>
      <c r="Z129" s="5">
        <v>6939146000000</v>
      </c>
    </row>
    <row r="130" spans="2:26" ht="15.5" x14ac:dyDescent="0.35">
      <c r="C130" t="s">
        <v>168</v>
      </c>
      <c r="X130" s="5">
        <v>988000000</v>
      </c>
      <c r="Y130" s="5">
        <v>4309000000</v>
      </c>
      <c r="Z130" s="5">
        <v>2339000000</v>
      </c>
    </row>
    <row r="131" spans="2:26" ht="15.5" x14ac:dyDescent="0.35">
      <c r="C131" t="s">
        <v>9</v>
      </c>
      <c r="D131" s="5">
        <v>30426923000000</v>
      </c>
      <c r="E131" s="5">
        <v>28350764000000</v>
      </c>
      <c r="F131" s="5">
        <v>26296598000000</v>
      </c>
      <c r="G131" s="5">
        <v>23984737000000</v>
      </c>
      <c r="I131" s="5">
        <v>28350764000000</v>
      </c>
      <c r="J131" s="5">
        <v>28356427000000</v>
      </c>
      <c r="K131" s="5">
        <v>29869853000000</v>
      </c>
      <c r="L131" s="5">
        <v>28170168000000</v>
      </c>
      <c r="M131" s="5">
        <v>29191406000000</v>
      </c>
      <c r="N131" s="5">
        <v>30241426000000</v>
      </c>
      <c r="O131" s="5">
        <v>35679730000000</v>
      </c>
      <c r="P131" s="5">
        <v>35358253000000</v>
      </c>
      <c r="Q131" s="5">
        <v>34112985000000</v>
      </c>
      <c r="R131" s="5">
        <v>34175014000000</v>
      </c>
      <c r="S131" s="5">
        <v>32016060000000</v>
      </c>
      <c r="T131" s="5">
        <v>13498114000000</v>
      </c>
      <c r="U131" s="5">
        <v>14155035000000</v>
      </c>
      <c r="V131" s="5">
        <v>13308420000000</v>
      </c>
      <c r="W131" s="5">
        <v>10201789000000</v>
      </c>
      <c r="X131" s="5">
        <v>10215452000000</v>
      </c>
      <c r="Y131" s="5">
        <v>10465925000000</v>
      </c>
      <c r="Z131" s="5">
        <v>8050235000000</v>
      </c>
    </row>
    <row r="132" spans="2:26" ht="15.5" x14ac:dyDescent="0.35">
      <c r="C132" t="s">
        <v>169</v>
      </c>
      <c r="D132" s="5">
        <v>51905315000000</v>
      </c>
      <c r="E132" s="5">
        <v>51562512000000</v>
      </c>
      <c r="F132" s="5">
        <v>47916310000000</v>
      </c>
      <c r="G132" s="5">
        <v>44795221000000</v>
      </c>
      <c r="I132" s="5">
        <v>51562512000000</v>
      </c>
      <c r="J132" s="5">
        <v>54290706000000</v>
      </c>
      <c r="K132" s="5">
        <v>55316264000000</v>
      </c>
      <c r="L132" s="5">
        <v>54786992000000</v>
      </c>
      <c r="M132" s="5">
        <v>53090428000000</v>
      </c>
      <c r="N132" s="5">
        <v>49674030000000</v>
      </c>
      <c r="O132" s="5">
        <v>50902806000000</v>
      </c>
      <c r="P132" s="5">
        <v>46602420000000</v>
      </c>
      <c r="Q132" s="5">
        <v>43141063000000</v>
      </c>
      <c r="R132" s="5">
        <v>42508277000000</v>
      </c>
      <c r="S132" s="5">
        <v>38010724000000</v>
      </c>
      <c r="T132" s="5">
        <v>28380630000000</v>
      </c>
      <c r="U132" s="5">
        <v>27404594000000</v>
      </c>
      <c r="V132" s="5">
        <v>26247527000000</v>
      </c>
      <c r="W132" s="5">
        <v>19376343000000</v>
      </c>
      <c r="X132" s="5">
        <v>20525123000000</v>
      </c>
      <c r="Y132" s="5">
        <v>17716447000000</v>
      </c>
      <c r="Z132" s="5">
        <v>16133819000000</v>
      </c>
    </row>
    <row r="133" spans="2:26" ht="15.5" x14ac:dyDescent="0.35">
      <c r="C133" t="s">
        <v>170</v>
      </c>
      <c r="D133" s="5">
        <v>116318076900</v>
      </c>
      <c r="E133" s="5">
        <v>116318076900</v>
      </c>
      <c r="F133" s="5">
        <v>116318076900</v>
      </c>
      <c r="G133" s="5">
        <v>116318076900</v>
      </c>
      <c r="I133" s="5">
        <v>116318076900</v>
      </c>
      <c r="J133" s="5">
        <v>116318076900</v>
      </c>
      <c r="K133" s="5">
        <v>116318076900</v>
      </c>
      <c r="L133" s="5">
        <v>116318076900</v>
      </c>
      <c r="M133" s="5">
        <v>116318076900</v>
      </c>
      <c r="N133" s="5">
        <v>116318076900</v>
      </c>
      <c r="O133" s="5">
        <v>116318076900</v>
      </c>
      <c r="P133" s="5">
        <v>116318076900</v>
      </c>
      <c r="Q133" s="5">
        <v>116318076900</v>
      </c>
      <c r="R133" s="5">
        <v>116318076900</v>
      </c>
      <c r="S133" s="5">
        <v>4652723076</v>
      </c>
      <c r="T133" s="5">
        <v>4383000000</v>
      </c>
      <c r="U133" s="5">
        <v>4383000000</v>
      </c>
      <c r="V133" s="5">
        <v>4383000000</v>
      </c>
      <c r="W133" s="5">
        <v>4383000000</v>
      </c>
      <c r="X133" s="5">
        <v>4383000000</v>
      </c>
      <c r="Y133" s="5">
        <v>4383000000</v>
      </c>
      <c r="Z133" s="5">
        <v>4383000000</v>
      </c>
    </row>
    <row r="135" spans="2:26" ht="15.5" x14ac:dyDescent="0.35">
      <c r="B135" t="s">
        <v>171</v>
      </c>
      <c r="C135" t="s">
        <v>172</v>
      </c>
      <c r="D135" s="5">
        <v>496066000000</v>
      </c>
      <c r="E135" s="5">
        <v>2922363000000</v>
      </c>
      <c r="F135" s="5">
        <v>3424234000000</v>
      </c>
      <c r="G135" s="5">
        <v>4167241000000</v>
      </c>
      <c r="I135" s="5">
        <v>7409433000000</v>
      </c>
      <c r="J135" s="5">
        <v>5164072000000</v>
      </c>
      <c r="K135" s="5">
        <v>6282144000000</v>
      </c>
      <c r="L135" s="5">
        <v>7355336000000</v>
      </c>
      <c r="M135" s="5">
        <v>10302406000000</v>
      </c>
      <c r="N135" s="5">
        <v>11953039000000</v>
      </c>
      <c r="O135" s="5">
        <v>17145967000000</v>
      </c>
      <c r="P135" s="5">
        <v>20193483000000</v>
      </c>
      <c r="Q135" s="5">
        <v>15376315000000</v>
      </c>
      <c r="R135" s="5">
        <v>14076579000000</v>
      </c>
      <c r="S135" s="5">
        <v>811163000000</v>
      </c>
      <c r="T135" s="5">
        <v>11103195000000</v>
      </c>
      <c r="U135" s="5">
        <v>10802179000000</v>
      </c>
      <c r="V135" s="5">
        <v>4087495000000</v>
      </c>
      <c r="W135" s="5">
        <v>11088270000000</v>
      </c>
      <c r="X135" s="5">
        <v>7059975000000</v>
      </c>
      <c r="Y135" s="5">
        <v>4305596000000</v>
      </c>
      <c r="Z135" s="5">
        <v>4745113000000</v>
      </c>
    </row>
    <row r="136" spans="2:26" ht="15.5" x14ac:dyDescent="0.35">
      <c r="C136" t="s">
        <v>173</v>
      </c>
      <c r="D136" s="5">
        <v>28985307000000</v>
      </c>
      <c r="E136" s="5">
        <v>32895551000000</v>
      </c>
      <c r="F136" s="5">
        <v>32364703000000</v>
      </c>
      <c r="G136" s="5">
        <v>31169322000000</v>
      </c>
      <c r="I136" s="5">
        <v>126833719000000</v>
      </c>
      <c r="J136" s="5">
        <v>131178425000000</v>
      </c>
      <c r="K136" s="5">
        <v>128363482000000</v>
      </c>
      <c r="L136" s="5">
        <v>123381594000000</v>
      </c>
      <c r="M136" s="5">
        <v>110817468000000</v>
      </c>
      <c r="N136" s="5">
        <v>102261954000000</v>
      </c>
      <c r="O136" s="5">
        <v>116293601000000</v>
      </c>
      <c r="P136" s="5">
        <v>116739187000000</v>
      </c>
      <c r="Q136" s="5">
        <v>108033945000000</v>
      </c>
      <c r="R136" s="5">
        <v>102589715000000</v>
      </c>
      <c r="S136" s="5">
        <v>94652091000000</v>
      </c>
      <c r="T136" s="5">
        <v>87346242000000</v>
      </c>
      <c r="U136" s="5">
        <v>80737051000000</v>
      </c>
      <c r="V136" s="5">
        <v>72057034000000</v>
      </c>
      <c r="W136" s="5">
        <v>57367765000000</v>
      </c>
      <c r="X136" s="5">
        <v>46634594000000</v>
      </c>
      <c r="Y136" s="5">
        <v>42175778000000</v>
      </c>
      <c r="Z136" s="5">
        <v>38529830000000</v>
      </c>
    </row>
    <row r="137" spans="2:26" ht="15.5" x14ac:dyDescent="0.35">
      <c r="C137" t="s">
        <v>2531</v>
      </c>
      <c r="T137" s="5">
        <v>-32063951000000</v>
      </c>
      <c r="U137" s="5">
        <v>-29406818000000</v>
      </c>
      <c r="V137" s="5">
        <v>-31126541000000</v>
      </c>
      <c r="W137" s="5">
        <v>-19123119000000</v>
      </c>
      <c r="X137" s="5">
        <v>-17683260000000</v>
      </c>
    </row>
    <row r="138" spans="2:26" ht="15.5" x14ac:dyDescent="0.35">
      <c r="C138" t="s">
        <v>660</v>
      </c>
      <c r="D138" s="5">
        <v>-6665593000000</v>
      </c>
      <c r="E138" s="5">
        <v>-8697160000000</v>
      </c>
      <c r="F138" s="5">
        <v>-8699634000000</v>
      </c>
      <c r="G138" s="5">
        <v>-6476071000000</v>
      </c>
      <c r="I138" s="5">
        <v>-32842913000000</v>
      </c>
      <c r="J138" s="5">
        <v>-41755969000000</v>
      </c>
      <c r="K138" s="5">
        <v>-38432484000000</v>
      </c>
      <c r="L138" s="5">
        <v>-31254003000000</v>
      </c>
      <c r="M138" s="5">
        <v>-24769324000000</v>
      </c>
      <c r="N138" s="5">
        <v>-25176350000000</v>
      </c>
      <c r="O138" s="5">
        <v>-29410669000000</v>
      </c>
      <c r="P138" s="5">
        <v>-29605986000000</v>
      </c>
      <c r="Q138" s="5">
        <v>-27049879000000</v>
      </c>
      <c r="R138" s="5">
        <v>-31009499000000</v>
      </c>
      <c r="S138" s="5">
        <v>-31740825000000</v>
      </c>
      <c r="Y138" s="5">
        <v>-15441090000000</v>
      </c>
      <c r="Z138" s="5">
        <v>-12648231000000</v>
      </c>
    </row>
    <row r="139" spans="2:26" ht="15.5" x14ac:dyDescent="0.35">
      <c r="C139" t="s">
        <v>661</v>
      </c>
      <c r="D139" s="5">
        <v>-1864373000000</v>
      </c>
      <c r="E139" s="5">
        <v>-1307704000000</v>
      </c>
      <c r="F139" s="5">
        <v>-1163154000000</v>
      </c>
      <c r="G139" s="5">
        <v>-1325654000000</v>
      </c>
      <c r="I139" s="5">
        <v>-5598239000000</v>
      </c>
      <c r="J139" s="5">
        <v>-5416111000000</v>
      </c>
      <c r="K139" s="5">
        <v>-5165909000000</v>
      </c>
      <c r="L139" s="5">
        <v>-4791601000000</v>
      </c>
      <c r="M139" s="5">
        <v>-4936203000000</v>
      </c>
      <c r="N139" s="5">
        <v>-4652805000000</v>
      </c>
      <c r="O139" s="5">
        <v>-4609160000000</v>
      </c>
      <c r="P139" s="5">
        <v>-4814044000000</v>
      </c>
      <c r="Q139" s="5">
        <v>-4690431000000</v>
      </c>
      <c r="R139" s="5">
        <v>-4243269000000</v>
      </c>
      <c r="S139" s="5">
        <v>-4018073000000</v>
      </c>
      <c r="Y139" s="5">
        <v>-2093805000000</v>
      </c>
      <c r="Z139" s="5">
        <v>-2008759000000</v>
      </c>
    </row>
    <row r="140" spans="2:26" ht="15.5" x14ac:dyDescent="0.35">
      <c r="C140" t="s">
        <v>662</v>
      </c>
      <c r="D140" s="5">
        <v>-8529966000000</v>
      </c>
      <c r="E140" s="5">
        <v>-10004864000000</v>
      </c>
      <c r="F140" s="5">
        <v>-9862788000000</v>
      </c>
      <c r="G140" s="5">
        <v>-7801725000000</v>
      </c>
      <c r="I140" s="5">
        <v>-38441152000000</v>
      </c>
      <c r="J140" s="5">
        <v>-47172080000000</v>
      </c>
      <c r="K140" s="5">
        <v>-43598393000000</v>
      </c>
      <c r="L140" s="5">
        <v>-36045604000000</v>
      </c>
      <c r="M140" s="5">
        <v>-29705527000000</v>
      </c>
      <c r="N140" s="5">
        <v>-29829155000000</v>
      </c>
      <c r="O140" s="5">
        <v>-34019829000000</v>
      </c>
      <c r="P140" s="5">
        <v>-34420030000000</v>
      </c>
      <c r="Q140" s="5">
        <v>-31740310000000</v>
      </c>
      <c r="R140" s="5">
        <v>-35252768000000</v>
      </c>
      <c r="S140" s="5">
        <v>-35758898000000</v>
      </c>
      <c r="T140" s="5">
        <v>-32063951000000</v>
      </c>
      <c r="U140" s="5">
        <v>-29406818000000</v>
      </c>
      <c r="V140" s="5">
        <v>-31126541000000</v>
      </c>
      <c r="W140" s="5">
        <v>-19123119000000</v>
      </c>
      <c r="X140" s="5">
        <v>-17683260000000</v>
      </c>
      <c r="Y140" s="5">
        <v>-17534895000000</v>
      </c>
      <c r="Z140" s="5">
        <v>-14656990000000</v>
      </c>
    </row>
    <row r="141" spans="2:26" ht="15.5" x14ac:dyDescent="0.35">
      <c r="C141" t="s">
        <v>177</v>
      </c>
      <c r="D141" s="5">
        <v>-502997000000</v>
      </c>
      <c r="E141" s="5">
        <v>-2583782000000</v>
      </c>
      <c r="F141" s="5">
        <v>-454736000000</v>
      </c>
      <c r="G141" s="5">
        <v>-602285000000</v>
      </c>
      <c r="I141" s="5">
        <v>-4099982000000</v>
      </c>
      <c r="J141" s="5">
        <v>-2725296000000</v>
      </c>
      <c r="K141" s="5">
        <v>-2823179000000</v>
      </c>
      <c r="L141" s="5">
        <v>-1909078000000</v>
      </c>
      <c r="M141" s="5">
        <v>-6325778000000</v>
      </c>
      <c r="N141" s="5">
        <v>-2948120000000</v>
      </c>
      <c r="O141" s="5">
        <v>-4630741000000</v>
      </c>
      <c r="P141" s="5">
        <v>-4412498000000</v>
      </c>
      <c r="Q141" s="5">
        <v>-4337944000000</v>
      </c>
      <c r="R141" s="5">
        <v>-3826053000000</v>
      </c>
      <c r="S141" s="5">
        <v>-3824285000000</v>
      </c>
      <c r="T141" s="5">
        <v>-4002835000000</v>
      </c>
      <c r="U141" s="5">
        <v>-3652947000000</v>
      </c>
      <c r="V141" s="5">
        <v>-3473951000000</v>
      </c>
      <c r="W141" s="5">
        <v>-27262394000000</v>
      </c>
      <c r="X141" s="5">
        <v>-21939325000000</v>
      </c>
      <c r="Y141" s="5">
        <v>-20245308000000</v>
      </c>
      <c r="Z141" s="5">
        <v>-18940392000000</v>
      </c>
    </row>
    <row r="142" spans="2:26" ht="15.5" x14ac:dyDescent="0.35">
      <c r="C142" t="s">
        <v>1383</v>
      </c>
      <c r="K142" s="5">
        <v>429668000000</v>
      </c>
      <c r="L142" s="5">
        <v>137002000000</v>
      </c>
      <c r="M142" s="5">
        <v>10325000000</v>
      </c>
      <c r="N142" s="5">
        <v>70268000000</v>
      </c>
      <c r="P142" s="5">
        <v>376689000000</v>
      </c>
    </row>
    <row r="143" spans="2:26" ht="15.5" x14ac:dyDescent="0.35">
      <c r="C143" t="s">
        <v>2898</v>
      </c>
      <c r="D143" s="5">
        <v>-20693307000000</v>
      </c>
      <c r="E143" s="5">
        <v>-18256009000000</v>
      </c>
      <c r="F143" s="5">
        <v>-18608387000000</v>
      </c>
      <c r="G143" s="5">
        <v>-18571878000000</v>
      </c>
      <c r="I143" s="5">
        <v>-77994452000000</v>
      </c>
      <c r="J143" s="5">
        <v>-76903371000000</v>
      </c>
      <c r="K143" s="5">
        <v>-77029914000000</v>
      </c>
      <c r="L143" s="5">
        <v>-78717641000000</v>
      </c>
      <c r="M143" s="5">
        <v>-64983313000000</v>
      </c>
      <c r="N143" s="5">
        <v>-58236919000000</v>
      </c>
      <c r="O143" s="5">
        <v>-61538037000000</v>
      </c>
      <c r="P143" s="5">
        <v>-59128307000000</v>
      </c>
      <c r="Q143" s="5">
        <v>-57699942000000</v>
      </c>
      <c r="R143" s="5">
        <v>-50028125000000</v>
      </c>
      <c r="S143" s="5">
        <v>-54237237000000</v>
      </c>
      <c r="T143" s="5">
        <v>-40172789000000</v>
      </c>
      <c r="U143" s="5">
        <v>-36737663000000</v>
      </c>
      <c r="V143" s="5">
        <v>-33421551000000</v>
      </c>
    </row>
    <row r="144" spans="2:26" ht="15.5" x14ac:dyDescent="0.35">
      <c r="C144" t="s">
        <v>2899</v>
      </c>
      <c r="D144" s="5">
        <v>924163000000</v>
      </c>
      <c r="E144" s="5">
        <v>428555000000</v>
      </c>
      <c r="I144" s="5">
        <v>428555000000</v>
      </c>
    </row>
    <row r="145" spans="3:26" ht="15.5" x14ac:dyDescent="0.35">
      <c r="C145" t="s">
        <v>1140</v>
      </c>
      <c r="D145" s="5">
        <v>-8699000000</v>
      </c>
      <c r="E145" s="5">
        <v>-9094000000</v>
      </c>
      <c r="F145" s="5">
        <v>-9006000000</v>
      </c>
      <c r="G145" s="5">
        <v>-10251000000</v>
      </c>
      <c r="I145" s="5">
        <v>-38658000000</v>
      </c>
      <c r="J145" s="5">
        <v>-39560000000</v>
      </c>
      <c r="K145" s="5">
        <v>-41748000000</v>
      </c>
      <c r="L145" s="5">
        <v>-50049000000</v>
      </c>
      <c r="M145" s="5">
        <v>-56528000000</v>
      </c>
      <c r="N145" s="5">
        <v>-49983000000</v>
      </c>
      <c r="O145" s="5">
        <v>-53454000000</v>
      </c>
      <c r="P145" s="5">
        <v>-30495000000</v>
      </c>
      <c r="Q145" s="5">
        <v>-25533000000</v>
      </c>
      <c r="R145" s="5">
        <v>-22324000000</v>
      </c>
      <c r="S145" s="5">
        <v>-138425000000</v>
      </c>
      <c r="T145" s="5">
        <v>-47416000000</v>
      </c>
      <c r="U145" s="5">
        <v>-69075000000</v>
      </c>
      <c r="V145" s="5">
        <v>-34684000000</v>
      </c>
      <c r="W145" s="5">
        <v>-21247000000</v>
      </c>
    </row>
    <row r="146" spans="3:26" ht="15.5" x14ac:dyDescent="0.35">
      <c r="C146" t="s">
        <v>2900</v>
      </c>
      <c r="X146" s="5">
        <v>-32587000000</v>
      </c>
      <c r="Y146" s="5">
        <v>-166926000000</v>
      </c>
      <c r="Z146" s="5">
        <v>-211670000000</v>
      </c>
    </row>
    <row r="147" spans="3:26" ht="15.5" x14ac:dyDescent="0.35">
      <c r="C147" t="s">
        <v>2901</v>
      </c>
      <c r="D147" s="5">
        <v>166569000000</v>
      </c>
      <c r="E147" s="5">
        <v>90784000000</v>
      </c>
      <c r="F147" s="5">
        <v>61875000000</v>
      </c>
      <c r="G147" s="5">
        <v>106371000000</v>
      </c>
      <c r="I147" s="5">
        <v>422704000000</v>
      </c>
      <c r="J147" s="5">
        <v>701253000000</v>
      </c>
      <c r="K147" s="5">
        <v>800707000000</v>
      </c>
      <c r="L147" s="5">
        <v>383298000000</v>
      </c>
      <c r="M147" s="5">
        <v>517905000000</v>
      </c>
      <c r="N147" s="5">
        <v>812774000000</v>
      </c>
      <c r="O147" s="5">
        <v>1112910000000</v>
      </c>
      <c r="P147" s="5">
        <v>1001440000000</v>
      </c>
      <c r="Q147" s="5">
        <v>864745000000</v>
      </c>
      <c r="R147" s="5">
        <v>775881000000</v>
      </c>
      <c r="S147" s="5">
        <v>68963000000</v>
      </c>
      <c r="T147" s="5">
        <v>57465000000</v>
      </c>
      <c r="U147" s="5">
        <v>48866000000</v>
      </c>
      <c r="V147" s="5">
        <v>120025000000</v>
      </c>
      <c r="W147" s="5">
        <v>123794000000</v>
      </c>
      <c r="X147" s="5">
        <v>79368000000</v>
      </c>
      <c r="Y147" s="5">
        <v>50327000000</v>
      </c>
      <c r="Z147" s="5">
        <v>37422000000</v>
      </c>
    </row>
    <row r="148" spans="3:26" ht="15.5" x14ac:dyDescent="0.35">
      <c r="C148" t="s">
        <v>2273</v>
      </c>
      <c r="D148" s="5">
        <v>154996000000</v>
      </c>
      <c r="E148" s="5">
        <v>361222000000</v>
      </c>
      <c r="F148" s="5">
        <v>-67427000000</v>
      </c>
      <c r="G148" s="5">
        <v>-122313000000</v>
      </c>
      <c r="I148" s="5">
        <v>298699000000</v>
      </c>
      <c r="J148" s="5">
        <v>124701000000</v>
      </c>
      <c r="K148" s="5">
        <v>181521000000</v>
      </c>
      <c r="L148" s="5">
        <v>175814000000</v>
      </c>
      <c r="M148" s="5">
        <v>27854000000</v>
      </c>
      <c r="N148" s="5">
        <v>-127780000000</v>
      </c>
      <c r="O148" s="5">
        <v>-18483000000</v>
      </c>
      <c r="P148" s="5">
        <v>67497000000</v>
      </c>
      <c r="Q148" s="5">
        <v>281354000000</v>
      </c>
      <c r="R148" s="5">
        <v>-159747000000</v>
      </c>
      <c r="S148" s="5">
        <v>48954000000</v>
      </c>
      <c r="T148" s="5">
        <v>-13521000000</v>
      </c>
      <c r="U148" s="5">
        <v>-117235000000</v>
      </c>
      <c r="V148" s="5">
        <v>-32837000000</v>
      </c>
      <c r="W148" s="5">
        <v>3471000000</v>
      </c>
      <c r="X148" s="5">
        <v>1185000000</v>
      </c>
      <c r="Y148" s="5">
        <v>26620000000</v>
      </c>
      <c r="Z148" s="5">
        <v>-13087000000</v>
      </c>
    </row>
    <row r="149" spans="3:26" ht="15.5" x14ac:dyDescent="0.35">
      <c r="C149" t="s">
        <v>96</v>
      </c>
    </row>
    <row r="150" spans="3:26" ht="15.5" x14ac:dyDescent="0.35">
      <c r="C150" t="s">
        <v>183</v>
      </c>
      <c r="D150" s="5">
        <v>-104631000000</v>
      </c>
      <c r="E150" s="5">
        <v>-98453000000</v>
      </c>
      <c r="F150" s="5">
        <v>-4829000000</v>
      </c>
      <c r="G150" s="5">
        <v>-6579211000000</v>
      </c>
      <c r="I150" s="5">
        <v>-6760197000000</v>
      </c>
      <c r="J150" s="5">
        <v>-8268883000000</v>
      </c>
      <c r="K150" s="5">
        <v>-6541896000000</v>
      </c>
      <c r="L150" s="5">
        <v>-7641302000000</v>
      </c>
      <c r="M150" s="5">
        <v>-8597507000000</v>
      </c>
      <c r="N150" s="5">
        <v>-14105697000000</v>
      </c>
      <c r="O150" s="5">
        <v>-13785001000000</v>
      </c>
      <c r="P150" s="5">
        <v>-12512372000000</v>
      </c>
      <c r="Q150" s="5">
        <v>-12549712000000</v>
      </c>
      <c r="R150" s="5">
        <v>-10376715000000</v>
      </c>
      <c r="S150" s="5">
        <v>5467570000000</v>
      </c>
      <c r="T150" s="5">
        <v>-10400495000000</v>
      </c>
      <c r="U150" s="5">
        <v>-9406805000000</v>
      </c>
      <c r="V150" s="5">
        <v>-4892288000000</v>
      </c>
      <c r="W150" s="5">
        <v>-12131130000000</v>
      </c>
      <c r="X150" s="5">
        <v>-3433861000000</v>
      </c>
      <c r="Y150" s="5">
        <v>-3449997000000</v>
      </c>
      <c r="Z150" s="5">
        <v>-4642101000000</v>
      </c>
    </row>
    <row r="151" spans="3:26" ht="15.5" x14ac:dyDescent="0.35">
      <c r="C151" t="s">
        <v>184</v>
      </c>
      <c r="D151" s="5">
        <v>3826508000000</v>
      </c>
      <c r="E151" s="5">
        <v>-2181088000000</v>
      </c>
      <c r="F151" s="5">
        <v>-2579371000000</v>
      </c>
      <c r="G151" s="5">
        <v>124504000000</v>
      </c>
      <c r="I151" s="5">
        <v>1755895000000</v>
      </c>
      <c r="J151" s="5">
        <v>2779173000000</v>
      </c>
      <c r="K151" s="5">
        <v>-328207000000</v>
      </c>
      <c r="L151" s="5">
        <v>-14274572000000</v>
      </c>
      <c r="M151" s="5">
        <v>334448000000</v>
      </c>
      <c r="N151" s="5">
        <v>-863728000000</v>
      </c>
      <c r="O151" s="5">
        <v>-56710000000</v>
      </c>
      <c r="P151" s="5">
        <v>333591000000</v>
      </c>
      <c r="Q151" s="5">
        <v>-381049000000</v>
      </c>
      <c r="R151" s="5">
        <v>-362419000000</v>
      </c>
      <c r="S151" s="5">
        <v>-4534423000000</v>
      </c>
      <c r="T151" s="5">
        <v>-1385548000000</v>
      </c>
      <c r="U151" s="5">
        <v>-1143284000000</v>
      </c>
      <c r="V151" s="5">
        <v>-860144000000</v>
      </c>
      <c r="W151" s="5">
        <v>-96576000000</v>
      </c>
      <c r="X151" s="5">
        <v>-291072000000</v>
      </c>
      <c r="Y151" s="5">
        <v>-493671000000</v>
      </c>
      <c r="Z151" s="5">
        <v>-991683000000</v>
      </c>
    </row>
    <row r="152" spans="3:26" ht="15.5" x14ac:dyDescent="0.35">
      <c r="C152" t="s">
        <v>2902</v>
      </c>
      <c r="D152" s="5">
        <v>4024363000000</v>
      </c>
      <c r="E152" s="5">
        <v>-4024175000000</v>
      </c>
      <c r="F152" s="5">
        <v>-20636529000000</v>
      </c>
      <c r="G152" s="5">
        <v>5847373000000</v>
      </c>
      <c r="I152" s="5">
        <v>-12068925000000</v>
      </c>
      <c r="J152" s="5">
        <v>-16564645000000</v>
      </c>
      <c r="K152" s="5">
        <v>-54742949000000</v>
      </c>
      <c r="L152" s="5">
        <v>-13188150000000</v>
      </c>
      <c r="M152" s="5">
        <v>-23910000000</v>
      </c>
      <c r="N152" s="5">
        <v>1391000000</v>
      </c>
      <c r="Q152" s="5">
        <v>1481410000000</v>
      </c>
      <c r="R152" s="5">
        <v>693106000000</v>
      </c>
      <c r="T152" s="5">
        <v>156069000000</v>
      </c>
    </row>
    <row r="153" spans="3:26" ht="15.5" x14ac:dyDescent="0.35">
      <c r="C153" t="s">
        <v>2903</v>
      </c>
      <c r="E153" s="5">
        <v>-12591779000000</v>
      </c>
      <c r="F153" s="5">
        <v>18122529000000</v>
      </c>
      <c r="G153" s="5">
        <v>-5530750000000</v>
      </c>
      <c r="P153" s="5">
        <v>-5443000000</v>
      </c>
    </row>
    <row r="154" spans="3:26" ht="15.5" x14ac:dyDescent="0.35">
      <c r="C154" t="s">
        <v>2904</v>
      </c>
      <c r="D154" s="5">
        <v>-39267000000</v>
      </c>
      <c r="F154" s="5">
        <v>36273000000</v>
      </c>
      <c r="G154" s="5">
        <v>51457000000</v>
      </c>
      <c r="L154" s="5">
        <v>21198000000</v>
      </c>
      <c r="M154" s="5">
        <v>688337000000</v>
      </c>
      <c r="N154" s="5">
        <v>-308380000000</v>
      </c>
      <c r="O154" s="5">
        <v>872683000000</v>
      </c>
      <c r="P154" s="5">
        <v>1100408000000</v>
      </c>
      <c r="Q154" s="5">
        <v>-739914000000</v>
      </c>
      <c r="R154" s="5">
        <v>-284631000000</v>
      </c>
      <c r="S154" s="5">
        <v>-1349701000000</v>
      </c>
    </row>
    <row r="155" spans="3:26" ht="15.5" x14ac:dyDescent="0.35">
      <c r="C155" t="s">
        <v>1602</v>
      </c>
      <c r="G155" s="5">
        <v>5680000000</v>
      </c>
      <c r="I155" s="5">
        <v>5680000000</v>
      </c>
      <c r="K155" s="5">
        <v>7231000000</v>
      </c>
      <c r="L155" s="5">
        <v>1606000000</v>
      </c>
      <c r="M155" s="5">
        <v>3127000000</v>
      </c>
      <c r="N155" s="5">
        <v>4834000000</v>
      </c>
      <c r="O155" s="5">
        <v>420000000</v>
      </c>
      <c r="Q155" s="5">
        <v>5253000000</v>
      </c>
      <c r="S155" s="5">
        <v>2402000000</v>
      </c>
    </row>
    <row r="156" spans="3:26" ht="15.5" x14ac:dyDescent="0.35">
      <c r="C156" t="s">
        <v>1849</v>
      </c>
      <c r="J156" s="5">
        <v>4868000000</v>
      </c>
      <c r="M156" s="5">
        <v>19542000000</v>
      </c>
      <c r="P156" s="5">
        <v>89939000000</v>
      </c>
    </row>
    <row r="157" spans="3:26" ht="15.5" x14ac:dyDescent="0.35">
      <c r="C157" t="s">
        <v>711</v>
      </c>
    </row>
    <row r="158" spans="3:26" ht="15.5" x14ac:dyDescent="0.35">
      <c r="C158" t="s">
        <v>2905</v>
      </c>
      <c r="W158" s="5">
        <v>297234000000</v>
      </c>
    </row>
    <row r="159" spans="3:26" ht="15.5" x14ac:dyDescent="0.35">
      <c r="C159" t="s">
        <v>2906</v>
      </c>
      <c r="D159" s="5">
        <v>107000000</v>
      </c>
      <c r="E159" s="5">
        <v>401000000</v>
      </c>
      <c r="F159" s="5">
        <v>3269000000</v>
      </c>
      <c r="G159" s="5">
        <v>14636000000</v>
      </c>
      <c r="I159" s="5">
        <v>18659000000</v>
      </c>
      <c r="J159" s="5">
        <v>65078000000</v>
      </c>
      <c r="K159" s="5">
        <v>3270000000</v>
      </c>
      <c r="L159" s="5">
        <v>6446000000</v>
      </c>
      <c r="M159" s="5">
        <v>59622000000</v>
      </c>
      <c r="N159" s="5">
        <v>5255000000</v>
      </c>
      <c r="O159" s="5">
        <v>29724000000</v>
      </c>
      <c r="P159" s="5">
        <v>137904000000</v>
      </c>
      <c r="Q159" s="5">
        <v>23915000000</v>
      </c>
      <c r="R159" s="5">
        <v>90806000000</v>
      </c>
      <c r="S159" s="5">
        <v>108096000000</v>
      </c>
      <c r="T159" s="5">
        <v>35325000000</v>
      </c>
      <c r="U159" s="5">
        <v>234457000000</v>
      </c>
      <c r="V159" s="5">
        <v>59204000000</v>
      </c>
      <c r="W159" s="5">
        <v>50136000000</v>
      </c>
      <c r="X159" s="5">
        <v>30642000000</v>
      </c>
      <c r="Y159" s="5">
        <v>81512000000</v>
      </c>
      <c r="Z159" s="5">
        <v>47934000000</v>
      </c>
    </row>
    <row r="160" spans="3:26" ht="15.5" x14ac:dyDescent="0.35">
      <c r="C160" t="s">
        <v>2268</v>
      </c>
      <c r="X160" s="5">
        <v>58228000000</v>
      </c>
    </row>
    <row r="161" spans="3:26" ht="15.5" x14ac:dyDescent="0.35">
      <c r="C161" t="s">
        <v>2907</v>
      </c>
      <c r="X161" s="5">
        <v>17344000000</v>
      </c>
      <c r="Z161" s="5">
        <v>155337000000</v>
      </c>
    </row>
    <row r="162" spans="3:26" ht="15.5" x14ac:dyDescent="0.35">
      <c r="C162" t="s">
        <v>2908</v>
      </c>
      <c r="K162" s="5">
        <v>579606000000</v>
      </c>
      <c r="R162" s="5">
        <v>188779000000</v>
      </c>
    </row>
    <row r="163" spans="3:26" ht="15.5" x14ac:dyDescent="0.35">
      <c r="C163" t="s">
        <v>2909</v>
      </c>
      <c r="E163" s="5">
        <v>15105869000000</v>
      </c>
      <c r="I163" s="5">
        <v>15105869000000</v>
      </c>
      <c r="J163" s="5">
        <v>21100663000000</v>
      </c>
      <c r="K163" s="5">
        <v>55526542000000</v>
      </c>
      <c r="L163" s="5">
        <v>1063150000000</v>
      </c>
      <c r="U163" s="5">
        <v>255872000000</v>
      </c>
      <c r="V163" s="5">
        <v>32078000000</v>
      </c>
    </row>
    <row r="164" spans="3:26" ht="15.5" x14ac:dyDescent="0.35">
      <c r="C164" t="s">
        <v>2310</v>
      </c>
      <c r="D164" s="5">
        <v>107000000</v>
      </c>
      <c r="E164" s="5">
        <v>15106270000000</v>
      </c>
      <c r="F164" s="5">
        <v>3269000000</v>
      </c>
      <c r="G164" s="5">
        <v>14636000000</v>
      </c>
      <c r="I164" s="5">
        <v>15124528000000</v>
      </c>
      <c r="J164" s="5">
        <v>21165741000000</v>
      </c>
      <c r="K164" s="5">
        <v>56109418000000</v>
      </c>
      <c r="L164" s="5">
        <v>1069596000000</v>
      </c>
      <c r="M164" s="5">
        <v>59622000000</v>
      </c>
      <c r="N164" s="5">
        <v>5255000000</v>
      </c>
      <c r="O164" s="5">
        <v>29724000000</v>
      </c>
      <c r="P164" s="5">
        <v>137904000000</v>
      </c>
      <c r="Q164" s="5">
        <v>23915000000</v>
      </c>
      <c r="R164" s="5">
        <v>279585000000</v>
      </c>
      <c r="S164" s="5">
        <v>108096000000</v>
      </c>
      <c r="T164" s="5">
        <v>35325000000</v>
      </c>
      <c r="U164" s="5">
        <v>490329000000</v>
      </c>
      <c r="V164" s="5">
        <v>91282000000</v>
      </c>
      <c r="W164" s="5">
        <v>347370000000</v>
      </c>
      <c r="X164" s="5">
        <v>106214000000</v>
      </c>
      <c r="Y164" s="5">
        <v>81512000000</v>
      </c>
      <c r="Z164" s="5">
        <v>203271000000</v>
      </c>
    </row>
    <row r="165" spans="3:26" ht="15.5" x14ac:dyDescent="0.35">
      <c r="C165" t="s">
        <v>2743</v>
      </c>
      <c r="E165" s="5">
        <v>-550000000000</v>
      </c>
      <c r="I165" s="5">
        <v>-550000000000</v>
      </c>
    </row>
    <row r="166" spans="3:26" ht="15.5" x14ac:dyDescent="0.35">
      <c r="C166" t="s">
        <v>207</v>
      </c>
    </row>
    <row r="167" spans="3:26" ht="15.5" x14ac:dyDescent="0.35">
      <c r="C167" t="s">
        <v>2910</v>
      </c>
      <c r="D167" s="5">
        <v>-153387000000</v>
      </c>
      <c r="E167" s="5">
        <v>-655553000000</v>
      </c>
      <c r="F167" s="5">
        <v>438010000000</v>
      </c>
      <c r="G167" s="5">
        <v>-259798000000</v>
      </c>
      <c r="I167" s="5">
        <v>-703582000000</v>
      </c>
      <c r="J167" s="5">
        <v>-1527518000000</v>
      </c>
      <c r="K167" s="5">
        <v>-1071842000000</v>
      </c>
      <c r="L167" s="5">
        <v>-898723000000</v>
      </c>
      <c r="M167" s="5">
        <v>-412270000000</v>
      </c>
      <c r="N167" s="5">
        <v>-566828000000</v>
      </c>
      <c r="O167" s="5">
        <v>-959537000000</v>
      </c>
      <c r="P167" s="5">
        <v>-984541000000</v>
      </c>
      <c r="Q167" s="5">
        <v>-1141933000000</v>
      </c>
      <c r="R167" s="5">
        <v>-1050240000000</v>
      </c>
      <c r="S167" s="5">
        <v>-832984000000</v>
      </c>
      <c r="T167" s="5">
        <v>-1493001000000</v>
      </c>
      <c r="U167" s="5">
        <v>-1268930000000</v>
      </c>
      <c r="V167" s="5">
        <v>-687128000000</v>
      </c>
      <c r="W167" s="5">
        <v>-443946000000</v>
      </c>
      <c r="X167" s="5">
        <v>-397286000000</v>
      </c>
      <c r="Y167" s="5">
        <v>-575183000000</v>
      </c>
      <c r="Z167" s="5">
        <v>-1194954000000</v>
      </c>
    </row>
    <row r="168" spans="3:26" ht="15.5" x14ac:dyDescent="0.35">
      <c r="C168" t="s">
        <v>2911</v>
      </c>
      <c r="D168" s="5">
        <v>-5308000000</v>
      </c>
      <c r="E168" s="5">
        <v>534149000000</v>
      </c>
      <c r="F168" s="5">
        <v>-542923000000</v>
      </c>
      <c r="G168" s="5">
        <v>-4094000000</v>
      </c>
      <c r="I168" s="5">
        <v>-51806000000</v>
      </c>
      <c r="J168" s="5">
        <v>-299273000000</v>
      </c>
      <c r="K168" s="5">
        <v>-630065000000</v>
      </c>
      <c r="L168" s="5">
        <v>-1280099000000</v>
      </c>
    </row>
    <row r="169" spans="3:26" ht="15.5" x14ac:dyDescent="0.35">
      <c r="C169" t="s">
        <v>2912</v>
      </c>
      <c r="D169" s="5">
        <v>-158695000000</v>
      </c>
      <c r="E169" s="5">
        <v>-121404000000</v>
      </c>
      <c r="F169" s="5">
        <v>-104913000000</v>
      </c>
      <c r="G169" s="5">
        <v>-263892000000</v>
      </c>
      <c r="I169" s="5">
        <v>-755388000000</v>
      </c>
      <c r="J169" s="5">
        <v>-1826791000000</v>
      </c>
      <c r="K169" s="5">
        <v>-1701907000000</v>
      </c>
      <c r="L169" s="5">
        <v>-2178822000000</v>
      </c>
      <c r="M169" s="5">
        <v>-412270000000</v>
      </c>
      <c r="N169" s="5">
        <v>-566828000000</v>
      </c>
      <c r="O169" s="5">
        <v>-959537000000</v>
      </c>
      <c r="P169" s="5">
        <v>-984541000000</v>
      </c>
      <c r="Q169" s="5">
        <v>-1141933000000</v>
      </c>
      <c r="R169" s="5">
        <v>-1050240000000</v>
      </c>
      <c r="S169" s="5">
        <v>-832984000000</v>
      </c>
      <c r="T169" s="5">
        <v>-1493001000000</v>
      </c>
      <c r="U169" s="5">
        <v>-1268930000000</v>
      </c>
      <c r="V169" s="5">
        <v>-687128000000</v>
      </c>
      <c r="W169" s="5">
        <v>-443946000000</v>
      </c>
      <c r="X169" s="5">
        <v>-397286000000</v>
      </c>
      <c r="Y169" s="5">
        <v>-575183000000</v>
      </c>
      <c r="Z169" s="5">
        <v>-1194954000000</v>
      </c>
    </row>
    <row r="170" spans="3:26" ht="15.5" x14ac:dyDescent="0.35">
      <c r="C170" t="s">
        <v>442</v>
      </c>
      <c r="P170" s="5">
        <v>-4676000000</v>
      </c>
      <c r="Q170" s="5">
        <v>-9780000000</v>
      </c>
      <c r="R170" s="5">
        <v>-239000000</v>
      </c>
      <c r="S170" s="5">
        <v>-190484000000</v>
      </c>
      <c r="T170" s="5">
        <v>-83941000000</v>
      </c>
      <c r="U170" s="5">
        <v>-214683000000</v>
      </c>
      <c r="V170" s="5">
        <v>-113609000000</v>
      </c>
    </row>
    <row r="171" spans="3:26" ht="15.5" x14ac:dyDescent="0.35">
      <c r="C171" t="s">
        <v>229</v>
      </c>
      <c r="W171" s="5">
        <v>-60109000000</v>
      </c>
      <c r="X171" s="5">
        <v>-29940000000</v>
      </c>
      <c r="Y171" s="5">
        <v>-301936000000</v>
      </c>
      <c r="Z171" s="5">
        <v>-154931000000</v>
      </c>
    </row>
    <row r="172" spans="3:26" ht="15.5" x14ac:dyDescent="0.35">
      <c r="C172" t="s">
        <v>241</v>
      </c>
      <c r="D172" s="5">
        <v>-104631000000</v>
      </c>
      <c r="E172" s="5">
        <v>-98453000000</v>
      </c>
      <c r="F172" s="5">
        <v>-4829000000</v>
      </c>
      <c r="G172" s="5">
        <v>-6579211000000</v>
      </c>
      <c r="I172" s="5">
        <v>-6760197000000</v>
      </c>
      <c r="J172" s="5">
        <v>-8268883000000</v>
      </c>
      <c r="K172" s="5">
        <v>-6541896000000</v>
      </c>
      <c r="L172" s="5">
        <v>-7641302000000</v>
      </c>
      <c r="M172" s="5">
        <v>-8597507000000</v>
      </c>
      <c r="N172" s="5">
        <v>-14105697000000</v>
      </c>
      <c r="O172" s="5">
        <v>-13785001000000</v>
      </c>
      <c r="P172" s="5">
        <v>-12512372000000</v>
      </c>
      <c r="Q172" s="5">
        <v>-12549712000000</v>
      </c>
      <c r="R172" s="5">
        <v>-10376715000000</v>
      </c>
      <c r="S172" s="5">
        <v>5467570000000</v>
      </c>
      <c r="T172" s="5">
        <v>-10400495000000</v>
      </c>
      <c r="U172" s="5">
        <v>-9406805000000</v>
      </c>
      <c r="V172" s="5">
        <v>-4892288000000</v>
      </c>
      <c r="W172" s="5">
        <v>-12131130000000</v>
      </c>
      <c r="X172" s="5">
        <v>-3433861000000</v>
      </c>
      <c r="Y172" s="5">
        <v>-3449997000000</v>
      </c>
      <c r="Z172" s="5">
        <v>-4642101000000</v>
      </c>
    </row>
    <row r="173" spans="3:26" ht="15.5" x14ac:dyDescent="0.35">
      <c r="C173" t="s">
        <v>245</v>
      </c>
      <c r="U173" s="5">
        <v>-115000000000</v>
      </c>
      <c r="X173" s="5">
        <v>-3507134000000</v>
      </c>
      <c r="Y173" s="5">
        <v>-9668593000000</v>
      </c>
      <c r="Z173" s="5">
        <v>-8521274000000</v>
      </c>
    </row>
    <row r="174" spans="3:26" ht="15.5" x14ac:dyDescent="0.35">
      <c r="C174" t="s">
        <v>1176</v>
      </c>
    </row>
    <row r="175" spans="3:26" ht="15.5" x14ac:dyDescent="0.35">
      <c r="C175" t="s">
        <v>627</v>
      </c>
    </row>
    <row r="176" spans="3:26" ht="15.5" x14ac:dyDescent="0.35">
      <c r="C176" t="s">
        <v>2362</v>
      </c>
      <c r="D176" s="5">
        <v>-63085000000</v>
      </c>
      <c r="E176" s="5">
        <v>32077000000</v>
      </c>
      <c r="F176" s="5">
        <v>-19653000000</v>
      </c>
      <c r="G176" s="5">
        <v>-4575000000</v>
      </c>
      <c r="I176" s="5">
        <v>-22512000000</v>
      </c>
      <c r="J176" s="5">
        <v>18171000000</v>
      </c>
      <c r="K176" s="5">
        <v>30146000000</v>
      </c>
      <c r="L176" s="5">
        <v>-32346000000</v>
      </c>
      <c r="M176" s="5">
        <v>78971000000</v>
      </c>
      <c r="N176" s="5">
        <v>-7265000000</v>
      </c>
      <c r="O176" s="5">
        <v>7265000000</v>
      </c>
      <c r="S176" s="5">
        <v>-5329000000</v>
      </c>
      <c r="T176" s="5">
        <v>-38352000000</v>
      </c>
      <c r="U176" s="5">
        <v>43681000000</v>
      </c>
      <c r="V176" s="5">
        <v>115000000000</v>
      </c>
      <c r="X176" s="5">
        <v>3413132000000</v>
      </c>
      <c r="Y176" s="5">
        <v>9762595000000</v>
      </c>
      <c r="Z176" s="5">
        <v>7557385000000</v>
      </c>
    </row>
    <row r="177" spans="2:26" ht="15.5" x14ac:dyDescent="0.35">
      <c r="C177" t="s">
        <v>1193</v>
      </c>
      <c r="S177" s="5">
        <v>-2699995000000</v>
      </c>
      <c r="T177" s="5">
        <v>308913000000</v>
      </c>
      <c r="U177" s="5">
        <v>634206000000</v>
      </c>
      <c r="V177" s="5">
        <v>1812884000000</v>
      </c>
      <c r="W177" s="5">
        <v>23363000000</v>
      </c>
      <c r="X177" s="5">
        <v>104690000000</v>
      </c>
      <c r="Y177" s="5">
        <v>281699000000</v>
      </c>
    </row>
    <row r="178" spans="2:26" ht="15.5" x14ac:dyDescent="0.35">
      <c r="C178" t="s">
        <v>857</v>
      </c>
    </row>
    <row r="179" spans="2:26" ht="15.5" x14ac:dyDescent="0.35">
      <c r="C179" t="s">
        <v>251</v>
      </c>
    </row>
    <row r="180" spans="2:26" ht="15.5" x14ac:dyDescent="0.35">
      <c r="C180" t="s">
        <v>2913</v>
      </c>
      <c r="D180" s="5">
        <v>-41546000000</v>
      </c>
      <c r="G180" s="5">
        <v>47343000000</v>
      </c>
      <c r="P180" s="5">
        <v>-31442000000</v>
      </c>
      <c r="Q180" s="5">
        <v>-22255000000</v>
      </c>
      <c r="R180" s="5">
        <v>-24406000000</v>
      </c>
      <c r="S180" s="5">
        <v>-20546000000</v>
      </c>
      <c r="T180" s="5">
        <v>-20366000000</v>
      </c>
      <c r="U180" s="5">
        <v>-24665000000</v>
      </c>
      <c r="V180" s="5">
        <v>-26522000000</v>
      </c>
      <c r="W180" s="5">
        <v>-38734000000</v>
      </c>
      <c r="X180" s="5">
        <v>-61614000000</v>
      </c>
      <c r="Y180" s="5">
        <v>-69282000000</v>
      </c>
      <c r="Z180" s="5">
        <v>-60711000000</v>
      </c>
    </row>
    <row r="181" spans="2:26" ht="15.5" x14ac:dyDescent="0.35">
      <c r="C181" t="s">
        <v>1051</v>
      </c>
      <c r="E181" s="5">
        <v>-69784000000</v>
      </c>
      <c r="F181" s="5">
        <v>-45652000000</v>
      </c>
      <c r="G181" s="5">
        <v>-87483000000</v>
      </c>
      <c r="I181" s="5">
        <v>-202919000000</v>
      </c>
      <c r="J181" s="5">
        <v>-226211000000</v>
      </c>
      <c r="K181" s="5">
        <v>-209443000000</v>
      </c>
      <c r="L181" s="5">
        <v>-246022000000</v>
      </c>
      <c r="M181" s="5">
        <v>-208522000000</v>
      </c>
      <c r="N181" s="5">
        <v>-163526000000</v>
      </c>
      <c r="O181" s="5">
        <v>-159788000000</v>
      </c>
    </row>
    <row r="182" spans="2:26" ht="15.5" x14ac:dyDescent="0.35">
      <c r="C182" t="s">
        <v>2914</v>
      </c>
      <c r="E182" s="5">
        <v>-60746000000</v>
      </c>
      <c r="F182" s="5">
        <v>60476000000</v>
      </c>
      <c r="G182" s="5">
        <v>-6534496000000</v>
      </c>
      <c r="I182" s="5">
        <v>-6534766000000</v>
      </c>
      <c r="J182" s="5">
        <v>-8060843000000</v>
      </c>
      <c r="K182" s="5">
        <v>-6362599000000</v>
      </c>
      <c r="L182" s="5">
        <v>-7362934000000</v>
      </c>
      <c r="M182" s="5">
        <v>-8467956000000</v>
      </c>
      <c r="N182" s="5">
        <v>-13934906000000</v>
      </c>
      <c r="O182" s="5">
        <v>-13632478000000</v>
      </c>
      <c r="P182" s="5">
        <v>-12480930000000</v>
      </c>
      <c r="Q182" s="5">
        <v>-12527457000000</v>
      </c>
      <c r="R182" s="5">
        <v>-10352309000000</v>
      </c>
      <c r="S182" s="5">
        <v>-12250485000000</v>
      </c>
      <c r="T182" s="5">
        <v>-10650690000000</v>
      </c>
      <c r="U182" s="5">
        <v>-9945027000000</v>
      </c>
      <c r="V182" s="5">
        <v>-6793650000000</v>
      </c>
      <c r="W182" s="5">
        <v>-12053250000000</v>
      </c>
      <c r="X182" s="5">
        <v>-3352995000000</v>
      </c>
      <c r="Y182" s="5">
        <v>-2454480000000</v>
      </c>
      <c r="Z182" s="5">
        <v>-3462570000000</v>
      </c>
    </row>
    <row r="183" spans="2:26" ht="15.5" x14ac:dyDescent="0.35">
      <c r="C183" t="s">
        <v>2915</v>
      </c>
      <c r="W183" s="5">
        <v>-2400000000</v>
      </c>
    </row>
    <row r="184" spans="2:26" ht="15.5" x14ac:dyDescent="0.35">
      <c r="C184" t="s">
        <v>248</v>
      </c>
      <c r="Y184" s="5">
        <v>-1000000000000</v>
      </c>
    </row>
    <row r="185" spans="2:26" ht="15.5" x14ac:dyDescent="0.35">
      <c r="C185" t="s">
        <v>276</v>
      </c>
      <c r="S185" s="5">
        <v>20768676000000</v>
      </c>
    </row>
    <row r="186" spans="2:26" ht="15.5" x14ac:dyDescent="0.35">
      <c r="C186" t="s">
        <v>492</v>
      </c>
      <c r="S186" s="5">
        <v>-324751000000</v>
      </c>
    </row>
    <row r="187" spans="2:26" ht="15.5" x14ac:dyDescent="0.35">
      <c r="C187" t="s">
        <v>278</v>
      </c>
      <c r="D187" s="5">
        <v>4217943000000</v>
      </c>
      <c r="E187" s="5">
        <v>642822000000</v>
      </c>
      <c r="F187" s="5">
        <v>840034000000</v>
      </c>
      <c r="G187" s="5">
        <v>-2287466000000</v>
      </c>
      <c r="I187" s="5">
        <v>2405131000000</v>
      </c>
      <c r="J187" s="5">
        <v>-325638000000</v>
      </c>
      <c r="K187" s="5">
        <v>-587959000000</v>
      </c>
      <c r="L187" s="5">
        <v>-14560538000000</v>
      </c>
      <c r="M187" s="5">
        <v>2039347000000</v>
      </c>
      <c r="N187" s="5">
        <v>-3016386000000</v>
      </c>
      <c r="O187" s="5">
        <v>3304256000000</v>
      </c>
      <c r="P187" s="5">
        <v>8014702000000</v>
      </c>
      <c r="Q187" s="5">
        <v>2445554000000</v>
      </c>
      <c r="R187" s="5">
        <v>3337445000000</v>
      </c>
      <c r="S187" s="5">
        <v>1744310000000</v>
      </c>
      <c r="T187" s="5">
        <v>-682848000000</v>
      </c>
      <c r="U187" s="5">
        <v>252090000000</v>
      </c>
      <c r="V187" s="5">
        <v>-1664937000000</v>
      </c>
      <c r="W187" s="5">
        <v>-1139436000000</v>
      </c>
      <c r="X187" s="5">
        <v>3335042000000</v>
      </c>
      <c r="Y187" s="5">
        <v>361928000000</v>
      </c>
      <c r="Z187" s="5">
        <v>-888671000000</v>
      </c>
    </row>
    <row r="188" spans="2:26" ht="15.5" x14ac:dyDescent="0.35">
      <c r="C188" t="s">
        <v>279</v>
      </c>
      <c r="D188" s="5">
        <v>4774652000000</v>
      </c>
      <c r="I188" s="5">
        <v>2369521000000</v>
      </c>
      <c r="J188" s="5">
        <v>2695159000000</v>
      </c>
      <c r="K188" s="5">
        <v>3283118000000</v>
      </c>
      <c r="L188" s="5">
        <v>17843656000000</v>
      </c>
      <c r="M188" s="5">
        <v>15804309000000</v>
      </c>
      <c r="N188" s="5">
        <v>18820695000000</v>
      </c>
      <c r="O188" s="5">
        <v>15516439000000</v>
      </c>
      <c r="P188" s="5">
        <v>7501737000000</v>
      </c>
      <c r="Q188" s="5">
        <v>5056183000000</v>
      </c>
      <c r="R188" s="5">
        <v>1718738000000</v>
      </c>
      <c r="S188" s="5">
        <v>-25572000000</v>
      </c>
      <c r="T188" s="5">
        <v>657276000000</v>
      </c>
      <c r="U188" s="5">
        <v>405186000000</v>
      </c>
      <c r="V188" s="5">
        <v>2070123000000</v>
      </c>
      <c r="W188" s="5">
        <v>3209559000000</v>
      </c>
      <c r="X188" s="5">
        <v>-125483000000</v>
      </c>
      <c r="Y188" s="5">
        <v>-487411000000</v>
      </c>
      <c r="Z188" s="5">
        <v>401260000000</v>
      </c>
    </row>
    <row r="189" spans="2:26" ht="15.5" x14ac:dyDescent="0.35">
      <c r="C189" t="s">
        <v>282</v>
      </c>
      <c r="D189" s="5">
        <v>8992595000000</v>
      </c>
      <c r="E189" s="5">
        <v>642822000000</v>
      </c>
      <c r="F189" s="5">
        <v>840034000000</v>
      </c>
      <c r="G189" s="5">
        <v>-2287466000000</v>
      </c>
      <c r="I189" s="5">
        <v>4774652000000</v>
      </c>
      <c r="J189" s="5">
        <v>2369521000000</v>
      </c>
      <c r="K189" s="5">
        <v>2695159000000</v>
      </c>
      <c r="L189" s="5">
        <v>3283118000000</v>
      </c>
      <c r="M189" s="5">
        <v>17843656000000</v>
      </c>
      <c r="N189" s="5">
        <v>15804309000000</v>
      </c>
      <c r="O189" s="5">
        <v>18820695000000</v>
      </c>
      <c r="P189" s="5">
        <v>15516439000000</v>
      </c>
      <c r="Q189" s="5">
        <v>7501737000000</v>
      </c>
      <c r="R189" s="5">
        <v>5056183000000</v>
      </c>
      <c r="S189" s="5">
        <v>1718738000000</v>
      </c>
      <c r="T189" s="5">
        <v>-25572000000</v>
      </c>
      <c r="U189" s="5">
        <v>657276000000</v>
      </c>
      <c r="V189" s="5">
        <v>405186000000</v>
      </c>
      <c r="W189" s="5">
        <v>2070123000000</v>
      </c>
      <c r="X189" s="5">
        <v>3209559000000</v>
      </c>
      <c r="Y189" s="5">
        <v>-125483000000</v>
      </c>
      <c r="Z189" s="5">
        <v>-487411000000</v>
      </c>
    </row>
    <row r="191" spans="2:26" ht="15.5" x14ac:dyDescent="0.35">
      <c r="B191" t="s">
        <v>283</v>
      </c>
      <c r="C191" t="s">
        <v>11</v>
      </c>
      <c r="D191" s="5">
        <v>116320000000</v>
      </c>
      <c r="E191" s="5">
        <v>116320000000</v>
      </c>
      <c r="F191" s="5">
        <v>116320000000</v>
      </c>
      <c r="G191" s="5">
        <v>116320000000</v>
      </c>
      <c r="I191" s="5">
        <v>116320000000</v>
      </c>
      <c r="J191" s="5">
        <v>116320000000</v>
      </c>
      <c r="K191" s="5">
        <v>116320000000</v>
      </c>
      <c r="L191" s="5">
        <v>116320000000</v>
      </c>
      <c r="M191" s="5">
        <v>116320000000</v>
      </c>
      <c r="N191" s="5">
        <v>116320000000</v>
      </c>
      <c r="O191" s="5">
        <v>116320000000</v>
      </c>
      <c r="P191" s="5">
        <v>116320000000</v>
      </c>
      <c r="Q191" s="5">
        <v>116320000000</v>
      </c>
      <c r="R191" s="5">
        <v>116320000000</v>
      </c>
      <c r="S191" s="5">
        <v>4650000000</v>
      </c>
      <c r="T191" s="5">
        <v>4380000000</v>
      </c>
      <c r="U191" s="5">
        <v>4380000000</v>
      </c>
      <c r="V191" s="5">
        <v>4380000000</v>
      </c>
      <c r="W191" s="5">
        <v>4380000000</v>
      </c>
      <c r="X191" s="5">
        <v>4380000000</v>
      </c>
      <c r="Y191" s="5">
        <v>4380000000</v>
      </c>
      <c r="Z191" s="5">
        <v>4380000000</v>
      </c>
    </row>
    <row r="192" spans="2:26" ht="15.5" x14ac:dyDescent="0.35">
      <c r="C192" t="s">
        <v>284</v>
      </c>
      <c r="D192" s="6">
        <v>17.68</v>
      </c>
      <c r="E192" s="6">
        <v>18.04</v>
      </c>
      <c r="F192" s="6">
        <v>20.48</v>
      </c>
      <c r="G192" s="6">
        <v>1.81</v>
      </c>
    </row>
    <row r="193" spans="3:7" ht="15.5" x14ac:dyDescent="0.35">
      <c r="C193" t="s">
        <v>285</v>
      </c>
      <c r="D193" s="6">
        <v>41.01</v>
      </c>
      <c r="E193" s="6">
        <v>40.19</v>
      </c>
      <c r="F193" s="6">
        <v>39.79</v>
      </c>
      <c r="G193" s="6">
        <v>331.49</v>
      </c>
    </row>
    <row r="194" spans="3:7" ht="15.5" x14ac:dyDescent="0.35">
      <c r="C194" t="s">
        <v>72</v>
      </c>
      <c r="D194" s="6">
        <v>3.1</v>
      </c>
      <c r="E194" s="6">
        <v>2.97</v>
      </c>
      <c r="F194" s="6">
        <v>3.32</v>
      </c>
      <c r="G194" s="6">
        <v>2.65</v>
      </c>
    </row>
    <row r="195" spans="3:7" ht="15.5" x14ac:dyDescent="0.35">
      <c r="C195" t="s">
        <v>286</v>
      </c>
      <c r="D195" s="5">
        <v>2819680000000</v>
      </c>
      <c r="E195" s="5">
        <v>2658860000000</v>
      </c>
      <c r="F195" s="5">
        <v>3320760000000</v>
      </c>
      <c r="G195" s="5">
        <v>1929950000000</v>
      </c>
    </row>
    <row r="196" spans="3:7" ht="15.5" x14ac:dyDescent="0.35">
      <c r="C196" t="s">
        <v>287</v>
      </c>
      <c r="D196" s="6">
        <v>3.9599999999999996E-2</v>
      </c>
      <c r="E196" s="6">
        <v>4.07E-2</v>
      </c>
      <c r="F196" s="6">
        <v>4.9699999999999994E-2</v>
      </c>
      <c r="G196" s="6">
        <v>4.6999999999999993E-3</v>
      </c>
    </row>
    <row r="197" spans="3:7" ht="15.5" x14ac:dyDescent="0.35">
      <c r="C197" t="s">
        <v>288</v>
      </c>
      <c r="D197" s="6">
        <v>6.7599999999999993E-2</v>
      </c>
      <c r="E197" s="6">
        <v>7.400000000000001E-2</v>
      </c>
      <c r="F197" s="6">
        <v>9.06E-2</v>
      </c>
      <c r="G197" s="6">
        <v>8.8000000000000005E-3</v>
      </c>
    </row>
    <row r="198" spans="3:7" ht="15.5" x14ac:dyDescent="0.35">
      <c r="C198" t="s">
        <v>289</v>
      </c>
      <c r="D198" s="6">
        <v>7.7800000000000008E-2</v>
      </c>
      <c r="E198" s="6">
        <v>7.7499999999999999E-2</v>
      </c>
      <c r="F198" s="6">
        <v>0.1067</v>
      </c>
      <c r="G198" s="6">
        <v>5.4100000000000002E-2</v>
      </c>
    </row>
    <row r="199" spans="3:7" ht="15.5" x14ac:dyDescent="0.35">
      <c r="C199" t="s">
        <v>290</v>
      </c>
      <c r="D199" s="6">
        <v>286.24</v>
      </c>
      <c r="E199" s="6">
        <v>254.89</v>
      </c>
      <c r="F199" s="6">
        <v>328.88</v>
      </c>
      <c r="G199" s="6">
        <v>156.44999999999999</v>
      </c>
    </row>
    <row r="200" spans="3:7" ht="15.5" x14ac:dyDescent="0.35">
      <c r="C200" t="s">
        <v>291</v>
      </c>
      <c r="D200" s="5">
        <v>30427000000000</v>
      </c>
      <c r="E200" s="5">
        <v>28351000000000</v>
      </c>
      <c r="F200" s="5">
        <v>26297000000000</v>
      </c>
      <c r="G200" s="5">
        <v>23985000000000</v>
      </c>
    </row>
    <row r="201" spans="3:7" ht="15.5" x14ac:dyDescent="0.35">
      <c r="C201" t="s">
        <v>292</v>
      </c>
      <c r="D201" s="6">
        <v>2.77</v>
      </c>
      <c r="E201" s="6">
        <v>2.97</v>
      </c>
      <c r="F201" s="6">
        <v>3.61</v>
      </c>
      <c r="G201" s="6">
        <v>2.91</v>
      </c>
    </row>
    <row r="202" spans="3:7" ht="15.5" x14ac:dyDescent="0.35">
      <c r="C202" t="s">
        <v>293</v>
      </c>
      <c r="D202" s="6">
        <v>261.58</v>
      </c>
      <c r="E202" s="6">
        <v>243.73</v>
      </c>
      <c r="F202" s="6">
        <v>226.07</v>
      </c>
      <c r="G202" s="6">
        <v>206.2</v>
      </c>
    </row>
    <row r="203" spans="3:7" ht="15.5" x14ac:dyDescent="0.35">
      <c r="C203" t="s">
        <v>294</v>
      </c>
      <c r="D203" s="6">
        <v>2.78</v>
      </c>
      <c r="E203" s="6">
        <v>2.98</v>
      </c>
      <c r="F203" s="6">
        <v>3.61</v>
      </c>
      <c r="G203" s="6">
        <v>2.92</v>
      </c>
    </row>
    <row r="204" spans="3:7" ht="15.5" x14ac:dyDescent="0.35">
      <c r="C204" t="s">
        <v>295</v>
      </c>
      <c r="D204" s="6">
        <v>261.06</v>
      </c>
      <c r="E204" s="6">
        <v>243.22</v>
      </c>
      <c r="F204" s="6">
        <v>225.56</v>
      </c>
      <c r="G204" s="6">
        <v>205.68</v>
      </c>
    </row>
    <row r="205" spans="3:7" ht="15.5" x14ac:dyDescent="0.35">
      <c r="C205" t="s">
        <v>296</v>
      </c>
      <c r="D205" s="5">
        <v>159000000000</v>
      </c>
      <c r="E205" s="5">
        <v>222000000000</v>
      </c>
      <c r="F205" s="5">
        <v>195000000000</v>
      </c>
      <c r="G205" s="5">
        <v>222000000000</v>
      </c>
    </row>
    <row r="206" spans="3:7" ht="15.5" x14ac:dyDescent="0.35">
      <c r="C206" t="s">
        <v>297</v>
      </c>
      <c r="D206" s="5">
        <v>211000000000</v>
      </c>
      <c r="E206" s="5">
        <v>194000000000</v>
      </c>
      <c r="F206" s="5">
        <v>215000000000</v>
      </c>
      <c r="G206" s="5">
        <v>254000000000</v>
      </c>
    </row>
    <row r="207" spans="3:7" ht="15.5" x14ac:dyDescent="0.35">
      <c r="C207" t="s">
        <v>298</v>
      </c>
      <c r="D207" s="5">
        <v>30427000000000</v>
      </c>
      <c r="E207" s="5">
        <v>28351000000000</v>
      </c>
      <c r="F207" s="5">
        <v>26297000000000</v>
      </c>
      <c r="G207" s="5">
        <v>23985000000000</v>
      </c>
    </row>
    <row r="208" spans="3:7" ht="15.5" x14ac:dyDescent="0.35">
      <c r="C208" t="s">
        <v>23</v>
      </c>
      <c r="D208" s="5">
        <v>370000000000</v>
      </c>
      <c r="E208" s="5">
        <v>415000000000</v>
      </c>
      <c r="F208" s="5">
        <v>410000000000</v>
      </c>
      <c r="G208" s="5">
        <v>476000000000</v>
      </c>
    </row>
    <row r="209" spans="3:26" ht="15.5" x14ac:dyDescent="0.35">
      <c r="C209" t="s">
        <v>20</v>
      </c>
      <c r="D209" s="5">
        <v>-8622000000000</v>
      </c>
      <c r="E209" s="5">
        <v>-4359000000000</v>
      </c>
      <c r="F209" s="5">
        <v>-3722000000000</v>
      </c>
      <c r="G209" s="5">
        <v>-2816000000000</v>
      </c>
    </row>
    <row r="210" spans="3:26" ht="15.5" x14ac:dyDescent="0.35">
      <c r="C210" t="s">
        <v>299</v>
      </c>
      <c r="D210" s="5">
        <v>18047000000000</v>
      </c>
      <c r="E210" s="5">
        <v>15734000000000</v>
      </c>
      <c r="F210" s="5">
        <v>14821000000000</v>
      </c>
      <c r="G210" s="5">
        <v>11925000000000</v>
      </c>
    </row>
    <row r="211" spans="3:26" ht="15.5" x14ac:dyDescent="0.35">
      <c r="C211" t="s">
        <v>300</v>
      </c>
      <c r="D211" s="5">
        <v>496000000000</v>
      </c>
      <c r="E211" s="5">
        <v>2922000000000</v>
      </c>
      <c r="F211" s="5">
        <v>3424000000000</v>
      </c>
      <c r="G211" s="5">
        <v>4167000000000</v>
      </c>
    </row>
    <row r="212" spans="3:26" ht="15.5" x14ac:dyDescent="0.35">
      <c r="C212" t="s">
        <v>301</v>
      </c>
      <c r="D212" s="5">
        <v>-159000000000</v>
      </c>
      <c r="E212" s="5">
        <v>-121000000000</v>
      </c>
      <c r="F212" s="5">
        <v>-105000000000</v>
      </c>
      <c r="G212" s="5">
        <v>-264000000000</v>
      </c>
    </row>
    <row r="213" spans="3:26" ht="15.5" x14ac:dyDescent="0.35">
      <c r="C213" t="s">
        <v>12</v>
      </c>
      <c r="D213" s="5">
        <v>337000000000</v>
      </c>
      <c r="E213" s="5">
        <v>2801000000000</v>
      </c>
      <c r="F213" s="5">
        <v>3319000000000</v>
      </c>
      <c r="G213" s="5">
        <v>3903000000000</v>
      </c>
    </row>
    <row r="214" spans="3:26" ht="15.5" x14ac:dyDescent="0.35">
      <c r="C214" t="s">
        <v>15</v>
      </c>
      <c r="D214" s="6">
        <v>2.9</v>
      </c>
      <c r="E214" s="6">
        <v>24.08</v>
      </c>
      <c r="F214" s="6">
        <v>28.54</v>
      </c>
      <c r="G214" s="6">
        <v>33.56</v>
      </c>
    </row>
    <row r="215" spans="3:26" ht="15.5" x14ac:dyDescent="0.35">
      <c r="C215" t="s">
        <v>57</v>
      </c>
      <c r="I215" s="6">
        <v>56.82</v>
      </c>
      <c r="J215" s="6">
        <v>57.13</v>
      </c>
      <c r="K215" s="6">
        <v>69.61</v>
      </c>
      <c r="L215" s="6">
        <v>54.37</v>
      </c>
      <c r="M215" s="6">
        <v>61.36</v>
      </c>
      <c r="N215" s="6">
        <v>73.78</v>
      </c>
      <c r="O215" s="6">
        <v>117.97</v>
      </c>
      <c r="P215" s="6">
        <v>116.39</v>
      </c>
      <c r="Q215" s="6">
        <v>108.93</v>
      </c>
      <c r="R215" s="6">
        <v>109.72</v>
      </c>
      <c r="S215" s="6">
        <v>2227.36</v>
      </c>
      <c r="T215" s="6">
        <v>2322.86</v>
      </c>
      <c r="U215" s="6">
        <v>2468.2800000000002</v>
      </c>
      <c r="V215" s="6">
        <v>2269.06</v>
      </c>
      <c r="W215" s="6">
        <v>1840.16</v>
      </c>
      <c r="X215" s="6">
        <v>1465.38</v>
      </c>
      <c r="Y215" s="6">
        <v>1161.1500000000001</v>
      </c>
      <c r="Z215" s="6">
        <v>889.14</v>
      </c>
    </row>
    <row r="216" spans="3:26" ht="15.5" x14ac:dyDescent="0.35">
      <c r="C216" t="s">
        <v>71</v>
      </c>
      <c r="I216" s="6">
        <v>12.76</v>
      </c>
      <c r="J216" s="6">
        <v>11.12</v>
      </c>
      <c r="K216" s="6">
        <v>12.86</v>
      </c>
      <c r="L216" s="6">
        <v>15.45</v>
      </c>
      <c r="M216" s="6">
        <v>15.73</v>
      </c>
      <c r="N216" s="6">
        <v>20.399999999999999</v>
      </c>
      <c r="O216" s="6">
        <v>17.8</v>
      </c>
      <c r="P216" s="6">
        <v>31.88</v>
      </c>
      <c r="Q216" s="6">
        <v>43.42</v>
      </c>
      <c r="R216" s="6">
        <v>34.909999999999997</v>
      </c>
      <c r="S216" s="6">
        <v>42.2</v>
      </c>
      <c r="T216" s="6">
        <v>29.34</v>
      </c>
      <c r="U216" s="6">
        <v>25.1</v>
      </c>
      <c r="V216" s="6">
        <v>26.21</v>
      </c>
      <c r="W216" s="6">
        <v>21.04</v>
      </c>
      <c r="X216" s="6">
        <v>19.07</v>
      </c>
      <c r="Y216" s="6">
        <v>8.89</v>
      </c>
      <c r="Z216" s="6">
        <v>9.0500000000000007</v>
      </c>
    </row>
    <row r="217" spans="3:26" ht="15.5" x14ac:dyDescent="0.35">
      <c r="C217" t="s">
        <v>74</v>
      </c>
      <c r="I217" s="6">
        <v>0.75</v>
      </c>
      <c r="J217" s="6">
        <v>0.63</v>
      </c>
      <c r="K217" s="6">
        <v>0.9</v>
      </c>
      <c r="L217" s="6">
        <v>0.88</v>
      </c>
      <c r="M217" s="6">
        <v>1.1399999999999999</v>
      </c>
      <c r="N217" s="6">
        <v>1.89</v>
      </c>
      <c r="O217" s="6">
        <v>2.2999999999999998</v>
      </c>
      <c r="P217" s="6">
        <v>4.04</v>
      </c>
      <c r="Q217" s="6">
        <v>5.55</v>
      </c>
      <c r="R217" s="6">
        <v>4.67</v>
      </c>
      <c r="S217" s="6">
        <v>4.91</v>
      </c>
      <c r="T217" s="6">
        <v>3.7</v>
      </c>
      <c r="U217" s="6">
        <v>3.62</v>
      </c>
      <c r="V217" s="6">
        <v>3.91</v>
      </c>
      <c r="W217" s="6">
        <v>3.21</v>
      </c>
      <c r="X217" s="6">
        <v>2.82</v>
      </c>
      <c r="Y217" s="6">
        <v>1.1599999999999999</v>
      </c>
      <c r="Z217" s="6">
        <v>1.02</v>
      </c>
    </row>
    <row r="218" spans="3:26" ht="15.5" x14ac:dyDescent="0.35">
      <c r="C218" t="s">
        <v>302</v>
      </c>
      <c r="I218" s="5">
        <v>10623250000000</v>
      </c>
      <c r="J218" s="5">
        <v>8879990000000</v>
      </c>
      <c r="K218" s="5">
        <v>10074440000000</v>
      </c>
      <c r="L218" s="5">
        <v>8860250000000</v>
      </c>
      <c r="M218" s="5">
        <v>9741170000000</v>
      </c>
      <c r="N218" s="5">
        <v>11730360000000</v>
      </c>
      <c r="O218" s="5">
        <v>18451530000000</v>
      </c>
      <c r="P218" s="5">
        <v>17834820000000</v>
      </c>
    </row>
    <row r="219" spans="3:26" ht="15.5" x14ac:dyDescent="0.35">
      <c r="C219" t="s">
        <v>303</v>
      </c>
      <c r="I219" s="6">
        <v>0.12820000000000001</v>
      </c>
      <c r="J219" s="6">
        <v>0.12240000000000001</v>
      </c>
      <c r="K219" s="6">
        <v>0.1464</v>
      </c>
      <c r="L219" s="6">
        <v>0.11539999999999999</v>
      </c>
      <c r="M219" s="6">
        <v>0.13439999999999999</v>
      </c>
      <c r="N219" s="6">
        <v>0.17280000000000001</v>
      </c>
      <c r="O219" s="6">
        <v>0.26960000000000001</v>
      </c>
      <c r="P219" s="6">
        <v>0.29049999999999998</v>
      </c>
      <c r="Q219" s="6">
        <v>0.29370000000000002</v>
      </c>
      <c r="R219" s="6">
        <v>0.30020000000000002</v>
      </c>
      <c r="S219" s="6">
        <v>0.27260000000000001</v>
      </c>
      <c r="T219" s="6">
        <v>0.35869999999999996</v>
      </c>
      <c r="U219" s="6">
        <v>0.39479999999999998</v>
      </c>
      <c r="V219" s="6">
        <v>0.37890000000000001</v>
      </c>
      <c r="W219" s="6">
        <v>0.4163</v>
      </c>
      <c r="X219" s="6">
        <v>0.31290000000000001</v>
      </c>
      <c r="Y219" s="6">
        <v>0.2873</v>
      </c>
      <c r="Z219" s="6">
        <v>0.24149999999999999</v>
      </c>
    </row>
    <row r="220" spans="3:26" ht="15.5" x14ac:dyDescent="0.35">
      <c r="C220" t="s">
        <v>304</v>
      </c>
      <c r="I220" s="6">
        <v>0.23309999999999997</v>
      </c>
      <c r="J220" s="6">
        <v>0.23440000000000003</v>
      </c>
      <c r="K220" s="6">
        <v>0.27110000000000001</v>
      </c>
      <c r="L220" s="6">
        <v>0.22450000000000001</v>
      </c>
      <c r="M220" s="6">
        <v>0.2445</v>
      </c>
      <c r="N220" s="6">
        <v>0.2838</v>
      </c>
      <c r="O220" s="6">
        <v>0.3846</v>
      </c>
      <c r="P220" s="6">
        <v>0.38290000000000002</v>
      </c>
      <c r="Q220" s="6">
        <v>0.37140000000000001</v>
      </c>
      <c r="R220" s="6">
        <v>0.37340000000000001</v>
      </c>
      <c r="S220" s="6">
        <v>0.32369999999999999</v>
      </c>
      <c r="T220" s="6">
        <v>0.75430000000000008</v>
      </c>
      <c r="U220" s="6">
        <v>0.76430000000000009</v>
      </c>
      <c r="V220" s="6">
        <v>0.74730000000000008</v>
      </c>
      <c r="W220" s="6">
        <v>0.79059999999999997</v>
      </c>
      <c r="X220" s="6">
        <v>0.62880000000000003</v>
      </c>
      <c r="Y220" s="6">
        <v>0.48649999999999999</v>
      </c>
      <c r="Z220" s="6">
        <v>0.48420000000000002</v>
      </c>
    </row>
    <row r="221" spans="3:26" ht="15.5" x14ac:dyDescent="0.35">
      <c r="C221" t="s">
        <v>305</v>
      </c>
      <c r="I221" s="6">
        <v>0.30170000000000002</v>
      </c>
      <c r="J221" s="6">
        <v>0.24579999999999999</v>
      </c>
      <c r="K221" s="6">
        <v>0.28800000000000003</v>
      </c>
      <c r="L221" s="6">
        <v>0.25269999999999998</v>
      </c>
      <c r="M221" s="6">
        <v>0.26800000000000002</v>
      </c>
      <c r="N221" s="6">
        <v>0.29260000000000003</v>
      </c>
      <c r="O221" s="6">
        <v>0.44950000000000001</v>
      </c>
      <c r="P221" s="6">
        <v>0.45340000000000003</v>
      </c>
      <c r="Q221" s="6">
        <v>0.44299999999999995</v>
      </c>
      <c r="R221" s="6">
        <v>0.4607</v>
      </c>
      <c r="S221" s="6">
        <v>0.58229999999999993</v>
      </c>
      <c r="T221" s="6">
        <v>0.91849999999999998</v>
      </c>
      <c r="U221" s="6">
        <v>0.98549999999999993</v>
      </c>
      <c r="V221" s="6">
        <v>1.0580000000000001</v>
      </c>
      <c r="W221" s="6">
        <v>0.98159999999999992</v>
      </c>
      <c r="X221" s="6">
        <v>0.80230000000000001</v>
      </c>
      <c r="Y221" s="6">
        <v>0.75</v>
      </c>
      <c r="Z221" s="6">
        <v>1.4661999999999999</v>
      </c>
    </row>
    <row r="222" spans="3:26" ht="15.5" x14ac:dyDescent="0.35">
      <c r="C222" t="s">
        <v>306</v>
      </c>
      <c r="I222" s="6">
        <v>240.17</v>
      </c>
      <c r="J222" s="6">
        <v>194.57</v>
      </c>
      <c r="K222" s="6">
        <v>214.72</v>
      </c>
      <c r="L222" s="6">
        <v>154.91</v>
      </c>
      <c r="M222" s="6">
        <v>151.84</v>
      </c>
      <c r="N222" s="6">
        <v>208.11</v>
      </c>
      <c r="O222" s="6">
        <v>319.47000000000003</v>
      </c>
      <c r="P222" s="6">
        <v>553.6</v>
      </c>
      <c r="Q222" s="5">
        <v>631</v>
      </c>
      <c r="R222" s="6">
        <v>717.63</v>
      </c>
      <c r="S222" s="6">
        <v>101.49</v>
      </c>
      <c r="T222" s="6">
        <v>291.16000000000003</v>
      </c>
      <c r="U222" s="6">
        <v>211.37</v>
      </c>
      <c r="V222" s="6">
        <v>384.92</v>
      </c>
      <c r="W222" s="6">
        <v>489.89</v>
      </c>
      <c r="X222" s="6">
        <v>236.96</v>
      </c>
      <c r="Y222" s="6">
        <v>43.8</v>
      </c>
      <c r="Z222" s="6">
        <v>37.31</v>
      </c>
    </row>
    <row r="223" spans="3:26" ht="15.5" x14ac:dyDescent="0.35">
      <c r="C223" t="s">
        <v>68</v>
      </c>
      <c r="I223" s="6">
        <v>2.97</v>
      </c>
      <c r="J223" s="6">
        <v>2.6</v>
      </c>
      <c r="K223" s="6">
        <v>3.49</v>
      </c>
      <c r="L223" s="6">
        <v>3.47</v>
      </c>
      <c r="M223" s="6">
        <v>3.85</v>
      </c>
      <c r="N223" s="6">
        <v>5.79</v>
      </c>
      <c r="O223" s="6">
        <v>6.85</v>
      </c>
      <c r="P223" s="6">
        <v>12.2</v>
      </c>
      <c r="Q223" s="6">
        <v>16.13</v>
      </c>
      <c r="R223" s="6">
        <v>13.04</v>
      </c>
      <c r="S223" s="6">
        <v>13.66</v>
      </c>
      <c r="T223" s="6">
        <v>22.13</v>
      </c>
      <c r="U223" s="6">
        <v>19.18</v>
      </c>
      <c r="V223" s="6">
        <v>19.59</v>
      </c>
      <c r="W223" s="6">
        <v>16.64</v>
      </c>
      <c r="X223" s="6">
        <v>11.99</v>
      </c>
      <c r="Y223" s="6">
        <v>4.33</v>
      </c>
      <c r="Z223" s="6">
        <v>4.38</v>
      </c>
    </row>
    <row r="224" spans="3:26" ht="15.5" x14ac:dyDescent="0.35">
      <c r="C224" t="s">
        <v>65</v>
      </c>
      <c r="I224" s="6">
        <v>243.73</v>
      </c>
      <c r="J224" s="6">
        <v>243.78</v>
      </c>
      <c r="K224" s="6">
        <v>256.79000000000002</v>
      </c>
      <c r="L224" s="6">
        <v>242.18</v>
      </c>
      <c r="M224" s="6">
        <v>250.96</v>
      </c>
      <c r="N224" s="6">
        <v>259.99</v>
      </c>
      <c r="O224" s="6">
        <v>306.74</v>
      </c>
      <c r="P224" s="6">
        <v>303.98</v>
      </c>
      <c r="Q224" s="6">
        <v>293.27</v>
      </c>
      <c r="R224" s="6">
        <v>293.81</v>
      </c>
      <c r="S224" s="6">
        <v>6881.14</v>
      </c>
      <c r="T224" s="6">
        <v>3079.65</v>
      </c>
      <c r="U224" s="6">
        <v>3229.53</v>
      </c>
      <c r="V224" s="6">
        <v>3036.37</v>
      </c>
      <c r="W224" s="6">
        <v>2327.58</v>
      </c>
      <c r="X224" s="6">
        <v>2330.4699999999998</v>
      </c>
      <c r="Y224" s="6">
        <v>2386.86</v>
      </c>
      <c r="Z224" s="6">
        <v>1836.16</v>
      </c>
    </row>
    <row r="225" spans="2:26" ht="15.5" x14ac:dyDescent="0.35">
      <c r="C225" t="s">
        <v>307</v>
      </c>
      <c r="I225" s="6">
        <v>2.98</v>
      </c>
      <c r="J225" s="6">
        <v>2.61</v>
      </c>
      <c r="K225" s="6">
        <v>3.49</v>
      </c>
      <c r="L225" s="6">
        <v>3.48</v>
      </c>
      <c r="M225" s="6">
        <v>3.85</v>
      </c>
      <c r="N225" s="6">
        <v>5.8</v>
      </c>
      <c r="O225" s="6">
        <v>6.86</v>
      </c>
      <c r="P225" s="6">
        <v>12.23</v>
      </c>
      <c r="Q225" s="6">
        <v>16.16</v>
      </c>
      <c r="R225" s="6">
        <v>13.06</v>
      </c>
      <c r="S225" s="6">
        <v>13.69</v>
      </c>
      <c r="T225" s="6">
        <v>22.23</v>
      </c>
      <c r="U225" s="6">
        <v>19.260000000000002</v>
      </c>
      <c r="V225" s="6">
        <v>19.68</v>
      </c>
      <c r="W225" s="6">
        <v>16.739999999999998</v>
      </c>
      <c r="X225" s="6">
        <v>12.28</v>
      </c>
      <c r="Y225" s="6">
        <v>4.4400000000000004</v>
      </c>
      <c r="Z225" s="6">
        <v>4.5599999999999996</v>
      </c>
    </row>
    <row r="226" spans="2:26" ht="15.5" x14ac:dyDescent="0.35">
      <c r="C226" t="s">
        <v>308</v>
      </c>
      <c r="I226" s="6">
        <v>243.22</v>
      </c>
      <c r="J226" s="6">
        <v>243.26</v>
      </c>
      <c r="K226" s="6">
        <v>256.27999999999997</v>
      </c>
      <c r="L226" s="6">
        <v>241.66</v>
      </c>
      <c r="M226" s="6">
        <v>250.44</v>
      </c>
      <c r="N226" s="6">
        <v>259.47000000000003</v>
      </c>
      <c r="O226" s="6">
        <v>306.22000000000003</v>
      </c>
      <c r="P226" s="6">
        <v>303.45999999999998</v>
      </c>
      <c r="Q226" s="6">
        <v>292.75</v>
      </c>
      <c r="R226" s="6">
        <v>293.29000000000002</v>
      </c>
      <c r="S226" s="6">
        <v>6868.16</v>
      </c>
      <c r="T226" s="6">
        <v>3065.87</v>
      </c>
      <c r="U226" s="6">
        <v>3215.75</v>
      </c>
      <c r="V226" s="6">
        <v>3022.59</v>
      </c>
      <c r="W226" s="6">
        <v>2313.8000000000002</v>
      </c>
      <c r="X226" s="6">
        <v>2276.33</v>
      </c>
      <c r="Y226" s="6">
        <v>2324.08</v>
      </c>
      <c r="Z226" s="6">
        <v>1764.75</v>
      </c>
    </row>
    <row r="227" spans="2:26" ht="15.5" x14ac:dyDescent="0.35">
      <c r="C227" t="s">
        <v>309</v>
      </c>
      <c r="I227" s="5">
        <v>222000000000</v>
      </c>
      <c r="J227" s="5">
        <v>242000000000</v>
      </c>
      <c r="K227" s="5">
        <v>233000000000</v>
      </c>
      <c r="L227" s="5">
        <v>194000000000</v>
      </c>
      <c r="M227" s="5">
        <v>238000000000</v>
      </c>
      <c r="N227" s="5">
        <v>117000000000</v>
      </c>
      <c r="O227" s="5">
        <v>168000000000</v>
      </c>
      <c r="P227" s="5">
        <v>34000000000</v>
      </c>
      <c r="Q227" s="5">
        <v>29000000000</v>
      </c>
      <c r="R227" s="5">
        <v>21000000000</v>
      </c>
      <c r="S227" s="5">
        <v>20000000000</v>
      </c>
      <c r="T227" s="5">
        <v>2860000000000</v>
      </c>
      <c r="U227" s="5">
        <v>2506000000000</v>
      </c>
      <c r="V227" s="5">
        <v>2332000000000</v>
      </c>
      <c r="W227" s="5">
        <v>30000000000</v>
      </c>
      <c r="X227" s="5">
        <v>42000000000</v>
      </c>
      <c r="Y227" s="5">
        <v>806000000000</v>
      </c>
      <c r="Z227" s="5">
        <v>2053000000000</v>
      </c>
    </row>
    <row r="228" spans="2:26" ht="15.5" x14ac:dyDescent="0.35">
      <c r="C228" t="s">
        <v>310</v>
      </c>
      <c r="I228" s="5">
        <v>194000000000</v>
      </c>
      <c r="J228" s="5">
        <v>232000000000</v>
      </c>
      <c r="K228" s="5">
        <v>290000000000</v>
      </c>
      <c r="L228" s="5">
        <v>337000000000</v>
      </c>
      <c r="M228" s="5">
        <v>188000000000</v>
      </c>
      <c r="N228" s="5">
        <v>194000000000</v>
      </c>
      <c r="O228" s="5">
        <v>257000000000</v>
      </c>
      <c r="P228" s="5">
        <v>81000000000</v>
      </c>
      <c r="Q228" s="5">
        <v>81000000000</v>
      </c>
      <c r="R228" s="5">
        <v>66000000000</v>
      </c>
      <c r="S228" s="5">
        <v>41000000000</v>
      </c>
      <c r="T228" s="5">
        <v>33000000000</v>
      </c>
      <c r="U228" s="5">
        <v>34000000000</v>
      </c>
      <c r="V228" s="5">
        <v>56000000000</v>
      </c>
      <c r="W228" s="5">
        <v>50000000000</v>
      </c>
      <c r="X228" s="5">
        <v>45000000000</v>
      </c>
      <c r="Y228" s="5">
        <v>76000000000</v>
      </c>
      <c r="Z228" s="5">
        <v>113000000000</v>
      </c>
    </row>
    <row r="229" spans="2:26" ht="15.5" x14ac:dyDescent="0.35">
      <c r="C229" t="s">
        <v>25</v>
      </c>
      <c r="I229" s="5">
        <v>415000000000</v>
      </c>
      <c r="J229" s="5">
        <v>473000000000</v>
      </c>
      <c r="K229" s="5">
        <v>522000000000</v>
      </c>
      <c r="L229" s="5">
        <v>531000000000</v>
      </c>
      <c r="M229" s="5">
        <v>426000000000</v>
      </c>
      <c r="N229" s="5">
        <v>311000000000</v>
      </c>
      <c r="O229" s="5">
        <v>424000000000</v>
      </c>
      <c r="P229" s="5">
        <v>115000000000</v>
      </c>
      <c r="Q229" s="5">
        <v>109000000000</v>
      </c>
      <c r="R229" s="5">
        <v>87000000000</v>
      </c>
      <c r="S229" s="5">
        <v>61000000000</v>
      </c>
      <c r="T229" s="5">
        <v>2894000000000</v>
      </c>
      <c r="U229" s="5">
        <v>2540000000000</v>
      </c>
      <c r="V229" s="5">
        <v>2388000000000</v>
      </c>
      <c r="W229" s="5">
        <v>80000000000</v>
      </c>
      <c r="X229" s="5">
        <v>87000000000</v>
      </c>
      <c r="Y229" s="5">
        <v>882000000000</v>
      </c>
      <c r="Z229" s="5">
        <v>2166000000000</v>
      </c>
    </row>
    <row r="230" spans="2:26" ht="15.5" x14ac:dyDescent="0.35">
      <c r="C230" t="s">
        <v>22</v>
      </c>
      <c r="I230" s="5">
        <v>-4359000000000</v>
      </c>
      <c r="J230" s="5">
        <v>-1896000000000</v>
      </c>
      <c r="K230" s="5">
        <v>-2173000000000</v>
      </c>
      <c r="L230" s="5">
        <v>-2752000000000</v>
      </c>
      <c r="M230" s="5">
        <v>-17418000000000</v>
      </c>
      <c r="N230" s="5">
        <v>-15493000000000</v>
      </c>
      <c r="O230" s="5">
        <v>-18396000000000</v>
      </c>
      <c r="P230" s="5">
        <v>-15401000000000</v>
      </c>
      <c r="Q230" s="5">
        <v>-7392000000000</v>
      </c>
      <c r="R230" s="5">
        <v>-4970000000000</v>
      </c>
      <c r="S230" s="5">
        <v>-1658000000000</v>
      </c>
      <c r="T230" s="5">
        <v>2829000000000</v>
      </c>
      <c r="U230" s="5">
        <v>1882000000000</v>
      </c>
      <c r="V230" s="5">
        <v>1604000000000</v>
      </c>
      <c r="W230" s="5">
        <v>-1990000000000</v>
      </c>
      <c r="X230" s="5">
        <v>-3122000000000</v>
      </c>
      <c r="Y230" s="5">
        <v>355000000000</v>
      </c>
      <c r="Z230" s="5">
        <v>1667000000000</v>
      </c>
    </row>
    <row r="231" spans="2:26" ht="15.5" x14ac:dyDescent="0.35">
      <c r="C231" t="s">
        <v>311</v>
      </c>
      <c r="I231" s="5">
        <v>15734000000000</v>
      </c>
      <c r="J231" s="5">
        <v>14848000000000</v>
      </c>
      <c r="K231" s="5">
        <v>16763000000000</v>
      </c>
      <c r="L231" s="5">
        <v>16817000000000</v>
      </c>
      <c r="M231" s="5">
        <v>19359000000000</v>
      </c>
      <c r="N231" s="5">
        <v>24348000000000</v>
      </c>
      <c r="O231" s="5">
        <v>28969000000000</v>
      </c>
      <c r="P231" s="5">
        <v>29037000000000</v>
      </c>
      <c r="Q231" s="5">
        <v>27697000000000</v>
      </c>
      <c r="R231" s="5">
        <v>27219000000000</v>
      </c>
      <c r="S231" s="5">
        <v>25269000000000</v>
      </c>
      <c r="T231" s="5">
        <v>7177000000000</v>
      </c>
      <c r="U231" s="5">
        <v>9124000000000</v>
      </c>
      <c r="V231" s="5">
        <v>9230000000000</v>
      </c>
      <c r="W231" s="5">
        <v>6362000000000</v>
      </c>
      <c r="X231" s="5">
        <v>5990000000000</v>
      </c>
      <c r="Y231" s="5">
        <v>5942000000000</v>
      </c>
      <c r="Z231" s="5">
        <v>3395000000000</v>
      </c>
    </row>
    <row r="232" spans="2:26" ht="15.5" x14ac:dyDescent="0.35">
      <c r="C232" t="s">
        <v>312</v>
      </c>
      <c r="I232" s="5">
        <v>7409000000000</v>
      </c>
      <c r="J232" s="5">
        <v>5164000000000</v>
      </c>
      <c r="K232" s="5">
        <v>6282000000000</v>
      </c>
      <c r="L232" s="5">
        <v>7355000000000</v>
      </c>
      <c r="M232" s="5">
        <v>10302000000000</v>
      </c>
      <c r="N232" s="5">
        <v>11953000000000</v>
      </c>
      <c r="O232" s="5">
        <v>17146000000000</v>
      </c>
      <c r="P232" s="5">
        <v>20193000000000</v>
      </c>
      <c r="Q232" s="5">
        <v>15376000000000</v>
      </c>
      <c r="R232" s="5">
        <v>14077000000000</v>
      </c>
      <c r="S232" s="5">
        <v>811000000000</v>
      </c>
      <c r="T232" s="5">
        <v>11103000000000</v>
      </c>
      <c r="U232" s="5">
        <v>10802000000000</v>
      </c>
      <c r="V232" s="5">
        <v>4087000000000</v>
      </c>
      <c r="W232" s="5">
        <v>11088000000000</v>
      </c>
      <c r="X232" s="5">
        <v>7060000000000</v>
      </c>
      <c r="Y232" s="5">
        <v>4306000000000</v>
      </c>
      <c r="Z232" s="5">
        <v>4745000000000</v>
      </c>
    </row>
    <row r="233" spans="2:26" ht="15.5" x14ac:dyDescent="0.35">
      <c r="C233" t="s">
        <v>313</v>
      </c>
      <c r="I233" s="5">
        <v>-755000000000</v>
      </c>
      <c r="J233" s="5">
        <v>-1827000000000</v>
      </c>
      <c r="K233" s="5">
        <v>-1702000000000</v>
      </c>
      <c r="L233" s="5">
        <v>-2179000000000</v>
      </c>
      <c r="M233" s="5">
        <v>-412000000000</v>
      </c>
      <c r="N233" s="5">
        <v>-567000000000</v>
      </c>
      <c r="O233" s="5">
        <v>-960000000000</v>
      </c>
      <c r="P233" s="5">
        <v>-989000000000</v>
      </c>
      <c r="Q233" s="5">
        <v>-1152000000000</v>
      </c>
      <c r="R233" s="5">
        <v>-1050000000000</v>
      </c>
      <c r="S233" s="5">
        <v>-1023000000000</v>
      </c>
      <c r="T233" s="5">
        <v>-1577000000000</v>
      </c>
      <c r="U233" s="5">
        <v>-1484000000000</v>
      </c>
      <c r="V233" s="5">
        <v>-801000000000</v>
      </c>
      <c r="W233" s="5">
        <v>-444000000000</v>
      </c>
      <c r="X233" s="5">
        <v>-397000000000</v>
      </c>
      <c r="Y233" s="5">
        <v>-575000000000</v>
      </c>
      <c r="Z233" s="5">
        <v>-1195000000000</v>
      </c>
    </row>
    <row r="234" spans="2:26" ht="15.5" x14ac:dyDescent="0.35">
      <c r="C234" t="s">
        <v>14</v>
      </c>
      <c r="I234" s="5">
        <v>6654000000000</v>
      </c>
      <c r="J234" s="5">
        <v>3337000000000</v>
      </c>
      <c r="K234" s="5">
        <v>4580000000000</v>
      </c>
      <c r="L234" s="5">
        <v>5177000000000</v>
      </c>
      <c r="M234" s="5">
        <v>9890000000000</v>
      </c>
      <c r="N234" s="5">
        <v>11386000000000</v>
      </c>
      <c r="O234" s="5">
        <v>16186000000000</v>
      </c>
      <c r="P234" s="5">
        <v>19204000000000</v>
      </c>
      <c r="Q234" s="5">
        <v>14225000000000</v>
      </c>
      <c r="R234" s="5">
        <v>13026000000000</v>
      </c>
      <c r="S234" s="5">
        <v>-212000000000</v>
      </c>
      <c r="T234" s="5">
        <v>9526000000000</v>
      </c>
      <c r="U234" s="5">
        <v>9319000000000</v>
      </c>
      <c r="V234" s="5">
        <v>3287000000000</v>
      </c>
      <c r="W234" s="5">
        <v>10644000000000</v>
      </c>
      <c r="X234" s="5">
        <v>6663000000000</v>
      </c>
      <c r="Y234" s="5">
        <v>3730000000000</v>
      </c>
      <c r="Z234" s="5">
        <v>3550000000000</v>
      </c>
    </row>
    <row r="235" spans="2:26" ht="15.5" x14ac:dyDescent="0.35">
      <c r="C235" t="s">
        <v>16</v>
      </c>
      <c r="I235" s="6">
        <v>57.21</v>
      </c>
      <c r="J235" s="6">
        <v>28.69</v>
      </c>
      <c r="K235" s="6">
        <v>39.380000000000003</v>
      </c>
      <c r="L235" s="6">
        <v>44.5</v>
      </c>
      <c r="M235" s="6">
        <v>85.03</v>
      </c>
      <c r="N235" s="6">
        <v>97.89</v>
      </c>
      <c r="O235" s="6">
        <v>139.16</v>
      </c>
      <c r="P235" s="6">
        <v>165.1</v>
      </c>
      <c r="Q235" s="6">
        <v>122.29</v>
      </c>
      <c r="R235" s="6">
        <v>111.99</v>
      </c>
      <c r="S235" s="6">
        <v>-45.63</v>
      </c>
      <c r="T235" s="6">
        <v>2173.4499999999998</v>
      </c>
      <c r="U235" s="6">
        <v>2126.0700000000002</v>
      </c>
      <c r="V235" s="6">
        <v>749.89</v>
      </c>
      <c r="W235" s="6">
        <v>2428.5500000000002</v>
      </c>
      <c r="X235" s="6">
        <v>1520.12</v>
      </c>
      <c r="Y235" s="6">
        <v>851.11</v>
      </c>
      <c r="Z235" s="6">
        <v>809.98</v>
      </c>
    </row>
    <row r="237" spans="2:26" ht="15.5" x14ac:dyDescent="0.35">
      <c r="B237" t="s">
        <v>314</v>
      </c>
      <c r="C237" t="s">
        <v>315</v>
      </c>
      <c r="D237" s="5">
        <v>2056000000000</v>
      </c>
      <c r="E237" s="5">
        <v>2098000000000</v>
      </c>
      <c r="F237" s="5">
        <v>2383000000000</v>
      </c>
      <c r="G237" s="5">
        <v>210000000000</v>
      </c>
      <c r="H237" s="5">
        <v>8225000000000</v>
      </c>
      <c r="I237" s="5">
        <v>6609000000000</v>
      </c>
      <c r="J237" s="5">
        <v>6646000000000</v>
      </c>
      <c r="K237" s="5">
        <v>8097000000000</v>
      </c>
      <c r="L237" s="5">
        <v>6324000000000</v>
      </c>
      <c r="M237" s="5">
        <v>7137000000000</v>
      </c>
      <c r="N237" s="5">
        <v>8581000000000</v>
      </c>
      <c r="O237" s="5">
        <v>13722000000000</v>
      </c>
      <c r="P237" s="5">
        <v>13538000000000</v>
      </c>
      <c r="Q237" s="5">
        <v>12671000000000</v>
      </c>
    </row>
    <row r="238" spans="2:26" ht="15.5" x14ac:dyDescent="0.35">
      <c r="C238" t="s">
        <v>316</v>
      </c>
      <c r="H238" s="5">
        <v>6747000000000</v>
      </c>
      <c r="I238" s="5">
        <v>6609000000000</v>
      </c>
      <c r="J238" s="5">
        <v>6646000000000</v>
      </c>
      <c r="K238" s="5">
        <v>8097000000000</v>
      </c>
      <c r="L238" s="5">
        <v>6324000000000</v>
      </c>
      <c r="M238" s="5">
        <v>7137000000000</v>
      </c>
      <c r="N238" s="5">
        <v>8581000000000</v>
      </c>
      <c r="O238" s="5">
        <v>13722000000000</v>
      </c>
      <c r="P238" s="5">
        <v>13538000000000</v>
      </c>
      <c r="Q238" s="5">
        <v>12671000000000</v>
      </c>
    </row>
    <row r="239" spans="2:26" ht="15.5" x14ac:dyDescent="0.35">
      <c r="C239" t="s">
        <v>317</v>
      </c>
      <c r="H239" s="6">
        <v>56.3</v>
      </c>
      <c r="I239" s="6">
        <v>56.3</v>
      </c>
      <c r="J239" s="6">
        <v>56.2</v>
      </c>
      <c r="K239" s="6">
        <v>69.3</v>
      </c>
      <c r="L239" s="6">
        <v>54.7</v>
      </c>
      <c r="M239" s="6">
        <v>63.3</v>
      </c>
      <c r="N239" s="6">
        <v>72.8</v>
      </c>
      <c r="O239" s="6">
        <v>119.8</v>
      </c>
      <c r="P239" s="6">
        <v>117.2</v>
      </c>
      <c r="Q239" s="6">
        <v>107.3</v>
      </c>
    </row>
    <row r="240" spans="2:26" ht="15.5" x14ac:dyDescent="0.35">
      <c r="C240" t="s">
        <v>76</v>
      </c>
      <c r="H240" s="6">
        <v>0.79620000000000002</v>
      </c>
      <c r="I240" s="6">
        <v>0.99080000000000001</v>
      </c>
      <c r="J240" s="6">
        <v>0.98360000000000003</v>
      </c>
      <c r="K240" s="6">
        <v>0.99560000000000004</v>
      </c>
      <c r="L240" s="6">
        <v>1.0061</v>
      </c>
      <c r="M240" s="6">
        <v>1.0316000000000001</v>
      </c>
      <c r="N240" s="6">
        <v>0.98680000000000012</v>
      </c>
      <c r="O240" s="6">
        <v>1.0156000000000001</v>
      </c>
      <c r="P240" s="6">
        <v>1.0068999999999999</v>
      </c>
      <c r="Q240" s="6">
        <v>0.98499999999999999</v>
      </c>
    </row>
    <row r="241" spans="3:17" ht="15.5" x14ac:dyDescent="0.35">
      <c r="C241" t="s">
        <v>318</v>
      </c>
      <c r="H241" s="6">
        <v>8.6199999999999999E-2</v>
      </c>
      <c r="I241" s="6">
        <v>8.4700000000000011E-2</v>
      </c>
      <c r="J241" s="6">
        <v>8.4499999999999992E-2</v>
      </c>
      <c r="K241" s="6">
        <v>8.1099999999999992E-2</v>
      </c>
      <c r="L241" s="6">
        <v>5.5E-2</v>
      </c>
      <c r="M241" s="6">
        <v>6.1500000000000006E-2</v>
      </c>
      <c r="N241" s="6">
        <v>5.4900000000000004E-2</v>
      </c>
      <c r="O241" s="6">
        <v>6.1799999999999994E-2</v>
      </c>
      <c r="P241" s="6">
        <v>3.5499999999999997E-2</v>
      </c>
      <c r="Q241" s="6">
        <v>3.0200000000000001E-2</v>
      </c>
    </row>
    <row r="242" spans="3:17" ht="15.5" x14ac:dyDescent="0.35">
      <c r="C242" t="s">
        <v>56</v>
      </c>
      <c r="D242" s="6">
        <v>17.68</v>
      </c>
      <c r="E242" s="6">
        <v>18.04</v>
      </c>
      <c r="F242" s="6">
        <v>20.48</v>
      </c>
      <c r="G242" s="6">
        <v>1.81</v>
      </c>
      <c r="H242" s="6">
        <v>70.709999999999994</v>
      </c>
      <c r="I242" s="6">
        <v>56.82</v>
      </c>
      <c r="J242" s="6">
        <v>57.13</v>
      </c>
      <c r="K242" s="6">
        <v>69.61</v>
      </c>
      <c r="L242" s="6">
        <v>54.37</v>
      </c>
      <c r="M242" s="6">
        <v>61.36</v>
      </c>
      <c r="N242" s="6">
        <v>73.78</v>
      </c>
      <c r="O242" s="6">
        <v>117.97</v>
      </c>
      <c r="P242" s="6">
        <v>116.39</v>
      </c>
      <c r="Q242" s="6">
        <v>108.93</v>
      </c>
    </row>
    <row r="243" spans="3:17" ht="15.5" x14ac:dyDescent="0.35">
      <c r="C243" t="s">
        <v>319</v>
      </c>
      <c r="H243" s="6">
        <v>58.01</v>
      </c>
      <c r="I243" s="6">
        <v>56.82</v>
      </c>
      <c r="J243" s="6">
        <v>57.13</v>
      </c>
      <c r="K243" s="6">
        <v>69.61</v>
      </c>
      <c r="L243" s="6">
        <v>54.37</v>
      </c>
      <c r="M243" s="6">
        <v>61.36</v>
      </c>
      <c r="N243" s="6">
        <v>73.78</v>
      </c>
      <c r="O243" s="6">
        <v>117.97</v>
      </c>
      <c r="P243" s="6">
        <v>116.39</v>
      </c>
      <c r="Q243" s="6">
        <v>108.93</v>
      </c>
    </row>
    <row r="244" spans="3:17" ht="15.5" x14ac:dyDescent="0.35">
      <c r="C244" t="s">
        <v>78</v>
      </c>
      <c r="H244" s="6">
        <v>56.3</v>
      </c>
      <c r="I244" s="6">
        <v>56.3</v>
      </c>
      <c r="J244" s="6">
        <v>56.2</v>
      </c>
      <c r="K244" s="6">
        <v>69.3</v>
      </c>
      <c r="L244" s="6">
        <v>54.7</v>
      </c>
      <c r="M244" s="6">
        <v>63.3</v>
      </c>
      <c r="N244" s="6">
        <v>72.8</v>
      </c>
      <c r="O244" s="6">
        <v>119.8</v>
      </c>
      <c r="P244" s="6">
        <v>117.2</v>
      </c>
      <c r="Q244" s="6">
        <v>107.3</v>
      </c>
    </row>
    <row r="245" spans="3:17" ht="15.5" x14ac:dyDescent="0.35">
      <c r="C245" t="s">
        <v>320</v>
      </c>
      <c r="H245" s="6">
        <v>0.79620000000000002</v>
      </c>
      <c r="I245" s="6">
        <v>0.99080000000000001</v>
      </c>
      <c r="J245" s="6">
        <v>0.98360000000000003</v>
      </c>
      <c r="K245" s="6">
        <v>0.99560000000000004</v>
      </c>
      <c r="L245" s="6">
        <v>1.0061</v>
      </c>
      <c r="M245" s="6">
        <v>1.0316000000000001</v>
      </c>
      <c r="N245" s="6">
        <v>0.98680000000000012</v>
      </c>
      <c r="O245" s="6">
        <v>1.0156000000000001</v>
      </c>
      <c r="P245" s="6">
        <v>1.0068999999999999</v>
      </c>
      <c r="Q245" s="6">
        <v>0.98499999999999999</v>
      </c>
    </row>
    <row r="246" spans="3:17" ht="15.5" x14ac:dyDescent="0.35">
      <c r="C246" t="s">
        <v>321</v>
      </c>
      <c r="H246" s="6">
        <v>8.6199999999999999E-2</v>
      </c>
      <c r="I246" s="6">
        <v>8.4700000000000011E-2</v>
      </c>
      <c r="J246" s="6">
        <v>8.4499999999999992E-2</v>
      </c>
      <c r="K246" s="6">
        <v>8.1099999999999992E-2</v>
      </c>
      <c r="L246" s="6">
        <v>5.5E-2</v>
      </c>
      <c r="M246" s="6">
        <v>6.1500000000000006E-2</v>
      </c>
      <c r="N246" s="6">
        <v>5.4900000000000004E-2</v>
      </c>
      <c r="O246" s="6">
        <v>6.1799999999999994E-2</v>
      </c>
      <c r="P246" s="6">
        <v>3.5499999999999997E-2</v>
      </c>
      <c r="Q246" s="6">
        <v>3.0200000000000001E-2</v>
      </c>
    </row>
    <row r="247" spans="3:17" ht="15.5" x14ac:dyDescent="0.35">
      <c r="C247" t="s">
        <v>322</v>
      </c>
      <c r="D247" s="5">
        <v>27204000000000</v>
      </c>
      <c r="E247" s="5">
        <v>28429000000000</v>
      </c>
      <c r="F247" s="5">
        <v>28570000000000</v>
      </c>
      <c r="G247" s="5">
        <v>26384000000000</v>
      </c>
      <c r="H247" s="5">
        <v>108817000000000</v>
      </c>
      <c r="I247" s="5">
        <v>112172000000000</v>
      </c>
      <c r="J247" s="5">
        <v>117880000000000</v>
      </c>
      <c r="K247" s="5">
        <v>115983000000000</v>
      </c>
      <c r="L247" s="5">
        <v>111211000000000</v>
      </c>
      <c r="M247" s="5">
        <v>98875000000000</v>
      </c>
      <c r="N247" s="5">
        <v>92425000000000</v>
      </c>
      <c r="O247" s="5">
        <v>106055000000000</v>
      </c>
      <c r="P247" s="5">
        <v>106742000000000</v>
      </c>
      <c r="Q247" s="5">
        <v>99091000000000</v>
      </c>
    </row>
    <row r="248" spans="3:17" ht="15.5" x14ac:dyDescent="0.35">
      <c r="C248" t="s">
        <v>323</v>
      </c>
      <c r="H248" s="5">
        <v>110587000000000</v>
      </c>
      <c r="I248" s="5">
        <v>112172000000000</v>
      </c>
      <c r="J248" s="5">
        <v>117880000000000</v>
      </c>
      <c r="K248" s="5">
        <v>115983000000000</v>
      </c>
      <c r="L248" s="5">
        <v>111211000000000</v>
      </c>
      <c r="M248" s="5">
        <v>98875000000000</v>
      </c>
      <c r="N248" s="5">
        <v>92425000000000</v>
      </c>
      <c r="O248" s="5">
        <v>106055000000000</v>
      </c>
      <c r="P248" s="5">
        <v>106742000000000</v>
      </c>
      <c r="Q248" s="5">
        <v>99091000000000</v>
      </c>
    </row>
    <row r="249" spans="3:17" ht="15.5" x14ac:dyDescent="0.35">
      <c r="C249" t="s">
        <v>324</v>
      </c>
      <c r="H249" s="6">
        <v>56.3</v>
      </c>
      <c r="I249" s="6">
        <v>56.3</v>
      </c>
      <c r="J249" s="6">
        <v>56.2</v>
      </c>
      <c r="K249" s="6">
        <v>69.3</v>
      </c>
      <c r="L249" s="6">
        <v>54.7</v>
      </c>
      <c r="M249" s="6">
        <v>63.3</v>
      </c>
      <c r="N249" s="6">
        <v>72.8</v>
      </c>
      <c r="O249" s="6">
        <v>119.8</v>
      </c>
      <c r="P249" s="6">
        <v>117.2</v>
      </c>
      <c r="Q249" s="6">
        <v>107.3</v>
      </c>
    </row>
    <row r="250" spans="3:17" ht="15.5" x14ac:dyDescent="0.35">
      <c r="C250" t="s">
        <v>325</v>
      </c>
      <c r="H250" s="6">
        <v>0.79620000000000002</v>
      </c>
      <c r="I250" s="6">
        <v>0.99080000000000001</v>
      </c>
      <c r="J250" s="6">
        <v>0.98360000000000003</v>
      </c>
      <c r="K250" s="6">
        <v>0.99560000000000004</v>
      </c>
      <c r="L250" s="6">
        <v>1.0061</v>
      </c>
      <c r="M250" s="6">
        <v>1.0316000000000001</v>
      </c>
      <c r="N250" s="6">
        <v>0.98680000000000012</v>
      </c>
      <c r="O250" s="6">
        <v>1.0156000000000001</v>
      </c>
      <c r="P250" s="6">
        <v>1.0068999999999999</v>
      </c>
      <c r="Q250" s="6">
        <v>0.98499999999999999</v>
      </c>
    </row>
    <row r="251" spans="3:17" ht="15.5" x14ac:dyDescent="0.35">
      <c r="C251" t="s">
        <v>326</v>
      </c>
      <c r="H251" s="6">
        <v>8.6199999999999999E-2</v>
      </c>
      <c r="I251" s="6">
        <v>8.4700000000000011E-2</v>
      </c>
      <c r="J251" s="6">
        <v>8.4499999999999992E-2</v>
      </c>
      <c r="K251" s="6">
        <v>8.1099999999999992E-2</v>
      </c>
      <c r="L251" s="6">
        <v>5.5E-2</v>
      </c>
      <c r="M251" s="6">
        <v>6.1500000000000006E-2</v>
      </c>
      <c r="N251" s="6">
        <v>5.4900000000000004E-2</v>
      </c>
      <c r="O251" s="6">
        <v>6.1799999999999994E-2</v>
      </c>
      <c r="P251" s="6">
        <v>3.5499999999999997E-2</v>
      </c>
      <c r="Q251" s="6">
        <v>3.0200000000000001E-2</v>
      </c>
    </row>
    <row r="252" spans="3:17" ht="15.5" x14ac:dyDescent="0.35">
      <c r="C252" t="s">
        <v>327</v>
      </c>
      <c r="I252" s="6">
        <v>9.19</v>
      </c>
    </row>
    <row r="253" spans="3:17" ht="15.5" x14ac:dyDescent="0.35">
      <c r="C253" t="s">
        <v>328</v>
      </c>
      <c r="I253" s="6">
        <v>11.21</v>
      </c>
    </row>
    <row r="254" spans="3:17" ht="15.5" x14ac:dyDescent="0.35">
      <c r="C254" t="s">
        <v>503</v>
      </c>
      <c r="I254" s="6">
        <v>8.44</v>
      </c>
    </row>
    <row r="255" spans="3:17" ht="15.5" x14ac:dyDescent="0.35">
      <c r="C255" t="s">
        <v>329</v>
      </c>
      <c r="I255" s="6">
        <v>7.49</v>
      </c>
    </row>
    <row r="256" spans="3:17" ht="15.5" x14ac:dyDescent="0.35">
      <c r="C256" t="s">
        <v>330</v>
      </c>
      <c r="I256" s="6">
        <v>8.9200000000000002E-2</v>
      </c>
    </row>
    <row r="257" spans="3:9" ht="15.5" x14ac:dyDescent="0.35">
      <c r="C257" t="s">
        <v>331</v>
      </c>
      <c r="I257" s="6">
        <v>0.68</v>
      </c>
    </row>
    <row r="258" spans="3:9" ht="15.5" x14ac:dyDescent="0.35">
      <c r="C258" t="s">
        <v>332</v>
      </c>
      <c r="I258" s="6">
        <v>2.48</v>
      </c>
    </row>
    <row r="259" spans="3:9" ht="15.5" x14ac:dyDescent="0.35">
      <c r="C259" t="s">
        <v>333</v>
      </c>
      <c r="I259" s="6">
        <v>6.87</v>
      </c>
    </row>
    <row r="260" spans="3:9" ht="15.5" x14ac:dyDescent="0.35">
      <c r="C260" t="s">
        <v>334</v>
      </c>
      <c r="I260" s="6">
        <v>7.3</v>
      </c>
    </row>
    <row r="261" spans="3:9" ht="15.5" x14ac:dyDescent="0.35">
      <c r="C261" t="s">
        <v>335</v>
      </c>
      <c r="I261" s="6">
        <v>8.08</v>
      </c>
    </row>
    <row r="262" spans="3:9" ht="15.5" x14ac:dyDescent="0.35">
      <c r="C262" t="s">
        <v>336</v>
      </c>
      <c r="I262" s="5">
        <v>6</v>
      </c>
    </row>
    <row r="263" spans="3:9" ht="15.5" x14ac:dyDescent="0.35">
      <c r="C263" t="s">
        <v>337</v>
      </c>
      <c r="I263" s="6">
        <v>-21.07</v>
      </c>
    </row>
    <row r="264" spans="3:9" ht="15.5" x14ac:dyDescent="0.35">
      <c r="C264" t="s">
        <v>338</v>
      </c>
      <c r="I264" s="6">
        <v>7.69</v>
      </c>
    </row>
    <row r="265" spans="3:9" ht="15.5" x14ac:dyDescent="0.35">
      <c r="C265" t="s">
        <v>504</v>
      </c>
      <c r="I265" s="6">
        <v>0.28000000000000003</v>
      </c>
    </row>
    <row r="266" spans="3:9" ht="15.5" x14ac:dyDescent="0.35">
      <c r="C266" t="s">
        <v>339</v>
      </c>
      <c r="I266" s="6">
        <v>58.01</v>
      </c>
    </row>
    <row r="267" spans="3:9" ht="15.5" x14ac:dyDescent="0.35">
      <c r="C267" t="s">
        <v>340</v>
      </c>
      <c r="I267" s="6">
        <v>70.709999999999994</v>
      </c>
    </row>
    <row r="268" spans="3:9" ht="15.5" x14ac:dyDescent="0.35">
      <c r="C268" t="s">
        <v>341</v>
      </c>
      <c r="I268" s="6">
        <v>950.73</v>
      </c>
    </row>
    <row r="269" spans="3:9" ht="15.5" x14ac:dyDescent="0.35">
      <c r="C269" t="s">
        <v>342</v>
      </c>
      <c r="D269" s="6">
        <v>77.31</v>
      </c>
    </row>
    <row r="270" spans="3:9" ht="15.5" x14ac:dyDescent="0.35">
      <c r="C270" t="s">
        <v>343</v>
      </c>
      <c r="I270" s="6">
        <v>261.58</v>
      </c>
    </row>
    <row r="271" spans="3:9" ht="15.5" x14ac:dyDescent="0.35">
      <c r="C271" t="s">
        <v>344</v>
      </c>
      <c r="I271" s="6">
        <v>89.07</v>
      </c>
    </row>
    <row r="272" spans="3:9" ht="15.5" x14ac:dyDescent="0.35">
      <c r="C272" t="s">
        <v>345</v>
      </c>
      <c r="D272" s="6">
        <v>1.96</v>
      </c>
    </row>
    <row r="273" spans="3:9" ht="15.5" x14ac:dyDescent="0.35">
      <c r="C273" t="s">
        <v>346</v>
      </c>
      <c r="D273" s="6">
        <v>0.9</v>
      </c>
    </row>
    <row r="274" spans="3:9" ht="15.5" x14ac:dyDescent="0.35">
      <c r="C274" t="s">
        <v>347</v>
      </c>
      <c r="D274" s="6">
        <v>0.01</v>
      </c>
    </row>
    <row r="275" spans="3:9" ht="15.5" x14ac:dyDescent="0.35">
      <c r="C275" t="s">
        <v>348</v>
      </c>
      <c r="D275" s="6">
        <v>0.01</v>
      </c>
    </row>
    <row r="276" spans="3:9" ht="15.5" x14ac:dyDescent="0.35">
      <c r="C276" t="s">
        <v>349</v>
      </c>
      <c r="D276" s="6">
        <v>0.71</v>
      </c>
    </row>
    <row r="277" spans="3:9" ht="15.5" x14ac:dyDescent="0.35">
      <c r="C277" t="s">
        <v>350</v>
      </c>
      <c r="D277" s="6">
        <v>0.01</v>
      </c>
    </row>
    <row r="278" spans="3:9" ht="15.5" x14ac:dyDescent="0.35">
      <c r="C278" t="s">
        <v>351</v>
      </c>
      <c r="D278" s="6">
        <v>1.71</v>
      </c>
    </row>
    <row r="279" spans="3:9" ht="15.5" x14ac:dyDescent="0.35">
      <c r="C279" t="s">
        <v>352</v>
      </c>
      <c r="I279" s="5">
        <v>253</v>
      </c>
    </row>
    <row r="280" spans="3:9" ht="15.5" x14ac:dyDescent="0.35">
      <c r="C280" t="s">
        <v>12</v>
      </c>
      <c r="D280" s="5">
        <v>337000000000</v>
      </c>
    </row>
    <row r="281" spans="3:9" ht="15.5" x14ac:dyDescent="0.35">
      <c r="C281" t="s">
        <v>353</v>
      </c>
      <c r="I281" s="6">
        <v>5.53</v>
      </c>
    </row>
    <row r="282" spans="3:9" ht="15.5" x14ac:dyDescent="0.35">
      <c r="C282" t="s">
        <v>354</v>
      </c>
      <c r="I282" s="6">
        <v>0.13</v>
      </c>
    </row>
    <row r="283" spans="3:9" ht="15.5" x14ac:dyDescent="0.35">
      <c r="C283" t="s">
        <v>355</v>
      </c>
      <c r="I283" s="6">
        <v>0.2218</v>
      </c>
    </row>
    <row r="284" spans="3:9" ht="15.5" x14ac:dyDescent="0.35">
      <c r="C284" t="s">
        <v>356</v>
      </c>
      <c r="I284" s="6">
        <v>0.29299999999999998</v>
      </c>
    </row>
    <row r="285" spans="3:9" ht="15.5" x14ac:dyDescent="0.35">
      <c r="C285" t="s">
        <v>357</v>
      </c>
      <c r="I285" s="6">
        <v>0.22329999999999997</v>
      </c>
    </row>
    <row r="286" spans="3:9" ht="15.5" x14ac:dyDescent="0.35">
      <c r="C286" t="s">
        <v>358</v>
      </c>
      <c r="D286" s="6">
        <v>12.58</v>
      </c>
    </row>
    <row r="287" spans="3:9" ht="15.5" x14ac:dyDescent="0.35">
      <c r="C287" t="s">
        <v>359</v>
      </c>
      <c r="D287" s="6">
        <v>82.59</v>
      </c>
    </row>
    <row r="288" spans="3:9" ht="15.5" x14ac:dyDescent="0.35">
      <c r="C288" t="s">
        <v>360</v>
      </c>
      <c r="D288" s="6">
        <v>23.12</v>
      </c>
    </row>
    <row r="289" spans="3:9" ht="15.5" x14ac:dyDescent="0.35">
      <c r="C289" t="s">
        <v>361</v>
      </c>
      <c r="D289" s="6">
        <v>72.05</v>
      </c>
    </row>
    <row r="290" spans="3:9" ht="15.5" x14ac:dyDescent="0.35">
      <c r="C290" t="s">
        <v>362</v>
      </c>
      <c r="D290" s="6">
        <v>7.23</v>
      </c>
    </row>
    <row r="291" spans="3:9" ht="15.5" x14ac:dyDescent="0.35">
      <c r="C291" t="s">
        <v>363</v>
      </c>
      <c r="I291" s="6">
        <v>2.14</v>
      </c>
    </row>
    <row r="292" spans="3:9" ht="15.5" x14ac:dyDescent="0.35">
      <c r="C292" t="s">
        <v>364</v>
      </c>
      <c r="I292" s="6">
        <v>4.47</v>
      </c>
    </row>
    <row r="293" spans="3:9" ht="15.5" x14ac:dyDescent="0.35">
      <c r="C293" t="s">
        <v>52</v>
      </c>
      <c r="I293" s="5">
        <v>75607000000000</v>
      </c>
    </row>
    <row r="294" spans="3:9" ht="15.5" x14ac:dyDescent="0.35">
      <c r="C294" t="s">
        <v>365</v>
      </c>
      <c r="I294" s="5">
        <v>66984000000000</v>
      </c>
    </row>
    <row r="295" spans="3:9" ht="15.5" x14ac:dyDescent="0.35">
      <c r="C295" t="s">
        <v>366</v>
      </c>
      <c r="I295" s="5">
        <v>116320000000</v>
      </c>
    </row>
    <row r="296" spans="3:9" ht="15.5" x14ac:dyDescent="0.35">
      <c r="C296" t="s">
        <v>367</v>
      </c>
      <c r="I296" s="6">
        <v>7.4999999999999997E-2</v>
      </c>
    </row>
    <row r="297" spans="3:9" ht="15.5" x14ac:dyDescent="0.35">
      <c r="C297" t="s">
        <v>368</v>
      </c>
      <c r="D297" s="6">
        <v>0.18379999999999999</v>
      </c>
    </row>
    <row r="298" spans="3:9" ht="15.5" x14ac:dyDescent="0.35">
      <c r="C298" t="s">
        <v>369</v>
      </c>
      <c r="D298" s="6">
        <v>9.1499999999999998E-2</v>
      </c>
    </row>
    <row r="299" spans="3:9" ht="15.5" x14ac:dyDescent="0.35">
      <c r="C299" t="s">
        <v>370</v>
      </c>
      <c r="D299" s="6">
        <v>7.5600000000000001E-2</v>
      </c>
    </row>
    <row r="300" spans="3:9" ht="15.5" x14ac:dyDescent="0.35">
      <c r="C300" t="s">
        <v>371</v>
      </c>
      <c r="D300" s="6">
        <v>-5.5E-2</v>
      </c>
    </row>
    <row r="301" spans="3:9" ht="15.5" x14ac:dyDescent="0.35">
      <c r="C301" t="s">
        <v>372</v>
      </c>
      <c r="D301" s="6">
        <v>-4.4000000000000003E-3</v>
      </c>
    </row>
    <row r="302" spans="3:9" ht="15.5" x14ac:dyDescent="0.35">
      <c r="C302" t="s">
        <v>373</v>
      </c>
      <c r="D302" s="6">
        <v>7.1900000000000006E-2</v>
      </c>
    </row>
    <row r="303" spans="3:9" ht="15.5" x14ac:dyDescent="0.35">
      <c r="C303" t="s">
        <v>374</v>
      </c>
      <c r="I303" s="6">
        <v>56.3</v>
      </c>
    </row>
    <row r="304" spans="3:9" ht="15.5" x14ac:dyDescent="0.35">
      <c r="C304" t="s">
        <v>631</v>
      </c>
      <c r="I304" s="6">
        <v>56.3</v>
      </c>
    </row>
    <row r="305" spans="3:9" ht="15.5" x14ac:dyDescent="0.35">
      <c r="C305" t="s">
        <v>632</v>
      </c>
      <c r="I305" s="6">
        <v>0.79620000000000002</v>
      </c>
    </row>
    <row r="306" spans="3:9" ht="15.5" x14ac:dyDescent="0.35">
      <c r="C306" t="s">
        <v>633</v>
      </c>
      <c r="I306" s="6">
        <v>8.6199999999999999E-2</v>
      </c>
    </row>
    <row r="307" spans="3:9" ht="15.5" x14ac:dyDescent="0.35">
      <c r="C307" t="s">
        <v>375</v>
      </c>
      <c r="I307" t="s">
        <v>2916</v>
      </c>
    </row>
    <row r="308" spans="3:9" ht="15.5" x14ac:dyDescent="0.35">
      <c r="C308" t="s">
        <v>377</v>
      </c>
      <c r="I308" s="5">
        <v>8</v>
      </c>
    </row>
    <row r="309" spans="3:9" ht="15.5" x14ac:dyDescent="0.35">
      <c r="C309" t="s">
        <v>378</v>
      </c>
      <c r="I309" s="6">
        <v>0.45</v>
      </c>
    </row>
    <row r="310" spans="3:9" ht="15.5" x14ac:dyDescent="0.35">
      <c r="C310" t="s">
        <v>379</v>
      </c>
      <c r="I310" s="6">
        <v>0.97</v>
      </c>
    </row>
    <row r="311" spans="3:9" ht="15.5" x14ac:dyDescent="0.35">
      <c r="C311" t="s">
        <v>380</v>
      </c>
      <c r="I311" s="6">
        <v>0.57999999999999996</v>
      </c>
    </row>
    <row r="312" spans="3:9" ht="15.5" x14ac:dyDescent="0.35">
      <c r="C312" t="s">
        <v>381</v>
      </c>
      <c r="I312" s="6">
        <v>0.69</v>
      </c>
    </row>
    <row r="313" spans="3:9" ht="15.5" x14ac:dyDescent="0.35">
      <c r="C313" t="s">
        <v>382</v>
      </c>
      <c r="I313" s="6">
        <v>0.68</v>
      </c>
    </row>
    <row r="314" spans="3:9" ht="15.5" x14ac:dyDescent="0.35">
      <c r="C314" t="s">
        <v>383</v>
      </c>
      <c r="I314" s="6">
        <v>0.26</v>
      </c>
    </row>
    <row r="315" spans="3:9" ht="15.5" x14ac:dyDescent="0.35">
      <c r="C315" t="s">
        <v>384</v>
      </c>
      <c r="I315" s="6">
        <v>0.67</v>
      </c>
    </row>
    <row r="316" spans="3:9" ht="15.5" x14ac:dyDescent="0.35">
      <c r="C316" t="s">
        <v>385</v>
      </c>
      <c r="I316" s="5">
        <v>110587000000000</v>
      </c>
    </row>
    <row r="317" spans="3:9" ht="15.5" x14ac:dyDescent="0.35">
      <c r="C317" t="s">
        <v>386</v>
      </c>
      <c r="I317" s="5">
        <v>20595000000000</v>
      </c>
    </row>
    <row r="318" spans="3:9" ht="15.5" x14ac:dyDescent="0.35">
      <c r="C318" t="s">
        <v>387</v>
      </c>
      <c r="I318" s="5">
        <v>10729000000000</v>
      </c>
    </row>
    <row r="319" spans="3:9" ht="15.5" x14ac:dyDescent="0.35">
      <c r="C319" t="s">
        <v>388</v>
      </c>
      <c r="I319" s="5">
        <v>6747000000000</v>
      </c>
    </row>
    <row r="320" spans="3:9" ht="15.5" x14ac:dyDescent="0.35">
      <c r="C320" t="s">
        <v>389</v>
      </c>
      <c r="D320" s="5">
        <v>8993000000000</v>
      </c>
    </row>
    <row r="321" spans="3:9" ht="15.5" x14ac:dyDescent="0.35">
      <c r="C321" t="s">
        <v>390</v>
      </c>
      <c r="D321" s="5">
        <v>51905000000000</v>
      </c>
    </row>
    <row r="322" spans="3:9" ht="15.5" x14ac:dyDescent="0.35">
      <c r="C322" t="s">
        <v>391</v>
      </c>
      <c r="D322" s="5">
        <v>21478000000000</v>
      </c>
    </row>
    <row r="323" spans="3:9" ht="15.5" x14ac:dyDescent="0.35">
      <c r="C323" t="s">
        <v>299</v>
      </c>
      <c r="D323" s="5">
        <v>18047000000000</v>
      </c>
    </row>
    <row r="324" spans="3:9" ht="15.5" x14ac:dyDescent="0.35">
      <c r="C324" t="s">
        <v>298</v>
      </c>
      <c r="I324" s="5">
        <v>30427000000000</v>
      </c>
    </row>
    <row r="325" spans="3:9" ht="15.5" x14ac:dyDescent="0.35">
      <c r="C325" t="s">
        <v>297</v>
      </c>
      <c r="D325" s="5">
        <v>211000000000</v>
      </c>
    </row>
    <row r="326" spans="3:9" ht="15.5" x14ac:dyDescent="0.35">
      <c r="C326" t="s">
        <v>296</v>
      </c>
      <c r="D326" s="5">
        <v>159000000000</v>
      </c>
    </row>
    <row r="327" spans="3:9" ht="15.5" x14ac:dyDescent="0.35">
      <c r="C327" t="s">
        <v>23</v>
      </c>
      <c r="D327" s="5">
        <v>370000000000</v>
      </c>
    </row>
    <row r="328" spans="3:9" ht="15.5" x14ac:dyDescent="0.35">
      <c r="C328" t="s">
        <v>20</v>
      </c>
      <c r="D328" s="5">
        <v>-8622000000000</v>
      </c>
    </row>
    <row r="329" spans="3:9" ht="15.5" x14ac:dyDescent="0.35">
      <c r="C329" t="s">
        <v>392</v>
      </c>
      <c r="I329" s="5">
        <v>30427000000000</v>
      </c>
    </row>
    <row r="330" spans="3:9" ht="15.5" x14ac:dyDescent="0.35">
      <c r="C330" t="s">
        <v>393</v>
      </c>
      <c r="I330" s="5">
        <v>11010000000000</v>
      </c>
    </row>
    <row r="331" spans="3:9" ht="15.5" x14ac:dyDescent="0.35">
      <c r="C331" t="s">
        <v>394</v>
      </c>
      <c r="I331" s="5">
        <v>-809000000000</v>
      </c>
    </row>
    <row r="332" spans="3:9" ht="15.5" x14ac:dyDescent="0.35">
      <c r="C332" t="s">
        <v>395</v>
      </c>
      <c r="I332" s="5">
        <v>-6787000000000</v>
      </c>
    </row>
    <row r="333" spans="3:9" ht="15.5" x14ac:dyDescent="0.35">
      <c r="C333" t="s">
        <v>396</v>
      </c>
      <c r="I333" s="5">
        <v>-649000000000</v>
      </c>
    </row>
    <row r="334" spans="3:9" ht="15.5" x14ac:dyDescent="0.35">
      <c r="C334" t="s">
        <v>397</v>
      </c>
      <c r="I334" s="5">
        <v>10361000000000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T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2917</v>
      </c>
      <c r="D1" t="s">
        <v>1</v>
      </c>
      <c r="H1" t="s">
        <v>2</v>
      </c>
      <c r="I1" s="1">
        <v>43829</v>
      </c>
      <c r="J1" s="1">
        <v>43462</v>
      </c>
      <c r="K1" s="1">
        <v>43098</v>
      </c>
      <c r="L1" s="1">
        <v>42734</v>
      </c>
      <c r="M1" s="1">
        <v>42368</v>
      </c>
      <c r="N1" s="1">
        <v>42003</v>
      </c>
      <c r="O1" s="1">
        <v>41638</v>
      </c>
      <c r="P1" s="1">
        <v>41271</v>
      </c>
      <c r="Q1" s="1">
        <v>40907</v>
      </c>
      <c r="R1" s="1">
        <v>40542</v>
      </c>
      <c r="S1" s="1">
        <v>40176</v>
      </c>
      <c r="T1" s="1">
        <v>39812</v>
      </c>
    </row>
    <row r="2" spans="1:20" ht="15.5" x14ac:dyDescent="0.35">
      <c r="C2" t="s">
        <v>2918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71">
        <f t="shared" ref="I2:T2" ca="1" si="0">IFERROR(_xlfn.STOCKHISTORY("XIDX:" &amp; $C$1, I1, , 0, 0, 1), "Libur")</f>
        <v>50</v>
      </c>
      <c r="J2" s="2" vm="601">
        <f t="shared" ca="1" si="0"/>
        <v>116</v>
      </c>
      <c r="K2" s="2" vm="667">
        <f t="shared" ca="1" si="0"/>
        <v>97</v>
      </c>
      <c r="L2" s="2" t="str">
        <f t="shared" ca="1" si="0"/>
        <v>Libur</v>
      </c>
      <c r="M2" s="2" t="str">
        <f t="shared" ca="1" si="0"/>
        <v>Libur</v>
      </c>
      <c r="N2" s="2" vm="133">
        <f t="shared" ca="1" si="0"/>
        <v>240</v>
      </c>
      <c r="O2" s="2" t="str">
        <f t="shared" ca="1" si="0"/>
        <v>Libur</v>
      </c>
      <c r="P2" s="2" vm="492">
        <f t="shared" ca="1" si="0"/>
        <v>92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779">
        <f t="shared" ca="1" si="0"/>
        <v>101.7655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2883162274</v>
      </c>
      <c r="H4" s="2">
        <f>IFERROR(SUM(D4:G4)*(4/MAX(1,COUNT(D4:G4))),"")</f>
        <v>11532649096</v>
      </c>
      <c r="I4" s="2">
        <f t="shared" ref="I4:T4" si="1">IFERROR(INDEX(I51:I500,MATCH($C$4,$C$51:$C$500,0)),"")</f>
        <v>24908784507</v>
      </c>
      <c r="J4" s="2">
        <f t="shared" si="1"/>
        <v>39067266092</v>
      </c>
      <c r="K4" s="2">
        <f t="shared" si="1"/>
        <v>65026448173</v>
      </c>
      <c r="L4" s="2">
        <f t="shared" si="1"/>
        <v>56777584778</v>
      </c>
      <c r="M4" s="2">
        <f t="shared" si="1"/>
        <v>60728059757</v>
      </c>
      <c r="N4" s="2">
        <f t="shared" si="1"/>
        <v>61077053515</v>
      </c>
      <c r="O4" s="2">
        <f t="shared" si="1"/>
        <v>58008172555</v>
      </c>
      <c r="P4" s="2">
        <f t="shared" si="1"/>
        <v>38381835624</v>
      </c>
      <c r="Q4" s="2">
        <f t="shared" si="1"/>
        <v>41482765947</v>
      </c>
      <c r="R4" s="2">
        <f t="shared" si="1"/>
        <v>33474059906</v>
      </c>
      <c r="S4" s="2">
        <f t="shared" si="1"/>
        <v>27154406788</v>
      </c>
      <c r="T4" s="2">
        <f t="shared" si="1"/>
        <v>31783020581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-4713301462</v>
      </c>
      <c r="H5" s="2">
        <f>IFERROR(SUM(D5:G5)*(4/MAX(1,COUNT(D5:G5))),"")</f>
        <v>-18853205848</v>
      </c>
      <c r="I5" s="2">
        <f t="shared" ref="I5:T5" si="2">IFERROR(INDEX(I51:I500,MATCH($C$5,$C$51:$C$500,0)),"")</f>
        <v>-47007378914</v>
      </c>
      <c r="J5" s="2">
        <f t="shared" si="2"/>
        <v>-26035398155</v>
      </c>
      <c r="K5" s="2">
        <f t="shared" si="2"/>
        <v>52198686</v>
      </c>
      <c r="L5" s="2">
        <f t="shared" si="2"/>
        <v>136120667</v>
      </c>
      <c r="M5" s="2">
        <f t="shared" si="2"/>
        <v>770313577</v>
      </c>
      <c r="N5" s="2">
        <f t="shared" si="2"/>
        <v>697719500</v>
      </c>
      <c r="O5" s="2">
        <f t="shared" si="2"/>
        <v>1581171451</v>
      </c>
      <c r="P5" s="2">
        <f t="shared" si="2"/>
        <v>-9001587716</v>
      </c>
      <c r="Q5" s="2">
        <f t="shared" si="2"/>
        <v>813534245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2118187753401</v>
      </c>
      <c r="H6" s="2">
        <f>IFERROR(INDEX(D6:G6,COUNT(D6:G6)),"")</f>
        <v>2118187753401</v>
      </c>
      <c r="I6" s="2">
        <f t="shared" ref="I6:T6" si="3">IFERROR(INDEX(I51:I500,MATCH($C$6,$C$51:$C$500,0)),"")</f>
        <v>2130467963648</v>
      </c>
      <c r="J6" s="2">
        <f t="shared" si="3"/>
        <v>182910908242</v>
      </c>
      <c r="K6" s="2">
        <f t="shared" si="3"/>
        <v>209084513038</v>
      </c>
      <c r="L6" s="2">
        <f t="shared" si="3"/>
        <v>209032338377</v>
      </c>
      <c r="M6" s="2">
        <f t="shared" si="3"/>
        <v>207825266732</v>
      </c>
      <c r="N6" s="2">
        <f t="shared" si="3"/>
        <v>207646322657</v>
      </c>
      <c r="O6" s="2">
        <f t="shared" si="3"/>
        <v>206887308395</v>
      </c>
      <c r="P6" s="2">
        <f t="shared" si="3"/>
        <v>202580699598</v>
      </c>
      <c r="Q6" s="2">
        <f t="shared" si="3"/>
        <v>113404596821</v>
      </c>
      <c r="R6" s="2">
        <f t="shared" si="3"/>
        <v>112591062575</v>
      </c>
      <c r="S6" s="2">
        <f t="shared" si="3"/>
        <v>109842983505</v>
      </c>
      <c r="T6" s="2">
        <f t="shared" si="3"/>
        <v>108378831455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22.21</v>
      </c>
      <c r="H7" s="3">
        <f>IFERROR(INDEX(D7:G7,COUNT(D7:G7)),"")</f>
        <v>22.21</v>
      </c>
      <c r="I7" s="3">
        <f t="shared" ref="I7:T7" si="4">IFERROR(INDEX(I51:I500,MATCH($C$7,$C$51:$C$500,0))/1000000000,"")</f>
        <v>22.21</v>
      </c>
      <c r="J7" s="3">
        <f t="shared" si="4"/>
        <v>3.6</v>
      </c>
      <c r="K7" s="3">
        <f t="shared" si="4"/>
        <v>2.27</v>
      </c>
      <c r="L7" s="3">
        <f t="shared" si="4"/>
        <v>2.27</v>
      </c>
      <c r="M7" s="3">
        <f t="shared" si="4"/>
        <v>2.27</v>
      </c>
      <c r="N7" s="3">
        <f t="shared" si="4"/>
        <v>2.27</v>
      </c>
      <c r="O7" s="3">
        <f t="shared" si="4"/>
        <v>2.27</v>
      </c>
      <c r="P7" s="3">
        <f t="shared" si="4"/>
        <v>2.2400000000000002</v>
      </c>
      <c r="Q7" s="3">
        <f t="shared" si="4"/>
        <v>1.21</v>
      </c>
      <c r="R7" s="3">
        <f t="shared" si="4"/>
        <v>1.21</v>
      </c>
      <c r="S7" s="3">
        <f t="shared" si="4"/>
        <v>1.21</v>
      </c>
      <c r="T7" s="3">
        <f t="shared" si="4"/>
        <v>1.21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T8" si="5">IFERROR(INDEX(I51:I500,MATCH($C$8,$C$51:$C$500,0)),"")</f>
        <v>-2204000000000</v>
      </c>
      <c r="J8" s="2">
        <f t="shared" si="5"/>
        <v>-29000000000</v>
      </c>
      <c r="K8" s="2">
        <f t="shared" si="5"/>
        <v>-27000000000</v>
      </c>
      <c r="L8" s="2">
        <f t="shared" si="5"/>
        <v>-12000000000</v>
      </c>
      <c r="M8" s="2">
        <f t="shared" si="5"/>
        <v>3000000000</v>
      </c>
      <c r="N8" s="2">
        <f t="shared" si="5"/>
        <v>6000000000</v>
      </c>
      <c r="O8" s="2">
        <f t="shared" si="5"/>
        <v>9000000000</v>
      </c>
      <c r="P8" s="2">
        <f t="shared" si="5"/>
        <v>-84000000000</v>
      </c>
      <c r="Q8" s="2">
        <f t="shared" si="5"/>
        <v>4000000000</v>
      </c>
      <c r="R8" s="2">
        <f t="shared" si="5"/>
        <v>4000000000</v>
      </c>
      <c r="S8" s="2">
        <f t="shared" si="5"/>
        <v>-1000000000</v>
      </c>
      <c r="T8" s="2">
        <f t="shared" si="5"/>
        <v>-26000000000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-0.32</v>
      </c>
      <c r="H9" s="3">
        <f>IFERROR(INDEX(D9:G9,COUNT(D9:G9)),"")</f>
        <v>-0.32</v>
      </c>
      <c r="I9" s="3">
        <f t="shared" ref="I9:T9" si="6">IFERROR(INDEX(I51:I500,MATCH($C$9,$C$51:$C$500,0)),"")</f>
        <v>-99.22</v>
      </c>
      <c r="J9" s="3">
        <f t="shared" si="6"/>
        <v>-7.94</v>
      </c>
      <c r="K9" s="3">
        <f t="shared" si="6"/>
        <v>-11.73</v>
      </c>
      <c r="L9" s="3">
        <f t="shared" si="6"/>
        <v>-5.51</v>
      </c>
      <c r="M9" s="3">
        <f t="shared" si="6"/>
        <v>1.1200000000000001</v>
      </c>
      <c r="N9" s="3">
        <f t="shared" si="6"/>
        <v>2.69</v>
      </c>
      <c r="O9" s="3">
        <f t="shared" si="6"/>
        <v>3.75</v>
      </c>
      <c r="P9" s="3">
        <f t="shared" si="6"/>
        <v>-37.56</v>
      </c>
      <c r="Q9" s="3">
        <f t="shared" si="6"/>
        <v>3.44</v>
      </c>
      <c r="R9" s="3">
        <f t="shared" si="6"/>
        <v>3.57</v>
      </c>
      <c r="S9" s="3">
        <f t="shared" si="6"/>
        <v>-0.89</v>
      </c>
      <c r="T9" s="3">
        <f t="shared" si="6"/>
        <v>-21.49</v>
      </c>
    </row>
    <row r="10" spans="1:20" ht="15.5" x14ac:dyDescent="0.35">
      <c r="C10" t="s">
        <v>17</v>
      </c>
      <c r="D10" s="3" t="str">
        <f ca="1">IFERROR(IF(D9=0,"",D2/D9),"")</f>
        <v/>
      </c>
      <c r="I10" s="3">
        <f t="shared" ref="I10:T10" ca="1" si="7">IFERROR(IF(I9=0,"",I2/I9),"")</f>
        <v>-0.5039306591413022</v>
      </c>
      <c r="J10" s="3">
        <f t="shared" ca="1" si="7"/>
        <v>-14.609571788413097</v>
      </c>
      <c r="K10" s="3">
        <f t="shared" ca="1" si="7"/>
        <v>-8.2693947144075022</v>
      </c>
      <c r="L10" s="3" t="str">
        <f t="shared" ca="1" si="7"/>
        <v/>
      </c>
      <c r="M10" s="3" t="str">
        <f t="shared" ca="1" si="7"/>
        <v/>
      </c>
      <c r="N10" s="3">
        <f t="shared" ca="1" si="7"/>
        <v>89.219330855018583</v>
      </c>
      <c r="O10" s="3" t="str">
        <f t="shared" ca="1" si="7"/>
        <v/>
      </c>
      <c r="P10" s="3">
        <f t="shared" ca="1" si="7"/>
        <v>-2.4494142705005322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-4.7354816193578415</v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13271306641</v>
      </c>
      <c r="H11" s="2">
        <f>IFERROR(INDEX(D11:G11,COUNT(D11:G11)),"")</f>
        <v>13271306641</v>
      </c>
      <c r="I11" s="2">
        <f t="shared" ref="I11:T11" si="8">IFERROR(INDEX(I51:I500,MATCH($C$11,$C$51:$C$500,0)),"")</f>
        <v>26320544427</v>
      </c>
      <c r="J11" s="2">
        <f t="shared" si="8"/>
        <v>1026253821</v>
      </c>
      <c r="K11" s="2">
        <f t="shared" si="8"/>
        <v>969534996</v>
      </c>
      <c r="L11" s="2">
        <f t="shared" si="8"/>
        <v>3416110674</v>
      </c>
      <c r="M11" s="2">
        <f t="shared" si="8"/>
        <v>4835923429</v>
      </c>
      <c r="N11" s="2">
        <f t="shared" si="8"/>
        <v>9008009931</v>
      </c>
      <c r="O11" s="2">
        <f t="shared" si="8"/>
        <v>9368068362</v>
      </c>
      <c r="P11" s="2">
        <f t="shared" si="8"/>
        <v>17975683911</v>
      </c>
      <c r="Q11" s="2">
        <f t="shared" si="8"/>
        <v>5463044954</v>
      </c>
      <c r="R11" s="2">
        <f t="shared" si="8"/>
        <v>14115241886</v>
      </c>
      <c r="S11" s="2">
        <f t="shared" si="8"/>
        <v>1310459269</v>
      </c>
      <c r="T11" s="2">
        <f t="shared" si="8"/>
        <v>4223114925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287000000000</v>
      </c>
      <c r="H12" s="2">
        <f>IFERROR(INDEX(D12:G12,COUNT(D12:G12)),"")</f>
        <v>287000000000</v>
      </c>
      <c r="I12" s="2">
        <f t="shared" ref="I12:T12" si="9">IFERROR(INDEX(I51:I500,MATCH($C$12,$C$51:$C$500,0)),"")</f>
        <v>274000000000</v>
      </c>
      <c r="J12" s="2">
        <f t="shared" si="9"/>
        <v>52000000000</v>
      </c>
      <c r="K12" s="2">
        <f t="shared" si="9"/>
        <v>39000000000</v>
      </c>
      <c r="L12" s="2">
        <f t="shared" si="9"/>
        <v>25000000000</v>
      </c>
      <c r="M12" s="2">
        <f t="shared" si="9"/>
        <v>14000000000</v>
      </c>
      <c r="N12" s="2">
        <f t="shared" si="9"/>
        <v>17000000000</v>
      </c>
      <c r="O12" s="2">
        <f t="shared" si="9"/>
        <v>24000000000</v>
      </c>
      <c r="P12" s="2">
        <f t="shared" si="9"/>
        <v>35000000000</v>
      </c>
      <c r="Q12" s="2">
        <f t="shared" si="9"/>
        <v>50000000000</v>
      </c>
      <c r="R12" s="2">
        <f t="shared" si="9"/>
        <v>53000000000</v>
      </c>
      <c r="S12" s="2">
        <f t="shared" si="9"/>
        <v>63000000000</v>
      </c>
      <c r="T12" s="2">
        <f t="shared" si="9"/>
        <v>73000000000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300000000000</v>
      </c>
      <c r="H13" s="2">
        <f>IFERROR(INDEX(D13:G13,COUNT(D13:G13)),"")</f>
        <v>300000000000</v>
      </c>
      <c r="I13" s="2">
        <f t="shared" ref="I13:T13" si="10">IFERROR(INDEX(I51:I500,MATCH($C$13,$C$51:$C$500,0)),"")</f>
        <v>300000000000</v>
      </c>
      <c r="J13" s="2">
        <f t="shared" si="10"/>
        <v>53000000000</v>
      </c>
      <c r="K13" s="2">
        <f t="shared" si="10"/>
        <v>40000000000</v>
      </c>
      <c r="L13" s="2">
        <f t="shared" si="10"/>
        <v>29000000000</v>
      </c>
      <c r="M13" s="2">
        <f t="shared" si="10"/>
        <v>19000000000</v>
      </c>
      <c r="N13" s="2">
        <f t="shared" si="10"/>
        <v>26000000000</v>
      </c>
      <c r="O13" s="2">
        <f t="shared" si="10"/>
        <v>33000000000</v>
      </c>
      <c r="P13" s="2">
        <f t="shared" si="10"/>
        <v>53000000000</v>
      </c>
      <c r="Q13" s="2">
        <f t="shared" si="10"/>
        <v>56000000000</v>
      </c>
      <c r="R13" s="2">
        <f t="shared" si="10"/>
        <v>67000000000</v>
      </c>
      <c r="S13" s="2">
        <f t="shared" si="10"/>
        <v>65000000000</v>
      </c>
      <c r="T13" s="2">
        <f t="shared" si="10"/>
        <v>77000000000</v>
      </c>
    </row>
    <row r="14" spans="1:20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T14" si="11">IFERROR(INDEX(I51:I500,MATCH($C$14,$C$51:$C$500,0)),"")</f>
        <v>-20864722781</v>
      </c>
      <c r="J14" s="2">
        <f t="shared" si="11"/>
        <v>-2671363205</v>
      </c>
      <c r="K14" s="2">
        <f t="shared" si="11"/>
        <v>-5366603272</v>
      </c>
      <c r="L14" s="2">
        <f t="shared" si="11"/>
        <v>-1730012945</v>
      </c>
      <c r="M14" s="2">
        <f t="shared" si="11"/>
        <v>-3097260925</v>
      </c>
      <c r="N14" s="2">
        <f t="shared" si="11"/>
        <v>-3763616951</v>
      </c>
      <c r="O14" s="2">
        <f t="shared" si="11"/>
        <v>-3440393029</v>
      </c>
      <c r="P14" s="2">
        <f t="shared" si="11"/>
        <v>-2657532364</v>
      </c>
      <c r="Q14" s="2">
        <f t="shared" si="11"/>
        <v>-3849026605</v>
      </c>
      <c r="R14" s="2">
        <f t="shared" si="11"/>
        <v>-4202714453</v>
      </c>
      <c r="S14" s="2">
        <f t="shared" si="11"/>
        <v>-4595929645</v>
      </c>
      <c r="T14" s="2">
        <f t="shared" si="11"/>
        <v>-3864341695</v>
      </c>
    </row>
    <row r="15" spans="1:20" ht="15.5" x14ac:dyDescent="0.35">
      <c r="C15" t="s">
        <v>27</v>
      </c>
      <c r="D15" s="2">
        <f>IFERROR(INDEX(D51:D500,MATCH($C$15,$C$51:$C$500,0)),"")</f>
        <v>-116464088</v>
      </c>
      <c r="H15" s="2">
        <f>IFERROR(SUM(D15:G15)*(4/MAX(1,COUNT(D15:G15))),"")</f>
        <v>-465856352</v>
      </c>
      <c r="I15" s="2">
        <f t="shared" ref="I15:T15" si="12">IFERROR(INDEX(I51:I500,MATCH($C$15,$C$51:$C$500,0)),"")</f>
        <v>483388284</v>
      </c>
      <c r="J15" s="2">
        <f t="shared" si="12"/>
        <v>-1755048930</v>
      </c>
      <c r="K15" s="2">
        <f t="shared" si="12"/>
        <v>110481554</v>
      </c>
      <c r="L15" s="2">
        <f t="shared" si="12"/>
        <v>95625377</v>
      </c>
      <c r="M15" s="2">
        <f t="shared" si="12"/>
        <v>79266235</v>
      </c>
      <c r="N15" s="2">
        <f t="shared" si="12"/>
        <v>166336697</v>
      </c>
      <c r="O15" s="2">
        <f t="shared" si="12"/>
        <v>-287759163</v>
      </c>
      <c r="P15" s="2">
        <f t="shared" si="12"/>
        <v>504610881</v>
      </c>
      <c r="Q15" s="2">
        <f t="shared" si="12"/>
        <v>169452700</v>
      </c>
      <c r="R15" s="2">
        <f t="shared" si="12"/>
        <v>57266229</v>
      </c>
      <c r="S15" s="2">
        <f t="shared" si="12"/>
        <v>143098372</v>
      </c>
      <c r="T15" s="2">
        <f t="shared" si="12"/>
        <v>-1012521977</v>
      </c>
    </row>
    <row r="16" spans="1:20" ht="15.5" x14ac:dyDescent="0.35">
      <c r="C16" t="s">
        <v>28</v>
      </c>
      <c r="D16" s="2">
        <f>IFERROR(INDEX(D51:D500,MATCH($C$16,$C$51:$C$500,0)),"")</f>
        <v>-4596844629</v>
      </c>
      <c r="H16" s="2">
        <f>IFERROR(SUM(D16:G16)*(4/MAX(1,COUNT(D16:G16))),"")</f>
        <v>-18387378516</v>
      </c>
      <c r="I16" s="2">
        <f t="shared" ref="I16:T16" si="13">IFERROR(INDEX(I51:I500,MATCH($C$16,$C$51:$C$500,0)),"")</f>
        <v>-47490788672</v>
      </c>
      <c r="J16" s="2">
        <f t="shared" si="13"/>
        <v>-24280375620</v>
      </c>
      <c r="K16" s="2">
        <f t="shared" si="13"/>
        <v>17855607</v>
      </c>
      <c r="L16" s="2">
        <f t="shared" si="13"/>
        <v>163939267</v>
      </c>
      <c r="M16" s="2">
        <f t="shared" si="13"/>
        <v>169135840</v>
      </c>
      <c r="N16" s="2">
        <f t="shared" si="13"/>
        <v>592677566</v>
      </c>
      <c r="O16" s="2">
        <f t="shared" si="13"/>
        <v>1865377959</v>
      </c>
      <c r="P16" s="2">
        <f t="shared" si="13"/>
        <v>-9564313603</v>
      </c>
      <c r="Q16" s="2">
        <f t="shared" si="13"/>
        <v>644081545</v>
      </c>
      <c r="R16" s="2">
        <f t="shared" si="13"/>
        <v>2611995241</v>
      </c>
      <c r="S16" s="2">
        <f t="shared" si="13"/>
        <v>1204914878</v>
      </c>
      <c r="T16" s="2">
        <f t="shared" si="13"/>
        <v>-13101762267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T20" ca="1" si="14">IFERROR(H21*H2,"")</f>
        <v/>
      </c>
      <c r="I20" s="2">
        <f t="shared" ca="1" si="14"/>
        <v>1110500000000</v>
      </c>
      <c r="J20" s="2">
        <f t="shared" ca="1" si="14"/>
        <v>417600000000</v>
      </c>
      <c r="K20" s="2">
        <f t="shared" ca="1" si="14"/>
        <v>220190000000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544800000000</v>
      </c>
      <c r="O20" s="2" t="str">
        <f t="shared" ca="1" si="14"/>
        <v/>
      </c>
      <c r="P20" s="2">
        <f t="shared" ca="1" si="14"/>
        <v>206080000000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123136255000</v>
      </c>
    </row>
    <row r="21" spans="1:20" ht="15.5" x14ac:dyDescent="0.35">
      <c r="C21" t="s">
        <v>11</v>
      </c>
      <c r="D21" s="2">
        <f>IFERROR(INDEX(D51:D500,MATCH($C$7,$C$51:$C$500,0)),"")</f>
        <v>22210000000</v>
      </c>
      <c r="H21" s="2">
        <f>IFERROR(INDEX(D21:G21,COUNT(D21:G21)),"")</f>
        <v>22210000000</v>
      </c>
      <c r="I21" s="2">
        <f t="shared" ref="I21:T21" si="15">IFERROR(INDEX(I51:I500,MATCH($C$7,$C$51:$C$500,0)),"")</f>
        <v>22210000000</v>
      </c>
      <c r="J21" s="2">
        <f t="shared" si="15"/>
        <v>3600000000</v>
      </c>
      <c r="K21" s="2">
        <f t="shared" si="15"/>
        <v>2270000000</v>
      </c>
      <c r="L21" s="2">
        <f t="shared" si="15"/>
        <v>2270000000</v>
      </c>
      <c r="M21" s="2">
        <f t="shared" si="15"/>
        <v>2270000000</v>
      </c>
      <c r="N21" s="2">
        <f t="shared" si="15"/>
        <v>2270000000</v>
      </c>
      <c r="O21" s="2">
        <f t="shared" si="15"/>
        <v>2270000000</v>
      </c>
      <c r="P21" s="2">
        <f t="shared" si="15"/>
        <v>2240000000</v>
      </c>
      <c r="Q21" s="2">
        <f t="shared" si="15"/>
        <v>1210000000</v>
      </c>
      <c r="R21" s="2">
        <f t="shared" si="15"/>
        <v>1210000000</v>
      </c>
      <c r="S21" s="2">
        <f t="shared" si="15"/>
        <v>1210000000</v>
      </c>
      <c r="T21" s="2">
        <f t="shared" si="15"/>
        <v>1210000000</v>
      </c>
    </row>
    <row r="23" spans="1:20" ht="15.5" x14ac:dyDescent="0.35">
      <c r="B23" t="s">
        <v>53</v>
      </c>
      <c r="C23" t="s">
        <v>54</v>
      </c>
      <c r="D23" s="3">
        <f>IFERROR(D5/D6*100,"")</f>
        <v>-0.22251575453744546</v>
      </c>
      <c r="H23" s="3">
        <f t="shared" ref="H23:T23" si="16">IFERROR(H5/H6*100,"")</f>
        <v>-0.89006301814978184</v>
      </c>
      <c r="I23" s="3">
        <f t="shared" si="16"/>
        <v>-2.2064344414505661</v>
      </c>
      <c r="J23" s="3">
        <f t="shared" si="16"/>
        <v>-14.233923173435839</v>
      </c>
      <c r="K23" s="3">
        <f t="shared" si="16"/>
        <v>2.496535264212188E-2</v>
      </c>
      <c r="L23" s="3">
        <f t="shared" si="16"/>
        <v>6.5119429872376844E-2</v>
      </c>
      <c r="M23" s="3">
        <f t="shared" si="16"/>
        <v>0.37065443923782082</v>
      </c>
      <c r="N23" s="3">
        <f t="shared" si="16"/>
        <v>0.33601341505696974</v>
      </c>
      <c r="O23" s="3">
        <f t="shared" si="16"/>
        <v>0.76426701244580231</v>
      </c>
      <c r="P23" s="3">
        <f t="shared" si="16"/>
        <v>-4.4434577103656467</v>
      </c>
      <c r="Q23" s="3">
        <f t="shared" si="16"/>
        <v>0.71737325276513975</v>
      </c>
      <c r="R23" s="3">
        <f t="shared" si="16"/>
        <v>0</v>
      </c>
      <c r="S23" s="3">
        <f t="shared" si="16"/>
        <v>0</v>
      </c>
      <c r="T23" s="3">
        <f t="shared" si="16"/>
        <v>0</v>
      </c>
    </row>
    <row r="24" spans="1:20" ht="15.5" x14ac:dyDescent="0.35">
      <c r="C24" t="s">
        <v>55</v>
      </c>
      <c r="D24" s="4">
        <f>IFERROR(_xlfn.RRI(5,I23,D23),"")</f>
        <v>-0.36797545094009187</v>
      </c>
      <c r="H24" s="4" t="str">
        <f t="shared" ref="H24:T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-0.38113904678103239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</v>
      </c>
      <c r="S24" s="4">
        <f t="shared" si="17"/>
        <v>0</v>
      </c>
      <c r="T24" s="4">
        <f t="shared" si="17"/>
        <v>0</v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-0.21</v>
      </c>
      <c r="H25" s="3">
        <f>IFERROR(INDEX(D25:G25,COUNT(D25:G25)),"")</f>
        <v>-0.21</v>
      </c>
      <c r="I25" s="3">
        <f t="shared" ref="I25:T25" si="18">IFERROR(INDEX(I51:I500,MATCH($C$25,$C$51:$C$500,0)),"")</f>
        <v>-2.12</v>
      </c>
      <c r="J25" s="3">
        <f t="shared" si="18"/>
        <v>-7.23</v>
      </c>
      <c r="K25" s="3">
        <f t="shared" si="18"/>
        <v>0.06</v>
      </c>
      <c r="L25" s="3">
        <f t="shared" si="18"/>
        <v>0.11</v>
      </c>
      <c r="M25" s="3">
        <f t="shared" si="18"/>
        <v>0.11</v>
      </c>
      <c r="N25" s="3">
        <f t="shared" si="18"/>
        <v>0.31</v>
      </c>
      <c r="O25" s="3">
        <f t="shared" si="18"/>
        <v>0.7</v>
      </c>
      <c r="P25" s="3">
        <f t="shared" si="18"/>
        <v>-4.01</v>
      </c>
      <c r="Q25" s="3">
        <f t="shared" si="18"/>
        <v>0.67</v>
      </c>
      <c r="R25" s="3">
        <f t="shared" si="18"/>
        <v>2.2000000000000002</v>
      </c>
      <c r="S25" s="3">
        <f t="shared" si="18"/>
        <v>1.1100000000000001</v>
      </c>
      <c r="T25" s="3">
        <f t="shared" si="18"/>
        <v>-11.64</v>
      </c>
    </row>
    <row r="26" spans="1:20" ht="15.5" x14ac:dyDescent="0.35">
      <c r="C26" t="s">
        <v>58</v>
      </c>
      <c r="D26" s="4">
        <f>IFERROR(_xlfn.RRI(5,I25,D25),"")</f>
        <v>-0.37023765907156103</v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-0.30327149907294093</v>
      </c>
      <c r="M26" s="4">
        <f t="shared" si="19"/>
        <v>-0.45071972834694118</v>
      </c>
      <c r="N26" s="4">
        <f t="shared" si="19"/>
        <v>-0.22516765290941643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0.12981369986492572</v>
      </c>
      <c r="H27" s="3">
        <f t="shared" ref="H27:T27" si="20">IFERROR(H4/H21,"")</f>
        <v>0.51925479945970288</v>
      </c>
      <c r="I27" s="3">
        <f t="shared" si="20"/>
        <v>1.1215121344889689</v>
      </c>
      <c r="J27" s="3">
        <f t="shared" si="20"/>
        <v>10.852018358888889</v>
      </c>
      <c r="K27" s="3">
        <f t="shared" si="20"/>
        <v>28.646012411013217</v>
      </c>
      <c r="L27" s="3">
        <f t="shared" si="20"/>
        <v>25.012151884581499</v>
      </c>
      <c r="M27" s="3">
        <f t="shared" si="20"/>
        <v>26.75244923215859</v>
      </c>
      <c r="N27" s="3">
        <f t="shared" si="20"/>
        <v>26.906190975770926</v>
      </c>
      <c r="O27" s="3">
        <f t="shared" si="20"/>
        <v>25.554261037444935</v>
      </c>
      <c r="P27" s="3">
        <f t="shared" si="20"/>
        <v>17.134748046428573</v>
      </c>
      <c r="Q27" s="3">
        <f t="shared" si="20"/>
        <v>34.283277642148761</v>
      </c>
      <c r="R27" s="3">
        <f t="shared" si="20"/>
        <v>27.664512319008264</v>
      </c>
      <c r="S27" s="3">
        <f t="shared" si="20"/>
        <v>22.441658502479338</v>
      </c>
      <c r="T27" s="3">
        <f t="shared" si="20"/>
        <v>26.26695915785124</v>
      </c>
    </row>
    <row r="28" spans="1:20" ht="15.5" x14ac:dyDescent="0.35">
      <c r="C28" t="s">
        <v>60</v>
      </c>
      <c r="D28" s="4">
        <f>IFERROR(_xlfn.RRI(5,I27,D27),"")</f>
        <v>-0.35031429631482136</v>
      </c>
      <c r="H28" s="4">
        <f t="shared" ref="H28:T28" si="21">IFERROR(_xlfn.RRI(5,M27,H27),"")</f>
        <v>-0.54542725378226731</v>
      </c>
      <c r="I28" s="4">
        <f t="shared" si="21"/>
        <v>-0.47034832348921329</v>
      </c>
      <c r="J28" s="4">
        <f t="shared" si="21"/>
        <v>-0.15742331298949919</v>
      </c>
      <c r="K28" s="4">
        <f t="shared" si="21"/>
        <v>0.10824885322996569</v>
      </c>
      <c r="L28" s="4">
        <f t="shared" si="21"/>
        <v>-6.1112095253879506E-2</v>
      </c>
      <c r="M28" s="4">
        <f t="shared" si="21"/>
        <v>-6.6824561950707961E-3</v>
      </c>
      <c r="N28" s="4">
        <f t="shared" si="21"/>
        <v>3.6953911653681448E-2</v>
      </c>
      <c r="O28" s="4">
        <f t="shared" si="21"/>
        <v>-5.4864478356559943E-3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61</v>
      </c>
      <c r="H29" s="4">
        <f t="shared" ref="H29:T29" si="22">IFERROR(((H25-I25)/I25)*100%,"")</f>
        <v>-0.90094339622641506</v>
      </c>
      <c r="I29" s="4">
        <f t="shared" si="22"/>
        <v>-0.706777316735823</v>
      </c>
      <c r="J29" s="4">
        <f t="shared" si="22"/>
        <v>-121.5</v>
      </c>
      <c r="K29" s="4">
        <f t="shared" si="22"/>
        <v>-0.45454545454545459</v>
      </c>
      <c r="L29" s="4">
        <f t="shared" si="22"/>
        <v>0</v>
      </c>
      <c r="M29" s="4">
        <f t="shared" si="22"/>
        <v>-0.64516129032258074</v>
      </c>
      <c r="N29" s="4">
        <f t="shared" si="22"/>
        <v>-0.55714285714285716</v>
      </c>
      <c r="O29" s="4">
        <f t="shared" si="22"/>
        <v>-1.1745635910224439</v>
      </c>
      <c r="P29" s="4">
        <f t="shared" si="22"/>
        <v>-6.9850746268656705</v>
      </c>
      <c r="Q29" s="4">
        <f t="shared" si="22"/>
        <v>-0.69545454545454555</v>
      </c>
      <c r="R29" s="4">
        <f t="shared" si="22"/>
        <v>0.98198198198198194</v>
      </c>
      <c r="S29" s="4">
        <f t="shared" si="22"/>
        <v>-1.0953608247422679</v>
      </c>
      <c r="T29" s="4" t="str">
        <f t="shared" si="22"/>
        <v/>
      </c>
    </row>
    <row r="30" spans="1:20" ht="15.5" x14ac:dyDescent="0.35">
      <c r="C30" t="s">
        <v>62</v>
      </c>
      <c r="H30" s="4">
        <f t="shared" ref="H30:T30" si="23">IFERROR(((H27-I27)/I27)*100%,"")</f>
        <v>-0.53700474253334063</v>
      </c>
      <c r="I30" s="4">
        <f t="shared" si="23"/>
        <v>-0.89665405112678065</v>
      </c>
      <c r="J30" s="4">
        <f t="shared" si="23"/>
        <v>-0.62116827280586062</v>
      </c>
      <c r="K30" s="4">
        <f t="shared" si="23"/>
        <v>0.14528380217744385</v>
      </c>
      <c r="L30" s="4">
        <f t="shared" si="23"/>
        <v>-6.5051888613066267E-2</v>
      </c>
      <c r="M30" s="4">
        <f t="shared" si="23"/>
        <v>-5.7139913914526583E-3</v>
      </c>
      <c r="N30" s="4">
        <f t="shared" si="23"/>
        <v>5.2904286151925654E-2</v>
      </c>
      <c r="O30" s="4">
        <f t="shared" si="23"/>
        <v>0.49137069119445009</v>
      </c>
      <c r="P30" s="4">
        <f t="shared" si="23"/>
        <v>-0.50020099521165196</v>
      </c>
      <c r="Q30" s="4">
        <f t="shared" si="23"/>
        <v>0.23925111156189618</v>
      </c>
      <c r="R30" s="4">
        <f t="shared" si="23"/>
        <v>0.23273029557739272</v>
      </c>
      <c r="S30" s="4">
        <f t="shared" si="23"/>
        <v>-0.14563165200751882</v>
      </c>
      <c r="T30" s="4" t="str">
        <f t="shared" si="23"/>
        <v/>
      </c>
    </row>
    <row r="32" spans="1:20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95.36</v>
      </c>
      <c r="H32" s="3">
        <f>IFERROR(INDEX(D32:G32,COUNT(D32:G32)),"")</f>
        <v>95.36</v>
      </c>
      <c r="I32" s="3">
        <f t="shared" ref="I32:T32" si="24">IFERROR(INDEX(I51:I500,MATCH($C$32,$C$51:$C$500,0)),"")</f>
        <v>95.91</v>
      </c>
      <c r="J32" s="3">
        <f t="shared" si="24"/>
        <v>50.81</v>
      </c>
      <c r="K32" s="3">
        <f t="shared" si="24"/>
        <v>92.25</v>
      </c>
      <c r="L32" s="3">
        <f t="shared" si="24"/>
        <v>92.23</v>
      </c>
      <c r="M32" s="3">
        <f t="shared" si="24"/>
        <v>91.69</v>
      </c>
      <c r="N32" s="3">
        <f t="shared" si="24"/>
        <v>91.61</v>
      </c>
      <c r="O32" s="3">
        <f t="shared" si="24"/>
        <v>91.31</v>
      </c>
      <c r="P32" s="3">
        <f t="shared" si="24"/>
        <v>90.27</v>
      </c>
      <c r="Q32" s="3">
        <f t="shared" si="24"/>
        <v>93.46</v>
      </c>
      <c r="R32" s="3">
        <f t="shared" si="24"/>
        <v>92.79</v>
      </c>
      <c r="S32" s="3">
        <f t="shared" si="24"/>
        <v>90.53</v>
      </c>
      <c r="T32" s="3">
        <f t="shared" si="24"/>
        <v>89.41</v>
      </c>
    </row>
    <row r="33" spans="1:20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0.52</v>
      </c>
      <c r="H33" s="3">
        <f>IFERROR(INDEX(D33:G33,COUNT(D33:G33)),"")</f>
        <v>0.52</v>
      </c>
      <c r="I33" s="3">
        <f t="shared" ref="I33:T33" si="25">IFERROR(INDEX(I51:I500,MATCH($C$33,$C$51:$C$500,0)),"")</f>
        <v>0.52</v>
      </c>
      <c r="J33" s="3">
        <f t="shared" si="25"/>
        <v>2.2799999999999998</v>
      </c>
      <c r="K33" s="3">
        <f t="shared" si="25"/>
        <v>1.05</v>
      </c>
      <c r="L33" s="3">
        <f t="shared" si="25"/>
        <v>2.6</v>
      </c>
      <c r="M33" s="3">
        <f t="shared" si="25"/>
        <v>2.72</v>
      </c>
      <c r="N33" s="3">
        <f t="shared" si="25"/>
        <v>2.62</v>
      </c>
      <c r="O33" s="3">
        <f t="shared" si="25"/>
        <v>4.05</v>
      </c>
      <c r="P33" s="3">
        <f t="shared" si="25"/>
        <v>1.02</v>
      </c>
      <c r="Q33" s="3">
        <f t="shared" si="25"/>
        <v>1.07</v>
      </c>
      <c r="R33" s="3">
        <f t="shared" si="25"/>
        <v>0.93</v>
      </c>
      <c r="S33" s="3">
        <f t="shared" si="25"/>
        <v>0.96</v>
      </c>
      <c r="T33" s="3">
        <f t="shared" si="25"/>
        <v>1.1399999999999999</v>
      </c>
    </row>
    <row r="34" spans="1:20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-238.1</v>
      </c>
      <c r="H34" s="3">
        <f>IFERROR(INDEX(D34:G34,COUNT(D34:G34)),"")</f>
        <v>-238.1</v>
      </c>
      <c r="I34" s="3">
        <f t="shared" ref="I34:T34" si="26">IFERROR(INDEX(I51:I500,MATCH($C$34,$C$51:$C$500,0)),"")</f>
        <v>-23.58</v>
      </c>
      <c r="J34" s="3">
        <f t="shared" si="26"/>
        <v>-16.04</v>
      </c>
      <c r="K34" s="3">
        <f t="shared" si="26"/>
        <v>1616.67</v>
      </c>
      <c r="L34" s="3">
        <f t="shared" si="26"/>
        <v>2181.8200000000002</v>
      </c>
      <c r="M34" s="3">
        <f t="shared" si="26"/>
        <v>2263.64</v>
      </c>
      <c r="N34" s="3">
        <f t="shared" si="26"/>
        <v>774.19</v>
      </c>
      <c r="O34" s="3">
        <f t="shared" si="26"/>
        <v>528.57000000000005</v>
      </c>
      <c r="P34" s="3">
        <f t="shared" si="26"/>
        <v>-22.94</v>
      </c>
      <c r="Q34" s="3">
        <f t="shared" si="26"/>
        <v>149.25</v>
      </c>
      <c r="R34" s="3">
        <f t="shared" si="26"/>
        <v>39.090000000000003</v>
      </c>
      <c r="S34" s="3">
        <f t="shared" si="26"/>
        <v>78.38</v>
      </c>
      <c r="T34" s="3">
        <f t="shared" si="26"/>
        <v>-8.76</v>
      </c>
    </row>
    <row r="35" spans="1:20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385.21</v>
      </c>
      <c r="H35" s="3">
        <f>IFERROR(INDEX(D35:G35,COUNT(D35:G35)),"")</f>
        <v>385.21</v>
      </c>
      <c r="I35" s="3">
        <f t="shared" ref="I35:T35" si="27">IFERROR(INDEX(I51:I500,MATCH($C$35,$C$51:$C$500,0)),"")</f>
        <v>44.59</v>
      </c>
      <c r="J35" s="3">
        <f t="shared" si="27"/>
        <v>10.69</v>
      </c>
      <c r="K35" s="3">
        <f t="shared" si="27"/>
        <v>3.38</v>
      </c>
      <c r="L35" s="3">
        <f t="shared" si="27"/>
        <v>9.58</v>
      </c>
      <c r="M35" s="3">
        <f t="shared" si="27"/>
        <v>9.2899999999999991</v>
      </c>
      <c r="N35" s="3">
        <f t="shared" si="27"/>
        <v>8.91</v>
      </c>
      <c r="O35" s="3">
        <f t="shared" si="27"/>
        <v>14.46</v>
      </c>
      <c r="P35" s="3">
        <f t="shared" si="27"/>
        <v>5.38</v>
      </c>
      <c r="Q35" s="3">
        <f t="shared" si="27"/>
        <v>2.92</v>
      </c>
      <c r="R35" s="3">
        <f t="shared" si="27"/>
        <v>3.12</v>
      </c>
      <c r="S35" s="3">
        <f t="shared" si="27"/>
        <v>3.89</v>
      </c>
      <c r="T35" s="3">
        <f t="shared" si="27"/>
        <v>3.89</v>
      </c>
    </row>
    <row r="36" spans="1:20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2919</v>
      </c>
      <c r="E50" t="s">
        <v>2920</v>
      </c>
      <c r="F50" t="s">
        <v>2921</v>
      </c>
      <c r="G50" t="s">
        <v>2922</v>
      </c>
      <c r="H50" t="s">
        <v>1465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</row>
    <row r="51" spans="2:20" ht="15.5" x14ac:dyDescent="0.35">
      <c r="B51" t="s">
        <v>84</v>
      </c>
      <c r="C51" t="s">
        <v>5</v>
      </c>
      <c r="D51" s="5">
        <v>2883162274</v>
      </c>
      <c r="E51" s="5">
        <v>3190141253</v>
      </c>
      <c r="F51" s="5">
        <v>4175217125</v>
      </c>
      <c r="G51" s="5">
        <v>4849180998</v>
      </c>
      <c r="I51" s="5">
        <v>24908784507</v>
      </c>
      <c r="J51" s="5">
        <v>39067266092</v>
      </c>
      <c r="K51" s="5">
        <v>65026448173</v>
      </c>
      <c r="L51" s="5">
        <v>56777584778</v>
      </c>
      <c r="M51" s="5">
        <v>60728059757</v>
      </c>
      <c r="N51" s="5">
        <v>61077053515</v>
      </c>
      <c r="O51" s="5">
        <v>58008172555</v>
      </c>
      <c r="P51" s="5">
        <v>38381835624</v>
      </c>
      <c r="Q51" s="5">
        <v>41482765947</v>
      </c>
      <c r="R51" s="5">
        <v>33474059906</v>
      </c>
      <c r="S51" s="5">
        <v>27154406788</v>
      </c>
      <c r="T51" s="5">
        <v>31783020581</v>
      </c>
    </row>
    <row r="52" spans="2:20" ht="15.5" x14ac:dyDescent="0.35">
      <c r="C52" t="s">
        <v>85</v>
      </c>
      <c r="D52" s="5">
        <v>-2728044149</v>
      </c>
      <c r="E52" s="5">
        <v>-2673899030</v>
      </c>
      <c r="F52" s="5">
        <v>-6776124482</v>
      </c>
      <c r="G52" s="5">
        <v>-15140121258</v>
      </c>
      <c r="I52" s="5">
        <v>-38354599217</v>
      </c>
      <c r="J52" s="5">
        <v>-41262225285</v>
      </c>
      <c r="K52" s="5">
        <v>-43545689582</v>
      </c>
      <c r="L52" s="5">
        <v>-37806693866</v>
      </c>
      <c r="M52" s="5">
        <v>-40428245088</v>
      </c>
      <c r="N52" s="5">
        <v>-38390841645</v>
      </c>
      <c r="O52" s="5">
        <v>-33508238745</v>
      </c>
      <c r="P52" s="5">
        <v>-25523434904</v>
      </c>
      <c r="Q52" s="5">
        <v>-22456007963</v>
      </c>
      <c r="R52" s="5">
        <v>-18435684656</v>
      </c>
      <c r="S52" s="5">
        <v>-18354607479</v>
      </c>
      <c r="T52" s="5">
        <v>-18118951547</v>
      </c>
    </row>
    <row r="53" spans="2:20" ht="15.5" x14ac:dyDescent="0.35">
      <c r="C53" t="s">
        <v>86</v>
      </c>
      <c r="D53" s="5">
        <v>155118125</v>
      </c>
      <c r="E53" s="5">
        <v>516242223</v>
      </c>
      <c r="F53" s="5">
        <v>-2600907357</v>
      </c>
      <c r="G53" s="5">
        <v>-10290940260</v>
      </c>
      <c r="I53" s="5">
        <v>-13445814710</v>
      </c>
      <c r="J53" s="5">
        <v>-2194959193</v>
      </c>
      <c r="K53" s="5">
        <v>21480758591</v>
      </c>
      <c r="L53" s="5">
        <v>18970890912</v>
      </c>
      <c r="M53" s="5">
        <v>20299814669</v>
      </c>
      <c r="N53" s="5">
        <v>22686211870</v>
      </c>
      <c r="O53" s="5">
        <v>24499933810</v>
      </c>
      <c r="P53" s="5">
        <v>12858400720</v>
      </c>
      <c r="Q53" s="5">
        <v>19026757984</v>
      </c>
      <c r="R53" s="5">
        <v>15038375250</v>
      </c>
      <c r="S53" s="5">
        <v>8799799309</v>
      </c>
      <c r="T53" s="5">
        <v>13664069034</v>
      </c>
    </row>
    <row r="54" spans="2:20" ht="15.5" x14ac:dyDescent="0.35">
      <c r="C54" t="s">
        <v>87</v>
      </c>
      <c r="D54" s="5">
        <v>-2961126187</v>
      </c>
      <c r="E54" s="5">
        <v>-2824637258</v>
      </c>
      <c r="F54" s="5">
        <v>-2922256188</v>
      </c>
      <c r="G54" s="5">
        <v>-2822302681</v>
      </c>
      <c r="I54" s="5">
        <v>-13637549851</v>
      </c>
      <c r="J54" s="5">
        <v>-17246739552</v>
      </c>
      <c r="K54" s="5">
        <v>-15255331434</v>
      </c>
      <c r="L54" s="5">
        <v>-16313098776</v>
      </c>
      <c r="M54" s="5">
        <v>-16884371483</v>
      </c>
      <c r="N54" s="5">
        <v>-18102865471</v>
      </c>
      <c r="O54" s="5">
        <v>-18090262781</v>
      </c>
      <c r="P54" s="5">
        <v>-16501242883</v>
      </c>
      <c r="Q54" s="5">
        <v>-14238114615</v>
      </c>
      <c r="R54" s="5">
        <v>-13699102366</v>
      </c>
      <c r="S54" s="5">
        <v>-13436609191</v>
      </c>
      <c r="T54" s="5">
        <v>-12331138745</v>
      </c>
    </row>
    <row r="55" spans="2:20" ht="15.5" x14ac:dyDescent="0.35">
      <c r="C55" t="s">
        <v>89</v>
      </c>
      <c r="J55" s="5">
        <v>-505608386</v>
      </c>
      <c r="K55" s="5">
        <v>-879425434</v>
      </c>
      <c r="L55" s="5">
        <v>-931281013</v>
      </c>
      <c r="M55" s="5">
        <v>-1018116259</v>
      </c>
      <c r="N55" s="5">
        <v>-1213274067</v>
      </c>
      <c r="O55" s="5">
        <v>-1704145097</v>
      </c>
      <c r="P55" s="5">
        <v>-1133839833</v>
      </c>
      <c r="Q55" s="5">
        <v>-1023585765</v>
      </c>
      <c r="R55" s="5">
        <v>-767952096</v>
      </c>
      <c r="S55" s="5">
        <v>-502937616</v>
      </c>
      <c r="T55" s="5">
        <v>-317552875</v>
      </c>
    </row>
    <row r="56" spans="2:20" ht="15.5" x14ac:dyDescent="0.35">
      <c r="C56" t="s">
        <v>88</v>
      </c>
      <c r="D56" s="5">
        <v>-2961126187</v>
      </c>
      <c r="E56" s="5">
        <v>-2824637258</v>
      </c>
      <c r="F56" s="5">
        <v>-2922256188</v>
      </c>
      <c r="G56" s="5">
        <v>-2822302681</v>
      </c>
      <c r="I56" s="5">
        <v>-13637549851</v>
      </c>
      <c r="J56" s="5">
        <v>-16741131166</v>
      </c>
      <c r="K56" s="5">
        <v>-14375906000</v>
      </c>
      <c r="L56" s="5">
        <v>-15381817763</v>
      </c>
      <c r="M56" s="5">
        <v>-15866255224</v>
      </c>
      <c r="N56" s="5">
        <v>-16889591404</v>
      </c>
      <c r="O56" s="5">
        <v>-16386117684</v>
      </c>
      <c r="P56" s="5">
        <v>-15367403050</v>
      </c>
      <c r="Q56" s="5">
        <v>-13214528850</v>
      </c>
      <c r="R56" s="5">
        <v>-12931150270</v>
      </c>
      <c r="S56" s="5">
        <v>-12933671575</v>
      </c>
      <c r="T56" s="5">
        <v>-12013585870</v>
      </c>
    </row>
    <row r="57" spans="2:20" ht="15.5" x14ac:dyDescent="0.35">
      <c r="C57" t="s">
        <v>90</v>
      </c>
      <c r="D57" s="5">
        <v>-2806008062</v>
      </c>
      <c r="E57" s="5">
        <v>-2308395035</v>
      </c>
      <c r="F57" s="5">
        <v>-5523163545</v>
      </c>
      <c r="G57" s="5">
        <v>-13113242941</v>
      </c>
      <c r="I57" s="5">
        <v>-27083364561</v>
      </c>
      <c r="J57" s="5">
        <v>-19441698745</v>
      </c>
      <c r="K57" s="5">
        <v>6225427157</v>
      </c>
      <c r="L57" s="5">
        <v>2657792136</v>
      </c>
      <c r="M57" s="5">
        <v>3415443186</v>
      </c>
      <c r="N57" s="5">
        <v>4583346399</v>
      </c>
      <c r="O57" s="5">
        <v>6409671029</v>
      </c>
      <c r="P57" s="5">
        <v>-3642842163</v>
      </c>
      <c r="Q57" s="5">
        <v>4788643369</v>
      </c>
      <c r="R57" s="5">
        <v>1339272884</v>
      </c>
      <c r="S57" s="5">
        <v>-4636809882</v>
      </c>
      <c r="T57" s="5">
        <v>1332930289</v>
      </c>
    </row>
    <row r="58" spans="2:20" ht="15.5" x14ac:dyDescent="0.35">
      <c r="C58" t="s">
        <v>91</v>
      </c>
      <c r="D58" s="5">
        <v>-1790836567</v>
      </c>
      <c r="E58" s="5">
        <v>88064280</v>
      </c>
      <c r="F58" s="5">
        <v>21307319</v>
      </c>
      <c r="G58" s="5">
        <v>-10056804963</v>
      </c>
      <c r="I58" s="5">
        <v>-20407424111</v>
      </c>
      <c r="J58" s="5">
        <v>-4838676875</v>
      </c>
      <c r="K58" s="5">
        <v>-6207571550</v>
      </c>
      <c r="L58" s="5">
        <v>-2493852869</v>
      </c>
      <c r="M58" s="5">
        <v>-3246307346</v>
      </c>
      <c r="N58" s="5">
        <v>-3990668833</v>
      </c>
      <c r="O58" s="5">
        <v>-4544293070</v>
      </c>
      <c r="P58" s="5">
        <v>-5921471440</v>
      </c>
      <c r="Q58" s="5">
        <v>-4144561824</v>
      </c>
      <c r="R58" s="5">
        <v>1272722357</v>
      </c>
      <c r="S58" s="5">
        <v>5841724760</v>
      </c>
      <c r="T58" s="5">
        <v>-14434692556</v>
      </c>
    </row>
    <row r="59" spans="2:20" ht="15.5" x14ac:dyDescent="0.35">
      <c r="C59" t="s">
        <v>94</v>
      </c>
      <c r="D59" s="5">
        <v>310794998</v>
      </c>
      <c r="G59" s="5">
        <v>-227837187</v>
      </c>
      <c r="I59" s="5">
        <v>-659378</v>
      </c>
      <c r="J59" s="5">
        <v>-14720549</v>
      </c>
      <c r="K59" s="5">
        <v>5539378</v>
      </c>
      <c r="L59" s="5">
        <v>-25154582</v>
      </c>
      <c r="M59" s="5">
        <v>38845469</v>
      </c>
      <c r="N59" s="5">
        <v>-37170817</v>
      </c>
      <c r="O59" s="5">
        <v>-859633800</v>
      </c>
      <c r="P59" s="5">
        <v>-2884830800</v>
      </c>
      <c r="Q59" s="5">
        <v>-291875252</v>
      </c>
      <c r="R59" s="5">
        <v>2676229899</v>
      </c>
      <c r="S59" s="5">
        <v>10319030767</v>
      </c>
      <c r="T59" s="5">
        <v>-10573950325</v>
      </c>
    </row>
    <row r="60" spans="2:20" ht="15.5" x14ac:dyDescent="0.35">
      <c r="C60" t="s">
        <v>92</v>
      </c>
      <c r="D60" s="5">
        <v>-204328002</v>
      </c>
      <c r="E60" s="5">
        <v>100046300</v>
      </c>
      <c r="F60" s="5">
        <v>119571702</v>
      </c>
      <c r="G60" s="5">
        <v>334227087</v>
      </c>
      <c r="I60" s="5">
        <v>354627087</v>
      </c>
      <c r="J60" s="5">
        <v>35162715</v>
      </c>
      <c r="K60" s="5">
        <v>14568535</v>
      </c>
      <c r="L60" s="5">
        <v>23612002</v>
      </c>
      <c r="M60" s="5">
        <v>25192521</v>
      </c>
      <c r="N60" s="5">
        <v>75827722</v>
      </c>
      <c r="O60" s="5">
        <v>132152264</v>
      </c>
      <c r="P60" s="5">
        <v>73881750</v>
      </c>
      <c r="Q60" s="5">
        <v>50091101</v>
      </c>
      <c r="R60" s="5">
        <v>19581002</v>
      </c>
      <c r="S60" s="5">
        <v>15380287</v>
      </c>
      <c r="T60" s="5">
        <v>93939388</v>
      </c>
    </row>
    <row r="61" spans="2:20" ht="15.5" x14ac:dyDescent="0.35">
      <c r="C61" t="s">
        <v>403</v>
      </c>
      <c r="D61" s="5">
        <v>-1864334153</v>
      </c>
      <c r="F61" s="5">
        <v>-65886417</v>
      </c>
      <c r="G61" s="5">
        <v>750000</v>
      </c>
      <c r="I61" s="5">
        <v>155623550</v>
      </c>
      <c r="J61" s="5">
        <v>-2177855380</v>
      </c>
      <c r="K61" s="5">
        <v>-99101301</v>
      </c>
      <c r="L61" s="5">
        <v>-220142861</v>
      </c>
      <c r="M61" s="5">
        <v>-206713264</v>
      </c>
      <c r="N61" s="5">
        <v>-223060534</v>
      </c>
      <c r="O61" s="5">
        <v>-322397526</v>
      </c>
      <c r="P61" s="5">
        <v>-381556089</v>
      </c>
      <c r="Q61" s="5">
        <v>16490850</v>
      </c>
      <c r="R61" s="5">
        <v>-101764362</v>
      </c>
      <c r="S61" s="5">
        <v>172486258</v>
      </c>
    </row>
    <row r="62" spans="2:20" ht="15.5" x14ac:dyDescent="0.35">
      <c r="C62" t="s">
        <v>26</v>
      </c>
      <c r="G62" s="5">
        <v>-10156124962</v>
      </c>
      <c r="I62" s="5">
        <v>-20864722781</v>
      </c>
      <c r="J62" s="5">
        <v>-2671363205</v>
      </c>
      <c r="K62" s="5">
        <v>-5366603272</v>
      </c>
      <c r="L62" s="5">
        <v>-1730012945</v>
      </c>
      <c r="M62" s="5">
        <v>-3097260925</v>
      </c>
      <c r="N62" s="5">
        <v>-3763616951</v>
      </c>
      <c r="O62" s="5">
        <v>-3440393029</v>
      </c>
      <c r="P62" s="5">
        <v>-2657532364</v>
      </c>
      <c r="Q62" s="5">
        <v>-3849026605</v>
      </c>
      <c r="R62" s="5">
        <v>-4202714453</v>
      </c>
      <c r="S62" s="5">
        <v>-4595929645</v>
      </c>
      <c r="T62" s="5">
        <v>-3864341695</v>
      </c>
    </row>
    <row r="63" spans="2:20" ht="15.5" x14ac:dyDescent="0.35">
      <c r="C63" t="s">
        <v>97</v>
      </c>
      <c r="K63" s="5">
        <v>-76162500</v>
      </c>
      <c r="L63" s="5">
        <v>-123468000</v>
      </c>
      <c r="M63" s="5">
        <v>521892000</v>
      </c>
    </row>
    <row r="64" spans="2:20" ht="15.5" x14ac:dyDescent="0.35">
      <c r="C64" t="s">
        <v>98</v>
      </c>
      <c r="D64" s="5">
        <v>-1790836567</v>
      </c>
      <c r="E64" s="5">
        <v>88064280</v>
      </c>
      <c r="F64" s="5">
        <v>21307319</v>
      </c>
      <c r="G64" s="5">
        <v>-10056804963</v>
      </c>
      <c r="I64" s="5">
        <v>-20407424111</v>
      </c>
      <c r="J64" s="5">
        <v>-4838676875</v>
      </c>
      <c r="K64" s="5">
        <v>-6207571550</v>
      </c>
      <c r="L64" s="5">
        <v>-2493852869</v>
      </c>
      <c r="M64" s="5">
        <v>-3246307346</v>
      </c>
      <c r="N64" s="5">
        <v>-3990668833</v>
      </c>
      <c r="O64" s="5">
        <v>-4544293070</v>
      </c>
      <c r="P64" s="5">
        <v>-5921471440</v>
      </c>
      <c r="Q64" s="5">
        <v>-4144561824</v>
      </c>
      <c r="R64" s="5">
        <v>1272722357</v>
      </c>
      <c r="S64" s="5">
        <v>5841724760</v>
      </c>
      <c r="T64" s="5">
        <v>-14434692556</v>
      </c>
    </row>
    <row r="65" spans="3:20" ht="15.5" x14ac:dyDescent="0.35">
      <c r="C65" t="s">
        <v>28</v>
      </c>
      <c r="D65" s="5">
        <v>-4596844629</v>
      </c>
      <c r="E65" s="5">
        <v>-2220330755</v>
      </c>
      <c r="F65" s="5">
        <v>-5501856226</v>
      </c>
      <c r="G65" s="5">
        <v>-23170047904</v>
      </c>
      <c r="I65" s="5">
        <v>-47490788672</v>
      </c>
      <c r="J65" s="5">
        <v>-24280375620</v>
      </c>
      <c r="K65" s="5">
        <v>17855607</v>
      </c>
      <c r="L65" s="5">
        <v>163939267</v>
      </c>
      <c r="M65" s="5">
        <v>169135840</v>
      </c>
      <c r="N65" s="5">
        <v>592677566</v>
      </c>
      <c r="O65" s="5">
        <v>1865377959</v>
      </c>
      <c r="P65" s="5">
        <v>-9564313603</v>
      </c>
      <c r="Q65" s="5">
        <v>644081545</v>
      </c>
      <c r="R65" s="5">
        <v>2611995241</v>
      </c>
      <c r="S65" s="5">
        <v>1204914878</v>
      </c>
      <c r="T65" s="5">
        <v>-13101762267</v>
      </c>
    </row>
    <row r="66" spans="3:20" ht="15.5" x14ac:dyDescent="0.35">
      <c r="C66" t="s">
        <v>27</v>
      </c>
      <c r="D66" s="5">
        <v>-116464088</v>
      </c>
      <c r="E66" s="5">
        <v>120256131</v>
      </c>
      <c r="F66" s="5">
        <v>35029320</v>
      </c>
      <c r="G66" s="5">
        <v>495944942</v>
      </c>
      <c r="I66" s="5">
        <v>483388284</v>
      </c>
      <c r="J66" s="5">
        <v>-1755048930</v>
      </c>
      <c r="K66" s="5">
        <v>110481554</v>
      </c>
      <c r="L66" s="5">
        <v>95625377</v>
      </c>
      <c r="M66" s="5">
        <v>79266235</v>
      </c>
      <c r="N66" s="5">
        <v>166336697</v>
      </c>
      <c r="O66" s="5">
        <v>-287759163</v>
      </c>
      <c r="P66" s="5">
        <v>504610881</v>
      </c>
      <c r="Q66" s="5">
        <v>169452700</v>
      </c>
      <c r="R66" s="5">
        <v>57266229</v>
      </c>
      <c r="S66" s="5">
        <v>143098372</v>
      </c>
      <c r="T66" s="5">
        <v>-1012521977</v>
      </c>
    </row>
    <row r="67" spans="3:20" ht="15.5" x14ac:dyDescent="0.35">
      <c r="C67" t="s">
        <v>405</v>
      </c>
      <c r="K67" s="5">
        <v>-196328750</v>
      </c>
      <c r="L67" s="5">
        <v>-368600250</v>
      </c>
    </row>
    <row r="68" spans="3:20" ht="15.5" x14ac:dyDescent="0.35">
      <c r="C68" t="s">
        <v>406</v>
      </c>
      <c r="D68" s="5">
        <v>-116464088</v>
      </c>
      <c r="E68" s="5">
        <v>120256131</v>
      </c>
      <c r="F68" s="5">
        <v>35029320</v>
      </c>
      <c r="G68" s="5">
        <v>495944942</v>
      </c>
      <c r="I68" s="5">
        <v>483388284</v>
      </c>
      <c r="J68" s="5">
        <v>-1755048930</v>
      </c>
      <c r="K68" s="5">
        <v>306810304</v>
      </c>
      <c r="L68" s="5">
        <v>464225627</v>
      </c>
      <c r="M68" s="5">
        <v>79266235</v>
      </c>
      <c r="N68" s="5">
        <v>166336697</v>
      </c>
      <c r="O68" s="5">
        <v>-287759163</v>
      </c>
      <c r="P68" s="5">
        <v>504610881</v>
      </c>
      <c r="Q68" s="5">
        <v>169452700</v>
      </c>
      <c r="R68" s="5">
        <v>57266229</v>
      </c>
      <c r="S68" s="5">
        <v>143098372</v>
      </c>
      <c r="T68" s="5">
        <v>-1012521977</v>
      </c>
    </row>
    <row r="69" spans="3:20" ht="15.5" x14ac:dyDescent="0.35">
      <c r="C69" t="s">
        <v>407</v>
      </c>
      <c r="D69" s="5">
        <v>-116464088</v>
      </c>
      <c r="E69" s="5">
        <v>120256131</v>
      </c>
      <c r="F69" s="5">
        <v>35029320</v>
      </c>
      <c r="G69" s="5">
        <v>495944942</v>
      </c>
      <c r="I69" s="5">
        <v>483388284</v>
      </c>
      <c r="J69" s="5">
        <v>-1755048930</v>
      </c>
      <c r="K69" s="5">
        <v>110481554</v>
      </c>
      <c r="L69" s="5">
        <v>95625377</v>
      </c>
      <c r="M69" s="5">
        <v>79266235</v>
      </c>
      <c r="N69" s="5">
        <v>166336697</v>
      </c>
      <c r="O69" s="5">
        <v>-287759163</v>
      </c>
      <c r="P69" s="5">
        <v>504610881</v>
      </c>
      <c r="Q69" s="5">
        <v>169452700</v>
      </c>
      <c r="R69" s="5">
        <v>57266229</v>
      </c>
      <c r="S69" s="5">
        <v>143098372</v>
      </c>
      <c r="T69" s="5">
        <v>-1012521977</v>
      </c>
    </row>
    <row r="70" spans="3:20" ht="15.5" x14ac:dyDescent="0.35">
      <c r="C70" t="s">
        <v>102</v>
      </c>
      <c r="D70" s="5">
        <v>-4713308717</v>
      </c>
      <c r="E70" s="5">
        <v>-2100074624</v>
      </c>
      <c r="F70" s="5">
        <v>-5466826906</v>
      </c>
      <c r="G70" s="5">
        <v>-22674102962</v>
      </c>
      <c r="I70" s="5">
        <v>-47007400388</v>
      </c>
      <c r="J70" s="5">
        <v>-26035424550</v>
      </c>
      <c r="K70" s="5">
        <v>128337161</v>
      </c>
      <c r="L70" s="5">
        <v>259564644</v>
      </c>
      <c r="M70" s="5">
        <v>248402075</v>
      </c>
      <c r="N70" s="5">
        <v>759014263</v>
      </c>
      <c r="O70" s="5">
        <v>1577618796</v>
      </c>
      <c r="P70" s="5">
        <v>-9059702722</v>
      </c>
      <c r="Q70" s="5">
        <v>813534245</v>
      </c>
      <c r="R70" s="5">
        <v>2669261470</v>
      </c>
      <c r="S70" s="5">
        <v>1348013250</v>
      </c>
      <c r="T70" s="5">
        <v>-14114284244</v>
      </c>
    </row>
    <row r="71" spans="3:20" ht="15.5" x14ac:dyDescent="0.35">
      <c r="C71" t="s">
        <v>103</v>
      </c>
      <c r="K71" s="5">
        <v>-76162500</v>
      </c>
      <c r="L71" s="5">
        <v>-123468000</v>
      </c>
      <c r="M71" s="5">
        <v>521892000</v>
      </c>
    </row>
    <row r="72" spans="3:20" ht="15.5" x14ac:dyDescent="0.35">
      <c r="C72" t="s">
        <v>410</v>
      </c>
      <c r="K72" s="5">
        <v>-76162500</v>
      </c>
      <c r="L72" s="5">
        <v>-123468000</v>
      </c>
      <c r="M72" s="5">
        <v>521892000</v>
      </c>
    </row>
    <row r="73" spans="3:20" ht="15.5" x14ac:dyDescent="0.35">
      <c r="C73" t="s">
        <v>104</v>
      </c>
      <c r="D73" s="5">
        <v>-4713308717</v>
      </c>
      <c r="E73" s="5">
        <v>-2100074624</v>
      </c>
      <c r="F73" s="5">
        <v>-5466826906</v>
      </c>
      <c r="G73" s="5">
        <v>-22674102962</v>
      </c>
      <c r="I73" s="5">
        <v>-47007400388</v>
      </c>
      <c r="J73" s="5">
        <v>-26035424550</v>
      </c>
      <c r="K73" s="5">
        <v>52174661</v>
      </c>
      <c r="L73" s="5">
        <v>136096644</v>
      </c>
      <c r="M73" s="5">
        <v>770294075</v>
      </c>
      <c r="N73" s="5">
        <v>759014263</v>
      </c>
      <c r="O73" s="5">
        <v>1577618796</v>
      </c>
      <c r="P73" s="5">
        <v>-9059702722</v>
      </c>
      <c r="Q73" s="5">
        <v>813534245</v>
      </c>
    </row>
    <row r="74" spans="3:20" ht="15.5" x14ac:dyDescent="0.35">
      <c r="C74" t="s">
        <v>105</v>
      </c>
      <c r="D74" s="5">
        <v>-4713308718</v>
      </c>
      <c r="E74" s="5">
        <v>-2100074624</v>
      </c>
      <c r="F74" s="5">
        <v>-5466826906</v>
      </c>
      <c r="G74" s="5">
        <v>-22674102962</v>
      </c>
      <c r="I74" s="5">
        <v>-47007400388</v>
      </c>
      <c r="J74" s="5">
        <v>-26035424550</v>
      </c>
      <c r="K74" s="5">
        <v>128337162</v>
      </c>
      <c r="L74" s="5">
        <v>259564644</v>
      </c>
      <c r="M74" s="5">
        <v>248402075</v>
      </c>
      <c r="N74" s="5">
        <v>759014264</v>
      </c>
      <c r="O74" s="5">
        <v>1577618797</v>
      </c>
      <c r="P74" s="5">
        <v>-9059702722</v>
      </c>
      <c r="Q74" s="5">
        <v>813534245</v>
      </c>
      <c r="R74" s="5">
        <v>2669261470</v>
      </c>
      <c r="S74" s="5">
        <v>1348013250</v>
      </c>
      <c r="T74" s="5">
        <v>-14114284244</v>
      </c>
    </row>
    <row r="75" spans="3:20" ht="15.5" x14ac:dyDescent="0.35">
      <c r="C75" t="s">
        <v>7</v>
      </c>
      <c r="D75" s="5">
        <v>-4713301462</v>
      </c>
      <c r="E75" s="5">
        <v>-2100067610</v>
      </c>
      <c r="F75" s="5">
        <v>-5466822513</v>
      </c>
      <c r="G75" s="5">
        <v>-22674096058</v>
      </c>
      <c r="I75" s="5">
        <v>-47007378914</v>
      </c>
      <c r="J75" s="5">
        <v>-26035398155</v>
      </c>
      <c r="K75" s="5">
        <v>52198686</v>
      </c>
      <c r="L75" s="5">
        <v>136120667</v>
      </c>
      <c r="M75" s="5">
        <v>770313577</v>
      </c>
      <c r="N75" s="5">
        <v>697719500</v>
      </c>
      <c r="O75" s="5">
        <v>1581171451</v>
      </c>
      <c r="P75" s="5">
        <v>-9001587716</v>
      </c>
      <c r="Q75" s="5">
        <v>813534245</v>
      </c>
    </row>
    <row r="76" spans="3:20" ht="15.5" x14ac:dyDescent="0.35">
      <c r="C76" t="s">
        <v>530</v>
      </c>
      <c r="D76" s="5">
        <v>-7256</v>
      </c>
      <c r="E76" s="5">
        <v>-7014</v>
      </c>
      <c r="F76" s="5">
        <v>-4393</v>
      </c>
      <c r="G76" s="5">
        <v>-6904</v>
      </c>
      <c r="I76" s="5">
        <v>-21474</v>
      </c>
      <c r="J76" s="5">
        <v>-26395</v>
      </c>
      <c r="K76" s="5">
        <v>-24023</v>
      </c>
      <c r="L76" s="5">
        <v>-24023</v>
      </c>
      <c r="M76" s="5">
        <v>-19502</v>
      </c>
      <c r="N76" s="5">
        <v>61294764</v>
      </c>
      <c r="O76" s="5">
        <v>-3552654</v>
      </c>
      <c r="P76" s="5">
        <v>-58115006</v>
      </c>
    </row>
    <row r="77" spans="3:20" ht="15.5" x14ac:dyDescent="0.35">
      <c r="C77" t="s">
        <v>106</v>
      </c>
      <c r="D77" s="5">
        <v>-4713308718</v>
      </c>
      <c r="E77" s="5">
        <v>-2100074624</v>
      </c>
      <c r="F77" s="5">
        <v>-5466826906</v>
      </c>
      <c r="G77" s="5">
        <v>-22674102962</v>
      </c>
      <c r="I77" s="5">
        <v>-47007400388</v>
      </c>
      <c r="J77" s="5">
        <v>-26035424550</v>
      </c>
      <c r="K77" s="5">
        <v>128337162</v>
      </c>
      <c r="L77" s="5">
        <v>259564644</v>
      </c>
      <c r="M77" s="5">
        <v>248402075</v>
      </c>
      <c r="N77" s="5">
        <v>759014264</v>
      </c>
      <c r="O77" s="5">
        <v>1577618797</v>
      </c>
      <c r="P77" s="5">
        <v>-9059702722</v>
      </c>
      <c r="Q77" s="5">
        <v>813534245</v>
      </c>
      <c r="R77" s="5">
        <v>2669261470</v>
      </c>
      <c r="S77" s="5">
        <v>1348013250</v>
      </c>
      <c r="T77" s="5">
        <v>-14114284244</v>
      </c>
    </row>
    <row r="78" spans="3:20" ht="15.5" x14ac:dyDescent="0.35">
      <c r="C78" t="s">
        <v>107</v>
      </c>
      <c r="D78" s="5">
        <v>-4713308718</v>
      </c>
      <c r="E78" s="5">
        <v>-2100074624</v>
      </c>
      <c r="F78" s="5">
        <v>-5466826906</v>
      </c>
      <c r="G78" s="5">
        <v>-22674102962</v>
      </c>
      <c r="I78" s="5">
        <v>-47007400388</v>
      </c>
      <c r="J78" s="5">
        <v>-26035424550</v>
      </c>
      <c r="K78" s="5">
        <v>52174663</v>
      </c>
      <c r="L78" s="5">
        <v>136096644</v>
      </c>
      <c r="M78" s="5">
        <v>770294075</v>
      </c>
      <c r="N78" s="5">
        <v>759014264</v>
      </c>
      <c r="O78" s="5">
        <v>1577618797</v>
      </c>
      <c r="P78" s="5">
        <v>-9059702722</v>
      </c>
      <c r="Q78" s="5">
        <v>813534245</v>
      </c>
    </row>
    <row r="79" spans="3:20" ht="15.5" x14ac:dyDescent="0.35">
      <c r="C79" t="s">
        <v>108</v>
      </c>
      <c r="D79" s="5">
        <v>-4713308718</v>
      </c>
      <c r="E79" s="5">
        <v>-2100074624</v>
      </c>
      <c r="F79" s="5">
        <v>-5466826906</v>
      </c>
      <c r="G79" s="5">
        <v>-22674102962</v>
      </c>
      <c r="I79" s="5">
        <v>-47007400388</v>
      </c>
      <c r="J79" s="5">
        <v>-26035424550</v>
      </c>
      <c r="K79" s="5">
        <v>52174663</v>
      </c>
      <c r="L79" s="5">
        <v>136096644</v>
      </c>
      <c r="M79" s="5">
        <v>770294075</v>
      </c>
      <c r="N79" s="5">
        <v>759014264</v>
      </c>
      <c r="O79" s="5">
        <v>1577618797</v>
      </c>
      <c r="P79" s="5">
        <v>-9059702722</v>
      </c>
      <c r="Q79" s="5">
        <v>813534245</v>
      </c>
    </row>
    <row r="81" spans="2:20" ht="15.5" x14ac:dyDescent="0.35">
      <c r="B81" t="s">
        <v>109</v>
      </c>
      <c r="C81" t="s">
        <v>110</v>
      </c>
    </row>
    <row r="82" spans="2:20" ht="15.5" x14ac:dyDescent="0.35">
      <c r="C82" t="s">
        <v>111</v>
      </c>
    </row>
    <row r="83" spans="2:20" ht="15.5" x14ac:dyDescent="0.35">
      <c r="C83" t="s">
        <v>19</v>
      </c>
      <c r="D83" s="5">
        <v>13271306641</v>
      </c>
      <c r="E83" s="5">
        <v>22231712621</v>
      </c>
      <c r="F83" s="5">
        <v>23743220804</v>
      </c>
      <c r="G83" s="5">
        <v>26320544427</v>
      </c>
      <c r="I83" s="5">
        <v>26320544427</v>
      </c>
      <c r="J83" s="5">
        <v>1026253821</v>
      </c>
      <c r="K83" s="5">
        <v>969534996</v>
      </c>
      <c r="L83" s="5">
        <v>3416110674</v>
      </c>
      <c r="M83" s="5">
        <v>4835923429</v>
      </c>
      <c r="N83" s="5">
        <v>9008009931</v>
      </c>
      <c r="O83" s="5">
        <v>9368068362</v>
      </c>
      <c r="P83" s="5">
        <v>17975683911</v>
      </c>
      <c r="Q83" s="5">
        <v>5463044954</v>
      </c>
      <c r="R83" s="5">
        <v>14115241886</v>
      </c>
      <c r="S83" s="5">
        <v>1310459269</v>
      </c>
      <c r="T83" s="5">
        <v>4223114925</v>
      </c>
    </row>
    <row r="84" spans="2:20" ht="15.5" x14ac:dyDescent="0.35">
      <c r="C84" t="s">
        <v>412</v>
      </c>
    </row>
    <row r="85" spans="2:20" ht="15.5" x14ac:dyDescent="0.35">
      <c r="C85" t="s">
        <v>113</v>
      </c>
      <c r="D85" s="5">
        <v>26961402486</v>
      </c>
      <c r="E85" s="5">
        <v>29016231592</v>
      </c>
      <c r="F85" s="5">
        <v>30627452075</v>
      </c>
      <c r="G85" s="5">
        <v>31884467216</v>
      </c>
      <c r="I85" s="5">
        <v>31884467216</v>
      </c>
      <c r="J85" s="5">
        <v>37644803012</v>
      </c>
      <c r="K85" s="5">
        <v>34379056211</v>
      </c>
      <c r="L85" s="5">
        <v>26812776891</v>
      </c>
      <c r="M85" s="5">
        <v>19601985499</v>
      </c>
      <c r="N85" s="5">
        <v>13292941157</v>
      </c>
      <c r="O85" s="5">
        <v>9438554998</v>
      </c>
      <c r="P85" s="5">
        <v>8084328165</v>
      </c>
      <c r="Q85" s="5">
        <v>7696335150</v>
      </c>
      <c r="R85" s="5">
        <v>3288181375</v>
      </c>
      <c r="S85" s="5">
        <v>2246083296</v>
      </c>
      <c r="T85" s="5">
        <v>2414981599</v>
      </c>
    </row>
    <row r="86" spans="2:20" ht="15.5" x14ac:dyDescent="0.35">
      <c r="C86" t="s">
        <v>114</v>
      </c>
      <c r="T86" s="5">
        <v>136589947</v>
      </c>
    </row>
    <row r="87" spans="2:20" ht="15.5" x14ac:dyDescent="0.35">
      <c r="C87" t="s">
        <v>115</v>
      </c>
      <c r="S87" s="5">
        <v>3627446733</v>
      </c>
      <c r="T87" s="5">
        <v>3918115082</v>
      </c>
    </row>
    <row r="88" spans="2:20" ht="15.5" x14ac:dyDescent="0.35">
      <c r="C88" t="s">
        <v>116</v>
      </c>
      <c r="D88" s="5">
        <v>26961402486</v>
      </c>
      <c r="E88" s="5">
        <v>29016231592</v>
      </c>
      <c r="F88" s="5">
        <v>30627452075</v>
      </c>
      <c r="G88" s="5">
        <v>31884467216</v>
      </c>
      <c r="I88" s="5">
        <v>31884467216</v>
      </c>
      <c r="J88" s="5">
        <v>37644803012</v>
      </c>
      <c r="K88" s="5">
        <v>34379056211</v>
      </c>
      <c r="L88" s="5">
        <v>26812776891</v>
      </c>
      <c r="M88" s="5">
        <v>19601985499</v>
      </c>
      <c r="N88" s="5">
        <v>13292941157</v>
      </c>
      <c r="O88" s="5">
        <v>9438554998</v>
      </c>
      <c r="P88" s="5">
        <v>8084328165</v>
      </c>
      <c r="Q88" s="5">
        <v>7696335150</v>
      </c>
      <c r="R88" s="5">
        <v>3288181375</v>
      </c>
      <c r="S88" s="5">
        <v>2246083296</v>
      </c>
      <c r="T88" s="5">
        <v>2414981599</v>
      </c>
    </row>
    <row r="89" spans="2:20" ht="15.5" x14ac:dyDescent="0.35">
      <c r="C89" t="s">
        <v>117</v>
      </c>
      <c r="N89" s="5">
        <v>300000</v>
      </c>
      <c r="O89" s="5">
        <v>384200</v>
      </c>
      <c r="P89" s="5">
        <v>7021416</v>
      </c>
      <c r="Q89" s="5">
        <v>5713800</v>
      </c>
      <c r="R89" s="5">
        <v>24392843</v>
      </c>
      <c r="S89" s="5">
        <v>1215869013</v>
      </c>
      <c r="T89" s="5">
        <v>205901690</v>
      </c>
    </row>
    <row r="90" spans="2:20" ht="15.5" x14ac:dyDescent="0.35">
      <c r="C90" t="s">
        <v>118</v>
      </c>
      <c r="N90" s="5">
        <v>300000</v>
      </c>
      <c r="O90" s="5">
        <v>384200</v>
      </c>
      <c r="P90" s="5">
        <v>7021416</v>
      </c>
      <c r="Q90" s="5">
        <v>5713800</v>
      </c>
      <c r="R90" s="5">
        <v>24392843</v>
      </c>
      <c r="S90" s="5">
        <v>1215869013</v>
      </c>
      <c r="T90" s="5">
        <v>205901690</v>
      </c>
    </row>
    <row r="91" spans="2:20" ht="15.5" x14ac:dyDescent="0.35">
      <c r="C91" t="s">
        <v>119</v>
      </c>
      <c r="J91" s="5">
        <v>195975000</v>
      </c>
      <c r="K91" s="5">
        <v>348727586</v>
      </c>
      <c r="L91" s="5">
        <v>408337772</v>
      </c>
      <c r="M91" s="5">
        <v>300506722</v>
      </c>
      <c r="N91" s="5">
        <v>404504903</v>
      </c>
      <c r="O91" s="5">
        <v>465107528</v>
      </c>
      <c r="P91" s="5">
        <v>486612602</v>
      </c>
      <c r="Q91" s="5">
        <v>415555815</v>
      </c>
      <c r="R91" s="5">
        <v>406328819</v>
      </c>
      <c r="S91" s="5">
        <v>909996307</v>
      </c>
      <c r="T91" s="5">
        <v>2139899455</v>
      </c>
    </row>
    <row r="92" spans="2:20" ht="15.5" x14ac:dyDescent="0.35">
      <c r="C92" t="s">
        <v>97</v>
      </c>
      <c r="D92" s="5">
        <v>145816729</v>
      </c>
      <c r="E92" s="5">
        <v>145816729</v>
      </c>
      <c r="F92" s="5">
        <v>145816729</v>
      </c>
      <c r="G92" s="5">
        <v>145816729</v>
      </c>
      <c r="I92" s="5">
        <v>145816729</v>
      </c>
      <c r="J92" s="5">
        <v>145816729</v>
      </c>
      <c r="K92" s="5">
        <v>145816729</v>
      </c>
      <c r="L92" s="5">
        <v>145816729</v>
      </c>
      <c r="M92" s="5">
        <v>145816729</v>
      </c>
      <c r="N92" s="5">
        <v>145816729</v>
      </c>
      <c r="O92" s="5">
        <v>145816729</v>
      </c>
      <c r="P92" s="5">
        <v>145816729</v>
      </c>
    </row>
    <row r="93" spans="2:20" ht="15.5" x14ac:dyDescent="0.35">
      <c r="C93" t="s">
        <v>121</v>
      </c>
      <c r="D93" s="5">
        <v>2227850257813</v>
      </c>
      <c r="E93" s="5">
        <v>2230863822003</v>
      </c>
      <c r="F93" s="5">
        <v>2234032622992</v>
      </c>
      <c r="G93" s="5">
        <v>2242380311047</v>
      </c>
      <c r="I93" s="5">
        <v>2242380311047</v>
      </c>
      <c r="J93" s="5">
        <v>39364767694</v>
      </c>
      <c r="K93" s="5">
        <v>36616982069</v>
      </c>
      <c r="L93" s="5">
        <v>30874697695</v>
      </c>
      <c r="M93" s="5">
        <v>24899299080</v>
      </c>
      <c r="N93" s="5">
        <v>23058987249</v>
      </c>
      <c r="O93" s="5">
        <v>19378438939</v>
      </c>
      <c r="P93" s="5">
        <v>26637977576</v>
      </c>
      <c r="Q93" s="5">
        <v>13688319404</v>
      </c>
      <c r="R93" s="5">
        <v>17915305987</v>
      </c>
      <c r="S93" s="5">
        <v>5884620705</v>
      </c>
      <c r="T93" s="5">
        <v>9183192489</v>
      </c>
    </row>
    <row r="94" spans="2:20" ht="15.5" x14ac:dyDescent="0.35">
      <c r="C94" t="s">
        <v>122</v>
      </c>
    </row>
    <row r="95" spans="2:20" ht="15.5" x14ac:dyDescent="0.35">
      <c r="C95" t="s">
        <v>126</v>
      </c>
      <c r="D95" s="5">
        <v>224429888658</v>
      </c>
      <c r="E95" s="5">
        <v>228280939892</v>
      </c>
      <c r="F95" s="5">
        <v>230347582816</v>
      </c>
      <c r="G95" s="5">
        <v>232403628497</v>
      </c>
      <c r="I95" s="5">
        <v>232403628497</v>
      </c>
      <c r="J95" s="5">
        <v>241828979921</v>
      </c>
      <c r="K95" s="5">
        <v>244742804568</v>
      </c>
      <c r="L95" s="5">
        <v>234289266074</v>
      </c>
      <c r="M95" s="5">
        <v>232575199750</v>
      </c>
      <c r="N95" s="5">
        <v>237418885274</v>
      </c>
      <c r="O95" s="5">
        <v>240907129416</v>
      </c>
      <c r="P95" s="5">
        <v>241287438757</v>
      </c>
      <c r="Q95" s="5">
        <v>162504624636</v>
      </c>
      <c r="R95" s="5">
        <v>169080484443</v>
      </c>
      <c r="S95" s="5">
        <v>177638867645</v>
      </c>
      <c r="T95" s="5">
        <v>186259227812</v>
      </c>
    </row>
    <row r="96" spans="2:20" ht="15.5" x14ac:dyDescent="0.35">
      <c r="C96" t="s">
        <v>128</v>
      </c>
      <c r="E96" s="5">
        <v>83715070</v>
      </c>
      <c r="K96" s="5">
        <v>1200090015</v>
      </c>
      <c r="L96" s="5">
        <v>867892210</v>
      </c>
      <c r="M96" s="5">
        <v>362510583</v>
      </c>
      <c r="N96" s="5">
        <v>303164348</v>
      </c>
      <c r="O96" s="5">
        <v>136827651</v>
      </c>
      <c r="P96" s="5">
        <v>424586813</v>
      </c>
    </row>
    <row r="97" spans="3:20" ht="15.5" x14ac:dyDescent="0.35">
      <c r="C97" t="s">
        <v>133</v>
      </c>
      <c r="D97" s="5">
        <v>224429888658</v>
      </c>
      <c r="E97" s="5">
        <v>228364654962</v>
      </c>
      <c r="F97" s="5">
        <v>230347582816</v>
      </c>
      <c r="G97" s="5">
        <v>232403628497</v>
      </c>
      <c r="I97" s="5">
        <v>232403628497</v>
      </c>
      <c r="J97" s="5">
        <v>241828979921</v>
      </c>
      <c r="K97" s="5">
        <v>245942894583</v>
      </c>
      <c r="L97" s="5">
        <v>235157158284</v>
      </c>
      <c r="M97" s="5">
        <v>232937710333</v>
      </c>
      <c r="N97" s="5">
        <v>237722049622</v>
      </c>
      <c r="O97" s="5">
        <v>241043957067</v>
      </c>
      <c r="P97" s="5">
        <v>241712025570</v>
      </c>
      <c r="Q97" s="5">
        <v>162504624636</v>
      </c>
      <c r="R97" s="5">
        <v>169080484443</v>
      </c>
      <c r="S97" s="5">
        <v>177638867645</v>
      </c>
      <c r="T97" s="5">
        <v>186259227812</v>
      </c>
    </row>
    <row r="98" spans="3:20" ht="15.5" x14ac:dyDescent="0.35">
      <c r="C98" t="s">
        <v>134</v>
      </c>
      <c r="D98" s="5">
        <v>2452280146471</v>
      </c>
      <c r="E98" s="5">
        <v>2459228476965</v>
      </c>
      <c r="F98" s="5">
        <v>2464380205808</v>
      </c>
      <c r="G98" s="5">
        <v>2474783939544</v>
      </c>
      <c r="I98" s="5">
        <v>2474783939544</v>
      </c>
      <c r="J98" s="5">
        <v>281193747615</v>
      </c>
      <c r="K98" s="5">
        <v>282559876652</v>
      </c>
      <c r="L98" s="5">
        <v>266031855979</v>
      </c>
      <c r="M98" s="5">
        <v>257837009413</v>
      </c>
      <c r="N98" s="5">
        <v>260781036871</v>
      </c>
      <c r="O98" s="5">
        <v>260422396006</v>
      </c>
      <c r="P98" s="5">
        <v>268350003146</v>
      </c>
      <c r="Q98" s="5">
        <v>176192944040</v>
      </c>
      <c r="R98" s="5">
        <v>186995790430</v>
      </c>
      <c r="S98" s="5">
        <v>183523488350</v>
      </c>
      <c r="T98" s="5">
        <v>195442420301</v>
      </c>
    </row>
    <row r="99" spans="3:20" ht="15.5" x14ac:dyDescent="0.35">
      <c r="C99" t="s">
        <v>135</v>
      </c>
    </row>
    <row r="100" spans="3:20" ht="15.5" x14ac:dyDescent="0.35">
      <c r="C100" t="s">
        <v>136</v>
      </c>
    </row>
    <row r="101" spans="3:20" ht="15.5" x14ac:dyDescent="0.35">
      <c r="C101" t="s">
        <v>137</v>
      </c>
      <c r="D101" s="5">
        <v>327662002155</v>
      </c>
      <c r="E101" s="5">
        <v>330335516050</v>
      </c>
      <c r="F101" s="5">
        <v>333756372307</v>
      </c>
      <c r="G101" s="5">
        <v>338793497264</v>
      </c>
      <c r="I101" s="5">
        <v>338793497264</v>
      </c>
      <c r="J101" s="5">
        <v>72041899315</v>
      </c>
      <c r="K101" s="5">
        <v>35928483895</v>
      </c>
      <c r="L101" s="5">
        <v>31810335213</v>
      </c>
      <c r="M101" s="5">
        <v>33939865552</v>
      </c>
      <c r="N101" s="5">
        <v>29966095729</v>
      </c>
      <c r="O101" s="5">
        <v>23255503152</v>
      </c>
      <c r="P101" s="5">
        <v>21812192431</v>
      </c>
      <c r="Q101" s="5">
        <v>11216408886</v>
      </c>
      <c r="R101" s="5">
        <v>18342282135</v>
      </c>
      <c r="S101" s="5">
        <v>18075714363</v>
      </c>
      <c r="T101" s="5">
        <v>11901874378</v>
      </c>
    </row>
    <row r="102" spans="3:20" ht="15.5" x14ac:dyDescent="0.35">
      <c r="C102" t="s">
        <v>138</v>
      </c>
      <c r="D102" s="5">
        <v>1486418029</v>
      </c>
      <c r="E102" s="5">
        <v>1549273185</v>
      </c>
      <c r="F102" s="5">
        <v>1593333311</v>
      </c>
      <c r="G102" s="5">
        <v>2900703969</v>
      </c>
      <c r="I102" s="5">
        <v>2900703969</v>
      </c>
      <c r="J102" s="5">
        <v>3328487064</v>
      </c>
      <c r="K102" s="5">
        <v>1568346557</v>
      </c>
      <c r="L102" s="5">
        <v>1970863489</v>
      </c>
      <c r="M102" s="5">
        <v>3211320963</v>
      </c>
      <c r="N102" s="5">
        <v>3139231519</v>
      </c>
      <c r="O102" s="5">
        <v>1741943437</v>
      </c>
      <c r="P102" s="5">
        <v>1219696871</v>
      </c>
      <c r="Q102" s="5">
        <v>1616637900</v>
      </c>
      <c r="R102" s="5">
        <v>2495301395</v>
      </c>
    </row>
    <row r="103" spans="3:20" ht="15.5" x14ac:dyDescent="0.35">
      <c r="C103" t="s">
        <v>139</v>
      </c>
      <c r="D103" s="5">
        <v>1486418029</v>
      </c>
      <c r="E103" s="5">
        <v>1549273185</v>
      </c>
      <c r="F103" s="5">
        <v>1593333311</v>
      </c>
      <c r="G103" s="5">
        <v>2900703969</v>
      </c>
      <c r="I103" s="5">
        <v>2900703969</v>
      </c>
      <c r="J103" s="5">
        <v>3328487064</v>
      </c>
      <c r="K103" s="5">
        <v>1568346557</v>
      </c>
      <c r="L103" s="5">
        <v>1970863489</v>
      </c>
      <c r="M103" s="5">
        <v>3211320963</v>
      </c>
      <c r="N103" s="5">
        <v>3139231519</v>
      </c>
      <c r="O103" s="5">
        <v>1741943437</v>
      </c>
      <c r="P103" s="5">
        <v>1219696871</v>
      </c>
      <c r="Q103" s="5">
        <v>1616637900</v>
      </c>
      <c r="R103" s="5">
        <v>2495301395</v>
      </c>
      <c r="S103" s="5">
        <v>3627446733</v>
      </c>
      <c r="T103" s="5">
        <v>4054705029</v>
      </c>
    </row>
    <row r="104" spans="3:20" ht="15.5" x14ac:dyDescent="0.35">
      <c r="C104" t="s">
        <v>129</v>
      </c>
      <c r="D104" s="5">
        <v>3368685080</v>
      </c>
      <c r="E104" s="5">
        <v>3692501291</v>
      </c>
      <c r="F104" s="5">
        <v>6248786560</v>
      </c>
      <c r="G104" s="5">
        <v>9695762572</v>
      </c>
      <c r="I104" s="5">
        <v>9695762572</v>
      </c>
      <c r="J104" s="5">
        <v>1733697767</v>
      </c>
      <c r="K104" s="5">
        <v>3195153206</v>
      </c>
      <c r="L104" s="5">
        <v>866239715</v>
      </c>
      <c r="M104" s="5">
        <v>1122106829</v>
      </c>
      <c r="N104" s="5">
        <v>1113610648</v>
      </c>
      <c r="O104" s="5">
        <v>1064755205</v>
      </c>
      <c r="P104" s="5">
        <v>957857500</v>
      </c>
      <c r="Q104" s="5">
        <v>941324286</v>
      </c>
      <c r="R104" s="5">
        <v>964803927</v>
      </c>
      <c r="S104" s="5">
        <v>1467780747</v>
      </c>
      <c r="T104" s="5">
        <v>1246555448</v>
      </c>
    </row>
    <row r="105" spans="3:20" ht="15.5" x14ac:dyDescent="0.35">
      <c r="C105" t="s">
        <v>146</v>
      </c>
      <c r="S105" s="5">
        <v>984105740</v>
      </c>
      <c r="T105" s="5">
        <v>1080181146</v>
      </c>
    </row>
    <row r="106" spans="3:20" ht="15.5" x14ac:dyDescent="0.35">
      <c r="C106" t="s">
        <v>143</v>
      </c>
      <c r="D106" s="5">
        <v>1408486221</v>
      </c>
      <c r="E106" s="5">
        <v>1554871346</v>
      </c>
      <c r="F106" s="5">
        <v>1585721546</v>
      </c>
      <c r="G106" s="5">
        <v>1489270653</v>
      </c>
      <c r="I106" s="5">
        <v>1489270653</v>
      </c>
      <c r="J106" s="5">
        <v>1298466917</v>
      </c>
      <c r="K106" s="5">
        <v>1544675005</v>
      </c>
      <c r="L106" s="5">
        <v>1089917026</v>
      </c>
      <c r="M106" s="5">
        <v>281430743</v>
      </c>
      <c r="N106" s="5">
        <v>398655058</v>
      </c>
      <c r="O106" s="5">
        <v>493668063</v>
      </c>
      <c r="P106" s="5">
        <v>677572780</v>
      </c>
      <c r="Q106" s="5">
        <v>509759978</v>
      </c>
      <c r="R106" s="5">
        <v>250344722</v>
      </c>
      <c r="S106" s="5">
        <v>267672973</v>
      </c>
      <c r="T106" s="5">
        <v>1010595895</v>
      </c>
    </row>
    <row r="107" spans="3:20" ht="15.5" x14ac:dyDescent="0.35">
      <c r="C107" t="s">
        <v>147</v>
      </c>
    </row>
    <row r="108" spans="3:20" ht="15.5" x14ac:dyDescent="0.35">
      <c r="C108" t="s">
        <v>415</v>
      </c>
      <c r="J108" s="5">
        <v>12062376571</v>
      </c>
      <c r="K108" s="5">
        <v>29582397420</v>
      </c>
      <c r="L108" s="5">
        <v>17875095308</v>
      </c>
      <c r="M108" s="5">
        <v>10346671527</v>
      </c>
      <c r="N108" s="5">
        <v>18346671520</v>
      </c>
      <c r="O108" s="5">
        <v>25846671514</v>
      </c>
      <c r="P108" s="5">
        <v>28925031741</v>
      </c>
      <c r="Q108" s="5">
        <v>38876449298</v>
      </c>
      <c r="R108" s="5">
        <v>45019853881</v>
      </c>
      <c r="S108" s="5">
        <v>51617404080</v>
      </c>
      <c r="T108" s="5">
        <v>69156747027</v>
      </c>
    </row>
    <row r="109" spans="3:20" ht="15.5" x14ac:dyDescent="0.35">
      <c r="C109" t="s">
        <v>157</v>
      </c>
      <c r="P109" s="5">
        <v>11562944160</v>
      </c>
      <c r="Q109" s="5">
        <v>9741489766</v>
      </c>
      <c r="R109" s="5">
        <v>8002123071</v>
      </c>
      <c r="S109" s="5">
        <v>1056095422</v>
      </c>
      <c r="T109" s="5">
        <v>2812840078</v>
      </c>
    </row>
    <row r="110" spans="3:20" ht="15.5" x14ac:dyDescent="0.35">
      <c r="C110" t="s">
        <v>150</v>
      </c>
      <c r="K110" s="5">
        <v>9617298</v>
      </c>
      <c r="L110" s="5">
        <v>118588080</v>
      </c>
      <c r="M110" s="5">
        <v>216683602</v>
      </c>
      <c r="N110" s="5">
        <v>10022962</v>
      </c>
      <c r="O110" s="5">
        <v>172686946</v>
      </c>
      <c r="P110" s="5">
        <v>8925216</v>
      </c>
      <c r="Q110" s="5">
        <v>110411202</v>
      </c>
      <c r="S110" s="5">
        <v>259127984</v>
      </c>
      <c r="T110" s="5">
        <v>674365994</v>
      </c>
    </row>
    <row r="111" spans="3:20" ht="15.5" x14ac:dyDescent="0.35">
      <c r="C111" t="s">
        <v>152</v>
      </c>
      <c r="D111" s="5">
        <v>300000000000</v>
      </c>
      <c r="E111" s="5">
        <v>300000000000</v>
      </c>
      <c r="F111" s="5">
        <v>300000000000</v>
      </c>
      <c r="G111" s="5">
        <v>300000000000</v>
      </c>
      <c r="I111" s="5">
        <v>300000000000</v>
      </c>
      <c r="J111" s="5">
        <v>41395631305</v>
      </c>
      <c r="K111" s="5">
        <v>9568565362</v>
      </c>
      <c r="L111" s="5">
        <v>10151745983</v>
      </c>
      <c r="M111" s="5">
        <v>8108262746</v>
      </c>
      <c r="N111" s="5">
        <v>7644886649</v>
      </c>
      <c r="O111" s="5">
        <v>7146902003</v>
      </c>
      <c r="P111" s="5">
        <v>12672485986</v>
      </c>
      <c r="Q111" s="5">
        <v>7016836029</v>
      </c>
      <c r="R111" s="5">
        <v>14054454166</v>
      </c>
      <c r="S111" s="5">
        <v>10652702076</v>
      </c>
      <c r="T111" s="5">
        <v>3747491869</v>
      </c>
    </row>
    <row r="112" spans="3:20" ht="15.5" x14ac:dyDescent="0.35">
      <c r="C112" t="s">
        <v>140</v>
      </c>
      <c r="J112" s="5">
        <v>13583604573</v>
      </c>
    </row>
    <row r="113" spans="3:20" ht="15.5" x14ac:dyDescent="0.35">
      <c r="C113" t="s">
        <v>153</v>
      </c>
      <c r="D113" s="5">
        <v>6430390916</v>
      </c>
      <c r="E113" s="5">
        <v>5991898798</v>
      </c>
      <c r="F113" s="5">
        <v>5622696759</v>
      </c>
      <c r="G113" s="5">
        <v>5522478632</v>
      </c>
      <c r="I113" s="5">
        <v>5522478632</v>
      </c>
      <c r="J113" s="5">
        <v>26240940060</v>
      </c>
      <c r="K113" s="5">
        <v>37546879718</v>
      </c>
      <c r="L113" s="5">
        <v>25189182388</v>
      </c>
      <c r="M113" s="5">
        <v>16071877129</v>
      </c>
      <c r="N113" s="5">
        <v>23168618482</v>
      </c>
      <c r="O113" s="5">
        <v>30279584460</v>
      </c>
      <c r="P113" s="5">
        <v>43957111117</v>
      </c>
      <c r="Q113" s="5">
        <v>51571938333</v>
      </c>
      <c r="R113" s="5">
        <v>56062445720</v>
      </c>
      <c r="S113" s="5">
        <v>55604790482</v>
      </c>
      <c r="T113" s="5">
        <v>75161714468</v>
      </c>
    </row>
    <row r="114" spans="3:20" ht="15.5" x14ac:dyDescent="0.35">
      <c r="C114" t="s">
        <v>154</v>
      </c>
      <c r="D114" s="5">
        <v>6430390916</v>
      </c>
      <c r="E114" s="5">
        <v>5991898798</v>
      </c>
      <c r="F114" s="5">
        <v>5622696759</v>
      </c>
      <c r="G114" s="5">
        <v>5522478632</v>
      </c>
      <c r="I114" s="5">
        <v>5522478632</v>
      </c>
      <c r="J114" s="5">
        <v>26240940060</v>
      </c>
      <c r="K114" s="5">
        <v>37546879718</v>
      </c>
      <c r="L114" s="5">
        <v>25189182388</v>
      </c>
      <c r="M114" s="5">
        <v>16071877129</v>
      </c>
      <c r="N114" s="5">
        <v>23168618482</v>
      </c>
      <c r="O114" s="5">
        <v>30279584460</v>
      </c>
      <c r="P114" s="5">
        <v>43957111117</v>
      </c>
      <c r="Q114" s="5">
        <v>51571938333</v>
      </c>
      <c r="R114" s="5">
        <v>56062445720</v>
      </c>
      <c r="S114" s="5">
        <v>55604790482</v>
      </c>
      <c r="T114" s="5">
        <v>75161714468</v>
      </c>
    </row>
    <row r="115" spans="3:20" ht="15.5" x14ac:dyDescent="0.35">
      <c r="C115" t="s">
        <v>156</v>
      </c>
    </row>
    <row r="116" spans="3:20" ht="15.5" x14ac:dyDescent="0.35">
      <c r="C116" t="s">
        <v>159</v>
      </c>
      <c r="J116" s="5">
        <v>12062376571</v>
      </c>
      <c r="K116" s="5">
        <v>29592014718</v>
      </c>
      <c r="L116" s="5">
        <v>17993683388</v>
      </c>
      <c r="M116" s="5">
        <v>10563355129</v>
      </c>
      <c r="N116" s="5">
        <v>18356694482</v>
      </c>
      <c r="O116" s="5">
        <v>26019358460</v>
      </c>
      <c r="P116" s="5">
        <v>40496901117</v>
      </c>
      <c r="Q116" s="5">
        <v>48728350266</v>
      </c>
      <c r="R116" s="5">
        <v>53021976952</v>
      </c>
      <c r="S116" s="5">
        <v>52932627486</v>
      </c>
      <c r="T116" s="5">
        <v>72643953099</v>
      </c>
    </row>
    <row r="117" spans="3:20" ht="15.5" x14ac:dyDescent="0.35">
      <c r="C117" t="s">
        <v>2923</v>
      </c>
    </row>
    <row r="118" spans="3:20" ht="15.5" x14ac:dyDescent="0.35">
      <c r="C118" t="s">
        <v>155</v>
      </c>
      <c r="D118" s="5">
        <v>32749018</v>
      </c>
      <c r="F118" s="5">
        <v>36541061</v>
      </c>
      <c r="G118" s="5">
        <v>71570632</v>
      </c>
      <c r="I118" s="5">
        <v>71570632</v>
      </c>
      <c r="J118" s="5">
        <v>554958916</v>
      </c>
      <c r="Q118" s="5">
        <v>80024067</v>
      </c>
      <c r="R118" s="5">
        <v>249476768</v>
      </c>
      <c r="S118" s="5">
        <v>306742996</v>
      </c>
      <c r="T118" s="5">
        <v>449841369</v>
      </c>
    </row>
    <row r="119" spans="3:20" ht="15.5" x14ac:dyDescent="0.35">
      <c r="C119" t="s">
        <v>957</v>
      </c>
      <c r="D119" s="5">
        <v>41000000</v>
      </c>
      <c r="E119" s="5">
        <v>41000000</v>
      </c>
      <c r="F119" s="5">
        <v>41000000</v>
      </c>
      <c r="G119" s="5">
        <v>41000000</v>
      </c>
      <c r="I119" s="5">
        <v>41000000</v>
      </c>
      <c r="J119" s="5">
        <v>40000000</v>
      </c>
      <c r="K119" s="5">
        <v>540402000</v>
      </c>
      <c r="L119" s="5">
        <v>742464000</v>
      </c>
    </row>
    <row r="120" spans="3:20" ht="15.5" x14ac:dyDescent="0.35">
      <c r="C120" t="s">
        <v>160</v>
      </c>
      <c r="D120" s="5">
        <v>334092393071</v>
      </c>
      <c r="E120" s="5">
        <v>336327414848</v>
      </c>
      <c r="F120" s="5">
        <v>339379069066</v>
      </c>
      <c r="G120" s="5">
        <v>344315975896</v>
      </c>
      <c r="I120" s="5">
        <v>344315975896</v>
      </c>
      <c r="J120" s="5">
        <v>98282839375</v>
      </c>
      <c r="K120" s="5">
        <v>73475363613</v>
      </c>
      <c r="L120" s="5">
        <v>56999517601</v>
      </c>
      <c r="M120" s="5">
        <v>50011742681</v>
      </c>
      <c r="N120" s="5">
        <v>53134714211</v>
      </c>
      <c r="O120" s="5">
        <v>53535087612</v>
      </c>
      <c r="P120" s="5">
        <v>65769303548</v>
      </c>
      <c r="Q120" s="5">
        <v>62788347219</v>
      </c>
      <c r="R120" s="5">
        <v>74404727855</v>
      </c>
      <c r="S120" s="5">
        <v>73680504845</v>
      </c>
      <c r="T120" s="5">
        <v>87063588846</v>
      </c>
    </row>
    <row r="121" spans="3:20" ht="15.5" x14ac:dyDescent="0.35">
      <c r="C121" t="s">
        <v>161</v>
      </c>
    </row>
    <row r="122" spans="3:20" ht="15.5" x14ac:dyDescent="0.35">
      <c r="C122" t="s">
        <v>162</v>
      </c>
      <c r="D122" s="5">
        <v>2221219478200</v>
      </c>
      <c r="E122" s="5">
        <v>2221219478200</v>
      </c>
      <c r="F122" s="5">
        <v>2221219478200</v>
      </c>
      <c r="G122" s="5">
        <v>2221219478200</v>
      </c>
      <c r="I122" s="5">
        <v>2221219478200</v>
      </c>
      <c r="J122" s="5">
        <v>226655048800</v>
      </c>
      <c r="K122" s="5">
        <v>226655048800</v>
      </c>
      <c r="L122" s="5">
        <v>226655048800</v>
      </c>
      <c r="M122" s="5">
        <v>226655048800</v>
      </c>
      <c r="N122" s="5">
        <v>226655048800</v>
      </c>
      <c r="O122" s="5">
        <v>226655048800</v>
      </c>
      <c r="P122" s="5">
        <v>224471856800</v>
      </c>
      <c r="Q122" s="5">
        <v>121336138800</v>
      </c>
      <c r="R122" s="5">
        <v>121336138800</v>
      </c>
      <c r="S122" s="5">
        <v>121336138800</v>
      </c>
      <c r="T122" s="5">
        <v>121220000000</v>
      </c>
    </row>
    <row r="123" spans="3:20" ht="15.5" x14ac:dyDescent="0.35">
      <c r="C123" t="s">
        <v>163</v>
      </c>
      <c r="D123" s="5">
        <v>3741313029</v>
      </c>
      <c r="E123" s="5">
        <v>3741313029</v>
      </c>
      <c r="F123" s="5">
        <v>3741313029</v>
      </c>
      <c r="G123" s="5">
        <v>3741313029</v>
      </c>
      <c r="I123" s="5">
        <v>3741313029</v>
      </c>
      <c r="J123" s="5">
        <v>3741313029</v>
      </c>
      <c r="K123" s="5">
        <v>3741313029</v>
      </c>
      <c r="L123" s="5">
        <v>3741313029</v>
      </c>
      <c r="M123" s="5">
        <v>2670338029</v>
      </c>
      <c r="N123" s="5">
        <v>2670338029</v>
      </c>
      <c r="O123" s="5">
        <v>2670338029</v>
      </c>
      <c r="P123" s="5">
        <v>2124540029</v>
      </c>
      <c r="Q123" s="5">
        <v>978370336</v>
      </c>
      <c r="R123" s="5">
        <v>978370336</v>
      </c>
      <c r="S123" s="5">
        <v>978370336</v>
      </c>
      <c r="T123" s="5">
        <v>978370336</v>
      </c>
    </row>
    <row r="124" spans="3:20" ht="15.5" x14ac:dyDescent="0.35">
      <c r="C124" t="s">
        <v>164</v>
      </c>
      <c r="D124" s="5">
        <v>-106918343980</v>
      </c>
      <c r="E124" s="5">
        <v>-102205042518</v>
      </c>
      <c r="F124" s="5">
        <v>-100104974908</v>
      </c>
      <c r="G124" s="5">
        <v>-94638152396</v>
      </c>
      <c r="I124" s="5">
        <v>-94638152396</v>
      </c>
      <c r="J124" s="5">
        <v>-47630799876</v>
      </c>
      <c r="K124" s="5">
        <v>-21457221475</v>
      </c>
      <c r="L124" s="5">
        <v>-21509423760</v>
      </c>
      <c r="M124" s="5">
        <v>-21645544427</v>
      </c>
      <c r="N124" s="5">
        <v>-21824508004</v>
      </c>
      <c r="O124" s="5">
        <v>-22522227503</v>
      </c>
      <c r="P124" s="5">
        <v>-24103398954</v>
      </c>
      <c r="Q124" s="5">
        <v>-8909912315</v>
      </c>
      <c r="R124" s="5">
        <v>-9723446561</v>
      </c>
      <c r="S124" s="5">
        <v>-12471525631</v>
      </c>
      <c r="T124" s="5">
        <v>-13819538881</v>
      </c>
    </row>
    <row r="125" spans="3:20" ht="15.5" x14ac:dyDescent="0.35">
      <c r="C125" t="s">
        <v>96</v>
      </c>
    </row>
    <row r="126" spans="3:20" ht="15.5" x14ac:dyDescent="0.35">
      <c r="C126" t="s">
        <v>168</v>
      </c>
      <c r="D126" s="5">
        <v>-510577</v>
      </c>
      <c r="E126" s="5">
        <v>-503321</v>
      </c>
      <c r="F126" s="5">
        <v>-496307</v>
      </c>
      <c r="G126" s="5">
        <v>-491914</v>
      </c>
      <c r="I126" s="5">
        <v>-491914</v>
      </c>
      <c r="J126" s="5">
        <v>-470440</v>
      </c>
      <c r="K126" s="5">
        <v>-444045</v>
      </c>
      <c r="L126" s="5">
        <v>-416421</v>
      </c>
      <c r="M126" s="5">
        <v>-392399</v>
      </c>
      <c r="N126" s="5">
        <v>-372897</v>
      </c>
      <c r="O126" s="5">
        <v>-61667660</v>
      </c>
      <c r="P126" s="5">
        <v>-58115006</v>
      </c>
    </row>
    <row r="127" spans="3:20" ht="15.5" x14ac:dyDescent="0.35">
      <c r="C127" t="s">
        <v>9</v>
      </c>
      <c r="D127" s="5">
        <v>2118187753401</v>
      </c>
      <c r="E127" s="5">
        <v>2122901062119</v>
      </c>
      <c r="F127" s="5">
        <v>2125001136743</v>
      </c>
      <c r="G127" s="5">
        <v>2130467963648</v>
      </c>
      <c r="I127" s="5">
        <v>2130467963648</v>
      </c>
      <c r="J127" s="5">
        <v>182910908242</v>
      </c>
      <c r="K127" s="5">
        <v>209084513038</v>
      </c>
      <c r="L127" s="5">
        <v>209032338377</v>
      </c>
      <c r="M127" s="5">
        <v>207825266732</v>
      </c>
      <c r="N127" s="5">
        <v>207646322657</v>
      </c>
      <c r="O127" s="5">
        <v>206887308395</v>
      </c>
      <c r="P127" s="5">
        <v>202580699598</v>
      </c>
      <c r="Q127" s="5">
        <v>113404596821</v>
      </c>
      <c r="R127" s="5">
        <v>112591062575</v>
      </c>
      <c r="S127" s="5">
        <v>109842983505</v>
      </c>
      <c r="T127" s="5">
        <v>108378831455</v>
      </c>
    </row>
    <row r="128" spans="3:20" ht="15.5" x14ac:dyDescent="0.35">
      <c r="C128" t="s">
        <v>169</v>
      </c>
      <c r="D128" s="5">
        <v>2452280146472</v>
      </c>
      <c r="E128" s="5">
        <v>2459228476967</v>
      </c>
      <c r="F128" s="5">
        <v>2464380205809</v>
      </c>
      <c r="G128" s="5">
        <v>2474783939544</v>
      </c>
      <c r="I128" s="5">
        <v>2474783939544</v>
      </c>
      <c r="J128" s="5">
        <v>281193747617</v>
      </c>
      <c r="K128" s="5">
        <v>282559876651</v>
      </c>
      <c r="L128" s="5">
        <v>266031855978</v>
      </c>
      <c r="M128" s="5">
        <v>257837009413</v>
      </c>
      <c r="N128" s="5">
        <v>260781036868</v>
      </c>
      <c r="O128" s="5">
        <v>260422396007</v>
      </c>
      <c r="P128" s="5">
        <v>268350003146</v>
      </c>
      <c r="Q128" s="5">
        <v>176192944040</v>
      </c>
      <c r="R128" s="5">
        <v>186995790430</v>
      </c>
      <c r="S128" s="5">
        <v>183523488350</v>
      </c>
      <c r="T128" s="5">
        <v>195442420301</v>
      </c>
    </row>
    <row r="129" spans="2:20" ht="15.5" x14ac:dyDescent="0.35">
      <c r="C129" t="s">
        <v>170</v>
      </c>
      <c r="D129" s="5">
        <v>22212194782</v>
      </c>
      <c r="E129" s="5">
        <v>22212194782</v>
      </c>
      <c r="F129" s="5">
        <v>22212194782</v>
      </c>
      <c r="G129" s="5">
        <v>22212194782</v>
      </c>
      <c r="I129" s="5">
        <v>22212194782</v>
      </c>
      <c r="J129" s="5">
        <v>3600000000</v>
      </c>
      <c r="K129" s="5">
        <v>2266550488</v>
      </c>
      <c r="L129" s="5">
        <v>2266550488</v>
      </c>
      <c r="M129" s="5">
        <v>2266550488</v>
      </c>
      <c r="N129" s="5">
        <v>2266550488</v>
      </c>
      <c r="O129" s="5">
        <v>2266550488</v>
      </c>
      <c r="P129" s="5">
        <v>2244718568</v>
      </c>
      <c r="Q129" s="5">
        <v>1213361388</v>
      </c>
      <c r="R129" s="5">
        <v>1213361388</v>
      </c>
      <c r="S129" s="5">
        <v>1213361388</v>
      </c>
      <c r="T129" s="5">
        <v>1212200000</v>
      </c>
    </row>
    <row r="131" spans="2:20" ht="15.5" x14ac:dyDescent="0.35">
      <c r="B131" t="s">
        <v>171</v>
      </c>
      <c r="C131" t="s">
        <v>172</v>
      </c>
      <c r="D131" s="5">
        <v>-8960398727</v>
      </c>
      <c r="E131" s="5">
        <v>-630685644</v>
      </c>
      <c r="F131" s="5">
        <v>-3458134755</v>
      </c>
      <c r="G131" s="5">
        <v>-2187162398685</v>
      </c>
      <c r="I131" s="5">
        <v>-2203763661231</v>
      </c>
      <c r="J131" s="5">
        <v>-18971856400</v>
      </c>
      <c r="K131" s="5">
        <v>4786256810</v>
      </c>
      <c r="L131" s="5">
        <v>-1791590422</v>
      </c>
      <c r="M131" s="5">
        <v>6881772825</v>
      </c>
      <c r="N131" s="5">
        <v>11870148618</v>
      </c>
      <c r="O131" s="5">
        <v>16738342864</v>
      </c>
      <c r="P131" s="5">
        <v>4045224050</v>
      </c>
      <c r="Q131" s="5">
        <v>5650108457</v>
      </c>
      <c r="R131" s="5">
        <v>5987455248</v>
      </c>
      <c r="S131" s="5">
        <v>947060222</v>
      </c>
      <c r="T131" s="5">
        <v>7821599430</v>
      </c>
    </row>
    <row r="132" spans="2:20" ht="15.5" x14ac:dyDescent="0.35">
      <c r="C132" t="s">
        <v>173</v>
      </c>
      <c r="D132" s="5">
        <v>2801433977</v>
      </c>
      <c r="E132" s="5">
        <v>4023091074</v>
      </c>
      <c r="F132" s="5">
        <v>5053003086</v>
      </c>
      <c r="G132" s="5">
        <v>8046312461</v>
      </c>
      <c r="I132" s="5">
        <v>31118264111</v>
      </c>
      <c r="J132" s="5">
        <v>40524214153</v>
      </c>
      <c r="K132" s="5">
        <v>59238866162</v>
      </c>
      <c r="L132" s="5">
        <v>47143282014</v>
      </c>
      <c r="M132" s="5">
        <v>54968882416</v>
      </c>
      <c r="N132" s="5">
        <v>57235767357</v>
      </c>
      <c r="O132" s="5">
        <v>56656945725</v>
      </c>
      <c r="P132" s="5">
        <v>38747432784</v>
      </c>
      <c r="Q132" s="5">
        <v>37074612172</v>
      </c>
      <c r="R132" s="5">
        <v>32431961827</v>
      </c>
      <c r="S132" s="5">
        <v>27323305091</v>
      </c>
      <c r="T132" s="5">
        <v>32787541592</v>
      </c>
    </row>
    <row r="133" spans="2:20" ht="15.5" x14ac:dyDescent="0.35">
      <c r="C133" t="s">
        <v>871</v>
      </c>
      <c r="D133" s="5">
        <v>-10253687073</v>
      </c>
      <c r="E133" s="5">
        <v>-3115867634</v>
      </c>
      <c r="F133" s="5">
        <v>-5627177967</v>
      </c>
      <c r="G133" s="5">
        <v>-2187101705390</v>
      </c>
      <c r="I133" s="5">
        <v>-2207017761118</v>
      </c>
      <c r="J133" s="5">
        <v>-32213071073</v>
      </c>
      <c r="K133" s="5">
        <v>-30224778037</v>
      </c>
      <c r="L133" s="5">
        <v>-30740773756</v>
      </c>
      <c r="M133" s="5">
        <v>-26685125131</v>
      </c>
      <c r="N133" s="5">
        <v>-24156538237</v>
      </c>
      <c r="O133" s="5">
        <v>-22900237293</v>
      </c>
      <c r="P133" s="5">
        <v>-22812445865</v>
      </c>
      <c r="Q133" s="5">
        <v>-19671458938</v>
      </c>
      <c r="R133" s="5">
        <v>-17064119086</v>
      </c>
      <c r="S133" s="5">
        <v>-14679669657</v>
      </c>
      <c r="T133" s="5">
        <v>-15068938094</v>
      </c>
    </row>
    <row r="134" spans="2:20" ht="15.5" x14ac:dyDescent="0.35">
      <c r="C134" t="s">
        <v>2924</v>
      </c>
      <c r="D134" s="5">
        <v>-1431358092</v>
      </c>
      <c r="E134" s="5">
        <v>-1583733164</v>
      </c>
      <c r="F134" s="5">
        <v>-3067604501</v>
      </c>
      <c r="G134" s="5">
        <v>2127514306</v>
      </c>
      <c r="I134" s="5">
        <v>-7465579677</v>
      </c>
      <c r="J134" s="5">
        <v>-24363696868</v>
      </c>
      <c r="K134" s="5">
        <v>-18133567038</v>
      </c>
      <c r="L134" s="5">
        <v>-16491396974</v>
      </c>
      <c r="M134" s="5">
        <v>-18178645593</v>
      </c>
      <c r="N134" s="5">
        <v>-17370614215</v>
      </c>
      <c r="O134" s="5">
        <v>-13475836323</v>
      </c>
      <c r="P134" s="5">
        <v>-9701920747</v>
      </c>
      <c r="Q134" s="5">
        <v>-8168274247</v>
      </c>
    </row>
    <row r="135" spans="2:20" ht="15.5" x14ac:dyDescent="0.35">
      <c r="C135" t="s">
        <v>2925</v>
      </c>
      <c r="R135" s="5">
        <v>-6910428914</v>
      </c>
      <c r="S135" s="5">
        <v>-6001829019</v>
      </c>
      <c r="T135" s="5">
        <v>-5682111130</v>
      </c>
    </row>
    <row r="136" spans="2:20" ht="15.5" x14ac:dyDescent="0.35">
      <c r="C136" t="s">
        <v>846</v>
      </c>
      <c r="K136" s="5">
        <v>-202062000</v>
      </c>
      <c r="L136" s="5">
        <v>742464000</v>
      </c>
      <c r="M136" s="5">
        <v>300000</v>
      </c>
      <c r="N136" s="5">
        <v>84200</v>
      </c>
      <c r="O136" s="5">
        <v>6637216</v>
      </c>
      <c r="P136" s="5">
        <v>-1307616</v>
      </c>
      <c r="Q136" s="5">
        <v>18679043</v>
      </c>
      <c r="R136" s="5">
        <v>570293770</v>
      </c>
      <c r="S136" s="5">
        <v>-309967323</v>
      </c>
      <c r="T136" s="5">
        <v>157163388</v>
      </c>
    </row>
    <row r="137" spans="2:20" ht="15.5" x14ac:dyDescent="0.35">
      <c r="C137" t="s">
        <v>2926</v>
      </c>
      <c r="D137" s="5">
        <v>-21579410</v>
      </c>
      <c r="E137" s="5">
        <v>-23372020</v>
      </c>
      <c r="F137" s="5">
        <v>-32377966</v>
      </c>
      <c r="G137" s="5">
        <v>-10191604241</v>
      </c>
      <c r="I137" s="5">
        <v>-20944015370</v>
      </c>
      <c r="J137" s="5">
        <v>-2708257239</v>
      </c>
      <c r="K137" s="5">
        <v>-6165200041</v>
      </c>
      <c r="L137" s="5">
        <v>-2302454428</v>
      </c>
      <c r="M137" s="5">
        <v>-3131607073</v>
      </c>
      <c r="N137" s="5">
        <v>-3819365204</v>
      </c>
      <c r="O137" s="5">
        <v>-3497414008</v>
      </c>
      <c r="P137" s="5">
        <v>-2428229058</v>
      </c>
      <c r="Q137" s="5">
        <v>-2653739149</v>
      </c>
      <c r="R137" s="5">
        <v>-3364928687</v>
      </c>
      <c r="S137" s="5">
        <v>-4665172552</v>
      </c>
      <c r="T137" s="5">
        <v>-3954681619</v>
      </c>
    </row>
    <row r="138" spans="2:20" ht="15.5" x14ac:dyDescent="0.35">
      <c r="C138" t="s">
        <v>1297</v>
      </c>
      <c r="D138" s="5">
        <v>91176996</v>
      </c>
      <c r="E138" s="5">
        <v>100046300</v>
      </c>
      <c r="F138" s="5">
        <v>119571702</v>
      </c>
      <c r="G138" s="5">
        <v>127449278</v>
      </c>
      <c r="I138" s="5">
        <v>354627087</v>
      </c>
      <c r="J138" s="5">
        <v>35162715</v>
      </c>
      <c r="K138" s="5">
        <v>14568535</v>
      </c>
      <c r="L138" s="5">
        <v>23612002</v>
      </c>
      <c r="M138" s="5">
        <v>25192521</v>
      </c>
      <c r="N138" s="5">
        <v>75827722</v>
      </c>
      <c r="O138" s="5">
        <v>132152264</v>
      </c>
      <c r="P138" s="5">
        <v>73881750</v>
      </c>
      <c r="Q138" s="5">
        <v>50091101</v>
      </c>
      <c r="R138" s="5">
        <v>19581002</v>
      </c>
      <c r="S138" s="5">
        <v>15380287</v>
      </c>
      <c r="T138" s="5">
        <v>93939388</v>
      </c>
    </row>
    <row r="139" spans="2:20" ht="15.5" x14ac:dyDescent="0.35">
      <c r="C139" t="s">
        <v>706</v>
      </c>
      <c r="D139" s="5">
        <v>-146385125</v>
      </c>
      <c r="E139" s="5">
        <v>-30850200</v>
      </c>
      <c r="F139" s="5">
        <v>96450891</v>
      </c>
      <c r="G139" s="5">
        <v>-170365099</v>
      </c>
      <c r="I139" s="5">
        <v>190803736</v>
      </c>
      <c r="J139" s="5">
        <v>-246208088</v>
      </c>
      <c r="K139" s="5">
        <v>258429229</v>
      </c>
      <c r="L139" s="5">
        <v>-166323280</v>
      </c>
      <c r="M139" s="5">
        <v>-117224315</v>
      </c>
      <c r="N139" s="5">
        <v>-95013005</v>
      </c>
      <c r="O139" s="5">
        <v>-183904717</v>
      </c>
      <c r="P139" s="5">
        <v>167812802</v>
      </c>
      <c r="Q139" s="5">
        <v>-999801525</v>
      </c>
      <c r="R139" s="5">
        <v>-17328251</v>
      </c>
      <c r="S139" s="5">
        <v>-1089587600</v>
      </c>
      <c r="T139" s="5">
        <v>-511314095</v>
      </c>
    </row>
    <row r="140" spans="2:20" ht="15.5" x14ac:dyDescent="0.35">
      <c r="C140" t="s">
        <v>421</v>
      </c>
      <c r="R140" s="5">
        <v>322423587</v>
      </c>
      <c r="S140" s="5">
        <v>354600995</v>
      </c>
    </row>
    <row r="141" spans="2:20" ht="15.5" x14ac:dyDescent="0.35">
      <c r="C141" t="s">
        <v>183</v>
      </c>
      <c r="D141" s="5">
        <v>-7256</v>
      </c>
      <c r="E141" s="5">
        <v>-11407</v>
      </c>
      <c r="G141" s="5">
        <v>2186172368289</v>
      </c>
      <c r="I141" s="5">
        <v>2227523795476</v>
      </c>
      <c r="J141" s="5">
        <v>27380630369</v>
      </c>
      <c r="K141" s="5">
        <v>11015150708</v>
      </c>
      <c r="L141" s="5">
        <v>10544786496</v>
      </c>
      <c r="M141" s="5">
        <v>-7329963256</v>
      </c>
      <c r="N141" s="5">
        <v>-7164679332</v>
      </c>
      <c r="O141" s="5">
        <v>-17274136640</v>
      </c>
      <c r="P141" s="5">
        <v>95718121313</v>
      </c>
      <c r="Q141" s="5">
        <v>-12988554197</v>
      </c>
      <c r="R141" s="5">
        <v>7226830220</v>
      </c>
      <c r="S141" s="5">
        <v>-2467021245</v>
      </c>
      <c r="T141" s="5">
        <v>29432065082</v>
      </c>
    </row>
    <row r="142" spans="2:20" ht="15.5" x14ac:dyDescent="0.35">
      <c r="C142" t="s">
        <v>184</v>
      </c>
      <c r="D142" s="5">
        <v>1</v>
      </c>
      <c r="E142" s="5">
        <v>-880811132</v>
      </c>
      <c r="F142" s="5">
        <v>880811132</v>
      </c>
      <c r="G142" s="5">
        <v>-78281148</v>
      </c>
      <c r="I142" s="5">
        <v>1534156359</v>
      </c>
      <c r="J142" s="5">
        <v>-8352055143</v>
      </c>
      <c r="K142" s="5">
        <v>-18247983196</v>
      </c>
      <c r="L142" s="5">
        <v>-10173008829</v>
      </c>
      <c r="M142" s="5">
        <v>-3723896071</v>
      </c>
      <c r="N142" s="5">
        <v>-5065527717</v>
      </c>
      <c r="O142" s="5">
        <v>-8071821772</v>
      </c>
      <c r="P142" s="5">
        <v>-87250706405</v>
      </c>
      <c r="Q142" s="5">
        <v>-1313751191</v>
      </c>
      <c r="R142" s="5">
        <v>-409502852</v>
      </c>
      <c r="S142" s="5">
        <v>-1392694633</v>
      </c>
      <c r="T142" s="5">
        <v>-33866827421</v>
      </c>
    </row>
    <row r="143" spans="2:20" ht="15.5" x14ac:dyDescent="0.35">
      <c r="C143" t="s">
        <v>207</v>
      </c>
      <c r="D143" s="5">
        <v>1930220571</v>
      </c>
      <c r="G143" s="5">
        <v>-73706149</v>
      </c>
      <c r="I143" s="5">
        <v>-79031149</v>
      </c>
      <c r="J143" s="5">
        <v>-9595128126</v>
      </c>
      <c r="K143" s="5">
        <v>-31367490150</v>
      </c>
      <c r="L143" s="5">
        <v>-10699183248</v>
      </c>
      <c r="M143" s="5">
        <v>-4338198195</v>
      </c>
      <c r="N143" s="5">
        <v>-5768272495</v>
      </c>
      <c r="O143" s="5">
        <v>-8228083044</v>
      </c>
      <c r="P143" s="5">
        <v>-88353504227</v>
      </c>
      <c r="Q143" s="5">
        <v>-1474696400</v>
      </c>
      <c r="R143" s="5">
        <v>-1659753742</v>
      </c>
      <c r="S143" s="5">
        <v>-2026850301</v>
      </c>
      <c r="T143" s="5">
        <v>-33866827421</v>
      </c>
    </row>
    <row r="144" spans="2:20" ht="15.5" x14ac:dyDescent="0.35">
      <c r="C144" t="s">
        <v>208</v>
      </c>
      <c r="D144" s="5">
        <v>-1996106987</v>
      </c>
      <c r="E144" s="5">
        <v>-880811132</v>
      </c>
      <c r="F144" s="5">
        <v>946697549</v>
      </c>
      <c r="G144" s="5">
        <v>-160198549</v>
      </c>
      <c r="I144" s="5">
        <v>1457563958</v>
      </c>
      <c r="J144" s="5">
        <v>1243072983</v>
      </c>
      <c r="K144" s="5">
        <v>13119506954</v>
      </c>
      <c r="L144" s="5">
        <v>526174419</v>
      </c>
      <c r="M144" s="5">
        <v>614302124</v>
      </c>
      <c r="N144" s="5">
        <v>702744778</v>
      </c>
      <c r="O144" s="5">
        <v>156261272</v>
      </c>
      <c r="P144" s="5">
        <v>1102797822</v>
      </c>
      <c r="Q144" s="5">
        <v>160945209</v>
      </c>
      <c r="R144" s="5">
        <v>1250250890</v>
      </c>
      <c r="S144" s="5">
        <v>634155668</v>
      </c>
    </row>
    <row r="145" spans="3:20" ht="15.5" x14ac:dyDescent="0.35">
      <c r="C145" t="s">
        <v>727</v>
      </c>
      <c r="D145" s="5">
        <v>65886417</v>
      </c>
      <c r="F145" s="5">
        <v>-65886417</v>
      </c>
      <c r="G145" s="5">
        <v>155623550</v>
      </c>
      <c r="I145" s="5">
        <v>155623550</v>
      </c>
    </row>
    <row r="146" spans="3:20" ht="15.5" x14ac:dyDescent="0.35">
      <c r="C146" t="s">
        <v>241</v>
      </c>
      <c r="D146" s="5">
        <v>-7256</v>
      </c>
      <c r="E146" s="5">
        <v>-11407</v>
      </c>
      <c r="G146" s="5">
        <v>2186172368289</v>
      </c>
      <c r="I146" s="5">
        <v>2227523795476</v>
      </c>
      <c r="J146" s="5">
        <v>27380630369</v>
      </c>
      <c r="K146" s="5">
        <v>11015150708</v>
      </c>
      <c r="L146" s="5">
        <v>10544786496</v>
      </c>
      <c r="M146" s="5">
        <v>-7329963256</v>
      </c>
      <c r="N146" s="5">
        <v>-7164679332</v>
      </c>
      <c r="O146" s="5">
        <v>-17274136640</v>
      </c>
      <c r="P146" s="5">
        <v>95718121313</v>
      </c>
      <c r="Q146" s="5">
        <v>-12988554197</v>
      </c>
      <c r="R146" s="5">
        <v>7226830220</v>
      </c>
      <c r="S146" s="5">
        <v>-2467021245</v>
      </c>
      <c r="T146" s="5">
        <v>29432065082</v>
      </c>
    </row>
    <row r="147" spans="3:20" ht="15.5" x14ac:dyDescent="0.35">
      <c r="C147" t="s">
        <v>713</v>
      </c>
    </row>
    <row r="148" spans="3:20" ht="15.5" x14ac:dyDescent="0.35">
      <c r="C148" t="s">
        <v>2927</v>
      </c>
      <c r="G148" s="5">
        <v>-1</v>
      </c>
      <c r="I148" s="5">
        <v>-9617299</v>
      </c>
      <c r="J148" s="5">
        <v>-108970782</v>
      </c>
      <c r="K148" s="5">
        <v>-98095523</v>
      </c>
      <c r="L148" s="5">
        <v>-108262754</v>
      </c>
      <c r="M148" s="5">
        <v>170036739</v>
      </c>
      <c r="N148" s="5">
        <v>-164679336</v>
      </c>
      <c r="O148" s="5">
        <v>209177751</v>
      </c>
      <c r="P148" s="5">
        <v>-91809826</v>
      </c>
      <c r="Q148" s="5">
        <v>-189558972</v>
      </c>
      <c r="R148" s="5">
        <v>9025792816</v>
      </c>
    </row>
    <row r="149" spans="3:20" ht="15.5" x14ac:dyDescent="0.35">
      <c r="C149" t="s">
        <v>587</v>
      </c>
      <c r="I149" s="5">
        <v>1994564429400</v>
      </c>
      <c r="L149" s="5">
        <v>1070975000</v>
      </c>
      <c r="O149" s="5">
        <v>2728990000</v>
      </c>
      <c r="P149" s="5">
        <v>98089988770</v>
      </c>
      <c r="S149" s="5">
        <v>116138800</v>
      </c>
      <c r="T149" s="5">
        <v>31986723462</v>
      </c>
    </row>
    <row r="150" spans="3:20" ht="15.5" x14ac:dyDescent="0.35">
      <c r="C150" t="s">
        <v>2928</v>
      </c>
      <c r="P150" s="5">
        <v>145816729</v>
      </c>
    </row>
    <row r="151" spans="3:20" ht="15.5" x14ac:dyDescent="0.35">
      <c r="C151" t="s">
        <v>2879</v>
      </c>
      <c r="D151" s="5">
        <v>-7256</v>
      </c>
      <c r="E151" s="5">
        <v>-11407</v>
      </c>
      <c r="G151" s="5">
        <v>-6904</v>
      </c>
      <c r="I151" s="5">
        <v>-21474</v>
      </c>
      <c r="P151" s="5">
        <v>58115006</v>
      </c>
    </row>
    <row r="152" spans="3:20" ht="15.5" x14ac:dyDescent="0.35">
      <c r="C152" t="s">
        <v>2929</v>
      </c>
    </row>
    <row r="153" spans="3:20" ht="15.5" x14ac:dyDescent="0.35">
      <c r="C153" t="s">
        <v>246</v>
      </c>
    </row>
    <row r="154" spans="3:20" ht="15.5" x14ac:dyDescent="0.35">
      <c r="C154" t="s">
        <v>2847</v>
      </c>
    </row>
    <row r="155" spans="3:20" ht="15.5" x14ac:dyDescent="0.35">
      <c r="C155" t="s">
        <v>2930</v>
      </c>
      <c r="G155" s="5">
        <v>-38812403</v>
      </c>
      <c r="I155" s="5">
        <v>-13583604573</v>
      </c>
      <c r="J155" s="5">
        <v>13583604573</v>
      </c>
    </row>
    <row r="156" spans="3:20" ht="15.5" x14ac:dyDescent="0.35">
      <c r="C156" t="s">
        <v>1944</v>
      </c>
      <c r="I156" s="5">
        <v>1000000</v>
      </c>
    </row>
    <row r="157" spans="3:20" ht="15.5" x14ac:dyDescent="0.35">
      <c r="C157" t="s">
        <v>1482</v>
      </c>
    </row>
    <row r="158" spans="3:20" ht="15.5" x14ac:dyDescent="0.35">
      <c r="C158" t="s">
        <v>629</v>
      </c>
    </row>
    <row r="159" spans="3:20" ht="15.5" x14ac:dyDescent="0.35">
      <c r="C159" t="s">
        <v>218</v>
      </c>
      <c r="G159" s="5">
        <v>2186211187597</v>
      </c>
    </row>
    <row r="160" spans="3:20" ht="15.5" x14ac:dyDescent="0.35">
      <c r="C160" t="s">
        <v>2931</v>
      </c>
    </row>
    <row r="161" spans="2:20" ht="15.5" x14ac:dyDescent="0.35">
      <c r="C161" t="s">
        <v>2932</v>
      </c>
    </row>
    <row r="162" spans="2:20" ht="15.5" x14ac:dyDescent="0.35">
      <c r="C162" t="s">
        <v>278</v>
      </c>
      <c r="D162" s="5">
        <v>-8960405982</v>
      </c>
      <c r="E162" s="5">
        <v>-1511508183</v>
      </c>
      <c r="F162" s="5">
        <v>-2577323623</v>
      </c>
      <c r="G162" s="5">
        <v>-1068311544</v>
      </c>
      <c r="I162" s="5">
        <v>25294290604</v>
      </c>
      <c r="J162" s="5">
        <v>56718826</v>
      </c>
      <c r="K162" s="5">
        <v>-2446575678</v>
      </c>
      <c r="L162" s="5">
        <v>-1419812755</v>
      </c>
      <c r="M162" s="5">
        <v>-4172086502</v>
      </c>
      <c r="N162" s="5">
        <v>-360058431</v>
      </c>
      <c r="O162" s="5">
        <v>-8607615548</v>
      </c>
      <c r="P162" s="5">
        <v>12512638958</v>
      </c>
      <c r="Q162" s="5">
        <v>-8652196931</v>
      </c>
      <c r="R162" s="5">
        <v>12804782616</v>
      </c>
      <c r="S162" s="5">
        <v>-2912655656</v>
      </c>
      <c r="T162" s="5">
        <v>3386837091</v>
      </c>
    </row>
    <row r="163" spans="2:20" ht="15.5" x14ac:dyDescent="0.35">
      <c r="C163" t="s">
        <v>279</v>
      </c>
      <c r="F163" s="5">
        <v>26320544427</v>
      </c>
      <c r="I163" s="5">
        <v>1026253821</v>
      </c>
      <c r="J163" s="5">
        <v>969534996</v>
      </c>
      <c r="K163" s="5">
        <v>3416110674</v>
      </c>
      <c r="L163" s="5">
        <v>4835923429</v>
      </c>
      <c r="M163" s="5">
        <v>9008009931</v>
      </c>
      <c r="N163" s="5">
        <v>9368068362</v>
      </c>
      <c r="O163" s="5">
        <v>17975683912</v>
      </c>
      <c r="P163" s="5">
        <v>5463044954</v>
      </c>
      <c r="Q163" s="5">
        <v>14115241885</v>
      </c>
      <c r="R163" s="5">
        <v>1310459269</v>
      </c>
      <c r="S163" s="5">
        <v>4223114925</v>
      </c>
      <c r="T163" s="5">
        <v>836277834</v>
      </c>
    </row>
    <row r="164" spans="2:20" ht="15.5" x14ac:dyDescent="0.35">
      <c r="C164" t="s">
        <v>282</v>
      </c>
      <c r="D164" s="5">
        <v>-8960405982</v>
      </c>
      <c r="E164" s="5">
        <v>-1511508183</v>
      </c>
      <c r="F164" s="5">
        <v>23743220804</v>
      </c>
      <c r="G164" s="5">
        <v>-1068311544</v>
      </c>
      <c r="I164" s="5">
        <v>26320544425</v>
      </c>
      <c r="J164" s="5">
        <v>1026253822</v>
      </c>
      <c r="K164" s="5">
        <v>969534996</v>
      </c>
      <c r="L164" s="5">
        <v>3416110674</v>
      </c>
      <c r="M164" s="5">
        <v>4835923429</v>
      </c>
      <c r="N164" s="5">
        <v>9008009931</v>
      </c>
      <c r="O164" s="5">
        <v>9368068364</v>
      </c>
      <c r="P164" s="5">
        <v>17975683912</v>
      </c>
      <c r="Q164" s="5">
        <v>5463044954</v>
      </c>
      <c r="R164" s="5">
        <v>14115241885</v>
      </c>
      <c r="S164" s="5">
        <v>1310459269</v>
      </c>
      <c r="T164" s="5">
        <v>4223114925</v>
      </c>
    </row>
    <row r="166" spans="2:20" ht="15.5" x14ac:dyDescent="0.35">
      <c r="B166" t="s">
        <v>283</v>
      </c>
      <c r="C166" t="s">
        <v>11</v>
      </c>
      <c r="D166" s="5">
        <v>22210000000</v>
      </c>
      <c r="E166" s="5">
        <v>22210000000</v>
      </c>
      <c r="F166" s="5">
        <v>22210000000</v>
      </c>
      <c r="G166" s="5">
        <v>22210000000</v>
      </c>
      <c r="I166" s="5">
        <v>22210000000</v>
      </c>
      <c r="J166" s="5">
        <v>3600000000</v>
      </c>
      <c r="K166" s="5">
        <v>2270000000</v>
      </c>
      <c r="L166" s="5">
        <v>2270000000</v>
      </c>
      <c r="M166" s="5">
        <v>2270000000</v>
      </c>
      <c r="N166" s="5">
        <v>2270000000</v>
      </c>
      <c r="O166" s="5">
        <v>2270000000</v>
      </c>
      <c r="P166" s="5">
        <v>2240000000</v>
      </c>
      <c r="Q166" s="5">
        <v>1210000000</v>
      </c>
      <c r="R166" s="5">
        <v>1210000000</v>
      </c>
      <c r="S166" s="5">
        <v>1210000000</v>
      </c>
      <c r="T166" s="5">
        <v>1210000000</v>
      </c>
    </row>
    <row r="167" spans="2:20" ht="15.5" x14ac:dyDescent="0.35">
      <c r="C167" t="s">
        <v>284</v>
      </c>
      <c r="D167" s="6">
        <v>-0.21</v>
      </c>
      <c r="E167" s="6">
        <v>-0.09</v>
      </c>
      <c r="F167" s="6">
        <v>-0.25</v>
      </c>
      <c r="G167" s="6">
        <v>-1.02</v>
      </c>
    </row>
    <row r="168" spans="2:20" ht="15.5" x14ac:dyDescent="0.35">
      <c r="C168" t="s">
        <v>285</v>
      </c>
      <c r="D168" s="6">
        <v>-238.1</v>
      </c>
      <c r="E168" s="6">
        <v>-555.55999999999995</v>
      </c>
      <c r="F168" s="5">
        <v>-200</v>
      </c>
      <c r="G168" s="6">
        <v>-49.02</v>
      </c>
    </row>
    <row r="169" spans="2:20" ht="15.5" x14ac:dyDescent="0.35">
      <c r="C169" t="s">
        <v>72</v>
      </c>
      <c r="D169" s="6">
        <v>385.21</v>
      </c>
      <c r="E169" s="6">
        <v>348.14</v>
      </c>
      <c r="F169" s="5">
        <v>266</v>
      </c>
      <c r="G169" s="6">
        <v>229.03</v>
      </c>
    </row>
    <row r="170" spans="2:20" ht="15.5" x14ac:dyDescent="0.35">
      <c r="C170" t="s">
        <v>286</v>
      </c>
      <c r="D170" s="5">
        <v>-820000000</v>
      </c>
      <c r="E170" s="5">
        <v>1750000000</v>
      </c>
      <c r="G170" s="5">
        <v>-11110000000</v>
      </c>
    </row>
    <row r="171" spans="2:20" ht="15.5" x14ac:dyDescent="0.35">
      <c r="C171" t="s">
        <v>287</v>
      </c>
      <c r="D171" s="6">
        <v>-1.9E-3</v>
      </c>
      <c r="E171" s="6">
        <v>-8.9999999999999998E-4</v>
      </c>
      <c r="F171" s="6">
        <v>-2.2000000000000001E-3</v>
      </c>
      <c r="G171" s="6">
        <v>-9.1999999999999998E-3</v>
      </c>
    </row>
    <row r="172" spans="2:20" ht="15.5" x14ac:dyDescent="0.35">
      <c r="C172" t="s">
        <v>288</v>
      </c>
      <c r="D172" s="6">
        <v>-2.2000000000000001E-3</v>
      </c>
      <c r="E172" s="6">
        <v>-1E-3</v>
      </c>
      <c r="F172" s="6">
        <v>-2.5999999999999999E-3</v>
      </c>
      <c r="G172" s="6">
        <v>-1.06E-2</v>
      </c>
    </row>
    <row r="173" spans="2:20" ht="15.5" x14ac:dyDescent="0.35">
      <c r="C173" t="s">
        <v>289</v>
      </c>
      <c r="D173" s="6">
        <v>-1.2999999999999999E-3</v>
      </c>
      <c r="E173" s="6">
        <v>-1.1000000000000001E-3</v>
      </c>
      <c r="F173" s="6">
        <v>-2.5999999999999999E-3</v>
      </c>
      <c r="G173" s="6">
        <v>-6.0999999999999995E-3</v>
      </c>
    </row>
    <row r="174" spans="2:20" ht="15.5" x14ac:dyDescent="0.35">
      <c r="C174" t="s">
        <v>290</v>
      </c>
      <c r="G174" s="6">
        <v>-1.29</v>
      </c>
    </row>
    <row r="175" spans="2:20" ht="15.5" x14ac:dyDescent="0.35">
      <c r="C175" t="s">
        <v>292</v>
      </c>
      <c r="D175" s="6">
        <v>0.52</v>
      </c>
      <c r="E175" s="6">
        <v>0.52</v>
      </c>
      <c r="F175" s="6">
        <v>0.52</v>
      </c>
      <c r="G175" s="6">
        <v>0.52</v>
      </c>
    </row>
    <row r="176" spans="2:20" ht="15.5" x14ac:dyDescent="0.35">
      <c r="C176" t="s">
        <v>293</v>
      </c>
      <c r="D176" s="6">
        <v>95.36</v>
      </c>
      <c r="E176" s="6">
        <v>95.57</v>
      </c>
      <c r="F176" s="6">
        <v>95.67</v>
      </c>
      <c r="G176" s="6">
        <v>95.91</v>
      </c>
    </row>
    <row r="177" spans="3:20" ht="15.5" x14ac:dyDescent="0.35">
      <c r="C177" t="s">
        <v>294</v>
      </c>
      <c r="D177" s="6">
        <v>0.52</v>
      </c>
      <c r="E177" s="6">
        <v>0.52</v>
      </c>
      <c r="F177" s="6">
        <v>0.52</v>
      </c>
      <c r="G177" s="6">
        <v>0.52</v>
      </c>
    </row>
    <row r="178" spans="3:20" ht="15.5" x14ac:dyDescent="0.35">
      <c r="C178" t="s">
        <v>295</v>
      </c>
      <c r="D178" s="6">
        <v>95.36</v>
      </c>
      <c r="E178" s="6">
        <v>95.57</v>
      </c>
      <c r="F178" s="6">
        <v>95.67</v>
      </c>
      <c r="G178" s="6">
        <v>95.91</v>
      </c>
    </row>
    <row r="179" spans="3:20" ht="15.5" x14ac:dyDescent="0.35">
      <c r="C179" t="s">
        <v>296</v>
      </c>
      <c r="D179" s="5">
        <v>300000000000</v>
      </c>
      <c r="E179" s="5">
        <v>300000000000</v>
      </c>
      <c r="F179" s="5">
        <v>300000000000</v>
      </c>
      <c r="G179" s="5">
        <v>300000000000</v>
      </c>
    </row>
    <row r="180" spans="3:20" ht="15.5" x14ac:dyDescent="0.35">
      <c r="C180" t="s">
        <v>297</v>
      </c>
      <c r="D180" s="5">
        <v>0</v>
      </c>
      <c r="E180" s="5">
        <v>0</v>
      </c>
      <c r="F180" s="5">
        <v>0</v>
      </c>
      <c r="G180" s="5">
        <v>0</v>
      </c>
    </row>
    <row r="181" spans="3:20" ht="15.5" x14ac:dyDescent="0.35">
      <c r="C181" t="s">
        <v>392</v>
      </c>
      <c r="D181" s="5">
        <v>2118000000000</v>
      </c>
      <c r="E181" s="5">
        <v>2123000000000</v>
      </c>
      <c r="F181" s="5">
        <v>2125000000000</v>
      </c>
      <c r="G181" s="5">
        <v>2130000000000</v>
      </c>
    </row>
    <row r="182" spans="3:20" ht="15.5" x14ac:dyDescent="0.35">
      <c r="C182" t="s">
        <v>23</v>
      </c>
      <c r="D182" s="5">
        <v>300000000000</v>
      </c>
      <c r="E182" s="5">
        <v>300000000000</v>
      </c>
      <c r="F182" s="5">
        <v>300000000000</v>
      </c>
      <c r="G182" s="5">
        <v>300000000000</v>
      </c>
    </row>
    <row r="183" spans="3:20" ht="15.5" x14ac:dyDescent="0.35">
      <c r="C183" t="s">
        <v>20</v>
      </c>
      <c r="D183" s="5">
        <v>287000000000</v>
      </c>
      <c r="E183" s="5">
        <v>278000000000</v>
      </c>
      <c r="F183" s="5">
        <v>276000000000</v>
      </c>
      <c r="G183" s="5">
        <v>274000000000</v>
      </c>
    </row>
    <row r="184" spans="3:20" ht="15.5" x14ac:dyDescent="0.35">
      <c r="C184" t="s">
        <v>299</v>
      </c>
      <c r="D184" s="5">
        <v>1900000000000</v>
      </c>
      <c r="E184" s="5">
        <v>1901000000000</v>
      </c>
      <c r="F184" s="5">
        <v>1900000000000</v>
      </c>
      <c r="G184" s="5">
        <v>1904000000000</v>
      </c>
    </row>
    <row r="185" spans="3:20" ht="15.5" x14ac:dyDescent="0.35">
      <c r="C185" t="s">
        <v>300</v>
      </c>
      <c r="D185" s="5">
        <v>-9000000000</v>
      </c>
      <c r="E185" s="5">
        <v>-1000000000</v>
      </c>
      <c r="F185" s="5">
        <v>-3000000000</v>
      </c>
      <c r="G185" s="5">
        <v>-2187000000000</v>
      </c>
    </row>
    <row r="186" spans="3:20" ht="15.5" x14ac:dyDescent="0.35">
      <c r="C186" t="s">
        <v>301</v>
      </c>
      <c r="D186" s="5">
        <v>2000000000</v>
      </c>
      <c r="G186" s="5">
        <v>0</v>
      </c>
    </row>
    <row r="187" spans="3:20" ht="15.5" x14ac:dyDescent="0.35">
      <c r="C187" t="s">
        <v>12</v>
      </c>
      <c r="D187" s="5">
        <v>-7000000000</v>
      </c>
      <c r="E187" s="5">
        <v>-1000000000</v>
      </c>
      <c r="F187" s="5">
        <v>-3000000000</v>
      </c>
      <c r="G187" s="5">
        <v>-2187000000000</v>
      </c>
    </row>
    <row r="188" spans="3:20" ht="15.5" x14ac:dyDescent="0.35">
      <c r="C188" t="s">
        <v>15</v>
      </c>
      <c r="D188" s="6">
        <v>-0.32</v>
      </c>
      <c r="E188" s="6">
        <v>-0.03</v>
      </c>
      <c r="F188" s="6">
        <v>-0.16</v>
      </c>
      <c r="G188" s="6">
        <v>-98.47</v>
      </c>
    </row>
    <row r="189" spans="3:20" ht="15.5" x14ac:dyDescent="0.35">
      <c r="C189" t="s">
        <v>57</v>
      </c>
      <c r="I189" s="6">
        <v>-2.12</v>
      </c>
      <c r="J189" s="6">
        <v>-7.23</v>
      </c>
      <c r="K189" s="6">
        <v>0.06</v>
      </c>
      <c r="L189" s="6">
        <v>0.11</v>
      </c>
      <c r="M189" s="6">
        <v>0.11</v>
      </c>
      <c r="N189" s="6">
        <v>0.31</v>
      </c>
      <c r="O189" s="6">
        <v>0.7</v>
      </c>
      <c r="P189" s="6">
        <v>-4.01</v>
      </c>
      <c r="Q189" s="6">
        <v>0.67</v>
      </c>
      <c r="R189" s="6">
        <v>2.2000000000000002</v>
      </c>
      <c r="S189" s="6">
        <v>1.1100000000000001</v>
      </c>
      <c r="T189" s="6">
        <v>-11.64</v>
      </c>
    </row>
    <row r="190" spans="3:20" ht="15.5" x14ac:dyDescent="0.35">
      <c r="C190" t="s">
        <v>71</v>
      </c>
      <c r="I190" s="6">
        <v>-23.58</v>
      </c>
      <c r="J190" s="6">
        <v>-16.04</v>
      </c>
      <c r="K190" s="6">
        <v>1616.67</v>
      </c>
      <c r="L190" s="6">
        <v>2181.8200000000002</v>
      </c>
      <c r="M190" s="6">
        <v>2263.64</v>
      </c>
      <c r="N190" s="6">
        <v>774.19</v>
      </c>
      <c r="O190" s="6">
        <v>528.57000000000005</v>
      </c>
      <c r="P190" s="6">
        <v>-22.94</v>
      </c>
      <c r="Q190" s="6">
        <v>149.25</v>
      </c>
      <c r="R190" s="6">
        <v>39.090000000000003</v>
      </c>
      <c r="S190" s="6">
        <v>78.38</v>
      </c>
      <c r="T190" s="6">
        <v>-8.76</v>
      </c>
    </row>
    <row r="191" spans="3:20" ht="15.5" x14ac:dyDescent="0.35">
      <c r="C191" t="s">
        <v>74</v>
      </c>
      <c r="I191" s="6">
        <v>44.59</v>
      </c>
      <c r="J191" s="6">
        <v>10.69</v>
      </c>
      <c r="K191" s="6">
        <v>3.38</v>
      </c>
      <c r="L191" s="6">
        <v>9.58</v>
      </c>
      <c r="M191" s="6">
        <v>9.2899999999999991</v>
      </c>
      <c r="N191" s="6">
        <v>8.91</v>
      </c>
      <c r="O191" s="6">
        <v>14.46</v>
      </c>
      <c r="P191" s="6">
        <v>5.38</v>
      </c>
      <c r="Q191" s="6">
        <v>2.92</v>
      </c>
      <c r="R191" s="6">
        <v>3.12</v>
      </c>
      <c r="S191" s="6">
        <v>3.89</v>
      </c>
      <c r="T191" s="6">
        <v>3.89</v>
      </c>
    </row>
    <row r="192" spans="3:20" ht="15.5" x14ac:dyDescent="0.35">
      <c r="C192" t="s">
        <v>302</v>
      </c>
      <c r="I192" s="5">
        <v>-19040000000</v>
      </c>
      <c r="J192" s="5">
        <v>-10350000000</v>
      </c>
    </row>
    <row r="193" spans="3:20" ht="15.5" x14ac:dyDescent="0.35">
      <c r="C193" t="s">
        <v>303</v>
      </c>
      <c r="I193" s="6">
        <v>-1.9E-2</v>
      </c>
      <c r="J193" s="6">
        <v>-9.2600000000000002E-2</v>
      </c>
      <c r="K193" s="6">
        <v>5.0000000000000001E-4</v>
      </c>
      <c r="L193" s="6">
        <v>1E-3</v>
      </c>
      <c r="M193" s="6">
        <v>1E-3</v>
      </c>
      <c r="N193" s="6">
        <v>2.7000000000000001E-3</v>
      </c>
      <c r="O193" s="6">
        <v>6.0999999999999995E-3</v>
      </c>
      <c r="P193" s="6">
        <v>-3.3500000000000002E-2</v>
      </c>
      <c r="Q193" s="6">
        <v>4.5999999999999999E-3</v>
      </c>
      <c r="R193" s="6">
        <v>1.43E-2</v>
      </c>
      <c r="S193" s="6">
        <v>7.3000000000000001E-3</v>
      </c>
      <c r="T193" s="6">
        <v>-7.22E-2</v>
      </c>
    </row>
    <row r="194" spans="3:20" ht="15.5" x14ac:dyDescent="0.35">
      <c r="C194" t="s">
        <v>304</v>
      </c>
      <c r="I194" s="6">
        <v>-2.2099999999999998E-2</v>
      </c>
      <c r="J194" s="6">
        <v>-0.14230000000000001</v>
      </c>
      <c r="K194" s="6">
        <v>5.9999999999999995E-4</v>
      </c>
      <c r="L194" s="6">
        <v>1.1999999999999999E-3</v>
      </c>
      <c r="M194" s="6">
        <v>1.1999999999999999E-3</v>
      </c>
      <c r="N194" s="6">
        <v>3.4000000000000002E-3</v>
      </c>
      <c r="O194" s="6">
        <v>7.6E-3</v>
      </c>
      <c r="P194" s="6">
        <v>-4.4400000000000002E-2</v>
      </c>
      <c r="Q194" s="6">
        <v>7.1999999999999998E-3</v>
      </c>
      <c r="R194" s="6">
        <v>2.3700000000000002E-2</v>
      </c>
      <c r="S194" s="6">
        <v>1.23E-2</v>
      </c>
      <c r="T194" s="6">
        <v>-0.13019999999999998</v>
      </c>
    </row>
    <row r="195" spans="3:20" ht="15.5" x14ac:dyDescent="0.35">
      <c r="C195" t="s">
        <v>305</v>
      </c>
      <c r="I195" s="6">
        <v>-2.3099999999999999E-2</v>
      </c>
      <c r="J195" s="6">
        <v>-8.5299999999999987E-2</v>
      </c>
      <c r="K195" s="6">
        <v>2.5899999999999999E-2</v>
      </c>
      <c r="L195" s="6">
        <v>1.1599999999999999E-2</v>
      </c>
      <c r="M195" s="6">
        <v>1.4999999999999999E-2</v>
      </c>
      <c r="N195" s="6">
        <v>1.9599999999999999E-2</v>
      </c>
      <c r="O195" s="6">
        <v>2.6499999999999999E-2</v>
      </c>
      <c r="P195" s="6">
        <v>-1.77E-2</v>
      </c>
      <c r="Q195" s="6">
        <v>2.87E-2</v>
      </c>
      <c r="R195" s="6">
        <v>8.0000000000000002E-3</v>
      </c>
      <c r="S195" s="6">
        <v>-2.6600000000000002E-2</v>
      </c>
      <c r="T195" s="6">
        <v>1.4499999999999999E-2</v>
      </c>
    </row>
    <row r="196" spans="3:20" ht="15.5" x14ac:dyDescent="0.35">
      <c r="C196" t="s">
        <v>306</v>
      </c>
      <c r="I196" s="6">
        <v>-1.3</v>
      </c>
      <c r="J196" s="6">
        <v>-7.28</v>
      </c>
      <c r="K196" s="6">
        <v>1.1599999999999999</v>
      </c>
      <c r="L196" s="6">
        <v>1.54</v>
      </c>
      <c r="M196" s="6">
        <v>1.1000000000000001</v>
      </c>
      <c r="N196" s="6">
        <v>1.22</v>
      </c>
      <c r="O196" s="6">
        <v>1.86</v>
      </c>
      <c r="P196" s="6">
        <v>-1.37</v>
      </c>
      <c r="Q196" s="6">
        <v>1.24</v>
      </c>
      <c r="R196" s="6">
        <v>0.32</v>
      </c>
      <c r="S196" s="6">
        <v>-1.01</v>
      </c>
      <c r="T196" s="6">
        <v>0.34</v>
      </c>
    </row>
    <row r="197" spans="3:20" ht="15.5" x14ac:dyDescent="0.35">
      <c r="C197" t="s">
        <v>68</v>
      </c>
      <c r="I197" s="6">
        <v>0.52</v>
      </c>
      <c r="J197" s="6">
        <v>2.2799999999999998</v>
      </c>
      <c r="K197" s="6">
        <v>1.05</v>
      </c>
      <c r="L197" s="6">
        <v>2.6</v>
      </c>
      <c r="M197" s="6">
        <v>2.72</v>
      </c>
      <c r="N197" s="6">
        <v>2.62</v>
      </c>
      <c r="O197" s="6">
        <v>4.05</v>
      </c>
      <c r="P197" s="6">
        <v>1.02</v>
      </c>
      <c r="Q197" s="6">
        <v>1.07</v>
      </c>
      <c r="R197" s="6">
        <v>0.93</v>
      </c>
      <c r="S197" s="6">
        <v>0.96</v>
      </c>
      <c r="T197" s="6">
        <v>1.1399999999999999</v>
      </c>
    </row>
    <row r="198" spans="3:20" ht="15.5" x14ac:dyDescent="0.35">
      <c r="C198" t="s">
        <v>65</v>
      </c>
      <c r="I198" s="6">
        <v>95.91</v>
      </c>
      <c r="J198" s="6">
        <v>50.81</v>
      </c>
      <c r="K198" s="6">
        <v>92.25</v>
      </c>
      <c r="L198" s="6">
        <v>92.23</v>
      </c>
      <c r="M198" s="6">
        <v>91.69</v>
      </c>
      <c r="N198" s="6">
        <v>91.61</v>
      </c>
      <c r="O198" s="6">
        <v>91.31</v>
      </c>
      <c r="P198" s="6">
        <v>90.27</v>
      </c>
      <c r="Q198" s="6">
        <v>93.46</v>
      </c>
      <c r="R198" s="6">
        <v>92.79</v>
      </c>
      <c r="S198" s="6">
        <v>90.53</v>
      </c>
      <c r="T198" s="6">
        <v>89.41</v>
      </c>
    </row>
    <row r="199" spans="3:20" ht="15.5" x14ac:dyDescent="0.35">
      <c r="C199" t="s">
        <v>307</v>
      </c>
      <c r="I199" s="6">
        <v>0.52</v>
      </c>
      <c r="J199" s="6">
        <v>2.2799999999999998</v>
      </c>
      <c r="K199" s="6">
        <v>1.05</v>
      </c>
      <c r="L199" s="6">
        <v>2.6</v>
      </c>
      <c r="M199" s="6">
        <v>2.72</v>
      </c>
      <c r="N199" s="6">
        <v>2.62</v>
      </c>
      <c r="O199" s="6">
        <v>4.05</v>
      </c>
      <c r="P199" s="6">
        <v>1.02</v>
      </c>
      <c r="Q199" s="6">
        <v>1.07</v>
      </c>
      <c r="R199" s="6">
        <v>0.93</v>
      </c>
      <c r="S199" s="6">
        <v>0.96</v>
      </c>
      <c r="T199" s="6">
        <v>1.1399999999999999</v>
      </c>
    </row>
    <row r="200" spans="3:20" ht="15.5" x14ac:dyDescent="0.35">
      <c r="C200" t="s">
        <v>308</v>
      </c>
      <c r="I200" s="6">
        <v>95.91</v>
      </c>
      <c r="J200" s="6">
        <v>50.81</v>
      </c>
      <c r="K200" s="6">
        <v>92.25</v>
      </c>
      <c r="L200" s="6">
        <v>92.23</v>
      </c>
      <c r="M200" s="6">
        <v>91.69</v>
      </c>
      <c r="N200" s="6">
        <v>91.61</v>
      </c>
      <c r="O200" s="6">
        <v>91.31</v>
      </c>
      <c r="P200" s="6">
        <v>90.27</v>
      </c>
      <c r="Q200" s="6">
        <v>93.46</v>
      </c>
      <c r="R200" s="6">
        <v>92.79</v>
      </c>
      <c r="S200" s="6">
        <v>90.53</v>
      </c>
      <c r="T200" s="6">
        <v>89.41</v>
      </c>
    </row>
    <row r="201" spans="3:20" ht="15.5" x14ac:dyDescent="0.35">
      <c r="C201" t="s">
        <v>309</v>
      </c>
      <c r="I201" s="5">
        <v>300000000000</v>
      </c>
      <c r="J201" s="5">
        <v>41000000000</v>
      </c>
      <c r="K201" s="5">
        <v>10000000000</v>
      </c>
      <c r="L201" s="5">
        <v>10000000000</v>
      </c>
      <c r="M201" s="5">
        <v>8000000000</v>
      </c>
      <c r="N201" s="5">
        <v>8000000000</v>
      </c>
      <c r="O201" s="5">
        <v>7000000000</v>
      </c>
      <c r="P201" s="5">
        <v>13000000000</v>
      </c>
      <c r="Q201" s="5">
        <v>7000000000</v>
      </c>
      <c r="R201" s="5">
        <v>14000000000</v>
      </c>
      <c r="S201" s="5">
        <v>12000000000</v>
      </c>
      <c r="T201" s="5">
        <v>5000000000</v>
      </c>
    </row>
    <row r="202" spans="3:20" ht="15.5" x14ac:dyDescent="0.35">
      <c r="C202" t="s">
        <v>310</v>
      </c>
      <c r="I202" s="5">
        <v>0</v>
      </c>
      <c r="J202" s="5">
        <v>12000000000</v>
      </c>
      <c r="K202" s="5">
        <v>30000000000</v>
      </c>
      <c r="L202" s="5">
        <v>19000000000</v>
      </c>
      <c r="M202" s="5">
        <v>11000000000</v>
      </c>
      <c r="N202" s="5">
        <v>18000000000</v>
      </c>
      <c r="O202" s="5">
        <v>26000000000</v>
      </c>
      <c r="P202" s="5">
        <v>40000000000</v>
      </c>
      <c r="Q202" s="5">
        <v>49000000000</v>
      </c>
      <c r="R202" s="5">
        <v>53000000000</v>
      </c>
      <c r="S202" s="5">
        <v>53000000000</v>
      </c>
      <c r="T202" s="5">
        <v>73000000000</v>
      </c>
    </row>
    <row r="203" spans="3:20" ht="15.5" x14ac:dyDescent="0.35">
      <c r="C203" t="s">
        <v>25</v>
      </c>
      <c r="I203" s="5">
        <v>300000000000</v>
      </c>
      <c r="J203" s="5">
        <v>53000000000</v>
      </c>
      <c r="K203" s="5">
        <v>40000000000</v>
      </c>
      <c r="L203" s="5">
        <v>29000000000</v>
      </c>
      <c r="M203" s="5">
        <v>19000000000</v>
      </c>
      <c r="N203" s="5">
        <v>26000000000</v>
      </c>
      <c r="O203" s="5">
        <v>33000000000</v>
      </c>
      <c r="P203" s="5">
        <v>53000000000</v>
      </c>
      <c r="Q203" s="5">
        <v>56000000000</v>
      </c>
      <c r="R203" s="5">
        <v>67000000000</v>
      </c>
      <c r="S203" s="5">
        <v>65000000000</v>
      </c>
      <c r="T203" s="5">
        <v>77000000000</v>
      </c>
    </row>
    <row r="204" spans="3:20" ht="15.5" x14ac:dyDescent="0.35">
      <c r="C204" t="s">
        <v>22</v>
      </c>
      <c r="I204" s="5">
        <v>274000000000</v>
      </c>
      <c r="J204" s="5">
        <v>52000000000</v>
      </c>
      <c r="K204" s="5">
        <v>39000000000</v>
      </c>
      <c r="L204" s="5">
        <v>25000000000</v>
      </c>
      <c r="M204" s="5">
        <v>14000000000</v>
      </c>
      <c r="N204" s="5">
        <v>17000000000</v>
      </c>
      <c r="O204" s="5">
        <v>24000000000</v>
      </c>
      <c r="P204" s="5">
        <v>35000000000</v>
      </c>
      <c r="Q204" s="5">
        <v>50000000000</v>
      </c>
      <c r="R204" s="5">
        <v>53000000000</v>
      </c>
      <c r="S204" s="5">
        <v>63000000000</v>
      </c>
      <c r="T204" s="5">
        <v>73000000000</v>
      </c>
    </row>
    <row r="205" spans="3:20" ht="15.5" x14ac:dyDescent="0.35">
      <c r="C205" t="s">
        <v>311</v>
      </c>
      <c r="I205" s="5">
        <v>1904000000000</v>
      </c>
      <c r="J205" s="5">
        <v>-33000000000</v>
      </c>
      <c r="K205" s="5">
        <v>1000000000</v>
      </c>
      <c r="L205" s="5">
        <v>-1000000000</v>
      </c>
      <c r="M205" s="5">
        <v>-9000000000</v>
      </c>
      <c r="N205" s="5">
        <v>-7000000000</v>
      </c>
      <c r="O205" s="5">
        <v>-4000000000</v>
      </c>
      <c r="P205" s="5">
        <v>5000000000</v>
      </c>
      <c r="Q205" s="5">
        <v>2000000000</v>
      </c>
      <c r="R205" s="5">
        <v>0</v>
      </c>
      <c r="S205" s="5">
        <v>-12000000000</v>
      </c>
      <c r="T205" s="5">
        <v>-3000000000</v>
      </c>
    </row>
    <row r="206" spans="3:20" ht="15.5" x14ac:dyDescent="0.35">
      <c r="C206" t="s">
        <v>312</v>
      </c>
      <c r="I206" s="5">
        <v>-2204000000000</v>
      </c>
      <c r="J206" s="5">
        <v>-19000000000</v>
      </c>
      <c r="K206" s="5">
        <v>5000000000</v>
      </c>
      <c r="L206" s="5">
        <v>-2000000000</v>
      </c>
      <c r="M206" s="5">
        <v>7000000000</v>
      </c>
      <c r="N206" s="5">
        <v>12000000000</v>
      </c>
      <c r="O206" s="5">
        <v>17000000000</v>
      </c>
      <c r="P206" s="5">
        <v>4000000000</v>
      </c>
      <c r="Q206" s="5">
        <v>6000000000</v>
      </c>
      <c r="R206" s="5">
        <v>6000000000</v>
      </c>
      <c r="S206" s="5">
        <v>1000000000</v>
      </c>
      <c r="T206" s="5">
        <v>8000000000</v>
      </c>
    </row>
    <row r="207" spans="3:20" ht="15.5" x14ac:dyDescent="0.35">
      <c r="C207" t="s">
        <v>313</v>
      </c>
      <c r="I207" s="5">
        <v>0</v>
      </c>
      <c r="J207" s="5">
        <v>-10000000000</v>
      </c>
      <c r="K207" s="5">
        <v>-31000000000</v>
      </c>
      <c r="L207" s="5">
        <v>-11000000000</v>
      </c>
      <c r="M207" s="5">
        <v>-4000000000</v>
      </c>
      <c r="N207" s="5">
        <v>-6000000000</v>
      </c>
      <c r="O207" s="5">
        <v>-8000000000</v>
      </c>
      <c r="P207" s="5">
        <v>-88000000000</v>
      </c>
      <c r="Q207" s="5">
        <v>-1000000000</v>
      </c>
      <c r="R207" s="5">
        <v>-2000000000</v>
      </c>
      <c r="S207" s="5">
        <v>-2000000000</v>
      </c>
      <c r="T207" s="5">
        <v>-34000000000</v>
      </c>
    </row>
    <row r="208" spans="3:20" ht="15.5" x14ac:dyDescent="0.35">
      <c r="C208" t="s">
        <v>14</v>
      </c>
      <c r="I208" s="5">
        <v>-2204000000000</v>
      </c>
      <c r="J208" s="5">
        <v>-29000000000</v>
      </c>
      <c r="K208" s="5">
        <v>-27000000000</v>
      </c>
      <c r="L208" s="5">
        <v>-12000000000</v>
      </c>
      <c r="M208" s="5">
        <v>3000000000</v>
      </c>
      <c r="N208" s="5">
        <v>6000000000</v>
      </c>
      <c r="O208" s="5">
        <v>9000000000</v>
      </c>
      <c r="P208" s="5">
        <v>-84000000000</v>
      </c>
      <c r="Q208" s="5">
        <v>4000000000</v>
      </c>
      <c r="R208" s="5">
        <v>4000000000</v>
      </c>
      <c r="S208" s="5">
        <v>-1000000000</v>
      </c>
      <c r="T208" s="5">
        <v>-26000000000</v>
      </c>
    </row>
    <row r="209" spans="2:20" ht="15.5" x14ac:dyDescent="0.35">
      <c r="C209" t="s">
        <v>16</v>
      </c>
      <c r="I209" s="6">
        <v>-99.22</v>
      </c>
      <c r="J209" s="6">
        <v>-7.94</v>
      </c>
      <c r="K209" s="6">
        <v>-11.73</v>
      </c>
      <c r="L209" s="6">
        <v>-5.51</v>
      </c>
      <c r="M209" s="6">
        <v>1.1200000000000001</v>
      </c>
      <c r="N209" s="6">
        <v>2.69</v>
      </c>
      <c r="O209" s="6">
        <v>3.75</v>
      </c>
      <c r="P209" s="6">
        <v>-37.56</v>
      </c>
      <c r="Q209" s="6">
        <v>3.44</v>
      </c>
      <c r="R209" s="6">
        <v>3.57</v>
      </c>
      <c r="S209" s="6">
        <v>-0.89</v>
      </c>
      <c r="T209" s="6">
        <v>-21.49</v>
      </c>
    </row>
    <row r="211" spans="2:20" ht="15.5" x14ac:dyDescent="0.35">
      <c r="B211" t="s">
        <v>314</v>
      </c>
      <c r="C211" t="s">
        <v>315</v>
      </c>
      <c r="D211" s="5">
        <v>-5000000000</v>
      </c>
      <c r="E211" s="5">
        <v>-2000000000</v>
      </c>
      <c r="F211" s="5">
        <v>-5000000000</v>
      </c>
      <c r="G211" s="5">
        <v>-23000000000</v>
      </c>
      <c r="H211" s="5">
        <v>-16000000000</v>
      </c>
      <c r="I211" s="5">
        <v>-47000000000</v>
      </c>
      <c r="J211" s="5">
        <v>-26000000000</v>
      </c>
      <c r="K211" s="5">
        <v>128000000</v>
      </c>
      <c r="L211" s="5">
        <v>260000000</v>
      </c>
      <c r="M211" s="5">
        <v>248000000</v>
      </c>
      <c r="N211" s="5">
        <v>698000000</v>
      </c>
      <c r="O211" s="5">
        <v>2000000000</v>
      </c>
      <c r="P211" s="5">
        <v>-9000000000</v>
      </c>
      <c r="Q211" s="5">
        <v>814000000</v>
      </c>
    </row>
    <row r="212" spans="2:20" ht="15.5" x14ac:dyDescent="0.35">
      <c r="C212" t="s">
        <v>56</v>
      </c>
      <c r="D212" s="6">
        <v>-0.21</v>
      </c>
      <c r="E212" s="6">
        <v>-0.09</v>
      </c>
      <c r="F212" s="6">
        <v>-0.25</v>
      </c>
      <c r="G212" s="6">
        <v>-1.02</v>
      </c>
      <c r="H212" s="6">
        <v>-0.74</v>
      </c>
      <c r="I212" s="6">
        <v>-2.12</v>
      </c>
      <c r="J212" s="6">
        <v>-1.17</v>
      </c>
      <c r="K212" s="6">
        <v>0.01</v>
      </c>
      <c r="L212" s="6">
        <v>0.01</v>
      </c>
      <c r="M212" s="6">
        <v>0.01</v>
      </c>
      <c r="N212" s="6">
        <v>0.03</v>
      </c>
      <c r="O212" s="6">
        <v>7.0000000000000007E-2</v>
      </c>
      <c r="P212" s="6">
        <v>-0.41</v>
      </c>
      <c r="Q212" s="6">
        <v>0.04</v>
      </c>
    </row>
    <row r="213" spans="2:20" ht="15.5" x14ac:dyDescent="0.35">
      <c r="C213" t="s">
        <v>322</v>
      </c>
      <c r="D213" s="5">
        <v>3000000000</v>
      </c>
      <c r="E213" s="5">
        <v>3000000000</v>
      </c>
      <c r="F213" s="5">
        <v>4000000000</v>
      </c>
      <c r="G213" s="5">
        <v>5000000000</v>
      </c>
      <c r="H213" s="5">
        <v>14000000000</v>
      </c>
      <c r="I213" s="5">
        <v>25000000000</v>
      </c>
      <c r="J213" s="5">
        <v>39000000000</v>
      </c>
      <c r="K213" s="5">
        <v>65000000000</v>
      </c>
      <c r="L213" s="5">
        <v>57000000000</v>
      </c>
      <c r="M213" s="5">
        <v>61000000000</v>
      </c>
      <c r="N213" s="5">
        <v>61000000000</v>
      </c>
      <c r="O213" s="5">
        <v>58000000000</v>
      </c>
      <c r="P213" s="5">
        <v>38000000000</v>
      </c>
      <c r="Q213" s="5">
        <v>41000000000</v>
      </c>
    </row>
    <row r="214" spans="2:20" ht="15.5" x14ac:dyDescent="0.35">
      <c r="C214" t="s">
        <v>327</v>
      </c>
      <c r="I214" s="6">
        <v>-67.83</v>
      </c>
    </row>
    <row r="215" spans="2:20" ht="15.5" x14ac:dyDescent="0.35">
      <c r="C215" t="s">
        <v>328</v>
      </c>
      <c r="I215" s="6">
        <v>-31.77</v>
      </c>
    </row>
    <row r="216" spans="2:20" ht="15.5" x14ac:dyDescent="0.35">
      <c r="C216" t="s">
        <v>329</v>
      </c>
      <c r="I216" s="6">
        <v>7.49</v>
      </c>
    </row>
    <row r="217" spans="2:20" ht="15.5" x14ac:dyDescent="0.35">
      <c r="C217" t="s">
        <v>330</v>
      </c>
      <c r="I217" s="6">
        <v>-3.15E-2</v>
      </c>
    </row>
    <row r="218" spans="2:20" ht="15.5" x14ac:dyDescent="0.35">
      <c r="C218" t="s">
        <v>331</v>
      </c>
      <c r="I218" s="6">
        <v>73.56</v>
      </c>
    </row>
    <row r="219" spans="2:20" ht="15.5" x14ac:dyDescent="0.35">
      <c r="C219" t="s">
        <v>332</v>
      </c>
      <c r="I219" s="6">
        <v>0.52</v>
      </c>
    </row>
    <row r="220" spans="2:20" ht="15.5" x14ac:dyDescent="0.35">
      <c r="C220" t="s">
        <v>333</v>
      </c>
      <c r="I220" s="6">
        <v>-0.5</v>
      </c>
    </row>
    <row r="221" spans="2:20" ht="15.5" x14ac:dyDescent="0.35">
      <c r="C221" t="s">
        <v>334</v>
      </c>
      <c r="I221" s="6">
        <v>-0.51</v>
      </c>
    </row>
    <row r="222" spans="2:20" ht="15.5" x14ac:dyDescent="0.35">
      <c r="C222" t="s">
        <v>335</v>
      </c>
      <c r="I222" s="6">
        <v>-58.84</v>
      </c>
    </row>
    <row r="223" spans="2:20" ht="15.5" x14ac:dyDescent="0.35">
      <c r="C223" t="s">
        <v>336</v>
      </c>
      <c r="I223" s="5">
        <v>-89</v>
      </c>
    </row>
    <row r="224" spans="2:20" ht="15.5" x14ac:dyDescent="0.35">
      <c r="C224" t="s">
        <v>337</v>
      </c>
      <c r="I224" s="6">
        <v>-0.45</v>
      </c>
    </row>
    <row r="225" spans="3:9" ht="15.5" x14ac:dyDescent="0.35">
      <c r="C225" t="s">
        <v>338</v>
      </c>
      <c r="I225" s="6">
        <v>-0.19</v>
      </c>
    </row>
    <row r="226" spans="3:9" ht="15.5" x14ac:dyDescent="0.35">
      <c r="C226" t="s">
        <v>339</v>
      </c>
      <c r="I226" s="6">
        <v>-1.57</v>
      </c>
    </row>
    <row r="227" spans="3:9" ht="15.5" x14ac:dyDescent="0.35">
      <c r="C227" t="s">
        <v>340</v>
      </c>
      <c r="I227" s="6">
        <v>-0.74</v>
      </c>
    </row>
    <row r="228" spans="3:9" ht="15.5" x14ac:dyDescent="0.35">
      <c r="C228" t="s">
        <v>341</v>
      </c>
      <c r="I228" s="6">
        <v>0.68</v>
      </c>
    </row>
    <row r="229" spans="3:9" ht="15.5" x14ac:dyDescent="0.35">
      <c r="C229" t="s">
        <v>342</v>
      </c>
      <c r="D229" s="6">
        <v>0.6</v>
      </c>
    </row>
    <row r="230" spans="3:9" ht="15.5" x14ac:dyDescent="0.35">
      <c r="C230" t="s">
        <v>343</v>
      </c>
      <c r="I230" s="6">
        <v>95.36</v>
      </c>
    </row>
    <row r="231" spans="3:9" ht="15.5" x14ac:dyDescent="0.35">
      <c r="C231" t="s">
        <v>344</v>
      </c>
      <c r="I231" s="6">
        <v>-98.97</v>
      </c>
    </row>
    <row r="232" spans="3:9" ht="15.5" x14ac:dyDescent="0.35">
      <c r="C232" t="s">
        <v>345</v>
      </c>
      <c r="D232" s="6">
        <v>6.8</v>
      </c>
    </row>
    <row r="233" spans="3:9" ht="15.5" x14ac:dyDescent="0.35">
      <c r="C233" t="s">
        <v>346</v>
      </c>
      <c r="D233" s="6">
        <v>6.8</v>
      </c>
    </row>
    <row r="234" spans="3:9" ht="15.5" x14ac:dyDescent="0.35">
      <c r="C234" t="s">
        <v>347</v>
      </c>
      <c r="D234" s="6">
        <v>0.14000000000000001</v>
      </c>
    </row>
    <row r="235" spans="3:9" ht="15.5" x14ac:dyDescent="0.35">
      <c r="C235" t="s">
        <v>349</v>
      </c>
      <c r="D235" s="6">
        <v>0.16</v>
      </c>
    </row>
    <row r="236" spans="3:9" ht="15.5" x14ac:dyDescent="0.35">
      <c r="C236" t="s">
        <v>350</v>
      </c>
      <c r="D236" s="6">
        <v>0.12</v>
      </c>
    </row>
    <row r="237" spans="3:9" ht="15.5" x14ac:dyDescent="0.35">
      <c r="C237" t="s">
        <v>351</v>
      </c>
      <c r="D237" s="6">
        <v>1.1599999999999999</v>
      </c>
    </row>
    <row r="238" spans="3:9" ht="15.5" x14ac:dyDescent="0.35">
      <c r="C238" t="s">
        <v>352</v>
      </c>
      <c r="I238" s="6">
        <v>-2.34</v>
      </c>
    </row>
    <row r="239" spans="3:9" ht="15.5" x14ac:dyDescent="0.35">
      <c r="C239" t="s">
        <v>12</v>
      </c>
      <c r="D239" s="5">
        <v>-7000000000</v>
      </c>
    </row>
    <row r="240" spans="3:9" ht="15.5" x14ac:dyDescent="0.35">
      <c r="C240" t="s">
        <v>353</v>
      </c>
      <c r="I240" s="6">
        <v>11.53</v>
      </c>
    </row>
    <row r="241" spans="3:9" ht="15.5" x14ac:dyDescent="0.35">
      <c r="C241" t="s">
        <v>354</v>
      </c>
      <c r="I241" s="6">
        <v>-1.43E-2</v>
      </c>
    </row>
    <row r="242" spans="3:9" ht="15.5" x14ac:dyDescent="0.35">
      <c r="C242" t="s">
        <v>355</v>
      </c>
      <c r="I242" s="6">
        <v>-1.6500000000000001E-2</v>
      </c>
    </row>
    <row r="243" spans="3:9" ht="15.5" x14ac:dyDescent="0.35">
      <c r="C243" t="s">
        <v>356</v>
      </c>
      <c r="I243" s="6">
        <v>-1.1200000000000002E-2</v>
      </c>
    </row>
    <row r="244" spans="3:9" ht="15.5" x14ac:dyDescent="0.35">
      <c r="C244" t="s">
        <v>357</v>
      </c>
      <c r="I244" s="6">
        <v>-0.01</v>
      </c>
    </row>
    <row r="245" spans="3:9" ht="15.5" x14ac:dyDescent="0.35">
      <c r="C245" t="s">
        <v>358</v>
      </c>
      <c r="D245" s="6">
        <v>883.4</v>
      </c>
    </row>
    <row r="246" spans="3:9" ht="15.5" x14ac:dyDescent="0.35">
      <c r="C246" t="s">
        <v>360</v>
      </c>
      <c r="D246" s="6">
        <v>50.63</v>
      </c>
    </row>
    <row r="247" spans="3:9" ht="15.5" x14ac:dyDescent="0.35">
      <c r="C247" t="s">
        <v>361</v>
      </c>
      <c r="D247" s="6">
        <v>832.77</v>
      </c>
    </row>
    <row r="248" spans="3:9" ht="15.5" x14ac:dyDescent="0.35">
      <c r="C248" t="s">
        <v>362</v>
      </c>
      <c r="D248" s="6">
        <v>0.1</v>
      </c>
    </row>
    <row r="249" spans="3:9" ht="15.5" x14ac:dyDescent="0.35">
      <c r="C249" t="s">
        <v>363</v>
      </c>
      <c r="I249" s="6">
        <v>0.01</v>
      </c>
    </row>
    <row r="250" spans="3:9" ht="15.5" x14ac:dyDescent="0.35">
      <c r="C250" t="s">
        <v>52</v>
      </c>
      <c r="I250" s="5">
        <v>1111000000000</v>
      </c>
    </row>
    <row r="251" spans="3:9" ht="15.5" x14ac:dyDescent="0.35">
      <c r="C251" t="s">
        <v>365</v>
      </c>
      <c r="I251" s="5">
        <v>1397000000000</v>
      </c>
    </row>
    <row r="252" spans="3:9" ht="15.5" x14ac:dyDescent="0.35">
      <c r="C252" t="s">
        <v>366</v>
      </c>
      <c r="I252" s="5">
        <v>22210000000</v>
      </c>
    </row>
    <row r="253" spans="3:9" ht="15.5" x14ac:dyDescent="0.35">
      <c r="C253" t="s">
        <v>368</v>
      </c>
      <c r="D253" s="6">
        <v>5.3800000000000001E-2</v>
      </c>
    </row>
    <row r="254" spans="3:9" ht="15.5" x14ac:dyDescent="0.35">
      <c r="C254" t="s">
        <v>369</v>
      </c>
      <c r="D254" s="6">
        <v>-0.97319999999999995</v>
      </c>
    </row>
    <row r="255" spans="3:9" ht="15.5" x14ac:dyDescent="0.35">
      <c r="C255" t="s">
        <v>370</v>
      </c>
      <c r="D255" s="6">
        <v>-1.6347999999999998</v>
      </c>
    </row>
    <row r="256" spans="3:9" ht="15.5" x14ac:dyDescent="0.35">
      <c r="C256" t="s">
        <v>371</v>
      </c>
      <c r="D256" s="6">
        <v>-0.53189999999999993</v>
      </c>
    </row>
    <row r="257" spans="3:9" ht="15.5" x14ac:dyDescent="0.35">
      <c r="C257" t="s">
        <v>372</v>
      </c>
      <c r="D257" s="6">
        <v>1.0756000000000001</v>
      </c>
    </row>
    <row r="258" spans="3:9" ht="15.5" x14ac:dyDescent="0.35">
      <c r="C258" t="s">
        <v>373</v>
      </c>
      <c r="D258" s="6">
        <v>0.6470999999999999</v>
      </c>
    </row>
    <row r="259" spans="3:9" ht="15.5" x14ac:dyDescent="0.35">
      <c r="C259" t="s">
        <v>377</v>
      </c>
      <c r="I259" s="5">
        <v>2</v>
      </c>
    </row>
    <row r="260" spans="3:9" ht="15.5" x14ac:dyDescent="0.35">
      <c r="C260" t="s">
        <v>378</v>
      </c>
      <c r="I260" s="6">
        <v>0.64</v>
      </c>
    </row>
    <row r="261" spans="3:9" ht="15.5" x14ac:dyDescent="0.35">
      <c r="C261" t="s">
        <v>379</v>
      </c>
      <c r="I261" s="6">
        <v>0.53</v>
      </c>
    </row>
    <row r="262" spans="3:9" ht="15.5" x14ac:dyDescent="0.35">
      <c r="C262" t="s">
        <v>381</v>
      </c>
      <c r="I262" s="6">
        <v>0.24</v>
      </c>
    </row>
    <row r="263" spans="3:9" ht="15.5" x14ac:dyDescent="0.35">
      <c r="C263" t="s">
        <v>382</v>
      </c>
      <c r="I263" s="6">
        <v>0.02</v>
      </c>
    </row>
    <row r="264" spans="3:9" ht="15.5" x14ac:dyDescent="0.35">
      <c r="C264" t="s">
        <v>383</v>
      </c>
      <c r="I264" s="6">
        <v>0.79</v>
      </c>
    </row>
    <row r="265" spans="3:9" ht="15.5" x14ac:dyDescent="0.35">
      <c r="C265" t="s">
        <v>384</v>
      </c>
      <c r="I265" s="6">
        <v>0.95</v>
      </c>
    </row>
    <row r="266" spans="3:9" ht="15.5" x14ac:dyDescent="0.35">
      <c r="C266" t="s">
        <v>385</v>
      </c>
      <c r="I266" s="5">
        <v>15000000000</v>
      </c>
    </row>
    <row r="267" spans="3:9" ht="15.5" x14ac:dyDescent="0.35">
      <c r="C267" t="s">
        <v>386</v>
      </c>
      <c r="I267" s="5">
        <v>-12000000000</v>
      </c>
    </row>
    <row r="268" spans="3:9" ht="15.5" x14ac:dyDescent="0.35">
      <c r="C268" t="s">
        <v>387</v>
      </c>
      <c r="I268" s="5">
        <v>-16000000000</v>
      </c>
    </row>
    <row r="269" spans="3:9" ht="15.5" x14ac:dyDescent="0.35">
      <c r="C269" t="s">
        <v>388</v>
      </c>
      <c r="I269" s="5">
        <v>-35000000000</v>
      </c>
    </row>
    <row r="270" spans="3:9" ht="15.5" x14ac:dyDescent="0.35">
      <c r="C270" t="s">
        <v>389</v>
      </c>
      <c r="D270" s="5">
        <v>13000000000</v>
      </c>
    </row>
    <row r="271" spans="3:9" ht="15.5" x14ac:dyDescent="0.35">
      <c r="C271" t="s">
        <v>390</v>
      </c>
      <c r="D271" s="5">
        <v>2452000000000</v>
      </c>
    </row>
    <row r="272" spans="3:9" ht="15.5" x14ac:dyDescent="0.35">
      <c r="C272" t="s">
        <v>391</v>
      </c>
      <c r="D272" s="5">
        <v>334000000000</v>
      </c>
    </row>
    <row r="273" spans="3:9" ht="15.5" x14ac:dyDescent="0.35">
      <c r="C273" t="s">
        <v>299</v>
      </c>
      <c r="D273" s="5">
        <v>1900000000000</v>
      </c>
    </row>
    <row r="274" spans="3:9" ht="15.5" x14ac:dyDescent="0.35">
      <c r="C274" t="s">
        <v>298</v>
      </c>
      <c r="I274" s="5">
        <v>2118000000000</v>
      </c>
    </row>
    <row r="275" spans="3:9" ht="15.5" x14ac:dyDescent="0.35">
      <c r="C275" t="s">
        <v>297</v>
      </c>
      <c r="D275" s="5">
        <v>0</v>
      </c>
    </row>
    <row r="276" spans="3:9" ht="15.5" x14ac:dyDescent="0.35">
      <c r="C276" t="s">
        <v>296</v>
      </c>
      <c r="D276" s="5">
        <v>300000000000</v>
      </c>
    </row>
    <row r="277" spans="3:9" ht="15.5" x14ac:dyDescent="0.35">
      <c r="C277" t="s">
        <v>23</v>
      </c>
      <c r="D277" s="5">
        <v>300000000000</v>
      </c>
    </row>
    <row r="278" spans="3:9" ht="15.5" x14ac:dyDescent="0.35">
      <c r="C278" t="s">
        <v>20</v>
      </c>
      <c r="D278" s="5">
        <v>287000000000</v>
      </c>
    </row>
    <row r="279" spans="3:9" ht="15.5" x14ac:dyDescent="0.35">
      <c r="C279" t="s">
        <v>392</v>
      </c>
      <c r="I279" s="5">
        <v>2118000000000</v>
      </c>
    </row>
    <row r="280" spans="3:9" ht="15.5" x14ac:dyDescent="0.35">
      <c r="C280" t="s">
        <v>393</v>
      </c>
      <c r="I280" s="5">
        <v>-2200000000000</v>
      </c>
    </row>
    <row r="281" spans="3:9" ht="15.5" x14ac:dyDescent="0.35">
      <c r="C281" t="s">
        <v>394</v>
      </c>
      <c r="I281" s="5">
        <v>0</v>
      </c>
    </row>
    <row r="282" spans="3:9" ht="15.5" x14ac:dyDescent="0.35">
      <c r="C282" t="s">
        <v>395</v>
      </c>
      <c r="I282" s="5">
        <v>2186000000000</v>
      </c>
    </row>
    <row r="283" spans="3:9" ht="15.5" x14ac:dyDescent="0.35">
      <c r="C283" t="s">
        <v>396</v>
      </c>
      <c r="I283" s="5">
        <v>2000000000</v>
      </c>
    </row>
    <row r="284" spans="3:9" ht="15.5" x14ac:dyDescent="0.35">
      <c r="C284" t="s">
        <v>397</v>
      </c>
      <c r="I284" s="5">
        <v>-2198000000000</v>
      </c>
    </row>
  </sheetData>
  <pageMargins left="0.7" right="0.7" top="0.75" bottom="0.75" header="0.3" footer="0.3"/>
  <ignoredErrors>
    <ignoredError sqref="A1:T285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U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2933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  <c r="U1" s="1">
        <v>40907</v>
      </c>
    </row>
    <row r="2" spans="1:21" ht="15.5" x14ac:dyDescent="0.35">
      <c r="C2" t="s">
        <v>2934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71">
        <f t="shared" ca="1" si="0"/>
        <v>50</v>
      </c>
      <c r="L2" s="2" vm="71">
        <f t="shared" ca="1" si="0"/>
        <v>50</v>
      </c>
      <c r="M2" s="2" vm="439">
        <f t="shared" ca="1" si="0"/>
        <v>156</v>
      </c>
      <c r="N2" s="2" vm="568">
        <f t="shared" ca="1" si="0"/>
        <v>102</v>
      </c>
      <c r="O2" s="2" vm="372">
        <f t="shared" ca="1" si="0"/>
        <v>95</v>
      </c>
      <c r="P2" s="2" vm="780">
        <f t="shared" ca="1" si="0"/>
        <v>127</v>
      </c>
      <c r="Q2" s="2" vm="728">
        <f t="shared" ca="1" si="0"/>
        <v>133</v>
      </c>
      <c r="R2" s="2" vm="72">
        <f t="shared" ca="1" si="0"/>
        <v>150</v>
      </c>
      <c r="S2" s="2" vm="438">
        <f t="shared" ca="1" si="0"/>
        <v>171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855942705</v>
      </c>
      <c r="H4" s="2">
        <f>IFERROR(SUM(D4:G4)*(4/MAX(1,COUNT(D4:G4))),"")</f>
        <v>3423770820</v>
      </c>
      <c r="I4" s="2">
        <f t="shared" ref="I4:U4" si="1">IFERROR(INDEX(I51:I500,MATCH($C$4,$C$51:$C$500,0)),"")</f>
        <v>2982198590</v>
      </c>
      <c r="J4" s="2">
        <f t="shared" si="1"/>
        <v>2109713641</v>
      </c>
      <c r="K4" s="2">
        <f t="shared" si="1"/>
        <v>62865727528</v>
      </c>
      <c r="L4" s="2">
        <f t="shared" si="1"/>
        <v>58353052116</v>
      </c>
      <c r="M4" s="2">
        <f t="shared" si="1"/>
        <v>124404122319</v>
      </c>
      <c r="N4" s="2">
        <f t="shared" si="1"/>
        <v>124080164208</v>
      </c>
      <c r="O4" s="2">
        <f t="shared" si="1"/>
        <v>101290601189</v>
      </c>
      <c r="P4" s="2">
        <f t="shared" si="1"/>
        <v>118980274935</v>
      </c>
      <c r="Q4" s="2">
        <f t="shared" si="1"/>
        <v>114442129506</v>
      </c>
      <c r="R4" s="2">
        <f t="shared" si="1"/>
        <v>139224709070</v>
      </c>
      <c r="S4" s="2">
        <f t="shared" si="1"/>
        <v>149192492189</v>
      </c>
      <c r="T4" s="2">
        <f t="shared" si="1"/>
        <v>126596502987</v>
      </c>
      <c r="U4" s="2">
        <f t="shared" si="1"/>
        <v>12537647348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-506092623</v>
      </c>
      <c r="H5" s="2">
        <f>IFERROR(SUM(D5:G5)*(4/MAX(1,COUNT(D5:G5))),"")</f>
        <v>-2024370492</v>
      </c>
      <c r="I5" s="2">
        <f t="shared" ref="I5:U5" si="2">IFERROR(INDEX(I51:I500,MATCH($C$5,$C$51:$C$500,0)),"")</f>
        <v>69778493581</v>
      </c>
      <c r="J5" s="2">
        <f t="shared" si="2"/>
        <v>-444960830</v>
      </c>
      <c r="K5" s="2">
        <f t="shared" si="2"/>
        <v>-28418512862</v>
      </c>
      <c r="L5" s="2">
        <f t="shared" si="2"/>
        <v>-43527150055</v>
      </c>
      <c r="M5" s="2">
        <f t="shared" si="2"/>
        <v>-7890235452</v>
      </c>
      <c r="N5" s="2">
        <f t="shared" si="2"/>
        <v>-9882808915</v>
      </c>
      <c r="O5" s="2">
        <f t="shared" si="2"/>
        <v>12943436602</v>
      </c>
      <c r="P5" s="2">
        <f t="shared" si="2"/>
        <v>1555695448</v>
      </c>
      <c r="Q5" s="2">
        <f t="shared" si="2"/>
        <v>-1400129035</v>
      </c>
      <c r="R5" s="2">
        <f t="shared" si="2"/>
        <v>1676536653</v>
      </c>
      <c r="S5" s="2">
        <f t="shared" si="2"/>
        <v>9494819230</v>
      </c>
      <c r="T5" s="2">
        <f t="shared" si="2"/>
        <v>16960927499</v>
      </c>
      <c r="U5" s="2">
        <f t="shared" si="2"/>
        <v>-31043750272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364488391627</v>
      </c>
      <c r="H6" s="2">
        <f>IFERROR(INDEX(D6:G6,COUNT(D6:G6)),"")</f>
        <v>364488391627</v>
      </c>
      <c r="I6" s="2">
        <f t="shared" ref="I6:U6" si="3">IFERROR(INDEX(I51:I500,MATCH($C$6,$C$51:$C$500,0)),"")</f>
        <v>366424421700</v>
      </c>
      <c r="J6" s="2">
        <f t="shared" si="3"/>
        <v>296685387959</v>
      </c>
      <c r="K6" s="2">
        <f t="shared" si="3"/>
        <v>300348300261</v>
      </c>
      <c r="L6" s="2">
        <f t="shared" si="3"/>
        <v>328378328094</v>
      </c>
      <c r="M6" s="2">
        <f t="shared" si="3"/>
        <v>371620991718</v>
      </c>
      <c r="N6" s="2">
        <f t="shared" si="3"/>
        <v>379364377533</v>
      </c>
      <c r="O6" s="2">
        <f t="shared" si="3"/>
        <v>389262672747</v>
      </c>
      <c r="P6" s="2">
        <f t="shared" si="3"/>
        <v>383453843132</v>
      </c>
      <c r="Q6" s="2">
        <f t="shared" si="3"/>
        <v>381957158836</v>
      </c>
      <c r="R6" s="2">
        <f t="shared" si="3"/>
        <v>380811998974</v>
      </c>
      <c r="S6" s="2">
        <f t="shared" si="3"/>
        <v>379025840887</v>
      </c>
      <c r="T6" s="2">
        <f t="shared" si="3"/>
        <v>274039856444</v>
      </c>
      <c r="U6" s="2">
        <f t="shared" si="3"/>
        <v>81835753403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3.55</v>
      </c>
      <c r="H7" s="3">
        <f>IFERROR(INDEX(D7:G7,COUNT(D7:G7)),"")</f>
        <v>3.55</v>
      </c>
      <c r="I7" s="3">
        <f t="shared" ref="I7:U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3.55</v>
      </c>
      <c r="Q7" s="3">
        <f t="shared" si="4"/>
        <v>3.55</v>
      </c>
      <c r="R7" s="3">
        <f t="shared" si="4"/>
        <v>3.55</v>
      </c>
      <c r="S7" s="3">
        <f t="shared" si="4"/>
        <v>3.55</v>
      </c>
      <c r="T7" s="3">
        <f t="shared" si="4"/>
        <v>3</v>
      </c>
      <c r="U7" s="3">
        <f t="shared" si="4"/>
        <v>1.26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-2000000000</v>
      </c>
      <c r="J8" s="2">
        <f t="shared" si="5"/>
        <v>-5000000000</v>
      </c>
      <c r="K8" s="2">
        <f t="shared" si="5"/>
        <v>-6000000000</v>
      </c>
      <c r="L8" s="2">
        <f t="shared" si="5"/>
        <v>-5000000000</v>
      </c>
      <c r="M8" s="2">
        <f t="shared" si="5"/>
        <v>-199000000000</v>
      </c>
      <c r="N8" s="2">
        <f t="shared" si="5"/>
        <v>-154000000000</v>
      </c>
      <c r="O8" s="2">
        <f t="shared" si="5"/>
        <v>2000000000</v>
      </c>
      <c r="P8" s="2">
        <f t="shared" si="5"/>
        <v>-154000000000</v>
      </c>
      <c r="Q8" s="2">
        <f t="shared" si="5"/>
        <v>11000000000</v>
      </c>
      <c r="R8" s="2">
        <f t="shared" si="5"/>
        <v>78000000000</v>
      </c>
      <c r="S8" s="2">
        <f t="shared" si="5"/>
        <v>-14000000000</v>
      </c>
      <c r="T8" s="2">
        <f t="shared" si="5"/>
        <v>-312000000000</v>
      </c>
      <c r="U8" s="2">
        <f t="shared" si="5"/>
        <v>-259000000000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</v>
      </c>
      <c r="H9" s="3">
        <f>IFERROR(INDEX(D9:G9,COUNT(D9:G9)),"")</f>
        <v>-0.1</v>
      </c>
      <c r="I9" s="3">
        <f t="shared" ref="I9:U9" si="6">IFERROR(INDEX(I51:I500,MATCH($C$9,$C$51:$C$500,0)),"")</f>
        <v>-0.62</v>
      </c>
      <c r="J9" s="3">
        <f t="shared" si="6"/>
        <v>-1.32</v>
      </c>
      <c r="K9" s="3">
        <f t="shared" si="6"/>
        <v>-1.82</v>
      </c>
      <c r="L9" s="3">
        <f t="shared" si="6"/>
        <v>-1.28</v>
      </c>
      <c r="M9" s="3">
        <f t="shared" si="6"/>
        <v>-55.96</v>
      </c>
      <c r="N9" s="3">
        <f t="shared" si="6"/>
        <v>-43.34</v>
      </c>
      <c r="O9" s="3">
        <f t="shared" si="6"/>
        <v>0.44</v>
      </c>
      <c r="P9" s="3">
        <f t="shared" si="6"/>
        <v>-43.32</v>
      </c>
      <c r="Q9" s="3">
        <f t="shared" si="6"/>
        <v>3.08</v>
      </c>
      <c r="R9" s="3">
        <f t="shared" si="6"/>
        <v>21.85</v>
      </c>
      <c r="S9" s="3">
        <f t="shared" si="6"/>
        <v>-4.08</v>
      </c>
      <c r="T9" s="3">
        <f t="shared" si="6"/>
        <v>-104.05</v>
      </c>
      <c r="U9" s="3">
        <f t="shared" si="6"/>
        <v>-205.32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-27.472527472527471</v>
      </c>
      <c r="L10" s="3">
        <f t="shared" ca="1" si="7"/>
        <v>-39.0625</v>
      </c>
      <c r="M10" s="3">
        <f t="shared" ca="1" si="7"/>
        <v>-2.7877055039313796</v>
      </c>
      <c r="N10" s="3">
        <f t="shared" ca="1" si="7"/>
        <v>-2.3534840793724041</v>
      </c>
      <c r="O10" s="3">
        <f t="shared" ca="1" si="7"/>
        <v>215.90909090909091</v>
      </c>
      <c r="P10" s="3">
        <f t="shared" ca="1" si="7"/>
        <v>-2.9316712834718373</v>
      </c>
      <c r="Q10" s="3">
        <f t="shared" ca="1" si="7"/>
        <v>43.18181818181818</v>
      </c>
      <c r="R10" s="3">
        <f t="shared" ca="1" si="7"/>
        <v>6.864988558352402</v>
      </c>
      <c r="S10" s="3">
        <f t="shared" ca="1" si="7"/>
        <v>-41.911764705882355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677056044</v>
      </c>
      <c r="H11" s="2">
        <f>IFERROR(INDEX(D11:G11,COUNT(D11:G11)),"")</f>
        <v>677056044</v>
      </c>
      <c r="I11" s="2">
        <f t="shared" ref="I11:U11" si="8">IFERROR(INDEX(I51:I500,MATCH($C$11,$C$51:$C$500,0)),"")</f>
        <v>939366876</v>
      </c>
      <c r="J11" s="2">
        <f t="shared" si="8"/>
        <v>867565151</v>
      </c>
      <c r="K11" s="2">
        <f t="shared" si="8"/>
        <v>5826146330</v>
      </c>
      <c r="L11" s="2">
        <f t="shared" si="8"/>
        <v>9128520247</v>
      </c>
      <c r="M11" s="2">
        <f t="shared" si="8"/>
        <v>9139752690</v>
      </c>
      <c r="N11" s="2">
        <f t="shared" si="8"/>
        <v>10633475634</v>
      </c>
      <c r="O11" s="2">
        <f t="shared" si="8"/>
        <v>6334198515</v>
      </c>
      <c r="P11" s="2">
        <f t="shared" si="8"/>
        <v>9177379326</v>
      </c>
      <c r="Q11" s="2">
        <f t="shared" si="8"/>
        <v>6501066022</v>
      </c>
      <c r="R11" s="2">
        <f t="shared" si="8"/>
        <v>31023681254</v>
      </c>
      <c r="S11" s="2">
        <f t="shared" si="8"/>
        <v>14657264971</v>
      </c>
      <c r="T11" s="2">
        <f t="shared" si="8"/>
        <v>12246854685</v>
      </c>
      <c r="U11" s="2">
        <f t="shared" si="8"/>
        <v>3148373800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U12" si="9">IFERROR(INDEX(I51:I500,MATCH($C$12,$C$51:$C$500,0)),"")</f>
        <v>15000000000</v>
      </c>
      <c r="J12" s="2">
        <f t="shared" si="9"/>
        <v>13000000000</v>
      </c>
      <c r="K12" s="2">
        <f t="shared" si="9"/>
        <v>784000000000</v>
      </c>
      <c r="L12" s="2">
        <f t="shared" si="9"/>
        <v>775000000000</v>
      </c>
      <c r="M12" s="2">
        <f t="shared" si="9"/>
        <v>771000000000</v>
      </c>
      <c r="N12" s="2">
        <f t="shared" si="9"/>
        <v>572000000000</v>
      </c>
      <c r="O12" s="2">
        <f t="shared" si="9"/>
        <v>429000000000</v>
      </c>
      <c r="P12" s="2">
        <f t="shared" si="9"/>
        <v>431000000000</v>
      </c>
      <c r="Q12" s="2">
        <f t="shared" si="9"/>
        <v>248000000000</v>
      </c>
      <c r="R12" s="2">
        <f t="shared" si="9"/>
        <v>278000000000</v>
      </c>
      <c r="S12" s="2">
        <f t="shared" si="9"/>
        <v>402000000000</v>
      </c>
      <c r="T12" s="2">
        <f t="shared" si="9"/>
        <v>448000000000</v>
      </c>
      <c r="U12" s="2">
        <f t="shared" si="9"/>
        <v>247000000000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U13" si="10">IFERROR(INDEX(I51:I500,MATCH($C$13,$C$51:$C$500,0)),"")</f>
        <v>16000000000</v>
      </c>
      <c r="J13" s="2">
        <f t="shared" si="10"/>
        <v>13000000000</v>
      </c>
      <c r="K13" s="2">
        <f t="shared" si="10"/>
        <v>790000000000</v>
      </c>
      <c r="L13" s="2">
        <f t="shared" si="10"/>
        <v>784000000000</v>
      </c>
      <c r="M13" s="2">
        <f t="shared" si="10"/>
        <v>780000000000</v>
      </c>
      <c r="N13" s="2">
        <f t="shared" si="10"/>
        <v>583000000000</v>
      </c>
      <c r="O13" s="2">
        <f t="shared" si="10"/>
        <v>435000000000</v>
      </c>
      <c r="P13" s="2">
        <f t="shared" si="10"/>
        <v>440000000000</v>
      </c>
      <c r="Q13" s="2">
        <f t="shared" si="10"/>
        <v>255000000000</v>
      </c>
      <c r="R13" s="2">
        <f t="shared" si="10"/>
        <v>309000000000</v>
      </c>
      <c r="S13" s="2">
        <f t="shared" si="10"/>
        <v>417000000000</v>
      </c>
      <c r="T13" s="2">
        <f t="shared" si="10"/>
        <v>461000000000</v>
      </c>
      <c r="U13" s="2">
        <f t="shared" si="10"/>
        <v>250000000000</v>
      </c>
    </row>
    <row r="14" spans="1:21" ht="15.5" x14ac:dyDescent="0.35">
      <c r="C14" t="s">
        <v>26</v>
      </c>
      <c r="D14" s="2">
        <f>IFERROR(INDEX(D51:D500,MATCH($C$14,$C$51:$C$500,0)),"")</f>
        <v>-350911819</v>
      </c>
      <c r="H14" s="2">
        <f>IFERROR(SUM(D14:G14)*(4/MAX(1,COUNT(D14:G14))),"")</f>
        <v>-1403647276</v>
      </c>
      <c r="I14" s="2">
        <f t="shared" ref="I14:U14" si="11">IFERROR(INDEX(I51:I500,MATCH($C$14,$C$51:$C$500,0)),"")</f>
        <v>-1398815874</v>
      </c>
      <c r="J14" s="2">
        <f t="shared" si="11"/>
        <v>-394439477</v>
      </c>
      <c r="K14" s="2">
        <f t="shared" si="11"/>
        <v>-886582447</v>
      </c>
      <c r="L14" s="2">
        <f t="shared" si="11"/>
        <v>-15299708999</v>
      </c>
      <c r="M14" s="2">
        <f t="shared" si="11"/>
        <v>-6654837923</v>
      </c>
      <c r="N14" s="2">
        <f t="shared" si="11"/>
        <v>-19785246472</v>
      </c>
      <c r="O14" s="2">
        <f t="shared" si="11"/>
        <v>-25982344898</v>
      </c>
      <c r="P14" s="2">
        <f t="shared" si="11"/>
        <v>-45403215650</v>
      </c>
      <c r="Q14" s="2">
        <f t="shared" si="11"/>
        <v>-14761577772</v>
      </c>
      <c r="R14" s="2">
        <f t="shared" si="11"/>
        <v>-24406476068</v>
      </c>
      <c r="S14" s="2">
        <f t="shared" si="11"/>
        <v>-883799826</v>
      </c>
      <c r="T14" s="2">
        <f t="shared" si="11"/>
        <v>-8089385377</v>
      </c>
      <c r="U14" s="2">
        <f t="shared" si="11"/>
        <v>-1641243458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392100359</v>
      </c>
      <c r="J15" s="2">
        <f t="shared" si="12"/>
        <v>1097120921</v>
      </c>
      <c r="K15" s="2">
        <f t="shared" si="12"/>
        <v>-211080453</v>
      </c>
      <c r="L15" s="2">
        <f t="shared" si="12"/>
        <v>500574816</v>
      </c>
      <c r="M15" s="2">
        <f t="shared" si="12"/>
        <v>-1256400818</v>
      </c>
      <c r="N15" s="2">
        <f t="shared" si="12"/>
        <v>580356724</v>
      </c>
      <c r="O15" s="2">
        <f t="shared" si="12"/>
        <v>654651560</v>
      </c>
      <c r="P15" s="2">
        <f t="shared" si="12"/>
        <v>-405263837</v>
      </c>
      <c r="Q15" s="2">
        <f t="shared" si="12"/>
        <v>-1621682387</v>
      </c>
      <c r="R15" s="2">
        <f t="shared" si="12"/>
        <v>-4785776053</v>
      </c>
      <c r="S15" s="2">
        <f t="shared" si="12"/>
        <v>-2823129852</v>
      </c>
      <c r="T15" s="2">
        <f t="shared" si="12"/>
        <v>-5932770148</v>
      </c>
      <c r="U15" s="2">
        <f t="shared" si="12"/>
        <v>891485610</v>
      </c>
    </row>
    <row r="16" spans="1:21" ht="15.5" x14ac:dyDescent="0.35">
      <c r="C16" t="s">
        <v>28</v>
      </c>
      <c r="D16" s="2">
        <f>IFERROR(INDEX(D51:D500,MATCH($C$16,$C$51:$C$500,0)),"")</f>
        <v>-506092623</v>
      </c>
      <c r="H16" s="2">
        <f>IFERROR(SUM(D16:G16)*(4/MAX(1,COUNT(D16:G16))),"")</f>
        <v>-2024370492</v>
      </c>
      <c r="I16" s="2">
        <f t="shared" ref="I16:U16" si="13">IFERROR(INDEX(I51:I500,MATCH($C$16,$C$51:$C$500,0)),"")</f>
        <v>69448277718</v>
      </c>
      <c r="J16" s="2">
        <f t="shared" si="13"/>
        <v>-1239079624</v>
      </c>
      <c r="K16" s="2">
        <f t="shared" si="13"/>
        <v>-32860820118</v>
      </c>
      <c r="L16" s="2">
        <f t="shared" si="13"/>
        <v>-48450577265</v>
      </c>
      <c r="M16" s="2">
        <f t="shared" si="13"/>
        <v>-6856848701</v>
      </c>
      <c r="N16" s="2">
        <f t="shared" si="13"/>
        <v>-11735188630</v>
      </c>
      <c r="O16" s="2">
        <f t="shared" si="13"/>
        <v>12780924934</v>
      </c>
      <c r="P16" s="2">
        <f t="shared" si="13"/>
        <v>1901948133</v>
      </c>
      <c r="Q16" s="2">
        <f t="shared" si="13"/>
        <v>243887881</v>
      </c>
      <c r="R16" s="2">
        <f t="shared" si="13"/>
        <v>6571934140</v>
      </c>
      <c r="S16" s="2">
        <f t="shared" si="13"/>
        <v>12500049847</v>
      </c>
      <c r="T16" s="2">
        <f t="shared" si="13"/>
        <v>23058591497</v>
      </c>
      <c r="U16" s="2">
        <f t="shared" si="13"/>
        <v>-36927503320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177500000000</v>
      </c>
      <c r="L20" s="2">
        <f t="shared" ca="1" si="14"/>
        <v>177500000000</v>
      </c>
      <c r="M20" s="2">
        <f t="shared" ca="1" si="14"/>
        <v>553800000000</v>
      </c>
      <c r="N20" s="2">
        <f t="shared" ca="1" si="14"/>
        <v>362100000000</v>
      </c>
      <c r="O20" s="2">
        <f t="shared" ca="1" si="14"/>
        <v>337250000000</v>
      </c>
      <c r="P20" s="2">
        <f t="shared" ca="1" si="14"/>
        <v>450850000000</v>
      </c>
      <c r="Q20" s="2">
        <f t="shared" ca="1" si="14"/>
        <v>472150000000</v>
      </c>
      <c r="R20" s="2">
        <f t="shared" ca="1" si="14"/>
        <v>532500000000</v>
      </c>
      <c r="S20" s="2">
        <f t="shared" ca="1" si="14"/>
        <v>607050000000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3550000000</v>
      </c>
      <c r="H21" s="2">
        <f>IFERROR(INDEX(D21:G21,COUNT(D21:G21)),"")</f>
        <v>3550000000</v>
      </c>
      <c r="I21" s="2">
        <f t="shared" ref="I21:U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3550000000</v>
      </c>
      <c r="Q21" s="2">
        <f t="shared" si="15"/>
        <v>3550000000</v>
      </c>
      <c r="R21" s="2">
        <f t="shared" si="15"/>
        <v>3550000000</v>
      </c>
      <c r="S21" s="2">
        <f t="shared" si="15"/>
        <v>3550000000</v>
      </c>
      <c r="T21" s="2">
        <f t="shared" si="15"/>
        <v>3000000000</v>
      </c>
      <c r="U21" s="2">
        <f t="shared" si="15"/>
        <v>1260000000</v>
      </c>
    </row>
    <row r="23" spans="1:21" ht="15.5" x14ac:dyDescent="0.35">
      <c r="B23" t="s">
        <v>53</v>
      </c>
      <c r="C23" t="s">
        <v>54</v>
      </c>
      <c r="D23" s="3">
        <f>IFERROR(D5/D6*100,"")</f>
        <v>-0.13885013477134575</v>
      </c>
      <c r="H23" s="3">
        <f t="shared" ref="H23:U23" si="16">IFERROR(H5/H6*100,"")</f>
        <v>-0.555400539085383</v>
      </c>
      <c r="I23" s="3">
        <f t="shared" si="16"/>
        <v>19.043079404278693</v>
      </c>
      <c r="J23" s="3">
        <f t="shared" si="16"/>
        <v>-0.14997733223770721</v>
      </c>
      <c r="K23" s="3">
        <f t="shared" si="16"/>
        <v>-9.461852401796369</v>
      </c>
      <c r="L23" s="3">
        <f t="shared" si="16"/>
        <v>-13.255183527988523</v>
      </c>
      <c r="M23" s="3">
        <f t="shared" si="16"/>
        <v>-2.1231942295626314</v>
      </c>
      <c r="N23" s="3">
        <f t="shared" si="16"/>
        <v>-2.6050967092028343</v>
      </c>
      <c r="O23" s="3">
        <f t="shared" si="16"/>
        <v>3.3251163053110266</v>
      </c>
      <c r="P23" s="3">
        <f t="shared" si="16"/>
        <v>0.40570605194442344</v>
      </c>
      <c r="Q23" s="3">
        <f t="shared" si="16"/>
        <v>-0.36656703575522459</v>
      </c>
      <c r="R23" s="3">
        <f t="shared" si="16"/>
        <v>0.44025310586772398</v>
      </c>
      <c r="S23" s="3">
        <f t="shared" si="16"/>
        <v>2.5050585489844521</v>
      </c>
      <c r="T23" s="3">
        <f t="shared" si="16"/>
        <v>6.1892192322272521</v>
      </c>
      <c r="U23" s="3">
        <f t="shared" si="16"/>
        <v>-37.934214546941504</v>
      </c>
    </row>
    <row r="24" spans="1:21" ht="15.5" x14ac:dyDescent="0.35">
      <c r="C24" t="s">
        <v>55</v>
      </c>
      <c r="D24" s="4" t="str">
        <f>IFERROR(_xlfn.RRI(5,I23,D23),"")</f>
        <v/>
      </c>
      <c r="H24" s="4">
        <f t="shared" ref="H24:U24" si="17">IFERROR(_xlfn.RRI(5,M23,H23),"")</f>
        <v>-0.23524325801364132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1.0494931330519104</v>
      </c>
      <c r="M24" s="4" t="str">
        <f t="shared" si="17"/>
        <v/>
      </c>
      <c r="N24" s="4" t="str">
        <f t="shared" si="17"/>
        <v/>
      </c>
      <c r="O24" s="4">
        <f t="shared" si="17"/>
        <v>-0.11685056620020506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-0.14000000000000001</v>
      </c>
      <c r="H25" s="3">
        <f>IFERROR(INDEX(D25:G25,COUNT(D25:G25)),"")</f>
        <v>-0.14000000000000001</v>
      </c>
      <c r="I25" s="3">
        <f t="shared" ref="I25:U25" si="18">IFERROR(INDEX(I51:I500,MATCH($C$25,$C$51:$C$500,0)),"")</f>
        <v>19.68</v>
      </c>
      <c r="J25" s="3">
        <f t="shared" si="18"/>
        <v>-0.04</v>
      </c>
      <c r="K25" s="3">
        <f t="shared" si="18"/>
        <v>0</v>
      </c>
      <c r="L25" s="3">
        <f t="shared" si="18"/>
        <v>-13.58</v>
      </c>
      <c r="M25" s="3">
        <f t="shared" si="18"/>
        <v>-2.33</v>
      </c>
      <c r="N25" s="3">
        <f t="shared" si="18"/>
        <v>-3.12</v>
      </c>
      <c r="O25" s="3">
        <f t="shared" si="18"/>
        <v>3.78</v>
      </c>
      <c r="P25" s="3">
        <f t="shared" si="18"/>
        <v>0.44</v>
      </c>
      <c r="Q25" s="3">
        <f t="shared" si="18"/>
        <v>7.0000000000000007E-2</v>
      </c>
      <c r="R25" s="3">
        <f t="shared" si="18"/>
        <v>0.5</v>
      </c>
      <c r="S25" s="3">
        <f t="shared" si="18"/>
        <v>2.67</v>
      </c>
      <c r="T25" s="3">
        <f t="shared" si="18"/>
        <v>5.65</v>
      </c>
      <c r="U25" s="3">
        <f t="shared" si="18"/>
        <v>-24.64</v>
      </c>
    </row>
    <row r="26" spans="1:21" ht="15.5" x14ac:dyDescent="0.35">
      <c r="C26" t="s">
        <v>58</v>
      </c>
      <c r="D26" s="4" t="str">
        <f>IFERROR(_xlfn.RRI(5,I25,D25),"")</f>
        <v/>
      </c>
      <c r="H26" s="4">
        <f t="shared" ref="H26:U26" si="19">IFERROR(_xlfn.RRI(5,M25,H25),"")</f>
        <v>-0.43015804286865089</v>
      </c>
      <c r="I26" s="4" t="str">
        <f t="shared" si="19"/>
        <v/>
      </c>
      <c r="J26" s="4" t="str">
        <f t="shared" si="19"/>
        <v/>
      </c>
      <c r="K26" s="4">
        <f t="shared" si="19"/>
        <v>-1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-7.724019114613212E-2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0.24111062112676057</v>
      </c>
      <c r="H27" s="3">
        <f t="shared" ref="H27:U27" si="20">IFERROR(H4/H21,"")</f>
        <v>0.96444248450704229</v>
      </c>
      <c r="I27" s="3">
        <f t="shared" si="20"/>
        <v>0.8400559408450704</v>
      </c>
      <c r="J27" s="3">
        <f t="shared" si="20"/>
        <v>0.59428553267605633</v>
      </c>
      <c r="K27" s="3">
        <f t="shared" si="20"/>
        <v>17.70865564169014</v>
      </c>
      <c r="L27" s="3">
        <f t="shared" si="20"/>
        <v>16.437479469295774</v>
      </c>
      <c r="M27" s="3">
        <f t="shared" si="20"/>
        <v>35.043414737746481</v>
      </c>
      <c r="N27" s="3">
        <f t="shared" si="20"/>
        <v>34.952158931830986</v>
      </c>
      <c r="O27" s="3">
        <f t="shared" si="20"/>
        <v>28.532563715211268</v>
      </c>
      <c r="P27" s="3">
        <f t="shared" si="20"/>
        <v>33.51557040422535</v>
      </c>
      <c r="Q27" s="3">
        <f t="shared" si="20"/>
        <v>32.237219579154932</v>
      </c>
      <c r="R27" s="3">
        <f t="shared" si="20"/>
        <v>39.218227907042255</v>
      </c>
      <c r="S27" s="3">
        <f t="shared" si="20"/>
        <v>42.026054137746478</v>
      </c>
      <c r="T27" s="3">
        <f t="shared" si="20"/>
        <v>42.198834329</v>
      </c>
      <c r="U27" s="3">
        <f t="shared" si="20"/>
        <v>9.9505137682539679</v>
      </c>
    </row>
    <row r="28" spans="1:21" ht="15.5" x14ac:dyDescent="0.35">
      <c r="C28" t="s">
        <v>60</v>
      </c>
      <c r="D28" s="4">
        <f>IFERROR(_xlfn.RRI(5,I27,D27),"")</f>
        <v>-0.22092076906981473</v>
      </c>
      <c r="H28" s="4">
        <f t="shared" ref="H28:U28" si="21">IFERROR(_xlfn.RRI(5,M27,H27),"")</f>
        <v>-0.51254561343781113</v>
      </c>
      <c r="I28" s="4">
        <f t="shared" si="21"/>
        <v>-0.52557579316126457</v>
      </c>
      <c r="J28" s="4">
        <f t="shared" si="21"/>
        <v>-0.53896821036924147</v>
      </c>
      <c r="K28" s="4">
        <f t="shared" si="21"/>
        <v>-0.1197869653134227</v>
      </c>
      <c r="L28" s="4">
        <f t="shared" si="21"/>
        <v>-0.12603200442422335</v>
      </c>
      <c r="M28" s="4">
        <f t="shared" si="21"/>
        <v>-2.2259307301353282E-2</v>
      </c>
      <c r="N28" s="4">
        <f t="shared" si="21"/>
        <v>-3.6190776371224254E-2</v>
      </c>
      <c r="O28" s="4">
        <f t="shared" si="21"/>
        <v>-7.528464700707993E-2</v>
      </c>
      <c r="P28" s="4">
        <f t="shared" si="21"/>
        <v>0.27491203852669477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-1.0071138211382114</v>
      </c>
      <c r="I29" s="4">
        <f t="shared" si="22"/>
        <v>-492.99999999999994</v>
      </c>
      <c r="J29" s="4" t="str">
        <f t="shared" si="22"/>
        <v/>
      </c>
      <c r="K29" s="4">
        <f t="shared" si="22"/>
        <v>-1</v>
      </c>
      <c r="L29" s="4">
        <f t="shared" si="22"/>
        <v>4.8283261802575108</v>
      </c>
      <c r="M29" s="4">
        <f t="shared" si="22"/>
        <v>-0.25320512820512819</v>
      </c>
      <c r="N29" s="4">
        <f t="shared" si="22"/>
        <v>-1.8253968253968256</v>
      </c>
      <c r="O29" s="4">
        <f t="shared" si="22"/>
        <v>7.5909090909090908</v>
      </c>
      <c r="P29" s="4">
        <f t="shared" si="22"/>
        <v>5.2857142857142856</v>
      </c>
      <c r="Q29" s="4">
        <f t="shared" si="22"/>
        <v>-0.86</v>
      </c>
      <c r="R29" s="4">
        <f t="shared" si="22"/>
        <v>-0.81273408239700373</v>
      </c>
      <c r="S29" s="4">
        <f t="shared" si="22"/>
        <v>-0.52743362831858409</v>
      </c>
      <c r="T29" s="4">
        <f t="shared" si="22"/>
        <v>-1.229301948051948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0.14806935778210539</v>
      </c>
      <c r="I30" s="4">
        <f t="shared" si="23"/>
        <v>0.41355610166432061</v>
      </c>
      <c r="J30" s="4">
        <f t="shared" si="23"/>
        <v>-0.96644095719626644</v>
      </c>
      <c r="K30" s="4">
        <f t="shared" si="23"/>
        <v>7.7334008219985734E-2</v>
      </c>
      <c r="L30" s="4">
        <f t="shared" si="23"/>
        <v>-0.53093956190318425</v>
      </c>
      <c r="M30" s="4">
        <f t="shared" si="23"/>
        <v>2.610877516707211E-3</v>
      </c>
      <c r="N30" s="4">
        <f t="shared" si="23"/>
        <v>0.22499188228211359</v>
      </c>
      <c r="O30" s="4">
        <f t="shared" si="23"/>
        <v>-0.14867736484609759</v>
      </c>
      <c r="P30" s="4">
        <f t="shared" si="23"/>
        <v>3.9654500039358838E-2</v>
      </c>
      <c r="Q30" s="4">
        <f t="shared" si="23"/>
        <v>-0.17800417562043319</v>
      </c>
      <c r="R30" s="4">
        <f t="shared" si="23"/>
        <v>-6.6811559836218865E-2</v>
      </c>
      <c r="S30" s="4">
        <f t="shared" si="23"/>
        <v>-4.0944304268325307E-3</v>
      </c>
      <c r="T30" s="4">
        <f t="shared" si="23"/>
        <v>3.2408698999674561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102.58</v>
      </c>
      <c r="H32" s="3">
        <f>IFERROR(INDEX(D32:G32,COUNT(D32:G32)),"")</f>
        <v>102.58</v>
      </c>
      <c r="I32" s="3">
        <f t="shared" ref="I32:U32" si="24">IFERROR(INDEX(I51:I500,MATCH($C$32,$C$51:$C$500,0)),"")</f>
        <v>103.12</v>
      </c>
      <c r="J32" s="3">
        <f t="shared" si="24"/>
        <v>83.46</v>
      </c>
      <c r="K32" s="3">
        <f t="shared" si="24"/>
        <v>83.59</v>
      </c>
      <c r="L32" s="3">
        <f t="shared" si="24"/>
        <v>91.59</v>
      </c>
      <c r="M32" s="3">
        <f t="shared" si="24"/>
        <v>103.85</v>
      </c>
      <c r="N32" s="3">
        <f t="shared" si="24"/>
        <v>106.08</v>
      </c>
      <c r="O32" s="3">
        <f t="shared" si="24"/>
        <v>108.84</v>
      </c>
      <c r="P32" s="3">
        <f t="shared" si="24"/>
        <v>107.18</v>
      </c>
      <c r="Q32" s="3">
        <f t="shared" si="24"/>
        <v>106.74</v>
      </c>
      <c r="R32" s="3">
        <f t="shared" si="24"/>
        <v>106.42</v>
      </c>
      <c r="S32" s="3">
        <f t="shared" si="24"/>
        <v>105.95</v>
      </c>
      <c r="T32" s="3">
        <f t="shared" si="24"/>
        <v>90.44</v>
      </c>
      <c r="U32" s="3">
        <f t="shared" si="24"/>
        <v>63.78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0.49</v>
      </c>
      <c r="H33" s="3">
        <f>IFERROR(INDEX(D33:G33,COUNT(D33:G33)),"")</f>
        <v>0.49</v>
      </c>
      <c r="I33" s="3">
        <f t="shared" ref="I33:U33" si="25">IFERROR(INDEX(I51:I500,MATCH($C$33,$C$51:$C$500,0)),"")</f>
        <v>0.48</v>
      </c>
      <c r="J33" s="3">
        <f t="shared" si="25"/>
        <v>0.6</v>
      </c>
      <c r="K33" s="3">
        <f t="shared" si="25"/>
        <v>0.6</v>
      </c>
      <c r="L33" s="3">
        <f t="shared" si="25"/>
        <v>0.55000000000000004</v>
      </c>
      <c r="M33" s="3">
        <f t="shared" si="25"/>
        <v>1.5</v>
      </c>
      <c r="N33" s="3">
        <f t="shared" si="25"/>
        <v>0.96</v>
      </c>
      <c r="O33" s="3">
        <f t="shared" si="25"/>
        <v>0.87</v>
      </c>
      <c r="P33" s="3">
        <f t="shared" si="25"/>
        <v>1.18</v>
      </c>
      <c r="Q33" s="3">
        <f t="shared" si="25"/>
        <v>1.25</v>
      </c>
      <c r="R33" s="3">
        <f t="shared" si="25"/>
        <v>1.41</v>
      </c>
      <c r="S33" s="3">
        <f t="shared" si="25"/>
        <v>1.61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-357.14</v>
      </c>
      <c r="H34" s="3">
        <f>IFERROR(INDEX(D34:G34,COUNT(D34:G34)),"")</f>
        <v>-357.14</v>
      </c>
      <c r="I34" s="3">
        <f t="shared" ref="I34:U34" si="26">IFERROR(INDEX(I51:I500,MATCH($C$34,$C$51:$C$500,0)),"")</f>
        <v>2.54</v>
      </c>
      <c r="J34" s="3">
        <f t="shared" si="26"/>
        <v>-1250</v>
      </c>
      <c r="K34" s="3">
        <f t="shared" si="26"/>
        <v>0</v>
      </c>
      <c r="L34" s="3">
        <f t="shared" si="26"/>
        <v>-3.68</v>
      </c>
      <c r="M34" s="3">
        <f t="shared" si="26"/>
        <v>-66.95</v>
      </c>
      <c r="N34" s="3">
        <f t="shared" si="26"/>
        <v>-32.69</v>
      </c>
      <c r="O34" s="3">
        <f t="shared" si="26"/>
        <v>25.13</v>
      </c>
      <c r="P34" s="3">
        <f t="shared" si="26"/>
        <v>288.64</v>
      </c>
      <c r="Q34" s="3">
        <f t="shared" si="26"/>
        <v>1900</v>
      </c>
      <c r="R34" s="3">
        <f t="shared" si="26"/>
        <v>300</v>
      </c>
      <c r="S34" s="3">
        <f t="shared" si="26"/>
        <v>64.040000000000006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207.37</v>
      </c>
      <c r="H35" s="3">
        <f>IFERROR(INDEX(D35:G35,COUNT(D35:G35)),"")</f>
        <v>207.37</v>
      </c>
      <c r="I35" s="3">
        <f t="shared" ref="I35:U35" si="27">IFERROR(INDEX(I51:I500,MATCH($C$35,$C$51:$C$500,0)),"")</f>
        <v>59.52</v>
      </c>
      <c r="J35" s="3">
        <f t="shared" si="27"/>
        <v>84.13</v>
      </c>
      <c r="K35" s="3">
        <f t="shared" si="27"/>
        <v>2.82</v>
      </c>
      <c r="L35" s="3">
        <f t="shared" si="27"/>
        <v>3.04</v>
      </c>
      <c r="M35" s="3">
        <f t="shared" si="27"/>
        <v>4.45</v>
      </c>
      <c r="N35" s="3">
        <f t="shared" si="27"/>
        <v>2.92</v>
      </c>
      <c r="O35" s="3">
        <f t="shared" si="27"/>
        <v>3.33</v>
      </c>
      <c r="P35" s="3">
        <f t="shared" si="27"/>
        <v>3.79</v>
      </c>
      <c r="Q35" s="3">
        <f t="shared" si="27"/>
        <v>4.13</v>
      </c>
      <c r="R35" s="3">
        <f t="shared" si="27"/>
        <v>3.82</v>
      </c>
      <c r="S35" s="3">
        <f t="shared" si="27"/>
        <v>4.07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1151</v>
      </c>
      <c r="E50" t="s">
        <v>2935</v>
      </c>
      <c r="F50" t="s">
        <v>2936</v>
      </c>
      <c r="G50" t="s">
        <v>2937</v>
      </c>
      <c r="H50" t="s">
        <v>1461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</row>
    <row r="51" spans="2:21" ht="15.5" x14ac:dyDescent="0.35">
      <c r="B51" t="s">
        <v>84</v>
      </c>
      <c r="C51" t="s">
        <v>5</v>
      </c>
      <c r="D51" s="5">
        <v>855942705</v>
      </c>
      <c r="E51" s="5">
        <v>760148940</v>
      </c>
      <c r="F51" s="5">
        <v>499226815</v>
      </c>
      <c r="G51" s="5">
        <v>799151691</v>
      </c>
      <c r="I51" s="5">
        <v>2982198590</v>
      </c>
      <c r="J51" s="5">
        <v>2109713641</v>
      </c>
      <c r="K51" s="5">
        <v>62865727528</v>
      </c>
      <c r="L51" s="5">
        <v>58353052116</v>
      </c>
      <c r="M51" s="5">
        <v>124404122319</v>
      </c>
      <c r="N51" s="5">
        <v>124080164208</v>
      </c>
      <c r="O51" s="5">
        <v>101290601189</v>
      </c>
      <c r="P51" s="5">
        <v>118980274935</v>
      </c>
      <c r="Q51" s="5">
        <v>114442129506</v>
      </c>
      <c r="R51" s="5">
        <v>139224709070</v>
      </c>
      <c r="S51" s="5">
        <v>149192492189</v>
      </c>
      <c r="T51" s="5">
        <v>126596502987</v>
      </c>
      <c r="U51" s="5">
        <v>12537647348</v>
      </c>
    </row>
    <row r="52" spans="2:21" ht="15.5" x14ac:dyDescent="0.35">
      <c r="C52" t="s">
        <v>85</v>
      </c>
      <c r="D52" s="5">
        <v>-376206270</v>
      </c>
      <c r="E52" s="5">
        <v>-285635710</v>
      </c>
      <c r="F52" s="5">
        <v>-349581291</v>
      </c>
      <c r="G52" s="5">
        <v>-326193171</v>
      </c>
      <c r="I52" s="5">
        <v>-1251282202</v>
      </c>
      <c r="J52" s="5">
        <v>-803517087</v>
      </c>
      <c r="K52" s="5">
        <v>-49723341044</v>
      </c>
      <c r="L52" s="5">
        <v>-48434905268</v>
      </c>
      <c r="M52" s="5">
        <v>-57753179405</v>
      </c>
      <c r="N52" s="5">
        <v>-54507260740</v>
      </c>
      <c r="O52" s="5">
        <v>-32150617746</v>
      </c>
      <c r="P52" s="5">
        <v>-29246943578</v>
      </c>
      <c r="Q52" s="5">
        <v>-58262951013</v>
      </c>
      <c r="R52" s="5">
        <v>-68135498143</v>
      </c>
      <c r="S52" s="5">
        <v>-72791778922</v>
      </c>
      <c r="T52" s="5">
        <v>-50202144432</v>
      </c>
      <c r="U52" s="5">
        <v>-5546215489</v>
      </c>
    </row>
    <row r="53" spans="2:21" ht="15.5" x14ac:dyDescent="0.35">
      <c r="C53" t="s">
        <v>86</v>
      </c>
      <c r="D53" s="5">
        <v>479736435</v>
      </c>
      <c r="E53" s="5">
        <v>474513230</v>
      </c>
      <c r="F53" s="5">
        <v>149645524</v>
      </c>
      <c r="G53" s="5">
        <v>472958520</v>
      </c>
      <c r="I53" s="5">
        <v>1730916388</v>
      </c>
      <c r="J53" s="5">
        <v>1306196554</v>
      </c>
      <c r="K53" s="5">
        <v>13142386484</v>
      </c>
      <c r="L53" s="5">
        <v>9918146848</v>
      </c>
      <c r="M53" s="5">
        <v>66650942914</v>
      </c>
      <c r="N53" s="5">
        <v>69572903468</v>
      </c>
      <c r="O53" s="5">
        <v>69139983443</v>
      </c>
      <c r="P53" s="5">
        <v>89733331357</v>
      </c>
      <c r="Q53" s="5">
        <v>56179178493</v>
      </c>
      <c r="R53" s="5">
        <v>71089210927</v>
      </c>
      <c r="S53" s="5">
        <v>76400713267</v>
      </c>
      <c r="T53" s="5">
        <v>76394358555</v>
      </c>
      <c r="U53" s="5">
        <v>6991431859</v>
      </c>
    </row>
    <row r="54" spans="2:21" ht="15.5" x14ac:dyDescent="0.35">
      <c r="C54" t="s">
        <v>87</v>
      </c>
      <c r="D54" s="5">
        <v>-634665309</v>
      </c>
      <c r="E54" s="5">
        <v>-693098905</v>
      </c>
      <c r="F54" s="5">
        <v>-614054584</v>
      </c>
      <c r="G54" s="5">
        <v>-5049295465</v>
      </c>
      <c r="I54" s="5">
        <v>-6953793729</v>
      </c>
      <c r="J54" s="5">
        <v>-1714945367</v>
      </c>
      <c r="K54" s="5">
        <v>-40599927508</v>
      </c>
      <c r="L54" s="5">
        <v>-43700413228</v>
      </c>
      <c r="M54" s="5">
        <v>-63452909141</v>
      </c>
      <c r="N54" s="5">
        <v>-61156507607</v>
      </c>
      <c r="O54" s="5">
        <v>-49195296031</v>
      </c>
      <c r="P54" s="5">
        <v>-41898221001</v>
      </c>
      <c r="Q54" s="5">
        <v>-41053965171</v>
      </c>
      <c r="R54" s="5">
        <v>-41966676818</v>
      </c>
      <c r="S54" s="5">
        <v>-47119623870</v>
      </c>
      <c r="T54" s="5">
        <v>-44830106028</v>
      </c>
      <c r="U54" s="5">
        <v>-35850301089</v>
      </c>
    </row>
    <row r="55" spans="2:21" ht="15.5" x14ac:dyDescent="0.35">
      <c r="C55" t="s">
        <v>89</v>
      </c>
      <c r="O55" s="5">
        <v>-102024954</v>
      </c>
      <c r="P55" s="5">
        <v>-75868566</v>
      </c>
      <c r="Q55" s="5">
        <v>-108308986</v>
      </c>
      <c r="R55" s="5">
        <v>-729208800</v>
      </c>
      <c r="S55" s="5">
        <v>-580159342</v>
      </c>
      <c r="T55" s="5">
        <v>-1622683353</v>
      </c>
      <c r="U55" s="5">
        <v>-4105123210</v>
      </c>
    </row>
    <row r="56" spans="2:21" ht="15.5" x14ac:dyDescent="0.35">
      <c r="C56" t="s">
        <v>88</v>
      </c>
      <c r="D56" s="5">
        <v>-634665309</v>
      </c>
      <c r="E56" s="5">
        <v>-693098905</v>
      </c>
      <c r="F56" s="5">
        <v>-614054584</v>
      </c>
      <c r="G56" s="5">
        <v>-5049295465</v>
      </c>
      <c r="I56" s="5">
        <v>-6953793729</v>
      </c>
      <c r="J56" s="5">
        <v>-1714945367</v>
      </c>
      <c r="K56" s="5">
        <v>-40599927508</v>
      </c>
      <c r="L56" s="5">
        <v>-43700413228</v>
      </c>
      <c r="M56" s="5">
        <v>-63452909141</v>
      </c>
      <c r="N56" s="5">
        <v>-61156507607</v>
      </c>
      <c r="O56" s="5">
        <v>-49093271077</v>
      </c>
      <c r="P56" s="5">
        <v>-41822352435</v>
      </c>
      <c r="Q56" s="5">
        <v>-40945656185</v>
      </c>
      <c r="R56" s="5">
        <v>-41237468018</v>
      </c>
      <c r="S56" s="5">
        <v>-46539464528</v>
      </c>
      <c r="T56" s="5">
        <v>-43207422675</v>
      </c>
      <c r="U56" s="5">
        <v>-31745177879</v>
      </c>
    </row>
    <row r="57" spans="2:21" ht="15.5" x14ac:dyDescent="0.35">
      <c r="C57" t="s">
        <v>90</v>
      </c>
      <c r="D57" s="5">
        <v>-154928874</v>
      </c>
      <c r="E57" s="5">
        <v>-218585675</v>
      </c>
      <c r="F57" s="5">
        <v>-464409060</v>
      </c>
      <c r="G57" s="5">
        <v>-4576336945</v>
      </c>
      <c r="I57" s="5">
        <v>-5222877341</v>
      </c>
      <c r="J57" s="5">
        <v>-408748813</v>
      </c>
      <c r="K57" s="5">
        <v>-27457541024</v>
      </c>
      <c r="L57" s="5">
        <v>-33782266380</v>
      </c>
      <c r="M57" s="5">
        <v>3198033773</v>
      </c>
      <c r="N57" s="5">
        <v>8416395861</v>
      </c>
      <c r="O57" s="5">
        <v>19944687412</v>
      </c>
      <c r="P57" s="5">
        <v>47835110356</v>
      </c>
      <c r="Q57" s="5">
        <v>15125213322</v>
      </c>
      <c r="R57" s="5">
        <v>29122534109</v>
      </c>
      <c r="S57" s="5">
        <v>29281089397</v>
      </c>
      <c r="T57" s="5">
        <v>31564252527</v>
      </c>
      <c r="U57" s="5">
        <v>-28858869230</v>
      </c>
    </row>
    <row r="58" spans="2:21" ht="15.5" x14ac:dyDescent="0.35">
      <c r="C58" t="s">
        <v>91</v>
      </c>
      <c r="D58" s="5">
        <v>-351163749</v>
      </c>
      <c r="E58" s="5">
        <v>-463392772</v>
      </c>
      <c r="F58" s="5">
        <v>-283549943</v>
      </c>
      <c r="G58" s="5">
        <v>75794468395</v>
      </c>
      <c r="I58" s="5">
        <v>74671155059</v>
      </c>
      <c r="J58" s="5">
        <v>-830330811</v>
      </c>
      <c r="K58" s="5">
        <v>-5403279094</v>
      </c>
      <c r="L58" s="5">
        <v>-14668310885</v>
      </c>
      <c r="M58" s="5">
        <v>-10054882474</v>
      </c>
      <c r="N58" s="5">
        <v>-20151584491</v>
      </c>
      <c r="O58" s="5">
        <v>-7163762478</v>
      </c>
      <c r="P58" s="5">
        <v>-45933162223</v>
      </c>
      <c r="Q58" s="5">
        <v>-14881325441</v>
      </c>
      <c r="R58" s="5">
        <v>-22550599969</v>
      </c>
      <c r="S58" s="5">
        <v>-16781039550</v>
      </c>
      <c r="T58" s="5">
        <v>-8505661030</v>
      </c>
      <c r="U58" s="5">
        <v>-8068634090</v>
      </c>
    </row>
    <row r="59" spans="2:21" ht="15.5" x14ac:dyDescent="0.35">
      <c r="C59" t="s">
        <v>92</v>
      </c>
      <c r="D59" s="5">
        <v>229450</v>
      </c>
      <c r="E59" s="5">
        <v>247335</v>
      </c>
      <c r="F59" s="5">
        <v>224773</v>
      </c>
      <c r="G59" s="5">
        <v>227594</v>
      </c>
      <c r="I59" s="5">
        <v>1620717</v>
      </c>
      <c r="J59" s="5">
        <v>891289</v>
      </c>
      <c r="K59" s="5">
        <v>1087585</v>
      </c>
      <c r="L59" s="5">
        <v>1396650</v>
      </c>
      <c r="M59" s="5">
        <v>4773684</v>
      </c>
      <c r="N59" s="5">
        <v>4929492</v>
      </c>
      <c r="O59" s="5">
        <v>18938235153</v>
      </c>
      <c r="P59" s="5">
        <v>39981713</v>
      </c>
    </row>
    <row r="60" spans="2:21" ht="15.5" x14ac:dyDescent="0.35">
      <c r="C60" t="s">
        <v>97</v>
      </c>
      <c r="D60" s="5">
        <v>382156</v>
      </c>
      <c r="E60" s="5">
        <v>-1379718</v>
      </c>
      <c r="F60" s="5">
        <v>11175290</v>
      </c>
      <c r="G60" s="5">
        <v>76067375191</v>
      </c>
      <c r="I60" s="5">
        <v>76068470496</v>
      </c>
      <c r="J60" s="5">
        <v>-437571860</v>
      </c>
      <c r="K60" s="5">
        <v>-1395363639</v>
      </c>
      <c r="L60" s="5">
        <v>457326653</v>
      </c>
      <c r="M60" s="5">
        <v>-3406709576</v>
      </c>
      <c r="N60" s="5">
        <v>-189548108</v>
      </c>
      <c r="O60" s="5">
        <v>-185455335</v>
      </c>
      <c r="P60" s="5">
        <v>-358253878</v>
      </c>
      <c r="Q60" s="5">
        <v>-106116388</v>
      </c>
      <c r="R60" s="5">
        <v>115890292</v>
      </c>
      <c r="S60" s="5">
        <v>-17299450102</v>
      </c>
      <c r="T60" s="5">
        <v>52552183</v>
      </c>
      <c r="U60" s="5">
        <v>-4316733183</v>
      </c>
    </row>
    <row r="61" spans="2:21" ht="15.5" x14ac:dyDescent="0.35">
      <c r="C61" t="s">
        <v>1112</v>
      </c>
      <c r="D61" s="5">
        <v>229450</v>
      </c>
      <c r="E61" s="5">
        <v>247335</v>
      </c>
      <c r="F61" s="5">
        <v>224773</v>
      </c>
      <c r="G61" s="5">
        <v>227594</v>
      </c>
      <c r="I61" s="5">
        <v>1620717</v>
      </c>
      <c r="J61" s="5">
        <v>891289</v>
      </c>
      <c r="K61" s="5">
        <v>1087585</v>
      </c>
      <c r="L61" s="5">
        <v>1396650</v>
      </c>
      <c r="M61" s="5">
        <v>4773684</v>
      </c>
      <c r="N61" s="5">
        <v>4929492</v>
      </c>
      <c r="O61" s="5">
        <v>18938235153</v>
      </c>
      <c r="P61" s="5">
        <v>39981713</v>
      </c>
      <c r="Q61" s="5">
        <v>22071663</v>
      </c>
      <c r="R61" s="5">
        <v>2534183787</v>
      </c>
      <c r="S61" s="5">
        <v>1501418506</v>
      </c>
      <c r="T61" s="5">
        <v>156305820</v>
      </c>
      <c r="U61" s="5">
        <v>40699700</v>
      </c>
    </row>
    <row r="62" spans="2:21" ht="15.5" x14ac:dyDescent="0.35">
      <c r="C62" t="s">
        <v>26</v>
      </c>
      <c r="D62" s="5">
        <v>-350911819</v>
      </c>
      <c r="E62" s="5">
        <v>-461830738</v>
      </c>
      <c r="F62" s="5">
        <v>-295112441</v>
      </c>
      <c r="G62" s="5">
        <v>-273187101</v>
      </c>
      <c r="I62" s="5">
        <v>-1398815874</v>
      </c>
      <c r="J62" s="5">
        <v>-394439477</v>
      </c>
      <c r="K62" s="5">
        <v>-886582447</v>
      </c>
      <c r="L62" s="5">
        <v>-15299708999</v>
      </c>
      <c r="M62" s="5">
        <v>-6654837923</v>
      </c>
      <c r="N62" s="5">
        <v>-19785246472</v>
      </c>
      <c r="O62" s="5">
        <v>-25982344898</v>
      </c>
      <c r="P62" s="5">
        <v>-45403215650</v>
      </c>
      <c r="Q62" s="5">
        <v>-14761577772</v>
      </c>
      <c r="R62" s="5">
        <v>-24406476068</v>
      </c>
      <c r="S62" s="5">
        <v>-883799826</v>
      </c>
      <c r="T62" s="5">
        <v>-8089385377</v>
      </c>
      <c r="U62" s="5">
        <v>-1641243458</v>
      </c>
    </row>
    <row r="63" spans="2:21" ht="15.5" x14ac:dyDescent="0.35">
      <c r="C63" t="s">
        <v>94</v>
      </c>
      <c r="D63" s="5">
        <v>-863536</v>
      </c>
      <c r="E63" s="5">
        <v>-429651</v>
      </c>
      <c r="F63" s="5">
        <v>162435</v>
      </c>
      <c r="G63" s="5">
        <v>52711</v>
      </c>
      <c r="I63" s="5">
        <v>-120280</v>
      </c>
      <c r="J63" s="5">
        <v>789237</v>
      </c>
      <c r="K63" s="5">
        <v>-3386420593</v>
      </c>
      <c r="L63" s="5">
        <v>172674811</v>
      </c>
      <c r="M63" s="5">
        <v>-98108659</v>
      </c>
      <c r="N63" s="5">
        <v>-236719403</v>
      </c>
      <c r="O63" s="5">
        <v>65802602</v>
      </c>
      <c r="P63" s="5">
        <v>-211674408</v>
      </c>
      <c r="Q63" s="5">
        <v>-869552944</v>
      </c>
      <c r="R63" s="5">
        <v>-794197980</v>
      </c>
      <c r="S63" s="5">
        <v>-99208128</v>
      </c>
      <c r="T63" s="5">
        <v>-625133656</v>
      </c>
      <c r="U63" s="5">
        <v>-2151357149</v>
      </c>
    </row>
    <row r="64" spans="2:21" ht="15.5" x14ac:dyDescent="0.35">
      <c r="C64" t="s">
        <v>403</v>
      </c>
      <c r="K64" s="5">
        <v>264000000</v>
      </c>
      <c r="M64" s="5">
        <v>100000000</v>
      </c>
      <c r="N64" s="5">
        <v>55000000</v>
      </c>
      <c r="Q64" s="5">
        <v>833850000</v>
      </c>
    </row>
    <row r="65" spans="3:21" ht="15.5" x14ac:dyDescent="0.35">
      <c r="C65" t="s">
        <v>98</v>
      </c>
      <c r="D65" s="5">
        <v>-351163749</v>
      </c>
      <c r="E65" s="5">
        <v>-463392772</v>
      </c>
      <c r="F65" s="5">
        <v>-283549943</v>
      </c>
      <c r="G65" s="5">
        <v>75794468395</v>
      </c>
      <c r="I65" s="5">
        <v>74671155059</v>
      </c>
      <c r="J65" s="5">
        <v>-830330811</v>
      </c>
      <c r="K65" s="5">
        <v>-5403279094</v>
      </c>
      <c r="L65" s="5">
        <v>-14668310885</v>
      </c>
      <c r="M65" s="5">
        <v>-10054882474</v>
      </c>
      <c r="N65" s="5">
        <v>-20151584491</v>
      </c>
      <c r="O65" s="5">
        <v>-7163762478</v>
      </c>
      <c r="P65" s="5">
        <v>-45933162223</v>
      </c>
      <c r="Q65" s="5">
        <v>-14881325441</v>
      </c>
      <c r="R65" s="5">
        <v>-22550599969</v>
      </c>
      <c r="S65" s="5">
        <v>-16781039550</v>
      </c>
      <c r="T65" s="5">
        <v>-8505661030</v>
      </c>
      <c r="U65" s="5">
        <v>-8068634090</v>
      </c>
    </row>
    <row r="66" spans="3:21" ht="15.5" x14ac:dyDescent="0.35">
      <c r="C66" t="s">
        <v>28</v>
      </c>
      <c r="D66" s="5">
        <v>-506092623</v>
      </c>
      <c r="E66" s="5">
        <v>-681978447</v>
      </c>
      <c r="F66" s="5">
        <v>-747959003</v>
      </c>
      <c r="G66" s="5">
        <v>71218131450</v>
      </c>
      <c r="I66" s="5">
        <v>69448277718</v>
      </c>
      <c r="J66" s="5">
        <v>-1239079624</v>
      </c>
      <c r="K66" s="5">
        <v>-32860820118</v>
      </c>
      <c r="L66" s="5">
        <v>-48450577265</v>
      </c>
      <c r="M66" s="5">
        <v>-6856848701</v>
      </c>
      <c r="N66" s="5">
        <v>-11735188630</v>
      </c>
      <c r="O66" s="5">
        <v>12780924934</v>
      </c>
      <c r="P66" s="5">
        <v>1901948133</v>
      </c>
      <c r="Q66" s="5">
        <v>243887881</v>
      </c>
      <c r="R66" s="5">
        <v>6571934140</v>
      </c>
      <c r="S66" s="5">
        <v>12500049847</v>
      </c>
      <c r="T66" s="5">
        <v>23058591497</v>
      </c>
      <c r="U66" s="5">
        <v>-36927503320</v>
      </c>
    </row>
    <row r="67" spans="3:21" ht="15.5" x14ac:dyDescent="0.35">
      <c r="C67" t="s">
        <v>27</v>
      </c>
      <c r="G67" s="5">
        <v>392100359</v>
      </c>
      <c r="I67" s="5">
        <v>392100359</v>
      </c>
      <c r="J67" s="5">
        <v>1097120921</v>
      </c>
      <c r="K67" s="5">
        <v>-211080453</v>
      </c>
      <c r="L67" s="5">
        <v>500574816</v>
      </c>
      <c r="M67" s="5">
        <v>-1256400818</v>
      </c>
      <c r="N67" s="5">
        <v>580356724</v>
      </c>
      <c r="O67" s="5">
        <v>654651560</v>
      </c>
      <c r="P67" s="5">
        <v>-405263837</v>
      </c>
      <c r="Q67" s="5">
        <v>-1621682387</v>
      </c>
      <c r="R67" s="5">
        <v>-4785776053</v>
      </c>
      <c r="S67" s="5">
        <v>-2823129852</v>
      </c>
      <c r="T67" s="5">
        <v>-5932770148</v>
      </c>
      <c r="U67" s="5">
        <v>891485610</v>
      </c>
    </row>
    <row r="68" spans="3:21" ht="15.5" x14ac:dyDescent="0.35">
      <c r="C68" t="s">
        <v>402</v>
      </c>
      <c r="R68" s="5">
        <v>-7455925000</v>
      </c>
      <c r="S68" s="5">
        <v>-5769390380</v>
      </c>
      <c r="T68" s="5">
        <v>-4404944393</v>
      </c>
      <c r="U68" s="5">
        <v>-59148430</v>
      </c>
    </row>
    <row r="69" spans="3:21" ht="15.5" x14ac:dyDescent="0.35">
      <c r="C69" t="s">
        <v>405</v>
      </c>
      <c r="N69" s="5">
        <v>-349677387</v>
      </c>
      <c r="O69" s="5">
        <v>-225718436</v>
      </c>
      <c r="P69" s="5">
        <v>-405263837</v>
      </c>
      <c r="Q69" s="5">
        <v>-2019125537</v>
      </c>
      <c r="R69" s="5">
        <v>-530875114</v>
      </c>
      <c r="S69" s="5">
        <v>-415762500</v>
      </c>
      <c r="T69" s="5">
        <v>-647856917</v>
      </c>
    </row>
    <row r="70" spans="3:21" ht="15.5" x14ac:dyDescent="0.35">
      <c r="C70" t="s">
        <v>406</v>
      </c>
      <c r="G70" s="5">
        <v>392100359</v>
      </c>
      <c r="I70" s="5">
        <v>392100359</v>
      </c>
      <c r="J70" s="5">
        <v>1097120921</v>
      </c>
      <c r="K70" s="5">
        <v>-211080453</v>
      </c>
      <c r="L70" s="5">
        <v>500574816</v>
      </c>
      <c r="M70" s="5">
        <v>-1256400818</v>
      </c>
      <c r="N70" s="5">
        <v>930034111</v>
      </c>
      <c r="O70" s="5">
        <v>880369996</v>
      </c>
      <c r="Q70" s="5">
        <v>397443150</v>
      </c>
      <c r="R70" s="5">
        <v>3201024061</v>
      </c>
      <c r="S70" s="5">
        <v>3362023028</v>
      </c>
      <c r="T70" s="5">
        <v>-879968838</v>
      </c>
      <c r="U70" s="5">
        <v>950634040</v>
      </c>
    </row>
    <row r="71" spans="3:21" ht="15.5" x14ac:dyDescent="0.35">
      <c r="C71" t="s">
        <v>407</v>
      </c>
      <c r="G71" s="5">
        <v>392100359</v>
      </c>
      <c r="I71" s="5">
        <v>392100359</v>
      </c>
      <c r="J71" s="5">
        <v>1097120921</v>
      </c>
      <c r="K71" s="5">
        <v>-211080453</v>
      </c>
      <c r="L71" s="5">
        <v>500574816</v>
      </c>
      <c r="M71" s="5">
        <v>-1256400818</v>
      </c>
      <c r="N71" s="5">
        <v>580356724</v>
      </c>
      <c r="O71" s="5">
        <v>654651560</v>
      </c>
      <c r="P71" s="5">
        <v>-405263837</v>
      </c>
      <c r="Q71" s="5">
        <v>-1621682387</v>
      </c>
      <c r="R71" s="5">
        <v>-4785776053</v>
      </c>
      <c r="S71" s="5">
        <v>-2823129852</v>
      </c>
      <c r="T71" s="5">
        <v>-5932770148</v>
      </c>
      <c r="U71" s="5">
        <v>891485610</v>
      </c>
    </row>
    <row r="72" spans="3:21" ht="15.5" x14ac:dyDescent="0.35">
      <c r="C72" t="s">
        <v>99</v>
      </c>
      <c r="D72" s="5">
        <v>-506092623</v>
      </c>
      <c r="E72" s="5">
        <v>-681978447</v>
      </c>
      <c r="F72" s="5">
        <v>-747959003</v>
      </c>
      <c r="G72" s="5">
        <v>71610231809</v>
      </c>
      <c r="I72" s="5">
        <v>69840378077</v>
      </c>
      <c r="J72" s="5">
        <v>-141958703</v>
      </c>
      <c r="K72" s="5">
        <v>-33071900571</v>
      </c>
      <c r="L72" s="5">
        <v>-47950002449</v>
      </c>
      <c r="M72" s="5">
        <v>-8113249519</v>
      </c>
      <c r="N72" s="5">
        <v>-11154831906</v>
      </c>
      <c r="O72" s="5">
        <v>13435576494</v>
      </c>
      <c r="P72" s="5">
        <v>1496684296</v>
      </c>
      <c r="Q72" s="5">
        <v>-1377794506</v>
      </c>
      <c r="R72" s="5">
        <v>1786158087</v>
      </c>
      <c r="S72" s="5">
        <v>9676919995</v>
      </c>
      <c r="T72" s="5">
        <v>17125821349</v>
      </c>
      <c r="U72" s="5">
        <v>-36036017710</v>
      </c>
    </row>
    <row r="73" spans="3:21" ht="15.5" x14ac:dyDescent="0.35">
      <c r="C73" t="s">
        <v>408</v>
      </c>
      <c r="U73" s="5">
        <v>4747524389</v>
      </c>
    </row>
    <row r="74" spans="3:21" ht="15.5" x14ac:dyDescent="0.35">
      <c r="C74" t="s">
        <v>840</v>
      </c>
    </row>
    <row r="75" spans="3:21" ht="15.5" x14ac:dyDescent="0.35">
      <c r="C75" t="s">
        <v>102</v>
      </c>
      <c r="D75" s="5">
        <v>-506092623</v>
      </c>
      <c r="E75" s="5">
        <v>-681978447</v>
      </c>
      <c r="F75" s="5">
        <v>-747959003</v>
      </c>
      <c r="G75" s="5">
        <v>71610231809</v>
      </c>
      <c r="I75" s="5">
        <v>69840378077</v>
      </c>
      <c r="J75" s="5">
        <v>-141958703</v>
      </c>
      <c r="K75" s="5">
        <v>-33071900571</v>
      </c>
      <c r="L75" s="5">
        <v>-47950002449</v>
      </c>
      <c r="M75" s="5">
        <v>-8113249519</v>
      </c>
      <c r="N75" s="5">
        <v>-11154831906</v>
      </c>
      <c r="O75" s="5">
        <v>13435576494</v>
      </c>
      <c r="P75" s="5">
        <v>1496684296</v>
      </c>
      <c r="Q75" s="5">
        <v>-1377794506</v>
      </c>
      <c r="R75" s="5">
        <v>1786158087</v>
      </c>
      <c r="S75" s="5">
        <v>9676919995</v>
      </c>
      <c r="T75" s="5">
        <v>17125821349</v>
      </c>
      <c r="U75" s="5">
        <v>-31288493321</v>
      </c>
    </row>
    <row r="76" spans="3:21" ht="15.5" x14ac:dyDescent="0.35">
      <c r="C76" t="s">
        <v>103</v>
      </c>
      <c r="G76" s="5">
        <v>-101344335</v>
      </c>
      <c r="I76" s="5">
        <v>-101344335</v>
      </c>
      <c r="J76" s="5">
        <v>-302749473</v>
      </c>
      <c r="K76" s="5">
        <v>5041872738</v>
      </c>
      <c r="L76" s="5">
        <v>4707338825</v>
      </c>
      <c r="M76" s="5">
        <v>369863701</v>
      </c>
      <c r="N76" s="5">
        <v>1196536691</v>
      </c>
      <c r="O76" s="5">
        <v>-460568181</v>
      </c>
      <c r="Q76" s="5">
        <v>1647847796</v>
      </c>
    </row>
    <row r="77" spans="3:21" ht="15.5" x14ac:dyDescent="0.35">
      <c r="C77" t="s">
        <v>104</v>
      </c>
      <c r="D77" s="5">
        <v>-506092623</v>
      </c>
      <c r="E77" s="5">
        <v>-681978447</v>
      </c>
      <c r="F77" s="5">
        <v>-747959003</v>
      </c>
      <c r="G77" s="5">
        <v>71508887474</v>
      </c>
      <c r="I77" s="5">
        <v>69739033742</v>
      </c>
      <c r="J77" s="5">
        <v>-444708176</v>
      </c>
      <c r="K77" s="5">
        <v>-28030027833</v>
      </c>
      <c r="L77" s="5">
        <v>-43242663624</v>
      </c>
      <c r="M77" s="5">
        <v>-7743385818</v>
      </c>
      <c r="N77" s="5">
        <v>-9958295215</v>
      </c>
      <c r="O77" s="5">
        <v>12975008313</v>
      </c>
      <c r="P77" s="5">
        <v>1496684296</v>
      </c>
      <c r="Q77" s="5">
        <v>270053290</v>
      </c>
      <c r="R77" s="5">
        <v>1786158087</v>
      </c>
      <c r="S77" s="5">
        <v>9676919995</v>
      </c>
      <c r="T77" s="5">
        <v>17125821349</v>
      </c>
      <c r="U77" s="5">
        <v>-31288493321</v>
      </c>
    </row>
    <row r="78" spans="3:21" ht="15.5" x14ac:dyDescent="0.35">
      <c r="C78" t="s">
        <v>105</v>
      </c>
      <c r="D78" s="5">
        <v>-506092623</v>
      </c>
      <c r="E78" s="5">
        <v>-681978447</v>
      </c>
      <c r="F78" s="5">
        <v>-747959003</v>
      </c>
      <c r="G78" s="5">
        <v>71610231808</v>
      </c>
      <c r="I78" s="5">
        <v>69840378076</v>
      </c>
      <c r="J78" s="5">
        <v>-141958704</v>
      </c>
      <c r="L78" s="5">
        <v>-47950002449</v>
      </c>
      <c r="M78" s="5">
        <v>-8113249517</v>
      </c>
      <c r="N78" s="5">
        <v>-11154831904</v>
      </c>
      <c r="O78" s="5">
        <v>13435576494</v>
      </c>
      <c r="P78" s="5">
        <v>1496684296</v>
      </c>
      <c r="Q78" s="5">
        <v>270053290</v>
      </c>
      <c r="R78" s="5">
        <v>1786158087</v>
      </c>
      <c r="S78" s="5">
        <v>9676919995</v>
      </c>
      <c r="T78" s="5">
        <v>17125821349</v>
      </c>
      <c r="U78" s="5">
        <v>-31288493321</v>
      </c>
    </row>
    <row r="79" spans="3:21" ht="15.5" x14ac:dyDescent="0.35">
      <c r="C79" t="s">
        <v>7</v>
      </c>
      <c r="D79" s="5">
        <v>-506092623</v>
      </c>
      <c r="E79" s="5">
        <v>-681978447</v>
      </c>
      <c r="F79" s="5">
        <v>-718019613</v>
      </c>
      <c r="G79" s="5">
        <v>71548599966</v>
      </c>
      <c r="I79" s="5">
        <v>69778493581</v>
      </c>
      <c r="J79" s="5">
        <v>-444960830</v>
      </c>
      <c r="K79" s="5">
        <v>-28418512862</v>
      </c>
      <c r="L79" s="5">
        <v>-43527150055</v>
      </c>
      <c r="M79" s="5">
        <v>-7890235452</v>
      </c>
      <c r="N79" s="5">
        <v>-9882808915</v>
      </c>
      <c r="O79" s="5">
        <v>12943436602</v>
      </c>
      <c r="P79" s="5">
        <v>1555695448</v>
      </c>
      <c r="Q79" s="5">
        <v>-1400129035</v>
      </c>
      <c r="R79" s="5">
        <v>1676536653</v>
      </c>
      <c r="S79" s="5">
        <v>9494819230</v>
      </c>
      <c r="T79" s="5">
        <v>16960927499</v>
      </c>
      <c r="U79" s="5">
        <v>-31043750272</v>
      </c>
    </row>
    <row r="80" spans="3:21" ht="15.5" x14ac:dyDescent="0.35">
      <c r="C80" t="s">
        <v>530</v>
      </c>
      <c r="F80" s="5">
        <v>-29939390</v>
      </c>
      <c r="G80" s="5">
        <v>-39712493</v>
      </c>
      <c r="I80" s="5">
        <v>-39459840</v>
      </c>
      <c r="J80" s="5">
        <v>252653</v>
      </c>
      <c r="K80" s="5">
        <v>388485029</v>
      </c>
      <c r="L80" s="5">
        <v>284486431</v>
      </c>
      <c r="M80" s="5">
        <v>146849635</v>
      </c>
      <c r="N80" s="5">
        <v>-75486300</v>
      </c>
      <c r="O80" s="5">
        <v>31571711</v>
      </c>
      <c r="P80" s="5">
        <v>-59011152</v>
      </c>
      <c r="Q80" s="5">
        <v>22334529</v>
      </c>
      <c r="R80" s="5">
        <v>109621434</v>
      </c>
      <c r="S80" s="5">
        <v>182100765</v>
      </c>
      <c r="T80" s="5">
        <v>164893850</v>
      </c>
      <c r="U80" s="5">
        <v>-244743049</v>
      </c>
    </row>
    <row r="81" spans="2:21" ht="15.5" x14ac:dyDescent="0.35">
      <c r="C81" t="s">
        <v>96</v>
      </c>
    </row>
    <row r="82" spans="2:21" ht="15.5" x14ac:dyDescent="0.35">
      <c r="C82" t="s">
        <v>106</v>
      </c>
      <c r="D82" s="5">
        <v>-506092623</v>
      </c>
      <c r="E82" s="5">
        <v>-681978447</v>
      </c>
      <c r="F82" s="5">
        <v>-747959003</v>
      </c>
      <c r="G82" s="5">
        <v>71610231808</v>
      </c>
      <c r="I82" s="5">
        <v>69840378076</v>
      </c>
      <c r="J82" s="5">
        <v>-141958704</v>
      </c>
      <c r="L82" s="5">
        <v>-47950002449</v>
      </c>
      <c r="M82" s="5">
        <v>-8113249517</v>
      </c>
      <c r="N82" s="5">
        <v>-11154831904</v>
      </c>
      <c r="O82" s="5">
        <v>13435576494</v>
      </c>
      <c r="P82" s="5">
        <v>1496684296</v>
      </c>
      <c r="Q82" s="5">
        <v>270053290</v>
      </c>
      <c r="R82" s="5">
        <v>1786158087</v>
      </c>
      <c r="S82" s="5">
        <v>9676919995</v>
      </c>
      <c r="T82" s="5">
        <v>17125821349</v>
      </c>
      <c r="U82" s="5">
        <v>-31288493321</v>
      </c>
    </row>
    <row r="83" spans="2:21" ht="15.5" x14ac:dyDescent="0.35">
      <c r="C83" t="s">
        <v>107</v>
      </c>
      <c r="D83" s="5">
        <v>-506092623</v>
      </c>
      <c r="E83" s="5">
        <v>-681978447</v>
      </c>
      <c r="F83" s="5">
        <v>-747959003</v>
      </c>
      <c r="G83" s="5">
        <v>71508887473</v>
      </c>
      <c r="I83" s="5">
        <v>69739033741</v>
      </c>
      <c r="J83" s="5">
        <v>-444708177</v>
      </c>
      <c r="K83" s="5">
        <v>-28030027833</v>
      </c>
      <c r="L83" s="5">
        <v>-43242663624</v>
      </c>
      <c r="M83" s="5">
        <v>-7743385817</v>
      </c>
      <c r="N83" s="5">
        <v>-9958295215</v>
      </c>
      <c r="O83" s="5">
        <v>12975008313</v>
      </c>
      <c r="P83" s="5">
        <v>1496684296</v>
      </c>
      <c r="Q83" s="5">
        <v>-1377794506</v>
      </c>
      <c r="R83" s="5">
        <v>1786158087</v>
      </c>
      <c r="S83" s="5">
        <v>9676919995</v>
      </c>
      <c r="T83" s="5">
        <v>17125821349</v>
      </c>
      <c r="U83" s="5">
        <v>-31288493321</v>
      </c>
    </row>
    <row r="84" spans="2:21" ht="15.5" x14ac:dyDescent="0.35">
      <c r="C84" t="s">
        <v>108</v>
      </c>
      <c r="D84" s="5">
        <v>-506092623</v>
      </c>
      <c r="E84" s="5">
        <v>-681978447</v>
      </c>
      <c r="F84" s="5">
        <v>-747959003</v>
      </c>
      <c r="G84" s="5">
        <v>71508887473</v>
      </c>
      <c r="I84" s="5">
        <v>69739033741</v>
      </c>
      <c r="J84" s="5">
        <v>-444708177</v>
      </c>
      <c r="K84" s="5">
        <v>-28030027833</v>
      </c>
      <c r="L84" s="5">
        <v>-43242663624</v>
      </c>
      <c r="M84" s="5">
        <v>-7743385817</v>
      </c>
      <c r="N84" s="5">
        <v>-9958295215</v>
      </c>
      <c r="O84" s="5">
        <v>12975008313</v>
      </c>
      <c r="P84" s="5">
        <v>1496684296</v>
      </c>
      <c r="Q84" s="5">
        <v>-1377794506</v>
      </c>
      <c r="R84" s="5">
        <v>1786158087</v>
      </c>
      <c r="S84" s="5">
        <v>9676919995</v>
      </c>
      <c r="T84" s="5">
        <v>17125821349</v>
      </c>
      <c r="U84" s="5">
        <v>-31288493321</v>
      </c>
    </row>
    <row r="86" spans="2:21" ht="15.5" x14ac:dyDescent="0.35">
      <c r="B86" t="s">
        <v>109</v>
      </c>
      <c r="C86" t="s">
        <v>110</v>
      </c>
    </row>
    <row r="87" spans="2:21" ht="15.5" x14ac:dyDescent="0.35">
      <c r="C87" t="s">
        <v>111</v>
      </c>
    </row>
    <row r="88" spans="2:21" ht="15.5" x14ac:dyDescent="0.35">
      <c r="C88" t="s">
        <v>19</v>
      </c>
      <c r="D88" s="5">
        <v>677056044</v>
      </c>
      <c r="E88" s="5">
        <v>711460237</v>
      </c>
      <c r="F88" s="5">
        <v>757461034</v>
      </c>
      <c r="G88" s="5">
        <v>939366876</v>
      </c>
      <c r="I88" s="5">
        <v>939366876</v>
      </c>
      <c r="J88" s="5">
        <v>867565151</v>
      </c>
      <c r="K88" s="5">
        <v>5826146330</v>
      </c>
      <c r="L88" s="5">
        <v>9128520247</v>
      </c>
      <c r="M88" s="5">
        <v>9139752690</v>
      </c>
      <c r="N88" s="5">
        <v>10633475634</v>
      </c>
      <c r="O88" s="5">
        <v>6334198515</v>
      </c>
      <c r="P88" s="5">
        <v>9177379326</v>
      </c>
      <c r="Q88" s="5">
        <v>6501066022</v>
      </c>
      <c r="R88" s="5">
        <v>31023681254</v>
      </c>
      <c r="S88" s="5">
        <v>14657264971</v>
      </c>
      <c r="T88" s="5">
        <v>12246854685</v>
      </c>
      <c r="U88" s="5">
        <v>3148373800</v>
      </c>
    </row>
    <row r="89" spans="2:21" ht="15.5" x14ac:dyDescent="0.35">
      <c r="C89" t="s">
        <v>113</v>
      </c>
      <c r="D89" s="5">
        <v>73742118</v>
      </c>
      <c r="E89" s="5">
        <v>77181522</v>
      </c>
      <c r="F89" s="5">
        <v>64764062</v>
      </c>
      <c r="G89" s="5">
        <v>60084564</v>
      </c>
      <c r="I89" s="5">
        <v>60084564</v>
      </c>
      <c r="J89" s="5">
        <v>13261825</v>
      </c>
      <c r="K89" s="5">
        <v>5150027530</v>
      </c>
      <c r="L89" s="5">
        <v>2906697890</v>
      </c>
      <c r="M89" s="5">
        <v>3933802600</v>
      </c>
      <c r="N89" s="5">
        <v>2934866737</v>
      </c>
      <c r="O89" s="5">
        <v>2153765313</v>
      </c>
      <c r="P89" s="5">
        <v>1668166326</v>
      </c>
      <c r="Q89" s="5">
        <v>1631264355</v>
      </c>
      <c r="R89" s="5">
        <v>1225718078</v>
      </c>
      <c r="S89" s="5">
        <v>3018162984</v>
      </c>
      <c r="T89" s="5">
        <v>5170378020</v>
      </c>
      <c r="U89" s="5">
        <v>771899462</v>
      </c>
    </row>
    <row r="90" spans="2:21" ht="15.5" x14ac:dyDescent="0.35">
      <c r="C90" t="s">
        <v>114</v>
      </c>
      <c r="D90" s="5">
        <v>4407565886</v>
      </c>
      <c r="E90" s="5">
        <v>4046174465</v>
      </c>
      <c r="F90" s="5">
        <v>3630674465</v>
      </c>
      <c r="G90" s="5">
        <v>3129342219</v>
      </c>
      <c r="I90" s="5">
        <v>3129342219</v>
      </c>
      <c r="K90" s="5">
        <v>3070478728</v>
      </c>
    </row>
    <row r="91" spans="2:21" ht="15.5" x14ac:dyDescent="0.35">
      <c r="C91" t="s">
        <v>115</v>
      </c>
      <c r="K91" s="5">
        <v>55319372822</v>
      </c>
    </row>
    <row r="92" spans="2:21" ht="15.5" x14ac:dyDescent="0.35">
      <c r="C92" t="s">
        <v>116</v>
      </c>
      <c r="D92" s="5">
        <v>73742118</v>
      </c>
      <c r="E92" s="5">
        <v>77181522</v>
      </c>
      <c r="F92" s="5">
        <v>64764062</v>
      </c>
      <c r="G92" s="5">
        <v>60084564</v>
      </c>
      <c r="I92" s="5">
        <v>60084564</v>
      </c>
      <c r="J92" s="5">
        <v>13261825</v>
      </c>
      <c r="K92" s="5">
        <v>5150027530</v>
      </c>
      <c r="L92" s="5">
        <v>2906697890</v>
      </c>
      <c r="M92" s="5">
        <v>3933802600</v>
      </c>
      <c r="N92" s="5">
        <v>2934866737</v>
      </c>
      <c r="O92" s="5">
        <v>2153765313</v>
      </c>
      <c r="P92" s="5">
        <v>1668166326</v>
      </c>
      <c r="Q92" s="5">
        <v>1631264355</v>
      </c>
      <c r="R92" s="5">
        <v>1225718078</v>
      </c>
      <c r="S92" s="5">
        <v>3018162984</v>
      </c>
      <c r="T92" s="5">
        <v>5170378020</v>
      </c>
      <c r="U92" s="5">
        <v>771899462</v>
      </c>
    </row>
    <row r="93" spans="2:21" ht="15.5" x14ac:dyDescent="0.35">
      <c r="C93" t="s">
        <v>117</v>
      </c>
      <c r="D93" s="5">
        <v>3386301142</v>
      </c>
      <c r="E93" s="5">
        <v>3386301142</v>
      </c>
      <c r="F93" s="5">
        <v>3386301142</v>
      </c>
      <c r="G93" s="5">
        <v>3386301142</v>
      </c>
      <c r="I93" s="5">
        <v>3386301142</v>
      </c>
      <c r="J93" s="5">
        <v>3386301141</v>
      </c>
      <c r="N93" s="5">
        <v>64860744</v>
      </c>
      <c r="R93" s="5">
        <v>32371959</v>
      </c>
      <c r="S93" s="5">
        <v>22464193424</v>
      </c>
      <c r="T93" s="5">
        <v>104049453</v>
      </c>
      <c r="U93" s="5">
        <v>11973004</v>
      </c>
    </row>
    <row r="94" spans="2:21" ht="15.5" x14ac:dyDescent="0.35">
      <c r="C94" t="s">
        <v>118</v>
      </c>
      <c r="D94" s="5">
        <v>3386301142</v>
      </c>
      <c r="E94" s="5">
        <v>3386301142</v>
      </c>
      <c r="F94" s="5">
        <v>3386301142</v>
      </c>
      <c r="G94" s="5">
        <v>3386301142</v>
      </c>
      <c r="I94" s="5">
        <v>3386301142</v>
      </c>
      <c r="J94" s="5">
        <v>3386301141</v>
      </c>
      <c r="N94" s="5">
        <v>64860744</v>
      </c>
      <c r="R94" s="5">
        <v>32371959</v>
      </c>
      <c r="S94" s="5">
        <v>22464193424</v>
      </c>
      <c r="T94" s="5">
        <v>104049453</v>
      </c>
      <c r="U94" s="5">
        <v>11973004</v>
      </c>
    </row>
    <row r="95" spans="2:21" ht="15.5" x14ac:dyDescent="0.35">
      <c r="C95" t="s">
        <v>119</v>
      </c>
      <c r="K95" s="5">
        <v>712606395984</v>
      </c>
      <c r="L95" s="5">
        <v>712927206929</v>
      </c>
      <c r="M95" s="5">
        <v>2240614963</v>
      </c>
      <c r="N95" s="5">
        <v>319045579192</v>
      </c>
      <c r="O95" s="5">
        <v>319217178640</v>
      </c>
      <c r="P95" s="5">
        <v>319219648342</v>
      </c>
      <c r="Q95" s="5">
        <v>11647875940</v>
      </c>
      <c r="R95" s="5">
        <v>11741866799</v>
      </c>
      <c r="S95" s="5">
        <v>11211659679</v>
      </c>
      <c r="T95" s="5">
        <v>11781397114</v>
      </c>
      <c r="U95" s="5">
        <v>26721634071</v>
      </c>
    </row>
    <row r="96" spans="2:21" ht="15.5" x14ac:dyDescent="0.35">
      <c r="C96" t="s">
        <v>97</v>
      </c>
      <c r="T96" s="5">
        <v>-12521821068</v>
      </c>
      <c r="U96" s="5">
        <v>-12521821068</v>
      </c>
    </row>
    <row r="97" spans="3:21" ht="15.5" x14ac:dyDescent="0.35">
      <c r="C97" t="s">
        <v>121</v>
      </c>
      <c r="D97" s="5">
        <v>5764289722</v>
      </c>
      <c r="E97" s="5">
        <v>5802133319</v>
      </c>
      <c r="F97" s="5">
        <v>5835716656</v>
      </c>
      <c r="G97" s="5">
        <v>6012943000</v>
      </c>
      <c r="I97" s="5">
        <v>6012943000</v>
      </c>
      <c r="J97" s="5">
        <v>32080028162</v>
      </c>
      <c r="K97" s="5">
        <v>808706840750</v>
      </c>
      <c r="L97" s="5">
        <v>809677595837</v>
      </c>
      <c r="M97" s="5">
        <v>107831731029</v>
      </c>
      <c r="N97" s="5">
        <v>376585300223</v>
      </c>
      <c r="O97" s="5">
        <v>360715631865</v>
      </c>
      <c r="P97" s="5">
        <v>368878489992</v>
      </c>
      <c r="Q97" s="5">
        <v>73810842530</v>
      </c>
      <c r="R97" s="5">
        <v>96511356450</v>
      </c>
      <c r="S97" s="5">
        <v>109577688875</v>
      </c>
      <c r="T97" s="5">
        <v>51056230374</v>
      </c>
      <c r="U97" s="5">
        <v>48924887082</v>
      </c>
    </row>
    <row r="98" spans="3:21" ht="15.5" x14ac:dyDescent="0.35">
      <c r="C98" t="s">
        <v>122</v>
      </c>
    </row>
    <row r="99" spans="3:21" ht="15.5" x14ac:dyDescent="0.35">
      <c r="C99" t="s">
        <v>123</v>
      </c>
      <c r="S99" s="5">
        <v>13000000000</v>
      </c>
    </row>
    <row r="100" spans="3:21" ht="15.5" x14ac:dyDescent="0.35">
      <c r="C100" t="s">
        <v>126</v>
      </c>
      <c r="D100" s="5">
        <v>157114069373</v>
      </c>
      <c r="E100" s="5">
        <v>157173429739</v>
      </c>
      <c r="F100" s="5">
        <v>157232790106</v>
      </c>
      <c r="G100" s="5">
        <v>157292150480</v>
      </c>
      <c r="I100" s="5">
        <v>157292150480</v>
      </c>
      <c r="J100" s="5">
        <v>157535196612</v>
      </c>
      <c r="K100" s="5">
        <v>431088117590</v>
      </c>
      <c r="L100" s="5">
        <v>447462723745</v>
      </c>
      <c r="M100" s="5">
        <v>1171281534144</v>
      </c>
      <c r="N100" s="5">
        <v>749750148238</v>
      </c>
      <c r="O100" s="5">
        <v>649938436096</v>
      </c>
      <c r="P100" s="5">
        <v>620309427909</v>
      </c>
      <c r="Q100" s="5">
        <v>796084810026</v>
      </c>
      <c r="R100" s="5">
        <v>799021592870</v>
      </c>
      <c r="S100" s="5">
        <v>769703186052</v>
      </c>
      <c r="T100" s="5">
        <v>705675496984</v>
      </c>
      <c r="U100" s="5">
        <v>414128780470</v>
      </c>
    </row>
    <row r="101" spans="3:21" ht="15.5" x14ac:dyDescent="0.35">
      <c r="C101" t="s">
        <v>128</v>
      </c>
      <c r="D101" s="5">
        <v>2603281195</v>
      </c>
      <c r="E101" s="5">
        <v>2603281196</v>
      </c>
      <c r="F101" s="5">
        <v>2603281195</v>
      </c>
      <c r="G101" s="5">
        <v>2593760741</v>
      </c>
      <c r="I101" s="5">
        <v>2593760741</v>
      </c>
      <c r="J101" s="5">
        <v>2183385174</v>
      </c>
      <c r="K101" s="5">
        <v>3214886867</v>
      </c>
      <c r="L101" s="5">
        <v>4848033990</v>
      </c>
      <c r="M101" s="5">
        <v>5532673034</v>
      </c>
      <c r="N101" s="5">
        <v>7723351034</v>
      </c>
      <c r="O101" s="5">
        <v>7192162486</v>
      </c>
      <c r="P101" s="5">
        <v>7071536598</v>
      </c>
      <c r="Q101" s="5">
        <v>7071536598</v>
      </c>
      <c r="R101" s="5">
        <v>7305692307</v>
      </c>
      <c r="S101" s="5">
        <v>4104668246</v>
      </c>
      <c r="T101" s="5">
        <v>742645218</v>
      </c>
      <c r="U101" s="5">
        <v>1622614057</v>
      </c>
    </row>
    <row r="102" spans="3:21" ht="15.5" x14ac:dyDescent="0.35">
      <c r="C102" t="s">
        <v>133</v>
      </c>
      <c r="D102" s="5">
        <v>436821115244</v>
      </c>
      <c r="E102" s="5">
        <v>436964055497</v>
      </c>
      <c r="F102" s="5">
        <v>437106995749</v>
      </c>
      <c r="G102" s="5">
        <v>437240415555</v>
      </c>
      <c r="I102" s="5">
        <v>437240415555</v>
      </c>
      <c r="J102" s="5">
        <v>339428427648</v>
      </c>
      <c r="K102" s="5">
        <v>500781688595</v>
      </c>
      <c r="L102" s="5">
        <v>520364300933</v>
      </c>
      <c r="M102" s="5">
        <v>1246442609436</v>
      </c>
      <c r="N102" s="5">
        <v>828540934990</v>
      </c>
      <c r="O102" s="5">
        <v>729637067760</v>
      </c>
      <c r="P102" s="5">
        <v>701326945746</v>
      </c>
      <c r="Q102" s="5">
        <v>879271355245</v>
      </c>
      <c r="R102" s="5">
        <v>883862474383</v>
      </c>
      <c r="S102" s="5">
        <v>865754207498</v>
      </c>
      <c r="T102" s="5">
        <v>792560714232</v>
      </c>
      <c r="U102" s="5">
        <v>496798639403</v>
      </c>
    </row>
    <row r="103" spans="3:21" ht="15.5" x14ac:dyDescent="0.35">
      <c r="C103" t="s">
        <v>134</v>
      </c>
      <c r="D103" s="5">
        <v>442585404966</v>
      </c>
      <c r="E103" s="5">
        <v>442766188816</v>
      </c>
      <c r="F103" s="5">
        <v>442942712405</v>
      </c>
      <c r="G103" s="5">
        <v>443253358555</v>
      </c>
      <c r="I103" s="5">
        <v>443253358555</v>
      </c>
      <c r="J103" s="5">
        <v>371508455810</v>
      </c>
      <c r="K103" s="5">
        <v>1309488529345</v>
      </c>
      <c r="L103" s="5">
        <v>1330041896770</v>
      </c>
      <c r="M103" s="5">
        <v>1354274340465</v>
      </c>
      <c r="N103" s="5">
        <v>1205126235213</v>
      </c>
      <c r="O103" s="5">
        <v>1090352699625</v>
      </c>
      <c r="P103" s="5">
        <v>1070205435738</v>
      </c>
      <c r="Q103" s="5">
        <v>953082197775</v>
      </c>
      <c r="R103" s="5">
        <v>980373830833</v>
      </c>
      <c r="S103" s="5">
        <v>975331896373</v>
      </c>
      <c r="T103" s="5">
        <v>843616944606</v>
      </c>
      <c r="U103" s="5">
        <v>545723526485</v>
      </c>
    </row>
    <row r="104" spans="3:21" ht="15.5" x14ac:dyDescent="0.35">
      <c r="C104" t="s">
        <v>135</v>
      </c>
    </row>
    <row r="105" spans="3:21" ht="15.5" x14ac:dyDescent="0.35">
      <c r="C105" t="s">
        <v>136</v>
      </c>
    </row>
    <row r="106" spans="3:21" ht="15.5" x14ac:dyDescent="0.35">
      <c r="C106" t="s">
        <v>137</v>
      </c>
      <c r="D106" s="5">
        <v>63901888096</v>
      </c>
      <c r="E106" s="5">
        <v>63880859929</v>
      </c>
      <c r="F106" s="5">
        <v>63773794257</v>
      </c>
      <c r="G106" s="5">
        <v>63860702836</v>
      </c>
      <c r="I106" s="5">
        <v>63860702836</v>
      </c>
      <c r="J106" s="5">
        <v>64583080423</v>
      </c>
      <c r="K106" s="5">
        <v>931820701510</v>
      </c>
      <c r="L106" s="5">
        <v>922712266118</v>
      </c>
      <c r="M106" s="5">
        <v>187585508254</v>
      </c>
      <c r="N106" s="5">
        <v>229045674614</v>
      </c>
      <c r="O106" s="5">
        <v>290385239283</v>
      </c>
      <c r="P106" s="5">
        <v>291676713986</v>
      </c>
      <c r="Q106" s="5">
        <v>366228222593</v>
      </c>
      <c r="R106" s="5">
        <v>402306246685</v>
      </c>
      <c r="S106" s="5">
        <v>281628004753</v>
      </c>
      <c r="T106" s="5">
        <v>146665705246</v>
      </c>
      <c r="U106" s="5">
        <v>240607982237</v>
      </c>
    </row>
    <row r="107" spans="3:21" ht="15.5" x14ac:dyDescent="0.35">
      <c r="C107" t="s">
        <v>146</v>
      </c>
      <c r="D107" s="5">
        <v>1898102729</v>
      </c>
      <c r="E107" s="5">
        <v>1876580051</v>
      </c>
      <c r="F107" s="5">
        <v>1881000000</v>
      </c>
      <c r="G107" s="5">
        <v>1859151834</v>
      </c>
      <c r="I107" s="5">
        <v>1859151834</v>
      </c>
      <c r="J107" s="5">
        <v>2000000000</v>
      </c>
      <c r="K107" s="5">
        <v>1998684071</v>
      </c>
      <c r="L107" s="5">
        <v>1921616259</v>
      </c>
      <c r="M107" s="5">
        <v>336712446</v>
      </c>
      <c r="O107" s="5">
        <v>12414068674</v>
      </c>
      <c r="P107" s="5">
        <v>12101857515</v>
      </c>
      <c r="Q107" s="5">
        <v>1811876120</v>
      </c>
      <c r="R107" s="5">
        <v>1746359559</v>
      </c>
      <c r="S107" s="5">
        <v>1762584942</v>
      </c>
      <c r="T107" s="5">
        <v>1844673534</v>
      </c>
      <c r="U107" s="5">
        <v>1870907646</v>
      </c>
    </row>
    <row r="108" spans="3:21" ht="15.5" x14ac:dyDescent="0.35">
      <c r="C108" t="s">
        <v>138</v>
      </c>
    </row>
    <row r="109" spans="3:21" ht="15.5" x14ac:dyDescent="0.35">
      <c r="C109" t="s">
        <v>139</v>
      </c>
      <c r="D109" s="5">
        <v>26507210990</v>
      </c>
      <c r="E109" s="5">
        <v>26507210990</v>
      </c>
      <c r="F109" s="5">
        <v>26507210990</v>
      </c>
      <c r="G109" s="5">
        <v>26507210990</v>
      </c>
      <c r="I109" s="5">
        <v>26507210990</v>
      </c>
      <c r="J109" s="5">
        <v>26538594464</v>
      </c>
      <c r="K109" s="5">
        <v>86621385221</v>
      </c>
      <c r="L109" s="5">
        <v>86527880470</v>
      </c>
      <c r="M109" s="5">
        <v>85038583865</v>
      </c>
      <c r="N109" s="5">
        <v>103005584640</v>
      </c>
      <c r="O109" s="5">
        <v>120229503594</v>
      </c>
      <c r="P109" s="5">
        <v>129851166926</v>
      </c>
      <c r="Q109" s="5">
        <v>160446632979</v>
      </c>
      <c r="R109" s="5">
        <v>171634871521</v>
      </c>
      <c r="S109" s="5">
        <v>121736838710</v>
      </c>
      <c r="T109" s="5">
        <v>62292547335</v>
      </c>
      <c r="U109" s="5">
        <v>68919607500</v>
      </c>
    </row>
    <row r="110" spans="3:21" ht="15.5" x14ac:dyDescent="0.35">
      <c r="C110" t="s">
        <v>140</v>
      </c>
    </row>
    <row r="111" spans="3:21" ht="15.5" x14ac:dyDescent="0.35">
      <c r="C111" t="s">
        <v>141</v>
      </c>
      <c r="D111" s="5">
        <v>17693763442</v>
      </c>
      <c r="E111" s="5">
        <v>17693763442</v>
      </c>
      <c r="F111" s="5">
        <v>17693763442</v>
      </c>
      <c r="G111" s="5">
        <v>17693763442</v>
      </c>
      <c r="I111" s="5">
        <v>17693763442</v>
      </c>
      <c r="J111" s="5">
        <v>17693763444</v>
      </c>
      <c r="K111" s="5">
        <v>23494237071</v>
      </c>
      <c r="L111" s="5">
        <v>30613745183</v>
      </c>
      <c r="M111" s="5">
        <v>23034375863</v>
      </c>
      <c r="N111" s="5">
        <v>48451527723</v>
      </c>
      <c r="O111" s="5">
        <v>37585923526</v>
      </c>
      <c r="P111" s="5">
        <v>18224290148</v>
      </c>
      <c r="Q111" s="5">
        <v>53554232616</v>
      </c>
      <c r="R111" s="5">
        <v>29420998393</v>
      </c>
      <c r="S111" s="5">
        <v>14226826485</v>
      </c>
      <c r="T111" s="5">
        <v>11153984648</v>
      </c>
      <c r="U111" s="5">
        <v>78435971967</v>
      </c>
    </row>
    <row r="112" spans="3:21" ht="15.5" x14ac:dyDescent="0.35">
      <c r="C112" t="s">
        <v>145</v>
      </c>
      <c r="R112" s="5">
        <v>13000000000</v>
      </c>
      <c r="S112" s="5">
        <v>21074450000</v>
      </c>
    </row>
    <row r="113" spans="3:21" ht="15.5" x14ac:dyDescent="0.35">
      <c r="C113" t="s">
        <v>129</v>
      </c>
      <c r="D113" s="5">
        <v>8102335586</v>
      </c>
      <c r="E113" s="5">
        <v>8134747951</v>
      </c>
      <c r="F113" s="5">
        <v>8077529978</v>
      </c>
      <c r="G113" s="5">
        <v>8130935748</v>
      </c>
      <c r="I113" s="5">
        <v>8130935748</v>
      </c>
      <c r="J113" s="5">
        <v>8479293172</v>
      </c>
      <c r="K113" s="5">
        <v>41100931541</v>
      </c>
      <c r="L113" s="5">
        <v>30731713932</v>
      </c>
      <c r="M113" s="5">
        <v>27256734773</v>
      </c>
      <c r="N113" s="5">
        <v>24883729364</v>
      </c>
      <c r="O113" s="5">
        <v>41738328825</v>
      </c>
      <c r="P113" s="5">
        <v>20938416270</v>
      </c>
      <c r="Q113" s="5">
        <v>21038379795</v>
      </c>
      <c r="R113" s="5">
        <v>18456457389</v>
      </c>
      <c r="S113" s="5">
        <v>12389216972</v>
      </c>
      <c r="T113" s="5">
        <v>11463300555</v>
      </c>
      <c r="U113" s="5">
        <v>5823055806</v>
      </c>
    </row>
    <row r="114" spans="3:21" ht="15.5" x14ac:dyDescent="0.35">
      <c r="C114" t="s">
        <v>143</v>
      </c>
      <c r="D114" s="5">
        <v>7755109190</v>
      </c>
      <c r="E114" s="5">
        <v>7723191336</v>
      </c>
      <c r="F114" s="5">
        <v>7668923688</v>
      </c>
      <c r="G114" s="5">
        <v>7724274663</v>
      </c>
      <c r="I114" s="5">
        <v>7724274663</v>
      </c>
      <c r="J114" s="5">
        <v>7926063184</v>
      </c>
      <c r="K114" s="5">
        <v>18845857099</v>
      </c>
      <c r="L114" s="5">
        <v>16537376558</v>
      </c>
      <c r="M114" s="5">
        <v>12797011685</v>
      </c>
      <c r="N114" s="5">
        <v>12358511821</v>
      </c>
      <c r="O114" s="5">
        <v>8376883999</v>
      </c>
      <c r="P114" s="5">
        <v>23974623859</v>
      </c>
      <c r="Q114" s="5">
        <v>28839614673</v>
      </c>
      <c r="R114" s="5">
        <v>21848297522</v>
      </c>
      <c r="S114" s="5">
        <v>11899764714</v>
      </c>
      <c r="T114" s="5">
        <v>7328134623</v>
      </c>
      <c r="U114" s="5">
        <v>1348949900</v>
      </c>
    </row>
    <row r="115" spans="3:21" ht="15.5" x14ac:dyDescent="0.35">
      <c r="C115" t="s">
        <v>147</v>
      </c>
    </row>
    <row r="116" spans="3:21" ht="15.5" x14ac:dyDescent="0.35">
      <c r="C116" t="s">
        <v>591</v>
      </c>
      <c r="K116" s="5">
        <v>48221960</v>
      </c>
      <c r="L116" s="5">
        <v>300680483</v>
      </c>
      <c r="M116" s="5">
        <v>365357204</v>
      </c>
      <c r="P116" s="5">
        <v>23641050</v>
      </c>
      <c r="Q116" s="5">
        <v>23633378</v>
      </c>
      <c r="R116" s="5">
        <v>240464753</v>
      </c>
      <c r="S116" s="5">
        <v>794436338</v>
      </c>
      <c r="T116" s="5">
        <v>703915514</v>
      </c>
      <c r="U116" s="5">
        <v>1039569988</v>
      </c>
    </row>
    <row r="117" spans="3:21" ht="15.5" x14ac:dyDescent="0.35">
      <c r="C117" t="s">
        <v>658</v>
      </c>
      <c r="D117" s="5">
        <v>400000000</v>
      </c>
      <c r="E117" s="5">
        <v>400000000</v>
      </c>
      <c r="F117" s="5">
        <v>400000000</v>
      </c>
      <c r="G117" s="5">
        <v>400000000</v>
      </c>
      <c r="I117" s="5">
        <v>400000000</v>
      </c>
      <c r="J117" s="5">
        <v>400000000</v>
      </c>
      <c r="K117" s="5">
        <v>718457284763</v>
      </c>
      <c r="L117" s="5">
        <v>715530607620</v>
      </c>
    </row>
    <row r="118" spans="3:21" ht="15.5" x14ac:dyDescent="0.35">
      <c r="C118" t="s">
        <v>415</v>
      </c>
      <c r="D118" s="5">
        <v>8601667119</v>
      </c>
      <c r="E118" s="5">
        <v>8681667119</v>
      </c>
      <c r="F118" s="5">
        <v>8721667119</v>
      </c>
      <c r="G118" s="5">
        <v>8721667119</v>
      </c>
      <c r="I118" s="5">
        <v>8721667119</v>
      </c>
      <c r="J118" s="5">
        <v>9426439508</v>
      </c>
      <c r="K118" s="5">
        <v>9456439508</v>
      </c>
      <c r="L118" s="5">
        <v>9456439508</v>
      </c>
      <c r="M118" s="5">
        <v>11259219204</v>
      </c>
      <c r="N118" s="5">
        <v>324999930</v>
      </c>
      <c r="O118" s="5">
        <v>397517525662</v>
      </c>
      <c r="P118" s="5">
        <v>385280596346</v>
      </c>
      <c r="Q118" s="5">
        <v>197479741373</v>
      </c>
      <c r="R118" s="5">
        <v>188563012728</v>
      </c>
      <c r="S118" s="5">
        <v>293008630185</v>
      </c>
      <c r="T118" s="5">
        <v>415970118999</v>
      </c>
      <c r="U118" s="5">
        <v>219251646836</v>
      </c>
    </row>
    <row r="119" spans="3:21" ht="15.5" x14ac:dyDescent="0.35">
      <c r="C119" t="s">
        <v>152</v>
      </c>
      <c r="D119" s="5">
        <v>1945366159</v>
      </c>
      <c r="E119" s="5">
        <v>1945366159</v>
      </c>
      <c r="F119" s="5">
        <v>1945366159</v>
      </c>
      <c r="G119" s="5">
        <v>1945366159</v>
      </c>
      <c r="I119" s="5">
        <v>1945366159</v>
      </c>
      <c r="J119" s="5">
        <v>1945366159</v>
      </c>
      <c r="K119" s="5">
        <v>720116545377</v>
      </c>
      <c r="L119" s="5">
        <v>717192481779</v>
      </c>
      <c r="M119" s="5">
        <v>501429916</v>
      </c>
      <c r="N119" s="5">
        <v>1300000000</v>
      </c>
      <c r="O119" s="5">
        <v>25504298377</v>
      </c>
      <c r="P119" s="5">
        <v>42418303686</v>
      </c>
      <c r="Q119" s="5">
        <v>55311143125</v>
      </c>
      <c r="R119" s="5">
        <v>105521298487</v>
      </c>
      <c r="S119" s="5">
        <v>87221334964</v>
      </c>
      <c r="T119" s="5">
        <v>42008649853</v>
      </c>
      <c r="U119" s="5">
        <v>27619688884</v>
      </c>
    </row>
    <row r="120" spans="3:21" ht="15.5" x14ac:dyDescent="0.35">
      <c r="C120" t="s">
        <v>153</v>
      </c>
      <c r="D120" s="5">
        <v>14195125243</v>
      </c>
      <c r="E120" s="5">
        <v>13890844637</v>
      </c>
      <c r="F120" s="5">
        <v>13492455451</v>
      </c>
      <c r="G120" s="5">
        <v>12968234019</v>
      </c>
      <c r="I120" s="5">
        <v>12968234019</v>
      </c>
      <c r="J120" s="5">
        <v>10239987427</v>
      </c>
      <c r="K120" s="5">
        <v>77319527575</v>
      </c>
      <c r="L120" s="5">
        <v>78951302561</v>
      </c>
      <c r="M120" s="5">
        <v>795067840493</v>
      </c>
      <c r="N120" s="5">
        <v>596716183066</v>
      </c>
      <c r="O120" s="5">
        <v>410704787596</v>
      </c>
      <c r="P120" s="5">
        <v>395074878620</v>
      </c>
      <c r="Q120" s="5">
        <v>204896816346</v>
      </c>
      <c r="R120" s="5">
        <v>197255585174</v>
      </c>
      <c r="S120" s="5">
        <v>314678050733</v>
      </c>
      <c r="T120" s="5">
        <v>422911382916</v>
      </c>
      <c r="U120" s="5">
        <v>223279790845</v>
      </c>
    </row>
    <row r="121" spans="3:21" ht="15.5" x14ac:dyDescent="0.35">
      <c r="C121" t="s">
        <v>154</v>
      </c>
      <c r="D121" s="5">
        <v>14195125243</v>
      </c>
      <c r="E121" s="5">
        <v>13890844637</v>
      </c>
      <c r="F121" s="5">
        <v>13492455451</v>
      </c>
      <c r="G121" s="5">
        <v>12968234019</v>
      </c>
      <c r="I121" s="5">
        <v>12968234019</v>
      </c>
      <c r="J121" s="5">
        <v>10239987427</v>
      </c>
      <c r="K121" s="5">
        <v>77319527575</v>
      </c>
      <c r="L121" s="5">
        <v>78951302561</v>
      </c>
      <c r="M121" s="5">
        <v>795067840493</v>
      </c>
      <c r="N121" s="5">
        <v>596716183066</v>
      </c>
      <c r="O121" s="5">
        <v>410704787596</v>
      </c>
      <c r="P121" s="5">
        <v>395074878620</v>
      </c>
      <c r="Q121" s="5">
        <v>204896816346</v>
      </c>
      <c r="R121" s="5">
        <v>197255585174</v>
      </c>
      <c r="S121" s="5">
        <v>314678050733</v>
      </c>
      <c r="T121" s="5">
        <v>422911382916</v>
      </c>
      <c r="U121" s="5">
        <v>223279790845</v>
      </c>
    </row>
    <row r="122" spans="3:21" ht="15.5" x14ac:dyDescent="0.35">
      <c r="C122" t="s">
        <v>957</v>
      </c>
      <c r="L122" s="5">
        <v>55319372822</v>
      </c>
      <c r="M122" s="5">
        <v>767209257610</v>
      </c>
      <c r="N122" s="5">
        <v>580977732626</v>
      </c>
      <c r="S122" s="5">
        <v>13000000000</v>
      </c>
    </row>
    <row r="123" spans="3:21" ht="15.5" x14ac:dyDescent="0.35">
      <c r="C123" t="s">
        <v>1070</v>
      </c>
      <c r="D123" s="5">
        <v>4407565886</v>
      </c>
      <c r="E123" s="5">
        <v>4046174465</v>
      </c>
      <c r="F123" s="5">
        <v>3630674465</v>
      </c>
      <c r="G123" s="5">
        <v>3129342219</v>
      </c>
      <c r="I123" s="5">
        <v>3129342219</v>
      </c>
      <c r="K123" s="5">
        <v>58389851550</v>
      </c>
      <c r="L123" s="5">
        <v>55319372822</v>
      </c>
      <c r="M123" s="5">
        <v>767209257610</v>
      </c>
      <c r="N123" s="5">
        <v>580977732626</v>
      </c>
      <c r="S123" s="5">
        <v>13000000000</v>
      </c>
    </row>
    <row r="124" spans="3:21" ht="15.5" x14ac:dyDescent="0.35">
      <c r="C124" t="s">
        <v>156</v>
      </c>
    </row>
    <row r="125" spans="3:21" ht="15.5" x14ac:dyDescent="0.35">
      <c r="C125" t="s">
        <v>2938</v>
      </c>
    </row>
    <row r="126" spans="3:21" ht="15.5" x14ac:dyDescent="0.35">
      <c r="C126" t="s">
        <v>159</v>
      </c>
      <c r="D126" s="5">
        <v>8601667119</v>
      </c>
      <c r="E126" s="5">
        <v>8681667119</v>
      </c>
      <c r="F126" s="5">
        <v>8721667119</v>
      </c>
      <c r="G126" s="5">
        <v>8721667119</v>
      </c>
      <c r="I126" s="5">
        <v>8721667119</v>
      </c>
      <c r="J126" s="5">
        <v>9426439508</v>
      </c>
      <c r="K126" s="5">
        <v>9504661468</v>
      </c>
      <c r="L126" s="5">
        <v>9757119991</v>
      </c>
      <c r="M126" s="5">
        <v>11624576408</v>
      </c>
      <c r="N126" s="5">
        <v>324999930</v>
      </c>
      <c r="O126" s="5">
        <v>397517525662</v>
      </c>
      <c r="P126" s="5">
        <v>385304237396</v>
      </c>
      <c r="Q126" s="5">
        <v>197503374751</v>
      </c>
      <c r="R126" s="5">
        <v>188803477481</v>
      </c>
      <c r="S126" s="5">
        <v>293803066523</v>
      </c>
      <c r="T126" s="5">
        <v>416674034513</v>
      </c>
      <c r="U126" s="5">
        <v>220291216824</v>
      </c>
    </row>
    <row r="127" spans="3:21" ht="15.5" x14ac:dyDescent="0.35">
      <c r="C127" t="s">
        <v>160</v>
      </c>
      <c r="D127" s="5">
        <v>78097013339</v>
      </c>
      <c r="E127" s="5">
        <v>77771704566</v>
      </c>
      <c r="F127" s="5">
        <v>77266249708</v>
      </c>
      <c r="G127" s="5">
        <v>76828936855</v>
      </c>
      <c r="I127" s="5">
        <v>76828936855</v>
      </c>
      <c r="J127" s="5">
        <v>74823067850</v>
      </c>
      <c r="K127" s="5">
        <v>1009140229085</v>
      </c>
      <c r="L127" s="5">
        <v>1001663568679</v>
      </c>
      <c r="M127" s="5">
        <v>982653348747</v>
      </c>
      <c r="N127" s="5">
        <v>825761857680</v>
      </c>
      <c r="O127" s="5">
        <v>701090026879</v>
      </c>
      <c r="P127" s="5">
        <v>686751592606</v>
      </c>
      <c r="Q127" s="5">
        <v>571125038939</v>
      </c>
      <c r="R127" s="5">
        <v>599561831859</v>
      </c>
      <c r="S127" s="5">
        <v>596306055486</v>
      </c>
      <c r="T127" s="5">
        <v>569577088162</v>
      </c>
      <c r="U127" s="5">
        <v>463887773082</v>
      </c>
    </row>
    <row r="128" spans="3:21" ht="15.5" x14ac:dyDescent="0.35">
      <c r="C128" t="s">
        <v>161</v>
      </c>
    </row>
    <row r="129" spans="2:21" ht="15.5" x14ac:dyDescent="0.35">
      <c r="C129" t="s">
        <v>162</v>
      </c>
      <c r="D129" s="5">
        <v>355000145200</v>
      </c>
      <c r="E129" s="5">
        <v>355000145200</v>
      </c>
      <c r="F129" s="5">
        <v>355000145200</v>
      </c>
      <c r="G129" s="5">
        <v>355000145200</v>
      </c>
      <c r="I129" s="5">
        <v>355000145200</v>
      </c>
      <c r="J129" s="5">
        <v>355000145200</v>
      </c>
      <c r="K129" s="5">
        <v>355000145200</v>
      </c>
      <c r="L129" s="5">
        <v>355000145200</v>
      </c>
      <c r="M129" s="5">
        <v>355000145200</v>
      </c>
      <c r="N129" s="5">
        <v>355000145200</v>
      </c>
      <c r="O129" s="5">
        <v>355000145200</v>
      </c>
      <c r="P129" s="5">
        <v>355000025000</v>
      </c>
      <c r="Q129" s="5">
        <v>355000025000</v>
      </c>
      <c r="R129" s="5">
        <v>355000000000</v>
      </c>
      <c r="S129" s="5">
        <v>355000000000</v>
      </c>
      <c r="T129" s="5">
        <v>300000000000</v>
      </c>
      <c r="U129" s="5">
        <v>126000000000</v>
      </c>
    </row>
    <row r="130" spans="2:21" ht="15.5" x14ac:dyDescent="0.35">
      <c r="C130" t="s">
        <v>163</v>
      </c>
      <c r="D130" s="5">
        <v>35088926344</v>
      </c>
      <c r="E130" s="5">
        <v>35088926344</v>
      </c>
      <c r="F130" s="5">
        <v>35088926344</v>
      </c>
      <c r="G130" s="5">
        <v>35088926344</v>
      </c>
      <c r="I130" s="5">
        <v>35088926344</v>
      </c>
      <c r="J130" s="5">
        <v>35088926344</v>
      </c>
      <c r="K130" s="5">
        <v>35088926344</v>
      </c>
      <c r="L130" s="5">
        <v>35088926344</v>
      </c>
      <c r="M130" s="5">
        <v>35088926344</v>
      </c>
      <c r="N130" s="5">
        <v>35088926344</v>
      </c>
      <c r="O130" s="5">
        <v>35028926344</v>
      </c>
      <c r="P130" s="5">
        <v>27787273380</v>
      </c>
      <c r="Q130" s="5">
        <v>27787273380</v>
      </c>
      <c r="R130" s="5">
        <v>27787243380</v>
      </c>
      <c r="S130" s="5">
        <v>27787243380</v>
      </c>
    </row>
    <row r="131" spans="2:21" ht="15.5" x14ac:dyDescent="0.35">
      <c r="C131" t="s">
        <v>164</v>
      </c>
      <c r="D131" s="5">
        <v>-25925128627</v>
      </c>
      <c r="E131" s="5">
        <v>-25419036004</v>
      </c>
      <c r="F131" s="5">
        <v>-24737057557</v>
      </c>
      <c r="G131" s="5">
        <v>-24019037944</v>
      </c>
      <c r="I131" s="5">
        <v>-24019037944</v>
      </c>
      <c r="J131" s="5">
        <v>-93797531525</v>
      </c>
      <c r="K131" s="5">
        <v>-93352570693</v>
      </c>
      <c r="L131" s="5">
        <v>-64934057832</v>
      </c>
      <c r="M131" s="5">
        <v>-21406907777</v>
      </c>
      <c r="N131" s="5">
        <v>-13516672326</v>
      </c>
      <c r="O131" s="5">
        <v>-3633863412</v>
      </c>
      <c r="P131" s="5">
        <v>-2294804505</v>
      </c>
      <c r="Q131" s="5">
        <v>-3850499953</v>
      </c>
      <c r="R131" s="5">
        <v>-4986006166</v>
      </c>
      <c r="S131" s="5">
        <v>-6662542819</v>
      </c>
      <c r="T131" s="5">
        <v>-16157362049</v>
      </c>
      <c r="U131" s="5">
        <v>-33118289548</v>
      </c>
    </row>
    <row r="132" spans="2:21" ht="15.5" x14ac:dyDescent="0.35">
      <c r="C132" t="s">
        <v>168</v>
      </c>
      <c r="D132" s="5">
        <v>324448710</v>
      </c>
      <c r="E132" s="5">
        <v>324448710</v>
      </c>
      <c r="F132" s="5">
        <v>324448710</v>
      </c>
      <c r="G132" s="5">
        <v>354388100</v>
      </c>
      <c r="I132" s="5">
        <v>354388100</v>
      </c>
      <c r="J132" s="5">
        <v>393847940</v>
      </c>
      <c r="K132" s="5">
        <v>3611799410</v>
      </c>
      <c r="L132" s="5">
        <v>3223314382</v>
      </c>
      <c r="M132" s="5">
        <v>2938827951</v>
      </c>
      <c r="N132" s="5">
        <v>2791978315</v>
      </c>
      <c r="O132" s="5">
        <v>2867464615</v>
      </c>
      <c r="P132" s="5">
        <v>2961349257</v>
      </c>
      <c r="Q132" s="5">
        <v>3020360409</v>
      </c>
      <c r="R132" s="5">
        <v>3010761760</v>
      </c>
      <c r="S132" s="5">
        <v>2901140326</v>
      </c>
      <c r="T132" s="5">
        <v>2719039561</v>
      </c>
      <c r="U132" s="5">
        <v>1475864019</v>
      </c>
    </row>
    <row r="133" spans="2:21" ht="15.5" x14ac:dyDescent="0.35">
      <c r="C133" t="s">
        <v>9</v>
      </c>
      <c r="D133" s="5">
        <v>364488391627</v>
      </c>
      <c r="E133" s="5">
        <v>364994484250</v>
      </c>
      <c r="F133" s="5">
        <v>365676462697</v>
      </c>
      <c r="G133" s="5">
        <v>366424421700</v>
      </c>
      <c r="I133" s="5">
        <v>366424421700</v>
      </c>
      <c r="J133" s="5">
        <v>296685387959</v>
      </c>
      <c r="K133" s="5">
        <v>300348300261</v>
      </c>
      <c r="L133" s="5">
        <v>328378328094</v>
      </c>
      <c r="M133" s="5">
        <v>371620991718</v>
      </c>
      <c r="N133" s="5">
        <v>379364377533</v>
      </c>
      <c r="O133" s="5">
        <v>389262672747</v>
      </c>
      <c r="P133" s="5">
        <v>383453843132</v>
      </c>
      <c r="Q133" s="5">
        <v>381957158836</v>
      </c>
      <c r="R133" s="5">
        <v>380811998974</v>
      </c>
      <c r="S133" s="5">
        <v>379025840887</v>
      </c>
      <c r="T133" s="5">
        <v>274039856444</v>
      </c>
      <c r="U133" s="5">
        <v>81835753403</v>
      </c>
    </row>
    <row r="134" spans="2:21" ht="15.5" x14ac:dyDescent="0.35">
      <c r="C134" t="s">
        <v>169</v>
      </c>
      <c r="D134" s="5">
        <v>442585404966</v>
      </c>
      <c r="E134" s="5">
        <v>442766188816</v>
      </c>
      <c r="F134" s="5">
        <v>442942712405</v>
      </c>
      <c r="G134" s="5">
        <v>443253358555</v>
      </c>
      <c r="I134" s="5">
        <v>443253358555</v>
      </c>
      <c r="J134" s="5">
        <v>371508455809</v>
      </c>
      <c r="K134" s="5">
        <v>1309488529346</v>
      </c>
      <c r="L134" s="5">
        <v>1330041896773</v>
      </c>
      <c r="M134" s="5">
        <v>1354274340465</v>
      </c>
      <c r="N134" s="5">
        <v>1205126235213</v>
      </c>
      <c r="O134" s="5">
        <v>1090352699626</v>
      </c>
      <c r="P134" s="5">
        <v>1070205435738</v>
      </c>
      <c r="Q134" s="5">
        <v>953082197775</v>
      </c>
      <c r="R134" s="5">
        <v>980373830833</v>
      </c>
      <c r="S134" s="5">
        <v>975331896373</v>
      </c>
      <c r="T134" s="5">
        <v>843616944606</v>
      </c>
      <c r="U134" s="5">
        <v>545723526485</v>
      </c>
    </row>
    <row r="135" spans="2:21" ht="15.5" x14ac:dyDescent="0.35">
      <c r="C135" t="s">
        <v>170</v>
      </c>
      <c r="D135" s="5">
        <v>3550001452</v>
      </c>
      <c r="E135" s="5">
        <v>3550001452</v>
      </c>
      <c r="F135" s="5">
        <v>3550001452</v>
      </c>
      <c r="G135" s="5">
        <v>3550001452</v>
      </c>
      <c r="I135" s="5">
        <v>3550001452</v>
      </c>
      <c r="J135" s="5">
        <v>3550001452</v>
      </c>
      <c r="K135" s="5">
        <v>3550001452</v>
      </c>
      <c r="L135" s="5">
        <v>3550001452</v>
      </c>
      <c r="M135" s="5">
        <v>3550001452</v>
      </c>
      <c r="N135" s="5">
        <v>3550001452</v>
      </c>
      <c r="O135" s="5">
        <v>3550000452</v>
      </c>
      <c r="P135" s="5">
        <v>3550000250</v>
      </c>
      <c r="Q135" s="5">
        <v>3550000250</v>
      </c>
      <c r="R135" s="5">
        <v>3550000000</v>
      </c>
      <c r="S135" s="5">
        <v>3550000000</v>
      </c>
      <c r="T135" s="5">
        <v>3000000000</v>
      </c>
      <c r="U135" s="5">
        <v>1260000000</v>
      </c>
    </row>
    <row r="137" spans="2:21" ht="15.5" x14ac:dyDescent="0.35">
      <c r="B137" t="s">
        <v>171</v>
      </c>
      <c r="C137" t="s">
        <v>172</v>
      </c>
      <c r="D137" s="5">
        <v>-337318292</v>
      </c>
      <c r="E137" s="5">
        <v>-417080848</v>
      </c>
      <c r="F137" s="5">
        <v>-705086254</v>
      </c>
      <c r="G137" s="5">
        <v>-475204292</v>
      </c>
      <c r="I137" s="5">
        <v>-2211919937</v>
      </c>
      <c r="J137" s="5">
        <v>-4540091662</v>
      </c>
      <c r="K137" s="5">
        <v>-6442510055</v>
      </c>
      <c r="L137" s="5">
        <v>-4356283236</v>
      </c>
      <c r="M137" s="5">
        <v>-93936545092</v>
      </c>
      <c r="N137" s="5">
        <v>-53632092966</v>
      </c>
      <c r="O137" s="5">
        <v>30664411493</v>
      </c>
      <c r="P137" s="5">
        <v>-21319825246</v>
      </c>
      <c r="Q137" s="5">
        <v>39484657900</v>
      </c>
      <c r="R137" s="5">
        <v>139389950720</v>
      </c>
      <c r="S137" s="5">
        <v>85945033373</v>
      </c>
      <c r="T137" s="5">
        <v>-365688940</v>
      </c>
      <c r="U137" s="5">
        <v>-36882913956</v>
      </c>
    </row>
    <row r="138" spans="2:21" ht="15.5" x14ac:dyDescent="0.35">
      <c r="C138" t="s">
        <v>173</v>
      </c>
      <c r="D138" s="5">
        <v>859382109</v>
      </c>
      <c r="E138" s="5">
        <v>747731480</v>
      </c>
      <c r="F138" s="5">
        <v>494547317</v>
      </c>
      <c r="G138" s="5">
        <v>749646136</v>
      </c>
      <c r="I138" s="5">
        <v>2929453766</v>
      </c>
      <c r="J138" s="5">
        <v>2137332138</v>
      </c>
      <c r="K138" s="5">
        <v>56851590397</v>
      </c>
      <c r="L138" s="5">
        <v>59946949055</v>
      </c>
      <c r="M138" s="5">
        <v>122979525098</v>
      </c>
      <c r="N138" s="5">
        <v>118994614802</v>
      </c>
      <c r="O138" s="5">
        <v>118606669602</v>
      </c>
      <c r="P138" s="5">
        <v>117885085260</v>
      </c>
      <c r="Q138" s="5">
        <v>118584962701</v>
      </c>
      <c r="R138" s="5">
        <v>170378129824</v>
      </c>
      <c r="S138" s="5">
        <v>152087280493</v>
      </c>
      <c r="T138" s="5">
        <v>76182638593</v>
      </c>
      <c r="U138" s="5">
        <v>43884565029</v>
      </c>
    </row>
    <row r="139" spans="2:21" ht="15.5" x14ac:dyDescent="0.35">
      <c r="C139" t="s">
        <v>2939</v>
      </c>
    </row>
    <row r="140" spans="2:21" ht="15.5" x14ac:dyDescent="0.35">
      <c r="C140" t="s">
        <v>724</v>
      </c>
      <c r="D140" s="5">
        <v>-324829278</v>
      </c>
      <c r="E140" s="5">
        <v>-152640621</v>
      </c>
      <c r="F140" s="5">
        <v>-424273560</v>
      </c>
      <c r="G140" s="5">
        <v>-1946197938</v>
      </c>
      <c r="I140" s="5">
        <v>-2797446349</v>
      </c>
      <c r="J140" s="5">
        <v>-656541990</v>
      </c>
      <c r="K140" s="5">
        <v>-52122377441</v>
      </c>
      <c r="L140" s="5">
        <v>-45460063254</v>
      </c>
      <c r="M140" s="5">
        <v>-94795344374</v>
      </c>
      <c r="N140" s="5">
        <v>-98206352157</v>
      </c>
      <c r="O140" s="5">
        <v>-20877703757</v>
      </c>
      <c r="P140" s="5">
        <v>-93802342351</v>
      </c>
      <c r="Q140" s="5">
        <v>-56547876686</v>
      </c>
      <c r="R140" s="5">
        <v>-9115886823</v>
      </c>
      <c r="S140" s="5">
        <v>-50125057505</v>
      </c>
      <c r="T140" s="5">
        <v>-68879975701</v>
      </c>
      <c r="U140" s="5">
        <v>-42794968738</v>
      </c>
    </row>
    <row r="141" spans="2:21" ht="15.5" x14ac:dyDescent="0.35">
      <c r="C141" t="s">
        <v>2940</v>
      </c>
      <c r="M141" s="5">
        <v>-63452909141</v>
      </c>
      <c r="N141" s="5">
        <v>-54744959667</v>
      </c>
      <c r="O141" s="5">
        <v>-49195296032</v>
      </c>
      <c r="Q141" s="5">
        <v>-4253349584</v>
      </c>
      <c r="R141" s="5">
        <v>-21872292281</v>
      </c>
      <c r="S141" s="5">
        <v>-16017189615</v>
      </c>
      <c r="T141" s="5">
        <v>-7668351832</v>
      </c>
      <c r="U141" s="5">
        <v>-37972510247</v>
      </c>
    </row>
    <row r="142" spans="2:21" ht="15.5" x14ac:dyDescent="0.35">
      <c r="C142" t="s">
        <v>1143</v>
      </c>
      <c r="D142" s="5">
        <v>-324829278</v>
      </c>
      <c r="E142" s="5">
        <v>-152640621</v>
      </c>
      <c r="F142" s="5">
        <v>-424273560</v>
      </c>
      <c r="G142" s="5">
        <v>-1946197938</v>
      </c>
      <c r="I142" s="5">
        <v>-2797446349</v>
      </c>
      <c r="J142" s="5">
        <v>-656541990</v>
      </c>
      <c r="K142" s="5">
        <v>-52122377441</v>
      </c>
      <c r="L142" s="5">
        <v>-45460063254</v>
      </c>
      <c r="M142" s="5">
        <v>-158248253515</v>
      </c>
      <c r="N142" s="5">
        <v>-152951311824</v>
      </c>
      <c r="O142" s="5">
        <v>-70072999789</v>
      </c>
      <c r="P142" s="5">
        <v>-93802342351</v>
      </c>
      <c r="Q142" s="5">
        <v>-60801226270</v>
      </c>
      <c r="R142" s="5">
        <v>-30988179104</v>
      </c>
      <c r="S142" s="5">
        <v>-66142247120</v>
      </c>
      <c r="T142" s="5">
        <v>-76548327533</v>
      </c>
      <c r="U142" s="5">
        <v>-80767478985</v>
      </c>
    </row>
    <row r="143" spans="2:21" ht="15.5" x14ac:dyDescent="0.35">
      <c r="C143" t="s">
        <v>2941</v>
      </c>
      <c r="D143" s="5">
        <v>-29463698</v>
      </c>
      <c r="E143" s="5">
        <v>-429651</v>
      </c>
      <c r="F143" s="5">
        <v>162435</v>
      </c>
      <c r="G143" s="5">
        <v>-223673493</v>
      </c>
      <c r="I143" s="5">
        <v>-484176141</v>
      </c>
      <c r="J143" s="5">
        <v>-4314762646</v>
      </c>
      <c r="K143" s="5">
        <v>-2130373343</v>
      </c>
      <c r="L143" s="5">
        <v>-289054716</v>
      </c>
      <c r="M143" s="5">
        <v>-3406709576</v>
      </c>
      <c r="N143" s="5">
        <v>341640439</v>
      </c>
      <c r="O143" s="5">
        <v>-10825148575</v>
      </c>
      <c r="Q143" s="5">
        <v>3719159209</v>
      </c>
    </row>
    <row r="144" spans="2:21" ht="15.5" x14ac:dyDescent="0.35">
      <c r="C144" t="s">
        <v>663</v>
      </c>
      <c r="D144" s="5">
        <v>-491725056</v>
      </c>
      <c r="E144" s="5">
        <v>-550158652</v>
      </c>
      <c r="F144" s="5">
        <v>-480634779</v>
      </c>
      <c r="G144" s="5">
        <v>1217980502</v>
      </c>
      <c r="I144" s="5">
        <v>-462556064</v>
      </c>
      <c r="J144" s="5">
        <v>-1312570976</v>
      </c>
      <c r="K144" s="5">
        <v>-7497495821</v>
      </c>
      <c r="L144" s="5">
        <v>-11058191977</v>
      </c>
    </row>
    <row r="145" spans="3:21" ht="15.5" x14ac:dyDescent="0.35">
      <c r="C145" t="s">
        <v>1297</v>
      </c>
      <c r="D145" s="5">
        <v>229451</v>
      </c>
      <c r="E145" s="5">
        <v>247335</v>
      </c>
      <c r="F145" s="5">
        <v>224773</v>
      </c>
      <c r="G145" s="5">
        <v>227602</v>
      </c>
      <c r="I145" s="5">
        <v>1620725</v>
      </c>
      <c r="J145" s="5">
        <v>891289</v>
      </c>
      <c r="K145" s="5">
        <v>1087585</v>
      </c>
      <c r="L145" s="5">
        <v>1396650</v>
      </c>
      <c r="M145" s="5">
        <v>4773684</v>
      </c>
      <c r="N145" s="5">
        <v>4929492</v>
      </c>
      <c r="O145" s="5">
        <v>18938235153</v>
      </c>
      <c r="Q145" s="5">
        <v>22071663</v>
      </c>
    </row>
    <row r="146" spans="3:21" ht="15.5" x14ac:dyDescent="0.35">
      <c r="C146" t="s">
        <v>2942</v>
      </c>
      <c r="D146" s="5">
        <v>-350911820</v>
      </c>
      <c r="E146" s="5">
        <v>-756943179</v>
      </c>
      <c r="G146" s="5">
        <v>-273187101</v>
      </c>
      <c r="I146" s="5">
        <v>-1398815874</v>
      </c>
      <c r="J146" s="5">
        <v>-394439477</v>
      </c>
      <c r="K146" s="5">
        <v>-1544941432</v>
      </c>
      <c r="L146" s="5">
        <v>-7497318994</v>
      </c>
      <c r="M146" s="5">
        <v>-55265880783</v>
      </c>
      <c r="N146" s="5">
        <v>-20021965875</v>
      </c>
      <c r="O146" s="5">
        <v>-25982344898</v>
      </c>
      <c r="P146" s="5">
        <v>-45402568155</v>
      </c>
      <c r="Q146" s="5">
        <v>-14761577772</v>
      </c>
    </row>
    <row r="147" spans="3:21" ht="15.5" x14ac:dyDescent="0.35">
      <c r="C147" t="s">
        <v>177</v>
      </c>
      <c r="E147" s="5">
        <v>295112440</v>
      </c>
      <c r="F147" s="5">
        <v>-295112440</v>
      </c>
      <c r="Q147" s="5">
        <v>-7278731631</v>
      </c>
    </row>
    <row r="148" spans="3:21" ht="15.5" x14ac:dyDescent="0.35">
      <c r="C148" t="s">
        <v>96</v>
      </c>
    </row>
    <row r="149" spans="3:21" ht="15.5" x14ac:dyDescent="0.35">
      <c r="C149" t="s">
        <v>183</v>
      </c>
      <c r="D149" s="5">
        <v>302914099</v>
      </c>
      <c r="E149" s="5">
        <v>371080051</v>
      </c>
      <c r="F149" s="5">
        <v>523180412</v>
      </c>
      <c r="G149" s="5">
        <v>638898940</v>
      </c>
      <c r="I149" s="5">
        <v>2424569830</v>
      </c>
      <c r="J149" s="5">
        <v>4692131755</v>
      </c>
      <c r="K149" s="5">
        <v>2892474472</v>
      </c>
      <c r="L149" s="5">
        <v>4518614470</v>
      </c>
      <c r="M149" s="5">
        <v>197069243825</v>
      </c>
      <c r="N149" s="5">
        <v>158092444040</v>
      </c>
      <c r="O149" s="5">
        <v>-4388505879</v>
      </c>
      <c r="P149" s="5">
        <v>155741980354</v>
      </c>
      <c r="Q149" s="5">
        <v>-36505029672</v>
      </c>
      <c r="R149" s="5">
        <v>-61216068563</v>
      </c>
      <c r="S149" s="5">
        <v>17515822959</v>
      </c>
      <c r="T149" s="5">
        <v>321247636511</v>
      </c>
      <c r="U149" s="5">
        <v>256352105106</v>
      </c>
    </row>
    <row r="150" spans="3:21" ht="15.5" x14ac:dyDescent="0.35">
      <c r="C150" t="s">
        <v>184</v>
      </c>
      <c r="J150" s="5">
        <v>-145659163</v>
      </c>
      <c r="K150" s="5">
        <v>247661665</v>
      </c>
      <c r="L150" s="5">
        <v>-173563678</v>
      </c>
      <c r="M150" s="5">
        <v>-104626421678</v>
      </c>
      <c r="N150" s="5">
        <v>-100161073956</v>
      </c>
      <c r="O150" s="5">
        <v>-29117564205</v>
      </c>
      <c r="P150" s="5">
        <v>-131745841804</v>
      </c>
      <c r="Q150" s="5">
        <v>-27502243460</v>
      </c>
      <c r="R150" s="5">
        <v>-61807465874</v>
      </c>
      <c r="S150" s="5">
        <v>-100419565882</v>
      </c>
      <c r="T150" s="5">
        <v>-311783466686</v>
      </c>
      <c r="U150" s="5">
        <v>-221804026436</v>
      </c>
    </row>
    <row r="151" spans="3:21" ht="15.5" x14ac:dyDescent="0.35">
      <c r="C151" t="s">
        <v>207</v>
      </c>
      <c r="J151" s="5">
        <v>-145659163</v>
      </c>
      <c r="K151" s="5">
        <v>-16338335</v>
      </c>
      <c r="L151" s="5">
        <v>-173563678</v>
      </c>
      <c r="M151" s="5">
        <v>-104726421678</v>
      </c>
      <c r="N151" s="5">
        <v>-100216073956</v>
      </c>
      <c r="O151" s="5">
        <v>-29117564205</v>
      </c>
      <c r="P151" s="5">
        <v>-132475835725</v>
      </c>
      <c r="Q151" s="5">
        <v>-28538890585</v>
      </c>
      <c r="R151" s="5">
        <v>-61807465874</v>
      </c>
      <c r="S151" s="5">
        <v>-100419565882</v>
      </c>
      <c r="T151" s="5">
        <v>-311796293911</v>
      </c>
      <c r="U151" s="5">
        <v>-221817217118</v>
      </c>
    </row>
    <row r="152" spans="3:21" ht="15.5" x14ac:dyDescent="0.35">
      <c r="C152" t="s">
        <v>887</v>
      </c>
      <c r="K152" s="5">
        <v>264000000</v>
      </c>
      <c r="M152" s="5">
        <v>100000000</v>
      </c>
      <c r="N152" s="5">
        <v>55000000</v>
      </c>
      <c r="Q152" s="5">
        <v>1055500000</v>
      </c>
      <c r="T152" s="5">
        <v>12827225</v>
      </c>
      <c r="U152" s="5">
        <v>13190682</v>
      </c>
    </row>
    <row r="153" spans="3:21" ht="15.5" x14ac:dyDescent="0.35">
      <c r="C153" t="s">
        <v>2943</v>
      </c>
      <c r="P153" s="5">
        <v>729993921</v>
      </c>
      <c r="Q153" s="5">
        <v>-18852875</v>
      </c>
    </row>
    <row r="154" spans="3:21" ht="15.5" x14ac:dyDescent="0.35">
      <c r="C154" t="s">
        <v>1512</v>
      </c>
    </row>
    <row r="155" spans="3:21" ht="15.5" x14ac:dyDescent="0.35">
      <c r="C155" t="s">
        <v>241</v>
      </c>
      <c r="D155" s="5">
        <v>302914099</v>
      </c>
      <c r="E155" s="5">
        <v>371080051</v>
      </c>
      <c r="F155" s="5">
        <v>523180412</v>
      </c>
      <c r="G155" s="5">
        <v>638898940</v>
      </c>
      <c r="I155" s="5">
        <v>2424569830</v>
      </c>
      <c r="J155" s="5">
        <v>4692131755</v>
      </c>
      <c r="K155" s="5">
        <v>2892474472</v>
      </c>
      <c r="L155" s="5">
        <v>4518614470</v>
      </c>
      <c r="M155" s="5">
        <v>197069243825</v>
      </c>
      <c r="N155" s="5">
        <v>158092444040</v>
      </c>
      <c r="O155" s="5">
        <v>-4388505879</v>
      </c>
      <c r="P155" s="5">
        <v>155741980354</v>
      </c>
      <c r="Q155" s="5">
        <v>-36505029672</v>
      </c>
      <c r="R155" s="5">
        <v>-61216068563</v>
      </c>
      <c r="S155" s="5">
        <v>17515822959</v>
      </c>
      <c r="T155" s="5">
        <v>321247636511</v>
      </c>
      <c r="U155" s="5">
        <v>256352105106</v>
      </c>
    </row>
    <row r="156" spans="3:21" ht="15.5" x14ac:dyDescent="0.35">
      <c r="C156" t="s">
        <v>2543</v>
      </c>
      <c r="R156" s="5">
        <v>35085734416</v>
      </c>
    </row>
    <row r="157" spans="3:21" ht="15.5" x14ac:dyDescent="0.35">
      <c r="C157" t="s">
        <v>2660</v>
      </c>
      <c r="G157" s="5">
        <v>3129342219</v>
      </c>
      <c r="I157" s="5">
        <v>3129342219</v>
      </c>
      <c r="J157" s="5">
        <v>4722131755</v>
      </c>
      <c r="Q157" s="5">
        <v>17939656859</v>
      </c>
      <c r="R157" s="5">
        <v>11516367389</v>
      </c>
    </row>
    <row r="158" spans="3:21" ht="15.5" x14ac:dyDescent="0.35">
      <c r="C158" t="s">
        <v>2944</v>
      </c>
      <c r="T158" s="5">
        <v>-63497908035</v>
      </c>
      <c r="U158" s="5">
        <v>-4633401109</v>
      </c>
    </row>
    <row r="159" spans="3:21" ht="15.5" x14ac:dyDescent="0.35">
      <c r="C159" t="s">
        <v>1449</v>
      </c>
    </row>
    <row r="160" spans="3:21" ht="15.5" x14ac:dyDescent="0.35">
      <c r="C160" t="s">
        <v>2945</v>
      </c>
      <c r="S160" s="5">
        <v>95309064448</v>
      </c>
      <c r="T160" s="5">
        <v>174000000000</v>
      </c>
      <c r="U160" s="5">
        <v>124000000000</v>
      </c>
    </row>
    <row r="161" spans="2:21" ht="15.5" x14ac:dyDescent="0.35">
      <c r="C161" t="s">
        <v>2946</v>
      </c>
      <c r="N161" s="5">
        <v>60000000</v>
      </c>
    </row>
    <row r="162" spans="2:21" ht="15.5" x14ac:dyDescent="0.35">
      <c r="C162" t="s">
        <v>1385</v>
      </c>
      <c r="D162" s="5">
        <v>-17428217</v>
      </c>
      <c r="E162" s="5">
        <v>-4419949</v>
      </c>
      <c r="F162" s="5">
        <v>21848166</v>
      </c>
      <c r="G162" s="5">
        <v>-582980506</v>
      </c>
      <c r="I162" s="5">
        <v>-704772389</v>
      </c>
      <c r="J162" s="5">
        <v>-30000000</v>
      </c>
      <c r="K162" s="5">
        <v>77067812</v>
      </c>
      <c r="L162" s="5">
        <v>2805270050</v>
      </c>
      <c r="M162" s="5">
        <v>-638287632</v>
      </c>
      <c r="N162" s="5">
        <v>-12414068674</v>
      </c>
      <c r="O162" s="5">
        <v>312211159</v>
      </c>
      <c r="P162" s="5">
        <v>436977824457</v>
      </c>
      <c r="Q162" s="5">
        <v>65516561</v>
      </c>
    </row>
    <row r="163" spans="2:21" ht="15.5" x14ac:dyDescent="0.35">
      <c r="C163" t="s">
        <v>2947</v>
      </c>
      <c r="D163" s="5">
        <v>-41049105</v>
      </c>
      <c r="E163" s="5">
        <v>-40000000</v>
      </c>
      <c r="G163" s="5">
        <v>624730770</v>
      </c>
      <c r="L163" s="5">
        <v>-1802779697</v>
      </c>
      <c r="M163" s="5">
        <v>10934219275</v>
      </c>
      <c r="N163" s="5">
        <v>-421392525732</v>
      </c>
      <c r="O163" s="5">
        <v>-4674926806</v>
      </c>
      <c r="P163" s="5">
        <v>-251569443711</v>
      </c>
      <c r="Q163" s="5">
        <v>-40965049879</v>
      </c>
      <c r="R163" s="5">
        <v>-85935933694</v>
      </c>
      <c r="S163" s="5">
        <v>-77543406431</v>
      </c>
      <c r="T163" s="5">
        <v>211092470778</v>
      </c>
      <c r="U163" s="5">
        <v>137785060079</v>
      </c>
    </row>
    <row r="164" spans="2:21" ht="15.5" x14ac:dyDescent="0.35">
      <c r="C164" t="s">
        <v>1698</v>
      </c>
      <c r="D164" s="5">
        <v>-58477322</v>
      </c>
      <c r="E164" s="5">
        <v>-44419949</v>
      </c>
      <c r="F164" s="5">
        <v>21848166</v>
      </c>
      <c r="G164" s="5">
        <v>41750264</v>
      </c>
      <c r="I164" s="5">
        <v>-704772389</v>
      </c>
      <c r="J164" s="5">
        <v>-30000000</v>
      </c>
      <c r="K164" s="5">
        <v>77067812</v>
      </c>
      <c r="L164" s="5">
        <v>1002490353</v>
      </c>
      <c r="M164" s="5">
        <v>10295931643</v>
      </c>
      <c r="N164" s="5">
        <v>-433806594406</v>
      </c>
      <c r="O164" s="5">
        <v>-4362715647</v>
      </c>
      <c r="P164" s="5">
        <v>185408380746</v>
      </c>
      <c r="Q164" s="5">
        <v>-40899533318</v>
      </c>
      <c r="R164" s="5">
        <v>-85935933694</v>
      </c>
      <c r="S164" s="5">
        <v>-77543406431</v>
      </c>
      <c r="T164" s="5">
        <v>211092470778</v>
      </c>
      <c r="U164" s="5">
        <v>137785060079</v>
      </c>
    </row>
    <row r="165" spans="2:21" ht="15.5" x14ac:dyDescent="0.35">
      <c r="C165" t="s">
        <v>1219</v>
      </c>
      <c r="P165" s="5">
        <v>-29456024248</v>
      </c>
      <c r="Q165" s="5">
        <v>-13000000000</v>
      </c>
      <c r="R165" s="5">
        <v>-21074450000</v>
      </c>
      <c r="S165" s="5">
        <v>34074450000</v>
      </c>
    </row>
    <row r="166" spans="2:21" ht="15.5" x14ac:dyDescent="0.35">
      <c r="C166" t="s">
        <v>2948</v>
      </c>
      <c r="S166" s="5">
        <v>-34074450000</v>
      </c>
    </row>
    <row r="167" spans="2:21" ht="15.5" x14ac:dyDescent="0.35">
      <c r="C167" t="s">
        <v>2949</v>
      </c>
      <c r="K167" s="5">
        <v>-255072068</v>
      </c>
      <c r="L167" s="5">
        <v>-124598715</v>
      </c>
      <c r="M167" s="5">
        <v>541787198</v>
      </c>
      <c r="N167" s="5">
        <v>-4298377</v>
      </c>
      <c r="O167" s="5">
        <v>-25790232</v>
      </c>
      <c r="P167" s="5">
        <v>-210376144</v>
      </c>
      <c r="Q167" s="5">
        <v>-545208213</v>
      </c>
      <c r="R167" s="5">
        <v>-779917208</v>
      </c>
      <c r="S167" s="5">
        <v>-196965040</v>
      </c>
      <c r="T167" s="5">
        <v>-346926232</v>
      </c>
      <c r="U167" s="5">
        <v>-799553864</v>
      </c>
    </row>
    <row r="168" spans="2:21" ht="15.5" x14ac:dyDescent="0.35">
      <c r="C168" t="s">
        <v>2950</v>
      </c>
      <c r="Q168" s="5">
        <v>55000</v>
      </c>
    </row>
    <row r="169" spans="2:21" ht="15.5" x14ac:dyDescent="0.35">
      <c r="C169" t="s">
        <v>1251</v>
      </c>
    </row>
    <row r="170" spans="2:21" ht="15.5" x14ac:dyDescent="0.35">
      <c r="C170" t="s">
        <v>2951</v>
      </c>
      <c r="R170" s="5">
        <v>-27869466</v>
      </c>
      <c r="S170" s="5">
        <v>-52870018</v>
      </c>
    </row>
    <row r="171" spans="2:21" ht="15.5" x14ac:dyDescent="0.35">
      <c r="C171" t="s">
        <v>278</v>
      </c>
      <c r="D171" s="5">
        <v>-34404193</v>
      </c>
      <c r="E171" s="5">
        <v>-46000797</v>
      </c>
      <c r="F171" s="5">
        <v>-181905842</v>
      </c>
      <c r="G171" s="5">
        <v>163694648</v>
      </c>
      <c r="I171" s="5">
        <v>212649893</v>
      </c>
      <c r="J171" s="5">
        <v>6380930</v>
      </c>
      <c r="K171" s="5">
        <v>-3302373918</v>
      </c>
      <c r="L171" s="5">
        <v>-11232444</v>
      </c>
      <c r="M171" s="5">
        <v>-1493722945</v>
      </c>
      <c r="N171" s="5">
        <v>4299277118</v>
      </c>
      <c r="O171" s="5">
        <v>-2841658591</v>
      </c>
      <c r="P171" s="5">
        <v>2676313304</v>
      </c>
      <c r="Q171" s="5">
        <v>-24522615232</v>
      </c>
      <c r="R171" s="5">
        <v>16366416283</v>
      </c>
      <c r="S171" s="5">
        <v>3041290450</v>
      </c>
      <c r="T171" s="5">
        <v>9098480885</v>
      </c>
      <c r="U171" s="5">
        <v>-2334835286</v>
      </c>
    </row>
    <row r="172" spans="2:21" ht="15.5" x14ac:dyDescent="0.35">
      <c r="C172" t="s">
        <v>2952</v>
      </c>
      <c r="J172" s="5">
        <v>-4964962108</v>
      </c>
    </row>
    <row r="173" spans="2:21" ht="15.5" x14ac:dyDescent="0.35">
      <c r="C173" t="s">
        <v>279</v>
      </c>
      <c r="F173" s="5">
        <v>939366876</v>
      </c>
      <c r="G173" s="5">
        <v>-2000000000</v>
      </c>
      <c r="I173" s="5">
        <v>-1132434849</v>
      </c>
      <c r="J173" s="5">
        <v>5826146330</v>
      </c>
      <c r="K173" s="5">
        <v>9128520247</v>
      </c>
      <c r="L173" s="5">
        <v>9139752690</v>
      </c>
      <c r="M173" s="5">
        <v>10633475634</v>
      </c>
      <c r="N173" s="5">
        <v>6334198515</v>
      </c>
      <c r="O173" s="5">
        <v>9175857106</v>
      </c>
      <c r="P173" s="5">
        <v>6501066022</v>
      </c>
      <c r="Q173" s="5">
        <v>31023681254</v>
      </c>
      <c r="R173" s="5">
        <v>14657264971</v>
      </c>
      <c r="S173" s="5">
        <v>11615974521</v>
      </c>
      <c r="T173" s="5">
        <v>3148373800</v>
      </c>
      <c r="U173" s="5">
        <v>5483209086</v>
      </c>
    </row>
    <row r="174" spans="2:21" ht="15.5" x14ac:dyDescent="0.35">
      <c r="C174" t="s">
        <v>282</v>
      </c>
      <c r="D174" s="5">
        <v>-34404193</v>
      </c>
      <c r="E174" s="5">
        <v>-46000797</v>
      </c>
      <c r="F174" s="5">
        <v>757461034</v>
      </c>
      <c r="G174" s="5">
        <v>-1836305352</v>
      </c>
      <c r="I174" s="5">
        <v>-919784956</v>
      </c>
      <c r="J174" s="5">
        <v>867565152</v>
      </c>
      <c r="K174" s="5">
        <v>5826146329</v>
      </c>
      <c r="L174" s="5">
        <v>9128520246</v>
      </c>
      <c r="M174" s="5">
        <v>9139752689</v>
      </c>
      <c r="N174" s="5">
        <v>10633475633</v>
      </c>
      <c r="O174" s="5">
        <v>6334198515</v>
      </c>
      <c r="P174" s="5">
        <v>9177379326</v>
      </c>
      <c r="Q174" s="5">
        <v>6501066022</v>
      </c>
      <c r="R174" s="5">
        <v>31023681254</v>
      </c>
      <c r="S174" s="5">
        <v>14657264971</v>
      </c>
      <c r="T174" s="5">
        <v>12246854685</v>
      </c>
      <c r="U174" s="5">
        <v>3148373800</v>
      </c>
    </row>
    <row r="176" spans="2:21" ht="15.5" x14ac:dyDescent="0.35">
      <c r="B176" t="s">
        <v>283</v>
      </c>
      <c r="C176" t="s">
        <v>11</v>
      </c>
      <c r="D176" s="5">
        <v>3550000000</v>
      </c>
      <c r="E176" s="5">
        <v>3550000000</v>
      </c>
      <c r="F176" s="5">
        <v>3550000000</v>
      </c>
      <c r="G176" s="5">
        <v>3550000000</v>
      </c>
      <c r="I176" s="5">
        <v>3550000000</v>
      </c>
      <c r="J176" s="5">
        <v>3550000000</v>
      </c>
      <c r="K176" s="5">
        <v>3550000000</v>
      </c>
      <c r="L176" s="5">
        <v>3550000000</v>
      </c>
      <c r="M176" s="5">
        <v>3550000000</v>
      </c>
      <c r="N176" s="5">
        <v>3550000000</v>
      </c>
      <c r="O176" s="5">
        <v>3550000000</v>
      </c>
      <c r="P176" s="5">
        <v>3550000000</v>
      </c>
      <c r="Q176" s="5">
        <v>3550000000</v>
      </c>
      <c r="R176" s="5">
        <v>3550000000</v>
      </c>
      <c r="S176" s="5">
        <v>3550000000</v>
      </c>
      <c r="T176" s="5">
        <v>3000000000</v>
      </c>
      <c r="U176" s="5">
        <v>1260000000</v>
      </c>
    </row>
    <row r="177" spans="3:7" ht="15.5" x14ac:dyDescent="0.35">
      <c r="C177" t="s">
        <v>284</v>
      </c>
      <c r="D177" s="6">
        <v>-0.14000000000000001</v>
      </c>
      <c r="E177" s="6">
        <v>-0.19</v>
      </c>
      <c r="F177" s="6">
        <v>-0.21</v>
      </c>
      <c r="G177" s="6">
        <v>20.18</v>
      </c>
    </row>
    <row r="178" spans="3:7" ht="15.5" x14ac:dyDescent="0.35">
      <c r="C178" t="s">
        <v>285</v>
      </c>
      <c r="D178" s="6">
        <v>-357.14</v>
      </c>
      <c r="E178" s="6">
        <v>-263.16000000000003</v>
      </c>
      <c r="F178" s="6">
        <v>-238.1</v>
      </c>
      <c r="G178" s="6">
        <v>2.48</v>
      </c>
    </row>
    <row r="179" spans="3:7" ht="15.5" x14ac:dyDescent="0.35">
      <c r="C179" t="s">
        <v>72</v>
      </c>
      <c r="D179" s="6">
        <v>207.37</v>
      </c>
      <c r="E179" s="6">
        <v>233.51</v>
      </c>
      <c r="F179" s="6">
        <v>355.55</v>
      </c>
      <c r="G179" s="6">
        <v>222.11</v>
      </c>
    </row>
    <row r="180" spans="3:7" ht="15.5" x14ac:dyDescent="0.35">
      <c r="C180" t="s">
        <v>286</v>
      </c>
      <c r="D180" s="5">
        <v>-10000000</v>
      </c>
      <c r="E180" s="5">
        <v>-540000000</v>
      </c>
      <c r="F180" s="5">
        <v>-320000000</v>
      </c>
      <c r="G180" s="5">
        <v>-220000000</v>
      </c>
    </row>
    <row r="181" spans="3:7" ht="15.5" x14ac:dyDescent="0.35">
      <c r="C181" t="s">
        <v>287</v>
      </c>
      <c r="D181" s="6">
        <v>-1.1000000000000001E-3</v>
      </c>
      <c r="E181" s="6">
        <v>-1.5E-3</v>
      </c>
      <c r="F181" s="6">
        <v>-1.7000000000000001E-3</v>
      </c>
      <c r="G181" s="6">
        <v>0.16159999999999999</v>
      </c>
    </row>
    <row r="182" spans="3:7" ht="15.5" x14ac:dyDescent="0.35">
      <c r="C182" t="s">
        <v>288</v>
      </c>
      <c r="D182" s="6">
        <v>-1.4000000000000002E-3</v>
      </c>
      <c r="E182" s="6">
        <v>-1.9E-3</v>
      </c>
      <c r="F182" s="6">
        <v>-2E-3</v>
      </c>
      <c r="G182" s="6">
        <v>0.19570000000000001</v>
      </c>
    </row>
    <row r="183" spans="3:7" ht="15.5" x14ac:dyDescent="0.35">
      <c r="C183" t="s">
        <v>289</v>
      </c>
      <c r="D183" s="6">
        <v>-4.0000000000000002E-4</v>
      </c>
      <c r="E183" s="6">
        <v>-5.9999999999999995E-4</v>
      </c>
      <c r="F183" s="6">
        <v>-1.1999999999999999E-3</v>
      </c>
      <c r="G183" s="6">
        <v>-1.34E-2</v>
      </c>
    </row>
    <row r="184" spans="3:7" ht="15.5" x14ac:dyDescent="0.35">
      <c r="C184" t="s">
        <v>290</v>
      </c>
      <c r="D184" s="6">
        <v>-0.44</v>
      </c>
      <c r="E184" s="6">
        <v>-0.47</v>
      </c>
      <c r="F184" s="6">
        <v>-1.57</v>
      </c>
      <c r="G184" s="6">
        <v>-16.75</v>
      </c>
    </row>
    <row r="185" spans="3:7" ht="15.5" x14ac:dyDescent="0.35">
      <c r="C185" t="s">
        <v>292</v>
      </c>
      <c r="D185" s="6">
        <v>0.49</v>
      </c>
      <c r="E185" s="6">
        <v>0.49</v>
      </c>
      <c r="F185" s="6">
        <v>0.49</v>
      </c>
      <c r="G185" s="6">
        <v>0.48</v>
      </c>
    </row>
    <row r="186" spans="3:7" ht="15.5" x14ac:dyDescent="0.35">
      <c r="C186" t="s">
        <v>293</v>
      </c>
      <c r="D186" s="6">
        <v>102.58</v>
      </c>
      <c r="E186" s="6">
        <v>102.72</v>
      </c>
      <c r="F186" s="6">
        <v>102.92</v>
      </c>
      <c r="G186" s="6">
        <v>103.12</v>
      </c>
    </row>
    <row r="187" spans="3:7" ht="15.5" x14ac:dyDescent="0.35">
      <c r="C187" t="s">
        <v>294</v>
      </c>
      <c r="D187" s="6">
        <v>0.49</v>
      </c>
      <c r="E187" s="6">
        <v>0.49</v>
      </c>
      <c r="F187" s="6">
        <v>0.49</v>
      </c>
      <c r="G187" s="6">
        <v>0.48</v>
      </c>
    </row>
    <row r="188" spans="3:7" ht="15.5" x14ac:dyDescent="0.35">
      <c r="C188" t="s">
        <v>295</v>
      </c>
      <c r="D188" s="6">
        <v>102.58</v>
      </c>
      <c r="E188" s="6">
        <v>102.72</v>
      </c>
      <c r="F188" s="6">
        <v>102.92</v>
      </c>
      <c r="G188" s="6">
        <v>103.12</v>
      </c>
    </row>
    <row r="189" spans="3:7" ht="15.5" x14ac:dyDescent="0.35">
      <c r="C189" t="s">
        <v>296</v>
      </c>
      <c r="D189" s="5">
        <v>4000000000</v>
      </c>
      <c r="E189" s="5">
        <v>4000000000</v>
      </c>
      <c r="F189" s="5">
        <v>4000000000</v>
      </c>
      <c r="G189" s="5">
        <v>4000000000</v>
      </c>
    </row>
    <row r="190" spans="3:7" ht="15.5" x14ac:dyDescent="0.35">
      <c r="C190" t="s">
        <v>297</v>
      </c>
      <c r="D190" s="5">
        <v>13000000000</v>
      </c>
      <c r="E190" s="5">
        <v>13000000000</v>
      </c>
      <c r="F190" s="5">
        <v>12000000000</v>
      </c>
      <c r="G190" s="5">
        <v>12000000000</v>
      </c>
    </row>
    <row r="191" spans="3:7" ht="15.5" x14ac:dyDescent="0.35">
      <c r="C191" t="s">
        <v>392</v>
      </c>
      <c r="D191" s="5">
        <v>364000000000</v>
      </c>
      <c r="E191" s="5">
        <v>365000000000</v>
      </c>
      <c r="F191" s="5">
        <v>365000000000</v>
      </c>
      <c r="G191" s="5">
        <v>366000000000</v>
      </c>
    </row>
    <row r="192" spans="3:7" ht="15.5" x14ac:dyDescent="0.35">
      <c r="C192" t="s">
        <v>23</v>
      </c>
      <c r="D192" s="5">
        <v>17000000000</v>
      </c>
      <c r="E192" s="5">
        <v>17000000000</v>
      </c>
      <c r="F192" s="5">
        <v>16000000000</v>
      </c>
      <c r="G192" s="5">
        <v>2000000000</v>
      </c>
    </row>
    <row r="193" spans="3:21" ht="15.5" x14ac:dyDescent="0.35">
      <c r="C193" t="s">
        <v>20</v>
      </c>
      <c r="D193" s="5">
        <v>16000000000</v>
      </c>
      <c r="E193" s="5">
        <v>16000000000</v>
      </c>
      <c r="F193" s="5">
        <v>15000000000</v>
      </c>
      <c r="G193" s="5">
        <v>15000000000</v>
      </c>
    </row>
    <row r="194" spans="3:21" ht="15.5" x14ac:dyDescent="0.35">
      <c r="C194" t="s">
        <v>299</v>
      </c>
      <c r="D194" s="5">
        <v>-58000000000</v>
      </c>
      <c r="E194" s="5">
        <v>-58000000000</v>
      </c>
      <c r="F194" s="5">
        <v>-58000000000</v>
      </c>
      <c r="G194" s="5">
        <v>-58000000000</v>
      </c>
    </row>
    <row r="195" spans="3:21" ht="15.5" x14ac:dyDescent="0.35">
      <c r="C195" t="s">
        <v>300</v>
      </c>
      <c r="D195" s="5">
        <v>0</v>
      </c>
      <c r="E195" s="5">
        <v>0</v>
      </c>
      <c r="F195" s="5">
        <v>-1000000000</v>
      </c>
      <c r="G195" s="5">
        <v>0</v>
      </c>
    </row>
    <row r="196" spans="3:21" ht="15.5" x14ac:dyDescent="0.35">
      <c r="C196" t="s">
        <v>301</v>
      </c>
    </row>
    <row r="197" spans="3:21" ht="15.5" x14ac:dyDescent="0.35">
      <c r="C197" t="s">
        <v>12</v>
      </c>
      <c r="D197" s="5">
        <v>0</v>
      </c>
      <c r="E197" s="5">
        <v>0</v>
      </c>
      <c r="F197" s="5">
        <v>-1000000000</v>
      </c>
      <c r="G197" s="5">
        <v>0</v>
      </c>
    </row>
    <row r="198" spans="3:21" ht="15.5" x14ac:dyDescent="0.35">
      <c r="C198" t="s">
        <v>15</v>
      </c>
      <c r="D198" s="6">
        <v>-0.1</v>
      </c>
      <c r="E198" s="6">
        <v>-0.12</v>
      </c>
      <c r="F198" s="6">
        <v>-0.2</v>
      </c>
      <c r="G198" s="6">
        <v>-0.13</v>
      </c>
    </row>
    <row r="199" spans="3:21" ht="15.5" x14ac:dyDescent="0.35">
      <c r="C199" t="s">
        <v>57</v>
      </c>
      <c r="I199" s="6">
        <v>19.68</v>
      </c>
      <c r="J199" s="6">
        <v>-0.04</v>
      </c>
      <c r="L199" s="6">
        <v>-13.58</v>
      </c>
      <c r="M199" s="6">
        <v>-2.33</v>
      </c>
      <c r="N199" s="6">
        <v>-3.12</v>
      </c>
      <c r="O199" s="6">
        <v>3.78</v>
      </c>
      <c r="P199" s="6">
        <v>0.44</v>
      </c>
      <c r="Q199" s="6">
        <v>7.0000000000000007E-2</v>
      </c>
      <c r="R199" s="6">
        <v>0.5</v>
      </c>
      <c r="S199" s="6">
        <v>2.67</v>
      </c>
      <c r="T199" s="6">
        <v>5.65</v>
      </c>
      <c r="U199" s="6">
        <v>-24.64</v>
      </c>
    </row>
    <row r="200" spans="3:21" ht="15.5" x14ac:dyDescent="0.35">
      <c r="C200" t="s">
        <v>71</v>
      </c>
      <c r="I200" s="6">
        <v>2.54</v>
      </c>
      <c r="J200" s="5">
        <v>-1250</v>
      </c>
      <c r="K200" s="5">
        <v>0</v>
      </c>
      <c r="L200" s="6">
        <v>-3.68</v>
      </c>
      <c r="M200" s="6">
        <v>-66.95</v>
      </c>
      <c r="N200" s="6">
        <v>-32.69</v>
      </c>
      <c r="O200" s="6">
        <v>25.13</v>
      </c>
      <c r="P200" s="6">
        <v>288.64</v>
      </c>
      <c r="Q200" s="5">
        <v>1900</v>
      </c>
      <c r="R200" s="5">
        <v>300</v>
      </c>
      <c r="S200" s="6">
        <v>64.040000000000006</v>
      </c>
      <c r="T200" s="5">
        <v>0</v>
      </c>
      <c r="U200" s="5">
        <v>0</v>
      </c>
    </row>
    <row r="201" spans="3:21" ht="15.5" x14ac:dyDescent="0.35">
      <c r="C201" t="s">
        <v>74</v>
      </c>
      <c r="I201" s="6">
        <v>59.52</v>
      </c>
      <c r="J201" s="6">
        <v>84.13</v>
      </c>
      <c r="K201" s="6">
        <v>2.82</v>
      </c>
      <c r="L201" s="6">
        <v>3.04</v>
      </c>
      <c r="M201" s="6">
        <v>4.45</v>
      </c>
      <c r="N201" s="6">
        <v>2.92</v>
      </c>
      <c r="O201" s="6">
        <v>3.33</v>
      </c>
      <c r="P201" s="6">
        <v>3.79</v>
      </c>
      <c r="Q201" s="6">
        <v>4.13</v>
      </c>
      <c r="R201" s="6">
        <v>3.82</v>
      </c>
      <c r="S201" s="6">
        <v>4.07</v>
      </c>
      <c r="T201" s="5">
        <v>0</v>
      </c>
      <c r="U201" s="5">
        <v>0</v>
      </c>
    </row>
    <row r="202" spans="3:21" ht="15.5" x14ac:dyDescent="0.35">
      <c r="C202" t="s">
        <v>302</v>
      </c>
      <c r="I202" s="5">
        <v>-550000000</v>
      </c>
      <c r="J202" s="5">
        <v>-140000000</v>
      </c>
      <c r="K202" s="5">
        <v>-9490000000</v>
      </c>
      <c r="L202" s="5">
        <v>-15730000000</v>
      </c>
      <c r="M202" s="5">
        <v>20970000000</v>
      </c>
      <c r="N202" s="5">
        <v>10260000000</v>
      </c>
    </row>
    <row r="203" spans="3:21" ht="15.5" x14ac:dyDescent="0.35">
      <c r="C203" t="s">
        <v>303</v>
      </c>
      <c r="I203" s="6">
        <v>0.15770000000000001</v>
      </c>
      <c r="J203" s="6">
        <v>-4.0000000000000002E-4</v>
      </c>
      <c r="K203" s="5">
        <v>0</v>
      </c>
      <c r="L203" s="6">
        <v>-3.6200000000000003E-2</v>
      </c>
      <c r="M203" s="6">
        <v>-6.0999999999999995E-3</v>
      </c>
      <c r="N203" s="6">
        <v>-9.1999999999999998E-3</v>
      </c>
      <c r="O203" s="6">
        <v>1.23E-2</v>
      </c>
      <c r="P203" s="6">
        <v>1.5E-3</v>
      </c>
      <c r="Q203" s="6">
        <v>2.9999999999999997E-4</v>
      </c>
      <c r="R203" s="6">
        <v>1.8E-3</v>
      </c>
      <c r="S203" s="6">
        <v>9.7000000000000003E-3</v>
      </c>
      <c r="T203" s="6">
        <v>2.0099999999999996E-2</v>
      </c>
      <c r="U203" s="6">
        <v>-5.6900000000000006E-2</v>
      </c>
    </row>
    <row r="204" spans="3:21" ht="15.5" x14ac:dyDescent="0.35">
      <c r="C204" t="s">
        <v>304</v>
      </c>
      <c r="I204" s="6">
        <v>0.19089999999999999</v>
      </c>
      <c r="J204" s="6">
        <v>-5.0000000000000001E-4</v>
      </c>
      <c r="K204" s="5">
        <v>0</v>
      </c>
      <c r="L204" s="6">
        <v>-0.1482</v>
      </c>
      <c r="M204" s="6">
        <v>-2.2400000000000003E-2</v>
      </c>
      <c r="N204" s="6">
        <v>-2.9399999999999999E-2</v>
      </c>
      <c r="O204" s="6">
        <v>3.4700000000000002E-2</v>
      </c>
      <c r="P204" s="6">
        <v>4.0999999999999995E-3</v>
      </c>
      <c r="Q204" s="6">
        <v>7.000000000000001E-4</v>
      </c>
      <c r="R204" s="6">
        <v>4.6999999999999993E-3</v>
      </c>
      <c r="S204" s="6">
        <v>2.52E-2</v>
      </c>
      <c r="T204" s="6">
        <v>6.25E-2</v>
      </c>
      <c r="U204" s="6">
        <v>-0.38630000000000003</v>
      </c>
    </row>
    <row r="205" spans="3:21" ht="15.5" x14ac:dyDescent="0.35">
      <c r="C205" t="s">
        <v>305</v>
      </c>
      <c r="I205" s="6">
        <v>-1.52E-2</v>
      </c>
      <c r="J205" s="6">
        <v>-1.1999999999999999E-3</v>
      </c>
      <c r="K205" s="6">
        <v>-7.0000000000000007E-2</v>
      </c>
      <c r="L205" s="6">
        <v>-4.2900000000000001E-2</v>
      </c>
      <c r="M205" s="6">
        <v>3.0000000000000001E-3</v>
      </c>
      <c r="N205" s="6">
        <v>9.4999999999999998E-3</v>
      </c>
      <c r="O205" s="6">
        <v>2.53E-2</v>
      </c>
      <c r="P205" s="6">
        <v>7.0099999999999996E-2</v>
      </c>
      <c r="Q205" s="6">
        <v>2.6000000000000002E-2</v>
      </c>
      <c r="R205" s="6">
        <v>4.58E-2</v>
      </c>
      <c r="S205" s="6">
        <v>4.2099999999999999E-2</v>
      </c>
      <c r="T205" s="6">
        <v>6.3E-2</v>
      </c>
      <c r="U205" s="6">
        <v>-0.14199999999999999</v>
      </c>
    </row>
    <row r="206" spans="3:21" ht="15.5" x14ac:dyDescent="0.35">
      <c r="C206" t="s">
        <v>306</v>
      </c>
      <c r="I206" s="6">
        <v>-3.73</v>
      </c>
      <c r="J206" s="6">
        <v>-1.04</v>
      </c>
      <c r="K206" s="6">
        <v>-30.97</v>
      </c>
      <c r="L206" s="6">
        <v>-2.21</v>
      </c>
      <c r="M206" s="6">
        <v>0.48</v>
      </c>
      <c r="N206" s="6">
        <v>0.43</v>
      </c>
      <c r="O206" s="6">
        <v>0.77</v>
      </c>
      <c r="P206" s="6">
        <v>1.05</v>
      </c>
      <c r="Q206" s="6">
        <v>1.02</v>
      </c>
      <c r="R206" s="6">
        <v>1.19</v>
      </c>
      <c r="S206" s="6">
        <v>33.130000000000003</v>
      </c>
      <c r="T206" s="6">
        <v>3.9</v>
      </c>
      <c r="U206" s="6">
        <v>-17.579999999999998</v>
      </c>
    </row>
    <row r="207" spans="3:21" ht="15.5" x14ac:dyDescent="0.35">
      <c r="C207" t="s">
        <v>68</v>
      </c>
      <c r="I207" s="6">
        <v>0.48</v>
      </c>
      <c r="J207" s="6">
        <v>0.6</v>
      </c>
      <c r="K207" s="6">
        <v>0.6</v>
      </c>
      <c r="L207" s="6">
        <v>0.55000000000000004</v>
      </c>
      <c r="M207" s="6">
        <v>1.5</v>
      </c>
      <c r="N207" s="6">
        <v>0.96</v>
      </c>
      <c r="O207" s="6">
        <v>0.87</v>
      </c>
      <c r="P207" s="6">
        <v>1.18</v>
      </c>
      <c r="Q207" s="6">
        <v>1.25</v>
      </c>
      <c r="R207" s="6">
        <v>1.41</v>
      </c>
      <c r="S207" s="6">
        <v>1.61</v>
      </c>
      <c r="T207" s="5">
        <v>0</v>
      </c>
      <c r="U207" s="5">
        <v>0</v>
      </c>
    </row>
    <row r="208" spans="3:21" ht="15.5" x14ac:dyDescent="0.35">
      <c r="C208" t="s">
        <v>65</v>
      </c>
      <c r="I208" s="6">
        <v>103.12</v>
      </c>
      <c r="J208" s="6">
        <v>83.46</v>
      </c>
      <c r="K208" s="6">
        <v>83.59</v>
      </c>
      <c r="L208" s="6">
        <v>91.59</v>
      </c>
      <c r="M208" s="6">
        <v>103.85</v>
      </c>
      <c r="N208" s="6">
        <v>106.08</v>
      </c>
      <c r="O208" s="6">
        <v>108.84</v>
      </c>
      <c r="P208" s="6">
        <v>107.18</v>
      </c>
      <c r="Q208" s="6">
        <v>106.74</v>
      </c>
      <c r="R208" s="6">
        <v>106.42</v>
      </c>
      <c r="S208" s="6">
        <v>105.95</v>
      </c>
      <c r="T208" s="6">
        <v>90.44</v>
      </c>
      <c r="U208" s="6">
        <v>63.78</v>
      </c>
    </row>
    <row r="209" spans="2:21" ht="15.5" x14ac:dyDescent="0.35">
      <c r="C209" t="s">
        <v>307</v>
      </c>
      <c r="I209" s="6">
        <v>0.48</v>
      </c>
      <c r="J209" s="6">
        <v>0.6</v>
      </c>
      <c r="K209" s="6">
        <v>0.6</v>
      </c>
      <c r="L209" s="6">
        <v>0.55000000000000004</v>
      </c>
      <c r="M209" s="6">
        <v>1.5</v>
      </c>
      <c r="N209" s="6">
        <v>0.96</v>
      </c>
      <c r="O209" s="6">
        <v>0.87</v>
      </c>
      <c r="P209" s="6">
        <v>1.18</v>
      </c>
      <c r="Q209" s="6">
        <v>1.25</v>
      </c>
      <c r="R209" s="6">
        <v>1.41</v>
      </c>
      <c r="S209" s="6">
        <v>1.61</v>
      </c>
      <c r="T209" s="5">
        <v>0</v>
      </c>
      <c r="U209" s="5">
        <v>0</v>
      </c>
    </row>
    <row r="210" spans="2:21" ht="15.5" x14ac:dyDescent="0.35">
      <c r="C210" t="s">
        <v>308</v>
      </c>
      <c r="I210" s="6">
        <v>103.12</v>
      </c>
      <c r="J210" s="6">
        <v>83.46</v>
      </c>
      <c r="K210" s="6">
        <v>83.59</v>
      </c>
      <c r="L210" s="6">
        <v>91.59</v>
      </c>
      <c r="M210" s="6">
        <v>103.85</v>
      </c>
      <c r="N210" s="6">
        <v>106.08</v>
      </c>
      <c r="O210" s="6">
        <v>108.84</v>
      </c>
      <c r="P210" s="6">
        <v>107.18</v>
      </c>
      <c r="Q210" s="6">
        <v>106.74</v>
      </c>
      <c r="R210" s="6">
        <v>106.42</v>
      </c>
      <c r="S210" s="6">
        <v>105.95</v>
      </c>
      <c r="T210" s="6">
        <v>90.44</v>
      </c>
      <c r="U210" s="6">
        <v>63.78</v>
      </c>
    </row>
    <row r="211" spans="2:21" ht="15.5" x14ac:dyDescent="0.35">
      <c r="C211" t="s">
        <v>309</v>
      </c>
      <c r="I211" s="5">
        <v>4000000000</v>
      </c>
      <c r="J211" s="5">
        <v>4000000000</v>
      </c>
      <c r="K211" s="5">
        <v>722000000000</v>
      </c>
      <c r="L211" s="5">
        <v>719000000000</v>
      </c>
      <c r="M211" s="5">
        <v>1000000000</v>
      </c>
      <c r="N211" s="5">
        <v>1000000000</v>
      </c>
      <c r="O211" s="5">
        <v>38000000000</v>
      </c>
      <c r="P211" s="5">
        <v>55000000000</v>
      </c>
      <c r="Q211" s="5">
        <v>57000000000</v>
      </c>
      <c r="R211" s="5">
        <v>120000000000</v>
      </c>
      <c r="S211" s="5">
        <v>110000000000</v>
      </c>
      <c r="T211" s="5">
        <v>44000000000</v>
      </c>
      <c r="U211" s="5">
        <v>29000000000</v>
      </c>
    </row>
    <row r="212" spans="2:21" ht="15.5" x14ac:dyDescent="0.35">
      <c r="C212" t="s">
        <v>310</v>
      </c>
      <c r="I212" s="5">
        <v>12000000000</v>
      </c>
      <c r="J212" s="5">
        <v>9000000000</v>
      </c>
      <c r="K212" s="5">
        <v>68000000000</v>
      </c>
      <c r="L212" s="5">
        <v>10000000000</v>
      </c>
      <c r="N212" s="5">
        <v>581000000000</v>
      </c>
      <c r="O212" s="5">
        <v>398000000000</v>
      </c>
      <c r="P212" s="5">
        <v>385000000000</v>
      </c>
      <c r="Q212" s="5">
        <v>198000000000</v>
      </c>
      <c r="R212" s="5">
        <v>189000000000</v>
      </c>
      <c r="S212" s="5">
        <v>307000000000</v>
      </c>
    </row>
    <row r="213" spans="2:21" ht="15.5" x14ac:dyDescent="0.35">
      <c r="C213" t="s">
        <v>25</v>
      </c>
      <c r="I213" s="5">
        <v>16000000000</v>
      </c>
      <c r="J213" s="5">
        <v>13000000000</v>
      </c>
      <c r="K213" s="5">
        <v>790000000000</v>
      </c>
      <c r="L213" s="5">
        <v>784000000000</v>
      </c>
      <c r="M213" s="5">
        <v>780000000000</v>
      </c>
      <c r="N213" s="5">
        <v>583000000000</v>
      </c>
      <c r="O213" s="5">
        <v>435000000000</v>
      </c>
      <c r="P213" s="5">
        <v>440000000000</v>
      </c>
      <c r="Q213" s="5">
        <v>255000000000</v>
      </c>
      <c r="R213" s="5">
        <v>309000000000</v>
      </c>
      <c r="S213" s="5">
        <v>417000000000</v>
      </c>
      <c r="T213" s="5">
        <v>461000000000</v>
      </c>
      <c r="U213" s="5">
        <v>250000000000</v>
      </c>
    </row>
    <row r="214" spans="2:21" ht="15.5" x14ac:dyDescent="0.35">
      <c r="C214" t="s">
        <v>22</v>
      </c>
      <c r="I214" s="5">
        <v>15000000000</v>
      </c>
      <c r="J214" s="5">
        <v>13000000000</v>
      </c>
      <c r="K214" s="5">
        <v>784000000000</v>
      </c>
      <c r="L214" s="5">
        <v>775000000000</v>
      </c>
      <c r="M214" s="5">
        <v>771000000000</v>
      </c>
      <c r="N214" s="5">
        <v>572000000000</v>
      </c>
      <c r="O214" s="5">
        <v>429000000000</v>
      </c>
      <c r="P214" s="5">
        <v>431000000000</v>
      </c>
      <c r="Q214" s="5">
        <v>248000000000</v>
      </c>
      <c r="R214" s="5">
        <v>278000000000</v>
      </c>
      <c r="S214" s="5">
        <v>402000000000</v>
      </c>
      <c r="T214" s="5">
        <v>448000000000</v>
      </c>
      <c r="U214" s="5">
        <v>247000000000</v>
      </c>
    </row>
    <row r="215" spans="2:21" ht="15.5" x14ac:dyDescent="0.35">
      <c r="C215" t="s">
        <v>311</v>
      </c>
      <c r="I215" s="5">
        <v>-58000000000</v>
      </c>
      <c r="J215" s="5">
        <v>-33000000000</v>
      </c>
      <c r="K215" s="5">
        <v>-123000000000</v>
      </c>
      <c r="L215" s="5">
        <v>-113000000000</v>
      </c>
      <c r="M215" s="5">
        <v>-80000000000</v>
      </c>
      <c r="N215" s="5">
        <v>148000000000</v>
      </c>
      <c r="O215" s="5">
        <v>70000000000</v>
      </c>
      <c r="P215" s="5">
        <v>77000000000</v>
      </c>
      <c r="Q215" s="5">
        <v>-292000000000</v>
      </c>
      <c r="R215" s="5">
        <v>-306000000000</v>
      </c>
      <c r="S215" s="5">
        <v>-172000000000</v>
      </c>
      <c r="T215" s="5">
        <v>-96000000000</v>
      </c>
      <c r="U215" s="5">
        <v>-192000000000</v>
      </c>
    </row>
    <row r="216" spans="2:21" ht="15.5" x14ac:dyDescent="0.35">
      <c r="C216" t="s">
        <v>312</v>
      </c>
      <c r="I216" s="5">
        <v>-2000000000</v>
      </c>
      <c r="J216" s="5">
        <v>-5000000000</v>
      </c>
      <c r="K216" s="5">
        <v>-6000000000</v>
      </c>
      <c r="L216" s="5">
        <v>-4000000000</v>
      </c>
      <c r="M216" s="5">
        <v>-94000000000</v>
      </c>
      <c r="N216" s="5">
        <v>-54000000000</v>
      </c>
      <c r="O216" s="5">
        <v>31000000000</v>
      </c>
      <c r="P216" s="5">
        <v>-21000000000</v>
      </c>
      <c r="Q216" s="5">
        <v>39000000000</v>
      </c>
      <c r="R216" s="5">
        <v>139000000000</v>
      </c>
      <c r="S216" s="5">
        <v>86000000000</v>
      </c>
      <c r="T216" s="5">
        <v>0</v>
      </c>
      <c r="U216" s="5">
        <v>-37000000000</v>
      </c>
    </row>
    <row r="217" spans="2:21" ht="15.5" x14ac:dyDescent="0.35">
      <c r="C217" t="s">
        <v>313</v>
      </c>
      <c r="J217" s="5">
        <v>0</v>
      </c>
      <c r="K217" s="5">
        <v>0</v>
      </c>
      <c r="L217" s="5">
        <v>0</v>
      </c>
      <c r="M217" s="5">
        <v>-105000000000</v>
      </c>
      <c r="N217" s="5">
        <v>-100000000000</v>
      </c>
      <c r="O217" s="5">
        <v>-29000000000</v>
      </c>
      <c r="P217" s="5">
        <v>-132000000000</v>
      </c>
      <c r="Q217" s="5">
        <v>-29000000000</v>
      </c>
      <c r="R217" s="5">
        <v>-62000000000</v>
      </c>
      <c r="S217" s="5">
        <v>-100000000000</v>
      </c>
      <c r="T217" s="5">
        <v>-312000000000</v>
      </c>
      <c r="U217" s="5">
        <v>-222000000000</v>
      </c>
    </row>
    <row r="218" spans="2:21" ht="15.5" x14ac:dyDescent="0.35">
      <c r="C218" t="s">
        <v>14</v>
      </c>
      <c r="I218" s="5">
        <v>-2000000000</v>
      </c>
      <c r="J218" s="5">
        <v>-5000000000</v>
      </c>
      <c r="K218" s="5">
        <v>-6000000000</v>
      </c>
      <c r="L218" s="5">
        <v>-5000000000</v>
      </c>
      <c r="M218" s="5">
        <v>-199000000000</v>
      </c>
      <c r="N218" s="5">
        <v>-154000000000</v>
      </c>
      <c r="O218" s="5">
        <v>2000000000</v>
      </c>
      <c r="P218" s="5">
        <v>-154000000000</v>
      </c>
      <c r="Q218" s="5">
        <v>11000000000</v>
      </c>
      <c r="R218" s="5">
        <v>78000000000</v>
      </c>
      <c r="S218" s="5">
        <v>-14000000000</v>
      </c>
      <c r="T218" s="5">
        <v>-312000000000</v>
      </c>
      <c r="U218" s="5">
        <v>-259000000000</v>
      </c>
    </row>
    <row r="219" spans="2:21" ht="15.5" x14ac:dyDescent="0.35">
      <c r="C219" t="s">
        <v>16</v>
      </c>
      <c r="I219" s="6">
        <v>-0.62</v>
      </c>
      <c r="J219" s="6">
        <v>-1.32</v>
      </c>
      <c r="K219" s="6">
        <v>-1.82</v>
      </c>
      <c r="L219" s="6">
        <v>-1.28</v>
      </c>
      <c r="M219" s="6">
        <v>-55.96</v>
      </c>
      <c r="N219" s="6">
        <v>-43.34</v>
      </c>
      <c r="O219" s="6">
        <v>0.44</v>
      </c>
      <c r="P219" s="6">
        <v>-43.32</v>
      </c>
      <c r="Q219" s="6">
        <v>3.08</v>
      </c>
      <c r="R219" s="6">
        <v>21.85</v>
      </c>
      <c r="S219" s="6">
        <v>-4.08</v>
      </c>
      <c r="T219" s="6">
        <v>-104.05</v>
      </c>
      <c r="U219" s="6">
        <v>-205.32</v>
      </c>
    </row>
    <row r="221" spans="2:21" ht="15.5" x14ac:dyDescent="0.35">
      <c r="B221" t="s">
        <v>314</v>
      </c>
      <c r="C221" t="s">
        <v>315</v>
      </c>
      <c r="D221" s="5">
        <v>-506000000</v>
      </c>
      <c r="E221" s="5">
        <v>-682000000</v>
      </c>
      <c r="F221" s="5">
        <v>-748000000</v>
      </c>
      <c r="G221" s="5">
        <v>72000000000</v>
      </c>
      <c r="H221" s="5">
        <v>-3000000000</v>
      </c>
      <c r="I221" s="5">
        <v>70000000000</v>
      </c>
      <c r="J221" s="5">
        <v>-142000000</v>
      </c>
      <c r="L221" s="5">
        <v>-48000000000</v>
      </c>
      <c r="M221" s="5">
        <v>-8000000000</v>
      </c>
      <c r="N221" s="5">
        <v>-11000000000</v>
      </c>
      <c r="O221" s="5">
        <v>13000000000</v>
      </c>
      <c r="P221" s="5">
        <v>2000000000</v>
      </c>
      <c r="Q221" s="5">
        <v>248000000</v>
      </c>
    </row>
    <row r="222" spans="2:21" ht="15.5" x14ac:dyDescent="0.35">
      <c r="C222" t="s">
        <v>56</v>
      </c>
      <c r="D222" s="6">
        <v>-0.14000000000000001</v>
      </c>
      <c r="E222" s="6">
        <v>-0.19</v>
      </c>
      <c r="F222" s="6">
        <v>-0.21</v>
      </c>
      <c r="G222" s="6">
        <v>20.18</v>
      </c>
      <c r="H222" s="6">
        <v>-0.73</v>
      </c>
      <c r="I222" s="6">
        <v>19.68</v>
      </c>
      <c r="J222" s="6">
        <v>-0.04</v>
      </c>
      <c r="K222" s="5">
        <v>0</v>
      </c>
      <c r="L222" s="6">
        <v>-13.58</v>
      </c>
      <c r="M222" s="6">
        <v>-2.33</v>
      </c>
      <c r="N222" s="6">
        <v>-3.12</v>
      </c>
      <c r="O222" s="6">
        <v>3.78</v>
      </c>
      <c r="P222" s="6">
        <v>0.44</v>
      </c>
      <c r="Q222" s="6">
        <v>7.0000000000000007E-2</v>
      </c>
    </row>
    <row r="223" spans="2:21" ht="15.5" x14ac:dyDescent="0.35">
      <c r="C223" t="s">
        <v>322</v>
      </c>
      <c r="D223" s="5">
        <v>856000000</v>
      </c>
      <c r="E223" s="5">
        <v>760000000</v>
      </c>
      <c r="F223" s="5">
        <v>499000000</v>
      </c>
      <c r="G223" s="5">
        <v>799000000</v>
      </c>
      <c r="H223" s="5">
        <v>3000000000</v>
      </c>
      <c r="I223" s="5">
        <v>3000000000</v>
      </c>
      <c r="J223" s="5">
        <v>2000000000</v>
      </c>
      <c r="K223" s="5">
        <v>63000000000</v>
      </c>
      <c r="L223" s="5">
        <v>58000000000</v>
      </c>
      <c r="M223" s="5">
        <v>124000000000</v>
      </c>
      <c r="N223" s="5">
        <v>124000000000</v>
      </c>
      <c r="O223" s="5">
        <v>101000000000</v>
      </c>
      <c r="P223" s="5">
        <v>119000000000</v>
      </c>
      <c r="Q223" s="5">
        <v>114000000000</v>
      </c>
    </row>
    <row r="224" spans="2:21" ht="15.5" x14ac:dyDescent="0.35">
      <c r="C224" t="s">
        <v>327</v>
      </c>
      <c r="I224" s="6">
        <v>-68.760000000000005</v>
      </c>
    </row>
    <row r="225" spans="3:9" ht="15.5" x14ac:dyDescent="0.35">
      <c r="C225" t="s">
        <v>328</v>
      </c>
      <c r="I225" s="6">
        <v>2.5499999999999998</v>
      </c>
    </row>
    <row r="226" spans="3:9" ht="15.5" x14ac:dyDescent="0.35">
      <c r="C226" t="s">
        <v>329</v>
      </c>
      <c r="I226" s="6">
        <v>7.49</v>
      </c>
    </row>
    <row r="227" spans="3:9" ht="15.5" x14ac:dyDescent="0.35">
      <c r="C227" t="s">
        <v>330</v>
      </c>
      <c r="I227" s="6">
        <v>0.39280000000000004</v>
      </c>
    </row>
    <row r="228" spans="3:9" ht="15.5" x14ac:dyDescent="0.35">
      <c r="C228" t="s">
        <v>331</v>
      </c>
      <c r="I228" s="6">
        <v>60.9</v>
      </c>
    </row>
    <row r="229" spans="3:9" ht="15.5" x14ac:dyDescent="0.35">
      <c r="C229" t="s">
        <v>332</v>
      </c>
      <c r="I229" s="6">
        <v>0.49</v>
      </c>
    </row>
    <row r="230" spans="3:9" ht="15.5" x14ac:dyDescent="0.35">
      <c r="C230" t="s">
        <v>333</v>
      </c>
      <c r="I230" s="6">
        <v>-91.75</v>
      </c>
    </row>
    <row r="231" spans="3:9" ht="15.5" x14ac:dyDescent="0.35">
      <c r="C231" t="s">
        <v>334</v>
      </c>
      <c r="I231" s="6">
        <v>-91.75</v>
      </c>
    </row>
    <row r="232" spans="3:9" ht="15.5" x14ac:dyDescent="0.35">
      <c r="C232" t="s">
        <v>335</v>
      </c>
      <c r="I232" s="6">
        <v>-35.83</v>
      </c>
    </row>
    <row r="233" spans="3:9" ht="15.5" x14ac:dyDescent="0.35">
      <c r="C233" t="s">
        <v>336</v>
      </c>
      <c r="I233" s="6">
        <v>-310.56</v>
      </c>
    </row>
    <row r="234" spans="3:9" ht="15.5" x14ac:dyDescent="0.35">
      <c r="C234" t="s">
        <v>338</v>
      </c>
      <c r="I234" s="6">
        <v>0.19</v>
      </c>
    </row>
    <row r="235" spans="3:9" ht="15.5" x14ac:dyDescent="0.35">
      <c r="C235" t="s">
        <v>339</v>
      </c>
      <c r="I235" s="6">
        <v>19.64</v>
      </c>
    </row>
    <row r="236" spans="3:9" ht="15.5" x14ac:dyDescent="0.35">
      <c r="C236" t="s">
        <v>340</v>
      </c>
      <c r="I236" s="6">
        <v>-0.73</v>
      </c>
    </row>
    <row r="237" spans="3:9" ht="15.5" x14ac:dyDescent="0.35">
      <c r="C237" t="s">
        <v>341</v>
      </c>
      <c r="I237" s="6">
        <v>0.82</v>
      </c>
    </row>
    <row r="238" spans="3:9" ht="15.5" x14ac:dyDescent="0.35">
      <c r="C238" t="s">
        <v>342</v>
      </c>
      <c r="D238" s="6">
        <v>0.19</v>
      </c>
    </row>
    <row r="239" spans="3:9" ht="15.5" x14ac:dyDescent="0.35">
      <c r="C239" t="s">
        <v>343</v>
      </c>
      <c r="I239" s="6">
        <v>102.58</v>
      </c>
    </row>
    <row r="240" spans="3:9" ht="15.5" x14ac:dyDescent="0.35">
      <c r="C240" t="s">
        <v>344</v>
      </c>
      <c r="I240" s="6">
        <v>-0.54</v>
      </c>
    </row>
    <row r="241" spans="3:9" ht="15.5" x14ac:dyDescent="0.35">
      <c r="C241" t="s">
        <v>345</v>
      </c>
      <c r="D241" s="6">
        <v>0.09</v>
      </c>
    </row>
    <row r="242" spans="3:9" ht="15.5" x14ac:dyDescent="0.35">
      <c r="C242" t="s">
        <v>346</v>
      </c>
      <c r="D242" s="6">
        <v>0.09</v>
      </c>
    </row>
    <row r="243" spans="3:9" ht="15.5" x14ac:dyDescent="0.35">
      <c r="C243" t="s">
        <v>347</v>
      </c>
      <c r="D243" s="6">
        <v>0.05</v>
      </c>
    </row>
    <row r="244" spans="3:9" ht="15.5" x14ac:dyDescent="0.35">
      <c r="C244" t="s">
        <v>348</v>
      </c>
      <c r="D244" s="6">
        <v>0.04</v>
      </c>
    </row>
    <row r="245" spans="3:9" ht="15.5" x14ac:dyDescent="0.35">
      <c r="C245" t="s">
        <v>349</v>
      </c>
      <c r="D245" s="6">
        <v>0.21</v>
      </c>
    </row>
    <row r="246" spans="3:9" ht="15.5" x14ac:dyDescent="0.35">
      <c r="C246" t="s">
        <v>350</v>
      </c>
      <c r="D246" s="6">
        <v>0.04</v>
      </c>
    </row>
    <row r="247" spans="3:9" ht="15.5" x14ac:dyDescent="0.35">
      <c r="C247" t="s">
        <v>351</v>
      </c>
      <c r="D247" s="6">
        <v>1.22</v>
      </c>
    </row>
    <row r="248" spans="3:9" ht="15.5" x14ac:dyDescent="0.35">
      <c r="C248" t="s">
        <v>352</v>
      </c>
      <c r="I248" s="6">
        <v>-3.92</v>
      </c>
    </row>
    <row r="249" spans="3:9" ht="15.5" x14ac:dyDescent="0.35">
      <c r="C249" t="s">
        <v>12</v>
      </c>
      <c r="D249" s="5">
        <v>0</v>
      </c>
    </row>
    <row r="250" spans="3:9" ht="15.5" x14ac:dyDescent="0.35">
      <c r="C250" t="s">
        <v>353</v>
      </c>
      <c r="I250" s="6">
        <v>3.76</v>
      </c>
    </row>
    <row r="251" spans="3:9" ht="15.5" x14ac:dyDescent="0.35">
      <c r="C251" t="s">
        <v>354</v>
      </c>
      <c r="I251" s="6">
        <v>0.1575</v>
      </c>
    </row>
    <row r="252" spans="3:9" ht="15.5" x14ac:dyDescent="0.35">
      <c r="C252" t="s">
        <v>355</v>
      </c>
      <c r="I252" s="6">
        <v>0.19140000000000001</v>
      </c>
    </row>
    <row r="253" spans="3:9" ht="15.5" x14ac:dyDescent="0.35">
      <c r="C253" t="s">
        <v>356</v>
      </c>
      <c r="I253" s="6">
        <v>-1.43E-2</v>
      </c>
    </row>
    <row r="254" spans="3:9" ht="15.5" x14ac:dyDescent="0.35">
      <c r="C254" t="s">
        <v>357</v>
      </c>
      <c r="I254" s="6">
        <v>-1.43E-2</v>
      </c>
    </row>
    <row r="255" spans="3:9" ht="15.5" x14ac:dyDescent="0.35">
      <c r="C255" t="s">
        <v>358</v>
      </c>
      <c r="D255" s="6">
        <v>8.02</v>
      </c>
    </row>
    <row r="256" spans="3:9" ht="15.5" x14ac:dyDescent="0.35">
      <c r="C256" t="s">
        <v>360</v>
      </c>
      <c r="D256" s="6">
        <v>6411.79</v>
      </c>
    </row>
    <row r="257" spans="3:9" ht="15.5" x14ac:dyDescent="0.35">
      <c r="C257" t="s">
        <v>361</v>
      </c>
      <c r="D257" s="6">
        <v>-6403.77</v>
      </c>
    </row>
    <row r="258" spans="3:9" ht="15.5" x14ac:dyDescent="0.35">
      <c r="C258" t="s">
        <v>362</v>
      </c>
      <c r="D258" s="6">
        <v>11.34</v>
      </c>
    </row>
    <row r="259" spans="3:9" ht="15.5" x14ac:dyDescent="0.35">
      <c r="C259" t="s">
        <v>363</v>
      </c>
      <c r="I259" s="6">
        <v>0.01</v>
      </c>
    </row>
    <row r="260" spans="3:9" ht="15.5" x14ac:dyDescent="0.35">
      <c r="C260" t="s">
        <v>52</v>
      </c>
      <c r="I260" s="5">
        <v>178000000000</v>
      </c>
    </row>
    <row r="261" spans="3:9" ht="15.5" x14ac:dyDescent="0.35">
      <c r="C261" t="s">
        <v>365</v>
      </c>
      <c r="I261" s="5">
        <v>194000000000</v>
      </c>
    </row>
    <row r="262" spans="3:9" ht="15.5" x14ac:dyDescent="0.35">
      <c r="C262" t="s">
        <v>366</v>
      </c>
      <c r="I262" s="5">
        <v>3550000000</v>
      </c>
    </row>
    <row r="263" spans="3:9" ht="15.5" x14ac:dyDescent="0.35">
      <c r="C263" t="s">
        <v>367</v>
      </c>
      <c r="I263" s="6">
        <v>0.18659999999999999</v>
      </c>
    </row>
    <row r="264" spans="3:9" ht="15.5" x14ac:dyDescent="0.35">
      <c r="C264" t="s">
        <v>368</v>
      </c>
      <c r="D264" s="6">
        <v>0.5605</v>
      </c>
    </row>
    <row r="265" spans="3:9" ht="15.5" x14ac:dyDescent="0.35">
      <c r="C265" t="s">
        <v>369</v>
      </c>
      <c r="D265" s="6">
        <v>-0.18100000000000002</v>
      </c>
    </row>
    <row r="266" spans="3:9" ht="15.5" x14ac:dyDescent="0.35">
      <c r="C266" t="s">
        <v>370</v>
      </c>
      <c r="D266" s="6">
        <v>-0.59130000000000005</v>
      </c>
    </row>
    <row r="267" spans="3:9" ht="15.5" x14ac:dyDescent="0.35">
      <c r="C267" t="s">
        <v>371</v>
      </c>
      <c r="D267" s="6">
        <v>-8.3400000000000002E-2</v>
      </c>
    </row>
    <row r="268" spans="3:9" ht="15.5" x14ac:dyDescent="0.35">
      <c r="C268" t="s">
        <v>372</v>
      </c>
      <c r="D268" s="6">
        <v>-0.1376</v>
      </c>
    </row>
    <row r="269" spans="3:9" ht="15.5" x14ac:dyDescent="0.35">
      <c r="C269" t="s">
        <v>373</v>
      </c>
      <c r="D269" s="6">
        <v>0.44189999999999996</v>
      </c>
    </row>
    <row r="270" spans="3:9" ht="15.5" x14ac:dyDescent="0.35">
      <c r="C270" t="s">
        <v>377</v>
      </c>
      <c r="I270" s="5">
        <v>2</v>
      </c>
    </row>
    <row r="271" spans="3:9" ht="15.5" x14ac:dyDescent="0.35">
      <c r="C271" t="s">
        <v>378</v>
      </c>
      <c r="I271" s="6">
        <v>0.64</v>
      </c>
    </row>
    <row r="272" spans="3:9" ht="15.5" x14ac:dyDescent="0.35">
      <c r="C272" t="s">
        <v>379</v>
      </c>
      <c r="I272" s="6">
        <v>0.19</v>
      </c>
    </row>
    <row r="273" spans="3:9" ht="15.5" x14ac:dyDescent="0.35">
      <c r="C273" t="s">
        <v>380</v>
      </c>
      <c r="I273" s="6">
        <v>0.98</v>
      </c>
    </row>
    <row r="274" spans="3:9" ht="15.5" x14ac:dyDescent="0.35">
      <c r="C274" t="s">
        <v>381</v>
      </c>
      <c r="I274" s="6">
        <v>0.11</v>
      </c>
    </row>
    <row r="275" spans="3:9" ht="15.5" x14ac:dyDescent="0.35">
      <c r="C275" t="s">
        <v>382</v>
      </c>
      <c r="I275" s="6">
        <v>0.03</v>
      </c>
    </row>
    <row r="276" spans="3:9" ht="15.5" x14ac:dyDescent="0.35">
      <c r="C276" t="s">
        <v>383</v>
      </c>
      <c r="I276" s="6">
        <v>0.81</v>
      </c>
    </row>
    <row r="277" spans="3:9" ht="15.5" x14ac:dyDescent="0.35">
      <c r="C277" t="s">
        <v>384</v>
      </c>
      <c r="I277" s="6">
        <v>0.95</v>
      </c>
    </row>
    <row r="278" spans="3:9" ht="15.5" x14ac:dyDescent="0.35">
      <c r="C278" t="s">
        <v>385</v>
      </c>
      <c r="I278" s="5">
        <v>3000000000</v>
      </c>
    </row>
    <row r="279" spans="3:9" ht="15.5" x14ac:dyDescent="0.35">
      <c r="C279" t="s">
        <v>386</v>
      </c>
      <c r="I279" s="5">
        <v>2000000000</v>
      </c>
    </row>
    <row r="280" spans="3:9" ht="15.5" x14ac:dyDescent="0.35">
      <c r="C280" t="s">
        <v>387</v>
      </c>
      <c r="I280" s="5">
        <v>4000000000</v>
      </c>
    </row>
    <row r="281" spans="3:9" ht="15.5" x14ac:dyDescent="0.35">
      <c r="C281" t="s">
        <v>388</v>
      </c>
      <c r="I281" s="5">
        <v>70000000000</v>
      </c>
    </row>
    <row r="282" spans="3:9" ht="15.5" x14ac:dyDescent="0.35">
      <c r="C282" t="s">
        <v>389</v>
      </c>
      <c r="D282" s="5">
        <v>1000000000</v>
      </c>
    </row>
    <row r="283" spans="3:9" ht="15.5" x14ac:dyDescent="0.35">
      <c r="C283" t="s">
        <v>390</v>
      </c>
      <c r="D283" s="5">
        <v>443000000000</v>
      </c>
    </row>
    <row r="284" spans="3:9" ht="15.5" x14ac:dyDescent="0.35">
      <c r="C284" t="s">
        <v>391</v>
      </c>
      <c r="D284" s="5">
        <v>78000000000</v>
      </c>
    </row>
    <row r="285" spans="3:9" ht="15.5" x14ac:dyDescent="0.35">
      <c r="C285" t="s">
        <v>299</v>
      </c>
      <c r="D285" s="5">
        <v>-58000000000</v>
      </c>
    </row>
    <row r="286" spans="3:9" ht="15.5" x14ac:dyDescent="0.35">
      <c r="C286" t="s">
        <v>298</v>
      </c>
      <c r="I286" s="5">
        <v>364000000000</v>
      </c>
    </row>
    <row r="287" spans="3:9" ht="15.5" x14ac:dyDescent="0.35">
      <c r="C287" t="s">
        <v>297</v>
      </c>
      <c r="D287" s="5">
        <v>13000000000</v>
      </c>
    </row>
    <row r="288" spans="3:9" ht="15.5" x14ac:dyDescent="0.35">
      <c r="C288" t="s">
        <v>296</v>
      </c>
      <c r="D288" s="5">
        <v>4000000000</v>
      </c>
    </row>
    <row r="289" spans="3:9" ht="15.5" x14ac:dyDescent="0.35">
      <c r="C289" t="s">
        <v>23</v>
      </c>
      <c r="D289" s="5">
        <v>17000000000</v>
      </c>
    </row>
    <row r="290" spans="3:9" ht="15.5" x14ac:dyDescent="0.35">
      <c r="C290" t="s">
        <v>20</v>
      </c>
      <c r="D290" s="5">
        <v>16000000000</v>
      </c>
    </row>
    <row r="291" spans="3:9" ht="15.5" x14ac:dyDescent="0.35">
      <c r="C291" t="s">
        <v>392</v>
      </c>
      <c r="I291" s="5">
        <v>364000000000</v>
      </c>
    </row>
    <row r="292" spans="3:9" ht="15.5" x14ac:dyDescent="0.35">
      <c r="C292" t="s">
        <v>393</v>
      </c>
      <c r="I292" s="5">
        <v>-2000000000</v>
      </c>
    </row>
    <row r="293" spans="3:9" ht="15.5" x14ac:dyDescent="0.35">
      <c r="C293" t="s">
        <v>395</v>
      </c>
      <c r="I293" s="5">
        <v>2000000000</v>
      </c>
    </row>
    <row r="294" spans="3:9" ht="15.5" x14ac:dyDescent="0.35">
      <c r="C294" t="s">
        <v>397</v>
      </c>
      <c r="I294" s="5">
        <v>-2000000000</v>
      </c>
    </row>
  </sheetData>
  <pageMargins left="0.7" right="0.7" top="0.75" bottom="0.75" header="0.3" footer="0.3"/>
  <ignoredErrors>
    <ignoredError sqref="A1:U295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Y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2953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2954</v>
      </c>
      <c r="D2" s="2" vm="781">
        <f ca="1">IFERROR(_xlfn.STOCKHISTORY("XIDX:" &amp; $C$1, D3, , 0, 0, 1), "Libur")</f>
        <v>1075</v>
      </c>
      <c r="H2" s="2" vm="781">
        <f ca="1">IFERROR(INDEX(D2:G2,COUNT(D2:G2)),"")</f>
        <v>1075</v>
      </c>
      <c r="I2" s="2" vm="781">
        <f t="shared" ref="I2:Y2" ca="1" si="0">IFERROR(_xlfn.STOCKHISTORY("XIDX:" &amp; $C$1, I1, , 0, 0, 1), "Libur")</f>
        <v>1075</v>
      </c>
      <c r="J2" s="2" vm="705">
        <f t="shared" ca="1" si="0"/>
        <v>1035</v>
      </c>
      <c r="K2" s="2" vm="394">
        <f t="shared" ca="1" si="0"/>
        <v>1335</v>
      </c>
      <c r="L2" s="2" vm="782">
        <f t="shared" ca="1" si="0"/>
        <v>1620</v>
      </c>
      <c r="M2" s="2" vm="783">
        <f t="shared" ca="1" si="0"/>
        <v>2065</v>
      </c>
      <c r="N2" s="2" vm="784">
        <f t="shared" ca="1" si="0"/>
        <v>596</v>
      </c>
      <c r="O2" s="2" vm="238">
        <f t="shared" ca="1" si="0"/>
        <v>264</v>
      </c>
      <c r="P2" s="2" vm="283">
        <f t="shared" ca="1" si="0"/>
        <v>280</v>
      </c>
      <c r="Q2" s="2" vm="507">
        <f t="shared" ca="1" si="0"/>
        <v>410</v>
      </c>
      <c r="R2" s="2" vm="785">
        <f t="shared" ca="1" si="0"/>
        <v>428</v>
      </c>
      <c r="S2" s="2" vm="97">
        <f t="shared" ca="1" si="0"/>
        <v>135</v>
      </c>
      <c r="T2" s="2" vm="786">
        <f t="shared" ca="1" si="0"/>
        <v>332</v>
      </c>
      <c r="U2" s="2" vm="509">
        <f t="shared" ca="1" si="0"/>
        <v>550</v>
      </c>
      <c r="V2" s="2" vm="141">
        <f t="shared" ca="1" si="0"/>
        <v>1200</v>
      </c>
      <c r="W2" s="2" vm="787">
        <f t="shared" ca="1" si="0"/>
        <v>1370</v>
      </c>
      <c r="X2" s="2" vm="29">
        <f t="shared" ca="1" si="0"/>
        <v>1800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345867820</v>
      </c>
      <c r="H4" s="2">
        <f>IFERROR(SUM(D4:G4)*(4/MAX(1,COUNT(D4:G4))),"")</f>
        <v>1383471280</v>
      </c>
      <c r="I4" s="2">
        <f t="shared" ref="I4:Y4" si="1">IFERROR(INDEX(I51:I500,MATCH($C$4,$C$51:$C$500,0)),"")</f>
        <v>1338626499</v>
      </c>
      <c r="J4" s="2">
        <f t="shared" si="1"/>
        <v>1295465928</v>
      </c>
      <c r="K4" s="2">
        <f t="shared" si="1"/>
        <v>925520340</v>
      </c>
      <c r="L4" s="2">
        <f t="shared" si="1"/>
        <v>904437795</v>
      </c>
      <c r="M4" s="2">
        <f t="shared" si="1"/>
        <v>336175517</v>
      </c>
      <c r="N4" s="2">
        <f t="shared" si="1"/>
        <v>157819047</v>
      </c>
      <c r="O4" s="2">
        <f t="shared" si="1"/>
        <v>262590669</v>
      </c>
      <c r="P4" s="2">
        <f t="shared" si="1"/>
        <v>336707790</v>
      </c>
      <c r="Q4" s="2">
        <f t="shared" si="1"/>
        <v>325599861</v>
      </c>
      <c r="R4" s="2">
        <f t="shared" si="1"/>
        <v>217121593</v>
      </c>
      <c r="S4" s="2">
        <f t="shared" si="1"/>
        <v>249328849</v>
      </c>
      <c r="T4" s="2">
        <f t="shared" si="1"/>
        <v>477643910</v>
      </c>
      <c r="U4" s="2">
        <f t="shared" si="1"/>
        <v>837079750</v>
      </c>
      <c r="V4" s="2">
        <f t="shared" si="1"/>
        <v>1043301146</v>
      </c>
      <c r="W4" s="2">
        <f t="shared" si="1"/>
        <v>7296631000000</v>
      </c>
      <c r="X4" s="2">
        <f t="shared" si="1"/>
        <v>4486422000000</v>
      </c>
      <c r="Y4" s="2">
        <f t="shared" si="1"/>
        <v>4602758000000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9258478</v>
      </c>
      <c r="H5" s="2">
        <f>IFERROR(SUM(D5:G5)*(4/MAX(1,COUNT(D5:G5))),"")</f>
        <v>37033912</v>
      </c>
      <c r="I5" s="2">
        <f t="shared" ref="I5:Y5" si="2">IFERROR(INDEX(I51:I500,MATCH($C$5,$C$51:$C$500,0)),"")</f>
        <v>36931927</v>
      </c>
      <c r="J5" s="2">
        <f t="shared" si="2"/>
        <v>54241659</v>
      </c>
      <c r="K5" s="2">
        <f t="shared" si="2"/>
        <v>151519767</v>
      </c>
      <c r="L5" s="2">
        <f t="shared" si="2"/>
        <v>301317349</v>
      </c>
      <c r="M5" s="2">
        <f t="shared" si="2"/>
        <v>74722929</v>
      </c>
      <c r="N5" s="2">
        <f t="shared" si="2"/>
        <v>59017073</v>
      </c>
      <c r="O5" s="2">
        <f t="shared" si="2"/>
        <v>19019766</v>
      </c>
      <c r="P5" s="2">
        <f t="shared" si="2"/>
        <v>33235057</v>
      </c>
      <c r="Q5" s="2">
        <f t="shared" si="2"/>
        <v>44431120</v>
      </c>
      <c r="R5" s="2">
        <f t="shared" si="2"/>
        <v>13272300</v>
      </c>
      <c r="S5" s="2">
        <f t="shared" si="2"/>
        <v>-12449245</v>
      </c>
      <c r="T5" s="2">
        <f t="shared" si="2"/>
        <v>1673020</v>
      </c>
      <c r="U5" s="2">
        <f t="shared" si="2"/>
        <v>35499561</v>
      </c>
      <c r="V5" s="2">
        <f t="shared" si="2"/>
        <v>126298188</v>
      </c>
      <c r="W5" s="2">
        <f t="shared" si="2"/>
        <v>1394579000000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1846785969</v>
      </c>
      <c r="H6" s="2">
        <f>IFERROR(INDEX(D6:G6,COUNT(D6:G6)),"")</f>
        <v>1846785969</v>
      </c>
      <c r="I6" s="2">
        <f t="shared" ref="I6:Y6" si="3">IFERROR(INDEX(I51:I500,MATCH($C$6,$C$51:$C$500,0)),"")</f>
        <v>1819489972</v>
      </c>
      <c r="J6" s="2">
        <f t="shared" si="3"/>
        <v>1782654522</v>
      </c>
      <c r="K6" s="2">
        <f t="shared" si="3"/>
        <v>1174720450</v>
      </c>
      <c r="L6" s="2">
        <f t="shared" si="3"/>
        <v>992272505</v>
      </c>
      <c r="M6" s="2">
        <f t="shared" si="3"/>
        <v>650670753</v>
      </c>
      <c r="N6" s="2">
        <f t="shared" si="3"/>
        <v>454796618</v>
      </c>
      <c r="O6" s="2">
        <f t="shared" si="3"/>
        <v>399583513</v>
      </c>
      <c r="P6" s="2">
        <f t="shared" si="3"/>
        <v>388486791</v>
      </c>
      <c r="Q6" s="2">
        <f t="shared" si="3"/>
        <v>395860722</v>
      </c>
      <c r="R6" s="2">
        <f t="shared" si="3"/>
        <v>355430321</v>
      </c>
      <c r="S6" s="2">
        <f t="shared" si="3"/>
        <v>343429663</v>
      </c>
      <c r="T6" s="2">
        <f t="shared" si="3"/>
        <v>361968684</v>
      </c>
      <c r="U6" s="2">
        <f t="shared" si="3"/>
        <v>394975591</v>
      </c>
      <c r="V6" s="2">
        <f t="shared" si="3"/>
        <v>428639439</v>
      </c>
      <c r="W6" s="2">
        <f t="shared" si="3"/>
        <v>3556981000000</v>
      </c>
      <c r="X6" s="2">
        <f t="shared" si="3"/>
        <v>2544890000000</v>
      </c>
      <c r="Y6" s="2">
        <f t="shared" si="3"/>
        <v>758649000000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13.52</v>
      </c>
      <c r="H7" s="3">
        <f>IFERROR(INDEX(D7:G7,COUNT(D7:G7)),"")</f>
        <v>13.52</v>
      </c>
      <c r="I7" s="3">
        <f t="shared" ref="I7:Y7" si="4">IFERROR(INDEX(I51:I500,MATCH($C$7,$C$51:$C$500,0))/1000000000,"")</f>
        <v>13.52</v>
      </c>
      <c r="J7" s="3">
        <f t="shared" si="4"/>
        <v>13.52</v>
      </c>
      <c r="K7" s="3">
        <f t="shared" si="4"/>
        <v>13.52</v>
      </c>
      <c r="L7" s="3">
        <f t="shared" si="4"/>
        <v>13.52</v>
      </c>
      <c r="M7" s="3">
        <f t="shared" si="4"/>
        <v>2.7</v>
      </c>
      <c r="N7" s="3">
        <f t="shared" si="4"/>
        <v>2.7</v>
      </c>
      <c r="O7" s="3">
        <f t="shared" si="4"/>
        <v>2.7</v>
      </c>
      <c r="P7" s="3">
        <f t="shared" si="4"/>
        <v>2.7</v>
      </c>
      <c r="Q7" s="3">
        <f t="shared" si="4"/>
        <v>2.7</v>
      </c>
      <c r="R7" s="3">
        <f t="shared" si="4"/>
        <v>2.7</v>
      </c>
      <c r="S7" s="3">
        <f t="shared" si="4"/>
        <v>2.7</v>
      </c>
      <c r="T7" s="3">
        <f t="shared" si="4"/>
        <v>2.7</v>
      </c>
      <c r="U7" s="3">
        <f t="shared" si="4"/>
        <v>2.7</v>
      </c>
      <c r="V7" s="3">
        <f t="shared" si="4"/>
        <v>2.7</v>
      </c>
      <c r="W7" s="3">
        <f t="shared" si="4"/>
        <v>2.7</v>
      </c>
      <c r="X7" s="3">
        <f t="shared" si="4"/>
        <v>2.7</v>
      </c>
      <c r="Y7" s="3">
        <f t="shared" si="4"/>
        <v>2.5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-1984000000000</v>
      </c>
      <c r="H8" s="2">
        <f>IFERROR(INDEX(D8:G8,COUNT(D8:G8)),"")</f>
        <v>-1984000000000</v>
      </c>
      <c r="I8" s="2">
        <f t="shared" ref="I8:Y8" si="5">IFERROR(INDEX(I51:I500,MATCH($C$8,$C$51:$C$500,0)),"")</f>
        <v>-11717000000000</v>
      </c>
      <c r="J8" s="2">
        <f t="shared" si="5"/>
        <v>-1796000000000</v>
      </c>
      <c r="K8" s="2">
        <f t="shared" si="5"/>
        <v>2798000000000</v>
      </c>
      <c r="L8" s="2">
        <f t="shared" si="5"/>
        <v>5727000000000</v>
      </c>
      <c r="M8" s="2">
        <f t="shared" si="5"/>
        <v>1622000000000</v>
      </c>
      <c r="N8" s="2">
        <f t="shared" si="5"/>
        <v>570000000000</v>
      </c>
      <c r="O8" s="2">
        <f t="shared" si="5"/>
        <v>209000000000</v>
      </c>
      <c r="P8" s="2">
        <f t="shared" si="5"/>
        <v>202000000000</v>
      </c>
      <c r="Q8" s="2">
        <f t="shared" si="5"/>
        <v>603000000000</v>
      </c>
      <c r="R8" s="2">
        <f t="shared" si="5"/>
        <v>535000000000</v>
      </c>
      <c r="S8" s="2">
        <f t="shared" si="5"/>
        <v>92000000000</v>
      </c>
      <c r="T8" s="2">
        <f t="shared" si="5"/>
        <v>587000000000</v>
      </c>
      <c r="U8" s="2">
        <f t="shared" si="5"/>
        <v>1375000000000</v>
      </c>
      <c r="V8" s="2">
        <f t="shared" si="5"/>
        <v>905000000000</v>
      </c>
      <c r="W8" s="2">
        <f t="shared" si="5"/>
        <v>1369000000000</v>
      </c>
      <c r="X8" s="2">
        <f t="shared" si="5"/>
        <v>261000000000</v>
      </c>
      <c r="Y8" s="2">
        <f t="shared" si="5"/>
        <v>901000000000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-146.76</v>
      </c>
      <c r="H9" s="3">
        <f>IFERROR(INDEX(D9:G9,COUNT(D9:G9)),"")</f>
        <v>-146.76</v>
      </c>
      <c r="I9" s="3">
        <f t="shared" ref="I9:Y9" si="6">IFERROR(INDEX(I51:I500,MATCH($C$9,$C$51:$C$500,0)),"")</f>
        <v>-866.78</v>
      </c>
      <c r="J9" s="3">
        <f t="shared" si="6"/>
        <v>-132.86000000000001</v>
      </c>
      <c r="K9" s="3">
        <f t="shared" si="6"/>
        <v>206.95</v>
      </c>
      <c r="L9" s="3">
        <f t="shared" si="6"/>
        <v>423.67</v>
      </c>
      <c r="M9" s="3">
        <f t="shared" si="6"/>
        <v>599.95000000000005</v>
      </c>
      <c r="N9" s="3">
        <f t="shared" si="6"/>
        <v>210.68</v>
      </c>
      <c r="O9" s="3">
        <f t="shared" si="6"/>
        <v>77.36</v>
      </c>
      <c r="P9" s="3">
        <f t="shared" si="6"/>
        <v>74.66</v>
      </c>
      <c r="Q9" s="3">
        <f t="shared" si="6"/>
        <v>222.92</v>
      </c>
      <c r="R9" s="3">
        <f t="shared" si="6"/>
        <v>197.71</v>
      </c>
      <c r="S9" s="3">
        <f t="shared" si="6"/>
        <v>34.08</v>
      </c>
      <c r="T9" s="3">
        <f t="shared" si="6"/>
        <v>217.27</v>
      </c>
      <c r="U9" s="3">
        <f t="shared" si="6"/>
        <v>508.59</v>
      </c>
      <c r="V9" s="3">
        <f t="shared" si="6"/>
        <v>334.6</v>
      </c>
      <c r="W9" s="3">
        <f t="shared" si="6"/>
        <v>506.9</v>
      </c>
      <c r="X9" s="3">
        <f t="shared" si="6"/>
        <v>96.77</v>
      </c>
      <c r="Y9" s="3">
        <f t="shared" si="6"/>
        <v>360.45</v>
      </c>
    </row>
    <row r="10" spans="1:25" ht="15.5" x14ac:dyDescent="0.35">
      <c r="C10" t="s">
        <v>17</v>
      </c>
      <c r="D10" s="3">
        <f ca="1">IFERROR(IF(D9=0,"",D2/D9),"")</f>
        <v>-7.3248841646225138</v>
      </c>
      <c r="I10" s="3">
        <f t="shared" ref="I10:Y10" ca="1" si="7">IFERROR(IF(I9=0,"",I2/I9),"")</f>
        <v>-1.2402224324511411</v>
      </c>
      <c r="J10" s="3">
        <f t="shared" ca="1" si="7"/>
        <v>-7.7901550504290222</v>
      </c>
      <c r="K10" s="3">
        <f t="shared" ca="1" si="7"/>
        <v>6.4508335346702106</v>
      </c>
      <c r="L10" s="3">
        <f t="shared" ca="1" si="7"/>
        <v>3.823730733825855</v>
      </c>
      <c r="M10" s="3">
        <f t="shared" ca="1" si="7"/>
        <v>3.4419534961246767</v>
      </c>
      <c r="N10" s="3">
        <f t="shared" ca="1" si="7"/>
        <v>2.8289348775393961</v>
      </c>
      <c r="O10" s="3">
        <f t="shared" ca="1" si="7"/>
        <v>3.4126163391933817</v>
      </c>
      <c r="P10" s="3">
        <f t="shared" ca="1" si="7"/>
        <v>3.7503348513260115</v>
      </c>
      <c r="Q10" s="3">
        <f t="shared" ca="1" si="7"/>
        <v>1.8392248340211736</v>
      </c>
      <c r="R10" s="3">
        <f t="shared" ca="1" si="7"/>
        <v>2.1647868089626221</v>
      </c>
      <c r="S10" s="3">
        <f t="shared" ca="1" si="7"/>
        <v>3.961267605633803</v>
      </c>
      <c r="T10" s="3">
        <f t="shared" ca="1" si="7"/>
        <v>1.5280526533805863</v>
      </c>
      <c r="U10" s="3">
        <f t="shared" ca="1" si="7"/>
        <v>1.0814211840578856</v>
      </c>
      <c r="V10" s="3">
        <f t="shared" ca="1" si="7"/>
        <v>3.5863717872086069</v>
      </c>
      <c r="W10" s="3">
        <f t="shared" ca="1" si="7"/>
        <v>2.7027027027027026</v>
      </c>
      <c r="X10" s="3">
        <f t="shared" ca="1" si="7"/>
        <v>18.60080603492818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154778686</v>
      </c>
      <c r="H11" s="2">
        <f>IFERROR(INDEX(D11:G11,COUNT(D11:G11)),"")</f>
        <v>154778686</v>
      </c>
      <c r="I11" s="2">
        <f t="shared" ref="I11:Y11" si="8">IFERROR(INDEX(I51:I500,MATCH($C$11,$C$51:$C$500,0)),"")</f>
        <v>148820334</v>
      </c>
      <c r="J11" s="2">
        <f t="shared" si="8"/>
        <v>118391065</v>
      </c>
      <c r="K11" s="2">
        <f t="shared" si="8"/>
        <v>157160214</v>
      </c>
      <c r="L11" s="2">
        <f t="shared" si="8"/>
        <v>370538755</v>
      </c>
      <c r="M11" s="2">
        <f t="shared" si="8"/>
        <v>149354808</v>
      </c>
      <c r="N11" s="2">
        <f t="shared" si="8"/>
        <v>211130696</v>
      </c>
      <c r="O11" s="2">
        <f t="shared" si="8"/>
        <v>226523205</v>
      </c>
      <c r="P11" s="2">
        <f t="shared" si="8"/>
        <v>216441996</v>
      </c>
      <c r="Q11" s="2">
        <f t="shared" si="8"/>
        <v>266353112</v>
      </c>
      <c r="R11" s="2">
        <f t="shared" si="8"/>
        <v>231019743</v>
      </c>
      <c r="S11" s="2">
        <f t="shared" si="8"/>
        <v>195712871</v>
      </c>
      <c r="T11" s="2">
        <f t="shared" si="8"/>
        <v>201305297</v>
      </c>
      <c r="U11" s="2">
        <f t="shared" si="8"/>
        <v>181358279</v>
      </c>
      <c r="V11" s="2">
        <f t="shared" si="8"/>
        <v>162322465</v>
      </c>
      <c r="W11" s="2">
        <f t="shared" si="8"/>
        <v>1660807000000</v>
      </c>
      <c r="X11" s="2">
        <f t="shared" si="8"/>
        <v>1029592000000</v>
      </c>
      <c r="Y11" s="2">
        <f t="shared" si="8"/>
        <v>586621000000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7867000000000</v>
      </c>
      <c r="H12" s="2">
        <f>IFERROR(INDEX(D12:G12,COUNT(D12:G12)),"")</f>
        <v>7867000000000</v>
      </c>
      <c r="I12" s="2">
        <f t="shared" ref="I12:Y12" si="9">IFERROR(INDEX(I51:I500,MATCH($C$12,$C$51:$C$500,0)),"")</f>
        <v>7835000000000</v>
      </c>
      <c r="J12" s="2">
        <f t="shared" si="9"/>
        <v>3115000000000</v>
      </c>
      <c r="K12" s="2">
        <f t="shared" si="9"/>
        <v>789000000000</v>
      </c>
      <c r="L12" s="2">
        <f t="shared" si="9"/>
        <v>-5742000000000</v>
      </c>
      <c r="M12" s="2">
        <f t="shared" si="9"/>
        <v>-699000000000</v>
      </c>
      <c r="N12" s="2">
        <f t="shared" si="9"/>
        <v>-2945000000000</v>
      </c>
      <c r="O12" s="2">
        <f t="shared" si="9"/>
        <v>-3149000000000</v>
      </c>
      <c r="P12" s="2">
        <f t="shared" si="9"/>
        <v>-3134000000000</v>
      </c>
      <c r="Q12" s="2">
        <f t="shared" si="9"/>
        <v>-3609000000000</v>
      </c>
      <c r="R12" s="2">
        <f t="shared" si="9"/>
        <v>-3104000000000</v>
      </c>
      <c r="S12" s="2">
        <f t="shared" si="9"/>
        <v>-2700000000000</v>
      </c>
      <c r="T12" s="2">
        <f t="shared" si="9"/>
        <v>-2504000000000</v>
      </c>
      <c r="U12" s="2">
        <f t="shared" si="9"/>
        <v>-2212000000000</v>
      </c>
      <c r="V12" s="2">
        <f t="shared" si="9"/>
        <v>-1570000000000</v>
      </c>
      <c r="W12" s="2">
        <f t="shared" si="9"/>
        <v>-1659000000000</v>
      </c>
      <c r="X12" s="2">
        <f t="shared" si="9"/>
        <v>-978000000000</v>
      </c>
      <c r="Y12" s="2">
        <f t="shared" si="9"/>
        <v>-81000000000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10498000000000</v>
      </c>
      <c r="H13" s="2">
        <f>IFERROR(INDEX(D13:G13,COUNT(D13:G13)),"")</f>
        <v>10498000000000</v>
      </c>
      <c r="I13" s="2">
        <f t="shared" ref="I13:Y13" si="10">IFERROR(INDEX(I51:I500,MATCH($C$13,$C$51:$C$500,0)),"")</f>
        <v>10323000000000</v>
      </c>
      <c r="J13" s="2">
        <f t="shared" si="10"/>
        <v>5028000000000</v>
      </c>
      <c r="K13" s="2">
        <f t="shared" si="10"/>
        <v>3215000000000</v>
      </c>
      <c r="L13" s="2">
        <f t="shared" si="10"/>
        <v>35000000000</v>
      </c>
      <c r="M13" s="2">
        <f t="shared" si="10"/>
        <v>1434000000000</v>
      </c>
      <c r="N13" s="2">
        <f t="shared" si="10"/>
        <v>33000000000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2000000000</v>
      </c>
      <c r="X13" s="2">
        <f t="shared" si="10"/>
        <v>52000000000</v>
      </c>
      <c r="Y13" s="2">
        <f t="shared" si="10"/>
        <v>506000000000</v>
      </c>
    </row>
    <row r="14" spans="1:25" ht="15.5" x14ac:dyDescent="0.35">
      <c r="C14" t="s">
        <v>26</v>
      </c>
      <c r="D14" s="2">
        <f>IFERROR(INDEX(D51:D500,MATCH($C$14,$C$51:$C$500,0)),"")</f>
        <v>-20435964</v>
      </c>
      <c r="H14" s="2">
        <f>IFERROR(SUM(D14:G14)*(4/MAX(1,COUNT(D14:G14))),"")</f>
        <v>-81743856</v>
      </c>
      <c r="I14" s="2">
        <f t="shared" ref="I14:Y14" si="11">IFERROR(INDEX(I51:I500,MATCH($C$14,$C$51:$C$500,0)),"")</f>
        <v>-58729682</v>
      </c>
      <c r="J14" s="2">
        <f t="shared" si="11"/>
        <v>-32539865</v>
      </c>
      <c r="K14" s="2">
        <f t="shared" si="11"/>
        <v>-6062236</v>
      </c>
      <c r="L14" s="2">
        <f t="shared" si="11"/>
        <v>-3210740</v>
      </c>
      <c r="M14" s="2">
        <f t="shared" si="11"/>
        <v>-3100559</v>
      </c>
      <c r="N14" s="2">
        <f t="shared" si="11"/>
        <v>-1820621</v>
      </c>
      <c r="O14" s="2">
        <f t="shared" si="11"/>
        <v>-1618609</v>
      </c>
      <c r="P14" s="2">
        <f t="shared" si="11"/>
        <v>-2162616</v>
      </c>
      <c r="Q14" s="2">
        <f t="shared" si="11"/>
        <v>-1608826</v>
      </c>
      <c r="R14" s="2">
        <f t="shared" si="11"/>
        <v>-1574383</v>
      </c>
      <c r="S14" s="2">
        <f t="shared" si="11"/>
        <v>-2286150</v>
      </c>
      <c r="T14" s="2">
        <f t="shared" si="11"/>
        <v>-3106551</v>
      </c>
      <c r="U14" s="2">
        <f t="shared" si="11"/>
        <v>-3361593</v>
      </c>
      <c r="V14" s="2">
        <f t="shared" si="11"/>
        <v>-3300651</v>
      </c>
      <c r="W14" s="2">
        <f t="shared" si="11"/>
        <v>-46803000000</v>
      </c>
      <c r="X14" s="2">
        <f t="shared" si="11"/>
        <v>-69710000000</v>
      </c>
      <c r="Y14" s="2">
        <f t="shared" si="11"/>
        <v>-50384000000</v>
      </c>
    </row>
    <row r="15" spans="1:25" ht="15.5" x14ac:dyDescent="0.35">
      <c r="C15" t="s">
        <v>27</v>
      </c>
      <c r="D15" s="2">
        <f>IFERROR(INDEX(D51:D500,MATCH($C$15,$C$51:$C$500,0)),"")</f>
        <v>-1044837</v>
      </c>
      <c r="H15" s="2">
        <f>IFERROR(SUM(D15:G15)*(4/MAX(1,COUNT(D15:G15))),"")</f>
        <v>-4179348</v>
      </c>
      <c r="I15" s="2">
        <f t="shared" ref="I15:Y15" si="12">IFERROR(INDEX(I51:I500,MATCH($C$15,$C$51:$C$500,0)),"")</f>
        <v>-26293702</v>
      </c>
      <c r="J15" s="2">
        <f t="shared" si="12"/>
        <v>-37445542</v>
      </c>
      <c r="K15" s="2">
        <f t="shared" si="12"/>
        <v>-67328341</v>
      </c>
      <c r="L15" s="2">
        <f t="shared" si="12"/>
        <v>-97775087</v>
      </c>
      <c r="M15" s="2">
        <f t="shared" si="12"/>
        <v>-29087809</v>
      </c>
      <c r="N15" s="2">
        <f t="shared" si="12"/>
        <v>-3879082</v>
      </c>
      <c r="O15" s="2">
        <f t="shared" si="12"/>
        <v>-5505306</v>
      </c>
      <c r="P15" s="2">
        <f t="shared" si="12"/>
        <v>-7986047</v>
      </c>
      <c r="Q15" s="2">
        <f t="shared" si="12"/>
        <v>-17443899</v>
      </c>
      <c r="R15" s="2">
        <f t="shared" si="12"/>
        <v>-11528123</v>
      </c>
      <c r="S15" s="2">
        <f t="shared" si="12"/>
        <v>-1423403</v>
      </c>
      <c r="T15" s="2">
        <f t="shared" si="12"/>
        <v>-4755712</v>
      </c>
      <c r="U15" s="2">
        <f t="shared" si="12"/>
        <v>-13494021</v>
      </c>
      <c r="V15" s="2">
        <f t="shared" si="12"/>
        <v>-51339588</v>
      </c>
      <c r="W15" s="2">
        <f t="shared" si="12"/>
        <v>-539351000000</v>
      </c>
      <c r="X15" s="2">
        <f t="shared" si="12"/>
        <v>-246153000000</v>
      </c>
      <c r="Y15" s="2">
        <f t="shared" si="12"/>
        <v>-299860000000</v>
      </c>
    </row>
    <row r="16" spans="1:25" ht="15.5" x14ac:dyDescent="0.35">
      <c r="C16" t="s">
        <v>28</v>
      </c>
      <c r="D16" s="2">
        <f>IFERROR(INDEX(D51:D500,MATCH($C$16,$C$51:$C$500,0)),"")</f>
        <v>28161661</v>
      </c>
      <c r="H16" s="2">
        <f>IFERROR(SUM(D16:G16)*(4/MAX(1,COUNT(D16:G16))),"")</f>
        <v>112646644</v>
      </c>
      <c r="I16" s="2">
        <f t="shared" ref="I16:Y16" si="13">IFERROR(INDEX(I51:I500,MATCH($C$16,$C$51:$C$500,0)),"")</f>
        <v>71616170</v>
      </c>
      <c r="J16" s="2">
        <f t="shared" si="13"/>
        <v>115105273</v>
      </c>
      <c r="K16" s="2">
        <f t="shared" si="13"/>
        <v>263000453</v>
      </c>
      <c r="L16" s="2">
        <f t="shared" si="13"/>
        <v>477547194</v>
      </c>
      <c r="M16" s="2">
        <f t="shared" si="13"/>
        <v>127541480</v>
      </c>
      <c r="N16" s="2">
        <f t="shared" si="13"/>
        <v>64171397</v>
      </c>
      <c r="O16" s="2">
        <f t="shared" si="13"/>
        <v>25627895</v>
      </c>
      <c r="P16" s="2">
        <f t="shared" si="13"/>
        <v>48191469</v>
      </c>
      <c r="Q16" s="2">
        <f t="shared" si="13"/>
        <v>73191900</v>
      </c>
      <c r="R16" s="2">
        <f t="shared" si="13"/>
        <v>29507866</v>
      </c>
      <c r="S16" s="2">
        <f t="shared" si="13"/>
        <v>-17573426</v>
      </c>
      <c r="T16" s="2">
        <f t="shared" si="13"/>
        <v>7361665</v>
      </c>
      <c r="U16" s="2">
        <f t="shared" si="13"/>
        <v>63074121</v>
      </c>
      <c r="V16" s="2">
        <f t="shared" si="13"/>
        <v>213009713</v>
      </c>
      <c r="W16" s="2">
        <f t="shared" si="13"/>
        <v>2318335000000</v>
      </c>
      <c r="X16" s="2">
        <f t="shared" si="13"/>
        <v>1227359000000</v>
      </c>
      <c r="Y16" s="2">
        <f t="shared" si="13"/>
        <v>1213229000000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14534000000000</v>
      </c>
      <c r="H20" s="2">
        <f t="shared" ref="H20:Y20" ca="1" si="14">IFERROR(H21*H2,"")</f>
        <v>14534000000000</v>
      </c>
      <c r="I20" s="2">
        <f t="shared" ca="1" si="14"/>
        <v>14534000000000</v>
      </c>
      <c r="J20" s="2">
        <f t="shared" ca="1" si="14"/>
        <v>13993200000000</v>
      </c>
      <c r="K20" s="2">
        <f t="shared" ca="1" si="14"/>
        <v>18049200000000</v>
      </c>
      <c r="L20" s="2">
        <f t="shared" ca="1" si="14"/>
        <v>21902400000000</v>
      </c>
      <c r="M20" s="2">
        <f t="shared" ca="1" si="14"/>
        <v>5575500000000</v>
      </c>
      <c r="N20" s="2">
        <f t="shared" ca="1" si="14"/>
        <v>1609200000000</v>
      </c>
      <c r="O20" s="2">
        <f t="shared" ca="1" si="14"/>
        <v>712800000000</v>
      </c>
      <c r="P20" s="2">
        <f t="shared" ca="1" si="14"/>
        <v>756000000000</v>
      </c>
      <c r="Q20" s="2">
        <f t="shared" ca="1" si="14"/>
        <v>1107000000000</v>
      </c>
      <c r="R20" s="2">
        <f t="shared" ca="1" si="14"/>
        <v>1155600000000</v>
      </c>
      <c r="S20" s="2">
        <f t="shared" ca="1" si="14"/>
        <v>364500000000</v>
      </c>
      <c r="T20" s="2">
        <f t="shared" ca="1" si="14"/>
        <v>896400000000</v>
      </c>
      <c r="U20" s="2">
        <f t="shared" ca="1" si="14"/>
        <v>1485000000000</v>
      </c>
      <c r="V20" s="2">
        <f t="shared" ca="1" si="14"/>
        <v>3240000000000</v>
      </c>
      <c r="W20" s="2">
        <f t="shared" ca="1" si="14"/>
        <v>3699000000000</v>
      </c>
      <c r="X20" s="2">
        <f t="shared" ca="1" si="14"/>
        <v>4860000000000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13520000000</v>
      </c>
      <c r="H21" s="2">
        <f>IFERROR(INDEX(D21:G21,COUNT(D21:G21)),"")</f>
        <v>13520000000</v>
      </c>
      <c r="I21" s="2">
        <f t="shared" ref="I21:Y21" si="15">IFERROR(INDEX(I51:I500,MATCH($C$7,$C$51:$C$500,0)),"")</f>
        <v>13520000000</v>
      </c>
      <c r="J21" s="2">
        <f t="shared" si="15"/>
        <v>13520000000</v>
      </c>
      <c r="K21" s="2">
        <f t="shared" si="15"/>
        <v>13520000000</v>
      </c>
      <c r="L21" s="2">
        <f t="shared" si="15"/>
        <v>13520000000</v>
      </c>
      <c r="M21" s="2">
        <f t="shared" si="15"/>
        <v>2700000000</v>
      </c>
      <c r="N21" s="2">
        <f t="shared" si="15"/>
        <v>2700000000</v>
      </c>
      <c r="O21" s="2">
        <f t="shared" si="15"/>
        <v>2700000000</v>
      </c>
      <c r="P21" s="2">
        <f t="shared" si="15"/>
        <v>2700000000</v>
      </c>
      <c r="Q21" s="2">
        <f t="shared" si="15"/>
        <v>2700000000</v>
      </c>
      <c r="R21" s="2">
        <f t="shared" si="15"/>
        <v>2700000000</v>
      </c>
      <c r="S21" s="2">
        <f t="shared" si="15"/>
        <v>2700000000</v>
      </c>
      <c r="T21" s="2">
        <f t="shared" si="15"/>
        <v>2700000000</v>
      </c>
      <c r="U21" s="2">
        <f t="shared" si="15"/>
        <v>2700000000</v>
      </c>
      <c r="V21" s="2">
        <f t="shared" si="15"/>
        <v>2700000000</v>
      </c>
      <c r="W21" s="2">
        <f t="shared" si="15"/>
        <v>2700000000</v>
      </c>
      <c r="X21" s="2">
        <f t="shared" si="15"/>
        <v>2700000000</v>
      </c>
      <c r="Y21" s="2">
        <f t="shared" si="15"/>
        <v>2500000000</v>
      </c>
    </row>
    <row r="23" spans="1:25" ht="15.5" x14ac:dyDescent="0.35">
      <c r="B23" t="s">
        <v>53</v>
      </c>
      <c r="C23" t="s">
        <v>54</v>
      </c>
      <c r="D23" s="3">
        <f>IFERROR(D5/D6*100,"")</f>
        <v>0.50132923659872142</v>
      </c>
      <c r="H23" s="3">
        <f t="shared" ref="H23:Y23" si="16">IFERROR(H5/H6*100,"")</f>
        <v>2.0053169463948857</v>
      </c>
      <c r="I23" s="3">
        <f t="shared" si="16"/>
        <v>2.0297955783402362</v>
      </c>
      <c r="J23" s="3">
        <f t="shared" si="16"/>
        <v>3.0427465518750694</v>
      </c>
      <c r="K23" s="3">
        <f t="shared" si="16"/>
        <v>12.898368033007342</v>
      </c>
      <c r="L23" s="3">
        <f t="shared" si="16"/>
        <v>30.36639103489016</v>
      </c>
      <c r="M23" s="3">
        <f t="shared" si="16"/>
        <v>11.483984589053751</v>
      </c>
      <c r="N23" s="3">
        <f t="shared" si="16"/>
        <v>12.976585722983542</v>
      </c>
      <c r="O23" s="3">
        <f t="shared" si="16"/>
        <v>4.7598975886675285</v>
      </c>
      <c r="P23" s="3">
        <f t="shared" si="16"/>
        <v>8.5550030966175115</v>
      </c>
      <c r="Q23" s="3">
        <f t="shared" si="16"/>
        <v>11.223927389290216</v>
      </c>
      <c r="R23" s="3">
        <f t="shared" si="16"/>
        <v>3.734149625349493</v>
      </c>
      <c r="S23" s="3">
        <f t="shared" si="16"/>
        <v>-3.6249766229424392</v>
      </c>
      <c r="T23" s="3">
        <f t="shared" si="16"/>
        <v>0.4622002051426084</v>
      </c>
      <c r="U23" s="3">
        <f t="shared" si="16"/>
        <v>8.9877860325804289</v>
      </c>
      <c r="V23" s="3">
        <f t="shared" si="16"/>
        <v>29.464901385334258</v>
      </c>
      <c r="W23" s="3">
        <f t="shared" si="16"/>
        <v>39.206816117375944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-0.24397850033903834</v>
      </c>
      <c r="H24" s="4">
        <f t="shared" ref="H24:Y24" si="17">IFERROR(_xlfn.RRI(5,M23,H23),"")</f>
        <v>-0.29462821376250181</v>
      </c>
      <c r="I24" s="4">
        <f t="shared" si="17"/>
        <v>-0.3099852532575903</v>
      </c>
      <c r="J24" s="4">
        <f t="shared" si="17"/>
        <v>-8.5605439195844291E-2</v>
      </c>
      <c r="K24" s="4">
        <f t="shared" si="17"/>
        <v>8.5582712455497534E-2</v>
      </c>
      <c r="L24" s="4">
        <f t="shared" si="17"/>
        <v>0.22025238834905791</v>
      </c>
      <c r="M24" s="4">
        <f t="shared" si="17"/>
        <v>0.25193037609740165</v>
      </c>
      <c r="N24" s="4" t="str">
        <f t="shared" si="17"/>
        <v/>
      </c>
      <c r="O24" s="4">
        <f t="shared" si="17"/>
        <v>0.5942392418020892</v>
      </c>
      <c r="P24" s="4">
        <f t="shared" si="17"/>
        <v>-9.8215066246319926E-3</v>
      </c>
      <c r="Q24" s="4">
        <f t="shared" si="17"/>
        <v>-0.17554307289662596</v>
      </c>
      <c r="R24" s="4">
        <f t="shared" si="17"/>
        <v>-0.37516402230080659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11.15</v>
      </c>
      <c r="H25" s="3">
        <f>IFERROR(INDEX(D25:G25,COUNT(D25:G25)),"")</f>
        <v>11.15</v>
      </c>
      <c r="I25" s="3">
        <f t="shared" ref="I25:Y25" si="18">IFERROR(INDEX(I51:I500,MATCH($C$25,$C$51:$C$500,0)),"")</f>
        <v>45.62</v>
      </c>
      <c r="J25" s="3">
        <f t="shared" si="18"/>
        <v>63.39</v>
      </c>
      <c r="K25" s="3">
        <f t="shared" si="18"/>
        <v>170.45</v>
      </c>
      <c r="L25" s="3">
        <f t="shared" si="18"/>
        <v>332.06</v>
      </c>
      <c r="M25" s="3">
        <f t="shared" si="18"/>
        <v>392.44</v>
      </c>
      <c r="N25" s="3">
        <f t="shared" si="18"/>
        <v>318.13</v>
      </c>
      <c r="O25" s="3">
        <f t="shared" si="18"/>
        <v>96.82</v>
      </c>
      <c r="P25" s="3">
        <f t="shared" si="18"/>
        <v>167.65</v>
      </c>
      <c r="Q25" s="3">
        <f t="shared" si="18"/>
        <v>224.15</v>
      </c>
      <c r="R25" s="3">
        <f t="shared" si="18"/>
        <v>65.709999999999994</v>
      </c>
      <c r="S25" s="3">
        <f t="shared" si="18"/>
        <v>-95.33</v>
      </c>
      <c r="T25" s="3">
        <f t="shared" si="18"/>
        <v>1.89</v>
      </c>
      <c r="U25" s="3">
        <f t="shared" si="18"/>
        <v>188.81</v>
      </c>
      <c r="V25" s="3">
        <f t="shared" si="18"/>
        <v>470.77</v>
      </c>
      <c r="W25" s="3">
        <f t="shared" si="18"/>
        <v>542.29999999999995</v>
      </c>
      <c r="X25" s="3">
        <f t="shared" si="18"/>
        <v>363.41</v>
      </c>
      <c r="Y25" s="3">
        <f t="shared" si="18"/>
        <v>365.35</v>
      </c>
    </row>
    <row r="26" spans="1:25" ht="15.5" x14ac:dyDescent="0.35">
      <c r="C26" t="s">
        <v>58</v>
      </c>
      <c r="D26" s="4">
        <f>IFERROR(_xlfn.RRI(5,I25,D25),"")</f>
        <v>-0.24556137080933593</v>
      </c>
      <c r="H26" s="4">
        <f t="shared" ref="H26:Y26" si="19">IFERROR(_xlfn.RRI(5,M25,H25),"")</f>
        <v>-0.50943075235603597</v>
      </c>
      <c r="I26" s="4">
        <f t="shared" si="19"/>
        <v>-0.32187441357769975</v>
      </c>
      <c r="J26" s="4">
        <f t="shared" si="19"/>
        <v>-8.1220842443814667E-2</v>
      </c>
      <c r="K26" s="4">
        <f t="shared" si="19"/>
        <v>3.3181982059558024E-3</v>
      </c>
      <c r="L26" s="4">
        <f t="shared" si="19"/>
        <v>8.1771571232569729E-2</v>
      </c>
      <c r="M26" s="4">
        <f t="shared" si="19"/>
        <v>0.42964549461877599</v>
      </c>
      <c r="N26" s="4" t="str">
        <f t="shared" si="19"/>
        <v/>
      </c>
      <c r="O26" s="4">
        <f t="shared" si="19"/>
        <v>1.1973571682645381</v>
      </c>
      <c r="P26" s="4">
        <f t="shared" si="19"/>
        <v>-2.3492207922944042E-2</v>
      </c>
      <c r="Q26" s="4">
        <f t="shared" si="19"/>
        <v>-0.13792313028059378</v>
      </c>
      <c r="R26" s="4">
        <f t="shared" si="19"/>
        <v>-0.3443404783079872</v>
      </c>
      <c r="S26" s="4" t="str">
        <f t="shared" si="19"/>
        <v/>
      </c>
      <c r="T26" s="4">
        <f t="shared" si="19"/>
        <v>-0.65106017534326688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2.5581939349112424E-2</v>
      </c>
      <c r="H27" s="3">
        <f t="shared" ref="H27:Y27" si="20">IFERROR(H4/H21,"")</f>
        <v>0.1023277573964497</v>
      </c>
      <c r="I27" s="3">
        <f t="shared" si="20"/>
        <v>9.9010835724852073E-2</v>
      </c>
      <c r="J27" s="3">
        <f t="shared" si="20"/>
        <v>9.5818485798816563E-2</v>
      </c>
      <c r="K27" s="3">
        <f t="shared" si="20"/>
        <v>6.8455646449704144E-2</v>
      </c>
      <c r="L27" s="3">
        <f t="shared" si="20"/>
        <v>6.689628661242604E-2</v>
      </c>
      <c r="M27" s="3">
        <f t="shared" si="20"/>
        <v>0.12450945074074074</v>
      </c>
      <c r="N27" s="3">
        <f t="shared" si="20"/>
        <v>5.8451498888888891E-2</v>
      </c>
      <c r="O27" s="3">
        <f t="shared" si="20"/>
        <v>9.7255803333333335E-2</v>
      </c>
      <c r="P27" s="3">
        <f t="shared" si="20"/>
        <v>0.12470658888888889</v>
      </c>
      <c r="Q27" s="3">
        <f t="shared" si="20"/>
        <v>0.12059254111111112</v>
      </c>
      <c r="R27" s="3">
        <f t="shared" si="20"/>
        <v>8.0415404814814809E-2</v>
      </c>
      <c r="S27" s="3">
        <f t="shared" si="20"/>
        <v>9.2344018148148146E-2</v>
      </c>
      <c r="T27" s="3">
        <f t="shared" si="20"/>
        <v>0.17690515185185185</v>
      </c>
      <c r="U27" s="3">
        <f t="shared" si="20"/>
        <v>0.31002953703703706</v>
      </c>
      <c r="V27" s="3">
        <f t="shared" si="20"/>
        <v>0.38640783185185185</v>
      </c>
      <c r="W27" s="3">
        <f t="shared" si="20"/>
        <v>2702.4559259259258</v>
      </c>
      <c r="X27" s="3">
        <f t="shared" si="20"/>
        <v>1661.6377777777777</v>
      </c>
      <c r="Y27" s="3">
        <f t="shared" si="20"/>
        <v>1841.1032</v>
      </c>
    </row>
    <row r="28" spans="1:25" ht="15.5" x14ac:dyDescent="0.35">
      <c r="C28" t="s">
        <v>60</v>
      </c>
      <c r="D28" s="4">
        <f>IFERROR(_xlfn.RRI(5,I27,D27),"")</f>
        <v>-0.23713068293861861</v>
      </c>
      <c r="H28" s="4">
        <f t="shared" ref="H28:Y28" si="21">IFERROR(_xlfn.RRI(5,M27,H27),"")</f>
        <v>-3.8480208928264759E-2</v>
      </c>
      <c r="I28" s="4">
        <f t="shared" si="21"/>
        <v>0.11116208696547547</v>
      </c>
      <c r="J28" s="4">
        <f t="shared" si="21"/>
        <v>-2.9733760005955512E-3</v>
      </c>
      <c r="K28" s="4">
        <f t="shared" si="21"/>
        <v>-0.11304012118626572</v>
      </c>
      <c r="L28" s="4">
        <f t="shared" si="21"/>
        <v>-0.1111748949343615</v>
      </c>
      <c r="M28" s="4">
        <f t="shared" si="21"/>
        <v>9.1371511280869733E-2</v>
      </c>
      <c r="N28" s="4">
        <f t="shared" si="21"/>
        <v>-8.7406487989200699E-2</v>
      </c>
      <c r="O28" s="4">
        <f t="shared" si="21"/>
        <v>-0.11277247044468541</v>
      </c>
      <c r="P28" s="4">
        <f t="shared" si="21"/>
        <v>-0.16651600313575654</v>
      </c>
      <c r="Q28" s="4">
        <f t="shared" si="21"/>
        <v>-0.20776339439910296</v>
      </c>
      <c r="R28" s="4">
        <f t="shared" si="21"/>
        <v>-0.87562985904253499</v>
      </c>
      <c r="S28" s="4">
        <f t="shared" si="21"/>
        <v>-0.85907940048793496</v>
      </c>
      <c r="T28" s="4">
        <f t="shared" si="21"/>
        <v>-0.8427710661394443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-0.75558965366067521</v>
      </c>
      <c r="I29" s="4">
        <f t="shared" si="22"/>
        <v>-0.28032812746489988</v>
      </c>
      <c r="J29" s="4">
        <f t="shared" si="22"/>
        <v>-0.62810208272220591</v>
      </c>
      <c r="K29" s="4">
        <f t="shared" si="22"/>
        <v>-0.48668915256278988</v>
      </c>
      <c r="L29" s="4">
        <f t="shared" si="22"/>
        <v>-0.15385791458566914</v>
      </c>
      <c r="M29" s="4">
        <f t="shared" si="22"/>
        <v>0.23358375506868262</v>
      </c>
      <c r="N29" s="4">
        <f t="shared" si="22"/>
        <v>2.2857880603181164</v>
      </c>
      <c r="O29" s="4">
        <f t="shared" si="22"/>
        <v>-0.42248732478377576</v>
      </c>
      <c r="P29" s="4">
        <f t="shared" si="22"/>
        <v>-0.25206335043497657</v>
      </c>
      <c r="Q29" s="4">
        <f t="shared" si="22"/>
        <v>2.411200730482423</v>
      </c>
      <c r="R29" s="4">
        <f t="shared" si="22"/>
        <v>-1.6892898353089267</v>
      </c>
      <c r="S29" s="4">
        <f t="shared" si="22"/>
        <v>-51.439153439153444</v>
      </c>
      <c r="T29" s="4">
        <f t="shared" si="22"/>
        <v>-0.98998993697367732</v>
      </c>
      <c r="U29" s="4">
        <f t="shared" si="22"/>
        <v>-0.59893366187310149</v>
      </c>
      <c r="V29" s="4">
        <f t="shared" si="22"/>
        <v>-0.13190116171860589</v>
      </c>
      <c r="W29" s="4">
        <f t="shared" si="22"/>
        <v>0.4922539280702235</v>
      </c>
      <c r="X29" s="4">
        <f t="shared" si="22"/>
        <v>-5.309976734638012E-3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3.3500592610037593E-2</v>
      </c>
      <c r="I30" s="4">
        <f t="shared" si="23"/>
        <v>3.3316639262472435E-2</v>
      </c>
      <c r="J30" s="4">
        <f t="shared" si="23"/>
        <v>0.39971632390056377</v>
      </c>
      <c r="K30" s="4">
        <f t="shared" si="23"/>
        <v>2.33101105643202E-2</v>
      </c>
      <c r="L30" s="4">
        <f t="shared" si="23"/>
        <v>-0.46272121341438938</v>
      </c>
      <c r="M30" s="4">
        <f t="shared" si="23"/>
        <v>1.1301327272620014</v>
      </c>
      <c r="N30" s="4">
        <f t="shared" si="23"/>
        <v>-0.39899217439443746</v>
      </c>
      <c r="O30" s="4">
        <f t="shared" si="23"/>
        <v>-0.22012297666175171</v>
      </c>
      <c r="P30" s="4">
        <f t="shared" si="23"/>
        <v>3.4115275620464638E-2</v>
      </c>
      <c r="Q30" s="4">
        <f t="shared" si="23"/>
        <v>0.49961989731716844</v>
      </c>
      <c r="R30" s="4">
        <f t="shared" si="23"/>
        <v>-0.12917580989594996</v>
      </c>
      <c r="S30" s="4">
        <f t="shared" si="23"/>
        <v>-0.47800266311361533</v>
      </c>
      <c r="T30" s="4">
        <f t="shared" si="23"/>
        <v>-0.42939258774328259</v>
      </c>
      <c r="U30" s="4">
        <f t="shared" si="23"/>
        <v>-0.19766238807524508</v>
      </c>
      <c r="V30" s="4">
        <f t="shared" si="23"/>
        <v>-0.99985701604672073</v>
      </c>
      <c r="W30" s="4">
        <f t="shared" si="23"/>
        <v>0.62638088882410081</v>
      </c>
      <c r="X30" s="4">
        <f t="shared" si="23"/>
        <v>-9.7477111669906552E-2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1176.52</v>
      </c>
      <c r="H32" s="3">
        <f>IFERROR(INDEX(D32:G32,COUNT(D32:G32)),"")</f>
        <v>1176.52</v>
      </c>
      <c r="I32" s="3">
        <f t="shared" ref="I32:Y32" si="24">IFERROR(INDEX(I51:I500,MATCH($C$32,$C$51:$C$500,0)),"")</f>
        <v>1145.76</v>
      </c>
      <c r="J32" s="3">
        <f t="shared" si="24"/>
        <v>1069.3399999999999</v>
      </c>
      <c r="K32" s="3">
        <f t="shared" si="24"/>
        <v>1011.68</v>
      </c>
      <c r="L32" s="3">
        <f t="shared" si="24"/>
        <v>846.99</v>
      </c>
      <c r="M32" s="3">
        <f t="shared" si="24"/>
        <v>2476.63</v>
      </c>
      <c r="N32" s="3">
        <f t="shared" si="24"/>
        <v>1929.86</v>
      </c>
      <c r="O32" s="3">
        <f t="shared" si="24"/>
        <v>1615.21</v>
      </c>
      <c r="P32" s="3">
        <f t="shared" si="24"/>
        <v>1617.77</v>
      </c>
      <c r="Q32" s="3">
        <f t="shared" si="24"/>
        <v>1579.97</v>
      </c>
      <c r="R32" s="3">
        <f t="shared" si="24"/>
        <v>1401.93</v>
      </c>
      <c r="S32" s="3">
        <f t="shared" si="24"/>
        <v>1388.11</v>
      </c>
      <c r="T32" s="3">
        <f t="shared" si="24"/>
        <v>1323.41</v>
      </c>
      <c r="U32" s="3">
        <f t="shared" si="24"/>
        <v>1426.34</v>
      </c>
      <c r="V32" s="3">
        <f t="shared" si="24"/>
        <v>1251.17</v>
      </c>
      <c r="W32" s="3">
        <f t="shared" si="24"/>
        <v>1128.95</v>
      </c>
      <c r="X32" s="3">
        <f t="shared" si="24"/>
        <v>851.3</v>
      </c>
      <c r="Y32" s="3">
        <f t="shared" si="24"/>
        <v>250.25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Y33" si="25">IFERROR(INDEX(I51:I500,MATCH($C$33,$C$51:$C$500,0)),"")</f>
        <v>0.94</v>
      </c>
      <c r="J33" s="3">
        <f t="shared" si="25"/>
        <v>0.97</v>
      </c>
      <c r="K33" s="3">
        <f t="shared" si="25"/>
        <v>1.32</v>
      </c>
      <c r="L33" s="3">
        <f t="shared" si="25"/>
        <v>1.91</v>
      </c>
      <c r="M33" s="3">
        <f t="shared" si="25"/>
        <v>4.17</v>
      </c>
      <c r="N33" s="3">
        <f t="shared" si="25"/>
        <v>1.54</v>
      </c>
      <c r="O33" s="3">
        <f t="shared" si="25"/>
        <v>0.82</v>
      </c>
      <c r="P33" s="3">
        <f t="shared" si="25"/>
        <v>0.87</v>
      </c>
      <c r="Q33" s="3">
        <f t="shared" si="25"/>
        <v>1.3</v>
      </c>
      <c r="R33" s="3">
        <f t="shared" si="25"/>
        <v>1.53</v>
      </c>
      <c r="S33" s="3">
        <f t="shared" si="25"/>
        <v>0.49</v>
      </c>
      <c r="T33" s="3">
        <f t="shared" si="25"/>
        <v>1.25</v>
      </c>
      <c r="U33" s="3">
        <f t="shared" si="25"/>
        <v>1.93</v>
      </c>
      <c r="V33" s="3">
        <f t="shared" si="25"/>
        <v>4.8</v>
      </c>
      <c r="W33" s="3">
        <f t="shared" si="25"/>
        <v>6.07</v>
      </c>
      <c r="X33" s="3">
        <f t="shared" si="25"/>
        <v>10.57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91.48</v>
      </c>
      <c r="H34" s="3">
        <f>IFERROR(INDEX(D34:G34,COUNT(D34:G34)),"")</f>
        <v>91.48</v>
      </c>
      <c r="I34" s="3">
        <f t="shared" ref="I34:Y34" si="26">IFERROR(INDEX(I51:I500,MATCH($C$34,$C$51:$C$500,0)),"")</f>
        <v>23.56</v>
      </c>
      <c r="J34" s="3">
        <f t="shared" si="26"/>
        <v>16.329999999999998</v>
      </c>
      <c r="K34" s="3">
        <f t="shared" si="26"/>
        <v>7.83</v>
      </c>
      <c r="L34" s="3">
        <f t="shared" si="26"/>
        <v>4.88</v>
      </c>
      <c r="M34" s="3">
        <f t="shared" si="26"/>
        <v>26.31</v>
      </c>
      <c r="N34" s="3">
        <f t="shared" si="26"/>
        <v>9.3699999999999992</v>
      </c>
      <c r="O34" s="3">
        <f t="shared" si="26"/>
        <v>13.63</v>
      </c>
      <c r="P34" s="3">
        <f t="shared" si="26"/>
        <v>8.35</v>
      </c>
      <c r="Q34" s="3">
        <f t="shared" si="26"/>
        <v>9.15</v>
      </c>
      <c r="R34" s="3">
        <f t="shared" si="26"/>
        <v>32.57</v>
      </c>
      <c r="S34" s="3">
        <f t="shared" si="26"/>
        <v>-7.08</v>
      </c>
      <c r="T34" s="3">
        <f t="shared" si="26"/>
        <v>878.31</v>
      </c>
      <c r="U34" s="3">
        <f t="shared" si="26"/>
        <v>14.56</v>
      </c>
      <c r="V34" s="3">
        <f t="shared" si="26"/>
        <v>12.75</v>
      </c>
      <c r="W34" s="3">
        <f t="shared" si="26"/>
        <v>12.63</v>
      </c>
      <c r="X34" s="3">
        <f t="shared" si="26"/>
        <v>24.77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2.36</v>
      </c>
      <c r="H35" s="3">
        <f>IFERROR(INDEX(D35:G35,COUNT(D35:G35)),"")</f>
        <v>2.36</v>
      </c>
      <c r="I35" s="3">
        <f t="shared" ref="I35:Y35" si="27">IFERROR(INDEX(I51:I500,MATCH($C$35,$C$51:$C$500,0)),"")</f>
        <v>0.66</v>
      </c>
      <c r="J35" s="3">
        <f t="shared" si="27"/>
        <v>0.68</v>
      </c>
      <c r="K35" s="3">
        <f t="shared" si="27"/>
        <v>1.28</v>
      </c>
      <c r="L35" s="3">
        <f t="shared" si="27"/>
        <v>1.63</v>
      </c>
      <c r="M35" s="3">
        <f t="shared" si="27"/>
        <v>5.8</v>
      </c>
      <c r="N35" s="3">
        <f t="shared" si="27"/>
        <v>3.5</v>
      </c>
      <c r="O35" s="3">
        <f t="shared" si="27"/>
        <v>0.96</v>
      </c>
      <c r="P35" s="3">
        <f t="shared" si="27"/>
        <v>0.79</v>
      </c>
      <c r="Q35" s="3">
        <f t="shared" si="27"/>
        <v>1.27</v>
      </c>
      <c r="R35" s="3">
        <f t="shared" si="27"/>
        <v>2</v>
      </c>
      <c r="S35" s="3">
        <f t="shared" si="27"/>
        <v>0.55000000000000004</v>
      </c>
      <c r="T35" s="3">
        <f t="shared" si="27"/>
        <v>0.76</v>
      </c>
      <c r="U35" s="3">
        <f t="shared" si="27"/>
        <v>0.73</v>
      </c>
      <c r="V35" s="3">
        <f t="shared" si="27"/>
        <v>1.61</v>
      </c>
      <c r="W35" s="3">
        <f t="shared" si="27"/>
        <v>2.5299999999999998</v>
      </c>
      <c r="X35" s="3">
        <f t="shared" si="27"/>
        <v>5.42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0.21920000000000001</v>
      </c>
      <c r="M36" s="4">
        <f t="shared" si="28"/>
        <v>0.19140000000000001</v>
      </c>
      <c r="N36" s="4">
        <f t="shared" si="28"/>
        <v>0.1244</v>
      </c>
      <c r="O36" s="4">
        <f t="shared" si="28"/>
        <v>0</v>
      </c>
      <c r="P36" s="4">
        <f t="shared" si="28"/>
        <v>0.2324</v>
      </c>
      <c r="Q36" s="4">
        <f t="shared" si="28"/>
        <v>1.109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75.099999999999994</v>
      </c>
      <c r="M37" s="3">
        <f t="shared" si="29"/>
        <v>15.02</v>
      </c>
      <c r="N37" s="3">
        <f t="shared" si="29"/>
        <v>7.92</v>
      </c>
      <c r="O37" s="3">
        <f t="shared" si="29"/>
        <v>0</v>
      </c>
      <c r="P37" s="3">
        <f t="shared" si="29"/>
        <v>7.79</v>
      </c>
      <c r="Q37" s="3">
        <f t="shared" si="29"/>
        <v>49.72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345867820</v>
      </c>
      <c r="E51" s="5">
        <v>314809840</v>
      </c>
      <c r="F51" s="5">
        <v>378543676</v>
      </c>
      <c r="G51" s="5">
        <v>346337255</v>
      </c>
      <c r="I51" s="5">
        <v>1338626499</v>
      </c>
      <c r="J51" s="5">
        <v>1295465928</v>
      </c>
      <c r="K51" s="5">
        <v>925520340</v>
      </c>
      <c r="L51" s="5">
        <v>904437795</v>
      </c>
      <c r="M51" s="5">
        <v>336175517</v>
      </c>
      <c r="N51" s="5">
        <v>157819047</v>
      </c>
      <c r="O51" s="5">
        <v>262590669</v>
      </c>
      <c r="P51" s="5">
        <v>336707790</v>
      </c>
      <c r="Q51" s="5">
        <v>325599861</v>
      </c>
      <c r="R51" s="5">
        <v>217121593</v>
      </c>
      <c r="S51" s="5">
        <v>249328849</v>
      </c>
      <c r="T51" s="5">
        <v>477643910</v>
      </c>
      <c r="U51" s="5">
        <v>837079750</v>
      </c>
      <c r="V51" s="5">
        <v>1043301146</v>
      </c>
      <c r="W51" s="5">
        <v>7296631000000</v>
      </c>
      <c r="X51" s="5">
        <v>4486422000000</v>
      </c>
      <c r="Y51" s="5">
        <v>4602758000000</v>
      </c>
    </row>
    <row r="52" spans="2:25" ht="15.5" x14ac:dyDescent="0.35">
      <c r="C52" t="s">
        <v>85</v>
      </c>
      <c r="D52" s="5">
        <v>-281284987</v>
      </c>
      <c r="E52" s="5">
        <v>-273601025</v>
      </c>
      <c r="F52" s="5">
        <v>-318740584</v>
      </c>
      <c r="G52" s="5">
        <v>-290123288</v>
      </c>
      <c r="I52" s="5">
        <v>-1121837197</v>
      </c>
      <c r="J52" s="5">
        <v>-1012054917</v>
      </c>
      <c r="K52" s="5">
        <v>-543118639</v>
      </c>
      <c r="L52" s="5">
        <v>-362942643</v>
      </c>
      <c r="M52" s="5">
        <v>-161521114</v>
      </c>
      <c r="N52" s="5">
        <v>-114581950</v>
      </c>
      <c r="O52" s="5">
        <v>-195061514</v>
      </c>
      <c r="P52" s="5">
        <v>-235228423</v>
      </c>
      <c r="Q52" s="5">
        <v>-213713213</v>
      </c>
      <c r="R52" s="5">
        <v>-149133192</v>
      </c>
      <c r="S52" s="5">
        <v>-203488721</v>
      </c>
      <c r="T52" s="5">
        <v>-390742079</v>
      </c>
      <c r="U52" s="5">
        <v>-661509141</v>
      </c>
      <c r="V52" s="5">
        <v>-724315930</v>
      </c>
      <c r="W52" s="5">
        <v>-4322420000000</v>
      </c>
      <c r="X52" s="5">
        <v>-2909766000000</v>
      </c>
      <c r="Y52" s="5">
        <v>-2938264000000</v>
      </c>
    </row>
    <row r="53" spans="2:25" ht="15.5" x14ac:dyDescent="0.35">
      <c r="C53" t="s">
        <v>86</v>
      </c>
      <c r="D53" s="5">
        <v>64582833</v>
      </c>
      <c r="E53" s="5">
        <v>41208815</v>
      </c>
      <c r="F53" s="5">
        <v>59803092</v>
      </c>
      <c r="G53" s="5">
        <v>56213967</v>
      </c>
      <c r="I53" s="5">
        <v>216789302</v>
      </c>
      <c r="J53" s="5">
        <v>283411011</v>
      </c>
      <c r="K53" s="5">
        <v>382401701</v>
      </c>
      <c r="L53" s="5">
        <v>541495152</v>
      </c>
      <c r="M53" s="5">
        <v>174654403</v>
      </c>
      <c r="N53" s="5">
        <v>43237097</v>
      </c>
      <c r="O53" s="5">
        <v>67529155</v>
      </c>
      <c r="P53" s="5">
        <v>101479367</v>
      </c>
      <c r="Q53" s="5">
        <v>111886648</v>
      </c>
      <c r="R53" s="5">
        <v>67988401</v>
      </c>
      <c r="S53" s="5">
        <v>45840128</v>
      </c>
      <c r="T53" s="5">
        <v>86901831</v>
      </c>
      <c r="U53" s="5">
        <v>175570609</v>
      </c>
      <c r="V53" s="5">
        <v>318985216</v>
      </c>
      <c r="W53" s="5">
        <v>2974211000000</v>
      </c>
      <c r="X53" s="5">
        <v>1576656000000</v>
      </c>
      <c r="Y53" s="5">
        <v>1664494000000</v>
      </c>
    </row>
    <row r="54" spans="2:25" ht="15.5" x14ac:dyDescent="0.35">
      <c r="C54" t="s">
        <v>87</v>
      </c>
      <c r="D54" s="5">
        <v>-20341194</v>
      </c>
      <c r="E54" s="5">
        <v>-24416543</v>
      </c>
      <c r="F54" s="5">
        <v>-23327086</v>
      </c>
      <c r="G54" s="5">
        <v>-22014172</v>
      </c>
      <c r="I54" s="5">
        <v>-90715317</v>
      </c>
      <c r="J54" s="5">
        <v>-67996075</v>
      </c>
      <c r="K54" s="5">
        <v>-95543605</v>
      </c>
      <c r="L54" s="5">
        <v>-101306186</v>
      </c>
      <c r="M54" s="5">
        <v>-42434583</v>
      </c>
      <c r="N54" s="5">
        <v>-37085728</v>
      </c>
      <c r="O54" s="5">
        <v>-43764495</v>
      </c>
      <c r="P54" s="5">
        <v>-50439748</v>
      </c>
      <c r="Q54" s="5">
        <v>-39803437</v>
      </c>
      <c r="R54" s="5">
        <v>-35727619</v>
      </c>
      <c r="S54" s="5">
        <v>-45265864</v>
      </c>
      <c r="T54" s="5">
        <v>-65849204</v>
      </c>
      <c r="U54" s="5">
        <v>-106811549</v>
      </c>
      <c r="V54" s="5">
        <v>-107491635</v>
      </c>
      <c r="W54" s="5">
        <v>-755099000000</v>
      </c>
      <c r="X54" s="5">
        <v>-433900000000</v>
      </c>
      <c r="Y54" s="5">
        <v>-442257000000</v>
      </c>
    </row>
    <row r="55" spans="2:25" ht="15.5" x14ac:dyDescent="0.35">
      <c r="C55" t="s">
        <v>89</v>
      </c>
      <c r="D55" s="5">
        <v>-7333532</v>
      </c>
      <c r="E55" s="5">
        <v>-4455118</v>
      </c>
      <c r="F55" s="5">
        <v>-11327001</v>
      </c>
      <c r="G55" s="5">
        <v>-11575243</v>
      </c>
      <c r="I55" s="5">
        <v>-37671746</v>
      </c>
      <c r="J55" s="5">
        <v>-20398324</v>
      </c>
      <c r="K55" s="5">
        <v>-43480480</v>
      </c>
      <c r="L55" s="5">
        <v>-65436599</v>
      </c>
      <c r="M55" s="5">
        <v>-16097042</v>
      </c>
      <c r="N55" s="5">
        <v>-9597231</v>
      </c>
      <c r="O55" s="5">
        <v>-14949715</v>
      </c>
      <c r="P55" s="5">
        <v>-21590121</v>
      </c>
      <c r="Q55" s="5">
        <v>-18722532</v>
      </c>
      <c r="R55" s="5">
        <v>-15961028</v>
      </c>
      <c r="S55" s="5">
        <v>-22921470</v>
      </c>
      <c r="T55" s="5">
        <v>-42154541</v>
      </c>
      <c r="U55" s="5">
        <v>-80179803</v>
      </c>
      <c r="V55" s="5">
        <v>-85472130</v>
      </c>
      <c r="W55" s="5">
        <v>-513116000000</v>
      </c>
      <c r="X55" s="5">
        <v>-320681000000</v>
      </c>
      <c r="Y55" s="5">
        <v>-341016000000</v>
      </c>
    </row>
    <row r="56" spans="2:25" ht="15.5" x14ac:dyDescent="0.35">
      <c r="C56" t="s">
        <v>88</v>
      </c>
      <c r="D56" s="5">
        <v>-13007662</v>
      </c>
      <c r="E56" s="5">
        <v>-19961425</v>
      </c>
      <c r="F56" s="5">
        <v>-12000085</v>
      </c>
      <c r="G56" s="5">
        <v>-10438929</v>
      </c>
      <c r="I56" s="5">
        <v>-53043571</v>
      </c>
      <c r="J56" s="5">
        <v>-47597751</v>
      </c>
      <c r="K56" s="5">
        <v>-52063125</v>
      </c>
      <c r="L56" s="5">
        <v>-35869587</v>
      </c>
      <c r="M56" s="5">
        <v>-26337541</v>
      </c>
      <c r="N56" s="5">
        <v>-27488497</v>
      </c>
      <c r="O56" s="5">
        <v>-28814780</v>
      </c>
      <c r="P56" s="5">
        <v>-28849627</v>
      </c>
      <c r="Q56" s="5">
        <v>-21080905</v>
      </c>
      <c r="R56" s="5">
        <v>-19766591</v>
      </c>
      <c r="S56" s="5">
        <v>-22344394</v>
      </c>
      <c r="T56" s="5">
        <v>-23694663</v>
      </c>
      <c r="U56" s="5">
        <v>-26631746</v>
      </c>
      <c r="V56" s="5">
        <v>-22019505</v>
      </c>
      <c r="W56" s="5">
        <v>-241983000000</v>
      </c>
      <c r="X56" s="5">
        <v>-113219000000</v>
      </c>
      <c r="Y56" s="5">
        <v>-101241000000</v>
      </c>
    </row>
    <row r="57" spans="2:25" ht="15.5" x14ac:dyDescent="0.35">
      <c r="C57" t="s">
        <v>90</v>
      </c>
      <c r="D57" s="5">
        <v>44241639</v>
      </c>
      <c r="E57" s="5">
        <v>16792272</v>
      </c>
      <c r="F57" s="5">
        <v>36476006</v>
      </c>
      <c r="G57" s="5">
        <v>34199795</v>
      </c>
      <c r="I57" s="5">
        <v>126073985</v>
      </c>
      <c r="J57" s="5">
        <v>215414936</v>
      </c>
      <c r="K57" s="5">
        <v>286858096</v>
      </c>
      <c r="L57" s="5">
        <v>440188966</v>
      </c>
      <c r="M57" s="5">
        <v>132219820</v>
      </c>
      <c r="N57" s="5">
        <v>6151369</v>
      </c>
      <c r="O57" s="5">
        <v>23764660</v>
      </c>
      <c r="P57" s="5">
        <v>51039619</v>
      </c>
      <c r="Q57" s="5">
        <v>72083211</v>
      </c>
      <c r="R57" s="5">
        <v>32260782</v>
      </c>
      <c r="S57" s="5">
        <v>574264</v>
      </c>
      <c r="T57" s="5">
        <v>21052627</v>
      </c>
      <c r="U57" s="5">
        <v>68759060</v>
      </c>
      <c r="V57" s="5">
        <v>211493581</v>
      </c>
      <c r="W57" s="5">
        <v>2219112000000</v>
      </c>
      <c r="X57" s="5">
        <v>1142756000000</v>
      </c>
      <c r="Y57" s="5">
        <v>1222237000000</v>
      </c>
    </row>
    <row r="58" spans="2:25" ht="15.5" x14ac:dyDescent="0.35">
      <c r="C58" t="s">
        <v>91</v>
      </c>
      <c r="D58" s="5">
        <v>-16079978</v>
      </c>
      <c r="E58" s="5">
        <v>-8897077</v>
      </c>
      <c r="F58" s="5">
        <v>-26016801</v>
      </c>
      <c r="G58" s="5">
        <v>4027829</v>
      </c>
      <c r="I58" s="5">
        <v>-54457815</v>
      </c>
      <c r="J58" s="5">
        <v>-100309663</v>
      </c>
      <c r="K58" s="5">
        <v>-23857643</v>
      </c>
      <c r="L58" s="5">
        <v>37358228</v>
      </c>
      <c r="M58" s="5">
        <v>-4678340</v>
      </c>
      <c r="N58" s="5">
        <v>58020028</v>
      </c>
      <c r="O58" s="5">
        <v>1863235</v>
      </c>
      <c r="P58" s="5">
        <v>-2848150</v>
      </c>
      <c r="Q58" s="5">
        <v>1108689</v>
      </c>
      <c r="R58" s="5">
        <v>-2752916</v>
      </c>
      <c r="S58" s="5">
        <v>-18147690</v>
      </c>
      <c r="T58" s="5">
        <v>-13690962</v>
      </c>
      <c r="U58" s="5">
        <v>-5684939</v>
      </c>
      <c r="V58" s="5">
        <v>1516132</v>
      </c>
      <c r="W58" s="5">
        <v>99223000000</v>
      </c>
      <c r="X58" s="5">
        <v>84603000000</v>
      </c>
      <c r="Y58" s="5">
        <v>-9008000000</v>
      </c>
    </row>
    <row r="59" spans="2:25" ht="15.5" x14ac:dyDescent="0.35">
      <c r="C59" t="s">
        <v>92</v>
      </c>
      <c r="D59" s="5">
        <v>3250356</v>
      </c>
      <c r="E59" s="5">
        <v>2485022</v>
      </c>
      <c r="F59" s="5">
        <v>2830668</v>
      </c>
      <c r="G59" s="5">
        <v>2953658</v>
      </c>
      <c r="I59" s="5">
        <v>9878136</v>
      </c>
      <c r="J59" s="5">
        <v>7758984</v>
      </c>
      <c r="K59" s="5">
        <v>19359846</v>
      </c>
      <c r="L59" s="5">
        <v>2314401</v>
      </c>
      <c r="M59" s="5">
        <v>950895</v>
      </c>
      <c r="N59" s="5">
        <v>3947800</v>
      </c>
      <c r="O59" s="5">
        <v>5808240</v>
      </c>
      <c r="P59" s="5">
        <v>4902549</v>
      </c>
      <c r="Q59" s="5">
        <v>3727291</v>
      </c>
      <c r="R59" s="5">
        <v>3069083</v>
      </c>
      <c r="S59" s="5">
        <v>3773984</v>
      </c>
      <c r="T59" s="5">
        <v>6379626</v>
      </c>
      <c r="U59" s="5">
        <v>4280848</v>
      </c>
      <c r="V59" s="5">
        <v>4381946</v>
      </c>
      <c r="X59" s="5">
        <v>5543000000</v>
      </c>
      <c r="Y59" s="5">
        <v>7186000000</v>
      </c>
    </row>
    <row r="60" spans="2:25" ht="15.5" x14ac:dyDescent="0.35">
      <c r="C60" t="s">
        <v>26</v>
      </c>
      <c r="D60" s="5">
        <v>-20435964</v>
      </c>
      <c r="E60" s="5">
        <v>-14947344</v>
      </c>
      <c r="F60" s="5">
        <v>-28456575</v>
      </c>
      <c r="G60" s="5">
        <v>-4090164</v>
      </c>
      <c r="I60" s="5">
        <v>-58729682</v>
      </c>
      <c r="J60" s="5">
        <v>-32539865</v>
      </c>
      <c r="K60" s="5">
        <v>-6062236</v>
      </c>
      <c r="L60" s="5">
        <v>-3210740</v>
      </c>
      <c r="M60" s="5">
        <v>-3100559</v>
      </c>
      <c r="N60" s="5">
        <v>-1820621</v>
      </c>
      <c r="O60" s="5">
        <v>-1618609</v>
      </c>
      <c r="P60" s="5">
        <v>-2162616</v>
      </c>
      <c r="Q60" s="5">
        <v>-1608826</v>
      </c>
      <c r="R60" s="5">
        <v>-1574383</v>
      </c>
      <c r="S60" s="5">
        <v>-2286150</v>
      </c>
      <c r="T60" s="5">
        <v>-3106551</v>
      </c>
      <c r="U60" s="5">
        <v>-3361593</v>
      </c>
      <c r="V60" s="5">
        <v>-3300651</v>
      </c>
      <c r="W60" s="5">
        <v>-46803000000</v>
      </c>
      <c r="X60" s="5">
        <v>-69710000000</v>
      </c>
      <c r="Y60" s="5">
        <v>-50384000000</v>
      </c>
    </row>
    <row r="61" spans="2:25" ht="15.5" x14ac:dyDescent="0.35">
      <c r="C61" t="s">
        <v>93</v>
      </c>
      <c r="J61" s="5">
        <v>-6939221</v>
      </c>
      <c r="K61" s="5">
        <v>24909267</v>
      </c>
      <c r="L61" s="5">
        <v>39089426</v>
      </c>
      <c r="M61" s="5">
        <v>5829925</v>
      </c>
      <c r="P61" s="5">
        <v>-810268</v>
      </c>
      <c r="Q61" s="5">
        <v>-473025</v>
      </c>
      <c r="R61" s="5">
        <v>-3148944</v>
      </c>
      <c r="S61" s="5">
        <v>-4366584</v>
      </c>
      <c r="T61" s="5">
        <v>-3688713</v>
      </c>
      <c r="U61" s="5">
        <v>-5117231</v>
      </c>
      <c r="V61" s="5">
        <v>2875485</v>
      </c>
      <c r="W61" s="5">
        <v>111728000000</v>
      </c>
      <c r="X61" s="5">
        <v>131914000000</v>
      </c>
      <c r="Y61" s="5">
        <v>6358000000</v>
      </c>
    </row>
    <row r="62" spans="2:25" ht="15.5" x14ac:dyDescent="0.35">
      <c r="C62" t="s">
        <v>94</v>
      </c>
      <c r="V62" s="5">
        <v>2971815</v>
      </c>
      <c r="W62" s="5">
        <v>30765000000</v>
      </c>
      <c r="X62" s="5">
        <v>14897000000</v>
      </c>
      <c r="Y62" s="5">
        <v>16748000000</v>
      </c>
    </row>
    <row r="63" spans="2:25" ht="15.5" x14ac:dyDescent="0.35">
      <c r="C63" t="s">
        <v>822</v>
      </c>
      <c r="Y63" s="5">
        <v>28368000000</v>
      </c>
    </row>
    <row r="64" spans="2:25" ht="15.5" x14ac:dyDescent="0.35">
      <c r="C64" t="s">
        <v>402</v>
      </c>
      <c r="Q64" s="5">
        <v>-160932</v>
      </c>
      <c r="R64" s="5">
        <v>-116138</v>
      </c>
      <c r="S64" s="5">
        <v>-116767</v>
      </c>
    </row>
    <row r="65" spans="3:25" ht="15.5" x14ac:dyDescent="0.35">
      <c r="C65" t="s">
        <v>97</v>
      </c>
      <c r="M65" s="5">
        <v>809074</v>
      </c>
      <c r="N65" s="5">
        <v>-44623</v>
      </c>
      <c r="O65" s="5">
        <v>352690</v>
      </c>
      <c r="P65" s="5">
        <v>1509642</v>
      </c>
      <c r="Q65" s="5">
        <v>-768925</v>
      </c>
      <c r="R65" s="5">
        <v>-119363</v>
      </c>
      <c r="T65" s="5">
        <v>1282807</v>
      </c>
      <c r="U65" s="5">
        <v>-6291779</v>
      </c>
      <c r="V65" s="5">
        <v>-5407150</v>
      </c>
      <c r="W65" s="5">
        <v>-69668000000</v>
      </c>
    </row>
    <row r="66" spans="3:25" ht="15.5" x14ac:dyDescent="0.35">
      <c r="C66" t="s">
        <v>98</v>
      </c>
      <c r="D66" s="5">
        <v>-16079978</v>
      </c>
      <c r="E66" s="5">
        <v>-8897077</v>
      </c>
      <c r="F66" s="5">
        <v>-26016801</v>
      </c>
      <c r="G66" s="5">
        <v>4027829</v>
      </c>
      <c r="I66" s="5">
        <v>-54457815</v>
      </c>
      <c r="J66" s="5">
        <v>-100309663</v>
      </c>
      <c r="K66" s="5">
        <v>-23857643</v>
      </c>
      <c r="L66" s="5">
        <v>37358228</v>
      </c>
      <c r="M66" s="5">
        <v>-4678340</v>
      </c>
      <c r="N66" s="5">
        <v>58020028</v>
      </c>
      <c r="O66" s="5">
        <v>1863235</v>
      </c>
      <c r="P66" s="5">
        <v>-2848150</v>
      </c>
      <c r="Q66" s="5">
        <v>1108689</v>
      </c>
      <c r="R66" s="5">
        <v>-2752916</v>
      </c>
      <c r="S66" s="5">
        <v>-18147690</v>
      </c>
      <c r="T66" s="5">
        <v>-13690962</v>
      </c>
      <c r="U66" s="5">
        <v>-5684939</v>
      </c>
      <c r="V66" s="5">
        <v>1516132</v>
      </c>
      <c r="W66" s="5">
        <v>99223000000</v>
      </c>
      <c r="X66" s="5">
        <v>84603000000</v>
      </c>
      <c r="Y66" s="5">
        <v>-9008000000</v>
      </c>
    </row>
    <row r="67" spans="3:25" ht="15.5" x14ac:dyDescent="0.35">
      <c r="C67" t="s">
        <v>28</v>
      </c>
      <c r="D67" s="5">
        <v>28161661</v>
      </c>
      <c r="E67" s="5">
        <v>7895195</v>
      </c>
      <c r="F67" s="5">
        <v>10459205</v>
      </c>
      <c r="G67" s="5">
        <v>38227624</v>
      </c>
      <c r="I67" s="5">
        <v>71616170</v>
      </c>
      <c r="J67" s="5">
        <v>115105273</v>
      </c>
      <c r="K67" s="5">
        <v>263000453</v>
      </c>
      <c r="L67" s="5">
        <v>477547194</v>
      </c>
      <c r="M67" s="5">
        <v>127541480</v>
      </c>
      <c r="N67" s="5">
        <v>64171397</v>
      </c>
      <c r="O67" s="5">
        <v>25627895</v>
      </c>
      <c r="P67" s="5">
        <v>48191469</v>
      </c>
      <c r="Q67" s="5">
        <v>73191900</v>
      </c>
      <c r="R67" s="5">
        <v>29507866</v>
      </c>
      <c r="S67" s="5">
        <v>-17573426</v>
      </c>
      <c r="T67" s="5">
        <v>7361665</v>
      </c>
      <c r="U67" s="5">
        <v>63074121</v>
      </c>
      <c r="V67" s="5">
        <v>213009713</v>
      </c>
      <c r="W67" s="5">
        <v>2318335000000</v>
      </c>
      <c r="X67" s="5">
        <v>1227359000000</v>
      </c>
      <c r="Y67" s="5">
        <v>1213229000000</v>
      </c>
    </row>
    <row r="68" spans="3:25" ht="15.5" x14ac:dyDescent="0.35">
      <c r="C68" t="s">
        <v>27</v>
      </c>
      <c r="D68" s="5">
        <v>-1044837</v>
      </c>
      <c r="E68" s="5">
        <v>-4766486</v>
      </c>
      <c r="F68" s="5">
        <v>-6620926</v>
      </c>
      <c r="G68" s="5">
        <v>-7161569</v>
      </c>
      <c r="I68" s="5">
        <v>-26293702</v>
      </c>
      <c r="J68" s="5">
        <v>-37445542</v>
      </c>
      <c r="K68" s="5">
        <v>-67328341</v>
      </c>
      <c r="L68" s="5">
        <v>-97775087</v>
      </c>
      <c r="M68" s="5">
        <v>-29087809</v>
      </c>
      <c r="N68" s="5">
        <v>-3879082</v>
      </c>
      <c r="O68" s="5">
        <v>-5505306</v>
      </c>
      <c r="P68" s="5">
        <v>-7986047</v>
      </c>
      <c r="Q68" s="5">
        <v>-17443899</v>
      </c>
      <c r="R68" s="5">
        <v>-11528123</v>
      </c>
      <c r="S68" s="5">
        <v>-1423403</v>
      </c>
      <c r="T68" s="5">
        <v>-4755712</v>
      </c>
      <c r="U68" s="5">
        <v>-13494021</v>
      </c>
      <c r="V68" s="5">
        <v>-51339588</v>
      </c>
      <c r="W68" s="5">
        <v>-539351000000</v>
      </c>
      <c r="X68" s="5">
        <v>-246153000000</v>
      </c>
      <c r="Y68" s="5">
        <v>-299860000000</v>
      </c>
    </row>
    <row r="69" spans="3:25" ht="15.5" x14ac:dyDescent="0.35">
      <c r="C69" t="s">
        <v>405</v>
      </c>
      <c r="Q69" s="5">
        <v>-17282967</v>
      </c>
      <c r="R69" s="5">
        <v>-11411985</v>
      </c>
      <c r="S69" s="5">
        <v>-1306636</v>
      </c>
    </row>
    <row r="70" spans="3:25" ht="15.5" x14ac:dyDescent="0.35">
      <c r="C70" t="s">
        <v>406</v>
      </c>
    </row>
    <row r="71" spans="3:25" ht="15.5" x14ac:dyDescent="0.35">
      <c r="C71" t="s">
        <v>407</v>
      </c>
      <c r="D71" s="5">
        <v>-1044837</v>
      </c>
      <c r="E71" s="5">
        <v>-4766486</v>
      </c>
      <c r="F71" s="5">
        <v>-6620926</v>
      </c>
      <c r="G71" s="5">
        <v>-7161569</v>
      </c>
      <c r="I71" s="5">
        <v>-26293702</v>
      </c>
      <c r="J71" s="5">
        <v>-37445542</v>
      </c>
      <c r="K71" s="5">
        <v>-67328341</v>
      </c>
      <c r="L71" s="5">
        <v>-97775087</v>
      </c>
      <c r="M71" s="5">
        <v>-29087809</v>
      </c>
      <c r="N71" s="5">
        <v>-3879082</v>
      </c>
      <c r="O71" s="5">
        <v>-5505306</v>
      </c>
      <c r="P71" s="5">
        <v>-7986047</v>
      </c>
      <c r="Q71" s="5">
        <v>-17443899</v>
      </c>
      <c r="R71" s="5">
        <v>-11528123</v>
      </c>
      <c r="S71" s="5">
        <v>-1423403</v>
      </c>
      <c r="T71" s="5">
        <v>-4755712</v>
      </c>
      <c r="U71" s="5">
        <v>-13494021</v>
      </c>
      <c r="V71" s="5">
        <v>-51339588</v>
      </c>
      <c r="W71" s="5">
        <v>-539351000000</v>
      </c>
      <c r="X71" s="5">
        <v>-246153000000</v>
      </c>
      <c r="Y71" s="5">
        <v>-299860000000</v>
      </c>
    </row>
    <row r="72" spans="3:25" ht="15.5" x14ac:dyDescent="0.35">
      <c r="C72" t="s">
        <v>99</v>
      </c>
      <c r="D72" s="5">
        <v>27116824</v>
      </c>
      <c r="E72" s="5">
        <v>3128709</v>
      </c>
      <c r="F72" s="5">
        <v>3838279</v>
      </c>
      <c r="G72" s="5">
        <v>31066055</v>
      </c>
      <c r="I72" s="5">
        <v>45322468</v>
      </c>
      <c r="J72" s="5">
        <v>77659731</v>
      </c>
      <c r="K72" s="5">
        <v>195672112</v>
      </c>
      <c r="L72" s="5">
        <v>379772107</v>
      </c>
      <c r="M72" s="5">
        <v>98453671</v>
      </c>
      <c r="N72" s="5">
        <v>60292315</v>
      </c>
      <c r="O72" s="5">
        <v>20122589</v>
      </c>
      <c r="P72" s="5">
        <v>40205422</v>
      </c>
      <c r="Q72" s="5">
        <v>55748001</v>
      </c>
      <c r="R72" s="5">
        <v>17979743</v>
      </c>
      <c r="S72" s="5">
        <v>-18996829</v>
      </c>
      <c r="T72" s="5">
        <v>2605953</v>
      </c>
      <c r="U72" s="5">
        <v>49580100</v>
      </c>
      <c r="V72" s="5">
        <v>161670125</v>
      </c>
      <c r="W72" s="5">
        <v>1778984000000</v>
      </c>
      <c r="X72" s="5">
        <v>981206000000</v>
      </c>
      <c r="Y72" s="5">
        <v>913369000000</v>
      </c>
    </row>
    <row r="73" spans="3:25" ht="15.5" x14ac:dyDescent="0.35">
      <c r="C73" t="s">
        <v>101</v>
      </c>
      <c r="M73" s="5">
        <v>-167085</v>
      </c>
    </row>
    <row r="74" spans="3:25" ht="15.5" x14ac:dyDescent="0.35">
      <c r="C74" t="s">
        <v>1866</v>
      </c>
      <c r="M74" s="5">
        <v>-167085</v>
      </c>
    </row>
    <row r="75" spans="3:25" ht="15.5" x14ac:dyDescent="0.35">
      <c r="C75" t="s">
        <v>100</v>
      </c>
      <c r="X75" s="5">
        <v>-157266000000</v>
      </c>
      <c r="Y75" s="5">
        <v>-145896000000</v>
      </c>
    </row>
    <row r="76" spans="3:25" ht="15.5" x14ac:dyDescent="0.35">
      <c r="C76" t="s">
        <v>102</v>
      </c>
      <c r="D76" s="5">
        <v>27116824</v>
      </c>
      <c r="E76" s="5">
        <v>3128709</v>
      </c>
      <c r="F76" s="5">
        <v>3838279</v>
      </c>
      <c r="G76" s="5">
        <v>31066055</v>
      </c>
      <c r="I76" s="5">
        <v>45322468</v>
      </c>
      <c r="J76" s="5">
        <v>77659731</v>
      </c>
      <c r="K76" s="5">
        <v>195672112</v>
      </c>
      <c r="L76" s="5">
        <v>379772107</v>
      </c>
      <c r="M76" s="5">
        <v>98286586</v>
      </c>
      <c r="N76" s="5">
        <v>60292315</v>
      </c>
      <c r="O76" s="5">
        <v>20122589</v>
      </c>
      <c r="P76" s="5">
        <v>40205422</v>
      </c>
      <c r="Q76" s="5">
        <v>55748001</v>
      </c>
      <c r="R76" s="5">
        <v>17979743</v>
      </c>
      <c r="S76" s="5">
        <v>-18996829</v>
      </c>
      <c r="T76" s="5">
        <v>2605953</v>
      </c>
      <c r="U76" s="5">
        <v>49580100</v>
      </c>
      <c r="V76" s="5">
        <v>161670125</v>
      </c>
      <c r="W76" s="5">
        <v>1778984000000</v>
      </c>
      <c r="X76" s="5">
        <v>823940000000</v>
      </c>
      <c r="Y76" s="5">
        <v>767473000000</v>
      </c>
    </row>
    <row r="77" spans="3:25" ht="15.5" x14ac:dyDescent="0.35">
      <c r="C77" t="s">
        <v>103</v>
      </c>
      <c r="D77" s="5">
        <v>244484</v>
      </c>
      <c r="E77" s="5">
        <v>848323</v>
      </c>
      <c r="F77" s="5">
        <v>-574902</v>
      </c>
      <c r="G77" s="5">
        <v>452760</v>
      </c>
      <c r="I77" s="5">
        <v>-349686</v>
      </c>
      <c r="J77" s="5">
        <v>194884</v>
      </c>
      <c r="K77" s="5">
        <v>474970</v>
      </c>
      <c r="L77" s="5">
        <v>-479084</v>
      </c>
      <c r="M77" s="5">
        <v>809074</v>
      </c>
      <c r="N77" s="5">
        <v>-44623</v>
      </c>
      <c r="O77" s="5">
        <v>352690</v>
      </c>
      <c r="P77" s="5">
        <v>1509642</v>
      </c>
      <c r="Q77" s="5">
        <v>-768925</v>
      </c>
      <c r="R77" s="5">
        <v>-119363</v>
      </c>
      <c r="S77" s="5">
        <v>6724086</v>
      </c>
      <c r="T77" s="5">
        <v>1282807</v>
      </c>
      <c r="U77" s="5">
        <v>-6291779</v>
      </c>
      <c r="V77" s="5">
        <v>-5407150</v>
      </c>
      <c r="W77" s="5">
        <v>-69668000000</v>
      </c>
    </row>
    <row r="78" spans="3:25" ht="15.5" x14ac:dyDescent="0.35">
      <c r="C78" t="s">
        <v>410</v>
      </c>
      <c r="D78" s="5">
        <v>244484</v>
      </c>
      <c r="E78" s="5">
        <v>848323</v>
      </c>
      <c r="F78" s="5">
        <v>-574902</v>
      </c>
      <c r="G78" s="5">
        <v>452760</v>
      </c>
      <c r="I78" s="5">
        <v>-349686</v>
      </c>
      <c r="J78" s="5">
        <v>194884</v>
      </c>
      <c r="K78" s="5">
        <v>474970</v>
      </c>
      <c r="L78" s="5">
        <v>-479084</v>
      </c>
      <c r="M78" s="5">
        <v>809074</v>
      </c>
      <c r="N78" s="5">
        <v>-44623</v>
      </c>
      <c r="O78" s="5">
        <v>352690</v>
      </c>
      <c r="P78" s="5">
        <v>1509642</v>
      </c>
      <c r="Q78" s="5">
        <v>-768925</v>
      </c>
      <c r="R78" s="5">
        <v>-119363</v>
      </c>
      <c r="S78" s="5">
        <v>6724086</v>
      </c>
      <c r="T78" s="5">
        <v>1282807</v>
      </c>
      <c r="U78" s="5">
        <v>-6291779</v>
      </c>
      <c r="V78" s="5">
        <v>-5407150</v>
      </c>
      <c r="W78" s="5">
        <v>-69668000000</v>
      </c>
    </row>
    <row r="79" spans="3:25" ht="15.5" x14ac:dyDescent="0.35">
      <c r="C79" t="s">
        <v>104</v>
      </c>
      <c r="D79" s="5">
        <v>27361308</v>
      </c>
      <c r="E79" s="5">
        <v>3977032</v>
      </c>
      <c r="F79" s="5">
        <v>3263377</v>
      </c>
      <c r="G79" s="5">
        <v>31518815</v>
      </c>
      <c r="I79" s="5">
        <v>44972782</v>
      </c>
      <c r="J79" s="5">
        <v>77854615</v>
      </c>
      <c r="K79" s="5">
        <v>196147082</v>
      </c>
      <c r="L79" s="5">
        <v>379293023</v>
      </c>
      <c r="M79" s="5">
        <v>99095660</v>
      </c>
      <c r="N79" s="5">
        <v>60247692</v>
      </c>
      <c r="O79" s="5">
        <v>20475279</v>
      </c>
      <c r="P79" s="5">
        <v>41715064</v>
      </c>
      <c r="Q79" s="5">
        <v>54979076</v>
      </c>
      <c r="R79" s="5">
        <v>17860380</v>
      </c>
      <c r="S79" s="5">
        <v>-12272743</v>
      </c>
      <c r="T79" s="5">
        <v>3888760</v>
      </c>
      <c r="U79" s="5">
        <v>43288321</v>
      </c>
      <c r="V79" s="5">
        <v>156262975</v>
      </c>
      <c r="W79" s="5">
        <v>1709316000000</v>
      </c>
    </row>
    <row r="80" spans="3:25" ht="15.5" x14ac:dyDescent="0.35">
      <c r="C80" t="s">
        <v>105</v>
      </c>
      <c r="D80" s="5">
        <v>27116824</v>
      </c>
      <c r="E80" s="5">
        <v>3128709</v>
      </c>
      <c r="F80" s="5">
        <v>3838279</v>
      </c>
      <c r="G80" s="5">
        <v>31066055</v>
      </c>
      <c r="I80" s="5">
        <v>45322468</v>
      </c>
      <c r="J80" s="5">
        <v>77659731</v>
      </c>
      <c r="K80" s="5">
        <v>195672112</v>
      </c>
      <c r="L80" s="5">
        <v>379772107</v>
      </c>
      <c r="M80" s="5">
        <v>98286586</v>
      </c>
      <c r="N80" s="5">
        <v>60292315</v>
      </c>
      <c r="O80" s="5">
        <v>20122589</v>
      </c>
      <c r="P80" s="5">
        <v>40205422</v>
      </c>
      <c r="Q80" s="5">
        <v>55748001</v>
      </c>
      <c r="R80" s="5">
        <v>17979743</v>
      </c>
      <c r="S80" s="5">
        <v>-18996829</v>
      </c>
      <c r="T80" s="5">
        <v>2605953</v>
      </c>
      <c r="U80" s="5">
        <v>49580100</v>
      </c>
      <c r="V80" s="5">
        <v>161670125</v>
      </c>
      <c r="W80" s="5">
        <v>1778984000000</v>
      </c>
      <c r="X80" s="5">
        <v>823940000000</v>
      </c>
      <c r="Y80" s="5">
        <v>767473000000</v>
      </c>
    </row>
    <row r="81" spans="2:25" ht="15.5" x14ac:dyDescent="0.35">
      <c r="C81" t="s">
        <v>7</v>
      </c>
      <c r="D81" s="5">
        <v>9258478</v>
      </c>
      <c r="E81" s="5">
        <v>602309</v>
      </c>
      <c r="F81" s="5">
        <v>7150753</v>
      </c>
      <c r="G81" s="5">
        <v>24497355</v>
      </c>
      <c r="I81" s="5">
        <v>36931927</v>
      </c>
      <c r="J81" s="5">
        <v>54241659</v>
      </c>
      <c r="K81" s="5">
        <v>151519767</v>
      </c>
      <c r="L81" s="5">
        <v>301317349</v>
      </c>
      <c r="M81" s="5">
        <v>74722929</v>
      </c>
      <c r="N81" s="5">
        <v>59017073</v>
      </c>
      <c r="O81" s="5">
        <v>19019766</v>
      </c>
      <c r="P81" s="5">
        <v>33235057</v>
      </c>
      <c r="Q81" s="5">
        <v>44431120</v>
      </c>
      <c r="R81" s="5">
        <v>13272300</v>
      </c>
      <c r="S81" s="5">
        <v>-12449245</v>
      </c>
      <c r="T81" s="5">
        <v>1673020</v>
      </c>
      <c r="U81" s="5">
        <v>35499561</v>
      </c>
      <c r="V81" s="5">
        <v>126298188</v>
      </c>
      <c r="W81" s="5">
        <v>1394579000000</v>
      </c>
    </row>
    <row r="82" spans="2:25" ht="15.5" x14ac:dyDescent="0.35">
      <c r="C82" t="s">
        <v>530</v>
      </c>
      <c r="D82" s="5">
        <v>18102830</v>
      </c>
      <c r="E82" s="5">
        <v>3374723</v>
      </c>
      <c r="F82" s="5">
        <v>-3887376</v>
      </c>
      <c r="G82" s="5">
        <v>7021460</v>
      </c>
      <c r="I82" s="5">
        <v>8040855</v>
      </c>
      <c r="J82" s="5">
        <v>23612956</v>
      </c>
      <c r="K82" s="5">
        <v>44627315</v>
      </c>
      <c r="L82" s="5">
        <v>77975674</v>
      </c>
      <c r="M82" s="5">
        <v>24372731</v>
      </c>
      <c r="N82" s="5">
        <v>1230619</v>
      </c>
      <c r="O82" s="5">
        <v>1455513</v>
      </c>
      <c r="P82" s="5">
        <v>8480007</v>
      </c>
      <c r="Q82" s="5">
        <v>10547956</v>
      </c>
      <c r="R82" s="5">
        <v>4588080</v>
      </c>
      <c r="S82" s="5">
        <v>176502</v>
      </c>
      <c r="T82" s="5">
        <v>2215740</v>
      </c>
      <c r="U82" s="5">
        <v>7788760</v>
      </c>
      <c r="V82" s="5">
        <v>29964787</v>
      </c>
      <c r="W82" s="5">
        <v>314737000000</v>
      </c>
    </row>
    <row r="83" spans="2:25" ht="15.5" x14ac:dyDescent="0.35">
      <c r="C83" t="s">
        <v>106</v>
      </c>
      <c r="D83" s="5">
        <v>27116824</v>
      </c>
      <c r="E83" s="5">
        <v>3128709</v>
      </c>
      <c r="F83" s="5">
        <v>3838279</v>
      </c>
      <c r="G83" s="5">
        <v>31066055</v>
      </c>
      <c r="I83" s="5">
        <v>45322468</v>
      </c>
      <c r="J83" s="5">
        <v>77659731</v>
      </c>
      <c r="K83" s="5">
        <v>195672112</v>
      </c>
      <c r="L83" s="5">
        <v>379772107</v>
      </c>
      <c r="M83" s="5">
        <v>98286586</v>
      </c>
      <c r="N83" s="5">
        <v>60292315</v>
      </c>
      <c r="O83" s="5">
        <v>20122589</v>
      </c>
      <c r="P83" s="5">
        <v>40205422</v>
      </c>
      <c r="Q83" s="5">
        <v>55748001</v>
      </c>
      <c r="R83" s="5">
        <v>17979743</v>
      </c>
      <c r="S83" s="5">
        <v>-18996829</v>
      </c>
      <c r="T83" s="5">
        <v>2605953</v>
      </c>
      <c r="U83" s="5">
        <v>49580100</v>
      </c>
      <c r="V83" s="5">
        <v>161670125</v>
      </c>
      <c r="W83" s="5">
        <v>1778984000000</v>
      </c>
      <c r="X83" s="5">
        <v>823940000000</v>
      </c>
      <c r="Y83" s="5">
        <v>767473000000</v>
      </c>
    </row>
    <row r="84" spans="2:25" ht="15.5" x14ac:dyDescent="0.35">
      <c r="C84" t="s">
        <v>107</v>
      </c>
      <c r="D84" s="5">
        <v>27361308</v>
      </c>
      <c r="E84" s="5">
        <v>3977032</v>
      </c>
      <c r="F84" s="5">
        <v>3263377</v>
      </c>
      <c r="G84" s="5">
        <v>31518815</v>
      </c>
      <c r="I84" s="5">
        <v>44972782</v>
      </c>
      <c r="J84" s="5">
        <v>77854615</v>
      </c>
      <c r="K84" s="5">
        <v>196147082</v>
      </c>
      <c r="L84" s="5">
        <v>379293023</v>
      </c>
      <c r="M84" s="5">
        <v>99095660</v>
      </c>
      <c r="N84" s="5">
        <v>60247692</v>
      </c>
      <c r="O84" s="5">
        <v>20475279</v>
      </c>
      <c r="P84" s="5">
        <v>41715064</v>
      </c>
      <c r="Q84" s="5">
        <v>54979076</v>
      </c>
      <c r="R84" s="5">
        <v>17860380</v>
      </c>
      <c r="S84" s="5">
        <v>-12272743</v>
      </c>
      <c r="T84" s="5">
        <v>3888760</v>
      </c>
      <c r="U84" s="5">
        <v>43288321</v>
      </c>
      <c r="V84" s="5">
        <v>156262975</v>
      </c>
      <c r="W84" s="5">
        <v>1709316000000</v>
      </c>
    </row>
    <row r="85" spans="2:25" ht="15.5" x14ac:dyDescent="0.35">
      <c r="C85" t="s">
        <v>108</v>
      </c>
      <c r="D85" s="5">
        <v>27361308</v>
      </c>
      <c r="E85" s="5">
        <v>3977032</v>
      </c>
      <c r="F85" s="5">
        <v>3263377</v>
      </c>
      <c r="G85" s="5">
        <v>31518815</v>
      </c>
      <c r="I85" s="5">
        <v>44972782</v>
      </c>
      <c r="J85" s="5">
        <v>77854615</v>
      </c>
      <c r="K85" s="5">
        <v>196147082</v>
      </c>
      <c r="L85" s="5">
        <v>379293023</v>
      </c>
      <c r="M85" s="5">
        <v>99095660</v>
      </c>
      <c r="N85" s="5">
        <v>60247692</v>
      </c>
      <c r="O85" s="5">
        <v>20475279</v>
      </c>
      <c r="P85" s="5">
        <v>41715064</v>
      </c>
      <c r="Q85" s="5">
        <v>54979076</v>
      </c>
      <c r="R85" s="5">
        <v>17860380</v>
      </c>
      <c r="S85" s="5">
        <v>-12272743</v>
      </c>
      <c r="T85" s="5">
        <v>3888760</v>
      </c>
      <c r="U85" s="5">
        <v>43288321</v>
      </c>
      <c r="V85" s="5">
        <v>156262975</v>
      </c>
      <c r="W85" s="5">
        <v>1709316000000</v>
      </c>
    </row>
    <row r="87" spans="2:25" ht="15.5" x14ac:dyDescent="0.35">
      <c r="B87" t="s">
        <v>109</v>
      </c>
      <c r="C87" t="s">
        <v>110</v>
      </c>
    </row>
    <row r="88" spans="2:25" ht="15.5" x14ac:dyDescent="0.35">
      <c r="C88" t="s">
        <v>111</v>
      </c>
    </row>
    <row r="89" spans="2:25" ht="15.5" x14ac:dyDescent="0.35">
      <c r="C89" t="s">
        <v>19</v>
      </c>
      <c r="D89" s="5">
        <v>154778686</v>
      </c>
      <c r="E89" s="5">
        <v>148820334</v>
      </c>
      <c r="F89" s="5">
        <v>188302230</v>
      </c>
      <c r="G89" s="5">
        <v>256868388</v>
      </c>
      <c r="I89" s="5">
        <v>148820334</v>
      </c>
      <c r="J89" s="5">
        <v>118391065</v>
      </c>
      <c r="K89" s="5">
        <v>157160214</v>
      </c>
      <c r="L89" s="5">
        <v>370538755</v>
      </c>
      <c r="M89" s="5">
        <v>149354808</v>
      </c>
      <c r="N89" s="5">
        <v>211130696</v>
      </c>
      <c r="O89" s="5">
        <v>226523205</v>
      </c>
      <c r="P89" s="5">
        <v>216441996</v>
      </c>
      <c r="Q89" s="5">
        <v>266353112</v>
      </c>
      <c r="R89" s="5">
        <v>231019743</v>
      </c>
      <c r="S89" s="5">
        <v>195712871</v>
      </c>
      <c r="T89" s="5">
        <v>201305297</v>
      </c>
      <c r="U89" s="5">
        <v>181358279</v>
      </c>
      <c r="V89" s="5">
        <v>162322465</v>
      </c>
      <c r="W89" s="5">
        <v>1660807000000</v>
      </c>
      <c r="X89" s="5">
        <v>1029592000000</v>
      </c>
      <c r="Y89" s="5">
        <v>586621000000</v>
      </c>
    </row>
    <row r="90" spans="2:25" ht="15.5" x14ac:dyDescent="0.35">
      <c r="C90" t="s">
        <v>113</v>
      </c>
      <c r="D90" s="5">
        <v>203103281</v>
      </c>
      <c r="E90" s="5">
        <v>86828708</v>
      </c>
      <c r="F90" s="5">
        <v>115821735</v>
      </c>
      <c r="G90" s="5">
        <v>87897859</v>
      </c>
      <c r="I90" s="5">
        <v>86828708</v>
      </c>
      <c r="J90" s="5">
        <v>147324574</v>
      </c>
      <c r="K90" s="5">
        <v>111211560</v>
      </c>
      <c r="L90" s="5">
        <v>69281475</v>
      </c>
      <c r="M90" s="5">
        <v>22686075</v>
      </c>
      <c r="N90" s="5">
        <v>8983436</v>
      </c>
      <c r="O90" s="5">
        <v>22703166</v>
      </c>
      <c r="P90" s="5">
        <v>35499988</v>
      </c>
      <c r="Q90" s="5">
        <v>25579731</v>
      </c>
      <c r="R90" s="5">
        <v>24179588</v>
      </c>
      <c r="S90" s="5">
        <v>10361395</v>
      </c>
      <c r="T90" s="5">
        <v>32069508</v>
      </c>
      <c r="U90" s="5">
        <v>52393384</v>
      </c>
      <c r="V90" s="5">
        <v>67100612</v>
      </c>
      <c r="W90" s="5">
        <v>571145000000</v>
      </c>
      <c r="X90" s="5">
        <v>467027000000</v>
      </c>
      <c r="Y90" s="5">
        <v>287963000000</v>
      </c>
    </row>
    <row r="91" spans="2:25" ht="15.5" x14ac:dyDescent="0.35">
      <c r="C91" t="s">
        <v>115</v>
      </c>
    </row>
    <row r="92" spans="2:25" ht="15.5" x14ac:dyDescent="0.35">
      <c r="C92" t="s">
        <v>114</v>
      </c>
      <c r="D92" s="5">
        <v>1112716</v>
      </c>
      <c r="F92" s="5">
        <v>4176</v>
      </c>
      <c r="G92" s="5">
        <v>191777</v>
      </c>
      <c r="L92" s="5">
        <v>4488</v>
      </c>
      <c r="M92" s="5">
        <v>4316</v>
      </c>
      <c r="N92" s="5">
        <v>3665</v>
      </c>
      <c r="O92" s="5">
        <v>4896</v>
      </c>
      <c r="P92" s="5">
        <v>1327570</v>
      </c>
    </row>
    <row r="93" spans="2:25" ht="15.5" x14ac:dyDescent="0.35">
      <c r="C93" t="s">
        <v>116</v>
      </c>
      <c r="D93" s="5">
        <v>203103281</v>
      </c>
      <c r="E93" s="5">
        <v>86828708</v>
      </c>
      <c r="F93" s="5">
        <v>115821735</v>
      </c>
      <c r="G93" s="5">
        <v>87897859</v>
      </c>
      <c r="I93" s="5">
        <v>86828708</v>
      </c>
      <c r="J93" s="5">
        <v>147324574</v>
      </c>
      <c r="K93" s="5">
        <v>111211560</v>
      </c>
      <c r="L93" s="5">
        <v>69281475</v>
      </c>
      <c r="M93" s="5">
        <v>22686075</v>
      </c>
      <c r="N93" s="5">
        <v>8983436</v>
      </c>
      <c r="O93" s="5">
        <v>22703166</v>
      </c>
      <c r="P93" s="5">
        <v>35499988</v>
      </c>
      <c r="Q93" s="5">
        <v>25579731</v>
      </c>
      <c r="R93" s="5">
        <v>24179588</v>
      </c>
      <c r="S93" s="5">
        <v>10361395</v>
      </c>
      <c r="T93" s="5">
        <v>32069508</v>
      </c>
      <c r="U93" s="5">
        <v>52393384</v>
      </c>
      <c r="V93" s="5">
        <v>67100612</v>
      </c>
      <c r="W93" s="5">
        <v>571145000000</v>
      </c>
      <c r="X93" s="5">
        <v>467027000000</v>
      </c>
      <c r="Y93" s="5">
        <v>287963000000</v>
      </c>
    </row>
    <row r="94" spans="2:25" ht="15.5" x14ac:dyDescent="0.35">
      <c r="C94" t="s">
        <v>117</v>
      </c>
      <c r="K94" s="5">
        <v>493450000</v>
      </c>
      <c r="S94" s="5">
        <v>1468750</v>
      </c>
      <c r="T94" s="5">
        <v>1468750</v>
      </c>
      <c r="U94" s="5">
        <v>1468750</v>
      </c>
      <c r="V94" s="5">
        <v>1468750</v>
      </c>
      <c r="W94" s="5">
        <v>13319000000</v>
      </c>
      <c r="X94" s="5">
        <v>13206000000</v>
      </c>
      <c r="Y94" s="5">
        <v>98698000000</v>
      </c>
    </row>
    <row r="95" spans="2:25" ht="15.5" x14ac:dyDescent="0.35">
      <c r="C95" t="s">
        <v>118</v>
      </c>
      <c r="K95" s="5">
        <v>493450000</v>
      </c>
      <c r="S95" s="5">
        <v>1468750</v>
      </c>
      <c r="T95" s="5">
        <v>1468750</v>
      </c>
      <c r="U95" s="5">
        <v>1468750</v>
      </c>
      <c r="V95" s="5">
        <v>1468750</v>
      </c>
      <c r="W95" s="5">
        <v>13319000000</v>
      </c>
      <c r="X95" s="5">
        <v>13206000000</v>
      </c>
      <c r="Y95" s="5">
        <v>98698000000</v>
      </c>
    </row>
    <row r="96" spans="2:25" ht="15.5" x14ac:dyDescent="0.35">
      <c r="C96" t="s">
        <v>119</v>
      </c>
      <c r="D96" s="5">
        <v>189746679</v>
      </c>
      <c r="E96" s="5">
        <v>168704266</v>
      </c>
      <c r="F96" s="5">
        <v>83598043</v>
      </c>
      <c r="G96" s="5">
        <v>107098833</v>
      </c>
      <c r="I96" s="5">
        <v>168704266</v>
      </c>
      <c r="J96" s="5">
        <v>139708086</v>
      </c>
      <c r="K96" s="5">
        <v>77803258</v>
      </c>
      <c r="L96" s="5">
        <v>43199206</v>
      </c>
      <c r="M96" s="5">
        <v>21292217</v>
      </c>
      <c r="N96" s="5">
        <v>11943160</v>
      </c>
      <c r="O96" s="5">
        <v>16258147</v>
      </c>
      <c r="P96" s="5">
        <v>35258447</v>
      </c>
      <c r="Q96" s="5">
        <v>11616739</v>
      </c>
      <c r="R96" s="5">
        <v>8066496</v>
      </c>
      <c r="S96" s="5">
        <v>7665070</v>
      </c>
      <c r="T96" s="5">
        <v>16873804</v>
      </c>
      <c r="U96" s="5">
        <v>28244340</v>
      </c>
      <c r="V96" s="5">
        <v>101901929</v>
      </c>
      <c r="W96" s="5">
        <v>626515000000</v>
      </c>
      <c r="X96" s="5">
        <v>296910000000</v>
      </c>
      <c r="Y96" s="5">
        <v>188867000000</v>
      </c>
    </row>
    <row r="97" spans="3:25" ht="15.5" x14ac:dyDescent="0.35">
      <c r="C97" t="s">
        <v>97</v>
      </c>
      <c r="D97" s="5">
        <v>-58602049</v>
      </c>
      <c r="E97" s="5">
        <v>-58921314</v>
      </c>
      <c r="F97" s="5">
        <v>-58651765</v>
      </c>
      <c r="G97" s="5">
        <v>-56268382</v>
      </c>
      <c r="I97" s="5">
        <v>-58921314</v>
      </c>
      <c r="J97" s="5">
        <v>-52399945</v>
      </c>
      <c r="K97" s="5">
        <v>-6940313</v>
      </c>
      <c r="L97" s="5">
        <v>-7201952</v>
      </c>
      <c r="M97" s="5">
        <v>-10669278</v>
      </c>
      <c r="N97" s="5">
        <v>-21389066</v>
      </c>
      <c r="O97" s="5">
        <v>-18013249</v>
      </c>
      <c r="P97" s="5">
        <v>-19251589</v>
      </c>
      <c r="Q97" s="5">
        <v>-19825058</v>
      </c>
      <c r="R97" s="5">
        <v>-7743452</v>
      </c>
      <c r="S97" s="5">
        <v>-4443167</v>
      </c>
      <c r="T97" s="5">
        <v>-8214035</v>
      </c>
      <c r="U97" s="5">
        <v>-9129150</v>
      </c>
      <c r="V97" s="5">
        <v>-3426445</v>
      </c>
      <c r="W97" s="5">
        <v>20441000000</v>
      </c>
      <c r="X97" s="5">
        <v>76479000000</v>
      </c>
    </row>
    <row r="98" spans="3:25" ht="15.5" x14ac:dyDescent="0.35">
      <c r="C98" t="s">
        <v>121</v>
      </c>
      <c r="D98" s="5">
        <v>837182803</v>
      </c>
      <c r="E98" s="5">
        <v>608273243</v>
      </c>
      <c r="F98" s="5">
        <v>704549108</v>
      </c>
      <c r="G98" s="5">
        <v>730783798</v>
      </c>
      <c r="I98" s="5">
        <v>608273243</v>
      </c>
      <c r="J98" s="5">
        <v>580110377</v>
      </c>
      <c r="K98" s="5">
        <v>432298363</v>
      </c>
      <c r="L98" s="5">
        <v>519290111</v>
      </c>
      <c r="M98" s="5">
        <v>247611807</v>
      </c>
      <c r="N98" s="5">
        <v>249455822</v>
      </c>
      <c r="O98" s="5">
        <v>288389905</v>
      </c>
      <c r="P98" s="5">
        <v>310761349</v>
      </c>
      <c r="Q98" s="5">
        <v>314799790</v>
      </c>
      <c r="R98" s="5">
        <v>268174019</v>
      </c>
      <c r="S98" s="5">
        <v>225450032</v>
      </c>
      <c r="T98" s="5">
        <v>280935293</v>
      </c>
      <c r="U98" s="5">
        <v>284658847</v>
      </c>
      <c r="V98" s="5">
        <v>335580765</v>
      </c>
      <c r="W98" s="5">
        <v>2866473000000</v>
      </c>
      <c r="X98" s="5">
        <v>1808378000000</v>
      </c>
      <c r="Y98" s="5">
        <v>1098554000000</v>
      </c>
    </row>
    <row r="99" spans="3:25" ht="15.5" x14ac:dyDescent="0.35">
      <c r="C99" t="s">
        <v>122</v>
      </c>
    </row>
    <row r="100" spans="3:25" ht="15.5" x14ac:dyDescent="0.35">
      <c r="C100" t="s">
        <v>2955</v>
      </c>
      <c r="K100" s="5">
        <v>93450000</v>
      </c>
      <c r="S100" s="5">
        <v>1468750</v>
      </c>
      <c r="T100" s="5">
        <v>1468750</v>
      </c>
      <c r="U100" s="5">
        <v>1468750</v>
      </c>
      <c r="V100" s="5">
        <v>1468750</v>
      </c>
      <c r="W100" s="5">
        <v>13319000000</v>
      </c>
      <c r="X100" s="5">
        <v>13206000000</v>
      </c>
      <c r="Y100" s="5">
        <v>98698000000</v>
      </c>
    </row>
    <row r="101" spans="3:25" ht="15.5" x14ac:dyDescent="0.35">
      <c r="C101" t="s">
        <v>128</v>
      </c>
      <c r="D101" s="5">
        <v>4420235</v>
      </c>
      <c r="E101" s="5">
        <v>4240526</v>
      </c>
      <c r="F101" s="5">
        <v>4265524</v>
      </c>
      <c r="G101" s="5">
        <v>4146573</v>
      </c>
      <c r="I101" s="5">
        <v>4240526</v>
      </c>
      <c r="J101" s="5">
        <v>4109561</v>
      </c>
      <c r="K101" s="5">
        <v>3866428</v>
      </c>
      <c r="L101" s="5">
        <v>4780638</v>
      </c>
      <c r="N101" s="5">
        <v>100650925</v>
      </c>
      <c r="O101" s="5">
        <v>648990</v>
      </c>
      <c r="P101" s="5">
        <v>1901922</v>
      </c>
      <c r="Q101" s="5">
        <v>2285520</v>
      </c>
      <c r="R101" s="5">
        <v>3201185</v>
      </c>
      <c r="S101" s="5">
        <v>4932414</v>
      </c>
      <c r="T101" s="5">
        <v>5034842</v>
      </c>
      <c r="U101" s="5">
        <v>5601946</v>
      </c>
      <c r="V101" s="5">
        <v>4112841</v>
      </c>
      <c r="W101" s="5">
        <v>34585000000</v>
      </c>
      <c r="X101" s="5">
        <v>20908000000</v>
      </c>
    </row>
    <row r="102" spans="3:25" ht="15.5" x14ac:dyDescent="0.35">
      <c r="C102" t="s">
        <v>124</v>
      </c>
      <c r="J102" s="5">
        <v>92239463</v>
      </c>
      <c r="K102" s="5">
        <v>226120722</v>
      </c>
      <c r="L102" s="5">
        <v>389356078</v>
      </c>
      <c r="M102" s="5">
        <v>274673618</v>
      </c>
      <c r="Q102" s="5">
        <v>5399243</v>
      </c>
      <c r="R102" s="5">
        <v>5838985</v>
      </c>
      <c r="S102" s="5">
        <v>8031986</v>
      </c>
      <c r="T102" s="5">
        <v>12530074</v>
      </c>
      <c r="U102" s="5">
        <v>16278347</v>
      </c>
      <c r="V102" s="5">
        <v>22341194</v>
      </c>
      <c r="W102" s="5">
        <v>176241000000</v>
      </c>
    </row>
    <row r="103" spans="3:25" ht="15.5" x14ac:dyDescent="0.35">
      <c r="C103" t="s">
        <v>130</v>
      </c>
      <c r="D103" s="5">
        <v>184302098</v>
      </c>
      <c r="E103" s="5">
        <v>184302098</v>
      </c>
      <c r="F103" s="5">
        <v>184302098</v>
      </c>
      <c r="G103" s="5">
        <v>184302098</v>
      </c>
      <c r="I103" s="5">
        <v>184302098</v>
      </c>
      <c r="J103" s="5">
        <v>184302098</v>
      </c>
      <c r="L103" s="5">
        <v>3880012</v>
      </c>
      <c r="M103" s="5">
        <v>3880012</v>
      </c>
      <c r="N103" s="5">
        <v>3880012</v>
      </c>
      <c r="O103" s="5">
        <v>3880012</v>
      </c>
      <c r="P103" s="5">
        <v>3880012</v>
      </c>
    </row>
    <row r="104" spans="3:25" ht="15.5" x14ac:dyDescent="0.35">
      <c r="C104" t="s">
        <v>126</v>
      </c>
      <c r="D104" s="5">
        <v>2091468599</v>
      </c>
      <c r="E104" s="5">
        <v>1981443443</v>
      </c>
      <c r="F104" s="5">
        <v>1895815399</v>
      </c>
      <c r="G104" s="5">
        <v>1671972142</v>
      </c>
      <c r="I104" s="5">
        <v>1981443443</v>
      </c>
      <c r="J104" s="5">
        <v>976192200</v>
      </c>
      <c r="K104" s="5">
        <v>169237052</v>
      </c>
      <c r="L104" s="5">
        <v>51857249</v>
      </c>
      <c r="M104" s="5">
        <v>58747133</v>
      </c>
      <c r="N104" s="5">
        <v>67423251</v>
      </c>
      <c r="O104" s="5">
        <v>74908747</v>
      </c>
      <c r="P104" s="5">
        <v>82159276</v>
      </c>
      <c r="Q104" s="5">
        <v>80501053</v>
      </c>
      <c r="R104" s="5">
        <v>88996624</v>
      </c>
      <c r="S104" s="5">
        <v>98437287</v>
      </c>
      <c r="T104" s="5">
        <v>106572802</v>
      </c>
      <c r="U104" s="5">
        <v>116051338</v>
      </c>
      <c r="V104" s="5">
        <v>122573604</v>
      </c>
      <c r="W104" s="5">
        <v>1077768000000</v>
      </c>
      <c r="X104" s="5">
        <v>1011109000000</v>
      </c>
      <c r="Y104" s="5">
        <v>621720000000</v>
      </c>
    </row>
    <row r="105" spans="3:25" ht="15.5" x14ac:dyDescent="0.35">
      <c r="C105" t="s">
        <v>903</v>
      </c>
      <c r="Q105" s="5">
        <v>41005877</v>
      </c>
      <c r="R105" s="5">
        <v>34840680</v>
      </c>
      <c r="S105" s="5">
        <v>31395547</v>
      </c>
      <c r="T105" s="5">
        <v>27538881</v>
      </c>
      <c r="U105" s="5">
        <v>26617335</v>
      </c>
      <c r="V105" s="5">
        <v>25975661</v>
      </c>
      <c r="W105" s="5">
        <v>259305000000</v>
      </c>
      <c r="X105" s="5">
        <v>260337000000</v>
      </c>
      <c r="Y105" s="5">
        <v>251196000000</v>
      </c>
    </row>
    <row r="106" spans="3:25" ht="15.5" x14ac:dyDescent="0.35">
      <c r="C106" t="s">
        <v>904</v>
      </c>
      <c r="Q106" s="5">
        <v>167891</v>
      </c>
      <c r="U106" s="5">
        <v>7793894</v>
      </c>
      <c r="V106" s="5">
        <v>17255837</v>
      </c>
      <c r="W106" s="5">
        <v>41236000000</v>
      </c>
    </row>
    <row r="107" spans="3:25" ht="15.5" x14ac:dyDescent="0.35">
      <c r="C107" t="s">
        <v>590</v>
      </c>
      <c r="D107" s="5">
        <v>257566368</v>
      </c>
      <c r="E107" s="5">
        <v>258008783</v>
      </c>
      <c r="F107" s="5">
        <v>252958385</v>
      </c>
      <c r="G107" s="5">
        <v>245066445</v>
      </c>
      <c r="I107" s="5">
        <v>258008783</v>
      </c>
      <c r="J107" s="5">
        <v>250156553</v>
      </c>
      <c r="K107" s="5">
        <v>252600527</v>
      </c>
      <c r="L107" s="5">
        <v>273330850</v>
      </c>
      <c r="M107" s="5">
        <v>266839842</v>
      </c>
      <c r="N107" s="5">
        <v>57019490</v>
      </c>
      <c r="O107" s="5">
        <v>57011165</v>
      </c>
      <c r="P107" s="5">
        <v>54828230</v>
      </c>
      <c r="Q107" s="5">
        <v>2229559</v>
      </c>
      <c r="R107" s="5">
        <v>2229559</v>
      </c>
      <c r="S107" s="5">
        <v>2229559</v>
      </c>
      <c r="T107" s="5">
        <v>2229559</v>
      </c>
      <c r="U107" s="5">
        <v>2229559</v>
      </c>
    </row>
    <row r="108" spans="3:25" ht="15.5" x14ac:dyDescent="0.35">
      <c r="C108" t="s">
        <v>133</v>
      </c>
      <c r="D108" s="5">
        <v>2855131389</v>
      </c>
      <c r="E108" s="5">
        <v>2828994529</v>
      </c>
      <c r="F108" s="5">
        <v>2574244521</v>
      </c>
      <c r="G108" s="5">
        <v>2429252721</v>
      </c>
      <c r="I108" s="5">
        <v>2828994529</v>
      </c>
      <c r="J108" s="5">
        <v>1994428715</v>
      </c>
      <c r="K108" s="5">
        <v>1200808829</v>
      </c>
      <c r="L108" s="5">
        <v>759515745</v>
      </c>
      <c r="M108" s="5">
        <v>627009792</v>
      </c>
      <c r="N108" s="5">
        <v>249246394</v>
      </c>
      <c r="O108" s="5">
        <v>158612049</v>
      </c>
      <c r="P108" s="5">
        <v>157227846</v>
      </c>
      <c r="Q108" s="5">
        <v>144643281</v>
      </c>
      <c r="R108" s="5">
        <v>145191834</v>
      </c>
      <c r="S108" s="5">
        <v>155203973</v>
      </c>
      <c r="T108" s="5">
        <v>163171565</v>
      </c>
      <c r="U108" s="5">
        <v>195962290</v>
      </c>
      <c r="V108" s="5">
        <v>203058536</v>
      </c>
      <c r="W108" s="5">
        <v>1778675000000</v>
      </c>
      <c r="X108" s="5">
        <v>1661796000000</v>
      </c>
      <c r="Y108" s="5">
        <v>1190360000000</v>
      </c>
    </row>
    <row r="109" spans="3:25" ht="15.5" x14ac:dyDescent="0.35">
      <c r="C109" t="s">
        <v>134</v>
      </c>
      <c r="D109" s="5">
        <v>3692314192</v>
      </c>
      <c r="E109" s="5">
        <v>3437267772</v>
      </c>
      <c r="F109" s="5">
        <v>3278793629</v>
      </c>
      <c r="G109" s="5">
        <v>3160036519</v>
      </c>
      <c r="I109" s="5">
        <v>3437267772</v>
      </c>
      <c r="J109" s="5">
        <v>2574539092</v>
      </c>
      <c r="K109" s="5">
        <v>1633107192</v>
      </c>
      <c r="L109" s="5">
        <v>1278805856</v>
      </c>
      <c r="M109" s="5">
        <v>874621599</v>
      </c>
      <c r="N109" s="5">
        <v>498702216</v>
      </c>
      <c r="O109" s="5">
        <v>447001954</v>
      </c>
      <c r="P109" s="5">
        <v>467989195</v>
      </c>
      <c r="Q109" s="5">
        <v>459443071</v>
      </c>
      <c r="R109" s="5">
        <v>413365853</v>
      </c>
      <c r="S109" s="5">
        <v>380654005</v>
      </c>
      <c r="T109" s="5">
        <v>444106858</v>
      </c>
      <c r="U109" s="5">
        <v>480621137</v>
      </c>
      <c r="V109" s="5">
        <v>538639301</v>
      </c>
      <c r="W109" s="5">
        <v>4645148000000</v>
      </c>
      <c r="X109" s="5">
        <v>3470174000000</v>
      </c>
      <c r="Y109" s="5">
        <v>2288914000000</v>
      </c>
    </row>
    <row r="110" spans="3:25" ht="15.5" x14ac:dyDescent="0.35">
      <c r="C110" t="s">
        <v>135</v>
      </c>
    </row>
    <row r="111" spans="3:25" ht="15.5" x14ac:dyDescent="0.35">
      <c r="C111" t="s">
        <v>136</v>
      </c>
    </row>
    <row r="112" spans="3:25" ht="15.5" x14ac:dyDescent="0.35">
      <c r="C112" t="s">
        <v>137</v>
      </c>
      <c r="D112" s="5">
        <v>529780615</v>
      </c>
      <c r="E112" s="5">
        <v>436303329</v>
      </c>
      <c r="F112" s="5">
        <v>281840439</v>
      </c>
      <c r="G112" s="5">
        <v>281291039</v>
      </c>
      <c r="I112" s="5">
        <v>436303329</v>
      </c>
      <c r="J112" s="5">
        <v>310488183</v>
      </c>
      <c r="K112" s="5">
        <v>256844191</v>
      </c>
      <c r="L112" s="5">
        <v>225718203</v>
      </c>
      <c r="M112" s="5">
        <v>80577513</v>
      </c>
      <c r="N112" s="5">
        <v>24761588</v>
      </c>
      <c r="O112" s="5">
        <v>31270572</v>
      </c>
      <c r="P112" s="5">
        <v>68153325</v>
      </c>
      <c r="Q112" s="5">
        <v>57754920</v>
      </c>
      <c r="R112" s="5">
        <v>52932232</v>
      </c>
      <c r="S112" s="5">
        <v>32609650</v>
      </c>
      <c r="T112" s="5">
        <v>78548349</v>
      </c>
      <c r="U112" s="5">
        <v>82438100</v>
      </c>
      <c r="V112" s="5">
        <v>107154190</v>
      </c>
      <c r="W112" s="5">
        <v>1070554000000</v>
      </c>
      <c r="X112" s="5">
        <v>866081000000</v>
      </c>
      <c r="Y112" s="5">
        <v>1342954000000</v>
      </c>
    </row>
    <row r="113" spans="3:25" ht="15.5" x14ac:dyDescent="0.35">
      <c r="C113" t="s">
        <v>146</v>
      </c>
      <c r="Y113" s="5">
        <v>281988000000</v>
      </c>
    </row>
    <row r="114" spans="3:25" ht="15.5" x14ac:dyDescent="0.35">
      <c r="C114" t="s">
        <v>138</v>
      </c>
    </row>
    <row r="115" spans="3:25" ht="15.5" x14ac:dyDescent="0.35">
      <c r="C115" t="s">
        <v>139</v>
      </c>
      <c r="D115" s="5">
        <v>266054897</v>
      </c>
      <c r="E115" s="5">
        <v>103255619</v>
      </c>
      <c r="F115" s="5">
        <v>135754127</v>
      </c>
      <c r="G115" s="5">
        <v>118570975</v>
      </c>
      <c r="I115" s="5">
        <v>103255619</v>
      </c>
      <c r="J115" s="5">
        <v>122033323</v>
      </c>
      <c r="K115" s="5">
        <v>79666662</v>
      </c>
      <c r="L115" s="5">
        <v>20863824</v>
      </c>
      <c r="M115" s="5">
        <v>17338144</v>
      </c>
      <c r="N115" s="5">
        <v>5023288</v>
      </c>
      <c r="O115" s="5">
        <v>18057793</v>
      </c>
      <c r="P115" s="5">
        <v>41510682</v>
      </c>
      <c r="Q115" s="5">
        <v>31365992</v>
      </c>
      <c r="R115" s="5">
        <v>35454073</v>
      </c>
      <c r="S115" s="5">
        <v>24421218</v>
      </c>
      <c r="T115" s="5">
        <v>69783571</v>
      </c>
      <c r="U115" s="5">
        <v>66386561</v>
      </c>
      <c r="V115" s="5">
        <v>84002589</v>
      </c>
      <c r="W115" s="5">
        <v>671514000000</v>
      </c>
      <c r="X115" s="5">
        <v>691580000000</v>
      </c>
      <c r="Y115" s="5">
        <v>505894000000</v>
      </c>
    </row>
    <row r="116" spans="3:25" ht="15.5" x14ac:dyDescent="0.35">
      <c r="C116" t="s">
        <v>140</v>
      </c>
    </row>
    <row r="117" spans="3:25" ht="15.5" x14ac:dyDescent="0.35">
      <c r="C117" t="s">
        <v>141</v>
      </c>
    </row>
    <row r="118" spans="3:25" ht="15.5" x14ac:dyDescent="0.35">
      <c r="C118" t="s">
        <v>143</v>
      </c>
      <c r="D118" s="5">
        <v>10885571</v>
      </c>
      <c r="E118" s="5">
        <v>20361432</v>
      </c>
      <c r="F118" s="5">
        <v>11714496</v>
      </c>
      <c r="G118" s="5">
        <v>12009799</v>
      </c>
      <c r="I118" s="5">
        <v>20361432</v>
      </c>
      <c r="J118" s="5">
        <v>17346392</v>
      </c>
      <c r="K118" s="5">
        <v>12782421</v>
      </c>
      <c r="L118" s="5">
        <v>75205630</v>
      </c>
      <c r="M118" s="5">
        <v>25113740</v>
      </c>
      <c r="N118" s="5">
        <v>1187554</v>
      </c>
      <c r="O118" s="5">
        <v>1726082</v>
      </c>
      <c r="P118" s="5">
        <v>5196528</v>
      </c>
      <c r="Q118" s="5">
        <v>12772072</v>
      </c>
      <c r="R118" s="5">
        <v>8324008</v>
      </c>
      <c r="S118" s="5">
        <v>897508</v>
      </c>
      <c r="T118" s="5">
        <v>1670613</v>
      </c>
      <c r="U118" s="5">
        <v>1767372</v>
      </c>
      <c r="V118" s="5">
        <v>5551868</v>
      </c>
      <c r="W118" s="5">
        <v>275247000000</v>
      </c>
      <c r="X118" s="5">
        <v>84630000000</v>
      </c>
      <c r="Y118" s="5">
        <v>268418000000</v>
      </c>
    </row>
    <row r="119" spans="3:25" ht="15.5" x14ac:dyDescent="0.35">
      <c r="C119" t="s">
        <v>129</v>
      </c>
      <c r="D119" s="5">
        <v>30591725</v>
      </c>
      <c r="E119" s="5">
        <v>20915345</v>
      </c>
      <c r="F119" s="5">
        <v>9419244</v>
      </c>
      <c r="G119" s="5">
        <v>18604981</v>
      </c>
      <c r="I119" s="5">
        <v>20915345</v>
      </c>
      <c r="J119" s="5">
        <v>15998757</v>
      </c>
      <c r="K119" s="5">
        <v>39328003</v>
      </c>
      <c r="L119" s="5">
        <v>62244352</v>
      </c>
      <c r="M119" s="5">
        <v>16747396</v>
      </c>
      <c r="N119" s="5">
        <v>10568925</v>
      </c>
      <c r="O119" s="5">
        <v>5139231</v>
      </c>
      <c r="P119" s="5">
        <v>14331057</v>
      </c>
      <c r="Q119" s="5">
        <v>4141963</v>
      </c>
      <c r="R119" s="5">
        <v>5618964</v>
      </c>
      <c r="S119" s="5">
        <v>4252660</v>
      </c>
      <c r="T119" s="5">
        <v>3650842</v>
      </c>
      <c r="U119" s="5">
        <v>11993219</v>
      </c>
      <c r="V119" s="5">
        <v>15091549</v>
      </c>
      <c r="W119" s="5">
        <v>113124000000</v>
      </c>
      <c r="X119" s="5">
        <v>80011000000</v>
      </c>
      <c r="Y119" s="5">
        <v>41579000000</v>
      </c>
    </row>
    <row r="120" spans="3:25" ht="15.5" x14ac:dyDescent="0.35">
      <c r="C120" t="s">
        <v>147</v>
      </c>
    </row>
    <row r="121" spans="3:25" ht="15.5" x14ac:dyDescent="0.35">
      <c r="C121" t="s">
        <v>150</v>
      </c>
      <c r="F121" s="5">
        <v>47500</v>
      </c>
      <c r="G121" s="5">
        <v>1136988</v>
      </c>
      <c r="J121" s="5">
        <v>69187</v>
      </c>
      <c r="K121" s="5">
        <v>98571</v>
      </c>
      <c r="L121" s="5">
        <v>1141506</v>
      </c>
      <c r="M121" s="5">
        <v>57859</v>
      </c>
      <c r="N121" s="5">
        <v>1206584</v>
      </c>
      <c r="X121" s="5">
        <v>2041000000</v>
      </c>
      <c r="Y121" s="5">
        <v>7363000000</v>
      </c>
    </row>
    <row r="122" spans="3:25" ht="15.5" x14ac:dyDescent="0.35">
      <c r="C122" t="s">
        <v>415</v>
      </c>
      <c r="X122" s="5">
        <v>44832000000</v>
      </c>
      <c r="Y122" s="5">
        <v>170788000000</v>
      </c>
    </row>
    <row r="123" spans="3:25" ht="15.5" x14ac:dyDescent="0.35">
      <c r="C123" t="s">
        <v>152</v>
      </c>
      <c r="D123" s="5">
        <v>125493952</v>
      </c>
      <c r="E123" s="5">
        <v>125328080</v>
      </c>
      <c r="F123" s="5">
        <v>1367928</v>
      </c>
      <c r="G123" s="5">
        <v>593905</v>
      </c>
      <c r="I123" s="5">
        <v>125328080</v>
      </c>
      <c r="J123" s="5">
        <v>88845792</v>
      </c>
      <c r="K123" s="5">
        <v>1207959</v>
      </c>
      <c r="L123" s="5">
        <v>1120185</v>
      </c>
      <c r="M123" s="5">
        <v>17794856</v>
      </c>
      <c r="N123" s="5">
        <v>1120773</v>
      </c>
      <c r="W123" s="5">
        <v>2058000000</v>
      </c>
      <c r="X123" s="5">
        <v>5003000000</v>
      </c>
      <c r="Y123" s="5">
        <v>45011000000</v>
      </c>
    </row>
    <row r="124" spans="3:25" ht="15.5" x14ac:dyDescent="0.35">
      <c r="C124" t="s">
        <v>158</v>
      </c>
    </row>
    <row r="125" spans="3:25" ht="15.5" x14ac:dyDescent="0.35">
      <c r="C125" t="s">
        <v>153</v>
      </c>
      <c r="D125" s="5">
        <v>1315747608</v>
      </c>
      <c r="E125" s="5">
        <v>1181474471</v>
      </c>
      <c r="F125" s="5">
        <v>1179774749</v>
      </c>
      <c r="G125" s="5">
        <v>1060462893</v>
      </c>
      <c r="I125" s="5">
        <v>1181474471</v>
      </c>
      <c r="J125" s="5">
        <v>481396387</v>
      </c>
      <c r="K125" s="5">
        <v>201542551</v>
      </c>
      <c r="L125" s="5">
        <v>60815148</v>
      </c>
      <c r="M125" s="5">
        <v>143373333</v>
      </c>
      <c r="N125" s="5">
        <v>19144010</v>
      </c>
      <c r="O125" s="5">
        <v>16147869</v>
      </c>
      <c r="P125" s="5">
        <v>11349079</v>
      </c>
      <c r="Q125" s="5">
        <v>5827429</v>
      </c>
      <c r="R125" s="5">
        <v>5003300</v>
      </c>
      <c r="S125" s="5">
        <v>4614692</v>
      </c>
      <c r="T125" s="5">
        <v>3589825</v>
      </c>
      <c r="U125" s="5">
        <v>3207446</v>
      </c>
      <c r="V125" s="5">
        <v>2845672</v>
      </c>
      <c r="W125" s="5">
        <v>17613000000</v>
      </c>
      <c r="X125" s="5">
        <v>59203000000</v>
      </c>
      <c r="Y125" s="5">
        <v>187311000000</v>
      </c>
    </row>
    <row r="126" spans="3:25" ht="15.5" x14ac:dyDescent="0.35">
      <c r="C126" t="s">
        <v>154</v>
      </c>
      <c r="D126" s="5">
        <v>1315747608</v>
      </c>
      <c r="E126" s="5">
        <v>1181474471</v>
      </c>
      <c r="F126" s="5">
        <v>1179774749</v>
      </c>
      <c r="G126" s="5">
        <v>1060462893</v>
      </c>
      <c r="I126" s="5">
        <v>1181474471</v>
      </c>
      <c r="J126" s="5">
        <v>481396387</v>
      </c>
      <c r="K126" s="5">
        <v>201542551</v>
      </c>
      <c r="L126" s="5">
        <v>60815148</v>
      </c>
      <c r="M126" s="5">
        <v>143373333</v>
      </c>
      <c r="N126" s="5">
        <v>19144010</v>
      </c>
      <c r="O126" s="5">
        <v>16147869</v>
      </c>
      <c r="P126" s="5">
        <v>11349079</v>
      </c>
      <c r="Q126" s="5">
        <v>5827429</v>
      </c>
      <c r="R126" s="5">
        <v>5003300</v>
      </c>
      <c r="S126" s="5">
        <v>4614692</v>
      </c>
      <c r="T126" s="5">
        <v>3589825</v>
      </c>
      <c r="U126" s="5">
        <v>3207446</v>
      </c>
      <c r="V126" s="5">
        <v>2845672</v>
      </c>
      <c r="W126" s="5">
        <v>17613000000</v>
      </c>
      <c r="X126" s="5">
        <v>59203000000</v>
      </c>
      <c r="Y126" s="5">
        <v>187311000000</v>
      </c>
    </row>
    <row r="127" spans="3:25" ht="15.5" x14ac:dyDescent="0.35">
      <c r="C127" t="s">
        <v>155</v>
      </c>
      <c r="D127" s="5">
        <v>44362785</v>
      </c>
      <c r="E127" s="5">
        <v>44373676</v>
      </c>
      <c r="F127" s="5">
        <v>45234036</v>
      </c>
      <c r="G127" s="5">
        <v>45043553</v>
      </c>
      <c r="I127" s="5">
        <v>44373676</v>
      </c>
      <c r="J127" s="5">
        <v>45441938</v>
      </c>
      <c r="K127" s="5">
        <v>46213332</v>
      </c>
      <c r="L127" s="5">
        <v>45307599</v>
      </c>
      <c r="M127" s="5">
        <v>45307599</v>
      </c>
      <c r="X127" s="5">
        <v>1161000000</v>
      </c>
      <c r="Y127" s="5">
        <v>1452000000</v>
      </c>
    </row>
    <row r="128" spans="3:25" ht="15.5" x14ac:dyDescent="0.35">
      <c r="C128" t="s">
        <v>156</v>
      </c>
    </row>
    <row r="129" spans="3:25" ht="15.5" x14ac:dyDescent="0.35">
      <c r="C129" t="s">
        <v>159</v>
      </c>
      <c r="F129" s="5">
        <v>47500</v>
      </c>
      <c r="G129" s="5">
        <v>1136988</v>
      </c>
      <c r="J129" s="5">
        <v>69187</v>
      </c>
      <c r="K129" s="5">
        <v>98571</v>
      </c>
      <c r="L129" s="5">
        <v>1141506</v>
      </c>
      <c r="M129" s="5">
        <v>57859</v>
      </c>
      <c r="N129" s="5">
        <v>1206584</v>
      </c>
      <c r="X129" s="5">
        <v>46873000000</v>
      </c>
      <c r="Y129" s="5">
        <v>178151000000</v>
      </c>
    </row>
    <row r="130" spans="3:25" ht="15.5" x14ac:dyDescent="0.35">
      <c r="C130" t="s">
        <v>479</v>
      </c>
      <c r="D130" s="5">
        <v>492100500</v>
      </c>
      <c r="E130" s="5">
        <v>492100500</v>
      </c>
      <c r="F130" s="5">
        <v>603319719</v>
      </c>
      <c r="G130" s="5">
        <v>592963562</v>
      </c>
      <c r="I130" s="5">
        <v>492100500</v>
      </c>
      <c r="J130" s="5">
        <v>222251250</v>
      </c>
      <c r="K130" s="5">
        <v>136557268</v>
      </c>
      <c r="M130" s="5">
        <v>82552500</v>
      </c>
    </row>
    <row r="131" spans="3:25" ht="15.5" x14ac:dyDescent="0.35">
      <c r="C131" t="s">
        <v>592</v>
      </c>
      <c r="Y131" s="5">
        <v>450000000</v>
      </c>
    </row>
    <row r="132" spans="3:25" ht="15.5" x14ac:dyDescent="0.35">
      <c r="C132" t="s">
        <v>160</v>
      </c>
      <c r="D132" s="5">
        <v>1845528223</v>
      </c>
      <c r="E132" s="5">
        <v>1617777800</v>
      </c>
      <c r="F132" s="5">
        <v>1461615188</v>
      </c>
      <c r="G132" s="5">
        <v>1341753932</v>
      </c>
      <c r="I132" s="5">
        <v>1617777800</v>
      </c>
      <c r="J132" s="5">
        <v>791884570</v>
      </c>
      <c r="K132" s="5">
        <v>458386742</v>
      </c>
      <c r="L132" s="5">
        <v>286533351</v>
      </c>
      <c r="M132" s="5">
        <v>223950846</v>
      </c>
      <c r="N132" s="5">
        <v>43905598</v>
      </c>
      <c r="O132" s="5">
        <v>47418441</v>
      </c>
      <c r="P132" s="5">
        <v>79502404</v>
      </c>
      <c r="Q132" s="5">
        <v>63582349</v>
      </c>
      <c r="R132" s="5">
        <v>57935532</v>
      </c>
      <c r="S132" s="5">
        <v>37224342</v>
      </c>
      <c r="T132" s="5">
        <v>82138174</v>
      </c>
      <c r="U132" s="5">
        <v>85645546</v>
      </c>
      <c r="V132" s="5">
        <v>109999862</v>
      </c>
      <c r="W132" s="5">
        <v>1088167000000</v>
      </c>
      <c r="X132" s="5">
        <v>925284000000</v>
      </c>
      <c r="Y132" s="5">
        <v>1530265000000</v>
      </c>
    </row>
    <row r="133" spans="3:25" ht="15.5" x14ac:dyDescent="0.35">
      <c r="C133" t="s">
        <v>161</v>
      </c>
    </row>
    <row r="134" spans="3:25" ht="15.5" x14ac:dyDescent="0.35">
      <c r="C134" t="s">
        <v>162</v>
      </c>
      <c r="D134" s="5">
        <v>28877151</v>
      </c>
      <c r="E134" s="5">
        <v>28877151</v>
      </c>
      <c r="F134" s="5">
        <v>28877151</v>
      </c>
      <c r="G134" s="5">
        <v>28877151</v>
      </c>
      <c r="I134" s="5">
        <v>28877151</v>
      </c>
      <c r="J134" s="5">
        <v>28877151</v>
      </c>
      <c r="K134" s="5">
        <v>28877151</v>
      </c>
      <c r="L134" s="5">
        <v>28877151</v>
      </c>
      <c r="M134" s="5">
        <v>28877151</v>
      </c>
      <c r="N134" s="5">
        <v>28877151</v>
      </c>
      <c r="O134" s="5">
        <v>28877151</v>
      </c>
      <c r="P134" s="5">
        <v>28877151</v>
      </c>
      <c r="Q134" s="5">
        <v>28877151</v>
      </c>
      <c r="R134" s="5">
        <v>28877151</v>
      </c>
      <c r="S134" s="5">
        <v>28877151</v>
      </c>
      <c r="T134" s="5">
        <v>28877151</v>
      </c>
      <c r="U134" s="5">
        <v>28877151</v>
      </c>
      <c r="V134" s="5">
        <v>28876375</v>
      </c>
      <c r="W134" s="5">
        <v>270007000000</v>
      </c>
      <c r="X134" s="5">
        <v>270000000000</v>
      </c>
      <c r="Y134" s="5">
        <v>250000000000</v>
      </c>
    </row>
    <row r="135" spans="3:25" ht="15.5" x14ac:dyDescent="0.35">
      <c r="C135" t="s">
        <v>163</v>
      </c>
      <c r="D135" s="5">
        <v>169804662</v>
      </c>
      <c r="E135" s="5">
        <v>169804662</v>
      </c>
      <c r="F135" s="5">
        <v>169804662</v>
      </c>
      <c r="G135" s="5">
        <v>169804662</v>
      </c>
      <c r="I135" s="5">
        <v>169804662</v>
      </c>
      <c r="J135" s="5">
        <v>169804662</v>
      </c>
      <c r="K135" s="5">
        <v>169804662</v>
      </c>
      <c r="L135" s="5">
        <v>169847025</v>
      </c>
      <c r="M135" s="5">
        <v>133353933</v>
      </c>
      <c r="N135" s="5">
        <v>112772500</v>
      </c>
      <c r="O135" s="5">
        <v>112772500</v>
      </c>
      <c r="P135" s="5">
        <v>112772500</v>
      </c>
      <c r="Q135" s="5">
        <v>112772500</v>
      </c>
      <c r="R135" s="5">
        <v>112772500</v>
      </c>
      <c r="S135" s="5">
        <v>112772500</v>
      </c>
      <c r="T135" s="5">
        <v>112772500</v>
      </c>
      <c r="U135" s="5">
        <v>112772500</v>
      </c>
      <c r="V135" s="5">
        <v>112704463</v>
      </c>
      <c r="W135" s="5">
        <v>978533000000</v>
      </c>
      <c r="X135" s="5">
        <v>977941000000</v>
      </c>
    </row>
    <row r="136" spans="3:25" ht="15.5" x14ac:dyDescent="0.35">
      <c r="C136" t="s">
        <v>164</v>
      </c>
      <c r="D136" s="5">
        <v>795521287</v>
      </c>
      <c r="E136" s="5">
        <v>786582074</v>
      </c>
      <c r="F136" s="5">
        <v>785710216</v>
      </c>
      <c r="G136" s="5">
        <v>778163572</v>
      </c>
      <c r="I136" s="5">
        <v>786582074</v>
      </c>
      <c r="J136" s="5">
        <v>748402361</v>
      </c>
      <c r="K136" s="5">
        <v>694064539</v>
      </c>
      <c r="L136" s="5">
        <v>542806411</v>
      </c>
      <c r="M136" s="5">
        <v>317402934</v>
      </c>
      <c r="N136" s="5">
        <v>249650741</v>
      </c>
      <c r="O136" s="5">
        <v>190507183</v>
      </c>
      <c r="P136" s="5">
        <v>179642343</v>
      </c>
      <c r="Q136" s="5">
        <v>193472209</v>
      </c>
      <c r="R136" s="5">
        <v>148193604</v>
      </c>
      <c r="S136" s="5">
        <v>134843853</v>
      </c>
      <c r="T136" s="5">
        <v>154162725</v>
      </c>
      <c r="U136" s="5">
        <v>183619735</v>
      </c>
      <c r="V136" s="5">
        <v>211649930</v>
      </c>
      <c r="W136" s="5">
        <v>1779263000000</v>
      </c>
      <c r="X136" s="5">
        <v>974086000000</v>
      </c>
      <c r="Y136" s="5">
        <v>375627000000</v>
      </c>
    </row>
    <row r="137" spans="3:25" ht="15.5" x14ac:dyDescent="0.35">
      <c r="C137" t="s">
        <v>165</v>
      </c>
      <c r="D137" s="5">
        <v>4487485</v>
      </c>
      <c r="E137" s="5">
        <v>4487485</v>
      </c>
      <c r="F137" s="5">
        <v>4487485</v>
      </c>
      <c r="G137" s="5">
        <v>4487485</v>
      </c>
      <c r="I137" s="5">
        <v>4487485</v>
      </c>
      <c r="J137" s="5">
        <v>4387485</v>
      </c>
      <c r="K137" s="5">
        <v>4287485</v>
      </c>
      <c r="L137" s="5">
        <v>4187485</v>
      </c>
      <c r="M137" s="5">
        <v>4087485</v>
      </c>
      <c r="N137" s="5">
        <v>3987485</v>
      </c>
      <c r="O137" s="5">
        <v>3887485</v>
      </c>
      <c r="P137" s="5">
        <v>3787485</v>
      </c>
      <c r="Q137" s="5">
        <v>3687485</v>
      </c>
      <c r="R137" s="5">
        <v>3587485</v>
      </c>
      <c r="S137" s="5">
        <v>3537485</v>
      </c>
      <c r="T137" s="5">
        <v>3537485</v>
      </c>
      <c r="U137" s="5">
        <v>3287485</v>
      </c>
      <c r="V137" s="5">
        <v>2787485</v>
      </c>
      <c r="W137" s="5">
        <v>15000000000</v>
      </c>
      <c r="X137" s="5">
        <v>5000000000</v>
      </c>
    </row>
    <row r="138" spans="3:25" ht="15.5" x14ac:dyDescent="0.35">
      <c r="C138" t="s">
        <v>166</v>
      </c>
      <c r="D138" s="5">
        <v>791033802</v>
      </c>
      <c r="E138" s="5">
        <v>782094589</v>
      </c>
      <c r="F138" s="5">
        <v>781222731</v>
      </c>
      <c r="G138" s="5">
        <v>773676087</v>
      </c>
      <c r="I138" s="5">
        <v>782094589</v>
      </c>
      <c r="J138" s="5">
        <v>744014876</v>
      </c>
      <c r="K138" s="5">
        <v>689777054</v>
      </c>
      <c r="L138" s="5">
        <v>538618926</v>
      </c>
      <c r="M138" s="5">
        <v>313315449</v>
      </c>
      <c r="N138" s="5">
        <v>245663256</v>
      </c>
      <c r="O138" s="5">
        <v>186619698</v>
      </c>
      <c r="P138" s="5">
        <v>175854858</v>
      </c>
      <c r="Q138" s="5">
        <v>189784724</v>
      </c>
      <c r="R138" s="5">
        <v>144606119</v>
      </c>
      <c r="S138" s="5">
        <v>131306368</v>
      </c>
      <c r="T138" s="5">
        <v>150625240</v>
      </c>
      <c r="U138" s="5">
        <v>180332250</v>
      </c>
      <c r="V138" s="5">
        <v>208862445</v>
      </c>
      <c r="W138" s="5">
        <v>1764263000000</v>
      </c>
      <c r="X138" s="5">
        <v>969086000000</v>
      </c>
      <c r="Y138" s="5">
        <v>375627000000</v>
      </c>
    </row>
    <row r="139" spans="3:25" ht="15.5" x14ac:dyDescent="0.35">
      <c r="C139" t="s">
        <v>167</v>
      </c>
      <c r="D139" s="5">
        <v>795521287</v>
      </c>
      <c r="E139" s="5">
        <v>786582074</v>
      </c>
      <c r="F139" s="5">
        <v>785710216</v>
      </c>
      <c r="G139" s="5">
        <v>778163572</v>
      </c>
      <c r="I139" s="5">
        <v>786582074</v>
      </c>
      <c r="J139" s="5">
        <v>748402361</v>
      </c>
      <c r="K139" s="5">
        <v>694064539</v>
      </c>
      <c r="L139" s="5">
        <v>542806411</v>
      </c>
      <c r="M139" s="5">
        <v>317402934</v>
      </c>
      <c r="N139" s="5">
        <v>249650741</v>
      </c>
      <c r="O139" s="5">
        <v>190507183</v>
      </c>
      <c r="P139" s="5">
        <v>179642343</v>
      </c>
      <c r="Q139" s="5">
        <v>193472209</v>
      </c>
      <c r="R139" s="5">
        <v>148193604</v>
      </c>
      <c r="S139" s="5">
        <v>134843853</v>
      </c>
      <c r="T139" s="5">
        <v>154162725</v>
      </c>
      <c r="U139" s="5">
        <v>183619735</v>
      </c>
      <c r="V139" s="5">
        <v>211649930</v>
      </c>
      <c r="W139" s="5">
        <v>1779263000000</v>
      </c>
      <c r="X139" s="5">
        <v>974086000000</v>
      </c>
      <c r="Y139" s="5">
        <v>375627000000</v>
      </c>
    </row>
    <row r="140" spans="3:25" ht="15.5" x14ac:dyDescent="0.35">
      <c r="C140" t="s">
        <v>168</v>
      </c>
      <c r="D140" s="5">
        <v>911184918</v>
      </c>
      <c r="E140" s="5">
        <v>893147399</v>
      </c>
      <c r="F140" s="5">
        <v>891438177</v>
      </c>
      <c r="G140" s="5">
        <v>897705584</v>
      </c>
      <c r="I140" s="5">
        <v>893147399</v>
      </c>
      <c r="J140" s="5">
        <v>887970293</v>
      </c>
      <c r="K140" s="5">
        <v>288914411</v>
      </c>
      <c r="L140" s="5">
        <v>257943870</v>
      </c>
      <c r="M140" s="5">
        <v>181706013</v>
      </c>
      <c r="N140" s="5">
        <v>84885292</v>
      </c>
      <c r="O140" s="5">
        <v>85439928</v>
      </c>
      <c r="P140" s="5">
        <v>86446386</v>
      </c>
      <c r="Q140" s="5">
        <v>80563920</v>
      </c>
      <c r="R140" s="5">
        <v>73330518</v>
      </c>
      <c r="S140" s="5">
        <v>71379326</v>
      </c>
      <c r="T140" s="5">
        <v>74370343</v>
      </c>
      <c r="U140" s="5">
        <v>78835355</v>
      </c>
      <c r="V140" s="5">
        <v>78835116</v>
      </c>
      <c r="W140" s="5">
        <v>508737000000</v>
      </c>
      <c r="X140" s="5">
        <v>246384000000</v>
      </c>
      <c r="Y140" s="5">
        <v>133022000000</v>
      </c>
    </row>
    <row r="141" spans="3:25" ht="15.5" x14ac:dyDescent="0.35">
      <c r="C141" t="s">
        <v>9</v>
      </c>
      <c r="D141" s="5">
        <v>1846785969</v>
      </c>
      <c r="E141" s="5">
        <v>1819489972</v>
      </c>
      <c r="F141" s="5">
        <v>1817178441</v>
      </c>
      <c r="G141" s="5">
        <v>1818282587</v>
      </c>
      <c r="I141" s="5">
        <v>1819489972</v>
      </c>
      <c r="J141" s="5">
        <v>1782654522</v>
      </c>
      <c r="K141" s="5">
        <v>1174720450</v>
      </c>
      <c r="L141" s="5">
        <v>992272505</v>
      </c>
      <c r="M141" s="5">
        <v>650670753</v>
      </c>
      <c r="N141" s="5">
        <v>454796618</v>
      </c>
      <c r="O141" s="5">
        <v>399583513</v>
      </c>
      <c r="P141" s="5">
        <v>388486791</v>
      </c>
      <c r="Q141" s="5">
        <v>395860722</v>
      </c>
      <c r="R141" s="5">
        <v>355430321</v>
      </c>
      <c r="S141" s="5">
        <v>343429663</v>
      </c>
      <c r="T141" s="5">
        <v>361968684</v>
      </c>
      <c r="U141" s="5">
        <v>394975591</v>
      </c>
      <c r="V141" s="5">
        <v>428639439</v>
      </c>
      <c r="W141" s="5">
        <v>3556981000000</v>
      </c>
      <c r="X141" s="5">
        <v>2544890000000</v>
      </c>
      <c r="Y141" s="5">
        <v>758649000000</v>
      </c>
    </row>
    <row r="142" spans="3:25" ht="15.5" x14ac:dyDescent="0.35">
      <c r="C142" t="s">
        <v>169</v>
      </c>
      <c r="D142" s="5">
        <v>3692314192</v>
      </c>
      <c r="E142" s="5">
        <v>3437267772</v>
      </c>
      <c r="F142" s="5">
        <v>3278793629</v>
      </c>
      <c r="G142" s="5">
        <v>3160036519</v>
      </c>
      <c r="I142" s="5">
        <v>3437267772</v>
      </c>
      <c r="J142" s="5">
        <v>2574539092</v>
      </c>
      <c r="K142" s="5">
        <v>1633107192</v>
      </c>
      <c r="L142" s="5">
        <v>1278805856</v>
      </c>
      <c r="M142" s="5">
        <v>874621599</v>
      </c>
      <c r="N142" s="5">
        <v>498702216</v>
      </c>
      <c r="O142" s="5">
        <v>447001954</v>
      </c>
      <c r="P142" s="5">
        <v>467989195</v>
      </c>
      <c r="Q142" s="5">
        <v>459443071</v>
      </c>
      <c r="R142" s="5">
        <v>413365853</v>
      </c>
      <c r="S142" s="5">
        <v>380654005</v>
      </c>
      <c r="T142" s="5">
        <v>444106858</v>
      </c>
      <c r="U142" s="5">
        <v>480621137</v>
      </c>
      <c r="V142" s="5">
        <v>538639301</v>
      </c>
      <c r="W142" s="5">
        <v>4645148000000</v>
      </c>
      <c r="X142" s="5">
        <v>3470174000000</v>
      </c>
      <c r="Y142" s="5">
        <v>2288914000000</v>
      </c>
    </row>
    <row r="143" spans="3:25" ht="15.5" x14ac:dyDescent="0.35">
      <c r="C143" t="s">
        <v>170</v>
      </c>
      <c r="D143" s="5">
        <v>13518100000</v>
      </c>
      <c r="E143" s="5">
        <v>13518100000</v>
      </c>
      <c r="F143" s="5">
        <v>13518100000</v>
      </c>
      <c r="G143" s="5">
        <v>13518100000</v>
      </c>
      <c r="I143" s="5">
        <v>13518100000</v>
      </c>
      <c r="J143" s="5">
        <v>13518100000</v>
      </c>
      <c r="K143" s="5">
        <v>13518100000</v>
      </c>
      <c r="L143" s="5">
        <v>13518100000</v>
      </c>
      <c r="M143" s="5">
        <v>2703620000</v>
      </c>
      <c r="N143" s="5">
        <v>2703620000</v>
      </c>
      <c r="O143" s="5">
        <v>2703620000</v>
      </c>
      <c r="P143" s="5">
        <v>2703620000</v>
      </c>
      <c r="Q143" s="5">
        <v>2703620000</v>
      </c>
      <c r="R143" s="5">
        <v>2703620000</v>
      </c>
      <c r="S143" s="5">
        <v>2703620000</v>
      </c>
      <c r="T143" s="5">
        <v>2703620000</v>
      </c>
      <c r="U143" s="5">
        <v>2703620000</v>
      </c>
      <c r="V143" s="5">
        <v>2703545000</v>
      </c>
      <c r="W143" s="5">
        <v>2700067500</v>
      </c>
      <c r="X143" s="5">
        <v>2700000000</v>
      </c>
      <c r="Y143" s="5">
        <v>2500000000</v>
      </c>
    </row>
    <row r="145" spans="2:25" ht="15.5" x14ac:dyDescent="0.35">
      <c r="B145" t="s">
        <v>171</v>
      </c>
      <c r="C145" t="s">
        <v>172</v>
      </c>
      <c r="D145" s="5">
        <v>-104663098</v>
      </c>
      <c r="E145" s="5">
        <v>401598583</v>
      </c>
      <c r="F145" s="5">
        <v>-116506468</v>
      </c>
      <c r="G145" s="5">
        <v>83231726</v>
      </c>
      <c r="I145" s="5">
        <v>374040698</v>
      </c>
      <c r="J145" s="5">
        <v>207101331</v>
      </c>
      <c r="K145" s="5">
        <v>210435817</v>
      </c>
      <c r="L145" s="5">
        <v>398591159</v>
      </c>
      <c r="M145" s="5">
        <v>129509953</v>
      </c>
      <c r="N145" s="5">
        <v>47744648</v>
      </c>
      <c r="O145" s="5">
        <v>23601826</v>
      </c>
      <c r="P145" s="5">
        <v>24904263</v>
      </c>
      <c r="Q145" s="5">
        <v>54109071</v>
      </c>
      <c r="R145" s="5">
        <v>44915644</v>
      </c>
      <c r="S145" s="5">
        <v>12356699</v>
      </c>
      <c r="T145" s="5">
        <v>50461825</v>
      </c>
      <c r="U145" s="5">
        <v>115656869</v>
      </c>
      <c r="V145" s="5">
        <v>112098013</v>
      </c>
      <c r="W145" s="5">
        <v>1514761000000</v>
      </c>
      <c r="X145" s="5">
        <v>703962000000</v>
      </c>
      <c r="Y145" s="5">
        <v>1155981000000</v>
      </c>
    </row>
    <row r="146" spans="2:25" ht="15.5" x14ac:dyDescent="0.35">
      <c r="C146" t="s">
        <v>173</v>
      </c>
      <c r="D146" s="5">
        <v>229593247</v>
      </c>
      <c r="E146" s="5">
        <v>343802867</v>
      </c>
      <c r="F146" s="5">
        <v>350619800</v>
      </c>
      <c r="G146" s="5">
        <v>389617442</v>
      </c>
      <c r="I146" s="5">
        <v>1399122365</v>
      </c>
      <c r="J146" s="5">
        <v>1259352914</v>
      </c>
      <c r="K146" s="5">
        <v>932939430</v>
      </c>
      <c r="L146" s="5">
        <v>857842394</v>
      </c>
      <c r="M146" s="5">
        <v>322472878</v>
      </c>
      <c r="N146" s="5">
        <v>171538777</v>
      </c>
      <c r="O146" s="5">
        <v>275387491</v>
      </c>
      <c r="P146" s="5">
        <v>326787533</v>
      </c>
      <c r="Q146" s="5">
        <v>324199718</v>
      </c>
      <c r="R146" s="5">
        <v>203303400</v>
      </c>
      <c r="S146" s="5">
        <v>271094224</v>
      </c>
      <c r="T146" s="5">
        <v>497967786</v>
      </c>
      <c r="U146" s="5">
        <v>851786978</v>
      </c>
      <c r="V146" s="5">
        <v>1039185196</v>
      </c>
      <c r="W146" s="5">
        <v>7188363000000</v>
      </c>
      <c r="X146" s="5">
        <v>4304838000000</v>
      </c>
      <c r="Y146" s="5">
        <v>4745979000000</v>
      </c>
    </row>
    <row r="147" spans="2:25" ht="15.5" x14ac:dyDescent="0.35">
      <c r="C147" t="s">
        <v>1934</v>
      </c>
    </row>
    <row r="148" spans="2:25" ht="15.5" x14ac:dyDescent="0.35">
      <c r="C148" t="s">
        <v>1636</v>
      </c>
      <c r="D148" s="5">
        <v>-297852857</v>
      </c>
      <c r="E148" s="5">
        <v>96053924</v>
      </c>
      <c r="F148" s="5">
        <v>-405965183</v>
      </c>
      <c r="G148" s="5">
        <v>-293694913</v>
      </c>
      <c r="I148" s="5">
        <v>-880748431</v>
      </c>
      <c r="J148" s="5">
        <v>-849927833</v>
      </c>
      <c r="K148" s="5">
        <v>-445002631</v>
      </c>
      <c r="L148" s="5">
        <v>-266065408</v>
      </c>
      <c r="M148" s="5">
        <v>-126088314</v>
      </c>
      <c r="N148" s="5">
        <v>-92175142</v>
      </c>
      <c r="O148" s="5">
        <v>-186449305</v>
      </c>
      <c r="P148" s="5">
        <v>-222400328</v>
      </c>
      <c r="Q148" s="5">
        <v>-210113655</v>
      </c>
      <c r="R148" s="5">
        <v>-130660452</v>
      </c>
      <c r="S148" s="5">
        <v>-239767698</v>
      </c>
      <c r="T148" s="5">
        <v>-370585652</v>
      </c>
      <c r="U148" s="5">
        <v>-599165191</v>
      </c>
      <c r="V148" s="5">
        <v>-743093254</v>
      </c>
      <c r="W148" s="5">
        <v>-4481962000000</v>
      </c>
      <c r="X148" s="5">
        <v>-3117986000000</v>
      </c>
      <c r="Y148" s="5">
        <v>-3475100000000</v>
      </c>
    </row>
    <row r="149" spans="2:25" ht="15.5" x14ac:dyDescent="0.35">
      <c r="C149" t="s">
        <v>1935</v>
      </c>
      <c r="D149" s="5">
        <v>-14995412</v>
      </c>
      <c r="E149" s="5">
        <v>-15550869</v>
      </c>
      <c r="F149" s="5">
        <v>-12383776</v>
      </c>
      <c r="G149" s="5">
        <v>-13576007</v>
      </c>
      <c r="I149" s="5">
        <v>-55870420</v>
      </c>
      <c r="J149" s="5">
        <v>-53128172</v>
      </c>
      <c r="K149" s="5">
        <v>-18848203</v>
      </c>
      <c r="L149" s="5">
        <v>-17902234</v>
      </c>
      <c r="M149" s="5">
        <v>-16584441</v>
      </c>
      <c r="N149" s="5">
        <v>-16241953</v>
      </c>
      <c r="O149" s="5">
        <v>-16865668</v>
      </c>
      <c r="P149" s="5">
        <v>-16508625</v>
      </c>
      <c r="Q149" s="5">
        <v>-11331690</v>
      </c>
      <c r="R149" s="5">
        <v>-11273114</v>
      </c>
      <c r="S149" s="5">
        <v>-11138500</v>
      </c>
      <c r="T149" s="5">
        <v>-13750228</v>
      </c>
      <c r="U149" s="5">
        <v>-14810941</v>
      </c>
      <c r="V149" s="5">
        <v>-11213084</v>
      </c>
    </row>
    <row r="150" spans="2:25" ht="15.5" x14ac:dyDescent="0.35">
      <c r="C150" t="s">
        <v>662</v>
      </c>
      <c r="D150" s="5">
        <v>-312848269</v>
      </c>
      <c r="E150" s="5">
        <v>80503055</v>
      </c>
      <c r="F150" s="5">
        <v>-418348959</v>
      </c>
      <c r="G150" s="5">
        <v>-307270920</v>
      </c>
      <c r="I150" s="5">
        <v>-936618851</v>
      </c>
      <c r="J150" s="5">
        <v>-903056005</v>
      </c>
      <c r="K150" s="5">
        <v>-463850834</v>
      </c>
      <c r="L150" s="5">
        <v>-283967642</v>
      </c>
      <c r="M150" s="5">
        <v>-142672755</v>
      </c>
      <c r="N150" s="5">
        <v>-108417095</v>
      </c>
      <c r="O150" s="5">
        <v>-203314973</v>
      </c>
      <c r="P150" s="5">
        <v>-238908953</v>
      </c>
      <c r="Q150" s="5">
        <v>-221445345</v>
      </c>
      <c r="R150" s="5">
        <v>-141933566</v>
      </c>
      <c r="S150" s="5">
        <v>-250906198</v>
      </c>
      <c r="T150" s="5">
        <v>-384335880</v>
      </c>
      <c r="U150" s="5">
        <v>-613976132</v>
      </c>
      <c r="V150" s="5">
        <v>-754306338</v>
      </c>
      <c r="W150" s="5">
        <v>-4481962000000</v>
      </c>
      <c r="X150" s="5">
        <v>-3117986000000</v>
      </c>
      <c r="Y150" s="5">
        <v>-3475100000000</v>
      </c>
    </row>
    <row r="151" spans="2:25" ht="15.5" x14ac:dyDescent="0.35">
      <c r="C151" t="s">
        <v>2956</v>
      </c>
      <c r="D151" s="5">
        <v>-4570955</v>
      </c>
      <c r="E151" s="5">
        <v>-10324719</v>
      </c>
      <c r="F151" s="5">
        <v>-15157889</v>
      </c>
      <c r="G151" s="5">
        <v>-15185904</v>
      </c>
      <c r="I151" s="5">
        <v>-56436690</v>
      </c>
      <c r="J151" s="5">
        <v>-68994330</v>
      </c>
      <c r="K151" s="5">
        <v>-130541475</v>
      </c>
      <c r="L151" s="5">
        <v>-145888002</v>
      </c>
      <c r="M151" s="5">
        <v>-46823573</v>
      </c>
      <c r="N151" s="5">
        <v>-14549314</v>
      </c>
      <c r="O151" s="5">
        <v>-32546774</v>
      </c>
      <c r="P151" s="5">
        <v>-33340572</v>
      </c>
      <c r="Q151" s="5">
        <v>-34490972</v>
      </c>
      <c r="R151" s="5">
        <v>-19083129</v>
      </c>
      <c r="S151" s="5">
        <v>-22386284</v>
      </c>
      <c r="T151" s="5">
        <v>-52009015</v>
      </c>
      <c r="U151" s="5">
        <v>-80666644</v>
      </c>
      <c r="V151" s="5">
        <v>-94720168</v>
      </c>
      <c r="W151" s="5">
        <v>-793815000000</v>
      </c>
    </row>
    <row r="152" spans="2:25" ht="15.5" x14ac:dyDescent="0.35">
      <c r="C152" t="s">
        <v>177</v>
      </c>
      <c r="D152" s="5">
        <v>-6810169</v>
      </c>
      <c r="E152" s="5">
        <v>-7901168</v>
      </c>
      <c r="F152" s="5">
        <v>-7462876</v>
      </c>
      <c r="G152" s="5">
        <v>-9072926</v>
      </c>
      <c r="I152" s="5">
        <v>-27436970</v>
      </c>
      <c r="J152" s="5">
        <v>-87138857</v>
      </c>
      <c r="K152" s="5">
        <v>-139721673</v>
      </c>
      <c r="L152" s="5">
        <v>-28050259</v>
      </c>
      <c r="M152" s="5">
        <v>-8556723</v>
      </c>
      <c r="N152" s="5">
        <v>-3806916</v>
      </c>
      <c r="O152" s="5">
        <v>-14698166</v>
      </c>
      <c r="P152" s="5">
        <v>-27863986</v>
      </c>
      <c r="Q152" s="5">
        <v>-13823598</v>
      </c>
      <c r="R152" s="5">
        <v>-1387670</v>
      </c>
      <c r="S152" s="5">
        <v>-3711324</v>
      </c>
      <c r="T152" s="5">
        <v>-8819515</v>
      </c>
      <c r="U152" s="5">
        <v>-38890740</v>
      </c>
      <c r="V152" s="5">
        <v>-75525027</v>
      </c>
      <c r="W152" s="5">
        <v>-364465000000</v>
      </c>
      <c r="X152" s="5">
        <v>-430115000000</v>
      </c>
      <c r="Y152" s="5">
        <v>-81652000000</v>
      </c>
    </row>
    <row r="153" spans="2:25" ht="15.5" x14ac:dyDescent="0.35">
      <c r="C153" t="s">
        <v>180</v>
      </c>
      <c r="D153" s="5">
        <v>3393093</v>
      </c>
      <c r="E153" s="5">
        <v>9006848</v>
      </c>
      <c r="F153" s="5">
        <v>1892908</v>
      </c>
      <c r="G153" s="5">
        <v>29298947</v>
      </c>
      <c r="I153" s="5">
        <v>51915048</v>
      </c>
      <c r="J153" s="5">
        <v>38276219</v>
      </c>
      <c r="K153" s="5">
        <v>17545206</v>
      </c>
      <c r="L153" s="5">
        <v>1865409</v>
      </c>
      <c r="M153" s="5">
        <v>8190685</v>
      </c>
      <c r="N153" s="5">
        <v>4086512</v>
      </c>
      <c r="Q153" s="5">
        <v>2103094</v>
      </c>
      <c r="R153" s="5">
        <v>5040992</v>
      </c>
      <c r="S153" s="5">
        <v>20002431</v>
      </c>
    </row>
    <row r="154" spans="2:25" ht="15.5" x14ac:dyDescent="0.35">
      <c r="C154" t="s">
        <v>175</v>
      </c>
      <c r="D154" s="5">
        <v>-13420045</v>
      </c>
      <c r="E154" s="5">
        <v>-13488300</v>
      </c>
      <c r="F154" s="5">
        <v>-28049452</v>
      </c>
      <c r="G154" s="5">
        <v>-4154913</v>
      </c>
      <c r="I154" s="5">
        <v>-56504204</v>
      </c>
      <c r="J154" s="5">
        <v>-31338610</v>
      </c>
      <c r="K154" s="5">
        <v>-5934837</v>
      </c>
      <c r="L154" s="5">
        <v>-3210741</v>
      </c>
      <c r="M154" s="5">
        <v>-3100559</v>
      </c>
      <c r="N154" s="5">
        <v>-1107316</v>
      </c>
      <c r="O154" s="5">
        <v>-1225752</v>
      </c>
      <c r="P154" s="5">
        <v>-1769759</v>
      </c>
      <c r="Q154" s="5">
        <v>-2433826</v>
      </c>
      <c r="R154" s="5">
        <v>-1024383</v>
      </c>
      <c r="S154" s="5">
        <v>-1736150</v>
      </c>
      <c r="T154" s="5">
        <v>-2341551</v>
      </c>
      <c r="U154" s="5">
        <v>-2596593</v>
      </c>
      <c r="V154" s="5">
        <v>-2535650</v>
      </c>
      <c r="W154" s="5">
        <v>-33360000000</v>
      </c>
      <c r="X154" s="5">
        <v>-52775000000</v>
      </c>
      <c r="Y154" s="5">
        <v>-33246000000</v>
      </c>
    </row>
    <row r="155" spans="2:25" ht="15.5" x14ac:dyDescent="0.35">
      <c r="C155" t="s">
        <v>183</v>
      </c>
      <c r="D155" s="5">
        <v>124081223</v>
      </c>
      <c r="E155" s="5">
        <v>118327332</v>
      </c>
      <c r="F155" s="5">
        <v>105752181</v>
      </c>
      <c r="G155" s="5">
        <v>192585186</v>
      </c>
      <c r="I155" s="5">
        <v>698052251</v>
      </c>
      <c r="J155" s="5">
        <v>33037529</v>
      </c>
      <c r="K155" s="5">
        <v>-432962043</v>
      </c>
      <c r="L155" s="5">
        <v>-74219975</v>
      </c>
      <c r="M155" s="5">
        <v>83943286</v>
      </c>
      <c r="N155" s="5">
        <v>-4604050</v>
      </c>
      <c r="O155" s="5">
        <v>-9089537</v>
      </c>
      <c r="P155" s="5">
        <v>-62559148</v>
      </c>
      <c r="Q155" s="5">
        <v>-10651432</v>
      </c>
      <c r="R155" s="5">
        <v>-4931842</v>
      </c>
      <c r="S155" s="5">
        <v>-5059571</v>
      </c>
      <c r="T155" s="5">
        <v>-31583154</v>
      </c>
      <c r="U155" s="5">
        <v>-76608184</v>
      </c>
      <c r="V155" s="5">
        <v>-116314049</v>
      </c>
      <c r="W155" s="5">
        <v>-764039000000</v>
      </c>
      <c r="X155" s="5">
        <v>170149000000</v>
      </c>
      <c r="Y155" s="5">
        <v>-378716000000</v>
      </c>
    </row>
    <row r="156" spans="2:25" ht="15.5" x14ac:dyDescent="0.35">
      <c r="C156" t="s">
        <v>184</v>
      </c>
      <c r="D156" s="5">
        <v>-13459773</v>
      </c>
      <c r="E156" s="5">
        <v>-559407811</v>
      </c>
      <c r="F156" s="5">
        <v>-57811871</v>
      </c>
      <c r="G156" s="5">
        <v>-176660171</v>
      </c>
      <c r="I156" s="5">
        <v>-1041663680</v>
      </c>
      <c r="J156" s="5">
        <v>-278908009</v>
      </c>
      <c r="K156" s="5">
        <v>9147685</v>
      </c>
      <c r="L156" s="5">
        <v>-103187237</v>
      </c>
      <c r="M156" s="5">
        <v>-275229127</v>
      </c>
      <c r="N156" s="5">
        <v>-58533107</v>
      </c>
      <c r="O156" s="5">
        <v>-4431080</v>
      </c>
      <c r="P156" s="5">
        <v>-12256231</v>
      </c>
      <c r="Q156" s="5">
        <v>-8124270</v>
      </c>
      <c r="R156" s="5">
        <v>-4676930</v>
      </c>
      <c r="S156" s="5">
        <v>-12889554</v>
      </c>
      <c r="T156" s="5">
        <v>1068347</v>
      </c>
      <c r="U156" s="5">
        <v>-20012871</v>
      </c>
      <c r="V156" s="5">
        <v>-16611899</v>
      </c>
      <c r="W156" s="5">
        <v>-111117000000</v>
      </c>
      <c r="X156" s="5">
        <v>-387277000000</v>
      </c>
      <c r="Y156" s="5">
        <v>-330764000000</v>
      </c>
    </row>
    <row r="157" spans="2:25" ht="15.5" x14ac:dyDescent="0.35">
      <c r="C157" t="s">
        <v>202</v>
      </c>
      <c r="D157" s="5">
        <v>1442154</v>
      </c>
      <c r="E157" s="5">
        <v>1435025</v>
      </c>
      <c r="F157" s="5">
        <v>1933327</v>
      </c>
      <c r="G157" s="5">
        <v>1635939</v>
      </c>
      <c r="I157" s="5">
        <v>6753835</v>
      </c>
      <c r="J157" s="5">
        <v>7758984</v>
      </c>
      <c r="K157" s="5">
        <v>11857064</v>
      </c>
      <c r="L157" s="5">
        <v>2518698</v>
      </c>
      <c r="M157" s="5">
        <v>950895</v>
      </c>
      <c r="N157" s="5">
        <v>3947800</v>
      </c>
      <c r="O157" s="5">
        <v>5808240</v>
      </c>
      <c r="P157" s="5">
        <v>4902549</v>
      </c>
      <c r="Q157" s="5">
        <v>3727291</v>
      </c>
      <c r="R157" s="5">
        <v>3069083</v>
      </c>
      <c r="S157" s="5">
        <v>3773984</v>
      </c>
      <c r="T157" s="5">
        <v>6379626</v>
      </c>
      <c r="U157" s="5">
        <v>4280848</v>
      </c>
      <c r="V157" s="5">
        <v>4381946</v>
      </c>
      <c r="W157" s="5">
        <v>2948000000</v>
      </c>
      <c r="X157" s="5">
        <v>5543000000</v>
      </c>
      <c r="Y157" s="5">
        <v>7186000000</v>
      </c>
    </row>
    <row r="158" spans="2:25" ht="15.5" x14ac:dyDescent="0.35">
      <c r="C158" t="s">
        <v>208</v>
      </c>
      <c r="D158" s="5">
        <v>66324</v>
      </c>
      <c r="E158" s="5">
        <v>249280</v>
      </c>
      <c r="F158" s="5">
        <v>32759</v>
      </c>
      <c r="G158" s="5">
        <v>19513</v>
      </c>
      <c r="I158" s="5">
        <v>301552</v>
      </c>
      <c r="J158" s="5">
        <v>277210</v>
      </c>
      <c r="K158" s="5">
        <v>501313</v>
      </c>
      <c r="L158" s="5">
        <v>214666</v>
      </c>
      <c r="M158" s="5">
        <v>903928</v>
      </c>
      <c r="N158" s="5">
        <v>125744</v>
      </c>
      <c r="O158" s="5">
        <v>86862</v>
      </c>
      <c r="P158" s="5">
        <v>84214</v>
      </c>
      <c r="Q158" s="5">
        <v>36377</v>
      </c>
      <c r="R158" s="5">
        <v>70175</v>
      </c>
      <c r="S158" s="5">
        <v>81997</v>
      </c>
      <c r="T158" s="5">
        <v>341645</v>
      </c>
      <c r="U158" s="5">
        <v>282674</v>
      </c>
      <c r="V158" s="5">
        <v>42890</v>
      </c>
      <c r="W158" s="5">
        <v>664000000</v>
      </c>
      <c r="X158" s="5">
        <v>2585000000</v>
      </c>
      <c r="Y158" s="5">
        <v>275000000</v>
      </c>
    </row>
    <row r="159" spans="2:25" ht="15.5" x14ac:dyDescent="0.35">
      <c r="C159" t="s">
        <v>234</v>
      </c>
      <c r="D159" s="5">
        <v>-1419087</v>
      </c>
      <c r="E159" s="5">
        <v>-16534102</v>
      </c>
      <c r="F159" s="5">
        <v>-595588</v>
      </c>
      <c r="G159" s="5">
        <v>10404451</v>
      </c>
      <c r="I159" s="5">
        <v>-17153702</v>
      </c>
      <c r="J159" s="5">
        <v>-14802563</v>
      </c>
      <c r="K159" s="5">
        <v>-22510884</v>
      </c>
      <c r="L159" s="5">
        <v>-27929717</v>
      </c>
      <c r="M159" s="5">
        <v>-13396795</v>
      </c>
      <c r="N159" s="5">
        <v>-4320186</v>
      </c>
      <c r="O159" s="5">
        <v>-5448511</v>
      </c>
      <c r="P159" s="5">
        <v>-6205249</v>
      </c>
      <c r="Q159" s="5">
        <v>-8753776</v>
      </c>
      <c r="R159" s="5">
        <v>-4713924</v>
      </c>
      <c r="S159" s="5">
        <v>-5153709</v>
      </c>
      <c r="T159" s="5">
        <v>-2190588</v>
      </c>
      <c r="U159" s="5">
        <v>-911205</v>
      </c>
      <c r="V159" s="5">
        <v>-493409</v>
      </c>
      <c r="W159" s="5">
        <v>-12978000000</v>
      </c>
      <c r="X159" s="5">
        <v>-24667000000</v>
      </c>
      <c r="Y159" s="5">
        <v>-40554000000</v>
      </c>
    </row>
    <row r="160" spans="2:25" ht="15.5" x14ac:dyDescent="0.35">
      <c r="C160" t="s">
        <v>207</v>
      </c>
      <c r="D160" s="5">
        <v>-10556660</v>
      </c>
      <c r="E160" s="5">
        <v>-432806229</v>
      </c>
      <c r="F160" s="5">
        <v>-46815967</v>
      </c>
      <c r="G160" s="5">
        <v>-77329863</v>
      </c>
      <c r="I160" s="5">
        <v>-723033595</v>
      </c>
      <c r="J160" s="5">
        <v>-176809639</v>
      </c>
      <c r="K160" s="5">
        <v>-6726254</v>
      </c>
      <c r="L160" s="5">
        <v>-3344382</v>
      </c>
      <c r="M160" s="5">
        <v>-2509829</v>
      </c>
      <c r="N160" s="5">
        <v>-3040954</v>
      </c>
      <c r="O160" s="5">
        <v>-3106885</v>
      </c>
      <c r="P160" s="5">
        <v>-4760162</v>
      </c>
      <c r="Q160" s="5">
        <v>-869152</v>
      </c>
      <c r="R160" s="5">
        <v>-418921</v>
      </c>
      <c r="S160" s="5">
        <v>-523946</v>
      </c>
      <c r="T160" s="5">
        <v>-1055255</v>
      </c>
      <c r="U160" s="5">
        <v>-2019055</v>
      </c>
      <c r="V160" s="5">
        <v>-16763703</v>
      </c>
      <c r="W160" s="5">
        <v>-118968000000</v>
      </c>
      <c r="X160" s="5">
        <v>-342180000000</v>
      </c>
      <c r="Y160" s="5">
        <v>-149563000000</v>
      </c>
    </row>
    <row r="161" spans="3:25" ht="15.5" x14ac:dyDescent="0.35">
      <c r="C161" t="s">
        <v>209</v>
      </c>
      <c r="D161" s="5">
        <v>-69796</v>
      </c>
      <c r="E161" s="5">
        <v>-60500000</v>
      </c>
      <c r="F161" s="5">
        <v>-12735455</v>
      </c>
      <c r="G161" s="5">
        <v>-122628387</v>
      </c>
      <c r="I161" s="5">
        <v>-334643317</v>
      </c>
      <c r="J161" s="5">
        <v>-126647814</v>
      </c>
      <c r="V161" s="5">
        <v>-1292013</v>
      </c>
      <c r="W161" s="5">
        <v>-14156000000</v>
      </c>
      <c r="X161" s="5">
        <v>-75834000000</v>
      </c>
      <c r="Y161" s="5">
        <v>-64734000000</v>
      </c>
    </row>
    <row r="162" spans="3:25" ht="15.5" x14ac:dyDescent="0.35">
      <c r="C162" t="s">
        <v>2957</v>
      </c>
      <c r="K162" s="5">
        <v>-15000000</v>
      </c>
      <c r="U162" s="5">
        <v>-17975013</v>
      </c>
      <c r="V162" s="5">
        <v>-1260133</v>
      </c>
    </row>
    <row r="163" spans="3:25" ht="15.5" x14ac:dyDescent="0.35">
      <c r="C163" t="s">
        <v>2958</v>
      </c>
      <c r="L163" s="5">
        <v>-124404</v>
      </c>
      <c r="M163" s="5">
        <v>-81135</v>
      </c>
      <c r="N163" s="5">
        <v>-176210</v>
      </c>
      <c r="O163" s="5">
        <v>-251347</v>
      </c>
      <c r="P163" s="5">
        <v>-486309</v>
      </c>
      <c r="Q163" s="5">
        <v>-314587</v>
      </c>
      <c r="R163" s="5">
        <v>-986226</v>
      </c>
      <c r="S163" s="5">
        <v>-2010395</v>
      </c>
      <c r="T163" s="5">
        <v>-1057481</v>
      </c>
      <c r="U163" s="5">
        <v>-1785183</v>
      </c>
      <c r="V163" s="5">
        <v>-1227477</v>
      </c>
      <c r="W163" s="5">
        <v>-5493000000</v>
      </c>
    </row>
    <row r="164" spans="3:25" ht="15.5" x14ac:dyDescent="0.35">
      <c r="C164" t="s">
        <v>2959</v>
      </c>
      <c r="D164" s="5">
        <v>-2922708</v>
      </c>
      <c r="E164" s="5">
        <v>-472464</v>
      </c>
      <c r="F164" s="5">
        <v>369053</v>
      </c>
      <c r="G164" s="5">
        <v>9702548</v>
      </c>
      <c r="I164" s="5">
        <v>-1852380</v>
      </c>
      <c r="J164" s="5">
        <v>-638605</v>
      </c>
      <c r="K164" s="5">
        <v>155765</v>
      </c>
      <c r="L164" s="5">
        <v>-769763</v>
      </c>
      <c r="M164" s="5">
        <v>-7692637</v>
      </c>
      <c r="N164" s="5">
        <v>-1572772</v>
      </c>
      <c r="O164" s="5">
        <v>-1519439</v>
      </c>
      <c r="P164" s="5">
        <v>224646</v>
      </c>
      <c r="Q164" s="5">
        <v>-653166</v>
      </c>
      <c r="R164" s="5">
        <v>133777</v>
      </c>
      <c r="S164" s="5">
        <v>-610202</v>
      </c>
      <c r="T164" s="5">
        <v>-924106</v>
      </c>
    </row>
    <row r="165" spans="3:25" ht="15.5" x14ac:dyDescent="0.35">
      <c r="C165" t="s">
        <v>2960</v>
      </c>
      <c r="M165" s="5">
        <v>992711</v>
      </c>
    </row>
    <row r="166" spans="3:25" ht="15.5" x14ac:dyDescent="0.35">
      <c r="C166" t="s">
        <v>2961</v>
      </c>
      <c r="E166" s="5">
        <v>-60291818</v>
      </c>
      <c r="I166" s="5">
        <v>-60291818</v>
      </c>
      <c r="M166" s="5">
        <v>-45035828</v>
      </c>
      <c r="N166" s="5">
        <v>-53496529</v>
      </c>
    </row>
    <row r="167" spans="3:25" ht="15.5" x14ac:dyDescent="0.35">
      <c r="C167" t="s">
        <v>1842</v>
      </c>
      <c r="E167" s="5">
        <v>1326027</v>
      </c>
      <c r="F167" s="5">
        <v>77207620</v>
      </c>
      <c r="I167" s="5">
        <v>78533647</v>
      </c>
      <c r="L167" s="5">
        <v>-75150000</v>
      </c>
      <c r="M167" s="5">
        <v>-137200000</v>
      </c>
    </row>
    <row r="168" spans="3:25" ht="15.5" x14ac:dyDescent="0.35">
      <c r="C168" t="s">
        <v>2962</v>
      </c>
    </row>
    <row r="169" spans="3:25" ht="15.5" x14ac:dyDescent="0.35">
      <c r="C169" t="s">
        <v>2963</v>
      </c>
      <c r="M169" s="5">
        <v>911022</v>
      </c>
    </row>
    <row r="170" spans="3:25" ht="15.5" x14ac:dyDescent="0.35">
      <c r="C170" t="s">
        <v>2964</v>
      </c>
      <c r="R170" s="5">
        <v>-2145754</v>
      </c>
      <c r="S170" s="5">
        <v>-3348797</v>
      </c>
    </row>
    <row r="171" spans="3:25" ht="15.5" x14ac:dyDescent="0.35">
      <c r="C171" t="s">
        <v>671</v>
      </c>
      <c r="R171" s="5">
        <v>-191839</v>
      </c>
      <c r="S171" s="5">
        <v>-13500</v>
      </c>
      <c r="T171" s="5">
        <v>-97345</v>
      </c>
    </row>
    <row r="172" spans="3:25" ht="15.5" x14ac:dyDescent="0.35">
      <c r="C172" t="s">
        <v>2146</v>
      </c>
      <c r="W172" s="5">
        <v>-7254000000</v>
      </c>
    </row>
    <row r="173" spans="3:25" ht="15.5" x14ac:dyDescent="0.35">
      <c r="C173" t="s">
        <v>2965</v>
      </c>
      <c r="J173" s="5">
        <v>19337851</v>
      </c>
      <c r="K173" s="5">
        <v>32919101</v>
      </c>
    </row>
    <row r="174" spans="3:25" ht="15.5" x14ac:dyDescent="0.35">
      <c r="C174" t="s">
        <v>934</v>
      </c>
      <c r="J174" s="5">
        <v>12085</v>
      </c>
      <c r="M174" s="5">
        <v>-80321227</v>
      </c>
    </row>
    <row r="175" spans="3:25" ht="15.5" x14ac:dyDescent="0.35">
      <c r="C175" t="s">
        <v>432</v>
      </c>
      <c r="J175" s="5">
        <v>5933824</v>
      </c>
      <c r="K175" s="5">
        <v>4706031</v>
      </c>
      <c r="L175" s="5">
        <v>4835076</v>
      </c>
      <c r="M175" s="5">
        <v>4324319</v>
      </c>
      <c r="W175" s="5">
        <v>44120000000</v>
      </c>
      <c r="X175" s="5">
        <v>44903000000</v>
      </c>
    </row>
    <row r="176" spans="3:25" ht="15.5" x14ac:dyDescent="0.35">
      <c r="C176" t="s">
        <v>923</v>
      </c>
    </row>
    <row r="177" spans="3:25" ht="15.5" x14ac:dyDescent="0.35">
      <c r="C177" t="s">
        <v>679</v>
      </c>
      <c r="P177" s="5">
        <v>-6015920</v>
      </c>
    </row>
    <row r="178" spans="3:25" ht="15.5" x14ac:dyDescent="0.35">
      <c r="C178" t="s">
        <v>2279</v>
      </c>
      <c r="E178" s="5">
        <v>8186470</v>
      </c>
      <c r="F178" s="5">
        <v>-77207620</v>
      </c>
      <c r="G178" s="5">
        <v>77207620</v>
      </c>
      <c r="I178" s="5">
        <v>8186470</v>
      </c>
      <c r="J178" s="5">
        <v>55381</v>
      </c>
      <c r="L178" s="5">
        <v>148907</v>
      </c>
      <c r="Y178" s="5">
        <v>43103000000</v>
      </c>
    </row>
    <row r="179" spans="3:25" ht="15.5" x14ac:dyDescent="0.35">
      <c r="C179" t="s">
        <v>2966</v>
      </c>
      <c r="R179" s="5">
        <v>506699</v>
      </c>
    </row>
    <row r="180" spans="3:25" ht="15.5" x14ac:dyDescent="0.35">
      <c r="C180" t="s">
        <v>1504</v>
      </c>
      <c r="G180" s="5">
        <v>-77207620</v>
      </c>
      <c r="L180" s="5">
        <v>-6326335</v>
      </c>
      <c r="X180" s="5">
        <v>-3900000000</v>
      </c>
      <c r="Y180" s="5">
        <v>-126477000000</v>
      </c>
    </row>
    <row r="181" spans="3:25" ht="15.5" x14ac:dyDescent="0.35">
      <c r="C181" t="s">
        <v>2967</v>
      </c>
      <c r="S181" s="5">
        <v>-4838758</v>
      </c>
      <c r="X181" s="5">
        <v>6273000000</v>
      </c>
    </row>
    <row r="182" spans="3:25" ht="15.5" x14ac:dyDescent="0.35">
      <c r="C182" t="s">
        <v>2968</v>
      </c>
    </row>
    <row r="183" spans="3:25" ht="15.5" x14ac:dyDescent="0.35">
      <c r="C183" t="s">
        <v>265</v>
      </c>
    </row>
    <row r="184" spans="3:25" ht="15.5" x14ac:dyDescent="0.35">
      <c r="C184" t="s">
        <v>439</v>
      </c>
      <c r="U184" s="5">
        <v>-1981985</v>
      </c>
    </row>
    <row r="185" spans="3:25" ht="15.5" x14ac:dyDescent="0.35">
      <c r="C185" t="s">
        <v>218</v>
      </c>
      <c r="Q185" s="5">
        <v>-1297257</v>
      </c>
    </row>
    <row r="186" spans="3:25" ht="15.5" x14ac:dyDescent="0.35">
      <c r="C186" t="s">
        <v>2969</v>
      </c>
      <c r="S186" s="5">
        <v>-246228</v>
      </c>
      <c r="T186" s="5">
        <v>-328149</v>
      </c>
      <c r="U186" s="5">
        <v>-135835</v>
      </c>
    </row>
    <row r="187" spans="3:25" ht="15.5" x14ac:dyDescent="0.35">
      <c r="C187" t="s">
        <v>2970</v>
      </c>
      <c r="U187" s="5">
        <v>-14718</v>
      </c>
    </row>
    <row r="188" spans="3:25" ht="15.5" x14ac:dyDescent="0.35">
      <c r="C188" t="s">
        <v>2971</v>
      </c>
      <c r="M188" s="5">
        <v>1837517</v>
      </c>
    </row>
    <row r="189" spans="3:25" ht="15.5" x14ac:dyDescent="0.35">
      <c r="C189" t="s">
        <v>2972</v>
      </c>
    </row>
    <row r="190" spans="3:25" ht="15.5" x14ac:dyDescent="0.35">
      <c r="C190" t="s">
        <v>1620</v>
      </c>
      <c r="G190" s="5">
        <v>1535628</v>
      </c>
      <c r="I190" s="5">
        <v>1535628</v>
      </c>
      <c r="J190" s="5">
        <v>6615277</v>
      </c>
      <c r="K190" s="5">
        <v>3245549</v>
      </c>
      <c r="L190" s="5">
        <v>2740017</v>
      </c>
      <c r="M190" s="5">
        <v>1087932</v>
      </c>
      <c r="U190" s="5">
        <v>246601</v>
      </c>
    </row>
    <row r="191" spans="3:25" ht="15.5" x14ac:dyDescent="0.35">
      <c r="C191" t="s">
        <v>241</v>
      </c>
      <c r="D191" s="5">
        <v>124081223</v>
      </c>
      <c r="E191" s="5">
        <v>118327332</v>
      </c>
      <c r="F191" s="5">
        <v>105752181</v>
      </c>
      <c r="G191" s="5">
        <v>192585186</v>
      </c>
      <c r="I191" s="5">
        <v>698052251</v>
      </c>
      <c r="J191" s="5">
        <v>33037529</v>
      </c>
      <c r="K191" s="5">
        <v>-432962043</v>
      </c>
      <c r="L191" s="5">
        <v>-74219975</v>
      </c>
      <c r="M191" s="5">
        <v>83943286</v>
      </c>
      <c r="N191" s="5">
        <v>-4604050</v>
      </c>
      <c r="O191" s="5">
        <v>-9089537</v>
      </c>
      <c r="P191" s="5">
        <v>-62559148</v>
      </c>
      <c r="Q191" s="5">
        <v>-10651432</v>
      </c>
      <c r="R191" s="5">
        <v>-4931842</v>
      </c>
      <c r="S191" s="5">
        <v>-5059571</v>
      </c>
      <c r="T191" s="5">
        <v>-31583154</v>
      </c>
      <c r="U191" s="5">
        <v>-76608184</v>
      </c>
      <c r="V191" s="5">
        <v>-116314049</v>
      </c>
      <c r="W191" s="5">
        <v>-764039000000</v>
      </c>
      <c r="X191" s="5">
        <v>170149000000</v>
      </c>
      <c r="Y191" s="5">
        <v>-378716000000</v>
      </c>
    </row>
    <row r="192" spans="3:25" ht="15.5" x14ac:dyDescent="0.35">
      <c r="C192" t="s">
        <v>2973</v>
      </c>
      <c r="E192" s="5">
        <v>406036120</v>
      </c>
      <c r="F192" s="5">
        <v>-198267098</v>
      </c>
      <c r="G192" s="5">
        <v>198267098</v>
      </c>
      <c r="I192" s="5">
        <v>406036120</v>
      </c>
      <c r="J192" s="5">
        <v>18000000</v>
      </c>
      <c r="X192" s="5">
        <v>79856000000</v>
      </c>
      <c r="Y192" s="5">
        <v>-118608000000</v>
      </c>
    </row>
    <row r="193" spans="3:25" ht="15.5" x14ac:dyDescent="0.35">
      <c r="C193" t="s">
        <v>890</v>
      </c>
      <c r="U193" s="5">
        <v>45769</v>
      </c>
      <c r="V193" s="5">
        <v>2236064</v>
      </c>
      <c r="W193" s="5">
        <v>399000000</v>
      </c>
    </row>
    <row r="194" spans="3:25" ht="15.5" x14ac:dyDescent="0.35">
      <c r="C194" t="s">
        <v>1981</v>
      </c>
    </row>
    <row r="195" spans="3:25" ht="15.5" x14ac:dyDescent="0.35">
      <c r="C195" t="s">
        <v>2117</v>
      </c>
      <c r="J195" s="5">
        <v>1268265</v>
      </c>
      <c r="K195" s="5">
        <v>2771731</v>
      </c>
    </row>
    <row r="196" spans="3:25" ht="15.5" x14ac:dyDescent="0.35">
      <c r="C196" t="s">
        <v>2930</v>
      </c>
      <c r="J196" s="5">
        <v>-108747743</v>
      </c>
      <c r="K196" s="5">
        <v>-600000000</v>
      </c>
    </row>
    <row r="197" spans="3:25" ht="15.5" x14ac:dyDescent="0.35">
      <c r="C197" t="s">
        <v>2974</v>
      </c>
      <c r="K197" s="5">
        <v>200000000</v>
      </c>
    </row>
    <row r="198" spans="3:25" ht="15.5" x14ac:dyDescent="0.35">
      <c r="C198" t="s">
        <v>1944</v>
      </c>
      <c r="L198" s="5">
        <v>2740469</v>
      </c>
    </row>
    <row r="199" spans="3:25" ht="15.5" x14ac:dyDescent="0.35">
      <c r="C199" t="s">
        <v>268</v>
      </c>
      <c r="M199" s="5">
        <v>-1322160</v>
      </c>
    </row>
    <row r="200" spans="3:25" ht="15.5" x14ac:dyDescent="0.35">
      <c r="C200" t="s">
        <v>249</v>
      </c>
      <c r="D200" s="5">
        <v>-194231</v>
      </c>
      <c r="E200" s="5">
        <v>-349366</v>
      </c>
      <c r="F200" s="5">
        <v>-307119</v>
      </c>
      <c r="G200" s="5">
        <v>-306726</v>
      </c>
      <c r="I200" s="5">
        <v>-1275109</v>
      </c>
      <c r="J200" s="5">
        <v>-1234163</v>
      </c>
      <c r="K200" s="5">
        <v>-1282909</v>
      </c>
      <c r="L200" s="5">
        <v>-1121173</v>
      </c>
      <c r="M200" s="5">
        <v>-1035813</v>
      </c>
      <c r="N200" s="5">
        <v>-1219754</v>
      </c>
      <c r="V200" s="5">
        <v>-226942</v>
      </c>
      <c r="W200" s="5">
        <v>-4986000000</v>
      </c>
      <c r="X200" s="5">
        <v>-7394000000</v>
      </c>
      <c r="Y200" s="5">
        <v>-13880000000</v>
      </c>
    </row>
    <row r="201" spans="3:25" ht="15.5" x14ac:dyDescent="0.35">
      <c r="C201" t="s">
        <v>2975</v>
      </c>
    </row>
    <row r="202" spans="3:25" ht="15.5" x14ac:dyDescent="0.35">
      <c r="C202" t="s">
        <v>2976</v>
      </c>
      <c r="T202" s="5">
        <v>-1650000</v>
      </c>
      <c r="V202" s="5">
        <v>-2295000</v>
      </c>
    </row>
    <row r="203" spans="3:25" ht="15.5" x14ac:dyDescent="0.35">
      <c r="C203" t="s">
        <v>2977</v>
      </c>
      <c r="E203" s="5">
        <v>2733876</v>
      </c>
      <c r="I203" s="5">
        <v>-35800</v>
      </c>
      <c r="J203" s="5">
        <v>-35219285</v>
      </c>
    </row>
    <row r="204" spans="3:25" ht="15.5" x14ac:dyDescent="0.35">
      <c r="C204" t="s">
        <v>2978</v>
      </c>
      <c r="K204" s="5">
        <v>-63217709</v>
      </c>
      <c r="L204" s="5">
        <v>-13768415</v>
      </c>
      <c r="M204" s="5">
        <v>-7007217</v>
      </c>
      <c r="O204" s="5">
        <v>-6916586</v>
      </c>
      <c r="P204" s="5">
        <v>-45000000</v>
      </c>
      <c r="T204" s="5">
        <v>-24964140</v>
      </c>
      <c r="U204" s="5">
        <v>-69013824</v>
      </c>
      <c r="V204" s="5">
        <v>-108450026</v>
      </c>
      <c r="W204" s="5">
        <v>-659070000000</v>
      </c>
    </row>
    <row r="205" spans="3:25" ht="15.5" x14ac:dyDescent="0.35">
      <c r="C205" t="s">
        <v>2979</v>
      </c>
      <c r="D205" s="5">
        <v>-65311</v>
      </c>
      <c r="F205" s="5">
        <v>-2380031</v>
      </c>
      <c r="L205" s="5">
        <v>-4622567</v>
      </c>
      <c r="M205" s="5">
        <v>-7360873</v>
      </c>
      <c r="N205" s="5">
        <v>-1946623</v>
      </c>
      <c r="O205" s="5">
        <v>-2172951</v>
      </c>
      <c r="P205" s="5">
        <v>-2385956</v>
      </c>
      <c r="Q205" s="5">
        <v>-3326102</v>
      </c>
      <c r="R205" s="5">
        <v>-2388185</v>
      </c>
      <c r="S205" s="5">
        <v>-3104016</v>
      </c>
      <c r="T205" s="5">
        <v>-5513009</v>
      </c>
      <c r="U205" s="5">
        <v>-7810108</v>
      </c>
      <c r="V205" s="5">
        <v>-7578145</v>
      </c>
      <c r="W205" s="5">
        <v>-55427000000</v>
      </c>
    </row>
    <row r="206" spans="3:25" ht="15.5" x14ac:dyDescent="0.35">
      <c r="C206" t="s">
        <v>623</v>
      </c>
      <c r="D206" s="5">
        <v>-65311</v>
      </c>
      <c r="E206" s="5">
        <v>2733876</v>
      </c>
      <c r="F206" s="5">
        <v>-2380031</v>
      </c>
      <c r="I206" s="5">
        <v>-35800</v>
      </c>
      <c r="J206" s="5">
        <v>-35219285</v>
      </c>
      <c r="K206" s="5">
        <v>-63217709</v>
      </c>
      <c r="L206" s="5">
        <v>-18390982</v>
      </c>
      <c r="M206" s="5">
        <v>-14368090</v>
      </c>
      <c r="N206" s="5">
        <v>-1946623</v>
      </c>
      <c r="O206" s="5">
        <v>-9089537</v>
      </c>
      <c r="P206" s="5">
        <v>-47385956</v>
      </c>
      <c r="Q206" s="5">
        <v>-3326102</v>
      </c>
      <c r="R206" s="5">
        <v>-2388185</v>
      </c>
      <c r="S206" s="5">
        <v>-3104016</v>
      </c>
      <c r="T206" s="5">
        <v>-30477149</v>
      </c>
      <c r="U206" s="5">
        <v>-76823932</v>
      </c>
      <c r="V206" s="5">
        <v>-116028171</v>
      </c>
      <c r="W206" s="5">
        <v>-714497000000</v>
      </c>
    </row>
    <row r="207" spans="3:25" ht="15.5" x14ac:dyDescent="0.35">
      <c r="C207" t="s">
        <v>1176</v>
      </c>
      <c r="P207" s="5">
        <v>-10413643</v>
      </c>
    </row>
    <row r="208" spans="3:25" ht="15.5" x14ac:dyDescent="0.35">
      <c r="C208" t="s">
        <v>2980</v>
      </c>
      <c r="I208" s="5">
        <v>-90000000</v>
      </c>
      <c r="J208" s="5">
        <v>-335000000</v>
      </c>
      <c r="L208" s="5">
        <v>-100000000</v>
      </c>
      <c r="M208" s="5">
        <v>-30000000</v>
      </c>
      <c r="W208" s="5">
        <v>-44955000000</v>
      </c>
      <c r="X208" s="5">
        <v>-879440000000</v>
      </c>
      <c r="Y208" s="5">
        <v>-137420000000</v>
      </c>
    </row>
    <row r="209" spans="3:25" ht="15.5" x14ac:dyDescent="0.35">
      <c r="C209" t="s">
        <v>2981</v>
      </c>
      <c r="E209" s="5">
        <v>874206</v>
      </c>
      <c r="F209" s="5">
        <v>-5273583</v>
      </c>
      <c r="I209" s="5">
        <v>-4399377</v>
      </c>
      <c r="J209" s="5">
        <v>-8592690</v>
      </c>
      <c r="K209" s="5">
        <v>-16783156</v>
      </c>
      <c r="L209" s="5">
        <v>42567716</v>
      </c>
      <c r="M209" s="5">
        <v>29500185</v>
      </c>
    </row>
    <row r="210" spans="3:25" ht="15.5" x14ac:dyDescent="0.35">
      <c r="C210" t="s">
        <v>2982</v>
      </c>
      <c r="E210" s="5">
        <v>-5273583</v>
      </c>
      <c r="F210" s="5">
        <v>3286091</v>
      </c>
      <c r="G210" s="5">
        <v>-2217903</v>
      </c>
      <c r="I210" s="5">
        <v>-5273583</v>
      </c>
      <c r="J210" s="5">
        <v>-4738355</v>
      </c>
      <c r="N210" s="5">
        <v>-3192370</v>
      </c>
    </row>
    <row r="211" spans="3:25" ht="15.5" x14ac:dyDescent="0.35">
      <c r="C211" t="s">
        <v>2983</v>
      </c>
    </row>
    <row r="212" spans="3:25" ht="15.5" x14ac:dyDescent="0.35">
      <c r="C212" t="s">
        <v>2984</v>
      </c>
      <c r="X212" s="5">
        <v>-460877000000</v>
      </c>
      <c r="Y212" s="5">
        <v>-158126000000</v>
      </c>
    </row>
    <row r="213" spans="3:25" ht="15.5" x14ac:dyDescent="0.35">
      <c r="C213" t="s">
        <v>1971</v>
      </c>
      <c r="X213" s="5">
        <v>1040000000000</v>
      </c>
    </row>
    <row r="214" spans="3:25" ht="15.5" x14ac:dyDescent="0.35">
      <c r="C214" t="s">
        <v>1253</v>
      </c>
      <c r="X214" s="5">
        <v>-557608000000</v>
      </c>
      <c r="Y214" s="5">
        <v>-164747000000</v>
      </c>
    </row>
    <row r="215" spans="3:25" ht="15.5" x14ac:dyDescent="0.35">
      <c r="C215" t="s">
        <v>684</v>
      </c>
      <c r="X215" s="5">
        <v>-26345000000</v>
      </c>
    </row>
    <row r="216" spans="3:25" ht="15.5" x14ac:dyDescent="0.35">
      <c r="C216" t="s">
        <v>495</v>
      </c>
      <c r="E216" s="5">
        <v>13000000</v>
      </c>
      <c r="F216" s="5">
        <v>380000000</v>
      </c>
      <c r="I216" s="5">
        <v>393000000</v>
      </c>
      <c r="J216" s="5">
        <v>513000000</v>
      </c>
      <c r="K216" s="5">
        <v>139000000</v>
      </c>
      <c r="X216" s="5">
        <v>279290000000</v>
      </c>
      <c r="Y216" s="5">
        <v>189440000000</v>
      </c>
    </row>
    <row r="217" spans="3:25" ht="15.5" x14ac:dyDescent="0.35">
      <c r="C217" t="s">
        <v>252</v>
      </c>
      <c r="P217" s="5">
        <v>-1491454</v>
      </c>
      <c r="Q217" s="5">
        <v>-11234121</v>
      </c>
      <c r="R217" s="5">
        <v>-2560860</v>
      </c>
      <c r="S217" s="5">
        <v>-1885426</v>
      </c>
    </row>
    <row r="218" spans="3:25" ht="15.5" x14ac:dyDescent="0.35">
      <c r="C218" t="s">
        <v>2985</v>
      </c>
      <c r="F218" s="5">
        <v>-370000000</v>
      </c>
      <c r="G218" s="5">
        <v>91000000</v>
      </c>
      <c r="J218" s="5">
        <v>-5698500</v>
      </c>
      <c r="M218" s="5">
        <v>130000000</v>
      </c>
      <c r="X218" s="5">
        <v>702667000000</v>
      </c>
      <c r="Y218" s="5">
        <v>24625000000</v>
      </c>
    </row>
    <row r="219" spans="3:25" ht="15.5" x14ac:dyDescent="0.35">
      <c r="C219" t="s">
        <v>2986</v>
      </c>
      <c r="D219" s="5">
        <v>124340765</v>
      </c>
      <c r="E219" s="5">
        <v>-298693921</v>
      </c>
      <c r="F219" s="5">
        <v>298693921</v>
      </c>
      <c r="G219" s="5">
        <v>-94157283</v>
      </c>
      <c r="L219" s="5">
        <v>-16005</v>
      </c>
      <c r="M219" s="5">
        <v>-4330836</v>
      </c>
      <c r="N219" s="5">
        <v>1754697</v>
      </c>
      <c r="P219" s="5">
        <v>-3268095</v>
      </c>
      <c r="Q219" s="5">
        <v>3908791</v>
      </c>
      <c r="R219" s="5">
        <v>17203</v>
      </c>
      <c r="S219" s="5">
        <v>-70129</v>
      </c>
      <c r="T219" s="5">
        <v>543995</v>
      </c>
      <c r="U219" s="5">
        <v>169979</v>
      </c>
    </row>
    <row r="220" spans="3:25" ht="15.5" x14ac:dyDescent="0.35">
      <c r="C220" t="s">
        <v>278</v>
      </c>
      <c r="D220" s="5">
        <v>5958352</v>
      </c>
      <c r="E220" s="5">
        <v>-39481896</v>
      </c>
      <c r="F220" s="5">
        <v>-68566158</v>
      </c>
      <c r="G220" s="5">
        <v>99156741</v>
      </c>
      <c r="I220" s="5">
        <v>30429269</v>
      </c>
      <c r="J220" s="5">
        <v>-38769149</v>
      </c>
      <c r="K220" s="5">
        <v>-213378541</v>
      </c>
      <c r="L220" s="5">
        <v>221183947</v>
      </c>
      <c r="M220" s="5">
        <v>-61775888</v>
      </c>
      <c r="N220" s="5">
        <v>-15392509</v>
      </c>
      <c r="O220" s="5">
        <v>10081209</v>
      </c>
      <c r="P220" s="5">
        <v>-49911116</v>
      </c>
      <c r="Q220" s="5">
        <v>35333369</v>
      </c>
      <c r="R220" s="5">
        <v>35306872</v>
      </c>
      <c r="S220" s="5">
        <v>-5592426</v>
      </c>
      <c r="T220" s="5">
        <v>19947018</v>
      </c>
      <c r="U220" s="5">
        <v>19035814</v>
      </c>
      <c r="V220" s="5">
        <v>-20827935</v>
      </c>
      <c r="W220" s="5">
        <v>639605000000</v>
      </c>
      <c r="X220" s="5">
        <v>486834000000</v>
      </c>
      <c r="Y220" s="5">
        <v>446501000000</v>
      </c>
    </row>
    <row r="221" spans="3:25" ht="15.5" x14ac:dyDescent="0.35">
      <c r="C221" t="s">
        <v>279</v>
      </c>
      <c r="D221" s="5">
        <v>148820334</v>
      </c>
      <c r="I221" s="5">
        <v>118391065</v>
      </c>
      <c r="J221" s="5">
        <v>157160214</v>
      </c>
      <c r="K221" s="5">
        <v>370538755</v>
      </c>
      <c r="L221" s="5">
        <v>149354808</v>
      </c>
      <c r="M221" s="5">
        <v>211130696</v>
      </c>
      <c r="N221" s="5">
        <v>226523205</v>
      </c>
      <c r="O221" s="5">
        <v>216441996</v>
      </c>
      <c r="P221" s="5">
        <v>266353112</v>
      </c>
      <c r="Q221" s="5">
        <v>231019743</v>
      </c>
      <c r="R221" s="5">
        <v>195712871</v>
      </c>
      <c r="S221" s="5">
        <v>201305297</v>
      </c>
      <c r="T221" s="5">
        <v>181358279</v>
      </c>
      <c r="U221" s="5">
        <v>162322465</v>
      </c>
      <c r="V221" s="5">
        <v>183150400</v>
      </c>
      <c r="W221" s="5">
        <v>1029592000000</v>
      </c>
      <c r="X221" s="5">
        <v>586621000000</v>
      </c>
      <c r="Y221" s="5">
        <v>153166000000</v>
      </c>
    </row>
    <row r="222" spans="3:25" ht="15.5" x14ac:dyDescent="0.35">
      <c r="C222" t="s">
        <v>2119</v>
      </c>
      <c r="W222" s="5">
        <v>-8390000000</v>
      </c>
      <c r="X222" s="5">
        <v>-43863000000</v>
      </c>
      <c r="Y222" s="5">
        <v>-13046000000</v>
      </c>
    </row>
    <row r="223" spans="3:25" ht="15.5" x14ac:dyDescent="0.35">
      <c r="C223" t="s">
        <v>282</v>
      </c>
      <c r="D223" s="5">
        <v>154778686</v>
      </c>
      <c r="E223" s="5">
        <v>-39481896</v>
      </c>
      <c r="F223" s="5">
        <v>-68566158</v>
      </c>
      <c r="G223" s="5">
        <v>99156741</v>
      </c>
      <c r="I223" s="5">
        <v>148820334</v>
      </c>
      <c r="J223" s="5">
        <v>118391065</v>
      </c>
      <c r="K223" s="5">
        <v>157160214</v>
      </c>
      <c r="L223" s="5">
        <v>370538755</v>
      </c>
      <c r="M223" s="5">
        <v>149354808</v>
      </c>
      <c r="N223" s="5">
        <v>211130696</v>
      </c>
      <c r="O223" s="5">
        <v>226523205</v>
      </c>
      <c r="P223" s="5">
        <v>216441996</v>
      </c>
      <c r="Q223" s="5">
        <v>266353112</v>
      </c>
      <c r="R223" s="5">
        <v>231019743</v>
      </c>
      <c r="S223" s="5">
        <v>195712871</v>
      </c>
      <c r="T223" s="5">
        <v>201305297</v>
      </c>
      <c r="U223" s="5">
        <v>181358279</v>
      </c>
      <c r="V223" s="5">
        <v>162322465</v>
      </c>
      <c r="W223" s="5">
        <v>1660807000000</v>
      </c>
      <c r="X223" s="5">
        <v>1029592000000</v>
      </c>
      <c r="Y223" s="5">
        <v>586621000000</v>
      </c>
    </row>
    <row r="225" spans="2:25" ht="15.5" x14ac:dyDescent="0.35">
      <c r="B225" t="s">
        <v>283</v>
      </c>
      <c r="C225" t="s">
        <v>11</v>
      </c>
      <c r="D225" s="5">
        <v>13520000000</v>
      </c>
      <c r="E225" s="5">
        <v>13520000000</v>
      </c>
      <c r="F225" s="5">
        <v>13520000000</v>
      </c>
      <c r="G225" s="5">
        <v>13520000000</v>
      </c>
      <c r="I225" s="5">
        <v>13520000000</v>
      </c>
      <c r="J225" s="5">
        <v>13520000000</v>
      </c>
      <c r="K225" s="5">
        <v>13520000000</v>
      </c>
      <c r="L225" s="5">
        <v>13520000000</v>
      </c>
      <c r="M225" s="5">
        <v>2700000000</v>
      </c>
      <c r="N225" s="5">
        <v>2700000000</v>
      </c>
      <c r="O225" s="5">
        <v>2700000000</v>
      </c>
      <c r="P225" s="5">
        <v>2700000000</v>
      </c>
      <c r="Q225" s="5">
        <v>2700000000</v>
      </c>
      <c r="R225" s="5">
        <v>2700000000</v>
      </c>
      <c r="S225" s="5">
        <v>2700000000</v>
      </c>
      <c r="T225" s="5">
        <v>2700000000</v>
      </c>
      <c r="U225" s="5">
        <v>2700000000</v>
      </c>
      <c r="V225" s="5">
        <v>2700000000</v>
      </c>
      <c r="W225" s="5">
        <v>2700000000</v>
      </c>
      <c r="X225" s="5">
        <v>2700000000</v>
      </c>
      <c r="Y225" s="5">
        <v>2500000000</v>
      </c>
    </row>
    <row r="226" spans="2:25" ht="15.5" x14ac:dyDescent="0.35">
      <c r="C226" t="s">
        <v>284</v>
      </c>
      <c r="D226" s="6">
        <v>11.15</v>
      </c>
      <c r="E226" s="6">
        <v>0.15</v>
      </c>
      <c r="F226" s="6">
        <v>9.14</v>
      </c>
      <c r="G226" s="6">
        <v>29.54</v>
      </c>
    </row>
    <row r="227" spans="2:25" ht="15.5" x14ac:dyDescent="0.35">
      <c r="C227" t="s">
        <v>285</v>
      </c>
      <c r="D227" s="6">
        <v>91.48</v>
      </c>
      <c r="E227" s="6">
        <v>7166.67</v>
      </c>
      <c r="F227" s="6">
        <v>123.63</v>
      </c>
      <c r="G227" s="6">
        <v>28.1</v>
      </c>
    </row>
    <row r="228" spans="2:25" ht="15.5" x14ac:dyDescent="0.35">
      <c r="C228" t="s">
        <v>72</v>
      </c>
      <c r="D228" s="6">
        <v>2.36</v>
      </c>
      <c r="E228" s="6">
        <v>2.77</v>
      </c>
      <c r="F228" s="6">
        <v>2.46</v>
      </c>
      <c r="G228" s="6">
        <v>1.96</v>
      </c>
    </row>
    <row r="229" spans="2:25" ht="15.5" x14ac:dyDescent="0.35">
      <c r="C229" t="s">
        <v>286</v>
      </c>
      <c r="D229" s="5">
        <v>1247830000000</v>
      </c>
      <c r="E229" s="5">
        <v>563840000000</v>
      </c>
      <c r="F229" s="5">
        <v>838280000000</v>
      </c>
      <c r="G229" s="5">
        <v>830590000000</v>
      </c>
    </row>
    <row r="230" spans="2:25" ht="15.5" x14ac:dyDescent="0.35">
      <c r="C230" t="s">
        <v>287</v>
      </c>
      <c r="D230" s="6">
        <v>2.3999999999999998E-3</v>
      </c>
      <c r="E230" s="5">
        <v>0</v>
      </c>
      <c r="F230" s="6">
        <v>2.3E-3</v>
      </c>
      <c r="G230" s="6">
        <v>7.8000000000000005E-3</v>
      </c>
    </row>
    <row r="231" spans="2:25" ht="15.5" x14ac:dyDescent="0.35">
      <c r="C231" t="s">
        <v>288</v>
      </c>
      <c r="D231" s="6">
        <v>9.4999999999999998E-3</v>
      </c>
      <c r="E231" s="6">
        <v>1E-4</v>
      </c>
      <c r="F231" s="6">
        <v>8.0000000000000002E-3</v>
      </c>
      <c r="G231" s="6">
        <v>2.6699999999999998E-2</v>
      </c>
    </row>
    <row r="232" spans="2:25" ht="15.5" x14ac:dyDescent="0.35">
      <c r="C232" t="s">
        <v>289</v>
      </c>
      <c r="D232" s="6">
        <v>1.44E-2</v>
      </c>
      <c r="E232" s="6">
        <v>5.6000000000000008E-3</v>
      </c>
      <c r="F232" s="6">
        <v>1.23E-2</v>
      </c>
      <c r="G232" s="6">
        <v>1.2500000000000001E-2</v>
      </c>
    </row>
    <row r="233" spans="2:25" ht="15.5" x14ac:dyDescent="0.35">
      <c r="C233" t="s">
        <v>290</v>
      </c>
      <c r="D233" s="6">
        <v>2.16</v>
      </c>
      <c r="E233" s="6">
        <v>1.1200000000000001</v>
      </c>
      <c r="F233" s="6">
        <v>1.28</v>
      </c>
      <c r="G233" s="6">
        <v>8.36</v>
      </c>
    </row>
    <row r="234" spans="2:25" ht="15.5" x14ac:dyDescent="0.35">
      <c r="C234" t="s">
        <v>291</v>
      </c>
      <c r="D234" s="5">
        <v>31394000000000</v>
      </c>
      <c r="E234" s="5">
        <v>30422000000000</v>
      </c>
      <c r="F234" s="5">
        <v>30332000000000</v>
      </c>
      <c r="G234" s="5">
        <v>29513000000000</v>
      </c>
    </row>
    <row r="235" spans="2:25" ht="15.5" x14ac:dyDescent="0.35">
      <c r="C235" t="s">
        <v>292</v>
      </c>
      <c r="D235" s="6">
        <v>0.87</v>
      </c>
      <c r="E235" s="6">
        <v>0.94</v>
      </c>
      <c r="F235" s="6">
        <v>0.99</v>
      </c>
      <c r="G235" s="6">
        <v>0.75</v>
      </c>
    </row>
    <row r="236" spans="2:25" ht="15.5" x14ac:dyDescent="0.35">
      <c r="C236" t="s">
        <v>293</v>
      </c>
      <c r="D236" s="6">
        <v>1176.52</v>
      </c>
      <c r="E236" s="6">
        <v>1145.76</v>
      </c>
      <c r="F236" s="6">
        <v>1143.0899999999999</v>
      </c>
      <c r="G236" s="6">
        <v>1105.32</v>
      </c>
    </row>
    <row r="237" spans="2:25" ht="15.5" x14ac:dyDescent="0.35">
      <c r="C237" t="s">
        <v>294</v>
      </c>
      <c r="D237" s="6">
        <v>1.08</v>
      </c>
      <c r="E237" s="6">
        <v>1.17</v>
      </c>
      <c r="F237" s="6">
        <v>1.23</v>
      </c>
      <c r="G237" s="6">
        <v>0.94</v>
      </c>
    </row>
    <row r="238" spans="2:25" ht="15.5" x14ac:dyDescent="0.35">
      <c r="C238" t="s">
        <v>295</v>
      </c>
      <c r="D238" s="6">
        <v>944.76</v>
      </c>
      <c r="E238" s="6">
        <v>917.8</v>
      </c>
      <c r="F238" s="6">
        <v>915.52</v>
      </c>
      <c r="G238" s="6">
        <v>884.04</v>
      </c>
    </row>
    <row r="239" spans="2:25" ht="15.5" x14ac:dyDescent="0.35">
      <c r="C239" t="s">
        <v>296</v>
      </c>
      <c r="D239" s="5">
        <v>2133000000000</v>
      </c>
      <c r="E239" s="5">
        <v>2095000000000</v>
      </c>
      <c r="F239" s="5">
        <v>23000000000</v>
      </c>
      <c r="G239" s="5">
        <v>10000000000</v>
      </c>
    </row>
    <row r="240" spans="2:25" ht="15.5" x14ac:dyDescent="0.35">
      <c r="C240" t="s">
        <v>297</v>
      </c>
      <c r="D240" s="5">
        <v>8365000000000</v>
      </c>
      <c r="E240" s="5">
        <v>8228000000000</v>
      </c>
      <c r="F240" s="5">
        <v>10071000000000</v>
      </c>
      <c r="G240" s="5">
        <v>9643000000000</v>
      </c>
    </row>
    <row r="241" spans="3:25" ht="15.5" x14ac:dyDescent="0.35">
      <c r="C241" t="s">
        <v>298</v>
      </c>
      <c r="D241" s="5">
        <v>15904000000000</v>
      </c>
      <c r="E241" s="5">
        <v>15488000000000</v>
      </c>
      <c r="F241" s="5">
        <v>15452000000000</v>
      </c>
      <c r="G241" s="5">
        <v>14942000000000</v>
      </c>
    </row>
    <row r="242" spans="3:25" ht="15.5" x14ac:dyDescent="0.35">
      <c r="C242" t="s">
        <v>23</v>
      </c>
      <c r="D242" s="5">
        <v>10498000000000</v>
      </c>
      <c r="E242" s="5">
        <v>10323000000000</v>
      </c>
      <c r="F242" s="5">
        <v>10094000000000</v>
      </c>
      <c r="G242" s="5">
        <v>9652000000000</v>
      </c>
    </row>
    <row r="243" spans="3:25" ht="15.5" x14ac:dyDescent="0.35">
      <c r="C243" t="s">
        <v>20</v>
      </c>
      <c r="D243" s="5">
        <v>7867000000000</v>
      </c>
      <c r="E243" s="5">
        <v>7835000000000</v>
      </c>
      <c r="F243" s="5">
        <v>6951000000000</v>
      </c>
      <c r="G243" s="5">
        <v>5483000000000</v>
      </c>
    </row>
    <row r="244" spans="3:25" ht="15.5" x14ac:dyDescent="0.35">
      <c r="C244" t="s">
        <v>299</v>
      </c>
      <c r="D244" s="5">
        <v>5226000000000</v>
      </c>
      <c r="E244" s="5">
        <v>2875000000000</v>
      </c>
      <c r="F244" s="5">
        <v>7056000000000</v>
      </c>
      <c r="G244" s="5">
        <v>7296000000000</v>
      </c>
    </row>
    <row r="245" spans="3:25" ht="15.5" x14ac:dyDescent="0.35">
      <c r="C245" t="s">
        <v>300</v>
      </c>
      <c r="D245" s="5">
        <v>-1779000000000</v>
      </c>
      <c r="E245" s="5">
        <v>6714000000000</v>
      </c>
      <c r="F245" s="5">
        <v>-1904000000000</v>
      </c>
      <c r="G245" s="5">
        <v>1349000000000</v>
      </c>
    </row>
    <row r="246" spans="3:25" ht="15.5" x14ac:dyDescent="0.35">
      <c r="C246" t="s">
        <v>301</v>
      </c>
      <c r="D246" s="5">
        <v>-205000000000</v>
      </c>
      <c r="E246" s="5">
        <v>-8540000000000</v>
      </c>
      <c r="F246" s="5">
        <v>-1237000000000</v>
      </c>
      <c r="G246" s="5">
        <v>-2971000000000</v>
      </c>
    </row>
    <row r="247" spans="3:25" ht="15.5" x14ac:dyDescent="0.35">
      <c r="C247" t="s">
        <v>12</v>
      </c>
      <c r="D247" s="5">
        <v>-1984000000000</v>
      </c>
      <c r="E247" s="5">
        <v>-1826000000000</v>
      </c>
      <c r="F247" s="5">
        <v>-3140000000000</v>
      </c>
      <c r="G247" s="5">
        <v>-1622000000000</v>
      </c>
    </row>
    <row r="248" spans="3:25" ht="15.5" x14ac:dyDescent="0.35">
      <c r="C248" t="s">
        <v>15</v>
      </c>
      <c r="D248" s="6">
        <v>-146.76</v>
      </c>
      <c r="E248" s="6">
        <v>-135.11000000000001</v>
      </c>
      <c r="F248" s="6">
        <v>-232.31</v>
      </c>
      <c r="G248" s="6">
        <v>-119.99</v>
      </c>
    </row>
    <row r="249" spans="3:25" ht="15.5" x14ac:dyDescent="0.35">
      <c r="C249" t="s">
        <v>57</v>
      </c>
      <c r="I249" s="6">
        <v>45.62</v>
      </c>
      <c r="J249" s="6">
        <v>63.39</v>
      </c>
      <c r="K249" s="6">
        <v>170.45</v>
      </c>
      <c r="L249" s="6">
        <v>332.06</v>
      </c>
      <c r="M249" s="6">
        <v>392.44</v>
      </c>
      <c r="N249" s="6">
        <v>318.13</v>
      </c>
      <c r="O249" s="6">
        <v>96.82</v>
      </c>
      <c r="P249" s="6">
        <v>167.65</v>
      </c>
      <c r="Q249" s="6">
        <v>224.15</v>
      </c>
      <c r="R249" s="6">
        <v>65.709999999999994</v>
      </c>
      <c r="S249" s="6">
        <v>-95.33</v>
      </c>
      <c r="T249" s="6">
        <v>1.89</v>
      </c>
      <c r="U249" s="6">
        <v>188.81</v>
      </c>
      <c r="V249" s="6">
        <v>470.77</v>
      </c>
      <c r="W249" s="6">
        <v>542.29999999999995</v>
      </c>
      <c r="X249" s="6">
        <v>363.41</v>
      </c>
      <c r="Y249" s="6">
        <v>365.35</v>
      </c>
    </row>
    <row r="250" spans="3:25" ht="15.5" x14ac:dyDescent="0.35">
      <c r="C250" t="s">
        <v>71</v>
      </c>
      <c r="I250" s="6">
        <v>23.56</v>
      </c>
      <c r="J250" s="6">
        <v>16.329999999999998</v>
      </c>
      <c r="K250" s="6">
        <v>7.83</v>
      </c>
      <c r="L250" s="6">
        <v>4.88</v>
      </c>
      <c r="M250" s="6">
        <v>26.31</v>
      </c>
      <c r="N250" s="6">
        <v>9.3699999999999992</v>
      </c>
      <c r="O250" s="6">
        <v>13.63</v>
      </c>
      <c r="P250" s="6">
        <v>8.35</v>
      </c>
      <c r="Q250" s="6">
        <v>9.15</v>
      </c>
      <c r="R250" s="6">
        <v>32.57</v>
      </c>
      <c r="S250" s="6">
        <v>-7.08</v>
      </c>
      <c r="T250" s="6">
        <v>878.31</v>
      </c>
      <c r="U250" s="6">
        <v>14.56</v>
      </c>
      <c r="V250" s="6">
        <v>12.75</v>
      </c>
      <c r="W250" s="6">
        <v>12.63</v>
      </c>
      <c r="X250" s="6">
        <v>24.77</v>
      </c>
      <c r="Y250" s="5">
        <v>0</v>
      </c>
    </row>
    <row r="251" spans="3:25" ht="15.5" x14ac:dyDescent="0.35">
      <c r="C251" t="s">
        <v>74</v>
      </c>
      <c r="I251" s="6">
        <v>0.66</v>
      </c>
      <c r="J251" s="6">
        <v>0.68</v>
      </c>
      <c r="K251" s="6">
        <v>1.28</v>
      </c>
      <c r="L251" s="6">
        <v>1.63</v>
      </c>
      <c r="M251" s="6">
        <v>5.8</v>
      </c>
      <c r="N251" s="6">
        <v>3.5</v>
      </c>
      <c r="O251" s="6">
        <v>0.96</v>
      </c>
      <c r="P251" s="6">
        <v>0.79</v>
      </c>
      <c r="Q251" s="6">
        <v>1.27</v>
      </c>
      <c r="R251" s="5">
        <v>2</v>
      </c>
      <c r="S251" s="6">
        <v>0.55000000000000004</v>
      </c>
      <c r="T251" s="6">
        <v>0.76</v>
      </c>
      <c r="U251" s="6">
        <v>0.73</v>
      </c>
      <c r="V251" s="6">
        <v>1.61</v>
      </c>
      <c r="W251" s="6">
        <v>2.5299999999999998</v>
      </c>
      <c r="X251" s="6">
        <v>5.42</v>
      </c>
      <c r="Y251" s="5">
        <v>0</v>
      </c>
    </row>
    <row r="252" spans="3:25" ht="15.5" x14ac:dyDescent="0.35">
      <c r="C252" t="s">
        <v>302</v>
      </c>
      <c r="I252" s="5">
        <v>3135570000000</v>
      </c>
      <c r="J252" s="5">
        <v>4479450000000</v>
      </c>
      <c r="K252" s="5">
        <v>5226220000000</v>
      </c>
      <c r="L252" s="5">
        <v>7028930000000</v>
      </c>
      <c r="M252" s="5">
        <v>2148870000000</v>
      </c>
      <c r="N252" s="5">
        <v>319570000000</v>
      </c>
      <c r="O252" s="6">
        <v>533950000000.00006</v>
      </c>
      <c r="P252" s="5">
        <v>937430000000</v>
      </c>
    </row>
    <row r="253" spans="3:25" ht="15.5" x14ac:dyDescent="0.35">
      <c r="C253" t="s">
        <v>303</v>
      </c>
      <c r="I253" s="6">
        <v>1.0700000000000001E-2</v>
      </c>
      <c r="J253" s="6">
        <v>2.06E-2</v>
      </c>
      <c r="K253" s="6">
        <v>9.1400000000000009E-2</v>
      </c>
      <c r="L253" s="6">
        <v>0.22510000000000002</v>
      </c>
      <c r="M253" s="6">
        <v>8.5000000000000006E-2</v>
      </c>
      <c r="N253" s="6">
        <v>0.12230000000000001</v>
      </c>
      <c r="O253" s="6">
        <v>4.2099999999999999E-2</v>
      </c>
      <c r="P253" s="6">
        <v>6.6900000000000001E-2</v>
      </c>
      <c r="Q253" s="6">
        <v>9.74E-2</v>
      </c>
      <c r="R253" s="6">
        <v>3.2000000000000001E-2</v>
      </c>
      <c r="S253" s="6">
        <v>-4.9100000000000005E-2</v>
      </c>
      <c r="T253" s="6">
        <v>8.9999999999999998E-4</v>
      </c>
      <c r="U253" s="6">
        <v>8.7100000000000011E-2</v>
      </c>
      <c r="V253" s="6">
        <v>0.24440000000000001</v>
      </c>
      <c r="W253" s="6">
        <v>0.31519999999999998</v>
      </c>
      <c r="X253" s="6">
        <v>0.2828</v>
      </c>
      <c r="Y253" s="6">
        <v>0.39899999999999997</v>
      </c>
    </row>
    <row r="254" spans="3:25" ht="15.5" x14ac:dyDescent="0.35">
      <c r="C254" t="s">
        <v>304</v>
      </c>
      <c r="I254" s="6">
        <v>3.9800000000000002E-2</v>
      </c>
      <c r="J254" s="6">
        <v>5.9299999999999999E-2</v>
      </c>
      <c r="K254" s="6">
        <v>0.16850000000000001</v>
      </c>
      <c r="L254" s="6">
        <v>0.3921</v>
      </c>
      <c r="M254" s="6">
        <v>0.1585</v>
      </c>
      <c r="N254" s="6">
        <v>0.1648</v>
      </c>
      <c r="O254" s="6">
        <v>5.9900000000000002E-2</v>
      </c>
      <c r="P254" s="6">
        <v>0.1036</v>
      </c>
      <c r="Q254" s="6">
        <v>0.1419</v>
      </c>
      <c r="R254" s="6">
        <v>4.6900000000000004E-2</v>
      </c>
      <c r="S254" s="6">
        <v>-6.8699999999999997E-2</v>
      </c>
      <c r="T254" s="6">
        <v>1.4000000000000002E-3</v>
      </c>
      <c r="U254" s="6">
        <v>0.13239999999999999</v>
      </c>
      <c r="V254" s="6">
        <v>0.37630000000000002</v>
      </c>
      <c r="W254" s="6">
        <v>0.48039999999999999</v>
      </c>
      <c r="X254" s="6">
        <v>0.4269</v>
      </c>
      <c r="Y254" s="6">
        <v>1.4599000000000002</v>
      </c>
    </row>
    <row r="255" spans="3:25" ht="15.5" x14ac:dyDescent="0.35">
      <c r="C255" t="s">
        <v>305</v>
      </c>
      <c r="I255" s="6">
        <v>4.7899999999999998E-2</v>
      </c>
      <c r="J255" s="6">
        <v>0.11810000000000001</v>
      </c>
      <c r="K255" s="6">
        <v>0.23230000000000001</v>
      </c>
      <c r="L255" s="6">
        <v>0.4718</v>
      </c>
      <c r="M255" s="6">
        <v>0.21</v>
      </c>
      <c r="N255" s="6">
        <v>1.44E-2</v>
      </c>
      <c r="O255" s="6">
        <v>5.8099999999999999E-2</v>
      </c>
      <c r="P255" s="6">
        <v>0.1295</v>
      </c>
      <c r="Q255" s="6">
        <v>0.18760000000000002</v>
      </c>
      <c r="R255" s="6">
        <v>8.900000000000001E-2</v>
      </c>
      <c r="S255" s="6">
        <v>1.6000000000000001E-3</v>
      </c>
      <c r="T255" s="6">
        <v>5.57E-2</v>
      </c>
      <c r="U255" s="6">
        <v>0.18579999999999999</v>
      </c>
      <c r="V255" s="6">
        <v>0.52800000000000002</v>
      </c>
      <c r="W255" s="6">
        <v>0.71829999999999994</v>
      </c>
      <c r="X255" s="6">
        <v>0.64379999999999993</v>
      </c>
      <c r="Y255" s="6">
        <v>2.5841000000000003</v>
      </c>
    </row>
    <row r="256" spans="3:25" ht="15.5" x14ac:dyDescent="0.35">
      <c r="C256" t="s">
        <v>306</v>
      </c>
      <c r="I256" s="6">
        <v>2.15</v>
      </c>
      <c r="J256" s="6">
        <v>6.62</v>
      </c>
      <c r="K256" s="6">
        <v>47.32</v>
      </c>
      <c r="L256" s="6">
        <v>137.1</v>
      </c>
      <c r="M256" s="6">
        <v>42.64</v>
      </c>
      <c r="N256" s="6">
        <v>3.38</v>
      </c>
      <c r="O256" s="6">
        <v>14.68</v>
      </c>
      <c r="P256" s="6">
        <v>23.6</v>
      </c>
      <c r="Q256" s="6">
        <v>44.8</v>
      </c>
      <c r="R256" s="6">
        <v>20.49</v>
      </c>
      <c r="S256" s="6">
        <v>0.25</v>
      </c>
      <c r="T256" s="6">
        <v>6.78</v>
      </c>
      <c r="U256" s="6">
        <v>20.45</v>
      </c>
      <c r="V256" s="6">
        <v>64.08</v>
      </c>
      <c r="W256" s="6">
        <v>47.41</v>
      </c>
      <c r="X256" s="6">
        <v>16.39</v>
      </c>
      <c r="Y256" s="6">
        <v>24.26</v>
      </c>
    </row>
    <row r="257" spans="2:25" ht="15.5" x14ac:dyDescent="0.35">
      <c r="C257" t="s">
        <v>68</v>
      </c>
      <c r="I257" s="6">
        <v>0.94</v>
      </c>
      <c r="J257" s="6">
        <v>0.97</v>
      </c>
      <c r="K257" s="6">
        <v>1.32</v>
      </c>
      <c r="L257" s="6">
        <v>1.91</v>
      </c>
      <c r="M257" s="6">
        <v>4.17</v>
      </c>
      <c r="N257" s="6">
        <v>1.54</v>
      </c>
      <c r="O257" s="6">
        <v>0.82</v>
      </c>
      <c r="P257" s="6">
        <v>0.87</v>
      </c>
      <c r="Q257" s="6">
        <v>1.3</v>
      </c>
      <c r="R257" s="6">
        <v>1.53</v>
      </c>
      <c r="S257" s="6">
        <v>0.49</v>
      </c>
      <c r="T257" s="6">
        <v>1.25</v>
      </c>
      <c r="U257" s="6">
        <v>1.93</v>
      </c>
      <c r="V257" s="6">
        <v>4.8</v>
      </c>
      <c r="W257" s="6">
        <v>6.07</v>
      </c>
      <c r="X257" s="6">
        <v>10.57</v>
      </c>
      <c r="Y257" s="5">
        <v>0</v>
      </c>
    </row>
    <row r="258" spans="2:25" ht="15.5" x14ac:dyDescent="0.35">
      <c r="C258" t="s">
        <v>65</v>
      </c>
      <c r="I258" s="6">
        <v>1145.76</v>
      </c>
      <c r="J258" s="6">
        <v>1069.3399999999999</v>
      </c>
      <c r="K258" s="6">
        <v>1011.68</v>
      </c>
      <c r="L258" s="6">
        <v>846.99</v>
      </c>
      <c r="M258" s="6">
        <v>2476.63</v>
      </c>
      <c r="N258" s="6">
        <v>1929.86</v>
      </c>
      <c r="O258" s="6">
        <v>1615.21</v>
      </c>
      <c r="P258" s="6">
        <v>1617.77</v>
      </c>
      <c r="Q258" s="6">
        <v>1579.97</v>
      </c>
      <c r="R258" s="6">
        <v>1401.93</v>
      </c>
      <c r="S258" s="6">
        <v>1388.11</v>
      </c>
      <c r="T258" s="6">
        <v>1323.41</v>
      </c>
      <c r="U258" s="6">
        <v>1426.34</v>
      </c>
      <c r="V258" s="6">
        <v>1251.17</v>
      </c>
      <c r="W258" s="6">
        <v>1128.95</v>
      </c>
      <c r="X258" s="6">
        <v>851.3</v>
      </c>
      <c r="Y258" s="6">
        <v>250.25</v>
      </c>
    </row>
    <row r="259" spans="2:25" ht="15.5" x14ac:dyDescent="0.35">
      <c r="C259" t="s">
        <v>307</v>
      </c>
      <c r="I259" s="6">
        <v>1.17</v>
      </c>
      <c r="J259" s="6">
        <v>1.22</v>
      </c>
      <c r="K259" s="6">
        <v>1.32</v>
      </c>
      <c r="L259" s="6">
        <v>1.92</v>
      </c>
      <c r="M259" s="6">
        <v>4.2</v>
      </c>
      <c r="N259" s="6">
        <v>1.56</v>
      </c>
      <c r="O259" s="6">
        <v>0.83</v>
      </c>
      <c r="P259" s="6">
        <v>0.88</v>
      </c>
      <c r="Q259" s="6">
        <v>1.3</v>
      </c>
      <c r="R259" s="6">
        <v>1.53</v>
      </c>
      <c r="S259" s="6">
        <v>0.49</v>
      </c>
      <c r="T259" s="6">
        <v>1.25</v>
      </c>
      <c r="U259" s="6">
        <v>1.93</v>
      </c>
      <c r="V259" s="6">
        <v>4.8</v>
      </c>
      <c r="W259" s="6">
        <v>6.07</v>
      </c>
      <c r="X259" s="6">
        <v>10.57</v>
      </c>
      <c r="Y259" s="5">
        <v>0</v>
      </c>
    </row>
    <row r="260" spans="2:25" ht="15.5" x14ac:dyDescent="0.35">
      <c r="C260" t="s">
        <v>308</v>
      </c>
      <c r="I260" s="6">
        <v>917.8</v>
      </c>
      <c r="J260" s="6">
        <v>849.06</v>
      </c>
      <c r="K260" s="6">
        <v>1011.68</v>
      </c>
      <c r="L260" s="6">
        <v>842.51</v>
      </c>
      <c r="M260" s="6">
        <v>2456.14</v>
      </c>
      <c r="N260" s="6">
        <v>1909.61</v>
      </c>
      <c r="O260" s="6">
        <v>1595.26</v>
      </c>
      <c r="P260" s="6">
        <v>1596.99</v>
      </c>
      <c r="Q260" s="6">
        <v>1579.97</v>
      </c>
      <c r="R260" s="6">
        <v>1401.93</v>
      </c>
      <c r="S260" s="6">
        <v>1388.11</v>
      </c>
      <c r="T260" s="6">
        <v>1323.41</v>
      </c>
      <c r="U260" s="6">
        <v>1426.34</v>
      </c>
      <c r="V260" s="6">
        <v>1251.17</v>
      </c>
      <c r="W260" s="6">
        <v>1128.95</v>
      </c>
      <c r="X260" s="6">
        <v>851.3</v>
      </c>
      <c r="Y260" s="6">
        <v>250.25</v>
      </c>
    </row>
    <row r="261" spans="2:25" ht="15.5" x14ac:dyDescent="0.35">
      <c r="C261" t="s">
        <v>309</v>
      </c>
      <c r="I261" s="5">
        <v>2095000000000</v>
      </c>
      <c r="J261" s="5">
        <v>1435000000000</v>
      </c>
      <c r="K261" s="5">
        <v>1105000000000</v>
      </c>
      <c r="L261" s="5">
        <v>17000000000</v>
      </c>
      <c r="M261" s="5">
        <v>254000000000</v>
      </c>
      <c r="N261" s="5">
        <v>16000000000</v>
      </c>
      <c r="W261" s="5">
        <v>2000000000</v>
      </c>
      <c r="X261" s="5">
        <v>5000000000</v>
      </c>
      <c r="Y261" s="5">
        <v>327000000000</v>
      </c>
    </row>
    <row r="262" spans="2:25" ht="15.5" x14ac:dyDescent="0.35">
      <c r="C262" t="s">
        <v>310</v>
      </c>
      <c r="I262" s="5">
        <v>8228000000000</v>
      </c>
      <c r="J262" s="5">
        <v>3592000000000</v>
      </c>
      <c r="K262" s="5">
        <v>2110000000000</v>
      </c>
      <c r="L262" s="5">
        <v>18000000000</v>
      </c>
      <c r="M262" s="5">
        <v>1180000000000</v>
      </c>
      <c r="N262" s="5">
        <v>17000000000</v>
      </c>
      <c r="X262" s="5">
        <v>47000000000</v>
      </c>
      <c r="Y262" s="5">
        <v>179000000000</v>
      </c>
    </row>
    <row r="263" spans="2:25" ht="15.5" x14ac:dyDescent="0.35">
      <c r="C263" t="s">
        <v>25</v>
      </c>
      <c r="I263" s="5">
        <v>10323000000000</v>
      </c>
      <c r="J263" s="5">
        <v>5028000000000</v>
      </c>
      <c r="K263" s="5">
        <v>3215000000000</v>
      </c>
      <c r="L263" s="5">
        <v>35000000000</v>
      </c>
      <c r="M263" s="5">
        <v>1434000000000</v>
      </c>
      <c r="N263" s="5">
        <v>33000000000</v>
      </c>
      <c r="W263" s="5">
        <v>2000000000</v>
      </c>
      <c r="X263" s="5">
        <v>52000000000</v>
      </c>
      <c r="Y263" s="5">
        <v>506000000000</v>
      </c>
    </row>
    <row r="264" spans="2:25" ht="15.5" x14ac:dyDescent="0.35">
      <c r="C264" t="s">
        <v>22</v>
      </c>
      <c r="I264" s="5">
        <v>7835000000000</v>
      </c>
      <c r="J264" s="5">
        <v>3115000000000</v>
      </c>
      <c r="K264" s="5">
        <v>789000000000</v>
      </c>
      <c r="L264" s="5">
        <v>-5742000000000</v>
      </c>
      <c r="M264" s="5">
        <v>-699000000000</v>
      </c>
      <c r="N264" s="5">
        <v>-2945000000000</v>
      </c>
      <c r="O264" s="5">
        <v>-3149000000000</v>
      </c>
      <c r="P264" s="5">
        <v>-3134000000000</v>
      </c>
      <c r="Q264" s="5">
        <v>-3609000000000</v>
      </c>
      <c r="R264" s="5">
        <v>-3104000000000</v>
      </c>
      <c r="S264" s="5">
        <v>-2700000000000</v>
      </c>
      <c r="T264" s="5">
        <v>-2504000000000</v>
      </c>
      <c r="U264" s="5">
        <v>-2212000000000</v>
      </c>
      <c r="V264" s="5">
        <v>-1570000000000</v>
      </c>
      <c r="W264" s="5">
        <v>-1659000000000</v>
      </c>
      <c r="X264" s="5">
        <v>-978000000000</v>
      </c>
      <c r="Y264" s="5">
        <v>-81000000000</v>
      </c>
    </row>
    <row r="265" spans="2:25" ht="15.5" x14ac:dyDescent="0.35">
      <c r="C265" t="s">
        <v>311</v>
      </c>
      <c r="I265" s="5">
        <v>2875000000000</v>
      </c>
      <c r="J265" s="5">
        <v>4356000000000</v>
      </c>
      <c r="K265" s="5">
        <v>2709000000000</v>
      </c>
      <c r="L265" s="5">
        <v>4577000000000</v>
      </c>
      <c r="M265" s="5">
        <v>2385000000000</v>
      </c>
      <c r="N265" s="5">
        <v>3169000000000</v>
      </c>
      <c r="O265" s="5">
        <v>3574000000000</v>
      </c>
      <c r="P265" s="5">
        <v>3513000000000</v>
      </c>
      <c r="Q265" s="5">
        <v>3482000000000</v>
      </c>
      <c r="R265" s="5">
        <v>2892000000000</v>
      </c>
      <c r="S265" s="5">
        <v>2660000000000</v>
      </c>
      <c r="T265" s="5">
        <v>2518000000000</v>
      </c>
      <c r="U265" s="5">
        <v>2467000000000</v>
      </c>
      <c r="V265" s="5">
        <v>2209000000000</v>
      </c>
      <c r="W265" s="5">
        <v>1796000000000</v>
      </c>
      <c r="X265" s="5">
        <v>942000000000</v>
      </c>
      <c r="Y265" s="5">
        <v>-244000000000</v>
      </c>
    </row>
    <row r="266" spans="2:25" ht="15.5" x14ac:dyDescent="0.35">
      <c r="C266" t="s">
        <v>312</v>
      </c>
      <c r="I266" s="5">
        <v>6254000000000</v>
      </c>
      <c r="J266" s="5">
        <v>3346000000000</v>
      </c>
      <c r="K266" s="5">
        <v>3249000000000</v>
      </c>
      <c r="L266" s="5">
        <v>6215000000000</v>
      </c>
      <c r="M266" s="5">
        <v>1849000000000</v>
      </c>
      <c r="N266" s="5">
        <v>673000000000</v>
      </c>
      <c r="O266" s="5">
        <v>328000000000</v>
      </c>
      <c r="P266" s="5">
        <v>361000000000</v>
      </c>
      <c r="Q266" s="5">
        <v>733000000000</v>
      </c>
      <c r="R266" s="5">
        <v>603000000000</v>
      </c>
      <c r="S266" s="5">
        <v>170000000000</v>
      </c>
      <c r="T266" s="5">
        <v>628000000000</v>
      </c>
      <c r="U266" s="5">
        <v>1411000000000</v>
      </c>
      <c r="V266" s="5">
        <v>1084000000000</v>
      </c>
      <c r="W266" s="5">
        <v>1515000000000</v>
      </c>
      <c r="X266" s="5">
        <v>704000000000</v>
      </c>
      <c r="Y266" s="5">
        <v>1156000000000</v>
      </c>
    </row>
    <row r="267" spans="2:25" ht="15.5" x14ac:dyDescent="0.35">
      <c r="C267" t="s">
        <v>313</v>
      </c>
      <c r="I267" s="5">
        <v>-17971000000000</v>
      </c>
      <c r="J267" s="5">
        <v>-5142000000000</v>
      </c>
      <c r="K267" s="5">
        <v>-451000000000</v>
      </c>
      <c r="L267" s="5">
        <v>-488000000000</v>
      </c>
      <c r="M267" s="5">
        <v>-227000000000</v>
      </c>
      <c r="N267" s="5">
        <v>-104000000000</v>
      </c>
      <c r="O267" s="5">
        <v>-119000000000</v>
      </c>
      <c r="P267" s="5">
        <v>-159000000000</v>
      </c>
      <c r="Q267" s="5">
        <v>-130000000000</v>
      </c>
      <c r="R267" s="5">
        <v>-69000000000</v>
      </c>
      <c r="S267" s="5">
        <v>-78000000000</v>
      </c>
      <c r="T267" s="5">
        <v>-40000000000</v>
      </c>
      <c r="U267" s="5">
        <v>-36000000000</v>
      </c>
      <c r="V267" s="5">
        <v>-179000000000</v>
      </c>
      <c r="W267" s="5">
        <v>-146000000000</v>
      </c>
      <c r="X267" s="5">
        <v>-443000000000</v>
      </c>
      <c r="Y267" s="5">
        <v>-255000000000</v>
      </c>
    </row>
    <row r="268" spans="2:25" ht="15.5" x14ac:dyDescent="0.35">
      <c r="C268" t="s">
        <v>14</v>
      </c>
      <c r="I268" s="5">
        <v>-11717000000000</v>
      </c>
      <c r="J268" s="5">
        <v>-1796000000000</v>
      </c>
      <c r="K268" s="5">
        <v>2798000000000</v>
      </c>
      <c r="L268" s="5">
        <v>5727000000000</v>
      </c>
      <c r="M268" s="5">
        <v>1622000000000</v>
      </c>
      <c r="N268" s="5">
        <v>570000000000</v>
      </c>
      <c r="O268" s="5">
        <v>209000000000</v>
      </c>
      <c r="P268" s="5">
        <v>202000000000</v>
      </c>
      <c r="Q268" s="5">
        <v>603000000000</v>
      </c>
      <c r="R268" s="5">
        <v>535000000000</v>
      </c>
      <c r="S268" s="5">
        <v>92000000000</v>
      </c>
      <c r="T268" s="5">
        <v>587000000000</v>
      </c>
      <c r="U268" s="5">
        <v>1375000000000</v>
      </c>
      <c r="V268" s="5">
        <v>905000000000</v>
      </c>
      <c r="W268" s="5">
        <v>1369000000000</v>
      </c>
      <c r="X268" s="5">
        <v>261000000000</v>
      </c>
      <c r="Y268" s="5">
        <v>901000000000</v>
      </c>
    </row>
    <row r="269" spans="2:25" ht="15.5" x14ac:dyDescent="0.35">
      <c r="C269" t="s">
        <v>16</v>
      </c>
      <c r="I269" s="6">
        <v>-866.78</v>
      </c>
      <c r="J269" s="6">
        <v>-132.86000000000001</v>
      </c>
      <c r="K269" s="6">
        <v>206.95</v>
      </c>
      <c r="L269" s="6">
        <v>423.67</v>
      </c>
      <c r="M269" s="6">
        <v>599.95000000000005</v>
      </c>
      <c r="N269" s="6">
        <v>210.68</v>
      </c>
      <c r="O269" s="6">
        <v>77.36</v>
      </c>
      <c r="P269" s="6">
        <v>74.66</v>
      </c>
      <c r="Q269" s="6">
        <v>222.92</v>
      </c>
      <c r="R269" s="6">
        <v>197.71</v>
      </c>
      <c r="S269" s="6">
        <v>34.08</v>
      </c>
      <c r="T269" s="6">
        <v>217.27</v>
      </c>
      <c r="U269" s="6">
        <v>508.59</v>
      </c>
      <c r="V269" s="6">
        <v>334.6</v>
      </c>
      <c r="W269" s="6">
        <v>506.9</v>
      </c>
      <c r="X269" s="6">
        <v>96.77</v>
      </c>
      <c r="Y269" s="6">
        <v>360.45</v>
      </c>
    </row>
    <row r="271" spans="2:25" ht="15.5" x14ac:dyDescent="0.35">
      <c r="B271" t="s">
        <v>314</v>
      </c>
      <c r="C271" t="s">
        <v>315</v>
      </c>
      <c r="D271" s="5">
        <v>151000000000</v>
      </c>
      <c r="E271" s="5">
        <v>2000000000</v>
      </c>
      <c r="F271" s="5">
        <v>124000000000</v>
      </c>
      <c r="G271" s="5">
        <v>399000000000</v>
      </c>
      <c r="H271" s="5">
        <v>603000000000</v>
      </c>
      <c r="I271" s="5">
        <v>617000000000</v>
      </c>
      <c r="J271" s="5">
        <v>857000000000</v>
      </c>
      <c r="K271" s="5">
        <v>2304000000000</v>
      </c>
      <c r="L271" s="5">
        <v>4489000000000</v>
      </c>
      <c r="M271" s="5">
        <v>1061000000000</v>
      </c>
      <c r="N271" s="5">
        <v>860000000000</v>
      </c>
      <c r="O271" s="5">
        <v>262000000000</v>
      </c>
      <c r="P271" s="5">
        <v>453000000000</v>
      </c>
      <c r="Q271" s="5">
        <v>606000000000</v>
      </c>
    </row>
    <row r="272" spans="2:25" ht="15.5" x14ac:dyDescent="0.35">
      <c r="C272" t="s">
        <v>316</v>
      </c>
      <c r="H272" s="5">
        <v>677000000000</v>
      </c>
      <c r="I272" s="5">
        <v>617000000000</v>
      </c>
      <c r="J272" s="5">
        <v>857000000000</v>
      </c>
      <c r="K272" s="5">
        <v>2304000000000</v>
      </c>
      <c r="L272" s="5">
        <v>4489000000000</v>
      </c>
      <c r="M272" s="5">
        <v>1061000000000</v>
      </c>
      <c r="N272" s="5">
        <v>860000000000</v>
      </c>
      <c r="O272" s="5">
        <v>262000000000</v>
      </c>
      <c r="P272" s="5">
        <v>453000000000</v>
      </c>
      <c r="Q272" s="5">
        <v>606000000000</v>
      </c>
    </row>
    <row r="273" spans="3:17" ht="15.5" x14ac:dyDescent="0.35">
      <c r="C273" t="s">
        <v>317</v>
      </c>
      <c r="L273" s="6">
        <v>75.099999999999994</v>
      </c>
      <c r="M273" s="6">
        <v>15.02</v>
      </c>
      <c r="N273" s="6">
        <v>7.92</v>
      </c>
      <c r="P273" s="6">
        <v>7.79</v>
      </c>
      <c r="Q273" s="6">
        <v>49.72</v>
      </c>
    </row>
    <row r="274" spans="3:17" ht="15.5" x14ac:dyDescent="0.35">
      <c r="C274" t="s">
        <v>76</v>
      </c>
      <c r="L274" s="6">
        <v>0.21920000000000001</v>
      </c>
      <c r="M274" s="6">
        <v>0.19140000000000001</v>
      </c>
      <c r="N274" s="6">
        <v>0.1244</v>
      </c>
      <c r="P274" s="6">
        <v>0.2324</v>
      </c>
      <c r="Q274" s="6">
        <v>1.109</v>
      </c>
    </row>
    <row r="275" spans="3:17" ht="15.5" x14ac:dyDescent="0.35">
      <c r="C275" t="s">
        <v>318</v>
      </c>
      <c r="L275" s="6">
        <v>4.24E-2</v>
      </c>
      <c r="M275" s="6">
        <v>7.4000000000000003E-3</v>
      </c>
      <c r="N275" s="6">
        <v>7.6E-3</v>
      </c>
      <c r="P275" s="6">
        <v>2.7400000000000001E-2</v>
      </c>
      <c r="Q275" s="6">
        <v>7.6999999999999999E-2</v>
      </c>
    </row>
    <row r="276" spans="3:17" ht="15.5" x14ac:dyDescent="0.35">
      <c r="C276" t="s">
        <v>56</v>
      </c>
      <c r="D276" s="6">
        <v>11.15</v>
      </c>
      <c r="E276" s="6">
        <v>0.15</v>
      </c>
      <c r="F276" s="6">
        <v>9.14</v>
      </c>
      <c r="G276" s="6">
        <v>29.54</v>
      </c>
      <c r="H276" s="6">
        <v>44.59</v>
      </c>
      <c r="I276" s="6">
        <v>45.62</v>
      </c>
      <c r="J276" s="6">
        <v>63.39</v>
      </c>
      <c r="K276" s="6">
        <v>170.45</v>
      </c>
      <c r="L276" s="6">
        <v>332.06</v>
      </c>
      <c r="M276" s="6">
        <v>78.489999999999995</v>
      </c>
      <c r="N276" s="6">
        <v>63.63</v>
      </c>
      <c r="O276" s="6">
        <v>19.36</v>
      </c>
      <c r="P276" s="6">
        <v>33.53</v>
      </c>
      <c r="Q276" s="6">
        <v>44.83</v>
      </c>
    </row>
    <row r="277" spans="3:17" ht="15.5" x14ac:dyDescent="0.35">
      <c r="C277" t="s">
        <v>319</v>
      </c>
      <c r="H277" s="6">
        <v>50.09</v>
      </c>
      <c r="I277" s="6">
        <v>45.62</v>
      </c>
      <c r="J277" s="6">
        <v>63.39</v>
      </c>
      <c r="K277" s="6">
        <v>170.45</v>
      </c>
      <c r="L277" s="6">
        <v>332.06</v>
      </c>
      <c r="M277" s="6">
        <v>78.489999999999995</v>
      </c>
      <c r="N277" s="6">
        <v>63.63</v>
      </c>
      <c r="O277" s="6">
        <v>19.36</v>
      </c>
      <c r="P277" s="6">
        <v>33.53</v>
      </c>
      <c r="Q277" s="6">
        <v>44.83</v>
      </c>
    </row>
    <row r="278" spans="3:17" ht="15.5" x14ac:dyDescent="0.35">
      <c r="C278" t="s">
        <v>78</v>
      </c>
      <c r="L278" s="6">
        <v>75.099999999999994</v>
      </c>
      <c r="M278" s="6">
        <v>15.02</v>
      </c>
      <c r="N278" s="6">
        <v>7.92</v>
      </c>
      <c r="P278" s="6">
        <v>7.79</v>
      </c>
      <c r="Q278" s="6">
        <v>49.72</v>
      </c>
    </row>
    <row r="279" spans="3:17" ht="15.5" x14ac:dyDescent="0.35">
      <c r="C279" t="s">
        <v>320</v>
      </c>
      <c r="L279" s="6">
        <v>0.21920000000000001</v>
      </c>
      <c r="M279" s="6">
        <v>0.19140000000000001</v>
      </c>
      <c r="N279" s="6">
        <v>0.1244</v>
      </c>
      <c r="P279" s="6">
        <v>0.2324</v>
      </c>
      <c r="Q279" s="6">
        <v>1.109</v>
      </c>
    </row>
    <row r="280" spans="3:17" ht="15.5" x14ac:dyDescent="0.35">
      <c r="C280" t="s">
        <v>321</v>
      </c>
      <c r="L280" s="6">
        <v>4.24E-2</v>
      </c>
      <c r="M280" s="6">
        <v>7.4000000000000003E-3</v>
      </c>
      <c r="N280" s="6">
        <v>7.6E-3</v>
      </c>
      <c r="P280" s="6">
        <v>2.7400000000000001E-2</v>
      </c>
      <c r="Q280" s="6">
        <v>7.6999999999999999E-2</v>
      </c>
    </row>
    <row r="281" spans="3:17" ht="15.5" x14ac:dyDescent="0.35">
      <c r="C281" t="s">
        <v>322</v>
      </c>
      <c r="D281" s="5">
        <v>5831000000000</v>
      </c>
      <c r="E281" s="5">
        <v>5247000000000</v>
      </c>
      <c r="F281" s="5">
        <v>6197000000000</v>
      </c>
      <c r="G281" s="5">
        <v>5717000000000</v>
      </c>
      <c r="H281" s="5">
        <v>23323000000000</v>
      </c>
      <c r="I281" s="5">
        <v>22057000000000</v>
      </c>
      <c r="J281" s="5">
        <v>20533000000000</v>
      </c>
      <c r="K281" s="5">
        <v>14118000000000</v>
      </c>
      <c r="L281" s="5">
        <v>13454000000000</v>
      </c>
      <c r="M281" s="5">
        <v>4811000000000</v>
      </c>
      <c r="N281" s="5">
        <v>2300000000000</v>
      </c>
      <c r="O281" s="5">
        <v>3715000000000</v>
      </c>
      <c r="P281" s="5">
        <v>4798000000000</v>
      </c>
      <c r="Q281" s="5">
        <v>4358000000000</v>
      </c>
    </row>
    <row r="282" spans="3:17" ht="15.5" x14ac:dyDescent="0.35">
      <c r="C282" t="s">
        <v>323</v>
      </c>
      <c r="H282" s="5">
        <v>22995000000000</v>
      </c>
      <c r="I282" s="5">
        <v>22057000000000</v>
      </c>
      <c r="J282" s="5">
        <v>20533000000000</v>
      </c>
      <c r="K282" s="5">
        <v>14118000000000</v>
      </c>
      <c r="L282" s="5">
        <v>13454000000000</v>
      </c>
      <c r="M282" s="5">
        <v>4811000000000</v>
      </c>
      <c r="N282" s="5">
        <v>2300000000000</v>
      </c>
      <c r="O282" s="5">
        <v>3715000000000</v>
      </c>
      <c r="P282" s="5">
        <v>4798000000000</v>
      </c>
      <c r="Q282" s="5">
        <v>4358000000000</v>
      </c>
    </row>
    <row r="283" spans="3:17" ht="15.5" x14ac:dyDescent="0.35">
      <c r="C283" t="s">
        <v>324</v>
      </c>
      <c r="L283" s="6">
        <v>75.099999999999994</v>
      </c>
      <c r="M283" s="6">
        <v>15.02</v>
      </c>
      <c r="N283" s="6">
        <v>7.92</v>
      </c>
      <c r="P283" s="6">
        <v>7.79</v>
      </c>
      <c r="Q283" s="6">
        <v>49.72</v>
      </c>
    </row>
    <row r="284" spans="3:17" ht="15.5" x14ac:dyDescent="0.35">
      <c r="C284" t="s">
        <v>325</v>
      </c>
      <c r="L284" s="6">
        <v>0.21920000000000001</v>
      </c>
      <c r="M284" s="6">
        <v>0.19140000000000001</v>
      </c>
      <c r="N284" s="6">
        <v>0.1244</v>
      </c>
      <c r="P284" s="6">
        <v>0.2324</v>
      </c>
      <c r="Q284" s="6">
        <v>1.109</v>
      </c>
    </row>
    <row r="285" spans="3:17" ht="15.5" x14ac:dyDescent="0.35">
      <c r="C285" t="s">
        <v>326</v>
      </c>
      <c r="L285" s="6">
        <v>4.24E-2</v>
      </c>
      <c r="M285" s="6">
        <v>7.4000000000000003E-3</v>
      </c>
      <c r="N285" s="6">
        <v>7.6E-3</v>
      </c>
      <c r="P285" s="6">
        <v>2.7400000000000001E-2</v>
      </c>
      <c r="Q285" s="6">
        <v>7.6999999999999999E-2</v>
      </c>
    </row>
    <row r="286" spans="3:17" ht="15.5" x14ac:dyDescent="0.35">
      <c r="C286" t="s">
        <v>327</v>
      </c>
      <c r="I286" s="6">
        <v>18.39</v>
      </c>
    </row>
    <row r="287" spans="3:17" ht="15.5" x14ac:dyDescent="0.35">
      <c r="C287" t="s">
        <v>328</v>
      </c>
      <c r="I287" s="6">
        <v>16.37</v>
      </c>
    </row>
    <row r="288" spans="3:17" ht="15.5" x14ac:dyDescent="0.35">
      <c r="C288" t="s">
        <v>503</v>
      </c>
      <c r="I288" s="6">
        <v>4.74</v>
      </c>
    </row>
    <row r="289" spans="3:9" ht="15.5" x14ac:dyDescent="0.35">
      <c r="C289" t="s">
        <v>329</v>
      </c>
      <c r="I289" s="6">
        <v>7.49</v>
      </c>
    </row>
    <row r="290" spans="3:9" ht="15.5" x14ac:dyDescent="0.35">
      <c r="C290" t="s">
        <v>330</v>
      </c>
      <c r="I290" s="6">
        <v>6.1100000000000002E-2</v>
      </c>
    </row>
    <row r="291" spans="3:9" ht="15.5" x14ac:dyDescent="0.35">
      <c r="C291" t="s">
        <v>331</v>
      </c>
      <c r="I291" s="6">
        <v>0.48</v>
      </c>
    </row>
    <row r="292" spans="3:9" ht="15.5" x14ac:dyDescent="0.35">
      <c r="C292" t="s">
        <v>332</v>
      </c>
      <c r="I292" s="6">
        <v>0.7</v>
      </c>
    </row>
    <row r="293" spans="3:9" ht="15.5" x14ac:dyDescent="0.35">
      <c r="C293" t="s">
        <v>333</v>
      </c>
      <c r="I293" s="6">
        <v>2.5299999999999998</v>
      </c>
    </row>
    <row r="294" spans="3:9" ht="15.5" x14ac:dyDescent="0.35">
      <c r="C294" t="s">
        <v>334</v>
      </c>
      <c r="I294" s="6">
        <v>-1.29</v>
      </c>
    </row>
    <row r="295" spans="3:9" ht="15.5" x14ac:dyDescent="0.35">
      <c r="C295" t="s">
        <v>335</v>
      </c>
      <c r="I295" s="6">
        <v>16.989999999999998</v>
      </c>
    </row>
    <row r="296" spans="3:9" ht="15.5" x14ac:dyDescent="0.35">
      <c r="C296" t="s">
        <v>336</v>
      </c>
      <c r="I296" s="5">
        <v>10</v>
      </c>
    </row>
    <row r="297" spans="3:9" ht="15.5" x14ac:dyDescent="0.35">
      <c r="C297" t="s">
        <v>337</v>
      </c>
      <c r="I297" s="6">
        <v>-0.6</v>
      </c>
    </row>
    <row r="298" spans="3:9" ht="15.5" x14ac:dyDescent="0.35">
      <c r="C298" t="s">
        <v>338</v>
      </c>
      <c r="I298" s="6">
        <v>-0.35</v>
      </c>
    </row>
    <row r="299" spans="3:9" ht="15.5" x14ac:dyDescent="0.35">
      <c r="C299" t="s">
        <v>504</v>
      </c>
      <c r="I299" s="6">
        <v>0.01</v>
      </c>
    </row>
    <row r="300" spans="3:9" ht="15.5" x14ac:dyDescent="0.35">
      <c r="C300" t="s">
        <v>339</v>
      </c>
      <c r="I300" s="6">
        <v>50.09</v>
      </c>
    </row>
    <row r="301" spans="3:9" ht="15.5" x14ac:dyDescent="0.35">
      <c r="C301" t="s">
        <v>340</v>
      </c>
      <c r="I301" s="6">
        <v>44.59</v>
      </c>
    </row>
    <row r="302" spans="3:9" ht="15.5" x14ac:dyDescent="0.35">
      <c r="C302" t="s">
        <v>341</v>
      </c>
      <c r="I302" s="6">
        <v>1701.07</v>
      </c>
    </row>
    <row r="303" spans="3:9" ht="15.5" x14ac:dyDescent="0.35">
      <c r="C303" t="s">
        <v>342</v>
      </c>
      <c r="D303" s="6">
        <v>194.63</v>
      </c>
    </row>
    <row r="304" spans="3:9" ht="15.5" x14ac:dyDescent="0.35">
      <c r="C304" t="s">
        <v>343</v>
      </c>
      <c r="I304" s="6">
        <v>1176.52</v>
      </c>
    </row>
    <row r="305" spans="3:9" ht="15.5" x14ac:dyDescent="0.35">
      <c r="C305" t="s">
        <v>344</v>
      </c>
      <c r="I305" s="6">
        <v>-634.16999999999996</v>
      </c>
    </row>
    <row r="306" spans="3:9" ht="15.5" x14ac:dyDescent="0.35">
      <c r="C306" t="s">
        <v>345</v>
      </c>
      <c r="D306" s="6">
        <v>1.58</v>
      </c>
    </row>
    <row r="307" spans="3:9" ht="15.5" x14ac:dyDescent="0.35">
      <c r="C307" t="s">
        <v>346</v>
      </c>
      <c r="D307" s="6">
        <v>1.22</v>
      </c>
    </row>
    <row r="308" spans="3:9" ht="15.5" x14ac:dyDescent="0.35">
      <c r="C308" t="s">
        <v>347</v>
      </c>
      <c r="D308" s="6">
        <v>0.66</v>
      </c>
    </row>
    <row r="309" spans="3:9" ht="15.5" x14ac:dyDescent="0.35">
      <c r="C309" t="s">
        <v>348</v>
      </c>
      <c r="D309" s="6">
        <v>0.53</v>
      </c>
    </row>
    <row r="310" spans="3:9" ht="15.5" x14ac:dyDescent="0.35">
      <c r="C310" t="s">
        <v>349</v>
      </c>
      <c r="D310" s="6">
        <v>1.97</v>
      </c>
    </row>
    <row r="311" spans="3:9" ht="15.5" x14ac:dyDescent="0.35">
      <c r="C311" t="s">
        <v>350</v>
      </c>
      <c r="D311" s="6">
        <v>0.17</v>
      </c>
    </row>
    <row r="312" spans="3:9" ht="15.5" x14ac:dyDescent="0.35">
      <c r="C312" t="s">
        <v>351</v>
      </c>
      <c r="D312" s="6">
        <v>3.95</v>
      </c>
    </row>
    <row r="313" spans="3:9" ht="15.5" x14ac:dyDescent="0.35">
      <c r="C313" t="s">
        <v>352</v>
      </c>
      <c r="I313" s="6">
        <v>1.94</v>
      </c>
    </row>
    <row r="314" spans="3:9" ht="15.5" x14ac:dyDescent="0.35">
      <c r="C314" t="s">
        <v>12</v>
      </c>
      <c r="D314" s="5">
        <v>-1984000000000</v>
      </c>
    </row>
    <row r="315" spans="3:9" ht="15.5" x14ac:dyDescent="0.35">
      <c r="C315" t="s">
        <v>353</v>
      </c>
      <c r="I315" s="6">
        <v>2.0099999999999998</v>
      </c>
    </row>
    <row r="316" spans="3:9" ht="15.5" x14ac:dyDescent="0.35">
      <c r="C316" t="s">
        <v>354</v>
      </c>
      <c r="I316" s="6">
        <v>1.0800000000000001E-2</v>
      </c>
    </row>
    <row r="317" spans="3:9" ht="15.5" x14ac:dyDescent="0.35">
      <c r="C317" t="s">
        <v>355</v>
      </c>
      <c r="I317" s="6">
        <v>4.2599999999999999E-2</v>
      </c>
    </row>
    <row r="318" spans="3:9" ht="15.5" x14ac:dyDescent="0.35">
      <c r="C318" t="s">
        <v>356</v>
      </c>
      <c r="I318" s="6">
        <v>4.2099999999999999E-2</v>
      </c>
    </row>
    <row r="319" spans="3:9" ht="15.5" x14ac:dyDescent="0.35">
      <c r="C319" t="s">
        <v>357</v>
      </c>
      <c r="I319" s="6">
        <v>4.07E-2</v>
      </c>
    </row>
    <row r="320" spans="3:9" ht="15.5" x14ac:dyDescent="0.35">
      <c r="C320" t="s">
        <v>358</v>
      </c>
      <c r="D320" s="6">
        <v>38.270000000000003</v>
      </c>
    </row>
    <row r="321" spans="3:9" ht="15.5" x14ac:dyDescent="0.35">
      <c r="C321" t="s">
        <v>359</v>
      </c>
      <c r="D321" s="6">
        <v>58.01</v>
      </c>
    </row>
    <row r="322" spans="3:9" ht="15.5" x14ac:dyDescent="0.35">
      <c r="C322" t="s">
        <v>360</v>
      </c>
      <c r="D322" s="6">
        <v>59.96</v>
      </c>
    </row>
    <row r="323" spans="3:9" ht="15.5" x14ac:dyDescent="0.35">
      <c r="C323" t="s">
        <v>361</v>
      </c>
      <c r="D323" s="6">
        <v>36.32</v>
      </c>
    </row>
    <row r="324" spans="3:9" ht="15.5" x14ac:dyDescent="0.35">
      <c r="C324" t="s">
        <v>362</v>
      </c>
      <c r="D324" s="6">
        <v>2.38</v>
      </c>
    </row>
    <row r="325" spans="3:9" ht="15.5" x14ac:dyDescent="0.35">
      <c r="C325" t="s">
        <v>363</v>
      </c>
      <c r="I325" s="6">
        <v>0.38</v>
      </c>
    </row>
    <row r="326" spans="3:9" ht="15.5" x14ac:dyDescent="0.35">
      <c r="C326" t="s">
        <v>364</v>
      </c>
      <c r="I326" s="6">
        <v>6.39</v>
      </c>
    </row>
    <row r="327" spans="3:9" ht="15.5" x14ac:dyDescent="0.35">
      <c r="C327" t="s">
        <v>52</v>
      </c>
      <c r="I327" s="5">
        <v>11085000000000</v>
      </c>
    </row>
    <row r="328" spans="3:9" ht="15.5" x14ac:dyDescent="0.35">
      <c r="C328" t="s">
        <v>365</v>
      </c>
      <c r="I328" s="5">
        <v>34441000000000</v>
      </c>
    </row>
    <row r="329" spans="3:9" ht="15.5" x14ac:dyDescent="0.35">
      <c r="C329" t="s">
        <v>366</v>
      </c>
      <c r="I329" s="5">
        <v>13520000000</v>
      </c>
    </row>
    <row r="330" spans="3:9" ht="15.5" x14ac:dyDescent="0.35">
      <c r="C330" t="s">
        <v>367</v>
      </c>
      <c r="I330" s="6">
        <v>0.17180000000000001</v>
      </c>
    </row>
    <row r="331" spans="3:9" ht="15.5" x14ac:dyDescent="0.35">
      <c r="C331" t="s">
        <v>368</v>
      </c>
      <c r="D331" s="6">
        <v>0.1867</v>
      </c>
    </row>
    <row r="332" spans="3:9" ht="15.5" x14ac:dyDescent="0.35">
      <c r="C332" t="s">
        <v>369</v>
      </c>
      <c r="D332" s="6">
        <v>0.12789999999999999</v>
      </c>
    </row>
    <row r="333" spans="3:9" ht="15.5" x14ac:dyDescent="0.35">
      <c r="C333" t="s">
        <v>370</v>
      </c>
      <c r="D333" s="6">
        <v>2.58E-2</v>
      </c>
    </row>
    <row r="334" spans="3:9" ht="15.5" x14ac:dyDescent="0.35">
      <c r="C334" t="s">
        <v>371</v>
      </c>
      <c r="D334" s="6">
        <v>0.1923</v>
      </c>
    </row>
    <row r="335" spans="3:9" ht="15.5" x14ac:dyDescent="0.35">
      <c r="C335" t="s">
        <v>372</v>
      </c>
      <c r="D335" s="6">
        <v>0.1174</v>
      </c>
    </row>
    <row r="336" spans="3:9" ht="15.5" x14ac:dyDescent="0.35">
      <c r="C336" t="s">
        <v>373</v>
      </c>
      <c r="D336" s="6">
        <v>0.65400000000000003</v>
      </c>
    </row>
    <row r="337" spans="3:9" ht="15.5" x14ac:dyDescent="0.35">
      <c r="C337" t="s">
        <v>374</v>
      </c>
      <c r="I337" s="6">
        <v>15.02</v>
      </c>
    </row>
    <row r="338" spans="3:9" ht="15.5" x14ac:dyDescent="0.35">
      <c r="C338" t="s">
        <v>375</v>
      </c>
      <c r="I338" t="s">
        <v>2987</v>
      </c>
    </row>
    <row r="339" spans="3:9" ht="15.5" x14ac:dyDescent="0.35">
      <c r="C339" t="s">
        <v>377</v>
      </c>
      <c r="I339" s="5">
        <v>5</v>
      </c>
    </row>
    <row r="340" spans="3:9" ht="15.5" x14ac:dyDescent="0.35">
      <c r="C340" t="s">
        <v>1203</v>
      </c>
      <c r="I340" s="6">
        <v>0.92</v>
      </c>
    </row>
    <row r="341" spans="3:9" ht="15.5" x14ac:dyDescent="0.35">
      <c r="C341" t="s">
        <v>378</v>
      </c>
      <c r="I341" s="6">
        <v>0.33</v>
      </c>
    </row>
    <row r="342" spans="3:9" ht="15.5" x14ac:dyDescent="0.35">
      <c r="C342" t="s">
        <v>379</v>
      </c>
      <c r="I342" s="6">
        <v>0.86</v>
      </c>
    </row>
    <row r="343" spans="3:9" ht="15.5" x14ac:dyDescent="0.35">
      <c r="C343" t="s">
        <v>380</v>
      </c>
      <c r="I343" s="6">
        <v>0.45</v>
      </c>
    </row>
    <row r="344" spans="3:9" ht="15.5" x14ac:dyDescent="0.35">
      <c r="C344" t="s">
        <v>381</v>
      </c>
      <c r="I344" s="6">
        <v>0.9</v>
      </c>
    </row>
    <row r="345" spans="3:9" ht="15.5" x14ac:dyDescent="0.35">
      <c r="C345" t="s">
        <v>382</v>
      </c>
      <c r="I345" s="6">
        <v>0.77</v>
      </c>
    </row>
    <row r="346" spans="3:9" ht="15.5" x14ac:dyDescent="0.35">
      <c r="C346" t="s">
        <v>383</v>
      </c>
      <c r="I346" s="6">
        <v>0.68</v>
      </c>
    </row>
    <row r="347" spans="3:9" ht="15.5" x14ac:dyDescent="0.35">
      <c r="C347" t="s">
        <v>384</v>
      </c>
      <c r="I347" s="6">
        <v>0.59</v>
      </c>
    </row>
    <row r="348" spans="3:9" ht="15.5" x14ac:dyDescent="0.35">
      <c r="C348" t="s">
        <v>385</v>
      </c>
      <c r="I348" s="5">
        <v>22995000000000</v>
      </c>
    </row>
    <row r="349" spans="3:9" ht="15.5" x14ac:dyDescent="0.35">
      <c r="C349" t="s">
        <v>386</v>
      </c>
      <c r="I349" s="5">
        <v>3681000000000</v>
      </c>
    </row>
    <row r="350" spans="3:9" ht="15.5" x14ac:dyDescent="0.35">
      <c r="C350" t="s">
        <v>387</v>
      </c>
      <c r="I350" s="5">
        <v>3485000000000</v>
      </c>
    </row>
    <row r="351" spans="3:9" ht="15.5" x14ac:dyDescent="0.35">
      <c r="C351" t="s">
        <v>388</v>
      </c>
      <c r="I351" s="5">
        <v>677000000000</v>
      </c>
    </row>
    <row r="352" spans="3:9" ht="15.5" x14ac:dyDescent="0.35">
      <c r="C352" t="s">
        <v>389</v>
      </c>
      <c r="D352" s="5">
        <v>2631000000000</v>
      </c>
    </row>
    <row r="353" spans="3:9" ht="15.5" x14ac:dyDescent="0.35">
      <c r="C353" t="s">
        <v>390</v>
      </c>
      <c r="D353" s="5">
        <v>62766000000000</v>
      </c>
    </row>
    <row r="354" spans="3:9" ht="15.5" x14ac:dyDescent="0.35">
      <c r="C354" t="s">
        <v>391</v>
      </c>
      <c r="D354" s="5">
        <v>31372000000000</v>
      </c>
    </row>
    <row r="355" spans="3:9" ht="15.5" x14ac:dyDescent="0.35">
      <c r="C355" t="s">
        <v>299</v>
      </c>
      <c r="D355" s="5">
        <v>5226000000000</v>
      </c>
    </row>
    <row r="356" spans="3:9" ht="15.5" x14ac:dyDescent="0.35">
      <c r="C356" t="s">
        <v>298</v>
      </c>
      <c r="I356" s="5">
        <v>15904000000000</v>
      </c>
    </row>
    <row r="357" spans="3:9" ht="15.5" x14ac:dyDescent="0.35">
      <c r="C357" t="s">
        <v>297</v>
      </c>
      <c r="D357" s="5">
        <v>8365000000000</v>
      </c>
    </row>
    <row r="358" spans="3:9" ht="15.5" x14ac:dyDescent="0.35">
      <c r="C358" t="s">
        <v>296</v>
      </c>
      <c r="D358" s="5">
        <v>2133000000000</v>
      </c>
    </row>
    <row r="359" spans="3:9" ht="15.5" x14ac:dyDescent="0.35">
      <c r="C359" t="s">
        <v>23</v>
      </c>
      <c r="D359" s="5">
        <v>10498000000000</v>
      </c>
    </row>
    <row r="360" spans="3:9" ht="15.5" x14ac:dyDescent="0.35">
      <c r="C360" t="s">
        <v>20</v>
      </c>
      <c r="D360" s="5">
        <v>7867000000000</v>
      </c>
    </row>
    <row r="361" spans="3:9" ht="15.5" x14ac:dyDescent="0.35">
      <c r="C361" t="s">
        <v>392</v>
      </c>
      <c r="I361" s="5">
        <v>31394000000000</v>
      </c>
    </row>
    <row r="362" spans="3:9" ht="15.5" x14ac:dyDescent="0.35">
      <c r="C362" t="s">
        <v>393</v>
      </c>
      <c r="I362" s="5">
        <v>4380000000000</v>
      </c>
    </row>
    <row r="363" spans="3:9" ht="15.5" x14ac:dyDescent="0.35">
      <c r="C363" t="s">
        <v>394</v>
      </c>
      <c r="I363" s="5">
        <v>-13541000000000</v>
      </c>
    </row>
    <row r="364" spans="3:9" ht="15.5" x14ac:dyDescent="0.35">
      <c r="C364" t="s">
        <v>395</v>
      </c>
      <c r="I364" s="5">
        <v>9119000000000</v>
      </c>
    </row>
    <row r="365" spans="3:9" ht="15.5" x14ac:dyDescent="0.35">
      <c r="C365" t="s">
        <v>396</v>
      </c>
      <c r="I365" s="5">
        <v>-12953000000000</v>
      </c>
    </row>
    <row r="366" spans="3:9" ht="15.5" x14ac:dyDescent="0.35">
      <c r="C366" t="s">
        <v>397</v>
      </c>
      <c r="I366" s="5">
        <v>-8573000000000</v>
      </c>
    </row>
  </sheetData>
  <pageMargins left="0.7" right="0.7" top="0.75" bottom="0.75" header="0.3" footer="0.3"/>
  <ignoredErrors>
    <ignoredError sqref="A1:Y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BRPT</vt:lpstr>
      <vt:lpstr>BSDE</vt:lpstr>
      <vt:lpstr>BSIM</vt:lpstr>
      <vt:lpstr>BSSR</vt:lpstr>
      <vt:lpstr>BSWD</vt:lpstr>
      <vt:lpstr>BTEK</vt:lpstr>
      <vt:lpstr>BTEL</vt:lpstr>
      <vt:lpstr>BTON</vt:lpstr>
      <vt:lpstr>BTPN</vt:lpstr>
      <vt:lpstr>BUDI</vt:lpstr>
      <vt:lpstr>BUKK</vt:lpstr>
      <vt:lpstr>BULL</vt:lpstr>
      <vt:lpstr>BUMI</vt:lpstr>
      <vt:lpstr>BUVA</vt:lpstr>
      <vt:lpstr>BVIC</vt:lpstr>
      <vt:lpstr>BWPT</vt:lpstr>
      <vt:lpstr>BYAN</vt:lpstr>
      <vt:lpstr>CANI</vt:lpstr>
      <vt:lpstr>CASS</vt:lpstr>
      <vt:lpstr>CEKA</vt:lpstr>
      <vt:lpstr>CENT</vt:lpstr>
      <vt:lpstr>CFIN</vt:lpstr>
      <vt:lpstr>CINT</vt:lpstr>
      <vt:lpstr>CITA</vt:lpstr>
      <vt:lpstr>CLPI</vt:lpstr>
      <vt:lpstr>CMNP</vt:lpstr>
      <vt:lpstr>CMPP</vt:lpstr>
      <vt:lpstr>CNKO</vt:lpstr>
      <vt:lpstr>CNTX</vt:lpstr>
      <vt:lpstr>COWL</vt:lpstr>
      <vt:lpstr>CPIN</vt:lpstr>
      <vt:lpstr>CPRO</vt:lpstr>
      <vt:lpstr>CSAP</vt:lpstr>
      <vt:lpstr>CTBN</vt:lpstr>
      <vt:lpstr>CTRA</vt:lpstr>
      <vt:lpstr>CTTH</vt:lpstr>
      <vt:lpstr>DART</vt:lpstr>
      <vt:lpstr>DEFI</vt:lpstr>
      <vt:lpstr>DEWA</vt:lpstr>
      <vt:lpstr>DGIK</vt:lpstr>
      <vt:lpstr>DILD</vt:lpstr>
      <vt:lpstr>DKFT</vt:lpstr>
      <vt:lpstr>DLTA</vt:lpstr>
      <vt:lpstr>DMAS</vt:lpstr>
      <vt:lpstr>DNAR</vt:lpstr>
      <vt:lpstr>DNET</vt:lpstr>
      <vt:lpstr>DOID</vt:lpstr>
      <vt:lpstr>DPNS</vt:lpstr>
      <vt:lpstr>DSFI</vt:lpstr>
      <vt:lpstr>DSNG</vt:lpstr>
      <vt:lpstr>DSSA</vt:lpstr>
      <vt:lpstr>DUTI</vt:lpstr>
      <vt:lpstr>DVLA</vt:lpstr>
      <vt:lpstr>DYAN</vt:lpstr>
      <vt:lpstr>ECII</vt:lpstr>
      <vt:lpstr>EKAD</vt:lpstr>
      <vt:lpstr>ELSA</vt:lpstr>
      <vt:lpstr>ELTY</vt:lpstr>
      <vt:lpstr>EMDE</vt:lpstr>
      <vt:lpstr>EMTK</vt:lpstr>
      <vt:lpstr>ENRG</vt:lpstr>
      <vt:lpstr>EPMT</vt:lpstr>
      <vt:lpstr>ERAA</vt:lpstr>
      <vt:lpstr>ERTX</vt:lpstr>
      <vt:lpstr>ESSA</vt:lpstr>
      <vt:lpstr>ESTI</vt:lpstr>
      <vt:lpstr>ETWA</vt:lpstr>
      <vt:lpstr>EXCL</vt:lpstr>
      <vt:lpstr>FAST</vt:lpstr>
      <vt:lpstr>FASW</vt:lpstr>
      <vt:lpstr>FISH</vt:lpstr>
      <vt:lpstr>FMII</vt:lpstr>
      <vt:lpstr>FORU</vt:lpstr>
      <vt:lpstr>FPNI</vt:lpstr>
      <vt:lpstr>GAMA</vt:lpstr>
      <vt:lpstr>GDST</vt:lpstr>
      <vt:lpstr>GDYR</vt:lpstr>
      <vt:lpstr>GEMA</vt:lpstr>
      <vt:lpstr>GEMS</vt:lpstr>
      <vt:lpstr>GGRM</vt:lpstr>
      <vt:lpstr>GIAA</vt:lpstr>
      <vt:lpstr>GJTL</vt:lpstr>
      <vt:lpstr>GLOB</vt:lpstr>
      <vt:lpstr>GMTD</vt:lpstr>
      <vt:lpstr>GOLD</vt:lpstr>
      <vt:lpstr>GOLL</vt:lpstr>
      <vt:lpstr>GPRA</vt:lpstr>
      <vt:lpstr>GSMF</vt:lpstr>
      <vt:lpstr>GTBO</vt:lpstr>
      <vt:lpstr>GWSA</vt:lpstr>
      <vt:lpstr>GZCO</vt:lpstr>
      <vt:lpstr>HADE</vt:lpstr>
      <vt:lpstr>HDFA</vt:lpstr>
      <vt:lpstr>HERO</vt:lpstr>
      <vt:lpstr>HEXA</vt:lpstr>
      <vt:lpstr>HITS</vt:lpstr>
      <vt:lpstr>HMSP</vt:lpstr>
      <vt:lpstr>HOME</vt:lpstr>
      <vt:lpstr>HOTL</vt:lpstr>
      <vt:lpstr>HRUM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2026-06-23T02:36:33Z</dcterms:modified>
</cp:coreProperties>
</file>